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ela\Documents\NonMastersStuff\"/>
    </mc:Choice>
  </mc:AlternateContent>
  <xr:revisionPtr revIDLastSave="0" documentId="13_ncr:1_{1FCF860E-1ECB-4317-AF0E-3C16481F1DFF}" xr6:coauthVersionLast="47" xr6:coauthVersionMax="47" xr10:uidLastSave="{00000000-0000-0000-0000-000000000000}"/>
  <bookViews>
    <workbookView xWindow="-120" yWindow="-120" windowWidth="15600" windowHeight="11160" firstSheet="51" activeTab="189" xr2:uid="{7DAFBE42-6201-4089-B058-EF8176788856}"/>
  </bookViews>
  <sheets>
    <sheet name="R_whs_la.5_1_s_19sept2021_" sheetId="129" r:id="rId1"/>
    <sheet name="R_whs_la.5_2_b_19sept2021_" sheetId="130" r:id="rId2"/>
    <sheet name="R_whs_la.5_3_t_19sept2021_" sheetId="131" r:id="rId3"/>
    <sheet name="R_whs_la.5_4_s_23sept2021_" sheetId="201" r:id="rId4"/>
    <sheet name="R_whs_la.5_5_s_23sept2021_" sheetId="202" r:id="rId5"/>
    <sheet name="R_whs_la.5_6_t_23sept2021_" sheetId="203" r:id="rId6"/>
    <sheet name="R3_whs_la.5_7_s_7oct2021_" sheetId="298" r:id="rId7"/>
    <sheet name="R4_whs_la.5_8_s_12oct2021_" sheetId="104" r:id="rId8"/>
    <sheet name="R3_whs_la.5_9_b_12oct2021_" sheetId="31" r:id="rId9"/>
    <sheet name="R3_whs_la.5_10_t_12oct2021_" sheetId="32" r:id="rId10"/>
    <sheet name="R_whs_da.5_1_s_19sept2021_" sheetId="132" r:id="rId11"/>
    <sheet name="R_whs_da.5_2_b_19sept2021_" sheetId="133" r:id="rId12"/>
    <sheet name="R_whs_da.5_3_t_19sept2021_" sheetId="134" r:id="rId13"/>
    <sheet name="R_whs_da.5_4_s_23sept2021_" sheetId="204" r:id="rId14"/>
    <sheet name="R_whs_da.5_5_s_23sept2021_" sheetId="205" r:id="rId15"/>
    <sheet name="R_whs_da.5_6_t_23sept2021_" sheetId="206" r:id="rId16"/>
    <sheet name="R3_whs_da.5_7_s_7oct2021_" sheetId="299" r:id="rId17"/>
    <sheet name="R4_whs_da.5_8_s_12oct2021_" sheetId="94" r:id="rId18"/>
    <sheet name="R3_whs_da.5_9_b_12oct2021_" sheetId="16" r:id="rId19"/>
    <sheet name="R3_whs_da.5_10_h_12oct2021_" sheetId="17" r:id="rId20"/>
    <sheet name="R_whs_pt.5_1_s_19sept2021_" sheetId="135" r:id="rId21"/>
    <sheet name="R3_whs_pt.5_2_b_12oct2021_" sheetId="73" r:id="rId22"/>
    <sheet name="R_whs_pt.5_3_t_19sept2021_" sheetId="136" r:id="rId23"/>
    <sheet name="R_whs_pt.5_4_s_23sept2021_" sheetId="207" r:id="rId24"/>
    <sheet name="R_whs_pt.5_5_s_23sept2021_" sheetId="208" r:id="rId25"/>
    <sheet name="R_whs_pt.5_6_t_23sept2021_" sheetId="209" r:id="rId26"/>
    <sheet name="R3_whs_pt.5_7_s_7oct2021_" sheetId="300" r:id="rId27"/>
    <sheet name="R4_whs_pt.5_8_s_12oct2021_" sheetId="123" r:id="rId28"/>
    <sheet name="R3_whs_pt.5_9_t_12oct2021_" sheetId="74" r:id="rId29"/>
    <sheet name="R3_whs_pt.5_10_h_12oct2021_" sheetId="75" r:id="rId30"/>
    <sheet name="R_whs_cl.5_1_s_19sept2021_" sheetId="137" r:id="rId31"/>
    <sheet name="R_whs_cl.5_2_b_19sept2021_" sheetId="138" r:id="rId32"/>
    <sheet name="R_whs_cl.5_3_t_19sept2021_" sheetId="139" r:id="rId33"/>
    <sheet name="R_whs_cl.5_4_s_23sept2021_" sheetId="210" r:id="rId34"/>
    <sheet name="R_whs_cl.5_5_s_23sept2021_" sheetId="211" r:id="rId35"/>
    <sheet name="R_whs_cl.5_6_t_23sept2021_" sheetId="212" r:id="rId36"/>
    <sheet name="R3_whs_cl.5_7_s_7oct2021_" sheetId="301" r:id="rId37"/>
    <sheet name="R3_whs_cl.5_8_h_12oct2021_" sheetId="2" r:id="rId38"/>
    <sheet name="R3_whs_cl.5_9_t_12oct2021_" sheetId="3" r:id="rId39"/>
    <sheet name="R4_whs_cl.5_10_h_14oct2021_" sheetId="89" r:id="rId40"/>
    <sheet name="R_whs_mo.5_1_s_19sept2021_" sheetId="140" r:id="rId41"/>
    <sheet name="R4_whs_mo.5_2_b_14oct2021_" sheetId="109" r:id="rId42"/>
    <sheet name="R_whs_mo.5_3_t_19sept2021_" sheetId="141" r:id="rId43"/>
    <sheet name="R_whs_mo.5_4_s_23sept2021_" sheetId="213" r:id="rId44"/>
    <sheet name="R_whs_mo.5_5_s_23sept2021_" sheetId="214" r:id="rId45"/>
    <sheet name="R_whs_mo.5_6_t_23sept2021_" sheetId="215" r:id="rId46"/>
    <sheet name="R3_whs_mo.5_7_s_7oct2021_" sheetId="302" r:id="rId47"/>
    <sheet name="R5_whs_mo.5_8_s_14oct2021_" sheetId="124" r:id="rId48"/>
    <sheet name="R4_whs_mo.5_9_t_14oct2021_" sheetId="110" r:id="rId49"/>
    <sheet name="R4_whs_mo.5_10_h_14oct2021_" sheetId="111" r:id="rId50"/>
    <sheet name="R_whs_la2_mo2_1_s_19sept2021_" sheetId="151" r:id="rId51"/>
    <sheet name="R5_whs_la2_2_h_18nov2021_" sheetId="311" r:id="rId52"/>
    <sheet name="R_whs_la2_mo2_3_t_19sept2021_" sheetId="154" r:id="rId53"/>
    <sheet name="R3_whs_la2_4_s_6oct2021_" sheetId="216" r:id="rId54"/>
    <sheet name="R2_whs_la2_5_b_3oct2021_" sheetId="217" r:id="rId55"/>
    <sheet name="R2_whs_la2_6_t_3oct2021_" sheetId="218" r:id="rId56"/>
    <sheet name="R2_whs_la2_7_h_3oct2021_" sheetId="219" r:id="rId57"/>
    <sheet name="R4_whs_la2_8_s_12oct2021_" sheetId="105" r:id="rId58"/>
    <sheet name="R3_whs_la2_9_b_12oct2021_" sheetId="33" r:id="rId59"/>
    <sheet name="R3_whs_la2_10_h_12oct2021_" sheetId="34" r:id="rId60"/>
    <sheet name="R_whs_da2_1_s_20sept2021_" sheetId="142" r:id="rId61"/>
    <sheet name="R_whs_da2_2_b_20sept2021_" sheetId="143" r:id="rId62"/>
    <sheet name="R_whs_da2_3_t_20sept2021_" sheetId="144" r:id="rId63"/>
    <sheet name="R3_whs_da2_4_s_6oct2021_" sheetId="220" r:id="rId64"/>
    <sheet name="R2_whs_da2_5_b_3oct2021_" sheetId="221" r:id="rId65"/>
    <sheet name="R2_whs_da2_6_t_3oct2021_" sheetId="222" r:id="rId66"/>
    <sheet name="R2_whs_da2_7_h_3oct2021_" sheetId="223" r:id="rId67"/>
    <sheet name="R4_whs_da2_8_b_14oct2021_" sheetId="95" r:id="rId68"/>
    <sheet name="R4_whs_da2_9_t_14oct2021_" sheetId="96" r:id="rId69"/>
    <sheet name="R4_whs_da2_10_h_14oct2021_" sheetId="97" r:id="rId70"/>
    <sheet name="R_whs_pt2_1_s_20sept2021_" sheetId="145" r:id="rId71"/>
    <sheet name="R_whs_pt2_2_b_20sept2021_" sheetId="146" r:id="rId72"/>
    <sheet name="R_whs_pt2_3_t_20sept2021_" sheetId="147" r:id="rId73"/>
    <sheet name="R3_whs_pt2_4_s_6oct2021_" sheetId="224" r:id="rId74"/>
    <sheet name="R2_whs_pt2_5_b_3oct2021_" sheetId="225" r:id="rId75"/>
    <sheet name="R2_whs_pt2_6_t_3oct2021_" sheetId="226" r:id="rId76"/>
    <sheet name="R2_whs_pt2_7_h_3oct2021_" sheetId="227" r:id="rId77"/>
    <sheet name="R5_whs_pt2_8_s_14oct2021_" sheetId="126" r:id="rId78"/>
    <sheet name="R4_whs_pt2_9_b_14oct2021_" sheetId="122" r:id="rId79"/>
    <sheet name="R4_whs_pt2_10_h_14oct2021_" sheetId="121" r:id="rId80"/>
    <sheet name="R_whs_cl2_1_s_20sept2021_" sheetId="148" r:id="rId81"/>
    <sheet name="R_whs_cl2_2_b_20sept2021_" sheetId="149" r:id="rId82"/>
    <sheet name="R_whs_cl2_3_t_20sept2021_" sheetId="150" r:id="rId83"/>
    <sheet name="R3_whs_cl2_4_s_6oct2021_" sheetId="228" r:id="rId84"/>
    <sheet name="R2_whs_cl2_5_b_3oct2021_" sheetId="229" r:id="rId85"/>
    <sheet name="R2_whs_cl2_6_t_3oct2021_" sheetId="230" r:id="rId86"/>
    <sheet name="R2_whs_cl2_7_h_3oct2021_" sheetId="231" r:id="rId87"/>
    <sheet name="R3_whs_cl2_8_t_12oct2021_" sheetId="4" r:id="rId88"/>
    <sheet name="R5_whs_cl2_9_s_14oct2021_" sheetId="125" r:id="rId89"/>
    <sheet name="R4_whs_cl2_10_t_14oct2021_" sheetId="90" r:id="rId90"/>
    <sheet name="R_whs_mo2_1_s_20sept2021_" sheetId="152" r:id="rId91"/>
    <sheet name="R_whs_mo2_2_b_20sept2021_" sheetId="153" r:id="rId92"/>
    <sheet name="R_whs_mo2_3_t_20sept2021_" sheetId="155" r:id="rId93"/>
    <sheet name="R3_whs_mo2_4_s_13oct2021_" sheetId="52" r:id="rId94"/>
    <sheet name="R2_whs_mo2_5_b_3oct2021_" sheetId="232" r:id="rId95"/>
    <sheet name="R2_whs_mo2_6_t_3oct2021_" sheetId="233" r:id="rId96"/>
    <sheet name="R2_whs_mo2_7_h_3oct2021_" sheetId="234" r:id="rId97"/>
    <sheet name="R3_whs_mo2_8_b_13oct2021_" sheetId="53" r:id="rId98"/>
    <sheet name="R3_whs_mo2_9_t_13oct2021_" sheetId="54" r:id="rId99"/>
    <sheet name="R3_whs_mo2_10_h_13oct2021_" sheetId="55" r:id="rId100"/>
    <sheet name="R_whs_la6_1_s_20sept2021_" sheetId="156" r:id="rId101"/>
    <sheet name="R_whs_la6_2_b_20sept2021_" sheetId="157" r:id="rId102"/>
    <sheet name="R_whs_la6_3_t_20sept2021_" sheetId="158" r:id="rId103"/>
    <sheet name="R4_whs_la6_4_s_10oct2021_" sheetId="106" r:id="rId104"/>
    <sheet name="R2_whs_la6_5_b_3oct2021_" sheetId="235" r:id="rId105"/>
    <sheet name="R2_whs_la6_6_t_3oct2021_" sheetId="236" r:id="rId106"/>
    <sheet name="R2_whs_la6_7_h_3oct2021_" sheetId="237" r:id="rId107"/>
    <sheet name="R3_whs_la6_8_b_10oct2021_" sheetId="35" r:id="rId108"/>
    <sheet name="R3_whs_la6_9_t_10oct2021_" sheetId="36" r:id="rId109"/>
    <sheet name="R3_whs_la6_10_h_10oct2021_" sheetId="37" r:id="rId110"/>
    <sheet name="R_whs_da6_1_s_20sept2021_" sheetId="159" r:id="rId111"/>
    <sheet name="R_whs_da6_2_b_20sept2021_" sheetId="160" r:id="rId112"/>
    <sheet name="R_whs_da6_3_t_20sept2021_" sheetId="161" r:id="rId113"/>
    <sheet name="R4_whs_da6_4_s_10oct2021_" sheetId="98" r:id="rId114"/>
    <sheet name="R2_whs_da6(rnla5)_5_b_4oct2021_" sheetId="238" r:id="rId115"/>
    <sheet name="R2_whs_da6_6_t_4oct2021_" sheetId="239" r:id="rId116"/>
    <sheet name="R2_whs_da6_7_h_4oct2021_" sheetId="240" r:id="rId117"/>
    <sheet name="R3_whs_da6_8_b_10oct2021_" sheetId="19" r:id="rId118"/>
    <sheet name="R3_whs_da6_9_t_10oct2021_" sheetId="20" r:id="rId119"/>
    <sheet name="R3_whs_da6_10_h_10oct2021_" sheetId="21" r:id="rId120"/>
    <sheet name="R_whs_pt6_1_s_21sept2021_" sheetId="162" r:id="rId121"/>
    <sheet name="R_whs_pt6_2_b_21sept2021_" sheetId="163" r:id="rId122"/>
    <sheet name="R_whs_pt6_3_t_21sept2021_" sheetId="164" r:id="rId123"/>
    <sheet name="R4_whs_pt6_4_s_12oct2021_" sheetId="120" r:id="rId124"/>
    <sheet name="R2_whs_pt5_5_b_4oct2021_" sheetId="241" r:id="rId125"/>
    <sheet name="R2_whs_pt6_6_t_4oct2021_" sheetId="242" r:id="rId126"/>
    <sheet name="R2_whs_pt6_7_h_4oct2021_" sheetId="243" r:id="rId127"/>
    <sheet name="R3_whs_pt6_8_b_12oct2021_" sheetId="88" r:id="rId128"/>
    <sheet name="R3_whs_pt6_9_t_12oct2021_" sheetId="87" r:id="rId129"/>
    <sheet name="R3_whs_pt6_10_h_12oct2021_" sheetId="86" r:id="rId130"/>
    <sheet name="R_whs_cl6_1_s_21sept2021_" sheetId="165" r:id="rId131"/>
    <sheet name="R_whs_cl6_2_b_21sept2021_" sheetId="166" r:id="rId132"/>
    <sheet name="R_whs_cl6_3_t_21sept2021_" sheetId="167" r:id="rId133"/>
    <sheet name="R4_whs_cl6_4_s_12oct2021_" sheetId="91" r:id="rId134"/>
    <sheet name="R2_whs_cl6_5_b_4oct2021_" sheetId="244" r:id="rId135"/>
    <sheet name="R2_whs_cl6_6_t_4oct2021_" sheetId="245" r:id="rId136"/>
    <sheet name="R2_whs_cl6_7_h_4oct2021_" sheetId="246" r:id="rId137"/>
    <sheet name="R3_whs_cl6_8_b_12oct2021_" sheetId="5" r:id="rId138"/>
    <sheet name="R3_whs_cl6_9_t_12oct2021_" sheetId="6" r:id="rId139"/>
    <sheet name="R3_whs_cl6_10_h_12oct2021_" sheetId="7" r:id="rId140"/>
    <sheet name="R_whs_mo6_1_s_21sept2021_" sheetId="168" r:id="rId141"/>
    <sheet name="R_whs_mo6_2_b_21sept2021_" sheetId="169" r:id="rId142"/>
    <sheet name="R_whs_mo6_3_t_21sept2021_" sheetId="170" r:id="rId143"/>
    <sheet name="R3_whs_mo6_o4_s_13oct2021_" sheetId="60" r:id="rId144"/>
    <sheet name="R2_whs_mo6_5_b_4oct2021_" sheetId="247" r:id="rId145"/>
    <sheet name="R2_whs_mo6_6_t_4oct2021_" sheetId="248" r:id="rId146"/>
    <sheet name="R2_whs_mo6_7_h_4oct2021_" sheetId="249" r:id="rId147"/>
    <sheet name="R3_whs_mo6_o8_b_13oct2021_" sheetId="61" r:id="rId148"/>
    <sheet name="R3_whs_mo6_o9_t_13oct2021_" sheetId="62" r:id="rId149"/>
    <sheet name="R3_whs_mo6_o10_h_13oct2021_" sheetId="63" r:id="rId150"/>
    <sheet name="R_whs_la12_1_s_21sept2021_" sheetId="171" r:id="rId151"/>
    <sheet name="R_whs_la12_2_b_21sept2021_" sheetId="172" r:id="rId152"/>
    <sheet name="R_whs_la12_3_t_21sept2021_" sheetId="173" r:id="rId153"/>
    <sheet name="R4_whs_la12_4_s_10oct2021_" sheetId="107" r:id="rId154"/>
    <sheet name="R2_whs_la12_5_b_4oct2021_" sheetId="250" r:id="rId155"/>
    <sheet name="R2_whs_la12_6_t_4oct2021_" sheetId="251" r:id="rId156"/>
    <sheet name="R2_whs_la12_7_h_4oct2021_" sheetId="252" r:id="rId157"/>
    <sheet name="R3_whs_la12_8_b_10oct2021_" sheetId="38" r:id="rId158"/>
    <sheet name="R3_whs_la12_9_t_10oct2021_" sheetId="39" r:id="rId159"/>
    <sheet name="R5_whs_la12_10_s_14oct2021_" sheetId="127" r:id="rId160"/>
    <sheet name="R_whs_da12_1_s_21sept2021_" sheetId="174" r:id="rId161"/>
    <sheet name="R_whs_da12_2_b_21sept2021_" sheetId="175" r:id="rId162"/>
    <sheet name="R_whs_da12_3_t_21sept2021_" sheetId="176" r:id="rId163"/>
    <sheet name="R4_whs_da12_4_s_10oct2021_" sheetId="99" r:id="rId164"/>
    <sheet name="R2_whs_da12_5_b_4oct2021_" sheetId="253" r:id="rId165"/>
    <sheet name="R2_whs_da12_6_t_4oct2021_" sheetId="254" r:id="rId166"/>
    <sheet name="R2_whs_da12_7_h_4oct2021_" sheetId="255" r:id="rId167"/>
    <sheet name="R3_whs_da12_8_b_10oct2021_" sheetId="22" r:id="rId168"/>
    <sheet name="R3_whs_da12_9_t_10oct2021_" sheetId="23" r:id="rId169"/>
    <sheet name="R4_whs_da12_10_t_14oct2021_" sheetId="100" r:id="rId170"/>
    <sheet name="R_whs_pt12_1_s_21sept2021_" sheetId="177" r:id="rId171"/>
    <sheet name="R_whs_pt12_2_b_21sept2021_" sheetId="178" r:id="rId172"/>
    <sheet name="R_whs_pt12_3_t_21sept2021_" sheetId="179" r:id="rId173"/>
    <sheet name="R4_whs_pt12_4_s_10oct2021_" sheetId="119" r:id="rId174"/>
    <sheet name="R2_whs_pt12_5_b_5oct2021_" sheetId="256" r:id="rId175"/>
    <sheet name="R2_whs_pt12_6_t_5oct2021_" sheetId="257" r:id="rId176"/>
    <sheet name="R2_whs_pt12_7_h_5oct2021_" sheetId="258" r:id="rId177"/>
    <sheet name="R3_whs_pt12_8_b_10oct2021_" sheetId="85" r:id="rId178"/>
    <sheet name="R3_whs_pt12_9_t_10oct2021_" sheetId="84" r:id="rId179"/>
    <sheet name="R3_whs_pt12_10_h_10oct2021_" sheetId="83" r:id="rId180"/>
    <sheet name="R_whs_cl12_1_s_22sept2021_" sheetId="180" r:id="rId181"/>
    <sheet name="R_whs_cl12_2_b_22sept2021_" sheetId="181" r:id="rId182"/>
    <sheet name="R_whs_cl12_3_t_22sept2021_" sheetId="182" r:id="rId183"/>
    <sheet name="R4_whs_cl12_4_s_10oct2021_" sheetId="92" r:id="rId184"/>
    <sheet name="R2_whs_cl12_5_b_5oct2021_" sheetId="304" r:id="rId185"/>
    <sheet name="R2_whs_cl12_6_t_5oct2021_" sheetId="305" r:id="rId186"/>
    <sheet name="R2_whs_cl12_7_h_5oct2021_" sheetId="306" r:id="rId187"/>
    <sheet name="R3_whs_cl12_8_b_10oct2021_" sheetId="8" r:id="rId188"/>
    <sheet name="R3_whs_cl12_9_t_10oct2021_" sheetId="9" r:id="rId189"/>
    <sheet name="R3_whs_CL(mo)12_10_h_10oct2021_" sheetId="309" r:id="rId190"/>
    <sheet name="R_whs_mo12_1_s_22sept2021_" sheetId="183" r:id="rId191"/>
    <sheet name="R_whs_mo12_2_b_22sept2021_" sheetId="184" r:id="rId192"/>
    <sheet name="R_whs_mo12_3_t_22sept2021_" sheetId="185" r:id="rId193"/>
    <sheet name="R4_whs_mo12_4_s_10oct2021_" sheetId="113" r:id="rId194"/>
    <sheet name="R2_whs_mo12_5_b_5oct2021_" sheetId="259" r:id="rId195"/>
    <sheet name="R2_whs_mo12_6_t_5oct2021_" sheetId="260" r:id="rId196"/>
    <sheet name="R2_whs_mo12_7_h_5oct2021_" sheetId="261" r:id="rId197"/>
    <sheet name="R3_whs_mo12_8_b_10oct2021_" sheetId="64" r:id="rId198"/>
    <sheet name="R3_whs_mo12_9_t_10oct2021_" sheetId="65" r:id="rId199"/>
    <sheet name="R3_whs_MO12_10_h_10oct2021_" sheetId="66" r:id="rId200"/>
    <sheet name="R_whs_la24_1_s_22sept2021_" sheetId="186" r:id="rId201"/>
    <sheet name="R_whs_la24_2_b_22sept2021_" sheetId="187" r:id="rId202"/>
    <sheet name="R_whs_la24_3_t_22sept2021_" sheetId="188" r:id="rId203"/>
    <sheet name="R3_whs_la24_4_s_5oct2021_" sheetId="262" r:id="rId204"/>
    <sheet name="R2_whs_la24_5_b_5oct2021_" sheetId="264" r:id="rId205"/>
    <sheet name="R2_whs_la24_6_t_5oct2021_" sheetId="265" r:id="rId206"/>
    <sheet name="R2_whs_la24_7_h_5oct2021_" sheetId="263" r:id="rId207"/>
    <sheet name="R3_whs_la24_8_11oct2021_" sheetId="41" r:id="rId208"/>
    <sheet name="R3_whs_la24_9_11oct2021_" sheetId="42" r:id="rId209"/>
    <sheet name="R3_whs_la24_10_11oct2021_" sheetId="43" r:id="rId210"/>
    <sheet name="R_whs_da24_1_s_22sept2021_" sheetId="189" r:id="rId211"/>
    <sheet name="R_whs_da24_2_b_22sept2021_" sheetId="190" r:id="rId212"/>
    <sheet name="R_whs_da24_3_t_22sept2021_" sheetId="191" r:id="rId213"/>
    <sheet name="R3_whs_da24_4_s_5oct2021_" sheetId="266" r:id="rId214"/>
    <sheet name="R2_whs_da24_5_b_5oct2021_" sheetId="267" r:id="rId215"/>
    <sheet name="R2_whs_da24_6_t_5oct2021_" sheetId="268" r:id="rId216"/>
    <sheet name="R2_whs_da24_7_h_5oct2021_" sheetId="269" r:id="rId217"/>
    <sheet name="R4_whs_da24_8_s_12oct2021_" sheetId="101" r:id="rId218"/>
    <sheet name="R3_whs_da24_9_t_12oct2021_" sheetId="25" r:id="rId219"/>
    <sheet name="R3_whs_da24_10_h_12oct2021_" sheetId="26" r:id="rId220"/>
    <sheet name="R_whs_pt24_1_s_22sept2021_" sheetId="192" r:id="rId221"/>
    <sheet name="R_whs_pt24_2_b_22sept2021_" sheetId="193" r:id="rId222"/>
    <sheet name="R_whs_pt24_3_t_22sept2021_" sheetId="194" r:id="rId223"/>
    <sheet name="R3_whs_pt24_4_s_5oct2021_" sheetId="270" r:id="rId224"/>
    <sheet name="R2_whs_pt24_5_b_5oct2021_" sheetId="271" r:id="rId225"/>
    <sheet name="R2_whs_pt24_6_t_5oct2021_" sheetId="272" r:id="rId226"/>
    <sheet name="R2_whs_pt24_7_h_5oct2021_" sheetId="273" r:id="rId227"/>
    <sheet name="R4_whs_pt(24)_8_11oct2021_" sheetId="118" r:id="rId228"/>
    <sheet name="R3_whs_pt24_9_b_12oct2021_" sheetId="82" r:id="rId229"/>
    <sheet name="R3_whs_pt24_10mo6_10h_13oct2021" sheetId="59" r:id="rId230"/>
    <sheet name="R_whs_cl24_1_s_22sept2021_" sheetId="195" r:id="rId231"/>
    <sheet name="R_whs_cl24_2_b_22sept2021_" sheetId="196" r:id="rId232"/>
    <sheet name="R_whs_cl24_3_t_22sept2021_" sheetId="197" r:id="rId233"/>
    <sheet name="R3_whs_cl24_4_s_6oct2021_" sheetId="274" r:id="rId234"/>
    <sheet name="R2_whs_cl24_5_b_6oct2021_" sheetId="275" r:id="rId235"/>
    <sheet name="R2_whs_cl24_6_t_6oct2021_" sheetId="276" r:id="rId236"/>
    <sheet name="R2_whs_cl24_7_h_6oct2021_" sheetId="277" r:id="rId237"/>
    <sheet name="R3_whs_cl24_8mo6_4_s_13oct2021_" sheetId="56" r:id="rId238"/>
    <sheet name="R3_whs_cl24_9mo6_8_b_13oct2021_" sheetId="57" r:id="rId239"/>
    <sheet name="R3_whs_cl24_10mo6_9_t_13oct2021" sheetId="58" r:id="rId240"/>
    <sheet name="R_whs_mo24_1_s_23sept2021_" sheetId="198" r:id="rId241"/>
    <sheet name="R_whs_mo24_2_s_23sept2021_" sheetId="199" r:id="rId242"/>
    <sheet name="R_whs_mo24_3_t_23sept2021_" sheetId="200" r:id="rId243"/>
    <sheet name="R3_whs_mo24_4_s_6oct2021_" sheetId="278" r:id="rId244"/>
    <sheet name="R2_whs_mo24_5_b_6oct2021_" sheetId="279" r:id="rId245"/>
    <sheet name="R2_whs_mo24_6_t_6oct2021_" sheetId="280" r:id="rId246"/>
    <sheet name="R2_whs_mo24_7_h_6oct2021_" sheetId="281" r:id="rId247"/>
    <sheet name="R5_whs_mo24_8_s_14oct2021_" sheetId="128" r:id="rId248"/>
    <sheet name="R4_whs_mo24_9_b_14oct2021_" sheetId="114" r:id="rId249"/>
    <sheet name="R4_whs_mo24_10_t_14oct2021_" sheetId="115" r:id="rId250"/>
    <sheet name="R2_whs_la36_1_b_6oct2021_" sheetId="282" r:id="rId251"/>
    <sheet name="R2_whs_la36_2_t_6oct2021_" sheetId="283" r:id="rId252"/>
    <sheet name="R2_whs_la36_3_h_6oct2021_" sheetId="284" r:id="rId253"/>
    <sheet name="R4_whs_la36_4_11oct2021_" sheetId="108" r:id="rId254"/>
    <sheet name="R3_whs_la36_5_11oct2021_" sheetId="44" r:id="rId255"/>
    <sheet name="R3_whs_la36_6_11oct2021_" sheetId="45" r:id="rId256"/>
    <sheet name="R3_whs_la36_7_11oct2021_" sheetId="46" r:id="rId257"/>
    <sheet name="R3_whs_la36_8_s_13oct2021_" sheetId="47" r:id="rId258"/>
    <sheet name="R3_whs_la36_9_b_13oct2021_" sheetId="48" r:id="rId259"/>
    <sheet name="R3_whs_la36_10_t_13oct2021_" sheetId="49" r:id="rId260"/>
    <sheet name="R2_whs_da36_1_b_6oct2021_" sheetId="285" r:id="rId261"/>
    <sheet name="R2_whs_da36_2_t_6oct2021_" sheetId="286" r:id="rId262"/>
    <sheet name="R2_whs_da36_3_h_6oct2021_" sheetId="287" r:id="rId263"/>
    <sheet name="R4_whs_da36_4_11oct2021_" sheetId="102" r:id="rId264"/>
    <sheet name="R3_whs_da36_5_11oct2021_" sheetId="27" r:id="rId265"/>
    <sheet name="R3_whs_da36_6_11oct2021_" sheetId="28" r:id="rId266"/>
    <sheet name="R3_whs_da36_7_11oct2021_" sheetId="29" r:id="rId267"/>
    <sheet name="R3_whs_da36_8_b_13oct2021c_" sheetId="30" r:id="rId268"/>
    <sheet name="R3_whs_da_36_9_h_13oct2021_" sheetId="18" r:id="rId269"/>
    <sheet name="R4_whs_da36_10_h_14oct2021_" sheetId="103" r:id="rId270"/>
    <sheet name="R2_whs_pt36_1_b_6oct2021_" sheetId="288" r:id="rId271"/>
    <sheet name="R2_whs_pt36_2_t_6oct2021_" sheetId="289" r:id="rId272"/>
    <sheet name="R2_whs_pt36_3_h_6oct2021_" sheetId="290" r:id="rId273"/>
    <sheet name="R4_whs_pt36_4_11oct2021_" sheetId="117" r:id="rId274"/>
    <sheet name="R3_whs_pt36_5_11oct2021_" sheetId="77" r:id="rId275"/>
    <sheet name="R3_whs_pt36_6_11oct2021_" sheetId="78" r:id="rId276"/>
    <sheet name="R3_whs_pt36_7_11oct2021_" sheetId="79" r:id="rId277"/>
    <sheet name="R3_whs_pt36_8_s_13oct2021_" sheetId="80" r:id="rId278"/>
    <sheet name="R3_whs_pt36_9_t_13oct2021_" sheetId="81" r:id="rId279"/>
    <sheet name="R3_whs_pt_36_10_h_13oct2021_" sheetId="76" r:id="rId280"/>
    <sheet name="R2_whs_cl36_1_b_6oct2021_" sheetId="291" r:id="rId281"/>
    <sheet name="R2_whs_cl36_2_t_6oct2021_" sheetId="292" r:id="rId282"/>
    <sheet name="R2_whs_cl36_3_h_6oct2021_" sheetId="293" r:id="rId283"/>
    <sheet name="R4_whs_cl36_4_11oct2021_" sheetId="93" r:id="rId284"/>
    <sheet name="R3_whs_cl36_5_11oct2021_" sheetId="10" r:id="rId285"/>
    <sheet name="R3_whs_cl36_6_11oct2021_" sheetId="11" r:id="rId286"/>
    <sheet name="R3_whs_cl36_7_11oct2021_" sheetId="12" r:id="rId287"/>
    <sheet name="R3_whs_cl36_8_s_13oct2021_" sheetId="13" r:id="rId288"/>
    <sheet name="R3_whs_cl36_9_b_13oct2021_" sheetId="14" r:id="rId289"/>
    <sheet name="R3_whs_cl36_10_t_13oct2021_" sheetId="15" r:id="rId290"/>
    <sheet name="R3_whs_mo36_1_s_7oct2021_" sheetId="294" r:id="rId291"/>
    <sheet name="R2_whs_mo36_2_b_7oct2021_" sheetId="295" r:id="rId292"/>
    <sheet name="R2_whs_mo36_3_t_7oct2021_" sheetId="296" r:id="rId293"/>
    <sheet name="R4_whs_mo36_4_11oct2021_" sheetId="116" r:id="rId294"/>
    <sheet name="R3_whs_mo36_5_11oct2021_" sheetId="67" r:id="rId295"/>
    <sheet name="R3_whs_mo_36_6_h_13oct2021_" sheetId="50" r:id="rId296"/>
    <sheet name="R3_whs_mo36_7_s_13oct2021_" sheetId="70" r:id="rId297"/>
    <sheet name="R3_whs_mo36_8_t_13oct2021_" sheetId="71" r:id="rId298"/>
    <sheet name="R3_whs_mo36_9_b_13oct2021_" sheetId="72" r:id="rId299"/>
    <sheet name="R3_whs_mo_36_10_h_13oct2021_" sheetId="51" r:id="rId30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" i="218" l="1"/>
  <c r="K51" i="311"/>
  <c r="K50" i="311"/>
  <c r="K49" i="311"/>
  <c r="K48" i="311"/>
  <c r="AK48" i="311" s="1"/>
  <c r="K47" i="311"/>
  <c r="K46" i="311"/>
  <c r="K45" i="311"/>
  <c r="AK45" i="311" s="1"/>
  <c r="K44" i="311"/>
  <c r="K43" i="311"/>
  <c r="K42" i="311"/>
  <c r="K41" i="311"/>
  <c r="K40" i="311"/>
  <c r="K39" i="311"/>
  <c r="K38" i="311"/>
  <c r="K37" i="311"/>
  <c r="K36" i="311"/>
  <c r="L36" i="311" s="1"/>
  <c r="N36" i="311" s="1"/>
  <c r="K35" i="311"/>
  <c r="K34" i="311"/>
  <c r="K33" i="311"/>
  <c r="L33" i="311" s="1"/>
  <c r="N33" i="311" s="1"/>
  <c r="K32" i="311"/>
  <c r="K31" i="311"/>
  <c r="K30" i="311"/>
  <c r="K29" i="311"/>
  <c r="K28" i="311"/>
  <c r="K27" i="311"/>
  <c r="K26" i="311"/>
  <c r="K25" i="311"/>
  <c r="K24" i="311"/>
  <c r="AK24" i="311" s="1"/>
  <c r="K23" i="311"/>
  <c r="K22" i="311"/>
  <c r="K21" i="311"/>
  <c r="AK21" i="311" s="1"/>
  <c r="K20" i="311"/>
  <c r="K19" i="311"/>
  <c r="K18" i="311"/>
  <c r="L18" i="311"/>
  <c r="N18" i="311" s="1"/>
  <c r="AK18" i="311"/>
  <c r="E18" i="311" s="1"/>
  <c r="AL18" i="311"/>
  <c r="H18" i="311" s="1"/>
  <c r="AM18" i="311"/>
  <c r="AN18" i="311"/>
  <c r="AO18" i="311"/>
  <c r="AT18" i="311"/>
  <c r="AU18" i="311"/>
  <c r="AX18" i="311" s="1"/>
  <c r="AW18" i="311"/>
  <c r="L21" i="311"/>
  <c r="N21" i="311"/>
  <c r="AM21" i="311"/>
  <c r="AN21" i="311"/>
  <c r="AO21" i="311"/>
  <c r="AT21" i="311"/>
  <c r="AU21" i="311"/>
  <c r="AX21" i="311" s="1"/>
  <c r="AW21" i="311"/>
  <c r="AM24" i="311"/>
  <c r="AN24" i="311"/>
  <c r="AO24" i="311"/>
  <c r="AT24" i="311"/>
  <c r="AU24" i="311"/>
  <c r="AX24" i="311" s="1"/>
  <c r="AW24" i="311"/>
  <c r="L27" i="311"/>
  <c r="N27" i="311"/>
  <c r="AK27" i="311"/>
  <c r="E27" i="311" s="1"/>
  <c r="AL27" i="311"/>
  <c r="H27" i="311" s="1"/>
  <c r="AM27" i="311"/>
  <c r="AN27" i="311"/>
  <c r="AP27" i="311" s="1"/>
  <c r="J27" i="311" s="1"/>
  <c r="AQ27" i="311" s="1"/>
  <c r="AO27" i="311"/>
  <c r="AT27" i="311"/>
  <c r="AU27" i="311"/>
  <c r="AX27" i="311" s="1"/>
  <c r="AW27" i="311"/>
  <c r="L30" i="311"/>
  <c r="N30" i="311"/>
  <c r="AK30" i="311"/>
  <c r="E30" i="311" s="1"/>
  <c r="BC30" i="311" s="1"/>
  <c r="AM30" i="311"/>
  <c r="AN30" i="311"/>
  <c r="AO30" i="311"/>
  <c r="AT30" i="311"/>
  <c r="AU30" i="311"/>
  <c r="AX30" i="311" s="1"/>
  <c r="AW30" i="311"/>
  <c r="AK33" i="311"/>
  <c r="E33" i="311" s="1"/>
  <c r="AL33" i="311"/>
  <c r="H33" i="311" s="1"/>
  <c r="AM33" i="311"/>
  <c r="AN33" i="311"/>
  <c r="AO33" i="311"/>
  <c r="AT33" i="311"/>
  <c r="AU33" i="311"/>
  <c r="AX33" i="311" s="1"/>
  <c r="AW33" i="311"/>
  <c r="AM36" i="311"/>
  <c r="AN36" i="311"/>
  <c r="AO36" i="311"/>
  <c r="AT36" i="311"/>
  <c r="AU36" i="311"/>
  <c r="AX36" i="311" s="1"/>
  <c r="AW36" i="311"/>
  <c r="L39" i="311"/>
  <c r="N39" i="311"/>
  <c r="AK39" i="311"/>
  <c r="E39" i="311" s="1"/>
  <c r="AL39" i="311"/>
  <c r="H39" i="311" s="1"/>
  <c r="AM39" i="311"/>
  <c r="AN39" i="311"/>
  <c r="AO39" i="311"/>
  <c r="AT39" i="311"/>
  <c r="AU39" i="311"/>
  <c r="AX39" i="311" s="1"/>
  <c r="AW39" i="311"/>
  <c r="L42" i="311"/>
  <c r="N42" i="311" s="1"/>
  <c r="AK42" i="311"/>
  <c r="E42" i="311" s="1"/>
  <c r="AL42" i="311"/>
  <c r="H42" i="311" s="1"/>
  <c r="AM42" i="311"/>
  <c r="AN42" i="311"/>
  <c r="AO42" i="311"/>
  <c r="AT42" i="311"/>
  <c r="AU42" i="311"/>
  <c r="AX42" i="311" s="1"/>
  <c r="AW42" i="311"/>
  <c r="L45" i="311"/>
  <c r="N45" i="311"/>
  <c r="AM45" i="311"/>
  <c r="AN45" i="311"/>
  <c r="AO45" i="311"/>
  <c r="AT45" i="311"/>
  <c r="AU45" i="311"/>
  <c r="AX45" i="311" s="1"/>
  <c r="AW45" i="311"/>
  <c r="AM48" i="311"/>
  <c r="AN48" i="311"/>
  <c r="AO48" i="311"/>
  <c r="AT48" i="311"/>
  <c r="AU48" i="311"/>
  <c r="AX48" i="311" s="1"/>
  <c r="AW48" i="311"/>
  <c r="L51" i="311"/>
  <c r="N51" i="311" s="1"/>
  <c r="AK51" i="311"/>
  <c r="E51" i="311" s="1"/>
  <c r="AL51" i="311"/>
  <c r="H51" i="311" s="1"/>
  <c r="AM51" i="311"/>
  <c r="AN51" i="311"/>
  <c r="AO51" i="311"/>
  <c r="AT51" i="311"/>
  <c r="AU51" i="311"/>
  <c r="AX51" i="311" s="1"/>
  <c r="AW51" i="311"/>
  <c r="K51" i="51"/>
  <c r="K50" i="51"/>
  <c r="K49" i="51"/>
  <c r="K48" i="51"/>
  <c r="K47" i="51"/>
  <c r="K46" i="51"/>
  <c r="K45" i="51"/>
  <c r="K44" i="51"/>
  <c r="K43" i="51"/>
  <c r="K42" i="51"/>
  <c r="K41" i="51"/>
  <c r="K40" i="51"/>
  <c r="K39" i="51"/>
  <c r="K38" i="51"/>
  <c r="K37" i="51"/>
  <c r="K36" i="51"/>
  <c r="K35" i="51"/>
  <c r="K34" i="51"/>
  <c r="K33" i="51"/>
  <c r="K32" i="51"/>
  <c r="K31" i="51"/>
  <c r="K30" i="51"/>
  <c r="K29" i="51"/>
  <c r="K28" i="51"/>
  <c r="K27" i="51"/>
  <c r="K26" i="51"/>
  <c r="K25" i="51"/>
  <c r="K24" i="51"/>
  <c r="K23" i="51"/>
  <c r="K22" i="51"/>
  <c r="K21" i="51"/>
  <c r="K20" i="51"/>
  <c r="K19" i="51"/>
  <c r="K18" i="51"/>
  <c r="K51" i="72"/>
  <c r="K50" i="72"/>
  <c r="K49" i="72"/>
  <c r="K48" i="72"/>
  <c r="K47" i="72"/>
  <c r="K46" i="72"/>
  <c r="K45" i="72"/>
  <c r="K44" i="72"/>
  <c r="K43" i="72"/>
  <c r="K42" i="72"/>
  <c r="K41" i="72"/>
  <c r="K40" i="72"/>
  <c r="K39" i="72"/>
  <c r="K38" i="72"/>
  <c r="K37" i="72"/>
  <c r="K36" i="72"/>
  <c r="K35" i="72"/>
  <c r="K34" i="72"/>
  <c r="K33" i="72"/>
  <c r="K32" i="72"/>
  <c r="K31" i="72"/>
  <c r="K30" i="72"/>
  <c r="K29" i="72"/>
  <c r="K28" i="72"/>
  <c r="K27" i="72"/>
  <c r="K26" i="72"/>
  <c r="K25" i="72"/>
  <c r="K24" i="72"/>
  <c r="K23" i="72"/>
  <c r="K22" i="72"/>
  <c r="K21" i="72"/>
  <c r="K20" i="72"/>
  <c r="K19" i="72"/>
  <c r="K18" i="72"/>
  <c r="K51" i="71"/>
  <c r="K50" i="71"/>
  <c r="K49" i="71"/>
  <c r="K48" i="71"/>
  <c r="K47" i="71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51" i="70"/>
  <c r="K50" i="70"/>
  <c r="K49" i="70"/>
  <c r="K48" i="70"/>
  <c r="K47" i="70"/>
  <c r="K46" i="70"/>
  <c r="K45" i="70"/>
  <c r="K44" i="70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51" i="50"/>
  <c r="K50" i="50"/>
  <c r="K49" i="50"/>
  <c r="K48" i="50"/>
  <c r="K47" i="50"/>
  <c r="K46" i="50"/>
  <c r="K45" i="50"/>
  <c r="K44" i="50"/>
  <c r="K43" i="50"/>
  <c r="K42" i="50"/>
  <c r="K41" i="50"/>
  <c r="K40" i="50"/>
  <c r="K39" i="50"/>
  <c r="K38" i="50"/>
  <c r="K37" i="50"/>
  <c r="K36" i="50"/>
  <c r="K35" i="50"/>
  <c r="K34" i="50"/>
  <c r="K33" i="50"/>
  <c r="K32" i="50"/>
  <c r="K31" i="50"/>
  <c r="K30" i="50"/>
  <c r="K29" i="50"/>
  <c r="K28" i="50"/>
  <c r="K27" i="50"/>
  <c r="K26" i="50"/>
  <c r="K25" i="50"/>
  <c r="K24" i="50"/>
  <c r="K23" i="50"/>
  <c r="K22" i="50"/>
  <c r="K21" i="50"/>
  <c r="K20" i="50"/>
  <c r="K19" i="50"/>
  <c r="K18" i="50"/>
  <c r="K51" i="67"/>
  <c r="K50" i="67"/>
  <c r="K49" i="67"/>
  <c r="K48" i="67"/>
  <c r="K47" i="67"/>
  <c r="K46" i="67"/>
  <c r="K45" i="67"/>
  <c r="K44" i="67"/>
  <c r="K43" i="67"/>
  <c r="K42" i="67"/>
  <c r="K41" i="67"/>
  <c r="K40" i="67"/>
  <c r="K39" i="67"/>
  <c r="K38" i="67"/>
  <c r="K37" i="67"/>
  <c r="K36" i="67"/>
  <c r="K35" i="67"/>
  <c r="K34" i="67"/>
  <c r="K33" i="67"/>
  <c r="K32" i="67"/>
  <c r="K31" i="67"/>
  <c r="K30" i="67"/>
  <c r="K29" i="67"/>
  <c r="K28" i="67"/>
  <c r="K27" i="67"/>
  <c r="K26" i="67"/>
  <c r="K25" i="67"/>
  <c r="K24" i="67"/>
  <c r="K23" i="67"/>
  <c r="K22" i="67"/>
  <c r="K21" i="67"/>
  <c r="K20" i="67"/>
  <c r="K19" i="67"/>
  <c r="K18" i="67"/>
  <c r="K51" i="116"/>
  <c r="K50" i="116"/>
  <c r="K49" i="116"/>
  <c r="K48" i="116"/>
  <c r="K47" i="116"/>
  <c r="K46" i="116"/>
  <c r="K45" i="116"/>
  <c r="K44" i="116"/>
  <c r="K43" i="116"/>
  <c r="K42" i="116"/>
  <c r="K41" i="116"/>
  <c r="K40" i="116"/>
  <c r="K39" i="116"/>
  <c r="K38" i="116"/>
  <c r="K37" i="116"/>
  <c r="K36" i="116"/>
  <c r="K35" i="116"/>
  <c r="K34" i="116"/>
  <c r="K33" i="116"/>
  <c r="K32" i="116"/>
  <c r="K31" i="116"/>
  <c r="K30" i="116"/>
  <c r="K29" i="116"/>
  <c r="K28" i="116"/>
  <c r="K27" i="116"/>
  <c r="K26" i="116"/>
  <c r="K25" i="116"/>
  <c r="K24" i="116"/>
  <c r="K23" i="116"/>
  <c r="K22" i="116"/>
  <c r="K21" i="116"/>
  <c r="K20" i="116"/>
  <c r="K19" i="116"/>
  <c r="K18" i="116"/>
  <c r="K51" i="296"/>
  <c r="K50" i="296"/>
  <c r="K49" i="296"/>
  <c r="K48" i="296"/>
  <c r="K47" i="296"/>
  <c r="K46" i="296"/>
  <c r="K45" i="296"/>
  <c r="K44" i="296"/>
  <c r="K43" i="296"/>
  <c r="K42" i="296"/>
  <c r="K41" i="296"/>
  <c r="K40" i="296"/>
  <c r="K39" i="296"/>
  <c r="K38" i="296"/>
  <c r="K37" i="296"/>
  <c r="K36" i="296"/>
  <c r="K35" i="296"/>
  <c r="K34" i="296"/>
  <c r="K33" i="296"/>
  <c r="K32" i="296"/>
  <c r="K31" i="296"/>
  <c r="K30" i="296"/>
  <c r="K29" i="296"/>
  <c r="K28" i="296"/>
  <c r="K27" i="296"/>
  <c r="K26" i="296"/>
  <c r="K25" i="296"/>
  <c r="K24" i="296"/>
  <c r="K23" i="296"/>
  <c r="K22" i="296"/>
  <c r="K21" i="296"/>
  <c r="K20" i="296"/>
  <c r="K19" i="296"/>
  <c r="K18" i="296"/>
  <c r="K51" i="295"/>
  <c r="K50" i="295"/>
  <c r="K49" i="295"/>
  <c r="K48" i="295"/>
  <c r="K47" i="295"/>
  <c r="K46" i="295"/>
  <c r="K45" i="295"/>
  <c r="K44" i="295"/>
  <c r="K43" i="295"/>
  <c r="K42" i="295"/>
  <c r="K41" i="295"/>
  <c r="K40" i="295"/>
  <c r="K39" i="295"/>
  <c r="K38" i="295"/>
  <c r="K37" i="295"/>
  <c r="K36" i="295"/>
  <c r="K35" i="295"/>
  <c r="K34" i="295"/>
  <c r="K33" i="295"/>
  <c r="K32" i="295"/>
  <c r="K31" i="295"/>
  <c r="K30" i="295"/>
  <c r="K29" i="295"/>
  <c r="K28" i="295"/>
  <c r="K27" i="295"/>
  <c r="K26" i="295"/>
  <c r="K25" i="295"/>
  <c r="K24" i="295"/>
  <c r="K23" i="295"/>
  <c r="K22" i="295"/>
  <c r="K21" i="295"/>
  <c r="K20" i="295"/>
  <c r="K19" i="295"/>
  <c r="K18" i="295"/>
  <c r="K51" i="294"/>
  <c r="K50" i="294"/>
  <c r="K49" i="294"/>
  <c r="K48" i="294"/>
  <c r="K47" i="294"/>
  <c r="K46" i="294"/>
  <c r="K45" i="294"/>
  <c r="K44" i="294"/>
  <c r="K43" i="294"/>
  <c r="K42" i="294"/>
  <c r="K41" i="294"/>
  <c r="K40" i="294"/>
  <c r="K39" i="294"/>
  <c r="K38" i="294"/>
  <c r="K37" i="294"/>
  <c r="K36" i="294"/>
  <c r="K35" i="294"/>
  <c r="K34" i="294"/>
  <c r="K33" i="294"/>
  <c r="K32" i="294"/>
  <c r="K31" i="294"/>
  <c r="K30" i="294"/>
  <c r="K29" i="294"/>
  <c r="K28" i="294"/>
  <c r="K27" i="294"/>
  <c r="K26" i="294"/>
  <c r="K25" i="294"/>
  <c r="K24" i="294"/>
  <c r="K23" i="294"/>
  <c r="K22" i="294"/>
  <c r="K21" i="294"/>
  <c r="K20" i="294"/>
  <c r="K19" i="294"/>
  <c r="K18" i="294"/>
  <c r="K51" i="15"/>
  <c r="K50" i="15"/>
  <c r="K49" i="15"/>
  <c r="K48" i="15"/>
  <c r="K47" i="15"/>
  <c r="K46" i="15"/>
  <c r="K45" i="15"/>
  <c r="K44" i="15"/>
  <c r="K43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K27" i="15"/>
  <c r="K26" i="15"/>
  <c r="K25" i="15"/>
  <c r="K24" i="15"/>
  <c r="K23" i="15"/>
  <c r="K22" i="15"/>
  <c r="K21" i="15"/>
  <c r="K20" i="15"/>
  <c r="K19" i="15"/>
  <c r="K18" i="15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51" i="93"/>
  <c r="K50" i="93"/>
  <c r="K49" i="93"/>
  <c r="K48" i="93"/>
  <c r="K47" i="93"/>
  <c r="K46" i="93"/>
  <c r="K45" i="93"/>
  <c r="K44" i="93"/>
  <c r="K43" i="93"/>
  <c r="K42" i="93"/>
  <c r="K41" i="93"/>
  <c r="K40" i="93"/>
  <c r="K39" i="93"/>
  <c r="K38" i="93"/>
  <c r="K37" i="93"/>
  <c r="K36" i="93"/>
  <c r="K35" i="93"/>
  <c r="K34" i="93"/>
  <c r="K33" i="93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K19" i="93"/>
  <c r="K18" i="93"/>
  <c r="K51" i="293"/>
  <c r="K50" i="293"/>
  <c r="K49" i="293"/>
  <c r="K48" i="293"/>
  <c r="K47" i="293"/>
  <c r="K46" i="293"/>
  <c r="K45" i="293"/>
  <c r="K44" i="293"/>
  <c r="K43" i="293"/>
  <c r="K42" i="293"/>
  <c r="K41" i="293"/>
  <c r="K40" i="293"/>
  <c r="K39" i="293"/>
  <c r="K38" i="293"/>
  <c r="K37" i="293"/>
  <c r="K36" i="293"/>
  <c r="K35" i="293"/>
  <c r="K34" i="293"/>
  <c r="K33" i="293"/>
  <c r="K32" i="293"/>
  <c r="K31" i="293"/>
  <c r="K30" i="293"/>
  <c r="K29" i="293"/>
  <c r="K28" i="293"/>
  <c r="K27" i="293"/>
  <c r="K26" i="293"/>
  <c r="K25" i="293"/>
  <c r="K24" i="293"/>
  <c r="K23" i="293"/>
  <c r="K22" i="293"/>
  <c r="K21" i="293"/>
  <c r="K20" i="293"/>
  <c r="K19" i="293"/>
  <c r="K18" i="293"/>
  <c r="K51" i="292"/>
  <c r="K50" i="292"/>
  <c r="K49" i="292"/>
  <c r="K48" i="292"/>
  <c r="K47" i="292"/>
  <c r="K46" i="292"/>
  <c r="K45" i="292"/>
  <c r="K44" i="292"/>
  <c r="K43" i="292"/>
  <c r="K42" i="292"/>
  <c r="K41" i="292"/>
  <c r="K40" i="292"/>
  <c r="K39" i="292"/>
  <c r="K38" i="292"/>
  <c r="K37" i="292"/>
  <c r="K36" i="292"/>
  <c r="K35" i="292"/>
  <c r="K34" i="292"/>
  <c r="K33" i="292"/>
  <c r="K32" i="292"/>
  <c r="K31" i="292"/>
  <c r="K30" i="292"/>
  <c r="K29" i="292"/>
  <c r="K28" i="292"/>
  <c r="K27" i="292"/>
  <c r="K26" i="292"/>
  <c r="K25" i="292"/>
  <c r="K24" i="292"/>
  <c r="K23" i="292"/>
  <c r="K22" i="292"/>
  <c r="K21" i="292"/>
  <c r="K20" i="292"/>
  <c r="K19" i="292"/>
  <c r="K18" i="292"/>
  <c r="K51" i="291"/>
  <c r="K50" i="291"/>
  <c r="K49" i="291"/>
  <c r="K48" i="291"/>
  <c r="K47" i="291"/>
  <c r="K46" i="291"/>
  <c r="K45" i="291"/>
  <c r="K44" i="291"/>
  <c r="K43" i="291"/>
  <c r="K42" i="291"/>
  <c r="K41" i="291"/>
  <c r="K40" i="291"/>
  <c r="K39" i="291"/>
  <c r="K38" i="291"/>
  <c r="K37" i="291"/>
  <c r="K36" i="291"/>
  <c r="K35" i="291"/>
  <c r="K34" i="291"/>
  <c r="K33" i="291"/>
  <c r="K32" i="291"/>
  <c r="K31" i="291"/>
  <c r="K30" i="291"/>
  <c r="K29" i="291"/>
  <c r="K28" i="291"/>
  <c r="K27" i="291"/>
  <c r="K26" i="291"/>
  <c r="K25" i="291"/>
  <c r="K24" i="291"/>
  <c r="K23" i="291"/>
  <c r="K22" i="291"/>
  <c r="K21" i="291"/>
  <c r="K20" i="291"/>
  <c r="K19" i="291"/>
  <c r="K18" i="291"/>
  <c r="K51" i="76"/>
  <c r="K50" i="76"/>
  <c r="K49" i="76"/>
  <c r="K48" i="76"/>
  <c r="K47" i="76"/>
  <c r="K46" i="76"/>
  <c r="K45" i="76"/>
  <c r="K44" i="76"/>
  <c r="K43" i="76"/>
  <c r="K42" i="76"/>
  <c r="K41" i="76"/>
  <c r="K40" i="76"/>
  <c r="K39" i="76"/>
  <c r="K38" i="76"/>
  <c r="K37" i="76"/>
  <c r="K36" i="76"/>
  <c r="K35" i="76"/>
  <c r="K34" i="76"/>
  <c r="K33" i="76"/>
  <c r="K32" i="76"/>
  <c r="K31" i="76"/>
  <c r="K30" i="76"/>
  <c r="K29" i="76"/>
  <c r="K28" i="76"/>
  <c r="K27" i="76"/>
  <c r="K26" i="76"/>
  <c r="K25" i="76"/>
  <c r="K24" i="76"/>
  <c r="K23" i="76"/>
  <c r="K22" i="76"/>
  <c r="K21" i="76"/>
  <c r="K20" i="76"/>
  <c r="K19" i="76"/>
  <c r="K18" i="76"/>
  <c r="K51" i="81"/>
  <c r="K50" i="81"/>
  <c r="K49" i="81"/>
  <c r="K48" i="81"/>
  <c r="K47" i="81"/>
  <c r="K46" i="81"/>
  <c r="K45" i="81"/>
  <c r="K44" i="81"/>
  <c r="K43" i="81"/>
  <c r="K42" i="81"/>
  <c r="K41" i="81"/>
  <c r="K40" i="81"/>
  <c r="K39" i="81"/>
  <c r="K38" i="81"/>
  <c r="K37" i="81"/>
  <c r="K36" i="81"/>
  <c r="K35" i="81"/>
  <c r="K34" i="81"/>
  <c r="K33" i="81"/>
  <c r="K32" i="81"/>
  <c r="K31" i="81"/>
  <c r="K30" i="81"/>
  <c r="K29" i="81"/>
  <c r="K28" i="81"/>
  <c r="K27" i="81"/>
  <c r="K26" i="81"/>
  <c r="K25" i="81"/>
  <c r="K24" i="81"/>
  <c r="K23" i="81"/>
  <c r="K22" i="81"/>
  <c r="K21" i="81"/>
  <c r="K20" i="81"/>
  <c r="K19" i="81"/>
  <c r="K18" i="81"/>
  <c r="K51" i="80"/>
  <c r="K50" i="80"/>
  <c r="K49" i="80"/>
  <c r="K48" i="80"/>
  <c r="K47" i="80"/>
  <c r="K46" i="80"/>
  <c r="K45" i="80"/>
  <c r="K44" i="80"/>
  <c r="K43" i="80"/>
  <c r="K42" i="80"/>
  <c r="K41" i="80"/>
  <c r="K40" i="80"/>
  <c r="K39" i="80"/>
  <c r="K38" i="80"/>
  <c r="K37" i="80"/>
  <c r="K36" i="80"/>
  <c r="K35" i="80"/>
  <c r="K34" i="80"/>
  <c r="K33" i="80"/>
  <c r="K32" i="80"/>
  <c r="K31" i="80"/>
  <c r="K30" i="80"/>
  <c r="K29" i="80"/>
  <c r="K28" i="80"/>
  <c r="K27" i="80"/>
  <c r="K26" i="80"/>
  <c r="K25" i="80"/>
  <c r="K24" i="80"/>
  <c r="K23" i="80"/>
  <c r="K22" i="80"/>
  <c r="K21" i="80"/>
  <c r="K20" i="80"/>
  <c r="K19" i="80"/>
  <c r="K18" i="80"/>
  <c r="K51" i="79"/>
  <c r="K50" i="79"/>
  <c r="K49" i="79"/>
  <c r="K48" i="79"/>
  <c r="K47" i="79"/>
  <c r="K46" i="79"/>
  <c r="K45" i="79"/>
  <c r="K44" i="79"/>
  <c r="K43" i="79"/>
  <c r="K42" i="79"/>
  <c r="K41" i="79"/>
  <c r="K40" i="79"/>
  <c r="K39" i="79"/>
  <c r="K38" i="79"/>
  <c r="K37" i="79"/>
  <c r="K36" i="79"/>
  <c r="K35" i="79"/>
  <c r="K34" i="79"/>
  <c r="K33" i="79"/>
  <c r="K32" i="79"/>
  <c r="K31" i="79"/>
  <c r="K30" i="79"/>
  <c r="K29" i="79"/>
  <c r="K28" i="79"/>
  <c r="K27" i="79"/>
  <c r="K26" i="79"/>
  <c r="K25" i="79"/>
  <c r="K24" i="79"/>
  <c r="K23" i="79"/>
  <c r="K22" i="79"/>
  <c r="K21" i="79"/>
  <c r="K20" i="79"/>
  <c r="K19" i="79"/>
  <c r="K18" i="79"/>
  <c r="K51" i="78"/>
  <c r="K50" i="78"/>
  <c r="K49" i="78"/>
  <c r="K48" i="78"/>
  <c r="K47" i="78"/>
  <c r="K46" i="78"/>
  <c r="K45" i="78"/>
  <c r="K44" i="78"/>
  <c r="K43" i="78"/>
  <c r="K42" i="78"/>
  <c r="K41" i="78"/>
  <c r="K40" i="78"/>
  <c r="K39" i="78"/>
  <c r="K38" i="78"/>
  <c r="K37" i="78"/>
  <c r="K36" i="78"/>
  <c r="K35" i="78"/>
  <c r="K34" i="78"/>
  <c r="K33" i="78"/>
  <c r="K32" i="78"/>
  <c r="K31" i="78"/>
  <c r="K30" i="78"/>
  <c r="K29" i="78"/>
  <c r="K28" i="78"/>
  <c r="K27" i="78"/>
  <c r="K26" i="78"/>
  <c r="K25" i="78"/>
  <c r="K24" i="78"/>
  <c r="K23" i="78"/>
  <c r="K22" i="78"/>
  <c r="K21" i="78"/>
  <c r="K20" i="78"/>
  <c r="K19" i="78"/>
  <c r="K18" i="78"/>
  <c r="K51" i="77"/>
  <c r="K50" i="77"/>
  <c r="K49" i="77"/>
  <c r="K48" i="77"/>
  <c r="K47" i="77"/>
  <c r="K46" i="77"/>
  <c r="K45" i="77"/>
  <c r="K44" i="77"/>
  <c r="K43" i="77"/>
  <c r="K42" i="77"/>
  <c r="K41" i="77"/>
  <c r="K40" i="77"/>
  <c r="K39" i="77"/>
  <c r="K38" i="77"/>
  <c r="K37" i="77"/>
  <c r="K36" i="77"/>
  <c r="K35" i="77"/>
  <c r="K34" i="77"/>
  <c r="K33" i="77"/>
  <c r="K32" i="77"/>
  <c r="K31" i="77"/>
  <c r="K30" i="77"/>
  <c r="K29" i="77"/>
  <c r="K28" i="77"/>
  <c r="K27" i="77"/>
  <c r="K26" i="77"/>
  <c r="K25" i="77"/>
  <c r="K24" i="77"/>
  <c r="K23" i="77"/>
  <c r="K22" i="77"/>
  <c r="K21" i="77"/>
  <c r="K20" i="77"/>
  <c r="K19" i="77"/>
  <c r="K18" i="77"/>
  <c r="K51" i="117"/>
  <c r="K50" i="117"/>
  <c r="K49" i="117"/>
  <c r="K48" i="117"/>
  <c r="K47" i="117"/>
  <c r="K46" i="117"/>
  <c r="K45" i="117"/>
  <c r="K44" i="117"/>
  <c r="K43" i="117"/>
  <c r="K42" i="117"/>
  <c r="K41" i="117"/>
  <c r="K40" i="117"/>
  <c r="K39" i="117"/>
  <c r="K38" i="117"/>
  <c r="K37" i="117"/>
  <c r="K36" i="117"/>
  <c r="K35" i="117"/>
  <c r="K34" i="117"/>
  <c r="K33" i="117"/>
  <c r="K32" i="117"/>
  <c r="K31" i="117"/>
  <c r="K30" i="117"/>
  <c r="K29" i="117"/>
  <c r="K28" i="117"/>
  <c r="K27" i="117"/>
  <c r="K26" i="117"/>
  <c r="K25" i="117"/>
  <c r="K24" i="117"/>
  <c r="K23" i="117"/>
  <c r="K22" i="117"/>
  <c r="K21" i="117"/>
  <c r="K20" i="117"/>
  <c r="K19" i="117"/>
  <c r="K18" i="117"/>
  <c r="K51" i="290"/>
  <c r="K50" i="290"/>
  <c r="K49" i="290"/>
  <c r="K48" i="290"/>
  <c r="K47" i="290"/>
  <c r="K46" i="290"/>
  <c r="K45" i="290"/>
  <c r="K44" i="290"/>
  <c r="K43" i="290"/>
  <c r="K42" i="290"/>
  <c r="K41" i="290"/>
  <c r="K40" i="290"/>
  <c r="K39" i="290"/>
  <c r="K38" i="290"/>
  <c r="K37" i="290"/>
  <c r="K36" i="290"/>
  <c r="K35" i="290"/>
  <c r="K34" i="290"/>
  <c r="K33" i="290"/>
  <c r="K32" i="290"/>
  <c r="K31" i="290"/>
  <c r="K30" i="290"/>
  <c r="K29" i="290"/>
  <c r="K28" i="290"/>
  <c r="K27" i="290"/>
  <c r="K26" i="290"/>
  <c r="K25" i="290"/>
  <c r="K24" i="290"/>
  <c r="K23" i="290"/>
  <c r="K22" i="290"/>
  <c r="K21" i="290"/>
  <c r="K20" i="290"/>
  <c r="K19" i="290"/>
  <c r="K18" i="290"/>
  <c r="K51" i="289"/>
  <c r="K50" i="289"/>
  <c r="K49" i="289"/>
  <c r="K48" i="289"/>
  <c r="K47" i="289"/>
  <c r="K46" i="289"/>
  <c r="K45" i="289"/>
  <c r="K44" i="289"/>
  <c r="K43" i="289"/>
  <c r="K42" i="289"/>
  <c r="K41" i="289"/>
  <c r="K40" i="289"/>
  <c r="K39" i="289"/>
  <c r="K38" i="289"/>
  <c r="K37" i="289"/>
  <c r="K36" i="289"/>
  <c r="K35" i="289"/>
  <c r="K34" i="289"/>
  <c r="K33" i="289"/>
  <c r="K32" i="289"/>
  <c r="K31" i="289"/>
  <c r="K30" i="289"/>
  <c r="K29" i="289"/>
  <c r="K28" i="289"/>
  <c r="K27" i="289"/>
  <c r="K26" i="289"/>
  <c r="K25" i="289"/>
  <c r="K24" i="289"/>
  <c r="K23" i="289"/>
  <c r="K22" i="289"/>
  <c r="K21" i="289"/>
  <c r="K20" i="289"/>
  <c r="K19" i="289"/>
  <c r="K18" i="289"/>
  <c r="K51" i="288"/>
  <c r="K50" i="288"/>
  <c r="K49" i="288"/>
  <c r="K48" i="288"/>
  <c r="K47" i="288"/>
  <c r="K46" i="288"/>
  <c r="K45" i="288"/>
  <c r="K44" i="288"/>
  <c r="K43" i="288"/>
  <c r="K42" i="288"/>
  <c r="K41" i="288"/>
  <c r="K40" i="288"/>
  <c r="K39" i="288"/>
  <c r="K38" i="288"/>
  <c r="K37" i="288"/>
  <c r="K36" i="288"/>
  <c r="K35" i="288"/>
  <c r="K34" i="288"/>
  <c r="K33" i="288"/>
  <c r="K32" i="288"/>
  <c r="K31" i="288"/>
  <c r="K30" i="288"/>
  <c r="K29" i="288"/>
  <c r="K28" i="288"/>
  <c r="K27" i="288"/>
  <c r="K26" i="288"/>
  <c r="K25" i="288"/>
  <c r="K24" i="288"/>
  <c r="K23" i="288"/>
  <c r="K22" i="288"/>
  <c r="K21" i="288"/>
  <c r="K20" i="288"/>
  <c r="K19" i="288"/>
  <c r="K18" i="288"/>
  <c r="K51" i="103"/>
  <c r="K50" i="103"/>
  <c r="K49" i="103"/>
  <c r="K48" i="103"/>
  <c r="K47" i="103"/>
  <c r="K46" i="103"/>
  <c r="K45" i="103"/>
  <c r="K44" i="103"/>
  <c r="K43" i="103"/>
  <c r="K42" i="103"/>
  <c r="K41" i="103"/>
  <c r="K40" i="103"/>
  <c r="K39" i="103"/>
  <c r="K38" i="103"/>
  <c r="K37" i="103"/>
  <c r="K36" i="103"/>
  <c r="K35" i="103"/>
  <c r="K34" i="103"/>
  <c r="K33" i="103"/>
  <c r="K32" i="103"/>
  <c r="K31" i="103"/>
  <c r="K30" i="103"/>
  <c r="K29" i="103"/>
  <c r="K28" i="103"/>
  <c r="K27" i="103"/>
  <c r="K26" i="103"/>
  <c r="K25" i="103"/>
  <c r="K24" i="103"/>
  <c r="K23" i="103"/>
  <c r="K22" i="103"/>
  <c r="K21" i="103"/>
  <c r="K20" i="103"/>
  <c r="K19" i="103"/>
  <c r="K18" i="103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28" i="30"/>
  <c r="K27" i="30"/>
  <c r="K26" i="30"/>
  <c r="K25" i="30"/>
  <c r="K24" i="30"/>
  <c r="K23" i="30"/>
  <c r="K22" i="30"/>
  <c r="K21" i="30"/>
  <c r="K20" i="30"/>
  <c r="K19" i="30"/>
  <c r="K18" i="30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28" i="29"/>
  <c r="K27" i="29"/>
  <c r="K26" i="29"/>
  <c r="K25" i="29"/>
  <c r="K24" i="29"/>
  <c r="K23" i="29"/>
  <c r="K22" i="29"/>
  <c r="K21" i="29"/>
  <c r="K20" i="29"/>
  <c r="K19" i="29"/>
  <c r="K18" i="29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28" i="28"/>
  <c r="K27" i="28"/>
  <c r="K26" i="28"/>
  <c r="K25" i="28"/>
  <c r="K24" i="28"/>
  <c r="K23" i="28"/>
  <c r="K22" i="28"/>
  <c r="K21" i="28"/>
  <c r="K20" i="28"/>
  <c r="K19" i="28"/>
  <c r="K18" i="28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K26" i="27"/>
  <c r="K25" i="27"/>
  <c r="K24" i="27"/>
  <c r="K23" i="27"/>
  <c r="K22" i="27"/>
  <c r="K21" i="27"/>
  <c r="K20" i="27"/>
  <c r="K19" i="27"/>
  <c r="K18" i="27"/>
  <c r="K51" i="102"/>
  <c r="K50" i="102"/>
  <c r="K49" i="102"/>
  <c r="K48" i="102"/>
  <c r="K47" i="102"/>
  <c r="K46" i="102"/>
  <c r="K45" i="102"/>
  <c r="K44" i="102"/>
  <c r="K43" i="102"/>
  <c r="K42" i="102"/>
  <c r="K41" i="102"/>
  <c r="K40" i="102"/>
  <c r="K39" i="102"/>
  <c r="K38" i="102"/>
  <c r="K37" i="102"/>
  <c r="K36" i="102"/>
  <c r="K35" i="102"/>
  <c r="K34" i="102"/>
  <c r="K33" i="102"/>
  <c r="K32" i="102"/>
  <c r="K31" i="102"/>
  <c r="K30" i="102"/>
  <c r="K29" i="102"/>
  <c r="K28" i="102"/>
  <c r="K27" i="102"/>
  <c r="K26" i="102"/>
  <c r="K25" i="102"/>
  <c r="K24" i="102"/>
  <c r="K23" i="102"/>
  <c r="K22" i="102"/>
  <c r="K21" i="102"/>
  <c r="K20" i="102"/>
  <c r="K19" i="102"/>
  <c r="K18" i="102"/>
  <c r="K51" i="287"/>
  <c r="K50" i="287"/>
  <c r="K49" i="287"/>
  <c r="K48" i="287"/>
  <c r="K47" i="287"/>
  <c r="K46" i="287"/>
  <c r="K45" i="287"/>
  <c r="K44" i="287"/>
  <c r="K43" i="287"/>
  <c r="K42" i="287"/>
  <c r="K41" i="287"/>
  <c r="K40" i="287"/>
  <c r="K39" i="287"/>
  <c r="K38" i="287"/>
  <c r="K37" i="287"/>
  <c r="K36" i="287"/>
  <c r="K35" i="287"/>
  <c r="K34" i="287"/>
  <c r="K33" i="287"/>
  <c r="K32" i="287"/>
  <c r="K31" i="287"/>
  <c r="K30" i="287"/>
  <c r="K29" i="287"/>
  <c r="K28" i="287"/>
  <c r="K27" i="287"/>
  <c r="K26" i="287"/>
  <c r="K25" i="287"/>
  <c r="K24" i="287"/>
  <c r="K23" i="287"/>
  <c r="K22" i="287"/>
  <c r="K21" i="287"/>
  <c r="K20" i="287"/>
  <c r="K19" i="287"/>
  <c r="K18" i="287"/>
  <c r="K51" i="285"/>
  <c r="K50" i="285"/>
  <c r="K49" i="285"/>
  <c r="K48" i="285"/>
  <c r="K47" i="285"/>
  <c r="K46" i="285"/>
  <c r="K45" i="285"/>
  <c r="K44" i="285"/>
  <c r="K43" i="285"/>
  <c r="K42" i="285"/>
  <c r="K41" i="285"/>
  <c r="K40" i="285"/>
  <c r="K39" i="285"/>
  <c r="K38" i="285"/>
  <c r="K37" i="285"/>
  <c r="K36" i="285"/>
  <c r="K35" i="285"/>
  <c r="K34" i="285"/>
  <c r="K33" i="285"/>
  <c r="K32" i="285"/>
  <c r="K31" i="285"/>
  <c r="K30" i="285"/>
  <c r="K29" i="285"/>
  <c r="K28" i="285"/>
  <c r="K27" i="285"/>
  <c r="K26" i="285"/>
  <c r="K25" i="285"/>
  <c r="K24" i="285"/>
  <c r="K23" i="285"/>
  <c r="K22" i="285"/>
  <c r="K21" i="285"/>
  <c r="K20" i="285"/>
  <c r="K19" i="285"/>
  <c r="K18" i="285"/>
  <c r="K51" i="286"/>
  <c r="K50" i="286"/>
  <c r="K49" i="286"/>
  <c r="K48" i="286"/>
  <c r="K47" i="286"/>
  <c r="K46" i="286"/>
  <c r="K45" i="286"/>
  <c r="K44" i="286"/>
  <c r="K43" i="286"/>
  <c r="K42" i="286"/>
  <c r="K41" i="286"/>
  <c r="K40" i="286"/>
  <c r="K39" i="286"/>
  <c r="K38" i="286"/>
  <c r="K37" i="286"/>
  <c r="K36" i="286"/>
  <c r="K35" i="286"/>
  <c r="K34" i="286"/>
  <c r="K33" i="286"/>
  <c r="K32" i="286"/>
  <c r="K31" i="286"/>
  <c r="K30" i="286"/>
  <c r="K29" i="286"/>
  <c r="K28" i="286"/>
  <c r="K27" i="286"/>
  <c r="K26" i="286"/>
  <c r="K25" i="286"/>
  <c r="K24" i="286"/>
  <c r="K23" i="286"/>
  <c r="K22" i="286"/>
  <c r="K21" i="286"/>
  <c r="K20" i="286"/>
  <c r="K19" i="286"/>
  <c r="K18" i="286"/>
  <c r="K51" i="49"/>
  <c r="K50" i="49"/>
  <c r="K49" i="49"/>
  <c r="K48" i="49"/>
  <c r="K47" i="49"/>
  <c r="K46" i="49"/>
  <c r="K45" i="49"/>
  <c r="K44" i="49"/>
  <c r="K43" i="49"/>
  <c r="K42" i="49"/>
  <c r="K41" i="49"/>
  <c r="K40" i="49"/>
  <c r="K39" i="49"/>
  <c r="K38" i="49"/>
  <c r="K37" i="49"/>
  <c r="K36" i="49"/>
  <c r="K35" i="49"/>
  <c r="K34" i="49"/>
  <c r="K33" i="49"/>
  <c r="K32" i="49"/>
  <c r="K31" i="49"/>
  <c r="K30" i="49"/>
  <c r="K29" i="49"/>
  <c r="K28" i="49"/>
  <c r="K27" i="49"/>
  <c r="K26" i="49"/>
  <c r="K25" i="49"/>
  <c r="K24" i="49"/>
  <c r="K23" i="49"/>
  <c r="K22" i="49"/>
  <c r="K21" i="49"/>
  <c r="K20" i="49"/>
  <c r="K19" i="49"/>
  <c r="K18" i="49"/>
  <c r="K51" i="48"/>
  <c r="K50" i="48"/>
  <c r="K49" i="48"/>
  <c r="K48" i="48"/>
  <c r="K47" i="48"/>
  <c r="K46" i="48"/>
  <c r="K45" i="48"/>
  <c r="K44" i="48"/>
  <c r="K43" i="48"/>
  <c r="K42" i="48"/>
  <c r="K41" i="48"/>
  <c r="K40" i="48"/>
  <c r="K39" i="48"/>
  <c r="K38" i="48"/>
  <c r="K37" i="48"/>
  <c r="K36" i="48"/>
  <c r="K35" i="48"/>
  <c r="K34" i="48"/>
  <c r="K33" i="48"/>
  <c r="K32" i="48"/>
  <c r="K31" i="48"/>
  <c r="K30" i="48"/>
  <c r="K29" i="48"/>
  <c r="K28" i="48"/>
  <c r="K27" i="48"/>
  <c r="K26" i="48"/>
  <c r="K25" i="48"/>
  <c r="K24" i="48"/>
  <c r="K23" i="48"/>
  <c r="K22" i="48"/>
  <c r="K21" i="48"/>
  <c r="K20" i="48"/>
  <c r="K19" i="48"/>
  <c r="K18" i="48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51" i="45"/>
  <c r="K50" i="45"/>
  <c r="K49" i="45"/>
  <c r="K48" i="45"/>
  <c r="K47" i="45"/>
  <c r="K46" i="45"/>
  <c r="K45" i="45"/>
  <c r="K44" i="45"/>
  <c r="K43" i="45"/>
  <c r="K42" i="45"/>
  <c r="K41" i="45"/>
  <c r="K40" i="45"/>
  <c r="K39" i="45"/>
  <c r="K38" i="45"/>
  <c r="K37" i="45"/>
  <c r="K36" i="45"/>
  <c r="K35" i="45"/>
  <c r="K34" i="45"/>
  <c r="K33" i="45"/>
  <c r="K32" i="45"/>
  <c r="K31" i="45"/>
  <c r="K30" i="45"/>
  <c r="K29" i="45"/>
  <c r="K28" i="45"/>
  <c r="K27" i="45"/>
  <c r="K26" i="45"/>
  <c r="K25" i="45"/>
  <c r="K24" i="45"/>
  <c r="K23" i="45"/>
  <c r="K22" i="45"/>
  <c r="K21" i="45"/>
  <c r="K20" i="45"/>
  <c r="K19" i="45"/>
  <c r="K18" i="45"/>
  <c r="K51" i="44"/>
  <c r="K50" i="44"/>
  <c r="K49" i="44"/>
  <c r="K48" i="44"/>
  <c r="K47" i="44"/>
  <c r="K46" i="44"/>
  <c r="K45" i="44"/>
  <c r="K44" i="44"/>
  <c r="K43" i="44"/>
  <c r="K42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K29" i="44"/>
  <c r="K28" i="44"/>
  <c r="K27" i="44"/>
  <c r="K26" i="44"/>
  <c r="K25" i="44"/>
  <c r="K24" i="44"/>
  <c r="K23" i="44"/>
  <c r="K22" i="44"/>
  <c r="K21" i="44"/>
  <c r="K20" i="44"/>
  <c r="K19" i="44"/>
  <c r="K18" i="44"/>
  <c r="K51" i="108"/>
  <c r="K50" i="108"/>
  <c r="K49" i="108"/>
  <c r="K48" i="108"/>
  <c r="K47" i="108"/>
  <c r="K46" i="108"/>
  <c r="K45" i="108"/>
  <c r="K44" i="108"/>
  <c r="K43" i="108"/>
  <c r="K42" i="108"/>
  <c r="K41" i="108"/>
  <c r="K40" i="108"/>
  <c r="K39" i="108"/>
  <c r="K38" i="108"/>
  <c r="K37" i="108"/>
  <c r="K36" i="108"/>
  <c r="K35" i="108"/>
  <c r="K34" i="108"/>
  <c r="K33" i="108"/>
  <c r="K32" i="108"/>
  <c r="K31" i="108"/>
  <c r="K30" i="108"/>
  <c r="K29" i="108"/>
  <c r="K28" i="108"/>
  <c r="K27" i="108"/>
  <c r="K26" i="108"/>
  <c r="K25" i="108"/>
  <c r="K24" i="108"/>
  <c r="K23" i="108"/>
  <c r="K22" i="108"/>
  <c r="K21" i="108"/>
  <c r="K20" i="108"/>
  <c r="K19" i="108"/>
  <c r="K18" i="108"/>
  <c r="K51" i="284"/>
  <c r="K50" i="284"/>
  <c r="K49" i="284"/>
  <c r="K48" i="284"/>
  <c r="K47" i="284"/>
  <c r="K46" i="284"/>
  <c r="K45" i="284"/>
  <c r="K44" i="284"/>
  <c r="K43" i="284"/>
  <c r="K42" i="284"/>
  <c r="K41" i="284"/>
  <c r="K40" i="284"/>
  <c r="K39" i="284"/>
  <c r="K38" i="284"/>
  <c r="K37" i="284"/>
  <c r="K36" i="284"/>
  <c r="K35" i="284"/>
  <c r="K34" i="284"/>
  <c r="K33" i="284"/>
  <c r="K32" i="284"/>
  <c r="K31" i="284"/>
  <c r="K30" i="284"/>
  <c r="K29" i="284"/>
  <c r="K28" i="284"/>
  <c r="K27" i="284"/>
  <c r="K26" i="284"/>
  <c r="K25" i="284"/>
  <c r="K24" i="284"/>
  <c r="K23" i="284"/>
  <c r="K22" i="284"/>
  <c r="K21" i="284"/>
  <c r="K20" i="284"/>
  <c r="K19" i="284"/>
  <c r="K18" i="284"/>
  <c r="K51" i="283"/>
  <c r="K50" i="283"/>
  <c r="K49" i="283"/>
  <c r="K48" i="283"/>
  <c r="K47" i="283"/>
  <c r="K46" i="283"/>
  <c r="K45" i="283"/>
  <c r="K44" i="283"/>
  <c r="K43" i="283"/>
  <c r="K42" i="283"/>
  <c r="K41" i="283"/>
  <c r="K40" i="283"/>
  <c r="K39" i="283"/>
  <c r="K38" i="283"/>
  <c r="K37" i="283"/>
  <c r="K36" i="283"/>
  <c r="K35" i="283"/>
  <c r="K34" i="283"/>
  <c r="K33" i="283"/>
  <c r="K32" i="283"/>
  <c r="K31" i="283"/>
  <c r="K30" i="283"/>
  <c r="K29" i="283"/>
  <c r="K28" i="283"/>
  <c r="K27" i="283"/>
  <c r="K26" i="283"/>
  <c r="K25" i="283"/>
  <c r="K24" i="283"/>
  <c r="K23" i="283"/>
  <c r="K22" i="283"/>
  <c r="K21" i="283"/>
  <c r="K20" i="283"/>
  <c r="K19" i="283"/>
  <c r="K18" i="283"/>
  <c r="K51" i="282"/>
  <c r="K50" i="282"/>
  <c r="K49" i="282"/>
  <c r="K48" i="282"/>
  <c r="K47" i="282"/>
  <c r="K46" i="282"/>
  <c r="K45" i="282"/>
  <c r="K44" i="282"/>
  <c r="K43" i="282"/>
  <c r="K42" i="282"/>
  <c r="K41" i="282"/>
  <c r="K40" i="282"/>
  <c r="K39" i="282"/>
  <c r="K38" i="282"/>
  <c r="K37" i="282"/>
  <c r="K36" i="282"/>
  <c r="K35" i="282"/>
  <c r="K34" i="282"/>
  <c r="K33" i="282"/>
  <c r="K32" i="282"/>
  <c r="K31" i="282"/>
  <c r="K30" i="282"/>
  <c r="K29" i="282"/>
  <c r="K28" i="282"/>
  <c r="K27" i="282"/>
  <c r="K26" i="282"/>
  <c r="K25" i="282"/>
  <c r="K24" i="282"/>
  <c r="K23" i="282"/>
  <c r="K22" i="282"/>
  <c r="K21" i="282"/>
  <c r="K20" i="282"/>
  <c r="K19" i="282"/>
  <c r="K18" i="282"/>
  <c r="K51" i="115"/>
  <c r="K50" i="115"/>
  <c r="K49" i="115"/>
  <c r="K48" i="115"/>
  <c r="K47" i="115"/>
  <c r="K46" i="115"/>
  <c r="K45" i="115"/>
  <c r="K44" i="115"/>
  <c r="K43" i="115"/>
  <c r="K42" i="115"/>
  <c r="K41" i="115"/>
  <c r="K40" i="115"/>
  <c r="K39" i="115"/>
  <c r="K38" i="115"/>
  <c r="K37" i="115"/>
  <c r="K36" i="115"/>
  <c r="K35" i="115"/>
  <c r="K34" i="115"/>
  <c r="K33" i="115"/>
  <c r="K32" i="115"/>
  <c r="K31" i="115"/>
  <c r="K30" i="115"/>
  <c r="K29" i="115"/>
  <c r="K28" i="115"/>
  <c r="K27" i="115"/>
  <c r="K26" i="115"/>
  <c r="K25" i="115"/>
  <c r="K24" i="115"/>
  <c r="K23" i="115"/>
  <c r="K22" i="115"/>
  <c r="K21" i="115"/>
  <c r="K20" i="115"/>
  <c r="K19" i="115"/>
  <c r="K18" i="115"/>
  <c r="K51" i="114"/>
  <c r="K50" i="114"/>
  <c r="K49" i="114"/>
  <c r="K48" i="114"/>
  <c r="K47" i="114"/>
  <c r="K46" i="114"/>
  <c r="K45" i="114"/>
  <c r="K44" i="114"/>
  <c r="K43" i="114"/>
  <c r="K42" i="114"/>
  <c r="K41" i="114"/>
  <c r="K40" i="114"/>
  <c r="K39" i="114"/>
  <c r="K38" i="114"/>
  <c r="K37" i="114"/>
  <c r="K36" i="114"/>
  <c r="K35" i="114"/>
  <c r="K34" i="114"/>
  <c r="K33" i="114"/>
  <c r="K32" i="114"/>
  <c r="K31" i="114"/>
  <c r="K30" i="114"/>
  <c r="K29" i="114"/>
  <c r="K28" i="114"/>
  <c r="K27" i="114"/>
  <c r="K26" i="114"/>
  <c r="K25" i="114"/>
  <c r="K24" i="114"/>
  <c r="K23" i="114"/>
  <c r="K22" i="114"/>
  <c r="K21" i="114"/>
  <c r="K20" i="114"/>
  <c r="K19" i="114"/>
  <c r="K18" i="114"/>
  <c r="K51" i="128"/>
  <c r="K50" i="128"/>
  <c r="K49" i="128"/>
  <c r="K48" i="128"/>
  <c r="K47" i="128"/>
  <c r="K46" i="128"/>
  <c r="K45" i="128"/>
  <c r="K44" i="128"/>
  <c r="K43" i="128"/>
  <c r="K42" i="128"/>
  <c r="K41" i="128"/>
  <c r="K40" i="128"/>
  <c r="K39" i="128"/>
  <c r="K38" i="128"/>
  <c r="K37" i="128"/>
  <c r="K36" i="128"/>
  <c r="K35" i="128"/>
  <c r="K34" i="128"/>
  <c r="K33" i="128"/>
  <c r="K32" i="128"/>
  <c r="K31" i="128"/>
  <c r="K30" i="128"/>
  <c r="K29" i="128"/>
  <c r="K28" i="128"/>
  <c r="K27" i="128"/>
  <c r="K26" i="128"/>
  <c r="K25" i="128"/>
  <c r="K24" i="128"/>
  <c r="K23" i="128"/>
  <c r="K22" i="128"/>
  <c r="K21" i="128"/>
  <c r="K20" i="128"/>
  <c r="K19" i="128"/>
  <c r="K18" i="128"/>
  <c r="K51" i="281"/>
  <c r="K50" i="281"/>
  <c r="K49" i="281"/>
  <c r="K48" i="281"/>
  <c r="K47" i="281"/>
  <c r="K46" i="281"/>
  <c r="K45" i="281"/>
  <c r="K44" i="281"/>
  <c r="K43" i="281"/>
  <c r="K42" i="281"/>
  <c r="K41" i="281"/>
  <c r="K40" i="281"/>
  <c r="K39" i="281"/>
  <c r="K38" i="281"/>
  <c r="K37" i="281"/>
  <c r="K36" i="281"/>
  <c r="K35" i="281"/>
  <c r="K34" i="281"/>
  <c r="K33" i="281"/>
  <c r="K32" i="281"/>
  <c r="K31" i="281"/>
  <c r="K30" i="281"/>
  <c r="K29" i="281"/>
  <c r="K28" i="281"/>
  <c r="K27" i="281"/>
  <c r="K26" i="281"/>
  <c r="K25" i="281"/>
  <c r="K24" i="281"/>
  <c r="K23" i="281"/>
  <c r="K22" i="281"/>
  <c r="K21" i="281"/>
  <c r="K20" i="281"/>
  <c r="K19" i="281"/>
  <c r="K18" i="281"/>
  <c r="K51" i="280"/>
  <c r="K50" i="280"/>
  <c r="K49" i="280"/>
  <c r="K48" i="280"/>
  <c r="K47" i="280"/>
  <c r="K46" i="280"/>
  <c r="K45" i="280"/>
  <c r="K44" i="280"/>
  <c r="K43" i="280"/>
  <c r="K42" i="280"/>
  <c r="K41" i="280"/>
  <c r="K40" i="280"/>
  <c r="K39" i="280"/>
  <c r="K38" i="280"/>
  <c r="K37" i="280"/>
  <c r="K36" i="280"/>
  <c r="K35" i="280"/>
  <c r="K34" i="280"/>
  <c r="K33" i="280"/>
  <c r="K32" i="280"/>
  <c r="K31" i="280"/>
  <c r="K30" i="280"/>
  <c r="K29" i="280"/>
  <c r="K28" i="280"/>
  <c r="K27" i="280"/>
  <c r="K26" i="280"/>
  <c r="K25" i="280"/>
  <c r="K24" i="280"/>
  <c r="K23" i="280"/>
  <c r="K22" i="280"/>
  <c r="K21" i="280"/>
  <c r="K20" i="280"/>
  <c r="K19" i="280"/>
  <c r="K18" i="280"/>
  <c r="K51" i="279"/>
  <c r="K50" i="279"/>
  <c r="K49" i="279"/>
  <c r="K48" i="279"/>
  <c r="K47" i="279"/>
  <c r="K46" i="279"/>
  <c r="K45" i="279"/>
  <c r="K44" i="279"/>
  <c r="K43" i="279"/>
  <c r="K42" i="279"/>
  <c r="K41" i="279"/>
  <c r="K40" i="279"/>
  <c r="K39" i="279"/>
  <c r="K38" i="279"/>
  <c r="K37" i="279"/>
  <c r="K36" i="279"/>
  <c r="K35" i="279"/>
  <c r="K34" i="279"/>
  <c r="K33" i="279"/>
  <c r="K32" i="279"/>
  <c r="K31" i="279"/>
  <c r="K30" i="279"/>
  <c r="K29" i="279"/>
  <c r="K28" i="279"/>
  <c r="K27" i="279"/>
  <c r="K26" i="279"/>
  <c r="K25" i="279"/>
  <c r="K24" i="279"/>
  <c r="K23" i="279"/>
  <c r="K22" i="279"/>
  <c r="K21" i="279"/>
  <c r="K20" i="279"/>
  <c r="K19" i="279"/>
  <c r="K18" i="279"/>
  <c r="K51" i="278"/>
  <c r="K50" i="278"/>
  <c r="K49" i="278"/>
  <c r="K48" i="278"/>
  <c r="K47" i="278"/>
  <c r="K46" i="278"/>
  <c r="K45" i="278"/>
  <c r="K44" i="278"/>
  <c r="K43" i="278"/>
  <c r="K42" i="278"/>
  <c r="K41" i="278"/>
  <c r="K40" i="278"/>
  <c r="K39" i="278"/>
  <c r="K38" i="278"/>
  <c r="K37" i="278"/>
  <c r="K36" i="278"/>
  <c r="K35" i="278"/>
  <c r="K34" i="278"/>
  <c r="K33" i="278"/>
  <c r="K32" i="278"/>
  <c r="K31" i="278"/>
  <c r="K30" i="278"/>
  <c r="K29" i="278"/>
  <c r="K28" i="278"/>
  <c r="K27" i="278"/>
  <c r="K26" i="278"/>
  <c r="K25" i="278"/>
  <c r="K24" i="278"/>
  <c r="K23" i="278"/>
  <c r="K22" i="278"/>
  <c r="K21" i="278"/>
  <c r="K20" i="278"/>
  <c r="K19" i="278"/>
  <c r="K18" i="278"/>
  <c r="K51" i="200"/>
  <c r="K50" i="200"/>
  <c r="K49" i="200"/>
  <c r="K48" i="200"/>
  <c r="K47" i="200"/>
  <c r="K46" i="200"/>
  <c r="K45" i="200"/>
  <c r="K44" i="200"/>
  <c r="K43" i="200"/>
  <c r="K42" i="200"/>
  <c r="K41" i="200"/>
  <c r="K40" i="200"/>
  <c r="K39" i="200"/>
  <c r="K38" i="200"/>
  <c r="K37" i="200"/>
  <c r="K36" i="200"/>
  <c r="K35" i="200"/>
  <c r="K34" i="200"/>
  <c r="K33" i="200"/>
  <c r="K32" i="200"/>
  <c r="K31" i="200"/>
  <c r="K30" i="200"/>
  <c r="K29" i="200"/>
  <c r="K28" i="200"/>
  <c r="K27" i="200"/>
  <c r="K26" i="200"/>
  <c r="K25" i="200"/>
  <c r="K24" i="200"/>
  <c r="K23" i="200"/>
  <c r="K22" i="200"/>
  <c r="K21" i="200"/>
  <c r="K20" i="200"/>
  <c r="K19" i="200"/>
  <c r="K18" i="200"/>
  <c r="K51" i="199"/>
  <c r="K50" i="199"/>
  <c r="K49" i="199"/>
  <c r="K48" i="199"/>
  <c r="K47" i="199"/>
  <c r="K46" i="199"/>
  <c r="K45" i="199"/>
  <c r="K44" i="199"/>
  <c r="K43" i="199"/>
  <c r="K42" i="199"/>
  <c r="K41" i="199"/>
  <c r="K40" i="199"/>
  <c r="K39" i="199"/>
  <c r="K38" i="199"/>
  <c r="K37" i="199"/>
  <c r="K36" i="199"/>
  <c r="K35" i="199"/>
  <c r="K34" i="199"/>
  <c r="K33" i="199"/>
  <c r="K32" i="199"/>
  <c r="K31" i="199"/>
  <c r="K30" i="199"/>
  <c r="K29" i="199"/>
  <c r="K28" i="199"/>
  <c r="K27" i="199"/>
  <c r="K26" i="199"/>
  <c r="K25" i="199"/>
  <c r="K24" i="199"/>
  <c r="K23" i="199"/>
  <c r="K22" i="199"/>
  <c r="K21" i="199"/>
  <c r="K20" i="199"/>
  <c r="K19" i="199"/>
  <c r="K18" i="199"/>
  <c r="K51" i="198"/>
  <c r="K50" i="198"/>
  <c r="K49" i="198"/>
  <c r="K48" i="198"/>
  <c r="K47" i="198"/>
  <c r="K46" i="198"/>
  <c r="K45" i="198"/>
  <c r="K44" i="198"/>
  <c r="K43" i="198"/>
  <c r="K42" i="198"/>
  <c r="K41" i="198"/>
  <c r="K40" i="198"/>
  <c r="K39" i="198"/>
  <c r="K38" i="198"/>
  <c r="K37" i="198"/>
  <c r="K36" i="198"/>
  <c r="K35" i="198"/>
  <c r="K34" i="198"/>
  <c r="K33" i="198"/>
  <c r="K32" i="198"/>
  <c r="K31" i="198"/>
  <c r="K30" i="198"/>
  <c r="K29" i="198"/>
  <c r="K28" i="198"/>
  <c r="K27" i="198"/>
  <c r="K26" i="198"/>
  <c r="K25" i="198"/>
  <c r="K24" i="198"/>
  <c r="K23" i="198"/>
  <c r="K22" i="198"/>
  <c r="K21" i="198"/>
  <c r="K20" i="198"/>
  <c r="K19" i="198"/>
  <c r="K18" i="198"/>
  <c r="K51" i="58"/>
  <c r="K50" i="58"/>
  <c r="K49" i="58"/>
  <c r="K48" i="58"/>
  <c r="K47" i="58"/>
  <c r="K46" i="58"/>
  <c r="K45" i="58"/>
  <c r="K44" i="58"/>
  <c r="K43" i="58"/>
  <c r="K42" i="58"/>
  <c r="K41" i="58"/>
  <c r="K40" i="58"/>
  <c r="K39" i="58"/>
  <c r="K38" i="58"/>
  <c r="K37" i="58"/>
  <c r="K36" i="58"/>
  <c r="K35" i="58"/>
  <c r="K34" i="58"/>
  <c r="K33" i="58"/>
  <c r="K32" i="58"/>
  <c r="K31" i="58"/>
  <c r="K30" i="58"/>
  <c r="K29" i="58"/>
  <c r="K28" i="58"/>
  <c r="K27" i="58"/>
  <c r="K26" i="58"/>
  <c r="K25" i="58"/>
  <c r="K24" i="58"/>
  <c r="K23" i="58"/>
  <c r="K22" i="58"/>
  <c r="K21" i="58"/>
  <c r="K20" i="58"/>
  <c r="K19" i="58"/>
  <c r="K18" i="58"/>
  <c r="K51" i="57"/>
  <c r="K50" i="57"/>
  <c r="K49" i="57"/>
  <c r="K48" i="57"/>
  <c r="K47" i="57"/>
  <c r="K46" i="57"/>
  <c r="K45" i="57"/>
  <c r="K44" i="57"/>
  <c r="K43" i="57"/>
  <c r="K42" i="57"/>
  <c r="K41" i="57"/>
  <c r="K40" i="57"/>
  <c r="K39" i="57"/>
  <c r="K38" i="57"/>
  <c r="K37" i="57"/>
  <c r="K36" i="57"/>
  <c r="K35" i="57"/>
  <c r="K34" i="57"/>
  <c r="K33" i="57"/>
  <c r="K32" i="57"/>
  <c r="K31" i="57"/>
  <c r="K30" i="57"/>
  <c r="K29" i="57"/>
  <c r="K28" i="57"/>
  <c r="K27" i="57"/>
  <c r="K26" i="57"/>
  <c r="K25" i="57"/>
  <c r="K24" i="57"/>
  <c r="K23" i="57"/>
  <c r="K22" i="57"/>
  <c r="K21" i="57"/>
  <c r="K20" i="57"/>
  <c r="K19" i="57"/>
  <c r="K18" i="57"/>
  <c r="K51" i="56"/>
  <c r="K50" i="56"/>
  <c r="K49" i="56"/>
  <c r="K48" i="56"/>
  <c r="K47" i="56"/>
  <c r="K46" i="56"/>
  <c r="K45" i="56"/>
  <c r="K44" i="56"/>
  <c r="K43" i="56"/>
  <c r="K42" i="56"/>
  <c r="K41" i="56"/>
  <c r="K40" i="56"/>
  <c r="K39" i="56"/>
  <c r="K38" i="56"/>
  <c r="K37" i="56"/>
  <c r="K36" i="56"/>
  <c r="K35" i="56"/>
  <c r="K34" i="56"/>
  <c r="K33" i="56"/>
  <c r="K32" i="56"/>
  <c r="K31" i="56"/>
  <c r="K30" i="56"/>
  <c r="K29" i="56"/>
  <c r="K28" i="56"/>
  <c r="K27" i="56"/>
  <c r="K26" i="56"/>
  <c r="K25" i="56"/>
  <c r="K24" i="56"/>
  <c r="K23" i="56"/>
  <c r="K22" i="56"/>
  <c r="K21" i="56"/>
  <c r="K20" i="56"/>
  <c r="K19" i="56"/>
  <c r="K18" i="56"/>
  <c r="K51" i="277"/>
  <c r="K50" i="277"/>
  <c r="K49" i="277"/>
  <c r="K48" i="277"/>
  <c r="K47" i="277"/>
  <c r="K46" i="277"/>
  <c r="K45" i="277"/>
  <c r="K44" i="277"/>
  <c r="K43" i="277"/>
  <c r="K42" i="277"/>
  <c r="K41" i="277"/>
  <c r="K40" i="277"/>
  <c r="K39" i="277"/>
  <c r="K38" i="277"/>
  <c r="K37" i="277"/>
  <c r="K36" i="277"/>
  <c r="K35" i="277"/>
  <c r="K34" i="277"/>
  <c r="K33" i="277"/>
  <c r="K32" i="277"/>
  <c r="K31" i="277"/>
  <c r="K30" i="277"/>
  <c r="K29" i="277"/>
  <c r="K28" i="277"/>
  <c r="K27" i="277"/>
  <c r="K26" i="277"/>
  <c r="K25" i="277"/>
  <c r="K24" i="277"/>
  <c r="K23" i="277"/>
  <c r="K22" i="277"/>
  <c r="K21" i="277"/>
  <c r="K20" i="277"/>
  <c r="K19" i="277"/>
  <c r="K18" i="277"/>
  <c r="K51" i="276"/>
  <c r="K50" i="276"/>
  <c r="K49" i="276"/>
  <c r="K48" i="276"/>
  <c r="K47" i="276"/>
  <c r="K46" i="276"/>
  <c r="K45" i="276"/>
  <c r="K44" i="276"/>
  <c r="K43" i="276"/>
  <c r="K42" i="276"/>
  <c r="K41" i="276"/>
  <c r="K40" i="276"/>
  <c r="K39" i="276"/>
  <c r="K38" i="276"/>
  <c r="K37" i="276"/>
  <c r="K36" i="276"/>
  <c r="K35" i="276"/>
  <c r="K34" i="276"/>
  <c r="K33" i="276"/>
  <c r="K32" i="276"/>
  <c r="K31" i="276"/>
  <c r="K30" i="276"/>
  <c r="K29" i="276"/>
  <c r="K28" i="276"/>
  <c r="K27" i="276"/>
  <c r="K26" i="276"/>
  <c r="K25" i="276"/>
  <c r="K24" i="276"/>
  <c r="K23" i="276"/>
  <c r="K22" i="276"/>
  <c r="K21" i="276"/>
  <c r="K20" i="276"/>
  <c r="K19" i="276"/>
  <c r="K18" i="276"/>
  <c r="K51" i="275"/>
  <c r="K50" i="275"/>
  <c r="K49" i="275"/>
  <c r="K48" i="275"/>
  <c r="K47" i="275"/>
  <c r="K46" i="275"/>
  <c r="K45" i="275"/>
  <c r="K44" i="275"/>
  <c r="K43" i="275"/>
  <c r="K42" i="275"/>
  <c r="K41" i="275"/>
  <c r="K40" i="275"/>
  <c r="K39" i="275"/>
  <c r="K38" i="275"/>
  <c r="K37" i="275"/>
  <c r="K36" i="275"/>
  <c r="K35" i="275"/>
  <c r="K34" i="275"/>
  <c r="K33" i="275"/>
  <c r="K32" i="275"/>
  <c r="K31" i="275"/>
  <c r="K30" i="275"/>
  <c r="K29" i="275"/>
  <c r="K28" i="275"/>
  <c r="K27" i="275"/>
  <c r="K26" i="275"/>
  <c r="K25" i="275"/>
  <c r="K24" i="275"/>
  <c r="K23" i="275"/>
  <c r="K22" i="275"/>
  <c r="K21" i="275"/>
  <c r="K20" i="275"/>
  <c r="K19" i="275"/>
  <c r="K18" i="275"/>
  <c r="K51" i="274"/>
  <c r="K50" i="274"/>
  <c r="K49" i="274"/>
  <c r="K48" i="274"/>
  <c r="K47" i="274"/>
  <c r="K46" i="274"/>
  <c r="K45" i="274"/>
  <c r="K44" i="274"/>
  <c r="K43" i="274"/>
  <c r="K42" i="274"/>
  <c r="K41" i="274"/>
  <c r="K40" i="274"/>
  <c r="K39" i="274"/>
  <c r="K38" i="274"/>
  <c r="K37" i="274"/>
  <c r="K36" i="274"/>
  <c r="K35" i="274"/>
  <c r="K34" i="274"/>
  <c r="K33" i="274"/>
  <c r="K32" i="274"/>
  <c r="K31" i="274"/>
  <c r="K30" i="274"/>
  <c r="K29" i="274"/>
  <c r="K28" i="274"/>
  <c r="K27" i="274"/>
  <c r="K26" i="274"/>
  <c r="K25" i="274"/>
  <c r="K24" i="274"/>
  <c r="K23" i="274"/>
  <c r="K22" i="274"/>
  <c r="K21" i="274"/>
  <c r="K20" i="274"/>
  <c r="K19" i="274"/>
  <c r="K18" i="274"/>
  <c r="K51" i="197"/>
  <c r="K50" i="197"/>
  <c r="K49" i="197"/>
  <c r="K48" i="197"/>
  <c r="K47" i="197"/>
  <c r="K46" i="197"/>
  <c r="K45" i="197"/>
  <c r="K44" i="197"/>
  <c r="K43" i="197"/>
  <c r="K42" i="197"/>
  <c r="K41" i="197"/>
  <c r="K40" i="197"/>
  <c r="K39" i="197"/>
  <c r="K38" i="197"/>
  <c r="K37" i="197"/>
  <c r="K36" i="197"/>
  <c r="K35" i="197"/>
  <c r="K34" i="197"/>
  <c r="K33" i="197"/>
  <c r="K32" i="197"/>
  <c r="K31" i="197"/>
  <c r="K30" i="197"/>
  <c r="K29" i="197"/>
  <c r="K28" i="197"/>
  <c r="K27" i="197"/>
  <c r="K26" i="197"/>
  <c r="K25" i="197"/>
  <c r="K24" i="197"/>
  <c r="K23" i="197"/>
  <c r="K22" i="197"/>
  <c r="K21" i="197"/>
  <c r="K20" i="197"/>
  <c r="K19" i="197"/>
  <c r="K18" i="197"/>
  <c r="K51" i="196"/>
  <c r="K50" i="196"/>
  <c r="K49" i="196"/>
  <c r="K48" i="196"/>
  <c r="K47" i="196"/>
  <c r="K46" i="196"/>
  <c r="K45" i="196"/>
  <c r="K44" i="196"/>
  <c r="K43" i="196"/>
  <c r="K42" i="196"/>
  <c r="K41" i="196"/>
  <c r="K40" i="196"/>
  <c r="K39" i="196"/>
  <c r="K38" i="196"/>
  <c r="K37" i="196"/>
  <c r="K36" i="196"/>
  <c r="K35" i="196"/>
  <c r="K34" i="196"/>
  <c r="K33" i="196"/>
  <c r="K32" i="196"/>
  <c r="K31" i="196"/>
  <c r="K30" i="196"/>
  <c r="K29" i="196"/>
  <c r="K28" i="196"/>
  <c r="K27" i="196"/>
  <c r="K26" i="196"/>
  <c r="K25" i="196"/>
  <c r="K24" i="196"/>
  <c r="K23" i="196"/>
  <c r="K22" i="196"/>
  <c r="K21" i="196"/>
  <c r="K20" i="196"/>
  <c r="K19" i="196"/>
  <c r="K18" i="196"/>
  <c r="K51" i="195"/>
  <c r="K50" i="195"/>
  <c r="K49" i="195"/>
  <c r="K48" i="195"/>
  <c r="K47" i="195"/>
  <c r="K46" i="195"/>
  <c r="K45" i="195"/>
  <c r="K44" i="195"/>
  <c r="K43" i="195"/>
  <c r="K42" i="195"/>
  <c r="K41" i="195"/>
  <c r="K40" i="195"/>
  <c r="K39" i="195"/>
  <c r="K38" i="195"/>
  <c r="K37" i="195"/>
  <c r="K36" i="195"/>
  <c r="K35" i="195"/>
  <c r="K34" i="195"/>
  <c r="K33" i="195"/>
  <c r="K32" i="195"/>
  <c r="K31" i="195"/>
  <c r="K30" i="195"/>
  <c r="K29" i="195"/>
  <c r="K28" i="195"/>
  <c r="K27" i="195"/>
  <c r="K26" i="195"/>
  <c r="K25" i="195"/>
  <c r="K24" i="195"/>
  <c r="K23" i="195"/>
  <c r="K22" i="195"/>
  <c r="K21" i="195"/>
  <c r="K20" i="195"/>
  <c r="K19" i="195"/>
  <c r="K18" i="195"/>
  <c r="K51" i="59"/>
  <c r="K50" i="59"/>
  <c r="K49" i="59"/>
  <c r="K48" i="59"/>
  <c r="K47" i="59"/>
  <c r="K46" i="59"/>
  <c r="K45" i="59"/>
  <c r="K44" i="59"/>
  <c r="K43" i="59"/>
  <c r="K42" i="59"/>
  <c r="K41" i="59"/>
  <c r="K40" i="59"/>
  <c r="K39" i="59"/>
  <c r="K38" i="59"/>
  <c r="K37" i="59"/>
  <c r="K36" i="59"/>
  <c r="K35" i="59"/>
  <c r="K34" i="59"/>
  <c r="K33" i="59"/>
  <c r="K32" i="59"/>
  <c r="K31" i="59"/>
  <c r="K30" i="59"/>
  <c r="K29" i="59"/>
  <c r="K28" i="59"/>
  <c r="K27" i="59"/>
  <c r="K26" i="59"/>
  <c r="K25" i="59"/>
  <c r="K24" i="59"/>
  <c r="K23" i="59"/>
  <c r="K22" i="59"/>
  <c r="K21" i="59"/>
  <c r="K20" i="59"/>
  <c r="K19" i="59"/>
  <c r="K18" i="59"/>
  <c r="K51" i="82"/>
  <c r="K50" i="82"/>
  <c r="K49" i="82"/>
  <c r="K48" i="82"/>
  <c r="K47" i="82"/>
  <c r="K46" i="82"/>
  <c r="K45" i="82"/>
  <c r="K44" i="82"/>
  <c r="K43" i="82"/>
  <c r="K42" i="82"/>
  <c r="K41" i="82"/>
  <c r="K40" i="82"/>
  <c r="K39" i="82"/>
  <c r="K38" i="82"/>
  <c r="K37" i="82"/>
  <c r="K36" i="82"/>
  <c r="K35" i="82"/>
  <c r="K34" i="82"/>
  <c r="K33" i="82"/>
  <c r="K32" i="82"/>
  <c r="K31" i="82"/>
  <c r="K30" i="82"/>
  <c r="K29" i="82"/>
  <c r="K28" i="82"/>
  <c r="K27" i="82"/>
  <c r="K26" i="82"/>
  <c r="K25" i="82"/>
  <c r="K24" i="82"/>
  <c r="K23" i="82"/>
  <c r="K22" i="82"/>
  <c r="K21" i="82"/>
  <c r="K20" i="82"/>
  <c r="K19" i="82"/>
  <c r="K18" i="82"/>
  <c r="K51" i="118"/>
  <c r="K50" i="118"/>
  <c r="K49" i="118"/>
  <c r="K48" i="118"/>
  <c r="K47" i="118"/>
  <c r="K46" i="118"/>
  <c r="K45" i="118"/>
  <c r="K44" i="118"/>
  <c r="K43" i="118"/>
  <c r="K42" i="118"/>
  <c r="K41" i="118"/>
  <c r="K40" i="118"/>
  <c r="K39" i="118"/>
  <c r="K38" i="118"/>
  <c r="K37" i="118"/>
  <c r="K36" i="118"/>
  <c r="K35" i="118"/>
  <c r="K34" i="118"/>
  <c r="K33" i="118"/>
  <c r="K32" i="118"/>
  <c r="K31" i="118"/>
  <c r="K30" i="118"/>
  <c r="K29" i="118"/>
  <c r="K28" i="118"/>
  <c r="K27" i="118"/>
  <c r="K26" i="118"/>
  <c r="K25" i="118"/>
  <c r="K24" i="118"/>
  <c r="K23" i="118"/>
  <c r="K22" i="118"/>
  <c r="K21" i="118"/>
  <c r="K20" i="118"/>
  <c r="K19" i="118"/>
  <c r="K18" i="118"/>
  <c r="K51" i="273"/>
  <c r="K50" i="273"/>
  <c r="K49" i="273"/>
  <c r="K48" i="273"/>
  <c r="K47" i="273"/>
  <c r="K46" i="273"/>
  <c r="K45" i="273"/>
  <c r="K44" i="273"/>
  <c r="K43" i="273"/>
  <c r="K42" i="273"/>
  <c r="K41" i="273"/>
  <c r="K40" i="273"/>
  <c r="K39" i="273"/>
  <c r="K38" i="273"/>
  <c r="K37" i="273"/>
  <c r="K36" i="273"/>
  <c r="K35" i="273"/>
  <c r="K34" i="273"/>
  <c r="K33" i="273"/>
  <c r="K32" i="273"/>
  <c r="K31" i="273"/>
  <c r="K30" i="273"/>
  <c r="K29" i="273"/>
  <c r="K28" i="273"/>
  <c r="K27" i="273"/>
  <c r="K26" i="273"/>
  <c r="K25" i="273"/>
  <c r="K24" i="273"/>
  <c r="K23" i="273"/>
  <c r="K22" i="273"/>
  <c r="K21" i="273"/>
  <c r="K20" i="273"/>
  <c r="K19" i="273"/>
  <c r="K18" i="273"/>
  <c r="K51" i="272"/>
  <c r="K50" i="272"/>
  <c r="K49" i="272"/>
  <c r="K48" i="272"/>
  <c r="K47" i="272"/>
  <c r="K46" i="272"/>
  <c r="K45" i="272"/>
  <c r="K44" i="272"/>
  <c r="K43" i="272"/>
  <c r="K42" i="272"/>
  <c r="K41" i="272"/>
  <c r="K40" i="272"/>
  <c r="K39" i="272"/>
  <c r="K38" i="272"/>
  <c r="K37" i="272"/>
  <c r="K36" i="272"/>
  <c r="K35" i="272"/>
  <c r="K34" i="272"/>
  <c r="K33" i="272"/>
  <c r="K32" i="272"/>
  <c r="K31" i="272"/>
  <c r="K30" i="272"/>
  <c r="K29" i="272"/>
  <c r="K28" i="272"/>
  <c r="K27" i="272"/>
  <c r="K26" i="272"/>
  <c r="K25" i="272"/>
  <c r="K24" i="272"/>
  <c r="K23" i="272"/>
  <c r="K22" i="272"/>
  <c r="K21" i="272"/>
  <c r="K20" i="272"/>
  <c r="K19" i="272"/>
  <c r="K18" i="272"/>
  <c r="K51" i="271"/>
  <c r="K50" i="271"/>
  <c r="K49" i="271"/>
  <c r="K48" i="271"/>
  <c r="K47" i="271"/>
  <c r="K46" i="271"/>
  <c r="K45" i="271"/>
  <c r="K44" i="271"/>
  <c r="K43" i="271"/>
  <c r="K42" i="271"/>
  <c r="K41" i="271"/>
  <c r="K40" i="271"/>
  <c r="K39" i="271"/>
  <c r="K38" i="271"/>
  <c r="K37" i="271"/>
  <c r="K36" i="271"/>
  <c r="K35" i="271"/>
  <c r="K34" i="271"/>
  <c r="K33" i="271"/>
  <c r="K32" i="271"/>
  <c r="K31" i="271"/>
  <c r="K30" i="271"/>
  <c r="K29" i="271"/>
  <c r="K28" i="271"/>
  <c r="K27" i="271"/>
  <c r="K26" i="271"/>
  <c r="K25" i="271"/>
  <c r="K24" i="271"/>
  <c r="K23" i="271"/>
  <c r="K22" i="271"/>
  <c r="K21" i="271"/>
  <c r="K20" i="271"/>
  <c r="K19" i="271"/>
  <c r="K18" i="271"/>
  <c r="K51" i="270"/>
  <c r="K50" i="270"/>
  <c r="K49" i="270"/>
  <c r="K48" i="270"/>
  <c r="K47" i="270"/>
  <c r="K46" i="270"/>
  <c r="K45" i="270"/>
  <c r="K44" i="270"/>
  <c r="K43" i="270"/>
  <c r="K42" i="270"/>
  <c r="K41" i="270"/>
  <c r="K40" i="270"/>
  <c r="K39" i="270"/>
  <c r="K38" i="270"/>
  <c r="K37" i="270"/>
  <c r="K36" i="270"/>
  <c r="K35" i="270"/>
  <c r="K34" i="270"/>
  <c r="K33" i="270"/>
  <c r="K32" i="270"/>
  <c r="K31" i="270"/>
  <c r="K30" i="270"/>
  <c r="K29" i="270"/>
  <c r="K28" i="270"/>
  <c r="K27" i="270"/>
  <c r="K26" i="270"/>
  <c r="K25" i="270"/>
  <c r="K24" i="270"/>
  <c r="K23" i="270"/>
  <c r="K22" i="270"/>
  <c r="K21" i="270"/>
  <c r="K20" i="270"/>
  <c r="K19" i="270"/>
  <c r="K18" i="270"/>
  <c r="K51" i="194"/>
  <c r="K50" i="194"/>
  <c r="K49" i="194"/>
  <c r="K48" i="194"/>
  <c r="K47" i="194"/>
  <c r="K46" i="194"/>
  <c r="K45" i="194"/>
  <c r="K44" i="194"/>
  <c r="K43" i="194"/>
  <c r="K42" i="194"/>
  <c r="K41" i="194"/>
  <c r="K40" i="194"/>
  <c r="K39" i="194"/>
  <c r="K38" i="194"/>
  <c r="K37" i="194"/>
  <c r="K36" i="194"/>
  <c r="K35" i="194"/>
  <c r="K34" i="194"/>
  <c r="K33" i="194"/>
  <c r="K32" i="194"/>
  <c r="K31" i="194"/>
  <c r="K30" i="194"/>
  <c r="K29" i="194"/>
  <c r="K28" i="194"/>
  <c r="K27" i="194"/>
  <c r="K26" i="194"/>
  <c r="K25" i="194"/>
  <c r="K24" i="194"/>
  <c r="K23" i="194"/>
  <c r="K22" i="194"/>
  <c r="K21" i="194"/>
  <c r="K20" i="194"/>
  <c r="K19" i="194"/>
  <c r="K18" i="194"/>
  <c r="K51" i="193"/>
  <c r="K50" i="193"/>
  <c r="K49" i="193"/>
  <c r="K48" i="193"/>
  <c r="K47" i="193"/>
  <c r="K46" i="193"/>
  <c r="K45" i="193"/>
  <c r="K44" i="193"/>
  <c r="K43" i="193"/>
  <c r="K42" i="193"/>
  <c r="K41" i="193"/>
  <c r="K40" i="193"/>
  <c r="K39" i="193"/>
  <c r="K38" i="193"/>
  <c r="K37" i="193"/>
  <c r="K36" i="193"/>
  <c r="K35" i="193"/>
  <c r="K34" i="193"/>
  <c r="K33" i="193"/>
  <c r="K32" i="193"/>
  <c r="K31" i="193"/>
  <c r="K30" i="193"/>
  <c r="K29" i="193"/>
  <c r="K28" i="193"/>
  <c r="K27" i="193"/>
  <c r="K26" i="193"/>
  <c r="K25" i="193"/>
  <c r="K24" i="193"/>
  <c r="K23" i="193"/>
  <c r="K22" i="193"/>
  <c r="K21" i="193"/>
  <c r="K20" i="193"/>
  <c r="K19" i="193"/>
  <c r="K18" i="193"/>
  <c r="K51" i="192"/>
  <c r="K50" i="192"/>
  <c r="K49" i="192"/>
  <c r="K48" i="192"/>
  <c r="K47" i="192"/>
  <c r="K46" i="192"/>
  <c r="K45" i="192"/>
  <c r="K44" i="192"/>
  <c r="K43" i="192"/>
  <c r="K42" i="192"/>
  <c r="K41" i="192"/>
  <c r="K40" i="192"/>
  <c r="K39" i="192"/>
  <c r="K38" i="192"/>
  <c r="K37" i="192"/>
  <c r="K36" i="192"/>
  <c r="K35" i="192"/>
  <c r="K34" i="192"/>
  <c r="K33" i="192"/>
  <c r="K32" i="192"/>
  <c r="K31" i="192"/>
  <c r="K30" i="192"/>
  <c r="K29" i="192"/>
  <c r="K28" i="192"/>
  <c r="K27" i="192"/>
  <c r="K26" i="192"/>
  <c r="K25" i="192"/>
  <c r="K24" i="192"/>
  <c r="K23" i="192"/>
  <c r="K22" i="192"/>
  <c r="K21" i="192"/>
  <c r="K20" i="192"/>
  <c r="K19" i="192"/>
  <c r="K18" i="192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51" i="101"/>
  <c r="K50" i="101"/>
  <c r="K49" i="101"/>
  <c r="K48" i="101"/>
  <c r="K47" i="101"/>
  <c r="K46" i="101"/>
  <c r="K45" i="101"/>
  <c r="K44" i="101"/>
  <c r="K43" i="101"/>
  <c r="K42" i="101"/>
  <c r="K41" i="101"/>
  <c r="K40" i="101"/>
  <c r="K39" i="101"/>
  <c r="K38" i="101"/>
  <c r="K37" i="101"/>
  <c r="K36" i="101"/>
  <c r="K35" i="101"/>
  <c r="K34" i="101"/>
  <c r="K33" i="101"/>
  <c r="K32" i="101"/>
  <c r="K31" i="101"/>
  <c r="K30" i="101"/>
  <c r="K29" i="101"/>
  <c r="K28" i="101"/>
  <c r="K27" i="101"/>
  <c r="K26" i="101"/>
  <c r="K25" i="101"/>
  <c r="K24" i="101"/>
  <c r="K23" i="101"/>
  <c r="K22" i="101"/>
  <c r="K21" i="101"/>
  <c r="K20" i="101"/>
  <c r="K19" i="101"/>
  <c r="K18" i="101"/>
  <c r="K51" i="269"/>
  <c r="K50" i="269"/>
  <c r="K49" i="269"/>
  <c r="K48" i="269"/>
  <c r="K47" i="269"/>
  <c r="K46" i="269"/>
  <c r="K45" i="269"/>
  <c r="K44" i="269"/>
  <c r="K43" i="269"/>
  <c r="K42" i="269"/>
  <c r="K41" i="269"/>
  <c r="K40" i="269"/>
  <c r="K39" i="269"/>
  <c r="K38" i="269"/>
  <c r="K37" i="269"/>
  <c r="K36" i="269"/>
  <c r="K35" i="269"/>
  <c r="K34" i="269"/>
  <c r="K33" i="269"/>
  <c r="K32" i="269"/>
  <c r="K31" i="269"/>
  <c r="K30" i="269"/>
  <c r="K29" i="269"/>
  <c r="K28" i="269"/>
  <c r="K27" i="269"/>
  <c r="K26" i="269"/>
  <c r="K25" i="269"/>
  <c r="K24" i="269"/>
  <c r="K23" i="269"/>
  <c r="K22" i="269"/>
  <c r="K21" i="269"/>
  <c r="K20" i="269"/>
  <c r="K19" i="269"/>
  <c r="K18" i="269"/>
  <c r="K51" i="268"/>
  <c r="K50" i="268"/>
  <c r="K49" i="268"/>
  <c r="K48" i="268"/>
  <c r="K47" i="268"/>
  <c r="K46" i="268"/>
  <c r="K45" i="268"/>
  <c r="K44" i="268"/>
  <c r="K43" i="268"/>
  <c r="K42" i="268"/>
  <c r="K41" i="268"/>
  <c r="K40" i="268"/>
  <c r="K39" i="268"/>
  <c r="K38" i="268"/>
  <c r="K37" i="268"/>
  <c r="K36" i="268"/>
  <c r="K35" i="268"/>
  <c r="K34" i="268"/>
  <c r="K33" i="268"/>
  <c r="K32" i="268"/>
  <c r="K31" i="268"/>
  <c r="K30" i="268"/>
  <c r="K29" i="268"/>
  <c r="K28" i="268"/>
  <c r="K27" i="268"/>
  <c r="K26" i="268"/>
  <c r="K25" i="268"/>
  <c r="K24" i="268"/>
  <c r="K23" i="268"/>
  <c r="K22" i="268"/>
  <c r="K21" i="268"/>
  <c r="K20" i="268"/>
  <c r="K19" i="268"/>
  <c r="K18" i="268"/>
  <c r="K51" i="267"/>
  <c r="K50" i="267"/>
  <c r="K49" i="267"/>
  <c r="K48" i="267"/>
  <c r="K47" i="267"/>
  <c r="K46" i="267"/>
  <c r="K45" i="267"/>
  <c r="K44" i="267"/>
  <c r="K43" i="267"/>
  <c r="K42" i="267"/>
  <c r="K41" i="267"/>
  <c r="K40" i="267"/>
  <c r="K39" i="267"/>
  <c r="K38" i="267"/>
  <c r="K37" i="267"/>
  <c r="K36" i="267"/>
  <c r="K35" i="267"/>
  <c r="K34" i="267"/>
  <c r="K33" i="267"/>
  <c r="K32" i="267"/>
  <c r="K31" i="267"/>
  <c r="K30" i="267"/>
  <c r="K29" i="267"/>
  <c r="K28" i="267"/>
  <c r="K27" i="267"/>
  <c r="K26" i="267"/>
  <c r="K25" i="267"/>
  <c r="K24" i="267"/>
  <c r="K23" i="267"/>
  <c r="K22" i="267"/>
  <c r="K21" i="267"/>
  <c r="K20" i="267"/>
  <c r="K19" i="267"/>
  <c r="K18" i="267"/>
  <c r="K51" i="266"/>
  <c r="K50" i="266"/>
  <c r="K49" i="266"/>
  <c r="K48" i="266"/>
  <c r="K47" i="266"/>
  <c r="K46" i="266"/>
  <c r="K45" i="266"/>
  <c r="K44" i="266"/>
  <c r="K43" i="266"/>
  <c r="K42" i="266"/>
  <c r="K41" i="266"/>
  <c r="K40" i="266"/>
  <c r="K39" i="266"/>
  <c r="K38" i="266"/>
  <c r="K37" i="266"/>
  <c r="K36" i="266"/>
  <c r="K35" i="266"/>
  <c r="K34" i="266"/>
  <c r="K33" i="266"/>
  <c r="K32" i="266"/>
  <c r="K31" i="266"/>
  <c r="K30" i="266"/>
  <c r="K29" i="266"/>
  <c r="K28" i="266"/>
  <c r="K27" i="266"/>
  <c r="K26" i="266"/>
  <c r="K25" i="266"/>
  <c r="K24" i="266"/>
  <c r="K23" i="266"/>
  <c r="K22" i="266"/>
  <c r="K21" i="266"/>
  <c r="K20" i="266"/>
  <c r="K19" i="266"/>
  <c r="K18" i="266"/>
  <c r="K51" i="191"/>
  <c r="K50" i="191"/>
  <c r="K49" i="191"/>
  <c r="K48" i="191"/>
  <c r="K47" i="191"/>
  <c r="K46" i="191"/>
  <c r="K45" i="191"/>
  <c r="K44" i="191"/>
  <c r="K43" i="191"/>
  <c r="K42" i="191"/>
  <c r="K41" i="191"/>
  <c r="K40" i="191"/>
  <c r="K39" i="191"/>
  <c r="K38" i="191"/>
  <c r="K37" i="191"/>
  <c r="K36" i="191"/>
  <c r="K35" i="191"/>
  <c r="K34" i="191"/>
  <c r="K33" i="191"/>
  <c r="K32" i="191"/>
  <c r="K31" i="191"/>
  <c r="K30" i="191"/>
  <c r="K29" i="191"/>
  <c r="K28" i="191"/>
  <c r="K27" i="191"/>
  <c r="K26" i="191"/>
  <c r="K25" i="191"/>
  <c r="K24" i="191"/>
  <c r="K23" i="191"/>
  <c r="K22" i="191"/>
  <c r="K21" i="191"/>
  <c r="K20" i="191"/>
  <c r="K19" i="191"/>
  <c r="K18" i="191"/>
  <c r="K51" i="190"/>
  <c r="K50" i="190"/>
  <c r="K49" i="190"/>
  <c r="K48" i="190"/>
  <c r="K47" i="190"/>
  <c r="K46" i="190"/>
  <c r="K45" i="190"/>
  <c r="K44" i="190"/>
  <c r="K43" i="190"/>
  <c r="K42" i="190"/>
  <c r="K41" i="190"/>
  <c r="K40" i="190"/>
  <c r="K39" i="190"/>
  <c r="K38" i="190"/>
  <c r="K37" i="190"/>
  <c r="K36" i="190"/>
  <c r="K35" i="190"/>
  <c r="K34" i="190"/>
  <c r="K33" i="190"/>
  <c r="K32" i="190"/>
  <c r="K31" i="190"/>
  <c r="K30" i="190"/>
  <c r="K29" i="190"/>
  <c r="K28" i="190"/>
  <c r="K27" i="190"/>
  <c r="K26" i="190"/>
  <c r="K25" i="190"/>
  <c r="K24" i="190"/>
  <c r="K23" i="190"/>
  <c r="K22" i="190"/>
  <c r="K21" i="190"/>
  <c r="K20" i="190"/>
  <c r="K19" i="190"/>
  <c r="K18" i="190"/>
  <c r="K51" i="189"/>
  <c r="K50" i="189"/>
  <c r="K49" i="189"/>
  <c r="K48" i="189"/>
  <c r="K47" i="189"/>
  <c r="K46" i="189"/>
  <c r="K45" i="189"/>
  <c r="K44" i="189"/>
  <c r="K43" i="189"/>
  <c r="K42" i="189"/>
  <c r="K41" i="189"/>
  <c r="K40" i="189"/>
  <c r="K39" i="189"/>
  <c r="K38" i="189"/>
  <c r="K37" i="189"/>
  <c r="K36" i="189"/>
  <c r="K35" i="189"/>
  <c r="K34" i="189"/>
  <c r="K33" i="189"/>
  <c r="K32" i="189"/>
  <c r="K31" i="189"/>
  <c r="K30" i="189"/>
  <c r="K29" i="189"/>
  <c r="K28" i="189"/>
  <c r="K27" i="189"/>
  <c r="K26" i="189"/>
  <c r="K25" i="189"/>
  <c r="K24" i="189"/>
  <c r="K23" i="189"/>
  <c r="K22" i="189"/>
  <c r="K21" i="189"/>
  <c r="K20" i="189"/>
  <c r="K19" i="189"/>
  <c r="K18" i="189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51" i="42"/>
  <c r="K50" i="42"/>
  <c r="K49" i="42"/>
  <c r="K48" i="42"/>
  <c r="K47" i="42"/>
  <c r="K46" i="42"/>
  <c r="K45" i="42"/>
  <c r="K44" i="42"/>
  <c r="K43" i="42"/>
  <c r="K42" i="42"/>
  <c r="K41" i="42"/>
  <c r="K40" i="42"/>
  <c r="K39" i="42"/>
  <c r="K38" i="42"/>
  <c r="K37" i="42"/>
  <c r="K36" i="42"/>
  <c r="K35" i="42"/>
  <c r="K34" i="42"/>
  <c r="K33" i="42"/>
  <c r="K32" i="42"/>
  <c r="K31" i="42"/>
  <c r="K30" i="42"/>
  <c r="K29" i="42"/>
  <c r="K28" i="42"/>
  <c r="K27" i="42"/>
  <c r="K26" i="42"/>
  <c r="K25" i="42"/>
  <c r="K24" i="42"/>
  <c r="K23" i="42"/>
  <c r="K22" i="42"/>
  <c r="K21" i="42"/>
  <c r="K20" i="42"/>
  <c r="K19" i="42"/>
  <c r="K18" i="42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28" i="41"/>
  <c r="K27" i="41"/>
  <c r="K26" i="41"/>
  <c r="K25" i="41"/>
  <c r="K24" i="41"/>
  <c r="K23" i="41"/>
  <c r="K22" i="41"/>
  <c r="K21" i="41"/>
  <c r="K20" i="41"/>
  <c r="K19" i="41"/>
  <c r="K18" i="41"/>
  <c r="K51" i="263"/>
  <c r="K50" i="263"/>
  <c r="K49" i="263"/>
  <c r="K48" i="263"/>
  <c r="K47" i="263"/>
  <c r="K46" i="263"/>
  <c r="K45" i="263"/>
  <c r="K44" i="263"/>
  <c r="K43" i="263"/>
  <c r="K42" i="263"/>
  <c r="K41" i="263"/>
  <c r="K40" i="263"/>
  <c r="K39" i="263"/>
  <c r="K38" i="263"/>
  <c r="K37" i="263"/>
  <c r="K36" i="263"/>
  <c r="K35" i="263"/>
  <c r="K34" i="263"/>
  <c r="K33" i="263"/>
  <c r="K32" i="263"/>
  <c r="K31" i="263"/>
  <c r="K30" i="263"/>
  <c r="K29" i="263"/>
  <c r="K28" i="263"/>
  <c r="K27" i="263"/>
  <c r="K26" i="263"/>
  <c r="K25" i="263"/>
  <c r="K24" i="263"/>
  <c r="K23" i="263"/>
  <c r="K22" i="263"/>
  <c r="K21" i="263"/>
  <c r="K20" i="263"/>
  <c r="K19" i="263"/>
  <c r="K18" i="263"/>
  <c r="K51" i="265"/>
  <c r="K50" i="265"/>
  <c r="K49" i="265"/>
  <c r="K48" i="265"/>
  <c r="K47" i="265"/>
  <c r="K46" i="265"/>
  <c r="K45" i="265"/>
  <c r="K44" i="265"/>
  <c r="K43" i="265"/>
  <c r="K42" i="265"/>
  <c r="K41" i="265"/>
  <c r="K40" i="265"/>
  <c r="K39" i="265"/>
  <c r="K38" i="265"/>
  <c r="K37" i="265"/>
  <c r="K36" i="265"/>
  <c r="K35" i="265"/>
  <c r="K34" i="265"/>
  <c r="K33" i="265"/>
  <c r="K32" i="265"/>
  <c r="K31" i="265"/>
  <c r="K30" i="265"/>
  <c r="K29" i="265"/>
  <c r="K28" i="265"/>
  <c r="K27" i="265"/>
  <c r="K26" i="265"/>
  <c r="K25" i="265"/>
  <c r="K24" i="265"/>
  <c r="K23" i="265"/>
  <c r="K22" i="265"/>
  <c r="K21" i="265"/>
  <c r="K20" i="265"/>
  <c r="K19" i="265"/>
  <c r="K18" i="265"/>
  <c r="K51" i="264"/>
  <c r="K50" i="264"/>
  <c r="K49" i="264"/>
  <c r="K48" i="264"/>
  <c r="K47" i="264"/>
  <c r="K46" i="264"/>
  <c r="K45" i="264"/>
  <c r="K44" i="264"/>
  <c r="K43" i="264"/>
  <c r="K42" i="264"/>
  <c r="K41" i="264"/>
  <c r="K40" i="264"/>
  <c r="K39" i="264"/>
  <c r="K38" i="264"/>
  <c r="K37" i="264"/>
  <c r="K36" i="264"/>
  <c r="K35" i="264"/>
  <c r="K34" i="264"/>
  <c r="K33" i="264"/>
  <c r="K32" i="264"/>
  <c r="K31" i="264"/>
  <c r="K30" i="264"/>
  <c r="K29" i="264"/>
  <c r="K28" i="264"/>
  <c r="K27" i="264"/>
  <c r="K26" i="264"/>
  <c r="K25" i="264"/>
  <c r="K24" i="264"/>
  <c r="K23" i="264"/>
  <c r="K22" i="264"/>
  <c r="K21" i="264"/>
  <c r="K20" i="264"/>
  <c r="K19" i="264"/>
  <c r="K18" i="264"/>
  <c r="K51" i="262"/>
  <c r="K50" i="262"/>
  <c r="K49" i="262"/>
  <c r="K48" i="262"/>
  <c r="K47" i="262"/>
  <c r="K46" i="262"/>
  <c r="K45" i="262"/>
  <c r="K44" i="262"/>
  <c r="K43" i="262"/>
  <c r="K42" i="262"/>
  <c r="K41" i="262"/>
  <c r="K40" i="262"/>
  <c r="K39" i="262"/>
  <c r="K38" i="262"/>
  <c r="K37" i="262"/>
  <c r="K36" i="262"/>
  <c r="K35" i="262"/>
  <c r="K34" i="262"/>
  <c r="K33" i="262"/>
  <c r="K32" i="262"/>
  <c r="K31" i="262"/>
  <c r="K30" i="262"/>
  <c r="K29" i="262"/>
  <c r="K28" i="262"/>
  <c r="K27" i="262"/>
  <c r="K26" i="262"/>
  <c r="K25" i="262"/>
  <c r="K24" i="262"/>
  <c r="K23" i="262"/>
  <c r="K22" i="262"/>
  <c r="K21" i="262"/>
  <c r="K20" i="262"/>
  <c r="K19" i="262"/>
  <c r="K18" i="262"/>
  <c r="K51" i="188"/>
  <c r="K50" i="188"/>
  <c r="K49" i="188"/>
  <c r="K48" i="188"/>
  <c r="K47" i="188"/>
  <c r="K46" i="188"/>
  <c r="K45" i="188"/>
  <c r="K44" i="188"/>
  <c r="K43" i="188"/>
  <c r="K42" i="188"/>
  <c r="K41" i="188"/>
  <c r="K40" i="188"/>
  <c r="K39" i="188"/>
  <c r="K38" i="188"/>
  <c r="K37" i="188"/>
  <c r="K36" i="188"/>
  <c r="K35" i="188"/>
  <c r="K34" i="188"/>
  <c r="K33" i="188"/>
  <c r="K32" i="188"/>
  <c r="K31" i="188"/>
  <c r="K30" i="188"/>
  <c r="K29" i="188"/>
  <c r="K28" i="188"/>
  <c r="K27" i="188"/>
  <c r="K26" i="188"/>
  <c r="K25" i="188"/>
  <c r="K24" i="188"/>
  <c r="K23" i="188"/>
  <c r="K22" i="188"/>
  <c r="K21" i="188"/>
  <c r="K20" i="188"/>
  <c r="K19" i="188"/>
  <c r="K18" i="188"/>
  <c r="K51" i="187"/>
  <c r="K50" i="187"/>
  <c r="K49" i="187"/>
  <c r="K48" i="187"/>
  <c r="K47" i="187"/>
  <c r="K46" i="187"/>
  <c r="K45" i="187"/>
  <c r="K44" i="187"/>
  <c r="K43" i="187"/>
  <c r="K42" i="187"/>
  <c r="K41" i="187"/>
  <c r="K40" i="187"/>
  <c r="K39" i="187"/>
  <c r="K38" i="187"/>
  <c r="K37" i="187"/>
  <c r="K36" i="187"/>
  <c r="K35" i="187"/>
  <c r="K34" i="187"/>
  <c r="K33" i="187"/>
  <c r="K32" i="187"/>
  <c r="K31" i="187"/>
  <c r="K30" i="187"/>
  <c r="K29" i="187"/>
  <c r="K28" i="187"/>
  <c r="K27" i="187"/>
  <c r="K26" i="187"/>
  <c r="K25" i="187"/>
  <c r="K24" i="187"/>
  <c r="K23" i="187"/>
  <c r="K22" i="187"/>
  <c r="K21" i="187"/>
  <c r="K20" i="187"/>
  <c r="K19" i="187"/>
  <c r="K18" i="187"/>
  <c r="K51" i="186"/>
  <c r="K50" i="186"/>
  <c r="K49" i="186"/>
  <c r="K48" i="186"/>
  <c r="K47" i="186"/>
  <c r="K46" i="186"/>
  <c r="K45" i="186"/>
  <c r="K44" i="186"/>
  <c r="K43" i="186"/>
  <c r="K42" i="186"/>
  <c r="K41" i="186"/>
  <c r="K40" i="186"/>
  <c r="K39" i="186"/>
  <c r="K38" i="186"/>
  <c r="K37" i="186"/>
  <c r="K36" i="186"/>
  <c r="K35" i="186"/>
  <c r="K34" i="186"/>
  <c r="K33" i="186"/>
  <c r="K32" i="186"/>
  <c r="K31" i="186"/>
  <c r="K30" i="186"/>
  <c r="K29" i="186"/>
  <c r="K28" i="186"/>
  <c r="K27" i="186"/>
  <c r="K26" i="186"/>
  <c r="K25" i="186"/>
  <c r="K24" i="186"/>
  <c r="K23" i="186"/>
  <c r="K22" i="186"/>
  <c r="K21" i="186"/>
  <c r="K20" i="186"/>
  <c r="K19" i="186"/>
  <c r="K18" i="186"/>
  <c r="K51" i="66"/>
  <c r="K50" i="66"/>
  <c r="K49" i="66"/>
  <c r="K48" i="66"/>
  <c r="K47" i="66"/>
  <c r="K46" i="66"/>
  <c r="K45" i="66"/>
  <c r="K44" i="66"/>
  <c r="K43" i="66"/>
  <c r="K42" i="66"/>
  <c r="K41" i="66"/>
  <c r="K40" i="66"/>
  <c r="K39" i="66"/>
  <c r="K38" i="66"/>
  <c r="K37" i="66"/>
  <c r="K36" i="66"/>
  <c r="K35" i="66"/>
  <c r="K34" i="66"/>
  <c r="K33" i="66"/>
  <c r="K32" i="66"/>
  <c r="K31" i="66"/>
  <c r="K30" i="66"/>
  <c r="K29" i="66"/>
  <c r="K28" i="66"/>
  <c r="K27" i="66"/>
  <c r="K26" i="66"/>
  <c r="K25" i="66"/>
  <c r="K24" i="66"/>
  <c r="K23" i="66"/>
  <c r="K22" i="66"/>
  <c r="K21" i="66"/>
  <c r="K20" i="66"/>
  <c r="K19" i="66"/>
  <c r="K18" i="66"/>
  <c r="K51" i="65"/>
  <c r="K50" i="65"/>
  <c r="K49" i="65"/>
  <c r="K48" i="65"/>
  <c r="K47" i="65"/>
  <c r="K46" i="65"/>
  <c r="K45" i="65"/>
  <c r="K44" i="65"/>
  <c r="K43" i="65"/>
  <c r="K42" i="65"/>
  <c r="K41" i="65"/>
  <c r="K40" i="65"/>
  <c r="K39" i="65"/>
  <c r="K38" i="65"/>
  <c r="K37" i="65"/>
  <c r="K36" i="65"/>
  <c r="K35" i="65"/>
  <c r="K34" i="65"/>
  <c r="K33" i="65"/>
  <c r="K32" i="65"/>
  <c r="K31" i="65"/>
  <c r="K30" i="65"/>
  <c r="K29" i="65"/>
  <c r="K28" i="65"/>
  <c r="K27" i="65"/>
  <c r="K26" i="65"/>
  <c r="K25" i="65"/>
  <c r="K24" i="65"/>
  <c r="K23" i="65"/>
  <c r="K22" i="65"/>
  <c r="K21" i="65"/>
  <c r="K20" i="65"/>
  <c r="K19" i="65"/>
  <c r="K18" i="65"/>
  <c r="K51" i="64"/>
  <c r="K50" i="64"/>
  <c r="K49" i="64"/>
  <c r="K48" i="64"/>
  <c r="K47" i="64"/>
  <c r="K46" i="64"/>
  <c r="K45" i="64"/>
  <c r="K44" i="64"/>
  <c r="K43" i="64"/>
  <c r="K42" i="64"/>
  <c r="K41" i="64"/>
  <c r="K40" i="64"/>
  <c r="K39" i="64"/>
  <c r="K38" i="64"/>
  <c r="K37" i="64"/>
  <c r="K36" i="64"/>
  <c r="K35" i="64"/>
  <c r="K34" i="64"/>
  <c r="K33" i="64"/>
  <c r="K32" i="64"/>
  <c r="K31" i="64"/>
  <c r="K30" i="64"/>
  <c r="K29" i="64"/>
  <c r="K28" i="64"/>
  <c r="K27" i="64"/>
  <c r="K26" i="64"/>
  <c r="K25" i="64"/>
  <c r="K24" i="64"/>
  <c r="K23" i="64"/>
  <c r="K22" i="64"/>
  <c r="K21" i="64"/>
  <c r="K20" i="64"/>
  <c r="K19" i="64"/>
  <c r="K18" i="64"/>
  <c r="K51" i="261"/>
  <c r="K50" i="261"/>
  <c r="K49" i="261"/>
  <c r="K48" i="261"/>
  <c r="K47" i="261"/>
  <c r="K46" i="261"/>
  <c r="K45" i="261"/>
  <c r="K44" i="261"/>
  <c r="K43" i="261"/>
  <c r="K42" i="261"/>
  <c r="K41" i="261"/>
  <c r="K40" i="261"/>
  <c r="K39" i="261"/>
  <c r="K38" i="261"/>
  <c r="K37" i="261"/>
  <c r="K36" i="261"/>
  <c r="K35" i="261"/>
  <c r="K34" i="261"/>
  <c r="K33" i="261"/>
  <c r="K32" i="261"/>
  <c r="K31" i="261"/>
  <c r="K30" i="261"/>
  <c r="K29" i="261"/>
  <c r="K28" i="261"/>
  <c r="K27" i="261"/>
  <c r="K26" i="261"/>
  <c r="K25" i="261"/>
  <c r="K24" i="261"/>
  <c r="K23" i="261"/>
  <c r="K22" i="261"/>
  <c r="K21" i="261"/>
  <c r="K20" i="261"/>
  <c r="K19" i="261"/>
  <c r="K18" i="261"/>
  <c r="K51" i="260"/>
  <c r="K50" i="260"/>
  <c r="K49" i="260"/>
  <c r="K48" i="260"/>
  <c r="K47" i="260"/>
  <c r="K46" i="260"/>
  <c r="K45" i="260"/>
  <c r="K44" i="260"/>
  <c r="K43" i="260"/>
  <c r="K42" i="260"/>
  <c r="K41" i="260"/>
  <c r="K40" i="260"/>
  <c r="K39" i="260"/>
  <c r="K38" i="260"/>
  <c r="K37" i="260"/>
  <c r="K36" i="260"/>
  <c r="K35" i="260"/>
  <c r="K34" i="260"/>
  <c r="K33" i="260"/>
  <c r="K32" i="260"/>
  <c r="K31" i="260"/>
  <c r="K30" i="260"/>
  <c r="K29" i="260"/>
  <c r="K28" i="260"/>
  <c r="K27" i="260"/>
  <c r="K26" i="260"/>
  <c r="K25" i="260"/>
  <c r="K24" i="260"/>
  <c r="K23" i="260"/>
  <c r="K22" i="260"/>
  <c r="K21" i="260"/>
  <c r="K20" i="260"/>
  <c r="K19" i="260"/>
  <c r="K18" i="260"/>
  <c r="K51" i="259"/>
  <c r="K50" i="259"/>
  <c r="K49" i="259"/>
  <c r="K48" i="259"/>
  <c r="K47" i="259"/>
  <c r="K46" i="259"/>
  <c r="K45" i="259"/>
  <c r="K44" i="259"/>
  <c r="K43" i="259"/>
  <c r="K42" i="259"/>
  <c r="K41" i="259"/>
  <c r="K40" i="259"/>
  <c r="K39" i="259"/>
  <c r="K38" i="259"/>
  <c r="K37" i="259"/>
  <c r="K36" i="259"/>
  <c r="K35" i="259"/>
  <c r="K34" i="259"/>
  <c r="K33" i="259"/>
  <c r="K32" i="259"/>
  <c r="K31" i="259"/>
  <c r="K30" i="259"/>
  <c r="K29" i="259"/>
  <c r="K28" i="259"/>
  <c r="K27" i="259"/>
  <c r="K26" i="259"/>
  <c r="K25" i="259"/>
  <c r="K24" i="259"/>
  <c r="K23" i="259"/>
  <c r="K22" i="259"/>
  <c r="K21" i="259"/>
  <c r="K20" i="259"/>
  <c r="K19" i="259"/>
  <c r="K18" i="259"/>
  <c r="K51" i="113"/>
  <c r="K50" i="113"/>
  <c r="K49" i="113"/>
  <c r="K48" i="113"/>
  <c r="K47" i="113"/>
  <c r="K46" i="113"/>
  <c r="K45" i="113"/>
  <c r="K44" i="113"/>
  <c r="K43" i="113"/>
  <c r="K42" i="113"/>
  <c r="K41" i="113"/>
  <c r="K40" i="113"/>
  <c r="K39" i="113"/>
  <c r="K38" i="113"/>
  <c r="K37" i="113"/>
  <c r="K36" i="113"/>
  <c r="K35" i="113"/>
  <c r="K34" i="113"/>
  <c r="K33" i="113"/>
  <c r="K32" i="113"/>
  <c r="K31" i="113"/>
  <c r="K30" i="113"/>
  <c r="K29" i="113"/>
  <c r="K28" i="113"/>
  <c r="K27" i="113"/>
  <c r="K26" i="113"/>
  <c r="K25" i="113"/>
  <c r="K24" i="113"/>
  <c r="K23" i="113"/>
  <c r="K22" i="113"/>
  <c r="K21" i="113"/>
  <c r="K20" i="113"/>
  <c r="K19" i="113"/>
  <c r="K18" i="113"/>
  <c r="K51" i="185"/>
  <c r="K50" i="185"/>
  <c r="K49" i="185"/>
  <c r="K48" i="185"/>
  <c r="K47" i="185"/>
  <c r="K46" i="185"/>
  <c r="K45" i="185"/>
  <c r="K44" i="185"/>
  <c r="K43" i="185"/>
  <c r="K42" i="185"/>
  <c r="K41" i="185"/>
  <c r="K40" i="185"/>
  <c r="K39" i="185"/>
  <c r="K38" i="185"/>
  <c r="K37" i="185"/>
  <c r="K36" i="185"/>
  <c r="K35" i="185"/>
  <c r="K34" i="185"/>
  <c r="K33" i="185"/>
  <c r="K32" i="185"/>
  <c r="K31" i="185"/>
  <c r="K30" i="185"/>
  <c r="K29" i="185"/>
  <c r="K28" i="185"/>
  <c r="K27" i="185"/>
  <c r="K26" i="185"/>
  <c r="K25" i="185"/>
  <c r="K24" i="185"/>
  <c r="K23" i="185"/>
  <c r="K22" i="185"/>
  <c r="K21" i="185"/>
  <c r="K20" i="185"/>
  <c r="K19" i="185"/>
  <c r="K18" i="185"/>
  <c r="K51" i="184"/>
  <c r="K50" i="184"/>
  <c r="K49" i="184"/>
  <c r="K48" i="184"/>
  <c r="K47" i="184"/>
  <c r="K46" i="184"/>
  <c r="K45" i="184"/>
  <c r="K44" i="184"/>
  <c r="K43" i="184"/>
  <c r="K42" i="184"/>
  <c r="K41" i="184"/>
  <c r="K40" i="184"/>
  <c r="K39" i="184"/>
  <c r="K38" i="184"/>
  <c r="K37" i="184"/>
  <c r="K36" i="184"/>
  <c r="K35" i="184"/>
  <c r="K34" i="184"/>
  <c r="K33" i="184"/>
  <c r="K32" i="184"/>
  <c r="K31" i="184"/>
  <c r="K30" i="184"/>
  <c r="K29" i="184"/>
  <c r="K28" i="184"/>
  <c r="K27" i="184"/>
  <c r="K26" i="184"/>
  <c r="K25" i="184"/>
  <c r="K24" i="184"/>
  <c r="K23" i="184"/>
  <c r="K22" i="184"/>
  <c r="K21" i="184"/>
  <c r="K20" i="184"/>
  <c r="K19" i="184"/>
  <c r="K18" i="184"/>
  <c r="K51" i="183"/>
  <c r="K50" i="183"/>
  <c r="K49" i="183"/>
  <c r="K48" i="183"/>
  <c r="K47" i="183"/>
  <c r="K46" i="183"/>
  <c r="K45" i="183"/>
  <c r="K44" i="183"/>
  <c r="K43" i="183"/>
  <c r="K42" i="183"/>
  <c r="K41" i="183"/>
  <c r="K40" i="183"/>
  <c r="K39" i="183"/>
  <c r="K38" i="183"/>
  <c r="K37" i="183"/>
  <c r="K36" i="183"/>
  <c r="K35" i="183"/>
  <c r="K34" i="183"/>
  <c r="K33" i="183"/>
  <c r="K32" i="183"/>
  <c r="K31" i="183"/>
  <c r="K30" i="183"/>
  <c r="K29" i="183"/>
  <c r="K28" i="183"/>
  <c r="K27" i="183"/>
  <c r="K26" i="183"/>
  <c r="K25" i="183"/>
  <c r="K24" i="183"/>
  <c r="K23" i="183"/>
  <c r="K22" i="183"/>
  <c r="K21" i="183"/>
  <c r="K20" i="183"/>
  <c r="K19" i="183"/>
  <c r="K18" i="183"/>
  <c r="K51" i="309"/>
  <c r="K50" i="309"/>
  <c r="K49" i="309"/>
  <c r="K48" i="309"/>
  <c r="K47" i="309"/>
  <c r="K46" i="309"/>
  <c r="K45" i="309"/>
  <c r="K44" i="309"/>
  <c r="K43" i="309"/>
  <c r="K42" i="309"/>
  <c r="K41" i="309"/>
  <c r="K40" i="309"/>
  <c r="K39" i="309"/>
  <c r="K38" i="309"/>
  <c r="K37" i="309"/>
  <c r="K36" i="309"/>
  <c r="K35" i="309"/>
  <c r="K34" i="309"/>
  <c r="K33" i="309"/>
  <c r="K32" i="309"/>
  <c r="K31" i="309"/>
  <c r="K30" i="309"/>
  <c r="K29" i="309"/>
  <c r="K28" i="309"/>
  <c r="K27" i="309"/>
  <c r="K26" i="309"/>
  <c r="K25" i="309"/>
  <c r="K24" i="309"/>
  <c r="K23" i="309"/>
  <c r="K22" i="309"/>
  <c r="K21" i="309"/>
  <c r="K20" i="309"/>
  <c r="K19" i="309"/>
  <c r="K18" i="30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51" i="306"/>
  <c r="K50" i="306"/>
  <c r="K49" i="306"/>
  <c r="K48" i="306"/>
  <c r="K47" i="306"/>
  <c r="K46" i="306"/>
  <c r="K45" i="306"/>
  <c r="K44" i="306"/>
  <c r="K43" i="306"/>
  <c r="K42" i="306"/>
  <c r="K41" i="306"/>
  <c r="K40" i="306"/>
  <c r="K39" i="306"/>
  <c r="K38" i="306"/>
  <c r="K37" i="306"/>
  <c r="K36" i="306"/>
  <c r="K35" i="306"/>
  <c r="K34" i="306"/>
  <c r="K33" i="306"/>
  <c r="K32" i="306"/>
  <c r="K31" i="306"/>
  <c r="K30" i="306"/>
  <c r="K29" i="306"/>
  <c r="K28" i="306"/>
  <c r="K27" i="306"/>
  <c r="K26" i="306"/>
  <c r="K25" i="306"/>
  <c r="K24" i="306"/>
  <c r="K23" i="306"/>
  <c r="K22" i="306"/>
  <c r="K21" i="306"/>
  <c r="K20" i="306"/>
  <c r="K19" i="306"/>
  <c r="K18" i="306"/>
  <c r="K51" i="305"/>
  <c r="K50" i="305"/>
  <c r="K49" i="305"/>
  <c r="K48" i="305"/>
  <c r="K47" i="305"/>
  <c r="K46" i="305"/>
  <c r="K45" i="305"/>
  <c r="K44" i="305"/>
  <c r="K43" i="305"/>
  <c r="K42" i="305"/>
  <c r="K41" i="305"/>
  <c r="K40" i="305"/>
  <c r="K39" i="305"/>
  <c r="K38" i="305"/>
  <c r="K37" i="305"/>
  <c r="K36" i="305"/>
  <c r="K35" i="305"/>
  <c r="K34" i="305"/>
  <c r="K33" i="305"/>
  <c r="K32" i="305"/>
  <c r="K31" i="305"/>
  <c r="K30" i="305"/>
  <c r="K29" i="305"/>
  <c r="K28" i="305"/>
  <c r="K27" i="305"/>
  <c r="K26" i="305"/>
  <c r="K25" i="305"/>
  <c r="K24" i="305"/>
  <c r="K23" i="305"/>
  <c r="K22" i="305"/>
  <c r="K21" i="305"/>
  <c r="K20" i="305"/>
  <c r="K19" i="305"/>
  <c r="K18" i="305"/>
  <c r="K51" i="304"/>
  <c r="K50" i="304"/>
  <c r="K49" i="304"/>
  <c r="K48" i="304"/>
  <c r="K47" i="304"/>
  <c r="K46" i="304"/>
  <c r="K45" i="304"/>
  <c r="K44" i="304"/>
  <c r="K43" i="304"/>
  <c r="K42" i="304"/>
  <c r="K41" i="304"/>
  <c r="K40" i="304"/>
  <c r="K39" i="304"/>
  <c r="K38" i="304"/>
  <c r="K37" i="304"/>
  <c r="K36" i="304"/>
  <c r="K35" i="304"/>
  <c r="K34" i="304"/>
  <c r="K33" i="304"/>
  <c r="K32" i="304"/>
  <c r="K31" i="304"/>
  <c r="K30" i="304"/>
  <c r="K29" i="304"/>
  <c r="K28" i="304"/>
  <c r="K27" i="304"/>
  <c r="K26" i="304"/>
  <c r="K25" i="304"/>
  <c r="K24" i="304"/>
  <c r="K23" i="304"/>
  <c r="K22" i="304"/>
  <c r="K21" i="304"/>
  <c r="K20" i="304"/>
  <c r="K19" i="304"/>
  <c r="K18" i="304"/>
  <c r="K51" i="92"/>
  <c r="K50" i="92"/>
  <c r="K49" i="92"/>
  <c r="K48" i="92"/>
  <c r="K47" i="92"/>
  <c r="K46" i="92"/>
  <c r="K45" i="92"/>
  <c r="K44" i="92"/>
  <c r="K43" i="92"/>
  <c r="K42" i="92"/>
  <c r="K41" i="92"/>
  <c r="K40" i="92"/>
  <c r="K39" i="92"/>
  <c r="K38" i="92"/>
  <c r="K37" i="92"/>
  <c r="K36" i="92"/>
  <c r="K35" i="92"/>
  <c r="K34" i="92"/>
  <c r="K33" i="92"/>
  <c r="K32" i="92"/>
  <c r="K31" i="92"/>
  <c r="K30" i="92"/>
  <c r="K29" i="92"/>
  <c r="K28" i="92"/>
  <c r="K27" i="92"/>
  <c r="K26" i="92"/>
  <c r="K25" i="92"/>
  <c r="K24" i="92"/>
  <c r="K23" i="92"/>
  <c r="K22" i="92"/>
  <c r="K21" i="92"/>
  <c r="K20" i="92"/>
  <c r="K19" i="92"/>
  <c r="K18" i="92"/>
  <c r="K51" i="182"/>
  <c r="K50" i="182"/>
  <c r="K49" i="182"/>
  <c r="K48" i="182"/>
  <c r="K47" i="182"/>
  <c r="K46" i="182"/>
  <c r="K45" i="182"/>
  <c r="K44" i="182"/>
  <c r="K43" i="182"/>
  <c r="K42" i="182"/>
  <c r="K41" i="182"/>
  <c r="K40" i="182"/>
  <c r="K39" i="182"/>
  <c r="K38" i="182"/>
  <c r="K37" i="182"/>
  <c r="K36" i="182"/>
  <c r="K35" i="182"/>
  <c r="K34" i="182"/>
  <c r="K33" i="182"/>
  <c r="K32" i="182"/>
  <c r="K31" i="182"/>
  <c r="K30" i="182"/>
  <c r="K29" i="182"/>
  <c r="K28" i="182"/>
  <c r="K27" i="182"/>
  <c r="K26" i="182"/>
  <c r="K25" i="182"/>
  <c r="K24" i="182"/>
  <c r="K23" i="182"/>
  <c r="K22" i="182"/>
  <c r="K21" i="182"/>
  <c r="K20" i="182"/>
  <c r="K19" i="182"/>
  <c r="K18" i="182"/>
  <c r="K51" i="181"/>
  <c r="K50" i="181"/>
  <c r="K49" i="181"/>
  <c r="K48" i="181"/>
  <c r="K47" i="181"/>
  <c r="K46" i="181"/>
  <c r="K45" i="181"/>
  <c r="K44" i="181"/>
  <c r="K43" i="181"/>
  <c r="K42" i="181"/>
  <c r="K41" i="181"/>
  <c r="K40" i="181"/>
  <c r="K39" i="181"/>
  <c r="K38" i="181"/>
  <c r="K37" i="181"/>
  <c r="K36" i="181"/>
  <c r="K35" i="181"/>
  <c r="K34" i="181"/>
  <c r="K33" i="181"/>
  <c r="K32" i="181"/>
  <c r="K31" i="181"/>
  <c r="K30" i="181"/>
  <c r="K29" i="181"/>
  <c r="K28" i="181"/>
  <c r="K27" i="181"/>
  <c r="K26" i="181"/>
  <c r="K25" i="181"/>
  <c r="K24" i="181"/>
  <c r="K23" i="181"/>
  <c r="K22" i="181"/>
  <c r="K21" i="181"/>
  <c r="K20" i="181"/>
  <c r="K19" i="181"/>
  <c r="K18" i="181"/>
  <c r="K51" i="180"/>
  <c r="K50" i="180"/>
  <c r="K49" i="180"/>
  <c r="K48" i="180"/>
  <c r="K47" i="180"/>
  <c r="K46" i="180"/>
  <c r="K45" i="180"/>
  <c r="K44" i="180"/>
  <c r="K43" i="180"/>
  <c r="K42" i="180"/>
  <c r="K41" i="180"/>
  <c r="K40" i="180"/>
  <c r="K39" i="180"/>
  <c r="K38" i="180"/>
  <c r="K37" i="180"/>
  <c r="K36" i="180"/>
  <c r="K35" i="180"/>
  <c r="K34" i="180"/>
  <c r="K33" i="180"/>
  <c r="K32" i="180"/>
  <c r="K31" i="180"/>
  <c r="K30" i="180"/>
  <c r="K29" i="180"/>
  <c r="K28" i="180"/>
  <c r="K27" i="180"/>
  <c r="K26" i="180"/>
  <c r="K25" i="180"/>
  <c r="K24" i="180"/>
  <c r="K23" i="180"/>
  <c r="K22" i="180"/>
  <c r="K21" i="180"/>
  <c r="K20" i="180"/>
  <c r="K19" i="180"/>
  <c r="K18" i="180"/>
  <c r="K51" i="83"/>
  <c r="K50" i="83"/>
  <c r="K49" i="83"/>
  <c r="K48" i="83"/>
  <c r="K47" i="83"/>
  <c r="K46" i="83"/>
  <c r="K45" i="83"/>
  <c r="K44" i="83"/>
  <c r="K43" i="83"/>
  <c r="K42" i="83"/>
  <c r="K41" i="83"/>
  <c r="K40" i="83"/>
  <c r="K39" i="83"/>
  <c r="K38" i="83"/>
  <c r="K37" i="83"/>
  <c r="K36" i="83"/>
  <c r="K35" i="83"/>
  <c r="K34" i="83"/>
  <c r="K33" i="83"/>
  <c r="K32" i="83"/>
  <c r="K31" i="83"/>
  <c r="K30" i="83"/>
  <c r="K29" i="83"/>
  <c r="K28" i="83"/>
  <c r="K27" i="83"/>
  <c r="K26" i="83"/>
  <c r="K25" i="83"/>
  <c r="K24" i="83"/>
  <c r="K23" i="83"/>
  <c r="K22" i="83"/>
  <c r="K21" i="83"/>
  <c r="K20" i="83"/>
  <c r="K19" i="83"/>
  <c r="K18" i="83"/>
  <c r="K51" i="84"/>
  <c r="K50" i="84"/>
  <c r="K49" i="84"/>
  <c r="K48" i="84"/>
  <c r="K47" i="84"/>
  <c r="K46" i="84"/>
  <c r="K45" i="84"/>
  <c r="K44" i="84"/>
  <c r="K43" i="84"/>
  <c r="K42" i="84"/>
  <c r="K41" i="84"/>
  <c r="K40" i="84"/>
  <c r="K39" i="84"/>
  <c r="K38" i="84"/>
  <c r="K37" i="84"/>
  <c r="K36" i="84"/>
  <c r="K35" i="84"/>
  <c r="K34" i="84"/>
  <c r="K33" i="84"/>
  <c r="K32" i="84"/>
  <c r="K31" i="84"/>
  <c r="K30" i="84"/>
  <c r="K29" i="84"/>
  <c r="K28" i="84"/>
  <c r="K27" i="84"/>
  <c r="K26" i="84"/>
  <c r="K25" i="84"/>
  <c r="K24" i="84"/>
  <c r="K23" i="84"/>
  <c r="K22" i="84"/>
  <c r="K21" i="84"/>
  <c r="K20" i="84"/>
  <c r="K19" i="84"/>
  <c r="K18" i="84"/>
  <c r="K51" i="85"/>
  <c r="K50" i="85"/>
  <c r="K49" i="85"/>
  <c r="K48" i="85"/>
  <c r="K47" i="85"/>
  <c r="K46" i="85"/>
  <c r="K45" i="85"/>
  <c r="K44" i="85"/>
  <c r="K43" i="85"/>
  <c r="K42" i="85"/>
  <c r="K41" i="85"/>
  <c r="K40" i="85"/>
  <c r="K39" i="85"/>
  <c r="K38" i="85"/>
  <c r="K37" i="85"/>
  <c r="K36" i="85"/>
  <c r="K35" i="85"/>
  <c r="K34" i="85"/>
  <c r="K33" i="85"/>
  <c r="K32" i="85"/>
  <c r="K31" i="85"/>
  <c r="K30" i="85"/>
  <c r="K29" i="85"/>
  <c r="K28" i="85"/>
  <c r="K27" i="85"/>
  <c r="K26" i="85"/>
  <c r="K25" i="85"/>
  <c r="K24" i="85"/>
  <c r="K23" i="85"/>
  <c r="K22" i="85"/>
  <c r="K21" i="85"/>
  <c r="K20" i="85"/>
  <c r="K19" i="85"/>
  <c r="K18" i="85"/>
  <c r="K51" i="258"/>
  <c r="K50" i="258"/>
  <c r="K49" i="258"/>
  <c r="K48" i="258"/>
  <c r="K47" i="258"/>
  <c r="K46" i="258"/>
  <c r="K45" i="258"/>
  <c r="K44" i="258"/>
  <c r="K43" i="258"/>
  <c r="K42" i="258"/>
  <c r="K41" i="258"/>
  <c r="K40" i="258"/>
  <c r="K39" i="258"/>
  <c r="K38" i="258"/>
  <c r="K37" i="258"/>
  <c r="K36" i="258"/>
  <c r="K35" i="258"/>
  <c r="K34" i="258"/>
  <c r="K33" i="258"/>
  <c r="K32" i="258"/>
  <c r="K31" i="258"/>
  <c r="K30" i="258"/>
  <c r="K29" i="258"/>
  <c r="K28" i="258"/>
  <c r="K27" i="258"/>
  <c r="K26" i="258"/>
  <c r="K25" i="258"/>
  <c r="K24" i="258"/>
  <c r="K23" i="258"/>
  <c r="K22" i="258"/>
  <c r="K21" i="258"/>
  <c r="K20" i="258"/>
  <c r="K19" i="258"/>
  <c r="K18" i="258"/>
  <c r="K51" i="257"/>
  <c r="K50" i="257"/>
  <c r="K49" i="257"/>
  <c r="K48" i="257"/>
  <c r="K47" i="257"/>
  <c r="K46" i="257"/>
  <c r="K45" i="257"/>
  <c r="K44" i="257"/>
  <c r="K43" i="257"/>
  <c r="K42" i="257"/>
  <c r="K41" i="257"/>
  <c r="K40" i="257"/>
  <c r="K39" i="257"/>
  <c r="K38" i="257"/>
  <c r="K37" i="257"/>
  <c r="K36" i="257"/>
  <c r="K35" i="257"/>
  <c r="K34" i="257"/>
  <c r="K33" i="257"/>
  <c r="K32" i="257"/>
  <c r="K31" i="257"/>
  <c r="K30" i="257"/>
  <c r="K29" i="257"/>
  <c r="K28" i="257"/>
  <c r="K27" i="257"/>
  <c r="K26" i="257"/>
  <c r="K25" i="257"/>
  <c r="K24" i="257"/>
  <c r="K23" i="257"/>
  <c r="K22" i="257"/>
  <c r="K21" i="257"/>
  <c r="K20" i="257"/>
  <c r="K19" i="257"/>
  <c r="K18" i="257"/>
  <c r="K51" i="256"/>
  <c r="K50" i="256"/>
  <c r="K49" i="256"/>
  <c r="K48" i="256"/>
  <c r="K47" i="256"/>
  <c r="K46" i="256"/>
  <c r="K45" i="256"/>
  <c r="K44" i="256"/>
  <c r="K43" i="256"/>
  <c r="K42" i="256"/>
  <c r="K41" i="256"/>
  <c r="K40" i="256"/>
  <c r="K39" i="256"/>
  <c r="K38" i="256"/>
  <c r="K37" i="256"/>
  <c r="K36" i="256"/>
  <c r="K35" i="256"/>
  <c r="K34" i="256"/>
  <c r="K33" i="256"/>
  <c r="K32" i="256"/>
  <c r="K31" i="256"/>
  <c r="K30" i="256"/>
  <c r="K29" i="256"/>
  <c r="K28" i="256"/>
  <c r="K27" i="256"/>
  <c r="K26" i="256"/>
  <c r="K25" i="256"/>
  <c r="K24" i="256"/>
  <c r="K23" i="256"/>
  <c r="K22" i="256"/>
  <c r="K21" i="256"/>
  <c r="K20" i="256"/>
  <c r="K19" i="256"/>
  <c r="K18" i="256"/>
  <c r="K51" i="119"/>
  <c r="K50" i="119"/>
  <c r="K49" i="119"/>
  <c r="K48" i="119"/>
  <c r="K47" i="119"/>
  <c r="K46" i="119"/>
  <c r="K45" i="119"/>
  <c r="K44" i="119"/>
  <c r="K43" i="119"/>
  <c r="K42" i="119"/>
  <c r="K41" i="119"/>
  <c r="K40" i="119"/>
  <c r="K39" i="119"/>
  <c r="K38" i="119"/>
  <c r="K37" i="119"/>
  <c r="K36" i="119"/>
  <c r="K35" i="119"/>
  <c r="K34" i="119"/>
  <c r="K33" i="119"/>
  <c r="K32" i="119"/>
  <c r="K31" i="119"/>
  <c r="K30" i="119"/>
  <c r="K29" i="119"/>
  <c r="K28" i="119"/>
  <c r="K27" i="119"/>
  <c r="K26" i="119"/>
  <c r="K25" i="119"/>
  <c r="K24" i="119"/>
  <c r="K23" i="119"/>
  <c r="K22" i="119"/>
  <c r="K21" i="119"/>
  <c r="K20" i="119"/>
  <c r="K19" i="119"/>
  <c r="K18" i="119"/>
  <c r="K51" i="179"/>
  <c r="K50" i="179"/>
  <c r="K49" i="179"/>
  <c r="K48" i="179"/>
  <c r="K47" i="179"/>
  <c r="K46" i="179"/>
  <c r="K45" i="179"/>
  <c r="K44" i="179"/>
  <c r="K43" i="179"/>
  <c r="K42" i="179"/>
  <c r="K41" i="179"/>
  <c r="K40" i="179"/>
  <c r="K39" i="179"/>
  <c r="K38" i="179"/>
  <c r="K37" i="179"/>
  <c r="K36" i="179"/>
  <c r="K35" i="179"/>
  <c r="K34" i="179"/>
  <c r="K33" i="179"/>
  <c r="K32" i="179"/>
  <c r="K31" i="179"/>
  <c r="K30" i="179"/>
  <c r="K29" i="179"/>
  <c r="K28" i="179"/>
  <c r="K27" i="179"/>
  <c r="K26" i="179"/>
  <c r="K25" i="179"/>
  <c r="K24" i="179"/>
  <c r="K23" i="179"/>
  <c r="K22" i="179"/>
  <c r="K21" i="179"/>
  <c r="K20" i="179"/>
  <c r="K19" i="179"/>
  <c r="K18" i="179"/>
  <c r="K51" i="178"/>
  <c r="K50" i="178"/>
  <c r="K49" i="178"/>
  <c r="K48" i="178"/>
  <c r="K47" i="178"/>
  <c r="K46" i="178"/>
  <c r="K45" i="178"/>
  <c r="K44" i="178"/>
  <c r="K43" i="178"/>
  <c r="K42" i="178"/>
  <c r="K41" i="178"/>
  <c r="K40" i="178"/>
  <c r="K39" i="178"/>
  <c r="K38" i="178"/>
  <c r="K37" i="178"/>
  <c r="K36" i="178"/>
  <c r="K35" i="178"/>
  <c r="K34" i="178"/>
  <c r="K33" i="178"/>
  <c r="K32" i="178"/>
  <c r="K31" i="178"/>
  <c r="K30" i="178"/>
  <c r="K29" i="178"/>
  <c r="K28" i="178"/>
  <c r="K27" i="178"/>
  <c r="K26" i="178"/>
  <c r="K25" i="178"/>
  <c r="K24" i="178"/>
  <c r="K23" i="178"/>
  <c r="K22" i="178"/>
  <c r="K21" i="178"/>
  <c r="K20" i="178"/>
  <c r="K19" i="178"/>
  <c r="K18" i="178"/>
  <c r="K51" i="177"/>
  <c r="K50" i="177"/>
  <c r="K49" i="177"/>
  <c r="K48" i="177"/>
  <c r="K47" i="177"/>
  <c r="K46" i="177"/>
  <c r="K45" i="177"/>
  <c r="K44" i="177"/>
  <c r="K43" i="177"/>
  <c r="K42" i="177"/>
  <c r="K41" i="177"/>
  <c r="K40" i="177"/>
  <c r="K39" i="177"/>
  <c r="K38" i="177"/>
  <c r="K37" i="177"/>
  <c r="K36" i="177"/>
  <c r="K35" i="177"/>
  <c r="K34" i="177"/>
  <c r="K33" i="177"/>
  <c r="K32" i="177"/>
  <c r="K31" i="177"/>
  <c r="K30" i="177"/>
  <c r="K29" i="177"/>
  <c r="K28" i="177"/>
  <c r="K27" i="177"/>
  <c r="K26" i="177"/>
  <c r="K25" i="177"/>
  <c r="K24" i="177"/>
  <c r="K23" i="177"/>
  <c r="K22" i="177"/>
  <c r="K21" i="177"/>
  <c r="K20" i="177"/>
  <c r="K19" i="177"/>
  <c r="K18" i="177"/>
  <c r="K51" i="100"/>
  <c r="K50" i="100"/>
  <c r="K49" i="100"/>
  <c r="K48" i="100"/>
  <c r="K47" i="100"/>
  <c r="K46" i="100"/>
  <c r="K45" i="100"/>
  <c r="K44" i="100"/>
  <c r="K43" i="100"/>
  <c r="K42" i="100"/>
  <c r="K41" i="100"/>
  <c r="K40" i="100"/>
  <c r="K39" i="100"/>
  <c r="K38" i="100"/>
  <c r="K37" i="100"/>
  <c r="K36" i="100"/>
  <c r="K35" i="100"/>
  <c r="K34" i="100"/>
  <c r="K33" i="100"/>
  <c r="K32" i="100"/>
  <c r="K31" i="100"/>
  <c r="K30" i="100"/>
  <c r="K29" i="100"/>
  <c r="K28" i="100"/>
  <c r="K27" i="100"/>
  <c r="K26" i="100"/>
  <c r="K25" i="100"/>
  <c r="K24" i="100"/>
  <c r="K23" i="100"/>
  <c r="K22" i="100"/>
  <c r="K21" i="100"/>
  <c r="K20" i="100"/>
  <c r="K19" i="100"/>
  <c r="K18" i="100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28" i="22"/>
  <c r="K27" i="22"/>
  <c r="K26" i="22"/>
  <c r="K25" i="22"/>
  <c r="K24" i="22"/>
  <c r="K23" i="22"/>
  <c r="K22" i="22"/>
  <c r="K21" i="22"/>
  <c r="K20" i="22"/>
  <c r="K19" i="22"/>
  <c r="K18" i="22"/>
  <c r="K51" i="255"/>
  <c r="K50" i="255"/>
  <c r="K49" i="255"/>
  <c r="K48" i="255"/>
  <c r="K47" i="255"/>
  <c r="K46" i="255"/>
  <c r="K45" i="255"/>
  <c r="K44" i="255"/>
  <c r="K43" i="255"/>
  <c r="K42" i="255"/>
  <c r="K41" i="255"/>
  <c r="K40" i="255"/>
  <c r="K39" i="255"/>
  <c r="K38" i="255"/>
  <c r="K37" i="255"/>
  <c r="K36" i="255"/>
  <c r="K35" i="255"/>
  <c r="K34" i="255"/>
  <c r="K33" i="255"/>
  <c r="K32" i="255"/>
  <c r="K31" i="255"/>
  <c r="K30" i="255"/>
  <c r="K29" i="255"/>
  <c r="K28" i="255"/>
  <c r="K27" i="255"/>
  <c r="K26" i="255"/>
  <c r="K25" i="255"/>
  <c r="K24" i="255"/>
  <c r="K23" i="255"/>
  <c r="K22" i="255"/>
  <c r="K21" i="255"/>
  <c r="K20" i="255"/>
  <c r="K19" i="255"/>
  <c r="K18" i="255"/>
  <c r="K51" i="254"/>
  <c r="K50" i="254"/>
  <c r="K49" i="254"/>
  <c r="K48" i="254"/>
  <c r="K47" i="254"/>
  <c r="K46" i="254"/>
  <c r="K45" i="254"/>
  <c r="K44" i="254"/>
  <c r="K43" i="254"/>
  <c r="K42" i="254"/>
  <c r="K41" i="254"/>
  <c r="K40" i="254"/>
  <c r="K39" i="254"/>
  <c r="K38" i="254"/>
  <c r="K37" i="254"/>
  <c r="K36" i="254"/>
  <c r="K35" i="254"/>
  <c r="K34" i="254"/>
  <c r="K33" i="254"/>
  <c r="K32" i="254"/>
  <c r="K31" i="254"/>
  <c r="K30" i="254"/>
  <c r="K29" i="254"/>
  <c r="K28" i="254"/>
  <c r="K27" i="254"/>
  <c r="K26" i="254"/>
  <c r="K25" i="254"/>
  <c r="K24" i="254"/>
  <c r="K23" i="254"/>
  <c r="K22" i="254"/>
  <c r="K21" i="254"/>
  <c r="K20" i="254"/>
  <c r="K19" i="254"/>
  <c r="K18" i="254"/>
  <c r="K51" i="253"/>
  <c r="K50" i="253"/>
  <c r="K49" i="253"/>
  <c r="K48" i="253"/>
  <c r="K47" i="253"/>
  <c r="K46" i="253"/>
  <c r="K45" i="253"/>
  <c r="K44" i="253"/>
  <c r="K43" i="253"/>
  <c r="K42" i="253"/>
  <c r="K41" i="253"/>
  <c r="K40" i="253"/>
  <c r="K39" i="253"/>
  <c r="K38" i="253"/>
  <c r="K37" i="253"/>
  <c r="K36" i="253"/>
  <c r="K35" i="253"/>
  <c r="K34" i="253"/>
  <c r="K33" i="253"/>
  <c r="K32" i="253"/>
  <c r="K31" i="253"/>
  <c r="K30" i="253"/>
  <c r="K29" i="253"/>
  <c r="K28" i="253"/>
  <c r="K27" i="253"/>
  <c r="K26" i="253"/>
  <c r="K25" i="253"/>
  <c r="K24" i="253"/>
  <c r="K23" i="253"/>
  <c r="K22" i="253"/>
  <c r="K21" i="253"/>
  <c r="K20" i="253"/>
  <c r="K19" i="253"/>
  <c r="K18" i="253"/>
  <c r="K51" i="99"/>
  <c r="K50" i="99"/>
  <c r="K49" i="99"/>
  <c r="K48" i="99"/>
  <c r="K47" i="99"/>
  <c r="K46" i="99"/>
  <c r="K45" i="99"/>
  <c r="K44" i="99"/>
  <c r="K43" i="99"/>
  <c r="K42" i="99"/>
  <c r="K41" i="99"/>
  <c r="K40" i="99"/>
  <c r="K39" i="99"/>
  <c r="K38" i="99"/>
  <c r="K37" i="99"/>
  <c r="K36" i="99"/>
  <c r="K35" i="99"/>
  <c r="K34" i="99"/>
  <c r="K33" i="99"/>
  <c r="K32" i="99"/>
  <c r="K31" i="99"/>
  <c r="K30" i="99"/>
  <c r="K29" i="99"/>
  <c r="K28" i="99"/>
  <c r="K27" i="99"/>
  <c r="K26" i="99"/>
  <c r="K25" i="99"/>
  <c r="K24" i="99"/>
  <c r="K23" i="99"/>
  <c r="K22" i="99"/>
  <c r="K21" i="99"/>
  <c r="K20" i="99"/>
  <c r="K19" i="99"/>
  <c r="K18" i="99"/>
  <c r="K51" i="176"/>
  <c r="K50" i="176"/>
  <c r="K49" i="176"/>
  <c r="K48" i="176"/>
  <c r="K47" i="176"/>
  <c r="K46" i="176"/>
  <c r="K45" i="176"/>
  <c r="K44" i="176"/>
  <c r="K43" i="176"/>
  <c r="K42" i="176"/>
  <c r="K41" i="176"/>
  <c r="K40" i="176"/>
  <c r="K39" i="176"/>
  <c r="K38" i="176"/>
  <c r="K37" i="176"/>
  <c r="K36" i="176"/>
  <c r="K35" i="176"/>
  <c r="K34" i="176"/>
  <c r="K33" i="176"/>
  <c r="K32" i="176"/>
  <c r="K31" i="176"/>
  <c r="K30" i="176"/>
  <c r="K29" i="176"/>
  <c r="K28" i="176"/>
  <c r="K27" i="176"/>
  <c r="K26" i="176"/>
  <c r="K25" i="176"/>
  <c r="K24" i="176"/>
  <c r="K23" i="176"/>
  <c r="K22" i="176"/>
  <c r="K21" i="176"/>
  <c r="K20" i="176"/>
  <c r="K19" i="176"/>
  <c r="K18" i="176"/>
  <c r="K51" i="175"/>
  <c r="K50" i="175"/>
  <c r="K49" i="175"/>
  <c r="K48" i="175"/>
  <c r="K47" i="175"/>
  <c r="K46" i="175"/>
  <c r="K45" i="175"/>
  <c r="K44" i="175"/>
  <c r="K43" i="175"/>
  <c r="K42" i="175"/>
  <c r="K41" i="175"/>
  <c r="K40" i="175"/>
  <c r="K39" i="175"/>
  <c r="K38" i="175"/>
  <c r="K37" i="175"/>
  <c r="K36" i="175"/>
  <c r="K35" i="175"/>
  <c r="K34" i="175"/>
  <c r="K33" i="175"/>
  <c r="K32" i="175"/>
  <c r="K31" i="175"/>
  <c r="K30" i="175"/>
  <c r="K29" i="175"/>
  <c r="K28" i="175"/>
  <c r="K27" i="175"/>
  <c r="K26" i="175"/>
  <c r="K25" i="175"/>
  <c r="K24" i="175"/>
  <c r="K23" i="175"/>
  <c r="K22" i="175"/>
  <c r="K21" i="175"/>
  <c r="K20" i="175"/>
  <c r="K19" i="175"/>
  <c r="K18" i="175"/>
  <c r="K51" i="174"/>
  <c r="K50" i="174"/>
  <c r="K49" i="174"/>
  <c r="K48" i="174"/>
  <c r="K47" i="174"/>
  <c r="K46" i="174"/>
  <c r="K45" i="174"/>
  <c r="K44" i="174"/>
  <c r="K43" i="174"/>
  <c r="K42" i="174"/>
  <c r="K41" i="174"/>
  <c r="K40" i="174"/>
  <c r="K39" i="174"/>
  <c r="K38" i="174"/>
  <c r="K37" i="174"/>
  <c r="K36" i="174"/>
  <c r="K35" i="174"/>
  <c r="K34" i="174"/>
  <c r="K33" i="174"/>
  <c r="K32" i="174"/>
  <c r="K31" i="174"/>
  <c r="K30" i="174"/>
  <c r="K29" i="174"/>
  <c r="K28" i="174"/>
  <c r="K27" i="174"/>
  <c r="K26" i="174"/>
  <c r="K25" i="174"/>
  <c r="K24" i="174"/>
  <c r="K23" i="174"/>
  <c r="K22" i="174"/>
  <c r="K21" i="174"/>
  <c r="K20" i="174"/>
  <c r="K19" i="174"/>
  <c r="K18" i="174"/>
  <c r="K51" i="127"/>
  <c r="K50" i="127"/>
  <c r="K49" i="127"/>
  <c r="K48" i="127"/>
  <c r="K47" i="127"/>
  <c r="K46" i="127"/>
  <c r="K45" i="127"/>
  <c r="K44" i="127"/>
  <c r="K43" i="127"/>
  <c r="K42" i="127"/>
  <c r="K41" i="127"/>
  <c r="K40" i="127"/>
  <c r="K39" i="127"/>
  <c r="K38" i="127"/>
  <c r="K37" i="127"/>
  <c r="K36" i="127"/>
  <c r="K35" i="127"/>
  <c r="K34" i="127"/>
  <c r="K33" i="127"/>
  <c r="K32" i="127"/>
  <c r="K31" i="127"/>
  <c r="K30" i="127"/>
  <c r="K29" i="127"/>
  <c r="K28" i="127"/>
  <c r="K27" i="127"/>
  <c r="K26" i="127"/>
  <c r="K25" i="127"/>
  <c r="K24" i="127"/>
  <c r="K23" i="127"/>
  <c r="K22" i="127"/>
  <c r="K21" i="127"/>
  <c r="K20" i="127"/>
  <c r="K19" i="127"/>
  <c r="K18" i="127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28" i="39"/>
  <c r="K27" i="39"/>
  <c r="K26" i="39"/>
  <c r="K25" i="39"/>
  <c r="K24" i="39"/>
  <c r="K23" i="39"/>
  <c r="K22" i="39"/>
  <c r="K21" i="39"/>
  <c r="K20" i="39"/>
  <c r="K19" i="39"/>
  <c r="K18" i="39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28" i="38"/>
  <c r="K27" i="38"/>
  <c r="K26" i="38"/>
  <c r="K25" i="38"/>
  <c r="K24" i="38"/>
  <c r="K23" i="38"/>
  <c r="K22" i="38"/>
  <c r="K21" i="38"/>
  <c r="K20" i="38"/>
  <c r="K19" i="38"/>
  <c r="K18" i="38"/>
  <c r="K51" i="252"/>
  <c r="K50" i="252"/>
  <c r="K49" i="252"/>
  <c r="K48" i="252"/>
  <c r="K47" i="252"/>
  <c r="K46" i="252"/>
  <c r="K45" i="252"/>
  <c r="K44" i="252"/>
  <c r="K43" i="252"/>
  <c r="K42" i="252"/>
  <c r="K41" i="252"/>
  <c r="K40" i="252"/>
  <c r="K39" i="252"/>
  <c r="K38" i="252"/>
  <c r="K37" i="252"/>
  <c r="K36" i="252"/>
  <c r="K35" i="252"/>
  <c r="K34" i="252"/>
  <c r="K33" i="252"/>
  <c r="K32" i="252"/>
  <c r="K31" i="252"/>
  <c r="K30" i="252"/>
  <c r="K29" i="252"/>
  <c r="K28" i="252"/>
  <c r="K27" i="252"/>
  <c r="K26" i="252"/>
  <c r="K25" i="252"/>
  <c r="K24" i="252"/>
  <c r="K23" i="252"/>
  <c r="K22" i="252"/>
  <c r="K21" i="252"/>
  <c r="K20" i="252"/>
  <c r="K19" i="252"/>
  <c r="K18" i="252"/>
  <c r="K51" i="251"/>
  <c r="K50" i="251"/>
  <c r="K49" i="251"/>
  <c r="K48" i="251"/>
  <c r="K47" i="251"/>
  <c r="K46" i="251"/>
  <c r="K45" i="251"/>
  <c r="K44" i="251"/>
  <c r="K43" i="251"/>
  <c r="K42" i="251"/>
  <c r="K41" i="251"/>
  <c r="K40" i="251"/>
  <c r="K39" i="251"/>
  <c r="K38" i="251"/>
  <c r="K37" i="251"/>
  <c r="K36" i="251"/>
  <c r="K35" i="251"/>
  <c r="K34" i="251"/>
  <c r="K33" i="251"/>
  <c r="K32" i="251"/>
  <c r="K31" i="251"/>
  <c r="K30" i="251"/>
  <c r="K29" i="251"/>
  <c r="K28" i="251"/>
  <c r="K27" i="251"/>
  <c r="K26" i="251"/>
  <c r="K25" i="251"/>
  <c r="K24" i="251"/>
  <c r="K23" i="251"/>
  <c r="K22" i="251"/>
  <c r="K21" i="251"/>
  <c r="K20" i="251"/>
  <c r="K19" i="251"/>
  <c r="K18" i="251"/>
  <c r="K51" i="250"/>
  <c r="K50" i="250"/>
  <c r="K49" i="250"/>
  <c r="K48" i="250"/>
  <c r="K47" i="250"/>
  <c r="K46" i="250"/>
  <c r="K45" i="250"/>
  <c r="K44" i="250"/>
  <c r="K43" i="250"/>
  <c r="K42" i="250"/>
  <c r="K41" i="250"/>
  <c r="K40" i="250"/>
  <c r="K39" i="250"/>
  <c r="K38" i="250"/>
  <c r="K37" i="250"/>
  <c r="K36" i="250"/>
  <c r="K35" i="250"/>
  <c r="K34" i="250"/>
  <c r="K33" i="250"/>
  <c r="K32" i="250"/>
  <c r="K31" i="250"/>
  <c r="K30" i="250"/>
  <c r="K29" i="250"/>
  <c r="K28" i="250"/>
  <c r="K27" i="250"/>
  <c r="K26" i="250"/>
  <c r="K25" i="250"/>
  <c r="K24" i="250"/>
  <c r="K23" i="250"/>
  <c r="K22" i="250"/>
  <c r="K21" i="250"/>
  <c r="K20" i="250"/>
  <c r="K19" i="250"/>
  <c r="K18" i="250"/>
  <c r="K51" i="107"/>
  <c r="K50" i="107"/>
  <c r="K49" i="107"/>
  <c r="K48" i="107"/>
  <c r="K47" i="107"/>
  <c r="K46" i="107"/>
  <c r="K45" i="107"/>
  <c r="K44" i="107"/>
  <c r="K43" i="107"/>
  <c r="K42" i="107"/>
  <c r="K41" i="107"/>
  <c r="K40" i="107"/>
  <c r="K39" i="107"/>
  <c r="K38" i="107"/>
  <c r="K37" i="107"/>
  <c r="K36" i="107"/>
  <c r="K35" i="107"/>
  <c r="K34" i="107"/>
  <c r="K33" i="107"/>
  <c r="K32" i="107"/>
  <c r="K31" i="107"/>
  <c r="K30" i="107"/>
  <c r="K29" i="107"/>
  <c r="K28" i="107"/>
  <c r="K27" i="107"/>
  <c r="K26" i="107"/>
  <c r="K25" i="107"/>
  <c r="K24" i="107"/>
  <c r="K23" i="107"/>
  <c r="K22" i="107"/>
  <c r="K21" i="107"/>
  <c r="K20" i="107"/>
  <c r="K19" i="107"/>
  <c r="K18" i="107"/>
  <c r="K51" i="173"/>
  <c r="K50" i="173"/>
  <c r="K49" i="173"/>
  <c r="K48" i="173"/>
  <c r="K47" i="173"/>
  <c r="K46" i="173"/>
  <c r="K45" i="173"/>
  <c r="K44" i="173"/>
  <c r="K43" i="173"/>
  <c r="K42" i="173"/>
  <c r="K41" i="173"/>
  <c r="K40" i="173"/>
  <c r="K39" i="173"/>
  <c r="K38" i="173"/>
  <c r="K37" i="173"/>
  <c r="K36" i="173"/>
  <c r="K35" i="173"/>
  <c r="K34" i="173"/>
  <c r="K33" i="173"/>
  <c r="K32" i="173"/>
  <c r="K31" i="173"/>
  <c r="K30" i="173"/>
  <c r="K29" i="173"/>
  <c r="K28" i="173"/>
  <c r="K27" i="173"/>
  <c r="K26" i="173"/>
  <c r="K25" i="173"/>
  <c r="K24" i="173"/>
  <c r="K23" i="173"/>
  <c r="K22" i="173"/>
  <c r="K21" i="173"/>
  <c r="K20" i="173"/>
  <c r="K19" i="173"/>
  <c r="K18" i="173"/>
  <c r="K51" i="172"/>
  <c r="K50" i="172"/>
  <c r="K49" i="172"/>
  <c r="K48" i="172"/>
  <c r="K47" i="172"/>
  <c r="K46" i="172"/>
  <c r="K45" i="172"/>
  <c r="K44" i="172"/>
  <c r="K43" i="172"/>
  <c r="K42" i="172"/>
  <c r="K41" i="172"/>
  <c r="K40" i="172"/>
  <c r="K39" i="172"/>
  <c r="K38" i="172"/>
  <c r="K37" i="172"/>
  <c r="K36" i="172"/>
  <c r="K35" i="172"/>
  <c r="K34" i="172"/>
  <c r="K33" i="172"/>
  <c r="K32" i="172"/>
  <c r="K31" i="172"/>
  <c r="K30" i="172"/>
  <c r="K29" i="172"/>
  <c r="K28" i="172"/>
  <c r="K27" i="172"/>
  <c r="K26" i="172"/>
  <c r="K25" i="172"/>
  <c r="K24" i="172"/>
  <c r="K23" i="172"/>
  <c r="K22" i="172"/>
  <c r="K21" i="172"/>
  <c r="K20" i="172"/>
  <c r="K19" i="172"/>
  <c r="K18" i="172"/>
  <c r="K51" i="171"/>
  <c r="K50" i="171"/>
  <c r="K49" i="171"/>
  <c r="K48" i="171"/>
  <c r="K47" i="171"/>
  <c r="K46" i="171"/>
  <c r="K45" i="171"/>
  <c r="K44" i="171"/>
  <c r="K43" i="171"/>
  <c r="K42" i="171"/>
  <c r="K41" i="171"/>
  <c r="K40" i="171"/>
  <c r="K39" i="171"/>
  <c r="K38" i="171"/>
  <c r="K37" i="171"/>
  <c r="K36" i="171"/>
  <c r="K35" i="171"/>
  <c r="K34" i="171"/>
  <c r="K33" i="171"/>
  <c r="K32" i="171"/>
  <c r="K31" i="171"/>
  <c r="K30" i="171"/>
  <c r="K29" i="171"/>
  <c r="K28" i="171"/>
  <c r="K27" i="171"/>
  <c r="K26" i="171"/>
  <c r="K25" i="171"/>
  <c r="K24" i="171"/>
  <c r="K23" i="171"/>
  <c r="K22" i="171"/>
  <c r="K21" i="171"/>
  <c r="K20" i="171"/>
  <c r="K19" i="171"/>
  <c r="K18" i="171"/>
  <c r="K51" i="63"/>
  <c r="K50" i="63"/>
  <c r="K49" i="63"/>
  <c r="K48" i="63"/>
  <c r="K47" i="63"/>
  <c r="K46" i="63"/>
  <c r="K45" i="63"/>
  <c r="K44" i="63"/>
  <c r="K43" i="63"/>
  <c r="K42" i="63"/>
  <c r="K41" i="63"/>
  <c r="K40" i="63"/>
  <c r="K39" i="63"/>
  <c r="K38" i="63"/>
  <c r="K37" i="63"/>
  <c r="K36" i="63"/>
  <c r="K35" i="63"/>
  <c r="K34" i="63"/>
  <c r="K33" i="63"/>
  <c r="K32" i="63"/>
  <c r="K31" i="63"/>
  <c r="K30" i="63"/>
  <c r="K29" i="63"/>
  <c r="K28" i="63"/>
  <c r="K27" i="63"/>
  <c r="K26" i="63"/>
  <c r="K25" i="63"/>
  <c r="K24" i="63"/>
  <c r="K23" i="63"/>
  <c r="K22" i="63"/>
  <c r="K21" i="63"/>
  <c r="K20" i="63"/>
  <c r="K19" i="63"/>
  <c r="K18" i="63"/>
  <c r="K51" i="62"/>
  <c r="K50" i="62"/>
  <c r="K49" i="62"/>
  <c r="K48" i="62"/>
  <c r="K47" i="62"/>
  <c r="K46" i="62"/>
  <c r="K45" i="62"/>
  <c r="K44" i="62"/>
  <c r="K43" i="62"/>
  <c r="K42" i="62"/>
  <c r="K41" i="62"/>
  <c r="K40" i="62"/>
  <c r="K39" i="62"/>
  <c r="K38" i="62"/>
  <c r="K37" i="62"/>
  <c r="K36" i="62"/>
  <c r="K35" i="62"/>
  <c r="K34" i="62"/>
  <c r="K33" i="62"/>
  <c r="K32" i="62"/>
  <c r="K31" i="62"/>
  <c r="K30" i="62"/>
  <c r="K29" i="62"/>
  <c r="K28" i="62"/>
  <c r="K27" i="62"/>
  <c r="K26" i="62"/>
  <c r="K25" i="62"/>
  <c r="K24" i="62"/>
  <c r="K23" i="62"/>
  <c r="K22" i="62"/>
  <c r="K21" i="62"/>
  <c r="K20" i="62"/>
  <c r="K19" i="62"/>
  <c r="K18" i="62"/>
  <c r="K51" i="61"/>
  <c r="K50" i="61"/>
  <c r="K49" i="61"/>
  <c r="K48" i="61"/>
  <c r="K47" i="61"/>
  <c r="K46" i="61"/>
  <c r="K45" i="61"/>
  <c r="K44" i="61"/>
  <c r="K43" i="61"/>
  <c r="K42" i="61"/>
  <c r="K41" i="61"/>
  <c r="K40" i="61"/>
  <c r="K39" i="61"/>
  <c r="K38" i="61"/>
  <c r="K37" i="61"/>
  <c r="K36" i="61"/>
  <c r="K35" i="61"/>
  <c r="K34" i="61"/>
  <c r="K33" i="61"/>
  <c r="K32" i="61"/>
  <c r="K31" i="61"/>
  <c r="K30" i="61"/>
  <c r="K29" i="61"/>
  <c r="K28" i="61"/>
  <c r="K27" i="61"/>
  <c r="K26" i="61"/>
  <c r="K25" i="61"/>
  <c r="K24" i="61"/>
  <c r="K23" i="61"/>
  <c r="K22" i="61"/>
  <c r="K21" i="61"/>
  <c r="K20" i="61"/>
  <c r="K19" i="61"/>
  <c r="K18" i="61"/>
  <c r="K51" i="249"/>
  <c r="K50" i="249"/>
  <c r="K49" i="249"/>
  <c r="K48" i="249"/>
  <c r="K47" i="249"/>
  <c r="K46" i="249"/>
  <c r="K45" i="249"/>
  <c r="K44" i="249"/>
  <c r="K43" i="249"/>
  <c r="K42" i="249"/>
  <c r="K41" i="249"/>
  <c r="K40" i="249"/>
  <c r="K39" i="249"/>
  <c r="K38" i="249"/>
  <c r="K37" i="249"/>
  <c r="K36" i="249"/>
  <c r="K35" i="249"/>
  <c r="K34" i="249"/>
  <c r="K33" i="249"/>
  <c r="K32" i="249"/>
  <c r="K31" i="249"/>
  <c r="K30" i="249"/>
  <c r="K29" i="249"/>
  <c r="K28" i="249"/>
  <c r="K27" i="249"/>
  <c r="K26" i="249"/>
  <c r="K25" i="249"/>
  <c r="K24" i="249"/>
  <c r="K23" i="249"/>
  <c r="K22" i="249"/>
  <c r="K21" i="249"/>
  <c r="K20" i="249"/>
  <c r="K19" i="249"/>
  <c r="K18" i="249"/>
  <c r="K51" i="248"/>
  <c r="K50" i="248"/>
  <c r="K49" i="248"/>
  <c r="K48" i="248"/>
  <c r="K47" i="248"/>
  <c r="K46" i="248"/>
  <c r="K45" i="248"/>
  <c r="K44" i="248"/>
  <c r="K43" i="248"/>
  <c r="K42" i="248"/>
  <c r="K41" i="248"/>
  <c r="K40" i="248"/>
  <c r="K39" i="248"/>
  <c r="K38" i="248"/>
  <c r="K37" i="248"/>
  <c r="K36" i="248"/>
  <c r="K35" i="248"/>
  <c r="K34" i="248"/>
  <c r="K33" i="248"/>
  <c r="K32" i="248"/>
  <c r="K31" i="248"/>
  <c r="K30" i="248"/>
  <c r="K29" i="248"/>
  <c r="K28" i="248"/>
  <c r="K27" i="248"/>
  <c r="K26" i="248"/>
  <c r="K25" i="248"/>
  <c r="K24" i="248"/>
  <c r="K23" i="248"/>
  <c r="K22" i="248"/>
  <c r="K21" i="248"/>
  <c r="K20" i="248"/>
  <c r="K19" i="248"/>
  <c r="K18" i="248"/>
  <c r="K51" i="247"/>
  <c r="K50" i="247"/>
  <c r="K49" i="247"/>
  <c r="K48" i="247"/>
  <c r="K47" i="247"/>
  <c r="K46" i="247"/>
  <c r="K45" i="247"/>
  <c r="K44" i="247"/>
  <c r="K43" i="247"/>
  <c r="K42" i="247"/>
  <c r="K41" i="247"/>
  <c r="K40" i="247"/>
  <c r="K39" i="247"/>
  <c r="K38" i="247"/>
  <c r="K37" i="247"/>
  <c r="K36" i="247"/>
  <c r="K35" i="247"/>
  <c r="K34" i="247"/>
  <c r="K33" i="247"/>
  <c r="K32" i="247"/>
  <c r="K31" i="247"/>
  <c r="K30" i="247"/>
  <c r="K29" i="247"/>
  <c r="K28" i="247"/>
  <c r="K27" i="247"/>
  <c r="K26" i="247"/>
  <c r="K25" i="247"/>
  <c r="K24" i="247"/>
  <c r="K23" i="247"/>
  <c r="K22" i="247"/>
  <c r="K21" i="247"/>
  <c r="K20" i="247"/>
  <c r="K19" i="247"/>
  <c r="K18" i="247"/>
  <c r="K51" i="60"/>
  <c r="K50" i="60"/>
  <c r="K49" i="60"/>
  <c r="K48" i="60"/>
  <c r="K47" i="60"/>
  <c r="K46" i="60"/>
  <c r="K45" i="60"/>
  <c r="K44" i="60"/>
  <c r="K43" i="60"/>
  <c r="K42" i="60"/>
  <c r="K41" i="60"/>
  <c r="K40" i="60"/>
  <c r="K39" i="60"/>
  <c r="K38" i="60"/>
  <c r="K37" i="60"/>
  <c r="K36" i="60"/>
  <c r="K35" i="60"/>
  <c r="K34" i="60"/>
  <c r="K33" i="60"/>
  <c r="K32" i="60"/>
  <c r="K31" i="60"/>
  <c r="K30" i="60"/>
  <c r="K29" i="60"/>
  <c r="K28" i="60"/>
  <c r="K27" i="60"/>
  <c r="K26" i="60"/>
  <c r="K25" i="60"/>
  <c r="K24" i="60"/>
  <c r="K23" i="60"/>
  <c r="K22" i="60"/>
  <c r="K21" i="60"/>
  <c r="K20" i="60"/>
  <c r="K19" i="60"/>
  <c r="K18" i="60"/>
  <c r="K51" i="170"/>
  <c r="K50" i="170"/>
  <c r="K49" i="170"/>
  <c r="K48" i="170"/>
  <c r="K47" i="170"/>
  <c r="K46" i="170"/>
  <c r="K45" i="170"/>
  <c r="K44" i="170"/>
  <c r="K43" i="170"/>
  <c r="K42" i="170"/>
  <c r="K41" i="170"/>
  <c r="K40" i="170"/>
  <c r="K39" i="170"/>
  <c r="K38" i="170"/>
  <c r="K37" i="170"/>
  <c r="K36" i="170"/>
  <c r="K35" i="170"/>
  <c r="K34" i="170"/>
  <c r="K33" i="170"/>
  <c r="K32" i="170"/>
  <c r="K31" i="170"/>
  <c r="K30" i="170"/>
  <c r="K29" i="170"/>
  <c r="K28" i="170"/>
  <c r="K27" i="170"/>
  <c r="K26" i="170"/>
  <c r="K25" i="170"/>
  <c r="K24" i="170"/>
  <c r="K23" i="170"/>
  <c r="K22" i="170"/>
  <c r="K21" i="170"/>
  <c r="K20" i="170"/>
  <c r="K19" i="170"/>
  <c r="K18" i="170"/>
  <c r="K51" i="169"/>
  <c r="K50" i="169"/>
  <c r="K49" i="169"/>
  <c r="K48" i="169"/>
  <c r="K47" i="169"/>
  <c r="K46" i="169"/>
  <c r="K45" i="169"/>
  <c r="K44" i="169"/>
  <c r="K43" i="169"/>
  <c r="K42" i="169"/>
  <c r="K41" i="169"/>
  <c r="K40" i="169"/>
  <c r="K39" i="169"/>
  <c r="K38" i="169"/>
  <c r="K37" i="169"/>
  <c r="K36" i="169"/>
  <c r="K35" i="169"/>
  <c r="K34" i="169"/>
  <c r="K33" i="169"/>
  <c r="K32" i="169"/>
  <c r="K31" i="169"/>
  <c r="K30" i="169"/>
  <c r="K29" i="169"/>
  <c r="K28" i="169"/>
  <c r="K27" i="169"/>
  <c r="K26" i="169"/>
  <c r="K25" i="169"/>
  <c r="K24" i="169"/>
  <c r="K23" i="169"/>
  <c r="K22" i="169"/>
  <c r="K21" i="169"/>
  <c r="K20" i="169"/>
  <c r="K19" i="169"/>
  <c r="K18" i="169"/>
  <c r="K51" i="168"/>
  <c r="K50" i="168"/>
  <c r="K49" i="168"/>
  <c r="K48" i="168"/>
  <c r="K47" i="168"/>
  <c r="K46" i="168"/>
  <c r="K45" i="168"/>
  <c r="K44" i="168"/>
  <c r="K43" i="168"/>
  <c r="K42" i="168"/>
  <c r="K41" i="168"/>
  <c r="K40" i="168"/>
  <c r="K39" i="168"/>
  <c r="K38" i="168"/>
  <c r="K37" i="168"/>
  <c r="K36" i="168"/>
  <c r="K35" i="168"/>
  <c r="K34" i="168"/>
  <c r="K33" i="168"/>
  <c r="K32" i="168"/>
  <c r="K31" i="168"/>
  <c r="K30" i="168"/>
  <c r="K29" i="168"/>
  <c r="K28" i="168"/>
  <c r="K27" i="168"/>
  <c r="K26" i="168"/>
  <c r="K25" i="168"/>
  <c r="K24" i="168"/>
  <c r="K23" i="168"/>
  <c r="K22" i="168"/>
  <c r="K21" i="168"/>
  <c r="K20" i="168"/>
  <c r="K19" i="168"/>
  <c r="K18" i="168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51" i="246"/>
  <c r="K50" i="246"/>
  <c r="K49" i="246"/>
  <c r="K48" i="246"/>
  <c r="K47" i="246"/>
  <c r="K46" i="246"/>
  <c r="K45" i="246"/>
  <c r="K44" i="246"/>
  <c r="K43" i="246"/>
  <c r="K42" i="246"/>
  <c r="K41" i="246"/>
  <c r="K40" i="246"/>
  <c r="K39" i="246"/>
  <c r="K38" i="246"/>
  <c r="K37" i="246"/>
  <c r="K36" i="246"/>
  <c r="K35" i="246"/>
  <c r="K34" i="246"/>
  <c r="K33" i="246"/>
  <c r="K32" i="246"/>
  <c r="K31" i="246"/>
  <c r="K30" i="246"/>
  <c r="K29" i="246"/>
  <c r="K28" i="246"/>
  <c r="K27" i="246"/>
  <c r="K26" i="246"/>
  <c r="K25" i="246"/>
  <c r="K24" i="246"/>
  <c r="K23" i="246"/>
  <c r="K22" i="246"/>
  <c r="K21" i="246"/>
  <c r="K20" i="246"/>
  <c r="K19" i="246"/>
  <c r="K18" i="246"/>
  <c r="K51" i="245"/>
  <c r="K50" i="245"/>
  <c r="K49" i="245"/>
  <c r="K48" i="245"/>
  <c r="K47" i="245"/>
  <c r="K46" i="245"/>
  <c r="K45" i="245"/>
  <c r="K44" i="245"/>
  <c r="K43" i="245"/>
  <c r="K42" i="245"/>
  <c r="K41" i="245"/>
  <c r="K40" i="245"/>
  <c r="K39" i="245"/>
  <c r="K38" i="245"/>
  <c r="K37" i="245"/>
  <c r="K36" i="245"/>
  <c r="K35" i="245"/>
  <c r="K34" i="245"/>
  <c r="K33" i="245"/>
  <c r="K32" i="245"/>
  <c r="K31" i="245"/>
  <c r="K30" i="245"/>
  <c r="K29" i="245"/>
  <c r="K28" i="245"/>
  <c r="K27" i="245"/>
  <c r="K26" i="245"/>
  <c r="K25" i="245"/>
  <c r="K24" i="245"/>
  <c r="K23" i="245"/>
  <c r="K22" i="245"/>
  <c r="K21" i="245"/>
  <c r="K20" i="245"/>
  <c r="K19" i="245"/>
  <c r="K18" i="245"/>
  <c r="K51" i="244"/>
  <c r="K50" i="244"/>
  <c r="K49" i="244"/>
  <c r="K48" i="244"/>
  <c r="K47" i="244"/>
  <c r="K46" i="244"/>
  <c r="K45" i="244"/>
  <c r="K44" i="244"/>
  <c r="K43" i="244"/>
  <c r="K42" i="244"/>
  <c r="K41" i="244"/>
  <c r="K40" i="244"/>
  <c r="K39" i="244"/>
  <c r="K38" i="244"/>
  <c r="K37" i="244"/>
  <c r="K36" i="244"/>
  <c r="K35" i="244"/>
  <c r="K34" i="244"/>
  <c r="K33" i="244"/>
  <c r="K32" i="244"/>
  <c r="K31" i="244"/>
  <c r="K30" i="244"/>
  <c r="K29" i="244"/>
  <c r="K28" i="244"/>
  <c r="K27" i="244"/>
  <c r="K26" i="244"/>
  <c r="K25" i="244"/>
  <c r="K24" i="244"/>
  <c r="K23" i="244"/>
  <c r="K22" i="244"/>
  <c r="K21" i="244"/>
  <c r="K20" i="244"/>
  <c r="K19" i="244"/>
  <c r="K18" i="244"/>
  <c r="K51" i="91"/>
  <c r="K50" i="91"/>
  <c r="K49" i="91"/>
  <c r="K48" i="91"/>
  <c r="K47" i="91"/>
  <c r="K46" i="91"/>
  <c r="K45" i="91"/>
  <c r="K44" i="91"/>
  <c r="K43" i="91"/>
  <c r="K42" i="91"/>
  <c r="K41" i="91"/>
  <c r="K40" i="91"/>
  <c r="K39" i="91"/>
  <c r="K38" i="91"/>
  <c r="K37" i="91"/>
  <c r="K36" i="91"/>
  <c r="K35" i="91"/>
  <c r="K34" i="91"/>
  <c r="K33" i="91"/>
  <c r="K32" i="91"/>
  <c r="K31" i="91"/>
  <c r="K30" i="91"/>
  <c r="K29" i="91"/>
  <c r="K28" i="91"/>
  <c r="K27" i="91"/>
  <c r="K26" i="91"/>
  <c r="K25" i="91"/>
  <c r="K24" i="91"/>
  <c r="K23" i="91"/>
  <c r="K22" i="91"/>
  <c r="K21" i="91"/>
  <c r="K20" i="91"/>
  <c r="K19" i="91"/>
  <c r="K18" i="91"/>
  <c r="K51" i="167"/>
  <c r="K50" i="167"/>
  <c r="K49" i="167"/>
  <c r="K48" i="167"/>
  <c r="K47" i="167"/>
  <c r="K46" i="167"/>
  <c r="K45" i="167"/>
  <c r="K44" i="167"/>
  <c r="K43" i="167"/>
  <c r="K42" i="167"/>
  <c r="K41" i="167"/>
  <c r="K40" i="167"/>
  <c r="K39" i="167"/>
  <c r="K38" i="167"/>
  <c r="K37" i="167"/>
  <c r="K36" i="167"/>
  <c r="K35" i="167"/>
  <c r="K34" i="167"/>
  <c r="K33" i="167"/>
  <c r="K32" i="167"/>
  <c r="K31" i="167"/>
  <c r="K30" i="167"/>
  <c r="K29" i="167"/>
  <c r="K28" i="167"/>
  <c r="K27" i="167"/>
  <c r="K26" i="167"/>
  <c r="K25" i="167"/>
  <c r="K24" i="167"/>
  <c r="K23" i="167"/>
  <c r="K22" i="167"/>
  <c r="K21" i="167"/>
  <c r="K20" i="167"/>
  <c r="K19" i="167"/>
  <c r="K18" i="167"/>
  <c r="K51" i="166"/>
  <c r="K50" i="166"/>
  <c r="K49" i="166"/>
  <c r="K48" i="166"/>
  <c r="K47" i="166"/>
  <c r="K46" i="166"/>
  <c r="K45" i="166"/>
  <c r="K44" i="166"/>
  <c r="K43" i="166"/>
  <c r="K42" i="166"/>
  <c r="K41" i="166"/>
  <c r="K40" i="166"/>
  <c r="K39" i="166"/>
  <c r="K38" i="166"/>
  <c r="K37" i="166"/>
  <c r="K36" i="166"/>
  <c r="K35" i="166"/>
  <c r="K34" i="166"/>
  <c r="K33" i="166"/>
  <c r="K32" i="166"/>
  <c r="K31" i="166"/>
  <c r="K30" i="166"/>
  <c r="K29" i="166"/>
  <c r="K28" i="166"/>
  <c r="K27" i="166"/>
  <c r="K26" i="166"/>
  <c r="K25" i="166"/>
  <c r="K24" i="166"/>
  <c r="K23" i="166"/>
  <c r="K22" i="166"/>
  <c r="K21" i="166"/>
  <c r="K20" i="166"/>
  <c r="K19" i="166"/>
  <c r="K18" i="166"/>
  <c r="K51" i="165"/>
  <c r="K50" i="165"/>
  <c r="K49" i="165"/>
  <c r="K48" i="165"/>
  <c r="K47" i="165"/>
  <c r="K46" i="165"/>
  <c r="K45" i="165"/>
  <c r="K44" i="165"/>
  <c r="K43" i="165"/>
  <c r="K42" i="165"/>
  <c r="K41" i="165"/>
  <c r="K40" i="165"/>
  <c r="K39" i="165"/>
  <c r="K38" i="165"/>
  <c r="K37" i="165"/>
  <c r="K36" i="165"/>
  <c r="K35" i="165"/>
  <c r="K34" i="165"/>
  <c r="K33" i="165"/>
  <c r="K32" i="165"/>
  <c r="K31" i="165"/>
  <c r="K30" i="165"/>
  <c r="K29" i="165"/>
  <c r="K28" i="165"/>
  <c r="K27" i="165"/>
  <c r="K26" i="165"/>
  <c r="K25" i="165"/>
  <c r="K24" i="165"/>
  <c r="K23" i="165"/>
  <c r="K22" i="165"/>
  <c r="K21" i="165"/>
  <c r="K20" i="165"/>
  <c r="K19" i="165"/>
  <c r="K18" i="165"/>
  <c r="K51" i="86"/>
  <c r="K50" i="86"/>
  <c r="K49" i="86"/>
  <c r="K48" i="86"/>
  <c r="K47" i="86"/>
  <c r="K46" i="86"/>
  <c r="K45" i="86"/>
  <c r="K44" i="86"/>
  <c r="K43" i="86"/>
  <c r="K42" i="86"/>
  <c r="K41" i="86"/>
  <c r="K40" i="86"/>
  <c r="K39" i="86"/>
  <c r="K38" i="86"/>
  <c r="K37" i="86"/>
  <c r="K36" i="86"/>
  <c r="K35" i="86"/>
  <c r="K34" i="86"/>
  <c r="K33" i="86"/>
  <c r="K32" i="86"/>
  <c r="K31" i="86"/>
  <c r="K30" i="86"/>
  <c r="K29" i="86"/>
  <c r="K28" i="86"/>
  <c r="K27" i="86"/>
  <c r="K26" i="86"/>
  <c r="K25" i="86"/>
  <c r="K24" i="86"/>
  <c r="K23" i="86"/>
  <c r="K22" i="86"/>
  <c r="K21" i="86"/>
  <c r="K20" i="86"/>
  <c r="K19" i="86"/>
  <c r="K18" i="86"/>
  <c r="K51" i="87"/>
  <c r="K50" i="87"/>
  <c r="K49" i="87"/>
  <c r="K48" i="87"/>
  <c r="K47" i="87"/>
  <c r="K46" i="87"/>
  <c r="K45" i="87"/>
  <c r="K44" i="87"/>
  <c r="K43" i="87"/>
  <c r="K42" i="87"/>
  <c r="K41" i="87"/>
  <c r="K40" i="87"/>
  <c r="K39" i="87"/>
  <c r="K38" i="87"/>
  <c r="K37" i="87"/>
  <c r="K36" i="87"/>
  <c r="K35" i="87"/>
  <c r="K34" i="87"/>
  <c r="K33" i="87"/>
  <c r="K32" i="87"/>
  <c r="K31" i="87"/>
  <c r="K30" i="87"/>
  <c r="K29" i="87"/>
  <c r="K28" i="87"/>
  <c r="K27" i="87"/>
  <c r="K26" i="87"/>
  <c r="K25" i="87"/>
  <c r="K24" i="87"/>
  <c r="K23" i="87"/>
  <c r="K22" i="87"/>
  <c r="K21" i="87"/>
  <c r="K20" i="87"/>
  <c r="K19" i="87"/>
  <c r="K18" i="87"/>
  <c r="K51" i="88"/>
  <c r="K50" i="88"/>
  <c r="K49" i="88"/>
  <c r="K48" i="88"/>
  <c r="K47" i="88"/>
  <c r="K46" i="88"/>
  <c r="K45" i="88"/>
  <c r="K44" i="88"/>
  <c r="K43" i="88"/>
  <c r="K42" i="88"/>
  <c r="K41" i="88"/>
  <c r="K40" i="88"/>
  <c r="K39" i="88"/>
  <c r="K38" i="88"/>
  <c r="K37" i="88"/>
  <c r="K36" i="88"/>
  <c r="K35" i="88"/>
  <c r="K34" i="88"/>
  <c r="K33" i="88"/>
  <c r="K32" i="88"/>
  <c r="K31" i="88"/>
  <c r="K30" i="88"/>
  <c r="K29" i="88"/>
  <c r="K28" i="88"/>
  <c r="K27" i="88"/>
  <c r="K26" i="88"/>
  <c r="K25" i="88"/>
  <c r="K24" i="88"/>
  <c r="K23" i="88"/>
  <c r="K22" i="88"/>
  <c r="K21" i="88"/>
  <c r="K20" i="88"/>
  <c r="K19" i="88"/>
  <c r="K18" i="88"/>
  <c r="K51" i="243"/>
  <c r="K50" i="243"/>
  <c r="K49" i="243"/>
  <c r="K48" i="243"/>
  <c r="K47" i="243"/>
  <c r="K46" i="243"/>
  <c r="K45" i="243"/>
  <c r="K44" i="243"/>
  <c r="K43" i="243"/>
  <c r="K42" i="243"/>
  <c r="K41" i="243"/>
  <c r="K40" i="243"/>
  <c r="K39" i="243"/>
  <c r="K38" i="243"/>
  <c r="K37" i="243"/>
  <c r="K36" i="243"/>
  <c r="K35" i="243"/>
  <c r="K34" i="243"/>
  <c r="K33" i="243"/>
  <c r="K32" i="243"/>
  <c r="K31" i="243"/>
  <c r="K30" i="243"/>
  <c r="K29" i="243"/>
  <c r="K28" i="243"/>
  <c r="K27" i="243"/>
  <c r="K26" i="243"/>
  <c r="K25" i="243"/>
  <c r="K24" i="243"/>
  <c r="K23" i="243"/>
  <c r="K22" i="243"/>
  <c r="K21" i="243"/>
  <c r="K20" i="243"/>
  <c r="K19" i="243"/>
  <c r="K18" i="243"/>
  <c r="K51" i="242"/>
  <c r="K50" i="242"/>
  <c r="K49" i="242"/>
  <c r="K48" i="242"/>
  <c r="K47" i="242"/>
  <c r="K46" i="242"/>
  <c r="K45" i="242"/>
  <c r="K44" i="242"/>
  <c r="K43" i="242"/>
  <c r="K42" i="242"/>
  <c r="K41" i="242"/>
  <c r="K40" i="242"/>
  <c r="K39" i="242"/>
  <c r="K38" i="242"/>
  <c r="K37" i="242"/>
  <c r="K36" i="242"/>
  <c r="K35" i="242"/>
  <c r="K34" i="242"/>
  <c r="K33" i="242"/>
  <c r="K32" i="242"/>
  <c r="K31" i="242"/>
  <c r="K30" i="242"/>
  <c r="K29" i="242"/>
  <c r="K28" i="242"/>
  <c r="K27" i="242"/>
  <c r="K26" i="242"/>
  <c r="K25" i="242"/>
  <c r="K24" i="242"/>
  <c r="K23" i="242"/>
  <c r="K22" i="242"/>
  <c r="K21" i="242"/>
  <c r="K20" i="242"/>
  <c r="K19" i="242"/>
  <c r="K18" i="242"/>
  <c r="K51" i="241"/>
  <c r="K50" i="241"/>
  <c r="K49" i="241"/>
  <c r="K48" i="241"/>
  <c r="K47" i="241"/>
  <c r="K46" i="241"/>
  <c r="K45" i="241"/>
  <c r="K44" i="241"/>
  <c r="K43" i="241"/>
  <c r="K42" i="241"/>
  <c r="K41" i="241"/>
  <c r="K40" i="241"/>
  <c r="K39" i="241"/>
  <c r="K38" i="241"/>
  <c r="K37" i="241"/>
  <c r="K36" i="241"/>
  <c r="K35" i="241"/>
  <c r="K34" i="241"/>
  <c r="K33" i="241"/>
  <c r="K32" i="241"/>
  <c r="K31" i="241"/>
  <c r="K30" i="241"/>
  <c r="K29" i="241"/>
  <c r="K28" i="241"/>
  <c r="K27" i="241"/>
  <c r="K26" i="241"/>
  <c r="K25" i="241"/>
  <c r="K24" i="241"/>
  <c r="K23" i="241"/>
  <c r="K22" i="241"/>
  <c r="K21" i="241"/>
  <c r="K20" i="241"/>
  <c r="K19" i="241"/>
  <c r="K18" i="241"/>
  <c r="K51" i="120"/>
  <c r="K50" i="120"/>
  <c r="K49" i="120"/>
  <c r="K48" i="120"/>
  <c r="K47" i="120"/>
  <c r="K46" i="120"/>
  <c r="K45" i="120"/>
  <c r="K44" i="120"/>
  <c r="K43" i="120"/>
  <c r="K42" i="120"/>
  <c r="K41" i="120"/>
  <c r="K40" i="120"/>
  <c r="K39" i="120"/>
  <c r="K38" i="120"/>
  <c r="K37" i="120"/>
  <c r="K36" i="120"/>
  <c r="K35" i="120"/>
  <c r="K34" i="120"/>
  <c r="K33" i="120"/>
  <c r="K32" i="120"/>
  <c r="K31" i="120"/>
  <c r="K30" i="120"/>
  <c r="K29" i="120"/>
  <c r="K28" i="120"/>
  <c r="K27" i="120"/>
  <c r="K26" i="120"/>
  <c r="K25" i="120"/>
  <c r="K24" i="120"/>
  <c r="K23" i="120"/>
  <c r="K22" i="120"/>
  <c r="K21" i="120"/>
  <c r="K20" i="120"/>
  <c r="K19" i="120"/>
  <c r="K18" i="120"/>
  <c r="K51" i="164"/>
  <c r="K50" i="164"/>
  <c r="K49" i="164"/>
  <c r="K48" i="164"/>
  <c r="K47" i="164"/>
  <c r="K46" i="164"/>
  <c r="K45" i="164"/>
  <c r="K44" i="164"/>
  <c r="K43" i="164"/>
  <c r="K42" i="164"/>
  <c r="K41" i="164"/>
  <c r="K40" i="164"/>
  <c r="K39" i="164"/>
  <c r="K38" i="164"/>
  <c r="K37" i="164"/>
  <c r="K36" i="164"/>
  <c r="K35" i="164"/>
  <c r="K34" i="164"/>
  <c r="K33" i="164"/>
  <c r="K32" i="164"/>
  <c r="K31" i="164"/>
  <c r="K30" i="164"/>
  <c r="K29" i="164"/>
  <c r="K28" i="164"/>
  <c r="K27" i="164"/>
  <c r="K26" i="164"/>
  <c r="K25" i="164"/>
  <c r="K24" i="164"/>
  <c r="K23" i="164"/>
  <c r="K22" i="164"/>
  <c r="K21" i="164"/>
  <c r="K20" i="164"/>
  <c r="K19" i="164"/>
  <c r="K18" i="164"/>
  <c r="K51" i="163"/>
  <c r="K50" i="163"/>
  <c r="K49" i="163"/>
  <c r="K48" i="163"/>
  <c r="K47" i="163"/>
  <c r="K46" i="163"/>
  <c r="K45" i="163"/>
  <c r="K44" i="163"/>
  <c r="K43" i="163"/>
  <c r="K42" i="163"/>
  <c r="K41" i="163"/>
  <c r="K40" i="163"/>
  <c r="K39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51" i="162"/>
  <c r="K50" i="162"/>
  <c r="K49" i="162"/>
  <c r="K48" i="162"/>
  <c r="K47" i="162"/>
  <c r="K46" i="162"/>
  <c r="K45" i="162"/>
  <c r="K44" i="162"/>
  <c r="K43" i="162"/>
  <c r="K42" i="162"/>
  <c r="K41" i="162"/>
  <c r="K40" i="162"/>
  <c r="K39" i="162"/>
  <c r="K38" i="162"/>
  <c r="K37" i="162"/>
  <c r="K36" i="162"/>
  <c r="K35" i="162"/>
  <c r="K34" i="162"/>
  <c r="K33" i="162"/>
  <c r="K32" i="162"/>
  <c r="K31" i="162"/>
  <c r="K30" i="162"/>
  <c r="K29" i="162"/>
  <c r="K28" i="162"/>
  <c r="K27" i="162"/>
  <c r="K26" i="162"/>
  <c r="K25" i="162"/>
  <c r="K24" i="162"/>
  <c r="K23" i="162"/>
  <c r="K22" i="162"/>
  <c r="K21" i="162"/>
  <c r="K20" i="162"/>
  <c r="K19" i="162"/>
  <c r="K18" i="162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K23" i="21"/>
  <c r="K22" i="21"/>
  <c r="K21" i="21"/>
  <c r="K20" i="21"/>
  <c r="K19" i="21"/>
  <c r="K18" i="21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28" i="20"/>
  <c r="K27" i="20"/>
  <c r="K26" i="20"/>
  <c r="K25" i="20"/>
  <c r="K24" i="20"/>
  <c r="K23" i="20"/>
  <c r="K22" i="20"/>
  <c r="K21" i="20"/>
  <c r="K20" i="20"/>
  <c r="K19" i="20"/>
  <c r="K18" i="20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51" i="240"/>
  <c r="K50" i="240"/>
  <c r="K49" i="240"/>
  <c r="K48" i="240"/>
  <c r="K47" i="240"/>
  <c r="K46" i="240"/>
  <c r="K45" i="240"/>
  <c r="K44" i="240"/>
  <c r="K43" i="240"/>
  <c r="K42" i="240"/>
  <c r="K41" i="240"/>
  <c r="K40" i="240"/>
  <c r="K39" i="240"/>
  <c r="K38" i="240"/>
  <c r="K37" i="240"/>
  <c r="K36" i="240"/>
  <c r="K35" i="240"/>
  <c r="K34" i="240"/>
  <c r="K33" i="240"/>
  <c r="K32" i="240"/>
  <c r="K31" i="240"/>
  <c r="K30" i="240"/>
  <c r="K29" i="240"/>
  <c r="K28" i="240"/>
  <c r="K27" i="240"/>
  <c r="K26" i="240"/>
  <c r="K25" i="240"/>
  <c r="K24" i="240"/>
  <c r="K23" i="240"/>
  <c r="K22" i="240"/>
  <c r="K21" i="240"/>
  <c r="K20" i="240"/>
  <c r="K19" i="240"/>
  <c r="K18" i="240"/>
  <c r="K51" i="239"/>
  <c r="K50" i="239"/>
  <c r="K49" i="239"/>
  <c r="K48" i="239"/>
  <c r="K47" i="239"/>
  <c r="K46" i="239"/>
  <c r="K45" i="239"/>
  <c r="K44" i="239"/>
  <c r="K43" i="239"/>
  <c r="K42" i="239"/>
  <c r="K41" i="239"/>
  <c r="K40" i="239"/>
  <c r="K39" i="239"/>
  <c r="K38" i="239"/>
  <c r="K37" i="239"/>
  <c r="K36" i="239"/>
  <c r="K35" i="239"/>
  <c r="K34" i="239"/>
  <c r="K33" i="239"/>
  <c r="K32" i="239"/>
  <c r="K31" i="239"/>
  <c r="K30" i="239"/>
  <c r="K29" i="239"/>
  <c r="K28" i="239"/>
  <c r="K27" i="239"/>
  <c r="K26" i="239"/>
  <c r="K25" i="239"/>
  <c r="K24" i="239"/>
  <c r="K23" i="239"/>
  <c r="K22" i="239"/>
  <c r="K21" i="239"/>
  <c r="K20" i="239"/>
  <c r="K19" i="239"/>
  <c r="K18" i="239"/>
  <c r="K51" i="238"/>
  <c r="K50" i="238"/>
  <c r="K49" i="238"/>
  <c r="K48" i="238"/>
  <c r="K47" i="238"/>
  <c r="K46" i="238"/>
  <c r="K45" i="238"/>
  <c r="K44" i="238"/>
  <c r="K43" i="238"/>
  <c r="K42" i="238"/>
  <c r="K41" i="238"/>
  <c r="K40" i="238"/>
  <c r="K39" i="238"/>
  <c r="K38" i="238"/>
  <c r="K37" i="238"/>
  <c r="K36" i="238"/>
  <c r="K35" i="238"/>
  <c r="K34" i="238"/>
  <c r="K33" i="238"/>
  <c r="K32" i="238"/>
  <c r="K31" i="238"/>
  <c r="K30" i="238"/>
  <c r="K29" i="238"/>
  <c r="K28" i="238"/>
  <c r="K27" i="238"/>
  <c r="K26" i="238"/>
  <c r="K25" i="238"/>
  <c r="K24" i="238"/>
  <c r="K23" i="238"/>
  <c r="K22" i="238"/>
  <c r="K21" i="238"/>
  <c r="K20" i="238"/>
  <c r="K19" i="238"/>
  <c r="K18" i="238"/>
  <c r="K51" i="98"/>
  <c r="K50" i="98"/>
  <c r="K49" i="98"/>
  <c r="K48" i="98"/>
  <c r="K47" i="98"/>
  <c r="K46" i="98"/>
  <c r="K45" i="98"/>
  <c r="K44" i="98"/>
  <c r="K43" i="98"/>
  <c r="K42" i="98"/>
  <c r="K41" i="98"/>
  <c r="K40" i="98"/>
  <c r="K39" i="98"/>
  <c r="K38" i="98"/>
  <c r="K37" i="98"/>
  <c r="K36" i="98"/>
  <c r="K35" i="98"/>
  <c r="K34" i="98"/>
  <c r="K33" i="98"/>
  <c r="K32" i="98"/>
  <c r="K31" i="98"/>
  <c r="K30" i="98"/>
  <c r="K29" i="98"/>
  <c r="K28" i="98"/>
  <c r="K27" i="98"/>
  <c r="K26" i="98"/>
  <c r="K25" i="98"/>
  <c r="K24" i="98"/>
  <c r="K23" i="98"/>
  <c r="K22" i="98"/>
  <c r="K21" i="98"/>
  <c r="K20" i="98"/>
  <c r="K19" i="98"/>
  <c r="K18" i="98"/>
  <c r="K51" i="161"/>
  <c r="K50" i="161"/>
  <c r="K49" i="161"/>
  <c r="K48" i="161"/>
  <c r="K47" i="161"/>
  <c r="K46" i="161"/>
  <c r="K45" i="161"/>
  <c r="K44" i="161"/>
  <c r="K43" i="161"/>
  <c r="K42" i="161"/>
  <c r="K41" i="161"/>
  <c r="K40" i="161"/>
  <c r="K39" i="161"/>
  <c r="K38" i="161"/>
  <c r="K37" i="161"/>
  <c r="K36" i="161"/>
  <c r="K35" i="161"/>
  <c r="K34" i="161"/>
  <c r="K33" i="161"/>
  <c r="K32" i="161"/>
  <c r="K31" i="161"/>
  <c r="K30" i="161"/>
  <c r="K29" i="161"/>
  <c r="K28" i="161"/>
  <c r="K27" i="161"/>
  <c r="K26" i="161"/>
  <c r="K25" i="161"/>
  <c r="K24" i="161"/>
  <c r="K23" i="161"/>
  <c r="K22" i="161"/>
  <c r="K21" i="161"/>
  <c r="K20" i="161"/>
  <c r="K19" i="161"/>
  <c r="K18" i="161"/>
  <c r="K51" i="160"/>
  <c r="K50" i="160"/>
  <c r="K49" i="160"/>
  <c r="K48" i="160"/>
  <c r="K47" i="160"/>
  <c r="K46" i="160"/>
  <c r="K45" i="160"/>
  <c r="K44" i="160"/>
  <c r="K43" i="160"/>
  <c r="K42" i="160"/>
  <c r="K41" i="160"/>
  <c r="K40" i="160"/>
  <c r="K39" i="160"/>
  <c r="K38" i="160"/>
  <c r="K37" i="160"/>
  <c r="K36" i="160"/>
  <c r="K35" i="160"/>
  <c r="K34" i="160"/>
  <c r="K33" i="160"/>
  <c r="K32" i="160"/>
  <c r="K31" i="160"/>
  <c r="K30" i="160"/>
  <c r="K29" i="160"/>
  <c r="K28" i="160"/>
  <c r="K27" i="160"/>
  <c r="K26" i="160"/>
  <c r="K25" i="160"/>
  <c r="K24" i="160"/>
  <c r="K23" i="160"/>
  <c r="K22" i="160"/>
  <c r="K21" i="160"/>
  <c r="K20" i="160"/>
  <c r="K19" i="160"/>
  <c r="K18" i="160"/>
  <c r="K51" i="159"/>
  <c r="K50" i="159"/>
  <c r="K49" i="159"/>
  <c r="K48" i="159"/>
  <c r="K47" i="159"/>
  <c r="K46" i="159"/>
  <c r="K45" i="159"/>
  <c r="K44" i="159"/>
  <c r="K43" i="159"/>
  <c r="K42" i="159"/>
  <c r="K41" i="159"/>
  <c r="K40" i="159"/>
  <c r="K39" i="159"/>
  <c r="K38" i="159"/>
  <c r="K37" i="159"/>
  <c r="K36" i="159"/>
  <c r="K35" i="159"/>
  <c r="K34" i="159"/>
  <c r="K33" i="159"/>
  <c r="K32" i="159"/>
  <c r="K31" i="159"/>
  <c r="K30" i="159"/>
  <c r="K29" i="159"/>
  <c r="K28" i="159"/>
  <c r="K27" i="159"/>
  <c r="K26" i="159"/>
  <c r="K25" i="159"/>
  <c r="K24" i="159"/>
  <c r="K23" i="159"/>
  <c r="K22" i="159"/>
  <c r="K21" i="159"/>
  <c r="K20" i="159"/>
  <c r="K19" i="159"/>
  <c r="K18" i="159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28" i="37"/>
  <c r="K27" i="37"/>
  <c r="K26" i="37"/>
  <c r="K25" i="37"/>
  <c r="K24" i="37"/>
  <c r="K23" i="37"/>
  <c r="K22" i="37"/>
  <c r="K21" i="37"/>
  <c r="K20" i="37"/>
  <c r="K19" i="37"/>
  <c r="K18" i="37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28" i="35"/>
  <c r="K27" i="35"/>
  <c r="K26" i="35"/>
  <c r="K25" i="35"/>
  <c r="K24" i="35"/>
  <c r="K23" i="35"/>
  <c r="K22" i="35"/>
  <c r="K21" i="35"/>
  <c r="K20" i="35"/>
  <c r="K19" i="35"/>
  <c r="K18" i="35"/>
  <c r="K51" i="237"/>
  <c r="K50" i="237"/>
  <c r="K49" i="237"/>
  <c r="K48" i="237"/>
  <c r="K47" i="237"/>
  <c r="K46" i="237"/>
  <c r="K45" i="237"/>
  <c r="K44" i="237"/>
  <c r="K43" i="237"/>
  <c r="K42" i="237"/>
  <c r="K41" i="237"/>
  <c r="K40" i="237"/>
  <c r="K39" i="237"/>
  <c r="K38" i="237"/>
  <c r="K37" i="237"/>
  <c r="K36" i="237"/>
  <c r="K35" i="237"/>
  <c r="K34" i="237"/>
  <c r="K33" i="237"/>
  <c r="K32" i="237"/>
  <c r="K31" i="237"/>
  <c r="K30" i="237"/>
  <c r="K29" i="237"/>
  <c r="K28" i="237"/>
  <c r="K27" i="237"/>
  <c r="K26" i="237"/>
  <c r="K25" i="237"/>
  <c r="K24" i="237"/>
  <c r="K23" i="237"/>
  <c r="K22" i="237"/>
  <c r="K21" i="237"/>
  <c r="K20" i="237"/>
  <c r="K19" i="237"/>
  <c r="K18" i="237"/>
  <c r="K51" i="236"/>
  <c r="K50" i="236"/>
  <c r="K49" i="236"/>
  <c r="K48" i="236"/>
  <c r="K47" i="236"/>
  <c r="K46" i="236"/>
  <c r="K45" i="236"/>
  <c r="K44" i="236"/>
  <c r="K43" i="236"/>
  <c r="K42" i="236"/>
  <c r="K41" i="236"/>
  <c r="K40" i="236"/>
  <c r="K39" i="236"/>
  <c r="K38" i="236"/>
  <c r="K37" i="236"/>
  <c r="K36" i="236"/>
  <c r="K35" i="236"/>
  <c r="K34" i="236"/>
  <c r="K33" i="236"/>
  <c r="K32" i="236"/>
  <c r="K31" i="236"/>
  <c r="K30" i="236"/>
  <c r="K29" i="236"/>
  <c r="K28" i="236"/>
  <c r="K27" i="236"/>
  <c r="K26" i="236"/>
  <c r="K25" i="236"/>
  <c r="K24" i="236"/>
  <c r="K23" i="236"/>
  <c r="K22" i="236"/>
  <c r="K21" i="236"/>
  <c r="K20" i="236"/>
  <c r="K19" i="236"/>
  <c r="K18" i="236"/>
  <c r="K51" i="235"/>
  <c r="K50" i="235"/>
  <c r="K49" i="235"/>
  <c r="K48" i="235"/>
  <c r="K47" i="235"/>
  <c r="K46" i="235"/>
  <c r="K45" i="235"/>
  <c r="K44" i="235"/>
  <c r="K43" i="235"/>
  <c r="K42" i="235"/>
  <c r="K41" i="235"/>
  <c r="K40" i="235"/>
  <c r="K39" i="235"/>
  <c r="K38" i="235"/>
  <c r="K37" i="235"/>
  <c r="K36" i="235"/>
  <c r="K35" i="235"/>
  <c r="K34" i="235"/>
  <c r="K33" i="235"/>
  <c r="K32" i="235"/>
  <c r="K31" i="235"/>
  <c r="K30" i="235"/>
  <c r="K29" i="235"/>
  <c r="K28" i="235"/>
  <c r="K27" i="235"/>
  <c r="K26" i="235"/>
  <c r="K25" i="235"/>
  <c r="K24" i="235"/>
  <c r="K23" i="235"/>
  <c r="K22" i="235"/>
  <c r="K21" i="235"/>
  <c r="K20" i="235"/>
  <c r="K19" i="235"/>
  <c r="K18" i="235"/>
  <c r="K51" i="106"/>
  <c r="K50" i="106"/>
  <c r="K49" i="106"/>
  <c r="K48" i="106"/>
  <c r="K47" i="106"/>
  <c r="K46" i="106"/>
  <c r="K45" i="106"/>
  <c r="K44" i="106"/>
  <c r="K43" i="106"/>
  <c r="K42" i="106"/>
  <c r="K41" i="106"/>
  <c r="K40" i="106"/>
  <c r="K39" i="106"/>
  <c r="K38" i="106"/>
  <c r="K37" i="106"/>
  <c r="K36" i="106"/>
  <c r="K35" i="106"/>
  <c r="K34" i="106"/>
  <c r="K33" i="106"/>
  <c r="K32" i="106"/>
  <c r="K31" i="106"/>
  <c r="K30" i="106"/>
  <c r="K29" i="106"/>
  <c r="K28" i="106"/>
  <c r="K27" i="106"/>
  <c r="K26" i="106"/>
  <c r="K25" i="106"/>
  <c r="K24" i="106"/>
  <c r="K23" i="106"/>
  <c r="K22" i="106"/>
  <c r="K21" i="106"/>
  <c r="K20" i="106"/>
  <c r="K19" i="106"/>
  <c r="K18" i="106"/>
  <c r="K51" i="158"/>
  <c r="K50" i="158"/>
  <c r="K49" i="158"/>
  <c r="K48" i="158"/>
  <c r="K47" i="158"/>
  <c r="K46" i="158"/>
  <c r="K45" i="158"/>
  <c r="K44" i="158"/>
  <c r="K43" i="158"/>
  <c r="K42" i="158"/>
  <c r="K41" i="158"/>
  <c r="K40" i="158"/>
  <c r="K39" i="158"/>
  <c r="K38" i="158"/>
  <c r="K37" i="158"/>
  <c r="K36" i="158"/>
  <c r="K35" i="158"/>
  <c r="K34" i="158"/>
  <c r="K33" i="158"/>
  <c r="K32" i="158"/>
  <c r="K31" i="158"/>
  <c r="K30" i="158"/>
  <c r="K29" i="158"/>
  <c r="K28" i="158"/>
  <c r="K27" i="158"/>
  <c r="K26" i="158"/>
  <c r="K25" i="158"/>
  <c r="K24" i="158"/>
  <c r="K23" i="158"/>
  <c r="K22" i="158"/>
  <c r="K21" i="158"/>
  <c r="K20" i="158"/>
  <c r="K19" i="158"/>
  <c r="K18" i="158"/>
  <c r="K51" i="157"/>
  <c r="K50" i="157"/>
  <c r="K49" i="157"/>
  <c r="K48" i="157"/>
  <c r="K47" i="157"/>
  <c r="K46" i="157"/>
  <c r="K45" i="157"/>
  <c r="K44" i="157"/>
  <c r="K43" i="157"/>
  <c r="K42" i="157"/>
  <c r="K41" i="157"/>
  <c r="K40" i="157"/>
  <c r="K39" i="157"/>
  <c r="K38" i="157"/>
  <c r="K37" i="157"/>
  <c r="K36" i="157"/>
  <c r="K35" i="157"/>
  <c r="K34" i="157"/>
  <c r="K33" i="157"/>
  <c r="K32" i="157"/>
  <c r="K31" i="157"/>
  <c r="K30" i="157"/>
  <c r="K29" i="157"/>
  <c r="K28" i="157"/>
  <c r="K27" i="157"/>
  <c r="K26" i="157"/>
  <c r="K25" i="157"/>
  <c r="K24" i="157"/>
  <c r="K23" i="157"/>
  <c r="K22" i="157"/>
  <c r="K21" i="157"/>
  <c r="K20" i="157"/>
  <c r="K19" i="157"/>
  <c r="K18" i="157"/>
  <c r="K51" i="156"/>
  <c r="K50" i="156"/>
  <c r="K49" i="156"/>
  <c r="K48" i="156"/>
  <c r="K47" i="156"/>
  <c r="K46" i="156"/>
  <c r="K45" i="156"/>
  <c r="K44" i="156"/>
  <c r="K43" i="156"/>
  <c r="K42" i="156"/>
  <c r="K41" i="156"/>
  <c r="K40" i="156"/>
  <c r="K39" i="156"/>
  <c r="K38" i="156"/>
  <c r="K37" i="156"/>
  <c r="K36" i="156"/>
  <c r="K35" i="156"/>
  <c r="K34" i="156"/>
  <c r="K33" i="156"/>
  <c r="K32" i="156"/>
  <c r="K31" i="156"/>
  <c r="K30" i="156"/>
  <c r="K29" i="156"/>
  <c r="K28" i="156"/>
  <c r="K27" i="156"/>
  <c r="K26" i="156"/>
  <c r="K25" i="156"/>
  <c r="K24" i="156"/>
  <c r="K23" i="156"/>
  <c r="K22" i="156"/>
  <c r="K21" i="156"/>
  <c r="K20" i="156"/>
  <c r="K19" i="156"/>
  <c r="K18" i="156"/>
  <c r="K51" i="55"/>
  <c r="K50" i="55"/>
  <c r="K49" i="55"/>
  <c r="K48" i="55"/>
  <c r="K47" i="55"/>
  <c r="K46" i="55"/>
  <c r="K45" i="55"/>
  <c r="K44" i="55"/>
  <c r="K43" i="55"/>
  <c r="K42" i="55"/>
  <c r="K41" i="55"/>
  <c r="K40" i="55"/>
  <c r="K39" i="55"/>
  <c r="K38" i="55"/>
  <c r="K37" i="55"/>
  <c r="K36" i="55"/>
  <c r="K35" i="55"/>
  <c r="K34" i="55"/>
  <c r="K33" i="55"/>
  <c r="K32" i="55"/>
  <c r="K31" i="55"/>
  <c r="K30" i="55"/>
  <c r="K29" i="55"/>
  <c r="K28" i="55"/>
  <c r="K27" i="55"/>
  <c r="K26" i="55"/>
  <c r="K25" i="55"/>
  <c r="K24" i="55"/>
  <c r="K23" i="55"/>
  <c r="K22" i="55"/>
  <c r="K21" i="55"/>
  <c r="K20" i="55"/>
  <c r="K19" i="55"/>
  <c r="K18" i="55"/>
  <c r="K51" i="54"/>
  <c r="K50" i="54"/>
  <c r="K49" i="54"/>
  <c r="K48" i="54"/>
  <c r="K47" i="54"/>
  <c r="K46" i="54"/>
  <c r="K45" i="54"/>
  <c r="K44" i="54"/>
  <c r="K43" i="54"/>
  <c r="K42" i="54"/>
  <c r="K41" i="54"/>
  <c r="K40" i="54"/>
  <c r="K39" i="54"/>
  <c r="K38" i="54"/>
  <c r="K37" i="54"/>
  <c r="K36" i="54"/>
  <c r="K35" i="54"/>
  <c r="K34" i="54"/>
  <c r="K33" i="54"/>
  <c r="K32" i="54"/>
  <c r="K31" i="54"/>
  <c r="K30" i="54"/>
  <c r="K29" i="54"/>
  <c r="K28" i="54"/>
  <c r="K27" i="54"/>
  <c r="K26" i="54"/>
  <c r="K25" i="54"/>
  <c r="K24" i="54"/>
  <c r="K23" i="54"/>
  <c r="K22" i="54"/>
  <c r="K21" i="54"/>
  <c r="K20" i="54"/>
  <c r="K19" i="54"/>
  <c r="K18" i="54"/>
  <c r="K51" i="53"/>
  <c r="K50" i="53"/>
  <c r="K49" i="53"/>
  <c r="K48" i="53"/>
  <c r="K47" i="53"/>
  <c r="K46" i="53"/>
  <c r="K45" i="53"/>
  <c r="K44" i="53"/>
  <c r="K43" i="53"/>
  <c r="K42" i="53"/>
  <c r="K41" i="53"/>
  <c r="K40" i="53"/>
  <c r="K39" i="53"/>
  <c r="K38" i="53"/>
  <c r="K37" i="53"/>
  <c r="K36" i="53"/>
  <c r="K35" i="53"/>
  <c r="K34" i="53"/>
  <c r="K33" i="53"/>
  <c r="K32" i="53"/>
  <c r="K31" i="53"/>
  <c r="K30" i="53"/>
  <c r="K29" i="53"/>
  <c r="K28" i="53"/>
  <c r="K27" i="53"/>
  <c r="K26" i="53"/>
  <c r="K25" i="53"/>
  <c r="K24" i="53"/>
  <c r="K23" i="53"/>
  <c r="K22" i="53"/>
  <c r="K21" i="53"/>
  <c r="K20" i="53"/>
  <c r="K19" i="53"/>
  <c r="K18" i="53"/>
  <c r="K51" i="234"/>
  <c r="K50" i="234"/>
  <c r="K49" i="234"/>
  <c r="K48" i="234"/>
  <c r="K47" i="234"/>
  <c r="K46" i="234"/>
  <c r="K45" i="234"/>
  <c r="K44" i="234"/>
  <c r="K43" i="234"/>
  <c r="K42" i="234"/>
  <c r="K41" i="234"/>
  <c r="K40" i="234"/>
  <c r="K39" i="234"/>
  <c r="K38" i="234"/>
  <c r="K37" i="234"/>
  <c r="K36" i="234"/>
  <c r="K35" i="234"/>
  <c r="K34" i="234"/>
  <c r="K33" i="234"/>
  <c r="K32" i="234"/>
  <c r="K31" i="234"/>
  <c r="K30" i="234"/>
  <c r="K29" i="234"/>
  <c r="K28" i="234"/>
  <c r="K27" i="234"/>
  <c r="K26" i="234"/>
  <c r="K25" i="234"/>
  <c r="K24" i="234"/>
  <c r="K23" i="234"/>
  <c r="K22" i="234"/>
  <c r="K21" i="234"/>
  <c r="K20" i="234"/>
  <c r="K19" i="234"/>
  <c r="K18" i="234"/>
  <c r="K51" i="233"/>
  <c r="K50" i="233"/>
  <c r="K49" i="233"/>
  <c r="K48" i="233"/>
  <c r="K47" i="233"/>
  <c r="K46" i="233"/>
  <c r="K45" i="233"/>
  <c r="K44" i="233"/>
  <c r="K43" i="233"/>
  <c r="K42" i="233"/>
  <c r="K41" i="233"/>
  <c r="K40" i="233"/>
  <c r="K39" i="233"/>
  <c r="K38" i="233"/>
  <c r="K37" i="233"/>
  <c r="K36" i="233"/>
  <c r="K35" i="233"/>
  <c r="K34" i="233"/>
  <c r="K33" i="233"/>
  <c r="K32" i="233"/>
  <c r="K31" i="233"/>
  <c r="K30" i="233"/>
  <c r="K29" i="233"/>
  <c r="K28" i="233"/>
  <c r="K27" i="233"/>
  <c r="K26" i="233"/>
  <c r="K25" i="233"/>
  <c r="K24" i="233"/>
  <c r="K23" i="233"/>
  <c r="K22" i="233"/>
  <c r="K21" i="233"/>
  <c r="K20" i="233"/>
  <c r="K19" i="233"/>
  <c r="K18" i="233"/>
  <c r="K51" i="232"/>
  <c r="K50" i="232"/>
  <c r="K49" i="232"/>
  <c r="K48" i="232"/>
  <c r="K47" i="232"/>
  <c r="K46" i="232"/>
  <c r="K45" i="232"/>
  <c r="K44" i="232"/>
  <c r="K43" i="232"/>
  <c r="K42" i="232"/>
  <c r="K41" i="232"/>
  <c r="K40" i="232"/>
  <c r="K39" i="232"/>
  <c r="K38" i="232"/>
  <c r="K37" i="232"/>
  <c r="K36" i="232"/>
  <c r="K35" i="232"/>
  <c r="K34" i="232"/>
  <c r="K33" i="232"/>
  <c r="K32" i="232"/>
  <c r="K31" i="232"/>
  <c r="K30" i="232"/>
  <c r="K29" i="232"/>
  <c r="K28" i="232"/>
  <c r="K27" i="232"/>
  <c r="K26" i="232"/>
  <c r="K25" i="232"/>
  <c r="K24" i="232"/>
  <c r="K23" i="232"/>
  <c r="K22" i="232"/>
  <c r="K21" i="232"/>
  <c r="K20" i="232"/>
  <c r="K19" i="232"/>
  <c r="K18" i="232"/>
  <c r="K51" i="52"/>
  <c r="K50" i="52"/>
  <c r="K49" i="52"/>
  <c r="K48" i="52"/>
  <c r="K47" i="52"/>
  <c r="K46" i="52"/>
  <c r="K45" i="52"/>
  <c r="K44" i="52"/>
  <c r="K43" i="52"/>
  <c r="K42" i="52"/>
  <c r="K41" i="52"/>
  <c r="K40" i="52"/>
  <c r="K39" i="52"/>
  <c r="K38" i="52"/>
  <c r="K37" i="52"/>
  <c r="K36" i="52"/>
  <c r="K35" i="52"/>
  <c r="K34" i="52"/>
  <c r="K33" i="52"/>
  <c r="K32" i="52"/>
  <c r="K31" i="52"/>
  <c r="K30" i="52"/>
  <c r="K29" i="52"/>
  <c r="K28" i="52"/>
  <c r="K27" i="52"/>
  <c r="K26" i="52"/>
  <c r="K25" i="52"/>
  <c r="K24" i="52"/>
  <c r="K23" i="52"/>
  <c r="K22" i="52"/>
  <c r="K21" i="52"/>
  <c r="K20" i="52"/>
  <c r="K19" i="52"/>
  <c r="K18" i="52"/>
  <c r="K51" i="155"/>
  <c r="K50" i="155"/>
  <c r="K49" i="155"/>
  <c r="K48" i="155"/>
  <c r="K47" i="155"/>
  <c r="K46" i="155"/>
  <c r="K45" i="155"/>
  <c r="K44" i="155"/>
  <c r="K43" i="155"/>
  <c r="K42" i="155"/>
  <c r="K41" i="155"/>
  <c r="K40" i="155"/>
  <c r="K39" i="155"/>
  <c r="K38" i="155"/>
  <c r="K37" i="155"/>
  <c r="K36" i="155"/>
  <c r="K35" i="155"/>
  <c r="K34" i="155"/>
  <c r="K33" i="155"/>
  <c r="K32" i="155"/>
  <c r="K31" i="155"/>
  <c r="K30" i="155"/>
  <c r="K29" i="155"/>
  <c r="K28" i="155"/>
  <c r="K27" i="155"/>
  <c r="K26" i="155"/>
  <c r="K25" i="155"/>
  <c r="K24" i="155"/>
  <c r="K23" i="155"/>
  <c r="K22" i="155"/>
  <c r="K21" i="155"/>
  <c r="K20" i="155"/>
  <c r="K19" i="155"/>
  <c r="K18" i="155"/>
  <c r="K51" i="153"/>
  <c r="K50" i="153"/>
  <c r="K49" i="153"/>
  <c r="K48" i="153"/>
  <c r="K47" i="153"/>
  <c r="K46" i="153"/>
  <c r="K45" i="153"/>
  <c r="K44" i="153"/>
  <c r="K43" i="153"/>
  <c r="K42" i="153"/>
  <c r="K41" i="153"/>
  <c r="K40" i="153"/>
  <c r="K39" i="153"/>
  <c r="K38" i="153"/>
  <c r="K37" i="153"/>
  <c r="K36" i="153"/>
  <c r="K35" i="153"/>
  <c r="K34" i="153"/>
  <c r="K33" i="153"/>
  <c r="K32" i="153"/>
  <c r="K31" i="153"/>
  <c r="K30" i="153"/>
  <c r="K29" i="153"/>
  <c r="K28" i="153"/>
  <c r="K27" i="153"/>
  <c r="K26" i="153"/>
  <c r="K25" i="153"/>
  <c r="K24" i="153"/>
  <c r="K23" i="153"/>
  <c r="K22" i="153"/>
  <c r="K21" i="153"/>
  <c r="K20" i="153"/>
  <c r="K19" i="153"/>
  <c r="K18" i="153"/>
  <c r="K51" i="152"/>
  <c r="K50" i="152"/>
  <c r="K49" i="152"/>
  <c r="K48" i="152"/>
  <c r="K47" i="152"/>
  <c r="K46" i="152"/>
  <c r="K45" i="152"/>
  <c r="K44" i="152"/>
  <c r="K43" i="152"/>
  <c r="K42" i="152"/>
  <c r="K41" i="152"/>
  <c r="K40" i="152"/>
  <c r="K39" i="152"/>
  <c r="K38" i="152"/>
  <c r="K37" i="152"/>
  <c r="K36" i="152"/>
  <c r="K35" i="152"/>
  <c r="K34" i="152"/>
  <c r="K33" i="152"/>
  <c r="K32" i="152"/>
  <c r="K31" i="152"/>
  <c r="K30" i="152"/>
  <c r="K29" i="152"/>
  <c r="K28" i="152"/>
  <c r="K27" i="152"/>
  <c r="K26" i="152"/>
  <c r="K25" i="152"/>
  <c r="K24" i="152"/>
  <c r="K23" i="152"/>
  <c r="K22" i="152"/>
  <c r="K21" i="152"/>
  <c r="K20" i="152"/>
  <c r="K19" i="152"/>
  <c r="K18" i="152"/>
  <c r="K51" i="90"/>
  <c r="K50" i="90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K51" i="125"/>
  <c r="K50" i="125"/>
  <c r="K49" i="125"/>
  <c r="K48" i="125"/>
  <c r="K47" i="125"/>
  <c r="K46" i="125"/>
  <c r="K45" i="125"/>
  <c r="K44" i="125"/>
  <c r="K43" i="125"/>
  <c r="K42" i="125"/>
  <c r="K41" i="125"/>
  <c r="K40" i="125"/>
  <c r="K39" i="125"/>
  <c r="K38" i="125"/>
  <c r="K37" i="125"/>
  <c r="K36" i="125"/>
  <c r="K35" i="125"/>
  <c r="K34" i="125"/>
  <c r="K33" i="125"/>
  <c r="K32" i="125"/>
  <c r="K31" i="125"/>
  <c r="K30" i="125"/>
  <c r="K29" i="125"/>
  <c r="K28" i="125"/>
  <c r="K27" i="125"/>
  <c r="K26" i="125"/>
  <c r="K25" i="125"/>
  <c r="K24" i="125"/>
  <c r="K23" i="125"/>
  <c r="K22" i="125"/>
  <c r="K21" i="125"/>
  <c r="K20" i="125"/>
  <c r="K19" i="125"/>
  <c r="K18" i="125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51" i="231"/>
  <c r="K50" i="231"/>
  <c r="K49" i="231"/>
  <c r="K48" i="231"/>
  <c r="K47" i="231"/>
  <c r="K46" i="231"/>
  <c r="K45" i="231"/>
  <c r="K44" i="231"/>
  <c r="K43" i="231"/>
  <c r="K42" i="231"/>
  <c r="K41" i="231"/>
  <c r="K40" i="231"/>
  <c r="K39" i="231"/>
  <c r="K38" i="231"/>
  <c r="K37" i="231"/>
  <c r="K36" i="231"/>
  <c r="K35" i="231"/>
  <c r="K34" i="231"/>
  <c r="K33" i="231"/>
  <c r="K32" i="231"/>
  <c r="K31" i="231"/>
  <c r="K30" i="231"/>
  <c r="K29" i="231"/>
  <c r="K28" i="231"/>
  <c r="K27" i="231"/>
  <c r="K26" i="231"/>
  <c r="K25" i="231"/>
  <c r="K24" i="231"/>
  <c r="K23" i="231"/>
  <c r="K22" i="231"/>
  <c r="K21" i="231"/>
  <c r="K20" i="231"/>
  <c r="K19" i="231"/>
  <c r="K18" i="231"/>
  <c r="K51" i="230"/>
  <c r="K50" i="230"/>
  <c r="K49" i="230"/>
  <c r="K48" i="230"/>
  <c r="K47" i="230"/>
  <c r="K46" i="230"/>
  <c r="K45" i="230"/>
  <c r="K44" i="230"/>
  <c r="K43" i="230"/>
  <c r="K42" i="230"/>
  <c r="K41" i="230"/>
  <c r="K40" i="230"/>
  <c r="K39" i="230"/>
  <c r="K38" i="230"/>
  <c r="K37" i="230"/>
  <c r="K36" i="230"/>
  <c r="K35" i="230"/>
  <c r="K34" i="230"/>
  <c r="K33" i="230"/>
  <c r="K32" i="230"/>
  <c r="K31" i="230"/>
  <c r="K30" i="230"/>
  <c r="K29" i="230"/>
  <c r="K28" i="230"/>
  <c r="K27" i="230"/>
  <c r="K26" i="230"/>
  <c r="K25" i="230"/>
  <c r="K24" i="230"/>
  <c r="K23" i="230"/>
  <c r="K22" i="230"/>
  <c r="K21" i="230"/>
  <c r="K20" i="230"/>
  <c r="K19" i="230"/>
  <c r="K18" i="230"/>
  <c r="K51" i="229"/>
  <c r="K50" i="229"/>
  <c r="K49" i="229"/>
  <c r="K48" i="229"/>
  <c r="K47" i="229"/>
  <c r="K46" i="229"/>
  <c r="K45" i="229"/>
  <c r="K44" i="229"/>
  <c r="K43" i="229"/>
  <c r="K42" i="229"/>
  <c r="K41" i="229"/>
  <c r="K40" i="229"/>
  <c r="K39" i="229"/>
  <c r="K38" i="229"/>
  <c r="K37" i="229"/>
  <c r="K36" i="229"/>
  <c r="K35" i="229"/>
  <c r="K34" i="229"/>
  <c r="K33" i="229"/>
  <c r="K32" i="229"/>
  <c r="K31" i="229"/>
  <c r="K30" i="229"/>
  <c r="K29" i="229"/>
  <c r="K28" i="229"/>
  <c r="K27" i="229"/>
  <c r="K26" i="229"/>
  <c r="K25" i="229"/>
  <c r="K24" i="229"/>
  <c r="K23" i="229"/>
  <c r="K22" i="229"/>
  <c r="K21" i="229"/>
  <c r="K20" i="229"/>
  <c r="K19" i="229"/>
  <c r="K18" i="229"/>
  <c r="K51" i="228"/>
  <c r="K50" i="228"/>
  <c r="K49" i="228"/>
  <c r="K48" i="228"/>
  <c r="K47" i="228"/>
  <c r="K46" i="228"/>
  <c r="K45" i="228"/>
  <c r="K44" i="228"/>
  <c r="K43" i="228"/>
  <c r="K42" i="228"/>
  <c r="K41" i="228"/>
  <c r="K40" i="228"/>
  <c r="K39" i="228"/>
  <c r="K38" i="228"/>
  <c r="K37" i="228"/>
  <c r="K36" i="228"/>
  <c r="K35" i="228"/>
  <c r="K34" i="228"/>
  <c r="K33" i="228"/>
  <c r="K32" i="228"/>
  <c r="K31" i="228"/>
  <c r="K30" i="228"/>
  <c r="K29" i="228"/>
  <c r="K28" i="228"/>
  <c r="K27" i="228"/>
  <c r="K26" i="228"/>
  <c r="K25" i="228"/>
  <c r="K24" i="228"/>
  <c r="K23" i="228"/>
  <c r="K22" i="228"/>
  <c r="K21" i="228"/>
  <c r="K20" i="228"/>
  <c r="K19" i="228"/>
  <c r="K18" i="228"/>
  <c r="K51" i="150"/>
  <c r="K50" i="150"/>
  <c r="K49" i="150"/>
  <c r="K48" i="150"/>
  <c r="K47" i="150"/>
  <c r="K46" i="150"/>
  <c r="K45" i="150"/>
  <c r="K44" i="150"/>
  <c r="K43" i="150"/>
  <c r="K42" i="150"/>
  <c r="K41" i="150"/>
  <c r="K40" i="150"/>
  <c r="K39" i="150"/>
  <c r="K38" i="150"/>
  <c r="K37" i="150"/>
  <c r="K36" i="150"/>
  <c r="K35" i="150"/>
  <c r="K34" i="150"/>
  <c r="K33" i="150"/>
  <c r="K32" i="150"/>
  <c r="K31" i="150"/>
  <c r="K30" i="150"/>
  <c r="K29" i="150"/>
  <c r="K28" i="150"/>
  <c r="K27" i="150"/>
  <c r="K26" i="150"/>
  <c r="K25" i="150"/>
  <c r="K24" i="150"/>
  <c r="K23" i="150"/>
  <c r="K22" i="150"/>
  <c r="K21" i="150"/>
  <c r="K20" i="150"/>
  <c r="K19" i="150"/>
  <c r="K18" i="150"/>
  <c r="K51" i="149"/>
  <c r="K50" i="149"/>
  <c r="K49" i="149"/>
  <c r="K48" i="149"/>
  <c r="K47" i="149"/>
  <c r="K46" i="149"/>
  <c r="K45" i="149"/>
  <c r="K44" i="149"/>
  <c r="K43" i="149"/>
  <c r="K42" i="149"/>
  <c r="K41" i="149"/>
  <c r="K40" i="149"/>
  <c r="K39" i="149"/>
  <c r="K38" i="149"/>
  <c r="K37" i="149"/>
  <c r="K36" i="149"/>
  <c r="K35" i="149"/>
  <c r="K34" i="149"/>
  <c r="K33" i="149"/>
  <c r="K32" i="149"/>
  <c r="K31" i="149"/>
  <c r="K30" i="149"/>
  <c r="K29" i="149"/>
  <c r="K28" i="149"/>
  <c r="K27" i="149"/>
  <c r="K26" i="149"/>
  <c r="K25" i="149"/>
  <c r="K24" i="149"/>
  <c r="K23" i="149"/>
  <c r="K22" i="149"/>
  <c r="K21" i="149"/>
  <c r="K20" i="149"/>
  <c r="K19" i="149"/>
  <c r="K18" i="149"/>
  <c r="K51" i="148"/>
  <c r="K50" i="148"/>
  <c r="K49" i="148"/>
  <c r="K48" i="148"/>
  <c r="K47" i="148"/>
  <c r="K46" i="148"/>
  <c r="K45" i="148"/>
  <c r="K44" i="148"/>
  <c r="K43" i="148"/>
  <c r="K42" i="148"/>
  <c r="K41" i="148"/>
  <c r="K40" i="148"/>
  <c r="K39" i="148"/>
  <c r="K38" i="148"/>
  <c r="K37" i="148"/>
  <c r="K36" i="148"/>
  <c r="K35" i="148"/>
  <c r="K34" i="148"/>
  <c r="K33" i="148"/>
  <c r="K32" i="148"/>
  <c r="K31" i="148"/>
  <c r="K30" i="148"/>
  <c r="K29" i="148"/>
  <c r="K28" i="148"/>
  <c r="K27" i="148"/>
  <c r="K26" i="148"/>
  <c r="K25" i="148"/>
  <c r="K24" i="148"/>
  <c r="K23" i="148"/>
  <c r="K22" i="148"/>
  <c r="K21" i="148"/>
  <c r="K20" i="148"/>
  <c r="K19" i="148"/>
  <c r="K18" i="148"/>
  <c r="K51" i="121"/>
  <c r="K50" i="121"/>
  <c r="K49" i="121"/>
  <c r="K48" i="121"/>
  <c r="K47" i="121"/>
  <c r="K46" i="121"/>
  <c r="K45" i="121"/>
  <c r="K44" i="121"/>
  <c r="K43" i="121"/>
  <c r="K42" i="121"/>
  <c r="K41" i="121"/>
  <c r="K40" i="121"/>
  <c r="K39" i="121"/>
  <c r="K38" i="121"/>
  <c r="K37" i="121"/>
  <c r="K36" i="121"/>
  <c r="K35" i="121"/>
  <c r="K34" i="121"/>
  <c r="K33" i="121"/>
  <c r="K32" i="121"/>
  <c r="K31" i="121"/>
  <c r="K30" i="121"/>
  <c r="K29" i="121"/>
  <c r="K28" i="121"/>
  <c r="K27" i="121"/>
  <c r="K26" i="121"/>
  <c r="K25" i="121"/>
  <c r="K24" i="121"/>
  <c r="K23" i="121"/>
  <c r="K22" i="121"/>
  <c r="K21" i="121"/>
  <c r="K20" i="121"/>
  <c r="K19" i="121"/>
  <c r="K18" i="121"/>
  <c r="K51" i="122"/>
  <c r="K50" i="122"/>
  <c r="K49" i="122"/>
  <c r="K48" i="122"/>
  <c r="K47" i="122"/>
  <c r="K46" i="122"/>
  <c r="K45" i="122"/>
  <c r="K44" i="122"/>
  <c r="K43" i="122"/>
  <c r="K42" i="122"/>
  <c r="K41" i="122"/>
  <c r="K40" i="122"/>
  <c r="K39" i="122"/>
  <c r="K38" i="122"/>
  <c r="K37" i="122"/>
  <c r="K36" i="122"/>
  <c r="K35" i="122"/>
  <c r="K34" i="122"/>
  <c r="K33" i="122"/>
  <c r="K32" i="122"/>
  <c r="K31" i="122"/>
  <c r="K30" i="122"/>
  <c r="K29" i="122"/>
  <c r="K28" i="122"/>
  <c r="K27" i="122"/>
  <c r="K26" i="122"/>
  <c r="K25" i="122"/>
  <c r="K24" i="122"/>
  <c r="K23" i="122"/>
  <c r="K22" i="122"/>
  <c r="K21" i="122"/>
  <c r="K20" i="122"/>
  <c r="K19" i="122"/>
  <c r="K18" i="122"/>
  <c r="K51" i="126"/>
  <c r="K50" i="126"/>
  <c r="K49" i="126"/>
  <c r="K48" i="126"/>
  <c r="K47" i="126"/>
  <c r="K46" i="126"/>
  <c r="K45" i="126"/>
  <c r="K44" i="126"/>
  <c r="K43" i="126"/>
  <c r="K42" i="126"/>
  <c r="K41" i="126"/>
  <c r="K40" i="126"/>
  <c r="K39" i="126"/>
  <c r="K38" i="126"/>
  <c r="K37" i="126"/>
  <c r="K36" i="126"/>
  <c r="K35" i="126"/>
  <c r="K34" i="126"/>
  <c r="K33" i="126"/>
  <c r="K32" i="126"/>
  <c r="K31" i="126"/>
  <c r="K30" i="126"/>
  <c r="K29" i="126"/>
  <c r="K28" i="126"/>
  <c r="K27" i="126"/>
  <c r="K26" i="126"/>
  <c r="K25" i="126"/>
  <c r="K24" i="126"/>
  <c r="K23" i="126"/>
  <c r="K22" i="126"/>
  <c r="K21" i="126"/>
  <c r="K20" i="126"/>
  <c r="K19" i="126"/>
  <c r="K18" i="126"/>
  <c r="K51" i="227"/>
  <c r="K50" i="227"/>
  <c r="K49" i="227"/>
  <c r="K48" i="227"/>
  <c r="K47" i="227"/>
  <c r="K46" i="227"/>
  <c r="K45" i="227"/>
  <c r="K44" i="227"/>
  <c r="K43" i="227"/>
  <c r="K42" i="227"/>
  <c r="K41" i="227"/>
  <c r="K40" i="227"/>
  <c r="K39" i="227"/>
  <c r="K38" i="227"/>
  <c r="K37" i="227"/>
  <c r="K36" i="227"/>
  <c r="K35" i="227"/>
  <c r="K34" i="227"/>
  <c r="K33" i="227"/>
  <c r="K32" i="227"/>
  <c r="K31" i="227"/>
  <c r="K30" i="227"/>
  <c r="K29" i="227"/>
  <c r="K28" i="227"/>
  <c r="K27" i="227"/>
  <c r="K26" i="227"/>
  <c r="K25" i="227"/>
  <c r="K24" i="227"/>
  <c r="K23" i="227"/>
  <c r="K22" i="227"/>
  <c r="K21" i="227"/>
  <c r="K20" i="227"/>
  <c r="K19" i="227"/>
  <c r="K18" i="227"/>
  <c r="K51" i="226"/>
  <c r="K50" i="226"/>
  <c r="K49" i="226"/>
  <c r="K48" i="226"/>
  <c r="K47" i="226"/>
  <c r="K46" i="226"/>
  <c r="K45" i="226"/>
  <c r="K44" i="226"/>
  <c r="K43" i="226"/>
  <c r="K42" i="226"/>
  <c r="K41" i="226"/>
  <c r="K40" i="226"/>
  <c r="K39" i="226"/>
  <c r="K38" i="226"/>
  <c r="K37" i="226"/>
  <c r="K36" i="226"/>
  <c r="K35" i="226"/>
  <c r="K34" i="226"/>
  <c r="K33" i="226"/>
  <c r="K32" i="226"/>
  <c r="K31" i="226"/>
  <c r="K30" i="226"/>
  <c r="K29" i="226"/>
  <c r="K28" i="226"/>
  <c r="K27" i="226"/>
  <c r="K26" i="226"/>
  <c r="K25" i="226"/>
  <c r="K24" i="226"/>
  <c r="K23" i="226"/>
  <c r="K22" i="226"/>
  <c r="K21" i="226"/>
  <c r="K20" i="226"/>
  <c r="K19" i="226"/>
  <c r="K18" i="226"/>
  <c r="K51" i="225"/>
  <c r="K50" i="225"/>
  <c r="K49" i="225"/>
  <c r="K48" i="225"/>
  <c r="K47" i="225"/>
  <c r="K46" i="225"/>
  <c r="K45" i="225"/>
  <c r="K44" i="225"/>
  <c r="K43" i="225"/>
  <c r="K42" i="225"/>
  <c r="K41" i="225"/>
  <c r="K40" i="225"/>
  <c r="K39" i="225"/>
  <c r="K38" i="225"/>
  <c r="K37" i="225"/>
  <c r="K36" i="225"/>
  <c r="K35" i="225"/>
  <c r="K34" i="225"/>
  <c r="K33" i="225"/>
  <c r="K32" i="225"/>
  <c r="K31" i="225"/>
  <c r="K30" i="225"/>
  <c r="K29" i="225"/>
  <c r="K28" i="225"/>
  <c r="K27" i="225"/>
  <c r="K26" i="225"/>
  <c r="K25" i="225"/>
  <c r="K24" i="225"/>
  <c r="K23" i="225"/>
  <c r="K22" i="225"/>
  <c r="K21" i="225"/>
  <c r="K20" i="225"/>
  <c r="K19" i="225"/>
  <c r="K18" i="225"/>
  <c r="K51" i="224"/>
  <c r="K50" i="224"/>
  <c r="K49" i="224"/>
  <c r="K48" i="224"/>
  <c r="K47" i="224"/>
  <c r="K46" i="224"/>
  <c r="K45" i="224"/>
  <c r="K44" i="224"/>
  <c r="K43" i="224"/>
  <c r="K42" i="224"/>
  <c r="K41" i="224"/>
  <c r="K40" i="224"/>
  <c r="K39" i="224"/>
  <c r="K38" i="224"/>
  <c r="K37" i="224"/>
  <c r="K36" i="224"/>
  <c r="K35" i="224"/>
  <c r="K34" i="224"/>
  <c r="K33" i="224"/>
  <c r="K32" i="224"/>
  <c r="K31" i="224"/>
  <c r="K30" i="224"/>
  <c r="K29" i="224"/>
  <c r="K28" i="224"/>
  <c r="K27" i="224"/>
  <c r="K26" i="224"/>
  <c r="K25" i="224"/>
  <c r="K24" i="224"/>
  <c r="K23" i="224"/>
  <c r="K22" i="224"/>
  <c r="K21" i="224"/>
  <c r="K20" i="224"/>
  <c r="K19" i="224"/>
  <c r="K18" i="224"/>
  <c r="K51" i="147"/>
  <c r="K50" i="147"/>
  <c r="K49" i="147"/>
  <c r="K48" i="147"/>
  <c r="K47" i="147"/>
  <c r="K46" i="147"/>
  <c r="K45" i="147"/>
  <c r="K44" i="147"/>
  <c r="K43" i="147"/>
  <c r="K42" i="147"/>
  <c r="K41" i="147"/>
  <c r="K40" i="147"/>
  <c r="K39" i="147"/>
  <c r="K38" i="147"/>
  <c r="K37" i="147"/>
  <c r="K36" i="147"/>
  <c r="K35" i="147"/>
  <c r="K34" i="147"/>
  <c r="K33" i="147"/>
  <c r="K32" i="147"/>
  <c r="K31" i="147"/>
  <c r="K30" i="147"/>
  <c r="K29" i="147"/>
  <c r="K28" i="147"/>
  <c r="K27" i="147"/>
  <c r="K26" i="147"/>
  <c r="K25" i="147"/>
  <c r="K24" i="147"/>
  <c r="K23" i="147"/>
  <c r="K22" i="147"/>
  <c r="K21" i="147"/>
  <c r="K20" i="147"/>
  <c r="K19" i="147"/>
  <c r="K18" i="147"/>
  <c r="K51" i="146"/>
  <c r="K50" i="146"/>
  <c r="K49" i="146"/>
  <c r="K48" i="146"/>
  <c r="K47" i="146"/>
  <c r="K46" i="146"/>
  <c r="K45" i="146"/>
  <c r="K44" i="146"/>
  <c r="K43" i="146"/>
  <c r="K42" i="146"/>
  <c r="K41" i="146"/>
  <c r="K40" i="146"/>
  <c r="K39" i="146"/>
  <c r="K38" i="146"/>
  <c r="K37" i="146"/>
  <c r="K36" i="146"/>
  <c r="K35" i="146"/>
  <c r="K34" i="146"/>
  <c r="K33" i="146"/>
  <c r="K32" i="146"/>
  <c r="K31" i="146"/>
  <c r="K30" i="146"/>
  <c r="K29" i="146"/>
  <c r="K28" i="146"/>
  <c r="K27" i="146"/>
  <c r="K26" i="146"/>
  <c r="K25" i="146"/>
  <c r="K24" i="146"/>
  <c r="K23" i="146"/>
  <c r="K22" i="146"/>
  <c r="K21" i="146"/>
  <c r="K20" i="146"/>
  <c r="K19" i="146"/>
  <c r="K18" i="146"/>
  <c r="K51" i="145"/>
  <c r="K50" i="145"/>
  <c r="K49" i="145"/>
  <c r="K48" i="145"/>
  <c r="K47" i="145"/>
  <c r="K46" i="145"/>
  <c r="K45" i="145"/>
  <c r="K44" i="145"/>
  <c r="K43" i="145"/>
  <c r="K42" i="145"/>
  <c r="K41" i="145"/>
  <c r="K40" i="145"/>
  <c r="K39" i="145"/>
  <c r="K38" i="145"/>
  <c r="K37" i="145"/>
  <c r="K36" i="145"/>
  <c r="K35" i="145"/>
  <c r="K34" i="145"/>
  <c r="K33" i="145"/>
  <c r="K32" i="145"/>
  <c r="K31" i="145"/>
  <c r="K30" i="145"/>
  <c r="K29" i="145"/>
  <c r="K28" i="145"/>
  <c r="K27" i="145"/>
  <c r="K26" i="145"/>
  <c r="K25" i="145"/>
  <c r="K24" i="145"/>
  <c r="K23" i="145"/>
  <c r="K22" i="145"/>
  <c r="K21" i="145"/>
  <c r="K20" i="145"/>
  <c r="K19" i="145"/>
  <c r="K18" i="145"/>
  <c r="K51" i="97"/>
  <c r="K50" i="97"/>
  <c r="K49" i="97"/>
  <c r="K48" i="97"/>
  <c r="K47" i="97"/>
  <c r="K46" i="97"/>
  <c r="K45" i="97"/>
  <c r="K44" i="97"/>
  <c r="K43" i="97"/>
  <c r="K42" i="97"/>
  <c r="K41" i="97"/>
  <c r="K40" i="97"/>
  <c r="K39" i="97"/>
  <c r="K38" i="97"/>
  <c r="K37" i="97"/>
  <c r="K36" i="97"/>
  <c r="K35" i="97"/>
  <c r="K34" i="97"/>
  <c r="K33" i="97"/>
  <c r="K32" i="97"/>
  <c r="K31" i="97"/>
  <c r="K30" i="97"/>
  <c r="K29" i="97"/>
  <c r="K28" i="97"/>
  <c r="K27" i="97"/>
  <c r="K26" i="97"/>
  <c r="K25" i="97"/>
  <c r="K24" i="97"/>
  <c r="K23" i="97"/>
  <c r="K22" i="97"/>
  <c r="K21" i="97"/>
  <c r="K20" i="97"/>
  <c r="K19" i="97"/>
  <c r="K18" i="97"/>
  <c r="K51" i="96"/>
  <c r="K50" i="96"/>
  <c r="K49" i="96"/>
  <c r="K48" i="96"/>
  <c r="K47" i="96"/>
  <c r="K46" i="96"/>
  <c r="K45" i="96"/>
  <c r="K44" i="96"/>
  <c r="K43" i="96"/>
  <c r="K42" i="96"/>
  <c r="K41" i="96"/>
  <c r="K40" i="96"/>
  <c r="K39" i="96"/>
  <c r="K38" i="96"/>
  <c r="K37" i="96"/>
  <c r="K36" i="96"/>
  <c r="K35" i="96"/>
  <c r="K34" i="96"/>
  <c r="K33" i="96"/>
  <c r="K32" i="96"/>
  <c r="K31" i="96"/>
  <c r="K30" i="96"/>
  <c r="K29" i="96"/>
  <c r="K28" i="96"/>
  <c r="K27" i="96"/>
  <c r="K26" i="96"/>
  <c r="K25" i="96"/>
  <c r="K24" i="96"/>
  <c r="K23" i="96"/>
  <c r="K22" i="96"/>
  <c r="K21" i="96"/>
  <c r="K20" i="96"/>
  <c r="K19" i="96"/>
  <c r="K18" i="96"/>
  <c r="K51" i="95"/>
  <c r="K50" i="95"/>
  <c r="K49" i="95"/>
  <c r="K48" i="95"/>
  <c r="K47" i="95"/>
  <c r="K46" i="95"/>
  <c r="K45" i="95"/>
  <c r="K44" i="95"/>
  <c r="K43" i="95"/>
  <c r="K42" i="95"/>
  <c r="K41" i="95"/>
  <c r="K40" i="95"/>
  <c r="K39" i="95"/>
  <c r="K38" i="95"/>
  <c r="K37" i="95"/>
  <c r="K36" i="95"/>
  <c r="K35" i="95"/>
  <c r="K34" i="95"/>
  <c r="K33" i="95"/>
  <c r="K32" i="95"/>
  <c r="K31" i="95"/>
  <c r="K30" i="95"/>
  <c r="K29" i="95"/>
  <c r="K28" i="95"/>
  <c r="K27" i="95"/>
  <c r="K26" i="95"/>
  <c r="K25" i="95"/>
  <c r="K24" i="95"/>
  <c r="K23" i="95"/>
  <c r="K22" i="95"/>
  <c r="K21" i="95"/>
  <c r="K20" i="95"/>
  <c r="K19" i="95"/>
  <c r="K18" i="95"/>
  <c r="K51" i="223"/>
  <c r="K50" i="223"/>
  <c r="K49" i="223"/>
  <c r="K48" i="223"/>
  <c r="K47" i="223"/>
  <c r="K46" i="223"/>
  <c r="K45" i="223"/>
  <c r="K44" i="223"/>
  <c r="K43" i="223"/>
  <c r="K42" i="223"/>
  <c r="K41" i="223"/>
  <c r="K40" i="223"/>
  <c r="K39" i="223"/>
  <c r="K38" i="223"/>
  <c r="K37" i="223"/>
  <c r="K36" i="223"/>
  <c r="K35" i="223"/>
  <c r="K34" i="223"/>
  <c r="K33" i="223"/>
  <c r="K32" i="223"/>
  <c r="K31" i="223"/>
  <c r="K30" i="223"/>
  <c r="K29" i="223"/>
  <c r="K28" i="223"/>
  <c r="K27" i="223"/>
  <c r="K26" i="223"/>
  <c r="K25" i="223"/>
  <c r="K24" i="223"/>
  <c r="K23" i="223"/>
  <c r="K22" i="223"/>
  <c r="K21" i="223"/>
  <c r="K20" i="223"/>
  <c r="K19" i="223"/>
  <c r="K18" i="223"/>
  <c r="K51" i="222"/>
  <c r="K50" i="222"/>
  <c r="K49" i="222"/>
  <c r="K48" i="222"/>
  <c r="K47" i="222"/>
  <c r="K46" i="222"/>
  <c r="K45" i="222"/>
  <c r="K44" i="222"/>
  <c r="K43" i="222"/>
  <c r="K42" i="222"/>
  <c r="K41" i="222"/>
  <c r="K40" i="222"/>
  <c r="K39" i="222"/>
  <c r="K38" i="222"/>
  <c r="K37" i="222"/>
  <c r="K36" i="222"/>
  <c r="K35" i="222"/>
  <c r="K34" i="222"/>
  <c r="K33" i="222"/>
  <c r="K32" i="222"/>
  <c r="K31" i="222"/>
  <c r="K30" i="222"/>
  <c r="K29" i="222"/>
  <c r="K28" i="222"/>
  <c r="K27" i="222"/>
  <c r="K26" i="222"/>
  <c r="K25" i="222"/>
  <c r="K24" i="222"/>
  <c r="K23" i="222"/>
  <c r="K22" i="222"/>
  <c r="K21" i="222"/>
  <c r="K20" i="222"/>
  <c r="K19" i="222"/>
  <c r="K18" i="222"/>
  <c r="K51" i="221"/>
  <c r="K50" i="221"/>
  <c r="K49" i="221"/>
  <c r="K48" i="221"/>
  <c r="K47" i="221"/>
  <c r="K46" i="221"/>
  <c r="K45" i="221"/>
  <c r="K44" i="221"/>
  <c r="K43" i="221"/>
  <c r="K42" i="221"/>
  <c r="K41" i="221"/>
  <c r="K40" i="221"/>
  <c r="K39" i="221"/>
  <c r="K38" i="221"/>
  <c r="K37" i="221"/>
  <c r="K36" i="221"/>
  <c r="K35" i="221"/>
  <c r="K34" i="221"/>
  <c r="K33" i="221"/>
  <c r="K32" i="221"/>
  <c r="K31" i="221"/>
  <c r="K30" i="221"/>
  <c r="K29" i="221"/>
  <c r="K28" i="221"/>
  <c r="K27" i="221"/>
  <c r="K26" i="221"/>
  <c r="K25" i="221"/>
  <c r="K24" i="221"/>
  <c r="K23" i="221"/>
  <c r="K22" i="221"/>
  <c r="K21" i="221"/>
  <c r="K20" i="221"/>
  <c r="K19" i="221"/>
  <c r="K18" i="221"/>
  <c r="K51" i="220"/>
  <c r="K50" i="220"/>
  <c r="K49" i="220"/>
  <c r="K48" i="220"/>
  <c r="K47" i="220"/>
  <c r="K46" i="220"/>
  <c r="K45" i="220"/>
  <c r="K44" i="220"/>
  <c r="K43" i="220"/>
  <c r="K42" i="220"/>
  <c r="K41" i="220"/>
  <c r="K40" i="220"/>
  <c r="K39" i="220"/>
  <c r="K38" i="220"/>
  <c r="K37" i="220"/>
  <c r="K36" i="220"/>
  <c r="K35" i="220"/>
  <c r="K34" i="220"/>
  <c r="K33" i="220"/>
  <c r="K32" i="220"/>
  <c r="K31" i="220"/>
  <c r="K30" i="220"/>
  <c r="K29" i="220"/>
  <c r="K28" i="220"/>
  <c r="K27" i="220"/>
  <c r="K26" i="220"/>
  <c r="K25" i="220"/>
  <c r="K24" i="220"/>
  <c r="K23" i="220"/>
  <c r="K22" i="220"/>
  <c r="K21" i="220"/>
  <c r="K20" i="220"/>
  <c r="K19" i="220"/>
  <c r="K18" i="220"/>
  <c r="K51" i="144"/>
  <c r="K50" i="144"/>
  <c r="K49" i="144"/>
  <c r="K48" i="144"/>
  <c r="K47" i="144"/>
  <c r="K46" i="144"/>
  <c r="K45" i="144"/>
  <c r="K44" i="144"/>
  <c r="K43" i="144"/>
  <c r="K42" i="144"/>
  <c r="K41" i="144"/>
  <c r="K40" i="144"/>
  <c r="K39" i="144"/>
  <c r="K38" i="144"/>
  <c r="K37" i="144"/>
  <c r="K36" i="144"/>
  <c r="K35" i="144"/>
  <c r="K34" i="144"/>
  <c r="K33" i="144"/>
  <c r="K32" i="144"/>
  <c r="K31" i="144"/>
  <c r="K30" i="144"/>
  <c r="K29" i="144"/>
  <c r="K28" i="144"/>
  <c r="K27" i="144"/>
  <c r="K26" i="144"/>
  <c r="K25" i="144"/>
  <c r="K24" i="144"/>
  <c r="K23" i="144"/>
  <c r="K22" i="144"/>
  <c r="K21" i="144"/>
  <c r="K20" i="144"/>
  <c r="K19" i="144"/>
  <c r="K18" i="144"/>
  <c r="K51" i="143"/>
  <c r="K50" i="143"/>
  <c r="K49" i="143"/>
  <c r="K48" i="143"/>
  <c r="K47" i="143"/>
  <c r="K46" i="143"/>
  <c r="K45" i="143"/>
  <c r="K44" i="143"/>
  <c r="K43" i="143"/>
  <c r="K42" i="143"/>
  <c r="K41" i="143"/>
  <c r="K40" i="143"/>
  <c r="K39" i="143"/>
  <c r="K38" i="143"/>
  <c r="K37" i="143"/>
  <c r="K36" i="143"/>
  <c r="K35" i="143"/>
  <c r="K34" i="143"/>
  <c r="K33" i="143"/>
  <c r="K32" i="143"/>
  <c r="K31" i="143"/>
  <c r="K30" i="143"/>
  <c r="K29" i="143"/>
  <c r="K28" i="143"/>
  <c r="K27" i="143"/>
  <c r="K26" i="143"/>
  <c r="K25" i="143"/>
  <c r="K24" i="143"/>
  <c r="K23" i="143"/>
  <c r="K22" i="143"/>
  <c r="K21" i="143"/>
  <c r="K20" i="143"/>
  <c r="K19" i="143"/>
  <c r="K18" i="143"/>
  <c r="K51" i="142"/>
  <c r="K50" i="142"/>
  <c r="K49" i="142"/>
  <c r="K48" i="142"/>
  <c r="K47" i="142"/>
  <c r="K46" i="142"/>
  <c r="K45" i="142"/>
  <c r="K44" i="142"/>
  <c r="K43" i="142"/>
  <c r="K42" i="142"/>
  <c r="K41" i="142"/>
  <c r="K40" i="142"/>
  <c r="K39" i="142"/>
  <c r="K38" i="142"/>
  <c r="K37" i="142"/>
  <c r="K36" i="142"/>
  <c r="K35" i="142"/>
  <c r="K34" i="142"/>
  <c r="K33" i="142"/>
  <c r="K32" i="142"/>
  <c r="K31" i="142"/>
  <c r="K30" i="142"/>
  <c r="K29" i="142"/>
  <c r="K28" i="142"/>
  <c r="K27" i="142"/>
  <c r="K26" i="142"/>
  <c r="K25" i="142"/>
  <c r="K24" i="142"/>
  <c r="K23" i="142"/>
  <c r="K22" i="142"/>
  <c r="K21" i="142"/>
  <c r="K20" i="142"/>
  <c r="K19" i="142"/>
  <c r="K18" i="142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28" i="34"/>
  <c r="K27" i="34"/>
  <c r="K26" i="34"/>
  <c r="K25" i="34"/>
  <c r="K24" i="34"/>
  <c r="K23" i="34"/>
  <c r="K22" i="34"/>
  <c r="K21" i="34"/>
  <c r="K20" i="34"/>
  <c r="K19" i="34"/>
  <c r="K18" i="34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51" i="105"/>
  <c r="K50" i="105"/>
  <c r="K49" i="105"/>
  <c r="K48" i="105"/>
  <c r="K47" i="105"/>
  <c r="K46" i="105"/>
  <c r="K45" i="105"/>
  <c r="K44" i="105"/>
  <c r="K43" i="105"/>
  <c r="K42" i="105"/>
  <c r="K41" i="105"/>
  <c r="K40" i="105"/>
  <c r="K39" i="105"/>
  <c r="K38" i="105"/>
  <c r="K37" i="105"/>
  <c r="K36" i="105"/>
  <c r="K35" i="105"/>
  <c r="K34" i="105"/>
  <c r="K33" i="105"/>
  <c r="K32" i="105"/>
  <c r="K31" i="105"/>
  <c r="K30" i="105"/>
  <c r="K29" i="105"/>
  <c r="K28" i="105"/>
  <c r="K27" i="105"/>
  <c r="K26" i="105"/>
  <c r="K25" i="105"/>
  <c r="K24" i="105"/>
  <c r="K23" i="105"/>
  <c r="K22" i="105"/>
  <c r="K21" i="105"/>
  <c r="K20" i="105"/>
  <c r="K19" i="105"/>
  <c r="K18" i="105"/>
  <c r="K51" i="219"/>
  <c r="K50" i="219"/>
  <c r="K49" i="219"/>
  <c r="K48" i="219"/>
  <c r="K47" i="219"/>
  <c r="K46" i="219"/>
  <c r="K45" i="219"/>
  <c r="K44" i="219"/>
  <c r="K43" i="219"/>
  <c r="K42" i="219"/>
  <c r="K41" i="219"/>
  <c r="K40" i="219"/>
  <c r="K39" i="219"/>
  <c r="K38" i="219"/>
  <c r="K37" i="219"/>
  <c r="K36" i="219"/>
  <c r="K35" i="219"/>
  <c r="K34" i="219"/>
  <c r="K33" i="219"/>
  <c r="K32" i="219"/>
  <c r="K31" i="219"/>
  <c r="K30" i="219"/>
  <c r="K29" i="219"/>
  <c r="K28" i="219"/>
  <c r="K27" i="219"/>
  <c r="K26" i="219"/>
  <c r="K25" i="219"/>
  <c r="K24" i="219"/>
  <c r="K23" i="219"/>
  <c r="K22" i="219"/>
  <c r="K21" i="219"/>
  <c r="K20" i="219"/>
  <c r="K19" i="219"/>
  <c r="K18" i="219"/>
  <c r="K51" i="218"/>
  <c r="K50" i="218"/>
  <c r="K49" i="218"/>
  <c r="K48" i="218"/>
  <c r="K47" i="218"/>
  <c r="K46" i="218"/>
  <c r="K45" i="218"/>
  <c r="K44" i="218"/>
  <c r="K43" i="218"/>
  <c r="K42" i="218"/>
  <c r="K41" i="218"/>
  <c r="K40" i="218"/>
  <c r="K39" i="218"/>
  <c r="K38" i="218"/>
  <c r="K37" i="218"/>
  <c r="K36" i="218"/>
  <c r="K35" i="218"/>
  <c r="K34" i="218"/>
  <c r="K33" i="218"/>
  <c r="K32" i="218"/>
  <c r="K31" i="218"/>
  <c r="K30" i="218"/>
  <c r="K29" i="218"/>
  <c r="K28" i="218"/>
  <c r="K27" i="218"/>
  <c r="K26" i="218"/>
  <c r="K25" i="218"/>
  <c r="K24" i="218"/>
  <c r="K23" i="218"/>
  <c r="K22" i="218"/>
  <c r="K21" i="218"/>
  <c r="K20" i="218"/>
  <c r="K19" i="218"/>
  <c r="K51" i="217"/>
  <c r="K50" i="217"/>
  <c r="K49" i="217"/>
  <c r="K48" i="217"/>
  <c r="K47" i="217"/>
  <c r="K46" i="217"/>
  <c r="K45" i="217"/>
  <c r="K44" i="217"/>
  <c r="K43" i="217"/>
  <c r="K42" i="217"/>
  <c r="K41" i="217"/>
  <c r="K40" i="217"/>
  <c r="K39" i="217"/>
  <c r="K38" i="217"/>
  <c r="K37" i="217"/>
  <c r="K36" i="217"/>
  <c r="K35" i="217"/>
  <c r="K34" i="217"/>
  <c r="K33" i="217"/>
  <c r="K32" i="217"/>
  <c r="K31" i="217"/>
  <c r="K30" i="217"/>
  <c r="K29" i="217"/>
  <c r="K28" i="217"/>
  <c r="K27" i="217"/>
  <c r="K26" i="217"/>
  <c r="K25" i="217"/>
  <c r="K24" i="217"/>
  <c r="K23" i="217"/>
  <c r="K22" i="217"/>
  <c r="K21" i="217"/>
  <c r="K20" i="217"/>
  <c r="K19" i="217"/>
  <c r="K18" i="217"/>
  <c r="K51" i="216"/>
  <c r="K50" i="216"/>
  <c r="K49" i="216"/>
  <c r="K48" i="216"/>
  <c r="K47" i="216"/>
  <c r="K46" i="216"/>
  <c r="K45" i="216"/>
  <c r="K44" i="216"/>
  <c r="K43" i="216"/>
  <c r="K42" i="216"/>
  <c r="K41" i="216"/>
  <c r="K40" i="216"/>
  <c r="K39" i="216"/>
  <c r="K38" i="216"/>
  <c r="K37" i="216"/>
  <c r="K36" i="216"/>
  <c r="K35" i="216"/>
  <c r="K34" i="216"/>
  <c r="K33" i="216"/>
  <c r="K32" i="216"/>
  <c r="K31" i="216"/>
  <c r="K30" i="216"/>
  <c r="K29" i="216"/>
  <c r="K28" i="216"/>
  <c r="K27" i="216"/>
  <c r="K26" i="216"/>
  <c r="K25" i="216"/>
  <c r="K24" i="216"/>
  <c r="K23" i="216"/>
  <c r="K22" i="216"/>
  <c r="K21" i="216"/>
  <c r="K20" i="216"/>
  <c r="K19" i="216"/>
  <c r="K18" i="216"/>
  <c r="K51" i="154"/>
  <c r="K50" i="154"/>
  <c r="K49" i="154"/>
  <c r="K48" i="154"/>
  <c r="K47" i="154"/>
  <c r="K46" i="154"/>
  <c r="K45" i="154"/>
  <c r="K44" i="154"/>
  <c r="K43" i="154"/>
  <c r="K42" i="154"/>
  <c r="K41" i="154"/>
  <c r="K40" i="154"/>
  <c r="K39" i="154"/>
  <c r="K38" i="154"/>
  <c r="K37" i="154"/>
  <c r="K36" i="154"/>
  <c r="K35" i="154"/>
  <c r="K34" i="154"/>
  <c r="K33" i="154"/>
  <c r="K32" i="154"/>
  <c r="K31" i="154"/>
  <c r="K30" i="154"/>
  <c r="K29" i="154"/>
  <c r="K28" i="154"/>
  <c r="K27" i="154"/>
  <c r="K26" i="154"/>
  <c r="K25" i="154"/>
  <c r="K24" i="154"/>
  <c r="K23" i="154"/>
  <c r="K22" i="154"/>
  <c r="K21" i="154"/>
  <c r="K20" i="154"/>
  <c r="K19" i="154"/>
  <c r="K18" i="154"/>
  <c r="K51" i="151"/>
  <c r="K50" i="151"/>
  <c r="K49" i="151"/>
  <c r="K48" i="151"/>
  <c r="K47" i="151"/>
  <c r="K46" i="151"/>
  <c r="K45" i="151"/>
  <c r="K44" i="151"/>
  <c r="K43" i="151"/>
  <c r="K42" i="151"/>
  <c r="K41" i="151"/>
  <c r="K40" i="151"/>
  <c r="K39" i="151"/>
  <c r="K38" i="151"/>
  <c r="K37" i="151"/>
  <c r="K36" i="151"/>
  <c r="K35" i="151"/>
  <c r="K34" i="151"/>
  <c r="K33" i="151"/>
  <c r="K32" i="151"/>
  <c r="K31" i="151"/>
  <c r="K30" i="151"/>
  <c r="K29" i="151"/>
  <c r="K28" i="151"/>
  <c r="K27" i="151"/>
  <c r="K26" i="151"/>
  <c r="K25" i="151"/>
  <c r="K24" i="151"/>
  <c r="K23" i="151"/>
  <c r="K22" i="151"/>
  <c r="K21" i="151"/>
  <c r="K20" i="151"/>
  <c r="K19" i="151"/>
  <c r="K18" i="151"/>
  <c r="K51" i="111"/>
  <c r="K50" i="111"/>
  <c r="K49" i="111"/>
  <c r="K48" i="111"/>
  <c r="K47" i="111"/>
  <c r="K46" i="111"/>
  <c r="K45" i="111"/>
  <c r="K44" i="111"/>
  <c r="K43" i="111"/>
  <c r="K42" i="111"/>
  <c r="K41" i="111"/>
  <c r="K40" i="111"/>
  <c r="K39" i="111"/>
  <c r="K38" i="111"/>
  <c r="K37" i="111"/>
  <c r="K36" i="111"/>
  <c r="K35" i="111"/>
  <c r="K34" i="111"/>
  <c r="K33" i="111"/>
  <c r="K32" i="111"/>
  <c r="K31" i="111"/>
  <c r="K30" i="111"/>
  <c r="K29" i="111"/>
  <c r="K28" i="111"/>
  <c r="K27" i="111"/>
  <c r="K26" i="111"/>
  <c r="K25" i="111"/>
  <c r="K24" i="111"/>
  <c r="K23" i="111"/>
  <c r="K22" i="111"/>
  <c r="K21" i="111"/>
  <c r="K20" i="111"/>
  <c r="K19" i="111"/>
  <c r="K18" i="111"/>
  <c r="K51" i="110"/>
  <c r="K50" i="110"/>
  <c r="K49" i="110"/>
  <c r="K48" i="110"/>
  <c r="K47" i="110"/>
  <c r="K46" i="110"/>
  <c r="K45" i="110"/>
  <c r="K44" i="110"/>
  <c r="K43" i="110"/>
  <c r="K42" i="110"/>
  <c r="K41" i="110"/>
  <c r="K40" i="110"/>
  <c r="K39" i="110"/>
  <c r="K38" i="110"/>
  <c r="K37" i="110"/>
  <c r="K36" i="110"/>
  <c r="K35" i="110"/>
  <c r="K34" i="110"/>
  <c r="K33" i="110"/>
  <c r="K32" i="110"/>
  <c r="K31" i="110"/>
  <c r="K30" i="110"/>
  <c r="K29" i="110"/>
  <c r="K28" i="110"/>
  <c r="K27" i="110"/>
  <c r="K26" i="110"/>
  <c r="K25" i="110"/>
  <c r="K24" i="110"/>
  <c r="K23" i="110"/>
  <c r="K22" i="110"/>
  <c r="K21" i="110"/>
  <c r="K20" i="110"/>
  <c r="K19" i="110"/>
  <c r="K18" i="110"/>
  <c r="K51" i="124"/>
  <c r="K50" i="124"/>
  <c r="K49" i="124"/>
  <c r="K48" i="124"/>
  <c r="K47" i="124"/>
  <c r="K46" i="124"/>
  <c r="K45" i="124"/>
  <c r="K44" i="124"/>
  <c r="K43" i="124"/>
  <c r="K42" i="124"/>
  <c r="K41" i="124"/>
  <c r="K40" i="124"/>
  <c r="K39" i="124"/>
  <c r="K38" i="124"/>
  <c r="K37" i="124"/>
  <c r="K36" i="124"/>
  <c r="K35" i="124"/>
  <c r="K34" i="124"/>
  <c r="K33" i="124"/>
  <c r="K32" i="124"/>
  <c r="K31" i="124"/>
  <c r="K30" i="124"/>
  <c r="K29" i="124"/>
  <c r="K28" i="124"/>
  <c r="K27" i="124"/>
  <c r="K26" i="124"/>
  <c r="K25" i="124"/>
  <c r="K24" i="124"/>
  <c r="K23" i="124"/>
  <c r="K22" i="124"/>
  <c r="K21" i="124"/>
  <c r="K20" i="124"/>
  <c r="K19" i="124"/>
  <c r="K18" i="124"/>
  <c r="K51" i="302"/>
  <c r="K50" i="302"/>
  <c r="K49" i="302"/>
  <c r="K48" i="302"/>
  <c r="K47" i="302"/>
  <c r="K46" i="302"/>
  <c r="K45" i="302"/>
  <c r="K44" i="302"/>
  <c r="K43" i="302"/>
  <c r="K42" i="302"/>
  <c r="K41" i="302"/>
  <c r="K40" i="302"/>
  <c r="K39" i="302"/>
  <c r="K38" i="302"/>
  <c r="K37" i="302"/>
  <c r="K36" i="302"/>
  <c r="K35" i="302"/>
  <c r="K34" i="302"/>
  <c r="K33" i="302"/>
  <c r="K32" i="302"/>
  <c r="K31" i="302"/>
  <c r="K30" i="302"/>
  <c r="K29" i="302"/>
  <c r="K28" i="302"/>
  <c r="K27" i="302"/>
  <c r="K26" i="302"/>
  <c r="K25" i="302"/>
  <c r="K24" i="302"/>
  <c r="K23" i="302"/>
  <c r="K22" i="302"/>
  <c r="K21" i="302"/>
  <c r="K20" i="302"/>
  <c r="K19" i="302"/>
  <c r="K18" i="302"/>
  <c r="K51" i="215"/>
  <c r="K50" i="215"/>
  <c r="K49" i="215"/>
  <c r="K48" i="215"/>
  <c r="K47" i="215"/>
  <c r="K46" i="215"/>
  <c r="K45" i="215"/>
  <c r="K44" i="215"/>
  <c r="K43" i="215"/>
  <c r="K42" i="215"/>
  <c r="K41" i="215"/>
  <c r="K40" i="215"/>
  <c r="K39" i="215"/>
  <c r="K38" i="215"/>
  <c r="K37" i="215"/>
  <c r="K36" i="215"/>
  <c r="K35" i="215"/>
  <c r="K34" i="215"/>
  <c r="K33" i="215"/>
  <c r="K32" i="215"/>
  <c r="K31" i="215"/>
  <c r="K30" i="215"/>
  <c r="K29" i="215"/>
  <c r="K28" i="215"/>
  <c r="K27" i="215"/>
  <c r="K26" i="215"/>
  <c r="K25" i="215"/>
  <c r="K24" i="215"/>
  <c r="K23" i="215"/>
  <c r="K22" i="215"/>
  <c r="K21" i="215"/>
  <c r="K20" i="215"/>
  <c r="K19" i="215"/>
  <c r="K18" i="215"/>
  <c r="K51" i="214"/>
  <c r="K50" i="214"/>
  <c r="K49" i="214"/>
  <c r="K48" i="214"/>
  <c r="K47" i="214"/>
  <c r="K46" i="214"/>
  <c r="K45" i="214"/>
  <c r="K44" i="214"/>
  <c r="K43" i="214"/>
  <c r="K42" i="214"/>
  <c r="K41" i="214"/>
  <c r="K40" i="214"/>
  <c r="K39" i="214"/>
  <c r="K38" i="214"/>
  <c r="K37" i="214"/>
  <c r="K36" i="214"/>
  <c r="K35" i="214"/>
  <c r="K34" i="214"/>
  <c r="K33" i="214"/>
  <c r="K32" i="214"/>
  <c r="K31" i="214"/>
  <c r="K30" i="214"/>
  <c r="K29" i="214"/>
  <c r="K28" i="214"/>
  <c r="K27" i="214"/>
  <c r="K26" i="214"/>
  <c r="K25" i="214"/>
  <c r="K24" i="214"/>
  <c r="K23" i="214"/>
  <c r="K22" i="214"/>
  <c r="K21" i="214"/>
  <c r="K20" i="214"/>
  <c r="K19" i="214"/>
  <c r="K18" i="214"/>
  <c r="K51" i="213"/>
  <c r="K50" i="213"/>
  <c r="K49" i="213"/>
  <c r="K48" i="213"/>
  <c r="K47" i="213"/>
  <c r="K46" i="213"/>
  <c r="K45" i="213"/>
  <c r="K44" i="213"/>
  <c r="K43" i="213"/>
  <c r="K42" i="213"/>
  <c r="K41" i="213"/>
  <c r="K40" i="213"/>
  <c r="K39" i="213"/>
  <c r="K38" i="213"/>
  <c r="K37" i="213"/>
  <c r="K36" i="213"/>
  <c r="K35" i="213"/>
  <c r="K34" i="213"/>
  <c r="K33" i="213"/>
  <c r="K32" i="213"/>
  <c r="K31" i="213"/>
  <c r="K30" i="213"/>
  <c r="K29" i="213"/>
  <c r="K28" i="213"/>
  <c r="K27" i="213"/>
  <c r="K26" i="213"/>
  <c r="K25" i="213"/>
  <c r="K24" i="213"/>
  <c r="K23" i="213"/>
  <c r="K22" i="213"/>
  <c r="K21" i="213"/>
  <c r="K20" i="213"/>
  <c r="K19" i="213"/>
  <c r="K18" i="213"/>
  <c r="K51" i="141"/>
  <c r="K50" i="141"/>
  <c r="K49" i="141"/>
  <c r="K48" i="141"/>
  <c r="K47" i="141"/>
  <c r="K46" i="141"/>
  <c r="K45" i="141"/>
  <c r="K44" i="141"/>
  <c r="K43" i="141"/>
  <c r="K42" i="141"/>
  <c r="K41" i="141"/>
  <c r="K40" i="141"/>
  <c r="K39" i="141"/>
  <c r="K38" i="141"/>
  <c r="K37" i="141"/>
  <c r="K36" i="141"/>
  <c r="K35" i="141"/>
  <c r="K34" i="141"/>
  <c r="K33" i="141"/>
  <c r="K32" i="141"/>
  <c r="K31" i="141"/>
  <c r="K30" i="141"/>
  <c r="K29" i="141"/>
  <c r="K28" i="141"/>
  <c r="K27" i="141"/>
  <c r="K26" i="141"/>
  <c r="K25" i="141"/>
  <c r="K24" i="141"/>
  <c r="K23" i="141"/>
  <c r="K22" i="141"/>
  <c r="K21" i="141"/>
  <c r="K20" i="141"/>
  <c r="K19" i="141"/>
  <c r="K18" i="141"/>
  <c r="K51" i="109"/>
  <c r="K50" i="109"/>
  <c r="K49" i="109"/>
  <c r="K48" i="109"/>
  <c r="K47" i="109"/>
  <c r="K46" i="109"/>
  <c r="K45" i="109"/>
  <c r="K44" i="109"/>
  <c r="K43" i="109"/>
  <c r="K42" i="109"/>
  <c r="K41" i="109"/>
  <c r="K40" i="109"/>
  <c r="K39" i="109"/>
  <c r="K38" i="109"/>
  <c r="K37" i="109"/>
  <c r="K36" i="109"/>
  <c r="K35" i="109"/>
  <c r="K34" i="109"/>
  <c r="K33" i="109"/>
  <c r="K32" i="109"/>
  <c r="K31" i="109"/>
  <c r="K30" i="109"/>
  <c r="K29" i="109"/>
  <c r="K28" i="109"/>
  <c r="K27" i="109"/>
  <c r="K26" i="109"/>
  <c r="K25" i="109"/>
  <c r="K24" i="109"/>
  <c r="K23" i="109"/>
  <c r="K22" i="109"/>
  <c r="K21" i="109"/>
  <c r="K20" i="109"/>
  <c r="K19" i="109"/>
  <c r="K18" i="109"/>
  <c r="K51" i="140"/>
  <c r="K50" i="140"/>
  <c r="K49" i="140"/>
  <c r="K48" i="140"/>
  <c r="K47" i="140"/>
  <c r="K46" i="140"/>
  <c r="K45" i="140"/>
  <c r="K44" i="140"/>
  <c r="K43" i="140"/>
  <c r="K42" i="140"/>
  <c r="K41" i="140"/>
  <c r="K40" i="140"/>
  <c r="K39" i="140"/>
  <c r="K38" i="140"/>
  <c r="K37" i="140"/>
  <c r="K36" i="140"/>
  <c r="K35" i="140"/>
  <c r="K34" i="140"/>
  <c r="K33" i="140"/>
  <c r="K32" i="140"/>
  <c r="K31" i="140"/>
  <c r="K30" i="140"/>
  <c r="K29" i="140"/>
  <c r="K28" i="140"/>
  <c r="K27" i="140"/>
  <c r="K26" i="140"/>
  <c r="K25" i="140"/>
  <c r="K24" i="140"/>
  <c r="K23" i="140"/>
  <c r="K22" i="140"/>
  <c r="K21" i="140"/>
  <c r="K20" i="140"/>
  <c r="K19" i="140"/>
  <c r="K18" i="140"/>
  <c r="K51" i="89"/>
  <c r="K50" i="89"/>
  <c r="K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5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K18" i="89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51" i="301"/>
  <c r="K50" i="301"/>
  <c r="K49" i="301"/>
  <c r="K48" i="301"/>
  <c r="K47" i="301"/>
  <c r="K46" i="301"/>
  <c r="K45" i="301"/>
  <c r="K44" i="301"/>
  <c r="K43" i="301"/>
  <c r="K42" i="301"/>
  <c r="K41" i="301"/>
  <c r="K40" i="301"/>
  <c r="K39" i="301"/>
  <c r="K38" i="301"/>
  <c r="K37" i="301"/>
  <c r="K36" i="301"/>
  <c r="K35" i="301"/>
  <c r="K34" i="301"/>
  <c r="K33" i="301"/>
  <c r="K32" i="301"/>
  <c r="K31" i="301"/>
  <c r="K30" i="301"/>
  <c r="K29" i="301"/>
  <c r="K28" i="301"/>
  <c r="K27" i="301"/>
  <c r="K26" i="301"/>
  <c r="K25" i="301"/>
  <c r="K24" i="301"/>
  <c r="K23" i="301"/>
  <c r="K22" i="301"/>
  <c r="K21" i="301"/>
  <c r="K20" i="301"/>
  <c r="K19" i="301"/>
  <c r="K18" i="301"/>
  <c r="K51" i="212"/>
  <c r="K50" i="212"/>
  <c r="K49" i="212"/>
  <c r="K48" i="212"/>
  <c r="K47" i="212"/>
  <c r="K46" i="212"/>
  <c r="K45" i="212"/>
  <c r="K44" i="212"/>
  <c r="K43" i="212"/>
  <c r="K42" i="212"/>
  <c r="K41" i="212"/>
  <c r="K40" i="212"/>
  <c r="K39" i="212"/>
  <c r="K38" i="212"/>
  <c r="K37" i="212"/>
  <c r="K36" i="212"/>
  <c r="K35" i="212"/>
  <c r="K34" i="212"/>
  <c r="K33" i="212"/>
  <c r="K32" i="212"/>
  <c r="K31" i="212"/>
  <c r="K30" i="212"/>
  <c r="K29" i="212"/>
  <c r="K28" i="212"/>
  <c r="K27" i="212"/>
  <c r="K26" i="212"/>
  <c r="K25" i="212"/>
  <c r="K24" i="212"/>
  <c r="K23" i="212"/>
  <c r="K22" i="212"/>
  <c r="K21" i="212"/>
  <c r="K20" i="212"/>
  <c r="K19" i="212"/>
  <c r="K18" i="212"/>
  <c r="K51" i="211"/>
  <c r="K50" i="211"/>
  <c r="K49" i="211"/>
  <c r="K48" i="211"/>
  <c r="K47" i="211"/>
  <c r="K46" i="211"/>
  <c r="K45" i="211"/>
  <c r="K44" i="211"/>
  <c r="K43" i="211"/>
  <c r="K42" i="211"/>
  <c r="K41" i="211"/>
  <c r="K40" i="211"/>
  <c r="K39" i="211"/>
  <c r="K38" i="211"/>
  <c r="K37" i="211"/>
  <c r="K36" i="211"/>
  <c r="K35" i="211"/>
  <c r="K34" i="211"/>
  <c r="K33" i="211"/>
  <c r="K32" i="211"/>
  <c r="K31" i="211"/>
  <c r="K30" i="211"/>
  <c r="K29" i="211"/>
  <c r="K28" i="211"/>
  <c r="K27" i="211"/>
  <c r="K26" i="211"/>
  <c r="K25" i="211"/>
  <c r="K24" i="211"/>
  <c r="K23" i="211"/>
  <c r="K22" i="211"/>
  <c r="K21" i="211"/>
  <c r="K20" i="211"/>
  <c r="K19" i="211"/>
  <c r="K18" i="211"/>
  <c r="K51" i="210"/>
  <c r="K50" i="210"/>
  <c r="K49" i="210"/>
  <c r="K48" i="210"/>
  <c r="K47" i="210"/>
  <c r="K46" i="210"/>
  <c r="K45" i="210"/>
  <c r="K44" i="210"/>
  <c r="K43" i="210"/>
  <c r="K42" i="210"/>
  <c r="K41" i="210"/>
  <c r="K40" i="210"/>
  <c r="K39" i="210"/>
  <c r="K38" i="210"/>
  <c r="K37" i="210"/>
  <c r="K36" i="210"/>
  <c r="K35" i="210"/>
  <c r="K34" i="210"/>
  <c r="K33" i="210"/>
  <c r="K32" i="210"/>
  <c r="K31" i="210"/>
  <c r="K30" i="210"/>
  <c r="K29" i="210"/>
  <c r="K28" i="210"/>
  <c r="K27" i="210"/>
  <c r="K26" i="210"/>
  <c r="K25" i="210"/>
  <c r="K24" i="210"/>
  <c r="K23" i="210"/>
  <c r="K22" i="210"/>
  <c r="K21" i="210"/>
  <c r="K20" i="210"/>
  <c r="K19" i="210"/>
  <c r="K18" i="210"/>
  <c r="K51" i="139"/>
  <c r="K50" i="139"/>
  <c r="K49" i="139"/>
  <c r="K48" i="139"/>
  <c r="K47" i="139"/>
  <c r="K46" i="139"/>
  <c r="K45" i="139"/>
  <c r="K44" i="139"/>
  <c r="K43" i="139"/>
  <c r="K42" i="139"/>
  <c r="K41" i="139"/>
  <c r="K40" i="139"/>
  <c r="K39" i="139"/>
  <c r="K38" i="139"/>
  <c r="K37" i="139"/>
  <c r="K36" i="139"/>
  <c r="K35" i="139"/>
  <c r="K34" i="139"/>
  <c r="K33" i="139"/>
  <c r="K32" i="139"/>
  <c r="K31" i="139"/>
  <c r="K30" i="139"/>
  <c r="K29" i="139"/>
  <c r="K28" i="139"/>
  <c r="K27" i="139"/>
  <c r="K26" i="139"/>
  <c r="K25" i="139"/>
  <c r="K24" i="139"/>
  <c r="K23" i="139"/>
  <c r="K22" i="139"/>
  <c r="K21" i="139"/>
  <c r="K20" i="139"/>
  <c r="K19" i="139"/>
  <c r="K18" i="139"/>
  <c r="K51" i="138"/>
  <c r="K50" i="138"/>
  <c r="K49" i="138"/>
  <c r="K48" i="138"/>
  <c r="K47" i="138"/>
  <c r="K46" i="138"/>
  <c r="K45" i="138"/>
  <c r="K44" i="138"/>
  <c r="K43" i="138"/>
  <c r="K42" i="138"/>
  <c r="K41" i="138"/>
  <c r="K40" i="138"/>
  <c r="K39" i="138"/>
  <c r="K38" i="138"/>
  <c r="K37" i="138"/>
  <c r="K36" i="138"/>
  <c r="K35" i="138"/>
  <c r="K34" i="138"/>
  <c r="K33" i="138"/>
  <c r="K32" i="138"/>
  <c r="K31" i="138"/>
  <c r="K30" i="138"/>
  <c r="K29" i="138"/>
  <c r="K28" i="138"/>
  <c r="K27" i="138"/>
  <c r="K26" i="138"/>
  <c r="K25" i="138"/>
  <c r="K24" i="138"/>
  <c r="K23" i="138"/>
  <c r="K22" i="138"/>
  <c r="K21" i="138"/>
  <c r="K20" i="138"/>
  <c r="K19" i="138"/>
  <c r="K18" i="138"/>
  <c r="K51" i="137"/>
  <c r="K50" i="137"/>
  <c r="K49" i="137"/>
  <c r="K48" i="137"/>
  <c r="K47" i="137"/>
  <c r="K46" i="137"/>
  <c r="K45" i="137"/>
  <c r="K44" i="137"/>
  <c r="K43" i="137"/>
  <c r="K42" i="137"/>
  <c r="K41" i="137"/>
  <c r="K40" i="137"/>
  <c r="K39" i="137"/>
  <c r="K38" i="137"/>
  <c r="K37" i="137"/>
  <c r="K36" i="137"/>
  <c r="K35" i="137"/>
  <c r="K34" i="137"/>
  <c r="K33" i="137"/>
  <c r="K32" i="137"/>
  <c r="K31" i="137"/>
  <c r="K30" i="137"/>
  <c r="K29" i="137"/>
  <c r="K28" i="137"/>
  <c r="K27" i="137"/>
  <c r="K26" i="137"/>
  <c r="K25" i="137"/>
  <c r="K24" i="137"/>
  <c r="K23" i="137"/>
  <c r="K22" i="137"/>
  <c r="K21" i="137"/>
  <c r="K20" i="137"/>
  <c r="K19" i="137"/>
  <c r="K18" i="137"/>
  <c r="K51" i="75"/>
  <c r="K50" i="75"/>
  <c r="K49" i="75"/>
  <c r="K48" i="75"/>
  <c r="K47" i="75"/>
  <c r="K46" i="75"/>
  <c r="K45" i="75"/>
  <c r="K44" i="75"/>
  <c r="K43" i="75"/>
  <c r="K42" i="75"/>
  <c r="K41" i="75"/>
  <c r="K40" i="75"/>
  <c r="K39" i="75"/>
  <c r="K38" i="75"/>
  <c r="K37" i="75"/>
  <c r="K36" i="75"/>
  <c r="K35" i="75"/>
  <c r="K34" i="75"/>
  <c r="K33" i="75"/>
  <c r="K32" i="75"/>
  <c r="K31" i="75"/>
  <c r="K30" i="75"/>
  <c r="K29" i="75"/>
  <c r="K28" i="75"/>
  <c r="K27" i="75"/>
  <c r="K26" i="75"/>
  <c r="K25" i="75"/>
  <c r="K24" i="75"/>
  <c r="K23" i="75"/>
  <c r="K22" i="75"/>
  <c r="K21" i="75"/>
  <c r="K20" i="75"/>
  <c r="K19" i="75"/>
  <c r="K18" i="75"/>
  <c r="K51" i="74"/>
  <c r="K50" i="74"/>
  <c r="K49" i="74"/>
  <c r="K48" i="74"/>
  <c r="K47" i="74"/>
  <c r="K46" i="74"/>
  <c r="K45" i="74"/>
  <c r="K44" i="74"/>
  <c r="K43" i="74"/>
  <c r="K42" i="74"/>
  <c r="K41" i="74"/>
  <c r="K40" i="74"/>
  <c r="K39" i="74"/>
  <c r="K38" i="74"/>
  <c r="K37" i="74"/>
  <c r="K36" i="74"/>
  <c r="K35" i="74"/>
  <c r="K34" i="74"/>
  <c r="K33" i="74"/>
  <c r="K32" i="74"/>
  <c r="K31" i="74"/>
  <c r="K30" i="74"/>
  <c r="K29" i="74"/>
  <c r="K28" i="74"/>
  <c r="K27" i="74"/>
  <c r="K26" i="74"/>
  <c r="K25" i="74"/>
  <c r="K24" i="74"/>
  <c r="K23" i="74"/>
  <c r="K22" i="74"/>
  <c r="K21" i="74"/>
  <c r="K20" i="74"/>
  <c r="K19" i="74"/>
  <c r="K18" i="74"/>
  <c r="K51" i="123"/>
  <c r="K50" i="123"/>
  <c r="K49" i="123"/>
  <c r="K48" i="123"/>
  <c r="K47" i="123"/>
  <c r="K46" i="123"/>
  <c r="K45" i="123"/>
  <c r="K44" i="123"/>
  <c r="K43" i="123"/>
  <c r="K42" i="123"/>
  <c r="K41" i="123"/>
  <c r="K40" i="123"/>
  <c r="K39" i="123"/>
  <c r="K38" i="123"/>
  <c r="K37" i="123"/>
  <c r="K36" i="123"/>
  <c r="K35" i="123"/>
  <c r="K34" i="123"/>
  <c r="K33" i="123"/>
  <c r="K32" i="123"/>
  <c r="K31" i="123"/>
  <c r="K30" i="123"/>
  <c r="K29" i="123"/>
  <c r="K28" i="123"/>
  <c r="K27" i="123"/>
  <c r="K26" i="123"/>
  <c r="K25" i="123"/>
  <c r="K24" i="123"/>
  <c r="K23" i="123"/>
  <c r="K22" i="123"/>
  <c r="K21" i="123"/>
  <c r="K20" i="123"/>
  <c r="K19" i="123"/>
  <c r="K18" i="123"/>
  <c r="K51" i="300"/>
  <c r="K50" i="300"/>
  <c r="K49" i="300"/>
  <c r="K48" i="300"/>
  <c r="K47" i="300"/>
  <c r="K46" i="300"/>
  <c r="K45" i="300"/>
  <c r="K44" i="300"/>
  <c r="K43" i="300"/>
  <c r="K42" i="300"/>
  <c r="K41" i="300"/>
  <c r="K40" i="300"/>
  <c r="K39" i="300"/>
  <c r="K38" i="300"/>
  <c r="K37" i="300"/>
  <c r="K36" i="300"/>
  <c r="K35" i="300"/>
  <c r="K34" i="300"/>
  <c r="K33" i="300"/>
  <c r="K32" i="300"/>
  <c r="K31" i="300"/>
  <c r="K30" i="300"/>
  <c r="K29" i="300"/>
  <c r="K28" i="300"/>
  <c r="K27" i="300"/>
  <c r="K26" i="300"/>
  <c r="K25" i="300"/>
  <c r="K24" i="300"/>
  <c r="K23" i="300"/>
  <c r="K22" i="300"/>
  <c r="K21" i="300"/>
  <c r="K20" i="300"/>
  <c r="K19" i="300"/>
  <c r="K18" i="300"/>
  <c r="K51" i="209"/>
  <c r="K50" i="209"/>
  <c r="K49" i="209"/>
  <c r="K48" i="209"/>
  <c r="K47" i="209"/>
  <c r="K46" i="209"/>
  <c r="K45" i="209"/>
  <c r="K44" i="209"/>
  <c r="K43" i="209"/>
  <c r="K42" i="209"/>
  <c r="K41" i="209"/>
  <c r="K40" i="209"/>
  <c r="K39" i="209"/>
  <c r="K38" i="209"/>
  <c r="K37" i="209"/>
  <c r="K36" i="209"/>
  <c r="K35" i="209"/>
  <c r="K34" i="209"/>
  <c r="K33" i="209"/>
  <c r="K32" i="209"/>
  <c r="K31" i="209"/>
  <c r="K30" i="209"/>
  <c r="K29" i="209"/>
  <c r="K28" i="209"/>
  <c r="K27" i="209"/>
  <c r="K26" i="209"/>
  <c r="K25" i="209"/>
  <c r="K24" i="209"/>
  <c r="K23" i="209"/>
  <c r="K22" i="209"/>
  <c r="K21" i="209"/>
  <c r="K20" i="209"/>
  <c r="K19" i="209"/>
  <c r="K18" i="209"/>
  <c r="K51" i="208"/>
  <c r="K50" i="208"/>
  <c r="K49" i="208"/>
  <c r="K48" i="208"/>
  <c r="K47" i="208"/>
  <c r="K46" i="208"/>
  <c r="K45" i="208"/>
  <c r="K44" i="208"/>
  <c r="K43" i="208"/>
  <c r="K42" i="208"/>
  <c r="K41" i="208"/>
  <c r="K40" i="208"/>
  <c r="K39" i="208"/>
  <c r="K38" i="208"/>
  <c r="K37" i="208"/>
  <c r="K36" i="208"/>
  <c r="K35" i="208"/>
  <c r="K34" i="208"/>
  <c r="K33" i="208"/>
  <c r="K32" i="208"/>
  <c r="K31" i="208"/>
  <c r="K30" i="208"/>
  <c r="K29" i="208"/>
  <c r="K28" i="208"/>
  <c r="K27" i="208"/>
  <c r="K26" i="208"/>
  <c r="K25" i="208"/>
  <c r="K24" i="208"/>
  <c r="K23" i="208"/>
  <c r="K22" i="208"/>
  <c r="K21" i="208"/>
  <c r="K20" i="208"/>
  <c r="K19" i="208"/>
  <c r="K18" i="208"/>
  <c r="K51" i="207"/>
  <c r="K50" i="207"/>
  <c r="K49" i="207"/>
  <c r="K48" i="207"/>
  <c r="K47" i="207"/>
  <c r="K46" i="207"/>
  <c r="K45" i="207"/>
  <c r="K44" i="207"/>
  <c r="K43" i="207"/>
  <c r="K42" i="207"/>
  <c r="K41" i="207"/>
  <c r="K40" i="207"/>
  <c r="K39" i="207"/>
  <c r="K38" i="207"/>
  <c r="K37" i="207"/>
  <c r="K36" i="207"/>
  <c r="K35" i="207"/>
  <c r="K34" i="207"/>
  <c r="K33" i="207"/>
  <c r="K32" i="207"/>
  <c r="K31" i="207"/>
  <c r="K30" i="207"/>
  <c r="K29" i="207"/>
  <c r="K28" i="207"/>
  <c r="K27" i="207"/>
  <c r="K26" i="207"/>
  <c r="K25" i="207"/>
  <c r="K24" i="207"/>
  <c r="K23" i="207"/>
  <c r="K22" i="207"/>
  <c r="K21" i="207"/>
  <c r="K20" i="207"/>
  <c r="K19" i="207"/>
  <c r="K18" i="207"/>
  <c r="K51" i="136"/>
  <c r="K50" i="136"/>
  <c r="K49" i="136"/>
  <c r="K48" i="136"/>
  <c r="K47" i="136"/>
  <c r="K46" i="136"/>
  <c r="K45" i="136"/>
  <c r="K44" i="136"/>
  <c r="K43" i="136"/>
  <c r="K42" i="136"/>
  <c r="K41" i="136"/>
  <c r="K40" i="136"/>
  <c r="K39" i="136"/>
  <c r="K38" i="136"/>
  <c r="K37" i="136"/>
  <c r="K36" i="136"/>
  <c r="K35" i="136"/>
  <c r="K34" i="136"/>
  <c r="K33" i="136"/>
  <c r="K32" i="136"/>
  <c r="K31" i="136"/>
  <c r="K30" i="136"/>
  <c r="K29" i="136"/>
  <c r="K28" i="136"/>
  <c r="K27" i="136"/>
  <c r="K26" i="136"/>
  <c r="K25" i="136"/>
  <c r="K24" i="136"/>
  <c r="K23" i="136"/>
  <c r="K22" i="136"/>
  <c r="K21" i="136"/>
  <c r="K20" i="136"/>
  <c r="K19" i="136"/>
  <c r="K18" i="136"/>
  <c r="K51" i="73"/>
  <c r="K50" i="73"/>
  <c r="K49" i="73"/>
  <c r="K48" i="73"/>
  <c r="K47" i="73"/>
  <c r="K46" i="73"/>
  <c r="K45" i="73"/>
  <c r="K44" i="73"/>
  <c r="K43" i="73"/>
  <c r="K42" i="73"/>
  <c r="K41" i="73"/>
  <c r="K40" i="73"/>
  <c r="K39" i="73"/>
  <c r="K38" i="73"/>
  <c r="K37" i="73"/>
  <c r="K36" i="73"/>
  <c r="K35" i="73"/>
  <c r="K34" i="73"/>
  <c r="K33" i="73"/>
  <c r="K32" i="73"/>
  <c r="K31" i="73"/>
  <c r="K30" i="73"/>
  <c r="K29" i="73"/>
  <c r="K28" i="73"/>
  <c r="K27" i="73"/>
  <c r="K26" i="73"/>
  <c r="K25" i="73"/>
  <c r="K24" i="73"/>
  <c r="K23" i="73"/>
  <c r="K22" i="73"/>
  <c r="K21" i="73"/>
  <c r="K20" i="73"/>
  <c r="K19" i="73"/>
  <c r="K18" i="73"/>
  <c r="K51" i="135"/>
  <c r="K50" i="135"/>
  <c r="K49" i="135"/>
  <c r="K48" i="135"/>
  <c r="K47" i="135"/>
  <c r="K46" i="135"/>
  <c r="K45" i="135"/>
  <c r="K44" i="135"/>
  <c r="K43" i="135"/>
  <c r="K42" i="135"/>
  <c r="K41" i="135"/>
  <c r="K40" i="135"/>
  <c r="K39" i="135"/>
  <c r="K38" i="135"/>
  <c r="K37" i="135"/>
  <c r="K36" i="135"/>
  <c r="K35" i="135"/>
  <c r="K34" i="135"/>
  <c r="K33" i="135"/>
  <c r="K32" i="135"/>
  <c r="K31" i="135"/>
  <c r="K30" i="135"/>
  <c r="K29" i="135"/>
  <c r="K28" i="135"/>
  <c r="K27" i="135"/>
  <c r="K26" i="135"/>
  <c r="K25" i="135"/>
  <c r="K24" i="135"/>
  <c r="K23" i="135"/>
  <c r="K22" i="135"/>
  <c r="K21" i="135"/>
  <c r="K20" i="135"/>
  <c r="K19" i="135"/>
  <c r="K18" i="135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51" i="94"/>
  <c r="K50" i="94"/>
  <c r="K49" i="94"/>
  <c r="K48" i="94"/>
  <c r="K47" i="94"/>
  <c r="K46" i="94"/>
  <c r="K45" i="94"/>
  <c r="K44" i="94"/>
  <c r="K43" i="94"/>
  <c r="K42" i="94"/>
  <c r="K41" i="94"/>
  <c r="K40" i="94"/>
  <c r="K39" i="94"/>
  <c r="K38" i="94"/>
  <c r="K37" i="94"/>
  <c r="K36" i="94"/>
  <c r="K35" i="94"/>
  <c r="K34" i="94"/>
  <c r="K33" i="94"/>
  <c r="K32" i="94"/>
  <c r="K31" i="94"/>
  <c r="K30" i="94"/>
  <c r="K29" i="94"/>
  <c r="K28" i="94"/>
  <c r="K27" i="94"/>
  <c r="K26" i="94"/>
  <c r="K25" i="94"/>
  <c r="K24" i="94"/>
  <c r="K23" i="94"/>
  <c r="K22" i="94"/>
  <c r="K21" i="94"/>
  <c r="K20" i="94"/>
  <c r="K19" i="94"/>
  <c r="K18" i="94"/>
  <c r="K51" i="299"/>
  <c r="K50" i="299"/>
  <c r="K49" i="299"/>
  <c r="K48" i="299"/>
  <c r="K47" i="299"/>
  <c r="K46" i="299"/>
  <c r="K45" i="299"/>
  <c r="K44" i="299"/>
  <c r="K43" i="299"/>
  <c r="K42" i="299"/>
  <c r="K41" i="299"/>
  <c r="K40" i="299"/>
  <c r="K39" i="299"/>
  <c r="K38" i="299"/>
  <c r="K37" i="299"/>
  <c r="K36" i="299"/>
  <c r="K35" i="299"/>
  <c r="K34" i="299"/>
  <c r="K33" i="299"/>
  <c r="K32" i="299"/>
  <c r="K31" i="299"/>
  <c r="K30" i="299"/>
  <c r="K29" i="299"/>
  <c r="K28" i="299"/>
  <c r="K27" i="299"/>
  <c r="K26" i="299"/>
  <c r="K25" i="299"/>
  <c r="K24" i="299"/>
  <c r="K23" i="299"/>
  <c r="K22" i="299"/>
  <c r="K21" i="299"/>
  <c r="K20" i="299"/>
  <c r="K19" i="299"/>
  <c r="K18" i="299"/>
  <c r="K51" i="206"/>
  <c r="K50" i="206"/>
  <c r="K49" i="206"/>
  <c r="K48" i="206"/>
  <c r="K47" i="206"/>
  <c r="K46" i="206"/>
  <c r="K45" i="206"/>
  <c r="K44" i="206"/>
  <c r="K43" i="206"/>
  <c r="K42" i="206"/>
  <c r="K41" i="206"/>
  <c r="K40" i="206"/>
  <c r="K39" i="206"/>
  <c r="K38" i="206"/>
  <c r="K37" i="206"/>
  <c r="K36" i="206"/>
  <c r="K35" i="206"/>
  <c r="K34" i="206"/>
  <c r="K33" i="206"/>
  <c r="K32" i="206"/>
  <c r="K31" i="206"/>
  <c r="K30" i="206"/>
  <c r="K29" i="206"/>
  <c r="K28" i="206"/>
  <c r="K27" i="206"/>
  <c r="K26" i="206"/>
  <c r="K25" i="206"/>
  <c r="K24" i="206"/>
  <c r="K23" i="206"/>
  <c r="K22" i="206"/>
  <c r="K21" i="206"/>
  <c r="K20" i="206"/>
  <c r="K19" i="206"/>
  <c r="K18" i="206"/>
  <c r="K51" i="205"/>
  <c r="K50" i="205"/>
  <c r="K49" i="205"/>
  <c r="K48" i="205"/>
  <c r="K47" i="205"/>
  <c r="K46" i="205"/>
  <c r="K45" i="205"/>
  <c r="K44" i="205"/>
  <c r="K43" i="205"/>
  <c r="K42" i="205"/>
  <c r="K41" i="205"/>
  <c r="K40" i="205"/>
  <c r="K39" i="205"/>
  <c r="K38" i="205"/>
  <c r="K37" i="205"/>
  <c r="K36" i="205"/>
  <c r="K35" i="205"/>
  <c r="K34" i="205"/>
  <c r="K33" i="205"/>
  <c r="K32" i="205"/>
  <c r="K31" i="205"/>
  <c r="K30" i="205"/>
  <c r="K29" i="205"/>
  <c r="K28" i="205"/>
  <c r="K27" i="205"/>
  <c r="K26" i="205"/>
  <c r="K25" i="205"/>
  <c r="K24" i="205"/>
  <c r="K23" i="205"/>
  <c r="K22" i="205"/>
  <c r="K21" i="205"/>
  <c r="K20" i="205"/>
  <c r="K19" i="205"/>
  <c r="K18" i="205"/>
  <c r="K51" i="204"/>
  <c r="K50" i="204"/>
  <c r="K49" i="204"/>
  <c r="K48" i="204"/>
  <c r="K47" i="204"/>
  <c r="K46" i="204"/>
  <c r="K45" i="204"/>
  <c r="K44" i="204"/>
  <c r="K43" i="204"/>
  <c r="K42" i="204"/>
  <c r="K41" i="204"/>
  <c r="K40" i="204"/>
  <c r="K39" i="204"/>
  <c r="K38" i="204"/>
  <c r="K37" i="204"/>
  <c r="K36" i="204"/>
  <c r="K35" i="204"/>
  <c r="K34" i="204"/>
  <c r="K33" i="204"/>
  <c r="K32" i="204"/>
  <c r="K31" i="204"/>
  <c r="K30" i="204"/>
  <c r="K29" i="204"/>
  <c r="K28" i="204"/>
  <c r="K27" i="204"/>
  <c r="K26" i="204"/>
  <c r="K25" i="204"/>
  <c r="K24" i="204"/>
  <c r="K23" i="204"/>
  <c r="K22" i="204"/>
  <c r="K21" i="204"/>
  <c r="K20" i="204"/>
  <c r="K19" i="204"/>
  <c r="K18" i="204"/>
  <c r="K51" i="134"/>
  <c r="K50" i="134"/>
  <c r="K49" i="134"/>
  <c r="K48" i="134"/>
  <c r="K47" i="134"/>
  <c r="K46" i="134"/>
  <c r="K45" i="134"/>
  <c r="K44" i="134"/>
  <c r="K43" i="134"/>
  <c r="K42" i="134"/>
  <c r="K41" i="134"/>
  <c r="K40" i="134"/>
  <c r="K39" i="134"/>
  <c r="K38" i="134"/>
  <c r="K37" i="134"/>
  <c r="K36" i="134"/>
  <c r="K35" i="134"/>
  <c r="K34" i="134"/>
  <c r="K33" i="134"/>
  <c r="K32" i="134"/>
  <c r="K31" i="134"/>
  <c r="K30" i="134"/>
  <c r="K29" i="134"/>
  <c r="K28" i="134"/>
  <c r="K27" i="134"/>
  <c r="K26" i="134"/>
  <c r="K25" i="134"/>
  <c r="K24" i="134"/>
  <c r="K23" i="134"/>
  <c r="K22" i="134"/>
  <c r="K21" i="134"/>
  <c r="K20" i="134"/>
  <c r="K19" i="134"/>
  <c r="K18" i="134"/>
  <c r="K51" i="133"/>
  <c r="K50" i="133"/>
  <c r="K49" i="133"/>
  <c r="K48" i="133"/>
  <c r="K47" i="133"/>
  <c r="K46" i="133"/>
  <c r="K45" i="133"/>
  <c r="K44" i="133"/>
  <c r="K43" i="133"/>
  <c r="K42" i="133"/>
  <c r="K41" i="133"/>
  <c r="K40" i="133"/>
  <c r="K39" i="133"/>
  <c r="K38" i="133"/>
  <c r="K37" i="133"/>
  <c r="K36" i="133"/>
  <c r="K35" i="133"/>
  <c r="K34" i="133"/>
  <c r="K33" i="133"/>
  <c r="K32" i="133"/>
  <c r="K31" i="133"/>
  <c r="K30" i="133"/>
  <c r="K29" i="133"/>
  <c r="K28" i="133"/>
  <c r="K27" i="133"/>
  <c r="K26" i="133"/>
  <c r="K25" i="133"/>
  <c r="K24" i="133"/>
  <c r="K23" i="133"/>
  <c r="K22" i="133"/>
  <c r="K21" i="133"/>
  <c r="K20" i="133"/>
  <c r="K19" i="133"/>
  <c r="K18" i="133"/>
  <c r="K51" i="132"/>
  <c r="K50" i="132"/>
  <c r="K49" i="132"/>
  <c r="K48" i="132"/>
  <c r="K47" i="132"/>
  <c r="K46" i="132"/>
  <c r="K45" i="132"/>
  <c r="K44" i="132"/>
  <c r="K43" i="132"/>
  <c r="K42" i="132"/>
  <c r="K41" i="132"/>
  <c r="K40" i="132"/>
  <c r="K39" i="132"/>
  <c r="K38" i="132"/>
  <c r="K37" i="132"/>
  <c r="K36" i="132"/>
  <c r="K35" i="132"/>
  <c r="K34" i="132"/>
  <c r="K33" i="132"/>
  <c r="K32" i="132"/>
  <c r="K31" i="132"/>
  <c r="K30" i="132"/>
  <c r="K29" i="132"/>
  <c r="K28" i="132"/>
  <c r="K27" i="132"/>
  <c r="K26" i="132"/>
  <c r="K25" i="132"/>
  <c r="K24" i="132"/>
  <c r="K23" i="132"/>
  <c r="K22" i="132"/>
  <c r="K21" i="132"/>
  <c r="K20" i="132"/>
  <c r="K19" i="132"/>
  <c r="K18" i="1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51" i="104"/>
  <c r="K50" i="104"/>
  <c r="K49" i="104"/>
  <c r="K48" i="104"/>
  <c r="K47" i="104"/>
  <c r="K46" i="104"/>
  <c r="K45" i="104"/>
  <c r="K44" i="104"/>
  <c r="K43" i="104"/>
  <c r="K42" i="104"/>
  <c r="K41" i="104"/>
  <c r="K40" i="104"/>
  <c r="K39" i="104"/>
  <c r="K38" i="104"/>
  <c r="K37" i="104"/>
  <c r="K36" i="104"/>
  <c r="K35" i="104"/>
  <c r="K34" i="104"/>
  <c r="K33" i="104"/>
  <c r="K32" i="104"/>
  <c r="K31" i="104"/>
  <c r="K30" i="104"/>
  <c r="K29" i="104"/>
  <c r="K28" i="104"/>
  <c r="K27" i="104"/>
  <c r="K26" i="104"/>
  <c r="K25" i="104"/>
  <c r="K24" i="104"/>
  <c r="K23" i="104"/>
  <c r="K22" i="104"/>
  <c r="K21" i="104"/>
  <c r="K20" i="104"/>
  <c r="K19" i="104"/>
  <c r="K18" i="104"/>
  <c r="K51" i="298"/>
  <c r="K50" i="298"/>
  <c r="K49" i="298"/>
  <c r="K48" i="298"/>
  <c r="K47" i="298"/>
  <c r="K46" i="298"/>
  <c r="K45" i="298"/>
  <c r="K44" i="298"/>
  <c r="K43" i="298"/>
  <c r="K42" i="298"/>
  <c r="K41" i="298"/>
  <c r="K40" i="298"/>
  <c r="K39" i="298"/>
  <c r="K38" i="298"/>
  <c r="K37" i="298"/>
  <c r="K36" i="298"/>
  <c r="K35" i="298"/>
  <c r="K34" i="298"/>
  <c r="K33" i="298"/>
  <c r="K32" i="298"/>
  <c r="K31" i="298"/>
  <c r="K30" i="298"/>
  <c r="K29" i="298"/>
  <c r="K28" i="298"/>
  <c r="K27" i="298"/>
  <c r="K26" i="298"/>
  <c r="K25" i="298"/>
  <c r="K24" i="298"/>
  <c r="K23" i="298"/>
  <c r="K22" i="298"/>
  <c r="K21" i="298"/>
  <c r="K20" i="298"/>
  <c r="K19" i="298"/>
  <c r="K18" i="298"/>
  <c r="K51" i="203"/>
  <c r="K50" i="203"/>
  <c r="K49" i="203"/>
  <c r="K48" i="203"/>
  <c r="K47" i="203"/>
  <c r="K46" i="203"/>
  <c r="K45" i="203"/>
  <c r="K44" i="203"/>
  <c r="K43" i="203"/>
  <c r="K42" i="203"/>
  <c r="K41" i="203"/>
  <c r="K40" i="203"/>
  <c r="K39" i="203"/>
  <c r="K38" i="203"/>
  <c r="K37" i="203"/>
  <c r="K36" i="203"/>
  <c r="K35" i="203"/>
  <c r="K34" i="203"/>
  <c r="K33" i="203"/>
  <c r="K32" i="203"/>
  <c r="K31" i="203"/>
  <c r="K30" i="203"/>
  <c r="K29" i="203"/>
  <c r="K28" i="203"/>
  <c r="K27" i="203"/>
  <c r="K26" i="203"/>
  <c r="K25" i="203"/>
  <c r="K24" i="203"/>
  <c r="K23" i="203"/>
  <c r="K22" i="203"/>
  <c r="K21" i="203"/>
  <c r="K20" i="203"/>
  <c r="K19" i="203"/>
  <c r="K18" i="203"/>
  <c r="K51" i="202"/>
  <c r="K50" i="202"/>
  <c r="K49" i="202"/>
  <c r="K48" i="202"/>
  <c r="K47" i="202"/>
  <c r="K46" i="202"/>
  <c r="K45" i="202"/>
  <c r="K44" i="202"/>
  <c r="K43" i="202"/>
  <c r="K42" i="202"/>
  <c r="K41" i="202"/>
  <c r="K40" i="202"/>
  <c r="K39" i="202"/>
  <c r="K38" i="202"/>
  <c r="K37" i="202"/>
  <c r="K36" i="202"/>
  <c r="K35" i="202"/>
  <c r="K34" i="202"/>
  <c r="K33" i="202"/>
  <c r="K32" i="202"/>
  <c r="K31" i="202"/>
  <c r="K30" i="202"/>
  <c r="K29" i="202"/>
  <c r="K28" i="202"/>
  <c r="K27" i="202"/>
  <c r="K26" i="202"/>
  <c r="K25" i="202"/>
  <c r="K24" i="202"/>
  <c r="K23" i="202"/>
  <c r="K22" i="202"/>
  <c r="K21" i="202"/>
  <c r="K20" i="202"/>
  <c r="K19" i="202"/>
  <c r="K18" i="202"/>
  <c r="K51" i="201"/>
  <c r="K50" i="201"/>
  <c r="K49" i="201"/>
  <c r="K48" i="201"/>
  <c r="K47" i="201"/>
  <c r="K46" i="201"/>
  <c r="K45" i="201"/>
  <c r="K44" i="201"/>
  <c r="K43" i="201"/>
  <c r="K42" i="201"/>
  <c r="K41" i="201"/>
  <c r="K40" i="201"/>
  <c r="K39" i="201"/>
  <c r="K38" i="201"/>
  <c r="K37" i="201"/>
  <c r="K36" i="201"/>
  <c r="K35" i="201"/>
  <c r="K34" i="201"/>
  <c r="K33" i="201"/>
  <c r="K32" i="201"/>
  <c r="K31" i="201"/>
  <c r="K30" i="201"/>
  <c r="K29" i="201"/>
  <c r="K28" i="201"/>
  <c r="K27" i="201"/>
  <c r="K26" i="201"/>
  <c r="K25" i="201"/>
  <c r="K24" i="201"/>
  <c r="K23" i="201"/>
  <c r="K22" i="201"/>
  <c r="K21" i="201"/>
  <c r="K20" i="201"/>
  <c r="K19" i="201"/>
  <c r="K18" i="201"/>
  <c r="K51" i="131"/>
  <c r="K50" i="131"/>
  <c r="K49" i="131"/>
  <c r="K48" i="131"/>
  <c r="K47" i="131"/>
  <c r="K46" i="131"/>
  <c r="K45" i="131"/>
  <c r="K44" i="131"/>
  <c r="K43" i="131"/>
  <c r="K42" i="131"/>
  <c r="K41" i="131"/>
  <c r="K40" i="131"/>
  <c r="K39" i="131"/>
  <c r="K38" i="131"/>
  <c r="K37" i="131"/>
  <c r="K36" i="131"/>
  <c r="K35" i="131"/>
  <c r="K34" i="131"/>
  <c r="K33" i="131"/>
  <c r="K32" i="131"/>
  <c r="K31" i="131"/>
  <c r="K30" i="131"/>
  <c r="K29" i="131"/>
  <c r="K28" i="131"/>
  <c r="K27" i="131"/>
  <c r="K26" i="131"/>
  <c r="K25" i="131"/>
  <c r="K24" i="131"/>
  <c r="K23" i="131"/>
  <c r="K22" i="131"/>
  <c r="K21" i="131"/>
  <c r="K20" i="131"/>
  <c r="K19" i="131"/>
  <c r="K18" i="131"/>
  <c r="K51" i="130"/>
  <c r="K50" i="130"/>
  <c r="K49" i="130"/>
  <c r="K48" i="130"/>
  <c r="K47" i="130"/>
  <c r="K46" i="130"/>
  <c r="K45" i="130"/>
  <c r="K44" i="130"/>
  <c r="K43" i="130"/>
  <c r="K42" i="130"/>
  <c r="K41" i="130"/>
  <c r="K40" i="130"/>
  <c r="K39" i="130"/>
  <c r="K38" i="130"/>
  <c r="K37" i="130"/>
  <c r="K36" i="130"/>
  <c r="K35" i="130"/>
  <c r="K34" i="130"/>
  <c r="K33" i="130"/>
  <c r="K32" i="130"/>
  <c r="K31" i="130"/>
  <c r="K30" i="130"/>
  <c r="K29" i="130"/>
  <c r="K28" i="130"/>
  <c r="K27" i="130"/>
  <c r="K26" i="130"/>
  <c r="K25" i="130"/>
  <c r="K24" i="130"/>
  <c r="K23" i="130"/>
  <c r="K22" i="130"/>
  <c r="K21" i="130"/>
  <c r="K20" i="130"/>
  <c r="K19" i="130"/>
  <c r="K18" i="130"/>
  <c r="E24" i="311" l="1"/>
  <c r="AL24" i="311"/>
  <c r="H24" i="311" s="1"/>
  <c r="E48" i="311"/>
  <c r="BC48" i="311" s="1"/>
  <c r="AL48" i="311"/>
  <c r="H48" i="311" s="1"/>
  <c r="E21" i="311"/>
  <c r="BC21" i="311" s="1"/>
  <c r="AL21" i="311"/>
  <c r="H21" i="311" s="1"/>
  <c r="E45" i="311"/>
  <c r="BC45" i="311" s="1"/>
  <c r="AL45" i="311"/>
  <c r="H45" i="311" s="1"/>
  <c r="L48" i="311"/>
  <c r="N48" i="311" s="1"/>
  <c r="AK36" i="311"/>
  <c r="BC33" i="311"/>
  <c r="L24" i="311"/>
  <c r="N24" i="311" s="1"/>
  <c r="AP24" i="311"/>
  <c r="J24" i="311" s="1"/>
  <c r="AQ24" i="311" s="1"/>
  <c r="AR24" i="311" s="1"/>
  <c r="AS24" i="311" s="1"/>
  <c r="AV24" i="311" s="1"/>
  <c r="F24" i="311" s="1"/>
  <c r="AY24" i="311" s="1"/>
  <c r="G24" i="311" s="1"/>
  <c r="AZ24" i="311" s="1"/>
  <c r="AP21" i="311"/>
  <c r="J21" i="311" s="1"/>
  <c r="AQ21" i="311" s="1"/>
  <c r="AR21" i="311" s="1"/>
  <c r="AS21" i="311" s="1"/>
  <c r="AV21" i="311" s="1"/>
  <c r="F21" i="311" s="1"/>
  <c r="AY21" i="311" s="1"/>
  <c r="G21" i="311" s="1"/>
  <c r="BC51" i="311"/>
  <c r="BC42" i="311"/>
  <c r="AP39" i="311"/>
  <c r="J39" i="311" s="1"/>
  <c r="AQ39" i="311" s="1"/>
  <c r="I39" i="311" s="1"/>
  <c r="AP33" i="311"/>
  <c r="J33" i="311" s="1"/>
  <c r="AQ33" i="311" s="1"/>
  <c r="AR33" i="311" s="1"/>
  <c r="AS33" i="311" s="1"/>
  <c r="AV33" i="311" s="1"/>
  <c r="F33" i="311" s="1"/>
  <c r="AY33" i="311" s="1"/>
  <c r="G33" i="311" s="1"/>
  <c r="BC18" i="311"/>
  <c r="AP51" i="311"/>
  <c r="J51" i="311" s="1"/>
  <c r="AQ51" i="311" s="1"/>
  <c r="AR51" i="311" s="1"/>
  <c r="AS51" i="311" s="1"/>
  <c r="AV51" i="311" s="1"/>
  <c r="F51" i="311" s="1"/>
  <c r="AY51" i="311" s="1"/>
  <c r="G51" i="311" s="1"/>
  <c r="AP42" i="311"/>
  <c r="J42" i="311" s="1"/>
  <c r="AQ42" i="311" s="1"/>
  <c r="AL30" i="311"/>
  <c r="H30" i="311" s="1"/>
  <c r="AP18" i="311"/>
  <c r="J18" i="311" s="1"/>
  <c r="AQ18" i="311" s="1"/>
  <c r="I18" i="311" s="1"/>
  <c r="BA24" i="311"/>
  <c r="BA21" i="311"/>
  <c r="AZ21" i="311"/>
  <c r="I51" i="311"/>
  <c r="BA33" i="311"/>
  <c r="AZ33" i="311"/>
  <c r="I42" i="311"/>
  <c r="BB42" i="311"/>
  <c r="BD42" i="311" s="1"/>
  <c r="I27" i="311"/>
  <c r="BB27" i="311"/>
  <c r="I33" i="311"/>
  <c r="BB33" i="311"/>
  <c r="AR27" i="311"/>
  <c r="AS27" i="311" s="1"/>
  <c r="AV27" i="311" s="1"/>
  <c r="F27" i="311" s="1"/>
  <c r="AY27" i="311" s="1"/>
  <c r="G27" i="311" s="1"/>
  <c r="I21" i="311"/>
  <c r="BB21" i="311"/>
  <c r="BD21" i="311" s="1"/>
  <c r="AR42" i="311"/>
  <c r="AS42" i="311" s="1"/>
  <c r="AV42" i="311" s="1"/>
  <c r="F42" i="311" s="1"/>
  <c r="AY42" i="311" s="1"/>
  <c r="G42" i="311" s="1"/>
  <c r="BC39" i="311"/>
  <c r="BC27" i="311"/>
  <c r="AR18" i="311"/>
  <c r="AS18" i="311" s="1"/>
  <c r="AV18" i="311" s="1"/>
  <c r="F18" i="311" s="1"/>
  <c r="AY18" i="311" s="1"/>
  <c r="G18" i="311" s="1"/>
  <c r="L18" i="309"/>
  <c r="N18" i="309" s="1"/>
  <c r="AK18" i="309"/>
  <c r="E18" i="309" s="1"/>
  <c r="AL18" i="309"/>
  <c r="H18" i="309" s="1"/>
  <c r="AM18" i="309"/>
  <c r="AN18" i="309"/>
  <c r="AO18" i="309"/>
  <c r="AT18" i="309"/>
  <c r="AU18" i="309"/>
  <c r="AX18" i="309" s="1"/>
  <c r="AW18" i="309"/>
  <c r="L21" i="309"/>
  <c r="N21" i="309"/>
  <c r="AK21" i="309"/>
  <c r="E21" i="309" s="1"/>
  <c r="AM21" i="309"/>
  <c r="AN21" i="309"/>
  <c r="AO21" i="309"/>
  <c r="AT21" i="309"/>
  <c r="AU21" i="309"/>
  <c r="AX21" i="309" s="1"/>
  <c r="AW21" i="309"/>
  <c r="L24" i="309"/>
  <c r="N24" i="309" s="1"/>
  <c r="AK24" i="309"/>
  <c r="E24" i="309" s="1"/>
  <c r="AM24" i="309"/>
  <c r="AN24" i="309"/>
  <c r="AO24" i="309"/>
  <c r="AT24" i="309"/>
  <c r="AU24" i="309"/>
  <c r="AX24" i="309" s="1"/>
  <c r="AW24" i="309"/>
  <c r="L27" i="309"/>
  <c r="N27" i="309"/>
  <c r="AK27" i="309"/>
  <c r="E27" i="309" s="1"/>
  <c r="AL27" i="309"/>
  <c r="H27" i="309" s="1"/>
  <c r="AM27" i="309"/>
  <c r="AN27" i="309"/>
  <c r="AO27" i="309"/>
  <c r="AT27" i="309"/>
  <c r="AU27" i="309"/>
  <c r="AX27" i="309" s="1"/>
  <c r="AW27" i="309"/>
  <c r="L30" i="309"/>
  <c r="N30" i="309" s="1"/>
  <c r="AK30" i="309"/>
  <c r="E30" i="309" s="1"/>
  <c r="AM30" i="309"/>
  <c r="AN30" i="309"/>
  <c r="AO30" i="309"/>
  <c r="AT30" i="309"/>
  <c r="AU30" i="309"/>
  <c r="AX30" i="309" s="1"/>
  <c r="AW30" i="309"/>
  <c r="L33" i="309"/>
  <c r="N33" i="309" s="1"/>
  <c r="AK33" i="309"/>
  <c r="E33" i="309" s="1"/>
  <c r="AL33" i="309"/>
  <c r="H33" i="309" s="1"/>
  <c r="AM33" i="309"/>
  <c r="AN33" i="309"/>
  <c r="AO33" i="309"/>
  <c r="AT33" i="309"/>
  <c r="AU33" i="309"/>
  <c r="AX33" i="309" s="1"/>
  <c r="AW33" i="309"/>
  <c r="L36" i="309"/>
  <c r="N36" i="309"/>
  <c r="AK36" i="309"/>
  <c r="E36" i="309" s="1"/>
  <c r="AM36" i="309"/>
  <c r="AN36" i="309"/>
  <c r="AO36" i="309"/>
  <c r="AT36" i="309"/>
  <c r="AU36" i="309"/>
  <c r="AX36" i="309" s="1"/>
  <c r="AW36" i="309"/>
  <c r="L39" i="309"/>
  <c r="N39" i="309"/>
  <c r="AK39" i="309"/>
  <c r="E39" i="309" s="1"/>
  <c r="AL39" i="309"/>
  <c r="H39" i="309" s="1"/>
  <c r="AM39" i="309"/>
  <c r="AN39" i="309"/>
  <c r="AO39" i="309"/>
  <c r="AT39" i="309"/>
  <c r="AU39" i="309"/>
  <c r="AX39" i="309" s="1"/>
  <c r="AW39" i="309"/>
  <c r="L42" i="309"/>
  <c r="N42" i="309" s="1"/>
  <c r="AK42" i="309"/>
  <c r="E42" i="309" s="1"/>
  <c r="AL42" i="309"/>
  <c r="H42" i="309" s="1"/>
  <c r="AM42" i="309"/>
  <c r="AN42" i="309"/>
  <c r="AO42" i="309"/>
  <c r="AT42" i="309"/>
  <c r="AU42" i="309"/>
  <c r="AX42" i="309" s="1"/>
  <c r="AW42" i="309"/>
  <c r="L45" i="309"/>
  <c r="N45" i="309"/>
  <c r="AK45" i="309"/>
  <c r="E45" i="309" s="1"/>
  <c r="AM45" i="309"/>
  <c r="AN45" i="309"/>
  <c r="AO45" i="309"/>
  <c r="AT45" i="309"/>
  <c r="AU45" i="309"/>
  <c r="AX45" i="309" s="1"/>
  <c r="AW45" i="309"/>
  <c r="L48" i="309"/>
  <c r="N48" i="309" s="1"/>
  <c r="AK48" i="309"/>
  <c r="E48" i="309" s="1"/>
  <c r="AM48" i="309"/>
  <c r="AN48" i="309"/>
  <c r="AO48" i="309"/>
  <c r="AT48" i="309"/>
  <c r="AU48" i="309"/>
  <c r="AX48" i="309" s="1"/>
  <c r="AW48" i="309"/>
  <c r="L51" i="309"/>
  <c r="N51" i="309"/>
  <c r="AK51" i="309"/>
  <c r="E51" i="309" s="1"/>
  <c r="AL51" i="309"/>
  <c r="H51" i="309" s="1"/>
  <c r="AM51" i="309"/>
  <c r="AN51" i="309"/>
  <c r="AO51" i="309"/>
  <c r="AT51" i="309"/>
  <c r="AU51" i="309"/>
  <c r="AX51" i="309" s="1"/>
  <c r="AW51" i="309"/>
  <c r="AP45" i="311" l="1"/>
  <c r="J45" i="311" s="1"/>
  <c r="AQ45" i="311" s="1"/>
  <c r="E36" i="311"/>
  <c r="BC36" i="311" s="1"/>
  <c r="AL36" i="311"/>
  <c r="AR39" i="311"/>
  <c r="AS39" i="311" s="1"/>
  <c r="AV39" i="311" s="1"/>
  <c r="F39" i="311" s="1"/>
  <c r="AY39" i="311" s="1"/>
  <c r="G39" i="311" s="1"/>
  <c r="AZ39" i="311" s="1"/>
  <c r="BB24" i="311"/>
  <c r="I24" i="311"/>
  <c r="BD33" i="311"/>
  <c r="AP30" i="311"/>
  <c r="J30" i="311" s="1"/>
  <c r="AQ30" i="311" s="1"/>
  <c r="AP48" i="311"/>
  <c r="J48" i="311" s="1"/>
  <c r="AQ48" i="311" s="1"/>
  <c r="BC24" i="311"/>
  <c r="BD27" i="311"/>
  <c r="BA18" i="311"/>
  <c r="AZ18" i="311"/>
  <c r="BA51" i="311"/>
  <c r="AZ51" i="311"/>
  <c r="BA42" i="311"/>
  <c r="AZ42" i="311"/>
  <c r="BB18" i="311"/>
  <c r="BD18" i="311" s="1"/>
  <c r="BB51" i="311"/>
  <c r="BD51" i="311" s="1"/>
  <c r="BA27" i="311"/>
  <c r="AZ27" i="311"/>
  <c r="AL45" i="309"/>
  <c r="H45" i="309" s="1"/>
  <c r="AP33" i="309"/>
  <c r="J33" i="309" s="1"/>
  <c r="AQ33" i="309" s="1"/>
  <c r="I33" i="309" s="1"/>
  <c r="AL30" i="309"/>
  <c r="H30" i="309" s="1"/>
  <c r="AL21" i="309"/>
  <c r="H21" i="309" s="1"/>
  <c r="AP39" i="309"/>
  <c r="J39" i="309" s="1"/>
  <c r="AQ39" i="309" s="1"/>
  <c r="AR39" i="309" s="1"/>
  <c r="AS39" i="309" s="1"/>
  <c r="AV39" i="309" s="1"/>
  <c r="F39" i="309" s="1"/>
  <c r="AY39" i="309" s="1"/>
  <c r="G39" i="309" s="1"/>
  <c r="AP27" i="309"/>
  <c r="J27" i="309" s="1"/>
  <c r="AQ27" i="309" s="1"/>
  <c r="AR27" i="309" s="1"/>
  <c r="AS27" i="309" s="1"/>
  <c r="AV27" i="309" s="1"/>
  <c r="F27" i="309" s="1"/>
  <c r="AP51" i="309"/>
  <c r="J51" i="309" s="1"/>
  <c r="AQ51" i="309" s="1"/>
  <c r="I51" i="309" s="1"/>
  <c r="AL48" i="309"/>
  <c r="H48" i="309" s="1"/>
  <c r="AP42" i="309"/>
  <c r="J42" i="309" s="1"/>
  <c r="AQ42" i="309" s="1"/>
  <c r="I42" i="309" s="1"/>
  <c r="AL36" i="309"/>
  <c r="H36" i="309" s="1"/>
  <c r="AP30" i="309"/>
  <c r="J30" i="309" s="1"/>
  <c r="AQ30" i="309" s="1"/>
  <c r="AL24" i="309"/>
  <c r="H24" i="309" s="1"/>
  <c r="AP18" i="309"/>
  <c r="J18" i="309" s="1"/>
  <c r="AQ18" i="309" s="1"/>
  <c r="BC42" i="309"/>
  <c r="BC30" i="309"/>
  <c r="BC18" i="309"/>
  <c r="BC45" i="309"/>
  <c r="BC33" i="309"/>
  <c r="AR30" i="309"/>
  <c r="AS30" i="309" s="1"/>
  <c r="AV30" i="309" s="1"/>
  <c r="F30" i="309" s="1"/>
  <c r="AY30" i="309" s="1"/>
  <c r="G30" i="309" s="1"/>
  <c r="BC21" i="309"/>
  <c r="I18" i="309"/>
  <c r="BC48" i="309"/>
  <c r="BC36" i="309"/>
  <c r="BC24" i="309"/>
  <c r="BC51" i="309"/>
  <c r="BC39" i="309"/>
  <c r="BC27" i="309"/>
  <c r="L18" i="201"/>
  <c r="N18" i="201" s="1"/>
  <c r="AK18" i="201"/>
  <c r="AL18" i="201"/>
  <c r="AM18" i="201"/>
  <c r="L18" i="306"/>
  <c r="N18" i="306" s="1"/>
  <c r="AK18" i="306"/>
  <c r="E18" i="306" s="1"/>
  <c r="AM18" i="306"/>
  <c r="AN18" i="306"/>
  <c r="AO18" i="306"/>
  <c r="AT18" i="306"/>
  <c r="AU18" i="306"/>
  <c r="AX18" i="306" s="1"/>
  <c r="AW18" i="306"/>
  <c r="L21" i="306"/>
  <c r="N21" i="306" s="1"/>
  <c r="AK21" i="306"/>
  <c r="E21" i="306" s="1"/>
  <c r="AM21" i="306"/>
  <c r="AN21" i="306"/>
  <c r="AO21" i="306"/>
  <c r="AT21" i="306"/>
  <c r="AU21" i="306" s="1"/>
  <c r="AX21" i="306" s="1"/>
  <c r="AW21" i="306"/>
  <c r="L24" i="306"/>
  <c r="N24" i="306" s="1"/>
  <c r="AK24" i="306"/>
  <c r="E24" i="306" s="1"/>
  <c r="AM24" i="306"/>
  <c r="AN24" i="306"/>
  <c r="AO24" i="306"/>
  <c r="AT24" i="306"/>
  <c r="AU24" i="306" s="1"/>
  <c r="AX24" i="306" s="1"/>
  <c r="AW24" i="306"/>
  <c r="L27" i="306"/>
  <c r="N27" i="306" s="1"/>
  <c r="AK27" i="306"/>
  <c r="E27" i="306" s="1"/>
  <c r="AM27" i="306"/>
  <c r="AN27" i="306"/>
  <c r="AO27" i="306"/>
  <c r="AT27" i="306"/>
  <c r="AU27" i="306" s="1"/>
  <c r="AX27" i="306" s="1"/>
  <c r="AW27" i="306"/>
  <c r="L30" i="306"/>
  <c r="N30" i="306" s="1"/>
  <c r="AK30" i="306"/>
  <c r="E30" i="306" s="1"/>
  <c r="AM30" i="306"/>
  <c r="AN30" i="306"/>
  <c r="AO30" i="306"/>
  <c r="AT30" i="306"/>
  <c r="AU30" i="306" s="1"/>
  <c r="AX30" i="306" s="1"/>
  <c r="AW30" i="306"/>
  <c r="L33" i="306"/>
  <c r="N33" i="306" s="1"/>
  <c r="AK33" i="306"/>
  <c r="E33" i="306" s="1"/>
  <c r="AM33" i="306"/>
  <c r="AN33" i="306"/>
  <c r="AO33" i="306"/>
  <c r="AT33" i="306"/>
  <c r="AU33" i="306" s="1"/>
  <c r="AX33" i="306" s="1"/>
  <c r="AW33" i="306"/>
  <c r="L36" i="306"/>
  <c r="N36" i="306" s="1"/>
  <c r="AK36" i="306"/>
  <c r="E36" i="306" s="1"/>
  <c r="AM36" i="306"/>
  <c r="AN36" i="306"/>
  <c r="AO36" i="306"/>
  <c r="AT36" i="306"/>
  <c r="AU36" i="306" s="1"/>
  <c r="AX36" i="306" s="1"/>
  <c r="AW36" i="306"/>
  <c r="L39" i="306"/>
  <c r="N39" i="306" s="1"/>
  <c r="AK39" i="306"/>
  <c r="E39" i="306" s="1"/>
  <c r="AM39" i="306"/>
  <c r="AN39" i="306"/>
  <c r="AO39" i="306"/>
  <c r="AT39" i="306"/>
  <c r="AU39" i="306" s="1"/>
  <c r="AX39" i="306" s="1"/>
  <c r="AW39" i="306"/>
  <c r="L42" i="306"/>
  <c r="N42" i="306" s="1"/>
  <c r="AK42" i="306"/>
  <c r="E42" i="306" s="1"/>
  <c r="AM42" i="306"/>
  <c r="AN42" i="306"/>
  <c r="AO42" i="306"/>
  <c r="AT42" i="306"/>
  <c r="AU42" i="306" s="1"/>
  <c r="AX42" i="306" s="1"/>
  <c r="AW42" i="306"/>
  <c r="L45" i="306"/>
  <c r="N45" i="306" s="1"/>
  <c r="AK45" i="306"/>
  <c r="E45" i="306" s="1"/>
  <c r="AM45" i="306"/>
  <c r="AN45" i="306"/>
  <c r="AO45" i="306"/>
  <c r="AT45" i="306"/>
  <c r="AU45" i="306" s="1"/>
  <c r="AX45" i="306" s="1"/>
  <c r="AW45" i="306"/>
  <c r="L48" i="306"/>
  <c r="N48" i="306" s="1"/>
  <c r="AK48" i="306"/>
  <c r="E48" i="306" s="1"/>
  <c r="AM48" i="306"/>
  <c r="AN48" i="306"/>
  <c r="AO48" i="306"/>
  <c r="AT48" i="306"/>
  <c r="AU48" i="306" s="1"/>
  <c r="AX48" i="306" s="1"/>
  <c r="AW48" i="306"/>
  <c r="L51" i="306"/>
  <c r="N51" i="306" s="1"/>
  <c r="AK51" i="306"/>
  <c r="E51" i="306" s="1"/>
  <c r="AM51" i="306"/>
  <c r="AN51" i="306"/>
  <c r="AO51" i="306"/>
  <c r="AT51" i="306"/>
  <c r="AU51" i="306" s="1"/>
  <c r="AX51" i="306" s="1"/>
  <c r="AW51" i="306"/>
  <c r="L18" i="305"/>
  <c r="N18" i="305" s="1"/>
  <c r="AK18" i="305"/>
  <c r="E18" i="305" s="1"/>
  <c r="AM18" i="305"/>
  <c r="AN18" i="305"/>
  <c r="AO18" i="305"/>
  <c r="AT18" i="305"/>
  <c r="AU18" i="305"/>
  <c r="AW18" i="305"/>
  <c r="L21" i="305"/>
  <c r="N21" i="305" s="1"/>
  <c r="AK21" i="305"/>
  <c r="E21" i="305" s="1"/>
  <c r="AM21" i="305"/>
  <c r="AN21" i="305"/>
  <c r="AO21" i="305"/>
  <c r="AT21" i="305"/>
  <c r="AU21" i="305"/>
  <c r="AX21" i="305" s="1"/>
  <c r="AW21" i="305"/>
  <c r="L24" i="305"/>
  <c r="N24" i="305" s="1"/>
  <c r="AK24" i="305"/>
  <c r="E24" i="305" s="1"/>
  <c r="AM24" i="305"/>
  <c r="AN24" i="305"/>
  <c r="AO24" i="305"/>
  <c r="AT24" i="305"/>
  <c r="AU24" i="305" s="1"/>
  <c r="AX24" i="305" s="1"/>
  <c r="AW24" i="305"/>
  <c r="L27" i="305"/>
  <c r="N27" i="305" s="1"/>
  <c r="AK27" i="305"/>
  <c r="E27" i="305" s="1"/>
  <c r="AM27" i="305"/>
  <c r="AN27" i="305"/>
  <c r="AO27" i="305"/>
  <c r="AT27" i="305"/>
  <c r="AU27" i="305" s="1"/>
  <c r="AW27" i="305"/>
  <c r="L30" i="305"/>
  <c r="N30" i="305" s="1"/>
  <c r="AK30" i="305"/>
  <c r="E30" i="305" s="1"/>
  <c r="AM30" i="305"/>
  <c r="AN30" i="305"/>
  <c r="AO30" i="305"/>
  <c r="AT30" i="305"/>
  <c r="AU30" i="305"/>
  <c r="AW30" i="305"/>
  <c r="L33" i="305"/>
  <c r="N33" i="305" s="1"/>
  <c r="AK33" i="305"/>
  <c r="E33" i="305" s="1"/>
  <c r="AM33" i="305"/>
  <c r="AN33" i="305"/>
  <c r="AO33" i="305"/>
  <c r="AT33" i="305"/>
  <c r="AU33" i="305"/>
  <c r="AX33" i="305" s="1"/>
  <c r="AW33" i="305"/>
  <c r="L36" i="305"/>
  <c r="N36" i="305" s="1"/>
  <c r="AK36" i="305"/>
  <c r="E36" i="305" s="1"/>
  <c r="AM36" i="305"/>
  <c r="AN36" i="305"/>
  <c r="AO36" i="305"/>
  <c r="AT36" i="305"/>
  <c r="AU36" i="305" s="1"/>
  <c r="AX36" i="305" s="1"/>
  <c r="AW36" i="305"/>
  <c r="L39" i="305"/>
  <c r="N39" i="305" s="1"/>
  <c r="AK39" i="305"/>
  <c r="E39" i="305" s="1"/>
  <c r="AM39" i="305"/>
  <c r="AN39" i="305"/>
  <c r="AO39" i="305"/>
  <c r="AT39" i="305"/>
  <c r="AU39" i="305" s="1"/>
  <c r="AX39" i="305" s="1"/>
  <c r="AW39" i="305"/>
  <c r="L42" i="305"/>
  <c r="N42" i="305" s="1"/>
  <c r="AK42" i="305"/>
  <c r="E42" i="305" s="1"/>
  <c r="AM42" i="305"/>
  <c r="AN42" i="305"/>
  <c r="AO42" i="305"/>
  <c r="AT42" i="305"/>
  <c r="AU42" i="305"/>
  <c r="AX42" i="305" s="1"/>
  <c r="AW42" i="305"/>
  <c r="L45" i="305"/>
  <c r="N45" i="305" s="1"/>
  <c r="AK45" i="305"/>
  <c r="E45" i="305" s="1"/>
  <c r="AM45" i="305"/>
  <c r="AN45" i="305"/>
  <c r="AO45" i="305"/>
  <c r="AT45" i="305"/>
  <c r="AU45" i="305"/>
  <c r="AX45" i="305" s="1"/>
  <c r="AW45" i="305"/>
  <c r="L48" i="305"/>
  <c r="N48" i="305"/>
  <c r="AK48" i="305"/>
  <c r="E48" i="305" s="1"/>
  <c r="AM48" i="305"/>
  <c r="AN48" i="305"/>
  <c r="AO48" i="305"/>
  <c r="AT48" i="305"/>
  <c r="AU48" i="305" s="1"/>
  <c r="AX48" i="305" s="1"/>
  <c r="AW48" i="305"/>
  <c r="L51" i="305"/>
  <c r="N51" i="305" s="1"/>
  <c r="AK51" i="305"/>
  <c r="E51" i="305" s="1"/>
  <c r="AM51" i="305"/>
  <c r="AN51" i="305"/>
  <c r="AO51" i="305"/>
  <c r="AT51" i="305"/>
  <c r="AU51" i="305" s="1"/>
  <c r="AX51" i="305" s="1"/>
  <c r="AW51" i="305"/>
  <c r="L18" i="304"/>
  <c r="N18" i="304" s="1"/>
  <c r="AO18" i="304"/>
  <c r="E18" i="304" s="1"/>
  <c r="AQ18" i="304"/>
  <c r="AR18" i="304"/>
  <c r="AS18" i="304"/>
  <c r="AX18" i="304"/>
  <c r="AY18" i="304"/>
  <c r="BB18" i="304" s="1"/>
  <c r="BA18" i="304"/>
  <c r="L21" i="304"/>
  <c r="N21" i="304" s="1"/>
  <c r="AO21" i="304"/>
  <c r="E21" i="304" s="1"/>
  <c r="AQ21" i="304"/>
  <c r="AR21" i="304"/>
  <c r="AS21" i="304"/>
  <c r="AX21" i="304"/>
  <c r="AY21" i="304"/>
  <c r="BB21" i="304" s="1"/>
  <c r="BA21" i="304"/>
  <c r="L24" i="304"/>
  <c r="N24" i="304"/>
  <c r="AO24" i="304"/>
  <c r="E24" i="304" s="1"/>
  <c r="AQ24" i="304"/>
  <c r="AR24" i="304"/>
  <c r="AS24" i="304"/>
  <c r="AX24" i="304"/>
  <c r="AY24" i="304" s="1"/>
  <c r="BB24" i="304" s="1"/>
  <c r="BA24" i="304"/>
  <c r="L27" i="304"/>
  <c r="N27" i="304" s="1"/>
  <c r="AO27" i="304"/>
  <c r="E27" i="304" s="1"/>
  <c r="AQ27" i="304"/>
  <c r="AR27" i="304"/>
  <c r="AS27" i="304"/>
  <c r="AX27" i="304"/>
  <c r="AY27" i="304" s="1"/>
  <c r="BB27" i="304" s="1"/>
  <c r="BA27" i="304"/>
  <c r="L30" i="304"/>
  <c r="N30" i="304" s="1"/>
  <c r="AO30" i="304"/>
  <c r="E30" i="304" s="1"/>
  <c r="AQ30" i="304"/>
  <c r="AR30" i="304"/>
  <c r="AS30" i="304"/>
  <c r="AX30" i="304"/>
  <c r="AY30" i="304"/>
  <c r="BB30" i="304" s="1"/>
  <c r="BA30" i="304"/>
  <c r="L33" i="304"/>
  <c r="N33" i="304" s="1"/>
  <c r="AO33" i="304"/>
  <c r="E33" i="304" s="1"/>
  <c r="AQ33" i="304"/>
  <c r="AR33" i="304"/>
  <c r="AS33" i="304"/>
  <c r="AX33" i="304"/>
  <c r="AY33" i="304"/>
  <c r="BB33" i="304" s="1"/>
  <c r="BA33" i="304"/>
  <c r="L36" i="304"/>
  <c r="N36" i="304" s="1"/>
  <c r="AO36" i="304"/>
  <c r="E36" i="304" s="1"/>
  <c r="AQ36" i="304"/>
  <c r="AR36" i="304"/>
  <c r="AS36" i="304"/>
  <c r="AX36" i="304"/>
  <c r="AY36" i="304" s="1"/>
  <c r="BB36" i="304" s="1"/>
  <c r="BA36" i="304"/>
  <c r="L39" i="304"/>
  <c r="N39" i="304" s="1"/>
  <c r="AO39" i="304"/>
  <c r="E39" i="304" s="1"/>
  <c r="AQ39" i="304"/>
  <c r="AR39" i="304"/>
  <c r="AS39" i="304"/>
  <c r="AX39" i="304"/>
  <c r="AY39" i="304" s="1"/>
  <c r="BB39" i="304" s="1"/>
  <c r="BA39" i="304"/>
  <c r="L42" i="304"/>
  <c r="N42" i="304" s="1"/>
  <c r="AO42" i="304"/>
  <c r="E42" i="304" s="1"/>
  <c r="AQ42" i="304"/>
  <c r="AR42" i="304"/>
  <c r="AS42" i="304"/>
  <c r="AX42" i="304"/>
  <c r="AY42" i="304"/>
  <c r="BB42" i="304" s="1"/>
  <c r="BA42" i="304"/>
  <c r="L45" i="304"/>
  <c r="N45" i="304" s="1"/>
  <c r="AO45" i="304"/>
  <c r="E45" i="304" s="1"/>
  <c r="AQ45" i="304"/>
  <c r="AR45" i="304"/>
  <c r="AS45" i="304"/>
  <c r="AX45" i="304"/>
  <c r="AY45" i="304"/>
  <c r="BB45" i="304" s="1"/>
  <c r="BA45" i="304"/>
  <c r="L48" i="304"/>
  <c r="N48" i="304"/>
  <c r="AO48" i="304"/>
  <c r="E48" i="304" s="1"/>
  <c r="AQ48" i="304"/>
  <c r="AR48" i="304"/>
  <c r="AS48" i="304"/>
  <c r="AX48" i="304"/>
  <c r="AY48" i="304" s="1"/>
  <c r="BB48" i="304" s="1"/>
  <c r="BA48" i="304"/>
  <c r="L51" i="304"/>
  <c r="N51" i="304" s="1"/>
  <c r="AO51" i="304"/>
  <c r="E51" i="304" s="1"/>
  <c r="AQ51" i="304"/>
  <c r="AR51" i="304"/>
  <c r="AS51" i="304"/>
  <c r="AX51" i="304"/>
  <c r="AY51" i="304" s="1"/>
  <c r="BB51" i="304" s="1"/>
  <c r="BA51" i="304"/>
  <c r="L18" i="302"/>
  <c r="N18" i="302" s="1"/>
  <c r="AK18" i="302"/>
  <c r="E18" i="302" s="1"/>
  <c r="AM18" i="302"/>
  <c r="AN18" i="302"/>
  <c r="AO18" i="302"/>
  <c r="AT18" i="302"/>
  <c r="AU18" i="302"/>
  <c r="AX18" i="302" s="1"/>
  <c r="AW18" i="302"/>
  <c r="L21" i="302"/>
  <c r="N21" i="302" s="1"/>
  <c r="AK21" i="302"/>
  <c r="E21" i="302" s="1"/>
  <c r="AM21" i="302"/>
  <c r="AN21" i="302"/>
  <c r="AO21" i="302"/>
  <c r="AT21" i="302"/>
  <c r="AU21" i="302"/>
  <c r="AX21" i="302" s="1"/>
  <c r="AW21" i="302"/>
  <c r="L24" i="302"/>
  <c r="N24" i="302"/>
  <c r="AK24" i="302"/>
  <c r="E24" i="302" s="1"/>
  <c r="AM24" i="302"/>
  <c r="AN24" i="302"/>
  <c r="AO24" i="302"/>
  <c r="AT24" i="302"/>
  <c r="AU24" i="302" s="1"/>
  <c r="AX24" i="302" s="1"/>
  <c r="AW24" i="302"/>
  <c r="L27" i="302"/>
  <c r="N27" i="302" s="1"/>
  <c r="AK27" i="302"/>
  <c r="E27" i="302" s="1"/>
  <c r="AM27" i="302"/>
  <c r="AN27" i="302"/>
  <c r="AO27" i="302"/>
  <c r="AT27" i="302"/>
  <c r="AU27" i="302" s="1"/>
  <c r="AX27" i="302" s="1"/>
  <c r="AW27" i="302"/>
  <c r="L30" i="302"/>
  <c r="N30" i="302" s="1"/>
  <c r="AK30" i="302"/>
  <c r="E30" i="302" s="1"/>
  <c r="AM30" i="302"/>
  <c r="AN30" i="302"/>
  <c r="AO30" i="302"/>
  <c r="AT30" i="302"/>
  <c r="AU30" i="302"/>
  <c r="AX30" i="302" s="1"/>
  <c r="AW30" i="302"/>
  <c r="L33" i="302"/>
  <c r="N33" i="302" s="1"/>
  <c r="AK33" i="302"/>
  <c r="E33" i="302" s="1"/>
  <c r="AM33" i="302"/>
  <c r="AN33" i="302"/>
  <c r="AO33" i="302"/>
  <c r="AT33" i="302"/>
  <c r="AU33" i="302"/>
  <c r="AX33" i="302" s="1"/>
  <c r="AW33" i="302"/>
  <c r="L36" i="302"/>
  <c r="N36" i="302"/>
  <c r="AK36" i="302"/>
  <c r="E36" i="302" s="1"/>
  <c r="AM36" i="302"/>
  <c r="AN36" i="302"/>
  <c r="AO36" i="302"/>
  <c r="AT36" i="302"/>
  <c r="AU36" i="302" s="1"/>
  <c r="AX36" i="302" s="1"/>
  <c r="AW36" i="302"/>
  <c r="L39" i="302"/>
  <c r="N39" i="302" s="1"/>
  <c r="AK39" i="302"/>
  <c r="E39" i="302" s="1"/>
  <c r="AM39" i="302"/>
  <c r="AN39" i="302"/>
  <c r="AO39" i="302"/>
  <c r="AT39" i="302"/>
  <c r="AU39" i="302" s="1"/>
  <c r="AX39" i="302" s="1"/>
  <c r="AW39" i="302"/>
  <c r="L42" i="302"/>
  <c r="N42" i="302" s="1"/>
  <c r="AK42" i="302"/>
  <c r="E42" i="302" s="1"/>
  <c r="AM42" i="302"/>
  <c r="AN42" i="302"/>
  <c r="AO42" i="302"/>
  <c r="AT42" i="302"/>
  <c r="AU42" i="302"/>
  <c r="AX42" i="302" s="1"/>
  <c r="AW42" i="302"/>
  <c r="L45" i="302"/>
  <c r="N45" i="302" s="1"/>
  <c r="AK45" i="302"/>
  <c r="E45" i="302" s="1"/>
  <c r="AM45" i="302"/>
  <c r="AN45" i="302"/>
  <c r="AO45" i="302"/>
  <c r="AT45" i="302"/>
  <c r="AU45" i="302"/>
  <c r="AX45" i="302" s="1"/>
  <c r="AW45" i="302"/>
  <c r="L48" i="302"/>
  <c r="N48" i="302" s="1"/>
  <c r="AK48" i="302"/>
  <c r="E48" i="302" s="1"/>
  <c r="AM48" i="302"/>
  <c r="AN48" i="302"/>
  <c r="AO48" i="302"/>
  <c r="AT48" i="302"/>
  <c r="AU48" i="302" s="1"/>
  <c r="AX48" i="302" s="1"/>
  <c r="AW48" i="302"/>
  <c r="L51" i="302"/>
  <c r="N51" i="302" s="1"/>
  <c r="AK51" i="302"/>
  <c r="E51" i="302" s="1"/>
  <c r="AM51" i="302"/>
  <c r="AN51" i="302"/>
  <c r="AO51" i="302"/>
  <c r="AT51" i="302"/>
  <c r="AU51" i="302" s="1"/>
  <c r="AX51" i="302" s="1"/>
  <c r="AW51" i="302"/>
  <c r="L18" i="301"/>
  <c r="N18" i="301" s="1"/>
  <c r="AK18" i="301"/>
  <c r="E18" i="301" s="1"/>
  <c r="AM18" i="301"/>
  <c r="AN18" i="301"/>
  <c r="AO18" i="301"/>
  <c r="AT18" i="301"/>
  <c r="AU18" i="301"/>
  <c r="AX18" i="301" s="1"/>
  <c r="AW18" i="301"/>
  <c r="L21" i="301"/>
  <c r="N21" i="301" s="1"/>
  <c r="AK21" i="301"/>
  <c r="E21" i="301" s="1"/>
  <c r="AM21" i="301"/>
  <c r="AN21" i="301"/>
  <c r="AO21" i="301"/>
  <c r="AT21" i="301"/>
  <c r="AU21" i="301"/>
  <c r="AX21" i="301" s="1"/>
  <c r="AW21" i="301"/>
  <c r="L24" i="301"/>
  <c r="N24" i="301" s="1"/>
  <c r="AK24" i="301"/>
  <c r="E24" i="301" s="1"/>
  <c r="AM24" i="301"/>
  <c r="AN24" i="301"/>
  <c r="AO24" i="301"/>
  <c r="AT24" i="301"/>
  <c r="AU24" i="301" s="1"/>
  <c r="AX24" i="301" s="1"/>
  <c r="AW24" i="301"/>
  <c r="L27" i="301"/>
  <c r="N27" i="301" s="1"/>
  <c r="AK27" i="301"/>
  <c r="E27" i="301" s="1"/>
  <c r="AM27" i="301"/>
  <c r="AN27" i="301"/>
  <c r="AO27" i="301"/>
  <c r="AT27" i="301"/>
  <c r="AU27" i="301" s="1"/>
  <c r="AX27" i="301" s="1"/>
  <c r="AW27" i="301"/>
  <c r="L30" i="301"/>
  <c r="N30" i="301" s="1"/>
  <c r="AK30" i="301"/>
  <c r="E30" i="301" s="1"/>
  <c r="AM30" i="301"/>
  <c r="AN30" i="301"/>
  <c r="AO30" i="301"/>
  <c r="AT30" i="301"/>
  <c r="AU30" i="301"/>
  <c r="AX30" i="301" s="1"/>
  <c r="AW30" i="301"/>
  <c r="L33" i="301"/>
  <c r="N33" i="301" s="1"/>
  <c r="AK33" i="301"/>
  <c r="E33" i="301" s="1"/>
  <c r="AM33" i="301"/>
  <c r="AN33" i="301"/>
  <c r="AO33" i="301"/>
  <c r="AT33" i="301"/>
  <c r="AU33" i="301"/>
  <c r="AX33" i="301" s="1"/>
  <c r="AW33" i="301"/>
  <c r="L36" i="301"/>
  <c r="N36" i="301"/>
  <c r="AK36" i="301"/>
  <c r="E36" i="301" s="1"/>
  <c r="AM36" i="301"/>
  <c r="AN36" i="301"/>
  <c r="AO36" i="301"/>
  <c r="AT36" i="301"/>
  <c r="AU36" i="301" s="1"/>
  <c r="AX36" i="301" s="1"/>
  <c r="AW36" i="301"/>
  <c r="L39" i="301"/>
  <c r="N39" i="301" s="1"/>
  <c r="AK39" i="301"/>
  <c r="E39" i="301" s="1"/>
  <c r="AM39" i="301"/>
  <c r="AN39" i="301"/>
  <c r="AO39" i="301"/>
  <c r="AT39" i="301"/>
  <c r="AU39" i="301" s="1"/>
  <c r="AX39" i="301" s="1"/>
  <c r="AW39" i="301"/>
  <c r="L42" i="301"/>
  <c r="N42" i="301" s="1"/>
  <c r="AK42" i="301"/>
  <c r="E42" i="301" s="1"/>
  <c r="AM42" i="301"/>
  <c r="AN42" i="301"/>
  <c r="AO42" i="301"/>
  <c r="AT42" i="301"/>
  <c r="AU42" i="301"/>
  <c r="AX42" i="301" s="1"/>
  <c r="AW42" i="301"/>
  <c r="L45" i="301"/>
  <c r="N45" i="301" s="1"/>
  <c r="AK45" i="301"/>
  <c r="E45" i="301" s="1"/>
  <c r="AM45" i="301"/>
  <c r="AN45" i="301"/>
  <c r="AO45" i="301"/>
  <c r="AT45" i="301"/>
  <c r="AU45" i="301"/>
  <c r="AX45" i="301" s="1"/>
  <c r="AW45" i="301"/>
  <c r="L48" i="301"/>
  <c r="N48" i="301" s="1"/>
  <c r="AK48" i="301"/>
  <c r="E48" i="301" s="1"/>
  <c r="AM48" i="301"/>
  <c r="AN48" i="301"/>
  <c r="AO48" i="301"/>
  <c r="AT48" i="301"/>
  <c r="AU48" i="301" s="1"/>
  <c r="AX48" i="301" s="1"/>
  <c r="AW48" i="301"/>
  <c r="L51" i="301"/>
  <c r="N51" i="301" s="1"/>
  <c r="AK51" i="301"/>
  <c r="E51" i="301" s="1"/>
  <c r="AM51" i="301"/>
  <c r="AN51" i="301"/>
  <c r="AO51" i="301"/>
  <c r="AT51" i="301"/>
  <c r="AU51" i="301" s="1"/>
  <c r="AX51" i="301" s="1"/>
  <c r="AW51" i="301"/>
  <c r="L18" i="300"/>
  <c r="N18" i="300" s="1"/>
  <c r="AK18" i="300"/>
  <c r="E18" i="300" s="1"/>
  <c r="AM18" i="300"/>
  <c r="AN18" i="300"/>
  <c r="AO18" i="300"/>
  <c r="AT18" i="300"/>
  <c r="AU18" i="300"/>
  <c r="AX18" i="300" s="1"/>
  <c r="AW18" i="300"/>
  <c r="L21" i="300"/>
  <c r="N21" i="300" s="1"/>
  <c r="AK21" i="300"/>
  <c r="E21" i="300" s="1"/>
  <c r="AM21" i="300"/>
  <c r="AN21" i="300"/>
  <c r="AO21" i="300"/>
  <c r="AT21" i="300"/>
  <c r="AU21" i="300"/>
  <c r="AX21" i="300" s="1"/>
  <c r="AW21" i="300"/>
  <c r="L24" i="300"/>
  <c r="N24" i="300" s="1"/>
  <c r="AK24" i="300"/>
  <c r="E24" i="300" s="1"/>
  <c r="AM24" i="300"/>
  <c r="AN24" i="300"/>
  <c r="AO24" i="300"/>
  <c r="AT24" i="300"/>
  <c r="AU24" i="300" s="1"/>
  <c r="AX24" i="300" s="1"/>
  <c r="AW24" i="300"/>
  <c r="L27" i="300"/>
  <c r="N27" i="300" s="1"/>
  <c r="AK27" i="300"/>
  <c r="E27" i="300" s="1"/>
  <c r="AM27" i="300"/>
  <c r="AN27" i="300"/>
  <c r="AO27" i="300"/>
  <c r="AT27" i="300"/>
  <c r="AU27" i="300" s="1"/>
  <c r="AX27" i="300" s="1"/>
  <c r="AW27" i="300"/>
  <c r="L30" i="300"/>
  <c r="N30" i="300" s="1"/>
  <c r="AK30" i="300"/>
  <c r="E30" i="300" s="1"/>
  <c r="AM30" i="300"/>
  <c r="AN30" i="300"/>
  <c r="AO30" i="300"/>
  <c r="AT30" i="300"/>
  <c r="AU30" i="300"/>
  <c r="AX30" i="300" s="1"/>
  <c r="AW30" i="300"/>
  <c r="L33" i="300"/>
  <c r="N33" i="300" s="1"/>
  <c r="AK33" i="300"/>
  <c r="E33" i="300" s="1"/>
  <c r="AM33" i="300"/>
  <c r="AN33" i="300"/>
  <c r="AO33" i="300"/>
  <c r="AT33" i="300"/>
  <c r="AU33" i="300"/>
  <c r="AX33" i="300" s="1"/>
  <c r="AW33" i="300"/>
  <c r="L36" i="300"/>
  <c r="N36" i="300" s="1"/>
  <c r="AK36" i="300"/>
  <c r="E36" i="300" s="1"/>
  <c r="AM36" i="300"/>
  <c r="AN36" i="300"/>
  <c r="AO36" i="300"/>
  <c r="AT36" i="300"/>
  <c r="AU36" i="300" s="1"/>
  <c r="AX36" i="300" s="1"/>
  <c r="AW36" i="300"/>
  <c r="L39" i="300"/>
  <c r="N39" i="300" s="1"/>
  <c r="AK39" i="300"/>
  <c r="E39" i="300" s="1"/>
  <c r="AM39" i="300"/>
  <c r="AN39" i="300"/>
  <c r="AO39" i="300"/>
  <c r="AT39" i="300"/>
  <c r="AU39" i="300" s="1"/>
  <c r="AX39" i="300" s="1"/>
  <c r="AW39" i="300"/>
  <c r="L42" i="300"/>
  <c r="N42" i="300" s="1"/>
  <c r="AK42" i="300"/>
  <c r="E42" i="300" s="1"/>
  <c r="AM42" i="300"/>
  <c r="AN42" i="300"/>
  <c r="AO42" i="300"/>
  <c r="AT42" i="300"/>
  <c r="AU42" i="300"/>
  <c r="AX42" i="300" s="1"/>
  <c r="AW42" i="300"/>
  <c r="L45" i="300"/>
  <c r="N45" i="300" s="1"/>
  <c r="AK45" i="300"/>
  <c r="E45" i="300" s="1"/>
  <c r="AM45" i="300"/>
  <c r="AN45" i="300"/>
  <c r="AO45" i="300"/>
  <c r="AT45" i="300"/>
  <c r="AU45" i="300"/>
  <c r="AX45" i="300" s="1"/>
  <c r="AW45" i="300"/>
  <c r="L48" i="300"/>
  <c r="N48" i="300"/>
  <c r="AK48" i="300"/>
  <c r="E48" i="300" s="1"/>
  <c r="AM48" i="300"/>
  <c r="AN48" i="300"/>
  <c r="AO48" i="300"/>
  <c r="AT48" i="300"/>
  <c r="AU48" i="300" s="1"/>
  <c r="AX48" i="300" s="1"/>
  <c r="AW48" i="300"/>
  <c r="L51" i="300"/>
  <c r="N51" i="300" s="1"/>
  <c r="AK51" i="300"/>
  <c r="E51" i="300" s="1"/>
  <c r="AM51" i="300"/>
  <c r="AN51" i="300"/>
  <c r="AO51" i="300"/>
  <c r="AT51" i="300"/>
  <c r="AU51" i="300" s="1"/>
  <c r="AX51" i="300" s="1"/>
  <c r="AW51" i="300"/>
  <c r="L18" i="299"/>
  <c r="N18" i="299" s="1"/>
  <c r="AK18" i="299"/>
  <c r="E18" i="299" s="1"/>
  <c r="AM18" i="299"/>
  <c r="AN18" i="299"/>
  <c r="AO18" i="299"/>
  <c r="AT18" i="299"/>
  <c r="AU18" i="299"/>
  <c r="AX18" i="299" s="1"/>
  <c r="AW18" i="299"/>
  <c r="L21" i="299"/>
  <c r="N21" i="299" s="1"/>
  <c r="AK21" i="299"/>
  <c r="AM21" i="299"/>
  <c r="AN21" i="299"/>
  <c r="AO21" i="299"/>
  <c r="AT21" i="299"/>
  <c r="AU21" i="299" s="1"/>
  <c r="AX21" i="299" s="1"/>
  <c r="AW21" i="299"/>
  <c r="L24" i="299"/>
  <c r="N24" i="299" s="1"/>
  <c r="AK24" i="299"/>
  <c r="E24" i="299" s="1"/>
  <c r="AL24" i="299"/>
  <c r="H24" i="299" s="1"/>
  <c r="AM24" i="299"/>
  <c r="AN24" i="299"/>
  <c r="AO24" i="299"/>
  <c r="AT24" i="299"/>
  <c r="AU24" i="299"/>
  <c r="AX24" i="299" s="1"/>
  <c r="AW24" i="299"/>
  <c r="L27" i="299"/>
  <c r="N27" i="299" s="1"/>
  <c r="AK27" i="299"/>
  <c r="E27" i="299" s="1"/>
  <c r="AM27" i="299"/>
  <c r="AN27" i="299"/>
  <c r="AO27" i="299"/>
  <c r="AT27" i="299"/>
  <c r="AU27" i="299"/>
  <c r="AW27" i="299"/>
  <c r="L30" i="299"/>
  <c r="N30" i="299"/>
  <c r="AK30" i="299"/>
  <c r="AM30" i="299"/>
  <c r="AN30" i="299"/>
  <c r="AO30" i="299"/>
  <c r="AT30" i="299"/>
  <c r="AU30" i="299" s="1"/>
  <c r="AW30" i="299"/>
  <c r="L33" i="299"/>
  <c r="N33" i="299" s="1"/>
  <c r="AK33" i="299"/>
  <c r="E33" i="299" s="1"/>
  <c r="AM33" i="299"/>
  <c r="AN33" i="299"/>
  <c r="AO33" i="299"/>
  <c r="AT33" i="299"/>
  <c r="AU33" i="299" s="1"/>
  <c r="AX33" i="299" s="1"/>
  <c r="AW33" i="299"/>
  <c r="L36" i="299"/>
  <c r="N36" i="299" s="1"/>
  <c r="AK36" i="299"/>
  <c r="E36" i="299" s="1"/>
  <c r="AM36" i="299"/>
  <c r="AN36" i="299"/>
  <c r="AO36" i="299"/>
  <c r="AT36" i="299"/>
  <c r="AU36" i="299"/>
  <c r="AX36" i="299" s="1"/>
  <c r="AW36" i="299"/>
  <c r="L39" i="299"/>
  <c r="N39" i="299" s="1"/>
  <c r="AK39" i="299"/>
  <c r="E39" i="299" s="1"/>
  <c r="AM39" i="299"/>
  <c r="AN39" i="299"/>
  <c r="AO39" i="299"/>
  <c r="AT39" i="299"/>
  <c r="AU39" i="299"/>
  <c r="AW39" i="299"/>
  <c r="L42" i="299"/>
  <c r="N42" i="299" s="1"/>
  <c r="AK42" i="299"/>
  <c r="AM42" i="299"/>
  <c r="AN42" i="299"/>
  <c r="AO42" i="299"/>
  <c r="AT42" i="299"/>
  <c r="AU42" i="299" s="1"/>
  <c r="AW42" i="299"/>
  <c r="L45" i="299"/>
  <c r="N45" i="299" s="1"/>
  <c r="AK45" i="299"/>
  <c r="E45" i="299" s="1"/>
  <c r="AM45" i="299"/>
  <c r="AN45" i="299"/>
  <c r="AO45" i="299"/>
  <c r="AT45" i="299"/>
  <c r="AU45" i="299" s="1"/>
  <c r="AX45" i="299" s="1"/>
  <c r="AW45" i="299"/>
  <c r="L48" i="299"/>
  <c r="N48" i="299" s="1"/>
  <c r="AK48" i="299"/>
  <c r="E48" i="299" s="1"/>
  <c r="AM48" i="299"/>
  <c r="AN48" i="299"/>
  <c r="AO48" i="299"/>
  <c r="AT48" i="299"/>
  <c r="AU48" i="299"/>
  <c r="AX48" i="299" s="1"/>
  <c r="AW48" i="299"/>
  <c r="L51" i="299"/>
  <c r="N51" i="299" s="1"/>
  <c r="AK51" i="299"/>
  <c r="E51" i="299" s="1"/>
  <c r="AM51" i="299"/>
  <c r="AN51" i="299"/>
  <c r="AO51" i="299"/>
  <c r="AT51" i="299"/>
  <c r="AU51" i="299"/>
  <c r="AW51" i="299"/>
  <c r="L18" i="298"/>
  <c r="N18" i="298" s="1"/>
  <c r="AK18" i="298"/>
  <c r="E18" i="298" s="1"/>
  <c r="AM18" i="298"/>
  <c r="AN18" i="298"/>
  <c r="AO18" i="298"/>
  <c r="AT18" i="298"/>
  <c r="AU18" i="298"/>
  <c r="AW18" i="298"/>
  <c r="L21" i="298"/>
  <c r="N21" i="298" s="1"/>
  <c r="AK21" i="298"/>
  <c r="E21" i="298" s="1"/>
  <c r="AM21" i="298"/>
  <c r="AN21" i="298"/>
  <c r="AO21" i="298"/>
  <c r="AT21" i="298"/>
  <c r="AU21" i="298"/>
  <c r="AW21" i="298"/>
  <c r="L24" i="298"/>
  <c r="N24" i="298" s="1"/>
  <c r="AK24" i="298"/>
  <c r="E24" i="298" s="1"/>
  <c r="AM24" i="298"/>
  <c r="AN24" i="298"/>
  <c r="AO24" i="298"/>
  <c r="AT24" i="298"/>
  <c r="AU24" i="298"/>
  <c r="AW24" i="298"/>
  <c r="L27" i="298"/>
  <c r="N27" i="298" s="1"/>
  <c r="AK27" i="298"/>
  <c r="E27" i="298" s="1"/>
  <c r="AM27" i="298"/>
  <c r="AN27" i="298"/>
  <c r="AO27" i="298"/>
  <c r="AT27" i="298"/>
  <c r="AU27" i="298"/>
  <c r="AW27" i="298"/>
  <c r="L30" i="298"/>
  <c r="N30" i="298" s="1"/>
  <c r="AK30" i="298"/>
  <c r="E30" i="298" s="1"/>
  <c r="AM30" i="298"/>
  <c r="AN30" i="298"/>
  <c r="AO30" i="298"/>
  <c r="AT30" i="298"/>
  <c r="AU30" i="298"/>
  <c r="AW30" i="298"/>
  <c r="L33" i="298"/>
  <c r="N33" i="298" s="1"/>
  <c r="AK33" i="298"/>
  <c r="E33" i="298" s="1"/>
  <c r="AM33" i="298"/>
  <c r="AN33" i="298"/>
  <c r="AO33" i="298"/>
  <c r="AT33" i="298"/>
  <c r="AU33" i="298"/>
  <c r="AW33" i="298"/>
  <c r="L36" i="298"/>
  <c r="N36" i="298" s="1"/>
  <c r="AK36" i="298"/>
  <c r="E36" i="298" s="1"/>
  <c r="AM36" i="298"/>
  <c r="AN36" i="298"/>
  <c r="AO36" i="298"/>
  <c r="AT36" i="298"/>
  <c r="AU36" i="298"/>
  <c r="AW36" i="298"/>
  <c r="L39" i="298"/>
  <c r="N39" i="298" s="1"/>
  <c r="AK39" i="298"/>
  <c r="E39" i="298" s="1"/>
  <c r="AM39" i="298"/>
  <c r="AN39" i="298"/>
  <c r="AO39" i="298"/>
  <c r="AT39" i="298"/>
  <c r="AU39" i="298"/>
  <c r="AW39" i="298"/>
  <c r="L42" i="298"/>
  <c r="N42" i="298" s="1"/>
  <c r="AK42" i="298"/>
  <c r="E42" i="298" s="1"/>
  <c r="AM42" i="298"/>
  <c r="AN42" i="298"/>
  <c r="AO42" i="298"/>
  <c r="AT42" i="298"/>
  <c r="AU42" i="298"/>
  <c r="AW42" i="298"/>
  <c r="L45" i="298"/>
  <c r="N45" i="298" s="1"/>
  <c r="AK45" i="298"/>
  <c r="E45" i="298" s="1"/>
  <c r="AM45" i="298"/>
  <c r="AN45" i="298"/>
  <c r="AO45" i="298"/>
  <c r="AT45" i="298"/>
  <c r="AU45" i="298"/>
  <c r="AW45" i="298"/>
  <c r="L48" i="298"/>
  <c r="N48" i="298" s="1"/>
  <c r="AK48" i="298"/>
  <c r="E48" i="298" s="1"/>
  <c r="AM48" i="298"/>
  <c r="AN48" i="298"/>
  <c r="AO48" i="298"/>
  <c r="AT48" i="298"/>
  <c r="AU48" i="298"/>
  <c r="AW48" i="298"/>
  <c r="L51" i="298"/>
  <c r="N51" i="298" s="1"/>
  <c r="AK51" i="298"/>
  <c r="E51" i="298" s="1"/>
  <c r="AM51" i="298"/>
  <c r="AN51" i="298"/>
  <c r="AO51" i="298"/>
  <c r="AT51" i="298"/>
  <c r="AU51" i="298"/>
  <c r="AW51" i="298"/>
  <c r="L18" i="296"/>
  <c r="N18" i="296" s="1"/>
  <c r="AK18" i="296"/>
  <c r="E18" i="296" s="1"/>
  <c r="AM18" i="296"/>
  <c r="AN18" i="296"/>
  <c r="AO18" i="296"/>
  <c r="AT18" i="296"/>
  <c r="AU18" i="296" s="1"/>
  <c r="AX18" i="296" s="1"/>
  <c r="AW18" i="296"/>
  <c r="L21" i="296"/>
  <c r="N21" i="296" s="1"/>
  <c r="AK21" i="296"/>
  <c r="E21" i="296" s="1"/>
  <c r="AM21" i="296"/>
  <c r="AN21" i="296"/>
  <c r="AO21" i="296"/>
  <c r="AT21" i="296"/>
  <c r="AU21" i="296" s="1"/>
  <c r="AX21" i="296" s="1"/>
  <c r="AW21" i="296"/>
  <c r="L24" i="296"/>
  <c r="N24" i="296" s="1"/>
  <c r="AK24" i="296"/>
  <c r="E24" i="296" s="1"/>
  <c r="AM24" i="296"/>
  <c r="AN24" i="296"/>
  <c r="AO24" i="296"/>
  <c r="AT24" i="296"/>
  <c r="AU24" i="296" s="1"/>
  <c r="AW24" i="296"/>
  <c r="L27" i="296"/>
  <c r="N27" i="296" s="1"/>
  <c r="AK27" i="296"/>
  <c r="E27" i="296" s="1"/>
  <c r="AM27" i="296"/>
  <c r="AN27" i="296"/>
  <c r="AO27" i="296"/>
  <c r="AT27" i="296"/>
  <c r="AU27" i="296"/>
  <c r="AW27" i="296"/>
  <c r="L30" i="296"/>
  <c r="N30" i="296" s="1"/>
  <c r="AK30" i="296"/>
  <c r="E30" i="296" s="1"/>
  <c r="AM30" i="296"/>
  <c r="AN30" i="296"/>
  <c r="AO30" i="296"/>
  <c r="AT30" i="296"/>
  <c r="AU30" i="296" s="1"/>
  <c r="AW30" i="296"/>
  <c r="L33" i="296"/>
  <c r="N33" i="296"/>
  <c r="AK33" i="296"/>
  <c r="E33" i="296" s="1"/>
  <c r="AM33" i="296"/>
  <c r="AN33" i="296"/>
  <c r="AO33" i="296"/>
  <c r="AT33" i="296"/>
  <c r="AU33" i="296"/>
  <c r="AX33" i="296" s="1"/>
  <c r="AW33" i="296"/>
  <c r="L36" i="296"/>
  <c r="N36" i="296" s="1"/>
  <c r="AK36" i="296"/>
  <c r="E36" i="296" s="1"/>
  <c r="AM36" i="296"/>
  <c r="AN36" i="296"/>
  <c r="AO36" i="296"/>
  <c r="AT36" i="296"/>
  <c r="AU36" i="296" s="1"/>
  <c r="AX36" i="296" s="1"/>
  <c r="AW36" i="296"/>
  <c r="L39" i="296"/>
  <c r="N39" i="296" s="1"/>
  <c r="AK39" i="296"/>
  <c r="E39" i="296" s="1"/>
  <c r="AM39" i="296"/>
  <c r="AN39" i="296"/>
  <c r="AO39" i="296"/>
  <c r="AT39" i="296"/>
  <c r="AU39" i="296"/>
  <c r="AW39" i="296"/>
  <c r="L42" i="296"/>
  <c r="N42" i="296" s="1"/>
  <c r="AK42" i="296"/>
  <c r="E42" i="296" s="1"/>
  <c r="AM42" i="296"/>
  <c r="AN42" i="296"/>
  <c r="AO42" i="296"/>
  <c r="AT42" i="296"/>
  <c r="AU42" i="296" s="1"/>
  <c r="AW42" i="296"/>
  <c r="L45" i="296"/>
  <c r="N45" i="296"/>
  <c r="AK45" i="296"/>
  <c r="E45" i="296" s="1"/>
  <c r="AM45" i="296"/>
  <c r="AN45" i="296"/>
  <c r="AO45" i="296"/>
  <c r="AT45" i="296"/>
  <c r="AU45" i="296"/>
  <c r="AX45" i="296" s="1"/>
  <c r="AW45" i="296"/>
  <c r="L48" i="296"/>
  <c r="N48" i="296" s="1"/>
  <c r="AK48" i="296"/>
  <c r="E48" i="296" s="1"/>
  <c r="AM48" i="296"/>
  <c r="AN48" i="296"/>
  <c r="AO48" i="296"/>
  <c r="AT48" i="296"/>
  <c r="AU48" i="296" s="1"/>
  <c r="AX48" i="296" s="1"/>
  <c r="AW48" i="296"/>
  <c r="L51" i="296"/>
  <c r="N51" i="296" s="1"/>
  <c r="AK51" i="296"/>
  <c r="E51" i="296" s="1"/>
  <c r="AM51" i="296"/>
  <c r="AN51" i="296"/>
  <c r="AO51" i="296"/>
  <c r="AT51" i="296"/>
  <c r="AU51" i="296"/>
  <c r="AW51" i="296"/>
  <c r="L18" i="295"/>
  <c r="N18" i="295" s="1"/>
  <c r="AO18" i="295"/>
  <c r="E18" i="295" s="1"/>
  <c r="AQ18" i="295"/>
  <c r="AR18" i="295"/>
  <c r="AS18" i="295"/>
  <c r="AX18" i="295"/>
  <c r="AY18" i="295"/>
  <c r="BA18" i="295"/>
  <c r="L21" i="295"/>
  <c r="N21" i="295"/>
  <c r="AO21" i="295"/>
  <c r="AQ21" i="295"/>
  <c r="AR21" i="295"/>
  <c r="AS21" i="295"/>
  <c r="AX21" i="295"/>
  <c r="AY21" i="295" s="1"/>
  <c r="BA21" i="295"/>
  <c r="L24" i="295"/>
  <c r="N24" i="295" s="1"/>
  <c r="AO24" i="295"/>
  <c r="E24" i="295" s="1"/>
  <c r="AP24" i="295"/>
  <c r="H24" i="295" s="1"/>
  <c r="AQ24" i="295"/>
  <c r="AR24" i="295"/>
  <c r="AS24" i="295"/>
  <c r="AX24" i="295"/>
  <c r="AY24" i="295" s="1"/>
  <c r="BB24" i="295" s="1"/>
  <c r="BA24" i="295"/>
  <c r="L27" i="295"/>
  <c r="N27" i="295" s="1"/>
  <c r="AO27" i="295"/>
  <c r="E27" i="295" s="1"/>
  <c r="AP27" i="295"/>
  <c r="H27" i="295" s="1"/>
  <c r="AQ27" i="295"/>
  <c r="AR27" i="295"/>
  <c r="AS27" i="295"/>
  <c r="AX27" i="295"/>
  <c r="AY27" i="295" s="1"/>
  <c r="BA27" i="295"/>
  <c r="L30" i="295"/>
  <c r="N30" i="295" s="1"/>
  <c r="AO30" i="295"/>
  <c r="E30" i="295" s="1"/>
  <c r="AP30" i="295"/>
  <c r="H30" i="295" s="1"/>
  <c r="AQ30" i="295"/>
  <c r="AR30" i="295"/>
  <c r="AS30" i="295"/>
  <c r="AX30" i="295"/>
  <c r="AY30" i="295" s="1"/>
  <c r="BA30" i="295"/>
  <c r="L33" i="295"/>
  <c r="N33" i="295" s="1"/>
  <c r="AO33" i="295"/>
  <c r="E33" i="295" s="1"/>
  <c r="AP33" i="295"/>
  <c r="H33" i="295" s="1"/>
  <c r="AQ33" i="295"/>
  <c r="AR33" i="295"/>
  <c r="AS33" i="295"/>
  <c r="AX33" i="295"/>
  <c r="AY33" i="295" s="1"/>
  <c r="BB33" i="295" s="1"/>
  <c r="BA33" i="295"/>
  <c r="L36" i="295"/>
  <c r="N36" i="295" s="1"/>
  <c r="AO36" i="295"/>
  <c r="E36" i="295" s="1"/>
  <c r="AP36" i="295"/>
  <c r="H36" i="295" s="1"/>
  <c r="AQ36" i="295"/>
  <c r="AR36" i="295"/>
  <c r="AS36" i="295"/>
  <c r="AX36" i="295"/>
  <c r="AY36" i="295"/>
  <c r="BB36" i="295" s="1"/>
  <c r="BA36" i="295"/>
  <c r="L39" i="295"/>
  <c r="N39" i="295" s="1"/>
  <c r="AO39" i="295"/>
  <c r="AQ39" i="295"/>
  <c r="AR39" i="295"/>
  <c r="AS39" i="295"/>
  <c r="AX39" i="295"/>
  <c r="AY39" i="295" s="1"/>
  <c r="BB39" i="295" s="1"/>
  <c r="BA39" i="295"/>
  <c r="L42" i="295"/>
  <c r="N42" i="295"/>
  <c r="AO42" i="295"/>
  <c r="E42" i="295" s="1"/>
  <c r="AQ42" i="295"/>
  <c r="AR42" i="295"/>
  <c r="AS42" i="295"/>
  <c r="AX42" i="295"/>
  <c r="AY42" i="295"/>
  <c r="BB42" i="295" s="1"/>
  <c r="BA42" i="295"/>
  <c r="L45" i="295"/>
  <c r="N45" i="295" s="1"/>
  <c r="AO45" i="295"/>
  <c r="AQ45" i="295"/>
  <c r="AR45" i="295"/>
  <c r="AS45" i="295"/>
  <c r="AX45" i="295"/>
  <c r="AY45" i="295" s="1"/>
  <c r="BB45" i="295" s="1"/>
  <c r="BA45" i="295"/>
  <c r="L48" i="295"/>
  <c r="N48" i="295" s="1"/>
  <c r="AO48" i="295"/>
  <c r="AQ48" i="295"/>
  <c r="AR48" i="295"/>
  <c r="AS48" i="295"/>
  <c r="AX48" i="295"/>
  <c r="AY48" i="295"/>
  <c r="BB48" i="295" s="1"/>
  <c r="BA48" i="295"/>
  <c r="L51" i="295"/>
  <c r="N51" i="295" s="1"/>
  <c r="AO51" i="295"/>
  <c r="AQ51" i="295"/>
  <c r="AR51" i="295"/>
  <c r="AS51" i="295"/>
  <c r="AX51" i="295"/>
  <c r="AY51" i="295"/>
  <c r="BB51" i="295" s="1"/>
  <c r="BA51" i="295"/>
  <c r="L18" i="294"/>
  <c r="N18" i="294" s="1"/>
  <c r="AK18" i="294"/>
  <c r="E18" i="294" s="1"/>
  <c r="AM18" i="294"/>
  <c r="AN18" i="294"/>
  <c r="AO18" i="294"/>
  <c r="AT18" i="294"/>
  <c r="AU18" i="294" s="1"/>
  <c r="AX18" i="294" s="1"/>
  <c r="AW18" i="294"/>
  <c r="L21" i="294"/>
  <c r="N21" i="294" s="1"/>
  <c r="AK21" i="294"/>
  <c r="AM21" i="294"/>
  <c r="AN21" i="294"/>
  <c r="AO21" i="294"/>
  <c r="AT21" i="294"/>
  <c r="AU21" i="294" s="1"/>
  <c r="AW21" i="294"/>
  <c r="L24" i="294"/>
  <c r="N24" i="294" s="1"/>
  <c r="AK24" i="294"/>
  <c r="AM24" i="294"/>
  <c r="AN24" i="294"/>
  <c r="AO24" i="294"/>
  <c r="AT24" i="294"/>
  <c r="AU24" i="294" s="1"/>
  <c r="AX24" i="294" s="1"/>
  <c r="AW24" i="294"/>
  <c r="L27" i="294"/>
  <c r="N27" i="294" s="1"/>
  <c r="AK27" i="294"/>
  <c r="AM27" i="294"/>
  <c r="AN27" i="294"/>
  <c r="AO27" i="294"/>
  <c r="AT27" i="294"/>
  <c r="AU27" i="294"/>
  <c r="AX27" i="294" s="1"/>
  <c r="AW27" i="294"/>
  <c r="L30" i="294"/>
  <c r="N30" i="294" s="1"/>
  <c r="AK30" i="294"/>
  <c r="E30" i="294" s="1"/>
  <c r="AM30" i="294"/>
  <c r="AN30" i="294"/>
  <c r="AO30" i="294"/>
  <c r="AT30" i="294"/>
  <c r="AU30" i="294" s="1"/>
  <c r="AX30" i="294" s="1"/>
  <c r="AW30" i="294"/>
  <c r="L33" i="294"/>
  <c r="N33" i="294" s="1"/>
  <c r="AK33" i="294"/>
  <c r="AM33" i="294"/>
  <c r="AN33" i="294"/>
  <c r="AO33" i="294"/>
  <c r="AT33" i="294"/>
  <c r="AU33" i="294" s="1"/>
  <c r="AW33" i="294"/>
  <c r="L36" i="294"/>
  <c r="N36" i="294" s="1"/>
  <c r="AK36" i="294"/>
  <c r="AM36" i="294"/>
  <c r="AN36" i="294"/>
  <c r="AO36" i="294"/>
  <c r="AT36" i="294"/>
  <c r="AU36" i="294" s="1"/>
  <c r="AX36" i="294" s="1"/>
  <c r="AW36" i="294"/>
  <c r="L39" i="294"/>
  <c r="N39" i="294" s="1"/>
  <c r="AK39" i="294"/>
  <c r="AM39" i="294"/>
  <c r="AN39" i="294"/>
  <c r="AO39" i="294"/>
  <c r="AT39" i="294"/>
  <c r="AU39" i="294"/>
  <c r="AX39" i="294" s="1"/>
  <c r="AW39" i="294"/>
  <c r="L42" i="294"/>
  <c r="N42" i="294" s="1"/>
  <c r="AK42" i="294"/>
  <c r="E42" i="294" s="1"/>
  <c r="AM42" i="294"/>
  <c r="AN42" i="294"/>
  <c r="AO42" i="294"/>
  <c r="AT42" i="294"/>
  <c r="AU42" i="294" s="1"/>
  <c r="AX42" i="294" s="1"/>
  <c r="AW42" i="294"/>
  <c r="L45" i="294"/>
  <c r="N45" i="294" s="1"/>
  <c r="AK45" i="294"/>
  <c r="E45" i="294" s="1"/>
  <c r="AM45" i="294"/>
  <c r="AN45" i="294"/>
  <c r="AO45" i="294"/>
  <c r="AT45" i="294"/>
  <c r="AU45" i="294" s="1"/>
  <c r="AX45" i="294" s="1"/>
  <c r="AW45" i="294"/>
  <c r="L48" i="294"/>
  <c r="N48" i="294" s="1"/>
  <c r="AK48" i="294"/>
  <c r="E48" i="294" s="1"/>
  <c r="AM48" i="294"/>
  <c r="AN48" i="294"/>
  <c r="AO48" i="294"/>
  <c r="AT48" i="294"/>
  <c r="AU48" i="294" s="1"/>
  <c r="AX48" i="294" s="1"/>
  <c r="AW48" i="294"/>
  <c r="L51" i="294"/>
  <c r="N51" i="294" s="1"/>
  <c r="AK51" i="294"/>
  <c r="AM51" i="294"/>
  <c r="AN51" i="294"/>
  <c r="AO51" i="294"/>
  <c r="AT51" i="294"/>
  <c r="AU51" i="294"/>
  <c r="AX51" i="294" s="1"/>
  <c r="AW51" i="294"/>
  <c r="L18" i="293"/>
  <c r="N18" i="293"/>
  <c r="AK18" i="293"/>
  <c r="E18" i="293" s="1"/>
  <c r="AM18" i="293"/>
  <c r="AN18" i="293"/>
  <c r="AO18" i="293"/>
  <c r="AT18" i="293"/>
  <c r="AU18" i="293" s="1"/>
  <c r="AX18" i="293" s="1"/>
  <c r="AW18" i="293"/>
  <c r="L21" i="293"/>
  <c r="N21" i="293" s="1"/>
  <c r="AK21" i="293"/>
  <c r="AM21" i="293"/>
  <c r="AN21" i="293"/>
  <c r="AO21" i="293"/>
  <c r="AT21" i="293"/>
  <c r="AU21" i="293"/>
  <c r="AX21" i="293" s="1"/>
  <c r="AW21" i="293"/>
  <c r="L24" i="293"/>
  <c r="N24" i="293"/>
  <c r="AK24" i="293"/>
  <c r="E24" i="293" s="1"/>
  <c r="AM24" i="293"/>
  <c r="AN24" i="293"/>
  <c r="AO24" i="293"/>
  <c r="AT24" i="293"/>
  <c r="AU24" i="293" s="1"/>
  <c r="AW24" i="293"/>
  <c r="L27" i="293"/>
  <c r="N27" i="293" s="1"/>
  <c r="AK27" i="293"/>
  <c r="E27" i="293" s="1"/>
  <c r="AM27" i="293"/>
  <c r="AN27" i="293"/>
  <c r="AO27" i="293"/>
  <c r="AT27" i="293"/>
  <c r="AU27" i="293" s="1"/>
  <c r="AX27" i="293" s="1"/>
  <c r="AW27" i="293"/>
  <c r="L30" i="293"/>
  <c r="N30" i="293" s="1"/>
  <c r="AK30" i="293"/>
  <c r="E30" i="293" s="1"/>
  <c r="AM30" i="293"/>
  <c r="AN30" i="293"/>
  <c r="AO30" i="293"/>
  <c r="AT30" i="293"/>
  <c r="AU30" i="293" s="1"/>
  <c r="AX30" i="293" s="1"/>
  <c r="AW30" i="293"/>
  <c r="L33" i="293"/>
  <c r="N33" i="293"/>
  <c r="AK33" i="293"/>
  <c r="E33" i="293" s="1"/>
  <c r="AM33" i="293"/>
  <c r="AN33" i="293"/>
  <c r="AO33" i="293"/>
  <c r="AT33" i="293"/>
  <c r="AU33" i="293"/>
  <c r="AW33" i="293"/>
  <c r="L36" i="293"/>
  <c r="N36" i="293" s="1"/>
  <c r="AK36" i="293"/>
  <c r="AM36" i="293"/>
  <c r="AN36" i="293"/>
  <c r="AO36" i="293"/>
  <c r="AT36" i="293"/>
  <c r="AU36" i="293" s="1"/>
  <c r="AW36" i="293"/>
  <c r="L39" i="293"/>
  <c r="N39" i="293" s="1"/>
  <c r="AK39" i="293"/>
  <c r="E39" i="293" s="1"/>
  <c r="AL39" i="293"/>
  <c r="H39" i="293" s="1"/>
  <c r="AM39" i="293"/>
  <c r="AN39" i="293"/>
  <c r="AO39" i="293"/>
  <c r="AT39" i="293"/>
  <c r="AU39" i="293" s="1"/>
  <c r="AX39" i="293" s="1"/>
  <c r="AW39" i="293"/>
  <c r="L42" i="293"/>
  <c r="N42" i="293" s="1"/>
  <c r="AK42" i="293"/>
  <c r="E42" i="293" s="1"/>
  <c r="AL42" i="293"/>
  <c r="H42" i="293" s="1"/>
  <c r="AM42" i="293"/>
  <c r="AN42" i="293"/>
  <c r="AO42" i="293"/>
  <c r="AT42" i="293"/>
  <c r="AU42" i="293" s="1"/>
  <c r="AX42" i="293" s="1"/>
  <c r="AW42" i="293"/>
  <c r="L45" i="293"/>
  <c r="N45" i="293" s="1"/>
  <c r="AK45" i="293"/>
  <c r="E45" i="293" s="1"/>
  <c r="AM45" i="293"/>
  <c r="AN45" i="293"/>
  <c r="AO45" i="293"/>
  <c r="AT45" i="293"/>
  <c r="AU45" i="293"/>
  <c r="AW45" i="293"/>
  <c r="L48" i="293"/>
  <c r="N48" i="293"/>
  <c r="AK48" i="293"/>
  <c r="AM48" i="293"/>
  <c r="AN48" i="293"/>
  <c r="AO48" i="293"/>
  <c r="AT48" i="293"/>
  <c r="AU48" i="293" s="1"/>
  <c r="AW48" i="293"/>
  <c r="L51" i="293"/>
  <c r="N51" i="293" s="1"/>
  <c r="AK51" i="293"/>
  <c r="E51" i="293" s="1"/>
  <c r="BC51" i="293" s="1"/>
  <c r="AM51" i="293"/>
  <c r="AN51" i="293"/>
  <c r="AO51" i="293"/>
  <c r="AT51" i="293"/>
  <c r="AU51" i="293" s="1"/>
  <c r="AX51" i="293" s="1"/>
  <c r="AW51" i="293"/>
  <c r="L18" i="292"/>
  <c r="N18" i="292" s="1"/>
  <c r="AK18" i="292"/>
  <c r="E18" i="292" s="1"/>
  <c r="AM18" i="292"/>
  <c r="AN18" i="292"/>
  <c r="AO18" i="292"/>
  <c r="AT18" i="292"/>
  <c r="AU18" i="292" s="1"/>
  <c r="AW18" i="292"/>
  <c r="L21" i="292"/>
  <c r="N21" i="292" s="1"/>
  <c r="AK21" i="292"/>
  <c r="E21" i="292" s="1"/>
  <c r="AM21" i="292"/>
  <c r="AN21" i="292"/>
  <c r="AO21" i="292"/>
  <c r="AT21" i="292"/>
  <c r="AU21" i="292"/>
  <c r="AW21" i="292"/>
  <c r="L24" i="292"/>
  <c r="N24" i="292" s="1"/>
  <c r="AK24" i="292"/>
  <c r="E24" i="292" s="1"/>
  <c r="AM24" i="292"/>
  <c r="AN24" i="292"/>
  <c r="AO24" i="292"/>
  <c r="AT24" i="292"/>
  <c r="AU24" i="292"/>
  <c r="AX24" i="292" s="1"/>
  <c r="AW24" i="292"/>
  <c r="L27" i="292"/>
  <c r="N27" i="292" s="1"/>
  <c r="AK27" i="292"/>
  <c r="E27" i="292" s="1"/>
  <c r="AM27" i="292"/>
  <c r="AN27" i="292"/>
  <c r="AO27" i="292"/>
  <c r="AT27" i="292"/>
  <c r="AU27" i="292" s="1"/>
  <c r="AX27" i="292" s="1"/>
  <c r="AW27" i="292"/>
  <c r="L30" i="292"/>
  <c r="N30" i="292" s="1"/>
  <c r="AK30" i="292"/>
  <c r="E30" i="292" s="1"/>
  <c r="AM30" i="292"/>
  <c r="AN30" i="292"/>
  <c r="AO30" i="292"/>
  <c r="AT30" i="292"/>
  <c r="AU30" i="292" s="1"/>
  <c r="AW30" i="292"/>
  <c r="L33" i="292"/>
  <c r="N33" i="292" s="1"/>
  <c r="AK33" i="292"/>
  <c r="E33" i="292" s="1"/>
  <c r="AM33" i="292"/>
  <c r="AN33" i="292"/>
  <c r="AO33" i="292"/>
  <c r="AT33" i="292"/>
  <c r="AU33" i="292"/>
  <c r="AW33" i="292"/>
  <c r="L36" i="292"/>
  <c r="N36" i="292" s="1"/>
  <c r="AK36" i="292"/>
  <c r="E36" i="292" s="1"/>
  <c r="AM36" i="292"/>
  <c r="AN36" i="292"/>
  <c r="AO36" i="292"/>
  <c r="AT36" i="292"/>
  <c r="AU36" i="292"/>
  <c r="AX36" i="292" s="1"/>
  <c r="AW36" i="292"/>
  <c r="L39" i="292"/>
  <c r="N39" i="292" s="1"/>
  <c r="AK39" i="292"/>
  <c r="E39" i="292" s="1"/>
  <c r="AM39" i="292"/>
  <c r="AN39" i="292"/>
  <c r="AO39" i="292"/>
  <c r="AT39" i="292"/>
  <c r="AU39" i="292" s="1"/>
  <c r="AX39" i="292" s="1"/>
  <c r="AW39" i="292"/>
  <c r="L42" i="292"/>
  <c r="N42" i="292" s="1"/>
  <c r="AK42" i="292"/>
  <c r="E42" i="292" s="1"/>
  <c r="AM42" i="292"/>
  <c r="AN42" i="292"/>
  <c r="AO42" i="292"/>
  <c r="AT42" i="292"/>
  <c r="AU42" i="292" s="1"/>
  <c r="AW42" i="292"/>
  <c r="L45" i="292"/>
  <c r="N45" i="292" s="1"/>
  <c r="AK45" i="292"/>
  <c r="E45" i="292" s="1"/>
  <c r="AM45" i="292"/>
  <c r="AN45" i="292"/>
  <c r="AO45" i="292"/>
  <c r="AT45" i="292"/>
  <c r="AU45" i="292"/>
  <c r="AW45" i="292"/>
  <c r="L48" i="292"/>
  <c r="N48" i="292" s="1"/>
  <c r="AK48" i="292"/>
  <c r="E48" i="292" s="1"/>
  <c r="AM48" i="292"/>
  <c r="AN48" i="292"/>
  <c r="AO48" i="292"/>
  <c r="AT48" i="292"/>
  <c r="AU48" i="292"/>
  <c r="AX48" i="292" s="1"/>
  <c r="AW48" i="292"/>
  <c r="L51" i="292"/>
  <c r="N51" i="292" s="1"/>
  <c r="AK51" i="292"/>
  <c r="E51" i="292" s="1"/>
  <c r="AM51" i="292"/>
  <c r="AN51" i="292"/>
  <c r="AO51" i="292"/>
  <c r="AT51" i="292"/>
  <c r="AU51" i="292" s="1"/>
  <c r="AX51" i="292" s="1"/>
  <c r="AW51" i="292"/>
  <c r="L18" i="291"/>
  <c r="N18" i="291" s="1"/>
  <c r="AO18" i="291"/>
  <c r="E18" i="291" s="1"/>
  <c r="AP18" i="291"/>
  <c r="H18" i="291" s="1"/>
  <c r="AQ18" i="291"/>
  <c r="AR18" i="291"/>
  <c r="AS18" i="291"/>
  <c r="AX18" i="291"/>
  <c r="AY18" i="291" s="1"/>
  <c r="BB18" i="291" s="1"/>
  <c r="BA18" i="291"/>
  <c r="L21" i="291"/>
  <c r="N21" i="291" s="1"/>
  <c r="AO21" i="291"/>
  <c r="E21" i="291" s="1"/>
  <c r="AQ21" i="291"/>
  <c r="AR21" i="291"/>
  <c r="AS21" i="291"/>
  <c r="AX21" i="291"/>
  <c r="AY21" i="291"/>
  <c r="BA21" i="291"/>
  <c r="L24" i="291"/>
  <c r="N24" i="291" s="1"/>
  <c r="AO24" i="291"/>
  <c r="AQ24" i="291"/>
  <c r="AR24" i="291"/>
  <c r="AS24" i="291"/>
  <c r="AX24" i="291"/>
  <c r="AY24" i="291" s="1"/>
  <c r="BA24" i="291"/>
  <c r="L27" i="291"/>
  <c r="N27" i="291" s="1"/>
  <c r="AO27" i="291"/>
  <c r="E27" i="291" s="1"/>
  <c r="AP27" i="291"/>
  <c r="H27" i="291" s="1"/>
  <c r="AQ27" i="291"/>
  <c r="AR27" i="291"/>
  <c r="AS27" i="291"/>
  <c r="AX27" i="291"/>
  <c r="AY27" i="291" s="1"/>
  <c r="BB27" i="291" s="1"/>
  <c r="BA27" i="291"/>
  <c r="L30" i="291"/>
  <c r="N30" i="291" s="1"/>
  <c r="AO30" i="291"/>
  <c r="E30" i="291" s="1"/>
  <c r="AP30" i="291"/>
  <c r="H30" i="291" s="1"/>
  <c r="AQ30" i="291"/>
  <c r="AR30" i="291"/>
  <c r="AS30" i="291"/>
  <c r="AX30" i="291"/>
  <c r="AY30" i="291" s="1"/>
  <c r="BB30" i="291" s="1"/>
  <c r="BA30" i="291"/>
  <c r="L33" i="291"/>
  <c r="N33" i="291" s="1"/>
  <c r="AO33" i="291"/>
  <c r="E33" i="291" s="1"/>
  <c r="AQ33" i="291"/>
  <c r="AR33" i="291"/>
  <c r="AS33" i="291"/>
  <c r="AX33" i="291"/>
  <c r="AY33" i="291"/>
  <c r="BA33" i="291"/>
  <c r="L36" i="291"/>
  <c r="N36" i="291"/>
  <c r="AO36" i="291"/>
  <c r="AQ36" i="291"/>
  <c r="AR36" i="291"/>
  <c r="AS36" i="291"/>
  <c r="AX36" i="291"/>
  <c r="AY36" i="291" s="1"/>
  <c r="BA36" i="291"/>
  <c r="L39" i="291"/>
  <c r="N39" i="291" s="1"/>
  <c r="AO39" i="291"/>
  <c r="E39" i="291" s="1"/>
  <c r="AP39" i="291"/>
  <c r="H39" i="291" s="1"/>
  <c r="AQ39" i="291"/>
  <c r="AR39" i="291"/>
  <c r="AS39" i="291"/>
  <c r="AX39" i="291"/>
  <c r="AY39" i="291" s="1"/>
  <c r="BB39" i="291" s="1"/>
  <c r="BA39" i="291"/>
  <c r="L42" i="291"/>
  <c r="N42" i="291" s="1"/>
  <c r="AO42" i="291"/>
  <c r="E42" i="291" s="1"/>
  <c r="AP42" i="291"/>
  <c r="H42" i="291" s="1"/>
  <c r="AQ42" i="291"/>
  <c r="AR42" i="291"/>
  <c r="AS42" i="291"/>
  <c r="AX42" i="291"/>
  <c r="AY42" i="291" s="1"/>
  <c r="BB42" i="291" s="1"/>
  <c r="BA42" i="291"/>
  <c r="L45" i="291"/>
  <c r="N45" i="291" s="1"/>
  <c r="AO45" i="291"/>
  <c r="E45" i="291" s="1"/>
  <c r="AQ45" i="291"/>
  <c r="AR45" i="291"/>
  <c r="AS45" i="291"/>
  <c r="AX45" i="291"/>
  <c r="AY45" i="291"/>
  <c r="BA45" i="291"/>
  <c r="L48" i="291"/>
  <c r="N48" i="291"/>
  <c r="AO48" i="291"/>
  <c r="AQ48" i="291"/>
  <c r="AR48" i="291"/>
  <c r="AS48" i="291"/>
  <c r="AX48" i="291"/>
  <c r="AY48" i="291" s="1"/>
  <c r="BA48" i="291"/>
  <c r="L51" i="291"/>
  <c r="N51" i="291" s="1"/>
  <c r="AO51" i="291"/>
  <c r="E51" i="291" s="1"/>
  <c r="AP51" i="291"/>
  <c r="H51" i="291" s="1"/>
  <c r="AQ51" i="291"/>
  <c r="AR51" i="291"/>
  <c r="AS51" i="291"/>
  <c r="AX51" i="291"/>
  <c r="AY51" i="291" s="1"/>
  <c r="BB51" i="291" s="1"/>
  <c r="BA51" i="291"/>
  <c r="L18" i="290"/>
  <c r="N18" i="290"/>
  <c r="AK18" i="290"/>
  <c r="E18" i="290" s="1"/>
  <c r="AM18" i="290"/>
  <c r="AN18" i="290"/>
  <c r="AO18" i="290"/>
  <c r="AT18" i="290"/>
  <c r="AU18" i="290" s="1"/>
  <c r="AW18" i="290"/>
  <c r="L21" i="290"/>
  <c r="N21" i="290" s="1"/>
  <c r="AK21" i="290"/>
  <c r="E21" i="290" s="1"/>
  <c r="AM21" i="290"/>
  <c r="AN21" i="290"/>
  <c r="AO21" i="290"/>
  <c r="AT21" i="290"/>
  <c r="AU21" i="290"/>
  <c r="AW21" i="290"/>
  <c r="L24" i="290"/>
  <c r="N24" i="290" s="1"/>
  <c r="AK24" i="290"/>
  <c r="E24" i="290" s="1"/>
  <c r="AM24" i="290"/>
  <c r="AN24" i="290"/>
  <c r="AO24" i="290"/>
  <c r="AT24" i="290"/>
  <c r="AU24" i="290"/>
  <c r="AX24" i="290" s="1"/>
  <c r="AW24" i="290"/>
  <c r="L27" i="290"/>
  <c r="N27" i="290"/>
  <c r="AK27" i="290"/>
  <c r="E27" i="290" s="1"/>
  <c r="AM27" i="290"/>
  <c r="AN27" i="290"/>
  <c r="AO27" i="290"/>
  <c r="AT27" i="290"/>
  <c r="AU27" i="290" s="1"/>
  <c r="AX27" i="290" s="1"/>
  <c r="AW27" i="290"/>
  <c r="L30" i="290"/>
  <c r="N30" i="290"/>
  <c r="AK30" i="290"/>
  <c r="E30" i="290" s="1"/>
  <c r="AM30" i="290"/>
  <c r="AN30" i="290"/>
  <c r="AO30" i="290"/>
  <c r="AT30" i="290"/>
  <c r="AU30" i="290" s="1"/>
  <c r="AW30" i="290"/>
  <c r="L33" i="290"/>
  <c r="N33" i="290" s="1"/>
  <c r="AK33" i="290"/>
  <c r="E33" i="290" s="1"/>
  <c r="AM33" i="290"/>
  <c r="AN33" i="290"/>
  <c r="AO33" i="290"/>
  <c r="AT33" i="290"/>
  <c r="AU33" i="290"/>
  <c r="AW33" i="290"/>
  <c r="L36" i="290"/>
  <c r="N36" i="290" s="1"/>
  <c r="AK36" i="290"/>
  <c r="E36" i="290" s="1"/>
  <c r="AM36" i="290"/>
  <c r="AN36" i="290"/>
  <c r="AO36" i="290"/>
  <c r="AT36" i="290"/>
  <c r="AU36" i="290"/>
  <c r="AX36" i="290" s="1"/>
  <c r="AW36" i="290"/>
  <c r="L39" i="290"/>
  <c r="N39" i="290"/>
  <c r="AK39" i="290"/>
  <c r="E39" i="290" s="1"/>
  <c r="AM39" i="290"/>
  <c r="AN39" i="290"/>
  <c r="AO39" i="290"/>
  <c r="AT39" i="290"/>
  <c r="AU39" i="290" s="1"/>
  <c r="AX39" i="290" s="1"/>
  <c r="AW39" i="290"/>
  <c r="L42" i="290"/>
  <c r="N42" i="290"/>
  <c r="AK42" i="290"/>
  <c r="E42" i="290" s="1"/>
  <c r="AM42" i="290"/>
  <c r="AN42" i="290"/>
  <c r="AO42" i="290"/>
  <c r="AT42" i="290"/>
  <c r="AU42" i="290" s="1"/>
  <c r="AW42" i="290"/>
  <c r="L45" i="290"/>
  <c r="N45" i="290" s="1"/>
  <c r="AK45" i="290"/>
  <c r="E45" i="290" s="1"/>
  <c r="AM45" i="290"/>
  <c r="AN45" i="290"/>
  <c r="AO45" i="290"/>
  <c r="AT45" i="290"/>
  <c r="AU45" i="290"/>
  <c r="AW45" i="290"/>
  <c r="L48" i="290"/>
  <c r="N48" i="290" s="1"/>
  <c r="AK48" i="290"/>
  <c r="E48" i="290" s="1"/>
  <c r="AM48" i="290"/>
  <c r="AN48" i="290"/>
  <c r="AO48" i="290"/>
  <c r="AT48" i="290"/>
  <c r="AU48" i="290"/>
  <c r="AX48" i="290" s="1"/>
  <c r="AW48" i="290"/>
  <c r="L51" i="290"/>
  <c r="N51" i="290"/>
  <c r="AK51" i="290"/>
  <c r="E51" i="290" s="1"/>
  <c r="AM51" i="290"/>
  <c r="AN51" i="290"/>
  <c r="AO51" i="290"/>
  <c r="AT51" i="290"/>
  <c r="AU51" i="290" s="1"/>
  <c r="AX51" i="290" s="1"/>
  <c r="AW51" i="290"/>
  <c r="L18" i="289"/>
  <c r="N18" i="289" s="1"/>
  <c r="AK18" i="289"/>
  <c r="E18" i="289" s="1"/>
  <c r="AL18" i="289"/>
  <c r="H18" i="289" s="1"/>
  <c r="AM18" i="289"/>
  <c r="AN18" i="289"/>
  <c r="AO18" i="289"/>
  <c r="AT18" i="289"/>
  <c r="AU18" i="289" s="1"/>
  <c r="AX18" i="289" s="1"/>
  <c r="AW18" i="289"/>
  <c r="L21" i="289"/>
  <c r="N21" i="289"/>
  <c r="AK21" i="289"/>
  <c r="E21" i="289" s="1"/>
  <c r="AM21" i="289"/>
  <c r="AN21" i="289"/>
  <c r="AO21" i="289"/>
  <c r="AT21" i="289"/>
  <c r="AU21" i="289"/>
  <c r="AW21" i="289"/>
  <c r="L24" i="289"/>
  <c r="N24" i="289"/>
  <c r="AK24" i="289"/>
  <c r="AM24" i="289"/>
  <c r="AN24" i="289"/>
  <c r="AO24" i="289"/>
  <c r="AT24" i="289"/>
  <c r="AU24" i="289" s="1"/>
  <c r="AW24" i="289"/>
  <c r="H27" i="289"/>
  <c r="L27" i="289"/>
  <c r="N27" i="289" s="1"/>
  <c r="AK27" i="289"/>
  <c r="E27" i="289" s="1"/>
  <c r="AL27" i="289"/>
  <c r="AM27" i="289"/>
  <c r="AN27" i="289"/>
  <c r="AO27" i="289"/>
  <c r="AT27" i="289"/>
  <c r="AU27" i="289" s="1"/>
  <c r="AX27" i="289" s="1"/>
  <c r="AW27" i="289"/>
  <c r="L30" i="289"/>
  <c r="N30" i="289" s="1"/>
  <c r="AK30" i="289"/>
  <c r="E30" i="289" s="1"/>
  <c r="AM30" i="289"/>
  <c r="AN30" i="289"/>
  <c r="AO30" i="289"/>
  <c r="AT30" i="289"/>
  <c r="AU30" i="289" s="1"/>
  <c r="AX30" i="289" s="1"/>
  <c r="AW30" i="289"/>
  <c r="L33" i="289"/>
  <c r="N33" i="289" s="1"/>
  <c r="AK33" i="289"/>
  <c r="E33" i="289" s="1"/>
  <c r="AM33" i="289"/>
  <c r="AN33" i="289"/>
  <c r="AO33" i="289"/>
  <c r="AT33" i="289"/>
  <c r="AU33" i="289"/>
  <c r="AW33" i="289"/>
  <c r="L36" i="289"/>
  <c r="N36" i="289"/>
  <c r="AK36" i="289"/>
  <c r="AM36" i="289"/>
  <c r="AN36" i="289"/>
  <c r="AO36" i="289"/>
  <c r="AT36" i="289"/>
  <c r="AU36" i="289" s="1"/>
  <c r="AW36" i="289"/>
  <c r="L39" i="289"/>
  <c r="N39" i="289" s="1"/>
  <c r="AK39" i="289"/>
  <c r="E39" i="289" s="1"/>
  <c r="AM39" i="289"/>
  <c r="AN39" i="289"/>
  <c r="AO39" i="289"/>
  <c r="AT39" i="289"/>
  <c r="AU39" i="289" s="1"/>
  <c r="AX39" i="289" s="1"/>
  <c r="AW39" i="289"/>
  <c r="L42" i="289"/>
  <c r="N42" i="289" s="1"/>
  <c r="AK42" i="289"/>
  <c r="E42" i="289" s="1"/>
  <c r="AM42" i="289"/>
  <c r="AN42" i="289"/>
  <c r="AO42" i="289"/>
  <c r="AT42" i="289"/>
  <c r="AU42" i="289" s="1"/>
  <c r="AX42" i="289" s="1"/>
  <c r="AW42" i="289"/>
  <c r="L45" i="289"/>
  <c r="N45" i="289"/>
  <c r="AK45" i="289"/>
  <c r="E45" i="289" s="1"/>
  <c r="AM45" i="289"/>
  <c r="AN45" i="289"/>
  <c r="AO45" i="289"/>
  <c r="AT45" i="289"/>
  <c r="AU45" i="289"/>
  <c r="AW45" i="289"/>
  <c r="L48" i="289"/>
  <c r="N48" i="289" s="1"/>
  <c r="AK48" i="289"/>
  <c r="AM48" i="289"/>
  <c r="AN48" i="289"/>
  <c r="AO48" i="289"/>
  <c r="AT48" i="289"/>
  <c r="AU48" i="289" s="1"/>
  <c r="AW48" i="289"/>
  <c r="H51" i="289"/>
  <c r="L51" i="289"/>
  <c r="N51" i="289" s="1"/>
  <c r="AK51" i="289"/>
  <c r="E51" i="289" s="1"/>
  <c r="AL51" i="289"/>
  <c r="AM51" i="289"/>
  <c r="AN51" i="289"/>
  <c r="AO51" i="289"/>
  <c r="AT51" i="289"/>
  <c r="AU51" i="289" s="1"/>
  <c r="AX51" i="289" s="1"/>
  <c r="AW51" i="289"/>
  <c r="L18" i="288"/>
  <c r="N18" i="288" s="1"/>
  <c r="AO18" i="288"/>
  <c r="E18" i="288" s="1"/>
  <c r="AQ18" i="288"/>
  <c r="AR18" i="288"/>
  <c r="AS18" i="288"/>
  <c r="AX18" i="288"/>
  <c r="AY18" i="288" s="1"/>
  <c r="BA18" i="288"/>
  <c r="L21" i="288"/>
  <c r="N21" i="288" s="1"/>
  <c r="AO21" i="288"/>
  <c r="E21" i="288" s="1"/>
  <c r="AQ21" i="288"/>
  <c r="AR21" i="288"/>
  <c r="AS21" i="288"/>
  <c r="AX21" i="288"/>
  <c r="AY21" i="288"/>
  <c r="BA21" i="288"/>
  <c r="L24" i="288"/>
  <c r="N24" i="288" s="1"/>
  <c r="AO24" i="288"/>
  <c r="E24" i="288" s="1"/>
  <c r="AQ24" i="288"/>
  <c r="AR24" i="288"/>
  <c r="AS24" i="288"/>
  <c r="AX24" i="288"/>
  <c r="AY24" i="288"/>
  <c r="BB24" i="288" s="1"/>
  <c r="BA24" i="288"/>
  <c r="L27" i="288"/>
  <c r="N27" i="288" s="1"/>
  <c r="AO27" i="288"/>
  <c r="E27" i="288" s="1"/>
  <c r="AQ27" i="288"/>
  <c r="AR27" i="288"/>
  <c r="AS27" i="288"/>
  <c r="AX27" i="288"/>
  <c r="AY27" i="288" s="1"/>
  <c r="BB27" i="288" s="1"/>
  <c r="BA27" i="288"/>
  <c r="L30" i="288"/>
  <c r="N30" i="288" s="1"/>
  <c r="AO30" i="288"/>
  <c r="E30" i="288" s="1"/>
  <c r="AQ30" i="288"/>
  <c r="AR30" i="288"/>
  <c r="AS30" i="288"/>
  <c r="AX30" i="288"/>
  <c r="AY30" i="288" s="1"/>
  <c r="BA30" i="288"/>
  <c r="L33" i="288"/>
  <c r="N33" i="288" s="1"/>
  <c r="AO33" i="288"/>
  <c r="E33" i="288" s="1"/>
  <c r="AQ33" i="288"/>
  <c r="AR33" i="288"/>
  <c r="AS33" i="288"/>
  <c r="AX33" i="288"/>
  <c r="AY33" i="288"/>
  <c r="BA33" i="288"/>
  <c r="L36" i="288"/>
  <c r="N36" i="288" s="1"/>
  <c r="AO36" i="288"/>
  <c r="E36" i="288" s="1"/>
  <c r="AQ36" i="288"/>
  <c r="AR36" i="288"/>
  <c r="AS36" i="288"/>
  <c r="AX36" i="288"/>
  <c r="AY36" i="288"/>
  <c r="BB36" i="288" s="1"/>
  <c r="BA36" i="288"/>
  <c r="L39" i="288"/>
  <c r="N39" i="288" s="1"/>
  <c r="AO39" i="288"/>
  <c r="E39" i="288" s="1"/>
  <c r="AQ39" i="288"/>
  <c r="AR39" i="288"/>
  <c r="AS39" i="288"/>
  <c r="AX39" i="288"/>
  <c r="AY39" i="288" s="1"/>
  <c r="BB39" i="288" s="1"/>
  <c r="BA39" i="288"/>
  <c r="L42" i="288"/>
  <c r="N42" i="288" s="1"/>
  <c r="AO42" i="288"/>
  <c r="E42" i="288" s="1"/>
  <c r="AQ42" i="288"/>
  <c r="AR42" i="288"/>
  <c r="AS42" i="288"/>
  <c r="AX42" i="288"/>
  <c r="AY42" i="288" s="1"/>
  <c r="BA42" i="288"/>
  <c r="L45" i="288"/>
  <c r="N45" i="288" s="1"/>
  <c r="AO45" i="288"/>
  <c r="E45" i="288" s="1"/>
  <c r="AQ45" i="288"/>
  <c r="AR45" i="288"/>
  <c r="AS45" i="288"/>
  <c r="AX45" i="288"/>
  <c r="AY45" i="288"/>
  <c r="BA45" i="288"/>
  <c r="L48" i="288"/>
  <c r="N48" i="288" s="1"/>
  <c r="AO48" i="288"/>
  <c r="E48" i="288" s="1"/>
  <c r="AQ48" i="288"/>
  <c r="AR48" i="288"/>
  <c r="AS48" i="288"/>
  <c r="AX48" i="288"/>
  <c r="AY48" i="288"/>
  <c r="BB48" i="288" s="1"/>
  <c r="BA48" i="288"/>
  <c r="L51" i="288"/>
  <c r="N51" i="288" s="1"/>
  <c r="AO51" i="288"/>
  <c r="E51" i="288" s="1"/>
  <c r="AQ51" i="288"/>
  <c r="AR51" i="288"/>
  <c r="AS51" i="288"/>
  <c r="AX51" i="288"/>
  <c r="AY51" i="288" s="1"/>
  <c r="BB51" i="288" s="1"/>
  <c r="BA51" i="288"/>
  <c r="L18" i="287"/>
  <c r="N18" i="287" s="1"/>
  <c r="AK18" i="287"/>
  <c r="E18" i="287" s="1"/>
  <c r="AM18" i="287"/>
  <c r="AN18" i="287"/>
  <c r="AO18" i="287"/>
  <c r="AT18" i="287"/>
  <c r="AU18" i="287" s="1"/>
  <c r="AW18" i="287"/>
  <c r="L21" i="287"/>
  <c r="N21" i="287" s="1"/>
  <c r="AK21" i="287"/>
  <c r="E21" i="287" s="1"/>
  <c r="AM21" i="287"/>
  <c r="AN21" i="287"/>
  <c r="AO21" i="287"/>
  <c r="AT21" i="287"/>
  <c r="AU21" i="287"/>
  <c r="AW21" i="287"/>
  <c r="L24" i="287"/>
  <c r="N24" i="287" s="1"/>
  <c r="AK24" i="287"/>
  <c r="E24" i="287" s="1"/>
  <c r="AM24" i="287"/>
  <c r="AN24" i="287"/>
  <c r="AO24" i="287"/>
  <c r="AT24" i="287"/>
  <c r="AU24" i="287"/>
  <c r="AX24" i="287" s="1"/>
  <c r="AW24" i="287"/>
  <c r="L27" i="287"/>
  <c r="N27" i="287"/>
  <c r="AK27" i="287"/>
  <c r="E27" i="287" s="1"/>
  <c r="AM27" i="287"/>
  <c r="AN27" i="287"/>
  <c r="AO27" i="287"/>
  <c r="AT27" i="287"/>
  <c r="AU27" i="287" s="1"/>
  <c r="AX27" i="287" s="1"/>
  <c r="AW27" i="287"/>
  <c r="L30" i="287"/>
  <c r="N30" i="287"/>
  <c r="AK30" i="287"/>
  <c r="E30" i="287" s="1"/>
  <c r="AM30" i="287"/>
  <c r="AN30" i="287"/>
  <c r="AO30" i="287"/>
  <c r="AT30" i="287"/>
  <c r="AU30" i="287" s="1"/>
  <c r="AW30" i="287"/>
  <c r="L33" i="287"/>
  <c r="N33" i="287" s="1"/>
  <c r="AK33" i="287"/>
  <c r="E33" i="287" s="1"/>
  <c r="AM33" i="287"/>
  <c r="AN33" i="287"/>
  <c r="AO33" i="287"/>
  <c r="AT33" i="287"/>
  <c r="AU33" i="287"/>
  <c r="AW33" i="287"/>
  <c r="L36" i="287"/>
  <c r="N36" i="287" s="1"/>
  <c r="AK36" i="287"/>
  <c r="E36" i="287" s="1"/>
  <c r="AM36" i="287"/>
  <c r="AN36" i="287"/>
  <c r="AO36" i="287"/>
  <c r="AT36" i="287"/>
  <c r="AU36" i="287"/>
  <c r="AX36" i="287" s="1"/>
  <c r="AW36" i="287"/>
  <c r="L39" i="287"/>
  <c r="N39" i="287"/>
  <c r="AK39" i="287"/>
  <c r="E39" i="287" s="1"/>
  <c r="AM39" i="287"/>
  <c r="AN39" i="287"/>
  <c r="AO39" i="287"/>
  <c r="AT39" i="287"/>
  <c r="AU39" i="287" s="1"/>
  <c r="AX39" i="287" s="1"/>
  <c r="AW39" i="287"/>
  <c r="L42" i="287"/>
  <c r="N42" i="287"/>
  <c r="AK42" i="287"/>
  <c r="E42" i="287" s="1"/>
  <c r="AM42" i="287"/>
  <c r="AN42" i="287"/>
  <c r="AO42" i="287"/>
  <c r="AT42" i="287"/>
  <c r="AU42" i="287" s="1"/>
  <c r="AW42" i="287"/>
  <c r="L45" i="287"/>
  <c r="N45" i="287" s="1"/>
  <c r="AK45" i="287"/>
  <c r="E45" i="287" s="1"/>
  <c r="AM45" i="287"/>
  <c r="AN45" i="287"/>
  <c r="AO45" i="287"/>
  <c r="AT45" i="287"/>
  <c r="AU45" i="287"/>
  <c r="AW45" i="287"/>
  <c r="L48" i="287"/>
  <c r="N48" i="287" s="1"/>
  <c r="AK48" i="287"/>
  <c r="E48" i="287" s="1"/>
  <c r="BC48" i="287" s="1"/>
  <c r="AM48" i="287"/>
  <c r="AN48" i="287"/>
  <c r="AO48" i="287"/>
  <c r="AT48" i="287"/>
  <c r="AU48" i="287"/>
  <c r="AX48" i="287" s="1"/>
  <c r="AW48" i="287"/>
  <c r="L51" i="287"/>
  <c r="N51" i="287"/>
  <c r="AK51" i="287"/>
  <c r="E51" i="287" s="1"/>
  <c r="AM51" i="287"/>
  <c r="AN51" i="287"/>
  <c r="AO51" i="287"/>
  <c r="AT51" i="287"/>
  <c r="AU51" i="287" s="1"/>
  <c r="AX51" i="287" s="1"/>
  <c r="AW51" i="287"/>
  <c r="L18" i="286"/>
  <c r="N18" i="286" s="1"/>
  <c r="AK18" i="286"/>
  <c r="E18" i="286" s="1"/>
  <c r="AM18" i="286"/>
  <c r="AN18" i="286"/>
  <c r="AO18" i="286"/>
  <c r="AT18" i="286"/>
  <c r="AU18" i="286" s="1"/>
  <c r="AW18" i="286"/>
  <c r="L21" i="286"/>
  <c r="N21" i="286" s="1"/>
  <c r="AK21" i="286"/>
  <c r="E21" i="286" s="1"/>
  <c r="AM21" i="286"/>
  <c r="AN21" i="286"/>
  <c r="AO21" i="286"/>
  <c r="AT21" i="286"/>
  <c r="AU21" i="286"/>
  <c r="AW21" i="286"/>
  <c r="L24" i="286"/>
  <c r="N24" i="286" s="1"/>
  <c r="AK24" i="286"/>
  <c r="E24" i="286" s="1"/>
  <c r="AM24" i="286"/>
  <c r="AN24" i="286"/>
  <c r="AO24" i="286"/>
  <c r="AT24" i="286"/>
  <c r="AU24" i="286"/>
  <c r="AX24" i="286" s="1"/>
  <c r="AW24" i="286"/>
  <c r="L27" i="286"/>
  <c r="N27" i="286"/>
  <c r="AK27" i="286"/>
  <c r="E27" i="286" s="1"/>
  <c r="AM27" i="286"/>
  <c r="AN27" i="286"/>
  <c r="AO27" i="286"/>
  <c r="AT27" i="286"/>
  <c r="AU27" i="286" s="1"/>
  <c r="AX27" i="286" s="1"/>
  <c r="AW27" i="286"/>
  <c r="L30" i="286"/>
  <c r="N30" i="286"/>
  <c r="AK30" i="286"/>
  <c r="E30" i="286" s="1"/>
  <c r="AM30" i="286"/>
  <c r="AN30" i="286"/>
  <c r="AO30" i="286"/>
  <c r="AT30" i="286"/>
  <c r="AU30" i="286" s="1"/>
  <c r="AW30" i="286"/>
  <c r="L33" i="286"/>
  <c r="N33" i="286" s="1"/>
  <c r="AK33" i="286"/>
  <c r="E33" i="286" s="1"/>
  <c r="AM33" i="286"/>
  <c r="AN33" i="286"/>
  <c r="AO33" i="286"/>
  <c r="AT33" i="286"/>
  <c r="AU33" i="286"/>
  <c r="AW33" i="286"/>
  <c r="L36" i="286"/>
  <c r="N36" i="286" s="1"/>
  <c r="AK36" i="286"/>
  <c r="E36" i="286" s="1"/>
  <c r="AM36" i="286"/>
  <c r="AN36" i="286"/>
  <c r="AO36" i="286"/>
  <c r="AT36" i="286"/>
  <c r="AU36" i="286"/>
  <c r="AX36" i="286" s="1"/>
  <c r="AW36" i="286"/>
  <c r="L39" i="286"/>
  <c r="N39" i="286"/>
  <c r="AK39" i="286"/>
  <c r="E39" i="286" s="1"/>
  <c r="AM39" i="286"/>
  <c r="AN39" i="286"/>
  <c r="AO39" i="286"/>
  <c r="AT39" i="286"/>
  <c r="AU39" i="286" s="1"/>
  <c r="AX39" i="286" s="1"/>
  <c r="AW39" i="286"/>
  <c r="L42" i="286"/>
  <c r="N42" i="286"/>
  <c r="AK42" i="286"/>
  <c r="E42" i="286" s="1"/>
  <c r="AM42" i="286"/>
  <c r="AN42" i="286"/>
  <c r="AO42" i="286"/>
  <c r="AT42" i="286"/>
  <c r="AU42" i="286" s="1"/>
  <c r="AW42" i="286"/>
  <c r="L45" i="286"/>
  <c r="N45" i="286" s="1"/>
  <c r="AK45" i="286"/>
  <c r="E45" i="286" s="1"/>
  <c r="AM45" i="286"/>
  <c r="AN45" i="286"/>
  <c r="AO45" i="286"/>
  <c r="AT45" i="286"/>
  <c r="AU45" i="286"/>
  <c r="AW45" i="286"/>
  <c r="L48" i="286"/>
  <c r="N48" i="286" s="1"/>
  <c r="AK48" i="286"/>
  <c r="E48" i="286" s="1"/>
  <c r="AM48" i="286"/>
  <c r="AN48" i="286"/>
  <c r="AO48" i="286"/>
  <c r="AT48" i="286"/>
  <c r="AU48" i="286"/>
  <c r="AX48" i="286" s="1"/>
  <c r="AW48" i="286"/>
  <c r="L51" i="286"/>
  <c r="N51" i="286"/>
  <c r="AK51" i="286"/>
  <c r="E51" i="286" s="1"/>
  <c r="AM51" i="286"/>
  <c r="AN51" i="286"/>
  <c r="AO51" i="286"/>
  <c r="AT51" i="286"/>
  <c r="AU51" i="286" s="1"/>
  <c r="AX51" i="286" s="1"/>
  <c r="AW51" i="286"/>
  <c r="L18" i="285"/>
  <c r="N18" i="285" s="1"/>
  <c r="AO18" i="285"/>
  <c r="E18" i="285" s="1"/>
  <c r="AQ18" i="285"/>
  <c r="AR18" i="285"/>
  <c r="AS18" i="285"/>
  <c r="AX18" i="285"/>
  <c r="AY18" i="285" s="1"/>
  <c r="BA18" i="285"/>
  <c r="L21" i="285"/>
  <c r="N21" i="285" s="1"/>
  <c r="AO21" i="285"/>
  <c r="E21" i="285" s="1"/>
  <c r="AQ21" i="285"/>
  <c r="AR21" i="285"/>
  <c r="AS21" i="285"/>
  <c r="AX21" i="285"/>
  <c r="AY21" i="285"/>
  <c r="BA21" i="285"/>
  <c r="L24" i="285"/>
  <c r="N24" i="285" s="1"/>
  <c r="AO24" i="285"/>
  <c r="E24" i="285" s="1"/>
  <c r="AQ24" i="285"/>
  <c r="AR24" i="285"/>
  <c r="AS24" i="285"/>
  <c r="AX24" i="285"/>
  <c r="AY24" i="285"/>
  <c r="BB24" i="285" s="1"/>
  <c r="BA24" i="285"/>
  <c r="L27" i="285"/>
  <c r="N27" i="285"/>
  <c r="AO27" i="285"/>
  <c r="E27" i="285" s="1"/>
  <c r="AQ27" i="285"/>
  <c r="AR27" i="285"/>
  <c r="AS27" i="285"/>
  <c r="AX27" i="285"/>
  <c r="AY27" i="285" s="1"/>
  <c r="BB27" i="285" s="1"/>
  <c r="BA27" i="285"/>
  <c r="L30" i="285"/>
  <c r="N30" i="285"/>
  <c r="AO30" i="285"/>
  <c r="E30" i="285" s="1"/>
  <c r="AQ30" i="285"/>
  <c r="AR30" i="285"/>
  <c r="AS30" i="285"/>
  <c r="AX30" i="285"/>
  <c r="AY30" i="285" s="1"/>
  <c r="BA30" i="285"/>
  <c r="L33" i="285"/>
  <c r="N33" i="285" s="1"/>
  <c r="AO33" i="285"/>
  <c r="E33" i="285" s="1"/>
  <c r="AQ33" i="285"/>
  <c r="AR33" i="285"/>
  <c r="AS33" i="285"/>
  <c r="AX33" i="285"/>
  <c r="AY33" i="285"/>
  <c r="BA33" i="285"/>
  <c r="L36" i="285"/>
  <c r="N36" i="285" s="1"/>
  <c r="AO36" i="285"/>
  <c r="E36" i="285" s="1"/>
  <c r="AQ36" i="285"/>
  <c r="AR36" i="285"/>
  <c r="AS36" i="285"/>
  <c r="AX36" i="285"/>
  <c r="AY36" i="285"/>
  <c r="BB36" i="285" s="1"/>
  <c r="BA36" i="285"/>
  <c r="L39" i="285"/>
  <c r="N39" i="285"/>
  <c r="AO39" i="285"/>
  <c r="E39" i="285" s="1"/>
  <c r="AQ39" i="285"/>
  <c r="AR39" i="285"/>
  <c r="AS39" i="285"/>
  <c r="AX39" i="285"/>
  <c r="AY39" i="285" s="1"/>
  <c r="BB39" i="285" s="1"/>
  <c r="BA39" i="285"/>
  <c r="L42" i="285"/>
  <c r="N42" i="285"/>
  <c r="AO42" i="285"/>
  <c r="E42" i="285" s="1"/>
  <c r="AQ42" i="285"/>
  <c r="AR42" i="285"/>
  <c r="AS42" i="285"/>
  <c r="AX42" i="285"/>
  <c r="AY42" i="285" s="1"/>
  <c r="BA42" i="285"/>
  <c r="L45" i="285"/>
  <c r="N45" i="285" s="1"/>
  <c r="AO45" i="285"/>
  <c r="E45" i="285" s="1"/>
  <c r="AQ45" i="285"/>
  <c r="AR45" i="285"/>
  <c r="AS45" i="285"/>
  <c r="AX45" i="285"/>
  <c r="AY45" i="285"/>
  <c r="BA45" i="285"/>
  <c r="L48" i="285"/>
  <c r="N48" i="285" s="1"/>
  <c r="AO48" i="285"/>
  <c r="E48" i="285" s="1"/>
  <c r="BG48" i="285" s="1"/>
  <c r="AQ48" i="285"/>
  <c r="AR48" i="285"/>
  <c r="AS48" i="285"/>
  <c r="AX48" i="285"/>
  <c r="AY48" i="285"/>
  <c r="BB48" i="285" s="1"/>
  <c r="BA48" i="285"/>
  <c r="L51" i="285"/>
  <c r="N51" i="285"/>
  <c r="AO51" i="285"/>
  <c r="E51" i="285" s="1"/>
  <c r="AQ51" i="285"/>
  <c r="AR51" i="285"/>
  <c r="AS51" i="285"/>
  <c r="AX51" i="285"/>
  <c r="AY51" i="285" s="1"/>
  <c r="BB51" i="285" s="1"/>
  <c r="BA51" i="285"/>
  <c r="L18" i="284"/>
  <c r="N18" i="284" s="1"/>
  <c r="AK18" i="284"/>
  <c r="E18" i="284" s="1"/>
  <c r="AM18" i="284"/>
  <c r="AN18" i="284"/>
  <c r="AO18" i="284"/>
  <c r="AT18" i="284"/>
  <c r="AU18" i="284" s="1"/>
  <c r="AW18" i="284"/>
  <c r="L21" i="284"/>
  <c r="N21" i="284" s="1"/>
  <c r="AK21" i="284"/>
  <c r="E21" i="284" s="1"/>
  <c r="AM21" i="284"/>
  <c r="AN21" i="284"/>
  <c r="AO21" i="284"/>
  <c r="AT21" i="284"/>
  <c r="AU21" i="284" s="1"/>
  <c r="AX21" i="284" s="1"/>
  <c r="AW21" i="284"/>
  <c r="L24" i="284"/>
  <c r="N24" i="284" s="1"/>
  <c r="AK24" i="284"/>
  <c r="E24" i="284" s="1"/>
  <c r="AM24" i="284"/>
  <c r="AN24" i="284"/>
  <c r="AO24" i="284"/>
  <c r="AT24" i="284"/>
  <c r="AU24" i="284"/>
  <c r="AX24" i="284" s="1"/>
  <c r="AW24" i="284"/>
  <c r="L27" i="284"/>
  <c r="N27" i="284" s="1"/>
  <c r="AK27" i="284"/>
  <c r="E27" i="284" s="1"/>
  <c r="AM27" i="284"/>
  <c r="AN27" i="284"/>
  <c r="AO27" i="284"/>
  <c r="AT27" i="284"/>
  <c r="AU27" i="284"/>
  <c r="AW27" i="284"/>
  <c r="L30" i="284"/>
  <c r="N30" i="284" s="1"/>
  <c r="AK30" i="284"/>
  <c r="AM30" i="284"/>
  <c r="AN30" i="284"/>
  <c r="AO30" i="284"/>
  <c r="AT30" i="284"/>
  <c r="AU30" i="284" s="1"/>
  <c r="AW30" i="284"/>
  <c r="L33" i="284"/>
  <c r="N33" i="284" s="1"/>
  <c r="AK33" i="284"/>
  <c r="AM33" i="284"/>
  <c r="AN33" i="284"/>
  <c r="AO33" i="284"/>
  <c r="AT33" i="284"/>
  <c r="AU33" i="284" s="1"/>
  <c r="AX33" i="284" s="1"/>
  <c r="AW33" i="284"/>
  <c r="H36" i="284"/>
  <c r="L36" i="284"/>
  <c r="N36" i="284" s="1"/>
  <c r="AK36" i="284"/>
  <c r="E36" i="284" s="1"/>
  <c r="AL36" i="284"/>
  <c r="AM36" i="284"/>
  <c r="AN36" i="284"/>
  <c r="AO36" i="284"/>
  <c r="AT36" i="284"/>
  <c r="AU36" i="284"/>
  <c r="AX36" i="284" s="1"/>
  <c r="AW36" i="284"/>
  <c r="L39" i="284"/>
  <c r="N39" i="284" s="1"/>
  <c r="AK39" i="284"/>
  <c r="E39" i="284" s="1"/>
  <c r="AM39" i="284"/>
  <c r="AN39" i="284"/>
  <c r="AO39" i="284"/>
  <c r="AT39" i="284"/>
  <c r="AU39" i="284"/>
  <c r="AW39" i="284"/>
  <c r="L42" i="284"/>
  <c r="N42" i="284"/>
  <c r="AK42" i="284"/>
  <c r="AM42" i="284"/>
  <c r="AN42" i="284"/>
  <c r="AO42" i="284"/>
  <c r="AT42" i="284"/>
  <c r="AU42" i="284" s="1"/>
  <c r="AW42" i="284"/>
  <c r="L45" i="284"/>
  <c r="N45" i="284" s="1"/>
  <c r="AK45" i="284"/>
  <c r="E45" i="284" s="1"/>
  <c r="AL45" i="284"/>
  <c r="H45" i="284" s="1"/>
  <c r="AM45" i="284"/>
  <c r="AN45" i="284"/>
  <c r="AO45" i="284"/>
  <c r="AT45" i="284"/>
  <c r="AU45" i="284" s="1"/>
  <c r="AX45" i="284" s="1"/>
  <c r="AW45" i="284"/>
  <c r="L48" i="284"/>
  <c r="N48" i="284"/>
  <c r="AK48" i="284"/>
  <c r="E48" i="284" s="1"/>
  <c r="AM48" i="284"/>
  <c r="AN48" i="284"/>
  <c r="AO48" i="284"/>
  <c r="AT48" i="284"/>
  <c r="AU48" i="284"/>
  <c r="AW48" i="284"/>
  <c r="L51" i="284"/>
  <c r="N51" i="284" s="1"/>
  <c r="AK51" i="284"/>
  <c r="AM51" i="284"/>
  <c r="AN51" i="284"/>
  <c r="AO51" i="284"/>
  <c r="AT51" i="284"/>
  <c r="AU51" i="284"/>
  <c r="AW51" i="284"/>
  <c r="L18" i="283"/>
  <c r="N18" i="283" s="1"/>
  <c r="AK18" i="283"/>
  <c r="AM18" i="283"/>
  <c r="AN18" i="283"/>
  <c r="AO18" i="283"/>
  <c r="AT18" i="283"/>
  <c r="AU18" i="283" s="1"/>
  <c r="AW18" i="283"/>
  <c r="L21" i="283"/>
  <c r="N21" i="283" s="1"/>
  <c r="AK21" i="283"/>
  <c r="E21" i="283" s="1"/>
  <c r="AM21" i="283"/>
  <c r="AN21" i="283"/>
  <c r="AO21" i="283"/>
  <c r="AT21" i="283"/>
  <c r="AU21" i="283" s="1"/>
  <c r="AX21" i="283" s="1"/>
  <c r="AW21" i="283"/>
  <c r="L24" i="283"/>
  <c r="N24" i="283" s="1"/>
  <c r="AK24" i="283"/>
  <c r="E24" i="283" s="1"/>
  <c r="AL24" i="283"/>
  <c r="H24" i="283" s="1"/>
  <c r="AM24" i="283"/>
  <c r="AN24" i="283"/>
  <c r="AO24" i="283"/>
  <c r="AT24" i="283"/>
  <c r="AU24" i="283"/>
  <c r="AW24" i="283"/>
  <c r="L27" i="283"/>
  <c r="N27" i="283"/>
  <c r="AK27" i="283"/>
  <c r="E27" i="283" s="1"/>
  <c r="AM27" i="283"/>
  <c r="AN27" i="283"/>
  <c r="AO27" i="283"/>
  <c r="AT27" i="283"/>
  <c r="AU27" i="283"/>
  <c r="AX27" i="283" s="1"/>
  <c r="AW27" i="283"/>
  <c r="L30" i="283"/>
  <c r="N30" i="283"/>
  <c r="AK30" i="283"/>
  <c r="E30" i="283" s="1"/>
  <c r="AM30" i="283"/>
  <c r="AN30" i="283"/>
  <c r="AO30" i="283"/>
  <c r="AT30" i="283"/>
  <c r="AU30" i="283" s="1"/>
  <c r="AX30" i="283" s="1"/>
  <c r="AW30" i="283"/>
  <c r="L33" i="283"/>
  <c r="N33" i="283"/>
  <c r="AK33" i="283"/>
  <c r="E33" i="283" s="1"/>
  <c r="AM33" i="283"/>
  <c r="AN33" i="283"/>
  <c r="AO33" i="283"/>
  <c r="AT33" i="283"/>
  <c r="AU33" i="283"/>
  <c r="AX33" i="283" s="1"/>
  <c r="AW33" i="283"/>
  <c r="L36" i="283"/>
  <c r="N36" i="283" s="1"/>
  <c r="AK36" i="283"/>
  <c r="E36" i="283" s="1"/>
  <c r="AL36" i="283"/>
  <c r="H36" i="283" s="1"/>
  <c r="AM36" i="283"/>
  <c r="AN36" i="283"/>
  <c r="AO36" i="283"/>
  <c r="AT36" i="283"/>
  <c r="AU36" i="283" s="1"/>
  <c r="AW36" i="283"/>
  <c r="L39" i="283"/>
  <c r="N39" i="283" s="1"/>
  <c r="AK39" i="283"/>
  <c r="E39" i="283" s="1"/>
  <c r="AL39" i="283"/>
  <c r="H39" i="283" s="1"/>
  <c r="AM39" i="283"/>
  <c r="AN39" i="283"/>
  <c r="AO39" i="283"/>
  <c r="AT39" i="283"/>
  <c r="AU39" i="283" s="1"/>
  <c r="AX39" i="283" s="1"/>
  <c r="AW39" i="283"/>
  <c r="L42" i="283"/>
  <c r="N42" i="283" s="1"/>
  <c r="AK42" i="283"/>
  <c r="E42" i="283" s="1"/>
  <c r="AL42" i="283"/>
  <c r="H42" i="283" s="1"/>
  <c r="AM42" i="283"/>
  <c r="AN42" i="283"/>
  <c r="AO42" i="283"/>
  <c r="AT42" i="283"/>
  <c r="AU42" i="283"/>
  <c r="AX42" i="283" s="1"/>
  <c r="AW42" i="283"/>
  <c r="L45" i="283"/>
  <c r="N45" i="283"/>
  <c r="AK45" i="283"/>
  <c r="AM45" i="283"/>
  <c r="AN45" i="283"/>
  <c r="AO45" i="283"/>
  <c r="AT45" i="283"/>
  <c r="AU45" i="283"/>
  <c r="AX45" i="283" s="1"/>
  <c r="AW45" i="283"/>
  <c r="L48" i="283"/>
  <c r="N48" i="283"/>
  <c r="AK48" i="283"/>
  <c r="E48" i="283" s="1"/>
  <c r="AM48" i="283"/>
  <c r="AN48" i="283"/>
  <c r="AO48" i="283"/>
  <c r="AT48" i="283"/>
  <c r="AU48" i="283" s="1"/>
  <c r="AW48" i="283"/>
  <c r="L51" i="283"/>
  <c r="N51" i="283" s="1"/>
  <c r="AK51" i="283"/>
  <c r="E51" i="283" s="1"/>
  <c r="AM51" i="283"/>
  <c r="AN51" i="283"/>
  <c r="AO51" i="283"/>
  <c r="AT51" i="283"/>
  <c r="AU51" i="283" s="1"/>
  <c r="AX51" i="283" s="1"/>
  <c r="AW51" i="283"/>
  <c r="L18" i="282"/>
  <c r="N18" i="282" s="1"/>
  <c r="AO18" i="282"/>
  <c r="E18" i="282" s="1"/>
  <c r="AQ18" i="282"/>
  <c r="AR18" i="282"/>
  <c r="AS18" i="282"/>
  <c r="AX18" i="282"/>
  <c r="AY18" i="282" s="1"/>
  <c r="BB18" i="282" s="1"/>
  <c r="BA18" i="282"/>
  <c r="L21" i="282"/>
  <c r="N21" i="282" s="1"/>
  <c r="AO21" i="282"/>
  <c r="E21" i="282" s="1"/>
  <c r="AQ21" i="282"/>
  <c r="AR21" i="282"/>
  <c r="AS21" i="282"/>
  <c r="AX21" i="282"/>
  <c r="AY21" i="282"/>
  <c r="BA21" i="282"/>
  <c r="L24" i="282"/>
  <c r="N24" i="282" s="1"/>
  <c r="AO24" i="282"/>
  <c r="E24" i="282" s="1"/>
  <c r="AQ24" i="282"/>
  <c r="AR24" i="282"/>
  <c r="AS24" i="282"/>
  <c r="AX24" i="282"/>
  <c r="AY24" i="282" s="1"/>
  <c r="BA24" i="282"/>
  <c r="L27" i="282"/>
  <c r="N27" i="282" s="1"/>
  <c r="AO27" i="282"/>
  <c r="E27" i="282" s="1"/>
  <c r="AQ27" i="282"/>
  <c r="AR27" i="282"/>
  <c r="AS27" i="282"/>
  <c r="AX27" i="282"/>
  <c r="AY27" i="282"/>
  <c r="BB27" i="282" s="1"/>
  <c r="BA27" i="282"/>
  <c r="L30" i="282"/>
  <c r="N30" i="282" s="1"/>
  <c r="AO30" i="282"/>
  <c r="E30" i="282" s="1"/>
  <c r="AQ30" i="282"/>
  <c r="AR30" i="282"/>
  <c r="AS30" i="282"/>
  <c r="AX30" i="282"/>
  <c r="AY30" i="282" s="1"/>
  <c r="BA30" i="282"/>
  <c r="L33" i="282"/>
  <c r="N33" i="282" s="1"/>
  <c r="AO33" i="282"/>
  <c r="E33" i="282" s="1"/>
  <c r="AQ33" i="282"/>
  <c r="AR33" i="282"/>
  <c r="AS33" i="282"/>
  <c r="AX33" i="282"/>
  <c r="AY33" i="282"/>
  <c r="BA33" i="282"/>
  <c r="L36" i="282"/>
  <c r="N36" i="282" s="1"/>
  <c r="AO36" i="282"/>
  <c r="E36" i="282" s="1"/>
  <c r="AQ36" i="282"/>
  <c r="AR36" i="282"/>
  <c r="AS36" i="282"/>
  <c r="AX36" i="282"/>
  <c r="AY36" i="282" s="1"/>
  <c r="BB36" i="282" s="1"/>
  <c r="BA36" i="282"/>
  <c r="L39" i="282"/>
  <c r="N39" i="282"/>
  <c r="AO39" i="282"/>
  <c r="E39" i="282" s="1"/>
  <c r="AQ39" i="282"/>
  <c r="AR39" i="282"/>
  <c r="AS39" i="282"/>
  <c r="AX39" i="282"/>
  <c r="AY39" i="282"/>
  <c r="BB39" i="282" s="1"/>
  <c r="BA39" i="282"/>
  <c r="L42" i="282"/>
  <c r="N42" i="282" s="1"/>
  <c r="AO42" i="282"/>
  <c r="E42" i="282" s="1"/>
  <c r="AQ42" i="282"/>
  <c r="AR42" i="282"/>
  <c r="AS42" i="282"/>
  <c r="AX42" i="282"/>
  <c r="AY42" i="282" s="1"/>
  <c r="BB42" i="282" s="1"/>
  <c r="BA42" i="282"/>
  <c r="L45" i="282"/>
  <c r="N45" i="282" s="1"/>
  <c r="AO45" i="282"/>
  <c r="E45" i="282" s="1"/>
  <c r="AQ45" i="282"/>
  <c r="AR45" i="282"/>
  <c r="AS45" i="282"/>
  <c r="AX45" i="282"/>
  <c r="AY45" i="282"/>
  <c r="BA45" i="282"/>
  <c r="L48" i="282"/>
  <c r="N48" i="282" s="1"/>
  <c r="AO48" i="282"/>
  <c r="E48" i="282" s="1"/>
  <c r="BG48" i="282" s="1"/>
  <c r="AQ48" i="282"/>
  <c r="AR48" i="282"/>
  <c r="AS48" i="282"/>
  <c r="AX48" i="282"/>
  <c r="AY48" i="282" s="1"/>
  <c r="BA48" i="282"/>
  <c r="L51" i="282"/>
  <c r="N51" i="282" s="1"/>
  <c r="AO51" i="282"/>
  <c r="E51" i="282" s="1"/>
  <c r="AQ51" i="282"/>
  <c r="AR51" i="282"/>
  <c r="AS51" i="282"/>
  <c r="AX51" i="282"/>
  <c r="AY51" i="282"/>
  <c r="BB51" i="282" s="1"/>
  <c r="BA51" i="282"/>
  <c r="L18" i="281"/>
  <c r="N18" i="281" s="1"/>
  <c r="AK18" i="281"/>
  <c r="E18" i="281" s="1"/>
  <c r="AM18" i="281"/>
  <c r="AN18" i="281"/>
  <c r="AO18" i="281"/>
  <c r="AT18" i="281"/>
  <c r="AU18" i="281" s="1"/>
  <c r="AW18" i="281"/>
  <c r="L21" i="281"/>
  <c r="N21" i="281" s="1"/>
  <c r="AK21" i="281"/>
  <c r="E21" i="281" s="1"/>
  <c r="AM21" i="281"/>
  <c r="AN21" i="281"/>
  <c r="AO21" i="281"/>
  <c r="AT21" i="281"/>
  <c r="AU21" i="281"/>
  <c r="AW21" i="281"/>
  <c r="L24" i="281"/>
  <c r="N24" i="281" s="1"/>
  <c r="AK24" i="281"/>
  <c r="E24" i="281" s="1"/>
  <c r="AM24" i="281"/>
  <c r="AN24" i="281"/>
  <c r="AO24" i="281"/>
  <c r="AT24" i="281"/>
  <c r="AU24" i="281"/>
  <c r="AW24" i="281"/>
  <c r="L27" i="281"/>
  <c r="N27" i="281" s="1"/>
  <c r="AK27" i="281"/>
  <c r="E27" i="281" s="1"/>
  <c r="AM27" i="281"/>
  <c r="AN27" i="281"/>
  <c r="AO27" i="281"/>
  <c r="AT27" i="281"/>
  <c r="AU27" i="281"/>
  <c r="AX27" i="281" s="1"/>
  <c r="AW27" i="281"/>
  <c r="L30" i="281"/>
  <c r="N30" i="281" s="1"/>
  <c r="AK30" i="281"/>
  <c r="E30" i="281" s="1"/>
  <c r="AM30" i="281"/>
  <c r="AN30" i="281"/>
  <c r="AO30" i="281"/>
  <c r="AT30" i="281"/>
  <c r="AU30" i="281" s="1"/>
  <c r="AX30" i="281" s="1"/>
  <c r="AW30" i="281"/>
  <c r="L33" i="281"/>
  <c r="N33" i="281" s="1"/>
  <c r="AK33" i="281"/>
  <c r="E33" i="281" s="1"/>
  <c r="AM33" i="281"/>
  <c r="AN33" i="281"/>
  <c r="AO33" i="281"/>
  <c r="AT33" i="281"/>
  <c r="AU33" i="281"/>
  <c r="AW33" i="281"/>
  <c r="L36" i="281"/>
  <c r="N36" i="281" s="1"/>
  <c r="AK36" i="281"/>
  <c r="E36" i="281" s="1"/>
  <c r="AM36" i="281"/>
  <c r="AN36" i="281"/>
  <c r="AO36" i="281"/>
  <c r="AT36" i="281"/>
  <c r="AU36" i="281" s="1"/>
  <c r="AW36" i="281"/>
  <c r="L39" i="281"/>
  <c r="N39" i="281" s="1"/>
  <c r="AK39" i="281"/>
  <c r="E39" i="281" s="1"/>
  <c r="AM39" i="281"/>
  <c r="AN39" i="281"/>
  <c r="AO39" i="281"/>
  <c r="AT39" i="281"/>
  <c r="AU39" i="281"/>
  <c r="AX39" i="281" s="1"/>
  <c r="AW39" i="281"/>
  <c r="L42" i="281"/>
  <c r="N42" i="281" s="1"/>
  <c r="AK42" i="281"/>
  <c r="E42" i="281" s="1"/>
  <c r="BC42" i="281" s="1"/>
  <c r="AM42" i="281"/>
  <c r="AN42" i="281"/>
  <c r="AO42" i="281"/>
  <c r="AT42" i="281"/>
  <c r="AU42" i="281" s="1"/>
  <c r="AW42" i="281"/>
  <c r="L45" i="281"/>
  <c r="N45" i="281" s="1"/>
  <c r="AK45" i="281"/>
  <c r="E45" i="281" s="1"/>
  <c r="AM45" i="281"/>
  <c r="AN45" i="281"/>
  <c r="AO45" i="281"/>
  <c r="AT45" i="281"/>
  <c r="AU45" i="281"/>
  <c r="AW45" i="281"/>
  <c r="L48" i="281"/>
  <c r="N48" i="281" s="1"/>
  <c r="AK48" i="281"/>
  <c r="E48" i="281" s="1"/>
  <c r="AM48" i="281"/>
  <c r="AN48" i="281"/>
  <c r="AO48" i="281"/>
  <c r="AT48" i="281"/>
  <c r="AU48" i="281"/>
  <c r="AW48" i="281"/>
  <c r="L51" i="281"/>
  <c r="N51" i="281" s="1"/>
  <c r="AK51" i="281"/>
  <c r="E51" i="281" s="1"/>
  <c r="AM51" i="281"/>
  <c r="AN51" i="281"/>
  <c r="AO51" i="281"/>
  <c r="AT51" i="281"/>
  <c r="AU51" i="281"/>
  <c r="AX51" i="281" s="1"/>
  <c r="AW51" i="281"/>
  <c r="L18" i="280"/>
  <c r="N18" i="280" s="1"/>
  <c r="AK18" i="280"/>
  <c r="E18" i="280" s="1"/>
  <c r="AM18" i="280"/>
  <c r="AN18" i="280"/>
  <c r="AO18" i="280"/>
  <c r="AT18" i="280"/>
  <c r="AU18" i="280" s="1"/>
  <c r="AX18" i="280" s="1"/>
  <c r="AW18" i="280"/>
  <c r="L21" i="280"/>
  <c r="N21" i="280" s="1"/>
  <c r="AK21" i="280"/>
  <c r="E21" i="280" s="1"/>
  <c r="AM21" i="280"/>
  <c r="AN21" i="280"/>
  <c r="AO21" i="280"/>
  <c r="AT21" i="280"/>
  <c r="AU21" i="280"/>
  <c r="AW21" i="280"/>
  <c r="L24" i="280"/>
  <c r="N24" i="280" s="1"/>
  <c r="AK24" i="280"/>
  <c r="E24" i="280" s="1"/>
  <c r="BC24" i="280" s="1"/>
  <c r="AM24" i="280"/>
  <c r="AN24" i="280"/>
  <c r="AO24" i="280"/>
  <c r="AT24" i="280"/>
  <c r="AU24" i="280" s="1"/>
  <c r="AX24" i="280" s="1"/>
  <c r="AW24" i="280"/>
  <c r="L27" i="280"/>
  <c r="N27" i="280" s="1"/>
  <c r="AK27" i="280"/>
  <c r="E27" i="280" s="1"/>
  <c r="AM27" i="280"/>
  <c r="AN27" i="280"/>
  <c r="AO27" i="280"/>
  <c r="AT27" i="280"/>
  <c r="AU27" i="280"/>
  <c r="AX27" i="280" s="1"/>
  <c r="AW27" i="280"/>
  <c r="L30" i="280"/>
  <c r="N30" i="280" s="1"/>
  <c r="AK30" i="280"/>
  <c r="E30" i="280" s="1"/>
  <c r="AM30" i="280"/>
  <c r="AN30" i="280"/>
  <c r="AO30" i="280"/>
  <c r="AT30" i="280"/>
  <c r="AU30" i="280" s="1"/>
  <c r="AX30" i="280" s="1"/>
  <c r="AW30" i="280"/>
  <c r="L33" i="280"/>
  <c r="N33" i="280" s="1"/>
  <c r="AK33" i="280"/>
  <c r="E33" i="280" s="1"/>
  <c r="AM33" i="280"/>
  <c r="AN33" i="280"/>
  <c r="AO33" i="280"/>
  <c r="AT33" i="280"/>
  <c r="AU33" i="280"/>
  <c r="AX33" i="280" s="1"/>
  <c r="AW33" i="280"/>
  <c r="L36" i="280"/>
  <c r="N36" i="280" s="1"/>
  <c r="AK36" i="280"/>
  <c r="E36" i="280" s="1"/>
  <c r="AM36" i="280"/>
  <c r="AN36" i="280"/>
  <c r="AO36" i="280"/>
  <c r="AT36" i="280"/>
  <c r="AU36" i="280"/>
  <c r="AX36" i="280" s="1"/>
  <c r="AW36" i="280"/>
  <c r="L39" i="280"/>
  <c r="N39" i="280" s="1"/>
  <c r="AK39" i="280"/>
  <c r="E39" i="280" s="1"/>
  <c r="AM39" i="280"/>
  <c r="AN39" i="280"/>
  <c r="AO39" i="280"/>
  <c r="AT39" i="280"/>
  <c r="AU39" i="280" s="1"/>
  <c r="AX39" i="280" s="1"/>
  <c r="AW39" i="280"/>
  <c r="L42" i="280"/>
  <c r="N42" i="280" s="1"/>
  <c r="AK42" i="280"/>
  <c r="E42" i="280" s="1"/>
  <c r="AM42" i="280"/>
  <c r="AN42" i="280"/>
  <c r="AO42" i="280"/>
  <c r="AT42" i="280"/>
  <c r="AU42" i="280" s="1"/>
  <c r="AX42" i="280" s="1"/>
  <c r="AW42" i="280"/>
  <c r="L45" i="280"/>
  <c r="N45" i="280" s="1"/>
  <c r="BC45" i="280" s="1"/>
  <c r="AK45" i="280"/>
  <c r="E45" i="280" s="1"/>
  <c r="AM45" i="280"/>
  <c r="AN45" i="280"/>
  <c r="AO45" i="280"/>
  <c r="AT45" i="280"/>
  <c r="AU45" i="280"/>
  <c r="AW45" i="280"/>
  <c r="L48" i="280"/>
  <c r="N48" i="280" s="1"/>
  <c r="AK48" i="280"/>
  <c r="E48" i="280" s="1"/>
  <c r="AM48" i="280"/>
  <c r="AN48" i="280"/>
  <c r="AO48" i="280"/>
  <c r="AT48" i="280"/>
  <c r="AU48" i="280" s="1"/>
  <c r="AW48" i="280"/>
  <c r="L51" i="280"/>
  <c r="N51" i="280" s="1"/>
  <c r="BC51" i="280" s="1"/>
  <c r="AK51" i="280"/>
  <c r="E51" i="280" s="1"/>
  <c r="AM51" i="280"/>
  <c r="AN51" i="280"/>
  <c r="AO51" i="280"/>
  <c r="AT51" i="280"/>
  <c r="AU51" i="280"/>
  <c r="AX51" i="280" s="1"/>
  <c r="AW51" i="280"/>
  <c r="L18" i="279"/>
  <c r="N18" i="279" s="1"/>
  <c r="AO18" i="279"/>
  <c r="E18" i="279" s="1"/>
  <c r="AQ18" i="279"/>
  <c r="AR18" i="279"/>
  <c r="AS18" i="279"/>
  <c r="AX18" i="279"/>
  <c r="AY18" i="279" s="1"/>
  <c r="BB18" i="279" s="1"/>
  <c r="BA18" i="279"/>
  <c r="L21" i="279"/>
  <c r="N21" i="279" s="1"/>
  <c r="AO21" i="279"/>
  <c r="AQ21" i="279"/>
  <c r="AR21" i="279"/>
  <c r="AS21" i="279"/>
  <c r="AX21" i="279"/>
  <c r="AY21" i="279"/>
  <c r="BA21" i="279"/>
  <c r="L24" i="279"/>
  <c r="N24" i="279"/>
  <c r="AO24" i="279"/>
  <c r="E24" i="279" s="1"/>
  <c r="AQ24" i="279"/>
  <c r="AR24" i="279"/>
  <c r="AS24" i="279"/>
  <c r="AX24" i="279"/>
  <c r="AY24" i="279" s="1"/>
  <c r="BB24" i="279" s="1"/>
  <c r="BA24" i="279"/>
  <c r="L27" i="279"/>
  <c r="N27" i="279" s="1"/>
  <c r="AO27" i="279"/>
  <c r="AQ27" i="279"/>
  <c r="AR27" i="279"/>
  <c r="AS27" i="279"/>
  <c r="AX27" i="279"/>
  <c r="AY27" i="279"/>
  <c r="BB27" i="279" s="1"/>
  <c r="BA27" i="279"/>
  <c r="L30" i="279"/>
  <c r="N30" i="279"/>
  <c r="AO30" i="279"/>
  <c r="E30" i="279" s="1"/>
  <c r="AQ30" i="279"/>
  <c r="AR30" i="279"/>
  <c r="AS30" i="279"/>
  <c r="AX30" i="279"/>
  <c r="AY30" i="279" s="1"/>
  <c r="BA30" i="279"/>
  <c r="L33" i="279"/>
  <c r="N33" i="279" s="1"/>
  <c r="AO33" i="279"/>
  <c r="AQ33" i="279"/>
  <c r="AR33" i="279"/>
  <c r="AS33" i="279"/>
  <c r="AX33" i="279"/>
  <c r="AY33" i="279"/>
  <c r="BA33" i="279"/>
  <c r="L36" i="279"/>
  <c r="N36" i="279" s="1"/>
  <c r="AO36" i="279"/>
  <c r="AQ36" i="279"/>
  <c r="AR36" i="279"/>
  <c r="AS36" i="279"/>
  <c r="AX36" i="279"/>
  <c r="AY36" i="279" s="1"/>
  <c r="BB36" i="279" s="1"/>
  <c r="BA36" i="279"/>
  <c r="L39" i="279"/>
  <c r="N39" i="279" s="1"/>
  <c r="AO39" i="279"/>
  <c r="AQ39" i="279"/>
  <c r="AR39" i="279"/>
  <c r="AS39" i="279"/>
  <c r="AX39" i="279"/>
  <c r="AY39" i="279"/>
  <c r="BB39" i="279" s="1"/>
  <c r="BA39" i="279"/>
  <c r="L42" i="279"/>
  <c r="N42" i="279" s="1"/>
  <c r="AO42" i="279"/>
  <c r="E42" i="279" s="1"/>
  <c r="AP42" i="279"/>
  <c r="H42" i="279" s="1"/>
  <c r="AQ42" i="279"/>
  <c r="AR42" i="279"/>
  <c r="AS42" i="279"/>
  <c r="AX42" i="279"/>
  <c r="AY42" i="279" s="1"/>
  <c r="BB42" i="279" s="1"/>
  <c r="BA42" i="279"/>
  <c r="L45" i="279"/>
  <c r="N45" i="279" s="1"/>
  <c r="AO45" i="279"/>
  <c r="AQ45" i="279"/>
  <c r="AR45" i="279"/>
  <c r="AS45" i="279"/>
  <c r="AX45" i="279"/>
  <c r="AY45" i="279"/>
  <c r="BA45" i="279"/>
  <c r="L48" i="279"/>
  <c r="N48" i="279"/>
  <c r="AO48" i="279"/>
  <c r="E48" i="279" s="1"/>
  <c r="AQ48" i="279"/>
  <c r="AR48" i="279"/>
  <c r="AS48" i="279"/>
  <c r="AX48" i="279"/>
  <c r="AY48" i="279" s="1"/>
  <c r="BB48" i="279" s="1"/>
  <c r="BA48" i="279"/>
  <c r="L51" i="279"/>
  <c r="N51" i="279" s="1"/>
  <c r="AO51" i="279"/>
  <c r="AQ51" i="279"/>
  <c r="AR51" i="279"/>
  <c r="AS51" i="279"/>
  <c r="AX51" i="279"/>
  <c r="AY51" i="279"/>
  <c r="BB51" i="279" s="1"/>
  <c r="BA51" i="279"/>
  <c r="L18" i="278"/>
  <c r="N18" i="278" s="1"/>
  <c r="AK18" i="278"/>
  <c r="E18" i="278" s="1"/>
  <c r="AM18" i="278"/>
  <c r="AN18" i="278"/>
  <c r="AO18" i="278"/>
  <c r="AT18" i="278"/>
  <c r="AU18" i="278" s="1"/>
  <c r="AW18" i="278"/>
  <c r="L21" i="278"/>
  <c r="N21" i="278" s="1"/>
  <c r="AK21" i="278"/>
  <c r="E21" i="278" s="1"/>
  <c r="AM21" i="278"/>
  <c r="AN21" i="278"/>
  <c r="AO21" i="278"/>
  <c r="AT21" i="278"/>
  <c r="AU21" i="278"/>
  <c r="AW21" i="278"/>
  <c r="L24" i="278"/>
  <c r="N24" i="278" s="1"/>
  <c r="AK24" i="278"/>
  <c r="E24" i="278" s="1"/>
  <c r="AM24" i="278"/>
  <c r="AN24" i="278"/>
  <c r="AO24" i="278"/>
  <c r="AT24" i="278"/>
  <c r="AU24" i="278"/>
  <c r="AW24" i="278"/>
  <c r="L27" i="278"/>
  <c r="N27" i="278" s="1"/>
  <c r="AK27" i="278"/>
  <c r="E27" i="278" s="1"/>
  <c r="AM27" i="278"/>
  <c r="AN27" i="278"/>
  <c r="AO27" i="278"/>
  <c r="AT27" i="278"/>
  <c r="AU27" i="278"/>
  <c r="AX27" i="278" s="1"/>
  <c r="AW27" i="278"/>
  <c r="L30" i="278"/>
  <c r="N30" i="278" s="1"/>
  <c r="AK30" i="278"/>
  <c r="E30" i="278" s="1"/>
  <c r="AM30" i="278"/>
  <c r="AN30" i="278"/>
  <c r="AO30" i="278"/>
  <c r="AT30" i="278"/>
  <c r="AU30" i="278" s="1"/>
  <c r="AX30" i="278" s="1"/>
  <c r="AW30" i="278"/>
  <c r="L33" i="278"/>
  <c r="N33" i="278" s="1"/>
  <c r="AK33" i="278"/>
  <c r="E33" i="278" s="1"/>
  <c r="AM33" i="278"/>
  <c r="AN33" i="278"/>
  <c r="AO33" i="278"/>
  <c r="AT33" i="278"/>
  <c r="AU33" i="278"/>
  <c r="AW33" i="278"/>
  <c r="L36" i="278"/>
  <c r="N36" i="278" s="1"/>
  <c r="AK36" i="278"/>
  <c r="E36" i="278" s="1"/>
  <c r="AM36" i="278"/>
  <c r="AN36" i="278"/>
  <c r="AO36" i="278"/>
  <c r="AT36" i="278"/>
  <c r="AU36" i="278" s="1"/>
  <c r="AX36" i="278" s="1"/>
  <c r="AW36" i="278"/>
  <c r="L39" i="278"/>
  <c r="N39" i="278"/>
  <c r="AK39" i="278"/>
  <c r="E39" i="278" s="1"/>
  <c r="AM39" i="278"/>
  <c r="AN39" i="278"/>
  <c r="AO39" i="278"/>
  <c r="AT39" i="278"/>
  <c r="AU39" i="278"/>
  <c r="AX39" i="278" s="1"/>
  <c r="AW39" i="278"/>
  <c r="L42" i="278"/>
  <c r="N42" i="278" s="1"/>
  <c r="AK42" i="278"/>
  <c r="E42" i="278" s="1"/>
  <c r="AM42" i="278"/>
  <c r="AN42" i="278"/>
  <c r="AO42" i="278"/>
  <c r="AT42" i="278"/>
  <c r="AU42" i="278" s="1"/>
  <c r="AX42" i="278" s="1"/>
  <c r="AW42" i="278"/>
  <c r="L45" i="278"/>
  <c r="N45" i="278" s="1"/>
  <c r="AK45" i="278"/>
  <c r="E45" i="278" s="1"/>
  <c r="AM45" i="278"/>
  <c r="AN45" i="278"/>
  <c r="AO45" i="278"/>
  <c r="AT45" i="278"/>
  <c r="AU45" i="278"/>
  <c r="AX45" i="278" s="1"/>
  <c r="AW45" i="278"/>
  <c r="L48" i="278"/>
  <c r="N48" i="278" s="1"/>
  <c r="AK48" i="278"/>
  <c r="E48" i="278" s="1"/>
  <c r="BC48" i="278" s="1"/>
  <c r="AM48" i="278"/>
  <c r="AN48" i="278"/>
  <c r="AO48" i="278"/>
  <c r="AT48" i="278"/>
  <c r="AU48" i="278"/>
  <c r="AX48" i="278" s="1"/>
  <c r="AW48" i="278"/>
  <c r="L51" i="278"/>
  <c r="N51" i="278"/>
  <c r="AK51" i="278"/>
  <c r="E51" i="278" s="1"/>
  <c r="AM51" i="278"/>
  <c r="AN51" i="278"/>
  <c r="AO51" i="278"/>
  <c r="AT51" i="278"/>
  <c r="AU51" i="278" s="1"/>
  <c r="AX51" i="278" s="1"/>
  <c r="AW51" i="278"/>
  <c r="L18" i="277"/>
  <c r="N18" i="277"/>
  <c r="AK18" i="277"/>
  <c r="E18" i="277" s="1"/>
  <c r="AM18" i="277"/>
  <c r="AN18" i="277"/>
  <c r="AO18" i="277"/>
  <c r="AT18" i="277"/>
  <c r="AU18" i="277" s="1"/>
  <c r="AX18" i="277" s="1"/>
  <c r="AW18" i="277"/>
  <c r="L21" i="277"/>
  <c r="N21" i="277"/>
  <c r="AK21" i="277"/>
  <c r="E21" i="277" s="1"/>
  <c r="AM21" i="277"/>
  <c r="AN21" i="277"/>
  <c r="AO21" i="277"/>
  <c r="AT21" i="277"/>
  <c r="AU21" i="277" s="1"/>
  <c r="AX21" i="277" s="1"/>
  <c r="AW21" i="277"/>
  <c r="L24" i="277"/>
  <c r="N24" i="277"/>
  <c r="AK24" i="277"/>
  <c r="E24" i="277" s="1"/>
  <c r="AM24" i="277"/>
  <c r="AN24" i="277"/>
  <c r="AO24" i="277"/>
  <c r="AT24" i="277"/>
  <c r="AU24" i="277" s="1"/>
  <c r="AX24" i="277" s="1"/>
  <c r="AW24" i="277"/>
  <c r="L27" i="277"/>
  <c r="N27" i="277"/>
  <c r="AK27" i="277"/>
  <c r="E27" i="277" s="1"/>
  <c r="AM27" i="277"/>
  <c r="AN27" i="277"/>
  <c r="AO27" i="277"/>
  <c r="AT27" i="277"/>
  <c r="AU27" i="277" s="1"/>
  <c r="AX27" i="277" s="1"/>
  <c r="AW27" i="277"/>
  <c r="L30" i="277"/>
  <c r="N30" i="277"/>
  <c r="AK30" i="277"/>
  <c r="E30" i="277" s="1"/>
  <c r="AM30" i="277"/>
  <c r="AN30" i="277"/>
  <c r="AO30" i="277"/>
  <c r="AT30" i="277"/>
  <c r="AU30" i="277"/>
  <c r="AW30" i="277"/>
  <c r="L33" i="277"/>
  <c r="N33" i="277" s="1"/>
  <c r="AK33" i="277"/>
  <c r="E33" i="277" s="1"/>
  <c r="AM33" i="277"/>
  <c r="AN33" i="277"/>
  <c r="AO33" i="277"/>
  <c r="AT33" i="277"/>
  <c r="AU33" i="277" s="1"/>
  <c r="AW33" i="277"/>
  <c r="L36" i="277"/>
  <c r="N36" i="277"/>
  <c r="AK36" i="277"/>
  <c r="E36" i="277" s="1"/>
  <c r="AM36" i="277"/>
  <c r="AN36" i="277"/>
  <c r="AO36" i="277"/>
  <c r="AT36" i="277"/>
  <c r="AU36" i="277"/>
  <c r="AX36" i="277" s="1"/>
  <c r="AW36" i="277"/>
  <c r="L39" i="277"/>
  <c r="N39" i="277" s="1"/>
  <c r="AK39" i="277"/>
  <c r="E39" i="277" s="1"/>
  <c r="AM39" i="277"/>
  <c r="AN39" i="277"/>
  <c r="AO39" i="277"/>
  <c r="AT39" i="277"/>
  <c r="AU39" i="277" s="1"/>
  <c r="AW39" i="277"/>
  <c r="L42" i="277"/>
  <c r="N42" i="277" s="1"/>
  <c r="AK42" i="277"/>
  <c r="E42" i="277" s="1"/>
  <c r="AM42" i="277"/>
  <c r="AN42" i="277"/>
  <c r="AO42" i="277"/>
  <c r="AT42" i="277"/>
  <c r="AU42" i="277"/>
  <c r="AW42" i="277"/>
  <c r="L45" i="277"/>
  <c r="N45" i="277" s="1"/>
  <c r="AK45" i="277"/>
  <c r="E45" i="277" s="1"/>
  <c r="AM45" i="277"/>
  <c r="AN45" i="277"/>
  <c r="AO45" i="277"/>
  <c r="AT45" i="277"/>
  <c r="AU45" i="277" s="1"/>
  <c r="AX45" i="277" s="1"/>
  <c r="AW45" i="277"/>
  <c r="L48" i="277"/>
  <c r="N48" i="277" s="1"/>
  <c r="AK48" i="277"/>
  <c r="E48" i="277" s="1"/>
  <c r="AM48" i="277"/>
  <c r="AN48" i="277"/>
  <c r="AO48" i="277"/>
  <c r="AT48" i="277"/>
  <c r="AU48" i="277"/>
  <c r="AX48" i="277" s="1"/>
  <c r="AW48" i="277"/>
  <c r="L51" i="277"/>
  <c r="N51" i="277" s="1"/>
  <c r="AK51" i="277"/>
  <c r="E51" i="277" s="1"/>
  <c r="AM51" i="277"/>
  <c r="AN51" i="277"/>
  <c r="AO51" i="277"/>
  <c r="AT51" i="277"/>
  <c r="AU51" i="277" s="1"/>
  <c r="AX51" i="277" s="1"/>
  <c r="AW51" i="277"/>
  <c r="L18" i="276"/>
  <c r="N18" i="276" s="1"/>
  <c r="AK18" i="276"/>
  <c r="E18" i="276" s="1"/>
  <c r="AM18" i="276"/>
  <c r="AN18" i="276"/>
  <c r="AO18" i="276"/>
  <c r="AT18" i="276"/>
  <c r="AU18" i="276"/>
  <c r="AW18" i="276"/>
  <c r="L21" i="276"/>
  <c r="N21" i="276" s="1"/>
  <c r="AK21" i="276"/>
  <c r="E21" i="276" s="1"/>
  <c r="AM21" i="276"/>
  <c r="AN21" i="276"/>
  <c r="AO21" i="276"/>
  <c r="AT21" i="276"/>
  <c r="AU21" i="276" s="1"/>
  <c r="AW21" i="276"/>
  <c r="L24" i="276"/>
  <c r="N24" i="276" s="1"/>
  <c r="AK24" i="276"/>
  <c r="E24" i="276" s="1"/>
  <c r="AM24" i="276"/>
  <c r="AN24" i="276"/>
  <c r="AO24" i="276"/>
  <c r="AT24" i="276"/>
  <c r="AU24" i="276"/>
  <c r="AX24" i="276" s="1"/>
  <c r="AW24" i="276"/>
  <c r="L27" i="276"/>
  <c r="N27" i="276" s="1"/>
  <c r="AK27" i="276"/>
  <c r="E27" i="276" s="1"/>
  <c r="AM27" i="276"/>
  <c r="AN27" i="276"/>
  <c r="AO27" i="276"/>
  <c r="AT27" i="276"/>
  <c r="AU27" i="276"/>
  <c r="AX27" i="276" s="1"/>
  <c r="AW27" i="276"/>
  <c r="L30" i="276"/>
  <c r="N30" i="276" s="1"/>
  <c r="AK30" i="276"/>
  <c r="E30" i="276" s="1"/>
  <c r="AM30" i="276"/>
  <c r="AN30" i="276"/>
  <c r="AO30" i="276"/>
  <c r="AT30" i="276"/>
  <c r="AU30" i="276" s="1"/>
  <c r="AX30" i="276" s="1"/>
  <c r="AW30" i="276"/>
  <c r="L33" i="276"/>
  <c r="N33" i="276" s="1"/>
  <c r="AK33" i="276"/>
  <c r="E33" i="276" s="1"/>
  <c r="AM33" i="276"/>
  <c r="AN33" i="276"/>
  <c r="AO33" i="276"/>
  <c r="AT33" i="276"/>
  <c r="AU33" i="276" s="1"/>
  <c r="AX33" i="276" s="1"/>
  <c r="AW33" i="276"/>
  <c r="L36" i="276"/>
  <c r="N36" i="276" s="1"/>
  <c r="AK36" i="276"/>
  <c r="E36" i="276" s="1"/>
  <c r="AM36" i="276"/>
  <c r="AN36" i="276"/>
  <c r="AO36" i="276"/>
  <c r="AT36" i="276"/>
  <c r="AU36" i="276"/>
  <c r="AW36" i="276"/>
  <c r="L39" i="276"/>
  <c r="N39" i="276" s="1"/>
  <c r="AK39" i="276"/>
  <c r="E39" i="276" s="1"/>
  <c r="AM39" i="276"/>
  <c r="AN39" i="276"/>
  <c r="AO39" i="276"/>
  <c r="AT39" i="276"/>
  <c r="AU39" i="276" s="1"/>
  <c r="AX39" i="276" s="1"/>
  <c r="AW39" i="276"/>
  <c r="L42" i="276"/>
  <c r="N42" i="276"/>
  <c r="AK42" i="276"/>
  <c r="E42" i="276" s="1"/>
  <c r="AM42" i="276"/>
  <c r="AN42" i="276"/>
  <c r="AO42" i="276"/>
  <c r="AT42" i="276"/>
  <c r="AU42" i="276"/>
  <c r="AX42" i="276" s="1"/>
  <c r="AW42" i="276"/>
  <c r="L45" i="276"/>
  <c r="N45" i="276" s="1"/>
  <c r="AK45" i="276"/>
  <c r="E45" i="276" s="1"/>
  <c r="AM45" i="276"/>
  <c r="AN45" i="276"/>
  <c r="AO45" i="276"/>
  <c r="AT45" i="276"/>
  <c r="AU45" i="276" s="1"/>
  <c r="AW45" i="276"/>
  <c r="L48" i="276"/>
  <c r="N48" i="276" s="1"/>
  <c r="AK48" i="276"/>
  <c r="E48" i="276" s="1"/>
  <c r="AM48" i="276"/>
  <c r="AN48" i="276"/>
  <c r="AO48" i="276"/>
  <c r="AT48" i="276"/>
  <c r="AU48" i="276"/>
  <c r="AX48" i="276" s="1"/>
  <c r="AW48" i="276"/>
  <c r="L51" i="276"/>
  <c r="N51" i="276" s="1"/>
  <c r="AK51" i="276"/>
  <c r="E51" i="276" s="1"/>
  <c r="AM51" i="276"/>
  <c r="AN51" i="276"/>
  <c r="AO51" i="276"/>
  <c r="AT51" i="276"/>
  <c r="AU51" i="276"/>
  <c r="AX51" i="276" s="1"/>
  <c r="AW51" i="276"/>
  <c r="L18" i="275"/>
  <c r="N18" i="275"/>
  <c r="AO18" i="275"/>
  <c r="AQ18" i="275"/>
  <c r="AR18" i="275"/>
  <c r="AS18" i="275"/>
  <c r="AX18" i="275"/>
  <c r="AY18" i="275"/>
  <c r="BB18" i="275" s="1"/>
  <c r="BA18" i="275"/>
  <c r="L21" i="275"/>
  <c r="N21" i="275" s="1"/>
  <c r="AO21" i="275"/>
  <c r="E21" i="275" s="1"/>
  <c r="AP21" i="275"/>
  <c r="H21" i="275" s="1"/>
  <c r="AQ21" i="275"/>
  <c r="AR21" i="275"/>
  <c r="AS21" i="275"/>
  <c r="AX21" i="275"/>
  <c r="AY21" i="275"/>
  <c r="BB21" i="275" s="1"/>
  <c r="BA21" i="275"/>
  <c r="L24" i="275"/>
  <c r="N24" i="275" s="1"/>
  <c r="AO24" i="275"/>
  <c r="AQ24" i="275"/>
  <c r="AR24" i="275"/>
  <c r="AS24" i="275"/>
  <c r="AX24" i="275"/>
  <c r="AY24" i="275"/>
  <c r="BA24" i="275"/>
  <c r="L27" i="275"/>
  <c r="N27" i="275"/>
  <c r="AO27" i="275"/>
  <c r="E27" i="275" s="1"/>
  <c r="AQ27" i="275"/>
  <c r="AR27" i="275"/>
  <c r="AS27" i="275"/>
  <c r="AX27" i="275"/>
  <c r="AY27" i="275" s="1"/>
  <c r="BB27" i="275" s="1"/>
  <c r="BA27" i="275"/>
  <c r="L30" i="275"/>
  <c r="N30" i="275" s="1"/>
  <c r="AO30" i="275"/>
  <c r="E30" i="275" s="1"/>
  <c r="AP30" i="275"/>
  <c r="H30" i="275" s="1"/>
  <c r="AQ30" i="275"/>
  <c r="AR30" i="275"/>
  <c r="AS30" i="275"/>
  <c r="AX30" i="275"/>
  <c r="AY30" i="275" s="1"/>
  <c r="BB30" i="275" s="1"/>
  <c r="BA30" i="275"/>
  <c r="L33" i="275"/>
  <c r="N33" i="275"/>
  <c r="AO33" i="275"/>
  <c r="E33" i="275" s="1"/>
  <c r="AQ33" i="275"/>
  <c r="AR33" i="275"/>
  <c r="AS33" i="275"/>
  <c r="AX33" i="275"/>
  <c r="AY33" i="275" s="1"/>
  <c r="BB33" i="275" s="1"/>
  <c r="BA33" i="275"/>
  <c r="L36" i="275"/>
  <c r="N36" i="275" s="1"/>
  <c r="AO36" i="275"/>
  <c r="E36" i="275" s="1"/>
  <c r="AQ36" i="275"/>
  <c r="AR36" i="275"/>
  <c r="AS36" i="275"/>
  <c r="AX36" i="275"/>
  <c r="AY36" i="275" s="1"/>
  <c r="BB36" i="275" s="1"/>
  <c r="BA36" i="275"/>
  <c r="L39" i="275"/>
  <c r="N39" i="275" s="1"/>
  <c r="AO39" i="275"/>
  <c r="E39" i="275" s="1"/>
  <c r="AQ39" i="275"/>
  <c r="AR39" i="275"/>
  <c r="AS39" i="275"/>
  <c r="AX39" i="275"/>
  <c r="AY39" i="275" s="1"/>
  <c r="BB39" i="275" s="1"/>
  <c r="BA39" i="275"/>
  <c r="L42" i="275"/>
  <c r="N42" i="275" s="1"/>
  <c r="AO42" i="275"/>
  <c r="E42" i="275" s="1"/>
  <c r="AQ42" i="275"/>
  <c r="AR42" i="275"/>
  <c r="AS42" i="275"/>
  <c r="AX42" i="275"/>
  <c r="AY42" i="275"/>
  <c r="BB42" i="275" s="1"/>
  <c r="BA42" i="275"/>
  <c r="L45" i="275"/>
  <c r="N45" i="275" s="1"/>
  <c r="AO45" i="275"/>
  <c r="AQ45" i="275"/>
  <c r="AR45" i="275"/>
  <c r="AS45" i="275"/>
  <c r="AX45" i="275"/>
  <c r="AY45" i="275"/>
  <c r="BB45" i="275" s="1"/>
  <c r="BA45" i="275"/>
  <c r="L48" i="275"/>
  <c r="N48" i="275" s="1"/>
  <c r="AO48" i="275"/>
  <c r="E48" i="275" s="1"/>
  <c r="AQ48" i="275"/>
  <c r="AR48" i="275"/>
  <c r="AS48" i="275"/>
  <c r="AX48" i="275"/>
  <c r="AY48" i="275" s="1"/>
  <c r="BB48" i="275" s="1"/>
  <c r="BA48" i="275"/>
  <c r="L51" i="275"/>
  <c r="N51" i="275" s="1"/>
  <c r="AO51" i="275"/>
  <c r="E51" i="275" s="1"/>
  <c r="AQ51" i="275"/>
  <c r="AR51" i="275"/>
  <c r="AS51" i="275"/>
  <c r="AX51" i="275"/>
  <c r="AY51" i="275"/>
  <c r="BB51" i="275" s="1"/>
  <c r="BA51" i="275"/>
  <c r="L18" i="274"/>
  <c r="N18" i="274" s="1"/>
  <c r="AK18" i="274"/>
  <c r="AM18" i="274"/>
  <c r="AN18" i="274"/>
  <c r="AO18" i="274"/>
  <c r="AT18" i="274"/>
  <c r="AU18" i="274"/>
  <c r="AW18" i="274"/>
  <c r="L21" i="274"/>
  <c r="N21" i="274"/>
  <c r="AK21" i="274"/>
  <c r="E21" i="274" s="1"/>
  <c r="AM21" i="274"/>
  <c r="AN21" i="274"/>
  <c r="AO21" i="274"/>
  <c r="AT21" i="274"/>
  <c r="AU21" i="274" s="1"/>
  <c r="AX21" i="274" s="1"/>
  <c r="AW21" i="274"/>
  <c r="L24" i="274"/>
  <c r="N24" i="274" s="1"/>
  <c r="AK24" i="274"/>
  <c r="E24" i="274" s="1"/>
  <c r="AM24" i="274"/>
  <c r="AN24" i="274"/>
  <c r="AO24" i="274"/>
  <c r="AT24" i="274"/>
  <c r="AU24" i="274" s="1"/>
  <c r="AX24" i="274" s="1"/>
  <c r="AW24" i="274"/>
  <c r="L27" i="274"/>
  <c r="N27" i="274" s="1"/>
  <c r="AK27" i="274"/>
  <c r="E27" i="274" s="1"/>
  <c r="AM27" i="274"/>
  <c r="AN27" i="274"/>
  <c r="AO27" i="274"/>
  <c r="AT27" i="274"/>
  <c r="AU27" i="274"/>
  <c r="AW27" i="274"/>
  <c r="L30" i="274"/>
  <c r="N30" i="274" s="1"/>
  <c r="AK30" i="274"/>
  <c r="AM30" i="274"/>
  <c r="AN30" i="274"/>
  <c r="AO30" i="274"/>
  <c r="AT30" i="274"/>
  <c r="AU30" i="274"/>
  <c r="AW30" i="274"/>
  <c r="L33" i="274"/>
  <c r="N33" i="274"/>
  <c r="AK33" i="274"/>
  <c r="E33" i="274" s="1"/>
  <c r="AM33" i="274"/>
  <c r="AN33" i="274"/>
  <c r="AO33" i="274"/>
  <c r="AT33" i="274"/>
  <c r="AU33" i="274" s="1"/>
  <c r="AX33" i="274" s="1"/>
  <c r="AW33" i="274"/>
  <c r="L36" i="274"/>
  <c r="N36" i="274" s="1"/>
  <c r="AK36" i="274"/>
  <c r="E36" i="274" s="1"/>
  <c r="AM36" i="274"/>
  <c r="AN36" i="274"/>
  <c r="AO36" i="274"/>
  <c r="AT36" i="274"/>
  <c r="AU36" i="274"/>
  <c r="AX36" i="274" s="1"/>
  <c r="AW36" i="274"/>
  <c r="L39" i="274"/>
  <c r="N39" i="274" s="1"/>
  <c r="AK39" i="274"/>
  <c r="E39" i="274" s="1"/>
  <c r="AM39" i="274"/>
  <c r="AN39" i="274"/>
  <c r="AO39" i="274"/>
  <c r="AT39" i="274"/>
  <c r="AU39" i="274"/>
  <c r="AX39" i="274" s="1"/>
  <c r="AW39" i="274"/>
  <c r="L42" i="274"/>
  <c r="N42" i="274" s="1"/>
  <c r="AK42" i="274"/>
  <c r="AM42" i="274"/>
  <c r="AN42" i="274"/>
  <c r="AO42" i="274"/>
  <c r="AT42" i="274"/>
  <c r="AU42" i="274"/>
  <c r="AW42" i="274"/>
  <c r="L45" i="274"/>
  <c r="N45" i="274"/>
  <c r="AK45" i="274"/>
  <c r="AM45" i="274"/>
  <c r="AN45" i="274"/>
  <c r="AO45" i="274"/>
  <c r="AT45" i="274"/>
  <c r="AU45" i="274" s="1"/>
  <c r="AX45" i="274" s="1"/>
  <c r="AW45" i="274"/>
  <c r="L48" i="274"/>
  <c r="N48" i="274" s="1"/>
  <c r="AK48" i="274"/>
  <c r="E48" i="274" s="1"/>
  <c r="AL48" i="274"/>
  <c r="H48" i="274" s="1"/>
  <c r="AM48" i="274"/>
  <c r="AN48" i="274"/>
  <c r="AO48" i="274"/>
  <c r="AT48" i="274"/>
  <c r="AU48" i="274" s="1"/>
  <c r="AX48" i="274" s="1"/>
  <c r="AW48" i="274"/>
  <c r="L51" i="274"/>
  <c r="N51" i="274" s="1"/>
  <c r="AK51" i="274"/>
  <c r="E51" i="274" s="1"/>
  <c r="AL51" i="274"/>
  <c r="H51" i="274" s="1"/>
  <c r="AM51" i="274"/>
  <c r="AN51" i="274"/>
  <c r="AO51" i="274"/>
  <c r="AT51" i="274"/>
  <c r="AU51" i="274"/>
  <c r="AX51" i="274" s="1"/>
  <c r="AW51" i="274"/>
  <c r="L18" i="273"/>
  <c r="N18" i="273"/>
  <c r="AK18" i="273"/>
  <c r="AM18" i="273"/>
  <c r="AN18" i="273"/>
  <c r="AO18" i="273"/>
  <c r="AT18" i="273"/>
  <c r="AU18" i="273" s="1"/>
  <c r="AW18" i="273"/>
  <c r="L21" i="273"/>
  <c r="N21" i="273" s="1"/>
  <c r="AK21" i="273"/>
  <c r="E21" i="273" s="1"/>
  <c r="AL21" i="273"/>
  <c r="H21" i="273" s="1"/>
  <c r="AM21" i="273"/>
  <c r="AN21" i="273"/>
  <c r="AO21" i="273"/>
  <c r="AT21" i="273"/>
  <c r="AU21" i="273" s="1"/>
  <c r="AX21" i="273" s="1"/>
  <c r="AW21" i="273"/>
  <c r="L24" i="273"/>
  <c r="N24" i="273"/>
  <c r="AK24" i="273"/>
  <c r="AM24" i="273"/>
  <c r="AN24" i="273"/>
  <c r="AO24" i="273"/>
  <c r="AT24" i="273"/>
  <c r="AU24" i="273" s="1"/>
  <c r="AW24" i="273"/>
  <c r="L27" i="273"/>
  <c r="N27" i="273" s="1"/>
  <c r="AK27" i="273"/>
  <c r="E27" i="273" s="1"/>
  <c r="AM27" i="273"/>
  <c r="AN27" i="273"/>
  <c r="AO27" i="273"/>
  <c r="AT27" i="273"/>
  <c r="AU27" i="273" s="1"/>
  <c r="AW27" i="273"/>
  <c r="L30" i="273"/>
  <c r="N30" i="273"/>
  <c r="AK30" i="273"/>
  <c r="AM30" i="273"/>
  <c r="AN30" i="273"/>
  <c r="AO30" i="273"/>
  <c r="AT30" i="273"/>
  <c r="AU30" i="273" s="1"/>
  <c r="AW30" i="273"/>
  <c r="L33" i="273"/>
  <c r="N33" i="273" s="1"/>
  <c r="AK33" i="273"/>
  <c r="E33" i="273" s="1"/>
  <c r="AM33" i="273"/>
  <c r="AN33" i="273"/>
  <c r="AO33" i="273"/>
  <c r="AT33" i="273"/>
  <c r="AU33" i="273" s="1"/>
  <c r="AX33" i="273" s="1"/>
  <c r="AW33" i="273"/>
  <c r="L36" i="273"/>
  <c r="N36" i="273" s="1"/>
  <c r="AK36" i="273"/>
  <c r="AM36" i="273"/>
  <c r="AN36" i="273"/>
  <c r="AO36" i="273"/>
  <c r="AT36" i="273"/>
  <c r="AU36" i="273" s="1"/>
  <c r="AW36" i="273"/>
  <c r="L39" i="273"/>
  <c r="N39" i="273" s="1"/>
  <c r="AK39" i="273"/>
  <c r="E39" i="273" s="1"/>
  <c r="AM39" i="273"/>
  <c r="AN39" i="273"/>
  <c r="AO39" i="273"/>
  <c r="AT39" i="273"/>
  <c r="AU39" i="273" s="1"/>
  <c r="AX39" i="273" s="1"/>
  <c r="AW39" i="273"/>
  <c r="L42" i="273"/>
  <c r="N42" i="273"/>
  <c r="AK42" i="273"/>
  <c r="AM42" i="273"/>
  <c r="AN42" i="273"/>
  <c r="AO42" i="273"/>
  <c r="AT42" i="273"/>
  <c r="AU42" i="273" s="1"/>
  <c r="AW42" i="273"/>
  <c r="L45" i="273"/>
  <c r="N45" i="273" s="1"/>
  <c r="AK45" i="273"/>
  <c r="E45" i="273" s="1"/>
  <c r="AM45" i="273"/>
  <c r="AN45" i="273"/>
  <c r="AO45" i="273"/>
  <c r="AT45" i="273"/>
  <c r="AU45" i="273" s="1"/>
  <c r="AX45" i="273" s="1"/>
  <c r="AW45" i="273"/>
  <c r="L48" i="273"/>
  <c r="N48" i="273"/>
  <c r="AK48" i="273"/>
  <c r="AM48" i="273"/>
  <c r="AN48" i="273"/>
  <c r="AO48" i="273"/>
  <c r="AT48" i="273"/>
  <c r="AU48" i="273" s="1"/>
  <c r="AW48" i="273"/>
  <c r="L51" i="273"/>
  <c r="N51" i="273" s="1"/>
  <c r="AK51" i="273"/>
  <c r="E51" i="273" s="1"/>
  <c r="AM51" i="273"/>
  <c r="AN51" i="273"/>
  <c r="AO51" i="273"/>
  <c r="AT51" i="273"/>
  <c r="AU51" i="273" s="1"/>
  <c r="AW51" i="273"/>
  <c r="L18" i="272"/>
  <c r="N18" i="272" s="1"/>
  <c r="AK18" i="272"/>
  <c r="E18" i="272" s="1"/>
  <c r="AM18" i="272"/>
  <c r="AN18" i="272"/>
  <c r="AO18" i="272"/>
  <c r="AT18" i="272"/>
  <c r="AU18" i="272"/>
  <c r="AX18" i="272" s="1"/>
  <c r="AW18" i="272"/>
  <c r="L21" i="272"/>
  <c r="N21" i="272" s="1"/>
  <c r="AK21" i="272"/>
  <c r="E21" i="272" s="1"/>
  <c r="AM21" i="272"/>
  <c r="AN21" i="272"/>
  <c r="AO21" i="272"/>
  <c r="AT21" i="272"/>
  <c r="AU21" i="272" s="1"/>
  <c r="AX21" i="272" s="1"/>
  <c r="AW21" i="272"/>
  <c r="L24" i="272"/>
  <c r="N24" i="272" s="1"/>
  <c r="AK24" i="272"/>
  <c r="E24" i="272" s="1"/>
  <c r="AM24" i="272"/>
  <c r="AN24" i="272"/>
  <c r="AO24" i="272"/>
  <c r="AT24" i="272"/>
  <c r="AU24" i="272"/>
  <c r="AW24" i="272"/>
  <c r="L27" i="272"/>
  <c r="N27" i="272" s="1"/>
  <c r="AK27" i="272"/>
  <c r="E27" i="272" s="1"/>
  <c r="AM27" i="272"/>
  <c r="AN27" i="272"/>
  <c r="AO27" i="272"/>
  <c r="AT27" i="272"/>
  <c r="AU27" i="272"/>
  <c r="AX27" i="272" s="1"/>
  <c r="AW27" i="272"/>
  <c r="L30" i="272"/>
  <c r="N30" i="272"/>
  <c r="AK30" i="272"/>
  <c r="E30" i="272" s="1"/>
  <c r="AM30" i="272"/>
  <c r="AN30" i="272"/>
  <c r="AO30" i="272"/>
  <c r="AT30" i="272"/>
  <c r="AU30" i="272" s="1"/>
  <c r="AX30" i="272" s="1"/>
  <c r="AW30" i="272"/>
  <c r="L33" i="272"/>
  <c r="N33" i="272"/>
  <c r="AK33" i="272"/>
  <c r="E33" i="272" s="1"/>
  <c r="AM33" i="272"/>
  <c r="AN33" i="272"/>
  <c r="AO33" i="272"/>
  <c r="AT33" i="272"/>
  <c r="AU33" i="272" s="1"/>
  <c r="AX33" i="272" s="1"/>
  <c r="AW33" i="272"/>
  <c r="L36" i="272"/>
  <c r="N36" i="272" s="1"/>
  <c r="AK36" i="272"/>
  <c r="E36" i="272" s="1"/>
  <c r="AM36" i="272"/>
  <c r="AN36" i="272"/>
  <c r="AO36" i="272"/>
  <c r="AT36" i="272"/>
  <c r="AU36" i="272"/>
  <c r="AW36" i="272"/>
  <c r="L39" i="272"/>
  <c r="N39" i="272" s="1"/>
  <c r="AK39" i="272"/>
  <c r="E39" i="272" s="1"/>
  <c r="AM39" i="272"/>
  <c r="AN39" i="272"/>
  <c r="AO39" i="272"/>
  <c r="AT39" i="272"/>
  <c r="AU39" i="272"/>
  <c r="AW39" i="272"/>
  <c r="L42" i="272"/>
  <c r="N42" i="272"/>
  <c r="AK42" i="272"/>
  <c r="E42" i="272" s="1"/>
  <c r="AM42" i="272"/>
  <c r="AN42" i="272"/>
  <c r="AO42" i="272"/>
  <c r="AT42" i="272"/>
  <c r="AU42" i="272"/>
  <c r="AX42" i="272" s="1"/>
  <c r="AW42" i="272"/>
  <c r="L45" i="272"/>
  <c r="N45" i="272" s="1"/>
  <c r="AK45" i="272"/>
  <c r="E45" i="272" s="1"/>
  <c r="AM45" i="272"/>
  <c r="AN45" i="272"/>
  <c r="AO45" i="272"/>
  <c r="AT45" i="272"/>
  <c r="AU45" i="272" s="1"/>
  <c r="AX45" i="272" s="1"/>
  <c r="AW45" i="272"/>
  <c r="L48" i="272"/>
  <c r="N48" i="272" s="1"/>
  <c r="AK48" i="272"/>
  <c r="E48" i="272" s="1"/>
  <c r="AM48" i="272"/>
  <c r="AN48" i="272"/>
  <c r="AO48" i="272"/>
  <c r="AT48" i="272"/>
  <c r="AU48" i="272"/>
  <c r="AW48" i="272"/>
  <c r="L51" i="272"/>
  <c r="N51" i="272" s="1"/>
  <c r="AK51" i="272"/>
  <c r="E51" i="272" s="1"/>
  <c r="AM51" i="272"/>
  <c r="AN51" i="272"/>
  <c r="AO51" i="272"/>
  <c r="AT51" i="272"/>
  <c r="AU51" i="272"/>
  <c r="AX51" i="272" s="1"/>
  <c r="AW51" i="272"/>
  <c r="L18" i="271"/>
  <c r="N18" i="271" s="1"/>
  <c r="AO18" i="271"/>
  <c r="E18" i="271" s="1"/>
  <c r="AQ18" i="271"/>
  <c r="AR18" i="271"/>
  <c r="AS18" i="271"/>
  <c r="AX18" i="271"/>
  <c r="AY18" i="271" s="1"/>
  <c r="BB18" i="271" s="1"/>
  <c r="BA18" i="271"/>
  <c r="L21" i="271"/>
  <c r="N21" i="271" s="1"/>
  <c r="AO21" i="271"/>
  <c r="E21" i="271" s="1"/>
  <c r="AQ21" i="271"/>
  <c r="AR21" i="271"/>
  <c r="AS21" i="271"/>
  <c r="AX21" i="271"/>
  <c r="AY21" i="271" s="1"/>
  <c r="BB21" i="271" s="1"/>
  <c r="BA21" i="271"/>
  <c r="L24" i="271"/>
  <c r="N24" i="271" s="1"/>
  <c r="AO24" i="271"/>
  <c r="E24" i="271" s="1"/>
  <c r="AQ24" i="271"/>
  <c r="AR24" i="271"/>
  <c r="AS24" i="271"/>
  <c r="AX24" i="271"/>
  <c r="AY24" i="271"/>
  <c r="BA24" i="271"/>
  <c r="L27" i="271"/>
  <c r="N27" i="271" s="1"/>
  <c r="AO27" i="271"/>
  <c r="E27" i="271" s="1"/>
  <c r="AQ27" i="271"/>
  <c r="AR27" i="271"/>
  <c r="AS27" i="271"/>
  <c r="AX27" i="271"/>
  <c r="AY27" i="271"/>
  <c r="BA27" i="271"/>
  <c r="L30" i="271"/>
  <c r="N30" i="271" s="1"/>
  <c r="AO30" i="271"/>
  <c r="E30" i="271" s="1"/>
  <c r="AQ30" i="271"/>
  <c r="AR30" i="271"/>
  <c r="AS30" i="271"/>
  <c r="AX30" i="271"/>
  <c r="AY30" i="271"/>
  <c r="BB30" i="271" s="1"/>
  <c r="BA30" i="271"/>
  <c r="L33" i="271"/>
  <c r="N33" i="271" s="1"/>
  <c r="AO33" i="271"/>
  <c r="E33" i="271" s="1"/>
  <c r="AQ33" i="271"/>
  <c r="AR33" i="271"/>
  <c r="AS33" i="271"/>
  <c r="AX33" i="271"/>
  <c r="AY33" i="271" s="1"/>
  <c r="BB33" i="271" s="1"/>
  <c r="BA33" i="271"/>
  <c r="L36" i="271"/>
  <c r="N36" i="271" s="1"/>
  <c r="AO36" i="271"/>
  <c r="E36" i="271" s="1"/>
  <c r="AQ36" i="271"/>
  <c r="AR36" i="271"/>
  <c r="AS36" i="271"/>
  <c r="AX36" i="271"/>
  <c r="AY36" i="271"/>
  <c r="BA36" i="271"/>
  <c r="L39" i="271"/>
  <c r="N39" i="271" s="1"/>
  <c r="AO39" i="271"/>
  <c r="E39" i="271" s="1"/>
  <c r="AQ39" i="271"/>
  <c r="AR39" i="271"/>
  <c r="AS39" i="271"/>
  <c r="AX39" i="271"/>
  <c r="AY39" i="271"/>
  <c r="BB39" i="271" s="1"/>
  <c r="BA39" i="271"/>
  <c r="L42" i="271"/>
  <c r="N42" i="271" s="1"/>
  <c r="AO42" i="271"/>
  <c r="E42" i="271" s="1"/>
  <c r="AQ42" i="271"/>
  <c r="AR42" i="271"/>
  <c r="AS42" i="271"/>
  <c r="AX42" i="271"/>
  <c r="AY42" i="271" s="1"/>
  <c r="BB42" i="271" s="1"/>
  <c r="BA42" i="271"/>
  <c r="L45" i="271"/>
  <c r="N45" i="271" s="1"/>
  <c r="AO45" i="271"/>
  <c r="E45" i="271" s="1"/>
  <c r="AQ45" i="271"/>
  <c r="AR45" i="271"/>
  <c r="AS45" i="271"/>
  <c r="AX45" i="271"/>
  <c r="AY45" i="271" s="1"/>
  <c r="BB45" i="271" s="1"/>
  <c r="BA45" i="271"/>
  <c r="L48" i="271"/>
  <c r="N48" i="271" s="1"/>
  <c r="AO48" i="271"/>
  <c r="E48" i="271" s="1"/>
  <c r="AQ48" i="271"/>
  <c r="AR48" i="271"/>
  <c r="AS48" i="271"/>
  <c r="AX48" i="271"/>
  <c r="AY48" i="271"/>
  <c r="BA48" i="271"/>
  <c r="L51" i="271"/>
  <c r="N51" i="271" s="1"/>
  <c r="AO51" i="271"/>
  <c r="E51" i="271" s="1"/>
  <c r="AQ51" i="271"/>
  <c r="AR51" i="271"/>
  <c r="AS51" i="271"/>
  <c r="AX51" i="271"/>
  <c r="AY51" i="271"/>
  <c r="BA51" i="271"/>
  <c r="L18" i="270"/>
  <c r="N18" i="270" s="1"/>
  <c r="AK18" i="270"/>
  <c r="AM18" i="270"/>
  <c r="AN18" i="270"/>
  <c r="AO18" i="270"/>
  <c r="AT18" i="270"/>
  <c r="AU18" i="270"/>
  <c r="AW18" i="270"/>
  <c r="L21" i="270"/>
  <c r="N21" i="270" s="1"/>
  <c r="AK21" i="270"/>
  <c r="E21" i="270" s="1"/>
  <c r="AM21" i="270"/>
  <c r="AN21" i="270"/>
  <c r="AO21" i="270"/>
  <c r="AT21" i="270"/>
  <c r="AU21" i="270"/>
  <c r="AW21" i="270"/>
  <c r="L24" i="270"/>
  <c r="N24" i="270" s="1"/>
  <c r="AK24" i="270"/>
  <c r="E24" i="270" s="1"/>
  <c r="AM24" i="270"/>
  <c r="AN24" i="270"/>
  <c r="AO24" i="270"/>
  <c r="AT24" i="270"/>
  <c r="AU24" i="270" s="1"/>
  <c r="AX24" i="270" s="1"/>
  <c r="AW24" i="270"/>
  <c r="L27" i="270"/>
  <c r="N27" i="270" s="1"/>
  <c r="AK27" i="270"/>
  <c r="E27" i="270" s="1"/>
  <c r="AL27" i="270"/>
  <c r="H27" i="270" s="1"/>
  <c r="AM27" i="270"/>
  <c r="AN27" i="270"/>
  <c r="AO27" i="270"/>
  <c r="AT27" i="270"/>
  <c r="AU27" i="270"/>
  <c r="AX27" i="270" s="1"/>
  <c r="AW27" i="270"/>
  <c r="L30" i="270"/>
  <c r="N30" i="270" s="1"/>
  <c r="AK30" i="270"/>
  <c r="E30" i="270" s="1"/>
  <c r="AM30" i="270"/>
  <c r="AN30" i="270"/>
  <c r="AO30" i="270"/>
  <c r="AT30" i="270"/>
  <c r="AU30" i="270" s="1"/>
  <c r="AX30" i="270" s="1"/>
  <c r="AW30" i="270"/>
  <c r="L33" i="270"/>
  <c r="N33" i="270" s="1"/>
  <c r="AK33" i="270"/>
  <c r="E33" i="270" s="1"/>
  <c r="AM33" i="270"/>
  <c r="AN33" i="270"/>
  <c r="AO33" i="270"/>
  <c r="AT33" i="270"/>
  <c r="AU33" i="270" s="1"/>
  <c r="AX33" i="270" s="1"/>
  <c r="AW33" i="270"/>
  <c r="L36" i="270"/>
  <c r="N36" i="270" s="1"/>
  <c r="AK36" i="270"/>
  <c r="E36" i="270" s="1"/>
  <c r="AL36" i="270"/>
  <c r="H36" i="270" s="1"/>
  <c r="AM36" i="270"/>
  <c r="AN36" i="270"/>
  <c r="AO36" i="270"/>
  <c r="AT36" i="270"/>
  <c r="AU36" i="270"/>
  <c r="AX36" i="270" s="1"/>
  <c r="AW36" i="270"/>
  <c r="L39" i="270"/>
  <c r="N39" i="270"/>
  <c r="AK39" i="270"/>
  <c r="AM39" i="270"/>
  <c r="AN39" i="270"/>
  <c r="AO39" i="270"/>
  <c r="AT39" i="270"/>
  <c r="AU39" i="270"/>
  <c r="AW39" i="270"/>
  <c r="L42" i="270"/>
  <c r="N42" i="270" s="1"/>
  <c r="AK42" i="270"/>
  <c r="AM42" i="270"/>
  <c r="AN42" i="270"/>
  <c r="AO42" i="270"/>
  <c r="AT42" i="270"/>
  <c r="AU42" i="270" s="1"/>
  <c r="AX42" i="270" s="1"/>
  <c r="AW42" i="270"/>
  <c r="L45" i="270"/>
  <c r="N45" i="270" s="1"/>
  <c r="BC45" i="270" s="1"/>
  <c r="AK45" i="270"/>
  <c r="E45" i="270" s="1"/>
  <c r="AM45" i="270"/>
  <c r="AN45" i="270"/>
  <c r="AO45" i="270"/>
  <c r="AT45" i="270"/>
  <c r="AU45" i="270"/>
  <c r="AW45" i="270"/>
  <c r="L48" i="270"/>
  <c r="N48" i="270" s="1"/>
  <c r="AK48" i="270"/>
  <c r="E48" i="270" s="1"/>
  <c r="AM48" i="270"/>
  <c r="AN48" i="270"/>
  <c r="AO48" i="270"/>
  <c r="AT48" i="270"/>
  <c r="AU48" i="270" s="1"/>
  <c r="AX48" i="270" s="1"/>
  <c r="AW48" i="270"/>
  <c r="L51" i="270"/>
  <c r="N51" i="270" s="1"/>
  <c r="AK51" i="270"/>
  <c r="E51" i="270" s="1"/>
  <c r="AM51" i="270"/>
  <c r="AN51" i="270"/>
  <c r="AO51" i="270"/>
  <c r="AT51" i="270"/>
  <c r="AU51" i="270" s="1"/>
  <c r="AX51" i="270" s="1"/>
  <c r="AW51" i="270"/>
  <c r="L18" i="269"/>
  <c r="N18" i="269" s="1"/>
  <c r="AK18" i="269"/>
  <c r="AM18" i="269"/>
  <c r="AN18" i="269"/>
  <c r="AO18" i="269"/>
  <c r="AT18" i="269"/>
  <c r="AU18" i="269"/>
  <c r="AW18" i="269"/>
  <c r="L21" i="269"/>
  <c r="N21" i="269"/>
  <c r="AK21" i="269"/>
  <c r="E21" i="269" s="1"/>
  <c r="AM21" i="269"/>
  <c r="AN21" i="269"/>
  <c r="AO21" i="269"/>
  <c r="AT21" i="269"/>
  <c r="AU21" i="269" s="1"/>
  <c r="AX21" i="269" s="1"/>
  <c r="AW21" i="269"/>
  <c r="L24" i="269"/>
  <c r="N24" i="269" s="1"/>
  <c r="AK24" i="269"/>
  <c r="E24" i="269" s="1"/>
  <c r="AL24" i="269"/>
  <c r="H24" i="269" s="1"/>
  <c r="AM24" i="269"/>
  <c r="AN24" i="269"/>
  <c r="AO24" i="269"/>
  <c r="AT24" i="269"/>
  <c r="AU24" i="269" s="1"/>
  <c r="AX24" i="269" s="1"/>
  <c r="AW24" i="269"/>
  <c r="L27" i="269"/>
  <c r="N27" i="269"/>
  <c r="AK27" i="269"/>
  <c r="E27" i="269" s="1"/>
  <c r="AM27" i="269"/>
  <c r="AN27" i="269"/>
  <c r="AO27" i="269"/>
  <c r="AT27" i="269"/>
  <c r="AU27" i="269"/>
  <c r="AW27" i="269"/>
  <c r="L30" i="269"/>
  <c r="N30" i="269" s="1"/>
  <c r="AK30" i="269"/>
  <c r="AM30" i="269"/>
  <c r="AN30" i="269"/>
  <c r="AO30" i="269"/>
  <c r="AT30" i="269"/>
  <c r="AU30" i="269"/>
  <c r="AW30" i="269"/>
  <c r="L33" i="269"/>
  <c r="N33" i="269" s="1"/>
  <c r="AK33" i="269"/>
  <c r="E33" i="269" s="1"/>
  <c r="AM33" i="269"/>
  <c r="AN33" i="269"/>
  <c r="AO33" i="269"/>
  <c r="AT33" i="269"/>
  <c r="AU33" i="269" s="1"/>
  <c r="AX33" i="269" s="1"/>
  <c r="AW33" i="269"/>
  <c r="H36" i="269"/>
  <c r="L36" i="269"/>
  <c r="N36" i="269" s="1"/>
  <c r="AK36" i="269"/>
  <c r="E36" i="269" s="1"/>
  <c r="AL36" i="269"/>
  <c r="AM36" i="269"/>
  <c r="AN36" i="269"/>
  <c r="AO36" i="269"/>
  <c r="AT36" i="269"/>
  <c r="AU36" i="269"/>
  <c r="AX36" i="269" s="1"/>
  <c r="AW36" i="269"/>
  <c r="L39" i="269"/>
  <c r="N39" i="269" s="1"/>
  <c r="AK39" i="269"/>
  <c r="E39" i="269" s="1"/>
  <c r="AL39" i="269"/>
  <c r="H39" i="269" s="1"/>
  <c r="AM39" i="269"/>
  <c r="AN39" i="269"/>
  <c r="AO39" i="269"/>
  <c r="AT39" i="269"/>
  <c r="AU39" i="269"/>
  <c r="AX39" i="269" s="1"/>
  <c r="AW39" i="269"/>
  <c r="L42" i="269"/>
  <c r="N42" i="269"/>
  <c r="AK42" i="269"/>
  <c r="AM42" i="269"/>
  <c r="AN42" i="269"/>
  <c r="AO42" i="269"/>
  <c r="AT42" i="269"/>
  <c r="AU42" i="269"/>
  <c r="AW42" i="269"/>
  <c r="L45" i="269"/>
  <c r="N45" i="269" s="1"/>
  <c r="AK45" i="269"/>
  <c r="AM45" i="269"/>
  <c r="AN45" i="269"/>
  <c r="AO45" i="269"/>
  <c r="AT45" i="269"/>
  <c r="AU45" i="269" s="1"/>
  <c r="AX45" i="269" s="1"/>
  <c r="AW45" i="269"/>
  <c r="L48" i="269"/>
  <c r="N48" i="269" s="1"/>
  <c r="AK48" i="269"/>
  <c r="E48" i="269" s="1"/>
  <c r="AM48" i="269"/>
  <c r="AN48" i="269"/>
  <c r="AO48" i="269"/>
  <c r="AT48" i="269"/>
  <c r="AU48" i="269" s="1"/>
  <c r="AX48" i="269" s="1"/>
  <c r="AW48" i="269"/>
  <c r="L51" i="269"/>
  <c r="N51" i="269" s="1"/>
  <c r="AK51" i="269"/>
  <c r="E51" i="269" s="1"/>
  <c r="AM51" i="269"/>
  <c r="AN51" i="269"/>
  <c r="AO51" i="269"/>
  <c r="AT51" i="269"/>
  <c r="AU51" i="269"/>
  <c r="AX51" i="269" s="1"/>
  <c r="AW51" i="269"/>
  <c r="L18" i="268"/>
  <c r="N18" i="268" s="1"/>
  <c r="AK18" i="268"/>
  <c r="E18" i="268" s="1"/>
  <c r="AM18" i="268"/>
  <c r="AN18" i="268"/>
  <c r="AO18" i="268"/>
  <c r="AT18" i="268"/>
  <c r="AU18" i="268" s="1"/>
  <c r="AX18" i="268" s="1"/>
  <c r="AW18" i="268"/>
  <c r="L21" i="268"/>
  <c r="N21" i="268" s="1"/>
  <c r="AK21" i="268"/>
  <c r="E21" i="268" s="1"/>
  <c r="AM21" i="268"/>
  <c r="AN21" i="268"/>
  <c r="AO21" i="268"/>
  <c r="AT21" i="268"/>
  <c r="AU21" i="268" s="1"/>
  <c r="AX21" i="268" s="1"/>
  <c r="AW21" i="268"/>
  <c r="L24" i="268"/>
  <c r="N24" i="268" s="1"/>
  <c r="AK24" i="268"/>
  <c r="E24" i="268" s="1"/>
  <c r="AM24" i="268"/>
  <c r="AN24" i="268"/>
  <c r="AO24" i="268"/>
  <c r="AT24" i="268"/>
  <c r="AU24" i="268"/>
  <c r="AW24" i="268"/>
  <c r="L27" i="268"/>
  <c r="N27" i="268" s="1"/>
  <c r="AK27" i="268"/>
  <c r="E27" i="268" s="1"/>
  <c r="AM27" i="268"/>
  <c r="AN27" i="268"/>
  <c r="AO27" i="268"/>
  <c r="AT27" i="268"/>
  <c r="AU27" i="268"/>
  <c r="AW27" i="268"/>
  <c r="L30" i="268"/>
  <c r="N30" i="268" s="1"/>
  <c r="AK30" i="268"/>
  <c r="E30" i="268" s="1"/>
  <c r="AM30" i="268"/>
  <c r="AN30" i="268"/>
  <c r="AO30" i="268"/>
  <c r="AT30" i="268"/>
  <c r="AU30" i="268"/>
  <c r="AX30" i="268" s="1"/>
  <c r="AW30" i="268"/>
  <c r="L33" i="268"/>
  <c r="N33" i="268" s="1"/>
  <c r="AK33" i="268"/>
  <c r="E33" i="268" s="1"/>
  <c r="AM33" i="268"/>
  <c r="AN33" i="268"/>
  <c r="AO33" i="268"/>
  <c r="AT33" i="268"/>
  <c r="AU33" i="268" s="1"/>
  <c r="AX33" i="268" s="1"/>
  <c r="AW33" i="268"/>
  <c r="L36" i="268"/>
  <c r="N36" i="268" s="1"/>
  <c r="AK36" i="268"/>
  <c r="E36" i="268" s="1"/>
  <c r="AM36" i="268"/>
  <c r="AN36" i="268"/>
  <c r="AO36" i="268"/>
  <c r="AT36" i="268"/>
  <c r="AU36" i="268"/>
  <c r="AW36" i="268"/>
  <c r="L39" i="268"/>
  <c r="N39" i="268" s="1"/>
  <c r="AK39" i="268"/>
  <c r="E39" i="268" s="1"/>
  <c r="AM39" i="268"/>
  <c r="AN39" i="268"/>
  <c r="AO39" i="268"/>
  <c r="AT39" i="268"/>
  <c r="AU39" i="268"/>
  <c r="AX39" i="268" s="1"/>
  <c r="AW39" i="268"/>
  <c r="L42" i="268"/>
  <c r="N42" i="268" s="1"/>
  <c r="AK42" i="268"/>
  <c r="E42" i="268" s="1"/>
  <c r="AM42" i="268"/>
  <c r="AN42" i="268"/>
  <c r="AO42" i="268"/>
  <c r="AT42" i="268"/>
  <c r="AU42" i="268" s="1"/>
  <c r="AX42" i="268" s="1"/>
  <c r="AW42" i="268"/>
  <c r="L45" i="268"/>
  <c r="N45" i="268" s="1"/>
  <c r="AK45" i="268"/>
  <c r="E45" i="268" s="1"/>
  <c r="AM45" i="268"/>
  <c r="AN45" i="268"/>
  <c r="AO45" i="268"/>
  <c r="AT45" i="268"/>
  <c r="AU45" i="268" s="1"/>
  <c r="AX45" i="268" s="1"/>
  <c r="AW45" i="268"/>
  <c r="L48" i="268"/>
  <c r="N48" i="268" s="1"/>
  <c r="AK48" i="268"/>
  <c r="E48" i="268" s="1"/>
  <c r="AM48" i="268"/>
  <c r="AN48" i="268"/>
  <c r="AO48" i="268"/>
  <c r="AT48" i="268"/>
  <c r="AU48" i="268"/>
  <c r="AW48" i="268"/>
  <c r="L51" i="268"/>
  <c r="N51" i="268" s="1"/>
  <c r="AK51" i="268"/>
  <c r="E51" i="268" s="1"/>
  <c r="AM51" i="268"/>
  <c r="AN51" i="268"/>
  <c r="AO51" i="268"/>
  <c r="AT51" i="268"/>
  <c r="AU51" i="268"/>
  <c r="AW51" i="268"/>
  <c r="L18" i="267"/>
  <c r="N18" i="267"/>
  <c r="AO18" i="267"/>
  <c r="E18" i="267" s="1"/>
  <c r="AQ18" i="267"/>
  <c r="AR18" i="267"/>
  <c r="AS18" i="267"/>
  <c r="AX18" i="267"/>
  <c r="AY18" i="267"/>
  <c r="BB18" i="267" s="1"/>
  <c r="BA18" i="267"/>
  <c r="L21" i="267"/>
  <c r="N21" i="267"/>
  <c r="AO21" i="267"/>
  <c r="E21" i="267" s="1"/>
  <c r="AQ21" i="267"/>
  <c r="AR21" i="267"/>
  <c r="AS21" i="267"/>
  <c r="AX21" i="267"/>
  <c r="AY21" i="267" s="1"/>
  <c r="BB21" i="267" s="1"/>
  <c r="BA21" i="267"/>
  <c r="L24" i="267"/>
  <c r="N24" i="267" s="1"/>
  <c r="AO24" i="267"/>
  <c r="E24" i="267" s="1"/>
  <c r="AQ24" i="267"/>
  <c r="AR24" i="267"/>
  <c r="AS24" i="267"/>
  <c r="AX24" i="267"/>
  <c r="AY24" i="267"/>
  <c r="BA24" i="267"/>
  <c r="L27" i="267"/>
  <c r="N27" i="267" s="1"/>
  <c r="AO27" i="267"/>
  <c r="E27" i="267" s="1"/>
  <c r="AQ27" i="267"/>
  <c r="AR27" i="267"/>
  <c r="AS27" i="267"/>
  <c r="AX27" i="267"/>
  <c r="AY27" i="267"/>
  <c r="BB27" i="267" s="1"/>
  <c r="BA27" i="267"/>
  <c r="L30" i="267"/>
  <c r="N30" i="267"/>
  <c r="AO30" i="267"/>
  <c r="E30" i="267" s="1"/>
  <c r="AQ30" i="267"/>
  <c r="AR30" i="267"/>
  <c r="AS30" i="267"/>
  <c r="AX30" i="267"/>
  <c r="AY30" i="267" s="1"/>
  <c r="BB30" i="267" s="1"/>
  <c r="BA30" i="267"/>
  <c r="L33" i="267"/>
  <c r="N33" i="267"/>
  <c r="AO33" i="267"/>
  <c r="E33" i="267" s="1"/>
  <c r="AQ33" i="267"/>
  <c r="AR33" i="267"/>
  <c r="AS33" i="267"/>
  <c r="AX33" i="267"/>
  <c r="AY33" i="267" s="1"/>
  <c r="BB33" i="267" s="1"/>
  <c r="BA33" i="267"/>
  <c r="L36" i="267"/>
  <c r="N36" i="267" s="1"/>
  <c r="AO36" i="267"/>
  <c r="E36" i="267" s="1"/>
  <c r="AQ36" i="267"/>
  <c r="AR36" i="267"/>
  <c r="AS36" i="267"/>
  <c r="AX36" i="267"/>
  <c r="AY36" i="267"/>
  <c r="BA36" i="267"/>
  <c r="L39" i="267"/>
  <c r="N39" i="267" s="1"/>
  <c r="AO39" i="267"/>
  <c r="E39" i="267" s="1"/>
  <c r="AQ39" i="267"/>
  <c r="AR39" i="267"/>
  <c r="AS39" i="267"/>
  <c r="AX39" i="267"/>
  <c r="AY39" i="267"/>
  <c r="BA39" i="267"/>
  <c r="L42" i="267"/>
  <c r="N42" i="267"/>
  <c r="AO42" i="267"/>
  <c r="E42" i="267" s="1"/>
  <c r="AQ42" i="267"/>
  <c r="AR42" i="267"/>
  <c r="AS42" i="267"/>
  <c r="AX42" i="267"/>
  <c r="AY42" i="267"/>
  <c r="BB42" i="267" s="1"/>
  <c r="BA42" i="267"/>
  <c r="L45" i="267"/>
  <c r="N45" i="267" s="1"/>
  <c r="AO45" i="267"/>
  <c r="E45" i="267" s="1"/>
  <c r="AQ45" i="267"/>
  <c r="AR45" i="267"/>
  <c r="AS45" i="267"/>
  <c r="AX45" i="267"/>
  <c r="AY45" i="267" s="1"/>
  <c r="BB45" i="267" s="1"/>
  <c r="BA45" i="267"/>
  <c r="L48" i="267"/>
  <c r="N48" i="267" s="1"/>
  <c r="AO48" i="267"/>
  <c r="E48" i="267" s="1"/>
  <c r="AQ48" i="267"/>
  <c r="AR48" i="267"/>
  <c r="AS48" i="267"/>
  <c r="AX48" i="267"/>
  <c r="AY48" i="267"/>
  <c r="BA48" i="267"/>
  <c r="L51" i="267"/>
  <c r="N51" i="267" s="1"/>
  <c r="AO51" i="267"/>
  <c r="E51" i="267" s="1"/>
  <c r="AQ51" i="267"/>
  <c r="AR51" i="267"/>
  <c r="AS51" i="267"/>
  <c r="AX51" i="267"/>
  <c r="AY51" i="267"/>
  <c r="BB51" i="267" s="1"/>
  <c r="BA51" i="267"/>
  <c r="L18" i="266"/>
  <c r="N18" i="266"/>
  <c r="AK18" i="266"/>
  <c r="AM18" i="266"/>
  <c r="AN18" i="266"/>
  <c r="AO18" i="266"/>
  <c r="AT18" i="266"/>
  <c r="AU18" i="266"/>
  <c r="AW18" i="266"/>
  <c r="L21" i="266"/>
  <c r="N21" i="266" s="1"/>
  <c r="AK21" i="266"/>
  <c r="E21" i="266" s="1"/>
  <c r="AM21" i="266"/>
  <c r="AN21" i="266"/>
  <c r="AO21" i="266"/>
  <c r="AT21" i="266"/>
  <c r="AU21" i="266" s="1"/>
  <c r="AX21" i="266" s="1"/>
  <c r="AW21" i="266"/>
  <c r="L24" i="266"/>
  <c r="N24" i="266" s="1"/>
  <c r="AK24" i="266"/>
  <c r="E24" i="266" s="1"/>
  <c r="AM24" i="266"/>
  <c r="AN24" i="266"/>
  <c r="AO24" i="266"/>
  <c r="AT24" i="266"/>
  <c r="AU24" i="266" s="1"/>
  <c r="AX24" i="266" s="1"/>
  <c r="AW24" i="266"/>
  <c r="L27" i="266"/>
  <c r="N27" i="266" s="1"/>
  <c r="AK27" i="266"/>
  <c r="E27" i="266" s="1"/>
  <c r="AM27" i="266"/>
  <c r="AN27" i="266"/>
  <c r="AO27" i="266"/>
  <c r="AT27" i="266"/>
  <c r="AU27" i="266"/>
  <c r="AX27" i="266" s="1"/>
  <c r="AW27" i="266"/>
  <c r="L30" i="266"/>
  <c r="N30" i="266" s="1"/>
  <c r="AK30" i="266"/>
  <c r="AM30" i="266"/>
  <c r="AN30" i="266"/>
  <c r="AO30" i="266"/>
  <c r="AT30" i="266"/>
  <c r="AU30" i="266"/>
  <c r="AW30" i="266"/>
  <c r="L33" i="266"/>
  <c r="N33" i="266" s="1"/>
  <c r="AK33" i="266"/>
  <c r="E33" i="266" s="1"/>
  <c r="AM33" i="266"/>
  <c r="AN33" i="266"/>
  <c r="AO33" i="266"/>
  <c r="AT33" i="266"/>
  <c r="AU33" i="266" s="1"/>
  <c r="AX33" i="266" s="1"/>
  <c r="AW33" i="266"/>
  <c r="L36" i="266"/>
  <c r="N36" i="266" s="1"/>
  <c r="AK36" i="266"/>
  <c r="E36" i="266" s="1"/>
  <c r="AM36" i="266"/>
  <c r="AN36" i="266"/>
  <c r="AO36" i="266"/>
  <c r="AT36" i="266"/>
  <c r="AU36" i="266" s="1"/>
  <c r="AX36" i="266" s="1"/>
  <c r="AW36" i="266"/>
  <c r="L39" i="266"/>
  <c r="N39" i="266"/>
  <c r="AK39" i="266"/>
  <c r="E39" i="266" s="1"/>
  <c r="AM39" i="266"/>
  <c r="AN39" i="266"/>
  <c r="AO39" i="266"/>
  <c r="AT39" i="266"/>
  <c r="AU39" i="266"/>
  <c r="AW39" i="266"/>
  <c r="L42" i="266"/>
  <c r="N42" i="266" s="1"/>
  <c r="AK42" i="266"/>
  <c r="AM42" i="266"/>
  <c r="AN42" i="266"/>
  <c r="AO42" i="266"/>
  <c r="AT42" i="266"/>
  <c r="AU42" i="266"/>
  <c r="AW42" i="266"/>
  <c r="L45" i="266"/>
  <c r="N45" i="266" s="1"/>
  <c r="AK45" i="266"/>
  <c r="E45" i="266" s="1"/>
  <c r="AM45" i="266"/>
  <c r="AN45" i="266"/>
  <c r="AO45" i="266"/>
  <c r="AT45" i="266"/>
  <c r="AU45" i="266" s="1"/>
  <c r="AX45" i="266" s="1"/>
  <c r="AW45" i="266"/>
  <c r="L48" i="266"/>
  <c r="N48" i="266" s="1"/>
  <c r="AK48" i="266"/>
  <c r="E48" i="266" s="1"/>
  <c r="AM48" i="266"/>
  <c r="AN48" i="266"/>
  <c r="AO48" i="266"/>
  <c r="AT48" i="266"/>
  <c r="AU48" i="266"/>
  <c r="AX48" i="266" s="1"/>
  <c r="AW48" i="266"/>
  <c r="L51" i="266"/>
  <c r="N51" i="266" s="1"/>
  <c r="AK51" i="266"/>
  <c r="E51" i="266" s="1"/>
  <c r="AL51" i="266"/>
  <c r="H51" i="266" s="1"/>
  <c r="AM51" i="266"/>
  <c r="AN51" i="266"/>
  <c r="AO51" i="266"/>
  <c r="AT51" i="266"/>
  <c r="AU51" i="266"/>
  <c r="AW51" i="266"/>
  <c r="L18" i="265"/>
  <c r="N18" i="265"/>
  <c r="AK18" i="265"/>
  <c r="E18" i="265" s="1"/>
  <c r="AM18" i="265"/>
  <c r="AN18" i="265"/>
  <c r="AO18" i="265"/>
  <c r="AT18" i="265"/>
  <c r="AU18" i="265"/>
  <c r="AX18" i="265" s="1"/>
  <c r="AW18" i="265"/>
  <c r="L21" i="265"/>
  <c r="N21" i="265"/>
  <c r="AK21" i="265"/>
  <c r="E21" i="265" s="1"/>
  <c r="AM21" i="265"/>
  <c r="AN21" i="265"/>
  <c r="AO21" i="265"/>
  <c r="AT21" i="265"/>
  <c r="AU21" i="265" s="1"/>
  <c r="AX21" i="265" s="1"/>
  <c r="AW21" i="265"/>
  <c r="L24" i="265"/>
  <c r="N24" i="265" s="1"/>
  <c r="AK24" i="265"/>
  <c r="E24" i="265" s="1"/>
  <c r="AM24" i="265"/>
  <c r="AN24" i="265"/>
  <c r="AO24" i="265"/>
  <c r="AT24" i="265"/>
  <c r="AU24" i="265"/>
  <c r="AW24" i="265"/>
  <c r="L27" i="265"/>
  <c r="N27" i="265" s="1"/>
  <c r="AK27" i="265"/>
  <c r="E27" i="265" s="1"/>
  <c r="AM27" i="265"/>
  <c r="AN27" i="265"/>
  <c r="AO27" i="265"/>
  <c r="AT27" i="265"/>
  <c r="AU27" i="265"/>
  <c r="AX27" i="265" s="1"/>
  <c r="AW27" i="265"/>
  <c r="L30" i="265"/>
  <c r="N30" i="265"/>
  <c r="AK30" i="265"/>
  <c r="E30" i="265" s="1"/>
  <c r="AM30" i="265"/>
  <c r="AN30" i="265"/>
  <c r="AO30" i="265"/>
  <c r="AT30" i="265"/>
  <c r="AU30" i="265" s="1"/>
  <c r="AX30" i="265" s="1"/>
  <c r="AW30" i="265"/>
  <c r="L33" i="265"/>
  <c r="N33" i="265"/>
  <c r="AK33" i="265"/>
  <c r="E33" i="265" s="1"/>
  <c r="AM33" i="265"/>
  <c r="AN33" i="265"/>
  <c r="AO33" i="265"/>
  <c r="AT33" i="265"/>
  <c r="AU33" i="265" s="1"/>
  <c r="AX33" i="265" s="1"/>
  <c r="AW33" i="265"/>
  <c r="L36" i="265"/>
  <c r="N36" i="265"/>
  <c r="AK36" i="265"/>
  <c r="E36" i="265" s="1"/>
  <c r="AM36" i="265"/>
  <c r="AN36" i="265"/>
  <c r="AO36" i="265"/>
  <c r="AT36" i="265"/>
  <c r="AU36" i="265"/>
  <c r="AW36" i="265"/>
  <c r="L39" i="265"/>
  <c r="N39" i="265" s="1"/>
  <c r="AK39" i="265"/>
  <c r="E39" i="265" s="1"/>
  <c r="AM39" i="265"/>
  <c r="AN39" i="265"/>
  <c r="AO39" i="265"/>
  <c r="AT39" i="265"/>
  <c r="AU39" i="265"/>
  <c r="AW39" i="265"/>
  <c r="L42" i="265"/>
  <c r="N42" i="265" s="1"/>
  <c r="AK42" i="265"/>
  <c r="E42" i="265" s="1"/>
  <c r="AM42" i="265"/>
  <c r="AN42" i="265"/>
  <c r="AO42" i="265"/>
  <c r="AT42" i="265"/>
  <c r="AU42" i="265"/>
  <c r="AX42" i="265" s="1"/>
  <c r="AW42" i="265"/>
  <c r="L45" i="265"/>
  <c r="N45" i="265" s="1"/>
  <c r="AK45" i="265"/>
  <c r="E45" i="265" s="1"/>
  <c r="AM45" i="265"/>
  <c r="AN45" i="265"/>
  <c r="AO45" i="265"/>
  <c r="AT45" i="265"/>
  <c r="AU45" i="265" s="1"/>
  <c r="AX45" i="265" s="1"/>
  <c r="AW45" i="265"/>
  <c r="L48" i="265"/>
  <c r="N48" i="265" s="1"/>
  <c r="BC48" i="265" s="1"/>
  <c r="AK48" i="265"/>
  <c r="E48" i="265" s="1"/>
  <c r="AM48" i="265"/>
  <c r="AN48" i="265"/>
  <c r="AO48" i="265"/>
  <c r="AT48" i="265"/>
  <c r="AU48" i="265"/>
  <c r="AW48" i="265"/>
  <c r="L51" i="265"/>
  <c r="N51" i="265" s="1"/>
  <c r="AK51" i="265"/>
  <c r="E51" i="265" s="1"/>
  <c r="AM51" i="265"/>
  <c r="AN51" i="265"/>
  <c r="AO51" i="265"/>
  <c r="AT51" i="265"/>
  <c r="AU51" i="265" s="1"/>
  <c r="AX51" i="265" s="1"/>
  <c r="AW51" i="265"/>
  <c r="L18" i="264"/>
  <c r="N18" i="264" s="1"/>
  <c r="AO18" i="264"/>
  <c r="AQ18" i="264"/>
  <c r="AR18" i="264"/>
  <c r="AS18" i="264"/>
  <c r="AX18" i="264"/>
  <c r="AY18" i="264"/>
  <c r="BA18" i="264"/>
  <c r="L21" i="264"/>
  <c r="N21" i="264" s="1"/>
  <c r="AO21" i="264"/>
  <c r="E21" i="264" s="1"/>
  <c r="AQ21" i="264"/>
  <c r="AR21" i="264"/>
  <c r="AS21" i="264"/>
  <c r="AX21" i="264"/>
  <c r="AY21" i="264"/>
  <c r="BA21" i="264"/>
  <c r="L24" i="264"/>
  <c r="N24" i="264" s="1"/>
  <c r="AO24" i="264"/>
  <c r="AQ24" i="264"/>
  <c r="AR24" i="264"/>
  <c r="AS24" i="264"/>
  <c r="AX24" i="264"/>
  <c r="AY24" i="264"/>
  <c r="BB24" i="264" s="1"/>
  <c r="BA24" i="264"/>
  <c r="L27" i="264"/>
  <c r="N27" i="264"/>
  <c r="AO27" i="264"/>
  <c r="AQ27" i="264"/>
  <c r="AR27" i="264"/>
  <c r="AS27" i="264"/>
  <c r="AX27" i="264"/>
  <c r="AY27" i="264"/>
  <c r="BA27" i="264"/>
  <c r="L30" i="264"/>
  <c r="N30" i="264" s="1"/>
  <c r="AO30" i="264"/>
  <c r="E30" i="264" s="1"/>
  <c r="AP30" i="264"/>
  <c r="H30" i="264" s="1"/>
  <c r="AQ30" i="264"/>
  <c r="AR30" i="264"/>
  <c r="AS30" i="264"/>
  <c r="AX30" i="264"/>
  <c r="AY30" i="264" s="1"/>
  <c r="BB30" i="264" s="1"/>
  <c r="BA30" i="264"/>
  <c r="L33" i="264"/>
  <c r="N33" i="264" s="1"/>
  <c r="AO33" i="264"/>
  <c r="E33" i="264" s="1"/>
  <c r="AP33" i="264"/>
  <c r="H33" i="264" s="1"/>
  <c r="AQ33" i="264"/>
  <c r="AR33" i="264"/>
  <c r="AS33" i="264"/>
  <c r="AX33" i="264"/>
  <c r="AY33" i="264" s="1"/>
  <c r="BB33" i="264" s="1"/>
  <c r="BA33" i="264"/>
  <c r="L36" i="264"/>
  <c r="N36" i="264" s="1"/>
  <c r="AO36" i="264"/>
  <c r="E36" i="264" s="1"/>
  <c r="AP36" i="264"/>
  <c r="H36" i="264" s="1"/>
  <c r="AQ36" i="264"/>
  <c r="AR36" i="264"/>
  <c r="AS36" i="264"/>
  <c r="AX36" i="264"/>
  <c r="AY36" i="264"/>
  <c r="BB36" i="264" s="1"/>
  <c r="BA36" i="264"/>
  <c r="L39" i="264"/>
  <c r="N39" i="264" s="1"/>
  <c r="AO39" i="264"/>
  <c r="AQ39" i="264"/>
  <c r="AR39" i="264"/>
  <c r="AS39" i="264"/>
  <c r="AX39" i="264"/>
  <c r="AY39" i="264"/>
  <c r="BA39" i="264"/>
  <c r="L42" i="264"/>
  <c r="N42" i="264"/>
  <c r="AO42" i="264"/>
  <c r="AQ42" i="264"/>
  <c r="AR42" i="264"/>
  <c r="AS42" i="264"/>
  <c r="AX42" i="264"/>
  <c r="AY42" i="264" s="1"/>
  <c r="BB42" i="264" s="1"/>
  <c r="BA42" i="264"/>
  <c r="L45" i="264"/>
  <c r="N45" i="264" s="1"/>
  <c r="AO45" i="264"/>
  <c r="E45" i="264" s="1"/>
  <c r="AP45" i="264"/>
  <c r="H45" i="264" s="1"/>
  <c r="AQ45" i="264"/>
  <c r="AR45" i="264"/>
  <c r="AS45" i="264"/>
  <c r="AX45" i="264"/>
  <c r="AY45" i="264" s="1"/>
  <c r="BB45" i="264" s="1"/>
  <c r="BA45" i="264"/>
  <c r="L48" i="264"/>
  <c r="N48" i="264" s="1"/>
  <c r="AO48" i="264"/>
  <c r="E48" i="264" s="1"/>
  <c r="AQ48" i="264"/>
  <c r="AR48" i="264"/>
  <c r="AS48" i="264"/>
  <c r="AX48" i="264"/>
  <c r="AY48" i="264"/>
  <c r="BB48" i="264" s="1"/>
  <c r="BA48" i="264"/>
  <c r="L51" i="264"/>
  <c r="N51" i="264" s="1"/>
  <c r="AO51" i="264"/>
  <c r="AQ51" i="264"/>
  <c r="AR51" i="264"/>
  <c r="AS51" i="264"/>
  <c r="AX51" i="264"/>
  <c r="AY51" i="264" s="1"/>
  <c r="BB51" i="264" s="1"/>
  <c r="BA51" i="264"/>
  <c r="L18" i="263"/>
  <c r="N18" i="263" s="1"/>
  <c r="AK18" i="263"/>
  <c r="E18" i="263" s="1"/>
  <c r="AM18" i="263"/>
  <c r="AN18" i="263"/>
  <c r="AO18" i="263"/>
  <c r="AT18" i="263"/>
  <c r="AU18" i="263" s="1"/>
  <c r="AW18" i="263"/>
  <c r="L21" i="263"/>
  <c r="N21" i="263"/>
  <c r="AK21" i="263"/>
  <c r="E21" i="263" s="1"/>
  <c r="AM21" i="263"/>
  <c r="AN21" i="263"/>
  <c r="AO21" i="263"/>
  <c r="AT21" i="263"/>
  <c r="AU21" i="263" s="1"/>
  <c r="AW21" i="263"/>
  <c r="L24" i="263"/>
  <c r="N24" i="263"/>
  <c r="AK24" i="263"/>
  <c r="E24" i="263" s="1"/>
  <c r="AM24" i="263"/>
  <c r="AN24" i="263"/>
  <c r="AO24" i="263"/>
  <c r="AT24" i="263"/>
  <c r="AU24" i="263" s="1"/>
  <c r="AW24" i="263"/>
  <c r="L27" i="263"/>
  <c r="N27" i="263"/>
  <c r="AK27" i="263"/>
  <c r="E27" i="263" s="1"/>
  <c r="AM27" i="263"/>
  <c r="AN27" i="263"/>
  <c r="AO27" i="263"/>
  <c r="AT27" i="263"/>
  <c r="AU27" i="263" s="1"/>
  <c r="AW27" i="263"/>
  <c r="L30" i="263"/>
  <c r="N30" i="263"/>
  <c r="AK30" i="263"/>
  <c r="E30" i="263" s="1"/>
  <c r="AM30" i="263"/>
  <c r="AN30" i="263"/>
  <c r="AO30" i="263"/>
  <c r="AT30" i="263"/>
  <c r="AU30" i="263" s="1"/>
  <c r="AW30" i="263"/>
  <c r="L33" i="263"/>
  <c r="N33" i="263"/>
  <c r="AK33" i="263"/>
  <c r="E33" i="263" s="1"/>
  <c r="AM33" i="263"/>
  <c r="AN33" i="263"/>
  <c r="AO33" i="263"/>
  <c r="AT33" i="263"/>
  <c r="AU33" i="263" s="1"/>
  <c r="AW33" i="263"/>
  <c r="L36" i="263"/>
  <c r="N36" i="263"/>
  <c r="AK36" i="263"/>
  <c r="E36" i="263" s="1"/>
  <c r="AM36" i="263"/>
  <c r="AN36" i="263"/>
  <c r="AO36" i="263"/>
  <c r="AT36" i="263"/>
  <c r="AU36" i="263"/>
  <c r="AW36" i="263"/>
  <c r="L39" i="263"/>
  <c r="N39" i="263" s="1"/>
  <c r="AK39" i="263"/>
  <c r="E39" i="263" s="1"/>
  <c r="AM39" i="263"/>
  <c r="AN39" i="263"/>
  <c r="AO39" i="263"/>
  <c r="AT39" i="263"/>
  <c r="AU39" i="263"/>
  <c r="AW39" i="263"/>
  <c r="L42" i="263"/>
  <c r="N42" i="263" s="1"/>
  <c r="AK42" i="263"/>
  <c r="E42" i="263" s="1"/>
  <c r="AM42" i="263"/>
  <c r="AN42" i="263"/>
  <c r="AO42" i="263"/>
  <c r="AT42" i="263"/>
  <c r="AU42" i="263"/>
  <c r="AX42" i="263" s="1"/>
  <c r="AW42" i="263"/>
  <c r="L45" i="263"/>
  <c r="N45" i="263"/>
  <c r="AK45" i="263"/>
  <c r="E45" i="263" s="1"/>
  <c r="AM45" i="263"/>
  <c r="AN45" i="263"/>
  <c r="AO45" i="263"/>
  <c r="AT45" i="263"/>
  <c r="AU45" i="263" s="1"/>
  <c r="AX45" i="263" s="1"/>
  <c r="AW45" i="263"/>
  <c r="L48" i="263"/>
  <c r="N48" i="263" s="1"/>
  <c r="AK48" i="263"/>
  <c r="E48" i="263" s="1"/>
  <c r="AM48" i="263"/>
  <c r="AN48" i="263"/>
  <c r="AO48" i="263"/>
  <c r="AT48" i="263"/>
  <c r="AU48" i="263"/>
  <c r="AW48" i="263"/>
  <c r="L51" i="263"/>
  <c r="N51" i="263" s="1"/>
  <c r="AK51" i="263"/>
  <c r="E51" i="263" s="1"/>
  <c r="AM51" i="263"/>
  <c r="AN51" i="263"/>
  <c r="AO51" i="263"/>
  <c r="AT51" i="263"/>
  <c r="AU51" i="263"/>
  <c r="AX51" i="263" s="1"/>
  <c r="AW51" i="263"/>
  <c r="L18" i="262"/>
  <c r="N18" i="262" s="1"/>
  <c r="AK18" i="262"/>
  <c r="AM18" i="262"/>
  <c r="AN18" i="262"/>
  <c r="AO18" i="262"/>
  <c r="AT18" i="262"/>
  <c r="AU18" i="262"/>
  <c r="AW18" i="262"/>
  <c r="L21" i="262"/>
  <c r="N21" i="262" s="1"/>
  <c r="AK21" i="262"/>
  <c r="E21" i="262" s="1"/>
  <c r="AL21" i="262"/>
  <c r="H21" i="262" s="1"/>
  <c r="AM21" i="262"/>
  <c r="AN21" i="262"/>
  <c r="AO21" i="262"/>
  <c r="AT21" i="262"/>
  <c r="AU21" i="262" s="1"/>
  <c r="AX21" i="262" s="1"/>
  <c r="AW21" i="262"/>
  <c r="L24" i="262"/>
  <c r="N24" i="262" s="1"/>
  <c r="AK24" i="262"/>
  <c r="E24" i="262" s="1"/>
  <c r="AL24" i="262"/>
  <c r="H24" i="262" s="1"/>
  <c r="AM24" i="262"/>
  <c r="AN24" i="262"/>
  <c r="AO24" i="262"/>
  <c r="AT24" i="262"/>
  <c r="AU24" i="262" s="1"/>
  <c r="AX24" i="262" s="1"/>
  <c r="AW24" i="262"/>
  <c r="L27" i="262"/>
  <c r="N27" i="262"/>
  <c r="AK27" i="262"/>
  <c r="E27" i="262" s="1"/>
  <c r="AM27" i="262"/>
  <c r="AN27" i="262"/>
  <c r="AO27" i="262"/>
  <c r="AT27" i="262"/>
  <c r="AU27" i="262"/>
  <c r="AW27" i="262"/>
  <c r="L30" i="262"/>
  <c r="N30" i="262" s="1"/>
  <c r="AK30" i="262"/>
  <c r="AM30" i="262"/>
  <c r="AN30" i="262"/>
  <c r="AO30" i="262"/>
  <c r="AT30" i="262"/>
  <c r="AU30" i="262"/>
  <c r="AW30" i="262"/>
  <c r="L33" i="262"/>
  <c r="N33" i="262" s="1"/>
  <c r="AK33" i="262"/>
  <c r="E33" i="262" s="1"/>
  <c r="AM33" i="262"/>
  <c r="AN33" i="262"/>
  <c r="AO33" i="262"/>
  <c r="AT33" i="262"/>
  <c r="AU33" i="262" s="1"/>
  <c r="AX33" i="262" s="1"/>
  <c r="AW33" i="262"/>
  <c r="H36" i="262"/>
  <c r="L36" i="262"/>
  <c r="N36" i="262" s="1"/>
  <c r="AK36" i="262"/>
  <c r="E36" i="262" s="1"/>
  <c r="AL36" i="262"/>
  <c r="AM36" i="262"/>
  <c r="AN36" i="262"/>
  <c r="AO36" i="262"/>
  <c r="AT36" i="262"/>
  <c r="AU36" i="262"/>
  <c r="AX36" i="262" s="1"/>
  <c r="AW36" i="262"/>
  <c r="L39" i="262"/>
  <c r="N39" i="262"/>
  <c r="AK39" i="262"/>
  <c r="E39" i="262" s="1"/>
  <c r="AM39" i="262"/>
  <c r="AN39" i="262"/>
  <c r="AO39" i="262"/>
  <c r="AT39" i="262"/>
  <c r="AU39" i="262"/>
  <c r="AW39" i="262"/>
  <c r="L42" i="262"/>
  <c r="N42" i="262" s="1"/>
  <c r="AK42" i="262"/>
  <c r="AM42" i="262"/>
  <c r="AN42" i="262"/>
  <c r="AO42" i="262"/>
  <c r="AT42" i="262"/>
  <c r="AU42" i="262"/>
  <c r="AW42" i="262"/>
  <c r="L45" i="262"/>
  <c r="N45" i="262"/>
  <c r="AK45" i="262"/>
  <c r="AM45" i="262"/>
  <c r="AN45" i="262"/>
  <c r="AO45" i="262"/>
  <c r="AT45" i="262"/>
  <c r="AU45" i="262" s="1"/>
  <c r="AX45" i="262" s="1"/>
  <c r="AW45" i="262"/>
  <c r="L48" i="262"/>
  <c r="N48" i="262" s="1"/>
  <c r="AK48" i="262"/>
  <c r="E48" i="262" s="1"/>
  <c r="AM48" i="262"/>
  <c r="AN48" i="262"/>
  <c r="AO48" i="262"/>
  <c r="AT48" i="262"/>
  <c r="AU48" i="262"/>
  <c r="AX48" i="262" s="1"/>
  <c r="AW48" i="262"/>
  <c r="L51" i="262"/>
  <c r="N51" i="262" s="1"/>
  <c r="AK51" i="262"/>
  <c r="E51" i="262" s="1"/>
  <c r="AM51" i="262"/>
  <c r="AN51" i="262"/>
  <c r="AO51" i="262"/>
  <c r="AT51" i="262"/>
  <c r="AU51" i="262"/>
  <c r="AX51" i="262" s="1"/>
  <c r="AW51" i="262"/>
  <c r="L18" i="261"/>
  <c r="N18" i="261" s="1"/>
  <c r="AK18" i="261"/>
  <c r="E18" i="261" s="1"/>
  <c r="AM18" i="261"/>
  <c r="AN18" i="261"/>
  <c r="AO18" i="261"/>
  <c r="AT18" i="261"/>
  <c r="AU18" i="261" s="1"/>
  <c r="AX18" i="261" s="1"/>
  <c r="AW18" i="261"/>
  <c r="L21" i="261"/>
  <c r="N21" i="261"/>
  <c r="AK21" i="261"/>
  <c r="E21" i="261" s="1"/>
  <c r="AM21" i="261"/>
  <c r="AN21" i="261"/>
  <c r="AO21" i="261"/>
  <c r="AT21" i="261"/>
  <c r="AU21" i="261" s="1"/>
  <c r="AX21" i="261" s="1"/>
  <c r="AW21" i="261"/>
  <c r="L24" i="261"/>
  <c r="N24" i="261"/>
  <c r="AK24" i="261"/>
  <c r="E24" i="261" s="1"/>
  <c r="AM24" i="261"/>
  <c r="AN24" i="261"/>
  <c r="AO24" i="261"/>
  <c r="AT24" i="261"/>
  <c r="AU24" i="261" s="1"/>
  <c r="AX24" i="261" s="1"/>
  <c r="AW24" i="261"/>
  <c r="L27" i="261"/>
  <c r="N27" i="261"/>
  <c r="AK27" i="261"/>
  <c r="E27" i="261" s="1"/>
  <c r="AM27" i="261"/>
  <c r="AN27" i="261"/>
  <c r="AO27" i="261"/>
  <c r="AT27" i="261"/>
  <c r="AU27" i="261" s="1"/>
  <c r="AX27" i="261" s="1"/>
  <c r="AW27" i="261"/>
  <c r="L30" i="261"/>
  <c r="N30" i="261"/>
  <c r="AK30" i="261"/>
  <c r="E30" i="261" s="1"/>
  <c r="AM30" i="261"/>
  <c r="AN30" i="261"/>
  <c r="AO30" i="261"/>
  <c r="AT30" i="261"/>
  <c r="AU30" i="261" s="1"/>
  <c r="AX30" i="261" s="1"/>
  <c r="AW30" i="261"/>
  <c r="L33" i="261"/>
  <c r="N33" i="261"/>
  <c r="AK33" i="261"/>
  <c r="E33" i="261" s="1"/>
  <c r="AM33" i="261"/>
  <c r="AN33" i="261"/>
  <c r="AO33" i="261"/>
  <c r="AT33" i="261"/>
  <c r="AU33" i="261" s="1"/>
  <c r="AX33" i="261" s="1"/>
  <c r="AW33" i="261"/>
  <c r="L36" i="261"/>
  <c r="N36" i="261"/>
  <c r="AK36" i="261"/>
  <c r="E36" i="261" s="1"/>
  <c r="AM36" i="261"/>
  <c r="AN36" i="261"/>
  <c r="AO36" i="261"/>
  <c r="AT36" i="261"/>
  <c r="AU36" i="261" s="1"/>
  <c r="AX36" i="261" s="1"/>
  <c r="AW36" i="261"/>
  <c r="L39" i="261"/>
  <c r="N39" i="261"/>
  <c r="AK39" i="261"/>
  <c r="E39" i="261" s="1"/>
  <c r="AM39" i="261"/>
  <c r="AN39" i="261"/>
  <c r="AO39" i="261"/>
  <c r="AT39" i="261"/>
  <c r="AU39" i="261" s="1"/>
  <c r="AX39" i="261" s="1"/>
  <c r="AW39" i="261"/>
  <c r="L42" i="261"/>
  <c r="N42" i="261"/>
  <c r="AK42" i="261"/>
  <c r="E42" i="261" s="1"/>
  <c r="AM42" i="261"/>
  <c r="AN42" i="261"/>
  <c r="AO42" i="261"/>
  <c r="AT42" i="261"/>
  <c r="AU42" i="261" s="1"/>
  <c r="AX42" i="261" s="1"/>
  <c r="AW42" i="261"/>
  <c r="L45" i="261"/>
  <c r="N45" i="261"/>
  <c r="AK45" i="261"/>
  <c r="E45" i="261" s="1"/>
  <c r="AM45" i="261"/>
  <c r="AN45" i="261"/>
  <c r="AO45" i="261"/>
  <c r="AT45" i="261"/>
  <c r="AU45" i="261" s="1"/>
  <c r="AX45" i="261" s="1"/>
  <c r="AW45" i="261"/>
  <c r="L48" i="261"/>
  <c r="N48" i="261"/>
  <c r="AK48" i="261"/>
  <c r="E48" i="261" s="1"/>
  <c r="AM48" i="261"/>
  <c r="AN48" i="261"/>
  <c r="AO48" i="261"/>
  <c r="AT48" i="261"/>
  <c r="AU48" i="261" s="1"/>
  <c r="AX48" i="261" s="1"/>
  <c r="AW48" i="261"/>
  <c r="L51" i="261"/>
  <c r="N51" i="261"/>
  <c r="AK51" i="261"/>
  <c r="E51" i="261" s="1"/>
  <c r="AM51" i="261"/>
  <c r="AN51" i="261"/>
  <c r="AO51" i="261"/>
  <c r="AT51" i="261"/>
  <c r="AU51" i="261" s="1"/>
  <c r="AX51" i="261" s="1"/>
  <c r="AW51" i="261"/>
  <c r="L18" i="260"/>
  <c r="N18" i="260" s="1"/>
  <c r="AK18" i="260"/>
  <c r="E18" i="260" s="1"/>
  <c r="AM18" i="260"/>
  <c r="AN18" i="260"/>
  <c r="AO18" i="260"/>
  <c r="AT18" i="260"/>
  <c r="AU18" i="260" s="1"/>
  <c r="AX18" i="260" s="1"/>
  <c r="AW18" i="260"/>
  <c r="L21" i="260"/>
  <c r="N21" i="260" s="1"/>
  <c r="AK21" i="260"/>
  <c r="E21" i="260" s="1"/>
  <c r="AM21" i="260"/>
  <c r="AN21" i="260"/>
  <c r="AO21" i="260"/>
  <c r="AT21" i="260"/>
  <c r="AU21" i="260" s="1"/>
  <c r="AX21" i="260" s="1"/>
  <c r="AW21" i="260"/>
  <c r="L24" i="260"/>
  <c r="N24" i="260" s="1"/>
  <c r="AK24" i="260"/>
  <c r="E24" i="260" s="1"/>
  <c r="AM24" i="260"/>
  <c r="AN24" i="260"/>
  <c r="AO24" i="260"/>
  <c r="AT24" i="260"/>
  <c r="AU24" i="260"/>
  <c r="AW24" i="260"/>
  <c r="L27" i="260"/>
  <c r="N27" i="260" s="1"/>
  <c r="AK27" i="260"/>
  <c r="E27" i="260" s="1"/>
  <c r="AM27" i="260"/>
  <c r="AN27" i="260"/>
  <c r="AO27" i="260"/>
  <c r="AT27" i="260"/>
  <c r="AU27" i="260" s="1"/>
  <c r="AX27" i="260" s="1"/>
  <c r="AW27" i="260"/>
  <c r="L30" i="260"/>
  <c r="N30" i="260" s="1"/>
  <c r="AK30" i="260"/>
  <c r="E30" i="260" s="1"/>
  <c r="AM30" i="260"/>
  <c r="AN30" i="260"/>
  <c r="AO30" i="260"/>
  <c r="AT30" i="260"/>
  <c r="AU30" i="260"/>
  <c r="AX30" i="260" s="1"/>
  <c r="AW30" i="260"/>
  <c r="L33" i="260"/>
  <c r="N33" i="260" s="1"/>
  <c r="AK33" i="260"/>
  <c r="E33" i="260" s="1"/>
  <c r="AM33" i="260"/>
  <c r="AN33" i="260"/>
  <c r="AO33" i="260"/>
  <c r="AT33" i="260"/>
  <c r="AU33" i="260" s="1"/>
  <c r="AX33" i="260" s="1"/>
  <c r="AW33" i="260"/>
  <c r="L36" i="260"/>
  <c r="N36" i="260" s="1"/>
  <c r="AK36" i="260"/>
  <c r="E36" i="260" s="1"/>
  <c r="AM36" i="260"/>
  <c r="AN36" i="260"/>
  <c r="AO36" i="260"/>
  <c r="AT36" i="260"/>
  <c r="AU36" i="260"/>
  <c r="AX36" i="260" s="1"/>
  <c r="AW36" i="260"/>
  <c r="L39" i="260"/>
  <c r="N39" i="260" s="1"/>
  <c r="AK39" i="260"/>
  <c r="E39" i="260" s="1"/>
  <c r="AM39" i="260"/>
  <c r="AN39" i="260"/>
  <c r="AO39" i="260"/>
  <c r="AT39" i="260"/>
  <c r="AU39" i="260" s="1"/>
  <c r="AX39" i="260" s="1"/>
  <c r="AW39" i="260"/>
  <c r="L42" i="260"/>
  <c r="N42" i="260" s="1"/>
  <c r="AK42" i="260"/>
  <c r="E42" i="260" s="1"/>
  <c r="AM42" i="260"/>
  <c r="AN42" i="260"/>
  <c r="AO42" i="260"/>
  <c r="AT42" i="260"/>
  <c r="AU42" i="260" s="1"/>
  <c r="AX42" i="260" s="1"/>
  <c r="AW42" i="260"/>
  <c r="L45" i="260"/>
  <c r="N45" i="260" s="1"/>
  <c r="AK45" i="260"/>
  <c r="E45" i="260" s="1"/>
  <c r="AM45" i="260"/>
  <c r="AN45" i="260"/>
  <c r="AO45" i="260"/>
  <c r="AT45" i="260"/>
  <c r="AU45" i="260" s="1"/>
  <c r="AX45" i="260" s="1"/>
  <c r="AW45" i="260"/>
  <c r="L48" i="260"/>
  <c r="N48" i="260" s="1"/>
  <c r="AK48" i="260"/>
  <c r="E48" i="260" s="1"/>
  <c r="AM48" i="260"/>
  <c r="AN48" i="260"/>
  <c r="AO48" i="260"/>
  <c r="AT48" i="260"/>
  <c r="AU48" i="260"/>
  <c r="AW48" i="260"/>
  <c r="L51" i="260"/>
  <c r="N51" i="260" s="1"/>
  <c r="AK51" i="260"/>
  <c r="E51" i="260" s="1"/>
  <c r="AM51" i="260"/>
  <c r="AN51" i="260"/>
  <c r="AO51" i="260"/>
  <c r="AT51" i="260"/>
  <c r="AU51" i="260" s="1"/>
  <c r="AW51" i="260"/>
  <c r="L18" i="259"/>
  <c r="N18" i="259" s="1"/>
  <c r="AO18" i="259"/>
  <c r="AQ18" i="259"/>
  <c r="AR18" i="259"/>
  <c r="AS18" i="259"/>
  <c r="AX18" i="259"/>
  <c r="AY18" i="259"/>
  <c r="BB18" i="259" s="1"/>
  <c r="BA18" i="259"/>
  <c r="L21" i="259"/>
  <c r="N21" i="259" s="1"/>
  <c r="AO21" i="259"/>
  <c r="AQ21" i="259"/>
  <c r="AR21" i="259"/>
  <c r="AS21" i="259"/>
  <c r="AX21" i="259"/>
  <c r="AY21" i="259" s="1"/>
  <c r="BB21" i="259" s="1"/>
  <c r="BA21" i="259"/>
  <c r="L24" i="259"/>
  <c r="N24" i="259" s="1"/>
  <c r="AO24" i="259"/>
  <c r="E24" i="259" s="1"/>
  <c r="AQ24" i="259"/>
  <c r="AR24" i="259"/>
  <c r="AS24" i="259"/>
  <c r="AX24" i="259"/>
  <c r="AY24" i="259"/>
  <c r="BB24" i="259" s="1"/>
  <c r="BA24" i="259"/>
  <c r="L27" i="259"/>
  <c r="N27" i="259" s="1"/>
  <c r="AO27" i="259"/>
  <c r="E27" i="259" s="1"/>
  <c r="AP27" i="259"/>
  <c r="H27" i="259" s="1"/>
  <c r="AQ27" i="259"/>
  <c r="AR27" i="259"/>
  <c r="AS27" i="259"/>
  <c r="AX27" i="259"/>
  <c r="AY27" i="259" s="1"/>
  <c r="BA27" i="259"/>
  <c r="L30" i="259"/>
  <c r="N30" i="259" s="1"/>
  <c r="AO30" i="259"/>
  <c r="AQ30" i="259"/>
  <c r="AR30" i="259"/>
  <c r="AS30" i="259"/>
  <c r="AX30" i="259"/>
  <c r="AY30" i="259"/>
  <c r="BA30" i="259"/>
  <c r="L33" i="259"/>
  <c r="N33" i="259" s="1"/>
  <c r="AO33" i="259"/>
  <c r="AQ33" i="259"/>
  <c r="AR33" i="259"/>
  <c r="AS33" i="259"/>
  <c r="AX33" i="259"/>
  <c r="AY33" i="259" s="1"/>
  <c r="BB33" i="259" s="1"/>
  <c r="BA33" i="259"/>
  <c r="L36" i="259"/>
  <c r="N36" i="259" s="1"/>
  <c r="AO36" i="259"/>
  <c r="E36" i="259" s="1"/>
  <c r="AQ36" i="259"/>
  <c r="AR36" i="259"/>
  <c r="AS36" i="259"/>
  <c r="AX36" i="259"/>
  <c r="AY36" i="259"/>
  <c r="BB36" i="259" s="1"/>
  <c r="BA36" i="259"/>
  <c r="L39" i="259"/>
  <c r="N39" i="259" s="1"/>
  <c r="AO39" i="259"/>
  <c r="E39" i="259" s="1"/>
  <c r="AQ39" i="259"/>
  <c r="AR39" i="259"/>
  <c r="AS39" i="259"/>
  <c r="AX39" i="259"/>
  <c r="AY39" i="259" s="1"/>
  <c r="BA39" i="259"/>
  <c r="L42" i="259"/>
  <c r="N42" i="259" s="1"/>
  <c r="AO42" i="259"/>
  <c r="AQ42" i="259"/>
  <c r="AR42" i="259"/>
  <c r="AS42" i="259"/>
  <c r="AX42" i="259"/>
  <c r="AY42" i="259"/>
  <c r="BA42" i="259"/>
  <c r="L45" i="259"/>
  <c r="N45" i="259" s="1"/>
  <c r="AO45" i="259"/>
  <c r="AQ45" i="259"/>
  <c r="AR45" i="259"/>
  <c r="AS45" i="259"/>
  <c r="AX45" i="259"/>
  <c r="AY45" i="259" s="1"/>
  <c r="BB45" i="259" s="1"/>
  <c r="BA45" i="259"/>
  <c r="L48" i="259"/>
  <c r="N48" i="259" s="1"/>
  <c r="AO48" i="259"/>
  <c r="E48" i="259" s="1"/>
  <c r="AQ48" i="259"/>
  <c r="AR48" i="259"/>
  <c r="AS48" i="259"/>
  <c r="AX48" i="259"/>
  <c r="AY48" i="259"/>
  <c r="BB48" i="259" s="1"/>
  <c r="BA48" i="259"/>
  <c r="L51" i="259"/>
  <c r="N51" i="259" s="1"/>
  <c r="AO51" i="259"/>
  <c r="E51" i="259" s="1"/>
  <c r="AP51" i="259"/>
  <c r="H51" i="259" s="1"/>
  <c r="AQ51" i="259"/>
  <c r="AR51" i="259"/>
  <c r="AS51" i="259"/>
  <c r="AX51" i="259"/>
  <c r="AY51" i="259" s="1"/>
  <c r="BB51" i="259" s="1"/>
  <c r="BA51" i="259"/>
  <c r="L18" i="258"/>
  <c r="N18" i="258"/>
  <c r="AK18" i="258"/>
  <c r="E18" i="258" s="1"/>
  <c r="AM18" i="258"/>
  <c r="AN18" i="258"/>
  <c r="AO18" i="258"/>
  <c r="AT18" i="258"/>
  <c r="AU18" i="258"/>
  <c r="AX18" i="258" s="1"/>
  <c r="AW18" i="258"/>
  <c r="L21" i="258"/>
  <c r="N21" i="258" s="1"/>
  <c r="AK21" i="258"/>
  <c r="E21" i="258" s="1"/>
  <c r="AM21" i="258"/>
  <c r="AN21" i="258"/>
  <c r="AO21" i="258"/>
  <c r="AT21" i="258"/>
  <c r="AU21" i="258" s="1"/>
  <c r="AW21" i="258"/>
  <c r="L24" i="258"/>
  <c r="N24" i="258" s="1"/>
  <c r="AK24" i="258"/>
  <c r="AM24" i="258"/>
  <c r="AN24" i="258"/>
  <c r="AO24" i="258"/>
  <c r="AT24" i="258"/>
  <c r="AU24" i="258"/>
  <c r="AW24" i="258"/>
  <c r="L27" i="258"/>
  <c r="N27" i="258" s="1"/>
  <c r="AK27" i="258"/>
  <c r="AM27" i="258"/>
  <c r="AN27" i="258"/>
  <c r="AO27" i="258"/>
  <c r="AT27" i="258"/>
  <c r="AU27" i="258"/>
  <c r="AW27" i="258"/>
  <c r="L30" i="258"/>
  <c r="N30" i="258"/>
  <c r="AK30" i="258"/>
  <c r="AM30" i="258"/>
  <c r="AN30" i="258"/>
  <c r="AO30" i="258"/>
  <c r="AT30" i="258"/>
  <c r="AU30" i="258"/>
  <c r="AX30" i="258" s="1"/>
  <c r="AW30" i="258"/>
  <c r="L33" i="258"/>
  <c r="N33" i="258"/>
  <c r="AK33" i="258"/>
  <c r="AM33" i="258"/>
  <c r="AN33" i="258"/>
  <c r="AO33" i="258"/>
  <c r="AT33" i="258"/>
  <c r="AU33" i="258" s="1"/>
  <c r="AX33" i="258" s="1"/>
  <c r="AW33" i="258"/>
  <c r="L36" i="258"/>
  <c r="N36" i="258" s="1"/>
  <c r="AK36" i="258"/>
  <c r="E36" i="258" s="1"/>
  <c r="AM36" i="258"/>
  <c r="AN36" i="258"/>
  <c r="AO36" i="258"/>
  <c r="AT36" i="258"/>
  <c r="AU36" i="258"/>
  <c r="AX36" i="258" s="1"/>
  <c r="AW36" i="258"/>
  <c r="L39" i="258"/>
  <c r="N39" i="258"/>
  <c r="AK39" i="258"/>
  <c r="E39" i="258" s="1"/>
  <c r="AM39" i="258"/>
  <c r="AN39" i="258"/>
  <c r="AO39" i="258"/>
  <c r="AT39" i="258"/>
  <c r="AU39" i="258"/>
  <c r="AX39" i="258" s="1"/>
  <c r="AW39" i="258"/>
  <c r="L42" i="258"/>
  <c r="N42" i="258" s="1"/>
  <c r="AK42" i="258"/>
  <c r="E42" i="258" s="1"/>
  <c r="AM42" i="258"/>
  <c r="AN42" i="258"/>
  <c r="AO42" i="258"/>
  <c r="AT42" i="258"/>
  <c r="AU42" i="258"/>
  <c r="AX42" i="258" s="1"/>
  <c r="AW42" i="258"/>
  <c r="L45" i="258"/>
  <c r="N45" i="258" s="1"/>
  <c r="AK45" i="258"/>
  <c r="E45" i="258" s="1"/>
  <c r="AM45" i="258"/>
  <c r="AN45" i="258"/>
  <c r="AO45" i="258"/>
  <c r="AT45" i="258"/>
  <c r="AU45" i="258" s="1"/>
  <c r="AW45" i="258"/>
  <c r="L48" i="258"/>
  <c r="N48" i="258" s="1"/>
  <c r="AK48" i="258"/>
  <c r="AM48" i="258"/>
  <c r="AN48" i="258"/>
  <c r="AO48" i="258"/>
  <c r="AT48" i="258"/>
  <c r="AU48" i="258"/>
  <c r="AW48" i="258"/>
  <c r="L51" i="258"/>
  <c r="N51" i="258" s="1"/>
  <c r="AK51" i="258"/>
  <c r="AM51" i="258"/>
  <c r="AN51" i="258"/>
  <c r="AO51" i="258"/>
  <c r="AT51" i="258"/>
  <c r="AU51" i="258" s="1"/>
  <c r="AX51" i="258" s="1"/>
  <c r="AW51" i="258"/>
  <c r="L18" i="257"/>
  <c r="N18" i="257" s="1"/>
  <c r="AK18" i="257"/>
  <c r="E18" i="257" s="1"/>
  <c r="AM18" i="257"/>
  <c r="AN18" i="257"/>
  <c r="AO18" i="257"/>
  <c r="AT18" i="257"/>
  <c r="AU18" i="257" s="1"/>
  <c r="AW18" i="257"/>
  <c r="L21" i="257"/>
  <c r="N21" i="257" s="1"/>
  <c r="AK21" i="257"/>
  <c r="AM21" i="257"/>
  <c r="AN21" i="257"/>
  <c r="AO21" i="257"/>
  <c r="AT21" i="257"/>
  <c r="AU21" i="257" s="1"/>
  <c r="AW21" i="257"/>
  <c r="L24" i="257"/>
  <c r="N24" i="257" s="1"/>
  <c r="AK24" i="257"/>
  <c r="E24" i="257" s="1"/>
  <c r="AL24" i="257"/>
  <c r="H24" i="257" s="1"/>
  <c r="AM24" i="257"/>
  <c r="AN24" i="257"/>
  <c r="AO24" i="257"/>
  <c r="AT24" i="257"/>
  <c r="AU24" i="257" s="1"/>
  <c r="AW24" i="257"/>
  <c r="L27" i="257"/>
  <c r="N27" i="257" s="1"/>
  <c r="AK27" i="257"/>
  <c r="AM27" i="257"/>
  <c r="AN27" i="257"/>
  <c r="AO27" i="257"/>
  <c r="AT27" i="257"/>
  <c r="AU27" i="257" s="1"/>
  <c r="AW27" i="257"/>
  <c r="L30" i="257"/>
  <c r="N30" i="257" s="1"/>
  <c r="AK30" i="257"/>
  <c r="E30" i="257" s="1"/>
  <c r="AL30" i="257"/>
  <c r="H30" i="257" s="1"/>
  <c r="AM30" i="257"/>
  <c r="AN30" i="257"/>
  <c r="AO30" i="257"/>
  <c r="AT30" i="257"/>
  <c r="AU30" i="257" s="1"/>
  <c r="AX30" i="257" s="1"/>
  <c r="AW30" i="257"/>
  <c r="L33" i="257"/>
  <c r="N33" i="257"/>
  <c r="AK33" i="257"/>
  <c r="AM33" i="257"/>
  <c r="AN33" i="257"/>
  <c r="AO33" i="257"/>
  <c r="AT33" i="257"/>
  <c r="AU33" i="257" s="1"/>
  <c r="AW33" i="257"/>
  <c r="L36" i="257"/>
  <c r="N36" i="257" s="1"/>
  <c r="AK36" i="257"/>
  <c r="AM36" i="257"/>
  <c r="AN36" i="257"/>
  <c r="AO36" i="257"/>
  <c r="AT36" i="257"/>
  <c r="AU36" i="257" s="1"/>
  <c r="AX36" i="257" s="1"/>
  <c r="AW36" i="257"/>
  <c r="L39" i="257"/>
  <c r="N39" i="257" s="1"/>
  <c r="AK39" i="257"/>
  <c r="AM39" i="257"/>
  <c r="AN39" i="257"/>
  <c r="AO39" i="257"/>
  <c r="AT39" i="257"/>
  <c r="AU39" i="257" s="1"/>
  <c r="AW39" i="257"/>
  <c r="L42" i="257"/>
  <c r="N42" i="257" s="1"/>
  <c r="AK42" i="257"/>
  <c r="E42" i="257" s="1"/>
  <c r="AM42" i="257"/>
  <c r="AN42" i="257"/>
  <c r="AO42" i="257"/>
  <c r="AT42" i="257"/>
  <c r="AU42" i="257" s="1"/>
  <c r="AW42" i="257"/>
  <c r="L45" i="257"/>
  <c r="N45" i="257" s="1"/>
  <c r="AK45" i="257"/>
  <c r="AM45" i="257"/>
  <c r="AN45" i="257"/>
  <c r="AO45" i="257"/>
  <c r="AT45" i="257"/>
  <c r="AU45" i="257" s="1"/>
  <c r="AW45" i="257"/>
  <c r="L48" i="257"/>
  <c r="N48" i="257" s="1"/>
  <c r="AK48" i="257"/>
  <c r="E48" i="257" s="1"/>
  <c r="AM48" i="257"/>
  <c r="AN48" i="257"/>
  <c r="AO48" i="257"/>
  <c r="AT48" i="257"/>
  <c r="AU48" i="257" s="1"/>
  <c r="AW48" i="257"/>
  <c r="L51" i="257"/>
  <c r="N51" i="257" s="1"/>
  <c r="AK51" i="257"/>
  <c r="AM51" i="257"/>
  <c r="AN51" i="257"/>
  <c r="AO51" i="257"/>
  <c r="AT51" i="257"/>
  <c r="AU51" i="257" s="1"/>
  <c r="AW51" i="257"/>
  <c r="L18" i="256"/>
  <c r="N18" i="256" s="1"/>
  <c r="AO18" i="256"/>
  <c r="E18" i="256" s="1"/>
  <c r="AQ18" i="256"/>
  <c r="AR18" i="256"/>
  <c r="AS18" i="256"/>
  <c r="AX18" i="256"/>
  <c r="AY18" i="256"/>
  <c r="BB18" i="256" s="1"/>
  <c r="BA18" i="256"/>
  <c r="L21" i="256"/>
  <c r="N21" i="256" s="1"/>
  <c r="AO21" i="256"/>
  <c r="E21" i="256" s="1"/>
  <c r="AQ21" i="256"/>
  <c r="AR21" i="256"/>
  <c r="AS21" i="256"/>
  <c r="AX21" i="256"/>
  <c r="AY21" i="256"/>
  <c r="BB21" i="256" s="1"/>
  <c r="BA21" i="256"/>
  <c r="L24" i="256"/>
  <c r="N24" i="256"/>
  <c r="AO24" i="256"/>
  <c r="E24" i="256" s="1"/>
  <c r="AQ24" i="256"/>
  <c r="AR24" i="256"/>
  <c r="AS24" i="256"/>
  <c r="AX24" i="256"/>
  <c r="AY24" i="256" s="1"/>
  <c r="BB24" i="256" s="1"/>
  <c r="BA24" i="256"/>
  <c r="L27" i="256"/>
  <c r="N27" i="256" s="1"/>
  <c r="AO27" i="256"/>
  <c r="E27" i="256" s="1"/>
  <c r="AQ27" i="256"/>
  <c r="AR27" i="256"/>
  <c r="AS27" i="256"/>
  <c r="AX27" i="256"/>
  <c r="AY27" i="256" s="1"/>
  <c r="BB27" i="256" s="1"/>
  <c r="BA27" i="256"/>
  <c r="L30" i="256"/>
  <c r="N30" i="256" s="1"/>
  <c r="AO30" i="256"/>
  <c r="E30" i="256" s="1"/>
  <c r="AQ30" i="256"/>
  <c r="AR30" i="256"/>
  <c r="AS30" i="256"/>
  <c r="AX30" i="256"/>
  <c r="AY30" i="256"/>
  <c r="BA30" i="256"/>
  <c r="L33" i="256"/>
  <c r="N33" i="256" s="1"/>
  <c r="AO33" i="256"/>
  <c r="E33" i="256" s="1"/>
  <c r="AQ33" i="256"/>
  <c r="AR33" i="256"/>
  <c r="AS33" i="256"/>
  <c r="AX33" i="256"/>
  <c r="AY33" i="256" s="1"/>
  <c r="BA33" i="256"/>
  <c r="L36" i="256"/>
  <c r="N36" i="256" s="1"/>
  <c r="AO36" i="256"/>
  <c r="E36" i="256" s="1"/>
  <c r="AQ36" i="256"/>
  <c r="AR36" i="256"/>
  <c r="AS36" i="256"/>
  <c r="AX36" i="256"/>
  <c r="AY36" i="256"/>
  <c r="BB36" i="256" s="1"/>
  <c r="BA36" i="256"/>
  <c r="L39" i="256"/>
  <c r="N39" i="256" s="1"/>
  <c r="AO39" i="256"/>
  <c r="E39" i="256" s="1"/>
  <c r="BG39" i="256" s="1"/>
  <c r="AQ39" i="256"/>
  <c r="AR39" i="256"/>
  <c r="AS39" i="256"/>
  <c r="AX39" i="256"/>
  <c r="AY39" i="256" s="1"/>
  <c r="BA39" i="256"/>
  <c r="L42" i="256"/>
  <c r="N42" i="256" s="1"/>
  <c r="AO42" i="256"/>
  <c r="E42" i="256" s="1"/>
  <c r="AQ42" i="256"/>
  <c r="AR42" i="256"/>
  <c r="AS42" i="256"/>
  <c r="AX42" i="256"/>
  <c r="AY42" i="256"/>
  <c r="BB42" i="256" s="1"/>
  <c r="BA42" i="256"/>
  <c r="L45" i="256"/>
  <c r="N45" i="256" s="1"/>
  <c r="AO45" i="256"/>
  <c r="E45" i="256" s="1"/>
  <c r="AQ45" i="256"/>
  <c r="AR45" i="256"/>
  <c r="AS45" i="256"/>
  <c r="AX45" i="256"/>
  <c r="AY45" i="256"/>
  <c r="BB45" i="256" s="1"/>
  <c r="BA45" i="256"/>
  <c r="L48" i="256"/>
  <c r="N48" i="256" s="1"/>
  <c r="AO48" i="256"/>
  <c r="E48" i="256" s="1"/>
  <c r="AQ48" i="256"/>
  <c r="AR48" i="256"/>
  <c r="AS48" i="256"/>
  <c r="AX48" i="256"/>
  <c r="AY48" i="256" s="1"/>
  <c r="BB48" i="256" s="1"/>
  <c r="BA48" i="256"/>
  <c r="L51" i="256"/>
  <c r="N51" i="256" s="1"/>
  <c r="AO51" i="256"/>
  <c r="E51" i="256" s="1"/>
  <c r="AQ51" i="256"/>
  <c r="AR51" i="256"/>
  <c r="AS51" i="256"/>
  <c r="AX51" i="256"/>
  <c r="AY51" i="256" s="1"/>
  <c r="BB51" i="256" s="1"/>
  <c r="BA51" i="256"/>
  <c r="L18" i="255"/>
  <c r="N18" i="255" s="1"/>
  <c r="AK18" i="255"/>
  <c r="E18" i="255" s="1"/>
  <c r="AM18" i="255"/>
  <c r="AN18" i="255"/>
  <c r="AO18" i="255"/>
  <c r="AT18" i="255"/>
  <c r="AU18" i="255"/>
  <c r="AX18" i="255" s="1"/>
  <c r="AW18" i="255"/>
  <c r="L21" i="255"/>
  <c r="N21" i="255"/>
  <c r="AK21" i="255"/>
  <c r="E21" i="255" s="1"/>
  <c r="AM21" i="255"/>
  <c r="AN21" i="255"/>
  <c r="AO21" i="255"/>
  <c r="AT21" i="255"/>
  <c r="AU21" i="255" s="1"/>
  <c r="AX21" i="255" s="1"/>
  <c r="AW21" i="255"/>
  <c r="L24" i="255"/>
  <c r="N24" i="255" s="1"/>
  <c r="AK24" i="255"/>
  <c r="AM24" i="255"/>
  <c r="AN24" i="255"/>
  <c r="AO24" i="255"/>
  <c r="AT24" i="255"/>
  <c r="AU24" i="255"/>
  <c r="AX24" i="255" s="1"/>
  <c r="AW24" i="255"/>
  <c r="L27" i="255"/>
  <c r="N27" i="255" s="1"/>
  <c r="AK27" i="255"/>
  <c r="AM27" i="255"/>
  <c r="AN27" i="255"/>
  <c r="AO27" i="255"/>
  <c r="AT27" i="255"/>
  <c r="AU27" i="255" s="1"/>
  <c r="AX27" i="255" s="1"/>
  <c r="AW27" i="255"/>
  <c r="L30" i="255"/>
  <c r="N30" i="255" s="1"/>
  <c r="AK30" i="255"/>
  <c r="E30" i="255" s="1"/>
  <c r="AM30" i="255"/>
  <c r="AN30" i="255"/>
  <c r="AO30" i="255"/>
  <c r="AT30" i="255"/>
  <c r="AU30" i="255"/>
  <c r="AX30" i="255" s="1"/>
  <c r="AW30" i="255"/>
  <c r="L33" i="255"/>
  <c r="N33" i="255" s="1"/>
  <c r="AK33" i="255"/>
  <c r="E33" i="255" s="1"/>
  <c r="AL33" i="255"/>
  <c r="H33" i="255" s="1"/>
  <c r="AM33" i="255"/>
  <c r="AN33" i="255"/>
  <c r="AO33" i="255"/>
  <c r="AT33" i="255"/>
  <c r="AU33" i="255" s="1"/>
  <c r="AW33" i="255"/>
  <c r="L36" i="255"/>
  <c r="N36" i="255" s="1"/>
  <c r="AK36" i="255"/>
  <c r="AM36" i="255"/>
  <c r="AN36" i="255"/>
  <c r="AO36" i="255"/>
  <c r="AT36" i="255"/>
  <c r="AU36" i="255"/>
  <c r="AW36" i="255"/>
  <c r="L39" i="255"/>
  <c r="N39" i="255" s="1"/>
  <c r="AK39" i="255"/>
  <c r="AM39" i="255"/>
  <c r="AN39" i="255"/>
  <c r="AO39" i="255"/>
  <c r="AT39" i="255"/>
  <c r="AU39" i="255" s="1"/>
  <c r="AX39" i="255" s="1"/>
  <c r="AW39" i="255"/>
  <c r="L42" i="255"/>
  <c r="N42" i="255" s="1"/>
  <c r="AK42" i="255"/>
  <c r="E42" i="255" s="1"/>
  <c r="AM42" i="255"/>
  <c r="AN42" i="255"/>
  <c r="AO42" i="255"/>
  <c r="AT42" i="255"/>
  <c r="AU42" i="255"/>
  <c r="AX42" i="255" s="1"/>
  <c r="AW42" i="255"/>
  <c r="L45" i="255"/>
  <c r="N45" i="255" s="1"/>
  <c r="AK45" i="255"/>
  <c r="E45" i="255" s="1"/>
  <c r="AL45" i="255"/>
  <c r="H45" i="255" s="1"/>
  <c r="AM45" i="255"/>
  <c r="AN45" i="255"/>
  <c r="AO45" i="255"/>
  <c r="AT45" i="255"/>
  <c r="AU45" i="255" s="1"/>
  <c r="AX45" i="255" s="1"/>
  <c r="AW45" i="255"/>
  <c r="L48" i="255"/>
  <c r="N48" i="255" s="1"/>
  <c r="AK48" i="255"/>
  <c r="AM48" i="255"/>
  <c r="AN48" i="255"/>
  <c r="AO48" i="255"/>
  <c r="AT48" i="255"/>
  <c r="AU48" i="255"/>
  <c r="AX48" i="255" s="1"/>
  <c r="AW48" i="255"/>
  <c r="L51" i="255"/>
  <c r="N51" i="255" s="1"/>
  <c r="AK51" i="255"/>
  <c r="AM51" i="255"/>
  <c r="AN51" i="255"/>
  <c r="AO51" i="255"/>
  <c r="AT51" i="255"/>
  <c r="AU51" i="255" s="1"/>
  <c r="AX51" i="255" s="1"/>
  <c r="AW51" i="255"/>
  <c r="L18" i="254"/>
  <c r="N18" i="254" s="1"/>
  <c r="AK18" i="254"/>
  <c r="E18" i="254" s="1"/>
  <c r="AM18" i="254"/>
  <c r="AN18" i="254"/>
  <c r="AO18" i="254"/>
  <c r="AT18" i="254"/>
  <c r="AU18" i="254"/>
  <c r="AW18" i="254"/>
  <c r="L21" i="254"/>
  <c r="N21" i="254" s="1"/>
  <c r="AK21" i="254"/>
  <c r="E21" i="254" s="1"/>
  <c r="AM21" i="254"/>
  <c r="AN21" i="254"/>
  <c r="AO21" i="254"/>
  <c r="AT21" i="254"/>
  <c r="AU21" i="254" s="1"/>
  <c r="AX21" i="254" s="1"/>
  <c r="AW21" i="254"/>
  <c r="L24" i="254"/>
  <c r="N24" i="254" s="1"/>
  <c r="AK24" i="254"/>
  <c r="E24" i="254" s="1"/>
  <c r="AM24" i="254"/>
  <c r="AN24" i="254"/>
  <c r="AO24" i="254"/>
  <c r="AT24" i="254"/>
  <c r="AU24" i="254"/>
  <c r="AX24" i="254" s="1"/>
  <c r="AW24" i="254"/>
  <c r="L27" i="254"/>
  <c r="N27" i="254" s="1"/>
  <c r="AK27" i="254"/>
  <c r="E27" i="254" s="1"/>
  <c r="AM27" i="254"/>
  <c r="AN27" i="254"/>
  <c r="AO27" i="254"/>
  <c r="AT27" i="254"/>
  <c r="AU27" i="254" s="1"/>
  <c r="AX27" i="254" s="1"/>
  <c r="AW27" i="254"/>
  <c r="L30" i="254"/>
  <c r="N30" i="254" s="1"/>
  <c r="AK30" i="254"/>
  <c r="E30" i="254" s="1"/>
  <c r="AM30" i="254"/>
  <c r="AN30" i="254"/>
  <c r="AO30" i="254"/>
  <c r="AT30" i="254"/>
  <c r="AU30" i="254"/>
  <c r="AX30" i="254" s="1"/>
  <c r="AW30" i="254"/>
  <c r="L33" i="254"/>
  <c r="N33" i="254" s="1"/>
  <c r="AK33" i="254"/>
  <c r="E33" i="254" s="1"/>
  <c r="AM33" i="254"/>
  <c r="AN33" i="254"/>
  <c r="AO33" i="254"/>
  <c r="AT33" i="254"/>
  <c r="AU33" i="254" s="1"/>
  <c r="AX33" i="254" s="1"/>
  <c r="AW33" i="254"/>
  <c r="L36" i="254"/>
  <c r="N36" i="254"/>
  <c r="AK36" i="254"/>
  <c r="E36" i="254" s="1"/>
  <c r="AM36" i="254"/>
  <c r="AN36" i="254"/>
  <c r="AO36" i="254"/>
  <c r="AT36" i="254"/>
  <c r="AU36" i="254" s="1"/>
  <c r="AX36" i="254" s="1"/>
  <c r="AW36" i="254"/>
  <c r="L39" i="254"/>
  <c r="N39" i="254"/>
  <c r="AK39" i="254"/>
  <c r="E39" i="254" s="1"/>
  <c r="AM39" i="254"/>
  <c r="AN39" i="254"/>
  <c r="AO39" i="254"/>
  <c r="AT39" i="254"/>
  <c r="AU39" i="254" s="1"/>
  <c r="AX39" i="254" s="1"/>
  <c r="AW39" i="254"/>
  <c r="L42" i="254"/>
  <c r="N42" i="254"/>
  <c r="AK42" i="254"/>
  <c r="E42" i="254" s="1"/>
  <c r="AM42" i="254"/>
  <c r="AN42" i="254"/>
  <c r="AO42" i="254"/>
  <c r="AT42" i="254"/>
  <c r="AU42" i="254"/>
  <c r="AW42" i="254"/>
  <c r="L45" i="254"/>
  <c r="N45" i="254" s="1"/>
  <c r="AK45" i="254"/>
  <c r="E45" i="254" s="1"/>
  <c r="AM45" i="254"/>
  <c r="AN45" i="254"/>
  <c r="AO45" i="254"/>
  <c r="AT45" i="254"/>
  <c r="AU45" i="254" s="1"/>
  <c r="AX45" i="254" s="1"/>
  <c r="AW45" i="254"/>
  <c r="L48" i="254"/>
  <c r="N48" i="254"/>
  <c r="AK48" i="254"/>
  <c r="E48" i="254" s="1"/>
  <c r="AM48" i="254"/>
  <c r="AN48" i="254"/>
  <c r="AO48" i="254"/>
  <c r="AT48" i="254"/>
  <c r="AU48" i="254"/>
  <c r="AX48" i="254" s="1"/>
  <c r="AW48" i="254"/>
  <c r="L51" i="254"/>
  <c r="N51" i="254" s="1"/>
  <c r="AK51" i="254"/>
  <c r="E51" i="254" s="1"/>
  <c r="AM51" i="254"/>
  <c r="AN51" i="254"/>
  <c r="AO51" i="254"/>
  <c r="AT51" i="254"/>
  <c r="AU51" i="254" s="1"/>
  <c r="AX51" i="254" s="1"/>
  <c r="AW51" i="254"/>
  <c r="L18" i="253"/>
  <c r="N18" i="253" s="1"/>
  <c r="AO18" i="253"/>
  <c r="AQ18" i="253"/>
  <c r="AR18" i="253"/>
  <c r="AS18" i="253"/>
  <c r="AX18" i="253"/>
  <c r="AY18" i="253" s="1"/>
  <c r="BB18" i="253" s="1"/>
  <c r="BA18" i="253"/>
  <c r="L21" i="253"/>
  <c r="N21" i="253" s="1"/>
  <c r="AO21" i="253"/>
  <c r="E21" i="253" s="1"/>
  <c r="AQ21" i="253"/>
  <c r="AR21" i="253"/>
  <c r="AS21" i="253"/>
  <c r="AX21" i="253"/>
  <c r="AY21" i="253" s="1"/>
  <c r="BB21" i="253" s="1"/>
  <c r="BA21" i="253"/>
  <c r="L24" i="253"/>
  <c r="N24" i="253" s="1"/>
  <c r="AO24" i="253"/>
  <c r="E24" i="253" s="1"/>
  <c r="AQ24" i="253"/>
  <c r="AR24" i="253"/>
  <c r="AS24" i="253"/>
  <c r="AX24" i="253"/>
  <c r="AY24" i="253" s="1"/>
  <c r="BA24" i="253"/>
  <c r="L27" i="253"/>
  <c r="N27" i="253" s="1"/>
  <c r="AO27" i="253"/>
  <c r="E27" i="253" s="1"/>
  <c r="AQ27" i="253"/>
  <c r="AR27" i="253"/>
  <c r="AS27" i="253"/>
  <c r="AX27" i="253"/>
  <c r="AY27" i="253" s="1"/>
  <c r="BB27" i="253" s="1"/>
  <c r="BA27" i="253"/>
  <c r="L30" i="253"/>
  <c r="N30" i="253" s="1"/>
  <c r="AO30" i="253"/>
  <c r="E30" i="253" s="1"/>
  <c r="AP30" i="253"/>
  <c r="H30" i="253" s="1"/>
  <c r="AQ30" i="253"/>
  <c r="AR30" i="253"/>
  <c r="AS30" i="253"/>
  <c r="AX30" i="253"/>
  <c r="AY30" i="253"/>
  <c r="BB30" i="253" s="1"/>
  <c r="BA30" i="253"/>
  <c r="L33" i="253"/>
  <c r="N33" i="253"/>
  <c r="AO33" i="253"/>
  <c r="AQ33" i="253"/>
  <c r="AR33" i="253"/>
  <c r="AS33" i="253"/>
  <c r="AX33" i="253"/>
  <c r="AY33" i="253"/>
  <c r="BB33" i="253" s="1"/>
  <c r="BA33" i="253"/>
  <c r="L36" i="253"/>
  <c r="N36" i="253" s="1"/>
  <c r="AO36" i="253"/>
  <c r="AQ36" i="253"/>
  <c r="AR36" i="253"/>
  <c r="AS36" i="253"/>
  <c r="AX36" i="253"/>
  <c r="AY36" i="253" s="1"/>
  <c r="BA36" i="253"/>
  <c r="L39" i="253"/>
  <c r="N39" i="253" s="1"/>
  <c r="AO39" i="253"/>
  <c r="E39" i="253" s="1"/>
  <c r="AQ39" i="253"/>
  <c r="AR39" i="253"/>
  <c r="AS39" i="253"/>
  <c r="AX39" i="253"/>
  <c r="AY39" i="253"/>
  <c r="BB39" i="253" s="1"/>
  <c r="BA39" i="253"/>
  <c r="L42" i="253"/>
  <c r="N42" i="253" s="1"/>
  <c r="AO42" i="253"/>
  <c r="E42" i="253" s="1"/>
  <c r="AQ42" i="253"/>
  <c r="AR42" i="253"/>
  <c r="AS42" i="253"/>
  <c r="AX42" i="253"/>
  <c r="AY42" i="253"/>
  <c r="BB42" i="253" s="1"/>
  <c r="BA42" i="253"/>
  <c r="L45" i="253"/>
  <c r="N45" i="253"/>
  <c r="AO45" i="253"/>
  <c r="AQ45" i="253"/>
  <c r="AR45" i="253"/>
  <c r="AS45" i="253"/>
  <c r="AX45" i="253"/>
  <c r="AY45" i="253"/>
  <c r="BA45" i="253"/>
  <c r="L48" i="253"/>
  <c r="N48" i="253" s="1"/>
  <c r="AO48" i="253"/>
  <c r="AQ48" i="253"/>
  <c r="AR48" i="253"/>
  <c r="AS48" i="253"/>
  <c r="AX48" i="253"/>
  <c r="AY48" i="253" s="1"/>
  <c r="BB48" i="253" s="1"/>
  <c r="BA48" i="253"/>
  <c r="L51" i="253"/>
  <c r="N51" i="253" s="1"/>
  <c r="AO51" i="253"/>
  <c r="E51" i="253" s="1"/>
  <c r="AQ51" i="253"/>
  <c r="AR51" i="253"/>
  <c r="AS51" i="253"/>
  <c r="AX51" i="253"/>
  <c r="AY51" i="253"/>
  <c r="BB51" i="253" s="1"/>
  <c r="BA51" i="253"/>
  <c r="L18" i="252"/>
  <c r="N18" i="252" s="1"/>
  <c r="AK18" i="252"/>
  <c r="E18" i="252" s="1"/>
  <c r="AM18" i="252"/>
  <c r="AN18" i="252"/>
  <c r="AO18" i="252"/>
  <c r="AT18" i="252"/>
  <c r="AU18" i="252"/>
  <c r="AX18" i="252" s="1"/>
  <c r="AW18" i="252"/>
  <c r="L21" i="252"/>
  <c r="N21" i="252"/>
  <c r="AK21" i="252"/>
  <c r="E21" i="252" s="1"/>
  <c r="AM21" i="252"/>
  <c r="AN21" i="252"/>
  <c r="AO21" i="252"/>
  <c r="AT21" i="252"/>
  <c r="AU21" i="252" s="1"/>
  <c r="AX21" i="252" s="1"/>
  <c r="AW21" i="252"/>
  <c r="L24" i="252"/>
  <c r="N24" i="252" s="1"/>
  <c r="AK24" i="252"/>
  <c r="E24" i="252" s="1"/>
  <c r="AM24" i="252"/>
  <c r="AN24" i="252"/>
  <c r="AO24" i="252"/>
  <c r="AT24" i="252"/>
  <c r="AU24" i="252" s="1"/>
  <c r="AW24" i="252"/>
  <c r="L27" i="252"/>
  <c r="N27" i="252" s="1"/>
  <c r="AK27" i="252"/>
  <c r="E27" i="252" s="1"/>
  <c r="AM27" i="252"/>
  <c r="AN27" i="252"/>
  <c r="AO27" i="252"/>
  <c r="AT27" i="252"/>
  <c r="AU27" i="252"/>
  <c r="AW27" i="252"/>
  <c r="L30" i="252"/>
  <c r="N30" i="252" s="1"/>
  <c r="AK30" i="252"/>
  <c r="E30" i="252" s="1"/>
  <c r="AM30" i="252"/>
  <c r="AN30" i="252"/>
  <c r="AO30" i="252"/>
  <c r="AT30" i="252"/>
  <c r="AU30" i="252"/>
  <c r="AX30" i="252" s="1"/>
  <c r="AW30" i="252"/>
  <c r="L33" i="252"/>
  <c r="N33" i="252"/>
  <c r="AK33" i="252"/>
  <c r="E33" i="252" s="1"/>
  <c r="AM33" i="252"/>
  <c r="AN33" i="252"/>
  <c r="AO33" i="252"/>
  <c r="AT33" i="252"/>
  <c r="AU33" i="252" s="1"/>
  <c r="AX33" i="252" s="1"/>
  <c r="AW33" i="252"/>
  <c r="L36" i="252"/>
  <c r="N36" i="252"/>
  <c r="AK36" i="252"/>
  <c r="E36" i="252" s="1"/>
  <c r="AM36" i="252"/>
  <c r="AN36" i="252"/>
  <c r="AO36" i="252"/>
  <c r="AT36" i="252"/>
  <c r="AU36" i="252"/>
  <c r="AW36" i="252"/>
  <c r="L39" i="252"/>
  <c r="N39" i="252" s="1"/>
  <c r="AK39" i="252"/>
  <c r="E39" i="252" s="1"/>
  <c r="AM39" i="252"/>
  <c r="AN39" i="252"/>
  <c r="AO39" i="252"/>
  <c r="AT39" i="252"/>
  <c r="AU39" i="252"/>
  <c r="AX39" i="252" s="1"/>
  <c r="AW39" i="252"/>
  <c r="L42" i="252"/>
  <c r="N42" i="252"/>
  <c r="AK42" i="252"/>
  <c r="E42" i="252" s="1"/>
  <c r="AM42" i="252"/>
  <c r="AN42" i="252"/>
  <c r="AO42" i="252"/>
  <c r="AT42" i="252"/>
  <c r="AU42" i="252" s="1"/>
  <c r="AX42" i="252" s="1"/>
  <c r="AW42" i="252"/>
  <c r="L45" i="252"/>
  <c r="N45" i="252"/>
  <c r="AK45" i="252"/>
  <c r="E45" i="252" s="1"/>
  <c r="AM45" i="252"/>
  <c r="AN45" i="252"/>
  <c r="AO45" i="252"/>
  <c r="AT45" i="252"/>
  <c r="AU45" i="252" s="1"/>
  <c r="AX45" i="252" s="1"/>
  <c r="AW45" i="252"/>
  <c r="L48" i="252"/>
  <c r="N48" i="252"/>
  <c r="AK48" i="252"/>
  <c r="E48" i="252" s="1"/>
  <c r="AM48" i="252"/>
  <c r="AN48" i="252"/>
  <c r="AO48" i="252"/>
  <c r="AT48" i="252"/>
  <c r="AU48" i="252"/>
  <c r="AW48" i="252"/>
  <c r="L51" i="252"/>
  <c r="N51" i="252" s="1"/>
  <c r="AK51" i="252"/>
  <c r="E51" i="252" s="1"/>
  <c r="AM51" i="252"/>
  <c r="AN51" i="252"/>
  <c r="AO51" i="252"/>
  <c r="AT51" i="252"/>
  <c r="AU51" i="252"/>
  <c r="AW51" i="252"/>
  <c r="L18" i="251"/>
  <c r="N18" i="251" s="1"/>
  <c r="AK18" i="251"/>
  <c r="E18" i="251" s="1"/>
  <c r="AM18" i="251"/>
  <c r="AN18" i="251"/>
  <c r="AO18" i="251"/>
  <c r="AT18" i="251"/>
  <c r="AU18" i="251"/>
  <c r="AX18" i="251" s="1"/>
  <c r="AW18" i="251"/>
  <c r="L21" i="251"/>
  <c r="N21" i="251" s="1"/>
  <c r="AK21" i="251"/>
  <c r="E21" i="251" s="1"/>
  <c r="AM21" i="251"/>
  <c r="AN21" i="251"/>
  <c r="AO21" i="251"/>
  <c r="AT21" i="251"/>
  <c r="AU21" i="251" s="1"/>
  <c r="AX21" i="251" s="1"/>
  <c r="AW21" i="251"/>
  <c r="L24" i="251"/>
  <c r="N24" i="251" s="1"/>
  <c r="AK24" i="251"/>
  <c r="E24" i="251" s="1"/>
  <c r="AM24" i="251"/>
  <c r="AN24" i="251"/>
  <c r="AO24" i="251"/>
  <c r="AT24" i="251"/>
  <c r="AU24" i="251"/>
  <c r="AW24" i="251"/>
  <c r="L27" i="251"/>
  <c r="N27" i="251" s="1"/>
  <c r="AK27" i="251"/>
  <c r="E27" i="251" s="1"/>
  <c r="AM27" i="251"/>
  <c r="AN27" i="251"/>
  <c r="AO27" i="251"/>
  <c r="AT27" i="251"/>
  <c r="AU27" i="251"/>
  <c r="AX27" i="251" s="1"/>
  <c r="AW27" i="251"/>
  <c r="L30" i="251"/>
  <c r="N30" i="251" s="1"/>
  <c r="AK30" i="251"/>
  <c r="E30" i="251" s="1"/>
  <c r="AM30" i="251"/>
  <c r="AN30" i="251"/>
  <c r="AO30" i="251"/>
  <c r="AT30" i="251"/>
  <c r="AU30" i="251"/>
  <c r="AX30" i="251" s="1"/>
  <c r="AW30" i="251"/>
  <c r="L33" i="251"/>
  <c r="N33" i="251" s="1"/>
  <c r="AK33" i="251"/>
  <c r="E33" i="251" s="1"/>
  <c r="AM33" i="251"/>
  <c r="AN33" i="251"/>
  <c r="AO33" i="251"/>
  <c r="AT33" i="251"/>
  <c r="AU33" i="251"/>
  <c r="AX33" i="251" s="1"/>
  <c r="AW33" i="251"/>
  <c r="L36" i="251"/>
  <c r="N36" i="251" s="1"/>
  <c r="AK36" i="251"/>
  <c r="E36" i="251" s="1"/>
  <c r="AM36" i="251"/>
  <c r="AN36" i="251"/>
  <c r="AO36" i="251"/>
  <c r="AT36" i="251"/>
  <c r="AU36" i="251"/>
  <c r="AX36" i="251" s="1"/>
  <c r="AW36" i="251"/>
  <c r="L39" i="251"/>
  <c r="N39" i="251" s="1"/>
  <c r="AK39" i="251"/>
  <c r="E39" i="251" s="1"/>
  <c r="AM39" i="251"/>
  <c r="AN39" i="251"/>
  <c r="AO39" i="251"/>
  <c r="AT39" i="251"/>
  <c r="AU39" i="251"/>
  <c r="AX39" i="251" s="1"/>
  <c r="AW39" i="251"/>
  <c r="L42" i="251"/>
  <c r="N42" i="251" s="1"/>
  <c r="AK42" i="251"/>
  <c r="E42" i="251" s="1"/>
  <c r="AM42" i="251"/>
  <c r="AN42" i="251"/>
  <c r="AO42" i="251"/>
  <c r="AT42" i="251"/>
  <c r="AU42" i="251"/>
  <c r="AX42" i="251" s="1"/>
  <c r="AW42" i="251"/>
  <c r="L45" i="251"/>
  <c r="N45" i="251" s="1"/>
  <c r="AK45" i="251"/>
  <c r="E45" i="251" s="1"/>
  <c r="AM45" i="251"/>
  <c r="AN45" i="251"/>
  <c r="AO45" i="251"/>
  <c r="AT45" i="251"/>
  <c r="AU45" i="251"/>
  <c r="AX45" i="251" s="1"/>
  <c r="AW45" i="251"/>
  <c r="L48" i="251"/>
  <c r="N48" i="251" s="1"/>
  <c r="AK48" i="251"/>
  <c r="E48" i="251" s="1"/>
  <c r="AM48" i="251"/>
  <c r="AN48" i="251"/>
  <c r="AO48" i="251"/>
  <c r="AT48" i="251"/>
  <c r="AU48" i="251"/>
  <c r="AX48" i="251" s="1"/>
  <c r="AW48" i="251"/>
  <c r="L51" i="251"/>
  <c r="N51" i="251" s="1"/>
  <c r="AK51" i="251"/>
  <c r="E51" i="251" s="1"/>
  <c r="AM51" i="251"/>
  <c r="AN51" i="251"/>
  <c r="AO51" i="251"/>
  <c r="AT51" i="251"/>
  <c r="AU51" i="251"/>
  <c r="AX51" i="251" s="1"/>
  <c r="AW51" i="251"/>
  <c r="L18" i="250"/>
  <c r="N18" i="250" s="1"/>
  <c r="AO18" i="250"/>
  <c r="AQ18" i="250"/>
  <c r="AR18" i="250"/>
  <c r="AS18" i="250"/>
  <c r="AX18" i="250"/>
  <c r="AY18" i="250"/>
  <c r="BA18" i="250"/>
  <c r="L21" i="250"/>
  <c r="N21" i="250" s="1"/>
  <c r="AO21" i="250"/>
  <c r="E21" i="250" s="1"/>
  <c r="AP21" i="250"/>
  <c r="H21" i="250" s="1"/>
  <c r="AQ21" i="250"/>
  <c r="AR21" i="250"/>
  <c r="AS21" i="250"/>
  <c r="AX21" i="250"/>
  <c r="AY21" i="250"/>
  <c r="BA21" i="250"/>
  <c r="L24" i="250"/>
  <c r="N24" i="250"/>
  <c r="AO24" i="250"/>
  <c r="E24" i="250" s="1"/>
  <c r="AQ24" i="250"/>
  <c r="AR24" i="250"/>
  <c r="AS24" i="250"/>
  <c r="AX24" i="250"/>
  <c r="AY24" i="250"/>
  <c r="BA24" i="250"/>
  <c r="L27" i="250"/>
  <c r="N27" i="250" s="1"/>
  <c r="AO27" i="250"/>
  <c r="E27" i="250" s="1"/>
  <c r="AP27" i="250"/>
  <c r="H27" i="250" s="1"/>
  <c r="AQ27" i="250"/>
  <c r="AR27" i="250"/>
  <c r="AS27" i="250"/>
  <c r="AX27" i="250"/>
  <c r="AY27" i="250" s="1"/>
  <c r="BB27" i="250" s="1"/>
  <c r="BA27" i="250"/>
  <c r="L30" i="250"/>
  <c r="N30" i="250" s="1"/>
  <c r="AO30" i="250"/>
  <c r="E30" i="250" s="1"/>
  <c r="AP30" i="250"/>
  <c r="H30" i="250" s="1"/>
  <c r="AQ30" i="250"/>
  <c r="AR30" i="250"/>
  <c r="AS30" i="250"/>
  <c r="AX30" i="250"/>
  <c r="AY30" i="250" s="1"/>
  <c r="BB30" i="250" s="1"/>
  <c r="BA30" i="250"/>
  <c r="L33" i="250"/>
  <c r="N33" i="250"/>
  <c r="AO33" i="250"/>
  <c r="E33" i="250" s="1"/>
  <c r="AQ33" i="250"/>
  <c r="AR33" i="250"/>
  <c r="AS33" i="250"/>
  <c r="AX33" i="250"/>
  <c r="AY33" i="250" s="1"/>
  <c r="BB33" i="250" s="1"/>
  <c r="BA33" i="250"/>
  <c r="L36" i="250"/>
  <c r="N36" i="250" s="1"/>
  <c r="AO36" i="250"/>
  <c r="AQ36" i="250"/>
  <c r="AR36" i="250"/>
  <c r="AS36" i="250"/>
  <c r="AX36" i="250"/>
  <c r="AY36" i="250"/>
  <c r="BA36" i="250"/>
  <c r="L39" i="250"/>
  <c r="N39" i="250"/>
  <c r="AO39" i="250"/>
  <c r="AQ39" i="250"/>
  <c r="AR39" i="250"/>
  <c r="AS39" i="250"/>
  <c r="AX39" i="250"/>
  <c r="AY39" i="250" s="1"/>
  <c r="BB39" i="250" s="1"/>
  <c r="BA39" i="250"/>
  <c r="L42" i="250"/>
  <c r="N42" i="250" s="1"/>
  <c r="AO42" i="250"/>
  <c r="E42" i="250" s="1"/>
  <c r="AP42" i="250"/>
  <c r="H42" i="250" s="1"/>
  <c r="AQ42" i="250"/>
  <c r="AR42" i="250"/>
  <c r="AS42" i="250"/>
  <c r="AX42" i="250"/>
  <c r="AY42" i="250"/>
  <c r="BB42" i="250" s="1"/>
  <c r="BA42" i="250"/>
  <c r="L45" i="250"/>
  <c r="N45" i="250"/>
  <c r="AO45" i="250"/>
  <c r="E45" i="250" s="1"/>
  <c r="AP45" i="250"/>
  <c r="H45" i="250" s="1"/>
  <c r="AQ45" i="250"/>
  <c r="AR45" i="250"/>
  <c r="AS45" i="250"/>
  <c r="AX45" i="250"/>
  <c r="AY45" i="250" s="1"/>
  <c r="BB45" i="250" s="1"/>
  <c r="BA45" i="250"/>
  <c r="L48" i="250"/>
  <c r="N48" i="250" s="1"/>
  <c r="AO48" i="250"/>
  <c r="E48" i="250" s="1"/>
  <c r="AQ48" i="250"/>
  <c r="AR48" i="250"/>
  <c r="AS48" i="250"/>
  <c r="AX48" i="250"/>
  <c r="AY48" i="250"/>
  <c r="BA48" i="250"/>
  <c r="L51" i="250"/>
  <c r="N51" i="250" s="1"/>
  <c r="AO51" i="250"/>
  <c r="AQ51" i="250"/>
  <c r="AR51" i="250"/>
  <c r="AS51" i="250"/>
  <c r="AX51" i="250"/>
  <c r="AY51" i="250"/>
  <c r="BA51" i="250"/>
  <c r="L18" i="249"/>
  <c r="N18" i="249" s="1"/>
  <c r="AK18" i="249"/>
  <c r="E18" i="249" s="1"/>
  <c r="AM18" i="249"/>
  <c r="AN18" i="249"/>
  <c r="AO18" i="249"/>
  <c r="AT18" i="249"/>
  <c r="AU18" i="249"/>
  <c r="AX18" i="249" s="1"/>
  <c r="AW18" i="249"/>
  <c r="L21" i="249"/>
  <c r="N21" i="249" s="1"/>
  <c r="AK21" i="249"/>
  <c r="E21" i="249" s="1"/>
  <c r="AM21" i="249"/>
  <c r="AN21" i="249"/>
  <c r="AO21" i="249"/>
  <c r="AT21" i="249"/>
  <c r="AU21" i="249" s="1"/>
  <c r="AX21" i="249" s="1"/>
  <c r="AW21" i="249"/>
  <c r="L24" i="249"/>
  <c r="N24" i="249" s="1"/>
  <c r="AK24" i="249"/>
  <c r="E24" i="249" s="1"/>
  <c r="AM24" i="249"/>
  <c r="AN24" i="249"/>
  <c r="AO24" i="249"/>
  <c r="AT24" i="249"/>
  <c r="AU24" i="249" s="1"/>
  <c r="AX24" i="249" s="1"/>
  <c r="AW24" i="249"/>
  <c r="L27" i="249"/>
  <c r="N27" i="249" s="1"/>
  <c r="AK27" i="249"/>
  <c r="E27" i="249" s="1"/>
  <c r="AM27" i="249"/>
  <c r="AN27" i="249"/>
  <c r="AO27" i="249"/>
  <c r="AT27" i="249"/>
  <c r="AU27" i="249"/>
  <c r="AW27" i="249"/>
  <c r="L30" i="249"/>
  <c r="N30" i="249" s="1"/>
  <c r="AK30" i="249"/>
  <c r="E30" i="249" s="1"/>
  <c r="AM30" i="249"/>
  <c r="AN30" i="249"/>
  <c r="AO30" i="249"/>
  <c r="AT30" i="249"/>
  <c r="AU30" i="249"/>
  <c r="AX30" i="249" s="1"/>
  <c r="AW30" i="249"/>
  <c r="L33" i="249"/>
  <c r="N33" i="249"/>
  <c r="AK33" i="249"/>
  <c r="E33" i="249" s="1"/>
  <c r="AM33" i="249"/>
  <c r="AN33" i="249"/>
  <c r="AO33" i="249"/>
  <c r="AT33" i="249"/>
  <c r="AU33" i="249" s="1"/>
  <c r="AX33" i="249" s="1"/>
  <c r="AW33" i="249"/>
  <c r="L36" i="249"/>
  <c r="N36" i="249"/>
  <c r="AK36" i="249"/>
  <c r="E36" i="249" s="1"/>
  <c r="AM36" i="249"/>
  <c r="AN36" i="249"/>
  <c r="AO36" i="249"/>
  <c r="AT36" i="249"/>
  <c r="AU36" i="249" s="1"/>
  <c r="AX36" i="249" s="1"/>
  <c r="AW36" i="249"/>
  <c r="L39" i="249"/>
  <c r="N39" i="249"/>
  <c r="AK39" i="249"/>
  <c r="E39" i="249" s="1"/>
  <c r="AM39" i="249"/>
  <c r="AN39" i="249"/>
  <c r="AO39" i="249"/>
  <c r="AT39" i="249"/>
  <c r="AU39" i="249"/>
  <c r="AW39" i="249"/>
  <c r="L42" i="249"/>
  <c r="N42" i="249" s="1"/>
  <c r="AK42" i="249"/>
  <c r="E42" i="249" s="1"/>
  <c r="AM42" i="249"/>
  <c r="AN42" i="249"/>
  <c r="AO42" i="249"/>
  <c r="AT42" i="249"/>
  <c r="AU42" i="249"/>
  <c r="AX42" i="249" s="1"/>
  <c r="AW42" i="249"/>
  <c r="L45" i="249"/>
  <c r="N45" i="249" s="1"/>
  <c r="AK45" i="249"/>
  <c r="E45" i="249" s="1"/>
  <c r="AM45" i="249"/>
  <c r="AN45" i="249"/>
  <c r="AO45" i="249"/>
  <c r="AT45" i="249"/>
  <c r="AU45" i="249" s="1"/>
  <c r="AX45" i="249" s="1"/>
  <c r="AW45" i="249"/>
  <c r="L48" i="249"/>
  <c r="N48" i="249" s="1"/>
  <c r="AK48" i="249"/>
  <c r="E48" i="249" s="1"/>
  <c r="AM48" i="249"/>
  <c r="AN48" i="249"/>
  <c r="AO48" i="249"/>
  <c r="AT48" i="249"/>
  <c r="AU48" i="249" s="1"/>
  <c r="AX48" i="249" s="1"/>
  <c r="AW48" i="249"/>
  <c r="L51" i="249"/>
  <c r="N51" i="249" s="1"/>
  <c r="AK51" i="249"/>
  <c r="E51" i="249" s="1"/>
  <c r="AM51" i="249"/>
  <c r="AN51" i="249"/>
  <c r="AO51" i="249"/>
  <c r="AT51" i="249"/>
  <c r="AU51" i="249"/>
  <c r="AW51" i="249"/>
  <c r="L18" i="248"/>
  <c r="N18" i="248" s="1"/>
  <c r="AK18" i="248"/>
  <c r="E18" i="248" s="1"/>
  <c r="AM18" i="248"/>
  <c r="AN18" i="248"/>
  <c r="AO18" i="248"/>
  <c r="AT18" i="248"/>
  <c r="AU18" i="248"/>
  <c r="AW18" i="248"/>
  <c r="L21" i="248"/>
  <c r="N21" i="248" s="1"/>
  <c r="AK21" i="248"/>
  <c r="E21" i="248" s="1"/>
  <c r="AM21" i="248"/>
  <c r="AN21" i="248"/>
  <c r="AO21" i="248"/>
  <c r="AT21" i="248"/>
  <c r="AU21" i="248"/>
  <c r="AX21" i="248" s="1"/>
  <c r="AW21" i="248"/>
  <c r="L24" i="248"/>
  <c r="N24" i="248" s="1"/>
  <c r="AK24" i="248"/>
  <c r="E24" i="248" s="1"/>
  <c r="AM24" i="248"/>
  <c r="AN24" i="248"/>
  <c r="AO24" i="248"/>
  <c r="AT24" i="248"/>
  <c r="AU24" i="248" s="1"/>
  <c r="AX24" i="248" s="1"/>
  <c r="AW24" i="248"/>
  <c r="L27" i="248"/>
  <c r="N27" i="248"/>
  <c r="AK27" i="248"/>
  <c r="E27" i="248" s="1"/>
  <c r="AM27" i="248"/>
  <c r="AN27" i="248"/>
  <c r="AO27" i="248"/>
  <c r="AT27" i="248"/>
  <c r="AU27" i="248"/>
  <c r="AW27" i="248"/>
  <c r="L30" i="248"/>
  <c r="N30" i="248" s="1"/>
  <c r="AK30" i="248"/>
  <c r="E30" i="248" s="1"/>
  <c r="AM30" i="248"/>
  <c r="AN30" i="248"/>
  <c r="AO30" i="248"/>
  <c r="AT30" i="248"/>
  <c r="AU30" i="248"/>
  <c r="AX30" i="248" s="1"/>
  <c r="AW30" i="248"/>
  <c r="L33" i="248"/>
  <c r="N33" i="248" s="1"/>
  <c r="AK33" i="248"/>
  <c r="E33" i="248" s="1"/>
  <c r="AM33" i="248"/>
  <c r="AN33" i="248"/>
  <c r="AO33" i="248"/>
  <c r="AT33" i="248"/>
  <c r="AU33" i="248" s="1"/>
  <c r="AX33" i="248" s="1"/>
  <c r="AW33" i="248"/>
  <c r="L36" i="248"/>
  <c r="N36" i="248" s="1"/>
  <c r="AK36" i="248"/>
  <c r="E36" i="248" s="1"/>
  <c r="AM36" i="248"/>
  <c r="AN36" i="248"/>
  <c r="AO36" i="248"/>
  <c r="AT36" i="248"/>
  <c r="AU36" i="248" s="1"/>
  <c r="AX36" i="248" s="1"/>
  <c r="AW36" i="248"/>
  <c r="L39" i="248"/>
  <c r="N39" i="248" s="1"/>
  <c r="AK39" i="248"/>
  <c r="E39" i="248" s="1"/>
  <c r="AM39" i="248"/>
  <c r="AN39" i="248"/>
  <c r="AO39" i="248"/>
  <c r="AT39" i="248"/>
  <c r="AU39" i="248"/>
  <c r="AW39" i="248"/>
  <c r="L42" i="248"/>
  <c r="N42" i="248" s="1"/>
  <c r="AK42" i="248"/>
  <c r="E42" i="248" s="1"/>
  <c r="AM42" i="248"/>
  <c r="AN42" i="248"/>
  <c r="AO42" i="248"/>
  <c r="AT42" i="248"/>
  <c r="AU42" i="248"/>
  <c r="AW42" i="248"/>
  <c r="L45" i="248"/>
  <c r="N45" i="248"/>
  <c r="AK45" i="248"/>
  <c r="E45" i="248" s="1"/>
  <c r="AM45" i="248"/>
  <c r="AN45" i="248"/>
  <c r="AO45" i="248"/>
  <c r="AT45" i="248"/>
  <c r="AU45" i="248"/>
  <c r="AX45" i="248" s="1"/>
  <c r="AW45" i="248"/>
  <c r="L48" i="248"/>
  <c r="N48" i="248" s="1"/>
  <c r="AK48" i="248"/>
  <c r="E48" i="248" s="1"/>
  <c r="AM48" i="248"/>
  <c r="AN48" i="248"/>
  <c r="AO48" i="248"/>
  <c r="AT48" i="248"/>
  <c r="AU48" i="248" s="1"/>
  <c r="AX48" i="248" s="1"/>
  <c r="AW48" i="248"/>
  <c r="L51" i="248"/>
  <c r="N51" i="248" s="1"/>
  <c r="AK51" i="248"/>
  <c r="E51" i="248" s="1"/>
  <c r="AM51" i="248"/>
  <c r="AN51" i="248"/>
  <c r="AO51" i="248"/>
  <c r="AT51" i="248"/>
  <c r="AU51" i="248"/>
  <c r="AW51" i="248"/>
  <c r="L18" i="247"/>
  <c r="N18" i="247" s="1"/>
  <c r="AO18" i="247"/>
  <c r="E18" i="247" s="1"/>
  <c r="AQ18" i="247"/>
  <c r="AR18" i="247"/>
  <c r="AS18" i="247"/>
  <c r="AX18" i="247"/>
  <c r="AY18" i="247"/>
  <c r="BB18" i="247" s="1"/>
  <c r="BA18" i="247"/>
  <c r="L21" i="247"/>
  <c r="N21" i="247" s="1"/>
  <c r="AO21" i="247"/>
  <c r="E21" i="247" s="1"/>
  <c r="AQ21" i="247"/>
  <c r="AR21" i="247"/>
  <c r="AS21" i="247"/>
  <c r="AX21" i="247"/>
  <c r="AY21" i="247" s="1"/>
  <c r="BB21" i="247" s="1"/>
  <c r="BA21" i="247"/>
  <c r="L24" i="247"/>
  <c r="N24" i="247" s="1"/>
  <c r="AO24" i="247"/>
  <c r="E24" i="247" s="1"/>
  <c r="AQ24" i="247"/>
  <c r="AR24" i="247"/>
  <c r="AS24" i="247"/>
  <c r="AX24" i="247"/>
  <c r="AY24" i="247" s="1"/>
  <c r="BB24" i="247" s="1"/>
  <c r="BA24" i="247"/>
  <c r="L27" i="247"/>
  <c r="N27" i="247" s="1"/>
  <c r="AO27" i="247"/>
  <c r="E27" i="247" s="1"/>
  <c r="AQ27" i="247"/>
  <c r="AR27" i="247"/>
  <c r="AS27" i="247"/>
  <c r="AX27" i="247"/>
  <c r="AY27" i="247"/>
  <c r="BA27" i="247"/>
  <c r="L30" i="247"/>
  <c r="N30" i="247" s="1"/>
  <c r="AO30" i="247"/>
  <c r="E30" i="247" s="1"/>
  <c r="AQ30" i="247"/>
  <c r="AR30" i="247"/>
  <c r="AS30" i="247"/>
  <c r="AX30" i="247"/>
  <c r="AY30" i="247"/>
  <c r="BA30" i="247"/>
  <c r="L33" i="247"/>
  <c r="N33" i="247" s="1"/>
  <c r="AO33" i="247"/>
  <c r="E33" i="247" s="1"/>
  <c r="AQ33" i="247"/>
  <c r="AR33" i="247"/>
  <c r="AS33" i="247"/>
  <c r="AX33" i="247"/>
  <c r="AY33" i="247"/>
  <c r="BB33" i="247" s="1"/>
  <c r="BA33" i="247"/>
  <c r="L36" i="247"/>
  <c r="N36" i="247"/>
  <c r="AO36" i="247"/>
  <c r="E36" i="247" s="1"/>
  <c r="AQ36" i="247"/>
  <c r="AR36" i="247"/>
  <c r="AS36" i="247"/>
  <c r="AX36" i="247"/>
  <c r="AY36" i="247" s="1"/>
  <c r="BB36" i="247" s="1"/>
  <c r="BA36" i="247"/>
  <c r="L39" i="247"/>
  <c r="N39" i="247"/>
  <c r="AO39" i="247"/>
  <c r="E39" i="247" s="1"/>
  <c r="AQ39" i="247"/>
  <c r="AR39" i="247"/>
  <c r="AS39" i="247"/>
  <c r="AX39" i="247"/>
  <c r="AY39" i="247"/>
  <c r="BA39" i="247"/>
  <c r="L42" i="247"/>
  <c r="N42" i="247" s="1"/>
  <c r="AO42" i="247"/>
  <c r="E42" i="247" s="1"/>
  <c r="AQ42" i="247"/>
  <c r="AR42" i="247"/>
  <c r="AS42" i="247"/>
  <c r="AX42" i="247"/>
  <c r="AY42" i="247"/>
  <c r="BB42" i="247" s="1"/>
  <c r="BA42" i="247"/>
  <c r="L45" i="247"/>
  <c r="N45" i="247" s="1"/>
  <c r="AO45" i="247"/>
  <c r="E45" i="247" s="1"/>
  <c r="AQ45" i="247"/>
  <c r="AR45" i="247"/>
  <c r="AS45" i="247"/>
  <c r="AX45" i="247"/>
  <c r="AY45" i="247" s="1"/>
  <c r="BB45" i="247" s="1"/>
  <c r="BA45" i="247"/>
  <c r="L48" i="247"/>
  <c r="N48" i="247" s="1"/>
  <c r="AO48" i="247"/>
  <c r="E48" i="247" s="1"/>
  <c r="AQ48" i="247"/>
  <c r="AR48" i="247"/>
  <c r="AS48" i="247"/>
  <c r="AX48" i="247"/>
  <c r="AY48" i="247" s="1"/>
  <c r="BB48" i="247" s="1"/>
  <c r="BA48" i="247"/>
  <c r="L51" i="247"/>
  <c r="N51" i="247" s="1"/>
  <c r="AO51" i="247"/>
  <c r="E51" i="247" s="1"/>
  <c r="AQ51" i="247"/>
  <c r="AR51" i="247"/>
  <c r="AS51" i="247"/>
  <c r="AX51" i="247"/>
  <c r="AY51" i="247"/>
  <c r="BA51" i="247"/>
  <c r="L18" i="246"/>
  <c r="N18" i="246"/>
  <c r="AK18" i="246"/>
  <c r="E18" i="246" s="1"/>
  <c r="AL18" i="246"/>
  <c r="H18" i="246" s="1"/>
  <c r="AM18" i="246"/>
  <c r="AN18" i="246"/>
  <c r="AO18" i="246"/>
  <c r="AT18" i="246"/>
  <c r="AU18" i="246" s="1"/>
  <c r="AX18" i="246" s="1"/>
  <c r="AW18" i="246"/>
  <c r="L21" i="246"/>
  <c r="N21" i="246" s="1"/>
  <c r="AK21" i="246"/>
  <c r="E21" i="246" s="1"/>
  <c r="AM21" i="246"/>
  <c r="AN21" i="246"/>
  <c r="AO21" i="246"/>
  <c r="AT21" i="246"/>
  <c r="AU21" i="246"/>
  <c r="AX21" i="246" s="1"/>
  <c r="AW21" i="246"/>
  <c r="L24" i="246"/>
  <c r="N24" i="246" s="1"/>
  <c r="AK24" i="246"/>
  <c r="E24" i="246" s="1"/>
  <c r="AL24" i="246"/>
  <c r="H24" i="246" s="1"/>
  <c r="AM24" i="246"/>
  <c r="AN24" i="246"/>
  <c r="AO24" i="246"/>
  <c r="AT24" i="246"/>
  <c r="AU24" i="246"/>
  <c r="AX24" i="246" s="1"/>
  <c r="AW24" i="246"/>
  <c r="L27" i="246"/>
  <c r="N27" i="246"/>
  <c r="AK27" i="246"/>
  <c r="AM27" i="246"/>
  <c r="AN27" i="246"/>
  <c r="AO27" i="246"/>
  <c r="AT27" i="246"/>
  <c r="AU27" i="246"/>
  <c r="AW27" i="246"/>
  <c r="L30" i="246"/>
  <c r="N30" i="246"/>
  <c r="AK30" i="246"/>
  <c r="E30" i="246" s="1"/>
  <c r="AM30" i="246"/>
  <c r="AN30" i="246"/>
  <c r="AO30" i="246"/>
  <c r="AT30" i="246"/>
  <c r="AU30" i="246" s="1"/>
  <c r="AX30" i="246" s="1"/>
  <c r="AW30" i="246"/>
  <c r="L33" i="246"/>
  <c r="N33" i="246" s="1"/>
  <c r="AK33" i="246"/>
  <c r="E33" i="246" s="1"/>
  <c r="AM33" i="246"/>
  <c r="AN33" i="246"/>
  <c r="AO33" i="246"/>
  <c r="AT33" i="246"/>
  <c r="AU33" i="246" s="1"/>
  <c r="AX33" i="246" s="1"/>
  <c r="AW33" i="246"/>
  <c r="L36" i="246"/>
  <c r="N36" i="246"/>
  <c r="AK36" i="246"/>
  <c r="E36" i="246" s="1"/>
  <c r="AL36" i="246"/>
  <c r="H36" i="246" s="1"/>
  <c r="AM36" i="246"/>
  <c r="AN36" i="246"/>
  <c r="AO36" i="246"/>
  <c r="AT36" i="246"/>
  <c r="AU36" i="246"/>
  <c r="AW36" i="246"/>
  <c r="L39" i="246"/>
  <c r="N39" i="246"/>
  <c r="AK39" i="246"/>
  <c r="AM39" i="246"/>
  <c r="AN39" i="246"/>
  <c r="AO39" i="246"/>
  <c r="AT39" i="246"/>
  <c r="AU39" i="246"/>
  <c r="AW39" i="246"/>
  <c r="L42" i="246"/>
  <c r="N42" i="246"/>
  <c r="AK42" i="246"/>
  <c r="E42" i="246" s="1"/>
  <c r="AM42" i="246"/>
  <c r="AN42" i="246"/>
  <c r="AO42" i="246"/>
  <c r="AT42" i="246"/>
  <c r="AU42" i="246" s="1"/>
  <c r="AX42" i="246" s="1"/>
  <c r="AW42" i="246"/>
  <c r="L45" i="246"/>
  <c r="N45" i="246" s="1"/>
  <c r="AK45" i="246"/>
  <c r="E45" i="246" s="1"/>
  <c r="AM45" i="246"/>
  <c r="AN45" i="246"/>
  <c r="AO45" i="246"/>
  <c r="AT45" i="246"/>
  <c r="AU45" i="246"/>
  <c r="AX45" i="246" s="1"/>
  <c r="AW45" i="246"/>
  <c r="L48" i="246"/>
  <c r="N48" i="246" s="1"/>
  <c r="AK48" i="246"/>
  <c r="E48" i="246" s="1"/>
  <c r="AL48" i="246"/>
  <c r="H48" i="246" s="1"/>
  <c r="AM48" i="246"/>
  <c r="AN48" i="246"/>
  <c r="AO48" i="246"/>
  <c r="AT48" i="246"/>
  <c r="AU48" i="246"/>
  <c r="AW48" i="246"/>
  <c r="L51" i="246"/>
  <c r="N51" i="246"/>
  <c r="AK51" i="246"/>
  <c r="AM51" i="246"/>
  <c r="AN51" i="246"/>
  <c r="AO51" i="246"/>
  <c r="AT51" i="246"/>
  <c r="AU51" i="246"/>
  <c r="AW51" i="246"/>
  <c r="L18" i="245"/>
  <c r="N18" i="245" s="1"/>
  <c r="AK18" i="245"/>
  <c r="E18" i="245" s="1"/>
  <c r="AL18" i="245"/>
  <c r="H18" i="245" s="1"/>
  <c r="AM18" i="245"/>
  <c r="AN18" i="245"/>
  <c r="AO18" i="245"/>
  <c r="AT18" i="245"/>
  <c r="AU18" i="245" s="1"/>
  <c r="AX18" i="245" s="1"/>
  <c r="AW18" i="245"/>
  <c r="L21" i="245"/>
  <c r="N21" i="245" s="1"/>
  <c r="AK21" i="245"/>
  <c r="E21" i="245" s="1"/>
  <c r="AM21" i="245"/>
  <c r="AN21" i="245"/>
  <c r="AO21" i="245"/>
  <c r="AT21" i="245"/>
  <c r="AU21" i="245"/>
  <c r="AX21" i="245" s="1"/>
  <c r="AW21" i="245"/>
  <c r="L24" i="245"/>
  <c r="N24" i="245" s="1"/>
  <c r="AK24" i="245"/>
  <c r="AM24" i="245"/>
  <c r="AN24" i="245"/>
  <c r="AO24" i="245"/>
  <c r="AT24" i="245"/>
  <c r="AU24" i="245"/>
  <c r="AW24" i="245"/>
  <c r="L27" i="245"/>
  <c r="N27" i="245" s="1"/>
  <c r="AK27" i="245"/>
  <c r="E27" i="245" s="1"/>
  <c r="AL27" i="245"/>
  <c r="H27" i="245" s="1"/>
  <c r="AM27" i="245"/>
  <c r="AN27" i="245"/>
  <c r="AO27" i="245"/>
  <c r="AT27" i="245"/>
  <c r="AU27" i="245" s="1"/>
  <c r="AX27" i="245" s="1"/>
  <c r="AW27" i="245"/>
  <c r="L30" i="245"/>
  <c r="N30" i="245" s="1"/>
  <c r="AK30" i="245"/>
  <c r="E30" i="245" s="1"/>
  <c r="AL30" i="245"/>
  <c r="H30" i="245" s="1"/>
  <c r="AM30" i="245"/>
  <c r="AN30" i="245"/>
  <c r="AO30" i="245"/>
  <c r="AT30" i="245"/>
  <c r="AU30" i="245" s="1"/>
  <c r="AX30" i="245" s="1"/>
  <c r="AW30" i="245"/>
  <c r="L33" i="245"/>
  <c r="N33" i="245" s="1"/>
  <c r="AK33" i="245"/>
  <c r="E33" i="245" s="1"/>
  <c r="AM33" i="245"/>
  <c r="AN33" i="245"/>
  <c r="AO33" i="245"/>
  <c r="AT33" i="245"/>
  <c r="AU33" i="245"/>
  <c r="AW33" i="245"/>
  <c r="L36" i="245"/>
  <c r="N36" i="245" s="1"/>
  <c r="AK36" i="245"/>
  <c r="AM36" i="245"/>
  <c r="AN36" i="245"/>
  <c r="AO36" i="245"/>
  <c r="AT36" i="245"/>
  <c r="AU36" i="245"/>
  <c r="AW36" i="245"/>
  <c r="L39" i="245"/>
  <c r="N39" i="245" s="1"/>
  <c r="AK39" i="245"/>
  <c r="AM39" i="245"/>
  <c r="AN39" i="245"/>
  <c r="AO39" i="245"/>
  <c r="AT39" i="245"/>
  <c r="AU39" i="245" s="1"/>
  <c r="AX39" i="245" s="1"/>
  <c r="AW39" i="245"/>
  <c r="L42" i="245"/>
  <c r="N42" i="245" s="1"/>
  <c r="AK42" i="245"/>
  <c r="E42" i="245" s="1"/>
  <c r="AM42" i="245"/>
  <c r="AN42" i="245"/>
  <c r="AO42" i="245"/>
  <c r="AT42" i="245"/>
  <c r="AU42" i="245"/>
  <c r="AX42" i="245" s="1"/>
  <c r="AW42" i="245"/>
  <c r="L45" i="245"/>
  <c r="N45" i="245" s="1"/>
  <c r="AK45" i="245"/>
  <c r="E45" i="245" s="1"/>
  <c r="AL45" i="245"/>
  <c r="H45" i="245" s="1"/>
  <c r="AM45" i="245"/>
  <c r="AN45" i="245"/>
  <c r="AO45" i="245"/>
  <c r="AT45" i="245"/>
  <c r="AU45" i="245"/>
  <c r="AW45" i="245"/>
  <c r="L48" i="245"/>
  <c r="N48" i="245"/>
  <c r="AK48" i="245"/>
  <c r="AM48" i="245"/>
  <c r="AN48" i="245"/>
  <c r="AO48" i="245"/>
  <c r="AT48" i="245"/>
  <c r="AU48" i="245"/>
  <c r="AW48" i="245"/>
  <c r="L51" i="245"/>
  <c r="N51" i="245"/>
  <c r="AK51" i="245"/>
  <c r="E51" i="245" s="1"/>
  <c r="AM51" i="245"/>
  <c r="AN51" i="245"/>
  <c r="AO51" i="245"/>
  <c r="AT51" i="245"/>
  <c r="AU51" i="245" s="1"/>
  <c r="AX51" i="245" s="1"/>
  <c r="AW51" i="245"/>
  <c r="L18" i="244"/>
  <c r="N18" i="244" s="1"/>
  <c r="AO18" i="244"/>
  <c r="E18" i="244" s="1"/>
  <c r="AQ18" i="244"/>
  <c r="AR18" i="244"/>
  <c r="AS18" i="244"/>
  <c r="AX18" i="244"/>
  <c r="AY18" i="244"/>
  <c r="BA18" i="244"/>
  <c r="L21" i="244"/>
  <c r="N21" i="244" s="1"/>
  <c r="AO21" i="244"/>
  <c r="E21" i="244" s="1"/>
  <c r="AQ21" i="244"/>
  <c r="AR21" i="244"/>
  <c r="AS21" i="244"/>
  <c r="AX21" i="244"/>
  <c r="AY21" i="244"/>
  <c r="BA21" i="244"/>
  <c r="L24" i="244"/>
  <c r="N24" i="244" s="1"/>
  <c r="AO24" i="244"/>
  <c r="E24" i="244" s="1"/>
  <c r="AQ24" i="244"/>
  <c r="AR24" i="244"/>
  <c r="AS24" i="244"/>
  <c r="AX24" i="244"/>
  <c r="AY24" i="244"/>
  <c r="BB24" i="244" s="1"/>
  <c r="BA24" i="244"/>
  <c r="L27" i="244"/>
  <c r="N27" i="244" s="1"/>
  <c r="AO27" i="244"/>
  <c r="E27" i="244" s="1"/>
  <c r="AQ27" i="244"/>
  <c r="AR27" i="244"/>
  <c r="AS27" i="244"/>
  <c r="AX27" i="244"/>
  <c r="AY27" i="244" s="1"/>
  <c r="BB27" i="244" s="1"/>
  <c r="BA27" i="244"/>
  <c r="L30" i="244"/>
  <c r="N30" i="244" s="1"/>
  <c r="AO30" i="244"/>
  <c r="E30" i="244" s="1"/>
  <c r="AQ30" i="244"/>
  <c r="AR30" i="244"/>
  <c r="AS30" i="244"/>
  <c r="AX30" i="244"/>
  <c r="AY30" i="244"/>
  <c r="BA30" i="244"/>
  <c r="L33" i="244"/>
  <c r="N33" i="244" s="1"/>
  <c r="AO33" i="244"/>
  <c r="E33" i="244" s="1"/>
  <c r="AQ33" i="244"/>
  <c r="AR33" i="244"/>
  <c r="AS33" i="244"/>
  <c r="AX33" i="244"/>
  <c r="AY33" i="244"/>
  <c r="BA33" i="244"/>
  <c r="L36" i="244"/>
  <c r="N36" i="244" s="1"/>
  <c r="AO36" i="244"/>
  <c r="E36" i="244" s="1"/>
  <c r="AQ36" i="244"/>
  <c r="AR36" i="244"/>
  <c r="AS36" i="244"/>
  <c r="AX36" i="244"/>
  <c r="AY36" i="244"/>
  <c r="BB36" i="244" s="1"/>
  <c r="BA36" i="244"/>
  <c r="L39" i="244"/>
  <c r="N39" i="244"/>
  <c r="AO39" i="244"/>
  <c r="E39" i="244" s="1"/>
  <c r="BG39" i="244" s="1"/>
  <c r="AQ39" i="244"/>
  <c r="AR39" i="244"/>
  <c r="AS39" i="244"/>
  <c r="AX39" i="244"/>
  <c r="AY39" i="244" s="1"/>
  <c r="BB39" i="244" s="1"/>
  <c r="BA39" i="244"/>
  <c r="L42" i="244"/>
  <c r="N42" i="244" s="1"/>
  <c r="AO42" i="244"/>
  <c r="E42" i="244" s="1"/>
  <c r="AQ42" i="244"/>
  <c r="AR42" i="244"/>
  <c r="AS42" i="244"/>
  <c r="AX42" i="244"/>
  <c r="AY42" i="244"/>
  <c r="BA42" i="244"/>
  <c r="L45" i="244"/>
  <c r="N45" i="244" s="1"/>
  <c r="AO45" i="244"/>
  <c r="E45" i="244" s="1"/>
  <c r="AQ45" i="244"/>
  <c r="AR45" i="244"/>
  <c r="AS45" i="244"/>
  <c r="AX45" i="244"/>
  <c r="AY45" i="244"/>
  <c r="BA45" i="244"/>
  <c r="L48" i="244"/>
  <c r="N48" i="244" s="1"/>
  <c r="AO48" i="244"/>
  <c r="E48" i="244" s="1"/>
  <c r="AQ48" i="244"/>
  <c r="AR48" i="244"/>
  <c r="AS48" i="244"/>
  <c r="AX48" i="244"/>
  <c r="AY48" i="244"/>
  <c r="BB48" i="244" s="1"/>
  <c r="BA48" i="244"/>
  <c r="L51" i="244"/>
  <c r="N51" i="244"/>
  <c r="AO51" i="244"/>
  <c r="E51" i="244" s="1"/>
  <c r="AQ51" i="244"/>
  <c r="AR51" i="244"/>
  <c r="AS51" i="244"/>
  <c r="AX51" i="244"/>
  <c r="AY51" i="244" s="1"/>
  <c r="BB51" i="244" s="1"/>
  <c r="BA51" i="244"/>
  <c r="L18" i="243"/>
  <c r="N18" i="243" s="1"/>
  <c r="AK18" i="243"/>
  <c r="E18" i="243" s="1"/>
  <c r="AL18" i="243"/>
  <c r="H18" i="243" s="1"/>
  <c r="AM18" i="243"/>
  <c r="AN18" i="243"/>
  <c r="AO18" i="243"/>
  <c r="AT18" i="243"/>
  <c r="AU18" i="243" s="1"/>
  <c r="AW18" i="243"/>
  <c r="L21" i="243"/>
  <c r="N21" i="243"/>
  <c r="AK21" i="243"/>
  <c r="AM21" i="243"/>
  <c r="AN21" i="243"/>
  <c r="AO21" i="243"/>
  <c r="AT21" i="243"/>
  <c r="AU21" i="243" s="1"/>
  <c r="AW21" i="243"/>
  <c r="L24" i="243"/>
  <c r="N24" i="243" s="1"/>
  <c r="AK24" i="243"/>
  <c r="E24" i="243" s="1"/>
  <c r="AL24" i="243"/>
  <c r="H24" i="243" s="1"/>
  <c r="AM24" i="243"/>
  <c r="AN24" i="243"/>
  <c r="AO24" i="243"/>
  <c r="AT24" i="243"/>
  <c r="AU24" i="243" s="1"/>
  <c r="AX24" i="243" s="1"/>
  <c r="AW24" i="243"/>
  <c r="L27" i="243"/>
  <c r="N27" i="243"/>
  <c r="AK27" i="243"/>
  <c r="AM27" i="243"/>
  <c r="AN27" i="243"/>
  <c r="AO27" i="243"/>
  <c r="AT27" i="243"/>
  <c r="AU27" i="243" s="1"/>
  <c r="AW27" i="243"/>
  <c r="L30" i="243"/>
  <c r="N30" i="243" s="1"/>
  <c r="AK30" i="243"/>
  <c r="E30" i="243" s="1"/>
  <c r="AL30" i="243"/>
  <c r="H30" i="243" s="1"/>
  <c r="AM30" i="243"/>
  <c r="AN30" i="243"/>
  <c r="AO30" i="243"/>
  <c r="AT30" i="243"/>
  <c r="AU30" i="243" s="1"/>
  <c r="AW30" i="243"/>
  <c r="L33" i="243"/>
  <c r="N33" i="243"/>
  <c r="AK33" i="243"/>
  <c r="AM33" i="243"/>
  <c r="AN33" i="243"/>
  <c r="AO33" i="243"/>
  <c r="AT33" i="243"/>
  <c r="AU33" i="243" s="1"/>
  <c r="AW33" i="243"/>
  <c r="L36" i="243"/>
  <c r="N36" i="243" s="1"/>
  <c r="AK36" i="243"/>
  <c r="E36" i="243" s="1"/>
  <c r="AM36" i="243"/>
  <c r="AN36" i="243"/>
  <c r="AO36" i="243"/>
  <c r="AT36" i="243"/>
  <c r="AU36" i="243" s="1"/>
  <c r="AW36" i="243"/>
  <c r="L39" i="243"/>
  <c r="N39" i="243"/>
  <c r="AK39" i="243"/>
  <c r="AM39" i="243"/>
  <c r="AN39" i="243"/>
  <c r="AO39" i="243"/>
  <c r="AT39" i="243"/>
  <c r="AU39" i="243" s="1"/>
  <c r="AW39" i="243"/>
  <c r="L42" i="243"/>
  <c r="N42" i="243" s="1"/>
  <c r="AK42" i="243"/>
  <c r="E42" i="243" s="1"/>
  <c r="AM42" i="243"/>
  <c r="AN42" i="243"/>
  <c r="AO42" i="243"/>
  <c r="AT42" i="243"/>
  <c r="AU42" i="243" s="1"/>
  <c r="AX42" i="243" s="1"/>
  <c r="AW42" i="243"/>
  <c r="L45" i="243"/>
  <c r="N45" i="243" s="1"/>
  <c r="AK45" i="243"/>
  <c r="AM45" i="243"/>
  <c r="AN45" i="243"/>
  <c r="AO45" i="243"/>
  <c r="AT45" i="243"/>
  <c r="AU45" i="243" s="1"/>
  <c r="AW45" i="243"/>
  <c r="L48" i="243"/>
  <c r="N48" i="243" s="1"/>
  <c r="AK48" i="243"/>
  <c r="E48" i="243" s="1"/>
  <c r="AM48" i="243"/>
  <c r="AN48" i="243"/>
  <c r="AO48" i="243"/>
  <c r="AT48" i="243"/>
  <c r="AU48" i="243" s="1"/>
  <c r="AX48" i="243" s="1"/>
  <c r="AW48" i="243"/>
  <c r="L51" i="243"/>
  <c r="N51" i="243"/>
  <c r="AK51" i="243"/>
  <c r="AM51" i="243"/>
  <c r="AN51" i="243"/>
  <c r="AO51" i="243"/>
  <c r="AT51" i="243"/>
  <c r="AU51" i="243" s="1"/>
  <c r="AW51" i="243"/>
  <c r="L18" i="242"/>
  <c r="N18" i="242" s="1"/>
  <c r="AK18" i="242"/>
  <c r="E18" i="242" s="1"/>
  <c r="AM18" i="242"/>
  <c r="AN18" i="242"/>
  <c r="AO18" i="242"/>
  <c r="AT18" i="242"/>
  <c r="AU18" i="242"/>
  <c r="AX18" i="242" s="1"/>
  <c r="AW18" i="242"/>
  <c r="L21" i="242"/>
  <c r="N21" i="242"/>
  <c r="AK21" i="242"/>
  <c r="AM21" i="242"/>
  <c r="AN21" i="242"/>
  <c r="AO21" i="242"/>
  <c r="AT21" i="242"/>
  <c r="AU21" i="242"/>
  <c r="AW21" i="242"/>
  <c r="L24" i="242"/>
  <c r="N24" i="242" s="1"/>
  <c r="AK24" i="242"/>
  <c r="E24" i="242" s="1"/>
  <c r="AM24" i="242"/>
  <c r="AN24" i="242"/>
  <c r="AO24" i="242"/>
  <c r="AT24" i="242"/>
  <c r="AU24" i="242" s="1"/>
  <c r="AX24" i="242" s="1"/>
  <c r="AW24" i="242"/>
  <c r="L27" i="242"/>
  <c r="N27" i="242" s="1"/>
  <c r="AK27" i="242"/>
  <c r="E27" i="242" s="1"/>
  <c r="AM27" i="242"/>
  <c r="AN27" i="242"/>
  <c r="AO27" i="242"/>
  <c r="AT27" i="242"/>
  <c r="AU27" i="242" s="1"/>
  <c r="AX27" i="242" s="1"/>
  <c r="AW27" i="242"/>
  <c r="L30" i="242"/>
  <c r="N30" i="242" s="1"/>
  <c r="AK30" i="242"/>
  <c r="E30" i="242" s="1"/>
  <c r="AM30" i="242"/>
  <c r="AN30" i="242"/>
  <c r="AO30" i="242"/>
  <c r="AT30" i="242"/>
  <c r="AU30" i="242"/>
  <c r="AW30" i="242"/>
  <c r="L33" i="242"/>
  <c r="N33" i="242" s="1"/>
  <c r="AK33" i="242"/>
  <c r="AM33" i="242"/>
  <c r="AN33" i="242"/>
  <c r="AO33" i="242"/>
  <c r="AT33" i="242"/>
  <c r="AU33" i="242"/>
  <c r="AW33" i="242"/>
  <c r="L36" i="242"/>
  <c r="N36" i="242" s="1"/>
  <c r="AK36" i="242"/>
  <c r="E36" i="242" s="1"/>
  <c r="AL36" i="242"/>
  <c r="H36" i="242" s="1"/>
  <c r="AM36" i="242"/>
  <c r="AN36" i="242"/>
  <c r="AO36" i="242"/>
  <c r="AT36" i="242"/>
  <c r="AU36" i="242" s="1"/>
  <c r="AX36" i="242" s="1"/>
  <c r="AW36" i="242"/>
  <c r="L39" i="242"/>
  <c r="N39" i="242" s="1"/>
  <c r="AK39" i="242"/>
  <c r="AM39" i="242"/>
  <c r="AN39" i="242"/>
  <c r="AO39" i="242"/>
  <c r="AT39" i="242"/>
  <c r="AU39" i="242"/>
  <c r="AX39" i="242" s="1"/>
  <c r="AW39" i="242"/>
  <c r="L42" i="242"/>
  <c r="N42" i="242" s="1"/>
  <c r="AK42" i="242"/>
  <c r="E42" i="242" s="1"/>
  <c r="AL42" i="242"/>
  <c r="H42" i="242" s="1"/>
  <c r="AM42" i="242"/>
  <c r="AN42" i="242"/>
  <c r="AO42" i="242"/>
  <c r="AT42" i="242"/>
  <c r="AU42" i="242" s="1"/>
  <c r="AX42" i="242" s="1"/>
  <c r="AW42" i="242"/>
  <c r="L45" i="242"/>
  <c r="N45" i="242"/>
  <c r="AK45" i="242"/>
  <c r="AM45" i="242"/>
  <c r="AN45" i="242"/>
  <c r="AO45" i="242"/>
  <c r="AT45" i="242"/>
  <c r="AU45" i="242"/>
  <c r="AX45" i="242" s="1"/>
  <c r="AW45" i="242"/>
  <c r="L48" i="242"/>
  <c r="N48" i="242"/>
  <c r="AK48" i="242"/>
  <c r="E48" i="242" s="1"/>
  <c r="AM48" i="242"/>
  <c r="AN48" i="242"/>
  <c r="AO48" i="242"/>
  <c r="AT48" i="242"/>
  <c r="AU48" i="242" s="1"/>
  <c r="AX48" i="242" s="1"/>
  <c r="AW48" i="242"/>
  <c r="L51" i="242"/>
  <c r="N51" i="242" s="1"/>
  <c r="AK51" i="242"/>
  <c r="AM51" i="242"/>
  <c r="AN51" i="242"/>
  <c r="AO51" i="242"/>
  <c r="AT51" i="242"/>
  <c r="AU51" i="242"/>
  <c r="AX51" i="242" s="1"/>
  <c r="AW51" i="242"/>
  <c r="L18" i="241"/>
  <c r="N18" i="241" s="1"/>
  <c r="AO18" i="241"/>
  <c r="E18" i="241" s="1"/>
  <c r="AQ18" i="241"/>
  <c r="AR18" i="241"/>
  <c r="AS18" i="241"/>
  <c r="AX18" i="241"/>
  <c r="AY18" i="241" s="1"/>
  <c r="BB18" i="241" s="1"/>
  <c r="BA18" i="241"/>
  <c r="L21" i="241"/>
  <c r="N21" i="241" s="1"/>
  <c r="AO21" i="241"/>
  <c r="E21" i="241" s="1"/>
  <c r="AQ21" i="241"/>
  <c r="AR21" i="241"/>
  <c r="AS21" i="241"/>
  <c r="AX21" i="241"/>
  <c r="AY21" i="241"/>
  <c r="BA21" i="241"/>
  <c r="L24" i="241"/>
  <c r="N24" i="241" s="1"/>
  <c r="AO24" i="241"/>
  <c r="E24" i="241" s="1"/>
  <c r="AQ24" i="241"/>
  <c r="AR24" i="241"/>
  <c r="AS24" i="241"/>
  <c r="AX24" i="241"/>
  <c r="AY24" i="241" s="1"/>
  <c r="BA24" i="241"/>
  <c r="L27" i="241"/>
  <c r="N27" i="241" s="1"/>
  <c r="AO27" i="241"/>
  <c r="E27" i="241" s="1"/>
  <c r="AQ27" i="241"/>
  <c r="AR27" i="241"/>
  <c r="AS27" i="241"/>
  <c r="AX27" i="241"/>
  <c r="AY27" i="241"/>
  <c r="BB27" i="241" s="1"/>
  <c r="BA27" i="241"/>
  <c r="L30" i="241"/>
  <c r="N30" i="241" s="1"/>
  <c r="AO30" i="241"/>
  <c r="E30" i="241" s="1"/>
  <c r="AQ30" i="241"/>
  <c r="AR30" i="241"/>
  <c r="AS30" i="241"/>
  <c r="AX30" i="241"/>
  <c r="AY30" i="241" s="1"/>
  <c r="BA30" i="241"/>
  <c r="L33" i="241"/>
  <c r="N33" i="241" s="1"/>
  <c r="AO33" i="241"/>
  <c r="E33" i="241" s="1"/>
  <c r="AQ33" i="241"/>
  <c r="AR33" i="241"/>
  <c r="AS33" i="241"/>
  <c r="AX33" i="241"/>
  <c r="AY33" i="241"/>
  <c r="BA33" i="241"/>
  <c r="L36" i="241"/>
  <c r="N36" i="241" s="1"/>
  <c r="AO36" i="241"/>
  <c r="E36" i="241" s="1"/>
  <c r="BG36" i="241" s="1"/>
  <c r="AQ36" i="241"/>
  <c r="AR36" i="241"/>
  <c r="AS36" i="241"/>
  <c r="AX36" i="241"/>
  <c r="AY36" i="241"/>
  <c r="BA36" i="241"/>
  <c r="L39" i="241"/>
  <c r="N39" i="241"/>
  <c r="AO39" i="241"/>
  <c r="E39" i="241" s="1"/>
  <c r="BG39" i="241" s="1"/>
  <c r="AQ39" i="241"/>
  <c r="AR39" i="241"/>
  <c r="AS39" i="241"/>
  <c r="AX39" i="241"/>
  <c r="AY39" i="241"/>
  <c r="BB39" i="241" s="1"/>
  <c r="BA39" i="241"/>
  <c r="L42" i="241"/>
  <c r="N42" i="241"/>
  <c r="AO42" i="241"/>
  <c r="E42" i="241" s="1"/>
  <c r="AQ42" i="241"/>
  <c r="AR42" i="241"/>
  <c r="AS42" i="241"/>
  <c r="AX42" i="241"/>
  <c r="AY42" i="241" s="1"/>
  <c r="BB42" i="241" s="1"/>
  <c r="BA42" i="241"/>
  <c r="L45" i="241"/>
  <c r="N45" i="241"/>
  <c r="AO45" i="241"/>
  <c r="E45" i="241" s="1"/>
  <c r="AQ45" i="241"/>
  <c r="AR45" i="241"/>
  <c r="AS45" i="241"/>
  <c r="AX45" i="241"/>
  <c r="AY45" i="241"/>
  <c r="BA45" i="241"/>
  <c r="L48" i="241"/>
  <c r="N48" i="241" s="1"/>
  <c r="AO48" i="241"/>
  <c r="E48" i="241" s="1"/>
  <c r="AQ48" i="241"/>
  <c r="AR48" i="241"/>
  <c r="AS48" i="241"/>
  <c r="AX48" i="241"/>
  <c r="AY48" i="241" s="1"/>
  <c r="BA48" i="241"/>
  <c r="L51" i="241"/>
  <c r="N51" i="241"/>
  <c r="AO51" i="241"/>
  <c r="E51" i="241" s="1"/>
  <c r="AQ51" i="241"/>
  <c r="AR51" i="241"/>
  <c r="AS51" i="241"/>
  <c r="AX51" i="241"/>
  <c r="AY51" i="241"/>
  <c r="BB51" i="241" s="1"/>
  <c r="BA51" i="241"/>
  <c r="L18" i="240"/>
  <c r="N18" i="240" s="1"/>
  <c r="AK18" i="240"/>
  <c r="E18" i="240" s="1"/>
  <c r="AM18" i="240"/>
  <c r="AN18" i="240"/>
  <c r="AO18" i="240"/>
  <c r="AT18" i="240"/>
  <c r="AU18" i="240" s="1"/>
  <c r="AW18" i="240"/>
  <c r="L21" i="240"/>
  <c r="N21" i="240" s="1"/>
  <c r="AK21" i="240"/>
  <c r="E21" i="240" s="1"/>
  <c r="AM21" i="240"/>
  <c r="AN21" i="240"/>
  <c r="AO21" i="240"/>
  <c r="AT21" i="240"/>
  <c r="AU21" i="240"/>
  <c r="AW21" i="240"/>
  <c r="L24" i="240"/>
  <c r="N24" i="240" s="1"/>
  <c r="AK24" i="240"/>
  <c r="E24" i="240" s="1"/>
  <c r="BC24" i="240" s="1"/>
  <c r="AM24" i="240"/>
  <c r="AN24" i="240"/>
  <c r="AO24" i="240"/>
  <c r="AT24" i="240"/>
  <c r="AU24" i="240"/>
  <c r="AW24" i="240"/>
  <c r="L27" i="240"/>
  <c r="N27" i="240"/>
  <c r="AK27" i="240"/>
  <c r="E27" i="240" s="1"/>
  <c r="AM27" i="240"/>
  <c r="AN27" i="240"/>
  <c r="AO27" i="240"/>
  <c r="AT27" i="240"/>
  <c r="AU27" i="240"/>
  <c r="AX27" i="240" s="1"/>
  <c r="AW27" i="240"/>
  <c r="L30" i="240"/>
  <c r="N30" i="240" s="1"/>
  <c r="AK30" i="240"/>
  <c r="E30" i="240" s="1"/>
  <c r="AM30" i="240"/>
  <c r="AN30" i="240"/>
  <c r="AO30" i="240"/>
  <c r="AT30" i="240"/>
  <c r="AU30" i="240" s="1"/>
  <c r="AX30" i="240" s="1"/>
  <c r="AW30" i="240"/>
  <c r="L33" i="240"/>
  <c r="N33" i="240" s="1"/>
  <c r="AK33" i="240"/>
  <c r="E33" i="240" s="1"/>
  <c r="AM33" i="240"/>
  <c r="AN33" i="240"/>
  <c r="AO33" i="240"/>
  <c r="AT33" i="240"/>
  <c r="AU33" i="240"/>
  <c r="AW33" i="240"/>
  <c r="L36" i="240"/>
  <c r="N36" i="240" s="1"/>
  <c r="AK36" i="240"/>
  <c r="E36" i="240" s="1"/>
  <c r="BC36" i="240" s="1"/>
  <c r="AM36" i="240"/>
  <c r="AN36" i="240"/>
  <c r="AO36" i="240"/>
  <c r="AT36" i="240"/>
  <c r="AU36" i="240" s="1"/>
  <c r="AX36" i="240" s="1"/>
  <c r="AW36" i="240"/>
  <c r="L39" i="240"/>
  <c r="N39" i="240" s="1"/>
  <c r="AK39" i="240"/>
  <c r="E39" i="240" s="1"/>
  <c r="AM39" i="240"/>
  <c r="AN39" i="240"/>
  <c r="AO39" i="240"/>
  <c r="AT39" i="240"/>
  <c r="AU39" i="240"/>
  <c r="AX39" i="240" s="1"/>
  <c r="AW39" i="240"/>
  <c r="L42" i="240"/>
  <c r="N42" i="240" s="1"/>
  <c r="AK42" i="240"/>
  <c r="E42" i="240" s="1"/>
  <c r="BC42" i="240" s="1"/>
  <c r="AM42" i="240"/>
  <c r="AN42" i="240"/>
  <c r="AO42" i="240"/>
  <c r="AT42" i="240"/>
  <c r="AU42" i="240" s="1"/>
  <c r="AX42" i="240" s="1"/>
  <c r="AW42" i="240"/>
  <c r="L45" i="240"/>
  <c r="N45" i="240" s="1"/>
  <c r="AK45" i="240"/>
  <c r="E45" i="240" s="1"/>
  <c r="AM45" i="240"/>
  <c r="AN45" i="240"/>
  <c r="AO45" i="240"/>
  <c r="AT45" i="240"/>
  <c r="AU45" i="240"/>
  <c r="AX45" i="240" s="1"/>
  <c r="AW45" i="240"/>
  <c r="L48" i="240"/>
  <c r="N48" i="240" s="1"/>
  <c r="AK48" i="240"/>
  <c r="E48" i="240" s="1"/>
  <c r="AM48" i="240"/>
  <c r="AN48" i="240"/>
  <c r="AO48" i="240"/>
  <c r="AT48" i="240"/>
  <c r="AU48" i="240"/>
  <c r="AX48" i="240" s="1"/>
  <c r="AW48" i="240"/>
  <c r="L51" i="240"/>
  <c r="N51" i="240" s="1"/>
  <c r="AK51" i="240"/>
  <c r="E51" i="240" s="1"/>
  <c r="AM51" i="240"/>
  <c r="AN51" i="240"/>
  <c r="AO51" i="240"/>
  <c r="AT51" i="240"/>
  <c r="AU51" i="240" s="1"/>
  <c r="AX51" i="240" s="1"/>
  <c r="AW51" i="240"/>
  <c r="L18" i="239"/>
  <c r="N18" i="239" s="1"/>
  <c r="AK18" i="239"/>
  <c r="E18" i="239" s="1"/>
  <c r="AM18" i="239"/>
  <c r="AN18" i="239"/>
  <c r="AO18" i="239"/>
  <c r="AT18" i="239"/>
  <c r="AU18" i="239" s="1"/>
  <c r="AX18" i="239" s="1"/>
  <c r="AW18" i="239"/>
  <c r="L21" i="239"/>
  <c r="N21" i="239"/>
  <c r="AK21" i="239"/>
  <c r="E21" i="239" s="1"/>
  <c r="AM21" i="239"/>
  <c r="AN21" i="239"/>
  <c r="AO21" i="239"/>
  <c r="AT21" i="239"/>
  <c r="AU21" i="239"/>
  <c r="AW21" i="239"/>
  <c r="L24" i="239"/>
  <c r="N24" i="239" s="1"/>
  <c r="AK24" i="239"/>
  <c r="E24" i="239" s="1"/>
  <c r="AM24" i="239"/>
  <c r="AN24" i="239"/>
  <c r="AO24" i="239"/>
  <c r="AT24" i="239"/>
  <c r="AU24" i="239" s="1"/>
  <c r="AW24" i="239"/>
  <c r="L27" i="239"/>
  <c r="N27" i="239"/>
  <c r="AK27" i="239"/>
  <c r="E27" i="239" s="1"/>
  <c r="AM27" i="239"/>
  <c r="AN27" i="239"/>
  <c r="AO27" i="239"/>
  <c r="AT27" i="239"/>
  <c r="AU27" i="239"/>
  <c r="AX27" i="239" s="1"/>
  <c r="AW27" i="239"/>
  <c r="L30" i="239"/>
  <c r="N30" i="239" s="1"/>
  <c r="AK30" i="239"/>
  <c r="E30" i="239" s="1"/>
  <c r="AM30" i="239"/>
  <c r="AN30" i="239"/>
  <c r="AO30" i="239"/>
  <c r="AT30" i="239"/>
  <c r="AU30" i="239" s="1"/>
  <c r="AW30" i="239"/>
  <c r="L33" i="239"/>
  <c r="N33" i="239" s="1"/>
  <c r="AK33" i="239"/>
  <c r="E33" i="239" s="1"/>
  <c r="AM33" i="239"/>
  <c r="AN33" i="239"/>
  <c r="AO33" i="239"/>
  <c r="AT33" i="239"/>
  <c r="AU33" i="239"/>
  <c r="AW33" i="239"/>
  <c r="L36" i="239"/>
  <c r="N36" i="239" s="1"/>
  <c r="AK36" i="239"/>
  <c r="E36" i="239" s="1"/>
  <c r="AM36" i="239"/>
  <c r="AN36" i="239"/>
  <c r="AO36" i="239"/>
  <c r="AT36" i="239"/>
  <c r="AU36" i="239" s="1"/>
  <c r="AW36" i="239"/>
  <c r="L39" i="239"/>
  <c r="N39" i="239"/>
  <c r="AK39" i="239"/>
  <c r="E39" i="239" s="1"/>
  <c r="AM39" i="239"/>
  <c r="AN39" i="239"/>
  <c r="AO39" i="239"/>
  <c r="AT39" i="239"/>
  <c r="AU39" i="239"/>
  <c r="AX39" i="239" s="1"/>
  <c r="AW39" i="239"/>
  <c r="L42" i="239"/>
  <c r="N42" i="239" s="1"/>
  <c r="AK42" i="239"/>
  <c r="E42" i="239" s="1"/>
  <c r="AM42" i="239"/>
  <c r="AN42" i="239"/>
  <c r="AO42" i="239"/>
  <c r="AT42" i="239"/>
  <c r="AU42" i="239" s="1"/>
  <c r="AX42" i="239" s="1"/>
  <c r="AW42" i="239"/>
  <c r="L45" i="239"/>
  <c r="N45" i="239" s="1"/>
  <c r="AK45" i="239"/>
  <c r="E45" i="239" s="1"/>
  <c r="AM45" i="239"/>
  <c r="AN45" i="239"/>
  <c r="AO45" i="239"/>
  <c r="AT45" i="239"/>
  <c r="AU45" i="239"/>
  <c r="AW45" i="239"/>
  <c r="L48" i="239"/>
  <c r="N48" i="239" s="1"/>
  <c r="AK48" i="239"/>
  <c r="E48" i="239" s="1"/>
  <c r="AM48" i="239"/>
  <c r="AN48" i="239"/>
  <c r="AO48" i="239"/>
  <c r="AT48" i="239"/>
  <c r="AU48" i="239" s="1"/>
  <c r="AW48" i="239"/>
  <c r="L51" i="239"/>
  <c r="N51" i="239" s="1"/>
  <c r="AK51" i="239"/>
  <c r="E51" i="239" s="1"/>
  <c r="AM51" i="239"/>
  <c r="AN51" i="239"/>
  <c r="AO51" i="239"/>
  <c r="AT51" i="239"/>
  <c r="AU51" i="239"/>
  <c r="AX51" i="239" s="1"/>
  <c r="AW51" i="239"/>
  <c r="L18" i="238"/>
  <c r="N18" i="238" s="1"/>
  <c r="AO18" i="238"/>
  <c r="E18" i="238" s="1"/>
  <c r="AQ18" i="238"/>
  <c r="AR18" i="238"/>
  <c r="AS18" i="238"/>
  <c r="AX18" i="238"/>
  <c r="AY18" i="238" s="1"/>
  <c r="BA18" i="238"/>
  <c r="L21" i="238"/>
  <c r="N21" i="238" s="1"/>
  <c r="AO21" i="238"/>
  <c r="E21" i="238" s="1"/>
  <c r="AQ21" i="238"/>
  <c r="AR21" i="238"/>
  <c r="AS21" i="238"/>
  <c r="AX21" i="238"/>
  <c r="AY21" i="238"/>
  <c r="BA21" i="238"/>
  <c r="L24" i="238"/>
  <c r="N24" i="238" s="1"/>
  <c r="AO24" i="238"/>
  <c r="E24" i="238" s="1"/>
  <c r="AQ24" i="238"/>
  <c r="AR24" i="238"/>
  <c r="AS24" i="238"/>
  <c r="AX24" i="238"/>
  <c r="AY24" i="238"/>
  <c r="BA24" i="238"/>
  <c r="L27" i="238"/>
  <c r="N27" i="238" s="1"/>
  <c r="AO27" i="238"/>
  <c r="E27" i="238" s="1"/>
  <c r="AQ27" i="238"/>
  <c r="AR27" i="238"/>
  <c r="AS27" i="238"/>
  <c r="AX27" i="238"/>
  <c r="AY27" i="238"/>
  <c r="BB27" i="238" s="1"/>
  <c r="BA27" i="238"/>
  <c r="L30" i="238"/>
  <c r="N30" i="238" s="1"/>
  <c r="AO30" i="238"/>
  <c r="E30" i="238" s="1"/>
  <c r="AQ30" i="238"/>
  <c r="AR30" i="238"/>
  <c r="AS30" i="238"/>
  <c r="AX30" i="238"/>
  <c r="AY30" i="238" s="1"/>
  <c r="BB30" i="238" s="1"/>
  <c r="BA30" i="238"/>
  <c r="L33" i="238"/>
  <c r="N33" i="238" s="1"/>
  <c r="AO33" i="238"/>
  <c r="E33" i="238" s="1"/>
  <c r="AQ33" i="238"/>
  <c r="AR33" i="238"/>
  <c r="AS33" i="238"/>
  <c r="AX33" i="238"/>
  <c r="AY33" i="238"/>
  <c r="BA33" i="238"/>
  <c r="L36" i="238"/>
  <c r="N36" i="238" s="1"/>
  <c r="AO36" i="238"/>
  <c r="E36" i="238" s="1"/>
  <c r="AQ36" i="238"/>
  <c r="AR36" i="238"/>
  <c r="AS36" i="238"/>
  <c r="AX36" i="238"/>
  <c r="AY36" i="238" s="1"/>
  <c r="BA36" i="238"/>
  <c r="L39" i="238"/>
  <c r="N39" i="238" s="1"/>
  <c r="AO39" i="238"/>
  <c r="E39" i="238" s="1"/>
  <c r="AQ39" i="238"/>
  <c r="AR39" i="238"/>
  <c r="AS39" i="238"/>
  <c r="AX39" i="238"/>
  <c r="AY39" i="238"/>
  <c r="BB39" i="238" s="1"/>
  <c r="BA39" i="238"/>
  <c r="L42" i="238"/>
  <c r="N42" i="238" s="1"/>
  <c r="AO42" i="238"/>
  <c r="E42" i="238" s="1"/>
  <c r="AQ42" i="238"/>
  <c r="AR42" i="238"/>
  <c r="AS42" i="238"/>
  <c r="AX42" i="238"/>
  <c r="AY42" i="238" s="1"/>
  <c r="BA42" i="238"/>
  <c r="L45" i="238"/>
  <c r="N45" i="238" s="1"/>
  <c r="AO45" i="238"/>
  <c r="E45" i="238" s="1"/>
  <c r="AQ45" i="238"/>
  <c r="AR45" i="238"/>
  <c r="AS45" i="238"/>
  <c r="AX45" i="238"/>
  <c r="AY45" i="238"/>
  <c r="BA45" i="238"/>
  <c r="L48" i="238"/>
  <c r="N48" i="238" s="1"/>
  <c r="AO48" i="238"/>
  <c r="E48" i="238" s="1"/>
  <c r="AQ48" i="238"/>
  <c r="AR48" i="238"/>
  <c r="AS48" i="238"/>
  <c r="AX48" i="238"/>
  <c r="AY48" i="238"/>
  <c r="BA48" i="238"/>
  <c r="L51" i="238"/>
  <c r="N51" i="238" s="1"/>
  <c r="AO51" i="238"/>
  <c r="E51" i="238" s="1"/>
  <c r="AQ51" i="238"/>
  <c r="AR51" i="238"/>
  <c r="AS51" i="238"/>
  <c r="AX51" i="238"/>
  <c r="AY51" i="238"/>
  <c r="BB51" i="238" s="1"/>
  <c r="BA51" i="238"/>
  <c r="L18" i="237"/>
  <c r="N18" i="237" s="1"/>
  <c r="AK18" i="237"/>
  <c r="E18" i="237" s="1"/>
  <c r="AL18" i="237"/>
  <c r="H18" i="237" s="1"/>
  <c r="AM18" i="237"/>
  <c r="AN18" i="237"/>
  <c r="AO18" i="237"/>
  <c r="AT18" i="237"/>
  <c r="AU18" i="237"/>
  <c r="AW18" i="237"/>
  <c r="L21" i="237"/>
  <c r="N21" i="237"/>
  <c r="AK21" i="237"/>
  <c r="AM21" i="237"/>
  <c r="AN21" i="237"/>
  <c r="AO21" i="237"/>
  <c r="AT21" i="237"/>
  <c r="AU21" i="237"/>
  <c r="AX21" i="237" s="1"/>
  <c r="AW21" i="237"/>
  <c r="L24" i="237"/>
  <c r="N24" i="237" s="1"/>
  <c r="AK24" i="237"/>
  <c r="E24" i="237" s="1"/>
  <c r="AM24" i="237"/>
  <c r="AN24" i="237"/>
  <c r="AO24" i="237"/>
  <c r="AT24" i="237"/>
  <c r="AU24" i="237" s="1"/>
  <c r="AW24" i="237"/>
  <c r="H27" i="237"/>
  <c r="L27" i="237"/>
  <c r="N27" i="237" s="1"/>
  <c r="AK27" i="237"/>
  <c r="E27" i="237" s="1"/>
  <c r="AL27" i="237"/>
  <c r="AM27" i="237"/>
  <c r="AN27" i="237"/>
  <c r="AO27" i="237"/>
  <c r="AT27" i="237"/>
  <c r="AU27" i="237"/>
  <c r="AX27" i="237" s="1"/>
  <c r="AW27" i="237"/>
  <c r="L30" i="237"/>
  <c r="N30" i="237"/>
  <c r="AK30" i="237"/>
  <c r="E30" i="237" s="1"/>
  <c r="AM30" i="237"/>
  <c r="AN30" i="237"/>
  <c r="AO30" i="237"/>
  <c r="AT30" i="237"/>
  <c r="AU30" i="237"/>
  <c r="AW30" i="237"/>
  <c r="L33" i="237"/>
  <c r="N33" i="237" s="1"/>
  <c r="AK33" i="237"/>
  <c r="AM33" i="237"/>
  <c r="AN33" i="237"/>
  <c r="AO33" i="237"/>
  <c r="AT33" i="237"/>
  <c r="AU33" i="237"/>
  <c r="AX33" i="237" s="1"/>
  <c r="AW33" i="237"/>
  <c r="L36" i="237"/>
  <c r="N36" i="237" s="1"/>
  <c r="AK36" i="237"/>
  <c r="E36" i="237" s="1"/>
  <c r="AL36" i="237"/>
  <c r="H36" i="237" s="1"/>
  <c r="AM36" i="237"/>
  <c r="AN36" i="237"/>
  <c r="AO36" i="237"/>
  <c r="AT36" i="237"/>
  <c r="AU36" i="237" s="1"/>
  <c r="AW36" i="237"/>
  <c r="L39" i="237"/>
  <c r="N39" i="237" s="1"/>
  <c r="AK39" i="237"/>
  <c r="E39" i="237" s="1"/>
  <c r="AL39" i="237"/>
  <c r="H39" i="237" s="1"/>
  <c r="AM39" i="237"/>
  <c r="AN39" i="237"/>
  <c r="AO39" i="237"/>
  <c r="AT39" i="237"/>
  <c r="AU39" i="237"/>
  <c r="AX39" i="237" s="1"/>
  <c r="AW39" i="237"/>
  <c r="L42" i="237"/>
  <c r="N42" i="237"/>
  <c r="AK42" i="237"/>
  <c r="E42" i="237" s="1"/>
  <c r="AM42" i="237"/>
  <c r="AN42" i="237"/>
  <c r="AO42" i="237"/>
  <c r="AT42" i="237"/>
  <c r="AU42" i="237"/>
  <c r="AW42" i="237"/>
  <c r="L45" i="237"/>
  <c r="N45" i="237" s="1"/>
  <c r="AK45" i="237"/>
  <c r="AM45" i="237"/>
  <c r="AN45" i="237"/>
  <c r="AO45" i="237"/>
  <c r="AT45" i="237"/>
  <c r="AU45" i="237"/>
  <c r="AX45" i="237" s="1"/>
  <c r="AW45" i="237"/>
  <c r="L48" i="237"/>
  <c r="N48" i="237"/>
  <c r="AK48" i="237"/>
  <c r="E48" i="237" s="1"/>
  <c r="AM48" i="237"/>
  <c r="AN48" i="237"/>
  <c r="AO48" i="237"/>
  <c r="AT48" i="237"/>
  <c r="AU48" i="237" s="1"/>
  <c r="AW48" i="237"/>
  <c r="L51" i="237"/>
  <c r="N51" i="237" s="1"/>
  <c r="AK51" i="237"/>
  <c r="E51" i="237" s="1"/>
  <c r="AL51" i="237"/>
  <c r="H51" i="237" s="1"/>
  <c r="AM51" i="237"/>
  <c r="AN51" i="237"/>
  <c r="AO51" i="237"/>
  <c r="AT51" i="237"/>
  <c r="AU51" i="237"/>
  <c r="AX51" i="237" s="1"/>
  <c r="AW51" i="237"/>
  <c r="L18" i="236"/>
  <c r="N18" i="236"/>
  <c r="AK18" i="236"/>
  <c r="E18" i="236" s="1"/>
  <c r="AM18" i="236"/>
  <c r="AN18" i="236"/>
  <c r="AO18" i="236"/>
  <c r="AT18" i="236"/>
  <c r="AU18" i="236" s="1"/>
  <c r="AX18" i="236" s="1"/>
  <c r="AW18" i="236"/>
  <c r="L21" i="236"/>
  <c r="N21" i="236" s="1"/>
  <c r="AK21" i="236"/>
  <c r="AM21" i="236"/>
  <c r="AN21" i="236"/>
  <c r="AO21" i="236"/>
  <c r="AT21" i="236"/>
  <c r="AU21" i="236"/>
  <c r="AX21" i="236" s="1"/>
  <c r="AW21" i="236"/>
  <c r="L24" i="236"/>
  <c r="N24" i="236" s="1"/>
  <c r="AK24" i="236"/>
  <c r="E24" i="236" s="1"/>
  <c r="AM24" i="236"/>
  <c r="AN24" i="236"/>
  <c r="AO24" i="236"/>
  <c r="AT24" i="236"/>
  <c r="AU24" i="236" s="1"/>
  <c r="AX24" i="236" s="1"/>
  <c r="AW24" i="236"/>
  <c r="L27" i="236"/>
  <c r="N27" i="236" s="1"/>
  <c r="AK27" i="236"/>
  <c r="E27" i="236" s="1"/>
  <c r="AM27" i="236"/>
  <c r="AN27" i="236"/>
  <c r="AO27" i="236"/>
  <c r="AT27" i="236"/>
  <c r="AU27" i="236"/>
  <c r="AX27" i="236" s="1"/>
  <c r="AW27" i="236"/>
  <c r="L30" i="236"/>
  <c r="N30" i="236" s="1"/>
  <c r="AK30" i="236"/>
  <c r="E30" i="236" s="1"/>
  <c r="AM30" i="236"/>
  <c r="AN30" i="236"/>
  <c r="AO30" i="236"/>
  <c r="AT30" i="236"/>
  <c r="AU30" i="236"/>
  <c r="AX30" i="236" s="1"/>
  <c r="AW30" i="236"/>
  <c r="L33" i="236"/>
  <c r="N33" i="236"/>
  <c r="AK33" i="236"/>
  <c r="E33" i="236" s="1"/>
  <c r="AM33" i="236"/>
  <c r="AN33" i="236"/>
  <c r="AO33" i="236"/>
  <c r="AT33" i="236"/>
  <c r="AU33" i="236" s="1"/>
  <c r="AX33" i="236" s="1"/>
  <c r="AW33" i="236"/>
  <c r="L36" i="236"/>
  <c r="N36" i="236"/>
  <c r="AK36" i="236"/>
  <c r="E36" i="236" s="1"/>
  <c r="AM36" i="236"/>
  <c r="AN36" i="236"/>
  <c r="AO36" i="236"/>
  <c r="AT36" i="236"/>
  <c r="AU36" i="236" s="1"/>
  <c r="AX36" i="236" s="1"/>
  <c r="AW36" i="236"/>
  <c r="L39" i="236"/>
  <c r="N39" i="236"/>
  <c r="AK39" i="236"/>
  <c r="E39" i="236" s="1"/>
  <c r="AM39" i="236"/>
  <c r="AN39" i="236"/>
  <c r="AO39" i="236"/>
  <c r="AT39" i="236"/>
  <c r="AU39" i="236"/>
  <c r="AW39" i="236"/>
  <c r="L42" i="236"/>
  <c r="N42" i="236" s="1"/>
  <c r="AK42" i="236"/>
  <c r="E42" i="236" s="1"/>
  <c r="AM42" i="236"/>
  <c r="AN42" i="236"/>
  <c r="AO42" i="236"/>
  <c r="AT42" i="236"/>
  <c r="AU42" i="236" s="1"/>
  <c r="AW42" i="236"/>
  <c r="L45" i="236"/>
  <c r="N45" i="236"/>
  <c r="AK45" i="236"/>
  <c r="E45" i="236" s="1"/>
  <c r="AM45" i="236"/>
  <c r="AN45" i="236"/>
  <c r="AO45" i="236"/>
  <c r="AT45" i="236"/>
  <c r="AU45" i="236"/>
  <c r="AX45" i="236" s="1"/>
  <c r="AW45" i="236"/>
  <c r="L48" i="236"/>
  <c r="N48" i="236" s="1"/>
  <c r="AK48" i="236"/>
  <c r="E48" i="236" s="1"/>
  <c r="AM48" i="236"/>
  <c r="AN48" i="236"/>
  <c r="AO48" i="236"/>
  <c r="AT48" i="236"/>
  <c r="AU48" i="236" s="1"/>
  <c r="AW48" i="236"/>
  <c r="L51" i="236"/>
  <c r="N51" i="236" s="1"/>
  <c r="AK51" i="236"/>
  <c r="E51" i="236" s="1"/>
  <c r="AM51" i="236"/>
  <c r="AN51" i="236"/>
  <c r="AO51" i="236"/>
  <c r="AT51" i="236"/>
  <c r="AU51" i="236"/>
  <c r="AW51" i="236"/>
  <c r="L18" i="235"/>
  <c r="N18" i="235"/>
  <c r="AO18" i="235"/>
  <c r="AQ18" i="235"/>
  <c r="AR18" i="235"/>
  <c r="AS18" i="235"/>
  <c r="AX18" i="235"/>
  <c r="AY18" i="235" s="1"/>
  <c r="BA18" i="235"/>
  <c r="L21" i="235"/>
  <c r="N21" i="235" s="1"/>
  <c r="AO21" i="235"/>
  <c r="E21" i="235" s="1"/>
  <c r="AP21" i="235"/>
  <c r="H21" i="235" s="1"/>
  <c r="AQ21" i="235"/>
  <c r="AR21" i="235"/>
  <c r="AS21" i="235"/>
  <c r="AX21" i="235"/>
  <c r="AY21" i="235"/>
  <c r="BB21" i="235" s="1"/>
  <c r="BA21" i="235"/>
  <c r="L24" i="235"/>
  <c r="N24" i="235"/>
  <c r="AO24" i="235"/>
  <c r="E24" i="235" s="1"/>
  <c r="AQ24" i="235"/>
  <c r="AR24" i="235"/>
  <c r="AS24" i="235"/>
  <c r="AX24" i="235"/>
  <c r="AY24" i="235" s="1"/>
  <c r="BB24" i="235" s="1"/>
  <c r="BA24" i="235"/>
  <c r="L27" i="235"/>
  <c r="N27" i="235" s="1"/>
  <c r="AO27" i="235"/>
  <c r="E27" i="235" s="1"/>
  <c r="AQ27" i="235"/>
  <c r="AR27" i="235"/>
  <c r="AS27" i="235"/>
  <c r="AX27" i="235"/>
  <c r="AY27" i="235" s="1"/>
  <c r="BB27" i="235" s="1"/>
  <c r="BA27" i="235"/>
  <c r="L30" i="235"/>
  <c r="N30" i="235" s="1"/>
  <c r="AO30" i="235"/>
  <c r="E30" i="235" s="1"/>
  <c r="AQ30" i="235"/>
  <c r="AR30" i="235"/>
  <c r="AS30" i="235"/>
  <c r="AX30" i="235"/>
  <c r="AY30" i="235"/>
  <c r="BA30" i="235"/>
  <c r="L33" i="235"/>
  <c r="N33" i="235" s="1"/>
  <c r="AO33" i="235"/>
  <c r="AQ33" i="235"/>
  <c r="AR33" i="235"/>
  <c r="AS33" i="235"/>
  <c r="AX33" i="235"/>
  <c r="AY33" i="235"/>
  <c r="BA33" i="235"/>
  <c r="L36" i="235"/>
  <c r="N36" i="235" s="1"/>
  <c r="AO36" i="235"/>
  <c r="AQ36" i="235"/>
  <c r="AR36" i="235"/>
  <c r="AS36" i="235"/>
  <c r="AX36" i="235"/>
  <c r="AY36" i="235"/>
  <c r="BB36" i="235" s="1"/>
  <c r="BA36" i="235"/>
  <c r="L39" i="235"/>
  <c r="N39" i="235" s="1"/>
  <c r="AO39" i="235"/>
  <c r="AQ39" i="235"/>
  <c r="AR39" i="235"/>
  <c r="AS39" i="235"/>
  <c r="AX39" i="235"/>
  <c r="AY39" i="235"/>
  <c r="BA39" i="235"/>
  <c r="L42" i="235"/>
  <c r="N42" i="235" s="1"/>
  <c r="AO42" i="235"/>
  <c r="AQ42" i="235"/>
  <c r="AR42" i="235"/>
  <c r="AS42" i="235"/>
  <c r="AX42" i="235"/>
  <c r="AY42" i="235" s="1"/>
  <c r="BA42" i="235"/>
  <c r="L45" i="235"/>
  <c r="N45" i="235" s="1"/>
  <c r="AO45" i="235"/>
  <c r="AQ45" i="235"/>
  <c r="AR45" i="235"/>
  <c r="AS45" i="235"/>
  <c r="AX45" i="235"/>
  <c r="AY45" i="235" s="1"/>
  <c r="BA45" i="235"/>
  <c r="L48" i="235"/>
  <c r="N48" i="235" s="1"/>
  <c r="AO48" i="235"/>
  <c r="E48" i="235" s="1"/>
  <c r="AQ48" i="235"/>
  <c r="AR48" i="235"/>
  <c r="AS48" i="235"/>
  <c r="AX48" i="235"/>
  <c r="AY48" i="235" s="1"/>
  <c r="BB48" i="235" s="1"/>
  <c r="BA48" i="235"/>
  <c r="H51" i="235"/>
  <c r="L51" i="235"/>
  <c r="N51" i="235" s="1"/>
  <c r="AO51" i="235"/>
  <c r="E51" i="235" s="1"/>
  <c r="AP51" i="235"/>
  <c r="AQ51" i="235"/>
  <c r="AR51" i="235"/>
  <c r="AS51" i="235"/>
  <c r="AX51" i="235"/>
  <c r="AY51" i="235"/>
  <c r="BB51" i="235" s="1"/>
  <c r="BA51" i="235"/>
  <c r="L18" i="234"/>
  <c r="N18" i="234" s="1"/>
  <c r="AK18" i="234"/>
  <c r="AM18" i="234"/>
  <c r="AN18" i="234"/>
  <c r="AO18" i="234"/>
  <c r="AT18" i="234"/>
  <c r="AU18" i="234"/>
  <c r="AX18" i="234" s="1"/>
  <c r="AW18" i="234"/>
  <c r="L21" i="234"/>
  <c r="N21" i="234" s="1"/>
  <c r="AK21" i="234"/>
  <c r="E21" i="234" s="1"/>
  <c r="BC21" i="234" s="1"/>
  <c r="AM21" i="234"/>
  <c r="AN21" i="234"/>
  <c r="AO21" i="234"/>
  <c r="AT21" i="234"/>
  <c r="AU21" i="234" s="1"/>
  <c r="AX21" i="234" s="1"/>
  <c r="AW21" i="234"/>
  <c r="L24" i="234"/>
  <c r="N24" i="234" s="1"/>
  <c r="AK24" i="234"/>
  <c r="E24" i="234" s="1"/>
  <c r="AM24" i="234"/>
  <c r="AN24" i="234"/>
  <c r="AO24" i="234"/>
  <c r="AT24" i="234"/>
  <c r="AU24" i="234" s="1"/>
  <c r="AX24" i="234" s="1"/>
  <c r="AW24" i="234"/>
  <c r="L27" i="234"/>
  <c r="N27" i="234" s="1"/>
  <c r="AK27" i="234"/>
  <c r="E27" i="234" s="1"/>
  <c r="AM27" i="234"/>
  <c r="AN27" i="234"/>
  <c r="AO27" i="234"/>
  <c r="AT27" i="234"/>
  <c r="AU27" i="234" s="1"/>
  <c r="AW27" i="234"/>
  <c r="L30" i="234"/>
  <c r="N30" i="234" s="1"/>
  <c r="AK30" i="234"/>
  <c r="E30" i="234" s="1"/>
  <c r="AM30" i="234"/>
  <c r="AN30" i="234"/>
  <c r="AO30" i="234"/>
  <c r="AT30" i="234"/>
  <c r="AU30" i="234"/>
  <c r="AW30" i="234"/>
  <c r="L33" i="234"/>
  <c r="N33" i="234" s="1"/>
  <c r="AK33" i="234"/>
  <c r="E33" i="234" s="1"/>
  <c r="AM33" i="234"/>
  <c r="AN33" i="234"/>
  <c r="AO33" i="234"/>
  <c r="AT33" i="234"/>
  <c r="AU33" i="234"/>
  <c r="AX33" i="234" s="1"/>
  <c r="AW33" i="234"/>
  <c r="L36" i="234"/>
  <c r="N36" i="234"/>
  <c r="AK36" i="234"/>
  <c r="E36" i="234" s="1"/>
  <c r="AM36" i="234"/>
  <c r="AN36" i="234"/>
  <c r="AO36" i="234"/>
  <c r="AT36" i="234"/>
  <c r="AU36" i="234" s="1"/>
  <c r="AX36" i="234" s="1"/>
  <c r="AW36" i="234"/>
  <c r="L39" i="234"/>
  <c r="N39" i="234" s="1"/>
  <c r="AK39" i="234"/>
  <c r="E39" i="234" s="1"/>
  <c r="AM39" i="234"/>
  <c r="AN39" i="234"/>
  <c r="AO39" i="234"/>
  <c r="AT39" i="234"/>
  <c r="AU39" i="234" s="1"/>
  <c r="AX39" i="234" s="1"/>
  <c r="AW39" i="234"/>
  <c r="L42" i="234"/>
  <c r="N42" i="234"/>
  <c r="AK42" i="234"/>
  <c r="E42" i="234" s="1"/>
  <c r="BC42" i="234" s="1"/>
  <c r="AM42" i="234"/>
  <c r="AN42" i="234"/>
  <c r="AO42" i="234"/>
  <c r="AT42" i="234"/>
  <c r="AU42" i="234"/>
  <c r="AW42" i="234"/>
  <c r="L45" i="234"/>
  <c r="N45" i="234" s="1"/>
  <c r="AK45" i="234"/>
  <c r="E45" i="234" s="1"/>
  <c r="AM45" i="234"/>
  <c r="AN45" i="234"/>
  <c r="AO45" i="234"/>
  <c r="AT45" i="234"/>
  <c r="AU45" i="234"/>
  <c r="AW45" i="234"/>
  <c r="L48" i="234"/>
  <c r="N48" i="234" s="1"/>
  <c r="AK48" i="234"/>
  <c r="E48" i="234" s="1"/>
  <c r="AM48" i="234"/>
  <c r="AN48" i="234"/>
  <c r="AO48" i="234"/>
  <c r="AT48" i="234"/>
  <c r="AU48" i="234"/>
  <c r="AX48" i="234" s="1"/>
  <c r="AW48" i="234"/>
  <c r="L51" i="234"/>
  <c r="N51" i="234" s="1"/>
  <c r="AK51" i="234"/>
  <c r="E51" i="234" s="1"/>
  <c r="AM51" i="234"/>
  <c r="AN51" i="234"/>
  <c r="AO51" i="234"/>
  <c r="AT51" i="234"/>
  <c r="AU51" i="234"/>
  <c r="AX51" i="234" s="1"/>
  <c r="AW51" i="234"/>
  <c r="L18" i="233"/>
  <c r="N18" i="233"/>
  <c r="AK18" i="233"/>
  <c r="E18" i="233" s="1"/>
  <c r="AM18" i="233"/>
  <c r="AN18" i="233"/>
  <c r="AO18" i="233"/>
  <c r="AT18" i="233"/>
  <c r="AU18" i="233" s="1"/>
  <c r="AX18" i="233" s="1"/>
  <c r="AW18" i="233"/>
  <c r="L21" i="233"/>
  <c r="N21" i="233"/>
  <c r="AK21" i="233"/>
  <c r="E21" i="233" s="1"/>
  <c r="AM21" i="233"/>
  <c r="AN21" i="233"/>
  <c r="AO21" i="233"/>
  <c r="AT21" i="233"/>
  <c r="AU21" i="233"/>
  <c r="AX21" i="233" s="1"/>
  <c r="AW21" i="233"/>
  <c r="L24" i="233"/>
  <c r="N24" i="233" s="1"/>
  <c r="AK24" i="233"/>
  <c r="E24" i="233" s="1"/>
  <c r="AM24" i="233"/>
  <c r="AN24" i="233"/>
  <c r="AO24" i="233"/>
  <c r="AT24" i="233"/>
  <c r="AU24" i="233" s="1"/>
  <c r="AX24" i="233" s="1"/>
  <c r="AW24" i="233"/>
  <c r="L27" i="233"/>
  <c r="N27" i="233"/>
  <c r="AK27" i="233"/>
  <c r="E27" i="233" s="1"/>
  <c r="AM27" i="233"/>
  <c r="AN27" i="233"/>
  <c r="AO27" i="233"/>
  <c r="AT27" i="233"/>
  <c r="AU27" i="233" s="1"/>
  <c r="AX27" i="233" s="1"/>
  <c r="AW27" i="233"/>
  <c r="L30" i="233"/>
  <c r="N30" i="233"/>
  <c r="AK30" i="233"/>
  <c r="E30" i="233" s="1"/>
  <c r="AM30" i="233"/>
  <c r="AN30" i="233"/>
  <c r="AO30" i="233"/>
  <c r="AT30" i="233"/>
  <c r="AU30" i="233" s="1"/>
  <c r="AW30" i="233"/>
  <c r="L33" i="233"/>
  <c r="N33" i="233"/>
  <c r="AK33" i="233"/>
  <c r="E33" i="233" s="1"/>
  <c r="AM33" i="233"/>
  <c r="AN33" i="233"/>
  <c r="AO33" i="233"/>
  <c r="AT33" i="233"/>
  <c r="AU33" i="233"/>
  <c r="AW33" i="233"/>
  <c r="L36" i="233"/>
  <c r="N36" i="233" s="1"/>
  <c r="AK36" i="233"/>
  <c r="E36" i="233" s="1"/>
  <c r="AM36" i="233"/>
  <c r="AN36" i="233"/>
  <c r="AO36" i="233"/>
  <c r="AT36" i="233"/>
  <c r="AU36" i="233"/>
  <c r="AW36" i="233"/>
  <c r="L39" i="233"/>
  <c r="N39" i="233" s="1"/>
  <c r="AK39" i="233"/>
  <c r="E39" i="233" s="1"/>
  <c r="AM39" i="233"/>
  <c r="AN39" i="233"/>
  <c r="AO39" i="233"/>
  <c r="AT39" i="233"/>
  <c r="AU39" i="233"/>
  <c r="AX39" i="233" s="1"/>
  <c r="AW39" i="233"/>
  <c r="L42" i="233"/>
  <c r="N42" i="233" s="1"/>
  <c r="AK42" i="233"/>
  <c r="E42" i="233" s="1"/>
  <c r="AM42" i="233"/>
  <c r="AN42" i="233"/>
  <c r="AO42" i="233"/>
  <c r="AT42" i="233"/>
  <c r="AU42" i="233" s="1"/>
  <c r="AW42" i="233"/>
  <c r="L45" i="233"/>
  <c r="N45" i="233" s="1"/>
  <c r="AK45" i="233"/>
  <c r="E45" i="233" s="1"/>
  <c r="AM45" i="233"/>
  <c r="AN45" i="233"/>
  <c r="AO45" i="233"/>
  <c r="AT45" i="233"/>
  <c r="AU45" i="233"/>
  <c r="AX45" i="233" s="1"/>
  <c r="AW45" i="233"/>
  <c r="L48" i="233"/>
  <c r="N48" i="233" s="1"/>
  <c r="AK48" i="233"/>
  <c r="E48" i="233" s="1"/>
  <c r="AM48" i="233"/>
  <c r="AN48" i="233"/>
  <c r="AO48" i="233"/>
  <c r="AT48" i="233"/>
  <c r="AU48" i="233"/>
  <c r="AX48" i="233" s="1"/>
  <c r="AW48" i="233"/>
  <c r="L51" i="233"/>
  <c r="N51" i="233" s="1"/>
  <c r="AK51" i="233"/>
  <c r="E51" i="233" s="1"/>
  <c r="AM51" i="233"/>
  <c r="AN51" i="233"/>
  <c r="AO51" i="233"/>
  <c r="AT51" i="233"/>
  <c r="AU51" i="233" s="1"/>
  <c r="AX51" i="233" s="1"/>
  <c r="AW51" i="233"/>
  <c r="L18" i="232"/>
  <c r="N18" i="232" s="1"/>
  <c r="AO18" i="232"/>
  <c r="E18" i="232" s="1"/>
  <c r="AQ18" i="232"/>
  <c r="AR18" i="232"/>
  <c r="AS18" i="232"/>
  <c r="AX18" i="232"/>
  <c r="AY18" i="232" s="1"/>
  <c r="BA18" i="232"/>
  <c r="L21" i="232"/>
  <c r="N21" i="232" s="1"/>
  <c r="AO21" i="232"/>
  <c r="E21" i="232" s="1"/>
  <c r="AQ21" i="232"/>
  <c r="AR21" i="232"/>
  <c r="AS21" i="232"/>
  <c r="AX21" i="232"/>
  <c r="AY21" i="232"/>
  <c r="BB21" i="232" s="1"/>
  <c r="BA21" i="232"/>
  <c r="L24" i="232"/>
  <c r="N24" i="232" s="1"/>
  <c r="AO24" i="232"/>
  <c r="E24" i="232" s="1"/>
  <c r="AQ24" i="232"/>
  <c r="AR24" i="232"/>
  <c r="AS24" i="232"/>
  <c r="AX24" i="232"/>
  <c r="AY24" i="232"/>
  <c r="BB24" i="232" s="1"/>
  <c r="BA24" i="232"/>
  <c r="L27" i="232"/>
  <c r="N27" i="232"/>
  <c r="AO27" i="232"/>
  <c r="E27" i="232" s="1"/>
  <c r="AQ27" i="232"/>
  <c r="AR27" i="232"/>
  <c r="AS27" i="232"/>
  <c r="AX27" i="232"/>
  <c r="AY27" i="232" s="1"/>
  <c r="BB27" i="232" s="1"/>
  <c r="BA27" i="232"/>
  <c r="L30" i="232"/>
  <c r="N30" i="232"/>
  <c r="AO30" i="232"/>
  <c r="E30" i="232" s="1"/>
  <c r="AQ30" i="232"/>
  <c r="AR30" i="232"/>
  <c r="AS30" i="232"/>
  <c r="AX30" i="232"/>
  <c r="AY30" i="232" s="1"/>
  <c r="BA30" i="232"/>
  <c r="L33" i="232"/>
  <c r="N33" i="232"/>
  <c r="AO33" i="232"/>
  <c r="E33" i="232" s="1"/>
  <c r="AQ33" i="232"/>
  <c r="AR33" i="232"/>
  <c r="AS33" i="232"/>
  <c r="AX33" i="232"/>
  <c r="AY33" i="232"/>
  <c r="BB33" i="232" s="1"/>
  <c r="BA33" i="232"/>
  <c r="L36" i="232"/>
  <c r="N36" i="232" s="1"/>
  <c r="AO36" i="232"/>
  <c r="E36" i="232" s="1"/>
  <c r="AQ36" i="232"/>
  <c r="AR36" i="232"/>
  <c r="AS36" i="232"/>
  <c r="AX36" i="232"/>
  <c r="AY36" i="232"/>
  <c r="BB36" i="232" s="1"/>
  <c r="BA36" i="232"/>
  <c r="L39" i="232"/>
  <c r="N39" i="232" s="1"/>
  <c r="AO39" i="232"/>
  <c r="E39" i="232" s="1"/>
  <c r="AQ39" i="232"/>
  <c r="AR39" i="232"/>
  <c r="AS39" i="232"/>
  <c r="AX39" i="232"/>
  <c r="AY39" i="232" s="1"/>
  <c r="BB39" i="232" s="1"/>
  <c r="BA39" i="232"/>
  <c r="L42" i="232"/>
  <c r="N42" i="232" s="1"/>
  <c r="AO42" i="232"/>
  <c r="E42" i="232" s="1"/>
  <c r="AQ42" i="232"/>
  <c r="AR42" i="232"/>
  <c r="AS42" i="232"/>
  <c r="AX42" i="232"/>
  <c r="AY42" i="232" s="1"/>
  <c r="BA42" i="232"/>
  <c r="L45" i="232"/>
  <c r="N45" i="232" s="1"/>
  <c r="AO45" i="232"/>
  <c r="E45" i="232" s="1"/>
  <c r="AQ45" i="232"/>
  <c r="AR45" i="232"/>
  <c r="AS45" i="232"/>
  <c r="AX45" i="232"/>
  <c r="AY45" i="232"/>
  <c r="BA45" i="232"/>
  <c r="L48" i="232"/>
  <c r="N48" i="232" s="1"/>
  <c r="AO48" i="232"/>
  <c r="E48" i="232" s="1"/>
  <c r="AQ48" i="232"/>
  <c r="AR48" i="232"/>
  <c r="AS48" i="232"/>
  <c r="AX48" i="232"/>
  <c r="AY48" i="232"/>
  <c r="BA48" i="232"/>
  <c r="L51" i="232"/>
  <c r="N51" i="232"/>
  <c r="AO51" i="232"/>
  <c r="E51" i="232" s="1"/>
  <c r="AQ51" i="232"/>
  <c r="AR51" i="232"/>
  <c r="AS51" i="232"/>
  <c r="AX51" i="232"/>
  <c r="AY51" i="232"/>
  <c r="BB51" i="232" s="1"/>
  <c r="BA51" i="232"/>
  <c r="L18" i="231"/>
  <c r="N18" i="231" s="1"/>
  <c r="AK18" i="231"/>
  <c r="E18" i="231" s="1"/>
  <c r="AM18" i="231"/>
  <c r="AN18" i="231"/>
  <c r="AO18" i="231"/>
  <c r="AT18" i="231"/>
  <c r="AU18" i="231"/>
  <c r="AX18" i="231" s="1"/>
  <c r="AW18" i="231"/>
  <c r="L21" i="231"/>
  <c r="N21" i="231" s="1"/>
  <c r="AK21" i="231"/>
  <c r="AM21" i="231"/>
  <c r="AN21" i="231"/>
  <c r="AO21" i="231"/>
  <c r="AT21" i="231"/>
  <c r="AU21" i="231"/>
  <c r="AX21" i="231" s="1"/>
  <c r="AW21" i="231"/>
  <c r="L24" i="231"/>
  <c r="N24" i="231" s="1"/>
  <c r="AK24" i="231"/>
  <c r="AM24" i="231"/>
  <c r="AN24" i="231"/>
  <c r="AO24" i="231"/>
  <c r="AT24" i="231"/>
  <c r="AU24" i="231" s="1"/>
  <c r="AW24" i="231"/>
  <c r="H27" i="231"/>
  <c r="L27" i="231"/>
  <c r="N27" i="231" s="1"/>
  <c r="AK27" i="231"/>
  <c r="E27" i="231" s="1"/>
  <c r="AL27" i="231"/>
  <c r="AM27" i="231"/>
  <c r="AN27" i="231"/>
  <c r="AO27" i="231"/>
  <c r="AT27" i="231"/>
  <c r="AU27" i="231"/>
  <c r="AX27" i="231" s="1"/>
  <c r="AW27" i="231"/>
  <c r="L30" i="231"/>
  <c r="N30" i="231" s="1"/>
  <c r="AK30" i="231"/>
  <c r="E30" i="231" s="1"/>
  <c r="AL30" i="231"/>
  <c r="H30" i="231" s="1"/>
  <c r="AM30" i="231"/>
  <c r="AN30" i="231"/>
  <c r="AO30" i="231"/>
  <c r="AT30" i="231"/>
  <c r="AU30" i="231"/>
  <c r="AX30" i="231" s="1"/>
  <c r="AW30" i="231"/>
  <c r="L33" i="231"/>
  <c r="N33" i="231" s="1"/>
  <c r="AK33" i="231"/>
  <c r="AM33" i="231"/>
  <c r="AN33" i="231"/>
  <c r="AO33" i="231"/>
  <c r="AT33" i="231"/>
  <c r="AU33" i="231"/>
  <c r="AX33" i="231" s="1"/>
  <c r="AW33" i="231"/>
  <c r="L36" i="231"/>
  <c r="N36" i="231"/>
  <c r="AK36" i="231"/>
  <c r="AM36" i="231"/>
  <c r="AN36" i="231"/>
  <c r="AO36" i="231"/>
  <c r="AT36" i="231"/>
  <c r="AU36" i="231" s="1"/>
  <c r="AW36" i="231"/>
  <c r="L39" i="231"/>
  <c r="N39" i="231" s="1"/>
  <c r="AK39" i="231"/>
  <c r="E39" i="231" s="1"/>
  <c r="AM39" i="231"/>
  <c r="AN39" i="231"/>
  <c r="AO39" i="231"/>
  <c r="AT39" i="231"/>
  <c r="AU39" i="231"/>
  <c r="AX39" i="231" s="1"/>
  <c r="AW39" i="231"/>
  <c r="L42" i="231"/>
  <c r="N42" i="231" s="1"/>
  <c r="AK42" i="231"/>
  <c r="E42" i="231" s="1"/>
  <c r="AM42" i="231"/>
  <c r="AN42" i="231"/>
  <c r="AO42" i="231"/>
  <c r="AT42" i="231"/>
  <c r="AU42" i="231" s="1"/>
  <c r="AW42" i="231"/>
  <c r="L45" i="231"/>
  <c r="N45" i="231" s="1"/>
  <c r="AK45" i="231"/>
  <c r="AM45" i="231"/>
  <c r="AN45" i="231"/>
  <c r="AO45" i="231"/>
  <c r="AT45" i="231"/>
  <c r="AU45" i="231"/>
  <c r="AW45" i="231"/>
  <c r="L48" i="231"/>
  <c r="N48" i="231" s="1"/>
  <c r="AK48" i="231"/>
  <c r="AM48" i="231"/>
  <c r="AN48" i="231"/>
  <c r="AO48" i="231"/>
  <c r="AT48" i="231"/>
  <c r="AU48" i="231" s="1"/>
  <c r="AW48" i="231"/>
  <c r="L51" i="231"/>
  <c r="N51" i="231" s="1"/>
  <c r="AK51" i="231"/>
  <c r="E51" i="231" s="1"/>
  <c r="AL51" i="231"/>
  <c r="H51" i="231" s="1"/>
  <c r="AM51" i="231"/>
  <c r="AN51" i="231"/>
  <c r="AO51" i="231"/>
  <c r="AT51" i="231"/>
  <c r="AU51" i="231" s="1"/>
  <c r="AW51" i="231"/>
  <c r="L18" i="230"/>
  <c r="N18" i="230" s="1"/>
  <c r="AK18" i="230"/>
  <c r="E18" i="230" s="1"/>
  <c r="AM18" i="230"/>
  <c r="AN18" i="230"/>
  <c r="AO18" i="230"/>
  <c r="AT18" i="230"/>
  <c r="AU18" i="230" s="1"/>
  <c r="AX18" i="230" s="1"/>
  <c r="AW18" i="230"/>
  <c r="L21" i="230"/>
  <c r="N21" i="230" s="1"/>
  <c r="AK21" i="230"/>
  <c r="E21" i="230" s="1"/>
  <c r="AM21" i="230"/>
  <c r="AN21" i="230"/>
  <c r="AO21" i="230"/>
  <c r="AT21" i="230"/>
  <c r="AU21" i="230"/>
  <c r="AX21" i="230" s="1"/>
  <c r="AW21" i="230"/>
  <c r="L24" i="230"/>
  <c r="N24" i="230" s="1"/>
  <c r="AK24" i="230"/>
  <c r="E24" i="230" s="1"/>
  <c r="AM24" i="230"/>
  <c r="AN24" i="230"/>
  <c r="AO24" i="230"/>
  <c r="AT24" i="230"/>
  <c r="AU24" i="230"/>
  <c r="AX24" i="230" s="1"/>
  <c r="AW24" i="230"/>
  <c r="L27" i="230"/>
  <c r="N27" i="230" s="1"/>
  <c r="AK27" i="230"/>
  <c r="E27" i="230" s="1"/>
  <c r="AM27" i="230"/>
  <c r="AN27" i="230"/>
  <c r="AO27" i="230"/>
  <c r="AT27" i="230"/>
  <c r="AU27" i="230"/>
  <c r="AX27" i="230" s="1"/>
  <c r="AW27" i="230"/>
  <c r="L30" i="230"/>
  <c r="N30" i="230" s="1"/>
  <c r="AK30" i="230"/>
  <c r="E30" i="230" s="1"/>
  <c r="AM30" i="230"/>
  <c r="AN30" i="230"/>
  <c r="AO30" i="230"/>
  <c r="AT30" i="230"/>
  <c r="AU30" i="230"/>
  <c r="AX30" i="230" s="1"/>
  <c r="AW30" i="230"/>
  <c r="L33" i="230"/>
  <c r="N33" i="230" s="1"/>
  <c r="AK33" i="230"/>
  <c r="E33" i="230" s="1"/>
  <c r="AM33" i="230"/>
  <c r="AN33" i="230"/>
  <c r="AO33" i="230"/>
  <c r="AT33" i="230"/>
  <c r="AU33" i="230"/>
  <c r="AX33" i="230" s="1"/>
  <c r="AW33" i="230"/>
  <c r="L36" i="230"/>
  <c r="N36" i="230" s="1"/>
  <c r="AK36" i="230"/>
  <c r="E36" i="230" s="1"/>
  <c r="AM36" i="230"/>
  <c r="AN36" i="230"/>
  <c r="AO36" i="230"/>
  <c r="AT36" i="230"/>
  <c r="AU36" i="230"/>
  <c r="AX36" i="230" s="1"/>
  <c r="AW36" i="230"/>
  <c r="L39" i="230"/>
  <c r="N39" i="230" s="1"/>
  <c r="AK39" i="230"/>
  <c r="E39" i="230" s="1"/>
  <c r="AM39" i="230"/>
  <c r="AN39" i="230"/>
  <c r="AO39" i="230"/>
  <c r="AT39" i="230"/>
  <c r="AU39" i="230"/>
  <c r="AX39" i="230" s="1"/>
  <c r="AW39" i="230"/>
  <c r="L42" i="230"/>
  <c r="N42" i="230" s="1"/>
  <c r="AK42" i="230"/>
  <c r="E42" i="230" s="1"/>
  <c r="AM42" i="230"/>
  <c r="AN42" i="230"/>
  <c r="AO42" i="230"/>
  <c r="AT42" i="230"/>
  <c r="AU42" i="230"/>
  <c r="AX42" i="230" s="1"/>
  <c r="AW42" i="230"/>
  <c r="L45" i="230"/>
  <c r="N45" i="230" s="1"/>
  <c r="AK45" i="230"/>
  <c r="E45" i="230" s="1"/>
  <c r="AM45" i="230"/>
  <c r="AN45" i="230"/>
  <c r="AO45" i="230"/>
  <c r="AT45" i="230"/>
  <c r="AU45" i="230"/>
  <c r="AX45" i="230" s="1"/>
  <c r="AW45" i="230"/>
  <c r="L48" i="230"/>
  <c r="N48" i="230" s="1"/>
  <c r="AK48" i="230"/>
  <c r="E48" i="230" s="1"/>
  <c r="AM48" i="230"/>
  <c r="AN48" i="230"/>
  <c r="AO48" i="230"/>
  <c r="AT48" i="230"/>
  <c r="AU48" i="230"/>
  <c r="AX48" i="230" s="1"/>
  <c r="AW48" i="230"/>
  <c r="L51" i="230"/>
  <c r="N51" i="230" s="1"/>
  <c r="AK51" i="230"/>
  <c r="E51" i="230" s="1"/>
  <c r="AM51" i="230"/>
  <c r="AN51" i="230"/>
  <c r="AO51" i="230"/>
  <c r="AT51" i="230"/>
  <c r="AU51" i="230"/>
  <c r="AX51" i="230" s="1"/>
  <c r="AW51" i="230"/>
  <c r="L18" i="229"/>
  <c r="N18" i="229" s="1"/>
  <c r="AO18" i="229"/>
  <c r="E18" i="229" s="1"/>
  <c r="AQ18" i="229"/>
  <c r="AR18" i="229"/>
  <c r="AS18" i="229"/>
  <c r="AX18" i="229"/>
  <c r="AY18" i="229" s="1"/>
  <c r="BB18" i="229" s="1"/>
  <c r="BA18" i="229"/>
  <c r="L21" i="229"/>
  <c r="N21" i="229" s="1"/>
  <c r="AO21" i="229"/>
  <c r="E21" i="229" s="1"/>
  <c r="AQ21" i="229"/>
  <c r="AR21" i="229"/>
  <c r="AS21" i="229"/>
  <c r="AX21" i="229"/>
  <c r="AY21" i="229" s="1"/>
  <c r="BB21" i="229" s="1"/>
  <c r="BA21" i="229"/>
  <c r="L24" i="229"/>
  <c r="N24" i="229" s="1"/>
  <c r="AO24" i="229"/>
  <c r="E24" i="229" s="1"/>
  <c r="AQ24" i="229"/>
  <c r="AR24" i="229"/>
  <c r="AS24" i="229"/>
  <c r="AX24" i="229"/>
  <c r="AY24" i="229"/>
  <c r="BA24" i="229"/>
  <c r="L27" i="229"/>
  <c r="N27" i="229" s="1"/>
  <c r="AO27" i="229"/>
  <c r="E27" i="229" s="1"/>
  <c r="AQ27" i="229"/>
  <c r="AR27" i="229"/>
  <c r="AS27" i="229"/>
  <c r="AX27" i="229"/>
  <c r="AY27" i="229" s="1"/>
  <c r="BA27" i="229"/>
  <c r="L30" i="229"/>
  <c r="N30" i="229" s="1"/>
  <c r="AO30" i="229"/>
  <c r="E30" i="229" s="1"/>
  <c r="AQ30" i="229"/>
  <c r="AR30" i="229"/>
  <c r="AS30" i="229"/>
  <c r="AX30" i="229"/>
  <c r="AY30" i="229"/>
  <c r="BB30" i="229" s="1"/>
  <c r="BA30" i="229"/>
  <c r="L33" i="229"/>
  <c r="N33" i="229" s="1"/>
  <c r="AO33" i="229"/>
  <c r="E33" i="229" s="1"/>
  <c r="AQ33" i="229"/>
  <c r="AR33" i="229"/>
  <c r="AS33" i="229"/>
  <c r="AX33" i="229"/>
  <c r="AY33" i="229" s="1"/>
  <c r="BA33" i="229"/>
  <c r="L36" i="229"/>
  <c r="N36" i="229" s="1"/>
  <c r="AO36" i="229"/>
  <c r="E36" i="229" s="1"/>
  <c r="AQ36" i="229"/>
  <c r="AR36" i="229"/>
  <c r="AS36" i="229"/>
  <c r="AX36" i="229"/>
  <c r="AY36" i="229"/>
  <c r="BA36" i="229"/>
  <c r="L39" i="229"/>
  <c r="N39" i="229" s="1"/>
  <c r="AO39" i="229"/>
  <c r="E39" i="229" s="1"/>
  <c r="AQ39" i="229"/>
  <c r="AR39" i="229"/>
  <c r="AS39" i="229"/>
  <c r="AX39" i="229"/>
  <c r="AY39" i="229" s="1"/>
  <c r="BB39" i="229" s="1"/>
  <c r="BA39" i="229"/>
  <c r="L42" i="229"/>
  <c r="N42" i="229"/>
  <c r="AO42" i="229"/>
  <c r="E42" i="229" s="1"/>
  <c r="AQ42" i="229"/>
  <c r="AR42" i="229"/>
  <c r="AS42" i="229"/>
  <c r="AX42" i="229"/>
  <c r="AY42" i="229"/>
  <c r="BB42" i="229" s="1"/>
  <c r="BA42" i="229"/>
  <c r="L45" i="229"/>
  <c r="N45" i="229" s="1"/>
  <c r="AO45" i="229"/>
  <c r="E45" i="229" s="1"/>
  <c r="AQ45" i="229"/>
  <c r="AR45" i="229"/>
  <c r="AS45" i="229"/>
  <c r="AX45" i="229"/>
  <c r="AY45" i="229" s="1"/>
  <c r="BB45" i="229" s="1"/>
  <c r="BA45" i="229"/>
  <c r="L48" i="229"/>
  <c r="N48" i="229" s="1"/>
  <c r="AO48" i="229"/>
  <c r="E48" i="229" s="1"/>
  <c r="AQ48" i="229"/>
  <c r="AR48" i="229"/>
  <c r="AS48" i="229"/>
  <c r="AX48" i="229"/>
  <c r="AY48" i="229"/>
  <c r="BA48" i="229"/>
  <c r="L51" i="229"/>
  <c r="N51" i="229" s="1"/>
  <c r="AO51" i="229"/>
  <c r="E51" i="229" s="1"/>
  <c r="AQ51" i="229"/>
  <c r="AR51" i="229"/>
  <c r="AS51" i="229"/>
  <c r="AX51" i="229"/>
  <c r="AY51" i="229" s="1"/>
  <c r="BB51" i="229" s="1"/>
  <c r="BA51" i="229"/>
  <c r="L18" i="228"/>
  <c r="N18" i="228" s="1"/>
  <c r="AK18" i="228"/>
  <c r="AM18" i="228"/>
  <c r="AN18" i="228"/>
  <c r="AO18" i="228"/>
  <c r="AT18" i="228"/>
  <c r="AU18" i="228" s="1"/>
  <c r="AW18" i="228"/>
  <c r="L21" i="228"/>
  <c r="N21" i="228" s="1"/>
  <c r="AK21" i="228"/>
  <c r="E21" i="228" s="1"/>
  <c r="AL21" i="228"/>
  <c r="H21" i="228" s="1"/>
  <c r="AM21" i="228"/>
  <c r="AN21" i="228"/>
  <c r="AO21" i="228"/>
  <c r="AT21" i="228"/>
  <c r="AU21" i="228" s="1"/>
  <c r="AX21" i="228" s="1"/>
  <c r="AW21" i="228"/>
  <c r="L24" i="228"/>
  <c r="N24" i="228"/>
  <c r="AK24" i="228"/>
  <c r="E24" i="228" s="1"/>
  <c r="AL24" i="228"/>
  <c r="H24" i="228" s="1"/>
  <c r="AM24" i="228"/>
  <c r="AN24" i="228"/>
  <c r="AO24" i="228"/>
  <c r="AT24" i="228"/>
  <c r="AU24" i="228"/>
  <c r="AW24" i="228"/>
  <c r="L27" i="228"/>
  <c r="N27" i="228" s="1"/>
  <c r="AK27" i="228"/>
  <c r="AM27" i="228"/>
  <c r="AN27" i="228"/>
  <c r="AO27" i="228"/>
  <c r="AT27" i="228"/>
  <c r="AU27" i="228"/>
  <c r="AW27" i="228"/>
  <c r="L30" i="228"/>
  <c r="N30" i="228"/>
  <c r="AK30" i="228"/>
  <c r="AM30" i="228"/>
  <c r="AN30" i="228"/>
  <c r="AO30" i="228"/>
  <c r="AT30" i="228"/>
  <c r="AU30" i="228" s="1"/>
  <c r="AW30" i="228"/>
  <c r="L33" i="228"/>
  <c r="N33" i="228" s="1"/>
  <c r="AK33" i="228"/>
  <c r="E33" i="228" s="1"/>
  <c r="AM33" i="228"/>
  <c r="AN33" i="228"/>
  <c r="AO33" i="228"/>
  <c r="AT33" i="228"/>
  <c r="AU33" i="228" s="1"/>
  <c r="AX33" i="228" s="1"/>
  <c r="AW33" i="228"/>
  <c r="L36" i="228"/>
  <c r="N36" i="228"/>
  <c r="AK36" i="228"/>
  <c r="E36" i="228" s="1"/>
  <c r="AM36" i="228"/>
  <c r="AN36" i="228"/>
  <c r="AO36" i="228"/>
  <c r="AT36" i="228"/>
  <c r="AU36" i="228" s="1"/>
  <c r="AX36" i="228" s="1"/>
  <c r="AW36" i="228"/>
  <c r="L39" i="228"/>
  <c r="N39" i="228" s="1"/>
  <c r="AK39" i="228"/>
  <c r="AM39" i="228"/>
  <c r="AN39" i="228"/>
  <c r="AO39" i="228"/>
  <c r="AT39" i="228"/>
  <c r="AU39" i="228"/>
  <c r="AX39" i="228" s="1"/>
  <c r="AW39" i="228"/>
  <c r="L42" i="228"/>
  <c r="N42" i="228"/>
  <c r="AK42" i="228"/>
  <c r="E42" i="228" s="1"/>
  <c r="AM42" i="228"/>
  <c r="AN42" i="228"/>
  <c r="AO42" i="228"/>
  <c r="AT42" i="228"/>
  <c r="AU42" i="228" s="1"/>
  <c r="AX42" i="228" s="1"/>
  <c r="AW42" i="228"/>
  <c r="L45" i="228"/>
  <c r="N45" i="228" s="1"/>
  <c r="AK45" i="228"/>
  <c r="AM45" i="228"/>
  <c r="AN45" i="228"/>
  <c r="AO45" i="228"/>
  <c r="AT45" i="228"/>
  <c r="AU45" i="228"/>
  <c r="AX45" i="228" s="1"/>
  <c r="AW45" i="228"/>
  <c r="L48" i="228"/>
  <c r="N48" i="228" s="1"/>
  <c r="AK48" i="228"/>
  <c r="E48" i="228" s="1"/>
  <c r="AM48" i="228"/>
  <c r="AN48" i="228"/>
  <c r="AO48" i="228"/>
  <c r="AT48" i="228"/>
  <c r="AU48" i="228" s="1"/>
  <c r="AX48" i="228" s="1"/>
  <c r="AW48" i="228"/>
  <c r="L51" i="228"/>
  <c r="N51" i="228" s="1"/>
  <c r="AK51" i="228"/>
  <c r="AM51" i="228"/>
  <c r="AN51" i="228"/>
  <c r="AO51" i="228"/>
  <c r="AT51" i="228"/>
  <c r="AU51" i="228"/>
  <c r="AX51" i="228" s="1"/>
  <c r="AW51" i="228"/>
  <c r="L18" i="227"/>
  <c r="N18" i="227" s="1"/>
  <c r="AK18" i="227"/>
  <c r="E18" i="227" s="1"/>
  <c r="AL18" i="227"/>
  <c r="H18" i="227" s="1"/>
  <c r="AM18" i="227"/>
  <c r="AN18" i="227"/>
  <c r="AO18" i="227"/>
  <c r="AT18" i="227"/>
  <c r="AU18" i="227" s="1"/>
  <c r="AX18" i="227" s="1"/>
  <c r="AW18" i="227"/>
  <c r="L21" i="227"/>
  <c r="N21" i="227" s="1"/>
  <c r="AK21" i="227"/>
  <c r="AM21" i="227"/>
  <c r="AN21" i="227"/>
  <c r="AO21" i="227"/>
  <c r="AT21" i="227"/>
  <c r="AU21" i="227"/>
  <c r="AX21" i="227" s="1"/>
  <c r="AW21" i="227"/>
  <c r="L24" i="227"/>
  <c r="N24" i="227" s="1"/>
  <c r="AK24" i="227"/>
  <c r="E24" i="227" s="1"/>
  <c r="AL24" i="227"/>
  <c r="H24" i="227" s="1"/>
  <c r="AM24" i="227"/>
  <c r="AN24" i="227"/>
  <c r="AO24" i="227"/>
  <c r="AT24" i="227"/>
  <c r="AU24" i="227" s="1"/>
  <c r="AX24" i="227" s="1"/>
  <c r="AW24" i="227"/>
  <c r="L27" i="227"/>
  <c r="N27" i="227" s="1"/>
  <c r="AK27" i="227"/>
  <c r="AM27" i="227"/>
  <c r="AN27" i="227"/>
  <c r="AO27" i="227"/>
  <c r="AT27" i="227"/>
  <c r="AU27" i="227"/>
  <c r="AX27" i="227" s="1"/>
  <c r="AW27" i="227"/>
  <c r="L30" i="227"/>
  <c r="N30" i="227"/>
  <c r="AK30" i="227"/>
  <c r="E30" i="227" s="1"/>
  <c r="AM30" i="227"/>
  <c r="AN30" i="227"/>
  <c r="AO30" i="227"/>
  <c r="AT30" i="227"/>
  <c r="AU30" i="227" s="1"/>
  <c r="AX30" i="227" s="1"/>
  <c r="AW30" i="227"/>
  <c r="L33" i="227"/>
  <c r="N33" i="227" s="1"/>
  <c r="AK33" i="227"/>
  <c r="AM33" i="227"/>
  <c r="AN33" i="227"/>
  <c r="AO33" i="227"/>
  <c r="AT33" i="227"/>
  <c r="AU33" i="227"/>
  <c r="AX33" i="227" s="1"/>
  <c r="AW33" i="227"/>
  <c r="L36" i="227"/>
  <c r="N36" i="227"/>
  <c r="AK36" i="227"/>
  <c r="E36" i="227" s="1"/>
  <c r="AM36" i="227"/>
  <c r="AN36" i="227"/>
  <c r="AO36" i="227"/>
  <c r="AT36" i="227"/>
  <c r="AU36" i="227" s="1"/>
  <c r="AX36" i="227" s="1"/>
  <c r="AW36" i="227"/>
  <c r="L39" i="227"/>
  <c r="N39" i="227" s="1"/>
  <c r="AK39" i="227"/>
  <c r="AM39" i="227"/>
  <c r="AN39" i="227"/>
  <c r="AO39" i="227"/>
  <c r="AT39" i="227"/>
  <c r="AU39" i="227"/>
  <c r="AX39" i="227" s="1"/>
  <c r="AW39" i="227"/>
  <c r="L42" i="227"/>
  <c r="N42" i="227"/>
  <c r="AK42" i="227"/>
  <c r="E42" i="227" s="1"/>
  <c r="AL42" i="227"/>
  <c r="H42" i="227" s="1"/>
  <c r="AM42" i="227"/>
  <c r="AN42" i="227"/>
  <c r="AO42" i="227"/>
  <c r="AT42" i="227"/>
  <c r="AU42" i="227" s="1"/>
  <c r="AX42" i="227" s="1"/>
  <c r="AW42" i="227"/>
  <c r="L45" i="227"/>
  <c r="N45" i="227" s="1"/>
  <c r="AK45" i="227"/>
  <c r="AM45" i="227"/>
  <c r="AN45" i="227"/>
  <c r="AO45" i="227"/>
  <c r="AT45" i="227"/>
  <c r="AU45" i="227"/>
  <c r="AX45" i="227" s="1"/>
  <c r="AW45" i="227"/>
  <c r="L48" i="227"/>
  <c r="N48" i="227" s="1"/>
  <c r="AK48" i="227"/>
  <c r="E48" i="227" s="1"/>
  <c r="AM48" i="227"/>
  <c r="AN48" i="227"/>
  <c r="AO48" i="227"/>
  <c r="AT48" i="227"/>
  <c r="AU48" i="227" s="1"/>
  <c r="AX48" i="227" s="1"/>
  <c r="AW48" i="227"/>
  <c r="L51" i="227"/>
  <c r="N51" i="227" s="1"/>
  <c r="AK51" i="227"/>
  <c r="AM51" i="227"/>
  <c r="AN51" i="227"/>
  <c r="AO51" i="227"/>
  <c r="AT51" i="227"/>
  <c r="AU51" i="227"/>
  <c r="AX51" i="227" s="1"/>
  <c r="AW51" i="227"/>
  <c r="L18" i="226"/>
  <c r="N18" i="226"/>
  <c r="AK18" i="226"/>
  <c r="E18" i="226" s="1"/>
  <c r="AL18" i="226"/>
  <c r="H18" i="226" s="1"/>
  <c r="AM18" i="226"/>
  <c r="AN18" i="226"/>
  <c r="AO18" i="226"/>
  <c r="AT18" i="226"/>
  <c r="AU18" i="226" s="1"/>
  <c r="AX18" i="226" s="1"/>
  <c r="AW18" i="226"/>
  <c r="L21" i="226"/>
  <c r="N21" i="226" s="1"/>
  <c r="AK21" i="226"/>
  <c r="AM21" i="226"/>
  <c r="AN21" i="226"/>
  <c r="AO21" i="226"/>
  <c r="AT21" i="226"/>
  <c r="AU21" i="226"/>
  <c r="AX21" i="226" s="1"/>
  <c r="AW21" i="226"/>
  <c r="L24" i="226"/>
  <c r="N24" i="226" s="1"/>
  <c r="AK24" i="226"/>
  <c r="E24" i="226" s="1"/>
  <c r="AM24" i="226"/>
  <c r="AN24" i="226"/>
  <c r="AO24" i="226"/>
  <c r="AT24" i="226"/>
  <c r="AU24" i="226" s="1"/>
  <c r="AX24" i="226" s="1"/>
  <c r="AW24" i="226"/>
  <c r="L27" i="226"/>
  <c r="N27" i="226"/>
  <c r="AK27" i="226"/>
  <c r="AM27" i="226"/>
  <c r="AN27" i="226"/>
  <c r="AO27" i="226"/>
  <c r="AT27" i="226"/>
  <c r="AU27" i="226"/>
  <c r="AX27" i="226" s="1"/>
  <c r="AW27" i="226"/>
  <c r="L30" i="226"/>
  <c r="N30" i="226" s="1"/>
  <c r="AK30" i="226"/>
  <c r="E30" i="226" s="1"/>
  <c r="AL30" i="226"/>
  <c r="H30" i="226" s="1"/>
  <c r="AM30" i="226"/>
  <c r="AN30" i="226"/>
  <c r="AO30" i="226"/>
  <c r="AT30" i="226"/>
  <c r="AU30" i="226" s="1"/>
  <c r="AX30" i="226" s="1"/>
  <c r="AW30" i="226"/>
  <c r="L33" i="226"/>
  <c r="N33" i="226" s="1"/>
  <c r="AK33" i="226"/>
  <c r="AM33" i="226"/>
  <c r="AN33" i="226"/>
  <c r="AO33" i="226"/>
  <c r="AT33" i="226"/>
  <c r="AU33" i="226"/>
  <c r="AX33" i="226" s="1"/>
  <c r="AW33" i="226"/>
  <c r="L36" i="226"/>
  <c r="N36" i="226" s="1"/>
  <c r="AK36" i="226"/>
  <c r="E36" i="226" s="1"/>
  <c r="AL36" i="226"/>
  <c r="H36" i="226" s="1"/>
  <c r="AM36" i="226"/>
  <c r="AN36" i="226"/>
  <c r="AO36" i="226"/>
  <c r="AT36" i="226"/>
  <c r="AU36" i="226" s="1"/>
  <c r="AX36" i="226" s="1"/>
  <c r="AW36" i="226"/>
  <c r="L39" i="226"/>
  <c r="N39" i="226" s="1"/>
  <c r="AK39" i="226"/>
  <c r="AM39" i="226"/>
  <c r="AN39" i="226"/>
  <c r="AO39" i="226"/>
  <c r="AT39" i="226"/>
  <c r="AU39" i="226"/>
  <c r="AX39" i="226" s="1"/>
  <c r="AW39" i="226"/>
  <c r="L42" i="226"/>
  <c r="N42" i="226"/>
  <c r="AK42" i="226"/>
  <c r="E42" i="226" s="1"/>
  <c r="AM42" i="226"/>
  <c r="AN42" i="226"/>
  <c r="AO42" i="226"/>
  <c r="AT42" i="226"/>
  <c r="AU42" i="226" s="1"/>
  <c r="AX42" i="226" s="1"/>
  <c r="AW42" i="226"/>
  <c r="L45" i="226"/>
  <c r="N45" i="226" s="1"/>
  <c r="AK45" i="226"/>
  <c r="AM45" i="226"/>
  <c r="AN45" i="226"/>
  <c r="AO45" i="226"/>
  <c r="AT45" i="226"/>
  <c r="AU45" i="226"/>
  <c r="AX45" i="226" s="1"/>
  <c r="AW45" i="226"/>
  <c r="L48" i="226"/>
  <c r="N48" i="226" s="1"/>
  <c r="AK48" i="226"/>
  <c r="E48" i="226" s="1"/>
  <c r="AM48" i="226"/>
  <c r="AN48" i="226"/>
  <c r="AO48" i="226"/>
  <c r="AT48" i="226"/>
  <c r="AU48" i="226" s="1"/>
  <c r="AX48" i="226" s="1"/>
  <c r="AW48" i="226"/>
  <c r="L51" i="226"/>
  <c r="N51" i="226" s="1"/>
  <c r="AK51" i="226"/>
  <c r="AM51" i="226"/>
  <c r="AN51" i="226"/>
  <c r="AO51" i="226"/>
  <c r="AT51" i="226"/>
  <c r="AU51" i="226"/>
  <c r="AX51" i="226" s="1"/>
  <c r="AW51" i="226"/>
  <c r="L18" i="225"/>
  <c r="N18" i="225" s="1"/>
  <c r="AO18" i="225"/>
  <c r="E18" i="225" s="1"/>
  <c r="AQ18" i="225"/>
  <c r="AR18" i="225"/>
  <c r="AS18" i="225"/>
  <c r="AX18" i="225"/>
  <c r="AY18" i="225"/>
  <c r="BB18" i="225" s="1"/>
  <c r="BA18" i="225"/>
  <c r="L21" i="225"/>
  <c r="N21" i="225"/>
  <c r="AO21" i="225"/>
  <c r="E21" i="225" s="1"/>
  <c r="BG21" i="225" s="1"/>
  <c r="AQ21" i="225"/>
  <c r="AR21" i="225"/>
  <c r="AS21" i="225"/>
  <c r="AX21" i="225"/>
  <c r="AY21" i="225" s="1"/>
  <c r="BB21" i="225" s="1"/>
  <c r="BA21" i="225"/>
  <c r="L24" i="225"/>
  <c r="N24" i="225" s="1"/>
  <c r="AO24" i="225"/>
  <c r="E24" i="225" s="1"/>
  <c r="AQ24" i="225"/>
  <c r="AR24" i="225"/>
  <c r="AS24" i="225"/>
  <c r="AX24" i="225"/>
  <c r="AY24" i="225" s="1"/>
  <c r="BA24" i="225"/>
  <c r="L27" i="225"/>
  <c r="N27" i="225" s="1"/>
  <c r="AO27" i="225"/>
  <c r="E27" i="225" s="1"/>
  <c r="AQ27" i="225"/>
  <c r="AR27" i="225"/>
  <c r="AS27" i="225"/>
  <c r="AX27" i="225"/>
  <c r="AY27" i="225"/>
  <c r="BA27" i="225"/>
  <c r="L30" i="225"/>
  <c r="N30" i="225" s="1"/>
  <c r="AO30" i="225"/>
  <c r="E30" i="225" s="1"/>
  <c r="AQ30" i="225"/>
  <c r="AR30" i="225"/>
  <c r="AS30" i="225"/>
  <c r="AX30" i="225"/>
  <c r="AY30" i="225"/>
  <c r="BA30" i="225"/>
  <c r="L33" i="225"/>
  <c r="N33" i="225" s="1"/>
  <c r="AO33" i="225"/>
  <c r="E33" i="225" s="1"/>
  <c r="AQ33" i="225"/>
  <c r="AR33" i="225"/>
  <c r="AS33" i="225"/>
  <c r="AX33" i="225"/>
  <c r="AY33" i="225"/>
  <c r="BB33" i="225" s="1"/>
  <c r="BA33" i="225"/>
  <c r="L36" i="225"/>
  <c r="N36" i="225"/>
  <c r="AO36" i="225"/>
  <c r="E36" i="225" s="1"/>
  <c r="BG36" i="225" s="1"/>
  <c r="AQ36" i="225"/>
  <c r="AR36" i="225"/>
  <c r="AS36" i="225"/>
  <c r="AX36" i="225"/>
  <c r="AY36" i="225" s="1"/>
  <c r="BB36" i="225" s="1"/>
  <c r="BA36" i="225"/>
  <c r="L39" i="225"/>
  <c r="N39" i="225"/>
  <c r="AO39" i="225"/>
  <c r="E39" i="225" s="1"/>
  <c r="AQ39" i="225"/>
  <c r="AR39" i="225"/>
  <c r="AS39" i="225"/>
  <c r="AX39" i="225"/>
  <c r="AY39" i="225"/>
  <c r="BB39" i="225" s="1"/>
  <c r="BA39" i="225"/>
  <c r="L42" i="225"/>
  <c r="N42" i="225" s="1"/>
  <c r="AO42" i="225"/>
  <c r="E42" i="225" s="1"/>
  <c r="BG42" i="225" s="1"/>
  <c r="AQ42" i="225"/>
  <c r="AR42" i="225"/>
  <c r="AS42" i="225"/>
  <c r="AX42" i="225"/>
  <c r="AY42" i="225" s="1"/>
  <c r="BB42" i="225" s="1"/>
  <c r="BA42" i="225"/>
  <c r="L45" i="225"/>
  <c r="N45" i="225"/>
  <c r="AO45" i="225"/>
  <c r="E45" i="225" s="1"/>
  <c r="AQ45" i="225"/>
  <c r="AR45" i="225"/>
  <c r="AS45" i="225"/>
  <c r="AX45" i="225"/>
  <c r="AY45" i="225" s="1"/>
  <c r="BB45" i="225" s="1"/>
  <c r="BA45" i="225"/>
  <c r="L48" i="225"/>
  <c r="N48" i="225"/>
  <c r="AO48" i="225"/>
  <c r="E48" i="225" s="1"/>
  <c r="AQ48" i="225"/>
  <c r="AR48" i="225"/>
  <c r="AS48" i="225"/>
  <c r="AX48" i="225"/>
  <c r="AY48" i="225" s="1"/>
  <c r="BA48" i="225"/>
  <c r="L51" i="225"/>
  <c r="N51" i="225"/>
  <c r="AO51" i="225"/>
  <c r="E51" i="225" s="1"/>
  <c r="AQ51" i="225"/>
  <c r="AR51" i="225"/>
  <c r="AS51" i="225"/>
  <c r="AX51" i="225"/>
  <c r="AY51" i="225"/>
  <c r="BA51" i="225"/>
  <c r="L18" i="224"/>
  <c r="N18" i="224" s="1"/>
  <c r="AK18" i="224"/>
  <c r="E18" i="224" s="1"/>
  <c r="AM18" i="224"/>
  <c r="AN18" i="224"/>
  <c r="AO18" i="224"/>
  <c r="AT18" i="224"/>
  <c r="AU18" i="224"/>
  <c r="AW18" i="224"/>
  <c r="L21" i="224"/>
  <c r="N21" i="224"/>
  <c r="AK21" i="224"/>
  <c r="E21" i="224" s="1"/>
  <c r="AM21" i="224"/>
  <c r="AN21" i="224"/>
  <c r="AO21" i="224"/>
  <c r="AT21" i="224"/>
  <c r="AU21" i="224"/>
  <c r="AX21" i="224" s="1"/>
  <c r="AW21" i="224"/>
  <c r="L24" i="224"/>
  <c r="N24" i="224" s="1"/>
  <c r="AK24" i="224"/>
  <c r="E24" i="224" s="1"/>
  <c r="AM24" i="224"/>
  <c r="AN24" i="224"/>
  <c r="AO24" i="224"/>
  <c r="AT24" i="224"/>
  <c r="AU24" i="224" s="1"/>
  <c r="AW24" i="224"/>
  <c r="L27" i="224"/>
  <c r="N27" i="224" s="1"/>
  <c r="AK27" i="224"/>
  <c r="E27" i="224" s="1"/>
  <c r="AM27" i="224"/>
  <c r="AN27" i="224"/>
  <c r="AO27" i="224"/>
  <c r="AT27" i="224"/>
  <c r="AU27" i="224"/>
  <c r="AX27" i="224" s="1"/>
  <c r="AW27" i="224"/>
  <c r="L30" i="224"/>
  <c r="N30" i="224" s="1"/>
  <c r="AK30" i="224"/>
  <c r="E30" i="224" s="1"/>
  <c r="AM30" i="224"/>
  <c r="AN30" i="224"/>
  <c r="AO30" i="224"/>
  <c r="AT30" i="224"/>
  <c r="AU30" i="224"/>
  <c r="AX30" i="224" s="1"/>
  <c r="AW30" i="224"/>
  <c r="L33" i="224"/>
  <c r="N33" i="224" s="1"/>
  <c r="AK33" i="224"/>
  <c r="E33" i="224" s="1"/>
  <c r="AM33" i="224"/>
  <c r="AN33" i="224"/>
  <c r="AO33" i="224"/>
  <c r="AT33" i="224"/>
  <c r="AU33" i="224" s="1"/>
  <c r="AX33" i="224" s="1"/>
  <c r="AW33" i="224"/>
  <c r="L36" i="224"/>
  <c r="N36" i="224" s="1"/>
  <c r="AK36" i="224"/>
  <c r="E36" i="224" s="1"/>
  <c r="AM36" i="224"/>
  <c r="AN36" i="224"/>
  <c r="AO36" i="224"/>
  <c r="AT36" i="224"/>
  <c r="AU36" i="224" s="1"/>
  <c r="AW36" i="224"/>
  <c r="L39" i="224"/>
  <c r="N39" i="224" s="1"/>
  <c r="AK39" i="224"/>
  <c r="E39" i="224" s="1"/>
  <c r="AM39" i="224"/>
  <c r="AN39" i="224"/>
  <c r="AO39" i="224"/>
  <c r="AT39" i="224"/>
  <c r="AU39" i="224"/>
  <c r="AW39" i="224"/>
  <c r="L42" i="224"/>
  <c r="N42" i="224" s="1"/>
  <c r="AK42" i="224"/>
  <c r="E42" i="224" s="1"/>
  <c r="AM42" i="224"/>
  <c r="AN42" i="224"/>
  <c r="AO42" i="224"/>
  <c r="AT42" i="224"/>
  <c r="AU42" i="224"/>
  <c r="AW42" i="224"/>
  <c r="L45" i="224"/>
  <c r="N45" i="224" s="1"/>
  <c r="AK45" i="224"/>
  <c r="E45" i="224" s="1"/>
  <c r="AM45" i="224"/>
  <c r="AN45" i="224"/>
  <c r="AO45" i="224"/>
  <c r="AT45" i="224"/>
  <c r="AU45" i="224"/>
  <c r="AX45" i="224" s="1"/>
  <c r="AW45" i="224"/>
  <c r="L48" i="224"/>
  <c r="N48" i="224"/>
  <c r="AK48" i="224"/>
  <c r="E48" i="224" s="1"/>
  <c r="AM48" i="224"/>
  <c r="AN48" i="224"/>
  <c r="AO48" i="224"/>
  <c r="AT48" i="224"/>
  <c r="AU48" i="224" s="1"/>
  <c r="AW48" i="224"/>
  <c r="L51" i="224"/>
  <c r="N51" i="224"/>
  <c r="AK51" i="224"/>
  <c r="E51" i="224" s="1"/>
  <c r="AM51" i="224"/>
  <c r="AN51" i="224"/>
  <c r="AO51" i="224"/>
  <c r="AT51" i="224"/>
  <c r="AU51" i="224"/>
  <c r="AX51" i="224" s="1"/>
  <c r="AW51" i="224"/>
  <c r="L18" i="223"/>
  <c r="N18" i="223" s="1"/>
  <c r="AK18" i="223"/>
  <c r="E18" i="223" s="1"/>
  <c r="AM18" i="223"/>
  <c r="AN18" i="223"/>
  <c r="AO18" i="223"/>
  <c r="AT18" i="223"/>
  <c r="AU18" i="223"/>
  <c r="AX18" i="223" s="1"/>
  <c r="AW18" i="223"/>
  <c r="L21" i="223"/>
  <c r="N21" i="223" s="1"/>
  <c r="AK21" i="223"/>
  <c r="E21" i="223" s="1"/>
  <c r="AM21" i="223"/>
  <c r="AN21" i="223"/>
  <c r="AO21" i="223"/>
  <c r="AT21" i="223"/>
  <c r="AU21" i="223" s="1"/>
  <c r="AX21" i="223" s="1"/>
  <c r="AW21" i="223"/>
  <c r="L24" i="223"/>
  <c r="N24" i="223" s="1"/>
  <c r="AK24" i="223"/>
  <c r="E24" i="223" s="1"/>
  <c r="AM24" i="223"/>
  <c r="AN24" i="223"/>
  <c r="AO24" i="223"/>
  <c r="AT24" i="223"/>
  <c r="AU24" i="223" s="1"/>
  <c r="AW24" i="223"/>
  <c r="L27" i="223"/>
  <c r="N27" i="223" s="1"/>
  <c r="AK27" i="223"/>
  <c r="E27" i="223" s="1"/>
  <c r="AM27" i="223"/>
  <c r="AN27" i="223"/>
  <c r="AO27" i="223"/>
  <c r="AT27" i="223"/>
  <c r="AU27" i="223"/>
  <c r="AX27" i="223" s="1"/>
  <c r="AW27" i="223"/>
  <c r="L30" i="223"/>
  <c r="N30" i="223" s="1"/>
  <c r="AK30" i="223"/>
  <c r="E30" i="223" s="1"/>
  <c r="AM30" i="223"/>
  <c r="AN30" i="223"/>
  <c r="AO30" i="223"/>
  <c r="AT30" i="223"/>
  <c r="AU30" i="223"/>
  <c r="AX30" i="223" s="1"/>
  <c r="AW30" i="223"/>
  <c r="L33" i="223"/>
  <c r="N33" i="223" s="1"/>
  <c r="AK33" i="223"/>
  <c r="E33" i="223" s="1"/>
  <c r="AM33" i="223"/>
  <c r="AN33" i="223"/>
  <c r="AO33" i="223"/>
  <c r="AT33" i="223"/>
  <c r="AU33" i="223" s="1"/>
  <c r="AX33" i="223" s="1"/>
  <c r="AW33" i="223"/>
  <c r="L36" i="223"/>
  <c r="N36" i="223" s="1"/>
  <c r="AK36" i="223"/>
  <c r="E36" i="223" s="1"/>
  <c r="AM36" i="223"/>
  <c r="AN36" i="223"/>
  <c r="AO36" i="223"/>
  <c r="AT36" i="223"/>
  <c r="AU36" i="223" s="1"/>
  <c r="AW36" i="223"/>
  <c r="L39" i="223"/>
  <c r="N39" i="223" s="1"/>
  <c r="AK39" i="223"/>
  <c r="E39" i="223" s="1"/>
  <c r="AM39" i="223"/>
  <c r="AN39" i="223"/>
  <c r="AO39" i="223"/>
  <c r="AT39" i="223"/>
  <c r="AU39" i="223"/>
  <c r="AX39" i="223" s="1"/>
  <c r="AW39" i="223"/>
  <c r="L42" i="223"/>
  <c r="N42" i="223" s="1"/>
  <c r="AK42" i="223"/>
  <c r="E42" i="223" s="1"/>
  <c r="AM42" i="223"/>
  <c r="AN42" i="223"/>
  <c r="AO42" i="223"/>
  <c r="AT42" i="223"/>
  <c r="AU42" i="223"/>
  <c r="AX42" i="223" s="1"/>
  <c r="AW42" i="223"/>
  <c r="L45" i="223"/>
  <c r="N45" i="223"/>
  <c r="AK45" i="223"/>
  <c r="E45" i="223" s="1"/>
  <c r="BC45" i="223" s="1"/>
  <c r="AM45" i="223"/>
  <c r="AN45" i="223"/>
  <c r="AO45" i="223"/>
  <c r="AT45" i="223"/>
  <c r="AU45" i="223" s="1"/>
  <c r="AX45" i="223" s="1"/>
  <c r="AW45" i="223"/>
  <c r="L48" i="223"/>
  <c r="N48" i="223" s="1"/>
  <c r="AK48" i="223"/>
  <c r="E48" i="223" s="1"/>
  <c r="AM48" i="223"/>
  <c r="AN48" i="223"/>
  <c r="AO48" i="223"/>
  <c r="AT48" i="223"/>
  <c r="AU48" i="223" s="1"/>
  <c r="AW48" i="223"/>
  <c r="L51" i="223"/>
  <c r="N51" i="223" s="1"/>
  <c r="AK51" i="223"/>
  <c r="E51" i="223" s="1"/>
  <c r="AM51" i="223"/>
  <c r="AN51" i="223"/>
  <c r="AO51" i="223"/>
  <c r="AT51" i="223"/>
  <c r="AU51" i="223"/>
  <c r="AW51" i="223"/>
  <c r="L18" i="222"/>
  <c r="N18" i="222" s="1"/>
  <c r="AK18" i="222"/>
  <c r="AM18" i="222"/>
  <c r="AN18" i="222"/>
  <c r="AO18" i="222"/>
  <c r="AT18" i="222"/>
  <c r="AU18" i="222" s="1"/>
  <c r="AX18" i="222" s="1"/>
  <c r="AW18" i="222"/>
  <c r="L21" i="222"/>
  <c r="N21" i="222" s="1"/>
  <c r="AK21" i="222"/>
  <c r="AM21" i="222"/>
  <c r="AN21" i="222"/>
  <c r="AO21" i="222"/>
  <c r="AT21" i="222"/>
  <c r="AU21" i="222"/>
  <c r="AX21" i="222" s="1"/>
  <c r="AW21" i="222"/>
  <c r="L24" i="222"/>
  <c r="N24" i="222" s="1"/>
  <c r="AK24" i="222"/>
  <c r="E24" i="222" s="1"/>
  <c r="AM24" i="222"/>
  <c r="AN24" i="222"/>
  <c r="AO24" i="222"/>
  <c r="AT24" i="222"/>
  <c r="AU24" i="222" s="1"/>
  <c r="AX24" i="222" s="1"/>
  <c r="AW24" i="222"/>
  <c r="L27" i="222"/>
  <c r="N27" i="222"/>
  <c r="AK27" i="222"/>
  <c r="AM27" i="222"/>
  <c r="AN27" i="222"/>
  <c r="AO27" i="222"/>
  <c r="AT27" i="222"/>
  <c r="AU27" i="222"/>
  <c r="AW27" i="222"/>
  <c r="L30" i="222"/>
  <c r="N30" i="222" s="1"/>
  <c r="AK30" i="222"/>
  <c r="E30" i="222" s="1"/>
  <c r="AM30" i="222"/>
  <c r="AN30" i="222"/>
  <c r="AO30" i="222"/>
  <c r="AT30" i="222"/>
  <c r="AU30" i="222" s="1"/>
  <c r="AX30" i="222" s="1"/>
  <c r="AW30" i="222"/>
  <c r="L33" i="222"/>
  <c r="N33" i="222" s="1"/>
  <c r="AK33" i="222"/>
  <c r="AM33" i="222"/>
  <c r="AN33" i="222"/>
  <c r="AO33" i="222"/>
  <c r="AT33" i="222"/>
  <c r="AU33" i="222"/>
  <c r="AX33" i="222" s="1"/>
  <c r="AW33" i="222"/>
  <c r="L36" i="222"/>
  <c r="N36" i="222"/>
  <c r="AK36" i="222"/>
  <c r="E36" i="222" s="1"/>
  <c r="AM36" i="222"/>
  <c r="AN36" i="222"/>
  <c r="AO36" i="222"/>
  <c r="AT36" i="222"/>
  <c r="AU36" i="222" s="1"/>
  <c r="AW36" i="222"/>
  <c r="L39" i="222"/>
  <c r="N39" i="222" s="1"/>
  <c r="AK39" i="222"/>
  <c r="AM39" i="222"/>
  <c r="AN39" i="222"/>
  <c r="AO39" i="222"/>
  <c r="AT39" i="222"/>
  <c r="AU39" i="222"/>
  <c r="AW39" i="222"/>
  <c r="L42" i="222"/>
  <c r="N42" i="222" s="1"/>
  <c r="AK42" i="222"/>
  <c r="AM42" i="222"/>
  <c r="AN42" i="222"/>
  <c r="AO42" i="222"/>
  <c r="AT42" i="222"/>
  <c r="AU42" i="222" s="1"/>
  <c r="AX42" i="222" s="1"/>
  <c r="AW42" i="222"/>
  <c r="L45" i="222"/>
  <c r="N45" i="222" s="1"/>
  <c r="AK45" i="222"/>
  <c r="AM45" i="222"/>
  <c r="AN45" i="222"/>
  <c r="AO45" i="222"/>
  <c r="AT45" i="222"/>
  <c r="AU45" i="222"/>
  <c r="AX45" i="222" s="1"/>
  <c r="AW45" i="222"/>
  <c r="L48" i="222"/>
  <c r="N48" i="222" s="1"/>
  <c r="AK48" i="222"/>
  <c r="E48" i="222" s="1"/>
  <c r="AM48" i="222"/>
  <c r="AN48" i="222"/>
  <c r="AO48" i="222"/>
  <c r="AT48" i="222"/>
  <c r="AU48" i="222" s="1"/>
  <c r="AX48" i="222" s="1"/>
  <c r="AW48" i="222"/>
  <c r="L51" i="222"/>
  <c r="N51" i="222"/>
  <c r="AK51" i="222"/>
  <c r="AM51" i="222"/>
  <c r="AN51" i="222"/>
  <c r="AO51" i="222"/>
  <c r="AT51" i="222"/>
  <c r="AU51" i="222"/>
  <c r="AW51" i="222"/>
  <c r="L18" i="221"/>
  <c r="N18" i="221" s="1"/>
  <c r="AO18" i="221"/>
  <c r="E18" i="221" s="1"/>
  <c r="AQ18" i="221"/>
  <c r="AR18" i="221"/>
  <c r="AS18" i="221"/>
  <c r="AX18" i="221"/>
  <c r="AY18" i="221"/>
  <c r="BA18" i="221"/>
  <c r="L21" i="221"/>
  <c r="N21" i="221"/>
  <c r="AO21" i="221"/>
  <c r="E21" i="221" s="1"/>
  <c r="AQ21" i="221"/>
  <c r="AR21" i="221"/>
  <c r="AS21" i="221"/>
  <c r="AX21" i="221"/>
  <c r="AY21" i="221"/>
  <c r="BB21" i="221" s="1"/>
  <c r="BA21" i="221"/>
  <c r="L24" i="221"/>
  <c r="N24" i="221" s="1"/>
  <c r="AO24" i="221"/>
  <c r="E24" i="221" s="1"/>
  <c r="AQ24" i="221"/>
  <c r="AR24" i="221"/>
  <c r="AS24" i="221"/>
  <c r="AX24" i="221"/>
  <c r="AY24" i="221" s="1"/>
  <c r="BA24" i="221"/>
  <c r="L27" i="221"/>
  <c r="N27" i="221" s="1"/>
  <c r="AO27" i="221"/>
  <c r="E27" i="221" s="1"/>
  <c r="AQ27" i="221"/>
  <c r="AR27" i="221"/>
  <c r="AS27" i="221"/>
  <c r="AX27" i="221"/>
  <c r="AY27" i="221"/>
  <c r="BB27" i="221" s="1"/>
  <c r="BA27" i="221"/>
  <c r="L30" i="221"/>
  <c r="N30" i="221" s="1"/>
  <c r="AO30" i="221"/>
  <c r="E30" i="221" s="1"/>
  <c r="AQ30" i="221"/>
  <c r="AR30" i="221"/>
  <c r="AS30" i="221"/>
  <c r="AX30" i="221"/>
  <c r="AY30" i="221"/>
  <c r="BB30" i="221" s="1"/>
  <c r="BA30" i="221"/>
  <c r="L33" i="221"/>
  <c r="N33" i="221"/>
  <c r="AO33" i="221"/>
  <c r="E33" i="221" s="1"/>
  <c r="AQ33" i="221"/>
  <c r="AR33" i="221"/>
  <c r="AS33" i="221"/>
  <c r="AX33" i="221"/>
  <c r="AY33" i="221" s="1"/>
  <c r="BB33" i="221" s="1"/>
  <c r="BA33" i="221"/>
  <c r="L36" i="221"/>
  <c r="N36" i="221"/>
  <c r="AO36" i="221"/>
  <c r="E36" i="221" s="1"/>
  <c r="AQ36" i="221"/>
  <c r="AR36" i="221"/>
  <c r="AS36" i="221"/>
  <c r="AX36" i="221"/>
  <c r="AY36" i="221" s="1"/>
  <c r="BA36" i="221"/>
  <c r="L39" i="221"/>
  <c r="N39" i="221"/>
  <c r="AO39" i="221"/>
  <c r="E39" i="221" s="1"/>
  <c r="AQ39" i="221"/>
  <c r="AR39" i="221"/>
  <c r="AS39" i="221"/>
  <c r="AX39" i="221"/>
  <c r="AY39" i="221"/>
  <c r="BB39" i="221" s="1"/>
  <c r="BA39" i="221"/>
  <c r="L42" i="221"/>
  <c r="N42" i="221" s="1"/>
  <c r="AO42" i="221"/>
  <c r="E42" i="221" s="1"/>
  <c r="AQ42" i="221"/>
  <c r="AR42" i="221"/>
  <c r="AS42" i="221"/>
  <c r="AX42" i="221"/>
  <c r="AY42" i="221"/>
  <c r="BB42" i="221" s="1"/>
  <c r="BA42" i="221"/>
  <c r="L45" i="221"/>
  <c r="N45" i="221"/>
  <c r="AO45" i="221"/>
  <c r="E45" i="221" s="1"/>
  <c r="AQ45" i="221"/>
  <c r="AR45" i="221"/>
  <c r="AS45" i="221"/>
  <c r="AX45" i="221"/>
  <c r="AY45" i="221" s="1"/>
  <c r="BB45" i="221" s="1"/>
  <c r="BA45" i="221"/>
  <c r="L48" i="221"/>
  <c r="N48" i="221"/>
  <c r="AO48" i="221"/>
  <c r="E48" i="221" s="1"/>
  <c r="AQ48" i="221"/>
  <c r="AR48" i="221"/>
  <c r="AS48" i="221"/>
  <c r="AX48" i="221"/>
  <c r="AY48" i="221" s="1"/>
  <c r="BA48" i="221"/>
  <c r="L51" i="221"/>
  <c r="N51" i="221"/>
  <c r="AO51" i="221"/>
  <c r="E51" i="221" s="1"/>
  <c r="AQ51" i="221"/>
  <c r="AR51" i="221"/>
  <c r="AS51" i="221"/>
  <c r="AX51" i="221"/>
  <c r="AY51" i="221"/>
  <c r="BB51" i="221" s="1"/>
  <c r="BA51" i="221"/>
  <c r="L18" i="220"/>
  <c r="N18" i="220" s="1"/>
  <c r="AK18" i="220"/>
  <c r="E18" i="220" s="1"/>
  <c r="AM18" i="220"/>
  <c r="AN18" i="220"/>
  <c r="AO18" i="220"/>
  <c r="AT18" i="220"/>
  <c r="AU18" i="220" s="1"/>
  <c r="AX18" i="220" s="1"/>
  <c r="AW18" i="220"/>
  <c r="L21" i="220"/>
  <c r="N21" i="220" s="1"/>
  <c r="AK21" i="220"/>
  <c r="AM21" i="220"/>
  <c r="AN21" i="220"/>
  <c r="AO21" i="220"/>
  <c r="AT21" i="220"/>
  <c r="AU21" i="220"/>
  <c r="AX21" i="220" s="1"/>
  <c r="AW21" i="220"/>
  <c r="L24" i="220"/>
  <c r="N24" i="220" s="1"/>
  <c r="AK24" i="220"/>
  <c r="E24" i="220" s="1"/>
  <c r="AL24" i="220"/>
  <c r="H24" i="220" s="1"/>
  <c r="AM24" i="220"/>
  <c r="AN24" i="220"/>
  <c r="AO24" i="220"/>
  <c r="AT24" i="220"/>
  <c r="AU24" i="220" s="1"/>
  <c r="AX24" i="220" s="1"/>
  <c r="AW24" i="220"/>
  <c r="L27" i="220"/>
  <c r="N27" i="220" s="1"/>
  <c r="AK27" i="220"/>
  <c r="AM27" i="220"/>
  <c r="AN27" i="220"/>
  <c r="AO27" i="220"/>
  <c r="AT27" i="220"/>
  <c r="AU27" i="220"/>
  <c r="AX27" i="220" s="1"/>
  <c r="AW27" i="220"/>
  <c r="L30" i="220"/>
  <c r="N30" i="220"/>
  <c r="AK30" i="220"/>
  <c r="E30" i="220" s="1"/>
  <c r="AL30" i="220"/>
  <c r="H30" i="220" s="1"/>
  <c r="AM30" i="220"/>
  <c r="AN30" i="220"/>
  <c r="AO30" i="220"/>
  <c r="AT30" i="220"/>
  <c r="AU30" i="220" s="1"/>
  <c r="AX30" i="220" s="1"/>
  <c r="AW30" i="220"/>
  <c r="L33" i="220"/>
  <c r="N33" i="220" s="1"/>
  <c r="AK33" i="220"/>
  <c r="AM33" i="220"/>
  <c r="AN33" i="220"/>
  <c r="AO33" i="220"/>
  <c r="AT33" i="220"/>
  <c r="AU33" i="220"/>
  <c r="AX33" i="220" s="1"/>
  <c r="AW33" i="220"/>
  <c r="L36" i="220"/>
  <c r="N36" i="220"/>
  <c r="AK36" i="220"/>
  <c r="E36" i="220" s="1"/>
  <c r="AM36" i="220"/>
  <c r="AN36" i="220"/>
  <c r="AO36" i="220"/>
  <c r="AT36" i="220"/>
  <c r="AU36" i="220" s="1"/>
  <c r="AX36" i="220" s="1"/>
  <c r="AW36" i="220"/>
  <c r="L39" i="220"/>
  <c r="N39" i="220"/>
  <c r="AK39" i="220"/>
  <c r="AM39" i="220"/>
  <c r="AN39" i="220"/>
  <c r="AO39" i="220"/>
  <c r="AT39" i="220"/>
  <c r="AU39" i="220"/>
  <c r="AX39" i="220" s="1"/>
  <c r="AW39" i="220"/>
  <c r="L42" i="220"/>
  <c r="N42" i="220" s="1"/>
  <c r="AK42" i="220"/>
  <c r="E42" i="220" s="1"/>
  <c r="AM42" i="220"/>
  <c r="AN42" i="220"/>
  <c r="AO42" i="220"/>
  <c r="AT42" i="220"/>
  <c r="AU42" i="220" s="1"/>
  <c r="AX42" i="220" s="1"/>
  <c r="AW42" i="220"/>
  <c r="L45" i="220"/>
  <c r="N45" i="220" s="1"/>
  <c r="AK45" i="220"/>
  <c r="AM45" i="220"/>
  <c r="AN45" i="220"/>
  <c r="AO45" i="220"/>
  <c r="AT45" i="220"/>
  <c r="AU45" i="220"/>
  <c r="AX45" i="220" s="1"/>
  <c r="AW45" i="220"/>
  <c r="L48" i="220"/>
  <c r="N48" i="220"/>
  <c r="AK48" i="220"/>
  <c r="E48" i="220" s="1"/>
  <c r="AL48" i="220"/>
  <c r="H48" i="220" s="1"/>
  <c r="AM48" i="220"/>
  <c r="AN48" i="220"/>
  <c r="AO48" i="220"/>
  <c r="AT48" i="220"/>
  <c r="AU48" i="220" s="1"/>
  <c r="AX48" i="220" s="1"/>
  <c r="AW48" i="220"/>
  <c r="L51" i="220"/>
  <c r="N51" i="220" s="1"/>
  <c r="AK51" i="220"/>
  <c r="AM51" i="220"/>
  <c r="AN51" i="220"/>
  <c r="AO51" i="220"/>
  <c r="AT51" i="220"/>
  <c r="AU51" i="220"/>
  <c r="AX51" i="220" s="1"/>
  <c r="AW51" i="220"/>
  <c r="L18" i="219"/>
  <c r="N18" i="219" s="1"/>
  <c r="AK18" i="219"/>
  <c r="E18" i="219" s="1"/>
  <c r="AM18" i="219"/>
  <c r="AN18" i="219"/>
  <c r="AO18" i="219"/>
  <c r="AT18" i="219"/>
  <c r="AU18" i="219"/>
  <c r="AX18" i="219" s="1"/>
  <c r="AW18" i="219"/>
  <c r="L21" i="219"/>
  <c r="N21" i="219" s="1"/>
  <c r="AK21" i="219"/>
  <c r="E21" i="219" s="1"/>
  <c r="AM21" i="219"/>
  <c r="AN21" i="219"/>
  <c r="AO21" i="219"/>
  <c r="AT21" i="219"/>
  <c r="AU21" i="219" s="1"/>
  <c r="AX21" i="219" s="1"/>
  <c r="AW21" i="219"/>
  <c r="L24" i="219"/>
  <c r="N24" i="219" s="1"/>
  <c r="AK24" i="219"/>
  <c r="E24" i="219" s="1"/>
  <c r="AM24" i="219"/>
  <c r="AN24" i="219"/>
  <c r="AO24" i="219"/>
  <c r="AT24" i="219"/>
  <c r="AU24" i="219" s="1"/>
  <c r="AW24" i="219"/>
  <c r="L27" i="219"/>
  <c r="N27" i="219" s="1"/>
  <c r="AK27" i="219"/>
  <c r="E27" i="219" s="1"/>
  <c r="AM27" i="219"/>
  <c r="AN27" i="219"/>
  <c r="AO27" i="219"/>
  <c r="AT27" i="219"/>
  <c r="AU27" i="219"/>
  <c r="AW27" i="219"/>
  <c r="L30" i="219"/>
  <c r="N30" i="219" s="1"/>
  <c r="AK30" i="219"/>
  <c r="E30" i="219" s="1"/>
  <c r="AM30" i="219"/>
  <c r="AN30" i="219"/>
  <c r="AO30" i="219"/>
  <c r="AT30" i="219"/>
  <c r="AU30" i="219"/>
  <c r="AW30" i="219"/>
  <c r="L33" i="219"/>
  <c r="N33" i="219"/>
  <c r="AK33" i="219"/>
  <c r="E33" i="219" s="1"/>
  <c r="AM33" i="219"/>
  <c r="AN33" i="219"/>
  <c r="AO33" i="219"/>
  <c r="AT33" i="219"/>
  <c r="AU33" i="219"/>
  <c r="AX33" i="219" s="1"/>
  <c r="AW33" i="219"/>
  <c r="L36" i="219"/>
  <c r="N36" i="219" s="1"/>
  <c r="AK36" i="219"/>
  <c r="E36" i="219" s="1"/>
  <c r="AM36" i="219"/>
  <c r="AN36" i="219"/>
  <c r="AO36" i="219"/>
  <c r="AT36" i="219"/>
  <c r="AU36" i="219" s="1"/>
  <c r="AX36" i="219" s="1"/>
  <c r="AW36" i="219"/>
  <c r="L39" i="219"/>
  <c r="N39" i="219" s="1"/>
  <c r="AK39" i="219"/>
  <c r="E39" i="219" s="1"/>
  <c r="AM39" i="219"/>
  <c r="AN39" i="219"/>
  <c r="AO39" i="219"/>
  <c r="AT39" i="219"/>
  <c r="AU39" i="219"/>
  <c r="AX39" i="219" s="1"/>
  <c r="AW39" i="219"/>
  <c r="L42" i="219"/>
  <c r="N42" i="219" s="1"/>
  <c r="AK42" i="219"/>
  <c r="E42" i="219" s="1"/>
  <c r="BC42" i="219" s="1"/>
  <c r="AM42" i="219"/>
  <c r="AN42" i="219"/>
  <c r="AO42" i="219"/>
  <c r="AT42" i="219"/>
  <c r="AU42" i="219" s="1"/>
  <c r="AX42" i="219" s="1"/>
  <c r="AW42" i="219"/>
  <c r="L45" i="219"/>
  <c r="N45" i="219" s="1"/>
  <c r="AK45" i="219"/>
  <c r="E45" i="219" s="1"/>
  <c r="AM45" i="219"/>
  <c r="AN45" i="219"/>
  <c r="AO45" i="219"/>
  <c r="AT45" i="219"/>
  <c r="AU45" i="219" s="1"/>
  <c r="AX45" i="219" s="1"/>
  <c r="AW45" i="219"/>
  <c r="L48" i="219"/>
  <c r="N48" i="219" s="1"/>
  <c r="AK48" i="219"/>
  <c r="E48" i="219" s="1"/>
  <c r="AM48" i="219"/>
  <c r="AN48" i="219"/>
  <c r="AO48" i="219"/>
  <c r="AT48" i="219"/>
  <c r="AU48" i="219" s="1"/>
  <c r="AW48" i="219"/>
  <c r="L51" i="219"/>
  <c r="N51" i="219" s="1"/>
  <c r="AK51" i="219"/>
  <c r="E51" i="219" s="1"/>
  <c r="AM51" i="219"/>
  <c r="AN51" i="219"/>
  <c r="AO51" i="219"/>
  <c r="AT51" i="219"/>
  <c r="AU51" i="219"/>
  <c r="AW51" i="219"/>
  <c r="L18" i="218"/>
  <c r="N18" i="218" s="1"/>
  <c r="AK18" i="218"/>
  <c r="E18" i="218" s="1"/>
  <c r="AM18" i="218"/>
  <c r="AN18" i="218"/>
  <c r="AO18" i="218"/>
  <c r="AT18" i="218"/>
  <c r="AU18" i="218"/>
  <c r="AW18" i="218"/>
  <c r="L21" i="218"/>
  <c r="N21" i="218" s="1"/>
  <c r="AK21" i="218"/>
  <c r="E21" i="218" s="1"/>
  <c r="AM21" i="218"/>
  <c r="AN21" i="218"/>
  <c r="AO21" i="218"/>
  <c r="AT21" i="218"/>
  <c r="AU21" i="218"/>
  <c r="AX21" i="218" s="1"/>
  <c r="AW21" i="218"/>
  <c r="L24" i="218"/>
  <c r="N24" i="218" s="1"/>
  <c r="AK24" i="218"/>
  <c r="E24" i="218" s="1"/>
  <c r="AM24" i="218"/>
  <c r="AN24" i="218"/>
  <c r="AO24" i="218"/>
  <c r="AT24" i="218"/>
  <c r="AU24" i="218" s="1"/>
  <c r="AW24" i="218"/>
  <c r="L27" i="218"/>
  <c r="N27" i="218" s="1"/>
  <c r="AK27" i="218"/>
  <c r="E27" i="218" s="1"/>
  <c r="AM27" i="218"/>
  <c r="AN27" i="218"/>
  <c r="AO27" i="218"/>
  <c r="AT27" i="218"/>
  <c r="AU27" i="218"/>
  <c r="AX27" i="218" s="1"/>
  <c r="AW27" i="218"/>
  <c r="L30" i="218"/>
  <c r="N30" i="218" s="1"/>
  <c r="AK30" i="218"/>
  <c r="E30" i="218" s="1"/>
  <c r="AM30" i="218"/>
  <c r="AN30" i="218"/>
  <c r="AO30" i="218"/>
  <c r="AT30" i="218"/>
  <c r="AU30" i="218"/>
  <c r="AX30" i="218" s="1"/>
  <c r="AW30" i="218"/>
  <c r="L33" i="218"/>
  <c r="N33" i="218"/>
  <c r="AK33" i="218"/>
  <c r="E33" i="218" s="1"/>
  <c r="AM33" i="218"/>
  <c r="AN33" i="218"/>
  <c r="AO33" i="218"/>
  <c r="AT33" i="218"/>
  <c r="AU33" i="218" s="1"/>
  <c r="AX33" i="218" s="1"/>
  <c r="AW33" i="218"/>
  <c r="L36" i="218"/>
  <c r="N36" i="218"/>
  <c r="AK36" i="218"/>
  <c r="E36" i="218" s="1"/>
  <c r="AM36" i="218"/>
  <c r="AN36" i="218"/>
  <c r="AO36" i="218"/>
  <c r="AT36" i="218"/>
  <c r="AU36" i="218" s="1"/>
  <c r="AW36" i="218"/>
  <c r="L39" i="218"/>
  <c r="N39" i="218"/>
  <c r="AK39" i="218"/>
  <c r="E39" i="218" s="1"/>
  <c r="AM39" i="218"/>
  <c r="AN39" i="218"/>
  <c r="AO39" i="218"/>
  <c r="AT39" i="218"/>
  <c r="AU39" i="218"/>
  <c r="AW39" i="218"/>
  <c r="L42" i="218"/>
  <c r="N42" i="218" s="1"/>
  <c r="AK42" i="218"/>
  <c r="E42" i="218" s="1"/>
  <c r="AM42" i="218"/>
  <c r="AN42" i="218"/>
  <c r="AO42" i="218"/>
  <c r="AT42" i="218"/>
  <c r="AU42" i="218"/>
  <c r="AW42" i="218"/>
  <c r="L45" i="218"/>
  <c r="N45" i="218" s="1"/>
  <c r="AK45" i="218"/>
  <c r="E45" i="218" s="1"/>
  <c r="AM45" i="218"/>
  <c r="AN45" i="218"/>
  <c r="AO45" i="218"/>
  <c r="AT45" i="218"/>
  <c r="AU45" i="218"/>
  <c r="AX45" i="218" s="1"/>
  <c r="AW45" i="218"/>
  <c r="L48" i="218"/>
  <c r="N48" i="218"/>
  <c r="AK48" i="218"/>
  <c r="E48" i="218" s="1"/>
  <c r="AM48" i="218"/>
  <c r="AN48" i="218"/>
  <c r="AO48" i="218"/>
  <c r="AT48" i="218"/>
  <c r="AU48" i="218" s="1"/>
  <c r="AW48" i="218"/>
  <c r="L51" i="218"/>
  <c r="N51" i="218"/>
  <c r="AK51" i="218"/>
  <c r="E51" i="218" s="1"/>
  <c r="AM51" i="218"/>
  <c r="AN51" i="218"/>
  <c r="AO51" i="218"/>
  <c r="AT51" i="218"/>
  <c r="AU51" i="218"/>
  <c r="AX51" i="218" s="1"/>
  <c r="AW51" i="218"/>
  <c r="L18" i="217"/>
  <c r="N18" i="217" s="1"/>
  <c r="AO18" i="217"/>
  <c r="E18" i="217" s="1"/>
  <c r="AQ18" i="217"/>
  <c r="AR18" i="217"/>
  <c r="AS18" i="217"/>
  <c r="AX18" i="217"/>
  <c r="AY18" i="217" s="1"/>
  <c r="BB18" i="217" s="1"/>
  <c r="BA18" i="217"/>
  <c r="L21" i="217"/>
  <c r="N21" i="217"/>
  <c r="AO21" i="217"/>
  <c r="E21" i="217" s="1"/>
  <c r="AP21" i="217"/>
  <c r="H21" i="217" s="1"/>
  <c r="AQ21" i="217"/>
  <c r="AR21" i="217"/>
  <c r="AS21" i="217"/>
  <c r="AX21" i="217"/>
  <c r="AY21" i="217" s="1"/>
  <c r="BB21" i="217" s="1"/>
  <c r="BA21" i="217"/>
  <c r="L24" i="217"/>
  <c r="N24" i="217" s="1"/>
  <c r="AO24" i="217"/>
  <c r="E24" i="217" s="1"/>
  <c r="AQ24" i="217"/>
  <c r="AR24" i="217"/>
  <c r="AS24" i="217"/>
  <c r="AX24" i="217"/>
  <c r="AY24" i="217" s="1"/>
  <c r="BB24" i="217" s="1"/>
  <c r="BA24" i="217"/>
  <c r="L27" i="217"/>
  <c r="N27" i="217" s="1"/>
  <c r="AO27" i="217"/>
  <c r="E27" i="217" s="1"/>
  <c r="AP27" i="217"/>
  <c r="H27" i="217" s="1"/>
  <c r="AQ27" i="217"/>
  <c r="AR27" i="217"/>
  <c r="AS27" i="217"/>
  <c r="AX27" i="217"/>
  <c r="AY27" i="217" s="1"/>
  <c r="BB27" i="217" s="1"/>
  <c r="BA27" i="217"/>
  <c r="L30" i="217"/>
  <c r="N30" i="217" s="1"/>
  <c r="AO30" i="217"/>
  <c r="E30" i="217" s="1"/>
  <c r="AP30" i="217"/>
  <c r="H30" i="217" s="1"/>
  <c r="AQ30" i="217"/>
  <c r="AR30" i="217"/>
  <c r="AS30" i="217"/>
  <c r="AX30" i="217"/>
  <c r="AY30" i="217" s="1"/>
  <c r="BB30" i="217" s="1"/>
  <c r="BA30" i="217"/>
  <c r="L33" i="217"/>
  <c r="N33" i="217"/>
  <c r="AO33" i="217"/>
  <c r="E33" i="217" s="1"/>
  <c r="AP33" i="217"/>
  <c r="H33" i="217" s="1"/>
  <c r="AQ33" i="217"/>
  <c r="AR33" i="217"/>
  <c r="AS33" i="217"/>
  <c r="AX33" i="217"/>
  <c r="AY33" i="217" s="1"/>
  <c r="BB33" i="217" s="1"/>
  <c r="BA33" i="217"/>
  <c r="L36" i="217"/>
  <c r="N36" i="217"/>
  <c r="AO36" i="217"/>
  <c r="E36" i="217" s="1"/>
  <c r="AQ36" i="217"/>
  <c r="AR36" i="217"/>
  <c r="AS36" i="217"/>
  <c r="AX36" i="217"/>
  <c r="AY36" i="217" s="1"/>
  <c r="BB36" i="217" s="1"/>
  <c r="BA36" i="217"/>
  <c r="L39" i="217"/>
  <c r="N39" i="217"/>
  <c r="AO39" i="217"/>
  <c r="E39" i="217" s="1"/>
  <c r="AQ39" i="217"/>
  <c r="AR39" i="217"/>
  <c r="AS39" i="217"/>
  <c r="AX39" i="217"/>
  <c r="AY39" i="217" s="1"/>
  <c r="BB39" i="217" s="1"/>
  <c r="BA39" i="217"/>
  <c r="L42" i="217"/>
  <c r="N42" i="217" s="1"/>
  <c r="AO42" i="217"/>
  <c r="E42" i="217" s="1"/>
  <c r="AQ42" i="217"/>
  <c r="AR42" i="217"/>
  <c r="AS42" i="217"/>
  <c r="AX42" i="217"/>
  <c r="AY42" i="217" s="1"/>
  <c r="BA42" i="217"/>
  <c r="L45" i="217"/>
  <c r="N45" i="217" s="1"/>
  <c r="AO45" i="217"/>
  <c r="E45" i="217" s="1"/>
  <c r="AQ45" i="217"/>
  <c r="AR45" i="217"/>
  <c r="AS45" i="217"/>
  <c r="AX45" i="217"/>
  <c r="AY45" i="217" s="1"/>
  <c r="BB45" i="217" s="1"/>
  <c r="BA45" i="217"/>
  <c r="L48" i="217"/>
  <c r="N48" i="217" s="1"/>
  <c r="AO48" i="217"/>
  <c r="AQ48" i="217"/>
  <c r="AR48" i="217"/>
  <c r="AS48" i="217"/>
  <c r="AX48" i="217"/>
  <c r="AY48" i="217" s="1"/>
  <c r="BB48" i="217" s="1"/>
  <c r="BA48" i="217"/>
  <c r="L51" i="217"/>
  <c r="N51" i="217" s="1"/>
  <c r="AO51" i="217"/>
  <c r="E51" i="217" s="1"/>
  <c r="AP51" i="217"/>
  <c r="H51" i="217" s="1"/>
  <c r="AQ51" i="217"/>
  <c r="AR51" i="217"/>
  <c r="AS51" i="217"/>
  <c r="AX51" i="217"/>
  <c r="AY51" i="217" s="1"/>
  <c r="BB51" i="217" s="1"/>
  <c r="BA51" i="217"/>
  <c r="L18" i="216"/>
  <c r="N18" i="216"/>
  <c r="AK18" i="216"/>
  <c r="E18" i="216" s="1"/>
  <c r="AM18" i="216"/>
  <c r="AN18" i="216"/>
  <c r="AO18" i="216"/>
  <c r="AT18" i="216"/>
  <c r="AU18" i="216" s="1"/>
  <c r="AW18" i="216"/>
  <c r="L21" i="216"/>
  <c r="N21" i="216" s="1"/>
  <c r="AK21" i="216"/>
  <c r="AM21" i="216"/>
  <c r="AN21" i="216"/>
  <c r="AO21" i="216"/>
  <c r="AT21" i="216"/>
  <c r="AU21" i="216"/>
  <c r="AW21" i="216"/>
  <c r="L24" i="216"/>
  <c r="N24" i="216" s="1"/>
  <c r="AK24" i="216"/>
  <c r="AM24" i="216"/>
  <c r="AN24" i="216"/>
  <c r="AO24" i="216"/>
  <c r="AT24" i="216"/>
  <c r="AU24" i="216" s="1"/>
  <c r="AX24" i="216" s="1"/>
  <c r="AW24" i="216"/>
  <c r="L27" i="216"/>
  <c r="N27" i="216" s="1"/>
  <c r="AK27" i="216"/>
  <c r="AM27" i="216"/>
  <c r="AN27" i="216"/>
  <c r="AO27" i="216"/>
  <c r="AT27" i="216"/>
  <c r="AU27" i="216"/>
  <c r="AX27" i="216" s="1"/>
  <c r="AW27" i="216"/>
  <c r="L30" i="216"/>
  <c r="N30" i="216" s="1"/>
  <c r="AK30" i="216"/>
  <c r="E30" i="216" s="1"/>
  <c r="AL30" i="216"/>
  <c r="H30" i="216" s="1"/>
  <c r="AM30" i="216"/>
  <c r="AN30" i="216"/>
  <c r="AO30" i="216"/>
  <c r="AT30" i="216"/>
  <c r="AU30" i="216" s="1"/>
  <c r="AX30" i="216" s="1"/>
  <c r="AW30" i="216"/>
  <c r="L33" i="216"/>
  <c r="N33" i="216"/>
  <c r="AK33" i="216"/>
  <c r="AM33" i="216"/>
  <c r="AN33" i="216"/>
  <c r="AO33" i="216"/>
  <c r="AT33" i="216"/>
  <c r="AU33" i="216"/>
  <c r="AW33" i="216"/>
  <c r="L36" i="216"/>
  <c r="N36" i="216"/>
  <c r="AK36" i="216"/>
  <c r="E36" i="216" s="1"/>
  <c r="AM36" i="216"/>
  <c r="AN36" i="216"/>
  <c r="AO36" i="216"/>
  <c r="AT36" i="216"/>
  <c r="AU36" i="216" s="1"/>
  <c r="AX36" i="216" s="1"/>
  <c r="AW36" i="216"/>
  <c r="L39" i="216"/>
  <c r="N39" i="216" s="1"/>
  <c r="AK39" i="216"/>
  <c r="AM39" i="216"/>
  <c r="AN39" i="216"/>
  <c r="AO39" i="216"/>
  <c r="AT39" i="216"/>
  <c r="AU39" i="216"/>
  <c r="AX39" i="216" s="1"/>
  <c r="AW39" i="216"/>
  <c r="L42" i="216"/>
  <c r="N42" i="216"/>
  <c r="AK42" i="216"/>
  <c r="E42" i="216" s="1"/>
  <c r="AL42" i="216"/>
  <c r="H42" i="216" s="1"/>
  <c r="AM42" i="216"/>
  <c r="AN42" i="216"/>
  <c r="AP42" i="216" s="1"/>
  <c r="J42" i="216" s="1"/>
  <c r="AQ42" i="216" s="1"/>
  <c r="AO42" i="216"/>
  <c r="AT42" i="216"/>
  <c r="AU42" i="216" s="1"/>
  <c r="AW42" i="216"/>
  <c r="L45" i="216"/>
  <c r="N45" i="216" s="1"/>
  <c r="AK45" i="216"/>
  <c r="AM45" i="216"/>
  <c r="AN45" i="216"/>
  <c r="AO45" i="216"/>
  <c r="AT45" i="216"/>
  <c r="AU45" i="216"/>
  <c r="AW45" i="216"/>
  <c r="L48" i="216"/>
  <c r="N48" i="216" s="1"/>
  <c r="AK48" i="216"/>
  <c r="AM48" i="216"/>
  <c r="AN48" i="216"/>
  <c r="AO48" i="216"/>
  <c r="AT48" i="216"/>
  <c r="AU48" i="216" s="1"/>
  <c r="AX48" i="216" s="1"/>
  <c r="AW48" i="216"/>
  <c r="L51" i="216"/>
  <c r="N51" i="216" s="1"/>
  <c r="AK51" i="216"/>
  <c r="AM51" i="216"/>
  <c r="AN51" i="216"/>
  <c r="AO51" i="216"/>
  <c r="AT51" i="216"/>
  <c r="AU51" i="216"/>
  <c r="AX51" i="216" s="1"/>
  <c r="AW51" i="216"/>
  <c r="L18" i="215"/>
  <c r="N18" i="215" s="1"/>
  <c r="AK18" i="215"/>
  <c r="E18" i="215" s="1"/>
  <c r="AM18" i="215"/>
  <c r="AN18" i="215"/>
  <c r="AO18" i="215"/>
  <c r="AT18" i="215"/>
  <c r="AU18" i="215" s="1"/>
  <c r="AW18" i="215"/>
  <c r="L21" i="215"/>
  <c r="N21" i="215" s="1"/>
  <c r="AK21" i="215"/>
  <c r="E21" i="215" s="1"/>
  <c r="AM21" i="215"/>
  <c r="AN21" i="215"/>
  <c r="AO21" i="215"/>
  <c r="AT21" i="215"/>
  <c r="AU21" i="215"/>
  <c r="AW21" i="215"/>
  <c r="L24" i="215"/>
  <c r="N24" i="215" s="1"/>
  <c r="AK24" i="215"/>
  <c r="E24" i="215" s="1"/>
  <c r="AM24" i="215"/>
  <c r="AN24" i="215"/>
  <c r="AO24" i="215"/>
  <c r="AT24" i="215"/>
  <c r="AU24" i="215" s="1"/>
  <c r="AX24" i="215" s="1"/>
  <c r="AW24" i="215"/>
  <c r="L27" i="215"/>
  <c r="N27" i="215" s="1"/>
  <c r="AK27" i="215"/>
  <c r="E27" i="215" s="1"/>
  <c r="AM27" i="215"/>
  <c r="AN27" i="215"/>
  <c r="AO27" i="215"/>
  <c r="AT27" i="215"/>
  <c r="AU27" i="215" s="1"/>
  <c r="AX27" i="215" s="1"/>
  <c r="AW27" i="215"/>
  <c r="L30" i="215"/>
  <c r="N30" i="215" s="1"/>
  <c r="AK30" i="215"/>
  <c r="E30" i="215" s="1"/>
  <c r="AM30" i="215"/>
  <c r="AN30" i="215"/>
  <c r="AO30" i="215"/>
  <c r="AT30" i="215"/>
  <c r="AU30" i="215"/>
  <c r="AX30" i="215" s="1"/>
  <c r="AW30" i="215"/>
  <c r="L33" i="215"/>
  <c r="N33" i="215" s="1"/>
  <c r="AK33" i="215"/>
  <c r="E33" i="215" s="1"/>
  <c r="AM33" i="215"/>
  <c r="AN33" i="215"/>
  <c r="AO33" i="215"/>
  <c r="AT33" i="215"/>
  <c r="AU33" i="215" s="1"/>
  <c r="AX33" i="215" s="1"/>
  <c r="AW33" i="215"/>
  <c r="L36" i="215"/>
  <c r="N36" i="215" s="1"/>
  <c r="AK36" i="215"/>
  <c r="E36" i="215" s="1"/>
  <c r="AM36" i="215"/>
  <c r="AN36" i="215"/>
  <c r="AO36" i="215"/>
  <c r="AT36" i="215"/>
  <c r="AU36" i="215"/>
  <c r="AW36" i="215"/>
  <c r="L39" i="215"/>
  <c r="N39" i="215" s="1"/>
  <c r="AK39" i="215"/>
  <c r="E39" i="215" s="1"/>
  <c r="AM39" i="215"/>
  <c r="AN39" i="215"/>
  <c r="AO39" i="215"/>
  <c r="AT39" i="215"/>
  <c r="AU39" i="215"/>
  <c r="AX39" i="215" s="1"/>
  <c r="AW39" i="215"/>
  <c r="L42" i="215"/>
  <c r="N42" i="215" s="1"/>
  <c r="AK42" i="215"/>
  <c r="E42" i="215" s="1"/>
  <c r="AM42" i="215"/>
  <c r="AN42" i="215"/>
  <c r="AO42" i="215"/>
  <c r="AT42" i="215"/>
  <c r="AU42" i="215" s="1"/>
  <c r="AX42" i="215" s="1"/>
  <c r="AW42" i="215"/>
  <c r="L45" i="215"/>
  <c r="N45" i="215" s="1"/>
  <c r="AK45" i="215"/>
  <c r="E45" i="215" s="1"/>
  <c r="AM45" i="215"/>
  <c r="AN45" i="215"/>
  <c r="AO45" i="215"/>
  <c r="AT45" i="215"/>
  <c r="AU45" i="215" s="1"/>
  <c r="AX45" i="215" s="1"/>
  <c r="AW45" i="215"/>
  <c r="L48" i="215"/>
  <c r="N48" i="215"/>
  <c r="AK48" i="215"/>
  <c r="E48" i="215" s="1"/>
  <c r="AM48" i="215"/>
  <c r="AN48" i="215"/>
  <c r="AO48" i="215"/>
  <c r="AT48" i="215"/>
  <c r="AU48" i="215"/>
  <c r="AX48" i="215" s="1"/>
  <c r="AW48" i="215"/>
  <c r="L51" i="215"/>
  <c r="N51" i="215" s="1"/>
  <c r="AK51" i="215"/>
  <c r="E51" i="215" s="1"/>
  <c r="AM51" i="215"/>
  <c r="AN51" i="215"/>
  <c r="AO51" i="215"/>
  <c r="AT51" i="215"/>
  <c r="AU51" i="215" s="1"/>
  <c r="AW51" i="215"/>
  <c r="L18" i="214"/>
  <c r="N18" i="214"/>
  <c r="AO18" i="214"/>
  <c r="E18" i="214" s="1"/>
  <c r="AQ18" i="214"/>
  <c r="AR18" i="214"/>
  <c r="AS18" i="214"/>
  <c r="AX18" i="214"/>
  <c r="AY18" i="214"/>
  <c r="BB18" i="214" s="1"/>
  <c r="BA18" i="214"/>
  <c r="L21" i="214"/>
  <c r="N21" i="214" s="1"/>
  <c r="AO21" i="214"/>
  <c r="E21" i="214" s="1"/>
  <c r="AQ21" i="214"/>
  <c r="AR21" i="214"/>
  <c r="AS21" i="214"/>
  <c r="AX21" i="214"/>
  <c r="AY21" i="214" s="1"/>
  <c r="BA21" i="214"/>
  <c r="L24" i="214"/>
  <c r="N24" i="214" s="1"/>
  <c r="AO24" i="214"/>
  <c r="E24" i="214" s="1"/>
  <c r="AQ24" i="214"/>
  <c r="AR24" i="214"/>
  <c r="AS24" i="214"/>
  <c r="AX24" i="214"/>
  <c r="AY24" i="214"/>
  <c r="BA24" i="214"/>
  <c r="L27" i="214"/>
  <c r="N27" i="214" s="1"/>
  <c r="AO27" i="214"/>
  <c r="E27" i="214" s="1"/>
  <c r="AQ27" i="214"/>
  <c r="AR27" i="214"/>
  <c r="AS27" i="214"/>
  <c r="AX27" i="214"/>
  <c r="AY27" i="214" s="1"/>
  <c r="BB27" i="214" s="1"/>
  <c r="BA27" i="214"/>
  <c r="L30" i="214"/>
  <c r="N30" i="214"/>
  <c r="AO30" i="214"/>
  <c r="E30" i="214" s="1"/>
  <c r="AQ30" i="214"/>
  <c r="AR30" i="214"/>
  <c r="AS30" i="214"/>
  <c r="AX30" i="214"/>
  <c r="AY30" i="214"/>
  <c r="BB30" i="214" s="1"/>
  <c r="BA30" i="214"/>
  <c r="L33" i="214"/>
  <c r="N33" i="214" s="1"/>
  <c r="AO33" i="214"/>
  <c r="E33" i="214" s="1"/>
  <c r="AQ33" i="214"/>
  <c r="AR33" i="214"/>
  <c r="AS33" i="214"/>
  <c r="AX33" i="214"/>
  <c r="AY33" i="214" s="1"/>
  <c r="BB33" i="214" s="1"/>
  <c r="BA33" i="214"/>
  <c r="L36" i="214"/>
  <c r="N36" i="214" s="1"/>
  <c r="AO36" i="214"/>
  <c r="E36" i="214" s="1"/>
  <c r="AQ36" i="214"/>
  <c r="AR36" i="214"/>
  <c r="AS36" i="214"/>
  <c r="AX36" i="214"/>
  <c r="AY36" i="214"/>
  <c r="BA36" i="214"/>
  <c r="L39" i="214"/>
  <c r="N39" i="214" s="1"/>
  <c r="AO39" i="214"/>
  <c r="E39" i="214" s="1"/>
  <c r="BG39" i="214" s="1"/>
  <c r="AQ39" i="214"/>
  <c r="AR39" i="214"/>
  <c r="AS39" i="214"/>
  <c r="AX39" i="214"/>
  <c r="AY39" i="214" s="1"/>
  <c r="BA39" i="214"/>
  <c r="L42" i="214"/>
  <c r="N42" i="214"/>
  <c r="AO42" i="214"/>
  <c r="E42" i="214" s="1"/>
  <c r="AQ42" i="214"/>
  <c r="AR42" i="214"/>
  <c r="AS42" i="214"/>
  <c r="AX42" i="214"/>
  <c r="AY42" i="214"/>
  <c r="BB42" i="214" s="1"/>
  <c r="BA42" i="214"/>
  <c r="L45" i="214"/>
  <c r="N45" i="214" s="1"/>
  <c r="AO45" i="214"/>
  <c r="E45" i="214" s="1"/>
  <c r="BG45" i="214" s="1"/>
  <c r="AQ45" i="214"/>
  <c r="AR45" i="214"/>
  <c r="AS45" i="214"/>
  <c r="AX45" i="214"/>
  <c r="AY45" i="214" s="1"/>
  <c r="BA45" i="214"/>
  <c r="L48" i="214"/>
  <c r="N48" i="214" s="1"/>
  <c r="AO48" i="214"/>
  <c r="E48" i="214" s="1"/>
  <c r="AQ48" i="214"/>
  <c r="AR48" i="214"/>
  <c r="AS48" i="214"/>
  <c r="AX48" i="214"/>
  <c r="AY48" i="214"/>
  <c r="BA48" i="214"/>
  <c r="L51" i="214"/>
  <c r="N51" i="214" s="1"/>
  <c r="AO51" i="214"/>
  <c r="E51" i="214" s="1"/>
  <c r="BG51" i="214" s="1"/>
  <c r="AQ51" i="214"/>
  <c r="AR51" i="214"/>
  <c r="AS51" i="214"/>
  <c r="AX51" i="214"/>
  <c r="AY51" i="214"/>
  <c r="BA51" i="214"/>
  <c r="L18" i="213"/>
  <c r="N18" i="213"/>
  <c r="AK18" i="213"/>
  <c r="E18" i="213" s="1"/>
  <c r="AM18" i="213"/>
  <c r="AN18" i="213"/>
  <c r="AO18" i="213"/>
  <c r="AT18" i="213"/>
  <c r="AU18" i="213"/>
  <c r="AX18" i="213" s="1"/>
  <c r="AW18" i="213"/>
  <c r="L21" i="213"/>
  <c r="N21" i="213"/>
  <c r="AK21" i="213"/>
  <c r="E21" i="213" s="1"/>
  <c r="AM21" i="213"/>
  <c r="AN21" i="213"/>
  <c r="AO21" i="213"/>
  <c r="AT21" i="213"/>
  <c r="AU21" i="213" s="1"/>
  <c r="AX21" i="213" s="1"/>
  <c r="AW21" i="213"/>
  <c r="L24" i="213"/>
  <c r="N24" i="213"/>
  <c r="AK24" i="213"/>
  <c r="E24" i="213" s="1"/>
  <c r="AM24" i="213"/>
  <c r="AN24" i="213"/>
  <c r="AO24" i="213"/>
  <c r="AT24" i="213"/>
  <c r="AU24" i="213" s="1"/>
  <c r="AW24" i="213"/>
  <c r="L27" i="213"/>
  <c r="N27" i="213"/>
  <c r="AK27" i="213"/>
  <c r="E27" i="213" s="1"/>
  <c r="AM27" i="213"/>
  <c r="AN27" i="213"/>
  <c r="AO27" i="213"/>
  <c r="AT27" i="213"/>
  <c r="AU27" i="213"/>
  <c r="AX27" i="213" s="1"/>
  <c r="AW27" i="213"/>
  <c r="L30" i="213"/>
  <c r="N30" i="213" s="1"/>
  <c r="AK30" i="213"/>
  <c r="E30" i="213" s="1"/>
  <c r="AM30" i="213"/>
  <c r="AN30" i="213"/>
  <c r="AO30" i="213"/>
  <c r="AT30" i="213"/>
  <c r="AU30" i="213"/>
  <c r="AX30" i="213" s="1"/>
  <c r="AW30" i="213"/>
  <c r="L33" i="213"/>
  <c r="N33" i="213"/>
  <c r="AK33" i="213"/>
  <c r="E33" i="213" s="1"/>
  <c r="AM33" i="213"/>
  <c r="AN33" i="213"/>
  <c r="AO33" i="213"/>
  <c r="AT33" i="213"/>
  <c r="AU33" i="213" s="1"/>
  <c r="AX33" i="213" s="1"/>
  <c r="AW33" i="213"/>
  <c r="L36" i="213"/>
  <c r="N36" i="213"/>
  <c r="AK36" i="213"/>
  <c r="E36" i="213" s="1"/>
  <c r="AM36" i="213"/>
  <c r="AN36" i="213"/>
  <c r="AO36" i="213"/>
  <c r="AT36" i="213"/>
  <c r="AU36" i="213" s="1"/>
  <c r="AW36" i="213"/>
  <c r="L39" i="213"/>
  <c r="N39" i="213"/>
  <c r="AK39" i="213"/>
  <c r="E39" i="213" s="1"/>
  <c r="AM39" i="213"/>
  <c r="AN39" i="213"/>
  <c r="AO39" i="213"/>
  <c r="AT39" i="213"/>
  <c r="AU39" i="213"/>
  <c r="AW39" i="213"/>
  <c r="L42" i="213"/>
  <c r="N42" i="213" s="1"/>
  <c r="AK42" i="213"/>
  <c r="E42" i="213" s="1"/>
  <c r="AM42" i="213"/>
  <c r="AN42" i="213"/>
  <c r="AO42" i="213"/>
  <c r="AT42" i="213"/>
  <c r="AU42" i="213"/>
  <c r="AW42" i="213"/>
  <c r="L45" i="213"/>
  <c r="N45" i="213" s="1"/>
  <c r="AK45" i="213"/>
  <c r="E45" i="213" s="1"/>
  <c r="AM45" i="213"/>
  <c r="AN45" i="213"/>
  <c r="AO45" i="213"/>
  <c r="AT45" i="213"/>
  <c r="AU45" i="213"/>
  <c r="AX45" i="213" s="1"/>
  <c r="AW45" i="213"/>
  <c r="L48" i="213"/>
  <c r="N48" i="213"/>
  <c r="AK48" i="213"/>
  <c r="E48" i="213" s="1"/>
  <c r="AM48" i="213"/>
  <c r="AN48" i="213"/>
  <c r="AO48" i="213"/>
  <c r="AT48" i="213"/>
  <c r="AU48" i="213" s="1"/>
  <c r="AW48" i="213"/>
  <c r="L51" i="213"/>
  <c r="N51" i="213"/>
  <c r="AK51" i="213"/>
  <c r="E51" i="213" s="1"/>
  <c r="AM51" i="213"/>
  <c r="AN51" i="213"/>
  <c r="AO51" i="213"/>
  <c r="AT51" i="213"/>
  <c r="AU51" i="213"/>
  <c r="AX51" i="213" s="1"/>
  <c r="AW51" i="213"/>
  <c r="L18" i="212"/>
  <c r="N18" i="212" s="1"/>
  <c r="AK18" i="212"/>
  <c r="E18" i="212" s="1"/>
  <c r="AM18" i="212"/>
  <c r="AN18" i="212"/>
  <c r="AO18" i="212"/>
  <c r="AT18" i="212"/>
  <c r="AU18" i="212"/>
  <c r="AX18" i="212" s="1"/>
  <c r="AW18" i="212"/>
  <c r="L21" i="212"/>
  <c r="N21" i="212"/>
  <c r="AK21" i="212"/>
  <c r="AM21" i="212"/>
  <c r="AN21" i="212"/>
  <c r="AO21" i="212"/>
  <c r="AT21" i="212"/>
  <c r="AU21" i="212"/>
  <c r="AW21" i="212"/>
  <c r="L24" i="212"/>
  <c r="N24" i="212" s="1"/>
  <c r="AK24" i="212"/>
  <c r="E24" i="212" s="1"/>
  <c r="AM24" i="212"/>
  <c r="AN24" i="212"/>
  <c r="AO24" i="212"/>
  <c r="AT24" i="212"/>
  <c r="AU24" i="212" s="1"/>
  <c r="AW24" i="212"/>
  <c r="L27" i="212"/>
  <c r="N27" i="212" s="1"/>
  <c r="AK27" i="212"/>
  <c r="E27" i="212" s="1"/>
  <c r="AM27" i="212"/>
  <c r="AN27" i="212"/>
  <c r="AO27" i="212"/>
  <c r="AT27" i="212"/>
  <c r="AU27" i="212" s="1"/>
  <c r="AX27" i="212" s="1"/>
  <c r="AW27" i="212"/>
  <c r="L30" i="212"/>
  <c r="N30" i="212" s="1"/>
  <c r="AK30" i="212"/>
  <c r="E30" i="212" s="1"/>
  <c r="AM30" i="212"/>
  <c r="AN30" i="212"/>
  <c r="AO30" i="212"/>
  <c r="AT30" i="212"/>
  <c r="AU30" i="212"/>
  <c r="AX30" i="212" s="1"/>
  <c r="AW30" i="212"/>
  <c r="L33" i="212"/>
  <c r="N33" i="212" s="1"/>
  <c r="AK33" i="212"/>
  <c r="AM33" i="212"/>
  <c r="AN33" i="212"/>
  <c r="AO33" i="212"/>
  <c r="AT33" i="212"/>
  <c r="AU33" i="212"/>
  <c r="AW33" i="212"/>
  <c r="L36" i="212"/>
  <c r="N36" i="212"/>
  <c r="AK36" i="212"/>
  <c r="E36" i="212" s="1"/>
  <c r="AL36" i="212"/>
  <c r="H36" i="212" s="1"/>
  <c r="AM36" i="212"/>
  <c r="AN36" i="212"/>
  <c r="AO36" i="212"/>
  <c r="AT36" i="212"/>
  <c r="AU36" i="212" s="1"/>
  <c r="AW36" i="212"/>
  <c r="L39" i="212"/>
  <c r="N39" i="212" s="1"/>
  <c r="AK39" i="212"/>
  <c r="E39" i="212" s="1"/>
  <c r="AL39" i="212"/>
  <c r="H39" i="212" s="1"/>
  <c r="AM39" i="212"/>
  <c r="AN39" i="212"/>
  <c r="AO39" i="212"/>
  <c r="AT39" i="212"/>
  <c r="AU39" i="212" s="1"/>
  <c r="AX39" i="212" s="1"/>
  <c r="AW39" i="212"/>
  <c r="L42" i="212"/>
  <c r="N42" i="212" s="1"/>
  <c r="AK42" i="212"/>
  <c r="E42" i="212" s="1"/>
  <c r="AL42" i="212"/>
  <c r="H42" i="212" s="1"/>
  <c r="AM42" i="212"/>
  <c r="AN42" i="212"/>
  <c r="AO42" i="212"/>
  <c r="AT42" i="212"/>
  <c r="AU42" i="212"/>
  <c r="AX42" i="212" s="1"/>
  <c r="AW42" i="212"/>
  <c r="L45" i="212"/>
  <c r="N45" i="212"/>
  <c r="AK45" i="212"/>
  <c r="AM45" i="212"/>
  <c r="AN45" i="212"/>
  <c r="AO45" i="212"/>
  <c r="AT45" i="212"/>
  <c r="AU45" i="212"/>
  <c r="AW45" i="212"/>
  <c r="L48" i="212"/>
  <c r="N48" i="212" s="1"/>
  <c r="AK48" i="212"/>
  <c r="E48" i="212" s="1"/>
  <c r="AM48" i="212"/>
  <c r="AN48" i="212"/>
  <c r="AO48" i="212"/>
  <c r="AT48" i="212"/>
  <c r="AU48" i="212" s="1"/>
  <c r="AW48" i="212"/>
  <c r="L51" i="212"/>
  <c r="N51" i="212" s="1"/>
  <c r="AK51" i="212"/>
  <c r="E51" i="212" s="1"/>
  <c r="BC51" i="212" s="1"/>
  <c r="AM51" i="212"/>
  <c r="AN51" i="212"/>
  <c r="AO51" i="212"/>
  <c r="AT51" i="212"/>
  <c r="AU51" i="212" s="1"/>
  <c r="AW51" i="212"/>
  <c r="L18" i="211"/>
  <c r="N18" i="211"/>
  <c r="AO18" i="211"/>
  <c r="E18" i="211" s="1"/>
  <c r="AQ18" i="211"/>
  <c r="AR18" i="211"/>
  <c r="AS18" i="211"/>
  <c r="AX18" i="211"/>
  <c r="AY18" i="211"/>
  <c r="BA18" i="211"/>
  <c r="L21" i="211"/>
  <c r="N21" i="211" s="1"/>
  <c r="AO21" i="211"/>
  <c r="E21" i="211" s="1"/>
  <c r="AQ21" i="211"/>
  <c r="AR21" i="211"/>
  <c r="AS21" i="211"/>
  <c r="AX21" i="211"/>
  <c r="AY21" i="211"/>
  <c r="BA21" i="211"/>
  <c r="L24" i="211"/>
  <c r="N24" i="211" s="1"/>
  <c r="AO24" i="211"/>
  <c r="E24" i="211" s="1"/>
  <c r="AQ24" i="211"/>
  <c r="AR24" i="211"/>
  <c r="AS24" i="211"/>
  <c r="AX24" i="211"/>
  <c r="AY24" i="211"/>
  <c r="BB24" i="211" s="1"/>
  <c r="BA24" i="211"/>
  <c r="L27" i="211"/>
  <c r="N27" i="211" s="1"/>
  <c r="AO27" i="211"/>
  <c r="E27" i="211" s="1"/>
  <c r="AQ27" i="211"/>
  <c r="AR27" i="211"/>
  <c r="AS27" i="211"/>
  <c r="AX27" i="211"/>
  <c r="AY27" i="211" s="1"/>
  <c r="BA27" i="211"/>
  <c r="L30" i="211"/>
  <c r="N30" i="211" s="1"/>
  <c r="AO30" i="211"/>
  <c r="E30" i="211" s="1"/>
  <c r="AQ30" i="211"/>
  <c r="AR30" i="211"/>
  <c r="AS30" i="211"/>
  <c r="AX30" i="211"/>
  <c r="AY30" i="211"/>
  <c r="BB30" i="211" s="1"/>
  <c r="BA30" i="211"/>
  <c r="L33" i="211"/>
  <c r="N33" i="211" s="1"/>
  <c r="AO33" i="211"/>
  <c r="E33" i="211" s="1"/>
  <c r="AQ33" i="211"/>
  <c r="AR33" i="211"/>
  <c r="AS33" i="211"/>
  <c r="AX33" i="211"/>
  <c r="AY33" i="211"/>
  <c r="BB33" i="211" s="1"/>
  <c r="BA33" i="211"/>
  <c r="L36" i="211"/>
  <c r="N36" i="211"/>
  <c r="AO36" i="211"/>
  <c r="E36" i="211" s="1"/>
  <c r="AQ36" i="211"/>
  <c r="AR36" i="211"/>
  <c r="AS36" i="211"/>
  <c r="AX36" i="211"/>
  <c r="AY36" i="211" s="1"/>
  <c r="BB36" i="211" s="1"/>
  <c r="BA36" i="211"/>
  <c r="L39" i="211"/>
  <c r="N39" i="211"/>
  <c r="AO39" i="211"/>
  <c r="E39" i="211" s="1"/>
  <c r="AQ39" i="211"/>
  <c r="AR39" i="211"/>
  <c r="AS39" i="211"/>
  <c r="AX39" i="211"/>
  <c r="AY39" i="211" s="1"/>
  <c r="BA39" i="211"/>
  <c r="L42" i="211"/>
  <c r="N42" i="211"/>
  <c r="AO42" i="211"/>
  <c r="E42" i="211" s="1"/>
  <c r="AQ42" i="211"/>
  <c r="AR42" i="211"/>
  <c r="AS42" i="211"/>
  <c r="AX42" i="211"/>
  <c r="AY42" i="211"/>
  <c r="BA42" i="211"/>
  <c r="L45" i="211"/>
  <c r="N45" i="211" s="1"/>
  <c r="AO45" i="211"/>
  <c r="E45" i="211" s="1"/>
  <c r="AQ45" i="211"/>
  <c r="AR45" i="211"/>
  <c r="AS45" i="211"/>
  <c r="AX45" i="211"/>
  <c r="AY45" i="211"/>
  <c r="BA45" i="211"/>
  <c r="L48" i="211"/>
  <c r="N48" i="211" s="1"/>
  <c r="AO48" i="211"/>
  <c r="E48" i="211" s="1"/>
  <c r="AQ48" i="211"/>
  <c r="AR48" i="211"/>
  <c r="AS48" i="211"/>
  <c r="AX48" i="211"/>
  <c r="AY48" i="211"/>
  <c r="BA48" i="211"/>
  <c r="L51" i="211"/>
  <c r="N51" i="211" s="1"/>
  <c r="AO51" i="211"/>
  <c r="E51" i="211" s="1"/>
  <c r="AQ51" i="211"/>
  <c r="AR51" i="211"/>
  <c r="AS51" i="211"/>
  <c r="AX51" i="211"/>
  <c r="AY51" i="211"/>
  <c r="BA51" i="211"/>
  <c r="L18" i="210"/>
  <c r="N18" i="210" s="1"/>
  <c r="AK18" i="210"/>
  <c r="E18" i="210" s="1"/>
  <c r="AM18" i="210"/>
  <c r="AN18" i="210"/>
  <c r="AO18" i="210"/>
  <c r="AT18" i="210"/>
  <c r="AU18" i="210"/>
  <c r="AW18" i="210"/>
  <c r="L21" i="210"/>
  <c r="N21" i="210" s="1"/>
  <c r="AK21" i="210"/>
  <c r="E21" i="210" s="1"/>
  <c r="AM21" i="210"/>
  <c r="AN21" i="210"/>
  <c r="AO21" i="210"/>
  <c r="AT21" i="210"/>
  <c r="AU21" i="210" s="1"/>
  <c r="AX21" i="210" s="1"/>
  <c r="AW21" i="210"/>
  <c r="L24" i="210"/>
  <c r="N24" i="210" s="1"/>
  <c r="AK24" i="210"/>
  <c r="E24" i="210" s="1"/>
  <c r="AM24" i="210"/>
  <c r="AN24" i="210"/>
  <c r="AO24" i="210"/>
  <c r="AT24" i="210"/>
  <c r="AU24" i="210" s="1"/>
  <c r="AW24" i="210"/>
  <c r="L27" i="210"/>
  <c r="N27" i="210" s="1"/>
  <c r="AK27" i="210"/>
  <c r="E27" i="210" s="1"/>
  <c r="AM27" i="210"/>
  <c r="AN27" i="210"/>
  <c r="AO27" i="210"/>
  <c r="AT27" i="210"/>
  <c r="AU27" i="210" s="1"/>
  <c r="AX27" i="210" s="1"/>
  <c r="AW27" i="210"/>
  <c r="L30" i="210"/>
  <c r="N30" i="210" s="1"/>
  <c r="AK30" i="210"/>
  <c r="E30" i="210" s="1"/>
  <c r="AM30" i="210"/>
  <c r="AN30" i="210"/>
  <c r="AO30" i="210"/>
  <c r="AT30" i="210"/>
  <c r="AU30" i="210"/>
  <c r="AW30" i="210"/>
  <c r="L33" i="210"/>
  <c r="N33" i="210" s="1"/>
  <c r="AK33" i="210"/>
  <c r="E33" i="210" s="1"/>
  <c r="AM33" i="210"/>
  <c r="AN33" i="210"/>
  <c r="AO33" i="210"/>
  <c r="AT33" i="210"/>
  <c r="AU33" i="210"/>
  <c r="AX33" i="210" s="1"/>
  <c r="AW33" i="210"/>
  <c r="L36" i="210"/>
  <c r="N36" i="210"/>
  <c r="AK36" i="210"/>
  <c r="E36" i="210" s="1"/>
  <c r="AM36" i="210"/>
  <c r="AN36" i="210"/>
  <c r="AO36" i="210"/>
  <c r="AT36" i="210"/>
  <c r="AU36" i="210" s="1"/>
  <c r="AX36" i="210" s="1"/>
  <c r="AW36" i="210"/>
  <c r="L39" i="210"/>
  <c r="N39" i="210" s="1"/>
  <c r="AK39" i="210"/>
  <c r="E39" i="210" s="1"/>
  <c r="AM39" i="210"/>
  <c r="AN39" i="210"/>
  <c r="AO39" i="210"/>
  <c r="AT39" i="210"/>
  <c r="AU39" i="210" s="1"/>
  <c r="AW39" i="210"/>
  <c r="L42" i="210"/>
  <c r="N42" i="210"/>
  <c r="AK42" i="210"/>
  <c r="E42" i="210" s="1"/>
  <c r="BC42" i="210" s="1"/>
  <c r="AM42" i="210"/>
  <c r="AN42" i="210"/>
  <c r="AO42" i="210"/>
  <c r="AT42" i="210"/>
  <c r="AU42" i="210"/>
  <c r="AW42" i="210"/>
  <c r="L45" i="210"/>
  <c r="N45" i="210" s="1"/>
  <c r="AK45" i="210"/>
  <c r="E45" i="210" s="1"/>
  <c r="AM45" i="210"/>
  <c r="AN45" i="210"/>
  <c r="AO45" i="210"/>
  <c r="AT45" i="210"/>
  <c r="AU45" i="210"/>
  <c r="AW45" i="210"/>
  <c r="L48" i="210"/>
  <c r="N48" i="210"/>
  <c r="AK48" i="210"/>
  <c r="E48" i="210" s="1"/>
  <c r="AM48" i="210"/>
  <c r="AN48" i="210"/>
  <c r="AO48" i="210"/>
  <c r="AT48" i="210"/>
  <c r="AU48" i="210"/>
  <c r="AX48" i="210" s="1"/>
  <c r="AW48" i="210"/>
  <c r="L51" i="210"/>
  <c r="N51" i="210" s="1"/>
  <c r="AK51" i="210"/>
  <c r="E51" i="210" s="1"/>
  <c r="AM51" i="210"/>
  <c r="AN51" i="210"/>
  <c r="AO51" i="210"/>
  <c r="AT51" i="210"/>
  <c r="AU51" i="210"/>
  <c r="AX51" i="210" s="1"/>
  <c r="AW51" i="210"/>
  <c r="L18" i="209"/>
  <c r="N18" i="209" s="1"/>
  <c r="AK18" i="209"/>
  <c r="E18" i="209" s="1"/>
  <c r="AL18" i="209"/>
  <c r="H18" i="209" s="1"/>
  <c r="AM18" i="209"/>
  <c r="AN18" i="209"/>
  <c r="AO18" i="209"/>
  <c r="AT18" i="209"/>
  <c r="AU18" i="209"/>
  <c r="AW18" i="209"/>
  <c r="L21" i="209"/>
  <c r="N21" i="209"/>
  <c r="AK21" i="209"/>
  <c r="AM21" i="209"/>
  <c r="AN21" i="209"/>
  <c r="AO21" i="209"/>
  <c r="AT21" i="209"/>
  <c r="AU21" i="209"/>
  <c r="AX21" i="209" s="1"/>
  <c r="AW21" i="209"/>
  <c r="L24" i="209"/>
  <c r="N24" i="209"/>
  <c r="AK24" i="209"/>
  <c r="E24" i="209" s="1"/>
  <c r="AL24" i="209"/>
  <c r="H24" i="209" s="1"/>
  <c r="AM24" i="209"/>
  <c r="AN24" i="209"/>
  <c r="AP24" i="209" s="1"/>
  <c r="J24" i="209" s="1"/>
  <c r="AQ24" i="209" s="1"/>
  <c r="AO24" i="209"/>
  <c r="AT24" i="209"/>
  <c r="AU24" i="209" s="1"/>
  <c r="AX24" i="209" s="1"/>
  <c r="AW24" i="209"/>
  <c r="L27" i="209"/>
  <c r="N27" i="209" s="1"/>
  <c r="AK27" i="209"/>
  <c r="E27" i="209" s="1"/>
  <c r="AM27" i="209"/>
  <c r="AN27" i="209"/>
  <c r="AO27" i="209"/>
  <c r="AT27" i="209"/>
  <c r="AU27" i="209"/>
  <c r="AX27" i="209" s="1"/>
  <c r="AW27" i="209"/>
  <c r="L30" i="209"/>
  <c r="N30" i="209" s="1"/>
  <c r="AK30" i="209"/>
  <c r="E30" i="209" s="1"/>
  <c r="AM30" i="209"/>
  <c r="AN30" i="209"/>
  <c r="AO30" i="209"/>
  <c r="AT30" i="209"/>
  <c r="AU30" i="209" s="1"/>
  <c r="AX30" i="209" s="1"/>
  <c r="AW30" i="209"/>
  <c r="L33" i="209"/>
  <c r="N33" i="209" s="1"/>
  <c r="AK33" i="209"/>
  <c r="AM33" i="209"/>
  <c r="AN33" i="209"/>
  <c r="AO33" i="209"/>
  <c r="AT33" i="209"/>
  <c r="AU33" i="209"/>
  <c r="AX33" i="209" s="1"/>
  <c r="AW33" i="209"/>
  <c r="L36" i="209"/>
  <c r="N36" i="209" s="1"/>
  <c r="AK36" i="209"/>
  <c r="E36" i="209" s="1"/>
  <c r="AM36" i="209"/>
  <c r="AN36" i="209"/>
  <c r="AO36" i="209"/>
  <c r="AT36" i="209"/>
  <c r="AU36" i="209" s="1"/>
  <c r="AX36" i="209" s="1"/>
  <c r="AW36" i="209"/>
  <c r="L39" i="209"/>
  <c r="N39" i="209" s="1"/>
  <c r="AK39" i="209"/>
  <c r="E39" i="209" s="1"/>
  <c r="AM39" i="209"/>
  <c r="AN39" i="209"/>
  <c r="AO39" i="209"/>
  <c r="AT39" i="209"/>
  <c r="AU39" i="209"/>
  <c r="AX39" i="209" s="1"/>
  <c r="AW39" i="209"/>
  <c r="L42" i="209"/>
  <c r="N42" i="209"/>
  <c r="AK42" i="209"/>
  <c r="E42" i="209" s="1"/>
  <c r="AL42" i="209"/>
  <c r="H42" i="209" s="1"/>
  <c r="AM42" i="209"/>
  <c r="AN42" i="209"/>
  <c r="AO42" i="209"/>
  <c r="AT42" i="209"/>
  <c r="AU42" i="209" s="1"/>
  <c r="AX42" i="209" s="1"/>
  <c r="AW42" i="209"/>
  <c r="L45" i="209"/>
  <c r="N45" i="209" s="1"/>
  <c r="AK45" i="209"/>
  <c r="AM45" i="209"/>
  <c r="AN45" i="209"/>
  <c r="AO45" i="209"/>
  <c r="AT45" i="209"/>
  <c r="AU45" i="209"/>
  <c r="AX45" i="209" s="1"/>
  <c r="AW45" i="209"/>
  <c r="L48" i="209"/>
  <c r="N48" i="209" s="1"/>
  <c r="AK48" i="209"/>
  <c r="E48" i="209" s="1"/>
  <c r="AM48" i="209"/>
  <c r="AN48" i="209"/>
  <c r="AO48" i="209"/>
  <c r="AT48" i="209"/>
  <c r="AU48" i="209" s="1"/>
  <c r="AX48" i="209" s="1"/>
  <c r="AW48" i="209"/>
  <c r="L51" i="209"/>
  <c r="N51" i="209" s="1"/>
  <c r="AK51" i="209"/>
  <c r="E51" i="209" s="1"/>
  <c r="AM51" i="209"/>
  <c r="AN51" i="209"/>
  <c r="AO51" i="209"/>
  <c r="AT51" i="209"/>
  <c r="AU51" i="209"/>
  <c r="AX51" i="209" s="1"/>
  <c r="AW51" i="209"/>
  <c r="L18" i="208"/>
  <c r="N18" i="208" s="1"/>
  <c r="AO18" i="208"/>
  <c r="E18" i="208" s="1"/>
  <c r="AQ18" i="208"/>
  <c r="AR18" i="208"/>
  <c r="AS18" i="208"/>
  <c r="AX18" i="208"/>
  <c r="AY18" i="208" s="1"/>
  <c r="BB18" i="208" s="1"/>
  <c r="BA18" i="208"/>
  <c r="L21" i="208"/>
  <c r="N21" i="208" s="1"/>
  <c r="AO21" i="208"/>
  <c r="E21" i="208" s="1"/>
  <c r="AQ21" i="208"/>
  <c r="AR21" i="208"/>
  <c r="AS21" i="208"/>
  <c r="AX21" i="208"/>
  <c r="AY21" i="208"/>
  <c r="BA21" i="208"/>
  <c r="L24" i="208"/>
  <c r="N24" i="208" s="1"/>
  <c r="AO24" i="208"/>
  <c r="E24" i="208" s="1"/>
  <c r="AQ24" i="208"/>
  <c r="AR24" i="208"/>
  <c r="AS24" i="208"/>
  <c r="AX24" i="208"/>
  <c r="AY24" i="208" s="1"/>
  <c r="BB24" i="208" s="1"/>
  <c r="BA24" i="208"/>
  <c r="L27" i="208"/>
  <c r="N27" i="208"/>
  <c r="AO27" i="208"/>
  <c r="E27" i="208" s="1"/>
  <c r="AQ27" i="208"/>
  <c r="AR27" i="208"/>
  <c r="AS27" i="208"/>
  <c r="AX27" i="208"/>
  <c r="AY27" i="208"/>
  <c r="BB27" i="208" s="1"/>
  <c r="BA27" i="208"/>
  <c r="L30" i="208"/>
  <c r="N30" i="208" s="1"/>
  <c r="AO30" i="208"/>
  <c r="E30" i="208" s="1"/>
  <c r="AQ30" i="208"/>
  <c r="AR30" i="208"/>
  <c r="AS30" i="208"/>
  <c r="AX30" i="208"/>
  <c r="AY30" i="208" s="1"/>
  <c r="BB30" i="208" s="1"/>
  <c r="BA30" i="208"/>
  <c r="L33" i="208"/>
  <c r="N33" i="208" s="1"/>
  <c r="AO33" i="208"/>
  <c r="E33" i="208" s="1"/>
  <c r="AQ33" i="208"/>
  <c r="AR33" i="208"/>
  <c r="AS33" i="208"/>
  <c r="AX33" i="208"/>
  <c r="AY33" i="208"/>
  <c r="BA33" i="208"/>
  <c r="L36" i="208"/>
  <c r="N36" i="208" s="1"/>
  <c r="AO36" i="208"/>
  <c r="E36" i="208" s="1"/>
  <c r="AQ36" i="208"/>
  <c r="AR36" i="208"/>
  <c r="AS36" i="208"/>
  <c r="AX36" i="208"/>
  <c r="AY36" i="208" s="1"/>
  <c r="BA36" i="208"/>
  <c r="L39" i="208"/>
  <c r="N39" i="208" s="1"/>
  <c r="AO39" i="208"/>
  <c r="E39" i="208" s="1"/>
  <c r="AQ39" i="208"/>
  <c r="AR39" i="208"/>
  <c r="AS39" i="208"/>
  <c r="AX39" i="208"/>
  <c r="AY39" i="208"/>
  <c r="BB39" i="208" s="1"/>
  <c r="BA39" i="208"/>
  <c r="L42" i="208"/>
  <c r="N42" i="208" s="1"/>
  <c r="AO42" i="208"/>
  <c r="E42" i="208" s="1"/>
  <c r="AQ42" i="208"/>
  <c r="AR42" i="208"/>
  <c r="AS42" i="208"/>
  <c r="AX42" i="208"/>
  <c r="AY42" i="208" s="1"/>
  <c r="BB42" i="208" s="1"/>
  <c r="BA42" i="208"/>
  <c r="L45" i="208"/>
  <c r="N45" i="208" s="1"/>
  <c r="AO45" i="208"/>
  <c r="E45" i="208" s="1"/>
  <c r="AQ45" i="208"/>
  <c r="AR45" i="208"/>
  <c r="AS45" i="208"/>
  <c r="AX45" i="208"/>
  <c r="AY45" i="208"/>
  <c r="BA45" i="208"/>
  <c r="L48" i="208"/>
  <c r="N48" i="208" s="1"/>
  <c r="AO48" i="208"/>
  <c r="E48" i="208" s="1"/>
  <c r="AQ48" i="208"/>
  <c r="AR48" i="208"/>
  <c r="AS48" i="208"/>
  <c r="AX48" i="208"/>
  <c r="AY48" i="208" s="1"/>
  <c r="BB48" i="208" s="1"/>
  <c r="BA48" i="208"/>
  <c r="L51" i="208"/>
  <c r="N51" i="208"/>
  <c r="AO51" i="208"/>
  <c r="E51" i="208" s="1"/>
  <c r="AQ51" i="208"/>
  <c r="AR51" i="208"/>
  <c r="AS51" i="208"/>
  <c r="AX51" i="208"/>
  <c r="AY51" i="208"/>
  <c r="BB51" i="208" s="1"/>
  <c r="BA51" i="208"/>
  <c r="L18" i="207"/>
  <c r="N18" i="207" s="1"/>
  <c r="AK18" i="207"/>
  <c r="E18" i="207" s="1"/>
  <c r="AM18" i="207"/>
  <c r="AN18" i="207"/>
  <c r="AO18" i="207"/>
  <c r="AT18" i="207"/>
  <c r="AU18" i="207" s="1"/>
  <c r="AX18" i="207" s="1"/>
  <c r="AW18" i="207"/>
  <c r="L21" i="207"/>
  <c r="N21" i="207"/>
  <c r="AK21" i="207"/>
  <c r="AM21" i="207"/>
  <c r="AN21" i="207"/>
  <c r="AO21" i="207"/>
  <c r="AT21" i="207"/>
  <c r="AU21" i="207"/>
  <c r="AX21" i="207" s="1"/>
  <c r="AW21" i="207"/>
  <c r="L24" i="207"/>
  <c r="N24" i="207" s="1"/>
  <c r="AK24" i="207"/>
  <c r="AM24" i="207"/>
  <c r="AN24" i="207"/>
  <c r="AO24" i="207"/>
  <c r="AT24" i="207"/>
  <c r="AU24" i="207" s="1"/>
  <c r="AW24" i="207"/>
  <c r="L27" i="207"/>
  <c r="N27" i="207"/>
  <c r="AK27" i="207"/>
  <c r="AM27" i="207"/>
  <c r="AN27" i="207"/>
  <c r="AO27" i="207"/>
  <c r="AT27" i="207"/>
  <c r="AU27" i="207"/>
  <c r="AX27" i="207" s="1"/>
  <c r="AW27" i="207"/>
  <c r="L30" i="207"/>
  <c r="N30" i="207" s="1"/>
  <c r="AK30" i="207"/>
  <c r="E30" i="207" s="1"/>
  <c r="AM30" i="207"/>
  <c r="AN30" i="207"/>
  <c r="AO30" i="207"/>
  <c r="AT30" i="207"/>
  <c r="AU30" i="207" s="1"/>
  <c r="AX30" i="207" s="1"/>
  <c r="AW30" i="207"/>
  <c r="L33" i="207"/>
  <c r="N33" i="207" s="1"/>
  <c r="AK33" i="207"/>
  <c r="E33" i="207" s="1"/>
  <c r="AM33" i="207"/>
  <c r="AN33" i="207"/>
  <c r="AO33" i="207"/>
  <c r="AT33" i="207"/>
  <c r="AU33" i="207" s="1"/>
  <c r="AX33" i="207" s="1"/>
  <c r="AW33" i="207"/>
  <c r="L36" i="207"/>
  <c r="N36" i="207" s="1"/>
  <c r="AK36" i="207"/>
  <c r="E36" i="207" s="1"/>
  <c r="AM36" i="207"/>
  <c r="AN36" i="207"/>
  <c r="AO36" i="207"/>
  <c r="AT36" i="207"/>
  <c r="AU36" i="207"/>
  <c r="AX36" i="207" s="1"/>
  <c r="AW36" i="207"/>
  <c r="L39" i="207"/>
  <c r="N39" i="207" s="1"/>
  <c r="AK39" i="207"/>
  <c r="AM39" i="207"/>
  <c r="AN39" i="207"/>
  <c r="AO39" i="207"/>
  <c r="AT39" i="207"/>
  <c r="AU39" i="207"/>
  <c r="AW39" i="207"/>
  <c r="L42" i="207"/>
  <c r="N42" i="207" s="1"/>
  <c r="AK42" i="207"/>
  <c r="AM42" i="207"/>
  <c r="AN42" i="207"/>
  <c r="AO42" i="207"/>
  <c r="AT42" i="207"/>
  <c r="AU42" i="207" s="1"/>
  <c r="AW42" i="207"/>
  <c r="L45" i="207"/>
  <c r="N45" i="207" s="1"/>
  <c r="AK45" i="207"/>
  <c r="E45" i="207" s="1"/>
  <c r="AM45" i="207"/>
  <c r="AN45" i="207"/>
  <c r="AO45" i="207"/>
  <c r="AT45" i="207"/>
  <c r="AU45" i="207" s="1"/>
  <c r="AW45" i="207"/>
  <c r="L48" i="207"/>
  <c r="N48" i="207" s="1"/>
  <c r="AK48" i="207"/>
  <c r="AM48" i="207"/>
  <c r="AN48" i="207"/>
  <c r="AO48" i="207"/>
  <c r="AT48" i="207"/>
  <c r="AU48" i="207"/>
  <c r="AX48" i="207" s="1"/>
  <c r="AW48" i="207"/>
  <c r="L51" i="207"/>
  <c r="N51" i="207" s="1"/>
  <c r="AK51" i="207"/>
  <c r="E51" i="207" s="1"/>
  <c r="AM51" i="207"/>
  <c r="AN51" i="207"/>
  <c r="AO51" i="207"/>
  <c r="AT51" i="207"/>
  <c r="AU51" i="207" s="1"/>
  <c r="AX51" i="207" s="1"/>
  <c r="AW51" i="207"/>
  <c r="L18" i="206"/>
  <c r="N18" i="206" s="1"/>
  <c r="AK18" i="206"/>
  <c r="E18" i="206" s="1"/>
  <c r="AM18" i="206"/>
  <c r="AN18" i="206"/>
  <c r="AO18" i="206"/>
  <c r="AT18" i="206"/>
  <c r="AU18" i="206"/>
  <c r="AX18" i="206" s="1"/>
  <c r="AW18" i="206"/>
  <c r="L21" i="206"/>
  <c r="N21" i="206" s="1"/>
  <c r="AK21" i="206"/>
  <c r="E21" i="206" s="1"/>
  <c r="AM21" i="206"/>
  <c r="AN21" i="206"/>
  <c r="AO21" i="206"/>
  <c r="AT21" i="206"/>
  <c r="AU21" i="206" s="1"/>
  <c r="AX21" i="206" s="1"/>
  <c r="AW21" i="206"/>
  <c r="L24" i="206"/>
  <c r="N24" i="206" s="1"/>
  <c r="AK24" i="206"/>
  <c r="E24" i="206" s="1"/>
  <c r="AM24" i="206"/>
  <c r="AN24" i="206"/>
  <c r="AO24" i="206"/>
  <c r="AT24" i="206"/>
  <c r="AU24" i="206"/>
  <c r="AW24" i="206"/>
  <c r="L27" i="206"/>
  <c r="N27" i="206" s="1"/>
  <c r="AK27" i="206"/>
  <c r="E27" i="206" s="1"/>
  <c r="AM27" i="206"/>
  <c r="AN27" i="206"/>
  <c r="AO27" i="206"/>
  <c r="AT27" i="206"/>
  <c r="AU27" i="206" s="1"/>
  <c r="AW27" i="206"/>
  <c r="L30" i="206"/>
  <c r="N30" i="206" s="1"/>
  <c r="AK30" i="206"/>
  <c r="E30" i="206" s="1"/>
  <c r="AM30" i="206"/>
  <c r="AN30" i="206"/>
  <c r="AO30" i="206"/>
  <c r="AT30" i="206"/>
  <c r="AU30" i="206"/>
  <c r="AX30" i="206" s="1"/>
  <c r="AW30" i="206"/>
  <c r="L33" i="206"/>
  <c r="N33" i="206" s="1"/>
  <c r="AK33" i="206"/>
  <c r="E33" i="206" s="1"/>
  <c r="AM33" i="206"/>
  <c r="AN33" i="206"/>
  <c r="AO33" i="206"/>
  <c r="AT33" i="206"/>
  <c r="AU33" i="206" s="1"/>
  <c r="AX33" i="206" s="1"/>
  <c r="AW33" i="206"/>
  <c r="L36" i="206"/>
  <c r="N36" i="206" s="1"/>
  <c r="AK36" i="206"/>
  <c r="E36" i="206" s="1"/>
  <c r="AM36" i="206"/>
  <c r="AN36" i="206"/>
  <c r="AO36" i="206"/>
  <c r="AT36" i="206"/>
  <c r="AU36" i="206"/>
  <c r="AW36" i="206"/>
  <c r="L39" i="206"/>
  <c r="N39" i="206" s="1"/>
  <c r="AK39" i="206"/>
  <c r="E39" i="206" s="1"/>
  <c r="AM39" i="206"/>
  <c r="AN39" i="206"/>
  <c r="AO39" i="206"/>
  <c r="AT39" i="206"/>
  <c r="AU39" i="206" s="1"/>
  <c r="AX39" i="206" s="1"/>
  <c r="AW39" i="206"/>
  <c r="L42" i="206"/>
  <c r="N42" i="206"/>
  <c r="AK42" i="206"/>
  <c r="E42" i="206" s="1"/>
  <c r="AM42" i="206"/>
  <c r="AN42" i="206"/>
  <c r="AO42" i="206"/>
  <c r="AT42" i="206"/>
  <c r="AU42" i="206"/>
  <c r="AX42" i="206" s="1"/>
  <c r="AW42" i="206"/>
  <c r="L45" i="206"/>
  <c r="N45" i="206" s="1"/>
  <c r="AK45" i="206"/>
  <c r="E45" i="206" s="1"/>
  <c r="AM45" i="206"/>
  <c r="AN45" i="206"/>
  <c r="AO45" i="206"/>
  <c r="AT45" i="206"/>
  <c r="AU45" i="206" s="1"/>
  <c r="AX45" i="206" s="1"/>
  <c r="AW45" i="206"/>
  <c r="L48" i="206"/>
  <c r="N48" i="206" s="1"/>
  <c r="AK48" i="206"/>
  <c r="E48" i="206" s="1"/>
  <c r="AM48" i="206"/>
  <c r="AN48" i="206"/>
  <c r="AO48" i="206"/>
  <c r="AT48" i="206"/>
  <c r="AU48" i="206"/>
  <c r="AW48" i="206"/>
  <c r="L51" i="206"/>
  <c r="N51" i="206" s="1"/>
  <c r="AK51" i="206"/>
  <c r="E51" i="206" s="1"/>
  <c r="BC51" i="206" s="1"/>
  <c r="AM51" i="206"/>
  <c r="AN51" i="206"/>
  <c r="AO51" i="206"/>
  <c r="AT51" i="206"/>
  <c r="AU51" i="206" s="1"/>
  <c r="AX51" i="206" s="1"/>
  <c r="AW51" i="206"/>
  <c r="L18" i="205"/>
  <c r="N18" i="205" s="1"/>
  <c r="AO18" i="205"/>
  <c r="E18" i="205" s="1"/>
  <c r="AQ18" i="205"/>
  <c r="AR18" i="205"/>
  <c r="AS18" i="205"/>
  <c r="AX18" i="205"/>
  <c r="AY18" i="205"/>
  <c r="BB18" i="205" s="1"/>
  <c r="BA18" i="205"/>
  <c r="L21" i="205"/>
  <c r="N21" i="205" s="1"/>
  <c r="AO21" i="205"/>
  <c r="E21" i="205" s="1"/>
  <c r="AQ21" i="205"/>
  <c r="AR21" i="205"/>
  <c r="AS21" i="205"/>
  <c r="AX21" i="205"/>
  <c r="AY21" i="205" s="1"/>
  <c r="BB21" i="205" s="1"/>
  <c r="BA21" i="205"/>
  <c r="L24" i="205"/>
  <c r="N24" i="205" s="1"/>
  <c r="AO24" i="205"/>
  <c r="E24" i="205" s="1"/>
  <c r="AQ24" i="205"/>
  <c r="AR24" i="205"/>
  <c r="AS24" i="205"/>
  <c r="AX24" i="205"/>
  <c r="AY24" i="205"/>
  <c r="BA24" i="205"/>
  <c r="L27" i="205"/>
  <c r="N27" i="205" s="1"/>
  <c r="AO27" i="205"/>
  <c r="E27" i="205" s="1"/>
  <c r="AQ27" i="205"/>
  <c r="AR27" i="205"/>
  <c r="AS27" i="205"/>
  <c r="AX27" i="205"/>
  <c r="AY27" i="205" s="1"/>
  <c r="BB27" i="205" s="1"/>
  <c r="BA27" i="205"/>
  <c r="L30" i="205"/>
  <c r="N30" i="205" s="1"/>
  <c r="AO30" i="205"/>
  <c r="E30" i="205" s="1"/>
  <c r="AQ30" i="205"/>
  <c r="AR30" i="205"/>
  <c r="AS30" i="205"/>
  <c r="AX30" i="205"/>
  <c r="AY30" i="205"/>
  <c r="BB30" i="205" s="1"/>
  <c r="BA30" i="205"/>
  <c r="L33" i="205"/>
  <c r="N33" i="205" s="1"/>
  <c r="AO33" i="205"/>
  <c r="E33" i="205" s="1"/>
  <c r="AQ33" i="205"/>
  <c r="AR33" i="205"/>
  <c r="AS33" i="205"/>
  <c r="AX33" i="205"/>
  <c r="AY33" i="205" s="1"/>
  <c r="BB33" i="205" s="1"/>
  <c r="BA33" i="205"/>
  <c r="L36" i="205"/>
  <c r="N36" i="205" s="1"/>
  <c r="AO36" i="205"/>
  <c r="E36" i="205" s="1"/>
  <c r="AQ36" i="205"/>
  <c r="AR36" i="205"/>
  <c r="AS36" i="205"/>
  <c r="AX36" i="205"/>
  <c r="AY36" i="205"/>
  <c r="BA36" i="205"/>
  <c r="L39" i="205"/>
  <c r="N39" i="205" s="1"/>
  <c r="AO39" i="205"/>
  <c r="E39" i="205" s="1"/>
  <c r="AQ39" i="205"/>
  <c r="AR39" i="205"/>
  <c r="AS39" i="205"/>
  <c r="AX39" i="205"/>
  <c r="AY39" i="205" s="1"/>
  <c r="BA39" i="205"/>
  <c r="L42" i="205"/>
  <c r="N42" i="205"/>
  <c r="AO42" i="205"/>
  <c r="E42" i="205" s="1"/>
  <c r="AQ42" i="205"/>
  <c r="AR42" i="205"/>
  <c r="AS42" i="205"/>
  <c r="AX42" i="205"/>
  <c r="AY42" i="205"/>
  <c r="BB42" i="205" s="1"/>
  <c r="BA42" i="205"/>
  <c r="L45" i="205"/>
  <c r="N45" i="205" s="1"/>
  <c r="AO45" i="205"/>
  <c r="E45" i="205" s="1"/>
  <c r="AQ45" i="205"/>
  <c r="AR45" i="205"/>
  <c r="AS45" i="205"/>
  <c r="AX45" i="205"/>
  <c r="AY45" i="205" s="1"/>
  <c r="BB45" i="205" s="1"/>
  <c r="BA45" i="205"/>
  <c r="L48" i="205"/>
  <c r="N48" i="205" s="1"/>
  <c r="AO48" i="205"/>
  <c r="E48" i="205" s="1"/>
  <c r="AQ48" i="205"/>
  <c r="AR48" i="205"/>
  <c r="AS48" i="205"/>
  <c r="AX48" i="205"/>
  <c r="AY48" i="205"/>
  <c r="BA48" i="205"/>
  <c r="L51" i="205"/>
  <c r="N51" i="205" s="1"/>
  <c r="AO51" i="205"/>
  <c r="E51" i="205" s="1"/>
  <c r="AQ51" i="205"/>
  <c r="AR51" i="205"/>
  <c r="AS51" i="205"/>
  <c r="AX51" i="205"/>
  <c r="AY51" i="205" s="1"/>
  <c r="BB51" i="205" s="1"/>
  <c r="BA51" i="205"/>
  <c r="L18" i="204"/>
  <c r="N18" i="204" s="1"/>
  <c r="AK18" i="204"/>
  <c r="AM18" i="204"/>
  <c r="AN18" i="204"/>
  <c r="AO18" i="204"/>
  <c r="AT18" i="204"/>
  <c r="AU18" i="204" s="1"/>
  <c r="AW18" i="204"/>
  <c r="L21" i="204"/>
  <c r="N21" i="204" s="1"/>
  <c r="AK21" i="204"/>
  <c r="E21" i="204" s="1"/>
  <c r="AL21" i="204"/>
  <c r="H21" i="204" s="1"/>
  <c r="AM21" i="204"/>
  <c r="AN21" i="204"/>
  <c r="AO21" i="204"/>
  <c r="AT21" i="204"/>
  <c r="AU21" i="204" s="1"/>
  <c r="AX21" i="204" s="1"/>
  <c r="AW21" i="204"/>
  <c r="L24" i="204"/>
  <c r="N24" i="204" s="1"/>
  <c r="AK24" i="204"/>
  <c r="E24" i="204" s="1"/>
  <c r="AL24" i="204"/>
  <c r="H24" i="204" s="1"/>
  <c r="AM24" i="204"/>
  <c r="AN24" i="204"/>
  <c r="AO24" i="204"/>
  <c r="AT24" i="204"/>
  <c r="AU24" i="204"/>
  <c r="AX24" i="204" s="1"/>
  <c r="AW24" i="204"/>
  <c r="L27" i="204"/>
  <c r="N27" i="204" s="1"/>
  <c r="AK27" i="204"/>
  <c r="AM27" i="204"/>
  <c r="AN27" i="204"/>
  <c r="AO27" i="204"/>
  <c r="AT27" i="204"/>
  <c r="AU27" i="204"/>
  <c r="AW27" i="204"/>
  <c r="L30" i="204"/>
  <c r="N30" i="204"/>
  <c r="AK30" i="204"/>
  <c r="AM30" i="204"/>
  <c r="AN30" i="204"/>
  <c r="AO30" i="204"/>
  <c r="AT30" i="204"/>
  <c r="AU30" i="204" s="1"/>
  <c r="AW30" i="204"/>
  <c r="L33" i="204"/>
  <c r="N33" i="204" s="1"/>
  <c r="AK33" i="204"/>
  <c r="E33" i="204" s="1"/>
  <c r="AL33" i="204"/>
  <c r="H33" i="204" s="1"/>
  <c r="AM33" i="204"/>
  <c r="AN33" i="204"/>
  <c r="AO33" i="204"/>
  <c r="AT33" i="204"/>
  <c r="AU33" i="204" s="1"/>
  <c r="AX33" i="204" s="1"/>
  <c r="AW33" i="204"/>
  <c r="L36" i="204"/>
  <c r="N36" i="204" s="1"/>
  <c r="AK36" i="204"/>
  <c r="E36" i="204" s="1"/>
  <c r="AL36" i="204"/>
  <c r="H36" i="204" s="1"/>
  <c r="AM36" i="204"/>
  <c r="AN36" i="204"/>
  <c r="AO36" i="204"/>
  <c r="AT36" i="204"/>
  <c r="AU36" i="204"/>
  <c r="AX36" i="204" s="1"/>
  <c r="AW36" i="204"/>
  <c r="L39" i="204"/>
  <c r="N39" i="204" s="1"/>
  <c r="AK39" i="204"/>
  <c r="AM39" i="204"/>
  <c r="AN39" i="204"/>
  <c r="AO39" i="204"/>
  <c r="AT39" i="204"/>
  <c r="AU39" i="204"/>
  <c r="AW39" i="204"/>
  <c r="L42" i="204"/>
  <c r="N42" i="204"/>
  <c r="AK42" i="204"/>
  <c r="AM42" i="204"/>
  <c r="AN42" i="204"/>
  <c r="AO42" i="204"/>
  <c r="AT42" i="204"/>
  <c r="AU42" i="204" s="1"/>
  <c r="AW42" i="204"/>
  <c r="L45" i="204"/>
  <c r="N45" i="204" s="1"/>
  <c r="AK45" i="204"/>
  <c r="E45" i="204" s="1"/>
  <c r="AM45" i="204"/>
  <c r="AN45" i="204"/>
  <c r="AO45" i="204"/>
  <c r="AT45" i="204"/>
  <c r="AU45" i="204" s="1"/>
  <c r="AX45" i="204" s="1"/>
  <c r="AW45" i="204"/>
  <c r="L48" i="204"/>
  <c r="N48" i="204" s="1"/>
  <c r="AK48" i="204"/>
  <c r="E48" i="204" s="1"/>
  <c r="AM48" i="204"/>
  <c r="AN48" i="204"/>
  <c r="AO48" i="204"/>
  <c r="AT48" i="204"/>
  <c r="AU48" i="204"/>
  <c r="AX48" i="204" s="1"/>
  <c r="AW48" i="204"/>
  <c r="L51" i="204"/>
  <c r="N51" i="204" s="1"/>
  <c r="AK51" i="204"/>
  <c r="AM51" i="204"/>
  <c r="AN51" i="204"/>
  <c r="AO51" i="204"/>
  <c r="AT51" i="204"/>
  <c r="AU51" i="204"/>
  <c r="AW51" i="204"/>
  <c r="L18" i="203"/>
  <c r="N18" i="203" s="1"/>
  <c r="AK18" i="203"/>
  <c r="AM18" i="203"/>
  <c r="AN18" i="203"/>
  <c r="AO18" i="203"/>
  <c r="AT18" i="203"/>
  <c r="AU18" i="203" s="1"/>
  <c r="AW18" i="203"/>
  <c r="L21" i="203"/>
  <c r="N21" i="203" s="1"/>
  <c r="AK21" i="203"/>
  <c r="E21" i="203" s="1"/>
  <c r="AM21" i="203"/>
  <c r="AN21" i="203"/>
  <c r="AO21" i="203"/>
  <c r="AT21" i="203"/>
  <c r="AU21" i="203" s="1"/>
  <c r="AX21" i="203" s="1"/>
  <c r="AW21" i="203"/>
  <c r="L24" i="203"/>
  <c r="N24" i="203" s="1"/>
  <c r="AK24" i="203"/>
  <c r="E24" i="203" s="1"/>
  <c r="AM24" i="203"/>
  <c r="AN24" i="203"/>
  <c r="AO24" i="203"/>
  <c r="AT24" i="203"/>
  <c r="AU24" i="203"/>
  <c r="AX24" i="203" s="1"/>
  <c r="AW24" i="203"/>
  <c r="L27" i="203"/>
  <c r="N27" i="203" s="1"/>
  <c r="AK27" i="203"/>
  <c r="AM27" i="203"/>
  <c r="AN27" i="203"/>
  <c r="AO27" i="203"/>
  <c r="AT27" i="203"/>
  <c r="AU27" i="203"/>
  <c r="AW27" i="203"/>
  <c r="L30" i="203"/>
  <c r="N30" i="203" s="1"/>
  <c r="AK30" i="203"/>
  <c r="AM30" i="203"/>
  <c r="AN30" i="203"/>
  <c r="AO30" i="203"/>
  <c r="AT30" i="203"/>
  <c r="AU30" i="203" s="1"/>
  <c r="AW30" i="203"/>
  <c r="L33" i="203"/>
  <c r="N33" i="203" s="1"/>
  <c r="AK33" i="203"/>
  <c r="E33" i="203" s="1"/>
  <c r="AL33" i="203"/>
  <c r="H33" i="203" s="1"/>
  <c r="AM33" i="203"/>
  <c r="AN33" i="203"/>
  <c r="AO33" i="203"/>
  <c r="AT33" i="203"/>
  <c r="AU33" i="203" s="1"/>
  <c r="AX33" i="203" s="1"/>
  <c r="AW33" i="203"/>
  <c r="L36" i="203"/>
  <c r="N36" i="203" s="1"/>
  <c r="AK36" i="203"/>
  <c r="E36" i="203" s="1"/>
  <c r="AL36" i="203"/>
  <c r="H36" i="203" s="1"/>
  <c r="AM36" i="203"/>
  <c r="AN36" i="203"/>
  <c r="AO36" i="203"/>
  <c r="AT36" i="203"/>
  <c r="AU36" i="203" s="1"/>
  <c r="AX36" i="203" s="1"/>
  <c r="AW36" i="203"/>
  <c r="L39" i="203"/>
  <c r="N39" i="203" s="1"/>
  <c r="AK39" i="203"/>
  <c r="E39" i="203" s="1"/>
  <c r="AL39" i="203"/>
  <c r="H39" i="203" s="1"/>
  <c r="AM39" i="203"/>
  <c r="AN39" i="203"/>
  <c r="AO39" i="203"/>
  <c r="AT39" i="203"/>
  <c r="AU39" i="203" s="1"/>
  <c r="AX39" i="203" s="1"/>
  <c r="AW39" i="203"/>
  <c r="L42" i="203"/>
  <c r="N42" i="203" s="1"/>
  <c r="AK42" i="203"/>
  <c r="E42" i="203" s="1"/>
  <c r="AL42" i="203"/>
  <c r="H42" i="203" s="1"/>
  <c r="AM42" i="203"/>
  <c r="AN42" i="203"/>
  <c r="AO42" i="203"/>
  <c r="AT42" i="203"/>
  <c r="AU42" i="203" s="1"/>
  <c r="AW42" i="203"/>
  <c r="L45" i="203"/>
  <c r="N45" i="203" s="1"/>
  <c r="AK45" i="203"/>
  <c r="E45" i="203" s="1"/>
  <c r="AL45" i="203"/>
  <c r="H45" i="203" s="1"/>
  <c r="AM45" i="203"/>
  <c r="AN45" i="203"/>
  <c r="AO45" i="203"/>
  <c r="AT45" i="203"/>
  <c r="AU45" i="203" s="1"/>
  <c r="AX45" i="203" s="1"/>
  <c r="AW45" i="203"/>
  <c r="L48" i="203"/>
  <c r="N48" i="203" s="1"/>
  <c r="AK48" i="203"/>
  <c r="E48" i="203" s="1"/>
  <c r="AL48" i="203"/>
  <c r="H48" i="203" s="1"/>
  <c r="AM48" i="203"/>
  <c r="AN48" i="203"/>
  <c r="AO48" i="203"/>
  <c r="AT48" i="203"/>
  <c r="AU48" i="203"/>
  <c r="AX48" i="203" s="1"/>
  <c r="AW48" i="203"/>
  <c r="L51" i="203"/>
  <c r="N51" i="203" s="1"/>
  <c r="AK51" i="203"/>
  <c r="AM51" i="203"/>
  <c r="AN51" i="203"/>
  <c r="AO51" i="203"/>
  <c r="AT51" i="203"/>
  <c r="AU51" i="203" s="1"/>
  <c r="AX51" i="203" s="1"/>
  <c r="AW51" i="203"/>
  <c r="L18" i="202"/>
  <c r="N18" i="202" s="1"/>
  <c r="AO18" i="202"/>
  <c r="E18" i="202" s="1"/>
  <c r="AQ18" i="202"/>
  <c r="AR18" i="202"/>
  <c r="AS18" i="202"/>
  <c r="AX18" i="202"/>
  <c r="AY18" i="202" s="1"/>
  <c r="BB18" i="202" s="1"/>
  <c r="BA18" i="202"/>
  <c r="L21" i="202"/>
  <c r="N21" i="202" s="1"/>
  <c r="AO21" i="202"/>
  <c r="E21" i="202" s="1"/>
  <c r="AQ21" i="202"/>
  <c r="AR21" i="202"/>
  <c r="AS21" i="202"/>
  <c r="AX21" i="202"/>
  <c r="AY21" i="202"/>
  <c r="BA21" i="202"/>
  <c r="L24" i="202"/>
  <c r="N24" i="202" s="1"/>
  <c r="AO24" i="202"/>
  <c r="E24" i="202" s="1"/>
  <c r="AQ24" i="202"/>
  <c r="AR24" i="202"/>
  <c r="AS24" i="202"/>
  <c r="AX24" i="202"/>
  <c r="AY24" i="202" s="1"/>
  <c r="BB24" i="202" s="1"/>
  <c r="BA24" i="202"/>
  <c r="L27" i="202"/>
  <c r="N27" i="202" s="1"/>
  <c r="AO27" i="202"/>
  <c r="E27" i="202" s="1"/>
  <c r="AQ27" i="202"/>
  <c r="AR27" i="202"/>
  <c r="AS27" i="202"/>
  <c r="AX27" i="202"/>
  <c r="AY27" i="202"/>
  <c r="BB27" i="202" s="1"/>
  <c r="BA27" i="202"/>
  <c r="L30" i="202"/>
  <c r="N30" i="202" s="1"/>
  <c r="AO30" i="202"/>
  <c r="E30" i="202" s="1"/>
  <c r="AQ30" i="202"/>
  <c r="AR30" i="202"/>
  <c r="AS30" i="202"/>
  <c r="AX30" i="202"/>
  <c r="AY30" i="202" s="1"/>
  <c r="BB30" i="202" s="1"/>
  <c r="BA30" i="202"/>
  <c r="L33" i="202"/>
  <c r="N33" i="202" s="1"/>
  <c r="AO33" i="202"/>
  <c r="E33" i="202" s="1"/>
  <c r="AQ33" i="202"/>
  <c r="AR33" i="202"/>
  <c r="AS33" i="202"/>
  <c r="AX33" i="202"/>
  <c r="AY33" i="202"/>
  <c r="BA33" i="202"/>
  <c r="L36" i="202"/>
  <c r="N36" i="202" s="1"/>
  <c r="AO36" i="202"/>
  <c r="E36" i="202" s="1"/>
  <c r="AQ36" i="202"/>
  <c r="AR36" i="202"/>
  <c r="AS36" i="202"/>
  <c r="AX36" i="202"/>
  <c r="AY36" i="202" s="1"/>
  <c r="BA36" i="202"/>
  <c r="L39" i="202"/>
  <c r="N39" i="202"/>
  <c r="AO39" i="202"/>
  <c r="E39" i="202" s="1"/>
  <c r="AQ39" i="202"/>
  <c r="AR39" i="202"/>
  <c r="AS39" i="202"/>
  <c r="AX39" i="202"/>
  <c r="AY39" i="202"/>
  <c r="BB39" i="202" s="1"/>
  <c r="BA39" i="202"/>
  <c r="L42" i="202"/>
  <c r="N42" i="202" s="1"/>
  <c r="AO42" i="202"/>
  <c r="E42" i="202" s="1"/>
  <c r="AQ42" i="202"/>
  <c r="AR42" i="202"/>
  <c r="AS42" i="202"/>
  <c r="AX42" i="202"/>
  <c r="AY42" i="202" s="1"/>
  <c r="BB42" i="202" s="1"/>
  <c r="BA42" i="202"/>
  <c r="L45" i="202"/>
  <c r="N45" i="202" s="1"/>
  <c r="AO45" i="202"/>
  <c r="E45" i="202" s="1"/>
  <c r="AQ45" i="202"/>
  <c r="AR45" i="202"/>
  <c r="AS45" i="202"/>
  <c r="AX45" i="202"/>
  <c r="AY45" i="202" s="1"/>
  <c r="BA45" i="202"/>
  <c r="L48" i="202"/>
  <c r="N48" i="202" s="1"/>
  <c r="AO48" i="202"/>
  <c r="E48" i="202" s="1"/>
  <c r="BG48" i="202" s="1"/>
  <c r="AQ48" i="202"/>
  <c r="AR48" i="202"/>
  <c r="AS48" i="202"/>
  <c r="AX48" i="202"/>
  <c r="AY48" i="202"/>
  <c r="BB48" i="202" s="1"/>
  <c r="BA48" i="202"/>
  <c r="L51" i="202"/>
  <c r="N51" i="202" s="1"/>
  <c r="AO51" i="202"/>
  <c r="E51" i="202" s="1"/>
  <c r="AQ51" i="202"/>
  <c r="AR51" i="202"/>
  <c r="AS51" i="202"/>
  <c r="AX51" i="202"/>
  <c r="AY51" i="202" s="1"/>
  <c r="BB51" i="202" s="1"/>
  <c r="BA51" i="202"/>
  <c r="AN18" i="201"/>
  <c r="AO18" i="201"/>
  <c r="AT18" i="201"/>
  <c r="AU18" i="201" s="1"/>
  <c r="AX18" i="201" s="1"/>
  <c r="AW18" i="201"/>
  <c r="L21" i="201"/>
  <c r="N21" i="201" s="1"/>
  <c r="AK21" i="201"/>
  <c r="E21" i="201" s="1"/>
  <c r="AM21" i="201"/>
  <c r="AN21" i="201"/>
  <c r="AO21" i="201"/>
  <c r="AT21" i="201"/>
  <c r="AU21" i="201" s="1"/>
  <c r="AX21" i="201" s="1"/>
  <c r="AW21" i="201"/>
  <c r="L24" i="201"/>
  <c r="N24" i="201" s="1"/>
  <c r="AK24" i="201"/>
  <c r="E24" i="201" s="1"/>
  <c r="AM24" i="201"/>
  <c r="AN24" i="201"/>
  <c r="AO24" i="201"/>
  <c r="AT24" i="201"/>
  <c r="AU24" i="201"/>
  <c r="AW24" i="201"/>
  <c r="L27" i="201"/>
  <c r="N27" i="201" s="1"/>
  <c r="AK27" i="201"/>
  <c r="E27" i="201" s="1"/>
  <c r="AM27" i="201"/>
  <c r="AN27" i="201"/>
  <c r="AO27" i="201"/>
  <c r="AT27" i="201"/>
  <c r="AU27" i="201" s="1"/>
  <c r="AX27" i="201" s="1"/>
  <c r="AW27" i="201"/>
  <c r="L30" i="201"/>
  <c r="N30" i="201" s="1"/>
  <c r="AK30" i="201"/>
  <c r="E30" i="201" s="1"/>
  <c r="AM30" i="201"/>
  <c r="AN30" i="201"/>
  <c r="AO30" i="201"/>
  <c r="AT30" i="201"/>
  <c r="AU30" i="201"/>
  <c r="AX30" i="201" s="1"/>
  <c r="AW30" i="201"/>
  <c r="L33" i="201"/>
  <c r="N33" i="201" s="1"/>
  <c r="AK33" i="201"/>
  <c r="E33" i="201" s="1"/>
  <c r="AM33" i="201"/>
  <c r="AN33" i="201"/>
  <c r="AO33" i="201"/>
  <c r="AT33" i="201"/>
  <c r="AU33" i="201" s="1"/>
  <c r="AX33" i="201" s="1"/>
  <c r="AW33" i="201"/>
  <c r="L36" i="201"/>
  <c r="N36" i="201" s="1"/>
  <c r="AK36" i="201"/>
  <c r="E36" i="201" s="1"/>
  <c r="AM36" i="201"/>
  <c r="AN36" i="201"/>
  <c r="AO36" i="201"/>
  <c r="AT36" i="201"/>
  <c r="AU36" i="201"/>
  <c r="AW36" i="201"/>
  <c r="L39" i="201"/>
  <c r="N39" i="201" s="1"/>
  <c r="AK39" i="201"/>
  <c r="E39" i="201" s="1"/>
  <c r="AM39" i="201"/>
  <c r="AN39" i="201"/>
  <c r="AO39" i="201"/>
  <c r="AT39" i="201"/>
  <c r="AU39" i="201" s="1"/>
  <c r="AX39" i="201" s="1"/>
  <c r="AW39" i="201"/>
  <c r="L42" i="201"/>
  <c r="N42" i="201" s="1"/>
  <c r="AK42" i="201"/>
  <c r="E42" i="201" s="1"/>
  <c r="AM42" i="201"/>
  <c r="AN42" i="201"/>
  <c r="AO42" i="201"/>
  <c r="AT42" i="201"/>
  <c r="AU42" i="201"/>
  <c r="AX42" i="201" s="1"/>
  <c r="AW42" i="201"/>
  <c r="L45" i="201"/>
  <c r="N45" i="201" s="1"/>
  <c r="AK45" i="201"/>
  <c r="E45" i="201" s="1"/>
  <c r="AM45" i="201"/>
  <c r="AN45" i="201"/>
  <c r="AO45" i="201"/>
  <c r="AT45" i="201"/>
  <c r="AU45" i="201" s="1"/>
  <c r="AX45" i="201" s="1"/>
  <c r="AW45" i="201"/>
  <c r="L48" i="201"/>
  <c r="N48" i="201" s="1"/>
  <c r="AK48" i="201"/>
  <c r="E48" i="201" s="1"/>
  <c r="AM48" i="201"/>
  <c r="AN48" i="201"/>
  <c r="AO48" i="201"/>
  <c r="AT48" i="201"/>
  <c r="AU48" i="201"/>
  <c r="AW48" i="201"/>
  <c r="L51" i="201"/>
  <c r="N51" i="201" s="1"/>
  <c r="AK51" i="201"/>
  <c r="E51" i="201" s="1"/>
  <c r="AM51" i="201"/>
  <c r="AN51" i="201"/>
  <c r="AO51" i="201"/>
  <c r="AT51" i="201"/>
  <c r="AU51" i="201" s="1"/>
  <c r="AX51" i="201" s="1"/>
  <c r="AW51" i="201"/>
  <c r="L18" i="200"/>
  <c r="N18" i="200" s="1"/>
  <c r="AK18" i="200"/>
  <c r="AM18" i="200"/>
  <c r="AN18" i="200"/>
  <c r="AO18" i="200"/>
  <c r="AT18" i="200"/>
  <c r="AU18" i="200"/>
  <c r="AX18" i="200" s="1"/>
  <c r="AW18" i="200"/>
  <c r="L21" i="200"/>
  <c r="N21" i="200" s="1"/>
  <c r="AK21" i="200"/>
  <c r="E21" i="200" s="1"/>
  <c r="AL21" i="200"/>
  <c r="H21" i="200" s="1"/>
  <c r="AM21" i="200"/>
  <c r="AN21" i="200"/>
  <c r="AO21" i="200"/>
  <c r="AT21" i="200"/>
  <c r="AU21" i="200" s="1"/>
  <c r="AX21" i="200" s="1"/>
  <c r="AW21" i="200"/>
  <c r="L24" i="200"/>
  <c r="N24" i="200" s="1"/>
  <c r="AK24" i="200"/>
  <c r="E24" i="200" s="1"/>
  <c r="AM24" i="200"/>
  <c r="AN24" i="200"/>
  <c r="AO24" i="200"/>
  <c r="AT24" i="200"/>
  <c r="AU24" i="200"/>
  <c r="AX24" i="200" s="1"/>
  <c r="AW24" i="200"/>
  <c r="L27" i="200"/>
  <c r="N27" i="200" s="1"/>
  <c r="AK27" i="200"/>
  <c r="E27" i="200" s="1"/>
  <c r="AL27" i="200"/>
  <c r="H27" i="200" s="1"/>
  <c r="AM27" i="200"/>
  <c r="AN27" i="200"/>
  <c r="AO27" i="200"/>
  <c r="AT27" i="200"/>
  <c r="AU27" i="200" s="1"/>
  <c r="AX27" i="200" s="1"/>
  <c r="AW27" i="200"/>
  <c r="L30" i="200"/>
  <c r="N30" i="200"/>
  <c r="AK30" i="200"/>
  <c r="AM30" i="200"/>
  <c r="AN30" i="200"/>
  <c r="AO30" i="200"/>
  <c r="AT30" i="200"/>
  <c r="AU30" i="200"/>
  <c r="AX30" i="200" s="1"/>
  <c r="AW30" i="200"/>
  <c r="L33" i="200"/>
  <c r="N33" i="200"/>
  <c r="AK33" i="200"/>
  <c r="E33" i="200" s="1"/>
  <c r="AL33" i="200"/>
  <c r="H33" i="200" s="1"/>
  <c r="AM33" i="200"/>
  <c r="AN33" i="200"/>
  <c r="AP33" i="200" s="1"/>
  <c r="J33" i="200" s="1"/>
  <c r="AQ33" i="200" s="1"/>
  <c r="AO33" i="200"/>
  <c r="AT33" i="200"/>
  <c r="AU33" i="200" s="1"/>
  <c r="AX33" i="200" s="1"/>
  <c r="AW33" i="200"/>
  <c r="L36" i="200"/>
  <c r="N36" i="200" s="1"/>
  <c r="AK36" i="200"/>
  <c r="E36" i="200" s="1"/>
  <c r="AM36" i="200"/>
  <c r="AN36" i="200"/>
  <c r="AO36" i="200"/>
  <c r="AT36" i="200"/>
  <c r="AU36" i="200"/>
  <c r="AX36" i="200" s="1"/>
  <c r="AW36" i="200"/>
  <c r="L39" i="200"/>
  <c r="N39" i="200" s="1"/>
  <c r="AK39" i="200"/>
  <c r="E39" i="200" s="1"/>
  <c r="AM39" i="200"/>
  <c r="AN39" i="200"/>
  <c r="AO39" i="200"/>
  <c r="AT39" i="200"/>
  <c r="AU39" i="200" s="1"/>
  <c r="AX39" i="200" s="1"/>
  <c r="AW39" i="200"/>
  <c r="L42" i="200"/>
  <c r="N42" i="200" s="1"/>
  <c r="AK42" i="200"/>
  <c r="AM42" i="200"/>
  <c r="AN42" i="200"/>
  <c r="AO42" i="200"/>
  <c r="AT42" i="200"/>
  <c r="AU42" i="200"/>
  <c r="AX42" i="200" s="1"/>
  <c r="AW42" i="200"/>
  <c r="L45" i="200"/>
  <c r="N45" i="200" s="1"/>
  <c r="AK45" i="200"/>
  <c r="E45" i="200" s="1"/>
  <c r="AM45" i="200"/>
  <c r="AN45" i="200"/>
  <c r="AO45" i="200"/>
  <c r="AT45" i="200"/>
  <c r="AU45" i="200" s="1"/>
  <c r="AX45" i="200" s="1"/>
  <c r="AW45" i="200"/>
  <c r="L48" i="200"/>
  <c r="N48" i="200" s="1"/>
  <c r="AK48" i="200"/>
  <c r="E48" i="200" s="1"/>
  <c r="AM48" i="200"/>
  <c r="AN48" i="200"/>
  <c r="AO48" i="200"/>
  <c r="AT48" i="200"/>
  <c r="AU48" i="200" s="1"/>
  <c r="AX48" i="200" s="1"/>
  <c r="AW48" i="200"/>
  <c r="L51" i="200"/>
  <c r="N51" i="200" s="1"/>
  <c r="AK51" i="200"/>
  <c r="E51" i="200" s="1"/>
  <c r="AM51" i="200"/>
  <c r="AN51" i="200"/>
  <c r="AO51" i="200"/>
  <c r="AT51" i="200"/>
  <c r="AU51" i="200" s="1"/>
  <c r="AX51" i="200" s="1"/>
  <c r="AW51" i="200"/>
  <c r="L18" i="199"/>
  <c r="N18" i="199" s="1"/>
  <c r="AO18" i="199"/>
  <c r="E18" i="199" s="1"/>
  <c r="AQ18" i="199"/>
  <c r="AR18" i="199"/>
  <c r="AS18" i="199"/>
  <c r="AX18" i="199"/>
  <c r="AY18" i="199"/>
  <c r="BB18" i="199" s="1"/>
  <c r="BA18" i="199"/>
  <c r="L21" i="199"/>
  <c r="N21" i="199" s="1"/>
  <c r="AO21" i="199"/>
  <c r="E21" i="199" s="1"/>
  <c r="AQ21" i="199"/>
  <c r="AR21" i="199"/>
  <c r="AS21" i="199"/>
  <c r="AX21" i="199"/>
  <c r="AY21" i="199" s="1"/>
  <c r="BB21" i="199" s="1"/>
  <c r="BA21" i="199"/>
  <c r="L24" i="199"/>
  <c r="N24" i="199" s="1"/>
  <c r="AO24" i="199"/>
  <c r="E24" i="199" s="1"/>
  <c r="AQ24" i="199"/>
  <c r="AR24" i="199"/>
  <c r="AS24" i="199"/>
  <c r="AX24" i="199"/>
  <c r="AY24" i="199" s="1"/>
  <c r="BA24" i="199"/>
  <c r="L27" i="199"/>
  <c r="N27" i="199" s="1"/>
  <c r="AO27" i="199"/>
  <c r="E27" i="199" s="1"/>
  <c r="AQ27" i="199"/>
  <c r="AR27" i="199"/>
  <c r="AS27" i="199"/>
  <c r="AX27" i="199"/>
  <c r="AY27" i="199"/>
  <c r="BB27" i="199" s="1"/>
  <c r="BA27" i="199"/>
  <c r="L30" i="199"/>
  <c r="N30" i="199" s="1"/>
  <c r="AO30" i="199"/>
  <c r="E30" i="199" s="1"/>
  <c r="AQ30" i="199"/>
  <c r="AR30" i="199"/>
  <c r="AS30" i="199"/>
  <c r="AX30" i="199"/>
  <c r="AY30" i="199"/>
  <c r="BB30" i="199" s="1"/>
  <c r="BA30" i="199"/>
  <c r="L33" i="199"/>
  <c r="N33" i="199"/>
  <c r="AO33" i="199"/>
  <c r="E33" i="199" s="1"/>
  <c r="AQ33" i="199"/>
  <c r="AR33" i="199"/>
  <c r="AS33" i="199"/>
  <c r="AX33" i="199"/>
  <c r="AY33" i="199" s="1"/>
  <c r="BB33" i="199" s="1"/>
  <c r="BA33" i="199"/>
  <c r="L36" i="199"/>
  <c r="N36" i="199"/>
  <c r="AO36" i="199"/>
  <c r="E36" i="199" s="1"/>
  <c r="AQ36" i="199"/>
  <c r="AR36" i="199"/>
  <c r="AS36" i="199"/>
  <c r="AX36" i="199"/>
  <c r="AY36" i="199" s="1"/>
  <c r="BA36" i="199"/>
  <c r="L39" i="199"/>
  <c r="N39" i="199"/>
  <c r="AO39" i="199"/>
  <c r="E39" i="199" s="1"/>
  <c r="AQ39" i="199"/>
  <c r="AR39" i="199"/>
  <c r="AS39" i="199"/>
  <c r="AX39" i="199"/>
  <c r="AY39" i="199"/>
  <c r="BB39" i="199" s="1"/>
  <c r="BA39" i="199"/>
  <c r="L42" i="199"/>
  <c r="N42" i="199" s="1"/>
  <c r="AO42" i="199"/>
  <c r="E42" i="199" s="1"/>
  <c r="AQ42" i="199"/>
  <c r="AR42" i="199"/>
  <c r="AS42" i="199"/>
  <c r="AX42" i="199"/>
  <c r="AY42" i="199"/>
  <c r="BB42" i="199" s="1"/>
  <c r="BA42" i="199"/>
  <c r="L45" i="199"/>
  <c r="N45" i="199" s="1"/>
  <c r="AO45" i="199"/>
  <c r="E45" i="199" s="1"/>
  <c r="AQ45" i="199"/>
  <c r="AR45" i="199"/>
  <c r="AS45" i="199"/>
  <c r="AX45" i="199"/>
  <c r="AY45" i="199"/>
  <c r="BB45" i="199" s="1"/>
  <c r="BA45" i="199"/>
  <c r="L48" i="199"/>
  <c r="N48" i="199"/>
  <c r="AO48" i="199"/>
  <c r="E48" i="199" s="1"/>
  <c r="AQ48" i="199"/>
  <c r="AR48" i="199"/>
  <c r="AS48" i="199"/>
  <c r="AX48" i="199"/>
  <c r="AY48" i="199" s="1"/>
  <c r="BB48" i="199" s="1"/>
  <c r="BA48" i="199"/>
  <c r="L51" i="199"/>
  <c r="N51" i="199" s="1"/>
  <c r="AO51" i="199"/>
  <c r="E51" i="199" s="1"/>
  <c r="AQ51" i="199"/>
  <c r="AR51" i="199"/>
  <c r="AS51" i="199"/>
  <c r="AX51" i="199"/>
  <c r="AY51" i="199" s="1"/>
  <c r="BA51" i="199"/>
  <c r="L18" i="198"/>
  <c r="N18" i="198"/>
  <c r="AK18" i="198"/>
  <c r="E18" i="198" s="1"/>
  <c r="AM18" i="198"/>
  <c r="AN18" i="198"/>
  <c r="AO18" i="198"/>
  <c r="AT18" i="198"/>
  <c r="AU18" i="198"/>
  <c r="AX18" i="198" s="1"/>
  <c r="AW18" i="198"/>
  <c r="L21" i="198"/>
  <c r="N21" i="198" s="1"/>
  <c r="AK21" i="198"/>
  <c r="E21" i="198" s="1"/>
  <c r="AM21" i="198"/>
  <c r="AN21" i="198"/>
  <c r="AO21" i="198"/>
  <c r="AT21" i="198"/>
  <c r="AU21" i="198"/>
  <c r="AX21" i="198" s="1"/>
  <c r="AW21" i="198"/>
  <c r="L24" i="198"/>
  <c r="N24" i="198"/>
  <c r="AK24" i="198"/>
  <c r="E24" i="198" s="1"/>
  <c r="AM24" i="198"/>
  <c r="AN24" i="198"/>
  <c r="AO24" i="198"/>
  <c r="AT24" i="198"/>
  <c r="AU24" i="198" s="1"/>
  <c r="AX24" i="198" s="1"/>
  <c r="AW24" i="198"/>
  <c r="L27" i="198"/>
  <c r="N27" i="198"/>
  <c r="AK27" i="198"/>
  <c r="E27" i="198" s="1"/>
  <c r="AM27" i="198"/>
  <c r="AN27" i="198"/>
  <c r="AO27" i="198"/>
  <c r="AT27" i="198"/>
  <c r="AU27" i="198" s="1"/>
  <c r="AW27" i="198"/>
  <c r="L30" i="198"/>
  <c r="N30" i="198"/>
  <c r="AK30" i="198"/>
  <c r="E30" i="198" s="1"/>
  <c r="AM30" i="198"/>
  <c r="AN30" i="198"/>
  <c r="AO30" i="198"/>
  <c r="AT30" i="198"/>
  <c r="AU30" i="198"/>
  <c r="AX30" i="198" s="1"/>
  <c r="AW30" i="198"/>
  <c r="L33" i="198"/>
  <c r="N33" i="198" s="1"/>
  <c r="AK33" i="198"/>
  <c r="E33" i="198" s="1"/>
  <c r="AM33" i="198"/>
  <c r="AN33" i="198"/>
  <c r="AO33" i="198"/>
  <c r="AT33" i="198"/>
  <c r="AU33" i="198"/>
  <c r="AX33" i="198" s="1"/>
  <c r="AW33" i="198"/>
  <c r="L36" i="198"/>
  <c r="N36" i="198" s="1"/>
  <c r="AK36" i="198"/>
  <c r="E36" i="198" s="1"/>
  <c r="AM36" i="198"/>
  <c r="AN36" i="198"/>
  <c r="AO36" i="198"/>
  <c r="AT36" i="198"/>
  <c r="AU36" i="198" s="1"/>
  <c r="AX36" i="198" s="1"/>
  <c r="AW36" i="198"/>
  <c r="L39" i="198"/>
  <c r="N39" i="198" s="1"/>
  <c r="AK39" i="198"/>
  <c r="E39" i="198" s="1"/>
  <c r="AM39" i="198"/>
  <c r="AN39" i="198"/>
  <c r="AO39" i="198"/>
  <c r="AT39" i="198"/>
  <c r="AU39" i="198" s="1"/>
  <c r="AW39" i="198"/>
  <c r="L42" i="198"/>
  <c r="N42" i="198" s="1"/>
  <c r="AK42" i="198"/>
  <c r="E42" i="198" s="1"/>
  <c r="AM42" i="198"/>
  <c r="AN42" i="198"/>
  <c r="AO42" i="198"/>
  <c r="AT42" i="198"/>
  <c r="AU42" i="198"/>
  <c r="AX42" i="198" s="1"/>
  <c r="AW42" i="198"/>
  <c r="L45" i="198"/>
  <c r="N45" i="198" s="1"/>
  <c r="AK45" i="198"/>
  <c r="E45" i="198" s="1"/>
  <c r="AM45" i="198"/>
  <c r="AN45" i="198"/>
  <c r="AO45" i="198"/>
  <c r="AT45" i="198"/>
  <c r="AU45" i="198"/>
  <c r="AX45" i="198" s="1"/>
  <c r="AW45" i="198"/>
  <c r="L48" i="198"/>
  <c r="N48" i="198" s="1"/>
  <c r="AK48" i="198"/>
  <c r="E48" i="198" s="1"/>
  <c r="AM48" i="198"/>
  <c r="AN48" i="198"/>
  <c r="AO48" i="198"/>
  <c r="AT48" i="198"/>
  <c r="AU48" i="198" s="1"/>
  <c r="AX48" i="198" s="1"/>
  <c r="AW48" i="198"/>
  <c r="L51" i="198"/>
  <c r="N51" i="198" s="1"/>
  <c r="AK51" i="198"/>
  <c r="E51" i="198" s="1"/>
  <c r="AM51" i="198"/>
  <c r="AN51" i="198"/>
  <c r="AO51" i="198"/>
  <c r="AT51" i="198"/>
  <c r="AU51" i="198" s="1"/>
  <c r="AW51" i="198"/>
  <c r="L18" i="197"/>
  <c r="N18" i="197" s="1"/>
  <c r="AK18" i="197"/>
  <c r="E18" i="197" s="1"/>
  <c r="AM18" i="197"/>
  <c r="AN18" i="197"/>
  <c r="AO18" i="197"/>
  <c r="AT18" i="197"/>
  <c r="AU18" i="197" s="1"/>
  <c r="AX18" i="197" s="1"/>
  <c r="AW18" i="197"/>
  <c r="L21" i="197"/>
  <c r="N21" i="197" s="1"/>
  <c r="AK21" i="197"/>
  <c r="E21" i="197" s="1"/>
  <c r="AM21" i="197"/>
  <c r="AN21" i="197"/>
  <c r="AO21" i="197"/>
  <c r="AT21" i="197"/>
  <c r="AU21" i="197"/>
  <c r="AW21" i="197"/>
  <c r="L24" i="197"/>
  <c r="N24" i="197" s="1"/>
  <c r="AK24" i="197"/>
  <c r="E24" i="197" s="1"/>
  <c r="AM24" i="197"/>
  <c r="AN24" i="197"/>
  <c r="AO24" i="197"/>
  <c r="AT24" i="197"/>
  <c r="AU24" i="197" s="1"/>
  <c r="AX24" i="197" s="1"/>
  <c r="AW24" i="197"/>
  <c r="L27" i="197"/>
  <c r="N27" i="197" s="1"/>
  <c r="AK27" i="197"/>
  <c r="E27" i="197" s="1"/>
  <c r="AM27" i="197"/>
  <c r="AN27" i="197"/>
  <c r="AO27" i="197"/>
  <c r="AT27" i="197"/>
  <c r="AU27" i="197" s="1"/>
  <c r="AX27" i="197" s="1"/>
  <c r="AW27" i="197"/>
  <c r="L30" i="197"/>
  <c r="N30" i="197" s="1"/>
  <c r="AK30" i="197"/>
  <c r="E30" i="197" s="1"/>
  <c r="AM30" i="197"/>
  <c r="AN30" i="197"/>
  <c r="AO30" i="197"/>
  <c r="AT30" i="197"/>
  <c r="AU30" i="197" s="1"/>
  <c r="AX30" i="197" s="1"/>
  <c r="AW30" i="197"/>
  <c r="L33" i="197"/>
  <c r="N33" i="197" s="1"/>
  <c r="AK33" i="197"/>
  <c r="E33" i="197" s="1"/>
  <c r="AM33" i="197"/>
  <c r="AN33" i="197"/>
  <c r="AO33" i="197"/>
  <c r="AT33" i="197"/>
  <c r="AU33" i="197" s="1"/>
  <c r="AX33" i="197" s="1"/>
  <c r="AW33" i="197"/>
  <c r="L36" i="197"/>
  <c r="N36" i="197" s="1"/>
  <c r="AK36" i="197"/>
  <c r="E36" i="197" s="1"/>
  <c r="AM36" i="197"/>
  <c r="AN36" i="197"/>
  <c r="AO36" i="197"/>
  <c r="AT36" i="197"/>
  <c r="AU36" i="197" s="1"/>
  <c r="AX36" i="197" s="1"/>
  <c r="AW36" i="197"/>
  <c r="L39" i="197"/>
  <c r="N39" i="197" s="1"/>
  <c r="AK39" i="197"/>
  <c r="E39" i="197" s="1"/>
  <c r="AM39" i="197"/>
  <c r="AN39" i="197"/>
  <c r="AO39" i="197"/>
  <c r="AT39" i="197"/>
  <c r="AU39" i="197" s="1"/>
  <c r="AX39" i="197" s="1"/>
  <c r="AW39" i="197"/>
  <c r="L42" i="197"/>
  <c r="N42" i="197" s="1"/>
  <c r="AK42" i="197"/>
  <c r="E42" i="197" s="1"/>
  <c r="AM42" i="197"/>
  <c r="AN42" i="197"/>
  <c r="AO42" i="197"/>
  <c r="AT42" i="197"/>
  <c r="AU42" i="197" s="1"/>
  <c r="AX42" i="197" s="1"/>
  <c r="AW42" i="197"/>
  <c r="L45" i="197"/>
  <c r="N45" i="197" s="1"/>
  <c r="AK45" i="197"/>
  <c r="E45" i="197" s="1"/>
  <c r="AM45" i="197"/>
  <c r="AN45" i="197"/>
  <c r="AO45" i="197"/>
  <c r="AT45" i="197"/>
  <c r="AU45" i="197" s="1"/>
  <c r="AX45" i="197" s="1"/>
  <c r="AW45" i="197"/>
  <c r="L48" i="197"/>
  <c r="N48" i="197" s="1"/>
  <c r="AK48" i="197"/>
  <c r="E48" i="197" s="1"/>
  <c r="AM48" i="197"/>
  <c r="AN48" i="197"/>
  <c r="AO48" i="197"/>
  <c r="AT48" i="197"/>
  <c r="AU48" i="197" s="1"/>
  <c r="AX48" i="197" s="1"/>
  <c r="AW48" i="197"/>
  <c r="L51" i="197"/>
  <c r="N51" i="197" s="1"/>
  <c r="AK51" i="197"/>
  <c r="E51" i="197" s="1"/>
  <c r="AM51" i="197"/>
  <c r="AN51" i="197"/>
  <c r="AO51" i="197"/>
  <c r="AT51" i="197"/>
  <c r="AU51" i="197" s="1"/>
  <c r="AX51" i="197" s="1"/>
  <c r="AW51" i="197"/>
  <c r="L18" i="196"/>
  <c r="N18" i="196" s="1"/>
  <c r="AO18" i="196"/>
  <c r="AQ18" i="196"/>
  <c r="AR18" i="196"/>
  <c r="AS18" i="196"/>
  <c r="AX18" i="196"/>
  <c r="AY18" i="196"/>
  <c r="BB18" i="196" s="1"/>
  <c r="BA18" i="196"/>
  <c r="L21" i="196"/>
  <c r="N21" i="196" s="1"/>
  <c r="AO21" i="196"/>
  <c r="E21" i="196" s="1"/>
  <c r="AP21" i="196"/>
  <c r="H21" i="196" s="1"/>
  <c r="AQ21" i="196"/>
  <c r="AR21" i="196"/>
  <c r="AS21" i="196"/>
  <c r="AX21" i="196"/>
  <c r="AY21" i="196" s="1"/>
  <c r="BB21" i="196" s="1"/>
  <c r="BA21" i="196"/>
  <c r="L24" i="196"/>
  <c r="N24" i="196" s="1"/>
  <c r="AO24" i="196"/>
  <c r="AQ24" i="196"/>
  <c r="AR24" i="196"/>
  <c r="AS24" i="196"/>
  <c r="AX24" i="196"/>
  <c r="AY24" i="196"/>
  <c r="BB24" i="196" s="1"/>
  <c r="BA24" i="196"/>
  <c r="L27" i="196"/>
  <c r="N27" i="196"/>
  <c r="AO27" i="196"/>
  <c r="E27" i="196" s="1"/>
  <c r="AQ27" i="196"/>
  <c r="AR27" i="196"/>
  <c r="AS27" i="196"/>
  <c r="AX27" i="196"/>
  <c r="AY27" i="196" s="1"/>
  <c r="BB27" i="196" s="1"/>
  <c r="BA27" i="196"/>
  <c r="L30" i="196"/>
  <c r="N30" i="196"/>
  <c r="AO30" i="196"/>
  <c r="AQ30" i="196"/>
  <c r="AR30" i="196"/>
  <c r="AS30" i="196"/>
  <c r="AX30" i="196"/>
  <c r="AY30" i="196"/>
  <c r="BB30" i="196" s="1"/>
  <c r="BA30" i="196"/>
  <c r="L33" i="196"/>
  <c r="N33" i="196" s="1"/>
  <c r="AO33" i="196"/>
  <c r="E33" i="196" s="1"/>
  <c r="AP33" i="196"/>
  <c r="H33" i="196" s="1"/>
  <c r="AQ33" i="196"/>
  <c r="AR33" i="196"/>
  <c r="AS33" i="196"/>
  <c r="AX33" i="196"/>
  <c r="AY33" i="196" s="1"/>
  <c r="BB33" i="196" s="1"/>
  <c r="BA33" i="196"/>
  <c r="L36" i="196"/>
  <c r="N36" i="196" s="1"/>
  <c r="AO36" i="196"/>
  <c r="AQ36" i="196"/>
  <c r="AR36" i="196"/>
  <c r="AS36" i="196"/>
  <c r="AX36" i="196"/>
  <c r="AY36" i="196"/>
  <c r="BB36" i="196" s="1"/>
  <c r="BA36" i="196"/>
  <c r="L39" i="196"/>
  <c r="N39" i="196" s="1"/>
  <c r="AO39" i="196"/>
  <c r="E39" i="196" s="1"/>
  <c r="AP39" i="196"/>
  <c r="H39" i="196" s="1"/>
  <c r="AQ39" i="196"/>
  <c r="AR39" i="196"/>
  <c r="AS39" i="196"/>
  <c r="AX39" i="196"/>
  <c r="AY39" i="196" s="1"/>
  <c r="BB39" i="196" s="1"/>
  <c r="BA39" i="196"/>
  <c r="L42" i="196"/>
  <c r="N42" i="196"/>
  <c r="AO42" i="196"/>
  <c r="AQ42" i="196"/>
  <c r="AR42" i="196"/>
  <c r="AS42" i="196"/>
  <c r="AX42" i="196"/>
  <c r="AY42" i="196"/>
  <c r="BB42" i="196" s="1"/>
  <c r="BA42" i="196"/>
  <c r="L45" i="196"/>
  <c r="N45" i="196"/>
  <c r="AO45" i="196"/>
  <c r="E45" i="196" s="1"/>
  <c r="AQ45" i="196"/>
  <c r="AR45" i="196"/>
  <c r="AS45" i="196"/>
  <c r="AX45" i="196"/>
  <c r="AY45" i="196" s="1"/>
  <c r="BB45" i="196" s="1"/>
  <c r="BA45" i="196"/>
  <c r="L48" i="196"/>
  <c r="N48" i="196" s="1"/>
  <c r="AO48" i="196"/>
  <c r="AQ48" i="196"/>
  <c r="AR48" i="196"/>
  <c r="AS48" i="196"/>
  <c r="AX48" i="196"/>
  <c r="AY48" i="196"/>
  <c r="BB48" i="196" s="1"/>
  <c r="BA48" i="196"/>
  <c r="L51" i="196"/>
  <c r="N51" i="196"/>
  <c r="AO51" i="196"/>
  <c r="E51" i="196" s="1"/>
  <c r="AQ51" i="196"/>
  <c r="AR51" i="196"/>
  <c r="AS51" i="196"/>
  <c r="AX51" i="196"/>
  <c r="AY51" i="196" s="1"/>
  <c r="BB51" i="196" s="1"/>
  <c r="BA51" i="196"/>
  <c r="L18" i="195"/>
  <c r="N18" i="195"/>
  <c r="AK18" i="195"/>
  <c r="E18" i="195" s="1"/>
  <c r="AM18" i="195"/>
  <c r="AN18" i="195"/>
  <c r="AO18" i="195"/>
  <c r="AT18" i="195"/>
  <c r="AU18" i="195"/>
  <c r="AX18" i="195" s="1"/>
  <c r="AW18" i="195"/>
  <c r="L21" i="195"/>
  <c r="N21" i="195" s="1"/>
  <c r="AK21" i="195"/>
  <c r="E21" i="195" s="1"/>
  <c r="AM21" i="195"/>
  <c r="AN21" i="195"/>
  <c r="AO21" i="195"/>
  <c r="AT21" i="195"/>
  <c r="AU21" i="195" s="1"/>
  <c r="AX21" i="195" s="1"/>
  <c r="AW21" i="195"/>
  <c r="L24" i="195"/>
  <c r="N24" i="195" s="1"/>
  <c r="AK24" i="195"/>
  <c r="E24" i="195" s="1"/>
  <c r="AM24" i="195"/>
  <c r="AN24" i="195"/>
  <c r="AO24" i="195"/>
  <c r="AT24" i="195"/>
  <c r="AU24" i="195"/>
  <c r="AW24" i="195"/>
  <c r="L27" i="195"/>
  <c r="N27" i="195" s="1"/>
  <c r="AK27" i="195"/>
  <c r="E27" i="195" s="1"/>
  <c r="AM27" i="195"/>
  <c r="AN27" i="195"/>
  <c r="AO27" i="195"/>
  <c r="AT27" i="195"/>
  <c r="AU27" i="195" s="1"/>
  <c r="AX27" i="195" s="1"/>
  <c r="AW27" i="195"/>
  <c r="L30" i="195"/>
  <c r="N30" i="195" s="1"/>
  <c r="AK30" i="195"/>
  <c r="E30" i="195" s="1"/>
  <c r="AM30" i="195"/>
  <c r="AN30" i="195"/>
  <c r="AO30" i="195"/>
  <c r="AT30" i="195"/>
  <c r="AU30" i="195"/>
  <c r="AX30" i="195" s="1"/>
  <c r="AW30" i="195"/>
  <c r="L33" i="195"/>
  <c r="N33" i="195" s="1"/>
  <c r="AK33" i="195"/>
  <c r="E33" i="195" s="1"/>
  <c r="AM33" i="195"/>
  <c r="AN33" i="195"/>
  <c r="AO33" i="195"/>
  <c r="AT33" i="195"/>
  <c r="AU33" i="195" s="1"/>
  <c r="AX33" i="195" s="1"/>
  <c r="AW33" i="195"/>
  <c r="L36" i="195"/>
  <c r="N36" i="195" s="1"/>
  <c r="AK36" i="195"/>
  <c r="E36" i="195" s="1"/>
  <c r="AM36" i="195"/>
  <c r="AN36" i="195"/>
  <c r="AO36" i="195"/>
  <c r="AT36" i="195"/>
  <c r="AU36" i="195" s="1"/>
  <c r="AX36" i="195" s="1"/>
  <c r="AW36" i="195"/>
  <c r="L39" i="195"/>
  <c r="N39" i="195" s="1"/>
  <c r="AK39" i="195"/>
  <c r="E39" i="195" s="1"/>
  <c r="AM39" i="195"/>
  <c r="AN39" i="195"/>
  <c r="AO39" i="195"/>
  <c r="AT39" i="195"/>
  <c r="AU39" i="195"/>
  <c r="AX39" i="195" s="1"/>
  <c r="AW39" i="195"/>
  <c r="L42" i="195"/>
  <c r="N42" i="195" s="1"/>
  <c r="AK42" i="195"/>
  <c r="E42" i="195" s="1"/>
  <c r="AM42" i="195"/>
  <c r="AN42" i="195"/>
  <c r="AO42" i="195"/>
  <c r="AT42" i="195"/>
  <c r="AU42" i="195" s="1"/>
  <c r="AX42" i="195" s="1"/>
  <c r="AW42" i="195"/>
  <c r="L45" i="195"/>
  <c r="N45" i="195" s="1"/>
  <c r="AK45" i="195"/>
  <c r="E45" i="195" s="1"/>
  <c r="AM45" i="195"/>
  <c r="AN45" i="195"/>
  <c r="AO45" i="195"/>
  <c r="AT45" i="195"/>
  <c r="AU45" i="195"/>
  <c r="AX45" i="195" s="1"/>
  <c r="AW45" i="195"/>
  <c r="L48" i="195"/>
  <c r="N48" i="195" s="1"/>
  <c r="AK48" i="195"/>
  <c r="E48" i="195" s="1"/>
  <c r="AM48" i="195"/>
  <c r="AN48" i="195"/>
  <c r="AO48" i="195"/>
  <c r="AT48" i="195"/>
  <c r="AU48" i="195" s="1"/>
  <c r="AX48" i="195" s="1"/>
  <c r="AW48" i="195"/>
  <c r="L51" i="195"/>
  <c r="N51" i="195" s="1"/>
  <c r="AK51" i="195"/>
  <c r="E51" i="195" s="1"/>
  <c r="AM51" i="195"/>
  <c r="AN51" i="195"/>
  <c r="AO51" i="195"/>
  <c r="AT51" i="195"/>
  <c r="AU51" i="195"/>
  <c r="AX51" i="195" s="1"/>
  <c r="AW51" i="195"/>
  <c r="L18" i="194"/>
  <c r="N18" i="194" s="1"/>
  <c r="AK18" i="194"/>
  <c r="E18" i="194" s="1"/>
  <c r="AM18" i="194"/>
  <c r="AN18" i="194"/>
  <c r="AO18" i="194"/>
  <c r="AT18" i="194"/>
  <c r="AU18" i="194" s="1"/>
  <c r="AX18" i="194" s="1"/>
  <c r="AW18" i="194"/>
  <c r="L21" i="194"/>
  <c r="N21" i="194" s="1"/>
  <c r="AK21" i="194"/>
  <c r="E21" i="194" s="1"/>
  <c r="AM21" i="194"/>
  <c r="AN21" i="194"/>
  <c r="AO21" i="194"/>
  <c r="AT21" i="194"/>
  <c r="AU21" i="194"/>
  <c r="AX21" i="194" s="1"/>
  <c r="AW21" i="194"/>
  <c r="L24" i="194"/>
  <c r="N24" i="194" s="1"/>
  <c r="AK24" i="194"/>
  <c r="E24" i="194" s="1"/>
  <c r="AM24" i="194"/>
  <c r="AN24" i="194"/>
  <c r="AO24" i="194"/>
  <c r="AT24" i="194"/>
  <c r="AU24" i="194" s="1"/>
  <c r="AX24" i="194" s="1"/>
  <c r="AW24" i="194"/>
  <c r="L27" i="194"/>
  <c r="N27" i="194"/>
  <c r="AK27" i="194"/>
  <c r="E27" i="194" s="1"/>
  <c r="AM27" i="194"/>
  <c r="AN27" i="194"/>
  <c r="AO27" i="194"/>
  <c r="AT27" i="194"/>
  <c r="AU27" i="194"/>
  <c r="AX27" i="194" s="1"/>
  <c r="AW27" i="194"/>
  <c r="L30" i="194"/>
  <c r="N30" i="194" s="1"/>
  <c r="AK30" i="194"/>
  <c r="E30" i="194" s="1"/>
  <c r="AM30" i="194"/>
  <c r="AN30" i="194"/>
  <c r="AO30" i="194"/>
  <c r="AT30" i="194"/>
  <c r="AU30" i="194" s="1"/>
  <c r="AX30" i="194" s="1"/>
  <c r="AW30" i="194"/>
  <c r="L33" i="194"/>
  <c r="N33" i="194"/>
  <c r="AK33" i="194"/>
  <c r="E33" i="194" s="1"/>
  <c r="AM33" i="194"/>
  <c r="AN33" i="194"/>
  <c r="AO33" i="194"/>
  <c r="AT33" i="194"/>
  <c r="AU33" i="194"/>
  <c r="AX33" i="194" s="1"/>
  <c r="AW33" i="194"/>
  <c r="L36" i="194"/>
  <c r="N36" i="194" s="1"/>
  <c r="AK36" i="194"/>
  <c r="E36" i="194" s="1"/>
  <c r="AM36" i="194"/>
  <c r="AN36" i="194"/>
  <c r="AO36" i="194"/>
  <c r="AT36" i="194"/>
  <c r="AU36" i="194" s="1"/>
  <c r="AX36" i="194" s="1"/>
  <c r="AW36" i="194"/>
  <c r="L39" i="194"/>
  <c r="N39" i="194"/>
  <c r="AK39" i="194"/>
  <c r="E39" i="194" s="1"/>
  <c r="AM39" i="194"/>
  <c r="AN39" i="194"/>
  <c r="AO39" i="194"/>
  <c r="AT39" i="194"/>
  <c r="AU39" i="194"/>
  <c r="AX39" i="194" s="1"/>
  <c r="AW39" i="194"/>
  <c r="L42" i="194"/>
  <c r="N42" i="194" s="1"/>
  <c r="AK42" i="194"/>
  <c r="E42" i="194" s="1"/>
  <c r="AM42" i="194"/>
  <c r="AN42" i="194"/>
  <c r="AO42" i="194"/>
  <c r="AT42" i="194"/>
  <c r="AU42" i="194" s="1"/>
  <c r="AX42" i="194" s="1"/>
  <c r="AW42" i="194"/>
  <c r="L45" i="194"/>
  <c r="N45" i="194"/>
  <c r="AK45" i="194"/>
  <c r="E45" i="194" s="1"/>
  <c r="AM45" i="194"/>
  <c r="AN45" i="194"/>
  <c r="AO45" i="194"/>
  <c r="AT45" i="194"/>
  <c r="AU45" i="194"/>
  <c r="AX45" i="194" s="1"/>
  <c r="AW45" i="194"/>
  <c r="L48" i="194"/>
  <c r="N48" i="194" s="1"/>
  <c r="AK48" i="194"/>
  <c r="E48" i="194" s="1"/>
  <c r="AM48" i="194"/>
  <c r="AN48" i="194"/>
  <c r="AO48" i="194"/>
  <c r="AT48" i="194"/>
  <c r="AU48" i="194" s="1"/>
  <c r="AX48" i="194" s="1"/>
  <c r="AW48" i="194"/>
  <c r="L51" i="194"/>
  <c r="N51" i="194"/>
  <c r="AK51" i="194"/>
  <c r="E51" i="194" s="1"/>
  <c r="AM51" i="194"/>
  <c r="AN51" i="194"/>
  <c r="AO51" i="194"/>
  <c r="AT51" i="194"/>
  <c r="AU51" i="194"/>
  <c r="AX51" i="194" s="1"/>
  <c r="AW51" i="194"/>
  <c r="L18" i="193"/>
  <c r="N18" i="193"/>
  <c r="AO18" i="193"/>
  <c r="E18" i="193" s="1"/>
  <c r="AQ18" i="193"/>
  <c r="AR18" i="193"/>
  <c r="AS18" i="193"/>
  <c r="AX18" i="193"/>
  <c r="AY18" i="193" s="1"/>
  <c r="BB18" i="193" s="1"/>
  <c r="BA18" i="193"/>
  <c r="L21" i="193"/>
  <c r="N21" i="193" s="1"/>
  <c r="AO21" i="193"/>
  <c r="E21" i="193" s="1"/>
  <c r="AQ21" i="193"/>
  <c r="AR21" i="193"/>
  <c r="AS21" i="193"/>
  <c r="AX21" i="193"/>
  <c r="AY21" i="193"/>
  <c r="BB21" i="193" s="1"/>
  <c r="BA21" i="193"/>
  <c r="L24" i="193"/>
  <c r="N24" i="193" s="1"/>
  <c r="AO24" i="193"/>
  <c r="E24" i="193" s="1"/>
  <c r="AQ24" i="193"/>
  <c r="AR24" i="193"/>
  <c r="AS24" i="193"/>
  <c r="AX24" i="193"/>
  <c r="AY24" i="193" s="1"/>
  <c r="BB24" i="193" s="1"/>
  <c r="BA24" i="193"/>
  <c r="L27" i="193"/>
  <c r="N27" i="193" s="1"/>
  <c r="AO27" i="193"/>
  <c r="AQ27" i="193"/>
  <c r="AR27" i="193"/>
  <c r="AS27" i="193"/>
  <c r="AX27" i="193"/>
  <c r="AY27" i="193"/>
  <c r="BB27" i="193" s="1"/>
  <c r="BA27" i="193"/>
  <c r="L30" i="193"/>
  <c r="N30" i="193" s="1"/>
  <c r="AO30" i="193"/>
  <c r="E30" i="193" s="1"/>
  <c r="AP30" i="193"/>
  <c r="H30" i="193" s="1"/>
  <c r="AQ30" i="193"/>
  <c r="AR30" i="193"/>
  <c r="AS30" i="193"/>
  <c r="AX30" i="193"/>
  <c r="AY30" i="193" s="1"/>
  <c r="BB30" i="193" s="1"/>
  <c r="BA30" i="193"/>
  <c r="L33" i="193"/>
  <c r="N33" i="193" s="1"/>
  <c r="AO33" i="193"/>
  <c r="E33" i="193" s="1"/>
  <c r="AQ33" i="193"/>
  <c r="AR33" i="193"/>
  <c r="AS33" i="193"/>
  <c r="AX33" i="193"/>
  <c r="AY33" i="193"/>
  <c r="BB33" i="193" s="1"/>
  <c r="BA33" i="193"/>
  <c r="L36" i="193"/>
  <c r="N36" i="193" s="1"/>
  <c r="AO36" i="193"/>
  <c r="E36" i="193" s="1"/>
  <c r="AQ36" i="193"/>
  <c r="AR36" i="193"/>
  <c r="AS36" i="193"/>
  <c r="AX36" i="193"/>
  <c r="AY36" i="193" s="1"/>
  <c r="BA36" i="193"/>
  <c r="L39" i="193"/>
  <c r="N39" i="193" s="1"/>
  <c r="AO39" i="193"/>
  <c r="AQ39" i="193"/>
  <c r="AR39" i="193"/>
  <c r="AS39" i="193"/>
  <c r="AX39" i="193"/>
  <c r="AY39" i="193"/>
  <c r="BB39" i="193" s="1"/>
  <c r="BA39" i="193"/>
  <c r="L42" i="193"/>
  <c r="N42" i="193"/>
  <c r="AO42" i="193"/>
  <c r="E42" i="193" s="1"/>
  <c r="AQ42" i="193"/>
  <c r="AR42" i="193"/>
  <c r="AS42" i="193"/>
  <c r="AX42" i="193"/>
  <c r="AY42" i="193" s="1"/>
  <c r="BB42" i="193" s="1"/>
  <c r="BA42" i="193"/>
  <c r="L45" i="193"/>
  <c r="N45" i="193" s="1"/>
  <c r="AO45" i="193"/>
  <c r="E45" i="193" s="1"/>
  <c r="AQ45" i="193"/>
  <c r="AR45" i="193"/>
  <c r="AS45" i="193"/>
  <c r="AX45" i="193"/>
  <c r="AY45" i="193"/>
  <c r="BB45" i="193" s="1"/>
  <c r="BA45" i="193"/>
  <c r="L48" i="193"/>
  <c r="N48" i="193" s="1"/>
  <c r="AO48" i="193"/>
  <c r="E48" i="193" s="1"/>
  <c r="AQ48" i="193"/>
  <c r="AR48" i="193"/>
  <c r="AS48" i="193"/>
  <c r="AX48" i="193"/>
  <c r="AY48" i="193" s="1"/>
  <c r="BA48" i="193"/>
  <c r="L51" i="193"/>
  <c r="N51" i="193" s="1"/>
  <c r="AO51" i="193"/>
  <c r="AQ51" i="193"/>
  <c r="AR51" i="193"/>
  <c r="AS51" i="193"/>
  <c r="AX51" i="193"/>
  <c r="AY51" i="193"/>
  <c r="BB51" i="193" s="1"/>
  <c r="BA51" i="193"/>
  <c r="L18" i="192"/>
  <c r="N18" i="192" s="1"/>
  <c r="AK18" i="192"/>
  <c r="E18" i="192" s="1"/>
  <c r="AM18" i="192"/>
  <c r="AN18" i="192"/>
  <c r="AO18" i="192"/>
  <c r="AT18" i="192"/>
  <c r="AU18" i="192" s="1"/>
  <c r="AX18" i="192" s="1"/>
  <c r="AW18" i="192"/>
  <c r="L21" i="192"/>
  <c r="N21" i="192"/>
  <c r="AK21" i="192"/>
  <c r="E21" i="192" s="1"/>
  <c r="AM21" i="192"/>
  <c r="AN21" i="192"/>
  <c r="AO21" i="192"/>
  <c r="AT21" i="192"/>
  <c r="AU21" i="192"/>
  <c r="AX21" i="192" s="1"/>
  <c r="AW21" i="192"/>
  <c r="L24" i="192"/>
  <c r="N24" i="192" s="1"/>
  <c r="AK24" i="192"/>
  <c r="E24" i="192" s="1"/>
  <c r="AM24" i="192"/>
  <c r="AN24" i="192"/>
  <c r="AO24" i="192"/>
  <c r="AT24" i="192"/>
  <c r="AU24" i="192" s="1"/>
  <c r="AX24" i="192" s="1"/>
  <c r="AW24" i="192"/>
  <c r="L27" i="192"/>
  <c r="N27" i="192"/>
  <c r="AK27" i="192"/>
  <c r="E27" i="192" s="1"/>
  <c r="AM27" i="192"/>
  <c r="AN27" i="192"/>
  <c r="AO27" i="192"/>
  <c r="AT27" i="192"/>
  <c r="AU27" i="192"/>
  <c r="AX27" i="192" s="1"/>
  <c r="AW27" i="192"/>
  <c r="L30" i="192"/>
  <c r="N30" i="192" s="1"/>
  <c r="AK30" i="192"/>
  <c r="E30" i="192" s="1"/>
  <c r="AM30" i="192"/>
  <c r="AN30" i="192"/>
  <c r="AO30" i="192"/>
  <c r="AT30" i="192"/>
  <c r="AU30" i="192" s="1"/>
  <c r="AX30" i="192" s="1"/>
  <c r="AW30" i="192"/>
  <c r="L33" i="192"/>
  <c r="N33" i="192"/>
  <c r="AK33" i="192"/>
  <c r="E33" i="192" s="1"/>
  <c r="AM33" i="192"/>
  <c r="AN33" i="192"/>
  <c r="AO33" i="192"/>
  <c r="AT33" i="192"/>
  <c r="AU33" i="192"/>
  <c r="AX33" i="192" s="1"/>
  <c r="AW33" i="192"/>
  <c r="L36" i="192"/>
  <c r="N36" i="192" s="1"/>
  <c r="AK36" i="192"/>
  <c r="E36" i="192" s="1"/>
  <c r="AM36" i="192"/>
  <c r="AN36" i="192"/>
  <c r="AO36" i="192"/>
  <c r="AT36" i="192"/>
  <c r="AU36" i="192" s="1"/>
  <c r="AX36" i="192" s="1"/>
  <c r="AW36" i="192"/>
  <c r="L39" i="192"/>
  <c r="N39" i="192"/>
  <c r="AK39" i="192"/>
  <c r="E39" i="192" s="1"/>
  <c r="AM39" i="192"/>
  <c r="AN39" i="192"/>
  <c r="AO39" i="192"/>
  <c r="AT39" i="192"/>
  <c r="AU39" i="192"/>
  <c r="AX39" i="192" s="1"/>
  <c r="AW39" i="192"/>
  <c r="L42" i="192"/>
  <c r="N42" i="192" s="1"/>
  <c r="AK42" i="192"/>
  <c r="E42" i="192" s="1"/>
  <c r="AM42" i="192"/>
  <c r="AN42" i="192"/>
  <c r="AO42" i="192"/>
  <c r="AT42" i="192"/>
  <c r="AU42" i="192" s="1"/>
  <c r="AX42" i="192" s="1"/>
  <c r="AW42" i="192"/>
  <c r="L45" i="192"/>
  <c r="N45" i="192"/>
  <c r="AK45" i="192"/>
  <c r="E45" i="192" s="1"/>
  <c r="AM45" i="192"/>
  <c r="AN45" i="192"/>
  <c r="AO45" i="192"/>
  <c r="AT45" i="192"/>
  <c r="AU45" i="192"/>
  <c r="AX45" i="192" s="1"/>
  <c r="AW45" i="192"/>
  <c r="L48" i="192"/>
  <c r="N48" i="192" s="1"/>
  <c r="AK48" i="192"/>
  <c r="E48" i="192" s="1"/>
  <c r="AM48" i="192"/>
  <c r="AN48" i="192"/>
  <c r="AO48" i="192"/>
  <c r="AT48" i="192"/>
  <c r="AU48" i="192" s="1"/>
  <c r="AX48" i="192" s="1"/>
  <c r="AW48" i="192"/>
  <c r="L51" i="192"/>
  <c r="N51" i="192"/>
  <c r="AK51" i="192"/>
  <c r="E51" i="192" s="1"/>
  <c r="AM51" i="192"/>
  <c r="AN51" i="192"/>
  <c r="AO51" i="192"/>
  <c r="AT51" i="192"/>
  <c r="AU51" i="192"/>
  <c r="AX51" i="192" s="1"/>
  <c r="AW51" i="192"/>
  <c r="L18" i="191"/>
  <c r="N18" i="191" s="1"/>
  <c r="AK18" i="191"/>
  <c r="E18" i="191" s="1"/>
  <c r="AM18" i="191"/>
  <c r="AN18" i="191"/>
  <c r="AO18" i="191"/>
  <c r="AT18" i="191"/>
  <c r="AU18" i="191" s="1"/>
  <c r="AX18" i="191" s="1"/>
  <c r="AW18" i="191"/>
  <c r="L21" i="191"/>
  <c r="N21" i="191" s="1"/>
  <c r="AK21" i="191"/>
  <c r="E21" i="191" s="1"/>
  <c r="AM21" i="191"/>
  <c r="AN21" i="191"/>
  <c r="AO21" i="191"/>
  <c r="AT21" i="191"/>
  <c r="AU21" i="191"/>
  <c r="AX21" i="191" s="1"/>
  <c r="AW21" i="191"/>
  <c r="L24" i="191"/>
  <c r="N24" i="191" s="1"/>
  <c r="AK24" i="191"/>
  <c r="E24" i="191" s="1"/>
  <c r="AM24" i="191"/>
  <c r="AN24" i="191"/>
  <c r="AO24" i="191"/>
  <c r="AT24" i="191"/>
  <c r="AU24" i="191" s="1"/>
  <c r="AX24" i="191" s="1"/>
  <c r="AW24" i="191"/>
  <c r="L27" i="191"/>
  <c r="N27" i="191" s="1"/>
  <c r="AK27" i="191"/>
  <c r="AM27" i="191"/>
  <c r="AN27" i="191"/>
  <c r="AO27" i="191"/>
  <c r="AT27" i="191"/>
  <c r="AU27" i="191"/>
  <c r="AX27" i="191" s="1"/>
  <c r="AW27" i="191"/>
  <c r="L30" i="191"/>
  <c r="N30" i="191" s="1"/>
  <c r="AK30" i="191"/>
  <c r="E30" i="191" s="1"/>
  <c r="AL30" i="191"/>
  <c r="H30" i="191" s="1"/>
  <c r="AM30" i="191"/>
  <c r="AN30" i="191"/>
  <c r="AO30" i="191"/>
  <c r="AT30" i="191"/>
  <c r="AU30" i="191" s="1"/>
  <c r="AX30" i="191" s="1"/>
  <c r="AW30" i="191"/>
  <c r="L33" i="191"/>
  <c r="N33" i="191" s="1"/>
  <c r="AK33" i="191"/>
  <c r="E33" i="191" s="1"/>
  <c r="AM33" i="191"/>
  <c r="AN33" i="191"/>
  <c r="AO33" i="191"/>
  <c r="AT33" i="191"/>
  <c r="AU33" i="191"/>
  <c r="AX33" i="191" s="1"/>
  <c r="AW33" i="191"/>
  <c r="L36" i="191"/>
  <c r="N36" i="191" s="1"/>
  <c r="AK36" i="191"/>
  <c r="E36" i="191" s="1"/>
  <c r="AL36" i="191"/>
  <c r="H36" i="191" s="1"/>
  <c r="AM36" i="191"/>
  <c r="AN36" i="191"/>
  <c r="AO36" i="191"/>
  <c r="AT36" i="191"/>
  <c r="AU36" i="191" s="1"/>
  <c r="AX36" i="191" s="1"/>
  <c r="AW36" i="191"/>
  <c r="L39" i="191"/>
  <c r="N39" i="191" s="1"/>
  <c r="AK39" i="191"/>
  <c r="AM39" i="191"/>
  <c r="AN39" i="191"/>
  <c r="AO39" i="191"/>
  <c r="AT39" i="191"/>
  <c r="AU39" i="191"/>
  <c r="AX39" i="191" s="1"/>
  <c r="AW39" i="191"/>
  <c r="L42" i="191"/>
  <c r="N42" i="191" s="1"/>
  <c r="AK42" i="191"/>
  <c r="E42" i="191" s="1"/>
  <c r="AL42" i="191"/>
  <c r="H42" i="191" s="1"/>
  <c r="AM42" i="191"/>
  <c r="AN42" i="191"/>
  <c r="AO42" i="191"/>
  <c r="AT42" i="191"/>
  <c r="AU42" i="191" s="1"/>
  <c r="AX42" i="191" s="1"/>
  <c r="AW42" i="191"/>
  <c r="L45" i="191"/>
  <c r="N45" i="191" s="1"/>
  <c r="AK45" i="191"/>
  <c r="E45" i="191" s="1"/>
  <c r="AM45" i="191"/>
  <c r="AN45" i="191"/>
  <c r="AO45" i="191"/>
  <c r="AT45" i="191"/>
  <c r="AU45" i="191"/>
  <c r="AX45" i="191" s="1"/>
  <c r="AW45" i="191"/>
  <c r="L48" i="191"/>
  <c r="N48" i="191"/>
  <c r="AK48" i="191"/>
  <c r="E48" i="191" s="1"/>
  <c r="AM48" i="191"/>
  <c r="AN48" i="191"/>
  <c r="AO48" i="191"/>
  <c r="AT48" i="191"/>
  <c r="AU48" i="191" s="1"/>
  <c r="AX48" i="191" s="1"/>
  <c r="AW48" i="191"/>
  <c r="L51" i="191"/>
  <c r="N51" i="191" s="1"/>
  <c r="AK51" i="191"/>
  <c r="AM51" i="191"/>
  <c r="AN51" i="191"/>
  <c r="AO51" i="191"/>
  <c r="AT51" i="191"/>
  <c r="AU51" i="191"/>
  <c r="AX51" i="191" s="1"/>
  <c r="AW51" i="191"/>
  <c r="L18" i="190"/>
  <c r="N18" i="190" s="1"/>
  <c r="AO18" i="190"/>
  <c r="E18" i="190" s="1"/>
  <c r="AQ18" i="190"/>
  <c r="AR18" i="190"/>
  <c r="AS18" i="190"/>
  <c r="AX18" i="190"/>
  <c r="AY18" i="190" s="1"/>
  <c r="BA18" i="190"/>
  <c r="L21" i="190"/>
  <c r="N21" i="190"/>
  <c r="AO21" i="190"/>
  <c r="E21" i="190" s="1"/>
  <c r="AQ21" i="190"/>
  <c r="AR21" i="190"/>
  <c r="AS21" i="190"/>
  <c r="AX21" i="190"/>
  <c r="AY21" i="190"/>
  <c r="BB21" i="190" s="1"/>
  <c r="BA21" i="190"/>
  <c r="L24" i="190"/>
  <c r="N24" i="190" s="1"/>
  <c r="AO24" i="190"/>
  <c r="E24" i="190" s="1"/>
  <c r="AQ24" i="190"/>
  <c r="AR24" i="190"/>
  <c r="AS24" i="190"/>
  <c r="AX24" i="190"/>
  <c r="AY24" i="190" s="1"/>
  <c r="BB24" i="190" s="1"/>
  <c r="BA24" i="190"/>
  <c r="L27" i="190"/>
  <c r="N27" i="190"/>
  <c r="AO27" i="190"/>
  <c r="E27" i="190" s="1"/>
  <c r="AQ27" i="190"/>
  <c r="AR27" i="190"/>
  <c r="AS27" i="190"/>
  <c r="AX27" i="190"/>
  <c r="AY27" i="190"/>
  <c r="BB27" i="190" s="1"/>
  <c r="BA27" i="190"/>
  <c r="L30" i="190"/>
  <c r="N30" i="190" s="1"/>
  <c r="AO30" i="190"/>
  <c r="E30" i="190" s="1"/>
  <c r="AQ30" i="190"/>
  <c r="AR30" i="190"/>
  <c r="AS30" i="190"/>
  <c r="AX30" i="190"/>
  <c r="AY30" i="190" s="1"/>
  <c r="BA30" i="190"/>
  <c r="L33" i="190"/>
  <c r="N33" i="190"/>
  <c r="AO33" i="190"/>
  <c r="E33" i="190" s="1"/>
  <c r="AQ33" i="190"/>
  <c r="AR33" i="190"/>
  <c r="AS33" i="190"/>
  <c r="AX33" i="190"/>
  <c r="AY33" i="190"/>
  <c r="BB33" i="190" s="1"/>
  <c r="BA33" i="190"/>
  <c r="L36" i="190"/>
  <c r="N36" i="190" s="1"/>
  <c r="AO36" i="190"/>
  <c r="E36" i="190" s="1"/>
  <c r="AQ36" i="190"/>
  <c r="AR36" i="190"/>
  <c r="AS36" i="190"/>
  <c r="AX36" i="190"/>
  <c r="AY36" i="190" s="1"/>
  <c r="BB36" i="190" s="1"/>
  <c r="BA36" i="190"/>
  <c r="L39" i="190"/>
  <c r="N39" i="190"/>
  <c r="AO39" i="190"/>
  <c r="E39" i="190" s="1"/>
  <c r="AQ39" i="190"/>
  <c r="AR39" i="190"/>
  <c r="AS39" i="190"/>
  <c r="AX39" i="190"/>
  <c r="AY39" i="190"/>
  <c r="BB39" i="190" s="1"/>
  <c r="BA39" i="190"/>
  <c r="L42" i="190"/>
  <c r="N42" i="190" s="1"/>
  <c r="AO42" i="190"/>
  <c r="E42" i="190" s="1"/>
  <c r="AQ42" i="190"/>
  <c r="AR42" i="190"/>
  <c r="AS42" i="190"/>
  <c r="AX42" i="190"/>
  <c r="AY42" i="190" s="1"/>
  <c r="BA42" i="190"/>
  <c r="L45" i="190"/>
  <c r="N45" i="190"/>
  <c r="AO45" i="190"/>
  <c r="E45" i="190" s="1"/>
  <c r="AQ45" i="190"/>
  <c r="AR45" i="190"/>
  <c r="AS45" i="190"/>
  <c r="AX45" i="190"/>
  <c r="AY45" i="190"/>
  <c r="BB45" i="190" s="1"/>
  <c r="BA45" i="190"/>
  <c r="L48" i="190"/>
  <c r="N48" i="190" s="1"/>
  <c r="AO48" i="190"/>
  <c r="E48" i="190" s="1"/>
  <c r="AQ48" i="190"/>
  <c r="AR48" i="190"/>
  <c r="AS48" i="190"/>
  <c r="AX48" i="190"/>
  <c r="AY48" i="190" s="1"/>
  <c r="BB48" i="190" s="1"/>
  <c r="BA48" i="190"/>
  <c r="L51" i="190"/>
  <c r="N51" i="190"/>
  <c r="AO51" i="190"/>
  <c r="E51" i="190" s="1"/>
  <c r="AQ51" i="190"/>
  <c r="AR51" i="190"/>
  <c r="AS51" i="190"/>
  <c r="AX51" i="190"/>
  <c r="AY51" i="190"/>
  <c r="BB51" i="190" s="1"/>
  <c r="BA51" i="190"/>
  <c r="L18" i="189"/>
  <c r="N18" i="189" s="1"/>
  <c r="AK18" i="189"/>
  <c r="E18" i="189" s="1"/>
  <c r="AM18" i="189"/>
  <c r="AN18" i="189"/>
  <c r="AO18" i="189"/>
  <c r="AT18" i="189"/>
  <c r="AU18" i="189" s="1"/>
  <c r="AW18" i="189"/>
  <c r="L21" i="189"/>
  <c r="N21" i="189"/>
  <c r="AK21" i="189"/>
  <c r="E21" i="189" s="1"/>
  <c r="AM21" i="189"/>
  <c r="AN21" i="189"/>
  <c r="AO21" i="189"/>
  <c r="AT21" i="189"/>
  <c r="AU21" i="189"/>
  <c r="AX21" i="189" s="1"/>
  <c r="AW21" i="189"/>
  <c r="L24" i="189"/>
  <c r="N24" i="189" s="1"/>
  <c r="AK24" i="189"/>
  <c r="E24" i="189" s="1"/>
  <c r="AM24" i="189"/>
  <c r="AN24" i="189"/>
  <c r="AO24" i="189"/>
  <c r="AT24" i="189"/>
  <c r="AU24" i="189" s="1"/>
  <c r="AX24" i="189" s="1"/>
  <c r="AW24" i="189"/>
  <c r="L27" i="189"/>
  <c r="N27" i="189"/>
  <c r="AK27" i="189"/>
  <c r="E27" i="189" s="1"/>
  <c r="AM27" i="189"/>
  <c r="AN27" i="189"/>
  <c r="AO27" i="189"/>
  <c r="AT27" i="189"/>
  <c r="AU27" i="189"/>
  <c r="AX27" i="189" s="1"/>
  <c r="AW27" i="189"/>
  <c r="L30" i="189"/>
  <c r="N30" i="189" s="1"/>
  <c r="AK30" i="189"/>
  <c r="E30" i="189" s="1"/>
  <c r="AM30" i="189"/>
  <c r="AN30" i="189"/>
  <c r="AO30" i="189"/>
  <c r="AT30" i="189"/>
  <c r="AU30" i="189" s="1"/>
  <c r="AW30" i="189"/>
  <c r="L33" i="189"/>
  <c r="N33" i="189"/>
  <c r="AK33" i="189"/>
  <c r="E33" i="189" s="1"/>
  <c r="AM33" i="189"/>
  <c r="AN33" i="189"/>
  <c r="AO33" i="189"/>
  <c r="AT33" i="189"/>
  <c r="AU33" i="189"/>
  <c r="AX33" i="189" s="1"/>
  <c r="AW33" i="189"/>
  <c r="L36" i="189"/>
  <c r="N36" i="189" s="1"/>
  <c r="AK36" i="189"/>
  <c r="E36" i="189" s="1"/>
  <c r="AM36" i="189"/>
  <c r="AN36" i="189"/>
  <c r="AO36" i="189"/>
  <c r="AT36" i="189"/>
  <c r="AU36" i="189" s="1"/>
  <c r="AX36" i="189" s="1"/>
  <c r="AW36" i="189"/>
  <c r="L39" i="189"/>
  <c r="N39" i="189"/>
  <c r="AK39" i="189"/>
  <c r="E39" i="189" s="1"/>
  <c r="AM39" i="189"/>
  <c r="AN39" i="189"/>
  <c r="AO39" i="189"/>
  <c r="AT39" i="189"/>
  <c r="AU39" i="189"/>
  <c r="AX39" i="189" s="1"/>
  <c r="AW39" i="189"/>
  <c r="L42" i="189"/>
  <c r="N42" i="189" s="1"/>
  <c r="AK42" i="189"/>
  <c r="E42" i="189" s="1"/>
  <c r="AM42" i="189"/>
  <c r="AN42" i="189"/>
  <c r="AO42" i="189"/>
  <c r="AT42" i="189"/>
  <c r="AU42" i="189" s="1"/>
  <c r="AW42" i="189"/>
  <c r="L45" i="189"/>
  <c r="N45" i="189"/>
  <c r="AK45" i="189"/>
  <c r="E45" i="189" s="1"/>
  <c r="AM45" i="189"/>
  <c r="AN45" i="189"/>
  <c r="AO45" i="189"/>
  <c r="AT45" i="189"/>
  <c r="AU45" i="189"/>
  <c r="AX45" i="189" s="1"/>
  <c r="AW45" i="189"/>
  <c r="L48" i="189"/>
  <c r="N48" i="189" s="1"/>
  <c r="AK48" i="189"/>
  <c r="E48" i="189" s="1"/>
  <c r="AM48" i="189"/>
  <c r="AN48" i="189"/>
  <c r="AO48" i="189"/>
  <c r="AT48" i="189"/>
  <c r="AU48" i="189" s="1"/>
  <c r="AX48" i="189" s="1"/>
  <c r="AW48" i="189"/>
  <c r="L51" i="189"/>
  <c r="N51" i="189"/>
  <c r="AK51" i="189"/>
  <c r="E51" i="189" s="1"/>
  <c r="AM51" i="189"/>
  <c r="AN51" i="189"/>
  <c r="AO51" i="189"/>
  <c r="AT51" i="189"/>
  <c r="AU51" i="189"/>
  <c r="AX51" i="189" s="1"/>
  <c r="AW51" i="189"/>
  <c r="L18" i="188"/>
  <c r="N18" i="188" s="1"/>
  <c r="AK18" i="188"/>
  <c r="E18" i="188" s="1"/>
  <c r="AM18" i="188"/>
  <c r="AN18" i="188"/>
  <c r="AO18" i="188"/>
  <c r="AT18" i="188"/>
  <c r="AU18" i="188"/>
  <c r="AX18" i="188" s="1"/>
  <c r="AW18" i="188"/>
  <c r="L21" i="188"/>
  <c r="N21" i="188" s="1"/>
  <c r="AK21" i="188"/>
  <c r="E21" i="188" s="1"/>
  <c r="AM21" i="188"/>
  <c r="AN21" i="188"/>
  <c r="AO21" i="188"/>
  <c r="AT21" i="188"/>
  <c r="AU21" i="188" s="1"/>
  <c r="AW21" i="188"/>
  <c r="L24" i="188"/>
  <c r="N24" i="188"/>
  <c r="AK24" i="188"/>
  <c r="E24" i="188" s="1"/>
  <c r="AM24" i="188"/>
  <c r="AN24" i="188"/>
  <c r="AO24" i="188"/>
  <c r="AT24" i="188"/>
  <c r="AU24" i="188"/>
  <c r="AX24" i="188" s="1"/>
  <c r="AW24" i="188"/>
  <c r="L27" i="188"/>
  <c r="N27" i="188" s="1"/>
  <c r="AK27" i="188"/>
  <c r="E27" i="188" s="1"/>
  <c r="AM27" i="188"/>
  <c r="AN27" i="188"/>
  <c r="AO27" i="188"/>
  <c r="AT27" i="188"/>
  <c r="AU27" i="188" s="1"/>
  <c r="AX27" i="188" s="1"/>
  <c r="AW27" i="188"/>
  <c r="L30" i="188"/>
  <c r="N30" i="188"/>
  <c r="AK30" i="188"/>
  <c r="E30" i="188" s="1"/>
  <c r="AM30" i="188"/>
  <c r="AN30" i="188"/>
  <c r="AO30" i="188"/>
  <c r="AT30" i="188"/>
  <c r="AU30" i="188"/>
  <c r="AX30" i="188" s="1"/>
  <c r="AW30" i="188"/>
  <c r="L33" i="188"/>
  <c r="N33" i="188" s="1"/>
  <c r="AK33" i="188"/>
  <c r="E33" i="188" s="1"/>
  <c r="AM33" i="188"/>
  <c r="AN33" i="188"/>
  <c r="AO33" i="188"/>
  <c r="AT33" i="188"/>
  <c r="AU33" i="188" s="1"/>
  <c r="AW33" i="188"/>
  <c r="L36" i="188"/>
  <c r="N36" i="188"/>
  <c r="AK36" i="188"/>
  <c r="E36" i="188" s="1"/>
  <c r="AM36" i="188"/>
  <c r="AN36" i="188"/>
  <c r="AO36" i="188"/>
  <c r="AT36" i="188"/>
  <c r="AU36" i="188"/>
  <c r="AX36" i="188" s="1"/>
  <c r="AW36" i="188"/>
  <c r="L39" i="188"/>
  <c r="N39" i="188" s="1"/>
  <c r="AK39" i="188"/>
  <c r="E39" i="188" s="1"/>
  <c r="AM39" i="188"/>
  <c r="AN39" i="188"/>
  <c r="AO39" i="188"/>
  <c r="AT39" i="188"/>
  <c r="AU39" i="188" s="1"/>
  <c r="AX39" i="188" s="1"/>
  <c r="AW39" i="188"/>
  <c r="L42" i="188"/>
  <c r="N42" i="188"/>
  <c r="AK42" i="188"/>
  <c r="E42" i="188" s="1"/>
  <c r="AM42" i="188"/>
  <c r="AN42" i="188"/>
  <c r="AO42" i="188"/>
  <c r="AT42" i="188"/>
  <c r="AU42" i="188"/>
  <c r="AX42" i="188" s="1"/>
  <c r="AW42" i="188"/>
  <c r="L45" i="188"/>
  <c r="N45" i="188" s="1"/>
  <c r="AK45" i="188"/>
  <c r="E45" i="188" s="1"/>
  <c r="AM45" i="188"/>
  <c r="AN45" i="188"/>
  <c r="AO45" i="188"/>
  <c r="AT45" i="188"/>
  <c r="AU45" i="188" s="1"/>
  <c r="AW45" i="188"/>
  <c r="L48" i="188"/>
  <c r="N48" i="188"/>
  <c r="AK48" i="188"/>
  <c r="E48" i="188" s="1"/>
  <c r="AM48" i="188"/>
  <c r="AN48" i="188"/>
  <c r="AO48" i="188"/>
  <c r="AT48" i="188"/>
  <c r="AU48" i="188"/>
  <c r="AX48" i="188" s="1"/>
  <c r="AW48" i="188"/>
  <c r="L51" i="188"/>
  <c r="N51" i="188" s="1"/>
  <c r="AK51" i="188"/>
  <c r="E51" i="188" s="1"/>
  <c r="AM51" i="188"/>
  <c r="AN51" i="188"/>
  <c r="AO51" i="188"/>
  <c r="AT51" i="188"/>
  <c r="AU51" i="188" s="1"/>
  <c r="AX51" i="188" s="1"/>
  <c r="AW51" i="188"/>
  <c r="L18" i="187"/>
  <c r="N18" i="187" s="1"/>
  <c r="AO18" i="187"/>
  <c r="E18" i="187" s="1"/>
  <c r="AQ18" i="187"/>
  <c r="AR18" i="187"/>
  <c r="AS18" i="187"/>
  <c r="AX18" i="187"/>
  <c r="AY18" i="187"/>
  <c r="BB18" i="187" s="1"/>
  <c r="BA18" i="187"/>
  <c r="L21" i="187"/>
  <c r="N21" i="187" s="1"/>
  <c r="AO21" i="187"/>
  <c r="E21" i="187" s="1"/>
  <c r="AQ21" i="187"/>
  <c r="AR21" i="187"/>
  <c r="AS21" i="187"/>
  <c r="AX21" i="187"/>
  <c r="AY21" i="187" s="1"/>
  <c r="BA21" i="187"/>
  <c r="L24" i="187"/>
  <c r="N24" i="187"/>
  <c r="AO24" i="187"/>
  <c r="E24" i="187" s="1"/>
  <c r="AQ24" i="187"/>
  <c r="AR24" i="187"/>
  <c r="AS24" i="187"/>
  <c r="AX24" i="187"/>
  <c r="AY24" i="187"/>
  <c r="BB24" i="187" s="1"/>
  <c r="BA24" i="187"/>
  <c r="L27" i="187"/>
  <c r="N27" i="187" s="1"/>
  <c r="AO27" i="187"/>
  <c r="E27" i="187" s="1"/>
  <c r="AQ27" i="187"/>
  <c r="AR27" i="187"/>
  <c r="AS27" i="187"/>
  <c r="AX27" i="187"/>
  <c r="AY27" i="187" s="1"/>
  <c r="BB27" i="187" s="1"/>
  <c r="BA27" i="187"/>
  <c r="L30" i="187"/>
  <c r="N30" i="187"/>
  <c r="AO30" i="187"/>
  <c r="E30" i="187" s="1"/>
  <c r="AQ30" i="187"/>
  <c r="AR30" i="187"/>
  <c r="AS30" i="187"/>
  <c r="AX30" i="187"/>
  <c r="AY30" i="187"/>
  <c r="BB30" i="187" s="1"/>
  <c r="BA30" i="187"/>
  <c r="L33" i="187"/>
  <c r="N33" i="187" s="1"/>
  <c r="AO33" i="187"/>
  <c r="E33" i="187" s="1"/>
  <c r="AQ33" i="187"/>
  <c r="AR33" i="187"/>
  <c r="AS33" i="187"/>
  <c r="AX33" i="187"/>
  <c r="AY33" i="187" s="1"/>
  <c r="BA33" i="187"/>
  <c r="L36" i="187"/>
  <c r="N36" i="187"/>
  <c r="AO36" i="187"/>
  <c r="E36" i="187" s="1"/>
  <c r="AQ36" i="187"/>
  <c r="AR36" i="187"/>
  <c r="AS36" i="187"/>
  <c r="AX36" i="187"/>
  <c r="AY36" i="187"/>
  <c r="BB36" i="187" s="1"/>
  <c r="BA36" i="187"/>
  <c r="L39" i="187"/>
  <c r="N39" i="187" s="1"/>
  <c r="AO39" i="187"/>
  <c r="E39" i="187" s="1"/>
  <c r="AQ39" i="187"/>
  <c r="AR39" i="187"/>
  <c r="AS39" i="187"/>
  <c r="AX39" i="187"/>
  <c r="AY39" i="187" s="1"/>
  <c r="BB39" i="187" s="1"/>
  <c r="BA39" i="187"/>
  <c r="L42" i="187"/>
  <c r="N42" i="187"/>
  <c r="AO42" i="187"/>
  <c r="E42" i="187" s="1"/>
  <c r="AQ42" i="187"/>
  <c r="AR42" i="187"/>
  <c r="AS42" i="187"/>
  <c r="AX42" i="187"/>
  <c r="AY42" i="187"/>
  <c r="BB42" i="187" s="1"/>
  <c r="BA42" i="187"/>
  <c r="L45" i="187"/>
  <c r="N45" i="187" s="1"/>
  <c r="AO45" i="187"/>
  <c r="E45" i="187" s="1"/>
  <c r="AQ45" i="187"/>
  <c r="AR45" i="187"/>
  <c r="AS45" i="187"/>
  <c r="AX45" i="187"/>
  <c r="AY45" i="187" s="1"/>
  <c r="BA45" i="187"/>
  <c r="L48" i="187"/>
  <c r="N48" i="187"/>
  <c r="AO48" i="187"/>
  <c r="E48" i="187" s="1"/>
  <c r="AQ48" i="187"/>
  <c r="AR48" i="187"/>
  <c r="AS48" i="187"/>
  <c r="AX48" i="187"/>
  <c r="AY48" i="187"/>
  <c r="BB48" i="187" s="1"/>
  <c r="BA48" i="187"/>
  <c r="L51" i="187"/>
  <c r="N51" i="187" s="1"/>
  <c r="AO51" i="187"/>
  <c r="E51" i="187" s="1"/>
  <c r="AQ51" i="187"/>
  <c r="AR51" i="187"/>
  <c r="AS51" i="187"/>
  <c r="AX51" i="187"/>
  <c r="AY51" i="187" s="1"/>
  <c r="BB51" i="187" s="1"/>
  <c r="BA51" i="187"/>
  <c r="L18" i="186"/>
  <c r="N18" i="186" s="1"/>
  <c r="AK18" i="186"/>
  <c r="E18" i="186" s="1"/>
  <c r="AM18" i="186"/>
  <c r="AN18" i="186"/>
  <c r="AO18" i="186"/>
  <c r="AT18" i="186"/>
  <c r="AU18" i="186"/>
  <c r="AX18" i="186" s="1"/>
  <c r="AW18" i="186"/>
  <c r="L21" i="186"/>
  <c r="N21" i="186"/>
  <c r="AK21" i="186"/>
  <c r="E21" i="186" s="1"/>
  <c r="AM21" i="186"/>
  <c r="AN21" i="186"/>
  <c r="AO21" i="186"/>
  <c r="AT21" i="186"/>
  <c r="AU21" i="186"/>
  <c r="AX21" i="186" s="1"/>
  <c r="AW21" i="186"/>
  <c r="L24" i="186"/>
  <c r="N24" i="186" s="1"/>
  <c r="AK24" i="186"/>
  <c r="E24" i="186" s="1"/>
  <c r="AM24" i="186"/>
  <c r="AN24" i="186"/>
  <c r="AO24" i="186"/>
  <c r="AT24" i="186"/>
  <c r="AU24" i="186" s="1"/>
  <c r="AX24" i="186" s="1"/>
  <c r="AW24" i="186"/>
  <c r="L27" i="186"/>
  <c r="N27" i="186" s="1"/>
  <c r="AK27" i="186"/>
  <c r="AM27" i="186"/>
  <c r="AN27" i="186"/>
  <c r="AO27" i="186"/>
  <c r="AT27" i="186"/>
  <c r="AU27" i="186"/>
  <c r="AX27" i="186" s="1"/>
  <c r="AW27" i="186"/>
  <c r="L30" i="186"/>
  <c r="N30" i="186" s="1"/>
  <c r="AK30" i="186"/>
  <c r="E30" i="186" s="1"/>
  <c r="AM30" i="186"/>
  <c r="AN30" i="186"/>
  <c r="AO30" i="186"/>
  <c r="AT30" i="186"/>
  <c r="AU30" i="186"/>
  <c r="AW30" i="186"/>
  <c r="L33" i="186"/>
  <c r="N33" i="186" s="1"/>
  <c r="AK33" i="186"/>
  <c r="AM33" i="186"/>
  <c r="AN33" i="186"/>
  <c r="AO33" i="186"/>
  <c r="AT33" i="186"/>
  <c r="AU33" i="186" s="1"/>
  <c r="AX33" i="186" s="1"/>
  <c r="AW33" i="186"/>
  <c r="L36" i="186"/>
  <c r="N36" i="186" s="1"/>
  <c r="AK36" i="186"/>
  <c r="AM36" i="186"/>
  <c r="AN36" i="186"/>
  <c r="AO36" i="186"/>
  <c r="AT36" i="186"/>
  <c r="AU36" i="186"/>
  <c r="AX36" i="186" s="1"/>
  <c r="AW36" i="186"/>
  <c r="L39" i="186"/>
  <c r="N39" i="186"/>
  <c r="AK39" i="186"/>
  <c r="E39" i="186" s="1"/>
  <c r="AM39" i="186"/>
  <c r="AN39" i="186"/>
  <c r="AO39" i="186"/>
  <c r="AT39" i="186"/>
  <c r="AU39" i="186" s="1"/>
  <c r="AX39" i="186" s="1"/>
  <c r="AW39" i="186"/>
  <c r="L42" i="186"/>
  <c r="N42" i="186" s="1"/>
  <c r="AK42" i="186"/>
  <c r="E42" i="186" s="1"/>
  <c r="AM42" i="186"/>
  <c r="AN42" i="186"/>
  <c r="AO42" i="186"/>
  <c r="AT42" i="186"/>
  <c r="AU42" i="186" s="1"/>
  <c r="AX42" i="186" s="1"/>
  <c r="AW42" i="186"/>
  <c r="L45" i="186"/>
  <c r="N45" i="186" s="1"/>
  <c r="AK45" i="186"/>
  <c r="E45" i="186" s="1"/>
  <c r="AM45" i="186"/>
  <c r="AN45" i="186"/>
  <c r="AO45" i="186"/>
  <c r="AT45" i="186"/>
  <c r="AU45" i="186"/>
  <c r="AX45" i="186" s="1"/>
  <c r="AW45" i="186"/>
  <c r="L48" i="186"/>
  <c r="N48" i="186" s="1"/>
  <c r="AK48" i="186"/>
  <c r="AM48" i="186"/>
  <c r="AN48" i="186"/>
  <c r="AO48" i="186"/>
  <c r="AT48" i="186"/>
  <c r="AU48" i="186"/>
  <c r="AX48" i="186" s="1"/>
  <c r="AW48" i="186"/>
  <c r="L51" i="186"/>
  <c r="N51" i="186"/>
  <c r="AK51" i="186"/>
  <c r="E51" i="186" s="1"/>
  <c r="AM51" i="186"/>
  <c r="AN51" i="186"/>
  <c r="AO51" i="186"/>
  <c r="AT51" i="186"/>
  <c r="AU51" i="186" s="1"/>
  <c r="AX51" i="186" s="1"/>
  <c r="AW51" i="186"/>
  <c r="L18" i="185"/>
  <c r="N18" i="185" s="1"/>
  <c r="AK18" i="185"/>
  <c r="E18" i="185" s="1"/>
  <c r="AM18" i="185"/>
  <c r="AN18" i="185"/>
  <c r="AO18" i="185"/>
  <c r="AT18" i="185"/>
  <c r="AU18" i="185" s="1"/>
  <c r="AX18" i="185" s="1"/>
  <c r="AW18" i="185"/>
  <c r="L21" i="185"/>
  <c r="N21" i="185" s="1"/>
  <c r="AK21" i="185"/>
  <c r="AM21" i="185"/>
  <c r="AN21" i="185"/>
  <c r="AO21" i="185"/>
  <c r="AT21" i="185"/>
  <c r="AU21" i="185" s="1"/>
  <c r="AW21" i="185"/>
  <c r="L24" i="185"/>
  <c r="N24" i="185" s="1"/>
  <c r="AK24" i="185"/>
  <c r="AM24" i="185"/>
  <c r="AN24" i="185"/>
  <c r="AO24" i="185"/>
  <c r="AT24" i="185"/>
  <c r="AU24" i="185" s="1"/>
  <c r="AW24" i="185"/>
  <c r="L27" i="185"/>
  <c r="N27" i="185" s="1"/>
  <c r="AK27" i="185"/>
  <c r="AM27" i="185"/>
  <c r="AN27" i="185"/>
  <c r="AO27" i="185"/>
  <c r="AT27" i="185"/>
  <c r="AU27" i="185"/>
  <c r="AX27" i="185" s="1"/>
  <c r="AW27" i="185"/>
  <c r="L30" i="185"/>
  <c r="N30" i="185"/>
  <c r="AK30" i="185"/>
  <c r="E30" i="185" s="1"/>
  <c r="AM30" i="185"/>
  <c r="AN30" i="185"/>
  <c r="AO30" i="185"/>
  <c r="AT30" i="185"/>
  <c r="AU30" i="185" s="1"/>
  <c r="AX30" i="185" s="1"/>
  <c r="AW30" i="185"/>
  <c r="L33" i="185"/>
  <c r="N33" i="185" s="1"/>
  <c r="AK33" i="185"/>
  <c r="E33" i="185" s="1"/>
  <c r="AM33" i="185"/>
  <c r="AN33" i="185"/>
  <c r="AO33" i="185"/>
  <c r="AT33" i="185"/>
  <c r="AU33" i="185" s="1"/>
  <c r="AX33" i="185" s="1"/>
  <c r="AW33" i="185"/>
  <c r="L36" i="185"/>
  <c r="N36" i="185" s="1"/>
  <c r="AK36" i="185"/>
  <c r="E36" i="185" s="1"/>
  <c r="AM36" i="185"/>
  <c r="AN36" i="185"/>
  <c r="AO36" i="185"/>
  <c r="AT36" i="185"/>
  <c r="AU36" i="185" s="1"/>
  <c r="AX36" i="185" s="1"/>
  <c r="AW36" i="185"/>
  <c r="L39" i="185"/>
  <c r="N39" i="185" s="1"/>
  <c r="AK39" i="185"/>
  <c r="E39" i="185" s="1"/>
  <c r="AM39" i="185"/>
  <c r="AN39" i="185"/>
  <c r="AO39" i="185"/>
  <c r="AT39" i="185"/>
  <c r="AU39" i="185"/>
  <c r="AX39" i="185" s="1"/>
  <c r="AW39" i="185"/>
  <c r="L42" i="185"/>
  <c r="N42" i="185" s="1"/>
  <c r="AK42" i="185"/>
  <c r="E42" i="185" s="1"/>
  <c r="AL42" i="185"/>
  <c r="H42" i="185" s="1"/>
  <c r="AM42" i="185"/>
  <c r="AN42" i="185"/>
  <c r="AO42" i="185"/>
  <c r="AT42" i="185"/>
  <c r="AU42" i="185" s="1"/>
  <c r="AW42" i="185"/>
  <c r="L45" i="185"/>
  <c r="N45" i="185" s="1"/>
  <c r="AK45" i="185"/>
  <c r="E45" i="185" s="1"/>
  <c r="AL45" i="185"/>
  <c r="H45" i="185" s="1"/>
  <c r="AM45" i="185"/>
  <c r="AN45" i="185"/>
  <c r="AO45" i="185"/>
  <c r="AT45" i="185"/>
  <c r="AU45" i="185" s="1"/>
  <c r="AX45" i="185" s="1"/>
  <c r="AW45" i="185"/>
  <c r="L48" i="185"/>
  <c r="N48" i="185" s="1"/>
  <c r="AK48" i="185"/>
  <c r="E48" i="185" s="1"/>
  <c r="AL48" i="185"/>
  <c r="H48" i="185" s="1"/>
  <c r="AM48" i="185"/>
  <c r="AN48" i="185"/>
  <c r="AO48" i="185"/>
  <c r="AT48" i="185"/>
  <c r="AU48" i="185" s="1"/>
  <c r="AW48" i="185"/>
  <c r="L51" i="185"/>
  <c r="N51" i="185" s="1"/>
  <c r="AK51" i="185"/>
  <c r="AM51" i="185"/>
  <c r="AN51" i="185"/>
  <c r="AO51" i="185"/>
  <c r="AT51" i="185"/>
  <c r="AU51" i="185"/>
  <c r="AX51" i="185" s="1"/>
  <c r="AW51" i="185"/>
  <c r="L18" i="184"/>
  <c r="N18" i="184"/>
  <c r="AO18" i="184"/>
  <c r="E18" i="184" s="1"/>
  <c r="AQ18" i="184"/>
  <c r="AR18" i="184"/>
  <c r="AS18" i="184"/>
  <c r="AX18" i="184"/>
  <c r="AY18" i="184" s="1"/>
  <c r="BB18" i="184" s="1"/>
  <c r="BA18" i="184"/>
  <c r="L21" i="184"/>
  <c r="N21" i="184" s="1"/>
  <c r="AO21" i="184"/>
  <c r="E21" i="184" s="1"/>
  <c r="AQ21" i="184"/>
  <c r="AR21" i="184"/>
  <c r="AS21" i="184"/>
  <c r="AX21" i="184"/>
  <c r="AY21" i="184" s="1"/>
  <c r="BB21" i="184" s="1"/>
  <c r="BA21" i="184"/>
  <c r="L24" i="184"/>
  <c r="N24" i="184" s="1"/>
  <c r="AO24" i="184"/>
  <c r="E24" i="184" s="1"/>
  <c r="AQ24" i="184"/>
  <c r="AR24" i="184"/>
  <c r="AS24" i="184"/>
  <c r="AX24" i="184"/>
  <c r="AY24" i="184" s="1"/>
  <c r="BB24" i="184" s="1"/>
  <c r="BA24" i="184"/>
  <c r="L27" i="184"/>
  <c r="N27" i="184" s="1"/>
  <c r="AO27" i="184"/>
  <c r="E27" i="184" s="1"/>
  <c r="AQ27" i="184"/>
  <c r="AR27" i="184"/>
  <c r="AS27" i="184"/>
  <c r="AX27" i="184"/>
  <c r="AY27" i="184"/>
  <c r="BB27" i="184" s="1"/>
  <c r="BA27" i="184"/>
  <c r="L30" i="184"/>
  <c r="N30" i="184" s="1"/>
  <c r="AO30" i="184"/>
  <c r="E30" i="184" s="1"/>
  <c r="AQ30" i="184"/>
  <c r="AR30" i="184"/>
  <c r="AS30" i="184"/>
  <c r="AX30" i="184"/>
  <c r="AY30" i="184" s="1"/>
  <c r="BB30" i="184" s="1"/>
  <c r="BA30" i="184"/>
  <c r="L33" i="184"/>
  <c r="N33" i="184" s="1"/>
  <c r="AO33" i="184"/>
  <c r="AQ33" i="184"/>
  <c r="AR33" i="184"/>
  <c r="AS33" i="184"/>
  <c r="AX33" i="184"/>
  <c r="AY33" i="184" s="1"/>
  <c r="BA33" i="184"/>
  <c r="L36" i="184"/>
  <c r="N36" i="184" s="1"/>
  <c r="AO36" i="184"/>
  <c r="AQ36" i="184"/>
  <c r="AR36" i="184"/>
  <c r="AS36" i="184"/>
  <c r="AX36" i="184"/>
  <c r="AY36" i="184" s="1"/>
  <c r="BA36" i="184"/>
  <c r="L39" i="184"/>
  <c r="N39" i="184" s="1"/>
  <c r="AO39" i="184"/>
  <c r="AQ39" i="184"/>
  <c r="AR39" i="184"/>
  <c r="AS39" i="184"/>
  <c r="AX39" i="184"/>
  <c r="AY39" i="184"/>
  <c r="BB39" i="184" s="1"/>
  <c r="BA39" i="184"/>
  <c r="L42" i="184"/>
  <c r="N42" i="184"/>
  <c r="AO42" i="184"/>
  <c r="E42" i="184" s="1"/>
  <c r="AP42" i="184"/>
  <c r="H42" i="184" s="1"/>
  <c r="AQ42" i="184"/>
  <c r="AR42" i="184"/>
  <c r="AS42" i="184"/>
  <c r="AX42" i="184"/>
  <c r="AY42" i="184" s="1"/>
  <c r="BB42" i="184" s="1"/>
  <c r="BA42" i="184"/>
  <c r="L45" i="184"/>
  <c r="N45" i="184" s="1"/>
  <c r="AO45" i="184"/>
  <c r="E45" i="184" s="1"/>
  <c r="AP45" i="184"/>
  <c r="H45" i="184" s="1"/>
  <c r="AQ45" i="184"/>
  <c r="AR45" i="184"/>
  <c r="AS45" i="184"/>
  <c r="AX45" i="184"/>
  <c r="AY45" i="184" s="1"/>
  <c r="BB45" i="184" s="1"/>
  <c r="BA45" i="184"/>
  <c r="L48" i="184"/>
  <c r="N48" i="184" s="1"/>
  <c r="AO48" i="184"/>
  <c r="E48" i="184" s="1"/>
  <c r="AP48" i="184"/>
  <c r="H48" i="184" s="1"/>
  <c r="AQ48" i="184"/>
  <c r="AR48" i="184"/>
  <c r="AS48" i="184"/>
  <c r="AX48" i="184"/>
  <c r="AY48" i="184" s="1"/>
  <c r="BB48" i="184" s="1"/>
  <c r="BA48" i="184"/>
  <c r="L51" i="184"/>
  <c r="N51" i="184" s="1"/>
  <c r="AO51" i="184"/>
  <c r="E51" i="184" s="1"/>
  <c r="AQ51" i="184"/>
  <c r="AR51" i="184"/>
  <c r="AS51" i="184"/>
  <c r="AX51" i="184"/>
  <c r="AY51" i="184"/>
  <c r="BB51" i="184" s="1"/>
  <c r="BA51" i="184"/>
  <c r="L18" i="183"/>
  <c r="N18" i="183" s="1"/>
  <c r="AK18" i="183"/>
  <c r="E18" i="183" s="1"/>
  <c r="AM18" i="183"/>
  <c r="AN18" i="183"/>
  <c r="AO18" i="183"/>
  <c r="AT18" i="183"/>
  <c r="AU18" i="183" s="1"/>
  <c r="AW18" i="183"/>
  <c r="L21" i="183"/>
  <c r="N21" i="183" s="1"/>
  <c r="AK21" i="183"/>
  <c r="AM21" i="183"/>
  <c r="AN21" i="183"/>
  <c r="AO21" i="183"/>
  <c r="AT21" i="183"/>
  <c r="AU21" i="183"/>
  <c r="AX21" i="183" s="1"/>
  <c r="AW21" i="183"/>
  <c r="L24" i="183"/>
  <c r="N24" i="183" s="1"/>
  <c r="AK24" i="183"/>
  <c r="E24" i="183" s="1"/>
  <c r="AL24" i="183"/>
  <c r="H24" i="183" s="1"/>
  <c r="AM24" i="183"/>
  <c r="AN24" i="183"/>
  <c r="AO24" i="183"/>
  <c r="AT24" i="183"/>
  <c r="AU24" i="183" s="1"/>
  <c r="AW24" i="183"/>
  <c r="L27" i="183"/>
  <c r="N27" i="183" s="1"/>
  <c r="AK27" i="183"/>
  <c r="AM27" i="183"/>
  <c r="AN27" i="183"/>
  <c r="AO27" i="183"/>
  <c r="AT27" i="183"/>
  <c r="AU27" i="183"/>
  <c r="AX27" i="183" s="1"/>
  <c r="AW27" i="183"/>
  <c r="L30" i="183"/>
  <c r="N30" i="183"/>
  <c r="AK30" i="183"/>
  <c r="E30" i="183" s="1"/>
  <c r="AL30" i="183"/>
  <c r="H30" i="183" s="1"/>
  <c r="AM30" i="183"/>
  <c r="AN30" i="183"/>
  <c r="AO30" i="183"/>
  <c r="AT30" i="183"/>
  <c r="AU30" i="183" s="1"/>
  <c r="AW30" i="183"/>
  <c r="L33" i="183"/>
  <c r="N33" i="183" s="1"/>
  <c r="AK33" i="183"/>
  <c r="AM33" i="183"/>
  <c r="AN33" i="183"/>
  <c r="AO33" i="183"/>
  <c r="AT33" i="183"/>
  <c r="AU33" i="183"/>
  <c r="AX33" i="183" s="1"/>
  <c r="AW33" i="183"/>
  <c r="L36" i="183"/>
  <c r="N36" i="183"/>
  <c r="AK36" i="183"/>
  <c r="E36" i="183" s="1"/>
  <c r="AM36" i="183"/>
  <c r="AN36" i="183"/>
  <c r="AO36" i="183"/>
  <c r="AT36" i="183"/>
  <c r="AU36" i="183" s="1"/>
  <c r="AW36" i="183"/>
  <c r="L39" i="183"/>
  <c r="N39" i="183" s="1"/>
  <c r="AK39" i="183"/>
  <c r="AM39" i="183"/>
  <c r="AN39" i="183"/>
  <c r="AO39" i="183"/>
  <c r="AT39" i="183"/>
  <c r="AU39" i="183"/>
  <c r="AX39" i="183" s="1"/>
  <c r="AW39" i="183"/>
  <c r="L42" i="183"/>
  <c r="N42" i="183"/>
  <c r="AK42" i="183"/>
  <c r="E42" i="183" s="1"/>
  <c r="AM42" i="183"/>
  <c r="AN42" i="183"/>
  <c r="AO42" i="183"/>
  <c r="AT42" i="183"/>
  <c r="AU42" i="183" s="1"/>
  <c r="AW42" i="183"/>
  <c r="L45" i="183"/>
  <c r="N45" i="183" s="1"/>
  <c r="AK45" i="183"/>
  <c r="AM45" i="183"/>
  <c r="AN45" i="183"/>
  <c r="AO45" i="183"/>
  <c r="AT45" i="183"/>
  <c r="AU45" i="183"/>
  <c r="AX45" i="183" s="1"/>
  <c r="AW45" i="183"/>
  <c r="L48" i="183"/>
  <c r="N48" i="183" s="1"/>
  <c r="AK48" i="183"/>
  <c r="E48" i="183" s="1"/>
  <c r="AM48" i="183"/>
  <c r="AN48" i="183"/>
  <c r="AO48" i="183"/>
  <c r="AT48" i="183"/>
  <c r="AU48" i="183" s="1"/>
  <c r="AX48" i="183" s="1"/>
  <c r="AW48" i="183"/>
  <c r="L51" i="183"/>
  <c r="N51" i="183" s="1"/>
  <c r="AK51" i="183"/>
  <c r="AM51" i="183"/>
  <c r="AN51" i="183"/>
  <c r="AO51" i="183"/>
  <c r="AT51" i="183"/>
  <c r="AU51" i="183"/>
  <c r="AX51" i="183" s="1"/>
  <c r="AW51" i="183"/>
  <c r="L18" i="182"/>
  <c r="N18" i="182" s="1"/>
  <c r="AK18" i="182"/>
  <c r="E18" i="182" s="1"/>
  <c r="AM18" i="182"/>
  <c r="AN18" i="182"/>
  <c r="AO18" i="182"/>
  <c r="AT18" i="182"/>
  <c r="AU18" i="182" s="1"/>
  <c r="AX18" i="182" s="1"/>
  <c r="AW18" i="182"/>
  <c r="L21" i="182"/>
  <c r="N21" i="182" s="1"/>
  <c r="AK21" i="182"/>
  <c r="E21" i="182" s="1"/>
  <c r="AM21" i="182"/>
  <c r="AN21" i="182"/>
  <c r="AO21" i="182"/>
  <c r="AT21" i="182"/>
  <c r="AU21" i="182"/>
  <c r="AX21" i="182" s="1"/>
  <c r="AW21" i="182"/>
  <c r="L24" i="182"/>
  <c r="N24" i="182" s="1"/>
  <c r="AK24" i="182"/>
  <c r="E24" i="182" s="1"/>
  <c r="AM24" i="182"/>
  <c r="AN24" i="182"/>
  <c r="AO24" i="182"/>
  <c r="AT24" i="182"/>
  <c r="AU24" i="182" s="1"/>
  <c r="AX24" i="182" s="1"/>
  <c r="AW24" i="182"/>
  <c r="L27" i="182"/>
  <c r="N27" i="182" s="1"/>
  <c r="AK27" i="182"/>
  <c r="E27" i="182" s="1"/>
  <c r="AM27" i="182"/>
  <c r="AN27" i="182"/>
  <c r="AO27" i="182"/>
  <c r="AT27" i="182"/>
  <c r="AU27" i="182"/>
  <c r="AX27" i="182" s="1"/>
  <c r="AW27" i="182"/>
  <c r="L30" i="182"/>
  <c r="N30" i="182" s="1"/>
  <c r="AK30" i="182"/>
  <c r="E30" i="182" s="1"/>
  <c r="AM30" i="182"/>
  <c r="AN30" i="182"/>
  <c r="AO30" i="182"/>
  <c r="AT30" i="182"/>
  <c r="AU30" i="182" s="1"/>
  <c r="AX30" i="182" s="1"/>
  <c r="AW30" i="182"/>
  <c r="L33" i="182"/>
  <c r="N33" i="182" s="1"/>
  <c r="AK33" i="182"/>
  <c r="E33" i="182" s="1"/>
  <c r="AM33" i="182"/>
  <c r="AN33" i="182"/>
  <c r="AO33" i="182"/>
  <c r="AT33" i="182"/>
  <c r="AU33" i="182"/>
  <c r="AX33" i="182" s="1"/>
  <c r="AW33" i="182"/>
  <c r="L36" i="182"/>
  <c r="N36" i="182" s="1"/>
  <c r="AK36" i="182"/>
  <c r="E36" i="182" s="1"/>
  <c r="AM36" i="182"/>
  <c r="AN36" i="182"/>
  <c r="AO36" i="182"/>
  <c r="AT36" i="182"/>
  <c r="AU36" i="182" s="1"/>
  <c r="AX36" i="182" s="1"/>
  <c r="AW36" i="182"/>
  <c r="L39" i="182"/>
  <c r="N39" i="182" s="1"/>
  <c r="AK39" i="182"/>
  <c r="E39" i="182" s="1"/>
  <c r="AM39" i="182"/>
  <c r="AN39" i="182"/>
  <c r="AO39" i="182"/>
  <c r="AT39" i="182"/>
  <c r="AU39" i="182"/>
  <c r="AX39" i="182" s="1"/>
  <c r="AW39" i="182"/>
  <c r="L42" i="182"/>
  <c r="N42" i="182" s="1"/>
  <c r="AK42" i="182"/>
  <c r="E42" i="182" s="1"/>
  <c r="AM42" i="182"/>
  <c r="AN42" i="182"/>
  <c r="AO42" i="182"/>
  <c r="AT42" i="182"/>
  <c r="AU42" i="182" s="1"/>
  <c r="AX42" i="182" s="1"/>
  <c r="AW42" i="182"/>
  <c r="L45" i="182"/>
  <c r="N45" i="182" s="1"/>
  <c r="AK45" i="182"/>
  <c r="E45" i="182" s="1"/>
  <c r="AM45" i="182"/>
  <c r="AN45" i="182"/>
  <c r="AO45" i="182"/>
  <c r="AT45" i="182"/>
  <c r="AU45" i="182"/>
  <c r="AX45" i="182" s="1"/>
  <c r="AW45" i="182"/>
  <c r="L48" i="182"/>
  <c r="N48" i="182" s="1"/>
  <c r="AK48" i="182"/>
  <c r="E48" i="182" s="1"/>
  <c r="AM48" i="182"/>
  <c r="AN48" i="182"/>
  <c r="AO48" i="182"/>
  <c r="AT48" i="182"/>
  <c r="AU48" i="182" s="1"/>
  <c r="AX48" i="182" s="1"/>
  <c r="AW48" i="182"/>
  <c r="L51" i="182"/>
  <c r="N51" i="182" s="1"/>
  <c r="AK51" i="182"/>
  <c r="E51" i="182" s="1"/>
  <c r="AM51" i="182"/>
  <c r="AN51" i="182"/>
  <c r="AO51" i="182"/>
  <c r="AT51" i="182"/>
  <c r="AU51" i="182"/>
  <c r="AX51" i="182" s="1"/>
  <c r="AW51" i="182"/>
  <c r="L18" i="181"/>
  <c r="N18" i="181" s="1"/>
  <c r="AO18" i="181"/>
  <c r="E18" i="181" s="1"/>
  <c r="AQ18" i="181"/>
  <c r="AR18" i="181"/>
  <c r="AS18" i="181"/>
  <c r="AX18" i="181"/>
  <c r="AY18" i="181" s="1"/>
  <c r="BB18" i="181" s="1"/>
  <c r="BA18" i="181"/>
  <c r="L21" i="181"/>
  <c r="N21" i="181" s="1"/>
  <c r="AO21" i="181"/>
  <c r="AQ21" i="181"/>
  <c r="AR21" i="181"/>
  <c r="AS21" i="181"/>
  <c r="AX21" i="181"/>
  <c r="AY21" i="181"/>
  <c r="BB21" i="181" s="1"/>
  <c r="BA21" i="181"/>
  <c r="L24" i="181"/>
  <c r="N24" i="181" s="1"/>
  <c r="AO24" i="181"/>
  <c r="E24" i="181" s="1"/>
  <c r="AQ24" i="181"/>
  <c r="AR24" i="181"/>
  <c r="AS24" i="181"/>
  <c r="AX24" i="181"/>
  <c r="AY24" i="181" s="1"/>
  <c r="BB24" i="181" s="1"/>
  <c r="BA24" i="181"/>
  <c r="L27" i="181"/>
  <c r="N27" i="181" s="1"/>
  <c r="AO27" i="181"/>
  <c r="AQ27" i="181"/>
  <c r="AR27" i="181"/>
  <c r="AS27" i="181"/>
  <c r="AX27" i="181"/>
  <c r="AY27" i="181" s="1"/>
  <c r="BB27" i="181" s="1"/>
  <c r="BA27" i="181"/>
  <c r="L30" i="181"/>
  <c r="N30" i="181" s="1"/>
  <c r="AO30" i="181"/>
  <c r="AQ30" i="181"/>
  <c r="AR30" i="181"/>
  <c r="AS30" i="181"/>
  <c r="AX30" i="181"/>
  <c r="AY30" i="181" s="1"/>
  <c r="BB30" i="181" s="1"/>
  <c r="BA30" i="181"/>
  <c r="L33" i="181"/>
  <c r="N33" i="181" s="1"/>
  <c r="AO33" i="181"/>
  <c r="E33" i="181" s="1"/>
  <c r="AP33" i="181"/>
  <c r="H33" i="181" s="1"/>
  <c r="AQ33" i="181"/>
  <c r="AR33" i="181"/>
  <c r="AS33" i="181"/>
  <c r="AX33" i="181"/>
  <c r="AY33" i="181" s="1"/>
  <c r="BB33" i="181" s="1"/>
  <c r="BA33" i="181"/>
  <c r="L36" i="181"/>
  <c r="N36" i="181" s="1"/>
  <c r="AO36" i="181"/>
  <c r="E36" i="181" s="1"/>
  <c r="AP36" i="181"/>
  <c r="H36" i="181" s="1"/>
  <c r="AQ36" i="181"/>
  <c r="AR36" i="181"/>
  <c r="AS36" i="181"/>
  <c r="AX36" i="181"/>
  <c r="AY36" i="181" s="1"/>
  <c r="BB36" i="181" s="1"/>
  <c r="BA36" i="181"/>
  <c r="L39" i="181"/>
  <c r="N39" i="181" s="1"/>
  <c r="AO39" i="181"/>
  <c r="AQ39" i="181"/>
  <c r="AR39" i="181"/>
  <c r="AS39" i="181"/>
  <c r="AX39" i="181"/>
  <c r="AY39" i="181" s="1"/>
  <c r="BA39" i="181"/>
  <c r="L42" i="181"/>
  <c r="N42" i="181" s="1"/>
  <c r="AO42" i="181"/>
  <c r="AQ42" i="181"/>
  <c r="AR42" i="181"/>
  <c r="AS42" i="181"/>
  <c r="AX42" i="181"/>
  <c r="AY42" i="181"/>
  <c r="BB42" i="181" s="1"/>
  <c r="BA42" i="181"/>
  <c r="L45" i="181"/>
  <c r="N45" i="181" s="1"/>
  <c r="AO45" i="181"/>
  <c r="AQ45" i="181"/>
  <c r="AR45" i="181"/>
  <c r="AS45" i="181"/>
  <c r="AX45" i="181"/>
  <c r="AY45" i="181"/>
  <c r="BB45" i="181" s="1"/>
  <c r="BA45" i="181"/>
  <c r="L48" i="181"/>
  <c r="N48" i="181" s="1"/>
  <c r="AO48" i="181"/>
  <c r="E48" i="181" s="1"/>
  <c r="AQ48" i="181"/>
  <c r="AR48" i="181"/>
  <c r="AS48" i="181"/>
  <c r="AX48" i="181"/>
  <c r="AY48" i="181" s="1"/>
  <c r="BB48" i="181" s="1"/>
  <c r="BA48" i="181"/>
  <c r="L51" i="181"/>
  <c r="N51" i="181" s="1"/>
  <c r="AO51" i="181"/>
  <c r="E51" i="181" s="1"/>
  <c r="AQ51" i="181"/>
  <c r="AR51" i="181"/>
  <c r="AS51" i="181"/>
  <c r="AX51" i="181"/>
  <c r="AY51" i="181"/>
  <c r="BB51" i="181" s="1"/>
  <c r="BA51" i="181"/>
  <c r="L18" i="180"/>
  <c r="N18" i="180" s="1"/>
  <c r="AK18" i="180"/>
  <c r="AM18" i="180"/>
  <c r="AN18" i="180"/>
  <c r="AO18" i="180"/>
  <c r="AT18" i="180"/>
  <c r="AU18" i="180" s="1"/>
  <c r="AW18" i="180"/>
  <c r="L21" i="180"/>
  <c r="N21" i="180" s="1"/>
  <c r="AK21" i="180"/>
  <c r="E21" i="180" s="1"/>
  <c r="AM21" i="180"/>
  <c r="AN21" i="180"/>
  <c r="AO21" i="180"/>
  <c r="AT21" i="180"/>
  <c r="AU21" i="180" s="1"/>
  <c r="AX21" i="180" s="1"/>
  <c r="AW21" i="180"/>
  <c r="L24" i="180"/>
  <c r="N24" i="180" s="1"/>
  <c r="AK24" i="180"/>
  <c r="E24" i="180" s="1"/>
  <c r="AM24" i="180"/>
  <c r="AN24" i="180"/>
  <c r="AO24" i="180"/>
  <c r="AT24" i="180"/>
  <c r="AU24" i="180"/>
  <c r="AX24" i="180" s="1"/>
  <c r="AW24" i="180"/>
  <c r="L27" i="180"/>
  <c r="N27" i="180" s="1"/>
  <c r="AK27" i="180"/>
  <c r="AM27" i="180"/>
  <c r="AN27" i="180"/>
  <c r="AO27" i="180"/>
  <c r="AT27" i="180"/>
  <c r="AU27" i="180"/>
  <c r="AX27" i="180" s="1"/>
  <c r="AW27" i="180"/>
  <c r="L30" i="180"/>
  <c r="N30" i="180" s="1"/>
  <c r="AK30" i="180"/>
  <c r="AM30" i="180"/>
  <c r="AN30" i="180"/>
  <c r="AO30" i="180"/>
  <c r="AT30" i="180"/>
  <c r="AU30" i="180" s="1"/>
  <c r="AW30" i="180"/>
  <c r="L33" i="180"/>
  <c r="N33" i="180" s="1"/>
  <c r="AK33" i="180"/>
  <c r="E33" i="180" s="1"/>
  <c r="AL33" i="180"/>
  <c r="H33" i="180" s="1"/>
  <c r="AM33" i="180"/>
  <c r="AN33" i="180"/>
  <c r="AO33" i="180"/>
  <c r="AT33" i="180"/>
  <c r="AU33" i="180" s="1"/>
  <c r="AX33" i="180" s="1"/>
  <c r="AW33" i="180"/>
  <c r="L36" i="180"/>
  <c r="N36" i="180" s="1"/>
  <c r="AK36" i="180"/>
  <c r="E36" i="180" s="1"/>
  <c r="AL36" i="180"/>
  <c r="H36" i="180" s="1"/>
  <c r="AM36" i="180"/>
  <c r="AN36" i="180"/>
  <c r="AO36" i="180"/>
  <c r="AT36" i="180"/>
  <c r="AU36" i="180"/>
  <c r="AX36" i="180" s="1"/>
  <c r="AW36" i="180"/>
  <c r="L39" i="180"/>
  <c r="N39" i="180" s="1"/>
  <c r="AK39" i="180"/>
  <c r="AM39" i="180"/>
  <c r="AN39" i="180"/>
  <c r="AO39" i="180"/>
  <c r="AT39" i="180"/>
  <c r="AU39" i="180"/>
  <c r="AX39" i="180" s="1"/>
  <c r="AW39" i="180"/>
  <c r="L42" i="180"/>
  <c r="N42" i="180"/>
  <c r="AK42" i="180"/>
  <c r="E42" i="180" s="1"/>
  <c r="AM42" i="180"/>
  <c r="AN42" i="180"/>
  <c r="AO42" i="180"/>
  <c r="AT42" i="180"/>
  <c r="AU42" i="180" s="1"/>
  <c r="AX42" i="180" s="1"/>
  <c r="AW42" i="180"/>
  <c r="L45" i="180"/>
  <c r="N45" i="180" s="1"/>
  <c r="AK45" i="180"/>
  <c r="E45" i="180" s="1"/>
  <c r="AM45" i="180"/>
  <c r="AN45" i="180"/>
  <c r="AO45" i="180"/>
  <c r="AT45" i="180"/>
  <c r="AU45" i="180"/>
  <c r="AX45" i="180" s="1"/>
  <c r="AW45" i="180"/>
  <c r="L48" i="180"/>
  <c r="N48" i="180"/>
  <c r="AK48" i="180"/>
  <c r="E48" i="180" s="1"/>
  <c r="AM48" i="180"/>
  <c r="AN48" i="180"/>
  <c r="AO48" i="180"/>
  <c r="AT48" i="180"/>
  <c r="AU48" i="180" s="1"/>
  <c r="AX48" i="180" s="1"/>
  <c r="AW48" i="180"/>
  <c r="L51" i="180"/>
  <c r="N51" i="180" s="1"/>
  <c r="AK51" i="180"/>
  <c r="AM51" i="180"/>
  <c r="AN51" i="180"/>
  <c r="AO51" i="180"/>
  <c r="AT51" i="180"/>
  <c r="AU51" i="180"/>
  <c r="AW51" i="180"/>
  <c r="L18" i="179"/>
  <c r="N18" i="179" s="1"/>
  <c r="AK18" i="179"/>
  <c r="E18" i="179" s="1"/>
  <c r="AM18" i="179"/>
  <c r="AN18" i="179"/>
  <c r="AO18" i="179"/>
  <c r="AT18" i="179"/>
  <c r="AU18" i="179"/>
  <c r="AW18" i="179"/>
  <c r="L21" i="179"/>
  <c r="N21" i="179" s="1"/>
  <c r="AK21" i="179"/>
  <c r="AM21" i="179"/>
  <c r="AN21" i="179"/>
  <c r="AO21" i="179"/>
  <c r="AT21" i="179"/>
  <c r="AU21" i="179"/>
  <c r="AX21" i="179" s="1"/>
  <c r="AW21" i="179"/>
  <c r="L24" i="179"/>
  <c r="N24" i="179"/>
  <c r="AK24" i="179"/>
  <c r="E24" i="179" s="1"/>
  <c r="AM24" i="179"/>
  <c r="AN24" i="179"/>
  <c r="AO24" i="179"/>
  <c r="AT24" i="179"/>
  <c r="AU24" i="179" s="1"/>
  <c r="AW24" i="179"/>
  <c r="L27" i="179"/>
  <c r="N27" i="179" s="1"/>
  <c r="AK27" i="179"/>
  <c r="E27" i="179" s="1"/>
  <c r="AL27" i="179"/>
  <c r="H27" i="179" s="1"/>
  <c r="AM27" i="179"/>
  <c r="AN27" i="179"/>
  <c r="AO27" i="179"/>
  <c r="AT27" i="179"/>
  <c r="AU27" i="179"/>
  <c r="AX27" i="179" s="1"/>
  <c r="AW27" i="179"/>
  <c r="L30" i="179"/>
  <c r="N30" i="179"/>
  <c r="AK30" i="179"/>
  <c r="E30" i="179" s="1"/>
  <c r="AL30" i="179"/>
  <c r="H30" i="179" s="1"/>
  <c r="AM30" i="179"/>
  <c r="AN30" i="179"/>
  <c r="AP30" i="179" s="1"/>
  <c r="J30" i="179" s="1"/>
  <c r="AQ30" i="179" s="1"/>
  <c r="AO30" i="179"/>
  <c r="AT30" i="179"/>
  <c r="AU30" i="179"/>
  <c r="AW30" i="179"/>
  <c r="L33" i="179"/>
  <c r="N33" i="179" s="1"/>
  <c r="AK33" i="179"/>
  <c r="AM33" i="179"/>
  <c r="AN33" i="179"/>
  <c r="AO33" i="179"/>
  <c r="AT33" i="179"/>
  <c r="AU33" i="179"/>
  <c r="AX33" i="179" s="1"/>
  <c r="AW33" i="179"/>
  <c r="L36" i="179"/>
  <c r="N36" i="179"/>
  <c r="AK36" i="179"/>
  <c r="E36" i="179" s="1"/>
  <c r="AM36" i="179"/>
  <c r="AN36" i="179"/>
  <c r="AO36" i="179"/>
  <c r="AT36" i="179"/>
  <c r="AU36" i="179" s="1"/>
  <c r="AW36" i="179"/>
  <c r="L39" i="179"/>
  <c r="N39" i="179" s="1"/>
  <c r="AK39" i="179"/>
  <c r="E39" i="179" s="1"/>
  <c r="AL39" i="179"/>
  <c r="H39" i="179" s="1"/>
  <c r="AM39" i="179"/>
  <c r="AN39" i="179"/>
  <c r="AO39" i="179"/>
  <c r="AT39" i="179"/>
  <c r="AU39" i="179"/>
  <c r="AX39" i="179" s="1"/>
  <c r="AW39" i="179"/>
  <c r="L42" i="179"/>
  <c r="N42" i="179"/>
  <c r="AK42" i="179"/>
  <c r="E42" i="179" s="1"/>
  <c r="AL42" i="179"/>
  <c r="H42" i="179" s="1"/>
  <c r="AM42" i="179"/>
  <c r="AN42" i="179"/>
  <c r="AP42" i="179" s="1"/>
  <c r="J42" i="179" s="1"/>
  <c r="AQ42" i="179" s="1"/>
  <c r="AO42" i="179"/>
  <c r="AT42" i="179"/>
  <c r="AU42" i="179"/>
  <c r="AW42" i="179"/>
  <c r="L45" i="179"/>
  <c r="N45" i="179" s="1"/>
  <c r="AK45" i="179"/>
  <c r="AM45" i="179"/>
  <c r="AN45" i="179"/>
  <c r="AO45" i="179"/>
  <c r="AT45" i="179"/>
  <c r="AU45" i="179"/>
  <c r="AX45" i="179" s="1"/>
  <c r="AW45" i="179"/>
  <c r="L48" i="179"/>
  <c r="N48" i="179"/>
  <c r="AK48" i="179"/>
  <c r="E48" i="179" s="1"/>
  <c r="AM48" i="179"/>
  <c r="AN48" i="179"/>
  <c r="AO48" i="179"/>
  <c r="AT48" i="179"/>
  <c r="AU48" i="179" s="1"/>
  <c r="AW48" i="179"/>
  <c r="L51" i="179"/>
  <c r="N51" i="179" s="1"/>
  <c r="AK51" i="179"/>
  <c r="E51" i="179" s="1"/>
  <c r="AL51" i="179"/>
  <c r="H51" i="179" s="1"/>
  <c r="AM51" i="179"/>
  <c r="AN51" i="179"/>
  <c r="AO51" i="179"/>
  <c r="AT51" i="179"/>
  <c r="AU51" i="179" s="1"/>
  <c r="AX51" i="179" s="1"/>
  <c r="AW51" i="179"/>
  <c r="L18" i="178"/>
  <c r="N18" i="178"/>
  <c r="AO18" i="178"/>
  <c r="E18" i="178" s="1"/>
  <c r="AQ18" i="178"/>
  <c r="AR18" i="178"/>
  <c r="AS18" i="178"/>
  <c r="AX18" i="178"/>
  <c r="AY18" i="178"/>
  <c r="BB18" i="178" s="1"/>
  <c r="BA18" i="178"/>
  <c r="L21" i="178"/>
  <c r="N21" i="178" s="1"/>
  <c r="AO21" i="178"/>
  <c r="E21" i="178" s="1"/>
  <c r="AQ21" i="178"/>
  <c r="AR21" i="178"/>
  <c r="AS21" i="178"/>
  <c r="AX21" i="178"/>
  <c r="AY21" i="178" s="1"/>
  <c r="BB21" i="178" s="1"/>
  <c r="BA21" i="178"/>
  <c r="L24" i="178"/>
  <c r="N24" i="178"/>
  <c r="AO24" i="178"/>
  <c r="E24" i="178" s="1"/>
  <c r="AQ24" i="178"/>
  <c r="AR24" i="178"/>
  <c r="AS24" i="178"/>
  <c r="AX24" i="178"/>
  <c r="AY24" i="178" s="1"/>
  <c r="BB24" i="178" s="1"/>
  <c r="BA24" i="178"/>
  <c r="L27" i="178"/>
  <c r="N27" i="178" s="1"/>
  <c r="AO27" i="178"/>
  <c r="E27" i="178" s="1"/>
  <c r="AQ27" i="178"/>
  <c r="AR27" i="178"/>
  <c r="AS27" i="178"/>
  <c r="AX27" i="178"/>
  <c r="AY27" i="178" s="1"/>
  <c r="BA27" i="178"/>
  <c r="L30" i="178"/>
  <c r="N30" i="178" s="1"/>
  <c r="AO30" i="178"/>
  <c r="E30" i="178" s="1"/>
  <c r="AQ30" i="178"/>
  <c r="AR30" i="178"/>
  <c r="AS30" i="178"/>
  <c r="AX30" i="178"/>
  <c r="AY30" i="178"/>
  <c r="BA30" i="178"/>
  <c r="L33" i="178"/>
  <c r="N33" i="178" s="1"/>
  <c r="AO33" i="178"/>
  <c r="E33" i="178" s="1"/>
  <c r="AQ33" i="178"/>
  <c r="AR33" i="178"/>
  <c r="AS33" i="178"/>
  <c r="AX33" i="178"/>
  <c r="AY33" i="178"/>
  <c r="BA33" i="178"/>
  <c r="L36" i="178"/>
  <c r="N36" i="178" s="1"/>
  <c r="AO36" i="178"/>
  <c r="E36" i="178" s="1"/>
  <c r="AQ36" i="178"/>
  <c r="AR36" i="178"/>
  <c r="AS36" i="178"/>
  <c r="AX36" i="178"/>
  <c r="AY36" i="178"/>
  <c r="BB36" i="178" s="1"/>
  <c r="BA36" i="178"/>
  <c r="L39" i="178"/>
  <c r="N39" i="178"/>
  <c r="AO39" i="178"/>
  <c r="E39" i="178" s="1"/>
  <c r="AQ39" i="178"/>
  <c r="AR39" i="178"/>
  <c r="AS39" i="178"/>
  <c r="AX39" i="178"/>
  <c r="AY39" i="178" s="1"/>
  <c r="BB39" i="178" s="1"/>
  <c r="BA39" i="178"/>
  <c r="L42" i="178"/>
  <c r="N42" i="178"/>
  <c r="AO42" i="178"/>
  <c r="E42" i="178" s="1"/>
  <c r="AQ42" i="178"/>
  <c r="AR42" i="178"/>
  <c r="AS42" i="178"/>
  <c r="AX42" i="178"/>
  <c r="AY42" i="178"/>
  <c r="BB42" i="178" s="1"/>
  <c r="BA42" i="178"/>
  <c r="L45" i="178"/>
  <c r="N45" i="178" s="1"/>
  <c r="AO45" i="178"/>
  <c r="E45" i="178" s="1"/>
  <c r="AQ45" i="178"/>
  <c r="AR45" i="178"/>
  <c r="AS45" i="178"/>
  <c r="AX45" i="178"/>
  <c r="AY45" i="178" s="1"/>
  <c r="BB45" i="178" s="1"/>
  <c r="BA45" i="178"/>
  <c r="L48" i="178"/>
  <c r="N48" i="178"/>
  <c r="AO48" i="178"/>
  <c r="E48" i="178" s="1"/>
  <c r="AQ48" i="178"/>
  <c r="AR48" i="178"/>
  <c r="AS48" i="178"/>
  <c r="AX48" i="178"/>
  <c r="AY48" i="178" s="1"/>
  <c r="BB48" i="178" s="1"/>
  <c r="BA48" i="178"/>
  <c r="L51" i="178"/>
  <c r="N51" i="178" s="1"/>
  <c r="AO51" i="178"/>
  <c r="E51" i="178" s="1"/>
  <c r="AQ51" i="178"/>
  <c r="AR51" i="178"/>
  <c r="AS51" i="178"/>
  <c r="AX51" i="178"/>
  <c r="AY51" i="178" s="1"/>
  <c r="BA51" i="178"/>
  <c r="L18" i="177"/>
  <c r="N18" i="177" s="1"/>
  <c r="AK18" i="177"/>
  <c r="E18" i="177" s="1"/>
  <c r="AM18" i="177"/>
  <c r="AN18" i="177"/>
  <c r="AO18" i="177"/>
  <c r="AT18" i="177"/>
  <c r="AU18" i="177"/>
  <c r="AW18" i="177"/>
  <c r="L21" i="177"/>
  <c r="N21" i="177" s="1"/>
  <c r="AK21" i="177"/>
  <c r="E21" i="177" s="1"/>
  <c r="AM21" i="177"/>
  <c r="AN21" i="177"/>
  <c r="AO21" i="177"/>
  <c r="AT21" i="177"/>
  <c r="AU21" i="177"/>
  <c r="AW21" i="177"/>
  <c r="L24" i="177"/>
  <c r="N24" i="177"/>
  <c r="AK24" i="177"/>
  <c r="E24" i="177" s="1"/>
  <c r="AM24" i="177"/>
  <c r="AN24" i="177"/>
  <c r="AO24" i="177"/>
  <c r="AT24" i="177"/>
  <c r="AU24" i="177"/>
  <c r="AX24" i="177" s="1"/>
  <c r="AW24" i="177"/>
  <c r="L27" i="177"/>
  <c r="N27" i="177"/>
  <c r="AK27" i="177"/>
  <c r="E27" i="177" s="1"/>
  <c r="AM27" i="177"/>
  <c r="AN27" i="177"/>
  <c r="AO27" i="177"/>
  <c r="AT27" i="177"/>
  <c r="AU27" i="177" s="1"/>
  <c r="AX27" i="177" s="1"/>
  <c r="AW27" i="177"/>
  <c r="L30" i="177"/>
  <c r="N30" i="177"/>
  <c r="AK30" i="177"/>
  <c r="E30" i="177" s="1"/>
  <c r="AM30" i="177"/>
  <c r="AN30" i="177"/>
  <c r="AO30" i="177"/>
  <c r="AT30" i="177"/>
  <c r="AU30" i="177"/>
  <c r="AX30" i="177" s="1"/>
  <c r="AW30" i="177"/>
  <c r="L33" i="177"/>
  <c r="N33" i="177" s="1"/>
  <c r="AK33" i="177"/>
  <c r="E33" i="177" s="1"/>
  <c r="BC33" i="177" s="1"/>
  <c r="AM33" i="177"/>
  <c r="AN33" i="177"/>
  <c r="AO33" i="177"/>
  <c r="AT33" i="177"/>
  <c r="AU33" i="177" s="1"/>
  <c r="AX33" i="177" s="1"/>
  <c r="AW33" i="177"/>
  <c r="L36" i="177"/>
  <c r="N36" i="177"/>
  <c r="AK36" i="177"/>
  <c r="E36" i="177" s="1"/>
  <c r="AM36" i="177"/>
  <c r="AN36" i="177"/>
  <c r="AO36" i="177"/>
  <c r="AT36" i="177"/>
  <c r="AU36" i="177" s="1"/>
  <c r="AX36" i="177" s="1"/>
  <c r="AW36" i="177"/>
  <c r="L39" i="177"/>
  <c r="N39" i="177" s="1"/>
  <c r="AK39" i="177"/>
  <c r="E39" i="177" s="1"/>
  <c r="AM39" i="177"/>
  <c r="AN39" i="177"/>
  <c r="AO39" i="177"/>
  <c r="AT39" i="177"/>
  <c r="AU39" i="177" s="1"/>
  <c r="AW39" i="177"/>
  <c r="L42" i="177"/>
  <c r="N42" i="177" s="1"/>
  <c r="AK42" i="177"/>
  <c r="E42" i="177" s="1"/>
  <c r="AM42" i="177"/>
  <c r="AN42" i="177"/>
  <c r="AO42" i="177"/>
  <c r="AT42" i="177"/>
  <c r="AU42" i="177"/>
  <c r="AW42" i="177"/>
  <c r="L45" i="177"/>
  <c r="N45" i="177" s="1"/>
  <c r="AK45" i="177"/>
  <c r="E45" i="177" s="1"/>
  <c r="AM45" i="177"/>
  <c r="AN45" i="177"/>
  <c r="AO45" i="177"/>
  <c r="AT45" i="177"/>
  <c r="AU45" i="177"/>
  <c r="AW45" i="177"/>
  <c r="L48" i="177"/>
  <c r="N48" i="177"/>
  <c r="AK48" i="177"/>
  <c r="E48" i="177" s="1"/>
  <c r="BC48" i="177" s="1"/>
  <c r="AM48" i="177"/>
  <c r="AN48" i="177"/>
  <c r="AO48" i="177"/>
  <c r="AT48" i="177"/>
  <c r="AU48" i="177"/>
  <c r="AX48" i="177" s="1"/>
  <c r="AW48" i="177"/>
  <c r="L51" i="177"/>
  <c r="N51" i="177"/>
  <c r="AK51" i="177"/>
  <c r="E51" i="177" s="1"/>
  <c r="BC51" i="177" s="1"/>
  <c r="AM51" i="177"/>
  <c r="AN51" i="177"/>
  <c r="AO51" i="177"/>
  <c r="AT51" i="177"/>
  <c r="AU51" i="177" s="1"/>
  <c r="AX51" i="177" s="1"/>
  <c r="AW51" i="177"/>
  <c r="L18" i="176"/>
  <c r="N18" i="176" s="1"/>
  <c r="AK18" i="176"/>
  <c r="E18" i="176" s="1"/>
  <c r="AM18" i="176"/>
  <c r="AN18" i="176"/>
  <c r="AO18" i="176"/>
  <c r="AT18" i="176"/>
  <c r="AU18" i="176"/>
  <c r="AX18" i="176" s="1"/>
  <c r="AW18" i="176"/>
  <c r="L21" i="176"/>
  <c r="N21" i="176" s="1"/>
  <c r="AK21" i="176"/>
  <c r="E21" i="176" s="1"/>
  <c r="BC21" i="176" s="1"/>
  <c r="AM21" i="176"/>
  <c r="AN21" i="176"/>
  <c r="AO21" i="176"/>
  <c r="AT21" i="176"/>
  <c r="AU21" i="176" s="1"/>
  <c r="AX21" i="176" s="1"/>
  <c r="AW21" i="176"/>
  <c r="L24" i="176"/>
  <c r="N24" i="176" s="1"/>
  <c r="AK24" i="176"/>
  <c r="E24" i="176" s="1"/>
  <c r="AM24" i="176"/>
  <c r="AN24" i="176"/>
  <c r="AO24" i="176"/>
  <c r="AT24" i="176"/>
  <c r="AU24" i="176" s="1"/>
  <c r="AX24" i="176" s="1"/>
  <c r="AW24" i="176"/>
  <c r="L27" i="176"/>
  <c r="N27" i="176" s="1"/>
  <c r="BC27" i="176" s="1"/>
  <c r="AK27" i="176"/>
  <c r="E27" i="176" s="1"/>
  <c r="AM27" i="176"/>
  <c r="AN27" i="176"/>
  <c r="AO27" i="176"/>
  <c r="AT27" i="176"/>
  <c r="AU27" i="176" s="1"/>
  <c r="AX27" i="176" s="1"/>
  <c r="AW27" i="176"/>
  <c r="L30" i="176"/>
  <c r="N30" i="176" s="1"/>
  <c r="AK30" i="176"/>
  <c r="E30" i="176" s="1"/>
  <c r="AM30" i="176"/>
  <c r="AN30" i="176"/>
  <c r="AO30" i="176"/>
  <c r="AT30" i="176"/>
  <c r="AU30" i="176" s="1"/>
  <c r="AW30" i="176"/>
  <c r="L33" i="176"/>
  <c r="N33" i="176" s="1"/>
  <c r="AK33" i="176"/>
  <c r="E33" i="176" s="1"/>
  <c r="AM33" i="176"/>
  <c r="AN33" i="176"/>
  <c r="AO33" i="176"/>
  <c r="AT33" i="176"/>
  <c r="AU33" i="176"/>
  <c r="AW33" i="176"/>
  <c r="L36" i="176"/>
  <c r="N36" i="176" s="1"/>
  <c r="AK36" i="176"/>
  <c r="E36" i="176" s="1"/>
  <c r="AM36" i="176"/>
  <c r="AN36" i="176"/>
  <c r="AO36" i="176"/>
  <c r="AT36" i="176"/>
  <c r="AU36" i="176"/>
  <c r="AW36" i="176"/>
  <c r="L39" i="176"/>
  <c r="N39" i="176" s="1"/>
  <c r="AK39" i="176"/>
  <c r="E39" i="176" s="1"/>
  <c r="AM39" i="176"/>
  <c r="AN39" i="176"/>
  <c r="AO39" i="176"/>
  <c r="AT39" i="176"/>
  <c r="AU39" i="176"/>
  <c r="AX39" i="176" s="1"/>
  <c r="AW39" i="176"/>
  <c r="L42" i="176"/>
  <c r="N42" i="176" s="1"/>
  <c r="AK42" i="176"/>
  <c r="E42" i="176" s="1"/>
  <c r="AM42" i="176"/>
  <c r="AN42" i="176"/>
  <c r="AO42" i="176"/>
  <c r="AT42" i="176"/>
  <c r="AU42" i="176" s="1"/>
  <c r="AW42" i="176"/>
  <c r="L45" i="176"/>
  <c r="N45" i="176" s="1"/>
  <c r="AK45" i="176"/>
  <c r="E45" i="176" s="1"/>
  <c r="AM45" i="176"/>
  <c r="AN45" i="176"/>
  <c r="AO45" i="176"/>
  <c r="AT45" i="176"/>
  <c r="AU45" i="176"/>
  <c r="AX45" i="176" s="1"/>
  <c r="AW45" i="176"/>
  <c r="L48" i="176"/>
  <c r="N48" i="176" s="1"/>
  <c r="AK48" i="176"/>
  <c r="E48" i="176" s="1"/>
  <c r="BC48" i="176" s="1"/>
  <c r="AM48" i="176"/>
  <c r="AN48" i="176"/>
  <c r="AO48" i="176"/>
  <c r="AT48" i="176"/>
  <c r="AU48" i="176"/>
  <c r="AX48" i="176" s="1"/>
  <c r="AW48" i="176"/>
  <c r="L51" i="176"/>
  <c r="N51" i="176" s="1"/>
  <c r="AK51" i="176"/>
  <c r="E51" i="176" s="1"/>
  <c r="AM51" i="176"/>
  <c r="AN51" i="176"/>
  <c r="AO51" i="176"/>
  <c r="AT51" i="176"/>
  <c r="AU51" i="176"/>
  <c r="AX51" i="176" s="1"/>
  <c r="AW51" i="176"/>
  <c r="L18" i="175"/>
  <c r="N18" i="175"/>
  <c r="AO18" i="175"/>
  <c r="E18" i="175" s="1"/>
  <c r="AP18" i="175"/>
  <c r="H18" i="175" s="1"/>
  <c r="AQ18" i="175"/>
  <c r="AR18" i="175"/>
  <c r="AS18" i="175"/>
  <c r="AX18" i="175"/>
  <c r="AY18" i="175"/>
  <c r="BA18" i="175"/>
  <c r="L21" i="175"/>
  <c r="N21" i="175" s="1"/>
  <c r="AO21" i="175"/>
  <c r="AQ21" i="175"/>
  <c r="AR21" i="175"/>
  <c r="AS21" i="175"/>
  <c r="AX21" i="175"/>
  <c r="AY21" i="175"/>
  <c r="BB21" i="175" s="1"/>
  <c r="BA21" i="175"/>
  <c r="L24" i="175"/>
  <c r="N24" i="175"/>
  <c r="AO24" i="175"/>
  <c r="E24" i="175" s="1"/>
  <c r="AQ24" i="175"/>
  <c r="AR24" i="175"/>
  <c r="AS24" i="175"/>
  <c r="AX24" i="175"/>
  <c r="AY24" i="175" s="1"/>
  <c r="BA24" i="175"/>
  <c r="H27" i="175"/>
  <c r="L27" i="175"/>
  <c r="N27" i="175" s="1"/>
  <c r="AO27" i="175"/>
  <c r="E27" i="175" s="1"/>
  <c r="AP27" i="175"/>
  <c r="AQ27" i="175"/>
  <c r="AR27" i="175"/>
  <c r="AS27" i="175"/>
  <c r="AX27" i="175"/>
  <c r="AY27" i="175"/>
  <c r="BB27" i="175" s="1"/>
  <c r="BA27" i="175"/>
  <c r="L30" i="175"/>
  <c r="N30" i="175"/>
  <c r="AO30" i="175"/>
  <c r="E30" i="175" s="1"/>
  <c r="AP30" i="175"/>
  <c r="H30" i="175" s="1"/>
  <c r="AQ30" i="175"/>
  <c r="AR30" i="175"/>
  <c r="AS30" i="175"/>
  <c r="AX30" i="175"/>
  <c r="AY30" i="175" s="1"/>
  <c r="BB30" i="175" s="1"/>
  <c r="BA30" i="175"/>
  <c r="L33" i="175"/>
  <c r="N33" i="175" s="1"/>
  <c r="AO33" i="175"/>
  <c r="AQ33" i="175"/>
  <c r="AR33" i="175"/>
  <c r="AS33" i="175"/>
  <c r="AX33" i="175"/>
  <c r="AY33" i="175"/>
  <c r="BB33" i="175" s="1"/>
  <c r="BA33" i="175"/>
  <c r="L36" i="175"/>
  <c r="N36" i="175"/>
  <c r="AO36" i="175"/>
  <c r="E36" i="175" s="1"/>
  <c r="AQ36" i="175"/>
  <c r="AR36" i="175"/>
  <c r="AS36" i="175"/>
  <c r="AX36" i="175"/>
  <c r="AY36" i="175" s="1"/>
  <c r="BB36" i="175" s="1"/>
  <c r="BA36" i="175"/>
  <c r="L39" i="175"/>
  <c r="N39" i="175" s="1"/>
  <c r="AO39" i="175"/>
  <c r="E39" i="175" s="1"/>
  <c r="AQ39" i="175"/>
  <c r="AR39" i="175"/>
  <c r="AS39" i="175"/>
  <c r="AX39" i="175"/>
  <c r="AY39" i="175"/>
  <c r="BB39" i="175" s="1"/>
  <c r="BA39" i="175"/>
  <c r="L42" i="175"/>
  <c r="N42" i="175"/>
  <c r="AO42" i="175"/>
  <c r="E42" i="175" s="1"/>
  <c r="AQ42" i="175"/>
  <c r="AR42" i="175"/>
  <c r="AS42" i="175"/>
  <c r="AX42" i="175"/>
  <c r="AY42" i="175" s="1"/>
  <c r="BB42" i="175" s="1"/>
  <c r="BA42" i="175"/>
  <c r="L45" i="175"/>
  <c r="N45" i="175" s="1"/>
  <c r="AO45" i="175"/>
  <c r="AQ45" i="175"/>
  <c r="AR45" i="175"/>
  <c r="AS45" i="175"/>
  <c r="AX45" i="175"/>
  <c r="AY45" i="175"/>
  <c r="BB45" i="175" s="1"/>
  <c r="BA45" i="175"/>
  <c r="L48" i="175"/>
  <c r="N48" i="175"/>
  <c r="AO48" i="175"/>
  <c r="E48" i="175" s="1"/>
  <c r="AQ48" i="175"/>
  <c r="AR48" i="175"/>
  <c r="AS48" i="175"/>
  <c r="AX48" i="175"/>
  <c r="AY48" i="175" s="1"/>
  <c r="BB48" i="175" s="1"/>
  <c r="BA48" i="175"/>
  <c r="L51" i="175"/>
  <c r="N51" i="175" s="1"/>
  <c r="AO51" i="175"/>
  <c r="E51" i="175" s="1"/>
  <c r="AQ51" i="175"/>
  <c r="AR51" i="175"/>
  <c r="AS51" i="175"/>
  <c r="AX51" i="175"/>
  <c r="AY51" i="175"/>
  <c r="BB51" i="175" s="1"/>
  <c r="BA51" i="175"/>
  <c r="L18" i="174"/>
  <c r="N18" i="174"/>
  <c r="AK18" i="174"/>
  <c r="E18" i="174" s="1"/>
  <c r="AM18" i="174"/>
  <c r="AN18" i="174"/>
  <c r="AO18" i="174"/>
  <c r="AT18" i="174"/>
  <c r="AU18" i="174" s="1"/>
  <c r="AX18" i="174" s="1"/>
  <c r="AW18" i="174"/>
  <c r="L21" i="174"/>
  <c r="N21" i="174" s="1"/>
  <c r="AK21" i="174"/>
  <c r="AM21" i="174"/>
  <c r="AN21" i="174"/>
  <c r="AO21" i="174"/>
  <c r="AT21" i="174"/>
  <c r="AU21" i="174"/>
  <c r="AX21" i="174" s="1"/>
  <c r="AW21" i="174"/>
  <c r="L24" i="174"/>
  <c r="N24" i="174" s="1"/>
  <c r="AK24" i="174"/>
  <c r="E24" i="174" s="1"/>
  <c r="AM24" i="174"/>
  <c r="AN24" i="174"/>
  <c r="AO24" i="174"/>
  <c r="AT24" i="174"/>
  <c r="AU24" i="174"/>
  <c r="AX24" i="174" s="1"/>
  <c r="AW24" i="174"/>
  <c r="L27" i="174"/>
  <c r="N27" i="174" s="1"/>
  <c r="AK27" i="174"/>
  <c r="E27" i="174" s="1"/>
  <c r="AM27" i="174"/>
  <c r="AN27" i="174"/>
  <c r="AO27" i="174"/>
  <c r="AT27" i="174"/>
  <c r="AU27" i="174"/>
  <c r="AX27" i="174" s="1"/>
  <c r="AW27" i="174"/>
  <c r="L30" i="174"/>
  <c r="N30" i="174"/>
  <c r="AK30" i="174"/>
  <c r="E30" i="174" s="1"/>
  <c r="AM30" i="174"/>
  <c r="AN30" i="174"/>
  <c r="AO30" i="174"/>
  <c r="AT30" i="174"/>
  <c r="AU30" i="174" s="1"/>
  <c r="AX30" i="174" s="1"/>
  <c r="AW30" i="174"/>
  <c r="L33" i="174"/>
  <c r="N33" i="174" s="1"/>
  <c r="AK33" i="174"/>
  <c r="E33" i="174" s="1"/>
  <c r="AM33" i="174"/>
  <c r="AN33" i="174"/>
  <c r="AO33" i="174"/>
  <c r="AT33" i="174"/>
  <c r="AU33" i="174"/>
  <c r="AX33" i="174" s="1"/>
  <c r="AW33" i="174"/>
  <c r="L36" i="174"/>
  <c r="N36" i="174"/>
  <c r="AK36" i="174"/>
  <c r="E36" i="174" s="1"/>
  <c r="AM36" i="174"/>
  <c r="AN36" i="174"/>
  <c r="AO36" i="174"/>
  <c r="AT36" i="174"/>
  <c r="AU36" i="174"/>
  <c r="AX36" i="174" s="1"/>
  <c r="AW36" i="174"/>
  <c r="L39" i="174"/>
  <c r="N39" i="174" s="1"/>
  <c r="BC39" i="174" s="1"/>
  <c r="AK39" i="174"/>
  <c r="E39" i="174" s="1"/>
  <c r="AM39" i="174"/>
  <c r="AN39" i="174"/>
  <c r="AO39" i="174"/>
  <c r="AT39" i="174"/>
  <c r="AU39" i="174" s="1"/>
  <c r="AX39" i="174" s="1"/>
  <c r="AW39" i="174"/>
  <c r="L42" i="174"/>
  <c r="N42" i="174" s="1"/>
  <c r="AK42" i="174"/>
  <c r="E42" i="174" s="1"/>
  <c r="AM42" i="174"/>
  <c r="AN42" i="174"/>
  <c r="AO42" i="174"/>
  <c r="AT42" i="174"/>
  <c r="AU42" i="174" s="1"/>
  <c r="AX42" i="174" s="1"/>
  <c r="AW42" i="174"/>
  <c r="L45" i="174"/>
  <c r="N45" i="174" s="1"/>
  <c r="AK45" i="174"/>
  <c r="AM45" i="174"/>
  <c r="AN45" i="174"/>
  <c r="AO45" i="174"/>
  <c r="AT45" i="174"/>
  <c r="AU45" i="174" s="1"/>
  <c r="AX45" i="174" s="1"/>
  <c r="AW45" i="174"/>
  <c r="L48" i="174"/>
  <c r="N48" i="174" s="1"/>
  <c r="AK48" i="174"/>
  <c r="AM48" i="174"/>
  <c r="AN48" i="174"/>
  <c r="AO48" i="174"/>
  <c r="AT48" i="174"/>
  <c r="AU48" i="174"/>
  <c r="AX48" i="174" s="1"/>
  <c r="AW48" i="174"/>
  <c r="L51" i="174"/>
  <c r="N51" i="174"/>
  <c r="AK51" i="174"/>
  <c r="E51" i="174" s="1"/>
  <c r="AM51" i="174"/>
  <c r="AN51" i="174"/>
  <c r="AO51" i="174"/>
  <c r="AT51" i="174"/>
  <c r="AU51" i="174" s="1"/>
  <c r="AX51" i="174" s="1"/>
  <c r="AW51" i="174"/>
  <c r="L18" i="173"/>
  <c r="N18" i="173" s="1"/>
  <c r="AK18" i="173"/>
  <c r="E18" i="173" s="1"/>
  <c r="AM18" i="173"/>
  <c r="AN18" i="173"/>
  <c r="AO18" i="173"/>
  <c r="AT18" i="173"/>
  <c r="AU18" i="173"/>
  <c r="AX18" i="173" s="1"/>
  <c r="AW18" i="173"/>
  <c r="L21" i="173"/>
  <c r="N21" i="173"/>
  <c r="AK21" i="173"/>
  <c r="E21" i="173" s="1"/>
  <c r="AM21" i="173"/>
  <c r="AN21" i="173"/>
  <c r="AO21" i="173"/>
  <c r="AT21" i="173"/>
  <c r="AU21" i="173" s="1"/>
  <c r="AX21" i="173" s="1"/>
  <c r="AW21" i="173"/>
  <c r="L24" i="173"/>
  <c r="N24" i="173" s="1"/>
  <c r="AK24" i="173"/>
  <c r="AM24" i="173"/>
  <c r="AN24" i="173"/>
  <c r="AO24" i="173"/>
  <c r="AT24" i="173"/>
  <c r="AU24" i="173"/>
  <c r="AX24" i="173" s="1"/>
  <c r="AW24" i="173"/>
  <c r="L27" i="173"/>
  <c r="N27" i="173" s="1"/>
  <c r="AK27" i="173"/>
  <c r="E27" i="173" s="1"/>
  <c r="AM27" i="173"/>
  <c r="AN27" i="173"/>
  <c r="AO27" i="173"/>
  <c r="AT27" i="173"/>
  <c r="AU27" i="173" s="1"/>
  <c r="AX27" i="173" s="1"/>
  <c r="AW27" i="173"/>
  <c r="L30" i="173"/>
  <c r="N30" i="173" s="1"/>
  <c r="AK30" i="173"/>
  <c r="E30" i="173" s="1"/>
  <c r="AM30" i="173"/>
  <c r="AN30" i="173"/>
  <c r="AO30" i="173"/>
  <c r="AT30" i="173"/>
  <c r="AU30" i="173" s="1"/>
  <c r="AX30" i="173" s="1"/>
  <c r="AW30" i="173"/>
  <c r="L33" i="173"/>
  <c r="N33" i="173" s="1"/>
  <c r="AK33" i="173"/>
  <c r="E33" i="173" s="1"/>
  <c r="AM33" i="173"/>
  <c r="AN33" i="173"/>
  <c r="AO33" i="173"/>
  <c r="AT33" i="173"/>
  <c r="AU33" i="173" s="1"/>
  <c r="AX33" i="173" s="1"/>
  <c r="AW33" i="173"/>
  <c r="L36" i="173"/>
  <c r="N36" i="173" s="1"/>
  <c r="AK36" i="173"/>
  <c r="E36" i="173" s="1"/>
  <c r="AM36" i="173"/>
  <c r="AN36" i="173"/>
  <c r="AO36" i="173"/>
  <c r="AT36" i="173"/>
  <c r="AU36" i="173"/>
  <c r="AX36" i="173" s="1"/>
  <c r="AW36" i="173"/>
  <c r="L39" i="173"/>
  <c r="N39" i="173"/>
  <c r="AK39" i="173"/>
  <c r="E39" i="173" s="1"/>
  <c r="AM39" i="173"/>
  <c r="AN39" i="173"/>
  <c r="AO39" i="173"/>
  <c r="AT39" i="173"/>
  <c r="AU39" i="173" s="1"/>
  <c r="AX39" i="173" s="1"/>
  <c r="AW39" i="173"/>
  <c r="L42" i="173"/>
  <c r="N42" i="173" s="1"/>
  <c r="AK42" i="173"/>
  <c r="AM42" i="173"/>
  <c r="AN42" i="173"/>
  <c r="AO42" i="173"/>
  <c r="AT42" i="173"/>
  <c r="AU42" i="173"/>
  <c r="AX42" i="173" s="1"/>
  <c r="AW42" i="173"/>
  <c r="L45" i="173"/>
  <c r="N45" i="173" s="1"/>
  <c r="AK45" i="173"/>
  <c r="AM45" i="173"/>
  <c r="AN45" i="173"/>
  <c r="AO45" i="173"/>
  <c r="AT45" i="173"/>
  <c r="AU45" i="173" s="1"/>
  <c r="AX45" i="173" s="1"/>
  <c r="AW45" i="173"/>
  <c r="L48" i="173"/>
  <c r="N48" i="173" s="1"/>
  <c r="AK48" i="173"/>
  <c r="E48" i="173" s="1"/>
  <c r="AM48" i="173"/>
  <c r="AN48" i="173"/>
  <c r="AO48" i="173"/>
  <c r="AT48" i="173"/>
  <c r="AU48" i="173"/>
  <c r="AX48" i="173" s="1"/>
  <c r="AW48" i="173"/>
  <c r="L51" i="173"/>
  <c r="N51" i="173"/>
  <c r="AK51" i="173"/>
  <c r="E51" i="173" s="1"/>
  <c r="AM51" i="173"/>
  <c r="AN51" i="173"/>
  <c r="AO51" i="173"/>
  <c r="AT51" i="173"/>
  <c r="AU51" i="173" s="1"/>
  <c r="AX51" i="173" s="1"/>
  <c r="AW51" i="173"/>
  <c r="L18" i="172"/>
  <c r="N18" i="172" s="1"/>
  <c r="AO18" i="172"/>
  <c r="E18" i="172" s="1"/>
  <c r="AQ18" i="172"/>
  <c r="AR18" i="172"/>
  <c r="AS18" i="172"/>
  <c r="AX18" i="172"/>
  <c r="AY18" i="172"/>
  <c r="BB18" i="172" s="1"/>
  <c r="BA18" i="172"/>
  <c r="L21" i="172"/>
  <c r="N21" i="172" s="1"/>
  <c r="AO21" i="172"/>
  <c r="E21" i="172" s="1"/>
  <c r="AQ21" i="172"/>
  <c r="AR21" i="172"/>
  <c r="AS21" i="172"/>
  <c r="AX21" i="172"/>
  <c r="AY21" i="172" s="1"/>
  <c r="BB21" i="172" s="1"/>
  <c r="BA21" i="172"/>
  <c r="L24" i="172"/>
  <c r="N24" i="172"/>
  <c r="AO24" i="172"/>
  <c r="E24" i="172" s="1"/>
  <c r="AQ24" i="172"/>
  <c r="AR24" i="172"/>
  <c r="AS24" i="172"/>
  <c r="AX24" i="172"/>
  <c r="AY24" i="172" s="1"/>
  <c r="BB24" i="172" s="1"/>
  <c r="BA24" i="172"/>
  <c r="L27" i="172"/>
  <c r="N27" i="172" s="1"/>
  <c r="AO27" i="172"/>
  <c r="E27" i="172" s="1"/>
  <c r="AQ27" i="172"/>
  <c r="AR27" i="172"/>
  <c r="AS27" i="172"/>
  <c r="AX27" i="172"/>
  <c r="AY27" i="172" s="1"/>
  <c r="BB27" i="172" s="1"/>
  <c r="BA27" i="172"/>
  <c r="L30" i="172"/>
  <c r="N30" i="172" s="1"/>
  <c r="BG30" i="172" s="1"/>
  <c r="AO30" i="172"/>
  <c r="E30" i="172" s="1"/>
  <c r="AQ30" i="172"/>
  <c r="AR30" i="172"/>
  <c r="AS30" i="172"/>
  <c r="AX30" i="172"/>
  <c r="AY30" i="172" s="1"/>
  <c r="BB30" i="172" s="1"/>
  <c r="BA30" i="172"/>
  <c r="L33" i="172"/>
  <c r="N33" i="172" s="1"/>
  <c r="AO33" i="172"/>
  <c r="E33" i="172" s="1"/>
  <c r="AQ33" i="172"/>
  <c r="AR33" i="172"/>
  <c r="AS33" i="172"/>
  <c r="AX33" i="172"/>
  <c r="AY33" i="172"/>
  <c r="BB33" i="172" s="1"/>
  <c r="BA33" i="172"/>
  <c r="L36" i="172"/>
  <c r="N36" i="172" s="1"/>
  <c r="AO36" i="172"/>
  <c r="E36" i="172" s="1"/>
  <c r="AQ36" i="172"/>
  <c r="AR36" i="172"/>
  <c r="AS36" i="172"/>
  <c r="AX36" i="172"/>
  <c r="AY36" i="172" s="1"/>
  <c r="BB36" i="172" s="1"/>
  <c r="BA36" i="172"/>
  <c r="L39" i="172"/>
  <c r="N39" i="172" s="1"/>
  <c r="AO39" i="172"/>
  <c r="E39" i="172" s="1"/>
  <c r="AQ39" i="172"/>
  <c r="AR39" i="172"/>
  <c r="AS39" i="172"/>
  <c r="AX39" i="172"/>
  <c r="AY39" i="172" s="1"/>
  <c r="BB39" i="172" s="1"/>
  <c r="BA39" i="172"/>
  <c r="L42" i="172"/>
  <c r="N42" i="172" s="1"/>
  <c r="AO42" i="172"/>
  <c r="E42" i="172" s="1"/>
  <c r="AQ42" i="172"/>
  <c r="AR42" i="172"/>
  <c r="AS42" i="172"/>
  <c r="AX42" i="172"/>
  <c r="AY42" i="172" s="1"/>
  <c r="BB42" i="172" s="1"/>
  <c r="BA42" i="172"/>
  <c r="L45" i="172"/>
  <c r="N45" i="172" s="1"/>
  <c r="AO45" i="172"/>
  <c r="E45" i="172" s="1"/>
  <c r="AQ45" i="172"/>
  <c r="AR45" i="172"/>
  <c r="AS45" i="172"/>
  <c r="AX45" i="172"/>
  <c r="AY45" i="172" s="1"/>
  <c r="BB45" i="172" s="1"/>
  <c r="BA45" i="172"/>
  <c r="L48" i="172"/>
  <c r="N48" i="172" s="1"/>
  <c r="AO48" i="172"/>
  <c r="E48" i="172" s="1"/>
  <c r="AQ48" i="172"/>
  <c r="AR48" i="172"/>
  <c r="AS48" i="172"/>
  <c r="AX48" i="172"/>
  <c r="AY48" i="172"/>
  <c r="BB48" i="172" s="1"/>
  <c r="BA48" i="172"/>
  <c r="L51" i="172"/>
  <c r="N51" i="172" s="1"/>
  <c r="AO51" i="172"/>
  <c r="E51" i="172" s="1"/>
  <c r="AQ51" i="172"/>
  <c r="AR51" i="172"/>
  <c r="AS51" i="172"/>
  <c r="AX51" i="172"/>
  <c r="AY51" i="172" s="1"/>
  <c r="BB51" i="172" s="1"/>
  <c r="BA51" i="172"/>
  <c r="L18" i="171"/>
  <c r="N18" i="171" s="1"/>
  <c r="AK18" i="171"/>
  <c r="E18" i="171" s="1"/>
  <c r="AM18" i="171"/>
  <c r="AN18" i="171"/>
  <c r="AO18" i="171"/>
  <c r="AT18" i="171"/>
  <c r="AU18" i="171"/>
  <c r="AX18" i="171" s="1"/>
  <c r="AW18" i="171"/>
  <c r="L21" i="171"/>
  <c r="N21" i="171" s="1"/>
  <c r="AK21" i="171"/>
  <c r="E21" i="171" s="1"/>
  <c r="AM21" i="171"/>
  <c r="AN21" i="171"/>
  <c r="AO21" i="171"/>
  <c r="AT21" i="171"/>
  <c r="AU21" i="171" s="1"/>
  <c r="AX21" i="171" s="1"/>
  <c r="AW21" i="171"/>
  <c r="L24" i="171"/>
  <c r="N24" i="171" s="1"/>
  <c r="AK24" i="171"/>
  <c r="E24" i="171" s="1"/>
  <c r="AM24" i="171"/>
  <c r="AN24" i="171"/>
  <c r="AO24" i="171"/>
  <c r="AT24" i="171"/>
  <c r="AU24" i="171" s="1"/>
  <c r="AX24" i="171" s="1"/>
  <c r="AW24" i="171"/>
  <c r="L27" i="171"/>
  <c r="N27" i="171" s="1"/>
  <c r="AK27" i="171"/>
  <c r="E27" i="171" s="1"/>
  <c r="AM27" i="171"/>
  <c r="AN27" i="171"/>
  <c r="AO27" i="171"/>
  <c r="AT27" i="171"/>
  <c r="AU27" i="171" s="1"/>
  <c r="AX27" i="171" s="1"/>
  <c r="AW27" i="171"/>
  <c r="L30" i="171"/>
  <c r="N30" i="171" s="1"/>
  <c r="AK30" i="171"/>
  <c r="E30" i="171" s="1"/>
  <c r="AM30" i="171"/>
  <c r="AN30" i="171"/>
  <c r="AO30" i="171"/>
  <c r="AT30" i="171"/>
  <c r="AU30" i="171" s="1"/>
  <c r="AX30" i="171" s="1"/>
  <c r="AW30" i="171"/>
  <c r="L33" i="171"/>
  <c r="N33" i="171" s="1"/>
  <c r="AK33" i="171"/>
  <c r="E33" i="171" s="1"/>
  <c r="AL33" i="171"/>
  <c r="H33" i="171" s="1"/>
  <c r="AM33" i="171"/>
  <c r="AN33" i="171"/>
  <c r="AO33" i="171"/>
  <c r="AT33" i="171"/>
  <c r="AU33" i="171" s="1"/>
  <c r="AX33" i="171" s="1"/>
  <c r="AW33" i="171"/>
  <c r="L36" i="171"/>
  <c r="N36" i="171" s="1"/>
  <c r="AK36" i="171"/>
  <c r="E36" i="171" s="1"/>
  <c r="AL36" i="171"/>
  <c r="H36" i="171" s="1"/>
  <c r="AM36" i="171"/>
  <c r="AN36" i="171"/>
  <c r="AO36" i="171"/>
  <c r="AT36" i="171"/>
  <c r="AU36" i="171" s="1"/>
  <c r="AX36" i="171" s="1"/>
  <c r="AW36" i="171"/>
  <c r="L39" i="171"/>
  <c r="N39" i="171" s="1"/>
  <c r="AK39" i="171"/>
  <c r="E39" i="171" s="1"/>
  <c r="AM39" i="171"/>
  <c r="AN39" i="171"/>
  <c r="AO39" i="171"/>
  <c r="AT39" i="171"/>
  <c r="AU39" i="171"/>
  <c r="AX39" i="171" s="1"/>
  <c r="AW39" i="171"/>
  <c r="L42" i="171"/>
  <c r="N42" i="171"/>
  <c r="AK42" i="171"/>
  <c r="E42" i="171" s="1"/>
  <c r="AM42" i="171"/>
  <c r="AN42" i="171"/>
  <c r="AO42" i="171"/>
  <c r="AT42" i="171"/>
  <c r="AU42" i="171"/>
  <c r="AX42" i="171" s="1"/>
  <c r="AW42" i="171"/>
  <c r="L45" i="171"/>
  <c r="N45" i="171" s="1"/>
  <c r="AK45" i="171"/>
  <c r="E45" i="171" s="1"/>
  <c r="AM45" i="171"/>
  <c r="AN45" i="171"/>
  <c r="AO45" i="171"/>
  <c r="AT45" i="171"/>
  <c r="AU45" i="171" s="1"/>
  <c r="AX45" i="171" s="1"/>
  <c r="AW45" i="171"/>
  <c r="L48" i="171"/>
  <c r="N48" i="171" s="1"/>
  <c r="AK48" i="171"/>
  <c r="E48" i="171" s="1"/>
  <c r="AM48" i="171"/>
  <c r="AN48" i="171"/>
  <c r="AO48" i="171"/>
  <c r="AT48" i="171"/>
  <c r="AU48" i="171"/>
  <c r="AX48" i="171" s="1"/>
  <c r="AW48" i="171"/>
  <c r="L51" i="171"/>
  <c r="N51" i="171"/>
  <c r="AK51" i="171"/>
  <c r="E51" i="171" s="1"/>
  <c r="AM51" i="171"/>
  <c r="AN51" i="171"/>
  <c r="AO51" i="171"/>
  <c r="AT51" i="171"/>
  <c r="AU51" i="171" s="1"/>
  <c r="AX51" i="171" s="1"/>
  <c r="AW51" i="171"/>
  <c r="L18" i="170"/>
  <c r="N18" i="170" s="1"/>
  <c r="AK18" i="170"/>
  <c r="E18" i="170" s="1"/>
  <c r="AM18" i="170"/>
  <c r="AN18" i="170"/>
  <c r="AO18" i="170"/>
  <c r="AT18" i="170"/>
  <c r="AU18" i="170"/>
  <c r="AX18" i="170" s="1"/>
  <c r="AW18" i="170"/>
  <c r="L21" i="170"/>
  <c r="N21" i="170" s="1"/>
  <c r="AK21" i="170"/>
  <c r="E21" i="170" s="1"/>
  <c r="AM21" i="170"/>
  <c r="AN21" i="170"/>
  <c r="AO21" i="170"/>
  <c r="AT21" i="170"/>
  <c r="AU21" i="170" s="1"/>
  <c r="AX21" i="170" s="1"/>
  <c r="AW21" i="170"/>
  <c r="L24" i="170"/>
  <c r="N24" i="170"/>
  <c r="AK24" i="170"/>
  <c r="E24" i="170" s="1"/>
  <c r="AM24" i="170"/>
  <c r="AN24" i="170"/>
  <c r="AO24" i="170"/>
  <c r="AT24" i="170"/>
  <c r="AU24" i="170" s="1"/>
  <c r="AX24" i="170" s="1"/>
  <c r="AW24" i="170"/>
  <c r="L27" i="170"/>
  <c r="N27" i="170" s="1"/>
  <c r="AK27" i="170"/>
  <c r="E27" i="170" s="1"/>
  <c r="AM27" i="170"/>
  <c r="AN27" i="170"/>
  <c r="AO27" i="170"/>
  <c r="AT27" i="170"/>
  <c r="AU27" i="170" s="1"/>
  <c r="AX27" i="170" s="1"/>
  <c r="AW27" i="170"/>
  <c r="L30" i="170"/>
  <c r="N30" i="170" s="1"/>
  <c r="AK30" i="170"/>
  <c r="E30" i="170" s="1"/>
  <c r="AM30" i="170"/>
  <c r="AN30" i="170"/>
  <c r="AO30" i="170"/>
  <c r="AT30" i="170"/>
  <c r="AU30" i="170"/>
  <c r="AX30" i="170" s="1"/>
  <c r="AW30" i="170"/>
  <c r="L33" i="170"/>
  <c r="N33" i="170" s="1"/>
  <c r="AK33" i="170"/>
  <c r="E33" i="170" s="1"/>
  <c r="AM33" i="170"/>
  <c r="AN33" i="170"/>
  <c r="AO33" i="170"/>
  <c r="AT33" i="170"/>
  <c r="AU33" i="170" s="1"/>
  <c r="AX33" i="170" s="1"/>
  <c r="AW33" i="170"/>
  <c r="L36" i="170"/>
  <c r="N36" i="170" s="1"/>
  <c r="AK36" i="170"/>
  <c r="E36" i="170" s="1"/>
  <c r="AM36" i="170"/>
  <c r="AN36" i="170"/>
  <c r="AO36" i="170"/>
  <c r="AT36" i="170"/>
  <c r="AU36" i="170" s="1"/>
  <c r="AX36" i="170" s="1"/>
  <c r="AW36" i="170"/>
  <c r="L39" i="170"/>
  <c r="N39" i="170" s="1"/>
  <c r="AK39" i="170"/>
  <c r="E39" i="170" s="1"/>
  <c r="AM39" i="170"/>
  <c r="AN39" i="170"/>
  <c r="AO39" i="170"/>
  <c r="AT39" i="170"/>
  <c r="AU39" i="170" s="1"/>
  <c r="AX39" i="170" s="1"/>
  <c r="AW39" i="170"/>
  <c r="L42" i="170"/>
  <c r="N42" i="170" s="1"/>
  <c r="AK42" i="170"/>
  <c r="E42" i="170" s="1"/>
  <c r="AM42" i="170"/>
  <c r="AN42" i="170"/>
  <c r="AO42" i="170"/>
  <c r="AT42" i="170"/>
  <c r="AU42" i="170"/>
  <c r="AX42" i="170" s="1"/>
  <c r="AW42" i="170"/>
  <c r="L45" i="170"/>
  <c r="N45" i="170" s="1"/>
  <c r="AK45" i="170"/>
  <c r="E45" i="170" s="1"/>
  <c r="AM45" i="170"/>
  <c r="AN45" i="170"/>
  <c r="AO45" i="170"/>
  <c r="AT45" i="170"/>
  <c r="AU45" i="170" s="1"/>
  <c r="AX45" i="170" s="1"/>
  <c r="AW45" i="170"/>
  <c r="L48" i="170"/>
  <c r="N48" i="170"/>
  <c r="AK48" i="170"/>
  <c r="E48" i="170" s="1"/>
  <c r="AM48" i="170"/>
  <c r="AN48" i="170"/>
  <c r="AO48" i="170"/>
  <c r="AT48" i="170"/>
  <c r="AU48" i="170" s="1"/>
  <c r="AX48" i="170" s="1"/>
  <c r="AW48" i="170"/>
  <c r="L51" i="170"/>
  <c r="N51" i="170" s="1"/>
  <c r="AK51" i="170"/>
  <c r="E51" i="170" s="1"/>
  <c r="AM51" i="170"/>
  <c r="AN51" i="170"/>
  <c r="AO51" i="170"/>
  <c r="AT51" i="170"/>
  <c r="AU51" i="170" s="1"/>
  <c r="AX51" i="170" s="1"/>
  <c r="AW51" i="170"/>
  <c r="L18" i="169"/>
  <c r="N18" i="169" s="1"/>
  <c r="AO18" i="169"/>
  <c r="E18" i="169" s="1"/>
  <c r="AQ18" i="169"/>
  <c r="AR18" i="169"/>
  <c r="AS18" i="169"/>
  <c r="AX18" i="169"/>
  <c r="AY18" i="169"/>
  <c r="BB18" i="169" s="1"/>
  <c r="BA18" i="169"/>
  <c r="L21" i="169"/>
  <c r="N21" i="169" s="1"/>
  <c r="AO21" i="169"/>
  <c r="E21" i="169" s="1"/>
  <c r="AQ21" i="169"/>
  <c r="AR21" i="169"/>
  <c r="AS21" i="169"/>
  <c r="AX21" i="169"/>
  <c r="AY21" i="169" s="1"/>
  <c r="BB21" i="169" s="1"/>
  <c r="BA21" i="169"/>
  <c r="L24" i="169"/>
  <c r="N24" i="169"/>
  <c r="AO24" i="169"/>
  <c r="E24" i="169" s="1"/>
  <c r="AQ24" i="169"/>
  <c r="AR24" i="169"/>
  <c r="AS24" i="169"/>
  <c r="AX24" i="169"/>
  <c r="AY24" i="169" s="1"/>
  <c r="BB24" i="169" s="1"/>
  <c r="BA24" i="169"/>
  <c r="L27" i="169"/>
  <c r="N27" i="169" s="1"/>
  <c r="AO27" i="169"/>
  <c r="E27" i="169" s="1"/>
  <c r="AQ27" i="169"/>
  <c r="AR27" i="169"/>
  <c r="AS27" i="169"/>
  <c r="AX27" i="169"/>
  <c r="AY27" i="169" s="1"/>
  <c r="BB27" i="169" s="1"/>
  <c r="BA27" i="169"/>
  <c r="L30" i="169"/>
  <c r="N30" i="169" s="1"/>
  <c r="AO30" i="169"/>
  <c r="E30" i="169" s="1"/>
  <c r="AQ30" i="169"/>
  <c r="AR30" i="169"/>
  <c r="AS30" i="169"/>
  <c r="AX30" i="169"/>
  <c r="AY30" i="169"/>
  <c r="BB30" i="169" s="1"/>
  <c r="BA30" i="169"/>
  <c r="L33" i="169"/>
  <c r="N33" i="169" s="1"/>
  <c r="AO33" i="169"/>
  <c r="E33" i="169" s="1"/>
  <c r="AQ33" i="169"/>
  <c r="AR33" i="169"/>
  <c r="AS33" i="169"/>
  <c r="AX33" i="169"/>
  <c r="AY33" i="169" s="1"/>
  <c r="BB33" i="169" s="1"/>
  <c r="BA33" i="169"/>
  <c r="L36" i="169"/>
  <c r="N36" i="169"/>
  <c r="AO36" i="169"/>
  <c r="E36" i="169" s="1"/>
  <c r="AQ36" i="169"/>
  <c r="AR36" i="169"/>
  <c r="AS36" i="169"/>
  <c r="AX36" i="169"/>
  <c r="AY36" i="169" s="1"/>
  <c r="BB36" i="169" s="1"/>
  <c r="BA36" i="169"/>
  <c r="L39" i="169"/>
  <c r="N39" i="169" s="1"/>
  <c r="AO39" i="169"/>
  <c r="E39" i="169" s="1"/>
  <c r="AQ39" i="169"/>
  <c r="AR39" i="169"/>
  <c r="AS39" i="169"/>
  <c r="AX39" i="169"/>
  <c r="AY39" i="169" s="1"/>
  <c r="BB39" i="169" s="1"/>
  <c r="BA39" i="169"/>
  <c r="L42" i="169"/>
  <c r="N42" i="169" s="1"/>
  <c r="AO42" i="169"/>
  <c r="E42" i="169" s="1"/>
  <c r="AQ42" i="169"/>
  <c r="AR42" i="169"/>
  <c r="AS42" i="169"/>
  <c r="AX42" i="169"/>
  <c r="AY42" i="169"/>
  <c r="BB42" i="169" s="1"/>
  <c r="BA42" i="169"/>
  <c r="L45" i="169"/>
  <c r="N45" i="169" s="1"/>
  <c r="AO45" i="169"/>
  <c r="E45" i="169" s="1"/>
  <c r="AQ45" i="169"/>
  <c r="AR45" i="169"/>
  <c r="AS45" i="169"/>
  <c r="AX45" i="169"/>
  <c r="AY45" i="169" s="1"/>
  <c r="BB45" i="169" s="1"/>
  <c r="BA45" i="169"/>
  <c r="L48" i="169"/>
  <c r="N48" i="169"/>
  <c r="AO48" i="169"/>
  <c r="E48" i="169" s="1"/>
  <c r="AQ48" i="169"/>
  <c r="AR48" i="169"/>
  <c r="AS48" i="169"/>
  <c r="AX48" i="169"/>
  <c r="AY48" i="169" s="1"/>
  <c r="BB48" i="169" s="1"/>
  <c r="BA48" i="169"/>
  <c r="L51" i="169"/>
  <c r="N51" i="169" s="1"/>
  <c r="AO51" i="169"/>
  <c r="E51" i="169" s="1"/>
  <c r="AQ51" i="169"/>
  <c r="AR51" i="169"/>
  <c r="AS51" i="169"/>
  <c r="AX51" i="169"/>
  <c r="AY51" i="169" s="1"/>
  <c r="BB51" i="169" s="1"/>
  <c r="BA51" i="169"/>
  <c r="L18" i="168"/>
  <c r="N18" i="168" s="1"/>
  <c r="AK18" i="168"/>
  <c r="E18" i="168" s="1"/>
  <c r="AM18" i="168"/>
  <c r="AN18" i="168"/>
  <c r="AO18" i="168"/>
  <c r="AT18" i="168"/>
  <c r="AU18" i="168"/>
  <c r="AX18" i="168" s="1"/>
  <c r="AW18" i="168"/>
  <c r="L21" i="168"/>
  <c r="N21" i="168" s="1"/>
  <c r="AK21" i="168"/>
  <c r="E21" i="168" s="1"/>
  <c r="AM21" i="168"/>
  <c r="AN21" i="168"/>
  <c r="AO21" i="168"/>
  <c r="AT21" i="168"/>
  <c r="AU21" i="168" s="1"/>
  <c r="AX21" i="168" s="1"/>
  <c r="AW21" i="168"/>
  <c r="L24" i="168"/>
  <c r="N24" i="168" s="1"/>
  <c r="AK24" i="168"/>
  <c r="E24" i="168" s="1"/>
  <c r="AM24" i="168"/>
  <c r="AN24" i="168"/>
  <c r="AO24" i="168"/>
  <c r="AT24" i="168"/>
  <c r="AU24" i="168" s="1"/>
  <c r="AX24" i="168" s="1"/>
  <c r="AW24" i="168"/>
  <c r="L27" i="168"/>
  <c r="N27" i="168" s="1"/>
  <c r="AK27" i="168"/>
  <c r="E27" i="168" s="1"/>
  <c r="AL27" i="168"/>
  <c r="H27" i="168" s="1"/>
  <c r="AM27" i="168"/>
  <c r="AN27" i="168"/>
  <c r="AO27" i="168"/>
  <c r="AT27" i="168"/>
  <c r="AU27" i="168" s="1"/>
  <c r="AX27" i="168" s="1"/>
  <c r="AW27" i="168"/>
  <c r="L30" i="168"/>
  <c r="N30" i="168" s="1"/>
  <c r="AK30" i="168"/>
  <c r="E30" i="168" s="1"/>
  <c r="AM30" i="168"/>
  <c r="AN30" i="168"/>
  <c r="AO30" i="168"/>
  <c r="AT30" i="168"/>
  <c r="AU30" i="168"/>
  <c r="AX30" i="168" s="1"/>
  <c r="AW30" i="168"/>
  <c r="L33" i="168"/>
  <c r="N33" i="168" s="1"/>
  <c r="AK33" i="168"/>
  <c r="E33" i="168" s="1"/>
  <c r="AM33" i="168"/>
  <c r="AN33" i="168"/>
  <c r="AO33" i="168"/>
  <c r="AT33" i="168"/>
  <c r="AU33" i="168" s="1"/>
  <c r="AX33" i="168" s="1"/>
  <c r="AW33" i="168"/>
  <c r="L36" i="168"/>
  <c r="N36" i="168" s="1"/>
  <c r="AK36" i="168"/>
  <c r="E36" i="168" s="1"/>
  <c r="AM36" i="168"/>
  <c r="AN36" i="168"/>
  <c r="AO36" i="168"/>
  <c r="AT36" i="168"/>
  <c r="AU36" i="168" s="1"/>
  <c r="AX36" i="168" s="1"/>
  <c r="AW36" i="168"/>
  <c r="L39" i="168"/>
  <c r="N39" i="168" s="1"/>
  <c r="AK39" i="168"/>
  <c r="E39" i="168" s="1"/>
  <c r="AM39" i="168"/>
  <c r="AN39" i="168"/>
  <c r="AO39" i="168"/>
  <c r="AT39" i="168"/>
  <c r="AU39" i="168" s="1"/>
  <c r="AX39" i="168" s="1"/>
  <c r="AW39" i="168"/>
  <c r="L42" i="168"/>
  <c r="N42" i="168" s="1"/>
  <c r="AK42" i="168"/>
  <c r="E42" i="168" s="1"/>
  <c r="AM42" i="168"/>
  <c r="AN42" i="168"/>
  <c r="AO42" i="168"/>
  <c r="AT42" i="168"/>
  <c r="AU42" i="168"/>
  <c r="AX42" i="168" s="1"/>
  <c r="AW42" i="168"/>
  <c r="L45" i="168"/>
  <c r="N45" i="168"/>
  <c r="AK45" i="168"/>
  <c r="E45" i="168" s="1"/>
  <c r="AM45" i="168"/>
  <c r="AN45" i="168"/>
  <c r="AO45" i="168"/>
  <c r="AT45" i="168"/>
  <c r="AU45" i="168" s="1"/>
  <c r="AX45" i="168" s="1"/>
  <c r="AW45" i="168"/>
  <c r="L48" i="168"/>
  <c r="N48" i="168" s="1"/>
  <c r="AK48" i="168"/>
  <c r="E48" i="168" s="1"/>
  <c r="AM48" i="168"/>
  <c r="AN48" i="168"/>
  <c r="AO48" i="168"/>
  <c r="AT48" i="168"/>
  <c r="AU48" i="168" s="1"/>
  <c r="AX48" i="168" s="1"/>
  <c r="AW48" i="168"/>
  <c r="L51" i="168"/>
  <c r="N51" i="168" s="1"/>
  <c r="AK51" i="168"/>
  <c r="E51" i="168" s="1"/>
  <c r="AL51" i="168"/>
  <c r="H51" i="168" s="1"/>
  <c r="AM51" i="168"/>
  <c r="AN51" i="168"/>
  <c r="AO51" i="168"/>
  <c r="AT51" i="168"/>
  <c r="AU51" i="168" s="1"/>
  <c r="AX51" i="168" s="1"/>
  <c r="AW51" i="168"/>
  <c r="L18" i="167"/>
  <c r="N18" i="167" s="1"/>
  <c r="AK18" i="167"/>
  <c r="E18" i="167" s="1"/>
  <c r="AM18" i="167"/>
  <c r="AN18" i="167"/>
  <c r="AO18" i="167"/>
  <c r="AT18" i="167"/>
  <c r="AU18" i="167"/>
  <c r="AX18" i="167" s="1"/>
  <c r="AW18" i="167"/>
  <c r="L21" i="167"/>
  <c r="N21" i="167" s="1"/>
  <c r="AK21" i="167"/>
  <c r="E21" i="167" s="1"/>
  <c r="AM21" i="167"/>
  <c r="AN21" i="167"/>
  <c r="AO21" i="167"/>
  <c r="AT21" i="167"/>
  <c r="AU21" i="167" s="1"/>
  <c r="AX21" i="167" s="1"/>
  <c r="AW21" i="167"/>
  <c r="L24" i="167"/>
  <c r="N24" i="167" s="1"/>
  <c r="AK24" i="167"/>
  <c r="E24" i="167" s="1"/>
  <c r="AM24" i="167"/>
  <c r="AN24" i="167"/>
  <c r="AO24" i="167"/>
  <c r="AT24" i="167"/>
  <c r="AU24" i="167" s="1"/>
  <c r="AX24" i="167" s="1"/>
  <c r="AW24" i="167"/>
  <c r="L27" i="167"/>
  <c r="N27" i="167" s="1"/>
  <c r="AK27" i="167"/>
  <c r="E27" i="167" s="1"/>
  <c r="AL27" i="167"/>
  <c r="H27" i="167" s="1"/>
  <c r="AM27" i="167"/>
  <c r="AN27" i="167"/>
  <c r="AO27" i="167"/>
  <c r="AT27" i="167"/>
  <c r="AU27" i="167" s="1"/>
  <c r="AX27" i="167" s="1"/>
  <c r="AW27" i="167"/>
  <c r="L30" i="167"/>
  <c r="N30" i="167" s="1"/>
  <c r="AK30" i="167"/>
  <c r="E30" i="167" s="1"/>
  <c r="AL30" i="167"/>
  <c r="H30" i="167" s="1"/>
  <c r="AM30" i="167"/>
  <c r="AN30" i="167"/>
  <c r="AO30" i="167"/>
  <c r="AT30" i="167"/>
  <c r="AU30" i="167" s="1"/>
  <c r="AX30" i="167" s="1"/>
  <c r="AW30" i="167"/>
  <c r="L33" i="167"/>
  <c r="N33" i="167" s="1"/>
  <c r="AK33" i="167"/>
  <c r="E33" i="167" s="1"/>
  <c r="AM33" i="167"/>
  <c r="AN33" i="167"/>
  <c r="AO33" i="167"/>
  <c r="AT33" i="167"/>
  <c r="AU33" i="167" s="1"/>
  <c r="AX33" i="167" s="1"/>
  <c r="AW33" i="167"/>
  <c r="L36" i="167"/>
  <c r="N36" i="167" s="1"/>
  <c r="AK36" i="167"/>
  <c r="E36" i="167" s="1"/>
  <c r="AM36" i="167"/>
  <c r="AN36" i="167"/>
  <c r="AO36" i="167"/>
  <c r="AT36" i="167"/>
  <c r="AU36" i="167"/>
  <c r="AX36" i="167" s="1"/>
  <c r="AW36" i="167"/>
  <c r="L39" i="167"/>
  <c r="N39" i="167"/>
  <c r="AK39" i="167"/>
  <c r="E39" i="167" s="1"/>
  <c r="AM39" i="167"/>
  <c r="AN39" i="167"/>
  <c r="AO39" i="167"/>
  <c r="AT39" i="167"/>
  <c r="AU39" i="167" s="1"/>
  <c r="AX39" i="167" s="1"/>
  <c r="AW39" i="167"/>
  <c r="L42" i="167"/>
  <c r="N42" i="167" s="1"/>
  <c r="AK42" i="167"/>
  <c r="E42" i="167" s="1"/>
  <c r="AM42" i="167"/>
  <c r="AN42" i="167"/>
  <c r="AO42" i="167"/>
  <c r="AT42" i="167"/>
  <c r="AU42" i="167" s="1"/>
  <c r="AX42" i="167" s="1"/>
  <c r="AW42" i="167"/>
  <c r="L45" i="167"/>
  <c r="N45" i="167" s="1"/>
  <c r="AK45" i="167"/>
  <c r="E45" i="167" s="1"/>
  <c r="AM45" i="167"/>
  <c r="AN45" i="167"/>
  <c r="AO45" i="167"/>
  <c r="AT45" i="167"/>
  <c r="AU45" i="167" s="1"/>
  <c r="AX45" i="167" s="1"/>
  <c r="AW45" i="167"/>
  <c r="L48" i="167"/>
  <c r="N48" i="167" s="1"/>
  <c r="AK48" i="167"/>
  <c r="E48" i="167" s="1"/>
  <c r="AM48" i="167"/>
  <c r="AN48" i="167"/>
  <c r="AO48" i="167"/>
  <c r="AT48" i="167"/>
  <c r="AU48" i="167" s="1"/>
  <c r="AX48" i="167" s="1"/>
  <c r="AW48" i="167"/>
  <c r="L51" i="167"/>
  <c r="N51" i="167" s="1"/>
  <c r="AK51" i="167"/>
  <c r="E51" i="167" s="1"/>
  <c r="AL51" i="167"/>
  <c r="H51" i="167" s="1"/>
  <c r="AM51" i="167"/>
  <c r="AN51" i="167"/>
  <c r="AO51" i="167"/>
  <c r="AT51" i="167"/>
  <c r="AU51" i="167" s="1"/>
  <c r="AX51" i="167" s="1"/>
  <c r="AW51" i="167"/>
  <c r="L18" i="166"/>
  <c r="N18" i="166" s="1"/>
  <c r="AO18" i="166"/>
  <c r="E18" i="166" s="1"/>
  <c r="AQ18" i="166"/>
  <c r="AR18" i="166"/>
  <c r="AS18" i="166"/>
  <c r="AX18" i="166"/>
  <c r="AY18" i="166" s="1"/>
  <c r="BB18" i="166" s="1"/>
  <c r="BA18" i="166"/>
  <c r="L21" i="166"/>
  <c r="N21" i="166" s="1"/>
  <c r="AO21" i="166"/>
  <c r="E21" i="166" s="1"/>
  <c r="AQ21" i="166"/>
  <c r="AR21" i="166"/>
  <c r="AS21" i="166"/>
  <c r="AX21" i="166"/>
  <c r="AY21" i="166" s="1"/>
  <c r="BB21" i="166" s="1"/>
  <c r="BA21" i="166"/>
  <c r="L24" i="166"/>
  <c r="N24" i="166" s="1"/>
  <c r="AO24" i="166"/>
  <c r="E24" i="166" s="1"/>
  <c r="AQ24" i="166"/>
  <c r="AR24" i="166"/>
  <c r="AS24" i="166"/>
  <c r="AX24" i="166"/>
  <c r="AY24" i="166" s="1"/>
  <c r="BB24" i="166" s="1"/>
  <c r="BA24" i="166"/>
  <c r="L27" i="166"/>
  <c r="N27" i="166" s="1"/>
  <c r="AO27" i="166"/>
  <c r="E27" i="166" s="1"/>
  <c r="AP27" i="166"/>
  <c r="H27" i="166" s="1"/>
  <c r="AQ27" i="166"/>
  <c r="AR27" i="166"/>
  <c r="AS27" i="166"/>
  <c r="AX27" i="166"/>
  <c r="AY27" i="166" s="1"/>
  <c r="BB27" i="166" s="1"/>
  <c r="BA27" i="166"/>
  <c r="L30" i="166"/>
  <c r="N30" i="166" s="1"/>
  <c r="AO30" i="166"/>
  <c r="E30" i="166" s="1"/>
  <c r="AQ30" i="166"/>
  <c r="AR30" i="166"/>
  <c r="AS30" i="166"/>
  <c r="AX30" i="166"/>
  <c r="AY30" i="166"/>
  <c r="BB30" i="166" s="1"/>
  <c r="BA30" i="166"/>
  <c r="L33" i="166"/>
  <c r="N33" i="166"/>
  <c r="AO33" i="166"/>
  <c r="E33" i="166" s="1"/>
  <c r="AQ33" i="166"/>
  <c r="AR33" i="166"/>
  <c r="AS33" i="166"/>
  <c r="AX33" i="166"/>
  <c r="AY33" i="166"/>
  <c r="BB33" i="166" s="1"/>
  <c r="BA33" i="166"/>
  <c r="L36" i="166"/>
  <c r="N36" i="166" s="1"/>
  <c r="AO36" i="166"/>
  <c r="E36" i="166" s="1"/>
  <c r="AQ36" i="166"/>
  <c r="AR36" i="166"/>
  <c r="AS36" i="166"/>
  <c r="AX36" i="166"/>
  <c r="AY36" i="166" s="1"/>
  <c r="BB36" i="166" s="1"/>
  <c r="BA36" i="166"/>
  <c r="L39" i="166"/>
  <c r="N39" i="166" s="1"/>
  <c r="AO39" i="166"/>
  <c r="E39" i="166" s="1"/>
  <c r="AP39" i="166"/>
  <c r="H39" i="166" s="1"/>
  <c r="AQ39" i="166"/>
  <c r="AR39" i="166"/>
  <c r="AS39" i="166"/>
  <c r="AX39" i="166"/>
  <c r="AY39" i="166" s="1"/>
  <c r="BB39" i="166" s="1"/>
  <c r="BA39" i="166"/>
  <c r="L42" i="166"/>
  <c r="N42" i="166" s="1"/>
  <c r="AO42" i="166"/>
  <c r="E42" i="166" s="1"/>
  <c r="AQ42" i="166"/>
  <c r="AR42" i="166"/>
  <c r="AS42" i="166"/>
  <c r="AX42" i="166"/>
  <c r="AY42" i="166" s="1"/>
  <c r="BB42" i="166" s="1"/>
  <c r="BA42" i="166"/>
  <c r="L45" i="166"/>
  <c r="N45" i="166" s="1"/>
  <c r="AO45" i="166"/>
  <c r="E45" i="166" s="1"/>
  <c r="AQ45" i="166"/>
  <c r="AR45" i="166"/>
  <c r="AS45" i="166"/>
  <c r="AX45" i="166"/>
  <c r="AY45" i="166" s="1"/>
  <c r="BB45" i="166" s="1"/>
  <c r="BA45" i="166"/>
  <c r="L48" i="166"/>
  <c r="N48" i="166" s="1"/>
  <c r="AO48" i="166"/>
  <c r="E48" i="166" s="1"/>
  <c r="AQ48" i="166"/>
  <c r="AR48" i="166"/>
  <c r="AS48" i="166"/>
  <c r="AX48" i="166"/>
  <c r="AY48" i="166" s="1"/>
  <c r="BB48" i="166" s="1"/>
  <c r="BA48" i="166"/>
  <c r="L51" i="166"/>
  <c r="N51" i="166" s="1"/>
  <c r="AO51" i="166"/>
  <c r="E51" i="166" s="1"/>
  <c r="AP51" i="166"/>
  <c r="H51" i="166" s="1"/>
  <c r="AQ51" i="166"/>
  <c r="AR51" i="166"/>
  <c r="AS51" i="166"/>
  <c r="AX51" i="166"/>
  <c r="AY51" i="166" s="1"/>
  <c r="BB51" i="166" s="1"/>
  <c r="BA51" i="166"/>
  <c r="L18" i="165"/>
  <c r="N18" i="165" s="1"/>
  <c r="AK18" i="165"/>
  <c r="E18" i="165" s="1"/>
  <c r="AM18" i="165"/>
  <c r="AN18" i="165"/>
  <c r="AO18" i="165"/>
  <c r="AT18" i="165"/>
  <c r="AU18" i="165" s="1"/>
  <c r="AX18" i="165" s="1"/>
  <c r="AW18" i="165"/>
  <c r="L21" i="165"/>
  <c r="N21" i="165" s="1"/>
  <c r="AK21" i="165"/>
  <c r="E21" i="165" s="1"/>
  <c r="AL21" i="165"/>
  <c r="H21" i="165" s="1"/>
  <c r="AM21" i="165"/>
  <c r="AN21" i="165"/>
  <c r="AO21" i="165"/>
  <c r="AT21" i="165"/>
  <c r="AU21" i="165" s="1"/>
  <c r="AW21" i="165"/>
  <c r="L24" i="165"/>
  <c r="N24" i="165" s="1"/>
  <c r="AK24" i="165"/>
  <c r="E24" i="165" s="1"/>
  <c r="AM24" i="165"/>
  <c r="AN24" i="165"/>
  <c r="AO24" i="165"/>
  <c r="AT24" i="165"/>
  <c r="AU24" i="165" s="1"/>
  <c r="AX24" i="165" s="1"/>
  <c r="AW24" i="165"/>
  <c r="L27" i="165"/>
  <c r="N27" i="165" s="1"/>
  <c r="AK27" i="165"/>
  <c r="E27" i="165" s="1"/>
  <c r="AL27" i="165"/>
  <c r="H27" i="165" s="1"/>
  <c r="AM27" i="165"/>
  <c r="AN27" i="165"/>
  <c r="AO27" i="165"/>
  <c r="AT27" i="165"/>
  <c r="AU27" i="165" s="1"/>
  <c r="AW27" i="165"/>
  <c r="L30" i="165"/>
  <c r="N30" i="165" s="1"/>
  <c r="AK30" i="165"/>
  <c r="E30" i="165" s="1"/>
  <c r="AM30" i="165"/>
  <c r="AN30" i="165"/>
  <c r="AO30" i="165"/>
  <c r="AT30" i="165"/>
  <c r="AU30" i="165" s="1"/>
  <c r="AX30" i="165" s="1"/>
  <c r="AW30" i="165"/>
  <c r="L33" i="165"/>
  <c r="N33" i="165" s="1"/>
  <c r="AK33" i="165"/>
  <c r="E33" i="165" s="1"/>
  <c r="AL33" i="165"/>
  <c r="H33" i="165" s="1"/>
  <c r="AM33" i="165"/>
  <c r="AN33" i="165"/>
  <c r="AO33" i="165"/>
  <c r="AT33" i="165"/>
  <c r="AU33" i="165" s="1"/>
  <c r="AW33" i="165"/>
  <c r="L36" i="165"/>
  <c r="N36" i="165" s="1"/>
  <c r="AK36" i="165"/>
  <c r="E36" i="165" s="1"/>
  <c r="AM36" i="165"/>
  <c r="AN36" i="165"/>
  <c r="AO36" i="165"/>
  <c r="AT36" i="165"/>
  <c r="AU36" i="165" s="1"/>
  <c r="AX36" i="165" s="1"/>
  <c r="AW36" i="165"/>
  <c r="L39" i="165"/>
  <c r="N39" i="165" s="1"/>
  <c r="AK39" i="165"/>
  <c r="E39" i="165" s="1"/>
  <c r="AL39" i="165"/>
  <c r="H39" i="165" s="1"/>
  <c r="AM39" i="165"/>
  <c r="AN39" i="165"/>
  <c r="AO39" i="165"/>
  <c r="AT39" i="165"/>
  <c r="AU39" i="165" s="1"/>
  <c r="AW39" i="165"/>
  <c r="L42" i="165"/>
  <c r="N42" i="165" s="1"/>
  <c r="AK42" i="165"/>
  <c r="E42" i="165" s="1"/>
  <c r="AM42" i="165"/>
  <c r="AN42" i="165"/>
  <c r="AO42" i="165"/>
  <c r="AT42" i="165"/>
  <c r="AU42" i="165" s="1"/>
  <c r="AX42" i="165" s="1"/>
  <c r="AW42" i="165"/>
  <c r="L45" i="165"/>
  <c r="N45" i="165" s="1"/>
  <c r="AK45" i="165"/>
  <c r="E45" i="165" s="1"/>
  <c r="AL45" i="165"/>
  <c r="H45" i="165" s="1"/>
  <c r="AM45" i="165"/>
  <c r="AN45" i="165"/>
  <c r="AO45" i="165"/>
  <c r="AT45" i="165"/>
  <c r="AU45" i="165" s="1"/>
  <c r="AW45" i="165"/>
  <c r="L48" i="165"/>
  <c r="N48" i="165" s="1"/>
  <c r="AK48" i="165"/>
  <c r="E48" i="165" s="1"/>
  <c r="AM48" i="165"/>
  <c r="AN48" i="165"/>
  <c r="AO48" i="165"/>
  <c r="AT48" i="165"/>
  <c r="AU48" i="165" s="1"/>
  <c r="AX48" i="165" s="1"/>
  <c r="AW48" i="165"/>
  <c r="L51" i="165"/>
  <c r="N51" i="165" s="1"/>
  <c r="AK51" i="165"/>
  <c r="E51" i="165" s="1"/>
  <c r="AL51" i="165"/>
  <c r="H51" i="165" s="1"/>
  <c r="AM51" i="165"/>
  <c r="AN51" i="165"/>
  <c r="AO51" i="165"/>
  <c r="AT51" i="165"/>
  <c r="AU51" i="165" s="1"/>
  <c r="AW51" i="165"/>
  <c r="L18" i="164"/>
  <c r="N18" i="164" s="1"/>
  <c r="AK18" i="164"/>
  <c r="E18" i="164" s="1"/>
  <c r="AM18" i="164"/>
  <c r="AN18" i="164"/>
  <c r="AO18" i="164"/>
  <c r="AT18" i="164"/>
  <c r="AU18" i="164"/>
  <c r="AX18" i="164" s="1"/>
  <c r="AW18" i="164"/>
  <c r="L21" i="164"/>
  <c r="N21" i="164" s="1"/>
  <c r="AK21" i="164"/>
  <c r="E21" i="164" s="1"/>
  <c r="AM21" i="164"/>
  <c r="AN21" i="164"/>
  <c r="AO21" i="164"/>
  <c r="AT21" i="164"/>
  <c r="AU21" i="164" s="1"/>
  <c r="AX21" i="164" s="1"/>
  <c r="AW21" i="164"/>
  <c r="L24" i="164"/>
  <c r="N24" i="164"/>
  <c r="AK24" i="164"/>
  <c r="E24" i="164" s="1"/>
  <c r="AM24" i="164"/>
  <c r="AN24" i="164"/>
  <c r="AO24" i="164"/>
  <c r="AT24" i="164"/>
  <c r="AU24" i="164" s="1"/>
  <c r="AX24" i="164" s="1"/>
  <c r="AW24" i="164"/>
  <c r="L27" i="164"/>
  <c r="N27" i="164" s="1"/>
  <c r="AK27" i="164"/>
  <c r="E27" i="164" s="1"/>
  <c r="AM27" i="164"/>
  <c r="AN27" i="164"/>
  <c r="AO27" i="164"/>
  <c r="AT27" i="164"/>
  <c r="AU27" i="164"/>
  <c r="AW27" i="164"/>
  <c r="L30" i="164"/>
  <c r="N30" i="164" s="1"/>
  <c r="AK30" i="164"/>
  <c r="E30" i="164" s="1"/>
  <c r="AM30" i="164"/>
  <c r="AN30" i="164"/>
  <c r="AO30" i="164"/>
  <c r="AT30" i="164"/>
  <c r="AU30" i="164"/>
  <c r="AX30" i="164" s="1"/>
  <c r="AW30" i="164"/>
  <c r="L33" i="164"/>
  <c r="N33" i="164"/>
  <c r="AK33" i="164"/>
  <c r="E33" i="164" s="1"/>
  <c r="AM33" i="164"/>
  <c r="AN33" i="164"/>
  <c r="AO33" i="164"/>
  <c r="AT33" i="164"/>
  <c r="AU33" i="164" s="1"/>
  <c r="AX33" i="164" s="1"/>
  <c r="AW33" i="164"/>
  <c r="L36" i="164"/>
  <c r="N36" i="164"/>
  <c r="AK36" i="164"/>
  <c r="E36" i="164" s="1"/>
  <c r="AM36" i="164"/>
  <c r="AN36" i="164"/>
  <c r="AO36" i="164"/>
  <c r="AT36" i="164"/>
  <c r="AU36" i="164" s="1"/>
  <c r="AX36" i="164" s="1"/>
  <c r="AW36" i="164"/>
  <c r="L39" i="164"/>
  <c r="N39" i="164" s="1"/>
  <c r="AK39" i="164"/>
  <c r="E39" i="164" s="1"/>
  <c r="AM39" i="164"/>
  <c r="AN39" i="164"/>
  <c r="AO39" i="164"/>
  <c r="AT39" i="164"/>
  <c r="AU39" i="164"/>
  <c r="AW39" i="164"/>
  <c r="L42" i="164"/>
  <c r="N42" i="164" s="1"/>
  <c r="AK42" i="164"/>
  <c r="E42" i="164" s="1"/>
  <c r="AM42" i="164"/>
  <c r="AN42" i="164"/>
  <c r="AO42" i="164"/>
  <c r="AT42" i="164"/>
  <c r="AU42" i="164"/>
  <c r="AX42" i="164" s="1"/>
  <c r="AW42" i="164"/>
  <c r="L45" i="164"/>
  <c r="N45" i="164"/>
  <c r="AK45" i="164"/>
  <c r="E45" i="164" s="1"/>
  <c r="BC45" i="164" s="1"/>
  <c r="AM45" i="164"/>
  <c r="AN45" i="164"/>
  <c r="AO45" i="164"/>
  <c r="AT45" i="164"/>
  <c r="AU45" i="164" s="1"/>
  <c r="AX45" i="164" s="1"/>
  <c r="AW45" i="164"/>
  <c r="L48" i="164"/>
  <c r="N48" i="164"/>
  <c r="AK48" i="164"/>
  <c r="E48" i="164" s="1"/>
  <c r="AM48" i="164"/>
  <c r="AN48" i="164"/>
  <c r="AO48" i="164"/>
  <c r="AT48" i="164"/>
  <c r="AU48" i="164" s="1"/>
  <c r="AX48" i="164" s="1"/>
  <c r="AW48" i="164"/>
  <c r="L51" i="164"/>
  <c r="N51" i="164" s="1"/>
  <c r="AK51" i="164"/>
  <c r="E51" i="164" s="1"/>
  <c r="AM51" i="164"/>
  <c r="AN51" i="164"/>
  <c r="AO51" i="164"/>
  <c r="AT51" i="164"/>
  <c r="AU51" i="164"/>
  <c r="AW51" i="164"/>
  <c r="L18" i="163"/>
  <c r="N18" i="163"/>
  <c r="AO18" i="163"/>
  <c r="E18" i="163" s="1"/>
  <c r="AQ18" i="163"/>
  <c r="AR18" i="163"/>
  <c r="AS18" i="163"/>
  <c r="AX18" i="163"/>
  <c r="AY18" i="163" s="1"/>
  <c r="BB18" i="163" s="1"/>
  <c r="BA18" i="163"/>
  <c r="L21" i="163"/>
  <c r="N21" i="163" s="1"/>
  <c r="AO21" i="163"/>
  <c r="E21" i="163" s="1"/>
  <c r="AP21" i="163"/>
  <c r="H21" i="163" s="1"/>
  <c r="AQ21" i="163"/>
  <c r="AR21" i="163"/>
  <c r="AS21" i="163"/>
  <c r="AX21" i="163"/>
  <c r="AY21" i="163" s="1"/>
  <c r="BB21" i="163" s="1"/>
  <c r="BA21" i="163"/>
  <c r="L24" i="163"/>
  <c r="N24" i="163" s="1"/>
  <c r="AO24" i="163"/>
  <c r="E24" i="163" s="1"/>
  <c r="AP24" i="163"/>
  <c r="H24" i="163" s="1"/>
  <c r="AQ24" i="163"/>
  <c r="AR24" i="163"/>
  <c r="AS24" i="163"/>
  <c r="AX24" i="163"/>
  <c r="AY24" i="163"/>
  <c r="BB24" i="163" s="1"/>
  <c r="BA24" i="163"/>
  <c r="L27" i="163"/>
  <c r="N27" i="163"/>
  <c r="AO27" i="163"/>
  <c r="E27" i="163" s="1"/>
  <c r="AQ27" i="163"/>
  <c r="AR27" i="163"/>
  <c r="AS27" i="163"/>
  <c r="AX27" i="163"/>
  <c r="AY27" i="163"/>
  <c r="BA27" i="163"/>
  <c r="L30" i="163"/>
  <c r="N30" i="163"/>
  <c r="AO30" i="163"/>
  <c r="E30" i="163" s="1"/>
  <c r="AQ30" i="163"/>
  <c r="AR30" i="163"/>
  <c r="AS30" i="163"/>
  <c r="AX30" i="163"/>
  <c r="AY30" i="163" s="1"/>
  <c r="BB30" i="163" s="1"/>
  <c r="BA30" i="163"/>
  <c r="L33" i="163"/>
  <c r="N33" i="163" s="1"/>
  <c r="AO33" i="163"/>
  <c r="E33" i="163" s="1"/>
  <c r="AQ33" i="163"/>
  <c r="AR33" i="163"/>
  <c r="AS33" i="163"/>
  <c r="AX33" i="163"/>
  <c r="AY33" i="163" s="1"/>
  <c r="BB33" i="163" s="1"/>
  <c r="BA33" i="163"/>
  <c r="L36" i="163"/>
  <c r="N36" i="163" s="1"/>
  <c r="AO36" i="163"/>
  <c r="E36" i="163" s="1"/>
  <c r="AQ36" i="163"/>
  <c r="AR36" i="163"/>
  <c r="AS36" i="163"/>
  <c r="AX36" i="163"/>
  <c r="AY36" i="163"/>
  <c r="BB36" i="163" s="1"/>
  <c r="BA36" i="163"/>
  <c r="L39" i="163"/>
  <c r="N39" i="163" s="1"/>
  <c r="AO39" i="163"/>
  <c r="E39" i="163" s="1"/>
  <c r="AQ39" i="163"/>
  <c r="AR39" i="163"/>
  <c r="AS39" i="163"/>
  <c r="AX39" i="163"/>
  <c r="AY39" i="163"/>
  <c r="BA39" i="163"/>
  <c r="L42" i="163"/>
  <c r="N42" i="163"/>
  <c r="AO42" i="163"/>
  <c r="E42" i="163" s="1"/>
  <c r="AQ42" i="163"/>
  <c r="AR42" i="163"/>
  <c r="AS42" i="163"/>
  <c r="AX42" i="163"/>
  <c r="AY42" i="163" s="1"/>
  <c r="BB42" i="163" s="1"/>
  <c r="BA42" i="163"/>
  <c r="L45" i="163"/>
  <c r="N45" i="163" s="1"/>
  <c r="AO45" i="163"/>
  <c r="E45" i="163" s="1"/>
  <c r="AP45" i="163"/>
  <c r="H45" i="163" s="1"/>
  <c r="AQ45" i="163"/>
  <c r="AR45" i="163"/>
  <c r="AS45" i="163"/>
  <c r="AX45" i="163"/>
  <c r="AY45" i="163" s="1"/>
  <c r="BB45" i="163" s="1"/>
  <c r="BA45" i="163"/>
  <c r="L48" i="163"/>
  <c r="N48" i="163" s="1"/>
  <c r="AO48" i="163"/>
  <c r="E48" i="163" s="1"/>
  <c r="AP48" i="163"/>
  <c r="H48" i="163" s="1"/>
  <c r="AQ48" i="163"/>
  <c r="AR48" i="163"/>
  <c r="AS48" i="163"/>
  <c r="AX48" i="163"/>
  <c r="AY48" i="163"/>
  <c r="BB48" i="163" s="1"/>
  <c r="BA48" i="163"/>
  <c r="L51" i="163"/>
  <c r="N51" i="163"/>
  <c r="AO51" i="163"/>
  <c r="E51" i="163" s="1"/>
  <c r="AQ51" i="163"/>
  <c r="AR51" i="163"/>
  <c r="AS51" i="163"/>
  <c r="AX51" i="163"/>
  <c r="AY51" i="163"/>
  <c r="BA51" i="163"/>
  <c r="L18" i="162"/>
  <c r="N18" i="162" s="1"/>
  <c r="AK18" i="162"/>
  <c r="E18" i="162" s="1"/>
  <c r="AM18" i="162"/>
  <c r="AN18" i="162"/>
  <c r="AO18" i="162"/>
  <c r="AT18" i="162"/>
  <c r="AU18" i="162"/>
  <c r="AX18" i="162" s="1"/>
  <c r="AW18" i="162"/>
  <c r="L21" i="162"/>
  <c r="N21" i="162"/>
  <c r="AK21" i="162"/>
  <c r="E21" i="162" s="1"/>
  <c r="AM21" i="162"/>
  <c r="AN21" i="162"/>
  <c r="AO21" i="162"/>
  <c r="AT21" i="162"/>
  <c r="AU21" i="162"/>
  <c r="AX21" i="162" s="1"/>
  <c r="AW21" i="162"/>
  <c r="L24" i="162"/>
  <c r="N24" i="162" s="1"/>
  <c r="AK24" i="162"/>
  <c r="E24" i="162" s="1"/>
  <c r="AM24" i="162"/>
  <c r="AN24" i="162"/>
  <c r="AO24" i="162"/>
  <c r="AT24" i="162"/>
  <c r="AU24" i="162"/>
  <c r="AW24" i="162"/>
  <c r="L27" i="162"/>
  <c r="N27" i="162" s="1"/>
  <c r="AK27" i="162"/>
  <c r="E27" i="162" s="1"/>
  <c r="AM27" i="162"/>
  <c r="AN27" i="162"/>
  <c r="AO27" i="162"/>
  <c r="AT27" i="162"/>
  <c r="AU27" i="162" s="1"/>
  <c r="AX27" i="162" s="1"/>
  <c r="AW27" i="162"/>
  <c r="L30" i="162"/>
  <c r="N30" i="162" s="1"/>
  <c r="AK30" i="162"/>
  <c r="E30" i="162" s="1"/>
  <c r="AL30" i="162"/>
  <c r="H30" i="162" s="1"/>
  <c r="AM30" i="162"/>
  <c r="AN30" i="162"/>
  <c r="AO30" i="162"/>
  <c r="AT30" i="162"/>
  <c r="AU30" i="162" s="1"/>
  <c r="AX30" i="162" s="1"/>
  <c r="AW30" i="162"/>
  <c r="L33" i="162"/>
  <c r="N33" i="162" s="1"/>
  <c r="AK33" i="162"/>
  <c r="E33" i="162" s="1"/>
  <c r="AL33" i="162"/>
  <c r="H33" i="162" s="1"/>
  <c r="AM33" i="162"/>
  <c r="AN33" i="162"/>
  <c r="AO33" i="162"/>
  <c r="AT33" i="162"/>
  <c r="AU33" i="162" s="1"/>
  <c r="AX33" i="162" s="1"/>
  <c r="AW33" i="162"/>
  <c r="L36" i="162"/>
  <c r="N36" i="162" s="1"/>
  <c r="AK36" i="162"/>
  <c r="E36" i="162" s="1"/>
  <c r="AL36" i="162"/>
  <c r="H36" i="162" s="1"/>
  <c r="AM36" i="162"/>
  <c r="AN36" i="162"/>
  <c r="AO36" i="162"/>
  <c r="AT36" i="162"/>
  <c r="AU36" i="162" s="1"/>
  <c r="AX36" i="162" s="1"/>
  <c r="AW36" i="162"/>
  <c r="L39" i="162"/>
  <c r="N39" i="162" s="1"/>
  <c r="AK39" i="162"/>
  <c r="E39" i="162" s="1"/>
  <c r="AL39" i="162"/>
  <c r="H39" i="162" s="1"/>
  <c r="AM39" i="162"/>
  <c r="AN39" i="162"/>
  <c r="AO39" i="162"/>
  <c r="AT39" i="162"/>
  <c r="AU39" i="162"/>
  <c r="AX39" i="162" s="1"/>
  <c r="AW39" i="162"/>
  <c r="L42" i="162"/>
  <c r="N42" i="162"/>
  <c r="AK42" i="162"/>
  <c r="E42" i="162" s="1"/>
  <c r="AM42" i="162"/>
  <c r="AN42" i="162"/>
  <c r="AO42" i="162"/>
  <c r="AT42" i="162"/>
  <c r="AU42" i="162"/>
  <c r="AX42" i="162" s="1"/>
  <c r="AW42" i="162"/>
  <c r="L45" i="162"/>
  <c r="N45" i="162" s="1"/>
  <c r="AK45" i="162"/>
  <c r="E45" i="162" s="1"/>
  <c r="AM45" i="162"/>
  <c r="AN45" i="162"/>
  <c r="AO45" i="162"/>
  <c r="AT45" i="162"/>
  <c r="AU45" i="162" s="1"/>
  <c r="AX45" i="162" s="1"/>
  <c r="AW45" i="162"/>
  <c r="L48" i="162"/>
  <c r="N48" i="162" s="1"/>
  <c r="AK48" i="162"/>
  <c r="E48" i="162" s="1"/>
  <c r="AL48" i="162"/>
  <c r="H48" i="162" s="1"/>
  <c r="AM48" i="162"/>
  <c r="AN48" i="162"/>
  <c r="AO48" i="162"/>
  <c r="AT48" i="162"/>
  <c r="AU48" i="162" s="1"/>
  <c r="AX48" i="162" s="1"/>
  <c r="AW48" i="162"/>
  <c r="L51" i="162"/>
  <c r="N51" i="162" s="1"/>
  <c r="AK51" i="162"/>
  <c r="E51" i="162" s="1"/>
  <c r="AL51" i="162"/>
  <c r="H51" i="162" s="1"/>
  <c r="AM51" i="162"/>
  <c r="AN51" i="162"/>
  <c r="AO51" i="162"/>
  <c r="AT51" i="162"/>
  <c r="AU51" i="162"/>
  <c r="AX51" i="162" s="1"/>
  <c r="AW51" i="162"/>
  <c r="L18" i="161"/>
  <c r="N18" i="161"/>
  <c r="AK18" i="161"/>
  <c r="E18" i="161" s="1"/>
  <c r="AM18" i="161"/>
  <c r="AN18" i="161"/>
  <c r="AO18" i="161"/>
  <c r="AT18" i="161"/>
  <c r="AU18" i="161"/>
  <c r="AW18" i="161"/>
  <c r="L21" i="161"/>
  <c r="N21" i="161"/>
  <c r="AK21" i="161"/>
  <c r="E21" i="161" s="1"/>
  <c r="AM21" i="161"/>
  <c r="AN21" i="161"/>
  <c r="AO21" i="161"/>
  <c r="AT21" i="161"/>
  <c r="AU21" i="161" s="1"/>
  <c r="AX21" i="161" s="1"/>
  <c r="AW21" i="161"/>
  <c r="L24" i="161"/>
  <c r="N24" i="161" s="1"/>
  <c r="AK24" i="161"/>
  <c r="E24" i="161" s="1"/>
  <c r="AL24" i="161"/>
  <c r="H24" i="161" s="1"/>
  <c r="AM24" i="161"/>
  <c r="AN24" i="161"/>
  <c r="AO24" i="161"/>
  <c r="AT24" i="161"/>
  <c r="AU24" i="161" s="1"/>
  <c r="AX24" i="161" s="1"/>
  <c r="AW24" i="161"/>
  <c r="L27" i="161"/>
  <c r="N27" i="161" s="1"/>
  <c r="AK27" i="161"/>
  <c r="E27" i="161" s="1"/>
  <c r="AL27" i="161"/>
  <c r="H27" i="161" s="1"/>
  <c r="AM27" i="161"/>
  <c r="AN27" i="161"/>
  <c r="AO27" i="161"/>
  <c r="AT27" i="161"/>
  <c r="AU27" i="161"/>
  <c r="AX27" i="161" s="1"/>
  <c r="AW27" i="161"/>
  <c r="L30" i="161"/>
  <c r="N30" i="161"/>
  <c r="AK30" i="161"/>
  <c r="E30" i="161" s="1"/>
  <c r="AM30" i="161"/>
  <c r="AN30" i="161"/>
  <c r="AO30" i="161"/>
  <c r="AT30" i="161"/>
  <c r="AU30" i="161"/>
  <c r="AW30" i="161"/>
  <c r="L33" i="161"/>
  <c r="N33" i="161" s="1"/>
  <c r="AK33" i="161"/>
  <c r="E33" i="161" s="1"/>
  <c r="AM33" i="161"/>
  <c r="AN33" i="161"/>
  <c r="AO33" i="161"/>
  <c r="AT33" i="161"/>
  <c r="AU33" i="161" s="1"/>
  <c r="AX33" i="161" s="1"/>
  <c r="AW33" i="161"/>
  <c r="L36" i="161"/>
  <c r="N36" i="161" s="1"/>
  <c r="AK36" i="161"/>
  <c r="E36" i="161" s="1"/>
  <c r="AL36" i="161"/>
  <c r="H36" i="161" s="1"/>
  <c r="AM36" i="161"/>
  <c r="AN36" i="161"/>
  <c r="AO36" i="161"/>
  <c r="AT36" i="161"/>
  <c r="AU36" i="161" s="1"/>
  <c r="AX36" i="161" s="1"/>
  <c r="AW36" i="161"/>
  <c r="L39" i="161"/>
  <c r="N39" i="161" s="1"/>
  <c r="AK39" i="161"/>
  <c r="E39" i="161" s="1"/>
  <c r="AL39" i="161"/>
  <c r="H39" i="161" s="1"/>
  <c r="AM39" i="161"/>
  <c r="AN39" i="161"/>
  <c r="AO39" i="161"/>
  <c r="AT39" i="161"/>
  <c r="AU39" i="161"/>
  <c r="AX39" i="161" s="1"/>
  <c r="AW39" i="161"/>
  <c r="L42" i="161"/>
  <c r="N42" i="161"/>
  <c r="AK42" i="161"/>
  <c r="E42" i="161" s="1"/>
  <c r="AM42" i="161"/>
  <c r="AN42" i="161"/>
  <c r="AO42" i="161"/>
  <c r="AT42" i="161"/>
  <c r="AU42" i="161"/>
  <c r="AW42" i="161"/>
  <c r="L45" i="161"/>
  <c r="N45" i="161"/>
  <c r="AK45" i="161"/>
  <c r="E45" i="161" s="1"/>
  <c r="AM45" i="161"/>
  <c r="AN45" i="161"/>
  <c r="AO45" i="161"/>
  <c r="AT45" i="161"/>
  <c r="AU45" i="161" s="1"/>
  <c r="AX45" i="161" s="1"/>
  <c r="AW45" i="161"/>
  <c r="L48" i="161"/>
  <c r="N48" i="161" s="1"/>
  <c r="AK48" i="161"/>
  <c r="E48" i="161" s="1"/>
  <c r="AL48" i="161"/>
  <c r="H48" i="161" s="1"/>
  <c r="AM48" i="161"/>
  <c r="AN48" i="161"/>
  <c r="AO48" i="161"/>
  <c r="AT48" i="161"/>
  <c r="AU48" i="161" s="1"/>
  <c r="AX48" i="161" s="1"/>
  <c r="AW48" i="161"/>
  <c r="L51" i="161"/>
  <c r="N51" i="161" s="1"/>
  <c r="AK51" i="161"/>
  <c r="E51" i="161" s="1"/>
  <c r="AL51" i="161"/>
  <c r="H51" i="161" s="1"/>
  <c r="AM51" i="161"/>
  <c r="AN51" i="161"/>
  <c r="AO51" i="161"/>
  <c r="AT51" i="161"/>
  <c r="AU51" i="161"/>
  <c r="AX51" i="161" s="1"/>
  <c r="AW51" i="161"/>
  <c r="L18" i="160"/>
  <c r="N18" i="160"/>
  <c r="AO18" i="160"/>
  <c r="E18" i="160" s="1"/>
  <c r="AQ18" i="160"/>
  <c r="AR18" i="160"/>
  <c r="AS18" i="160"/>
  <c r="AX18" i="160"/>
  <c r="AY18" i="160" s="1"/>
  <c r="BB18" i="160" s="1"/>
  <c r="BA18" i="160"/>
  <c r="L21" i="160"/>
  <c r="N21" i="160" s="1"/>
  <c r="AO21" i="160"/>
  <c r="E21" i="160" s="1"/>
  <c r="AQ21" i="160"/>
  <c r="AR21" i="160"/>
  <c r="AS21" i="160"/>
  <c r="AX21" i="160"/>
  <c r="AY21" i="160"/>
  <c r="BB21" i="160" s="1"/>
  <c r="BA21" i="160"/>
  <c r="L24" i="160"/>
  <c r="N24" i="160" s="1"/>
  <c r="AO24" i="160"/>
  <c r="E24" i="160" s="1"/>
  <c r="AQ24" i="160"/>
  <c r="AR24" i="160"/>
  <c r="AS24" i="160"/>
  <c r="AX24" i="160"/>
  <c r="AY24" i="160"/>
  <c r="BA24" i="160"/>
  <c r="L27" i="160"/>
  <c r="N27" i="160"/>
  <c r="AO27" i="160"/>
  <c r="E27" i="160" s="1"/>
  <c r="AQ27" i="160"/>
  <c r="AR27" i="160"/>
  <c r="AS27" i="160"/>
  <c r="AX27" i="160"/>
  <c r="AY27" i="160" s="1"/>
  <c r="BB27" i="160" s="1"/>
  <c r="BA27" i="160"/>
  <c r="L30" i="160"/>
  <c r="N30" i="160" s="1"/>
  <c r="AO30" i="160"/>
  <c r="E30" i="160" s="1"/>
  <c r="AP30" i="160"/>
  <c r="H30" i="160" s="1"/>
  <c r="AQ30" i="160"/>
  <c r="AR30" i="160"/>
  <c r="AS30" i="160"/>
  <c r="AX30" i="160"/>
  <c r="AY30" i="160" s="1"/>
  <c r="BB30" i="160" s="1"/>
  <c r="BA30" i="160"/>
  <c r="L33" i="160"/>
  <c r="N33" i="160" s="1"/>
  <c r="AO33" i="160"/>
  <c r="E33" i="160" s="1"/>
  <c r="AP33" i="160"/>
  <c r="H33" i="160" s="1"/>
  <c r="AQ33" i="160"/>
  <c r="AR33" i="160"/>
  <c r="AS33" i="160"/>
  <c r="AX33" i="160"/>
  <c r="AY33" i="160"/>
  <c r="BB33" i="160" s="1"/>
  <c r="BA33" i="160"/>
  <c r="L36" i="160"/>
  <c r="N36" i="160"/>
  <c r="AO36" i="160"/>
  <c r="E36" i="160" s="1"/>
  <c r="AQ36" i="160"/>
  <c r="AR36" i="160"/>
  <c r="AS36" i="160"/>
  <c r="AX36" i="160"/>
  <c r="AY36" i="160"/>
  <c r="BA36" i="160"/>
  <c r="L39" i="160"/>
  <c r="N39" i="160"/>
  <c r="AO39" i="160"/>
  <c r="E39" i="160" s="1"/>
  <c r="AQ39" i="160"/>
  <c r="AR39" i="160"/>
  <c r="AS39" i="160"/>
  <c r="AX39" i="160"/>
  <c r="AY39" i="160" s="1"/>
  <c r="BB39" i="160" s="1"/>
  <c r="BA39" i="160"/>
  <c r="L42" i="160"/>
  <c r="N42" i="160" s="1"/>
  <c r="AO42" i="160"/>
  <c r="E42" i="160" s="1"/>
  <c r="AQ42" i="160"/>
  <c r="AR42" i="160"/>
  <c r="AS42" i="160"/>
  <c r="AX42" i="160"/>
  <c r="AY42" i="160" s="1"/>
  <c r="BB42" i="160" s="1"/>
  <c r="BA42" i="160"/>
  <c r="L45" i="160"/>
  <c r="N45" i="160" s="1"/>
  <c r="AO45" i="160"/>
  <c r="E45" i="160" s="1"/>
  <c r="AQ45" i="160"/>
  <c r="AR45" i="160"/>
  <c r="AS45" i="160"/>
  <c r="AX45" i="160"/>
  <c r="AY45" i="160"/>
  <c r="BB45" i="160" s="1"/>
  <c r="BA45" i="160"/>
  <c r="L48" i="160"/>
  <c r="N48" i="160" s="1"/>
  <c r="AO48" i="160"/>
  <c r="E48" i="160" s="1"/>
  <c r="AQ48" i="160"/>
  <c r="AR48" i="160"/>
  <c r="AS48" i="160"/>
  <c r="AX48" i="160"/>
  <c r="AY48" i="160"/>
  <c r="BA48" i="160"/>
  <c r="L51" i="160"/>
  <c r="N51" i="160"/>
  <c r="AO51" i="160"/>
  <c r="E51" i="160" s="1"/>
  <c r="AQ51" i="160"/>
  <c r="AR51" i="160"/>
  <c r="AS51" i="160"/>
  <c r="AX51" i="160"/>
  <c r="AY51" i="160" s="1"/>
  <c r="BB51" i="160" s="1"/>
  <c r="BA51" i="160"/>
  <c r="L18" i="159"/>
  <c r="N18" i="159" s="1"/>
  <c r="AK18" i="159"/>
  <c r="E18" i="159" s="1"/>
  <c r="AM18" i="159"/>
  <c r="AN18" i="159"/>
  <c r="AO18" i="159"/>
  <c r="AT18" i="159"/>
  <c r="AU18" i="159"/>
  <c r="AW18" i="159"/>
  <c r="L21" i="159"/>
  <c r="N21" i="159" s="1"/>
  <c r="AK21" i="159"/>
  <c r="E21" i="159" s="1"/>
  <c r="AM21" i="159"/>
  <c r="AN21" i="159"/>
  <c r="AO21" i="159"/>
  <c r="AT21" i="159"/>
  <c r="AU21" i="159"/>
  <c r="AX21" i="159" s="1"/>
  <c r="AW21" i="159"/>
  <c r="L24" i="159"/>
  <c r="N24" i="159"/>
  <c r="AK24" i="159"/>
  <c r="E24" i="159" s="1"/>
  <c r="AM24" i="159"/>
  <c r="AN24" i="159"/>
  <c r="AO24" i="159"/>
  <c r="AT24" i="159"/>
  <c r="AU24" i="159" s="1"/>
  <c r="AX24" i="159" s="1"/>
  <c r="AW24" i="159"/>
  <c r="L27" i="159"/>
  <c r="N27" i="159"/>
  <c r="AK27" i="159"/>
  <c r="E27" i="159" s="1"/>
  <c r="AM27" i="159"/>
  <c r="AN27" i="159"/>
  <c r="AO27" i="159"/>
  <c r="AT27" i="159"/>
  <c r="AU27" i="159" s="1"/>
  <c r="AX27" i="159" s="1"/>
  <c r="AW27" i="159"/>
  <c r="L30" i="159"/>
  <c r="N30" i="159" s="1"/>
  <c r="AK30" i="159"/>
  <c r="E30" i="159" s="1"/>
  <c r="AM30" i="159"/>
  <c r="AN30" i="159"/>
  <c r="AO30" i="159"/>
  <c r="AT30" i="159"/>
  <c r="AU30" i="159"/>
  <c r="AW30" i="159"/>
  <c r="L33" i="159"/>
  <c r="N33" i="159" s="1"/>
  <c r="AK33" i="159"/>
  <c r="E33" i="159" s="1"/>
  <c r="AM33" i="159"/>
  <c r="AN33" i="159"/>
  <c r="AO33" i="159"/>
  <c r="AT33" i="159"/>
  <c r="AU33" i="159"/>
  <c r="AX33" i="159" s="1"/>
  <c r="AW33" i="159"/>
  <c r="L36" i="159"/>
  <c r="N36" i="159"/>
  <c r="AK36" i="159"/>
  <c r="E36" i="159" s="1"/>
  <c r="AM36" i="159"/>
  <c r="AN36" i="159"/>
  <c r="AO36" i="159"/>
  <c r="AT36" i="159"/>
  <c r="AU36" i="159" s="1"/>
  <c r="AX36" i="159" s="1"/>
  <c r="AW36" i="159"/>
  <c r="L39" i="159"/>
  <c r="N39" i="159"/>
  <c r="AK39" i="159"/>
  <c r="E39" i="159" s="1"/>
  <c r="AM39" i="159"/>
  <c r="AN39" i="159"/>
  <c r="AO39" i="159"/>
  <c r="AT39" i="159"/>
  <c r="AU39" i="159" s="1"/>
  <c r="AX39" i="159" s="1"/>
  <c r="AW39" i="159"/>
  <c r="L42" i="159"/>
  <c r="N42" i="159" s="1"/>
  <c r="AK42" i="159"/>
  <c r="E42" i="159" s="1"/>
  <c r="AM42" i="159"/>
  <c r="AN42" i="159"/>
  <c r="AO42" i="159"/>
  <c r="AT42" i="159"/>
  <c r="AU42" i="159"/>
  <c r="AW42" i="159"/>
  <c r="L45" i="159"/>
  <c r="N45" i="159" s="1"/>
  <c r="AK45" i="159"/>
  <c r="E45" i="159" s="1"/>
  <c r="AM45" i="159"/>
  <c r="AN45" i="159"/>
  <c r="AO45" i="159"/>
  <c r="AT45" i="159"/>
  <c r="AU45" i="159"/>
  <c r="AX45" i="159" s="1"/>
  <c r="AW45" i="159"/>
  <c r="L48" i="159"/>
  <c r="N48" i="159"/>
  <c r="AK48" i="159"/>
  <c r="E48" i="159" s="1"/>
  <c r="AM48" i="159"/>
  <c r="AN48" i="159"/>
  <c r="AO48" i="159"/>
  <c r="AT48" i="159"/>
  <c r="AU48" i="159" s="1"/>
  <c r="AX48" i="159" s="1"/>
  <c r="AW48" i="159"/>
  <c r="L51" i="159"/>
  <c r="N51" i="159"/>
  <c r="AK51" i="159"/>
  <c r="E51" i="159" s="1"/>
  <c r="AM51" i="159"/>
  <c r="AN51" i="159"/>
  <c r="AO51" i="159"/>
  <c r="AT51" i="159"/>
  <c r="AU51" i="159" s="1"/>
  <c r="AX51" i="159" s="1"/>
  <c r="AW51" i="159"/>
  <c r="L18" i="158"/>
  <c r="N18" i="158" s="1"/>
  <c r="AK18" i="158"/>
  <c r="E18" i="158" s="1"/>
  <c r="AM18" i="158"/>
  <c r="AN18" i="158"/>
  <c r="AO18" i="158"/>
  <c r="AT18" i="158"/>
  <c r="AU18" i="158"/>
  <c r="AW18" i="158"/>
  <c r="L21" i="158"/>
  <c r="N21" i="158" s="1"/>
  <c r="AK21" i="158"/>
  <c r="E21" i="158" s="1"/>
  <c r="AM21" i="158"/>
  <c r="AN21" i="158"/>
  <c r="AO21" i="158"/>
  <c r="AT21" i="158"/>
  <c r="AU21" i="158" s="1"/>
  <c r="AX21" i="158" s="1"/>
  <c r="AW21" i="158"/>
  <c r="L24" i="158"/>
  <c r="N24" i="158" s="1"/>
  <c r="AK24" i="158"/>
  <c r="E24" i="158" s="1"/>
  <c r="AM24" i="158"/>
  <c r="AN24" i="158"/>
  <c r="AO24" i="158"/>
  <c r="AT24" i="158"/>
  <c r="AU24" i="158" s="1"/>
  <c r="AX24" i="158" s="1"/>
  <c r="AW24" i="158"/>
  <c r="L27" i="158"/>
  <c r="N27" i="158" s="1"/>
  <c r="AK27" i="158"/>
  <c r="E27" i="158" s="1"/>
  <c r="AM27" i="158"/>
  <c r="AN27" i="158"/>
  <c r="AO27" i="158"/>
  <c r="AT27" i="158"/>
  <c r="AU27" i="158"/>
  <c r="AX27" i="158" s="1"/>
  <c r="AW27" i="158"/>
  <c r="L30" i="158"/>
  <c r="N30" i="158" s="1"/>
  <c r="AK30" i="158"/>
  <c r="E30" i="158" s="1"/>
  <c r="AM30" i="158"/>
  <c r="AN30" i="158"/>
  <c r="AO30" i="158"/>
  <c r="AT30" i="158"/>
  <c r="AU30" i="158"/>
  <c r="AW30" i="158"/>
  <c r="L33" i="158"/>
  <c r="N33" i="158"/>
  <c r="AK33" i="158"/>
  <c r="E33" i="158" s="1"/>
  <c r="AM33" i="158"/>
  <c r="AN33" i="158"/>
  <c r="AO33" i="158"/>
  <c r="AT33" i="158"/>
  <c r="AU33" i="158" s="1"/>
  <c r="AX33" i="158" s="1"/>
  <c r="AW33" i="158"/>
  <c r="L36" i="158"/>
  <c r="N36" i="158" s="1"/>
  <c r="AK36" i="158"/>
  <c r="E36" i="158" s="1"/>
  <c r="AL36" i="158"/>
  <c r="H36" i="158" s="1"/>
  <c r="AM36" i="158"/>
  <c r="AN36" i="158"/>
  <c r="AO36" i="158"/>
  <c r="AT36" i="158"/>
  <c r="AU36" i="158" s="1"/>
  <c r="AX36" i="158" s="1"/>
  <c r="AW36" i="158"/>
  <c r="L39" i="158"/>
  <c r="N39" i="158" s="1"/>
  <c r="AK39" i="158"/>
  <c r="E39" i="158" s="1"/>
  <c r="AL39" i="158"/>
  <c r="H39" i="158" s="1"/>
  <c r="AM39" i="158"/>
  <c r="AN39" i="158"/>
  <c r="AO39" i="158"/>
  <c r="AT39" i="158"/>
  <c r="AU39" i="158"/>
  <c r="AX39" i="158" s="1"/>
  <c r="AW39" i="158"/>
  <c r="L42" i="158"/>
  <c r="N42" i="158"/>
  <c r="AK42" i="158"/>
  <c r="E42" i="158" s="1"/>
  <c r="AM42" i="158"/>
  <c r="AN42" i="158"/>
  <c r="AO42" i="158"/>
  <c r="AT42" i="158"/>
  <c r="AU42" i="158"/>
  <c r="AW42" i="158"/>
  <c r="L45" i="158"/>
  <c r="N45" i="158" s="1"/>
  <c r="AK45" i="158"/>
  <c r="E45" i="158" s="1"/>
  <c r="AM45" i="158"/>
  <c r="AN45" i="158"/>
  <c r="AO45" i="158"/>
  <c r="AT45" i="158"/>
  <c r="AU45" i="158" s="1"/>
  <c r="AX45" i="158" s="1"/>
  <c r="AW45" i="158"/>
  <c r="L48" i="158"/>
  <c r="N48" i="158" s="1"/>
  <c r="AK48" i="158"/>
  <c r="E48" i="158" s="1"/>
  <c r="AM48" i="158"/>
  <c r="AN48" i="158"/>
  <c r="AO48" i="158"/>
  <c r="AT48" i="158"/>
  <c r="AU48" i="158" s="1"/>
  <c r="AX48" i="158" s="1"/>
  <c r="AW48" i="158"/>
  <c r="L51" i="158"/>
  <c r="N51" i="158" s="1"/>
  <c r="AK51" i="158"/>
  <c r="E51" i="158" s="1"/>
  <c r="AM51" i="158"/>
  <c r="AN51" i="158"/>
  <c r="AO51" i="158"/>
  <c r="AT51" i="158"/>
  <c r="AU51" i="158"/>
  <c r="AX51" i="158" s="1"/>
  <c r="AW51" i="158"/>
  <c r="L18" i="157"/>
  <c r="N18" i="157" s="1"/>
  <c r="AO18" i="157"/>
  <c r="E18" i="157" s="1"/>
  <c r="AQ18" i="157"/>
  <c r="AR18" i="157"/>
  <c r="AS18" i="157"/>
  <c r="AX18" i="157"/>
  <c r="AY18" i="157" s="1"/>
  <c r="BB18" i="157" s="1"/>
  <c r="BA18" i="157"/>
  <c r="L21" i="157"/>
  <c r="N21" i="157" s="1"/>
  <c r="AO21" i="157"/>
  <c r="E21" i="157" s="1"/>
  <c r="AQ21" i="157"/>
  <c r="AR21" i="157"/>
  <c r="AS21" i="157"/>
  <c r="AX21" i="157"/>
  <c r="AY21" i="157" s="1"/>
  <c r="BB21" i="157" s="1"/>
  <c r="BA21" i="157"/>
  <c r="L24" i="157"/>
  <c r="N24" i="157" s="1"/>
  <c r="AO24" i="157"/>
  <c r="E24" i="157" s="1"/>
  <c r="AQ24" i="157"/>
  <c r="AR24" i="157"/>
  <c r="AS24" i="157"/>
  <c r="AX24" i="157"/>
  <c r="AY24" i="157"/>
  <c r="BA24" i="157"/>
  <c r="L27" i="157"/>
  <c r="N27" i="157" s="1"/>
  <c r="AO27" i="157"/>
  <c r="E27" i="157" s="1"/>
  <c r="AQ27" i="157"/>
  <c r="AR27" i="157"/>
  <c r="AS27" i="157"/>
  <c r="AX27" i="157"/>
  <c r="AY27" i="157"/>
  <c r="BB27" i="157" s="1"/>
  <c r="BA27" i="157"/>
  <c r="L30" i="157"/>
  <c r="N30" i="157" s="1"/>
  <c r="AO30" i="157"/>
  <c r="E30" i="157" s="1"/>
  <c r="AQ30" i="157"/>
  <c r="AR30" i="157"/>
  <c r="AS30" i="157"/>
  <c r="AX30" i="157"/>
  <c r="AY30" i="157" s="1"/>
  <c r="BB30" i="157" s="1"/>
  <c r="BA30" i="157"/>
  <c r="L33" i="157"/>
  <c r="N33" i="157" s="1"/>
  <c r="AO33" i="157"/>
  <c r="E33" i="157" s="1"/>
  <c r="AQ33" i="157"/>
  <c r="AR33" i="157"/>
  <c r="AS33" i="157"/>
  <c r="AX33" i="157"/>
  <c r="AY33" i="157" s="1"/>
  <c r="BB33" i="157" s="1"/>
  <c r="BA33" i="157"/>
  <c r="L36" i="157"/>
  <c r="N36" i="157" s="1"/>
  <c r="AO36" i="157"/>
  <c r="E36" i="157" s="1"/>
  <c r="AQ36" i="157"/>
  <c r="AR36" i="157"/>
  <c r="AS36" i="157"/>
  <c r="AX36" i="157"/>
  <c r="AY36" i="157"/>
  <c r="BA36" i="157"/>
  <c r="L39" i="157"/>
  <c r="N39" i="157" s="1"/>
  <c r="AO39" i="157"/>
  <c r="E39" i="157" s="1"/>
  <c r="AQ39" i="157"/>
  <c r="AR39" i="157"/>
  <c r="AS39" i="157"/>
  <c r="AX39" i="157"/>
  <c r="AY39" i="157"/>
  <c r="BB39" i="157" s="1"/>
  <c r="BA39" i="157"/>
  <c r="L42" i="157"/>
  <c r="N42" i="157" s="1"/>
  <c r="AO42" i="157"/>
  <c r="E42" i="157" s="1"/>
  <c r="AQ42" i="157"/>
  <c r="AR42" i="157"/>
  <c r="AS42" i="157"/>
  <c r="AX42" i="157"/>
  <c r="AY42" i="157" s="1"/>
  <c r="BB42" i="157" s="1"/>
  <c r="BA42" i="157"/>
  <c r="L45" i="157"/>
  <c r="N45" i="157" s="1"/>
  <c r="AO45" i="157"/>
  <c r="E45" i="157" s="1"/>
  <c r="AQ45" i="157"/>
  <c r="AR45" i="157"/>
  <c r="AS45" i="157"/>
  <c r="AX45" i="157"/>
  <c r="AY45" i="157" s="1"/>
  <c r="BB45" i="157" s="1"/>
  <c r="BA45" i="157"/>
  <c r="L48" i="157"/>
  <c r="N48" i="157" s="1"/>
  <c r="AO48" i="157"/>
  <c r="E48" i="157" s="1"/>
  <c r="AQ48" i="157"/>
  <c r="AR48" i="157"/>
  <c r="AS48" i="157"/>
  <c r="AX48" i="157"/>
  <c r="AY48" i="157"/>
  <c r="BA48" i="157"/>
  <c r="L51" i="157"/>
  <c r="N51" i="157" s="1"/>
  <c r="AO51" i="157"/>
  <c r="E51" i="157" s="1"/>
  <c r="AQ51" i="157"/>
  <c r="AR51" i="157"/>
  <c r="AS51" i="157"/>
  <c r="AX51" i="157"/>
  <c r="AY51" i="157"/>
  <c r="BB51" i="157" s="1"/>
  <c r="BA51" i="157"/>
  <c r="L18" i="156"/>
  <c r="N18" i="156" s="1"/>
  <c r="AK18" i="156"/>
  <c r="E18" i="156" s="1"/>
  <c r="AM18" i="156"/>
  <c r="AN18" i="156"/>
  <c r="AO18" i="156"/>
  <c r="AT18" i="156"/>
  <c r="AU18" i="156" s="1"/>
  <c r="AW18" i="156"/>
  <c r="L21" i="156"/>
  <c r="N21" i="156" s="1"/>
  <c r="AK21" i="156"/>
  <c r="E21" i="156" s="1"/>
  <c r="AL21" i="156"/>
  <c r="H21" i="156" s="1"/>
  <c r="AM21" i="156"/>
  <c r="AN21" i="156"/>
  <c r="AO21" i="156"/>
  <c r="AT21" i="156"/>
  <c r="AU21" i="156" s="1"/>
  <c r="AX21" i="156" s="1"/>
  <c r="AW21" i="156"/>
  <c r="L24" i="156"/>
  <c r="N24" i="156" s="1"/>
  <c r="AK24" i="156"/>
  <c r="E24" i="156" s="1"/>
  <c r="AM24" i="156"/>
  <c r="AN24" i="156"/>
  <c r="AO24" i="156"/>
  <c r="AT24" i="156"/>
  <c r="AU24" i="156" s="1"/>
  <c r="AW24" i="156"/>
  <c r="L27" i="156"/>
  <c r="N27" i="156" s="1"/>
  <c r="AK27" i="156"/>
  <c r="E27" i="156" s="1"/>
  <c r="AL27" i="156"/>
  <c r="H27" i="156" s="1"/>
  <c r="AM27" i="156"/>
  <c r="AN27" i="156"/>
  <c r="AO27" i="156"/>
  <c r="AT27" i="156"/>
  <c r="AU27" i="156" s="1"/>
  <c r="AX27" i="156" s="1"/>
  <c r="AW27" i="156"/>
  <c r="L30" i="156"/>
  <c r="N30" i="156" s="1"/>
  <c r="AK30" i="156"/>
  <c r="E30" i="156" s="1"/>
  <c r="AM30" i="156"/>
  <c r="AN30" i="156"/>
  <c r="AO30" i="156"/>
  <c r="AT30" i="156"/>
  <c r="AU30" i="156" s="1"/>
  <c r="AW30" i="156"/>
  <c r="L33" i="156"/>
  <c r="N33" i="156" s="1"/>
  <c r="AK33" i="156"/>
  <c r="E33" i="156" s="1"/>
  <c r="AL33" i="156"/>
  <c r="H33" i="156" s="1"/>
  <c r="AM33" i="156"/>
  <c r="AN33" i="156"/>
  <c r="AO33" i="156"/>
  <c r="AT33" i="156"/>
  <c r="AU33" i="156" s="1"/>
  <c r="AX33" i="156" s="1"/>
  <c r="AW33" i="156"/>
  <c r="L36" i="156"/>
  <c r="N36" i="156" s="1"/>
  <c r="AK36" i="156"/>
  <c r="E36" i="156" s="1"/>
  <c r="AM36" i="156"/>
  <c r="AN36" i="156"/>
  <c r="AO36" i="156"/>
  <c r="AT36" i="156"/>
  <c r="AU36" i="156" s="1"/>
  <c r="AW36" i="156"/>
  <c r="L39" i="156"/>
  <c r="N39" i="156" s="1"/>
  <c r="AK39" i="156"/>
  <c r="E39" i="156" s="1"/>
  <c r="AM39" i="156"/>
  <c r="AN39" i="156"/>
  <c r="AO39" i="156"/>
  <c r="AT39" i="156"/>
  <c r="AU39" i="156" s="1"/>
  <c r="AW39" i="156"/>
  <c r="L42" i="156"/>
  <c r="N42" i="156" s="1"/>
  <c r="AK42" i="156"/>
  <c r="E42" i="156" s="1"/>
  <c r="AM42" i="156"/>
  <c r="AN42" i="156"/>
  <c r="AO42" i="156"/>
  <c r="AT42" i="156"/>
  <c r="AU42" i="156" s="1"/>
  <c r="AW42" i="156"/>
  <c r="L45" i="156"/>
  <c r="N45" i="156" s="1"/>
  <c r="AK45" i="156"/>
  <c r="E45" i="156" s="1"/>
  <c r="AM45" i="156"/>
  <c r="AN45" i="156"/>
  <c r="AO45" i="156"/>
  <c r="AT45" i="156"/>
  <c r="AU45" i="156" s="1"/>
  <c r="AW45" i="156"/>
  <c r="L48" i="156"/>
  <c r="N48" i="156" s="1"/>
  <c r="AK48" i="156"/>
  <c r="E48" i="156" s="1"/>
  <c r="AM48" i="156"/>
  <c r="AN48" i="156"/>
  <c r="AO48" i="156"/>
  <c r="AT48" i="156"/>
  <c r="AU48" i="156" s="1"/>
  <c r="AW48" i="156"/>
  <c r="L51" i="156"/>
  <c r="N51" i="156" s="1"/>
  <c r="AK51" i="156"/>
  <c r="E51" i="156" s="1"/>
  <c r="AM51" i="156"/>
  <c r="AN51" i="156"/>
  <c r="AO51" i="156"/>
  <c r="AT51" i="156"/>
  <c r="AU51" i="156" s="1"/>
  <c r="AW51" i="156"/>
  <c r="L18" i="155"/>
  <c r="N18" i="155" s="1"/>
  <c r="AK18" i="155"/>
  <c r="E18" i="155" s="1"/>
  <c r="AM18" i="155"/>
  <c r="AN18" i="155"/>
  <c r="AO18" i="155"/>
  <c r="AT18" i="155"/>
  <c r="AU18" i="155" s="1"/>
  <c r="AX18" i="155" s="1"/>
  <c r="AW18" i="155"/>
  <c r="L21" i="155"/>
  <c r="N21" i="155" s="1"/>
  <c r="AK21" i="155"/>
  <c r="E21" i="155" s="1"/>
  <c r="AM21" i="155"/>
  <c r="AN21" i="155"/>
  <c r="AO21" i="155"/>
  <c r="AT21" i="155"/>
  <c r="AU21" i="155" s="1"/>
  <c r="AX21" i="155" s="1"/>
  <c r="AW21" i="155"/>
  <c r="L24" i="155"/>
  <c r="N24" i="155" s="1"/>
  <c r="AK24" i="155"/>
  <c r="E24" i="155" s="1"/>
  <c r="AM24" i="155"/>
  <c r="AN24" i="155"/>
  <c r="AO24" i="155"/>
  <c r="AT24" i="155"/>
  <c r="AU24" i="155" s="1"/>
  <c r="AX24" i="155" s="1"/>
  <c r="AW24" i="155"/>
  <c r="L27" i="155"/>
  <c r="N27" i="155" s="1"/>
  <c r="AK27" i="155"/>
  <c r="E27" i="155" s="1"/>
  <c r="AM27" i="155"/>
  <c r="AN27" i="155"/>
  <c r="AO27" i="155"/>
  <c r="AT27" i="155"/>
  <c r="AU27" i="155"/>
  <c r="AX27" i="155" s="1"/>
  <c r="AW27" i="155"/>
  <c r="L30" i="155"/>
  <c r="N30" i="155" s="1"/>
  <c r="AK30" i="155"/>
  <c r="E30" i="155" s="1"/>
  <c r="AM30" i="155"/>
  <c r="AN30" i="155"/>
  <c r="AO30" i="155"/>
  <c r="AT30" i="155"/>
  <c r="AU30" i="155"/>
  <c r="AW30" i="155"/>
  <c r="L33" i="155"/>
  <c r="N33" i="155" s="1"/>
  <c r="AK33" i="155"/>
  <c r="E33" i="155" s="1"/>
  <c r="AM33" i="155"/>
  <c r="AN33" i="155"/>
  <c r="AO33" i="155"/>
  <c r="AT33" i="155"/>
  <c r="AU33" i="155"/>
  <c r="AW33" i="155"/>
  <c r="L36" i="155"/>
  <c r="N36" i="155"/>
  <c r="AK36" i="155"/>
  <c r="E36" i="155" s="1"/>
  <c r="BC36" i="155" s="1"/>
  <c r="AM36" i="155"/>
  <c r="AN36" i="155"/>
  <c r="AO36" i="155"/>
  <c r="AT36" i="155"/>
  <c r="AU36" i="155"/>
  <c r="AW36" i="155"/>
  <c r="L39" i="155"/>
  <c r="N39" i="155"/>
  <c r="AK39" i="155"/>
  <c r="E39" i="155" s="1"/>
  <c r="AM39" i="155"/>
  <c r="AN39" i="155"/>
  <c r="AO39" i="155"/>
  <c r="AT39" i="155"/>
  <c r="AU39" i="155" s="1"/>
  <c r="AX39" i="155" s="1"/>
  <c r="AW39" i="155"/>
  <c r="L42" i="155"/>
  <c r="N42" i="155" s="1"/>
  <c r="AK42" i="155"/>
  <c r="E42" i="155" s="1"/>
  <c r="AM42" i="155"/>
  <c r="AN42" i="155"/>
  <c r="AO42" i="155"/>
  <c r="AT42" i="155"/>
  <c r="AU42" i="155" s="1"/>
  <c r="AX42" i="155" s="1"/>
  <c r="AW42" i="155"/>
  <c r="L45" i="155"/>
  <c r="N45" i="155" s="1"/>
  <c r="AK45" i="155"/>
  <c r="E45" i="155" s="1"/>
  <c r="AM45" i="155"/>
  <c r="AN45" i="155"/>
  <c r="AO45" i="155"/>
  <c r="AT45" i="155"/>
  <c r="AU45" i="155" s="1"/>
  <c r="AX45" i="155" s="1"/>
  <c r="AW45" i="155"/>
  <c r="L48" i="155"/>
  <c r="N48" i="155" s="1"/>
  <c r="AK48" i="155"/>
  <c r="E48" i="155" s="1"/>
  <c r="AM48" i="155"/>
  <c r="AN48" i="155"/>
  <c r="AO48" i="155"/>
  <c r="AT48" i="155"/>
  <c r="AU48" i="155" s="1"/>
  <c r="AX48" i="155" s="1"/>
  <c r="AW48" i="155"/>
  <c r="L51" i="155"/>
  <c r="N51" i="155" s="1"/>
  <c r="AK51" i="155"/>
  <c r="E51" i="155" s="1"/>
  <c r="AM51" i="155"/>
  <c r="AN51" i="155"/>
  <c r="AO51" i="155"/>
  <c r="AT51" i="155"/>
  <c r="AU51" i="155"/>
  <c r="AX51" i="155" s="1"/>
  <c r="AW51" i="155"/>
  <c r="L18" i="154"/>
  <c r="N18" i="154" s="1"/>
  <c r="AK18" i="154"/>
  <c r="E18" i="154" s="1"/>
  <c r="AM18" i="154"/>
  <c r="AN18" i="154"/>
  <c r="AO18" i="154"/>
  <c r="AT18" i="154"/>
  <c r="AU18" i="154" s="1"/>
  <c r="AW18" i="154"/>
  <c r="L21" i="154"/>
  <c r="N21" i="154"/>
  <c r="AK21" i="154"/>
  <c r="E21" i="154" s="1"/>
  <c r="AM21" i="154"/>
  <c r="AN21" i="154"/>
  <c r="AO21" i="154"/>
  <c r="AT21" i="154"/>
  <c r="AU21" i="154" s="1"/>
  <c r="AX21" i="154" s="1"/>
  <c r="AW21" i="154"/>
  <c r="L24" i="154"/>
  <c r="N24" i="154" s="1"/>
  <c r="AK24" i="154"/>
  <c r="E24" i="154" s="1"/>
  <c r="AL24" i="154"/>
  <c r="H24" i="154" s="1"/>
  <c r="AM24" i="154"/>
  <c r="AN24" i="154"/>
  <c r="AO24" i="154"/>
  <c r="AT24" i="154"/>
  <c r="AU24" i="154" s="1"/>
  <c r="AW24" i="154"/>
  <c r="L27" i="154"/>
  <c r="N27" i="154"/>
  <c r="AK27" i="154"/>
  <c r="E27" i="154" s="1"/>
  <c r="AM27" i="154"/>
  <c r="AN27" i="154"/>
  <c r="AO27" i="154"/>
  <c r="AT27" i="154"/>
  <c r="AU27" i="154" s="1"/>
  <c r="AX27" i="154" s="1"/>
  <c r="AW27" i="154"/>
  <c r="L30" i="154"/>
  <c r="N30" i="154" s="1"/>
  <c r="AK30" i="154"/>
  <c r="E30" i="154" s="1"/>
  <c r="AL30" i="154"/>
  <c r="H30" i="154" s="1"/>
  <c r="AM30" i="154"/>
  <c r="AN30" i="154"/>
  <c r="AO30" i="154"/>
  <c r="AT30" i="154"/>
  <c r="AU30" i="154" s="1"/>
  <c r="AW30" i="154"/>
  <c r="L33" i="154"/>
  <c r="N33" i="154"/>
  <c r="AK33" i="154"/>
  <c r="E33" i="154" s="1"/>
  <c r="AM33" i="154"/>
  <c r="AN33" i="154"/>
  <c r="AO33" i="154"/>
  <c r="AT33" i="154"/>
  <c r="AU33" i="154" s="1"/>
  <c r="AX33" i="154" s="1"/>
  <c r="AW33" i="154"/>
  <c r="L36" i="154"/>
  <c r="N36" i="154" s="1"/>
  <c r="AK36" i="154"/>
  <c r="E36" i="154" s="1"/>
  <c r="AL36" i="154"/>
  <c r="H36" i="154" s="1"/>
  <c r="AM36" i="154"/>
  <c r="AN36" i="154"/>
  <c r="AO36" i="154"/>
  <c r="AT36" i="154"/>
  <c r="AU36" i="154" s="1"/>
  <c r="AW36" i="154"/>
  <c r="L39" i="154"/>
  <c r="N39" i="154"/>
  <c r="AK39" i="154"/>
  <c r="E39" i="154" s="1"/>
  <c r="AM39" i="154"/>
  <c r="AN39" i="154"/>
  <c r="AO39" i="154"/>
  <c r="AT39" i="154"/>
  <c r="AU39" i="154" s="1"/>
  <c r="AX39" i="154" s="1"/>
  <c r="AW39" i="154"/>
  <c r="L42" i="154"/>
  <c r="N42" i="154" s="1"/>
  <c r="AK42" i="154"/>
  <c r="E42" i="154" s="1"/>
  <c r="AL42" i="154"/>
  <c r="H42" i="154" s="1"/>
  <c r="AM42" i="154"/>
  <c r="AN42" i="154"/>
  <c r="AO42" i="154"/>
  <c r="AT42" i="154"/>
  <c r="AU42" i="154" s="1"/>
  <c r="AX42" i="154" s="1"/>
  <c r="AW42" i="154"/>
  <c r="L45" i="154"/>
  <c r="N45" i="154"/>
  <c r="AK45" i="154"/>
  <c r="E45" i="154" s="1"/>
  <c r="AM45" i="154"/>
  <c r="AN45" i="154"/>
  <c r="AO45" i="154"/>
  <c r="AT45" i="154"/>
  <c r="AU45" i="154" s="1"/>
  <c r="AW45" i="154"/>
  <c r="L48" i="154"/>
  <c r="N48" i="154" s="1"/>
  <c r="AK48" i="154"/>
  <c r="E48" i="154" s="1"/>
  <c r="AL48" i="154"/>
  <c r="H48" i="154" s="1"/>
  <c r="AM48" i="154"/>
  <c r="AN48" i="154"/>
  <c r="AO48" i="154"/>
  <c r="AT48" i="154"/>
  <c r="AU48" i="154" s="1"/>
  <c r="AX48" i="154" s="1"/>
  <c r="AW48" i="154"/>
  <c r="L51" i="154"/>
  <c r="N51" i="154" s="1"/>
  <c r="AK51" i="154"/>
  <c r="E51" i="154" s="1"/>
  <c r="AM51" i="154"/>
  <c r="AN51" i="154"/>
  <c r="AO51" i="154"/>
  <c r="AT51" i="154"/>
  <c r="AU51" i="154" s="1"/>
  <c r="AW51" i="154"/>
  <c r="L18" i="153"/>
  <c r="N18" i="153" s="1"/>
  <c r="AO18" i="153"/>
  <c r="E18" i="153" s="1"/>
  <c r="AQ18" i="153"/>
  <c r="AR18" i="153"/>
  <c r="AS18" i="153"/>
  <c r="AX18" i="153"/>
  <c r="AY18" i="153"/>
  <c r="BA18" i="153"/>
  <c r="L21" i="153"/>
  <c r="N21" i="153" s="1"/>
  <c r="AO21" i="153"/>
  <c r="E21" i="153" s="1"/>
  <c r="AQ21" i="153"/>
  <c r="AR21" i="153"/>
  <c r="AS21" i="153"/>
  <c r="AX21" i="153"/>
  <c r="AY21" i="153"/>
  <c r="BA21" i="153"/>
  <c r="L24" i="153"/>
  <c r="N24" i="153" s="1"/>
  <c r="AO24" i="153"/>
  <c r="E24" i="153" s="1"/>
  <c r="AQ24" i="153"/>
  <c r="AR24" i="153"/>
  <c r="AS24" i="153"/>
  <c r="AX24" i="153"/>
  <c r="AY24" i="153" s="1"/>
  <c r="BB24" i="153" s="1"/>
  <c r="BA24" i="153"/>
  <c r="L27" i="153"/>
  <c r="N27" i="153" s="1"/>
  <c r="AO27" i="153"/>
  <c r="E27" i="153" s="1"/>
  <c r="AQ27" i="153"/>
  <c r="AR27" i="153"/>
  <c r="AS27" i="153"/>
  <c r="AX27" i="153"/>
  <c r="AY27" i="153" s="1"/>
  <c r="BB27" i="153" s="1"/>
  <c r="BA27" i="153"/>
  <c r="L30" i="153"/>
  <c r="N30" i="153" s="1"/>
  <c r="AO30" i="153"/>
  <c r="E30" i="153" s="1"/>
  <c r="AQ30" i="153"/>
  <c r="AR30" i="153"/>
  <c r="AS30" i="153"/>
  <c r="AX30" i="153"/>
  <c r="AY30" i="153" s="1"/>
  <c r="BB30" i="153" s="1"/>
  <c r="BA30" i="153"/>
  <c r="L33" i="153"/>
  <c r="N33" i="153" s="1"/>
  <c r="AO33" i="153"/>
  <c r="E33" i="153" s="1"/>
  <c r="AQ33" i="153"/>
  <c r="AR33" i="153"/>
  <c r="AS33" i="153"/>
  <c r="AX33" i="153"/>
  <c r="AY33" i="153" s="1"/>
  <c r="BB33" i="153" s="1"/>
  <c r="BA33" i="153"/>
  <c r="L36" i="153"/>
  <c r="N36" i="153" s="1"/>
  <c r="AO36" i="153"/>
  <c r="E36" i="153" s="1"/>
  <c r="AQ36" i="153"/>
  <c r="AR36" i="153"/>
  <c r="AS36" i="153"/>
  <c r="AX36" i="153"/>
  <c r="AY36" i="153" s="1"/>
  <c r="BB36" i="153" s="1"/>
  <c r="BA36" i="153"/>
  <c r="L39" i="153"/>
  <c r="N39" i="153" s="1"/>
  <c r="AO39" i="153"/>
  <c r="E39" i="153" s="1"/>
  <c r="AQ39" i="153"/>
  <c r="AR39" i="153"/>
  <c r="AS39" i="153"/>
  <c r="AX39" i="153"/>
  <c r="AY39" i="153" s="1"/>
  <c r="BB39" i="153" s="1"/>
  <c r="BA39" i="153"/>
  <c r="L42" i="153"/>
  <c r="N42" i="153" s="1"/>
  <c r="AO42" i="153"/>
  <c r="E42" i="153" s="1"/>
  <c r="AQ42" i="153"/>
  <c r="AR42" i="153"/>
  <c r="AS42" i="153"/>
  <c r="AX42" i="153"/>
  <c r="AY42" i="153" s="1"/>
  <c r="BB42" i="153" s="1"/>
  <c r="BA42" i="153"/>
  <c r="L45" i="153"/>
  <c r="N45" i="153" s="1"/>
  <c r="AO45" i="153"/>
  <c r="E45" i="153" s="1"/>
  <c r="AQ45" i="153"/>
  <c r="AR45" i="153"/>
  <c r="AS45" i="153"/>
  <c r="AX45" i="153"/>
  <c r="AY45" i="153" s="1"/>
  <c r="BB45" i="153" s="1"/>
  <c r="BA45" i="153"/>
  <c r="L48" i="153"/>
  <c r="N48" i="153" s="1"/>
  <c r="AO48" i="153"/>
  <c r="E48" i="153" s="1"/>
  <c r="AQ48" i="153"/>
  <c r="AR48" i="153"/>
  <c r="AS48" i="153"/>
  <c r="AX48" i="153"/>
  <c r="AY48" i="153" s="1"/>
  <c r="BB48" i="153" s="1"/>
  <c r="BA48" i="153"/>
  <c r="L51" i="153"/>
  <c r="N51" i="153" s="1"/>
  <c r="AO51" i="153"/>
  <c r="E51" i="153" s="1"/>
  <c r="AQ51" i="153"/>
  <c r="AR51" i="153"/>
  <c r="AS51" i="153"/>
  <c r="AX51" i="153"/>
  <c r="AY51" i="153" s="1"/>
  <c r="BB51" i="153" s="1"/>
  <c r="BA51" i="153"/>
  <c r="L18" i="152"/>
  <c r="N18" i="152" s="1"/>
  <c r="AK18" i="152"/>
  <c r="E18" i="152" s="1"/>
  <c r="AM18" i="152"/>
  <c r="AN18" i="152"/>
  <c r="AO18" i="152"/>
  <c r="AT18" i="152"/>
  <c r="AU18" i="152" s="1"/>
  <c r="AX18" i="152" s="1"/>
  <c r="AW18" i="152"/>
  <c r="L21" i="152"/>
  <c r="N21" i="152" s="1"/>
  <c r="AK21" i="152"/>
  <c r="E21" i="152" s="1"/>
  <c r="AL21" i="152"/>
  <c r="H21" i="152" s="1"/>
  <c r="AM21" i="152"/>
  <c r="AN21" i="152"/>
  <c r="AO21" i="152"/>
  <c r="AT21" i="152"/>
  <c r="AU21" i="152" s="1"/>
  <c r="AX21" i="152" s="1"/>
  <c r="AW21" i="152"/>
  <c r="L24" i="152"/>
  <c r="N24" i="152" s="1"/>
  <c r="AK24" i="152"/>
  <c r="E24" i="152" s="1"/>
  <c r="AM24" i="152"/>
  <c r="AN24" i="152"/>
  <c r="AO24" i="152"/>
  <c r="AT24" i="152"/>
  <c r="AU24" i="152"/>
  <c r="AX24" i="152" s="1"/>
  <c r="AW24" i="152"/>
  <c r="L27" i="152"/>
  <c r="N27" i="152"/>
  <c r="AK27" i="152"/>
  <c r="E27" i="152" s="1"/>
  <c r="AM27" i="152"/>
  <c r="AN27" i="152"/>
  <c r="AO27" i="152"/>
  <c r="AT27" i="152"/>
  <c r="AU27" i="152" s="1"/>
  <c r="AX27" i="152" s="1"/>
  <c r="AW27" i="152"/>
  <c r="L30" i="152"/>
  <c r="N30" i="152" s="1"/>
  <c r="AK30" i="152"/>
  <c r="E30" i="152" s="1"/>
  <c r="AM30" i="152"/>
  <c r="AN30" i="152"/>
  <c r="AO30" i="152"/>
  <c r="AT30" i="152"/>
  <c r="AU30" i="152" s="1"/>
  <c r="AX30" i="152" s="1"/>
  <c r="AW30" i="152"/>
  <c r="L33" i="152"/>
  <c r="N33" i="152" s="1"/>
  <c r="AK33" i="152"/>
  <c r="E33" i="152" s="1"/>
  <c r="AL33" i="152"/>
  <c r="H33" i="152" s="1"/>
  <c r="AM33" i="152"/>
  <c r="AN33" i="152"/>
  <c r="AO33" i="152"/>
  <c r="AT33" i="152"/>
  <c r="AU33" i="152" s="1"/>
  <c r="AX33" i="152" s="1"/>
  <c r="AW33" i="152"/>
  <c r="L36" i="152"/>
  <c r="N36" i="152" s="1"/>
  <c r="AK36" i="152"/>
  <c r="E36" i="152" s="1"/>
  <c r="AM36" i="152"/>
  <c r="AN36" i="152"/>
  <c r="AO36" i="152"/>
  <c r="AT36" i="152"/>
  <c r="AU36" i="152"/>
  <c r="AX36" i="152" s="1"/>
  <c r="AW36" i="152"/>
  <c r="L39" i="152"/>
  <c r="N39" i="152" s="1"/>
  <c r="AK39" i="152"/>
  <c r="E39" i="152" s="1"/>
  <c r="AM39" i="152"/>
  <c r="AN39" i="152"/>
  <c r="AO39" i="152"/>
  <c r="AT39" i="152"/>
  <c r="AU39" i="152" s="1"/>
  <c r="AX39" i="152" s="1"/>
  <c r="AW39" i="152"/>
  <c r="L42" i="152"/>
  <c r="N42" i="152" s="1"/>
  <c r="AK42" i="152"/>
  <c r="E42" i="152" s="1"/>
  <c r="AM42" i="152"/>
  <c r="AN42" i="152"/>
  <c r="AO42" i="152"/>
  <c r="AT42" i="152"/>
  <c r="AU42" i="152" s="1"/>
  <c r="AX42" i="152" s="1"/>
  <c r="AW42" i="152"/>
  <c r="L45" i="152"/>
  <c r="N45" i="152" s="1"/>
  <c r="AK45" i="152"/>
  <c r="E45" i="152" s="1"/>
  <c r="AM45" i="152"/>
  <c r="AN45" i="152"/>
  <c r="AO45" i="152"/>
  <c r="AT45" i="152"/>
  <c r="AU45" i="152" s="1"/>
  <c r="AX45" i="152" s="1"/>
  <c r="AW45" i="152"/>
  <c r="L48" i="152"/>
  <c r="N48" i="152" s="1"/>
  <c r="AK48" i="152"/>
  <c r="E48" i="152" s="1"/>
  <c r="AM48" i="152"/>
  <c r="AN48" i="152"/>
  <c r="AO48" i="152"/>
  <c r="AT48" i="152"/>
  <c r="AU48" i="152"/>
  <c r="AX48" i="152" s="1"/>
  <c r="AW48" i="152"/>
  <c r="L51" i="152"/>
  <c r="N51" i="152"/>
  <c r="AK51" i="152"/>
  <c r="E51" i="152" s="1"/>
  <c r="AM51" i="152"/>
  <c r="AN51" i="152"/>
  <c r="AO51" i="152"/>
  <c r="AT51" i="152"/>
  <c r="AU51" i="152" s="1"/>
  <c r="AX51" i="152" s="1"/>
  <c r="AW51" i="152"/>
  <c r="L18" i="151"/>
  <c r="N18" i="151" s="1"/>
  <c r="AK18" i="151"/>
  <c r="E18" i="151" s="1"/>
  <c r="AM18" i="151"/>
  <c r="AN18" i="151"/>
  <c r="AO18" i="151"/>
  <c r="AT18" i="151"/>
  <c r="AU18" i="151" s="1"/>
  <c r="AX18" i="151" s="1"/>
  <c r="AW18" i="151"/>
  <c r="L21" i="151"/>
  <c r="N21" i="151" s="1"/>
  <c r="AK21" i="151"/>
  <c r="E21" i="151" s="1"/>
  <c r="AL21" i="151"/>
  <c r="H21" i="151" s="1"/>
  <c r="AM21" i="151"/>
  <c r="AN21" i="151"/>
  <c r="AO21" i="151"/>
  <c r="AT21" i="151"/>
  <c r="AU21" i="151" s="1"/>
  <c r="AX21" i="151" s="1"/>
  <c r="AW21" i="151"/>
  <c r="L24" i="151"/>
  <c r="N24" i="151" s="1"/>
  <c r="AK24" i="151"/>
  <c r="E24" i="151" s="1"/>
  <c r="AM24" i="151"/>
  <c r="AN24" i="151"/>
  <c r="AO24" i="151"/>
  <c r="AT24" i="151"/>
  <c r="AU24" i="151"/>
  <c r="AX24" i="151" s="1"/>
  <c r="AW24" i="151"/>
  <c r="L27" i="151"/>
  <c r="N27" i="151"/>
  <c r="AK27" i="151"/>
  <c r="E27" i="151" s="1"/>
  <c r="AM27" i="151"/>
  <c r="AN27" i="151"/>
  <c r="AO27" i="151"/>
  <c r="AT27" i="151"/>
  <c r="AU27" i="151" s="1"/>
  <c r="AX27" i="151" s="1"/>
  <c r="AW27" i="151"/>
  <c r="L30" i="151"/>
  <c r="N30" i="151" s="1"/>
  <c r="AK30" i="151"/>
  <c r="E30" i="151" s="1"/>
  <c r="AM30" i="151"/>
  <c r="AN30" i="151"/>
  <c r="AO30" i="151"/>
  <c r="AT30" i="151"/>
  <c r="AU30" i="151" s="1"/>
  <c r="AX30" i="151" s="1"/>
  <c r="AW30" i="151"/>
  <c r="L33" i="151"/>
  <c r="N33" i="151" s="1"/>
  <c r="AK33" i="151"/>
  <c r="E33" i="151" s="1"/>
  <c r="AM33" i="151"/>
  <c r="AN33" i="151"/>
  <c r="AO33" i="151"/>
  <c r="AT33" i="151"/>
  <c r="AU33" i="151" s="1"/>
  <c r="AX33" i="151" s="1"/>
  <c r="AW33" i="151"/>
  <c r="L36" i="151"/>
  <c r="N36" i="151" s="1"/>
  <c r="AK36" i="151"/>
  <c r="E36" i="151" s="1"/>
  <c r="AM36" i="151"/>
  <c r="AN36" i="151"/>
  <c r="AO36" i="151"/>
  <c r="AT36" i="151"/>
  <c r="AU36" i="151"/>
  <c r="AX36" i="151" s="1"/>
  <c r="AW36" i="151"/>
  <c r="L39" i="151"/>
  <c r="N39" i="151" s="1"/>
  <c r="AK39" i="151"/>
  <c r="E39" i="151" s="1"/>
  <c r="AM39" i="151"/>
  <c r="AN39" i="151"/>
  <c r="AO39" i="151"/>
  <c r="AT39" i="151"/>
  <c r="AU39" i="151" s="1"/>
  <c r="AX39" i="151" s="1"/>
  <c r="AW39" i="151"/>
  <c r="L42" i="151"/>
  <c r="N42" i="151" s="1"/>
  <c r="AK42" i="151"/>
  <c r="E42" i="151" s="1"/>
  <c r="AM42" i="151"/>
  <c r="AN42" i="151"/>
  <c r="AO42" i="151"/>
  <c r="AT42" i="151"/>
  <c r="AU42" i="151" s="1"/>
  <c r="AX42" i="151" s="1"/>
  <c r="AW42" i="151"/>
  <c r="L45" i="151"/>
  <c r="N45" i="151" s="1"/>
  <c r="AK45" i="151"/>
  <c r="E45" i="151" s="1"/>
  <c r="AM45" i="151"/>
  <c r="AN45" i="151"/>
  <c r="AO45" i="151"/>
  <c r="AT45" i="151"/>
  <c r="AU45" i="151" s="1"/>
  <c r="AX45" i="151" s="1"/>
  <c r="AW45" i="151"/>
  <c r="L48" i="151"/>
  <c r="N48" i="151" s="1"/>
  <c r="AK48" i="151"/>
  <c r="E48" i="151" s="1"/>
  <c r="AM48" i="151"/>
  <c r="AN48" i="151"/>
  <c r="AO48" i="151"/>
  <c r="AT48" i="151"/>
  <c r="AU48" i="151"/>
  <c r="AX48" i="151" s="1"/>
  <c r="AW48" i="151"/>
  <c r="L51" i="151"/>
  <c r="N51" i="151"/>
  <c r="AK51" i="151"/>
  <c r="E51" i="151" s="1"/>
  <c r="AM51" i="151"/>
  <c r="AN51" i="151"/>
  <c r="AO51" i="151"/>
  <c r="AT51" i="151"/>
  <c r="AU51" i="151" s="1"/>
  <c r="AX51" i="151" s="1"/>
  <c r="AW51" i="151"/>
  <c r="L18" i="150"/>
  <c r="N18" i="150" s="1"/>
  <c r="AK18" i="150"/>
  <c r="E18" i="150" s="1"/>
  <c r="AM18" i="150"/>
  <c r="AN18" i="150"/>
  <c r="AO18" i="150"/>
  <c r="AT18" i="150"/>
  <c r="AU18" i="150" s="1"/>
  <c r="AX18" i="150" s="1"/>
  <c r="AW18" i="150"/>
  <c r="L21" i="150"/>
  <c r="N21" i="150" s="1"/>
  <c r="AK21" i="150"/>
  <c r="E21" i="150" s="1"/>
  <c r="AL21" i="150"/>
  <c r="H21" i="150" s="1"/>
  <c r="AM21" i="150"/>
  <c r="AN21" i="150"/>
  <c r="AO21" i="150"/>
  <c r="AT21" i="150"/>
  <c r="AU21" i="150" s="1"/>
  <c r="AX21" i="150" s="1"/>
  <c r="AW21" i="150"/>
  <c r="L24" i="150"/>
  <c r="N24" i="150" s="1"/>
  <c r="AK24" i="150"/>
  <c r="E24" i="150" s="1"/>
  <c r="AM24" i="150"/>
  <c r="AN24" i="150"/>
  <c r="AO24" i="150"/>
  <c r="AT24" i="150"/>
  <c r="AU24" i="150" s="1"/>
  <c r="AX24" i="150" s="1"/>
  <c r="AW24" i="150"/>
  <c r="L27" i="150"/>
  <c r="N27" i="150" s="1"/>
  <c r="AK27" i="150"/>
  <c r="E27" i="150" s="1"/>
  <c r="AM27" i="150"/>
  <c r="AN27" i="150"/>
  <c r="AO27" i="150"/>
  <c r="AT27" i="150"/>
  <c r="AU27" i="150" s="1"/>
  <c r="AX27" i="150" s="1"/>
  <c r="AW27" i="150"/>
  <c r="L30" i="150"/>
  <c r="N30" i="150" s="1"/>
  <c r="AK30" i="150"/>
  <c r="E30" i="150" s="1"/>
  <c r="AM30" i="150"/>
  <c r="AN30" i="150"/>
  <c r="AO30" i="150"/>
  <c r="AT30" i="150"/>
  <c r="AU30" i="150"/>
  <c r="AX30" i="150" s="1"/>
  <c r="AW30" i="150"/>
  <c r="L33" i="150"/>
  <c r="N33" i="150" s="1"/>
  <c r="AK33" i="150"/>
  <c r="E33" i="150" s="1"/>
  <c r="AM33" i="150"/>
  <c r="AN33" i="150"/>
  <c r="AO33" i="150"/>
  <c r="AT33" i="150"/>
  <c r="AU33" i="150" s="1"/>
  <c r="AX33" i="150" s="1"/>
  <c r="AW33" i="150"/>
  <c r="L36" i="150"/>
  <c r="N36" i="150" s="1"/>
  <c r="AK36" i="150"/>
  <c r="E36" i="150" s="1"/>
  <c r="AM36" i="150"/>
  <c r="AN36" i="150"/>
  <c r="AO36" i="150"/>
  <c r="AT36" i="150"/>
  <c r="AU36" i="150" s="1"/>
  <c r="AX36" i="150" s="1"/>
  <c r="AW36" i="150"/>
  <c r="L39" i="150"/>
  <c r="N39" i="150" s="1"/>
  <c r="AK39" i="150"/>
  <c r="E39" i="150" s="1"/>
  <c r="AM39" i="150"/>
  <c r="AN39" i="150"/>
  <c r="AO39" i="150"/>
  <c r="AT39" i="150"/>
  <c r="AU39" i="150" s="1"/>
  <c r="AX39" i="150" s="1"/>
  <c r="AW39" i="150"/>
  <c r="L42" i="150"/>
  <c r="N42" i="150" s="1"/>
  <c r="AK42" i="150"/>
  <c r="E42" i="150" s="1"/>
  <c r="AM42" i="150"/>
  <c r="AN42" i="150"/>
  <c r="AO42" i="150"/>
  <c r="AT42" i="150"/>
  <c r="AU42" i="150" s="1"/>
  <c r="AX42" i="150" s="1"/>
  <c r="AW42" i="150"/>
  <c r="L45" i="150"/>
  <c r="N45" i="150" s="1"/>
  <c r="AK45" i="150"/>
  <c r="E45" i="150" s="1"/>
  <c r="AM45" i="150"/>
  <c r="AN45" i="150"/>
  <c r="AO45" i="150"/>
  <c r="AT45" i="150"/>
  <c r="AU45" i="150" s="1"/>
  <c r="AX45" i="150" s="1"/>
  <c r="AW45" i="150"/>
  <c r="L48" i="150"/>
  <c r="N48" i="150" s="1"/>
  <c r="AK48" i="150"/>
  <c r="E48" i="150" s="1"/>
  <c r="AM48" i="150"/>
  <c r="AN48" i="150"/>
  <c r="AO48" i="150"/>
  <c r="AT48" i="150"/>
  <c r="AU48" i="150" s="1"/>
  <c r="AX48" i="150" s="1"/>
  <c r="AW48" i="150"/>
  <c r="L51" i="150"/>
  <c r="N51" i="150" s="1"/>
  <c r="AK51" i="150"/>
  <c r="E51" i="150" s="1"/>
  <c r="AM51" i="150"/>
  <c r="AN51" i="150"/>
  <c r="AO51" i="150"/>
  <c r="AT51" i="150"/>
  <c r="AU51" i="150" s="1"/>
  <c r="AX51" i="150" s="1"/>
  <c r="AW51" i="150"/>
  <c r="L18" i="149"/>
  <c r="N18" i="149" s="1"/>
  <c r="AO18" i="149"/>
  <c r="E18" i="149" s="1"/>
  <c r="AQ18" i="149"/>
  <c r="AR18" i="149"/>
  <c r="AS18" i="149"/>
  <c r="AX18" i="149"/>
  <c r="AY18" i="149" s="1"/>
  <c r="BA18" i="149"/>
  <c r="L21" i="149"/>
  <c r="N21" i="149" s="1"/>
  <c r="AO21" i="149"/>
  <c r="E21" i="149" s="1"/>
  <c r="AQ21" i="149"/>
  <c r="AR21" i="149"/>
  <c r="AS21" i="149"/>
  <c r="AX21" i="149"/>
  <c r="AY21" i="149" s="1"/>
  <c r="BB21" i="149" s="1"/>
  <c r="BA21" i="149"/>
  <c r="L24" i="149"/>
  <c r="N24" i="149" s="1"/>
  <c r="AO24" i="149"/>
  <c r="E24" i="149" s="1"/>
  <c r="AQ24" i="149"/>
  <c r="AR24" i="149"/>
  <c r="AS24" i="149"/>
  <c r="AX24" i="149"/>
  <c r="AY24" i="149" s="1"/>
  <c r="BA24" i="149"/>
  <c r="L27" i="149"/>
  <c r="N27" i="149" s="1"/>
  <c r="AO27" i="149"/>
  <c r="E27" i="149" s="1"/>
  <c r="AQ27" i="149"/>
  <c r="AR27" i="149"/>
  <c r="AS27" i="149"/>
  <c r="AX27" i="149"/>
  <c r="AY27" i="149" s="1"/>
  <c r="BB27" i="149" s="1"/>
  <c r="BA27" i="149"/>
  <c r="L30" i="149"/>
  <c r="N30" i="149" s="1"/>
  <c r="AO30" i="149"/>
  <c r="E30" i="149" s="1"/>
  <c r="AP30" i="149"/>
  <c r="H30" i="149" s="1"/>
  <c r="AQ30" i="149"/>
  <c r="AR30" i="149"/>
  <c r="AS30" i="149"/>
  <c r="AX30" i="149"/>
  <c r="AY30" i="149" s="1"/>
  <c r="BA30" i="149"/>
  <c r="L33" i="149"/>
  <c r="N33" i="149"/>
  <c r="AO33" i="149"/>
  <c r="E33" i="149" s="1"/>
  <c r="AQ33" i="149"/>
  <c r="AR33" i="149"/>
  <c r="AS33" i="149"/>
  <c r="AX33" i="149"/>
  <c r="AY33" i="149" s="1"/>
  <c r="BB33" i="149" s="1"/>
  <c r="BA33" i="149"/>
  <c r="L36" i="149"/>
  <c r="N36" i="149" s="1"/>
  <c r="AO36" i="149"/>
  <c r="E36" i="149" s="1"/>
  <c r="AP36" i="149"/>
  <c r="H36" i="149" s="1"/>
  <c r="AQ36" i="149"/>
  <c r="AR36" i="149"/>
  <c r="AS36" i="149"/>
  <c r="AX36" i="149"/>
  <c r="AY36" i="149" s="1"/>
  <c r="BA36" i="149"/>
  <c r="L39" i="149"/>
  <c r="N39" i="149"/>
  <c r="AO39" i="149"/>
  <c r="E39" i="149" s="1"/>
  <c r="AQ39" i="149"/>
  <c r="AR39" i="149"/>
  <c r="AS39" i="149"/>
  <c r="AX39" i="149"/>
  <c r="AY39" i="149" s="1"/>
  <c r="BB39" i="149" s="1"/>
  <c r="BA39" i="149"/>
  <c r="L42" i="149"/>
  <c r="N42" i="149" s="1"/>
  <c r="AO42" i="149"/>
  <c r="E42" i="149" s="1"/>
  <c r="AP42" i="149"/>
  <c r="H42" i="149" s="1"/>
  <c r="AQ42" i="149"/>
  <c r="AR42" i="149"/>
  <c r="AS42" i="149"/>
  <c r="AX42" i="149"/>
  <c r="AY42" i="149" s="1"/>
  <c r="BB42" i="149" s="1"/>
  <c r="BA42" i="149"/>
  <c r="L45" i="149"/>
  <c r="N45" i="149"/>
  <c r="AO45" i="149"/>
  <c r="E45" i="149" s="1"/>
  <c r="AQ45" i="149"/>
  <c r="AR45" i="149"/>
  <c r="AS45" i="149"/>
  <c r="AX45" i="149"/>
  <c r="AY45" i="149" s="1"/>
  <c r="BA45" i="149"/>
  <c r="L48" i="149"/>
  <c r="N48" i="149" s="1"/>
  <c r="AO48" i="149"/>
  <c r="E48" i="149" s="1"/>
  <c r="AP48" i="149"/>
  <c r="H48" i="149" s="1"/>
  <c r="AQ48" i="149"/>
  <c r="AR48" i="149"/>
  <c r="AS48" i="149"/>
  <c r="AX48" i="149"/>
  <c r="AY48" i="149" s="1"/>
  <c r="BB48" i="149" s="1"/>
  <c r="BA48" i="149"/>
  <c r="L51" i="149"/>
  <c r="N51" i="149" s="1"/>
  <c r="AO51" i="149"/>
  <c r="E51" i="149" s="1"/>
  <c r="AP51" i="149"/>
  <c r="H51" i="149" s="1"/>
  <c r="AQ51" i="149"/>
  <c r="AR51" i="149"/>
  <c r="AS51" i="149"/>
  <c r="AX51" i="149"/>
  <c r="AY51" i="149" s="1"/>
  <c r="BA51" i="149"/>
  <c r="L18" i="148"/>
  <c r="N18" i="148" s="1"/>
  <c r="AK18" i="148"/>
  <c r="E18" i="148" s="1"/>
  <c r="AM18" i="148"/>
  <c r="AN18" i="148"/>
  <c r="AO18" i="148"/>
  <c r="AT18" i="148"/>
  <c r="AU18" i="148"/>
  <c r="AX18" i="148" s="1"/>
  <c r="AW18" i="148"/>
  <c r="L21" i="148"/>
  <c r="N21" i="148"/>
  <c r="AK21" i="148"/>
  <c r="E21" i="148" s="1"/>
  <c r="AM21" i="148"/>
  <c r="AN21" i="148"/>
  <c r="AO21" i="148"/>
  <c r="AT21" i="148"/>
  <c r="AU21" i="148" s="1"/>
  <c r="AX21" i="148" s="1"/>
  <c r="AW21" i="148"/>
  <c r="L24" i="148"/>
  <c r="N24" i="148"/>
  <c r="AK24" i="148"/>
  <c r="E24" i="148" s="1"/>
  <c r="AM24" i="148"/>
  <c r="AN24" i="148"/>
  <c r="AO24" i="148"/>
  <c r="AT24" i="148"/>
  <c r="AU24" i="148" s="1"/>
  <c r="AX24" i="148" s="1"/>
  <c r="AW24" i="148"/>
  <c r="L27" i="148"/>
  <c r="N27" i="148" s="1"/>
  <c r="AK27" i="148"/>
  <c r="E27" i="148" s="1"/>
  <c r="AM27" i="148"/>
  <c r="AN27" i="148"/>
  <c r="AO27" i="148"/>
  <c r="AT27" i="148"/>
  <c r="AU27" i="148"/>
  <c r="AW27" i="148"/>
  <c r="L30" i="148"/>
  <c r="N30" i="148" s="1"/>
  <c r="AK30" i="148"/>
  <c r="E30" i="148" s="1"/>
  <c r="AM30" i="148"/>
  <c r="AN30" i="148"/>
  <c r="AO30" i="148"/>
  <c r="AT30" i="148"/>
  <c r="AU30" i="148"/>
  <c r="AX30" i="148" s="1"/>
  <c r="AW30" i="148"/>
  <c r="L33" i="148"/>
  <c r="N33" i="148"/>
  <c r="AK33" i="148"/>
  <c r="E33" i="148" s="1"/>
  <c r="AM33" i="148"/>
  <c r="AN33" i="148"/>
  <c r="AO33" i="148"/>
  <c r="AT33" i="148"/>
  <c r="AU33" i="148" s="1"/>
  <c r="AX33" i="148" s="1"/>
  <c r="AW33" i="148"/>
  <c r="L36" i="148"/>
  <c r="N36" i="148"/>
  <c r="AK36" i="148"/>
  <c r="E36" i="148" s="1"/>
  <c r="AM36" i="148"/>
  <c r="AN36" i="148"/>
  <c r="AO36" i="148"/>
  <c r="AT36" i="148"/>
  <c r="AU36" i="148" s="1"/>
  <c r="AX36" i="148" s="1"/>
  <c r="AW36" i="148"/>
  <c r="L39" i="148"/>
  <c r="N39" i="148" s="1"/>
  <c r="AK39" i="148"/>
  <c r="E39" i="148" s="1"/>
  <c r="AM39" i="148"/>
  <c r="AN39" i="148"/>
  <c r="AO39" i="148"/>
  <c r="AT39" i="148"/>
  <c r="AU39" i="148"/>
  <c r="AW39" i="148"/>
  <c r="L42" i="148"/>
  <c r="N42" i="148" s="1"/>
  <c r="AK42" i="148"/>
  <c r="E42" i="148" s="1"/>
  <c r="AM42" i="148"/>
  <c r="AN42" i="148"/>
  <c r="AO42" i="148"/>
  <c r="AT42" i="148"/>
  <c r="AU42" i="148"/>
  <c r="AX42" i="148" s="1"/>
  <c r="AW42" i="148"/>
  <c r="L45" i="148"/>
  <c r="N45" i="148"/>
  <c r="AK45" i="148"/>
  <c r="E45" i="148" s="1"/>
  <c r="AM45" i="148"/>
  <c r="AN45" i="148"/>
  <c r="AO45" i="148"/>
  <c r="AT45" i="148"/>
  <c r="AU45" i="148" s="1"/>
  <c r="AX45" i="148" s="1"/>
  <c r="AW45" i="148"/>
  <c r="L48" i="148"/>
  <c r="N48" i="148"/>
  <c r="AK48" i="148"/>
  <c r="E48" i="148" s="1"/>
  <c r="AM48" i="148"/>
  <c r="AN48" i="148"/>
  <c r="AO48" i="148"/>
  <c r="AT48" i="148"/>
  <c r="AU48" i="148" s="1"/>
  <c r="AX48" i="148" s="1"/>
  <c r="AW48" i="148"/>
  <c r="L51" i="148"/>
  <c r="N51" i="148" s="1"/>
  <c r="AK51" i="148"/>
  <c r="E51" i="148" s="1"/>
  <c r="AM51" i="148"/>
  <c r="AN51" i="148"/>
  <c r="AO51" i="148"/>
  <c r="AT51" i="148"/>
  <c r="AU51" i="148"/>
  <c r="AW51" i="148"/>
  <c r="L18" i="147"/>
  <c r="N18" i="147"/>
  <c r="AK18" i="147"/>
  <c r="E18" i="147" s="1"/>
  <c r="AM18" i="147"/>
  <c r="AN18" i="147"/>
  <c r="AO18" i="147"/>
  <c r="AT18" i="147"/>
  <c r="AU18" i="147" s="1"/>
  <c r="AX18" i="147" s="1"/>
  <c r="AW18" i="147"/>
  <c r="L21" i="147"/>
  <c r="N21" i="147" s="1"/>
  <c r="AK21" i="147"/>
  <c r="E21" i="147" s="1"/>
  <c r="AM21" i="147"/>
  <c r="AN21" i="147"/>
  <c r="AO21" i="147"/>
  <c r="AT21" i="147"/>
  <c r="AU21" i="147" s="1"/>
  <c r="AX21" i="147" s="1"/>
  <c r="AW21" i="147"/>
  <c r="L24" i="147"/>
  <c r="N24" i="147" s="1"/>
  <c r="AK24" i="147"/>
  <c r="E24" i="147" s="1"/>
  <c r="AM24" i="147"/>
  <c r="AN24" i="147"/>
  <c r="AO24" i="147"/>
  <c r="AT24" i="147"/>
  <c r="AU24" i="147"/>
  <c r="AX24" i="147" s="1"/>
  <c r="AW24" i="147"/>
  <c r="L27" i="147"/>
  <c r="N27" i="147" s="1"/>
  <c r="AK27" i="147"/>
  <c r="E27" i="147" s="1"/>
  <c r="AM27" i="147"/>
  <c r="AN27" i="147"/>
  <c r="AO27" i="147"/>
  <c r="AT27" i="147"/>
  <c r="AU27" i="147"/>
  <c r="AW27" i="147"/>
  <c r="L30" i="147"/>
  <c r="N30" i="147" s="1"/>
  <c r="AK30" i="147"/>
  <c r="E30" i="147" s="1"/>
  <c r="AM30" i="147"/>
  <c r="AN30" i="147"/>
  <c r="AO30" i="147"/>
  <c r="AT30" i="147"/>
  <c r="AU30" i="147" s="1"/>
  <c r="AX30" i="147" s="1"/>
  <c r="AW30" i="147"/>
  <c r="L33" i="147"/>
  <c r="N33" i="147" s="1"/>
  <c r="AK33" i="147"/>
  <c r="E33" i="147" s="1"/>
  <c r="AL33" i="147"/>
  <c r="H33" i="147" s="1"/>
  <c r="AM33" i="147"/>
  <c r="AN33" i="147"/>
  <c r="AO33" i="147"/>
  <c r="AT33" i="147"/>
  <c r="AU33" i="147" s="1"/>
  <c r="AX33" i="147" s="1"/>
  <c r="AW33" i="147"/>
  <c r="L36" i="147"/>
  <c r="N36" i="147" s="1"/>
  <c r="AK36" i="147"/>
  <c r="E36" i="147" s="1"/>
  <c r="AL36" i="147"/>
  <c r="H36" i="147" s="1"/>
  <c r="AM36" i="147"/>
  <c r="AN36" i="147"/>
  <c r="AO36" i="147"/>
  <c r="AT36" i="147"/>
  <c r="AU36" i="147"/>
  <c r="AX36" i="147" s="1"/>
  <c r="AW36" i="147"/>
  <c r="L39" i="147"/>
  <c r="N39" i="147"/>
  <c r="AK39" i="147"/>
  <c r="E39" i="147" s="1"/>
  <c r="AM39" i="147"/>
  <c r="AN39" i="147"/>
  <c r="AO39" i="147"/>
  <c r="AT39" i="147"/>
  <c r="AU39" i="147"/>
  <c r="AW39" i="147"/>
  <c r="L42" i="147"/>
  <c r="N42" i="147"/>
  <c r="AK42" i="147"/>
  <c r="E42" i="147" s="1"/>
  <c r="AM42" i="147"/>
  <c r="AN42" i="147"/>
  <c r="AO42" i="147"/>
  <c r="AT42" i="147"/>
  <c r="AU42" i="147" s="1"/>
  <c r="AX42" i="147" s="1"/>
  <c r="AW42" i="147"/>
  <c r="L45" i="147"/>
  <c r="N45" i="147" s="1"/>
  <c r="AK45" i="147"/>
  <c r="E45" i="147" s="1"/>
  <c r="AM45" i="147"/>
  <c r="AN45" i="147"/>
  <c r="AO45" i="147"/>
  <c r="AT45" i="147"/>
  <c r="AU45" i="147" s="1"/>
  <c r="AX45" i="147" s="1"/>
  <c r="AW45" i="147"/>
  <c r="L48" i="147"/>
  <c r="N48" i="147" s="1"/>
  <c r="AK48" i="147"/>
  <c r="E48" i="147" s="1"/>
  <c r="AM48" i="147"/>
  <c r="AN48" i="147"/>
  <c r="AO48" i="147"/>
  <c r="AT48" i="147"/>
  <c r="AU48" i="147"/>
  <c r="AX48" i="147" s="1"/>
  <c r="AW48" i="147"/>
  <c r="L51" i="147"/>
  <c r="N51" i="147" s="1"/>
  <c r="AK51" i="147"/>
  <c r="E51" i="147" s="1"/>
  <c r="AM51" i="147"/>
  <c r="AN51" i="147"/>
  <c r="AO51" i="147"/>
  <c r="AT51" i="147"/>
  <c r="AU51" i="147"/>
  <c r="AW51" i="147"/>
  <c r="L18" i="146"/>
  <c r="N18" i="146" s="1"/>
  <c r="AO18" i="146"/>
  <c r="E18" i="146" s="1"/>
  <c r="AQ18" i="146"/>
  <c r="AR18" i="146"/>
  <c r="AS18" i="146"/>
  <c r="AX18" i="146"/>
  <c r="AY18" i="146"/>
  <c r="BB18" i="146" s="1"/>
  <c r="BA18" i="146"/>
  <c r="L21" i="146"/>
  <c r="N21" i="146" s="1"/>
  <c r="AO21" i="146"/>
  <c r="E21" i="146" s="1"/>
  <c r="AQ21" i="146"/>
  <c r="AR21" i="146"/>
  <c r="AS21" i="146"/>
  <c r="AX21" i="146"/>
  <c r="AY21" i="146" s="1"/>
  <c r="BB21" i="146" s="1"/>
  <c r="BA21" i="146"/>
  <c r="L24" i="146"/>
  <c r="N24" i="146"/>
  <c r="AO24" i="146"/>
  <c r="E24" i="146" s="1"/>
  <c r="AQ24" i="146"/>
  <c r="AR24" i="146"/>
  <c r="AS24" i="146"/>
  <c r="AX24" i="146"/>
  <c r="AY24" i="146" s="1"/>
  <c r="BB24" i="146" s="1"/>
  <c r="BA24" i="146"/>
  <c r="L27" i="146"/>
  <c r="N27" i="146" s="1"/>
  <c r="AO27" i="146"/>
  <c r="E27" i="146" s="1"/>
  <c r="AQ27" i="146"/>
  <c r="AR27" i="146"/>
  <c r="AS27" i="146"/>
  <c r="AX27" i="146"/>
  <c r="AY27" i="146" s="1"/>
  <c r="BB27" i="146" s="1"/>
  <c r="BA27" i="146"/>
  <c r="L30" i="146"/>
  <c r="N30" i="146" s="1"/>
  <c r="BG30" i="146" s="1"/>
  <c r="AO30" i="146"/>
  <c r="E30" i="146" s="1"/>
  <c r="AQ30" i="146"/>
  <c r="AR30" i="146"/>
  <c r="AS30" i="146"/>
  <c r="AX30" i="146"/>
  <c r="AY30" i="146" s="1"/>
  <c r="BB30" i="146" s="1"/>
  <c r="BA30" i="146"/>
  <c r="L33" i="146"/>
  <c r="N33" i="146" s="1"/>
  <c r="BG33" i="146" s="1"/>
  <c r="AO33" i="146"/>
  <c r="E33" i="146" s="1"/>
  <c r="AQ33" i="146"/>
  <c r="AR33" i="146"/>
  <c r="AS33" i="146"/>
  <c r="AX33" i="146"/>
  <c r="AY33" i="146" s="1"/>
  <c r="BB33" i="146" s="1"/>
  <c r="BA33" i="146"/>
  <c r="L36" i="146"/>
  <c r="N36" i="146" s="1"/>
  <c r="AO36" i="146"/>
  <c r="E36" i="146" s="1"/>
  <c r="AQ36" i="146"/>
  <c r="AR36" i="146"/>
  <c r="AS36" i="146"/>
  <c r="AX36" i="146"/>
  <c r="AY36" i="146"/>
  <c r="BA36" i="146"/>
  <c r="L39" i="146"/>
  <c r="N39" i="146" s="1"/>
  <c r="AO39" i="146"/>
  <c r="E39" i="146" s="1"/>
  <c r="AQ39" i="146"/>
  <c r="AR39" i="146"/>
  <c r="AS39" i="146"/>
  <c r="AX39" i="146"/>
  <c r="AY39" i="146"/>
  <c r="BA39" i="146"/>
  <c r="L42" i="146"/>
  <c r="N42" i="146" s="1"/>
  <c r="AO42" i="146"/>
  <c r="E42" i="146" s="1"/>
  <c r="AQ42" i="146"/>
  <c r="AR42" i="146"/>
  <c r="AS42" i="146"/>
  <c r="AX42" i="146"/>
  <c r="AY42" i="146"/>
  <c r="BB42" i="146" s="1"/>
  <c r="BA42" i="146"/>
  <c r="L45" i="146"/>
  <c r="N45" i="146" s="1"/>
  <c r="AO45" i="146"/>
  <c r="E45" i="146" s="1"/>
  <c r="AQ45" i="146"/>
  <c r="AR45" i="146"/>
  <c r="AS45" i="146"/>
  <c r="AX45" i="146"/>
  <c r="AY45" i="146" s="1"/>
  <c r="BB45" i="146" s="1"/>
  <c r="BA45" i="146"/>
  <c r="L48" i="146"/>
  <c r="N48" i="146"/>
  <c r="BG48" i="146" s="1"/>
  <c r="AO48" i="146"/>
  <c r="E48" i="146" s="1"/>
  <c r="AQ48" i="146"/>
  <c r="AR48" i="146"/>
  <c r="AS48" i="146"/>
  <c r="AX48" i="146"/>
  <c r="AY48" i="146" s="1"/>
  <c r="BB48" i="146" s="1"/>
  <c r="BA48" i="146"/>
  <c r="L51" i="146"/>
  <c r="N51" i="146" s="1"/>
  <c r="AO51" i="146"/>
  <c r="E51" i="146" s="1"/>
  <c r="AQ51" i="146"/>
  <c r="AR51" i="146"/>
  <c r="AS51" i="146"/>
  <c r="AX51" i="146"/>
  <c r="AY51" i="146"/>
  <c r="BA51" i="146"/>
  <c r="L18" i="145"/>
  <c r="N18" i="145" s="1"/>
  <c r="AK18" i="145"/>
  <c r="E18" i="145" s="1"/>
  <c r="AM18" i="145"/>
  <c r="AN18" i="145"/>
  <c r="AO18" i="145"/>
  <c r="AT18" i="145"/>
  <c r="AU18" i="145"/>
  <c r="AX18" i="145" s="1"/>
  <c r="AW18" i="145"/>
  <c r="L21" i="145"/>
  <c r="N21" i="145"/>
  <c r="AK21" i="145"/>
  <c r="E21" i="145" s="1"/>
  <c r="BC21" i="145" s="1"/>
  <c r="AM21" i="145"/>
  <c r="AN21" i="145"/>
  <c r="AO21" i="145"/>
  <c r="AT21" i="145"/>
  <c r="AU21" i="145" s="1"/>
  <c r="AX21" i="145" s="1"/>
  <c r="AW21" i="145"/>
  <c r="L24" i="145"/>
  <c r="N24" i="145"/>
  <c r="AK24" i="145"/>
  <c r="E24" i="145" s="1"/>
  <c r="AM24" i="145"/>
  <c r="AN24" i="145"/>
  <c r="AO24" i="145"/>
  <c r="AT24" i="145"/>
  <c r="AU24" i="145" s="1"/>
  <c r="AX24" i="145" s="1"/>
  <c r="AW24" i="145"/>
  <c r="L27" i="145"/>
  <c r="N27" i="145" s="1"/>
  <c r="AK27" i="145"/>
  <c r="E27" i="145" s="1"/>
  <c r="AM27" i="145"/>
  <c r="AN27" i="145"/>
  <c r="AO27" i="145"/>
  <c r="AT27" i="145"/>
  <c r="AU27" i="145" s="1"/>
  <c r="AX27" i="145" s="1"/>
  <c r="AW27" i="145"/>
  <c r="L30" i="145"/>
  <c r="N30" i="145" s="1"/>
  <c r="BC30" i="145" s="1"/>
  <c r="AK30" i="145"/>
  <c r="E30" i="145" s="1"/>
  <c r="AM30" i="145"/>
  <c r="AN30" i="145"/>
  <c r="AO30" i="145"/>
  <c r="AT30" i="145"/>
  <c r="AU30" i="145"/>
  <c r="AW30" i="145"/>
  <c r="L33" i="145"/>
  <c r="N33" i="145" s="1"/>
  <c r="AK33" i="145"/>
  <c r="E33" i="145" s="1"/>
  <c r="AM33" i="145"/>
  <c r="AN33" i="145"/>
  <c r="AO33" i="145"/>
  <c r="AT33" i="145"/>
  <c r="AU33" i="145"/>
  <c r="AX33" i="145" s="1"/>
  <c r="AW33" i="145"/>
  <c r="L36" i="145"/>
  <c r="N36" i="145" s="1"/>
  <c r="AK36" i="145"/>
  <c r="E36" i="145" s="1"/>
  <c r="AM36" i="145"/>
  <c r="AN36" i="145"/>
  <c r="AO36" i="145"/>
  <c r="AT36" i="145"/>
  <c r="AU36" i="145" s="1"/>
  <c r="AX36" i="145" s="1"/>
  <c r="AW36" i="145"/>
  <c r="L39" i="145"/>
  <c r="N39" i="145" s="1"/>
  <c r="AK39" i="145"/>
  <c r="E39" i="145" s="1"/>
  <c r="AM39" i="145"/>
  <c r="AN39" i="145"/>
  <c r="AO39" i="145"/>
  <c r="AT39" i="145"/>
  <c r="AU39" i="145" s="1"/>
  <c r="AX39" i="145" s="1"/>
  <c r="AW39" i="145"/>
  <c r="L42" i="145"/>
  <c r="N42" i="145" s="1"/>
  <c r="AK42" i="145"/>
  <c r="E42" i="145" s="1"/>
  <c r="AM42" i="145"/>
  <c r="AN42" i="145"/>
  <c r="AO42" i="145"/>
  <c r="AT42" i="145"/>
  <c r="AU42" i="145"/>
  <c r="AW42" i="145"/>
  <c r="L45" i="145"/>
  <c r="N45" i="145" s="1"/>
  <c r="AK45" i="145"/>
  <c r="E45" i="145" s="1"/>
  <c r="AM45" i="145"/>
  <c r="AN45" i="145"/>
  <c r="AO45" i="145"/>
  <c r="AT45" i="145"/>
  <c r="AU45" i="145"/>
  <c r="AX45" i="145" s="1"/>
  <c r="AW45" i="145"/>
  <c r="L48" i="145"/>
  <c r="N48" i="145"/>
  <c r="AK48" i="145"/>
  <c r="E48" i="145" s="1"/>
  <c r="BC48" i="145" s="1"/>
  <c r="AM48" i="145"/>
  <c r="AN48" i="145"/>
  <c r="AO48" i="145"/>
  <c r="AT48" i="145"/>
  <c r="AU48" i="145" s="1"/>
  <c r="AX48" i="145" s="1"/>
  <c r="AW48" i="145"/>
  <c r="L51" i="145"/>
  <c r="N51" i="145" s="1"/>
  <c r="AK51" i="145"/>
  <c r="E51" i="145" s="1"/>
  <c r="AM51" i="145"/>
  <c r="AN51" i="145"/>
  <c r="AO51" i="145"/>
  <c r="AT51" i="145"/>
  <c r="AU51" i="145" s="1"/>
  <c r="AX51" i="145" s="1"/>
  <c r="AW51" i="145"/>
  <c r="L18" i="144"/>
  <c r="N18" i="144" s="1"/>
  <c r="AK18" i="144"/>
  <c r="E18" i="144" s="1"/>
  <c r="AL18" i="144"/>
  <c r="H18" i="144" s="1"/>
  <c r="AM18" i="144"/>
  <c r="AN18" i="144"/>
  <c r="AO18" i="144"/>
  <c r="AT18" i="144"/>
  <c r="AU18" i="144" s="1"/>
  <c r="AX18" i="144" s="1"/>
  <c r="AW18" i="144"/>
  <c r="L21" i="144"/>
  <c r="N21" i="144" s="1"/>
  <c r="AK21" i="144"/>
  <c r="E21" i="144" s="1"/>
  <c r="AL21" i="144"/>
  <c r="H21" i="144" s="1"/>
  <c r="AM21" i="144"/>
  <c r="AN21" i="144"/>
  <c r="AO21" i="144"/>
  <c r="AT21" i="144"/>
  <c r="AU21" i="144"/>
  <c r="AX21" i="144" s="1"/>
  <c r="AW21" i="144"/>
  <c r="L24" i="144"/>
  <c r="N24" i="144"/>
  <c r="AK24" i="144"/>
  <c r="E24" i="144" s="1"/>
  <c r="AM24" i="144"/>
  <c r="AN24" i="144"/>
  <c r="AO24" i="144"/>
  <c r="AT24" i="144"/>
  <c r="AU24" i="144"/>
  <c r="AW24" i="144"/>
  <c r="L27" i="144"/>
  <c r="N27" i="144" s="1"/>
  <c r="AK27" i="144"/>
  <c r="AM27" i="144"/>
  <c r="AN27" i="144"/>
  <c r="AO27" i="144"/>
  <c r="AT27" i="144"/>
  <c r="AU27" i="144" s="1"/>
  <c r="AX27" i="144" s="1"/>
  <c r="AW27" i="144"/>
  <c r="H30" i="144"/>
  <c r="L30" i="144"/>
  <c r="N30" i="144" s="1"/>
  <c r="AK30" i="144"/>
  <c r="E30" i="144" s="1"/>
  <c r="AL30" i="144"/>
  <c r="AM30" i="144"/>
  <c r="AN30" i="144"/>
  <c r="AO30" i="144"/>
  <c r="AT30" i="144"/>
  <c r="AU30" i="144" s="1"/>
  <c r="AX30" i="144" s="1"/>
  <c r="AW30" i="144"/>
  <c r="L33" i="144"/>
  <c r="N33" i="144" s="1"/>
  <c r="AK33" i="144"/>
  <c r="E33" i="144" s="1"/>
  <c r="AL33" i="144"/>
  <c r="H33" i="144" s="1"/>
  <c r="AM33" i="144"/>
  <c r="AN33" i="144"/>
  <c r="AO33" i="144"/>
  <c r="AT33" i="144"/>
  <c r="AU33" i="144"/>
  <c r="AX33" i="144" s="1"/>
  <c r="AW33" i="144"/>
  <c r="L36" i="144"/>
  <c r="N36" i="144"/>
  <c r="AK36" i="144"/>
  <c r="E36" i="144" s="1"/>
  <c r="AM36" i="144"/>
  <c r="AN36" i="144"/>
  <c r="AO36" i="144"/>
  <c r="AT36" i="144"/>
  <c r="AU36" i="144"/>
  <c r="AW36" i="144"/>
  <c r="L39" i="144"/>
  <c r="N39" i="144"/>
  <c r="AK39" i="144"/>
  <c r="AM39" i="144"/>
  <c r="AN39" i="144"/>
  <c r="AO39" i="144"/>
  <c r="AT39" i="144"/>
  <c r="AU39" i="144" s="1"/>
  <c r="AX39" i="144" s="1"/>
  <c r="AW39" i="144"/>
  <c r="L42" i="144"/>
  <c r="N42" i="144" s="1"/>
  <c r="AK42" i="144"/>
  <c r="E42" i="144" s="1"/>
  <c r="AM42" i="144"/>
  <c r="AN42" i="144"/>
  <c r="AO42" i="144"/>
  <c r="AT42" i="144"/>
  <c r="AU42" i="144" s="1"/>
  <c r="AX42" i="144" s="1"/>
  <c r="AW42" i="144"/>
  <c r="L45" i="144"/>
  <c r="N45" i="144" s="1"/>
  <c r="AK45" i="144"/>
  <c r="E45" i="144" s="1"/>
  <c r="AM45" i="144"/>
  <c r="AN45" i="144"/>
  <c r="AO45" i="144"/>
  <c r="AT45" i="144"/>
  <c r="AU45" i="144"/>
  <c r="AX45" i="144" s="1"/>
  <c r="AW45" i="144"/>
  <c r="L48" i="144"/>
  <c r="N48" i="144" s="1"/>
  <c r="AK48" i="144"/>
  <c r="E48" i="144" s="1"/>
  <c r="AM48" i="144"/>
  <c r="AN48" i="144"/>
  <c r="AO48" i="144"/>
  <c r="AT48" i="144"/>
  <c r="AU48" i="144"/>
  <c r="AX48" i="144" s="1"/>
  <c r="AW48" i="144"/>
  <c r="L51" i="144"/>
  <c r="N51" i="144" s="1"/>
  <c r="AK51" i="144"/>
  <c r="E51" i="144" s="1"/>
  <c r="AL51" i="144"/>
  <c r="H51" i="144" s="1"/>
  <c r="AM51" i="144"/>
  <c r="AN51" i="144"/>
  <c r="AO51" i="144"/>
  <c r="AT51" i="144"/>
  <c r="AU51" i="144" s="1"/>
  <c r="AX51" i="144" s="1"/>
  <c r="AW51" i="144"/>
  <c r="L18" i="143"/>
  <c r="N18" i="143"/>
  <c r="AO18" i="143"/>
  <c r="E18" i="143" s="1"/>
  <c r="AQ18" i="143"/>
  <c r="AR18" i="143"/>
  <c r="AS18" i="143"/>
  <c r="AX18" i="143"/>
  <c r="AY18" i="143" s="1"/>
  <c r="BB18" i="143" s="1"/>
  <c r="BA18" i="143"/>
  <c r="L21" i="143"/>
  <c r="N21" i="143" s="1"/>
  <c r="AO21" i="143"/>
  <c r="E21" i="143" s="1"/>
  <c r="AQ21" i="143"/>
  <c r="AR21" i="143"/>
  <c r="AS21" i="143"/>
  <c r="AX21" i="143"/>
  <c r="AY21" i="143"/>
  <c r="BA21" i="143"/>
  <c r="L24" i="143"/>
  <c r="N24" i="143" s="1"/>
  <c r="AO24" i="143"/>
  <c r="E24" i="143" s="1"/>
  <c r="AQ24" i="143"/>
  <c r="AR24" i="143"/>
  <c r="AS24" i="143"/>
  <c r="AX24" i="143"/>
  <c r="AY24" i="143"/>
  <c r="BB24" i="143" s="1"/>
  <c r="BA24" i="143"/>
  <c r="L27" i="143"/>
  <c r="N27" i="143"/>
  <c r="AO27" i="143"/>
  <c r="E27" i="143" s="1"/>
  <c r="AQ27" i="143"/>
  <c r="AR27" i="143"/>
  <c r="AS27" i="143"/>
  <c r="AX27" i="143"/>
  <c r="AY27" i="143" s="1"/>
  <c r="BB27" i="143" s="1"/>
  <c r="BA27" i="143"/>
  <c r="L30" i="143"/>
  <c r="N30" i="143"/>
  <c r="AO30" i="143"/>
  <c r="E30" i="143" s="1"/>
  <c r="AQ30" i="143"/>
  <c r="AR30" i="143"/>
  <c r="AS30" i="143"/>
  <c r="AX30" i="143"/>
  <c r="AY30" i="143" s="1"/>
  <c r="BB30" i="143" s="1"/>
  <c r="BA30" i="143"/>
  <c r="L33" i="143"/>
  <c r="N33" i="143" s="1"/>
  <c r="AO33" i="143"/>
  <c r="E33" i="143" s="1"/>
  <c r="AQ33" i="143"/>
  <c r="AR33" i="143"/>
  <c r="AS33" i="143"/>
  <c r="AX33" i="143"/>
  <c r="AY33" i="143"/>
  <c r="BA33" i="143"/>
  <c r="L36" i="143"/>
  <c r="N36" i="143" s="1"/>
  <c r="AO36" i="143"/>
  <c r="E36" i="143" s="1"/>
  <c r="AQ36" i="143"/>
  <c r="AR36" i="143"/>
  <c r="AS36" i="143"/>
  <c r="AX36" i="143"/>
  <c r="AY36" i="143"/>
  <c r="BB36" i="143" s="1"/>
  <c r="BA36" i="143"/>
  <c r="L39" i="143"/>
  <c r="N39" i="143"/>
  <c r="AO39" i="143"/>
  <c r="E39" i="143" s="1"/>
  <c r="AQ39" i="143"/>
  <c r="AR39" i="143"/>
  <c r="AS39" i="143"/>
  <c r="AX39" i="143"/>
  <c r="AY39" i="143" s="1"/>
  <c r="BB39" i="143" s="1"/>
  <c r="BA39" i="143"/>
  <c r="L42" i="143"/>
  <c r="N42" i="143"/>
  <c r="AO42" i="143"/>
  <c r="E42" i="143" s="1"/>
  <c r="AQ42" i="143"/>
  <c r="AR42" i="143"/>
  <c r="AS42" i="143"/>
  <c r="AX42" i="143"/>
  <c r="AY42" i="143" s="1"/>
  <c r="BB42" i="143" s="1"/>
  <c r="BA42" i="143"/>
  <c r="L45" i="143"/>
  <c r="N45" i="143" s="1"/>
  <c r="AO45" i="143"/>
  <c r="E45" i="143" s="1"/>
  <c r="AQ45" i="143"/>
  <c r="AR45" i="143"/>
  <c r="AS45" i="143"/>
  <c r="AX45" i="143"/>
  <c r="AY45" i="143"/>
  <c r="BA45" i="143"/>
  <c r="L48" i="143"/>
  <c r="N48" i="143" s="1"/>
  <c r="AO48" i="143"/>
  <c r="E48" i="143" s="1"/>
  <c r="AQ48" i="143"/>
  <c r="AR48" i="143"/>
  <c r="AS48" i="143"/>
  <c r="AX48" i="143"/>
  <c r="AY48" i="143"/>
  <c r="BB48" i="143" s="1"/>
  <c r="BA48" i="143"/>
  <c r="L51" i="143"/>
  <c r="N51" i="143" s="1"/>
  <c r="AO51" i="143"/>
  <c r="E51" i="143" s="1"/>
  <c r="AQ51" i="143"/>
  <c r="AR51" i="143"/>
  <c r="AS51" i="143"/>
  <c r="AX51" i="143"/>
  <c r="AY51" i="143" s="1"/>
  <c r="BB51" i="143" s="1"/>
  <c r="BA51" i="143"/>
  <c r="L18" i="142"/>
  <c r="N18" i="142"/>
  <c r="AK18" i="142"/>
  <c r="E18" i="142" s="1"/>
  <c r="AM18" i="142"/>
  <c r="AN18" i="142"/>
  <c r="AO18" i="142"/>
  <c r="AT18" i="142"/>
  <c r="AU18" i="142" s="1"/>
  <c r="AX18" i="142" s="1"/>
  <c r="AW18" i="142"/>
  <c r="L21" i="142"/>
  <c r="N21" i="142" s="1"/>
  <c r="AK21" i="142"/>
  <c r="E21" i="142" s="1"/>
  <c r="AM21" i="142"/>
  <c r="AN21" i="142"/>
  <c r="AO21" i="142"/>
  <c r="AT21" i="142"/>
  <c r="AU21" i="142"/>
  <c r="AW21" i="142"/>
  <c r="L24" i="142"/>
  <c r="N24" i="142" s="1"/>
  <c r="AK24" i="142"/>
  <c r="E24" i="142" s="1"/>
  <c r="AM24" i="142"/>
  <c r="AN24" i="142"/>
  <c r="AO24" i="142"/>
  <c r="AT24" i="142"/>
  <c r="AU24" i="142"/>
  <c r="AX24" i="142" s="1"/>
  <c r="AW24" i="142"/>
  <c r="L27" i="142"/>
  <c r="N27" i="142"/>
  <c r="AK27" i="142"/>
  <c r="E27" i="142" s="1"/>
  <c r="AM27" i="142"/>
  <c r="AN27" i="142"/>
  <c r="AO27" i="142"/>
  <c r="AT27" i="142"/>
  <c r="AU27" i="142" s="1"/>
  <c r="AX27" i="142" s="1"/>
  <c r="AW27" i="142"/>
  <c r="L30" i="142"/>
  <c r="N30" i="142"/>
  <c r="AK30" i="142"/>
  <c r="E30" i="142" s="1"/>
  <c r="AM30" i="142"/>
  <c r="AN30" i="142"/>
  <c r="AO30" i="142"/>
  <c r="AT30" i="142"/>
  <c r="AU30" i="142" s="1"/>
  <c r="AX30" i="142" s="1"/>
  <c r="AW30" i="142"/>
  <c r="L33" i="142"/>
  <c r="N33" i="142" s="1"/>
  <c r="AK33" i="142"/>
  <c r="E33" i="142" s="1"/>
  <c r="AM33" i="142"/>
  <c r="AN33" i="142"/>
  <c r="AO33" i="142"/>
  <c r="AT33" i="142"/>
  <c r="AU33" i="142"/>
  <c r="AW33" i="142"/>
  <c r="L36" i="142"/>
  <c r="N36" i="142" s="1"/>
  <c r="AK36" i="142"/>
  <c r="E36" i="142" s="1"/>
  <c r="AM36" i="142"/>
  <c r="AN36" i="142"/>
  <c r="AO36" i="142"/>
  <c r="AT36" i="142"/>
  <c r="AU36" i="142"/>
  <c r="AX36" i="142" s="1"/>
  <c r="AW36" i="142"/>
  <c r="L39" i="142"/>
  <c r="N39" i="142"/>
  <c r="AK39" i="142"/>
  <c r="E39" i="142" s="1"/>
  <c r="BC39" i="142" s="1"/>
  <c r="AM39" i="142"/>
  <c r="AN39" i="142"/>
  <c r="AO39" i="142"/>
  <c r="AT39" i="142"/>
  <c r="AU39" i="142" s="1"/>
  <c r="AX39" i="142" s="1"/>
  <c r="AW39" i="142"/>
  <c r="L42" i="142"/>
  <c r="N42" i="142"/>
  <c r="AK42" i="142"/>
  <c r="E42" i="142" s="1"/>
  <c r="AM42" i="142"/>
  <c r="AN42" i="142"/>
  <c r="AO42" i="142"/>
  <c r="AT42" i="142"/>
  <c r="AU42" i="142" s="1"/>
  <c r="AX42" i="142" s="1"/>
  <c r="AW42" i="142"/>
  <c r="L45" i="142"/>
  <c r="N45" i="142" s="1"/>
  <c r="AK45" i="142"/>
  <c r="E45" i="142" s="1"/>
  <c r="AM45" i="142"/>
  <c r="AN45" i="142"/>
  <c r="AO45" i="142"/>
  <c r="AT45" i="142"/>
  <c r="AU45" i="142"/>
  <c r="AW45" i="142"/>
  <c r="L48" i="142"/>
  <c r="N48" i="142" s="1"/>
  <c r="AK48" i="142"/>
  <c r="E48" i="142" s="1"/>
  <c r="AM48" i="142"/>
  <c r="AN48" i="142"/>
  <c r="AO48" i="142"/>
  <c r="AT48" i="142"/>
  <c r="AU48" i="142"/>
  <c r="AX48" i="142" s="1"/>
  <c r="AW48" i="142"/>
  <c r="L51" i="142"/>
  <c r="N51" i="142"/>
  <c r="AK51" i="142"/>
  <c r="E51" i="142" s="1"/>
  <c r="BC51" i="142" s="1"/>
  <c r="AM51" i="142"/>
  <c r="AN51" i="142"/>
  <c r="AO51" i="142"/>
  <c r="AT51" i="142"/>
  <c r="AU51" i="142" s="1"/>
  <c r="AX51" i="142" s="1"/>
  <c r="AW51" i="142"/>
  <c r="L18" i="141"/>
  <c r="N18" i="141"/>
  <c r="AK18" i="141"/>
  <c r="E18" i="141" s="1"/>
  <c r="AM18" i="141"/>
  <c r="AN18" i="141"/>
  <c r="AO18" i="141"/>
  <c r="AT18" i="141"/>
  <c r="AU18" i="141" s="1"/>
  <c r="AX18" i="141" s="1"/>
  <c r="AW18" i="141"/>
  <c r="L21" i="141"/>
  <c r="N21" i="141" s="1"/>
  <c r="AK21" i="141"/>
  <c r="E21" i="141" s="1"/>
  <c r="AM21" i="141"/>
  <c r="AN21" i="141"/>
  <c r="AO21" i="141"/>
  <c r="AT21" i="141"/>
  <c r="AU21" i="141"/>
  <c r="AW21" i="141"/>
  <c r="L24" i="141"/>
  <c r="N24" i="141" s="1"/>
  <c r="AK24" i="141"/>
  <c r="E24" i="141" s="1"/>
  <c r="AM24" i="141"/>
  <c r="AN24" i="141"/>
  <c r="AO24" i="141"/>
  <c r="AT24" i="141"/>
  <c r="AU24" i="141"/>
  <c r="AX24" i="141" s="1"/>
  <c r="AW24" i="141"/>
  <c r="L27" i="141"/>
  <c r="N27" i="141"/>
  <c r="AK27" i="141"/>
  <c r="E27" i="141" s="1"/>
  <c r="AM27" i="141"/>
  <c r="AN27" i="141"/>
  <c r="AO27" i="141"/>
  <c r="AT27" i="141"/>
  <c r="AU27" i="141" s="1"/>
  <c r="AX27" i="141" s="1"/>
  <c r="AW27" i="141"/>
  <c r="L30" i="141"/>
  <c r="N30" i="141"/>
  <c r="AK30" i="141"/>
  <c r="E30" i="141" s="1"/>
  <c r="AM30" i="141"/>
  <c r="AN30" i="141"/>
  <c r="AO30" i="141"/>
  <c r="AT30" i="141"/>
  <c r="AU30" i="141" s="1"/>
  <c r="AX30" i="141" s="1"/>
  <c r="AW30" i="141"/>
  <c r="L33" i="141"/>
  <c r="N33" i="141" s="1"/>
  <c r="AK33" i="141"/>
  <c r="E33" i="141" s="1"/>
  <c r="AM33" i="141"/>
  <c r="AN33" i="141"/>
  <c r="AO33" i="141"/>
  <c r="AT33" i="141"/>
  <c r="AU33" i="141"/>
  <c r="AW33" i="141"/>
  <c r="L36" i="141"/>
  <c r="N36" i="141" s="1"/>
  <c r="AK36" i="141"/>
  <c r="E36" i="141" s="1"/>
  <c r="AM36" i="141"/>
  <c r="AN36" i="141"/>
  <c r="AO36" i="141"/>
  <c r="AT36" i="141"/>
  <c r="AU36" i="141"/>
  <c r="AX36" i="141" s="1"/>
  <c r="AW36" i="141"/>
  <c r="L39" i="141"/>
  <c r="N39" i="141"/>
  <c r="AK39" i="141"/>
  <c r="E39" i="141" s="1"/>
  <c r="AM39" i="141"/>
  <c r="AN39" i="141"/>
  <c r="AO39" i="141"/>
  <c r="AT39" i="141"/>
  <c r="AU39" i="141" s="1"/>
  <c r="AX39" i="141" s="1"/>
  <c r="AW39" i="141"/>
  <c r="L42" i="141"/>
  <c r="N42" i="141"/>
  <c r="AK42" i="141"/>
  <c r="E42" i="141" s="1"/>
  <c r="AM42" i="141"/>
  <c r="AN42" i="141"/>
  <c r="AO42" i="141"/>
  <c r="AT42" i="141"/>
  <c r="AU42" i="141" s="1"/>
  <c r="AX42" i="141" s="1"/>
  <c r="AW42" i="141"/>
  <c r="L45" i="141"/>
  <c r="N45" i="141" s="1"/>
  <c r="AK45" i="141"/>
  <c r="E45" i="141" s="1"/>
  <c r="AM45" i="141"/>
  <c r="AN45" i="141"/>
  <c r="AO45" i="141"/>
  <c r="AT45" i="141"/>
  <c r="AU45" i="141"/>
  <c r="AW45" i="141"/>
  <c r="L48" i="141"/>
  <c r="N48" i="141" s="1"/>
  <c r="AK48" i="141"/>
  <c r="E48" i="141" s="1"/>
  <c r="AM48" i="141"/>
  <c r="AN48" i="141"/>
  <c r="AO48" i="141"/>
  <c r="AT48" i="141"/>
  <c r="AU48" i="141"/>
  <c r="AX48" i="141" s="1"/>
  <c r="AW48" i="141"/>
  <c r="L51" i="141"/>
  <c r="N51" i="141"/>
  <c r="AK51" i="141"/>
  <c r="E51" i="141" s="1"/>
  <c r="AM51" i="141"/>
  <c r="AN51" i="141"/>
  <c r="AO51" i="141"/>
  <c r="AT51" i="141"/>
  <c r="AU51" i="141" s="1"/>
  <c r="AX51" i="141" s="1"/>
  <c r="AW51" i="141"/>
  <c r="L18" i="140"/>
  <c r="N18" i="140"/>
  <c r="AK18" i="140"/>
  <c r="E18" i="140" s="1"/>
  <c r="AM18" i="140"/>
  <c r="AN18" i="140"/>
  <c r="AO18" i="140"/>
  <c r="AT18" i="140"/>
  <c r="AU18" i="140" s="1"/>
  <c r="AX18" i="140" s="1"/>
  <c r="AW18" i="140"/>
  <c r="L21" i="140"/>
  <c r="N21" i="140" s="1"/>
  <c r="AK21" i="140"/>
  <c r="E21" i="140" s="1"/>
  <c r="AM21" i="140"/>
  <c r="AN21" i="140"/>
  <c r="AO21" i="140"/>
  <c r="AT21" i="140"/>
  <c r="AU21" i="140"/>
  <c r="AW21" i="140"/>
  <c r="L24" i="140"/>
  <c r="N24" i="140" s="1"/>
  <c r="AK24" i="140"/>
  <c r="E24" i="140" s="1"/>
  <c r="AM24" i="140"/>
  <c r="AN24" i="140"/>
  <c r="AO24" i="140"/>
  <c r="AT24" i="140"/>
  <c r="AU24" i="140"/>
  <c r="AX24" i="140" s="1"/>
  <c r="AW24" i="140"/>
  <c r="L27" i="140"/>
  <c r="N27" i="140" s="1"/>
  <c r="AK27" i="140"/>
  <c r="E27" i="140" s="1"/>
  <c r="AM27" i="140"/>
  <c r="AN27" i="140"/>
  <c r="AO27" i="140"/>
  <c r="AT27" i="140"/>
  <c r="AU27" i="140"/>
  <c r="AX27" i="140" s="1"/>
  <c r="AW27" i="140"/>
  <c r="L30" i="140"/>
  <c r="N30" i="140"/>
  <c r="AK30" i="140"/>
  <c r="E30" i="140" s="1"/>
  <c r="AM30" i="140"/>
  <c r="AN30" i="140"/>
  <c r="AO30" i="140"/>
  <c r="AT30" i="140"/>
  <c r="AU30" i="140" s="1"/>
  <c r="AX30" i="140" s="1"/>
  <c r="AW30" i="140"/>
  <c r="L33" i="140"/>
  <c r="N33" i="140" s="1"/>
  <c r="AK33" i="140"/>
  <c r="E33" i="140" s="1"/>
  <c r="AM33" i="140"/>
  <c r="AN33" i="140"/>
  <c r="AO33" i="140"/>
  <c r="AT33" i="140"/>
  <c r="AU33" i="140" s="1"/>
  <c r="AX33" i="140" s="1"/>
  <c r="AW33" i="140"/>
  <c r="L36" i="140"/>
  <c r="N36" i="140" s="1"/>
  <c r="AK36" i="140"/>
  <c r="E36" i="140" s="1"/>
  <c r="AM36" i="140"/>
  <c r="AN36" i="140"/>
  <c r="AO36" i="140"/>
  <c r="AT36" i="140"/>
  <c r="AU36" i="140"/>
  <c r="AW36" i="140"/>
  <c r="L39" i="140"/>
  <c r="N39" i="140" s="1"/>
  <c r="AK39" i="140"/>
  <c r="E39" i="140" s="1"/>
  <c r="AM39" i="140"/>
  <c r="AN39" i="140"/>
  <c r="AO39" i="140"/>
  <c r="AT39" i="140"/>
  <c r="AU39" i="140"/>
  <c r="AX39" i="140" s="1"/>
  <c r="AW39" i="140"/>
  <c r="L42" i="140"/>
  <c r="N42" i="140"/>
  <c r="AK42" i="140"/>
  <c r="E42" i="140" s="1"/>
  <c r="BC42" i="140" s="1"/>
  <c r="AM42" i="140"/>
  <c r="AN42" i="140"/>
  <c r="AO42" i="140"/>
  <c r="AT42" i="140"/>
  <c r="AU42" i="140" s="1"/>
  <c r="AX42" i="140" s="1"/>
  <c r="AW42" i="140"/>
  <c r="L45" i="140"/>
  <c r="N45" i="140" s="1"/>
  <c r="AK45" i="140"/>
  <c r="E45" i="140" s="1"/>
  <c r="AM45" i="140"/>
  <c r="AN45" i="140"/>
  <c r="AO45" i="140"/>
  <c r="AT45" i="140"/>
  <c r="AU45" i="140" s="1"/>
  <c r="AX45" i="140" s="1"/>
  <c r="AW45" i="140"/>
  <c r="L48" i="140"/>
  <c r="N48" i="140" s="1"/>
  <c r="BC48" i="140" s="1"/>
  <c r="AK48" i="140"/>
  <c r="E48" i="140" s="1"/>
  <c r="AM48" i="140"/>
  <c r="AN48" i="140"/>
  <c r="AO48" i="140"/>
  <c r="AT48" i="140"/>
  <c r="AU48" i="140"/>
  <c r="AW48" i="140"/>
  <c r="L51" i="140"/>
  <c r="N51" i="140" s="1"/>
  <c r="AK51" i="140"/>
  <c r="E51" i="140" s="1"/>
  <c r="AM51" i="140"/>
  <c r="AN51" i="140"/>
  <c r="AO51" i="140"/>
  <c r="AT51" i="140"/>
  <c r="AU51" i="140"/>
  <c r="AX51" i="140" s="1"/>
  <c r="AW51" i="140"/>
  <c r="L18" i="139"/>
  <c r="N18" i="139"/>
  <c r="AK18" i="139"/>
  <c r="E18" i="139" s="1"/>
  <c r="AM18" i="139"/>
  <c r="AN18" i="139"/>
  <c r="AO18" i="139"/>
  <c r="AT18" i="139"/>
  <c r="AU18" i="139"/>
  <c r="AW18" i="139"/>
  <c r="L21" i="139"/>
  <c r="N21" i="139"/>
  <c r="AK21" i="139"/>
  <c r="AM21" i="139"/>
  <c r="AN21" i="139"/>
  <c r="AO21" i="139"/>
  <c r="AT21" i="139"/>
  <c r="AU21" i="139"/>
  <c r="AW21" i="139"/>
  <c r="L24" i="139"/>
  <c r="N24" i="139"/>
  <c r="AK24" i="139"/>
  <c r="AM24" i="139"/>
  <c r="AN24" i="139"/>
  <c r="AO24" i="139"/>
  <c r="AT24" i="139"/>
  <c r="AU24" i="139"/>
  <c r="AW24" i="139"/>
  <c r="L27" i="139"/>
  <c r="N27" i="139" s="1"/>
  <c r="AK27" i="139"/>
  <c r="AM27" i="139"/>
  <c r="AN27" i="139"/>
  <c r="AO27" i="139"/>
  <c r="AT27" i="139"/>
  <c r="AU27" i="139" s="1"/>
  <c r="AX27" i="139" s="1"/>
  <c r="AW27" i="139"/>
  <c r="H30" i="139"/>
  <c r="L30" i="139"/>
  <c r="N30" i="139" s="1"/>
  <c r="AK30" i="139"/>
  <c r="E30" i="139" s="1"/>
  <c r="AL30" i="139"/>
  <c r="AM30" i="139"/>
  <c r="AN30" i="139"/>
  <c r="AO30" i="139"/>
  <c r="AT30" i="139"/>
  <c r="AU30" i="139" s="1"/>
  <c r="AX30" i="139" s="1"/>
  <c r="AW30" i="139"/>
  <c r="L33" i="139"/>
  <c r="N33" i="139" s="1"/>
  <c r="AK33" i="139"/>
  <c r="E33" i="139" s="1"/>
  <c r="AL33" i="139"/>
  <c r="H33" i="139" s="1"/>
  <c r="AM33" i="139"/>
  <c r="AN33" i="139"/>
  <c r="AO33" i="139"/>
  <c r="AT33" i="139"/>
  <c r="AU33" i="139" s="1"/>
  <c r="AX33" i="139" s="1"/>
  <c r="AW33" i="139"/>
  <c r="L36" i="139"/>
  <c r="N36" i="139" s="1"/>
  <c r="AK36" i="139"/>
  <c r="E36" i="139" s="1"/>
  <c r="AM36" i="139"/>
  <c r="AN36" i="139"/>
  <c r="AO36" i="139"/>
  <c r="AT36" i="139"/>
  <c r="AU36" i="139"/>
  <c r="AW36" i="139"/>
  <c r="L39" i="139"/>
  <c r="N39" i="139"/>
  <c r="AK39" i="139"/>
  <c r="AM39" i="139"/>
  <c r="AN39" i="139"/>
  <c r="AO39" i="139"/>
  <c r="AT39" i="139"/>
  <c r="AU39" i="139" s="1"/>
  <c r="AX39" i="139" s="1"/>
  <c r="AW39" i="139"/>
  <c r="L42" i="139"/>
  <c r="N42" i="139" s="1"/>
  <c r="AK42" i="139"/>
  <c r="E42" i="139" s="1"/>
  <c r="AL42" i="139"/>
  <c r="H42" i="139" s="1"/>
  <c r="AM42" i="139"/>
  <c r="AN42" i="139"/>
  <c r="AO42" i="139"/>
  <c r="AT42" i="139"/>
  <c r="AU42" i="139" s="1"/>
  <c r="AX42" i="139" s="1"/>
  <c r="AW42" i="139"/>
  <c r="L45" i="139"/>
  <c r="N45" i="139" s="1"/>
  <c r="AK45" i="139"/>
  <c r="E45" i="139" s="1"/>
  <c r="AL45" i="139"/>
  <c r="H45" i="139" s="1"/>
  <c r="AM45" i="139"/>
  <c r="AN45" i="139"/>
  <c r="AO45" i="139"/>
  <c r="AT45" i="139"/>
  <c r="AU45" i="139" s="1"/>
  <c r="AX45" i="139" s="1"/>
  <c r="AW45" i="139"/>
  <c r="L48" i="139"/>
  <c r="N48" i="139" s="1"/>
  <c r="AK48" i="139"/>
  <c r="E48" i="139" s="1"/>
  <c r="AL48" i="139"/>
  <c r="H48" i="139" s="1"/>
  <c r="AM48" i="139"/>
  <c r="AN48" i="139"/>
  <c r="AO48" i="139"/>
  <c r="AT48" i="139"/>
  <c r="AU48" i="139"/>
  <c r="AX48" i="139" s="1"/>
  <c r="AW48" i="139"/>
  <c r="L51" i="139"/>
  <c r="N51" i="139"/>
  <c r="BC51" i="139" s="1"/>
  <c r="AK51" i="139"/>
  <c r="E51" i="139" s="1"/>
  <c r="AM51" i="139"/>
  <c r="AN51" i="139"/>
  <c r="AO51" i="139"/>
  <c r="AT51" i="139"/>
  <c r="AU51" i="139"/>
  <c r="AW51" i="139"/>
  <c r="L18" i="138"/>
  <c r="N18" i="138" s="1"/>
  <c r="AO18" i="138"/>
  <c r="E18" i="138" s="1"/>
  <c r="AQ18" i="138"/>
  <c r="AR18" i="138"/>
  <c r="AS18" i="138"/>
  <c r="AX18" i="138"/>
  <c r="AY18" i="138"/>
  <c r="BB18" i="138" s="1"/>
  <c r="BA18" i="138"/>
  <c r="L21" i="138"/>
  <c r="N21" i="138" s="1"/>
  <c r="AO21" i="138"/>
  <c r="E21" i="138" s="1"/>
  <c r="AQ21" i="138"/>
  <c r="AR21" i="138"/>
  <c r="AS21" i="138"/>
  <c r="AX21" i="138"/>
  <c r="AY21" i="138"/>
  <c r="BA21" i="138"/>
  <c r="L24" i="138"/>
  <c r="N24" i="138" s="1"/>
  <c r="AO24" i="138"/>
  <c r="AQ24" i="138"/>
  <c r="AR24" i="138"/>
  <c r="AS24" i="138"/>
  <c r="AX24" i="138"/>
  <c r="AY24" i="138" s="1"/>
  <c r="BB24" i="138" s="1"/>
  <c r="BA24" i="138"/>
  <c r="L27" i="138"/>
  <c r="N27" i="138" s="1"/>
  <c r="AO27" i="138"/>
  <c r="E27" i="138" s="1"/>
  <c r="AQ27" i="138"/>
  <c r="AR27" i="138"/>
  <c r="AS27" i="138"/>
  <c r="AX27" i="138"/>
  <c r="AY27" i="138"/>
  <c r="BA27" i="138"/>
  <c r="L30" i="138"/>
  <c r="N30" i="138" s="1"/>
  <c r="AO30" i="138"/>
  <c r="E30" i="138" s="1"/>
  <c r="AQ30" i="138"/>
  <c r="AR30" i="138"/>
  <c r="AS30" i="138"/>
  <c r="AX30" i="138"/>
  <c r="AY30" i="138"/>
  <c r="BB30" i="138" s="1"/>
  <c r="BA30" i="138"/>
  <c r="L33" i="138"/>
  <c r="N33" i="138" s="1"/>
  <c r="AO33" i="138"/>
  <c r="E33" i="138" s="1"/>
  <c r="AQ33" i="138"/>
  <c r="AR33" i="138"/>
  <c r="AS33" i="138"/>
  <c r="AX33" i="138"/>
  <c r="AY33" i="138" s="1"/>
  <c r="BB33" i="138" s="1"/>
  <c r="BA33" i="138"/>
  <c r="L36" i="138"/>
  <c r="N36" i="138" s="1"/>
  <c r="AO36" i="138"/>
  <c r="E36" i="138" s="1"/>
  <c r="AQ36" i="138"/>
  <c r="AR36" i="138"/>
  <c r="AS36" i="138"/>
  <c r="AX36" i="138"/>
  <c r="AY36" i="138" s="1"/>
  <c r="BB36" i="138" s="1"/>
  <c r="BA36" i="138"/>
  <c r="L39" i="138"/>
  <c r="N39" i="138" s="1"/>
  <c r="AO39" i="138"/>
  <c r="E39" i="138" s="1"/>
  <c r="AQ39" i="138"/>
  <c r="AR39" i="138"/>
  <c r="AS39" i="138"/>
  <c r="AX39" i="138"/>
  <c r="AY39" i="138"/>
  <c r="BA39" i="138"/>
  <c r="L42" i="138"/>
  <c r="N42" i="138" s="1"/>
  <c r="AO42" i="138"/>
  <c r="E42" i="138" s="1"/>
  <c r="AQ42" i="138"/>
  <c r="AR42" i="138"/>
  <c r="AS42" i="138"/>
  <c r="AX42" i="138"/>
  <c r="AY42" i="138"/>
  <c r="BB42" i="138" s="1"/>
  <c r="BA42" i="138"/>
  <c r="L45" i="138"/>
  <c r="N45" i="138" s="1"/>
  <c r="AO45" i="138"/>
  <c r="E45" i="138" s="1"/>
  <c r="AQ45" i="138"/>
  <c r="AR45" i="138"/>
  <c r="AS45" i="138"/>
  <c r="AX45" i="138"/>
  <c r="AY45" i="138" s="1"/>
  <c r="BB45" i="138" s="1"/>
  <c r="BA45" i="138"/>
  <c r="L48" i="138"/>
  <c r="N48" i="138" s="1"/>
  <c r="AO48" i="138"/>
  <c r="E48" i="138" s="1"/>
  <c r="AQ48" i="138"/>
  <c r="AR48" i="138"/>
  <c r="AS48" i="138"/>
  <c r="AX48" i="138"/>
  <c r="AY48" i="138" s="1"/>
  <c r="BB48" i="138" s="1"/>
  <c r="BA48" i="138"/>
  <c r="L51" i="138"/>
  <c r="N51" i="138" s="1"/>
  <c r="AO51" i="138"/>
  <c r="E51" i="138" s="1"/>
  <c r="AQ51" i="138"/>
  <c r="AR51" i="138"/>
  <c r="AS51" i="138"/>
  <c r="AX51" i="138"/>
  <c r="AY51" i="138"/>
  <c r="BA51" i="138"/>
  <c r="L18" i="137"/>
  <c r="N18" i="137" s="1"/>
  <c r="AK18" i="137"/>
  <c r="E18" i="137" s="1"/>
  <c r="AM18" i="137"/>
  <c r="AN18" i="137"/>
  <c r="AO18" i="137"/>
  <c r="AT18" i="137"/>
  <c r="AU18" i="137"/>
  <c r="AX18" i="137" s="1"/>
  <c r="AW18" i="137"/>
  <c r="L21" i="137"/>
  <c r="N21" i="137"/>
  <c r="AK21" i="137"/>
  <c r="E21" i="137" s="1"/>
  <c r="AM21" i="137"/>
  <c r="AN21" i="137"/>
  <c r="AO21" i="137"/>
  <c r="AT21" i="137"/>
  <c r="AU21" i="137"/>
  <c r="AW21" i="137"/>
  <c r="L24" i="137"/>
  <c r="N24" i="137"/>
  <c r="AK24" i="137"/>
  <c r="AM24" i="137"/>
  <c r="AN24" i="137"/>
  <c r="AO24" i="137"/>
  <c r="AT24" i="137"/>
  <c r="AU24" i="137" s="1"/>
  <c r="AX24" i="137" s="1"/>
  <c r="AW24" i="137"/>
  <c r="L27" i="137"/>
  <c r="N27" i="137" s="1"/>
  <c r="AK27" i="137"/>
  <c r="E27" i="137" s="1"/>
  <c r="AL27" i="137"/>
  <c r="H27" i="137" s="1"/>
  <c r="AM27" i="137"/>
  <c r="AN27" i="137"/>
  <c r="AO27" i="137"/>
  <c r="AT27" i="137"/>
  <c r="AU27" i="137" s="1"/>
  <c r="AX27" i="137" s="1"/>
  <c r="AW27" i="137"/>
  <c r="L30" i="137"/>
  <c r="N30" i="137" s="1"/>
  <c r="AK30" i="137"/>
  <c r="E30" i="137" s="1"/>
  <c r="AL30" i="137"/>
  <c r="H30" i="137" s="1"/>
  <c r="AM30" i="137"/>
  <c r="AN30" i="137"/>
  <c r="AO30" i="137"/>
  <c r="AT30" i="137"/>
  <c r="AU30" i="137"/>
  <c r="AX30" i="137" s="1"/>
  <c r="AW30" i="137"/>
  <c r="L33" i="137"/>
  <c r="N33" i="137"/>
  <c r="AK33" i="137"/>
  <c r="E33" i="137" s="1"/>
  <c r="AM33" i="137"/>
  <c r="AN33" i="137"/>
  <c r="AO33" i="137"/>
  <c r="AT33" i="137"/>
  <c r="AU33" i="137"/>
  <c r="AW33" i="137"/>
  <c r="L36" i="137"/>
  <c r="N36" i="137" s="1"/>
  <c r="AK36" i="137"/>
  <c r="AM36" i="137"/>
  <c r="AN36" i="137"/>
  <c r="AO36" i="137"/>
  <c r="AT36" i="137"/>
  <c r="AU36" i="137" s="1"/>
  <c r="AX36" i="137" s="1"/>
  <c r="AW36" i="137"/>
  <c r="H39" i="137"/>
  <c r="L39" i="137"/>
  <c r="N39" i="137" s="1"/>
  <c r="AK39" i="137"/>
  <c r="E39" i="137" s="1"/>
  <c r="AL39" i="137"/>
  <c r="AM39" i="137"/>
  <c r="AN39" i="137"/>
  <c r="AO39" i="137"/>
  <c r="AT39" i="137"/>
  <c r="AU39" i="137" s="1"/>
  <c r="AX39" i="137" s="1"/>
  <c r="AW39" i="137"/>
  <c r="L42" i="137"/>
  <c r="N42" i="137" s="1"/>
  <c r="AK42" i="137"/>
  <c r="E42" i="137" s="1"/>
  <c r="AL42" i="137"/>
  <c r="H42" i="137" s="1"/>
  <c r="AM42" i="137"/>
  <c r="AN42" i="137"/>
  <c r="AO42" i="137"/>
  <c r="AT42" i="137"/>
  <c r="AU42" i="137"/>
  <c r="AX42" i="137" s="1"/>
  <c r="AW42" i="137"/>
  <c r="L45" i="137"/>
  <c r="N45" i="137"/>
  <c r="AK45" i="137"/>
  <c r="E45" i="137" s="1"/>
  <c r="AM45" i="137"/>
  <c r="AN45" i="137"/>
  <c r="AO45" i="137"/>
  <c r="AT45" i="137"/>
  <c r="AU45" i="137"/>
  <c r="AW45" i="137"/>
  <c r="L48" i="137"/>
  <c r="N48" i="137"/>
  <c r="AK48" i="137"/>
  <c r="AM48" i="137"/>
  <c r="AN48" i="137"/>
  <c r="AO48" i="137"/>
  <c r="AT48" i="137"/>
  <c r="AU48" i="137" s="1"/>
  <c r="AX48" i="137" s="1"/>
  <c r="AW48" i="137"/>
  <c r="L51" i="137"/>
  <c r="N51" i="137" s="1"/>
  <c r="AK51" i="137"/>
  <c r="E51" i="137" s="1"/>
  <c r="AM51" i="137"/>
  <c r="AN51" i="137"/>
  <c r="AO51" i="137"/>
  <c r="AT51" i="137"/>
  <c r="AU51" i="137" s="1"/>
  <c r="AX51" i="137" s="1"/>
  <c r="AW51" i="137"/>
  <c r="L18" i="136"/>
  <c r="N18" i="136" s="1"/>
  <c r="AK18" i="136"/>
  <c r="E18" i="136" s="1"/>
  <c r="AM18" i="136"/>
  <c r="AN18" i="136"/>
  <c r="AO18" i="136"/>
  <c r="AT18" i="136"/>
  <c r="AU18" i="136"/>
  <c r="AX18" i="136" s="1"/>
  <c r="AW18" i="136"/>
  <c r="L21" i="136"/>
  <c r="N21" i="136" s="1"/>
  <c r="AK21" i="136"/>
  <c r="E21" i="136" s="1"/>
  <c r="AM21" i="136"/>
  <c r="AN21" i="136"/>
  <c r="AO21" i="136"/>
  <c r="AT21" i="136"/>
  <c r="AU21" i="136"/>
  <c r="AW21" i="136"/>
  <c r="L24" i="136"/>
  <c r="N24" i="136"/>
  <c r="AK24" i="136"/>
  <c r="AM24" i="136"/>
  <c r="AN24" i="136"/>
  <c r="AO24" i="136"/>
  <c r="AT24" i="136"/>
  <c r="AU24" i="136" s="1"/>
  <c r="AX24" i="136" s="1"/>
  <c r="AW24" i="136"/>
  <c r="L27" i="136"/>
  <c r="N27" i="136" s="1"/>
  <c r="AK27" i="136"/>
  <c r="E27" i="136" s="1"/>
  <c r="AL27" i="136"/>
  <c r="H27" i="136" s="1"/>
  <c r="AM27" i="136"/>
  <c r="AN27" i="136"/>
  <c r="AO27" i="136"/>
  <c r="AT27" i="136"/>
  <c r="AU27" i="136" s="1"/>
  <c r="AX27" i="136" s="1"/>
  <c r="AW27" i="136"/>
  <c r="L30" i="136"/>
  <c r="N30" i="136" s="1"/>
  <c r="AK30" i="136"/>
  <c r="E30" i="136" s="1"/>
  <c r="AL30" i="136"/>
  <c r="H30" i="136" s="1"/>
  <c r="AM30" i="136"/>
  <c r="AN30" i="136"/>
  <c r="AO30" i="136"/>
  <c r="AT30" i="136"/>
  <c r="AU30" i="136"/>
  <c r="AX30" i="136" s="1"/>
  <c r="AW30" i="136"/>
  <c r="L33" i="136"/>
  <c r="N33" i="136"/>
  <c r="AK33" i="136"/>
  <c r="E33" i="136" s="1"/>
  <c r="AM33" i="136"/>
  <c r="AN33" i="136"/>
  <c r="AO33" i="136"/>
  <c r="AT33" i="136"/>
  <c r="AU33" i="136"/>
  <c r="AW33" i="136"/>
  <c r="L36" i="136"/>
  <c r="N36" i="136" s="1"/>
  <c r="AK36" i="136"/>
  <c r="AM36" i="136"/>
  <c r="AN36" i="136"/>
  <c r="AO36" i="136"/>
  <c r="AT36" i="136"/>
  <c r="AU36" i="136" s="1"/>
  <c r="AX36" i="136" s="1"/>
  <c r="AW36" i="136"/>
  <c r="L39" i="136"/>
  <c r="N39" i="136" s="1"/>
  <c r="AK39" i="136"/>
  <c r="E39" i="136" s="1"/>
  <c r="AL39" i="136"/>
  <c r="H39" i="136" s="1"/>
  <c r="AM39" i="136"/>
  <c r="AN39" i="136"/>
  <c r="AO39" i="136"/>
  <c r="AT39" i="136"/>
  <c r="AU39" i="136" s="1"/>
  <c r="AX39" i="136" s="1"/>
  <c r="AW39" i="136"/>
  <c r="L42" i="136"/>
  <c r="N42" i="136" s="1"/>
  <c r="AK42" i="136"/>
  <c r="E42" i="136" s="1"/>
  <c r="AL42" i="136"/>
  <c r="H42" i="136" s="1"/>
  <c r="AM42" i="136"/>
  <c r="AN42" i="136"/>
  <c r="AO42" i="136"/>
  <c r="AT42" i="136"/>
  <c r="AU42" i="136"/>
  <c r="AX42" i="136" s="1"/>
  <c r="AW42" i="136"/>
  <c r="L45" i="136"/>
  <c r="N45" i="136"/>
  <c r="AK45" i="136"/>
  <c r="E45" i="136" s="1"/>
  <c r="AM45" i="136"/>
  <c r="AN45" i="136"/>
  <c r="AO45" i="136"/>
  <c r="AT45" i="136"/>
  <c r="AU45" i="136"/>
  <c r="AW45" i="136"/>
  <c r="L48" i="136"/>
  <c r="N48" i="136"/>
  <c r="AK48" i="136"/>
  <c r="AM48" i="136"/>
  <c r="AN48" i="136"/>
  <c r="AO48" i="136"/>
  <c r="AT48" i="136"/>
  <c r="AU48" i="136" s="1"/>
  <c r="AX48" i="136" s="1"/>
  <c r="AW48" i="136"/>
  <c r="L51" i="136"/>
  <c r="N51" i="136" s="1"/>
  <c r="AK51" i="136"/>
  <c r="E51" i="136" s="1"/>
  <c r="AM51" i="136"/>
  <c r="AN51" i="136"/>
  <c r="AO51" i="136"/>
  <c r="AT51" i="136"/>
  <c r="AU51" i="136" s="1"/>
  <c r="AX51" i="136" s="1"/>
  <c r="AW51" i="136"/>
  <c r="L18" i="135"/>
  <c r="N18" i="135"/>
  <c r="AK18" i="135"/>
  <c r="E18" i="135" s="1"/>
  <c r="AM18" i="135"/>
  <c r="AN18" i="135"/>
  <c r="AO18" i="135"/>
  <c r="AT18" i="135"/>
  <c r="AU18" i="135" s="1"/>
  <c r="AX18" i="135" s="1"/>
  <c r="AW18" i="135"/>
  <c r="L21" i="135"/>
  <c r="N21" i="135" s="1"/>
  <c r="AK21" i="135"/>
  <c r="E21" i="135" s="1"/>
  <c r="AM21" i="135"/>
  <c r="AN21" i="135"/>
  <c r="AO21" i="135"/>
  <c r="AT21" i="135"/>
  <c r="AU21" i="135"/>
  <c r="AW21" i="135"/>
  <c r="L24" i="135"/>
  <c r="N24" i="135" s="1"/>
  <c r="AK24" i="135"/>
  <c r="E24" i="135" s="1"/>
  <c r="AM24" i="135"/>
  <c r="AN24" i="135"/>
  <c r="AO24" i="135"/>
  <c r="AT24" i="135"/>
  <c r="AU24" i="135"/>
  <c r="AX24" i="135" s="1"/>
  <c r="AW24" i="135"/>
  <c r="L27" i="135"/>
  <c r="N27" i="135"/>
  <c r="AK27" i="135"/>
  <c r="E27" i="135" s="1"/>
  <c r="AM27" i="135"/>
  <c r="AN27" i="135"/>
  <c r="AO27" i="135"/>
  <c r="AT27" i="135"/>
  <c r="AU27" i="135" s="1"/>
  <c r="AX27" i="135" s="1"/>
  <c r="AW27" i="135"/>
  <c r="L30" i="135"/>
  <c r="N30" i="135"/>
  <c r="AK30" i="135"/>
  <c r="E30" i="135" s="1"/>
  <c r="AM30" i="135"/>
  <c r="AN30" i="135"/>
  <c r="AO30" i="135"/>
  <c r="AT30" i="135"/>
  <c r="AU30" i="135" s="1"/>
  <c r="AX30" i="135" s="1"/>
  <c r="AW30" i="135"/>
  <c r="L33" i="135"/>
  <c r="N33" i="135" s="1"/>
  <c r="AK33" i="135"/>
  <c r="E33" i="135" s="1"/>
  <c r="AM33" i="135"/>
  <c r="AN33" i="135"/>
  <c r="AO33" i="135"/>
  <c r="AT33" i="135"/>
  <c r="AU33" i="135"/>
  <c r="AW33" i="135"/>
  <c r="L36" i="135"/>
  <c r="N36" i="135" s="1"/>
  <c r="AK36" i="135"/>
  <c r="E36" i="135" s="1"/>
  <c r="AM36" i="135"/>
  <c r="AN36" i="135"/>
  <c r="AO36" i="135"/>
  <c r="AT36" i="135"/>
  <c r="AU36" i="135"/>
  <c r="AX36" i="135" s="1"/>
  <c r="AW36" i="135"/>
  <c r="L39" i="135"/>
  <c r="N39" i="135"/>
  <c r="AK39" i="135"/>
  <c r="E39" i="135" s="1"/>
  <c r="AM39" i="135"/>
  <c r="AN39" i="135"/>
  <c r="AO39" i="135"/>
  <c r="AT39" i="135"/>
  <c r="AU39" i="135" s="1"/>
  <c r="AX39" i="135" s="1"/>
  <c r="AW39" i="135"/>
  <c r="L42" i="135"/>
  <c r="N42" i="135"/>
  <c r="AK42" i="135"/>
  <c r="E42" i="135" s="1"/>
  <c r="AM42" i="135"/>
  <c r="AN42" i="135"/>
  <c r="AO42" i="135"/>
  <c r="AT42" i="135"/>
  <c r="AU42" i="135" s="1"/>
  <c r="AX42" i="135" s="1"/>
  <c r="AW42" i="135"/>
  <c r="L45" i="135"/>
  <c r="N45" i="135" s="1"/>
  <c r="AK45" i="135"/>
  <c r="E45" i="135" s="1"/>
  <c r="AM45" i="135"/>
  <c r="AN45" i="135"/>
  <c r="AO45" i="135"/>
  <c r="AT45" i="135"/>
  <c r="AU45" i="135"/>
  <c r="AW45" i="135"/>
  <c r="L48" i="135"/>
  <c r="N48" i="135" s="1"/>
  <c r="AK48" i="135"/>
  <c r="E48" i="135" s="1"/>
  <c r="AM48" i="135"/>
  <c r="AN48" i="135"/>
  <c r="AO48" i="135"/>
  <c r="AT48" i="135"/>
  <c r="AU48" i="135"/>
  <c r="AX48" i="135" s="1"/>
  <c r="AW48" i="135"/>
  <c r="L51" i="135"/>
  <c r="N51" i="135"/>
  <c r="AK51" i="135"/>
  <c r="E51" i="135" s="1"/>
  <c r="AM51" i="135"/>
  <c r="AN51" i="135"/>
  <c r="AO51" i="135"/>
  <c r="AT51" i="135"/>
  <c r="AU51" i="135" s="1"/>
  <c r="AX51" i="135" s="1"/>
  <c r="AW51" i="135"/>
  <c r="L18" i="134"/>
  <c r="N18" i="134"/>
  <c r="AK18" i="134"/>
  <c r="E18" i="134" s="1"/>
  <c r="AM18" i="134"/>
  <c r="AN18" i="134"/>
  <c r="AO18" i="134"/>
  <c r="AT18" i="134"/>
  <c r="AU18" i="134" s="1"/>
  <c r="AX18" i="134" s="1"/>
  <c r="AW18" i="134"/>
  <c r="L21" i="134"/>
  <c r="N21" i="134" s="1"/>
  <c r="AK21" i="134"/>
  <c r="E21" i="134" s="1"/>
  <c r="AM21" i="134"/>
  <c r="AN21" i="134"/>
  <c r="AO21" i="134"/>
  <c r="AT21" i="134"/>
  <c r="AU21" i="134"/>
  <c r="AW21" i="134"/>
  <c r="L24" i="134"/>
  <c r="N24" i="134" s="1"/>
  <c r="AK24" i="134"/>
  <c r="E24" i="134" s="1"/>
  <c r="AM24" i="134"/>
  <c r="AN24" i="134"/>
  <c r="AO24" i="134"/>
  <c r="AT24" i="134"/>
  <c r="AU24" i="134"/>
  <c r="AX24" i="134" s="1"/>
  <c r="AW24" i="134"/>
  <c r="L27" i="134"/>
  <c r="N27" i="134"/>
  <c r="AK27" i="134"/>
  <c r="E27" i="134" s="1"/>
  <c r="AM27" i="134"/>
  <c r="AN27" i="134"/>
  <c r="AO27" i="134"/>
  <c r="AT27" i="134"/>
  <c r="AU27" i="134"/>
  <c r="AW27" i="134"/>
  <c r="L30" i="134"/>
  <c r="N30" i="134"/>
  <c r="AK30" i="134"/>
  <c r="AM30" i="134"/>
  <c r="AN30" i="134"/>
  <c r="AO30" i="134"/>
  <c r="AT30" i="134"/>
  <c r="AU30" i="134" s="1"/>
  <c r="AX30" i="134" s="1"/>
  <c r="AW30" i="134"/>
  <c r="L33" i="134"/>
  <c r="N33" i="134" s="1"/>
  <c r="AK33" i="134"/>
  <c r="E33" i="134" s="1"/>
  <c r="AM33" i="134"/>
  <c r="AN33" i="134"/>
  <c r="AO33" i="134"/>
  <c r="AT33" i="134"/>
  <c r="AU33" i="134" s="1"/>
  <c r="AX33" i="134" s="1"/>
  <c r="AW33" i="134"/>
  <c r="L36" i="134"/>
  <c r="N36" i="134" s="1"/>
  <c r="AK36" i="134"/>
  <c r="E36" i="134" s="1"/>
  <c r="AM36" i="134"/>
  <c r="AN36" i="134"/>
  <c r="AO36" i="134"/>
  <c r="AT36" i="134"/>
  <c r="AU36" i="134"/>
  <c r="AX36" i="134" s="1"/>
  <c r="AW36" i="134"/>
  <c r="L39" i="134"/>
  <c r="N39" i="134" s="1"/>
  <c r="AK39" i="134"/>
  <c r="E39" i="134" s="1"/>
  <c r="AM39" i="134"/>
  <c r="AN39" i="134"/>
  <c r="AO39" i="134"/>
  <c r="AT39" i="134"/>
  <c r="AU39" i="134"/>
  <c r="AW39" i="134"/>
  <c r="L42" i="134"/>
  <c r="N42" i="134"/>
  <c r="AK42" i="134"/>
  <c r="AM42" i="134"/>
  <c r="AN42" i="134"/>
  <c r="AO42" i="134"/>
  <c r="AT42" i="134"/>
  <c r="AU42" i="134" s="1"/>
  <c r="AX42" i="134" s="1"/>
  <c r="AW42" i="134"/>
  <c r="L45" i="134"/>
  <c r="N45" i="134" s="1"/>
  <c r="AK45" i="134"/>
  <c r="E45" i="134" s="1"/>
  <c r="AL45" i="134"/>
  <c r="H45" i="134" s="1"/>
  <c r="AM45" i="134"/>
  <c r="AN45" i="134"/>
  <c r="AO45" i="134"/>
  <c r="AT45" i="134"/>
  <c r="AU45" i="134" s="1"/>
  <c r="AX45" i="134" s="1"/>
  <c r="AW45" i="134"/>
  <c r="L48" i="134"/>
  <c r="N48" i="134" s="1"/>
  <c r="AK48" i="134"/>
  <c r="E48" i="134" s="1"/>
  <c r="AL48" i="134"/>
  <c r="H48" i="134" s="1"/>
  <c r="AM48" i="134"/>
  <c r="AN48" i="134"/>
  <c r="AO48" i="134"/>
  <c r="AT48" i="134"/>
  <c r="AU48" i="134"/>
  <c r="AX48" i="134" s="1"/>
  <c r="AW48" i="134"/>
  <c r="L51" i="134"/>
  <c r="N51" i="134"/>
  <c r="AK51" i="134"/>
  <c r="E51" i="134" s="1"/>
  <c r="AM51" i="134"/>
  <c r="AN51" i="134"/>
  <c r="AO51" i="134"/>
  <c r="AT51" i="134"/>
  <c r="AU51" i="134"/>
  <c r="AW51" i="134"/>
  <c r="L18" i="133"/>
  <c r="N18" i="133" s="1"/>
  <c r="AO18" i="133"/>
  <c r="E18" i="133" s="1"/>
  <c r="AQ18" i="133"/>
  <c r="AR18" i="133"/>
  <c r="AS18" i="133"/>
  <c r="AX18" i="133"/>
  <c r="AY18" i="133"/>
  <c r="BB18" i="133" s="1"/>
  <c r="BA18" i="133"/>
  <c r="L21" i="133"/>
  <c r="N21" i="133" s="1"/>
  <c r="AO21" i="133"/>
  <c r="E21" i="133" s="1"/>
  <c r="AQ21" i="133"/>
  <c r="AR21" i="133"/>
  <c r="AS21" i="133"/>
  <c r="AX21" i="133"/>
  <c r="AY21" i="133" s="1"/>
  <c r="BB21" i="133" s="1"/>
  <c r="BA21" i="133"/>
  <c r="L24" i="133"/>
  <c r="N24" i="133" s="1"/>
  <c r="AO24" i="133"/>
  <c r="E24" i="133" s="1"/>
  <c r="AQ24" i="133"/>
  <c r="AR24" i="133"/>
  <c r="AS24" i="133"/>
  <c r="AX24" i="133"/>
  <c r="AY24" i="133" s="1"/>
  <c r="BB24" i="133" s="1"/>
  <c r="BA24" i="133"/>
  <c r="L27" i="133"/>
  <c r="N27" i="133" s="1"/>
  <c r="AO27" i="133"/>
  <c r="E27" i="133" s="1"/>
  <c r="AQ27" i="133"/>
  <c r="AR27" i="133"/>
  <c r="AS27" i="133"/>
  <c r="AX27" i="133"/>
  <c r="AY27" i="133"/>
  <c r="BA27" i="133"/>
  <c r="L30" i="133"/>
  <c r="N30" i="133" s="1"/>
  <c r="AO30" i="133"/>
  <c r="E30" i="133" s="1"/>
  <c r="AQ30" i="133"/>
  <c r="AR30" i="133"/>
  <c r="AS30" i="133"/>
  <c r="AX30" i="133"/>
  <c r="AY30" i="133"/>
  <c r="BB30" i="133" s="1"/>
  <c r="BA30" i="133"/>
  <c r="L33" i="133"/>
  <c r="N33" i="133" s="1"/>
  <c r="AO33" i="133"/>
  <c r="E33" i="133" s="1"/>
  <c r="AQ33" i="133"/>
  <c r="AR33" i="133"/>
  <c r="AS33" i="133"/>
  <c r="AX33" i="133"/>
  <c r="AY33" i="133" s="1"/>
  <c r="BB33" i="133" s="1"/>
  <c r="BA33" i="133"/>
  <c r="L36" i="133"/>
  <c r="N36" i="133" s="1"/>
  <c r="AO36" i="133"/>
  <c r="E36" i="133" s="1"/>
  <c r="AQ36" i="133"/>
  <c r="AR36" i="133"/>
  <c r="AS36" i="133"/>
  <c r="AX36" i="133"/>
  <c r="AY36" i="133" s="1"/>
  <c r="BB36" i="133" s="1"/>
  <c r="BA36" i="133"/>
  <c r="L39" i="133"/>
  <c r="N39" i="133" s="1"/>
  <c r="AO39" i="133"/>
  <c r="E39" i="133" s="1"/>
  <c r="AQ39" i="133"/>
  <c r="AR39" i="133"/>
  <c r="AS39" i="133"/>
  <c r="AX39" i="133"/>
  <c r="AY39" i="133"/>
  <c r="BA39" i="133"/>
  <c r="L42" i="133"/>
  <c r="N42" i="133" s="1"/>
  <c r="AO42" i="133"/>
  <c r="E42" i="133" s="1"/>
  <c r="AQ42" i="133"/>
  <c r="AR42" i="133"/>
  <c r="AS42" i="133"/>
  <c r="AX42" i="133"/>
  <c r="AY42" i="133"/>
  <c r="BB42" i="133" s="1"/>
  <c r="BA42" i="133"/>
  <c r="L45" i="133"/>
  <c r="N45" i="133" s="1"/>
  <c r="AO45" i="133"/>
  <c r="E45" i="133" s="1"/>
  <c r="AQ45" i="133"/>
  <c r="AR45" i="133"/>
  <c r="AS45" i="133"/>
  <c r="AX45" i="133"/>
  <c r="AY45" i="133" s="1"/>
  <c r="BB45" i="133" s="1"/>
  <c r="BA45" i="133"/>
  <c r="L48" i="133"/>
  <c r="N48" i="133" s="1"/>
  <c r="AO48" i="133"/>
  <c r="E48" i="133" s="1"/>
  <c r="AQ48" i="133"/>
  <c r="AR48" i="133"/>
  <c r="AS48" i="133"/>
  <c r="AX48" i="133"/>
  <c r="AY48" i="133" s="1"/>
  <c r="BB48" i="133" s="1"/>
  <c r="BA48" i="133"/>
  <c r="L51" i="133"/>
  <c r="N51" i="133" s="1"/>
  <c r="AO51" i="133"/>
  <c r="E51" i="133" s="1"/>
  <c r="AQ51" i="133"/>
  <c r="AR51" i="133"/>
  <c r="AS51" i="133"/>
  <c r="AX51" i="133"/>
  <c r="AY51" i="133"/>
  <c r="BA51" i="133"/>
  <c r="L18" i="132"/>
  <c r="N18" i="132" s="1"/>
  <c r="AK18" i="132"/>
  <c r="E18" i="132" s="1"/>
  <c r="AM18" i="132"/>
  <c r="AN18" i="132"/>
  <c r="AO18" i="132"/>
  <c r="AT18" i="132"/>
  <c r="AU18" i="132"/>
  <c r="AX18" i="132" s="1"/>
  <c r="AW18" i="132"/>
  <c r="L21" i="132"/>
  <c r="N21" i="132" s="1"/>
  <c r="AK21" i="132"/>
  <c r="E21" i="132" s="1"/>
  <c r="AM21" i="132"/>
  <c r="AN21" i="132"/>
  <c r="AO21" i="132"/>
  <c r="AT21" i="132"/>
  <c r="AU21" i="132" s="1"/>
  <c r="AX21" i="132" s="1"/>
  <c r="AW21" i="132"/>
  <c r="L24" i="132"/>
  <c r="N24" i="132" s="1"/>
  <c r="AK24" i="132"/>
  <c r="E24" i="132" s="1"/>
  <c r="AM24" i="132"/>
  <c r="AN24" i="132"/>
  <c r="AO24" i="132"/>
  <c r="AT24" i="132"/>
  <c r="AU24" i="132" s="1"/>
  <c r="AX24" i="132" s="1"/>
  <c r="AW24" i="132"/>
  <c r="L27" i="132"/>
  <c r="N27" i="132" s="1"/>
  <c r="AK27" i="132"/>
  <c r="E27" i="132" s="1"/>
  <c r="AM27" i="132"/>
  <c r="AN27" i="132"/>
  <c r="AO27" i="132"/>
  <c r="AT27" i="132"/>
  <c r="AU27" i="132"/>
  <c r="AW27" i="132"/>
  <c r="L30" i="132"/>
  <c r="N30" i="132" s="1"/>
  <c r="AK30" i="132"/>
  <c r="E30" i="132" s="1"/>
  <c r="AM30" i="132"/>
  <c r="AN30" i="132"/>
  <c r="AO30" i="132"/>
  <c r="AT30" i="132"/>
  <c r="AU30" i="132"/>
  <c r="AX30" i="132" s="1"/>
  <c r="AW30" i="132"/>
  <c r="L33" i="132"/>
  <c r="N33" i="132" s="1"/>
  <c r="AK33" i="132"/>
  <c r="E33" i="132" s="1"/>
  <c r="AM33" i="132"/>
  <c r="AN33" i="132"/>
  <c r="AO33" i="132"/>
  <c r="AT33" i="132"/>
  <c r="AU33" i="132" s="1"/>
  <c r="AX33" i="132" s="1"/>
  <c r="AW33" i="132"/>
  <c r="L36" i="132"/>
  <c r="N36" i="132" s="1"/>
  <c r="AK36" i="132"/>
  <c r="E36" i="132" s="1"/>
  <c r="AM36" i="132"/>
  <c r="AN36" i="132"/>
  <c r="AO36" i="132"/>
  <c r="AT36" i="132"/>
  <c r="AU36" i="132" s="1"/>
  <c r="AX36" i="132" s="1"/>
  <c r="AW36" i="132"/>
  <c r="L39" i="132"/>
  <c r="N39" i="132" s="1"/>
  <c r="AK39" i="132"/>
  <c r="E39" i="132" s="1"/>
  <c r="AM39" i="132"/>
  <c r="AN39" i="132"/>
  <c r="AO39" i="132"/>
  <c r="AT39" i="132"/>
  <c r="AU39" i="132"/>
  <c r="AW39" i="132"/>
  <c r="L42" i="132"/>
  <c r="N42" i="132" s="1"/>
  <c r="AK42" i="132"/>
  <c r="E42" i="132" s="1"/>
  <c r="AM42" i="132"/>
  <c r="AN42" i="132"/>
  <c r="AO42" i="132"/>
  <c r="AT42" i="132"/>
  <c r="AU42" i="132"/>
  <c r="AX42" i="132" s="1"/>
  <c r="AW42" i="132"/>
  <c r="L45" i="132"/>
  <c r="N45" i="132" s="1"/>
  <c r="AK45" i="132"/>
  <c r="E45" i="132" s="1"/>
  <c r="AM45" i="132"/>
  <c r="AN45" i="132"/>
  <c r="AO45" i="132"/>
  <c r="AT45" i="132"/>
  <c r="AU45" i="132" s="1"/>
  <c r="AX45" i="132" s="1"/>
  <c r="AW45" i="132"/>
  <c r="L48" i="132"/>
  <c r="N48" i="132" s="1"/>
  <c r="AK48" i="132"/>
  <c r="E48" i="132" s="1"/>
  <c r="AM48" i="132"/>
  <c r="AN48" i="132"/>
  <c r="AO48" i="132"/>
  <c r="AT48" i="132"/>
  <c r="AU48" i="132" s="1"/>
  <c r="AX48" i="132" s="1"/>
  <c r="AW48" i="132"/>
  <c r="L51" i="132"/>
  <c r="N51" i="132" s="1"/>
  <c r="AK51" i="132"/>
  <c r="E51" i="132" s="1"/>
  <c r="AM51" i="132"/>
  <c r="AN51" i="132"/>
  <c r="AO51" i="132"/>
  <c r="AT51" i="132"/>
  <c r="AU51" i="132"/>
  <c r="AW51" i="132"/>
  <c r="L18" i="131"/>
  <c r="N18" i="131"/>
  <c r="AK18" i="131"/>
  <c r="AM18" i="131"/>
  <c r="AN18" i="131"/>
  <c r="AO18" i="131"/>
  <c r="AT18" i="131"/>
  <c r="AU18" i="131" s="1"/>
  <c r="AX18" i="131" s="1"/>
  <c r="AW18" i="131"/>
  <c r="L21" i="131"/>
  <c r="N21" i="131" s="1"/>
  <c r="AK21" i="131"/>
  <c r="E21" i="131" s="1"/>
  <c r="AM21" i="131"/>
  <c r="AN21" i="131"/>
  <c r="AO21" i="131"/>
  <c r="AT21" i="131"/>
  <c r="AU21" i="131" s="1"/>
  <c r="AX21" i="131" s="1"/>
  <c r="AW21" i="131"/>
  <c r="L24" i="131"/>
  <c r="N24" i="131" s="1"/>
  <c r="AK24" i="131"/>
  <c r="E24" i="131" s="1"/>
  <c r="AM24" i="131"/>
  <c r="AN24" i="131"/>
  <c r="AO24" i="131"/>
  <c r="AT24" i="131"/>
  <c r="AU24" i="131" s="1"/>
  <c r="AX24" i="131" s="1"/>
  <c r="AW24" i="131"/>
  <c r="L27" i="131"/>
  <c r="N27" i="131" s="1"/>
  <c r="AK27" i="131"/>
  <c r="E27" i="131" s="1"/>
  <c r="AM27" i="131"/>
  <c r="AN27" i="131"/>
  <c r="AO27" i="131"/>
  <c r="AT27" i="131"/>
  <c r="AU27" i="131"/>
  <c r="AW27" i="131"/>
  <c r="L30" i="131"/>
  <c r="N30" i="131" s="1"/>
  <c r="AK30" i="131"/>
  <c r="AM30" i="131"/>
  <c r="AN30" i="131"/>
  <c r="AO30" i="131"/>
  <c r="AT30" i="131"/>
  <c r="AU30" i="131" s="1"/>
  <c r="AX30" i="131" s="1"/>
  <c r="AW30" i="131"/>
  <c r="L33" i="131"/>
  <c r="N33" i="131" s="1"/>
  <c r="AK33" i="131"/>
  <c r="E33" i="131" s="1"/>
  <c r="AL33" i="131"/>
  <c r="H33" i="131" s="1"/>
  <c r="AM33" i="131"/>
  <c r="AN33" i="131"/>
  <c r="AO33" i="131"/>
  <c r="AT33" i="131"/>
  <c r="AU33" i="131" s="1"/>
  <c r="AX33" i="131" s="1"/>
  <c r="AW33" i="131"/>
  <c r="L36" i="131"/>
  <c r="N36" i="131" s="1"/>
  <c r="AK36" i="131"/>
  <c r="E36" i="131" s="1"/>
  <c r="AL36" i="131"/>
  <c r="H36" i="131" s="1"/>
  <c r="AM36" i="131"/>
  <c r="AN36" i="131"/>
  <c r="AO36" i="131"/>
  <c r="AT36" i="131"/>
  <c r="AU36" i="131" s="1"/>
  <c r="AW36" i="131"/>
  <c r="L39" i="131"/>
  <c r="N39" i="131" s="1"/>
  <c r="AK39" i="131"/>
  <c r="E39" i="131" s="1"/>
  <c r="AM39" i="131"/>
  <c r="AN39" i="131"/>
  <c r="AO39" i="131"/>
  <c r="AT39" i="131"/>
  <c r="AU39" i="131"/>
  <c r="AW39" i="131"/>
  <c r="L42" i="131"/>
  <c r="N42" i="131"/>
  <c r="AK42" i="131"/>
  <c r="AM42" i="131"/>
  <c r="AN42" i="131"/>
  <c r="AO42" i="131"/>
  <c r="AT42" i="131"/>
  <c r="AU42" i="131" s="1"/>
  <c r="AX42" i="131" s="1"/>
  <c r="AW42" i="131"/>
  <c r="L45" i="131"/>
  <c r="N45" i="131" s="1"/>
  <c r="AK45" i="131"/>
  <c r="E45" i="131" s="1"/>
  <c r="BC45" i="131" s="1"/>
  <c r="AM45" i="131"/>
  <c r="AN45" i="131"/>
  <c r="AO45" i="131"/>
  <c r="AT45" i="131"/>
  <c r="AU45" i="131" s="1"/>
  <c r="AX45" i="131" s="1"/>
  <c r="AW45" i="131"/>
  <c r="L48" i="131"/>
  <c r="N48" i="131" s="1"/>
  <c r="AK48" i="131"/>
  <c r="E48" i="131" s="1"/>
  <c r="AM48" i="131"/>
  <c r="AN48" i="131"/>
  <c r="AO48" i="131"/>
  <c r="AT48" i="131"/>
  <c r="AU48" i="131" s="1"/>
  <c r="AX48" i="131" s="1"/>
  <c r="AW48" i="131"/>
  <c r="L51" i="131"/>
  <c r="N51" i="131" s="1"/>
  <c r="BC51" i="131" s="1"/>
  <c r="AK51" i="131"/>
  <c r="E51" i="131" s="1"/>
  <c r="AM51" i="131"/>
  <c r="AN51" i="131"/>
  <c r="AO51" i="131"/>
  <c r="AT51" i="131"/>
  <c r="AU51" i="131"/>
  <c r="AX51" i="131" s="1"/>
  <c r="AW51" i="131"/>
  <c r="L18" i="130"/>
  <c r="N18" i="130" s="1"/>
  <c r="AO18" i="130"/>
  <c r="E18" i="130" s="1"/>
  <c r="AQ18" i="130"/>
  <c r="AR18" i="130"/>
  <c r="AS18" i="130"/>
  <c r="AX18" i="130"/>
  <c r="AY18" i="130" s="1"/>
  <c r="BB18" i="130" s="1"/>
  <c r="BA18" i="130"/>
  <c r="L21" i="130"/>
  <c r="N21" i="130" s="1"/>
  <c r="AO21" i="130"/>
  <c r="E21" i="130" s="1"/>
  <c r="AQ21" i="130"/>
  <c r="AR21" i="130"/>
  <c r="AS21" i="130"/>
  <c r="AX21" i="130"/>
  <c r="AY21" i="130" s="1"/>
  <c r="BB21" i="130" s="1"/>
  <c r="BA21" i="130"/>
  <c r="L24" i="130"/>
  <c r="N24" i="130" s="1"/>
  <c r="AO24" i="130"/>
  <c r="E24" i="130" s="1"/>
  <c r="AQ24" i="130"/>
  <c r="AR24" i="130"/>
  <c r="AS24" i="130"/>
  <c r="AX24" i="130"/>
  <c r="AY24" i="130"/>
  <c r="BA24" i="130"/>
  <c r="L27" i="130"/>
  <c r="N27" i="130" s="1"/>
  <c r="AO27" i="130"/>
  <c r="E27" i="130" s="1"/>
  <c r="AQ27" i="130"/>
  <c r="AR27" i="130"/>
  <c r="AS27" i="130"/>
  <c r="AX27" i="130"/>
  <c r="AY27" i="130"/>
  <c r="BB27" i="130" s="1"/>
  <c r="BA27" i="130"/>
  <c r="L30" i="130"/>
  <c r="N30" i="130"/>
  <c r="AO30" i="130"/>
  <c r="E30" i="130" s="1"/>
  <c r="BG30" i="130" s="1"/>
  <c r="AQ30" i="130"/>
  <c r="AR30" i="130"/>
  <c r="AS30" i="130"/>
  <c r="AX30" i="130"/>
  <c r="AY30" i="130" s="1"/>
  <c r="BB30" i="130" s="1"/>
  <c r="BA30" i="130"/>
  <c r="L33" i="130"/>
  <c r="N33" i="130" s="1"/>
  <c r="AO33" i="130"/>
  <c r="E33" i="130" s="1"/>
  <c r="AQ33" i="130"/>
  <c r="AR33" i="130"/>
  <c r="AS33" i="130"/>
  <c r="AX33" i="130"/>
  <c r="AY33" i="130" s="1"/>
  <c r="BB33" i="130" s="1"/>
  <c r="BA33" i="130"/>
  <c r="L36" i="130"/>
  <c r="N36" i="130" s="1"/>
  <c r="AO36" i="130"/>
  <c r="E36" i="130" s="1"/>
  <c r="AQ36" i="130"/>
  <c r="AR36" i="130"/>
  <c r="AS36" i="130"/>
  <c r="AX36" i="130"/>
  <c r="AY36" i="130"/>
  <c r="BA36" i="130"/>
  <c r="L39" i="130"/>
  <c r="N39" i="130" s="1"/>
  <c r="AO39" i="130"/>
  <c r="E39" i="130" s="1"/>
  <c r="AQ39" i="130"/>
  <c r="AR39" i="130"/>
  <c r="AS39" i="130"/>
  <c r="AX39" i="130"/>
  <c r="AY39" i="130"/>
  <c r="BB39" i="130" s="1"/>
  <c r="BA39" i="130"/>
  <c r="L42" i="130"/>
  <c r="N42" i="130" s="1"/>
  <c r="AO42" i="130"/>
  <c r="E42" i="130" s="1"/>
  <c r="AQ42" i="130"/>
  <c r="AR42" i="130"/>
  <c r="AS42" i="130"/>
  <c r="AX42" i="130"/>
  <c r="AY42" i="130" s="1"/>
  <c r="BB42" i="130" s="1"/>
  <c r="BA42" i="130"/>
  <c r="L45" i="130"/>
  <c r="N45" i="130" s="1"/>
  <c r="AO45" i="130"/>
  <c r="E45" i="130" s="1"/>
  <c r="AQ45" i="130"/>
  <c r="AR45" i="130"/>
  <c r="AS45" i="130"/>
  <c r="AX45" i="130"/>
  <c r="AY45" i="130" s="1"/>
  <c r="BB45" i="130" s="1"/>
  <c r="BA45" i="130"/>
  <c r="L48" i="130"/>
  <c r="N48" i="130"/>
  <c r="AO48" i="130"/>
  <c r="E48" i="130" s="1"/>
  <c r="BG48" i="130" s="1"/>
  <c r="AQ48" i="130"/>
  <c r="AR48" i="130"/>
  <c r="AS48" i="130"/>
  <c r="AX48" i="130"/>
  <c r="AY48" i="130" s="1"/>
  <c r="BB48" i="130" s="1"/>
  <c r="BA48" i="130"/>
  <c r="L51" i="130"/>
  <c r="N51" i="130" s="1"/>
  <c r="AO51" i="130"/>
  <c r="E51" i="130" s="1"/>
  <c r="AQ51" i="130"/>
  <c r="AR51" i="130"/>
  <c r="AS51" i="130"/>
  <c r="AX51" i="130"/>
  <c r="AY51" i="130"/>
  <c r="BA51" i="130"/>
  <c r="L18" i="129"/>
  <c r="N18" i="129"/>
  <c r="AK18" i="129"/>
  <c r="AM18" i="129"/>
  <c r="AN18" i="129"/>
  <c r="AO18" i="129"/>
  <c r="AT18" i="129"/>
  <c r="AU18" i="129" s="1"/>
  <c r="AX18" i="129" s="1"/>
  <c r="AW18" i="129"/>
  <c r="L21" i="129"/>
  <c r="N21" i="129" s="1"/>
  <c r="AK21" i="129"/>
  <c r="E21" i="129" s="1"/>
  <c r="AL21" i="129"/>
  <c r="H21" i="129" s="1"/>
  <c r="AM21" i="129"/>
  <c r="AN21" i="129"/>
  <c r="AO21" i="129"/>
  <c r="AT21" i="129"/>
  <c r="AU21" i="129" s="1"/>
  <c r="AW21" i="129"/>
  <c r="L24" i="129"/>
  <c r="N24" i="129"/>
  <c r="AK24" i="129"/>
  <c r="AM24" i="129"/>
  <c r="AN24" i="129"/>
  <c r="AO24" i="129"/>
  <c r="AT24" i="129"/>
  <c r="AU24" i="129" s="1"/>
  <c r="AX24" i="129" s="1"/>
  <c r="AW24" i="129"/>
  <c r="L27" i="129"/>
  <c r="N27" i="129" s="1"/>
  <c r="AK27" i="129"/>
  <c r="E27" i="129" s="1"/>
  <c r="AL27" i="129"/>
  <c r="H27" i="129" s="1"/>
  <c r="AM27" i="129"/>
  <c r="AN27" i="129"/>
  <c r="AO27" i="129"/>
  <c r="AT27" i="129"/>
  <c r="AU27" i="129" s="1"/>
  <c r="AW27" i="129"/>
  <c r="L30" i="129"/>
  <c r="N30" i="129"/>
  <c r="AK30" i="129"/>
  <c r="AM30" i="129"/>
  <c r="AN30" i="129"/>
  <c r="AO30" i="129"/>
  <c r="AT30" i="129"/>
  <c r="AU30" i="129" s="1"/>
  <c r="AX30" i="129" s="1"/>
  <c r="AW30" i="129"/>
  <c r="L33" i="129"/>
  <c r="N33" i="129" s="1"/>
  <c r="AK33" i="129"/>
  <c r="E33" i="129" s="1"/>
  <c r="AL33" i="129"/>
  <c r="H33" i="129" s="1"/>
  <c r="AM33" i="129"/>
  <c r="AN33" i="129"/>
  <c r="AO33" i="129"/>
  <c r="AT33" i="129"/>
  <c r="AU33" i="129" s="1"/>
  <c r="AW33" i="129"/>
  <c r="L36" i="129"/>
  <c r="N36" i="129"/>
  <c r="AK36" i="129"/>
  <c r="AM36" i="129"/>
  <c r="AN36" i="129"/>
  <c r="AO36" i="129"/>
  <c r="AT36" i="129"/>
  <c r="AU36" i="129" s="1"/>
  <c r="AX36" i="129" s="1"/>
  <c r="AW36" i="129"/>
  <c r="L39" i="129"/>
  <c r="N39" i="129" s="1"/>
  <c r="AK39" i="129"/>
  <c r="E39" i="129" s="1"/>
  <c r="AL39" i="129"/>
  <c r="H39" i="129" s="1"/>
  <c r="AM39" i="129"/>
  <c r="AN39" i="129"/>
  <c r="AO39" i="129"/>
  <c r="AT39" i="129"/>
  <c r="AU39" i="129" s="1"/>
  <c r="AX39" i="129" s="1"/>
  <c r="AW39" i="129"/>
  <c r="L42" i="129"/>
  <c r="N42" i="129"/>
  <c r="AK42" i="129"/>
  <c r="E42" i="129" s="1"/>
  <c r="AM42" i="129"/>
  <c r="AN42" i="129"/>
  <c r="AO42" i="129"/>
  <c r="AT42" i="129"/>
  <c r="AU42" i="129" s="1"/>
  <c r="AW42" i="129"/>
  <c r="L45" i="129"/>
  <c r="N45" i="129" s="1"/>
  <c r="AK45" i="129"/>
  <c r="E45" i="129" s="1"/>
  <c r="AL45" i="129"/>
  <c r="H45" i="129" s="1"/>
  <c r="AM45" i="129"/>
  <c r="AN45" i="129"/>
  <c r="AO45" i="129"/>
  <c r="AT45" i="129"/>
  <c r="AU45" i="129" s="1"/>
  <c r="AX45" i="129" s="1"/>
  <c r="AW45" i="129"/>
  <c r="L48" i="129"/>
  <c r="N48" i="129"/>
  <c r="AK48" i="129"/>
  <c r="E48" i="129" s="1"/>
  <c r="AM48" i="129"/>
  <c r="AN48" i="129"/>
  <c r="AO48" i="129"/>
  <c r="AT48" i="129"/>
  <c r="AU48" i="129" s="1"/>
  <c r="AX48" i="129" s="1"/>
  <c r="AW48" i="129"/>
  <c r="L51" i="129"/>
  <c r="N51" i="129"/>
  <c r="AK51" i="129"/>
  <c r="E51" i="129" s="1"/>
  <c r="AM51" i="129"/>
  <c r="AN51" i="129"/>
  <c r="AO51" i="129"/>
  <c r="AT51" i="129"/>
  <c r="AU51" i="129" s="1"/>
  <c r="AX51" i="129" s="1"/>
  <c r="AW51" i="129"/>
  <c r="BA39" i="311" l="1"/>
  <c r="AR48" i="311"/>
  <c r="AS48" i="311" s="1"/>
  <c r="AV48" i="311" s="1"/>
  <c r="F48" i="311" s="1"/>
  <c r="AY48" i="311" s="1"/>
  <c r="G48" i="311" s="1"/>
  <c r="I48" i="311"/>
  <c r="H36" i="311"/>
  <c r="AP36" i="311"/>
  <c r="J36" i="311" s="1"/>
  <c r="AQ36" i="311" s="1"/>
  <c r="I30" i="311"/>
  <c r="AR30" i="311"/>
  <c r="AS30" i="311" s="1"/>
  <c r="AV30" i="311" s="1"/>
  <c r="F30" i="311" s="1"/>
  <c r="BB39" i="311"/>
  <c r="BD39" i="311" s="1"/>
  <c r="BD24" i="311"/>
  <c r="AR45" i="311"/>
  <c r="AS45" i="311" s="1"/>
  <c r="AV45" i="311" s="1"/>
  <c r="F45" i="311" s="1"/>
  <c r="I45" i="311"/>
  <c r="AL30" i="294"/>
  <c r="H30" i="294" s="1"/>
  <c r="AL48" i="294"/>
  <c r="H48" i="294" s="1"/>
  <c r="AL45" i="294"/>
  <c r="H45" i="294" s="1"/>
  <c r="AL42" i="294"/>
  <c r="H42" i="294" s="1"/>
  <c r="AL42" i="289"/>
  <c r="H42" i="289" s="1"/>
  <c r="AL39" i="289"/>
  <c r="H39" i="289" s="1"/>
  <c r="AL24" i="284"/>
  <c r="H24" i="284" s="1"/>
  <c r="BC42" i="280"/>
  <c r="BC30" i="280"/>
  <c r="BC48" i="200"/>
  <c r="AL39" i="200"/>
  <c r="H39" i="200" s="1"/>
  <c r="AP51" i="275"/>
  <c r="H51" i="275" s="1"/>
  <c r="AL27" i="274"/>
  <c r="H27" i="274" s="1"/>
  <c r="AL39" i="274"/>
  <c r="H39" i="274" s="1"/>
  <c r="AP27" i="274"/>
  <c r="J27" i="274" s="1"/>
  <c r="AQ27" i="274" s="1"/>
  <c r="I27" i="274" s="1"/>
  <c r="BC24" i="197"/>
  <c r="AP51" i="196"/>
  <c r="H51" i="196" s="1"/>
  <c r="AP27" i="196"/>
  <c r="H27" i="196" s="1"/>
  <c r="BC36" i="270"/>
  <c r="AL51" i="269"/>
  <c r="H51" i="269" s="1"/>
  <c r="AL48" i="269"/>
  <c r="H48" i="269" s="1"/>
  <c r="AL27" i="269"/>
  <c r="H27" i="269" s="1"/>
  <c r="AP51" i="266"/>
  <c r="J51" i="266" s="1"/>
  <c r="AQ51" i="266" s="1"/>
  <c r="AL48" i="266"/>
  <c r="H48" i="266" s="1"/>
  <c r="AL36" i="266"/>
  <c r="H36" i="266" s="1"/>
  <c r="AL33" i="266"/>
  <c r="H33" i="266" s="1"/>
  <c r="AL24" i="191"/>
  <c r="H24" i="191" s="1"/>
  <c r="AL18" i="191"/>
  <c r="H18" i="191" s="1"/>
  <c r="BC30" i="265"/>
  <c r="BC21" i="265"/>
  <c r="AP48" i="264"/>
  <c r="H48" i="264" s="1"/>
  <c r="AP21" i="264"/>
  <c r="H21" i="264" s="1"/>
  <c r="AL48" i="262"/>
  <c r="H48" i="262" s="1"/>
  <c r="AL27" i="262"/>
  <c r="H27" i="262" s="1"/>
  <c r="AL30" i="186"/>
  <c r="H30" i="186" s="1"/>
  <c r="AL24" i="186"/>
  <c r="H24" i="186" s="1"/>
  <c r="BC39" i="260"/>
  <c r="AP39" i="259"/>
  <c r="H39" i="259" s="1"/>
  <c r="AT27" i="259"/>
  <c r="J27" i="259" s="1"/>
  <c r="AU27" i="259" s="1"/>
  <c r="AL18" i="185"/>
  <c r="H18" i="185" s="1"/>
  <c r="BG48" i="184"/>
  <c r="BG45" i="184"/>
  <c r="AP30" i="184"/>
  <c r="H30" i="184" s="1"/>
  <c r="AL48" i="183"/>
  <c r="H48" i="183" s="1"/>
  <c r="AL42" i="183"/>
  <c r="H42" i="183" s="1"/>
  <c r="I39" i="309"/>
  <c r="AR33" i="309"/>
  <c r="AS33" i="309" s="1"/>
  <c r="AV33" i="309" s="1"/>
  <c r="F33" i="309" s="1"/>
  <c r="AY33" i="309" s="1"/>
  <c r="G33" i="309" s="1"/>
  <c r="BB30" i="309"/>
  <c r="BD30" i="309" s="1"/>
  <c r="AP45" i="309"/>
  <c r="J45" i="309" s="1"/>
  <c r="AQ45" i="309" s="1"/>
  <c r="I30" i="309"/>
  <c r="I27" i="309"/>
  <c r="AR51" i="309"/>
  <c r="AS51" i="309" s="1"/>
  <c r="AV51" i="309" s="1"/>
  <c r="F51" i="309" s="1"/>
  <c r="AY51" i="309" s="1"/>
  <c r="G51" i="309" s="1"/>
  <c r="BA51" i="309" s="1"/>
  <c r="AP36" i="309"/>
  <c r="J36" i="309" s="1"/>
  <c r="AQ36" i="309" s="1"/>
  <c r="AP21" i="309"/>
  <c r="J21" i="309" s="1"/>
  <c r="AQ21" i="309" s="1"/>
  <c r="BC42" i="306"/>
  <c r="BC30" i="306"/>
  <c r="BC51" i="306"/>
  <c r="BC39" i="306"/>
  <c r="BC48" i="305"/>
  <c r="BC48" i="182"/>
  <c r="AL48" i="180"/>
  <c r="H48" i="180" s="1"/>
  <c r="AL21" i="258"/>
  <c r="H21" i="258" s="1"/>
  <c r="AL42" i="258"/>
  <c r="H42" i="258" s="1"/>
  <c r="AP21" i="258"/>
  <c r="J21" i="258" s="1"/>
  <c r="AQ21" i="258" s="1"/>
  <c r="AR21" i="258" s="1"/>
  <c r="AS21" i="258" s="1"/>
  <c r="AV21" i="258" s="1"/>
  <c r="F21" i="258" s="1"/>
  <c r="AY21" i="258" s="1"/>
  <c r="G21" i="258" s="1"/>
  <c r="AP21" i="253"/>
  <c r="H21" i="253" s="1"/>
  <c r="BC30" i="176"/>
  <c r="BC42" i="176"/>
  <c r="BC39" i="176"/>
  <c r="BC33" i="176"/>
  <c r="BC45" i="176"/>
  <c r="AT30" i="175"/>
  <c r="J30" i="175" s="1"/>
  <c r="AU30" i="175" s="1"/>
  <c r="AT18" i="175"/>
  <c r="J18" i="175" s="1"/>
  <c r="AU18" i="175" s="1"/>
  <c r="AP42" i="175"/>
  <c r="H42" i="175" s="1"/>
  <c r="BC51" i="174"/>
  <c r="BC36" i="174"/>
  <c r="AP18" i="174"/>
  <c r="J18" i="174" s="1"/>
  <c r="AQ18" i="174" s="1"/>
  <c r="AR18" i="174" s="1"/>
  <c r="AS18" i="174" s="1"/>
  <c r="AV18" i="174" s="1"/>
  <c r="F18" i="174" s="1"/>
  <c r="AY18" i="174" s="1"/>
  <c r="G18" i="174" s="1"/>
  <c r="AL18" i="174"/>
  <c r="H18" i="174" s="1"/>
  <c r="AL42" i="174"/>
  <c r="H42" i="174" s="1"/>
  <c r="AL36" i="174"/>
  <c r="H36" i="174" s="1"/>
  <c r="BC42" i="252"/>
  <c r="BG21" i="250"/>
  <c r="AP24" i="250"/>
  <c r="H24" i="250" s="1"/>
  <c r="AL21" i="173"/>
  <c r="H21" i="173" s="1"/>
  <c r="AL39" i="173"/>
  <c r="H39" i="173" s="1"/>
  <c r="BG42" i="172"/>
  <c r="BG45" i="172"/>
  <c r="BG33" i="172"/>
  <c r="BG48" i="172"/>
  <c r="BG27" i="172"/>
  <c r="AL27" i="171"/>
  <c r="H27" i="171" s="1"/>
  <c r="BG33" i="247"/>
  <c r="AL39" i="168"/>
  <c r="H39" i="168" s="1"/>
  <c r="AL45" i="246"/>
  <c r="H45" i="246" s="1"/>
  <c r="AP36" i="246"/>
  <c r="J36" i="246" s="1"/>
  <c r="AQ36" i="246" s="1"/>
  <c r="AP45" i="245"/>
  <c r="J45" i="245" s="1"/>
  <c r="AQ45" i="245" s="1"/>
  <c r="BG51" i="166"/>
  <c r="BG39" i="166"/>
  <c r="AL30" i="242"/>
  <c r="H30" i="242" s="1"/>
  <c r="AL27" i="242"/>
  <c r="H27" i="242" s="1"/>
  <c r="AL24" i="242"/>
  <c r="H24" i="242" s="1"/>
  <c r="AP36" i="163"/>
  <c r="H36" i="163" s="1"/>
  <c r="AP33" i="163"/>
  <c r="H33" i="163" s="1"/>
  <c r="BC27" i="162"/>
  <c r="BG48" i="238"/>
  <c r="AP45" i="160"/>
  <c r="H45" i="160" s="1"/>
  <c r="AP42" i="160"/>
  <c r="H42" i="160" s="1"/>
  <c r="AP21" i="160"/>
  <c r="H21" i="160" s="1"/>
  <c r="AL42" i="237"/>
  <c r="H42" i="237" s="1"/>
  <c r="AL30" i="237"/>
  <c r="H30" i="237" s="1"/>
  <c r="AP48" i="235"/>
  <c r="H48" i="235" s="1"/>
  <c r="AP27" i="235"/>
  <c r="H27" i="235" s="1"/>
  <c r="AP24" i="235"/>
  <c r="H24" i="235" s="1"/>
  <c r="AL51" i="158"/>
  <c r="H51" i="158" s="1"/>
  <c r="AL48" i="158"/>
  <c r="H48" i="158" s="1"/>
  <c r="AL27" i="158"/>
  <c r="H27" i="158" s="1"/>
  <c r="AL24" i="158"/>
  <c r="H24" i="158" s="1"/>
  <c r="BG42" i="157"/>
  <c r="BC33" i="155"/>
  <c r="AL42" i="231"/>
  <c r="H42" i="231" s="1"/>
  <c r="AL42" i="228"/>
  <c r="H42" i="228" s="1"/>
  <c r="AL36" i="228"/>
  <c r="H36" i="228" s="1"/>
  <c r="AL45" i="150"/>
  <c r="H45" i="150" s="1"/>
  <c r="AL36" i="227"/>
  <c r="H36" i="227" s="1"/>
  <c r="BG33" i="225"/>
  <c r="BC45" i="224"/>
  <c r="AL48" i="147"/>
  <c r="H48" i="147" s="1"/>
  <c r="AL45" i="147"/>
  <c r="H45" i="147" s="1"/>
  <c r="AL24" i="147"/>
  <c r="H24" i="147" s="1"/>
  <c r="AL21" i="147"/>
  <c r="H21" i="147" s="1"/>
  <c r="BG39" i="146"/>
  <c r="BG51" i="146"/>
  <c r="BG27" i="146"/>
  <c r="BC39" i="145"/>
  <c r="BC51" i="145"/>
  <c r="BC42" i="145"/>
  <c r="BC36" i="145"/>
  <c r="BC27" i="145"/>
  <c r="AL36" i="222"/>
  <c r="H36" i="222" s="1"/>
  <c r="BG45" i="221"/>
  <c r="AL42" i="220"/>
  <c r="H42" i="220" s="1"/>
  <c r="AL45" i="144"/>
  <c r="H45" i="144" s="1"/>
  <c r="AL42" i="144"/>
  <c r="H42" i="144" s="1"/>
  <c r="AP45" i="217"/>
  <c r="H45" i="217" s="1"/>
  <c r="AP42" i="217"/>
  <c r="H42" i="217" s="1"/>
  <c r="AP39" i="217"/>
  <c r="H39" i="217" s="1"/>
  <c r="AL18" i="216"/>
  <c r="H18" i="216" s="1"/>
  <c r="AL51" i="154"/>
  <c r="H51" i="154" s="1"/>
  <c r="AL33" i="151"/>
  <c r="H33" i="151" s="1"/>
  <c r="BC30" i="215"/>
  <c r="BC48" i="215"/>
  <c r="BC51" i="141"/>
  <c r="BC39" i="141"/>
  <c r="BC27" i="141"/>
  <c r="BC33" i="140"/>
  <c r="BC45" i="140"/>
  <c r="BC36" i="140"/>
  <c r="BC30" i="140"/>
  <c r="BC48" i="212"/>
  <c r="AL30" i="212"/>
  <c r="H30" i="212" s="1"/>
  <c r="AL27" i="212"/>
  <c r="H27" i="212" s="1"/>
  <c r="AL24" i="212"/>
  <c r="H24" i="212" s="1"/>
  <c r="BG36" i="211"/>
  <c r="BC36" i="210"/>
  <c r="BC48" i="139"/>
  <c r="BC45" i="139"/>
  <c r="BC36" i="139"/>
  <c r="AL51" i="137"/>
  <c r="H51" i="137" s="1"/>
  <c r="BC48" i="300"/>
  <c r="AL30" i="209"/>
  <c r="H30" i="209" s="1"/>
  <c r="AP42" i="209"/>
  <c r="J42" i="209" s="1"/>
  <c r="AQ42" i="209" s="1"/>
  <c r="AL48" i="209"/>
  <c r="H48" i="209" s="1"/>
  <c r="BG42" i="208"/>
  <c r="AL45" i="207"/>
  <c r="H45" i="207" s="1"/>
  <c r="BC36" i="207"/>
  <c r="AL36" i="207"/>
  <c r="H36" i="207" s="1"/>
  <c r="AL30" i="207"/>
  <c r="H30" i="207" s="1"/>
  <c r="AL51" i="136"/>
  <c r="H51" i="136" s="1"/>
  <c r="AL18" i="136"/>
  <c r="H18" i="136" s="1"/>
  <c r="BC51" i="135"/>
  <c r="BC39" i="135"/>
  <c r="AL48" i="299"/>
  <c r="H48" i="299" s="1"/>
  <c r="AL45" i="299"/>
  <c r="H45" i="299" s="1"/>
  <c r="AL36" i="134"/>
  <c r="H36" i="134" s="1"/>
  <c r="AL33" i="134"/>
  <c r="H33" i="134" s="1"/>
  <c r="BG42" i="202"/>
  <c r="BG36" i="202"/>
  <c r="AL51" i="131"/>
  <c r="H51" i="131" s="1"/>
  <c r="AL48" i="131"/>
  <c r="H48" i="131" s="1"/>
  <c r="AL24" i="131"/>
  <c r="H24" i="131" s="1"/>
  <c r="AL45" i="131"/>
  <c r="H45" i="131" s="1"/>
  <c r="AL21" i="131"/>
  <c r="H21" i="131" s="1"/>
  <c r="BG51" i="130"/>
  <c r="BG18" i="130"/>
  <c r="AY27" i="309"/>
  <c r="G27" i="309" s="1"/>
  <c r="AZ27" i="309" s="1"/>
  <c r="BB27" i="309"/>
  <c r="BD27" i="309" s="1"/>
  <c r="AR18" i="309"/>
  <c r="AS18" i="309" s="1"/>
  <c r="AV18" i="309" s="1"/>
  <c r="F18" i="309" s="1"/>
  <c r="AY18" i="309" s="1"/>
  <c r="G18" i="309" s="1"/>
  <c r="BA18" i="309" s="1"/>
  <c r="AR42" i="309"/>
  <c r="AS42" i="309" s="1"/>
  <c r="AV42" i="309" s="1"/>
  <c r="F42" i="309" s="1"/>
  <c r="AY42" i="309" s="1"/>
  <c r="G42" i="309" s="1"/>
  <c r="AP24" i="309"/>
  <c r="J24" i="309" s="1"/>
  <c r="AQ24" i="309" s="1"/>
  <c r="AP48" i="309"/>
  <c r="J48" i="309" s="1"/>
  <c r="AQ48" i="309" s="1"/>
  <c r="BA33" i="309"/>
  <c r="AZ33" i="309"/>
  <c r="BA42" i="309"/>
  <c r="AZ42" i="309"/>
  <c r="BA39" i="309"/>
  <c r="AZ39" i="309"/>
  <c r="BB33" i="309"/>
  <c r="BD33" i="309" s="1"/>
  <c r="BB42" i="309"/>
  <c r="BD42" i="309" s="1"/>
  <c r="BB39" i="309"/>
  <c r="BD39" i="309" s="1"/>
  <c r="AZ51" i="309"/>
  <c r="BA30" i="309"/>
  <c r="AZ30" i="309"/>
  <c r="BA27" i="309"/>
  <c r="AP42" i="295"/>
  <c r="H42" i="295" s="1"/>
  <c r="BC48" i="294"/>
  <c r="BC45" i="294"/>
  <c r="AL18" i="294"/>
  <c r="H18" i="294" s="1"/>
  <c r="AL51" i="293"/>
  <c r="H51" i="293" s="1"/>
  <c r="AL30" i="293"/>
  <c r="H30" i="293" s="1"/>
  <c r="AL27" i="293"/>
  <c r="H27" i="293" s="1"/>
  <c r="AL24" i="293"/>
  <c r="H24" i="293" s="1"/>
  <c r="AL18" i="293"/>
  <c r="H18" i="293" s="1"/>
  <c r="AL30" i="289"/>
  <c r="H30" i="289" s="1"/>
  <c r="BG51" i="288"/>
  <c r="BC51" i="287"/>
  <c r="BC39" i="287"/>
  <c r="BC51" i="286"/>
  <c r="BG51" i="285"/>
  <c r="AP48" i="284"/>
  <c r="J48" i="284" s="1"/>
  <c r="AQ48" i="284" s="1"/>
  <c r="AL48" i="284"/>
  <c r="H48" i="284" s="1"/>
  <c r="AL21" i="284"/>
  <c r="H21" i="284" s="1"/>
  <c r="AL51" i="283"/>
  <c r="H51" i="283" s="1"/>
  <c r="AL48" i="283"/>
  <c r="H48" i="283" s="1"/>
  <c r="AL21" i="283"/>
  <c r="H21" i="283" s="1"/>
  <c r="AP24" i="283"/>
  <c r="J24" i="283" s="1"/>
  <c r="AQ24" i="283" s="1"/>
  <c r="I24" i="283" s="1"/>
  <c r="BC51" i="281"/>
  <c r="BC48" i="281"/>
  <c r="BC39" i="280"/>
  <c r="BC48" i="280"/>
  <c r="BC36" i="280"/>
  <c r="BC18" i="280"/>
  <c r="AP30" i="279"/>
  <c r="H30" i="279" s="1"/>
  <c r="AP48" i="279"/>
  <c r="H48" i="279" s="1"/>
  <c r="AP24" i="279"/>
  <c r="H24" i="279" s="1"/>
  <c r="AP18" i="279"/>
  <c r="H18" i="279" s="1"/>
  <c r="AP45" i="200"/>
  <c r="J45" i="200" s="1"/>
  <c r="AQ45" i="200" s="1"/>
  <c r="I45" i="200" s="1"/>
  <c r="AP27" i="200"/>
  <c r="J27" i="200" s="1"/>
  <c r="AQ27" i="200" s="1"/>
  <c r="AR27" i="200" s="1"/>
  <c r="AS27" i="200" s="1"/>
  <c r="AV27" i="200" s="1"/>
  <c r="F27" i="200" s="1"/>
  <c r="AY27" i="200" s="1"/>
  <c r="G27" i="200" s="1"/>
  <c r="AL51" i="200"/>
  <c r="H51" i="200" s="1"/>
  <c r="AL45" i="200"/>
  <c r="H45" i="200" s="1"/>
  <c r="AP39" i="200"/>
  <c r="J39" i="200" s="1"/>
  <c r="AQ39" i="200" s="1"/>
  <c r="I39" i="200" s="1"/>
  <c r="AP21" i="200"/>
  <c r="J21" i="200" s="1"/>
  <c r="AQ21" i="200" s="1"/>
  <c r="I21" i="200" s="1"/>
  <c r="BG48" i="199"/>
  <c r="BG33" i="199"/>
  <c r="BG51" i="199"/>
  <c r="BG21" i="199"/>
  <c r="BC48" i="198"/>
  <c r="BG51" i="275"/>
  <c r="AP42" i="275"/>
  <c r="H42" i="275" s="1"/>
  <c r="AP39" i="275"/>
  <c r="H39" i="275" s="1"/>
  <c r="AP36" i="275"/>
  <c r="H36" i="275" s="1"/>
  <c r="AP33" i="275"/>
  <c r="H33" i="275" s="1"/>
  <c r="AT21" i="275"/>
  <c r="J21" i="275" s="1"/>
  <c r="AU21" i="275" s="1"/>
  <c r="AV21" i="275" s="1"/>
  <c r="AW21" i="275" s="1"/>
  <c r="AZ21" i="275" s="1"/>
  <c r="F21" i="275" s="1"/>
  <c r="BC21" i="275" s="1"/>
  <c r="G21" i="275" s="1"/>
  <c r="BE21" i="275" s="1"/>
  <c r="AL36" i="274"/>
  <c r="H36" i="274" s="1"/>
  <c r="AL24" i="274"/>
  <c r="H24" i="274" s="1"/>
  <c r="AP45" i="196"/>
  <c r="H45" i="196" s="1"/>
  <c r="AL51" i="273"/>
  <c r="H51" i="273" s="1"/>
  <c r="AL45" i="273"/>
  <c r="H45" i="273" s="1"/>
  <c r="AL39" i="273"/>
  <c r="H39" i="273" s="1"/>
  <c r="AL33" i="273"/>
  <c r="H33" i="273" s="1"/>
  <c r="AL27" i="273"/>
  <c r="H27" i="273" s="1"/>
  <c r="BC45" i="272"/>
  <c r="BC24" i="270"/>
  <c r="AL51" i="270"/>
  <c r="H51" i="270" s="1"/>
  <c r="AL45" i="270"/>
  <c r="H45" i="270" s="1"/>
  <c r="AL33" i="270"/>
  <c r="H33" i="270" s="1"/>
  <c r="BC21" i="270"/>
  <c r="AL30" i="270"/>
  <c r="H30" i="270" s="1"/>
  <c r="BC48" i="194"/>
  <c r="AP42" i="193"/>
  <c r="H42" i="193" s="1"/>
  <c r="AP36" i="193"/>
  <c r="H36" i="193" s="1"/>
  <c r="AP48" i="193"/>
  <c r="H48" i="193" s="1"/>
  <c r="AP24" i="193"/>
  <c r="H24" i="193" s="1"/>
  <c r="AP18" i="193"/>
  <c r="H18" i="193" s="1"/>
  <c r="AP27" i="269"/>
  <c r="J27" i="269" s="1"/>
  <c r="AQ27" i="269" s="1"/>
  <c r="BG45" i="267"/>
  <c r="AL39" i="266"/>
  <c r="H39" i="266" s="1"/>
  <c r="AL27" i="266"/>
  <c r="H27" i="266" s="1"/>
  <c r="AL24" i="266"/>
  <c r="H24" i="266" s="1"/>
  <c r="AL21" i="266"/>
  <c r="H21" i="266" s="1"/>
  <c r="AL48" i="191"/>
  <c r="H48" i="191" s="1"/>
  <c r="AP36" i="191"/>
  <c r="J36" i="191" s="1"/>
  <c r="AQ36" i="191" s="1"/>
  <c r="AP48" i="191"/>
  <c r="J48" i="191" s="1"/>
  <c r="AQ48" i="191" s="1"/>
  <c r="AR48" i="191" s="1"/>
  <c r="AS48" i="191" s="1"/>
  <c r="AV48" i="191" s="1"/>
  <c r="F48" i="191" s="1"/>
  <c r="AY48" i="191" s="1"/>
  <c r="G48" i="191" s="1"/>
  <c r="BC42" i="263"/>
  <c r="BC39" i="265"/>
  <c r="BC18" i="265"/>
  <c r="BG30" i="264"/>
  <c r="BG21" i="264"/>
  <c r="BG48" i="264"/>
  <c r="AP27" i="262"/>
  <c r="J27" i="262" s="1"/>
  <c r="AQ27" i="262" s="1"/>
  <c r="I27" i="262" s="1"/>
  <c r="AL51" i="262"/>
  <c r="H51" i="262" s="1"/>
  <c r="AL39" i="262"/>
  <c r="H39" i="262" s="1"/>
  <c r="AL51" i="186"/>
  <c r="H51" i="186" s="1"/>
  <c r="AL39" i="186"/>
  <c r="H39" i="186" s="1"/>
  <c r="AP24" i="186"/>
  <c r="J24" i="186" s="1"/>
  <c r="AQ24" i="186" s="1"/>
  <c r="AR24" i="186" s="1"/>
  <c r="AS24" i="186" s="1"/>
  <c r="AV24" i="186" s="1"/>
  <c r="F24" i="186" s="1"/>
  <c r="AY24" i="186" s="1"/>
  <c r="G24" i="186" s="1"/>
  <c r="BA24" i="186" s="1"/>
  <c r="AL21" i="186"/>
  <c r="H21" i="186" s="1"/>
  <c r="BC45" i="261"/>
  <c r="BC42" i="261"/>
  <c r="AT51" i="259"/>
  <c r="J51" i="259" s="1"/>
  <c r="AU51" i="259" s="1"/>
  <c r="I51" i="259" s="1"/>
  <c r="AT39" i="259"/>
  <c r="J39" i="259" s="1"/>
  <c r="AU39" i="259" s="1"/>
  <c r="BC48" i="185"/>
  <c r="BC45" i="185"/>
  <c r="AP42" i="185"/>
  <c r="J42" i="185" s="1"/>
  <c r="AQ42" i="185" s="1"/>
  <c r="I42" i="185" s="1"/>
  <c r="AL30" i="185"/>
  <c r="H30" i="185" s="1"/>
  <c r="AT30" i="184"/>
  <c r="J30" i="184" s="1"/>
  <c r="AU30" i="184" s="1"/>
  <c r="AP18" i="184"/>
  <c r="H18" i="184" s="1"/>
  <c r="AP30" i="183"/>
  <c r="J30" i="183" s="1"/>
  <c r="AQ30" i="183" s="1"/>
  <c r="AL36" i="183"/>
  <c r="H36" i="183" s="1"/>
  <c r="AL18" i="183"/>
  <c r="H18" i="183" s="1"/>
  <c r="AP18" i="183"/>
  <c r="J18" i="183" s="1"/>
  <c r="AQ18" i="183" s="1"/>
  <c r="BC33" i="306"/>
  <c r="BC21" i="306"/>
  <c r="BC48" i="306"/>
  <c r="BC36" i="306"/>
  <c r="BC45" i="306"/>
  <c r="BC27" i="306"/>
  <c r="BC36" i="305"/>
  <c r="BG36" i="304"/>
  <c r="BG48" i="181"/>
  <c r="AP24" i="181"/>
  <c r="H24" i="181" s="1"/>
  <c r="AL24" i="180"/>
  <c r="H24" i="180" s="1"/>
  <c r="AL21" i="180"/>
  <c r="H21" i="180" s="1"/>
  <c r="AL45" i="258"/>
  <c r="H45" i="258" s="1"/>
  <c r="AP42" i="258"/>
  <c r="J42" i="258" s="1"/>
  <c r="AQ42" i="258" s="1"/>
  <c r="AR42" i="258" s="1"/>
  <c r="AS42" i="258" s="1"/>
  <c r="AV42" i="258" s="1"/>
  <c r="F42" i="258" s="1"/>
  <c r="AY42" i="258" s="1"/>
  <c r="G42" i="258" s="1"/>
  <c r="BA42" i="258" s="1"/>
  <c r="AL39" i="258"/>
  <c r="H39" i="258" s="1"/>
  <c r="AL48" i="257"/>
  <c r="H48" i="257" s="1"/>
  <c r="BG45" i="256"/>
  <c r="AP45" i="255"/>
  <c r="J45" i="255" s="1"/>
  <c r="AQ45" i="255" s="1"/>
  <c r="AL21" i="255"/>
  <c r="H21" i="255" s="1"/>
  <c r="AP33" i="255"/>
  <c r="J33" i="255" s="1"/>
  <c r="AQ33" i="255" s="1"/>
  <c r="I33" i="255" s="1"/>
  <c r="BG39" i="253"/>
  <c r="AP27" i="253"/>
  <c r="H27" i="253" s="1"/>
  <c r="BG51" i="253"/>
  <c r="AP39" i="253"/>
  <c r="H39" i="253" s="1"/>
  <c r="BC21" i="251"/>
  <c r="BC18" i="251"/>
  <c r="AT45" i="250"/>
  <c r="J45" i="250" s="1"/>
  <c r="AU45" i="250" s="1"/>
  <c r="BG45" i="250"/>
  <c r="BG48" i="250"/>
  <c r="AP48" i="250"/>
  <c r="H48" i="250" s="1"/>
  <c r="AP33" i="250"/>
  <c r="H33" i="250" s="1"/>
  <c r="BG24" i="250"/>
  <c r="AP48" i="246"/>
  <c r="J48" i="246" s="1"/>
  <c r="AQ48" i="246" s="1"/>
  <c r="AL42" i="246"/>
  <c r="H42" i="246" s="1"/>
  <c r="AL33" i="246"/>
  <c r="H33" i="246" s="1"/>
  <c r="AL30" i="246"/>
  <c r="H30" i="246" s="1"/>
  <c r="AL21" i="246"/>
  <c r="H21" i="246" s="1"/>
  <c r="AL51" i="245"/>
  <c r="H51" i="245" s="1"/>
  <c r="AL33" i="245"/>
  <c r="H33" i="245" s="1"/>
  <c r="AL21" i="245"/>
  <c r="H21" i="245" s="1"/>
  <c r="AL42" i="245"/>
  <c r="H42" i="245" s="1"/>
  <c r="BG36" i="244"/>
  <c r="BG51" i="244"/>
  <c r="AL48" i="243"/>
  <c r="H48" i="243" s="1"/>
  <c r="AL42" i="243"/>
  <c r="H42" i="243" s="1"/>
  <c r="AL36" i="243"/>
  <c r="H36" i="243" s="1"/>
  <c r="AL48" i="242"/>
  <c r="H48" i="242" s="1"/>
  <c r="AP30" i="242"/>
  <c r="J30" i="242" s="1"/>
  <c r="AQ30" i="242" s="1"/>
  <c r="AR30" i="242" s="1"/>
  <c r="AS30" i="242" s="1"/>
  <c r="AV30" i="242" s="1"/>
  <c r="F30" i="242" s="1"/>
  <c r="AY30" i="242" s="1"/>
  <c r="G30" i="242" s="1"/>
  <c r="AP36" i="242"/>
  <c r="J36" i="242" s="1"/>
  <c r="AQ36" i="242" s="1"/>
  <c r="BG48" i="241"/>
  <c r="BG42" i="241"/>
  <c r="BC51" i="240"/>
  <c r="BC30" i="240"/>
  <c r="BC48" i="240"/>
  <c r="BC27" i="240"/>
  <c r="BG42" i="238"/>
  <c r="AP30" i="237"/>
  <c r="J30" i="237" s="1"/>
  <c r="AQ30" i="237" s="1"/>
  <c r="AL48" i="237"/>
  <c r="H48" i="237" s="1"/>
  <c r="AP36" i="237"/>
  <c r="J36" i="237" s="1"/>
  <c r="AQ36" i="237" s="1"/>
  <c r="AL24" i="237"/>
  <c r="H24" i="237" s="1"/>
  <c r="AP18" i="237"/>
  <c r="J18" i="237" s="1"/>
  <c r="AQ18" i="237" s="1"/>
  <c r="BG51" i="235"/>
  <c r="AP30" i="235"/>
  <c r="H30" i="235" s="1"/>
  <c r="AT27" i="235"/>
  <c r="J27" i="235" s="1"/>
  <c r="AU27" i="235" s="1"/>
  <c r="AV27" i="235" s="1"/>
  <c r="AW27" i="235" s="1"/>
  <c r="AZ27" i="235" s="1"/>
  <c r="F27" i="235" s="1"/>
  <c r="BC27" i="235" s="1"/>
  <c r="G27" i="235" s="1"/>
  <c r="BE27" i="235" s="1"/>
  <c r="BC39" i="234"/>
  <c r="BC30" i="234"/>
  <c r="BC36" i="234"/>
  <c r="BC51" i="155"/>
  <c r="AL51" i="155"/>
  <c r="H51" i="155" s="1"/>
  <c r="AL48" i="155"/>
  <c r="H48" i="155" s="1"/>
  <c r="AL45" i="155"/>
  <c r="H45" i="155" s="1"/>
  <c r="AL42" i="155"/>
  <c r="H42" i="155" s="1"/>
  <c r="AL27" i="155"/>
  <c r="H27" i="155" s="1"/>
  <c r="AL24" i="155"/>
  <c r="H24" i="155" s="1"/>
  <c r="AL21" i="155"/>
  <c r="H21" i="155" s="1"/>
  <c r="AL18" i="155"/>
  <c r="H18" i="155" s="1"/>
  <c r="AL45" i="152"/>
  <c r="H45" i="152" s="1"/>
  <c r="AL39" i="231"/>
  <c r="H39" i="231" s="1"/>
  <c r="AL18" i="231"/>
  <c r="H18" i="231" s="1"/>
  <c r="BC24" i="230"/>
  <c r="AP24" i="228"/>
  <c r="J24" i="228" s="1"/>
  <c r="AQ24" i="228" s="1"/>
  <c r="AL48" i="228"/>
  <c r="H48" i="228" s="1"/>
  <c r="AL33" i="228"/>
  <c r="H33" i="228" s="1"/>
  <c r="AL48" i="227"/>
  <c r="H48" i="227" s="1"/>
  <c r="AL30" i="227"/>
  <c r="H30" i="227" s="1"/>
  <c r="AL48" i="226"/>
  <c r="H48" i="226" s="1"/>
  <c r="AL42" i="226"/>
  <c r="H42" i="226" s="1"/>
  <c r="AL24" i="226"/>
  <c r="H24" i="226" s="1"/>
  <c r="BC48" i="224"/>
  <c r="AP36" i="222"/>
  <c r="J36" i="222" s="1"/>
  <c r="AQ36" i="222" s="1"/>
  <c r="AL48" i="222"/>
  <c r="H48" i="222" s="1"/>
  <c r="AL24" i="222"/>
  <c r="H24" i="222" s="1"/>
  <c r="AL30" i="222"/>
  <c r="H30" i="222" s="1"/>
  <c r="AL36" i="220"/>
  <c r="H36" i="220" s="1"/>
  <c r="AL18" i="220"/>
  <c r="H18" i="220" s="1"/>
  <c r="BC36" i="219"/>
  <c r="AT42" i="217"/>
  <c r="J42" i="217" s="1"/>
  <c r="AU42" i="217" s="1"/>
  <c r="AV42" i="217" s="1"/>
  <c r="AW42" i="217" s="1"/>
  <c r="AZ42" i="217" s="1"/>
  <c r="F42" i="217" s="1"/>
  <c r="BC42" i="217" s="1"/>
  <c r="G42" i="217" s="1"/>
  <c r="BD42" i="217" s="1"/>
  <c r="AP36" i="217"/>
  <c r="H36" i="217" s="1"/>
  <c r="AT30" i="217"/>
  <c r="J30" i="217" s="1"/>
  <c r="AU30" i="217" s="1"/>
  <c r="AP24" i="217"/>
  <c r="H24" i="217" s="1"/>
  <c r="AP18" i="217"/>
  <c r="H18" i="217" s="1"/>
  <c r="AL36" i="216"/>
  <c r="H36" i="216" s="1"/>
  <c r="AL18" i="154"/>
  <c r="H18" i="154" s="1"/>
  <c r="AL45" i="151"/>
  <c r="H45" i="151" s="1"/>
  <c r="BC36" i="215"/>
  <c r="BC42" i="215"/>
  <c r="BC24" i="215"/>
  <c r="AL51" i="212"/>
  <c r="H51" i="212" s="1"/>
  <c r="AL48" i="212"/>
  <c r="H48" i="212" s="1"/>
  <c r="BG24" i="211"/>
  <c r="BG51" i="211"/>
  <c r="BG45" i="211"/>
  <c r="BC39" i="210"/>
  <c r="BC30" i="210"/>
  <c r="BC24" i="210"/>
  <c r="BC21" i="210"/>
  <c r="AP48" i="209"/>
  <c r="J48" i="209" s="1"/>
  <c r="AQ48" i="209" s="1"/>
  <c r="AR48" i="209" s="1"/>
  <c r="AS48" i="209" s="1"/>
  <c r="AV48" i="209" s="1"/>
  <c r="F48" i="209" s="1"/>
  <c r="AY48" i="209" s="1"/>
  <c r="G48" i="209" s="1"/>
  <c r="AL36" i="209"/>
  <c r="H36" i="209" s="1"/>
  <c r="AP30" i="209"/>
  <c r="J30" i="209" s="1"/>
  <c r="AQ30" i="209" s="1"/>
  <c r="AP18" i="209"/>
  <c r="J18" i="209" s="1"/>
  <c r="AQ18" i="209" s="1"/>
  <c r="BG48" i="208"/>
  <c r="BC51" i="207"/>
  <c r="BC45" i="207"/>
  <c r="BC33" i="207"/>
  <c r="AL51" i="207"/>
  <c r="H51" i="207" s="1"/>
  <c r="AL18" i="207"/>
  <c r="H18" i="207" s="1"/>
  <c r="AL36" i="299"/>
  <c r="H36" i="299" s="1"/>
  <c r="AL33" i="299"/>
  <c r="H33" i="299" s="1"/>
  <c r="AL48" i="204"/>
  <c r="H48" i="204" s="1"/>
  <c r="AL45" i="204"/>
  <c r="H45" i="204" s="1"/>
  <c r="BC30" i="298"/>
  <c r="AL24" i="203"/>
  <c r="H24" i="203" s="1"/>
  <c r="AL21" i="203"/>
  <c r="H21" i="203" s="1"/>
  <c r="BG45" i="202"/>
  <c r="BG24" i="202"/>
  <c r="E48" i="136"/>
  <c r="BC48" i="136" s="1"/>
  <c r="AL48" i="136"/>
  <c r="H48" i="136" s="1"/>
  <c r="E36" i="137"/>
  <c r="AL36" i="137"/>
  <c r="H36" i="137" s="1"/>
  <c r="E24" i="138"/>
  <c r="AP24" i="138"/>
  <c r="H24" i="138" s="1"/>
  <c r="AP39" i="131"/>
  <c r="J39" i="131" s="1"/>
  <c r="AQ39" i="131" s="1"/>
  <c r="AR39" i="131" s="1"/>
  <c r="AS39" i="131" s="1"/>
  <c r="AV39" i="131" s="1"/>
  <c r="F39" i="131" s="1"/>
  <c r="AY39" i="131" s="1"/>
  <c r="G39" i="131" s="1"/>
  <c r="E48" i="137"/>
  <c r="AL48" i="137"/>
  <c r="H48" i="137" s="1"/>
  <c r="E39" i="139"/>
  <c r="AL39" i="139"/>
  <c r="H39" i="139" s="1"/>
  <c r="AP45" i="137"/>
  <c r="J45" i="137" s="1"/>
  <c r="AQ45" i="137" s="1"/>
  <c r="I45" i="137" s="1"/>
  <c r="E27" i="139"/>
  <c r="AL27" i="139"/>
  <c r="H27" i="139" s="1"/>
  <c r="E27" i="144"/>
  <c r="AL27" i="144"/>
  <c r="H27" i="144" s="1"/>
  <c r="E18" i="131"/>
  <c r="BC18" i="131" s="1"/>
  <c r="AL18" i="131"/>
  <c r="H18" i="131" s="1"/>
  <c r="E21" i="139"/>
  <c r="BC21" i="139" s="1"/>
  <c r="AL21" i="139"/>
  <c r="H21" i="139" s="1"/>
  <c r="E42" i="131"/>
  <c r="BC42" i="131" s="1"/>
  <c r="AL42" i="131"/>
  <c r="H42" i="131" s="1"/>
  <c r="E30" i="134"/>
  <c r="BC30" i="134" s="1"/>
  <c r="AL30" i="134"/>
  <c r="H30" i="134" s="1"/>
  <c r="E24" i="136"/>
  <c r="BC24" i="136" s="1"/>
  <c r="AL24" i="136"/>
  <c r="H24" i="136" s="1"/>
  <c r="E36" i="129"/>
  <c r="AL36" i="129"/>
  <c r="H36" i="129" s="1"/>
  <c r="E30" i="129"/>
  <c r="AL30" i="129"/>
  <c r="H30" i="129" s="1"/>
  <c r="E24" i="129"/>
  <c r="AL24" i="129"/>
  <c r="H24" i="129" s="1"/>
  <c r="E18" i="129"/>
  <c r="AL18" i="129"/>
  <c r="H18" i="129" s="1"/>
  <c r="BG39" i="130"/>
  <c r="AX36" i="131"/>
  <c r="E30" i="131"/>
  <c r="BC30" i="131" s="1"/>
  <c r="AL30" i="131"/>
  <c r="H30" i="131" s="1"/>
  <c r="E42" i="134"/>
  <c r="BC42" i="134" s="1"/>
  <c r="AL42" i="134"/>
  <c r="H42" i="134" s="1"/>
  <c r="E36" i="136"/>
  <c r="BC36" i="136" s="1"/>
  <c r="AL36" i="136"/>
  <c r="H36" i="136" s="1"/>
  <c r="E24" i="137"/>
  <c r="AL24" i="137"/>
  <c r="H24" i="137" s="1"/>
  <c r="E24" i="139"/>
  <c r="BC24" i="139" s="1"/>
  <c r="AL24" i="139"/>
  <c r="H24" i="139" s="1"/>
  <c r="E39" i="144"/>
  <c r="AL39" i="144"/>
  <c r="H39" i="144" s="1"/>
  <c r="BG42" i="146"/>
  <c r="BG45" i="166"/>
  <c r="BC36" i="150"/>
  <c r="BG24" i="166"/>
  <c r="BC45" i="167"/>
  <c r="E30" i="180"/>
  <c r="BC30" i="180" s="1"/>
  <c r="AL30" i="180"/>
  <c r="H30" i="180" s="1"/>
  <c r="E18" i="180"/>
  <c r="BC18" i="180" s="1"/>
  <c r="AL18" i="180"/>
  <c r="H18" i="180" s="1"/>
  <c r="AX33" i="129"/>
  <c r="AX21" i="129"/>
  <c r="BB24" i="130"/>
  <c r="AP42" i="131"/>
  <c r="J42" i="131" s="1"/>
  <c r="AQ42" i="131" s="1"/>
  <c r="AX39" i="132"/>
  <c r="BB51" i="133"/>
  <c r="AX27" i="134"/>
  <c r="AP48" i="136"/>
  <c r="J48" i="136" s="1"/>
  <c r="AQ48" i="136" s="1"/>
  <c r="I48" i="136" s="1"/>
  <c r="AX45" i="136"/>
  <c r="AX33" i="136"/>
  <c r="AX21" i="136"/>
  <c r="AX45" i="137"/>
  <c r="AX33" i="137"/>
  <c r="AX21" i="137"/>
  <c r="BB51" i="138"/>
  <c r="BB39" i="138"/>
  <c r="BB27" i="138"/>
  <c r="BB21" i="138"/>
  <c r="AX51" i="139"/>
  <c r="BC42" i="139"/>
  <c r="BC39" i="139"/>
  <c r="AX36" i="139"/>
  <c r="BC30" i="139"/>
  <c r="AP27" i="139"/>
  <c r="J27" i="139" s="1"/>
  <c r="AQ27" i="139" s="1"/>
  <c r="AX24" i="139"/>
  <c r="AX21" i="139"/>
  <c r="AX18" i="139"/>
  <c r="AX48" i="140"/>
  <c r="AX36" i="140"/>
  <c r="BC24" i="140"/>
  <c r="AX21" i="140"/>
  <c r="BC48" i="141"/>
  <c r="AX45" i="141"/>
  <c r="BC36" i="141"/>
  <c r="AX33" i="141"/>
  <c r="AX21" i="141"/>
  <c r="BC48" i="142"/>
  <c r="AX45" i="142"/>
  <c r="BC36" i="142"/>
  <c r="AX33" i="142"/>
  <c r="AX21" i="142"/>
  <c r="BG48" i="143"/>
  <c r="BB45" i="143"/>
  <c r="BB33" i="143"/>
  <c r="BB21" i="143"/>
  <c r="AX36" i="144"/>
  <c r="AP27" i="144"/>
  <c r="J27" i="144" s="1"/>
  <c r="AQ27" i="144" s="1"/>
  <c r="I27" i="144" s="1"/>
  <c r="AX24" i="144"/>
  <c r="AX42" i="145"/>
  <c r="AX30" i="145"/>
  <c r="BC18" i="145"/>
  <c r="BB51" i="146"/>
  <c r="BG45" i="146"/>
  <c r="BB39" i="146"/>
  <c r="BB36" i="146"/>
  <c r="BG18" i="146"/>
  <c r="AX51" i="147"/>
  <c r="BC45" i="147"/>
  <c r="AX39" i="147"/>
  <c r="AX27" i="147"/>
  <c r="AX51" i="148"/>
  <c r="AX39" i="148"/>
  <c r="AX27" i="148"/>
  <c r="BB51" i="149"/>
  <c r="BG48" i="149"/>
  <c r="AT39" i="149"/>
  <c r="J39" i="149" s="1"/>
  <c r="AU39" i="149" s="1"/>
  <c r="BB36" i="149"/>
  <c r="BB30" i="149"/>
  <c r="BB24" i="149"/>
  <c r="AP24" i="149"/>
  <c r="H24" i="149" s="1"/>
  <c r="BB18" i="149"/>
  <c r="AP18" i="149"/>
  <c r="H18" i="149" s="1"/>
  <c r="AL51" i="150"/>
  <c r="H51" i="150" s="1"/>
  <c r="AL48" i="150"/>
  <c r="H48" i="150" s="1"/>
  <c r="BC45" i="150"/>
  <c r="AL30" i="150"/>
  <c r="H30" i="150" s="1"/>
  <c r="AL27" i="150"/>
  <c r="H27" i="150" s="1"/>
  <c r="AL24" i="150"/>
  <c r="H24" i="150" s="1"/>
  <c r="BC21" i="150"/>
  <c r="AL48" i="151"/>
  <c r="H48" i="151" s="1"/>
  <c r="AL36" i="151"/>
  <c r="H36" i="151" s="1"/>
  <c r="AL24" i="151"/>
  <c r="H24" i="151" s="1"/>
  <c r="AL48" i="152"/>
  <c r="H48" i="152" s="1"/>
  <c r="AL36" i="152"/>
  <c r="H36" i="152" s="1"/>
  <c r="AL24" i="152"/>
  <c r="H24" i="152" s="1"/>
  <c r="BB21" i="153"/>
  <c r="BB18" i="153"/>
  <c r="AX51" i="154"/>
  <c r="BC48" i="154"/>
  <c r="AX36" i="154"/>
  <c r="AX30" i="154"/>
  <c r="AX24" i="154"/>
  <c r="AX18" i="154"/>
  <c r="BC42" i="155"/>
  <c r="AX36" i="155"/>
  <c r="AX33" i="155"/>
  <c r="AX30" i="155"/>
  <c r="BC18" i="155"/>
  <c r="BG51" i="157"/>
  <c r="BB48" i="157"/>
  <c r="BG39" i="157"/>
  <c r="BB36" i="157"/>
  <c r="BG27" i="157"/>
  <c r="BB24" i="157"/>
  <c r="AX42" i="158"/>
  <c r="AX30" i="158"/>
  <c r="AX18" i="158"/>
  <c r="AX42" i="159"/>
  <c r="AX30" i="159"/>
  <c r="AX18" i="159"/>
  <c r="BB48" i="160"/>
  <c r="BB36" i="160"/>
  <c r="BB24" i="160"/>
  <c r="AX42" i="161"/>
  <c r="AP33" i="161"/>
  <c r="J33" i="161" s="1"/>
  <c r="AQ33" i="161" s="1"/>
  <c r="AX30" i="161"/>
  <c r="AX18" i="161"/>
  <c r="BC48" i="162"/>
  <c r="BC45" i="162"/>
  <c r="BC30" i="162"/>
  <c r="AX24" i="162"/>
  <c r="BC18" i="162"/>
  <c r="BB51" i="163"/>
  <c r="BB39" i="163"/>
  <c r="BB27" i="163"/>
  <c r="AX51" i="164"/>
  <c r="BC42" i="164"/>
  <c r="AX39" i="164"/>
  <c r="AX27" i="164"/>
  <c r="AX51" i="165"/>
  <c r="AX45" i="165"/>
  <c r="AX39" i="165"/>
  <c r="AX33" i="165"/>
  <c r="AX27" i="165"/>
  <c r="AX21" i="165"/>
  <c r="AP30" i="166"/>
  <c r="H30" i="166" s="1"/>
  <c r="BC51" i="167"/>
  <c r="AL36" i="167"/>
  <c r="H36" i="167" s="1"/>
  <c r="AL33" i="167"/>
  <c r="H33" i="167" s="1"/>
  <c r="BC27" i="167"/>
  <c r="AL18" i="167"/>
  <c r="H18" i="167" s="1"/>
  <c r="AP48" i="168"/>
  <c r="J48" i="168" s="1"/>
  <c r="AQ48" i="168" s="1"/>
  <c r="I48" i="168" s="1"/>
  <c r="AL42" i="168"/>
  <c r="H42" i="168" s="1"/>
  <c r="AL30" i="168"/>
  <c r="H30" i="168" s="1"/>
  <c r="AP24" i="168"/>
  <c r="J24" i="168" s="1"/>
  <c r="AQ24" i="168" s="1"/>
  <c r="I24" i="168" s="1"/>
  <c r="BG42" i="169"/>
  <c r="AL48" i="171"/>
  <c r="H48" i="171" s="1"/>
  <c r="AL45" i="171"/>
  <c r="H45" i="171" s="1"/>
  <c r="AL39" i="171"/>
  <c r="H39" i="171" s="1"/>
  <c r="BC33" i="171"/>
  <c r="AL30" i="171"/>
  <c r="H30" i="171" s="1"/>
  <c r="BC27" i="171"/>
  <c r="AL18" i="171"/>
  <c r="H18" i="171" s="1"/>
  <c r="BG51" i="172"/>
  <c r="BG39" i="172"/>
  <c r="BG18" i="172"/>
  <c r="AL48" i="173"/>
  <c r="H48" i="173" s="1"/>
  <c r="E42" i="173"/>
  <c r="BC42" i="173" s="1"/>
  <c r="AL42" i="173"/>
  <c r="H42" i="173" s="1"/>
  <c r="AL36" i="173"/>
  <c r="H36" i="173" s="1"/>
  <c r="AL30" i="173"/>
  <c r="H30" i="173" s="1"/>
  <c r="E24" i="173"/>
  <c r="BC24" i="173" s="1"/>
  <c r="AL24" i="173"/>
  <c r="H24" i="173" s="1"/>
  <c r="AL18" i="173"/>
  <c r="H18" i="173" s="1"/>
  <c r="E48" i="174"/>
  <c r="BC48" i="174" s="1"/>
  <c r="AL48" i="174"/>
  <c r="H48" i="174" s="1"/>
  <c r="AP42" i="174"/>
  <c r="J42" i="174" s="1"/>
  <c r="AQ42" i="174" s="1"/>
  <c r="I42" i="174" s="1"/>
  <c r="AL33" i="174"/>
  <c r="H33" i="174" s="1"/>
  <c r="E21" i="174"/>
  <c r="BC21" i="174" s="1"/>
  <c r="AL21" i="174"/>
  <c r="H21" i="174" s="1"/>
  <c r="AP51" i="175"/>
  <c r="H51" i="175" s="1"/>
  <c r="E45" i="175"/>
  <c r="BG45" i="175" s="1"/>
  <c r="AP45" i="175"/>
  <c r="H45" i="175" s="1"/>
  <c r="AP39" i="175"/>
  <c r="H39" i="175" s="1"/>
  <c r="E33" i="175"/>
  <c r="AP33" i="175"/>
  <c r="H33" i="175" s="1"/>
  <c r="E21" i="175"/>
  <c r="AP21" i="175"/>
  <c r="H21" i="175" s="1"/>
  <c r="BB18" i="175"/>
  <c r="AX42" i="176"/>
  <c r="AX36" i="176"/>
  <c r="AX33" i="176"/>
  <c r="AX45" i="177"/>
  <c r="AX42" i="177"/>
  <c r="AX21" i="177"/>
  <c r="AX18" i="177"/>
  <c r="BB33" i="178"/>
  <c r="BB30" i="178"/>
  <c r="E45" i="179"/>
  <c r="AL45" i="179"/>
  <c r="H45" i="179" s="1"/>
  <c r="AX42" i="179"/>
  <c r="E33" i="179"/>
  <c r="AL33" i="179"/>
  <c r="H33" i="179" s="1"/>
  <c r="AX30" i="179"/>
  <c r="E21" i="179"/>
  <c r="BC21" i="179" s="1"/>
  <c r="AL21" i="179"/>
  <c r="H21" i="179" s="1"/>
  <c r="AX18" i="179"/>
  <c r="AX51" i="180"/>
  <c r="AP48" i="180"/>
  <c r="J48" i="180" s="1"/>
  <c r="AQ48" i="180" s="1"/>
  <c r="E39" i="180"/>
  <c r="AL39" i="180"/>
  <c r="H39" i="180" s="1"/>
  <c r="E27" i="180"/>
  <c r="BC27" i="180" s="1"/>
  <c r="AL27" i="180"/>
  <c r="H27" i="180" s="1"/>
  <c r="E33" i="183"/>
  <c r="AL33" i="183"/>
  <c r="H33" i="183" s="1"/>
  <c r="AX24" i="183"/>
  <c r="BB33" i="184"/>
  <c r="E33" i="184"/>
  <c r="BG33" i="184" s="1"/>
  <c r="AP33" i="184"/>
  <c r="H33" i="184" s="1"/>
  <c r="AX48" i="185"/>
  <c r="AX42" i="185"/>
  <c r="AX21" i="185"/>
  <c r="E21" i="185"/>
  <c r="BC21" i="185" s="1"/>
  <c r="AL21" i="185"/>
  <c r="H21" i="185" s="1"/>
  <c r="E27" i="193"/>
  <c r="BG27" i="193" s="1"/>
  <c r="AP27" i="193"/>
  <c r="H27" i="193" s="1"/>
  <c r="AP18" i="156"/>
  <c r="J18" i="156" s="1"/>
  <c r="AQ18" i="156" s="1"/>
  <c r="BC42" i="167"/>
  <c r="E45" i="173"/>
  <c r="BC45" i="173" s="1"/>
  <c r="AL45" i="173"/>
  <c r="H45" i="173" s="1"/>
  <c r="E51" i="183"/>
  <c r="BC51" i="183" s="1"/>
  <c r="AL51" i="183"/>
  <c r="H51" i="183" s="1"/>
  <c r="E21" i="183"/>
  <c r="AL21" i="183"/>
  <c r="H21" i="183" s="1"/>
  <c r="E36" i="186"/>
  <c r="AL36" i="186"/>
  <c r="H36" i="186" s="1"/>
  <c r="E48" i="196"/>
  <c r="AP48" i="196"/>
  <c r="H48" i="196" s="1"/>
  <c r="BC45" i="129"/>
  <c r="AP36" i="129"/>
  <c r="J36" i="129" s="1"/>
  <c r="AQ36" i="129" s="1"/>
  <c r="AX27" i="129"/>
  <c r="AP24" i="129"/>
  <c r="J24" i="129" s="1"/>
  <c r="AQ24" i="129" s="1"/>
  <c r="BB51" i="130"/>
  <c r="BG45" i="130"/>
  <c r="BG42" i="130"/>
  <c r="BB36" i="130"/>
  <c r="BG27" i="130"/>
  <c r="AX39" i="131"/>
  <c r="BC36" i="131"/>
  <c r="AX27" i="131"/>
  <c r="BC24" i="131"/>
  <c r="BC21" i="131"/>
  <c r="AX51" i="132"/>
  <c r="BC42" i="132"/>
  <c r="BC30" i="132"/>
  <c r="AX27" i="132"/>
  <c r="BB39" i="133"/>
  <c r="BB27" i="133"/>
  <c r="AX51" i="134"/>
  <c r="AP42" i="134"/>
  <c r="J42" i="134" s="1"/>
  <c r="AQ42" i="134" s="1"/>
  <c r="AX39" i="134"/>
  <c r="AP30" i="134"/>
  <c r="J30" i="134" s="1"/>
  <c r="AQ30" i="134" s="1"/>
  <c r="AX21" i="134"/>
  <c r="AX45" i="135"/>
  <c r="AX33" i="135"/>
  <c r="AX21" i="135"/>
  <c r="BC51" i="136"/>
  <c r="AP45" i="129"/>
  <c r="J45" i="129" s="1"/>
  <c r="AQ45" i="129" s="1"/>
  <c r="AR45" i="129" s="1"/>
  <c r="AS45" i="129" s="1"/>
  <c r="AV45" i="129" s="1"/>
  <c r="F45" i="129" s="1"/>
  <c r="AY45" i="129" s="1"/>
  <c r="G45" i="129" s="1"/>
  <c r="AX42" i="129"/>
  <c r="AL42" i="129"/>
  <c r="H42" i="129" s="1"/>
  <c r="BC39" i="129"/>
  <c r="BC33" i="129"/>
  <c r="BG36" i="130"/>
  <c r="BG24" i="130"/>
  <c r="AL39" i="131"/>
  <c r="H39" i="131" s="1"/>
  <c r="AP36" i="131"/>
  <c r="J36" i="131" s="1"/>
  <c r="AQ36" i="131" s="1"/>
  <c r="AR36" i="131" s="1"/>
  <c r="AS36" i="131" s="1"/>
  <c r="AV36" i="131" s="1"/>
  <c r="F36" i="131" s="1"/>
  <c r="AY36" i="131" s="1"/>
  <c r="G36" i="131" s="1"/>
  <c r="AP33" i="131"/>
  <c r="J33" i="131" s="1"/>
  <c r="AQ33" i="131" s="1"/>
  <c r="AR33" i="131" s="1"/>
  <c r="AS33" i="131" s="1"/>
  <c r="AV33" i="131" s="1"/>
  <c r="F33" i="131" s="1"/>
  <c r="AY33" i="131" s="1"/>
  <c r="G33" i="131" s="1"/>
  <c r="AL27" i="131"/>
  <c r="H27" i="131" s="1"/>
  <c r="AP24" i="131"/>
  <c r="J24" i="131" s="1"/>
  <c r="AQ24" i="131" s="1"/>
  <c r="AR24" i="131" s="1"/>
  <c r="AS24" i="131" s="1"/>
  <c r="AV24" i="131" s="1"/>
  <c r="F24" i="131" s="1"/>
  <c r="AY24" i="131" s="1"/>
  <c r="G24" i="131" s="1"/>
  <c r="AP21" i="131"/>
  <c r="J21" i="131" s="1"/>
  <c r="AQ21" i="131" s="1"/>
  <c r="AR21" i="131" s="1"/>
  <c r="AS21" i="131" s="1"/>
  <c r="AV21" i="131" s="1"/>
  <c r="F21" i="131" s="1"/>
  <c r="AY21" i="131" s="1"/>
  <c r="G21" i="131" s="1"/>
  <c r="BA21" i="131" s="1"/>
  <c r="BC27" i="132"/>
  <c r="AL51" i="134"/>
  <c r="H51" i="134" s="1"/>
  <c r="AP45" i="134"/>
  <c r="J45" i="134" s="1"/>
  <c r="AQ45" i="134" s="1"/>
  <c r="AL39" i="134"/>
  <c r="H39" i="134" s="1"/>
  <c r="AP33" i="134"/>
  <c r="J33" i="134" s="1"/>
  <c r="AQ33" i="134" s="1"/>
  <c r="I33" i="134" s="1"/>
  <c r="AL27" i="134"/>
  <c r="H27" i="134" s="1"/>
  <c r="BC45" i="135"/>
  <c r="BC33" i="135"/>
  <c r="AP51" i="136"/>
  <c r="J51" i="136" s="1"/>
  <c r="AQ51" i="136" s="1"/>
  <c r="AR51" i="136" s="1"/>
  <c r="AS51" i="136" s="1"/>
  <c r="AV51" i="136" s="1"/>
  <c r="F51" i="136" s="1"/>
  <c r="AY51" i="136" s="1"/>
  <c r="G51" i="136" s="1"/>
  <c r="AL45" i="136"/>
  <c r="H45" i="136" s="1"/>
  <c r="AP39" i="136"/>
  <c r="J39" i="136" s="1"/>
  <c r="AQ39" i="136" s="1"/>
  <c r="I39" i="136" s="1"/>
  <c r="AL33" i="136"/>
  <c r="H33" i="136" s="1"/>
  <c r="AP27" i="136"/>
  <c r="J27" i="136" s="1"/>
  <c r="AQ27" i="136" s="1"/>
  <c r="AL21" i="136"/>
  <c r="H21" i="136" s="1"/>
  <c r="AP51" i="137"/>
  <c r="J51" i="137" s="1"/>
  <c r="AQ51" i="137" s="1"/>
  <c r="I51" i="137" s="1"/>
  <c r="AL45" i="137"/>
  <c r="H45" i="137" s="1"/>
  <c r="AP39" i="137"/>
  <c r="J39" i="137" s="1"/>
  <c r="AQ39" i="137" s="1"/>
  <c r="AL33" i="137"/>
  <c r="H33" i="137" s="1"/>
  <c r="AP27" i="137"/>
  <c r="J27" i="137" s="1"/>
  <c r="AQ27" i="137" s="1"/>
  <c r="AR27" i="137" s="1"/>
  <c r="AS27" i="137" s="1"/>
  <c r="AV27" i="137" s="1"/>
  <c r="F27" i="137" s="1"/>
  <c r="AY27" i="137" s="1"/>
  <c r="G27" i="137" s="1"/>
  <c r="AL21" i="137"/>
  <c r="H21" i="137" s="1"/>
  <c r="AP21" i="138"/>
  <c r="H21" i="138" s="1"/>
  <c r="AL51" i="139"/>
  <c r="H51" i="139" s="1"/>
  <c r="AP42" i="139"/>
  <c r="J42" i="139" s="1"/>
  <c r="AQ42" i="139" s="1"/>
  <c r="AL36" i="139"/>
  <c r="H36" i="139" s="1"/>
  <c r="BC33" i="139"/>
  <c r="AP30" i="139"/>
  <c r="J30" i="139" s="1"/>
  <c r="AQ30" i="139" s="1"/>
  <c r="AL18" i="139"/>
  <c r="H18" i="139" s="1"/>
  <c r="BC51" i="140"/>
  <c r="BC39" i="140"/>
  <c r="BC27" i="140"/>
  <c r="BC21" i="140"/>
  <c r="BC45" i="141"/>
  <c r="BC45" i="142"/>
  <c r="BC33" i="142"/>
  <c r="AP51" i="144"/>
  <c r="J51" i="144" s="1"/>
  <c r="AQ51" i="144" s="1"/>
  <c r="AL48" i="144"/>
  <c r="H48" i="144" s="1"/>
  <c r="AP42" i="144"/>
  <c r="J42" i="144" s="1"/>
  <c r="AQ42" i="144" s="1"/>
  <c r="I42" i="144" s="1"/>
  <c r="AL36" i="144"/>
  <c r="H36" i="144" s="1"/>
  <c r="AP30" i="144"/>
  <c r="J30" i="144" s="1"/>
  <c r="AQ30" i="144" s="1"/>
  <c r="AL24" i="144"/>
  <c r="H24" i="144" s="1"/>
  <c r="AP18" i="144"/>
  <c r="J18" i="144" s="1"/>
  <c r="AQ18" i="144" s="1"/>
  <c r="AR18" i="144" s="1"/>
  <c r="AS18" i="144" s="1"/>
  <c r="AV18" i="144" s="1"/>
  <c r="F18" i="144" s="1"/>
  <c r="AY18" i="144" s="1"/>
  <c r="G18" i="144" s="1"/>
  <c r="BC45" i="145"/>
  <c r="BC33" i="145"/>
  <c r="AL51" i="147"/>
  <c r="H51" i="147" s="1"/>
  <c r="AP45" i="147"/>
  <c r="J45" i="147" s="1"/>
  <c r="AQ45" i="147" s="1"/>
  <c r="AL39" i="147"/>
  <c r="H39" i="147" s="1"/>
  <c r="AP33" i="147"/>
  <c r="J33" i="147" s="1"/>
  <c r="AQ33" i="147" s="1"/>
  <c r="I33" i="147" s="1"/>
  <c r="AL27" i="147"/>
  <c r="H27" i="147" s="1"/>
  <c r="AT48" i="149"/>
  <c r="J48" i="149" s="1"/>
  <c r="AU48" i="149" s="1"/>
  <c r="AV48" i="149" s="1"/>
  <c r="AW48" i="149" s="1"/>
  <c r="AZ48" i="149" s="1"/>
  <c r="F48" i="149" s="1"/>
  <c r="BC48" i="149" s="1"/>
  <c r="G48" i="149" s="1"/>
  <c r="BD48" i="149" s="1"/>
  <c r="BB45" i="149"/>
  <c r="AP45" i="149"/>
  <c r="H45" i="149" s="1"/>
  <c r="BG42" i="149"/>
  <c r="BG36" i="149"/>
  <c r="BC51" i="150"/>
  <c r="BC48" i="150"/>
  <c r="AP45" i="150"/>
  <c r="J45" i="150" s="1"/>
  <c r="AQ45" i="150" s="1"/>
  <c r="AL33" i="150"/>
  <c r="H33" i="150" s="1"/>
  <c r="BC27" i="150"/>
  <c r="BC24" i="150"/>
  <c r="AP21" i="150"/>
  <c r="J21" i="150" s="1"/>
  <c r="AQ21" i="150" s="1"/>
  <c r="AL51" i="151"/>
  <c r="H51" i="151" s="1"/>
  <c r="AL39" i="151"/>
  <c r="H39" i="151" s="1"/>
  <c r="AP33" i="151"/>
  <c r="J33" i="151" s="1"/>
  <c r="AQ33" i="151" s="1"/>
  <c r="AL27" i="151"/>
  <c r="H27" i="151" s="1"/>
  <c r="AP21" i="151"/>
  <c r="J21" i="151" s="1"/>
  <c r="AQ21" i="151" s="1"/>
  <c r="AL51" i="152"/>
  <c r="H51" i="152" s="1"/>
  <c r="AP45" i="152"/>
  <c r="J45" i="152" s="1"/>
  <c r="AQ45" i="152" s="1"/>
  <c r="I45" i="152" s="1"/>
  <c r="AL39" i="152"/>
  <c r="H39" i="152" s="1"/>
  <c r="AP33" i="152"/>
  <c r="J33" i="152" s="1"/>
  <c r="AQ33" i="152" s="1"/>
  <c r="AL27" i="152"/>
  <c r="H27" i="152" s="1"/>
  <c r="AP21" i="152"/>
  <c r="J21" i="152" s="1"/>
  <c r="AQ21" i="152" s="1"/>
  <c r="I21" i="152" s="1"/>
  <c r="AP48" i="154"/>
  <c r="J48" i="154" s="1"/>
  <c r="AQ48" i="154" s="1"/>
  <c r="AR48" i="154" s="1"/>
  <c r="AS48" i="154" s="1"/>
  <c r="AV48" i="154" s="1"/>
  <c r="F48" i="154" s="1"/>
  <c r="AY48" i="154" s="1"/>
  <c r="G48" i="154" s="1"/>
  <c r="AX45" i="154"/>
  <c r="AL45" i="154"/>
  <c r="H45" i="154" s="1"/>
  <c r="BC42" i="154"/>
  <c r="BC36" i="154"/>
  <c r="BC48" i="155"/>
  <c r="BC45" i="155"/>
  <c r="AL30" i="155"/>
  <c r="H30" i="155" s="1"/>
  <c r="BC24" i="155"/>
  <c r="BC21" i="155"/>
  <c r="AX51" i="156"/>
  <c r="AX48" i="156"/>
  <c r="BC48" i="156"/>
  <c r="AX45" i="156"/>
  <c r="AX42" i="156"/>
  <c r="BC42" i="156"/>
  <c r="AX39" i="156"/>
  <c r="BC39" i="156"/>
  <c r="AX36" i="156"/>
  <c r="AL36" i="156"/>
  <c r="H36" i="156" s="1"/>
  <c r="AP33" i="156"/>
  <c r="J33" i="156" s="1"/>
  <c r="AQ33" i="156" s="1"/>
  <c r="AX30" i="156"/>
  <c r="AL30" i="156"/>
  <c r="H30" i="156" s="1"/>
  <c r="AP27" i="156"/>
  <c r="J27" i="156" s="1"/>
  <c r="AQ27" i="156" s="1"/>
  <c r="AX24" i="156"/>
  <c r="AL24" i="156"/>
  <c r="H24" i="156" s="1"/>
  <c r="AP21" i="156"/>
  <c r="J21" i="156" s="1"/>
  <c r="AQ21" i="156" s="1"/>
  <c r="I21" i="156" s="1"/>
  <c r="AX18" i="156"/>
  <c r="AL18" i="156"/>
  <c r="H18" i="156" s="1"/>
  <c r="BG48" i="157"/>
  <c r="BG36" i="157"/>
  <c r="BG24" i="157"/>
  <c r="AP48" i="158"/>
  <c r="J48" i="158" s="1"/>
  <c r="AQ48" i="158" s="1"/>
  <c r="AL42" i="158"/>
  <c r="H42" i="158" s="1"/>
  <c r="AP36" i="158"/>
  <c r="J36" i="158" s="1"/>
  <c r="AQ36" i="158" s="1"/>
  <c r="AL30" i="158"/>
  <c r="H30" i="158" s="1"/>
  <c r="AP48" i="160"/>
  <c r="H48" i="160" s="1"/>
  <c r="AT42" i="160"/>
  <c r="J42" i="160" s="1"/>
  <c r="AU42" i="160" s="1"/>
  <c r="I42" i="160" s="1"/>
  <c r="AP36" i="160"/>
  <c r="H36" i="160" s="1"/>
  <c r="AT30" i="160"/>
  <c r="J30" i="160" s="1"/>
  <c r="AU30" i="160" s="1"/>
  <c r="AP24" i="160"/>
  <c r="H24" i="160" s="1"/>
  <c r="AP48" i="161"/>
  <c r="J48" i="161" s="1"/>
  <c r="AQ48" i="161" s="1"/>
  <c r="AL42" i="161"/>
  <c r="H42" i="161" s="1"/>
  <c r="AP36" i="161"/>
  <c r="J36" i="161" s="1"/>
  <c r="AQ36" i="161" s="1"/>
  <c r="I36" i="161" s="1"/>
  <c r="AL30" i="161"/>
  <c r="H30" i="161" s="1"/>
  <c r="AP24" i="161"/>
  <c r="J24" i="161" s="1"/>
  <c r="AQ24" i="161" s="1"/>
  <c r="AL18" i="161"/>
  <c r="H18" i="161" s="1"/>
  <c r="BC51" i="162"/>
  <c r="AP48" i="162"/>
  <c r="J48" i="162" s="1"/>
  <c r="AQ48" i="162" s="1"/>
  <c r="AL42" i="162"/>
  <c r="H42" i="162" s="1"/>
  <c r="BC39" i="162"/>
  <c r="AP36" i="162"/>
  <c r="J36" i="162" s="1"/>
  <c r="AQ36" i="162" s="1"/>
  <c r="AP33" i="162"/>
  <c r="J33" i="162" s="1"/>
  <c r="AQ33" i="162" s="1"/>
  <c r="AR33" i="162" s="1"/>
  <c r="AS33" i="162" s="1"/>
  <c r="AV33" i="162" s="1"/>
  <c r="F33" i="162" s="1"/>
  <c r="AY33" i="162" s="1"/>
  <c r="G33" i="162" s="1"/>
  <c r="AP30" i="162"/>
  <c r="J30" i="162" s="1"/>
  <c r="AQ30" i="162" s="1"/>
  <c r="AR30" i="162" s="1"/>
  <c r="AS30" i="162" s="1"/>
  <c r="AV30" i="162" s="1"/>
  <c r="F30" i="162" s="1"/>
  <c r="AY30" i="162" s="1"/>
  <c r="G30" i="162" s="1"/>
  <c r="AL24" i="162"/>
  <c r="H24" i="162" s="1"/>
  <c r="AL21" i="162"/>
  <c r="H21" i="162" s="1"/>
  <c r="AP51" i="163"/>
  <c r="H51" i="163" s="1"/>
  <c r="AT45" i="163"/>
  <c r="J45" i="163" s="1"/>
  <c r="AU45" i="163" s="1"/>
  <c r="I45" i="163" s="1"/>
  <c r="AP39" i="163"/>
  <c r="H39" i="163" s="1"/>
  <c r="AT33" i="163"/>
  <c r="J33" i="163" s="1"/>
  <c r="AU33" i="163" s="1"/>
  <c r="AP27" i="163"/>
  <c r="H27" i="163" s="1"/>
  <c r="AT21" i="163"/>
  <c r="J21" i="163" s="1"/>
  <c r="AU21" i="163" s="1"/>
  <c r="I21" i="163" s="1"/>
  <c r="BC51" i="164"/>
  <c r="BC39" i="164"/>
  <c r="AT51" i="166"/>
  <c r="J51" i="166" s="1"/>
  <c r="AU51" i="166" s="1"/>
  <c r="I51" i="166" s="1"/>
  <c r="AP42" i="166"/>
  <c r="H42" i="166" s="1"/>
  <c r="AT39" i="166"/>
  <c r="J39" i="166" s="1"/>
  <c r="AU39" i="166" s="1"/>
  <c r="AP33" i="166"/>
  <c r="H33" i="166" s="1"/>
  <c r="BG30" i="166"/>
  <c r="AT27" i="166"/>
  <c r="J27" i="166" s="1"/>
  <c r="AU27" i="166" s="1"/>
  <c r="AP18" i="166"/>
  <c r="H18" i="166" s="1"/>
  <c r="AP51" i="167"/>
  <c r="J51" i="167" s="1"/>
  <c r="AQ51" i="167" s="1"/>
  <c r="AL39" i="167"/>
  <c r="H39" i="167" s="1"/>
  <c r="BC33" i="167"/>
  <c r="BC30" i="167"/>
  <c r="AP27" i="167"/>
  <c r="J27" i="167" s="1"/>
  <c r="AQ27" i="167" s="1"/>
  <c r="AL21" i="167"/>
  <c r="H21" i="167" s="1"/>
  <c r="AP51" i="168"/>
  <c r="J51" i="168" s="1"/>
  <c r="AQ51" i="168" s="1"/>
  <c r="AL45" i="168"/>
  <c r="H45" i="168" s="1"/>
  <c r="AP39" i="168"/>
  <c r="J39" i="168" s="1"/>
  <c r="AQ39" i="168" s="1"/>
  <c r="AL33" i="168"/>
  <c r="H33" i="168" s="1"/>
  <c r="AP27" i="168"/>
  <c r="J27" i="168" s="1"/>
  <c r="AQ27" i="168" s="1"/>
  <c r="AL21" i="168"/>
  <c r="H21" i="168" s="1"/>
  <c r="BG51" i="169"/>
  <c r="BC51" i="170"/>
  <c r="AL51" i="171"/>
  <c r="H51" i="171" s="1"/>
  <c r="BC45" i="171"/>
  <c r="AL42" i="171"/>
  <c r="H42" i="171" s="1"/>
  <c r="BC39" i="171"/>
  <c r="AP36" i="171"/>
  <c r="J36" i="171" s="1"/>
  <c r="AQ36" i="171" s="1"/>
  <c r="I36" i="171" s="1"/>
  <c r="AP33" i="171"/>
  <c r="J33" i="171" s="1"/>
  <c r="AQ33" i="171" s="1"/>
  <c r="AR33" i="171" s="1"/>
  <c r="AS33" i="171" s="1"/>
  <c r="AV33" i="171" s="1"/>
  <c r="F33" i="171" s="1"/>
  <c r="AY33" i="171" s="1"/>
  <c r="G33" i="171" s="1"/>
  <c r="BC30" i="171"/>
  <c r="AP27" i="171"/>
  <c r="J27" i="171" s="1"/>
  <c r="AQ27" i="171" s="1"/>
  <c r="AL21" i="171"/>
  <c r="H21" i="171" s="1"/>
  <c r="AL51" i="173"/>
  <c r="H51" i="173" s="1"/>
  <c r="BC30" i="173"/>
  <c r="AL27" i="173"/>
  <c r="H27" i="173" s="1"/>
  <c r="AL51" i="174"/>
  <c r="H51" i="174" s="1"/>
  <c r="E45" i="174"/>
  <c r="BC45" i="174" s="1"/>
  <c r="AL45" i="174"/>
  <c r="H45" i="174" s="1"/>
  <c r="AL39" i="174"/>
  <c r="H39" i="174" s="1"/>
  <c r="BC33" i="174"/>
  <c r="AL30" i="174"/>
  <c r="H30" i="174" s="1"/>
  <c r="AL27" i="174"/>
  <c r="H27" i="174" s="1"/>
  <c r="AL24" i="174"/>
  <c r="H24" i="174" s="1"/>
  <c r="BG51" i="175"/>
  <c r="AP48" i="175"/>
  <c r="H48" i="175" s="1"/>
  <c r="AP36" i="175"/>
  <c r="H36" i="175" s="1"/>
  <c r="BB24" i="175"/>
  <c r="AP24" i="175"/>
  <c r="H24" i="175" s="1"/>
  <c r="BC51" i="176"/>
  <c r="BC36" i="176"/>
  <c r="AX30" i="176"/>
  <c r="BC45" i="177"/>
  <c r="AX39" i="177"/>
  <c r="BC39" i="177"/>
  <c r="BB51" i="178"/>
  <c r="BG51" i="178"/>
  <c r="BB27" i="178"/>
  <c r="BC51" i="179"/>
  <c r="AX48" i="179"/>
  <c r="AL48" i="179"/>
  <c r="H48" i="179" s="1"/>
  <c r="AX36" i="179"/>
  <c r="AL36" i="179"/>
  <c r="H36" i="179" s="1"/>
  <c r="AX24" i="179"/>
  <c r="AL24" i="179"/>
  <c r="H24" i="179" s="1"/>
  <c r="E51" i="180"/>
  <c r="BC51" i="180" s="1"/>
  <c r="AL51" i="180"/>
  <c r="H51" i="180" s="1"/>
  <c r="AL45" i="180"/>
  <c r="H45" i="180" s="1"/>
  <c r="AP18" i="180"/>
  <c r="J18" i="180" s="1"/>
  <c r="AQ18" i="180" s="1"/>
  <c r="BB39" i="181"/>
  <c r="E39" i="181"/>
  <c r="BG39" i="181" s="1"/>
  <c r="AP39" i="181"/>
  <c r="H39" i="181" s="1"/>
  <c r="E30" i="181"/>
  <c r="BG30" i="181" s="1"/>
  <c r="AP30" i="181"/>
  <c r="H30" i="181" s="1"/>
  <c r="E45" i="183"/>
  <c r="BC45" i="183" s="1"/>
  <c r="AL45" i="183"/>
  <c r="H45" i="183" s="1"/>
  <c r="AX36" i="183"/>
  <c r="E27" i="183"/>
  <c r="AL27" i="183"/>
  <c r="H27" i="183" s="1"/>
  <c r="E27" i="191"/>
  <c r="AL27" i="191"/>
  <c r="H27" i="191" s="1"/>
  <c r="BB36" i="193"/>
  <c r="AT45" i="149"/>
  <c r="J45" i="149" s="1"/>
  <c r="AU45" i="149" s="1"/>
  <c r="AV45" i="149" s="1"/>
  <c r="AW45" i="149" s="1"/>
  <c r="AZ45" i="149" s="1"/>
  <c r="F45" i="149" s="1"/>
  <c r="BC45" i="149" s="1"/>
  <c r="G45" i="149" s="1"/>
  <c r="BD45" i="149" s="1"/>
  <c r="BC39" i="150"/>
  <c r="AP30" i="158"/>
  <c r="J30" i="158" s="1"/>
  <c r="AQ30" i="158" s="1"/>
  <c r="AP18" i="161"/>
  <c r="J18" i="161" s="1"/>
  <c r="AQ18" i="161" s="1"/>
  <c r="I18" i="161" s="1"/>
  <c r="AP21" i="162"/>
  <c r="J21" i="162" s="1"/>
  <c r="AQ21" i="162" s="1"/>
  <c r="AR21" i="162" s="1"/>
  <c r="AS21" i="162" s="1"/>
  <c r="AV21" i="162" s="1"/>
  <c r="F21" i="162" s="1"/>
  <c r="AY21" i="162" s="1"/>
  <c r="G21" i="162" s="1"/>
  <c r="AT39" i="163"/>
  <c r="J39" i="163" s="1"/>
  <c r="AU39" i="163" s="1"/>
  <c r="I39" i="163" s="1"/>
  <c r="BC24" i="167"/>
  <c r="BG45" i="169"/>
  <c r="AP51" i="173"/>
  <c r="J51" i="173" s="1"/>
  <c r="AQ51" i="173" s="1"/>
  <c r="AR51" i="173" s="1"/>
  <c r="AS51" i="173" s="1"/>
  <c r="AV51" i="173" s="1"/>
  <c r="F51" i="173" s="1"/>
  <c r="AY51" i="173" s="1"/>
  <c r="G51" i="173" s="1"/>
  <c r="AP51" i="174"/>
  <c r="J51" i="174" s="1"/>
  <c r="AQ51" i="174" s="1"/>
  <c r="I51" i="174" s="1"/>
  <c r="E45" i="181"/>
  <c r="AP45" i="181"/>
  <c r="H45" i="181" s="1"/>
  <c r="AP39" i="129"/>
  <c r="J39" i="129" s="1"/>
  <c r="AQ39" i="129" s="1"/>
  <c r="AR39" i="129" s="1"/>
  <c r="AS39" i="129" s="1"/>
  <c r="AV39" i="129" s="1"/>
  <c r="F39" i="129" s="1"/>
  <c r="AY39" i="129" s="1"/>
  <c r="G39" i="129" s="1"/>
  <c r="AP33" i="129"/>
  <c r="J33" i="129" s="1"/>
  <c r="AQ33" i="129" s="1"/>
  <c r="AP27" i="129"/>
  <c r="J27" i="129" s="1"/>
  <c r="AQ27" i="129" s="1"/>
  <c r="AP21" i="129"/>
  <c r="J21" i="129" s="1"/>
  <c r="AQ21" i="129" s="1"/>
  <c r="BG33" i="130"/>
  <c r="BG21" i="130"/>
  <c r="AP51" i="131"/>
  <c r="J51" i="131" s="1"/>
  <c r="AQ51" i="131" s="1"/>
  <c r="BC48" i="132"/>
  <c r="BC36" i="132"/>
  <c r="AP48" i="134"/>
  <c r="J48" i="134" s="1"/>
  <c r="AQ48" i="134" s="1"/>
  <c r="AP36" i="134"/>
  <c r="J36" i="134" s="1"/>
  <c r="AQ36" i="134" s="1"/>
  <c r="BC45" i="136"/>
  <c r="AP42" i="136"/>
  <c r="J42" i="136" s="1"/>
  <c r="AQ42" i="136" s="1"/>
  <c r="AP30" i="136"/>
  <c r="J30" i="136" s="1"/>
  <c r="AQ30" i="136" s="1"/>
  <c r="AP18" i="136"/>
  <c r="J18" i="136" s="1"/>
  <c r="AQ18" i="136" s="1"/>
  <c r="AP42" i="137"/>
  <c r="J42" i="137" s="1"/>
  <c r="AQ42" i="137" s="1"/>
  <c r="AP30" i="137"/>
  <c r="J30" i="137" s="1"/>
  <c r="AQ30" i="137" s="1"/>
  <c r="AP45" i="139"/>
  <c r="J45" i="139" s="1"/>
  <c r="AQ45" i="139" s="1"/>
  <c r="AP33" i="139"/>
  <c r="J33" i="139" s="1"/>
  <c r="AQ33" i="139" s="1"/>
  <c r="AR33" i="139" s="1"/>
  <c r="AS33" i="139" s="1"/>
  <c r="AV33" i="139" s="1"/>
  <c r="F33" i="139" s="1"/>
  <c r="AY33" i="139" s="1"/>
  <c r="G33" i="139" s="1"/>
  <c r="BC18" i="139"/>
  <c r="BC18" i="140"/>
  <c r="BC42" i="141"/>
  <c r="BC30" i="141"/>
  <c r="BC42" i="142"/>
  <c r="BG42" i="143"/>
  <c r="BC48" i="144"/>
  <c r="AP45" i="144"/>
  <c r="J45" i="144" s="1"/>
  <c r="AQ45" i="144" s="1"/>
  <c r="I45" i="144" s="1"/>
  <c r="AP33" i="144"/>
  <c r="J33" i="144" s="1"/>
  <c r="AQ33" i="144" s="1"/>
  <c r="AP21" i="144"/>
  <c r="J21" i="144" s="1"/>
  <c r="AQ21" i="144" s="1"/>
  <c r="BC24" i="145"/>
  <c r="BG24" i="146"/>
  <c r="BC51" i="147"/>
  <c r="AP48" i="147"/>
  <c r="J48" i="147" s="1"/>
  <c r="AQ48" i="147" s="1"/>
  <c r="I48" i="147" s="1"/>
  <c r="AL42" i="147"/>
  <c r="H42" i="147" s="1"/>
  <c r="AP36" i="147"/>
  <c r="J36" i="147" s="1"/>
  <c r="AQ36" i="147" s="1"/>
  <c r="AL30" i="147"/>
  <c r="H30" i="147" s="1"/>
  <c r="AP24" i="147"/>
  <c r="J24" i="147" s="1"/>
  <c r="AQ24" i="147" s="1"/>
  <c r="I24" i="147" s="1"/>
  <c r="AL18" i="147"/>
  <c r="H18" i="147" s="1"/>
  <c r="AT51" i="149"/>
  <c r="J51" i="149" s="1"/>
  <c r="AU51" i="149" s="1"/>
  <c r="AV51" i="149" s="1"/>
  <c r="AW51" i="149" s="1"/>
  <c r="AZ51" i="149" s="1"/>
  <c r="F51" i="149" s="1"/>
  <c r="BC51" i="149" s="1"/>
  <c r="G51" i="149" s="1"/>
  <c r="AT42" i="149"/>
  <c r="J42" i="149" s="1"/>
  <c r="AU42" i="149" s="1"/>
  <c r="AV42" i="149" s="1"/>
  <c r="AW42" i="149" s="1"/>
  <c r="AZ42" i="149" s="1"/>
  <c r="F42" i="149" s="1"/>
  <c r="BC42" i="149" s="1"/>
  <c r="G42" i="149" s="1"/>
  <c r="BD42" i="149" s="1"/>
  <c r="AP39" i="149"/>
  <c r="H39" i="149" s="1"/>
  <c r="AT36" i="149"/>
  <c r="J36" i="149" s="1"/>
  <c r="AU36" i="149" s="1"/>
  <c r="AP33" i="149"/>
  <c r="H33" i="149" s="1"/>
  <c r="AT30" i="149"/>
  <c r="J30" i="149" s="1"/>
  <c r="AU30" i="149" s="1"/>
  <c r="AV30" i="149" s="1"/>
  <c r="AW30" i="149" s="1"/>
  <c r="AZ30" i="149" s="1"/>
  <c r="F30" i="149" s="1"/>
  <c r="BC30" i="149" s="1"/>
  <c r="G30" i="149" s="1"/>
  <c r="AP27" i="149"/>
  <c r="H27" i="149" s="1"/>
  <c r="AT24" i="149"/>
  <c r="J24" i="149" s="1"/>
  <c r="AU24" i="149" s="1"/>
  <c r="AP21" i="149"/>
  <c r="H21" i="149" s="1"/>
  <c r="AT18" i="149"/>
  <c r="J18" i="149" s="1"/>
  <c r="AU18" i="149" s="1"/>
  <c r="AV18" i="149" s="1"/>
  <c r="AW18" i="149" s="1"/>
  <c r="AZ18" i="149" s="1"/>
  <c r="F18" i="149" s="1"/>
  <c r="BC18" i="149" s="1"/>
  <c r="G18" i="149" s="1"/>
  <c r="AP51" i="150"/>
  <c r="J51" i="150" s="1"/>
  <c r="AQ51" i="150" s="1"/>
  <c r="AR51" i="150" s="1"/>
  <c r="AS51" i="150" s="1"/>
  <c r="AV51" i="150" s="1"/>
  <c r="F51" i="150" s="1"/>
  <c r="AY51" i="150" s="1"/>
  <c r="G51" i="150" s="1"/>
  <c r="BA51" i="150" s="1"/>
  <c r="AL42" i="150"/>
  <c r="H42" i="150" s="1"/>
  <c r="AL39" i="150"/>
  <c r="H39" i="150" s="1"/>
  <c r="AL36" i="150"/>
  <c r="H36" i="150" s="1"/>
  <c r="BC33" i="150"/>
  <c r="AL18" i="150"/>
  <c r="H18" i="150" s="1"/>
  <c r="AL42" i="151"/>
  <c r="H42" i="151" s="1"/>
  <c r="AP36" i="151"/>
  <c r="J36" i="151" s="1"/>
  <c r="AQ36" i="151" s="1"/>
  <c r="AR36" i="151" s="1"/>
  <c r="AS36" i="151" s="1"/>
  <c r="AV36" i="151" s="1"/>
  <c r="F36" i="151" s="1"/>
  <c r="AY36" i="151" s="1"/>
  <c r="G36" i="151" s="1"/>
  <c r="AL30" i="151"/>
  <c r="H30" i="151" s="1"/>
  <c r="AP24" i="151"/>
  <c r="J24" i="151" s="1"/>
  <c r="AQ24" i="151" s="1"/>
  <c r="AL18" i="151"/>
  <c r="H18" i="151" s="1"/>
  <c r="AL42" i="152"/>
  <c r="H42" i="152" s="1"/>
  <c r="AP36" i="152"/>
  <c r="J36" i="152" s="1"/>
  <c r="AQ36" i="152" s="1"/>
  <c r="AL30" i="152"/>
  <c r="H30" i="152" s="1"/>
  <c r="AP24" i="152"/>
  <c r="J24" i="152" s="1"/>
  <c r="AQ24" i="152" s="1"/>
  <c r="AL18" i="152"/>
  <c r="H18" i="152" s="1"/>
  <c r="AP51" i="154"/>
  <c r="J51" i="154" s="1"/>
  <c r="AQ51" i="154" s="1"/>
  <c r="AR51" i="154" s="1"/>
  <c r="AS51" i="154" s="1"/>
  <c r="AV51" i="154" s="1"/>
  <c r="F51" i="154" s="1"/>
  <c r="AY51" i="154" s="1"/>
  <c r="G51" i="154" s="1"/>
  <c r="AP42" i="154"/>
  <c r="J42" i="154" s="1"/>
  <c r="AQ42" i="154" s="1"/>
  <c r="AR42" i="154" s="1"/>
  <c r="AS42" i="154" s="1"/>
  <c r="AV42" i="154" s="1"/>
  <c r="F42" i="154" s="1"/>
  <c r="AY42" i="154" s="1"/>
  <c r="G42" i="154" s="1"/>
  <c r="AL39" i="154"/>
  <c r="H39" i="154" s="1"/>
  <c r="AP36" i="154"/>
  <c r="J36" i="154" s="1"/>
  <c r="AQ36" i="154" s="1"/>
  <c r="AL33" i="154"/>
  <c r="H33" i="154" s="1"/>
  <c r="AP30" i="154"/>
  <c r="J30" i="154" s="1"/>
  <c r="AQ30" i="154" s="1"/>
  <c r="AL27" i="154"/>
  <c r="H27" i="154" s="1"/>
  <c r="AP24" i="154"/>
  <c r="J24" i="154" s="1"/>
  <c r="AQ24" i="154" s="1"/>
  <c r="AL21" i="154"/>
  <c r="H21" i="154" s="1"/>
  <c r="AP18" i="154"/>
  <c r="J18" i="154" s="1"/>
  <c r="AQ18" i="154" s="1"/>
  <c r="AP48" i="155"/>
  <c r="J48" i="155" s="1"/>
  <c r="AQ48" i="155" s="1"/>
  <c r="AR48" i="155" s="1"/>
  <c r="AS48" i="155" s="1"/>
  <c r="AV48" i="155" s="1"/>
  <c r="F48" i="155" s="1"/>
  <c r="AY48" i="155" s="1"/>
  <c r="G48" i="155" s="1"/>
  <c r="AP45" i="155"/>
  <c r="J45" i="155" s="1"/>
  <c r="AQ45" i="155" s="1"/>
  <c r="AR45" i="155" s="1"/>
  <c r="AS45" i="155" s="1"/>
  <c r="AV45" i="155" s="1"/>
  <c r="F45" i="155" s="1"/>
  <c r="AY45" i="155" s="1"/>
  <c r="G45" i="155" s="1"/>
  <c r="BA45" i="155" s="1"/>
  <c r="AL39" i="155"/>
  <c r="H39" i="155" s="1"/>
  <c r="AL36" i="155"/>
  <c r="H36" i="155" s="1"/>
  <c r="AL33" i="155"/>
  <c r="H33" i="155" s="1"/>
  <c r="BC30" i="155"/>
  <c r="AP24" i="155"/>
  <c r="J24" i="155" s="1"/>
  <c r="AQ24" i="155" s="1"/>
  <c r="AR24" i="155" s="1"/>
  <c r="AS24" i="155" s="1"/>
  <c r="AV24" i="155" s="1"/>
  <c r="F24" i="155" s="1"/>
  <c r="AY24" i="155" s="1"/>
  <c r="G24" i="155" s="1"/>
  <c r="AP21" i="155"/>
  <c r="J21" i="155" s="1"/>
  <c r="AQ21" i="155" s="1"/>
  <c r="AR21" i="155" s="1"/>
  <c r="AS21" i="155" s="1"/>
  <c r="AV21" i="155" s="1"/>
  <c r="F21" i="155" s="1"/>
  <c r="AY21" i="155" s="1"/>
  <c r="G21" i="155" s="1"/>
  <c r="AP36" i="156"/>
  <c r="J36" i="156" s="1"/>
  <c r="AQ36" i="156" s="1"/>
  <c r="I36" i="156" s="1"/>
  <c r="BG45" i="157"/>
  <c r="BG33" i="157"/>
  <c r="AP51" i="158"/>
  <c r="J51" i="158" s="1"/>
  <c r="AQ51" i="158" s="1"/>
  <c r="AR51" i="158" s="1"/>
  <c r="AS51" i="158" s="1"/>
  <c r="AV51" i="158" s="1"/>
  <c r="F51" i="158" s="1"/>
  <c r="AL45" i="158"/>
  <c r="H45" i="158" s="1"/>
  <c r="AP39" i="158"/>
  <c r="J39" i="158" s="1"/>
  <c r="AQ39" i="158" s="1"/>
  <c r="AL33" i="158"/>
  <c r="H33" i="158" s="1"/>
  <c r="AP27" i="158"/>
  <c r="J27" i="158" s="1"/>
  <c r="AQ27" i="158" s="1"/>
  <c r="I27" i="158" s="1"/>
  <c r="AL21" i="158"/>
  <c r="H21" i="158" s="1"/>
  <c r="AP51" i="160"/>
  <c r="H51" i="160" s="1"/>
  <c r="AT45" i="160"/>
  <c r="J45" i="160" s="1"/>
  <c r="AU45" i="160" s="1"/>
  <c r="AP39" i="160"/>
  <c r="H39" i="160" s="1"/>
  <c r="AT33" i="160"/>
  <c r="J33" i="160" s="1"/>
  <c r="AU33" i="160" s="1"/>
  <c r="I33" i="160" s="1"/>
  <c r="AP27" i="160"/>
  <c r="H27" i="160" s="1"/>
  <c r="AT21" i="160"/>
  <c r="J21" i="160" s="1"/>
  <c r="AU21" i="160" s="1"/>
  <c r="AP51" i="161"/>
  <c r="J51" i="161" s="1"/>
  <c r="AQ51" i="161" s="1"/>
  <c r="I51" i="161" s="1"/>
  <c r="AL45" i="161"/>
  <c r="H45" i="161" s="1"/>
  <c r="AP39" i="161"/>
  <c r="J39" i="161" s="1"/>
  <c r="AQ39" i="161" s="1"/>
  <c r="AL33" i="161"/>
  <c r="H33" i="161" s="1"/>
  <c r="AP27" i="161"/>
  <c r="J27" i="161" s="1"/>
  <c r="AQ27" i="161" s="1"/>
  <c r="I27" i="161" s="1"/>
  <c r="AL21" i="161"/>
  <c r="H21" i="161" s="1"/>
  <c r="AP51" i="162"/>
  <c r="J51" i="162" s="1"/>
  <c r="AQ51" i="162" s="1"/>
  <c r="AL45" i="162"/>
  <c r="H45" i="162" s="1"/>
  <c r="BC42" i="162"/>
  <c r="AP39" i="162"/>
  <c r="J39" i="162" s="1"/>
  <c r="AQ39" i="162" s="1"/>
  <c r="AL27" i="162"/>
  <c r="H27" i="162" s="1"/>
  <c r="BC24" i="162"/>
  <c r="BC21" i="162"/>
  <c r="AT48" i="163"/>
  <c r="J48" i="163" s="1"/>
  <c r="AU48" i="163" s="1"/>
  <c r="AP42" i="163"/>
  <c r="H42" i="163" s="1"/>
  <c r="AT36" i="163"/>
  <c r="J36" i="163" s="1"/>
  <c r="AU36" i="163" s="1"/>
  <c r="AP30" i="163"/>
  <c r="H30" i="163" s="1"/>
  <c r="AT24" i="163"/>
  <c r="J24" i="163" s="1"/>
  <c r="AU24" i="163" s="1"/>
  <c r="AP18" i="163"/>
  <c r="H18" i="163" s="1"/>
  <c r="BC48" i="164"/>
  <c r="AP51" i="165"/>
  <c r="J51" i="165" s="1"/>
  <c r="AQ51" i="165" s="1"/>
  <c r="AL48" i="165"/>
  <c r="H48" i="165" s="1"/>
  <c r="AP45" i="165"/>
  <c r="J45" i="165" s="1"/>
  <c r="AQ45" i="165" s="1"/>
  <c r="AL42" i="165"/>
  <c r="H42" i="165" s="1"/>
  <c r="AP39" i="165"/>
  <c r="J39" i="165" s="1"/>
  <c r="AQ39" i="165" s="1"/>
  <c r="AL36" i="165"/>
  <c r="H36" i="165" s="1"/>
  <c r="AP33" i="165"/>
  <c r="J33" i="165" s="1"/>
  <c r="AQ33" i="165" s="1"/>
  <c r="AL30" i="165"/>
  <c r="H30" i="165" s="1"/>
  <c r="AP27" i="165"/>
  <c r="J27" i="165" s="1"/>
  <c r="AQ27" i="165" s="1"/>
  <c r="AL24" i="165"/>
  <c r="H24" i="165" s="1"/>
  <c r="AP21" i="165"/>
  <c r="J21" i="165" s="1"/>
  <c r="AQ21" i="165" s="1"/>
  <c r="AP48" i="166"/>
  <c r="H48" i="166" s="1"/>
  <c r="AP45" i="166"/>
  <c r="H45" i="166" s="1"/>
  <c r="BG42" i="166"/>
  <c r="AP36" i="166"/>
  <c r="H36" i="166" s="1"/>
  <c r="AP24" i="166"/>
  <c r="H24" i="166" s="1"/>
  <c r="AP21" i="166"/>
  <c r="H21" i="166" s="1"/>
  <c r="AL48" i="167"/>
  <c r="H48" i="167" s="1"/>
  <c r="AL45" i="167"/>
  <c r="H45" i="167" s="1"/>
  <c r="AL42" i="167"/>
  <c r="H42" i="167" s="1"/>
  <c r="BC39" i="167"/>
  <c r="AP36" i="167"/>
  <c r="J36" i="167" s="1"/>
  <c r="AQ36" i="167" s="1"/>
  <c r="AR36" i="167" s="1"/>
  <c r="AS36" i="167" s="1"/>
  <c r="AV36" i="167" s="1"/>
  <c r="F36" i="167" s="1"/>
  <c r="AY36" i="167" s="1"/>
  <c r="G36" i="167" s="1"/>
  <c r="AP30" i="167"/>
  <c r="J30" i="167" s="1"/>
  <c r="AQ30" i="167" s="1"/>
  <c r="AR30" i="167" s="1"/>
  <c r="AS30" i="167" s="1"/>
  <c r="AV30" i="167" s="1"/>
  <c r="F30" i="167" s="1"/>
  <c r="AY30" i="167" s="1"/>
  <c r="G30" i="167" s="1"/>
  <c r="AL24" i="167"/>
  <c r="H24" i="167" s="1"/>
  <c r="AP18" i="167"/>
  <c r="J18" i="167" s="1"/>
  <c r="AQ18" i="167" s="1"/>
  <c r="I18" i="167" s="1"/>
  <c r="AL48" i="168"/>
  <c r="H48" i="168" s="1"/>
  <c r="AP42" i="168"/>
  <c r="J42" i="168" s="1"/>
  <c r="AQ42" i="168" s="1"/>
  <c r="AL36" i="168"/>
  <c r="H36" i="168" s="1"/>
  <c r="AP30" i="168"/>
  <c r="J30" i="168" s="1"/>
  <c r="AQ30" i="168" s="1"/>
  <c r="AL24" i="168"/>
  <c r="H24" i="168" s="1"/>
  <c r="BG48" i="169"/>
  <c r="AP48" i="171"/>
  <c r="J48" i="171" s="1"/>
  <c r="AQ48" i="171" s="1"/>
  <c r="BC42" i="171"/>
  <c r="AP39" i="171"/>
  <c r="J39" i="171" s="1"/>
  <c r="AQ39" i="171" s="1"/>
  <c r="AR39" i="171" s="1"/>
  <c r="AS39" i="171" s="1"/>
  <c r="AV39" i="171" s="1"/>
  <c r="F39" i="171" s="1"/>
  <c r="AY39" i="171" s="1"/>
  <c r="G39" i="171" s="1"/>
  <c r="AP30" i="171"/>
  <c r="J30" i="171" s="1"/>
  <c r="AQ30" i="171" s="1"/>
  <c r="AR30" i="171" s="1"/>
  <c r="AS30" i="171" s="1"/>
  <c r="AV30" i="171" s="1"/>
  <c r="F30" i="171" s="1"/>
  <c r="AY30" i="171" s="1"/>
  <c r="G30" i="171" s="1"/>
  <c r="BA30" i="171" s="1"/>
  <c r="AL24" i="171"/>
  <c r="H24" i="171" s="1"/>
  <c r="AP18" i="171"/>
  <c r="J18" i="171" s="1"/>
  <c r="AQ18" i="171" s="1"/>
  <c r="BG24" i="172"/>
  <c r="BC51" i="173"/>
  <c r="AP48" i="173"/>
  <c r="J48" i="173" s="1"/>
  <c r="AQ48" i="173" s="1"/>
  <c r="AR48" i="173" s="1"/>
  <c r="AS48" i="173" s="1"/>
  <c r="AV48" i="173" s="1"/>
  <c r="F48" i="173" s="1"/>
  <c r="AY48" i="173" s="1"/>
  <c r="G48" i="173" s="1"/>
  <c r="AL33" i="173"/>
  <c r="H33" i="173" s="1"/>
  <c r="BC27" i="173"/>
  <c r="AP24" i="173"/>
  <c r="J24" i="173" s="1"/>
  <c r="AQ24" i="173" s="1"/>
  <c r="I24" i="173" s="1"/>
  <c r="BC27" i="174"/>
  <c r="BC24" i="174"/>
  <c r="AT45" i="175"/>
  <c r="J45" i="175" s="1"/>
  <c r="AU45" i="175" s="1"/>
  <c r="I45" i="175" s="1"/>
  <c r="AT21" i="175"/>
  <c r="J21" i="175" s="1"/>
  <c r="AU21" i="175" s="1"/>
  <c r="BC24" i="176"/>
  <c r="BC36" i="177"/>
  <c r="BC48" i="179"/>
  <c r="AP45" i="179"/>
  <c r="J45" i="179" s="1"/>
  <c r="AQ45" i="179" s="1"/>
  <c r="BC45" i="180"/>
  <c r="AL42" i="180"/>
  <c r="H42" i="180" s="1"/>
  <c r="AP36" i="180"/>
  <c r="J36" i="180" s="1"/>
  <c r="AQ36" i="180" s="1"/>
  <c r="AP24" i="180"/>
  <c r="J24" i="180" s="1"/>
  <c r="AQ24" i="180" s="1"/>
  <c r="AR24" i="180" s="1"/>
  <c r="AS24" i="180" s="1"/>
  <c r="AV24" i="180" s="1"/>
  <c r="F24" i="180" s="1"/>
  <c r="E27" i="181"/>
  <c r="BG27" i="181" s="1"/>
  <c r="AP27" i="181"/>
  <c r="H27" i="181" s="1"/>
  <c r="E39" i="183"/>
  <c r="AL39" i="183"/>
  <c r="H39" i="183" s="1"/>
  <c r="E39" i="184"/>
  <c r="AP39" i="184"/>
  <c r="H39" i="184" s="1"/>
  <c r="E27" i="185"/>
  <c r="BC27" i="185" s="1"/>
  <c r="AL27" i="185"/>
  <c r="H27" i="185" s="1"/>
  <c r="E48" i="186"/>
  <c r="BC48" i="186" s="1"/>
  <c r="AL48" i="186"/>
  <c r="H48" i="186" s="1"/>
  <c r="E33" i="186"/>
  <c r="AL33" i="186"/>
  <c r="H33" i="186" s="1"/>
  <c r="E27" i="186"/>
  <c r="BC27" i="186" s="1"/>
  <c r="AL27" i="186"/>
  <c r="H27" i="186" s="1"/>
  <c r="E39" i="191"/>
  <c r="AL39" i="191"/>
  <c r="H39" i="191" s="1"/>
  <c r="AX30" i="180"/>
  <c r="AX18" i="180"/>
  <c r="E42" i="181"/>
  <c r="BG42" i="181" s="1"/>
  <c r="AP42" i="181"/>
  <c r="H42" i="181" s="1"/>
  <c r="AT36" i="181"/>
  <c r="J36" i="181" s="1"/>
  <c r="AU36" i="181" s="1"/>
  <c r="I36" i="181" s="1"/>
  <c r="AT27" i="181"/>
  <c r="J27" i="181" s="1"/>
  <c r="AU27" i="181" s="1"/>
  <c r="AV27" i="181" s="1"/>
  <c r="AW27" i="181" s="1"/>
  <c r="AZ27" i="181" s="1"/>
  <c r="F27" i="181" s="1"/>
  <c r="BC27" i="181" s="1"/>
  <c r="E21" i="181"/>
  <c r="AP21" i="181"/>
  <c r="H21" i="181" s="1"/>
  <c r="AP48" i="183"/>
  <c r="J48" i="183" s="1"/>
  <c r="AQ48" i="183" s="1"/>
  <c r="AX42" i="183"/>
  <c r="AX30" i="183"/>
  <c r="AP24" i="183"/>
  <c r="J24" i="183" s="1"/>
  <c r="AQ24" i="183" s="1"/>
  <c r="AX18" i="183"/>
  <c r="BB36" i="184"/>
  <c r="E36" i="184"/>
  <c r="AP36" i="184"/>
  <c r="H36" i="184" s="1"/>
  <c r="E51" i="185"/>
  <c r="BC51" i="185" s="1"/>
  <c r="AL51" i="185"/>
  <c r="H51" i="185" s="1"/>
  <c r="AX24" i="185"/>
  <c r="E24" i="185"/>
  <c r="BC24" i="185" s="1"/>
  <c r="AL24" i="185"/>
  <c r="H24" i="185" s="1"/>
  <c r="BG51" i="187"/>
  <c r="BB45" i="187"/>
  <c r="BG39" i="187"/>
  <c r="BB33" i="187"/>
  <c r="BB21" i="187"/>
  <c r="AX45" i="188"/>
  <c r="AX33" i="188"/>
  <c r="AX21" i="188"/>
  <c r="AX42" i="189"/>
  <c r="AX30" i="189"/>
  <c r="AX18" i="189"/>
  <c r="BB42" i="190"/>
  <c r="BB30" i="190"/>
  <c r="BB18" i="190"/>
  <c r="E51" i="191"/>
  <c r="AL51" i="191"/>
  <c r="H51" i="191" s="1"/>
  <c r="BB48" i="193"/>
  <c r="E39" i="193"/>
  <c r="BG39" i="193" s="1"/>
  <c r="AP39" i="193"/>
  <c r="H39" i="193" s="1"/>
  <c r="E36" i="196"/>
  <c r="AP36" i="196"/>
  <c r="H36" i="196" s="1"/>
  <c r="BB36" i="202"/>
  <c r="E18" i="203"/>
  <c r="AL18" i="203"/>
  <c r="H18" i="203" s="1"/>
  <c r="BB36" i="208"/>
  <c r="E21" i="212"/>
  <c r="AL21" i="212"/>
  <c r="H21" i="212" s="1"/>
  <c r="E33" i="220"/>
  <c r="BC33" i="220" s="1"/>
  <c r="AL33" i="220"/>
  <c r="H33" i="220" s="1"/>
  <c r="E45" i="227"/>
  <c r="BC45" i="227" s="1"/>
  <c r="AL45" i="227"/>
  <c r="H45" i="227" s="1"/>
  <c r="E45" i="274"/>
  <c r="BC45" i="274" s="1"/>
  <c r="AL45" i="274"/>
  <c r="H45" i="274" s="1"/>
  <c r="E18" i="274"/>
  <c r="BC18" i="274" s="1"/>
  <c r="AL18" i="274"/>
  <c r="H18" i="274" s="1"/>
  <c r="E51" i="193"/>
  <c r="AP51" i="193"/>
  <c r="H51" i="193" s="1"/>
  <c r="E24" i="196"/>
  <c r="BG24" i="196" s="1"/>
  <c r="AP24" i="196"/>
  <c r="H24" i="196" s="1"/>
  <c r="E42" i="204"/>
  <c r="AL42" i="204"/>
  <c r="H42" i="204" s="1"/>
  <c r="BB39" i="205"/>
  <c r="AX27" i="206"/>
  <c r="E33" i="212"/>
  <c r="BC33" i="212" s="1"/>
  <c r="AL33" i="212"/>
  <c r="H33" i="212" s="1"/>
  <c r="E48" i="216"/>
  <c r="BC48" i="216" s="1"/>
  <c r="AL48" i="216"/>
  <c r="H48" i="216" s="1"/>
  <c r="E21" i="220"/>
  <c r="BC21" i="220" s="1"/>
  <c r="AL21" i="220"/>
  <c r="H21" i="220" s="1"/>
  <c r="E42" i="222"/>
  <c r="AL42" i="222"/>
  <c r="H42" i="222" s="1"/>
  <c r="E45" i="226"/>
  <c r="AL45" i="226"/>
  <c r="H45" i="226" s="1"/>
  <c r="E33" i="227"/>
  <c r="AL33" i="227"/>
  <c r="H33" i="227" s="1"/>
  <c r="E21" i="236"/>
  <c r="AL21" i="236"/>
  <c r="H21" i="236" s="1"/>
  <c r="BG18" i="202"/>
  <c r="E30" i="204"/>
  <c r="AL30" i="204"/>
  <c r="H30" i="204" s="1"/>
  <c r="E42" i="207"/>
  <c r="BC42" i="207" s="1"/>
  <c r="AL42" i="207"/>
  <c r="H42" i="207" s="1"/>
  <c r="AX24" i="207"/>
  <c r="E45" i="212"/>
  <c r="BC45" i="212" s="1"/>
  <c r="AL45" i="212"/>
  <c r="H45" i="212" s="1"/>
  <c r="E24" i="216"/>
  <c r="AL24" i="216"/>
  <c r="H24" i="216" s="1"/>
  <c r="E18" i="222"/>
  <c r="AL18" i="222"/>
  <c r="H18" i="222" s="1"/>
  <c r="E33" i="226"/>
  <c r="AL33" i="226"/>
  <c r="H33" i="226" s="1"/>
  <c r="E21" i="227"/>
  <c r="AL21" i="227"/>
  <c r="H21" i="227" s="1"/>
  <c r="E24" i="231"/>
  <c r="AL24" i="231"/>
  <c r="H24" i="231" s="1"/>
  <c r="E42" i="235"/>
  <c r="BG42" i="235" s="1"/>
  <c r="AP42" i="235"/>
  <c r="H42" i="235" s="1"/>
  <c r="E18" i="253"/>
  <c r="BG18" i="253" s="1"/>
  <c r="AP18" i="253"/>
  <c r="H18" i="253" s="1"/>
  <c r="E30" i="203"/>
  <c r="AL30" i="203"/>
  <c r="H30" i="203" s="1"/>
  <c r="E18" i="204"/>
  <c r="AL18" i="204"/>
  <c r="H18" i="204" s="1"/>
  <c r="E48" i="207"/>
  <c r="AL48" i="207"/>
  <c r="H48" i="207" s="1"/>
  <c r="E45" i="220"/>
  <c r="BC45" i="220" s="1"/>
  <c r="AL45" i="220"/>
  <c r="H45" i="220" s="1"/>
  <c r="E21" i="226"/>
  <c r="AL21" i="226"/>
  <c r="H21" i="226" s="1"/>
  <c r="E45" i="228"/>
  <c r="AL45" i="228"/>
  <c r="H45" i="228" s="1"/>
  <c r="E36" i="231"/>
  <c r="BC36" i="231" s="1"/>
  <c r="AL36" i="231"/>
  <c r="H36" i="231" s="1"/>
  <c r="E33" i="253"/>
  <c r="BG33" i="253" s="1"/>
  <c r="AP33" i="253"/>
  <c r="H33" i="253" s="1"/>
  <c r="AP45" i="183"/>
  <c r="J45" i="183" s="1"/>
  <c r="AQ45" i="183" s="1"/>
  <c r="I45" i="183" s="1"/>
  <c r="AP33" i="183"/>
  <c r="J33" i="183" s="1"/>
  <c r="AQ33" i="183" s="1"/>
  <c r="AP51" i="184"/>
  <c r="H51" i="184" s="1"/>
  <c r="BG42" i="184"/>
  <c r="AT33" i="184"/>
  <c r="J33" i="184" s="1"/>
  <c r="AU33" i="184" s="1"/>
  <c r="AV33" i="184" s="1"/>
  <c r="AW33" i="184" s="1"/>
  <c r="AZ33" i="184" s="1"/>
  <c r="F33" i="184" s="1"/>
  <c r="BC33" i="184" s="1"/>
  <c r="AP27" i="184"/>
  <c r="H27" i="184" s="1"/>
  <c r="AP24" i="184"/>
  <c r="H24" i="184" s="1"/>
  <c r="AP21" i="184"/>
  <c r="H21" i="184" s="1"/>
  <c r="BG18" i="184"/>
  <c r="AP51" i="185"/>
  <c r="J51" i="185" s="1"/>
  <c r="AQ51" i="185" s="1"/>
  <c r="AR51" i="185" s="1"/>
  <c r="AS51" i="185" s="1"/>
  <c r="AV51" i="185" s="1"/>
  <c r="F51" i="185" s="1"/>
  <c r="AY51" i="185" s="1"/>
  <c r="G51" i="185" s="1"/>
  <c r="AL39" i="185"/>
  <c r="H39" i="185" s="1"/>
  <c r="AL36" i="185"/>
  <c r="H36" i="185" s="1"/>
  <c r="AL33" i="185"/>
  <c r="H33" i="185" s="1"/>
  <c r="BC30" i="185"/>
  <c r="BC51" i="186"/>
  <c r="AL45" i="186"/>
  <c r="H45" i="186" s="1"/>
  <c r="AL42" i="186"/>
  <c r="H42" i="186" s="1"/>
  <c r="AP36" i="186"/>
  <c r="J36" i="186" s="1"/>
  <c r="AQ36" i="186" s="1"/>
  <c r="AR36" i="186" s="1"/>
  <c r="AS36" i="186" s="1"/>
  <c r="AV36" i="186" s="1"/>
  <c r="F36" i="186" s="1"/>
  <c r="AY36" i="186" s="1"/>
  <c r="BC30" i="186"/>
  <c r="AL18" i="186"/>
  <c r="H18" i="186" s="1"/>
  <c r="BC45" i="189"/>
  <c r="BC33" i="189"/>
  <c r="AL45" i="191"/>
  <c r="H45" i="191" s="1"/>
  <c r="AP39" i="191"/>
  <c r="J39" i="191" s="1"/>
  <c r="AQ39" i="191" s="1"/>
  <c r="AL33" i="191"/>
  <c r="H33" i="191" s="1"/>
  <c r="AP27" i="191"/>
  <c r="J27" i="191" s="1"/>
  <c r="AQ27" i="191" s="1"/>
  <c r="AL21" i="191"/>
  <c r="H21" i="191" s="1"/>
  <c r="AP45" i="193"/>
  <c r="H45" i="193" s="1"/>
  <c r="AP33" i="193"/>
  <c r="H33" i="193" s="1"/>
  <c r="AT27" i="193"/>
  <c r="J27" i="193" s="1"/>
  <c r="AU27" i="193" s="1"/>
  <c r="AP21" i="193"/>
  <c r="H21" i="193" s="1"/>
  <c r="AX24" i="195"/>
  <c r="AX39" i="198"/>
  <c r="BB51" i="199"/>
  <c r="BG30" i="199"/>
  <c r="BB24" i="199"/>
  <c r="BG24" i="199"/>
  <c r="AL48" i="200"/>
  <c r="H48" i="200" s="1"/>
  <c r="E42" i="200"/>
  <c r="BC42" i="200" s="1"/>
  <c r="AL42" i="200"/>
  <c r="H42" i="200" s="1"/>
  <c r="AL36" i="200"/>
  <c r="H36" i="200" s="1"/>
  <c r="E30" i="200"/>
  <c r="BC30" i="200" s="1"/>
  <c r="AL30" i="200"/>
  <c r="H30" i="200" s="1"/>
  <c r="AL24" i="200"/>
  <c r="H24" i="200" s="1"/>
  <c r="E18" i="200"/>
  <c r="AL18" i="200"/>
  <c r="H18" i="200" s="1"/>
  <c r="AX48" i="201"/>
  <c r="AX24" i="201"/>
  <c r="BB45" i="202"/>
  <c r="BG39" i="202"/>
  <c r="BB33" i="202"/>
  <c r="AP48" i="203"/>
  <c r="J48" i="203" s="1"/>
  <c r="AQ48" i="203" s="1"/>
  <c r="AP39" i="203"/>
  <c r="J39" i="203" s="1"/>
  <c r="AQ39" i="203" s="1"/>
  <c r="AR39" i="203" s="1"/>
  <c r="AS39" i="203" s="1"/>
  <c r="AV39" i="203" s="1"/>
  <c r="F39" i="203" s="1"/>
  <c r="AY39" i="203" s="1"/>
  <c r="G39" i="203" s="1"/>
  <c r="BA39" i="203" s="1"/>
  <c r="AP36" i="203"/>
  <c r="J36" i="203" s="1"/>
  <c r="AQ36" i="203" s="1"/>
  <c r="AR36" i="203" s="1"/>
  <c r="AS36" i="203" s="1"/>
  <c r="AV36" i="203" s="1"/>
  <c r="F36" i="203" s="1"/>
  <c r="AY36" i="203" s="1"/>
  <c r="G36" i="203" s="1"/>
  <c r="AP30" i="203"/>
  <c r="J30" i="203" s="1"/>
  <c r="AQ30" i="203" s="1"/>
  <c r="AR30" i="203" s="1"/>
  <c r="AS30" i="203" s="1"/>
  <c r="AV30" i="203" s="1"/>
  <c r="F30" i="203" s="1"/>
  <c r="AY30" i="203" s="1"/>
  <c r="G30" i="203" s="1"/>
  <c r="AX27" i="203"/>
  <c r="AP24" i="203"/>
  <c r="J24" i="203" s="1"/>
  <c r="AQ24" i="203" s="1"/>
  <c r="I24" i="203" s="1"/>
  <c r="AX51" i="204"/>
  <c r="AP48" i="204"/>
  <c r="J48" i="204" s="1"/>
  <c r="AQ48" i="204" s="1"/>
  <c r="I48" i="204" s="1"/>
  <c r="AX39" i="204"/>
  <c r="AP36" i="204"/>
  <c r="J36" i="204" s="1"/>
  <c r="AQ36" i="204" s="1"/>
  <c r="I36" i="204" s="1"/>
  <c r="AP30" i="204"/>
  <c r="J30" i="204" s="1"/>
  <c r="AQ30" i="204" s="1"/>
  <c r="AX27" i="204"/>
  <c r="AP24" i="204"/>
  <c r="J24" i="204" s="1"/>
  <c r="AQ24" i="204" s="1"/>
  <c r="I24" i="204" s="1"/>
  <c r="AP18" i="204"/>
  <c r="J18" i="204" s="1"/>
  <c r="AQ18" i="204" s="1"/>
  <c r="BB36" i="205"/>
  <c r="AX48" i="206"/>
  <c r="AX24" i="206"/>
  <c r="AX45" i="207"/>
  <c r="AX39" i="207"/>
  <c r="AL33" i="207"/>
  <c r="H33" i="207" s="1"/>
  <c r="E27" i="207"/>
  <c r="AL27" i="207"/>
  <c r="H27" i="207" s="1"/>
  <c r="BG39" i="208"/>
  <c r="BB33" i="208"/>
  <c r="AL51" i="209"/>
  <c r="H51" i="209" s="1"/>
  <c r="E45" i="209"/>
  <c r="AL45" i="209"/>
  <c r="H45" i="209" s="1"/>
  <c r="AL39" i="209"/>
  <c r="H39" i="209" s="1"/>
  <c r="E33" i="209"/>
  <c r="AL33" i="209"/>
  <c r="H33" i="209" s="1"/>
  <c r="AL27" i="209"/>
  <c r="H27" i="209" s="1"/>
  <c r="E21" i="209"/>
  <c r="AL21" i="209"/>
  <c r="H21" i="209" s="1"/>
  <c r="AX18" i="209"/>
  <c r="AX45" i="210"/>
  <c r="AX30" i="210"/>
  <c r="AX24" i="210"/>
  <c r="BB27" i="211"/>
  <c r="AX48" i="212"/>
  <c r="AX36" i="212"/>
  <c r="AX24" i="212"/>
  <c r="AX48" i="213"/>
  <c r="AX24" i="213"/>
  <c r="BC45" i="215"/>
  <c r="AX45" i="216"/>
  <c r="E39" i="216"/>
  <c r="AL39" i="216"/>
  <c r="H39" i="216" s="1"/>
  <c r="AX21" i="216"/>
  <c r="AX24" i="218"/>
  <c r="AX30" i="219"/>
  <c r="AX27" i="219"/>
  <c r="AP42" i="222"/>
  <c r="J42" i="222" s="1"/>
  <c r="AQ42" i="222" s="1"/>
  <c r="I42" i="222" s="1"/>
  <c r="AX39" i="222"/>
  <c r="E33" i="222"/>
  <c r="BC33" i="222" s="1"/>
  <c r="AL33" i="222"/>
  <c r="H33" i="222" s="1"/>
  <c r="AX51" i="223"/>
  <c r="AX24" i="224"/>
  <c r="BB30" i="225"/>
  <c r="BB27" i="225"/>
  <c r="E30" i="228"/>
  <c r="AL30" i="228"/>
  <c r="H30" i="228" s="1"/>
  <c r="AX27" i="228"/>
  <c r="AX24" i="228"/>
  <c r="AX42" i="233"/>
  <c r="AX45" i="234"/>
  <c r="AX30" i="234"/>
  <c r="E45" i="235"/>
  <c r="BG45" i="235" s="1"/>
  <c r="AP45" i="235"/>
  <c r="H45" i="235" s="1"/>
  <c r="E39" i="235"/>
  <c r="BG39" i="235" s="1"/>
  <c r="AP39" i="235"/>
  <c r="H39" i="235" s="1"/>
  <c r="E45" i="237"/>
  <c r="BC45" i="237" s="1"/>
  <c r="AL45" i="237"/>
  <c r="H45" i="237" s="1"/>
  <c r="AX42" i="237"/>
  <c r="E33" i="237"/>
  <c r="AL33" i="237"/>
  <c r="H33" i="237" s="1"/>
  <c r="AX30" i="237"/>
  <c r="E21" i="237"/>
  <c r="AL21" i="237"/>
  <c r="H21" i="237" s="1"/>
  <c r="AX18" i="237"/>
  <c r="BB48" i="238"/>
  <c r="BB45" i="238"/>
  <c r="BB42" i="238"/>
  <c r="BB36" i="238"/>
  <c r="AX36" i="239"/>
  <c r="AX24" i="240"/>
  <c r="AX21" i="240"/>
  <c r="AX18" i="240"/>
  <c r="BB48" i="241"/>
  <c r="E51" i="242"/>
  <c r="AL51" i="242"/>
  <c r="H51" i="242" s="1"/>
  <c r="E39" i="245"/>
  <c r="AL39" i="245"/>
  <c r="H39" i="245" s="1"/>
  <c r="AX18" i="248"/>
  <c r="E18" i="250"/>
  <c r="BG18" i="250" s="1"/>
  <c r="AP18" i="250"/>
  <c r="H18" i="250" s="1"/>
  <c r="E48" i="253"/>
  <c r="BG48" i="253" s="1"/>
  <c r="AP48" i="253"/>
  <c r="H48" i="253" s="1"/>
  <c r="E45" i="253"/>
  <c r="AP45" i="253"/>
  <c r="H45" i="253" s="1"/>
  <c r="BG51" i="184"/>
  <c r="AT42" i="184"/>
  <c r="J42" i="184" s="1"/>
  <c r="AU42" i="184" s="1"/>
  <c r="BG24" i="184"/>
  <c r="BG21" i="184"/>
  <c r="BC36" i="185"/>
  <c r="BC33" i="185"/>
  <c r="AP51" i="186"/>
  <c r="J51" i="186" s="1"/>
  <c r="AQ51" i="186" s="1"/>
  <c r="I51" i="186" s="1"/>
  <c r="BC42" i="186"/>
  <c r="AP39" i="186"/>
  <c r="J39" i="186" s="1"/>
  <c r="AQ39" i="186" s="1"/>
  <c r="AR39" i="186" s="1"/>
  <c r="AS39" i="186" s="1"/>
  <c r="AV39" i="186" s="1"/>
  <c r="F39" i="186" s="1"/>
  <c r="AY39" i="186" s="1"/>
  <c r="G39" i="186" s="1"/>
  <c r="AX30" i="186"/>
  <c r="AP30" i="186"/>
  <c r="J30" i="186" s="1"/>
  <c r="AQ30" i="186" s="1"/>
  <c r="AR30" i="186" s="1"/>
  <c r="AS30" i="186" s="1"/>
  <c r="AV30" i="186" s="1"/>
  <c r="F30" i="186" s="1"/>
  <c r="AY30" i="186" s="1"/>
  <c r="G30" i="186" s="1"/>
  <c r="BA30" i="186" s="1"/>
  <c r="BC18" i="186"/>
  <c r="BG45" i="187"/>
  <c r="BG33" i="187"/>
  <c r="AP42" i="191"/>
  <c r="J42" i="191" s="1"/>
  <c r="AQ42" i="191" s="1"/>
  <c r="I42" i="191" s="1"/>
  <c r="AP30" i="191"/>
  <c r="J30" i="191" s="1"/>
  <c r="AQ30" i="191" s="1"/>
  <c r="AP18" i="191"/>
  <c r="J18" i="191" s="1"/>
  <c r="AQ18" i="191" s="1"/>
  <c r="AR18" i="191" s="1"/>
  <c r="AS18" i="191" s="1"/>
  <c r="AV18" i="191" s="1"/>
  <c r="F18" i="191" s="1"/>
  <c r="AY18" i="191" s="1"/>
  <c r="G18" i="191" s="1"/>
  <c r="AT42" i="193"/>
  <c r="J42" i="193" s="1"/>
  <c r="AU42" i="193" s="1"/>
  <c r="AT30" i="193"/>
  <c r="J30" i="193" s="1"/>
  <c r="AU30" i="193" s="1"/>
  <c r="AT18" i="193"/>
  <c r="J18" i="193" s="1"/>
  <c r="AU18" i="193" s="1"/>
  <c r="I18" i="193" s="1"/>
  <c r="AT51" i="196"/>
  <c r="J51" i="196" s="1"/>
  <c r="AU51" i="196" s="1"/>
  <c r="AV51" i="196" s="1"/>
  <c r="AW51" i="196" s="1"/>
  <c r="AZ51" i="196" s="1"/>
  <c r="F51" i="196" s="1"/>
  <c r="BC51" i="196" s="1"/>
  <c r="G51" i="196" s="1"/>
  <c r="AT39" i="196"/>
  <c r="J39" i="196" s="1"/>
  <c r="AU39" i="196" s="1"/>
  <c r="AT33" i="196"/>
  <c r="J33" i="196" s="1"/>
  <c r="AU33" i="196" s="1"/>
  <c r="AT27" i="196"/>
  <c r="J27" i="196" s="1"/>
  <c r="AU27" i="196" s="1"/>
  <c r="I27" i="196" s="1"/>
  <c r="AT21" i="196"/>
  <c r="J21" i="196" s="1"/>
  <c r="AU21" i="196" s="1"/>
  <c r="BG30" i="202"/>
  <c r="E51" i="203"/>
  <c r="BC51" i="203" s="1"/>
  <c r="AL51" i="203"/>
  <c r="H51" i="203" s="1"/>
  <c r="E27" i="203"/>
  <c r="BC27" i="203" s="1"/>
  <c r="AL27" i="203"/>
  <c r="H27" i="203" s="1"/>
  <c r="E51" i="204"/>
  <c r="BC51" i="204" s="1"/>
  <c r="AL51" i="204"/>
  <c r="H51" i="204" s="1"/>
  <c r="E39" i="204"/>
  <c r="BC39" i="204" s="1"/>
  <c r="AL39" i="204"/>
  <c r="H39" i="204" s="1"/>
  <c r="E27" i="204"/>
  <c r="AL27" i="204"/>
  <c r="H27" i="204" s="1"/>
  <c r="E39" i="207"/>
  <c r="BC39" i="207" s="1"/>
  <c r="AL39" i="207"/>
  <c r="H39" i="207" s="1"/>
  <c r="E24" i="207"/>
  <c r="BC24" i="207" s="1"/>
  <c r="AL24" i="207"/>
  <c r="H24" i="207" s="1"/>
  <c r="AP18" i="207"/>
  <c r="J18" i="207" s="1"/>
  <c r="AQ18" i="207" s="1"/>
  <c r="BC51" i="210"/>
  <c r="AX42" i="210"/>
  <c r="AX18" i="210"/>
  <c r="BB51" i="211"/>
  <c r="BB48" i="211"/>
  <c r="BB45" i="211"/>
  <c r="BB42" i="211"/>
  <c r="BB21" i="211"/>
  <c r="BB18" i="211"/>
  <c r="AP21" i="212"/>
  <c r="J21" i="212" s="1"/>
  <c r="AQ21" i="212" s="1"/>
  <c r="I21" i="212" s="1"/>
  <c r="AX42" i="213"/>
  <c r="AX39" i="213"/>
  <c r="BB51" i="214"/>
  <c r="BB48" i="214"/>
  <c r="BB45" i="214"/>
  <c r="BB39" i="214"/>
  <c r="AX42" i="216"/>
  <c r="AP30" i="216"/>
  <c r="J30" i="216" s="1"/>
  <c r="AQ30" i="216" s="1"/>
  <c r="AR30" i="216" s="1"/>
  <c r="AS30" i="216" s="1"/>
  <c r="AV30" i="216" s="1"/>
  <c r="F30" i="216" s="1"/>
  <c r="AY30" i="216" s="1"/>
  <c r="G30" i="216" s="1"/>
  <c r="AX18" i="216"/>
  <c r="AT51" i="217"/>
  <c r="J51" i="217" s="1"/>
  <c r="AU51" i="217" s="1"/>
  <c r="AV51" i="217" s="1"/>
  <c r="AW51" i="217" s="1"/>
  <c r="AZ51" i="217" s="1"/>
  <c r="F51" i="217" s="1"/>
  <c r="BC51" i="217" s="1"/>
  <c r="G51" i="217" s="1"/>
  <c r="BD51" i="217" s="1"/>
  <c r="E48" i="217"/>
  <c r="BG48" i="217" s="1"/>
  <c r="AP48" i="217"/>
  <c r="H48" i="217" s="1"/>
  <c r="AX48" i="218"/>
  <c r="AX18" i="218"/>
  <c r="AX51" i="219"/>
  <c r="AP48" i="220"/>
  <c r="J48" i="220" s="1"/>
  <c r="AQ48" i="220" s="1"/>
  <c r="I48" i="220" s="1"/>
  <c r="AP42" i="220"/>
  <c r="J42" i="220" s="1"/>
  <c r="AQ42" i="220" s="1"/>
  <c r="I42" i="220" s="1"/>
  <c r="AP30" i="220"/>
  <c r="J30" i="220" s="1"/>
  <c r="AQ30" i="220" s="1"/>
  <c r="AP24" i="220"/>
  <c r="J24" i="220" s="1"/>
  <c r="AQ24" i="220" s="1"/>
  <c r="AR24" i="220" s="1"/>
  <c r="AS24" i="220" s="1"/>
  <c r="AV24" i="220" s="1"/>
  <c r="F24" i="220" s="1"/>
  <c r="AY24" i="220" s="1"/>
  <c r="G24" i="220" s="1"/>
  <c r="BB24" i="221"/>
  <c r="AP48" i="222"/>
  <c r="J48" i="222" s="1"/>
  <c r="AQ48" i="222" s="1"/>
  <c r="AR48" i="222" s="1"/>
  <c r="AS48" i="222" s="1"/>
  <c r="AV48" i="222" s="1"/>
  <c r="F48" i="222" s="1"/>
  <c r="AY48" i="222" s="1"/>
  <c r="G48" i="222" s="1"/>
  <c r="AX36" i="222"/>
  <c r="AP24" i="222"/>
  <c r="J24" i="222" s="1"/>
  <c r="AQ24" i="222" s="1"/>
  <c r="AX48" i="224"/>
  <c r="AX18" i="224"/>
  <c r="BB51" i="225"/>
  <c r="AP48" i="226"/>
  <c r="J48" i="226" s="1"/>
  <c r="AQ48" i="226" s="1"/>
  <c r="I48" i="226" s="1"/>
  <c r="AP42" i="226"/>
  <c r="J42" i="226" s="1"/>
  <c r="AQ42" i="226" s="1"/>
  <c r="AR42" i="226" s="1"/>
  <c r="AS42" i="226" s="1"/>
  <c r="AV42" i="226" s="1"/>
  <c r="F42" i="226" s="1"/>
  <c r="AY42" i="226" s="1"/>
  <c r="G42" i="226" s="1"/>
  <c r="AP36" i="226"/>
  <c r="J36" i="226" s="1"/>
  <c r="AQ36" i="226" s="1"/>
  <c r="AP30" i="226"/>
  <c r="J30" i="226" s="1"/>
  <c r="AQ30" i="226" s="1"/>
  <c r="I30" i="226" s="1"/>
  <c r="AP24" i="226"/>
  <c r="J24" i="226" s="1"/>
  <c r="AQ24" i="226" s="1"/>
  <c r="I24" i="226" s="1"/>
  <c r="AP18" i="226"/>
  <c r="J18" i="226" s="1"/>
  <c r="AQ18" i="226" s="1"/>
  <c r="I18" i="226" s="1"/>
  <c r="AP48" i="227"/>
  <c r="J48" i="227" s="1"/>
  <c r="AQ48" i="227" s="1"/>
  <c r="AR48" i="227" s="1"/>
  <c r="AS48" i="227" s="1"/>
  <c r="AV48" i="227" s="1"/>
  <c r="F48" i="227" s="1"/>
  <c r="AY48" i="227" s="1"/>
  <c r="G48" i="227" s="1"/>
  <c r="AZ48" i="227" s="1"/>
  <c r="AP42" i="227"/>
  <c r="J42" i="227" s="1"/>
  <c r="AQ42" i="227" s="1"/>
  <c r="AP36" i="227"/>
  <c r="J36" i="227" s="1"/>
  <c r="AQ36" i="227" s="1"/>
  <c r="I36" i="227" s="1"/>
  <c r="AP30" i="227"/>
  <c r="J30" i="227" s="1"/>
  <c r="AQ30" i="227" s="1"/>
  <c r="AP24" i="227"/>
  <c r="J24" i="227" s="1"/>
  <c r="AQ24" i="227" s="1"/>
  <c r="AR24" i="227" s="1"/>
  <c r="AS24" i="227" s="1"/>
  <c r="AV24" i="227" s="1"/>
  <c r="F24" i="227" s="1"/>
  <c r="AY24" i="227" s="1"/>
  <c r="G24" i="227" s="1"/>
  <c r="AP18" i="227"/>
  <c r="J18" i="227" s="1"/>
  <c r="AQ18" i="227" s="1"/>
  <c r="AP48" i="228"/>
  <c r="J48" i="228" s="1"/>
  <c r="AQ48" i="228" s="1"/>
  <c r="AP42" i="228"/>
  <c r="J42" i="228" s="1"/>
  <c r="AQ42" i="228" s="1"/>
  <c r="I42" i="228" s="1"/>
  <c r="AP36" i="228"/>
  <c r="J36" i="228" s="1"/>
  <c r="AQ36" i="228" s="1"/>
  <c r="E27" i="228"/>
  <c r="BC27" i="228" s="1"/>
  <c r="AL27" i="228"/>
  <c r="H27" i="228" s="1"/>
  <c r="E45" i="231"/>
  <c r="AL45" i="231"/>
  <c r="H45" i="231" s="1"/>
  <c r="AP36" i="231"/>
  <c r="J36" i="231" s="1"/>
  <c r="AQ36" i="231" s="1"/>
  <c r="E18" i="234"/>
  <c r="BC18" i="234" s="1"/>
  <c r="AL18" i="234"/>
  <c r="H18" i="234" s="1"/>
  <c r="E33" i="235"/>
  <c r="BG33" i="235" s="1"/>
  <c r="AP33" i="235"/>
  <c r="H33" i="235" s="1"/>
  <c r="AX48" i="237"/>
  <c r="AX36" i="237"/>
  <c r="AX24" i="237"/>
  <c r="BB24" i="238"/>
  <c r="BB21" i="238"/>
  <c r="BB18" i="238"/>
  <c r="AX48" i="239"/>
  <c r="BB36" i="241"/>
  <c r="BB33" i="241"/>
  <c r="BB30" i="241"/>
  <c r="BB24" i="241"/>
  <c r="AP42" i="242"/>
  <c r="J42" i="242" s="1"/>
  <c r="AQ42" i="242" s="1"/>
  <c r="E36" i="245"/>
  <c r="AL36" i="245"/>
  <c r="H36" i="245" s="1"/>
  <c r="AX33" i="245"/>
  <c r="E36" i="250"/>
  <c r="BG36" i="250" s="1"/>
  <c r="AP36" i="250"/>
  <c r="H36" i="250" s="1"/>
  <c r="AX27" i="252"/>
  <c r="AX24" i="252"/>
  <c r="E27" i="255"/>
  <c r="AL27" i="255"/>
  <c r="H27" i="255" s="1"/>
  <c r="E33" i="257"/>
  <c r="AL33" i="257"/>
  <c r="H33" i="257" s="1"/>
  <c r="E27" i="257"/>
  <c r="AL27" i="257"/>
  <c r="H27" i="257" s="1"/>
  <c r="E33" i="258"/>
  <c r="AL33" i="258"/>
  <c r="H33" i="258" s="1"/>
  <c r="E30" i="266"/>
  <c r="BC30" i="266" s="1"/>
  <c r="AL30" i="266"/>
  <c r="H30" i="266" s="1"/>
  <c r="BC39" i="173"/>
  <c r="AP36" i="173"/>
  <c r="J36" i="173" s="1"/>
  <c r="AQ36" i="173" s="1"/>
  <c r="AP30" i="173"/>
  <c r="J30" i="173" s="1"/>
  <c r="AQ30" i="173" s="1"/>
  <c r="AR30" i="173" s="1"/>
  <c r="AS30" i="173" s="1"/>
  <c r="AV30" i="173" s="1"/>
  <c r="F30" i="173" s="1"/>
  <c r="AY30" i="173" s="1"/>
  <c r="G30" i="173" s="1"/>
  <c r="BC21" i="173"/>
  <c r="AP18" i="173"/>
  <c r="J18" i="173" s="1"/>
  <c r="AQ18" i="173" s="1"/>
  <c r="AR18" i="173" s="1"/>
  <c r="AS18" i="173" s="1"/>
  <c r="AV18" i="173" s="1"/>
  <c r="F18" i="173" s="1"/>
  <c r="AY18" i="173" s="1"/>
  <c r="G18" i="173" s="1"/>
  <c r="BC42" i="174"/>
  <c r="AT51" i="175"/>
  <c r="J51" i="175" s="1"/>
  <c r="AU51" i="175" s="1"/>
  <c r="AT39" i="175"/>
  <c r="J39" i="175" s="1"/>
  <c r="AU39" i="175" s="1"/>
  <c r="AT27" i="175"/>
  <c r="J27" i="175" s="1"/>
  <c r="AU27" i="175" s="1"/>
  <c r="I27" i="175" s="1"/>
  <c r="BC18" i="176"/>
  <c r="BC42" i="177"/>
  <c r="BG42" i="178"/>
  <c r="AP51" i="179"/>
  <c r="J51" i="179" s="1"/>
  <c r="AQ51" i="179" s="1"/>
  <c r="AR51" i="179" s="1"/>
  <c r="AS51" i="179" s="1"/>
  <c r="AV51" i="179" s="1"/>
  <c r="F51" i="179" s="1"/>
  <c r="AY51" i="179" s="1"/>
  <c r="G51" i="179" s="1"/>
  <c r="AP39" i="179"/>
  <c r="J39" i="179" s="1"/>
  <c r="AQ39" i="179" s="1"/>
  <c r="AP27" i="179"/>
  <c r="J27" i="179" s="1"/>
  <c r="AQ27" i="179" s="1"/>
  <c r="AR27" i="179" s="1"/>
  <c r="AS27" i="179" s="1"/>
  <c r="AV27" i="179" s="1"/>
  <c r="F27" i="179" s="1"/>
  <c r="AY27" i="179" s="1"/>
  <c r="G27" i="179" s="1"/>
  <c r="AP45" i="180"/>
  <c r="J45" i="180" s="1"/>
  <c r="AQ45" i="180" s="1"/>
  <c r="I45" i="180" s="1"/>
  <c r="AP33" i="180"/>
  <c r="J33" i="180" s="1"/>
  <c r="AQ33" i="180" s="1"/>
  <c r="AP21" i="180"/>
  <c r="J21" i="180" s="1"/>
  <c r="AQ21" i="180" s="1"/>
  <c r="BG51" i="181"/>
  <c r="BG36" i="181"/>
  <c r="AT33" i="181"/>
  <c r="J33" i="181" s="1"/>
  <c r="AU33" i="181" s="1"/>
  <c r="I33" i="181" s="1"/>
  <c r="BG24" i="181"/>
  <c r="AT21" i="181"/>
  <c r="J21" i="181" s="1"/>
  <c r="AU21" i="181" s="1"/>
  <c r="BC45" i="182"/>
  <c r="AP39" i="183"/>
  <c r="J39" i="183" s="1"/>
  <c r="AQ39" i="183" s="1"/>
  <c r="I39" i="183" s="1"/>
  <c r="AP27" i="183"/>
  <c r="J27" i="183" s="1"/>
  <c r="AQ27" i="183" s="1"/>
  <c r="I27" i="183" s="1"/>
  <c r="BG30" i="184"/>
  <c r="AT27" i="184"/>
  <c r="J27" i="184" s="1"/>
  <c r="AU27" i="184" s="1"/>
  <c r="I27" i="184" s="1"/>
  <c r="BC42" i="185"/>
  <c r="AP39" i="185"/>
  <c r="J39" i="185" s="1"/>
  <c r="AQ39" i="185" s="1"/>
  <c r="AR39" i="185" s="1"/>
  <c r="AS39" i="185" s="1"/>
  <c r="AV39" i="185" s="1"/>
  <c r="F39" i="185" s="1"/>
  <c r="AY39" i="185" s="1"/>
  <c r="G39" i="185" s="1"/>
  <c r="BC45" i="186"/>
  <c r="BC24" i="186"/>
  <c r="BC21" i="186"/>
  <c r="BC51" i="189"/>
  <c r="BC39" i="189"/>
  <c r="BC27" i="189"/>
  <c r="AP33" i="191"/>
  <c r="J33" i="191" s="1"/>
  <c r="AQ33" i="191" s="1"/>
  <c r="I33" i="191" s="1"/>
  <c r="AT45" i="193"/>
  <c r="J45" i="193" s="1"/>
  <c r="AU45" i="193" s="1"/>
  <c r="I45" i="193" s="1"/>
  <c r="AT33" i="193"/>
  <c r="J33" i="193" s="1"/>
  <c r="AU33" i="193" s="1"/>
  <c r="I33" i="193" s="1"/>
  <c r="E42" i="196"/>
  <c r="AP42" i="196"/>
  <c r="H42" i="196" s="1"/>
  <c r="E30" i="196"/>
  <c r="BG30" i="196" s="1"/>
  <c r="AP30" i="196"/>
  <c r="H30" i="196" s="1"/>
  <c r="E18" i="196"/>
  <c r="BG18" i="196" s="1"/>
  <c r="AP18" i="196"/>
  <c r="H18" i="196" s="1"/>
  <c r="AX21" i="197"/>
  <c r="AX51" i="198"/>
  <c r="AX27" i="198"/>
  <c r="BG42" i="199"/>
  <c r="BB36" i="199"/>
  <c r="BG36" i="199"/>
  <c r="BG18" i="199"/>
  <c r="BC45" i="200"/>
  <c r="AP42" i="200"/>
  <c r="J42" i="200" s="1"/>
  <c r="AQ42" i="200" s="1"/>
  <c r="AP30" i="200"/>
  <c r="J30" i="200" s="1"/>
  <c r="AQ30" i="200" s="1"/>
  <c r="AR30" i="200" s="1"/>
  <c r="AS30" i="200" s="1"/>
  <c r="AV30" i="200" s="1"/>
  <c r="F30" i="200" s="1"/>
  <c r="AY30" i="200" s="1"/>
  <c r="G30" i="200" s="1"/>
  <c r="AX36" i="201"/>
  <c r="BG27" i="202"/>
  <c r="BB21" i="202"/>
  <c r="BC45" i="203"/>
  <c r="AX42" i="203"/>
  <c r="BC33" i="203"/>
  <c r="AX30" i="203"/>
  <c r="AX18" i="203"/>
  <c r="AX42" i="204"/>
  <c r="AX30" i="204"/>
  <c r="AX18" i="204"/>
  <c r="BB48" i="205"/>
  <c r="BB24" i="205"/>
  <c r="AX36" i="206"/>
  <c r="AX42" i="207"/>
  <c r="BC30" i="207"/>
  <c r="E21" i="207"/>
  <c r="BC21" i="207" s="1"/>
  <c r="AL21" i="207"/>
  <c r="H21" i="207" s="1"/>
  <c r="BB45" i="208"/>
  <c r="BB21" i="208"/>
  <c r="AP45" i="209"/>
  <c r="J45" i="209" s="1"/>
  <c r="AQ45" i="209" s="1"/>
  <c r="AP33" i="209"/>
  <c r="J33" i="209" s="1"/>
  <c r="AQ33" i="209" s="1"/>
  <c r="AP21" i="209"/>
  <c r="J21" i="209" s="1"/>
  <c r="AQ21" i="209" s="1"/>
  <c r="I21" i="209" s="1"/>
  <c r="AX39" i="210"/>
  <c r="BC27" i="210"/>
  <c r="BC18" i="210"/>
  <c r="BB39" i="211"/>
  <c r="BG39" i="211"/>
  <c r="AX51" i="212"/>
  <c r="AX45" i="212"/>
  <c r="AP42" i="212"/>
  <c r="J42" i="212" s="1"/>
  <c r="AQ42" i="212" s="1"/>
  <c r="AR42" i="212" s="1"/>
  <c r="AS42" i="212" s="1"/>
  <c r="AV42" i="212" s="1"/>
  <c r="F42" i="212" s="1"/>
  <c r="AY42" i="212" s="1"/>
  <c r="G42" i="212" s="1"/>
  <c r="AP36" i="212"/>
  <c r="J36" i="212" s="1"/>
  <c r="AQ36" i="212" s="1"/>
  <c r="AX33" i="212"/>
  <c r="AP30" i="212"/>
  <c r="J30" i="212" s="1"/>
  <c r="AQ30" i="212" s="1"/>
  <c r="I30" i="212" s="1"/>
  <c r="AX21" i="212"/>
  <c r="AX36" i="213"/>
  <c r="BB24" i="214"/>
  <c r="BB21" i="214"/>
  <c r="AX51" i="215"/>
  <c r="BC33" i="215"/>
  <c r="AX21" i="215"/>
  <c r="AX18" i="215"/>
  <c r="BC18" i="215"/>
  <c r="E51" i="216"/>
  <c r="AL51" i="216"/>
  <c r="H51" i="216" s="1"/>
  <c r="AP36" i="216"/>
  <c r="J36" i="216" s="1"/>
  <c r="AQ36" i="216" s="1"/>
  <c r="AR36" i="216" s="1"/>
  <c r="AS36" i="216" s="1"/>
  <c r="AV36" i="216" s="1"/>
  <c r="F36" i="216" s="1"/>
  <c r="AY36" i="216" s="1"/>
  <c r="G36" i="216" s="1"/>
  <c r="AX33" i="216"/>
  <c r="E27" i="216"/>
  <c r="AL27" i="216"/>
  <c r="H27" i="216" s="1"/>
  <c r="AT39" i="217"/>
  <c r="J39" i="217" s="1"/>
  <c r="AU39" i="217" s="1"/>
  <c r="AV39" i="217" s="1"/>
  <c r="AW39" i="217" s="1"/>
  <c r="AZ39" i="217" s="1"/>
  <c r="F39" i="217" s="1"/>
  <c r="BC39" i="217" s="1"/>
  <c r="G39" i="217" s="1"/>
  <c r="AT33" i="217"/>
  <c r="J33" i="217" s="1"/>
  <c r="AU33" i="217" s="1"/>
  <c r="AT27" i="217"/>
  <c r="J27" i="217" s="1"/>
  <c r="AU27" i="217" s="1"/>
  <c r="AV27" i="217" s="1"/>
  <c r="AW27" i="217" s="1"/>
  <c r="AZ27" i="217" s="1"/>
  <c r="F27" i="217" s="1"/>
  <c r="BC27" i="217" s="1"/>
  <c r="G27" i="217" s="1"/>
  <c r="AT21" i="217"/>
  <c r="J21" i="217" s="1"/>
  <c r="AU21" i="217" s="1"/>
  <c r="I21" i="217" s="1"/>
  <c r="AX42" i="218"/>
  <c r="AX39" i="218"/>
  <c r="E51" i="220"/>
  <c r="BC51" i="220" s="1"/>
  <c r="AL51" i="220"/>
  <c r="H51" i="220" s="1"/>
  <c r="E39" i="220"/>
  <c r="BC39" i="220" s="1"/>
  <c r="AL39" i="220"/>
  <c r="H39" i="220" s="1"/>
  <c r="E27" i="220"/>
  <c r="BC27" i="220" s="1"/>
  <c r="AL27" i="220"/>
  <c r="H27" i="220" s="1"/>
  <c r="BB48" i="221"/>
  <c r="BG48" i="221"/>
  <c r="BB18" i="221"/>
  <c r="AX51" i="222"/>
  <c r="E45" i="222"/>
  <c r="BC45" i="222" s="1"/>
  <c r="AL45" i="222"/>
  <c r="H45" i="222" s="1"/>
  <c r="AX27" i="222"/>
  <c r="E21" i="222"/>
  <c r="AL21" i="222"/>
  <c r="H21" i="222" s="1"/>
  <c r="AX36" i="223"/>
  <c r="AX42" i="224"/>
  <c r="AX39" i="224"/>
  <c r="BG45" i="225"/>
  <c r="BG18" i="225"/>
  <c r="E51" i="226"/>
  <c r="BC51" i="226" s="1"/>
  <c r="AL51" i="226"/>
  <c r="H51" i="226" s="1"/>
  <c r="E39" i="226"/>
  <c r="AL39" i="226"/>
  <c r="H39" i="226" s="1"/>
  <c r="E27" i="226"/>
  <c r="AL27" i="226"/>
  <c r="H27" i="226" s="1"/>
  <c r="E51" i="227"/>
  <c r="BC51" i="227" s="1"/>
  <c r="AL51" i="227"/>
  <c r="H51" i="227" s="1"/>
  <c r="E39" i="227"/>
  <c r="AL39" i="227"/>
  <c r="H39" i="227" s="1"/>
  <c r="E27" i="227"/>
  <c r="BC27" i="227" s="1"/>
  <c r="AL27" i="227"/>
  <c r="H27" i="227" s="1"/>
  <c r="E51" i="228"/>
  <c r="AL51" i="228"/>
  <c r="H51" i="228" s="1"/>
  <c r="E39" i="228"/>
  <c r="AL39" i="228"/>
  <c r="H39" i="228" s="1"/>
  <c r="E18" i="228"/>
  <c r="AL18" i="228"/>
  <c r="H18" i="228" s="1"/>
  <c r="BB36" i="229"/>
  <c r="BB33" i="229"/>
  <c r="BB27" i="229"/>
  <c r="AX51" i="231"/>
  <c r="AP42" i="231"/>
  <c r="J42" i="231" s="1"/>
  <c r="AQ42" i="231" s="1"/>
  <c r="AR42" i="231" s="1"/>
  <c r="AS42" i="231" s="1"/>
  <c r="AV42" i="231" s="1"/>
  <c r="F42" i="231" s="1"/>
  <c r="AY42" i="231" s="1"/>
  <c r="G42" i="231" s="1"/>
  <c r="BA42" i="231" s="1"/>
  <c r="AP30" i="231"/>
  <c r="J30" i="231" s="1"/>
  <c r="AQ30" i="231" s="1"/>
  <c r="AP18" i="231"/>
  <c r="J18" i="231" s="1"/>
  <c r="AQ18" i="231" s="1"/>
  <c r="I18" i="231" s="1"/>
  <c r="BB48" i="232"/>
  <c r="BB45" i="232"/>
  <c r="AT39" i="235"/>
  <c r="J39" i="235" s="1"/>
  <c r="AU39" i="235" s="1"/>
  <c r="I39" i="235" s="1"/>
  <c r="AP48" i="242"/>
  <c r="J48" i="242" s="1"/>
  <c r="AQ48" i="242" s="1"/>
  <c r="E39" i="242"/>
  <c r="AL39" i="242"/>
  <c r="H39" i="242" s="1"/>
  <c r="E21" i="242"/>
  <c r="AL21" i="242"/>
  <c r="H21" i="242" s="1"/>
  <c r="E51" i="243"/>
  <c r="BC51" i="243" s="1"/>
  <c r="AL51" i="243"/>
  <c r="H51" i="243" s="1"/>
  <c r="E45" i="243"/>
  <c r="BC45" i="243" s="1"/>
  <c r="AL45" i="243"/>
  <c r="H45" i="243" s="1"/>
  <c r="E39" i="243"/>
  <c r="AL39" i="243"/>
  <c r="H39" i="243" s="1"/>
  <c r="AX36" i="243"/>
  <c r="E24" i="245"/>
  <c r="AL24" i="245"/>
  <c r="H24" i="245" s="1"/>
  <c r="E51" i="255"/>
  <c r="AL51" i="255"/>
  <c r="H51" i="255" s="1"/>
  <c r="BB39" i="256"/>
  <c r="BB33" i="256"/>
  <c r="E36" i="257"/>
  <c r="AL36" i="257"/>
  <c r="H36" i="257" s="1"/>
  <c r="E30" i="258"/>
  <c r="BC30" i="258" s="1"/>
  <c r="AL30" i="258"/>
  <c r="H30" i="258" s="1"/>
  <c r="AX27" i="258"/>
  <c r="E39" i="246"/>
  <c r="AL39" i="246"/>
  <c r="H39" i="246" s="1"/>
  <c r="AX36" i="246"/>
  <c r="AX42" i="248"/>
  <c r="E51" i="250"/>
  <c r="BG51" i="250" s="1"/>
  <c r="AP51" i="250"/>
  <c r="H51" i="250" s="1"/>
  <c r="BB48" i="250"/>
  <c r="AT18" i="250"/>
  <c r="J18" i="250" s="1"/>
  <c r="AU18" i="250" s="1"/>
  <c r="I18" i="250" s="1"/>
  <c r="AX51" i="252"/>
  <c r="AP51" i="255"/>
  <c r="J51" i="255" s="1"/>
  <c r="AQ51" i="255" s="1"/>
  <c r="E39" i="255"/>
  <c r="AL39" i="255"/>
  <c r="H39" i="255" s="1"/>
  <c r="AX36" i="255"/>
  <c r="AX33" i="255"/>
  <c r="AP27" i="255"/>
  <c r="J27" i="255" s="1"/>
  <c r="AQ27" i="255" s="1"/>
  <c r="AR27" i="255" s="1"/>
  <c r="AS27" i="255" s="1"/>
  <c r="AV27" i="255" s="1"/>
  <c r="F27" i="255" s="1"/>
  <c r="AX48" i="257"/>
  <c r="E27" i="264"/>
  <c r="BG27" i="264" s="1"/>
  <c r="AP27" i="264"/>
  <c r="H27" i="264" s="1"/>
  <c r="E45" i="269"/>
  <c r="BC45" i="269" s="1"/>
  <c r="AL45" i="269"/>
  <c r="H45" i="269" s="1"/>
  <c r="E18" i="269"/>
  <c r="BC18" i="269" s="1"/>
  <c r="AL18" i="269"/>
  <c r="H18" i="269" s="1"/>
  <c r="E42" i="270"/>
  <c r="BC42" i="270" s="1"/>
  <c r="AL42" i="270"/>
  <c r="H42" i="270" s="1"/>
  <c r="E36" i="273"/>
  <c r="BC36" i="273" s="1"/>
  <c r="AL36" i="273"/>
  <c r="H36" i="273" s="1"/>
  <c r="AT48" i="196"/>
  <c r="J48" i="196" s="1"/>
  <c r="AU48" i="196" s="1"/>
  <c r="AV48" i="196" s="1"/>
  <c r="AW48" i="196" s="1"/>
  <c r="AZ48" i="196" s="1"/>
  <c r="F48" i="196" s="1"/>
  <c r="BC48" i="196" s="1"/>
  <c r="G48" i="196" s="1"/>
  <c r="BC51" i="197"/>
  <c r="BC48" i="197"/>
  <c r="BC45" i="197"/>
  <c r="BC42" i="197"/>
  <c r="BC39" i="197"/>
  <c r="BC36" i="197"/>
  <c r="BC33" i="197"/>
  <c r="BC30" i="197"/>
  <c r="BC27" i="197"/>
  <c r="BC21" i="197"/>
  <c r="BC42" i="198"/>
  <c r="BG45" i="199"/>
  <c r="BG39" i="199"/>
  <c r="BG27" i="199"/>
  <c r="AP24" i="200"/>
  <c r="J24" i="200" s="1"/>
  <c r="AQ24" i="200" s="1"/>
  <c r="I24" i="200" s="1"/>
  <c r="BG51" i="202"/>
  <c r="BG33" i="202"/>
  <c r="BG21" i="202"/>
  <c r="AP45" i="203"/>
  <c r="J45" i="203" s="1"/>
  <c r="AQ45" i="203" s="1"/>
  <c r="AR45" i="203" s="1"/>
  <c r="AS45" i="203" s="1"/>
  <c r="AV45" i="203" s="1"/>
  <c r="F45" i="203" s="1"/>
  <c r="AY45" i="203" s="1"/>
  <c r="G45" i="203" s="1"/>
  <c r="AP42" i="203"/>
  <c r="J42" i="203" s="1"/>
  <c r="AQ42" i="203" s="1"/>
  <c r="AR42" i="203" s="1"/>
  <c r="AS42" i="203" s="1"/>
  <c r="AV42" i="203" s="1"/>
  <c r="F42" i="203" s="1"/>
  <c r="AY42" i="203" s="1"/>
  <c r="G42" i="203" s="1"/>
  <c r="AZ42" i="203" s="1"/>
  <c r="BC39" i="203"/>
  <c r="BC36" i="203"/>
  <c r="AP33" i="203"/>
  <c r="J33" i="203" s="1"/>
  <c r="AQ33" i="203" s="1"/>
  <c r="AR33" i="203" s="1"/>
  <c r="AS33" i="203" s="1"/>
  <c r="AV33" i="203" s="1"/>
  <c r="F33" i="203" s="1"/>
  <c r="AY33" i="203" s="1"/>
  <c r="G33" i="203" s="1"/>
  <c r="AP21" i="203"/>
  <c r="J21" i="203" s="1"/>
  <c r="AQ21" i="203" s="1"/>
  <c r="AR21" i="203" s="1"/>
  <c r="AS21" i="203" s="1"/>
  <c r="AV21" i="203" s="1"/>
  <c r="F21" i="203" s="1"/>
  <c r="AP33" i="204"/>
  <c r="J33" i="204" s="1"/>
  <c r="AQ33" i="204" s="1"/>
  <c r="AR33" i="204" s="1"/>
  <c r="AS33" i="204" s="1"/>
  <c r="AV33" i="204" s="1"/>
  <c r="F33" i="204" s="1"/>
  <c r="AY33" i="204" s="1"/>
  <c r="G33" i="204" s="1"/>
  <c r="AP21" i="204"/>
  <c r="J21" i="204" s="1"/>
  <c r="AQ21" i="204" s="1"/>
  <c r="I21" i="204" s="1"/>
  <c r="BC48" i="207"/>
  <c r="AP45" i="207"/>
  <c r="J45" i="207" s="1"/>
  <c r="AQ45" i="207" s="1"/>
  <c r="BC18" i="207"/>
  <c r="AP27" i="209"/>
  <c r="J27" i="209" s="1"/>
  <c r="AQ27" i="209" s="1"/>
  <c r="BC45" i="210"/>
  <c r="BC33" i="210"/>
  <c r="BG42" i="211"/>
  <c r="BG30" i="211"/>
  <c r="BG18" i="211"/>
  <c r="AP51" i="212"/>
  <c r="J51" i="212" s="1"/>
  <c r="AQ51" i="212" s="1"/>
  <c r="AR51" i="212" s="1"/>
  <c r="AS51" i="212" s="1"/>
  <c r="AV51" i="212" s="1"/>
  <c r="F51" i="212" s="1"/>
  <c r="AY51" i="212" s="1"/>
  <c r="G51" i="212" s="1"/>
  <c r="AZ51" i="212" s="1"/>
  <c r="AP39" i="212"/>
  <c r="J39" i="212" s="1"/>
  <c r="AQ39" i="212" s="1"/>
  <c r="AR39" i="212" s="1"/>
  <c r="AS39" i="212" s="1"/>
  <c r="AV39" i="212" s="1"/>
  <c r="F39" i="212" s="1"/>
  <c r="AY39" i="212" s="1"/>
  <c r="G39" i="212" s="1"/>
  <c r="BB36" i="214"/>
  <c r="AX36" i="215"/>
  <c r="E45" i="216"/>
  <c r="AL45" i="216"/>
  <c r="H45" i="216" s="1"/>
  <c r="E33" i="216"/>
  <c r="BC33" i="216" s="1"/>
  <c r="AL33" i="216"/>
  <c r="H33" i="216" s="1"/>
  <c r="E21" i="216"/>
  <c r="AL21" i="216"/>
  <c r="H21" i="216" s="1"/>
  <c r="BG42" i="217"/>
  <c r="BG36" i="217"/>
  <c r="AX36" i="218"/>
  <c r="AX48" i="219"/>
  <c r="BC48" i="219"/>
  <c r="BC30" i="219"/>
  <c r="AX24" i="219"/>
  <c r="AP51" i="220"/>
  <c r="J51" i="220" s="1"/>
  <c r="AQ51" i="220" s="1"/>
  <c r="AP27" i="220"/>
  <c r="J27" i="220" s="1"/>
  <c r="AQ27" i="220" s="1"/>
  <c r="I27" i="220" s="1"/>
  <c r="BG42" i="221"/>
  <c r="BB36" i="221"/>
  <c r="BG36" i="221"/>
  <c r="E51" i="222"/>
  <c r="BC51" i="222" s="1"/>
  <c r="AL51" i="222"/>
  <c r="H51" i="222" s="1"/>
  <c r="E39" i="222"/>
  <c r="BC39" i="222" s="1"/>
  <c r="AL39" i="222"/>
  <c r="H39" i="222" s="1"/>
  <c r="E27" i="222"/>
  <c r="BC27" i="222" s="1"/>
  <c r="AL27" i="222"/>
  <c r="H27" i="222" s="1"/>
  <c r="AX48" i="223"/>
  <c r="AX24" i="223"/>
  <c r="BC42" i="224"/>
  <c r="AX36" i="224"/>
  <c r="BB48" i="225"/>
  <c r="BG48" i="225"/>
  <c r="BG30" i="225"/>
  <c r="BB24" i="225"/>
  <c r="BG24" i="225"/>
  <c r="AP51" i="226"/>
  <c r="J51" i="226" s="1"/>
  <c r="AQ51" i="226" s="1"/>
  <c r="I51" i="226" s="1"/>
  <c r="AP39" i="227"/>
  <c r="J39" i="227" s="1"/>
  <c r="AQ39" i="227" s="1"/>
  <c r="I39" i="227" s="1"/>
  <c r="AP27" i="227"/>
  <c r="J27" i="227" s="1"/>
  <c r="AQ27" i="227" s="1"/>
  <c r="AR27" i="227" s="1"/>
  <c r="AS27" i="227" s="1"/>
  <c r="AV27" i="227" s="1"/>
  <c r="F27" i="227" s="1"/>
  <c r="AY27" i="227" s="1"/>
  <c r="E48" i="231"/>
  <c r="BC48" i="231" s="1"/>
  <c r="AL48" i="231"/>
  <c r="H48" i="231" s="1"/>
  <c r="AX45" i="231"/>
  <c r="AX42" i="231"/>
  <c r="E33" i="231"/>
  <c r="BC33" i="231" s="1"/>
  <c r="AL33" i="231"/>
  <c r="H33" i="231" s="1"/>
  <c r="E21" i="231"/>
  <c r="AL21" i="231"/>
  <c r="H21" i="231" s="1"/>
  <c r="BB30" i="232"/>
  <c r="AX36" i="233"/>
  <c r="AX33" i="233"/>
  <c r="AT51" i="235"/>
  <c r="J51" i="235" s="1"/>
  <c r="AU51" i="235" s="1"/>
  <c r="I51" i="235" s="1"/>
  <c r="BB42" i="235"/>
  <c r="E36" i="235"/>
  <c r="BG36" i="235" s="1"/>
  <c r="AP36" i="235"/>
  <c r="H36" i="235" s="1"/>
  <c r="BB33" i="235"/>
  <c r="BB30" i="235"/>
  <c r="E18" i="235"/>
  <c r="BG18" i="235" s="1"/>
  <c r="AP18" i="235"/>
  <c r="H18" i="235" s="1"/>
  <c r="AX51" i="236"/>
  <c r="AX48" i="236"/>
  <c r="AX42" i="236"/>
  <c r="AX33" i="239"/>
  <c r="AX30" i="239"/>
  <c r="AX24" i="239"/>
  <c r="E45" i="242"/>
  <c r="AL45" i="242"/>
  <c r="H45" i="242" s="1"/>
  <c r="E33" i="242"/>
  <c r="BC33" i="242" s="1"/>
  <c r="AL33" i="242"/>
  <c r="H33" i="242" s="1"/>
  <c r="AX30" i="242"/>
  <c r="E27" i="243"/>
  <c r="BC27" i="243" s="1"/>
  <c r="AL27" i="243"/>
  <c r="H27" i="243" s="1"/>
  <c r="E21" i="243"/>
  <c r="BC21" i="243" s="1"/>
  <c r="AL21" i="243"/>
  <c r="H21" i="243" s="1"/>
  <c r="AX18" i="243"/>
  <c r="BB33" i="244"/>
  <c r="AP21" i="245"/>
  <c r="J21" i="245" s="1"/>
  <c r="AQ21" i="245" s="1"/>
  <c r="E51" i="246"/>
  <c r="BC51" i="246" s="1"/>
  <c r="AL51" i="246"/>
  <c r="H51" i="246" s="1"/>
  <c r="AX48" i="246"/>
  <c r="E27" i="246"/>
  <c r="AL27" i="246"/>
  <c r="H27" i="246" s="1"/>
  <c r="BB30" i="247"/>
  <c r="E39" i="250"/>
  <c r="BG39" i="250" s="1"/>
  <c r="AP39" i="250"/>
  <c r="H39" i="250" s="1"/>
  <c r="BB24" i="253"/>
  <c r="E51" i="257"/>
  <c r="BC51" i="257" s="1"/>
  <c r="AL51" i="257"/>
  <c r="H51" i="257" s="1"/>
  <c r="E33" i="259"/>
  <c r="AP33" i="259"/>
  <c r="H33" i="259" s="1"/>
  <c r="BB30" i="259"/>
  <c r="BB27" i="259"/>
  <c r="E45" i="262"/>
  <c r="BC45" i="262" s="1"/>
  <c r="AL45" i="262"/>
  <c r="H45" i="262" s="1"/>
  <c r="E51" i="264"/>
  <c r="AP51" i="264"/>
  <c r="H51" i="264" s="1"/>
  <c r="AX30" i="228"/>
  <c r="AX18" i="228"/>
  <c r="BB48" i="229"/>
  <c r="BB24" i="229"/>
  <c r="AX48" i="231"/>
  <c r="BC39" i="231"/>
  <c r="AX36" i="231"/>
  <c r="AX24" i="231"/>
  <c r="BB42" i="232"/>
  <c r="BB18" i="232"/>
  <c r="AX30" i="233"/>
  <c r="BC51" i="234"/>
  <c r="AX42" i="234"/>
  <c r="AX27" i="234"/>
  <c r="BC27" i="234"/>
  <c r="AP18" i="234"/>
  <c r="J18" i="234" s="1"/>
  <c r="AQ18" i="234" s="1"/>
  <c r="AR18" i="234" s="1"/>
  <c r="AS18" i="234" s="1"/>
  <c r="AV18" i="234" s="1"/>
  <c r="F18" i="234" s="1"/>
  <c r="AY18" i="234" s="1"/>
  <c r="BB45" i="235"/>
  <c r="BB39" i="235"/>
  <c r="BG21" i="235"/>
  <c r="BB18" i="235"/>
  <c r="AX39" i="236"/>
  <c r="AP45" i="237"/>
  <c r="J45" i="237" s="1"/>
  <c r="AQ45" i="237" s="1"/>
  <c r="AP21" i="237"/>
  <c r="J21" i="237" s="1"/>
  <c r="AQ21" i="237" s="1"/>
  <c r="I21" i="237" s="1"/>
  <c r="BB33" i="238"/>
  <c r="AX45" i="239"/>
  <c r="AX21" i="239"/>
  <c r="BC39" i="240"/>
  <c r="AX33" i="240"/>
  <c r="BG51" i="241"/>
  <c r="BB45" i="241"/>
  <c r="BB21" i="241"/>
  <c r="AP33" i="242"/>
  <c r="J33" i="242" s="1"/>
  <c r="AQ33" i="242" s="1"/>
  <c r="I33" i="242" s="1"/>
  <c r="E33" i="243"/>
  <c r="BC33" i="243" s="1"/>
  <c r="AL33" i="243"/>
  <c r="H33" i="243" s="1"/>
  <c r="AX30" i="243"/>
  <c r="AP21" i="243"/>
  <c r="J21" i="243" s="1"/>
  <c r="AQ21" i="243" s="1"/>
  <c r="BB45" i="244"/>
  <c r="BB21" i="244"/>
  <c r="E48" i="245"/>
  <c r="AL48" i="245"/>
  <c r="H48" i="245" s="1"/>
  <c r="AX45" i="245"/>
  <c r="AP24" i="246"/>
  <c r="J24" i="246" s="1"/>
  <c r="AQ24" i="246" s="1"/>
  <c r="I24" i="246" s="1"/>
  <c r="AT51" i="250"/>
  <c r="J51" i="250" s="1"/>
  <c r="AU51" i="250" s="1"/>
  <c r="I51" i="250" s="1"/>
  <c r="BC45" i="252"/>
  <c r="BB45" i="253"/>
  <c r="BB36" i="253"/>
  <c r="E36" i="253"/>
  <c r="BG36" i="253" s="1"/>
  <c r="AP36" i="253"/>
  <c r="H36" i="253" s="1"/>
  <c r="AP48" i="255"/>
  <c r="J48" i="255" s="1"/>
  <c r="AQ48" i="255" s="1"/>
  <c r="I48" i="255" s="1"/>
  <c r="AX24" i="257"/>
  <c r="E51" i="258"/>
  <c r="BC51" i="258" s="1"/>
  <c r="AL51" i="258"/>
  <c r="H51" i="258" s="1"/>
  <c r="AX48" i="258"/>
  <c r="AX45" i="258"/>
  <c r="AP33" i="258"/>
  <c r="J33" i="258" s="1"/>
  <c r="AQ33" i="258" s="1"/>
  <c r="AR33" i="258" s="1"/>
  <c r="AS33" i="258" s="1"/>
  <c r="AV33" i="258" s="1"/>
  <c r="F33" i="258" s="1"/>
  <c r="AY33" i="258" s="1"/>
  <c r="G33" i="258" s="1"/>
  <c r="AZ33" i="258" s="1"/>
  <c r="E27" i="258"/>
  <c r="BC27" i="258" s="1"/>
  <c r="AL27" i="258"/>
  <c r="H27" i="258" s="1"/>
  <c r="AX24" i="258"/>
  <c r="AX21" i="258"/>
  <c r="E45" i="259"/>
  <c r="AP45" i="259"/>
  <c r="H45" i="259" s="1"/>
  <c r="BB42" i="259"/>
  <c r="BB39" i="259"/>
  <c r="E21" i="259"/>
  <c r="BG21" i="259" s="1"/>
  <c r="AP21" i="259"/>
  <c r="H21" i="259" s="1"/>
  <c r="AX51" i="260"/>
  <c r="E18" i="262"/>
  <c r="AL18" i="262"/>
  <c r="H18" i="262" s="1"/>
  <c r="E42" i="264"/>
  <c r="BG42" i="264" s="1"/>
  <c r="AP42" i="264"/>
  <c r="H42" i="264" s="1"/>
  <c r="E33" i="284"/>
  <c r="AL33" i="284"/>
  <c r="H33" i="284" s="1"/>
  <c r="AX33" i="242"/>
  <c r="AP24" i="242"/>
  <c r="J24" i="242" s="1"/>
  <c r="AQ24" i="242" s="1"/>
  <c r="AX21" i="242"/>
  <c r="AX51" i="243"/>
  <c r="BG45" i="244"/>
  <c r="BB42" i="244"/>
  <c r="BB30" i="244"/>
  <c r="BB18" i="244"/>
  <c r="AP51" i="245"/>
  <c r="J51" i="245" s="1"/>
  <c r="AQ51" i="245" s="1"/>
  <c r="I51" i="245" s="1"/>
  <c r="AX48" i="245"/>
  <c r="AP39" i="245"/>
  <c r="J39" i="245" s="1"/>
  <c r="AQ39" i="245" s="1"/>
  <c r="AX36" i="245"/>
  <c r="AP27" i="245"/>
  <c r="J27" i="245" s="1"/>
  <c r="AQ27" i="245" s="1"/>
  <c r="AX24" i="245"/>
  <c r="AX51" i="246"/>
  <c r="AP42" i="246"/>
  <c r="J42" i="246" s="1"/>
  <c r="AQ42" i="246" s="1"/>
  <c r="AX39" i="246"/>
  <c r="AX27" i="246"/>
  <c r="AP18" i="246"/>
  <c r="J18" i="246" s="1"/>
  <c r="AQ18" i="246" s="1"/>
  <c r="BB51" i="247"/>
  <c r="BB39" i="247"/>
  <c r="BB27" i="247"/>
  <c r="AX51" i="248"/>
  <c r="AX39" i="248"/>
  <c r="AX27" i="248"/>
  <c r="AX51" i="249"/>
  <c r="AX39" i="249"/>
  <c r="AX27" i="249"/>
  <c r="BB51" i="250"/>
  <c r="BG42" i="250"/>
  <c r="BB36" i="250"/>
  <c r="BG30" i="250"/>
  <c r="AT27" i="250"/>
  <c r="J27" i="250" s="1"/>
  <c r="AU27" i="250" s="1"/>
  <c r="I27" i="250" s="1"/>
  <c r="BB24" i="250"/>
  <c r="AT24" i="250"/>
  <c r="J24" i="250" s="1"/>
  <c r="AU24" i="250" s="1"/>
  <c r="AV24" i="250" s="1"/>
  <c r="AW24" i="250" s="1"/>
  <c r="AZ24" i="250" s="1"/>
  <c r="F24" i="250" s="1"/>
  <c r="BC24" i="250" s="1"/>
  <c r="G24" i="250" s="1"/>
  <c r="BB21" i="250"/>
  <c r="AT21" i="250"/>
  <c r="J21" i="250" s="1"/>
  <c r="AU21" i="250" s="1"/>
  <c r="AV21" i="250" s="1"/>
  <c r="AW21" i="250" s="1"/>
  <c r="AZ21" i="250" s="1"/>
  <c r="F21" i="250" s="1"/>
  <c r="BC21" i="250" s="1"/>
  <c r="G21" i="250" s="1"/>
  <c r="BE21" i="250" s="1"/>
  <c r="BB18" i="250"/>
  <c r="BC27" i="251"/>
  <c r="AX24" i="251"/>
  <c r="BC51" i="252"/>
  <c r="AX48" i="252"/>
  <c r="AX36" i="252"/>
  <c r="AP51" i="253"/>
  <c r="H51" i="253" s="1"/>
  <c r="AP42" i="253"/>
  <c r="H42" i="253" s="1"/>
  <c r="AP24" i="253"/>
  <c r="H24" i="253" s="1"/>
  <c r="AX42" i="254"/>
  <c r="AX18" i="254"/>
  <c r="E48" i="255"/>
  <c r="BC48" i="255" s="1"/>
  <c r="AL48" i="255"/>
  <c r="H48" i="255" s="1"/>
  <c r="AL42" i="255"/>
  <c r="H42" i="255" s="1"/>
  <c r="E36" i="255"/>
  <c r="BC36" i="255" s="1"/>
  <c r="AL36" i="255"/>
  <c r="H36" i="255" s="1"/>
  <c r="AL30" i="255"/>
  <c r="H30" i="255" s="1"/>
  <c r="E24" i="255"/>
  <c r="BC24" i="255" s="1"/>
  <c r="AL24" i="255"/>
  <c r="H24" i="255" s="1"/>
  <c r="AL18" i="255"/>
  <c r="H18" i="255" s="1"/>
  <c r="BB30" i="256"/>
  <c r="E45" i="257"/>
  <c r="AL45" i="257"/>
  <c r="H45" i="257" s="1"/>
  <c r="AX42" i="257"/>
  <c r="AL42" i="257"/>
  <c r="H42" i="257" s="1"/>
  <c r="AP33" i="257"/>
  <c r="J33" i="257" s="1"/>
  <c r="AQ33" i="257" s="1"/>
  <c r="AR33" i="257" s="1"/>
  <c r="AS33" i="257" s="1"/>
  <c r="AV33" i="257" s="1"/>
  <c r="F33" i="257" s="1"/>
  <c r="AY33" i="257" s="1"/>
  <c r="G33" i="257" s="1"/>
  <c r="E21" i="257"/>
  <c r="BC21" i="257" s="1"/>
  <c r="AL21" i="257"/>
  <c r="H21" i="257" s="1"/>
  <c r="AX18" i="257"/>
  <c r="AL18" i="257"/>
  <c r="H18" i="257" s="1"/>
  <c r="E48" i="258"/>
  <c r="BC48" i="258" s="1"/>
  <c r="AL48" i="258"/>
  <c r="H48" i="258" s="1"/>
  <c r="AL36" i="258"/>
  <c r="H36" i="258" s="1"/>
  <c r="E24" i="258"/>
  <c r="BC24" i="258" s="1"/>
  <c r="AL24" i="258"/>
  <c r="H24" i="258" s="1"/>
  <c r="BC18" i="258"/>
  <c r="AP48" i="259"/>
  <c r="H48" i="259" s="1"/>
  <c r="E42" i="259"/>
  <c r="AP42" i="259"/>
  <c r="H42" i="259" s="1"/>
  <c r="AP36" i="259"/>
  <c r="H36" i="259" s="1"/>
  <c r="E30" i="259"/>
  <c r="AP30" i="259"/>
  <c r="H30" i="259" s="1"/>
  <c r="AP24" i="259"/>
  <c r="H24" i="259" s="1"/>
  <c r="E18" i="259"/>
  <c r="BG18" i="259" s="1"/>
  <c r="AP18" i="259"/>
  <c r="H18" i="259" s="1"/>
  <c r="AX48" i="260"/>
  <c r="AX24" i="260"/>
  <c r="E30" i="262"/>
  <c r="BC30" i="262" s="1"/>
  <c r="AL30" i="262"/>
  <c r="H30" i="262" s="1"/>
  <c r="AX27" i="262"/>
  <c r="E24" i="264"/>
  <c r="BG24" i="264" s="1"/>
  <c r="AP24" i="264"/>
  <c r="H24" i="264" s="1"/>
  <c r="E42" i="266"/>
  <c r="AL42" i="266"/>
  <c r="H42" i="266" s="1"/>
  <c r="AX39" i="266"/>
  <c r="BB39" i="267"/>
  <c r="AX51" i="268"/>
  <c r="AX27" i="268"/>
  <c r="AP39" i="269"/>
  <c r="J39" i="269" s="1"/>
  <c r="AQ39" i="269" s="1"/>
  <c r="I39" i="269" s="1"/>
  <c r="E30" i="269"/>
  <c r="BC30" i="269" s="1"/>
  <c r="AL30" i="269"/>
  <c r="H30" i="269" s="1"/>
  <c r="AX27" i="269"/>
  <c r="AL21" i="269"/>
  <c r="H21" i="269" s="1"/>
  <c r="AL48" i="270"/>
  <c r="H48" i="270" s="1"/>
  <c r="AX45" i="270"/>
  <c r="AP30" i="270"/>
  <c r="J30" i="270" s="1"/>
  <c r="AQ30" i="270" s="1"/>
  <c r="AR30" i="270" s="1"/>
  <c r="AS30" i="270" s="1"/>
  <c r="AV30" i="270" s="1"/>
  <c r="F30" i="270" s="1"/>
  <c r="AY30" i="270" s="1"/>
  <c r="G30" i="270" s="1"/>
  <c r="BA30" i="270" s="1"/>
  <c r="E18" i="270"/>
  <c r="BC18" i="270" s="1"/>
  <c r="AL18" i="270"/>
  <c r="H18" i="270" s="1"/>
  <c r="BB51" i="271"/>
  <c r="BB27" i="271"/>
  <c r="AX39" i="272"/>
  <c r="AX51" i="273"/>
  <c r="E30" i="273"/>
  <c r="AL30" i="273"/>
  <c r="H30" i="273" s="1"/>
  <c r="AX27" i="273"/>
  <c r="AP39" i="274"/>
  <c r="J39" i="274" s="1"/>
  <c r="AQ39" i="274" s="1"/>
  <c r="AR39" i="274" s="1"/>
  <c r="AS39" i="274" s="1"/>
  <c r="AV39" i="274" s="1"/>
  <c r="F39" i="274" s="1"/>
  <c r="E30" i="274"/>
  <c r="BC30" i="274" s="1"/>
  <c r="AL30" i="274"/>
  <c r="H30" i="274" s="1"/>
  <c r="AX27" i="274"/>
  <c r="AL21" i="274"/>
  <c r="H21" i="274" s="1"/>
  <c r="AP27" i="275"/>
  <c r="H27" i="275" s="1"/>
  <c r="BG36" i="214"/>
  <c r="BC51" i="215"/>
  <c r="BC39" i="215"/>
  <c r="BC27" i="215"/>
  <c r="BC21" i="215"/>
  <c r="AP51" i="216"/>
  <c r="J51" i="216" s="1"/>
  <c r="AQ51" i="216" s="1"/>
  <c r="AP27" i="216"/>
  <c r="J27" i="216" s="1"/>
  <c r="AQ27" i="216" s="1"/>
  <c r="AT45" i="217"/>
  <c r="J45" i="217" s="1"/>
  <c r="AU45" i="217" s="1"/>
  <c r="AV45" i="217" s="1"/>
  <c r="AW45" i="217" s="1"/>
  <c r="AZ45" i="217" s="1"/>
  <c r="F45" i="217" s="1"/>
  <c r="BC45" i="217" s="1"/>
  <c r="G45" i="217" s="1"/>
  <c r="BE45" i="217" s="1"/>
  <c r="BB42" i="217"/>
  <c r="AP33" i="220"/>
  <c r="J33" i="220" s="1"/>
  <c r="AQ33" i="220" s="1"/>
  <c r="I33" i="220" s="1"/>
  <c r="BG51" i="221"/>
  <c r="BG39" i="221"/>
  <c r="AP33" i="222"/>
  <c r="J33" i="222" s="1"/>
  <c r="AQ33" i="222" s="1"/>
  <c r="BC51" i="223"/>
  <c r="BC39" i="223"/>
  <c r="BC51" i="224"/>
  <c r="BC39" i="224"/>
  <c r="BG51" i="225"/>
  <c r="BG39" i="225"/>
  <c r="BG27" i="225"/>
  <c r="AP21" i="226"/>
  <c r="J21" i="226" s="1"/>
  <c r="AQ21" i="226" s="1"/>
  <c r="I21" i="226" s="1"/>
  <c r="BC48" i="227"/>
  <c r="AP33" i="227"/>
  <c r="J33" i="227" s="1"/>
  <c r="AQ33" i="227" s="1"/>
  <c r="I33" i="227" s="1"/>
  <c r="AP45" i="228"/>
  <c r="J45" i="228" s="1"/>
  <c r="AQ45" i="228" s="1"/>
  <c r="I45" i="228" s="1"/>
  <c r="AP21" i="228"/>
  <c r="J21" i="228" s="1"/>
  <c r="AQ21" i="228" s="1"/>
  <c r="BC51" i="230"/>
  <c r="BC48" i="230"/>
  <c r="BC45" i="230"/>
  <c r="BC42" i="230"/>
  <c r="BC39" i="230"/>
  <c r="BC36" i="230"/>
  <c r="BC33" i="230"/>
  <c r="BC30" i="230"/>
  <c r="BC27" i="230"/>
  <c r="BC21" i="230"/>
  <c r="AP51" i="231"/>
  <c r="J51" i="231" s="1"/>
  <c r="AQ51" i="231" s="1"/>
  <c r="AR51" i="231" s="1"/>
  <c r="AS51" i="231" s="1"/>
  <c r="AV51" i="231" s="1"/>
  <c r="F51" i="231" s="1"/>
  <c r="AY51" i="231" s="1"/>
  <c r="G51" i="231" s="1"/>
  <c r="BA51" i="231" s="1"/>
  <c r="AP27" i="231"/>
  <c r="J27" i="231" s="1"/>
  <c r="AQ27" i="231" s="1"/>
  <c r="AR27" i="231" s="1"/>
  <c r="AS27" i="231" s="1"/>
  <c r="AV27" i="231" s="1"/>
  <c r="F27" i="231" s="1"/>
  <c r="AY27" i="231" s="1"/>
  <c r="G27" i="231" s="1"/>
  <c r="BC45" i="234"/>
  <c r="BC33" i="234"/>
  <c r="BG48" i="235"/>
  <c r="BG27" i="235"/>
  <c r="BG24" i="235"/>
  <c r="AT21" i="235"/>
  <c r="J21" i="235" s="1"/>
  <c r="AU21" i="235" s="1"/>
  <c r="AP51" i="237"/>
  <c r="J51" i="237" s="1"/>
  <c r="AQ51" i="237" s="1"/>
  <c r="AP39" i="237"/>
  <c r="J39" i="237" s="1"/>
  <c r="AQ39" i="237" s="1"/>
  <c r="AP27" i="237"/>
  <c r="J27" i="237" s="1"/>
  <c r="AQ27" i="237" s="1"/>
  <c r="I27" i="237" s="1"/>
  <c r="BC45" i="240"/>
  <c r="BC33" i="240"/>
  <c r="BG45" i="241"/>
  <c r="AP51" i="242"/>
  <c r="J51" i="242" s="1"/>
  <c r="AQ51" i="242" s="1"/>
  <c r="AR51" i="242" s="1"/>
  <c r="AS51" i="242" s="1"/>
  <c r="AV51" i="242" s="1"/>
  <c r="F51" i="242" s="1"/>
  <c r="AY51" i="242" s="1"/>
  <c r="G51" i="242" s="1"/>
  <c r="AP39" i="242"/>
  <c r="J39" i="242" s="1"/>
  <c r="AQ39" i="242" s="1"/>
  <c r="I39" i="242" s="1"/>
  <c r="AP27" i="242"/>
  <c r="J27" i="242" s="1"/>
  <c r="AQ27" i="242" s="1"/>
  <c r="AP48" i="243"/>
  <c r="J48" i="243" s="1"/>
  <c r="AQ48" i="243" s="1"/>
  <c r="I48" i="243" s="1"/>
  <c r="AX45" i="243"/>
  <c r="AX39" i="243"/>
  <c r="AP36" i="243"/>
  <c r="J36" i="243" s="1"/>
  <c r="AQ36" i="243" s="1"/>
  <c r="I36" i="243" s="1"/>
  <c r="AX33" i="243"/>
  <c r="AP30" i="243"/>
  <c r="J30" i="243" s="1"/>
  <c r="AQ30" i="243" s="1"/>
  <c r="I30" i="243" s="1"/>
  <c r="AX27" i="243"/>
  <c r="AP24" i="243"/>
  <c r="J24" i="243" s="1"/>
  <c r="AQ24" i="243" s="1"/>
  <c r="AR24" i="243" s="1"/>
  <c r="AS24" i="243" s="1"/>
  <c r="AV24" i="243" s="1"/>
  <c r="F24" i="243" s="1"/>
  <c r="AX21" i="243"/>
  <c r="AP18" i="243"/>
  <c r="J18" i="243" s="1"/>
  <c r="AQ18" i="243" s="1"/>
  <c r="AP42" i="245"/>
  <c r="J42" i="245" s="1"/>
  <c r="AQ42" i="245" s="1"/>
  <c r="AP30" i="245"/>
  <c r="J30" i="245" s="1"/>
  <c r="AQ30" i="245" s="1"/>
  <c r="AP18" i="245"/>
  <c r="J18" i="245" s="1"/>
  <c r="AQ18" i="245" s="1"/>
  <c r="I18" i="245" s="1"/>
  <c r="AP45" i="246"/>
  <c r="J45" i="246" s="1"/>
  <c r="AQ45" i="246" s="1"/>
  <c r="AR45" i="246" s="1"/>
  <c r="AS45" i="246" s="1"/>
  <c r="AV45" i="246" s="1"/>
  <c r="F45" i="246" s="1"/>
  <c r="AY45" i="246" s="1"/>
  <c r="G45" i="246" s="1"/>
  <c r="AP33" i="246"/>
  <c r="J33" i="246" s="1"/>
  <c r="AQ33" i="246" s="1"/>
  <c r="AR33" i="246" s="1"/>
  <c r="AS33" i="246" s="1"/>
  <c r="AV33" i="246" s="1"/>
  <c r="F33" i="246" s="1"/>
  <c r="AY33" i="246" s="1"/>
  <c r="G33" i="246" s="1"/>
  <c r="AP21" i="246"/>
  <c r="J21" i="246" s="1"/>
  <c r="AQ21" i="246" s="1"/>
  <c r="BC51" i="248"/>
  <c r="AT42" i="250"/>
  <c r="J42" i="250" s="1"/>
  <c r="AU42" i="250" s="1"/>
  <c r="AV42" i="250" s="1"/>
  <c r="AW42" i="250" s="1"/>
  <c r="AZ42" i="250" s="1"/>
  <c r="F42" i="250" s="1"/>
  <c r="BG33" i="250"/>
  <c r="AT30" i="250"/>
  <c r="J30" i="250" s="1"/>
  <c r="AU30" i="250" s="1"/>
  <c r="BC51" i="251"/>
  <c r="BC48" i="251"/>
  <c r="BC45" i="251"/>
  <c r="BC42" i="251"/>
  <c r="BC39" i="251"/>
  <c r="BC36" i="251"/>
  <c r="BC33" i="251"/>
  <c r="BC30" i="251"/>
  <c r="BC24" i="251"/>
  <c r="BC48" i="252"/>
  <c r="BG42" i="253"/>
  <c r="AT30" i="253"/>
  <c r="J30" i="253" s="1"/>
  <c r="AU30" i="253" s="1"/>
  <c r="BG24" i="253"/>
  <c r="AT21" i="253"/>
  <c r="J21" i="253" s="1"/>
  <c r="AU21" i="253" s="1"/>
  <c r="AV21" i="253" s="1"/>
  <c r="AW21" i="253" s="1"/>
  <c r="AZ21" i="253" s="1"/>
  <c r="F21" i="253" s="1"/>
  <c r="BC21" i="253" s="1"/>
  <c r="G21" i="253" s="1"/>
  <c r="BE21" i="253" s="1"/>
  <c r="BG51" i="256"/>
  <c r="AP51" i="257"/>
  <c r="J51" i="257" s="1"/>
  <c r="AQ51" i="257" s="1"/>
  <c r="I51" i="257" s="1"/>
  <c r="E39" i="257"/>
  <c r="BC39" i="257" s="1"/>
  <c r="AL39" i="257"/>
  <c r="H39" i="257" s="1"/>
  <c r="BC36" i="258"/>
  <c r="AP51" i="262"/>
  <c r="J51" i="262" s="1"/>
  <c r="AQ51" i="262" s="1"/>
  <c r="I51" i="262" s="1"/>
  <c r="E42" i="262"/>
  <c r="BC42" i="262" s="1"/>
  <c r="AL42" i="262"/>
  <c r="H42" i="262" s="1"/>
  <c r="AX39" i="262"/>
  <c r="AL33" i="262"/>
  <c r="H33" i="262" s="1"/>
  <c r="AX39" i="263"/>
  <c r="E39" i="264"/>
  <c r="AP39" i="264"/>
  <c r="H39" i="264" s="1"/>
  <c r="BC45" i="265"/>
  <c r="AX39" i="265"/>
  <c r="AX51" i="266"/>
  <c r="AL45" i="266"/>
  <c r="H45" i="266" s="1"/>
  <c r="AP30" i="266"/>
  <c r="J30" i="266" s="1"/>
  <c r="AQ30" i="266" s="1"/>
  <c r="I30" i="266" s="1"/>
  <c r="AP51" i="269"/>
  <c r="J51" i="269" s="1"/>
  <c r="AQ51" i="269" s="1"/>
  <c r="I51" i="269" s="1"/>
  <c r="E42" i="269"/>
  <c r="AL42" i="269"/>
  <c r="H42" i="269" s="1"/>
  <c r="AL33" i="269"/>
  <c r="H33" i="269" s="1"/>
  <c r="E39" i="270"/>
  <c r="BC39" i="270" s="1"/>
  <c r="AL39" i="270"/>
  <c r="H39" i="270" s="1"/>
  <c r="AL24" i="270"/>
  <c r="H24" i="270" s="1"/>
  <c r="AL21" i="270"/>
  <c r="H21" i="270" s="1"/>
  <c r="E48" i="273"/>
  <c r="AL48" i="273"/>
  <c r="H48" i="273" s="1"/>
  <c r="E24" i="273"/>
  <c r="BC24" i="273" s="1"/>
  <c r="AL24" i="273"/>
  <c r="H24" i="273" s="1"/>
  <c r="AP51" i="274"/>
  <c r="J51" i="274" s="1"/>
  <c r="AQ51" i="274" s="1"/>
  <c r="AR51" i="274" s="1"/>
  <c r="AS51" i="274" s="1"/>
  <c r="AV51" i="274" s="1"/>
  <c r="F51" i="274" s="1"/>
  <c r="AY51" i="274" s="1"/>
  <c r="G51" i="274" s="1"/>
  <c r="E42" i="274"/>
  <c r="AL42" i="274"/>
  <c r="H42" i="274" s="1"/>
  <c r="AL33" i="274"/>
  <c r="H33" i="274" s="1"/>
  <c r="AP48" i="275"/>
  <c r="H48" i="275" s="1"/>
  <c r="AT42" i="275"/>
  <c r="J42" i="275" s="1"/>
  <c r="AU42" i="275" s="1"/>
  <c r="E36" i="279"/>
  <c r="AP36" i="279"/>
  <c r="H36" i="279" s="1"/>
  <c r="E45" i="283"/>
  <c r="BC45" i="283" s="1"/>
  <c r="AL45" i="283"/>
  <c r="H45" i="283" s="1"/>
  <c r="AT18" i="259"/>
  <c r="J18" i="259" s="1"/>
  <c r="AU18" i="259" s="1"/>
  <c r="I18" i="259" s="1"/>
  <c r="BC51" i="261"/>
  <c r="AP30" i="262"/>
  <c r="J30" i="262" s="1"/>
  <c r="AQ30" i="262" s="1"/>
  <c r="I30" i="262" s="1"/>
  <c r="BG39" i="264"/>
  <c r="AT24" i="264"/>
  <c r="J24" i="264" s="1"/>
  <c r="AU24" i="264" s="1"/>
  <c r="AV24" i="264" s="1"/>
  <c r="AW24" i="264" s="1"/>
  <c r="AZ24" i="264" s="1"/>
  <c r="F24" i="264" s="1"/>
  <c r="BC24" i="264" s="1"/>
  <c r="E18" i="264"/>
  <c r="BG18" i="264" s="1"/>
  <c r="AP18" i="264"/>
  <c r="H18" i="264" s="1"/>
  <c r="BC33" i="265"/>
  <c r="E18" i="266"/>
  <c r="BC18" i="266" s="1"/>
  <c r="AL18" i="266"/>
  <c r="H18" i="266" s="1"/>
  <c r="AP30" i="269"/>
  <c r="J30" i="269" s="1"/>
  <c r="AQ30" i="269" s="1"/>
  <c r="I30" i="269" s="1"/>
  <c r="E42" i="273"/>
  <c r="AL42" i="273"/>
  <c r="H42" i="273" s="1"/>
  <c r="AP30" i="273"/>
  <c r="J30" i="273" s="1"/>
  <c r="AQ30" i="273" s="1"/>
  <c r="I30" i="273" s="1"/>
  <c r="E18" i="273"/>
  <c r="AL18" i="273"/>
  <c r="H18" i="273" s="1"/>
  <c r="E45" i="275"/>
  <c r="BG45" i="275" s="1"/>
  <c r="AP45" i="275"/>
  <c r="H45" i="275" s="1"/>
  <c r="E18" i="275"/>
  <c r="BG18" i="275" s="1"/>
  <c r="AP18" i="275"/>
  <c r="H18" i="275" s="1"/>
  <c r="BC39" i="276"/>
  <c r="E21" i="293"/>
  <c r="AL21" i="293"/>
  <c r="H21" i="293" s="1"/>
  <c r="AX24" i="278"/>
  <c r="AX21" i="278"/>
  <c r="AX18" i="278"/>
  <c r="E51" i="279"/>
  <c r="BG51" i="279" s="1"/>
  <c r="AP51" i="279"/>
  <c r="H51" i="279" s="1"/>
  <c r="AT36" i="279"/>
  <c r="J36" i="279" s="1"/>
  <c r="AU36" i="279" s="1"/>
  <c r="BB33" i="279"/>
  <c r="E27" i="279"/>
  <c r="AP27" i="279"/>
  <c r="H27" i="279" s="1"/>
  <c r="AX48" i="281"/>
  <c r="AX45" i="281"/>
  <c r="AX42" i="281"/>
  <c r="AX36" i="281"/>
  <c r="AX48" i="283"/>
  <c r="AX36" i="283"/>
  <c r="AX24" i="283"/>
  <c r="E18" i="283"/>
  <c r="AL18" i="283"/>
  <c r="H18" i="283" s="1"/>
  <c r="AX51" i="284"/>
  <c r="AX48" i="284"/>
  <c r="E42" i="284"/>
  <c r="BC42" i="284" s="1"/>
  <c r="AL42" i="284"/>
  <c r="H42" i="284" s="1"/>
  <c r="AX39" i="284"/>
  <c r="AX18" i="284"/>
  <c r="BB45" i="285"/>
  <c r="BB42" i="285"/>
  <c r="BB33" i="285"/>
  <c r="BB30" i="285"/>
  <c r="BB21" i="285"/>
  <c r="BB18" i="285"/>
  <c r="AX45" i="286"/>
  <c r="AX42" i="286"/>
  <c r="AX33" i="286"/>
  <c r="AX30" i="286"/>
  <c r="AX21" i="286"/>
  <c r="AX18" i="286"/>
  <c r="AX45" i="287"/>
  <c r="AX42" i="287"/>
  <c r="AX33" i="287"/>
  <c r="AX30" i="287"/>
  <c r="AX21" i="287"/>
  <c r="AX18" i="287"/>
  <c r="BB45" i="288"/>
  <c r="BB42" i="288"/>
  <c r="BB33" i="288"/>
  <c r="BB30" i="288"/>
  <c r="BB21" i="288"/>
  <c r="BB18" i="288"/>
  <c r="AX45" i="292"/>
  <c r="AX42" i="292"/>
  <c r="AX33" i="292"/>
  <c r="AX30" i="292"/>
  <c r="AX21" i="292"/>
  <c r="AX18" i="292"/>
  <c r="AX24" i="293"/>
  <c r="AP45" i="262"/>
  <c r="J45" i="262" s="1"/>
  <c r="AQ45" i="262" s="1"/>
  <c r="I45" i="262" s="1"/>
  <c r="AX42" i="262"/>
  <c r="AX30" i="262"/>
  <c r="AP21" i="262"/>
  <c r="J21" i="262" s="1"/>
  <c r="AQ21" i="262" s="1"/>
  <c r="AR21" i="262" s="1"/>
  <c r="AS21" i="262" s="1"/>
  <c r="AV21" i="262" s="1"/>
  <c r="F21" i="262" s="1"/>
  <c r="AX18" i="262"/>
  <c r="AX48" i="263"/>
  <c r="AX36" i="263"/>
  <c r="BG51" i="264"/>
  <c r="BB39" i="264"/>
  <c r="BG33" i="264"/>
  <c r="AT30" i="264"/>
  <c r="J30" i="264" s="1"/>
  <c r="AU30" i="264" s="1"/>
  <c r="AV30" i="264" s="1"/>
  <c r="AW30" i="264" s="1"/>
  <c r="AZ30" i="264" s="1"/>
  <c r="F30" i="264" s="1"/>
  <c r="BC30" i="264" s="1"/>
  <c r="G30" i="264" s="1"/>
  <c r="BB27" i="264"/>
  <c r="BB21" i="264"/>
  <c r="AT21" i="264"/>
  <c r="J21" i="264" s="1"/>
  <c r="AU21" i="264" s="1"/>
  <c r="AV21" i="264" s="1"/>
  <c r="AW21" i="264" s="1"/>
  <c r="AZ21" i="264" s="1"/>
  <c r="F21" i="264" s="1"/>
  <c r="BC21" i="264" s="1"/>
  <c r="G21" i="264" s="1"/>
  <c r="BE21" i="264" s="1"/>
  <c r="BB18" i="264"/>
  <c r="BC51" i="265"/>
  <c r="AX48" i="265"/>
  <c r="BC42" i="265"/>
  <c r="AX36" i="265"/>
  <c r="BC27" i="265"/>
  <c r="AX24" i="265"/>
  <c r="AX42" i="266"/>
  <c r="AX30" i="266"/>
  <c r="AX18" i="266"/>
  <c r="BG51" i="267"/>
  <c r="BB48" i="267"/>
  <c r="BG39" i="267"/>
  <c r="BB36" i="267"/>
  <c r="BB24" i="267"/>
  <c r="BC51" i="268"/>
  <c r="AX48" i="268"/>
  <c r="AX36" i="268"/>
  <c r="AX24" i="268"/>
  <c r="AX42" i="269"/>
  <c r="AP33" i="269"/>
  <c r="J33" i="269" s="1"/>
  <c r="AQ33" i="269" s="1"/>
  <c r="I33" i="269" s="1"/>
  <c r="AX30" i="269"/>
  <c r="AX18" i="269"/>
  <c r="BC51" i="270"/>
  <c r="BC48" i="270"/>
  <c r="AX39" i="270"/>
  <c r="BC33" i="270"/>
  <c r="AX21" i="270"/>
  <c r="AX18" i="270"/>
  <c r="BG51" i="271"/>
  <c r="BB48" i="271"/>
  <c r="BB36" i="271"/>
  <c r="BB24" i="271"/>
  <c r="BC51" i="272"/>
  <c r="AX48" i="272"/>
  <c r="BC39" i="272"/>
  <c r="AX36" i="272"/>
  <c r="AX24" i="272"/>
  <c r="AP45" i="274"/>
  <c r="J45" i="274" s="1"/>
  <c r="AQ45" i="274" s="1"/>
  <c r="I45" i="274" s="1"/>
  <c r="AX42" i="274"/>
  <c r="AX30" i="274"/>
  <c r="AX18" i="274"/>
  <c r="BG48" i="275"/>
  <c r="BG36" i="275"/>
  <c r="BG30" i="275"/>
  <c r="BB24" i="275"/>
  <c r="AX45" i="276"/>
  <c r="AX21" i="276"/>
  <c r="AT42" i="279"/>
  <c r="J42" i="279" s="1"/>
  <c r="AU42" i="279" s="1"/>
  <c r="BB30" i="279"/>
  <c r="AT18" i="279"/>
  <c r="J18" i="279" s="1"/>
  <c r="AU18" i="279" s="1"/>
  <c r="I18" i="279" s="1"/>
  <c r="AX24" i="281"/>
  <c r="AX21" i="281"/>
  <c r="AX18" i="281"/>
  <c r="BB48" i="282"/>
  <c r="BG42" i="282"/>
  <c r="E51" i="284"/>
  <c r="AL51" i="284"/>
  <c r="H51" i="284" s="1"/>
  <c r="AP36" i="289"/>
  <c r="J36" i="289" s="1"/>
  <c r="AQ36" i="289" s="1"/>
  <c r="AR36" i="289" s="1"/>
  <c r="AS36" i="289" s="1"/>
  <c r="AV36" i="289" s="1"/>
  <c r="F36" i="289" s="1"/>
  <c r="AY36" i="289" s="1"/>
  <c r="G36" i="289" s="1"/>
  <c r="AT27" i="253"/>
  <c r="J27" i="253" s="1"/>
  <c r="AU27" i="253" s="1"/>
  <c r="I27" i="253" s="1"/>
  <c r="AT24" i="253"/>
  <c r="J24" i="253" s="1"/>
  <c r="AU24" i="253" s="1"/>
  <c r="AV24" i="253" s="1"/>
  <c r="AW24" i="253" s="1"/>
  <c r="AZ24" i="253" s="1"/>
  <c r="F24" i="253" s="1"/>
  <c r="BC24" i="253" s="1"/>
  <c r="G24" i="253" s="1"/>
  <c r="BD24" i="253" s="1"/>
  <c r="BG21" i="253"/>
  <c r="AP30" i="255"/>
  <c r="J30" i="255" s="1"/>
  <c r="AQ30" i="255" s="1"/>
  <c r="AR30" i="255" s="1"/>
  <c r="AS30" i="255" s="1"/>
  <c r="AV30" i="255" s="1"/>
  <c r="F30" i="255" s="1"/>
  <c r="AX51" i="257"/>
  <c r="AP48" i="257"/>
  <c r="J48" i="257" s="1"/>
  <c r="AQ48" i="257" s="1"/>
  <c r="I48" i="257" s="1"/>
  <c r="AX45" i="257"/>
  <c r="AP42" i="257"/>
  <c r="J42" i="257" s="1"/>
  <c r="AQ42" i="257" s="1"/>
  <c r="AX39" i="257"/>
  <c r="AX33" i="257"/>
  <c r="AP30" i="257"/>
  <c r="J30" i="257" s="1"/>
  <c r="AQ30" i="257" s="1"/>
  <c r="AR30" i="257" s="1"/>
  <c r="AS30" i="257" s="1"/>
  <c r="AV30" i="257" s="1"/>
  <c r="F30" i="257" s="1"/>
  <c r="AY30" i="257" s="1"/>
  <c r="G30" i="257" s="1"/>
  <c r="AX27" i="257"/>
  <c r="AP24" i="257"/>
  <c r="J24" i="257" s="1"/>
  <c r="AQ24" i="257" s="1"/>
  <c r="AX21" i="257"/>
  <c r="AP18" i="257"/>
  <c r="J18" i="257" s="1"/>
  <c r="AQ18" i="257" s="1"/>
  <c r="AR18" i="257" s="1"/>
  <c r="AS18" i="257" s="1"/>
  <c r="AV18" i="257" s="1"/>
  <c r="F18" i="257" s="1"/>
  <c r="AY18" i="257" s="1"/>
  <c r="G18" i="257" s="1"/>
  <c r="BC42" i="258"/>
  <c r="BC39" i="258"/>
  <c r="AP36" i="258"/>
  <c r="J36" i="258" s="1"/>
  <c r="AQ36" i="258" s="1"/>
  <c r="AR36" i="258" s="1"/>
  <c r="AS36" i="258" s="1"/>
  <c r="AV36" i="258" s="1"/>
  <c r="F36" i="258" s="1"/>
  <c r="AY36" i="258" s="1"/>
  <c r="G36" i="258" s="1"/>
  <c r="AT48" i="259"/>
  <c r="J48" i="259" s="1"/>
  <c r="AU48" i="259" s="1"/>
  <c r="I48" i="259" s="1"/>
  <c r="AT24" i="259"/>
  <c r="J24" i="259" s="1"/>
  <c r="AU24" i="259" s="1"/>
  <c r="AV24" i="259" s="1"/>
  <c r="AW24" i="259" s="1"/>
  <c r="AZ24" i="259" s="1"/>
  <c r="F24" i="259" s="1"/>
  <c r="BC24" i="259" s="1"/>
  <c r="G24" i="259" s="1"/>
  <c r="AP48" i="262"/>
  <c r="J48" i="262" s="1"/>
  <c r="AQ48" i="262" s="1"/>
  <c r="I48" i="262" s="1"/>
  <c r="AP36" i="262"/>
  <c r="J36" i="262" s="1"/>
  <c r="AQ36" i="262" s="1"/>
  <c r="AP24" i="262"/>
  <c r="J24" i="262" s="1"/>
  <c r="AQ24" i="262" s="1"/>
  <c r="AR24" i="262" s="1"/>
  <c r="AS24" i="262" s="1"/>
  <c r="AV24" i="262" s="1"/>
  <c r="F24" i="262" s="1"/>
  <c r="AY24" i="262" s="1"/>
  <c r="G24" i="262" s="1"/>
  <c r="BC48" i="263"/>
  <c r="AX33" i="263"/>
  <c r="AX30" i="263"/>
  <c r="AX27" i="263"/>
  <c r="AX24" i="263"/>
  <c r="AX21" i="263"/>
  <c r="AX18" i="263"/>
  <c r="AT45" i="264"/>
  <c r="J45" i="264" s="1"/>
  <c r="AU45" i="264" s="1"/>
  <c r="I45" i="264" s="1"/>
  <c r="BG36" i="264"/>
  <c r="AT33" i="264"/>
  <c r="J33" i="264" s="1"/>
  <c r="AU33" i="264" s="1"/>
  <c r="AV33" i="264" s="1"/>
  <c r="AW33" i="264" s="1"/>
  <c r="AZ33" i="264" s="1"/>
  <c r="F33" i="264" s="1"/>
  <c r="BC33" i="264" s="1"/>
  <c r="G33" i="264" s="1"/>
  <c r="BE33" i="264" s="1"/>
  <c r="BC36" i="265"/>
  <c r="BC24" i="265"/>
  <c r="AP48" i="266"/>
  <c r="J48" i="266" s="1"/>
  <c r="AQ48" i="266" s="1"/>
  <c r="AR48" i="266" s="1"/>
  <c r="AS48" i="266" s="1"/>
  <c r="AV48" i="266" s="1"/>
  <c r="F48" i="266" s="1"/>
  <c r="AP36" i="266"/>
  <c r="J36" i="266" s="1"/>
  <c r="AQ36" i="266" s="1"/>
  <c r="I36" i="266" s="1"/>
  <c r="AP24" i="266"/>
  <c r="J24" i="266" s="1"/>
  <c r="AQ24" i="266" s="1"/>
  <c r="AP48" i="269"/>
  <c r="J48" i="269" s="1"/>
  <c r="AQ48" i="269" s="1"/>
  <c r="AR48" i="269" s="1"/>
  <c r="AS48" i="269" s="1"/>
  <c r="AV48" i="269" s="1"/>
  <c r="F48" i="269" s="1"/>
  <c r="AY48" i="269" s="1"/>
  <c r="G48" i="269" s="1"/>
  <c r="AP36" i="269"/>
  <c r="J36" i="269" s="1"/>
  <c r="AQ36" i="269" s="1"/>
  <c r="AP24" i="269"/>
  <c r="J24" i="269" s="1"/>
  <c r="AQ24" i="269" s="1"/>
  <c r="I24" i="269" s="1"/>
  <c r="AP51" i="270"/>
  <c r="J51" i="270" s="1"/>
  <c r="AQ51" i="270" s="1"/>
  <c r="AR51" i="270" s="1"/>
  <c r="AS51" i="270" s="1"/>
  <c r="AV51" i="270" s="1"/>
  <c r="F51" i="270" s="1"/>
  <c r="AY51" i="270" s="1"/>
  <c r="G51" i="270" s="1"/>
  <c r="AP33" i="270"/>
  <c r="J33" i="270" s="1"/>
  <c r="AQ33" i="270" s="1"/>
  <c r="AR33" i="270" s="1"/>
  <c r="AS33" i="270" s="1"/>
  <c r="AV33" i="270" s="1"/>
  <c r="F33" i="270" s="1"/>
  <c r="AY33" i="270" s="1"/>
  <c r="G33" i="270" s="1"/>
  <c r="AZ33" i="270" s="1"/>
  <c r="BC30" i="270"/>
  <c r="AP27" i="270"/>
  <c r="J27" i="270" s="1"/>
  <c r="AQ27" i="270" s="1"/>
  <c r="I27" i="270" s="1"/>
  <c r="AP51" i="273"/>
  <c r="J51" i="273" s="1"/>
  <c r="AQ51" i="273" s="1"/>
  <c r="I51" i="273" s="1"/>
  <c r="AX48" i="273"/>
  <c r="AX42" i="273"/>
  <c r="AP39" i="273"/>
  <c r="J39" i="273" s="1"/>
  <c r="AQ39" i="273" s="1"/>
  <c r="I39" i="273" s="1"/>
  <c r="AX36" i="273"/>
  <c r="AX30" i="273"/>
  <c r="AP27" i="273"/>
  <c r="J27" i="273" s="1"/>
  <c r="AQ27" i="273" s="1"/>
  <c r="AX24" i="273"/>
  <c r="AP21" i="273"/>
  <c r="J21" i="273" s="1"/>
  <c r="AQ21" i="273" s="1"/>
  <c r="AX18" i="273"/>
  <c r="AP48" i="274"/>
  <c r="J48" i="274" s="1"/>
  <c r="AQ48" i="274" s="1"/>
  <c r="I48" i="274" s="1"/>
  <c r="AP36" i="274"/>
  <c r="J36" i="274" s="1"/>
  <c r="AQ36" i="274" s="1"/>
  <c r="BG42" i="275"/>
  <c r="AT36" i="275"/>
  <c r="J36" i="275" s="1"/>
  <c r="AU36" i="275" s="1"/>
  <c r="AV36" i="275" s="1"/>
  <c r="AW36" i="275" s="1"/>
  <c r="AZ36" i="275" s="1"/>
  <c r="F36" i="275" s="1"/>
  <c r="BC36" i="275" s="1"/>
  <c r="G36" i="275" s="1"/>
  <c r="BE36" i="275" s="1"/>
  <c r="BG33" i="275"/>
  <c r="AT30" i="275"/>
  <c r="J30" i="275" s="1"/>
  <c r="AU30" i="275" s="1"/>
  <c r="I30" i="275" s="1"/>
  <c r="E24" i="275"/>
  <c r="BG24" i="275" s="1"/>
  <c r="AP24" i="275"/>
  <c r="H24" i="275" s="1"/>
  <c r="BG21" i="275"/>
  <c r="AT18" i="275"/>
  <c r="J18" i="275" s="1"/>
  <c r="AU18" i="275" s="1"/>
  <c r="I18" i="275" s="1"/>
  <c r="BC42" i="276"/>
  <c r="AX36" i="276"/>
  <c r="BC48" i="277"/>
  <c r="AX42" i="277"/>
  <c r="AX39" i="277"/>
  <c r="AX33" i="277"/>
  <c r="AT48" i="279"/>
  <c r="J48" i="279" s="1"/>
  <c r="AU48" i="279" s="1"/>
  <c r="I48" i="279" s="1"/>
  <c r="BB45" i="279"/>
  <c r="E39" i="279"/>
  <c r="AP39" i="279"/>
  <c r="H39" i="279" s="1"/>
  <c r="AT24" i="279"/>
  <c r="J24" i="279" s="1"/>
  <c r="AU24" i="279" s="1"/>
  <c r="AV24" i="279" s="1"/>
  <c r="AW24" i="279" s="1"/>
  <c r="AZ24" i="279" s="1"/>
  <c r="F24" i="279" s="1"/>
  <c r="BB21" i="279"/>
  <c r="AX48" i="280"/>
  <c r="BB33" i="282"/>
  <c r="BB30" i="282"/>
  <c r="BB24" i="282"/>
  <c r="AP48" i="283"/>
  <c r="J48" i="283" s="1"/>
  <c r="AQ48" i="283" s="1"/>
  <c r="AP42" i="283"/>
  <c r="J42" i="283" s="1"/>
  <c r="AQ42" i="283" s="1"/>
  <c r="I42" i="283" s="1"/>
  <c r="AP36" i="283"/>
  <c r="J36" i="283" s="1"/>
  <c r="AQ36" i="283" s="1"/>
  <c r="I36" i="283" s="1"/>
  <c r="AX30" i="284"/>
  <c r="E30" i="284"/>
  <c r="AL30" i="284"/>
  <c r="H30" i="284" s="1"/>
  <c r="AX27" i="284"/>
  <c r="AX45" i="290"/>
  <c r="AX42" i="290"/>
  <c r="AX33" i="290"/>
  <c r="AX30" i="290"/>
  <c r="AX21" i="290"/>
  <c r="AX18" i="290"/>
  <c r="AX48" i="289"/>
  <c r="E48" i="289"/>
  <c r="BC48" i="289" s="1"/>
  <c r="AL48" i="289"/>
  <c r="H48" i="289" s="1"/>
  <c r="AX45" i="289"/>
  <c r="AX36" i="289"/>
  <c r="E36" i="289"/>
  <c r="AL36" i="289"/>
  <c r="H36" i="289" s="1"/>
  <c r="AX33" i="289"/>
  <c r="AX24" i="289"/>
  <c r="E24" i="289"/>
  <c r="BC24" i="289" s="1"/>
  <c r="AL24" i="289"/>
  <c r="H24" i="289" s="1"/>
  <c r="AX21" i="289"/>
  <c r="BB48" i="291"/>
  <c r="E48" i="291"/>
  <c r="BG48" i="291" s="1"/>
  <c r="AP48" i="291"/>
  <c r="H48" i="291" s="1"/>
  <c r="BB45" i="291"/>
  <c r="BB36" i="291"/>
  <c r="E36" i="291"/>
  <c r="BG36" i="291" s="1"/>
  <c r="AP36" i="291"/>
  <c r="H36" i="291" s="1"/>
  <c r="BB33" i="291"/>
  <c r="BB24" i="291"/>
  <c r="E24" i="291"/>
  <c r="BG24" i="291" s="1"/>
  <c r="AP24" i="291"/>
  <c r="H24" i="291" s="1"/>
  <c r="BB21" i="291"/>
  <c r="AX48" i="293"/>
  <c r="E48" i="293"/>
  <c r="BC48" i="293" s="1"/>
  <c r="AL48" i="293"/>
  <c r="H48" i="293" s="1"/>
  <c r="AX45" i="293"/>
  <c r="AX36" i="293"/>
  <c r="E36" i="293"/>
  <c r="BC36" i="293" s="1"/>
  <c r="AL36" i="293"/>
  <c r="H36" i="293" s="1"/>
  <c r="AX33" i="293"/>
  <c r="E45" i="295"/>
  <c r="BG45" i="295" s="1"/>
  <c r="AP45" i="295"/>
  <c r="H45" i="295" s="1"/>
  <c r="BC48" i="276"/>
  <c r="AX18" i="276"/>
  <c r="AX30" i="277"/>
  <c r="AX33" i="278"/>
  <c r="E45" i="279"/>
  <c r="BG45" i="279" s="1"/>
  <c r="AP45" i="279"/>
  <c r="H45" i="279" s="1"/>
  <c r="E33" i="279"/>
  <c r="BG33" i="279" s="1"/>
  <c r="AP33" i="279"/>
  <c r="H33" i="279" s="1"/>
  <c r="E21" i="279"/>
  <c r="AP21" i="279"/>
  <c r="H21" i="279" s="1"/>
  <c r="AX45" i="280"/>
  <c r="BC27" i="280"/>
  <c r="AX21" i="280"/>
  <c r="BC39" i="281"/>
  <c r="AX33" i="281"/>
  <c r="BB45" i="282"/>
  <c r="BB21" i="282"/>
  <c r="AP45" i="283"/>
  <c r="J45" i="283" s="1"/>
  <c r="AQ45" i="283" s="1"/>
  <c r="AR45" i="283" s="1"/>
  <c r="AS45" i="283" s="1"/>
  <c r="AV45" i="283" s="1"/>
  <c r="F45" i="283" s="1"/>
  <c r="AY45" i="283" s="1"/>
  <c r="G45" i="283" s="1"/>
  <c r="AX18" i="283"/>
  <c r="AX42" i="284"/>
  <c r="E39" i="294"/>
  <c r="AL39" i="294"/>
  <c r="H39" i="294" s="1"/>
  <c r="E27" i="294"/>
  <c r="AL27" i="294"/>
  <c r="H27" i="294" s="1"/>
  <c r="E51" i="295"/>
  <c r="BG51" i="295" s="1"/>
  <c r="AP51" i="295"/>
  <c r="H51" i="295" s="1"/>
  <c r="E48" i="295"/>
  <c r="BG48" i="295" s="1"/>
  <c r="AP48" i="295"/>
  <c r="H48" i="295" s="1"/>
  <c r="AX30" i="296"/>
  <c r="E21" i="299"/>
  <c r="AL21" i="299"/>
  <c r="H21" i="299" s="1"/>
  <c r="E39" i="295"/>
  <c r="BG39" i="295" s="1"/>
  <c r="AP39" i="295"/>
  <c r="H39" i="295" s="1"/>
  <c r="BC42" i="277"/>
  <c r="BC45" i="278"/>
  <c r="AT39" i="279"/>
  <c r="J39" i="279" s="1"/>
  <c r="AU39" i="279" s="1"/>
  <c r="I39" i="279" s="1"/>
  <c r="BC33" i="280"/>
  <c r="BC21" i="280"/>
  <c r="BC45" i="281"/>
  <c r="BC33" i="281"/>
  <c r="AP51" i="283"/>
  <c r="J51" i="283" s="1"/>
  <c r="AQ51" i="283" s="1"/>
  <c r="I51" i="283" s="1"/>
  <c r="AP39" i="283"/>
  <c r="J39" i="283" s="1"/>
  <c r="AQ39" i="283" s="1"/>
  <c r="I39" i="283" s="1"/>
  <c r="AP21" i="283"/>
  <c r="J21" i="283" s="1"/>
  <c r="AQ21" i="283" s="1"/>
  <c r="I21" i="283" s="1"/>
  <c r="AP45" i="284"/>
  <c r="J45" i="284" s="1"/>
  <c r="AQ45" i="284" s="1"/>
  <c r="AL39" i="284"/>
  <c r="H39" i="284" s="1"/>
  <c r="AP33" i="284"/>
  <c r="J33" i="284" s="1"/>
  <c r="AQ33" i="284" s="1"/>
  <c r="I33" i="284" s="1"/>
  <c r="AL27" i="284"/>
  <c r="H27" i="284" s="1"/>
  <c r="BC45" i="286"/>
  <c r="BC45" i="287"/>
  <c r="BG45" i="288"/>
  <c r="AP51" i="289"/>
  <c r="J51" i="289" s="1"/>
  <c r="AQ51" i="289" s="1"/>
  <c r="AL45" i="289"/>
  <c r="H45" i="289" s="1"/>
  <c r="AP39" i="289"/>
  <c r="J39" i="289" s="1"/>
  <c r="AQ39" i="289" s="1"/>
  <c r="AL33" i="289"/>
  <c r="H33" i="289" s="1"/>
  <c r="AP27" i="289"/>
  <c r="J27" i="289" s="1"/>
  <c r="AQ27" i="289" s="1"/>
  <c r="AL21" i="289"/>
  <c r="H21" i="289" s="1"/>
  <c r="AT51" i="291"/>
  <c r="J51" i="291" s="1"/>
  <c r="AU51" i="291" s="1"/>
  <c r="AP45" i="291"/>
  <c r="H45" i="291" s="1"/>
  <c r="AT39" i="291"/>
  <c r="J39" i="291" s="1"/>
  <c r="AU39" i="291" s="1"/>
  <c r="I39" i="291" s="1"/>
  <c r="AP33" i="291"/>
  <c r="H33" i="291" s="1"/>
  <c r="AT27" i="291"/>
  <c r="J27" i="291" s="1"/>
  <c r="AU27" i="291" s="1"/>
  <c r="I27" i="291" s="1"/>
  <c r="AP21" i="291"/>
  <c r="H21" i="291" s="1"/>
  <c r="AP51" i="293"/>
  <c r="J51" i="293" s="1"/>
  <c r="AQ51" i="293" s="1"/>
  <c r="AR51" i="293" s="1"/>
  <c r="AS51" i="293" s="1"/>
  <c r="AV51" i="293" s="1"/>
  <c r="F51" i="293" s="1"/>
  <c r="AY51" i="293" s="1"/>
  <c r="G51" i="293" s="1"/>
  <c r="AL45" i="293"/>
  <c r="H45" i="293" s="1"/>
  <c r="AP39" i="293"/>
  <c r="J39" i="293" s="1"/>
  <c r="AQ39" i="293" s="1"/>
  <c r="I39" i="293" s="1"/>
  <c r="AL33" i="293"/>
  <c r="H33" i="293" s="1"/>
  <c r="E51" i="294"/>
  <c r="AL51" i="294"/>
  <c r="H51" i="294" s="1"/>
  <c r="AX33" i="294"/>
  <c r="E33" i="294"/>
  <c r="BC33" i="294" s="1"/>
  <c r="AL33" i="294"/>
  <c r="H33" i="294" s="1"/>
  <c r="AX21" i="294"/>
  <c r="E21" i="294"/>
  <c r="BC21" i="294" s="1"/>
  <c r="AL21" i="294"/>
  <c r="H21" i="294" s="1"/>
  <c r="BB27" i="295"/>
  <c r="E21" i="295"/>
  <c r="BG21" i="295" s="1"/>
  <c r="AP21" i="295"/>
  <c r="H21" i="295" s="1"/>
  <c r="BC48" i="296"/>
  <c r="AX42" i="296"/>
  <c r="AP36" i="284"/>
  <c r="J36" i="284" s="1"/>
  <c r="AQ36" i="284" s="1"/>
  <c r="I36" i="284" s="1"/>
  <c r="AP24" i="284"/>
  <c r="J24" i="284" s="1"/>
  <c r="AQ24" i="284" s="1"/>
  <c r="BC42" i="287"/>
  <c r="BG42" i="288"/>
  <c r="AP42" i="289"/>
  <c r="J42" i="289" s="1"/>
  <c r="AQ42" i="289" s="1"/>
  <c r="AR42" i="289" s="1"/>
  <c r="AS42" i="289" s="1"/>
  <c r="AV42" i="289" s="1"/>
  <c r="F42" i="289" s="1"/>
  <c r="AY42" i="289" s="1"/>
  <c r="G42" i="289" s="1"/>
  <c r="AP30" i="289"/>
  <c r="J30" i="289" s="1"/>
  <c r="AQ30" i="289" s="1"/>
  <c r="AP18" i="289"/>
  <c r="J18" i="289" s="1"/>
  <c r="AQ18" i="289" s="1"/>
  <c r="AR18" i="289" s="1"/>
  <c r="AS18" i="289" s="1"/>
  <c r="AV18" i="289" s="1"/>
  <c r="F18" i="289" s="1"/>
  <c r="AY18" i="289" s="1"/>
  <c r="G18" i="289" s="1"/>
  <c r="AT42" i="291"/>
  <c r="J42" i="291" s="1"/>
  <c r="AU42" i="291" s="1"/>
  <c r="I42" i="291" s="1"/>
  <c r="AT30" i="291"/>
  <c r="J30" i="291" s="1"/>
  <c r="AU30" i="291" s="1"/>
  <c r="I30" i="291" s="1"/>
  <c r="AT18" i="291"/>
  <c r="J18" i="291" s="1"/>
  <c r="AU18" i="291" s="1"/>
  <c r="AP42" i="293"/>
  <c r="J42" i="293" s="1"/>
  <c r="AQ42" i="293" s="1"/>
  <c r="I42" i="293" s="1"/>
  <c r="AP30" i="293"/>
  <c r="J30" i="293" s="1"/>
  <c r="AQ30" i="293" s="1"/>
  <c r="I30" i="293" s="1"/>
  <c r="BC51" i="294"/>
  <c r="E36" i="294"/>
  <c r="BC36" i="294" s="1"/>
  <c r="AL36" i="294"/>
  <c r="H36" i="294" s="1"/>
  <c r="AP30" i="294"/>
  <c r="J30" i="294" s="1"/>
  <c r="AQ30" i="294" s="1"/>
  <c r="AR30" i="294" s="1"/>
  <c r="AS30" i="294" s="1"/>
  <c r="AV30" i="294" s="1"/>
  <c r="F30" i="294" s="1"/>
  <c r="AY30" i="294" s="1"/>
  <c r="G30" i="294" s="1"/>
  <c r="E24" i="294"/>
  <c r="BC24" i="294" s="1"/>
  <c r="AL24" i="294"/>
  <c r="H24" i="294" s="1"/>
  <c r="AP51" i="294"/>
  <c r="J51" i="294" s="1"/>
  <c r="AQ51" i="294" s="1"/>
  <c r="AR51" i="294" s="1"/>
  <c r="AS51" i="294" s="1"/>
  <c r="AV51" i="294" s="1"/>
  <c r="F51" i="294" s="1"/>
  <c r="AY51" i="294" s="1"/>
  <c r="G51" i="294" s="1"/>
  <c r="BC30" i="294"/>
  <c r="AP24" i="294"/>
  <c r="J24" i="294" s="1"/>
  <c r="AQ24" i="294" s="1"/>
  <c r="AR24" i="294" s="1"/>
  <c r="AS24" i="294" s="1"/>
  <c r="AV24" i="294" s="1"/>
  <c r="F24" i="294" s="1"/>
  <c r="AY24" i="294" s="1"/>
  <c r="G24" i="294" s="1"/>
  <c r="AZ24" i="294" s="1"/>
  <c r="AP21" i="294"/>
  <c r="J21" i="294" s="1"/>
  <c r="AQ21" i="294" s="1"/>
  <c r="AR21" i="294" s="1"/>
  <c r="AS21" i="294" s="1"/>
  <c r="AV21" i="294" s="1"/>
  <c r="F21" i="294" s="1"/>
  <c r="AY21" i="294" s="1"/>
  <c r="G21" i="294" s="1"/>
  <c r="BA21" i="294" s="1"/>
  <c r="BB30" i="295"/>
  <c r="BG24" i="295"/>
  <c r="BB21" i="295"/>
  <c r="AX39" i="296"/>
  <c r="AX30" i="305"/>
  <c r="AX27" i="305"/>
  <c r="AX18" i="305"/>
  <c r="BC42" i="294"/>
  <c r="AP39" i="294"/>
  <c r="J39" i="294" s="1"/>
  <c r="AQ39" i="294" s="1"/>
  <c r="I39" i="294" s="1"/>
  <c r="BC18" i="294"/>
  <c r="AT51" i="295"/>
  <c r="J51" i="295" s="1"/>
  <c r="AU51" i="295" s="1"/>
  <c r="I51" i="295" s="1"/>
  <c r="AT36" i="295"/>
  <c r="J36" i="295" s="1"/>
  <c r="AU36" i="295" s="1"/>
  <c r="I36" i="295" s="1"/>
  <c r="BG30" i="295"/>
  <c r="AT27" i="295"/>
  <c r="J27" i="295" s="1"/>
  <c r="AU27" i="295" s="1"/>
  <c r="AV27" i="295" s="1"/>
  <c r="AW27" i="295" s="1"/>
  <c r="AZ27" i="295" s="1"/>
  <c r="F27" i="295" s="1"/>
  <c r="BC27" i="295" s="1"/>
  <c r="G27" i="295" s="1"/>
  <c r="BE27" i="295" s="1"/>
  <c r="BB18" i="295"/>
  <c r="AX51" i="296"/>
  <c r="AX27" i="296"/>
  <c r="AX24" i="296"/>
  <c r="AX51" i="298"/>
  <c r="AX48" i="298"/>
  <c r="AX45" i="298"/>
  <c r="AX42" i="298"/>
  <c r="AX39" i="298"/>
  <c r="AX36" i="298"/>
  <c r="AX33" i="298"/>
  <c r="AX30" i="298"/>
  <c r="AX27" i="298"/>
  <c r="AX24" i="298"/>
  <c r="AX21" i="298"/>
  <c r="AX18" i="298"/>
  <c r="AX51" i="299"/>
  <c r="AX42" i="299"/>
  <c r="E42" i="299"/>
  <c r="AL42" i="299"/>
  <c r="H42" i="299" s="1"/>
  <c r="AX39" i="299"/>
  <c r="AX30" i="299"/>
  <c r="E30" i="299"/>
  <c r="AL30" i="299"/>
  <c r="H30" i="299" s="1"/>
  <c r="AX27" i="299"/>
  <c r="BC45" i="305"/>
  <c r="BC33" i="305"/>
  <c r="BC18" i="306"/>
  <c r="BG42" i="295"/>
  <c r="AT33" i="295"/>
  <c r="J33" i="295" s="1"/>
  <c r="AU33" i="295" s="1"/>
  <c r="AV33" i="295" s="1"/>
  <c r="AW33" i="295" s="1"/>
  <c r="AZ33" i="295" s="1"/>
  <c r="F33" i="295" s="1"/>
  <c r="BC33" i="295" s="1"/>
  <c r="G33" i="295" s="1"/>
  <c r="BD33" i="295" s="1"/>
  <c r="AT30" i="295"/>
  <c r="J30" i="295" s="1"/>
  <c r="AU30" i="295" s="1"/>
  <c r="AV30" i="295" s="1"/>
  <c r="AW30" i="295" s="1"/>
  <c r="AZ30" i="295" s="1"/>
  <c r="F30" i="295" s="1"/>
  <c r="BC30" i="295" s="1"/>
  <c r="G30" i="295" s="1"/>
  <c r="BG27" i="295"/>
  <c r="AT24" i="295"/>
  <c r="J24" i="295" s="1"/>
  <c r="AU24" i="295" s="1"/>
  <c r="I24" i="295" s="1"/>
  <c r="BC51" i="298"/>
  <c r="BC48" i="298"/>
  <c r="BC45" i="298"/>
  <c r="BC42" i="298"/>
  <c r="BC39" i="298"/>
  <c r="BC36" i="298"/>
  <c r="BC33" i="298"/>
  <c r="AL51" i="299"/>
  <c r="H51" i="299" s="1"/>
  <c r="AP45" i="299"/>
  <c r="J45" i="299" s="1"/>
  <c r="AQ45" i="299" s="1"/>
  <c r="I45" i="299" s="1"/>
  <c r="AL39" i="299"/>
  <c r="H39" i="299" s="1"/>
  <c r="AL27" i="299"/>
  <c r="H27" i="299" s="1"/>
  <c r="BC42" i="300"/>
  <c r="BC42" i="305"/>
  <c r="BC30" i="305"/>
  <c r="AP48" i="299"/>
  <c r="J48" i="299" s="1"/>
  <c r="AQ48" i="299" s="1"/>
  <c r="AR48" i="299" s="1"/>
  <c r="AS48" i="299" s="1"/>
  <c r="AV48" i="299" s="1"/>
  <c r="F48" i="299" s="1"/>
  <c r="AY48" i="299" s="1"/>
  <c r="G48" i="299" s="1"/>
  <c r="AP36" i="299"/>
  <c r="J36" i="299" s="1"/>
  <c r="AQ36" i="299" s="1"/>
  <c r="AR36" i="299" s="1"/>
  <c r="AS36" i="299" s="1"/>
  <c r="AV36" i="299" s="1"/>
  <c r="F36" i="299" s="1"/>
  <c r="AP24" i="299"/>
  <c r="J24" i="299" s="1"/>
  <c r="AQ24" i="299" s="1"/>
  <c r="BC39" i="300"/>
  <c r="BC51" i="301"/>
  <c r="BC51" i="305"/>
  <c r="BC39" i="305"/>
  <c r="BC27" i="305"/>
  <c r="BC24" i="306"/>
  <c r="AP48" i="306"/>
  <c r="J48" i="306" s="1"/>
  <c r="AQ48" i="306" s="1"/>
  <c r="AL51" i="306"/>
  <c r="AP51" i="306" s="1"/>
  <c r="J51" i="306" s="1"/>
  <c r="AQ51" i="306" s="1"/>
  <c r="AL48" i="306"/>
  <c r="AL45" i="306"/>
  <c r="AP45" i="306" s="1"/>
  <c r="J45" i="306" s="1"/>
  <c r="AQ45" i="306" s="1"/>
  <c r="AL42" i="306"/>
  <c r="AL39" i="306"/>
  <c r="AL36" i="306"/>
  <c r="AP36" i="306" s="1"/>
  <c r="J36" i="306" s="1"/>
  <c r="AQ36" i="306" s="1"/>
  <c r="AL33" i="306"/>
  <c r="AL30" i="306"/>
  <c r="AL27" i="306"/>
  <c r="AP27" i="306" s="1"/>
  <c r="J27" i="306" s="1"/>
  <c r="AQ27" i="306" s="1"/>
  <c r="AL24" i="306"/>
  <c r="AP24" i="306" s="1"/>
  <c r="J24" i="306" s="1"/>
  <c r="AQ24" i="306" s="1"/>
  <c r="AL21" i="306"/>
  <c r="AP21" i="306" s="1"/>
  <c r="J21" i="306" s="1"/>
  <c r="AQ21" i="306" s="1"/>
  <c r="AL18" i="306"/>
  <c r="BC21" i="305"/>
  <c r="BC18" i="305"/>
  <c r="BC24" i="305"/>
  <c r="AL51" i="305"/>
  <c r="AL48" i="305"/>
  <c r="AL45" i="305"/>
  <c r="AP45" i="305" s="1"/>
  <c r="J45" i="305" s="1"/>
  <c r="AQ45" i="305" s="1"/>
  <c r="AL42" i="305"/>
  <c r="AP42" i="305" s="1"/>
  <c r="J42" i="305" s="1"/>
  <c r="AQ42" i="305" s="1"/>
  <c r="AL39" i="305"/>
  <c r="AL36" i="305"/>
  <c r="AL33" i="305"/>
  <c r="AP33" i="305" s="1"/>
  <c r="J33" i="305" s="1"/>
  <c r="AQ33" i="305" s="1"/>
  <c r="AL30" i="305"/>
  <c r="AP30" i="305" s="1"/>
  <c r="J30" i="305" s="1"/>
  <c r="AQ30" i="305" s="1"/>
  <c r="AL27" i="305"/>
  <c r="AP27" i="305" s="1"/>
  <c r="J27" i="305" s="1"/>
  <c r="AQ27" i="305" s="1"/>
  <c r="AL24" i="305"/>
  <c r="AL21" i="305"/>
  <c r="AP21" i="305" s="1"/>
  <c r="J21" i="305" s="1"/>
  <c r="AQ21" i="305" s="1"/>
  <c r="AL18" i="305"/>
  <c r="AP18" i="305" s="1"/>
  <c r="J18" i="305" s="1"/>
  <c r="AQ18" i="305" s="1"/>
  <c r="BG48" i="304"/>
  <c r="BG42" i="304"/>
  <c r="BG30" i="304"/>
  <c r="BG18" i="304"/>
  <c r="BG21" i="304"/>
  <c r="BG27" i="304"/>
  <c r="BG51" i="304"/>
  <c r="BG45" i="304"/>
  <c r="BG39" i="304"/>
  <c r="BG33" i="304"/>
  <c r="BG24" i="304"/>
  <c r="AP51" i="304"/>
  <c r="AP48" i="304"/>
  <c r="AT48" i="304" s="1"/>
  <c r="J48" i="304" s="1"/>
  <c r="AU48" i="304" s="1"/>
  <c r="AP45" i="304"/>
  <c r="AP42" i="304"/>
  <c r="AT42" i="304" s="1"/>
  <c r="J42" i="304" s="1"/>
  <c r="AU42" i="304" s="1"/>
  <c r="AP39" i="304"/>
  <c r="AP36" i="304"/>
  <c r="AP33" i="304"/>
  <c r="AT33" i="304" s="1"/>
  <c r="J33" i="304" s="1"/>
  <c r="AU33" i="304" s="1"/>
  <c r="AP30" i="304"/>
  <c r="AP27" i="304"/>
  <c r="AP24" i="304"/>
  <c r="AP21" i="304"/>
  <c r="AP18" i="304"/>
  <c r="BC21" i="302"/>
  <c r="BC42" i="302"/>
  <c r="BC30" i="302"/>
  <c r="BC18" i="302"/>
  <c r="BC45" i="302"/>
  <c r="BC33" i="302"/>
  <c r="BC51" i="302"/>
  <c r="BC39" i="302"/>
  <c r="BC27" i="302"/>
  <c r="BC48" i="302"/>
  <c r="BC36" i="302"/>
  <c r="BC24" i="302"/>
  <c r="AL51" i="302"/>
  <c r="AP51" i="302" s="1"/>
  <c r="J51" i="302" s="1"/>
  <c r="AQ51" i="302" s="1"/>
  <c r="AL48" i="302"/>
  <c r="AP48" i="302" s="1"/>
  <c r="J48" i="302" s="1"/>
  <c r="AQ48" i="302" s="1"/>
  <c r="AL45" i="302"/>
  <c r="AL42" i="302"/>
  <c r="AL39" i="302"/>
  <c r="AP39" i="302" s="1"/>
  <c r="J39" i="302" s="1"/>
  <c r="AQ39" i="302" s="1"/>
  <c r="AL36" i="302"/>
  <c r="AP36" i="302" s="1"/>
  <c r="J36" i="302" s="1"/>
  <c r="AQ36" i="302" s="1"/>
  <c r="AL33" i="302"/>
  <c r="AL30" i="302"/>
  <c r="AL27" i="302"/>
  <c r="AP27" i="302" s="1"/>
  <c r="J27" i="302" s="1"/>
  <c r="AQ27" i="302" s="1"/>
  <c r="AL24" i="302"/>
  <c r="AL21" i="302"/>
  <c r="AL18" i="302"/>
  <c r="BC45" i="301"/>
  <c r="BC33" i="301"/>
  <c r="BC21" i="301"/>
  <c r="BC42" i="301"/>
  <c r="BC30" i="301"/>
  <c r="BC18" i="301"/>
  <c r="BC48" i="301"/>
  <c r="BC39" i="301"/>
  <c r="BC27" i="301"/>
  <c r="BC36" i="301"/>
  <c r="AP27" i="301"/>
  <c r="J27" i="301" s="1"/>
  <c r="AQ27" i="301" s="1"/>
  <c r="BC24" i="301"/>
  <c r="AL51" i="301"/>
  <c r="AL48" i="301"/>
  <c r="AL45" i="301"/>
  <c r="AP45" i="301" s="1"/>
  <c r="J45" i="301" s="1"/>
  <c r="AQ45" i="301" s="1"/>
  <c r="AL42" i="301"/>
  <c r="AL39" i="301"/>
  <c r="AL36" i="301"/>
  <c r="AP36" i="301" s="1"/>
  <c r="J36" i="301" s="1"/>
  <c r="AQ36" i="301" s="1"/>
  <c r="AL33" i="301"/>
  <c r="AL30" i="301"/>
  <c r="AP30" i="301" s="1"/>
  <c r="J30" i="301" s="1"/>
  <c r="AQ30" i="301" s="1"/>
  <c r="AL27" i="301"/>
  <c r="AL24" i="301"/>
  <c r="AL21" i="301"/>
  <c r="AP21" i="301" s="1"/>
  <c r="J21" i="301" s="1"/>
  <c r="AQ21" i="301" s="1"/>
  <c r="AL18" i="301"/>
  <c r="AP18" i="301" s="1"/>
  <c r="J18" i="301" s="1"/>
  <c r="AQ18" i="301" s="1"/>
  <c r="BC21" i="300"/>
  <c r="BC30" i="300"/>
  <c r="BC18" i="300"/>
  <c r="BC33" i="300"/>
  <c r="BC27" i="300"/>
  <c r="BC51" i="300"/>
  <c r="BC45" i="300"/>
  <c r="BC36" i="300"/>
  <c r="BC24" i="300"/>
  <c r="AL51" i="300"/>
  <c r="AL48" i="300"/>
  <c r="AL45" i="300"/>
  <c r="AP45" i="300" s="1"/>
  <c r="J45" i="300" s="1"/>
  <c r="AQ45" i="300" s="1"/>
  <c r="AL42" i="300"/>
  <c r="AL39" i="300"/>
  <c r="AL36" i="300"/>
  <c r="AL33" i="300"/>
  <c r="AP33" i="300" s="1"/>
  <c r="J33" i="300" s="1"/>
  <c r="AQ33" i="300" s="1"/>
  <c r="AL30" i="300"/>
  <c r="AL27" i="300"/>
  <c r="AP27" i="300" s="1"/>
  <c r="J27" i="300" s="1"/>
  <c r="AQ27" i="300" s="1"/>
  <c r="AL24" i="300"/>
  <c r="AL21" i="300"/>
  <c r="AP21" i="300" s="1"/>
  <c r="J21" i="300" s="1"/>
  <c r="AQ21" i="300" s="1"/>
  <c r="AL18" i="300"/>
  <c r="BC45" i="299"/>
  <c r="BC33" i="299"/>
  <c r="BC48" i="299"/>
  <c r="AR45" i="299"/>
  <c r="AS45" i="299" s="1"/>
  <c r="AV45" i="299" s="1"/>
  <c r="F45" i="299" s="1"/>
  <c r="AY45" i="299" s="1"/>
  <c r="G45" i="299" s="1"/>
  <c r="BC36" i="299"/>
  <c r="BC24" i="299"/>
  <c r="BC18" i="299"/>
  <c r="BC51" i="299"/>
  <c r="BC39" i="299"/>
  <c r="BC27" i="299"/>
  <c r="I24" i="299"/>
  <c r="AR24" i="299"/>
  <c r="AS24" i="299" s="1"/>
  <c r="AV24" i="299" s="1"/>
  <c r="F24" i="299" s="1"/>
  <c r="AY24" i="299" s="1"/>
  <c r="G24" i="299" s="1"/>
  <c r="BC42" i="299"/>
  <c r="BC30" i="299"/>
  <c r="BC21" i="299"/>
  <c r="AL18" i="299"/>
  <c r="BC27" i="298"/>
  <c r="BC24" i="298"/>
  <c r="BC21" i="298"/>
  <c r="BC18" i="298"/>
  <c r="AL51" i="298"/>
  <c r="AL48" i="298"/>
  <c r="AL45" i="298"/>
  <c r="AL42" i="298"/>
  <c r="AL39" i="298"/>
  <c r="AL36" i="298"/>
  <c r="AL33" i="298"/>
  <c r="AL30" i="298"/>
  <c r="AL27" i="298"/>
  <c r="AL24" i="298"/>
  <c r="AL21" i="298"/>
  <c r="AL18" i="298"/>
  <c r="BC45" i="296"/>
  <c r="BC33" i="296"/>
  <c r="BC21" i="296"/>
  <c r="BC42" i="296"/>
  <c r="BC30" i="296"/>
  <c r="BC18" i="296"/>
  <c r="BC39" i="296"/>
  <c r="BC27" i="296"/>
  <c r="BC51" i="296"/>
  <c r="BC36" i="296"/>
  <c r="BC24" i="296"/>
  <c r="AL51" i="296"/>
  <c r="AL48" i="296"/>
  <c r="AL45" i="296"/>
  <c r="AL42" i="296"/>
  <c r="AP42" i="296" s="1"/>
  <c r="J42" i="296" s="1"/>
  <c r="AQ42" i="296" s="1"/>
  <c r="AL39" i="296"/>
  <c r="AP39" i="296" s="1"/>
  <c r="J39" i="296" s="1"/>
  <c r="AQ39" i="296" s="1"/>
  <c r="AL36" i="296"/>
  <c r="AL33" i="296"/>
  <c r="AL30" i="296"/>
  <c r="AP30" i="296" s="1"/>
  <c r="J30" i="296" s="1"/>
  <c r="AQ30" i="296" s="1"/>
  <c r="AL27" i="296"/>
  <c r="AP27" i="296" s="1"/>
  <c r="J27" i="296" s="1"/>
  <c r="AQ27" i="296" s="1"/>
  <c r="AL24" i="296"/>
  <c r="AP24" i="296" s="1"/>
  <c r="J24" i="296" s="1"/>
  <c r="AQ24" i="296" s="1"/>
  <c r="AL21" i="296"/>
  <c r="AL18" i="296"/>
  <c r="AP18" i="296" s="1"/>
  <c r="J18" i="296" s="1"/>
  <c r="AQ18" i="296" s="1"/>
  <c r="BE30" i="295"/>
  <c r="BD30" i="295"/>
  <c r="BE33" i="295"/>
  <c r="BG18" i="295"/>
  <c r="AV36" i="295"/>
  <c r="AW36" i="295" s="1"/>
  <c r="AZ36" i="295" s="1"/>
  <c r="F36" i="295" s="1"/>
  <c r="BC36" i="295" s="1"/>
  <c r="G36" i="295" s="1"/>
  <c r="BG33" i="295"/>
  <c r="I30" i="295"/>
  <c r="BF30" i="295"/>
  <c r="BG36" i="295"/>
  <c r="BF33" i="295"/>
  <c r="BH33" i="295" s="1"/>
  <c r="AP18" i="295"/>
  <c r="AT18" i="295" s="1"/>
  <c r="J18" i="295" s="1"/>
  <c r="AU18" i="295" s="1"/>
  <c r="I51" i="294"/>
  <c r="AP45" i="294"/>
  <c r="J45" i="294" s="1"/>
  <c r="AQ45" i="294" s="1"/>
  <c r="AR39" i="294"/>
  <c r="AS39" i="294" s="1"/>
  <c r="AV39" i="294" s="1"/>
  <c r="F39" i="294" s="1"/>
  <c r="AY39" i="294" s="1"/>
  <c r="AP48" i="294"/>
  <c r="J48" i="294" s="1"/>
  <c r="AQ48" i="294" s="1"/>
  <c r="BC39" i="294"/>
  <c r="BC27" i="294"/>
  <c r="BB24" i="294"/>
  <c r="BD24" i="294" s="1"/>
  <c r="BC45" i="293"/>
  <c r="BC33" i="293"/>
  <c r="BC21" i="293"/>
  <c r="BC24" i="293"/>
  <c r="BC42" i="293"/>
  <c r="BC30" i="293"/>
  <c r="BC18" i="293"/>
  <c r="BC39" i="293"/>
  <c r="BC27" i="293"/>
  <c r="BC45" i="292"/>
  <c r="BC33" i="292"/>
  <c r="BC21" i="292"/>
  <c r="BC42" i="292"/>
  <c r="BC30" i="292"/>
  <c r="BC18" i="292"/>
  <c r="BC51" i="292"/>
  <c r="BC39" i="292"/>
  <c r="BC27" i="292"/>
  <c r="BC48" i="292"/>
  <c r="BC36" i="292"/>
  <c r="BC24" i="292"/>
  <c r="AL51" i="292"/>
  <c r="AP51" i="292" s="1"/>
  <c r="J51" i="292" s="1"/>
  <c r="AQ51" i="292" s="1"/>
  <c r="AL48" i="292"/>
  <c r="AL45" i="292"/>
  <c r="AL42" i="292"/>
  <c r="AL39" i="292"/>
  <c r="AP39" i="292" s="1"/>
  <c r="J39" i="292" s="1"/>
  <c r="AQ39" i="292" s="1"/>
  <c r="AL36" i="292"/>
  <c r="AP36" i="292" s="1"/>
  <c r="J36" i="292" s="1"/>
  <c r="AQ36" i="292" s="1"/>
  <c r="AL33" i="292"/>
  <c r="AL30" i="292"/>
  <c r="AL27" i="292"/>
  <c r="AP27" i="292" s="1"/>
  <c r="J27" i="292" s="1"/>
  <c r="AQ27" i="292" s="1"/>
  <c r="AL24" i="292"/>
  <c r="AP24" i="292" s="1"/>
  <c r="J24" i="292" s="1"/>
  <c r="AQ24" i="292" s="1"/>
  <c r="AL21" i="292"/>
  <c r="AP21" i="292" s="1"/>
  <c r="J21" i="292" s="1"/>
  <c r="AQ21" i="292" s="1"/>
  <c r="AL18" i="292"/>
  <c r="I51" i="291"/>
  <c r="AV51" i="291"/>
  <c r="AW51" i="291" s="1"/>
  <c r="AZ51" i="291" s="1"/>
  <c r="F51" i="291" s="1"/>
  <c r="BC51" i="291" s="1"/>
  <c r="G51" i="291" s="1"/>
  <c r="BG42" i="291"/>
  <c r="BG30" i="291"/>
  <c r="AV27" i="291"/>
  <c r="AW27" i="291" s="1"/>
  <c r="AZ27" i="291" s="1"/>
  <c r="F27" i="291" s="1"/>
  <c r="BC27" i="291" s="1"/>
  <c r="G27" i="291" s="1"/>
  <c r="BG18" i="291"/>
  <c r="BG45" i="291"/>
  <c r="AV42" i="291"/>
  <c r="AW42" i="291" s="1"/>
  <c r="AZ42" i="291" s="1"/>
  <c r="F42" i="291" s="1"/>
  <c r="BC42" i="291" s="1"/>
  <c r="G42" i="291" s="1"/>
  <c r="BG33" i="291"/>
  <c r="BG21" i="291"/>
  <c r="I18" i="291"/>
  <c r="AV18" i="291"/>
  <c r="AW18" i="291" s="1"/>
  <c r="AZ18" i="291" s="1"/>
  <c r="F18" i="291" s="1"/>
  <c r="BC18" i="291" s="1"/>
  <c r="G18" i="291" s="1"/>
  <c r="BG51" i="291"/>
  <c r="BG39" i="291"/>
  <c r="BG27" i="291"/>
  <c r="BC45" i="290"/>
  <c r="BC33" i="290"/>
  <c r="BC21" i="290"/>
  <c r="BC42" i="290"/>
  <c r="BC30" i="290"/>
  <c r="BC18" i="290"/>
  <c r="BC51" i="290"/>
  <c r="BC39" i="290"/>
  <c r="BC27" i="290"/>
  <c r="BC48" i="290"/>
  <c r="AP39" i="290"/>
  <c r="J39" i="290" s="1"/>
  <c r="AQ39" i="290" s="1"/>
  <c r="BC36" i="290"/>
  <c r="BC24" i="290"/>
  <c r="AL51" i="290"/>
  <c r="AP51" i="290" s="1"/>
  <c r="J51" i="290" s="1"/>
  <c r="AQ51" i="290" s="1"/>
  <c r="AL48" i="290"/>
  <c r="AL45" i="290"/>
  <c r="AL42" i="290"/>
  <c r="AL39" i="290"/>
  <c r="AL36" i="290"/>
  <c r="AP36" i="290" s="1"/>
  <c r="J36" i="290" s="1"/>
  <c r="AQ36" i="290" s="1"/>
  <c r="AL33" i="290"/>
  <c r="AL30" i="290"/>
  <c r="AL27" i="290"/>
  <c r="AP27" i="290" s="1"/>
  <c r="J27" i="290" s="1"/>
  <c r="AQ27" i="290" s="1"/>
  <c r="AL24" i="290"/>
  <c r="AP24" i="290" s="1"/>
  <c r="J24" i="290" s="1"/>
  <c r="AQ24" i="290" s="1"/>
  <c r="AL21" i="290"/>
  <c r="AP21" i="290" s="1"/>
  <c r="J21" i="290" s="1"/>
  <c r="AQ21" i="290" s="1"/>
  <c r="AL18" i="290"/>
  <c r="AP18" i="290" s="1"/>
  <c r="J18" i="290" s="1"/>
  <c r="AQ18" i="290" s="1"/>
  <c r="I51" i="289"/>
  <c r="AR51" i="289"/>
  <c r="AS51" i="289" s="1"/>
  <c r="AV51" i="289" s="1"/>
  <c r="F51" i="289" s="1"/>
  <c r="AY51" i="289" s="1"/>
  <c r="G51" i="289" s="1"/>
  <c r="BC42" i="289"/>
  <c r="I39" i="289"/>
  <c r="AR39" i="289"/>
  <c r="AS39" i="289" s="1"/>
  <c r="AV39" i="289" s="1"/>
  <c r="F39" i="289" s="1"/>
  <c r="AY39" i="289" s="1"/>
  <c r="G39" i="289" s="1"/>
  <c r="BC30" i="289"/>
  <c r="I27" i="289"/>
  <c r="AR27" i="289"/>
  <c r="AS27" i="289" s="1"/>
  <c r="AV27" i="289" s="1"/>
  <c r="F27" i="289" s="1"/>
  <c r="AY27" i="289" s="1"/>
  <c r="G27" i="289" s="1"/>
  <c r="BC18" i="289"/>
  <c r="BC45" i="289"/>
  <c r="I42" i="289"/>
  <c r="BC33" i="289"/>
  <c r="I30" i="289"/>
  <c r="AR30" i="289"/>
  <c r="AS30" i="289" s="1"/>
  <c r="AV30" i="289" s="1"/>
  <c r="F30" i="289" s="1"/>
  <c r="AY30" i="289" s="1"/>
  <c r="G30" i="289" s="1"/>
  <c r="BC21" i="289"/>
  <c r="I18" i="289"/>
  <c r="BC36" i="289"/>
  <c r="BC51" i="289"/>
  <c r="BC39" i="289"/>
  <c r="I36" i="289"/>
  <c r="BC27" i="289"/>
  <c r="BG33" i="288"/>
  <c r="BG21" i="288"/>
  <c r="BG30" i="288"/>
  <c r="BG18" i="288"/>
  <c r="BG39" i="288"/>
  <c r="BG27" i="288"/>
  <c r="BG48" i="288"/>
  <c r="BG36" i="288"/>
  <c r="AT27" i="288"/>
  <c r="J27" i="288" s="1"/>
  <c r="AU27" i="288" s="1"/>
  <c r="BG24" i="288"/>
  <c r="AP51" i="288"/>
  <c r="AP48" i="288"/>
  <c r="AP45" i="288"/>
  <c r="AT45" i="288" s="1"/>
  <c r="J45" i="288" s="1"/>
  <c r="AU45" i="288" s="1"/>
  <c r="AP42" i="288"/>
  <c r="AT42" i="288" s="1"/>
  <c r="J42" i="288" s="1"/>
  <c r="AU42" i="288" s="1"/>
  <c r="AP39" i="288"/>
  <c r="AT39" i="288" s="1"/>
  <c r="J39" i="288" s="1"/>
  <c r="AU39" i="288" s="1"/>
  <c r="AP36" i="288"/>
  <c r="AP33" i="288"/>
  <c r="AP30" i="288"/>
  <c r="AT30" i="288" s="1"/>
  <c r="J30" i="288" s="1"/>
  <c r="AU30" i="288" s="1"/>
  <c r="AP27" i="288"/>
  <c r="AP24" i="288"/>
  <c r="AP21" i="288"/>
  <c r="AT21" i="288" s="1"/>
  <c r="J21" i="288" s="1"/>
  <c r="AU21" i="288" s="1"/>
  <c r="AP18" i="288"/>
  <c r="AT18" i="288" s="1"/>
  <c r="J18" i="288" s="1"/>
  <c r="AU18" i="288" s="1"/>
  <c r="BC33" i="287"/>
  <c r="BC21" i="287"/>
  <c r="BC30" i="287"/>
  <c r="BC18" i="287"/>
  <c r="BC27" i="287"/>
  <c r="BC36" i="287"/>
  <c r="BC24" i="287"/>
  <c r="AL51" i="287"/>
  <c r="AP51" i="287" s="1"/>
  <c r="J51" i="287" s="1"/>
  <c r="AQ51" i="287" s="1"/>
  <c r="AL48" i="287"/>
  <c r="AL45" i="287"/>
  <c r="AL42" i="287"/>
  <c r="AP42" i="287" s="1"/>
  <c r="J42" i="287" s="1"/>
  <c r="AQ42" i="287" s="1"/>
  <c r="AL39" i="287"/>
  <c r="AL36" i="287"/>
  <c r="AL33" i="287"/>
  <c r="AL30" i="287"/>
  <c r="AP30" i="287" s="1"/>
  <c r="J30" i="287" s="1"/>
  <c r="AQ30" i="287" s="1"/>
  <c r="AL27" i="287"/>
  <c r="AP27" i="287" s="1"/>
  <c r="J27" i="287" s="1"/>
  <c r="AQ27" i="287" s="1"/>
  <c r="AL24" i="287"/>
  <c r="AP24" i="287" s="1"/>
  <c r="J24" i="287" s="1"/>
  <c r="AQ24" i="287" s="1"/>
  <c r="AL21" i="287"/>
  <c r="AL18" i="287"/>
  <c r="AP18" i="287" s="1"/>
  <c r="J18" i="287" s="1"/>
  <c r="AQ18" i="287" s="1"/>
  <c r="BC33" i="286"/>
  <c r="BC21" i="286"/>
  <c r="BC42" i="286"/>
  <c r="BC30" i="286"/>
  <c r="BC18" i="286"/>
  <c r="BC48" i="286"/>
  <c r="BC39" i="286"/>
  <c r="BC27" i="286"/>
  <c r="BC36" i="286"/>
  <c r="BC24" i="286"/>
  <c r="AL51" i="286"/>
  <c r="AP51" i="286" s="1"/>
  <c r="J51" i="286" s="1"/>
  <c r="AQ51" i="286" s="1"/>
  <c r="AL48" i="286"/>
  <c r="AL45" i="286"/>
  <c r="AL42" i="286"/>
  <c r="AP42" i="286" s="1"/>
  <c r="J42" i="286" s="1"/>
  <c r="AQ42" i="286" s="1"/>
  <c r="AL39" i="286"/>
  <c r="AP39" i="286" s="1"/>
  <c r="J39" i="286" s="1"/>
  <c r="AQ39" i="286" s="1"/>
  <c r="AL36" i="286"/>
  <c r="AL33" i="286"/>
  <c r="AL30" i="286"/>
  <c r="AP30" i="286" s="1"/>
  <c r="J30" i="286" s="1"/>
  <c r="AQ30" i="286" s="1"/>
  <c r="AL27" i="286"/>
  <c r="AP27" i="286" s="1"/>
  <c r="J27" i="286" s="1"/>
  <c r="AQ27" i="286" s="1"/>
  <c r="AL24" i="286"/>
  <c r="AP24" i="286" s="1"/>
  <c r="J24" i="286" s="1"/>
  <c r="AQ24" i="286" s="1"/>
  <c r="AL21" i="286"/>
  <c r="AL18" i="286"/>
  <c r="AP18" i="286" s="1"/>
  <c r="J18" i="286" s="1"/>
  <c r="AQ18" i="286" s="1"/>
  <c r="BG21" i="285"/>
  <c r="BG42" i="285"/>
  <c r="BG30" i="285"/>
  <c r="BG18" i="285"/>
  <c r="BG45" i="285"/>
  <c r="BG39" i="285"/>
  <c r="BG27" i="285"/>
  <c r="BG33" i="285"/>
  <c r="BG36" i="285"/>
  <c r="BG24" i="285"/>
  <c r="AP51" i="285"/>
  <c r="AT51" i="285" s="1"/>
  <c r="J51" i="285" s="1"/>
  <c r="AU51" i="285" s="1"/>
  <c r="AP48" i="285"/>
  <c r="AP45" i="285"/>
  <c r="AT45" i="285" s="1"/>
  <c r="J45" i="285" s="1"/>
  <c r="AU45" i="285" s="1"/>
  <c r="AP42" i="285"/>
  <c r="AT42" i="285" s="1"/>
  <c r="J42" i="285" s="1"/>
  <c r="AU42" i="285" s="1"/>
  <c r="AP39" i="285"/>
  <c r="AT39" i="285" s="1"/>
  <c r="J39" i="285" s="1"/>
  <c r="AU39" i="285" s="1"/>
  <c r="AP36" i="285"/>
  <c r="AP33" i="285"/>
  <c r="AT33" i="285" s="1"/>
  <c r="J33" i="285" s="1"/>
  <c r="AU33" i="285" s="1"/>
  <c r="AP30" i="285"/>
  <c r="AT30" i="285" s="1"/>
  <c r="J30" i="285" s="1"/>
  <c r="AU30" i="285" s="1"/>
  <c r="AP27" i="285"/>
  <c r="AT27" i="285" s="1"/>
  <c r="J27" i="285" s="1"/>
  <c r="AU27" i="285" s="1"/>
  <c r="AP24" i="285"/>
  <c r="AP21" i="285"/>
  <c r="AP18" i="285"/>
  <c r="AT18" i="285" s="1"/>
  <c r="J18" i="285" s="1"/>
  <c r="AU18" i="285" s="1"/>
  <c r="BC48" i="284"/>
  <c r="I45" i="284"/>
  <c r="AR45" i="284"/>
  <c r="AS45" i="284" s="1"/>
  <c r="AV45" i="284" s="1"/>
  <c r="F45" i="284" s="1"/>
  <c r="AY45" i="284" s="1"/>
  <c r="G45" i="284" s="1"/>
  <c r="BC36" i="284"/>
  <c r="AR33" i="284"/>
  <c r="AS33" i="284" s="1"/>
  <c r="AV33" i="284" s="1"/>
  <c r="F33" i="284" s="1"/>
  <c r="AY33" i="284" s="1"/>
  <c r="G33" i="284" s="1"/>
  <c r="BC24" i="284"/>
  <c r="BC51" i="284"/>
  <c r="I48" i="284"/>
  <c r="AR48" i="284"/>
  <c r="AS48" i="284" s="1"/>
  <c r="AV48" i="284" s="1"/>
  <c r="F48" i="284" s="1"/>
  <c r="AY48" i="284" s="1"/>
  <c r="G48" i="284" s="1"/>
  <c r="BC39" i="284"/>
  <c r="BC27" i="284"/>
  <c r="I24" i="284"/>
  <c r="AR24" i="284"/>
  <c r="AS24" i="284" s="1"/>
  <c r="AV24" i="284" s="1"/>
  <c r="F24" i="284" s="1"/>
  <c r="AY24" i="284" s="1"/>
  <c r="G24" i="284" s="1"/>
  <c r="BC18" i="284"/>
  <c r="BC30" i="284"/>
  <c r="BC45" i="284"/>
  <c r="BC33" i="284"/>
  <c r="BC21" i="284"/>
  <c r="AL18" i="284"/>
  <c r="BC48" i="283"/>
  <c r="BC36" i="283"/>
  <c r="BC27" i="283"/>
  <c r="BC18" i="283"/>
  <c r="BC51" i="283"/>
  <c r="I48" i="283"/>
  <c r="AR48" i="283"/>
  <c r="AS48" i="283" s="1"/>
  <c r="AV48" i="283" s="1"/>
  <c r="F48" i="283" s="1"/>
  <c r="AY48" i="283" s="1"/>
  <c r="G48" i="283" s="1"/>
  <c r="BC39" i="283"/>
  <c r="BC21" i="283"/>
  <c r="BC42" i="283"/>
  <c r="BC33" i="283"/>
  <c r="BC24" i="283"/>
  <c r="AR21" i="283"/>
  <c r="AS21" i="283" s="1"/>
  <c r="AV21" i="283" s="1"/>
  <c r="F21" i="283" s="1"/>
  <c r="AY21" i="283" s="1"/>
  <c r="G21" i="283" s="1"/>
  <c r="BC30" i="283"/>
  <c r="AL33" i="283"/>
  <c r="AL30" i="283"/>
  <c r="AL27" i="283"/>
  <c r="AP27" i="283" s="1"/>
  <c r="J27" i="283" s="1"/>
  <c r="AQ27" i="283" s="1"/>
  <c r="BG33" i="282"/>
  <c r="BG21" i="282"/>
  <c r="BG30" i="282"/>
  <c r="BG18" i="282"/>
  <c r="BG39" i="282"/>
  <c r="BG27" i="282"/>
  <c r="BG51" i="282"/>
  <c r="BG45" i="282"/>
  <c r="BG36" i="282"/>
  <c r="BG24" i="282"/>
  <c r="AP51" i="282"/>
  <c r="AP48" i="282"/>
  <c r="AT48" i="282" s="1"/>
  <c r="J48" i="282" s="1"/>
  <c r="AU48" i="282" s="1"/>
  <c r="AP45" i="282"/>
  <c r="AP42" i="282"/>
  <c r="AT42" i="282" s="1"/>
  <c r="J42" i="282" s="1"/>
  <c r="AU42" i="282" s="1"/>
  <c r="AP39" i="282"/>
  <c r="AT39" i="282" s="1"/>
  <c r="J39" i="282" s="1"/>
  <c r="AU39" i="282" s="1"/>
  <c r="AP36" i="282"/>
  <c r="AT36" i="282" s="1"/>
  <c r="J36" i="282" s="1"/>
  <c r="AU36" i="282" s="1"/>
  <c r="AP33" i="282"/>
  <c r="AP30" i="282"/>
  <c r="AP27" i="282"/>
  <c r="AT27" i="282" s="1"/>
  <c r="J27" i="282" s="1"/>
  <c r="AU27" i="282" s="1"/>
  <c r="AP24" i="282"/>
  <c r="AP21" i="282"/>
  <c r="AT21" i="282" s="1"/>
  <c r="J21" i="282" s="1"/>
  <c r="AU21" i="282" s="1"/>
  <c r="AP18" i="282"/>
  <c r="BC21" i="281"/>
  <c r="BC30" i="281"/>
  <c r="BC18" i="281"/>
  <c r="BC36" i="281"/>
  <c r="BC27" i="281"/>
  <c r="BC24" i="281"/>
  <c r="AL51" i="281"/>
  <c r="AL48" i="281"/>
  <c r="AP48" i="281" s="1"/>
  <c r="J48" i="281" s="1"/>
  <c r="AQ48" i="281" s="1"/>
  <c r="AL45" i="281"/>
  <c r="AL42" i="281"/>
  <c r="AL39" i="281"/>
  <c r="AL36" i="281"/>
  <c r="AP36" i="281" s="1"/>
  <c r="J36" i="281" s="1"/>
  <c r="AQ36" i="281" s="1"/>
  <c r="AL33" i="281"/>
  <c r="AP33" i="281" s="1"/>
  <c r="J33" i="281" s="1"/>
  <c r="AQ33" i="281" s="1"/>
  <c r="AL30" i="281"/>
  <c r="AL27" i="281"/>
  <c r="AL24" i="281"/>
  <c r="AL21" i="281"/>
  <c r="AP21" i="281" s="1"/>
  <c r="J21" i="281" s="1"/>
  <c r="AQ21" i="281" s="1"/>
  <c r="AL18" i="281"/>
  <c r="AL51" i="280"/>
  <c r="AL48" i="280"/>
  <c r="AP48" i="280" s="1"/>
  <c r="J48" i="280" s="1"/>
  <c r="AQ48" i="280" s="1"/>
  <c r="AL45" i="280"/>
  <c r="AL42" i="280"/>
  <c r="AL39" i="280"/>
  <c r="AL36" i="280"/>
  <c r="AP36" i="280" s="1"/>
  <c r="J36" i="280" s="1"/>
  <c r="AQ36" i="280" s="1"/>
  <c r="AL33" i="280"/>
  <c r="AL30" i="280"/>
  <c r="AL27" i="280"/>
  <c r="AP27" i="280" s="1"/>
  <c r="J27" i="280" s="1"/>
  <c r="AQ27" i="280" s="1"/>
  <c r="AL24" i="280"/>
  <c r="AL21" i="280"/>
  <c r="AP21" i="280" s="1"/>
  <c r="J21" i="280" s="1"/>
  <c r="AQ21" i="280" s="1"/>
  <c r="AL18" i="280"/>
  <c r="BG42" i="279"/>
  <c r="AV39" i="279"/>
  <c r="AW39" i="279" s="1"/>
  <c r="AZ39" i="279" s="1"/>
  <c r="F39" i="279" s="1"/>
  <c r="BC39" i="279" s="1"/>
  <c r="G39" i="279" s="1"/>
  <c r="BG30" i="279"/>
  <c r="BG18" i="279"/>
  <c r="I42" i="279"/>
  <c r="AV42" i="279"/>
  <c r="AW42" i="279" s="1"/>
  <c r="AZ42" i="279" s="1"/>
  <c r="F42" i="279" s="1"/>
  <c r="BC42" i="279" s="1"/>
  <c r="G42" i="279" s="1"/>
  <c r="BG21" i="279"/>
  <c r="AV18" i="279"/>
  <c r="AW18" i="279" s="1"/>
  <c r="AZ18" i="279" s="1"/>
  <c r="F18" i="279" s="1"/>
  <c r="BC18" i="279" s="1"/>
  <c r="G18" i="279" s="1"/>
  <c r="AV48" i="279"/>
  <c r="AW48" i="279" s="1"/>
  <c r="AZ48" i="279" s="1"/>
  <c r="F48" i="279" s="1"/>
  <c r="BC48" i="279" s="1"/>
  <c r="G48" i="279" s="1"/>
  <c r="BG36" i="279"/>
  <c r="BG24" i="279"/>
  <c r="BG48" i="279"/>
  <c r="BG39" i="279"/>
  <c r="I36" i="279"/>
  <c r="AV36" i="279"/>
  <c r="AW36" i="279" s="1"/>
  <c r="AZ36" i="279" s="1"/>
  <c r="F36" i="279" s="1"/>
  <c r="BC36" i="279" s="1"/>
  <c r="BG27" i="279"/>
  <c r="I24" i="279"/>
  <c r="BC21" i="278"/>
  <c r="BC42" i="278"/>
  <c r="BC30" i="278"/>
  <c r="BC18" i="278"/>
  <c r="BC39" i="278"/>
  <c r="BC27" i="278"/>
  <c r="BC33" i="278"/>
  <c r="BC51" i="278"/>
  <c r="BC36" i="278"/>
  <c r="BC24" i="278"/>
  <c r="AL51" i="278"/>
  <c r="AL48" i="278"/>
  <c r="AL45" i="278"/>
  <c r="AL42" i="278"/>
  <c r="AP42" i="278" s="1"/>
  <c r="J42" i="278" s="1"/>
  <c r="AQ42" i="278" s="1"/>
  <c r="AL39" i="278"/>
  <c r="AP39" i="278" s="1"/>
  <c r="J39" i="278" s="1"/>
  <c r="AQ39" i="278" s="1"/>
  <c r="AL36" i="278"/>
  <c r="AL33" i="278"/>
  <c r="AL30" i="278"/>
  <c r="AL27" i="278"/>
  <c r="AP27" i="278" s="1"/>
  <c r="J27" i="278" s="1"/>
  <c r="AQ27" i="278" s="1"/>
  <c r="AL24" i="278"/>
  <c r="AL21" i="278"/>
  <c r="AL18" i="278"/>
  <c r="AP18" i="278" s="1"/>
  <c r="J18" i="278" s="1"/>
  <c r="AQ18" i="278" s="1"/>
  <c r="BC30" i="277"/>
  <c r="BC39" i="277"/>
  <c r="BC27" i="277"/>
  <c r="BC24" i="277"/>
  <c r="BC21" i="277"/>
  <c r="BC18" i="277"/>
  <c r="BC51" i="277"/>
  <c r="BC45" i="277"/>
  <c r="BC36" i="277"/>
  <c r="BC33" i="277"/>
  <c r="AL51" i="277"/>
  <c r="AP51" i="277" s="1"/>
  <c r="J51" i="277" s="1"/>
  <c r="AQ51" i="277" s="1"/>
  <c r="AL48" i="277"/>
  <c r="AP48" i="277" s="1"/>
  <c r="J48" i="277" s="1"/>
  <c r="AQ48" i="277" s="1"/>
  <c r="AL45" i="277"/>
  <c r="AP45" i="277" s="1"/>
  <c r="J45" i="277" s="1"/>
  <c r="AQ45" i="277" s="1"/>
  <c r="AL42" i="277"/>
  <c r="AL39" i="277"/>
  <c r="AL36" i="277"/>
  <c r="AL33" i="277"/>
  <c r="AL30" i="277"/>
  <c r="AL27" i="277"/>
  <c r="AP27" i="277" s="1"/>
  <c r="J27" i="277" s="1"/>
  <c r="AQ27" i="277" s="1"/>
  <c r="AL24" i="277"/>
  <c r="AL21" i="277"/>
  <c r="AL18" i="277"/>
  <c r="BC18" i="276"/>
  <c r="BC27" i="276"/>
  <c r="BC30" i="276"/>
  <c r="BC36" i="276"/>
  <c r="BC24" i="276"/>
  <c r="BC51" i="276"/>
  <c r="BC45" i="276"/>
  <c r="BC33" i="276"/>
  <c r="BC21" i="276"/>
  <c r="AL51" i="276"/>
  <c r="AL48" i="276"/>
  <c r="AL45" i="276"/>
  <c r="AP45" i="276" s="1"/>
  <c r="J45" i="276" s="1"/>
  <c r="AQ45" i="276" s="1"/>
  <c r="AL42" i="276"/>
  <c r="AL39" i="276"/>
  <c r="AL36" i="276"/>
  <c r="AL33" i="276"/>
  <c r="AP33" i="276" s="1"/>
  <c r="J33" i="276" s="1"/>
  <c r="AQ33" i="276" s="1"/>
  <c r="AL30" i="276"/>
  <c r="AL27" i="276"/>
  <c r="AL24" i="276"/>
  <c r="AL21" i="276"/>
  <c r="AP21" i="276" s="1"/>
  <c r="J21" i="276" s="1"/>
  <c r="AQ21" i="276" s="1"/>
  <c r="AL18" i="276"/>
  <c r="AT51" i="275"/>
  <c r="J51" i="275" s="1"/>
  <c r="AU51" i="275" s="1"/>
  <c r="I42" i="275"/>
  <c r="I21" i="275"/>
  <c r="BF21" i="275"/>
  <c r="BH21" i="275" s="1"/>
  <c r="AT48" i="275"/>
  <c r="J48" i="275" s="1"/>
  <c r="AU48" i="275" s="1"/>
  <c r="AV42" i="275"/>
  <c r="AW42" i="275" s="1"/>
  <c r="AZ42" i="275" s="1"/>
  <c r="F42" i="275" s="1"/>
  <c r="BC42" i="275" s="1"/>
  <c r="G42" i="275" s="1"/>
  <c r="BG39" i="275"/>
  <c r="BG27" i="275"/>
  <c r="BD21" i="275"/>
  <c r="BC42" i="274"/>
  <c r="BC33" i="274"/>
  <c r="BC21" i="274"/>
  <c r="BC48" i="274"/>
  <c r="BC36" i="274"/>
  <c r="BC24" i="274"/>
  <c r="BC51" i="274"/>
  <c r="BC39" i="274"/>
  <c r="I36" i="274"/>
  <c r="AR36" i="274"/>
  <c r="AS36" i="274" s="1"/>
  <c r="AV36" i="274" s="1"/>
  <c r="F36" i="274" s="1"/>
  <c r="AY36" i="274" s="1"/>
  <c r="G36" i="274" s="1"/>
  <c r="BC27" i="274"/>
  <c r="BC48" i="273"/>
  <c r="BC42" i="273"/>
  <c r="BC30" i="273"/>
  <c r="BC18" i="273"/>
  <c r="BC51" i="273"/>
  <c r="BC45" i="273"/>
  <c r="BC39" i="273"/>
  <c r="BC33" i="273"/>
  <c r="BC27" i="273"/>
  <c r="BC21" i="273"/>
  <c r="I27" i="273"/>
  <c r="AR27" i="273"/>
  <c r="AS27" i="273" s="1"/>
  <c r="AV27" i="273" s="1"/>
  <c r="F27" i="273" s="1"/>
  <c r="AY27" i="273" s="1"/>
  <c r="G27" i="273" s="1"/>
  <c r="I21" i="273"/>
  <c r="AR21" i="273"/>
  <c r="AS21" i="273" s="1"/>
  <c r="AV21" i="273" s="1"/>
  <c r="F21" i="273" s="1"/>
  <c r="AY21" i="273" s="1"/>
  <c r="G21" i="273" s="1"/>
  <c r="BC33" i="272"/>
  <c r="BC21" i="272"/>
  <c r="BC30" i="272"/>
  <c r="BC18" i="272"/>
  <c r="BC27" i="272"/>
  <c r="BC48" i="272"/>
  <c r="BC42" i="272"/>
  <c r="BC36" i="272"/>
  <c r="BC24" i="272"/>
  <c r="AL51" i="272"/>
  <c r="AL48" i="272"/>
  <c r="AL45" i="272"/>
  <c r="AP45" i="272" s="1"/>
  <c r="J45" i="272" s="1"/>
  <c r="AQ45" i="272" s="1"/>
  <c r="AL42" i="272"/>
  <c r="AL39" i="272"/>
  <c r="AP39" i="272" s="1"/>
  <c r="J39" i="272" s="1"/>
  <c r="AQ39" i="272" s="1"/>
  <c r="AL36" i="272"/>
  <c r="AL33" i="272"/>
  <c r="AP33" i="272" s="1"/>
  <c r="J33" i="272" s="1"/>
  <c r="AQ33" i="272" s="1"/>
  <c r="AL30" i="272"/>
  <c r="AL27" i="272"/>
  <c r="AP27" i="272" s="1"/>
  <c r="J27" i="272" s="1"/>
  <c r="AQ27" i="272" s="1"/>
  <c r="AL24" i="272"/>
  <c r="AL21" i="272"/>
  <c r="AP21" i="272" s="1"/>
  <c r="J21" i="272" s="1"/>
  <c r="AQ21" i="272" s="1"/>
  <c r="AL18" i="272"/>
  <c r="AP18" i="272" s="1"/>
  <c r="J18" i="272" s="1"/>
  <c r="AQ18" i="272" s="1"/>
  <c r="BG45" i="271"/>
  <c r="BG33" i="271"/>
  <c r="BG21" i="271"/>
  <c r="BG42" i="271"/>
  <c r="BG30" i="271"/>
  <c r="BG18" i="271"/>
  <c r="BG39" i="271"/>
  <c r="BG27" i="271"/>
  <c r="BG48" i="271"/>
  <c r="BG36" i="271"/>
  <c r="BG24" i="271"/>
  <c r="AP51" i="271"/>
  <c r="AP48" i="271"/>
  <c r="AP45" i="271"/>
  <c r="AT45" i="271" s="1"/>
  <c r="J45" i="271" s="1"/>
  <c r="AU45" i="271" s="1"/>
  <c r="AP42" i="271"/>
  <c r="AT42" i="271" s="1"/>
  <c r="J42" i="271" s="1"/>
  <c r="AU42" i="271" s="1"/>
  <c r="AP39" i="271"/>
  <c r="AP36" i="271"/>
  <c r="AP33" i="271"/>
  <c r="AP30" i="271"/>
  <c r="AP27" i="271"/>
  <c r="AT27" i="271" s="1"/>
  <c r="J27" i="271" s="1"/>
  <c r="AU27" i="271" s="1"/>
  <c r="AP24" i="271"/>
  <c r="AP21" i="271"/>
  <c r="AT21" i="271" s="1"/>
  <c r="J21" i="271" s="1"/>
  <c r="AU21" i="271" s="1"/>
  <c r="AP18" i="271"/>
  <c r="BA33" i="270"/>
  <c r="I51" i="270"/>
  <c r="AP45" i="270"/>
  <c r="J45" i="270" s="1"/>
  <c r="AQ45" i="270" s="1"/>
  <c r="BB33" i="270"/>
  <c r="AR27" i="270"/>
  <c r="AS27" i="270" s="1"/>
  <c r="AV27" i="270" s="1"/>
  <c r="F27" i="270" s="1"/>
  <c r="AY27" i="270" s="1"/>
  <c r="G27" i="270" s="1"/>
  <c r="AP36" i="270"/>
  <c r="J36" i="270" s="1"/>
  <c r="AQ36" i="270" s="1"/>
  <c r="BC27" i="270"/>
  <c r="BC51" i="269"/>
  <c r="I48" i="269"/>
  <c r="BC39" i="269"/>
  <c r="I36" i="269"/>
  <c r="AR36" i="269"/>
  <c r="AS36" i="269" s="1"/>
  <c r="AV36" i="269" s="1"/>
  <c r="F36" i="269" s="1"/>
  <c r="AY36" i="269" s="1"/>
  <c r="G36" i="269" s="1"/>
  <c r="BC27" i="269"/>
  <c r="BC42" i="269"/>
  <c r="I27" i="269"/>
  <c r="AR27" i="269"/>
  <c r="AS27" i="269" s="1"/>
  <c r="AV27" i="269" s="1"/>
  <c r="F27" i="269" s="1"/>
  <c r="AY27" i="269" s="1"/>
  <c r="G27" i="269" s="1"/>
  <c r="BC33" i="269"/>
  <c r="BC21" i="269"/>
  <c r="BC48" i="269"/>
  <c r="BC36" i="269"/>
  <c r="BC24" i="269"/>
  <c r="BC45" i="268"/>
  <c r="BC33" i="268"/>
  <c r="BC21" i="268"/>
  <c r="BC42" i="268"/>
  <c r="BC30" i="268"/>
  <c r="BC18" i="268"/>
  <c r="BC39" i="268"/>
  <c r="BC27" i="268"/>
  <c r="BC48" i="268"/>
  <c r="BC36" i="268"/>
  <c r="BC24" i="268"/>
  <c r="AL51" i="268"/>
  <c r="AL48" i="268"/>
  <c r="AL45" i="268"/>
  <c r="AP45" i="268" s="1"/>
  <c r="J45" i="268" s="1"/>
  <c r="AQ45" i="268" s="1"/>
  <c r="AL42" i="268"/>
  <c r="AP42" i="268" s="1"/>
  <c r="J42" i="268" s="1"/>
  <c r="AQ42" i="268" s="1"/>
  <c r="AL39" i="268"/>
  <c r="AL36" i="268"/>
  <c r="AL33" i="268"/>
  <c r="AL30" i="268"/>
  <c r="AL27" i="268"/>
  <c r="AP27" i="268" s="1"/>
  <c r="J27" i="268" s="1"/>
  <c r="AQ27" i="268" s="1"/>
  <c r="AL24" i="268"/>
  <c r="AL21" i="268"/>
  <c r="AP21" i="268" s="1"/>
  <c r="J21" i="268" s="1"/>
  <c r="AQ21" i="268" s="1"/>
  <c r="AL18" i="268"/>
  <c r="BG33" i="267"/>
  <c r="BG30" i="267"/>
  <c r="BG18" i="267"/>
  <c r="BG27" i="267"/>
  <c r="BG21" i="267"/>
  <c r="BG48" i="267"/>
  <c r="BG42" i="267"/>
  <c r="BG36" i="267"/>
  <c r="BG24" i="267"/>
  <c r="AP51" i="267"/>
  <c r="AP48" i="267"/>
  <c r="AP45" i="267"/>
  <c r="AP42" i="267"/>
  <c r="AP39" i="267"/>
  <c r="AP36" i="267"/>
  <c r="AT36" i="267" s="1"/>
  <c r="J36" i="267" s="1"/>
  <c r="AU36" i="267" s="1"/>
  <c r="AP33" i="267"/>
  <c r="AT33" i="267" s="1"/>
  <c r="J33" i="267" s="1"/>
  <c r="AU33" i="267" s="1"/>
  <c r="AP30" i="267"/>
  <c r="AT30" i="267" s="1"/>
  <c r="J30" i="267" s="1"/>
  <c r="AU30" i="267" s="1"/>
  <c r="AP27" i="267"/>
  <c r="AP24" i="267"/>
  <c r="AT24" i="267" s="1"/>
  <c r="J24" i="267" s="1"/>
  <c r="AU24" i="267" s="1"/>
  <c r="AP21" i="267"/>
  <c r="AP18" i="267"/>
  <c r="I51" i="266"/>
  <c r="AR51" i="266"/>
  <c r="AS51" i="266" s="1"/>
  <c r="AV51" i="266" s="1"/>
  <c r="F51" i="266" s="1"/>
  <c r="AY51" i="266" s="1"/>
  <c r="G51" i="266" s="1"/>
  <c r="BC42" i="266"/>
  <c r="BC45" i="266"/>
  <c r="BC33" i="266"/>
  <c r="BC21" i="266"/>
  <c r="BC48" i="266"/>
  <c r="BC36" i="266"/>
  <c r="BC24" i="266"/>
  <c r="BC51" i="266"/>
  <c r="I48" i="266"/>
  <c r="BC39" i="266"/>
  <c r="BC27" i="266"/>
  <c r="I24" i="266"/>
  <c r="AR24" i="266"/>
  <c r="AS24" i="266" s="1"/>
  <c r="AV24" i="266" s="1"/>
  <c r="F24" i="266" s="1"/>
  <c r="AY24" i="266" s="1"/>
  <c r="G24" i="266" s="1"/>
  <c r="AL51" i="265"/>
  <c r="AL48" i="265"/>
  <c r="AP48" i="265" s="1"/>
  <c r="J48" i="265" s="1"/>
  <c r="AQ48" i="265" s="1"/>
  <c r="AL45" i="265"/>
  <c r="AL42" i="265"/>
  <c r="AL39" i="265"/>
  <c r="AL36" i="265"/>
  <c r="AP36" i="265" s="1"/>
  <c r="J36" i="265" s="1"/>
  <c r="AQ36" i="265" s="1"/>
  <c r="AL33" i="265"/>
  <c r="AL30" i="265"/>
  <c r="AL27" i="265"/>
  <c r="AL24" i="265"/>
  <c r="AP24" i="265" s="1"/>
  <c r="J24" i="265" s="1"/>
  <c r="AQ24" i="265" s="1"/>
  <c r="AL21" i="265"/>
  <c r="AP21" i="265" s="1"/>
  <c r="J21" i="265" s="1"/>
  <c r="AQ21" i="265" s="1"/>
  <c r="AL18" i="265"/>
  <c r="AT51" i="264"/>
  <c r="J51" i="264" s="1"/>
  <c r="AU51" i="264" s="1"/>
  <c r="BG45" i="264"/>
  <c r="BF33" i="264"/>
  <c r="BH33" i="264" s="1"/>
  <c r="AT48" i="264"/>
  <c r="J48" i="264" s="1"/>
  <c r="AU48" i="264" s="1"/>
  <c r="AT36" i="264"/>
  <c r="J36" i="264" s="1"/>
  <c r="AU36" i="264" s="1"/>
  <c r="BC39" i="263"/>
  <c r="BC36" i="263"/>
  <c r="BC33" i="263"/>
  <c r="BC30" i="263"/>
  <c r="BC27" i="263"/>
  <c r="BC24" i="263"/>
  <c r="BC21" i="263"/>
  <c r="BC18" i="263"/>
  <c r="BC51" i="263"/>
  <c r="BC45" i="263"/>
  <c r="AL51" i="263"/>
  <c r="AL48" i="263"/>
  <c r="AL45" i="263"/>
  <c r="AL42" i="263"/>
  <c r="AL39" i="263"/>
  <c r="AP39" i="263" s="1"/>
  <c r="J39" i="263" s="1"/>
  <c r="AQ39" i="263" s="1"/>
  <c r="AL36" i="263"/>
  <c r="AP36" i="263" s="1"/>
  <c r="J36" i="263" s="1"/>
  <c r="AQ36" i="263" s="1"/>
  <c r="AL33" i="263"/>
  <c r="AP33" i="263" s="1"/>
  <c r="J33" i="263" s="1"/>
  <c r="AQ33" i="263" s="1"/>
  <c r="AL30" i="263"/>
  <c r="AP30" i="263" s="1"/>
  <c r="J30" i="263" s="1"/>
  <c r="AQ30" i="263" s="1"/>
  <c r="AL27" i="263"/>
  <c r="AL24" i="263"/>
  <c r="AP24" i="263" s="1"/>
  <c r="J24" i="263" s="1"/>
  <c r="AQ24" i="263" s="1"/>
  <c r="AL21" i="263"/>
  <c r="AP21" i="263" s="1"/>
  <c r="J21" i="263" s="1"/>
  <c r="AQ21" i="263" s="1"/>
  <c r="AL18" i="263"/>
  <c r="AP18" i="263" s="1"/>
  <c r="J18" i="263" s="1"/>
  <c r="AQ18" i="263" s="1"/>
  <c r="AR51" i="262"/>
  <c r="AS51" i="262" s="1"/>
  <c r="AV51" i="262" s="1"/>
  <c r="F51" i="262" s="1"/>
  <c r="AY51" i="262" s="1"/>
  <c r="G51" i="262" s="1"/>
  <c r="AR27" i="262"/>
  <c r="AS27" i="262" s="1"/>
  <c r="AV27" i="262" s="1"/>
  <c r="F27" i="262" s="1"/>
  <c r="AY27" i="262" s="1"/>
  <c r="G27" i="262" s="1"/>
  <c r="BC18" i="262"/>
  <c r="BC33" i="262"/>
  <c r="AR30" i="262"/>
  <c r="AS30" i="262" s="1"/>
  <c r="AV30" i="262" s="1"/>
  <c r="F30" i="262" s="1"/>
  <c r="AY30" i="262" s="1"/>
  <c r="BC21" i="262"/>
  <c r="BC48" i="262"/>
  <c r="AR45" i="262"/>
  <c r="AS45" i="262" s="1"/>
  <c r="AV45" i="262" s="1"/>
  <c r="F45" i="262" s="1"/>
  <c r="AY45" i="262" s="1"/>
  <c r="BC36" i="262"/>
  <c r="BC24" i="262"/>
  <c r="I21" i="262"/>
  <c r="BC51" i="262"/>
  <c r="BC39" i="262"/>
  <c r="I36" i="262"/>
  <c r="AR36" i="262"/>
  <c r="AS36" i="262" s="1"/>
  <c r="AV36" i="262" s="1"/>
  <c r="F36" i="262" s="1"/>
  <c r="AY36" i="262" s="1"/>
  <c r="G36" i="262" s="1"/>
  <c r="BC27" i="262"/>
  <c r="I24" i="262"/>
  <c r="BC39" i="261"/>
  <c r="BC36" i="261"/>
  <c r="BC33" i="261"/>
  <c r="BC30" i="261"/>
  <c r="BC27" i="261"/>
  <c r="BC24" i="261"/>
  <c r="BC21" i="261"/>
  <c r="BC18" i="261"/>
  <c r="AP33" i="261"/>
  <c r="J33" i="261" s="1"/>
  <c r="AQ33" i="261" s="1"/>
  <c r="BC48" i="261"/>
  <c r="AL51" i="261"/>
  <c r="AP51" i="261" s="1"/>
  <c r="J51" i="261" s="1"/>
  <c r="AQ51" i="261" s="1"/>
  <c r="AL48" i="261"/>
  <c r="AL45" i="261"/>
  <c r="AP45" i="261" s="1"/>
  <c r="J45" i="261" s="1"/>
  <c r="AQ45" i="261" s="1"/>
  <c r="AL42" i="261"/>
  <c r="AP42" i="261" s="1"/>
  <c r="J42" i="261" s="1"/>
  <c r="AQ42" i="261" s="1"/>
  <c r="AL39" i="261"/>
  <c r="AP39" i="261" s="1"/>
  <c r="J39" i="261" s="1"/>
  <c r="AQ39" i="261" s="1"/>
  <c r="AL36" i="261"/>
  <c r="AL33" i="261"/>
  <c r="AL30" i="261"/>
  <c r="AP30" i="261" s="1"/>
  <c r="J30" i="261" s="1"/>
  <c r="AQ30" i="261" s="1"/>
  <c r="AL27" i="261"/>
  <c r="AP27" i="261" s="1"/>
  <c r="J27" i="261" s="1"/>
  <c r="AQ27" i="261" s="1"/>
  <c r="AL24" i="261"/>
  <c r="AL21" i="261"/>
  <c r="AP21" i="261" s="1"/>
  <c r="J21" i="261" s="1"/>
  <c r="AQ21" i="261" s="1"/>
  <c r="AL18" i="261"/>
  <c r="AP18" i="261" s="1"/>
  <c r="J18" i="261" s="1"/>
  <c r="AQ18" i="261" s="1"/>
  <c r="BC30" i="260"/>
  <c r="BC18" i="260"/>
  <c r="BC48" i="260"/>
  <c r="BC42" i="260"/>
  <c r="BC27" i="260"/>
  <c r="BC36" i="260"/>
  <c r="BC24" i="260"/>
  <c r="BC51" i="260"/>
  <c r="BC45" i="260"/>
  <c r="BC33" i="260"/>
  <c r="BC21" i="260"/>
  <c r="AL51" i="260"/>
  <c r="AL48" i="260"/>
  <c r="AP48" i="260" s="1"/>
  <c r="J48" i="260" s="1"/>
  <c r="AQ48" i="260" s="1"/>
  <c r="AL45" i="260"/>
  <c r="AL42" i="260"/>
  <c r="AL39" i="260"/>
  <c r="AL36" i="260"/>
  <c r="AP36" i="260" s="1"/>
  <c r="J36" i="260" s="1"/>
  <c r="AQ36" i="260" s="1"/>
  <c r="AL33" i="260"/>
  <c r="AL30" i="260"/>
  <c r="AL27" i="260"/>
  <c r="AP27" i="260" s="1"/>
  <c r="J27" i="260" s="1"/>
  <c r="AQ27" i="260" s="1"/>
  <c r="AL24" i="260"/>
  <c r="AL21" i="260"/>
  <c r="AL18" i="260"/>
  <c r="BG42" i="259"/>
  <c r="I39" i="259"/>
  <c r="AV39" i="259"/>
  <c r="AW39" i="259" s="1"/>
  <c r="AZ39" i="259" s="1"/>
  <c r="F39" i="259" s="1"/>
  <c r="BC39" i="259" s="1"/>
  <c r="G39" i="259" s="1"/>
  <c r="BG30" i="259"/>
  <c r="I27" i="259"/>
  <c r="AV27" i="259"/>
  <c r="AW27" i="259" s="1"/>
  <c r="AZ27" i="259" s="1"/>
  <c r="F27" i="259" s="1"/>
  <c r="BC27" i="259" s="1"/>
  <c r="G27" i="259" s="1"/>
  <c r="BG45" i="259"/>
  <c r="BG33" i="259"/>
  <c r="BG48" i="259"/>
  <c r="BG36" i="259"/>
  <c r="BG24" i="259"/>
  <c r="BG51" i="259"/>
  <c r="AV48" i="259"/>
  <c r="AW48" i="259" s="1"/>
  <c r="AZ48" i="259" s="1"/>
  <c r="F48" i="259" s="1"/>
  <c r="BC48" i="259" s="1"/>
  <c r="G48" i="259" s="1"/>
  <c r="BG39" i="259"/>
  <c r="BG27" i="259"/>
  <c r="I24" i="259"/>
  <c r="BA21" i="258"/>
  <c r="AZ21" i="258"/>
  <c r="AZ42" i="258"/>
  <c r="BA33" i="258"/>
  <c r="BC45" i="258"/>
  <c r="BC33" i="258"/>
  <c r="BC21" i="258"/>
  <c r="I21" i="258"/>
  <c r="BB21" i="258"/>
  <c r="AL18" i="258"/>
  <c r="BC48" i="257"/>
  <c r="BC42" i="257"/>
  <c r="BC36" i="257"/>
  <c r="BC30" i="257"/>
  <c r="BC24" i="257"/>
  <c r="BC18" i="257"/>
  <c r="I42" i="257"/>
  <c r="AR42" i="257"/>
  <c r="AS42" i="257" s="1"/>
  <c r="AV42" i="257" s="1"/>
  <c r="F42" i="257" s="1"/>
  <c r="AY42" i="257" s="1"/>
  <c r="G42" i="257" s="1"/>
  <c r="I24" i="257"/>
  <c r="AR24" i="257"/>
  <c r="AS24" i="257" s="1"/>
  <c r="AV24" i="257" s="1"/>
  <c r="F24" i="257" s="1"/>
  <c r="AY24" i="257" s="1"/>
  <c r="G24" i="257" s="1"/>
  <c r="BC45" i="257"/>
  <c r="BC33" i="257"/>
  <c r="BC27" i="257"/>
  <c r="I33" i="257"/>
  <c r="BG33" i="256"/>
  <c r="BG21" i="256"/>
  <c r="BG30" i="256"/>
  <c r="BG18" i="256"/>
  <c r="BG27" i="256"/>
  <c r="BG48" i="256"/>
  <c r="BG42" i="256"/>
  <c r="BG36" i="256"/>
  <c r="BG24" i="256"/>
  <c r="AP51" i="256"/>
  <c r="AP48" i="256"/>
  <c r="AP45" i="256"/>
  <c r="AT45" i="256" s="1"/>
  <c r="J45" i="256" s="1"/>
  <c r="AU45" i="256" s="1"/>
  <c r="AP42" i="256"/>
  <c r="AP39" i="256"/>
  <c r="AP36" i="256"/>
  <c r="AP33" i="256"/>
  <c r="AP30" i="256"/>
  <c r="AP27" i="256"/>
  <c r="AT27" i="256" s="1"/>
  <c r="J27" i="256" s="1"/>
  <c r="AU27" i="256" s="1"/>
  <c r="AP24" i="256"/>
  <c r="AP21" i="256"/>
  <c r="AT21" i="256" s="1"/>
  <c r="J21" i="256" s="1"/>
  <c r="AU21" i="256" s="1"/>
  <c r="AP18" i="256"/>
  <c r="I51" i="255"/>
  <c r="AR51" i="255"/>
  <c r="AS51" i="255" s="1"/>
  <c r="AV51" i="255" s="1"/>
  <c r="F51" i="255" s="1"/>
  <c r="AY51" i="255" s="1"/>
  <c r="BC42" i="255"/>
  <c r="BC30" i="255"/>
  <c r="BC18" i="255"/>
  <c r="BC45" i="255"/>
  <c r="BC33" i="255"/>
  <c r="BC21" i="255"/>
  <c r="I45" i="255"/>
  <c r="AR45" i="255"/>
  <c r="AS45" i="255" s="1"/>
  <c r="AV45" i="255" s="1"/>
  <c r="F45" i="255" s="1"/>
  <c r="AY45" i="255" s="1"/>
  <c r="G45" i="255" s="1"/>
  <c r="BC51" i="255"/>
  <c r="BC27" i="255"/>
  <c r="BC45" i="254"/>
  <c r="BC33" i="254"/>
  <c r="BC21" i="254"/>
  <c r="BC42" i="254"/>
  <c r="BC30" i="254"/>
  <c r="BC18" i="254"/>
  <c r="BC51" i="254"/>
  <c r="BC39" i="254"/>
  <c r="BC27" i="254"/>
  <c r="BC48" i="254"/>
  <c r="BC36" i="254"/>
  <c r="BC24" i="254"/>
  <c r="AL51" i="254"/>
  <c r="AP51" i="254" s="1"/>
  <c r="J51" i="254" s="1"/>
  <c r="AQ51" i="254" s="1"/>
  <c r="AL48" i="254"/>
  <c r="AL45" i="254"/>
  <c r="AL42" i="254"/>
  <c r="AL39" i="254"/>
  <c r="AP39" i="254" s="1"/>
  <c r="J39" i="254" s="1"/>
  <c r="AQ39" i="254" s="1"/>
  <c r="AL36" i="254"/>
  <c r="AP36" i="254" s="1"/>
  <c r="J36" i="254" s="1"/>
  <c r="AQ36" i="254" s="1"/>
  <c r="AL33" i="254"/>
  <c r="AL30" i="254"/>
  <c r="AL27" i="254"/>
  <c r="AP27" i="254" s="1"/>
  <c r="J27" i="254" s="1"/>
  <c r="AQ27" i="254" s="1"/>
  <c r="AL24" i="254"/>
  <c r="AP24" i="254" s="1"/>
  <c r="J24" i="254" s="1"/>
  <c r="AQ24" i="254" s="1"/>
  <c r="AL21" i="254"/>
  <c r="AP21" i="254" s="1"/>
  <c r="J21" i="254" s="1"/>
  <c r="AQ21" i="254" s="1"/>
  <c r="AL18" i="254"/>
  <c r="BG45" i="253"/>
  <c r="BG30" i="253"/>
  <c r="I30" i="253"/>
  <c r="AV27" i="253"/>
  <c r="AW27" i="253" s="1"/>
  <c r="AZ27" i="253" s="1"/>
  <c r="F27" i="253" s="1"/>
  <c r="BC27" i="253" s="1"/>
  <c r="G27" i="253" s="1"/>
  <c r="AV30" i="253"/>
  <c r="AW30" i="253" s="1"/>
  <c r="AZ30" i="253" s="1"/>
  <c r="F30" i="253" s="1"/>
  <c r="BC30" i="253" s="1"/>
  <c r="G30" i="253" s="1"/>
  <c r="BG27" i="253"/>
  <c r="BC21" i="252"/>
  <c r="BC30" i="252"/>
  <c r="BC18" i="252"/>
  <c r="BC39" i="252"/>
  <c r="BC27" i="252"/>
  <c r="BC33" i="252"/>
  <c r="BC36" i="252"/>
  <c r="BC24" i="252"/>
  <c r="AL51" i="252"/>
  <c r="AL48" i="252"/>
  <c r="AL45" i="252"/>
  <c r="AP45" i="252" s="1"/>
  <c r="J45" i="252" s="1"/>
  <c r="AQ45" i="252" s="1"/>
  <c r="AL42" i="252"/>
  <c r="AL39" i="252"/>
  <c r="AL36" i="252"/>
  <c r="AL33" i="252"/>
  <c r="AL30" i="252"/>
  <c r="AL27" i="252"/>
  <c r="AP27" i="252" s="1"/>
  <c r="J27" i="252" s="1"/>
  <c r="AQ27" i="252" s="1"/>
  <c r="AL24" i="252"/>
  <c r="AL21" i="252"/>
  <c r="AP21" i="252" s="1"/>
  <c r="J21" i="252" s="1"/>
  <c r="AQ21" i="252" s="1"/>
  <c r="AL18" i="252"/>
  <c r="AP18" i="252" s="1"/>
  <c r="J18" i="252" s="1"/>
  <c r="AQ18" i="252" s="1"/>
  <c r="AL51" i="251"/>
  <c r="AL48" i="251"/>
  <c r="AL45" i="251"/>
  <c r="AP45" i="251" s="1"/>
  <c r="J45" i="251" s="1"/>
  <c r="AQ45" i="251" s="1"/>
  <c r="AL42" i="251"/>
  <c r="AL39" i="251"/>
  <c r="AL36" i="251"/>
  <c r="AL33" i="251"/>
  <c r="AP33" i="251" s="1"/>
  <c r="J33" i="251" s="1"/>
  <c r="AQ33" i="251" s="1"/>
  <c r="AL30" i="251"/>
  <c r="AP30" i="251" s="1"/>
  <c r="J30" i="251" s="1"/>
  <c r="AQ30" i="251" s="1"/>
  <c r="AL27" i="251"/>
  <c r="AL24" i="251"/>
  <c r="AL21" i="251"/>
  <c r="AP21" i="251" s="1"/>
  <c r="J21" i="251" s="1"/>
  <c r="AQ21" i="251" s="1"/>
  <c r="AL18" i="251"/>
  <c r="BE24" i="250"/>
  <c r="BD24" i="250"/>
  <c r="BD21" i="250"/>
  <c r="I30" i="250"/>
  <c r="I45" i="250"/>
  <c r="AV27" i="250"/>
  <c r="AW27" i="250" s="1"/>
  <c r="AZ27" i="250" s="1"/>
  <c r="F27" i="250" s="1"/>
  <c r="BC27" i="250" s="1"/>
  <c r="G27" i="250" s="1"/>
  <c r="AT48" i="250"/>
  <c r="J48" i="250" s="1"/>
  <c r="AU48" i="250" s="1"/>
  <c r="AV45" i="250"/>
  <c r="AW45" i="250" s="1"/>
  <c r="AZ45" i="250" s="1"/>
  <c r="F45" i="250" s="1"/>
  <c r="BC45" i="250" s="1"/>
  <c r="G45" i="250" s="1"/>
  <c r="AV30" i="250"/>
  <c r="AW30" i="250" s="1"/>
  <c r="AZ30" i="250" s="1"/>
  <c r="F30" i="250" s="1"/>
  <c r="BC30" i="250" s="1"/>
  <c r="G30" i="250" s="1"/>
  <c r="BG27" i="250"/>
  <c r="I24" i="250"/>
  <c r="BF24" i="250"/>
  <c r="BH24" i="250" s="1"/>
  <c r="BC45" i="249"/>
  <c r="BC33" i="249"/>
  <c r="BC21" i="249"/>
  <c r="BC42" i="249"/>
  <c r="BC30" i="249"/>
  <c r="BC18" i="249"/>
  <c r="BC51" i="249"/>
  <c r="BC39" i="249"/>
  <c r="BC27" i="249"/>
  <c r="BC48" i="249"/>
  <c r="BC36" i="249"/>
  <c r="BC24" i="249"/>
  <c r="AL51" i="249"/>
  <c r="AP51" i="249" s="1"/>
  <c r="J51" i="249" s="1"/>
  <c r="AQ51" i="249" s="1"/>
  <c r="AL48" i="249"/>
  <c r="AL45" i="249"/>
  <c r="AL42" i="249"/>
  <c r="AL39" i="249"/>
  <c r="AP39" i="249" s="1"/>
  <c r="J39" i="249" s="1"/>
  <c r="AQ39" i="249" s="1"/>
  <c r="AL36" i="249"/>
  <c r="AP36" i="249" s="1"/>
  <c r="J36" i="249" s="1"/>
  <c r="AQ36" i="249" s="1"/>
  <c r="AL33" i="249"/>
  <c r="AL30" i="249"/>
  <c r="AL27" i="249"/>
  <c r="AP27" i="249" s="1"/>
  <c r="J27" i="249" s="1"/>
  <c r="AQ27" i="249" s="1"/>
  <c r="AL24" i="249"/>
  <c r="AP24" i="249" s="1"/>
  <c r="J24" i="249" s="1"/>
  <c r="AQ24" i="249" s="1"/>
  <c r="AL21" i="249"/>
  <c r="AP21" i="249" s="1"/>
  <c r="J21" i="249" s="1"/>
  <c r="AQ21" i="249" s="1"/>
  <c r="AL18" i="249"/>
  <c r="BC45" i="248"/>
  <c r="BC33" i="248"/>
  <c r="BC21" i="248"/>
  <c r="BC42" i="248"/>
  <c r="BC30" i="248"/>
  <c r="BC18" i="248"/>
  <c r="BC48" i="248"/>
  <c r="BC39" i="248"/>
  <c r="BC27" i="248"/>
  <c r="BC36" i="248"/>
  <c r="BC24" i="248"/>
  <c r="AL51" i="248"/>
  <c r="AL48" i="248"/>
  <c r="AL45" i="248"/>
  <c r="AP45" i="248" s="1"/>
  <c r="J45" i="248" s="1"/>
  <c r="AQ45" i="248" s="1"/>
  <c r="AL42" i="248"/>
  <c r="AL39" i="248"/>
  <c r="AL36" i="248"/>
  <c r="AP36" i="248" s="1"/>
  <c r="J36" i="248" s="1"/>
  <c r="AQ36" i="248" s="1"/>
  <c r="AL33" i="248"/>
  <c r="AL30" i="248"/>
  <c r="AP30" i="248" s="1"/>
  <c r="J30" i="248" s="1"/>
  <c r="AQ30" i="248" s="1"/>
  <c r="AL27" i="248"/>
  <c r="AP27" i="248" s="1"/>
  <c r="J27" i="248" s="1"/>
  <c r="AQ27" i="248" s="1"/>
  <c r="AL24" i="248"/>
  <c r="AP24" i="248" s="1"/>
  <c r="J24" i="248" s="1"/>
  <c r="AQ24" i="248" s="1"/>
  <c r="AL21" i="248"/>
  <c r="AP21" i="248" s="1"/>
  <c r="J21" i="248" s="1"/>
  <c r="AQ21" i="248" s="1"/>
  <c r="AL18" i="248"/>
  <c r="AP18" i="248" s="1"/>
  <c r="J18" i="248" s="1"/>
  <c r="AQ18" i="248" s="1"/>
  <c r="BG21" i="247"/>
  <c r="BG27" i="247"/>
  <c r="BG48" i="247"/>
  <c r="BG42" i="247"/>
  <c r="BG36" i="247"/>
  <c r="BG30" i="247"/>
  <c r="BG18" i="247"/>
  <c r="BG51" i="247"/>
  <c r="BG45" i="247"/>
  <c r="BG39" i="247"/>
  <c r="BG24" i="247"/>
  <c r="AP51" i="247"/>
  <c r="AP48" i="247"/>
  <c r="AT48" i="247" s="1"/>
  <c r="J48" i="247" s="1"/>
  <c r="AU48" i="247" s="1"/>
  <c r="AP45" i="247"/>
  <c r="AP42" i="247"/>
  <c r="AT42" i="247" s="1"/>
  <c r="J42" i="247" s="1"/>
  <c r="AU42" i="247" s="1"/>
  <c r="AP39" i="247"/>
  <c r="AP36" i="247"/>
  <c r="AP33" i="247"/>
  <c r="AT33" i="247" s="1"/>
  <c r="J33" i="247" s="1"/>
  <c r="AU33" i="247" s="1"/>
  <c r="AP30" i="247"/>
  <c r="AP27" i="247"/>
  <c r="AP24" i="247"/>
  <c r="AT24" i="247" s="1"/>
  <c r="J24" i="247" s="1"/>
  <c r="AU24" i="247" s="1"/>
  <c r="AP21" i="247"/>
  <c r="AT21" i="247" s="1"/>
  <c r="J21" i="247" s="1"/>
  <c r="AU21" i="247" s="1"/>
  <c r="AP18" i="247"/>
  <c r="AT18" i="247" s="1"/>
  <c r="J18" i="247" s="1"/>
  <c r="AU18" i="247" s="1"/>
  <c r="BC42" i="246"/>
  <c r="BC30" i="246"/>
  <c r="BC18" i="246"/>
  <c r="BC45" i="246"/>
  <c r="I42" i="246"/>
  <c r="AR42" i="246"/>
  <c r="AS42" i="246" s="1"/>
  <c r="AV42" i="246" s="1"/>
  <c r="F42" i="246" s="1"/>
  <c r="AY42" i="246" s="1"/>
  <c r="G42" i="246" s="1"/>
  <c r="BC33" i="246"/>
  <c r="BC21" i="246"/>
  <c r="I18" i="246"/>
  <c r="AR18" i="246"/>
  <c r="AS18" i="246" s="1"/>
  <c r="AV18" i="246" s="1"/>
  <c r="F18" i="246" s="1"/>
  <c r="AY18" i="246" s="1"/>
  <c r="G18" i="246" s="1"/>
  <c r="BC48" i="246"/>
  <c r="I45" i="246"/>
  <c r="BC36" i="246"/>
  <c r="BC24" i="246"/>
  <c r="I21" i="246"/>
  <c r="AR21" i="246"/>
  <c r="AS21" i="246" s="1"/>
  <c r="AV21" i="246" s="1"/>
  <c r="F21" i="246" s="1"/>
  <c r="AY21" i="246" s="1"/>
  <c r="G21" i="246" s="1"/>
  <c r="I48" i="246"/>
  <c r="AR48" i="246"/>
  <c r="AS48" i="246" s="1"/>
  <c r="AV48" i="246" s="1"/>
  <c r="F48" i="246" s="1"/>
  <c r="AY48" i="246" s="1"/>
  <c r="G48" i="246" s="1"/>
  <c r="BC39" i="246"/>
  <c r="I36" i="246"/>
  <c r="AR36" i="246"/>
  <c r="AS36" i="246" s="1"/>
  <c r="AV36" i="246" s="1"/>
  <c r="F36" i="246" s="1"/>
  <c r="AY36" i="246" s="1"/>
  <c r="G36" i="246" s="1"/>
  <c r="BC27" i="246"/>
  <c r="AR24" i="246"/>
  <c r="AS24" i="246" s="1"/>
  <c r="AV24" i="246" s="1"/>
  <c r="F24" i="246" s="1"/>
  <c r="AY24" i="246" s="1"/>
  <c r="G24" i="246" s="1"/>
  <c r="BC51" i="245"/>
  <c r="BC39" i="245"/>
  <c r="BC27" i="245"/>
  <c r="BC42" i="245"/>
  <c r="I39" i="245"/>
  <c r="AR39" i="245"/>
  <c r="AS39" i="245" s="1"/>
  <c r="AV39" i="245" s="1"/>
  <c r="F39" i="245" s="1"/>
  <c r="AY39" i="245" s="1"/>
  <c r="G39" i="245" s="1"/>
  <c r="BC30" i="245"/>
  <c r="I27" i="245"/>
  <c r="BC18" i="245"/>
  <c r="BC45" i="245"/>
  <c r="I42" i="245"/>
  <c r="AR42" i="245"/>
  <c r="AS42" i="245" s="1"/>
  <c r="AV42" i="245" s="1"/>
  <c r="F42" i="245" s="1"/>
  <c r="AY42" i="245" s="1"/>
  <c r="G42" i="245" s="1"/>
  <c r="BC33" i="245"/>
  <c r="I30" i="245"/>
  <c r="AR30" i="245"/>
  <c r="AS30" i="245" s="1"/>
  <c r="AV30" i="245" s="1"/>
  <c r="F30" i="245" s="1"/>
  <c r="AY30" i="245" s="1"/>
  <c r="G30" i="245" s="1"/>
  <c r="BC21" i="245"/>
  <c r="AR18" i="245"/>
  <c r="AS18" i="245" s="1"/>
  <c r="AV18" i="245" s="1"/>
  <c r="F18" i="245" s="1"/>
  <c r="AY18" i="245" s="1"/>
  <c r="G18" i="245" s="1"/>
  <c r="BC48" i="245"/>
  <c r="I45" i="245"/>
  <c r="AR45" i="245"/>
  <c r="AS45" i="245" s="1"/>
  <c r="AV45" i="245" s="1"/>
  <c r="F45" i="245" s="1"/>
  <c r="AY45" i="245" s="1"/>
  <c r="G45" i="245" s="1"/>
  <c r="BC36" i="245"/>
  <c r="BC24" i="245"/>
  <c r="I21" i="245"/>
  <c r="AR21" i="245"/>
  <c r="AS21" i="245" s="1"/>
  <c r="AV21" i="245" s="1"/>
  <c r="F21" i="245" s="1"/>
  <c r="AY21" i="245" s="1"/>
  <c r="G21" i="245" s="1"/>
  <c r="BG33" i="244"/>
  <c r="BG21" i="244"/>
  <c r="BG30" i="244"/>
  <c r="BG18" i="244"/>
  <c r="BG27" i="244"/>
  <c r="BG48" i="244"/>
  <c r="BG42" i="244"/>
  <c r="BG24" i="244"/>
  <c r="AP51" i="244"/>
  <c r="AP48" i="244"/>
  <c r="AP45" i="244"/>
  <c r="AT45" i="244" s="1"/>
  <c r="J45" i="244" s="1"/>
  <c r="AU45" i="244" s="1"/>
  <c r="AP42" i="244"/>
  <c r="AT42" i="244" s="1"/>
  <c r="J42" i="244" s="1"/>
  <c r="AU42" i="244" s="1"/>
  <c r="AP39" i="244"/>
  <c r="AT39" i="244" s="1"/>
  <c r="J39" i="244" s="1"/>
  <c r="AU39" i="244" s="1"/>
  <c r="AP36" i="244"/>
  <c r="AP33" i="244"/>
  <c r="AT33" i="244" s="1"/>
  <c r="J33" i="244" s="1"/>
  <c r="AU33" i="244" s="1"/>
  <c r="AP30" i="244"/>
  <c r="AP27" i="244"/>
  <c r="AT27" i="244" s="1"/>
  <c r="J27" i="244" s="1"/>
  <c r="AU27" i="244" s="1"/>
  <c r="AP24" i="244"/>
  <c r="AT24" i="244" s="1"/>
  <c r="J24" i="244" s="1"/>
  <c r="AU24" i="244" s="1"/>
  <c r="AP21" i="244"/>
  <c r="AT21" i="244" s="1"/>
  <c r="J21" i="244" s="1"/>
  <c r="AU21" i="244" s="1"/>
  <c r="AP18" i="244"/>
  <c r="AT18" i="244" s="1"/>
  <c r="J18" i="244" s="1"/>
  <c r="AU18" i="244" s="1"/>
  <c r="BC48" i="243"/>
  <c r="BC42" i="243"/>
  <c r="BC36" i="243"/>
  <c r="BC30" i="243"/>
  <c r="BC24" i="243"/>
  <c r="BC18" i="243"/>
  <c r="AR48" i="243"/>
  <c r="AS48" i="243" s="1"/>
  <c r="AV48" i="243" s="1"/>
  <c r="F48" i="243" s="1"/>
  <c r="AY48" i="243" s="1"/>
  <c r="G48" i="243" s="1"/>
  <c r="AR18" i="243"/>
  <c r="AS18" i="243" s="1"/>
  <c r="AV18" i="243" s="1"/>
  <c r="F18" i="243" s="1"/>
  <c r="AY18" i="243" s="1"/>
  <c r="G18" i="243" s="1"/>
  <c r="BC39" i="243"/>
  <c r="I21" i="243"/>
  <c r="AR21" i="243"/>
  <c r="AS21" i="243" s="1"/>
  <c r="AV21" i="243" s="1"/>
  <c r="F21" i="243" s="1"/>
  <c r="AY21" i="243" s="1"/>
  <c r="BC51" i="242"/>
  <c r="I48" i="242"/>
  <c r="AR48" i="242"/>
  <c r="AS48" i="242" s="1"/>
  <c r="AV48" i="242" s="1"/>
  <c r="F48" i="242" s="1"/>
  <c r="AY48" i="242" s="1"/>
  <c r="G48" i="242" s="1"/>
  <c r="BC39" i="242"/>
  <c r="BC27" i="242"/>
  <c r="I24" i="242"/>
  <c r="AR24" i="242"/>
  <c r="AS24" i="242" s="1"/>
  <c r="AV24" i="242" s="1"/>
  <c r="F24" i="242" s="1"/>
  <c r="AY24" i="242" s="1"/>
  <c r="G24" i="242" s="1"/>
  <c r="BC18" i="242"/>
  <c r="BC48" i="242"/>
  <c r="BC36" i="242"/>
  <c r="I51" i="242"/>
  <c r="BC42" i="242"/>
  <c r="BC30" i="242"/>
  <c r="I27" i="242"/>
  <c r="AR27" i="242"/>
  <c r="AS27" i="242" s="1"/>
  <c r="AV27" i="242" s="1"/>
  <c r="F27" i="242" s="1"/>
  <c r="AY27" i="242" s="1"/>
  <c r="G27" i="242" s="1"/>
  <c r="BC24" i="242"/>
  <c r="BC45" i="242"/>
  <c r="I42" i="242"/>
  <c r="AR42" i="242"/>
  <c r="AS42" i="242" s="1"/>
  <c r="AV42" i="242" s="1"/>
  <c r="F42" i="242" s="1"/>
  <c r="AY42" i="242" s="1"/>
  <c r="G42" i="242" s="1"/>
  <c r="BC21" i="242"/>
  <c r="AL18" i="242"/>
  <c r="BG21" i="241"/>
  <c r="BG30" i="241"/>
  <c r="BG18" i="241"/>
  <c r="BG33" i="241"/>
  <c r="BG27" i="241"/>
  <c r="BG24" i="241"/>
  <c r="AP51" i="241"/>
  <c r="AP48" i="241"/>
  <c r="AT48" i="241" s="1"/>
  <c r="J48" i="241" s="1"/>
  <c r="AU48" i="241" s="1"/>
  <c r="AP45" i="241"/>
  <c r="AT45" i="241" s="1"/>
  <c r="J45" i="241" s="1"/>
  <c r="AU45" i="241" s="1"/>
  <c r="AP42" i="241"/>
  <c r="AP39" i="241"/>
  <c r="AP36" i="241"/>
  <c r="AT36" i="241" s="1"/>
  <c r="J36" i="241" s="1"/>
  <c r="AU36" i="241" s="1"/>
  <c r="AP33" i="241"/>
  <c r="AP30" i="241"/>
  <c r="AP27" i="241"/>
  <c r="AP24" i="241"/>
  <c r="AP21" i="241"/>
  <c r="AP18" i="241"/>
  <c r="AT18" i="241" s="1"/>
  <c r="J18" i="241" s="1"/>
  <c r="AU18" i="241" s="1"/>
  <c r="BC21" i="240"/>
  <c r="BC18" i="240"/>
  <c r="AL51" i="240"/>
  <c r="AP51" i="240" s="1"/>
  <c r="J51" i="240" s="1"/>
  <c r="AQ51" i="240" s="1"/>
  <c r="AL48" i="240"/>
  <c r="AP48" i="240" s="1"/>
  <c r="J48" i="240" s="1"/>
  <c r="AQ48" i="240" s="1"/>
  <c r="AL45" i="240"/>
  <c r="AL42" i="240"/>
  <c r="AL39" i="240"/>
  <c r="AP39" i="240" s="1"/>
  <c r="J39" i="240" s="1"/>
  <c r="AQ39" i="240" s="1"/>
  <c r="AL36" i="240"/>
  <c r="AL33" i="240"/>
  <c r="AL30" i="240"/>
  <c r="AL27" i="240"/>
  <c r="AP27" i="240" s="1"/>
  <c r="J27" i="240" s="1"/>
  <c r="AQ27" i="240" s="1"/>
  <c r="AL24" i="240"/>
  <c r="AL21" i="240"/>
  <c r="AP21" i="240" s="1"/>
  <c r="J21" i="240" s="1"/>
  <c r="AQ21" i="240" s="1"/>
  <c r="AL18" i="240"/>
  <c r="BC45" i="239"/>
  <c r="BC33" i="239"/>
  <c r="BC21" i="239"/>
  <c r="BC42" i="239"/>
  <c r="BC30" i="239"/>
  <c r="BC18" i="239"/>
  <c r="BC51" i="239"/>
  <c r="BC39" i="239"/>
  <c r="BC27" i="239"/>
  <c r="BC48" i="239"/>
  <c r="BC36" i="239"/>
  <c r="BC24" i="239"/>
  <c r="AL51" i="239"/>
  <c r="AP51" i="239" s="1"/>
  <c r="J51" i="239" s="1"/>
  <c r="AQ51" i="239" s="1"/>
  <c r="AL48" i="239"/>
  <c r="AL45" i="239"/>
  <c r="AL42" i="239"/>
  <c r="AL39" i="239"/>
  <c r="AP39" i="239" s="1"/>
  <c r="J39" i="239" s="1"/>
  <c r="AQ39" i="239" s="1"/>
  <c r="AL36" i="239"/>
  <c r="AP36" i="239" s="1"/>
  <c r="J36" i="239" s="1"/>
  <c r="AQ36" i="239" s="1"/>
  <c r="AL33" i="239"/>
  <c r="AL30" i="239"/>
  <c r="AL27" i="239"/>
  <c r="AP27" i="239" s="1"/>
  <c r="J27" i="239" s="1"/>
  <c r="AQ27" i="239" s="1"/>
  <c r="AL24" i="239"/>
  <c r="AP24" i="239" s="1"/>
  <c r="J24" i="239" s="1"/>
  <c r="AQ24" i="239" s="1"/>
  <c r="AL21" i="239"/>
  <c r="AP21" i="239" s="1"/>
  <c r="J21" i="239" s="1"/>
  <c r="AQ21" i="239" s="1"/>
  <c r="AL18" i="239"/>
  <c r="BG33" i="238"/>
  <c r="BG21" i="238"/>
  <c r="BG30" i="238"/>
  <c r="BG18" i="238"/>
  <c r="BG51" i="238"/>
  <c r="BG45" i="238"/>
  <c r="BG39" i="238"/>
  <c r="BG27" i="238"/>
  <c r="BG36" i="238"/>
  <c r="BG24" i="238"/>
  <c r="AP51" i="238"/>
  <c r="AP48" i="238"/>
  <c r="AT48" i="238" s="1"/>
  <c r="J48" i="238" s="1"/>
  <c r="AU48" i="238" s="1"/>
  <c r="AP45" i="238"/>
  <c r="AP42" i="238"/>
  <c r="AP39" i="238"/>
  <c r="AT39" i="238" s="1"/>
  <c r="J39" i="238" s="1"/>
  <c r="AU39" i="238" s="1"/>
  <c r="AP36" i="238"/>
  <c r="AP33" i="238"/>
  <c r="AT33" i="238" s="1"/>
  <c r="J33" i="238" s="1"/>
  <c r="AU33" i="238" s="1"/>
  <c r="AP30" i="238"/>
  <c r="AP27" i="238"/>
  <c r="AT27" i="238" s="1"/>
  <c r="J27" i="238" s="1"/>
  <c r="AU27" i="238" s="1"/>
  <c r="AP24" i="238"/>
  <c r="AT24" i="238" s="1"/>
  <c r="J24" i="238" s="1"/>
  <c r="AU24" i="238" s="1"/>
  <c r="AP21" i="238"/>
  <c r="AP18" i="238"/>
  <c r="I51" i="237"/>
  <c r="AR51" i="237"/>
  <c r="AS51" i="237" s="1"/>
  <c r="AV51" i="237" s="1"/>
  <c r="F51" i="237" s="1"/>
  <c r="AY51" i="237" s="1"/>
  <c r="G51" i="237" s="1"/>
  <c r="BC42" i="237"/>
  <c r="I39" i="237"/>
  <c r="AR39" i="237"/>
  <c r="AS39" i="237" s="1"/>
  <c r="AV39" i="237" s="1"/>
  <c r="F39" i="237" s="1"/>
  <c r="AY39" i="237" s="1"/>
  <c r="G39" i="237" s="1"/>
  <c r="BC30" i="237"/>
  <c r="BC18" i="237"/>
  <c r="BC33" i="237"/>
  <c r="I30" i="237"/>
  <c r="AR30" i="237"/>
  <c r="AS30" i="237" s="1"/>
  <c r="AV30" i="237" s="1"/>
  <c r="F30" i="237" s="1"/>
  <c r="AY30" i="237" s="1"/>
  <c r="G30" i="237" s="1"/>
  <c r="BC21" i="237"/>
  <c r="I18" i="237"/>
  <c r="AR18" i="237"/>
  <c r="AS18" i="237" s="1"/>
  <c r="AV18" i="237" s="1"/>
  <c r="F18" i="237" s="1"/>
  <c r="AY18" i="237" s="1"/>
  <c r="G18" i="237" s="1"/>
  <c r="BC48" i="237"/>
  <c r="I45" i="237"/>
  <c r="AR45" i="237"/>
  <c r="AS45" i="237" s="1"/>
  <c r="AV45" i="237" s="1"/>
  <c r="F45" i="237" s="1"/>
  <c r="AY45" i="237" s="1"/>
  <c r="G45" i="237" s="1"/>
  <c r="BC36" i="237"/>
  <c r="BC24" i="237"/>
  <c r="BC51" i="237"/>
  <c r="BC39" i="237"/>
  <c r="I36" i="237"/>
  <c r="AR36" i="237"/>
  <c r="AS36" i="237" s="1"/>
  <c r="AV36" i="237" s="1"/>
  <c r="F36" i="237" s="1"/>
  <c r="AY36" i="237" s="1"/>
  <c r="G36" i="237" s="1"/>
  <c r="BC27" i="237"/>
  <c r="BC48" i="236"/>
  <c r="BC36" i="236"/>
  <c r="BC24" i="236"/>
  <c r="BC18" i="236"/>
  <c r="BC51" i="236"/>
  <c r="BC39" i="236"/>
  <c r="BC27" i="236"/>
  <c r="BC45" i="236"/>
  <c r="BC33" i="236"/>
  <c r="AP18" i="236"/>
  <c r="J18" i="236" s="1"/>
  <c r="AQ18" i="236" s="1"/>
  <c r="BC42" i="236"/>
  <c r="BC30" i="236"/>
  <c r="BC21" i="236"/>
  <c r="AL51" i="236"/>
  <c r="AL48" i="236"/>
  <c r="AL45" i="236"/>
  <c r="AP45" i="236" s="1"/>
  <c r="J45" i="236" s="1"/>
  <c r="AQ45" i="236" s="1"/>
  <c r="AL42" i="236"/>
  <c r="AL39" i="236"/>
  <c r="AP39" i="236" s="1"/>
  <c r="J39" i="236" s="1"/>
  <c r="AQ39" i="236" s="1"/>
  <c r="AL36" i="236"/>
  <c r="AP36" i="236" s="1"/>
  <c r="J36" i="236" s="1"/>
  <c r="AQ36" i="236" s="1"/>
  <c r="AL33" i="236"/>
  <c r="AP33" i="236" s="1"/>
  <c r="J33" i="236" s="1"/>
  <c r="AQ33" i="236" s="1"/>
  <c r="AL30" i="236"/>
  <c r="AL27" i="236"/>
  <c r="AL24" i="236"/>
  <c r="AP24" i="236" s="1"/>
  <c r="J24" i="236" s="1"/>
  <c r="AQ24" i="236" s="1"/>
  <c r="AL18" i="236"/>
  <c r="I21" i="235"/>
  <c r="AT48" i="235"/>
  <c r="J48" i="235" s="1"/>
  <c r="AU48" i="235" s="1"/>
  <c r="BG30" i="235"/>
  <c r="AV21" i="235"/>
  <c r="AW21" i="235" s="1"/>
  <c r="AZ21" i="235" s="1"/>
  <c r="F21" i="235" s="1"/>
  <c r="BC21" i="235" s="1"/>
  <c r="G21" i="235" s="1"/>
  <c r="I18" i="234"/>
  <c r="BC48" i="234"/>
  <c r="BC24" i="234"/>
  <c r="AL51" i="234"/>
  <c r="AP51" i="234" s="1"/>
  <c r="J51" i="234" s="1"/>
  <c r="AQ51" i="234" s="1"/>
  <c r="AL48" i="234"/>
  <c r="AL45" i="234"/>
  <c r="AL42" i="234"/>
  <c r="AP42" i="234" s="1"/>
  <c r="J42" i="234" s="1"/>
  <c r="AQ42" i="234" s="1"/>
  <c r="AL39" i="234"/>
  <c r="AL36" i="234"/>
  <c r="AL33" i="234"/>
  <c r="AP33" i="234" s="1"/>
  <c r="J33" i="234" s="1"/>
  <c r="AQ33" i="234" s="1"/>
  <c r="AL30" i="234"/>
  <c r="AL27" i="234"/>
  <c r="AL24" i="234"/>
  <c r="AL21" i="234"/>
  <c r="AP21" i="234" s="1"/>
  <c r="J21" i="234" s="1"/>
  <c r="AQ21" i="234" s="1"/>
  <c r="BC45" i="233"/>
  <c r="BC33" i="233"/>
  <c r="BC21" i="233"/>
  <c r="BC42" i="233"/>
  <c r="BC30" i="233"/>
  <c r="BC18" i="233"/>
  <c r="BC51" i="233"/>
  <c r="BC39" i="233"/>
  <c r="BC27" i="233"/>
  <c r="BC48" i="233"/>
  <c r="BC36" i="233"/>
  <c r="BC24" i="233"/>
  <c r="AL51" i="233"/>
  <c r="AP51" i="233" s="1"/>
  <c r="J51" i="233" s="1"/>
  <c r="AQ51" i="233" s="1"/>
  <c r="AL48" i="233"/>
  <c r="AL45" i="233"/>
  <c r="AL42" i="233"/>
  <c r="AL39" i="233"/>
  <c r="AP39" i="233" s="1"/>
  <c r="J39" i="233" s="1"/>
  <c r="AQ39" i="233" s="1"/>
  <c r="AL36" i="233"/>
  <c r="AP36" i="233" s="1"/>
  <c r="J36" i="233" s="1"/>
  <c r="AQ36" i="233" s="1"/>
  <c r="AL33" i="233"/>
  <c r="AL30" i="233"/>
  <c r="AL27" i="233"/>
  <c r="AP27" i="233" s="1"/>
  <c r="J27" i="233" s="1"/>
  <c r="AQ27" i="233" s="1"/>
  <c r="AL24" i="233"/>
  <c r="AP24" i="233" s="1"/>
  <c r="J24" i="233" s="1"/>
  <c r="AQ24" i="233" s="1"/>
  <c r="AL21" i="233"/>
  <c r="AP21" i="233" s="1"/>
  <c r="J21" i="233" s="1"/>
  <c r="AQ21" i="233" s="1"/>
  <c r="AL18" i="233"/>
  <c r="BG45" i="232"/>
  <c r="BG33" i="232"/>
  <c r="BG21" i="232"/>
  <c r="BG42" i="232"/>
  <c r="BG30" i="232"/>
  <c r="BG18" i="232"/>
  <c r="BG51" i="232"/>
  <c r="BG39" i="232"/>
  <c r="BG27" i="232"/>
  <c r="BG48" i="232"/>
  <c r="BG36" i="232"/>
  <c r="BG24" i="232"/>
  <c r="AP51" i="232"/>
  <c r="AT51" i="232" s="1"/>
  <c r="J51" i="232" s="1"/>
  <c r="AU51" i="232" s="1"/>
  <c r="AP48" i="232"/>
  <c r="AP45" i="232"/>
  <c r="AP42" i="232"/>
  <c r="AP39" i="232"/>
  <c r="AT39" i="232" s="1"/>
  <c r="J39" i="232" s="1"/>
  <c r="AU39" i="232" s="1"/>
  <c r="AP36" i="232"/>
  <c r="AT36" i="232" s="1"/>
  <c r="J36" i="232" s="1"/>
  <c r="AU36" i="232" s="1"/>
  <c r="AP33" i="232"/>
  <c r="AP30" i="232"/>
  <c r="AP27" i="232"/>
  <c r="AT27" i="232" s="1"/>
  <c r="J27" i="232" s="1"/>
  <c r="AU27" i="232" s="1"/>
  <c r="AP24" i="232"/>
  <c r="AT24" i="232" s="1"/>
  <c r="J24" i="232" s="1"/>
  <c r="AU24" i="232" s="1"/>
  <c r="AP21" i="232"/>
  <c r="AT21" i="232" s="1"/>
  <c r="J21" i="232" s="1"/>
  <c r="AU21" i="232" s="1"/>
  <c r="AP18" i="232"/>
  <c r="AZ51" i="231"/>
  <c r="AZ42" i="231"/>
  <c r="I27" i="231"/>
  <c r="BC18" i="231"/>
  <c r="BC51" i="231"/>
  <c r="BC42" i="231"/>
  <c r="I30" i="231"/>
  <c r="AR30" i="231"/>
  <c r="AS30" i="231" s="1"/>
  <c r="AV30" i="231" s="1"/>
  <c r="F30" i="231" s="1"/>
  <c r="AY30" i="231" s="1"/>
  <c r="G30" i="231" s="1"/>
  <c r="BC21" i="231"/>
  <c r="BC30" i="231"/>
  <c r="BB42" i="231"/>
  <c r="BD42" i="231" s="1"/>
  <c r="BC24" i="231"/>
  <c r="BC45" i="231"/>
  <c r="I36" i="231"/>
  <c r="AR36" i="231"/>
  <c r="AS36" i="231" s="1"/>
  <c r="AV36" i="231" s="1"/>
  <c r="F36" i="231" s="1"/>
  <c r="AY36" i="231" s="1"/>
  <c r="G36" i="231" s="1"/>
  <c r="BC27" i="231"/>
  <c r="BC18" i="230"/>
  <c r="AL51" i="230"/>
  <c r="AP51" i="230" s="1"/>
  <c r="J51" i="230" s="1"/>
  <c r="AQ51" i="230" s="1"/>
  <c r="AL48" i="230"/>
  <c r="AP48" i="230" s="1"/>
  <c r="J48" i="230" s="1"/>
  <c r="AQ48" i="230" s="1"/>
  <c r="AL45" i="230"/>
  <c r="AP45" i="230" s="1"/>
  <c r="J45" i="230" s="1"/>
  <c r="AQ45" i="230" s="1"/>
  <c r="AL42" i="230"/>
  <c r="AL39" i="230"/>
  <c r="AL36" i="230"/>
  <c r="AL33" i="230"/>
  <c r="AL30" i="230"/>
  <c r="AL27" i="230"/>
  <c r="AP27" i="230" s="1"/>
  <c r="J27" i="230" s="1"/>
  <c r="AQ27" i="230" s="1"/>
  <c r="AL24" i="230"/>
  <c r="AP24" i="230" s="1"/>
  <c r="J24" i="230" s="1"/>
  <c r="AQ24" i="230" s="1"/>
  <c r="AL21" i="230"/>
  <c r="AP21" i="230" s="1"/>
  <c r="J21" i="230" s="1"/>
  <c r="AQ21" i="230" s="1"/>
  <c r="AL18" i="230"/>
  <c r="BG45" i="229"/>
  <c r="BG33" i="229"/>
  <c r="BG21" i="229"/>
  <c r="BG42" i="229"/>
  <c r="BG30" i="229"/>
  <c r="BG18" i="229"/>
  <c r="BG51" i="229"/>
  <c r="BG39" i="229"/>
  <c r="BG27" i="229"/>
  <c r="BG48" i="229"/>
  <c r="BG36" i="229"/>
  <c r="BG24" i="229"/>
  <c r="AP51" i="229"/>
  <c r="AT51" i="229" s="1"/>
  <c r="J51" i="229" s="1"/>
  <c r="AU51" i="229" s="1"/>
  <c r="AP48" i="229"/>
  <c r="AP45" i="229"/>
  <c r="AP42" i="229"/>
  <c r="AP39" i="229"/>
  <c r="AT39" i="229" s="1"/>
  <c r="J39" i="229" s="1"/>
  <c r="AU39" i="229" s="1"/>
  <c r="AP36" i="229"/>
  <c r="AT36" i="229" s="1"/>
  <c r="J36" i="229" s="1"/>
  <c r="AU36" i="229" s="1"/>
  <c r="AP33" i="229"/>
  <c r="AP30" i="229"/>
  <c r="AP27" i="229"/>
  <c r="AT27" i="229" s="1"/>
  <c r="J27" i="229" s="1"/>
  <c r="AU27" i="229" s="1"/>
  <c r="AP24" i="229"/>
  <c r="AT24" i="229" s="1"/>
  <c r="J24" i="229" s="1"/>
  <c r="AU24" i="229" s="1"/>
  <c r="AP21" i="229"/>
  <c r="AT21" i="229" s="1"/>
  <c r="J21" i="229" s="1"/>
  <c r="AU21" i="229" s="1"/>
  <c r="AP18" i="229"/>
  <c r="BC51" i="228"/>
  <c r="I48" i="228"/>
  <c r="AR48" i="228"/>
  <c r="AS48" i="228" s="1"/>
  <c r="AV48" i="228" s="1"/>
  <c r="F48" i="228" s="1"/>
  <c r="AY48" i="228" s="1"/>
  <c r="G48" i="228" s="1"/>
  <c r="BC39" i="228"/>
  <c r="I36" i="228"/>
  <c r="AR36" i="228"/>
  <c r="AS36" i="228" s="1"/>
  <c r="AV36" i="228" s="1"/>
  <c r="F36" i="228" s="1"/>
  <c r="AY36" i="228" s="1"/>
  <c r="G36" i="228" s="1"/>
  <c r="I24" i="228"/>
  <c r="AR24" i="228"/>
  <c r="AS24" i="228" s="1"/>
  <c r="AV24" i="228" s="1"/>
  <c r="F24" i="228" s="1"/>
  <c r="AY24" i="228" s="1"/>
  <c r="G24" i="228" s="1"/>
  <c r="BC42" i="228"/>
  <c r="BC30" i="228"/>
  <c r="BC18" i="228"/>
  <c r="BC45" i="228"/>
  <c r="BC33" i="228"/>
  <c r="BC21" i="228"/>
  <c r="BC48" i="228"/>
  <c r="BC36" i="228"/>
  <c r="BC24" i="228"/>
  <c r="I21" i="228"/>
  <c r="AR21" i="228"/>
  <c r="AS21" i="228" s="1"/>
  <c r="AV21" i="228" s="1"/>
  <c r="F21" i="228" s="1"/>
  <c r="AY21" i="228" s="1"/>
  <c r="G21" i="228" s="1"/>
  <c r="BA48" i="227"/>
  <c r="BC42" i="227"/>
  <c r="AR39" i="227"/>
  <c r="AS39" i="227" s="1"/>
  <c r="AV39" i="227" s="1"/>
  <c r="F39" i="227" s="1"/>
  <c r="AY39" i="227" s="1"/>
  <c r="BC30" i="227"/>
  <c r="I27" i="227"/>
  <c r="BC18" i="227"/>
  <c r="I42" i="227"/>
  <c r="AR42" i="227"/>
  <c r="AS42" i="227" s="1"/>
  <c r="AV42" i="227" s="1"/>
  <c r="F42" i="227" s="1"/>
  <c r="AY42" i="227" s="1"/>
  <c r="G42" i="227" s="1"/>
  <c r="BC33" i="227"/>
  <c r="I30" i="227"/>
  <c r="AR30" i="227"/>
  <c r="AS30" i="227" s="1"/>
  <c r="AV30" i="227" s="1"/>
  <c r="F30" i="227" s="1"/>
  <c r="AY30" i="227" s="1"/>
  <c r="G30" i="227" s="1"/>
  <c r="BC21" i="227"/>
  <c r="I18" i="227"/>
  <c r="AR18" i="227"/>
  <c r="AS18" i="227" s="1"/>
  <c r="AV18" i="227" s="1"/>
  <c r="F18" i="227" s="1"/>
  <c r="AY18" i="227" s="1"/>
  <c r="G18" i="227" s="1"/>
  <c r="BC36" i="227"/>
  <c r="BC24" i="227"/>
  <c r="BC39" i="227"/>
  <c r="I24" i="227"/>
  <c r="BC42" i="226"/>
  <c r="BC30" i="226"/>
  <c r="BC18" i="226"/>
  <c r="BC45" i="226"/>
  <c r="I42" i="226"/>
  <c r="BC33" i="226"/>
  <c r="AR30" i="226"/>
  <c r="AS30" i="226" s="1"/>
  <c r="AV30" i="226" s="1"/>
  <c r="F30" i="226" s="1"/>
  <c r="AY30" i="226" s="1"/>
  <c r="G30" i="226" s="1"/>
  <c r="BC21" i="226"/>
  <c r="BC48" i="226"/>
  <c r="BC36" i="226"/>
  <c r="BC24" i="226"/>
  <c r="AR48" i="226"/>
  <c r="AS48" i="226" s="1"/>
  <c r="AV48" i="226" s="1"/>
  <c r="F48" i="226" s="1"/>
  <c r="AY48" i="226" s="1"/>
  <c r="G48" i="226" s="1"/>
  <c r="BC39" i="226"/>
  <c r="I36" i="226"/>
  <c r="AR36" i="226"/>
  <c r="AS36" i="226" s="1"/>
  <c r="AV36" i="226" s="1"/>
  <c r="F36" i="226" s="1"/>
  <c r="AY36" i="226" s="1"/>
  <c r="G36" i="226" s="1"/>
  <c r="BC27" i="226"/>
  <c r="AP51" i="225"/>
  <c r="AP48" i="225"/>
  <c r="AT48" i="225" s="1"/>
  <c r="J48" i="225" s="1"/>
  <c r="AU48" i="225" s="1"/>
  <c r="AP45" i="225"/>
  <c r="AT45" i="225" s="1"/>
  <c r="J45" i="225" s="1"/>
  <c r="AU45" i="225" s="1"/>
  <c r="AP42" i="225"/>
  <c r="AT42" i="225" s="1"/>
  <c r="J42" i="225" s="1"/>
  <c r="AU42" i="225" s="1"/>
  <c r="AP39" i="225"/>
  <c r="AP36" i="225"/>
  <c r="AP33" i="225"/>
  <c r="AP30" i="225"/>
  <c r="AP27" i="225"/>
  <c r="AP24" i="225"/>
  <c r="AT24" i="225" s="1"/>
  <c r="J24" i="225" s="1"/>
  <c r="AU24" i="225" s="1"/>
  <c r="AP21" i="225"/>
  <c r="AT21" i="225" s="1"/>
  <c r="J21" i="225" s="1"/>
  <c r="AU21" i="225" s="1"/>
  <c r="AP18" i="225"/>
  <c r="AT18" i="225" s="1"/>
  <c r="J18" i="225" s="1"/>
  <c r="AU18" i="225" s="1"/>
  <c r="BC33" i="224"/>
  <c r="BC21" i="224"/>
  <c r="BC30" i="224"/>
  <c r="BC18" i="224"/>
  <c r="BC27" i="224"/>
  <c r="BC36" i="224"/>
  <c r="BC24" i="224"/>
  <c r="AL51" i="224"/>
  <c r="AP51" i="224" s="1"/>
  <c r="J51" i="224" s="1"/>
  <c r="AQ51" i="224" s="1"/>
  <c r="AL48" i="224"/>
  <c r="AL45" i="224"/>
  <c r="AP45" i="224" s="1"/>
  <c r="J45" i="224" s="1"/>
  <c r="AQ45" i="224" s="1"/>
  <c r="AL42" i="224"/>
  <c r="AL39" i="224"/>
  <c r="AP39" i="224" s="1"/>
  <c r="J39" i="224" s="1"/>
  <c r="AQ39" i="224" s="1"/>
  <c r="AL36" i="224"/>
  <c r="AL33" i="224"/>
  <c r="AL30" i="224"/>
  <c r="AL27" i="224"/>
  <c r="AP27" i="224" s="1"/>
  <c r="J27" i="224" s="1"/>
  <c r="AQ27" i="224" s="1"/>
  <c r="AL24" i="224"/>
  <c r="AP24" i="224" s="1"/>
  <c r="J24" i="224" s="1"/>
  <c r="AQ24" i="224" s="1"/>
  <c r="AL21" i="224"/>
  <c r="AP21" i="224" s="1"/>
  <c r="J21" i="224" s="1"/>
  <c r="AQ21" i="224" s="1"/>
  <c r="AL18" i="224"/>
  <c r="BC33" i="223"/>
  <c r="BC30" i="223"/>
  <c r="BC18" i="223"/>
  <c r="BC21" i="223"/>
  <c r="BC48" i="223"/>
  <c r="BC42" i="223"/>
  <c r="BC27" i="223"/>
  <c r="AP42" i="223"/>
  <c r="J42" i="223" s="1"/>
  <c r="AQ42" i="223" s="1"/>
  <c r="BC36" i="223"/>
  <c r="BC24" i="223"/>
  <c r="AL51" i="223"/>
  <c r="AL48" i="223"/>
  <c r="AL45" i="223"/>
  <c r="AP45" i="223" s="1"/>
  <c r="J45" i="223" s="1"/>
  <c r="AQ45" i="223" s="1"/>
  <c r="AL42" i="223"/>
  <c r="AL39" i="223"/>
  <c r="AL36" i="223"/>
  <c r="AL33" i="223"/>
  <c r="AP33" i="223" s="1"/>
  <c r="J33" i="223" s="1"/>
  <c r="AQ33" i="223" s="1"/>
  <c r="AL30" i="223"/>
  <c r="AP30" i="223" s="1"/>
  <c r="J30" i="223" s="1"/>
  <c r="AQ30" i="223" s="1"/>
  <c r="AL27" i="223"/>
  <c r="AP27" i="223" s="1"/>
  <c r="J27" i="223" s="1"/>
  <c r="AQ27" i="223" s="1"/>
  <c r="AL24" i="223"/>
  <c r="AL21" i="223"/>
  <c r="AP21" i="223" s="1"/>
  <c r="J21" i="223" s="1"/>
  <c r="AQ21" i="223" s="1"/>
  <c r="AL18" i="223"/>
  <c r="BA48" i="222"/>
  <c r="AZ48" i="222"/>
  <c r="AR42" i="222"/>
  <c r="AS42" i="222" s="1"/>
  <c r="AV42" i="222" s="1"/>
  <c r="F42" i="222" s="1"/>
  <c r="AY42" i="222" s="1"/>
  <c r="G42" i="222" s="1"/>
  <c r="BC21" i="222"/>
  <c r="BC36" i="222"/>
  <c r="I33" i="222"/>
  <c r="AR33" i="222"/>
  <c r="AS33" i="222" s="1"/>
  <c r="AV33" i="222" s="1"/>
  <c r="F33" i="222" s="1"/>
  <c r="AY33" i="222" s="1"/>
  <c r="G33" i="222" s="1"/>
  <c r="BC24" i="222"/>
  <c r="I48" i="222"/>
  <c r="BB48" i="222"/>
  <c r="BC42" i="222"/>
  <c r="BC30" i="222"/>
  <c r="BC18" i="222"/>
  <c r="BC48" i="222"/>
  <c r="I36" i="222"/>
  <c r="AR36" i="222"/>
  <c r="AS36" i="222" s="1"/>
  <c r="AV36" i="222" s="1"/>
  <c r="F36" i="222" s="1"/>
  <c r="AY36" i="222" s="1"/>
  <c r="G36" i="222" s="1"/>
  <c r="I24" i="222"/>
  <c r="AR24" i="222"/>
  <c r="AS24" i="222" s="1"/>
  <c r="AV24" i="222" s="1"/>
  <c r="F24" i="222" s="1"/>
  <c r="AY24" i="222" s="1"/>
  <c r="G24" i="222" s="1"/>
  <c r="BG33" i="221"/>
  <c r="BG30" i="221"/>
  <c r="BG18" i="221"/>
  <c r="BG21" i="221"/>
  <c r="BG27" i="221"/>
  <c r="BG24" i="221"/>
  <c r="AP51" i="221"/>
  <c r="AP48" i="221"/>
  <c r="AT48" i="221" s="1"/>
  <c r="J48" i="221" s="1"/>
  <c r="AU48" i="221" s="1"/>
  <c r="AP45" i="221"/>
  <c r="AP42" i="221"/>
  <c r="AT42" i="221" s="1"/>
  <c r="J42" i="221" s="1"/>
  <c r="AU42" i="221" s="1"/>
  <c r="AP39" i="221"/>
  <c r="AT39" i="221" s="1"/>
  <c r="J39" i="221" s="1"/>
  <c r="AU39" i="221" s="1"/>
  <c r="AP36" i="221"/>
  <c r="AP33" i="221"/>
  <c r="AT33" i="221" s="1"/>
  <c r="J33" i="221" s="1"/>
  <c r="AU33" i="221" s="1"/>
  <c r="AP30" i="221"/>
  <c r="AP27" i="221"/>
  <c r="AP24" i="221"/>
  <c r="AT24" i="221" s="1"/>
  <c r="J24" i="221" s="1"/>
  <c r="AU24" i="221" s="1"/>
  <c r="AP21" i="221"/>
  <c r="AT21" i="221" s="1"/>
  <c r="J21" i="221" s="1"/>
  <c r="AU21" i="221" s="1"/>
  <c r="AP18" i="221"/>
  <c r="I51" i="220"/>
  <c r="AR51" i="220"/>
  <c r="AS51" i="220" s="1"/>
  <c r="AV51" i="220" s="1"/>
  <c r="F51" i="220" s="1"/>
  <c r="AY51" i="220" s="1"/>
  <c r="BC42" i="220"/>
  <c r="BC30" i="220"/>
  <c r="BC18" i="220"/>
  <c r="AR42" i="220"/>
  <c r="AS42" i="220" s="1"/>
  <c r="AV42" i="220" s="1"/>
  <c r="F42" i="220" s="1"/>
  <c r="AY42" i="220" s="1"/>
  <c r="G42" i="220" s="1"/>
  <c r="I30" i="220"/>
  <c r="AR30" i="220"/>
  <c r="AS30" i="220" s="1"/>
  <c r="AV30" i="220" s="1"/>
  <c r="F30" i="220" s="1"/>
  <c r="AY30" i="220" s="1"/>
  <c r="G30" i="220" s="1"/>
  <c r="BC48" i="220"/>
  <c r="BC36" i="220"/>
  <c r="AR33" i="220"/>
  <c r="AS33" i="220" s="1"/>
  <c r="AV33" i="220" s="1"/>
  <c r="F33" i="220" s="1"/>
  <c r="AY33" i="220" s="1"/>
  <c r="BC24" i="220"/>
  <c r="BC21" i="219"/>
  <c r="BC18" i="219"/>
  <c r="BC27" i="219"/>
  <c r="BC51" i="219"/>
  <c r="BC45" i="219"/>
  <c r="BC39" i="219"/>
  <c r="BC33" i="219"/>
  <c r="BC24" i="219"/>
  <c r="AL51" i="219"/>
  <c r="AL48" i="219"/>
  <c r="AP48" i="219" s="1"/>
  <c r="J48" i="219" s="1"/>
  <c r="AQ48" i="219" s="1"/>
  <c r="AL45" i="219"/>
  <c r="AL42" i="219"/>
  <c r="AL39" i="219"/>
  <c r="AP39" i="219" s="1"/>
  <c r="J39" i="219" s="1"/>
  <c r="AQ39" i="219" s="1"/>
  <c r="AL36" i="219"/>
  <c r="AL33" i="219"/>
  <c r="AP33" i="219" s="1"/>
  <c r="J33" i="219" s="1"/>
  <c r="AQ33" i="219" s="1"/>
  <c r="AL30" i="219"/>
  <c r="AL27" i="219"/>
  <c r="AP27" i="219" s="1"/>
  <c r="J27" i="219" s="1"/>
  <c r="AQ27" i="219" s="1"/>
  <c r="AL24" i="219"/>
  <c r="AL21" i="219"/>
  <c r="AP21" i="219" s="1"/>
  <c r="J21" i="219" s="1"/>
  <c r="AQ21" i="219" s="1"/>
  <c r="AL18" i="219"/>
  <c r="BC45" i="218"/>
  <c r="BC33" i="218"/>
  <c r="BC21" i="218"/>
  <c r="BC42" i="218"/>
  <c r="BC30" i="218"/>
  <c r="BC18" i="218"/>
  <c r="BC51" i="218"/>
  <c r="BC39" i="218"/>
  <c r="BC27" i="218"/>
  <c r="BC48" i="218"/>
  <c r="BC36" i="218"/>
  <c r="BC24" i="218"/>
  <c r="AL51" i="218"/>
  <c r="AP51" i="218" s="1"/>
  <c r="J51" i="218" s="1"/>
  <c r="AQ51" i="218" s="1"/>
  <c r="AL48" i="218"/>
  <c r="AL45" i="218"/>
  <c r="AL42" i="218"/>
  <c r="AL39" i="218"/>
  <c r="AP39" i="218" s="1"/>
  <c r="J39" i="218" s="1"/>
  <c r="AQ39" i="218" s="1"/>
  <c r="AL36" i="218"/>
  <c r="AP36" i="218" s="1"/>
  <c r="J36" i="218" s="1"/>
  <c r="AQ36" i="218" s="1"/>
  <c r="AL33" i="218"/>
  <c r="AL30" i="218"/>
  <c r="AL27" i="218"/>
  <c r="AP27" i="218" s="1"/>
  <c r="J27" i="218" s="1"/>
  <c r="AQ27" i="218" s="1"/>
  <c r="AL24" i="218"/>
  <c r="AP24" i="218" s="1"/>
  <c r="J24" i="218" s="1"/>
  <c r="AQ24" i="218" s="1"/>
  <c r="AL21" i="218"/>
  <c r="AP21" i="218" s="1"/>
  <c r="J21" i="218" s="1"/>
  <c r="AQ21" i="218" s="1"/>
  <c r="AL18" i="218"/>
  <c r="BE51" i="217"/>
  <c r="BE42" i="217"/>
  <c r="BE39" i="217"/>
  <c r="BD39" i="217"/>
  <c r="BG18" i="217"/>
  <c r="I30" i="217"/>
  <c r="AV30" i="217"/>
  <c r="AW30" i="217" s="1"/>
  <c r="AZ30" i="217" s="1"/>
  <c r="F30" i="217" s="1"/>
  <c r="BC30" i="217" s="1"/>
  <c r="G30" i="217" s="1"/>
  <c r="I42" i="217"/>
  <c r="BG33" i="217"/>
  <c r="BG27" i="217"/>
  <c r="BG21" i="217"/>
  <c r="I51" i="217"/>
  <c r="BF45" i="217"/>
  <c r="I39" i="217"/>
  <c r="BF39" i="217"/>
  <c r="BG30" i="217"/>
  <c r="BG24" i="217"/>
  <c r="BG51" i="217"/>
  <c r="BG45" i="217"/>
  <c r="BG39" i="217"/>
  <c r="I33" i="217"/>
  <c r="AV33" i="217"/>
  <c r="AW33" i="217" s="1"/>
  <c r="AZ33" i="217" s="1"/>
  <c r="F33" i="217" s="1"/>
  <c r="BC33" i="217" s="1"/>
  <c r="G33" i="217" s="1"/>
  <c r="I27" i="217"/>
  <c r="I51" i="216"/>
  <c r="AR51" i="216"/>
  <c r="AS51" i="216" s="1"/>
  <c r="AV51" i="216" s="1"/>
  <c r="F51" i="216" s="1"/>
  <c r="AY51" i="216" s="1"/>
  <c r="G51" i="216" s="1"/>
  <c r="BC42" i="216"/>
  <c r="BC30" i="216"/>
  <c r="AR27" i="216"/>
  <c r="AS27" i="216" s="1"/>
  <c r="AV27" i="216" s="1"/>
  <c r="F27" i="216" s="1"/>
  <c r="AY27" i="216" s="1"/>
  <c r="G27" i="216" s="1"/>
  <c r="BC18" i="216"/>
  <c r="BC45" i="216"/>
  <c r="I42" i="216"/>
  <c r="AR42" i="216"/>
  <c r="AS42" i="216" s="1"/>
  <c r="AV42" i="216" s="1"/>
  <c r="F42" i="216" s="1"/>
  <c r="AY42" i="216" s="1"/>
  <c r="G42" i="216" s="1"/>
  <c r="BC21" i="216"/>
  <c r="BC36" i="216"/>
  <c r="BC24" i="216"/>
  <c r="BC51" i="216"/>
  <c r="BC39" i="216"/>
  <c r="I36" i="216"/>
  <c r="BC27" i="216"/>
  <c r="AL51" i="215"/>
  <c r="AL48" i="215"/>
  <c r="AL45" i="215"/>
  <c r="AP45" i="215" s="1"/>
  <c r="J45" i="215" s="1"/>
  <c r="AQ45" i="215" s="1"/>
  <c r="AL42" i="215"/>
  <c r="AL39" i="215"/>
  <c r="AL36" i="215"/>
  <c r="AL33" i="215"/>
  <c r="AP33" i="215" s="1"/>
  <c r="J33" i="215" s="1"/>
  <c r="AQ33" i="215" s="1"/>
  <c r="AL30" i="215"/>
  <c r="AP30" i="215" s="1"/>
  <c r="J30" i="215" s="1"/>
  <c r="AQ30" i="215" s="1"/>
  <c r="AL27" i="215"/>
  <c r="AL24" i="215"/>
  <c r="AL21" i="215"/>
  <c r="AP21" i="215" s="1"/>
  <c r="J21" i="215" s="1"/>
  <c r="AQ21" i="215" s="1"/>
  <c r="AL18" i="215"/>
  <c r="BG33" i="214"/>
  <c r="BG21" i="214"/>
  <c r="BG30" i="214"/>
  <c r="BG18" i="214"/>
  <c r="BG48" i="214"/>
  <c r="BG42" i="214"/>
  <c r="BG27" i="214"/>
  <c r="BG24" i="214"/>
  <c r="AP51" i="214"/>
  <c r="AT51" i="214" s="1"/>
  <c r="J51" i="214" s="1"/>
  <c r="AU51" i="214" s="1"/>
  <c r="AP48" i="214"/>
  <c r="AP45" i="214"/>
  <c r="AP42" i="214"/>
  <c r="AT42" i="214" s="1"/>
  <c r="J42" i="214" s="1"/>
  <c r="AU42" i="214" s="1"/>
  <c r="AP39" i="214"/>
  <c r="AP36" i="214"/>
  <c r="AP33" i="214"/>
  <c r="AT33" i="214" s="1"/>
  <c r="J33" i="214" s="1"/>
  <c r="AU33" i="214" s="1"/>
  <c r="AP30" i="214"/>
  <c r="AP27" i="214"/>
  <c r="AT27" i="214" s="1"/>
  <c r="J27" i="214" s="1"/>
  <c r="AU27" i="214" s="1"/>
  <c r="AP24" i="214"/>
  <c r="AT24" i="214" s="1"/>
  <c r="J24" i="214" s="1"/>
  <c r="AU24" i="214" s="1"/>
  <c r="AP21" i="214"/>
  <c r="AP18" i="214"/>
  <c r="AT18" i="214" s="1"/>
  <c r="J18" i="214" s="1"/>
  <c r="AU18" i="214" s="1"/>
  <c r="BC42" i="213"/>
  <c r="BC30" i="213"/>
  <c r="BC18" i="213"/>
  <c r="BC45" i="213"/>
  <c r="BC33" i="213"/>
  <c r="BC51" i="213"/>
  <c r="BC39" i="213"/>
  <c r="BC27" i="213"/>
  <c r="BC21" i="213"/>
  <c r="BC48" i="213"/>
  <c r="BC36" i="213"/>
  <c r="BC24" i="213"/>
  <c r="AL51" i="213"/>
  <c r="AP51" i="213" s="1"/>
  <c r="J51" i="213" s="1"/>
  <c r="AQ51" i="213" s="1"/>
  <c r="AL48" i="213"/>
  <c r="AL45" i="213"/>
  <c r="AL42" i="213"/>
  <c r="AP42" i="213" s="1"/>
  <c r="J42" i="213" s="1"/>
  <c r="AQ42" i="213" s="1"/>
  <c r="AL39" i="213"/>
  <c r="AP39" i="213" s="1"/>
  <c r="J39" i="213" s="1"/>
  <c r="AQ39" i="213" s="1"/>
  <c r="AL36" i="213"/>
  <c r="AL33" i="213"/>
  <c r="AP33" i="213" s="1"/>
  <c r="J33" i="213" s="1"/>
  <c r="AQ33" i="213" s="1"/>
  <c r="AL30" i="213"/>
  <c r="AP30" i="213" s="1"/>
  <c r="J30" i="213" s="1"/>
  <c r="AQ30" i="213" s="1"/>
  <c r="AL27" i="213"/>
  <c r="AP27" i="213" s="1"/>
  <c r="J27" i="213" s="1"/>
  <c r="AQ27" i="213" s="1"/>
  <c r="AL24" i="213"/>
  <c r="AP24" i="213" s="1"/>
  <c r="J24" i="213" s="1"/>
  <c r="AQ24" i="213" s="1"/>
  <c r="AL21" i="213"/>
  <c r="AL18" i="213"/>
  <c r="BA51" i="212"/>
  <c r="BC39" i="212"/>
  <c r="I36" i="212"/>
  <c r="AR36" i="212"/>
  <c r="AS36" i="212" s="1"/>
  <c r="AV36" i="212" s="1"/>
  <c r="F36" i="212" s="1"/>
  <c r="AY36" i="212" s="1"/>
  <c r="G36" i="212" s="1"/>
  <c r="BC27" i="212"/>
  <c r="BC18" i="212"/>
  <c r="BC36" i="212"/>
  <c r="I51" i="212"/>
  <c r="BB51" i="212"/>
  <c r="BD51" i="212" s="1"/>
  <c r="BC42" i="212"/>
  <c r="BC30" i="212"/>
  <c r="AP18" i="212"/>
  <c r="J18" i="212" s="1"/>
  <c r="AQ18" i="212" s="1"/>
  <c r="BC24" i="212"/>
  <c r="I42" i="212"/>
  <c r="AR30" i="212"/>
  <c r="AS30" i="212" s="1"/>
  <c r="AV30" i="212" s="1"/>
  <c r="F30" i="212" s="1"/>
  <c r="AY30" i="212" s="1"/>
  <c r="G30" i="212" s="1"/>
  <c r="BC21" i="212"/>
  <c r="AL18" i="212"/>
  <c r="BG48" i="211"/>
  <c r="BG33" i="211"/>
  <c r="BG27" i="211"/>
  <c r="BG21" i="211"/>
  <c r="AP51" i="211"/>
  <c r="AP48" i="211"/>
  <c r="AT48" i="211" s="1"/>
  <c r="J48" i="211" s="1"/>
  <c r="AU48" i="211" s="1"/>
  <c r="AP45" i="211"/>
  <c r="AT45" i="211" s="1"/>
  <c r="J45" i="211" s="1"/>
  <c r="AU45" i="211" s="1"/>
  <c r="AP42" i="211"/>
  <c r="AP39" i="211"/>
  <c r="AP36" i="211"/>
  <c r="AT36" i="211" s="1"/>
  <c r="J36" i="211" s="1"/>
  <c r="AU36" i="211" s="1"/>
  <c r="AP33" i="211"/>
  <c r="AP30" i="211"/>
  <c r="AP27" i="211"/>
  <c r="AP24" i="211"/>
  <c r="AT24" i="211" s="1"/>
  <c r="J24" i="211" s="1"/>
  <c r="AU24" i="211" s="1"/>
  <c r="AP21" i="211"/>
  <c r="AT21" i="211" s="1"/>
  <c r="J21" i="211" s="1"/>
  <c r="AU21" i="211" s="1"/>
  <c r="AP18" i="211"/>
  <c r="BC48" i="210"/>
  <c r="AL51" i="210"/>
  <c r="AL48" i="210"/>
  <c r="AL45" i="210"/>
  <c r="AP45" i="210" s="1"/>
  <c r="J45" i="210" s="1"/>
  <c r="AQ45" i="210" s="1"/>
  <c r="AL42" i="210"/>
  <c r="AL39" i="210"/>
  <c r="AL36" i="210"/>
  <c r="AP36" i="210" s="1"/>
  <c r="J36" i="210" s="1"/>
  <c r="AQ36" i="210" s="1"/>
  <c r="AL33" i="210"/>
  <c r="AL30" i="210"/>
  <c r="AP30" i="210" s="1"/>
  <c r="J30" i="210" s="1"/>
  <c r="AQ30" i="210" s="1"/>
  <c r="AL27" i="210"/>
  <c r="AL24" i="210"/>
  <c r="AL21" i="210"/>
  <c r="AP21" i="210" s="1"/>
  <c r="J21" i="210" s="1"/>
  <c r="AQ21" i="210" s="1"/>
  <c r="AL18" i="210"/>
  <c r="BC42" i="209"/>
  <c r="BC30" i="209"/>
  <c r="I27" i="209"/>
  <c r="AR27" i="209"/>
  <c r="AS27" i="209" s="1"/>
  <c r="AV27" i="209" s="1"/>
  <c r="F27" i="209" s="1"/>
  <c r="AY27" i="209" s="1"/>
  <c r="G27" i="209" s="1"/>
  <c r="BC18" i="209"/>
  <c r="BC45" i="209"/>
  <c r="I42" i="209"/>
  <c r="AR42" i="209"/>
  <c r="AS42" i="209" s="1"/>
  <c r="AV42" i="209" s="1"/>
  <c r="F42" i="209" s="1"/>
  <c r="AY42" i="209" s="1"/>
  <c r="G42" i="209" s="1"/>
  <c r="BC33" i="209"/>
  <c r="I30" i="209"/>
  <c r="AR30" i="209"/>
  <c r="AS30" i="209" s="1"/>
  <c r="AV30" i="209" s="1"/>
  <c r="F30" i="209" s="1"/>
  <c r="AY30" i="209" s="1"/>
  <c r="G30" i="209" s="1"/>
  <c r="BC21" i="209"/>
  <c r="I18" i="209"/>
  <c r="AR18" i="209"/>
  <c r="AS18" i="209" s="1"/>
  <c r="AV18" i="209" s="1"/>
  <c r="F18" i="209" s="1"/>
  <c r="AY18" i="209" s="1"/>
  <c r="G18" i="209" s="1"/>
  <c r="BC48" i="209"/>
  <c r="I45" i="209"/>
  <c r="AR45" i="209"/>
  <c r="AS45" i="209" s="1"/>
  <c r="AV45" i="209" s="1"/>
  <c r="F45" i="209" s="1"/>
  <c r="AY45" i="209" s="1"/>
  <c r="G45" i="209" s="1"/>
  <c r="BC36" i="209"/>
  <c r="I33" i="209"/>
  <c r="AR33" i="209"/>
  <c r="AS33" i="209" s="1"/>
  <c r="AV33" i="209" s="1"/>
  <c r="F33" i="209" s="1"/>
  <c r="AY33" i="209" s="1"/>
  <c r="BC24" i="209"/>
  <c r="BC51" i="209"/>
  <c r="I48" i="209"/>
  <c r="BC39" i="209"/>
  <c r="BC27" i="209"/>
  <c r="I24" i="209"/>
  <c r="AR24" i="209"/>
  <c r="AS24" i="209" s="1"/>
  <c r="AV24" i="209" s="1"/>
  <c r="F24" i="209" s="1"/>
  <c r="AY24" i="209" s="1"/>
  <c r="G24" i="209" s="1"/>
  <c r="BG21" i="208"/>
  <c r="BG30" i="208"/>
  <c r="BG18" i="208"/>
  <c r="BG27" i="208"/>
  <c r="BG33" i="208"/>
  <c r="BG51" i="208"/>
  <c r="BG45" i="208"/>
  <c r="BG36" i="208"/>
  <c r="BG24" i="208"/>
  <c r="AP51" i="208"/>
  <c r="AP48" i="208"/>
  <c r="AP45" i="208"/>
  <c r="AT45" i="208" s="1"/>
  <c r="J45" i="208" s="1"/>
  <c r="AU45" i="208" s="1"/>
  <c r="AP42" i="208"/>
  <c r="AP39" i="208"/>
  <c r="AP36" i="208"/>
  <c r="AP33" i="208"/>
  <c r="AT33" i="208" s="1"/>
  <c r="J33" i="208" s="1"/>
  <c r="AU33" i="208" s="1"/>
  <c r="AP30" i="208"/>
  <c r="AT30" i="208" s="1"/>
  <c r="J30" i="208" s="1"/>
  <c r="AU30" i="208" s="1"/>
  <c r="AP27" i="208"/>
  <c r="AT27" i="208" s="1"/>
  <c r="J27" i="208" s="1"/>
  <c r="AU27" i="208" s="1"/>
  <c r="AP24" i="208"/>
  <c r="AP21" i="208"/>
  <c r="AT21" i="208" s="1"/>
  <c r="J21" i="208" s="1"/>
  <c r="AU21" i="208" s="1"/>
  <c r="AP18" i="208"/>
  <c r="I18" i="207"/>
  <c r="I45" i="207"/>
  <c r="AP48" i="207"/>
  <c r="J48" i="207" s="1"/>
  <c r="AQ48" i="207" s="1"/>
  <c r="AR45" i="207"/>
  <c r="AS45" i="207" s="1"/>
  <c r="AV45" i="207" s="1"/>
  <c r="F45" i="207" s="1"/>
  <c r="AY45" i="207" s="1"/>
  <c r="G45" i="207" s="1"/>
  <c r="AP36" i="207"/>
  <c r="J36" i="207" s="1"/>
  <c r="AQ36" i="207" s="1"/>
  <c r="BC27" i="207"/>
  <c r="AR18" i="207"/>
  <c r="AS18" i="207" s="1"/>
  <c r="AV18" i="207" s="1"/>
  <c r="F18" i="207" s="1"/>
  <c r="AY18" i="207" s="1"/>
  <c r="G18" i="207" s="1"/>
  <c r="BC21" i="206"/>
  <c r="BC42" i="206"/>
  <c r="BC30" i="206"/>
  <c r="BC18" i="206"/>
  <c r="BC39" i="206"/>
  <c r="BC27" i="206"/>
  <c r="BC45" i="206"/>
  <c r="BC33" i="206"/>
  <c r="BC48" i="206"/>
  <c r="BC36" i="206"/>
  <c r="BC24" i="206"/>
  <c r="AL51" i="206"/>
  <c r="AL48" i="206"/>
  <c r="AL45" i="206"/>
  <c r="AP45" i="206" s="1"/>
  <c r="J45" i="206" s="1"/>
  <c r="AQ45" i="206" s="1"/>
  <c r="AL42" i="206"/>
  <c r="AP42" i="206" s="1"/>
  <c r="J42" i="206" s="1"/>
  <c r="AQ42" i="206" s="1"/>
  <c r="AL39" i="206"/>
  <c r="AL36" i="206"/>
  <c r="AL33" i="206"/>
  <c r="AP33" i="206" s="1"/>
  <c r="J33" i="206" s="1"/>
  <c r="AQ33" i="206" s="1"/>
  <c r="AL30" i="206"/>
  <c r="AL27" i="206"/>
  <c r="AP27" i="206" s="1"/>
  <c r="J27" i="206" s="1"/>
  <c r="AQ27" i="206" s="1"/>
  <c r="AL24" i="206"/>
  <c r="AL21" i="206"/>
  <c r="AL18" i="206"/>
  <c r="BG33" i="205"/>
  <c r="BG51" i="205"/>
  <c r="BG45" i="205"/>
  <c r="BG39" i="205"/>
  <c r="BG30" i="205"/>
  <c r="BG18" i="205"/>
  <c r="BG21" i="205"/>
  <c r="BG27" i="205"/>
  <c r="BG48" i="205"/>
  <c r="BG42" i="205"/>
  <c r="BG36" i="205"/>
  <c r="AT27" i="205"/>
  <c r="J27" i="205" s="1"/>
  <c r="AU27" i="205" s="1"/>
  <c r="BG24" i="205"/>
  <c r="AP51" i="205"/>
  <c r="AP48" i="205"/>
  <c r="AP45" i="205"/>
  <c r="AT45" i="205" s="1"/>
  <c r="J45" i="205" s="1"/>
  <c r="AU45" i="205" s="1"/>
  <c r="AP42" i="205"/>
  <c r="AP39" i="205"/>
  <c r="AT39" i="205" s="1"/>
  <c r="J39" i="205" s="1"/>
  <c r="AU39" i="205" s="1"/>
  <c r="AP36" i="205"/>
  <c r="AT36" i="205" s="1"/>
  <c r="J36" i="205" s="1"/>
  <c r="AU36" i="205" s="1"/>
  <c r="AP33" i="205"/>
  <c r="AT33" i="205" s="1"/>
  <c r="J33" i="205" s="1"/>
  <c r="AU33" i="205" s="1"/>
  <c r="AP30" i="205"/>
  <c r="AP27" i="205"/>
  <c r="AP24" i="205"/>
  <c r="AP21" i="205"/>
  <c r="AP18" i="205"/>
  <c r="AT18" i="205" s="1"/>
  <c r="J18" i="205" s="1"/>
  <c r="AU18" i="205" s="1"/>
  <c r="BC27" i="204"/>
  <c r="AR24" i="204"/>
  <c r="AS24" i="204" s="1"/>
  <c r="AV24" i="204" s="1"/>
  <c r="F24" i="204" s="1"/>
  <c r="AY24" i="204" s="1"/>
  <c r="G24" i="204" s="1"/>
  <c r="BC42" i="204"/>
  <c r="BC30" i="204"/>
  <c r="BC18" i="204"/>
  <c r="BC45" i="204"/>
  <c r="BC33" i="204"/>
  <c r="I30" i="204"/>
  <c r="AR30" i="204"/>
  <c r="AS30" i="204" s="1"/>
  <c r="AV30" i="204" s="1"/>
  <c r="F30" i="204" s="1"/>
  <c r="AY30" i="204" s="1"/>
  <c r="G30" i="204" s="1"/>
  <c r="BC21" i="204"/>
  <c r="BC48" i="204"/>
  <c r="BC36" i="204"/>
  <c r="I33" i="204"/>
  <c r="BC24" i="204"/>
  <c r="BA42" i="203"/>
  <c r="BA36" i="203"/>
  <c r="AZ36" i="203"/>
  <c r="BA30" i="203"/>
  <c r="AZ30" i="203"/>
  <c r="BA45" i="203"/>
  <c r="AZ45" i="203"/>
  <c r="BA33" i="203"/>
  <c r="AZ33" i="203"/>
  <c r="I48" i="203"/>
  <c r="I36" i="203"/>
  <c r="BB36" i="203"/>
  <c r="BD36" i="203" s="1"/>
  <c r="BC18" i="203"/>
  <c r="BC42" i="203"/>
  <c r="BC30" i="203"/>
  <c r="BC21" i="203"/>
  <c r="AR48" i="203"/>
  <c r="AS48" i="203" s="1"/>
  <c r="AV48" i="203" s="1"/>
  <c r="F48" i="203" s="1"/>
  <c r="AY48" i="203" s="1"/>
  <c r="G48" i="203" s="1"/>
  <c r="I42" i="203"/>
  <c r="BB42" i="203"/>
  <c r="BD42" i="203" s="1"/>
  <c r="I30" i="203"/>
  <c r="BB30" i="203"/>
  <c r="BC24" i="203"/>
  <c r="I21" i="203"/>
  <c r="BC48" i="203"/>
  <c r="I45" i="203"/>
  <c r="BB45" i="203"/>
  <c r="BD45" i="203" s="1"/>
  <c r="I33" i="203"/>
  <c r="BB33" i="203"/>
  <c r="BD33" i="203" s="1"/>
  <c r="AR24" i="203"/>
  <c r="AS24" i="203" s="1"/>
  <c r="AV24" i="203" s="1"/>
  <c r="F24" i="203" s="1"/>
  <c r="AY24" i="203" s="1"/>
  <c r="G24" i="203" s="1"/>
  <c r="AP51" i="202"/>
  <c r="AP48" i="202"/>
  <c r="AP45" i="202"/>
  <c r="AT45" i="202" s="1"/>
  <c r="J45" i="202" s="1"/>
  <c r="AU45" i="202" s="1"/>
  <c r="AP42" i="202"/>
  <c r="AT42" i="202" s="1"/>
  <c r="J42" i="202" s="1"/>
  <c r="AU42" i="202" s="1"/>
  <c r="AP39" i="202"/>
  <c r="AP36" i="202"/>
  <c r="AP33" i="202"/>
  <c r="AT33" i="202" s="1"/>
  <c r="J33" i="202" s="1"/>
  <c r="AU33" i="202" s="1"/>
  <c r="AP30" i="202"/>
  <c r="AP27" i="202"/>
  <c r="AP24" i="202"/>
  <c r="AP21" i="202"/>
  <c r="AT21" i="202" s="1"/>
  <c r="J21" i="202" s="1"/>
  <c r="AU21" i="202" s="1"/>
  <c r="AP18" i="202"/>
  <c r="AT18" i="202" s="1"/>
  <c r="J18" i="202" s="1"/>
  <c r="AU18" i="202" s="1"/>
  <c r="BC45" i="201"/>
  <c r="BC33" i="201"/>
  <c r="BC21" i="201"/>
  <c r="BC42" i="201"/>
  <c r="BC30" i="201"/>
  <c r="BC51" i="201"/>
  <c r="BC39" i="201"/>
  <c r="BC27" i="201"/>
  <c r="BC48" i="201"/>
  <c r="BC36" i="201"/>
  <c r="BC24" i="201"/>
  <c r="AL51" i="201"/>
  <c r="AP51" i="201" s="1"/>
  <c r="J51" i="201" s="1"/>
  <c r="AQ51" i="201" s="1"/>
  <c r="AL48" i="201"/>
  <c r="AL45" i="201"/>
  <c r="AL42" i="201"/>
  <c r="AL39" i="201"/>
  <c r="AP39" i="201" s="1"/>
  <c r="J39" i="201" s="1"/>
  <c r="AQ39" i="201" s="1"/>
  <c r="AL36" i="201"/>
  <c r="AP36" i="201" s="1"/>
  <c r="J36" i="201" s="1"/>
  <c r="AQ36" i="201" s="1"/>
  <c r="AL33" i="201"/>
  <c r="AL30" i="201"/>
  <c r="AL27" i="201"/>
  <c r="AP27" i="201" s="1"/>
  <c r="J27" i="201" s="1"/>
  <c r="AQ27" i="201" s="1"/>
  <c r="AL24" i="201"/>
  <c r="AP24" i="201" s="1"/>
  <c r="J24" i="201" s="1"/>
  <c r="AQ24" i="201" s="1"/>
  <c r="AL21" i="201"/>
  <c r="AP21" i="201" s="1"/>
  <c r="J21" i="201" s="1"/>
  <c r="AQ21" i="201" s="1"/>
  <c r="AR39" i="200"/>
  <c r="AS39" i="200" s="1"/>
  <c r="AV39" i="200" s="1"/>
  <c r="F39" i="200" s="1"/>
  <c r="AY39" i="200" s="1"/>
  <c r="G39" i="200" s="1"/>
  <c r="BC18" i="200"/>
  <c r="I42" i="200"/>
  <c r="AR42" i="200"/>
  <c r="AS42" i="200" s="1"/>
  <c r="AV42" i="200" s="1"/>
  <c r="F42" i="200" s="1"/>
  <c r="AY42" i="200" s="1"/>
  <c r="G42" i="200" s="1"/>
  <c r="BC33" i="200"/>
  <c r="BC21" i="200"/>
  <c r="I27" i="200"/>
  <c r="BC36" i="200"/>
  <c r="I33" i="200"/>
  <c r="AR33" i="200"/>
  <c r="AS33" i="200" s="1"/>
  <c r="AV33" i="200" s="1"/>
  <c r="F33" i="200" s="1"/>
  <c r="AY33" i="200" s="1"/>
  <c r="G33" i="200" s="1"/>
  <c r="BC24" i="200"/>
  <c r="BC51" i="200"/>
  <c r="BC39" i="200"/>
  <c r="BC27" i="200"/>
  <c r="AP51" i="199"/>
  <c r="AP48" i="199"/>
  <c r="AP45" i="199"/>
  <c r="AT45" i="199" s="1"/>
  <c r="J45" i="199" s="1"/>
  <c r="AU45" i="199" s="1"/>
  <c r="AP42" i="199"/>
  <c r="AT42" i="199" s="1"/>
  <c r="J42" i="199" s="1"/>
  <c r="AU42" i="199" s="1"/>
  <c r="AP39" i="199"/>
  <c r="AP36" i="199"/>
  <c r="AP33" i="199"/>
  <c r="AT33" i="199" s="1"/>
  <c r="J33" i="199" s="1"/>
  <c r="AU33" i="199" s="1"/>
  <c r="AP30" i="199"/>
  <c r="AP27" i="199"/>
  <c r="AP24" i="199"/>
  <c r="AP21" i="199"/>
  <c r="AT21" i="199" s="1"/>
  <c r="J21" i="199" s="1"/>
  <c r="AU21" i="199" s="1"/>
  <c r="AP18" i="199"/>
  <c r="AT18" i="199" s="1"/>
  <c r="J18" i="199" s="1"/>
  <c r="AU18" i="199" s="1"/>
  <c r="BC33" i="198"/>
  <c r="BC21" i="198"/>
  <c r="BC30" i="198"/>
  <c r="BC18" i="198"/>
  <c r="BC39" i="198"/>
  <c r="BC27" i="198"/>
  <c r="BC51" i="198"/>
  <c r="BC45" i="198"/>
  <c r="BC36" i="198"/>
  <c r="BC24" i="198"/>
  <c r="AL51" i="198"/>
  <c r="AL48" i="198"/>
  <c r="AP48" i="198" s="1"/>
  <c r="J48" i="198" s="1"/>
  <c r="AQ48" i="198" s="1"/>
  <c r="AL45" i="198"/>
  <c r="AL42" i="198"/>
  <c r="AL39" i="198"/>
  <c r="AP39" i="198" s="1"/>
  <c r="J39" i="198" s="1"/>
  <c r="AQ39" i="198" s="1"/>
  <c r="AL36" i="198"/>
  <c r="AP36" i="198" s="1"/>
  <c r="J36" i="198" s="1"/>
  <c r="AQ36" i="198" s="1"/>
  <c r="AL33" i="198"/>
  <c r="AL30" i="198"/>
  <c r="AL27" i="198"/>
  <c r="AP27" i="198" s="1"/>
  <c r="J27" i="198" s="1"/>
  <c r="AQ27" i="198" s="1"/>
  <c r="AL24" i="198"/>
  <c r="AL21" i="198"/>
  <c r="AP21" i="198" s="1"/>
  <c r="J21" i="198" s="1"/>
  <c r="AQ21" i="198" s="1"/>
  <c r="AL18" i="198"/>
  <c r="BC18" i="197"/>
  <c r="AL51" i="197"/>
  <c r="AP51" i="197" s="1"/>
  <c r="J51" i="197" s="1"/>
  <c r="AQ51" i="197" s="1"/>
  <c r="AL48" i="197"/>
  <c r="AL45" i="197"/>
  <c r="AP45" i="197" s="1"/>
  <c r="J45" i="197" s="1"/>
  <c r="AQ45" i="197" s="1"/>
  <c r="AL42" i="197"/>
  <c r="AL39" i="197"/>
  <c r="AL36" i="197"/>
  <c r="AP36" i="197" s="1"/>
  <c r="J36" i="197" s="1"/>
  <c r="AQ36" i="197" s="1"/>
  <c r="AL33" i="197"/>
  <c r="AL30" i="197"/>
  <c r="AL27" i="197"/>
  <c r="AP27" i="197" s="1"/>
  <c r="J27" i="197" s="1"/>
  <c r="AQ27" i="197" s="1"/>
  <c r="AL24" i="197"/>
  <c r="AL21" i="197"/>
  <c r="AP21" i="197" s="1"/>
  <c r="J21" i="197" s="1"/>
  <c r="AQ21" i="197" s="1"/>
  <c r="AL18" i="197"/>
  <c r="I51" i="196"/>
  <c r="BG42" i="196"/>
  <c r="I39" i="196"/>
  <c r="AV39" i="196"/>
  <c r="AW39" i="196" s="1"/>
  <c r="AZ39" i="196" s="1"/>
  <c r="F39" i="196" s="1"/>
  <c r="BC39" i="196" s="1"/>
  <c r="G39" i="196" s="1"/>
  <c r="BG45" i="196"/>
  <c r="BG33" i="196"/>
  <c r="BG21" i="196"/>
  <c r="BG48" i="196"/>
  <c r="BG36" i="196"/>
  <c r="I33" i="196"/>
  <c r="AV33" i="196"/>
  <c r="AW33" i="196" s="1"/>
  <c r="AZ33" i="196" s="1"/>
  <c r="F33" i="196" s="1"/>
  <c r="BC33" i="196" s="1"/>
  <c r="G33" i="196" s="1"/>
  <c r="I21" i="196"/>
  <c r="AV21" i="196"/>
  <c r="AW21" i="196" s="1"/>
  <c r="AZ21" i="196" s="1"/>
  <c r="F21" i="196" s="1"/>
  <c r="BC21" i="196" s="1"/>
  <c r="G21" i="196" s="1"/>
  <c r="BG51" i="196"/>
  <c r="BG39" i="196"/>
  <c r="BG27" i="196"/>
  <c r="BC45" i="195"/>
  <c r="BC33" i="195"/>
  <c r="BC21" i="195"/>
  <c r="BC42" i="195"/>
  <c r="BC30" i="195"/>
  <c r="BC18" i="195"/>
  <c r="BC51" i="195"/>
  <c r="BC39" i="195"/>
  <c r="BC27" i="195"/>
  <c r="BC48" i="195"/>
  <c r="BC36" i="195"/>
  <c r="BC24" i="195"/>
  <c r="AL51" i="195"/>
  <c r="AP51" i="195" s="1"/>
  <c r="J51" i="195" s="1"/>
  <c r="AQ51" i="195" s="1"/>
  <c r="AL48" i="195"/>
  <c r="AL45" i="195"/>
  <c r="AL42" i="195"/>
  <c r="AL39" i="195"/>
  <c r="AP39" i="195" s="1"/>
  <c r="J39" i="195" s="1"/>
  <c r="AQ39" i="195" s="1"/>
  <c r="AL36" i="195"/>
  <c r="AP36" i="195" s="1"/>
  <c r="J36" i="195" s="1"/>
  <c r="AQ36" i="195" s="1"/>
  <c r="AL33" i="195"/>
  <c r="AL30" i="195"/>
  <c r="AL27" i="195"/>
  <c r="AP27" i="195" s="1"/>
  <c r="J27" i="195" s="1"/>
  <c r="AQ27" i="195" s="1"/>
  <c r="AL24" i="195"/>
  <c r="AP24" i="195" s="1"/>
  <c r="J24" i="195" s="1"/>
  <c r="AQ24" i="195" s="1"/>
  <c r="AL21" i="195"/>
  <c r="AP21" i="195" s="1"/>
  <c r="J21" i="195" s="1"/>
  <c r="AQ21" i="195" s="1"/>
  <c r="AL18" i="195"/>
  <c r="BC33" i="194"/>
  <c r="BC21" i="194"/>
  <c r="BC42" i="194"/>
  <c r="BC30" i="194"/>
  <c r="BC18" i="194"/>
  <c r="BC39" i="194"/>
  <c r="BC27" i="194"/>
  <c r="BC51" i="194"/>
  <c r="BC45" i="194"/>
  <c r="BC36" i="194"/>
  <c r="BC24" i="194"/>
  <c r="AL51" i="194"/>
  <c r="AL48" i="194"/>
  <c r="AL45" i="194"/>
  <c r="AL42" i="194"/>
  <c r="AP42" i="194" s="1"/>
  <c r="J42" i="194" s="1"/>
  <c r="AQ42" i="194" s="1"/>
  <c r="AL39" i="194"/>
  <c r="AP39" i="194" s="1"/>
  <c r="J39" i="194" s="1"/>
  <c r="AQ39" i="194" s="1"/>
  <c r="AL36" i="194"/>
  <c r="AL33" i="194"/>
  <c r="AL30" i="194"/>
  <c r="AL27" i="194"/>
  <c r="AP27" i="194" s="1"/>
  <c r="J27" i="194" s="1"/>
  <c r="AQ27" i="194" s="1"/>
  <c r="AL24" i="194"/>
  <c r="AL21" i="194"/>
  <c r="AL18" i="194"/>
  <c r="AP18" i="194" s="1"/>
  <c r="J18" i="194" s="1"/>
  <c r="AQ18" i="194" s="1"/>
  <c r="BG42" i="193"/>
  <c r="BG30" i="193"/>
  <c r="I27" i="193"/>
  <c r="AV27" i="193"/>
  <c r="AW27" i="193" s="1"/>
  <c r="AZ27" i="193" s="1"/>
  <c r="F27" i="193" s="1"/>
  <c r="BC27" i="193" s="1"/>
  <c r="G27" i="193" s="1"/>
  <c r="BG18" i="193"/>
  <c r="BG45" i="193"/>
  <c r="I42" i="193"/>
  <c r="AV42" i="193"/>
  <c r="AW42" i="193" s="1"/>
  <c r="AZ42" i="193" s="1"/>
  <c r="F42" i="193" s="1"/>
  <c r="BC42" i="193" s="1"/>
  <c r="G42" i="193" s="1"/>
  <c r="BG33" i="193"/>
  <c r="I30" i="193"/>
  <c r="AV30" i="193"/>
  <c r="AW30" i="193" s="1"/>
  <c r="AZ30" i="193" s="1"/>
  <c r="F30" i="193" s="1"/>
  <c r="BC30" i="193" s="1"/>
  <c r="G30" i="193" s="1"/>
  <c r="BG21" i="193"/>
  <c r="BG48" i="193"/>
  <c r="AV45" i="193"/>
  <c r="AW45" i="193" s="1"/>
  <c r="AZ45" i="193" s="1"/>
  <c r="F45" i="193" s="1"/>
  <c r="BC45" i="193" s="1"/>
  <c r="G45" i="193" s="1"/>
  <c r="BG36" i="193"/>
  <c r="BG24" i="193"/>
  <c r="BG51" i="193"/>
  <c r="BC45" i="192"/>
  <c r="BC33" i="192"/>
  <c r="BC21" i="192"/>
  <c r="BC42" i="192"/>
  <c r="BC30" i="192"/>
  <c r="BC18" i="192"/>
  <c r="BC51" i="192"/>
  <c r="BC39" i="192"/>
  <c r="BC27" i="192"/>
  <c r="BC48" i="192"/>
  <c r="AP39" i="192"/>
  <c r="J39" i="192" s="1"/>
  <c r="AQ39" i="192" s="1"/>
  <c r="BC36" i="192"/>
  <c r="BC24" i="192"/>
  <c r="AL51" i="192"/>
  <c r="AP51" i="192" s="1"/>
  <c r="J51" i="192" s="1"/>
  <c r="AQ51" i="192" s="1"/>
  <c r="AL48" i="192"/>
  <c r="AL45" i="192"/>
  <c r="AL42" i="192"/>
  <c r="AL39" i="192"/>
  <c r="AL36" i="192"/>
  <c r="AP36" i="192" s="1"/>
  <c r="J36" i="192" s="1"/>
  <c r="AQ36" i="192" s="1"/>
  <c r="AL33" i="192"/>
  <c r="AL30" i="192"/>
  <c r="AL27" i="192"/>
  <c r="AP27" i="192" s="1"/>
  <c r="J27" i="192" s="1"/>
  <c r="AQ27" i="192" s="1"/>
  <c r="AL24" i="192"/>
  <c r="AP24" i="192" s="1"/>
  <c r="J24" i="192" s="1"/>
  <c r="AQ24" i="192" s="1"/>
  <c r="AL21" i="192"/>
  <c r="AP21" i="192" s="1"/>
  <c r="J21" i="192" s="1"/>
  <c r="AQ21" i="192" s="1"/>
  <c r="AL18" i="192"/>
  <c r="BC51" i="191"/>
  <c r="I48" i="191"/>
  <c r="BC39" i="191"/>
  <c r="I36" i="191"/>
  <c r="AR36" i="191"/>
  <c r="AS36" i="191" s="1"/>
  <c r="AV36" i="191" s="1"/>
  <c r="F36" i="191" s="1"/>
  <c r="AY36" i="191" s="1"/>
  <c r="G36" i="191" s="1"/>
  <c r="BC27" i="191"/>
  <c r="BC42" i="191"/>
  <c r="I39" i="191"/>
  <c r="AR39" i="191"/>
  <c r="AS39" i="191" s="1"/>
  <c r="AV39" i="191" s="1"/>
  <c r="F39" i="191" s="1"/>
  <c r="AY39" i="191" s="1"/>
  <c r="G39" i="191" s="1"/>
  <c r="BC30" i="191"/>
  <c r="I27" i="191"/>
  <c r="AR27" i="191"/>
  <c r="AS27" i="191" s="1"/>
  <c r="AV27" i="191" s="1"/>
  <c r="F27" i="191" s="1"/>
  <c r="AY27" i="191" s="1"/>
  <c r="G27" i="191" s="1"/>
  <c r="BC18" i="191"/>
  <c r="BC45" i="191"/>
  <c r="BC33" i="191"/>
  <c r="I30" i="191"/>
  <c r="AR30" i="191"/>
  <c r="AS30" i="191" s="1"/>
  <c r="AV30" i="191" s="1"/>
  <c r="F30" i="191" s="1"/>
  <c r="AY30" i="191" s="1"/>
  <c r="G30" i="191" s="1"/>
  <c r="BC21" i="191"/>
  <c r="BC48" i="191"/>
  <c r="BC36" i="191"/>
  <c r="BC24" i="191"/>
  <c r="BG45" i="190"/>
  <c r="BG33" i="190"/>
  <c r="BG42" i="190"/>
  <c r="BG30" i="190"/>
  <c r="BG18" i="190"/>
  <c r="BG51" i="190"/>
  <c r="BG39" i="190"/>
  <c r="BG27" i="190"/>
  <c r="BG21" i="190"/>
  <c r="BG48" i="190"/>
  <c r="BG36" i="190"/>
  <c r="BG24" i="190"/>
  <c r="AP51" i="190"/>
  <c r="AT51" i="190" s="1"/>
  <c r="J51" i="190" s="1"/>
  <c r="AU51" i="190" s="1"/>
  <c r="AP48" i="190"/>
  <c r="AP45" i="190"/>
  <c r="AT45" i="190" s="1"/>
  <c r="J45" i="190" s="1"/>
  <c r="AU45" i="190" s="1"/>
  <c r="AP42" i="190"/>
  <c r="AP39" i="190"/>
  <c r="AT39" i="190" s="1"/>
  <c r="J39" i="190" s="1"/>
  <c r="AU39" i="190" s="1"/>
  <c r="AP36" i="190"/>
  <c r="AT36" i="190" s="1"/>
  <c r="J36" i="190" s="1"/>
  <c r="AU36" i="190" s="1"/>
  <c r="AP33" i="190"/>
  <c r="AP30" i="190"/>
  <c r="AT30" i="190" s="1"/>
  <c r="J30" i="190" s="1"/>
  <c r="AU30" i="190" s="1"/>
  <c r="AP27" i="190"/>
  <c r="AT27" i="190" s="1"/>
  <c r="J27" i="190" s="1"/>
  <c r="AU27" i="190" s="1"/>
  <c r="AP24" i="190"/>
  <c r="AT24" i="190" s="1"/>
  <c r="J24" i="190" s="1"/>
  <c r="AU24" i="190" s="1"/>
  <c r="AP21" i="190"/>
  <c r="AP18" i="190"/>
  <c r="BC18" i="189"/>
  <c r="BC21" i="189"/>
  <c r="BC48" i="189"/>
  <c r="BC42" i="189"/>
  <c r="BC36" i="189"/>
  <c r="BC30" i="189"/>
  <c r="BC24" i="189"/>
  <c r="AL51" i="189"/>
  <c r="AL48" i="189"/>
  <c r="AP48" i="189" s="1"/>
  <c r="J48" i="189" s="1"/>
  <c r="AQ48" i="189" s="1"/>
  <c r="AL45" i="189"/>
  <c r="AP45" i="189" s="1"/>
  <c r="J45" i="189" s="1"/>
  <c r="AQ45" i="189" s="1"/>
  <c r="AL42" i="189"/>
  <c r="AL39" i="189"/>
  <c r="AL36" i="189"/>
  <c r="AP36" i="189" s="1"/>
  <c r="J36" i="189" s="1"/>
  <c r="AQ36" i="189" s="1"/>
  <c r="AL33" i="189"/>
  <c r="AP33" i="189" s="1"/>
  <c r="J33" i="189" s="1"/>
  <c r="AQ33" i="189" s="1"/>
  <c r="AL30" i="189"/>
  <c r="AL27" i="189"/>
  <c r="AL24" i="189"/>
  <c r="AP24" i="189" s="1"/>
  <c r="J24" i="189" s="1"/>
  <c r="AQ24" i="189" s="1"/>
  <c r="AL21" i="189"/>
  <c r="AP21" i="189" s="1"/>
  <c r="J21" i="189" s="1"/>
  <c r="AQ21" i="189" s="1"/>
  <c r="AL18" i="189"/>
  <c r="BC36" i="188"/>
  <c r="BC24" i="188"/>
  <c r="BC45" i="188"/>
  <c r="BC33" i="188"/>
  <c r="AP24" i="188"/>
  <c r="J24" i="188" s="1"/>
  <c r="AQ24" i="188" s="1"/>
  <c r="BC21" i="188"/>
  <c r="BC48" i="188"/>
  <c r="BC42" i="188"/>
  <c r="BC30" i="188"/>
  <c r="BC18" i="188"/>
  <c r="BC51" i="188"/>
  <c r="BC39" i="188"/>
  <c r="BC27" i="188"/>
  <c r="AL51" i="188"/>
  <c r="AL48" i="188"/>
  <c r="AL45" i="188"/>
  <c r="AL42" i="188"/>
  <c r="AL39" i="188"/>
  <c r="AL36" i="188"/>
  <c r="AL33" i="188"/>
  <c r="AL30" i="188"/>
  <c r="AL27" i="188"/>
  <c r="AP27" i="188" s="1"/>
  <c r="J27" i="188" s="1"/>
  <c r="AQ27" i="188" s="1"/>
  <c r="AL24" i="188"/>
  <c r="AL21" i="188"/>
  <c r="AL18" i="188"/>
  <c r="BG30" i="187"/>
  <c r="BG18" i="187"/>
  <c r="BG27" i="187"/>
  <c r="BG21" i="187"/>
  <c r="BG48" i="187"/>
  <c r="BG42" i="187"/>
  <c r="BG36" i="187"/>
  <c r="BG24" i="187"/>
  <c r="AP51" i="187"/>
  <c r="AT51" i="187" s="1"/>
  <c r="J51" i="187" s="1"/>
  <c r="AU51" i="187" s="1"/>
  <c r="AP48" i="187"/>
  <c r="AP45" i="187"/>
  <c r="AT45" i="187" s="1"/>
  <c r="J45" i="187" s="1"/>
  <c r="AU45" i="187" s="1"/>
  <c r="AP42" i="187"/>
  <c r="AP39" i="187"/>
  <c r="AT39" i="187" s="1"/>
  <c r="J39" i="187" s="1"/>
  <c r="AU39" i="187" s="1"/>
  <c r="AP36" i="187"/>
  <c r="AP33" i="187"/>
  <c r="AT33" i="187" s="1"/>
  <c r="J33" i="187" s="1"/>
  <c r="AU33" i="187" s="1"/>
  <c r="AP30" i="187"/>
  <c r="AT30" i="187" s="1"/>
  <c r="J30" i="187" s="1"/>
  <c r="AU30" i="187" s="1"/>
  <c r="AP27" i="187"/>
  <c r="AT27" i="187" s="1"/>
  <c r="J27" i="187" s="1"/>
  <c r="AU27" i="187" s="1"/>
  <c r="AP24" i="187"/>
  <c r="AP21" i="187"/>
  <c r="AP18" i="187"/>
  <c r="AR51" i="186"/>
  <c r="AS51" i="186" s="1"/>
  <c r="AV51" i="186" s="1"/>
  <c r="F51" i="186" s="1"/>
  <c r="AY51" i="186" s="1"/>
  <c r="G51" i="186" s="1"/>
  <c r="BC33" i="186"/>
  <c r="BB30" i="186"/>
  <c r="BD30" i="186" s="1"/>
  <c r="BC36" i="186"/>
  <c r="BC39" i="186"/>
  <c r="I36" i="186"/>
  <c r="BB24" i="186"/>
  <c r="BD24" i="186" s="1"/>
  <c r="BC18" i="185"/>
  <c r="AP45" i="185"/>
  <c r="J45" i="185" s="1"/>
  <c r="AQ45" i="185" s="1"/>
  <c r="AP48" i="185"/>
  <c r="J48" i="185" s="1"/>
  <c r="AQ48" i="185" s="1"/>
  <c r="AR42" i="185"/>
  <c r="AS42" i="185" s="1"/>
  <c r="AV42" i="185" s="1"/>
  <c r="F42" i="185" s="1"/>
  <c r="AY42" i="185" s="1"/>
  <c r="G42" i="185" s="1"/>
  <c r="BC39" i="185"/>
  <c r="I42" i="184"/>
  <c r="I30" i="184"/>
  <c r="AT45" i="184"/>
  <c r="J45" i="184" s="1"/>
  <c r="AU45" i="184" s="1"/>
  <c r="BG36" i="184"/>
  <c r="AT48" i="184"/>
  <c r="J48" i="184" s="1"/>
  <c r="AU48" i="184" s="1"/>
  <c r="AV42" i="184"/>
  <c r="AW42" i="184" s="1"/>
  <c r="AZ42" i="184" s="1"/>
  <c r="F42" i="184" s="1"/>
  <c r="BC42" i="184" s="1"/>
  <c r="G42" i="184" s="1"/>
  <c r="BG39" i="184"/>
  <c r="AV30" i="184"/>
  <c r="AW30" i="184" s="1"/>
  <c r="AZ30" i="184" s="1"/>
  <c r="F30" i="184" s="1"/>
  <c r="BC30" i="184" s="1"/>
  <c r="G30" i="184" s="1"/>
  <c r="BG27" i="184"/>
  <c r="BC42" i="183"/>
  <c r="BC30" i="183"/>
  <c r="AR27" i="183"/>
  <c r="AS27" i="183" s="1"/>
  <c r="AV27" i="183" s="1"/>
  <c r="F27" i="183" s="1"/>
  <c r="AY27" i="183" s="1"/>
  <c r="G27" i="183" s="1"/>
  <c r="BC18" i="183"/>
  <c r="BC33" i="183"/>
  <c r="I30" i="183"/>
  <c r="AR30" i="183"/>
  <c r="AS30" i="183" s="1"/>
  <c r="AV30" i="183" s="1"/>
  <c r="F30" i="183" s="1"/>
  <c r="AY30" i="183" s="1"/>
  <c r="G30" i="183" s="1"/>
  <c r="BC21" i="183"/>
  <c r="I18" i="183"/>
  <c r="AR18" i="183"/>
  <c r="AS18" i="183" s="1"/>
  <c r="AV18" i="183" s="1"/>
  <c r="F18" i="183" s="1"/>
  <c r="AY18" i="183" s="1"/>
  <c r="G18" i="183" s="1"/>
  <c r="BC48" i="183"/>
  <c r="BC36" i="183"/>
  <c r="I33" i="183"/>
  <c r="AR33" i="183"/>
  <c r="AS33" i="183" s="1"/>
  <c r="AV33" i="183" s="1"/>
  <c r="F33" i="183" s="1"/>
  <c r="AY33" i="183" s="1"/>
  <c r="G33" i="183" s="1"/>
  <c r="BC24" i="183"/>
  <c r="I48" i="183"/>
  <c r="AR48" i="183"/>
  <c r="AS48" i="183" s="1"/>
  <c r="AV48" i="183" s="1"/>
  <c r="F48" i="183" s="1"/>
  <c r="AY48" i="183" s="1"/>
  <c r="G48" i="183" s="1"/>
  <c r="BC39" i="183"/>
  <c r="BC27" i="183"/>
  <c r="I24" i="183"/>
  <c r="AR24" i="183"/>
  <c r="AS24" i="183" s="1"/>
  <c r="AV24" i="183" s="1"/>
  <c r="F24" i="183" s="1"/>
  <c r="AY24" i="183" s="1"/>
  <c r="G24" i="183" s="1"/>
  <c r="BC33" i="182"/>
  <c r="BC21" i="182"/>
  <c r="BC42" i="182"/>
  <c r="BC30" i="182"/>
  <c r="BC18" i="182"/>
  <c r="BC39" i="182"/>
  <c r="BC27" i="182"/>
  <c r="BC51" i="182"/>
  <c r="BC36" i="182"/>
  <c r="BC24" i="182"/>
  <c r="AL51" i="182"/>
  <c r="AL48" i="182"/>
  <c r="AL45" i="182"/>
  <c r="AL42" i="182"/>
  <c r="AP42" i="182" s="1"/>
  <c r="J42" i="182" s="1"/>
  <c r="AQ42" i="182" s="1"/>
  <c r="AL39" i="182"/>
  <c r="AP39" i="182" s="1"/>
  <c r="J39" i="182" s="1"/>
  <c r="AQ39" i="182" s="1"/>
  <c r="AL36" i="182"/>
  <c r="AL33" i="182"/>
  <c r="AL30" i="182"/>
  <c r="AP30" i="182" s="1"/>
  <c r="J30" i="182" s="1"/>
  <c r="AQ30" i="182" s="1"/>
  <c r="AL27" i="182"/>
  <c r="AP27" i="182" s="1"/>
  <c r="J27" i="182" s="1"/>
  <c r="AQ27" i="182" s="1"/>
  <c r="AL24" i="182"/>
  <c r="AL21" i="182"/>
  <c r="AP21" i="182" s="1"/>
  <c r="J21" i="182" s="1"/>
  <c r="AQ21" i="182" s="1"/>
  <c r="AL18" i="182"/>
  <c r="I21" i="181"/>
  <c r="BG18" i="181"/>
  <c r="AV21" i="181"/>
  <c r="AW21" i="181" s="1"/>
  <c r="AZ21" i="181" s="1"/>
  <c r="F21" i="181" s="1"/>
  <c r="BC21" i="181" s="1"/>
  <c r="G21" i="181" s="1"/>
  <c r="BG45" i="181"/>
  <c r="AV36" i="181"/>
  <c r="AW36" i="181" s="1"/>
  <c r="AZ36" i="181" s="1"/>
  <c r="F36" i="181" s="1"/>
  <c r="BC36" i="181" s="1"/>
  <c r="G36" i="181" s="1"/>
  <c r="BG33" i="181"/>
  <c r="BG21" i="181"/>
  <c r="AP51" i="181"/>
  <c r="AP48" i="181"/>
  <c r="AP18" i="181"/>
  <c r="I48" i="180"/>
  <c r="BC42" i="180"/>
  <c r="BC33" i="180"/>
  <c r="BC21" i="180"/>
  <c r="I18" i="180"/>
  <c r="AR18" i="180"/>
  <c r="AS18" i="180" s="1"/>
  <c r="AV18" i="180" s="1"/>
  <c r="F18" i="180" s="1"/>
  <c r="AY18" i="180" s="1"/>
  <c r="AR48" i="180"/>
  <c r="AS48" i="180" s="1"/>
  <c r="AV48" i="180" s="1"/>
  <c r="F48" i="180" s="1"/>
  <c r="AY48" i="180" s="1"/>
  <c r="G48" i="180" s="1"/>
  <c r="BC36" i="180"/>
  <c r="I33" i="180"/>
  <c r="AR33" i="180"/>
  <c r="AS33" i="180" s="1"/>
  <c r="AV33" i="180" s="1"/>
  <c r="F33" i="180" s="1"/>
  <c r="AY33" i="180" s="1"/>
  <c r="G33" i="180" s="1"/>
  <c r="BC24" i="180"/>
  <c r="I21" i="180"/>
  <c r="AR21" i="180"/>
  <c r="AS21" i="180" s="1"/>
  <c r="AV21" i="180" s="1"/>
  <c r="F21" i="180" s="1"/>
  <c r="AY21" i="180" s="1"/>
  <c r="G21" i="180" s="1"/>
  <c r="BC48" i="180"/>
  <c r="BC39" i="180"/>
  <c r="I36" i="180"/>
  <c r="AR36" i="180"/>
  <c r="AS36" i="180" s="1"/>
  <c r="AV36" i="180" s="1"/>
  <c r="F36" i="180" s="1"/>
  <c r="AY36" i="180" s="1"/>
  <c r="G36" i="180" s="1"/>
  <c r="BA51" i="179"/>
  <c r="AZ51" i="179"/>
  <c r="I45" i="179"/>
  <c r="BC36" i="179"/>
  <c r="BC39" i="179"/>
  <c r="BC27" i="179"/>
  <c r="BC18" i="179"/>
  <c r="BC24" i="179"/>
  <c r="I51" i="179"/>
  <c r="BB51" i="179"/>
  <c r="BD51" i="179" s="1"/>
  <c r="AR45" i="179"/>
  <c r="AS45" i="179" s="1"/>
  <c r="AV45" i="179" s="1"/>
  <c r="F45" i="179" s="1"/>
  <c r="AY45" i="179" s="1"/>
  <c r="G45" i="179" s="1"/>
  <c r="BC42" i="179"/>
  <c r="I39" i="179"/>
  <c r="AR39" i="179"/>
  <c r="AS39" i="179" s="1"/>
  <c r="AV39" i="179" s="1"/>
  <c r="F39" i="179" s="1"/>
  <c r="AY39" i="179" s="1"/>
  <c r="G39" i="179" s="1"/>
  <c r="BC30" i="179"/>
  <c r="I27" i="179"/>
  <c r="BC45" i="179"/>
  <c r="I42" i="179"/>
  <c r="AR42" i="179"/>
  <c r="AS42" i="179" s="1"/>
  <c r="AV42" i="179" s="1"/>
  <c r="F42" i="179" s="1"/>
  <c r="AY42" i="179" s="1"/>
  <c r="G42" i="179" s="1"/>
  <c r="BC33" i="179"/>
  <c r="I30" i="179"/>
  <c r="AR30" i="179"/>
  <c r="AS30" i="179" s="1"/>
  <c r="AV30" i="179" s="1"/>
  <c r="F30" i="179" s="1"/>
  <c r="AY30" i="179" s="1"/>
  <c r="G30" i="179" s="1"/>
  <c r="AL18" i="179"/>
  <c r="AP18" i="179" s="1"/>
  <c r="J18" i="179" s="1"/>
  <c r="AQ18" i="179" s="1"/>
  <c r="BG45" i="178"/>
  <c r="BG33" i="178"/>
  <c r="BG21" i="178"/>
  <c r="BG30" i="178"/>
  <c r="BG18" i="178"/>
  <c r="BG48" i="178"/>
  <c r="BG39" i="178"/>
  <c r="BG27" i="178"/>
  <c r="BG36" i="178"/>
  <c r="BG24" i="178"/>
  <c r="AP51" i="178"/>
  <c r="AT51" i="178" s="1"/>
  <c r="J51" i="178" s="1"/>
  <c r="AU51" i="178" s="1"/>
  <c r="AP48" i="178"/>
  <c r="AP45" i="178"/>
  <c r="AP42" i="178"/>
  <c r="AP39" i="178"/>
  <c r="AT39" i="178" s="1"/>
  <c r="J39" i="178" s="1"/>
  <c r="AU39" i="178" s="1"/>
  <c r="AP36" i="178"/>
  <c r="AP33" i="178"/>
  <c r="AP30" i="178"/>
  <c r="AP27" i="178"/>
  <c r="AT27" i="178" s="1"/>
  <c r="J27" i="178" s="1"/>
  <c r="AU27" i="178" s="1"/>
  <c r="AP24" i="178"/>
  <c r="AP21" i="178"/>
  <c r="AP18" i="178"/>
  <c r="BC21" i="177"/>
  <c r="BC30" i="177"/>
  <c r="BC18" i="177"/>
  <c r="BC27" i="177"/>
  <c r="BC24" i="177"/>
  <c r="AL51" i="177"/>
  <c r="AP51" i="177" s="1"/>
  <c r="J51" i="177" s="1"/>
  <c r="AQ51" i="177" s="1"/>
  <c r="AL48" i="177"/>
  <c r="AL45" i="177"/>
  <c r="AL42" i="177"/>
  <c r="AP42" i="177" s="1"/>
  <c r="J42" i="177" s="1"/>
  <c r="AQ42" i="177" s="1"/>
  <c r="AL39" i="177"/>
  <c r="AL36" i="177"/>
  <c r="AL33" i="177"/>
  <c r="AL30" i="177"/>
  <c r="AP30" i="177" s="1"/>
  <c r="J30" i="177" s="1"/>
  <c r="AQ30" i="177" s="1"/>
  <c r="AL27" i="177"/>
  <c r="AP27" i="177" s="1"/>
  <c r="J27" i="177" s="1"/>
  <c r="AQ27" i="177" s="1"/>
  <c r="AL24" i="177"/>
  <c r="AL21" i="177"/>
  <c r="AL18" i="177"/>
  <c r="AP33" i="176"/>
  <c r="J33" i="176" s="1"/>
  <c r="AQ33" i="176" s="1"/>
  <c r="AL51" i="176"/>
  <c r="AL48" i="176"/>
  <c r="AL45" i="176"/>
  <c r="AP45" i="176" s="1"/>
  <c r="J45" i="176" s="1"/>
  <c r="AQ45" i="176" s="1"/>
  <c r="AL42" i="176"/>
  <c r="AL39" i="176"/>
  <c r="AL36" i="176"/>
  <c r="AL33" i="176"/>
  <c r="AL30" i="176"/>
  <c r="AP30" i="176" s="1"/>
  <c r="J30" i="176" s="1"/>
  <c r="AQ30" i="176" s="1"/>
  <c r="AL27" i="176"/>
  <c r="AL24" i="176"/>
  <c r="AL21" i="176"/>
  <c r="AP21" i="176" s="1"/>
  <c r="J21" i="176" s="1"/>
  <c r="AQ21" i="176" s="1"/>
  <c r="AL18" i="176"/>
  <c r="I39" i="175"/>
  <c r="AV39" i="175"/>
  <c r="AW39" i="175" s="1"/>
  <c r="AZ39" i="175" s="1"/>
  <c r="F39" i="175" s="1"/>
  <c r="BC39" i="175" s="1"/>
  <c r="G39" i="175" s="1"/>
  <c r="BG30" i="175"/>
  <c r="BG18" i="175"/>
  <c r="I51" i="175"/>
  <c r="BG33" i="175"/>
  <c r="I30" i="175"/>
  <c r="AV30" i="175"/>
  <c r="AW30" i="175" s="1"/>
  <c r="AZ30" i="175" s="1"/>
  <c r="F30" i="175" s="1"/>
  <c r="BC30" i="175" s="1"/>
  <c r="G30" i="175" s="1"/>
  <c r="BG21" i="175"/>
  <c r="I18" i="175"/>
  <c r="AV18" i="175"/>
  <c r="AW18" i="175" s="1"/>
  <c r="AZ18" i="175" s="1"/>
  <c r="F18" i="175" s="1"/>
  <c r="BC18" i="175" s="1"/>
  <c r="G18" i="175" s="1"/>
  <c r="BG42" i="175"/>
  <c r="AV45" i="175"/>
  <c r="AW45" i="175" s="1"/>
  <c r="AZ45" i="175" s="1"/>
  <c r="F45" i="175" s="1"/>
  <c r="BC45" i="175" s="1"/>
  <c r="G45" i="175" s="1"/>
  <c r="BG36" i="175"/>
  <c r="BG24" i="175"/>
  <c r="I21" i="175"/>
  <c r="AV21" i="175"/>
  <c r="AW21" i="175" s="1"/>
  <c r="AZ21" i="175" s="1"/>
  <c r="F21" i="175" s="1"/>
  <c r="BC21" i="175" s="1"/>
  <c r="G21" i="175" s="1"/>
  <c r="AV51" i="175"/>
  <c r="AW51" i="175" s="1"/>
  <c r="AZ51" i="175" s="1"/>
  <c r="F51" i="175" s="1"/>
  <c r="BC51" i="175" s="1"/>
  <c r="G51" i="175" s="1"/>
  <c r="BG48" i="175"/>
  <c r="BG39" i="175"/>
  <c r="BG27" i="175"/>
  <c r="AR42" i="174"/>
  <c r="AS42" i="174" s="1"/>
  <c r="AV42" i="174" s="1"/>
  <c r="F42" i="174" s="1"/>
  <c r="AY42" i="174" s="1"/>
  <c r="G42" i="174" s="1"/>
  <c r="BC30" i="174"/>
  <c r="BC18" i="174"/>
  <c r="BA51" i="173"/>
  <c r="AZ51" i="173"/>
  <c r="BA30" i="173"/>
  <c r="AZ30" i="173"/>
  <c r="BC48" i="173"/>
  <c r="BC36" i="173"/>
  <c r="BC18" i="173"/>
  <c r="I36" i="173"/>
  <c r="I51" i="173"/>
  <c r="AR36" i="173"/>
  <c r="AS36" i="173" s="1"/>
  <c r="AV36" i="173" s="1"/>
  <c r="F36" i="173" s="1"/>
  <c r="AY36" i="173" s="1"/>
  <c r="G36" i="173" s="1"/>
  <c r="BC33" i="173"/>
  <c r="I30" i="173"/>
  <c r="BB30" i="173"/>
  <c r="BD30" i="173" s="1"/>
  <c r="BG36" i="172"/>
  <c r="AT36" i="172"/>
  <c r="J36" i="172" s="1"/>
  <c r="AU36" i="172" s="1"/>
  <c r="BG21" i="172"/>
  <c r="AP51" i="172"/>
  <c r="AT51" i="172" s="1"/>
  <c r="J51" i="172" s="1"/>
  <c r="AU51" i="172" s="1"/>
  <c r="AP48" i="172"/>
  <c r="AP45" i="172"/>
  <c r="AT45" i="172" s="1"/>
  <c r="J45" i="172" s="1"/>
  <c r="AU45" i="172" s="1"/>
  <c r="AP42" i="172"/>
  <c r="AT42" i="172" s="1"/>
  <c r="J42" i="172" s="1"/>
  <c r="AU42" i="172" s="1"/>
  <c r="AP39" i="172"/>
  <c r="AP36" i="172"/>
  <c r="AP33" i="172"/>
  <c r="AP30" i="172"/>
  <c r="AP27" i="172"/>
  <c r="AT27" i="172" s="1"/>
  <c r="J27" i="172" s="1"/>
  <c r="AU27" i="172" s="1"/>
  <c r="AP24" i="172"/>
  <c r="AP21" i="172"/>
  <c r="AT21" i="172" s="1"/>
  <c r="J21" i="172" s="1"/>
  <c r="AU21" i="172" s="1"/>
  <c r="AP18" i="172"/>
  <c r="AT18" i="172" s="1"/>
  <c r="J18" i="172" s="1"/>
  <c r="AU18" i="172" s="1"/>
  <c r="BA33" i="171"/>
  <c r="AZ33" i="171"/>
  <c r="BC51" i="171"/>
  <c r="I48" i="171"/>
  <c r="I27" i="171"/>
  <c r="AR27" i="171"/>
  <c r="AS27" i="171" s="1"/>
  <c r="AV27" i="171" s="1"/>
  <c r="F27" i="171" s="1"/>
  <c r="AY27" i="171" s="1"/>
  <c r="G27" i="171" s="1"/>
  <c r="BC18" i="171"/>
  <c r="BC21" i="171"/>
  <c r="I18" i="171"/>
  <c r="AR18" i="171"/>
  <c r="AS18" i="171" s="1"/>
  <c r="AV18" i="171" s="1"/>
  <c r="F18" i="171" s="1"/>
  <c r="AY18" i="171" s="1"/>
  <c r="G18" i="171" s="1"/>
  <c r="AR48" i="171"/>
  <c r="AS48" i="171" s="1"/>
  <c r="AV48" i="171" s="1"/>
  <c r="F48" i="171" s="1"/>
  <c r="AY48" i="171" s="1"/>
  <c r="G48" i="171" s="1"/>
  <c r="I30" i="171"/>
  <c r="BB30" i="171"/>
  <c r="BD30" i="171" s="1"/>
  <c r="BC24" i="171"/>
  <c r="BC48" i="171"/>
  <c r="BC36" i="171"/>
  <c r="I33" i="171"/>
  <c r="BB33" i="171"/>
  <c r="BD33" i="171" s="1"/>
  <c r="AZ30" i="171"/>
  <c r="BC45" i="170"/>
  <c r="BC33" i="170"/>
  <c r="BC21" i="170"/>
  <c r="BC42" i="170"/>
  <c r="BC30" i="170"/>
  <c r="BC18" i="170"/>
  <c r="BC39" i="170"/>
  <c r="BC27" i="170"/>
  <c r="BC48" i="170"/>
  <c r="BC36" i="170"/>
  <c r="BC24" i="170"/>
  <c r="AL51" i="170"/>
  <c r="AL48" i="170"/>
  <c r="AL45" i="170"/>
  <c r="AP45" i="170" s="1"/>
  <c r="J45" i="170" s="1"/>
  <c r="AQ45" i="170" s="1"/>
  <c r="AL42" i="170"/>
  <c r="AP42" i="170" s="1"/>
  <c r="J42" i="170" s="1"/>
  <c r="AQ42" i="170" s="1"/>
  <c r="AL39" i="170"/>
  <c r="AL36" i="170"/>
  <c r="AP36" i="170" s="1"/>
  <c r="J36" i="170" s="1"/>
  <c r="AQ36" i="170" s="1"/>
  <c r="AL33" i="170"/>
  <c r="AL30" i="170"/>
  <c r="AL27" i="170"/>
  <c r="AP27" i="170" s="1"/>
  <c r="J27" i="170" s="1"/>
  <c r="AQ27" i="170" s="1"/>
  <c r="AL24" i="170"/>
  <c r="AP24" i="170" s="1"/>
  <c r="J24" i="170" s="1"/>
  <c r="AQ24" i="170" s="1"/>
  <c r="AL21" i="170"/>
  <c r="AP21" i="170" s="1"/>
  <c r="J21" i="170" s="1"/>
  <c r="AQ21" i="170" s="1"/>
  <c r="AL18" i="170"/>
  <c r="BG33" i="169"/>
  <c r="BG21" i="169"/>
  <c r="BG30" i="169"/>
  <c r="BG18" i="169"/>
  <c r="BG39" i="169"/>
  <c r="BG27" i="169"/>
  <c r="BG36" i="169"/>
  <c r="BG24" i="169"/>
  <c r="AP51" i="169"/>
  <c r="AP48" i="169"/>
  <c r="AP45" i="169"/>
  <c r="AT45" i="169" s="1"/>
  <c r="J45" i="169" s="1"/>
  <c r="AU45" i="169" s="1"/>
  <c r="AP42" i="169"/>
  <c r="AT42" i="169" s="1"/>
  <c r="J42" i="169" s="1"/>
  <c r="AU42" i="169" s="1"/>
  <c r="AP39" i="169"/>
  <c r="AP36" i="169"/>
  <c r="AP33" i="169"/>
  <c r="AP30" i="169"/>
  <c r="AT30" i="169" s="1"/>
  <c r="J30" i="169" s="1"/>
  <c r="AU30" i="169" s="1"/>
  <c r="AP27" i="169"/>
  <c r="AT27" i="169" s="1"/>
  <c r="J27" i="169" s="1"/>
  <c r="AU27" i="169" s="1"/>
  <c r="AP24" i="169"/>
  <c r="AP21" i="169"/>
  <c r="AT21" i="169" s="1"/>
  <c r="J21" i="169" s="1"/>
  <c r="AU21" i="169" s="1"/>
  <c r="AP18" i="169"/>
  <c r="BC48" i="168"/>
  <c r="BC36" i="168"/>
  <c r="BC24" i="168"/>
  <c r="BC51" i="168"/>
  <c r="BC39" i="168"/>
  <c r="BC27" i="168"/>
  <c r="BC18" i="168"/>
  <c r="I51" i="168"/>
  <c r="AR51" i="168"/>
  <c r="AS51" i="168" s="1"/>
  <c r="AV51" i="168" s="1"/>
  <c r="F51" i="168" s="1"/>
  <c r="AY51" i="168" s="1"/>
  <c r="G51" i="168" s="1"/>
  <c r="BC42" i="168"/>
  <c r="I39" i="168"/>
  <c r="AR39" i="168"/>
  <c r="AS39" i="168" s="1"/>
  <c r="AV39" i="168" s="1"/>
  <c r="F39" i="168" s="1"/>
  <c r="AY39" i="168" s="1"/>
  <c r="G39" i="168" s="1"/>
  <c r="BB39" i="168"/>
  <c r="BC30" i="168"/>
  <c r="I27" i="168"/>
  <c r="AR27" i="168"/>
  <c r="AS27" i="168" s="1"/>
  <c r="AV27" i="168" s="1"/>
  <c r="F27" i="168" s="1"/>
  <c r="AY27" i="168" s="1"/>
  <c r="G27" i="168" s="1"/>
  <c r="BC45" i="168"/>
  <c r="I42" i="168"/>
  <c r="AR42" i="168"/>
  <c r="AS42" i="168" s="1"/>
  <c r="AV42" i="168" s="1"/>
  <c r="F42" i="168" s="1"/>
  <c r="AY42" i="168" s="1"/>
  <c r="G42" i="168" s="1"/>
  <c r="BC33" i="168"/>
  <c r="I30" i="168"/>
  <c r="AR30" i="168"/>
  <c r="AS30" i="168" s="1"/>
  <c r="AV30" i="168" s="1"/>
  <c r="F30" i="168" s="1"/>
  <c r="AY30" i="168" s="1"/>
  <c r="G30" i="168" s="1"/>
  <c r="BC21" i="168"/>
  <c r="AL18" i="168"/>
  <c r="AP18" i="168" s="1"/>
  <c r="J18" i="168" s="1"/>
  <c r="AQ18" i="168" s="1"/>
  <c r="BA30" i="167"/>
  <c r="AZ30" i="167"/>
  <c r="I51" i="167"/>
  <c r="I27" i="167"/>
  <c r="BC21" i="167"/>
  <c r="I36" i="167"/>
  <c r="BC18" i="167"/>
  <c r="I30" i="167"/>
  <c r="BB30" i="167"/>
  <c r="BD30" i="167" s="1"/>
  <c r="AR51" i="167"/>
  <c r="AS51" i="167" s="1"/>
  <c r="AV51" i="167" s="1"/>
  <c r="F51" i="167" s="1"/>
  <c r="AY51" i="167" s="1"/>
  <c r="G51" i="167" s="1"/>
  <c r="BC48" i="167"/>
  <c r="BC36" i="167"/>
  <c r="AR27" i="167"/>
  <c r="AS27" i="167" s="1"/>
  <c r="AV27" i="167" s="1"/>
  <c r="F27" i="167" s="1"/>
  <c r="AY27" i="167" s="1"/>
  <c r="G27" i="167" s="1"/>
  <c r="I39" i="166"/>
  <c r="AV39" i="166"/>
  <c r="AW39" i="166" s="1"/>
  <c r="AZ39" i="166" s="1"/>
  <c r="F39" i="166" s="1"/>
  <c r="BC39" i="166" s="1"/>
  <c r="G39" i="166" s="1"/>
  <c r="BG48" i="166"/>
  <c r="BG36" i="166"/>
  <c r="BG18" i="166"/>
  <c r="AT42" i="166"/>
  <c r="J42" i="166" s="1"/>
  <c r="AU42" i="166" s="1"/>
  <c r="BG33" i="166"/>
  <c r="BG21" i="166"/>
  <c r="AT18" i="166"/>
  <c r="J18" i="166" s="1"/>
  <c r="AU18" i="166" s="1"/>
  <c r="I27" i="166"/>
  <c r="AV27" i="166"/>
  <c r="AW27" i="166" s="1"/>
  <c r="AZ27" i="166" s="1"/>
  <c r="F27" i="166" s="1"/>
  <c r="BC27" i="166" s="1"/>
  <c r="G27" i="166" s="1"/>
  <c r="AT48" i="166"/>
  <c r="J48" i="166" s="1"/>
  <c r="AU48" i="166" s="1"/>
  <c r="AT36" i="166"/>
  <c r="J36" i="166" s="1"/>
  <c r="AU36" i="166" s="1"/>
  <c r="BG27" i="166"/>
  <c r="BC51" i="165"/>
  <c r="BC45" i="165"/>
  <c r="BC39" i="165"/>
  <c r="BC33" i="165"/>
  <c r="BC27" i="165"/>
  <c r="I51" i="165"/>
  <c r="AR51" i="165"/>
  <c r="AS51" i="165" s="1"/>
  <c r="AV51" i="165" s="1"/>
  <c r="F51" i="165" s="1"/>
  <c r="AY51" i="165" s="1"/>
  <c r="G51" i="165" s="1"/>
  <c r="I45" i="165"/>
  <c r="AR45" i="165"/>
  <c r="AS45" i="165" s="1"/>
  <c r="AV45" i="165" s="1"/>
  <c r="F45" i="165" s="1"/>
  <c r="AY45" i="165" s="1"/>
  <c r="G45" i="165" s="1"/>
  <c r="I39" i="165"/>
  <c r="AR39" i="165"/>
  <c r="AS39" i="165" s="1"/>
  <c r="AV39" i="165" s="1"/>
  <c r="F39" i="165" s="1"/>
  <c r="AY39" i="165" s="1"/>
  <c r="G39" i="165" s="1"/>
  <c r="I33" i="165"/>
  <c r="AR33" i="165"/>
  <c r="AS33" i="165" s="1"/>
  <c r="AV33" i="165" s="1"/>
  <c r="F33" i="165" s="1"/>
  <c r="AY33" i="165" s="1"/>
  <c r="G33" i="165" s="1"/>
  <c r="I27" i="165"/>
  <c r="AR27" i="165"/>
  <c r="AS27" i="165" s="1"/>
  <c r="AV27" i="165" s="1"/>
  <c r="F27" i="165" s="1"/>
  <c r="AY27" i="165" s="1"/>
  <c r="G27" i="165" s="1"/>
  <c r="I21" i="165"/>
  <c r="AR21" i="165"/>
  <c r="AS21" i="165" s="1"/>
  <c r="AV21" i="165" s="1"/>
  <c r="F21" i="165" s="1"/>
  <c r="AY21" i="165" s="1"/>
  <c r="G21" i="165" s="1"/>
  <c r="BC18" i="165"/>
  <c r="BC21" i="165"/>
  <c r="BC48" i="165"/>
  <c r="BC42" i="165"/>
  <c r="BC36" i="165"/>
  <c r="BC30" i="165"/>
  <c r="BC24" i="165"/>
  <c r="AL18" i="165"/>
  <c r="BC33" i="164"/>
  <c r="BC30" i="164"/>
  <c r="BC18" i="164"/>
  <c r="BC21" i="164"/>
  <c r="BC27" i="164"/>
  <c r="AP45" i="164"/>
  <c r="J45" i="164" s="1"/>
  <c r="AQ45" i="164" s="1"/>
  <c r="BC36" i="164"/>
  <c r="BC24" i="164"/>
  <c r="AL51" i="164"/>
  <c r="AL48" i="164"/>
  <c r="AL45" i="164"/>
  <c r="AL42" i="164"/>
  <c r="AP42" i="164" s="1"/>
  <c r="J42" i="164" s="1"/>
  <c r="AQ42" i="164" s="1"/>
  <c r="AL39" i="164"/>
  <c r="AL36" i="164"/>
  <c r="AL33" i="164"/>
  <c r="AL30" i="164"/>
  <c r="AP30" i="164" s="1"/>
  <c r="J30" i="164" s="1"/>
  <c r="AQ30" i="164" s="1"/>
  <c r="AL27" i="164"/>
  <c r="AP27" i="164" s="1"/>
  <c r="J27" i="164" s="1"/>
  <c r="AQ27" i="164" s="1"/>
  <c r="AL24" i="164"/>
  <c r="AP24" i="164" s="1"/>
  <c r="J24" i="164" s="1"/>
  <c r="AQ24" i="164" s="1"/>
  <c r="AL21" i="164"/>
  <c r="AP21" i="164" s="1"/>
  <c r="J21" i="164" s="1"/>
  <c r="AQ21" i="164" s="1"/>
  <c r="AL18" i="164"/>
  <c r="BG42" i="163"/>
  <c r="BG30" i="163"/>
  <c r="BG18" i="163"/>
  <c r="BG45" i="163"/>
  <c r="BG33" i="163"/>
  <c r="BG21" i="163"/>
  <c r="BG48" i="163"/>
  <c r="BG36" i="163"/>
  <c r="I33" i="163"/>
  <c r="AV33" i="163"/>
  <c r="AW33" i="163" s="1"/>
  <c r="AZ33" i="163" s="1"/>
  <c r="F33" i="163" s="1"/>
  <c r="BC33" i="163" s="1"/>
  <c r="G33" i="163" s="1"/>
  <c r="BG24" i="163"/>
  <c r="BG51" i="163"/>
  <c r="I48" i="163"/>
  <c r="BF48" i="163"/>
  <c r="BH48" i="163" s="1"/>
  <c r="AV48" i="163"/>
  <c r="AW48" i="163" s="1"/>
  <c r="AZ48" i="163" s="1"/>
  <c r="F48" i="163" s="1"/>
  <c r="BC48" i="163" s="1"/>
  <c r="G48" i="163" s="1"/>
  <c r="BG39" i="163"/>
  <c r="I36" i="163"/>
  <c r="AV36" i="163"/>
  <c r="AW36" i="163" s="1"/>
  <c r="AZ36" i="163" s="1"/>
  <c r="F36" i="163" s="1"/>
  <c r="BC36" i="163" s="1"/>
  <c r="G36" i="163" s="1"/>
  <c r="BG27" i="163"/>
  <c r="I24" i="163"/>
  <c r="AV24" i="163"/>
  <c r="AW24" i="163" s="1"/>
  <c r="AZ24" i="163" s="1"/>
  <c r="F24" i="163" s="1"/>
  <c r="BC24" i="163" s="1"/>
  <c r="G24" i="163" s="1"/>
  <c r="BA33" i="162"/>
  <c r="AZ33" i="162"/>
  <c r="BA30" i="162"/>
  <c r="AZ30" i="162"/>
  <c r="I48" i="162"/>
  <c r="AR48" i="162"/>
  <c r="AS48" i="162" s="1"/>
  <c r="AV48" i="162" s="1"/>
  <c r="F48" i="162" s="1"/>
  <c r="AY48" i="162" s="1"/>
  <c r="G48" i="162" s="1"/>
  <c r="BA21" i="162"/>
  <c r="AZ21" i="162"/>
  <c r="I51" i="162"/>
  <c r="AR51" i="162"/>
  <c r="AS51" i="162" s="1"/>
  <c r="AV51" i="162" s="1"/>
  <c r="F51" i="162" s="1"/>
  <c r="AY51" i="162" s="1"/>
  <c r="G51" i="162" s="1"/>
  <c r="I36" i="162"/>
  <c r="I39" i="162"/>
  <c r="AR36" i="162"/>
  <c r="AS36" i="162" s="1"/>
  <c r="AV36" i="162" s="1"/>
  <c r="F36" i="162" s="1"/>
  <c r="AY36" i="162" s="1"/>
  <c r="G36" i="162" s="1"/>
  <c r="BC33" i="162"/>
  <c r="I30" i="162"/>
  <c r="BB30" i="162"/>
  <c r="AR39" i="162"/>
  <c r="AS39" i="162" s="1"/>
  <c r="AV39" i="162" s="1"/>
  <c r="F39" i="162" s="1"/>
  <c r="AY39" i="162" s="1"/>
  <c r="G39" i="162" s="1"/>
  <c r="BC36" i="162"/>
  <c r="I33" i="162"/>
  <c r="BB33" i="162"/>
  <c r="BD33" i="162" s="1"/>
  <c r="I21" i="162"/>
  <c r="BB21" i="162"/>
  <c r="BD21" i="162" s="1"/>
  <c r="AL18" i="162"/>
  <c r="BC45" i="161"/>
  <c r="BC33" i="161"/>
  <c r="BC21" i="161"/>
  <c r="AR27" i="161"/>
  <c r="AS27" i="161" s="1"/>
  <c r="AV27" i="161" s="1"/>
  <c r="F27" i="161" s="1"/>
  <c r="AY27" i="161" s="1"/>
  <c r="G27" i="161" s="1"/>
  <c r="BC48" i="161"/>
  <c r="BC36" i="161"/>
  <c r="I33" i="161"/>
  <c r="AR33" i="161"/>
  <c r="AS33" i="161" s="1"/>
  <c r="AV33" i="161" s="1"/>
  <c r="F33" i="161" s="1"/>
  <c r="AY33" i="161" s="1"/>
  <c r="G33" i="161" s="1"/>
  <c r="BC24" i="161"/>
  <c r="AR51" i="161"/>
  <c r="AS51" i="161" s="1"/>
  <c r="AV51" i="161" s="1"/>
  <c r="F51" i="161" s="1"/>
  <c r="AY51" i="161" s="1"/>
  <c r="G51" i="161" s="1"/>
  <c r="BC42" i="161"/>
  <c r="I39" i="161"/>
  <c r="AR39" i="161"/>
  <c r="AS39" i="161" s="1"/>
  <c r="AV39" i="161" s="1"/>
  <c r="F39" i="161" s="1"/>
  <c r="AY39" i="161" s="1"/>
  <c r="G39" i="161" s="1"/>
  <c r="BC30" i="161"/>
  <c r="BC18" i="161"/>
  <c r="BC51" i="161"/>
  <c r="I48" i="161"/>
  <c r="AR48" i="161"/>
  <c r="AS48" i="161" s="1"/>
  <c r="AV48" i="161" s="1"/>
  <c r="F48" i="161" s="1"/>
  <c r="AY48" i="161" s="1"/>
  <c r="G48" i="161" s="1"/>
  <c r="BC39" i="161"/>
  <c r="BC27" i="161"/>
  <c r="I24" i="161"/>
  <c r="AR24" i="161"/>
  <c r="AS24" i="161" s="1"/>
  <c r="AV24" i="161" s="1"/>
  <c r="F24" i="161" s="1"/>
  <c r="AY24" i="161" s="1"/>
  <c r="G24" i="161" s="1"/>
  <c r="BG48" i="160"/>
  <c r="I45" i="160"/>
  <c r="AV45" i="160"/>
  <c r="AW45" i="160" s="1"/>
  <c r="AZ45" i="160" s="1"/>
  <c r="F45" i="160" s="1"/>
  <c r="BC45" i="160" s="1"/>
  <c r="G45" i="160" s="1"/>
  <c r="BG36" i="160"/>
  <c r="AV33" i="160"/>
  <c r="AW33" i="160" s="1"/>
  <c r="AZ33" i="160" s="1"/>
  <c r="F33" i="160" s="1"/>
  <c r="BC33" i="160" s="1"/>
  <c r="G33" i="160" s="1"/>
  <c r="BG24" i="160"/>
  <c r="I21" i="160"/>
  <c r="AV21" i="160"/>
  <c r="AW21" i="160" s="1"/>
  <c r="AZ21" i="160" s="1"/>
  <c r="F21" i="160" s="1"/>
  <c r="BC21" i="160" s="1"/>
  <c r="G21" i="160" s="1"/>
  <c r="BG51" i="160"/>
  <c r="BG39" i="160"/>
  <c r="BG27" i="160"/>
  <c r="BG18" i="160"/>
  <c r="BG42" i="160"/>
  <c r="BG30" i="160"/>
  <c r="BG45" i="160"/>
  <c r="BG33" i="160"/>
  <c r="I30" i="160"/>
  <c r="BF30" i="160"/>
  <c r="BH30" i="160" s="1"/>
  <c r="AV30" i="160"/>
  <c r="AW30" i="160" s="1"/>
  <c r="AZ30" i="160" s="1"/>
  <c r="F30" i="160" s="1"/>
  <c r="BC30" i="160" s="1"/>
  <c r="G30" i="160" s="1"/>
  <c r="BG21" i="160"/>
  <c r="AP18" i="160"/>
  <c r="BC45" i="159"/>
  <c r="BC33" i="159"/>
  <c r="BC21" i="159"/>
  <c r="BC42" i="159"/>
  <c r="BC30" i="159"/>
  <c r="BC18" i="159"/>
  <c r="BC51" i="159"/>
  <c r="BC39" i="159"/>
  <c r="BC27" i="159"/>
  <c r="BC48" i="159"/>
  <c r="BC36" i="159"/>
  <c r="BC24" i="159"/>
  <c r="AL51" i="159"/>
  <c r="AP51" i="159" s="1"/>
  <c r="J51" i="159" s="1"/>
  <c r="AQ51" i="159" s="1"/>
  <c r="AL48" i="159"/>
  <c r="AP48" i="159" s="1"/>
  <c r="J48" i="159" s="1"/>
  <c r="AQ48" i="159" s="1"/>
  <c r="AL45" i="159"/>
  <c r="AL42" i="159"/>
  <c r="AL39" i="159"/>
  <c r="AP39" i="159" s="1"/>
  <c r="J39" i="159" s="1"/>
  <c r="AQ39" i="159" s="1"/>
  <c r="AL36" i="159"/>
  <c r="AP36" i="159" s="1"/>
  <c r="J36" i="159" s="1"/>
  <c r="AQ36" i="159" s="1"/>
  <c r="AL33" i="159"/>
  <c r="AP33" i="159" s="1"/>
  <c r="J33" i="159" s="1"/>
  <c r="AQ33" i="159" s="1"/>
  <c r="AL30" i="159"/>
  <c r="AL27" i="159"/>
  <c r="AP27" i="159" s="1"/>
  <c r="J27" i="159" s="1"/>
  <c r="AQ27" i="159" s="1"/>
  <c r="AL24" i="159"/>
  <c r="AP24" i="159" s="1"/>
  <c r="J24" i="159" s="1"/>
  <c r="AQ24" i="159" s="1"/>
  <c r="AL21" i="159"/>
  <c r="AP21" i="159" s="1"/>
  <c r="J21" i="159" s="1"/>
  <c r="AQ21" i="159" s="1"/>
  <c r="AL18" i="159"/>
  <c r="AP18" i="159" s="1"/>
  <c r="J18" i="159" s="1"/>
  <c r="AQ18" i="159" s="1"/>
  <c r="BC48" i="158"/>
  <c r="BC36" i="158"/>
  <c r="BC51" i="158"/>
  <c r="I48" i="158"/>
  <c r="AR48" i="158"/>
  <c r="AS48" i="158" s="1"/>
  <c r="AV48" i="158" s="1"/>
  <c r="F48" i="158" s="1"/>
  <c r="AY48" i="158" s="1"/>
  <c r="G48" i="158" s="1"/>
  <c r="BC39" i="158"/>
  <c r="I36" i="158"/>
  <c r="AR36" i="158"/>
  <c r="AS36" i="158" s="1"/>
  <c r="AV36" i="158" s="1"/>
  <c r="F36" i="158" s="1"/>
  <c r="AY36" i="158" s="1"/>
  <c r="G36" i="158" s="1"/>
  <c r="BC27" i="158"/>
  <c r="BC18" i="158"/>
  <c r="BC42" i="158"/>
  <c r="I39" i="158"/>
  <c r="AR39" i="158"/>
  <c r="AS39" i="158" s="1"/>
  <c r="AV39" i="158" s="1"/>
  <c r="F39" i="158" s="1"/>
  <c r="AY39" i="158" s="1"/>
  <c r="G39" i="158" s="1"/>
  <c r="BC30" i="158"/>
  <c r="AR27" i="158"/>
  <c r="AS27" i="158" s="1"/>
  <c r="AV27" i="158" s="1"/>
  <c r="F27" i="158" s="1"/>
  <c r="AY27" i="158" s="1"/>
  <c r="G27" i="158" s="1"/>
  <c r="BC24" i="158"/>
  <c r="BC45" i="158"/>
  <c r="BC33" i="158"/>
  <c r="I30" i="158"/>
  <c r="AR30" i="158"/>
  <c r="AS30" i="158" s="1"/>
  <c r="AV30" i="158" s="1"/>
  <c r="F30" i="158" s="1"/>
  <c r="AY30" i="158" s="1"/>
  <c r="G30" i="158" s="1"/>
  <c r="BC21" i="158"/>
  <c r="AL18" i="158"/>
  <c r="BG21" i="157"/>
  <c r="BG18" i="157"/>
  <c r="BG30" i="157"/>
  <c r="AP51" i="157"/>
  <c r="AP48" i="157"/>
  <c r="AP45" i="157"/>
  <c r="AT45" i="157" s="1"/>
  <c r="J45" i="157" s="1"/>
  <c r="AU45" i="157" s="1"/>
  <c r="AP42" i="157"/>
  <c r="AT42" i="157" s="1"/>
  <c r="J42" i="157" s="1"/>
  <c r="AU42" i="157" s="1"/>
  <c r="AP39" i="157"/>
  <c r="AP36" i="157"/>
  <c r="AP33" i="157"/>
  <c r="AT33" i="157" s="1"/>
  <c r="J33" i="157" s="1"/>
  <c r="AU33" i="157" s="1"/>
  <c r="AP30" i="157"/>
  <c r="AP27" i="157"/>
  <c r="AP24" i="157"/>
  <c r="AP21" i="157"/>
  <c r="AT21" i="157" s="1"/>
  <c r="J21" i="157" s="1"/>
  <c r="AU21" i="157" s="1"/>
  <c r="AP18" i="157"/>
  <c r="AT18" i="157" s="1"/>
  <c r="J18" i="157" s="1"/>
  <c r="AU18" i="157" s="1"/>
  <c r="BC45" i="156"/>
  <c r="AP39" i="156"/>
  <c r="J39" i="156" s="1"/>
  <c r="AQ39" i="156" s="1"/>
  <c r="BC36" i="156"/>
  <c r="BC30" i="156"/>
  <c r="BC24" i="156"/>
  <c r="BC18" i="156"/>
  <c r="I18" i="156"/>
  <c r="AR18" i="156"/>
  <c r="AS18" i="156" s="1"/>
  <c r="AV18" i="156" s="1"/>
  <c r="F18" i="156" s="1"/>
  <c r="AY18" i="156" s="1"/>
  <c r="G18" i="156" s="1"/>
  <c r="BC51" i="156"/>
  <c r="BC33" i="156"/>
  <c r="BC27" i="156"/>
  <c r="BC21" i="156"/>
  <c r="I33" i="156"/>
  <c r="AR33" i="156"/>
  <c r="AS33" i="156" s="1"/>
  <c r="AV33" i="156" s="1"/>
  <c r="F33" i="156" s="1"/>
  <c r="AY33" i="156" s="1"/>
  <c r="G33" i="156" s="1"/>
  <c r="I27" i="156"/>
  <c r="AR27" i="156"/>
  <c r="AS27" i="156" s="1"/>
  <c r="AV27" i="156" s="1"/>
  <c r="F27" i="156" s="1"/>
  <c r="AY27" i="156" s="1"/>
  <c r="G27" i="156" s="1"/>
  <c r="AL51" i="156"/>
  <c r="AP51" i="156" s="1"/>
  <c r="J51" i="156" s="1"/>
  <c r="AQ51" i="156" s="1"/>
  <c r="AL48" i="156"/>
  <c r="AL45" i="156"/>
  <c r="AP45" i="156" s="1"/>
  <c r="J45" i="156" s="1"/>
  <c r="AQ45" i="156" s="1"/>
  <c r="AL42" i="156"/>
  <c r="AL39" i="156"/>
  <c r="BA48" i="155"/>
  <c r="AZ48" i="155"/>
  <c r="AZ45" i="155"/>
  <c r="BA24" i="155"/>
  <c r="AZ24" i="155"/>
  <c r="BA21" i="155"/>
  <c r="AZ21" i="155"/>
  <c r="I21" i="155"/>
  <c r="BB21" i="155"/>
  <c r="I48" i="155"/>
  <c r="BB48" i="155"/>
  <c r="BD48" i="155" s="1"/>
  <c r="BC39" i="155"/>
  <c r="BC27" i="155"/>
  <c r="I24" i="155"/>
  <c r="BB24" i="155"/>
  <c r="BD24" i="155" s="1"/>
  <c r="BA48" i="154"/>
  <c r="AZ48" i="154"/>
  <c r="BA42" i="154"/>
  <c r="AZ42" i="154"/>
  <c r="BC30" i="154"/>
  <c r="BC24" i="154"/>
  <c r="BC18" i="154"/>
  <c r="I36" i="154"/>
  <c r="AR36" i="154"/>
  <c r="AS36" i="154" s="1"/>
  <c r="AV36" i="154" s="1"/>
  <c r="F36" i="154" s="1"/>
  <c r="AY36" i="154" s="1"/>
  <c r="G36" i="154" s="1"/>
  <c r="I30" i="154"/>
  <c r="AR30" i="154"/>
  <c r="AS30" i="154" s="1"/>
  <c r="AV30" i="154" s="1"/>
  <c r="F30" i="154" s="1"/>
  <c r="AY30" i="154" s="1"/>
  <c r="G30" i="154" s="1"/>
  <c r="I24" i="154"/>
  <c r="AR24" i="154"/>
  <c r="AS24" i="154" s="1"/>
  <c r="AV24" i="154" s="1"/>
  <c r="F24" i="154" s="1"/>
  <c r="AY24" i="154" s="1"/>
  <c r="G24" i="154" s="1"/>
  <c r="I18" i="154"/>
  <c r="AR18" i="154"/>
  <c r="AS18" i="154" s="1"/>
  <c r="AV18" i="154" s="1"/>
  <c r="F18" i="154" s="1"/>
  <c r="AY18" i="154" s="1"/>
  <c r="G18" i="154" s="1"/>
  <c r="I48" i="154"/>
  <c r="BB48" i="154"/>
  <c r="BD48" i="154" s="1"/>
  <c r="I42" i="154"/>
  <c r="BB42" i="154"/>
  <c r="BD42" i="154" s="1"/>
  <c r="BC33" i="154"/>
  <c r="BC27" i="154"/>
  <c r="BC21" i="154"/>
  <c r="BC51" i="154"/>
  <c r="BC45" i="154"/>
  <c r="BC39" i="154"/>
  <c r="BG51" i="153"/>
  <c r="BG48" i="153"/>
  <c r="BG45" i="153"/>
  <c r="BG42" i="153"/>
  <c r="BG39" i="153"/>
  <c r="BG36" i="153"/>
  <c r="BG33" i="153"/>
  <c r="BG30" i="153"/>
  <c r="BG27" i="153"/>
  <c r="BG24" i="153"/>
  <c r="BG21" i="153"/>
  <c r="BG18" i="153"/>
  <c r="AP51" i="153"/>
  <c r="AP48" i="153"/>
  <c r="AP45" i="153"/>
  <c r="AP42" i="153"/>
  <c r="AP39" i="153"/>
  <c r="AP36" i="153"/>
  <c r="AP33" i="153"/>
  <c r="AP30" i="153"/>
  <c r="AP27" i="153"/>
  <c r="AP24" i="153"/>
  <c r="AP21" i="153"/>
  <c r="AP18" i="153"/>
  <c r="BC30" i="152"/>
  <c r="BC18" i="152"/>
  <c r="BC45" i="152"/>
  <c r="BC33" i="152"/>
  <c r="BC21" i="152"/>
  <c r="BC42" i="152"/>
  <c r="BC48" i="152"/>
  <c r="BC36" i="152"/>
  <c r="I33" i="152"/>
  <c r="BB33" i="152"/>
  <c r="BD33" i="152" s="1"/>
  <c r="AR33" i="152"/>
  <c r="AS33" i="152" s="1"/>
  <c r="AV33" i="152" s="1"/>
  <c r="F33" i="152" s="1"/>
  <c r="AY33" i="152" s="1"/>
  <c r="G33" i="152" s="1"/>
  <c r="BC24" i="152"/>
  <c r="BC51" i="152"/>
  <c r="BC39" i="152"/>
  <c r="I36" i="152"/>
  <c r="AR36" i="152"/>
  <c r="AS36" i="152" s="1"/>
  <c r="AV36" i="152" s="1"/>
  <c r="F36" i="152" s="1"/>
  <c r="AY36" i="152" s="1"/>
  <c r="G36" i="152" s="1"/>
  <c r="BC27" i="152"/>
  <c r="I24" i="152"/>
  <c r="AR24" i="152"/>
  <c r="AS24" i="152" s="1"/>
  <c r="AV24" i="152" s="1"/>
  <c r="F24" i="152" s="1"/>
  <c r="AY24" i="152" s="1"/>
  <c r="G24" i="152" s="1"/>
  <c r="BC42" i="151"/>
  <c r="BC30" i="151"/>
  <c r="BC45" i="151"/>
  <c r="BC33" i="151"/>
  <c r="BC21" i="151"/>
  <c r="BC48" i="151"/>
  <c r="BC36" i="151"/>
  <c r="I33" i="151"/>
  <c r="AR33" i="151"/>
  <c r="AS33" i="151" s="1"/>
  <c r="AV33" i="151" s="1"/>
  <c r="F33" i="151" s="1"/>
  <c r="AY33" i="151" s="1"/>
  <c r="G33" i="151" s="1"/>
  <c r="BC24" i="151"/>
  <c r="I21" i="151"/>
  <c r="AR21" i="151"/>
  <c r="AS21" i="151" s="1"/>
  <c r="AV21" i="151" s="1"/>
  <c r="F21" i="151" s="1"/>
  <c r="AY21" i="151" s="1"/>
  <c r="G21" i="151" s="1"/>
  <c r="BC18" i="151"/>
  <c r="BC51" i="151"/>
  <c r="BC39" i="151"/>
  <c r="I36" i="151"/>
  <c r="BC27" i="151"/>
  <c r="I24" i="151"/>
  <c r="AR24" i="151"/>
  <c r="AS24" i="151" s="1"/>
  <c r="AV24" i="151" s="1"/>
  <c r="F24" i="151" s="1"/>
  <c r="AY24" i="151" s="1"/>
  <c r="G24" i="151" s="1"/>
  <c r="I45" i="150"/>
  <c r="BC18" i="150"/>
  <c r="I21" i="150"/>
  <c r="AR21" i="150"/>
  <c r="AS21" i="150" s="1"/>
  <c r="AV21" i="150" s="1"/>
  <c r="F21" i="150" s="1"/>
  <c r="AY21" i="150" s="1"/>
  <c r="G21" i="150" s="1"/>
  <c r="AR45" i="150"/>
  <c r="AS45" i="150" s="1"/>
  <c r="AV45" i="150" s="1"/>
  <c r="F45" i="150" s="1"/>
  <c r="AY45" i="150" s="1"/>
  <c r="G45" i="150" s="1"/>
  <c r="BC42" i="150"/>
  <c r="BC30" i="150"/>
  <c r="BE51" i="149"/>
  <c r="BD51" i="149"/>
  <c r="BE48" i="149"/>
  <c r="BE42" i="149"/>
  <c r="I36" i="149"/>
  <c r="AV36" i="149"/>
  <c r="AW36" i="149" s="1"/>
  <c r="AZ36" i="149" s="1"/>
  <c r="F36" i="149" s="1"/>
  <c r="BC36" i="149" s="1"/>
  <c r="G36" i="149" s="1"/>
  <c r="I30" i="149"/>
  <c r="I24" i="149"/>
  <c r="AV24" i="149"/>
  <c r="AW24" i="149" s="1"/>
  <c r="AZ24" i="149" s="1"/>
  <c r="F24" i="149" s="1"/>
  <c r="BC24" i="149" s="1"/>
  <c r="G24" i="149" s="1"/>
  <c r="I18" i="149"/>
  <c r="BG18" i="149"/>
  <c r="BF48" i="149"/>
  <c r="BH48" i="149" s="1"/>
  <c r="BF42" i="149"/>
  <c r="BH42" i="149" s="1"/>
  <c r="BG33" i="149"/>
  <c r="BG27" i="149"/>
  <c r="BG21" i="149"/>
  <c r="BF51" i="149"/>
  <c r="BG30" i="149"/>
  <c r="BG24" i="149"/>
  <c r="BG51" i="149"/>
  <c r="BG45" i="149"/>
  <c r="BG39" i="149"/>
  <c r="BC33" i="148"/>
  <c r="BC21" i="148"/>
  <c r="BC48" i="148"/>
  <c r="BC42" i="148"/>
  <c r="BC30" i="148"/>
  <c r="BC18" i="148"/>
  <c r="BC39" i="148"/>
  <c r="BC27" i="148"/>
  <c r="BC51" i="148"/>
  <c r="BC45" i="148"/>
  <c r="BC36" i="148"/>
  <c r="BC24" i="148"/>
  <c r="AL51" i="148"/>
  <c r="AL48" i="148"/>
  <c r="AL45" i="148"/>
  <c r="AP45" i="148" s="1"/>
  <c r="J45" i="148" s="1"/>
  <c r="AQ45" i="148" s="1"/>
  <c r="AL42" i="148"/>
  <c r="AL39" i="148"/>
  <c r="AL36" i="148"/>
  <c r="AL33" i="148"/>
  <c r="AP33" i="148" s="1"/>
  <c r="J33" i="148" s="1"/>
  <c r="AQ33" i="148" s="1"/>
  <c r="AL30" i="148"/>
  <c r="AL27" i="148"/>
  <c r="AP27" i="148" s="1"/>
  <c r="J27" i="148" s="1"/>
  <c r="AQ27" i="148" s="1"/>
  <c r="AL24" i="148"/>
  <c r="AL21" i="148"/>
  <c r="AP21" i="148" s="1"/>
  <c r="J21" i="148" s="1"/>
  <c r="AQ21" i="148" s="1"/>
  <c r="AL18" i="148"/>
  <c r="AP18" i="148" s="1"/>
  <c r="J18" i="148" s="1"/>
  <c r="AQ18" i="148" s="1"/>
  <c r="BC48" i="147"/>
  <c r="BC42" i="147"/>
  <c r="BC30" i="147"/>
  <c r="BC18" i="147"/>
  <c r="BC33" i="147"/>
  <c r="BC21" i="147"/>
  <c r="I45" i="147"/>
  <c r="AR45" i="147"/>
  <c r="AS45" i="147" s="1"/>
  <c r="AV45" i="147" s="1"/>
  <c r="F45" i="147" s="1"/>
  <c r="AY45" i="147" s="1"/>
  <c r="G45" i="147" s="1"/>
  <c r="BC36" i="147"/>
  <c r="BC24" i="147"/>
  <c r="AR48" i="147"/>
  <c r="AS48" i="147" s="1"/>
  <c r="AV48" i="147" s="1"/>
  <c r="F48" i="147" s="1"/>
  <c r="AY48" i="147" s="1"/>
  <c r="G48" i="147" s="1"/>
  <c r="BC39" i="147"/>
  <c r="I36" i="147"/>
  <c r="AR36" i="147"/>
  <c r="AS36" i="147" s="1"/>
  <c r="AV36" i="147" s="1"/>
  <c r="F36" i="147" s="1"/>
  <c r="AY36" i="147" s="1"/>
  <c r="G36" i="147" s="1"/>
  <c r="BC27" i="147"/>
  <c r="BG36" i="146"/>
  <c r="BG21" i="146"/>
  <c r="AP51" i="146"/>
  <c r="AT51" i="146" s="1"/>
  <c r="J51" i="146" s="1"/>
  <c r="AU51" i="146" s="1"/>
  <c r="AP48" i="146"/>
  <c r="AP45" i="146"/>
  <c r="AT45" i="146" s="1"/>
  <c r="J45" i="146" s="1"/>
  <c r="AU45" i="146" s="1"/>
  <c r="AP42" i="146"/>
  <c r="AP39" i="146"/>
  <c r="AP36" i="146"/>
  <c r="AT36" i="146" s="1"/>
  <c r="J36" i="146" s="1"/>
  <c r="AU36" i="146" s="1"/>
  <c r="AP33" i="146"/>
  <c r="AP30" i="146"/>
  <c r="AP27" i="146"/>
  <c r="AT27" i="146" s="1"/>
  <c r="J27" i="146" s="1"/>
  <c r="AU27" i="146" s="1"/>
  <c r="AP24" i="146"/>
  <c r="AP21" i="146"/>
  <c r="AT21" i="146" s="1"/>
  <c r="J21" i="146" s="1"/>
  <c r="AU21" i="146" s="1"/>
  <c r="AP18" i="146"/>
  <c r="AL51" i="145"/>
  <c r="AL48" i="145"/>
  <c r="AL45" i="145"/>
  <c r="AP45" i="145" s="1"/>
  <c r="J45" i="145" s="1"/>
  <c r="AQ45" i="145" s="1"/>
  <c r="AL42" i="145"/>
  <c r="AL39" i="145"/>
  <c r="AL36" i="145"/>
  <c r="AL33" i="145"/>
  <c r="AP33" i="145" s="1"/>
  <c r="J33" i="145" s="1"/>
  <c r="AQ33" i="145" s="1"/>
  <c r="AL30" i="145"/>
  <c r="AP30" i="145" s="1"/>
  <c r="J30" i="145" s="1"/>
  <c r="AQ30" i="145" s="1"/>
  <c r="AL27" i="145"/>
  <c r="AL24" i="145"/>
  <c r="AL21" i="145"/>
  <c r="AP21" i="145" s="1"/>
  <c r="J21" i="145" s="1"/>
  <c r="AQ21" i="145" s="1"/>
  <c r="AL18" i="145"/>
  <c r="I51" i="144"/>
  <c r="BC42" i="144"/>
  <c r="BC30" i="144"/>
  <c r="BC18" i="144"/>
  <c r="BC45" i="144"/>
  <c r="BC33" i="144"/>
  <c r="I30" i="144"/>
  <c r="AR30" i="144"/>
  <c r="AS30" i="144" s="1"/>
  <c r="AV30" i="144" s="1"/>
  <c r="F30" i="144" s="1"/>
  <c r="AY30" i="144" s="1"/>
  <c r="G30" i="144" s="1"/>
  <c r="BC21" i="144"/>
  <c r="I18" i="144"/>
  <c r="AR51" i="144"/>
  <c r="AS51" i="144" s="1"/>
  <c r="AV51" i="144" s="1"/>
  <c r="F51" i="144" s="1"/>
  <c r="AY51" i="144" s="1"/>
  <c r="G51" i="144" s="1"/>
  <c r="AR45" i="144"/>
  <c r="AS45" i="144" s="1"/>
  <c r="AV45" i="144" s="1"/>
  <c r="F45" i="144" s="1"/>
  <c r="AY45" i="144" s="1"/>
  <c r="G45" i="144" s="1"/>
  <c r="BC36" i="144"/>
  <c r="I33" i="144"/>
  <c r="AR33" i="144"/>
  <c r="AS33" i="144" s="1"/>
  <c r="AV33" i="144" s="1"/>
  <c r="F33" i="144" s="1"/>
  <c r="AY33" i="144" s="1"/>
  <c r="G33" i="144" s="1"/>
  <c r="BC24" i="144"/>
  <c r="I21" i="144"/>
  <c r="AR21" i="144"/>
  <c r="AS21" i="144" s="1"/>
  <c r="AV21" i="144" s="1"/>
  <c r="F21" i="144" s="1"/>
  <c r="AY21" i="144" s="1"/>
  <c r="G21" i="144" s="1"/>
  <c r="BC51" i="144"/>
  <c r="BC39" i="144"/>
  <c r="BC27" i="144"/>
  <c r="BG33" i="143"/>
  <c r="BG21" i="143"/>
  <c r="BG30" i="143"/>
  <c r="AT21" i="143"/>
  <c r="J21" i="143" s="1"/>
  <c r="AU21" i="143" s="1"/>
  <c r="BG18" i="143"/>
  <c r="BG51" i="143"/>
  <c r="BG45" i="143"/>
  <c r="BG39" i="143"/>
  <c r="BG27" i="143"/>
  <c r="AT39" i="143"/>
  <c r="J39" i="143" s="1"/>
  <c r="AU39" i="143" s="1"/>
  <c r="BG36" i="143"/>
  <c r="BG24" i="143"/>
  <c r="AP51" i="143"/>
  <c r="AP48" i="143"/>
  <c r="AT48" i="143" s="1"/>
  <c r="J48" i="143" s="1"/>
  <c r="AU48" i="143" s="1"/>
  <c r="AP45" i="143"/>
  <c r="AP42" i="143"/>
  <c r="AP39" i="143"/>
  <c r="AP36" i="143"/>
  <c r="AP33" i="143"/>
  <c r="AP30" i="143"/>
  <c r="AP27" i="143"/>
  <c r="AT27" i="143" s="1"/>
  <c r="J27" i="143" s="1"/>
  <c r="AU27" i="143" s="1"/>
  <c r="AP24" i="143"/>
  <c r="AT24" i="143" s="1"/>
  <c r="J24" i="143" s="1"/>
  <c r="AU24" i="143" s="1"/>
  <c r="AP21" i="143"/>
  <c r="AP18" i="143"/>
  <c r="BC30" i="142"/>
  <c r="BC18" i="142"/>
  <c r="BC21" i="142"/>
  <c r="BC27" i="142"/>
  <c r="BC24" i="142"/>
  <c r="AL51" i="142"/>
  <c r="AL48" i="142"/>
  <c r="AL45" i="142"/>
  <c r="AP45" i="142" s="1"/>
  <c r="J45" i="142" s="1"/>
  <c r="AQ45" i="142" s="1"/>
  <c r="AL42" i="142"/>
  <c r="AL39" i="142"/>
  <c r="AP39" i="142" s="1"/>
  <c r="J39" i="142" s="1"/>
  <c r="AQ39" i="142" s="1"/>
  <c r="AL36" i="142"/>
  <c r="AP36" i="142" s="1"/>
  <c r="J36" i="142" s="1"/>
  <c r="AQ36" i="142" s="1"/>
  <c r="AL33" i="142"/>
  <c r="AL30" i="142"/>
  <c r="AL27" i="142"/>
  <c r="AP27" i="142" s="1"/>
  <c r="J27" i="142" s="1"/>
  <c r="AQ27" i="142" s="1"/>
  <c r="AL24" i="142"/>
  <c r="AL21" i="142"/>
  <c r="AP21" i="142" s="1"/>
  <c r="J21" i="142" s="1"/>
  <c r="AQ21" i="142" s="1"/>
  <c r="AL18" i="142"/>
  <c r="AP18" i="142" s="1"/>
  <c r="J18" i="142" s="1"/>
  <c r="AQ18" i="142" s="1"/>
  <c r="BC21" i="141"/>
  <c r="BC18" i="141"/>
  <c r="BC33" i="141"/>
  <c r="BC24" i="141"/>
  <c r="AL51" i="141"/>
  <c r="AL48" i="141"/>
  <c r="AP48" i="141" s="1"/>
  <c r="J48" i="141" s="1"/>
  <c r="AQ48" i="141" s="1"/>
  <c r="AL45" i="141"/>
  <c r="AL42" i="141"/>
  <c r="AL39" i="141"/>
  <c r="AP39" i="141" s="1"/>
  <c r="J39" i="141" s="1"/>
  <c r="AQ39" i="141" s="1"/>
  <c r="AL36" i="141"/>
  <c r="AP36" i="141" s="1"/>
  <c r="J36" i="141" s="1"/>
  <c r="AQ36" i="141" s="1"/>
  <c r="AL33" i="141"/>
  <c r="AP33" i="141" s="1"/>
  <c r="J33" i="141" s="1"/>
  <c r="AQ33" i="141" s="1"/>
  <c r="AL30" i="141"/>
  <c r="AL27" i="141"/>
  <c r="AL24" i="141"/>
  <c r="AL21" i="141"/>
  <c r="AP21" i="141" s="1"/>
  <c r="J21" i="141" s="1"/>
  <c r="AQ21" i="141" s="1"/>
  <c r="AL18" i="141"/>
  <c r="AP18" i="141" s="1"/>
  <c r="J18" i="141" s="1"/>
  <c r="AQ18" i="141" s="1"/>
  <c r="AL51" i="140"/>
  <c r="AL48" i="140"/>
  <c r="AL45" i="140"/>
  <c r="AP45" i="140" s="1"/>
  <c r="J45" i="140" s="1"/>
  <c r="AQ45" i="140" s="1"/>
  <c r="AL42" i="140"/>
  <c r="AP42" i="140" s="1"/>
  <c r="J42" i="140" s="1"/>
  <c r="AQ42" i="140" s="1"/>
  <c r="AL39" i="140"/>
  <c r="AL36" i="140"/>
  <c r="AL33" i="140"/>
  <c r="AP33" i="140" s="1"/>
  <c r="J33" i="140" s="1"/>
  <c r="AQ33" i="140" s="1"/>
  <c r="AL30" i="140"/>
  <c r="AL27" i="140"/>
  <c r="AL24" i="140"/>
  <c r="AL21" i="140"/>
  <c r="AP21" i="140" s="1"/>
  <c r="J21" i="140" s="1"/>
  <c r="AQ21" i="140" s="1"/>
  <c r="AL18" i="140"/>
  <c r="AP18" i="140" s="1"/>
  <c r="J18" i="140" s="1"/>
  <c r="AQ18" i="140" s="1"/>
  <c r="BA33" i="139"/>
  <c r="AZ33" i="139"/>
  <c r="I42" i="139"/>
  <c r="AR42" i="139"/>
  <c r="AS42" i="139" s="1"/>
  <c r="AV42" i="139" s="1"/>
  <c r="F42" i="139" s="1"/>
  <c r="AY42" i="139" s="1"/>
  <c r="G42" i="139" s="1"/>
  <c r="I30" i="139"/>
  <c r="I45" i="139"/>
  <c r="I27" i="139"/>
  <c r="I33" i="139"/>
  <c r="BB33" i="139"/>
  <c r="AR27" i="139"/>
  <c r="AS27" i="139" s="1"/>
  <c r="AV27" i="139" s="1"/>
  <c r="F27" i="139" s="1"/>
  <c r="AY27" i="139" s="1"/>
  <c r="G27" i="139" s="1"/>
  <c r="AP48" i="139"/>
  <c r="J48" i="139" s="1"/>
  <c r="AQ48" i="139" s="1"/>
  <c r="AR45" i="139"/>
  <c r="AS45" i="139" s="1"/>
  <c r="AV45" i="139" s="1"/>
  <c r="F45" i="139" s="1"/>
  <c r="AY45" i="139" s="1"/>
  <c r="G45" i="139" s="1"/>
  <c r="AP36" i="139"/>
  <c r="J36" i="139" s="1"/>
  <c r="AQ36" i="139" s="1"/>
  <c r="AR30" i="139"/>
  <c r="AS30" i="139" s="1"/>
  <c r="AV30" i="139" s="1"/>
  <c r="F30" i="139" s="1"/>
  <c r="AY30" i="139" s="1"/>
  <c r="G30" i="139" s="1"/>
  <c r="BC27" i="139"/>
  <c r="BG42" i="138"/>
  <c r="BG30" i="138"/>
  <c r="BG18" i="138"/>
  <c r="BG45" i="138"/>
  <c r="BG33" i="138"/>
  <c r="BG24" i="138"/>
  <c r="BG51" i="138"/>
  <c r="BG39" i="138"/>
  <c r="BG27" i="138"/>
  <c r="BG48" i="138"/>
  <c r="BG36" i="138"/>
  <c r="BG21" i="138"/>
  <c r="AP51" i="138"/>
  <c r="AT51" i="138" s="1"/>
  <c r="J51" i="138" s="1"/>
  <c r="AU51" i="138" s="1"/>
  <c r="AP48" i="138"/>
  <c r="AT48" i="138" s="1"/>
  <c r="J48" i="138" s="1"/>
  <c r="AU48" i="138" s="1"/>
  <c r="AP45" i="138"/>
  <c r="AP42" i="138"/>
  <c r="AT42" i="138" s="1"/>
  <c r="J42" i="138" s="1"/>
  <c r="AU42" i="138" s="1"/>
  <c r="AP39" i="138"/>
  <c r="AT39" i="138" s="1"/>
  <c r="J39" i="138" s="1"/>
  <c r="AU39" i="138" s="1"/>
  <c r="AP36" i="138"/>
  <c r="AT36" i="138" s="1"/>
  <c r="J36" i="138" s="1"/>
  <c r="AU36" i="138" s="1"/>
  <c r="AP33" i="138"/>
  <c r="AT33" i="138" s="1"/>
  <c r="J33" i="138" s="1"/>
  <c r="AU33" i="138" s="1"/>
  <c r="AP30" i="138"/>
  <c r="AP27" i="138"/>
  <c r="AT27" i="138" s="1"/>
  <c r="J27" i="138" s="1"/>
  <c r="AU27" i="138" s="1"/>
  <c r="AP18" i="138"/>
  <c r="AT18" i="138" s="1"/>
  <c r="J18" i="138" s="1"/>
  <c r="AU18" i="138" s="1"/>
  <c r="AR45" i="137"/>
  <c r="AS45" i="137" s="1"/>
  <c r="AV45" i="137" s="1"/>
  <c r="F45" i="137" s="1"/>
  <c r="AY45" i="137" s="1"/>
  <c r="G45" i="137" s="1"/>
  <c r="BC36" i="137"/>
  <c r="BC51" i="137"/>
  <c r="BC39" i="137"/>
  <c r="BC27" i="137"/>
  <c r="BC18" i="137"/>
  <c r="BC48" i="137"/>
  <c r="BC24" i="137"/>
  <c r="BC42" i="137"/>
  <c r="I39" i="137"/>
  <c r="AR39" i="137"/>
  <c r="AS39" i="137" s="1"/>
  <c r="AV39" i="137" s="1"/>
  <c r="F39" i="137" s="1"/>
  <c r="AY39" i="137" s="1"/>
  <c r="G39" i="137" s="1"/>
  <c r="BC30" i="137"/>
  <c r="I27" i="137"/>
  <c r="BC45" i="137"/>
  <c r="I42" i="137"/>
  <c r="AR42" i="137"/>
  <c r="AS42" i="137" s="1"/>
  <c r="AV42" i="137" s="1"/>
  <c r="F42" i="137" s="1"/>
  <c r="AY42" i="137" s="1"/>
  <c r="G42" i="137" s="1"/>
  <c r="BC33" i="137"/>
  <c r="I30" i="137"/>
  <c r="AR30" i="137"/>
  <c r="AS30" i="137" s="1"/>
  <c r="AV30" i="137" s="1"/>
  <c r="F30" i="137" s="1"/>
  <c r="AY30" i="137" s="1"/>
  <c r="G30" i="137" s="1"/>
  <c r="BC21" i="137"/>
  <c r="AL18" i="137"/>
  <c r="BA51" i="136"/>
  <c r="AZ51" i="136"/>
  <c r="BC42" i="136"/>
  <c r="AR39" i="136"/>
  <c r="AS39" i="136" s="1"/>
  <c r="AV39" i="136" s="1"/>
  <c r="F39" i="136" s="1"/>
  <c r="AY39" i="136" s="1"/>
  <c r="G39" i="136" s="1"/>
  <c r="BC30" i="136"/>
  <c r="I27" i="136"/>
  <c r="AR27" i="136"/>
  <c r="AS27" i="136" s="1"/>
  <c r="AV27" i="136" s="1"/>
  <c r="F27" i="136" s="1"/>
  <c r="AY27" i="136" s="1"/>
  <c r="G27" i="136" s="1"/>
  <c r="BC18" i="136"/>
  <c r="I42" i="136"/>
  <c r="AR42" i="136"/>
  <c r="AS42" i="136" s="1"/>
  <c r="AV42" i="136" s="1"/>
  <c r="F42" i="136" s="1"/>
  <c r="AY42" i="136" s="1"/>
  <c r="G42" i="136" s="1"/>
  <c r="BC33" i="136"/>
  <c r="I30" i="136"/>
  <c r="AR30" i="136"/>
  <c r="AS30" i="136" s="1"/>
  <c r="AV30" i="136" s="1"/>
  <c r="F30" i="136" s="1"/>
  <c r="AY30" i="136" s="1"/>
  <c r="G30" i="136" s="1"/>
  <c r="BC21" i="136"/>
  <c r="I18" i="136"/>
  <c r="I51" i="136"/>
  <c r="BB51" i="136"/>
  <c r="BD51" i="136" s="1"/>
  <c r="BC39" i="136"/>
  <c r="BC27" i="136"/>
  <c r="BC30" i="135"/>
  <c r="BC18" i="135"/>
  <c r="BC21" i="135"/>
  <c r="BC48" i="135"/>
  <c r="BC42" i="135"/>
  <c r="BC36" i="135"/>
  <c r="BC27" i="135"/>
  <c r="AP48" i="135"/>
  <c r="J48" i="135" s="1"/>
  <c r="AQ48" i="135" s="1"/>
  <c r="BC24" i="135"/>
  <c r="AL51" i="135"/>
  <c r="AL48" i="135"/>
  <c r="AL45" i="135"/>
  <c r="AP45" i="135" s="1"/>
  <c r="J45" i="135" s="1"/>
  <c r="AQ45" i="135" s="1"/>
  <c r="AL42" i="135"/>
  <c r="AL39" i="135"/>
  <c r="AP39" i="135" s="1"/>
  <c r="J39" i="135" s="1"/>
  <c r="AQ39" i="135" s="1"/>
  <c r="AL36" i="135"/>
  <c r="AL33" i="135"/>
  <c r="AL30" i="135"/>
  <c r="AP30" i="135" s="1"/>
  <c r="J30" i="135" s="1"/>
  <c r="AQ30" i="135" s="1"/>
  <c r="AL27" i="135"/>
  <c r="AP27" i="135" s="1"/>
  <c r="J27" i="135" s="1"/>
  <c r="AQ27" i="135" s="1"/>
  <c r="AL24" i="135"/>
  <c r="AL21" i="135"/>
  <c r="AL18" i="135"/>
  <c r="AP18" i="135" s="1"/>
  <c r="J18" i="135" s="1"/>
  <c r="AQ18" i="135" s="1"/>
  <c r="BC48" i="134"/>
  <c r="I45" i="134"/>
  <c r="AR45" i="134"/>
  <c r="AS45" i="134" s="1"/>
  <c r="AV45" i="134" s="1"/>
  <c r="F45" i="134" s="1"/>
  <c r="AY45" i="134" s="1"/>
  <c r="G45" i="134" s="1"/>
  <c r="BC36" i="134"/>
  <c r="AR33" i="134"/>
  <c r="AS33" i="134" s="1"/>
  <c r="AV33" i="134" s="1"/>
  <c r="F33" i="134" s="1"/>
  <c r="AY33" i="134" s="1"/>
  <c r="G33" i="134" s="1"/>
  <c r="BC21" i="134"/>
  <c r="BC51" i="134"/>
  <c r="I48" i="134"/>
  <c r="AR48" i="134"/>
  <c r="AS48" i="134" s="1"/>
  <c r="AV48" i="134" s="1"/>
  <c r="F48" i="134" s="1"/>
  <c r="AY48" i="134" s="1"/>
  <c r="G48" i="134" s="1"/>
  <c r="BC39" i="134"/>
  <c r="I36" i="134"/>
  <c r="AR36" i="134"/>
  <c r="AS36" i="134" s="1"/>
  <c r="AV36" i="134" s="1"/>
  <c r="F36" i="134" s="1"/>
  <c r="AY36" i="134" s="1"/>
  <c r="G36" i="134" s="1"/>
  <c r="BC27" i="134"/>
  <c r="BC18" i="134"/>
  <c r="BC45" i="134"/>
  <c r="I42" i="134"/>
  <c r="AR42" i="134"/>
  <c r="AS42" i="134" s="1"/>
  <c r="AV42" i="134" s="1"/>
  <c r="F42" i="134" s="1"/>
  <c r="AY42" i="134" s="1"/>
  <c r="BC33" i="134"/>
  <c r="I30" i="134"/>
  <c r="AR30" i="134"/>
  <c r="AS30" i="134" s="1"/>
  <c r="AV30" i="134" s="1"/>
  <c r="F30" i="134" s="1"/>
  <c r="AY30" i="134" s="1"/>
  <c r="BC24" i="134"/>
  <c r="AL24" i="134"/>
  <c r="AL21" i="134"/>
  <c r="AL18" i="134"/>
  <c r="AP18" i="134" s="1"/>
  <c r="J18" i="134" s="1"/>
  <c r="AQ18" i="134" s="1"/>
  <c r="BG42" i="133"/>
  <c r="BG30" i="133"/>
  <c r="BG18" i="133"/>
  <c r="BG45" i="133"/>
  <c r="BG33" i="133"/>
  <c r="BG51" i="133"/>
  <c r="BG39" i="133"/>
  <c r="BG27" i="133"/>
  <c r="BG21" i="133"/>
  <c r="BG48" i="133"/>
  <c r="BG36" i="133"/>
  <c r="BG24" i="133"/>
  <c r="AP51" i="133"/>
  <c r="AT51" i="133" s="1"/>
  <c r="J51" i="133" s="1"/>
  <c r="AU51" i="133" s="1"/>
  <c r="AP48" i="133"/>
  <c r="AT48" i="133" s="1"/>
  <c r="J48" i="133" s="1"/>
  <c r="AU48" i="133" s="1"/>
  <c r="AP45" i="133"/>
  <c r="AT45" i="133" s="1"/>
  <c r="J45" i="133" s="1"/>
  <c r="AU45" i="133" s="1"/>
  <c r="AP42" i="133"/>
  <c r="AP39" i="133"/>
  <c r="AT39" i="133" s="1"/>
  <c r="J39" i="133" s="1"/>
  <c r="AU39" i="133" s="1"/>
  <c r="AP36" i="133"/>
  <c r="AP33" i="133"/>
  <c r="AP30" i="133"/>
  <c r="AP27" i="133"/>
  <c r="AT27" i="133" s="1"/>
  <c r="J27" i="133" s="1"/>
  <c r="AU27" i="133" s="1"/>
  <c r="AP24" i="133"/>
  <c r="AT24" i="133" s="1"/>
  <c r="J24" i="133" s="1"/>
  <c r="AU24" i="133" s="1"/>
  <c r="AP21" i="133"/>
  <c r="AP18" i="133"/>
  <c r="BC21" i="132"/>
  <c r="BC18" i="132"/>
  <c r="BC51" i="132"/>
  <c r="BC45" i="132"/>
  <c r="BC39" i="132"/>
  <c r="BC33" i="132"/>
  <c r="BC24" i="132"/>
  <c r="AL51" i="132"/>
  <c r="AL48" i="132"/>
  <c r="AL45" i="132"/>
  <c r="AP45" i="132" s="1"/>
  <c r="J45" i="132" s="1"/>
  <c r="AQ45" i="132" s="1"/>
  <c r="AL42" i="132"/>
  <c r="AL39" i="132"/>
  <c r="AL36" i="132"/>
  <c r="AL33" i="132"/>
  <c r="AP33" i="132" s="1"/>
  <c r="J33" i="132" s="1"/>
  <c r="AQ33" i="132" s="1"/>
  <c r="AL30" i="132"/>
  <c r="AP30" i="132" s="1"/>
  <c r="J30" i="132" s="1"/>
  <c r="AQ30" i="132" s="1"/>
  <c r="AL27" i="132"/>
  <c r="AP27" i="132" s="1"/>
  <c r="J27" i="132" s="1"/>
  <c r="AQ27" i="132" s="1"/>
  <c r="AL24" i="132"/>
  <c r="AL21" i="132"/>
  <c r="AP21" i="132" s="1"/>
  <c r="J21" i="132" s="1"/>
  <c r="AQ21" i="132" s="1"/>
  <c r="AL18" i="132"/>
  <c r="BA33" i="131"/>
  <c r="AZ33" i="131"/>
  <c r="BC48" i="131"/>
  <c r="I51" i="131"/>
  <c r="AR51" i="131"/>
  <c r="AS51" i="131" s="1"/>
  <c r="AV51" i="131" s="1"/>
  <c r="F51" i="131" s="1"/>
  <c r="AY51" i="131" s="1"/>
  <c r="G51" i="131" s="1"/>
  <c r="I39" i="131"/>
  <c r="I42" i="131"/>
  <c r="BC33" i="131"/>
  <c r="I33" i="131"/>
  <c r="BB33" i="131"/>
  <c r="BD33" i="131" s="1"/>
  <c r="AP48" i="131"/>
  <c r="J48" i="131" s="1"/>
  <c r="AQ48" i="131" s="1"/>
  <c r="AR42" i="131"/>
  <c r="AS42" i="131" s="1"/>
  <c r="AV42" i="131" s="1"/>
  <c r="F42" i="131" s="1"/>
  <c r="AY42" i="131" s="1"/>
  <c r="G42" i="131" s="1"/>
  <c r="BC39" i="131"/>
  <c r="I36" i="131"/>
  <c r="BB36" i="131"/>
  <c r="BD36" i="131" s="1"/>
  <c r="BC27" i="131"/>
  <c r="I24" i="131"/>
  <c r="BB24" i="131"/>
  <c r="BD24" i="131" s="1"/>
  <c r="AP51" i="130"/>
  <c r="AP48" i="130"/>
  <c r="AP45" i="130"/>
  <c r="AT45" i="130" s="1"/>
  <c r="J45" i="130" s="1"/>
  <c r="AU45" i="130" s="1"/>
  <c r="AP42" i="130"/>
  <c r="AT42" i="130" s="1"/>
  <c r="J42" i="130" s="1"/>
  <c r="AU42" i="130" s="1"/>
  <c r="AP39" i="130"/>
  <c r="AP36" i="130"/>
  <c r="AP33" i="130"/>
  <c r="AT33" i="130" s="1"/>
  <c r="J33" i="130" s="1"/>
  <c r="AU33" i="130" s="1"/>
  <c r="AP30" i="130"/>
  <c r="AP27" i="130"/>
  <c r="AP24" i="130"/>
  <c r="AP21" i="130"/>
  <c r="AT21" i="130" s="1"/>
  <c r="J21" i="130" s="1"/>
  <c r="AU21" i="130" s="1"/>
  <c r="AP18" i="130"/>
  <c r="AT18" i="130" s="1"/>
  <c r="J18" i="130" s="1"/>
  <c r="AU18" i="130" s="1"/>
  <c r="BA45" i="129"/>
  <c r="AZ45" i="129"/>
  <c r="BA39" i="129"/>
  <c r="AZ39" i="129"/>
  <c r="I36" i="129"/>
  <c r="BC30" i="129"/>
  <c r="BC18" i="129"/>
  <c r="I24" i="129"/>
  <c r="BB24" i="129"/>
  <c r="BD24" i="129" s="1"/>
  <c r="AR24" i="129"/>
  <c r="AS24" i="129" s="1"/>
  <c r="AV24" i="129" s="1"/>
  <c r="F24" i="129" s="1"/>
  <c r="AY24" i="129" s="1"/>
  <c r="G24" i="129" s="1"/>
  <c r="BC24" i="129"/>
  <c r="BC51" i="129"/>
  <c r="I45" i="129"/>
  <c r="BB45" i="129"/>
  <c r="BD45" i="129" s="1"/>
  <c r="I39" i="129"/>
  <c r="BB39" i="129"/>
  <c r="BD39" i="129" s="1"/>
  <c r="AR36" i="129"/>
  <c r="AS36" i="129" s="1"/>
  <c r="AV36" i="129" s="1"/>
  <c r="F36" i="129" s="1"/>
  <c r="AY36" i="129" s="1"/>
  <c r="G36" i="129" s="1"/>
  <c r="BC27" i="129"/>
  <c r="BC21" i="129"/>
  <c r="AP51" i="129"/>
  <c r="J51" i="129" s="1"/>
  <c r="AQ51" i="129" s="1"/>
  <c r="BC48" i="129"/>
  <c r="BC42" i="129"/>
  <c r="BC36" i="129"/>
  <c r="I33" i="129"/>
  <c r="AR33" i="129"/>
  <c r="AS33" i="129" s="1"/>
  <c r="AV33" i="129" s="1"/>
  <c r="F33" i="129" s="1"/>
  <c r="AY33" i="129" s="1"/>
  <c r="G33" i="129" s="1"/>
  <c r="I27" i="129"/>
  <c r="AR27" i="129"/>
  <c r="AS27" i="129" s="1"/>
  <c r="AV27" i="129" s="1"/>
  <c r="F27" i="129" s="1"/>
  <c r="AY27" i="129" s="1"/>
  <c r="G27" i="129" s="1"/>
  <c r="I21" i="129"/>
  <c r="AR21" i="129"/>
  <c r="AS21" i="129" s="1"/>
  <c r="AV21" i="129" s="1"/>
  <c r="F21" i="129" s="1"/>
  <c r="AY21" i="129" s="1"/>
  <c r="G21" i="129" s="1"/>
  <c r="AL51" i="129"/>
  <c r="AL48" i="129"/>
  <c r="AZ48" i="311" l="1"/>
  <c r="BA48" i="311"/>
  <c r="AY45" i="311"/>
  <c r="G45" i="311" s="1"/>
  <c r="BB45" i="311"/>
  <c r="BD45" i="311" s="1"/>
  <c r="AY30" i="311"/>
  <c r="G30" i="311" s="1"/>
  <c r="BB30" i="311"/>
  <c r="BD30" i="311" s="1"/>
  <c r="BB48" i="311"/>
  <c r="BD48" i="311" s="1"/>
  <c r="AR36" i="311"/>
  <c r="AS36" i="311" s="1"/>
  <c r="AV36" i="311" s="1"/>
  <c r="F36" i="311" s="1"/>
  <c r="I36" i="311"/>
  <c r="AV51" i="295"/>
  <c r="AW51" i="295" s="1"/>
  <c r="AZ51" i="295" s="1"/>
  <c r="F51" i="295" s="1"/>
  <c r="BC51" i="295" s="1"/>
  <c r="G51" i="295" s="1"/>
  <c r="AT45" i="295"/>
  <c r="J45" i="295" s="1"/>
  <c r="AU45" i="295" s="1"/>
  <c r="AV24" i="295"/>
  <c r="AW24" i="295" s="1"/>
  <c r="AZ24" i="295" s="1"/>
  <c r="F24" i="295" s="1"/>
  <c r="BC24" i="295" s="1"/>
  <c r="G24" i="295" s="1"/>
  <c r="BE24" i="295" s="1"/>
  <c r="AP18" i="294"/>
  <c r="J18" i="294" s="1"/>
  <c r="AQ18" i="294" s="1"/>
  <c r="I18" i="294" s="1"/>
  <c r="AP42" i="294"/>
  <c r="J42" i="294" s="1"/>
  <c r="AQ42" i="294" s="1"/>
  <c r="AP21" i="293"/>
  <c r="J21" i="293" s="1"/>
  <c r="AQ21" i="293" s="1"/>
  <c r="BB30" i="289"/>
  <c r="BD30" i="289" s="1"/>
  <c r="BB48" i="284"/>
  <c r="BD48" i="284" s="1"/>
  <c r="AP21" i="284"/>
  <c r="J21" i="284" s="1"/>
  <c r="AQ21" i="284" s="1"/>
  <c r="AP42" i="284"/>
  <c r="J42" i="284" s="1"/>
  <c r="AQ42" i="284" s="1"/>
  <c r="AR42" i="283"/>
  <c r="AS42" i="283" s="1"/>
  <c r="AV42" i="283" s="1"/>
  <c r="F42" i="283" s="1"/>
  <c r="AY42" i="283" s="1"/>
  <c r="G42" i="283" s="1"/>
  <c r="AP18" i="283"/>
  <c r="J18" i="283" s="1"/>
  <c r="AQ18" i="283" s="1"/>
  <c r="I18" i="283" s="1"/>
  <c r="AR51" i="283"/>
  <c r="AS51" i="283" s="1"/>
  <c r="AV51" i="283" s="1"/>
  <c r="F51" i="283" s="1"/>
  <c r="AY51" i="283" s="1"/>
  <c r="G51" i="283" s="1"/>
  <c r="BC24" i="279"/>
  <c r="G24" i="279" s="1"/>
  <c r="BF24" i="279"/>
  <c r="BH24" i="279" s="1"/>
  <c r="BB39" i="200"/>
  <c r="AR45" i="200"/>
  <c r="AS45" i="200" s="1"/>
  <c r="AV45" i="200" s="1"/>
  <c r="F45" i="200" s="1"/>
  <c r="AY45" i="200" s="1"/>
  <c r="G45" i="200" s="1"/>
  <c r="I30" i="200"/>
  <c r="AR24" i="200"/>
  <c r="AS24" i="200" s="1"/>
  <c r="AV24" i="200" s="1"/>
  <c r="F24" i="200" s="1"/>
  <c r="AY24" i="200" s="1"/>
  <c r="G24" i="200" s="1"/>
  <c r="AZ24" i="200" s="1"/>
  <c r="I51" i="274"/>
  <c r="AR45" i="274"/>
  <c r="AS45" i="274" s="1"/>
  <c r="AV45" i="274" s="1"/>
  <c r="F45" i="274" s="1"/>
  <c r="AY45" i="274" s="1"/>
  <c r="G45" i="274" s="1"/>
  <c r="AR27" i="274"/>
  <c r="AS27" i="274" s="1"/>
  <c r="AV27" i="274" s="1"/>
  <c r="F27" i="274" s="1"/>
  <c r="AY27" i="274" s="1"/>
  <c r="G27" i="274" s="1"/>
  <c r="AP24" i="274"/>
  <c r="J24" i="274" s="1"/>
  <c r="AQ24" i="274" s="1"/>
  <c r="AR39" i="273"/>
  <c r="AS39" i="273" s="1"/>
  <c r="AV39" i="273" s="1"/>
  <c r="F39" i="273" s="1"/>
  <c r="AY39" i="273" s="1"/>
  <c r="G39" i="273" s="1"/>
  <c r="AR51" i="273"/>
  <c r="AS51" i="273" s="1"/>
  <c r="AV51" i="273" s="1"/>
  <c r="F51" i="273" s="1"/>
  <c r="AY51" i="273" s="1"/>
  <c r="G51" i="273" s="1"/>
  <c r="AP45" i="273"/>
  <c r="J45" i="273" s="1"/>
  <c r="AQ45" i="273" s="1"/>
  <c r="AP48" i="270"/>
  <c r="J48" i="270" s="1"/>
  <c r="AQ48" i="270" s="1"/>
  <c r="AR48" i="270" s="1"/>
  <c r="AS48" i="270" s="1"/>
  <c r="AV48" i="270" s="1"/>
  <c r="F48" i="270" s="1"/>
  <c r="AY48" i="270" s="1"/>
  <c r="G48" i="270" s="1"/>
  <c r="I33" i="270"/>
  <c r="AP18" i="270"/>
  <c r="J18" i="270" s="1"/>
  <c r="AQ18" i="270" s="1"/>
  <c r="AP21" i="270"/>
  <c r="J21" i="270" s="1"/>
  <c r="AQ21" i="270" s="1"/>
  <c r="AP42" i="270"/>
  <c r="J42" i="270" s="1"/>
  <c r="AQ42" i="270" s="1"/>
  <c r="AT36" i="193"/>
  <c r="J36" i="193" s="1"/>
  <c r="AU36" i="193" s="1"/>
  <c r="AV33" i="193"/>
  <c r="AW33" i="193" s="1"/>
  <c r="AZ33" i="193" s="1"/>
  <c r="F33" i="193" s="1"/>
  <c r="BC33" i="193" s="1"/>
  <c r="G33" i="193" s="1"/>
  <c r="AT21" i="193"/>
  <c r="J21" i="193" s="1"/>
  <c r="AU21" i="193" s="1"/>
  <c r="AT24" i="193"/>
  <c r="J24" i="193" s="1"/>
  <c r="AU24" i="193" s="1"/>
  <c r="AR30" i="269"/>
  <c r="AS30" i="269" s="1"/>
  <c r="AV30" i="269" s="1"/>
  <c r="F30" i="269" s="1"/>
  <c r="AY30" i="269" s="1"/>
  <c r="G30" i="269" s="1"/>
  <c r="AP21" i="266"/>
  <c r="J21" i="266" s="1"/>
  <c r="AQ21" i="266" s="1"/>
  <c r="AR21" i="266" s="1"/>
  <c r="AS21" i="266" s="1"/>
  <c r="AV21" i="266" s="1"/>
  <c r="F21" i="266" s="1"/>
  <c r="AP42" i="266"/>
  <c r="J42" i="266" s="1"/>
  <c r="AQ42" i="266" s="1"/>
  <c r="I42" i="266" s="1"/>
  <c r="AP33" i="266"/>
  <c r="J33" i="266" s="1"/>
  <c r="AQ33" i="266" s="1"/>
  <c r="I33" i="266" s="1"/>
  <c r="AR33" i="191"/>
  <c r="AS33" i="191" s="1"/>
  <c r="AV33" i="191" s="1"/>
  <c r="F33" i="191" s="1"/>
  <c r="AY33" i="191" s="1"/>
  <c r="G33" i="191" s="1"/>
  <c r="AR42" i="191"/>
  <c r="AS42" i="191" s="1"/>
  <c r="AV42" i="191" s="1"/>
  <c r="F42" i="191" s="1"/>
  <c r="AY42" i="191" s="1"/>
  <c r="G42" i="191" s="1"/>
  <c r="BB27" i="191"/>
  <c r="BD27" i="191" s="1"/>
  <c r="AP24" i="191"/>
  <c r="J24" i="191" s="1"/>
  <c r="AQ24" i="191" s="1"/>
  <c r="AT42" i="264"/>
  <c r="J42" i="264" s="1"/>
  <c r="AU42" i="264" s="1"/>
  <c r="I42" i="264" s="1"/>
  <c r="AV45" i="264"/>
  <c r="AW45" i="264" s="1"/>
  <c r="AZ45" i="264" s="1"/>
  <c r="F45" i="264" s="1"/>
  <c r="BC45" i="264" s="1"/>
  <c r="G45" i="264" s="1"/>
  <c r="AP18" i="262"/>
  <c r="J18" i="262" s="1"/>
  <c r="AQ18" i="262" s="1"/>
  <c r="AP48" i="186"/>
  <c r="J48" i="186" s="1"/>
  <c r="AQ48" i="186" s="1"/>
  <c r="I30" i="186"/>
  <c r="AP42" i="186"/>
  <c r="J42" i="186" s="1"/>
  <c r="AQ42" i="186" s="1"/>
  <c r="BB36" i="186"/>
  <c r="BD36" i="186" s="1"/>
  <c r="AZ30" i="186"/>
  <c r="AV51" i="259"/>
  <c r="AW51" i="259" s="1"/>
  <c r="AZ51" i="259" s="1"/>
  <c r="F51" i="259" s="1"/>
  <c r="BC51" i="259" s="1"/>
  <c r="G51" i="259" s="1"/>
  <c r="AT30" i="259"/>
  <c r="J30" i="259" s="1"/>
  <c r="AU30" i="259" s="1"/>
  <c r="I51" i="185"/>
  <c r="AP18" i="185"/>
  <c r="J18" i="185" s="1"/>
  <c r="AQ18" i="185" s="1"/>
  <c r="AP21" i="185"/>
  <c r="J21" i="185" s="1"/>
  <c r="AQ21" i="185" s="1"/>
  <c r="AR21" i="185" s="1"/>
  <c r="AS21" i="185" s="1"/>
  <c r="AV21" i="185" s="1"/>
  <c r="F21" i="185" s="1"/>
  <c r="AY21" i="185" s="1"/>
  <c r="G21" i="185" s="1"/>
  <c r="G33" i="184"/>
  <c r="AT18" i="184"/>
  <c r="J18" i="184" s="1"/>
  <c r="AU18" i="184" s="1"/>
  <c r="AT39" i="184"/>
  <c r="J39" i="184" s="1"/>
  <c r="AU39" i="184" s="1"/>
  <c r="AP51" i="183"/>
  <c r="J51" i="183" s="1"/>
  <c r="AQ51" i="183" s="1"/>
  <c r="AR39" i="183"/>
  <c r="AS39" i="183" s="1"/>
  <c r="AV39" i="183" s="1"/>
  <c r="F39" i="183" s="1"/>
  <c r="AY39" i="183" s="1"/>
  <c r="G39" i="183" s="1"/>
  <c r="AP36" i="183"/>
  <c r="J36" i="183" s="1"/>
  <c r="AQ36" i="183" s="1"/>
  <c r="I36" i="183" s="1"/>
  <c r="AP42" i="183"/>
  <c r="J42" i="183" s="1"/>
  <c r="AQ42" i="183" s="1"/>
  <c r="I45" i="309"/>
  <c r="AR45" i="309"/>
  <c r="AS45" i="309" s="1"/>
  <c r="AV45" i="309" s="1"/>
  <c r="F45" i="309" s="1"/>
  <c r="AY45" i="309" s="1"/>
  <c r="G45" i="309" s="1"/>
  <c r="BB51" i="309"/>
  <c r="BD51" i="309" s="1"/>
  <c r="BB45" i="309"/>
  <c r="BD45" i="309" s="1"/>
  <c r="I21" i="309"/>
  <c r="AR21" i="309"/>
  <c r="AS21" i="309" s="1"/>
  <c r="AV21" i="309" s="1"/>
  <c r="F21" i="309" s="1"/>
  <c r="AY21" i="309" s="1"/>
  <c r="G21" i="309" s="1"/>
  <c r="I36" i="309"/>
  <c r="AR36" i="309"/>
  <c r="AS36" i="309" s="1"/>
  <c r="AV36" i="309" s="1"/>
  <c r="F36" i="309" s="1"/>
  <c r="AV33" i="181"/>
  <c r="AW33" i="181" s="1"/>
  <c r="AZ33" i="181" s="1"/>
  <c r="F33" i="181" s="1"/>
  <c r="BC33" i="181" s="1"/>
  <c r="G33" i="181" s="1"/>
  <c r="G27" i="181"/>
  <c r="BE27" i="181" s="1"/>
  <c r="BB18" i="180"/>
  <c r="AP51" i="180"/>
  <c r="J51" i="180" s="1"/>
  <c r="AQ51" i="180" s="1"/>
  <c r="AP27" i="258"/>
  <c r="J27" i="258" s="1"/>
  <c r="AQ27" i="258" s="1"/>
  <c r="AP39" i="258"/>
  <c r="J39" i="258" s="1"/>
  <c r="AQ39" i="258" s="1"/>
  <c r="I18" i="257"/>
  <c r="AR51" i="257"/>
  <c r="AS51" i="257" s="1"/>
  <c r="AV51" i="257" s="1"/>
  <c r="F51" i="257" s="1"/>
  <c r="AY51" i="257" s="1"/>
  <c r="AR48" i="257"/>
  <c r="AS48" i="257" s="1"/>
  <c r="AV48" i="257" s="1"/>
  <c r="F48" i="257" s="1"/>
  <c r="AY48" i="257" s="1"/>
  <c r="G48" i="257" s="1"/>
  <c r="BA48" i="257" s="1"/>
  <c r="I30" i="257"/>
  <c r="AP33" i="179"/>
  <c r="J33" i="179" s="1"/>
  <c r="AQ33" i="179" s="1"/>
  <c r="BB45" i="179"/>
  <c r="BD45" i="179" s="1"/>
  <c r="BB39" i="179"/>
  <c r="BD39" i="179" s="1"/>
  <c r="AP48" i="179"/>
  <c r="J48" i="179" s="1"/>
  <c r="AQ48" i="179" s="1"/>
  <c r="AR33" i="255"/>
  <c r="AS33" i="255" s="1"/>
  <c r="AV33" i="255" s="1"/>
  <c r="F33" i="255" s="1"/>
  <c r="AY33" i="255" s="1"/>
  <c r="G33" i="255" s="1"/>
  <c r="BA33" i="255" s="1"/>
  <c r="G51" i="255"/>
  <c r="AT18" i="253"/>
  <c r="J18" i="253" s="1"/>
  <c r="AU18" i="253" s="1"/>
  <c r="BF21" i="253"/>
  <c r="BH21" i="253" s="1"/>
  <c r="AT51" i="253"/>
  <c r="J51" i="253" s="1"/>
  <c r="AU51" i="253" s="1"/>
  <c r="AT45" i="253"/>
  <c r="J45" i="253" s="1"/>
  <c r="AU45" i="253" s="1"/>
  <c r="AV27" i="175"/>
  <c r="AW27" i="175" s="1"/>
  <c r="AZ27" i="175" s="1"/>
  <c r="F27" i="175" s="1"/>
  <c r="BC27" i="175" s="1"/>
  <c r="G27" i="175" s="1"/>
  <c r="AT42" i="175"/>
  <c r="J42" i="175" s="1"/>
  <c r="AU42" i="175" s="1"/>
  <c r="AP48" i="174"/>
  <c r="J48" i="174" s="1"/>
  <c r="AQ48" i="174" s="1"/>
  <c r="I18" i="174"/>
  <c r="AR51" i="174"/>
  <c r="AS51" i="174" s="1"/>
  <c r="AV51" i="174" s="1"/>
  <c r="F51" i="174" s="1"/>
  <c r="AY51" i="174" s="1"/>
  <c r="G51" i="174" s="1"/>
  <c r="AP21" i="174"/>
  <c r="J21" i="174" s="1"/>
  <c r="AQ21" i="174" s="1"/>
  <c r="AP36" i="174"/>
  <c r="J36" i="174" s="1"/>
  <c r="AQ36" i="174" s="1"/>
  <c r="AP39" i="174"/>
  <c r="J39" i="174" s="1"/>
  <c r="AQ39" i="174" s="1"/>
  <c r="BF21" i="250"/>
  <c r="BH21" i="250" s="1"/>
  <c r="I21" i="250"/>
  <c r="I48" i="173"/>
  <c r="I18" i="173"/>
  <c r="AP39" i="173"/>
  <c r="J39" i="173" s="1"/>
  <c r="AQ39" i="173" s="1"/>
  <c r="AR24" i="173"/>
  <c r="AS24" i="173" s="1"/>
  <c r="AV24" i="173" s="1"/>
  <c r="F24" i="173" s="1"/>
  <c r="AY24" i="173" s="1"/>
  <c r="G24" i="173" s="1"/>
  <c r="BB51" i="173"/>
  <c r="BD51" i="173" s="1"/>
  <c r="AP42" i="173"/>
  <c r="J42" i="173" s="1"/>
  <c r="AQ42" i="173" s="1"/>
  <c r="AP21" i="173"/>
  <c r="J21" i="173" s="1"/>
  <c r="AQ21" i="173" s="1"/>
  <c r="AR36" i="171"/>
  <c r="AS36" i="171" s="1"/>
  <c r="AV36" i="171" s="1"/>
  <c r="F36" i="171" s="1"/>
  <c r="AY36" i="171" s="1"/>
  <c r="G36" i="171" s="1"/>
  <c r="AP21" i="171"/>
  <c r="J21" i="171" s="1"/>
  <c r="AQ21" i="171" s="1"/>
  <c r="I39" i="171"/>
  <c r="AP45" i="171"/>
  <c r="J45" i="171" s="1"/>
  <c r="AQ45" i="171" s="1"/>
  <c r="AP24" i="171"/>
  <c r="J24" i="171" s="1"/>
  <c r="AQ24" i="171" s="1"/>
  <c r="AR24" i="168"/>
  <c r="AS24" i="168" s="1"/>
  <c r="AV24" i="168" s="1"/>
  <c r="F24" i="168" s="1"/>
  <c r="AR48" i="168"/>
  <c r="AS48" i="168" s="1"/>
  <c r="AV48" i="168" s="1"/>
  <c r="F48" i="168" s="1"/>
  <c r="AY48" i="168" s="1"/>
  <c r="G48" i="168" s="1"/>
  <c r="I33" i="246"/>
  <c r="BB30" i="245"/>
  <c r="AR18" i="167"/>
  <c r="AS18" i="167" s="1"/>
  <c r="AV18" i="167" s="1"/>
  <c r="F18" i="167" s="1"/>
  <c r="AY18" i="167" s="1"/>
  <c r="G18" i="167" s="1"/>
  <c r="AP39" i="167"/>
  <c r="J39" i="167" s="1"/>
  <c r="AQ39" i="167" s="1"/>
  <c r="AP21" i="167"/>
  <c r="J21" i="167" s="1"/>
  <c r="AQ21" i="167" s="1"/>
  <c r="AP48" i="167"/>
  <c r="J48" i="167" s="1"/>
  <c r="AQ48" i="167" s="1"/>
  <c r="AV51" i="166"/>
  <c r="AW51" i="166" s="1"/>
  <c r="AZ51" i="166" s="1"/>
  <c r="F51" i="166" s="1"/>
  <c r="BC51" i="166" s="1"/>
  <c r="G51" i="166" s="1"/>
  <c r="BF51" i="166"/>
  <c r="BH51" i="166" s="1"/>
  <c r="BB39" i="165"/>
  <c r="AP42" i="243"/>
  <c r="J42" i="243" s="1"/>
  <c r="AQ42" i="243" s="1"/>
  <c r="I42" i="243" s="1"/>
  <c r="AP51" i="243"/>
  <c r="J51" i="243" s="1"/>
  <c r="AQ51" i="243" s="1"/>
  <c r="AR33" i="242"/>
  <c r="AS33" i="242" s="1"/>
  <c r="AV33" i="242" s="1"/>
  <c r="F33" i="242" s="1"/>
  <c r="AY33" i="242" s="1"/>
  <c r="G33" i="242" s="1"/>
  <c r="AP21" i="242"/>
  <c r="J21" i="242" s="1"/>
  <c r="AQ21" i="242" s="1"/>
  <c r="AV21" i="163"/>
  <c r="AW21" i="163" s="1"/>
  <c r="AZ21" i="163" s="1"/>
  <c r="F21" i="163" s="1"/>
  <c r="BC21" i="163" s="1"/>
  <c r="G21" i="163" s="1"/>
  <c r="AV45" i="163"/>
  <c r="AW45" i="163" s="1"/>
  <c r="AZ45" i="163" s="1"/>
  <c r="F45" i="163" s="1"/>
  <c r="AV39" i="163"/>
  <c r="AW39" i="163" s="1"/>
  <c r="AZ39" i="163" s="1"/>
  <c r="F39" i="163" s="1"/>
  <c r="BC39" i="163" s="1"/>
  <c r="G39" i="163" s="1"/>
  <c r="BF21" i="163"/>
  <c r="BH21" i="163" s="1"/>
  <c r="AP24" i="162"/>
  <c r="J24" i="162" s="1"/>
  <c r="AQ24" i="162" s="1"/>
  <c r="AP45" i="162"/>
  <c r="J45" i="162" s="1"/>
  <c r="AQ45" i="162" s="1"/>
  <c r="BD30" i="162"/>
  <c r="AR18" i="161"/>
  <c r="AS18" i="161" s="1"/>
  <c r="AV18" i="161" s="1"/>
  <c r="F18" i="161" s="1"/>
  <c r="AY18" i="161" s="1"/>
  <c r="G18" i="161" s="1"/>
  <c r="BB51" i="161"/>
  <c r="BD51" i="161" s="1"/>
  <c r="BB33" i="161"/>
  <c r="BD33" i="161" s="1"/>
  <c r="AR36" i="161"/>
  <c r="AS36" i="161" s="1"/>
  <c r="AV36" i="161" s="1"/>
  <c r="F36" i="161" s="1"/>
  <c r="AY36" i="161" s="1"/>
  <c r="G36" i="161" s="1"/>
  <c r="BA36" i="161" s="1"/>
  <c r="BF21" i="160"/>
  <c r="BH21" i="160" s="1"/>
  <c r="AT24" i="160"/>
  <c r="J24" i="160" s="1"/>
  <c r="AU24" i="160" s="1"/>
  <c r="AV42" i="160"/>
  <c r="AW42" i="160" s="1"/>
  <c r="AZ42" i="160" s="1"/>
  <c r="F42" i="160" s="1"/>
  <c r="BC42" i="160" s="1"/>
  <c r="G42" i="160" s="1"/>
  <c r="BE42" i="160" s="1"/>
  <c r="AT36" i="160"/>
  <c r="J36" i="160" s="1"/>
  <c r="AU36" i="160" s="1"/>
  <c r="AT51" i="160"/>
  <c r="J51" i="160" s="1"/>
  <c r="AU51" i="160" s="1"/>
  <c r="AT27" i="160"/>
  <c r="J27" i="160" s="1"/>
  <c r="AU27" i="160" s="1"/>
  <c r="AR27" i="237"/>
  <c r="AS27" i="237" s="1"/>
  <c r="AV27" i="237" s="1"/>
  <c r="F27" i="237" s="1"/>
  <c r="AY27" i="237" s="1"/>
  <c r="G27" i="237" s="1"/>
  <c r="AP33" i="237"/>
  <c r="J33" i="237" s="1"/>
  <c r="AQ33" i="237" s="1"/>
  <c r="AP42" i="237"/>
  <c r="J42" i="237" s="1"/>
  <c r="AQ42" i="237" s="1"/>
  <c r="AV51" i="235"/>
  <c r="AW51" i="235" s="1"/>
  <c r="AZ51" i="235" s="1"/>
  <c r="F51" i="235" s="1"/>
  <c r="BC51" i="235" s="1"/>
  <c r="G51" i="235" s="1"/>
  <c r="AT42" i="235"/>
  <c r="J42" i="235" s="1"/>
  <c r="AU42" i="235" s="1"/>
  <c r="BF27" i="235"/>
  <c r="BH27" i="235" s="1"/>
  <c r="AV39" i="235"/>
  <c r="AW39" i="235" s="1"/>
  <c r="AZ39" i="235" s="1"/>
  <c r="F39" i="235" s="1"/>
  <c r="BC39" i="235" s="1"/>
  <c r="G39" i="235" s="1"/>
  <c r="BD27" i="235"/>
  <c r="AT45" i="235"/>
  <c r="J45" i="235" s="1"/>
  <c r="AU45" i="235" s="1"/>
  <c r="I45" i="235" s="1"/>
  <c r="I27" i="235"/>
  <c r="AT24" i="235"/>
  <c r="J24" i="235" s="1"/>
  <c r="AU24" i="235" s="1"/>
  <c r="AY51" i="158"/>
  <c r="G51" i="158" s="1"/>
  <c r="BB51" i="158"/>
  <c r="BD51" i="158" s="1"/>
  <c r="I51" i="158"/>
  <c r="BB48" i="158"/>
  <c r="BD48" i="158" s="1"/>
  <c r="AP24" i="158"/>
  <c r="J24" i="158" s="1"/>
  <c r="AQ24" i="158" s="1"/>
  <c r="BB27" i="158"/>
  <c r="BD27" i="158" s="1"/>
  <c r="AR36" i="156"/>
  <c r="AS36" i="156" s="1"/>
  <c r="AV36" i="156" s="1"/>
  <c r="F36" i="156" s="1"/>
  <c r="AY36" i="156" s="1"/>
  <c r="G36" i="156" s="1"/>
  <c r="AR21" i="156"/>
  <c r="AS21" i="156" s="1"/>
  <c r="AV21" i="156" s="1"/>
  <c r="F21" i="156" s="1"/>
  <c r="AY21" i="156" s="1"/>
  <c r="G21" i="156" s="1"/>
  <c r="BB45" i="155"/>
  <c r="BD45" i="155" s="1"/>
  <c r="BD21" i="155"/>
  <c r="I45" i="155"/>
  <c r="AP51" i="155"/>
  <c r="J51" i="155" s="1"/>
  <c r="AQ51" i="155" s="1"/>
  <c r="AP27" i="155"/>
  <c r="J27" i="155" s="1"/>
  <c r="AQ27" i="155" s="1"/>
  <c r="AP18" i="155"/>
  <c r="J18" i="155" s="1"/>
  <c r="AQ18" i="155" s="1"/>
  <c r="AP42" i="155"/>
  <c r="J42" i="155" s="1"/>
  <c r="AQ42" i="155" s="1"/>
  <c r="AR45" i="152"/>
  <c r="AS45" i="152" s="1"/>
  <c r="AV45" i="152" s="1"/>
  <c r="F45" i="152" s="1"/>
  <c r="AY45" i="152" s="1"/>
  <c r="G45" i="152" s="1"/>
  <c r="AR21" i="152"/>
  <c r="AS21" i="152" s="1"/>
  <c r="AV21" i="152" s="1"/>
  <c r="F21" i="152" s="1"/>
  <c r="AY21" i="152" s="1"/>
  <c r="G21" i="152" s="1"/>
  <c r="AR18" i="231"/>
  <c r="AS18" i="231" s="1"/>
  <c r="AV18" i="231" s="1"/>
  <c r="F18" i="231" s="1"/>
  <c r="AY18" i="231" s="1"/>
  <c r="G18" i="231" s="1"/>
  <c r="BB51" i="231"/>
  <c r="BD51" i="231" s="1"/>
  <c r="I51" i="231"/>
  <c r="AP39" i="231"/>
  <c r="J39" i="231" s="1"/>
  <c r="AQ39" i="231" s="1"/>
  <c r="AR42" i="228"/>
  <c r="AS42" i="228" s="1"/>
  <c r="AV42" i="228" s="1"/>
  <c r="F42" i="228" s="1"/>
  <c r="AY42" i="228" s="1"/>
  <c r="G42" i="228" s="1"/>
  <c r="AP18" i="228"/>
  <c r="J18" i="228" s="1"/>
  <c r="AQ18" i="228" s="1"/>
  <c r="I18" i="228" s="1"/>
  <c r="AP33" i="228"/>
  <c r="J33" i="228" s="1"/>
  <c r="AQ33" i="228" s="1"/>
  <c r="BB21" i="150"/>
  <c r="BD21" i="150" s="1"/>
  <c r="AZ51" i="150"/>
  <c r="BB51" i="150"/>
  <c r="BD51" i="150" s="1"/>
  <c r="AP27" i="150"/>
  <c r="J27" i="150" s="1"/>
  <c r="AQ27" i="150" s="1"/>
  <c r="AP24" i="150"/>
  <c r="J24" i="150" s="1"/>
  <c r="AQ24" i="150" s="1"/>
  <c r="I51" i="150"/>
  <c r="AP48" i="150"/>
  <c r="J48" i="150" s="1"/>
  <c r="AQ48" i="150" s="1"/>
  <c r="I39" i="149"/>
  <c r="BE45" i="149"/>
  <c r="I51" i="149"/>
  <c r="AV39" i="149"/>
  <c r="AW39" i="149" s="1"/>
  <c r="AZ39" i="149" s="1"/>
  <c r="F39" i="149" s="1"/>
  <c r="BC39" i="149" s="1"/>
  <c r="G39" i="149" s="1"/>
  <c r="I48" i="149"/>
  <c r="BF45" i="149"/>
  <c r="I45" i="149"/>
  <c r="I42" i="149"/>
  <c r="AT27" i="149"/>
  <c r="J27" i="149" s="1"/>
  <c r="AU27" i="149" s="1"/>
  <c r="AR36" i="227"/>
  <c r="AS36" i="227" s="1"/>
  <c r="AV36" i="227" s="1"/>
  <c r="F36" i="227" s="1"/>
  <c r="AY36" i="227" s="1"/>
  <c r="G36" i="227" s="1"/>
  <c r="G39" i="227"/>
  <c r="AR18" i="226"/>
  <c r="AS18" i="226" s="1"/>
  <c r="AV18" i="226" s="1"/>
  <c r="F18" i="226" s="1"/>
  <c r="AY18" i="226" s="1"/>
  <c r="G18" i="226" s="1"/>
  <c r="AP39" i="226"/>
  <c r="J39" i="226" s="1"/>
  <c r="AQ39" i="226" s="1"/>
  <c r="AR39" i="226" s="1"/>
  <c r="AS39" i="226" s="1"/>
  <c r="AV39" i="226" s="1"/>
  <c r="F39" i="226" s="1"/>
  <c r="AR33" i="147"/>
  <c r="AS33" i="147" s="1"/>
  <c r="AV33" i="147" s="1"/>
  <c r="F33" i="147" s="1"/>
  <c r="AY33" i="147" s="1"/>
  <c r="G33" i="147" s="1"/>
  <c r="AP30" i="147"/>
  <c r="J30" i="147" s="1"/>
  <c r="AQ30" i="147" s="1"/>
  <c r="AR24" i="147"/>
  <c r="AS24" i="147" s="1"/>
  <c r="AV24" i="147" s="1"/>
  <c r="F24" i="147" s="1"/>
  <c r="AY24" i="147" s="1"/>
  <c r="G24" i="147" s="1"/>
  <c r="AP21" i="147"/>
  <c r="J21" i="147" s="1"/>
  <c r="AQ21" i="147" s="1"/>
  <c r="AP27" i="147"/>
  <c r="J27" i="147" s="1"/>
  <c r="AQ27" i="147" s="1"/>
  <c r="AP18" i="222"/>
  <c r="J18" i="222" s="1"/>
  <c r="AQ18" i="222" s="1"/>
  <c r="AP45" i="222"/>
  <c r="J45" i="222" s="1"/>
  <c r="AQ45" i="222" s="1"/>
  <c r="I45" i="222" s="1"/>
  <c r="AP30" i="222"/>
  <c r="J30" i="222" s="1"/>
  <c r="AQ30" i="222" s="1"/>
  <c r="I30" i="222" s="1"/>
  <c r="AP45" i="220"/>
  <c r="J45" i="220" s="1"/>
  <c r="AQ45" i="220" s="1"/>
  <c r="AP36" i="220"/>
  <c r="J36" i="220" s="1"/>
  <c r="AQ36" i="220" s="1"/>
  <c r="G33" i="220"/>
  <c r="I24" i="220"/>
  <c r="AR48" i="220"/>
  <c r="AS48" i="220" s="1"/>
  <c r="AV48" i="220" s="1"/>
  <c r="F48" i="220" s="1"/>
  <c r="AY48" i="220" s="1"/>
  <c r="G48" i="220" s="1"/>
  <c r="AP18" i="220"/>
  <c r="J18" i="220" s="1"/>
  <c r="AQ18" i="220" s="1"/>
  <c r="AR42" i="144"/>
  <c r="AS42" i="144" s="1"/>
  <c r="AV42" i="144" s="1"/>
  <c r="F42" i="144" s="1"/>
  <c r="AY42" i="144" s="1"/>
  <c r="G42" i="144" s="1"/>
  <c r="AR27" i="144"/>
  <c r="AS27" i="144" s="1"/>
  <c r="AV27" i="144" s="1"/>
  <c r="F27" i="144" s="1"/>
  <c r="AY27" i="144" s="1"/>
  <c r="G27" i="144" s="1"/>
  <c r="AP39" i="144"/>
  <c r="J39" i="144" s="1"/>
  <c r="AQ39" i="144" s="1"/>
  <c r="AV21" i="217"/>
  <c r="AW21" i="217" s="1"/>
  <c r="AZ21" i="217" s="1"/>
  <c r="F21" i="217" s="1"/>
  <c r="BC21" i="217" s="1"/>
  <c r="G21" i="217" s="1"/>
  <c r="BF51" i="217"/>
  <c r="BB30" i="216"/>
  <c r="BD30" i="216" s="1"/>
  <c r="AP18" i="216"/>
  <c r="J18" i="216" s="1"/>
  <c r="AQ18" i="216" s="1"/>
  <c r="I51" i="154"/>
  <c r="AP45" i="154"/>
  <c r="J45" i="154" s="1"/>
  <c r="AQ45" i="154" s="1"/>
  <c r="I45" i="154" s="1"/>
  <c r="AP39" i="151"/>
  <c r="J39" i="151" s="1"/>
  <c r="AQ39" i="151" s="1"/>
  <c r="AR39" i="151" s="1"/>
  <c r="AS39" i="151" s="1"/>
  <c r="AV39" i="151" s="1"/>
  <c r="F39" i="151" s="1"/>
  <c r="AP45" i="151"/>
  <c r="J45" i="151" s="1"/>
  <c r="AQ45" i="151" s="1"/>
  <c r="AP48" i="151"/>
  <c r="J48" i="151" s="1"/>
  <c r="AQ48" i="151" s="1"/>
  <c r="AP24" i="212"/>
  <c r="J24" i="212" s="1"/>
  <c r="AQ24" i="212" s="1"/>
  <c r="AR21" i="212"/>
  <c r="AS21" i="212" s="1"/>
  <c r="AV21" i="212" s="1"/>
  <c r="F21" i="212" s="1"/>
  <c r="AY21" i="212" s="1"/>
  <c r="G21" i="212" s="1"/>
  <c r="AP48" i="212"/>
  <c r="J48" i="212" s="1"/>
  <c r="AQ48" i="212" s="1"/>
  <c r="I48" i="212" s="1"/>
  <c r="AP45" i="212"/>
  <c r="J45" i="212" s="1"/>
  <c r="AQ45" i="212" s="1"/>
  <c r="AP27" i="212"/>
  <c r="J27" i="212" s="1"/>
  <c r="AQ27" i="212" s="1"/>
  <c r="BD33" i="139"/>
  <c r="AP21" i="139"/>
  <c r="J21" i="139" s="1"/>
  <c r="AQ21" i="139" s="1"/>
  <c r="AP39" i="139"/>
  <c r="J39" i="139" s="1"/>
  <c r="AQ39" i="139" s="1"/>
  <c r="AT24" i="138"/>
  <c r="J24" i="138" s="1"/>
  <c r="AU24" i="138" s="1"/>
  <c r="AR51" i="137"/>
  <c r="AS51" i="137" s="1"/>
  <c r="AV51" i="137" s="1"/>
  <c r="F51" i="137" s="1"/>
  <c r="AY51" i="137" s="1"/>
  <c r="G51" i="137" s="1"/>
  <c r="AP24" i="137"/>
  <c r="J24" i="137" s="1"/>
  <c r="AQ24" i="137" s="1"/>
  <c r="G33" i="209"/>
  <c r="AR21" i="209"/>
  <c r="AS21" i="209" s="1"/>
  <c r="AV21" i="209" s="1"/>
  <c r="F21" i="209" s="1"/>
  <c r="AY21" i="209" s="1"/>
  <c r="G21" i="209" s="1"/>
  <c r="AP51" i="209"/>
  <c r="J51" i="209" s="1"/>
  <c r="AQ51" i="209" s="1"/>
  <c r="AP33" i="207"/>
  <c r="J33" i="207" s="1"/>
  <c r="AQ33" i="207" s="1"/>
  <c r="AP30" i="207"/>
  <c r="J30" i="207" s="1"/>
  <c r="AQ30" i="207" s="1"/>
  <c r="AR48" i="136"/>
  <c r="AS48" i="136" s="1"/>
  <c r="AV48" i="136" s="1"/>
  <c r="F48" i="136" s="1"/>
  <c r="AY48" i="136" s="1"/>
  <c r="G48" i="136" s="1"/>
  <c r="AR18" i="136"/>
  <c r="AS18" i="136" s="1"/>
  <c r="AV18" i="136" s="1"/>
  <c r="F18" i="136" s="1"/>
  <c r="AY18" i="136" s="1"/>
  <c r="G18" i="136" s="1"/>
  <c r="BA18" i="136" s="1"/>
  <c r="AP36" i="136"/>
  <c r="J36" i="136" s="1"/>
  <c r="AQ36" i="136" s="1"/>
  <c r="AP33" i="299"/>
  <c r="J33" i="299" s="1"/>
  <c r="AQ33" i="299" s="1"/>
  <c r="AR48" i="204"/>
  <c r="AS48" i="204" s="1"/>
  <c r="AV48" i="204" s="1"/>
  <c r="F48" i="204" s="1"/>
  <c r="AY48" i="204" s="1"/>
  <c r="G48" i="204" s="1"/>
  <c r="AP45" i="204"/>
  <c r="J45" i="204" s="1"/>
  <c r="AQ45" i="204" s="1"/>
  <c r="AR21" i="204"/>
  <c r="AS21" i="204" s="1"/>
  <c r="AV21" i="204" s="1"/>
  <c r="F21" i="204" s="1"/>
  <c r="AY21" i="204" s="1"/>
  <c r="G21" i="204" s="1"/>
  <c r="AP51" i="204"/>
  <c r="J51" i="204" s="1"/>
  <c r="AQ51" i="204" s="1"/>
  <c r="G42" i="134"/>
  <c r="G30" i="134"/>
  <c r="BB39" i="203"/>
  <c r="BD39" i="203" s="1"/>
  <c r="I39" i="203"/>
  <c r="AZ39" i="203"/>
  <c r="BB21" i="131"/>
  <c r="BD21" i="131" s="1"/>
  <c r="AZ21" i="131"/>
  <c r="I21" i="131"/>
  <c r="AP45" i="131"/>
  <c r="J45" i="131" s="1"/>
  <c r="AQ45" i="131" s="1"/>
  <c r="AZ18" i="309"/>
  <c r="AR48" i="309"/>
  <c r="AS48" i="309" s="1"/>
  <c r="AV48" i="309" s="1"/>
  <c r="F48" i="309" s="1"/>
  <c r="AY48" i="309" s="1"/>
  <c r="G48" i="309" s="1"/>
  <c r="I48" i="309"/>
  <c r="BB48" i="309"/>
  <c r="BD48" i="309" s="1"/>
  <c r="I24" i="309"/>
  <c r="AR24" i="309"/>
  <c r="AS24" i="309" s="1"/>
  <c r="AV24" i="309" s="1"/>
  <c r="F24" i="309" s="1"/>
  <c r="BB18" i="309"/>
  <c r="BD18" i="309" s="1"/>
  <c r="BD27" i="295"/>
  <c r="I27" i="295"/>
  <c r="BF27" i="295"/>
  <c r="BH27" i="295" s="1"/>
  <c r="AT42" i="295"/>
  <c r="J42" i="295" s="1"/>
  <c r="AU42" i="295" s="1"/>
  <c r="I30" i="294"/>
  <c r="AP33" i="294"/>
  <c r="J33" i="294" s="1"/>
  <c r="AQ33" i="294" s="1"/>
  <c r="I21" i="294"/>
  <c r="BA24" i="294"/>
  <c r="AR18" i="294"/>
  <c r="AS18" i="294" s="1"/>
  <c r="AV18" i="294" s="1"/>
  <c r="F18" i="294" s="1"/>
  <c r="AY18" i="294" s="1"/>
  <c r="G18" i="294" s="1"/>
  <c r="I51" i="293"/>
  <c r="AR42" i="293"/>
  <c r="AS42" i="293" s="1"/>
  <c r="AV42" i="293" s="1"/>
  <c r="F42" i="293" s="1"/>
  <c r="AY42" i="293" s="1"/>
  <c r="G42" i="293" s="1"/>
  <c r="AP27" i="293"/>
  <c r="J27" i="293" s="1"/>
  <c r="AQ27" i="293" s="1"/>
  <c r="AP24" i="293"/>
  <c r="J24" i="293" s="1"/>
  <c r="AQ24" i="293" s="1"/>
  <c r="AP18" i="293"/>
  <c r="J18" i="293" s="1"/>
  <c r="AQ18" i="293" s="1"/>
  <c r="AT48" i="291"/>
  <c r="J48" i="291" s="1"/>
  <c r="AU48" i="291" s="1"/>
  <c r="I48" i="291" s="1"/>
  <c r="AV30" i="291"/>
  <c r="AW30" i="291" s="1"/>
  <c r="AZ30" i="291" s="1"/>
  <c r="F30" i="291" s="1"/>
  <c r="BC30" i="291" s="1"/>
  <c r="G30" i="291" s="1"/>
  <c r="AV39" i="291"/>
  <c r="AW39" i="291" s="1"/>
  <c r="AZ39" i="291" s="1"/>
  <c r="F39" i="291" s="1"/>
  <c r="BC39" i="291" s="1"/>
  <c r="G39" i="291" s="1"/>
  <c r="BE39" i="291" s="1"/>
  <c r="BB27" i="289"/>
  <c r="BD27" i="289" s="1"/>
  <c r="AP45" i="289"/>
  <c r="J45" i="289" s="1"/>
  <c r="AQ45" i="289" s="1"/>
  <c r="I45" i="289" s="1"/>
  <c r="AP48" i="289"/>
  <c r="J48" i="289" s="1"/>
  <c r="AQ48" i="289" s="1"/>
  <c r="I48" i="289" s="1"/>
  <c r="BB36" i="289"/>
  <c r="BD36" i="289" s="1"/>
  <c r="AP39" i="284"/>
  <c r="J39" i="284" s="1"/>
  <c r="AQ39" i="284" s="1"/>
  <c r="AR24" i="283"/>
  <c r="AS24" i="283" s="1"/>
  <c r="AV24" i="283" s="1"/>
  <c r="F24" i="283" s="1"/>
  <c r="AY24" i="283" s="1"/>
  <c r="G24" i="283" s="1"/>
  <c r="AR36" i="283"/>
  <c r="AS36" i="283" s="1"/>
  <c r="AV36" i="283" s="1"/>
  <c r="F36" i="283" s="1"/>
  <c r="AY36" i="283" s="1"/>
  <c r="G36" i="283" s="1"/>
  <c r="AR39" i="283"/>
  <c r="AS39" i="283" s="1"/>
  <c r="AV39" i="283" s="1"/>
  <c r="F39" i="283" s="1"/>
  <c r="AY39" i="283" s="1"/>
  <c r="G39" i="283" s="1"/>
  <c r="BA39" i="283" s="1"/>
  <c r="BB51" i="283"/>
  <c r="BD51" i="283" s="1"/>
  <c r="I45" i="283"/>
  <c r="AT33" i="279"/>
  <c r="J33" i="279" s="1"/>
  <c r="AU33" i="279" s="1"/>
  <c r="AT30" i="279"/>
  <c r="J30" i="279" s="1"/>
  <c r="AU30" i="279" s="1"/>
  <c r="AR21" i="200"/>
  <c r="AS21" i="200" s="1"/>
  <c r="AV21" i="200" s="1"/>
  <c r="F21" i="200" s="1"/>
  <c r="AY21" i="200" s="1"/>
  <c r="G21" i="200" s="1"/>
  <c r="BA21" i="200" s="1"/>
  <c r="AP36" i="200"/>
  <c r="J36" i="200" s="1"/>
  <c r="AQ36" i="200" s="1"/>
  <c r="AP48" i="200"/>
  <c r="J48" i="200" s="1"/>
  <c r="AQ48" i="200" s="1"/>
  <c r="AP51" i="200"/>
  <c r="J51" i="200" s="1"/>
  <c r="AQ51" i="200" s="1"/>
  <c r="BF36" i="275"/>
  <c r="BH36" i="275" s="1"/>
  <c r="AT39" i="275"/>
  <c r="J39" i="275" s="1"/>
  <c r="AU39" i="275" s="1"/>
  <c r="AT24" i="275"/>
  <c r="J24" i="275" s="1"/>
  <c r="AU24" i="275" s="1"/>
  <c r="I36" i="275"/>
  <c r="BD36" i="275"/>
  <c r="AT27" i="275"/>
  <c r="J27" i="275" s="1"/>
  <c r="AU27" i="275" s="1"/>
  <c r="AT33" i="275"/>
  <c r="J33" i="275" s="1"/>
  <c r="AU33" i="275" s="1"/>
  <c r="AR48" i="274"/>
  <c r="AS48" i="274" s="1"/>
  <c r="AV48" i="274" s="1"/>
  <c r="F48" i="274" s="1"/>
  <c r="AY48" i="274" s="1"/>
  <c r="G48" i="274" s="1"/>
  <c r="BB27" i="274"/>
  <c r="BD27" i="274" s="1"/>
  <c r="AP30" i="274"/>
  <c r="J30" i="274" s="1"/>
  <c r="AQ30" i="274" s="1"/>
  <c r="AP33" i="274"/>
  <c r="J33" i="274" s="1"/>
  <c r="AQ33" i="274" s="1"/>
  <c r="AP18" i="274"/>
  <c r="J18" i="274" s="1"/>
  <c r="AQ18" i="274" s="1"/>
  <c r="AR18" i="274" s="1"/>
  <c r="AS18" i="274" s="1"/>
  <c r="AV18" i="274" s="1"/>
  <c r="F18" i="274" s="1"/>
  <c r="AV27" i="196"/>
  <c r="AW27" i="196" s="1"/>
  <c r="AZ27" i="196" s="1"/>
  <c r="F27" i="196" s="1"/>
  <c r="BC27" i="196" s="1"/>
  <c r="G27" i="196" s="1"/>
  <c r="BE27" i="196" s="1"/>
  <c r="I48" i="196"/>
  <c r="AT24" i="196"/>
  <c r="J24" i="196" s="1"/>
  <c r="AU24" i="196" s="1"/>
  <c r="AT45" i="196"/>
  <c r="J45" i="196" s="1"/>
  <c r="AU45" i="196" s="1"/>
  <c r="AP33" i="273"/>
  <c r="J33" i="273" s="1"/>
  <c r="AQ33" i="273" s="1"/>
  <c r="AP18" i="273"/>
  <c r="J18" i="273" s="1"/>
  <c r="AQ18" i="273" s="1"/>
  <c r="BB51" i="270"/>
  <c r="BD51" i="270" s="1"/>
  <c r="AP24" i="270"/>
  <c r="J24" i="270" s="1"/>
  <c r="AQ24" i="270" s="1"/>
  <c r="AR24" i="270" s="1"/>
  <c r="AS24" i="270" s="1"/>
  <c r="AV24" i="270" s="1"/>
  <c r="F24" i="270" s="1"/>
  <c r="AY24" i="270" s="1"/>
  <c r="G24" i="270" s="1"/>
  <c r="BA24" i="270" s="1"/>
  <c r="BD33" i="270"/>
  <c r="AT39" i="193"/>
  <c r="J39" i="193" s="1"/>
  <c r="AU39" i="193" s="1"/>
  <c r="AT48" i="193"/>
  <c r="J48" i="193" s="1"/>
  <c r="AU48" i="193" s="1"/>
  <c r="AT51" i="193"/>
  <c r="J51" i="193" s="1"/>
  <c r="AU51" i="193" s="1"/>
  <c r="AV18" i="193"/>
  <c r="AW18" i="193" s="1"/>
  <c r="AZ18" i="193" s="1"/>
  <c r="F18" i="193" s="1"/>
  <c r="BC18" i="193" s="1"/>
  <c r="G18" i="193" s="1"/>
  <c r="AR33" i="269"/>
  <c r="AS33" i="269" s="1"/>
  <c r="AV33" i="269" s="1"/>
  <c r="F33" i="269" s="1"/>
  <c r="AY33" i="269" s="1"/>
  <c r="G33" i="269" s="1"/>
  <c r="AR51" i="269"/>
  <c r="AS51" i="269" s="1"/>
  <c r="AV51" i="269" s="1"/>
  <c r="F51" i="269" s="1"/>
  <c r="AY51" i="269" s="1"/>
  <c r="G51" i="269" s="1"/>
  <c r="AR39" i="269"/>
  <c r="AS39" i="269" s="1"/>
  <c r="AV39" i="269" s="1"/>
  <c r="F39" i="269" s="1"/>
  <c r="AY39" i="269" s="1"/>
  <c r="G39" i="269" s="1"/>
  <c r="BA39" i="269" s="1"/>
  <c r="AP21" i="269"/>
  <c r="J21" i="269" s="1"/>
  <c r="AQ21" i="269" s="1"/>
  <c r="AP45" i="269"/>
  <c r="J45" i="269" s="1"/>
  <c r="AQ45" i="269" s="1"/>
  <c r="AY21" i="266"/>
  <c r="G21" i="266" s="1"/>
  <c r="BB21" i="266"/>
  <c r="BD21" i="266" s="1"/>
  <c r="AY48" i="266"/>
  <c r="G48" i="266" s="1"/>
  <c r="BA48" i="266" s="1"/>
  <c r="BB48" i="266"/>
  <c r="BD48" i="266" s="1"/>
  <c r="AR42" i="266"/>
  <c r="AS42" i="266" s="1"/>
  <c r="AV42" i="266" s="1"/>
  <c r="F42" i="266" s="1"/>
  <c r="AY42" i="266" s="1"/>
  <c r="G42" i="266" s="1"/>
  <c r="AR30" i="266"/>
  <c r="AS30" i="266" s="1"/>
  <c r="AV30" i="266" s="1"/>
  <c r="F30" i="266" s="1"/>
  <c r="AY30" i="266" s="1"/>
  <c r="G30" i="266" s="1"/>
  <c r="I21" i="266"/>
  <c r="AP27" i="266"/>
  <c r="J27" i="266" s="1"/>
  <c r="AQ27" i="266" s="1"/>
  <c r="AP39" i="266"/>
  <c r="J39" i="266" s="1"/>
  <c r="AQ39" i="266" s="1"/>
  <c r="AP45" i="191"/>
  <c r="J45" i="191" s="1"/>
  <c r="AQ45" i="191" s="1"/>
  <c r="I18" i="191"/>
  <c r="BD21" i="264"/>
  <c r="I30" i="264"/>
  <c r="G24" i="264"/>
  <c r="BF21" i="264"/>
  <c r="BH21" i="264" s="1"/>
  <c r="I21" i="264"/>
  <c r="AT39" i="264"/>
  <c r="J39" i="264" s="1"/>
  <c r="AU39" i="264" s="1"/>
  <c r="AT27" i="264"/>
  <c r="J27" i="264" s="1"/>
  <c r="AU27" i="264" s="1"/>
  <c r="AV27" i="264" s="1"/>
  <c r="AW27" i="264" s="1"/>
  <c r="AZ27" i="264" s="1"/>
  <c r="F27" i="264" s="1"/>
  <c r="BC27" i="264" s="1"/>
  <c r="G27" i="264" s="1"/>
  <c r="BE27" i="264" s="1"/>
  <c r="AY21" i="262"/>
  <c r="G21" i="262" s="1"/>
  <c r="BB21" i="262"/>
  <c r="BD21" i="262" s="1"/>
  <c r="G30" i="262"/>
  <c r="AP39" i="262"/>
  <c r="J39" i="262" s="1"/>
  <c r="AQ39" i="262" s="1"/>
  <c r="I39" i="186"/>
  <c r="AP33" i="186"/>
  <c r="J33" i="186" s="1"/>
  <c r="AQ33" i="186" s="1"/>
  <c r="AZ24" i="186"/>
  <c r="I24" i="186"/>
  <c r="AP45" i="186"/>
  <c r="J45" i="186" s="1"/>
  <c r="AQ45" i="186" s="1"/>
  <c r="I45" i="186" s="1"/>
  <c r="AP21" i="186"/>
  <c r="J21" i="186" s="1"/>
  <c r="AQ21" i="186" s="1"/>
  <c r="AP18" i="186"/>
  <c r="J18" i="186" s="1"/>
  <c r="AQ18" i="186" s="1"/>
  <c r="BF48" i="259"/>
  <c r="BH48" i="259" s="1"/>
  <c r="AT45" i="259"/>
  <c r="J45" i="259" s="1"/>
  <c r="AU45" i="259" s="1"/>
  <c r="I45" i="259" s="1"/>
  <c r="AV18" i="259"/>
  <c r="AW18" i="259" s="1"/>
  <c r="AZ18" i="259" s="1"/>
  <c r="F18" i="259" s="1"/>
  <c r="BC18" i="259" s="1"/>
  <c r="G18" i="259" s="1"/>
  <c r="I39" i="185"/>
  <c r="AP33" i="185"/>
  <c r="J33" i="185" s="1"/>
  <c r="AQ33" i="185" s="1"/>
  <c r="AP30" i="185"/>
  <c r="J30" i="185" s="1"/>
  <c r="AQ30" i="185" s="1"/>
  <c r="AP36" i="185"/>
  <c r="J36" i="185" s="1"/>
  <c r="AQ36" i="185" s="1"/>
  <c r="AP27" i="185"/>
  <c r="J27" i="185" s="1"/>
  <c r="AQ27" i="185" s="1"/>
  <c r="BF33" i="184"/>
  <c r="BH33" i="184" s="1"/>
  <c r="AT21" i="184"/>
  <c r="J21" i="184" s="1"/>
  <c r="AU21" i="184" s="1"/>
  <c r="AT51" i="184"/>
  <c r="J51" i="184" s="1"/>
  <c r="AU51" i="184" s="1"/>
  <c r="AV27" i="184"/>
  <c r="AW27" i="184" s="1"/>
  <c r="AZ27" i="184" s="1"/>
  <c r="F27" i="184" s="1"/>
  <c r="BC27" i="184" s="1"/>
  <c r="G27" i="184" s="1"/>
  <c r="AT36" i="184"/>
  <c r="J36" i="184" s="1"/>
  <c r="AU36" i="184" s="1"/>
  <c r="I33" i="184"/>
  <c r="AT24" i="184"/>
  <c r="J24" i="184" s="1"/>
  <c r="AU24" i="184" s="1"/>
  <c r="BB27" i="183"/>
  <c r="BB30" i="183"/>
  <c r="BD30" i="183" s="1"/>
  <c r="BB39" i="183"/>
  <c r="BD39" i="183" s="1"/>
  <c r="AR36" i="183"/>
  <c r="AS36" i="183" s="1"/>
  <c r="AV36" i="183" s="1"/>
  <c r="F36" i="183" s="1"/>
  <c r="AY36" i="183" s="1"/>
  <c r="G36" i="183" s="1"/>
  <c r="AR45" i="183"/>
  <c r="AS45" i="183" s="1"/>
  <c r="AV45" i="183" s="1"/>
  <c r="F45" i="183" s="1"/>
  <c r="AY45" i="183" s="1"/>
  <c r="G45" i="183" s="1"/>
  <c r="AP21" i="183"/>
  <c r="J21" i="183" s="1"/>
  <c r="AQ21" i="183" s="1"/>
  <c r="BB18" i="183"/>
  <c r="BD18" i="183" s="1"/>
  <c r="BD27" i="181"/>
  <c r="BF27" i="181"/>
  <c r="BH27" i="181" s="1"/>
  <c r="AT45" i="181"/>
  <c r="J45" i="181" s="1"/>
  <c r="AU45" i="181" s="1"/>
  <c r="I27" i="181"/>
  <c r="AT24" i="181"/>
  <c r="J24" i="181" s="1"/>
  <c r="AU24" i="181" s="1"/>
  <c r="AY24" i="180"/>
  <c r="G24" i="180" s="1"/>
  <c r="BA24" i="180" s="1"/>
  <c r="BB24" i="180"/>
  <c r="AP30" i="180"/>
  <c r="J30" i="180" s="1"/>
  <c r="AQ30" i="180" s="1"/>
  <c r="I24" i="180"/>
  <c r="AR45" i="180"/>
  <c r="AS45" i="180" s="1"/>
  <c r="AV45" i="180" s="1"/>
  <c r="F45" i="180" s="1"/>
  <c r="AY45" i="180" s="1"/>
  <c r="G45" i="180" s="1"/>
  <c r="AZ45" i="180" s="1"/>
  <c r="AP39" i="180"/>
  <c r="J39" i="180" s="1"/>
  <c r="AQ39" i="180" s="1"/>
  <c r="G18" i="180"/>
  <c r="BD18" i="180"/>
  <c r="I42" i="258"/>
  <c r="I36" i="258"/>
  <c r="BB42" i="258"/>
  <c r="BD42" i="258" s="1"/>
  <c r="I27" i="258"/>
  <c r="AP45" i="258"/>
  <c r="J45" i="258" s="1"/>
  <c r="AQ45" i="258" s="1"/>
  <c r="BB33" i="257"/>
  <c r="BD33" i="257" s="1"/>
  <c r="AP39" i="255"/>
  <c r="J39" i="255" s="1"/>
  <c r="AQ39" i="255" s="1"/>
  <c r="BC39" i="255"/>
  <c r="AP42" i="255"/>
  <c r="J42" i="255" s="1"/>
  <c r="AQ42" i="255" s="1"/>
  <c r="AP21" i="255"/>
  <c r="J21" i="255" s="1"/>
  <c r="AQ21" i="255" s="1"/>
  <c r="AT39" i="253"/>
  <c r="J39" i="253" s="1"/>
  <c r="AU39" i="253" s="1"/>
  <c r="BE24" i="253"/>
  <c r="AT33" i="253"/>
  <c r="J33" i="253" s="1"/>
  <c r="AU33" i="253" s="1"/>
  <c r="BF24" i="253"/>
  <c r="BH24" i="253" s="1"/>
  <c r="AT36" i="253"/>
  <c r="J36" i="253" s="1"/>
  <c r="AU36" i="253" s="1"/>
  <c r="AT33" i="250"/>
  <c r="J33" i="250" s="1"/>
  <c r="AU33" i="250" s="1"/>
  <c r="AV18" i="250"/>
  <c r="AW18" i="250" s="1"/>
  <c r="AZ18" i="250" s="1"/>
  <c r="F18" i="250" s="1"/>
  <c r="BC18" i="250" s="1"/>
  <c r="G18" i="250" s="1"/>
  <c r="BD18" i="250" s="1"/>
  <c r="AP30" i="246"/>
  <c r="J30" i="246" s="1"/>
  <c r="AQ30" i="246" s="1"/>
  <c r="AP51" i="246"/>
  <c r="J51" i="246" s="1"/>
  <c r="AQ51" i="246" s="1"/>
  <c r="BB39" i="245"/>
  <c r="BD39" i="245" s="1"/>
  <c r="AP33" i="245"/>
  <c r="J33" i="245" s="1"/>
  <c r="AQ33" i="245" s="1"/>
  <c r="BB18" i="245"/>
  <c r="BD18" i="245" s="1"/>
  <c r="AY24" i="243"/>
  <c r="G24" i="243" s="1"/>
  <c r="BB24" i="243"/>
  <c r="BD24" i="243" s="1"/>
  <c r="I24" i="243"/>
  <c r="AR36" i="243"/>
  <c r="AS36" i="243" s="1"/>
  <c r="AV36" i="243" s="1"/>
  <c r="F36" i="243" s="1"/>
  <c r="AY36" i="243" s="1"/>
  <c r="G36" i="243" s="1"/>
  <c r="BA36" i="243" s="1"/>
  <c r="G21" i="243"/>
  <c r="AP45" i="243"/>
  <c r="J45" i="243" s="1"/>
  <c r="AQ45" i="243" s="1"/>
  <c r="AP39" i="243"/>
  <c r="J39" i="243" s="1"/>
  <c r="AQ39" i="243" s="1"/>
  <c r="BB18" i="243"/>
  <c r="BD18" i="243" s="1"/>
  <c r="AR39" i="242"/>
  <c r="AS39" i="242" s="1"/>
  <c r="AV39" i="242" s="1"/>
  <c r="F39" i="242" s="1"/>
  <c r="AY39" i="242" s="1"/>
  <c r="G39" i="242" s="1"/>
  <c r="BA39" i="242" s="1"/>
  <c r="AR36" i="242"/>
  <c r="AS36" i="242" s="1"/>
  <c r="AV36" i="242" s="1"/>
  <c r="F36" i="242" s="1"/>
  <c r="AY36" i="242" s="1"/>
  <c r="G36" i="242" s="1"/>
  <c r="I30" i="242"/>
  <c r="I36" i="242"/>
  <c r="BB48" i="242"/>
  <c r="AP24" i="237"/>
  <c r="J24" i="237" s="1"/>
  <c r="AQ24" i="237" s="1"/>
  <c r="AP48" i="237"/>
  <c r="J48" i="237" s="1"/>
  <c r="AQ48" i="237" s="1"/>
  <c r="AP21" i="236"/>
  <c r="J21" i="236" s="1"/>
  <c r="AQ21" i="236" s="1"/>
  <c r="I21" i="236" s="1"/>
  <c r="AT36" i="235"/>
  <c r="J36" i="235" s="1"/>
  <c r="AU36" i="235" s="1"/>
  <c r="AT30" i="235"/>
  <c r="J30" i="235" s="1"/>
  <c r="AU30" i="235" s="1"/>
  <c r="G18" i="234"/>
  <c r="BA18" i="234" s="1"/>
  <c r="AP36" i="155"/>
  <c r="J36" i="155" s="1"/>
  <c r="AQ36" i="155" s="1"/>
  <c r="AP48" i="152"/>
  <c r="J48" i="152" s="1"/>
  <c r="AQ48" i="152" s="1"/>
  <c r="AP48" i="231"/>
  <c r="J48" i="231" s="1"/>
  <c r="AQ48" i="231" s="1"/>
  <c r="AR45" i="228"/>
  <c r="AS45" i="228" s="1"/>
  <c r="AV45" i="228" s="1"/>
  <c r="F45" i="228" s="1"/>
  <c r="AY45" i="228" s="1"/>
  <c r="G45" i="228" s="1"/>
  <c r="BB48" i="228"/>
  <c r="BD48" i="228" s="1"/>
  <c r="AP51" i="228"/>
  <c r="J51" i="228" s="1"/>
  <c r="AQ51" i="228" s="1"/>
  <c r="BB48" i="227"/>
  <c r="BD48" i="227" s="1"/>
  <c r="AR33" i="227"/>
  <c r="AS33" i="227" s="1"/>
  <c r="AV33" i="227" s="1"/>
  <c r="F33" i="227" s="1"/>
  <c r="AY33" i="227" s="1"/>
  <c r="G33" i="227" s="1"/>
  <c r="I48" i="227"/>
  <c r="AP21" i="227"/>
  <c r="J21" i="227" s="1"/>
  <c r="AQ21" i="227" s="1"/>
  <c r="I21" i="227" s="1"/>
  <c r="G27" i="227"/>
  <c r="AZ27" i="227" s="1"/>
  <c r="AR24" i="226"/>
  <c r="AS24" i="226" s="1"/>
  <c r="AV24" i="226" s="1"/>
  <c r="F24" i="226" s="1"/>
  <c r="AY24" i="226" s="1"/>
  <c r="G24" i="226" s="1"/>
  <c r="BB30" i="226"/>
  <c r="BD30" i="226" s="1"/>
  <c r="AR51" i="226"/>
  <c r="AS51" i="226" s="1"/>
  <c r="AV51" i="226" s="1"/>
  <c r="F51" i="226" s="1"/>
  <c r="AY51" i="226" s="1"/>
  <c r="G51" i="226" s="1"/>
  <c r="AP27" i="226"/>
  <c r="J27" i="226" s="1"/>
  <c r="AQ27" i="226" s="1"/>
  <c r="BB18" i="226"/>
  <c r="BD18" i="226" s="1"/>
  <c r="AP51" i="222"/>
  <c r="J51" i="222" s="1"/>
  <c r="AQ51" i="222" s="1"/>
  <c r="BB30" i="220"/>
  <c r="BD30" i="220" s="1"/>
  <c r="G51" i="220"/>
  <c r="AP39" i="220"/>
  <c r="J39" i="220" s="1"/>
  <c r="AQ39" i="220" s="1"/>
  <c r="BF42" i="217"/>
  <c r="BH42" i="217" s="1"/>
  <c r="I45" i="217"/>
  <c r="BD45" i="217"/>
  <c r="AT24" i="217"/>
  <c r="J24" i="217" s="1"/>
  <c r="AU24" i="217" s="1"/>
  <c r="AT36" i="217"/>
  <c r="J36" i="217" s="1"/>
  <c r="AU36" i="217" s="1"/>
  <c r="AT18" i="217"/>
  <c r="J18" i="217" s="1"/>
  <c r="AU18" i="217" s="1"/>
  <c r="I30" i="216"/>
  <c r="BB27" i="216"/>
  <c r="BD27" i="216" s="1"/>
  <c r="I27" i="216"/>
  <c r="AP48" i="216"/>
  <c r="J48" i="216" s="1"/>
  <c r="AQ48" i="216" s="1"/>
  <c r="BB24" i="154"/>
  <c r="BD24" i="154" s="1"/>
  <c r="AR45" i="154"/>
  <c r="AS45" i="154" s="1"/>
  <c r="AV45" i="154" s="1"/>
  <c r="F45" i="154" s="1"/>
  <c r="AY45" i="154" s="1"/>
  <c r="G45" i="154" s="1"/>
  <c r="AY39" i="151"/>
  <c r="G39" i="151" s="1"/>
  <c r="BB39" i="151"/>
  <c r="BD39" i="151" s="1"/>
  <c r="I39" i="151"/>
  <c r="I39" i="212"/>
  <c r="AR48" i="212"/>
  <c r="AS48" i="212" s="1"/>
  <c r="AV48" i="212" s="1"/>
  <c r="F48" i="212" s="1"/>
  <c r="AY48" i="212" s="1"/>
  <c r="G48" i="212" s="1"/>
  <c r="AP36" i="209"/>
  <c r="J36" i="209" s="1"/>
  <c r="AQ36" i="209" s="1"/>
  <c r="BB18" i="209"/>
  <c r="BD18" i="209" s="1"/>
  <c r="AP27" i="207"/>
  <c r="J27" i="207" s="1"/>
  <c r="AQ27" i="207" s="1"/>
  <c r="AP51" i="207"/>
  <c r="J51" i="207" s="1"/>
  <c r="AQ51" i="207" s="1"/>
  <c r="AP24" i="207"/>
  <c r="J24" i="207" s="1"/>
  <c r="AQ24" i="207" s="1"/>
  <c r="I48" i="299"/>
  <c r="AP30" i="299"/>
  <c r="J30" i="299" s="1"/>
  <c r="AQ30" i="299" s="1"/>
  <c r="AP21" i="299"/>
  <c r="J21" i="299" s="1"/>
  <c r="AQ21" i="299" s="1"/>
  <c r="AR36" i="204"/>
  <c r="AS36" i="204" s="1"/>
  <c r="AV36" i="204" s="1"/>
  <c r="F36" i="204" s="1"/>
  <c r="AY36" i="204" s="1"/>
  <c r="G36" i="204" s="1"/>
  <c r="BB24" i="204"/>
  <c r="BD24" i="204" s="1"/>
  <c r="AP42" i="204"/>
  <c r="J42" i="204" s="1"/>
  <c r="AQ42" i="204" s="1"/>
  <c r="BB18" i="204"/>
  <c r="AR18" i="204"/>
  <c r="AS18" i="204" s="1"/>
  <c r="AV18" i="204" s="1"/>
  <c r="F18" i="204" s="1"/>
  <c r="AY18" i="204" s="1"/>
  <c r="G18" i="204" s="1"/>
  <c r="I18" i="204"/>
  <c r="BD30" i="203"/>
  <c r="BB24" i="203"/>
  <c r="BD24" i="203" s="1"/>
  <c r="AY39" i="274"/>
  <c r="G39" i="274" s="1"/>
  <c r="AZ39" i="274" s="1"/>
  <c r="BB39" i="274"/>
  <c r="BD39" i="274" s="1"/>
  <c r="AY21" i="203"/>
  <c r="G21" i="203" s="1"/>
  <c r="BB21" i="203"/>
  <c r="BD21" i="203" s="1"/>
  <c r="AY27" i="255"/>
  <c r="G27" i="255" s="1"/>
  <c r="AZ27" i="255" s="1"/>
  <c r="BB27" i="255"/>
  <c r="BD27" i="255" s="1"/>
  <c r="AY36" i="299"/>
  <c r="G36" i="299" s="1"/>
  <c r="AZ36" i="299" s="1"/>
  <c r="BB36" i="299"/>
  <c r="BD36" i="299" s="1"/>
  <c r="AY30" i="255"/>
  <c r="G30" i="255" s="1"/>
  <c r="BA30" i="255" s="1"/>
  <c r="BB30" i="255"/>
  <c r="BD30" i="255" s="1"/>
  <c r="AY18" i="274"/>
  <c r="G18" i="274" s="1"/>
  <c r="BA18" i="274" s="1"/>
  <c r="BB18" i="274"/>
  <c r="BD18" i="274" s="1"/>
  <c r="AY39" i="226"/>
  <c r="G39" i="226" s="1"/>
  <c r="BB39" i="226"/>
  <c r="BD39" i="226" s="1"/>
  <c r="BC42" i="250"/>
  <c r="G42" i="250" s="1"/>
  <c r="BE42" i="250" s="1"/>
  <c r="BF42" i="250"/>
  <c r="BH42" i="250" s="1"/>
  <c r="BB45" i="150"/>
  <c r="BD45" i="150" s="1"/>
  <c r="BD24" i="180"/>
  <c r="AT42" i="253"/>
  <c r="J42" i="253" s="1"/>
  <c r="AU42" i="253" s="1"/>
  <c r="AP42" i="269"/>
  <c r="J42" i="269" s="1"/>
  <c r="AQ42" i="269" s="1"/>
  <c r="AT30" i="196"/>
  <c r="J30" i="196" s="1"/>
  <c r="AU30" i="196" s="1"/>
  <c r="AP36" i="179"/>
  <c r="J36" i="179" s="1"/>
  <c r="AQ36" i="179" s="1"/>
  <c r="AP27" i="151"/>
  <c r="J27" i="151" s="1"/>
  <c r="AQ27" i="151" s="1"/>
  <c r="AP42" i="180"/>
  <c r="J42" i="180" s="1"/>
  <c r="AQ42" i="180" s="1"/>
  <c r="AP18" i="152"/>
  <c r="J18" i="152" s="1"/>
  <c r="AQ18" i="152" s="1"/>
  <c r="AP42" i="152"/>
  <c r="J42" i="152" s="1"/>
  <c r="AQ42" i="152" s="1"/>
  <c r="AP30" i="151"/>
  <c r="J30" i="151" s="1"/>
  <c r="AQ30" i="151" s="1"/>
  <c r="AP18" i="150"/>
  <c r="J18" i="150" s="1"/>
  <c r="AQ18" i="150" s="1"/>
  <c r="AP27" i="173"/>
  <c r="J27" i="173" s="1"/>
  <c r="AQ27" i="173" s="1"/>
  <c r="AP45" i="136"/>
  <c r="J45" i="136" s="1"/>
  <c r="AQ45" i="136" s="1"/>
  <c r="AP36" i="144"/>
  <c r="J36" i="144" s="1"/>
  <c r="AQ36" i="144" s="1"/>
  <c r="BD39" i="165"/>
  <c r="BB36" i="167"/>
  <c r="BD39" i="168"/>
  <c r="BB48" i="171"/>
  <c r="BD48" i="171" s="1"/>
  <c r="BB27" i="137"/>
  <c r="BD27" i="137" s="1"/>
  <c r="BB45" i="137"/>
  <c r="BD45" i="137" s="1"/>
  <c r="BB18" i="144"/>
  <c r="BD18" i="144" s="1"/>
  <c r="BH45" i="149"/>
  <c r="BB24" i="151"/>
  <c r="BD24" i="151" s="1"/>
  <c r="BB36" i="152"/>
  <c r="BD36" i="152" s="1"/>
  <c r="BB27" i="156"/>
  <c r="BD27" i="156" s="1"/>
  <c r="BB39" i="158"/>
  <c r="BD39" i="158" s="1"/>
  <c r="BB36" i="158"/>
  <c r="BD36" i="158" s="1"/>
  <c r="BB24" i="161"/>
  <c r="BD24" i="161" s="1"/>
  <c r="BB39" i="161"/>
  <c r="BD39" i="161" s="1"/>
  <c r="BB33" i="165"/>
  <c r="BD33" i="165" s="1"/>
  <c r="BB27" i="168"/>
  <c r="BD27" i="168" s="1"/>
  <c r="BB51" i="168"/>
  <c r="BD51" i="168" s="1"/>
  <c r="BB27" i="171"/>
  <c r="BD27" i="171" s="1"/>
  <c r="BF30" i="175"/>
  <c r="BH30" i="175" s="1"/>
  <c r="BB27" i="179"/>
  <c r="BD27" i="179" s="1"/>
  <c r="BF33" i="181"/>
  <c r="BH33" i="181" s="1"/>
  <c r="BB24" i="183"/>
  <c r="BD24" i="183" s="1"/>
  <c r="BF42" i="184"/>
  <c r="BH42" i="184" s="1"/>
  <c r="BB30" i="191"/>
  <c r="BD30" i="191" s="1"/>
  <c r="BB42" i="191"/>
  <c r="BD42" i="191" s="1"/>
  <c r="BF18" i="193"/>
  <c r="BH18" i="193" s="1"/>
  <c r="BF30" i="193"/>
  <c r="BH30" i="193" s="1"/>
  <c r="BF27" i="193"/>
  <c r="BH27" i="193" s="1"/>
  <c r="BF48" i="196"/>
  <c r="BH48" i="196" s="1"/>
  <c r="BF21" i="196"/>
  <c r="BH21" i="196" s="1"/>
  <c r="BB45" i="200"/>
  <c r="BD45" i="200" s="1"/>
  <c r="BB48" i="209"/>
  <c r="BD48" i="209" s="1"/>
  <c r="BF33" i="217"/>
  <c r="BH33" i="217" s="1"/>
  <c r="BB48" i="220"/>
  <c r="BD48" i="220" s="1"/>
  <c r="AR21" i="226"/>
  <c r="AS21" i="226" s="1"/>
  <c r="AV21" i="226" s="1"/>
  <c r="F21" i="226" s="1"/>
  <c r="AY21" i="226" s="1"/>
  <c r="G21" i="226" s="1"/>
  <c r="BA21" i="226" s="1"/>
  <c r="I39" i="226"/>
  <c r="BB24" i="228"/>
  <c r="BD24" i="228" s="1"/>
  <c r="AR21" i="236"/>
  <c r="AS21" i="236" s="1"/>
  <c r="AV21" i="236" s="1"/>
  <c r="F21" i="236" s="1"/>
  <c r="AY21" i="236" s="1"/>
  <c r="G21" i="236" s="1"/>
  <c r="BA21" i="236" s="1"/>
  <c r="AR21" i="237"/>
  <c r="AS21" i="237" s="1"/>
  <c r="AV21" i="237" s="1"/>
  <c r="F21" i="237" s="1"/>
  <c r="AY21" i="237" s="1"/>
  <c r="G21" i="237" s="1"/>
  <c r="BB39" i="237"/>
  <c r="BD39" i="237" s="1"/>
  <c r="BB27" i="242"/>
  <c r="BD27" i="242" s="1"/>
  <c r="I18" i="243"/>
  <c r="AR30" i="243"/>
  <c r="AS30" i="243" s="1"/>
  <c r="AV30" i="243" s="1"/>
  <c r="F30" i="243" s="1"/>
  <c r="AY30" i="243" s="1"/>
  <c r="G30" i="243" s="1"/>
  <c r="AR42" i="243"/>
  <c r="AS42" i="243" s="1"/>
  <c r="AV42" i="243" s="1"/>
  <c r="F42" i="243" s="1"/>
  <c r="AY42" i="243" s="1"/>
  <c r="G42" i="243" s="1"/>
  <c r="BA42" i="243" s="1"/>
  <c r="BB21" i="245"/>
  <c r="BD21" i="245" s="1"/>
  <c r="BB21" i="246"/>
  <c r="BD21" i="246" s="1"/>
  <c r="I42" i="250"/>
  <c r="I24" i="253"/>
  <c r="I21" i="253"/>
  <c r="AR48" i="255"/>
  <c r="AS48" i="255" s="1"/>
  <c r="AV48" i="255" s="1"/>
  <c r="F48" i="255" s="1"/>
  <c r="AY48" i="255" s="1"/>
  <c r="G48" i="255" s="1"/>
  <c r="BA48" i="255" s="1"/>
  <c r="I30" i="255"/>
  <c r="I27" i="255"/>
  <c r="BB33" i="258"/>
  <c r="BD33" i="258" s="1"/>
  <c r="BF18" i="259"/>
  <c r="BH18" i="259" s="1"/>
  <c r="BF27" i="259"/>
  <c r="BH27" i="259" s="1"/>
  <c r="BF39" i="259"/>
  <c r="BH39" i="259" s="1"/>
  <c r="G45" i="262"/>
  <c r="BA45" i="262" s="1"/>
  <c r="BB30" i="262"/>
  <c r="BD30" i="262" s="1"/>
  <c r="BB27" i="262"/>
  <c r="BD27" i="262" s="1"/>
  <c r="BD33" i="264"/>
  <c r="I33" i="264"/>
  <c r="BB30" i="266"/>
  <c r="BD30" i="266" s="1"/>
  <c r="BB30" i="269"/>
  <c r="BD30" i="269" s="1"/>
  <c r="BB27" i="269"/>
  <c r="BD27" i="269" s="1"/>
  <c r="AZ30" i="270"/>
  <c r="BB21" i="273"/>
  <c r="BD21" i="273" s="1"/>
  <c r="AR30" i="273"/>
  <c r="AS30" i="273" s="1"/>
  <c r="AV30" i="273" s="1"/>
  <c r="F30" i="273" s="1"/>
  <c r="AY30" i="273" s="1"/>
  <c r="G30" i="273" s="1"/>
  <c r="AZ30" i="273" s="1"/>
  <c r="BB48" i="274"/>
  <c r="BD48" i="274" s="1"/>
  <c r="I18" i="274"/>
  <c r="I39" i="274"/>
  <c r="AV18" i="275"/>
  <c r="AW18" i="275" s="1"/>
  <c r="AZ18" i="275" s="1"/>
  <c r="F18" i="275" s="1"/>
  <c r="BC18" i="275" s="1"/>
  <c r="G18" i="275" s="1"/>
  <c r="BE18" i="275" s="1"/>
  <c r="G36" i="279"/>
  <c r="BE36" i="279" s="1"/>
  <c r="AR36" i="284"/>
  <c r="AS36" i="284" s="1"/>
  <c r="AV36" i="284" s="1"/>
  <c r="F36" i="284" s="1"/>
  <c r="AY36" i="284" s="1"/>
  <c r="G36" i="284" s="1"/>
  <c r="AZ36" i="284" s="1"/>
  <c r="AR45" i="289"/>
  <c r="AS45" i="289" s="1"/>
  <c r="AV45" i="289" s="1"/>
  <c r="F45" i="289" s="1"/>
  <c r="AY45" i="289" s="1"/>
  <c r="G45" i="289" s="1"/>
  <c r="BA45" i="289" s="1"/>
  <c r="BF18" i="291"/>
  <c r="BH18" i="291" s="1"/>
  <c r="BF30" i="291"/>
  <c r="BH30" i="291" s="1"/>
  <c r="BF27" i="291"/>
  <c r="BH27" i="291" s="1"/>
  <c r="AZ21" i="294"/>
  <c r="I33" i="295"/>
  <c r="BF51" i="295"/>
  <c r="BH51" i="295" s="1"/>
  <c r="I36" i="299"/>
  <c r="AP27" i="299"/>
  <c r="J27" i="299" s="1"/>
  <c r="AQ27" i="299" s="1"/>
  <c r="AT51" i="279"/>
  <c r="J51" i="279" s="1"/>
  <c r="AU51" i="279" s="1"/>
  <c r="AP30" i="284"/>
  <c r="J30" i="284" s="1"/>
  <c r="AQ30" i="284" s="1"/>
  <c r="AP33" i="293"/>
  <c r="J33" i="293" s="1"/>
  <c r="AQ33" i="293" s="1"/>
  <c r="AP36" i="257"/>
  <c r="J36" i="257" s="1"/>
  <c r="AQ36" i="257" s="1"/>
  <c r="AP33" i="226"/>
  <c r="J33" i="226" s="1"/>
  <c r="AQ33" i="226" s="1"/>
  <c r="AP39" i="216"/>
  <c r="J39" i="216" s="1"/>
  <c r="AQ39" i="216" s="1"/>
  <c r="AP42" i="273"/>
  <c r="J42" i="273" s="1"/>
  <c r="AQ42" i="273" s="1"/>
  <c r="AT39" i="250"/>
  <c r="J39" i="250" s="1"/>
  <c r="AU39" i="250" s="1"/>
  <c r="AP48" i="293"/>
  <c r="J48" i="293" s="1"/>
  <c r="AQ48" i="293" s="1"/>
  <c r="AT21" i="259"/>
  <c r="J21" i="259" s="1"/>
  <c r="AU21" i="259" s="1"/>
  <c r="AP30" i="228"/>
  <c r="J30" i="228" s="1"/>
  <c r="AQ30" i="228" s="1"/>
  <c r="AP48" i="258"/>
  <c r="J48" i="258" s="1"/>
  <c r="AQ48" i="258" s="1"/>
  <c r="AP21" i="231"/>
  <c r="J21" i="231" s="1"/>
  <c r="AQ21" i="231" s="1"/>
  <c r="AP33" i="174"/>
  <c r="J33" i="174" s="1"/>
  <c r="AQ33" i="174" s="1"/>
  <c r="AP24" i="231"/>
  <c r="J24" i="231" s="1"/>
  <c r="AQ24" i="231" s="1"/>
  <c r="AP33" i="216"/>
  <c r="J33" i="216" s="1"/>
  <c r="AQ33" i="216" s="1"/>
  <c r="AP18" i="203"/>
  <c r="J18" i="203" s="1"/>
  <c r="AQ18" i="203" s="1"/>
  <c r="AT42" i="196"/>
  <c r="J42" i="196" s="1"/>
  <c r="AU42" i="196" s="1"/>
  <c r="G36" i="186"/>
  <c r="AT33" i="235"/>
  <c r="J33" i="235" s="1"/>
  <c r="AU33" i="235" s="1"/>
  <c r="AP27" i="203"/>
  <c r="J27" i="203" s="1"/>
  <c r="AQ27" i="203" s="1"/>
  <c r="AP27" i="228"/>
  <c r="J27" i="228" s="1"/>
  <c r="AQ27" i="228" s="1"/>
  <c r="AP48" i="273"/>
  <c r="J48" i="273" s="1"/>
  <c r="AQ48" i="273" s="1"/>
  <c r="AP45" i="216"/>
  <c r="J45" i="216" s="1"/>
  <c r="AQ45" i="216" s="1"/>
  <c r="AP27" i="180"/>
  <c r="J27" i="180" s="1"/>
  <c r="AQ27" i="180" s="1"/>
  <c r="AT33" i="175"/>
  <c r="J33" i="175" s="1"/>
  <c r="AU33" i="175" s="1"/>
  <c r="AP33" i="167"/>
  <c r="J33" i="167" s="1"/>
  <c r="AQ33" i="167" s="1"/>
  <c r="AT30" i="166"/>
  <c r="J30" i="166" s="1"/>
  <c r="AU30" i="166" s="1"/>
  <c r="AT36" i="175"/>
  <c r="J36" i="175" s="1"/>
  <c r="AU36" i="175" s="1"/>
  <c r="AP51" i="151"/>
  <c r="J51" i="151" s="1"/>
  <c r="AQ51" i="151" s="1"/>
  <c r="AT30" i="181"/>
  <c r="J30" i="181" s="1"/>
  <c r="AU30" i="181" s="1"/>
  <c r="AP24" i="174"/>
  <c r="J24" i="174" s="1"/>
  <c r="AQ24" i="174" s="1"/>
  <c r="AP30" i="161"/>
  <c r="J30" i="161" s="1"/>
  <c r="AQ30" i="161" s="1"/>
  <c r="AP33" i="150"/>
  <c r="J33" i="150" s="1"/>
  <c r="AQ33" i="150" s="1"/>
  <c r="AT45" i="166"/>
  <c r="J45" i="166" s="1"/>
  <c r="AU45" i="166" s="1"/>
  <c r="AP30" i="165"/>
  <c r="J30" i="165" s="1"/>
  <c r="AQ30" i="165" s="1"/>
  <c r="AP42" i="165"/>
  <c r="J42" i="165" s="1"/>
  <c r="AQ42" i="165" s="1"/>
  <c r="AT18" i="163"/>
  <c r="J18" i="163" s="1"/>
  <c r="AU18" i="163" s="1"/>
  <c r="AT42" i="163"/>
  <c r="J42" i="163" s="1"/>
  <c r="AU42" i="163" s="1"/>
  <c r="AP27" i="162"/>
  <c r="J27" i="162" s="1"/>
  <c r="AQ27" i="162" s="1"/>
  <c r="AP21" i="158"/>
  <c r="J21" i="158" s="1"/>
  <c r="AQ21" i="158" s="1"/>
  <c r="AP45" i="158"/>
  <c r="J45" i="158" s="1"/>
  <c r="AQ45" i="158" s="1"/>
  <c r="AP21" i="154"/>
  <c r="J21" i="154" s="1"/>
  <c r="AQ21" i="154" s="1"/>
  <c r="AP33" i="154"/>
  <c r="J33" i="154" s="1"/>
  <c r="AQ33" i="154" s="1"/>
  <c r="AP36" i="150"/>
  <c r="J36" i="150" s="1"/>
  <c r="AQ36" i="150" s="1"/>
  <c r="AT21" i="149"/>
  <c r="J21" i="149" s="1"/>
  <c r="AU21" i="149" s="1"/>
  <c r="AP48" i="137"/>
  <c r="J48" i="137" s="1"/>
  <c r="AQ48" i="137" s="1"/>
  <c r="AT24" i="175"/>
  <c r="J24" i="175" s="1"/>
  <c r="AU24" i="175" s="1"/>
  <c r="AP42" i="171"/>
  <c r="J42" i="171" s="1"/>
  <c r="AQ42" i="171" s="1"/>
  <c r="AP24" i="156"/>
  <c r="J24" i="156" s="1"/>
  <c r="AQ24" i="156" s="1"/>
  <c r="AP39" i="147"/>
  <c r="J39" i="147" s="1"/>
  <c r="AQ39" i="147" s="1"/>
  <c r="AP33" i="137"/>
  <c r="J33" i="137" s="1"/>
  <c r="AQ33" i="137" s="1"/>
  <c r="AP39" i="134"/>
  <c r="J39" i="134" s="1"/>
  <c r="AQ39" i="134" s="1"/>
  <c r="AP24" i="144"/>
  <c r="J24" i="144" s="1"/>
  <c r="AQ24" i="144" s="1"/>
  <c r="AP42" i="129"/>
  <c r="J42" i="129" s="1"/>
  <c r="AQ42" i="129" s="1"/>
  <c r="AR27" i="220"/>
  <c r="AS27" i="220" s="1"/>
  <c r="AV27" i="220" s="1"/>
  <c r="F27" i="220" s="1"/>
  <c r="AY27" i="220" s="1"/>
  <c r="G27" i="220" s="1"/>
  <c r="BB48" i="226"/>
  <c r="BD48" i="226" s="1"/>
  <c r="BB24" i="227"/>
  <c r="BD24" i="227" s="1"/>
  <c r="AR21" i="227"/>
  <c r="AS21" i="227" s="1"/>
  <c r="AV21" i="227" s="1"/>
  <c r="F21" i="227" s="1"/>
  <c r="AY21" i="227" s="1"/>
  <c r="G21" i="227" s="1"/>
  <c r="AZ21" i="227" s="1"/>
  <c r="AR18" i="228"/>
  <c r="AS18" i="228" s="1"/>
  <c r="AV18" i="228" s="1"/>
  <c r="F18" i="228" s="1"/>
  <c r="AY18" i="228" s="1"/>
  <c r="G18" i="228" s="1"/>
  <c r="BB42" i="228"/>
  <c r="BD42" i="228" s="1"/>
  <c r="I42" i="231"/>
  <c r="BB21" i="237"/>
  <c r="BD21" i="237" s="1"/>
  <c r="AR27" i="245"/>
  <c r="AS27" i="245" s="1"/>
  <c r="AV27" i="245" s="1"/>
  <c r="F27" i="245" s="1"/>
  <c r="AY27" i="245" s="1"/>
  <c r="G27" i="245" s="1"/>
  <c r="BA27" i="245" s="1"/>
  <c r="AR51" i="245"/>
  <c r="AS51" i="245" s="1"/>
  <c r="AV51" i="245" s="1"/>
  <c r="F51" i="245" s="1"/>
  <c r="AY51" i="245" s="1"/>
  <c r="G51" i="245" s="1"/>
  <c r="AT36" i="250"/>
  <c r="J36" i="250" s="1"/>
  <c r="AU36" i="250" s="1"/>
  <c r="I36" i="250" s="1"/>
  <c r="AV51" i="250"/>
  <c r="AW51" i="250" s="1"/>
  <c r="AZ51" i="250" s="1"/>
  <c r="F51" i="250" s="1"/>
  <c r="BC51" i="250" s="1"/>
  <c r="G51" i="250" s="1"/>
  <c r="BE51" i="250" s="1"/>
  <c r="G51" i="257"/>
  <c r="BA51" i="257" s="1"/>
  <c r="I33" i="258"/>
  <c r="AR48" i="262"/>
  <c r="AS48" i="262" s="1"/>
  <c r="AV48" i="262" s="1"/>
  <c r="F48" i="262" s="1"/>
  <c r="AY48" i="262" s="1"/>
  <c r="G48" i="262" s="1"/>
  <c r="BF24" i="264"/>
  <c r="BH24" i="264" s="1"/>
  <c r="AV42" i="264"/>
  <c r="AW42" i="264" s="1"/>
  <c r="AZ42" i="264" s="1"/>
  <c r="F42" i="264" s="1"/>
  <c r="BC42" i="264" s="1"/>
  <c r="G42" i="264" s="1"/>
  <c r="BE42" i="264" s="1"/>
  <c r="AR36" i="266"/>
  <c r="AS36" i="266" s="1"/>
  <c r="AV36" i="266" s="1"/>
  <c r="F36" i="266" s="1"/>
  <c r="AY36" i="266" s="1"/>
  <c r="G36" i="266" s="1"/>
  <c r="BA36" i="266" s="1"/>
  <c r="AR33" i="266"/>
  <c r="AS33" i="266" s="1"/>
  <c r="AV33" i="266" s="1"/>
  <c r="F33" i="266" s="1"/>
  <c r="AY33" i="266" s="1"/>
  <c r="G33" i="266" s="1"/>
  <c r="BA33" i="266" s="1"/>
  <c r="AR24" i="269"/>
  <c r="AS24" i="269" s="1"/>
  <c r="AV24" i="269" s="1"/>
  <c r="F24" i="269" s="1"/>
  <c r="AY24" i="269" s="1"/>
  <c r="G24" i="269" s="1"/>
  <c r="AZ24" i="269" s="1"/>
  <c r="BB30" i="270"/>
  <c r="BD30" i="270" s="1"/>
  <c r="AV30" i="275"/>
  <c r="AW30" i="275" s="1"/>
  <c r="AZ30" i="275" s="1"/>
  <c r="F30" i="275" s="1"/>
  <c r="BC30" i="275" s="1"/>
  <c r="G30" i="275" s="1"/>
  <c r="AR18" i="283"/>
  <c r="AS18" i="283" s="1"/>
  <c r="AV18" i="283" s="1"/>
  <c r="F18" i="283" s="1"/>
  <c r="AY18" i="283" s="1"/>
  <c r="G18" i="283" s="1"/>
  <c r="BB36" i="283"/>
  <c r="BD36" i="283" s="1"/>
  <c r="BB24" i="284"/>
  <c r="BD24" i="284" s="1"/>
  <c r="AR39" i="293"/>
  <c r="AS39" i="293" s="1"/>
  <c r="AV39" i="293" s="1"/>
  <c r="F39" i="293" s="1"/>
  <c r="AY39" i="293" s="1"/>
  <c r="G39" i="293" s="1"/>
  <c r="BA39" i="293" s="1"/>
  <c r="BB51" i="293"/>
  <c r="BD51" i="293" s="1"/>
  <c r="AR30" i="293"/>
  <c r="AS30" i="293" s="1"/>
  <c r="AV30" i="293" s="1"/>
  <c r="F30" i="293" s="1"/>
  <c r="AY30" i="293" s="1"/>
  <c r="G30" i="293" s="1"/>
  <c r="BA30" i="293" s="1"/>
  <c r="I24" i="294"/>
  <c r="G39" i="294"/>
  <c r="BA39" i="294" s="1"/>
  <c r="BH30" i="295"/>
  <c r="AT21" i="295"/>
  <c r="J21" i="295" s="1"/>
  <c r="AU21" i="295" s="1"/>
  <c r="AP36" i="294"/>
  <c r="J36" i="294" s="1"/>
  <c r="AQ36" i="294" s="1"/>
  <c r="AP42" i="299"/>
  <c r="J42" i="299" s="1"/>
  <c r="AQ42" i="299" s="1"/>
  <c r="AP27" i="294"/>
  <c r="J27" i="294" s="1"/>
  <c r="AQ27" i="294" s="1"/>
  <c r="AP51" i="299"/>
  <c r="J51" i="299" s="1"/>
  <c r="AQ51" i="299" s="1"/>
  <c r="AP39" i="299"/>
  <c r="J39" i="299" s="1"/>
  <c r="AQ39" i="299" s="1"/>
  <c r="AT21" i="291"/>
  <c r="J21" i="291" s="1"/>
  <c r="AU21" i="291" s="1"/>
  <c r="AP33" i="289"/>
  <c r="J33" i="289" s="1"/>
  <c r="AQ33" i="289" s="1"/>
  <c r="AT36" i="259"/>
  <c r="J36" i="259" s="1"/>
  <c r="AU36" i="259" s="1"/>
  <c r="AP36" i="293"/>
  <c r="J36" i="293" s="1"/>
  <c r="AQ36" i="293" s="1"/>
  <c r="AP27" i="284"/>
  <c r="J27" i="284" s="1"/>
  <c r="AQ27" i="284" s="1"/>
  <c r="AT45" i="279"/>
  <c r="J45" i="279" s="1"/>
  <c r="AU45" i="279" s="1"/>
  <c r="AP45" i="266"/>
  <c r="J45" i="266" s="1"/>
  <c r="AQ45" i="266" s="1"/>
  <c r="AT33" i="291"/>
  <c r="J33" i="291" s="1"/>
  <c r="AU33" i="291" s="1"/>
  <c r="AP18" i="269"/>
  <c r="J18" i="269" s="1"/>
  <c r="AQ18" i="269" s="1"/>
  <c r="AP45" i="227"/>
  <c r="J45" i="227" s="1"/>
  <c r="AQ45" i="227" s="1"/>
  <c r="AP45" i="226"/>
  <c r="J45" i="226" s="1"/>
  <c r="AQ45" i="226" s="1"/>
  <c r="AP21" i="222"/>
  <c r="J21" i="222" s="1"/>
  <c r="AQ21" i="222" s="1"/>
  <c r="AT36" i="291"/>
  <c r="J36" i="291" s="1"/>
  <c r="AU36" i="291" s="1"/>
  <c r="AP39" i="257"/>
  <c r="J39" i="257" s="1"/>
  <c r="AQ39" i="257" s="1"/>
  <c r="AP39" i="246"/>
  <c r="J39" i="246" s="1"/>
  <c r="AQ39" i="246" s="1"/>
  <c r="AP30" i="258"/>
  <c r="J30" i="258" s="1"/>
  <c r="AQ30" i="258" s="1"/>
  <c r="AP36" i="245"/>
  <c r="J36" i="245" s="1"/>
  <c r="AQ36" i="245" s="1"/>
  <c r="AP39" i="228"/>
  <c r="J39" i="228" s="1"/>
  <c r="AQ39" i="228" s="1"/>
  <c r="AP51" i="227"/>
  <c r="J51" i="227" s="1"/>
  <c r="AQ51" i="227" s="1"/>
  <c r="AP21" i="257"/>
  <c r="J21" i="257" s="1"/>
  <c r="AQ21" i="257" s="1"/>
  <c r="AT42" i="259"/>
  <c r="J42" i="259" s="1"/>
  <c r="AU42" i="259" s="1"/>
  <c r="AP45" i="257"/>
  <c r="J45" i="257" s="1"/>
  <c r="AQ45" i="257" s="1"/>
  <c r="AP27" i="246"/>
  <c r="J27" i="246" s="1"/>
  <c r="AQ27" i="246" s="1"/>
  <c r="AP33" i="243"/>
  <c r="J33" i="243" s="1"/>
  <c r="AQ33" i="243" s="1"/>
  <c r="AP27" i="222"/>
  <c r="J27" i="222" s="1"/>
  <c r="AQ27" i="222" s="1"/>
  <c r="AP33" i="212"/>
  <c r="J33" i="212" s="1"/>
  <c r="AQ33" i="212" s="1"/>
  <c r="AP24" i="273"/>
  <c r="J24" i="273" s="1"/>
  <c r="AQ24" i="273" s="1"/>
  <c r="AP21" i="207"/>
  <c r="J21" i="207" s="1"/>
  <c r="AQ21" i="207" s="1"/>
  <c r="AP51" i="191"/>
  <c r="J51" i="191" s="1"/>
  <c r="AQ51" i="191" s="1"/>
  <c r="AP27" i="186"/>
  <c r="J27" i="186" s="1"/>
  <c r="AQ27" i="186" s="1"/>
  <c r="AP24" i="185"/>
  <c r="J24" i="185" s="1"/>
  <c r="AQ24" i="185" s="1"/>
  <c r="AP21" i="216"/>
  <c r="J21" i="216" s="1"/>
  <c r="AQ21" i="216" s="1"/>
  <c r="AP27" i="204"/>
  <c r="J27" i="204" s="1"/>
  <c r="AQ27" i="204" s="1"/>
  <c r="AP36" i="255"/>
  <c r="J36" i="255" s="1"/>
  <c r="AQ36" i="255" s="1"/>
  <c r="AP39" i="222"/>
  <c r="J39" i="222" s="1"/>
  <c r="AQ39" i="222" s="1"/>
  <c r="AP51" i="203"/>
  <c r="J51" i="203" s="1"/>
  <c r="AQ51" i="203" s="1"/>
  <c r="AP21" i="179"/>
  <c r="J21" i="179" s="1"/>
  <c r="AQ21" i="179" s="1"/>
  <c r="AP42" i="162"/>
  <c r="J42" i="162" s="1"/>
  <c r="AQ42" i="162" s="1"/>
  <c r="AP30" i="156"/>
  <c r="J30" i="156" s="1"/>
  <c r="AQ30" i="156" s="1"/>
  <c r="AP45" i="173"/>
  <c r="J45" i="173" s="1"/>
  <c r="AQ45" i="173" s="1"/>
  <c r="BA36" i="131"/>
  <c r="AZ36" i="131"/>
  <c r="AP30" i="129"/>
  <c r="J30" i="129" s="1"/>
  <c r="AQ30" i="129" s="1"/>
  <c r="AT39" i="181"/>
  <c r="J39" i="181" s="1"/>
  <c r="AU39" i="181" s="1"/>
  <c r="AP27" i="174"/>
  <c r="J27" i="174" s="1"/>
  <c r="AQ27" i="174" s="1"/>
  <c r="AP51" i="171"/>
  <c r="J51" i="171" s="1"/>
  <c r="AQ51" i="171" s="1"/>
  <c r="AT33" i="166"/>
  <c r="J33" i="166" s="1"/>
  <c r="AU33" i="166" s="1"/>
  <c r="AT48" i="160"/>
  <c r="J48" i="160" s="1"/>
  <c r="AU48" i="160" s="1"/>
  <c r="AP27" i="152"/>
  <c r="J27" i="152" s="1"/>
  <c r="AQ27" i="152" s="1"/>
  <c r="AP51" i="147"/>
  <c r="J51" i="147" s="1"/>
  <c r="AQ51" i="147" s="1"/>
  <c r="AP36" i="168"/>
  <c r="J36" i="168" s="1"/>
  <c r="AQ36" i="168" s="1"/>
  <c r="AP24" i="167"/>
  <c r="J24" i="167" s="1"/>
  <c r="AQ24" i="167" s="1"/>
  <c r="AP42" i="167"/>
  <c r="J42" i="167" s="1"/>
  <c r="AQ42" i="167" s="1"/>
  <c r="AT21" i="166"/>
  <c r="J21" i="166" s="1"/>
  <c r="AU21" i="166" s="1"/>
  <c r="AP21" i="161"/>
  <c r="J21" i="161" s="1"/>
  <c r="AQ21" i="161" s="1"/>
  <c r="AP45" i="161"/>
  <c r="J45" i="161" s="1"/>
  <c r="AQ45" i="161" s="1"/>
  <c r="AT39" i="160"/>
  <c r="J39" i="160" s="1"/>
  <c r="AU39" i="160" s="1"/>
  <c r="AP33" i="155"/>
  <c r="J33" i="155" s="1"/>
  <c r="AQ33" i="155" s="1"/>
  <c r="AP39" i="155"/>
  <c r="J39" i="155" s="1"/>
  <c r="AQ39" i="155" s="1"/>
  <c r="AP30" i="152"/>
  <c r="J30" i="152" s="1"/>
  <c r="AQ30" i="152" s="1"/>
  <c r="AP18" i="151"/>
  <c r="J18" i="151" s="1"/>
  <c r="AQ18" i="151" s="1"/>
  <c r="AP42" i="151"/>
  <c r="J42" i="151" s="1"/>
  <c r="AQ42" i="151" s="1"/>
  <c r="AP39" i="150"/>
  <c r="J39" i="150" s="1"/>
  <c r="AQ39" i="150" s="1"/>
  <c r="AT33" i="149"/>
  <c r="J33" i="149" s="1"/>
  <c r="AU33" i="149" s="1"/>
  <c r="AP18" i="147"/>
  <c r="J18" i="147" s="1"/>
  <c r="AQ18" i="147" s="1"/>
  <c r="AP42" i="147"/>
  <c r="J42" i="147" s="1"/>
  <c r="AQ42" i="147" s="1"/>
  <c r="AP24" i="139"/>
  <c r="J24" i="139" s="1"/>
  <c r="AQ24" i="139" s="1"/>
  <c r="AT48" i="175"/>
  <c r="J48" i="175" s="1"/>
  <c r="AU48" i="175" s="1"/>
  <c r="AP33" i="168"/>
  <c r="J33" i="168" s="1"/>
  <c r="AQ33" i="168" s="1"/>
  <c r="AP51" i="152"/>
  <c r="J51" i="152" s="1"/>
  <c r="AQ51" i="152" s="1"/>
  <c r="AP48" i="144"/>
  <c r="J48" i="144" s="1"/>
  <c r="AQ48" i="144" s="1"/>
  <c r="AT21" i="138"/>
  <c r="J21" i="138" s="1"/>
  <c r="AU21" i="138" s="1"/>
  <c r="AP33" i="136"/>
  <c r="J33" i="136" s="1"/>
  <c r="AQ33" i="136" s="1"/>
  <c r="AP27" i="131"/>
  <c r="J27" i="131" s="1"/>
  <c r="AQ27" i="131" s="1"/>
  <c r="AP21" i="136"/>
  <c r="J21" i="136" s="1"/>
  <c r="AQ21" i="136" s="1"/>
  <c r="BD39" i="200"/>
  <c r="BD18" i="204"/>
  <c r="BB27" i="129"/>
  <c r="BD27" i="129" s="1"/>
  <c r="BB51" i="137"/>
  <c r="BD51" i="137" s="1"/>
  <c r="BF24" i="149"/>
  <c r="BH24" i="149" s="1"/>
  <c r="BB18" i="156"/>
  <c r="BD18" i="156" s="1"/>
  <c r="BB30" i="158"/>
  <c r="BD30" i="158" s="1"/>
  <c r="BB48" i="161"/>
  <c r="BD48" i="161" s="1"/>
  <c r="BF24" i="163"/>
  <c r="BH24" i="163" s="1"/>
  <c r="BB45" i="165"/>
  <c r="BD45" i="165" s="1"/>
  <c r="BB48" i="168"/>
  <c r="BD48" i="168" s="1"/>
  <c r="BB30" i="179"/>
  <c r="BD30" i="179" s="1"/>
  <c r="BB42" i="179"/>
  <c r="BD42" i="179" s="1"/>
  <c r="BD27" i="183"/>
  <c r="BB36" i="191"/>
  <c r="BD36" i="191" s="1"/>
  <c r="BF39" i="196"/>
  <c r="BH39" i="196" s="1"/>
  <c r="BB42" i="200"/>
  <c r="BD42" i="200" s="1"/>
  <c r="BB33" i="204"/>
  <c r="BD33" i="204" s="1"/>
  <c r="BB48" i="204"/>
  <c r="BD48" i="204" s="1"/>
  <c r="BB42" i="212"/>
  <c r="BD42" i="212" s="1"/>
  <c r="BB39" i="212"/>
  <c r="BD39" i="212" s="1"/>
  <c r="BB42" i="216"/>
  <c r="BD42" i="216" s="1"/>
  <c r="BH39" i="217"/>
  <c r="BH51" i="217"/>
  <c r="BD48" i="242"/>
  <c r="BD30" i="245"/>
  <c r="BD21" i="253"/>
  <c r="AT48" i="253"/>
  <c r="J48" i="253" s="1"/>
  <c r="AU48" i="253" s="1"/>
  <c r="I24" i="264"/>
  <c r="I30" i="270"/>
  <c r="BB39" i="289"/>
  <c r="BD39" i="289" s="1"/>
  <c r="BB51" i="289"/>
  <c r="BD51" i="289" s="1"/>
  <c r="BB21" i="294"/>
  <c r="BD21" i="294" s="1"/>
  <c r="BB30" i="294"/>
  <c r="BD30" i="294" s="1"/>
  <c r="AT48" i="295"/>
  <c r="J48" i="295" s="1"/>
  <c r="AU48" i="295" s="1"/>
  <c r="AT39" i="295"/>
  <c r="J39" i="295" s="1"/>
  <c r="AU39" i="295" s="1"/>
  <c r="AT27" i="279"/>
  <c r="J27" i="279" s="1"/>
  <c r="AU27" i="279" s="1"/>
  <c r="AT45" i="291"/>
  <c r="J45" i="291" s="1"/>
  <c r="AU45" i="291" s="1"/>
  <c r="AP18" i="255"/>
  <c r="J18" i="255" s="1"/>
  <c r="AQ18" i="255" s="1"/>
  <c r="AT24" i="291"/>
  <c r="J24" i="291" s="1"/>
  <c r="AU24" i="291" s="1"/>
  <c r="AT21" i="279"/>
  <c r="J21" i="279" s="1"/>
  <c r="AU21" i="279" s="1"/>
  <c r="AP21" i="274"/>
  <c r="J21" i="274" s="1"/>
  <c r="AQ21" i="274" s="1"/>
  <c r="AP33" i="262"/>
  <c r="J33" i="262" s="1"/>
  <c r="AQ33" i="262" s="1"/>
  <c r="AP45" i="293"/>
  <c r="J45" i="293" s="1"/>
  <c r="AQ45" i="293" s="1"/>
  <c r="AP21" i="289"/>
  <c r="J21" i="289" s="1"/>
  <c r="AQ21" i="289" s="1"/>
  <c r="AP51" i="284"/>
  <c r="J51" i="284" s="1"/>
  <c r="AQ51" i="284" s="1"/>
  <c r="AP36" i="273"/>
  <c r="J36" i="273" s="1"/>
  <c r="AQ36" i="273" s="1"/>
  <c r="AP27" i="257"/>
  <c r="J27" i="257" s="1"/>
  <c r="AQ27" i="257" s="1"/>
  <c r="AP21" i="220"/>
  <c r="J21" i="220" s="1"/>
  <c r="AQ21" i="220" s="1"/>
  <c r="AT45" i="275"/>
  <c r="J45" i="275" s="1"/>
  <c r="AU45" i="275" s="1"/>
  <c r="AP18" i="266"/>
  <c r="J18" i="266" s="1"/>
  <c r="AQ18" i="266" s="1"/>
  <c r="AT18" i="264"/>
  <c r="J18" i="264" s="1"/>
  <c r="AU18" i="264" s="1"/>
  <c r="AP24" i="289"/>
  <c r="J24" i="289" s="1"/>
  <c r="AQ24" i="289" s="1"/>
  <c r="AP42" i="274"/>
  <c r="J42" i="274" s="1"/>
  <c r="AQ42" i="274" s="1"/>
  <c r="AT33" i="259"/>
  <c r="J33" i="259" s="1"/>
  <c r="AU33" i="259" s="1"/>
  <c r="AP24" i="255"/>
  <c r="J24" i="255" s="1"/>
  <c r="AQ24" i="255" s="1"/>
  <c r="AP24" i="245"/>
  <c r="J24" i="245" s="1"/>
  <c r="AQ24" i="245" s="1"/>
  <c r="AP45" i="242"/>
  <c r="J45" i="242" s="1"/>
  <c r="AQ45" i="242" s="1"/>
  <c r="AP39" i="209"/>
  <c r="J39" i="209" s="1"/>
  <c r="AQ39" i="209" s="1"/>
  <c r="AT36" i="196"/>
  <c r="J36" i="196" s="1"/>
  <c r="AU36" i="196" s="1"/>
  <c r="AP42" i="262"/>
  <c r="J42" i="262" s="1"/>
  <c r="AQ42" i="262" s="1"/>
  <c r="AP48" i="245"/>
  <c r="J48" i="245" s="1"/>
  <c r="AQ48" i="245" s="1"/>
  <c r="AP24" i="258"/>
  <c r="J24" i="258" s="1"/>
  <c r="AQ24" i="258" s="1"/>
  <c r="AP51" i="258"/>
  <c r="J51" i="258" s="1"/>
  <c r="AQ51" i="258" s="1"/>
  <c r="AP27" i="243"/>
  <c r="J27" i="243" s="1"/>
  <c r="AQ27" i="243" s="1"/>
  <c r="AP33" i="231"/>
  <c r="J33" i="231" s="1"/>
  <c r="AQ33" i="231" s="1"/>
  <c r="AP18" i="200"/>
  <c r="J18" i="200" s="1"/>
  <c r="AQ18" i="200" s="1"/>
  <c r="AP21" i="191"/>
  <c r="J21" i="191" s="1"/>
  <c r="AQ21" i="191" s="1"/>
  <c r="AP33" i="173"/>
  <c r="J33" i="173" s="1"/>
  <c r="AQ33" i="173" s="1"/>
  <c r="AT18" i="235"/>
  <c r="J18" i="235" s="1"/>
  <c r="AU18" i="235" s="1"/>
  <c r="AP39" i="270"/>
  <c r="J39" i="270" s="1"/>
  <c r="AQ39" i="270" s="1"/>
  <c r="AP24" i="216"/>
  <c r="J24" i="216" s="1"/>
  <c r="AQ24" i="216" s="1"/>
  <c r="AP42" i="207"/>
  <c r="J42" i="207" s="1"/>
  <c r="AQ42" i="207" s="1"/>
  <c r="AT18" i="196"/>
  <c r="J18" i="196" s="1"/>
  <c r="AU18" i="196" s="1"/>
  <c r="AT48" i="217"/>
  <c r="J48" i="217" s="1"/>
  <c r="AU48" i="217" s="1"/>
  <c r="AP39" i="207"/>
  <c r="J39" i="207" s="1"/>
  <c r="AQ39" i="207" s="1"/>
  <c r="AP45" i="231"/>
  <c r="J45" i="231" s="1"/>
  <c r="AQ45" i="231" s="1"/>
  <c r="AP39" i="204"/>
  <c r="J39" i="204" s="1"/>
  <c r="AQ39" i="204" s="1"/>
  <c r="AP30" i="150"/>
  <c r="J30" i="150" s="1"/>
  <c r="AQ30" i="150" s="1"/>
  <c r="AT27" i="163"/>
  <c r="J27" i="163" s="1"/>
  <c r="AU27" i="163" s="1"/>
  <c r="AP30" i="155"/>
  <c r="J30" i="155" s="1"/>
  <c r="AQ30" i="155" s="1"/>
  <c r="BA24" i="131"/>
  <c r="AZ24" i="131"/>
  <c r="AP18" i="131"/>
  <c r="J18" i="131" s="1"/>
  <c r="AQ18" i="131" s="1"/>
  <c r="AP30" i="131"/>
  <c r="J30" i="131" s="1"/>
  <c r="AQ30" i="131" s="1"/>
  <c r="AP18" i="129"/>
  <c r="J18" i="129" s="1"/>
  <c r="AQ18" i="129" s="1"/>
  <c r="AT42" i="181"/>
  <c r="J42" i="181" s="1"/>
  <c r="AU42" i="181" s="1"/>
  <c r="AP30" i="174"/>
  <c r="J30" i="174" s="1"/>
  <c r="AQ30" i="174" s="1"/>
  <c r="AP21" i="168"/>
  <c r="J21" i="168" s="1"/>
  <c r="AQ21" i="168" s="1"/>
  <c r="AT51" i="163"/>
  <c r="J51" i="163" s="1"/>
  <c r="AU51" i="163" s="1"/>
  <c r="AP42" i="158"/>
  <c r="J42" i="158" s="1"/>
  <c r="AQ42" i="158" s="1"/>
  <c r="AP39" i="152"/>
  <c r="J39" i="152" s="1"/>
  <c r="AQ39" i="152" s="1"/>
  <c r="AP45" i="167"/>
  <c r="J45" i="167" s="1"/>
  <c r="AQ45" i="167" s="1"/>
  <c r="AT24" i="166"/>
  <c r="J24" i="166" s="1"/>
  <c r="AU24" i="166" s="1"/>
  <c r="AP24" i="165"/>
  <c r="J24" i="165" s="1"/>
  <c r="AQ24" i="165" s="1"/>
  <c r="AP36" i="165"/>
  <c r="J36" i="165" s="1"/>
  <c r="AQ36" i="165" s="1"/>
  <c r="AP48" i="165"/>
  <c r="J48" i="165" s="1"/>
  <c r="AQ48" i="165" s="1"/>
  <c r="AT30" i="163"/>
  <c r="J30" i="163" s="1"/>
  <c r="AU30" i="163" s="1"/>
  <c r="AP33" i="158"/>
  <c r="J33" i="158" s="1"/>
  <c r="AQ33" i="158" s="1"/>
  <c r="AP27" i="154"/>
  <c r="J27" i="154" s="1"/>
  <c r="AQ27" i="154" s="1"/>
  <c r="AP39" i="154"/>
  <c r="J39" i="154" s="1"/>
  <c r="AQ39" i="154" s="1"/>
  <c r="AP42" i="150"/>
  <c r="J42" i="150" s="1"/>
  <c r="AQ42" i="150" s="1"/>
  <c r="AP36" i="137"/>
  <c r="J36" i="137" s="1"/>
  <c r="AQ36" i="137" s="1"/>
  <c r="AP24" i="136"/>
  <c r="J24" i="136" s="1"/>
  <c r="AQ24" i="136" s="1"/>
  <c r="AP24" i="179"/>
  <c r="J24" i="179" s="1"/>
  <c r="AQ24" i="179" s="1"/>
  <c r="AP45" i="174"/>
  <c r="J45" i="174" s="1"/>
  <c r="AQ45" i="174" s="1"/>
  <c r="AP45" i="168"/>
  <c r="J45" i="168" s="1"/>
  <c r="AQ45" i="168" s="1"/>
  <c r="AP42" i="161"/>
  <c r="J42" i="161" s="1"/>
  <c r="AQ42" i="161" s="1"/>
  <c r="AP18" i="139"/>
  <c r="J18" i="139" s="1"/>
  <c r="AQ18" i="139" s="1"/>
  <c r="AP51" i="134"/>
  <c r="J51" i="134" s="1"/>
  <c r="AQ51" i="134" s="1"/>
  <c r="AP51" i="139"/>
  <c r="J51" i="139" s="1"/>
  <c r="AQ51" i="139" s="1"/>
  <c r="AP21" i="137"/>
  <c r="J21" i="137" s="1"/>
  <c r="AQ21" i="137" s="1"/>
  <c r="AP27" i="134"/>
  <c r="J27" i="134" s="1"/>
  <c r="AQ27" i="134" s="1"/>
  <c r="I21" i="306"/>
  <c r="AR21" i="306"/>
  <c r="AS21" i="306" s="1"/>
  <c r="AV21" i="306" s="1"/>
  <c r="F21" i="306" s="1"/>
  <c r="AY21" i="306" s="1"/>
  <c r="G21" i="306" s="1"/>
  <c r="I45" i="306"/>
  <c r="AR45" i="306"/>
  <c r="AS45" i="306" s="1"/>
  <c r="AV45" i="306" s="1"/>
  <c r="F45" i="306" s="1"/>
  <c r="AY45" i="306" s="1"/>
  <c r="G45" i="306" s="1"/>
  <c r="H27" i="306"/>
  <c r="H39" i="306"/>
  <c r="H51" i="306"/>
  <c r="AP39" i="306"/>
  <c r="J39" i="306" s="1"/>
  <c r="AQ39" i="306" s="1"/>
  <c r="I36" i="306"/>
  <c r="AR36" i="306"/>
  <c r="AS36" i="306" s="1"/>
  <c r="AV36" i="306" s="1"/>
  <c r="F36" i="306" s="1"/>
  <c r="AY36" i="306" s="1"/>
  <c r="G36" i="306" s="1"/>
  <c r="H18" i="306"/>
  <c r="H30" i="306"/>
  <c r="H42" i="306"/>
  <c r="AP18" i="306"/>
  <c r="J18" i="306" s="1"/>
  <c r="AQ18" i="306" s="1"/>
  <c r="AP42" i="306"/>
  <c r="J42" i="306" s="1"/>
  <c r="AQ42" i="306" s="1"/>
  <c r="H21" i="306"/>
  <c r="H33" i="306"/>
  <c r="H45" i="306"/>
  <c r="I27" i="306"/>
  <c r="AR27" i="306"/>
  <c r="AS27" i="306" s="1"/>
  <c r="AV27" i="306" s="1"/>
  <c r="F27" i="306" s="1"/>
  <c r="AY27" i="306" s="1"/>
  <c r="G27" i="306" s="1"/>
  <c r="I51" i="306"/>
  <c r="AR51" i="306"/>
  <c r="AS51" i="306" s="1"/>
  <c r="AV51" i="306" s="1"/>
  <c r="F51" i="306" s="1"/>
  <c r="AY51" i="306" s="1"/>
  <c r="G51" i="306" s="1"/>
  <c r="I24" i="306"/>
  <c r="AR24" i="306"/>
  <c r="AS24" i="306" s="1"/>
  <c r="AV24" i="306" s="1"/>
  <c r="F24" i="306" s="1"/>
  <c r="AY24" i="306" s="1"/>
  <c r="G24" i="306" s="1"/>
  <c r="I48" i="306"/>
  <c r="AR48" i="306"/>
  <c r="AS48" i="306" s="1"/>
  <c r="AV48" i="306" s="1"/>
  <c r="F48" i="306" s="1"/>
  <c r="AY48" i="306" s="1"/>
  <c r="G48" i="306" s="1"/>
  <c r="H24" i="306"/>
  <c r="H36" i="306"/>
  <c r="H48" i="306"/>
  <c r="AP33" i="306"/>
  <c r="J33" i="306" s="1"/>
  <c r="AQ33" i="306" s="1"/>
  <c r="AP30" i="306"/>
  <c r="J30" i="306" s="1"/>
  <c r="AQ30" i="306" s="1"/>
  <c r="I18" i="305"/>
  <c r="AR18" i="305"/>
  <c r="AS18" i="305" s="1"/>
  <c r="AV18" i="305" s="1"/>
  <c r="F18" i="305" s="1"/>
  <c r="AY18" i="305" s="1"/>
  <c r="G18" i="305" s="1"/>
  <c r="I30" i="305"/>
  <c r="AR30" i="305"/>
  <c r="AS30" i="305" s="1"/>
  <c r="AV30" i="305" s="1"/>
  <c r="F30" i="305" s="1"/>
  <c r="AY30" i="305" s="1"/>
  <c r="G30" i="305" s="1"/>
  <c r="I21" i="305"/>
  <c r="AR21" i="305"/>
  <c r="AS21" i="305" s="1"/>
  <c r="AV21" i="305" s="1"/>
  <c r="F21" i="305" s="1"/>
  <c r="AY21" i="305" s="1"/>
  <c r="G21" i="305" s="1"/>
  <c r="I33" i="305"/>
  <c r="AR33" i="305"/>
  <c r="AS33" i="305" s="1"/>
  <c r="AV33" i="305" s="1"/>
  <c r="F33" i="305" s="1"/>
  <c r="AY33" i="305" s="1"/>
  <c r="G33" i="305" s="1"/>
  <c r="H24" i="305"/>
  <c r="H36" i="305"/>
  <c r="H48" i="305"/>
  <c r="I27" i="305"/>
  <c r="AR27" i="305"/>
  <c r="AS27" i="305" s="1"/>
  <c r="AV27" i="305" s="1"/>
  <c r="F27" i="305" s="1"/>
  <c r="AY27" i="305" s="1"/>
  <c r="G27" i="305" s="1"/>
  <c r="AP48" i="305"/>
  <c r="J48" i="305" s="1"/>
  <c r="AQ48" i="305" s="1"/>
  <c r="H27" i="305"/>
  <c r="H39" i="305"/>
  <c r="H51" i="305"/>
  <c r="AP51" i="305"/>
  <c r="J51" i="305" s="1"/>
  <c r="AQ51" i="305" s="1"/>
  <c r="I45" i="305"/>
  <c r="AR45" i="305"/>
  <c r="AS45" i="305" s="1"/>
  <c r="AV45" i="305" s="1"/>
  <c r="F45" i="305" s="1"/>
  <c r="AY45" i="305" s="1"/>
  <c r="G45" i="305" s="1"/>
  <c r="H18" i="305"/>
  <c r="BB30" i="305"/>
  <c r="BD30" i="305" s="1"/>
  <c r="H30" i="305"/>
  <c r="H42" i="305"/>
  <c r="AP36" i="305"/>
  <c r="J36" i="305" s="1"/>
  <c r="AQ36" i="305" s="1"/>
  <c r="AP24" i="305"/>
  <c r="J24" i="305" s="1"/>
  <c r="AQ24" i="305" s="1"/>
  <c r="H21" i="305"/>
  <c r="BB33" i="305"/>
  <c r="BD33" i="305" s="1"/>
  <c r="H33" i="305"/>
  <c r="H45" i="305"/>
  <c r="I42" i="305"/>
  <c r="AR42" i="305"/>
  <c r="AS42" i="305" s="1"/>
  <c r="AV42" i="305" s="1"/>
  <c r="F42" i="305" s="1"/>
  <c r="AY42" i="305" s="1"/>
  <c r="G42" i="305" s="1"/>
  <c r="AP39" i="305"/>
  <c r="J39" i="305" s="1"/>
  <c r="AQ39" i="305" s="1"/>
  <c r="I42" i="304"/>
  <c r="AV42" i="304"/>
  <c r="AW42" i="304" s="1"/>
  <c r="AZ42" i="304" s="1"/>
  <c r="F42" i="304" s="1"/>
  <c r="BC42" i="304" s="1"/>
  <c r="G42" i="304" s="1"/>
  <c r="I33" i="304"/>
  <c r="AV33" i="304"/>
  <c r="AW33" i="304" s="1"/>
  <c r="AZ33" i="304" s="1"/>
  <c r="F33" i="304" s="1"/>
  <c r="BC33" i="304" s="1"/>
  <c r="G33" i="304" s="1"/>
  <c r="I48" i="304"/>
  <c r="AV48" i="304"/>
  <c r="AW48" i="304" s="1"/>
  <c r="AZ48" i="304" s="1"/>
  <c r="F48" i="304" s="1"/>
  <c r="BC48" i="304" s="1"/>
  <c r="G48" i="304" s="1"/>
  <c r="H27" i="304"/>
  <c r="H39" i="304"/>
  <c r="H51" i="304"/>
  <c r="H18" i="304"/>
  <c r="H30" i="304"/>
  <c r="H42" i="304"/>
  <c r="AT39" i="304"/>
  <c r="J39" i="304" s="1"/>
  <c r="AU39" i="304" s="1"/>
  <c r="H21" i="304"/>
  <c r="H33" i="304"/>
  <c r="H45" i="304"/>
  <c r="AT30" i="304"/>
  <c r="J30" i="304" s="1"/>
  <c r="AU30" i="304" s="1"/>
  <c r="AT21" i="304"/>
  <c r="J21" i="304" s="1"/>
  <c r="AU21" i="304" s="1"/>
  <c r="AT45" i="304"/>
  <c r="J45" i="304" s="1"/>
  <c r="AU45" i="304" s="1"/>
  <c r="H24" i="304"/>
  <c r="H36" i="304"/>
  <c r="H48" i="304"/>
  <c r="AT27" i="304"/>
  <c r="J27" i="304" s="1"/>
  <c r="AU27" i="304" s="1"/>
  <c r="AT18" i="304"/>
  <c r="J18" i="304" s="1"/>
  <c r="AU18" i="304" s="1"/>
  <c r="AT36" i="304"/>
  <c r="J36" i="304" s="1"/>
  <c r="AU36" i="304" s="1"/>
  <c r="AT24" i="304"/>
  <c r="J24" i="304" s="1"/>
  <c r="AU24" i="304" s="1"/>
  <c r="AT51" i="304"/>
  <c r="J51" i="304" s="1"/>
  <c r="AU51" i="304" s="1"/>
  <c r="I27" i="302"/>
  <c r="AR27" i="302"/>
  <c r="AS27" i="302" s="1"/>
  <c r="AV27" i="302" s="1"/>
  <c r="F27" i="302" s="1"/>
  <c r="AY27" i="302" s="1"/>
  <c r="G27" i="302" s="1"/>
  <c r="I39" i="302"/>
  <c r="AR39" i="302"/>
  <c r="AS39" i="302" s="1"/>
  <c r="AV39" i="302" s="1"/>
  <c r="F39" i="302" s="1"/>
  <c r="AY39" i="302" s="1"/>
  <c r="G39" i="302" s="1"/>
  <c r="I36" i="302"/>
  <c r="AR36" i="302"/>
  <c r="AS36" i="302" s="1"/>
  <c r="AV36" i="302" s="1"/>
  <c r="F36" i="302" s="1"/>
  <c r="AY36" i="302" s="1"/>
  <c r="G36" i="302" s="1"/>
  <c r="H18" i="302"/>
  <c r="H30" i="302"/>
  <c r="H42" i="302"/>
  <c r="AP30" i="302"/>
  <c r="J30" i="302" s="1"/>
  <c r="AQ30" i="302" s="1"/>
  <c r="H21" i="302"/>
  <c r="H33" i="302"/>
  <c r="H45" i="302"/>
  <c r="AP18" i="302"/>
  <c r="J18" i="302" s="1"/>
  <c r="AQ18" i="302" s="1"/>
  <c r="AP45" i="302"/>
  <c r="J45" i="302" s="1"/>
  <c r="AQ45" i="302" s="1"/>
  <c r="I51" i="302"/>
  <c r="AR51" i="302"/>
  <c r="AS51" i="302" s="1"/>
  <c r="AV51" i="302" s="1"/>
  <c r="F51" i="302" s="1"/>
  <c r="AY51" i="302" s="1"/>
  <c r="G51" i="302" s="1"/>
  <c r="H24" i="302"/>
  <c r="H36" i="302"/>
  <c r="H48" i="302"/>
  <c r="AP24" i="302"/>
  <c r="J24" i="302" s="1"/>
  <c r="AQ24" i="302" s="1"/>
  <c r="AP33" i="302"/>
  <c r="J33" i="302" s="1"/>
  <c r="AQ33" i="302" s="1"/>
  <c r="I48" i="302"/>
  <c r="AR48" i="302"/>
  <c r="AS48" i="302" s="1"/>
  <c r="AV48" i="302" s="1"/>
  <c r="F48" i="302" s="1"/>
  <c r="AY48" i="302" s="1"/>
  <c r="G48" i="302" s="1"/>
  <c r="H27" i="302"/>
  <c r="BB27" i="302"/>
  <c r="BD27" i="302" s="1"/>
  <c r="H39" i="302"/>
  <c r="H51" i="302"/>
  <c r="AP42" i="302"/>
  <c r="J42" i="302" s="1"/>
  <c r="AQ42" i="302" s="1"/>
  <c r="AP21" i="302"/>
  <c r="J21" i="302" s="1"/>
  <c r="AQ21" i="302" s="1"/>
  <c r="I36" i="301"/>
  <c r="AR36" i="301"/>
  <c r="AS36" i="301" s="1"/>
  <c r="AV36" i="301" s="1"/>
  <c r="F36" i="301" s="1"/>
  <c r="AY36" i="301" s="1"/>
  <c r="G36" i="301" s="1"/>
  <c r="I18" i="301"/>
  <c r="AR18" i="301"/>
  <c r="AS18" i="301" s="1"/>
  <c r="AV18" i="301" s="1"/>
  <c r="F18" i="301" s="1"/>
  <c r="AY18" i="301" s="1"/>
  <c r="G18" i="301" s="1"/>
  <c r="I45" i="301"/>
  <c r="AR45" i="301"/>
  <c r="AS45" i="301" s="1"/>
  <c r="AV45" i="301" s="1"/>
  <c r="F45" i="301" s="1"/>
  <c r="AY45" i="301" s="1"/>
  <c r="G45" i="301" s="1"/>
  <c r="I27" i="301"/>
  <c r="AR27" i="301"/>
  <c r="AS27" i="301" s="1"/>
  <c r="AV27" i="301" s="1"/>
  <c r="F27" i="301" s="1"/>
  <c r="AY27" i="301" s="1"/>
  <c r="G27" i="301" s="1"/>
  <c r="I21" i="301"/>
  <c r="AR21" i="301"/>
  <c r="AS21" i="301" s="1"/>
  <c r="AV21" i="301" s="1"/>
  <c r="F21" i="301" s="1"/>
  <c r="AY21" i="301" s="1"/>
  <c r="G21" i="301" s="1"/>
  <c r="H27" i="301"/>
  <c r="H39" i="301"/>
  <c r="H51" i="301"/>
  <c r="H24" i="301"/>
  <c r="H36" i="301"/>
  <c r="H48" i="301"/>
  <c r="AP48" i="301"/>
  <c r="J48" i="301" s="1"/>
  <c r="AQ48" i="301" s="1"/>
  <c r="I30" i="301"/>
  <c r="AR30" i="301"/>
  <c r="AS30" i="301" s="1"/>
  <c r="AV30" i="301" s="1"/>
  <c r="F30" i="301" s="1"/>
  <c r="AY30" i="301" s="1"/>
  <c r="G30" i="301" s="1"/>
  <c r="H18" i="301"/>
  <c r="H30" i="301"/>
  <c r="H42" i="301"/>
  <c r="AP24" i="301"/>
  <c r="J24" i="301" s="1"/>
  <c r="AQ24" i="301" s="1"/>
  <c r="H21" i="301"/>
  <c r="H33" i="301"/>
  <c r="H45" i="301"/>
  <c r="BB45" i="301"/>
  <c r="BD45" i="301" s="1"/>
  <c r="AP39" i="301"/>
  <c r="J39" i="301" s="1"/>
  <c r="AQ39" i="301" s="1"/>
  <c r="AP42" i="301"/>
  <c r="J42" i="301" s="1"/>
  <c r="AQ42" i="301" s="1"/>
  <c r="AP33" i="301"/>
  <c r="J33" i="301" s="1"/>
  <c r="AQ33" i="301" s="1"/>
  <c r="AP51" i="301"/>
  <c r="J51" i="301" s="1"/>
  <c r="AQ51" i="301" s="1"/>
  <c r="I21" i="300"/>
  <c r="AR21" i="300"/>
  <c r="AS21" i="300" s="1"/>
  <c r="AV21" i="300" s="1"/>
  <c r="F21" i="300" s="1"/>
  <c r="AY21" i="300" s="1"/>
  <c r="G21" i="300" s="1"/>
  <c r="H24" i="300"/>
  <c r="H36" i="300"/>
  <c r="H48" i="300"/>
  <c r="I27" i="300"/>
  <c r="AR27" i="300"/>
  <c r="AS27" i="300" s="1"/>
  <c r="AV27" i="300" s="1"/>
  <c r="F27" i="300" s="1"/>
  <c r="AY27" i="300" s="1"/>
  <c r="G27" i="300" s="1"/>
  <c r="AP24" i="300"/>
  <c r="J24" i="300" s="1"/>
  <c r="AQ24" i="300" s="1"/>
  <c r="AP48" i="300"/>
  <c r="J48" i="300" s="1"/>
  <c r="AQ48" i="300" s="1"/>
  <c r="H27" i="300"/>
  <c r="H39" i="300"/>
  <c r="H51" i="300"/>
  <c r="AP36" i="300"/>
  <c r="J36" i="300" s="1"/>
  <c r="AQ36" i="300" s="1"/>
  <c r="I33" i="300"/>
  <c r="AR33" i="300"/>
  <c r="AS33" i="300" s="1"/>
  <c r="AV33" i="300" s="1"/>
  <c r="F33" i="300" s="1"/>
  <c r="AY33" i="300" s="1"/>
  <c r="G33" i="300" s="1"/>
  <c r="H18" i="300"/>
  <c r="H30" i="300"/>
  <c r="H42" i="300"/>
  <c r="I45" i="300"/>
  <c r="AR45" i="300"/>
  <c r="AS45" i="300" s="1"/>
  <c r="AV45" i="300" s="1"/>
  <c r="F45" i="300" s="1"/>
  <c r="AY45" i="300" s="1"/>
  <c r="G45" i="300" s="1"/>
  <c r="AP30" i="300"/>
  <c r="J30" i="300" s="1"/>
  <c r="AQ30" i="300" s="1"/>
  <c r="BB21" i="300"/>
  <c r="BD21" i="300" s="1"/>
  <c r="H21" i="300"/>
  <c r="H33" i="300"/>
  <c r="H45" i="300"/>
  <c r="AP39" i="300"/>
  <c r="J39" i="300" s="1"/>
  <c r="AQ39" i="300" s="1"/>
  <c r="AP18" i="300"/>
  <c r="J18" i="300" s="1"/>
  <c r="AQ18" i="300" s="1"/>
  <c r="AP42" i="300"/>
  <c r="J42" i="300" s="1"/>
  <c r="AQ42" i="300" s="1"/>
  <c r="AP51" i="300"/>
  <c r="J51" i="300" s="1"/>
  <c r="AQ51" i="300" s="1"/>
  <c r="BA48" i="299"/>
  <c r="AZ48" i="299"/>
  <c r="H18" i="299"/>
  <c r="AP18" i="299"/>
  <c r="J18" i="299" s="1"/>
  <c r="AQ18" i="299" s="1"/>
  <c r="BB48" i="299"/>
  <c r="BD48" i="299" s="1"/>
  <c r="BA24" i="299"/>
  <c r="AZ24" i="299"/>
  <c r="BA45" i="299"/>
  <c r="AZ45" i="299"/>
  <c r="BB24" i="299"/>
  <c r="BD24" i="299" s="1"/>
  <c r="BA36" i="299"/>
  <c r="BB45" i="299"/>
  <c r="BD45" i="299" s="1"/>
  <c r="H18" i="298"/>
  <c r="H30" i="298"/>
  <c r="H42" i="298"/>
  <c r="AP18" i="298"/>
  <c r="J18" i="298" s="1"/>
  <c r="AQ18" i="298" s="1"/>
  <c r="AP30" i="298"/>
  <c r="J30" i="298" s="1"/>
  <c r="AQ30" i="298" s="1"/>
  <c r="AP42" i="298"/>
  <c r="J42" i="298" s="1"/>
  <c r="AQ42" i="298" s="1"/>
  <c r="H21" i="298"/>
  <c r="H33" i="298"/>
  <c r="H45" i="298"/>
  <c r="AP21" i="298"/>
  <c r="J21" i="298" s="1"/>
  <c r="AQ21" i="298" s="1"/>
  <c r="AP33" i="298"/>
  <c r="J33" i="298" s="1"/>
  <c r="AQ33" i="298" s="1"/>
  <c r="AP45" i="298"/>
  <c r="J45" i="298" s="1"/>
  <c r="AQ45" i="298" s="1"/>
  <c r="H24" i="298"/>
  <c r="H36" i="298"/>
  <c r="H48" i="298"/>
  <c r="AP24" i="298"/>
  <c r="J24" i="298" s="1"/>
  <c r="AQ24" i="298" s="1"/>
  <c r="AP36" i="298"/>
  <c r="J36" i="298" s="1"/>
  <c r="AQ36" i="298" s="1"/>
  <c r="AP48" i="298"/>
  <c r="J48" i="298" s="1"/>
  <c r="AQ48" i="298" s="1"/>
  <c r="H27" i="298"/>
  <c r="H39" i="298"/>
  <c r="H51" i="298"/>
  <c r="AP27" i="298"/>
  <c r="J27" i="298" s="1"/>
  <c r="AQ27" i="298" s="1"/>
  <c r="AP39" i="298"/>
  <c r="J39" i="298" s="1"/>
  <c r="AQ39" i="298" s="1"/>
  <c r="AP51" i="298"/>
  <c r="J51" i="298" s="1"/>
  <c r="AQ51" i="298" s="1"/>
  <c r="I27" i="296"/>
  <c r="AR27" i="296"/>
  <c r="AS27" i="296" s="1"/>
  <c r="AV27" i="296" s="1"/>
  <c r="F27" i="296" s="1"/>
  <c r="AY27" i="296" s="1"/>
  <c r="G27" i="296" s="1"/>
  <c r="I39" i="296"/>
  <c r="AR39" i="296"/>
  <c r="AS39" i="296" s="1"/>
  <c r="AV39" i="296" s="1"/>
  <c r="F39" i="296" s="1"/>
  <c r="AY39" i="296" s="1"/>
  <c r="G39" i="296" s="1"/>
  <c r="I18" i="296"/>
  <c r="AR18" i="296"/>
  <c r="AS18" i="296" s="1"/>
  <c r="AV18" i="296" s="1"/>
  <c r="F18" i="296" s="1"/>
  <c r="AY18" i="296" s="1"/>
  <c r="G18" i="296" s="1"/>
  <c r="I30" i="296"/>
  <c r="AR30" i="296"/>
  <c r="AS30" i="296" s="1"/>
  <c r="AV30" i="296" s="1"/>
  <c r="F30" i="296" s="1"/>
  <c r="AY30" i="296" s="1"/>
  <c r="G30" i="296" s="1"/>
  <c r="I42" i="296"/>
  <c r="AR42" i="296"/>
  <c r="AS42" i="296" s="1"/>
  <c r="AV42" i="296" s="1"/>
  <c r="F42" i="296" s="1"/>
  <c r="AY42" i="296" s="1"/>
  <c r="G42" i="296" s="1"/>
  <c r="I24" i="296"/>
  <c r="AR24" i="296"/>
  <c r="AS24" i="296" s="1"/>
  <c r="AV24" i="296" s="1"/>
  <c r="F24" i="296" s="1"/>
  <c r="AY24" i="296" s="1"/>
  <c r="G24" i="296" s="1"/>
  <c r="H21" i="296"/>
  <c r="H33" i="296"/>
  <c r="H45" i="296"/>
  <c r="H24" i="296"/>
  <c r="H36" i="296"/>
  <c r="H48" i="296"/>
  <c r="AP45" i="296"/>
  <c r="J45" i="296" s="1"/>
  <c r="AQ45" i="296" s="1"/>
  <c r="BB27" i="296"/>
  <c r="BD27" i="296" s="1"/>
  <c r="H27" i="296"/>
  <c r="H39" i="296"/>
  <c r="H51" i="296"/>
  <c r="AP33" i="296"/>
  <c r="J33" i="296" s="1"/>
  <c r="AQ33" i="296" s="1"/>
  <c r="AP48" i="296"/>
  <c r="J48" i="296" s="1"/>
  <c r="AQ48" i="296" s="1"/>
  <c r="H18" i="296"/>
  <c r="H30" i="296"/>
  <c r="H42" i="296"/>
  <c r="AP21" i="296"/>
  <c r="J21" i="296" s="1"/>
  <c r="AQ21" i="296" s="1"/>
  <c r="AP36" i="296"/>
  <c r="J36" i="296" s="1"/>
  <c r="AQ36" i="296" s="1"/>
  <c r="AP51" i="296"/>
  <c r="J51" i="296" s="1"/>
  <c r="AQ51" i="296" s="1"/>
  <c r="I18" i="295"/>
  <c r="AV18" i="295"/>
  <c r="AW18" i="295" s="1"/>
  <c r="AZ18" i="295" s="1"/>
  <c r="F18" i="295" s="1"/>
  <c r="BC18" i="295" s="1"/>
  <c r="G18" i="295" s="1"/>
  <c r="BE36" i="295"/>
  <c r="BD36" i="295"/>
  <c r="H18" i="295"/>
  <c r="BF24" i="295"/>
  <c r="BH24" i="295" s="1"/>
  <c r="BE51" i="295"/>
  <c r="BD51" i="295"/>
  <c r="I45" i="295"/>
  <c r="AV45" i="295"/>
  <c r="AW45" i="295" s="1"/>
  <c r="AZ45" i="295" s="1"/>
  <c r="F45" i="295" s="1"/>
  <c r="BC45" i="295" s="1"/>
  <c r="G45" i="295" s="1"/>
  <c r="BF36" i="295"/>
  <c r="BH36" i="295" s="1"/>
  <c r="BA51" i="294"/>
  <c r="AZ51" i="294"/>
  <c r="BA18" i="294"/>
  <c r="AZ18" i="294"/>
  <c r="I45" i="294"/>
  <c r="AR45" i="294"/>
  <c r="AS45" i="294" s="1"/>
  <c r="AV45" i="294" s="1"/>
  <c r="F45" i="294" s="1"/>
  <c r="AY45" i="294" s="1"/>
  <c r="G45" i="294" s="1"/>
  <c r="BB51" i="294"/>
  <c r="BD51" i="294" s="1"/>
  <c r="I48" i="294"/>
  <c r="AR48" i="294"/>
  <c r="AS48" i="294" s="1"/>
  <c r="AV48" i="294" s="1"/>
  <c r="F48" i="294" s="1"/>
  <c r="AY48" i="294" s="1"/>
  <c r="G48" i="294" s="1"/>
  <c r="BB39" i="294"/>
  <c r="BD39" i="294" s="1"/>
  <c r="BA30" i="294"/>
  <c r="AZ30" i="294"/>
  <c r="BB18" i="294"/>
  <c r="BD18" i="294" s="1"/>
  <c r="BA42" i="293"/>
  <c r="AZ42" i="293"/>
  <c r="BA51" i="293"/>
  <c r="AZ51" i="293"/>
  <c r="BB42" i="293"/>
  <c r="BD42" i="293" s="1"/>
  <c r="I24" i="292"/>
  <c r="AR24" i="292"/>
  <c r="AS24" i="292" s="1"/>
  <c r="AV24" i="292" s="1"/>
  <c r="F24" i="292" s="1"/>
  <c r="AY24" i="292" s="1"/>
  <c r="G24" i="292" s="1"/>
  <c r="I36" i="292"/>
  <c r="AR36" i="292"/>
  <c r="AS36" i="292" s="1"/>
  <c r="AV36" i="292" s="1"/>
  <c r="F36" i="292" s="1"/>
  <c r="AY36" i="292" s="1"/>
  <c r="G36" i="292" s="1"/>
  <c r="I27" i="292"/>
  <c r="AR27" i="292"/>
  <c r="AS27" i="292" s="1"/>
  <c r="AV27" i="292" s="1"/>
  <c r="F27" i="292" s="1"/>
  <c r="AY27" i="292" s="1"/>
  <c r="G27" i="292" s="1"/>
  <c r="I21" i="292"/>
  <c r="AR21" i="292"/>
  <c r="AS21" i="292" s="1"/>
  <c r="AV21" i="292" s="1"/>
  <c r="F21" i="292" s="1"/>
  <c r="AY21" i="292" s="1"/>
  <c r="G21" i="292" s="1"/>
  <c r="H18" i="292"/>
  <c r="H30" i="292"/>
  <c r="H42" i="292"/>
  <c r="I51" i="292"/>
  <c r="AR51" i="292"/>
  <c r="AS51" i="292" s="1"/>
  <c r="AV51" i="292" s="1"/>
  <c r="F51" i="292" s="1"/>
  <c r="AY51" i="292" s="1"/>
  <c r="G51" i="292" s="1"/>
  <c r="AP30" i="292"/>
  <c r="J30" i="292" s="1"/>
  <c r="AQ30" i="292" s="1"/>
  <c r="H21" i="292"/>
  <c r="H33" i="292"/>
  <c r="H45" i="292"/>
  <c r="I39" i="292"/>
  <c r="AR39" i="292"/>
  <c r="AS39" i="292" s="1"/>
  <c r="AV39" i="292" s="1"/>
  <c r="F39" i="292" s="1"/>
  <c r="AY39" i="292" s="1"/>
  <c r="G39" i="292" s="1"/>
  <c r="AP18" i="292"/>
  <c r="J18" i="292" s="1"/>
  <c r="AQ18" i="292" s="1"/>
  <c r="H24" i="292"/>
  <c r="H36" i="292"/>
  <c r="H48" i="292"/>
  <c r="AP45" i="292"/>
  <c r="J45" i="292" s="1"/>
  <c r="AQ45" i="292" s="1"/>
  <c r="BB27" i="292"/>
  <c r="BD27" i="292" s="1"/>
  <c r="H27" i="292"/>
  <c r="H39" i="292"/>
  <c r="H51" i="292"/>
  <c r="AP42" i="292"/>
  <c r="J42" i="292" s="1"/>
  <c r="AQ42" i="292" s="1"/>
  <c r="AP33" i="292"/>
  <c r="J33" i="292" s="1"/>
  <c r="AQ33" i="292" s="1"/>
  <c r="AP48" i="292"/>
  <c r="J48" i="292" s="1"/>
  <c r="AQ48" i="292" s="1"/>
  <c r="BE42" i="291"/>
  <c r="BD42" i="291"/>
  <c r="BD39" i="291"/>
  <c r="BF42" i="291"/>
  <c r="BH42" i="291" s="1"/>
  <c r="BE51" i="291"/>
  <c r="BD51" i="291"/>
  <c r="BE18" i="291"/>
  <c r="BD18" i="291"/>
  <c r="BF51" i="291"/>
  <c r="BH51" i="291" s="1"/>
  <c r="BE30" i="291"/>
  <c r="BD30" i="291"/>
  <c r="BE27" i="291"/>
  <c r="BD27" i="291"/>
  <c r="I27" i="290"/>
  <c r="AR27" i="290"/>
  <c r="AS27" i="290" s="1"/>
  <c r="AV27" i="290" s="1"/>
  <c r="F27" i="290" s="1"/>
  <c r="AY27" i="290" s="1"/>
  <c r="G27" i="290" s="1"/>
  <c r="I18" i="290"/>
  <c r="AR18" i="290"/>
  <c r="AS18" i="290" s="1"/>
  <c r="AV18" i="290" s="1"/>
  <c r="F18" i="290" s="1"/>
  <c r="AY18" i="290" s="1"/>
  <c r="G18" i="290" s="1"/>
  <c r="H21" i="290"/>
  <c r="H33" i="290"/>
  <c r="H45" i="290"/>
  <c r="I39" i="290"/>
  <c r="AR39" i="290"/>
  <c r="AS39" i="290" s="1"/>
  <c r="AV39" i="290" s="1"/>
  <c r="F39" i="290" s="1"/>
  <c r="AY39" i="290" s="1"/>
  <c r="G39" i="290" s="1"/>
  <c r="I24" i="290"/>
  <c r="AR24" i="290"/>
  <c r="AS24" i="290" s="1"/>
  <c r="AV24" i="290" s="1"/>
  <c r="F24" i="290" s="1"/>
  <c r="AY24" i="290" s="1"/>
  <c r="G24" i="290" s="1"/>
  <c r="H30" i="290"/>
  <c r="H42" i="290"/>
  <c r="AP30" i="290"/>
  <c r="J30" i="290" s="1"/>
  <c r="AQ30" i="290" s="1"/>
  <c r="I36" i="290"/>
  <c r="AR36" i="290"/>
  <c r="AS36" i="290" s="1"/>
  <c r="AV36" i="290" s="1"/>
  <c r="F36" i="290" s="1"/>
  <c r="AY36" i="290" s="1"/>
  <c r="G36" i="290" s="1"/>
  <c r="BB24" i="290"/>
  <c r="BD24" i="290" s="1"/>
  <c r="H24" i="290"/>
  <c r="H36" i="290"/>
  <c r="BB36" i="290"/>
  <c r="BD36" i="290" s="1"/>
  <c r="H48" i="290"/>
  <c r="AP45" i="290"/>
  <c r="J45" i="290" s="1"/>
  <c r="AQ45" i="290" s="1"/>
  <c r="H18" i="290"/>
  <c r="I51" i="290"/>
  <c r="AR51" i="290"/>
  <c r="AS51" i="290" s="1"/>
  <c r="AV51" i="290" s="1"/>
  <c r="F51" i="290" s="1"/>
  <c r="AY51" i="290" s="1"/>
  <c r="G51" i="290" s="1"/>
  <c r="I21" i="290"/>
  <c r="AR21" i="290"/>
  <c r="AS21" i="290" s="1"/>
  <c r="AV21" i="290" s="1"/>
  <c r="F21" i="290" s="1"/>
  <c r="AY21" i="290" s="1"/>
  <c r="G21" i="290" s="1"/>
  <c r="H27" i="290"/>
  <c r="H39" i="290"/>
  <c r="H51" i="290"/>
  <c r="AP42" i="290"/>
  <c r="J42" i="290" s="1"/>
  <c r="AQ42" i="290" s="1"/>
  <c r="AP33" i="290"/>
  <c r="J33" i="290" s="1"/>
  <c r="AQ33" i="290" s="1"/>
  <c r="AP48" i="290"/>
  <c r="J48" i="290" s="1"/>
  <c r="AQ48" i="290" s="1"/>
  <c r="BA42" i="289"/>
  <c r="AZ42" i="289"/>
  <c r="BB42" i="289"/>
  <c r="BD42" i="289" s="1"/>
  <c r="BA39" i="289"/>
  <c r="AZ39" i="289"/>
  <c r="BA36" i="289"/>
  <c r="AZ36" i="289"/>
  <c r="BB18" i="289"/>
  <c r="BD18" i="289" s="1"/>
  <c r="BA51" i="289"/>
  <c r="AZ51" i="289"/>
  <c r="BA18" i="289"/>
  <c r="AZ18" i="289"/>
  <c r="BA30" i="289"/>
  <c r="AZ30" i="289"/>
  <c r="BA27" i="289"/>
  <c r="AZ27" i="289"/>
  <c r="I21" i="288"/>
  <c r="AV21" i="288"/>
  <c r="AW21" i="288" s="1"/>
  <c r="AZ21" i="288" s="1"/>
  <c r="F21" i="288" s="1"/>
  <c r="BC21" i="288" s="1"/>
  <c r="G21" i="288" s="1"/>
  <c r="I45" i="288"/>
  <c r="AV45" i="288"/>
  <c r="AW45" i="288" s="1"/>
  <c r="AZ45" i="288" s="1"/>
  <c r="F45" i="288" s="1"/>
  <c r="BC45" i="288" s="1"/>
  <c r="G45" i="288" s="1"/>
  <c r="I18" i="288"/>
  <c r="AV18" i="288"/>
  <c r="AW18" i="288" s="1"/>
  <c r="AZ18" i="288" s="1"/>
  <c r="F18" i="288" s="1"/>
  <c r="BC18" i="288" s="1"/>
  <c r="G18" i="288" s="1"/>
  <c r="H24" i="288"/>
  <c r="H36" i="288"/>
  <c r="H48" i="288"/>
  <c r="I27" i="288"/>
  <c r="AV27" i="288"/>
  <c r="AW27" i="288" s="1"/>
  <c r="AZ27" i="288" s="1"/>
  <c r="F27" i="288" s="1"/>
  <c r="BC27" i="288" s="1"/>
  <c r="G27" i="288" s="1"/>
  <c r="I30" i="288"/>
  <c r="AV30" i="288"/>
  <c r="AW30" i="288" s="1"/>
  <c r="AZ30" i="288" s="1"/>
  <c r="F30" i="288" s="1"/>
  <c r="BC30" i="288" s="1"/>
  <c r="G30" i="288" s="1"/>
  <c r="H33" i="288"/>
  <c r="I39" i="288"/>
  <c r="AV39" i="288"/>
  <c r="AW39" i="288" s="1"/>
  <c r="AZ39" i="288" s="1"/>
  <c r="F39" i="288" s="1"/>
  <c r="BC39" i="288" s="1"/>
  <c r="G39" i="288" s="1"/>
  <c r="BF27" i="288"/>
  <c r="BH27" i="288" s="1"/>
  <c r="H27" i="288"/>
  <c r="H39" i="288"/>
  <c r="H51" i="288"/>
  <c r="AT51" i="288"/>
  <c r="J51" i="288" s="1"/>
  <c r="AU51" i="288" s="1"/>
  <c r="AT36" i="288"/>
  <c r="J36" i="288" s="1"/>
  <c r="AU36" i="288" s="1"/>
  <c r="H21" i="288"/>
  <c r="H45" i="288"/>
  <c r="I42" i="288"/>
  <c r="AV42" i="288"/>
  <c r="AW42" i="288" s="1"/>
  <c r="AZ42" i="288" s="1"/>
  <c r="F42" i="288" s="1"/>
  <c r="BC42" i="288" s="1"/>
  <c r="G42" i="288" s="1"/>
  <c r="AT33" i="288"/>
  <c r="J33" i="288" s="1"/>
  <c r="AU33" i="288" s="1"/>
  <c r="H18" i="288"/>
  <c r="H30" i="288"/>
  <c r="H42" i="288"/>
  <c r="AT24" i="288"/>
  <c r="J24" i="288" s="1"/>
  <c r="AU24" i="288" s="1"/>
  <c r="AT48" i="288"/>
  <c r="J48" i="288" s="1"/>
  <c r="AU48" i="288" s="1"/>
  <c r="I18" i="287"/>
  <c r="AR18" i="287"/>
  <c r="AS18" i="287" s="1"/>
  <c r="AV18" i="287" s="1"/>
  <c r="F18" i="287" s="1"/>
  <c r="AY18" i="287" s="1"/>
  <c r="G18" i="287" s="1"/>
  <c r="I30" i="287"/>
  <c r="AR30" i="287"/>
  <c r="AS30" i="287" s="1"/>
  <c r="AV30" i="287" s="1"/>
  <c r="F30" i="287" s="1"/>
  <c r="AY30" i="287" s="1"/>
  <c r="G30" i="287" s="1"/>
  <c r="I24" i="287"/>
  <c r="AR24" i="287"/>
  <c r="AS24" i="287" s="1"/>
  <c r="AV24" i="287" s="1"/>
  <c r="F24" i="287" s="1"/>
  <c r="AY24" i="287" s="1"/>
  <c r="G24" i="287" s="1"/>
  <c r="I27" i="287"/>
  <c r="AR27" i="287"/>
  <c r="AS27" i="287" s="1"/>
  <c r="AV27" i="287" s="1"/>
  <c r="F27" i="287" s="1"/>
  <c r="AY27" i="287" s="1"/>
  <c r="G27" i="287" s="1"/>
  <c r="I51" i="287"/>
  <c r="AR51" i="287"/>
  <c r="AS51" i="287" s="1"/>
  <c r="AV51" i="287" s="1"/>
  <c r="F51" i="287" s="1"/>
  <c r="AY51" i="287" s="1"/>
  <c r="G51" i="287" s="1"/>
  <c r="H21" i="287"/>
  <c r="H33" i="287"/>
  <c r="H45" i="287"/>
  <c r="I42" i="287"/>
  <c r="AR42" i="287"/>
  <c r="AS42" i="287" s="1"/>
  <c r="AV42" i="287" s="1"/>
  <c r="F42" i="287" s="1"/>
  <c r="AY42" i="287" s="1"/>
  <c r="G42" i="287" s="1"/>
  <c r="AP45" i="287"/>
  <c r="J45" i="287" s="1"/>
  <c r="AQ45" i="287" s="1"/>
  <c r="H24" i="287"/>
  <c r="H36" i="287"/>
  <c r="H48" i="287"/>
  <c r="AP48" i="287"/>
  <c r="J48" i="287" s="1"/>
  <c r="AQ48" i="287" s="1"/>
  <c r="H27" i="287"/>
  <c r="H39" i="287"/>
  <c r="H51" i="287"/>
  <c r="AP33" i="287"/>
  <c r="J33" i="287" s="1"/>
  <c r="AQ33" i="287" s="1"/>
  <c r="H18" i="287"/>
  <c r="H30" i="287"/>
  <c r="BB42" i="287"/>
  <c r="BD42" i="287" s="1"/>
  <c r="H42" i="287"/>
  <c r="AP21" i="287"/>
  <c r="J21" i="287" s="1"/>
  <c r="AQ21" i="287" s="1"/>
  <c r="AP39" i="287"/>
  <c r="J39" i="287" s="1"/>
  <c r="AQ39" i="287" s="1"/>
  <c r="AP36" i="287"/>
  <c r="J36" i="287" s="1"/>
  <c r="AQ36" i="287" s="1"/>
  <c r="I24" i="286"/>
  <c r="AR24" i="286"/>
  <c r="AS24" i="286" s="1"/>
  <c r="AV24" i="286" s="1"/>
  <c r="F24" i="286" s="1"/>
  <c r="AY24" i="286" s="1"/>
  <c r="G24" i="286" s="1"/>
  <c r="I27" i="286"/>
  <c r="AR27" i="286"/>
  <c r="AS27" i="286" s="1"/>
  <c r="AV27" i="286" s="1"/>
  <c r="F27" i="286" s="1"/>
  <c r="AY27" i="286" s="1"/>
  <c r="G27" i="286" s="1"/>
  <c r="I39" i="286"/>
  <c r="AR39" i="286"/>
  <c r="AS39" i="286" s="1"/>
  <c r="AV39" i="286" s="1"/>
  <c r="F39" i="286" s="1"/>
  <c r="AY39" i="286" s="1"/>
  <c r="G39" i="286" s="1"/>
  <c r="I51" i="286"/>
  <c r="AR51" i="286"/>
  <c r="AS51" i="286" s="1"/>
  <c r="AV51" i="286" s="1"/>
  <c r="F51" i="286" s="1"/>
  <c r="AY51" i="286" s="1"/>
  <c r="G51" i="286" s="1"/>
  <c r="I18" i="286"/>
  <c r="AR18" i="286"/>
  <c r="AS18" i="286" s="1"/>
  <c r="AV18" i="286" s="1"/>
  <c r="F18" i="286" s="1"/>
  <c r="AY18" i="286" s="1"/>
  <c r="G18" i="286" s="1"/>
  <c r="I30" i="286"/>
  <c r="AR30" i="286"/>
  <c r="AS30" i="286" s="1"/>
  <c r="AV30" i="286" s="1"/>
  <c r="F30" i="286" s="1"/>
  <c r="AY30" i="286" s="1"/>
  <c r="G30" i="286" s="1"/>
  <c r="I42" i="286"/>
  <c r="AR42" i="286"/>
  <c r="AS42" i="286" s="1"/>
  <c r="AV42" i="286" s="1"/>
  <c r="F42" i="286" s="1"/>
  <c r="AY42" i="286" s="1"/>
  <c r="G42" i="286" s="1"/>
  <c r="H21" i="286"/>
  <c r="H33" i="286"/>
  <c r="H45" i="286"/>
  <c r="AP45" i="286"/>
  <c r="J45" i="286" s="1"/>
  <c r="AQ45" i="286" s="1"/>
  <c r="H24" i="286"/>
  <c r="H36" i="286"/>
  <c r="H48" i="286"/>
  <c r="AP48" i="286"/>
  <c r="J48" i="286" s="1"/>
  <c r="AQ48" i="286" s="1"/>
  <c r="AP33" i="286"/>
  <c r="J33" i="286" s="1"/>
  <c r="AQ33" i="286" s="1"/>
  <c r="H27" i="286"/>
  <c r="H39" i="286"/>
  <c r="H51" i="286"/>
  <c r="AP21" i="286"/>
  <c r="J21" i="286" s="1"/>
  <c r="AQ21" i="286" s="1"/>
  <c r="H18" i="286"/>
  <c r="H30" i="286"/>
  <c r="H42" i="286"/>
  <c r="AP36" i="286"/>
  <c r="J36" i="286" s="1"/>
  <c r="AQ36" i="286" s="1"/>
  <c r="I18" i="285"/>
  <c r="AV18" i="285"/>
  <c r="AW18" i="285" s="1"/>
  <c r="AZ18" i="285" s="1"/>
  <c r="F18" i="285" s="1"/>
  <c r="BC18" i="285" s="1"/>
  <c r="G18" i="285" s="1"/>
  <c r="I33" i="285"/>
  <c r="AV33" i="285"/>
  <c r="AW33" i="285" s="1"/>
  <c r="AZ33" i="285" s="1"/>
  <c r="F33" i="285" s="1"/>
  <c r="BC33" i="285" s="1"/>
  <c r="G33" i="285" s="1"/>
  <c r="I45" i="285"/>
  <c r="AV45" i="285"/>
  <c r="AW45" i="285" s="1"/>
  <c r="AZ45" i="285" s="1"/>
  <c r="F45" i="285" s="1"/>
  <c r="BC45" i="285" s="1"/>
  <c r="G45" i="285" s="1"/>
  <c r="H24" i="285"/>
  <c r="H36" i="285"/>
  <c r="H48" i="285"/>
  <c r="I27" i="285"/>
  <c r="AV27" i="285"/>
  <c r="AW27" i="285" s="1"/>
  <c r="AZ27" i="285" s="1"/>
  <c r="F27" i="285" s="1"/>
  <c r="BC27" i="285" s="1"/>
  <c r="G27" i="285" s="1"/>
  <c r="AT48" i="285"/>
  <c r="J48" i="285" s="1"/>
  <c r="AU48" i="285" s="1"/>
  <c r="I30" i="285"/>
  <c r="AV30" i="285"/>
  <c r="AW30" i="285" s="1"/>
  <c r="AZ30" i="285" s="1"/>
  <c r="F30" i="285" s="1"/>
  <c r="BC30" i="285" s="1"/>
  <c r="G30" i="285" s="1"/>
  <c r="I51" i="285"/>
  <c r="AV51" i="285"/>
  <c r="AW51" i="285" s="1"/>
  <c r="AZ51" i="285" s="1"/>
  <c r="F51" i="285" s="1"/>
  <c r="BC51" i="285" s="1"/>
  <c r="G51" i="285" s="1"/>
  <c r="H27" i="285"/>
  <c r="H39" i="285"/>
  <c r="H51" i="285"/>
  <c r="AT24" i="285"/>
  <c r="J24" i="285" s="1"/>
  <c r="AU24" i="285" s="1"/>
  <c r="AT36" i="285"/>
  <c r="J36" i="285" s="1"/>
  <c r="AU36" i="285" s="1"/>
  <c r="H21" i="285"/>
  <c r="H33" i="285"/>
  <c r="H45" i="285"/>
  <c r="I39" i="285"/>
  <c r="AV39" i="285"/>
  <c r="AW39" i="285" s="1"/>
  <c r="AZ39" i="285" s="1"/>
  <c r="F39" i="285" s="1"/>
  <c r="BC39" i="285" s="1"/>
  <c r="G39" i="285" s="1"/>
  <c r="I42" i="285"/>
  <c r="AV42" i="285"/>
  <c r="AW42" i="285" s="1"/>
  <c r="AZ42" i="285" s="1"/>
  <c r="F42" i="285" s="1"/>
  <c r="BC42" i="285" s="1"/>
  <c r="G42" i="285" s="1"/>
  <c r="H18" i="285"/>
  <c r="H30" i="285"/>
  <c r="H42" i="285"/>
  <c r="AT21" i="285"/>
  <c r="J21" i="285" s="1"/>
  <c r="AU21" i="285" s="1"/>
  <c r="BA45" i="284"/>
  <c r="AZ45" i="284"/>
  <c r="H18" i="284"/>
  <c r="BA48" i="284"/>
  <c r="AZ48" i="284"/>
  <c r="AP18" i="284"/>
  <c r="J18" i="284" s="1"/>
  <c r="AQ18" i="284" s="1"/>
  <c r="BA24" i="284"/>
  <c r="AZ24" i="284"/>
  <c r="BB33" i="284"/>
  <c r="BD33" i="284" s="1"/>
  <c r="BA36" i="284"/>
  <c r="BA33" i="284"/>
  <c r="AZ33" i="284"/>
  <c r="BB45" i="284"/>
  <c r="BD45" i="284" s="1"/>
  <c r="I27" i="283"/>
  <c r="AR27" i="283"/>
  <c r="AS27" i="283" s="1"/>
  <c r="AV27" i="283" s="1"/>
  <c r="F27" i="283" s="1"/>
  <c r="AY27" i="283" s="1"/>
  <c r="G27" i="283" s="1"/>
  <c r="H30" i="283"/>
  <c r="BA42" i="283"/>
  <c r="AZ42" i="283"/>
  <c r="AZ39" i="283"/>
  <c r="BA18" i="283"/>
  <c r="AZ18" i="283"/>
  <c r="BB48" i="283"/>
  <c r="BD48" i="283" s="1"/>
  <c r="AP30" i="283"/>
  <c r="J30" i="283" s="1"/>
  <c r="AQ30" i="283" s="1"/>
  <c r="BB45" i="283"/>
  <c r="BD45" i="283" s="1"/>
  <c r="H33" i="283"/>
  <c r="BB42" i="283"/>
  <c r="BD42" i="283" s="1"/>
  <c r="BA21" i="283"/>
  <c r="AZ21" i="283"/>
  <c r="BA51" i="283"/>
  <c r="AZ51" i="283"/>
  <c r="BB18" i="283"/>
  <c r="BD18" i="283" s="1"/>
  <c r="BA24" i="283"/>
  <c r="AZ24" i="283"/>
  <c r="BB21" i="283"/>
  <c r="BD21" i="283" s="1"/>
  <c r="BA36" i="283"/>
  <c r="AZ36" i="283"/>
  <c r="BB27" i="283"/>
  <c r="BD27" i="283" s="1"/>
  <c r="H27" i="283"/>
  <c r="BB24" i="283"/>
  <c r="BD24" i="283" s="1"/>
  <c r="AP33" i="283"/>
  <c r="J33" i="283" s="1"/>
  <c r="AQ33" i="283" s="1"/>
  <c r="BA48" i="283"/>
  <c r="AZ48" i="283"/>
  <c r="BA45" i="283"/>
  <c r="AZ45" i="283"/>
  <c r="I42" i="282"/>
  <c r="AV42" i="282"/>
  <c r="AW42" i="282" s="1"/>
  <c r="AZ42" i="282" s="1"/>
  <c r="F42" i="282" s="1"/>
  <c r="BC42" i="282" s="1"/>
  <c r="G42" i="282" s="1"/>
  <c r="I27" i="282"/>
  <c r="AV27" i="282"/>
  <c r="AW27" i="282" s="1"/>
  <c r="AZ27" i="282" s="1"/>
  <c r="F27" i="282" s="1"/>
  <c r="BC27" i="282" s="1"/>
  <c r="G27" i="282" s="1"/>
  <c r="I39" i="282"/>
  <c r="AV39" i="282"/>
  <c r="AW39" i="282" s="1"/>
  <c r="AZ39" i="282" s="1"/>
  <c r="F39" i="282" s="1"/>
  <c r="BC39" i="282" s="1"/>
  <c r="G39" i="282" s="1"/>
  <c r="I36" i="282"/>
  <c r="AV36" i="282"/>
  <c r="AW36" i="282" s="1"/>
  <c r="AZ36" i="282" s="1"/>
  <c r="F36" i="282" s="1"/>
  <c r="BC36" i="282" s="1"/>
  <c r="G36" i="282" s="1"/>
  <c r="I48" i="282"/>
  <c r="AV48" i="282"/>
  <c r="AW48" i="282" s="1"/>
  <c r="AZ48" i="282" s="1"/>
  <c r="F48" i="282" s="1"/>
  <c r="BC48" i="282" s="1"/>
  <c r="G48" i="282" s="1"/>
  <c r="H30" i="282"/>
  <c r="H21" i="282"/>
  <c r="H33" i="282"/>
  <c r="H45" i="282"/>
  <c r="AT30" i="282"/>
  <c r="J30" i="282" s="1"/>
  <c r="AU30" i="282" s="1"/>
  <c r="H18" i="282"/>
  <c r="H42" i="282"/>
  <c r="H24" i="282"/>
  <c r="H36" i="282"/>
  <c r="H48" i="282"/>
  <c r="AT18" i="282"/>
  <c r="J18" i="282" s="1"/>
  <c r="AU18" i="282" s="1"/>
  <c r="AT24" i="282"/>
  <c r="J24" i="282" s="1"/>
  <c r="AU24" i="282" s="1"/>
  <c r="AT45" i="282"/>
  <c r="J45" i="282" s="1"/>
  <c r="AU45" i="282" s="1"/>
  <c r="I21" i="282"/>
  <c r="AV21" i="282"/>
  <c r="AW21" i="282" s="1"/>
  <c r="AZ21" i="282" s="1"/>
  <c r="F21" i="282" s="1"/>
  <c r="BC21" i="282" s="1"/>
  <c r="G21" i="282" s="1"/>
  <c r="H27" i="282"/>
  <c r="H39" i="282"/>
  <c r="BF39" i="282"/>
  <c r="BH39" i="282" s="1"/>
  <c r="H51" i="282"/>
  <c r="AT33" i="282"/>
  <c r="J33" i="282" s="1"/>
  <c r="AU33" i="282" s="1"/>
  <c r="AT51" i="282"/>
  <c r="J51" i="282" s="1"/>
  <c r="AU51" i="282" s="1"/>
  <c r="I21" i="281"/>
  <c r="AR21" i="281"/>
  <c r="AS21" i="281" s="1"/>
  <c r="AV21" i="281" s="1"/>
  <c r="F21" i="281" s="1"/>
  <c r="AY21" i="281" s="1"/>
  <c r="G21" i="281" s="1"/>
  <c r="I48" i="281"/>
  <c r="AR48" i="281"/>
  <c r="AS48" i="281" s="1"/>
  <c r="AV48" i="281" s="1"/>
  <c r="F48" i="281" s="1"/>
  <c r="AY48" i="281" s="1"/>
  <c r="G48" i="281" s="1"/>
  <c r="H51" i="281"/>
  <c r="I33" i="281"/>
  <c r="AR33" i="281"/>
  <c r="AS33" i="281" s="1"/>
  <c r="AV33" i="281" s="1"/>
  <c r="F33" i="281" s="1"/>
  <c r="AY33" i="281" s="1"/>
  <c r="G33" i="281" s="1"/>
  <c r="H18" i="281"/>
  <c r="H30" i="281"/>
  <c r="H42" i="281"/>
  <c r="AP42" i="281"/>
  <c r="J42" i="281" s="1"/>
  <c r="AQ42" i="281" s="1"/>
  <c r="H27" i="281"/>
  <c r="H39" i="281"/>
  <c r="I36" i="281"/>
  <c r="AR36" i="281"/>
  <c r="AS36" i="281" s="1"/>
  <c r="AV36" i="281" s="1"/>
  <c r="F36" i="281" s="1"/>
  <c r="AY36" i="281" s="1"/>
  <c r="G36" i="281" s="1"/>
  <c r="AP51" i="281"/>
  <c r="J51" i="281" s="1"/>
  <c r="AQ51" i="281" s="1"/>
  <c r="H21" i="281"/>
  <c r="H33" i="281"/>
  <c r="H45" i="281"/>
  <c r="AP30" i="281"/>
  <c r="J30" i="281" s="1"/>
  <c r="AQ30" i="281" s="1"/>
  <c r="AP39" i="281"/>
  <c r="J39" i="281" s="1"/>
  <c r="AQ39" i="281" s="1"/>
  <c r="H24" i="281"/>
  <c r="H36" i="281"/>
  <c r="H48" i="281"/>
  <c r="AP27" i="281"/>
  <c r="J27" i="281" s="1"/>
  <c r="AQ27" i="281" s="1"/>
  <c r="AP18" i="281"/>
  <c r="J18" i="281" s="1"/>
  <c r="AQ18" i="281" s="1"/>
  <c r="AP45" i="281"/>
  <c r="J45" i="281" s="1"/>
  <c r="AQ45" i="281" s="1"/>
  <c r="AP24" i="281"/>
  <c r="J24" i="281" s="1"/>
  <c r="AQ24" i="281" s="1"/>
  <c r="I21" i="280"/>
  <c r="AR21" i="280"/>
  <c r="AS21" i="280" s="1"/>
  <c r="AV21" i="280" s="1"/>
  <c r="F21" i="280" s="1"/>
  <c r="AY21" i="280" s="1"/>
  <c r="G21" i="280" s="1"/>
  <c r="I36" i="280"/>
  <c r="AR36" i="280"/>
  <c r="AS36" i="280" s="1"/>
  <c r="AV36" i="280" s="1"/>
  <c r="F36" i="280" s="1"/>
  <c r="AY36" i="280" s="1"/>
  <c r="G36" i="280" s="1"/>
  <c r="I48" i="280"/>
  <c r="AR48" i="280"/>
  <c r="AS48" i="280" s="1"/>
  <c r="AV48" i="280" s="1"/>
  <c r="F48" i="280" s="1"/>
  <c r="AY48" i="280" s="1"/>
  <c r="G48" i="280" s="1"/>
  <c r="I27" i="280"/>
  <c r="AR27" i="280"/>
  <c r="AS27" i="280" s="1"/>
  <c r="AV27" i="280" s="1"/>
  <c r="F27" i="280" s="1"/>
  <c r="AY27" i="280" s="1"/>
  <c r="G27" i="280" s="1"/>
  <c r="H18" i="280"/>
  <c r="H30" i="280"/>
  <c r="H42" i="280"/>
  <c r="AP42" i="280"/>
  <c r="J42" i="280" s="1"/>
  <c r="AQ42" i="280" s="1"/>
  <c r="AP30" i="280"/>
  <c r="J30" i="280" s="1"/>
  <c r="AQ30" i="280" s="1"/>
  <c r="H21" i="280"/>
  <c r="H33" i="280"/>
  <c r="H45" i="280"/>
  <c r="H24" i="280"/>
  <c r="H36" i="280"/>
  <c r="H48" i="280"/>
  <c r="AP33" i="280"/>
  <c r="J33" i="280" s="1"/>
  <c r="AQ33" i="280" s="1"/>
  <c r="AP18" i="280"/>
  <c r="J18" i="280" s="1"/>
  <c r="AQ18" i="280" s="1"/>
  <c r="AP45" i="280"/>
  <c r="J45" i="280" s="1"/>
  <c r="AQ45" i="280" s="1"/>
  <c r="BB27" i="280"/>
  <c r="BD27" i="280" s="1"/>
  <c r="H27" i="280"/>
  <c r="H39" i="280"/>
  <c r="H51" i="280"/>
  <c r="AP39" i="280"/>
  <c r="J39" i="280" s="1"/>
  <c r="AQ39" i="280" s="1"/>
  <c r="AP24" i="280"/>
  <c r="J24" i="280" s="1"/>
  <c r="AQ24" i="280" s="1"/>
  <c r="AP51" i="280"/>
  <c r="J51" i="280" s="1"/>
  <c r="AQ51" i="280" s="1"/>
  <c r="BE18" i="279"/>
  <c r="BD18" i="279"/>
  <c r="BE24" i="279"/>
  <c r="BD24" i="279"/>
  <c r="BF36" i="279"/>
  <c r="BH36" i="279" s="1"/>
  <c r="BF42" i="279"/>
  <c r="BH42" i="279" s="1"/>
  <c r="BF39" i="279"/>
  <c r="BH39" i="279" s="1"/>
  <c r="BE48" i="279"/>
  <c r="BD48" i="279"/>
  <c r="BE42" i="279"/>
  <c r="BD42" i="279"/>
  <c r="BE39" i="279"/>
  <c r="BD39" i="279"/>
  <c r="BF48" i="279"/>
  <c r="BH48" i="279" s="1"/>
  <c r="BF18" i="279"/>
  <c r="BH18" i="279" s="1"/>
  <c r="I27" i="278"/>
  <c r="AR27" i="278"/>
  <c r="AS27" i="278" s="1"/>
  <c r="AV27" i="278" s="1"/>
  <c r="F27" i="278" s="1"/>
  <c r="AY27" i="278" s="1"/>
  <c r="G27" i="278" s="1"/>
  <c r="I18" i="278"/>
  <c r="AR18" i="278"/>
  <c r="AS18" i="278" s="1"/>
  <c r="AV18" i="278" s="1"/>
  <c r="F18" i="278" s="1"/>
  <c r="AY18" i="278" s="1"/>
  <c r="G18" i="278" s="1"/>
  <c r="I42" i="278"/>
  <c r="AR42" i="278"/>
  <c r="AS42" i="278" s="1"/>
  <c r="AV42" i="278" s="1"/>
  <c r="F42" i="278" s="1"/>
  <c r="AY42" i="278" s="1"/>
  <c r="G42" i="278" s="1"/>
  <c r="H21" i="278"/>
  <c r="H33" i="278"/>
  <c r="H45" i="278"/>
  <c r="I39" i="278"/>
  <c r="AR39" i="278"/>
  <c r="AS39" i="278" s="1"/>
  <c r="AV39" i="278" s="1"/>
  <c r="F39" i="278" s="1"/>
  <c r="AY39" i="278" s="1"/>
  <c r="G39" i="278" s="1"/>
  <c r="AP45" i="278"/>
  <c r="J45" i="278" s="1"/>
  <c r="AQ45" i="278" s="1"/>
  <c r="H24" i="278"/>
  <c r="H36" i="278"/>
  <c r="H48" i="278"/>
  <c r="AP33" i="278"/>
  <c r="J33" i="278" s="1"/>
  <c r="AQ33" i="278" s="1"/>
  <c r="H27" i="278"/>
  <c r="H39" i="278"/>
  <c r="H51" i="278"/>
  <c r="AP36" i="278"/>
  <c r="J36" i="278" s="1"/>
  <c r="AQ36" i="278" s="1"/>
  <c r="AP21" i="278"/>
  <c r="J21" i="278" s="1"/>
  <c r="AQ21" i="278" s="1"/>
  <c r="H18" i="278"/>
  <c r="H30" i="278"/>
  <c r="H42" i="278"/>
  <c r="AP24" i="278"/>
  <c r="J24" i="278" s="1"/>
  <c r="AQ24" i="278" s="1"/>
  <c r="AP51" i="278"/>
  <c r="J51" i="278" s="1"/>
  <c r="AQ51" i="278" s="1"/>
  <c r="AP30" i="278"/>
  <c r="J30" i="278" s="1"/>
  <c r="AQ30" i="278" s="1"/>
  <c r="AP48" i="278"/>
  <c r="J48" i="278" s="1"/>
  <c r="AQ48" i="278" s="1"/>
  <c r="I27" i="277"/>
  <c r="AR27" i="277"/>
  <c r="AS27" i="277" s="1"/>
  <c r="AV27" i="277" s="1"/>
  <c r="F27" i="277" s="1"/>
  <c r="AY27" i="277" s="1"/>
  <c r="G27" i="277" s="1"/>
  <c r="I51" i="277"/>
  <c r="AR51" i="277"/>
  <c r="AS51" i="277" s="1"/>
  <c r="AV51" i="277" s="1"/>
  <c r="F51" i="277" s="1"/>
  <c r="AY51" i="277" s="1"/>
  <c r="G51" i="277" s="1"/>
  <c r="I48" i="277"/>
  <c r="AR48" i="277"/>
  <c r="AS48" i="277" s="1"/>
  <c r="AV48" i="277" s="1"/>
  <c r="F48" i="277" s="1"/>
  <c r="AY48" i="277" s="1"/>
  <c r="G48" i="277" s="1"/>
  <c r="H18" i="277"/>
  <c r="H30" i="277"/>
  <c r="H42" i="277"/>
  <c r="AP30" i="277"/>
  <c r="J30" i="277" s="1"/>
  <c r="AQ30" i="277" s="1"/>
  <c r="H21" i="277"/>
  <c r="H33" i="277"/>
  <c r="H45" i="277"/>
  <c r="AP18" i="277"/>
  <c r="J18" i="277" s="1"/>
  <c r="AQ18" i="277" s="1"/>
  <c r="H24" i="277"/>
  <c r="H36" i="277"/>
  <c r="H48" i="277"/>
  <c r="AP36" i="277"/>
  <c r="J36" i="277" s="1"/>
  <c r="AQ36" i="277" s="1"/>
  <c r="AP21" i="277"/>
  <c r="J21" i="277" s="1"/>
  <c r="AQ21" i="277" s="1"/>
  <c r="H27" i="277"/>
  <c r="H39" i="277"/>
  <c r="BB51" i="277"/>
  <c r="BD51" i="277" s="1"/>
  <c r="H51" i="277"/>
  <c r="I45" i="277"/>
  <c r="AR45" i="277"/>
  <c r="AS45" i="277" s="1"/>
  <c r="AV45" i="277" s="1"/>
  <c r="F45" i="277" s="1"/>
  <c r="AY45" i="277" s="1"/>
  <c r="G45" i="277" s="1"/>
  <c r="AP24" i="277"/>
  <c r="J24" i="277" s="1"/>
  <c r="AQ24" i="277" s="1"/>
  <c r="AP39" i="277"/>
  <c r="J39" i="277" s="1"/>
  <c r="AQ39" i="277" s="1"/>
  <c r="AP42" i="277"/>
  <c r="J42" i="277" s="1"/>
  <c r="AQ42" i="277" s="1"/>
  <c r="AP33" i="277"/>
  <c r="J33" i="277" s="1"/>
  <c r="AQ33" i="277" s="1"/>
  <c r="I21" i="276"/>
  <c r="AR21" i="276"/>
  <c r="AS21" i="276" s="1"/>
  <c r="AV21" i="276" s="1"/>
  <c r="F21" i="276" s="1"/>
  <c r="AY21" i="276" s="1"/>
  <c r="G21" i="276" s="1"/>
  <c r="I33" i="276"/>
  <c r="AR33" i="276"/>
  <c r="AS33" i="276" s="1"/>
  <c r="AV33" i="276" s="1"/>
  <c r="F33" i="276" s="1"/>
  <c r="AY33" i="276" s="1"/>
  <c r="G33" i="276" s="1"/>
  <c r="I45" i="276"/>
  <c r="AR45" i="276"/>
  <c r="AS45" i="276" s="1"/>
  <c r="AV45" i="276" s="1"/>
  <c r="F45" i="276" s="1"/>
  <c r="AY45" i="276" s="1"/>
  <c r="G45" i="276" s="1"/>
  <c r="H24" i="276"/>
  <c r="H36" i="276"/>
  <c r="H48" i="276"/>
  <c r="AP24" i="276"/>
  <c r="J24" i="276" s="1"/>
  <c r="AQ24" i="276" s="1"/>
  <c r="H27" i="276"/>
  <c r="H39" i="276"/>
  <c r="H51" i="276"/>
  <c r="AP39" i="276"/>
  <c r="J39" i="276" s="1"/>
  <c r="AQ39" i="276" s="1"/>
  <c r="H18" i="276"/>
  <c r="H30" i="276"/>
  <c r="H42" i="276"/>
  <c r="AP27" i="276"/>
  <c r="J27" i="276" s="1"/>
  <c r="AQ27" i="276" s="1"/>
  <c r="AP42" i="276"/>
  <c r="J42" i="276" s="1"/>
  <c r="AQ42" i="276" s="1"/>
  <c r="AP30" i="276"/>
  <c r="J30" i="276" s="1"/>
  <c r="AQ30" i="276" s="1"/>
  <c r="H21" i="276"/>
  <c r="BB33" i="276"/>
  <c r="BD33" i="276" s="1"/>
  <c r="H33" i="276"/>
  <c r="H45" i="276"/>
  <c r="AP36" i="276"/>
  <c r="J36" i="276" s="1"/>
  <c r="AQ36" i="276" s="1"/>
  <c r="AP48" i="276"/>
  <c r="J48" i="276" s="1"/>
  <c r="AQ48" i="276" s="1"/>
  <c r="AP18" i="276"/>
  <c r="J18" i="276" s="1"/>
  <c r="AQ18" i="276" s="1"/>
  <c r="AP51" i="276"/>
  <c r="J51" i="276" s="1"/>
  <c r="AQ51" i="276" s="1"/>
  <c r="BE30" i="275"/>
  <c r="BD30" i="275"/>
  <c r="I48" i="275"/>
  <c r="AV48" i="275"/>
  <c r="AW48" i="275" s="1"/>
  <c r="AZ48" i="275" s="1"/>
  <c r="F48" i="275" s="1"/>
  <c r="BC48" i="275" s="1"/>
  <c r="G48" i="275" s="1"/>
  <c r="BF18" i="275"/>
  <c r="BH18" i="275" s="1"/>
  <c r="BF42" i="275"/>
  <c r="BH42" i="275" s="1"/>
  <c r="BD18" i="275"/>
  <c r="BE42" i="275"/>
  <c r="BD42" i="275"/>
  <c r="I51" i="275"/>
  <c r="AV51" i="275"/>
  <c r="AW51" i="275" s="1"/>
  <c r="AZ51" i="275" s="1"/>
  <c r="F51" i="275" s="1"/>
  <c r="BC51" i="275" s="1"/>
  <c r="G51" i="275" s="1"/>
  <c r="BF30" i="275"/>
  <c r="BH30" i="275" s="1"/>
  <c r="BA39" i="274"/>
  <c r="BA36" i="274"/>
  <c r="AZ36" i="274"/>
  <c r="BA45" i="274"/>
  <c r="AZ45" i="274"/>
  <c r="BA51" i="274"/>
  <c r="AZ51" i="274"/>
  <c r="BB36" i="274"/>
  <c r="BD36" i="274" s="1"/>
  <c r="BA48" i="274"/>
  <c r="AZ48" i="274"/>
  <c r="BB45" i="274"/>
  <c r="BD45" i="274" s="1"/>
  <c r="BB51" i="274"/>
  <c r="BD51" i="274" s="1"/>
  <c r="BA27" i="274"/>
  <c r="AZ27" i="274"/>
  <c r="BA21" i="273"/>
  <c r="AZ21" i="273"/>
  <c r="BB27" i="273"/>
  <c r="BD27" i="273" s="1"/>
  <c r="BB51" i="273"/>
  <c r="BD51" i="273" s="1"/>
  <c r="BA39" i="273"/>
  <c r="AZ39" i="273"/>
  <c r="BB39" i="273"/>
  <c r="BD39" i="273" s="1"/>
  <c r="BA27" i="273"/>
  <c r="AZ27" i="273"/>
  <c r="BA51" i="273"/>
  <c r="AZ51" i="273"/>
  <c r="I21" i="272"/>
  <c r="AR21" i="272"/>
  <c r="AS21" i="272" s="1"/>
  <c r="AV21" i="272" s="1"/>
  <c r="F21" i="272" s="1"/>
  <c r="AY21" i="272" s="1"/>
  <c r="G21" i="272" s="1"/>
  <c r="I45" i="272"/>
  <c r="AR45" i="272"/>
  <c r="AS45" i="272" s="1"/>
  <c r="AV45" i="272" s="1"/>
  <c r="F45" i="272" s="1"/>
  <c r="AY45" i="272" s="1"/>
  <c r="G45" i="272" s="1"/>
  <c r="I27" i="272"/>
  <c r="AR27" i="272"/>
  <c r="AS27" i="272" s="1"/>
  <c r="AV27" i="272" s="1"/>
  <c r="F27" i="272" s="1"/>
  <c r="AY27" i="272" s="1"/>
  <c r="G27" i="272" s="1"/>
  <c r="I39" i="272"/>
  <c r="AR39" i="272"/>
  <c r="AS39" i="272" s="1"/>
  <c r="AV39" i="272" s="1"/>
  <c r="F39" i="272" s="1"/>
  <c r="AY39" i="272" s="1"/>
  <c r="G39" i="272" s="1"/>
  <c r="I33" i="272"/>
  <c r="AR33" i="272"/>
  <c r="AS33" i="272" s="1"/>
  <c r="AV33" i="272" s="1"/>
  <c r="F33" i="272" s="1"/>
  <c r="AY33" i="272" s="1"/>
  <c r="G33" i="272" s="1"/>
  <c r="I18" i="272"/>
  <c r="AR18" i="272"/>
  <c r="AS18" i="272" s="1"/>
  <c r="AV18" i="272" s="1"/>
  <c r="F18" i="272" s="1"/>
  <c r="AY18" i="272" s="1"/>
  <c r="G18" i="272" s="1"/>
  <c r="H24" i="272"/>
  <c r="H36" i="272"/>
  <c r="H48" i="272"/>
  <c r="AP48" i="272"/>
  <c r="J48" i="272" s="1"/>
  <c r="AQ48" i="272" s="1"/>
  <c r="H27" i="272"/>
  <c r="H39" i="272"/>
  <c r="H51" i="272"/>
  <c r="H18" i="272"/>
  <c r="H30" i="272"/>
  <c r="H42" i="272"/>
  <c r="AP51" i="272"/>
  <c r="J51" i="272" s="1"/>
  <c r="AQ51" i="272" s="1"/>
  <c r="AP36" i="272"/>
  <c r="J36" i="272" s="1"/>
  <c r="AQ36" i="272" s="1"/>
  <c r="H21" i="272"/>
  <c r="BB33" i="272"/>
  <c r="BD33" i="272" s="1"/>
  <c r="H33" i="272"/>
  <c r="H45" i="272"/>
  <c r="AP30" i="272"/>
  <c r="J30" i="272" s="1"/>
  <c r="AQ30" i="272" s="1"/>
  <c r="AP24" i="272"/>
  <c r="J24" i="272" s="1"/>
  <c r="AQ24" i="272" s="1"/>
  <c r="AP42" i="272"/>
  <c r="J42" i="272" s="1"/>
  <c r="AQ42" i="272" s="1"/>
  <c r="I21" i="271"/>
  <c r="AV21" i="271"/>
  <c r="AW21" i="271" s="1"/>
  <c r="AZ21" i="271" s="1"/>
  <c r="F21" i="271" s="1"/>
  <c r="BC21" i="271" s="1"/>
  <c r="G21" i="271" s="1"/>
  <c r="I45" i="271"/>
  <c r="AV45" i="271"/>
  <c r="AW45" i="271" s="1"/>
  <c r="AZ45" i="271" s="1"/>
  <c r="F45" i="271" s="1"/>
  <c r="BC45" i="271" s="1"/>
  <c r="G45" i="271" s="1"/>
  <c r="I27" i="271"/>
  <c r="AV27" i="271"/>
  <c r="AW27" i="271" s="1"/>
  <c r="AZ27" i="271" s="1"/>
  <c r="F27" i="271" s="1"/>
  <c r="BC27" i="271" s="1"/>
  <c r="G27" i="271" s="1"/>
  <c r="H24" i="271"/>
  <c r="H36" i="271"/>
  <c r="H48" i="271"/>
  <c r="AT36" i="271"/>
  <c r="J36" i="271" s="1"/>
  <c r="AU36" i="271" s="1"/>
  <c r="BF27" i="271"/>
  <c r="BH27" i="271" s="1"/>
  <c r="H27" i="271"/>
  <c r="H39" i="271"/>
  <c r="H51" i="271"/>
  <c r="I42" i="271"/>
  <c r="AV42" i="271"/>
  <c r="AW42" i="271" s="1"/>
  <c r="AZ42" i="271" s="1"/>
  <c r="F42" i="271" s="1"/>
  <c r="BC42" i="271" s="1"/>
  <c r="G42" i="271" s="1"/>
  <c r="AT24" i="271"/>
  <c r="J24" i="271" s="1"/>
  <c r="AU24" i="271" s="1"/>
  <c r="H18" i="271"/>
  <c r="H30" i="271"/>
  <c r="BF42" i="271"/>
  <c r="BH42" i="271" s="1"/>
  <c r="H42" i="271"/>
  <c r="AT51" i="271"/>
  <c r="J51" i="271" s="1"/>
  <c r="AU51" i="271" s="1"/>
  <c r="AT30" i="271"/>
  <c r="J30" i="271" s="1"/>
  <c r="AU30" i="271" s="1"/>
  <c r="H21" i="271"/>
  <c r="H33" i="271"/>
  <c r="H45" i="271"/>
  <c r="AT39" i="271"/>
  <c r="J39" i="271" s="1"/>
  <c r="AU39" i="271" s="1"/>
  <c r="AT18" i="271"/>
  <c r="J18" i="271" s="1"/>
  <c r="AU18" i="271" s="1"/>
  <c r="AT33" i="271"/>
  <c r="J33" i="271" s="1"/>
  <c r="AU33" i="271" s="1"/>
  <c r="AT48" i="271"/>
  <c r="J48" i="271" s="1"/>
  <c r="AU48" i="271" s="1"/>
  <c r="I36" i="270"/>
  <c r="BB36" i="270"/>
  <c r="BD36" i="270" s="1"/>
  <c r="AR36" i="270"/>
  <c r="AS36" i="270" s="1"/>
  <c r="AV36" i="270" s="1"/>
  <c r="F36" i="270" s="1"/>
  <c r="AY36" i="270" s="1"/>
  <c r="G36" i="270" s="1"/>
  <c r="BA27" i="270"/>
  <c r="AZ27" i="270"/>
  <c r="BA51" i="270"/>
  <c r="AZ51" i="270"/>
  <c r="I45" i="270"/>
  <c r="BB45" i="270"/>
  <c r="BD45" i="270" s="1"/>
  <c r="AR45" i="270"/>
  <c r="AS45" i="270" s="1"/>
  <c r="AV45" i="270" s="1"/>
  <c r="F45" i="270" s="1"/>
  <c r="AY45" i="270" s="1"/>
  <c r="G45" i="270" s="1"/>
  <c r="BB27" i="270"/>
  <c r="BD27" i="270" s="1"/>
  <c r="BA30" i="269"/>
  <c r="AZ30" i="269"/>
  <c r="BA27" i="269"/>
  <c r="AZ27" i="269"/>
  <c r="BB48" i="269"/>
  <c r="BD48" i="269" s="1"/>
  <c r="BA33" i="269"/>
  <c r="AZ33" i="269"/>
  <c r="BA24" i="269"/>
  <c r="BB33" i="269"/>
  <c r="BD33" i="269" s="1"/>
  <c r="BA51" i="269"/>
  <c r="AZ51" i="269"/>
  <c r="BA36" i="269"/>
  <c r="AZ36" i="269"/>
  <c r="BB51" i="269"/>
  <c r="BD51" i="269" s="1"/>
  <c r="BB36" i="269"/>
  <c r="BD36" i="269" s="1"/>
  <c r="BA48" i="269"/>
  <c r="AZ48" i="269"/>
  <c r="I27" i="268"/>
  <c r="AR27" i="268"/>
  <c r="AS27" i="268" s="1"/>
  <c r="AV27" i="268" s="1"/>
  <c r="F27" i="268" s="1"/>
  <c r="AY27" i="268" s="1"/>
  <c r="G27" i="268" s="1"/>
  <c r="I42" i="268"/>
  <c r="AR42" i="268"/>
  <c r="AS42" i="268" s="1"/>
  <c r="AV42" i="268" s="1"/>
  <c r="F42" i="268" s="1"/>
  <c r="AY42" i="268" s="1"/>
  <c r="G42" i="268" s="1"/>
  <c r="I21" i="268"/>
  <c r="AR21" i="268"/>
  <c r="AS21" i="268" s="1"/>
  <c r="AV21" i="268" s="1"/>
  <c r="F21" i="268" s="1"/>
  <c r="AY21" i="268" s="1"/>
  <c r="G21" i="268" s="1"/>
  <c r="I45" i="268"/>
  <c r="AR45" i="268"/>
  <c r="AS45" i="268" s="1"/>
  <c r="AV45" i="268" s="1"/>
  <c r="F45" i="268" s="1"/>
  <c r="AY45" i="268" s="1"/>
  <c r="G45" i="268" s="1"/>
  <c r="H24" i="268"/>
  <c r="H36" i="268"/>
  <c r="H48" i="268"/>
  <c r="AP36" i="268"/>
  <c r="J36" i="268" s="1"/>
  <c r="AQ36" i="268" s="1"/>
  <c r="H27" i="268"/>
  <c r="H39" i="268"/>
  <c r="H51" i="268"/>
  <c r="AP24" i="268"/>
  <c r="J24" i="268" s="1"/>
  <c r="AQ24" i="268" s="1"/>
  <c r="H18" i="268"/>
  <c r="H30" i="268"/>
  <c r="H42" i="268"/>
  <c r="BB42" i="268"/>
  <c r="BD42" i="268" s="1"/>
  <c r="AP51" i="268"/>
  <c r="J51" i="268" s="1"/>
  <c r="AQ51" i="268" s="1"/>
  <c r="AP30" i="268"/>
  <c r="J30" i="268" s="1"/>
  <c r="AQ30" i="268" s="1"/>
  <c r="H21" i="268"/>
  <c r="H33" i="268"/>
  <c r="H45" i="268"/>
  <c r="AP39" i="268"/>
  <c r="J39" i="268" s="1"/>
  <c r="AQ39" i="268" s="1"/>
  <c r="AP18" i="268"/>
  <c r="J18" i="268" s="1"/>
  <c r="AQ18" i="268" s="1"/>
  <c r="AP33" i="268"/>
  <c r="J33" i="268" s="1"/>
  <c r="AQ33" i="268" s="1"/>
  <c r="AP48" i="268"/>
  <c r="J48" i="268" s="1"/>
  <c r="AQ48" i="268" s="1"/>
  <c r="I33" i="267"/>
  <c r="AV33" i="267"/>
  <c r="AW33" i="267" s="1"/>
  <c r="AZ33" i="267" s="1"/>
  <c r="F33" i="267" s="1"/>
  <c r="BC33" i="267" s="1"/>
  <c r="G33" i="267" s="1"/>
  <c r="I24" i="267"/>
  <c r="AV24" i="267"/>
  <c r="AW24" i="267" s="1"/>
  <c r="AZ24" i="267" s="1"/>
  <c r="F24" i="267" s="1"/>
  <c r="BC24" i="267" s="1"/>
  <c r="G24" i="267" s="1"/>
  <c r="I36" i="267"/>
  <c r="AV36" i="267"/>
  <c r="AW36" i="267" s="1"/>
  <c r="AZ36" i="267" s="1"/>
  <c r="F36" i="267" s="1"/>
  <c r="BC36" i="267" s="1"/>
  <c r="G36" i="267" s="1"/>
  <c r="I30" i="267"/>
  <c r="AV30" i="267"/>
  <c r="AW30" i="267" s="1"/>
  <c r="AZ30" i="267" s="1"/>
  <c r="F30" i="267" s="1"/>
  <c r="BC30" i="267" s="1"/>
  <c r="G30" i="267" s="1"/>
  <c r="H27" i="267"/>
  <c r="H39" i="267"/>
  <c r="H51" i="267"/>
  <c r="H18" i="267"/>
  <c r="H30" i="267"/>
  <c r="H42" i="267"/>
  <c r="AT18" i="267"/>
  <c r="J18" i="267" s="1"/>
  <c r="AU18" i="267" s="1"/>
  <c r="AT39" i="267"/>
  <c r="J39" i="267" s="1"/>
  <c r="AU39" i="267" s="1"/>
  <c r="H21" i="267"/>
  <c r="BF33" i="267"/>
  <c r="BH33" i="267" s="1"/>
  <c r="H33" i="267"/>
  <c r="H45" i="267"/>
  <c r="AT45" i="267"/>
  <c r="J45" i="267" s="1"/>
  <c r="AU45" i="267" s="1"/>
  <c r="AT21" i="267"/>
  <c r="J21" i="267" s="1"/>
  <c r="AU21" i="267" s="1"/>
  <c r="AT42" i="267"/>
  <c r="J42" i="267" s="1"/>
  <c r="AU42" i="267" s="1"/>
  <c r="BF24" i="267"/>
  <c r="BH24" i="267" s="1"/>
  <c r="H24" i="267"/>
  <c r="BF36" i="267"/>
  <c r="BH36" i="267" s="1"/>
  <c r="H36" i="267"/>
  <c r="H48" i="267"/>
  <c r="AT27" i="267"/>
  <c r="J27" i="267" s="1"/>
  <c r="AU27" i="267" s="1"/>
  <c r="AT51" i="267"/>
  <c r="J51" i="267" s="1"/>
  <c r="AU51" i="267" s="1"/>
  <c r="AT48" i="267"/>
  <c r="J48" i="267" s="1"/>
  <c r="AU48" i="267" s="1"/>
  <c r="BA24" i="266"/>
  <c r="AZ24" i="266"/>
  <c r="AZ33" i="266"/>
  <c r="BA42" i="266"/>
  <c r="AZ42" i="266"/>
  <c r="BB24" i="266"/>
  <c r="BD24" i="266" s="1"/>
  <c r="BB33" i="266"/>
  <c r="BD33" i="266" s="1"/>
  <c r="BB42" i="266"/>
  <c r="BD42" i="266" s="1"/>
  <c r="BA51" i="266"/>
  <c r="AZ51" i="266"/>
  <c r="BB36" i="266"/>
  <c r="BD36" i="266" s="1"/>
  <c r="BB51" i="266"/>
  <c r="BD51" i="266" s="1"/>
  <c r="BA21" i="266"/>
  <c r="AZ21" i="266"/>
  <c r="BA30" i="266"/>
  <c r="AZ30" i="266"/>
  <c r="I21" i="265"/>
  <c r="AR21" i="265"/>
  <c r="AS21" i="265" s="1"/>
  <c r="AV21" i="265" s="1"/>
  <c r="F21" i="265" s="1"/>
  <c r="AY21" i="265" s="1"/>
  <c r="G21" i="265" s="1"/>
  <c r="I24" i="265"/>
  <c r="AR24" i="265"/>
  <c r="AS24" i="265" s="1"/>
  <c r="AV24" i="265" s="1"/>
  <c r="F24" i="265" s="1"/>
  <c r="AY24" i="265" s="1"/>
  <c r="G24" i="265" s="1"/>
  <c r="I36" i="265"/>
  <c r="AR36" i="265"/>
  <c r="AS36" i="265" s="1"/>
  <c r="AV36" i="265" s="1"/>
  <c r="F36" i="265" s="1"/>
  <c r="AY36" i="265" s="1"/>
  <c r="G36" i="265" s="1"/>
  <c r="H27" i="265"/>
  <c r="H39" i="265"/>
  <c r="H51" i="265"/>
  <c r="I48" i="265"/>
  <c r="AR48" i="265"/>
  <c r="AS48" i="265" s="1"/>
  <c r="AV48" i="265" s="1"/>
  <c r="F48" i="265" s="1"/>
  <c r="AY48" i="265" s="1"/>
  <c r="G48" i="265" s="1"/>
  <c r="H18" i="265"/>
  <c r="H30" i="265"/>
  <c r="H42" i="265"/>
  <c r="AP18" i="265"/>
  <c r="J18" i="265" s="1"/>
  <c r="AQ18" i="265" s="1"/>
  <c r="AP39" i="265"/>
  <c r="J39" i="265" s="1"/>
  <c r="AQ39" i="265" s="1"/>
  <c r="H21" i="265"/>
  <c r="H33" i="265"/>
  <c r="H45" i="265"/>
  <c r="AP27" i="265"/>
  <c r="J27" i="265" s="1"/>
  <c r="AQ27" i="265" s="1"/>
  <c r="AP45" i="265"/>
  <c r="J45" i="265" s="1"/>
  <c r="AQ45" i="265" s="1"/>
  <c r="H24" i="265"/>
  <c r="BB36" i="265"/>
  <c r="BD36" i="265" s="1"/>
  <c r="H36" i="265"/>
  <c r="H48" i="265"/>
  <c r="AP33" i="265"/>
  <c r="J33" i="265" s="1"/>
  <c r="AQ33" i="265" s="1"/>
  <c r="AP42" i="265"/>
  <c r="J42" i="265" s="1"/>
  <c r="AQ42" i="265" s="1"/>
  <c r="AP30" i="265"/>
  <c r="J30" i="265" s="1"/>
  <c r="AQ30" i="265" s="1"/>
  <c r="AP51" i="265"/>
  <c r="J51" i="265" s="1"/>
  <c r="AQ51" i="265" s="1"/>
  <c r="BE45" i="264"/>
  <c r="BD45" i="264"/>
  <c r="BF30" i="264"/>
  <c r="BH30" i="264" s="1"/>
  <c r="BE30" i="264"/>
  <c r="BD30" i="264"/>
  <c r="I48" i="264"/>
  <c r="AV48" i="264"/>
  <c r="AW48" i="264" s="1"/>
  <c r="AZ48" i="264" s="1"/>
  <c r="F48" i="264" s="1"/>
  <c r="BC48" i="264" s="1"/>
  <c r="G48" i="264" s="1"/>
  <c r="BD27" i="264"/>
  <c r="I39" i="264"/>
  <c r="AV39" i="264"/>
  <c r="AW39" i="264" s="1"/>
  <c r="AZ39" i="264" s="1"/>
  <c r="F39" i="264" s="1"/>
  <c r="BC39" i="264" s="1"/>
  <c r="G39" i="264" s="1"/>
  <c r="I51" i="264"/>
  <c r="AV51" i="264"/>
  <c r="AW51" i="264" s="1"/>
  <c r="AZ51" i="264" s="1"/>
  <c r="F51" i="264" s="1"/>
  <c r="BC51" i="264" s="1"/>
  <c r="G51" i="264" s="1"/>
  <c r="BF45" i="264"/>
  <c r="BH45" i="264" s="1"/>
  <c r="I36" i="264"/>
  <c r="AV36" i="264"/>
  <c r="AW36" i="264" s="1"/>
  <c r="AZ36" i="264" s="1"/>
  <c r="F36" i="264" s="1"/>
  <c r="BC36" i="264" s="1"/>
  <c r="G36" i="264" s="1"/>
  <c r="I39" i="263"/>
  <c r="AR39" i="263"/>
  <c r="AS39" i="263" s="1"/>
  <c r="AV39" i="263" s="1"/>
  <c r="F39" i="263" s="1"/>
  <c r="AY39" i="263" s="1"/>
  <c r="G39" i="263" s="1"/>
  <c r="I24" i="263"/>
  <c r="AR24" i="263"/>
  <c r="AS24" i="263" s="1"/>
  <c r="AV24" i="263" s="1"/>
  <c r="F24" i="263" s="1"/>
  <c r="AY24" i="263" s="1"/>
  <c r="G24" i="263" s="1"/>
  <c r="I36" i="263"/>
  <c r="AR36" i="263"/>
  <c r="AS36" i="263" s="1"/>
  <c r="AV36" i="263" s="1"/>
  <c r="F36" i="263" s="1"/>
  <c r="AY36" i="263" s="1"/>
  <c r="G36" i="263" s="1"/>
  <c r="H18" i="263"/>
  <c r="H30" i="263"/>
  <c r="H42" i="263"/>
  <c r="I21" i="263"/>
  <c r="AR21" i="263"/>
  <c r="AS21" i="263" s="1"/>
  <c r="AV21" i="263" s="1"/>
  <c r="F21" i="263" s="1"/>
  <c r="AY21" i="263" s="1"/>
  <c r="G21" i="263" s="1"/>
  <c r="I33" i="263"/>
  <c r="AR33" i="263"/>
  <c r="AS33" i="263" s="1"/>
  <c r="AV33" i="263" s="1"/>
  <c r="F33" i="263" s="1"/>
  <c r="AY33" i="263" s="1"/>
  <c r="G33" i="263" s="1"/>
  <c r="AP42" i="263"/>
  <c r="J42" i="263" s="1"/>
  <c r="AQ42" i="263" s="1"/>
  <c r="H27" i="263"/>
  <c r="H51" i="263"/>
  <c r="I18" i="263"/>
  <c r="AR18" i="263"/>
  <c r="AS18" i="263" s="1"/>
  <c r="AV18" i="263" s="1"/>
  <c r="F18" i="263" s="1"/>
  <c r="AY18" i="263" s="1"/>
  <c r="G18" i="263" s="1"/>
  <c r="H21" i="263"/>
  <c r="H33" i="263"/>
  <c r="H45" i="263"/>
  <c r="AP45" i="263"/>
  <c r="J45" i="263" s="1"/>
  <c r="AQ45" i="263" s="1"/>
  <c r="H39" i="263"/>
  <c r="I30" i="263"/>
  <c r="AR30" i="263"/>
  <c r="AS30" i="263" s="1"/>
  <c r="AV30" i="263" s="1"/>
  <c r="F30" i="263" s="1"/>
  <c r="AY30" i="263" s="1"/>
  <c r="G30" i="263" s="1"/>
  <c r="H24" i="263"/>
  <c r="BB24" i="263"/>
  <c r="BD24" i="263" s="1"/>
  <c r="H36" i="263"/>
  <c r="H48" i="263"/>
  <c r="AP27" i="263"/>
  <c r="J27" i="263" s="1"/>
  <c r="AQ27" i="263" s="1"/>
  <c r="AP48" i="263"/>
  <c r="J48" i="263" s="1"/>
  <c r="AQ48" i="263" s="1"/>
  <c r="AP51" i="263"/>
  <c r="J51" i="263" s="1"/>
  <c r="AQ51" i="263" s="1"/>
  <c r="BA24" i="262"/>
  <c r="AZ24" i="262"/>
  <c r="BB24" i="262"/>
  <c r="BD24" i="262" s="1"/>
  <c r="BA36" i="262"/>
  <c r="AZ36" i="262"/>
  <c r="BA51" i="262"/>
  <c r="AZ51" i="262"/>
  <c r="BB36" i="262"/>
  <c r="BD36" i="262" s="1"/>
  <c r="BA48" i="262"/>
  <c r="AZ48" i="262"/>
  <c r="BB45" i="262"/>
  <c r="BD45" i="262" s="1"/>
  <c r="BB51" i="262"/>
  <c r="BD51" i="262" s="1"/>
  <c r="BA21" i="262"/>
  <c r="AZ21" i="262"/>
  <c r="BA30" i="262"/>
  <c r="AZ30" i="262"/>
  <c r="BA27" i="262"/>
  <c r="AZ27" i="262"/>
  <c r="I45" i="261"/>
  <c r="AR45" i="261"/>
  <c r="AS45" i="261" s="1"/>
  <c r="AV45" i="261" s="1"/>
  <c r="F45" i="261" s="1"/>
  <c r="AY45" i="261" s="1"/>
  <c r="G45" i="261" s="1"/>
  <c r="H24" i="261"/>
  <c r="H36" i="261"/>
  <c r="H48" i="261"/>
  <c r="I51" i="261"/>
  <c r="AR51" i="261"/>
  <c r="AS51" i="261" s="1"/>
  <c r="AV51" i="261" s="1"/>
  <c r="F51" i="261" s="1"/>
  <c r="AY51" i="261" s="1"/>
  <c r="G51" i="261" s="1"/>
  <c r="I39" i="261"/>
  <c r="AR39" i="261"/>
  <c r="AS39" i="261" s="1"/>
  <c r="AV39" i="261" s="1"/>
  <c r="F39" i="261" s="1"/>
  <c r="AY39" i="261" s="1"/>
  <c r="G39" i="261" s="1"/>
  <c r="H27" i="261"/>
  <c r="H39" i="261"/>
  <c r="H51" i="261"/>
  <c r="I18" i="261"/>
  <c r="AR18" i="261"/>
  <c r="AS18" i="261" s="1"/>
  <c r="AV18" i="261" s="1"/>
  <c r="F18" i="261" s="1"/>
  <c r="AY18" i="261" s="1"/>
  <c r="G18" i="261" s="1"/>
  <c r="I30" i="261"/>
  <c r="AR30" i="261"/>
  <c r="AS30" i="261" s="1"/>
  <c r="AV30" i="261" s="1"/>
  <c r="F30" i="261" s="1"/>
  <c r="AY30" i="261" s="1"/>
  <c r="G30" i="261" s="1"/>
  <c r="I42" i="261"/>
  <c r="AR42" i="261"/>
  <c r="AS42" i="261" s="1"/>
  <c r="AV42" i="261" s="1"/>
  <c r="F42" i="261" s="1"/>
  <c r="AY42" i="261" s="1"/>
  <c r="G42" i="261" s="1"/>
  <c r="I27" i="261"/>
  <c r="AR27" i="261"/>
  <c r="AS27" i="261" s="1"/>
  <c r="AV27" i="261" s="1"/>
  <c r="F27" i="261" s="1"/>
  <c r="AY27" i="261" s="1"/>
  <c r="G27" i="261" s="1"/>
  <c r="H18" i="261"/>
  <c r="H30" i="261"/>
  <c r="H42" i="261"/>
  <c r="I21" i="261"/>
  <c r="AR21" i="261"/>
  <c r="AS21" i="261" s="1"/>
  <c r="AV21" i="261" s="1"/>
  <c r="F21" i="261" s="1"/>
  <c r="AY21" i="261" s="1"/>
  <c r="G21" i="261" s="1"/>
  <c r="I33" i="261"/>
  <c r="AR33" i="261"/>
  <c r="AS33" i="261" s="1"/>
  <c r="AV33" i="261" s="1"/>
  <c r="F33" i="261" s="1"/>
  <c r="AY33" i="261" s="1"/>
  <c r="G33" i="261" s="1"/>
  <c r="H21" i="261"/>
  <c r="H33" i="261"/>
  <c r="H45" i="261"/>
  <c r="AP24" i="261"/>
  <c r="J24" i="261" s="1"/>
  <c r="AQ24" i="261" s="1"/>
  <c r="AP36" i="261"/>
  <c r="J36" i="261" s="1"/>
  <c r="AQ36" i="261" s="1"/>
  <c r="AP48" i="261"/>
  <c r="J48" i="261" s="1"/>
  <c r="AQ48" i="261" s="1"/>
  <c r="I36" i="260"/>
  <c r="AR36" i="260"/>
  <c r="AS36" i="260" s="1"/>
  <c r="AV36" i="260" s="1"/>
  <c r="F36" i="260" s="1"/>
  <c r="AY36" i="260" s="1"/>
  <c r="G36" i="260" s="1"/>
  <c r="I48" i="260"/>
  <c r="AR48" i="260"/>
  <c r="AS48" i="260" s="1"/>
  <c r="AV48" i="260" s="1"/>
  <c r="F48" i="260" s="1"/>
  <c r="AY48" i="260" s="1"/>
  <c r="G48" i="260" s="1"/>
  <c r="H18" i="260"/>
  <c r="H30" i="260"/>
  <c r="H42" i="260"/>
  <c r="I27" i="260"/>
  <c r="AR27" i="260"/>
  <c r="AS27" i="260" s="1"/>
  <c r="AV27" i="260" s="1"/>
  <c r="F27" i="260" s="1"/>
  <c r="AY27" i="260" s="1"/>
  <c r="G27" i="260" s="1"/>
  <c r="AP42" i="260"/>
  <c r="J42" i="260" s="1"/>
  <c r="AQ42" i="260" s="1"/>
  <c r="H21" i="260"/>
  <c r="H33" i="260"/>
  <c r="H45" i="260"/>
  <c r="AP30" i="260"/>
  <c r="J30" i="260" s="1"/>
  <c r="AQ30" i="260" s="1"/>
  <c r="AP33" i="260"/>
  <c r="J33" i="260" s="1"/>
  <c r="AQ33" i="260" s="1"/>
  <c r="H24" i="260"/>
  <c r="BB36" i="260"/>
  <c r="BD36" i="260" s="1"/>
  <c r="H36" i="260"/>
  <c r="H48" i="260"/>
  <c r="AP24" i="260"/>
  <c r="J24" i="260" s="1"/>
  <c r="AQ24" i="260" s="1"/>
  <c r="AP18" i="260"/>
  <c r="J18" i="260" s="1"/>
  <c r="AQ18" i="260" s="1"/>
  <c r="AP21" i="260"/>
  <c r="J21" i="260" s="1"/>
  <c r="AQ21" i="260" s="1"/>
  <c r="AP45" i="260"/>
  <c r="J45" i="260" s="1"/>
  <c r="AQ45" i="260" s="1"/>
  <c r="H27" i="260"/>
  <c r="H39" i="260"/>
  <c r="H51" i="260"/>
  <c r="AP39" i="260"/>
  <c r="J39" i="260" s="1"/>
  <c r="AQ39" i="260" s="1"/>
  <c r="AP51" i="260"/>
  <c r="J51" i="260" s="1"/>
  <c r="AQ51" i="260" s="1"/>
  <c r="BE24" i="259"/>
  <c r="BD24" i="259"/>
  <c r="BE39" i="259"/>
  <c r="BD39" i="259"/>
  <c r="BF24" i="259"/>
  <c r="BH24" i="259" s="1"/>
  <c r="BE51" i="259"/>
  <c r="BD51" i="259"/>
  <c r="BE48" i="259"/>
  <c r="BD48" i="259"/>
  <c r="BE18" i="259"/>
  <c r="BD18" i="259"/>
  <c r="BF51" i="259"/>
  <c r="BH51" i="259" s="1"/>
  <c r="BE27" i="259"/>
  <c r="BD27" i="259"/>
  <c r="BA36" i="258"/>
  <c r="AZ36" i="258"/>
  <c r="BB36" i="258"/>
  <c r="BD36" i="258" s="1"/>
  <c r="H18" i="258"/>
  <c r="AP18" i="258"/>
  <c r="J18" i="258" s="1"/>
  <c r="AQ18" i="258" s="1"/>
  <c r="BD21" i="258"/>
  <c r="BA24" i="257"/>
  <c r="AZ24" i="257"/>
  <c r="BB30" i="257"/>
  <c r="BD30" i="257" s="1"/>
  <c r="AZ48" i="257"/>
  <c r="BA30" i="257"/>
  <c r="AZ30" i="257"/>
  <c r="BA33" i="257"/>
  <c r="AZ33" i="257"/>
  <c r="BA18" i="257"/>
  <c r="AZ18" i="257"/>
  <c r="BB24" i="257"/>
  <c r="BD24" i="257" s="1"/>
  <c r="BA42" i="257"/>
  <c r="AZ42" i="257"/>
  <c r="AZ51" i="257"/>
  <c r="BB18" i="257"/>
  <c r="BD18" i="257" s="1"/>
  <c r="BB42" i="257"/>
  <c r="BD42" i="257" s="1"/>
  <c r="I21" i="256"/>
  <c r="AV21" i="256"/>
  <c r="AW21" i="256" s="1"/>
  <c r="AZ21" i="256" s="1"/>
  <c r="F21" i="256" s="1"/>
  <c r="BC21" i="256" s="1"/>
  <c r="G21" i="256" s="1"/>
  <c r="I45" i="256"/>
  <c r="AV45" i="256"/>
  <c r="AW45" i="256" s="1"/>
  <c r="AZ45" i="256" s="1"/>
  <c r="F45" i="256" s="1"/>
  <c r="BC45" i="256" s="1"/>
  <c r="G45" i="256" s="1"/>
  <c r="I27" i="256"/>
  <c r="AV27" i="256"/>
  <c r="AW27" i="256" s="1"/>
  <c r="AZ27" i="256" s="1"/>
  <c r="F27" i="256" s="1"/>
  <c r="BC27" i="256" s="1"/>
  <c r="G27" i="256" s="1"/>
  <c r="H24" i="256"/>
  <c r="H36" i="256"/>
  <c r="H48" i="256"/>
  <c r="H27" i="256"/>
  <c r="H39" i="256"/>
  <c r="H51" i="256"/>
  <c r="AT51" i="256"/>
  <c r="J51" i="256" s="1"/>
  <c r="AU51" i="256" s="1"/>
  <c r="AT36" i="256"/>
  <c r="J36" i="256" s="1"/>
  <c r="AU36" i="256" s="1"/>
  <c r="H18" i="256"/>
  <c r="H30" i="256"/>
  <c r="H42" i="256"/>
  <c r="AT30" i="256"/>
  <c r="J30" i="256" s="1"/>
  <c r="AU30" i="256" s="1"/>
  <c r="AT24" i="256"/>
  <c r="J24" i="256" s="1"/>
  <c r="AU24" i="256" s="1"/>
  <c r="AT42" i="256"/>
  <c r="J42" i="256" s="1"/>
  <c r="AU42" i="256" s="1"/>
  <c r="H21" i="256"/>
  <c r="BF21" i="256"/>
  <c r="BH21" i="256" s="1"/>
  <c r="H33" i="256"/>
  <c r="H45" i="256"/>
  <c r="AT18" i="256"/>
  <c r="J18" i="256" s="1"/>
  <c r="AU18" i="256" s="1"/>
  <c r="AT39" i="256"/>
  <c r="J39" i="256" s="1"/>
  <c r="AU39" i="256" s="1"/>
  <c r="AT33" i="256"/>
  <c r="J33" i="256" s="1"/>
  <c r="AU33" i="256" s="1"/>
  <c r="AT48" i="256"/>
  <c r="J48" i="256" s="1"/>
  <c r="AU48" i="256" s="1"/>
  <c r="AZ33" i="255"/>
  <c r="BA45" i="255"/>
  <c r="AZ45" i="255"/>
  <c r="BA51" i="255"/>
  <c r="AZ51" i="255"/>
  <c r="BB45" i="255"/>
  <c r="BD45" i="255" s="1"/>
  <c r="BB51" i="255"/>
  <c r="BD51" i="255" s="1"/>
  <c r="BA27" i="255"/>
  <c r="I21" i="254"/>
  <c r="AR21" i="254"/>
  <c r="AS21" i="254" s="1"/>
  <c r="AV21" i="254" s="1"/>
  <c r="F21" i="254" s="1"/>
  <c r="AY21" i="254" s="1"/>
  <c r="G21" i="254" s="1"/>
  <c r="I24" i="254"/>
  <c r="AR24" i="254"/>
  <c r="AS24" i="254" s="1"/>
  <c r="AV24" i="254" s="1"/>
  <c r="F24" i="254" s="1"/>
  <c r="AY24" i="254" s="1"/>
  <c r="G24" i="254" s="1"/>
  <c r="I36" i="254"/>
  <c r="AR36" i="254"/>
  <c r="AS36" i="254" s="1"/>
  <c r="AV36" i="254" s="1"/>
  <c r="F36" i="254" s="1"/>
  <c r="AY36" i="254" s="1"/>
  <c r="G36" i="254" s="1"/>
  <c r="H18" i="254"/>
  <c r="H30" i="254"/>
  <c r="H42" i="254"/>
  <c r="I51" i="254"/>
  <c r="AR51" i="254"/>
  <c r="AS51" i="254" s="1"/>
  <c r="AV51" i="254" s="1"/>
  <c r="F51" i="254" s="1"/>
  <c r="AY51" i="254" s="1"/>
  <c r="G51" i="254" s="1"/>
  <c r="AP30" i="254"/>
  <c r="J30" i="254" s="1"/>
  <c r="AQ30" i="254" s="1"/>
  <c r="H21" i="254"/>
  <c r="H33" i="254"/>
  <c r="H45" i="254"/>
  <c r="I39" i="254"/>
  <c r="AR39" i="254"/>
  <c r="AS39" i="254" s="1"/>
  <c r="AV39" i="254" s="1"/>
  <c r="F39" i="254" s="1"/>
  <c r="AY39" i="254" s="1"/>
  <c r="G39" i="254" s="1"/>
  <c r="AP18" i="254"/>
  <c r="J18" i="254" s="1"/>
  <c r="AQ18" i="254" s="1"/>
  <c r="H24" i="254"/>
  <c r="BB24" i="254"/>
  <c r="BD24" i="254" s="1"/>
  <c r="H36" i="254"/>
  <c r="H48" i="254"/>
  <c r="I27" i="254"/>
  <c r="AR27" i="254"/>
  <c r="AS27" i="254" s="1"/>
  <c r="AV27" i="254" s="1"/>
  <c r="F27" i="254" s="1"/>
  <c r="AY27" i="254" s="1"/>
  <c r="G27" i="254" s="1"/>
  <c r="AP45" i="254"/>
  <c r="J45" i="254" s="1"/>
  <c r="AQ45" i="254" s="1"/>
  <c r="H27" i="254"/>
  <c r="H39" i="254"/>
  <c r="BB51" i="254"/>
  <c r="BD51" i="254" s="1"/>
  <c r="H51" i="254"/>
  <c r="AP42" i="254"/>
  <c r="J42" i="254" s="1"/>
  <c r="AQ42" i="254" s="1"/>
  <c r="AP33" i="254"/>
  <c r="J33" i="254" s="1"/>
  <c r="AQ33" i="254" s="1"/>
  <c r="AP48" i="254"/>
  <c r="J48" i="254" s="1"/>
  <c r="AQ48" i="254" s="1"/>
  <c r="BF30" i="253"/>
  <c r="BH30" i="253" s="1"/>
  <c r="BE30" i="253"/>
  <c r="BD30" i="253"/>
  <c r="I48" i="253"/>
  <c r="AV48" i="253"/>
  <c r="AW48" i="253" s="1"/>
  <c r="AZ48" i="253" s="1"/>
  <c r="F48" i="253" s="1"/>
  <c r="BC48" i="253" s="1"/>
  <c r="G48" i="253" s="1"/>
  <c r="BE27" i="253"/>
  <c r="BD27" i="253"/>
  <c r="I39" i="253"/>
  <c r="AV39" i="253"/>
  <c r="AW39" i="253" s="1"/>
  <c r="AZ39" i="253" s="1"/>
  <c r="F39" i="253" s="1"/>
  <c r="BC39" i="253" s="1"/>
  <c r="G39" i="253" s="1"/>
  <c r="I51" i="253"/>
  <c r="AV51" i="253"/>
  <c r="AW51" i="253" s="1"/>
  <c r="AZ51" i="253" s="1"/>
  <c r="F51" i="253" s="1"/>
  <c r="BC51" i="253" s="1"/>
  <c r="G51" i="253" s="1"/>
  <c r="BF27" i="253"/>
  <c r="BH27" i="253" s="1"/>
  <c r="I36" i="253"/>
  <c r="AV36" i="253"/>
  <c r="AW36" i="253" s="1"/>
  <c r="AZ36" i="253" s="1"/>
  <c r="F36" i="253" s="1"/>
  <c r="BC36" i="253" s="1"/>
  <c r="G36" i="253" s="1"/>
  <c r="I21" i="252"/>
  <c r="AR21" i="252"/>
  <c r="AS21" i="252" s="1"/>
  <c r="AV21" i="252" s="1"/>
  <c r="F21" i="252" s="1"/>
  <c r="AY21" i="252" s="1"/>
  <c r="G21" i="252" s="1"/>
  <c r="I45" i="252"/>
  <c r="AR45" i="252"/>
  <c r="AS45" i="252" s="1"/>
  <c r="AV45" i="252" s="1"/>
  <c r="F45" i="252" s="1"/>
  <c r="AY45" i="252" s="1"/>
  <c r="G45" i="252" s="1"/>
  <c r="H24" i="252"/>
  <c r="H36" i="252"/>
  <c r="H48" i="252"/>
  <c r="I27" i="252"/>
  <c r="AR27" i="252"/>
  <c r="AS27" i="252" s="1"/>
  <c r="AV27" i="252" s="1"/>
  <c r="F27" i="252" s="1"/>
  <c r="AY27" i="252" s="1"/>
  <c r="G27" i="252" s="1"/>
  <c r="AP48" i="252"/>
  <c r="J48" i="252" s="1"/>
  <c r="AQ48" i="252" s="1"/>
  <c r="I18" i="252"/>
  <c r="AR18" i="252"/>
  <c r="AS18" i="252" s="1"/>
  <c r="AV18" i="252" s="1"/>
  <c r="F18" i="252" s="1"/>
  <c r="AY18" i="252" s="1"/>
  <c r="G18" i="252" s="1"/>
  <c r="H27" i="252"/>
  <c r="H39" i="252"/>
  <c r="H51" i="252"/>
  <c r="AP24" i="252"/>
  <c r="J24" i="252" s="1"/>
  <c r="AQ24" i="252" s="1"/>
  <c r="AP36" i="252"/>
  <c r="J36" i="252" s="1"/>
  <c r="AQ36" i="252" s="1"/>
  <c r="AP51" i="252"/>
  <c r="J51" i="252" s="1"/>
  <c r="AQ51" i="252" s="1"/>
  <c r="H18" i="252"/>
  <c r="BB18" i="252"/>
  <c r="BD18" i="252" s="1"/>
  <c r="H30" i="252"/>
  <c r="H42" i="252"/>
  <c r="AP42" i="252"/>
  <c r="J42" i="252" s="1"/>
  <c r="AQ42" i="252" s="1"/>
  <c r="H21" i="252"/>
  <c r="H33" i="252"/>
  <c r="BB45" i="252"/>
  <c r="BD45" i="252" s="1"/>
  <c r="H45" i="252"/>
  <c r="AP39" i="252"/>
  <c r="J39" i="252" s="1"/>
  <c r="AQ39" i="252" s="1"/>
  <c r="AP30" i="252"/>
  <c r="J30" i="252" s="1"/>
  <c r="AQ30" i="252" s="1"/>
  <c r="AP33" i="252"/>
  <c r="J33" i="252" s="1"/>
  <c r="AQ33" i="252" s="1"/>
  <c r="I30" i="251"/>
  <c r="AR30" i="251"/>
  <c r="AS30" i="251" s="1"/>
  <c r="AV30" i="251" s="1"/>
  <c r="F30" i="251" s="1"/>
  <c r="AY30" i="251" s="1"/>
  <c r="G30" i="251" s="1"/>
  <c r="I21" i="251"/>
  <c r="AR21" i="251"/>
  <c r="AS21" i="251" s="1"/>
  <c r="AV21" i="251" s="1"/>
  <c r="F21" i="251" s="1"/>
  <c r="AY21" i="251" s="1"/>
  <c r="G21" i="251" s="1"/>
  <c r="I33" i="251"/>
  <c r="AR33" i="251"/>
  <c r="AS33" i="251" s="1"/>
  <c r="AV33" i="251" s="1"/>
  <c r="F33" i="251" s="1"/>
  <c r="AY33" i="251" s="1"/>
  <c r="G33" i="251" s="1"/>
  <c r="I45" i="251"/>
  <c r="AR45" i="251"/>
  <c r="AS45" i="251" s="1"/>
  <c r="AV45" i="251" s="1"/>
  <c r="F45" i="251" s="1"/>
  <c r="AY45" i="251" s="1"/>
  <c r="G45" i="251" s="1"/>
  <c r="H24" i="251"/>
  <c r="H36" i="251"/>
  <c r="H48" i="251"/>
  <c r="H27" i="251"/>
  <c r="H39" i="251"/>
  <c r="H51" i="251"/>
  <c r="AP39" i="251"/>
  <c r="J39" i="251" s="1"/>
  <c r="AQ39" i="251" s="1"/>
  <c r="AP36" i="251"/>
  <c r="J36" i="251" s="1"/>
  <c r="AQ36" i="251" s="1"/>
  <c r="H18" i="251"/>
  <c r="BB30" i="251"/>
  <c r="BD30" i="251" s="1"/>
  <c r="H30" i="251"/>
  <c r="H42" i="251"/>
  <c r="AP18" i="251"/>
  <c r="J18" i="251" s="1"/>
  <c r="AQ18" i="251" s="1"/>
  <c r="AP42" i="251"/>
  <c r="J42" i="251" s="1"/>
  <c r="AQ42" i="251" s="1"/>
  <c r="BB21" i="251"/>
  <c r="BD21" i="251" s="1"/>
  <c r="H21" i="251"/>
  <c r="H33" i="251"/>
  <c r="H45" i="251"/>
  <c r="AP27" i="251"/>
  <c r="J27" i="251" s="1"/>
  <c r="AQ27" i="251" s="1"/>
  <c r="AP51" i="251"/>
  <c r="J51" i="251" s="1"/>
  <c r="AQ51" i="251" s="1"/>
  <c r="AP24" i="251"/>
  <c r="J24" i="251" s="1"/>
  <c r="AQ24" i="251" s="1"/>
  <c r="AP48" i="251"/>
  <c r="J48" i="251" s="1"/>
  <c r="AQ48" i="251" s="1"/>
  <c r="BE45" i="250"/>
  <c r="BD45" i="250"/>
  <c r="BF45" i="250"/>
  <c r="BH45" i="250" s="1"/>
  <c r="BE18" i="250"/>
  <c r="I48" i="250"/>
  <c r="AV48" i="250"/>
  <c r="AW48" i="250" s="1"/>
  <c r="AZ48" i="250" s="1"/>
  <c r="F48" i="250" s="1"/>
  <c r="BC48" i="250" s="1"/>
  <c r="G48" i="250" s="1"/>
  <c r="BE27" i="250"/>
  <c r="BD27" i="250"/>
  <c r="BF30" i="250"/>
  <c r="BH30" i="250" s="1"/>
  <c r="BE30" i="250"/>
  <c r="BD30" i="250"/>
  <c r="BF27" i="250"/>
  <c r="BH27" i="250" s="1"/>
  <c r="AV36" i="250"/>
  <c r="AW36" i="250" s="1"/>
  <c r="AZ36" i="250" s="1"/>
  <c r="F36" i="250" s="1"/>
  <c r="BC36" i="250" s="1"/>
  <c r="G36" i="250" s="1"/>
  <c r="I21" i="249"/>
  <c r="AR21" i="249"/>
  <c r="AS21" i="249" s="1"/>
  <c r="AV21" i="249" s="1"/>
  <c r="F21" i="249" s="1"/>
  <c r="AY21" i="249" s="1"/>
  <c r="G21" i="249" s="1"/>
  <c r="I24" i="249"/>
  <c r="AR24" i="249"/>
  <c r="AS24" i="249" s="1"/>
  <c r="AV24" i="249" s="1"/>
  <c r="F24" i="249" s="1"/>
  <c r="AY24" i="249" s="1"/>
  <c r="G24" i="249" s="1"/>
  <c r="I36" i="249"/>
  <c r="AR36" i="249"/>
  <c r="AS36" i="249" s="1"/>
  <c r="AV36" i="249" s="1"/>
  <c r="F36" i="249" s="1"/>
  <c r="AY36" i="249" s="1"/>
  <c r="G36" i="249" s="1"/>
  <c r="I27" i="249"/>
  <c r="AR27" i="249"/>
  <c r="AS27" i="249" s="1"/>
  <c r="AV27" i="249" s="1"/>
  <c r="F27" i="249" s="1"/>
  <c r="AY27" i="249" s="1"/>
  <c r="G27" i="249" s="1"/>
  <c r="I39" i="249"/>
  <c r="AR39" i="249"/>
  <c r="AS39" i="249" s="1"/>
  <c r="AV39" i="249" s="1"/>
  <c r="F39" i="249" s="1"/>
  <c r="AY39" i="249" s="1"/>
  <c r="G39" i="249" s="1"/>
  <c r="I51" i="249"/>
  <c r="AR51" i="249"/>
  <c r="AS51" i="249" s="1"/>
  <c r="AV51" i="249" s="1"/>
  <c r="F51" i="249" s="1"/>
  <c r="AY51" i="249" s="1"/>
  <c r="G51" i="249" s="1"/>
  <c r="H18" i="249"/>
  <c r="H30" i="249"/>
  <c r="H42" i="249"/>
  <c r="AP30" i="249"/>
  <c r="J30" i="249" s="1"/>
  <c r="AQ30" i="249" s="1"/>
  <c r="H21" i="249"/>
  <c r="H33" i="249"/>
  <c r="H45" i="249"/>
  <c r="AP18" i="249"/>
  <c r="J18" i="249" s="1"/>
  <c r="AQ18" i="249" s="1"/>
  <c r="H24" i="249"/>
  <c r="H36" i="249"/>
  <c r="H48" i="249"/>
  <c r="AP45" i="249"/>
  <c r="J45" i="249" s="1"/>
  <c r="AQ45" i="249" s="1"/>
  <c r="BB27" i="249"/>
  <c r="BD27" i="249" s="1"/>
  <c r="H27" i="249"/>
  <c r="H39" i="249"/>
  <c r="H51" i="249"/>
  <c r="AP42" i="249"/>
  <c r="J42" i="249" s="1"/>
  <c r="AQ42" i="249" s="1"/>
  <c r="AP33" i="249"/>
  <c r="J33" i="249" s="1"/>
  <c r="AQ33" i="249" s="1"/>
  <c r="AP48" i="249"/>
  <c r="J48" i="249" s="1"/>
  <c r="AQ48" i="249" s="1"/>
  <c r="I24" i="248"/>
  <c r="AR24" i="248"/>
  <c r="AS24" i="248" s="1"/>
  <c r="AV24" i="248" s="1"/>
  <c r="F24" i="248" s="1"/>
  <c r="AY24" i="248" s="1"/>
  <c r="G24" i="248" s="1"/>
  <c r="I36" i="248"/>
  <c r="AR36" i="248"/>
  <c r="AS36" i="248" s="1"/>
  <c r="AV36" i="248" s="1"/>
  <c r="F36" i="248" s="1"/>
  <c r="AY36" i="248" s="1"/>
  <c r="G36" i="248" s="1"/>
  <c r="I18" i="248"/>
  <c r="AR18" i="248"/>
  <c r="AS18" i="248" s="1"/>
  <c r="AV18" i="248" s="1"/>
  <c r="F18" i="248" s="1"/>
  <c r="AY18" i="248" s="1"/>
  <c r="G18" i="248" s="1"/>
  <c r="I45" i="248"/>
  <c r="AR45" i="248"/>
  <c r="AS45" i="248" s="1"/>
  <c r="AV45" i="248" s="1"/>
  <c r="F45" i="248" s="1"/>
  <c r="AY45" i="248" s="1"/>
  <c r="G45" i="248" s="1"/>
  <c r="I30" i="248"/>
  <c r="AR30" i="248"/>
  <c r="AS30" i="248" s="1"/>
  <c r="AV30" i="248" s="1"/>
  <c r="F30" i="248" s="1"/>
  <c r="AY30" i="248" s="1"/>
  <c r="G30" i="248" s="1"/>
  <c r="H27" i="248"/>
  <c r="H39" i="248"/>
  <c r="H51" i="248"/>
  <c r="H18" i="248"/>
  <c r="H30" i="248"/>
  <c r="H42" i="248"/>
  <c r="H24" i="248"/>
  <c r="H36" i="248"/>
  <c r="H48" i="248"/>
  <c r="I27" i="248"/>
  <c r="AR27" i="248"/>
  <c r="AS27" i="248" s="1"/>
  <c r="AV27" i="248" s="1"/>
  <c r="F27" i="248" s="1"/>
  <c r="AY27" i="248" s="1"/>
  <c r="G27" i="248" s="1"/>
  <c r="AP48" i="248"/>
  <c r="J48" i="248" s="1"/>
  <c r="AQ48" i="248" s="1"/>
  <c r="I21" i="248"/>
  <c r="AR21" i="248"/>
  <c r="AS21" i="248" s="1"/>
  <c r="AV21" i="248" s="1"/>
  <c r="F21" i="248" s="1"/>
  <c r="AY21" i="248" s="1"/>
  <c r="G21" i="248" s="1"/>
  <c r="BB21" i="248"/>
  <c r="BD21" i="248" s="1"/>
  <c r="H21" i="248"/>
  <c r="H33" i="248"/>
  <c r="H45" i="248"/>
  <c r="AP39" i="248"/>
  <c r="J39" i="248" s="1"/>
  <c r="AQ39" i="248" s="1"/>
  <c r="AP42" i="248"/>
  <c r="J42" i="248" s="1"/>
  <c r="AQ42" i="248" s="1"/>
  <c r="AP33" i="248"/>
  <c r="J33" i="248" s="1"/>
  <c r="AQ33" i="248" s="1"/>
  <c r="AP51" i="248"/>
  <c r="J51" i="248" s="1"/>
  <c r="AQ51" i="248" s="1"/>
  <c r="H27" i="247"/>
  <c r="H39" i="247"/>
  <c r="H51" i="247"/>
  <c r="I33" i="247"/>
  <c r="AV33" i="247"/>
  <c r="AW33" i="247" s="1"/>
  <c r="AZ33" i="247" s="1"/>
  <c r="F33" i="247" s="1"/>
  <c r="BC33" i="247" s="1"/>
  <c r="G33" i="247" s="1"/>
  <c r="I18" i="247"/>
  <c r="AV18" i="247"/>
  <c r="AW18" i="247" s="1"/>
  <c r="AZ18" i="247" s="1"/>
  <c r="F18" i="247" s="1"/>
  <c r="BC18" i="247" s="1"/>
  <c r="G18" i="247" s="1"/>
  <c r="H18" i="247"/>
  <c r="H30" i="247"/>
  <c r="H42" i="247"/>
  <c r="I21" i="247"/>
  <c r="AV21" i="247"/>
  <c r="AW21" i="247" s="1"/>
  <c r="AZ21" i="247" s="1"/>
  <c r="F21" i="247" s="1"/>
  <c r="BC21" i="247" s="1"/>
  <c r="G21" i="247" s="1"/>
  <c r="I48" i="247"/>
  <c r="AV48" i="247"/>
  <c r="AW48" i="247" s="1"/>
  <c r="AZ48" i="247" s="1"/>
  <c r="F48" i="247" s="1"/>
  <c r="BC48" i="247" s="1"/>
  <c r="G48" i="247" s="1"/>
  <c r="AT39" i="247"/>
  <c r="J39" i="247" s="1"/>
  <c r="AU39" i="247" s="1"/>
  <c r="I42" i="247"/>
  <c r="AV42" i="247"/>
  <c r="AW42" i="247" s="1"/>
  <c r="AZ42" i="247" s="1"/>
  <c r="F42" i="247" s="1"/>
  <c r="BC42" i="247" s="1"/>
  <c r="G42" i="247" s="1"/>
  <c r="BF21" i="247"/>
  <c r="BH21" i="247" s="1"/>
  <c r="H21" i="247"/>
  <c r="H33" i="247"/>
  <c r="BF33" i="247"/>
  <c r="BH33" i="247" s="1"/>
  <c r="H45" i="247"/>
  <c r="AT30" i="247"/>
  <c r="J30" i="247" s="1"/>
  <c r="AU30" i="247" s="1"/>
  <c r="AT45" i="247"/>
  <c r="J45" i="247" s="1"/>
  <c r="AU45" i="247" s="1"/>
  <c r="I24" i="247"/>
  <c r="AV24" i="247"/>
  <c r="AW24" i="247" s="1"/>
  <c r="AZ24" i="247" s="1"/>
  <c r="F24" i="247" s="1"/>
  <c r="BC24" i="247" s="1"/>
  <c r="G24" i="247" s="1"/>
  <c r="BF24" i="247"/>
  <c r="BH24" i="247" s="1"/>
  <c r="H24" i="247"/>
  <c r="H36" i="247"/>
  <c r="BF48" i="247"/>
  <c r="BH48" i="247" s="1"/>
  <c r="H48" i="247"/>
  <c r="AT27" i="247"/>
  <c r="J27" i="247" s="1"/>
  <c r="AU27" i="247" s="1"/>
  <c r="AT36" i="247"/>
  <c r="J36" i="247" s="1"/>
  <c r="AU36" i="247" s="1"/>
  <c r="AT51" i="247"/>
  <c r="J51" i="247" s="1"/>
  <c r="AU51" i="247" s="1"/>
  <c r="BA24" i="246"/>
  <c r="AZ24" i="246"/>
  <c r="BA33" i="246"/>
  <c r="AZ33" i="246"/>
  <c r="BA42" i="246"/>
  <c r="AZ42" i="246"/>
  <c r="BB24" i="246"/>
  <c r="BD24" i="246" s="1"/>
  <c r="BA36" i="246"/>
  <c r="AZ36" i="246"/>
  <c r="BB33" i="246"/>
  <c r="BD33" i="246" s="1"/>
  <c r="BA45" i="246"/>
  <c r="AZ45" i="246"/>
  <c r="BB42" i="246"/>
  <c r="BD42" i="246" s="1"/>
  <c r="BB36" i="246"/>
  <c r="BD36" i="246" s="1"/>
  <c r="BB48" i="246"/>
  <c r="BD48" i="246" s="1"/>
  <c r="BB45" i="246"/>
  <c r="BD45" i="246" s="1"/>
  <c r="BA18" i="246"/>
  <c r="AZ18" i="246"/>
  <c r="BA48" i="246"/>
  <c r="AZ48" i="246"/>
  <c r="BA21" i="246"/>
  <c r="AZ21" i="246"/>
  <c r="BB18" i="246"/>
  <c r="BD18" i="246" s="1"/>
  <c r="BA21" i="245"/>
  <c r="AZ21" i="245"/>
  <c r="BA30" i="245"/>
  <c r="AZ30" i="245"/>
  <c r="BA42" i="245"/>
  <c r="AZ42" i="245"/>
  <c r="BA39" i="245"/>
  <c r="AZ39" i="245"/>
  <c r="BA45" i="245"/>
  <c r="AZ45" i="245"/>
  <c r="BB42" i="245"/>
  <c r="BD42" i="245" s="1"/>
  <c r="BA51" i="245"/>
  <c r="AZ51" i="245"/>
  <c r="BB45" i="245"/>
  <c r="BD45" i="245" s="1"/>
  <c r="BA18" i="245"/>
  <c r="AZ18" i="245"/>
  <c r="BB51" i="245"/>
  <c r="BD51" i="245" s="1"/>
  <c r="I21" i="244"/>
  <c r="AV21" i="244"/>
  <c r="AW21" i="244" s="1"/>
  <c r="AZ21" i="244" s="1"/>
  <c r="F21" i="244" s="1"/>
  <c r="BC21" i="244" s="1"/>
  <c r="G21" i="244" s="1"/>
  <c r="I45" i="244"/>
  <c r="AV45" i="244"/>
  <c r="AW45" i="244" s="1"/>
  <c r="AZ45" i="244" s="1"/>
  <c r="F45" i="244" s="1"/>
  <c r="BC45" i="244" s="1"/>
  <c r="G45" i="244" s="1"/>
  <c r="I33" i="244"/>
  <c r="AV33" i="244"/>
  <c r="AW33" i="244" s="1"/>
  <c r="AZ33" i="244" s="1"/>
  <c r="F33" i="244" s="1"/>
  <c r="BC33" i="244" s="1"/>
  <c r="G33" i="244" s="1"/>
  <c r="H24" i="244"/>
  <c r="H36" i="244"/>
  <c r="H48" i="244"/>
  <c r="I27" i="244"/>
  <c r="AV27" i="244"/>
  <c r="AW27" i="244" s="1"/>
  <c r="AZ27" i="244" s="1"/>
  <c r="F27" i="244" s="1"/>
  <c r="BC27" i="244" s="1"/>
  <c r="G27" i="244" s="1"/>
  <c r="AT48" i="244"/>
  <c r="J48" i="244" s="1"/>
  <c r="AU48" i="244" s="1"/>
  <c r="H33" i="244"/>
  <c r="I39" i="244"/>
  <c r="AV39" i="244"/>
  <c r="AW39" i="244" s="1"/>
  <c r="AZ39" i="244" s="1"/>
  <c r="F39" i="244" s="1"/>
  <c r="BC39" i="244" s="1"/>
  <c r="G39" i="244" s="1"/>
  <c r="I24" i="244"/>
  <c r="AV24" i="244"/>
  <c r="AW24" i="244" s="1"/>
  <c r="AZ24" i="244" s="1"/>
  <c r="F24" i="244" s="1"/>
  <c r="BC24" i="244" s="1"/>
  <c r="G24" i="244" s="1"/>
  <c r="H27" i="244"/>
  <c r="BF27" i="244"/>
  <c r="BH27" i="244" s="1"/>
  <c r="H39" i="244"/>
  <c r="H51" i="244"/>
  <c r="AT51" i="244"/>
  <c r="J51" i="244" s="1"/>
  <c r="AU51" i="244" s="1"/>
  <c r="H21" i="244"/>
  <c r="H45" i="244"/>
  <c r="I18" i="244"/>
  <c r="AV18" i="244"/>
  <c r="AW18" i="244" s="1"/>
  <c r="AZ18" i="244" s="1"/>
  <c r="F18" i="244" s="1"/>
  <c r="BC18" i="244" s="1"/>
  <c r="G18" i="244" s="1"/>
  <c r="I42" i="244"/>
  <c r="AV42" i="244"/>
  <c r="AW42" i="244" s="1"/>
  <c r="AZ42" i="244" s="1"/>
  <c r="F42" i="244" s="1"/>
  <c r="BC42" i="244" s="1"/>
  <c r="G42" i="244" s="1"/>
  <c r="H18" i="244"/>
  <c r="BF18" i="244"/>
  <c r="BH18" i="244" s="1"/>
  <c r="H30" i="244"/>
  <c r="H42" i="244"/>
  <c r="AT30" i="244"/>
  <c r="J30" i="244" s="1"/>
  <c r="AU30" i="244" s="1"/>
  <c r="AT36" i="244"/>
  <c r="J36" i="244" s="1"/>
  <c r="AU36" i="244" s="1"/>
  <c r="BA21" i="243"/>
  <c r="AZ21" i="243"/>
  <c r="BB21" i="243"/>
  <c r="BD21" i="243" s="1"/>
  <c r="BA18" i="243"/>
  <c r="AZ18" i="243"/>
  <c r="BA30" i="243"/>
  <c r="AZ30" i="243"/>
  <c r="BA48" i="243"/>
  <c r="AZ48" i="243"/>
  <c r="BA24" i="243"/>
  <c r="AZ24" i="243"/>
  <c r="BB30" i="243"/>
  <c r="BD30" i="243" s="1"/>
  <c r="BB48" i="243"/>
  <c r="BD48" i="243" s="1"/>
  <c r="H18" i="242"/>
  <c r="BB30" i="242"/>
  <c r="BD30" i="242" s="1"/>
  <c r="BA42" i="242"/>
  <c r="AZ42" i="242"/>
  <c r="BB33" i="242"/>
  <c r="BD33" i="242" s="1"/>
  <c r="BA51" i="242"/>
  <c r="AZ51" i="242"/>
  <c r="BA24" i="242"/>
  <c r="AZ24" i="242"/>
  <c r="BA30" i="242"/>
  <c r="AZ30" i="242"/>
  <c r="BB42" i="242"/>
  <c r="BD42" i="242" s="1"/>
  <c r="AP18" i="242"/>
  <c r="J18" i="242" s="1"/>
  <c r="AQ18" i="242" s="1"/>
  <c r="BB51" i="242"/>
  <c r="BD51" i="242" s="1"/>
  <c r="BB24" i="242"/>
  <c r="BD24" i="242" s="1"/>
  <c r="BA36" i="242"/>
  <c r="AZ36" i="242"/>
  <c r="BA33" i="242"/>
  <c r="AZ33" i="242"/>
  <c r="BA27" i="242"/>
  <c r="AZ27" i="242"/>
  <c r="BA48" i="242"/>
  <c r="AZ48" i="242"/>
  <c r="H27" i="241"/>
  <c r="H39" i="241"/>
  <c r="H51" i="241"/>
  <c r="I36" i="241"/>
  <c r="AV36" i="241"/>
  <c r="AW36" i="241" s="1"/>
  <c r="AZ36" i="241" s="1"/>
  <c r="F36" i="241" s="1"/>
  <c r="BC36" i="241" s="1"/>
  <c r="G36" i="241" s="1"/>
  <c r="I18" i="241"/>
  <c r="AV18" i="241"/>
  <c r="AW18" i="241" s="1"/>
  <c r="AZ18" i="241" s="1"/>
  <c r="F18" i="241" s="1"/>
  <c r="BC18" i="241" s="1"/>
  <c r="G18" i="241" s="1"/>
  <c r="H18" i="241"/>
  <c r="H30" i="241"/>
  <c r="H42" i="241"/>
  <c r="AT42" i="241"/>
  <c r="J42" i="241" s="1"/>
  <c r="AU42" i="241" s="1"/>
  <c r="AT51" i="241"/>
  <c r="J51" i="241" s="1"/>
  <c r="AU51" i="241" s="1"/>
  <c r="H21" i="241"/>
  <c r="H33" i="241"/>
  <c r="H45" i="241"/>
  <c r="I48" i="241"/>
  <c r="AV48" i="241"/>
  <c r="AW48" i="241" s="1"/>
  <c r="AZ48" i="241" s="1"/>
  <c r="F48" i="241" s="1"/>
  <c r="BC48" i="241" s="1"/>
  <c r="G48" i="241" s="1"/>
  <c r="AT33" i="241"/>
  <c r="J33" i="241" s="1"/>
  <c r="AU33" i="241" s="1"/>
  <c r="I45" i="241"/>
  <c r="AV45" i="241"/>
  <c r="AW45" i="241" s="1"/>
  <c r="AZ45" i="241" s="1"/>
  <c r="F45" i="241" s="1"/>
  <c r="BC45" i="241" s="1"/>
  <c r="G45" i="241" s="1"/>
  <c r="H24" i="241"/>
  <c r="H36" i="241"/>
  <c r="BF48" i="241"/>
  <c r="BH48" i="241" s="1"/>
  <c r="H48" i="241"/>
  <c r="AT27" i="241"/>
  <c r="J27" i="241" s="1"/>
  <c r="AU27" i="241" s="1"/>
  <c r="AT24" i="241"/>
  <c r="J24" i="241" s="1"/>
  <c r="AU24" i="241" s="1"/>
  <c r="AT30" i="241"/>
  <c r="J30" i="241" s="1"/>
  <c r="AU30" i="241" s="1"/>
  <c r="AT21" i="241"/>
  <c r="J21" i="241" s="1"/>
  <c r="AU21" i="241" s="1"/>
  <c r="AT39" i="241"/>
  <c r="J39" i="241" s="1"/>
  <c r="AU39" i="241" s="1"/>
  <c r="I48" i="240"/>
  <c r="AR48" i="240"/>
  <c r="AS48" i="240" s="1"/>
  <c r="AV48" i="240" s="1"/>
  <c r="F48" i="240" s="1"/>
  <c r="AY48" i="240" s="1"/>
  <c r="G48" i="240" s="1"/>
  <c r="I27" i="240"/>
  <c r="AR27" i="240"/>
  <c r="AS27" i="240" s="1"/>
  <c r="AV27" i="240" s="1"/>
  <c r="F27" i="240" s="1"/>
  <c r="AY27" i="240" s="1"/>
  <c r="G27" i="240" s="1"/>
  <c r="I39" i="240"/>
  <c r="AR39" i="240"/>
  <c r="AS39" i="240" s="1"/>
  <c r="AV39" i="240" s="1"/>
  <c r="F39" i="240" s="1"/>
  <c r="AY39" i="240" s="1"/>
  <c r="G39" i="240" s="1"/>
  <c r="I51" i="240"/>
  <c r="AR51" i="240"/>
  <c r="AS51" i="240" s="1"/>
  <c r="AV51" i="240" s="1"/>
  <c r="F51" i="240" s="1"/>
  <c r="AY51" i="240" s="1"/>
  <c r="G51" i="240" s="1"/>
  <c r="I21" i="240"/>
  <c r="AR21" i="240"/>
  <c r="AS21" i="240" s="1"/>
  <c r="AV21" i="240" s="1"/>
  <c r="F21" i="240" s="1"/>
  <c r="AY21" i="240" s="1"/>
  <c r="G21" i="240" s="1"/>
  <c r="H18" i="240"/>
  <c r="H30" i="240"/>
  <c r="H42" i="240"/>
  <c r="H21" i="240"/>
  <c r="H33" i="240"/>
  <c r="H45" i="240"/>
  <c r="AP33" i="240"/>
  <c r="J33" i="240" s="1"/>
  <c r="AQ33" i="240" s="1"/>
  <c r="AP18" i="240"/>
  <c r="J18" i="240" s="1"/>
  <c r="AQ18" i="240" s="1"/>
  <c r="AP30" i="240"/>
  <c r="J30" i="240" s="1"/>
  <c r="AQ30" i="240" s="1"/>
  <c r="H24" i="240"/>
  <c r="H36" i="240"/>
  <c r="BB48" i="240"/>
  <c r="BD48" i="240" s="1"/>
  <c r="H48" i="240"/>
  <c r="AP36" i="240"/>
  <c r="J36" i="240" s="1"/>
  <c r="AQ36" i="240" s="1"/>
  <c r="BB27" i="240"/>
  <c r="BD27" i="240" s="1"/>
  <c r="H27" i="240"/>
  <c r="H39" i="240"/>
  <c r="BB51" i="240"/>
  <c r="BD51" i="240" s="1"/>
  <c r="H51" i="240"/>
  <c r="AP45" i="240"/>
  <c r="J45" i="240" s="1"/>
  <c r="AQ45" i="240" s="1"/>
  <c r="AP42" i="240"/>
  <c r="J42" i="240" s="1"/>
  <c r="AQ42" i="240" s="1"/>
  <c r="AP24" i="240"/>
  <c r="J24" i="240" s="1"/>
  <c r="AQ24" i="240" s="1"/>
  <c r="I21" i="239"/>
  <c r="AR21" i="239"/>
  <c r="AS21" i="239" s="1"/>
  <c r="AV21" i="239" s="1"/>
  <c r="F21" i="239" s="1"/>
  <c r="AY21" i="239" s="1"/>
  <c r="G21" i="239" s="1"/>
  <c r="I24" i="239"/>
  <c r="AR24" i="239"/>
  <c r="AS24" i="239" s="1"/>
  <c r="AV24" i="239" s="1"/>
  <c r="F24" i="239" s="1"/>
  <c r="AY24" i="239" s="1"/>
  <c r="G24" i="239" s="1"/>
  <c r="I36" i="239"/>
  <c r="AR36" i="239"/>
  <c r="AS36" i="239" s="1"/>
  <c r="AV36" i="239" s="1"/>
  <c r="F36" i="239" s="1"/>
  <c r="AY36" i="239" s="1"/>
  <c r="G36" i="239" s="1"/>
  <c r="H18" i="239"/>
  <c r="H30" i="239"/>
  <c r="H42" i="239"/>
  <c r="I51" i="239"/>
  <c r="AR51" i="239"/>
  <c r="AS51" i="239" s="1"/>
  <c r="AV51" i="239" s="1"/>
  <c r="F51" i="239" s="1"/>
  <c r="AY51" i="239" s="1"/>
  <c r="G51" i="239" s="1"/>
  <c r="AP30" i="239"/>
  <c r="J30" i="239" s="1"/>
  <c r="AQ30" i="239" s="1"/>
  <c r="H21" i="239"/>
  <c r="BB21" i="239"/>
  <c r="BD21" i="239" s="1"/>
  <c r="H33" i="239"/>
  <c r="H45" i="239"/>
  <c r="I39" i="239"/>
  <c r="AR39" i="239"/>
  <c r="AS39" i="239" s="1"/>
  <c r="AV39" i="239" s="1"/>
  <c r="F39" i="239" s="1"/>
  <c r="AY39" i="239" s="1"/>
  <c r="G39" i="239" s="1"/>
  <c r="AP18" i="239"/>
  <c r="J18" i="239" s="1"/>
  <c r="AQ18" i="239" s="1"/>
  <c r="H24" i="239"/>
  <c r="H36" i="239"/>
  <c r="BB36" i="239"/>
  <c r="BD36" i="239" s="1"/>
  <c r="H48" i="239"/>
  <c r="I27" i="239"/>
  <c r="AR27" i="239"/>
  <c r="AS27" i="239" s="1"/>
  <c r="AV27" i="239" s="1"/>
  <c r="F27" i="239" s="1"/>
  <c r="AY27" i="239" s="1"/>
  <c r="G27" i="239" s="1"/>
  <c r="AP45" i="239"/>
  <c r="J45" i="239" s="1"/>
  <c r="AQ45" i="239" s="1"/>
  <c r="H27" i="239"/>
  <c r="BB39" i="239"/>
  <c r="BD39" i="239" s="1"/>
  <c r="H39" i="239"/>
  <c r="H51" i="239"/>
  <c r="AP42" i="239"/>
  <c r="J42" i="239" s="1"/>
  <c r="AQ42" i="239" s="1"/>
  <c r="AP33" i="239"/>
  <c r="J33" i="239" s="1"/>
  <c r="AQ33" i="239" s="1"/>
  <c r="AP48" i="239"/>
  <c r="J48" i="239" s="1"/>
  <c r="AQ48" i="239" s="1"/>
  <c r="I24" i="238"/>
  <c r="AV24" i="238"/>
  <c r="AW24" i="238" s="1"/>
  <c r="AZ24" i="238" s="1"/>
  <c r="F24" i="238" s="1"/>
  <c r="BC24" i="238" s="1"/>
  <c r="G24" i="238" s="1"/>
  <c r="I48" i="238"/>
  <c r="AV48" i="238"/>
  <c r="AW48" i="238" s="1"/>
  <c r="AZ48" i="238" s="1"/>
  <c r="F48" i="238" s="1"/>
  <c r="BC48" i="238" s="1"/>
  <c r="G48" i="238" s="1"/>
  <c r="I27" i="238"/>
  <c r="AV27" i="238"/>
  <c r="AW27" i="238" s="1"/>
  <c r="AZ27" i="238" s="1"/>
  <c r="F27" i="238" s="1"/>
  <c r="BC27" i="238" s="1"/>
  <c r="G27" i="238" s="1"/>
  <c r="I39" i="238"/>
  <c r="AV39" i="238"/>
  <c r="AW39" i="238" s="1"/>
  <c r="AZ39" i="238" s="1"/>
  <c r="F39" i="238" s="1"/>
  <c r="BC39" i="238" s="1"/>
  <c r="G39" i="238" s="1"/>
  <c r="I33" i="238"/>
  <c r="AV33" i="238"/>
  <c r="AW33" i="238" s="1"/>
  <c r="AZ33" i="238" s="1"/>
  <c r="F33" i="238" s="1"/>
  <c r="BC33" i="238" s="1"/>
  <c r="G33" i="238" s="1"/>
  <c r="H18" i="238"/>
  <c r="H30" i="238"/>
  <c r="H42" i="238"/>
  <c r="AT18" i="238"/>
  <c r="J18" i="238" s="1"/>
  <c r="AU18" i="238" s="1"/>
  <c r="H21" i="238"/>
  <c r="H33" i="238"/>
  <c r="H45" i="238"/>
  <c r="AT21" i="238"/>
  <c r="J21" i="238" s="1"/>
  <c r="AU21" i="238" s="1"/>
  <c r="H24" i="238"/>
  <c r="H36" i="238"/>
  <c r="H48" i="238"/>
  <c r="AT45" i="238"/>
  <c r="J45" i="238" s="1"/>
  <c r="AU45" i="238" s="1"/>
  <c r="AT42" i="238"/>
  <c r="J42" i="238" s="1"/>
  <c r="AU42" i="238" s="1"/>
  <c r="H27" i="238"/>
  <c r="H39" i="238"/>
  <c r="H51" i="238"/>
  <c r="AT51" i="238"/>
  <c r="J51" i="238" s="1"/>
  <c r="AU51" i="238" s="1"/>
  <c r="AT30" i="238"/>
  <c r="J30" i="238" s="1"/>
  <c r="AU30" i="238" s="1"/>
  <c r="AT36" i="238"/>
  <c r="J36" i="238" s="1"/>
  <c r="AU36" i="238" s="1"/>
  <c r="BA30" i="237"/>
  <c r="AZ30" i="237"/>
  <c r="BA27" i="237"/>
  <c r="AZ27" i="237"/>
  <c r="BA39" i="237"/>
  <c r="AZ39" i="237"/>
  <c r="BA36" i="237"/>
  <c r="AZ36" i="237"/>
  <c r="BA45" i="237"/>
  <c r="AZ45" i="237"/>
  <c r="BA51" i="237"/>
  <c r="AZ51" i="237"/>
  <c r="BB36" i="237"/>
  <c r="BD36" i="237" s="1"/>
  <c r="BB45" i="237"/>
  <c r="BD45" i="237" s="1"/>
  <c r="BA18" i="237"/>
  <c r="AZ18" i="237"/>
  <c r="BB51" i="237"/>
  <c r="BD51" i="237" s="1"/>
  <c r="BA21" i="237"/>
  <c r="AZ21" i="237"/>
  <c r="BB18" i="237"/>
  <c r="BD18" i="237" s="1"/>
  <c r="BB30" i="237"/>
  <c r="BD30" i="237" s="1"/>
  <c r="BB27" i="237"/>
  <c r="BD27" i="237" s="1"/>
  <c r="I24" i="236"/>
  <c r="AR24" i="236"/>
  <c r="AS24" i="236" s="1"/>
  <c r="AV24" i="236" s="1"/>
  <c r="F24" i="236" s="1"/>
  <c r="AY24" i="236" s="1"/>
  <c r="G24" i="236" s="1"/>
  <c r="I36" i="236"/>
  <c r="AR36" i="236"/>
  <c r="AS36" i="236" s="1"/>
  <c r="AV36" i="236" s="1"/>
  <c r="F36" i="236" s="1"/>
  <c r="AY36" i="236" s="1"/>
  <c r="G36" i="236" s="1"/>
  <c r="I33" i="236"/>
  <c r="AR33" i="236"/>
  <c r="AS33" i="236" s="1"/>
  <c r="AV33" i="236" s="1"/>
  <c r="F33" i="236" s="1"/>
  <c r="AY33" i="236" s="1"/>
  <c r="G33" i="236" s="1"/>
  <c r="I39" i="236"/>
  <c r="AR39" i="236"/>
  <c r="AS39" i="236" s="1"/>
  <c r="AV39" i="236" s="1"/>
  <c r="F39" i="236" s="1"/>
  <c r="AY39" i="236" s="1"/>
  <c r="G39" i="236" s="1"/>
  <c r="H27" i="236"/>
  <c r="H39" i="236"/>
  <c r="H51" i="236"/>
  <c r="I45" i="236"/>
  <c r="AR45" i="236"/>
  <c r="AS45" i="236" s="1"/>
  <c r="AV45" i="236" s="1"/>
  <c r="F45" i="236" s="1"/>
  <c r="AY45" i="236" s="1"/>
  <c r="G45" i="236" s="1"/>
  <c r="I18" i="236"/>
  <c r="AR18" i="236"/>
  <c r="AS18" i="236" s="1"/>
  <c r="AV18" i="236" s="1"/>
  <c r="F18" i="236" s="1"/>
  <c r="AY18" i="236" s="1"/>
  <c r="G18" i="236" s="1"/>
  <c r="AP27" i="236"/>
  <c r="J27" i="236" s="1"/>
  <c r="AQ27" i="236" s="1"/>
  <c r="H30" i="236"/>
  <c r="H42" i="236"/>
  <c r="BB21" i="236"/>
  <c r="BD21" i="236" s="1"/>
  <c r="AP42" i="236"/>
  <c r="J42" i="236" s="1"/>
  <c r="AQ42" i="236" s="1"/>
  <c r="H24" i="236"/>
  <c r="BB24" i="236"/>
  <c r="BD24" i="236" s="1"/>
  <c r="H36" i="236"/>
  <c r="H48" i="236"/>
  <c r="AP48" i="236"/>
  <c r="J48" i="236" s="1"/>
  <c r="AQ48" i="236" s="1"/>
  <c r="H18" i="236"/>
  <c r="H33" i="236"/>
  <c r="H45" i="236"/>
  <c r="BB45" i="236"/>
  <c r="BD45" i="236" s="1"/>
  <c r="AP30" i="236"/>
  <c r="J30" i="236" s="1"/>
  <c r="AQ30" i="236" s="1"/>
  <c r="AP51" i="236"/>
  <c r="J51" i="236" s="1"/>
  <c r="AQ51" i="236" s="1"/>
  <c r="BE21" i="235"/>
  <c r="BD21" i="235"/>
  <c r="BE39" i="235"/>
  <c r="BD39" i="235"/>
  <c r="BF21" i="235"/>
  <c r="BH21" i="235" s="1"/>
  <c r="BE51" i="235"/>
  <c r="BD51" i="235"/>
  <c r="BF39" i="235"/>
  <c r="BH39" i="235" s="1"/>
  <c r="I48" i="235"/>
  <c r="AV48" i="235"/>
  <c r="AW48" i="235" s="1"/>
  <c r="AZ48" i="235" s="1"/>
  <c r="F48" i="235" s="1"/>
  <c r="BC48" i="235" s="1"/>
  <c r="G48" i="235" s="1"/>
  <c r="BF51" i="235"/>
  <c r="BH51" i="235" s="1"/>
  <c r="I42" i="234"/>
  <c r="AR42" i="234"/>
  <c r="AS42" i="234" s="1"/>
  <c r="AV42" i="234" s="1"/>
  <c r="F42" i="234" s="1"/>
  <c r="AY42" i="234" s="1"/>
  <c r="G42" i="234" s="1"/>
  <c r="I21" i="234"/>
  <c r="AR21" i="234"/>
  <c r="AS21" i="234" s="1"/>
  <c r="AV21" i="234" s="1"/>
  <c r="F21" i="234" s="1"/>
  <c r="AY21" i="234" s="1"/>
  <c r="G21" i="234" s="1"/>
  <c r="I33" i="234"/>
  <c r="AR33" i="234"/>
  <c r="AS33" i="234" s="1"/>
  <c r="AV33" i="234" s="1"/>
  <c r="F33" i="234" s="1"/>
  <c r="AY33" i="234" s="1"/>
  <c r="G33" i="234" s="1"/>
  <c r="I51" i="234"/>
  <c r="AR51" i="234"/>
  <c r="AS51" i="234" s="1"/>
  <c r="AV51" i="234" s="1"/>
  <c r="F51" i="234" s="1"/>
  <c r="AY51" i="234" s="1"/>
  <c r="G51" i="234" s="1"/>
  <c r="H24" i="234"/>
  <c r="H36" i="234"/>
  <c r="H48" i="234"/>
  <c r="BB18" i="234"/>
  <c r="BD18" i="234" s="1"/>
  <c r="AP36" i="234"/>
  <c r="J36" i="234" s="1"/>
  <c r="AQ36" i="234" s="1"/>
  <c r="H27" i="234"/>
  <c r="H39" i="234"/>
  <c r="H51" i="234"/>
  <c r="H30" i="234"/>
  <c r="BB42" i="234"/>
  <c r="BD42" i="234" s="1"/>
  <c r="H42" i="234"/>
  <c r="AZ18" i="234"/>
  <c r="AP39" i="234"/>
  <c r="J39" i="234" s="1"/>
  <c r="AQ39" i="234" s="1"/>
  <c r="AP48" i="234"/>
  <c r="J48" i="234" s="1"/>
  <c r="AQ48" i="234" s="1"/>
  <c r="H21" i="234"/>
  <c r="H33" i="234"/>
  <c r="H45" i="234"/>
  <c r="AP45" i="234"/>
  <c r="J45" i="234" s="1"/>
  <c r="AQ45" i="234" s="1"/>
  <c r="AP27" i="234"/>
  <c r="J27" i="234" s="1"/>
  <c r="AQ27" i="234" s="1"/>
  <c r="AP30" i="234"/>
  <c r="J30" i="234" s="1"/>
  <c r="AQ30" i="234" s="1"/>
  <c r="AP24" i="234"/>
  <c r="J24" i="234" s="1"/>
  <c r="AQ24" i="234" s="1"/>
  <c r="I21" i="233"/>
  <c r="AR21" i="233"/>
  <c r="AS21" i="233" s="1"/>
  <c r="AV21" i="233" s="1"/>
  <c r="F21" i="233" s="1"/>
  <c r="AY21" i="233" s="1"/>
  <c r="G21" i="233" s="1"/>
  <c r="I24" i="233"/>
  <c r="AR24" i="233"/>
  <c r="AS24" i="233" s="1"/>
  <c r="AV24" i="233" s="1"/>
  <c r="F24" i="233" s="1"/>
  <c r="AY24" i="233" s="1"/>
  <c r="G24" i="233" s="1"/>
  <c r="I36" i="233"/>
  <c r="AR36" i="233"/>
  <c r="AS36" i="233" s="1"/>
  <c r="AV36" i="233" s="1"/>
  <c r="F36" i="233" s="1"/>
  <c r="AY36" i="233" s="1"/>
  <c r="G36" i="233" s="1"/>
  <c r="H18" i="233"/>
  <c r="H30" i="233"/>
  <c r="H42" i="233"/>
  <c r="I51" i="233"/>
  <c r="AR51" i="233"/>
  <c r="AS51" i="233" s="1"/>
  <c r="AV51" i="233" s="1"/>
  <c r="F51" i="233" s="1"/>
  <c r="AY51" i="233" s="1"/>
  <c r="G51" i="233" s="1"/>
  <c r="AP30" i="233"/>
  <c r="J30" i="233" s="1"/>
  <c r="AQ30" i="233" s="1"/>
  <c r="H21" i="233"/>
  <c r="H33" i="233"/>
  <c r="H45" i="233"/>
  <c r="I39" i="233"/>
  <c r="AR39" i="233"/>
  <c r="AS39" i="233" s="1"/>
  <c r="AV39" i="233" s="1"/>
  <c r="F39" i="233" s="1"/>
  <c r="AY39" i="233" s="1"/>
  <c r="G39" i="233" s="1"/>
  <c r="AP18" i="233"/>
  <c r="J18" i="233" s="1"/>
  <c r="AQ18" i="233" s="1"/>
  <c r="H24" i="233"/>
  <c r="H36" i="233"/>
  <c r="H48" i="233"/>
  <c r="I27" i="233"/>
  <c r="AR27" i="233"/>
  <c r="AS27" i="233" s="1"/>
  <c r="AV27" i="233" s="1"/>
  <c r="F27" i="233" s="1"/>
  <c r="AY27" i="233" s="1"/>
  <c r="G27" i="233" s="1"/>
  <c r="AP45" i="233"/>
  <c r="J45" i="233" s="1"/>
  <c r="AQ45" i="233" s="1"/>
  <c r="H27" i="233"/>
  <c r="H39" i="233"/>
  <c r="H51" i="233"/>
  <c r="AP42" i="233"/>
  <c r="J42" i="233" s="1"/>
  <c r="AQ42" i="233" s="1"/>
  <c r="AP33" i="233"/>
  <c r="J33" i="233" s="1"/>
  <c r="AQ33" i="233" s="1"/>
  <c r="AP48" i="233"/>
  <c r="J48" i="233" s="1"/>
  <c r="AQ48" i="233" s="1"/>
  <c r="I21" i="232"/>
  <c r="AV21" i="232"/>
  <c r="AW21" i="232" s="1"/>
  <c r="AZ21" i="232" s="1"/>
  <c r="F21" i="232" s="1"/>
  <c r="BC21" i="232" s="1"/>
  <c r="G21" i="232" s="1"/>
  <c r="I24" i="232"/>
  <c r="AV24" i="232"/>
  <c r="AW24" i="232" s="1"/>
  <c r="AZ24" i="232" s="1"/>
  <c r="F24" i="232" s="1"/>
  <c r="BC24" i="232" s="1"/>
  <c r="G24" i="232" s="1"/>
  <c r="I36" i="232"/>
  <c r="AV36" i="232"/>
  <c r="AW36" i="232" s="1"/>
  <c r="AZ36" i="232" s="1"/>
  <c r="F36" i="232" s="1"/>
  <c r="BC36" i="232" s="1"/>
  <c r="G36" i="232" s="1"/>
  <c r="I27" i="232"/>
  <c r="AV27" i="232"/>
  <c r="AW27" i="232" s="1"/>
  <c r="AZ27" i="232" s="1"/>
  <c r="F27" i="232" s="1"/>
  <c r="BC27" i="232" s="1"/>
  <c r="G27" i="232" s="1"/>
  <c r="I39" i="232"/>
  <c r="AV39" i="232"/>
  <c r="AW39" i="232" s="1"/>
  <c r="AZ39" i="232" s="1"/>
  <c r="F39" i="232" s="1"/>
  <c r="BC39" i="232" s="1"/>
  <c r="G39" i="232" s="1"/>
  <c r="I51" i="232"/>
  <c r="AV51" i="232"/>
  <c r="AW51" i="232" s="1"/>
  <c r="AZ51" i="232" s="1"/>
  <c r="F51" i="232" s="1"/>
  <c r="BC51" i="232" s="1"/>
  <c r="G51" i="232" s="1"/>
  <c r="H18" i="232"/>
  <c r="H30" i="232"/>
  <c r="H42" i="232"/>
  <c r="AT30" i="232"/>
  <c r="J30" i="232" s="1"/>
  <c r="AU30" i="232" s="1"/>
  <c r="BF21" i="232"/>
  <c r="BH21" i="232" s="1"/>
  <c r="H21" i="232"/>
  <c r="H33" i="232"/>
  <c r="H45" i="232"/>
  <c r="AT18" i="232"/>
  <c r="J18" i="232" s="1"/>
  <c r="AU18" i="232" s="1"/>
  <c r="H24" i="232"/>
  <c r="H36" i="232"/>
  <c r="H48" i="232"/>
  <c r="AT45" i="232"/>
  <c r="J45" i="232" s="1"/>
  <c r="AU45" i="232" s="1"/>
  <c r="H27" i="232"/>
  <c r="H39" i="232"/>
  <c r="H51" i="232"/>
  <c r="AT42" i="232"/>
  <c r="J42" i="232" s="1"/>
  <c r="AU42" i="232" s="1"/>
  <c r="AT33" i="232"/>
  <c r="J33" i="232" s="1"/>
  <c r="AU33" i="232" s="1"/>
  <c r="AT48" i="232"/>
  <c r="J48" i="232" s="1"/>
  <c r="AU48" i="232" s="1"/>
  <c r="BA18" i="231"/>
  <c r="AZ18" i="231"/>
  <c r="BA27" i="231"/>
  <c r="AZ27" i="231"/>
  <c r="BB36" i="231"/>
  <c r="BD36" i="231" s="1"/>
  <c r="BB18" i="231"/>
  <c r="BD18" i="231" s="1"/>
  <c r="BA30" i="231"/>
  <c r="AZ30" i="231"/>
  <c r="BB27" i="231"/>
  <c r="BD27" i="231" s="1"/>
  <c r="BA36" i="231"/>
  <c r="AZ36" i="231"/>
  <c r="BB30" i="231"/>
  <c r="BD30" i="231" s="1"/>
  <c r="I27" i="230"/>
  <c r="AR27" i="230"/>
  <c r="AS27" i="230" s="1"/>
  <c r="AV27" i="230" s="1"/>
  <c r="F27" i="230" s="1"/>
  <c r="AY27" i="230" s="1"/>
  <c r="G27" i="230" s="1"/>
  <c r="I51" i="230"/>
  <c r="AR51" i="230"/>
  <c r="AS51" i="230" s="1"/>
  <c r="AV51" i="230" s="1"/>
  <c r="F51" i="230" s="1"/>
  <c r="AY51" i="230" s="1"/>
  <c r="G51" i="230" s="1"/>
  <c r="I24" i="230"/>
  <c r="AR24" i="230"/>
  <c r="AS24" i="230" s="1"/>
  <c r="AV24" i="230" s="1"/>
  <c r="F24" i="230" s="1"/>
  <c r="AY24" i="230" s="1"/>
  <c r="G24" i="230" s="1"/>
  <c r="I48" i="230"/>
  <c r="AR48" i="230"/>
  <c r="AS48" i="230" s="1"/>
  <c r="AV48" i="230" s="1"/>
  <c r="F48" i="230" s="1"/>
  <c r="AY48" i="230" s="1"/>
  <c r="G48" i="230" s="1"/>
  <c r="H18" i="230"/>
  <c r="H30" i="230"/>
  <c r="H42" i="230"/>
  <c r="I21" i="230"/>
  <c r="AR21" i="230"/>
  <c r="AS21" i="230" s="1"/>
  <c r="AV21" i="230" s="1"/>
  <c r="F21" i="230" s="1"/>
  <c r="AY21" i="230" s="1"/>
  <c r="G21" i="230" s="1"/>
  <c r="I45" i="230"/>
  <c r="AR45" i="230"/>
  <c r="AS45" i="230" s="1"/>
  <c r="AV45" i="230" s="1"/>
  <c r="F45" i="230" s="1"/>
  <c r="AY45" i="230" s="1"/>
  <c r="G45" i="230" s="1"/>
  <c r="AP18" i="230"/>
  <c r="J18" i="230" s="1"/>
  <c r="AQ18" i="230" s="1"/>
  <c r="AP42" i="230"/>
  <c r="J42" i="230" s="1"/>
  <c r="AQ42" i="230" s="1"/>
  <c r="H21" i="230"/>
  <c r="H33" i="230"/>
  <c r="H45" i="230"/>
  <c r="H24" i="230"/>
  <c r="H36" i="230"/>
  <c r="BB48" i="230"/>
  <c r="BD48" i="230" s="1"/>
  <c r="H48" i="230"/>
  <c r="AP33" i="230"/>
  <c r="J33" i="230" s="1"/>
  <c r="AQ33" i="230" s="1"/>
  <c r="AP30" i="230"/>
  <c r="J30" i="230" s="1"/>
  <c r="AQ30" i="230" s="1"/>
  <c r="BB27" i="230"/>
  <c r="BD27" i="230" s="1"/>
  <c r="H27" i="230"/>
  <c r="H39" i="230"/>
  <c r="H51" i="230"/>
  <c r="AP39" i="230"/>
  <c r="J39" i="230" s="1"/>
  <c r="AQ39" i="230" s="1"/>
  <c r="AP36" i="230"/>
  <c r="J36" i="230" s="1"/>
  <c r="AQ36" i="230" s="1"/>
  <c r="I21" i="229"/>
  <c r="AV21" i="229"/>
  <c r="AW21" i="229" s="1"/>
  <c r="AZ21" i="229" s="1"/>
  <c r="F21" i="229" s="1"/>
  <c r="BC21" i="229" s="1"/>
  <c r="G21" i="229" s="1"/>
  <c r="I24" i="229"/>
  <c r="AV24" i="229"/>
  <c r="AW24" i="229" s="1"/>
  <c r="AZ24" i="229" s="1"/>
  <c r="F24" i="229" s="1"/>
  <c r="BC24" i="229" s="1"/>
  <c r="G24" i="229" s="1"/>
  <c r="I36" i="229"/>
  <c r="AV36" i="229"/>
  <c r="AW36" i="229" s="1"/>
  <c r="AZ36" i="229" s="1"/>
  <c r="F36" i="229" s="1"/>
  <c r="BC36" i="229" s="1"/>
  <c r="G36" i="229" s="1"/>
  <c r="H18" i="229"/>
  <c r="H30" i="229"/>
  <c r="H42" i="229"/>
  <c r="I51" i="229"/>
  <c r="AV51" i="229"/>
  <c r="AW51" i="229" s="1"/>
  <c r="AZ51" i="229" s="1"/>
  <c r="F51" i="229" s="1"/>
  <c r="BC51" i="229" s="1"/>
  <c r="G51" i="229" s="1"/>
  <c r="AT30" i="229"/>
  <c r="J30" i="229" s="1"/>
  <c r="AU30" i="229" s="1"/>
  <c r="H21" i="229"/>
  <c r="BF21" i="229"/>
  <c r="BH21" i="229" s="1"/>
  <c r="H33" i="229"/>
  <c r="H45" i="229"/>
  <c r="I39" i="229"/>
  <c r="AV39" i="229"/>
  <c r="AW39" i="229" s="1"/>
  <c r="AZ39" i="229" s="1"/>
  <c r="F39" i="229" s="1"/>
  <c r="BC39" i="229" s="1"/>
  <c r="G39" i="229" s="1"/>
  <c r="AT18" i="229"/>
  <c r="J18" i="229" s="1"/>
  <c r="AU18" i="229" s="1"/>
  <c r="H24" i="229"/>
  <c r="BF36" i="229"/>
  <c r="BH36" i="229" s="1"/>
  <c r="H36" i="229"/>
  <c r="H48" i="229"/>
  <c r="I27" i="229"/>
  <c r="AV27" i="229"/>
  <c r="AW27" i="229" s="1"/>
  <c r="AZ27" i="229" s="1"/>
  <c r="F27" i="229" s="1"/>
  <c r="BC27" i="229" s="1"/>
  <c r="G27" i="229" s="1"/>
  <c r="AT45" i="229"/>
  <c r="J45" i="229" s="1"/>
  <c r="AU45" i="229" s="1"/>
  <c r="H27" i="229"/>
  <c r="H39" i="229"/>
  <c r="BF39" i="229"/>
  <c r="BH39" i="229" s="1"/>
  <c r="H51" i="229"/>
  <c r="BF51" i="229"/>
  <c r="BH51" i="229" s="1"/>
  <c r="AT42" i="229"/>
  <c r="J42" i="229" s="1"/>
  <c r="AU42" i="229" s="1"/>
  <c r="AT33" i="229"/>
  <c r="J33" i="229" s="1"/>
  <c r="AU33" i="229" s="1"/>
  <c r="AT48" i="229"/>
  <c r="J48" i="229" s="1"/>
  <c r="AU48" i="229" s="1"/>
  <c r="BA21" i="228"/>
  <c r="AZ21" i="228"/>
  <c r="BB21" i="228"/>
  <c r="BD21" i="228" s="1"/>
  <c r="BA42" i="228"/>
  <c r="AZ42" i="228"/>
  <c r="BA24" i="228"/>
  <c r="AZ24" i="228"/>
  <c r="BA45" i="228"/>
  <c r="AZ45" i="228"/>
  <c r="BA36" i="228"/>
  <c r="AZ36" i="228"/>
  <c r="BB45" i="228"/>
  <c r="BD45" i="228" s="1"/>
  <c r="BA18" i="228"/>
  <c r="AZ18" i="228"/>
  <c r="BB36" i="228"/>
  <c r="BD36" i="228" s="1"/>
  <c r="BA48" i="228"/>
  <c r="AZ48" i="228"/>
  <c r="BA36" i="227"/>
  <c r="AZ36" i="227"/>
  <c r="BA33" i="227"/>
  <c r="AZ33" i="227"/>
  <c r="BA42" i="227"/>
  <c r="AZ42" i="227"/>
  <c r="BA39" i="227"/>
  <c r="AZ39" i="227"/>
  <c r="BB36" i="227"/>
  <c r="BD36" i="227" s="1"/>
  <c r="BB33" i="227"/>
  <c r="BD33" i="227" s="1"/>
  <c r="BA18" i="227"/>
  <c r="AZ18" i="227"/>
  <c r="BB18" i="227"/>
  <c r="BD18" i="227" s="1"/>
  <c r="BA30" i="227"/>
  <c r="AZ30" i="227"/>
  <c r="BA27" i="227"/>
  <c r="BA24" i="227"/>
  <c r="AZ24" i="227"/>
  <c r="BA21" i="227"/>
  <c r="BB30" i="227"/>
  <c r="BD30" i="227" s="1"/>
  <c r="BB42" i="227"/>
  <c r="BD42" i="227" s="1"/>
  <c r="BB27" i="227"/>
  <c r="BD27" i="227" s="1"/>
  <c r="BB39" i="227"/>
  <c r="BD39" i="227" s="1"/>
  <c r="BA24" i="226"/>
  <c r="AZ24" i="226"/>
  <c r="BA42" i="226"/>
  <c r="AZ42" i="226"/>
  <c r="BA39" i="226"/>
  <c r="AZ39" i="226"/>
  <c r="BB24" i="226"/>
  <c r="BD24" i="226" s="1"/>
  <c r="BA36" i="226"/>
  <c r="AZ36" i="226"/>
  <c r="BB42" i="226"/>
  <c r="BD42" i="226" s="1"/>
  <c r="BA51" i="226"/>
  <c r="AZ51" i="226"/>
  <c r="BB36" i="226"/>
  <c r="BD36" i="226" s="1"/>
  <c r="BA48" i="226"/>
  <c r="AZ48" i="226"/>
  <c r="BA18" i="226"/>
  <c r="AZ18" i="226"/>
  <c r="BB51" i="226"/>
  <c r="BD51" i="226" s="1"/>
  <c r="BA30" i="226"/>
  <c r="AZ30" i="226"/>
  <c r="I18" i="225"/>
  <c r="AV18" i="225"/>
  <c r="AW18" i="225" s="1"/>
  <c r="AZ18" i="225" s="1"/>
  <c r="F18" i="225" s="1"/>
  <c r="BC18" i="225" s="1"/>
  <c r="G18" i="225" s="1"/>
  <c r="I42" i="225"/>
  <c r="AV42" i="225"/>
  <c r="AW42" i="225" s="1"/>
  <c r="AZ42" i="225" s="1"/>
  <c r="F42" i="225" s="1"/>
  <c r="BC42" i="225" s="1"/>
  <c r="G42" i="225" s="1"/>
  <c r="I21" i="225"/>
  <c r="AV21" i="225"/>
  <c r="AW21" i="225" s="1"/>
  <c r="AZ21" i="225" s="1"/>
  <c r="F21" i="225" s="1"/>
  <c r="BC21" i="225" s="1"/>
  <c r="G21" i="225" s="1"/>
  <c r="I45" i="225"/>
  <c r="AV45" i="225"/>
  <c r="AW45" i="225" s="1"/>
  <c r="AZ45" i="225" s="1"/>
  <c r="F45" i="225" s="1"/>
  <c r="BC45" i="225" s="1"/>
  <c r="G45" i="225" s="1"/>
  <c r="I24" i="225"/>
  <c r="AV24" i="225"/>
  <c r="AW24" i="225" s="1"/>
  <c r="AZ24" i="225" s="1"/>
  <c r="F24" i="225" s="1"/>
  <c r="BC24" i="225" s="1"/>
  <c r="G24" i="225" s="1"/>
  <c r="I48" i="225"/>
  <c r="AV48" i="225"/>
  <c r="AW48" i="225" s="1"/>
  <c r="AZ48" i="225" s="1"/>
  <c r="F48" i="225" s="1"/>
  <c r="BC48" i="225" s="1"/>
  <c r="G48" i="225" s="1"/>
  <c r="H27" i="225"/>
  <c r="H39" i="225"/>
  <c r="H51" i="225"/>
  <c r="AT39" i="225"/>
  <c r="J39" i="225" s="1"/>
  <c r="AU39" i="225" s="1"/>
  <c r="H18" i="225"/>
  <c r="H30" i="225"/>
  <c r="BF42" i="225"/>
  <c r="BH42" i="225" s="1"/>
  <c r="H42" i="225"/>
  <c r="BF21" i="225"/>
  <c r="BH21" i="225" s="1"/>
  <c r="H21" i="225"/>
  <c r="H33" i="225"/>
  <c r="H45" i="225"/>
  <c r="AT30" i="225"/>
  <c r="J30" i="225" s="1"/>
  <c r="AU30" i="225" s="1"/>
  <c r="AT27" i="225"/>
  <c r="J27" i="225" s="1"/>
  <c r="AU27" i="225" s="1"/>
  <c r="AT51" i="225"/>
  <c r="J51" i="225" s="1"/>
  <c r="AU51" i="225" s="1"/>
  <c r="H24" i="225"/>
  <c r="H36" i="225"/>
  <c r="H48" i="225"/>
  <c r="AT36" i="225"/>
  <c r="J36" i="225" s="1"/>
  <c r="AU36" i="225" s="1"/>
  <c r="AT33" i="225"/>
  <c r="J33" i="225" s="1"/>
  <c r="AU33" i="225" s="1"/>
  <c r="I27" i="224"/>
  <c r="AR27" i="224"/>
  <c r="AS27" i="224" s="1"/>
  <c r="AV27" i="224" s="1"/>
  <c r="F27" i="224" s="1"/>
  <c r="AY27" i="224" s="1"/>
  <c r="G27" i="224" s="1"/>
  <c r="I39" i="224"/>
  <c r="AR39" i="224"/>
  <c r="AS39" i="224" s="1"/>
  <c r="AV39" i="224" s="1"/>
  <c r="F39" i="224" s="1"/>
  <c r="AY39" i="224" s="1"/>
  <c r="G39" i="224" s="1"/>
  <c r="I51" i="224"/>
  <c r="AR51" i="224"/>
  <c r="AS51" i="224" s="1"/>
  <c r="AV51" i="224" s="1"/>
  <c r="F51" i="224" s="1"/>
  <c r="AY51" i="224" s="1"/>
  <c r="G51" i="224" s="1"/>
  <c r="H18" i="224"/>
  <c r="H42" i="224"/>
  <c r="I24" i="224"/>
  <c r="AR24" i="224"/>
  <c r="AS24" i="224" s="1"/>
  <c r="AV24" i="224" s="1"/>
  <c r="F24" i="224" s="1"/>
  <c r="AY24" i="224" s="1"/>
  <c r="G24" i="224" s="1"/>
  <c r="H21" i="224"/>
  <c r="H33" i="224"/>
  <c r="H45" i="224"/>
  <c r="H30" i="224"/>
  <c r="AP18" i="224"/>
  <c r="J18" i="224" s="1"/>
  <c r="AQ18" i="224" s="1"/>
  <c r="I45" i="224"/>
  <c r="AR45" i="224"/>
  <c r="AS45" i="224" s="1"/>
  <c r="AV45" i="224" s="1"/>
  <c r="F45" i="224" s="1"/>
  <c r="AY45" i="224" s="1"/>
  <c r="G45" i="224" s="1"/>
  <c r="H24" i="224"/>
  <c r="H36" i="224"/>
  <c r="H48" i="224"/>
  <c r="AP42" i="224"/>
  <c r="J42" i="224" s="1"/>
  <c r="AQ42" i="224" s="1"/>
  <c r="I21" i="224"/>
  <c r="AR21" i="224"/>
  <c r="AS21" i="224" s="1"/>
  <c r="AV21" i="224" s="1"/>
  <c r="F21" i="224" s="1"/>
  <c r="AY21" i="224" s="1"/>
  <c r="G21" i="224" s="1"/>
  <c r="H27" i="224"/>
  <c r="H39" i="224"/>
  <c r="H51" i="224"/>
  <c r="AP48" i="224"/>
  <c r="J48" i="224" s="1"/>
  <c r="AQ48" i="224" s="1"/>
  <c r="AP30" i="224"/>
  <c r="J30" i="224" s="1"/>
  <c r="AQ30" i="224" s="1"/>
  <c r="AP33" i="224"/>
  <c r="J33" i="224" s="1"/>
  <c r="AQ33" i="224" s="1"/>
  <c r="AP36" i="224"/>
  <c r="J36" i="224" s="1"/>
  <c r="AQ36" i="224" s="1"/>
  <c r="I30" i="223"/>
  <c r="AR30" i="223"/>
  <c r="AS30" i="223" s="1"/>
  <c r="AV30" i="223" s="1"/>
  <c r="F30" i="223" s="1"/>
  <c r="AY30" i="223" s="1"/>
  <c r="G30" i="223" s="1"/>
  <c r="I21" i="223"/>
  <c r="AR21" i="223"/>
  <c r="AS21" i="223" s="1"/>
  <c r="AV21" i="223" s="1"/>
  <c r="F21" i="223" s="1"/>
  <c r="AY21" i="223" s="1"/>
  <c r="G21" i="223" s="1"/>
  <c r="I33" i="223"/>
  <c r="AR33" i="223"/>
  <c r="AS33" i="223" s="1"/>
  <c r="AV33" i="223" s="1"/>
  <c r="F33" i="223" s="1"/>
  <c r="AY33" i="223" s="1"/>
  <c r="G33" i="223" s="1"/>
  <c r="I45" i="223"/>
  <c r="AR45" i="223"/>
  <c r="AS45" i="223" s="1"/>
  <c r="AV45" i="223" s="1"/>
  <c r="F45" i="223" s="1"/>
  <c r="AY45" i="223" s="1"/>
  <c r="G45" i="223" s="1"/>
  <c r="H24" i="223"/>
  <c r="H48" i="223"/>
  <c r="I27" i="223"/>
  <c r="AR27" i="223"/>
  <c r="AS27" i="223" s="1"/>
  <c r="AV27" i="223" s="1"/>
  <c r="F27" i="223" s="1"/>
  <c r="AY27" i="223" s="1"/>
  <c r="G27" i="223" s="1"/>
  <c r="AP24" i="223"/>
  <c r="J24" i="223" s="1"/>
  <c r="AQ24" i="223" s="1"/>
  <c r="H27" i="223"/>
  <c r="H39" i="223"/>
  <c r="H51" i="223"/>
  <c r="AP48" i="223"/>
  <c r="J48" i="223" s="1"/>
  <c r="AQ48" i="223" s="1"/>
  <c r="H36" i="223"/>
  <c r="I42" i="223"/>
  <c r="AR42" i="223"/>
  <c r="AS42" i="223" s="1"/>
  <c r="AV42" i="223" s="1"/>
  <c r="F42" i="223" s="1"/>
  <c r="AY42" i="223" s="1"/>
  <c r="G42" i="223" s="1"/>
  <c r="H18" i="223"/>
  <c r="H30" i="223"/>
  <c r="H42" i="223"/>
  <c r="AP18" i="223"/>
  <c r="J18" i="223" s="1"/>
  <c r="AQ18" i="223" s="1"/>
  <c r="H21" i="223"/>
  <c r="H33" i="223"/>
  <c r="H45" i="223"/>
  <c r="AP39" i="223"/>
  <c r="J39" i="223" s="1"/>
  <c r="AQ39" i="223" s="1"/>
  <c r="AP51" i="223"/>
  <c r="J51" i="223" s="1"/>
  <c r="AQ51" i="223" s="1"/>
  <c r="AP36" i="223"/>
  <c r="J36" i="223" s="1"/>
  <c r="AQ36" i="223" s="1"/>
  <c r="BB36" i="222"/>
  <c r="BD36" i="222" s="1"/>
  <c r="BA42" i="222"/>
  <c r="AZ42" i="222"/>
  <c r="BB42" i="222"/>
  <c r="BD42" i="222" s="1"/>
  <c r="BA24" i="222"/>
  <c r="AZ24" i="222"/>
  <c r="BA33" i="222"/>
  <c r="AZ33" i="222"/>
  <c r="BB24" i="222"/>
  <c r="BD24" i="222" s="1"/>
  <c r="BA36" i="222"/>
  <c r="AZ36" i="222"/>
  <c r="BD48" i="222"/>
  <c r="BB33" i="222"/>
  <c r="BD33" i="222" s="1"/>
  <c r="I39" i="221"/>
  <c r="AV39" i="221"/>
  <c r="AW39" i="221" s="1"/>
  <c r="AZ39" i="221" s="1"/>
  <c r="F39" i="221" s="1"/>
  <c r="BC39" i="221" s="1"/>
  <c r="G39" i="221" s="1"/>
  <c r="H18" i="221"/>
  <c r="H30" i="221"/>
  <c r="H42" i="221"/>
  <c r="I48" i="221"/>
  <c r="AV48" i="221"/>
  <c r="AW48" i="221" s="1"/>
  <c r="AZ48" i="221" s="1"/>
  <c r="F48" i="221" s="1"/>
  <c r="BC48" i="221" s="1"/>
  <c r="G48" i="221" s="1"/>
  <c r="AT30" i="221"/>
  <c r="J30" i="221" s="1"/>
  <c r="AU30" i="221" s="1"/>
  <c r="I21" i="221"/>
  <c r="AV21" i="221"/>
  <c r="AW21" i="221" s="1"/>
  <c r="AZ21" i="221" s="1"/>
  <c r="F21" i="221" s="1"/>
  <c r="BC21" i="221" s="1"/>
  <c r="G21" i="221" s="1"/>
  <c r="I42" i="221"/>
  <c r="AV42" i="221"/>
  <c r="AW42" i="221" s="1"/>
  <c r="AZ42" i="221" s="1"/>
  <c r="F42" i="221" s="1"/>
  <c r="BC42" i="221" s="1"/>
  <c r="G42" i="221" s="1"/>
  <c r="I33" i="221"/>
  <c r="AV33" i="221"/>
  <c r="AW33" i="221" s="1"/>
  <c r="AZ33" i="221" s="1"/>
  <c r="F33" i="221" s="1"/>
  <c r="BC33" i="221" s="1"/>
  <c r="G33" i="221" s="1"/>
  <c r="H21" i="221"/>
  <c r="H33" i="221"/>
  <c r="H45" i="221"/>
  <c r="AT18" i="221"/>
  <c r="J18" i="221" s="1"/>
  <c r="AU18" i="221" s="1"/>
  <c r="AT45" i="221"/>
  <c r="J45" i="221" s="1"/>
  <c r="AU45" i="221" s="1"/>
  <c r="H27" i="221"/>
  <c r="H39" i="221"/>
  <c r="H51" i="221"/>
  <c r="I24" i="221"/>
  <c r="AV24" i="221"/>
  <c r="AW24" i="221" s="1"/>
  <c r="AZ24" i="221" s="1"/>
  <c r="F24" i="221" s="1"/>
  <c r="BC24" i="221" s="1"/>
  <c r="G24" i="221" s="1"/>
  <c r="H24" i="221"/>
  <c r="H36" i="221"/>
  <c r="H48" i="221"/>
  <c r="AT27" i="221"/>
  <c r="J27" i="221" s="1"/>
  <c r="AU27" i="221" s="1"/>
  <c r="AT51" i="221"/>
  <c r="J51" i="221" s="1"/>
  <c r="AU51" i="221" s="1"/>
  <c r="AT36" i="221"/>
  <c r="J36" i="221" s="1"/>
  <c r="AU36" i="221" s="1"/>
  <c r="BA24" i="220"/>
  <c r="AZ24" i="220"/>
  <c r="BA33" i="220"/>
  <c r="AZ33" i="220"/>
  <c r="BA42" i="220"/>
  <c r="AZ42" i="220"/>
  <c r="BB24" i="220"/>
  <c r="BD24" i="220" s="1"/>
  <c r="BB33" i="220"/>
  <c r="BD33" i="220" s="1"/>
  <c r="BB42" i="220"/>
  <c r="BD42" i="220" s="1"/>
  <c r="BA51" i="220"/>
  <c r="AZ51" i="220"/>
  <c r="BA48" i="220"/>
  <c r="AZ48" i="220"/>
  <c r="BB51" i="220"/>
  <c r="BD51" i="220" s="1"/>
  <c r="BA30" i="220"/>
  <c r="AZ30" i="220"/>
  <c r="BA27" i="220"/>
  <c r="AZ27" i="220"/>
  <c r="I21" i="219"/>
  <c r="AR21" i="219"/>
  <c r="AS21" i="219" s="1"/>
  <c r="AV21" i="219" s="1"/>
  <c r="F21" i="219" s="1"/>
  <c r="AY21" i="219" s="1"/>
  <c r="G21" i="219" s="1"/>
  <c r="I33" i="219"/>
  <c r="AR33" i="219"/>
  <c r="AS33" i="219" s="1"/>
  <c r="AV33" i="219" s="1"/>
  <c r="F33" i="219" s="1"/>
  <c r="AY33" i="219" s="1"/>
  <c r="G33" i="219" s="1"/>
  <c r="I48" i="219"/>
  <c r="AR48" i="219"/>
  <c r="AS48" i="219" s="1"/>
  <c r="AV48" i="219" s="1"/>
  <c r="F48" i="219" s="1"/>
  <c r="AY48" i="219" s="1"/>
  <c r="G48" i="219" s="1"/>
  <c r="I39" i="219"/>
  <c r="AR39" i="219"/>
  <c r="AS39" i="219" s="1"/>
  <c r="AV39" i="219" s="1"/>
  <c r="F39" i="219" s="1"/>
  <c r="AY39" i="219" s="1"/>
  <c r="G39" i="219" s="1"/>
  <c r="H18" i="219"/>
  <c r="H30" i="219"/>
  <c r="H42" i="219"/>
  <c r="AP42" i="219"/>
  <c r="J42" i="219" s="1"/>
  <c r="AQ42" i="219" s="1"/>
  <c r="H21" i="219"/>
  <c r="H33" i="219"/>
  <c r="H45" i="219"/>
  <c r="H24" i="219"/>
  <c r="H36" i="219"/>
  <c r="H48" i="219"/>
  <c r="I27" i="219"/>
  <c r="AR27" i="219"/>
  <c r="AS27" i="219" s="1"/>
  <c r="AV27" i="219" s="1"/>
  <c r="F27" i="219" s="1"/>
  <c r="AY27" i="219" s="1"/>
  <c r="G27" i="219" s="1"/>
  <c r="AP30" i="219"/>
  <c r="J30" i="219" s="1"/>
  <c r="AQ30" i="219" s="1"/>
  <c r="AP45" i="219"/>
  <c r="J45" i="219" s="1"/>
  <c r="AQ45" i="219" s="1"/>
  <c r="H27" i="219"/>
  <c r="H39" i="219"/>
  <c r="H51" i="219"/>
  <c r="AP18" i="219"/>
  <c r="J18" i="219" s="1"/>
  <c r="AQ18" i="219" s="1"/>
  <c r="AP36" i="219"/>
  <c r="J36" i="219" s="1"/>
  <c r="AQ36" i="219" s="1"/>
  <c r="AP24" i="219"/>
  <c r="J24" i="219" s="1"/>
  <c r="AQ24" i="219" s="1"/>
  <c r="AP51" i="219"/>
  <c r="J51" i="219" s="1"/>
  <c r="AQ51" i="219" s="1"/>
  <c r="I21" i="218"/>
  <c r="AR21" i="218"/>
  <c r="AS21" i="218" s="1"/>
  <c r="AV21" i="218" s="1"/>
  <c r="F21" i="218" s="1"/>
  <c r="AY21" i="218" s="1"/>
  <c r="G21" i="218" s="1"/>
  <c r="I24" i="218"/>
  <c r="AR24" i="218"/>
  <c r="AS24" i="218" s="1"/>
  <c r="AV24" i="218" s="1"/>
  <c r="F24" i="218" s="1"/>
  <c r="AY24" i="218" s="1"/>
  <c r="G24" i="218" s="1"/>
  <c r="I36" i="218"/>
  <c r="AR36" i="218"/>
  <c r="AS36" i="218" s="1"/>
  <c r="AV36" i="218" s="1"/>
  <c r="F36" i="218" s="1"/>
  <c r="AY36" i="218" s="1"/>
  <c r="G36" i="218" s="1"/>
  <c r="H18" i="218"/>
  <c r="H30" i="218"/>
  <c r="H42" i="218"/>
  <c r="I51" i="218"/>
  <c r="AR51" i="218"/>
  <c r="AS51" i="218" s="1"/>
  <c r="AV51" i="218" s="1"/>
  <c r="F51" i="218" s="1"/>
  <c r="AY51" i="218" s="1"/>
  <c r="G51" i="218" s="1"/>
  <c r="AP30" i="218"/>
  <c r="J30" i="218" s="1"/>
  <c r="AQ30" i="218" s="1"/>
  <c r="H21" i="218"/>
  <c r="H33" i="218"/>
  <c r="H45" i="218"/>
  <c r="I39" i="218"/>
  <c r="AR39" i="218"/>
  <c r="AS39" i="218" s="1"/>
  <c r="AV39" i="218" s="1"/>
  <c r="F39" i="218" s="1"/>
  <c r="AY39" i="218" s="1"/>
  <c r="G39" i="218" s="1"/>
  <c r="AP18" i="218"/>
  <c r="J18" i="218" s="1"/>
  <c r="AQ18" i="218" s="1"/>
  <c r="H24" i="218"/>
  <c r="H36" i="218"/>
  <c r="H48" i="218"/>
  <c r="I27" i="218"/>
  <c r="AR27" i="218"/>
  <c r="AS27" i="218" s="1"/>
  <c r="AV27" i="218" s="1"/>
  <c r="F27" i="218" s="1"/>
  <c r="AY27" i="218" s="1"/>
  <c r="G27" i="218" s="1"/>
  <c r="AP45" i="218"/>
  <c r="J45" i="218" s="1"/>
  <c r="AQ45" i="218" s="1"/>
  <c r="H27" i="218"/>
  <c r="H39" i="218"/>
  <c r="BB51" i="218"/>
  <c r="BD51" i="218" s="1"/>
  <c r="H51" i="218"/>
  <c r="AP42" i="218"/>
  <c r="J42" i="218" s="1"/>
  <c r="AQ42" i="218" s="1"/>
  <c r="AP33" i="218"/>
  <c r="J33" i="218" s="1"/>
  <c r="AQ33" i="218" s="1"/>
  <c r="AP48" i="218"/>
  <c r="J48" i="218" s="1"/>
  <c r="AQ48" i="218" s="1"/>
  <c r="BE27" i="217"/>
  <c r="BD27" i="217"/>
  <c r="BE21" i="217"/>
  <c r="BD21" i="217"/>
  <c r="BF27" i="217"/>
  <c r="BH27" i="217" s="1"/>
  <c r="BF21" i="217"/>
  <c r="BH21" i="217" s="1"/>
  <c r="BH45" i="217"/>
  <c r="BE30" i="217"/>
  <c r="BD30" i="217"/>
  <c r="BE33" i="217"/>
  <c r="BD33" i="217"/>
  <c r="BF30" i="217"/>
  <c r="BH30" i="217" s="1"/>
  <c r="BA36" i="216"/>
  <c r="AZ36" i="216"/>
  <c r="BA42" i="216"/>
  <c r="AZ42" i="216"/>
  <c r="BA51" i="216"/>
  <c r="AZ51" i="216"/>
  <c r="BB36" i="216"/>
  <c r="BD36" i="216" s="1"/>
  <c r="BB51" i="216"/>
  <c r="BD51" i="216" s="1"/>
  <c r="BA30" i="216"/>
  <c r="AZ30" i="216"/>
  <c r="BA27" i="216"/>
  <c r="AZ27" i="216"/>
  <c r="H24" i="215"/>
  <c r="H36" i="215"/>
  <c r="H48" i="215"/>
  <c r="I33" i="215"/>
  <c r="AR33" i="215"/>
  <c r="AS33" i="215" s="1"/>
  <c r="AV33" i="215" s="1"/>
  <c r="F33" i="215" s="1"/>
  <c r="AY33" i="215" s="1"/>
  <c r="G33" i="215" s="1"/>
  <c r="I30" i="215"/>
  <c r="AR30" i="215"/>
  <c r="AS30" i="215" s="1"/>
  <c r="AV30" i="215" s="1"/>
  <c r="F30" i="215" s="1"/>
  <c r="AY30" i="215" s="1"/>
  <c r="G30" i="215" s="1"/>
  <c r="H27" i="215"/>
  <c r="H39" i="215"/>
  <c r="H51" i="215"/>
  <c r="AP39" i="215"/>
  <c r="J39" i="215" s="1"/>
  <c r="AQ39" i="215" s="1"/>
  <c r="AP36" i="215"/>
  <c r="J36" i="215" s="1"/>
  <c r="AQ36" i="215" s="1"/>
  <c r="H18" i="215"/>
  <c r="H30" i="215"/>
  <c r="H42" i="215"/>
  <c r="I21" i="215"/>
  <c r="AR21" i="215"/>
  <c r="AS21" i="215" s="1"/>
  <c r="AV21" i="215" s="1"/>
  <c r="F21" i="215" s="1"/>
  <c r="AY21" i="215" s="1"/>
  <c r="G21" i="215" s="1"/>
  <c r="I45" i="215"/>
  <c r="AR45" i="215"/>
  <c r="AS45" i="215" s="1"/>
  <c r="AV45" i="215" s="1"/>
  <c r="F45" i="215" s="1"/>
  <c r="AY45" i="215" s="1"/>
  <c r="G45" i="215" s="1"/>
  <c r="AP18" i="215"/>
  <c r="J18" i="215" s="1"/>
  <c r="AQ18" i="215" s="1"/>
  <c r="AP42" i="215"/>
  <c r="J42" i="215" s="1"/>
  <c r="AQ42" i="215" s="1"/>
  <c r="H21" i="215"/>
  <c r="H33" i="215"/>
  <c r="H45" i="215"/>
  <c r="AP27" i="215"/>
  <c r="J27" i="215" s="1"/>
  <c r="AQ27" i="215" s="1"/>
  <c r="AP51" i="215"/>
  <c r="J51" i="215" s="1"/>
  <c r="AQ51" i="215" s="1"/>
  <c r="AP24" i="215"/>
  <c r="J24" i="215" s="1"/>
  <c r="AQ24" i="215" s="1"/>
  <c r="AP48" i="215"/>
  <c r="J48" i="215" s="1"/>
  <c r="AQ48" i="215" s="1"/>
  <c r="I51" i="214"/>
  <c r="AV51" i="214"/>
  <c r="AW51" i="214" s="1"/>
  <c r="AZ51" i="214" s="1"/>
  <c r="F51" i="214" s="1"/>
  <c r="BC51" i="214" s="1"/>
  <c r="G51" i="214" s="1"/>
  <c r="I33" i="214"/>
  <c r="AV33" i="214"/>
  <c r="AW33" i="214" s="1"/>
  <c r="AZ33" i="214" s="1"/>
  <c r="F33" i="214" s="1"/>
  <c r="BC33" i="214" s="1"/>
  <c r="G33" i="214" s="1"/>
  <c r="I27" i="214"/>
  <c r="AV27" i="214"/>
  <c r="AW27" i="214" s="1"/>
  <c r="AZ27" i="214" s="1"/>
  <c r="F27" i="214" s="1"/>
  <c r="BC27" i="214" s="1"/>
  <c r="G27" i="214" s="1"/>
  <c r="H45" i="214"/>
  <c r="I24" i="214"/>
  <c r="AV24" i="214"/>
  <c r="AW24" i="214" s="1"/>
  <c r="AZ24" i="214" s="1"/>
  <c r="F24" i="214" s="1"/>
  <c r="BC24" i="214" s="1"/>
  <c r="G24" i="214" s="1"/>
  <c r="BF24" i="214"/>
  <c r="BH24" i="214" s="1"/>
  <c r="H24" i="214"/>
  <c r="H36" i="214"/>
  <c r="H48" i="214"/>
  <c r="H27" i="214"/>
  <c r="H39" i="214"/>
  <c r="H51" i="214"/>
  <c r="I42" i="214"/>
  <c r="AV42" i="214"/>
  <c r="AW42" i="214" s="1"/>
  <c r="AZ42" i="214" s="1"/>
  <c r="F42" i="214" s="1"/>
  <c r="BC42" i="214" s="1"/>
  <c r="G42" i="214" s="1"/>
  <c r="H21" i="214"/>
  <c r="H33" i="214"/>
  <c r="I18" i="214"/>
  <c r="AV18" i="214"/>
  <c r="AW18" i="214" s="1"/>
  <c r="AZ18" i="214" s="1"/>
  <c r="F18" i="214" s="1"/>
  <c r="BC18" i="214" s="1"/>
  <c r="G18" i="214" s="1"/>
  <c r="AT45" i="214"/>
  <c r="J45" i="214" s="1"/>
  <c r="AU45" i="214" s="1"/>
  <c r="H18" i="214"/>
  <c r="H30" i="214"/>
  <c r="BF42" i="214"/>
  <c r="BH42" i="214" s="1"/>
  <c r="H42" i="214"/>
  <c r="AT48" i="214"/>
  <c r="J48" i="214" s="1"/>
  <c r="AU48" i="214" s="1"/>
  <c r="AT30" i="214"/>
  <c r="J30" i="214" s="1"/>
  <c r="AU30" i="214" s="1"/>
  <c r="AT21" i="214"/>
  <c r="J21" i="214" s="1"/>
  <c r="AU21" i="214" s="1"/>
  <c r="AT39" i="214"/>
  <c r="J39" i="214" s="1"/>
  <c r="AU39" i="214" s="1"/>
  <c r="AT36" i="214"/>
  <c r="J36" i="214" s="1"/>
  <c r="AU36" i="214" s="1"/>
  <c r="I30" i="213"/>
  <c r="AR30" i="213"/>
  <c r="AS30" i="213" s="1"/>
  <c r="AV30" i="213" s="1"/>
  <c r="F30" i="213" s="1"/>
  <c r="AY30" i="213" s="1"/>
  <c r="G30" i="213" s="1"/>
  <c r="I42" i="213"/>
  <c r="AR42" i="213"/>
  <c r="AS42" i="213" s="1"/>
  <c r="AV42" i="213" s="1"/>
  <c r="F42" i="213" s="1"/>
  <c r="AY42" i="213" s="1"/>
  <c r="G42" i="213" s="1"/>
  <c r="I33" i="213"/>
  <c r="AR33" i="213"/>
  <c r="AS33" i="213" s="1"/>
  <c r="AV33" i="213" s="1"/>
  <c r="F33" i="213" s="1"/>
  <c r="AY33" i="213" s="1"/>
  <c r="G33" i="213" s="1"/>
  <c r="H21" i="213"/>
  <c r="H33" i="213"/>
  <c r="H45" i="213"/>
  <c r="I39" i="213"/>
  <c r="AR39" i="213"/>
  <c r="AS39" i="213" s="1"/>
  <c r="AV39" i="213" s="1"/>
  <c r="F39" i="213" s="1"/>
  <c r="AY39" i="213" s="1"/>
  <c r="G39" i="213" s="1"/>
  <c r="AP21" i="213"/>
  <c r="J21" i="213" s="1"/>
  <c r="AQ21" i="213" s="1"/>
  <c r="H24" i="213"/>
  <c r="H36" i="213"/>
  <c r="H48" i="213"/>
  <c r="I27" i="213"/>
  <c r="AR27" i="213"/>
  <c r="AS27" i="213" s="1"/>
  <c r="AV27" i="213" s="1"/>
  <c r="F27" i="213" s="1"/>
  <c r="AY27" i="213" s="1"/>
  <c r="G27" i="213" s="1"/>
  <c r="AP48" i="213"/>
  <c r="J48" i="213" s="1"/>
  <c r="AQ48" i="213" s="1"/>
  <c r="H18" i="213"/>
  <c r="H30" i="213"/>
  <c r="H42" i="213"/>
  <c r="BB42" i="213"/>
  <c r="BD42" i="213" s="1"/>
  <c r="I51" i="213"/>
  <c r="AR51" i="213"/>
  <c r="AS51" i="213" s="1"/>
  <c r="AV51" i="213" s="1"/>
  <c r="F51" i="213" s="1"/>
  <c r="AY51" i="213" s="1"/>
  <c r="G51" i="213" s="1"/>
  <c r="I24" i="213"/>
  <c r="AR24" i="213"/>
  <c r="AS24" i="213" s="1"/>
  <c r="AV24" i="213" s="1"/>
  <c r="F24" i="213" s="1"/>
  <c r="AY24" i="213" s="1"/>
  <c r="G24" i="213" s="1"/>
  <c r="H27" i="213"/>
  <c r="H39" i="213"/>
  <c r="BB39" i="213"/>
  <c r="BD39" i="213" s="1"/>
  <c r="H51" i="213"/>
  <c r="AP18" i="213"/>
  <c r="J18" i="213" s="1"/>
  <c r="AQ18" i="213" s="1"/>
  <c r="AP36" i="213"/>
  <c r="J36" i="213" s="1"/>
  <c r="AQ36" i="213" s="1"/>
  <c r="AP45" i="213"/>
  <c r="J45" i="213" s="1"/>
  <c r="AQ45" i="213" s="1"/>
  <c r="I18" i="212"/>
  <c r="AR18" i="212"/>
  <c r="AS18" i="212" s="1"/>
  <c r="AV18" i="212" s="1"/>
  <c r="F18" i="212" s="1"/>
  <c r="AY18" i="212" s="1"/>
  <c r="G18" i="212" s="1"/>
  <c r="BB21" i="212"/>
  <c r="BD21" i="212" s="1"/>
  <c r="BA21" i="212"/>
  <c r="AZ21" i="212"/>
  <c r="BA30" i="212"/>
  <c r="AZ30" i="212"/>
  <c r="BA36" i="212"/>
  <c r="AZ36" i="212"/>
  <c r="H18" i="212"/>
  <c r="BB30" i="212"/>
  <c r="BD30" i="212" s="1"/>
  <c r="BA42" i="212"/>
  <c r="AZ42" i="212"/>
  <c r="BA48" i="212"/>
  <c r="AZ48" i="212"/>
  <c r="BA39" i="212"/>
  <c r="AZ39" i="212"/>
  <c r="BB36" i="212"/>
  <c r="BD36" i="212" s="1"/>
  <c r="BB48" i="212"/>
  <c r="BD48" i="212" s="1"/>
  <c r="I36" i="211"/>
  <c r="AV36" i="211"/>
  <c r="AW36" i="211" s="1"/>
  <c r="AZ36" i="211" s="1"/>
  <c r="F36" i="211" s="1"/>
  <c r="BC36" i="211" s="1"/>
  <c r="G36" i="211" s="1"/>
  <c r="H39" i="211"/>
  <c r="AT39" i="211"/>
  <c r="J39" i="211" s="1"/>
  <c r="AU39" i="211" s="1"/>
  <c r="I48" i="211"/>
  <c r="AV48" i="211"/>
  <c r="AW48" i="211" s="1"/>
  <c r="AZ48" i="211" s="1"/>
  <c r="F48" i="211" s="1"/>
  <c r="BC48" i="211" s="1"/>
  <c r="G48" i="211" s="1"/>
  <c r="H18" i="211"/>
  <c r="H30" i="211"/>
  <c r="H42" i="211"/>
  <c r="I21" i="211"/>
  <c r="AV21" i="211"/>
  <c r="AW21" i="211" s="1"/>
  <c r="AZ21" i="211" s="1"/>
  <c r="F21" i="211" s="1"/>
  <c r="BC21" i="211" s="1"/>
  <c r="G21" i="211" s="1"/>
  <c r="I45" i="211"/>
  <c r="AV45" i="211"/>
  <c r="AW45" i="211" s="1"/>
  <c r="AZ45" i="211" s="1"/>
  <c r="F45" i="211" s="1"/>
  <c r="BC45" i="211" s="1"/>
  <c r="G45" i="211" s="1"/>
  <c r="AT30" i="211"/>
  <c r="J30" i="211" s="1"/>
  <c r="AU30" i="211" s="1"/>
  <c r="H27" i="211"/>
  <c r="H51" i="211"/>
  <c r="I24" i="211"/>
  <c r="AV24" i="211"/>
  <c r="AW24" i="211" s="1"/>
  <c r="AZ24" i="211" s="1"/>
  <c r="F24" i="211" s="1"/>
  <c r="BC24" i="211" s="1"/>
  <c r="G24" i="211" s="1"/>
  <c r="H21" i="211"/>
  <c r="H33" i="211"/>
  <c r="BF45" i="211"/>
  <c r="BH45" i="211" s="1"/>
  <c r="H45" i="211"/>
  <c r="AT27" i="211"/>
  <c r="J27" i="211" s="1"/>
  <c r="AU27" i="211" s="1"/>
  <c r="AT51" i="211"/>
  <c r="J51" i="211" s="1"/>
  <c r="AU51" i="211" s="1"/>
  <c r="H24" i="211"/>
  <c r="BF36" i="211"/>
  <c r="BH36" i="211" s="1"/>
  <c r="H36" i="211"/>
  <c r="H48" i="211"/>
  <c r="AT33" i="211"/>
  <c r="J33" i="211" s="1"/>
  <c r="AU33" i="211" s="1"/>
  <c r="AT18" i="211"/>
  <c r="J18" i="211" s="1"/>
  <c r="AU18" i="211" s="1"/>
  <c r="AT42" i="211"/>
  <c r="J42" i="211" s="1"/>
  <c r="AU42" i="211" s="1"/>
  <c r="I21" i="210"/>
  <c r="AR21" i="210"/>
  <c r="AS21" i="210" s="1"/>
  <c r="AV21" i="210" s="1"/>
  <c r="F21" i="210" s="1"/>
  <c r="AY21" i="210" s="1"/>
  <c r="G21" i="210" s="1"/>
  <c r="I45" i="210"/>
  <c r="AR45" i="210"/>
  <c r="AS45" i="210" s="1"/>
  <c r="AV45" i="210" s="1"/>
  <c r="F45" i="210" s="1"/>
  <c r="AY45" i="210" s="1"/>
  <c r="G45" i="210" s="1"/>
  <c r="I36" i="210"/>
  <c r="AR36" i="210"/>
  <c r="AS36" i="210" s="1"/>
  <c r="AV36" i="210" s="1"/>
  <c r="F36" i="210" s="1"/>
  <c r="AY36" i="210" s="1"/>
  <c r="G36" i="210" s="1"/>
  <c r="I30" i="210"/>
  <c r="AR30" i="210"/>
  <c r="AS30" i="210" s="1"/>
  <c r="AV30" i="210" s="1"/>
  <c r="F30" i="210" s="1"/>
  <c r="AY30" i="210" s="1"/>
  <c r="G30" i="210" s="1"/>
  <c r="H27" i="210"/>
  <c r="H39" i="210"/>
  <c r="H51" i="210"/>
  <c r="AP39" i="210"/>
  <c r="J39" i="210" s="1"/>
  <c r="AQ39" i="210" s="1"/>
  <c r="H18" i="210"/>
  <c r="H30" i="210"/>
  <c r="H42" i="210"/>
  <c r="H21" i="210"/>
  <c r="H33" i="210"/>
  <c r="H45" i="210"/>
  <c r="AP27" i="210"/>
  <c r="J27" i="210" s="1"/>
  <c r="AQ27" i="210" s="1"/>
  <c r="AP51" i="210"/>
  <c r="J51" i="210" s="1"/>
  <c r="AQ51" i="210" s="1"/>
  <c r="AP18" i="210"/>
  <c r="J18" i="210" s="1"/>
  <c r="AQ18" i="210" s="1"/>
  <c r="AP42" i="210"/>
  <c r="J42" i="210" s="1"/>
  <c r="AQ42" i="210" s="1"/>
  <c r="H24" i="210"/>
  <c r="H36" i="210"/>
  <c r="H48" i="210"/>
  <c r="AP33" i="210"/>
  <c r="J33" i="210" s="1"/>
  <c r="AQ33" i="210" s="1"/>
  <c r="AP24" i="210"/>
  <c r="J24" i="210" s="1"/>
  <c r="AQ24" i="210" s="1"/>
  <c r="AP48" i="210"/>
  <c r="J48" i="210" s="1"/>
  <c r="AQ48" i="210" s="1"/>
  <c r="BA27" i="209"/>
  <c r="AZ27" i="209"/>
  <c r="BA24" i="209"/>
  <c r="AZ24" i="209"/>
  <c r="BB21" i="209"/>
  <c r="BD21" i="209" s="1"/>
  <c r="BA33" i="209"/>
  <c r="AZ33" i="209"/>
  <c r="BB30" i="209"/>
  <c r="BD30" i="209" s="1"/>
  <c r="BA42" i="209"/>
  <c r="AZ42" i="209"/>
  <c r="BB27" i="209"/>
  <c r="BD27" i="209" s="1"/>
  <c r="BA21" i="209"/>
  <c r="AZ21" i="209"/>
  <c r="BB24" i="209"/>
  <c r="BD24" i="209" s="1"/>
  <c r="BB33" i="209"/>
  <c r="BD33" i="209" s="1"/>
  <c r="BA45" i="209"/>
  <c r="AZ45" i="209"/>
  <c r="BB42" i="209"/>
  <c r="BD42" i="209" s="1"/>
  <c r="BA30" i="209"/>
  <c r="AZ30" i="209"/>
  <c r="BA48" i="209"/>
  <c r="AZ48" i="209"/>
  <c r="BB45" i="209"/>
  <c r="BD45" i="209" s="1"/>
  <c r="BA18" i="209"/>
  <c r="AZ18" i="209"/>
  <c r="I21" i="208"/>
  <c r="AV21" i="208"/>
  <c r="AW21" i="208" s="1"/>
  <c r="AZ21" i="208" s="1"/>
  <c r="F21" i="208" s="1"/>
  <c r="BC21" i="208" s="1"/>
  <c r="G21" i="208" s="1"/>
  <c r="I33" i="208"/>
  <c r="AV33" i="208"/>
  <c r="AW33" i="208" s="1"/>
  <c r="AZ33" i="208" s="1"/>
  <c r="F33" i="208" s="1"/>
  <c r="BC33" i="208" s="1"/>
  <c r="G33" i="208" s="1"/>
  <c r="I45" i="208"/>
  <c r="AV45" i="208"/>
  <c r="AW45" i="208" s="1"/>
  <c r="AZ45" i="208" s="1"/>
  <c r="F45" i="208" s="1"/>
  <c r="BC45" i="208" s="1"/>
  <c r="G45" i="208" s="1"/>
  <c r="H24" i="208"/>
  <c r="H36" i="208"/>
  <c r="H48" i="208"/>
  <c r="I27" i="208"/>
  <c r="AV27" i="208"/>
  <c r="AW27" i="208" s="1"/>
  <c r="AZ27" i="208" s="1"/>
  <c r="F27" i="208" s="1"/>
  <c r="BC27" i="208" s="1"/>
  <c r="G27" i="208" s="1"/>
  <c r="AT24" i="208"/>
  <c r="J24" i="208" s="1"/>
  <c r="AU24" i="208" s="1"/>
  <c r="H27" i="208"/>
  <c r="H39" i="208"/>
  <c r="H51" i="208"/>
  <c r="I30" i="208"/>
  <c r="AV30" i="208"/>
  <c r="AW30" i="208" s="1"/>
  <c r="AZ30" i="208" s="1"/>
  <c r="F30" i="208" s="1"/>
  <c r="BC30" i="208" s="1"/>
  <c r="G30" i="208" s="1"/>
  <c r="AT36" i="208"/>
  <c r="J36" i="208" s="1"/>
  <c r="AU36" i="208" s="1"/>
  <c r="H18" i="208"/>
  <c r="H30" i="208"/>
  <c r="H42" i="208"/>
  <c r="AT18" i="208"/>
  <c r="J18" i="208" s="1"/>
  <c r="AU18" i="208" s="1"/>
  <c r="AT42" i="208"/>
  <c r="J42" i="208" s="1"/>
  <c r="AU42" i="208" s="1"/>
  <c r="H21" i="208"/>
  <c r="BF33" i="208"/>
  <c r="BH33" i="208" s="1"/>
  <c r="H33" i="208"/>
  <c r="H45" i="208"/>
  <c r="AT39" i="208"/>
  <c r="J39" i="208" s="1"/>
  <c r="AU39" i="208" s="1"/>
  <c r="AT48" i="208"/>
  <c r="J48" i="208" s="1"/>
  <c r="AU48" i="208" s="1"/>
  <c r="AT51" i="208"/>
  <c r="J51" i="208" s="1"/>
  <c r="AU51" i="208" s="1"/>
  <c r="BA18" i="207"/>
  <c r="AZ18" i="207"/>
  <c r="I48" i="207"/>
  <c r="AR48" i="207"/>
  <c r="AS48" i="207" s="1"/>
  <c r="AV48" i="207" s="1"/>
  <c r="F48" i="207" s="1"/>
  <c r="AY48" i="207" s="1"/>
  <c r="G48" i="207" s="1"/>
  <c r="BB18" i="207"/>
  <c r="BD18" i="207" s="1"/>
  <c r="I36" i="207"/>
  <c r="AR36" i="207"/>
  <c r="AS36" i="207" s="1"/>
  <c r="AV36" i="207" s="1"/>
  <c r="F36" i="207" s="1"/>
  <c r="AY36" i="207" s="1"/>
  <c r="G36" i="207" s="1"/>
  <c r="BA45" i="207"/>
  <c r="AZ45" i="207"/>
  <c r="BB45" i="207"/>
  <c r="BD45" i="207" s="1"/>
  <c r="I33" i="206"/>
  <c r="AR33" i="206"/>
  <c r="AS33" i="206" s="1"/>
  <c r="AV33" i="206" s="1"/>
  <c r="F33" i="206" s="1"/>
  <c r="AY33" i="206" s="1"/>
  <c r="G33" i="206" s="1"/>
  <c r="I45" i="206"/>
  <c r="AR45" i="206"/>
  <c r="AS45" i="206" s="1"/>
  <c r="AV45" i="206" s="1"/>
  <c r="F45" i="206" s="1"/>
  <c r="AY45" i="206" s="1"/>
  <c r="G45" i="206" s="1"/>
  <c r="H27" i="206"/>
  <c r="H39" i="206"/>
  <c r="H51" i="206"/>
  <c r="I42" i="206"/>
  <c r="AR42" i="206"/>
  <c r="AS42" i="206" s="1"/>
  <c r="AV42" i="206" s="1"/>
  <c r="F42" i="206" s="1"/>
  <c r="AY42" i="206" s="1"/>
  <c r="G42" i="206" s="1"/>
  <c r="H24" i="206"/>
  <c r="H36" i="206"/>
  <c r="H48" i="206"/>
  <c r="H18" i="206"/>
  <c r="H30" i="206"/>
  <c r="H42" i="206"/>
  <c r="BB42" i="206"/>
  <c r="BD42" i="206" s="1"/>
  <c r="AP51" i="206"/>
  <c r="J51" i="206" s="1"/>
  <c r="AQ51" i="206" s="1"/>
  <c r="AP30" i="206"/>
  <c r="J30" i="206" s="1"/>
  <c r="AQ30" i="206" s="1"/>
  <c r="AP24" i="206"/>
  <c r="J24" i="206" s="1"/>
  <c r="AQ24" i="206" s="1"/>
  <c r="I27" i="206"/>
  <c r="AR27" i="206"/>
  <c r="AS27" i="206" s="1"/>
  <c r="AV27" i="206" s="1"/>
  <c r="F27" i="206" s="1"/>
  <c r="AY27" i="206" s="1"/>
  <c r="G27" i="206" s="1"/>
  <c r="AP48" i="206"/>
  <c r="J48" i="206" s="1"/>
  <c r="AQ48" i="206" s="1"/>
  <c r="H21" i="206"/>
  <c r="H33" i="206"/>
  <c r="H45" i="206"/>
  <c r="AP39" i="206"/>
  <c r="J39" i="206" s="1"/>
  <c r="AQ39" i="206" s="1"/>
  <c r="AP18" i="206"/>
  <c r="J18" i="206" s="1"/>
  <c r="AQ18" i="206" s="1"/>
  <c r="AP36" i="206"/>
  <c r="J36" i="206" s="1"/>
  <c r="AQ36" i="206" s="1"/>
  <c r="AP21" i="206"/>
  <c r="J21" i="206" s="1"/>
  <c r="AQ21" i="206" s="1"/>
  <c r="I33" i="205"/>
  <c r="AV33" i="205"/>
  <c r="AW33" i="205" s="1"/>
  <c r="AZ33" i="205" s="1"/>
  <c r="F33" i="205" s="1"/>
  <c r="BC33" i="205" s="1"/>
  <c r="G33" i="205" s="1"/>
  <c r="I36" i="205"/>
  <c r="AV36" i="205"/>
  <c r="AW36" i="205" s="1"/>
  <c r="AZ36" i="205" s="1"/>
  <c r="F36" i="205" s="1"/>
  <c r="BC36" i="205" s="1"/>
  <c r="G36" i="205" s="1"/>
  <c r="H27" i="205"/>
  <c r="H39" i="205"/>
  <c r="H51" i="205"/>
  <c r="I45" i="205"/>
  <c r="AV45" i="205"/>
  <c r="AW45" i="205" s="1"/>
  <c r="AZ45" i="205" s="1"/>
  <c r="F45" i="205" s="1"/>
  <c r="BC45" i="205" s="1"/>
  <c r="G45" i="205" s="1"/>
  <c r="H24" i="205"/>
  <c r="I27" i="205"/>
  <c r="AV27" i="205"/>
  <c r="AW27" i="205" s="1"/>
  <c r="AZ27" i="205" s="1"/>
  <c r="F27" i="205" s="1"/>
  <c r="BC27" i="205" s="1"/>
  <c r="G27" i="205" s="1"/>
  <c r="I18" i="205"/>
  <c r="AV18" i="205"/>
  <c r="AW18" i="205" s="1"/>
  <c r="AZ18" i="205" s="1"/>
  <c r="F18" i="205" s="1"/>
  <c r="BC18" i="205" s="1"/>
  <c r="G18" i="205" s="1"/>
  <c r="H18" i="205"/>
  <c r="H30" i="205"/>
  <c r="H42" i="205"/>
  <c r="AT51" i="205"/>
  <c r="J51" i="205" s="1"/>
  <c r="AU51" i="205" s="1"/>
  <c r="AT24" i="205"/>
  <c r="J24" i="205" s="1"/>
  <c r="AU24" i="205" s="1"/>
  <c r="AT42" i="205"/>
  <c r="J42" i="205" s="1"/>
  <c r="AU42" i="205" s="1"/>
  <c r="H36" i="205"/>
  <c r="H48" i="205"/>
  <c r="I39" i="205"/>
  <c r="AV39" i="205"/>
  <c r="AW39" i="205" s="1"/>
  <c r="AZ39" i="205" s="1"/>
  <c r="F39" i="205" s="1"/>
  <c r="BC39" i="205" s="1"/>
  <c r="G39" i="205" s="1"/>
  <c r="H21" i="205"/>
  <c r="BF33" i="205"/>
  <c r="BH33" i="205" s="1"/>
  <c r="H33" i="205"/>
  <c r="H45" i="205"/>
  <c r="AT30" i="205"/>
  <c r="J30" i="205" s="1"/>
  <c r="AU30" i="205" s="1"/>
  <c r="AT21" i="205"/>
  <c r="J21" i="205" s="1"/>
  <c r="AU21" i="205" s="1"/>
  <c r="AT48" i="205"/>
  <c r="J48" i="205" s="1"/>
  <c r="AU48" i="205" s="1"/>
  <c r="BA21" i="204"/>
  <c r="AZ21" i="204"/>
  <c r="BB21" i="204"/>
  <c r="BD21" i="204" s="1"/>
  <c r="BA33" i="204"/>
  <c r="AZ33" i="204"/>
  <c r="BB30" i="204"/>
  <c r="BD30" i="204" s="1"/>
  <c r="BA24" i="204"/>
  <c r="AZ24" i="204"/>
  <c r="BA30" i="204"/>
  <c r="AZ30" i="204"/>
  <c r="BA36" i="204"/>
  <c r="AZ36" i="204"/>
  <c r="BA18" i="204"/>
  <c r="AZ18" i="204"/>
  <c r="BB36" i="204"/>
  <c r="BD36" i="204" s="1"/>
  <c r="BA48" i="204"/>
  <c r="AZ48" i="204"/>
  <c r="BB48" i="203"/>
  <c r="BD48" i="203" s="1"/>
  <c r="BA21" i="203"/>
  <c r="AZ21" i="203"/>
  <c r="BA48" i="203"/>
  <c r="AZ48" i="203"/>
  <c r="BA24" i="203"/>
  <c r="AZ24" i="203"/>
  <c r="I18" i="202"/>
  <c r="AV18" i="202"/>
  <c r="AW18" i="202" s="1"/>
  <c r="AZ18" i="202" s="1"/>
  <c r="F18" i="202" s="1"/>
  <c r="BC18" i="202" s="1"/>
  <c r="G18" i="202" s="1"/>
  <c r="I42" i="202"/>
  <c r="AV42" i="202"/>
  <c r="AW42" i="202" s="1"/>
  <c r="AZ42" i="202" s="1"/>
  <c r="F42" i="202" s="1"/>
  <c r="BC42" i="202" s="1"/>
  <c r="G42" i="202" s="1"/>
  <c r="I21" i="202"/>
  <c r="AV21" i="202"/>
  <c r="AW21" i="202" s="1"/>
  <c r="AZ21" i="202" s="1"/>
  <c r="F21" i="202" s="1"/>
  <c r="BC21" i="202" s="1"/>
  <c r="G21" i="202" s="1"/>
  <c r="I33" i="202"/>
  <c r="AV33" i="202"/>
  <c r="AW33" i="202" s="1"/>
  <c r="AZ33" i="202" s="1"/>
  <c r="F33" i="202" s="1"/>
  <c r="BC33" i="202" s="1"/>
  <c r="G33" i="202" s="1"/>
  <c r="I45" i="202"/>
  <c r="AV45" i="202"/>
  <c r="AW45" i="202" s="1"/>
  <c r="AZ45" i="202" s="1"/>
  <c r="F45" i="202" s="1"/>
  <c r="BC45" i="202" s="1"/>
  <c r="G45" i="202" s="1"/>
  <c r="H24" i="202"/>
  <c r="H36" i="202"/>
  <c r="H48" i="202"/>
  <c r="AT36" i="202"/>
  <c r="J36" i="202" s="1"/>
  <c r="AU36" i="202" s="1"/>
  <c r="H27" i="202"/>
  <c r="H39" i="202"/>
  <c r="H51" i="202"/>
  <c r="AT39" i="202"/>
  <c r="J39" i="202" s="1"/>
  <c r="AU39" i="202" s="1"/>
  <c r="H18" i="202"/>
  <c r="H30" i="202"/>
  <c r="H42" i="202"/>
  <c r="AT24" i="202"/>
  <c r="J24" i="202" s="1"/>
  <c r="AU24" i="202" s="1"/>
  <c r="AT48" i="202"/>
  <c r="J48" i="202" s="1"/>
  <c r="AU48" i="202" s="1"/>
  <c r="H21" i="202"/>
  <c r="H33" i="202"/>
  <c r="H45" i="202"/>
  <c r="AT27" i="202"/>
  <c r="J27" i="202" s="1"/>
  <c r="AU27" i="202" s="1"/>
  <c r="AT51" i="202"/>
  <c r="J51" i="202" s="1"/>
  <c r="AU51" i="202" s="1"/>
  <c r="AT30" i="202"/>
  <c r="J30" i="202" s="1"/>
  <c r="AU30" i="202" s="1"/>
  <c r="I24" i="201"/>
  <c r="AR24" i="201"/>
  <c r="AS24" i="201" s="1"/>
  <c r="AV24" i="201" s="1"/>
  <c r="F24" i="201" s="1"/>
  <c r="AY24" i="201" s="1"/>
  <c r="G24" i="201" s="1"/>
  <c r="I36" i="201"/>
  <c r="AR36" i="201"/>
  <c r="AS36" i="201" s="1"/>
  <c r="AV36" i="201" s="1"/>
  <c r="F36" i="201" s="1"/>
  <c r="AY36" i="201" s="1"/>
  <c r="G36" i="201" s="1"/>
  <c r="I51" i="201"/>
  <c r="AR51" i="201"/>
  <c r="AS51" i="201" s="1"/>
  <c r="AV51" i="201" s="1"/>
  <c r="F51" i="201" s="1"/>
  <c r="AY51" i="201" s="1"/>
  <c r="G51" i="201" s="1"/>
  <c r="I21" i="201"/>
  <c r="AR21" i="201"/>
  <c r="AS21" i="201" s="1"/>
  <c r="AV21" i="201" s="1"/>
  <c r="F21" i="201" s="1"/>
  <c r="AY21" i="201" s="1"/>
  <c r="G21" i="201" s="1"/>
  <c r="H30" i="201"/>
  <c r="H42" i="201"/>
  <c r="AP30" i="201"/>
  <c r="J30" i="201" s="1"/>
  <c r="AQ30" i="201" s="1"/>
  <c r="H21" i="201"/>
  <c r="H33" i="201"/>
  <c r="H45" i="201"/>
  <c r="I39" i="201"/>
  <c r="AR39" i="201"/>
  <c r="AS39" i="201" s="1"/>
  <c r="AV39" i="201" s="1"/>
  <c r="F39" i="201" s="1"/>
  <c r="AY39" i="201" s="1"/>
  <c r="G39" i="201" s="1"/>
  <c r="H24" i="201"/>
  <c r="BB36" i="201"/>
  <c r="BD36" i="201" s="1"/>
  <c r="H36" i="201"/>
  <c r="H48" i="201"/>
  <c r="I27" i="201"/>
  <c r="AR27" i="201"/>
  <c r="AS27" i="201" s="1"/>
  <c r="AV27" i="201" s="1"/>
  <c r="F27" i="201" s="1"/>
  <c r="AY27" i="201" s="1"/>
  <c r="G27" i="201" s="1"/>
  <c r="AP45" i="201"/>
  <c r="J45" i="201" s="1"/>
  <c r="AQ45" i="201" s="1"/>
  <c r="H27" i="201"/>
  <c r="H39" i="201"/>
  <c r="BB51" i="201"/>
  <c r="BD51" i="201" s="1"/>
  <c r="H51" i="201"/>
  <c r="AP42" i="201"/>
  <c r="J42" i="201" s="1"/>
  <c r="AQ42" i="201" s="1"/>
  <c r="AP33" i="201"/>
  <c r="J33" i="201" s="1"/>
  <c r="AQ33" i="201" s="1"/>
  <c r="AP48" i="201"/>
  <c r="J48" i="201" s="1"/>
  <c r="AQ48" i="201" s="1"/>
  <c r="BA45" i="200"/>
  <c r="AZ45" i="200"/>
  <c r="BB21" i="200"/>
  <c r="BD21" i="200" s="1"/>
  <c r="BA33" i="200"/>
  <c r="AZ33" i="200"/>
  <c r="BA27" i="200"/>
  <c r="AZ27" i="200"/>
  <c r="BB30" i="200"/>
  <c r="BD30" i="200" s="1"/>
  <c r="BA42" i="200"/>
  <c r="AZ42" i="200"/>
  <c r="BB33" i="200"/>
  <c r="BD33" i="200" s="1"/>
  <c r="BB27" i="200"/>
  <c r="BD27" i="200" s="1"/>
  <c r="BA30" i="200"/>
  <c r="AZ30" i="200"/>
  <c r="BA39" i="200"/>
  <c r="AZ39" i="200"/>
  <c r="I21" i="199"/>
  <c r="AV21" i="199"/>
  <c r="AW21" i="199" s="1"/>
  <c r="AZ21" i="199" s="1"/>
  <c r="F21" i="199" s="1"/>
  <c r="BC21" i="199" s="1"/>
  <c r="G21" i="199" s="1"/>
  <c r="I45" i="199"/>
  <c r="AV45" i="199"/>
  <c r="AW45" i="199" s="1"/>
  <c r="AZ45" i="199" s="1"/>
  <c r="F45" i="199" s="1"/>
  <c r="BC45" i="199" s="1"/>
  <c r="G45" i="199" s="1"/>
  <c r="I18" i="199"/>
  <c r="AV18" i="199"/>
  <c r="AW18" i="199" s="1"/>
  <c r="AZ18" i="199" s="1"/>
  <c r="F18" i="199" s="1"/>
  <c r="BC18" i="199" s="1"/>
  <c r="G18" i="199" s="1"/>
  <c r="I42" i="199"/>
  <c r="AV42" i="199"/>
  <c r="AW42" i="199" s="1"/>
  <c r="AZ42" i="199" s="1"/>
  <c r="F42" i="199" s="1"/>
  <c r="BC42" i="199" s="1"/>
  <c r="G42" i="199" s="1"/>
  <c r="H24" i="199"/>
  <c r="H36" i="199"/>
  <c r="H48" i="199"/>
  <c r="AT36" i="199"/>
  <c r="J36" i="199" s="1"/>
  <c r="AU36" i="199" s="1"/>
  <c r="H27" i="199"/>
  <c r="H39" i="199"/>
  <c r="H51" i="199"/>
  <c r="AT39" i="199"/>
  <c r="J39" i="199" s="1"/>
  <c r="AU39" i="199" s="1"/>
  <c r="H18" i="199"/>
  <c r="H30" i="199"/>
  <c r="H42" i="199"/>
  <c r="AT24" i="199"/>
  <c r="J24" i="199" s="1"/>
  <c r="AU24" i="199" s="1"/>
  <c r="AT48" i="199"/>
  <c r="J48" i="199" s="1"/>
  <c r="AU48" i="199" s="1"/>
  <c r="I33" i="199"/>
  <c r="AV33" i="199"/>
  <c r="AW33" i="199" s="1"/>
  <c r="AZ33" i="199" s="1"/>
  <c r="F33" i="199" s="1"/>
  <c r="BC33" i="199" s="1"/>
  <c r="G33" i="199" s="1"/>
  <c r="BF21" i="199"/>
  <c r="BH21" i="199" s="1"/>
  <c r="H21" i="199"/>
  <c r="H33" i="199"/>
  <c r="H45" i="199"/>
  <c r="AT27" i="199"/>
  <c r="J27" i="199" s="1"/>
  <c r="AU27" i="199" s="1"/>
  <c r="AT51" i="199"/>
  <c r="J51" i="199" s="1"/>
  <c r="AU51" i="199" s="1"/>
  <c r="AT30" i="199"/>
  <c r="J30" i="199" s="1"/>
  <c r="AU30" i="199" s="1"/>
  <c r="I27" i="198"/>
  <c r="AR27" i="198"/>
  <c r="AS27" i="198" s="1"/>
  <c r="AV27" i="198" s="1"/>
  <c r="F27" i="198" s="1"/>
  <c r="AY27" i="198" s="1"/>
  <c r="G27" i="198" s="1"/>
  <c r="I21" i="198"/>
  <c r="AR21" i="198"/>
  <c r="AS21" i="198" s="1"/>
  <c r="AV21" i="198" s="1"/>
  <c r="F21" i="198" s="1"/>
  <c r="AY21" i="198" s="1"/>
  <c r="G21" i="198" s="1"/>
  <c r="I36" i="198"/>
  <c r="AR36" i="198"/>
  <c r="AS36" i="198" s="1"/>
  <c r="AV36" i="198" s="1"/>
  <c r="F36" i="198" s="1"/>
  <c r="AY36" i="198" s="1"/>
  <c r="G36" i="198" s="1"/>
  <c r="I48" i="198"/>
  <c r="AR48" i="198"/>
  <c r="AS48" i="198" s="1"/>
  <c r="AV48" i="198" s="1"/>
  <c r="F48" i="198" s="1"/>
  <c r="AY48" i="198" s="1"/>
  <c r="G48" i="198" s="1"/>
  <c r="H18" i="198"/>
  <c r="H30" i="198"/>
  <c r="H42" i="198"/>
  <c r="AP42" i="198"/>
  <c r="J42" i="198" s="1"/>
  <c r="AQ42" i="198" s="1"/>
  <c r="H21" i="198"/>
  <c r="H33" i="198"/>
  <c r="H45" i="198"/>
  <c r="I39" i="198"/>
  <c r="AR39" i="198"/>
  <c r="AS39" i="198" s="1"/>
  <c r="AV39" i="198" s="1"/>
  <c r="F39" i="198" s="1"/>
  <c r="AY39" i="198" s="1"/>
  <c r="G39" i="198" s="1"/>
  <c r="AP30" i="198"/>
  <c r="J30" i="198" s="1"/>
  <c r="AQ30" i="198" s="1"/>
  <c r="H24" i="198"/>
  <c r="H36" i="198"/>
  <c r="H48" i="198"/>
  <c r="AP18" i="198"/>
  <c r="J18" i="198" s="1"/>
  <c r="AQ18" i="198" s="1"/>
  <c r="AP24" i="198"/>
  <c r="J24" i="198" s="1"/>
  <c r="AQ24" i="198" s="1"/>
  <c r="AP45" i="198"/>
  <c r="J45" i="198" s="1"/>
  <c r="AQ45" i="198" s="1"/>
  <c r="H27" i="198"/>
  <c r="H39" i="198"/>
  <c r="H51" i="198"/>
  <c r="AP33" i="198"/>
  <c r="J33" i="198" s="1"/>
  <c r="AQ33" i="198" s="1"/>
  <c r="AP51" i="198"/>
  <c r="J51" i="198" s="1"/>
  <c r="AQ51" i="198" s="1"/>
  <c r="I27" i="197"/>
  <c r="AR27" i="197"/>
  <c r="AS27" i="197" s="1"/>
  <c r="AV27" i="197" s="1"/>
  <c r="F27" i="197" s="1"/>
  <c r="AY27" i="197" s="1"/>
  <c r="G27" i="197" s="1"/>
  <c r="I51" i="197"/>
  <c r="AR51" i="197"/>
  <c r="AS51" i="197" s="1"/>
  <c r="AV51" i="197" s="1"/>
  <c r="F51" i="197" s="1"/>
  <c r="AY51" i="197" s="1"/>
  <c r="G51" i="197" s="1"/>
  <c r="H18" i="197"/>
  <c r="H30" i="197"/>
  <c r="H42" i="197"/>
  <c r="I21" i="197"/>
  <c r="AR21" i="197"/>
  <c r="AS21" i="197" s="1"/>
  <c r="AV21" i="197" s="1"/>
  <c r="F21" i="197" s="1"/>
  <c r="AY21" i="197" s="1"/>
  <c r="G21" i="197" s="1"/>
  <c r="I45" i="197"/>
  <c r="AR45" i="197"/>
  <c r="AS45" i="197" s="1"/>
  <c r="AV45" i="197" s="1"/>
  <c r="F45" i="197" s="1"/>
  <c r="AY45" i="197" s="1"/>
  <c r="G45" i="197" s="1"/>
  <c r="I36" i="197"/>
  <c r="AR36" i="197"/>
  <c r="AS36" i="197" s="1"/>
  <c r="AV36" i="197" s="1"/>
  <c r="F36" i="197" s="1"/>
  <c r="AY36" i="197" s="1"/>
  <c r="G36" i="197" s="1"/>
  <c r="H21" i="197"/>
  <c r="H33" i="197"/>
  <c r="H45" i="197"/>
  <c r="AP18" i="197"/>
  <c r="J18" i="197" s="1"/>
  <c r="AQ18" i="197" s="1"/>
  <c r="AP42" i="197"/>
  <c r="J42" i="197" s="1"/>
  <c r="AQ42" i="197" s="1"/>
  <c r="H24" i="197"/>
  <c r="H36" i="197"/>
  <c r="H48" i="197"/>
  <c r="AP33" i="197"/>
  <c r="J33" i="197" s="1"/>
  <c r="AQ33" i="197" s="1"/>
  <c r="AP24" i="197"/>
  <c r="J24" i="197" s="1"/>
  <c r="AQ24" i="197" s="1"/>
  <c r="AP48" i="197"/>
  <c r="J48" i="197" s="1"/>
  <c r="AQ48" i="197" s="1"/>
  <c r="H27" i="197"/>
  <c r="H39" i="197"/>
  <c r="H51" i="197"/>
  <c r="AP39" i="197"/>
  <c r="J39" i="197" s="1"/>
  <c r="AQ39" i="197" s="1"/>
  <c r="AP30" i="197"/>
  <c r="J30" i="197" s="1"/>
  <c r="AQ30" i="197" s="1"/>
  <c r="BE33" i="196"/>
  <c r="BD33" i="196"/>
  <c r="BE39" i="196"/>
  <c r="BD39" i="196"/>
  <c r="BF33" i="196"/>
  <c r="BH33" i="196" s="1"/>
  <c r="BE51" i="196"/>
  <c r="BD51" i="196"/>
  <c r="BE48" i="196"/>
  <c r="BD48" i="196"/>
  <c r="BF51" i="196"/>
  <c r="BH51" i="196" s="1"/>
  <c r="BE21" i="196"/>
  <c r="BD21" i="196"/>
  <c r="I21" i="195"/>
  <c r="AR21" i="195"/>
  <c r="AS21" i="195" s="1"/>
  <c r="AV21" i="195" s="1"/>
  <c r="F21" i="195" s="1"/>
  <c r="AY21" i="195" s="1"/>
  <c r="G21" i="195" s="1"/>
  <c r="I24" i="195"/>
  <c r="AR24" i="195"/>
  <c r="AS24" i="195" s="1"/>
  <c r="AV24" i="195" s="1"/>
  <c r="F24" i="195" s="1"/>
  <c r="AY24" i="195" s="1"/>
  <c r="G24" i="195" s="1"/>
  <c r="I36" i="195"/>
  <c r="AR36" i="195"/>
  <c r="AS36" i="195" s="1"/>
  <c r="AV36" i="195" s="1"/>
  <c r="F36" i="195" s="1"/>
  <c r="AY36" i="195" s="1"/>
  <c r="G36" i="195" s="1"/>
  <c r="I27" i="195"/>
  <c r="AR27" i="195"/>
  <c r="AS27" i="195" s="1"/>
  <c r="AV27" i="195" s="1"/>
  <c r="F27" i="195" s="1"/>
  <c r="AY27" i="195" s="1"/>
  <c r="G27" i="195" s="1"/>
  <c r="I39" i="195"/>
  <c r="AR39" i="195"/>
  <c r="AS39" i="195" s="1"/>
  <c r="AV39" i="195" s="1"/>
  <c r="F39" i="195" s="1"/>
  <c r="AY39" i="195" s="1"/>
  <c r="G39" i="195" s="1"/>
  <c r="I51" i="195"/>
  <c r="AR51" i="195"/>
  <c r="AS51" i="195" s="1"/>
  <c r="AV51" i="195" s="1"/>
  <c r="F51" i="195" s="1"/>
  <c r="AY51" i="195" s="1"/>
  <c r="G51" i="195" s="1"/>
  <c r="H18" i="195"/>
  <c r="H30" i="195"/>
  <c r="H42" i="195"/>
  <c r="AP30" i="195"/>
  <c r="J30" i="195" s="1"/>
  <c r="AQ30" i="195" s="1"/>
  <c r="H21" i="195"/>
  <c r="H33" i="195"/>
  <c r="H45" i="195"/>
  <c r="AP18" i="195"/>
  <c r="J18" i="195" s="1"/>
  <c r="AQ18" i="195" s="1"/>
  <c r="H24" i="195"/>
  <c r="H36" i="195"/>
  <c r="H48" i="195"/>
  <c r="AP45" i="195"/>
  <c r="J45" i="195" s="1"/>
  <c r="AQ45" i="195" s="1"/>
  <c r="H27" i="195"/>
  <c r="H39" i="195"/>
  <c r="H51" i="195"/>
  <c r="AP42" i="195"/>
  <c r="J42" i="195" s="1"/>
  <c r="AQ42" i="195" s="1"/>
  <c r="AP33" i="195"/>
  <c r="J33" i="195" s="1"/>
  <c r="AQ33" i="195" s="1"/>
  <c r="AP48" i="195"/>
  <c r="J48" i="195" s="1"/>
  <c r="AQ48" i="195" s="1"/>
  <c r="I27" i="194"/>
  <c r="AR27" i="194"/>
  <c r="AS27" i="194" s="1"/>
  <c r="AV27" i="194" s="1"/>
  <c r="F27" i="194" s="1"/>
  <c r="AY27" i="194" s="1"/>
  <c r="G27" i="194" s="1"/>
  <c r="I39" i="194"/>
  <c r="AR39" i="194"/>
  <c r="AS39" i="194" s="1"/>
  <c r="AV39" i="194" s="1"/>
  <c r="F39" i="194" s="1"/>
  <c r="AY39" i="194" s="1"/>
  <c r="G39" i="194" s="1"/>
  <c r="I18" i="194"/>
  <c r="AR18" i="194"/>
  <c r="AS18" i="194" s="1"/>
  <c r="AV18" i="194" s="1"/>
  <c r="F18" i="194" s="1"/>
  <c r="AY18" i="194" s="1"/>
  <c r="G18" i="194" s="1"/>
  <c r="I42" i="194"/>
  <c r="AR42" i="194"/>
  <c r="AS42" i="194" s="1"/>
  <c r="AV42" i="194" s="1"/>
  <c r="F42" i="194" s="1"/>
  <c r="AY42" i="194" s="1"/>
  <c r="G42" i="194" s="1"/>
  <c r="H21" i="194"/>
  <c r="H33" i="194"/>
  <c r="H45" i="194"/>
  <c r="H24" i="194"/>
  <c r="H36" i="194"/>
  <c r="H48" i="194"/>
  <c r="AP33" i="194"/>
  <c r="J33" i="194" s="1"/>
  <c r="AQ33" i="194" s="1"/>
  <c r="AP36" i="194"/>
  <c r="J36" i="194" s="1"/>
  <c r="AQ36" i="194" s="1"/>
  <c r="H27" i="194"/>
  <c r="BB27" i="194"/>
  <c r="BD27" i="194" s="1"/>
  <c r="H39" i="194"/>
  <c r="H51" i="194"/>
  <c r="AP21" i="194"/>
  <c r="J21" i="194" s="1"/>
  <c r="AQ21" i="194" s="1"/>
  <c r="AP24" i="194"/>
  <c r="J24" i="194" s="1"/>
  <c r="AQ24" i="194" s="1"/>
  <c r="AP45" i="194"/>
  <c r="J45" i="194" s="1"/>
  <c r="AQ45" i="194" s="1"/>
  <c r="H18" i="194"/>
  <c r="H30" i="194"/>
  <c r="H42" i="194"/>
  <c r="AP30" i="194"/>
  <c r="J30" i="194" s="1"/>
  <c r="AQ30" i="194" s="1"/>
  <c r="AP48" i="194"/>
  <c r="J48" i="194" s="1"/>
  <c r="AQ48" i="194" s="1"/>
  <c r="AP51" i="194"/>
  <c r="J51" i="194" s="1"/>
  <c r="AQ51" i="194" s="1"/>
  <c r="BE33" i="193"/>
  <c r="BD33" i="193"/>
  <c r="BE42" i="193"/>
  <c r="BD42" i="193"/>
  <c r="BF33" i="193"/>
  <c r="BH33" i="193" s="1"/>
  <c r="BE45" i="193"/>
  <c r="BD45" i="193"/>
  <c r="BF42" i="193"/>
  <c r="BH42" i="193" s="1"/>
  <c r="BF45" i="193"/>
  <c r="BH45" i="193" s="1"/>
  <c r="BE18" i="193"/>
  <c r="BD18" i="193"/>
  <c r="BE30" i="193"/>
  <c r="BD30" i="193"/>
  <c r="BE27" i="193"/>
  <c r="BD27" i="193"/>
  <c r="I27" i="192"/>
  <c r="AR27" i="192"/>
  <c r="AS27" i="192" s="1"/>
  <c r="AV27" i="192" s="1"/>
  <c r="F27" i="192" s="1"/>
  <c r="AY27" i="192" s="1"/>
  <c r="G27" i="192" s="1"/>
  <c r="H18" i="192"/>
  <c r="H30" i="192"/>
  <c r="H42" i="192"/>
  <c r="I51" i="192"/>
  <c r="AR51" i="192"/>
  <c r="AS51" i="192" s="1"/>
  <c r="AV51" i="192" s="1"/>
  <c r="F51" i="192" s="1"/>
  <c r="AY51" i="192" s="1"/>
  <c r="G51" i="192" s="1"/>
  <c r="AP30" i="192"/>
  <c r="J30" i="192" s="1"/>
  <c r="AQ30" i="192" s="1"/>
  <c r="I21" i="192"/>
  <c r="AR21" i="192"/>
  <c r="AS21" i="192" s="1"/>
  <c r="AV21" i="192" s="1"/>
  <c r="F21" i="192" s="1"/>
  <c r="AY21" i="192" s="1"/>
  <c r="G21" i="192" s="1"/>
  <c r="H21" i="192"/>
  <c r="H33" i="192"/>
  <c r="H45" i="192"/>
  <c r="I39" i="192"/>
  <c r="AR39" i="192"/>
  <c r="AS39" i="192" s="1"/>
  <c r="AV39" i="192" s="1"/>
  <c r="F39" i="192" s="1"/>
  <c r="AY39" i="192" s="1"/>
  <c r="G39" i="192" s="1"/>
  <c r="AP18" i="192"/>
  <c r="J18" i="192" s="1"/>
  <c r="AQ18" i="192" s="1"/>
  <c r="I24" i="192"/>
  <c r="AR24" i="192"/>
  <c r="AS24" i="192" s="1"/>
  <c r="AV24" i="192" s="1"/>
  <c r="F24" i="192" s="1"/>
  <c r="AY24" i="192" s="1"/>
  <c r="G24" i="192" s="1"/>
  <c r="H24" i="192"/>
  <c r="H36" i="192"/>
  <c r="H48" i="192"/>
  <c r="AP45" i="192"/>
  <c r="J45" i="192" s="1"/>
  <c r="AQ45" i="192" s="1"/>
  <c r="I36" i="192"/>
  <c r="AR36" i="192"/>
  <c r="AS36" i="192" s="1"/>
  <c r="AV36" i="192" s="1"/>
  <c r="F36" i="192" s="1"/>
  <c r="AY36" i="192" s="1"/>
  <c r="G36" i="192" s="1"/>
  <c r="BB27" i="192"/>
  <c r="BD27" i="192" s="1"/>
  <c r="H27" i="192"/>
  <c r="H39" i="192"/>
  <c r="BB51" i="192"/>
  <c r="BD51" i="192" s="1"/>
  <c r="H51" i="192"/>
  <c r="AP42" i="192"/>
  <c r="J42" i="192" s="1"/>
  <c r="AQ42" i="192" s="1"/>
  <c r="AP33" i="192"/>
  <c r="J33" i="192" s="1"/>
  <c r="AQ33" i="192" s="1"/>
  <c r="AP48" i="192"/>
  <c r="J48" i="192" s="1"/>
  <c r="AQ48" i="192" s="1"/>
  <c r="BA33" i="191"/>
  <c r="AZ33" i="191"/>
  <c r="BA30" i="191"/>
  <c r="AZ30" i="191"/>
  <c r="BA27" i="191"/>
  <c r="AZ27" i="191"/>
  <c r="BA39" i="191"/>
  <c r="AZ39" i="191"/>
  <c r="BA48" i="191"/>
  <c r="AZ48" i="191"/>
  <c r="BB33" i="191"/>
  <c r="BD33" i="191" s="1"/>
  <c r="BA42" i="191"/>
  <c r="AZ42" i="191"/>
  <c r="BB39" i="191"/>
  <c r="BD39" i="191" s="1"/>
  <c r="BA18" i="191"/>
  <c r="AZ18" i="191"/>
  <c r="BB18" i="191"/>
  <c r="BD18" i="191" s="1"/>
  <c r="BA36" i="191"/>
  <c r="AZ36" i="191"/>
  <c r="BB48" i="191"/>
  <c r="BD48" i="191" s="1"/>
  <c r="I24" i="190"/>
  <c r="AV24" i="190"/>
  <c r="AW24" i="190" s="1"/>
  <c r="AZ24" i="190" s="1"/>
  <c r="F24" i="190" s="1"/>
  <c r="BC24" i="190" s="1"/>
  <c r="G24" i="190" s="1"/>
  <c r="I30" i="190"/>
  <c r="AV30" i="190"/>
  <c r="AW30" i="190" s="1"/>
  <c r="AZ30" i="190" s="1"/>
  <c r="F30" i="190" s="1"/>
  <c r="BC30" i="190" s="1"/>
  <c r="G30" i="190" s="1"/>
  <c r="H42" i="190"/>
  <c r="I51" i="190"/>
  <c r="AV51" i="190"/>
  <c r="AW51" i="190" s="1"/>
  <c r="AZ51" i="190" s="1"/>
  <c r="F51" i="190" s="1"/>
  <c r="BC51" i="190" s="1"/>
  <c r="G51" i="190" s="1"/>
  <c r="I36" i="190"/>
  <c r="AV36" i="190"/>
  <c r="AW36" i="190" s="1"/>
  <c r="AZ36" i="190" s="1"/>
  <c r="F36" i="190" s="1"/>
  <c r="BC36" i="190" s="1"/>
  <c r="G36" i="190" s="1"/>
  <c r="H21" i="190"/>
  <c r="H33" i="190"/>
  <c r="H45" i="190"/>
  <c r="I39" i="190"/>
  <c r="AV39" i="190"/>
  <c r="AW39" i="190" s="1"/>
  <c r="AZ39" i="190" s="1"/>
  <c r="F39" i="190" s="1"/>
  <c r="BC39" i="190" s="1"/>
  <c r="G39" i="190" s="1"/>
  <c r="AT42" i="190"/>
  <c r="J42" i="190" s="1"/>
  <c r="AU42" i="190" s="1"/>
  <c r="AT33" i="190"/>
  <c r="J33" i="190" s="1"/>
  <c r="AU33" i="190" s="1"/>
  <c r="H24" i="190"/>
  <c r="H36" i="190"/>
  <c r="H48" i="190"/>
  <c r="I27" i="190"/>
  <c r="AV27" i="190"/>
  <c r="AW27" i="190" s="1"/>
  <c r="AZ27" i="190" s="1"/>
  <c r="F27" i="190" s="1"/>
  <c r="BC27" i="190" s="1"/>
  <c r="G27" i="190" s="1"/>
  <c r="AT21" i="190"/>
  <c r="J21" i="190" s="1"/>
  <c r="AU21" i="190" s="1"/>
  <c r="H18" i="190"/>
  <c r="H30" i="190"/>
  <c r="I45" i="190"/>
  <c r="AV45" i="190"/>
  <c r="AW45" i="190" s="1"/>
  <c r="AZ45" i="190" s="1"/>
  <c r="F45" i="190" s="1"/>
  <c r="BC45" i="190" s="1"/>
  <c r="G45" i="190" s="1"/>
  <c r="H27" i="190"/>
  <c r="H39" i="190"/>
  <c r="H51" i="190"/>
  <c r="AT18" i="190"/>
  <c r="J18" i="190" s="1"/>
  <c r="AU18" i="190" s="1"/>
  <c r="AT48" i="190"/>
  <c r="J48" i="190" s="1"/>
  <c r="AU48" i="190" s="1"/>
  <c r="I24" i="189"/>
  <c r="AR24" i="189"/>
  <c r="AS24" i="189" s="1"/>
  <c r="AV24" i="189" s="1"/>
  <c r="F24" i="189" s="1"/>
  <c r="AY24" i="189" s="1"/>
  <c r="G24" i="189" s="1"/>
  <c r="I36" i="189"/>
  <c r="AR36" i="189"/>
  <c r="AS36" i="189" s="1"/>
  <c r="AV36" i="189" s="1"/>
  <c r="F36" i="189" s="1"/>
  <c r="AY36" i="189" s="1"/>
  <c r="G36" i="189" s="1"/>
  <c r="I48" i="189"/>
  <c r="AR48" i="189"/>
  <c r="AS48" i="189" s="1"/>
  <c r="AV48" i="189" s="1"/>
  <c r="F48" i="189" s="1"/>
  <c r="AY48" i="189" s="1"/>
  <c r="G48" i="189" s="1"/>
  <c r="I33" i="189"/>
  <c r="AR33" i="189"/>
  <c r="AS33" i="189" s="1"/>
  <c r="AV33" i="189" s="1"/>
  <c r="F33" i="189" s="1"/>
  <c r="AY33" i="189" s="1"/>
  <c r="G33" i="189" s="1"/>
  <c r="H27" i="189"/>
  <c r="H39" i="189"/>
  <c r="H51" i="189"/>
  <c r="AP39" i="189"/>
  <c r="J39" i="189" s="1"/>
  <c r="AQ39" i="189" s="1"/>
  <c r="I21" i="189"/>
  <c r="AR21" i="189"/>
  <c r="AS21" i="189" s="1"/>
  <c r="AV21" i="189" s="1"/>
  <c r="F21" i="189" s="1"/>
  <c r="AY21" i="189" s="1"/>
  <c r="G21" i="189" s="1"/>
  <c r="H18" i="189"/>
  <c r="H30" i="189"/>
  <c r="H42" i="189"/>
  <c r="AP18" i="189"/>
  <c r="J18" i="189" s="1"/>
  <c r="AQ18" i="189" s="1"/>
  <c r="I45" i="189"/>
  <c r="AR45" i="189"/>
  <c r="AS45" i="189" s="1"/>
  <c r="AV45" i="189" s="1"/>
  <c r="F45" i="189" s="1"/>
  <c r="AY45" i="189" s="1"/>
  <c r="G45" i="189" s="1"/>
  <c r="AP30" i="189"/>
  <c r="J30" i="189" s="1"/>
  <c r="AQ30" i="189" s="1"/>
  <c r="BB24" i="189"/>
  <c r="BD24" i="189" s="1"/>
  <c r="H24" i="189"/>
  <c r="BB36" i="189"/>
  <c r="BD36" i="189" s="1"/>
  <c r="H36" i="189"/>
  <c r="BB48" i="189"/>
  <c r="BD48" i="189" s="1"/>
  <c r="H48" i="189"/>
  <c r="H21" i="189"/>
  <c r="H33" i="189"/>
  <c r="H45" i="189"/>
  <c r="AP27" i="189"/>
  <c r="J27" i="189" s="1"/>
  <c r="AQ27" i="189" s="1"/>
  <c r="AP51" i="189"/>
  <c r="J51" i="189" s="1"/>
  <c r="AQ51" i="189" s="1"/>
  <c r="AP42" i="189"/>
  <c r="J42" i="189" s="1"/>
  <c r="AQ42" i="189" s="1"/>
  <c r="I27" i="188"/>
  <c r="AR27" i="188"/>
  <c r="AS27" i="188" s="1"/>
  <c r="AV27" i="188" s="1"/>
  <c r="F27" i="188" s="1"/>
  <c r="AY27" i="188" s="1"/>
  <c r="G27" i="188" s="1"/>
  <c r="I24" i="188"/>
  <c r="AR24" i="188"/>
  <c r="AS24" i="188" s="1"/>
  <c r="AV24" i="188" s="1"/>
  <c r="F24" i="188" s="1"/>
  <c r="AY24" i="188" s="1"/>
  <c r="G24" i="188" s="1"/>
  <c r="H21" i="188"/>
  <c r="H33" i="188"/>
  <c r="H45" i="188"/>
  <c r="AP45" i="188"/>
  <c r="J45" i="188" s="1"/>
  <c r="AQ45" i="188" s="1"/>
  <c r="H18" i="188"/>
  <c r="H42" i="188"/>
  <c r="H24" i="188"/>
  <c r="H36" i="188"/>
  <c r="H48" i="188"/>
  <c r="AP42" i="188"/>
  <c r="J42" i="188" s="1"/>
  <c r="AQ42" i="188" s="1"/>
  <c r="AP33" i="188"/>
  <c r="J33" i="188" s="1"/>
  <c r="AQ33" i="188" s="1"/>
  <c r="AP48" i="188"/>
  <c r="J48" i="188" s="1"/>
  <c r="AQ48" i="188" s="1"/>
  <c r="H30" i="188"/>
  <c r="AP18" i="188"/>
  <c r="J18" i="188" s="1"/>
  <c r="AQ18" i="188" s="1"/>
  <c r="H27" i="188"/>
  <c r="H39" i="188"/>
  <c r="H51" i="188"/>
  <c r="AP30" i="188"/>
  <c r="J30" i="188" s="1"/>
  <c r="AQ30" i="188" s="1"/>
  <c r="AP21" i="188"/>
  <c r="J21" i="188" s="1"/>
  <c r="AQ21" i="188" s="1"/>
  <c r="AP39" i="188"/>
  <c r="J39" i="188" s="1"/>
  <c r="AQ39" i="188" s="1"/>
  <c r="AP36" i="188"/>
  <c r="J36" i="188" s="1"/>
  <c r="AQ36" i="188" s="1"/>
  <c r="AP51" i="188"/>
  <c r="J51" i="188" s="1"/>
  <c r="AQ51" i="188" s="1"/>
  <c r="I27" i="187"/>
  <c r="AV27" i="187"/>
  <c r="AW27" i="187" s="1"/>
  <c r="AZ27" i="187" s="1"/>
  <c r="F27" i="187" s="1"/>
  <c r="BC27" i="187" s="1"/>
  <c r="G27" i="187" s="1"/>
  <c r="I30" i="187"/>
  <c r="AV30" i="187"/>
  <c r="AW30" i="187" s="1"/>
  <c r="AZ30" i="187" s="1"/>
  <c r="F30" i="187" s="1"/>
  <c r="BC30" i="187" s="1"/>
  <c r="G30" i="187" s="1"/>
  <c r="I51" i="187"/>
  <c r="AV51" i="187"/>
  <c r="AW51" i="187" s="1"/>
  <c r="AZ51" i="187" s="1"/>
  <c r="F51" i="187" s="1"/>
  <c r="BC51" i="187" s="1"/>
  <c r="G51" i="187" s="1"/>
  <c r="H21" i="187"/>
  <c r="H33" i="187"/>
  <c r="H45" i="187"/>
  <c r="H24" i="187"/>
  <c r="H36" i="187"/>
  <c r="H48" i="187"/>
  <c r="AT21" i="187"/>
  <c r="J21" i="187" s="1"/>
  <c r="AU21" i="187" s="1"/>
  <c r="AT24" i="187"/>
  <c r="J24" i="187" s="1"/>
  <c r="AU24" i="187" s="1"/>
  <c r="I33" i="187"/>
  <c r="AV33" i="187"/>
  <c r="AW33" i="187" s="1"/>
  <c r="AZ33" i="187" s="1"/>
  <c r="F33" i="187" s="1"/>
  <c r="BC33" i="187" s="1"/>
  <c r="G33" i="187" s="1"/>
  <c r="H27" i="187"/>
  <c r="BF27" i="187"/>
  <c r="BH27" i="187" s="1"/>
  <c r="H39" i="187"/>
  <c r="H51" i="187"/>
  <c r="AT48" i="187"/>
  <c r="J48" i="187" s="1"/>
  <c r="AU48" i="187" s="1"/>
  <c r="AT36" i="187"/>
  <c r="J36" i="187" s="1"/>
  <c r="AU36" i="187" s="1"/>
  <c r="I45" i="187"/>
  <c r="AV45" i="187"/>
  <c r="AW45" i="187" s="1"/>
  <c r="AZ45" i="187" s="1"/>
  <c r="F45" i="187" s="1"/>
  <c r="BC45" i="187" s="1"/>
  <c r="G45" i="187" s="1"/>
  <c r="H18" i="187"/>
  <c r="H30" i="187"/>
  <c r="H42" i="187"/>
  <c r="AT18" i="187"/>
  <c r="J18" i="187" s="1"/>
  <c r="AU18" i="187" s="1"/>
  <c r="I39" i="187"/>
  <c r="AV39" i="187"/>
  <c r="AW39" i="187" s="1"/>
  <c r="AZ39" i="187" s="1"/>
  <c r="F39" i="187" s="1"/>
  <c r="BC39" i="187" s="1"/>
  <c r="G39" i="187" s="1"/>
  <c r="AT42" i="187"/>
  <c r="J42" i="187" s="1"/>
  <c r="AU42" i="187" s="1"/>
  <c r="BA51" i="186"/>
  <c r="AZ51" i="186"/>
  <c r="BB51" i="186"/>
  <c r="BD51" i="186" s="1"/>
  <c r="I48" i="186"/>
  <c r="AR48" i="186"/>
  <c r="AS48" i="186" s="1"/>
  <c r="AV48" i="186" s="1"/>
  <c r="F48" i="186" s="1"/>
  <c r="AY48" i="186" s="1"/>
  <c r="G48" i="186" s="1"/>
  <c r="BA39" i="186"/>
  <c r="AZ39" i="186"/>
  <c r="BB39" i="186"/>
  <c r="BD39" i="186" s="1"/>
  <c r="BA42" i="185"/>
  <c r="AZ42" i="185"/>
  <c r="BB42" i="185"/>
  <c r="BD42" i="185" s="1"/>
  <c r="I48" i="185"/>
  <c r="AR48" i="185"/>
  <c r="AS48" i="185" s="1"/>
  <c r="AV48" i="185" s="1"/>
  <c r="F48" i="185" s="1"/>
  <c r="AY48" i="185" s="1"/>
  <c r="G48" i="185" s="1"/>
  <c r="BA39" i="185"/>
  <c r="AZ39" i="185"/>
  <c r="BA51" i="185"/>
  <c r="AZ51" i="185"/>
  <c r="I45" i="185"/>
  <c r="AR45" i="185"/>
  <c r="AS45" i="185" s="1"/>
  <c r="AV45" i="185" s="1"/>
  <c r="F45" i="185" s="1"/>
  <c r="AY45" i="185" s="1"/>
  <c r="G45" i="185" s="1"/>
  <c r="BB39" i="185"/>
  <c r="BD39" i="185" s="1"/>
  <c r="BB51" i="185"/>
  <c r="BD51" i="185" s="1"/>
  <c r="I48" i="184"/>
  <c r="AV48" i="184"/>
  <c r="AW48" i="184" s="1"/>
  <c r="AZ48" i="184" s="1"/>
  <c r="F48" i="184" s="1"/>
  <c r="BC48" i="184" s="1"/>
  <c r="G48" i="184" s="1"/>
  <c r="BE27" i="184"/>
  <c r="BD27" i="184"/>
  <c r="I45" i="184"/>
  <c r="AV45" i="184"/>
  <c r="AW45" i="184" s="1"/>
  <c r="AZ45" i="184" s="1"/>
  <c r="F45" i="184" s="1"/>
  <c r="BC45" i="184" s="1"/>
  <c r="G45" i="184" s="1"/>
  <c r="BF30" i="184"/>
  <c r="BH30" i="184" s="1"/>
  <c r="BE30" i="184"/>
  <c r="BD30" i="184"/>
  <c r="BE42" i="184"/>
  <c r="BD42" i="184"/>
  <c r="BF27" i="184"/>
  <c r="BH27" i="184" s="1"/>
  <c r="BA48" i="183"/>
  <c r="AZ48" i="183"/>
  <c r="BA33" i="183"/>
  <c r="AZ33" i="183"/>
  <c r="BA39" i="183"/>
  <c r="AZ39" i="183"/>
  <c r="BB48" i="183"/>
  <c r="BD48" i="183" s="1"/>
  <c r="BB33" i="183"/>
  <c r="BD33" i="183" s="1"/>
  <c r="BA45" i="183"/>
  <c r="AZ45" i="183"/>
  <c r="BA24" i="183"/>
  <c r="AZ24" i="183"/>
  <c r="BB45" i="183"/>
  <c r="BD45" i="183" s="1"/>
  <c r="BA18" i="183"/>
  <c r="AZ18" i="183"/>
  <c r="BA36" i="183"/>
  <c r="AZ36" i="183"/>
  <c r="BA30" i="183"/>
  <c r="AZ30" i="183"/>
  <c r="BA27" i="183"/>
  <c r="AZ27" i="183"/>
  <c r="I21" i="182"/>
  <c r="AR21" i="182"/>
  <c r="AS21" i="182" s="1"/>
  <c r="AV21" i="182" s="1"/>
  <c r="F21" i="182" s="1"/>
  <c r="AY21" i="182" s="1"/>
  <c r="G21" i="182" s="1"/>
  <c r="I30" i="182"/>
  <c r="AR30" i="182"/>
  <c r="AS30" i="182" s="1"/>
  <c r="AV30" i="182" s="1"/>
  <c r="F30" i="182" s="1"/>
  <c r="AY30" i="182" s="1"/>
  <c r="G30" i="182" s="1"/>
  <c r="I42" i="182"/>
  <c r="AR42" i="182"/>
  <c r="AS42" i="182" s="1"/>
  <c r="AV42" i="182" s="1"/>
  <c r="F42" i="182" s="1"/>
  <c r="AY42" i="182" s="1"/>
  <c r="G42" i="182" s="1"/>
  <c r="H24" i="182"/>
  <c r="H36" i="182"/>
  <c r="H48" i="182"/>
  <c r="I27" i="182"/>
  <c r="AR27" i="182"/>
  <c r="AS27" i="182" s="1"/>
  <c r="AV27" i="182" s="1"/>
  <c r="F27" i="182" s="1"/>
  <c r="AY27" i="182" s="1"/>
  <c r="G27" i="182" s="1"/>
  <c r="H33" i="182"/>
  <c r="I39" i="182"/>
  <c r="AR39" i="182"/>
  <c r="AS39" i="182" s="1"/>
  <c r="AV39" i="182" s="1"/>
  <c r="F39" i="182" s="1"/>
  <c r="AY39" i="182" s="1"/>
  <c r="G39" i="182" s="1"/>
  <c r="H27" i="182"/>
  <c r="H39" i="182"/>
  <c r="H51" i="182"/>
  <c r="AP48" i="182"/>
  <c r="J48" i="182" s="1"/>
  <c r="AQ48" i="182" s="1"/>
  <c r="AP36" i="182"/>
  <c r="J36" i="182" s="1"/>
  <c r="AQ36" i="182" s="1"/>
  <c r="BB21" i="182"/>
  <c r="BD21" i="182" s="1"/>
  <c r="H21" i="182"/>
  <c r="H45" i="182"/>
  <c r="AP33" i="182"/>
  <c r="J33" i="182" s="1"/>
  <c r="AQ33" i="182" s="1"/>
  <c r="H18" i="182"/>
  <c r="H30" i="182"/>
  <c r="BB42" i="182"/>
  <c r="BD42" i="182" s="1"/>
  <c r="H42" i="182"/>
  <c r="AP18" i="182"/>
  <c r="J18" i="182" s="1"/>
  <c r="AQ18" i="182" s="1"/>
  <c r="AP45" i="182"/>
  <c r="J45" i="182" s="1"/>
  <c r="AQ45" i="182" s="1"/>
  <c r="AP24" i="182"/>
  <c r="J24" i="182" s="1"/>
  <c r="AQ24" i="182" s="1"/>
  <c r="AP51" i="182"/>
  <c r="J51" i="182" s="1"/>
  <c r="AQ51" i="182" s="1"/>
  <c r="H48" i="181"/>
  <c r="BE36" i="181"/>
  <c r="BD36" i="181"/>
  <c r="BF36" i="181"/>
  <c r="BH36" i="181" s="1"/>
  <c r="AT48" i="181"/>
  <c r="J48" i="181" s="1"/>
  <c r="AU48" i="181" s="1"/>
  <c r="H51" i="181"/>
  <c r="AT51" i="181"/>
  <c r="J51" i="181" s="1"/>
  <c r="AU51" i="181" s="1"/>
  <c r="BF21" i="181"/>
  <c r="BH21" i="181" s="1"/>
  <c r="H18" i="181"/>
  <c r="BE21" i="181"/>
  <c r="BD21" i="181"/>
  <c r="AT18" i="181"/>
  <c r="J18" i="181" s="1"/>
  <c r="AU18" i="181" s="1"/>
  <c r="BE33" i="181"/>
  <c r="BD33" i="181"/>
  <c r="BA36" i="180"/>
  <c r="AZ36" i="180"/>
  <c r="BA21" i="180"/>
  <c r="AZ21" i="180"/>
  <c r="BB36" i="180"/>
  <c r="BD36" i="180" s="1"/>
  <c r="BB21" i="180"/>
  <c r="BD21" i="180" s="1"/>
  <c r="BA33" i="180"/>
  <c r="AZ33" i="180"/>
  <c r="BA48" i="180"/>
  <c r="AZ48" i="180"/>
  <c r="BB33" i="180"/>
  <c r="BD33" i="180" s="1"/>
  <c r="BA45" i="180"/>
  <c r="BA18" i="180"/>
  <c r="AZ18" i="180"/>
  <c r="BB48" i="180"/>
  <c r="BD48" i="180" s="1"/>
  <c r="I18" i="179"/>
  <c r="AR18" i="179"/>
  <c r="AS18" i="179" s="1"/>
  <c r="AV18" i="179" s="1"/>
  <c r="F18" i="179" s="1"/>
  <c r="AY18" i="179" s="1"/>
  <c r="G18" i="179" s="1"/>
  <c r="BA27" i="179"/>
  <c r="AZ27" i="179"/>
  <c r="BA30" i="179"/>
  <c r="AZ30" i="179"/>
  <c r="BA39" i="179"/>
  <c r="AZ39" i="179"/>
  <c r="H18" i="179"/>
  <c r="BA42" i="179"/>
  <c r="AZ42" i="179"/>
  <c r="BA45" i="179"/>
  <c r="AZ45" i="179"/>
  <c r="I27" i="178"/>
  <c r="AV27" i="178"/>
  <c r="AW27" i="178" s="1"/>
  <c r="AZ27" i="178" s="1"/>
  <c r="F27" i="178" s="1"/>
  <c r="BC27" i="178" s="1"/>
  <c r="G27" i="178" s="1"/>
  <c r="I39" i="178"/>
  <c r="AV39" i="178"/>
  <c r="AW39" i="178" s="1"/>
  <c r="AZ39" i="178" s="1"/>
  <c r="F39" i="178" s="1"/>
  <c r="BC39" i="178" s="1"/>
  <c r="G39" i="178" s="1"/>
  <c r="I51" i="178"/>
  <c r="AV51" i="178"/>
  <c r="AW51" i="178" s="1"/>
  <c r="AZ51" i="178" s="1"/>
  <c r="F51" i="178" s="1"/>
  <c r="BC51" i="178" s="1"/>
  <c r="G51" i="178" s="1"/>
  <c r="H18" i="178"/>
  <c r="H30" i="178"/>
  <c r="H42" i="178"/>
  <c r="H21" i="178"/>
  <c r="H33" i="178"/>
  <c r="H45" i="178"/>
  <c r="AT42" i="178"/>
  <c r="J42" i="178" s="1"/>
  <c r="AU42" i="178" s="1"/>
  <c r="H24" i="178"/>
  <c r="H36" i="178"/>
  <c r="H48" i="178"/>
  <c r="AT48" i="178"/>
  <c r="J48" i="178" s="1"/>
  <c r="AU48" i="178" s="1"/>
  <c r="AT30" i="178"/>
  <c r="J30" i="178" s="1"/>
  <c r="AU30" i="178" s="1"/>
  <c r="AT33" i="178"/>
  <c r="J33" i="178" s="1"/>
  <c r="AU33" i="178" s="1"/>
  <c r="AT36" i="178"/>
  <c r="J36" i="178" s="1"/>
  <c r="AU36" i="178" s="1"/>
  <c r="H27" i="178"/>
  <c r="BF27" i="178"/>
  <c r="BH27" i="178" s="1"/>
  <c r="H39" i="178"/>
  <c r="BF39" i="178"/>
  <c r="BH39" i="178" s="1"/>
  <c r="H51" i="178"/>
  <c r="AT18" i="178"/>
  <c r="J18" i="178" s="1"/>
  <c r="AU18" i="178" s="1"/>
  <c r="AT21" i="178"/>
  <c r="J21" i="178" s="1"/>
  <c r="AU21" i="178" s="1"/>
  <c r="AT45" i="178"/>
  <c r="J45" i="178" s="1"/>
  <c r="AU45" i="178" s="1"/>
  <c r="AT24" i="178"/>
  <c r="J24" i="178" s="1"/>
  <c r="AU24" i="178" s="1"/>
  <c r="I30" i="177"/>
  <c r="AR30" i="177"/>
  <c r="AS30" i="177" s="1"/>
  <c r="AV30" i="177" s="1"/>
  <c r="F30" i="177" s="1"/>
  <c r="AY30" i="177" s="1"/>
  <c r="G30" i="177" s="1"/>
  <c r="H24" i="177"/>
  <c r="H36" i="177"/>
  <c r="H48" i="177"/>
  <c r="I27" i="177"/>
  <c r="AR27" i="177"/>
  <c r="AS27" i="177" s="1"/>
  <c r="AV27" i="177" s="1"/>
  <c r="F27" i="177" s="1"/>
  <c r="AY27" i="177" s="1"/>
  <c r="G27" i="177" s="1"/>
  <c r="I51" i="177"/>
  <c r="AR51" i="177"/>
  <c r="AS51" i="177" s="1"/>
  <c r="AV51" i="177" s="1"/>
  <c r="F51" i="177" s="1"/>
  <c r="AY51" i="177" s="1"/>
  <c r="G51" i="177" s="1"/>
  <c r="AP48" i="177"/>
  <c r="J48" i="177" s="1"/>
  <c r="AQ48" i="177" s="1"/>
  <c r="H21" i="177"/>
  <c r="H33" i="177"/>
  <c r="H45" i="177"/>
  <c r="AP45" i="177"/>
  <c r="J45" i="177" s="1"/>
  <c r="AQ45" i="177" s="1"/>
  <c r="AP21" i="177"/>
  <c r="J21" i="177" s="1"/>
  <c r="AQ21" i="177" s="1"/>
  <c r="BB27" i="177"/>
  <c r="BD27" i="177" s="1"/>
  <c r="H27" i="177"/>
  <c r="H39" i="177"/>
  <c r="H51" i="177"/>
  <c r="AP33" i="177"/>
  <c r="J33" i="177" s="1"/>
  <c r="AQ33" i="177" s="1"/>
  <c r="AP24" i="177"/>
  <c r="J24" i="177" s="1"/>
  <c r="AQ24" i="177" s="1"/>
  <c r="I42" i="177"/>
  <c r="AR42" i="177"/>
  <c r="AS42" i="177" s="1"/>
  <c r="AV42" i="177" s="1"/>
  <c r="F42" i="177" s="1"/>
  <c r="AY42" i="177" s="1"/>
  <c r="G42" i="177" s="1"/>
  <c r="H18" i="177"/>
  <c r="BB30" i="177"/>
  <c r="BD30" i="177" s="1"/>
  <c r="H30" i="177"/>
  <c r="BB42" i="177"/>
  <c r="BD42" i="177" s="1"/>
  <c r="H42" i="177"/>
  <c r="AP39" i="177"/>
  <c r="J39" i="177" s="1"/>
  <c r="AQ39" i="177" s="1"/>
  <c r="AP18" i="177"/>
  <c r="J18" i="177" s="1"/>
  <c r="AQ18" i="177" s="1"/>
  <c r="AP36" i="177"/>
  <c r="J36" i="177" s="1"/>
  <c r="AQ36" i="177" s="1"/>
  <c r="I21" i="176"/>
  <c r="AR21" i="176"/>
  <c r="AS21" i="176" s="1"/>
  <c r="AV21" i="176" s="1"/>
  <c r="F21" i="176" s="1"/>
  <c r="AY21" i="176" s="1"/>
  <c r="G21" i="176" s="1"/>
  <c r="I45" i="176"/>
  <c r="AR45" i="176"/>
  <c r="AS45" i="176" s="1"/>
  <c r="AV45" i="176" s="1"/>
  <c r="F45" i="176" s="1"/>
  <c r="AY45" i="176" s="1"/>
  <c r="G45" i="176" s="1"/>
  <c r="H24" i="176"/>
  <c r="H36" i="176"/>
  <c r="H48" i="176"/>
  <c r="I33" i="176"/>
  <c r="AR33" i="176"/>
  <c r="AS33" i="176" s="1"/>
  <c r="AV33" i="176" s="1"/>
  <c r="F33" i="176" s="1"/>
  <c r="AY33" i="176" s="1"/>
  <c r="G33" i="176" s="1"/>
  <c r="I30" i="176"/>
  <c r="AR30" i="176"/>
  <c r="AS30" i="176" s="1"/>
  <c r="AV30" i="176" s="1"/>
  <c r="F30" i="176" s="1"/>
  <c r="AY30" i="176" s="1"/>
  <c r="G30" i="176" s="1"/>
  <c r="H27" i="176"/>
  <c r="H39" i="176"/>
  <c r="H51" i="176"/>
  <c r="AP39" i="176"/>
  <c r="J39" i="176" s="1"/>
  <c r="AQ39" i="176" s="1"/>
  <c r="AP36" i="176"/>
  <c r="J36" i="176" s="1"/>
  <c r="AQ36" i="176" s="1"/>
  <c r="H18" i="176"/>
  <c r="H30" i="176"/>
  <c r="H42" i="176"/>
  <c r="AP18" i="176"/>
  <c r="J18" i="176" s="1"/>
  <c r="AQ18" i="176" s="1"/>
  <c r="AP42" i="176"/>
  <c r="J42" i="176" s="1"/>
  <c r="AQ42" i="176" s="1"/>
  <c r="H21" i="176"/>
  <c r="BB33" i="176"/>
  <c r="BD33" i="176" s="1"/>
  <c r="H33" i="176"/>
  <c r="H45" i="176"/>
  <c r="AP27" i="176"/>
  <c r="J27" i="176" s="1"/>
  <c r="AQ27" i="176" s="1"/>
  <c r="AP51" i="176"/>
  <c r="J51" i="176" s="1"/>
  <c r="AQ51" i="176" s="1"/>
  <c r="AP24" i="176"/>
  <c r="J24" i="176" s="1"/>
  <c r="AQ24" i="176" s="1"/>
  <c r="AP48" i="176"/>
  <c r="J48" i="176" s="1"/>
  <c r="AQ48" i="176" s="1"/>
  <c r="BF21" i="175"/>
  <c r="BH21" i="175" s="1"/>
  <c r="BE18" i="175"/>
  <c r="BD18" i="175"/>
  <c r="BE39" i="175"/>
  <c r="BD39" i="175"/>
  <c r="BE45" i="175"/>
  <c r="BD45" i="175"/>
  <c r="BE27" i="175"/>
  <c r="BD27" i="175"/>
  <c r="BF18" i="175"/>
  <c r="BH18" i="175" s="1"/>
  <c r="BE30" i="175"/>
  <c r="BD30" i="175"/>
  <c r="BF51" i="175"/>
  <c r="BH51" i="175" s="1"/>
  <c r="BF39" i="175"/>
  <c r="BH39" i="175" s="1"/>
  <c r="BE21" i="175"/>
  <c r="BD21" i="175"/>
  <c r="BE51" i="175"/>
  <c r="BD51" i="175"/>
  <c r="BF45" i="175"/>
  <c r="BH45" i="175" s="1"/>
  <c r="BF27" i="175"/>
  <c r="BH27" i="175" s="1"/>
  <c r="BA18" i="174"/>
  <c r="AZ18" i="174"/>
  <c r="BB18" i="174"/>
  <c r="BD18" i="174" s="1"/>
  <c r="BA42" i="174"/>
  <c r="AZ42" i="174"/>
  <c r="BA51" i="174"/>
  <c r="AZ51" i="174"/>
  <c r="BB42" i="174"/>
  <c r="BD42" i="174" s="1"/>
  <c r="I48" i="174"/>
  <c r="AR48" i="174"/>
  <c r="AS48" i="174" s="1"/>
  <c r="AV48" i="174" s="1"/>
  <c r="F48" i="174" s="1"/>
  <c r="AY48" i="174" s="1"/>
  <c r="G48" i="174" s="1"/>
  <c r="BB51" i="174"/>
  <c r="BD51" i="174" s="1"/>
  <c r="BA24" i="173"/>
  <c r="AZ24" i="173"/>
  <c r="BA18" i="173"/>
  <c r="AZ18" i="173"/>
  <c r="BB36" i="173"/>
  <c r="BD36" i="173" s="1"/>
  <c r="BA36" i="173"/>
  <c r="AZ36" i="173"/>
  <c r="BA48" i="173"/>
  <c r="AZ48" i="173"/>
  <c r="BB24" i="173"/>
  <c r="BD24" i="173" s="1"/>
  <c r="BB48" i="173"/>
  <c r="BD48" i="173" s="1"/>
  <c r="BB18" i="173"/>
  <c r="BD18" i="173" s="1"/>
  <c r="I18" i="172"/>
  <c r="AV18" i="172"/>
  <c r="AW18" i="172" s="1"/>
  <c r="AZ18" i="172" s="1"/>
  <c r="F18" i="172" s="1"/>
  <c r="BC18" i="172" s="1"/>
  <c r="G18" i="172" s="1"/>
  <c r="I42" i="172"/>
  <c r="AV42" i="172"/>
  <c r="AW42" i="172" s="1"/>
  <c r="AZ42" i="172" s="1"/>
  <c r="F42" i="172" s="1"/>
  <c r="BC42" i="172" s="1"/>
  <c r="G42" i="172" s="1"/>
  <c r="I21" i="172"/>
  <c r="AV21" i="172"/>
  <c r="AW21" i="172" s="1"/>
  <c r="AZ21" i="172" s="1"/>
  <c r="F21" i="172" s="1"/>
  <c r="BC21" i="172" s="1"/>
  <c r="G21" i="172" s="1"/>
  <c r="I45" i="172"/>
  <c r="AV45" i="172"/>
  <c r="AW45" i="172" s="1"/>
  <c r="AZ45" i="172" s="1"/>
  <c r="F45" i="172" s="1"/>
  <c r="BC45" i="172" s="1"/>
  <c r="G45" i="172" s="1"/>
  <c r="H21" i="172"/>
  <c r="H33" i="172"/>
  <c r="H45" i="172"/>
  <c r="I27" i="172"/>
  <c r="AV27" i="172"/>
  <c r="AW27" i="172" s="1"/>
  <c r="AZ27" i="172" s="1"/>
  <c r="F27" i="172" s="1"/>
  <c r="BC27" i="172" s="1"/>
  <c r="G27" i="172" s="1"/>
  <c r="I51" i="172"/>
  <c r="AV51" i="172"/>
  <c r="AW51" i="172" s="1"/>
  <c r="AZ51" i="172" s="1"/>
  <c r="F51" i="172" s="1"/>
  <c r="BC51" i="172" s="1"/>
  <c r="G51" i="172" s="1"/>
  <c r="H18" i="172"/>
  <c r="H30" i="172"/>
  <c r="BF42" i="172"/>
  <c r="BH42" i="172" s="1"/>
  <c r="H42" i="172"/>
  <c r="I36" i="172"/>
  <c r="AV36" i="172"/>
  <c r="AW36" i="172" s="1"/>
  <c r="AZ36" i="172" s="1"/>
  <c r="F36" i="172" s="1"/>
  <c r="BC36" i="172" s="1"/>
  <c r="G36" i="172" s="1"/>
  <c r="H24" i="172"/>
  <c r="H36" i="172"/>
  <c r="H48" i="172"/>
  <c r="AT33" i="172"/>
  <c r="J33" i="172" s="1"/>
  <c r="AU33" i="172" s="1"/>
  <c r="AT24" i="172"/>
  <c r="J24" i="172" s="1"/>
  <c r="AU24" i="172" s="1"/>
  <c r="AT48" i="172"/>
  <c r="J48" i="172" s="1"/>
  <c r="AU48" i="172" s="1"/>
  <c r="BF27" i="172"/>
  <c r="BH27" i="172" s="1"/>
  <c r="H27" i="172"/>
  <c r="H39" i="172"/>
  <c r="BF51" i="172"/>
  <c r="BH51" i="172" s="1"/>
  <c r="H51" i="172"/>
  <c r="AT39" i="172"/>
  <c r="J39" i="172" s="1"/>
  <c r="AU39" i="172" s="1"/>
  <c r="AT30" i="172"/>
  <c r="J30" i="172" s="1"/>
  <c r="AU30" i="172" s="1"/>
  <c r="BA36" i="171"/>
  <c r="AZ36" i="171"/>
  <c r="BA48" i="171"/>
  <c r="AZ48" i="171"/>
  <c r="BA27" i="171"/>
  <c r="AZ27" i="171"/>
  <c r="BA39" i="171"/>
  <c r="AZ39" i="171"/>
  <c r="BA18" i="171"/>
  <c r="AZ18" i="171"/>
  <c r="BB18" i="171"/>
  <c r="BD18" i="171" s="1"/>
  <c r="BB39" i="171"/>
  <c r="BD39" i="171" s="1"/>
  <c r="BB36" i="171"/>
  <c r="BD36" i="171" s="1"/>
  <c r="I45" i="170"/>
  <c r="AR45" i="170"/>
  <c r="AS45" i="170" s="1"/>
  <c r="AV45" i="170" s="1"/>
  <c r="F45" i="170" s="1"/>
  <c r="AY45" i="170" s="1"/>
  <c r="G45" i="170" s="1"/>
  <c r="I24" i="170"/>
  <c r="AR24" i="170"/>
  <c r="AS24" i="170" s="1"/>
  <c r="AV24" i="170" s="1"/>
  <c r="F24" i="170" s="1"/>
  <c r="AY24" i="170" s="1"/>
  <c r="G24" i="170" s="1"/>
  <c r="I36" i="170"/>
  <c r="AR36" i="170"/>
  <c r="AS36" i="170" s="1"/>
  <c r="AV36" i="170" s="1"/>
  <c r="F36" i="170" s="1"/>
  <c r="AY36" i="170" s="1"/>
  <c r="G36" i="170" s="1"/>
  <c r="H27" i="170"/>
  <c r="H39" i="170"/>
  <c r="H51" i="170"/>
  <c r="I42" i="170"/>
  <c r="AR42" i="170"/>
  <c r="AS42" i="170" s="1"/>
  <c r="AV42" i="170" s="1"/>
  <c r="F42" i="170" s="1"/>
  <c r="AY42" i="170" s="1"/>
  <c r="G42" i="170" s="1"/>
  <c r="H18" i="170"/>
  <c r="H30" i="170"/>
  <c r="H42" i="170"/>
  <c r="AP51" i="170"/>
  <c r="J51" i="170" s="1"/>
  <c r="AQ51" i="170" s="1"/>
  <c r="AP30" i="170"/>
  <c r="J30" i="170" s="1"/>
  <c r="AQ30" i="170" s="1"/>
  <c r="H24" i="170"/>
  <c r="BB24" i="170"/>
  <c r="BD24" i="170" s="1"/>
  <c r="H36" i="170"/>
  <c r="H48" i="170"/>
  <c r="I27" i="170"/>
  <c r="AR27" i="170"/>
  <c r="AS27" i="170" s="1"/>
  <c r="AV27" i="170" s="1"/>
  <c r="F27" i="170" s="1"/>
  <c r="AY27" i="170" s="1"/>
  <c r="G27" i="170" s="1"/>
  <c r="I21" i="170"/>
  <c r="AR21" i="170"/>
  <c r="AS21" i="170" s="1"/>
  <c r="AV21" i="170" s="1"/>
  <c r="F21" i="170" s="1"/>
  <c r="AY21" i="170" s="1"/>
  <c r="G21" i="170" s="1"/>
  <c r="H21" i="170"/>
  <c r="H33" i="170"/>
  <c r="H45" i="170"/>
  <c r="AP39" i="170"/>
  <c r="J39" i="170" s="1"/>
  <c r="AQ39" i="170" s="1"/>
  <c r="AP18" i="170"/>
  <c r="J18" i="170" s="1"/>
  <c r="AQ18" i="170" s="1"/>
  <c r="AP33" i="170"/>
  <c r="J33" i="170" s="1"/>
  <c r="AQ33" i="170" s="1"/>
  <c r="AP48" i="170"/>
  <c r="J48" i="170" s="1"/>
  <c r="AQ48" i="170" s="1"/>
  <c r="I30" i="169"/>
  <c r="AV30" i="169"/>
  <c r="AW30" i="169" s="1"/>
  <c r="AZ30" i="169" s="1"/>
  <c r="F30" i="169" s="1"/>
  <c r="BC30" i="169" s="1"/>
  <c r="G30" i="169" s="1"/>
  <c r="I42" i="169"/>
  <c r="AV42" i="169"/>
  <c r="AW42" i="169" s="1"/>
  <c r="AZ42" i="169" s="1"/>
  <c r="F42" i="169" s="1"/>
  <c r="BC42" i="169" s="1"/>
  <c r="G42" i="169" s="1"/>
  <c r="I21" i="169"/>
  <c r="AV21" i="169"/>
  <c r="AW21" i="169" s="1"/>
  <c r="AZ21" i="169" s="1"/>
  <c r="F21" i="169" s="1"/>
  <c r="BC21" i="169" s="1"/>
  <c r="G21" i="169" s="1"/>
  <c r="I45" i="169"/>
  <c r="AV45" i="169"/>
  <c r="AW45" i="169" s="1"/>
  <c r="AZ45" i="169" s="1"/>
  <c r="F45" i="169" s="1"/>
  <c r="BC45" i="169" s="1"/>
  <c r="G45" i="169" s="1"/>
  <c r="I27" i="169"/>
  <c r="AV27" i="169"/>
  <c r="AW27" i="169" s="1"/>
  <c r="AZ27" i="169" s="1"/>
  <c r="F27" i="169" s="1"/>
  <c r="BC27" i="169" s="1"/>
  <c r="G27" i="169" s="1"/>
  <c r="H24" i="169"/>
  <c r="H36" i="169"/>
  <c r="H48" i="169"/>
  <c r="AT24" i="169"/>
  <c r="J24" i="169" s="1"/>
  <c r="AU24" i="169" s="1"/>
  <c r="H27" i="169"/>
  <c r="H39" i="169"/>
  <c r="H51" i="169"/>
  <c r="AT51" i="169"/>
  <c r="J51" i="169" s="1"/>
  <c r="AU51" i="169" s="1"/>
  <c r="AT48" i="169"/>
  <c r="J48" i="169" s="1"/>
  <c r="AU48" i="169" s="1"/>
  <c r="H18" i="169"/>
  <c r="H30" i="169"/>
  <c r="H42" i="169"/>
  <c r="AT18" i="169"/>
  <c r="J18" i="169" s="1"/>
  <c r="AU18" i="169" s="1"/>
  <c r="H21" i="169"/>
  <c r="H33" i="169"/>
  <c r="H45" i="169"/>
  <c r="AT39" i="169"/>
  <c r="J39" i="169" s="1"/>
  <c r="AU39" i="169" s="1"/>
  <c r="AT33" i="169"/>
  <c r="J33" i="169" s="1"/>
  <c r="AU33" i="169" s="1"/>
  <c r="AT36" i="169"/>
  <c r="J36" i="169" s="1"/>
  <c r="AU36" i="169" s="1"/>
  <c r="BA30" i="168"/>
  <c r="AZ30" i="168"/>
  <c r="H18" i="168"/>
  <c r="BB30" i="168"/>
  <c r="BD30" i="168" s="1"/>
  <c r="BB42" i="168"/>
  <c r="BD42" i="168" s="1"/>
  <c r="BA39" i="168"/>
  <c r="AZ39" i="168"/>
  <c r="BA51" i="168"/>
  <c r="AZ51" i="168"/>
  <c r="BA48" i="168"/>
  <c r="AZ48" i="168"/>
  <c r="BA42" i="168"/>
  <c r="AZ42" i="168"/>
  <c r="I18" i="168"/>
  <c r="AR18" i="168"/>
  <c r="AS18" i="168" s="1"/>
  <c r="AV18" i="168" s="1"/>
  <c r="F18" i="168" s="1"/>
  <c r="AY18" i="168" s="1"/>
  <c r="G18" i="168" s="1"/>
  <c r="BA27" i="168"/>
  <c r="AZ27" i="168"/>
  <c r="BA51" i="167"/>
  <c r="AZ51" i="167"/>
  <c r="BB51" i="167"/>
  <c r="BD51" i="167" s="1"/>
  <c r="BA27" i="167"/>
  <c r="AZ27" i="167"/>
  <c r="BD36" i="167"/>
  <c r="BA18" i="167"/>
  <c r="AZ18" i="167"/>
  <c r="BA36" i="167"/>
  <c r="AZ36" i="167"/>
  <c r="BB18" i="167"/>
  <c r="BD18" i="167" s="1"/>
  <c r="BB27" i="167"/>
  <c r="BD27" i="167" s="1"/>
  <c r="BE27" i="166"/>
  <c r="BD27" i="166"/>
  <c r="BF27" i="166"/>
  <c r="BH27" i="166" s="1"/>
  <c r="I18" i="166"/>
  <c r="AV18" i="166"/>
  <c r="AW18" i="166" s="1"/>
  <c r="AZ18" i="166" s="1"/>
  <c r="F18" i="166" s="1"/>
  <c r="BC18" i="166" s="1"/>
  <c r="G18" i="166" s="1"/>
  <c r="BE39" i="166"/>
  <c r="BD39" i="166"/>
  <c r="I48" i="166"/>
  <c r="AV48" i="166"/>
  <c r="AW48" i="166" s="1"/>
  <c r="AZ48" i="166" s="1"/>
  <c r="F48" i="166" s="1"/>
  <c r="BC48" i="166" s="1"/>
  <c r="G48" i="166" s="1"/>
  <c r="BF39" i="166"/>
  <c r="BH39" i="166" s="1"/>
  <c r="I36" i="166"/>
  <c r="AV36" i="166"/>
  <c r="AW36" i="166" s="1"/>
  <c r="AZ36" i="166" s="1"/>
  <c r="F36" i="166" s="1"/>
  <c r="BC36" i="166" s="1"/>
  <c r="G36" i="166" s="1"/>
  <c r="I42" i="166"/>
  <c r="AV42" i="166"/>
  <c r="AW42" i="166" s="1"/>
  <c r="AZ42" i="166" s="1"/>
  <c r="F42" i="166" s="1"/>
  <c r="BC42" i="166" s="1"/>
  <c r="G42" i="166" s="1"/>
  <c r="BE51" i="166"/>
  <c r="BD51" i="166"/>
  <c r="BA51" i="165"/>
  <c r="AZ51" i="165"/>
  <c r="H18" i="165"/>
  <c r="AP18" i="165"/>
  <c r="J18" i="165" s="1"/>
  <c r="AQ18" i="165" s="1"/>
  <c r="BB21" i="165"/>
  <c r="BD21" i="165" s="1"/>
  <c r="BA45" i="165"/>
  <c r="AZ45" i="165"/>
  <c r="BA27" i="165"/>
  <c r="AZ27" i="165"/>
  <c r="BA39" i="165"/>
  <c r="AZ39" i="165"/>
  <c r="BA21" i="165"/>
  <c r="AZ21" i="165"/>
  <c r="BB27" i="165"/>
  <c r="BD27" i="165" s="1"/>
  <c r="BA33" i="165"/>
  <c r="AZ33" i="165"/>
  <c r="BB51" i="165"/>
  <c r="BD51" i="165" s="1"/>
  <c r="I24" i="164"/>
  <c r="AR24" i="164"/>
  <c r="AS24" i="164" s="1"/>
  <c r="AV24" i="164" s="1"/>
  <c r="F24" i="164" s="1"/>
  <c r="AY24" i="164" s="1"/>
  <c r="G24" i="164" s="1"/>
  <c r="H36" i="164"/>
  <c r="I27" i="164"/>
  <c r="AR27" i="164"/>
  <c r="AS27" i="164" s="1"/>
  <c r="AV27" i="164" s="1"/>
  <c r="F27" i="164" s="1"/>
  <c r="AY27" i="164" s="1"/>
  <c r="G27" i="164" s="1"/>
  <c r="I42" i="164"/>
  <c r="AR42" i="164"/>
  <c r="AS42" i="164" s="1"/>
  <c r="AV42" i="164" s="1"/>
  <c r="F42" i="164" s="1"/>
  <c r="AY42" i="164" s="1"/>
  <c r="G42" i="164" s="1"/>
  <c r="H27" i="164"/>
  <c r="H39" i="164"/>
  <c r="H51" i="164"/>
  <c r="AP51" i="164"/>
  <c r="J51" i="164" s="1"/>
  <c r="AQ51" i="164" s="1"/>
  <c r="AP36" i="164"/>
  <c r="J36" i="164" s="1"/>
  <c r="AQ36" i="164" s="1"/>
  <c r="H18" i="164"/>
  <c r="H30" i="164"/>
  <c r="BB30" i="164"/>
  <c r="BD30" i="164" s="1"/>
  <c r="H42" i="164"/>
  <c r="AP18" i="164"/>
  <c r="J18" i="164" s="1"/>
  <c r="AQ18" i="164" s="1"/>
  <c r="H24" i="164"/>
  <c r="H48" i="164"/>
  <c r="I45" i="164"/>
  <c r="AR45" i="164"/>
  <c r="AS45" i="164" s="1"/>
  <c r="AV45" i="164" s="1"/>
  <c r="F45" i="164" s="1"/>
  <c r="AY45" i="164" s="1"/>
  <c r="G45" i="164" s="1"/>
  <c r="I21" i="164"/>
  <c r="AR21" i="164"/>
  <c r="AS21" i="164" s="1"/>
  <c r="AV21" i="164" s="1"/>
  <c r="F21" i="164" s="1"/>
  <c r="AY21" i="164" s="1"/>
  <c r="G21" i="164" s="1"/>
  <c r="I30" i="164"/>
  <c r="AR30" i="164"/>
  <c r="AS30" i="164" s="1"/>
  <c r="AV30" i="164" s="1"/>
  <c r="F30" i="164" s="1"/>
  <c r="AY30" i="164" s="1"/>
  <c r="G30" i="164" s="1"/>
  <c r="AP48" i="164"/>
  <c r="J48" i="164" s="1"/>
  <c r="AQ48" i="164" s="1"/>
  <c r="H21" i="164"/>
  <c r="H33" i="164"/>
  <c r="BB45" i="164"/>
  <c r="BD45" i="164" s="1"/>
  <c r="H45" i="164"/>
  <c r="AP39" i="164"/>
  <c r="J39" i="164" s="1"/>
  <c r="AQ39" i="164" s="1"/>
  <c r="AP33" i="164"/>
  <c r="J33" i="164" s="1"/>
  <c r="AQ33" i="164" s="1"/>
  <c r="BE33" i="163"/>
  <c r="BD33" i="163"/>
  <c r="BE24" i="163"/>
  <c r="BD24" i="163"/>
  <c r="BE36" i="163"/>
  <c r="BD36" i="163"/>
  <c r="BF33" i="163"/>
  <c r="BH33" i="163" s="1"/>
  <c r="BE39" i="163"/>
  <c r="BD39" i="163"/>
  <c r="BF36" i="163"/>
  <c r="BH36" i="163" s="1"/>
  <c r="BE48" i="163"/>
  <c r="BD48" i="163"/>
  <c r="BE21" i="163"/>
  <c r="BD21" i="163"/>
  <c r="BB36" i="162"/>
  <c r="BD36" i="162" s="1"/>
  <c r="BA48" i="162"/>
  <c r="AZ48" i="162"/>
  <c r="BA39" i="162"/>
  <c r="AZ39" i="162"/>
  <c r="BA36" i="162"/>
  <c r="AZ36" i="162"/>
  <c r="BA51" i="162"/>
  <c r="AZ51" i="162"/>
  <c r="BB48" i="162"/>
  <c r="BD48" i="162" s="1"/>
  <c r="H18" i="162"/>
  <c r="I45" i="162"/>
  <c r="AR45" i="162"/>
  <c r="AS45" i="162" s="1"/>
  <c r="AV45" i="162" s="1"/>
  <c r="F45" i="162" s="1"/>
  <c r="AY45" i="162" s="1"/>
  <c r="G45" i="162" s="1"/>
  <c r="AP18" i="162"/>
  <c r="J18" i="162" s="1"/>
  <c r="AQ18" i="162" s="1"/>
  <c r="BB39" i="162"/>
  <c r="BD39" i="162" s="1"/>
  <c r="BB51" i="162"/>
  <c r="BD51" i="162" s="1"/>
  <c r="BA24" i="161"/>
  <c r="AZ24" i="161"/>
  <c r="BA51" i="161"/>
  <c r="AZ51" i="161"/>
  <c r="BA33" i="161"/>
  <c r="AZ33" i="161"/>
  <c r="BA18" i="161"/>
  <c r="AZ18" i="161"/>
  <c r="BA48" i="161"/>
  <c r="AZ48" i="161"/>
  <c r="BA27" i="161"/>
  <c r="AZ27" i="161"/>
  <c r="BB18" i="161"/>
  <c r="BD18" i="161" s="1"/>
  <c r="BA39" i="161"/>
  <c r="AZ39" i="161"/>
  <c r="BB27" i="161"/>
  <c r="BD27" i="161" s="1"/>
  <c r="BE30" i="160"/>
  <c r="BD30" i="160"/>
  <c r="BF45" i="160"/>
  <c r="BH45" i="160" s="1"/>
  <c r="H18" i="160"/>
  <c r="BD42" i="160"/>
  <c r="BE21" i="160"/>
  <c r="BD21" i="160"/>
  <c r="BF42" i="160"/>
  <c r="BH42" i="160" s="1"/>
  <c r="AT18" i="160"/>
  <c r="J18" i="160" s="1"/>
  <c r="AU18" i="160" s="1"/>
  <c r="BE33" i="160"/>
  <c r="BD33" i="160"/>
  <c r="BF33" i="160"/>
  <c r="BH33" i="160" s="1"/>
  <c r="BE45" i="160"/>
  <c r="BD45" i="160"/>
  <c r="I24" i="159"/>
  <c r="AR24" i="159"/>
  <c r="AS24" i="159" s="1"/>
  <c r="AV24" i="159" s="1"/>
  <c r="F24" i="159" s="1"/>
  <c r="AY24" i="159" s="1"/>
  <c r="G24" i="159" s="1"/>
  <c r="I27" i="159"/>
  <c r="AR27" i="159"/>
  <c r="AS27" i="159" s="1"/>
  <c r="AV27" i="159" s="1"/>
  <c r="F27" i="159" s="1"/>
  <c r="AY27" i="159" s="1"/>
  <c r="G27" i="159" s="1"/>
  <c r="I39" i="159"/>
  <c r="AR39" i="159"/>
  <c r="AS39" i="159" s="1"/>
  <c r="AV39" i="159" s="1"/>
  <c r="F39" i="159" s="1"/>
  <c r="AY39" i="159" s="1"/>
  <c r="G39" i="159" s="1"/>
  <c r="I18" i="159"/>
  <c r="AR18" i="159"/>
  <c r="AS18" i="159" s="1"/>
  <c r="AV18" i="159" s="1"/>
  <c r="F18" i="159" s="1"/>
  <c r="AY18" i="159" s="1"/>
  <c r="G18" i="159" s="1"/>
  <c r="H21" i="159"/>
  <c r="H33" i="159"/>
  <c r="H45" i="159"/>
  <c r="H30" i="159"/>
  <c r="I36" i="159"/>
  <c r="AR36" i="159"/>
  <c r="AS36" i="159" s="1"/>
  <c r="AV36" i="159" s="1"/>
  <c r="F36" i="159" s="1"/>
  <c r="AY36" i="159" s="1"/>
  <c r="G36" i="159" s="1"/>
  <c r="H24" i="159"/>
  <c r="BB24" i="159"/>
  <c r="BD24" i="159" s="1"/>
  <c r="H36" i="159"/>
  <c r="H48" i="159"/>
  <c r="AP45" i="159"/>
  <c r="J45" i="159" s="1"/>
  <c r="AQ45" i="159" s="1"/>
  <c r="H18" i="159"/>
  <c r="H42" i="159"/>
  <c r="I51" i="159"/>
  <c r="AR51" i="159"/>
  <c r="AS51" i="159" s="1"/>
  <c r="AV51" i="159" s="1"/>
  <c r="F51" i="159" s="1"/>
  <c r="AY51" i="159" s="1"/>
  <c r="G51" i="159" s="1"/>
  <c r="AP30" i="159"/>
  <c r="J30" i="159" s="1"/>
  <c r="AQ30" i="159" s="1"/>
  <c r="I21" i="159"/>
  <c r="AR21" i="159"/>
  <c r="AS21" i="159" s="1"/>
  <c r="AV21" i="159" s="1"/>
  <c r="F21" i="159" s="1"/>
  <c r="AY21" i="159" s="1"/>
  <c r="G21" i="159" s="1"/>
  <c r="H27" i="159"/>
  <c r="BB27" i="159"/>
  <c r="BD27" i="159" s="1"/>
  <c r="BB39" i="159"/>
  <c r="BD39" i="159" s="1"/>
  <c r="H39" i="159"/>
  <c r="H51" i="159"/>
  <c r="BB51" i="159"/>
  <c r="BD51" i="159" s="1"/>
  <c r="AP42" i="159"/>
  <c r="J42" i="159" s="1"/>
  <c r="AQ42" i="159" s="1"/>
  <c r="I33" i="159"/>
  <c r="AR33" i="159"/>
  <c r="AS33" i="159" s="1"/>
  <c r="AV33" i="159" s="1"/>
  <c r="F33" i="159" s="1"/>
  <c r="AY33" i="159" s="1"/>
  <c r="G33" i="159" s="1"/>
  <c r="I48" i="159"/>
  <c r="AR48" i="159"/>
  <c r="AS48" i="159" s="1"/>
  <c r="AV48" i="159" s="1"/>
  <c r="F48" i="159" s="1"/>
  <c r="AY48" i="159" s="1"/>
  <c r="G48" i="159" s="1"/>
  <c r="H18" i="158"/>
  <c r="BA30" i="158"/>
  <c r="AZ30" i="158"/>
  <c r="BA39" i="158"/>
  <c r="AZ39" i="158"/>
  <c r="BA51" i="158"/>
  <c r="AZ51" i="158"/>
  <c r="BA48" i="158"/>
  <c r="AZ48" i="158"/>
  <c r="AP18" i="158"/>
  <c r="J18" i="158" s="1"/>
  <c r="AQ18" i="158" s="1"/>
  <c r="BA27" i="158"/>
  <c r="AZ27" i="158"/>
  <c r="BA36" i="158"/>
  <c r="AZ36" i="158"/>
  <c r="I33" i="157"/>
  <c r="AV33" i="157"/>
  <c r="AW33" i="157" s="1"/>
  <c r="AZ33" i="157" s="1"/>
  <c r="F33" i="157" s="1"/>
  <c r="BC33" i="157" s="1"/>
  <c r="G33" i="157" s="1"/>
  <c r="H24" i="157"/>
  <c r="H36" i="157"/>
  <c r="H48" i="157"/>
  <c r="I45" i="157"/>
  <c r="AV45" i="157"/>
  <c r="AW45" i="157" s="1"/>
  <c r="AZ45" i="157" s="1"/>
  <c r="F45" i="157" s="1"/>
  <c r="BC45" i="157" s="1"/>
  <c r="G45" i="157" s="1"/>
  <c r="H27" i="157"/>
  <c r="H39" i="157"/>
  <c r="H51" i="157"/>
  <c r="AT48" i="157"/>
  <c r="J48" i="157" s="1"/>
  <c r="AU48" i="157" s="1"/>
  <c r="AT27" i="157"/>
  <c r="J27" i="157" s="1"/>
  <c r="AU27" i="157" s="1"/>
  <c r="AT51" i="157"/>
  <c r="J51" i="157" s="1"/>
  <c r="AU51" i="157" s="1"/>
  <c r="H18" i="157"/>
  <c r="H30" i="157"/>
  <c r="H42" i="157"/>
  <c r="AT30" i="157"/>
  <c r="J30" i="157" s="1"/>
  <c r="AU30" i="157" s="1"/>
  <c r="AT24" i="157"/>
  <c r="J24" i="157" s="1"/>
  <c r="AU24" i="157" s="1"/>
  <c r="I42" i="157"/>
  <c r="AV42" i="157"/>
  <c r="AW42" i="157" s="1"/>
  <c r="AZ42" i="157" s="1"/>
  <c r="F42" i="157" s="1"/>
  <c r="BC42" i="157" s="1"/>
  <c r="G42" i="157" s="1"/>
  <c r="I21" i="157"/>
  <c r="AV21" i="157"/>
  <c r="AW21" i="157" s="1"/>
  <c r="AZ21" i="157" s="1"/>
  <c r="F21" i="157" s="1"/>
  <c r="BC21" i="157" s="1"/>
  <c r="G21" i="157" s="1"/>
  <c r="H21" i="157"/>
  <c r="H33" i="157"/>
  <c r="H45" i="157"/>
  <c r="AT36" i="157"/>
  <c r="J36" i="157" s="1"/>
  <c r="AU36" i="157" s="1"/>
  <c r="I18" i="157"/>
  <c r="AV18" i="157"/>
  <c r="AW18" i="157" s="1"/>
  <c r="AZ18" i="157" s="1"/>
  <c r="F18" i="157" s="1"/>
  <c r="BC18" i="157" s="1"/>
  <c r="G18" i="157" s="1"/>
  <c r="AT39" i="157"/>
  <c r="J39" i="157" s="1"/>
  <c r="AU39" i="157" s="1"/>
  <c r="H42" i="156"/>
  <c r="BA21" i="156"/>
  <c r="AZ21" i="156"/>
  <c r="AP42" i="156"/>
  <c r="J42" i="156" s="1"/>
  <c r="AQ42" i="156" s="1"/>
  <c r="I45" i="156"/>
  <c r="AR45" i="156"/>
  <c r="AS45" i="156" s="1"/>
  <c r="AV45" i="156" s="1"/>
  <c r="F45" i="156" s="1"/>
  <c r="AY45" i="156" s="1"/>
  <c r="G45" i="156" s="1"/>
  <c r="I39" i="156"/>
  <c r="AR39" i="156"/>
  <c r="AS39" i="156" s="1"/>
  <c r="AV39" i="156" s="1"/>
  <c r="F39" i="156" s="1"/>
  <c r="AY39" i="156" s="1"/>
  <c r="G39" i="156" s="1"/>
  <c r="BB45" i="156"/>
  <c r="BD45" i="156" s="1"/>
  <c r="H45" i="156"/>
  <c r="BB21" i="156"/>
  <c r="BD21" i="156" s="1"/>
  <c r="I51" i="156"/>
  <c r="AR51" i="156"/>
  <c r="AS51" i="156" s="1"/>
  <c r="AV51" i="156" s="1"/>
  <c r="F51" i="156" s="1"/>
  <c r="AY51" i="156" s="1"/>
  <c r="G51" i="156" s="1"/>
  <c r="BA36" i="156"/>
  <c r="AZ36" i="156"/>
  <c r="H48" i="156"/>
  <c r="BA33" i="156"/>
  <c r="AZ33" i="156"/>
  <c r="BB36" i="156"/>
  <c r="BD36" i="156" s="1"/>
  <c r="BB39" i="156"/>
  <c r="BD39" i="156" s="1"/>
  <c r="H39" i="156"/>
  <c r="H51" i="156"/>
  <c r="BA27" i="156"/>
  <c r="AZ27" i="156"/>
  <c r="BB33" i="156"/>
  <c r="BD33" i="156" s="1"/>
  <c r="BA18" i="156"/>
  <c r="AZ18" i="156"/>
  <c r="AP48" i="156"/>
  <c r="J48" i="156" s="1"/>
  <c r="AQ48" i="156" s="1"/>
  <c r="BA18" i="154"/>
  <c r="AZ18" i="154"/>
  <c r="BB18" i="154"/>
  <c r="BD18" i="154" s="1"/>
  <c r="BA36" i="154"/>
  <c r="AZ36" i="154"/>
  <c r="BA45" i="154"/>
  <c r="AZ45" i="154"/>
  <c r="BB45" i="154"/>
  <c r="BD45" i="154" s="1"/>
  <c r="BA30" i="154"/>
  <c r="AZ30" i="154"/>
  <c r="BB36" i="154"/>
  <c r="BD36" i="154" s="1"/>
  <c r="BB51" i="154"/>
  <c r="BD51" i="154" s="1"/>
  <c r="BA51" i="154"/>
  <c r="AZ51" i="154"/>
  <c r="BA24" i="154"/>
  <c r="AZ24" i="154"/>
  <c r="BB30" i="154"/>
  <c r="BD30" i="154" s="1"/>
  <c r="H18" i="153"/>
  <c r="H30" i="153"/>
  <c r="H42" i="153"/>
  <c r="AT18" i="153"/>
  <c r="J18" i="153" s="1"/>
  <c r="AU18" i="153" s="1"/>
  <c r="AT30" i="153"/>
  <c r="J30" i="153" s="1"/>
  <c r="AU30" i="153" s="1"/>
  <c r="AT42" i="153"/>
  <c r="J42" i="153" s="1"/>
  <c r="AU42" i="153" s="1"/>
  <c r="H21" i="153"/>
  <c r="H33" i="153"/>
  <c r="H45" i="153"/>
  <c r="AT21" i="153"/>
  <c r="J21" i="153" s="1"/>
  <c r="AU21" i="153" s="1"/>
  <c r="AT33" i="153"/>
  <c r="J33" i="153" s="1"/>
  <c r="AU33" i="153" s="1"/>
  <c r="AT45" i="153"/>
  <c r="J45" i="153" s="1"/>
  <c r="AU45" i="153" s="1"/>
  <c r="H24" i="153"/>
  <c r="H36" i="153"/>
  <c r="H48" i="153"/>
  <c r="AT24" i="153"/>
  <c r="J24" i="153" s="1"/>
  <c r="AU24" i="153" s="1"/>
  <c r="AT36" i="153"/>
  <c r="J36" i="153" s="1"/>
  <c r="AU36" i="153" s="1"/>
  <c r="AT48" i="153"/>
  <c r="J48" i="153" s="1"/>
  <c r="AU48" i="153" s="1"/>
  <c r="H27" i="153"/>
  <c r="H39" i="153"/>
  <c r="H51" i="153"/>
  <c r="AT27" i="153"/>
  <c r="J27" i="153" s="1"/>
  <c r="AU27" i="153" s="1"/>
  <c r="AT39" i="153"/>
  <c r="J39" i="153" s="1"/>
  <c r="AU39" i="153" s="1"/>
  <c r="AT51" i="153"/>
  <c r="J51" i="153" s="1"/>
  <c r="AU51" i="153" s="1"/>
  <c r="BA24" i="152"/>
  <c r="AZ24" i="152"/>
  <c r="BA45" i="152"/>
  <c r="AZ45" i="152"/>
  <c r="BB24" i="152"/>
  <c r="BD24" i="152" s="1"/>
  <c r="BA36" i="152"/>
  <c r="AZ36" i="152"/>
  <c r="BB45" i="152"/>
  <c r="BD45" i="152" s="1"/>
  <c r="BA21" i="152"/>
  <c r="AZ21" i="152"/>
  <c r="BB21" i="152"/>
  <c r="BD21" i="152" s="1"/>
  <c r="BA33" i="152"/>
  <c r="AZ33" i="152"/>
  <c r="BA24" i="151"/>
  <c r="AZ24" i="151"/>
  <c r="BA39" i="151"/>
  <c r="AZ39" i="151"/>
  <c r="BA36" i="151"/>
  <c r="AZ36" i="151"/>
  <c r="BA21" i="151"/>
  <c r="AZ21" i="151"/>
  <c r="BB36" i="151"/>
  <c r="BD36" i="151" s="1"/>
  <c r="BB21" i="151"/>
  <c r="BD21" i="151" s="1"/>
  <c r="BA33" i="151"/>
  <c r="AZ33" i="151"/>
  <c r="BB33" i="151"/>
  <c r="BD33" i="151" s="1"/>
  <c r="BA45" i="150"/>
  <c r="AZ45" i="150"/>
  <c r="BA21" i="150"/>
  <c r="AZ21" i="150"/>
  <c r="BE18" i="149"/>
  <c r="BD18" i="149"/>
  <c r="BF18" i="149"/>
  <c r="BH18" i="149" s="1"/>
  <c r="BE36" i="149"/>
  <c r="BD36" i="149"/>
  <c r="BE30" i="149"/>
  <c r="BD30" i="149"/>
  <c r="BF36" i="149"/>
  <c r="BH36" i="149" s="1"/>
  <c r="BH51" i="149"/>
  <c r="BE39" i="149"/>
  <c r="BD39" i="149"/>
  <c r="BE24" i="149"/>
  <c r="BD24" i="149"/>
  <c r="BF30" i="149"/>
  <c r="BH30" i="149" s="1"/>
  <c r="I21" i="148"/>
  <c r="AR21" i="148"/>
  <c r="AS21" i="148" s="1"/>
  <c r="AV21" i="148" s="1"/>
  <c r="F21" i="148" s="1"/>
  <c r="AY21" i="148" s="1"/>
  <c r="G21" i="148" s="1"/>
  <c r="I33" i="148"/>
  <c r="AR33" i="148"/>
  <c r="AS33" i="148" s="1"/>
  <c r="AV33" i="148" s="1"/>
  <c r="F33" i="148" s="1"/>
  <c r="AY33" i="148" s="1"/>
  <c r="G33" i="148" s="1"/>
  <c r="I45" i="148"/>
  <c r="AR45" i="148"/>
  <c r="AS45" i="148" s="1"/>
  <c r="AV45" i="148" s="1"/>
  <c r="F45" i="148" s="1"/>
  <c r="AY45" i="148" s="1"/>
  <c r="G45" i="148" s="1"/>
  <c r="H36" i="148"/>
  <c r="I18" i="148"/>
  <c r="AR18" i="148"/>
  <c r="AS18" i="148" s="1"/>
  <c r="AV18" i="148" s="1"/>
  <c r="F18" i="148" s="1"/>
  <c r="AY18" i="148" s="1"/>
  <c r="G18" i="148" s="1"/>
  <c r="H27" i="148"/>
  <c r="H39" i="148"/>
  <c r="H51" i="148"/>
  <c r="AP36" i="148"/>
  <c r="J36" i="148" s="1"/>
  <c r="AQ36" i="148" s="1"/>
  <c r="H24" i="148"/>
  <c r="H48" i="148"/>
  <c r="I27" i="148"/>
  <c r="AR27" i="148"/>
  <c r="AS27" i="148" s="1"/>
  <c r="AV27" i="148" s="1"/>
  <c r="F27" i="148" s="1"/>
  <c r="AY27" i="148" s="1"/>
  <c r="G27" i="148" s="1"/>
  <c r="H18" i="148"/>
  <c r="H30" i="148"/>
  <c r="H42" i="148"/>
  <c r="AP42" i="148"/>
  <c r="J42" i="148" s="1"/>
  <c r="AQ42" i="148" s="1"/>
  <c r="AP24" i="148"/>
  <c r="J24" i="148" s="1"/>
  <c r="AQ24" i="148" s="1"/>
  <c r="H21" i="148"/>
  <c r="BB21" i="148"/>
  <c r="BD21" i="148" s="1"/>
  <c r="H33" i="148"/>
  <c r="BB45" i="148"/>
  <c r="BD45" i="148" s="1"/>
  <c r="H45" i="148"/>
  <c r="AP39" i="148"/>
  <c r="J39" i="148" s="1"/>
  <c r="AQ39" i="148" s="1"/>
  <c r="AP30" i="148"/>
  <c r="J30" i="148" s="1"/>
  <c r="AQ30" i="148" s="1"/>
  <c r="AP48" i="148"/>
  <c r="J48" i="148" s="1"/>
  <c r="AQ48" i="148" s="1"/>
  <c r="AP51" i="148"/>
  <c r="J51" i="148" s="1"/>
  <c r="AQ51" i="148" s="1"/>
  <c r="BB36" i="147"/>
  <c r="BD36" i="147" s="1"/>
  <c r="BA48" i="147"/>
  <c r="AZ48" i="147"/>
  <c r="BB45" i="147"/>
  <c r="BD45" i="147" s="1"/>
  <c r="BA24" i="147"/>
  <c r="AZ24" i="147"/>
  <c r="BA33" i="147"/>
  <c r="AZ33" i="147"/>
  <c r="BB48" i="147"/>
  <c r="BD48" i="147" s="1"/>
  <c r="BB24" i="147"/>
  <c r="BD24" i="147" s="1"/>
  <c r="BA36" i="147"/>
  <c r="AZ36" i="147"/>
  <c r="BB33" i="147"/>
  <c r="BD33" i="147" s="1"/>
  <c r="BA45" i="147"/>
  <c r="AZ45" i="147"/>
  <c r="H30" i="146"/>
  <c r="I45" i="146"/>
  <c r="AV45" i="146"/>
  <c r="AW45" i="146" s="1"/>
  <c r="AZ45" i="146" s="1"/>
  <c r="F45" i="146" s="1"/>
  <c r="BC45" i="146" s="1"/>
  <c r="G45" i="146" s="1"/>
  <c r="H21" i="146"/>
  <c r="H33" i="146"/>
  <c r="H45" i="146"/>
  <c r="I27" i="146"/>
  <c r="AV27" i="146"/>
  <c r="AW27" i="146" s="1"/>
  <c r="AZ27" i="146" s="1"/>
  <c r="F27" i="146" s="1"/>
  <c r="BC27" i="146" s="1"/>
  <c r="G27" i="146" s="1"/>
  <c r="I51" i="146"/>
  <c r="AV51" i="146"/>
  <c r="AW51" i="146" s="1"/>
  <c r="AZ51" i="146" s="1"/>
  <c r="F51" i="146" s="1"/>
  <c r="BC51" i="146" s="1"/>
  <c r="G51" i="146" s="1"/>
  <c r="I36" i="146"/>
  <c r="AV36" i="146"/>
  <c r="AW36" i="146" s="1"/>
  <c r="AZ36" i="146" s="1"/>
  <c r="F36" i="146" s="1"/>
  <c r="BC36" i="146" s="1"/>
  <c r="G36" i="146" s="1"/>
  <c r="H18" i="146"/>
  <c r="H42" i="146"/>
  <c r="I21" i="146"/>
  <c r="AV21" i="146"/>
  <c r="AW21" i="146" s="1"/>
  <c r="AZ21" i="146" s="1"/>
  <c r="F21" i="146" s="1"/>
  <c r="BC21" i="146" s="1"/>
  <c r="G21" i="146" s="1"/>
  <c r="AT30" i="146"/>
  <c r="J30" i="146" s="1"/>
  <c r="AU30" i="146" s="1"/>
  <c r="H24" i="146"/>
  <c r="H36" i="146"/>
  <c r="H48" i="146"/>
  <c r="AT33" i="146"/>
  <c r="J33" i="146" s="1"/>
  <c r="AU33" i="146" s="1"/>
  <c r="AT18" i="146"/>
  <c r="J18" i="146" s="1"/>
  <c r="AU18" i="146" s="1"/>
  <c r="AT42" i="146"/>
  <c r="J42" i="146" s="1"/>
  <c r="AU42" i="146" s="1"/>
  <c r="H27" i="146"/>
  <c r="H39" i="146"/>
  <c r="H51" i="146"/>
  <c r="AT39" i="146"/>
  <c r="J39" i="146" s="1"/>
  <c r="AU39" i="146" s="1"/>
  <c r="AT24" i="146"/>
  <c r="J24" i="146" s="1"/>
  <c r="AU24" i="146" s="1"/>
  <c r="AT48" i="146"/>
  <c r="J48" i="146" s="1"/>
  <c r="AU48" i="146" s="1"/>
  <c r="I30" i="145"/>
  <c r="AR30" i="145"/>
  <c r="AS30" i="145" s="1"/>
  <c r="AV30" i="145" s="1"/>
  <c r="F30" i="145" s="1"/>
  <c r="AY30" i="145" s="1"/>
  <c r="G30" i="145" s="1"/>
  <c r="I21" i="145"/>
  <c r="AR21" i="145"/>
  <c r="AS21" i="145" s="1"/>
  <c r="AV21" i="145" s="1"/>
  <c r="F21" i="145" s="1"/>
  <c r="AY21" i="145" s="1"/>
  <c r="G21" i="145" s="1"/>
  <c r="I33" i="145"/>
  <c r="AR33" i="145"/>
  <c r="AS33" i="145" s="1"/>
  <c r="AV33" i="145" s="1"/>
  <c r="F33" i="145" s="1"/>
  <c r="AY33" i="145" s="1"/>
  <c r="G33" i="145" s="1"/>
  <c r="I45" i="145"/>
  <c r="AR45" i="145"/>
  <c r="AS45" i="145" s="1"/>
  <c r="AV45" i="145" s="1"/>
  <c r="F45" i="145" s="1"/>
  <c r="AY45" i="145" s="1"/>
  <c r="G45" i="145" s="1"/>
  <c r="H24" i="145"/>
  <c r="H36" i="145"/>
  <c r="H48" i="145"/>
  <c r="H27" i="145"/>
  <c r="H39" i="145"/>
  <c r="H51" i="145"/>
  <c r="AP39" i="145"/>
  <c r="J39" i="145" s="1"/>
  <c r="AQ39" i="145" s="1"/>
  <c r="AP36" i="145"/>
  <c r="J36" i="145" s="1"/>
  <c r="AQ36" i="145" s="1"/>
  <c r="H18" i="145"/>
  <c r="H30" i="145"/>
  <c r="H42" i="145"/>
  <c r="AP18" i="145"/>
  <c r="J18" i="145" s="1"/>
  <c r="AQ18" i="145" s="1"/>
  <c r="AP42" i="145"/>
  <c r="J42" i="145" s="1"/>
  <c r="AQ42" i="145" s="1"/>
  <c r="H21" i="145"/>
  <c r="H33" i="145"/>
  <c r="H45" i="145"/>
  <c r="AP27" i="145"/>
  <c r="J27" i="145" s="1"/>
  <c r="AQ27" i="145" s="1"/>
  <c r="AP51" i="145"/>
  <c r="J51" i="145" s="1"/>
  <c r="AQ51" i="145" s="1"/>
  <c r="AP24" i="145"/>
  <c r="J24" i="145" s="1"/>
  <c r="AQ24" i="145" s="1"/>
  <c r="AP48" i="145"/>
  <c r="J48" i="145" s="1"/>
  <c r="AQ48" i="145" s="1"/>
  <c r="BA30" i="144"/>
  <c r="AZ30" i="144"/>
  <c r="BA27" i="144"/>
  <c r="AZ27" i="144"/>
  <c r="BA21" i="144"/>
  <c r="AZ21" i="144"/>
  <c r="BB30" i="144"/>
  <c r="BD30" i="144" s="1"/>
  <c r="BA42" i="144"/>
  <c r="AZ42" i="144"/>
  <c r="BB27" i="144"/>
  <c r="BD27" i="144" s="1"/>
  <c r="BA45" i="144"/>
  <c r="AZ45" i="144"/>
  <c r="BB21" i="144"/>
  <c r="BD21" i="144" s="1"/>
  <c r="BB33" i="144"/>
  <c r="BD33" i="144" s="1"/>
  <c r="BA51" i="144"/>
  <c r="AZ51" i="144"/>
  <c r="BB42" i="144"/>
  <c r="BD42" i="144" s="1"/>
  <c r="BB51" i="144"/>
  <c r="BD51" i="144" s="1"/>
  <c r="BA33" i="144"/>
  <c r="AZ33" i="144"/>
  <c r="BB45" i="144"/>
  <c r="BD45" i="144" s="1"/>
  <c r="BA18" i="144"/>
  <c r="AZ18" i="144"/>
  <c r="I27" i="143"/>
  <c r="AV27" i="143"/>
  <c r="AW27" i="143" s="1"/>
  <c r="AZ27" i="143" s="1"/>
  <c r="F27" i="143" s="1"/>
  <c r="BC27" i="143" s="1"/>
  <c r="G27" i="143" s="1"/>
  <c r="I21" i="143"/>
  <c r="AV21" i="143"/>
  <c r="AW21" i="143" s="1"/>
  <c r="AZ21" i="143" s="1"/>
  <c r="F21" i="143" s="1"/>
  <c r="BC21" i="143" s="1"/>
  <c r="G21" i="143" s="1"/>
  <c r="H21" i="143"/>
  <c r="H33" i="143"/>
  <c r="H45" i="143"/>
  <c r="I39" i="143"/>
  <c r="AV39" i="143"/>
  <c r="AW39" i="143" s="1"/>
  <c r="AZ39" i="143" s="1"/>
  <c r="F39" i="143" s="1"/>
  <c r="BC39" i="143" s="1"/>
  <c r="G39" i="143" s="1"/>
  <c r="I48" i="143"/>
  <c r="AV48" i="143"/>
  <c r="AW48" i="143" s="1"/>
  <c r="AZ48" i="143" s="1"/>
  <c r="F48" i="143" s="1"/>
  <c r="BC48" i="143" s="1"/>
  <c r="G48" i="143" s="1"/>
  <c r="H18" i="143"/>
  <c r="H30" i="143"/>
  <c r="H42" i="143"/>
  <c r="AT18" i="143"/>
  <c r="J18" i="143" s="1"/>
  <c r="AU18" i="143" s="1"/>
  <c r="AT42" i="143"/>
  <c r="J42" i="143" s="1"/>
  <c r="AU42" i="143" s="1"/>
  <c r="H24" i="143"/>
  <c r="H36" i="143"/>
  <c r="BF48" i="143"/>
  <c r="BH48" i="143" s="1"/>
  <c r="H48" i="143"/>
  <c r="AT45" i="143"/>
  <c r="J45" i="143" s="1"/>
  <c r="AU45" i="143" s="1"/>
  <c r="I24" i="143"/>
  <c r="AV24" i="143"/>
  <c r="AW24" i="143" s="1"/>
  <c r="AZ24" i="143" s="1"/>
  <c r="F24" i="143" s="1"/>
  <c r="BC24" i="143" s="1"/>
  <c r="G24" i="143" s="1"/>
  <c r="H27" i="143"/>
  <c r="BF27" i="143"/>
  <c r="BH27" i="143" s="1"/>
  <c r="H39" i="143"/>
  <c r="H51" i="143"/>
  <c r="AT51" i="143"/>
  <c r="J51" i="143" s="1"/>
  <c r="AU51" i="143" s="1"/>
  <c r="AT30" i="143"/>
  <c r="J30" i="143" s="1"/>
  <c r="AU30" i="143" s="1"/>
  <c r="AT33" i="143"/>
  <c r="J33" i="143" s="1"/>
  <c r="AU33" i="143" s="1"/>
  <c r="AT36" i="143"/>
  <c r="J36" i="143" s="1"/>
  <c r="AU36" i="143" s="1"/>
  <c r="I36" i="142"/>
  <c r="AR36" i="142"/>
  <c r="AS36" i="142" s="1"/>
  <c r="AV36" i="142" s="1"/>
  <c r="F36" i="142" s="1"/>
  <c r="AY36" i="142" s="1"/>
  <c r="G36" i="142" s="1"/>
  <c r="I39" i="142"/>
  <c r="AR39" i="142"/>
  <c r="AS39" i="142" s="1"/>
  <c r="AV39" i="142" s="1"/>
  <c r="F39" i="142" s="1"/>
  <c r="AY39" i="142" s="1"/>
  <c r="G39" i="142" s="1"/>
  <c r="H27" i="142"/>
  <c r="H39" i="142"/>
  <c r="H51" i="142"/>
  <c r="I45" i="142"/>
  <c r="AR45" i="142"/>
  <c r="AS45" i="142" s="1"/>
  <c r="AV45" i="142" s="1"/>
  <c r="F45" i="142" s="1"/>
  <c r="AY45" i="142" s="1"/>
  <c r="G45" i="142" s="1"/>
  <c r="H24" i="142"/>
  <c r="H36" i="142"/>
  <c r="H48" i="142"/>
  <c r="I27" i="142"/>
  <c r="AR27" i="142"/>
  <c r="AS27" i="142" s="1"/>
  <c r="AV27" i="142" s="1"/>
  <c r="F27" i="142" s="1"/>
  <c r="AY27" i="142" s="1"/>
  <c r="G27" i="142" s="1"/>
  <c r="I18" i="142"/>
  <c r="AR18" i="142"/>
  <c r="AS18" i="142" s="1"/>
  <c r="AV18" i="142" s="1"/>
  <c r="F18" i="142" s="1"/>
  <c r="AY18" i="142" s="1"/>
  <c r="G18" i="142" s="1"/>
  <c r="I21" i="142"/>
  <c r="AR21" i="142"/>
  <c r="AS21" i="142" s="1"/>
  <c r="AV21" i="142" s="1"/>
  <c r="F21" i="142" s="1"/>
  <c r="AY21" i="142" s="1"/>
  <c r="G21" i="142" s="1"/>
  <c r="H18" i="142"/>
  <c r="H30" i="142"/>
  <c r="H42" i="142"/>
  <c r="AP42" i="142"/>
  <c r="J42" i="142" s="1"/>
  <c r="AQ42" i="142" s="1"/>
  <c r="AP51" i="142"/>
  <c r="J51" i="142" s="1"/>
  <c r="AQ51" i="142" s="1"/>
  <c r="H21" i="142"/>
  <c r="H33" i="142"/>
  <c r="H45" i="142"/>
  <c r="AP48" i="142"/>
  <c r="J48" i="142" s="1"/>
  <c r="AQ48" i="142" s="1"/>
  <c r="AP30" i="142"/>
  <c r="J30" i="142" s="1"/>
  <c r="AQ30" i="142" s="1"/>
  <c r="AP33" i="142"/>
  <c r="J33" i="142" s="1"/>
  <c r="AQ33" i="142" s="1"/>
  <c r="AP24" i="142"/>
  <c r="J24" i="142" s="1"/>
  <c r="AQ24" i="142" s="1"/>
  <c r="I21" i="141"/>
  <c r="AR21" i="141"/>
  <c r="AS21" i="141" s="1"/>
  <c r="AV21" i="141" s="1"/>
  <c r="F21" i="141" s="1"/>
  <c r="AY21" i="141" s="1"/>
  <c r="G21" i="141" s="1"/>
  <c r="I33" i="141"/>
  <c r="AR33" i="141"/>
  <c r="AS33" i="141" s="1"/>
  <c r="AV33" i="141" s="1"/>
  <c r="F33" i="141" s="1"/>
  <c r="AY33" i="141" s="1"/>
  <c r="G33" i="141" s="1"/>
  <c r="I36" i="141"/>
  <c r="AR36" i="141"/>
  <c r="AS36" i="141" s="1"/>
  <c r="AV36" i="141" s="1"/>
  <c r="F36" i="141" s="1"/>
  <c r="AY36" i="141" s="1"/>
  <c r="G36" i="141" s="1"/>
  <c r="I48" i="141"/>
  <c r="AR48" i="141"/>
  <c r="AS48" i="141" s="1"/>
  <c r="AV48" i="141" s="1"/>
  <c r="F48" i="141" s="1"/>
  <c r="AY48" i="141" s="1"/>
  <c r="G48" i="141" s="1"/>
  <c r="I18" i="141"/>
  <c r="AR18" i="141"/>
  <c r="AS18" i="141" s="1"/>
  <c r="AV18" i="141" s="1"/>
  <c r="F18" i="141" s="1"/>
  <c r="AY18" i="141" s="1"/>
  <c r="G18" i="141" s="1"/>
  <c r="H27" i="141"/>
  <c r="H39" i="141"/>
  <c r="H51" i="141"/>
  <c r="H18" i="141"/>
  <c r="H30" i="141"/>
  <c r="H42" i="141"/>
  <c r="I39" i="141"/>
  <c r="AR39" i="141"/>
  <c r="AS39" i="141" s="1"/>
  <c r="AV39" i="141" s="1"/>
  <c r="F39" i="141" s="1"/>
  <c r="AY39" i="141" s="1"/>
  <c r="G39" i="141" s="1"/>
  <c r="AP30" i="141"/>
  <c r="J30" i="141" s="1"/>
  <c r="AQ30" i="141" s="1"/>
  <c r="H21" i="141"/>
  <c r="BB33" i="141"/>
  <c r="BD33" i="141" s="1"/>
  <c r="H33" i="141"/>
  <c r="H45" i="141"/>
  <c r="AP45" i="141"/>
  <c r="J45" i="141" s="1"/>
  <c r="AQ45" i="141" s="1"/>
  <c r="H24" i="141"/>
  <c r="H36" i="141"/>
  <c r="H48" i="141"/>
  <c r="AP27" i="141"/>
  <c r="J27" i="141" s="1"/>
  <c r="AQ27" i="141" s="1"/>
  <c r="AP51" i="141"/>
  <c r="J51" i="141" s="1"/>
  <c r="AQ51" i="141" s="1"/>
  <c r="AP42" i="141"/>
  <c r="J42" i="141" s="1"/>
  <c r="AQ42" i="141" s="1"/>
  <c r="AP24" i="141"/>
  <c r="J24" i="141" s="1"/>
  <c r="AQ24" i="141" s="1"/>
  <c r="I18" i="140"/>
  <c r="AR18" i="140"/>
  <c r="AS18" i="140" s="1"/>
  <c r="AV18" i="140" s="1"/>
  <c r="F18" i="140" s="1"/>
  <c r="AY18" i="140" s="1"/>
  <c r="G18" i="140" s="1"/>
  <c r="I42" i="140"/>
  <c r="AR42" i="140"/>
  <c r="AS42" i="140" s="1"/>
  <c r="AV42" i="140" s="1"/>
  <c r="F42" i="140" s="1"/>
  <c r="AY42" i="140" s="1"/>
  <c r="G42" i="140" s="1"/>
  <c r="I21" i="140"/>
  <c r="AR21" i="140"/>
  <c r="AS21" i="140" s="1"/>
  <c r="AV21" i="140" s="1"/>
  <c r="F21" i="140" s="1"/>
  <c r="AY21" i="140" s="1"/>
  <c r="G21" i="140" s="1"/>
  <c r="I33" i="140"/>
  <c r="AR33" i="140"/>
  <c r="AS33" i="140" s="1"/>
  <c r="AV33" i="140" s="1"/>
  <c r="F33" i="140" s="1"/>
  <c r="AY33" i="140" s="1"/>
  <c r="G33" i="140" s="1"/>
  <c r="I45" i="140"/>
  <c r="AR45" i="140"/>
  <c r="AS45" i="140" s="1"/>
  <c r="AV45" i="140" s="1"/>
  <c r="F45" i="140" s="1"/>
  <c r="AY45" i="140" s="1"/>
  <c r="G45" i="140" s="1"/>
  <c r="H24" i="140"/>
  <c r="H36" i="140"/>
  <c r="H48" i="140"/>
  <c r="H27" i="140"/>
  <c r="H39" i="140"/>
  <c r="H51" i="140"/>
  <c r="AP39" i="140"/>
  <c r="J39" i="140" s="1"/>
  <c r="AQ39" i="140" s="1"/>
  <c r="AP24" i="140"/>
  <c r="J24" i="140" s="1"/>
  <c r="AQ24" i="140" s="1"/>
  <c r="AP48" i="140"/>
  <c r="J48" i="140" s="1"/>
  <c r="AQ48" i="140" s="1"/>
  <c r="H18" i="140"/>
  <c r="H30" i="140"/>
  <c r="H42" i="140"/>
  <c r="AP30" i="140"/>
  <c r="J30" i="140" s="1"/>
  <c r="AQ30" i="140" s="1"/>
  <c r="H21" i="140"/>
  <c r="BB33" i="140"/>
  <c r="BD33" i="140" s="1"/>
  <c r="H33" i="140"/>
  <c r="H45" i="140"/>
  <c r="AP27" i="140"/>
  <c r="J27" i="140" s="1"/>
  <c r="AQ27" i="140" s="1"/>
  <c r="AP51" i="140"/>
  <c r="J51" i="140" s="1"/>
  <c r="AQ51" i="140" s="1"/>
  <c r="AP36" i="140"/>
  <c r="J36" i="140" s="1"/>
  <c r="AQ36" i="140" s="1"/>
  <c r="BA45" i="139"/>
  <c r="AZ45" i="139"/>
  <c r="BB45" i="139"/>
  <c r="BD45" i="139" s="1"/>
  <c r="BA42" i="139"/>
  <c r="AZ42" i="139"/>
  <c r="I48" i="139"/>
  <c r="AR48" i="139"/>
  <c r="AS48" i="139" s="1"/>
  <c r="AV48" i="139" s="1"/>
  <c r="F48" i="139" s="1"/>
  <c r="AY48" i="139" s="1"/>
  <c r="G48" i="139" s="1"/>
  <c r="BA27" i="139"/>
  <c r="AZ27" i="139"/>
  <c r="BB30" i="139"/>
  <c r="BD30" i="139" s="1"/>
  <c r="BB42" i="139"/>
  <c r="BD42" i="139" s="1"/>
  <c r="BA30" i="139"/>
  <c r="AZ30" i="139"/>
  <c r="BB27" i="139"/>
  <c r="BD27" i="139" s="1"/>
  <c r="I36" i="139"/>
  <c r="AR36" i="139"/>
  <c r="AS36" i="139" s="1"/>
  <c r="AV36" i="139" s="1"/>
  <c r="F36" i="139" s="1"/>
  <c r="AY36" i="139" s="1"/>
  <c r="G36" i="139" s="1"/>
  <c r="I27" i="138"/>
  <c r="AV27" i="138"/>
  <c r="AW27" i="138" s="1"/>
  <c r="AZ27" i="138" s="1"/>
  <c r="F27" i="138" s="1"/>
  <c r="BC27" i="138" s="1"/>
  <c r="G27" i="138" s="1"/>
  <c r="I42" i="138"/>
  <c r="AV42" i="138"/>
  <c r="AW42" i="138" s="1"/>
  <c r="AZ42" i="138" s="1"/>
  <c r="F42" i="138" s="1"/>
  <c r="BC42" i="138" s="1"/>
  <c r="G42" i="138" s="1"/>
  <c r="I48" i="138"/>
  <c r="AV48" i="138"/>
  <c r="AW48" i="138" s="1"/>
  <c r="AZ48" i="138" s="1"/>
  <c r="F48" i="138" s="1"/>
  <c r="BC48" i="138" s="1"/>
  <c r="G48" i="138" s="1"/>
  <c r="H33" i="138"/>
  <c r="H45" i="138"/>
  <c r="I39" i="138"/>
  <c r="AV39" i="138"/>
  <c r="AW39" i="138" s="1"/>
  <c r="AZ39" i="138" s="1"/>
  <c r="F39" i="138" s="1"/>
  <c r="BC39" i="138" s="1"/>
  <c r="G39" i="138" s="1"/>
  <c r="I36" i="138"/>
  <c r="AV36" i="138"/>
  <c r="AW36" i="138" s="1"/>
  <c r="AZ36" i="138" s="1"/>
  <c r="F36" i="138" s="1"/>
  <c r="BC36" i="138" s="1"/>
  <c r="G36" i="138" s="1"/>
  <c r="I33" i="138"/>
  <c r="AV33" i="138"/>
  <c r="AW33" i="138" s="1"/>
  <c r="AZ33" i="138" s="1"/>
  <c r="F33" i="138" s="1"/>
  <c r="BC33" i="138" s="1"/>
  <c r="G33" i="138" s="1"/>
  <c r="H18" i="138"/>
  <c r="H36" i="138"/>
  <c r="H48" i="138"/>
  <c r="H30" i="138"/>
  <c r="H42" i="138"/>
  <c r="I51" i="138"/>
  <c r="AV51" i="138"/>
  <c r="AW51" i="138" s="1"/>
  <c r="AZ51" i="138" s="1"/>
  <c r="F51" i="138" s="1"/>
  <c r="BC51" i="138" s="1"/>
  <c r="G51" i="138" s="1"/>
  <c r="I18" i="138"/>
  <c r="AV18" i="138"/>
  <c r="AW18" i="138" s="1"/>
  <c r="AZ18" i="138" s="1"/>
  <c r="F18" i="138" s="1"/>
  <c r="BC18" i="138" s="1"/>
  <c r="G18" i="138" s="1"/>
  <c r="H27" i="138"/>
  <c r="H39" i="138"/>
  <c r="H51" i="138"/>
  <c r="AT30" i="138"/>
  <c r="J30" i="138" s="1"/>
  <c r="AU30" i="138" s="1"/>
  <c r="AT45" i="138"/>
  <c r="J45" i="138" s="1"/>
  <c r="AU45" i="138" s="1"/>
  <c r="BA39" i="137"/>
  <c r="AZ39" i="137"/>
  <c r="H18" i="137"/>
  <c r="BB30" i="137"/>
  <c r="BD30" i="137" s="1"/>
  <c r="BA42" i="137"/>
  <c r="AZ42" i="137"/>
  <c r="BB39" i="137"/>
  <c r="BD39" i="137" s="1"/>
  <c r="BB42" i="137"/>
  <c r="BD42" i="137" s="1"/>
  <c r="AP18" i="137"/>
  <c r="J18" i="137" s="1"/>
  <c r="AQ18" i="137" s="1"/>
  <c r="BA51" i="137"/>
  <c r="AZ51" i="137"/>
  <c r="BA45" i="137"/>
  <c r="AZ45" i="137"/>
  <c r="BA30" i="137"/>
  <c r="AZ30" i="137"/>
  <c r="BA27" i="137"/>
  <c r="AZ27" i="137"/>
  <c r="BA48" i="136"/>
  <c r="AZ48" i="136"/>
  <c r="BB42" i="136"/>
  <c r="BD42" i="136" s="1"/>
  <c r="BB39" i="136"/>
  <c r="BD39" i="136" s="1"/>
  <c r="AZ18" i="136"/>
  <c r="BA30" i="136"/>
  <c r="AZ30" i="136"/>
  <c r="BB48" i="136"/>
  <c r="BD48" i="136" s="1"/>
  <c r="BA27" i="136"/>
  <c r="AZ27" i="136"/>
  <c r="BB30" i="136"/>
  <c r="BD30" i="136" s="1"/>
  <c r="BA42" i="136"/>
  <c r="AZ42" i="136"/>
  <c r="BB27" i="136"/>
  <c r="BD27" i="136" s="1"/>
  <c r="BA39" i="136"/>
  <c r="AZ39" i="136"/>
  <c r="I45" i="135"/>
  <c r="AR45" i="135"/>
  <c r="AS45" i="135" s="1"/>
  <c r="AV45" i="135" s="1"/>
  <c r="F45" i="135" s="1"/>
  <c r="AY45" i="135" s="1"/>
  <c r="G45" i="135" s="1"/>
  <c r="H24" i="135"/>
  <c r="H36" i="135"/>
  <c r="H48" i="135"/>
  <c r="I27" i="135"/>
  <c r="AR27" i="135"/>
  <c r="AS27" i="135" s="1"/>
  <c r="AV27" i="135" s="1"/>
  <c r="F27" i="135" s="1"/>
  <c r="AY27" i="135" s="1"/>
  <c r="G27" i="135" s="1"/>
  <c r="I18" i="135"/>
  <c r="AR18" i="135"/>
  <c r="AS18" i="135" s="1"/>
  <c r="AV18" i="135" s="1"/>
  <c r="F18" i="135" s="1"/>
  <c r="AY18" i="135" s="1"/>
  <c r="G18" i="135" s="1"/>
  <c r="H21" i="135"/>
  <c r="H33" i="135"/>
  <c r="H45" i="135"/>
  <c r="I30" i="135"/>
  <c r="AR30" i="135"/>
  <c r="AS30" i="135" s="1"/>
  <c r="AV30" i="135" s="1"/>
  <c r="F30" i="135" s="1"/>
  <c r="AY30" i="135" s="1"/>
  <c r="G30" i="135" s="1"/>
  <c r="AP21" i="135"/>
  <c r="J21" i="135" s="1"/>
  <c r="AQ21" i="135" s="1"/>
  <c r="H27" i="135"/>
  <c r="H39" i="135"/>
  <c r="H51" i="135"/>
  <c r="AP36" i="135"/>
  <c r="J36" i="135" s="1"/>
  <c r="AQ36" i="135" s="1"/>
  <c r="AP51" i="135"/>
  <c r="J51" i="135" s="1"/>
  <c r="AQ51" i="135" s="1"/>
  <c r="I48" i="135"/>
  <c r="AR48" i="135"/>
  <c r="AS48" i="135" s="1"/>
  <c r="AV48" i="135" s="1"/>
  <c r="F48" i="135" s="1"/>
  <c r="AY48" i="135" s="1"/>
  <c r="G48" i="135" s="1"/>
  <c r="I39" i="135"/>
  <c r="AR39" i="135"/>
  <c r="AS39" i="135" s="1"/>
  <c r="AV39" i="135" s="1"/>
  <c r="F39" i="135" s="1"/>
  <c r="AY39" i="135" s="1"/>
  <c r="G39" i="135" s="1"/>
  <c r="H18" i="135"/>
  <c r="H30" i="135"/>
  <c r="H42" i="135"/>
  <c r="AP42" i="135"/>
  <c r="J42" i="135" s="1"/>
  <c r="AQ42" i="135" s="1"/>
  <c r="AP33" i="135"/>
  <c r="J33" i="135" s="1"/>
  <c r="AQ33" i="135" s="1"/>
  <c r="AP24" i="135"/>
  <c r="J24" i="135" s="1"/>
  <c r="AQ24" i="135" s="1"/>
  <c r="I18" i="134"/>
  <c r="AR18" i="134"/>
  <c r="AS18" i="134" s="1"/>
  <c r="AV18" i="134" s="1"/>
  <c r="F18" i="134" s="1"/>
  <c r="AY18" i="134" s="1"/>
  <c r="G18" i="134" s="1"/>
  <c r="BA30" i="134"/>
  <c r="AZ30" i="134"/>
  <c r="BA45" i="134"/>
  <c r="AZ45" i="134"/>
  <c r="H24" i="134"/>
  <c r="BB30" i="134"/>
  <c r="BD30" i="134" s="1"/>
  <c r="BB42" i="134"/>
  <c r="BD42" i="134" s="1"/>
  <c r="BB36" i="134"/>
  <c r="BD36" i="134" s="1"/>
  <c r="AP24" i="134"/>
  <c r="J24" i="134" s="1"/>
  <c r="AQ24" i="134" s="1"/>
  <c r="H21" i="134"/>
  <c r="BA42" i="134"/>
  <c r="AZ42" i="134"/>
  <c r="AP21" i="134"/>
  <c r="J21" i="134" s="1"/>
  <c r="AQ21" i="134" s="1"/>
  <c r="BA36" i="134"/>
  <c r="AZ36" i="134"/>
  <c r="BB48" i="134"/>
  <c r="BD48" i="134" s="1"/>
  <c r="BB33" i="134"/>
  <c r="BD33" i="134" s="1"/>
  <c r="H18" i="134"/>
  <c r="BB18" i="134"/>
  <c r="BD18" i="134" s="1"/>
  <c r="BA48" i="134"/>
  <c r="AZ48" i="134"/>
  <c r="BA33" i="134"/>
  <c r="AZ33" i="134"/>
  <c r="BB45" i="134"/>
  <c r="BD45" i="134" s="1"/>
  <c r="I27" i="133"/>
  <c r="AV27" i="133"/>
  <c r="AW27" i="133" s="1"/>
  <c r="AZ27" i="133" s="1"/>
  <c r="F27" i="133" s="1"/>
  <c r="BC27" i="133" s="1"/>
  <c r="G27" i="133" s="1"/>
  <c r="I39" i="133"/>
  <c r="AV39" i="133"/>
  <c r="AW39" i="133" s="1"/>
  <c r="AZ39" i="133" s="1"/>
  <c r="F39" i="133" s="1"/>
  <c r="BC39" i="133" s="1"/>
  <c r="G39" i="133" s="1"/>
  <c r="I24" i="133"/>
  <c r="AV24" i="133"/>
  <c r="AW24" i="133" s="1"/>
  <c r="AZ24" i="133" s="1"/>
  <c r="F24" i="133" s="1"/>
  <c r="BC24" i="133" s="1"/>
  <c r="G24" i="133" s="1"/>
  <c r="H42" i="133"/>
  <c r="I51" i="133"/>
  <c r="AV51" i="133"/>
  <c r="AW51" i="133" s="1"/>
  <c r="AZ51" i="133" s="1"/>
  <c r="F51" i="133" s="1"/>
  <c r="BC51" i="133" s="1"/>
  <c r="G51" i="133" s="1"/>
  <c r="H21" i="133"/>
  <c r="H33" i="133"/>
  <c r="H45" i="133"/>
  <c r="AT42" i="133"/>
  <c r="J42" i="133" s="1"/>
  <c r="AU42" i="133" s="1"/>
  <c r="AT33" i="133"/>
  <c r="J33" i="133" s="1"/>
  <c r="AU33" i="133" s="1"/>
  <c r="H18" i="133"/>
  <c r="H30" i="133"/>
  <c r="I45" i="133"/>
  <c r="AV45" i="133"/>
  <c r="AW45" i="133" s="1"/>
  <c r="AZ45" i="133" s="1"/>
  <c r="F45" i="133" s="1"/>
  <c r="BC45" i="133" s="1"/>
  <c r="G45" i="133" s="1"/>
  <c r="H24" i="133"/>
  <c r="H36" i="133"/>
  <c r="H48" i="133"/>
  <c r="AT30" i="133"/>
  <c r="J30" i="133" s="1"/>
  <c r="AU30" i="133" s="1"/>
  <c r="AT21" i="133"/>
  <c r="J21" i="133" s="1"/>
  <c r="AU21" i="133" s="1"/>
  <c r="AT36" i="133"/>
  <c r="J36" i="133" s="1"/>
  <c r="AU36" i="133" s="1"/>
  <c r="H27" i="133"/>
  <c r="BF27" i="133"/>
  <c r="BH27" i="133" s="1"/>
  <c r="H39" i="133"/>
  <c r="BF51" i="133"/>
  <c r="BH51" i="133" s="1"/>
  <c r="H51" i="133"/>
  <c r="AT18" i="133"/>
  <c r="J18" i="133" s="1"/>
  <c r="AU18" i="133" s="1"/>
  <c r="I48" i="133"/>
  <c r="AV48" i="133"/>
  <c r="AW48" i="133" s="1"/>
  <c r="AZ48" i="133" s="1"/>
  <c r="F48" i="133" s="1"/>
  <c r="BC48" i="133" s="1"/>
  <c r="G48" i="133" s="1"/>
  <c r="I21" i="132"/>
  <c r="AR21" i="132"/>
  <c r="AS21" i="132" s="1"/>
  <c r="AV21" i="132" s="1"/>
  <c r="F21" i="132" s="1"/>
  <c r="AY21" i="132" s="1"/>
  <c r="G21" i="132" s="1"/>
  <c r="I45" i="132"/>
  <c r="AR45" i="132"/>
  <c r="AS45" i="132" s="1"/>
  <c r="AV45" i="132" s="1"/>
  <c r="F45" i="132" s="1"/>
  <c r="AY45" i="132" s="1"/>
  <c r="G45" i="132" s="1"/>
  <c r="H24" i="132"/>
  <c r="H36" i="132"/>
  <c r="H48" i="132"/>
  <c r="I27" i="132"/>
  <c r="AR27" i="132"/>
  <c r="AS27" i="132" s="1"/>
  <c r="AV27" i="132" s="1"/>
  <c r="F27" i="132" s="1"/>
  <c r="AY27" i="132" s="1"/>
  <c r="G27" i="132" s="1"/>
  <c r="H27" i="132"/>
  <c r="H39" i="132"/>
  <c r="H51" i="132"/>
  <c r="I33" i="132"/>
  <c r="AR33" i="132"/>
  <c r="AS33" i="132" s="1"/>
  <c r="AV33" i="132" s="1"/>
  <c r="F33" i="132" s="1"/>
  <c r="AY33" i="132" s="1"/>
  <c r="G33" i="132" s="1"/>
  <c r="AP36" i="132"/>
  <c r="J36" i="132" s="1"/>
  <c r="AQ36" i="132" s="1"/>
  <c r="AP24" i="132"/>
  <c r="J24" i="132" s="1"/>
  <c r="AQ24" i="132" s="1"/>
  <c r="H18" i="132"/>
  <c r="H30" i="132"/>
  <c r="H42" i="132"/>
  <c r="AP42" i="132"/>
  <c r="J42" i="132" s="1"/>
  <c r="AQ42" i="132" s="1"/>
  <c r="AP39" i="132"/>
  <c r="J39" i="132" s="1"/>
  <c r="AQ39" i="132" s="1"/>
  <c r="I30" i="132"/>
  <c r="AR30" i="132"/>
  <c r="AS30" i="132" s="1"/>
  <c r="AV30" i="132" s="1"/>
  <c r="F30" i="132" s="1"/>
  <c r="AY30" i="132" s="1"/>
  <c r="G30" i="132" s="1"/>
  <c r="H21" i="132"/>
  <c r="H33" i="132"/>
  <c r="H45" i="132"/>
  <c r="AP18" i="132"/>
  <c r="J18" i="132" s="1"/>
  <c r="AQ18" i="132" s="1"/>
  <c r="AP48" i="132"/>
  <c r="J48" i="132" s="1"/>
  <c r="AQ48" i="132" s="1"/>
  <c r="AP51" i="132"/>
  <c r="J51" i="132" s="1"/>
  <c r="AQ51" i="132" s="1"/>
  <c r="I48" i="131"/>
  <c r="AR48" i="131"/>
  <c r="AS48" i="131" s="1"/>
  <c r="AV48" i="131" s="1"/>
  <c r="F48" i="131" s="1"/>
  <c r="AY48" i="131" s="1"/>
  <c r="G48" i="131" s="1"/>
  <c r="BB51" i="131"/>
  <c r="BD51" i="131" s="1"/>
  <c r="BA42" i="131"/>
  <c r="AZ42" i="131"/>
  <c r="BA39" i="131"/>
  <c r="AZ39" i="131"/>
  <c r="BB42" i="131"/>
  <c r="BD42" i="131" s="1"/>
  <c r="BB39" i="131"/>
  <c r="BD39" i="131" s="1"/>
  <c r="BA51" i="131"/>
  <c r="AZ51" i="131"/>
  <c r="I18" i="130"/>
  <c r="AV18" i="130"/>
  <c r="AW18" i="130" s="1"/>
  <c r="AZ18" i="130" s="1"/>
  <c r="F18" i="130" s="1"/>
  <c r="BC18" i="130" s="1"/>
  <c r="G18" i="130" s="1"/>
  <c r="I42" i="130"/>
  <c r="AV42" i="130"/>
  <c r="AW42" i="130" s="1"/>
  <c r="AZ42" i="130" s="1"/>
  <c r="F42" i="130" s="1"/>
  <c r="BC42" i="130" s="1"/>
  <c r="G42" i="130" s="1"/>
  <c r="I21" i="130"/>
  <c r="AV21" i="130"/>
  <c r="AW21" i="130" s="1"/>
  <c r="AZ21" i="130" s="1"/>
  <c r="F21" i="130" s="1"/>
  <c r="BC21" i="130" s="1"/>
  <c r="G21" i="130" s="1"/>
  <c r="I33" i="130"/>
  <c r="AV33" i="130"/>
  <c r="AW33" i="130" s="1"/>
  <c r="AZ33" i="130" s="1"/>
  <c r="F33" i="130" s="1"/>
  <c r="BC33" i="130" s="1"/>
  <c r="G33" i="130" s="1"/>
  <c r="I45" i="130"/>
  <c r="AV45" i="130"/>
  <c r="AW45" i="130" s="1"/>
  <c r="AZ45" i="130" s="1"/>
  <c r="F45" i="130" s="1"/>
  <c r="BC45" i="130" s="1"/>
  <c r="G45" i="130" s="1"/>
  <c r="H24" i="130"/>
  <c r="H36" i="130"/>
  <c r="H48" i="130"/>
  <c r="H27" i="130"/>
  <c r="H39" i="130"/>
  <c r="H51" i="130"/>
  <c r="AT39" i="130"/>
  <c r="J39" i="130" s="1"/>
  <c r="AU39" i="130" s="1"/>
  <c r="AT24" i="130"/>
  <c r="J24" i="130" s="1"/>
  <c r="AU24" i="130" s="1"/>
  <c r="AT48" i="130"/>
  <c r="J48" i="130" s="1"/>
  <c r="AU48" i="130" s="1"/>
  <c r="H18" i="130"/>
  <c r="H30" i="130"/>
  <c r="BF42" i="130"/>
  <c r="BH42" i="130" s="1"/>
  <c r="H42" i="130"/>
  <c r="AT30" i="130"/>
  <c r="J30" i="130" s="1"/>
  <c r="AU30" i="130" s="1"/>
  <c r="BF21" i="130"/>
  <c r="BH21" i="130" s="1"/>
  <c r="H21" i="130"/>
  <c r="H33" i="130"/>
  <c r="BF45" i="130"/>
  <c r="BH45" i="130" s="1"/>
  <c r="H45" i="130"/>
  <c r="AT27" i="130"/>
  <c r="J27" i="130" s="1"/>
  <c r="AU27" i="130" s="1"/>
  <c r="AT51" i="130"/>
  <c r="J51" i="130" s="1"/>
  <c r="AU51" i="130" s="1"/>
  <c r="AT36" i="130"/>
  <c r="J36" i="130" s="1"/>
  <c r="AU36" i="130" s="1"/>
  <c r="BB21" i="129"/>
  <c r="BD21" i="129" s="1"/>
  <c r="BA36" i="129"/>
  <c r="AZ36" i="129"/>
  <c r="BB36" i="129"/>
  <c r="BD36" i="129" s="1"/>
  <c r="H48" i="129"/>
  <c r="BA33" i="129"/>
  <c r="AZ33" i="129"/>
  <c r="H51" i="129"/>
  <c r="BA27" i="129"/>
  <c r="AZ27" i="129"/>
  <c r="BB33" i="129"/>
  <c r="BD33" i="129" s="1"/>
  <c r="BA24" i="129"/>
  <c r="AZ24" i="129"/>
  <c r="AP48" i="129"/>
  <c r="J48" i="129" s="1"/>
  <c r="AQ48" i="129" s="1"/>
  <c r="BA21" i="129"/>
  <c r="AZ21" i="129"/>
  <c r="I51" i="129"/>
  <c r="AR51" i="129"/>
  <c r="AS51" i="129" s="1"/>
  <c r="AV51" i="129" s="1"/>
  <c r="F51" i="129" s="1"/>
  <c r="AY51" i="129" s="1"/>
  <c r="G51" i="129" s="1"/>
  <c r="AY36" i="311" l="1"/>
  <c r="G36" i="311" s="1"/>
  <c r="BB36" i="311"/>
  <c r="BD36" i="311" s="1"/>
  <c r="BA45" i="311"/>
  <c r="AZ45" i="311"/>
  <c r="AZ30" i="311"/>
  <c r="BA30" i="311"/>
  <c r="BD24" i="295"/>
  <c r="I42" i="294"/>
  <c r="AR42" i="294"/>
  <c r="AS42" i="294" s="1"/>
  <c r="AV42" i="294" s="1"/>
  <c r="F42" i="294" s="1"/>
  <c r="BB48" i="294"/>
  <c r="BD48" i="294" s="1"/>
  <c r="BB45" i="294"/>
  <c r="BD45" i="294" s="1"/>
  <c r="BB39" i="293"/>
  <c r="BD39" i="293" s="1"/>
  <c r="AZ39" i="293"/>
  <c r="I21" i="293"/>
  <c r="AR21" i="293"/>
  <c r="AS21" i="293" s="1"/>
  <c r="AV21" i="293" s="1"/>
  <c r="F21" i="293" s="1"/>
  <c r="BB39" i="292"/>
  <c r="BD39" i="292" s="1"/>
  <c r="BF39" i="291"/>
  <c r="BH39" i="291" s="1"/>
  <c r="BB27" i="290"/>
  <c r="BD27" i="290" s="1"/>
  <c r="AR48" i="289"/>
  <c r="AS48" i="289" s="1"/>
  <c r="AV48" i="289" s="1"/>
  <c r="F48" i="289" s="1"/>
  <c r="AY48" i="289" s="1"/>
  <c r="G48" i="289" s="1"/>
  <c r="BB18" i="286"/>
  <c r="BD18" i="286" s="1"/>
  <c r="BB24" i="286"/>
  <c r="BD24" i="286" s="1"/>
  <c r="BB36" i="284"/>
  <c r="BD36" i="284" s="1"/>
  <c r="I42" i="284"/>
  <c r="AR42" i="284"/>
  <c r="AS42" i="284" s="1"/>
  <c r="AV42" i="284" s="1"/>
  <c r="F42" i="284" s="1"/>
  <c r="I21" i="284"/>
  <c r="AR21" i="284"/>
  <c r="AS21" i="284" s="1"/>
  <c r="AV21" i="284" s="1"/>
  <c r="F21" i="284" s="1"/>
  <c r="BB39" i="283"/>
  <c r="BD39" i="283" s="1"/>
  <c r="BB48" i="280"/>
  <c r="BD48" i="280" s="1"/>
  <c r="AZ21" i="200"/>
  <c r="BA24" i="200"/>
  <c r="BB24" i="200"/>
  <c r="BD24" i="200" s="1"/>
  <c r="BF18" i="199"/>
  <c r="BH18" i="199" s="1"/>
  <c r="I24" i="274"/>
  <c r="AR24" i="274"/>
  <c r="AS24" i="274" s="1"/>
  <c r="AV24" i="274" s="1"/>
  <c r="F24" i="274" s="1"/>
  <c r="BB51" i="197"/>
  <c r="BD51" i="197" s="1"/>
  <c r="BD27" i="196"/>
  <c r="BB21" i="195"/>
  <c r="BD21" i="195" s="1"/>
  <c r="BB36" i="195"/>
  <c r="BD36" i="195" s="1"/>
  <c r="AR45" i="273"/>
  <c r="AS45" i="273" s="1"/>
  <c r="AV45" i="273" s="1"/>
  <c r="F45" i="273" s="1"/>
  <c r="AY45" i="273" s="1"/>
  <c r="G45" i="273" s="1"/>
  <c r="I45" i="273"/>
  <c r="BB45" i="273"/>
  <c r="BD45" i="273" s="1"/>
  <c r="BA30" i="273"/>
  <c r="BB30" i="273"/>
  <c r="BD30" i="273" s="1"/>
  <c r="I42" i="270"/>
  <c r="AR42" i="270"/>
  <c r="AS42" i="270" s="1"/>
  <c r="AV42" i="270" s="1"/>
  <c r="F42" i="270" s="1"/>
  <c r="AY42" i="270" s="1"/>
  <c r="G42" i="270" s="1"/>
  <c r="AZ24" i="270"/>
  <c r="AR21" i="270"/>
  <c r="AS21" i="270" s="1"/>
  <c r="AV21" i="270" s="1"/>
  <c r="F21" i="270" s="1"/>
  <c r="I21" i="270"/>
  <c r="I18" i="270"/>
  <c r="AR18" i="270"/>
  <c r="AS18" i="270" s="1"/>
  <c r="AV18" i="270" s="1"/>
  <c r="F18" i="270" s="1"/>
  <c r="I48" i="270"/>
  <c r="AV21" i="193"/>
  <c r="AW21" i="193" s="1"/>
  <c r="AZ21" i="193" s="1"/>
  <c r="F21" i="193" s="1"/>
  <c r="I21" i="193"/>
  <c r="I24" i="193"/>
  <c r="AV24" i="193"/>
  <c r="AW24" i="193" s="1"/>
  <c r="AZ24" i="193" s="1"/>
  <c r="F24" i="193" s="1"/>
  <c r="AV36" i="193"/>
  <c r="AW36" i="193" s="1"/>
  <c r="AZ36" i="193" s="1"/>
  <c r="F36" i="193" s="1"/>
  <c r="I36" i="193"/>
  <c r="AZ48" i="266"/>
  <c r="I24" i="191"/>
  <c r="AR24" i="191"/>
  <c r="AS24" i="191" s="1"/>
  <c r="AV24" i="191" s="1"/>
  <c r="F24" i="191" s="1"/>
  <c r="BF36" i="190"/>
  <c r="BH36" i="190" s="1"/>
  <c r="BB21" i="263"/>
  <c r="BD21" i="263" s="1"/>
  <c r="BB21" i="265"/>
  <c r="BD21" i="265" s="1"/>
  <c r="BF42" i="264"/>
  <c r="BH42" i="264" s="1"/>
  <c r="BD42" i="264"/>
  <c r="I27" i="264"/>
  <c r="BF27" i="264"/>
  <c r="BH27" i="264" s="1"/>
  <c r="AZ45" i="262"/>
  <c r="I18" i="262"/>
  <c r="AR18" i="262"/>
  <c r="AS18" i="262" s="1"/>
  <c r="AV18" i="262" s="1"/>
  <c r="F18" i="262" s="1"/>
  <c r="AR42" i="186"/>
  <c r="AS42" i="186" s="1"/>
  <c r="AV42" i="186" s="1"/>
  <c r="F42" i="186" s="1"/>
  <c r="I42" i="186"/>
  <c r="I30" i="259"/>
  <c r="AV30" i="259"/>
  <c r="AW30" i="259" s="1"/>
  <c r="AZ30" i="259" s="1"/>
  <c r="F30" i="259" s="1"/>
  <c r="BC30" i="259" s="1"/>
  <c r="G30" i="259" s="1"/>
  <c r="I18" i="185"/>
  <c r="AR18" i="185"/>
  <c r="AS18" i="185" s="1"/>
  <c r="AV18" i="185" s="1"/>
  <c r="F18" i="185" s="1"/>
  <c r="AY18" i="185" s="1"/>
  <c r="G18" i="185" s="1"/>
  <c r="BB18" i="185"/>
  <c r="BD18" i="185" s="1"/>
  <c r="I21" i="185"/>
  <c r="BB21" i="185"/>
  <c r="BD21" i="185" s="1"/>
  <c r="AV39" i="184"/>
  <c r="AW39" i="184" s="1"/>
  <c r="AZ39" i="184" s="1"/>
  <c r="F39" i="184" s="1"/>
  <c r="I39" i="184"/>
  <c r="AV18" i="184"/>
  <c r="AW18" i="184" s="1"/>
  <c r="AZ18" i="184" s="1"/>
  <c r="F18" i="184" s="1"/>
  <c r="I18" i="184"/>
  <c r="BE33" i="184"/>
  <c r="BD33" i="184"/>
  <c r="I42" i="183"/>
  <c r="AR42" i="183"/>
  <c r="AS42" i="183" s="1"/>
  <c r="AV42" i="183" s="1"/>
  <c r="F42" i="183" s="1"/>
  <c r="AY42" i="183" s="1"/>
  <c r="G42" i="183" s="1"/>
  <c r="BB42" i="183"/>
  <c r="BD42" i="183" s="1"/>
  <c r="AR51" i="183"/>
  <c r="AS51" i="183" s="1"/>
  <c r="AV51" i="183" s="1"/>
  <c r="F51" i="183" s="1"/>
  <c r="I51" i="183"/>
  <c r="AY36" i="309"/>
  <c r="G36" i="309" s="1"/>
  <c r="BB36" i="309"/>
  <c r="BD36" i="309" s="1"/>
  <c r="AZ21" i="309"/>
  <c r="BA21" i="309"/>
  <c r="BA45" i="309"/>
  <c r="AZ45" i="309"/>
  <c r="BB21" i="309"/>
  <c r="BD21" i="309" s="1"/>
  <c r="BB36" i="306"/>
  <c r="BD36" i="306" s="1"/>
  <c r="BF33" i="304"/>
  <c r="BH33" i="304" s="1"/>
  <c r="AZ24" i="180"/>
  <c r="I51" i="180"/>
  <c r="AR51" i="180"/>
  <c r="AS51" i="180" s="1"/>
  <c r="AV51" i="180" s="1"/>
  <c r="F51" i="180" s="1"/>
  <c r="BB45" i="180"/>
  <c r="BD45" i="180" s="1"/>
  <c r="AR39" i="258"/>
  <c r="AS39" i="258" s="1"/>
  <c r="AV39" i="258" s="1"/>
  <c r="F39" i="258" s="1"/>
  <c r="AY39" i="258" s="1"/>
  <c r="G39" i="258" s="1"/>
  <c r="I39" i="258"/>
  <c r="BB39" i="258"/>
  <c r="BD39" i="258" s="1"/>
  <c r="AR27" i="258"/>
  <c r="AS27" i="258" s="1"/>
  <c r="AV27" i="258" s="1"/>
  <c r="F27" i="258" s="1"/>
  <c r="AY27" i="258" s="1"/>
  <c r="G27" i="258" s="1"/>
  <c r="AZ27" i="258" s="1"/>
  <c r="BB51" i="257"/>
  <c r="BD51" i="257" s="1"/>
  <c r="BB48" i="257"/>
  <c r="BD48" i="257" s="1"/>
  <c r="I48" i="179"/>
  <c r="AR48" i="179"/>
  <c r="AS48" i="179" s="1"/>
  <c r="AV48" i="179" s="1"/>
  <c r="F48" i="179" s="1"/>
  <c r="AY48" i="179" s="1"/>
  <c r="G48" i="179" s="1"/>
  <c r="BB48" i="179"/>
  <c r="BD48" i="179" s="1"/>
  <c r="BB33" i="179"/>
  <c r="BD33" i="179" s="1"/>
  <c r="I33" i="179"/>
  <c r="AR33" i="179"/>
  <c r="AS33" i="179" s="1"/>
  <c r="AV33" i="179" s="1"/>
  <c r="F33" i="179" s="1"/>
  <c r="AY33" i="179" s="1"/>
  <c r="G33" i="179" s="1"/>
  <c r="AZ30" i="255"/>
  <c r="AZ48" i="255"/>
  <c r="BB48" i="255"/>
  <c r="BD48" i="255" s="1"/>
  <c r="BB33" i="255"/>
  <c r="BD33" i="255" s="1"/>
  <c r="AV45" i="253"/>
  <c r="AW45" i="253" s="1"/>
  <c r="AZ45" i="253" s="1"/>
  <c r="F45" i="253" s="1"/>
  <c r="BC45" i="253" s="1"/>
  <c r="G45" i="253" s="1"/>
  <c r="I45" i="253"/>
  <c r="BF36" i="253"/>
  <c r="BH36" i="253" s="1"/>
  <c r="BF45" i="253"/>
  <c r="BH45" i="253" s="1"/>
  <c r="AV18" i="253"/>
  <c r="AW18" i="253" s="1"/>
  <c r="AZ18" i="253" s="1"/>
  <c r="F18" i="253" s="1"/>
  <c r="I18" i="253"/>
  <c r="BB45" i="176"/>
  <c r="BD45" i="176" s="1"/>
  <c r="BB30" i="176"/>
  <c r="BD30" i="176" s="1"/>
  <c r="AV42" i="175"/>
  <c r="AW42" i="175" s="1"/>
  <c r="AZ42" i="175" s="1"/>
  <c r="F42" i="175" s="1"/>
  <c r="I42" i="175"/>
  <c r="I21" i="174"/>
  <c r="AR21" i="174"/>
  <c r="AS21" i="174" s="1"/>
  <c r="AV21" i="174" s="1"/>
  <c r="F21" i="174" s="1"/>
  <c r="AY21" i="174" s="1"/>
  <c r="G21" i="174" s="1"/>
  <c r="I39" i="174"/>
  <c r="AR39" i="174"/>
  <c r="AS39" i="174" s="1"/>
  <c r="AV39" i="174" s="1"/>
  <c r="F39" i="174" s="1"/>
  <c r="AR36" i="174"/>
  <c r="AS36" i="174" s="1"/>
  <c r="AV36" i="174" s="1"/>
  <c r="F36" i="174" s="1"/>
  <c r="AY36" i="174" s="1"/>
  <c r="G36" i="174" s="1"/>
  <c r="I36" i="174"/>
  <c r="BB36" i="174"/>
  <c r="BD36" i="174" s="1"/>
  <c r="BD42" i="250"/>
  <c r="BF18" i="250"/>
  <c r="BH18" i="250" s="1"/>
  <c r="AR39" i="173"/>
  <c r="AS39" i="173" s="1"/>
  <c r="AV39" i="173" s="1"/>
  <c r="F39" i="173" s="1"/>
  <c r="AY39" i="173" s="1"/>
  <c r="G39" i="173" s="1"/>
  <c r="I39" i="173"/>
  <c r="AR42" i="173"/>
  <c r="AS42" i="173" s="1"/>
  <c r="AV42" i="173" s="1"/>
  <c r="F42" i="173" s="1"/>
  <c r="AY42" i="173" s="1"/>
  <c r="G42" i="173" s="1"/>
  <c r="I42" i="173"/>
  <c r="AR21" i="173"/>
  <c r="AS21" i="173" s="1"/>
  <c r="AV21" i="173" s="1"/>
  <c r="F21" i="173" s="1"/>
  <c r="I21" i="173"/>
  <c r="BB39" i="173"/>
  <c r="BD39" i="173" s="1"/>
  <c r="AR45" i="171"/>
  <c r="AS45" i="171" s="1"/>
  <c r="AV45" i="171" s="1"/>
  <c r="F45" i="171" s="1"/>
  <c r="AY45" i="171" s="1"/>
  <c r="G45" i="171" s="1"/>
  <c r="I45" i="171"/>
  <c r="AR21" i="171"/>
  <c r="AS21" i="171" s="1"/>
  <c r="AV21" i="171" s="1"/>
  <c r="F21" i="171" s="1"/>
  <c r="AY21" i="171" s="1"/>
  <c r="G21" i="171" s="1"/>
  <c r="I21" i="171"/>
  <c r="I24" i="171"/>
  <c r="AR24" i="171"/>
  <c r="AS24" i="171" s="1"/>
  <c r="AV24" i="171" s="1"/>
  <c r="F24" i="171" s="1"/>
  <c r="BB24" i="248"/>
  <c r="BD24" i="248" s="1"/>
  <c r="BB36" i="170"/>
  <c r="BD36" i="170" s="1"/>
  <c r="BF30" i="169"/>
  <c r="BH30" i="169" s="1"/>
  <c r="AY24" i="168"/>
  <c r="G24" i="168" s="1"/>
  <c r="BB24" i="168"/>
  <c r="BD24" i="168" s="1"/>
  <c r="BF39" i="244"/>
  <c r="BH39" i="244" s="1"/>
  <c r="AR21" i="167"/>
  <c r="AS21" i="167" s="1"/>
  <c r="AV21" i="167" s="1"/>
  <c r="F21" i="167" s="1"/>
  <c r="AY21" i="167" s="1"/>
  <c r="G21" i="167" s="1"/>
  <c r="I21" i="167"/>
  <c r="I39" i="167"/>
  <c r="AR39" i="167"/>
  <c r="AS39" i="167" s="1"/>
  <c r="AV39" i="167" s="1"/>
  <c r="F39" i="167" s="1"/>
  <c r="AR48" i="167"/>
  <c r="AS48" i="167" s="1"/>
  <c r="AV48" i="167" s="1"/>
  <c r="F48" i="167" s="1"/>
  <c r="I48" i="167"/>
  <c r="AR51" i="243"/>
  <c r="AS51" i="243" s="1"/>
  <c r="AV51" i="243" s="1"/>
  <c r="F51" i="243" s="1"/>
  <c r="I51" i="243"/>
  <c r="AZ39" i="242"/>
  <c r="BB39" i="242"/>
  <c r="BD39" i="242" s="1"/>
  <c r="I21" i="242"/>
  <c r="AR21" i="242"/>
  <c r="AS21" i="242" s="1"/>
  <c r="AV21" i="242" s="1"/>
  <c r="F21" i="242" s="1"/>
  <c r="BC45" i="163"/>
  <c r="G45" i="163" s="1"/>
  <c r="BF45" i="163"/>
  <c r="BH45" i="163" s="1"/>
  <c r="BF39" i="163"/>
  <c r="BH39" i="163" s="1"/>
  <c r="I24" i="162"/>
  <c r="AR24" i="162"/>
  <c r="AS24" i="162" s="1"/>
  <c r="AV24" i="162" s="1"/>
  <c r="F24" i="162" s="1"/>
  <c r="BF27" i="238"/>
  <c r="BH27" i="238" s="1"/>
  <c r="AZ36" i="161"/>
  <c r="BB36" i="161"/>
  <c r="BD36" i="161" s="1"/>
  <c r="AV36" i="160"/>
  <c r="AW36" i="160" s="1"/>
  <c r="AZ36" i="160" s="1"/>
  <c r="F36" i="160" s="1"/>
  <c r="BC36" i="160" s="1"/>
  <c r="G36" i="160" s="1"/>
  <c r="I36" i="160"/>
  <c r="BF36" i="160"/>
  <c r="BH36" i="160" s="1"/>
  <c r="I27" i="160"/>
  <c r="AV27" i="160"/>
  <c r="AW27" i="160" s="1"/>
  <c r="AZ27" i="160" s="1"/>
  <c r="F27" i="160" s="1"/>
  <c r="AV24" i="160"/>
  <c r="AW24" i="160" s="1"/>
  <c r="AZ24" i="160" s="1"/>
  <c r="F24" i="160" s="1"/>
  <c r="I24" i="160"/>
  <c r="I51" i="160"/>
  <c r="AV51" i="160"/>
  <c r="AW51" i="160" s="1"/>
  <c r="AZ51" i="160" s="1"/>
  <c r="F51" i="160" s="1"/>
  <c r="I33" i="237"/>
  <c r="AR33" i="237"/>
  <c r="AS33" i="237" s="1"/>
  <c r="AV33" i="237" s="1"/>
  <c r="F33" i="237" s="1"/>
  <c r="I42" i="237"/>
  <c r="AR42" i="237"/>
  <c r="AS42" i="237" s="1"/>
  <c r="AV42" i="237" s="1"/>
  <c r="F42" i="237" s="1"/>
  <c r="BB33" i="236"/>
  <c r="BD33" i="236" s="1"/>
  <c r="AV45" i="235"/>
  <c r="AW45" i="235" s="1"/>
  <c r="AZ45" i="235" s="1"/>
  <c r="F45" i="235" s="1"/>
  <c r="AV42" i="235"/>
  <c r="AW42" i="235" s="1"/>
  <c r="AZ42" i="235" s="1"/>
  <c r="F42" i="235" s="1"/>
  <c r="I42" i="235"/>
  <c r="AV24" i="235"/>
  <c r="AW24" i="235" s="1"/>
  <c r="AZ24" i="235" s="1"/>
  <c r="F24" i="235" s="1"/>
  <c r="I24" i="235"/>
  <c r="AR24" i="158"/>
  <c r="AS24" i="158" s="1"/>
  <c r="AV24" i="158" s="1"/>
  <c r="F24" i="158" s="1"/>
  <c r="I24" i="158"/>
  <c r="BF33" i="157"/>
  <c r="BH33" i="157" s="1"/>
  <c r="I51" i="155"/>
  <c r="AR51" i="155"/>
  <c r="AS51" i="155" s="1"/>
  <c r="AV51" i="155" s="1"/>
  <c r="F51" i="155" s="1"/>
  <c r="I18" i="155"/>
  <c r="AR18" i="155"/>
  <c r="AS18" i="155" s="1"/>
  <c r="AV18" i="155" s="1"/>
  <c r="F18" i="155" s="1"/>
  <c r="AR42" i="155"/>
  <c r="AS42" i="155" s="1"/>
  <c r="AV42" i="155" s="1"/>
  <c r="F42" i="155" s="1"/>
  <c r="I42" i="155"/>
  <c r="I27" i="155"/>
  <c r="AR27" i="155"/>
  <c r="AS27" i="155" s="1"/>
  <c r="AV27" i="155" s="1"/>
  <c r="F27" i="155" s="1"/>
  <c r="I39" i="231"/>
  <c r="AR39" i="231"/>
  <c r="AS39" i="231" s="1"/>
  <c r="AV39" i="231" s="1"/>
  <c r="F39" i="231" s="1"/>
  <c r="BF24" i="229"/>
  <c r="BH24" i="229" s="1"/>
  <c r="I33" i="228"/>
  <c r="AR33" i="228"/>
  <c r="AS33" i="228" s="1"/>
  <c r="AV33" i="228" s="1"/>
  <c r="F33" i="228" s="1"/>
  <c r="AR24" i="150"/>
  <c r="AS24" i="150" s="1"/>
  <c r="AV24" i="150" s="1"/>
  <c r="F24" i="150" s="1"/>
  <c r="I24" i="150"/>
  <c r="AR48" i="150"/>
  <c r="AS48" i="150" s="1"/>
  <c r="AV48" i="150" s="1"/>
  <c r="F48" i="150" s="1"/>
  <c r="I48" i="150"/>
  <c r="AR27" i="150"/>
  <c r="AS27" i="150" s="1"/>
  <c r="AV27" i="150" s="1"/>
  <c r="F27" i="150" s="1"/>
  <c r="AY27" i="150" s="1"/>
  <c r="G27" i="150" s="1"/>
  <c r="I27" i="150"/>
  <c r="AV27" i="149"/>
  <c r="AW27" i="149" s="1"/>
  <c r="AZ27" i="149" s="1"/>
  <c r="F27" i="149" s="1"/>
  <c r="I27" i="149"/>
  <c r="BF39" i="149"/>
  <c r="BH39" i="149" s="1"/>
  <c r="BB18" i="148"/>
  <c r="BD18" i="148" s="1"/>
  <c r="BB27" i="148"/>
  <c r="BD27" i="148" s="1"/>
  <c r="BF24" i="225"/>
  <c r="BH24" i="225" s="1"/>
  <c r="BF18" i="225"/>
  <c r="BH18" i="225" s="1"/>
  <c r="BB27" i="224"/>
  <c r="BD27" i="224" s="1"/>
  <c r="AR27" i="147"/>
  <c r="AS27" i="147" s="1"/>
  <c r="AV27" i="147" s="1"/>
  <c r="F27" i="147" s="1"/>
  <c r="I27" i="147"/>
  <c r="AR30" i="147"/>
  <c r="AS30" i="147" s="1"/>
  <c r="AV30" i="147" s="1"/>
  <c r="F30" i="147" s="1"/>
  <c r="I30" i="147"/>
  <c r="I21" i="147"/>
  <c r="AR21" i="147"/>
  <c r="AS21" i="147" s="1"/>
  <c r="AV21" i="147" s="1"/>
  <c r="F21" i="147" s="1"/>
  <c r="BF51" i="146"/>
  <c r="BH51" i="146" s="1"/>
  <c r="AR45" i="222"/>
  <c r="AS45" i="222" s="1"/>
  <c r="AV45" i="222" s="1"/>
  <c r="F45" i="222" s="1"/>
  <c r="AY45" i="222" s="1"/>
  <c r="G45" i="222" s="1"/>
  <c r="AR30" i="222"/>
  <c r="AS30" i="222" s="1"/>
  <c r="AV30" i="222" s="1"/>
  <c r="F30" i="222" s="1"/>
  <c r="AR18" i="222"/>
  <c r="AS18" i="222" s="1"/>
  <c r="AV18" i="222" s="1"/>
  <c r="F18" i="222" s="1"/>
  <c r="I18" i="222"/>
  <c r="BF33" i="221"/>
  <c r="BH33" i="221" s="1"/>
  <c r="I18" i="220"/>
  <c r="AR18" i="220"/>
  <c r="AS18" i="220" s="1"/>
  <c r="AV18" i="220" s="1"/>
  <c r="F18" i="220" s="1"/>
  <c r="I36" i="220"/>
  <c r="AR36" i="220"/>
  <c r="AS36" i="220" s="1"/>
  <c r="AV36" i="220" s="1"/>
  <c r="F36" i="220" s="1"/>
  <c r="AR45" i="220"/>
  <c r="AS45" i="220" s="1"/>
  <c r="AV45" i="220" s="1"/>
  <c r="F45" i="220" s="1"/>
  <c r="I45" i="220"/>
  <c r="AR39" i="144"/>
  <c r="AS39" i="144" s="1"/>
  <c r="AV39" i="144" s="1"/>
  <c r="F39" i="144" s="1"/>
  <c r="AY39" i="144" s="1"/>
  <c r="G39" i="144" s="1"/>
  <c r="I39" i="144"/>
  <c r="AR18" i="216"/>
  <c r="AS18" i="216" s="1"/>
  <c r="AV18" i="216" s="1"/>
  <c r="F18" i="216" s="1"/>
  <c r="AY18" i="216" s="1"/>
  <c r="G18" i="216" s="1"/>
  <c r="I18" i="216"/>
  <c r="I45" i="151"/>
  <c r="AR45" i="151"/>
  <c r="AS45" i="151" s="1"/>
  <c r="AV45" i="151" s="1"/>
  <c r="F45" i="151" s="1"/>
  <c r="AY45" i="151" s="1"/>
  <c r="G45" i="151" s="1"/>
  <c r="I48" i="151"/>
  <c r="AR48" i="151"/>
  <c r="AS48" i="151" s="1"/>
  <c r="AV48" i="151" s="1"/>
  <c r="F48" i="151" s="1"/>
  <c r="BB51" i="302"/>
  <c r="BD51" i="302" s="1"/>
  <c r="BB48" i="141"/>
  <c r="BD48" i="141" s="1"/>
  <c r="BB18" i="140"/>
  <c r="BD18" i="140" s="1"/>
  <c r="BB45" i="140"/>
  <c r="BD45" i="140" s="1"/>
  <c r="BB21" i="140"/>
  <c r="BD21" i="140" s="1"/>
  <c r="AR45" i="212"/>
  <c r="AS45" i="212" s="1"/>
  <c r="AV45" i="212" s="1"/>
  <c r="F45" i="212" s="1"/>
  <c r="AY45" i="212" s="1"/>
  <c r="G45" i="212" s="1"/>
  <c r="I45" i="212"/>
  <c r="BB45" i="212"/>
  <c r="BD45" i="212" s="1"/>
  <c r="AR27" i="212"/>
  <c r="AS27" i="212" s="1"/>
  <c r="AV27" i="212" s="1"/>
  <c r="F27" i="212" s="1"/>
  <c r="I27" i="212"/>
  <c r="I24" i="212"/>
  <c r="AR24" i="212"/>
  <c r="AS24" i="212" s="1"/>
  <c r="AV24" i="212" s="1"/>
  <c r="F24" i="212" s="1"/>
  <c r="BB36" i="210"/>
  <c r="BD36" i="210" s="1"/>
  <c r="I39" i="139"/>
  <c r="AR39" i="139"/>
  <c r="AS39" i="139" s="1"/>
  <c r="AV39" i="139" s="1"/>
  <c r="F39" i="139" s="1"/>
  <c r="AY39" i="139" s="1"/>
  <c r="G39" i="139" s="1"/>
  <c r="AR21" i="139"/>
  <c r="AS21" i="139" s="1"/>
  <c r="AV21" i="139" s="1"/>
  <c r="F21" i="139" s="1"/>
  <c r="AY21" i="139" s="1"/>
  <c r="G21" i="139" s="1"/>
  <c r="I21" i="139"/>
  <c r="BF36" i="138"/>
  <c r="BH36" i="138" s="1"/>
  <c r="I24" i="138"/>
  <c r="AV24" i="138"/>
  <c r="AW24" i="138" s="1"/>
  <c r="AZ24" i="138" s="1"/>
  <c r="F24" i="138" s="1"/>
  <c r="BC24" i="138" s="1"/>
  <c r="G24" i="138" s="1"/>
  <c r="I24" i="137"/>
  <c r="AR24" i="137"/>
  <c r="AS24" i="137" s="1"/>
  <c r="AV24" i="137" s="1"/>
  <c r="F24" i="137" s="1"/>
  <c r="BB33" i="300"/>
  <c r="BD33" i="300" s="1"/>
  <c r="I51" i="209"/>
  <c r="AR51" i="209"/>
  <c r="AS51" i="209" s="1"/>
  <c r="AV51" i="209" s="1"/>
  <c r="F51" i="209" s="1"/>
  <c r="BF45" i="208"/>
  <c r="BH45" i="208" s="1"/>
  <c r="BF21" i="208"/>
  <c r="BH21" i="208" s="1"/>
  <c r="I30" i="207"/>
  <c r="AR30" i="207"/>
  <c r="AS30" i="207" s="1"/>
  <c r="AV30" i="207" s="1"/>
  <c r="F30" i="207" s="1"/>
  <c r="AR33" i="207"/>
  <c r="AS33" i="207" s="1"/>
  <c r="AV33" i="207" s="1"/>
  <c r="F33" i="207" s="1"/>
  <c r="AY33" i="207" s="1"/>
  <c r="G33" i="207" s="1"/>
  <c r="I33" i="207"/>
  <c r="I36" i="136"/>
  <c r="AR36" i="136"/>
  <c r="AS36" i="136" s="1"/>
  <c r="AV36" i="136" s="1"/>
  <c r="F36" i="136" s="1"/>
  <c r="AY36" i="136" s="1"/>
  <c r="G36" i="136" s="1"/>
  <c r="BB36" i="136"/>
  <c r="BD36" i="136" s="1"/>
  <c r="BB18" i="136"/>
  <c r="BD18" i="136" s="1"/>
  <c r="BB30" i="135"/>
  <c r="BD30" i="135" s="1"/>
  <c r="I33" i="299"/>
  <c r="AR33" i="299"/>
  <c r="AS33" i="299" s="1"/>
  <c r="AV33" i="299" s="1"/>
  <c r="F33" i="299" s="1"/>
  <c r="BB33" i="206"/>
  <c r="BD33" i="206" s="1"/>
  <c r="AR51" i="204"/>
  <c r="AS51" i="204" s="1"/>
  <c r="AV51" i="204" s="1"/>
  <c r="F51" i="204" s="1"/>
  <c r="AY51" i="204" s="1"/>
  <c r="G51" i="204" s="1"/>
  <c r="I51" i="204"/>
  <c r="AR45" i="204"/>
  <c r="AS45" i="204" s="1"/>
  <c r="AV45" i="204" s="1"/>
  <c r="F45" i="204" s="1"/>
  <c r="I45" i="204"/>
  <c r="BB51" i="204"/>
  <c r="BD51" i="204" s="1"/>
  <c r="BF39" i="133"/>
  <c r="BH39" i="133" s="1"/>
  <c r="BB21" i="132"/>
  <c r="BD21" i="132" s="1"/>
  <c r="BF21" i="202"/>
  <c r="BH21" i="202" s="1"/>
  <c r="BF45" i="202"/>
  <c r="BH45" i="202" s="1"/>
  <c r="I45" i="131"/>
  <c r="AR45" i="131"/>
  <c r="AS45" i="131" s="1"/>
  <c r="AV45" i="131" s="1"/>
  <c r="F45" i="131" s="1"/>
  <c r="AY45" i="131" s="1"/>
  <c r="G45" i="131" s="1"/>
  <c r="BB45" i="131"/>
  <c r="BD45" i="131" s="1"/>
  <c r="BF33" i="130"/>
  <c r="BH33" i="130" s="1"/>
  <c r="AY24" i="309"/>
  <c r="G24" i="309" s="1"/>
  <c r="BB24" i="309"/>
  <c r="BD24" i="309" s="1"/>
  <c r="BA48" i="309"/>
  <c r="AZ48" i="309"/>
  <c r="BB30" i="296"/>
  <c r="BD30" i="296" s="1"/>
  <c r="AV42" i="295"/>
  <c r="AW42" i="295" s="1"/>
  <c r="AZ42" i="295" s="1"/>
  <c r="F42" i="295" s="1"/>
  <c r="BC42" i="295" s="1"/>
  <c r="G42" i="295" s="1"/>
  <c r="I42" i="295"/>
  <c r="AR33" i="294"/>
  <c r="AS33" i="294" s="1"/>
  <c r="AV33" i="294" s="1"/>
  <c r="F33" i="294" s="1"/>
  <c r="I33" i="294"/>
  <c r="BB30" i="293"/>
  <c r="BD30" i="293" s="1"/>
  <c r="AZ30" i="293"/>
  <c r="AR27" i="293"/>
  <c r="AS27" i="293" s="1"/>
  <c r="AV27" i="293" s="1"/>
  <c r="F27" i="293" s="1"/>
  <c r="I27" i="293"/>
  <c r="I24" i="293"/>
  <c r="AR24" i="293"/>
  <c r="AS24" i="293" s="1"/>
  <c r="AV24" i="293" s="1"/>
  <c r="F24" i="293" s="1"/>
  <c r="I18" i="293"/>
  <c r="AR18" i="293"/>
  <c r="AS18" i="293" s="1"/>
  <c r="AV18" i="293" s="1"/>
  <c r="F18" i="293" s="1"/>
  <c r="BB24" i="292"/>
  <c r="BD24" i="292" s="1"/>
  <c r="AV48" i="291"/>
  <c r="AW48" i="291" s="1"/>
  <c r="AZ48" i="291" s="1"/>
  <c r="F48" i="291" s="1"/>
  <c r="BC48" i="291" s="1"/>
  <c r="G48" i="291" s="1"/>
  <c r="BB18" i="290"/>
  <c r="BD18" i="290" s="1"/>
  <c r="BF42" i="288"/>
  <c r="BH42" i="288" s="1"/>
  <c r="BB30" i="287"/>
  <c r="BD30" i="287" s="1"/>
  <c r="BB39" i="286"/>
  <c r="BD39" i="286" s="1"/>
  <c r="AR39" i="284"/>
  <c r="AS39" i="284" s="1"/>
  <c r="AV39" i="284" s="1"/>
  <c r="F39" i="284" s="1"/>
  <c r="I39" i="284"/>
  <c r="BB21" i="281"/>
  <c r="BD21" i="281" s="1"/>
  <c r="BB36" i="281"/>
  <c r="BD36" i="281" s="1"/>
  <c r="I30" i="279"/>
  <c r="AV30" i="279"/>
  <c r="AW30" i="279" s="1"/>
  <c r="AZ30" i="279" s="1"/>
  <c r="F30" i="279" s="1"/>
  <c r="I33" i="279"/>
  <c r="AV33" i="279"/>
  <c r="AW33" i="279" s="1"/>
  <c r="AZ33" i="279" s="1"/>
  <c r="F33" i="279" s="1"/>
  <c r="BC33" i="279" s="1"/>
  <c r="G33" i="279" s="1"/>
  <c r="BB42" i="278"/>
  <c r="BD42" i="278" s="1"/>
  <c r="BB27" i="278"/>
  <c r="BD27" i="278" s="1"/>
  <c r="AR48" i="200"/>
  <c r="AS48" i="200" s="1"/>
  <c r="AV48" i="200" s="1"/>
  <c r="F48" i="200" s="1"/>
  <c r="AY48" i="200" s="1"/>
  <c r="G48" i="200" s="1"/>
  <c r="I48" i="200"/>
  <c r="BB48" i="200"/>
  <c r="BD48" i="200" s="1"/>
  <c r="AR51" i="200"/>
  <c r="AS51" i="200" s="1"/>
  <c r="AV51" i="200" s="1"/>
  <c r="F51" i="200" s="1"/>
  <c r="AY51" i="200" s="1"/>
  <c r="G51" i="200" s="1"/>
  <c r="I51" i="200"/>
  <c r="I36" i="200"/>
  <c r="AR36" i="200"/>
  <c r="AS36" i="200" s="1"/>
  <c r="AV36" i="200" s="1"/>
  <c r="F36" i="200" s="1"/>
  <c r="BB36" i="198"/>
  <c r="BD36" i="198" s="1"/>
  <c r="AV33" i="275"/>
  <c r="AW33" i="275" s="1"/>
  <c r="AZ33" i="275" s="1"/>
  <c r="F33" i="275" s="1"/>
  <c r="BC33" i="275" s="1"/>
  <c r="G33" i="275" s="1"/>
  <c r="I33" i="275"/>
  <c r="BF33" i="275"/>
  <c r="BH33" i="275" s="1"/>
  <c r="AV24" i="275"/>
  <c r="AW24" i="275" s="1"/>
  <c r="AZ24" i="275" s="1"/>
  <c r="F24" i="275" s="1"/>
  <c r="BC24" i="275" s="1"/>
  <c r="G24" i="275" s="1"/>
  <c r="I24" i="275"/>
  <c r="I27" i="275"/>
  <c r="AV27" i="275"/>
  <c r="AW27" i="275" s="1"/>
  <c r="AZ27" i="275" s="1"/>
  <c r="F27" i="275" s="1"/>
  <c r="AV39" i="275"/>
  <c r="AW39" i="275" s="1"/>
  <c r="AZ39" i="275" s="1"/>
  <c r="F39" i="275" s="1"/>
  <c r="I39" i="275"/>
  <c r="I30" i="274"/>
  <c r="AR30" i="274"/>
  <c r="AS30" i="274" s="1"/>
  <c r="AV30" i="274" s="1"/>
  <c r="F30" i="274" s="1"/>
  <c r="AY30" i="274" s="1"/>
  <c r="G30" i="274" s="1"/>
  <c r="I33" i="274"/>
  <c r="AR33" i="274"/>
  <c r="AS33" i="274" s="1"/>
  <c r="AV33" i="274" s="1"/>
  <c r="F33" i="274" s="1"/>
  <c r="BB27" i="197"/>
  <c r="BD27" i="197" s="1"/>
  <c r="AV45" i="196"/>
  <c r="AW45" i="196" s="1"/>
  <c r="AZ45" i="196" s="1"/>
  <c r="F45" i="196" s="1"/>
  <c r="I45" i="196"/>
  <c r="BF27" i="196"/>
  <c r="BH27" i="196" s="1"/>
  <c r="I24" i="196"/>
  <c r="AV24" i="196"/>
  <c r="AW24" i="196" s="1"/>
  <c r="AZ24" i="196" s="1"/>
  <c r="F24" i="196" s="1"/>
  <c r="BB39" i="195"/>
  <c r="BD39" i="195" s="1"/>
  <c r="AR33" i="273"/>
  <c r="AS33" i="273" s="1"/>
  <c r="AV33" i="273" s="1"/>
  <c r="F33" i="273" s="1"/>
  <c r="I33" i="273"/>
  <c r="AR18" i="273"/>
  <c r="AS18" i="273" s="1"/>
  <c r="AV18" i="273" s="1"/>
  <c r="F18" i="273" s="1"/>
  <c r="I18" i="273"/>
  <c r="I24" i="270"/>
  <c r="BB24" i="270"/>
  <c r="BD24" i="270" s="1"/>
  <c r="I51" i="193"/>
  <c r="AV51" i="193"/>
  <c r="AW51" i="193" s="1"/>
  <c r="AZ51" i="193" s="1"/>
  <c r="F51" i="193" s="1"/>
  <c r="I48" i="193"/>
  <c r="AV48" i="193"/>
  <c r="AW48" i="193" s="1"/>
  <c r="AZ48" i="193" s="1"/>
  <c r="F48" i="193" s="1"/>
  <c r="AV39" i="193"/>
  <c r="AW39" i="193" s="1"/>
  <c r="AZ39" i="193" s="1"/>
  <c r="F39" i="193" s="1"/>
  <c r="I39" i="193"/>
  <c r="BB21" i="192"/>
  <c r="BD21" i="192" s="1"/>
  <c r="AZ39" i="269"/>
  <c r="AR45" i="269"/>
  <c r="AS45" i="269" s="1"/>
  <c r="AV45" i="269" s="1"/>
  <c r="F45" i="269" s="1"/>
  <c r="I45" i="269"/>
  <c r="BB39" i="269"/>
  <c r="BD39" i="269" s="1"/>
  <c r="I21" i="269"/>
  <c r="AR21" i="269"/>
  <c r="AS21" i="269" s="1"/>
  <c r="AV21" i="269" s="1"/>
  <c r="F21" i="269" s="1"/>
  <c r="AY21" i="269" s="1"/>
  <c r="G21" i="269" s="1"/>
  <c r="AZ36" i="266"/>
  <c r="I27" i="266"/>
  <c r="AR27" i="266"/>
  <c r="AS27" i="266" s="1"/>
  <c r="AV27" i="266" s="1"/>
  <c r="F27" i="266" s="1"/>
  <c r="AY27" i="266" s="1"/>
  <c r="G27" i="266" s="1"/>
  <c r="BB27" i="266"/>
  <c r="BD27" i="266" s="1"/>
  <c r="AR39" i="266"/>
  <c r="AS39" i="266" s="1"/>
  <c r="AV39" i="266" s="1"/>
  <c r="F39" i="266" s="1"/>
  <c r="I39" i="266"/>
  <c r="AR45" i="191"/>
  <c r="AS45" i="191" s="1"/>
  <c r="AV45" i="191" s="1"/>
  <c r="F45" i="191" s="1"/>
  <c r="AY45" i="191" s="1"/>
  <c r="G45" i="191" s="1"/>
  <c r="BB45" i="191"/>
  <c r="BD45" i="191" s="1"/>
  <c r="I45" i="191"/>
  <c r="BF24" i="190"/>
  <c r="BH24" i="190" s="1"/>
  <c r="BB21" i="189"/>
  <c r="BD21" i="189" s="1"/>
  <c r="BB45" i="189"/>
  <c r="BD45" i="189" s="1"/>
  <c r="BE24" i="264"/>
  <c r="BD24" i="264"/>
  <c r="AR39" i="262"/>
  <c r="AS39" i="262" s="1"/>
  <c r="AV39" i="262" s="1"/>
  <c r="F39" i="262" s="1"/>
  <c r="I39" i="262"/>
  <c r="BB27" i="188"/>
  <c r="BD27" i="188" s="1"/>
  <c r="BF51" i="187"/>
  <c r="BH51" i="187" s="1"/>
  <c r="AR45" i="186"/>
  <c r="AS45" i="186" s="1"/>
  <c r="AV45" i="186" s="1"/>
  <c r="F45" i="186" s="1"/>
  <c r="AY45" i="186" s="1"/>
  <c r="G45" i="186" s="1"/>
  <c r="AR21" i="186"/>
  <c r="AS21" i="186" s="1"/>
  <c r="AV21" i="186" s="1"/>
  <c r="F21" i="186" s="1"/>
  <c r="AY21" i="186" s="1"/>
  <c r="G21" i="186" s="1"/>
  <c r="I21" i="186"/>
  <c r="AR33" i="186"/>
  <c r="AS33" i="186" s="1"/>
  <c r="AV33" i="186" s="1"/>
  <c r="F33" i="186" s="1"/>
  <c r="I33" i="186"/>
  <c r="I18" i="186"/>
  <c r="AR18" i="186"/>
  <c r="AS18" i="186" s="1"/>
  <c r="AV18" i="186" s="1"/>
  <c r="F18" i="186" s="1"/>
  <c r="BB42" i="261"/>
  <c r="BD42" i="261" s="1"/>
  <c r="BB45" i="261"/>
  <c r="BD45" i="261" s="1"/>
  <c r="AV45" i="259"/>
  <c r="AW45" i="259" s="1"/>
  <c r="AZ45" i="259" s="1"/>
  <c r="F45" i="259" s="1"/>
  <c r="BA21" i="185"/>
  <c r="AZ21" i="185"/>
  <c r="I27" i="185"/>
  <c r="AR27" i="185"/>
  <c r="AS27" i="185" s="1"/>
  <c r="AV27" i="185" s="1"/>
  <c r="F27" i="185" s="1"/>
  <c r="AY27" i="185" s="1"/>
  <c r="G27" i="185" s="1"/>
  <c r="I30" i="185"/>
  <c r="AR30" i="185"/>
  <c r="AS30" i="185" s="1"/>
  <c r="AV30" i="185" s="1"/>
  <c r="F30" i="185" s="1"/>
  <c r="AY30" i="185" s="1"/>
  <c r="G30" i="185" s="1"/>
  <c r="AR36" i="185"/>
  <c r="AS36" i="185" s="1"/>
  <c r="AV36" i="185" s="1"/>
  <c r="F36" i="185" s="1"/>
  <c r="AY36" i="185" s="1"/>
  <c r="G36" i="185" s="1"/>
  <c r="I36" i="185"/>
  <c r="AR33" i="185"/>
  <c r="AS33" i="185" s="1"/>
  <c r="AV33" i="185" s="1"/>
  <c r="F33" i="185" s="1"/>
  <c r="AY33" i="185" s="1"/>
  <c r="G33" i="185" s="1"/>
  <c r="I33" i="185"/>
  <c r="BB30" i="185"/>
  <c r="BD30" i="185" s="1"/>
  <c r="AV21" i="184"/>
  <c r="AW21" i="184" s="1"/>
  <c r="AZ21" i="184" s="1"/>
  <c r="F21" i="184" s="1"/>
  <c r="BC21" i="184" s="1"/>
  <c r="G21" i="184" s="1"/>
  <c r="I21" i="184"/>
  <c r="AV36" i="184"/>
  <c r="AW36" i="184" s="1"/>
  <c r="AZ36" i="184" s="1"/>
  <c r="F36" i="184" s="1"/>
  <c r="BC36" i="184" s="1"/>
  <c r="G36" i="184" s="1"/>
  <c r="I36" i="184"/>
  <c r="BF21" i="184"/>
  <c r="BH21" i="184" s="1"/>
  <c r="AV24" i="184"/>
  <c r="AW24" i="184" s="1"/>
  <c r="AZ24" i="184" s="1"/>
  <c r="F24" i="184" s="1"/>
  <c r="BC24" i="184" s="1"/>
  <c r="G24" i="184" s="1"/>
  <c r="I24" i="184"/>
  <c r="I51" i="184"/>
  <c r="AV51" i="184"/>
  <c r="AW51" i="184" s="1"/>
  <c r="AZ51" i="184" s="1"/>
  <c r="F51" i="184" s="1"/>
  <c r="BB36" i="183"/>
  <c r="BD36" i="183" s="1"/>
  <c r="AR21" i="183"/>
  <c r="AS21" i="183" s="1"/>
  <c r="AV21" i="183" s="1"/>
  <c r="F21" i="183" s="1"/>
  <c r="AY21" i="183" s="1"/>
  <c r="G21" i="183" s="1"/>
  <c r="I21" i="183"/>
  <c r="BB45" i="305"/>
  <c r="BD45" i="305" s="1"/>
  <c r="BB27" i="182"/>
  <c r="BD27" i="182" s="1"/>
  <c r="I45" i="181"/>
  <c r="AV45" i="181"/>
  <c r="AW45" i="181" s="1"/>
  <c r="AZ45" i="181" s="1"/>
  <c r="F45" i="181" s="1"/>
  <c r="I24" i="181"/>
  <c r="AV24" i="181"/>
  <c r="AW24" i="181" s="1"/>
  <c r="AZ24" i="181" s="1"/>
  <c r="F24" i="181" s="1"/>
  <c r="AR39" i="180"/>
  <c r="AS39" i="180" s="1"/>
  <c r="AV39" i="180" s="1"/>
  <c r="F39" i="180" s="1"/>
  <c r="I39" i="180"/>
  <c r="I30" i="180"/>
  <c r="AR30" i="180"/>
  <c r="AS30" i="180" s="1"/>
  <c r="AV30" i="180" s="1"/>
  <c r="F30" i="180" s="1"/>
  <c r="AY30" i="180" s="1"/>
  <c r="G30" i="180" s="1"/>
  <c r="BA27" i="258"/>
  <c r="AR45" i="258"/>
  <c r="AS45" i="258" s="1"/>
  <c r="AV45" i="258" s="1"/>
  <c r="F45" i="258" s="1"/>
  <c r="AY45" i="258" s="1"/>
  <c r="G45" i="258" s="1"/>
  <c r="I45" i="258"/>
  <c r="AR39" i="255"/>
  <c r="AS39" i="255" s="1"/>
  <c r="AV39" i="255" s="1"/>
  <c r="F39" i="255" s="1"/>
  <c r="AY39" i="255" s="1"/>
  <c r="G39" i="255" s="1"/>
  <c r="I39" i="255"/>
  <c r="I21" i="255"/>
  <c r="AR21" i="255"/>
  <c r="AS21" i="255" s="1"/>
  <c r="AV21" i="255" s="1"/>
  <c r="F21" i="255" s="1"/>
  <c r="AR42" i="255"/>
  <c r="AS42" i="255" s="1"/>
  <c r="AV42" i="255" s="1"/>
  <c r="F42" i="255" s="1"/>
  <c r="I42" i="255"/>
  <c r="AV33" i="253"/>
  <c r="AW33" i="253" s="1"/>
  <c r="AZ33" i="253" s="1"/>
  <c r="F33" i="253" s="1"/>
  <c r="BC33" i="253" s="1"/>
  <c r="G33" i="253" s="1"/>
  <c r="I33" i="253"/>
  <c r="BF33" i="253"/>
  <c r="BH33" i="253" s="1"/>
  <c r="BB45" i="251"/>
  <c r="BD45" i="251" s="1"/>
  <c r="AV33" i="250"/>
  <c r="AW33" i="250" s="1"/>
  <c r="AZ33" i="250" s="1"/>
  <c r="F33" i="250" s="1"/>
  <c r="BC33" i="250" s="1"/>
  <c r="G33" i="250" s="1"/>
  <c r="I33" i="250"/>
  <c r="BF33" i="250"/>
  <c r="BH33" i="250" s="1"/>
  <c r="BB51" i="249"/>
  <c r="BD51" i="249" s="1"/>
  <c r="BB24" i="249"/>
  <c r="BD24" i="249" s="1"/>
  <c r="I51" i="246"/>
  <c r="AR51" i="246"/>
  <c r="AS51" i="246" s="1"/>
  <c r="AV51" i="246" s="1"/>
  <c r="F51" i="246" s="1"/>
  <c r="AR30" i="246"/>
  <c r="AS30" i="246" s="1"/>
  <c r="AV30" i="246" s="1"/>
  <c r="F30" i="246" s="1"/>
  <c r="I30" i="246"/>
  <c r="AR33" i="245"/>
  <c r="AS33" i="245" s="1"/>
  <c r="AV33" i="245" s="1"/>
  <c r="F33" i="245" s="1"/>
  <c r="I33" i="245"/>
  <c r="BF21" i="244"/>
  <c r="BH21" i="244" s="1"/>
  <c r="AZ36" i="243"/>
  <c r="BB36" i="243"/>
  <c r="BD36" i="243" s="1"/>
  <c r="I39" i="243"/>
  <c r="AR39" i="243"/>
  <c r="AS39" i="243" s="1"/>
  <c r="AV39" i="243" s="1"/>
  <c r="F39" i="243" s="1"/>
  <c r="AY39" i="243" s="1"/>
  <c r="G39" i="243" s="1"/>
  <c r="AR45" i="243"/>
  <c r="AS45" i="243" s="1"/>
  <c r="AV45" i="243" s="1"/>
  <c r="F45" i="243" s="1"/>
  <c r="I45" i="243"/>
  <c r="BB36" i="242"/>
  <c r="BD36" i="242" s="1"/>
  <c r="BF18" i="241"/>
  <c r="BH18" i="241" s="1"/>
  <c r="BB51" i="239"/>
  <c r="BD51" i="239" s="1"/>
  <c r="BF48" i="238"/>
  <c r="BH48" i="238" s="1"/>
  <c r="AR48" i="237"/>
  <c r="AS48" i="237" s="1"/>
  <c r="AV48" i="237" s="1"/>
  <c r="F48" i="237" s="1"/>
  <c r="I48" i="237"/>
  <c r="I24" i="237"/>
  <c r="AR24" i="237"/>
  <c r="AS24" i="237" s="1"/>
  <c r="AV24" i="237" s="1"/>
  <c r="F24" i="237" s="1"/>
  <c r="AV30" i="235"/>
  <c r="AW30" i="235" s="1"/>
  <c r="AZ30" i="235" s="1"/>
  <c r="F30" i="235" s="1"/>
  <c r="I30" i="235"/>
  <c r="AV36" i="235"/>
  <c r="AW36" i="235" s="1"/>
  <c r="AZ36" i="235" s="1"/>
  <c r="F36" i="235" s="1"/>
  <c r="I36" i="235"/>
  <c r="BF39" i="232"/>
  <c r="BH39" i="232" s="1"/>
  <c r="AR36" i="155"/>
  <c r="AS36" i="155" s="1"/>
  <c r="AV36" i="155" s="1"/>
  <c r="F36" i="155" s="1"/>
  <c r="AY36" i="155" s="1"/>
  <c r="G36" i="155" s="1"/>
  <c r="I36" i="155"/>
  <c r="BB36" i="155"/>
  <c r="BD36" i="155" s="1"/>
  <c r="I48" i="152"/>
  <c r="AR48" i="152"/>
  <c r="AS48" i="152" s="1"/>
  <c r="AV48" i="152" s="1"/>
  <c r="F48" i="152" s="1"/>
  <c r="I48" i="231"/>
  <c r="AR48" i="231"/>
  <c r="AS48" i="231" s="1"/>
  <c r="AV48" i="231" s="1"/>
  <c r="F48" i="231" s="1"/>
  <c r="BB24" i="230"/>
  <c r="BD24" i="230" s="1"/>
  <c r="I51" i="228"/>
  <c r="AR51" i="228"/>
  <c r="AS51" i="228" s="1"/>
  <c r="AV51" i="228" s="1"/>
  <c r="F51" i="228" s="1"/>
  <c r="I27" i="226"/>
  <c r="AR27" i="226"/>
  <c r="AS27" i="226" s="1"/>
  <c r="AV27" i="226" s="1"/>
  <c r="F27" i="226" s="1"/>
  <c r="AY27" i="226" s="1"/>
  <c r="G27" i="226" s="1"/>
  <c r="AZ21" i="226"/>
  <c r="BF48" i="225"/>
  <c r="BH48" i="225" s="1"/>
  <c r="BF45" i="225"/>
  <c r="BH45" i="225" s="1"/>
  <c r="BB51" i="224"/>
  <c r="BD51" i="224" s="1"/>
  <c r="BB45" i="224"/>
  <c r="BD45" i="224" s="1"/>
  <c r="BB33" i="223"/>
  <c r="BD33" i="223" s="1"/>
  <c r="BB42" i="223"/>
  <c r="BD42" i="223" s="1"/>
  <c r="AR51" i="222"/>
  <c r="AS51" i="222" s="1"/>
  <c r="AV51" i="222" s="1"/>
  <c r="F51" i="222" s="1"/>
  <c r="I51" i="222"/>
  <c r="BF48" i="221"/>
  <c r="BH48" i="221" s="1"/>
  <c r="BF24" i="221"/>
  <c r="BH24" i="221" s="1"/>
  <c r="BF21" i="221"/>
  <c r="BH21" i="221" s="1"/>
  <c r="AR39" i="220"/>
  <c r="AS39" i="220" s="1"/>
  <c r="AV39" i="220" s="1"/>
  <c r="F39" i="220" s="1"/>
  <c r="AY39" i="220" s="1"/>
  <c r="G39" i="220" s="1"/>
  <c r="I39" i="220"/>
  <c r="BB27" i="220"/>
  <c r="BD27" i="220" s="1"/>
  <c r="BB21" i="219"/>
  <c r="BD21" i="219" s="1"/>
  <c r="BB48" i="219"/>
  <c r="BD48" i="219" s="1"/>
  <c r="BB36" i="218"/>
  <c r="BD36" i="218" s="1"/>
  <c r="AV36" i="217"/>
  <c r="AW36" i="217" s="1"/>
  <c r="AZ36" i="217" s="1"/>
  <c r="F36" i="217" s="1"/>
  <c r="BC36" i="217" s="1"/>
  <c r="G36" i="217" s="1"/>
  <c r="I36" i="217"/>
  <c r="AV24" i="217"/>
  <c r="AW24" i="217" s="1"/>
  <c r="AZ24" i="217" s="1"/>
  <c r="F24" i="217" s="1"/>
  <c r="BC24" i="217" s="1"/>
  <c r="G24" i="217" s="1"/>
  <c r="I24" i="217"/>
  <c r="I18" i="217"/>
  <c r="AV18" i="217"/>
  <c r="AW18" i="217" s="1"/>
  <c r="AZ18" i="217" s="1"/>
  <c r="F18" i="217" s="1"/>
  <c r="I48" i="216"/>
  <c r="AR48" i="216"/>
  <c r="AS48" i="216" s="1"/>
  <c r="AV48" i="216" s="1"/>
  <c r="F48" i="216" s="1"/>
  <c r="BB30" i="301"/>
  <c r="BD30" i="301" s="1"/>
  <c r="BB27" i="301"/>
  <c r="BD27" i="301" s="1"/>
  <c r="BB45" i="210"/>
  <c r="BD45" i="210" s="1"/>
  <c r="BB30" i="210"/>
  <c r="BD30" i="210" s="1"/>
  <c r="I36" i="209"/>
  <c r="AR36" i="209"/>
  <c r="AS36" i="209" s="1"/>
  <c r="AV36" i="209" s="1"/>
  <c r="F36" i="209" s="1"/>
  <c r="BF30" i="208"/>
  <c r="BH30" i="208" s="1"/>
  <c r="BF27" i="208"/>
  <c r="BH27" i="208" s="1"/>
  <c r="AR24" i="207"/>
  <c r="AS24" i="207" s="1"/>
  <c r="AV24" i="207" s="1"/>
  <c r="F24" i="207" s="1"/>
  <c r="AY24" i="207" s="1"/>
  <c r="G24" i="207" s="1"/>
  <c r="I24" i="207"/>
  <c r="I51" i="207"/>
  <c r="AR51" i="207"/>
  <c r="AS51" i="207" s="1"/>
  <c r="AV51" i="207" s="1"/>
  <c r="F51" i="207" s="1"/>
  <c r="AR27" i="207"/>
  <c r="AS27" i="207" s="1"/>
  <c r="AV27" i="207" s="1"/>
  <c r="F27" i="207" s="1"/>
  <c r="AY27" i="207" s="1"/>
  <c r="G27" i="207" s="1"/>
  <c r="AZ27" i="207" s="1"/>
  <c r="I27" i="207"/>
  <c r="I21" i="299"/>
  <c r="AR21" i="299"/>
  <c r="AS21" i="299" s="1"/>
  <c r="AV21" i="299" s="1"/>
  <c r="F21" i="299" s="1"/>
  <c r="I30" i="299"/>
  <c r="AR30" i="299"/>
  <c r="AS30" i="299" s="1"/>
  <c r="AV30" i="299" s="1"/>
  <c r="F30" i="299" s="1"/>
  <c r="BF18" i="205"/>
  <c r="BH18" i="205" s="1"/>
  <c r="I42" i="204"/>
  <c r="AR42" i="204"/>
  <c r="AS42" i="204" s="1"/>
  <c r="AV42" i="204" s="1"/>
  <c r="F42" i="204" s="1"/>
  <c r="BF33" i="202"/>
  <c r="BH33" i="202" s="1"/>
  <c r="BB24" i="218"/>
  <c r="BD24" i="218" s="1"/>
  <c r="I51" i="139"/>
  <c r="AR51" i="139"/>
  <c r="AS51" i="139" s="1"/>
  <c r="AV51" i="139" s="1"/>
  <c r="F51" i="139" s="1"/>
  <c r="AY51" i="139" s="1"/>
  <c r="G51" i="139" s="1"/>
  <c r="I45" i="168"/>
  <c r="AR45" i="168"/>
  <c r="AS45" i="168" s="1"/>
  <c r="AV45" i="168" s="1"/>
  <c r="F45" i="168" s="1"/>
  <c r="AR36" i="137"/>
  <c r="AS36" i="137" s="1"/>
  <c r="AV36" i="137" s="1"/>
  <c r="F36" i="137" s="1"/>
  <c r="I36" i="137"/>
  <c r="AR33" i="158"/>
  <c r="AS33" i="158" s="1"/>
  <c r="AV33" i="158" s="1"/>
  <c r="F33" i="158" s="1"/>
  <c r="AY33" i="158" s="1"/>
  <c r="G33" i="158" s="1"/>
  <c r="I33" i="158"/>
  <c r="AR24" i="165"/>
  <c r="AS24" i="165" s="1"/>
  <c r="AV24" i="165" s="1"/>
  <c r="F24" i="165" s="1"/>
  <c r="AY24" i="165" s="1"/>
  <c r="G24" i="165" s="1"/>
  <c r="I24" i="165"/>
  <c r="I42" i="158"/>
  <c r="AR42" i="158"/>
  <c r="AS42" i="158" s="1"/>
  <c r="AV42" i="158" s="1"/>
  <c r="F42" i="158" s="1"/>
  <c r="AV42" i="181"/>
  <c r="AW42" i="181" s="1"/>
  <c r="AZ42" i="181" s="1"/>
  <c r="F42" i="181" s="1"/>
  <c r="BC42" i="181" s="1"/>
  <c r="G42" i="181" s="1"/>
  <c r="I42" i="181"/>
  <c r="AR30" i="150"/>
  <c r="AS30" i="150" s="1"/>
  <c r="AV30" i="150" s="1"/>
  <c r="F30" i="150" s="1"/>
  <c r="I30" i="150"/>
  <c r="AV48" i="217"/>
  <c r="AW48" i="217" s="1"/>
  <c r="AZ48" i="217" s="1"/>
  <c r="F48" i="217" s="1"/>
  <c r="BC48" i="217" s="1"/>
  <c r="G48" i="217" s="1"/>
  <c r="I48" i="217"/>
  <c r="AR39" i="270"/>
  <c r="AS39" i="270" s="1"/>
  <c r="AV39" i="270" s="1"/>
  <c r="F39" i="270" s="1"/>
  <c r="AY39" i="270" s="1"/>
  <c r="G39" i="270" s="1"/>
  <c r="I39" i="270"/>
  <c r="AR18" i="200"/>
  <c r="AS18" i="200" s="1"/>
  <c r="AV18" i="200" s="1"/>
  <c r="F18" i="200" s="1"/>
  <c r="AY18" i="200" s="1"/>
  <c r="G18" i="200" s="1"/>
  <c r="I18" i="200"/>
  <c r="I24" i="258"/>
  <c r="AR24" i="258"/>
  <c r="AS24" i="258" s="1"/>
  <c r="AV24" i="258" s="1"/>
  <c r="F24" i="258" s="1"/>
  <c r="AY24" i="258" s="1"/>
  <c r="G24" i="258" s="1"/>
  <c r="AR39" i="209"/>
  <c r="AS39" i="209" s="1"/>
  <c r="AV39" i="209" s="1"/>
  <c r="F39" i="209" s="1"/>
  <c r="I39" i="209"/>
  <c r="I33" i="259"/>
  <c r="AV33" i="259"/>
  <c r="AW33" i="259" s="1"/>
  <c r="AZ33" i="259" s="1"/>
  <c r="F33" i="259" s="1"/>
  <c r="I18" i="266"/>
  <c r="AR18" i="266"/>
  <c r="AS18" i="266" s="1"/>
  <c r="AV18" i="266" s="1"/>
  <c r="F18" i="266" s="1"/>
  <c r="AY18" i="266" s="1"/>
  <c r="G18" i="266" s="1"/>
  <c r="I36" i="273"/>
  <c r="AR36" i="273"/>
  <c r="AS36" i="273" s="1"/>
  <c r="AV36" i="273" s="1"/>
  <c r="F36" i="273" s="1"/>
  <c r="AY36" i="273" s="1"/>
  <c r="G36" i="273" s="1"/>
  <c r="I33" i="262"/>
  <c r="AR33" i="262"/>
  <c r="AS33" i="262" s="1"/>
  <c r="AV33" i="262" s="1"/>
  <c r="F33" i="262" s="1"/>
  <c r="AY33" i="262" s="1"/>
  <c r="G33" i="262" s="1"/>
  <c r="AR18" i="255"/>
  <c r="AS18" i="255" s="1"/>
  <c r="AV18" i="255" s="1"/>
  <c r="F18" i="255" s="1"/>
  <c r="AY18" i="255" s="1"/>
  <c r="G18" i="255" s="1"/>
  <c r="I18" i="255"/>
  <c r="I48" i="295"/>
  <c r="AV48" i="295"/>
  <c r="AW48" i="295" s="1"/>
  <c r="AZ48" i="295" s="1"/>
  <c r="F48" i="295" s="1"/>
  <c r="BC48" i="295" s="1"/>
  <c r="G48" i="295" s="1"/>
  <c r="I33" i="136"/>
  <c r="AR33" i="136"/>
  <c r="AS33" i="136" s="1"/>
  <c r="AV33" i="136" s="1"/>
  <c r="F33" i="136" s="1"/>
  <c r="AR33" i="168"/>
  <c r="AS33" i="168" s="1"/>
  <c r="AV33" i="168" s="1"/>
  <c r="F33" i="168" s="1"/>
  <c r="AY33" i="168" s="1"/>
  <c r="G33" i="168" s="1"/>
  <c r="I33" i="168"/>
  <c r="I18" i="147"/>
  <c r="AR18" i="147"/>
  <c r="AS18" i="147" s="1"/>
  <c r="AV18" i="147" s="1"/>
  <c r="F18" i="147" s="1"/>
  <c r="AY18" i="147" s="1"/>
  <c r="G18" i="147" s="1"/>
  <c r="I18" i="151"/>
  <c r="AR18" i="151"/>
  <c r="AS18" i="151" s="1"/>
  <c r="AV18" i="151" s="1"/>
  <c r="F18" i="151" s="1"/>
  <c r="AY18" i="151" s="1"/>
  <c r="G18" i="151" s="1"/>
  <c r="BF39" i="160"/>
  <c r="BH39" i="160" s="1"/>
  <c r="AV39" i="160"/>
  <c r="AW39" i="160" s="1"/>
  <c r="AZ39" i="160" s="1"/>
  <c r="F39" i="160" s="1"/>
  <c r="BC39" i="160" s="1"/>
  <c r="G39" i="160" s="1"/>
  <c r="I39" i="160"/>
  <c r="AR42" i="167"/>
  <c r="AS42" i="167" s="1"/>
  <c r="AV42" i="167" s="1"/>
  <c r="F42" i="167" s="1"/>
  <c r="AY42" i="167" s="1"/>
  <c r="G42" i="167" s="1"/>
  <c r="I42" i="167"/>
  <c r="AR27" i="152"/>
  <c r="AS27" i="152" s="1"/>
  <c r="AV27" i="152" s="1"/>
  <c r="F27" i="152" s="1"/>
  <c r="AY27" i="152" s="1"/>
  <c r="G27" i="152" s="1"/>
  <c r="I27" i="152"/>
  <c r="AR27" i="174"/>
  <c r="AS27" i="174" s="1"/>
  <c r="AV27" i="174" s="1"/>
  <c r="F27" i="174" s="1"/>
  <c r="AY27" i="174" s="1"/>
  <c r="G27" i="174" s="1"/>
  <c r="I27" i="174"/>
  <c r="BB27" i="174"/>
  <c r="BD27" i="174" s="1"/>
  <c r="AR21" i="179"/>
  <c r="AS21" i="179" s="1"/>
  <c r="AV21" i="179" s="1"/>
  <c r="F21" i="179" s="1"/>
  <c r="AY21" i="179" s="1"/>
  <c r="G21" i="179" s="1"/>
  <c r="I21" i="179"/>
  <c r="I27" i="204"/>
  <c r="AR27" i="204"/>
  <c r="AS27" i="204" s="1"/>
  <c r="AV27" i="204" s="1"/>
  <c r="F27" i="204" s="1"/>
  <c r="I51" i="191"/>
  <c r="AR51" i="191"/>
  <c r="AS51" i="191" s="1"/>
  <c r="AV51" i="191" s="1"/>
  <c r="F51" i="191" s="1"/>
  <c r="AY51" i="191" s="1"/>
  <c r="G51" i="191" s="1"/>
  <c r="BB51" i="191"/>
  <c r="BD51" i="191" s="1"/>
  <c r="I27" i="222"/>
  <c r="AR27" i="222"/>
  <c r="AS27" i="222" s="1"/>
  <c r="AV27" i="222" s="1"/>
  <c r="F27" i="222" s="1"/>
  <c r="AY27" i="222" s="1"/>
  <c r="G27" i="222" s="1"/>
  <c r="I45" i="257"/>
  <c r="AR45" i="257"/>
  <c r="AS45" i="257" s="1"/>
  <c r="AV45" i="257" s="1"/>
  <c r="F45" i="257" s="1"/>
  <c r="I39" i="228"/>
  <c r="AR39" i="228"/>
  <c r="AS39" i="228" s="1"/>
  <c r="AV39" i="228" s="1"/>
  <c r="F39" i="228" s="1"/>
  <c r="AY39" i="228" s="1"/>
  <c r="G39" i="228" s="1"/>
  <c r="I39" i="257"/>
  <c r="AR39" i="257"/>
  <c r="AS39" i="257" s="1"/>
  <c r="AV39" i="257" s="1"/>
  <c r="F39" i="257" s="1"/>
  <c r="I45" i="227"/>
  <c r="AR45" i="227"/>
  <c r="AS45" i="227" s="1"/>
  <c r="AV45" i="227" s="1"/>
  <c r="F45" i="227" s="1"/>
  <c r="AY45" i="227" s="1"/>
  <c r="G45" i="227" s="1"/>
  <c r="I45" i="279"/>
  <c r="AV45" i="279"/>
  <c r="AW45" i="279" s="1"/>
  <c r="AZ45" i="279" s="1"/>
  <c r="F45" i="279" s="1"/>
  <c r="BC45" i="279" s="1"/>
  <c r="G45" i="279" s="1"/>
  <c r="I33" i="289"/>
  <c r="AR33" i="289"/>
  <c r="AS33" i="289" s="1"/>
  <c r="AV33" i="289" s="1"/>
  <c r="F33" i="289" s="1"/>
  <c r="AY33" i="289" s="1"/>
  <c r="G33" i="289" s="1"/>
  <c r="AR27" i="294"/>
  <c r="AS27" i="294" s="1"/>
  <c r="AV27" i="294" s="1"/>
  <c r="F27" i="294" s="1"/>
  <c r="AY27" i="294" s="1"/>
  <c r="G27" i="294" s="1"/>
  <c r="I27" i="294"/>
  <c r="BF48" i="295"/>
  <c r="BH48" i="295" s="1"/>
  <c r="I39" i="134"/>
  <c r="AR39" i="134"/>
  <c r="AS39" i="134" s="1"/>
  <c r="AV39" i="134" s="1"/>
  <c r="F39" i="134" s="1"/>
  <c r="AY39" i="134" s="1"/>
  <c r="G39" i="134" s="1"/>
  <c r="AR42" i="171"/>
  <c r="AS42" i="171" s="1"/>
  <c r="AV42" i="171" s="1"/>
  <c r="F42" i="171" s="1"/>
  <c r="AY42" i="171" s="1"/>
  <c r="G42" i="171" s="1"/>
  <c r="I42" i="171"/>
  <c r="AR36" i="150"/>
  <c r="AS36" i="150" s="1"/>
  <c r="AV36" i="150" s="1"/>
  <c r="F36" i="150" s="1"/>
  <c r="AY36" i="150" s="1"/>
  <c r="G36" i="150" s="1"/>
  <c r="I36" i="150"/>
  <c r="I21" i="158"/>
  <c r="AR21" i="158"/>
  <c r="AS21" i="158" s="1"/>
  <c r="AV21" i="158" s="1"/>
  <c r="F21" i="158" s="1"/>
  <c r="AY21" i="158" s="1"/>
  <c r="G21" i="158" s="1"/>
  <c r="I42" i="165"/>
  <c r="AR42" i="165"/>
  <c r="AS42" i="165" s="1"/>
  <c r="AV42" i="165" s="1"/>
  <c r="F42" i="165" s="1"/>
  <c r="AY42" i="165" s="1"/>
  <c r="G42" i="165" s="1"/>
  <c r="I30" i="161"/>
  <c r="AR30" i="161"/>
  <c r="AS30" i="161" s="1"/>
  <c r="AV30" i="161" s="1"/>
  <c r="F30" i="161" s="1"/>
  <c r="AY30" i="161" s="1"/>
  <c r="G30" i="161" s="1"/>
  <c r="AV36" i="175"/>
  <c r="AW36" i="175" s="1"/>
  <c r="AZ36" i="175" s="1"/>
  <c r="F36" i="175" s="1"/>
  <c r="I36" i="175"/>
  <c r="I27" i="180"/>
  <c r="AR27" i="180"/>
  <c r="AS27" i="180" s="1"/>
  <c r="AV27" i="180" s="1"/>
  <c r="F27" i="180" s="1"/>
  <c r="I27" i="203"/>
  <c r="AR27" i="203"/>
  <c r="AS27" i="203" s="1"/>
  <c r="AV27" i="203" s="1"/>
  <c r="F27" i="203" s="1"/>
  <c r="I18" i="203"/>
  <c r="AR18" i="203"/>
  <c r="AS18" i="203" s="1"/>
  <c r="AV18" i="203" s="1"/>
  <c r="F18" i="203" s="1"/>
  <c r="AY18" i="203" s="1"/>
  <c r="G18" i="203" s="1"/>
  <c r="AR21" i="231"/>
  <c r="AS21" i="231" s="1"/>
  <c r="AV21" i="231" s="1"/>
  <c r="F21" i="231" s="1"/>
  <c r="AY21" i="231" s="1"/>
  <c r="G21" i="231" s="1"/>
  <c r="I21" i="231"/>
  <c r="I48" i="293"/>
  <c r="AR48" i="293"/>
  <c r="AS48" i="293" s="1"/>
  <c r="AV48" i="293" s="1"/>
  <c r="F48" i="293" s="1"/>
  <c r="AY48" i="293" s="1"/>
  <c r="G48" i="293" s="1"/>
  <c r="I33" i="226"/>
  <c r="AR33" i="226"/>
  <c r="AS33" i="226" s="1"/>
  <c r="AV33" i="226" s="1"/>
  <c r="F33" i="226" s="1"/>
  <c r="AY33" i="226" s="1"/>
  <c r="G33" i="226" s="1"/>
  <c r="I51" i="279"/>
  <c r="AV51" i="279"/>
  <c r="AW51" i="279" s="1"/>
  <c r="AZ51" i="279" s="1"/>
  <c r="F51" i="279" s="1"/>
  <c r="BC51" i="279" s="1"/>
  <c r="G51" i="279" s="1"/>
  <c r="AR45" i="136"/>
  <c r="AS45" i="136" s="1"/>
  <c r="AV45" i="136" s="1"/>
  <c r="F45" i="136" s="1"/>
  <c r="I45" i="136"/>
  <c r="I42" i="152"/>
  <c r="AR42" i="152"/>
  <c r="AS42" i="152" s="1"/>
  <c r="AV42" i="152" s="1"/>
  <c r="F42" i="152" s="1"/>
  <c r="AY42" i="152" s="1"/>
  <c r="G42" i="152" s="1"/>
  <c r="I36" i="179"/>
  <c r="AR36" i="179"/>
  <c r="AS36" i="179" s="1"/>
  <c r="AV36" i="179" s="1"/>
  <c r="F36" i="179" s="1"/>
  <c r="AY36" i="179" s="1"/>
  <c r="G36" i="179" s="1"/>
  <c r="BB45" i="222"/>
  <c r="BD45" i="222" s="1"/>
  <c r="BB27" i="245"/>
  <c r="BD27" i="245" s="1"/>
  <c r="BF45" i="184"/>
  <c r="BH45" i="184" s="1"/>
  <c r="BB24" i="188"/>
  <c r="BD24" i="188" s="1"/>
  <c r="BB45" i="206"/>
  <c r="BD45" i="206" s="1"/>
  <c r="BB33" i="215"/>
  <c r="BD33" i="215" s="1"/>
  <c r="BB51" i="230"/>
  <c r="BD51" i="230" s="1"/>
  <c r="BB51" i="233"/>
  <c r="BD51" i="233" s="1"/>
  <c r="BB33" i="234"/>
  <c r="BD33" i="234" s="1"/>
  <c r="BB39" i="236"/>
  <c r="BD39" i="236" s="1"/>
  <c r="BB42" i="243"/>
  <c r="BD42" i="243" s="1"/>
  <c r="AZ42" i="243"/>
  <c r="BD51" i="250"/>
  <c r="BB21" i="254"/>
  <c r="BD21" i="254" s="1"/>
  <c r="BB27" i="260"/>
  <c r="BD27" i="260" s="1"/>
  <c r="BB39" i="261"/>
  <c r="BD39" i="261" s="1"/>
  <c r="BB39" i="263"/>
  <c r="BD39" i="263" s="1"/>
  <c r="BF39" i="264"/>
  <c r="BH39" i="264" s="1"/>
  <c r="BB27" i="277"/>
  <c r="BD27" i="277" s="1"/>
  <c r="BB48" i="277"/>
  <c r="BD48" i="277" s="1"/>
  <c r="BF48" i="282"/>
  <c r="BH48" i="282" s="1"/>
  <c r="BF42" i="282"/>
  <c r="BH42" i="282" s="1"/>
  <c r="BF30" i="285"/>
  <c r="BH30" i="285" s="1"/>
  <c r="BF45" i="285"/>
  <c r="BH45" i="285" s="1"/>
  <c r="BF18" i="288"/>
  <c r="BH18" i="288" s="1"/>
  <c r="BB27" i="294"/>
  <c r="BD27" i="294" s="1"/>
  <c r="AR51" i="134"/>
  <c r="AS51" i="134" s="1"/>
  <c r="AV51" i="134" s="1"/>
  <c r="F51" i="134" s="1"/>
  <c r="I51" i="134"/>
  <c r="I45" i="174"/>
  <c r="AR45" i="174"/>
  <c r="AS45" i="174" s="1"/>
  <c r="AV45" i="174" s="1"/>
  <c r="F45" i="174" s="1"/>
  <c r="AR42" i="150"/>
  <c r="AS42" i="150" s="1"/>
  <c r="AV42" i="150" s="1"/>
  <c r="F42" i="150" s="1"/>
  <c r="I42" i="150"/>
  <c r="I30" i="163"/>
  <c r="AV30" i="163"/>
  <c r="AW30" i="163" s="1"/>
  <c r="AZ30" i="163" s="1"/>
  <c r="F30" i="163" s="1"/>
  <c r="AV24" i="166"/>
  <c r="AW24" i="166" s="1"/>
  <c r="AZ24" i="166" s="1"/>
  <c r="F24" i="166" s="1"/>
  <c r="BC24" i="166" s="1"/>
  <c r="G24" i="166" s="1"/>
  <c r="I24" i="166"/>
  <c r="AV51" i="163"/>
  <c r="AW51" i="163" s="1"/>
  <c r="AZ51" i="163" s="1"/>
  <c r="F51" i="163" s="1"/>
  <c r="I51" i="163"/>
  <c r="AR18" i="129"/>
  <c r="AS18" i="129" s="1"/>
  <c r="AV18" i="129" s="1"/>
  <c r="F18" i="129" s="1"/>
  <c r="I18" i="129"/>
  <c r="I39" i="204"/>
  <c r="AR39" i="204"/>
  <c r="AS39" i="204" s="1"/>
  <c r="AV39" i="204" s="1"/>
  <c r="F39" i="204" s="1"/>
  <c r="AY39" i="204" s="1"/>
  <c r="G39" i="204" s="1"/>
  <c r="AV18" i="196"/>
  <c r="AW18" i="196" s="1"/>
  <c r="AZ18" i="196" s="1"/>
  <c r="F18" i="196" s="1"/>
  <c r="BC18" i="196" s="1"/>
  <c r="G18" i="196" s="1"/>
  <c r="I18" i="196"/>
  <c r="AV18" i="235"/>
  <c r="AW18" i="235" s="1"/>
  <c r="AZ18" i="235" s="1"/>
  <c r="F18" i="235" s="1"/>
  <c r="I18" i="235"/>
  <c r="AR33" i="231"/>
  <c r="AS33" i="231" s="1"/>
  <c r="AV33" i="231" s="1"/>
  <c r="F33" i="231" s="1"/>
  <c r="I33" i="231"/>
  <c r="AR48" i="245"/>
  <c r="AS48" i="245" s="1"/>
  <c r="AV48" i="245" s="1"/>
  <c r="F48" i="245" s="1"/>
  <c r="I48" i="245"/>
  <c r="I45" i="242"/>
  <c r="AR45" i="242"/>
  <c r="AS45" i="242" s="1"/>
  <c r="AV45" i="242" s="1"/>
  <c r="F45" i="242" s="1"/>
  <c r="AR42" i="274"/>
  <c r="AS42" i="274" s="1"/>
  <c r="AV42" i="274" s="1"/>
  <c r="F42" i="274" s="1"/>
  <c r="I42" i="274"/>
  <c r="I45" i="275"/>
  <c r="AV45" i="275"/>
  <c r="AW45" i="275" s="1"/>
  <c r="AZ45" i="275" s="1"/>
  <c r="F45" i="275" s="1"/>
  <c r="I51" i="284"/>
  <c r="AR51" i="284"/>
  <c r="AS51" i="284" s="1"/>
  <c r="AV51" i="284" s="1"/>
  <c r="F51" i="284" s="1"/>
  <c r="I21" i="274"/>
  <c r="AR21" i="274"/>
  <c r="AS21" i="274" s="1"/>
  <c r="AV21" i="274" s="1"/>
  <c r="F21" i="274" s="1"/>
  <c r="AY21" i="274" s="1"/>
  <c r="G21" i="274" s="1"/>
  <c r="I45" i="291"/>
  <c r="AV45" i="291"/>
  <c r="AW45" i="291" s="1"/>
  <c r="AZ45" i="291" s="1"/>
  <c r="F45" i="291" s="1"/>
  <c r="AV21" i="138"/>
  <c r="AW21" i="138" s="1"/>
  <c r="AZ21" i="138" s="1"/>
  <c r="F21" i="138" s="1"/>
  <c r="I21" i="138"/>
  <c r="I48" i="175"/>
  <c r="AV48" i="175"/>
  <c r="AW48" i="175" s="1"/>
  <c r="AZ48" i="175" s="1"/>
  <c r="F48" i="175" s="1"/>
  <c r="I33" i="149"/>
  <c r="AV33" i="149"/>
  <c r="AW33" i="149" s="1"/>
  <c r="AZ33" i="149" s="1"/>
  <c r="F33" i="149" s="1"/>
  <c r="AR30" i="152"/>
  <c r="AS30" i="152" s="1"/>
  <c r="AV30" i="152" s="1"/>
  <c r="F30" i="152" s="1"/>
  <c r="I30" i="152"/>
  <c r="I45" i="161"/>
  <c r="AR45" i="161"/>
  <c r="AS45" i="161" s="1"/>
  <c r="AV45" i="161" s="1"/>
  <c r="F45" i="161" s="1"/>
  <c r="I24" i="167"/>
  <c r="AR24" i="167"/>
  <c r="AS24" i="167" s="1"/>
  <c r="AV24" i="167" s="1"/>
  <c r="F24" i="167" s="1"/>
  <c r="AV48" i="160"/>
  <c r="AW48" i="160" s="1"/>
  <c r="AZ48" i="160" s="1"/>
  <c r="F48" i="160" s="1"/>
  <c r="BC48" i="160" s="1"/>
  <c r="G48" i="160" s="1"/>
  <c r="I48" i="160"/>
  <c r="AV39" i="181"/>
  <c r="AW39" i="181" s="1"/>
  <c r="AZ39" i="181" s="1"/>
  <c r="F39" i="181" s="1"/>
  <c r="BC39" i="181" s="1"/>
  <c r="G39" i="181" s="1"/>
  <c r="I39" i="181"/>
  <c r="AR45" i="173"/>
  <c r="AS45" i="173" s="1"/>
  <c r="AV45" i="173" s="1"/>
  <c r="F45" i="173" s="1"/>
  <c r="AY45" i="173" s="1"/>
  <c r="G45" i="173" s="1"/>
  <c r="I45" i="173"/>
  <c r="AR51" i="203"/>
  <c r="AS51" i="203" s="1"/>
  <c r="AV51" i="203" s="1"/>
  <c r="F51" i="203" s="1"/>
  <c r="AY51" i="203" s="1"/>
  <c r="G51" i="203" s="1"/>
  <c r="I51" i="203"/>
  <c r="I21" i="216"/>
  <c r="AR21" i="216"/>
  <c r="AS21" i="216" s="1"/>
  <c r="AV21" i="216" s="1"/>
  <c r="F21" i="216" s="1"/>
  <c r="AY21" i="216" s="1"/>
  <c r="G21" i="216" s="1"/>
  <c r="AR21" i="207"/>
  <c r="AS21" i="207" s="1"/>
  <c r="AV21" i="207" s="1"/>
  <c r="F21" i="207" s="1"/>
  <c r="AY21" i="207" s="1"/>
  <c r="G21" i="207" s="1"/>
  <c r="I21" i="207"/>
  <c r="I33" i="243"/>
  <c r="AR33" i="243"/>
  <c r="AS33" i="243" s="1"/>
  <c r="AV33" i="243" s="1"/>
  <c r="F33" i="243" s="1"/>
  <c r="AY33" i="243" s="1"/>
  <c r="G33" i="243" s="1"/>
  <c r="I42" i="259"/>
  <c r="AV42" i="259"/>
  <c r="AW42" i="259" s="1"/>
  <c r="AZ42" i="259" s="1"/>
  <c r="F42" i="259" s="1"/>
  <c r="I36" i="245"/>
  <c r="AR36" i="245"/>
  <c r="AS36" i="245" s="1"/>
  <c r="AV36" i="245" s="1"/>
  <c r="F36" i="245" s="1"/>
  <c r="I36" i="291"/>
  <c r="AV36" i="291"/>
  <c r="AW36" i="291" s="1"/>
  <c r="AZ36" i="291" s="1"/>
  <c r="F36" i="291" s="1"/>
  <c r="I18" i="269"/>
  <c r="AR18" i="269"/>
  <c r="AS18" i="269" s="1"/>
  <c r="AV18" i="269" s="1"/>
  <c r="F18" i="269" s="1"/>
  <c r="AY18" i="269" s="1"/>
  <c r="G18" i="269" s="1"/>
  <c r="AR27" i="284"/>
  <c r="AS27" i="284" s="1"/>
  <c r="AV27" i="284" s="1"/>
  <c r="F27" i="284" s="1"/>
  <c r="AY27" i="284" s="1"/>
  <c r="G27" i="284" s="1"/>
  <c r="I27" i="284"/>
  <c r="AV21" i="291"/>
  <c r="AW21" i="291" s="1"/>
  <c r="AZ21" i="291" s="1"/>
  <c r="F21" i="291" s="1"/>
  <c r="I21" i="291"/>
  <c r="I42" i="299"/>
  <c r="AR42" i="299"/>
  <c r="AS42" i="299" s="1"/>
  <c r="AV42" i="299" s="1"/>
  <c r="F42" i="299" s="1"/>
  <c r="BB39" i="228"/>
  <c r="BD39" i="228" s="1"/>
  <c r="I33" i="137"/>
  <c r="AR33" i="137"/>
  <c r="AS33" i="137" s="1"/>
  <c r="AV33" i="137" s="1"/>
  <c r="F33" i="137" s="1"/>
  <c r="AY33" i="137" s="1"/>
  <c r="G33" i="137" s="1"/>
  <c r="AV24" i="175"/>
  <c r="AW24" i="175" s="1"/>
  <c r="AZ24" i="175" s="1"/>
  <c r="F24" i="175" s="1"/>
  <c r="BC24" i="175" s="1"/>
  <c r="G24" i="175" s="1"/>
  <c r="I24" i="175"/>
  <c r="AR33" i="154"/>
  <c r="AS33" i="154" s="1"/>
  <c r="AV33" i="154" s="1"/>
  <c r="F33" i="154" s="1"/>
  <c r="I33" i="154"/>
  <c r="I27" i="162"/>
  <c r="AR27" i="162"/>
  <c r="AS27" i="162" s="1"/>
  <c r="AV27" i="162" s="1"/>
  <c r="F27" i="162" s="1"/>
  <c r="I30" i="165"/>
  <c r="AR30" i="165"/>
  <c r="AS30" i="165" s="1"/>
  <c r="AV30" i="165" s="1"/>
  <c r="F30" i="165" s="1"/>
  <c r="AY30" i="165" s="1"/>
  <c r="G30" i="165" s="1"/>
  <c r="AR24" i="174"/>
  <c r="AS24" i="174" s="1"/>
  <c r="AV24" i="174" s="1"/>
  <c r="F24" i="174" s="1"/>
  <c r="AY24" i="174" s="1"/>
  <c r="G24" i="174" s="1"/>
  <c r="BB24" i="174"/>
  <c r="BD24" i="174" s="1"/>
  <c r="I24" i="174"/>
  <c r="I30" i="166"/>
  <c r="AV30" i="166"/>
  <c r="AW30" i="166" s="1"/>
  <c r="AZ30" i="166" s="1"/>
  <c r="F30" i="166" s="1"/>
  <c r="BC30" i="166" s="1"/>
  <c r="G30" i="166" s="1"/>
  <c r="BB45" i="216"/>
  <c r="BD45" i="216" s="1"/>
  <c r="I45" i="216"/>
  <c r="AR45" i="216"/>
  <c r="AS45" i="216" s="1"/>
  <c r="AV45" i="216" s="1"/>
  <c r="F45" i="216" s="1"/>
  <c r="AY45" i="216" s="1"/>
  <c r="G45" i="216" s="1"/>
  <c r="I33" i="235"/>
  <c r="AV33" i="235"/>
  <c r="AW33" i="235" s="1"/>
  <c r="AZ33" i="235" s="1"/>
  <c r="F33" i="235" s="1"/>
  <c r="I33" i="216"/>
  <c r="AR33" i="216"/>
  <c r="AS33" i="216" s="1"/>
  <c r="AV33" i="216" s="1"/>
  <c r="F33" i="216" s="1"/>
  <c r="I48" i="258"/>
  <c r="AR48" i="258"/>
  <c r="AS48" i="258" s="1"/>
  <c r="AV48" i="258" s="1"/>
  <c r="F48" i="258" s="1"/>
  <c r="AY48" i="258" s="1"/>
  <c r="G48" i="258" s="1"/>
  <c r="I39" i="250"/>
  <c r="AV39" i="250"/>
  <c r="AW39" i="250" s="1"/>
  <c r="AZ39" i="250" s="1"/>
  <c r="F39" i="250" s="1"/>
  <c r="I36" i="257"/>
  <c r="AR36" i="257"/>
  <c r="AS36" i="257" s="1"/>
  <c r="AV36" i="257" s="1"/>
  <c r="F36" i="257" s="1"/>
  <c r="AY36" i="257" s="1"/>
  <c r="G36" i="257" s="1"/>
  <c r="AR27" i="299"/>
  <c r="AS27" i="299" s="1"/>
  <c r="AV27" i="299" s="1"/>
  <c r="F27" i="299" s="1"/>
  <c r="I27" i="299"/>
  <c r="BB33" i="289"/>
  <c r="BD33" i="289" s="1"/>
  <c r="AR27" i="173"/>
  <c r="AS27" i="173" s="1"/>
  <c r="AV27" i="173" s="1"/>
  <c r="F27" i="173" s="1"/>
  <c r="AY27" i="173" s="1"/>
  <c r="G27" i="173" s="1"/>
  <c r="I27" i="173"/>
  <c r="I18" i="152"/>
  <c r="AR18" i="152"/>
  <c r="AS18" i="152" s="1"/>
  <c r="AV18" i="152" s="1"/>
  <c r="F18" i="152" s="1"/>
  <c r="AY18" i="152" s="1"/>
  <c r="G18" i="152" s="1"/>
  <c r="BF30" i="196"/>
  <c r="BH30" i="196" s="1"/>
  <c r="AV30" i="196"/>
  <c r="AW30" i="196" s="1"/>
  <c r="AZ30" i="196" s="1"/>
  <c r="F30" i="196" s="1"/>
  <c r="BC30" i="196" s="1"/>
  <c r="G30" i="196" s="1"/>
  <c r="I30" i="196"/>
  <c r="BB21" i="227"/>
  <c r="BD21" i="227" s="1"/>
  <c r="BB18" i="228"/>
  <c r="BD18" i="228" s="1"/>
  <c r="BB30" i="145"/>
  <c r="BD30" i="145" s="1"/>
  <c r="BB21" i="164"/>
  <c r="BD21" i="164" s="1"/>
  <c r="BB45" i="162"/>
  <c r="BD45" i="162" s="1"/>
  <c r="BF18" i="130"/>
  <c r="BH18" i="130" s="1"/>
  <c r="BB48" i="131"/>
  <c r="BD48" i="131" s="1"/>
  <c r="BB45" i="132"/>
  <c r="BD45" i="132" s="1"/>
  <c r="BF51" i="138"/>
  <c r="BH51" i="138" s="1"/>
  <c r="BF27" i="138"/>
  <c r="BH27" i="138" s="1"/>
  <c r="BF48" i="138"/>
  <c r="BH48" i="138" s="1"/>
  <c r="BB21" i="141"/>
  <c r="BD21" i="141" s="1"/>
  <c r="BF24" i="143"/>
  <c r="BH24" i="143" s="1"/>
  <c r="BF45" i="157"/>
  <c r="BH45" i="157" s="1"/>
  <c r="BB48" i="159"/>
  <c r="BD48" i="159" s="1"/>
  <c r="BF48" i="166"/>
  <c r="BH48" i="166" s="1"/>
  <c r="BF27" i="169"/>
  <c r="BH27" i="169" s="1"/>
  <c r="BF18" i="172"/>
  <c r="BH18" i="172" s="1"/>
  <c r="BF51" i="178"/>
  <c r="BH51" i="178" s="1"/>
  <c r="BB33" i="189"/>
  <c r="BD33" i="189" s="1"/>
  <c r="BF45" i="190"/>
  <c r="BH45" i="190" s="1"/>
  <c r="BB39" i="192"/>
  <c r="BD39" i="192" s="1"/>
  <c r="BB18" i="194"/>
  <c r="BD18" i="194" s="1"/>
  <c r="BB36" i="197"/>
  <c r="BD36" i="197" s="1"/>
  <c r="BB27" i="198"/>
  <c r="BD27" i="198" s="1"/>
  <c r="BB39" i="201"/>
  <c r="BD39" i="201" s="1"/>
  <c r="BB21" i="201"/>
  <c r="BD21" i="201" s="1"/>
  <c r="BF18" i="202"/>
  <c r="BH18" i="202" s="1"/>
  <c r="BB21" i="210"/>
  <c r="BD21" i="210" s="1"/>
  <c r="BB18" i="212"/>
  <c r="BD18" i="212" s="1"/>
  <c r="BB51" i="213"/>
  <c r="BD51" i="213" s="1"/>
  <c r="BB27" i="213"/>
  <c r="BD27" i="213" s="1"/>
  <c r="BB30" i="213"/>
  <c r="BD30" i="213" s="1"/>
  <c r="BF39" i="221"/>
  <c r="BH39" i="221" s="1"/>
  <c r="BB27" i="223"/>
  <c r="BD27" i="223" s="1"/>
  <c r="BF36" i="232"/>
  <c r="BH36" i="232" s="1"/>
  <c r="BB36" i="233"/>
  <c r="BD36" i="233" s="1"/>
  <c r="BB21" i="233"/>
  <c r="BD21" i="233" s="1"/>
  <c r="AZ21" i="236"/>
  <c r="BF39" i="238"/>
  <c r="BH39" i="238" s="1"/>
  <c r="BF36" i="241"/>
  <c r="BH36" i="241" s="1"/>
  <c r="BF24" i="244"/>
  <c r="BH24" i="244" s="1"/>
  <c r="AZ27" i="245"/>
  <c r="BB39" i="249"/>
  <c r="BD39" i="249" s="1"/>
  <c r="BB21" i="249"/>
  <c r="BD21" i="249" s="1"/>
  <c r="BF51" i="250"/>
  <c r="BH51" i="250" s="1"/>
  <c r="BB33" i="251"/>
  <c r="BD33" i="251" s="1"/>
  <c r="BB21" i="252"/>
  <c r="BD21" i="252" s="1"/>
  <c r="BF39" i="253"/>
  <c r="BH39" i="253" s="1"/>
  <c r="BB27" i="254"/>
  <c r="BD27" i="254" s="1"/>
  <c r="BB24" i="265"/>
  <c r="BD24" i="265" s="1"/>
  <c r="BF21" i="271"/>
  <c r="BH21" i="271" s="1"/>
  <c r="BB21" i="272"/>
  <c r="BD21" i="272" s="1"/>
  <c r="AZ18" i="274"/>
  <c r="BB45" i="276"/>
  <c r="BD45" i="276" s="1"/>
  <c r="BB21" i="276"/>
  <c r="BD21" i="276" s="1"/>
  <c r="BB18" i="278"/>
  <c r="BD18" i="278" s="1"/>
  <c r="BF45" i="279"/>
  <c r="BH45" i="279" s="1"/>
  <c r="BD36" i="279"/>
  <c r="BF51" i="279"/>
  <c r="BH51" i="279" s="1"/>
  <c r="BB27" i="287"/>
  <c r="BD27" i="287" s="1"/>
  <c r="AZ45" i="289"/>
  <c r="AZ39" i="294"/>
  <c r="BB42" i="296"/>
  <c r="BD42" i="296" s="1"/>
  <c r="BB18" i="296"/>
  <c r="BD18" i="296" s="1"/>
  <c r="BB45" i="300"/>
  <c r="BD45" i="300" s="1"/>
  <c r="BB36" i="301"/>
  <c r="BD36" i="301" s="1"/>
  <c r="BB18" i="305"/>
  <c r="BD18" i="305" s="1"/>
  <c r="BB48" i="306"/>
  <c r="BD48" i="306" s="1"/>
  <c r="BB24" i="306"/>
  <c r="BD24" i="306" s="1"/>
  <c r="BB21" i="306"/>
  <c r="BD21" i="306" s="1"/>
  <c r="I27" i="134"/>
  <c r="AR27" i="134"/>
  <c r="AS27" i="134" s="1"/>
  <c r="AV27" i="134" s="1"/>
  <c r="F27" i="134" s="1"/>
  <c r="I18" i="139"/>
  <c r="AR18" i="139"/>
  <c r="AS18" i="139" s="1"/>
  <c r="AV18" i="139" s="1"/>
  <c r="F18" i="139" s="1"/>
  <c r="I24" i="179"/>
  <c r="BB24" i="179"/>
  <c r="BD24" i="179" s="1"/>
  <c r="AR24" i="179"/>
  <c r="AS24" i="179" s="1"/>
  <c r="AV24" i="179" s="1"/>
  <c r="F24" i="179" s="1"/>
  <c r="AY24" i="179" s="1"/>
  <c r="G24" i="179" s="1"/>
  <c r="I39" i="154"/>
  <c r="AR39" i="154"/>
  <c r="AS39" i="154" s="1"/>
  <c r="AV39" i="154" s="1"/>
  <c r="F39" i="154" s="1"/>
  <c r="I48" i="165"/>
  <c r="AR48" i="165"/>
  <c r="AS48" i="165" s="1"/>
  <c r="AV48" i="165" s="1"/>
  <c r="F48" i="165" s="1"/>
  <c r="AR45" i="167"/>
  <c r="AS45" i="167" s="1"/>
  <c r="AV45" i="167" s="1"/>
  <c r="F45" i="167" s="1"/>
  <c r="AY45" i="167" s="1"/>
  <c r="G45" i="167" s="1"/>
  <c r="I45" i="167"/>
  <c r="I21" i="168"/>
  <c r="AR21" i="168"/>
  <c r="AS21" i="168" s="1"/>
  <c r="AV21" i="168" s="1"/>
  <c r="F21" i="168" s="1"/>
  <c r="AR30" i="131"/>
  <c r="AS30" i="131" s="1"/>
  <c r="AV30" i="131" s="1"/>
  <c r="F30" i="131" s="1"/>
  <c r="I30" i="131"/>
  <c r="I30" i="155"/>
  <c r="AR30" i="155"/>
  <c r="AS30" i="155" s="1"/>
  <c r="AV30" i="155" s="1"/>
  <c r="F30" i="155" s="1"/>
  <c r="I45" i="231"/>
  <c r="AR45" i="231"/>
  <c r="AS45" i="231" s="1"/>
  <c r="AV45" i="231" s="1"/>
  <c r="F45" i="231" s="1"/>
  <c r="I42" i="207"/>
  <c r="AR42" i="207"/>
  <c r="AS42" i="207" s="1"/>
  <c r="AV42" i="207" s="1"/>
  <c r="F42" i="207" s="1"/>
  <c r="AR33" i="173"/>
  <c r="AS33" i="173" s="1"/>
  <c r="AV33" i="173" s="1"/>
  <c r="F33" i="173" s="1"/>
  <c r="AY33" i="173" s="1"/>
  <c r="G33" i="173" s="1"/>
  <c r="I33" i="173"/>
  <c r="I27" i="243"/>
  <c r="AR27" i="243"/>
  <c r="AS27" i="243" s="1"/>
  <c r="AV27" i="243" s="1"/>
  <c r="F27" i="243" s="1"/>
  <c r="AY27" i="243" s="1"/>
  <c r="G27" i="243" s="1"/>
  <c r="I42" i="262"/>
  <c r="AR42" i="262"/>
  <c r="AS42" i="262" s="1"/>
  <c r="AV42" i="262" s="1"/>
  <c r="F42" i="262" s="1"/>
  <c r="I24" i="245"/>
  <c r="AR24" i="245"/>
  <c r="AS24" i="245" s="1"/>
  <c r="AV24" i="245" s="1"/>
  <c r="F24" i="245" s="1"/>
  <c r="AY24" i="245" s="1"/>
  <c r="G24" i="245" s="1"/>
  <c r="I24" i="289"/>
  <c r="AR24" i="289"/>
  <c r="AS24" i="289" s="1"/>
  <c r="AV24" i="289" s="1"/>
  <c r="F24" i="289" s="1"/>
  <c r="I21" i="220"/>
  <c r="AR21" i="220"/>
  <c r="AS21" i="220" s="1"/>
  <c r="AV21" i="220" s="1"/>
  <c r="F21" i="220" s="1"/>
  <c r="AY21" i="220" s="1"/>
  <c r="G21" i="220" s="1"/>
  <c r="I21" i="289"/>
  <c r="AR21" i="289"/>
  <c r="AS21" i="289" s="1"/>
  <c r="AV21" i="289" s="1"/>
  <c r="F21" i="289" s="1"/>
  <c r="AY21" i="289" s="1"/>
  <c r="G21" i="289" s="1"/>
  <c r="I21" i="279"/>
  <c r="AV21" i="279"/>
  <c r="AW21" i="279" s="1"/>
  <c r="AZ21" i="279" s="1"/>
  <c r="F21" i="279" s="1"/>
  <c r="I27" i="279"/>
  <c r="AV27" i="279"/>
  <c r="AW27" i="279" s="1"/>
  <c r="AZ27" i="279" s="1"/>
  <c r="F27" i="279" s="1"/>
  <c r="BC27" i="279" s="1"/>
  <c r="G27" i="279" s="1"/>
  <c r="AR21" i="136"/>
  <c r="AS21" i="136" s="1"/>
  <c r="AV21" i="136" s="1"/>
  <c r="F21" i="136" s="1"/>
  <c r="AY21" i="136" s="1"/>
  <c r="G21" i="136" s="1"/>
  <c r="I21" i="136"/>
  <c r="AR48" i="144"/>
  <c r="AS48" i="144" s="1"/>
  <c r="AV48" i="144" s="1"/>
  <c r="F48" i="144" s="1"/>
  <c r="AY48" i="144" s="1"/>
  <c r="G48" i="144" s="1"/>
  <c r="I48" i="144"/>
  <c r="BB48" i="144"/>
  <c r="BD48" i="144" s="1"/>
  <c r="AR24" i="139"/>
  <c r="AS24" i="139" s="1"/>
  <c r="AV24" i="139" s="1"/>
  <c r="F24" i="139" s="1"/>
  <c r="AY24" i="139" s="1"/>
  <c r="G24" i="139" s="1"/>
  <c r="I24" i="139"/>
  <c r="AR39" i="150"/>
  <c r="AS39" i="150" s="1"/>
  <c r="AV39" i="150" s="1"/>
  <c r="F39" i="150" s="1"/>
  <c r="AY39" i="150" s="1"/>
  <c r="G39" i="150" s="1"/>
  <c r="I39" i="150"/>
  <c r="I39" i="155"/>
  <c r="AR39" i="155"/>
  <c r="AS39" i="155" s="1"/>
  <c r="AV39" i="155" s="1"/>
  <c r="F39" i="155" s="1"/>
  <c r="AR21" i="161"/>
  <c r="AS21" i="161" s="1"/>
  <c r="AV21" i="161" s="1"/>
  <c r="F21" i="161" s="1"/>
  <c r="I21" i="161"/>
  <c r="I36" i="168"/>
  <c r="AR36" i="168"/>
  <c r="AS36" i="168" s="1"/>
  <c r="AV36" i="168" s="1"/>
  <c r="F36" i="168" s="1"/>
  <c r="AV33" i="166"/>
  <c r="AW33" i="166" s="1"/>
  <c r="AZ33" i="166" s="1"/>
  <c r="F33" i="166" s="1"/>
  <c r="BC33" i="166" s="1"/>
  <c r="G33" i="166" s="1"/>
  <c r="I33" i="166"/>
  <c r="I30" i="129"/>
  <c r="AR30" i="129"/>
  <c r="AS30" i="129" s="1"/>
  <c r="AV30" i="129" s="1"/>
  <c r="F30" i="129" s="1"/>
  <c r="AR30" i="156"/>
  <c r="AS30" i="156" s="1"/>
  <c r="AV30" i="156" s="1"/>
  <c r="F30" i="156" s="1"/>
  <c r="I30" i="156"/>
  <c r="I39" i="222"/>
  <c r="AR39" i="222"/>
  <c r="AS39" i="222" s="1"/>
  <c r="AV39" i="222" s="1"/>
  <c r="F39" i="222" s="1"/>
  <c r="AR24" i="185"/>
  <c r="AS24" i="185" s="1"/>
  <c r="AV24" i="185" s="1"/>
  <c r="F24" i="185" s="1"/>
  <c r="AY24" i="185" s="1"/>
  <c r="G24" i="185" s="1"/>
  <c r="I24" i="185"/>
  <c r="AR24" i="273"/>
  <c r="AS24" i="273" s="1"/>
  <c r="AV24" i="273" s="1"/>
  <c r="F24" i="273" s="1"/>
  <c r="I24" i="273"/>
  <c r="I27" i="246"/>
  <c r="AR27" i="246"/>
  <c r="AS27" i="246" s="1"/>
  <c r="AV27" i="246" s="1"/>
  <c r="F27" i="246" s="1"/>
  <c r="I21" i="257"/>
  <c r="AR21" i="257"/>
  <c r="AS21" i="257" s="1"/>
  <c r="AV21" i="257" s="1"/>
  <c r="F21" i="257" s="1"/>
  <c r="AR30" i="258"/>
  <c r="AS30" i="258" s="1"/>
  <c r="AV30" i="258" s="1"/>
  <c r="F30" i="258" s="1"/>
  <c r="AY30" i="258" s="1"/>
  <c r="G30" i="258" s="1"/>
  <c r="I30" i="258"/>
  <c r="AR21" i="222"/>
  <c r="AS21" i="222" s="1"/>
  <c r="AV21" i="222" s="1"/>
  <c r="F21" i="222" s="1"/>
  <c r="AY21" i="222" s="1"/>
  <c r="G21" i="222" s="1"/>
  <c r="I21" i="222"/>
  <c r="I33" i="291"/>
  <c r="AV33" i="291"/>
  <c r="AW33" i="291" s="1"/>
  <c r="AZ33" i="291" s="1"/>
  <c r="F33" i="291" s="1"/>
  <c r="AR36" i="293"/>
  <c r="AS36" i="293" s="1"/>
  <c r="AV36" i="293" s="1"/>
  <c r="F36" i="293" s="1"/>
  <c r="AY36" i="293" s="1"/>
  <c r="G36" i="293" s="1"/>
  <c r="I36" i="293"/>
  <c r="AR39" i="299"/>
  <c r="AS39" i="299" s="1"/>
  <c r="AV39" i="299" s="1"/>
  <c r="F39" i="299" s="1"/>
  <c r="AY39" i="299" s="1"/>
  <c r="G39" i="299" s="1"/>
  <c r="I39" i="299"/>
  <c r="AR36" i="294"/>
  <c r="AS36" i="294" s="1"/>
  <c r="AV36" i="294" s="1"/>
  <c r="F36" i="294" s="1"/>
  <c r="I36" i="294"/>
  <c r="BB21" i="226"/>
  <c r="BD21" i="226" s="1"/>
  <c r="BB42" i="129"/>
  <c r="BD42" i="129" s="1"/>
  <c r="AR42" i="129"/>
  <c r="AS42" i="129" s="1"/>
  <c r="AV42" i="129" s="1"/>
  <c r="F42" i="129" s="1"/>
  <c r="AY42" i="129" s="1"/>
  <c r="G42" i="129" s="1"/>
  <c r="I42" i="129"/>
  <c r="I39" i="147"/>
  <c r="AR39" i="147"/>
  <c r="AS39" i="147" s="1"/>
  <c r="AV39" i="147" s="1"/>
  <c r="F39" i="147" s="1"/>
  <c r="BB48" i="137"/>
  <c r="BD48" i="137" s="1"/>
  <c r="AR48" i="137"/>
  <c r="AS48" i="137" s="1"/>
  <c r="AV48" i="137" s="1"/>
  <c r="F48" i="137" s="1"/>
  <c r="AY48" i="137" s="1"/>
  <c r="G48" i="137" s="1"/>
  <c r="I48" i="137"/>
  <c r="I21" i="154"/>
  <c r="AR21" i="154"/>
  <c r="AS21" i="154" s="1"/>
  <c r="AV21" i="154" s="1"/>
  <c r="F21" i="154" s="1"/>
  <c r="AV42" i="163"/>
  <c r="AW42" i="163" s="1"/>
  <c r="AZ42" i="163" s="1"/>
  <c r="F42" i="163" s="1"/>
  <c r="I42" i="163"/>
  <c r="I45" i="166"/>
  <c r="AV45" i="166"/>
  <c r="AW45" i="166" s="1"/>
  <c r="AZ45" i="166" s="1"/>
  <c r="F45" i="166" s="1"/>
  <c r="AV30" i="181"/>
  <c r="AW30" i="181" s="1"/>
  <c r="AZ30" i="181" s="1"/>
  <c r="F30" i="181" s="1"/>
  <c r="BC30" i="181" s="1"/>
  <c r="G30" i="181" s="1"/>
  <c r="I30" i="181"/>
  <c r="AR33" i="167"/>
  <c r="AS33" i="167" s="1"/>
  <c r="AV33" i="167" s="1"/>
  <c r="F33" i="167" s="1"/>
  <c r="AY33" i="167" s="1"/>
  <c r="G33" i="167" s="1"/>
  <c r="I33" i="167"/>
  <c r="I48" i="273"/>
  <c r="AR48" i="273"/>
  <c r="AS48" i="273" s="1"/>
  <c r="AV48" i="273" s="1"/>
  <c r="F48" i="273" s="1"/>
  <c r="BA36" i="186"/>
  <c r="AZ36" i="186"/>
  <c r="I24" i="231"/>
  <c r="AR24" i="231"/>
  <c r="AS24" i="231" s="1"/>
  <c r="AV24" i="231" s="1"/>
  <c r="F24" i="231" s="1"/>
  <c r="AY24" i="231" s="1"/>
  <c r="G24" i="231" s="1"/>
  <c r="I30" i="228"/>
  <c r="AR30" i="228"/>
  <c r="AS30" i="228" s="1"/>
  <c r="AV30" i="228" s="1"/>
  <c r="F30" i="228" s="1"/>
  <c r="I42" i="273"/>
  <c r="AR42" i="273"/>
  <c r="AS42" i="273" s="1"/>
  <c r="AV42" i="273" s="1"/>
  <c r="F42" i="273" s="1"/>
  <c r="I33" i="293"/>
  <c r="AR33" i="293"/>
  <c r="AS33" i="293" s="1"/>
  <c r="AV33" i="293" s="1"/>
  <c r="F33" i="293" s="1"/>
  <c r="AY33" i="293" s="1"/>
  <c r="G33" i="293" s="1"/>
  <c r="BB18" i="150"/>
  <c r="BD18" i="150" s="1"/>
  <c r="AR18" i="150"/>
  <c r="AS18" i="150" s="1"/>
  <c r="AV18" i="150" s="1"/>
  <c r="F18" i="150" s="1"/>
  <c r="AY18" i="150" s="1"/>
  <c r="G18" i="150" s="1"/>
  <c r="I18" i="150"/>
  <c r="I42" i="180"/>
  <c r="AR42" i="180"/>
  <c r="AS42" i="180" s="1"/>
  <c r="AV42" i="180" s="1"/>
  <c r="F42" i="180" s="1"/>
  <c r="I42" i="269"/>
  <c r="AR42" i="269"/>
  <c r="AS42" i="269" s="1"/>
  <c r="AV42" i="269" s="1"/>
  <c r="F42" i="269" s="1"/>
  <c r="BB48" i="262"/>
  <c r="BD48" i="262" s="1"/>
  <c r="BB18" i="135"/>
  <c r="BD18" i="135" s="1"/>
  <c r="BB42" i="140"/>
  <c r="BD42" i="140" s="1"/>
  <c r="BB33" i="145"/>
  <c r="BD33" i="145" s="1"/>
  <c r="BF24" i="133"/>
  <c r="BH24" i="133" s="1"/>
  <c r="BB36" i="141"/>
  <c r="BD36" i="141" s="1"/>
  <c r="BB45" i="145"/>
  <c r="BD45" i="145" s="1"/>
  <c r="BB21" i="145"/>
  <c r="BD21" i="145" s="1"/>
  <c r="BF21" i="169"/>
  <c r="BH21" i="169" s="1"/>
  <c r="BB45" i="170"/>
  <c r="BD45" i="170" s="1"/>
  <c r="BB21" i="176"/>
  <c r="BD21" i="176" s="1"/>
  <c r="BB48" i="185"/>
  <c r="BD48" i="185" s="1"/>
  <c r="BF39" i="190"/>
  <c r="BH39" i="190" s="1"/>
  <c r="BB24" i="192"/>
  <c r="BD24" i="192" s="1"/>
  <c r="BB24" i="201"/>
  <c r="BD24" i="201" s="1"/>
  <c r="BF42" i="202"/>
  <c r="BH42" i="202" s="1"/>
  <c r="BF45" i="205"/>
  <c r="BH45" i="205" s="1"/>
  <c r="BF36" i="205"/>
  <c r="BH36" i="205" s="1"/>
  <c r="BF18" i="214"/>
  <c r="BH18" i="214" s="1"/>
  <c r="BB30" i="215"/>
  <c r="BD30" i="215" s="1"/>
  <c r="BB39" i="218"/>
  <c r="BD39" i="218" s="1"/>
  <c r="BB21" i="218"/>
  <c r="BD21" i="218" s="1"/>
  <c r="BB27" i="219"/>
  <c r="BD27" i="219" s="1"/>
  <c r="BB33" i="226"/>
  <c r="BD33" i="226" s="1"/>
  <c r="BB39" i="233"/>
  <c r="BD39" i="233" s="1"/>
  <c r="BB36" i="236"/>
  <c r="BD36" i="236" s="1"/>
  <c r="BF24" i="238"/>
  <c r="BH24" i="238" s="1"/>
  <c r="BF33" i="238"/>
  <c r="BH33" i="238" s="1"/>
  <c r="BB39" i="240"/>
  <c r="BD39" i="240" s="1"/>
  <c r="BB36" i="254"/>
  <c r="BD36" i="254" s="1"/>
  <c r="BB36" i="263"/>
  <c r="BD36" i="263" s="1"/>
  <c r="BB45" i="268"/>
  <c r="BD45" i="268" s="1"/>
  <c r="BF42" i="285"/>
  <c r="BH42" i="285" s="1"/>
  <c r="BF18" i="285"/>
  <c r="BH18" i="285" s="1"/>
  <c r="BF33" i="285"/>
  <c r="BH33" i="285" s="1"/>
  <c r="BB18" i="287"/>
  <c r="BD18" i="287" s="1"/>
  <c r="BB51" i="287"/>
  <c r="BD51" i="287" s="1"/>
  <c r="BF21" i="288"/>
  <c r="BH21" i="288" s="1"/>
  <c r="BB45" i="289"/>
  <c r="BD45" i="289" s="1"/>
  <c r="BB39" i="296"/>
  <c r="BD39" i="296" s="1"/>
  <c r="BB21" i="301"/>
  <c r="BD21" i="301" s="1"/>
  <c r="BB36" i="302"/>
  <c r="BD36" i="302" s="1"/>
  <c r="BB21" i="305"/>
  <c r="BD21" i="305" s="1"/>
  <c r="I21" i="137"/>
  <c r="AR21" i="137"/>
  <c r="AS21" i="137" s="1"/>
  <c r="AV21" i="137" s="1"/>
  <c r="F21" i="137" s="1"/>
  <c r="AR42" i="161"/>
  <c r="AS42" i="161" s="1"/>
  <c r="AV42" i="161" s="1"/>
  <c r="F42" i="161" s="1"/>
  <c r="AY42" i="161" s="1"/>
  <c r="G42" i="161" s="1"/>
  <c r="I42" i="161"/>
  <c r="AR24" i="136"/>
  <c r="AS24" i="136" s="1"/>
  <c r="AV24" i="136" s="1"/>
  <c r="F24" i="136" s="1"/>
  <c r="I24" i="136"/>
  <c r="I27" i="154"/>
  <c r="AR27" i="154"/>
  <c r="AS27" i="154" s="1"/>
  <c r="AV27" i="154" s="1"/>
  <c r="F27" i="154" s="1"/>
  <c r="AY27" i="154" s="1"/>
  <c r="G27" i="154" s="1"/>
  <c r="AR36" i="165"/>
  <c r="AS36" i="165" s="1"/>
  <c r="AV36" i="165" s="1"/>
  <c r="F36" i="165" s="1"/>
  <c r="AY36" i="165" s="1"/>
  <c r="G36" i="165" s="1"/>
  <c r="I36" i="165"/>
  <c r="I39" i="152"/>
  <c r="AR39" i="152"/>
  <c r="AS39" i="152" s="1"/>
  <c r="AV39" i="152" s="1"/>
  <c r="F39" i="152" s="1"/>
  <c r="AR30" i="174"/>
  <c r="AS30" i="174" s="1"/>
  <c r="AV30" i="174" s="1"/>
  <c r="F30" i="174" s="1"/>
  <c r="I30" i="174"/>
  <c r="I18" i="131"/>
  <c r="AR18" i="131"/>
  <c r="AS18" i="131" s="1"/>
  <c r="AV18" i="131" s="1"/>
  <c r="F18" i="131" s="1"/>
  <c r="I27" i="163"/>
  <c r="AV27" i="163"/>
  <c r="AW27" i="163" s="1"/>
  <c r="AZ27" i="163" s="1"/>
  <c r="F27" i="163" s="1"/>
  <c r="BC27" i="163" s="1"/>
  <c r="G27" i="163" s="1"/>
  <c r="AR39" i="207"/>
  <c r="AS39" i="207" s="1"/>
  <c r="AV39" i="207" s="1"/>
  <c r="F39" i="207" s="1"/>
  <c r="I39" i="207"/>
  <c r="AR24" i="216"/>
  <c r="AS24" i="216" s="1"/>
  <c r="AV24" i="216" s="1"/>
  <c r="F24" i="216" s="1"/>
  <c r="I24" i="216"/>
  <c r="AR21" i="191"/>
  <c r="AS21" i="191" s="1"/>
  <c r="AV21" i="191" s="1"/>
  <c r="F21" i="191" s="1"/>
  <c r="AY21" i="191" s="1"/>
  <c r="G21" i="191" s="1"/>
  <c r="I21" i="191"/>
  <c r="I51" i="258"/>
  <c r="AR51" i="258"/>
  <c r="AS51" i="258" s="1"/>
  <c r="AV51" i="258" s="1"/>
  <c r="F51" i="258" s="1"/>
  <c r="I36" i="196"/>
  <c r="AV36" i="196"/>
  <c r="AW36" i="196" s="1"/>
  <c r="AZ36" i="196" s="1"/>
  <c r="F36" i="196" s="1"/>
  <c r="I24" i="255"/>
  <c r="AR24" i="255"/>
  <c r="AS24" i="255" s="1"/>
  <c r="AV24" i="255" s="1"/>
  <c r="F24" i="255" s="1"/>
  <c r="I18" i="264"/>
  <c r="AV18" i="264"/>
  <c r="AW18" i="264" s="1"/>
  <c r="AZ18" i="264" s="1"/>
  <c r="F18" i="264" s="1"/>
  <c r="I27" i="257"/>
  <c r="AR27" i="257"/>
  <c r="AS27" i="257" s="1"/>
  <c r="AV27" i="257" s="1"/>
  <c r="F27" i="257" s="1"/>
  <c r="AY27" i="257" s="1"/>
  <c r="G27" i="257" s="1"/>
  <c r="I45" i="293"/>
  <c r="AR45" i="293"/>
  <c r="AS45" i="293" s="1"/>
  <c r="AV45" i="293" s="1"/>
  <c r="F45" i="293" s="1"/>
  <c r="AV24" i="291"/>
  <c r="AW24" i="291" s="1"/>
  <c r="AZ24" i="291" s="1"/>
  <c r="F24" i="291" s="1"/>
  <c r="I24" i="291"/>
  <c r="AV39" i="295"/>
  <c r="AW39" i="295" s="1"/>
  <c r="AZ39" i="295" s="1"/>
  <c r="F39" i="295" s="1"/>
  <c r="I39" i="295"/>
  <c r="I27" i="131"/>
  <c r="AR27" i="131"/>
  <c r="AS27" i="131" s="1"/>
  <c r="AV27" i="131" s="1"/>
  <c r="F27" i="131" s="1"/>
  <c r="I51" i="152"/>
  <c r="AR51" i="152"/>
  <c r="AS51" i="152" s="1"/>
  <c r="AV51" i="152" s="1"/>
  <c r="F51" i="152" s="1"/>
  <c r="AR42" i="147"/>
  <c r="AS42" i="147" s="1"/>
  <c r="AV42" i="147" s="1"/>
  <c r="F42" i="147" s="1"/>
  <c r="I42" i="147"/>
  <c r="I42" i="151"/>
  <c r="AR42" i="151"/>
  <c r="AS42" i="151" s="1"/>
  <c r="AV42" i="151" s="1"/>
  <c r="F42" i="151" s="1"/>
  <c r="AR33" i="155"/>
  <c r="AS33" i="155" s="1"/>
  <c r="AV33" i="155" s="1"/>
  <c r="F33" i="155" s="1"/>
  <c r="AY33" i="155" s="1"/>
  <c r="G33" i="155" s="1"/>
  <c r="I33" i="155"/>
  <c r="AV21" i="166"/>
  <c r="AW21" i="166" s="1"/>
  <c r="AZ21" i="166" s="1"/>
  <c r="F21" i="166" s="1"/>
  <c r="BC21" i="166" s="1"/>
  <c r="G21" i="166" s="1"/>
  <c r="I21" i="166"/>
  <c r="AR51" i="147"/>
  <c r="AS51" i="147" s="1"/>
  <c r="AV51" i="147" s="1"/>
  <c r="F51" i="147" s="1"/>
  <c r="AY51" i="147" s="1"/>
  <c r="G51" i="147" s="1"/>
  <c r="I51" i="147"/>
  <c r="BB51" i="147"/>
  <c r="BD51" i="147" s="1"/>
  <c r="I51" i="171"/>
  <c r="AR51" i="171"/>
  <c r="AS51" i="171" s="1"/>
  <c r="AV51" i="171" s="1"/>
  <c r="F51" i="171" s="1"/>
  <c r="AY51" i="171" s="1"/>
  <c r="G51" i="171" s="1"/>
  <c r="AR42" i="162"/>
  <c r="AS42" i="162" s="1"/>
  <c r="AV42" i="162" s="1"/>
  <c r="F42" i="162" s="1"/>
  <c r="AY42" i="162" s="1"/>
  <c r="G42" i="162" s="1"/>
  <c r="I42" i="162"/>
  <c r="I36" i="255"/>
  <c r="AR36" i="255"/>
  <c r="AS36" i="255" s="1"/>
  <c r="AV36" i="255" s="1"/>
  <c r="F36" i="255" s="1"/>
  <c r="I27" i="186"/>
  <c r="AR27" i="186"/>
  <c r="AS27" i="186" s="1"/>
  <c r="AV27" i="186" s="1"/>
  <c r="F27" i="186" s="1"/>
  <c r="I33" i="212"/>
  <c r="AR33" i="212"/>
  <c r="AS33" i="212" s="1"/>
  <c r="AV33" i="212" s="1"/>
  <c r="F33" i="212" s="1"/>
  <c r="BA27" i="207"/>
  <c r="I51" i="227"/>
  <c r="AR51" i="227"/>
  <c r="AS51" i="227" s="1"/>
  <c r="AV51" i="227" s="1"/>
  <c r="F51" i="227" s="1"/>
  <c r="I39" i="246"/>
  <c r="AR39" i="246"/>
  <c r="AS39" i="246" s="1"/>
  <c r="AV39" i="246" s="1"/>
  <c r="F39" i="246" s="1"/>
  <c r="AY39" i="246" s="1"/>
  <c r="G39" i="246" s="1"/>
  <c r="I45" i="226"/>
  <c r="AR45" i="226"/>
  <c r="AS45" i="226" s="1"/>
  <c r="AV45" i="226" s="1"/>
  <c r="F45" i="226" s="1"/>
  <c r="I45" i="266"/>
  <c r="AR45" i="266"/>
  <c r="AS45" i="266" s="1"/>
  <c r="AV45" i="266" s="1"/>
  <c r="F45" i="266" s="1"/>
  <c r="I36" i="259"/>
  <c r="AV36" i="259"/>
  <c r="AW36" i="259" s="1"/>
  <c r="AZ36" i="259" s="1"/>
  <c r="F36" i="259" s="1"/>
  <c r="I51" i="299"/>
  <c r="AR51" i="299"/>
  <c r="AS51" i="299" s="1"/>
  <c r="AV51" i="299" s="1"/>
  <c r="F51" i="299" s="1"/>
  <c r="AV21" i="295"/>
  <c r="AW21" i="295" s="1"/>
  <c r="AZ21" i="295" s="1"/>
  <c r="F21" i="295" s="1"/>
  <c r="BC21" i="295" s="1"/>
  <c r="G21" i="295" s="1"/>
  <c r="I21" i="295"/>
  <c r="BB36" i="257"/>
  <c r="BD36" i="257" s="1"/>
  <c r="I24" i="144"/>
  <c r="BB24" i="144"/>
  <c r="BD24" i="144" s="1"/>
  <c r="AR24" i="144"/>
  <c r="AS24" i="144" s="1"/>
  <c r="AV24" i="144" s="1"/>
  <c r="F24" i="144" s="1"/>
  <c r="AY24" i="144" s="1"/>
  <c r="G24" i="144" s="1"/>
  <c r="I24" i="156"/>
  <c r="AR24" i="156"/>
  <c r="AS24" i="156" s="1"/>
  <c r="AV24" i="156" s="1"/>
  <c r="F24" i="156" s="1"/>
  <c r="I21" i="149"/>
  <c r="AV21" i="149"/>
  <c r="AW21" i="149" s="1"/>
  <c r="AZ21" i="149" s="1"/>
  <c r="F21" i="149" s="1"/>
  <c r="AR45" i="158"/>
  <c r="AS45" i="158" s="1"/>
  <c r="AV45" i="158" s="1"/>
  <c r="F45" i="158" s="1"/>
  <c r="I45" i="158"/>
  <c r="AV18" i="163"/>
  <c r="AW18" i="163" s="1"/>
  <c r="AZ18" i="163" s="1"/>
  <c r="F18" i="163" s="1"/>
  <c r="I18" i="163"/>
  <c r="I33" i="150"/>
  <c r="AR33" i="150"/>
  <c r="AS33" i="150" s="1"/>
  <c r="AV33" i="150" s="1"/>
  <c r="F33" i="150" s="1"/>
  <c r="AR51" i="151"/>
  <c r="AS51" i="151" s="1"/>
  <c r="AV51" i="151" s="1"/>
  <c r="F51" i="151" s="1"/>
  <c r="I51" i="151"/>
  <c r="AV33" i="175"/>
  <c r="AW33" i="175" s="1"/>
  <c r="AZ33" i="175" s="1"/>
  <c r="F33" i="175" s="1"/>
  <c r="I33" i="175"/>
  <c r="I27" i="228"/>
  <c r="AR27" i="228"/>
  <c r="AS27" i="228" s="1"/>
  <c r="AV27" i="228" s="1"/>
  <c r="F27" i="228" s="1"/>
  <c r="I42" i="196"/>
  <c r="AV42" i="196"/>
  <c r="AW42" i="196" s="1"/>
  <c r="AZ42" i="196" s="1"/>
  <c r="F42" i="196" s="1"/>
  <c r="AR33" i="174"/>
  <c r="AS33" i="174" s="1"/>
  <c r="AV33" i="174" s="1"/>
  <c r="F33" i="174" s="1"/>
  <c r="I33" i="174"/>
  <c r="AV21" i="259"/>
  <c r="AW21" i="259" s="1"/>
  <c r="AZ21" i="259" s="1"/>
  <c r="F21" i="259" s="1"/>
  <c r="BC21" i="259" s="1"/>
  <c r="G21" i="259" s="1"/>
  <c r="I21" i="259"/>
  <c r="AR39" i="216"/>
  <c r="AS39" i="216" s="1"/>
  <c r="AV39" i="216" s="1"/>
  <c r="F39" i="216" s="1"/>
  <c r="AY39" i="216" s="1"/>
  <c r="G39" i="216" s="1"/>
  <c r="BB39" i="216"/>
  <c r="BD39" i="216" s="1"/>
  <c r="I39" i="216"/>
  <c r="I30" i="284"/>
  <c r="AR30" i="284"/>
  <c r="AS30" i="284" s="1"/>
  <c r="AV30" i="284" s="1"/>
  <c r="F30" i="284" s="1"/>
  <c r="AY30" i="284" s="1"/>
  <c r="G30" i="284" s="1"/>
  <c r="BB30" i="284"/>
  <c r="BD30" i="284" s="1"/>
  <c r="I36" i="144"/>
  <c r="AR36" i="144"/>
  <c r="AS36" i="144" s="1"/>
  <c r="AV36" i="144" s="1"/>
  <c r="F36" i="144" s="1"/>
  <c r="AR30" i="151"/>
  <c r="AS30" i="151" s="1"/>
  <c r="AV30" i="151" s="1"/>
  <c r="F30" i="151" s="1"/>
  <c r="I30" i="151"/>
  <c r="AR27" i="151"/>
  <c r="AS27" i="151" s="1"/>
  <c r="AV27" i="151" s="1"/>
  <c r="F27" i="151" s="1"/>
  <c r="AY27" i="151" s="1"/>
  <c r="G27" i="151" s="1"/>
  <c r="I27" i="151"/>
  <c r="I42" i="253"/>
  <c r="AV42" i="253"/>
  <c r="AW42" i="253" s="1"/>
  <c r="AZ42" i="253" s="1"/>
  <c r="F42" i="253" s="1"/>
  <c r="BB24" i="269"/>
  <c r="BD24" i="269" s="1"/>
  <c r="BF48" i="291"/>
  <c r="BH48" i="291" s="1"/>
  <c r="BA45" i="306"/>
  <c r="AZ45" i="306"/>
  <c r="I30" i="306"/>
  <c r="AR30" i="306"/>
  <c r="AS30" i="306" s="1"/>
  <c r="AV30" i="306" s="1"/>
  <c r="F30" i="306" s="1"/>
  <c r="BA48" i="306"/>
  <c r="AZ48" i="306"/>
  <c r="BA51" i="306"/>
  <c r="AZ51" i="306"/>
  <c r="I39" i="306"/>
  <c r="AR39" i="306"/>
  <c r="AS39" i="306" s="1"/>
  <c r="AV39" i="306" s="1"/>
  <c r="F39" i="306" s="1"/>
  <c r="AY39" i="306" s="1"/>
  <c r="G39" i="306" s="1"/>
  <c r="I33" i="306"/>
  <c r="AR33" i="306"/>
  <c r="AS33" i="306" s="1"/>
  <c r="AV33" i="306" s="1"/>
  <c r="F33" i="306" s="1"/>
  <c r="BB45" i="306"/>
  <c r="BD45" i="306" s="1"/>
  <c r="BA21" i="306"/>
  <c r="AZ21" i="306"/>
  <c r="I18" i="306"/>
  <c r="AR18" i="306"/>
  <c r="AS18" i="306" s="1"/>
  <c r="AV18" i="306" s="1"/>
  <c r="F18" i="306" s="1"/>
  <c r="AY18" i="306" s="1"/>
  <c r="G18" i="306" s="1"/>
  <c r="BA24" i="306"/>
  <c r="AZ24" i="306"/>
  <c r="BA27" i="306"/>
  <c r="AZ27" i="306"/>
  <c r="I42" i="306"/>
  <c r="AR42" i="306"/>
  <c r="AS42" i="306" s="1"/>
  <c r="AV42" i="306" s="1"/>
  <c r="F42" i="306" s="1"/>
  <c r="AY42" i="306" s="1"/>
  <c r="G42" i="306" s="1"/>
  <c r="BA36" i="306"/>
  <c r="AZ36" i="306"/>
  <c r="BB51" i="306"/>
  <c r="BD51" i="306" s="1"/>
  <c r="BB27" i="306"/>
  <c r="BD27" i="306" s="1"/>
  <c r="I51" i="305"/>
  <c r="AR51" i="305"/>
  <c r="AS51" i="305" s="1"/>
  <c r="AV51" i="305" s="1"/>
  <c r="F51" i="305" s="1"/>
  <c r="AY51" i="305" s="1"/>
  <c r="G51" i="305" s="1"/>
  <c r="BA27" i="305"/>
  <c r="AZ27" i="305"/>
  <c r="BA33" i="305"/>
  <c r="AZ33" i="305"/>
  <c r="BA30" i="305"/>
  <c r="AZ30" i="305"/>
  <c r="I39" i="305"/>
  <c r="AR39" i="305"/>
  <c r="AS39" i="305" s="1"/>
  <c r="AV39" i="305" s="1"/>
  <c r="F39" i="305" s="1"/>
  <c r="AY39" i="305" s="1"/>
  <c r="G39" i="305" s="1"/>
  <c r="BB42" i="305"/>
  <c r="BD42" i="305" s="1"/>
  <c r="BA42" i="305"/>
  <c r="AZ42" i="305"/>
  <c r="I24" i="305"/>
  <c r="AR24" i="305"/>
  <c r="AS24" i="305" s="1"/>
  <c r="AV24" i="305" s="1"/>
  <c r="F24" i="305" s="1"/>
  <c r="AY24" i="305" s="1"/>
  <c r="G24" i="305" s="1"/>
  <c r="BA45" i="305"/>
  <c r="AZ45" i="305"/>
  <c r="BB51" i="305"/>
  <c r="BD51" i="305" s="1"/>
  <c r="BB27" i="305"/>
  <c r="BD27" i="305" s="1"/>
  <c r="BA21" i="305"/>
  <c r="AZ21" i="305"/>
  <c r="BA18" i="305"/>
  <c r="AZ18" i="305"/>
  <c r="I36" i="305"/>
  <c r="AR36" i="305"/>
  <c r="AS36" i="305" s="1"/>
  <c r="AV36" i="305" s="1"/>
  <c r="F36" i="305" s="1"/>
  <c r="AY36" i="305" s="1"/>
  <c r="G36" i="305" s="1"/>
  <c r="I48" i="305"/>
  <c r="AR48" i="305"/>
  <c r="AS48" i="305" s="1"/>
  <c r="AV48" i="305" s="1"/>
  <c r="F48" i="305" s="1"/>
  <c r="AY48" i="305" s="1"/>
  <c r="G48" i="305" s="1"/>
  <c r="I18" i="304"/>
  <c r="AV18" i="304"/>
  <c r="AW18" i="304" s="1"/>
  <c r="AZ18" i="304" s="1"/>
  <c r="F18" i="304" s="1"/>
  <c r="BC18" i="304" s="1"/>
  <c r="G18" i="304" s="1"/>
  <c r="I45" i="304"/>
  <c r="AV45" i="304"/>
  <c r="AW45" i="304" s="1"/>
  <c r="AZ45" i="304" s="1"/>
  <c r="F45" i="304" s="1"/>
  <c r="BC45" i="304" s="1"/>
  <c r="G45" i="304" s="1"/>
  <c r="BE33" i="304"/>
  <c r="BD33" i="304"/>
  <c r="I51" i="304"/>
  <c r="AV51" i="304"/>
  <c r="AW51" i="304" s="1"/>
  <c r="AZ51" i="304" s="1"/>
  <c r="F51" i="304" s="1"/>
  <c r="BC51" i="304" s="1"/>
  <c r="G51" i="304" s="1"/>
  <c r="I27" i="304"/>
  <c r="AV27" i="304"/>
  <c r="AW27" i="304" s="1"/>
  <c r="AZ27" i="304" s="1"/>
  <c r="F27" i="304" s="1"/>
  <c r="BC27" i="304" s="1"/>
  <c r="G27" i="304" s="1"/>
  <c r="I21" i="304"/>
  <c r="AV21" i="304"/>
  <c r="AW21" i="304" s="1"/>
  <c r="AZ21" i="304" s="1"/>
  <c r="F21" i="304" s="1"/>
  <c r="BC21" i="304" s="1"/>
  <c r="G21" i="304" s="1"/>
  <c r="I39" i="304"/>
  <c r="AV39" i="304"/>
  <c r="AW39" i="304" s="1"/>
  <c r="AZ39" i="304" s="1"/>
  <c r="F39" i="304" s="1"/>
  <c r="BC39" i="304" s="1"/>
  <c r="G39" i="304" s="1"/>
  <c r="BF51" i="304"/>
  <c r="BH51" i="304" s="1"/>
  <c r="I24" i="304"/>
  <c r="AV24" i="304"/>
  <c r="AW24" i="304" s="1"/>
  <c r="AZ24" i="304" s="1"/>
  <c r="F24" i="304" s="1"/>
  <c r="BC24" i="304" s="1"/>
  <c r="G24" i="304" s="1"/>
  <c r="I30" i="304"/>
  <c r="AV30" i="304"/>
  <c r="AW30" i="304" s="1"/>
  <c r="AZ30" i="304" s="1"/>
  <c r="F30" i="304" s="1"/>
  <c r="BC30" i="304" s="1"/>
  <c r="G30" i="304" s="1"/>
  <c r="BE48" i="304"/>
  <c r="BD48" i="304"/>
  <c r="BE42" i="304"/>
  <c r="BD42" i="304"/>
  <c r="I36" i="304"/>
  <c r="AV36" i="304"/>
  <c r="AW36" i="304" s="1"/>
  <c r="AZ36" i="304" s="1"/>
  <c r="F36" i="304" s="1"/>
  <c r="BF48" i="304"/>
  <c r="BH48" i="304" s="1"/>
  <c r="BF21" i="304"/>
  <c r="BH21" i="304" s="1"/>
  <c r="BF42" i="304"/>
  <c r="BH42" i="304" s="1"/>
  <c r="BF18" i="304"/>
  <c r="BH18" i="304" s="1"/>
  <c r="BF39" i="304"/>
  <c r="BH39" i="304" s="1"/>
  <c r="I42" i="302"/>
  <c r="AR42" i="302"/>
  <c r="AS42" i="302" s="1"/>
  <c r="AV42" i="302" s="1"/>
  <c r="F42" i="302" s="1"/>
  <c r="I18" i="302"/>
  <c r="AR18" i="302"/>
  <c r="AS18" i="302" s="1"/>
  <c r="AV18" i="302" s="1"/>
  <c r="F18" i="302" s="1"/>
  <c r="AY18" i="302" s="1"/>
  <c r="G18" i="302" s="1"/>
  <c r="BA39" i="302"/>
  <c r="AZ39" i="302"/>
  <c r="I33" i="302"/>
  <c r="AR33" i="302"/>
  <c r="AS33" i="302" s="1"/>
  <c r="AV33" i="302" s="1"/>
  <c r="F33" i="302" s="1"/>
  <c r="BA51" i="302"/>
  <c r="AZ51" i="302"/>
  <c r="I24" i="302"/>
  <c r="AR24" i="302"/>
  <c r="AS24" i="302" s="1"/>
  <c r="AV24" i="302" s="1"/>
  <c r="F24" i="302" s="1"/>
  <c r="BA36" i="302"/>
  <c r="AZ36" i="302"/>
  <c r="BA27" i="302"/>
  <c r="AZ27" i="302"/>
  <c r="I21" i="302"/>
  <c r="AR21" i="302"/>
  <c r="AS21" i="302" s="1"/>
  <c r="AV21" i="302" s="1"/>
  <c r="F21" i="302" s="1"/>
  <c r="AY21" i="302" s="1"/>
  <c r="G21" i="302" s="1"/>
  <c r="BB39" i="302"/>
  <c r="BD39" i="302" s="1"/>
  <c r="BA48" i="302"/>
  <c r="AZ48" i="302"/>
  <c r="BB48" i="302"/>
  <c r="BD48" i="302" s="1"/>
  <c r="I45" i="302"/>
  <c r="AR45" i="302"/>
  <c r="AS45" i="302" s="1"/>
  <c r="AV45" i="302" s="1"/>
  <c r="F45" i="302" s="1"/>
  <c r="I30" i="302"/>
  <c r="AR30" i="302"/>
  <c r="AS30" i="302" s="1"/>
  <c r="AV30" i="302" s="1"/>
  <c r="F30" i="302" s="1"/>
  <c r="I42" i="301"/>
  <c r="AR42" i="301"/>
  <c r="AS42" i="301" s="1"/>
  <c r="AV42" i="301" s="1"/>
  <c r="F42" i="301" s="1"/>
  <c r="AY42" i="301" s="1"/>
  <c r="G42" i="301" s="1"/>
  <c r="BA18" i="301"/>
  <c r="AZ18" i="301"/>
  <c r="I39" i="301"/>
  <c r="AR39" i="301"/>
  <c r="AS39" i="301" s="1"/>
  <c r="AV39" i="301" s="1"/>
  <c r="F39" i="301" s="1"/>
  <c r="AY39" i="301" s="1"/>
  <c r="G39" i="301" s="1"/>
  <c r="BB18" i="301"/>
  <c r="BD18" i="301" s="1"/>
  <c r="I48" i="301"/>
  <c r="AR48" i="301"/>
  <c r="AS48" i="301" s="1"/>
  <c r="AV48" i="301" s="1"/>
  <c r="F48" i="301" s="1"/>
  <c r="AY48" i="301" s="1"/>
  <c r="G48" i="301" s="1"/>
  <c r="I24" i="301"/>
  <c r="AR24" i="301"/>
  <c r="AS24" i="301" s="1"/>
  <c r="AV24" i="301" s="1"/>
  <c r="F24" i="301" s="1"/>
  <c r="AY24" i="301" s="1"/>
  <c r="G24" i="301" s="1"/>
  <c r="BA27" i="301"/>
  <c r="AZ27" i="301"/>
  <c r="I51" i="301"/>
  <c r="AR51" i="301"/>
  <c r="AS51" i="301" s="1"/>
  <c r="AV51" i="301" s="1"/>
  <c r="F51" i="301" s="1"/>
  <c r="AY51" i="301" s="1"/>
  <c r="G51" i="301" s="1"/>
  <c r="BA21" i="301"/>
  <c r="AZ21" i="301"/>
  <c r="BA45" i="301"/>
  <c r="AZ45" i="301"/>
  <c r="BA36" i="301"/>
  <c r="AZ36" i="301"/>
  <c r="I33" i="301"/>
  <c r="AR33" i="301"/>
  <c r="AS33" i="301" s="1"/>
  <c r="AV33" i="301" s="1"/>
  <c r="F33" i="301" s="1"/>
  <c r="BA30" i="301"/>
  <c r="AZ30" i="301"/>
  <c r="I51" i="300"/>
  <c r="AR51" i="300"/>
  <c r="AS51" i="300" s="1"/>
  <c r="AV51" i="300" s="1"/>
  <c r="F51" i="300" s="1"/>
  <c r="AY51" i="300" s="1"/>
  <c r="G51" i="300" s="1"/>
  <c r="I48" i="300"/>
  <c r="AR48" i="300"/>
  <c r="AS48" i="300" s="1"/>
  <c r="AV48" i="300" s="1"/>
  <c r="F48" i="300" s="1"/>
  <c r="AY48" i="300" s="1"/>
  <c r="G48" i="300" s="1"/>
  <c r="I42" i="300"/>
  <c r="AR42" i="300"/>
  <c r="AS42" i="300" s="1"/>
  <c r="AV42" i="300" s="1"/>
  <c r="F42" i="300" s="1"/>
  <c r="AY42" i="300" s="1"/>
  <c r="G42" i="300" s="1"/>
  <c r="I36" i="300"/>
  <c r="AR36" i="300"/>
  <c r="AS36" i="300" s="1"/>
  <c r="AV36" i="300" s="1"/>
  <c r="F36" i="300" s="1"/>
  <c r="AY36" i="300" s="1"/>
  <c r="G36" i="300" s="1"/>
  <c r="I24" i="300"/>
  <c r="AR24" i="300"/>
  <c r="AS24" i="300" s="1"/>
  <c r="AV24" i="300" s="1"/>
  <c r="F24" i="300" s="1"/>
  <c r="AY24" i="300" s="1"/>
  <c r="G24" i="300" s="1"/>
  <c r="I18" i="300"/>
  <c r="AR18" i="300"/>
  <c r="AS18" i="300" s="1"/>
  <c r="AV18" i="300" s="1"/>
  <c r="F18" i="300" s="1"/>
  <c r="AY18" i="300" s="1"/>
  <c r="G18" i="300" s="1"/>
  <c r="I30" i="300"/>
  <c r="AR30" i="300"/>
  <c r="AS30" i="300" s="1"/>
  <c r="AV30" i="300" s="1"/>
  <c r="F30" i="300" s="1"/>
  <c r="AY30" i="300" s="1"/>
  <c r="G30" i="300" s="1"/>
  <c r="BA27" i="300"/>
  <c r="AZ27" i="300"/>
  <c r="BA21" i="300"/>
  <c r="AZ21" i="300"/>
  <c r="I39" i="300"/>
  <c r="AR39" i="300"/>
  <c r="AS39" i="300" s="1"/>
  <c r="AV39" i="300" s="1"/>
  <c r="F39" i="300" s="1"/>
  <c r="AY39" i="300" s="1"/>
  <c r="G39" i="300" s="1"/>
  <c r="BA45" i="300"/>
  <c r="AZ45" i="300"/>
  <c r="BA33" i="300"/>
  <c r="AZ33" i="300"/>
  <c r="BB51" i="300"/>
  <c r="BD51" i="300" s="1"/>
  <c r="BB27" i="300"/>
  <c r="BD27" i="300" s="1"/>
  <c r="I18" i="299"/>
  <c r="AR18" i="299"/>
  <c r="AS18" i="299" s="1"/>
  <c r="AV18" i="299" s="1"/>
  <c r="F18" i="299" s="1"/>
  <c r="AY18" i="299" s="1"/>
  <c r="G18" i="299" s="1"/>
  <c r="I51" i="298"/>
  <c r="AR51" i="298"/>
  <c r="AS51" i="298" s="1"/>
  <c r="AV51" i="298" s="1"/>
  <c r="F51" i="298" s="1"/>
  <c r="AY51" i="298" s="1"/>
  <c r="G51" i="298" s="1"/>
  <c r="I21" i="298"/>
  <c r="AR21" i="298"/>
  <c r="AS21" i="298" s="1"/>
  <c r="AV21" i="298" s="1"/>
  <c r="F21" i="298" s="1"/>
  <c r="AY21" i="298" s="1"/>
  <c r="G21" i="298" s="1"/>
  <c r="I30" i="298"/>
  <c r="AR30" i="298"/>
  <c r="AS30" i="298" s="1"/>
  <c r="AV30" i="298" s="1"/>
  <c r="F30" i="298" s="1"/>
  <c r="AY30" i="298" s="1"/>
  <c r="G30" i="298" s="1"/>
  <c r="I39" i="298"/>
  <c r="AR39" i="298"/>
  <c r="AS39" i="298" s="1"/>
  <c r="AV39" i="298" s="1"/>
  <c r="F39" i="298" s="1"/>
  <c r="AY39" i="298" s="1"/>
  <c r="G39" i="298" s="1"/>
  <c r="I48" i="298"/>
  <c r="AR48" i="298"/>
  <c r="AS48" i="298" s="1"/>
  <c r="AV48" i="298" s="1"/>
  <c r="F48" i="298" s="1"/>
  <c r="AY48" i="298" s="1"/>
  <c r="G48" i="298" s="1"/>
  <c r="I18" i="298"/>
  <c r="AR18" i="298"/>
  <c r="AS18" i="298" s="1"/>
  <c r="AV18" i="298" s="1"/>
  <c r="F18" i="298" s="1"/>
  <c r="AY18" i="298" s="1"/>
  <c r="G18" i="298" s="1"/>
  <c r="I27" i="298"/>
  <c r="AR27" i="298"/>
  <c r="AS27" i="298" s="1"/>
  <c r="AV27" i="298" s="1"/>
  <c r="F27" i="298" s="1"/>
  <c r="AY27" i="298" s="1"/>
  <c r="G27" i="298" s="1"/>
  <c r="BB39" i="298"/>
  <c r="BD39" i="298" s="1"/>
  <c r="I36" i="298"/>
  <c r="AR36" i="298"/>
  <c r="AS36" i="298" s="1"/>
  <c r="AV36" i="298" s="1"/>
  <c r="F36" i="298" s="1"/>
  <c r="AY36" i="298" s="1"/>
  <c r="G36" i="298" s="1"/>
  <c r="I45" i="298"/>
  <c r="AR45" i="298"/>
  <c r="AS45" i="298" s="1"/>
  <c r="AV45" i="298" s="1"/>
  <c r="F45" i="298" s="1"/>
  <c r="AY45" i="298" s="1"/>
  <c r="G45" i="298" s="1"/>
  <c r="I24" i="298"/>
  <c r="AR24" i="298"/>
  <c r="AS24" i="298" s="1"/>
  <c r="AV24" i="298" s="1"/>
  <c r="F24" i="298" s="1"/>
  <c r="AY24" i="298" s="1"/>
  <c r="G24" i="298" s="1"/>
  <c r="I33" i="298"/>
  <c r="AR33" i="298"/>
  <c r="AS33" i="298" s="1"/>
  <c r="AV33" i="298" s="1"/>
  <c r="F33" i="298" s="1"/>
  <c r="AY33" i="298" s="1"/>
  <c r="G33" i="298" s="1"/>
  <c r="I42" i="298"/>
  <c r="AR42" i="298"/>
  <c r="AS42" i="298" s="1"/>
  <c r="AV42" i="298" s="1"/>
  <c r="F42" i="298" s="1"/>
  <c r="AY42" i="298" s="1"/>
  <c r="G42" i="298" s="1"/>
  <c r="BA24" i="296"/>
  <c r="AZ24" i="296"/>
  <c r="BB24" i="296"/>
  <c r="BD24" i="296" s="1"/>
  <c r="I33" i="296"/>
  <c r="AR33" i="296"/>
  <c r="AS33" i="296" s="1"/>
  <c r="AV33" i="296" s="1"/>
  <c r="F33" i="296" s="1"/>
  <c r="AY33" i="296" s="1"/>
  <c r="G33" i="296" s="1"/>
  <c r="BA39" i="296"/>
  <c r="AZ39" i="296"/>
  <c r="I51" i="296"/>
  <c r="AR51" i="296"/>
  <c r="AS51" i="296" s="1"/>
  <c r="AV51" i="296" s="1"/>
  <c r="F51" i="296" s="1"/>
  <c r="AY51" i="296" s="1"/>
  <c r="G51" i="296" s="1"/>
  <c r="BA42" i="296"/>
  <c r="AZ42" i="296"/>
  <c r="BA18" i="296"/>
  <c r="AZ18" i="296"/>
  <c r="BA27" i="296"/>
  <c r="AZ27" i="296"/>
  <c r="I21" i="296"/>
  <c r="AR21" i="296"/>
  <c r="AS21" i="296" s="1"/>
  <c r="AV21" i="296" s="1"/>
  <c r="F21" i="296" s="1"/>
  <c r="AY21" i="296" s="1"/>
  <c r="G21" i="296" s="1"/>
  <c r="BA30" i="296"/>
  <c r="AZ30" i="296"/>
  <c r="I36" i="296"/>
  <c r="AR36" i="296"/>
  <c r="AS36" i="296" s="1"/>
  <c r="AV36" i="296" s="1"/>
  <c r="F36" i="296" s="1"/>
  <c r="AY36" i="296" s="1"/>
  <c r="G36" i="296" s="1"/>
  <c r="I48" i="296"/>
  <c r="AR48" i="296"/>
  <c r="AS48" i="296" s="1"/>
  <c r="AV48" i="296" s="1"/>
  <c r="F48" i="296" s="1"/>
  <c r="I45" i="296"/>
  <c r="AR45" i="296"/>
  <c r="AS45" i="296" s="1"/>
  <c r="AV45" i="296" s="1"/>
  <c r="F45" i="296" s="1"/>
  <c r="AY45" i="296" s="1"/>
  <c r="G45" i="296" s="1"/>
  <c r="BE45" i="295"/>
  <c r="BD45" i="295"/>
  <c r="BE18" i="295"/>
  <c r="BD18" i="295"/>
  <c r="BF45" i="295"/>
  <c r="BH45" i="295" s="1"/>
  <c r="BF18" i="295"/>
  <c r="BH18" i="295" s="1"/>
  <c r="BA48" i="294"/>
  <c r="AZ48" i="294"/>
  <c r="BA45" i="294"/>
  <c r="AZ45" i="294"/>
  <c r="BB51" i="292"/>
  <c r="BD51" i="292" s="1"/>
  <c r="BB21" i="292"/>
  <c r="BD21" i="292" s="1"/>
  <c r="BA51" i="292"/>
  <c r="AZ51" i="292"/>
  <c r="BA21" i="292"/>
  <c r="AZ21" i="292"/>
  <c r="I48" i="292"/>
  <c r="AR48" i="292"/>
  <c r="AS48" i="292" s="1"/>
  <c r="AV48" i="292" s="1"/>
  <c r="F48" i="292" s="1"/>
  <c r="I18" i="292"/>
  <c r="AR18" i="292"/>
  <c r="AS18" i="292" s="1"/>
  <c r="AV18" i="292" s="1"/>
  <c r="F18" i="292" s="1"/>
  <c r="AY18" i="292" s="1"/>
  <c r="G18" i="292" s="1"/>
  <c r="BA27" i="292"/>
  <c r="AZ27" i="292"/>
  <c r="BA24" i="292"/>
  <c r="AZ24" i="292"/>
  <c r="I42" i="292"/>
  <c r="AR42" i="292"/>
  <c r="AS42" i="292" s="1"/>
  <c r="AV42" i="292" s="1"/>
  <c r="F42" i="292" s="1"/>
  <c r="AY42" i="292" s="1"/>
  <c r="G42" i="292" s="1"/>
  <c r="BA36" i="292"/>
  <c r="AZ36" i="292"/>
  <c r="I33" i="292"/>
  <c r="AR33" i="292"/>
  <c r="AS33" i="292" s="1"/>
  <c r="AV33" i="292" s="1"/>
  <c r="F33" i="292" s="1"/>
  <c r="I45" i="292"/>
  <c r="AR45" i="292"/>
  <c r="AS45" i="292" s="1"/>
  <c r="AV45" i="292" s="1"/>
  <c r="F45" i="292" s="1"/>
  <c r="AY45" i="292" s="1"/>
  <c r="G45" i="292" s="1"/>
  <c r="BB36" i="292"/>
  <c r="BD36" i="292" s="1"/>
  <c r="BA39" i="292"/>
  <c r="AZ39" i="292"/>
  <c r="I30" i="292"/>
  <c r="AR30" i="292"/>
  <c r="AS30" i="292" s="1"/>
  <c r="AV30" i="292" s="1"/>
  <c r="F30" i="292" s="1"/>
  <c r="AY30" i="292" s="1"/>
  <c r="G30" i="292" s="1"/>
  <c r="BB42" i="292"/>
  <c r="BD42" i="292" s="1"/>
  <c r="BA51" i="290"/>
  <c r="AZ51" i="290"/>
  <c r="I45" i="290"/>
  <c r="AR45" i="290"/>
  <c r="AS45" i="290" s="1"/>
  <c r="AV45" i="290" s="1"/>
  <c r="F45" i="290" s="1"/>
  <c r="AY45" i="290" s="1"/>
  <c r="G45" i="290" s="1"/>
  <c r="BA39" i="290"/>
  <c r="AZ39" i="290"/>
  <c r="BA18" i="290"/>
  <c r="AZ18" i="290"/>
  <c r="I48" i="290"/>
  <c r="AR48" i="290"/>
  <c r="AS48" i="290" s="1"/>
  <c r="AV48" i="290" s="1"/>
  <c r="F48" i="290" s="1"/>
  <c r="AY48" i="290" s="1"/>
  <c r="G48" i="290" s="1"/>
  <c r="BB51" i="290"/>
  <c r="BD51" i="290" s="1"/>
  <c r="I30" i="290"/>
  <c r="AR30" i="290"/>
  <c r="AS30" i="290" s="1"/>
  <c r="AV30" i="290" s="1"/>
  <c r="F30" i="290" s="1"/>
  <c r="AY30" i="290" s="1"/>
  <c r="G30" i="290" s="1"/>
  <c r="I33" i="290"/>
  <c r="AR33" i="290"/>
  <c r="AS33" i="290" s="1"/>
  <c r="AV33" i="290" s="1"/>
  <c r="F33" i="290" s="1"/>
  <c r="AY33" i="290" s="1"/>
  <c r="G33" i="290" s="1"/>
  <c r="BA21" i="290"/>
  <c r="AZ21" i="290"/>
  <c r="BA24" i="290"/>
  <c r="AZ24" i="290"/>
  <c r="BA27" i="290"/>
  <c r="AZ27" i="290"/>
  <c r="I42" i="290"/>
  <c r="AR42" i="290"/>
  <c r="AS42" i="290" s="1"/>
  <c r="AV42" i="290" s="1"/>
  <c r="F42" i="290" s="1"/>
  <c r="AY42" i="290" s="1"/>
  <c r="G42" i="290" s="1"/>
  <c r="BB39" i="290"/>
  <c r="BD39" i="290" s="1"/>
  <c r="BA36" i="290"/>
  <c r="AZ36" i="290"/>
  <c r="BB42" i="290"/>
  <c r="BD42" i="290" s="1"/>
  <c r="BB45" i="290"/>
  <c r="BD45" i="290" s="1"/>
  <c r="BB21" i="290"/>
  <c r="BD21" i="290" s="1"/>
  <c r="BE39" i="288"/>
  <c r="BD39" i="288"/>
  <c r="BE45" i="288"/>
  <c r="BD45" i="288"/>
  <c r="I48" i="288"/>
  <c r="AV48" i="288"/>
  <c r="AW48" i="288" s="1"/>
  <c r="AZ48" i="288" s="1"/>
  <c r="F48" i="288" s="1"/>
  <c r="BC48" i="288" s="1"/>
  <c r="G48" i="288" s="1"/>
  <c r="I33" i="288"/>
  <c r="AV33" i="288"/>
  <c r="AW33" i="288" s="1"/>
  <c r="AZ33" i="288" s="1"/>
  <c r="F33" i="288" s="1"/>
  <c r="BF45" i="288"/>
  <c r="BH45" i="288" s="1"/>
  <c r="I51" i="288"/>
  <c r="AV51" i="288"/>
  <c r="AW51" i="288" s="1"/>
  <c r="AZ51" i="288" s="1"/>
  <c r="F51" i="288" s="1"/>
  <c r="BF39" i="288"/>
  <c r="BH39" i="288" s="1"/>
  <c r="I36" i="288"/>
  <c r="AV36" i="288"/>
  <c r="AW36" i="288" s="1"/>
  <c r="AZ36" i="288" s="1"/>
  <c r="F36" i="288" s="1"/>
  <c r="BC36" i="288" s="1"/>
  <c r="G36" i="288" s="1"/>
  <c r="BE30" i="288"/>
  <c r="BD30" i="288"/>
  <c r="I24" i="288"/>
  <c r="AV24" i="288"/>
  <c r="AW24" i="288" s="1"/>
  <c r="AZ24" i="288" s="1"/>
  <c r="F24" i="288" s="1"/>
  <c r="BC24" i="288" s="1"/>
  <c r="G24" i="288" s="1"/>
  <c r="BF30" i="288"/>
  <c r="BH30" i="288" s="1"/>
  <c r="BE42" i="288"/>
  <c r="BD42" i="288"/>
  <c r="BE27" i="288"/>
  <c r="BD27" i="288"/>
  <c r="BE18" i="288"/>
  <c r="BD18" i="288"/>
  <c r="BE21" i="288"/>
  <c r="BD21" i="288"/>
  <c r="I21" i="287"/>
  <c r="AR21" i="287"/>
  <c r="AS21" i="287" s="1"/>
  <c r="AV21" i="287" s="1"/>
  <c r="F21" i="287" s="1"/>
  <c r="AY21" i="287" s="1"/>
  <c r="G21" i="287" s="1"/>
  <c r="BA27" i="287"/>
  <c r="AZ27" i="287"/>
  <c r="BA30" i="287"/>
  <c r="AZ30" i="287"/>
  <c r="I45" i="287"/>
  <c r="AR45" i="287"/>
  <c r="AS45" i="287" s="1"/>
  <c r="AV45" i="287" s="1"/>
  <c r="F45" i="287" s="1"/>
  <c r="AY45" i="287" s="1"/>
  <c r="G45" i="287" s="1"/>
  <c r="I36" i="287"/>
  <c r="AR36" i="287"/>
  <c r="AS36" i="287" s="1"/>
  <c r="AV36" i="287" s="1"/>
  <c r="F36" i="287" s="1"/>
  <c r="AY36" i="287" s="1"/>
  <c r="G36" i="287" s="1"/>
  <c r="I48" i="287"/>
  <c r="AR48" i="287"/>
  <c r="AS48" i="287" s="1"/>
  <c r="AV48" i="287" s="1"/>
  <c r="F48" i="287" s="1"/>
  <c r="AY48" i="287" s="1"/>
  <c r="G48" i="287" s="1"/>
  <c r="BA42" i="287"/>
  <c r="AZ42" i="287"/>
  <c r="BA51" i="287"/>
  <c r="AZ51" i="287"/>
  <c r="BA24" i="287"/>
  <c r="AZ24" i="287"/>
  <c r="BA18" i="287"/>
  <c r="AZ18" i="287"/>
  <c r="I39" i="287"/>
  <c r="AR39" i="287"/>
  <c r="AS39" i="287" s="1"/>
  <c r="AV39" i="287" s="1"/>
  <c r="F39" i="287" s="1"/>
  <c r="AY39" i="287" s="1"/>
  <c r="G39" i="287" s="1"/>
  <c r="I33" i="287"/>
  <c r="AR33" i="287"/>
  <c r="AS33" i="287" s="1"/>
  <c r="AV33" i="287" s="1"/>
  <c r="F33" i="287" s="1"/>
  <c r="AY33" i="287" s="1"/>
  <c r="G33" i="287" s="1"/>
  <c r="BB24" i="287"/>
  <c r="BD24" i="287" s="1"/>
  <c r="I21" i="286"/>
  <c r="AR21" i="286"/>
  <c r="AS21" i="286" s="1"/>
  <c r="AV21" i="286" s="1"/>
  <c r="F21" i="286" s="1"/>
  <c r="AY21" i="286" s="1"/>
  <c r="G21" i="286" s="1"/>
  <c r="BA27" i="286"/>
  <c r="AZ27" i="286"/>
  <c r="I36" i="286"/>
  <c r="AR36" i="286"/>
  <c r="AS36" i="286" s="1"/>
  <c r="AV36" i="286" s="1"/>
  <c r="F36" i="286" s="1"/>
  <c r="AY36" i="286" s="1"/>
  <c r="G36" i="286" s="1"/>
  <c r="BB30" i="286"/>
  <c r="BD30" i="286" s="1"/>
  <c r="BB27" i="286"/>
  <c r="BD27" i="286" s="1"/>
  <c r="BA30" i="286"/>
  <c r="AZ30" i="286"/>
  <c r="BB51" i="286"/>
  <c r="BD51" i="286" s="1"/>
  <c r="BA42" i="286"/>
  <c r="AZ42" i="286"/>
  <c r="BA18" i="286"/>
  <c r="AZ18" i="286"/>
  <c r="BA39" i="286"/>
  <c r="AZ39" i="286"/>
  <c r="BA24" i="286"/>
  <c r="AZ24" i="286"/>
  <c r="I48" i="286"/>
  <c r="AR48" i="286"/>
  <c r="AS48" i="286" s="1"/>
  <c r="AV48" i="286" s="1"/>
  <c r="F48" i="286" s="1"/>
  <c r="AY48" i="286" s="1"/>
  <c r="G48" i="286" s="1"/>
  <c r="BA51" i="286"/>
  <c r="AZ51" i="286"/>
  <c r="BB42" i="286"/>
  <c r="BD42" i="286" s="1"/>
  <c r="I33" i="286"/>
  <c r="AR33" i="286"/>
  <c r="AS33" i="286" s="1"/>
  <c r="AV33" i="286" s="1"/>
  <c r="F33" i="286" s="1"/>
  <c r="AY33" i="286" s="1"/>
  <c r="G33" i="286" s="1"/>
  <c r="I45" i="286"/>
  <c r="AR45" i="286"/>
  <c r="AS45" i="286" s="1"/>
  <c r="AV45" i="286" s="1"/>
  <c r="F45" i="286" s="1"/>
  <c r="I21" i="285"/>
  <c r="AV21" i="285"/>
  <c r="AW21" i="285" s="1"/>
  <c r="AZ21" i="285" s="1"/>
  <c r="F21" i="285" s="1"/>
  <c r="BC21" i="285" s="1"/>
  <c r="G21" i="285" s="1"/>
  <c r="BF51" i="285"/>
  <c r="BH51" i="285" s="1"/>
  <c r="BF27" i="285"/>
  <c r="BH27" i="285" s="1"/>
  <c r="BE33" i="285"/>
  <c r="BD33" i="285"/>
  <c r="BE39" i="285"/>
  <c r="BD39" i="285"/>
  <c r="I36" i="285"/>
  <c r="AV36" i="285"/>
  <c r="AW36" i="285" s="1"/>
  <c r="AZ36" i="285" s="1"/>
  <c r="F36" i="285" s="1"/>
  <c r="BC36" i="285" s="1"/>
  <c r="G36" i="285" s="1"/>
  <c r="BE51" i="285"/>
  <c r="BD51" i="285"/>
  <c r="I48" i="285"/>
  <c r="AV48" i="285"/>
  <c r="AW48" i="285" s="1"/>
  <c r="AZ48" i="285" s="1"/>
  <c r="F48" i="285" s="1"/>
  <c r="BC48" i="285" s="1"/>
  <c r="G48" i="285" s="1"/>
  <c r="I24" i="285"/>
  <c r="AV24" i="285"/>
  <c r="AW24" i="285" s="1"/>
  <c r="AZ24" i="285" s="1"/>
  <c r="F24" i="285" s="1"/>
  <c r="BC24" i="285" s="1"/>
  <c r="G24" i="285" s="1"/>
  <c r="BF39" i="285"/>
  <c r="BH39" i="285" s="1"/>
  <c r="BE27" i="285"/>
  <c r="BD27" i="285"/>
  <c r="BE45" i="285"/>
  <c r="BD45" i="285"/>
  <c r="BE18" i="285"/>
  <c r="BD18" i="285"/>
  <c r="BE42" i="285"/>
  <c r="BD42" i="285"/>
  <c r="BE30" i="285"/>
  <c r="BD30" i="285"/>
  <c r="I18" i="284"/>
  <c r="AR18" i="284"/>
  <c r="AS18" i="284" s="1"/>
  <c r="AV18" i="284" s="1"/>
  <c r="F18" i="284" s="1"/>
  <c r="AY18" i="284" s="1"/>
  <c r="G18" i="284" s="1"/>
  <c r="I30" i="283"/>
  <c r="AR30" i="283"/>
  <c r="AS30" i="283" s="1"/>
  <c r="AV30" i="283" s="1"/>
  <c r="F30" i="283" s="1"/>
  <c r="AY30" i="283" s="1"/>
  <c r="G30" i="283" s="1"/>
  <c r="I33" i="283"/>
  <c r="AR33" i="283"/>
  <c r="AS33" i="283" s="1"/>
  <c r="AV33" i="283" s="1"/>
  <c r="F33" i="283" s="1"/>
  <c r="AY33" i="283" s="1"/>
  <c r="G33" i="283" s="1"/>
  <c r="BA27" i="283"/>
  <c r="AZ27" i="283"/>
  <c r="BF27" i="282"/>
  <c r="BH27" i="282" s="1"/>
  <c r="BE36" i="282"/>
  <c r="BD36" i="282"/>
  <c r="I24" i="282"/>
  <c r="AV24" i="282"/>
  <c r="AW24" i="282" s="1"/>
  <c r="AZ24" i="282" s="1"/>
  <c r="F24" i="282" s="1"/>
  <c r="BC24" i="282" s="1"/>
  <c r="G24" i="282" s="1"/>
  <c r="BF36" i="282"/>
  <c r="BH36" i="282" s="1"/>
  <c r="I30" i="282"/>
  <c r="AV30" i="282"/>
  <c r="AW30" i="282" s="1"/>
  <c r="AZ30" i="282" s="1"/>
  <c r="F30" i="282" s="1"/>
  <c r="I45" i="282"/>
  <c r="AV45" i="282"/>
  <c r="AW45" i="282" s="1"/>
  <c r="AZ45" i="282" s="1"/>
  <c r="F45" i="282" s="1"/>
  <c r="BC45" i="282" s="1"/>
  <c r="G45" i="282" s="1"/>
  <c r="I51" i="282"/>
  <c r="AV51" i="282"/>
  <c r="AW51" i="282" s="1"/>
  <c r="AZ51" i="282" s="1"/>
  <c r="F51" i="282" s="1"/>
  <c r="BE21" i="282"/>
  <c r="BD21" i="282"/>
  <c r="I18" i="282"/>
  <c r="AV18" i="282"/>
  <c r="AW18" i="282" s="1"/>
  <c r="AZ18" i="282" s="1"/>
  <c r="F18" i="282" s="1"/>
  <c r="BC18" i="282" s="1"/>
  <c r="G18" i="282" s="1"/>
  <c r="BF21" i="282"/>
  <c r="BH21" i="282" s="1"/>
  <c r="BE48" i="282"/>
  <c r="BD48" i="282"/>
  <c r="BE39" i="282"/>
  <c r="BD39" i="282"/>
  <c r="BE42" i="282"/>
  <c r="BD42" i="282"/>
  <c r="BE27" i="282"/>
  <c r="BD27" i="282"/>
  <c r="I33" i="282"/>
  <c r="AV33" i="282"/>
  <c r="AW33" i="282" s="1"/>
  <c r="AZ33" i="282" s="1"/>
  <c r="F33" i="282" s="1"/>
  <c r="I24" i="281"/>
  <c r="AR24" i="281"/>
  <c r="AS24" i="281" s="1"/>
  <c r="AV24" i="281" s="1"/>
  <c r="F24" i="281" s="1"/>
  <c r="AY24" i="281" s="1"/>
  <c r="G24" i="281" s="1"/>
  <c r="BA48" i="281"/>
  <c r="AZ48" i="281"/>
  <c r="I45" i="281"/>
  <c r="AR45" i="281"/>
  <c r="AS45" i="281" s="1"/>
  <c r="AV45" i="281" s="1"/>
  <c r="F45" i="281" s="1"/>
  <c r="AY45" i="281" s="1"/>
  <c r="G45" i="281" s="1"/>
  <c r="BB48" i="281"/>
  <c r="BD48" i="281" s="1"/>
  <c r="I42" i="281"/>
  <c r="AR42" i="281"/>
  <c r="AS42" i="281" s="1"/>
  <c r="AV42" i="281" s="1"/>
  <c r="F42" i="281" s="1"/>
  <c r="AY42" i="281" s="1"/>
  <c r="G42" i="281" s="1"/>
  <c r="I18" i="281"/>
  <c r="AR18" i="281"/>
  <c r="AS18" i="281" s="1"/>
  <c r="AV18" i="281" s="1"/>
  <c r="F18" i="281" s="1"/>
  <c r="AY18" i="281" s="1"/>
  <c r="G18" i="281" s="1"/>
  <c r="I39" i="281"/>
  <c r="AR39" i="281"/>
  <c r="AS39" i="281" s="1"/>
  <c r="AV39" i="281" s="1"/>
  <c r="F39" i="281" s="1"/>
  <c r="AY39" i="281" s="1"/>
  <c r="G39" i="281" s="1"/>
  <c r="I51" i="281"/>
  <c r="AR51" i="281"/>
  <c r="AS51" i="281" s="1"/>
  <c r="AV51" i="281" s="1"/>
  <c r="F51" i="281" s="1"/>
  <c r="AY51" i="281" s="1"/>
  <c r="G51" i="281" s="1"/>
  <c r="BA21" i="281"/>
  <c r="AZ21" i="281"/>
  <c r="BA33" i="281"/>
  <c r="AZ33" i="281"/>
  <c r="I27" i="281"/>
  <c r="AR27" i="281"/>
  <c r="AS27" i="281" s="1"/>
  <c r="AV27" i="281" s="1"/>
  <c r="F27" i="281" s="1"/>
  <c r="I30" i="281"/>
  <c r="AR30" i="281"/>
  <c r="AS30" i="281" s="1"/>
  <c r="AV30" i="281" s="1"/>
  <c r="F30" i="281" s="1"/>
  <c r="AY30" i="281" s="1"/>
  <c r="G30" i="281" s="1"/>
  <c r="BB33" i="281"/>
  <c r="BD33" i="281" s="1"/>
  <c r="BA36" i="281"/>
  <c r="AZ36" i="281"/>
  <c r="BB18" i="281"/>
  <c r="BD18" i="281" s="1"/>
  <c r="I51" i="280"/>
  <c r="AR51" i="280"/>
  <c r="AS51" i="280" s="1"/>
  <c r="AV51" i="280" s="1"/>
  <c r="F51" i="280" s="1"/>
  <c r="AY51" i="280" s="1"/>
  <c r="G51" i="280" s="1"/>
  <c r="I30" i="280"/>
  <c r="AR30" i="280"/>
  <c r="AS30" i="280" s="1"/>
  <c r="AV30" i="280" s="1"/>
  <c r="F30" i="280" s="1"/>
  <c r="AY30" i="280" s="1"/>
  <c r="G30" i="280" s="1"/>
  <c r="BA27" i="280"/>
  <c r="AZ27" i="280"/>
  <c r="BA36" i="280"/>
  <c r="AZ36" i="280"/>
  <c r="I24" i="280"/>
  <c r="AR24" i="280"/>
  <c r="AS24" i="280" s="1"/>
  <c r="AV24" i="280" s="1"/>
  <c r="F24" i="280" s="1"/>
  <c r="AY24" i="280" s="1"/>
  <c r="G24" i="280" s="1"/>
  <c r="I45" i="280"/>
  <c r="AR45" i="280"/>
  <c r="AS45" i="280" s="1"/>
  <c r="AV45" i="280" s="1"/>
  <c r="F45" i="280" s="1"/>
  <c r="AY45" i="280" s="1"/>
  <c r="G45" i="280" s="1"/>
  <c r="I42" i="280"/>
  <c r="AR42" i="280"/>
  <c r="AS42" i="280" s="1"/>
  <c r="AV42" i="280" s="1"/>
  <c r="F42" i="280" s="1"/>
  <c r="AY42" i="280" s="1"/>
  <c r="G42" i="280" s="1"/>
  <c r="I39" i="280"/>
  <c r="AR39" i="280"/>
  <c r="AS39" i="280" s="1"/>
  <c r="AV39" i="280" s="1"/>
  <c r="F39" i="280" s="1"/>
  <c r="AY39" i="280" s="1"/>
  <c r="G39" i="280" s="1"/>
  <c r="I18" i="280"/>
  <c r="AR18" i="280"/>
  <c r="AS18" i="280" s="1"/>
  <c r="AV18" i="280" s="1"/>
  <c r="F18" i="280" s="1"/>
  <c r="AY18" i="280" s="1"/>
  <c r="G18" i="280" s="1"/>
  <c r="BA48" i="280"/>
  <c r="AZ48" i="280"/>
  <c r="BA21" i="280"/>
  <c r="AZ21" i="280"/>
  <c r="I33" i="280"/>
  <c r="AR33" i="280"/>
  <c r="AS33" i="280" s="1"/>
  <c r="AV33" i="280" s="1"/>
  <c r="F33" i="280" s="1"/>
  <c r="BB36" i="280"/>
  <c r="BD36" i="280" s="1"/>
  <c r="BB45" i="280"/>
  <c r="BD45" i="280" s="1"/>
  <c r="BB21" i="280"/>
  <c r="BD21" i="280" s="1"/>
  <c r="BB42" i="280"/>
  <c r="BD42" i="280" s="1"/>
  <c r="I48" i="278"/>
  <c r="AR48" i="278"/>
  <c r="AS48" i="278" s="1"/>
  <c r="AV48" i="278" s="1"/>
  <c r="F48" i="278" s="1"/>
  <c r="AY48" i="278" s="1"/>
  <c r="G48" i="278" s="1"/>
  <c r="BA18" i="278"/>
  <c r="AZ18" i="278"/>
  <c r="I30" i="278"/>
  <c r="AR30" i="278"/>
  <c r="AS30" i="278" s="1"/>
  <c r="AV30" i="278" s="1"/>
  <c r="F30" i="278" s="1"/>
  <c r="AY30" i="278" s="1"/>
  <c r="G30" i="278" s="1"/>
  <c r="I45" i="278"/>
  <c r="AR45" i="278"/>
  <c r="AS45" i="278" s="1"/>
  <c r="AV45" i="278" s="1"/>
  <c r="F45" i="278" s="1"/>
  <c r="AY45" i="278" s="1"/>
  <c r="G45" i="278" s="1"/>
  <c r="I51" i="278"/>
  <c r="AR51" i="278"/>
  <c r="AS51" i="278" s="1"/>
  <c r="AV51" i="278" s="1"/>
  <c r="F51" i="278" s="1"/>
  <c r="AY51" i="278" s="1"/>
  <c r="G51" i="278" s="1"/>
  <c r="I21" i="278"/>
  <c r="AR21" i="278"/>
  <c r="AS21" i="278" s="1"/>
  <c r="AV21" i="278" s="1"/>
  <c r="F21" i="278" s="1"/>
  <c r="AY21" i="278" s="1"/>
  <c r="G21" i="278" s="1"/>
  <c r="I33" i="278"/>
  <c r="AR33" i="278"/>
  <c r="AS33" i="278" s="1"/>
  <c r="AV33" i="278" s="1"/>
  <c r="F33" i="278" s="1"/>
  <c r="AY33" i="278" s="1"/>
  <c r="G33" i="278" s="1"/>
  <c r="BA39" i="278"/>
  <c r="AZ39" i="278"/>
  <c r="BA42" i="278"/>
  <c r="AZ42" i="278"/>
  <c r="BA27" i="278"/>
  <c r="AZ27" i="278"/>
  <c r="I24" i="278"/>
  <c r="AR24" i="278"/>
  <c r="AS24" i="278" s="1"/>
  <c r="AV24" i="278" s="1"/>
  <c r="F24" i="278" s="1"/>
  <c r="AY24" i="278" s="1"/>
  <c r="G24" i="278" s="1"/>
  <c r="I36" i="278"/>
  <c r="AR36" i="278"/>
  <c r="AS36" i="278" s="1"/>
  <c r="AV36" i="278" s="1"/>
  <c r="F36" i="278" s="1"/>
  <c r="BB39" i="278"/>
  <c r="BD39" i="278" s="1"/>
  <c r="I33" i="277"/>
  <c r="AR33" i="277"/>
  <c r="AS33" i="277" s="1"/>
  <c r="AV33" i="277" s="1"/>
  <c r="F33" i="277" s="1"/>
  <c r="AY33" i="277" s="1"/>
  <c r="G33" i="277" s="1"/>
  <c r="BA45" i="277"/>
  <c r="AZ45" i="277"/>
  <c r="I21" i="277"/>
  <c r="AR21" i="277"/>
  <c r="AS21" i="277" s="1"/>
  <c r="AV21" i="277" s="1"/>
  <c r="F21" i="277" s="1"/>
  <c r="AY21" i="277" s="1"/>
  <c r="G21" i="277" s="1"/>
  <c r="I18" i="277"/>
  <c r="AR18" i="277"/>
  <c r="AS18" i="277" s="1"/>
  <c r="AV18" i="277" s="1"/>
  <c r="F18" i="277" s="1"/>
  <c r="AY18" i="277" s="1"/>
  <c r="G18" i="277" s="1"/>
  <c r="BA51" i="277"/>
  <c r="AZ51" i="277"/>
  <c r="I42" i="277"/>
  <c r="AR42" i="277"/>
  <c r="AS42" i="277" s="1"/>
  <c r="AV42" i="277" s="1"/>
  <c r="F42" i="277" s="1"/>
  <c r="AY42" i="277" s="1"/>
  <c r="G42" i="277" s="1"/>
  <c r="I36" i="277"/>
  <c r="AR36" i="277"/>
  <c r="AS36" i="277" s="1"/>
  <c r="AV36" i="277" s="1"/>
  <c r="F36" i="277" s="1"/>
  <c r="AY36" i="277" s="1"/>
  <c r="G36" i="277" s="1"/>
  <c r="I39" i="277"/>
  <c r="AR39" i="277"/>
  <c r="AS39" i="277" s="1"/>
  <c r="AV39" i="277" s="1"/>
  <c r="F39" i="277" s="1"/>
  <c r="BB45" i="277"/>
  <c r="BD45" i="277" s="1"/>
  <c r="BA48" i="277"/>
  <c r="AZ48" i="277"/>
  <c r="BA27" i="277"/>
  <c r="AZ27" i="277"/>
  <c r="I24" i="277"/>
  <c r="AR24" i="277"/>
  <c r="AS24" i="277" s="1"/>
  <c r="AV24" i="277" s="1"/>
  <c r="F24" i="277" s="1"/>
  <c r="AY24" i="277" s="1"/>
  <c r="G24" i="277" s="1"/>
  <c r="I30" i="277"/>
  <c r="AR30" i="277"/>
  <c r="AS30" i="277" s="1"/>
  <c r="AV30" i="277" s="1"/>
  <c r="F30" i="277" s="1"/>
  <c r="AY30" i="277" s="1"/>
  <c r="G30" i="277" s="1"/>
  <c r="I36" i="276"/>
  <c r="AR36" i="276"/>
  <c r="AS36" i="276" s="1"/>
  <c r="AV36" i="276" s="1"/>
  <c r="F36" i="276" s="1"/>
  <c r="AY36" i="276" s="1"/>
  <c r="G36" i="276" s="1"/>
  <c r="I42" i="276"/>
  <c r="AR42" i="276"/>
  <c r="AS42" i="276" s="1"/>
  <c r="AV42" i="276" s="1"/>
  <c r="F42" i="276" s="1"/>
  <c r="AY42" i="276" s="1"/>
  <c r="G42" i="276" s="1"/>
  <c r="I39" i="276"/>
  <c r="AR39" i="276"/>
  <c r="AS39" i="276" s="1"/>
  <c r="AV39" i="276" s="1"/>
  <c r="F39" i="276" s="1"/>
  <c r="AY39" i="276" s="1"/>
  <c r="G39" i="276" s="1"/>
  <c r="BA33" i="276"/>
  <c r="AZ33" i="276"/>
  <c r="I51" i="276"/>
  <c r="AR51" i="276"/>
  <c r="AS51" i="276" s="1"/>
  <c r="AV51" i="276" s="1"/>
  <c r="F51" i="276" s="1"/>
  <c r="AY51" i="276" s="1"/>
  <c r="G51" i="276" s="1"/>
  <c r="I27" i="276"/>
  <c r="AR27" i="276"/>
  <c r="AS27" i="276" s="1"/>
  <c r="AV27" i="276" s="1"/>
  <c r="F27" i="276" s="1"/>
  <c r="AY27" i="276" s="1"/>
  <c r="G27" i="276" s="1"/>
  <c r="I18" i="276"/>
  <c r="AR18" i="276"/>
  <c r="AS18" i="276" s="1"/>
  <c r="AV18" i="276" s="1"/>
  <c r="F18" i="276" s="1"/>
  <c r="AY18" i="276" s="1"/>
  <c r="G18" i="276" s="1"/>
  <c r="BA45" i="276"/>
  <c r="AZ45" i="276"/>
  <c r="BA21" i="276"/>
  <c r="AZ21" i="276"/>
  <c r="I48" i="276"/>
  <c r="AR48" i="276"/>
  <c r="AS48" i="276" s="1"/>
  <c r="AV48" i="276" s="1"/>
  <c r="F48" i="276" s="1"/>
  <c r="AY48" i="276" s="1"/>
  <c r="G48" i="276" s="1"/>
  <c r="I30" i="276"/>
  <c r="AR30" i="276"/>
  <c r="AS30" i="276" s="1"/>
  <c r="AV30" i="276" s="1"/>
  <c r="F30" i="276" s="1"/>
  <c r="AY30" i="276" s="1"/>
  <c r="G30" i="276" s="1"/>
  <c r="I24" i="276"/>
  <c r="AR24" i="276"/>
  <c r="AS24" i="276" s="1"/>
  <c r="AV24" i="276" s="1"/>
  <c r="F24" i="276" s="1"/>
  <c r="AY24" i="276" s="1"/>
  <c r="G24" i="276" s="1"/>
  <c r="BF48" i="275"/>
  <c r="BH48" i="275" s="1"/>
  <c r="BE51" i="275"/>
  <c r="BD51" i="275"/>
  <c r="BF51" i="275"/>
  <c r="BH51" i="275" s="1"/>
  <c r="BE48" i="275"/>
  <c r="BD48" i="275"/>
  <c r="BA18" i="272"/>
  <c r="AZ18" i="272"/>
  <c r="I48" i="272"/>
  <c r="AR48" i="272"/>
  <c r="AS48" i="272" s="1"/>
  <c r="AV48" i="272" s="1"/>
  <c r="F48" i="272" s="1"/>
  <c r="AY48" i="272" s="1"/>
  <c r="G48" i="272" s="1"/>
  <c r="I30" i="272"/>
  <c r="AR30" i="272"/>
  <c r="AS30" i="272" s="1"/>
  <c r="AV30" i="272" s="1"/>
  <c r="F30" i="272" s="1"/>
  <c r="AY30" i="272" s="1"/>
  <c r="G30" i="272" s="1"/>
  <c r="BA45" i="272"/>
  <c r="AZ45" i="272"/>
  <c r="I42" i="272"/>
  <c r="AR42" i="272"/>
  <c r="AS42" i="272" s="1"/>
  <c r="AV42" i="272" s="1"/>
  <c r="F42" i="272" s="1"/>
  <c r="AY42" i="272" s="1"/>
  <c r="G42" i="272" s="1"/>
  <c r="BB45" i="272"/>
  <c r="BD45" i="272" s="1"/>
  <c r="BB18" i="272"/>
  <c r="BD18" i="272" s="1"/>
  <c r="BB39" i="272"/>
  <c r="BD39" i="272" s="1"/>
  <c r="BA33" i="272"/>
  <c r="AZ33" i="272"/>
  <c r="BA27" i="272"/>
  <c r="AZ27" i="272"/>
  <c r="BA21" i="272"/>
  <c r="AZ21" i="272"/>
  <c r="I51" i="272"/>
  <c r="AR51" i="272"/>
  <c r="AS51" i="272" s="1"/>
  <c r="AV51" i="272" s="1"/>
  <c r="F51" i="272" s="1"/>
  <c r="AY51" i="272" s="1"/>
  <c r="G51" i="272" s="1"/>
  <c r="BA39" i="272"/>
  <c r="AZ39" i="272"/>
  <c r="I24" i="272"/>
  <c r="AR24" i="272"/>
  <c r="AS24" i="272" s="1"/>
  <c r="AV24" i="272" s="1"/>
  <c r="F24" i="272" s="1"/>
  <c r="AY24" i="272" s="1"/>
  <c r="G24" i="272" s="1"/>
  <c r="I36" i="272"/>
  <c r="AR36" i="272"/>
  <c r="AS36" i="272" s="1"/>
  <c r="AV36" i="272" s="1"/>
  <c r="F36" i="272" s="1"/>
  <c r="BB27" i="272"/>
  <c r="BD27" i="272" s="1"/>
  <c r="I33" i="271"/>
  <c r="AV33" i="271"/>
  <c r="AW33" i="271" s="1"/>
  <c r="AZ33" i="271" s="1"/>
  <c r="F33" i="271" s="1"/>
  <c r="BC33" i="271" s="1"/>
  <c r="G33" i="271" s="1"/>
  <c r="BF45" i="271"/>
  <c r="BH45" i="271" s="1"/>
  <c r="I18" i="271"/>
  <c r="AV18" i="271"/>
  <c r="AW18" i="271" s="1"/>
  <c r="AZ18" i="271" s="1"/>
  <c r="F18" i="271" s="1"/>
  <c r="BC18" i="271" s="1"/>
  <c r="G18" i="271" s="1"/>
  <c r="I30" i="271"/>
  <c r="AV30" i="271"/>
  <c r="AW30" i="271" s="1"/>
  <c r="AZ30" i="271" s="1"/>
  <c r="F30" i="271" s="1"/>
  <c r="BC30" i="271" s="1"/>
  <c r="G30" i="271" s="1"/>
  <c r="I24" i="271"/>
  <c r="AV24" i="271"/>
  <c r="AW24" i="271" s="1"/>
  <c r="AZ24" i="271" s="1"/>
  <c r="F24" i="271" s="1"/>
  <c r="BC24" i="271" s="1"/>
  <c r="G24" i="271" s="1"/>
  <c r="BE27" i="271"/>
  <c r="BD27" i="271"/>
  <c r="BE21" i="271"/>
  <c r="BD21" i="271"/>
  <c r="I48" i="271"/>
  <c r="AV48" i="271"/>
  <c r="AW48" i="271" s="1"/>
  <c r="AZ48" i="271" s="1"/>
  <c r="F48" i="271" s="1"/>
  <c r="BE45" i="271"/>
  <c r="BD45" i="271"/>
  <c r="I39" i="271"/>
  <c r="AV39" i="271"/>
  <c r="AW39" i="271" s="1"/>
  <c r="AZ39" i="271" s="1"/>
  <c r="F39" i="271" s="1"/>
  <c r="I51" i="271"/>
  <c r="AV51" i="271"/>
  <c r="AW51" i="271" s="1"/>
  <c r="AZ51" i="271" s="1"/>
  <c r="F51" i="271" s="1"/>
  <c r="BC51" i="271" s="1"/>
  <c r="G51" i="271" s="1"/>
  <c r="BE42" i="271"/>
  <c r="BD42" i="271"/>
  <c r="I36" i="271"/>
  <c r="AV36" i="271"/>
  <c r="AW36" i="271" s="1"/>
  <c r="AZ36" i="271" s="1"/>
  <c r="F36" i="271" s="1"/>
  <c r="BC36" i="271" s="1"/>
  <c r="G36" i="271" s="1"/>
  <c r="BA45" i="270"/>
  <c r="AZ45" i="270"/>
  <c r="BA48" i="270"/>
  <c r="AZ48" i="270"/>
  <c r="BB48" i="270"/>
  <c r="BD48" i="270" s="1"/>
  <c r="BA36" i="270"/>
  <c r="AZ36" i="270"/>
  <c r="I18" i="268"/>
  <c r="AR18" i="268"/>
  <c r="AS18" i="268" s="1"/>
  <c r="AV18" i="268" s="1"/>
  <c r="F18" i="268" s="1"/>
  <c r="AY18" i="268" s="1"/>
  <c r="G18" i="268" s="1"/>
  <c r="I24" i="268"/>
  <c r="AR24" i="268"/>
  <c r="AS24" i="268" s="1"/>
  <c r="AV24" i="268" s="1"/>
  <c r="F24" i="268" s="1"/>
  <c r="AY24" i="268" s="1"/>
  <c r="G24" i="268" s="1"/>
  <c r="I48" i="268"/>
  <c r="AR48" i="268"/>
  <c r="AS48" i="268" s="1"/>
  <c r="AV48" i="268" s="1"/>
  <c r="F48" i="268" s="1"/>
  <c r="AY48" i="268" s="1"/>
  <c r="G48" i="268" s="1"/>
  <c r="BB27" i="268"/>
  <c r="BD27" i="268" s="1"/>
  <c r="BA45" i="268"/>
  <c r="AZ45" i="268"/>
  <c r="BA42" i="268"/>
  <c r="AZ42" i="268"/>
  <c r="I30" i="268"/>
  <c r="AR30" i="268"/>
  <c r="AS30" i="268" s="1"/>
  <c r="AV30" i="268" s="1"/>
  <c r="F30" i="268" s="1"/>
  <c r="AY30" i="268" s="1"/>
  <c r="G30" i="268" s="1"/>
  <c r="BA21" i="268"/>
  <c r="AZ21" i="268"/>
  <c r="I33" i="268"/>
  <c r="AR33" i="268"/>
  <c r="AS33" i="268" s="1"/>
  <c r="AV33" i="268" s="1"/>
  <c r="F33" i="268" s="1"/>
  <c r="AY33" i="268" s="1"/>
  <c r="G33" i="268" s="1"/>
  <c r="BB21" i="268"/>
  <c r="BD21" i="268" s="1"/>
  <c r="I36" i="268"/>
  <c r="AR36" i="268"/>
  <c r="AS36" i="268" s="1"/>
  <c r="AV36" i="268" s="1"/>
  <c r="F36" i="268" s="1"/>
  <c r="AY36" i="268" s="1"/>
  <c r="G36" i="268" s="1"/>
  <c r="BA27" i="268"/>
  <c r="AZ27" i="268"/>
  <c r="I39" i="268"/>
  <c r="AR39" i="268"/>
  <c r="AS39" i="268" s="1"/>
  <c r="AV39" i="268" s="1"/>
  <c r="F39" i="268" s="1"/>
  <c r="AY39" i="268" s="1"/>
  <c r="G39" i="268" s="1"/>
  <c r="I51" i="268"/>
  <c r="AR51" i="268"/>
  <c r="AS51" i="268" s="1"/>
  <c r="AV51" i="268" s="1"/>
  <c r="F51" i="268" s="1"/>
  <c r="I48" i="267"/>
  <c r="AV48" i="267"/>
  <c r="AW48" i="267" s="1"/>
  <c r="AZ48" i="267" s="1"/>
  <c r="F48" i="267" s="1"/>
  <c r="BC48" i="267" s="1"/>
  <c r="G48" i="267" s="1"/>
  <c r="BE30" i="267"/>
  <c r="BD30" i="267"/>
  <c r="BE24" i="267"/>
  <c r="BD24" i="267"/>
  <c r="I51" i="267"/>
  <c r="AV51" i="267"/>
  <c r="AW51" i="267" s="1"/>
  <c r="AZ51" i="267" s="1"/>
  <c r="F51" i="267" s="1"/>
  <c r="BC51" i="267" s="1"/>
  <c r="G51" i="267" s="1"/>
  <c r="I42" i="267"/>
  <c r="AV42" i="267"/>
  <c r="AW42" i="267" s="1"/>
  <c r="AZ42" i="267" s="1"/>
  <c r="F42" i="267" s="1"/>
  <c r="BC42" i="267" s="1"/>
  <c r="G42" i="267" s="1"/>
  <c r="I27" i="267"/>
  <c r="AV27" i="267"/>
  <c r="AW27" i="267" s="1"/>
  <c r="AZ27" i="267" s="1"/>
  <c r="F27" i="267" s="1"/>
  <c r="BC27" i="267" s="1"/>
  <c r="G27" i="267" s="1"/>
  <c r="I21" i="267"/>
  <c r="AV21" i="267"/>
  <c r="AW21" i="267" s="1"/>
  <c r="AZ21" i="267" s="1"/>
  <c r="F21" i="267" s="1"/>
  <c r="BC21" i="267" s="1"/>
  <c r="G21" i="267" s="1"/>
  <c r="I39" i="267"/>
  <c r="AV39" i="267"/>
  <c r="AW39" i="267" s="1"/>
  <c r="AZ39" i="267" s="1"/>
  <c r="F39" i="267" s="1"/>
  <c r="BC39" i="267" s="1"/>
  <c r="G39" i="267" s="1"/>
  <c r="BE36" i="267"/>
  <c r="BD36" i="267"/>
  <c r="BE33" i="267"/>
  <c r="BD33" i="267"/>
  <c r="I45" i="267"/>
  <c r="AV45" i="267"/>
  <c r="AW45" i="267" s="1"/>
  <c r="AZ45" i="267" s="1"/>
  <c r="F45" i="267" s="1"/>
  <c r="BC45" i="267" s="1"/>
  <c r="G45" i="267" s="1"/>
  <c r="I18" i="267"/>
  <c r="AV18" i="267"/>
  <c r="AW18" i="267" s="1"/>
  <c r="AZ18" i="267" s="1"/>
  <c r="F18" i="267" s="1"/>
  <c r="BC18" i="267" s="1"/>
  <c r="G18" i="267" s="1"/>
  <c r="BF30" i="267"/>
  <c r="BH30" i="267" s="1"/>
  <c r="BF51" i="267"/>
  <c r="BH51" i="267" s="1"/>
  <c r="I51" i="265"/>
  <c r="AR51" i="265"/>
  <c r="AS51" i="265" s="1"/>
  <c r="AV51" i="265" s="1"/>
  <c r="F51" i="265" s="1"/>
  <c r="AY51" i="265" s="1"/>
  <c r="G51" i="265" s="1"/>
  <c r="BA24" i="265"/>
  <c r="AZ24" i="265"/>
  <c r="I30" i="265"/>
  <c r="AR30" i="265"/>
  <c r="AS30" i="265" s="1"/>
  <c r="AV30" i="265" s="1"/>
  <c r="F30" i="265" s="1"/>
  <c r="AY30" i="265" s="1"/>
  <c r="G30" i="265" s="1"/>
  <c r="BB48" i="265"/>
  <c r="BD48" i="265" s="1"/>
  <c r="I42" i="265"/>
  <c r="AR42" i="265"/>
  <c r="AS42" i="265" s="1"/>
  <c r="AV42" i="265" s="1"/>
  <c r="F42" i="265" s="1"/>
  <c r="AY42" i="265" s="1"/>
  <c r="G42" i="265" s="1"/>
  <c r="I45" i="265"/>
  <c r="AR45" i="265"/>
  <c r="AS45" i="265" s="1"/>
  <c r="AV45" i="265" s="1"/>
  <c r="F45" i="265" s="1"/>
  <c r="AY45" i="265" s="1"/>
  <c r="G45" i="265" s="1"/>
  <c r="I39" i="265"/>
  <c r="AR39" i="265"/>
  <c r="AS39" i="265" s="1"/>
  <c r="AV39" i="265" s="1"/>
  <c r="F39" i="265" s="1"/>
  <c r="AY39" i="265" s="1"/>
  <c r="G39" i="265" s="1"/>
  <c r="BA48" i="265"/>
  <c r="AZ48" i="265"/>
  <c r="BA36" i="265"/>
  <c r="AZ36" i="265"/>
  <c r="BA21" i="265"/>
  <c r="AZ21" i="265"/>
  <c r="I33" i="265"/>
  <c r="AR33" i="265"/>
  <c r="AS33" i="265" s="1"/>
  <c r="AV33" i="265" s="1"/>
  <c r="F33" i="265" s="1"/>
  <c r="AY33" i="265" s="1"/>
  <c r="G33" i="265" s="1"/>
  <c r="I27" i="265"/>
  <c r="AR27" i="265"/>
  <c r="AS27" i="265" s="1"/>
  <c r="AV27" i="265" s="1"/>
  <c r="F27" i="265" s="1"/>
  <c r="AY27" i="265" s="1"/>
  <c r="G27" i="265" s="1"/>
  <c r="I18" i="265"/>
  <c r="AR18" i="265"/>
  <c r="AS18" i="265" s="1"/>
  <c r="AV18" i="265" s="1"/>
  <c r="F18" i="265" s="1"/>
  <c r="AY18" i="265" s="1"/>
  <c r="G18" i="265" s="1"/>
  <c r="BB30" i="265"/>
  <c r="BD30" i="265" s="1"/>
  <c r="BF36" i="264"/>
  <c r="BH36" i="264" s="1"/>
  <c r="BE39" i="264"/>
  <c r="BD39" i="264"/>
  <c r="BE51" i="264"/>
  <c r="BD51" i="264"/>
  <c r="BE48" i="264"/>
  <c r="BD48" i="264"/>
  <c r="BE36" i="264"/>
  <c r="BD36" i="264"/>
  <c r="BF51" i="264"/>
  <c r="BH51" i="264" s="1"/>
  <c r="BF48" i="264"/>
  <c r="BH48" i="264" s="1"/>
  <c r="I51" i="263"/>
  <c r="AR51" i="263"/>
  <c r="AS51" i="263" s="1"/>
  <c r="AV51" i="263" s="1"/>
  <c r="F51" i="263" s="1"/>
  <c r="BB33" i="263"/>
  <c r="BD33" i="263" s="1"/>
  <c r="BA18" i="263"/>
  <c r="AZ18" i="263"/>
  <c r="BB18" i="263"/>
  <c r="BD18" i="263" s="1"/>
  <c r="BA24" i="263"/>
  <c r="AZ24" i="263"/>
  <c r="I48" i="263"/>
  <c r="AR48" i="263"/>
  <c r="AS48" i="263" s="1"/>
  <c r="AV48" i="263" s="1"/>
  <c r="F48" i="263" s="1"/>
  <c r="AY48" i="263" s="1"/>
  <c r="G48" i="263" s="1"/>
  <c r="BA30" i="263"/>
  <c r="AZ30" i="263"/>
  <c r="I45" i="263"/>
  <c r="AR45" i="263"/>
  <c r="AS45" i="263" s="1"/>
  <c r="AV45" i="263" s="1"/>
  <c r="F45" i="263" s="1"/>
  <c r="BA21" i="263"/>
  <c r="AZ21" i="263"/>
  <c r="BB30" i="263"/>
  <c r="BD30" i="263" s="1"/>
  <c r="BA36" i="263"/>
  <c r="AZ36" i="263"/>
  <c r="BA39" i="263"/>
  <c r="AZ39" i="263"/>
  <c r="BA33" i="263"/>
  <c r="AZ33" i="263"/>
  <c r="I27" i="263"/>
  <c r="AR27" i="263"/>
  <c r="AS27" i="263" s="1"/>
  <c r="AV27" i="263" s="1"/>
  <c r="F27" i="263" s="1"/>
  <c r="AY27" i="263" s="1"/>
  <c r="G27" i="263" s="1"/>
  <c r="I42" i="263"/>
  <c r="AR42" i="263"/>
  <c r="AS42" i="263" s="1"/>
  <c r="AV42" i="263" s="1"/>
  <c r="F42" i="263" s="1"/>
  <c r="I36" i="261"/>
  <c r="AR36" i="261"/>
  <c r="AS36" i="261" s="1"/>
  <c r="AV36" i="261" s="1"/>
  <c r="F36" i="261" s="1"/>
  <c r="AY36" i="261" s="1"/>
  <c r="G36" i="261" s="1"/>
  <c r="BA33" i="261"/>
  <c r="AZ33" i="261"/>
  <c r="BA42" i="261"/>
  <c r="AZ42" i="261"/>
  <c r="BA18" i="261"/>
  <c r="AZ18" i="261"/>
  <c r="BA39" i="261"/>
  <c r="AZ39" i="261"/>
  <c r="I24" i="261"/>
  <c r="AR24" i="261"/>
  <c r="AS24" i="261" s="1"/>
  <c r="AV24" i="261" s="1"/>
  <c r="F24" i="261" s="1"/>
  <c r="AY24" i="261" s="1"/>
  <c r="G24" i="261" s="1"/>
  <c r="BB33" i="261"/>
  <c r="BD33" i="261" s="1"/>
  <c r="BB18" i="261"/>
  <c r="BD18" i="261" s="1"/>
  <c r="BA21" i="261"/>
  <c r="AZ21" i="261"/>
  <c r="BA27" i="261"/>
  <c r="AZ27" i="261"/>
  <c r="BA30" i="261"/>
  <c r="AZ30" i="261"/>
  <c r="BA51" i="261"/>
  <c r="AZ51" i="261"/>
  <c r="BA45" i="261"/>
  <c r="AZ45" i="261"/>
  <c r="I48" i="261"/>
  <c r="AR48" i="261"/>
  <c r="AS48" i="261" s="1"/>
  <c r="AV48" i="261" s="1"/>
  <c r="F48" i="261" s="1"/>
  <c r="AY48" i="261" s="1"/>
  <c r="G48" i="261" s="1"/>
  <c r="BB21" i="261"/>
  <c r="BD21" i="261" s="1"/>
  <c r="BB30" i="261"/>
  <c r="BD30" i="261" s="1"/>
  <c r="BB51" i="261"/>
  <c r="BD51" i="261" s="1"/>
  <c r="BB27" i="261"/>
  <c r="BD27" i="261" s="1"/>
  <c r="BB36" i="261"/>
  <c r="BD36" i="261" s="1"/>
  <c r="I24" i="260"/>
  <c r="AR24" i="260"/>
  <c r="AS24" i="260" s="1"/>
  <c r="AV24" i="260" s="1"/>
  <c r="F24" i="260" s="1"/>
  <c r="AY24" i="260" s="1"/>
  <c r="G24" i="260" s="1"/>
  <c r="I30" i="260"/>
  <c r="AR30" i="260"/>
  <c r="AS30" i="260" s="1"/>
  <c r="AV30" i="260" s="1"/>
  <c r="F30" i="260" s="1"/>
  <c r="AY30" i="260" s="1"/>
  <c r="G30" i="260" s="1"/>
  <c r="BA27" i="260"/>
  <c r="AZ27" i="260"/>
  <c r="BA48" i="260"/>
  <c r="AZ48" i="260"/>
  <c r="I51" i="260"/>
  <c r="AR51" i="260"/>
  <c r="AS51" i="260" s="1"/>
  <c r="AV51" i="260" s="1"/>
  <c r="F51" i="260" s="1"/>
  <c r="I45" i="260"/>
  <c r="AR45" i="260"/>
  <c r="AS45" i="260" s="1"/>
  <c r="AV45" i="260" s="1"/>
  <c r="F45" i="260" s="1"/>
  <c r="AY45" i="260" s="1"/>
  <c r="G45" i="260" s="1"/>
  <c r="I39" i="260"/>
  <c r="AR39" i="260"/>
  <c r="AS39" i="260" s="1"/>
  <c r="AV39" i="260" s="1"/>
  <c r="F39" i="260" s="1"/>
  <c r="AY39" i="260" s="1"/>
  <c r="G39" i="260" s="1"/>
  <c r="I21" i="260"/>
  <c r="AR21" i="260"/>
  <c r="AS21" i="260" s="1"/>
  <c r="AV21" i="260" s="1"/>
  <c r="F21" i="260" s="1"/>
  <c r="AY21" i="260" s="1"/>
  <c r="G21" i="260" s="1"/>
  <c r="BB48" i="260"/>
  <c r="BD48" i="260" s="1"/>
  <c r="BA36" i="260"/>
  <c r="AZ36" i="260"/>
  <c r="I18" i="260"/>
  <c r="AR18" i="260"/>
  <c r="AS18" i="260" s="1"/>
  <c r="AV18" i="260" s="1"/>
  <c r="F18" i="260" s="1"/>
  <c r="AY18" i="260" s="1"/>
  <c r="G18" i="260" s="1"/>
  <c r="I33" i="260"/>
  <c r="AR33" i="260"/>
  <c r="AS33" i="260" s="1"/>
  <c r="AV33" i="260" s="1"/>
  <c r="F33" i="260" s="1"/>
  <c r="I42" i="260"/>
  <c r="AR42" i="260"/>
  <c r="AS42" i="260" s="1"/>
  <c r="AV42" i="260" s="1"/>
  <c r="F42" i="260" s="1"/>
  <c r="AY42" i="260" s="1"/>
  <c r="G42" i="260" s="1"/>
  <c r="I18" i="258"/>
  <c r="AR18" i="258"/>
  <c r="AS18" i="258" s="1"/>
  <c r="AV18" i="258" s="1"/>
  <c r="F18" i="258" s="1"/>
  <c r="I24" i="256"/>
  <c r="AV24" i="256"/>
  <c r="AW24" i="256" s="1"/>
  <c r="AZ24" i="256" s="1"/>
  <c r="F24" i="256" s="1"/>
  <c r="BC24" i="256" s="1"/>
  <c r="G24" i="256" s="1"/>
  <c r="BE45" i="256"/>
  <c r="BD45" i="256"/>
  <c r="I48" i="256"/>
  <c r="AV48" i="256"/>
  <c r="AW48" i="256" s="1"/>
  <c r="AZ48" i="256" s="1"/>
  <c r="F48" i="256" s="1"/>
  <c r="BC48" i="256" s="1"/>
  <c r="G48" i="256" s="1"/>
  <c r="I30" i="256"/>
  <c r="AV30" i="256"/>
  <c r="AW30" i="256" s="1"/>
  <c r="AZ30" i="256" s="1"/>
  <c r="F30" i="256" s="1"/>
  <c r="I51" i="256"/>
  <c r="AV51" i="256"/>
  <c r="AW51" i="256" s="1"/>
  <c r="AZ51" i="256" s="1"/>
  <c r="F51" i="256" s="1"/>
  <c r="BC51" i="256" s="1"/>
  <c r="G51" i="256" s="1"/>
  <c r="BF48" i="256"/>
  <c r="BH48" i="256" s="1"/>
  <c r="I18" i="256"/>
  <c r="AV18" i="256"/>
  <c r="AW18" i="256" s="1"/>
  <c r="AZ18" i="256" s="1"/>
  <c r="F18" i="256" s="1"/>
  <c r="BC18" i="256" s="1"/>
  <c r="G18" i="256" s="1"/>
  <c r="I36" i="256"/>
  <c r="AV36" i="256"/>
  <c r="AW36" i="256" s="1"/>
  <c r="AZ36" i="256" s="1"/>
  <c r="F36" i="256" s="1"/>
  <c r="BC36" i="256" s="1"/>
  <c r="G36" i="256" s="1"/>
  <c r="I33" i="256"/>
  <c r="AV33" i="256"/>
  <c r="AW33" i="256" s="1"/>
  <c r="AZ33" i="256" s="1"/>
  <c r="F33" i="256" s="1"/>
  <c r="BF45" i="256"/>
  <c r="BH45" i="256" s="1"/>
  <c r="BF18" i="256"/>
  <c r="BH18" i="256" s="1"/>
  <c r="BE27" i="256"/>
  <c r="BD27" i="256"/>
  <c r="BE21" i="256"/>
  <c r="BD21" i="256"/>
  <c r="I39" i="256"/>
  <c r="AV39" i="256"/>
  <c r="AW39" i="256" s="1"/>
  <c r="AZ39" i="256" s="1"/>
  <c r="F39" i="256" s="1"/>
  <c r="BC39" i="256" s="1"/>
  <c r="G39" i="256" s="1"/>
  <c r="I42" i="256"/>
  <c r="AV42" i="256"/>
  <c r="AW42" i="256" s="1"/>
  <c r="AZ42" i="256" s="1"/>
  <c r="F42" i="256" s="1"/>
  <c r="BC42" i="256" s="1"/>
  <c r="G42" i="256" s="1"/>
  <c r="BF27" i="256"/>
  <c r="BH27" i="256" s="1"/>
  <c r="I42" i="254"/>
  <c r="AR42" i="254"/>
  <c r="AS42" i="254" s="1"/>
  <c r="AV42" i="254" s="1"/>
  <c r="F42" i="254" s="1"/>
  <c r="AY42" i="254" s="1"/>
  <c r="G42" i="254" s="1"/>
  <c r="BA27" i="254"/>
  <c r="AZ27" i="254"/>
  <c r="I18" i="254"/>
  <c r="AR18" i="254"/>
  <c r="AS18" i="254" s="1"/>
  <c r="AV18" i="254" s="1"/>
  <c r="F18" i="254" s="1"/>
  <c r="AY18" i="254" s="1"/>
  <c r="G18" i="254" s="1"/>
  <c r="BA24" i="254"/>
  <c r="AZ24" i="254"/>
  <c r="BA39" i="254"/>
  <c r="AZ39" i="254"/>
  <c r="I30" i="254"/>
  <c r="AR30" i="254"/>
  <c r="AS30" i="254" s="1"/>
  <c r="AV30" i="254" s="1"/>
  <c r="F30" i="254" s="1"/>
  <c r="AY30" i="254" s="1"/>
  <c r="G30" i="254" s="1"/>
  <c r="I48" i="254"/>
  <c r="AR48" i="254"/>
  <c r="AS48" i="254" s="1"/>
  <c r="AV48" i="254" s="1"/>
  <c r="F48" i="254" s="1"/>
  <c r="AY48" i="254" s="1"/>
  <c r="G48" i="254" s="1"/>
  <c r="BA51" i="254"/>
  <c r="AZ51" i="254"/>
  <c r="BA36" i="254"/>
  <c r="AZ36" i="254"/>
  <c r="BA21" i="254"/>
  <c r="AZ21" i="254"/>
  <c r="I33" i="254"/>
  <c r="AR33" i="254"/>
  <c r="AS33" i="254" s="1"/>
  <c r="AV33" i="254" s="1"/>
  <c r="F33" i="254" s="1"/>
  <c r="AY33" i="254" s="1"/>
  <c r="G33" i="254" s="1"/>
  <c r="BB39" i="254"/>
  <c r="BD39" i="254" s="1"/>
  <c r="I45" i="254"/>
  <c r="AR45" i="254"/>
  <c r="AS45" i="254" s="1"/>
  <c r="AV45" i="254" s="1"/>
  <c r="F45" i="254" s="1"/>
  <c r="AY45" i="254" s="1"/>
  <c r="G45" i="254" s="1"/>
  <c r="BB48" i="254"/>
  <c r="BD48" i="254" s="1"/>
  <c r="BB30" i="254"/>
  <c r="BD30" i="254" s="1"/>
  <c r="BE36" i="253"/>
  <c r="BD36" i="253"/>
  <c r="BE39" i="253"/>
  <c r="BD39" i="253"/>
  <c r="BE51" i="253"/>
  <c r="BD51" i="253"/>
  <c r="BE48" i="253"/>
  <c r="BD48" i="253"/>
  <c r="BF51" i="253"/>
  <c r="BH51" i="253" s="1"/>
  <c r="BF48" i="253"/>
  <c r="BH48" i="253" s="1"/>
  <c r="I33" i="252"/>
  <c r="AR33" i="252"/>
  <c r="AS33" i="252" s="1"/>
  <c r="AV33" i="252" s="1"/>
  <c r="F33" i="252" s="1"/>
  <c r="AY33" i="252" s="1"/>
  <c r="G33" i="252" s="1"/>
  <c r="I51" i="252"/>
  <c r="AR51" i="252"/>
  <c r="AS51" i="252" s="1"/>
  <c r="AV51" i="252" s="1"/>
  <c r="F51" i="252" s="1"/>
  <c r="AY51" i="252" s="1"/>
  <c r="G51" i="252" s="1"/>
  <c r="BA27" i="252"/>
  <c r="AZ27" i="252"/>
  <c r="BA45" i="252"/>
  <c r="AZ45" i="252"/>
  <c r="I30" i="252"/>
  <c r="AR30" i="252"/>
  <c r="AS30" i="252" s="1"/>
  <c r="AV30" i="252" s="1"/>
  <c r="F30" i="252" s="1"/>
  <c r="AY30" i="252" s="1"/>
  <c r="G30" i="252" s="1"/>
  <c r="I42" i="252"/>
  <c r="AR42" i="252"/>
  <c r="AS42" i="252" s="1"/>
  <c r="AV42" i="252" s="1"/>
  <c r="F42" i="252" s="1"/>
  <c r="AY42" i="252" s="1"/>
  <c r="G42" i="252" s="1"/>
  <c r="I36" i="252"/>
  <c r="AR36" i="252"/>
  <c r="AS36" i="252" s="1"/>
  <c r="AV36" i="252" s="1"/>
  <c r="F36" i="252" s="1"/>
  <c r="AY36" i="252" s="1"/>
  <c r="G36" i="252" s="1"/>
  <c r="BA18" i="252"/>
  <c r="AZ18" i="252"/>
  <c r="I39" i="252"/>
  <c r="AR39" i="252"/>
  <c r="AS39" i="252" s="1"/>
  <c r="AV39" i="252" s="1"/>
  <c r="F39" i="252" s="1"/>
  <c r="AY39" i="252" s="1"/>
  <c r="G39" i="252" s="1"/>
  <c r="I24" i="252"/>
  <c r="AR24" i="252"/>
  <c r="AS24" i="252" s="1"/>
  <c r="AV24" i="252" s="1"/>
  <c r="F24" i="252" s="1"/>
  <c r="AY24" i="252" s="1"/>
  <c r="G24" i="252" s="1"/>
  <c r="BA21" i="252"/>
  <c r="AZ21" i="252"/>
  <c r="BB27" i="252"/>
  <c r="BD27" i="252" s="1"/>
  <c r="I48" i="252"/>
  <c r="AR48" i="252"/>
  <c r="AS48" i="252" s="1"/>
  <c r="AV48" i="252" s="1"/>
  <c r="F48" i="252" s="1"/>
  <c r="AY48" i="252" s="1"/>
  <c r="G48" i="252" s="1"/>
  <c r="I48" i="251"/>
  <c r="AR48" i="251"/>
  <c r="AS48" i="251" s="1"/>
  <c r="AV48" i="251" s="1"/>
  <c r="F48" i="251" s="1"/>
  <c r="AY48" i="251" s="1"/>
  <c r="G48" i="251" s="1"/>
  <c r="BA45" i="251"/>
  <c r="AZ45" i="251"/>
  <c r="BA21" i="251"/>
  <c r="AZ21" i="251"/>
  <c r="I24" i="251"/>
  <c r="AR24" i="251"/>
  <c r="AS24" i="251" s="1"/>
  <c r="AV24" i="251" s="1"/>
  <c r="F24" i="251" s="1"/>
  <c r="AY24" i="251" s="1"/>
  <c r="G24" i="251" s="1"/>
  <c r="I51" i="251"/>
  <c r="AR51" i="251"/>
  <c r="AS51" i="251" s="1"/>
  <c r="AV51" i="251" s="1"/>
  <c r="F51" i="251" s="1"/>
  <c r="AY51" i="251" s="1"/>
  <c r="G51" i="251" s="1"/>
  <c r="I42" i="251"/>
  <c r="AR42" i="251"/>
  <c r="AS42" i="251" s="1"/>
  <c r="AV42" i="251" s="1"/>
  <c r="F42" i="251" s="1"/>
  <c r="AY42" i="251" s="1"/>
  <c r="G42" i="251" s="1"/>
  <c r="I36" i="251"/>
  <c r="AR36" i="251"/>
  <c r="AS36" i="251" s="1"/>
  <c r="AV36" i="251" s="1"/>
  <c r="F36" i="251" s="1"/>
  <c r="AY36" i="251" s="1"/>
  <c r="G36" i="251" s="1"/>
  <c r="BA33" i="251"/>
  <c r="AZ33" i="251"/>
  <c r="BA30" i="251"/>
  <c r="AZ30" i="251"/>
  <c r="I27" i="251"/>
  <c r="AR27" i="251"/>
  <c r="AS27" i="251" s="1"/>
  <c r="AV27" i="251" s="1"/>
  <c r="F27" i="251" s="1"/>
  <c r="AY27" i="251" s="1"/>
  <c r="G27" i="251" s="1"/>
  <c r="I18" i="251"/>
  <c r="AR18" i="251"/>
  <c r="AS18" i="251" s="1"/>
  <c r="AV18" i="251" s="1"/>
  <c r="F18" i="251" s="1"/>
  <c r="AY18" i="251" s="1"/>
  <c r="G18" i="251" s="1"/>
  <c r="I39" i="251"/>
  <c r="AR39" i="251"/>
  <c r="AS39" i="251" s="1"/>
  <c r="AV39" i="251" s="1"/>
  <c r="F39" i="251" s="1"/>
  <c r="AY39" i="251" s="1"/>
  <c r="G39" i="251" s="1"/>
  <c r="BF36" i="250"/>
  <c r="BH36" i="250" s="1"/>
  <c r="BE48" i="250"/>
  <c r="BD48" i="250"/>
  <c r="BE36" i="250"/>
  <c r="BD36" i="250"/>
  <c r="BF48" i="250"/>
  <c r="BH48" i="250" s="1"/>
  <c r="I42" i="249"/>
  <c r="AR42" i="249"/>
  <c r="AS42" i="249" s="1"/>
  <c r="AV42" i="249" s="1"/>
  <c r="F42" i="249" s="1"/>
  <c r="AY42" i="249" s="1"/>
  <c r="G42" i="249" s="1"/>
  <c r="BA51" i="249"/>
  <c r="AZ51" i="249"/>
  <c r="BA27" i="249"/>
  <c r="AZ27" i="249"/>
  <c r="BA24" i="249"/>
  <c r="AZ24" i="249"/>
  <c r="I30" i="249"/>
  <c r="AR30" i="249"/>
  <c r="AS30" i="249" s="1"/>
  <c r="AV30" i="249" s="1"/>
  <c r="F30" i="249" s="1"/>
  <c r="AY30" i="249" s="1"/>
  <c r="G30" i="249" s="1"/>
  <c r="I48" i="249"/>
  <c r="AR48" i="249"/>
  <c r="AS48" i="249" s="1"/>
  <c r="AV48" i="249" s="1"/>
  <c r="F48" i="249" s="1"/>
  <c r="AY48" i="249" s="1"/>
  <c r="G48" i="249" s="1"/>
  <c r="I18" i="249"/>
  <c r="AR18" i="249"/>
  <c r="AS18" i="249" s="1"/>
  <c r="AV18" i="249" s="1"/>
  <c r="F18" i="249" s="1"/>
  <c r="AY18" i="249" s="1"/>
  <c r="G18" i="249" s="1"/>
  <c r="BA39" i="249"/>
  <c r="AZ39" i="249"/>
  <c r="BA36" i="249"/>
  <c r="AZ36" i="249"/>
  <c r="BA21" i="249"/>
  <c r="AZ21" i="249"/>
  <c r="I33" i="249"/>
  <c r="AR33" i="249"/>
  <c r="AS33" i="249" s="1"/>
  <c r="AV33" i="249" s="1"/>
  <c r="F33" i="249" s="1"/>
  <c r="I45" i="249"/>
  <c r="AR45" i="249"/>
  <c r="AS45" i="249" s="1"/>
  <c r="AV45" i="249" s="1"/>
  <c r="F45" i="249" s="1"/>
  <c r="BB36" i="249"/>
  <c r="BD36" i="249" s="1"/>
  <c r="BB42" i="249"/>
  <c r="BD42" i="249" s="1"/>
  <c r="I39" i="248"/>
  <c r="AR39" i="248"/>
  <c r="AS39" i="248" s="1"/>
  <c r="AV39" i="248" s="1"/>
  <c r="F39" i="248" s="1"/>
  <c r="AY39" i="248" s="1"/>
  <c r="G39" i="248" s="1"/>
  <c r="BA36" i="248"/>
  <c r="AZ36" i="248"/>
  <c r="I51" i="248"/>
  <c r="AR51" i="248"/>
  <c r="AS51" i="248" s="1"/>
  <c r="AV51" i="248" s="1"/>
  <c r="F51" i="248" s="1"/>
  <c r="AY51" i="248" s="1"/>
  <c r="G51" i="248" s="1"/>
  <c r="I48" i="248"/>
  <c r="AR48" i="248"/>
  <c r="AS48" i="248" s="1"/>
  <c r="AV48" i="248" s="1"/>
  <c r="F48" i="248" s="1"/>
  <c r="AY48" i="248" s="1"/>
  <c r="G48" i="248" s="1"/>
  <c r="BB30" i="248"/>
  <c r="BD30" i="248" s="1"/>
  <c r="BB27" i="248"/>
  <c r="BD27" i="248" s="1"/>
  <c r="BA45" i="248"/>
  <c r="AZ45" i="248"/>
  <c r="I33" i="248"/>
  <c r="AR33" i="248"/>
  <c r="AS33" i="248" s="1"/>
  <c r="AV33" i="248" s="1"/>
  <c r="F33" i="248" s="1"/>
  <c r="BB45" i="248"/>
  <c r="BD45" i="248" s="1"/>
  <c r="BA27" i="248"/>
  <c r="AZ27" i="248"/>
  <c r="BA30" i="248"/>
  <c r="AZ30" i="248"/>
  <c r="BA18" i="248"/>
  <c r="AZ18" i="248"/>
  <c r="BA24" i="248"/>
  <c r="AZ24" i="248"/>
  <c r="I42" i="248"/>
  <c r="AR42" i="248"/>
  <c r="AS42" i="248" s="1"/>
  <c r="AV42" i="248" s="1"/>
  <c r="F42" i="248" s="1"/>
  <c r="AY42" i="248" s="1"/>
  <c r="G42" i="248" s="1"/>
  <c r="BA21" i="248"/>
  <c r="AZ21" i="248"/>
  <c r="BB36" i="248"/>
  <c r="BD36" i="248" s="1"/>
  <c r="BB18" i="248"/>
  <c r="BD18" i="248" s="1"/>
  <c r="I27" i="247"/>
  <c r="AV27" i="247"/>
  <c r="AW27" i="247" s="1"/>
  <c r="AZ27" i="247" s="1"/>
  <c r="F27" i="247" s="1"/>
  <c r="BC27" i="247" s="1"/>
  <c r="G27" i="247" s="1"/>
  <c r="BE48" i="247"/>
  <c r="BD48" i="247"/>
  <c r="BE33" i="247"/>
  <c r="BD33" i="247"/>
  <c r="I45" i="247"/>
  <c r="AV45" i="247"/>
  <c r="AW45" i="247" s="1"/>
  <c r="AZ45" i="247" s="1"/>
  <c r="F45" i="247" s="1"/>
  <c r="BC45" i="247" s="1"/>
  <c r="G45" i="247" s="1"/>
  <c r="BE42" i="247"/>
  <c r="BD42" i="247"/>
  <c r="BF42" i="247"/>
  <c r="BH42" i="247" s="1"/>
  <c r="BF18" i="247"/>
  <c r="BH18" i="247" s="1"/>
  <c r="I51" i="247"/>
  <c r="AV51" i="247"/>
  <c r="AW51" i="247" s="1"/>
  <c r="AZ51" i="247" s="1"/>
  <c r="F51" i="247" s="1"/>
  <c r="BC51" i="247" s="1"/>
  <c r="G51" i="247" s="1"/>
  <c r="I30" i="247"/>
  <c r="AV30" i="247"/>
  <c r="AW30" i="247" s="1"/>
  <c r="AZ30" i="247" s="1"/>
  <c r="F30" i="247" s="1"/>
  <c r="BC30" i="247" s="1"/>
  <c r="G30" i="247" s="1"/>
  <c r="BE21" i="247"/>
  <c r="BD21" i="247"/>
  <c r="BE18" i="247"/>
  <c r="BD18" i="247"/>
  <c r="I36" i="247"/>
  <c r="AV36" i="247"/>
  <c r="AW36" i="247" s="1"/>
  <c r="AZ36" i="247" s="1"/>
  <c r="F36" i="247" s="1"/>
  <c r="BC36" i="247" s="1"/>
  <c r="G36" i="247" s="1"/>
  <c r="BE24" i="247"/>
  <c r="BD24" i="247"/>
  <c r="I39" i="247"/>
  <c r="AV39" i="247"/>
  <c r="AW39" i="247" s="1"/>
  <c r="AZ39" i="247" s="1"/>
  <c r="F39" i="247" s="1"/>
  <c r="BC39" i="247" s="1"/>
  <c r="G39" i="247" s="1"/>
  <c r="I36" i="244"/>
  <c r="AV36" i="244"/>
  <c r="AW36" i="244" s="1"/>
  <c r="AZ36" i="244" s="1"/>
  <c r="F36" i="244" s="1"/>
  <c r="BC36" i="244" s="1"/>
  <c r="G36" i="244" s="1"/>
  <c r="BE42" i="244"/>
  <c r="BD42" i="244"/>
  <c r="I51" i="244"/>
  <c r="AV51" i="244"/>
  <c r="AW51" i="244" s="1"/>
  <c r="AZ51" i="244" s="1"/>
  <c r="F51" i="244" s="1"/>
  <c r="BC51" i="244" s="1"/>
  <c r="G51" i="244" s="1"/>
  <c r="BE45" i="244"/>
  <c r="BD45" i="244"/>
  <c r="I30" i="244"/>
  <c r="AV30" i="244"/>
  <c r="AW30" i="244" s="1"/>
  <c r="AZ30" i="244" s="1"/>
  <c r="F30" i="244" s="1"/>
  <c r="BC30" i="244" s="1"/>
  <c r="G30" i="244" s="1"/>
  <c r="BF45" i="244"/>
  <c r="BH45" i="244" s="1"/>
  <c r="BE39" i="244"/>
  <c r="BD39" i="244"/>
  <c r="I48" i="244"/>
  <c r="AV48" i="244"/>
  <c r="AW48" i="244" s="1"/>
  <c r="AZ48" i="244" s="1"/>
  <c r="F48" i="244" s="1"/>
  <c r="BC48" i="244" s="1"/>
  <c r="G48" i="244" s="1"/>
  <c r="BE18" i="244"/>
  <c r="BD18" i="244"/>
  <c r="BF51" i="244"/>
  <c r="BH51" i="244" s="1"/>
  <c r="BE27" i="244"/>
  <c r="BD27" i="244"/>
  <c r="BE33" i="244"/>
  <c r="BD33" i="244"/>
  <c r="BE21" i="244"/>
  <c r="BD21" i="244"/>
  <c r="BF42" i="244"/>
  <c r="BH42" i="244" s="1"/>
  <c r="BE24" i="244"/>
  <c r="BD24" i="244"/>
  <c r="BF33" i="244"/>
  <c r="BH33" i="244" s="1"/>
  <c r="I18" i="242"/>
  <c r="AR18" i="242"/>
  <c r="AS18" i="242" s="1"/>
  <c r="AV18" i="242" s="1"/>
  <c r="F18" i="242" s="1"/>
  <c r="AY18" i="242" s="1"/>
  <c r="G18" i="242" s="1"/>
  <c r="I39" i="241"/>
  <c r="AV39" i="241"/>
  <c r="AW39" i="241" s="1"/>
  <c r="AZ39" i="241" s="1"/>
  <c r="F39" i="241" s="1"/>
  <c r="BC39" i="241" s="1"/>
  <c r="G39" i="241" s="1"/>
  <c r="I27" i="241"/>
  <c r="AV27" i="241"/>
  <c r="AW27" i="241" s="1"/>
  <c r="AZ27" i="241" s="1"/>
  <c r="F27" i="241" s="1"/>
  <c r="BC27" i="241" s="1"/>
  <c r="G27" i="241" s="1"/>
  <c r="BE36" i="241"/>
  <c r="BD36" i="241"/>
  <c r="I21" i="241"/>
  <c r="AV21" i="241"/>
  <c r="AW21" i="241" s="1"/>
  <c r="AZ21" i="241" s="1"/>
  <c r="F21" i="241" s="1"/>
  <c r="BC21" i="241" s="1"/>
  <c r="G21" i="241" s="1"/>
  <c r="I33" i="241"/>
  <c r="AV33" i="241"/>
  <c r="AW33" i="241" s="1"/>
  <c r="AZ33" i="241" s="1"/>
  <c r="F33" i="241" s="1"/>
  <c r="BC33" i="241" s="1"/>
  <c r="G33" i="241" s="1"/>
  <c r="BF45" i="241"/>
  <c r="BH45" i="241" s="1"/>
  <c r="I30" i="241"/>
  <c r="AV30" i="241"/>
  <c r="AW30" i="241" s="1"/>
  <c r="AZ30" i="241" s="1"/>
  <c r="F30" i="241" s="1"/>
  <c r="BC30" i="241" s="1"/>
  <c r="G30" i="241" s="1"/>
  <c r="BE48" i="241"/>
  <c r="BD48" i="241"/>
  <c r="I51" i="241"/>
  <c r="AV51" i="241"/>
  <c r="AW51" i="241" s="1"/>
  <c r="AZ51" i="241" s="1"/>
  <c r="F51" i="241" s="1"/>
  <c r="BC51" i="241" s="1"/>
  <c r="G51" i="241" s="1"/>
  <c r="BE18" i="241"/>
  <c r="BD18" i="241"/>
  <c r="I24" i="241"/>
  <c r="AV24" i="241"/>
  <c r="AW24" i="241" s="1"/>
  <c r="AZ24" i="241" s="1"/>
  <c r="F24" i="241" s="1"/>
  <c r="BC24" i="241" s="1"/>
  <c r="G24" i="241" s="1"/>
  <c r="BE45" i="241"/>
  <c r="BD45" i="241"/>
  <c r="I42" i="241"/>
  <c r="AV42" i="241"/>
  <c r="AW42" i="241" s="1"/>
  <c r="AZ42" i="241" s="1"/>
  <c r="F42" i="241" s="1"/>
  <c r="BC42" i="241" s="1"/>
  <c r="G42" i="241" s="1"/>
  <c r="BF27" i="241"/>
  <c r="BH27" i="241" s="1"/>
  <c r="I42" i="240"/>
  <c r="AR42" i="240"/>
  <c r="AS42" i="240" s="1"/>
  <c r="AV42" i="240" s="1"/>
  <c r="F42" i="240" s="1"/>
  <c r="AY42" i="240" s="1"/>
  <c r="G42" i="240" s="1"/>
  <c r="I36" i="240"/>
  <c r="AR36" i="240"/>
  <c r="AS36" i="240" s="1"/>
  <c r="AV36" i="240" s="1"/>
  <c r="F36" i="240" s="1"/>
  <c r="AY36" i="240" s="1"/>
  <c r="G36" i="240" s="1"/>
  <c r="I18" i="240"/>
  <c r="AR18" i="240"/>
  <c r="AS18" i="240" s="1"/>
  <c r="AV18" i="240" s="1"/>
  <c r="F18" i="240" s="1"/>
  <c r="AY18" i="240" s="1"/>
  <c r="G18" i="240" s="1"/>
  <c r="BA51" i="240"/>
  <c r="AZ51" i="240"/>
  <c r="BA27" i="240"/>
  <c r="AZ27" i="240"/>
  <c r="I45" i="240"/>
  <c r="AR45" i="240"/>
  <c r="AS45" i="240" s="1"/>
  <c r="AV45" i="240" s="1"/>
  <c r="F45" i="240" s="1"/>
  <c r="AY45" i="240" s="1"/>
  <c r="G45" i="240" s="1"/>
  <c r="I33" i="240"/>
  <c r="AR33" i="240"/>
  <c r="AS33" i="240" s="1"/>
  <c r="AV33" i="240" s="1"/>
  <c r="F33" i="240" s="1"/>
  <c r="AY33" i="240" s="1"/>
  <c r="G33" i="240" s="1"/>
  <c r="BA21" i="240"/>
  <c r="AZ21" i="240"/>
  <c r="BA39" i="240"/>
  <c r="AZ39" i="240"/>
  <c r="BA48" i="240"/>
  <c r="AZ48" i="240"/>
  <c r="I24" i="240"/>
  <c r="AR24" i="240"/>
  <c r="AS24" i="240" s="1"/>
  <c r="AV24" i="240" s="1"/>
  <c r="F24" i="240" s="1"/>
  <c r="I30" i="240"/>
  <c r="AR30" i="240"/>
  <c r="AS30" i="240" s="1"/>
  <c r="AV30" i="240" s="1"/>
  <c r="F30" i="240" s="1"/>
  <c r="AY30" i="240" s="1"/>
  <c r="G30" i="240" s="1"/>
  <c r="BB21" i="240"/>
  <c r="BD21" i="240" s="1"/>
  <c r="BB27" i="239"/>
  <c r="BD27" i="239" s="1"/>
  <c r="BA39" i="239"/>
  <c r="AZ39" i="239"/>
  <c r="I30" i="239"/>
  <c r="AR30" i="239"/>
  <c r="AS30" i="239" s="1"/>
  <c r="AV30" i="239" s="1"/>
  <c r="F30" i="239" s="1"/>
  <c r="AY30" i="239" s="1"/>
  <c r="G30" i="239" s="1"/>
  <c r="I42" i="239"/>
  <c r="AR42" i="239"/>
  <c r="AS42" i="239" s="1"/>
  <c r="AV42" i="239" s="1"/>
  <c r="F42" i="239" s="1"/>
  <c r="I18" i="239"/>
  <c r="AR18" i="239"/>
  <c r="AS18" i="239" s="1"/>
  <c r="AV18" i="239" s="1"/>
  <c r="F18" i="239" s="1"/>
  <c r="AY18" i="239" s="1"/>
  <c r="G18" i="239" s="1"/>
  <c r="I48" i="239"/>
  <c r="AR48" i="239"/>
  <c r="AS48" i="239" s="1"/>
  <c r="AV48" i="239" s="1"/>
  <c r="F48" i="239" s="1"/>
  <c r="AY48" i="239" s="1"/>
  <c r="G48" i="239" s="1"/>
  <c r="BB24" i="239"/>
  <c r="BD24" i="239" s="1"/>
  <c r="BA51" i="239"/>
  <c r="AZ51" i="239"/>
  <c r="BA36" i="239"/>
  <c r="AZ36" i="239"/>
  <c r="BA21" i="239"/>
  <c r="AZ21" i="239"/>
  <c r="BA27" i="239"/>
  <c r="AZ27" i="239"/>
  <c r="BA24" i="239"/>
  <c r="AZ24" i="239"/>
  <c r="I33" i="239"/>
  <c r="AR33" i="239"/>
  <c r="AS33" i="239" s="1"/>
  <c r="AV33" i="239" s="1"/>
  <c r="F33" i="239" s="1"/>
  <c r="I45" i="239"/>
  <c r="AR45" i="239"/>
  <c r="AS45" i="239" s="1"/>
  <c r="AV45" i="239" s="1"/>
  <c r="F45" i="239" s="1"/>
  <c r="BB48" i="239"/>
  <c r="BD48" i="239" s="1"/>
  <c r="BB30" i="239"/>
  <c r="BD30" i="239" s="1"/>
  <c r="I30" i="238"/>
  <c r="AV30" i="238"/>
  <c r="AW30" i="238" s="1"/>
  <c r="AZ30" i="238" s="1"/>
  <c r="F30" i="238" s="1"/>
  <c r="BC30" i="238" s="1"/>
  <c r="G30" i="238" s="1"/>
  <c r="I42" i="238"/>
  <c r="AV42" i="238"/>
  <c r="AW42" i="238" s="1"/>
  <c r="AZ42" i="238" s="1"/>
  <c r="F42" i="238" s="1"/>
  <c r="BC42" i="238" s="1"/>
  <c r="G42" i="238" s="1"/>
  <c r="I21" i="238"/>
  <c r="AV21" i="238"/>
  <c r="AW21" i="238" s="1"/>
  <c r="AZ21" i="238" s="1"/>
  <c r="F21" i="238" s="1"/>
  <c r="BC21" i="238" s="1"/>
  <c r="G21" i="238" s="1"/>
  <c r="BE39" i="238"/>
  <c r="BD39" i="238"/>
  <c r="BE48" i="238"/>
  <c r="BD48" i="238"/>
  <c r="I51" i="238"/>
  <c r="AV51" i="238"/>
  <c r="AW51" i="238" s="1"/>
  <c r="AZ51" i="238" s="1"/>
  <c r="F51" i="238" s="1"/>
  <c r="BC51" i="238" s="1"/>
  <c r="G51" i="238" s="1"/>
  <c r="I45" i="238"/>
  <c r="AV45" i="238"/>
  <c r="AW45" i="238" s="1"/>
  <c r="AZ45" i="238" s="1"/>
  <c r="F45" i="238" s="1"/>
  <c r="BE33" i="238"/>
  <c r="BD33" i="238"/>
  <c r="BE27" i="238"/>
  <c r="BD27" i="238"/>
  <c r="BE24" i="238"/>
  <c r="BD24" i="238"/>
  <c r="I36" i="238"/>
  <c r="AV36" i="238"/>
  <c r="AW36" i="238" s="1"/>
  <c r="AZ36" i="238" s="1"/>
  <c r="F36" i="238" s="1"/>
  <c r="BC36" i="238" s="1"/>
  <c r="G36" i="238" s="1"/>
  <c r="I18" i="238"/>
  <c r="AV18" i="238"/>
  <c r="AW18" i="238" s="1"/>
  <c r="AZ18" i="238" s="1"/>
  <c r="F18" i="238" s="1"/>
  <c r="BC18" i="238" s="1"/>
  <c r="G18" i="238" s="1"/>
  <c r="I48" i="236"/>
  <c r="AR48" i="236"/>
  <c r="AS48" i="236" s="1"/>
  <c r="AV48" i="236" s="1"/>
  <c r="F48" i="236" s="1"/>
  <c r="AY48" i="236" s="1"/>
  <c r="G48" i="236" s="1"/>
  <c r="BA45" i="236"/>
  <c r="AZ45" i="236"/>
  <c r="BA39" i="236"/>
  <c r="AZ39" i="236"/>
  <c r="BA36" i="236"/>
  <c r="AZ36" i="236"/>
  <c r="I27" i="236"/>
  <c r="AR27" i="236"/>
  <c r="AS27" i="236" s="1"/>
  <c r="AV27" i="236" s="1"/>
  <c r="F27" i="236" s="1"/>
  <c r="AY27" i="236" s="1"/>
  <c r="G27" i="236" s="1"/>
  <c r="I51" i="236"/>
  <c r="AR51" i="236"/>
  <c r="AS51" i="236" s="1"/>
  <c r="AV51" i="236" s="1"/>
  <c r="F51" i="236" s="1"/>
  <c r="AY51" i="236" s="1"/>
  <c r="G51" i="236" s="1"/>
  <c r="BA18" i="236"/>
  <c r="AZ18" i="236"/>
  <c r="BA33" i="236"/>
  <c r="AZ33" i="236"/>
  <c r="BA24" i="236"/>
  <c r="AZ24" i="236"/>
  <c r="I30" i="236"/>
  <c r="AR30" i="236"/>
  <c r="AS30" i="236" s="1"/>
  <c r="AV30" i="236" s="1"/>
  <c r="F30" i="236" s="1"/>
  <c r="AY30" i="236" s="1"/>
  <c r="G30" i="236" s="1"/>
  <c r="BB18" i="236"/>
  <c r="BD18" i="236" s="1"/>
  <c r="I42" i="236"/>
  <c r="AR42" i="236"/>
  <c r="AS42" i="236" s="1"/>
  <c r="AV42" i="236" s="1"/>
  <c r="F42" i="236" s="1"/>
  <c r="BB30" i="236"/>
  <c r="BD30" i="236" s="1"/>
  <c r="BE48" i="235"/>
  <c r="BD48" i="235"/>
  <c r="BF48" i="235"/>
  <c r="BH48" i="235" s="1"/>
  <c r="I24" i="234"/>
  <c r="AR24" i="234"/>
  <c r="AS24" i="234" s="1"/>
  <c r="AV24" i="234" s="1"/>
  <c r="F24" i="234" s="1"/>
  <c r="AY24" i="234" s="1"/>
  <c r="G24" i="234" s="1"/>
  <c r="BA21" i="234"/>
  <c r="AZ21" i="234"/>
  <c r="I30" i="234"/>
  <c r="AR30" i="234"/>
  <c r="AS30" i="234" s="1"/>
  <c r="AV30" i="234" s="1"/>
  <c r="F30" i="234" s="1"/>
  <c r="AY30" i="234" s="1"/>
  <c r="G30" i="234" s="1"/>
  <c r="BB21" i="234"/>
  <c r="BD21" i="234" s="1"/>
  <c r="I36" i="234"/>
  <c r="AR36" i="234"/>
  <c r="AS36" i="234" s="1"/>
  <c r="AV36" i="234" s="1"/>
  <c r="F36" i="234" s="1"/>
  <c r="AY36" i="234" s="1"/>
  <c r="G36" i="234" s="1"/>
  <c r="BA51" i="234"/>
  <c r="AZ51" i="234"/>
  <c r="I27" i="234"/>
  <c r="AR27" i="234"/>
  <c r="AS27" i="234" s="1"/>
  <c r="AV27" i="234" s="1"/>
  <c r="F27" i="234" s="1"/>
  <c r="AY27" i="234" s="1"/>
  <c r="G27" i="234" s="1"/>
  <c r="I48" i="234"/>
  <c r="AR48" i="234"/>
  <c r="AS48" i="234" s="1"/>
  <c r="AV48" i="234" s="1"/>
  <c r="F48" i="234" s="1"/>
  <c r="AY48" i="234" s="1"/>
  <c r="G48" i="234" s="1"/>
  <c r="BA33" i="234"/>
  <c r="AZ33" i="234"/>
  <c r="BA42" i="234"/>
  <c r="AZ42" i="234"/>
  <c r="I45" i="234"/>
  <c r="AR45" i="234"/>
  <c r="AS45" i="234" s="1"/>
  <c r="AV45" i="234" s="1"/>
  <c r="F45" i="234" s="1"/>
  <c r="AY45" i="234" s="1"/>
  <c r="G45" i="234" s="1"/>
  <c r="I39" i="234"/>
  <c r="AR39" i="234"/>
  <c r="AS39" i="234" s="1"/>
  <c r="AV39" i="234" s="1"/>
  <c r="F39" i="234" s="1"/>
  <c r="AY39" i="234" s="1"/>
  <c r="G39" i="234" s="1"/>
  <c r="BB51" i="234"/>
  <c r="BD51" i="234" s="1"/>
  <c r="BB27" i="234"/>
  <c r="BD27" i="234" s="1"/>
  <c r="BB24" i="234"/>
  <c r="BD24" i="234" s="1"/>
  <c r="BB42" i="233"/>
  <c r="BD42" i="233" s="1"/>
  <c r="I18" i="233"/>
  <c r="AR18" i="233"/>
  <c r="AS18" i="233" s="1"/>
  <c r="AV18" i="233" s="1"/>
  <c r="F18" i="233" s="1"/>
  <c r="AY18" i="233" s="1"/>
  <c r="G18" i="233" s="1"/>
  <c r="BA39" i="233"/>
  <c r="AZ39" i="233"/>
  <c r="I30" i="233"/>
  <c r="AR30" i="233"/>
  <c r="AS30" i="233" s="1"/>
  <c r="AV30" i="233" s="1"/>
  <c r="F30" i="233" s="1"/>
  <c r="AY30" i="233" s="1"/>
  <c r="G30" i="233" s="1"/>
  <c r="I48" i="233"/>
  <c r="AR48" i="233"/>
  <c r="AS48" i="233" s="1"/>
  <c r="AV48" i="233" s="1"/>
  <c r="F48" i="233" s="1"/>
  <c r="AY48" i="233" s="1"/>
  <c r="G48" i="233" s="1"/>
  <c r="BB27" i="233"/>
  <c r="BD27" i="233" s="1"/>
  <c r="BA51" i="233"/>
  <c r="AZ51" i="233"/>
  <c r="BA36" i="233"/>
  <c r="AZ36" i="233"/>
  <c r="BA21" i="233"/>
  <c r="AZ21" i="233"/>
  <c r="I42" i="233"/>
  <c r="AR42" i="233"/>
  <c r="AS42" i="233" s="1"/>
  <c r="AV42" i="233" s="1"/>
  <c r="F42" i="233" s="1"/>
  <c r="AY42" i="233" s="1"/>
  <c r="G42" i="233" s="1"/>
  <c r="BA27" i="233"/>
  <c r="AZ27" i="233"/>
  <c r="BA24" i="233"/>
  <c r="AZ24" i="233"/>
  <c r="I33" i="233"/>
  <c r="AR33" i="233"/>
  <c r="AS33" i="233" s="1"/>
  <c r="AV33" i="233" s="1"/>
  <c r="F33" i="233" s="1"/>
  <c r="AY33" i="233" s="1"/>
  <c r="G33" i="233" s="1"/>
  <c r="I45" i="233"/>
  <c r="AR45" i="233"/>
  <c r="AS45" i="233" s="1"/>
  <c r="AV45" i="233" s="1"/>
  <c r="F45" i="233" s="1"/>
  <c r="BB24" i="233"/>
  <c r="BD24" i="233" s="1"/>
  <c r="BE51" i="232"/>
  <c r="BD51" i="232"/>
  <c r="BF24" i="232"/>
  <c r="BH24" i="232" s="1"/>
  <c r="I30" i="232"/>
  <c r="AV30" i="232"/>
  <c r="AW30" i="232" s="1"/>
  <c r="AZ30" i="232" s="1"/>
  <c r="F30" i="232" s="1"/>
  <c r="BC30" i="232" s="1"/>
  <c r="G30" i="232" s="1"/>
  <c r="I42" i="232"/>
  <c r="AV42" i="232"/>
  <c r="AW42" i="232" s="1"/>
  <c r="AZ42" i="232" s="1"/>
  <c r="F42" i="232" s="1"/>
  <c r="BC42" i="232" s="1"/>
  <c r="G42" i="232" s="1"/>
  <c r="BE24" i="232"/>
  <c r="BD24" i="232"/>
  <c r="I48" i="232"/>
  <c r="AV48" i="232"/>
  <c r="AW48" i="232" s="1"/>
  <c r="AZ48" i="232" s="1"/>
  <c r="F48" i="232" s="1"/>
  <c r="BF51" i="232"/>
  <c r="BH51" i="232" s="1"/>
  <c r="BF27" i="232"/>
  <c r="BH27" i="232" s="1"/>
  <c r="I18" i="232"/>
  <c r="AV18" i="232"/>
  <c r="AW18" i="232" s="1"/>
  <c r="AZ18" i="232" s="1"/>
  <c r="F18" i="232" s="1"/>
  <c r="BC18" i="232" s="1"/>
  <c r="G18" i="232" s="1"/>
  <c r="BE39" i="232"/>
  <c r="BD39" i="232"/>
  <c r="BE36" i="232"/>
  <c r="BD36" i="232"/>
  <c r="BE21" i="232"/>
  <c r="BD21" i="232"/>
  <c r="BE27" i="232"/>
  <c r="BD27" i="232"/>
  <c r="I33" i="232"/>
  <c r="AV33" i="232"/>
  <c r="AW33" i="232" s="1"/>
  <c r="AZ33" i="232" s="1"/>
  <c r="F33" i="232" s="1"/>
  <c r="BC33" i="232" s="1"/>
  <c r="G33" i="232" s="1"/>
  <c r="I45" i="232"/>
  <c r="AV45" i="232"/>
  <c r="AW45" i="232" s="1"/>
  <c r="AZ45" i="232" s="1"/>
  <c r="F45" i="232" s="1"/>
  <c r="I42" i="230"/>
  <c r="AR42" i="230"/>
  <c r="AS42" i="230" s="1"/>
  <c r="AV42" i="230" s="1"/>
  <c r="F42" i="230" s="1"/>
  <c r="AY42" i="230" s="1"/>
  <c r="G42" i="230" s="1"/>
  <c r="BA21" i="230"/>
  <c r="AZ21" i="230"/>
  <c r="BA48" i="230"/>
  <c r="AZ48" i="230"/>
  <c r="BA51" i="230"/>
  <c r="AZ51" i="230"/>
  <c r="I18" i="230"/>
  <c r="AR18" i="230"/>
  <c r="AS18" i="230" s="1"/>
  <c r="AV18" i="230" s="1"/>
  <c r="F18" i="230" s="1"/>
  <c r="AY18" i="230" s="1"/>
  <c r="G18" i="230" s="1"/>
  <c r="I36" i="230"/>
  <c r="AR36" i="230"/>
  <c r="AS36" i="230" s="1"/>
  <c r="AV36" i="230" s="1"/>
  <c r="F36" i="230" s="1"/>
  <c r="AY36" i="230" s="1"/>
  <c r="G36" i="230" s="1"/>
  <c r="I30" i="230"/>
  <c r="AR30" i="230"/>
  <c r="AS30" i="230" s="1"/>
  <c r="AV30" i="230" s="1"/>
  <c r="F30" i="230" s="1"/>
  <c r="AY30" i="230" s="1"/>
  <c r="G30" i="230" s="1"/>
  <c r="BA45" i="230"/>
  <c r="AZ45" i="230"/>
  <c r="BA24" i="230"/>
  <c r="AZ24" i="230"/>
  <c r="BA27" i="230"/>
  <c r="AZ27" i="230"/>
  <c r="I39" i="230"/>
  <c r="AR39" i="230"/>
  <c r="AS39" i="230" s="1"/>
  <c r="AV39" i="230" s="1"/>
  <c r="F39" i="230" s="1"/>
  <c r="AY39" i="230" s="1"/>
  <c r="G39" i="230" s="1"/>
  <c r="I33" i="230"/>
  <c r="AR33" i="230"/>
  <c r="AS33" i="230" s="1"/>
  <c r="AV33" i="230" s="1"/>
  <c r="F33" i="230" s="1"/>
  <c r="BB45" i="230"/>
  <c r="BD45" i="230" s="1"/>
  <c r="BB21" i="230"/>
  <c r="BD21" i="230" s="1"/>
  <c r="I42" i="229"/>
  <c r="AV42" i="229"/>
  <c r="AW42" i="229" s="1"/>
  <c r="AZ42" i="229" s="1"/>
  <c r="F42" i="229" s="1"/>
  <c r="BC42" i="229" s="1"/>
  <c r="G42" i="229" s="1"/>
  <c r="BE27" i="229"/>
  <c r="BD27" i="229"/>
  <c r="I18" i="229"/>
  <c r="AV18" i="229"/>
  <c r="AW18" i="229" s="1"/>
  <c r="AZ18" i="229" s="1"/>
  <c r="F18" i="229" s="1"/>
  <c r="BC18" i="229" s="1"/>
  <c r="G18" i="229" s="1"/>
  <c r="BE24" i="229"/>
  <c r="BD24" i="229"/>
  <c r="BE39" i="229"/>
  <c r="BD39" i="229"/>
  <c r="I30" i="229"/>
  <c r="AV30" i="229"/>
  <c r="AW30" i="229" s="1"/>
  <c r="AZ30" i="229" s="1"/>
  <c r="F30" i="229" s="1"/>
  <c r="BC30" i="229" s="1"/>
  <c r="G30" i="229" s="1"/>
  <c r="I48" i="229"/>
  <c r="AV48" i="229"/>
  <c r="AW48" i="229" s="1"/>
  <c r="AZ48" i="229" s="1"/>
  <c r="F48" i="229" s="1"/>
  <c r="BC48" i="229" s="1"/>
  <c r="G48" i="229" s="1"/>
  <c r="BF27" i="229"/>
  <c r="BH27" i="229" s="1"/>
  <c r="BE51" i="229"/>
  <c r="BD51" i="229"/>
  <c r="BE36" i="229"/>
  <c r="BD36" i="229"/>
  <c r="BE21" i="229"/>
  <c r="BD21" i="229"/>
  <c r="I33" i="229"/>
  <c r="AV33" i="229"/>
  <c r="AW33" i="229" s="1"/>
  <c r="AZ33" i="229" s="1"/>
  <c r="F33" i="229" s="1"/>
  <c r="BC33" i="229" s="1"/>
  <c r="G33" i="229" s="1"/>
  <c r="I45" i="229"/>
  <c r="AV45" i="229"/>
  <c r="AW45" i="229" s="1"/>
  <c r="AZ45" i="229" s="1"/>
  <c r="F45" i="229" s="1"/>
  <c r="BC45" i="229" s="1"/>
  <c r="G45" i="229" s="1"/>
  <c r="BF30" i="229"/>
  <c r="BH30" i="229" s="1"/>
  <c r="I30" i="225"/>
  <c r="AV30" i="225"/>
  <c r="AW30" i="225" s="1"/>
  <c r="AZ30" i="225" s="1"/>
  <c r="F30" i="225" s="1"/>
  <c r="BC30" i="225" s="1"/>
  <c r="G30" i="225" s="1"/>
  <c r="BE48" i="225"/>
  <c r="BD48" i="225"/>
  <c r="BE45" i="225"/>
  <c r="BD45" i="225"/>
  <c r="BE42" i="225"/>
  <c r="BD42" i="225"/>
  <c r="I39" i="225"/>
  <c r="AV39" i="225"/>
  <c r="AW39" i="225" s="1"/>
  <c r="AZ39" i="225" s="1"/>
  <c r="F39" i="225" s="1"/>
  <c r="BC39" i="225" s="1"/>
  <c r="G39" i="225" s="1"/>
  <c r="I33" i="225"/>
  <c r="AV33" i="225"/>
  <c r="AW33" i="225" s="1"/>
  <c r="AZ33" i="225" s="1"/>
  <c r="F33" i="225" s="1"/>
  <c r="BC33" i="225" s="1"/>
  <c r="G33" i="225" s="1"/>
  <c r="I51" i="225"/>
  <c r="AV51" i="225"/>
  <c r="AW51" i="225" s="1"/>
  <c r="AZ51" i="225" s="1"/>
  <c r="F51" i="225" s="1"/>
  <c r="BC51" i="225" s="1"/>
  <c r="G51" i="225" s="1"/>
  <c r="BE24" i="225"/>
  <c r="BD24" i="225"/>
  <c r="BE21" i="225"/>
  <c r="BD21" i="225"/>
  <c r="BE18" i="225"/>
  <c r="BD18" i="225"/>
  <c r="I36" i="225"/>
  <c r="AV36" i="225"/>
  <c r="AW36" i="225" s="1"/>
  <c r="AZ36" i="225" s="1"/>
  <c r="F36" i="225" s="1"/>
  <c r="BC36" i="225" s="1"/>
  <c r="G36" i="225" s="1"/>
  <c r="I27" i="225"/>
  <c r="AV27" i="225"/>
  <c r="AW27" i="225" s="1"/>
  <c r="AZ27" i="225" s="1"/>
  <c r="F27" i="225" s="1"/>
  <c r="BC27" i="225" s="1"/>
  <c r="G27" i="225" s="1"/>
  <c r="I48" i="224"/>
  <c r="AR48" i="224"/>
  <c r="AS48" i="224" s="1"/>
  <c r="AV48" i="224" s="1"/>
  <c r="F48" i="224" s="1"/>
  <c r="BB39" i="224"/>
  <c r="BD39" i="224" s="1"/>
  <c r="BA45" i="224"/>
  <c r="AZ45" i="224"/>
  <c r="I30" i="224"/>
  <c r="AR30" i="224"/>
  <c r="AS30" i="224" s="1"/>
  <c r="AV30" i="224" s="1"/>
  <c r="F30" i="224" s="1"/>
  <c r="AY30" i="224" s="1"/>
  <c r="G30" i="224" s="1"/>
  <c r="BA39" i="224"/>
  <c r="AZ39" i="224"/>
  <c r="I36" i="224"/>
  <c r="AR36" i="224"/>
  <c r="AS36" i="224" s="1"/>
  <c r="AV36" i="224" s="1"/>
  <c r="F36" i="224" s="1"/>
  <c r="AY36" i="224" s="1"/>
  <c r="G36" i="224" s="1"/>
  <c r="I42" i="224"/>
  <c r="AR42" i="224"/>
  <c r="AS42" i="224" s="1"/>
  <c r="AV42" i="224" s="1"/>
  <c r="F42" i="224" s="1"/>
  <c r="AY42" i="224" s="1"/>
  <c r="G42" i="224" s="1"/>
  <c r="BA51" i="224"/>
  <c r="AZ51" i="224"/>
  <c r="BA27" i="224"/>
  <c r="AZ27" i="224"/>
  <c r="BA21" i="224"/>
  <c r="AZ21" i="224"/>
  <c r="BA24" i="224"/>
  <c r="AZ24" i="224"/>
  <c r="I33" i="224"/>
  <c r="AR33" i="224"/>
  <c r="AS33" i="224" s="1"/>
  <c r="AV33" i="224" s="1"/>
  <c r="F33" i="224" s="1"/>
  <c r="AY33" i="224" s="1"/>
  <c r="G33" i="224" s="1"/>
  <c r="BB24" i="224"/>
  <c r="BD24" i="224" s="1"/>
  <c r="I18" i="224"/>
  <c r="AR18" i="224"/>
  <c r="AS18" i="224" s="1"/>
  <c r="AV18" i="224" s="1"/>
  <c r="F18" i="224" s="1"/>
  <c r="BB21" i="224"/>
  <c r="BD21" i="224" s="1"/>
  <c r="I39" i="223"/>
  <c r="AR39" i="223"/>
  <c r="AS39" i="223" s="1"/>
  <c r="AV39" i="223" s="1"/>
  <c r="F39" i="223" s="1"/>
  <c r="AY39" i="223" s="1"/>
  <c r="G39" i="223" s="1"/>
  <c r="BA45" i="223"/>
  <c r="AZ45" i="223"/>
  <c r="BA21" i="223"/>
  <c r="AZ21" i="223"/>
  <c r="I24" i="223"/>
  <c r="AR24" i="223"/>
  <c r="AS24" i="223" s="1"/>
  <c r="AV24" i="223" s="1"/>
  <c r="F24" i="223" s="1"/>
  <c r="AY24" i="223" s="1"/>
  <c r="G24" i="223" s="1"/>
  <c r="I36" i="223"/>
  <c r="AR36" i="223"/>
  <c r="AS36" i="223" s="1"/>
  <c r="AV36" i="223" s="1"/>
  <c r="F36" i="223" s="1"/>
  <c r="BB45" i="223"/>
  <c r="BD45" i="223" s="1"/>
  <c r="BB21" i="223"/>
  <c r="BD21" i="223" s="1"/>
  <c r="BA42" i="223"/>
  <c r="AZ42" i="223"/>
  <c r="I48" i="223"/>
  <c r="AR48" i="223"/>
  <c r="AS48" i="223" s="1"/>
  <c r="AV48" i="223" s="1"/>
  <c r="F48" i="223" s="1"/>
  <c r="BA27" i="223"/>
  <c r="AZ27" i="223"/>
  <c r="BA33" i="223"/>
  <c r="AZ33" i="223"/>
  <c r="BA30" i="223"/>
  <c r="AZ30" i="223"/>
  <c r="I51" i="223"/>
  <c r="AR51" i="223"/>
  <c r="AS51" i="223" s="1"/>
  <c r="AV51" i="223" s="1"/>
  <c r="F51" i="223" s="1"/>
  <c r="I18" i="223"/>
  <c r="AR18" i="223"/>
  <c r="AS18" i="223" s="1"/>
  <c r="AV18" i="223" s="1"/>
  <c r="F18" i="223" s="1"/>
  <c r="BB30" i="223"/>
  <c r="BD30" i="223" s="1"/>
  <c r="BB24" i="223"/>
  <c r="BD24" i="223" s="1"/>
  <c r="I27" i="221"/>
  <c r="AV27" i="221"/>
  <c r="AW27" i="221" s="1"/>
  <c r="AZ27" i="221" s="1"/>
  <c r="F27" i="221" s="1"/>
  <c r="I18" i="221"/>
  <c r="AV18" i="221"/>
  <c r="AW18" i="221" s="1"/>
  <c r="AZ18" i="221" s="1"/>
  <c r="F18" i="221" s="1"/>
  <c r="BC18" i="221" s="1"/>
  <c r="G18" i="221" s="1"/>
  <c r="BF18" i="221"/>
  <c r="BH18" i="221" s="1"/>
  <c r="BE42" i="221"/>
  <c r="BD42" i="221"/>
  <c r="I30" i="221"/>
  <c r="AV30" i="221"/>
  <c r="AW30" i="221" s="1"/>
  <c r="AZ30" i="221" s="1"/>
  <c r="F30" i="221" s="1"/>
  <c r="BC30" i="221" s="1"/>
  <c r="G30" i="221" s="1"/>
  <c r="BF42" i="221"/>
  <c r="BH42" i="221" s="1"/>
  <c r="I36" i="221"/>
  <c r="AV36" i="221"/>
  <c r="AW36" i="221" s="1"/>
  <c r="AZ36" i="221" s="1"/>
  <c r="F36" i="221" s="1"/>
  <c r="BE48" i="221"/>
  <c r="BD48" i="221"/>
  <c r="BE39" i="221"/>
  <c r="BD39" i="221"/>
  <c r="I51" i="221"/>
  <c r="AV51" i="221"/>
  <c r="AW51" i="221" s="1"/>
  <c r="AZ51" i="221" s="1"/>
  <c r="F51" i="221" s="1"/>
  <c r="BC51" i="221" s="1"/>
  <c r="G51" i="221" s="1"/>
  <c r="BE24" i="221"/>
  <c r="BD24" i="221"/>
  <c r="I45" i="221"/>
  <c r="AV45" i="221"/>
  <c r="AW45" i="221" s="1"/>
  <c r="AZ45" i="221" s="1"/>
  <c r="F45" i="221" s="1"/>
  <c r="BC45" i="221" s="1"/>
  <c r="G45" i="221" s="1"/>
  <c r="BE33" i="221"/>
  <c r="BD33" i="221"/>
  <c r="BE21" i="221"/>
  <c r="BD21" i="221"/>
  <c r="I36" i="219"/>
  <c r="AR36" i="219"/>
  <c r="AS36" i="219" s="1"/>
  <c r="AV36" i="219" s="1"/>
  <c r="F36" i="219" s="1"/>
  <c r="I45" i="219"/>
  <c r="AR45" i="219"/>
  <c r="AS45" i="219" s="1"/>
  <c r="AV45" i="219" s="1"/>
  <c r="F45" i="219" s="1"/>
  <c r="I42" i="219"/>
  <c r="AR42" i="219"/>
  <c r="AS42" i="219" s="1"/>
  <c r="AV42" i="219" s="1"/>
  <c r="F42" i="219" s="1"/>
  <c r="AY42" i="219" s="1"/>
  <c r="G42" i="219" s="1"/>
  <c r="I24" i="219"/>
  <c r="AR24" i="219"/>
  <c r="AS24" i="219" s="1"/>
  <c r="AV24" i="219" s="1"/>
  <c r="F24" i="219" s="1"/>
  <c r="AY24" i="219" s="1"/>
  <c r="G24" i="219" s="1"/>
  <c r="BA39" i="219"/>
  <c r="AZ39" i="219"/>
  <c r="I18" i="219"/>
  <c r="AR18" i="219"/>
  <c r="AS18" i="219" s="1"/>
  <c r="AV18" i="219" s="1"/>
  <c r="F18" i="219" s="1"/>
  <c r="AY18" i="219" s="1"/>
  <c r="G18" i="219" s="1"/>
  <c r="BB39" i="219"/>
  <c r="BD39" i="219" s="1"/>
  <c r="I30" i="219"/>
  <c r="AR30" i="219"/>
  <c r="AS30" i="219" s="1"/>
  <c r="AV30" i="219" s="1"/>
  <c r="F30" i="219" s="1"/>
  <c r="AY30" i="219" s="1"/>
  <c r="G30" i="219" s="1"/>
  <c r="BB33" i="219"/>
  <c r="BD33" i="219" s="1"/>
  <c r="BA48" i="219"/>
  <c r="AZ48" i="219"/>
  <c r="BA21" i="219"/>
  <c r="AZ21" i="219"/>
  <c r="BA33" i="219"/>
  <c r="AZ33" i="219"/>
  <c r="I51" i="219"/>
  <c r="AR51" i="219"/>
  <c r="AS51" i="219" s="1"/>
  <c r="AV51" i="219" s="1"/>
  <c r="F51" i="219" s="1"/>
  <c r="BA27" i="219"/>
  <c r="AZ27" i="219"/>
  <c r="I42" i="218"/>
  <c r="AR42" i="218"/>
  <c r="AS42" i="218" s="1"/>
  <c r="AV42" i="218" s="1"/>
  <c r="F42" i="218" s="1"/>
  <c r="AY42" i="218" s="1"/>
  <c r="G42" i="218" s="1"/>
  <c r="BA27" i="218"/>
  <c r="AZ27" i="218"/>
  <c r="I18" i="218"/>
  <c r="AR18" i="218"/>
  <c r="AS18" i="218" s="1"/>
  <c r="AV18" i="218" s="1"/>
  <c r="F18" i="218" s="1"/>
  <c r="AY18" i="218" s="1"/>
  <c r="G18" i="218" s="1"/>
  <c r="BA24" i="218"/>
  <c r="AZ24" i="218"/>
  <c r="BA39" i="218"/>
  <c r="AZ39" i="218"/>
  <c r="I30" i="218"/>
  <c r="AR30" i="218"/>
  <c r="AS30" i="218" s="1"/>
  <c r="AV30" i="218" s="1"/>
  <c r="F30" i="218" s="1"/>
  <c r="I48" i="218"/>
  <c r="AR48" i="218"/>
  <c r="AS48" i="218" s="1"/>
  <c r="AV48" i="218" s="1"/>
  <c r="F48" i="218" s="1"/>
  <c r="BB27" i="218"/>
  <c r="BD27" i="218" s="1"/>
  <c r="BA51" i="218"/>
  <c r="AZ51" i="218"/>
  <c r="BA36" i="218"/>
  <c r="AZ36" i="218"/>
  <c r="BA21" i="218"/>
  <c r="AZ21" i="218"/>
  <c r="I33" i="218"/>
  <c r="AR33" i="218"/>
  <c r="AS33" i="218" s="1"/>
  <c r="AV33" i="218" s="1"/>
  <c r="F33" i="218" s="1"/>
  <c r="AY33" i="218" s="1"/>
  <c r="G33" i="218" s="1"/>
  <c r="I45" i="218"/>
  <c r="AR45" i="218"/>
  <c r="AS45" i="218" s="1"/>
  <c r="AV45" i="218" s="1"/>
  <c r="F45" i="218" s="1"/>
  <c r="AY45" i="218" s="1"/>
  <c r="G45" i="218" s="1"/>
  <c r="I48" i="215"/>
  <c r="AR48" i="215"/>
  <c r="AS48" i="215" s="1"/>
  <c r="AV48" i="215" s="1"/>
  <c r="F48" i="215" s="1"/>
  <c r="AY48" i="215" s="1"/>
  <c r="G48" i="215" s="1"/>
  <c r="BA45" i="215"/>
  <c r="AZ45" i="215"/>
  <c r="BA33" i="215"/>
  <c r="AZ33" i="215"/>
  <c r="I24" i="215"/>
  <c r="AR24" i="215"/>
  <c r="AS24" i="215" s="1"/>
  <c r="AV24" i="215" s="1"/>
  <c r="F24" i="215" s="1"/>
  <c r="AY24" i="215" s="1"/>
  <c r="G24" i="215" s="1"/>
  <c r="BB45" i="215"/>
  <c r="BD45" i="215" s="1"/>
  <c r="BB21" i="215"/>
  <c r="BD21" i="215" s="1"/>
  <c r="I51" i="215"/>
  <c r="AR51" i="215"/>
  <c r="AS51" i="215" s="1"/>
  <c r="AV51" i="215" s="1"/>
  <c r="F51" i="215" s="1"/>
  <c r="AY51" i="215" s="1"/>
  <c r="G51" i="215" s="1"/>
  <c r="I42" i="215"/>
  <c r="AR42" i="215"/>
  <c r="AS42" i="215" s="1"/>
  <c r="AV42" i="215" s="1"/>
  <c r="F42" i="215" s="1"/>
  <c r="AY42" i="215" s="1"/>
  <c r="G42" i="215" s="1"/>
  <c r="BA21" i="215"/>
  <c r="AZ21" i="215"/>
  <c r="I36" i="215"/>
  <c r="AR36" i="215"/>
  <c r="AS36" i="215" s="1"/>
  <c r="AV36" i="215" s="1"/>
  <c r="F36" i="215" s="1"/>
  <c r="AY36" i="215" s="1"/>
  <c r="G36" i="215" s="1"/>
  <c r="BA30" i="215"/>
  <c r="AZ30" i="215"/>
  <c r="I27" i="215"/>
  <c r="AR27" i="215"/>
  <c r="AS27" i="215" s="1"/>
  <c r="AV27" i="215" s="1"/>
  <c r="F27" i="215" s="1"/>
  <c r="AY27" i="215" s="1"/>
  <c r="G27" i="215" s="1"/>
  <c r="I18" i="215"/>
  <c r="AR18" i="215"/>
  <c r="AS18" i="215" s="1"/>
  <c r="AV18" i="215" s="1"/>
  <c r="F18" i="215" s="1"/>
  <c r="AY18" i="215" s="1"/>
  <c r="G18" i="215" s="1"/>
  <c r="I39" i="215"/>
  <c r="AR39" i="215"/>
  <c r="AS39" i="215" s="1"/>
  <c r="AV39" i="215" s="1"/>
  <c r="F39" i="215" s="1"/>
  <c r="AY39" i="215" s="1"/>
  <c r="G39" i="215" s="1"/>
  <c r="BB24" i="215"/>
  <c r="BD24" i="215" s="1"/>
  <c r="I21" i="214"/>
  <c r="AV21" i="214"/>
  <c r="AW21" i="214" s="1"/>
  <c r="AZ21" i="214" s="1"/>
  <c r="F21" i="214" s="1"/>
  <c r="BC21" i="214" s="1"/>
  <c r="G21" i="214" s="1"/>
  <c r="BE42" i="214"/>
  <c r="BD42" i="214"/>
  <c r="BE33" i="214"/>
  <c r="BD33" i="214"/>
  <c r="I30" i="214"/>
  <c r="AV30" i="214"/>
  <c r="AW30" i="214" s="1"/>
  <c r="AZ30" i="214" s="1"/>
  <c r="F30" i="214" s="1"/>
  <c r="BC30" i="214" s="1"/>
  <c r="G30" i="214" s="1"/>
  <c r="I45" i="214"/>
  <c r="AV45" i="214"/>
  <c r="AW45" i="214" s="1"/>
  <c r="AZ45" i="214" s="1"/>
  <c r="F45" i="214" s="1"/>
  <c r="BC45" i="214" s="1"/>
  <c r="G45" i="214" s="1"/>
  <c r="BF33" i="214"/>
  <c r="BH33" i="214" s="1"/>
  <c r="I36" i="214"/>
  <c r="AV36" i="214"/>
  <c r="AW36" i="214" s="1"/>
  <c r="AZ36" i="214" s="1"/>
  <c r="F36" i="214" s="1"/>
  <c r="BC36" i="214" s="1"/>
  <c r="G36" i="214" s="1"/>
  <c r="I48" i="214"/>
  <c r="AV48" i="214"/>
  <c r="AW48" i="214" s="1"/>
  <c r="AZ48" i="214" s="1"/>
  <c r="F48" i="214" s="1"/>
  <c r="BE18" i="214"/>
  <c r="BD18" i="214"/>
  <c r="BE24" i="214"/>
  <c r="BD24" i="214"/>
  <c r="BE27" i="214"/>
  <c r="BD27" i="214"/>
  <c r="BE51" i="214"/>
  <c r="BD51" i="214"/>
  <c r="I39" i="214"/>
  <c r="AV39" i="214"/>
  <c r="AW39" i="214" s="1"/>
  <c r="AZ39" i="214" s="1"/>
  <c r="F39" i="214" s="1"/>
  <c r="BF51" i="214"/>
  <c r="BH51" i="214" s="1"/>
  <c r="BF27" i="214"/>
  <c r="BH27" i="214" s="1"/>
  <c r="BA51" i="213"/>
  <c r="AZ51" i="213"/>
  <c r="I48" i="213"/>
  <c r="AR48" i="213"/>
  <c r="AS48" i="213" s="1"/>
  <c r="AV48" i="213" s="1"/>
  <c r="F48" i="213" s="1"/>
  <c r="AY48" i="213" s="1"/>
  <c r="G48" i="213" s="1"/>
  <c r="BB24" i="213"/>
  <c r="BD24" i="213" s="1"/>
  <c r="BA42" i="213"/>
  <c r="AZ42" i="213"/>
  <c r="I45" i="213"/>
  <c r="AR45" i="213"/>
  <c r="AS45" i="213" s="1"/>
  <c r="AV45" i="213" s="1"/>
  <c r="F45" i="213" s="1"/>
  <c r="AY45" i="213" s="1"/>
  <c r="G45" i="213" s="1"/>
  <c r="BA27" i="213"/>
  <c r="AZ27" i="213"/>
  <c r="I21" i="213"/>
  <c r="AR21" i="213"/>
  <c r="AS21" i="213" s="1"/>
  <c r="AV21" i="213" s="1"/>
  <c r="F21" i="213" s="1"/>
  <c r="AY21" i="213" s="1"/>
  <c r="G21" i="213" s="1"/>
  <c r="I36" i="213"/>
  <c r="AR36" i="213"/>
  <c r="AS36" i="213" s="1"/>
  <c r="AV36" i="213" s="1"/>
  <c r="F36" i="213" s="1"/>
  <c r="AY36" i="213" s="1"/>
  <c r="G36" i="213" s="1"/>
  <c r="BA24" i="213"/>
  <c r="AZ24" i="213"/>
  <c r="BA39" i="213"/>
  <c r="AZ39" i="213"/>
  <c r="BA33" i="213"/>
  <c r="AZ33" i="213"/>
  <c r="BA30" i="213"/>
  <c r="AZ30" i="213"/>
  <c r="I18" i="213"/>
  <c r="AR18" i="213"/>
  <c r="AS18" i="213" s="1"/>
  <c r="AV18" i="213" s="1"/>
  <c r="F18" i="213" s="1"/>
  <c r="AY18" i="213" s="1"/>
  <c r="G18" i="213" s="1"/>
  <c r="BB33" i="213"/>
  <c r="BD33" i="213" s="1"/>
  <c r="BA18" i="212"/>
  <c r="AZ18" i="212"/>
  <c r="I33" i="211"/>
  <c r="AV33" i="211"/>
  <c r="AW33" i="211" s="1"/>
  <c r="AZ33" i="211" s="1"/>
  <c r="F33" i="211" s="1"/>
  <c r="BC33" i="211" s="1"/>
  <c r="G33" i="211" s="1"/>
  <c r="I27" i="211"/>
  <c r="AV27" i="211"/>
  <c r="AW27" i="211" s="1"/>
  <c r="AZ27" i="211" s="1"/>
  <c r="F27" i="211" s="1"/>
  <c r="BC27" i="211" s="1"/>
  <c r="G27" i="211" s="1"/>
  <c r="BE21" i="211"/>
  <c r="BD21" i="211"/>
  <c r="BE48" i="211"/>
  <c r="BD48" i="211"/>
  <c r="I51" i="211"/>
  <c r="AV51" i="211"/>
  <c r="AW51" i="211" s="1"/>
  <c r="AZ51" i="211" s="1"/>
  <c r="F51" i="211" s="1"/>
  <c r="BC51" i="211" s="1"/>
  <c r="G51" i="211" s="1"/>
  <c r="I30" i="211"/>
  <c r="AV30" i="211"/>
  <c r="AW30" i="211" s="1"/>
  <c r="AZ30" i="211" s="1"/>
  <c r="F30" i="211" s="1"/>
  <c r="BC30" i="211" s="1"/>
  <c r="G30" i="211" s="1"/>
  <c r="BE36" i="211"/>
  <c r="BD36" i="211"/>
  <c r="I18" i="211"/>
  <c r="AV18" i="211"/>
  <c r="AW18" i="211" s="1"/>
  <c r="AZ18" i="211" s="1"/>
  <c r="F18" i="211" s="1"/>
  <c r="BC18" i="211" s="1"/>
  <c r="G18" i="211" s="1"/>
  <c r="BE24" i="211"/>
  <c r="BD24" i="211"/>
  <c r="I42" i="211"/>
  <c r="AV42" i="211"/>
  <c r="AW42" i="211" s="1"/>
  <c r="AZ42" i="211" s="1"/>
  <c r="F42" i="211" s="1"/>
  <c r="BF48" i="211"/>
  <c r="BH48" i="211" s="1"/>
  <c r="BF24" i="211"/>
  <c r="BH24" i="211" s="1"/>
  <c r="BF21" i="211"/>
  <c r="BH21" i="211" s="1"/>
  <c r="BE45" i="211"/>
  <c r="BD45" i="211"/>
  <c r="I39" i="211"/>
  <c r="AV39" i="211"/>
  <c r="AW39" i="211" s="1"/>
  <c r="AZ39" i="211" s="1"/>
  <c r="F39" i="211" s="1"/>
  <c r="I48" i="210"/>
  <c r="AR48" i="210"/>
  <c r="AS48" i="210" s="1"/>
  <c r="AV48" i="210" s="1"/>
  <c r="F48" i="210" s="1"/>
  <c r="AY48" i="210" s="1"/>
  <c r="G48" i="210" s="1"/>
  <c r="I27" i="210"/>
  <c r="AR27" i="210"/>
  <c r="AS27" i="210" s="1"/>
  <c r="AV27" i="210" s="1"/>
  <c r="F27" i="210" s="1"/>
  <c r="AY27" i="210" s="1"/>
  <c r="G27" i="210" s="1"/>
  <c r="BA30" i="210"/>
  <c r="AZ30" i="210"/>
  <c r="BA45" i="210"/>
  <c r="AZ45" i="210"/>
  <c r="I24" i="210"/>
  <c r="AR24" i="210"/>
  <c r="AS24" i="210" s="1"/>
  <c r="AV24" i="210" s="1"/>
  <c r="F24" i="210" s="1"/>
  <c r="AY24" i="210" s="1"/>
  <c r="G24" i="210" s="1"/>
  <c r="I42" i="210"/>
  <c r="AR42" i="210"/>
  <c r="AS42" i="210" s="1"/>
  <c r="AV42" i="210" s="1"/>
  <c r="F42" i="210" s="1"/>
  <c r="AY42" i="210" s="1"/>
  <c r="G42" i="210" s="1"/>
  <c r="I39" i="210"/>
  <c r="AR39" i="210"/>
  <c r="AS39" i="210" s="1"/>
  <c r="AV39" i="210" s="1"/>
  <c r="F39" i="210" s="1"/>
  <c r="AY39" i="210" s="1"/>
  <c r="G39" i="210" s="1"/>
  <c r="I33" i="210"/>
  <c r="AR33" i="210"/>
  <c r="AS33" i="210" s="1"/>
  <c r="AV33" i="210" s="1"/>
  <c r="F33" i="210" s="1"/>
  <c r="AY33" i="210" s="1"/>
  <c r="G33" i="210" s="1"/>
  <c r="I18" i="210"/>
  <c r="AR18" i="210"/>
  <c r="AS18" i="210" s="1"/>
  <c r="AV18" i="210" s="1"/>
  <c r="F18" i="210" s="1"/>
  <c r="AY18" i="210" s="1"/>
  <c r="G18" i="210" s="1"/>
  <c r="BA36" i="210"/>
  <c r="AZ36" i="210"/>
  <c r="BA21" i="210"/>
  <c r="AZ21" i="210"/>
  <c r="I51" i="210"/>
  <c r="AR51" i="210"/>
  <c r="AS51" i="210" s="1"/>
  <c r="AV51" i="210" s="1"/>
  <c r="F51" i="210" s="1"/>
  <c r="AY51" i="210" s="1"/>
  <c r="G51" i="210" s="1"/>
  <c r="I48" i="208"/>
  <c r="AV48" i="208"/>
  <c r="AW48" i="208" s="1"/>
  <c r="AZ48" i="208" s="1"/>
  <c r="F48" i="208" s="1"/>
  <c r="BC48" i="208" s="1"/>
  <c r="G48" i="208" s="1"/>
  <c r="I42" i="208"/>
  <c r="AV42" i="208"/>
  <c r="AW42" i="208" s="1"/>
  <c r="AZ42" i="208" s="1"/>
  <c r="F42" i="208" s="1"/>
  <c r="BC42" i="208" s="1"/>
  <c r="G42" i="208" s="1"/>
  <c r="I36" i="208"/>
  <c r="AV36" i="208"/>
  <c r="AW36" i="208" s="1"/>
  <c r="AZ36" i="208" s="1"/>
  <c r="F36" i="208" s="1"/>
  <c r="BC36" i="208" s="1"/>
  <c r="G36" i="208" s="1"/>
  <c r="BE33" i="208"/>
  <c r="BD33" i="208"/>
  <c r="I39" i="208"/>
  <c r="AV39" i="208"/>
  <c r="AW39" i="208" s="1"/>
  <c r="AZ39" i="208" s="1"/>
  <c r="F39" i="208" s="1"/>
  <c r="BC39" i="208" s="1"/>
  <c r="G39" i="208" s="1"/>
  <c r="I18" i="208"/>
  <c r="AV18" i="208"/>
  <c r="AW18" i="208" s="1"/>
  <c r="AZ18" i="208" s="1"/>
  <c r="F18" i="208" s="1"/>
  <c r="BC18" i="208" s="1"/>
  <c r="G18" i="208" s="1"/>
  <c r="BE30" i="208"/>
  <c r="BD30" i="208"/>
  <c r="I24" i="208"/>
  <c r="AV24" i="208"/>
  <c r="AW24" i="208" s="1"/>
  <c r="AZ24" i="208" s="1"/>
  <c r="F24" i="208" s="1"/>
  <c r="BC24" i="208" s="1"/>
  <c r="G24" i="208" s="1"/>
  <c r="BE27" i="208"/>
  <c r="BD27" i="208"/>
  <c r="BE45" i="208"/>
  <c r="BD45" i="208"/>
  <c r="BE21" i="208"/>
  <c r="BD21" i="208"/>
  <c r="I51" i="208"/>
  <c r="AV51" i="208"/>
  <c r="AW51" i="208" s="1"/>
  <c r="AZ51" i="208" s="1"/>
  <c r="F51" i="208" s="1"/>
  <c r="BC51" i="208" s="1"/>
  <c r="G51" i="208" s="1"/>
  <c r="BB36" i="207"/>
  <c r="BD36" i="207" s="1"/>
  <c r="BB48" i="207"/>
  <c r="BD48" i="207" s="1"/>
  <c r="BA36" i="207"/>
  <c r="AZ36" i="207"/>
  <c r="BA48" i="207"/>
  <c r="AZ48" i="207"/>
  <c r="I21" i="206"/>
  <c r="AR21" i="206"/>
  <c r="AS21" i="206" s="1"/>
  <c r="AV21" i="206" s="1"/>
  <c r="F21" i="206" s="1"/>
  <c r="AY21" i="206" s="1"/>
  <c r="G21" i="206" s="1"/>
  <c r="BA42" i="206"/>
  <c r="AZ42" i="206"/>
  <c r="BA45" i="206"/>
  <c r="AZ45" i="206"/>
  <c r="I36" i="206"/>
  <c r="AR36" i="206"/>
  <c r="AS36" i="206" s="1"/>
  <c r="AV36" i="206" s="1"/>
  <c r="F36" i="206" s="1"/>
  <c r="AY36" i="206" s="1"/>
  <c r="G36" i="206" s="1"/>
  <c r="I24" i="206"/>
  <c r="AR24" i="206"/>
  <c r="AS24" i="206" s="1"/>
  <c r="AV24" i="206" s="1"/>
  <c r="F24" i="206" s="1"/>
  <c r="AY24" i="206" s="1"/>
  <c r="G24" i="206" s="1"/>
  <c r="I18" i="206"/>
  <c r="AR18" i="206"/>
  <c r="AS18" i="206" s="1"/>
  <c r="AV18" i="206" s="1"/>
  <c r="F18" i="206" s="1"/>
  <c r="AY18" i="206" s="1"/>
  <c r="G18" i="206" s="1"/>
  <c r="I48" i="206"/>
  <c r="AR48" i="206"/>
  <c r="AS48" i="206" s="1"/>
  <c r="AV48" i="206" s="1"/>
  <c r="F48" i="206" s="1"/>
  <c r="AY48" i="206" s="1"/>
  <c r="G48" i="206" s="1"/>
  <c r="I30" i="206"/>
  <c r="AR30" i="206"/>
  <c r="AS30" i="206" s="1"/>
  <c r="AV30" i="206" s="1"/>
  <c r="F30" i="206" s="1"/>
  <c r="AY30" i="206" s="1"/>
  <c r="G30" i="206" s="1"/>
  <c r="BB27" i="206"/>
  <c r="BD27" i="206" s="1"/>
  <c r="BA33" i="206"/>
  <c r="AZ33" i="206"/>
  <c r="I39" i="206"/>
  <c r="AR39" i="206"/>
  <c r="AS39" i="206" s="1"/>
  <c r="AV39" i="206" s="1"/>
  <c r="F39" i="206" s="1"/>
  <c r="AY39" i="206" s="1"/>
  <c r="G39" i="206" s="1"/>
  <c r="BA27" i="206"/>
  <c r="AZ27" i="206"/>
  <c r="I51" i="206"/>
  <c r="AR51" i="206"/>
  <c r="AS51" i="206" s="1"/>
  <c r="AV51" i="206" s="1"/>
  <c r="F51" i="206" s="1"/>
  <c r="AY51" i="206" s="1"/>
  <c r="G51" i="206" s="1"/>
  <c r="I30" i="205"/>
  <c r="AV30" i="205"/>
  <c r="AW30" i="205" s="1"/>
  <c r="AZ30" i="205" s="1"/>
  <c r="F30" i="205" s="1"/>
  <c r="BC30" i="205" s="1"/>
  <c r="G30" i="205" s="1"/>
  <c r="BE27" i="205"/>
  <c r="BD27" i="205"/>
  <c r="BE45" i="205"/>
  <c r="BD45" i="205"/>
  <c r="BE36" i="205"/>
  <c r="BD36" i="205"/>
  <c r="I42" i="205"/>
  <c r="AV42" i="205"/>
  <c r="AW42" i="205" s="1"/>
  <c r="AZ42" i="205" s="1"/>
  <c r="F42" i="205" s="1"/>
  <c r="BC42" i="205" s="1"/>
  <c r="G42" i="205" s="1"/>
  <c r="BF39" i="205"/>
  <c r="BH39" i="205" s="1"/>
  <c r="I48" i="205"/>
  <c r="AV48" i="205"/>
  <c r="AW48" i="205" s="1"/>
  <c r="AZ48" i="205" s="1"/>
  <c r="F48" i="205" s="1"/>
  <c r="BC48" i="205" s="1"/>
  <c r="G48" i="205" s="1"/>
  <c r="I24" i="205"/>
  <c r="AV24" i="205"/>
  <c r="AW24" i="205" s="1"/>
  <c r="AZ24" i="205" s="1"/>
  <c r="F24" i="205" s="1"/>
  <c r="BC24" i="205" s="1"/>
  <c r="G24" i="205" s="1"/>
  <c r="BE18" i="205"/>
  <c r="BD18" i="205"/>
  <c r="BE33" i="205"/>
  <c r="BD33" i="205"/>
  <c r="I21" i="205"/>
  <c r="AV21" i="205"/>
  <c r="AW21" i="205" s="1"/>
  <c r="AZ21" i="205" s="1"/>
  <c r="F21" i="205" s="1"/>
  <c r="BC21" i="205" s="1"/>
  <c r="G21" i="205" s="1"/>
  <c r="BE39" i="205"/>
  <c r="BD39" i="205"/>
  <c r="I51" i="205"/>
  <c r="AV51" i="205"/>
  <c r="AW51" i="205" s="1"/>
  <c r="AZ51" i="205" s="1"/>
  <c r="F51" i="205" s="1"/>
  <c r="BC51" i="205" s="1"/>
  <c r="G51" i="205" s="1"/>
  <c r="BF30" i="205"/>
  <c r="BH30" i="205" s="1"/>
  <c r="BF27" i="205"/>
  <c r="BH27" i="205" s="1"/>
  <c r="I51" i="202"/>
  <c r="AV51" i="202"/>
  <c r="AW51" i="202" s="1"/>
  <c r="AZ51" i="202" s="1"/>
  <c r="F51" i="202" s="1"/>
  <c r="BC51" i="202" s="1"/>
  <c r="G51" i="202" s="1"/>
  <c r="I48" i="202"/>
  <c r="AV48" i="202"/>
  <c r="AW48" i="202" s="1"/>
  <c r="AZ48" i="202" s="1"/>
  <c r="F48" i="202" s="1"/>
  <c r="BC48" i="202" s="1"/>
  <c r="G48" i="202" s="1"/>
  <c r="I39" i="202"/>
  <c r="AV39" i="202"/>
  <c r="AW39" i="202" s="1"/>
  <c r="AZ39" i="202" s="1"/>
  <c r="F39" i="202" s="1"/>
  <c r="BC39" i="202" s="1"/>
  <c r="G39" i="202" s="1"/>
  <c r="BE33" i="202"/>
  <c r="BD33" i="202"/>
  <c r="BE42" i="202"/>
  <c r="BD42" i="202"/>
  <c r="I27" i="202"/>
  <c r="AV27" i="202"/>
  <c r="AW27" i="202" s="1"/>
  <c r="AZ27" i="202" s="1"/>
  <c r="F27" i="202" s="1"/>
  <c r="BC27" i="202" s="1"/>
  <c r="G27" i="202" s="1"/>
  <c r="I24" i="202"/>
  <c r="AV24" i="202"/>
  <c r="AW24" i="202" s="1"/>
  <c r="AZ24" i="202" s="1"/>
  <c r="F24" i="202" s="1"/>
  <c r="BC24" i="202" s="1"/>
  <c r="G24" i="202" s="1"/>
  <c r="BE45" i="202"/>
  <c r="BD45" i="202"/>
  <c r="BE21" i="202"/>
  <c r="BD21" i="202"/>
  <c r="BE18" i="202"/>
  <c r="BD18" i="202"/>
  <c r="I30" i="202"/>
  <c r="AV30" i="202"/>
  <c r="AW30" i="202" s="1"/>
  <c r="AZ30" i="202" s="1"/>
  <c r="F30" i="202" s="1"/>
  <c r="BC30" i="202" s="1"/>
  <c r="G30" i="202" s="1"/>
  <c r="I36" i="202"/>
  <c r="AV36" i="202"/>
  <c r="AW36" i="202" s="1"/>
  <c r="AZ36" i="202" s="1"/>
  <c r="F36" i="202" s="1"/>
  <c r="BC36" i="202" s="1"/>
  <c r="G36" i="202" s="1"/>
  <c r="I42" i="201"/>
  <c r="AR42" i="201"/>
  <c r="AS42" i="201" s="1"/>
  <c r="AV42" i="201" s="1"/>
  <c r="F42" i="201" s="1"/>
  <c r="AY42" i="201" s="1"/>
  <c r="G42" i="201" s="1"/>
  <c r="BA27" i="201"/>
  <c r="AZ27" i="201"/>
  <c r="BA21" i="201"/>
  <c r="AZ21" i="201"/>
  <c r="BA36" i="201"/>
  <c r="AZ36" i="201"/>
  <c r="BA39" i="201"/>
  <c r="AZ39" i="201"/>
  <c r="I30" i="201"/>
  <c r="AR30" i="201"/>
  <c r="AS30" i="201" s="1"/>
  <c r="AV30" i="201" s="1"/>
  <c r="F30" i="201" s="1"/>
  <c r="AY30" i="201" s="1"/>
  <c r="G30" i="201" s="1"/>
  <c r="I48" i="201"/>
  <c r="AR48" i="201"/>
  <c r="AS48" i="201" s="1"/>
  <c r="AV48" i="201" s="1"/>
  <c r="F48" i="201" s="1"/>
  <c r="AY48" i="201" s="1"/>
  <c r="G48" i="201" s="1"/>
  <c r="BB27" i="201"/>
  <c r="BD27" i="201" s="1"/>
  <c r="BA51" i="201"/>
  <c r="AZ51" i="201"/>
  <c r="BA24" i="201"/>
  <c r="AZ24" i="201"/>
  <c r="I33" i="201"/>
  <c r="AR33" i="201"/>
  <c r="AS33" i="201" s="1"/>
  <c r="AV33" i="201" s="1"/>
  <c r="F33" i="201" s="1"/>
  <c r="AY33" i="201" s="1"/>
  <c r="G33" i="201" s="1"/>
  <c r="I45" i="201"/>
  <c r="AR45" i="201"/>
  <c r="AS45" i="201" s="1"/>
  <c r="AV45" i="201" s="1"/>
  <c r="F45" i="201" s="1"/>
  <c r="AY45" i="201" s="1"/>
  <c r="G45" i="201" s="1"/>
  <c r="I51" i="199"/>
  <c r="AV51" i="199"/>
  <c r="AW51" i="199" s="1"/>
  <c r="AZ51" i="199" s="1"/>
  <c r="F51" i="199" s="1"/>
  <c r="BC51" i="199" s="1"/>
  <c r="G51" i="199" s="1"/>
  <c r="BE33" i="199"/>
  <c r="BD33" i="199"/>
  <c r="BE45" i="199"/>
  <c r="BD45" i="199"/>
  <c r="I27" i="199"/>
  <c r="AV27" i="199"/>
  <c r="AW27" i="199" s="1"/>
  <c r="AZ27" i="199" s="1"/>
  <c r="F27" i="199" s="1"/>
  <c r="BF33" i="199"/>
  <c r="BH33" i="199" s="1"/>
  <c r="BF42" i="199"/>
  <c r="BH42" i="199" s="1"/>
  <c r="I36" i="199"/>
  <c r="AV36" i="199"/>
  <c r="AW36" i="199" s="1"/>
  <c r="AZ36" i="199" s="1"/>
  <c r="F36" i="199" s="1"/>
  <c r="BC36" i="199" s="1"/>
  <c r="G36" i="199" s="1"/>
  <c r="I48" i="199"/>
  <c r="AV48" i="199"/>
  <c r="AW48" i="199" s="1"/>
  <c r="AZ48" i="199" s="1"/>
  <c r="F48" i="199" s="1"/>
  <c r="BC48" i="199" s="1"/>
  <c r="G48" i="199" s="1"/>
  <c r="I39" i="199"/>
  <c r="AV39" i="199"/>
  <c r="AW39" i="199" s="1"/>
  <c r="AZ39" i="199" s="1"/>
  <c r="F39" i="199" s="1"/>
  <c r="BC39" i="199" s="1"/>
  <c r="G39" i="199" s="1"/>
  <c r="BE18" i="199"/>
  <c r="BD18" i="199"/>
  <c r="BE21" i="199"/>
  <c r="BD21" i="199"/>
  <c r="BE42" i="199"/>
  <c r="BD42" i="199"/>
  <c r="I30" i="199"/>
  <c r="AV30" i="199"/>
  <c r="AW30" i="199" s="1"/>
  <c r="AZ30" i="199" s="1"/>
  <c r="F30" i="199" s="1"/>
  <c r="BC30" i="199" s="1"/>
  <c r="G30" i="199" s="1"/>
  <c r="BF45" i="199"/>
  <c r="BH45" i="199" s="1"/>
  <c r="I24" i="199"/>
  <c r="AV24" i="199"/>
  <c r="AW24" i="199" s="1"/>
  <c r="AZ24" i="199" s="1"/>
  <c r="F24" i="199" s="1"/>
  <c r="BC24" i="199" s="1"/>
  <c r="G24" i="199" s="1"/>
  <c r="BF30" i="199"/>
  <c r="BH30" i="199" s="1"/>
  <c r="I18" i="198"/>
  <c r="AR18" i="198"/>
  <c r="AS18" i="198" s="1"/>
  <c r="AV18" i="198" s="1"/>
  <c r="F18" i="198" s="1"/>
  <c r="AY18" i="198" s="1"/>
  <c r="G18" i="198" s="1"/>
  <c r="BA39" i="198"/>
  <c r="AZ39" i="198"/>
  <c r="I42" i="198"/>
  <c r="AR42" i="198"/>
  <c r="AS42" i="198" s="1"/>
  <c r="AV42" i="198" s="1"/>
  <c r="F42" i="198" s="1"/>
  <c r="AY42" i="198" s="1"/>
  <c r="G42" i="198" s="1"/>
  <c r="I33" i="198"/>
  <c r="AR33" i="198"/>
  <c r="AS33" i="198" s="1"/>
  <c r="AV33" i="198" s="1"/>
  <c r="F33" i="198" s="1"/>
  <c r="AY33" i="198" s="1"/>
  <c r="G33" i="198" s="1"/>
  <c r="I24" i="198"/>
  <c r="AR24" i="198"/>
  <c r="AS24" i="198" s="1"/>
  <c r="AV24" i="198" s="1"/>
  <c r="F24" i="198" s="1"/>
  <c r="AY24" i="198" s="1"/>
  <c r="G24" i="198" s="1"/>
  <c r="I30" i="198"/>
  <c r="AR30" i="198"/>
  <c r="AS30" i="198" s="1"/>
  <c r="AV30" i="198" s="1"/>
  <c r="F30" i="198" s="1"/>
  <c r="AY30" i="198" s="1"/>
  <c r="G30" i="198" s="1"/>
  <c r="BB21" i="198"/>
  <c r="BD21" i="198" s="1"/>
  <c r="BA48" i="198"/>
  <c r="AZ48" i="198"/>
  <c r="BA36" i="198"/>
  <c r="AZ36" i="198"/>
  <c r="BA27" i="198"/>
  <c r="AZ27" i="198"/>
  <c r="BA21" i="198"/>
  <c r="AZ21" i="198"/>
  <c r="I51" i="198"/>
  <c r="AR51" i="198"/>
  <c r="AS51" i="198" s="1"/>
  <c r="AV51" i="198" s="1"/>
  <c r="F51" i="198" s="1"/>
  <c r="AY51" i="198" s="1"/>
  <c r="G51" i="198" s="1"/>
  <c r="BB39" i="198"/>
  <c r="BD39" i="198" s="1"/>
  <c r="I45" i="198"/>
  <c r="AR45" i="198"/>
  <c r="AS45" i="198" s="1"/>
  <c r="AV45" i="198" s="1"/>
  <c r="F45" i="198" s="1"/>
  <c r="BB48" i="198"/>
  <c r="BD48" i="198" s="1"/>
  <c r="I39" i="197"/>
  <c r="AR39" i="197"/>
  <c r="AS39" i="197" s="1"/>
  <c r="AV39" i="197" s="1"/>
  <c r="F39" i="197" s="1"/>
  <c r="AY39" i="197" s="1"/>
  <c r="G39" i="197" s="1"/>
  <c r="I24" i="197"/>
  <c r="AR24" i="197"/>
  <c r="AS24" i="197" s="1"/>
  <c r="AV24" i="197" s="1"/>
  <c r="F24" i="197" s="1"/>
  <c r="AY24" i="197" s="1"/>
  <c r="G24" i="197" s="1"/>
  <c r="I42" i="197"/>
  <c r="AR42" i="197"/>
  <c r="AS42" i="197" s="1"/>
  <c r="AV42" i="197" s="1"/>
  <c r="F42" i="197" s="1"/>
  <c r="AY42" i="197" s="1"/>
  <c r="G42" i="197" s="1"/>
  <c r="BA36" i="197"/>
  <c r="AZ36" i="197"/>
  <c r="BA21" i="197"/>
  <c r="AZ21" i="197"/>
  <c r="BA51" i="197"/>
  <c r="AZ51" i="197"/>
  <c r="I33" i="197"/>
  <c r="AR33" i="197"/>
  <c r="AS33" i="197" s="1"/>
  <c r="AV33" i="197" s="1"/>
  <c r="F33" i="197" s="1"/>
  <c r="AY33" i="197" s="1"/>
  <c r="G33" i="197" s="1"/>
  <c r="I18" i="197"/>
  <c r="AR18" i="197"/>
  <c r="AS18" i="197" s="1"/>
  <c r="AV18" i="197" s="1"/>
  <c r="F18" i="197" s="1"/>
  <c r="AY18" i="197" s="1"/>
  <c r="G18" i="197" s="1"/>
  <c r="BA45" i="197"/>
  <c r="AZ45" i="197"/>
  <c r="BA27" i="197"/>
  <c r="AZ27" i="197"/>
  <c r="I30" i="197"/>
  <c r="AR30" i="197"/>
  <c r="AS30" i="197" s="1"/>
  <c r="AV30" i="197" s="1"/>
  <c r="F30" i="197" s="1"/>
  <c r="AY30" i="197" s="1"/>
  <c r="G30" i="197" s="1"/>
  <c r="I48" i="197"/>
  <c r="AR48" i="197"/>
  <c r="AS48" i="197" s="1"/>
  <c r="AV48" i="197" s="1"/>
  <c r="F48" i="197" s="1"/>
  <c r="AY48" i="197" s="1"/>
  <c r="G48" i="197" s="1"/>
  <c r="BB45" i="197"/>
  <c r="BD45" i="197" s="1"/>
  <c r="BB21" i="197"/>
  <c r="BD21" i="197" s="1"/>
  <c r="BB24" i="195"/>
  <c r="BD24" i="195" s="1"/>
  <c r="I30" i="195"/>
  <c r="AR30" i="195"/>
  <c r="AS30" i="195" s="1"/>
  <c r="AV30" i="195" s="1"/>
  <c r="F30" i="195" s="1"/>
  <c r="BA51" i="195"/>
  <c r="AZ51" i="195"/>
  <c r="BA27" i="195"/>
  <c r="AZ27" i="195"/>
  <c r="I48" i="195"/>
  <c r="AR48" i="195"/>
  <c r="AS48" i="195" s="1"/>
  <c r="AV48" i="195" s="1"/>
  <c r="F48" i="195" s="1"/>
  <c r="BB51" i="195"/>
  <c r="BD51" i="195" s="1"/>
  <c r="BB27" i="195"/>
  <c r="BD27" i="195" s="1"/>
  <c r="I18" i="195"/>
  <c r="AR18" i="195"/>
  <c r="AS18" i="195" s="1"/>
  <c r="AV18" i="195" s="1"/>
  <c r="F18" i="195" s="1"/>
  <c r="AY18" i="195" s="1"/>
  <c r="G18" i="195" s="1"/>
  <c r="BA39" i="195"/>
  <c r="AZ39" i="195"/>
  <c r="BA36" i="195"/>
  <c r="AZ36" i="195"/>
  <c r="BA21" i="195"/>
  <c r="AZ21" i="195"/>
  <c r="I42" i="195"/>
  <c r="AR42" i="195"/>
  <c r="AS42" i="195" s="1"/>
  <c r="AV42" i="195" s="1"/>
  <c r="F42" i="195" s="1"/>
  <c r="AY42" i="195" s="1"/>
  <c r="G42" i="195" s="1"/>
  <c r="BA24" i="195"/>
  <c r="AZ24" i="195"/>
  <c r="I33" i="195"/>
  <c r="AR33" i="195"/>
  <c r="AS33" i="195" s="1"/>
  <c r="AV33" i="195" s="1"/>
  <c r="F33" i="195" s="1"/>
  <c r="I45" i="195"/>
  <c r="AR45" i="195"/>
  <c r="AS45" i="195" s="1"/>
  <c r="AV45" i="195" s="1"/>
  <c r="F45" i="195" s="1"/>
  <c r="AY45" i="195" s="1"/>
  <c r="G45" i="195" s="1"/>
  <c r="I48" i="194"/>
  <c r="AR48" i="194"/>
  <c r="AS48" i="194" s="1"/>
  <c r="AV48" i="194" s="1"/>
  <c r="F48" i="194" s="1"/>
  <c r="AY48" i="194" s="1"/>
  <c r="G48" i="194" s="1"/>
  <c r="I45" i="194"/>
  <c r="AR45" i="194"/>
  <c r="AS45" i="194" s="1"/>
  <c r="AV45" i="194" s="1"/>
  <c r="F45" i="194" s="1"/>
  <c r="AY45" i="194" s="1"/>
  <c r="G45" i="194" s="1"/>
  <c r="BA39" i="194"/>
  <c r="AZ39" i="194"/>
  <c r="I30" i="194"/>
  <c r="AR30" i="194"/>
  <c r="AS30" i="194" s="1"/>
  <c r="AV30" i="194" s="1"/>
  <c r="F30" i="194" s="1"/>
  <c r="I24" i="194"/>
  <c r="AR24" i="194"/>
  <c r="AS24" i="194" s="1"/>
  <c r="AV24" i="194" s="1"/>
  <c r="F24" i="194" s="1"/>
  <c r="BB39" i="194"/>
  <c r="BD39" i="194" s="1"/>
  <c r="I36" i="194"/>
  <c r="AR36" i="194"/>
  <c r="AS36" i="194" s="1"/>
  <c r="AV36" i="194" s="1"/>
  <c r="F36" i="194" s="1"/>
  <c r="AY36" i="194" s="1"/>
  <c r="G36" i="194" s="1"/>
  <c r="BA18" i="194"/>
  <c r="AZ18" i="194"/>
  <c r="BA27" i="194"/>
  <c r="AZ27" i="194"/>
  <c r="I51" i="194"/>
  <c r="AR51" i="194"/>
  <c r="AS51" i="194" s="1"/>
  <c r="AV51" i="194" s="1"/>
  <c r="F51" i="194" s="1"/>
  <c r="AY51" i="194" s="1"/>
  <c r="G51" i="194" s="1"/>
  <c r="BA42" i="194"/>
  <c r="AZ42" i="194"/>
  <c r="BB42" i="194"/>
  <c r="BD42" i="194" s="1"/>
  <c r="I21" i="194"/>
  <c r="AR21" i="194"/>
  <c r="AS21" i="194" s="1"/>
  <c r="AV21" i="194" s="1"/>
  <c r="F21" i="194" s="1"/>
  <c r="AY21" i="194" s="1"/>
  <c r="G21" i="194" s="1"/>
  <c r="I33" i="194"/>
  <c r="AR33" i="194"/>
  <c r="AS33" i="194" s="1"/>
  <c r="AV33" i="194" s="1"/>
  <c r="F33" i="194" s="1"/>
  <c r="I42" i="192"/>
  <c r="AR42" i="192"/>
  <c r="AS42" i="192" s="1"/>
  <c r="AV42" i="192" s="1"/>
  <c r="F42" i="192" s="1"/>
  <c r="AY42" i="192" s="1"/>
  <c r="G42" i="192" s="1"/>
  <c r="BA24" i="192"/>
  <c r="AZ24" i="192"/>
  <c r="I45" i="192"/>
  <c r="AR45" i="192"/>
  <c r="AS45" i="192" s="1"/>
  <c r="AV45" i="192" s="1"/>
  <c r="F45" i="192" s="1"/>
  <c r="AY45" i="192" s="1"/>
  <c r="G45" i="192" s="1"/>
  <c r="BB36" i="192"/>
  <c r="BD36" i="192" s="1"/>
  <c r="I30" i="192"/>
  <c r="AR30" i="192"/>
  <c r="AS30" i="192" s="1"/>
  <c r="AV30" i="192" s="1"/>
  <c r="F30" i="192" s="1"/>
  <c r="AY30" i="192" s="1"/>
  <c r="G30" i="192" s="1"/>
  <c r="BB42" i="192"/>
  <c r="BD42" i="192" s="1"/>
  <c r="I48" i="192"/>
  <c r="AR48" i="192"/>
  <c r="AS48" i="192" s="1"/>
  <c r="AV48" i="192" s="1"/>
  <c r="F48" i="192" s="1"/>
  <c r="AY48" i="192" s="1"/>
  <c r="G48" i="192" s="1"/>
  <c r="I18" i="192"/>
  <c r="AR18" i="192"/>
  <c r="AS18" i="192" s="1"/>
  <c r="AV18" i="192" s="1"/>
  <c r="F18" i="192" s="1"/>
  <c r="AY18" i="192" s="1"/>
  <c r="G18" i="192" s="1"/>
  <c r="BA51" i="192"/>
  <c r="AZ51" i="192"/>
  <c r="BA27" i="192"/>
  <c r="AZ27" i="192"/>
  <c r="I33" i="192"/>
  <c r="AR33" i="192"/>
  <c r="AS33" i="192" s="1"/>
  <c r="AV33" i="192" s="1"/>
  <c r="F33" i="192" s="1"/>
  <c r="AY33" i="192" s="1"/>
  <c r="G33" i="192" s="1"/>
  <c r="BA36" i="192"/>
  <c r="AZ36" i="192"/>
  <c r="BA39" i="192"/>
  <c r="AZ39" i="192"/>
  <c r="BA21" i="192"/>
  <c r="AZ21" i="192"/>
  <c r="I48" i="190"/>
  <c r="AV48" i="190"/>
  <c r="AW48" i="190" s="1"/>
  <c r="AZ48" i="190" s="1"/>
  <c r="F48" i="190" s="1"/>
  <c r="BC48" i="190" s="1"/>
  <c r="G48" i="190" s="1"/>
  <c r="BE45" i="190"/>
  <c r="BD45" i="190"/>
  <c r="I42" i="190"/>
  <c r="AV42" i="190"/>
  <c r="AW42" i="190" s="1"/>
  <c r="AZ42" i="190" s="1"/>
  <c r="F42" i="190" s="1"/>
  <c r="BC42" i="190" s="1"/>
  <c r="G42" i="190" s="1"/>
  <c r="BE51" i="190"/>
  <c r="BD51" i="190"/>
  <c r="I18" i="190"/>
  <c r="AV18" i="190"/>
  <c r="AW18" i="190" s="1"/>
  <c r="AZ18" i="190" s="1"/>
  <c r="F18" i="190" s="1"/>
  <c r="BC18" i="190" s="1"/>
  <c r="G18" i="190" s="1"/>
  <c r="BE39" i="190"/>
  <c r="BD39" i="190"/>
  <c r="BE36" i="190"/>
  <c r="BD36" i="190"/>
  <c r="BE24" i="190"/>
  <c r="BD24" i="190"/>
  <c r="BE27" i="190"/>
  <c r="BD27" i="190"/>
  <c r="I33" i="190"/>
  <c r="AV33" i="190"/>
  <c r="AW33" i="190" s="1"/>
  <c r="AZ33" i="190" s="1"/>
  <c r="F33" i="190" s="1"/>
  <c r="BC33" i="190" s="1"/>
  <c r="G33" i="190" s="1"/>
  <c r="BE30" i="190"/>
  <c r="BD30" i="190"/>
  <c r="BF51" i="190"/>
  <c r="BH51" i="190" s="1"/>
  <c r="BF27" i="190"/>
  <c r="BH27" i="190" s="1"/>
  <c r="BF30" i="190"/>
  <c r="BH30" i="190" s="1"/>
  <c r="I21" i="190"/>
  <c r="AV21" i="190"/>
  <c r="AW21" i="190" s="1"/>
  <c r="AZ21" i="190" s="1"/>
  <c r="F21" i="190" s="1"/>
  <c r="I27" i="189"/>
  <c r="AR27" i="189"/>
  <c r="AS27" i="189" s="1"/>
  <c r="AV27" i="189" s="1"/>
  <c r="F27" i="189" s="1"/>
  <c r="AY27" i="189" s="1"/>
  <c r="G27" i="189" s="1"/>
  <c r="I18" i="189"/>
  <c r="AR18" i="189"/>
  <c r="AS18" i="189" s="1"/>
  <c r="AV18" i="189" s="1"/>
  <c r="F18" i="189" s="1"/>
  <c r="AY18" i="189" s="1"/>
  <c r="G18" i="189" s="1"/>
  <c r="BA33" i="189"/>
  <c r="AZ33" i="189"/>
  <c r="BA36" i="189"/>
  <c r="AZ36" i="189"/>
  <c r="I30" i="189"/>
  <c r="AR30" i="189"/>
  <c r="AS30" i="189" s="1"/>
  <c r="AV30" i="189" s="1"/>
  <c r="F30" i="189" s="1"/>
  <c r="AY30" i="189" s="1"/>
  <c r="G30" i="189" s="1"/>
  <c r="I39" i="189"/>
  <c r="AR39" i="189"/>
  <c r="AS39" i="189" s="1"/>
  <c r="AV39" i="189" s="1"/>
  <c r="F39" i="189" s="1"/>
  <c r="AY39" i="189" s="1"/>
  <c r="G39" i="189" s="1"/>
  <c r="I42" i="189"/>
  <c r="AR42" i="189"/>
  <c r="AS42" i="189" s="1"/>
  <c r="AV42" i="189" s="1"/>
  <c r="F42" i="189" s="1"/>
  <c r="AY42" i="189" s="1"/>
  <c r="G42" i="189" s="1"/>
  <c r="BA45" i="189"/>
  <c r="AZ45" i="189"/>
  <c r="BB42" i="189"/>
  <c r="BD42" i="189" s="1"/>
  <c r="BA48" i="189"/>
  <c r="AZ48" i="189"/>
  <c r="BA24" i="189"/>
  <c r="AZ24" i="189"/>
  <c r="I51" i="189"/>
  <c r="AR51" i="189"/>
  <c r="AS51" i="189" s="1"/>
  <c r="AV51" i="189" s="1"/>
  <c r="F51" i="189" s="1"/>
  <c r="AY51" i="189" s="1"/>
  <c r="G51" i="189" s="1"/>
  <c r="BA21" i="189"/>
  <c r="AZ21" i="189"/>
  <c r="I39" i="188"/>
  <c r="AR39" i="188"/>
  <c r="AS39" i="188" s="1"/>
  <c r="AV39" i="188" s="1"/>
  <c r="F39" i="188" s="1"/>
  <c r="AY39" i="188" s="1"/>
  <c r="G39" i="188" s="1"/>
  <c r="I48" i="188"/>
  <c r="AR48" i="188"/>
  <c r="AS48" i="188" s="1"/>
  <c r="AV48" i="188" s="1"/>
  <c r="F48" i="188" s="1"/>
  <c r="AY48" i="188" s="1"/>
  <c r="G48" i="188" s="1"/>
  <c r="BA24" i="188"/>
  <c r="AZ24" i="188"/>
  <c r="I21" i="188"/>
  <c r="AR21" i="188"/>
  <c r="AS21" i="188" s="1"/>
  <c r="AV21" i="188" s="1"/>
  <c r="F21" i="188" s="1"/>
  <c r="AY21" i="188" s="1"/>
  <c r="G21" i="188" s="1"/>
  <c r="I18" i="188"/>
  <c r="AR18" i="188"/>
  <c r="AS18" i="188" s="1"/>
  <c r="AV18" i="188" s="1"/>
  <c r="F18" i="188" s="1"/>
  <c r="AY18" i="188" s="1"/>
  <c r="G18" i="188" s="1"/>
  <c r="I33" i="188"/>
  <c r="AR33" i="188"/>
  <c r="AS33" i="188" s="1"/>
  <c r="AV33" i="188" s="1"/>
  <c r="F33" i="188" s="1"/>
  <c r="AY33" i="188" s="1"/>
  <c r="G33" i="188" s="1"/>
  <c r="I45" i="188"/>
  <c r="AR45" i="188"/>
  <c r="AS45" i="188" s="1"/>
  <c r="AV45" i="188" s="1"/>
  <c r="F45" i="188" s="1"/>
  <c r="AY45" i="188" s="1"/>
  <c r="G45" i="188" s="1"/>
  <c r="I51" i="188"/>
  <c r="AR51" i="188"/>
  <c r="AS51" i="188" s="1"/>
  <c r="AV51" i="188" s="1"/>
  <c r="F51" i="188" s="1"/>
  <c r="AY51" i="188" s="1"/>
  <c r="G51" i="188" s="1"/>
  <c r="I30" i="188"/>
  <c r="AR30" i="188"/>
  <c r="AS30" i="188" s="1"/>
  <c r="AV30" i="188" s="1"/>
  <c r="F30" i="188" s="1"/>
  <c r="AY30" i="188" s="1"/>
  <c r="G30" i="188" s="1"/>
  <c r="I42" i="188"/>
  <c r="AR42" i="188"/>
  <c r="AS42" i="188" s="1"/>
  <c r="AV42" i="188" s="1"/>
  <c r="F42" i="188" s="1"/>
  <c r="AY42" i="188" s="1"/>
  <c r="G42" i="188" s="1"/>
  <c r="BA27" i="188"/>
  <c r="AZ27" i="188"/>
  <c r="I36" i="188"/>
  <c r="AR36" i="188"/>
  <c r="AS36" i="188" s="1"/>
  <c r="AV36" i="188" s="1"/>
  <c r="F36" i="188" s="1"/>
  <c r="AY36" i="188" s="1"/>
  <c r="G36" i="188" s="1"/>
  <c r="I18" i="187"/>
  <c r="AV18" i="187"/>
  <c r="AW18" i="187" s="1"/>
  <c r="AZ18" i="187" s="1"/>
  <c r="F18" i="187" s="1"/>
  <c r="BC18" i="187" s="1"/>
  <c r="G18" i="187" s="1"/>
  <c r="BF30" i="187"/>
  <c r="BH30" i="187" s="1"/>
  <c r="I21" i="187"/>
  <c r="AV21" i="187"/>
  <c r="AW21" i="187" s="1"/>
  <c r="AZ21" i="187" s="1"/>
  <c r="F21" i="187" s="1"/>
  <c r="BF45" i="187"/>
  <c r="BH45" i="187" s="1"/>
  <c r="BE30" i="187"/>
  <c r="BD30" i="187"/>
  <c r="I42" i="187"/>
  <c r="AV42" i="187"/>
  <c r="AW42" i="187" s="1"/>
  <c r="AZ42" i="187" s="1"/>
  <c r="F42" i="187" s="1"/>
  <c r="BC42" i="187" s="1"/>
  <c r="G42" i="187" s="1"/>
  <c r="I36" i="187"/>
  <c r="AV36" i="187"/>
  <c r="AW36" i="187" s="1"/>
  <c r="AZ36" i="187" s="1"/>
  <c r="F36" i="187" s="1"/>
  <c r="BC36" i="187" s="1"/>
  <c r="G36" i="187" s="1"/>
  <c r="BE33" i="187"/>
  <c r="BD33" i="187"/>
  <c r="BE51" i="187"/>
  <c r="BD51" i="187"/>
  <c r="BE27" i="187"/>
  <c r="BD27" i="187"/>
  <c r="BE45" i="187"/>
  <c r="BD45" i="187"/>
  <c r="I24" i="187"/>
  <c r="AV24" i="187"/>
  <c r="AW24" i="187" s="1"/>
  <c r="AZ24" i="187" s="1"/>
  <c r="F24" i="187" s="1"/>
  <c r="BC24" i="187" s="1"/>
  <c r="G24" i="187" s="1"/>
  <c r="BE39" i="187"/>
  <c r="BD39" i="187"/>
  <c r="BF42" i="187"/>
  <c r="BH42" i="187" s="1"/>
  <c r="I48" i="187"/>
  <c r="AV48" i="187"/>
  <c r="AW48" i="187" s="1"/>
  <c r="AZ48" i="187" s="1"/>
  <c r="F48" i="187" s="1"/>
  <c r="BC48" i="187" s="1"/>
  <c r="G48" i="187" s="1"/>
  <c r="BF39" i="187"/>
  <c r="BH39" i="187" s="1"/>
  <c r="BF33" i="187"/>
  <c r="BH33" i="187" s="1"/>
  <c r="BA48" i="186"/>
  <c r="AZ48" i="186"/>
  <c r="BB48" i="186"/>
  <c r="BD48" i="186" s="1"/>
  <c r="BA45" i="186"/>
  <c r="AZ45" i="186"/>
  <c r="BA45" i="185"/>
  <c r="AZ45" i="185"/>
  <c r="BB45" i="185"/>
  <c r="BD45" i="185" s="1"/>
  <c r="BA48" i="185"/>
  <c r="AZ48" i="185"/>
  <c r="BE48" i="184"/>
  <c r="BD48" i="184"/>
  <c r="BF48" i="184"/>
  <c r="BH48" i="184" s="1"/>
  <c r="BE45" i="184"/>
  <c r="BD45" i="184"/>
  <c r="I24" i="182"/>
  <c r="AR24" i="182"/>
  <c r="AS24" i="182" s="1"/>
  <c r="AV24" i="182" s="1"/>
  <c r="F24" i="182" s="1"/>
  <c r="AY24" i="182" s="1"/>
  <c r="G24" i="182" s="1"/>
  <c r="BA30" i="182"/>
  <c r="AZ30" i="182"/>
  <c r="I45" i="182"/>
  <c r="AR45" i="182"/>
  <c r="AS45" i="182" s="1"/>
  <c r="AV45" i="182" s="1"/>
  <c r="F45" i="182" s="1"/>
  <c r="AY45" i="182" s="1"/>
  <c r="G45" i="182" s="1"/>
  <c r="I33" i="182"/>
  <c r="AR33" i="182"/>
  <c r="AS33" i="182" s="1"/>
  <c r="AV33" i="182" s="1"/>
  <c r="F33" i="182" s="1"/>
  <c r="AY33" i="182" s="1"/>
  <c r="G33" i="182" s="1"/>
  <c r="I18" i="182"/>
  <c r="AR18" i="182"/>
  <c r="AS18" i="182" s="1"/>
  <c r="AV18" i="182" s="1"/>
  <c r="F18" i="182" s="1"/>
  <c r="BB30" i="182"/>
  <c r="BD30" i="182" s="1"/>
  <c r="I36" i="182"/>
  <c r="AR36" i="182"/>
  <c r="AS36" i="182" s="1"/>
  <c r="AV36" i="182" s="1"/>
  <c r="F36" i="182" s="1"/>
  <c r="AY36" i="182" s="1"/>
  <c r="G36" i="182" s="1"/>
  <c r="BA39" i="182"/>
  <c r="AZ39" i="182"/>
  <c r="BA27" i="182"/>
  <c r="AZ27" i="182"/>
  <c r="BA42" i="182"/>
  <c r="AZ42" i="182"/>
  <c r="BA21" i="182"/>
  <c r="AZ21" i="182"/>
  <c r="I51" i="182"/>
  <c r="AR51" i="182"/>
  <c r="AS51" i="182" s="1"/>
  <c r="AV51" i="182" s="1"/>
  <c r="F51" i="182" s="1"/>
  <c r="I48" i="182"/>
  <c r="AR48" i="182"/>
  <c r="AS48" i="182" s="1"/>
  <c r="AV48" i="182" s="1"/>
  <c r="F48" i="182" s="1"/>
  <c r="BB39" i="182"/>
  <c r="BD39" i="182" s="1"/>
  <c r="I51" i="181"/>
  <c r="AV51" i="181"/>
  <c r="AW51" i="181" s="1"/>
  <c r="AZ51" i="181" s="1"/>
  <c r="F51" i="181" s="1"/>
  <c r="BC51" i="181" s="1"/>
  <c r="G51" i="181" s="1"/>
  <c r="I18" i="181"/>
  <c r="AV18" i="181"/>
  <c r="AW18" i="181" s="1"/>
  <c r="AZ18" i="181" s="1"/>
  <c r="F18" i="181" s="1"/>
  <c r="BC18" i="181" s="1"/>
  <c r="G18" i="181" s="1"/>
  <c r="I48" i="181"/>
  <c r="AV48" i="181"/>
  <c r="AW48" i="181" s="1"/>
  <c r="AZ48" i="181" s="1"/>
  <c r="F48" i="181" s="1"/>
  <c r="BC48" i="181" s="1"/>
  <c r="G48" i="181" s="1"/>
  <c r="BA18" i="179"/>
  <c r="AZ18" i="179"/>
  <c r="BB18" i="179"/>
  <c r="BD18" i="179" s="1"/>
  <c r="I18" i="178"/>
  <c r="AV18" i="178"/>
  <c r="AW18" i="178" s="1"/>
  <c r="AZ18" i="178" s="1"/>
  <c r="F18" i="178" s="1"/>
  <c r="BC18" i="178" s="1"/>
  <c r="G18" i="178" s="1"/>
  <c r="I33" i="178"/>
  <c r="AV33" i="178"/>
  <c r="AW33" i="178" s="1"/>
  <c r="AZ33" i="178" s="1"/>
  <c r="F33" i="178" s="1"/>
  <c r="BC33" i="178" s="1"/>
  <c r="G33" i="178" s="1"/>
  <c r="BE39" i="178"/>
  <c r="BD39" i="178"/>
  <c r="I24" i="178"/>
  <c r="AV24" i="178"/>
  <c r="AW24" i="178" s="1"/>
  <c r="AZ24" i="178" s="1"/>
  <c r="F24" i="178" s="1"/>
  <c r="I30" i="178"/>
  <c r="AV30" i="178"/>
  <c r="AW30" i="178" s="1"/>
  <c r="AZ30" i="178" s="1"/>
  <c r="F30" i="178" s="1"/>
  <c r="I42" i="178"/>
  <c r="AV42" i="178"/>
  <c r="AW42" i="178" s="1"/>
  <c r="AZ42" i="178" s="1"/>
  <c r="F42" i="178" s="1"/>
  <c r="I45" i="178"/>
  <c r="AV45" i="178"/>
  <c r="AW45" i="178" s="1"/>
  <c r="AZ45" i="178" s="1"/>
  <c r="F45" i="178" s="1"/>
  <c r="BC45" i="178" s="1"/>
  <c r="G45" i="178" s="1"/>
  <c r="I48" i="178"/>
  <c r="AV48" i="178"/>
  <c r="AW48" i="178" s="1"/>
  <c r="AZ48" i="178" s="1"/>
  <c r="F48" i="178" s="1"/>
  <c r="BE51" i="178"/>
  <c r="BD51" i="178"/>
  <c r="BE27" i="178"/>
  <c r="BD27" i="178"/>
  <c r="I21" i="178"/>
  <c r="AV21" i="178"/>
  <c r="AW21" i="178" s="1"/>
  <c r="AZ21" i="178" s="1"/>
  <c r="F21" i="178" s="1"/>
  <c r="BC21" i="178" s="1"/>
  <c r="G21" i="178" s="1"/>
  <c r="I36" i="178"/>
  <c r="AV36" i="178"/>
  <c r="AW36" i="178" s="1"/>
  <c r="AZ36" i="178" s="1"/>
  <c r="F36" i="178" s="1"/>
  <c r="BC36" i="178" s="1"/>
  <c r="G36" i="178" s="1"/>
  <c r="I36" i="177"/>
  <c r="AR36" i="177"/>
  <c r="AS36" i="177" s="1"/>
  <c r="AV36" i="177" s="1"/>
  <c r="F36" i="177" s="1"/>
  <c r="AY36" i="177" s="1"/>
  <c r="G36" i="177" s="1"/>
  <c r="I33" i="177"/>
  <c r="AR33" i="177"/>
  <c r="AS33" i="177" s="1"/>
  <c r="AV33" i="177" s="1"/>
  <c r="F33" i="177" s="1"/>
  <c r="AY33" i="177" s="1"/>
  <c r="G33" i="177" s="1"/>
  <c r="I45" i="177"/>
  <c r="AR45" i="177"/>
  <c r="AS45" i="177" s="1"/>
  <c r="AV45" i="177" s="1"/>
  <c r="F45" i="177" s="1"/>
  <c r="AY45" i="177" s="1"/>
  <c r="G45" i="177" s="1"/>
  <c r="BA51" i="177"/>
  <c r="AZ51" i="177"/>
  <c r="I18" i="177"/>
  <c r="AR18" i="177"/>
  <c r="AS18" i="177" s="1"/>
  <c r="AV18" i="177" s="1"/>
  <c r="F18" i="177" s="1"/>
  <c r="BA42" i="177"/>
  <c r="AZ42" i="177"/>
  <c r="I39" i="177"/>
  <c r="AR39" i="177"/>
  <c r="AS39" i="177" s="1"/>
  <c r="AV39" i="177" s="1"/>
  <c r="F39" i="177" s="1"/>
  <c r="BB51" i="177"/>
  <c r="BD51" i="177" s="1"/>
  <c r="BA27" i="177"/>
  <c r="AZ27" i="177"/>
  <c r="BA30" i="177"/>
  <c r="AZ30" i="177"/>
  <c r="I24" i="177"/>
  <c r="AR24" i="177"/>
  <c r="AS24" i="177" s="1"/>
  <c r="AV24" i="177" s="1"/>
  <c r="F24" i="177" s="1"/>
  <c r="AY24" i="177" s="1"/>
  <c r="G24" i="177" s="1"/>
  <c r="I21" i="177"/>
  <c r="AR21" i="177"/>
  <c r="AS21" i="177" s="1"/>
  <c r="AV21" i="177" s="1"/>
  <c r="F21" i="177" s="1"/>
  <c r="AY21" i="177" s="1"/>
  <c r="G21" i="177" s="1"/>
  <c r="I48" i="177"/>
  <c r="AR48" i="177"/>
  <c r="AS48" i="177" s="1"/>
  <c r="AV48" i="177" s="1"/>
  <c r="F48" i="177" s="1"/>
  <c r="AY48" i="177" s="1"/>
  <c r="G48" i="177" s="1"/>
  <c r="BB36" i="177"/>
  <c r="BD36" i="177" s="1"/>
  <c r="I48" i="176"/>
  <c r="AR48" i="176"/>
  <c r="AS48" i="176" s="1"/>
  <c r="AV48" i="176" s="1"/>
  <c r="F48" i="176" s="1"/>
  <c r="AY48" i="176" s="1"/>
  <c r="G48" i="176" s="1"/>
  <c r="BA33" i="176"/>
  <c r="AZ33" i="176"/>
  <c r="BA45" i="176"/>
  <c r="AZ45" i="176"/>
  <c r="I24" i="176"/>
  <c r="AR24" i="176"/>
  <c r="AS24" i="176" s="1"/>
  <c r="AV24" i="176" s="1"/>
  <c r="F24" i="176" s="1"/>
  <c r="AY24" i="176" s="1"/>
  <c r="G24" i="176" s="1"/>
  <c r="I51" i="176"/>
  <c r="AR51" i="176"/>
  <c r="AS51" i="176" s="1"/>
  <c r="AV51" i="176" s="1"/>
  <c r="F51" i="176" s="1"/>
  <c r="AY51" i="176" s="1"/>
  <c r="G51" i="176" s="1"/>
  <c r="I42" i="176"/>
  <c r="AR42" i="176"/>
  <c r="AS42" i="176" s="1"/>
  <c r="AV42" i="176" s="1"/>
  <c r="F42" i="176" s="1"/>
  <c r="AY42" i="176" s="1"/>
  <c r="G42" i="176" s="1"/>
  <c r="I36" i="176"/>
  <c r="AR36" i="176"/>
  <c r="AS36" i="176" s="1"/>
  <c r="AV36" i="176" s="1"/>
  <c r="F36" i="176" s="1"/>
  <c r="AY36" i="176" s="1"/>
  <c r="G36" i="176" s="1"/>
  <c r="BA30" i="176"/>
  <c r="AZ30" i="176"/>
  <c r="BA21" i="176"/>
  <c r="AZ21" i="176"/>
  <c r="I27" i="176"/>
  <c r="AR27" i="176"/>
  <c r="AS27" i="176" s="1"/>
  <c r="AV27" i="176" s="1"/>
  <c r="F27" i="176" s="1"/>
  <c r="AY27" i="176" s="1"/>
  <c r="G27" i="176" s="1"/>
  <c r="I18" i="176"/>
  <c r="AR18" i="176"/>
  <c r="AS18" i="176" s="1"/>
  <c r="AV18" i="176" s="1"/>
  <c r="F18" i="176" s="1"/>
  <c r="AY18" i="176" s="1"/>
  <c r="G18" i="176" s="1"/>
  <c r="I39" i="176"/>
  <c r="AR39" i="176"/>
  <c r="AS39" i="176" s="1"/>
  <c r="AV39" i="176" s="1"/>
  <c r="F39" i="176" s="1"/>
  <c r="AY39" i="176" s="1"/>
  <c r="G39" i="176" s="1"/>
  <c r="BB24" i="176"/>
  <c r="BD24" i="176" s="1"/>
  <c r="BA48" i="174"/>
  <c r="AZ48" i="174"/>
  <c r="BB48" i="174"/>
  <c r="BD48" i="174" s="1"/>
  <c r="BE27" i="172"/>
  <c r="BD27" i="172"/>
  <c r="BE45" i="172"/>
  <c r="BD45" i="172"/>
  <c r="BE42" i="172"/>
  <c r="BD42" i="172"/>
  <c r="I30" i="172"/>
  <c r="AV30" i="172"/>
  <c r="AW30" i="172" s="1"/>
  <c r="AZ30" i="172" s="1"/>
  <c r="F30" i="172" s="1"/>
  <c r="BC30" i="172" s="1"/>
  <c r="G30" i="172" s="1"/>
  <c r="I48" i="172"/>
  <c r="AV48" i="172"/>
  <c r="AW48" i="172" s="1"/>
  <c r="AZ48" i="172" s="1"/>
  <c r="F48" i="172" s="1"/>
  <c r="BC48" i="172" s="1"/>
  <c r="G48" i="172" s="1"/>
  <c r="I39" i="172"/>
  <c r="AV39" i="172"/>
  <c r="AW39" i="172" s="1"/>
  <c r="AZ39" i="172" s="1"/>
  <c r="F39" i="172" s="1"/>
  <c r="BC39" i="172" s="1"/>
  <c r="G39" i="172" s="1"/>
  <c r="I24" i="172"/>
  <c r="AV24" i="172"/>
  <c r="AW24" i="172" s="1"/>
  <c r="AZ24" i="172" s="1"/>
  <c r="F24" i="172" s="1"/>
  <c r="BC24" i="172" s="1"/>
  <c r="G24" i="172" s="1"/>
  <c r="BE36" i="172"/>
  <c r="BD36" i="172"/>
  <c r="BE51" i="172"/>
  <c r="BD51" i="172"/>
  <c r="BE21" i="172"/>
  <c r="BD21" i="172"/>
  <c r="BE18" i="172"/>
  <c r="BD18" i="172"/>
  <c r="I33" i="172"/>
  <c r="AV33" i="172"/>
  <c r="AW33" i="172" s="1"/>
  <c r="AZ33" i="172" s="1"/>
  <c r="F33" i="172" s="1"/>
  <c r="BC33" i="172" s="1"/>
  <c r="G33" i="172" s="1"/>
  <c r="BF36" i="172"/>
  <c r="BH36" i="172" s="1"/>
  <c r="BF45" i="172"/>
  <c r="BH45" i="172" s="1"/>
  <c r="BF21" i="172"/>
  <c r="BH21" i="172" s="1"/>
  <c r="I18" i="170"/>
  <c r="AR18" i="170"/>
  <c r="AS18" i="170" s="1"/>
  <c r="AV18" i="170" s="1"/>
  <c r="F18" i="170" s="1"/>
  <c r="AY18" i="170" s="1"/>
  <c r="G18" i="170" s="1"/>
  <c r="BA21" i="170"/>
  <c r="AZ21" i="170"/>
  <c r="BA24" i="170"/>
  <c r="AZ24" i="170"/>
  <c r="I39" i="170"/>
  <c r="AR39" i="170"/>
  <c r="AS39" i="170" s="1"/>
  <c r="AV39" i="170" s="1"/>
  <c r="F39" i="170" s="1"/>
  <c r="AY39" i="170" s="1"/>
  <c r="G39" i="170" s="1"/>
  <c r="BB42" i="170"/>
  <c r="BD42" i="170" s="1"/>
  <c r="BB27" i="170"/>
  <c r="BD27" i="170" s="1"/>
  <c r="I48" i="170"/>
  <c r="AR48" i="170"/>
  <c r="AS48" i="170" s="1"/>
  <c r="AV48" i="170" s="1"/>
  <c r="F48" i="170" s="1"/>
  <c r="AY48" i="170" s="1"/>
  <c r="G48" i="170" s="1"/>
  <c r="BA27" i="170"/>
  <c r="AZ27" i="170"/>
  <c r="I30" i="170"/>
  <c r="AR30" i="170"/>
  <c r="AS30" i="170" s="1"/>
  <c r="AV30" i="170" s="1"/>
  <c r="F30" i="170" s="1"/>
  <c r="AY30" i="170" s="1"/>
  <c r="G30" i="170" s="1"/>
  <c r="BA42" i="170"/>
  <c r="AZ42" i="170"/>
  <c r="BA36" i="170"/>
  <c r="AZ36" i="170"/>
  <c r="BA45" i="170"/>
  <c r="AZ45" i="170"/>
  <c r="I33" i="170"/>
  <c r="AR33" i="170"/>
  <c r="AS33" i="170" s="1"/>
  <c r="AV33" i="170" s="1"/>
  <c r="F33" i="170" s="1"/>
  <c r="AY33" i="170" s="1"/>
  <c r="G33" i="170" s="1"/>
  <c r="BB21" i="170"/>
  <c r="BD21" i="170" s="1"/>
  <c r="I51" i="170"/>
  <c r="AR51" i="170"/>
  <c r="AS51" i="170" s="1"/>
  <c r="AV51" i="170" s="1"/>
  <c r="F51" i="170" s="1"/>
  <c r="AY51" i="170" s="1"/>
  <c r="G51" i="170" s="1"/>
  <c r="BB30" i="170"/>
  <c r="BD30" i="170" s="1"/>
  <c r="I33" i="169"/>
  <c r="AV33" i="169"/>
  <c r="AW33" i="169" s="1"/>
  <c r="AZ33" i="169" s="1"/>
  <c r="F33" i="169" s="1"/>
  <c r="BC33" i="169" s="1"/>
  <c r="G33" i="169" s="1"/>
  <c r="I18" i="169"/>
  <c r="AV18" i="169"/>
  <c r="AW18" i="169" s="1"/>
  <c r="AZ18" i="169" s="1"/>
  <c r="F18" i="169" s="1"/>
  <c r="BC18" i="169" s="1"/>
  <c r="G18" i="169" s="1"/>
  <c r="I51" i="169"/>
  <c r="AV51" i="169"/>
  <c r="AW51" i="169" s="1"/>
  <c r="AZ51" i="169" s="1"/>
  <c r="F51" i="169" s="1"/>
  <c r="BC51" i="169" s="1"/>
  <c r="G51" i="169" s="1"/>
  <c r="BE45" i="169"/>
  <c r="BD45" i="169"/>
  <c r="BE42" i="169"/>
  <c r="BD42" i="169"/>
  <c r="I39" i="169"/>
  <c r="AV39" i="169"/>
  <c r="AW39" i="169" s="1"/>
  <c r="AZ39" i="169" s="1"/>
  <c r="F39" i="169" s="1"/>
  <c r="BC39" i="169" s="1"/>
  <c r="G39" i="169" s="1"/>
  <c r="BF42" i="169"/>
  <c r="BH42" i="169" s="1"/>
  <c r="BE27" i="169"/>
  <c r="BD27" i="169"/>
  <c r="BE21" i="169"/>
  <c r="BD21" i="169"/>
  <c r="BE30" i="169"/>
  <c r="BD30" i="169"/>
  <c r="I36" i="169"/>
  <c r="AV36" i="169"/>
  <c r="AW36" i="169" s="1"/>
  <c r="AZ36" i="169" s="1"/>
  <c r="F36" i="169" s="1"/>
  <c r="BC36" i="169" s="1"/>
  <c r="G36" i="169" s="1"/>
  <c r="BF45" i="169"/>
  <c r="BH45" i="169" s="1"/>
  <c r="I48" i="169"/>
  <c r="AV48" i="169"/>
  <c r="AW48" i="169" s="1"/>
  <c r="AZ48" i="169" s="1"/>
  <c r="F48" i="169" s="1"/>
  <c r="I24" i="169"/>
  <c r="AV24" i="169"/>
  <c r="AW24" i="169" s="1"/>
  <c r="AZ24" i="169" s="1"/>
  <c r="F24" i="169" s="1"/>
  <c r="BB18" i="168"/>
  <c r="BD18" i="168" s="1"/>
  <c r="BA18" i="168"/>
  <c r="AZ18" i="168"/>
  <c r="BE36" i="166"/>
  <c r="BD36" i="166"/>
  <c r="BE18" i="166"/>
  <c r="BD18" i="166"/>
  <c r="BE42" i="166"/>
  <c r="BD42" i="166"/>
  <c r="BF36" i="166"/>
  <c r="BH36" i="166" s="1"/>
  <c r="BF18" i="166"/>
  <c r="BH18" i="166" s="1"/>
  <c r="BF42" i="166"/>
  <c r="BH42" i="166" s="1"/>
  <c r="BE48" i="166"/>
  <c r="BD48" i="166"/>
  <c r="I18" i="165"/>
  <c r="AR18" i="165"/>
  <c r="AS18" i="165" s="1"/>
  <c r="AV18" i="165" s="1"/>
  <c r="F18" i="165" s="1"/>
  <c r="AY18" i="165" s="1"/>
  <c r="G18" i="165" s="1"/>
  <c r="I36" i="164"/>
  <c r="AR36" i="164"/>
  <c r="AS36" i="164" s="1"/>
  <c r="AV36" i="164" s="1"/>
  <c r="F36" i="164" s="1"/>
  <c r="AY36" i="164" s="1"/>
  <c r="G36" i="164" s="1"/>
  <c r="BA42" i="164"/>
  <c r="AZ42" i="164"/>
  <c r="BA21" i="164"/>
  <c r="AZ21" i="164"/>
  <c r="I18" i="164"/>
  <c r="AR18" i="164"/>
  <c r="AS18" i="164" s="1"/>
  <c r="AV18" i="164" s="1"/>
  <c r="F18" i="164" s="1"/>
  <c r="AY18" i="164" s="1"/>
  <c r="G18" i="164" s="1"/>
  <c r="I51" i="164"/>
  <c r="AR51" i="164"/>
  <c r="AS51" i="164" s="1"/>
  <c r="AV51" i="164" s="1"/>
  <c r="F51" i="164" s="1"/>
  <c r="AY51" i="164" s="1"/>
  <c r="G51" i="164" s="1"/>
  <c r="I33" i="164"/>
  <c r="AR33" i="164"/>
  <c r="AS33" i="164" s="1"/>
  <c r="AV33" i="164" s="1"/>
  <c r="F33" i="164" s="1"/>
  <c r="AY33" i="164" s="1"/>
  <c r="G33" i="164" s="1"/>
  <c r="I48" i="164"/>
  <c r="AR48" i="164"/>
  <c r="AS48" i="164" s="1"/>
  <c r="AV48" i="164" s="1"/>
  <c r="F48" i="164" s="1"/>
  <c r="AY48" i="164" s="1"/>
  <c r="G48" i="164" s="1"/>
  <c r="BA27" i="164"/>
  <c r="AZ27" i="164"/>
  <c r="BA24" i="164"/>
  <c r="AZ24" i="164"/>
  <c r="I39" i="164"/>
  <c r="AR39" i="164"/>
  <c r="AS39" i="164" s="1"/>
  <c r="AV39" i="164" s="1"/>
  <c r="F39" i="164" s="1"/>
  <c r="AY39" i="164" s="1"/>
  <c r="G39" i="164" s="1"/>
  <c r="BA30" i="164"/>
  <c r="AZ30" i="164"/>
  <c r="BA45" i="164"/>
  <c r="AZ45" i="164"/>
  <c r="BB24" i="164"/>
  <c r="BD24" i="164" s="1"/>
  <c r="BB42" i="164"/>
  <c r="BD42" i="164" s="1"/>
  <c r="BB18" i="164"/>
  <c r="BD18" i="164" s="1"/>
  <c r="BB27" i="164"/>
  <c r="BD27" i="164" s="1"/>
  <c r="I18" i="162"/>
  <c r="AR18" i="162"/>
  <c r="AS18" i="162" s="1"/>
  <c r="AV18" i="162" s="1"/>
  <c r="F18" i="162" s="1"/>
  <c r="AY18" i="162" s="1"/>
  <c r="G18" i="162" s="1"/>
  <c r="BA45" i="162"/>
  <c r="AZ45" i="162"/>
  <c r="I18" i="160"/>
  <c r="AV18" i="160"/>
  <c r="AW18" i="160" s="1"/>
  <c r="AZ18" i="160" s="1"/>
  <c r="F18" i="160" s="1"/>
  <c r="BC18" i="160" s="1"/>
  <c r="G18" i="160" s="1"/>
  <c r="BA33" i="159"/>
  <c r="AZ33" i="159"/>
  <c r="BA51" i="159"/>
  <c r="AZ51" i="159"/>
  <c r="BB33" i="159"/>
  <c r="BD33" i="159" s="1"/>
  <c r="I30" i="159"/>
  <c r="AR30" i="159"/>
  <c r="AS30" i="159" s="1"/>
  <c r="AV30" i="159" s="1"/>
  <c r="F30" i="159" s="1"/>
  <c r="AY30" i="159" s="1"/>
  <c r="G30" i="159" s="1"/>
  <c r="BA18" i="159"/>
  <c r="AZ18" i="159"/>
  <c r="BA21" i="159"/>
  <c r="AZ21" i="159"/>
  <c r="BB18" i="159"/>
  <c r="BD18" i="159" s="1"/>
  <c r="BA36" i="159"/>
  <c r="AZ36" i="159"/>
  <c r="BB21" i="159"/>
  <c r="BD21" i="159" s="1"/>
  <c r="BA39" i="159"/>
  <c r="AZ39" i="159"/>
  <c r="BA24" i="159"/>
  <c r="AZ24" i="159"/>
  <c r="BB30" i="159"/>
  <c r="BD30" i="159" s="1"/>
  <c r="BA27" i="159"/>
  <c r="AZ27" i="159"/>
  <c r="BA48" i="159"/>
  <c r="AZ48" i="159"/>
  <c r="I42" i="159"/>
  <c r="AR42" i="159"/>
  <c r="AS42" i="159" s="1"/>
  <c r="AV42" i="159" s="1"/>
  <c r="F42" i="159" s="1"/>
  <c r="I45" i="159"/>
  <c r="AR45" i="159"/>
  <c r="AS45" i="159" s="1"/>
  <c r="AV45" i="159" s="1"/>
  <c r="F45" i="159" s="1"/>
  <c r="BB36" i="159"/>
  <c r="BD36" i="159" s="1"/>
  <c r="I18" i="158"/>
  <c r="AR18" i="158"/>
  <c r="AS18" i="158" s="1"/>
  <c r="AV18" i="158" s="1"/>
  <c r="F18" i="158" s="1"/>
  <c r="AY18" i="158" s="1"/>
  <c r="G18" i="158" s="1"/>
  <c r="BE18" i="157"/>
  <c r="BD18" i="157"/>
  <c r="BF21" i="157"/>
  <c r="BH21" i="157" s="1"/>
  <c r="BF42" i="157"/>
  <c r="BH42" i="157" s="1"/>
  <c r="BF18" i="157"/>
  <c r="BH18" i="157" s="1"/>
  <c r="BE21" i="157"/>
  <c r="BD21" i="157"/>
  <c r="I24" i="157"/>
  <c r="AV24" i="157"/>
  <c r="AW24" i="157" s="1"/>
  <c r="AZ24" i="157" s="1"/>
  <c r="F24" i="157" s="1"/>
  <c r="BC24" i="157" s="1"/>
  <c r="G24" i="157" s="1"/>
  <c r="I51" i="157"/>
  <c r="AV51" i="157"/>
  <c r="AW51" i="157" s="1"/>
  <c r="AZ51" i="157" s="1"/>
  <c r="F51" i="157" s="1"/>
  <c r="BC51" i="157" s="1"/>
  <c r="G51" i="157" s="1"/>
  <c r="I36" i="157"/>
  <c r="AV36" i="157"/>
  <c r="AW36" i="157" s="1"/>
  <c r="AZ36" i="157" s="1"/>
  <c r="F36" i="157" s="1"/>
  <c r="BC36" i="157" s="1"/>
  <c r="G36" i="157" s="1"/>
  <c r="I30" i="157"/>
  <c r="AV30" i="157"/>
  <c r="AW30" i="157" s="1"/>
  <c r="AZ30" i="157" s="1"/>
  <c r="F30" i="157" s="1"/>
  <c r="BC30" i="157" s="1"/>
  <c r="G30" i="157" s="1"/>
  <c r="I27" i="157"/>
  <c r="AV27" i="157"/>
  <c r="AW27" i="157" s="1"/>
  <c r="AZ27" i="157" s="1"/>
  <c r="F27" i="157" s="1"/>
  <c r="BC27" i="157" s="1"/>
  <c r="G27" i="157" s="1"/>
  <c r="BE45" i="157"/>
  <c r="BD45" i="157"/>
  <c r="BE33" i="157"/>
  <c r="BD33" i="157"/>
  <c r="I39" i="157"/>
  <c r="AV39" i="157"/>
  <c r="AW39" i="157" s="1"/>
  <c r="AZ39" i="157" s="1"/>
  <c r="F39" i="157" s="1"/>
  <c r="BC39" i="157" s="1"/>
  <c r="G39" i="157" s="1"/>
  <c r="BE42" i="157"/>
  <c r="BD42" i="157"/>
  <c r="I48" i="157"/>
  <c r="AV48" i="157"/>
  <c r="AW48" i="157" s="1"/>
  <c r="AZ48" i="157" s="1"/>
  <c r="F48" i="157" s="1"/>
  <c r="BC48" i="157" s="1"/>
  <c r="G48" i="157" s="1"/>
  <c r="BF36" i="157"/>
  <c r="BH36" i="157" s="1"/>
  <c r="BA45" i="156"/>
  <c r="AZ45" i="156"/>
  <c r="BA51" i="156"/>
  <c r="AZ51" i="156"/>
  <c r="I48" i="156"/>
  <c r="AR48" i="156"/>
  <c r="AS48" i="156" s="1"/>
  <c r="AV48" i="156" s="1"/>
  <c r="F48" i="156" s="1"/>
  <c r="AY48" i="156" s="1"/>
  <c r="G48" i="156" s="1"/>
  <c r="BB51" i="156"/>
  <c r="BD51" i="156" s="1"/>
  <c r="BA39" i="156"/>
  <c r="AZ39" i="156"/>
  <c r="I42" i="156"/>
  <c r="AR42" i="156"/>
  <c r="AS42" i="156" s="1"/>
  <c r="AV42" i="156" s="1"/>
  <c r="F42" i="156" s="1"/>
  <c r="AY42" i="156" s="1"/>
  <c r="G42" i="156" s="1"/>
  <c r="I51" i="153"/>
  <c r="AV51" i="153"/>
  <c r="AW51" i="153" s="1"/>
  <c r="AZ51" i="153" s="1"/>
  <c r="F51" i="153" s="1"/>
  <c r="BC51" i="153" s="1"/>
  <c r="G51" i="153" s="1"/>
  <c r="I21" i="153"/>
  <c r="AV21" i="153"/>
  <c r="AW21" i="153" s="1"/>
  <c r="AZ21" i="153" s="1"/>
  <c r="F21" i="153" s="1"/>
  <c r="BC21" i="153" s="1"/>
  <c r="G21" i="153" s="1"/>
  <c r="I30" i="153"/>
  <c r="AV30" i="153"/>
  <c r="AW30" i="153" s="1"/>
  <c r="AZ30" i="153" s="1"/>
  <c r="F30" i="153" s="1"/>
  <c r="BC30" i="153" s="1"/>
  <c r="G30" i="153" s="1"/>
  <c r="I39" i="153"/>
  <c r="AV39" i="153"/>
  <c r="AW39" i="153" s="1"/>
  <c r="AZ39" i="153" s="1"/>
  <c r="F39" i="153" s="1"/>
  <c r="BC39" i="153" s="1"/>
  <c r="G39" i="153" s="1"/>
  <c r="I48" i="153"/>
  <c r="AV48" i="153"/>
  <c r="AW48" i="153" s="1"/>
  <c r="AZ48" i="153" s="1"/>
  <c r="F48" i="153" s="1"/>
  <c r="BC48" i="153" s="1"/>
  <c r="G48" i="153" s="1"/>
  <c r="I18" i="153"/>
  <c r="AV18" i="153"/>
  <c r="AW18" i="153" s="1"/>
  <c r="AZ18" i="153" s="1"/>
  <c r="F18" i="153" s="1"/>
  <c r="BC18" i="153" s="1"/>
  <c r="G18" i="153" s="1"/>
  <c r="I27" i="153"/>
  <c r="AV27" i="153"/>
  <c r="AW27" i="153" s="1"/>
  <c r="AZ27" i="153" s="1"/>
  <c r="F27" i="153" s="1"/>
  <c r="BC27" i="153" s="1"/>
  <c r="G27" i="153" s="1"/>
  <c r="I36" i="153"/>
  <c r="AV36" i="153"/>
  <c r="AW36" i="153" s="1"/>
  <c r="AZ36" i="153" s="1"/>
  <c r="F36" i="153" s="1"/>
  <c r="BC36" i="153" s="1"/>
  <c r="G36" i="153" s="1"/>
  <c r="I45" i="153"/>
  <c r="AV45" i="153"/>
  <c r="AW45" i="153" s="1"/>
  <c r="AZ45" i="153" s="1"/>
  <c r="F45" i="153" s="1"/>
  <c r="BC45" i="153" s="1"/>
  <c r="G45" i="153" s="1"/>
  <c r="I24" i="153"/>
  <c r="AV24" i="153"/>
  <c r="AW24" i="153" s="1"/>
  <c r="AZ24" i="153" s="1"/>
  <c r="F24" i="153" s="1"/>
  <c r="BC24" i="153" s="1"/>
  <c r="G24" i="153" s="1"/>
  <c r="I33" i="153"/>
  <c r="AV33" i="153"/>
  <c r="AW33" i="153" s="1"/>
  <c r="AZ33" i="153" s="1"/>
  <c r="F33" i="153" s="1"/>
  <c r="BC33" i="153" s="1"/>
  <c r="G33" i="153" s="1"/>
  <c r="I42" i="153"/>
  <c r="AV42" i="153"/>
  <c r="AW42" i="153" s="1"/>
  <c r="AZ42" i="153" s="1"/>
  <c r="F42" i="153" s="1"/>
  <c r="BC42" i="153" s="1"/>
  <c r="G42" i="153" s="1"/>
  <c r="BF18" i="153"/>
  <c r="BH18" i="153" s="1"/>
  <c r="I48" i="148"/>
  <c r="AR48" i="148"/>
  <c r="AS48" i="148" s="1"/>
  <c r="AV48" i="148" s="1"/>
  <c r="F48" i="148" s="1"/>
  <c r="AY48" i="148" s="1"/>
  <c r="G48" i="148" s="1"/>
  <c r="BA33" i="148"/>
  <c r="AZ33" i="148"/>
  <c r="I30" i="148"/>
  <c r="AR30" i="148"/>
  <c r="AS30" i="148" s="1"/>
  <c r="AV30" i="148" s="1"/>
  <c r="F30" i="148" s="1"/>
  <c r="AY30" i="148" s="1"/>
  <c r="G30" i="148" s="1"/>
  <c r="BB33" i="148"/>
  <c r="BD33" i="148" s="1"/>
  <c r="I24" i="148"/>
  <c r="AR24" i="148"/>
  <c r="AS24" i="148" s="1"/>
  <c r="AV24" i="148" s="1"/>
  <c r="F24" i="148" s="1"/>
  <c r="AY24" i="148" s="1"/>
  <c r="G24" i="148" s="1"/>
  <c r="BB30" i="148"/>
  <c r="BD30" i="148" s="1"/>
  <c r="BA27" i="148"/>
  <c r="AZ27" i="148"/>
  <c r="I39" i="148"/>
  <c r="AR39" i="148"/>
  <c r="AS39" i="148" s="1"/>
  <c r="AV39" i="148" s="1"/>
  <c r="F39" i="148" s="1"/>
  <c r="AY39" i="148" s="1"/>
  <c r="G39" i="148" s="1"/>
  <c r="I42" i="148"/>
  <c r="AR42" i="148"/>
  <c r="AS42" i="148" s="1"/>
  <c r="AV42" i="148" s="1"/>
  <c r="F42" i="148" s="1"/>
  <c r="AY42" i="148" s="1"/>
  <c r="G42" i="148" s="1"/>
  <c r="BA18" i="148"/>
  <c r="AZ18" i="148"/>
  <c r="BA45" i="148"/>
  <c r="AZ45" i="148"/>
  <c r="BA21" i="148"/>
  <c r="AZ21" i="148"/>
  <c r="BB48" i="148"/>
  <c r="BD48" i="148" s="1"/>
  <c r="I51" i="148"/>
  <c r="AR51" i="148"/>
  <c r="AS51" i="148" s="1"/>
  <c r="AV51" i="148" s="1"/>
  <c r="F51" i="148" s="1"/>
  <c r="AY51" i="148" s="1"/>
  <c r="G51" i="148" s="1"/>
  <c r="I36" i="148"/>
  <c r="AR36" i="148"/>
  <c r="AS36" i="148" s="1"/>
  <c r="AV36" i="148" s="1"/>
  <c r="F36" i="148" s="1"/>
  <c r="I24" i="146"/>
  <c r="AV24" i="146"/>
  <c r="AW24" i="146" s="1"/>
  <c r="AZ24" i="146" s="1"/>
  <c r="F24" i="146" s="1"/>
  <c r="BC24" i="146" s="1"/>
  <c r="G24" i="146" s="1"/>
  <c r="I42" i="146"/>
  <c r="AV42" i="146"/>
  <c r="AW42" i="146" s="1"/>
  <c r="AZ42" i="146" s="1"/>
  <c r="F42" i="146" s="1"/>
  <c r="BC42" i="146" s="1"/>
  <c r="G42" i="146" s="1"/>
  <c r="BE36" i="146"/>
  <c r="BD36" i="146"/>
  <c r="BE27" i="146"/>
  <c r="BD27" i="146"/>
  <c r="BE45" i="146"/>
  <c r="BD45" i="146"/>
  <c r="I39" i="146"/>
  <c r="AV39" i="146"/>
  <c r="AW39" i="146" s="1"/>
  <c r="AZ39" i="146" s="1"/>
  <c r="F39" i="146" s="1"/>
  <c r="BC39" i="146" s="1"/>
  <c r="G39" i="146" s="1"/>
  <c r="I18" i="146"/>
  <c r="AV18" i="146"/>
  <c r="AW18" i="146" s="1"/>
  <c r="AZ18" i="146" s="1"/>
  <c r="F18" i="146" s="1"/>
  <c r="BC18" i="146" s="1"/>
  <c r="G18" i="146" s="1"/>
  <c r="I30" i="146"/>
  <c r="AV30" i="146"/>
  <c r="AW30" i="146" s="1"/>
  <c r="AZ30" i="146" s="1"/>
  <c r="F30" i="146" s="1"/>
  <c r="BC30" i="146" s="1"/>
  <c r="G30" i="146" s="1"/>
  <c r="I33" i="146"/>
  <c r="AV33" i="146"/>
  <c r="AW33" i="146" s="1"/>
  <c r="AZ33" i="146" s="1"/>
  <c r="F33" i="146" s="1"/>
  <c r="BC33" i="146" s="1"/>
  <c r="G33" i="146" s="1"/>
  <c r="BF36" i="146"/>
  <c r="BH36" i="146" s="1"/>
  <c r="BE21" i="146"/>
  <c r="BD21" i="146"/>
  <c r="BE51" i="146"/>
  <c r="BD51" i="146"/>
  <c r="I48" i="146"/>
  <c r="AV48" i="146"/>
  <c r="AW48" i="146" s="1"/>
  <c r="AZ48" i="146" s="1"/>
  <c r="F48" i="146" s="1"/>
  <c r="BF27" i="146"/>
  <c r="BH27" i="146" s="1"/>
  <c r="BF45" i="146"/>
  <c r="BH45" i="146" s="1"/>
  <c r="BF21" i="146"/>
  <c r="BH21" i="146" s="1"/>
  <c r="I48" i="145"/>
  <c r="AR48" i="145"/>
  <c r="AS48" i="145" s="1"/>
  <c r="AV48" i="145" s="1"/>
  <c r="F48" i="145" s="1"/>
  <c r="AY48" i="145" s="1"/>
  <c r="G48" i="145" s="1"/>
  <c r="BA45" i="145"/>
  <c r="AZ45" i="145"/>
  <c r="BA21" i="145"/>
  <c r="AZ21" i="145"/>
  <c r="I24" i="145"/>
  <c r="AR24" i="145"/>
  <c r="AS24" i="145" s="1"/>
  <c r="AV24" i="145" s="1"/>
  <c r="F24" i="145" s="1"/>
  <c r="AY24" i="145" s="1"/>
  <c r="G24" i="145" s="1"/>
  <c r="I51" i="145"/>
  <c r="AR51" i="145"/>
  <c r="AS51" i="145" s="1"/>
  <c r="AV51" i="145" s="1"/>
  <c r="F51" i="145" s="1"/>
  <c r="AY51" i="145" s="1"/>
  <c r="G51" i="145" s="1"/>
  <c r="I42" i="145"/>
  <c r="AR42" i="145"/>
  <c r="AS42" i="145" s="1"/>
  <c r="AV42" i="145" s="1"/>
  <c r="F42" i="145" s="1"/>
  <c r="AY42" i="145" s="1"/>
  <c r="G42" i="145" s="1"/>
  <c r="I36" i="145"/>
  <c r="AR36" i="145"/>
  <c r="AS36" i="145" s="1"/>
  <c r="AV36" i="145" s="1"/>
  <c r="F36" i="145" s="1"/>
  <c r="AY36" i="145" s="1"/>
  <c r="G36" i="145" s="1"/>
  <c r="BA33" i="145"/>
  <c r="AZ33" i="145"/>
  <c r="BA30" i="145"/>
  <c r="AZ30" i="145"/>
  <c r="I27" i="145"/>
  <c r="AR27" i="145"/>
  <c r="AS27" i="145" s="1"/>
  <c r="AV27" i="145" s="1"/>
  <c r="F27" i="145" s="1"/>
  <c r="AY27" i="145" s="1"/>
  <c r="G27" i="145" s="1"/>
  <c r="I18" i="145"/>
  <c r="AR18" i="145"/>
  <c r="AS18" i="145" s="1"/>
  <c r="AV18" i="145" s="1"/>
  <c r="F18" i="145" s="1"/>
  <c r="AY18" i="145" s="1"/>
  <c r="G18" i="145" s="1"/>
  <c r="I39" i="145"/>
  <c r="AR39" i="145"/>
  <c r="AS39" i="145" s="1"/>
  <c r="AV39" i="145" s="1"/>
  <c r="F39" i="145" s="1"/>
  <c r="AY39" i="145" s="1"/>
  <c r="G39" i="145" s="1"/>
  <c r="BB48" i="145"/>
  <c r="BD48" i="145" s="1"/>
  <c r="I33" i="143"/>
  <c r="AV33" i="143"/>
  <c r="AW33" i="143" s="1"/>
  <c r="AZ33" i="143" s="1"/>
  <c r="F33" i="143" s="1"/>
  <c r="BC33" i="143" s="1"/>
  <c r="G33" i="143" s="1"/>
  <c r="I30" i="143"/>
  <c r="AV30" i="143"/>
  <c r="AW30" i="143" s="1"/>
  <c r="AZ30" i="143" s="1"/>
  <c r="F30" i="143" s="1"/>
  <c r="BC30" i="143" s="1"/>
  <c r="G30" i="143" s="1"/>
  <c r="BF39" i="143"/>
  <c r="BH39" i="143" s="1"/>
  <c r="BE24" i="143"/>
  <c r="BD24" i="143"/>
  <c r="BE21" i="143"/>
  <c r="BD21" i="143"/>
  <c r="I51" i="143"/>
  <c r="AV51" i="143"/>
  <c r="AW51" i="143" s="1"/>
  <c r="AZ51" i="143" s="1"/>
  <c r="F51" i="143" s="1"/>
  <c r="I42" i="143"/>
  <c r="AV42" i="143"/>
  <c r="AW42" i="143" s="1"/>
  <c r="AZ42" i="143" s="1"/>
  <c r="F42" i="143" s="1"/>
  <c r="BE48" i="143"/>
  <c r="BD48" i="143"/>
  <c r="BE27" i="143"/>
  <c r="BD27" i="143"/>
  <c r="BE39" i="143"/>
  <c r="BD39" i="143"/>
  <c r="I36" i="143"/>
  <c r="AV36" i="143"/>
  <c r="AW36" i="143" s="1"/>
  <c r="AZ36" i="143" s="1"/>
  <c r="F36" i="143" s="1"/>
  <c r="BC36" i="143" s="1"/>
  <c r="G36" i="143" s="1"/>
  <c r="I45" i="143"/>
  <c r="AV45" i="143"/>
  <c r="AW45" i="143" s="1"/>
  <c r="AZ45" i="143" s="1"/>
  <c r="F45" i="143" s="1"/>
  <c r="BC45" i="143" s="1"/>
  <c r="G45" i="143" s="1"/>
  <c r="I18" i="143"/>
  <c r="AV18" i="143"/>
  <c r="AW18" i="143" s="1"/>
  <c r="AZ18" i="143" s="1"/>
  <c r="F18" i="143" s="1"/>
  <c r="BF21" i="143"/>
  <c r="BH21" i="143" s="1"/>
  <c r="I30" i="142"/>
  <c r="AR30" i="142"/>
  <c r="AS30" i="142" s="1"/>
  <c r="AV30" i="142" s="1"/>
  <c r="F30" i="142" s="1"/>
  <c r="AY30" i="142" s="1"/>
  <c r="G30" i="142" s="1"/>
  <c r="I51" i="142"/>
  <c r="AR51" i="142"/>
  <c r="AS51" i="142" s="1"/>
  <c r="AV51" i="142" s="1"/>
  <c r="F51" i="142" s="1"/>
  <c r="AY51" i="142" s="1"/>
  <c r="G51" i="142" s="1"/>
  <c r="BA21" i="142"/>
  <c r="AZ21" i="142"/>
  <c r="BA27" i="142"/>
  <c r="AZ27" i="142"/>
  <c r="BA45" i="142"/>
  <c r="AZ45" i="142"/>
  <c r="BA39" i="142"/>
  <c r="AZ39" i="142"/>
  <c r="I48" i="142"/>
  <c r="AR48" i="142"/>
  <c r="AS48" i="142" s="1"/>
  <c r="AV48" i="142" s="1"/>
  <c r="F48" i="142" s="1"/>
  <c r="AY48" i="142" s="1"/>
  <c r="G48" i="142" s="1"/>
  <c r="I42" i="142"/>
  <c r="AR42" i="142"/>
  <c r="AS42" i="142" s="1"/>
  <c r="AV42" i="142" s="1"/>
  <c r="F42" i="142" s="1"/>
  <c r="AY42" i="142" s="1"/>
  <c r="G42" i="142" s="1"/>
  <c r="BB36" i="142"/>
  <c r="BD36" i="142" s="1"/>
  <c r="BB39" i="142"/>
  <c r="BD39" i="142" s="1"/>
  <c r="I24" i="142"/>
  <c r="AR24" i="142"/>
  <c r="AS24" i="142" s="1"/>
  <c r="AV24" i="142" s="1"/>
  <c r="F24" i="142" s="1"/>
  <c r="AY24" i="142" s="1"/>
  <c r="G24" i="142" s="1"/>
  <c r="BA18" i="142"/>
  <c r="AZ18" i="142"/>
  <c r="BB27" i="142"/>
  <c r="BD27" i="142" s="1"/>
  <c r="BA36" i="142"/>
  <c r="AZ36" i="142"/>
  <c r="I33" i="142"/>
  <c r="AR33" i="142"/>
  <c r="AS33" i="142" s="1"/>
  <c r="AV33" i="142" s="1"/>
  <c r="F33" i="142" s="1"/>
  <c r="AY33" i="142" s="1"/>
  <c r="G33" i="142" s="1"/>
  <c r="BB45" i="142"/>
  <c r="BD45" i="142" s="1"/>
  <c r="BB21" i="142"/>
  <c r="BD21" i="142" s="1"/>
  <c r="BB18" i="142"/>
  <c r="BD18" i="142" s="1"/>
  <c r="BB24" i="142"/>
  <c r="BD24" i="142" s="1"/>
  <c r="I51" i="141"/>
  <c r="AR51" i="141"/>
  <c r="AS51" i="141" s="1"/>
  <c r="AV51" i="141" s="1"/>
  <c r="F51" i="141" s="1"/>
  <c r="AY51" i="141" s="1"/>
  <c r="G51" i="141" s="1"/>
  <c r="I45" i="141"/>
  <c r="AR45" i="141"/>
  <c r="AS45" i="141" s="1"/>
  <c r="AV45" i="141" s="1"/>
  <c r="F45" i="141" s="1"/>
  <c r="AY45" i="141" s="1"/>
  <c r="G45" i="141" s="1"/>
  <c r="BA39" i="141"/>
  <c r="AZ39" i="141"/>
  <c r="BA48" i="141"/>
  <c r="AZ48" i="141"/>
  <c r="BA33" i="141"/>
  <c r="AZ33" i="141"/>
  <c r="I27" i="141"/>
  <c r="AR27" i="141"/>
  <c r="AS27" i="141" s="1"/>
  <c r="AV27" i="141" s="1"/>
  <c r="F27" i="141" s="1"/>
  <c r="AY27" i="141" s="1"/>
  <c r="G27" i="141" s="1"/>
  <c r="I24" i="141"/>
  <c r="AR24" i="141"/>
  <c r="AS24" i="141" s="1"/>
  <c r="AV24" i="141" s="1"/>
  <c r="F24" i="141" s="1"/>
  <c r="AY24" i="141" s="1"/>
  <c r="G24" i="141" s="1"/>
  <c r="BA18" i="141"/>
  <c r="AZ18" i="141"/>
  <c r="BA36" i="141"/>
  <c r="AZ36" i="141"/>
  <c r="BA21" i="141"/>
  <c r="AZ21" i="141"/>
  <c r="I42" i="141"/>
  <c r="AR42" i="141"/>
  <c r="AS42" i="141" s="1"/>
  <c r="AV42" i="141" s="1"/>
  <c r="F42" i="141" s="1"/>
  <c r="AY42" i="141" s="1"/>
  <c r="G42" i="141" s="1"/>
  <c r="I30" i="141"/>
  <c r="AR30" i="141"/>
  <c r="AS30" i="141" s="1"/>
  <c r="AV30" i="141" s="1"/>
  <c r="F30" i="141" s="1"/>
  <c r="AY30" i="141" s="1"/>
  <c r="G30" i="141" s="1"/>
  <c r="BB18" i="141"/>
  <c r="BD18" i="141" s="1"/>
  <c r="BB39" i="141"/>
  <c r="BD39" i="141" s="1"/>
  <c r="I51" i="140"/>
  <c r="AR51" i="140"/>
  <c r="AS51" i="140" s="1"/>
  <c r="AV51" i="140" s="1"/>
  <c r="F51" i="140" s="1"/>
  <c r="AY51" i="140" s="1"/>
  <c r="G51" i="140" s="1"/>
  <c r="I30" i="140"/>
  <c r="AR30" i="140"/>
  <c r="AS30" i="140" s="1"/>
  <c r="AV30" i="140" s="1"/>
  <c r="F30" i="140" s="1"/>
  <c r="AY30" i="140" s="1"/>
  <c r="G30" i="140" s="1"/>
  <c r="I24" i="140"/>
  <c r="AR24" i="140"/>
  <c r="AS24" i="140" s="1"/>
  <c r="AV24" i="140" s="1"/>
  <c r="F24" i="140" s="1"/>
  <c r="AY24" i="140" s="1"/>
  <c r="G24" i="140" s="1"/>
  <c r="BA33" i="140"/>
  <c r="AZ33" i="140"/>
  <c r="BA42" i="140"/>
  <c r="AZ42" i="140"/>
  <c r="I27" i="140"/>
  <c r="AR27" i="140"/>
  <c r="AS27" i="140" s="1"/>
  <c r="AV27" i="140" s="1"/>
  <c r="F27" i="140" s="1"/>
  <c r="AY27" i="140" s="1"/>
  <c r="G27" i="140" s="1"/>
  <c r="I39" i="140"/>
  <c r="AR39" i="140"/>
  <c r="AS39" i="140" s="1"/>
  <c r="AV39" i="140" s="1"/>
  <c r="F39" i="140" s="1"/>
  <c r="AY39" i="140" s="1"/>
  <c r="G39" i="140" s="1"/>
  <c r="BA45" i="140"/>
  <c r="AZ45" i="140"/>
  <c r="BA21" i="140"/>
  <c r="AZ21" i="140"/>
  <c r="BA18" i="140"/>
  <c r="AZ18" i="140"/>
  <c r="I36" i="140"/>
  <c r="AR36" i="140"/>
  <c r="AS36" i="140" s="1"/>
  <c r="AV36" i="140" s="1"/>
  <c r="F36" i="140" s="1"/>
  <c r="AY36" i="140" s="1"/>
  <c r="G36" i="140" s="1"/>
  <c r="I48" i="140"/>
  <c r="AR48" i="140"/>
  <c r="AS48" i="140" s="1"/>
  <c r="AV48" i="140" s="1"/>
  <c r="F48" i="140" s="1"/>
  <c r="AY48" i="140" s="1"/>
  <c r="G48" i="140" s="1"/>
  <c r="BB27" i="140"/>
  <c r="BD27" i="140" s="1"/>
  <c r="BA36" i="139"/>
  <c r="AZ36" i="139"/>
  <c r="BB36" i="139"/>
  <c r="BD36" i="139" s="1"/>
  <c r="BA48" i="139"/>
  <c r="AZ48" i="139"/>
  <c r="BB48" i="139"/>
  <c r="BD48" i="139" s="1"/>
  <c r="I30" i="138"/>
  <c r="AV30" i="138"/>
  <c r="AW30" i="138" s="1"/>
  <c r="AZ30" i="138" s="1"/>
  <c r="F30" i="138" s="1"/>
  <c r="BC30" i="138" s="1"/>
  <c r="G30" i="138" s="1"/>
  <c r="BE36" i="138"/>
  <c r="BD36" i="138"/>
  <c r="BE39" i="138"/>
  <c r="BD39" i="138"/>
  <c r="BF33" i="138"/>
  <c r="BH33" i="138" s="1"/>
  <c r="BE42" i="138"/>
  <c r="BD42" i="138"/>
  <c r="I45" i="138"/>
  <c r="AV45" i="138"/>
  <c r="AW45" i="138" s="1"/>
  <c r="AZ45" i="138" s="1"/>
  <c r="F45" i="138" s="1"/>
  <c r="BC45" i="138" s="1"/>
  <c r="G45" i="138" s="1"/>
  <c r="BE51" i="138"/>
  <c r="BD51" i="138"/>
  <c r="BF18" i="138"/>
  <c r="BH18" i="138" s="1"/>
  <c r="BF30" i="138"/>
  <c r="BH30" i="138" s="1"/>
  <c r="BE33" i="138"/>
  <c r="BD33" i="138"/>
  <c r="BE48" i="138"/>
  <c r="BD48" i="138"/>
  <c r="BE27" i="138"/>
  <c r="BD27" i="138"/>
  <c r="BF39" i="138"/>
  <c r="BH39" i="138" s="1"/>
  <c r="BE18" i="138"/>
  <c r="BD18" i="138"/>
  <c r="BF42" i="138"/>
  <c r="BH42" i="138" s="1"/>
  <c r="I18" i="137"/>
  <c r="AR18" i="137"/>
  <c r="AS18" i="137" s="1"/>
  <c r="AV18" i="137" s="1"/>
  <c r="F18" i="137" s="1"/>
  <c r="AY18" i="137" s="1"/>
  <c r="G18" i="137" s="1"/>
  <c r="I42" i="135"/>
  <c r="AR42" i="135"/>
  <c r="AS42" i="135" s="1"/>
  <c r="AV42" i="135" s="1"/>
  <c r="F42" i="135" s="1"/>
  <c r="AY42" i="135" s="1"/>
  <c r="G42" i="135" s="1"/>
  <c r="I36" i="135"/>
  <c r="AR36" i="135"/>
  <c r="AS36" i="135" s="1"/>
  <c r="AV36" i="135" s="1"/>
  <c r="F36" i="135" s="1"/>
  <c r="AY36" i="135" s="1"/>
  <c r="G36" i="135" s="1"/>
  <c r="BB39" i="135"/>
  <c r="BD39" i="135" s="1"/>
  <c r="BA30" i="135"/>
  <c r="AZ30" i="135"/>
  <c r="BA18" i="135"/>
  <c r="AZ18" i="135"/>
  <c r="BA48" i="135"/>
  <c r="AZ48" i="135"/>
  <c r="BB27" i="135"/>
  <c r="BD27" i="135" s="1"/>
  <c r="BB48" i="135"/>
  <c r="BD48" i="135" s="1"/>
  <c r="I24" i="135"/>
  <c r="AR24" i="135"/>
  <c r="AS24" i="135" s="1"/>
  <c r="AV24" i="135" s="1"/>
  <c r="F24" i="135" s="1"/>
  <c r="AY24" i="135" s="1"/>
  <c r="G24" i="135" s="1"/>
  <c r="BB42" i="135"/>
  <c r="BD42" i="135" s="1"/>
  <c r="BA27" i="135"/>
  <c r="AZ27" i="135"/>
  <c r="BA45" i="135"/>
  <c r="AZ45" i="135"/>
  <c r="I33" i="135"/>
  <c r="AR33" i="135"/>
  <c r="AS33" i="135" s="1"/>
  <c r="AV33" i="135" s="1"/>
  <c r="F33" i="135" s="1"/>
  <c r="AY33" i="135" s="1"/>
  <c r="G33" i="135" s="1"/>
  <c r="BA39" i="135"/>
  <c r="AZ39" i="135"/>
  <c r="I51" i="135"/>
  <c r="AR51" i="135"/>
  <c r="AS51" i="135" s="1"/>
  <c r="AV51" i="135" s="1"/>
  <c r="F51" i="135" s="1"/>
  <c r="AY51" i="135" s="1"/>
  <c r="G51" i="135" s="1"/>
  <c r="I21" i="135"/>
  <c r="AR21" i="135"/>
  <c r="AS21" i="135" s="1"/>
  <c r="AV21" i="135" s="1"/>
  <c r="F21" i="135" s="1"/>
  <c r="AY21" i="135" s="1"/>
  <c r="G21" i="135" s="1"/>
  <c r="BB45" i="135"/>
  <c r="BD45" i="135" s="1"/>
  <c r="I24" i="134"/>
  <c r="AR24" i="134"/>
  <c r="AS24" i="134" s="1"/>
  <c r="AV24" i="134" s="1"/>
  <c r="F24" i="134" s="1"/>
  <c r="I21" i="134"/>
  <c r="AR21" i="134"/>
  <c r="AS21" i="134" s="1"/>
  <c r="AV21" i="134" s="1"/>
  <c r="F21" i="134" s="1"/>
  <c r="AY21" i="134" s="1"/>
  <c r="G21" i="134" s="1"/>
  <c r="BA18" i="134"/>
  <c r="AZ18" i="134"/>
  <c r="I18" i="133"/>
  <c r="AV18" i="133"/>
  <c r="AW18" i="133" s="1"/>
  <c r="AZ18" i="133" s="1"/>
  <c r="F18" i="133" s="1"/>
  <c r="BC18" i="133" s="1"/>
  <c r="G18" i="133" s="1"/>
  <c r="I21" i="133"/>
  <c r="AV21" i="133"/>
  <c r="AW21" i="133" s="1"/>
  <c r="AZ21" i="133" s="1"/>
  <c r="F21" i="133" s="1"/>
  <c r="BC21" i="133" s="1"/>
  <c r="G21" i="133" s="1"/>
  <c r="BE45" i="133"/>
  <c r="BD45" i="133"/>
  <c r="BF45" i="133"/>
  <c r="BH45" i="133" s="1"/>
  <c r="BE39" i="133"/>
  <c r="BD39" i="133"/>
  <c r="I30" i="133"/>
  <c r="AV30" i="133"/>
  <c r="AW30" i="133" s="1"/>
  <c r="AZ30" i="133" s="1"/>
  <c r="F30" i="133" s="1"/>
  <c r="BE48" i="133"/>
  <c r="BD48" i="133"/>
  <c r="I33" i="133"/>
  <c r="AV33" i="133"/>
  <c r="AW33" i="133" s="1"/>
  <c r="AZ33" i="133" s="1"/>
  <c r="F33" i="133" s="1"/>
  <c r="BC33" i="133" s="1"/>
  <c r="G33" i="133" s="1"/>
  <c r="BF33" i="133"/>
  <c r="BH33" i="133" s="1"/>
  <c r="BE51" i="133"/>
  <c r="BD51" i="133"/>
  <c r="BE24" i="133"/>
  <c r="BD24" i="133"/>
  <c r="BE27" i="133"/>
  <c r="BD27" i="133"/>
  <c r="I36" i="133"/>
  <c r="AV36" i="133"/>
  <c r="AW36" i="133" s="1"/>
  <c r="AZ36" i="133" s="1"/>
  <c r="F36" i="133" s="1"/>
  <c r="BC36" i="133" s="1"/>
  <c r="G36" i="133" s="1"/>
  <c r="BF48" i="133"/>
  <c r="BH48" i="133" s="1"/>
  <c r="I42" i="133"/>
  <c r="AV42" i="133"/>
  <c r="AW42" i="133" s="1"/>
  <c r="AZ42" i="133" s="1"/>
  <c r="F42" i="133" s="1"/>
  <c r="BC42" i="133" s="1"/>
  <c r="G42" i="133" s="1"/>
  <c r="I48" i="132"/>
  <c r="AR48" i="132"/>
  <c r="AS48" i="132" s="1"/>
  <c r="AV48" i="132" s="1"/>
  <c r="F48" i="132" s="1"/>
  <c r="AY48" i="132" s="1"/>
  <c r="G48" i="132" s="1"/>
  <c r="BA30" i="132"/>
  <c r="AZ30" i="132"/>
  <c r="BA33" i="132"/>
  <c r="AZ33" i="132"/>
  <c r="BA27" i="132"/>
  <c r="AZ27" i="132"/>
  <c r="BA45" i="132"/>
  <c r="AZ45" i="132"/>
  <c r="I18" i="132"/>
  <c r="AR18" i="132"/>
  <c r="AS18" i="132" s="1"/>
  <c r="AV18" i="132" s="1"/>
  <c r="F18" i="132" s="1"/>
  <c r="BB33" i="132"/>
  <c r="BD33" i="132" s="1"/>
  <c r="I39" i="132"/>
  <c r="AR39" i="132"/>
  <c r="AS39" i="132" s="1"/>
  <c r="AV39" i="132" s="1"/>
  <c r="F39" i="132" s="1"/>
  <c r="AY39" i="132" s="1"/>
  <c r="G39" i="132" s="1"/>
  <c r="I24" i="132"/>
  <c r="AR24" i="132"/>
  <c r="AS24" i="132" s="1"/>
  <c r="AV24" i="132" s="1"/>
  <c r="F24" i="132" s="1"/>
  <c r="AY24" i="132" s="1"/>
  <c r="G24" i="132" s="1"/>
  <c r="BA21" i="132"/>
  <c r="AZ21" i="132"/>
  <c r="I51" i="132"/>
  <c r="AR51" i="132"/>
  <c r="AS51" i="132" s="1"/>
  <c r="AV51" i="132" s="1"/>
  <c r="F51" i="132" s="1"/>
  <c r="AY51" i="132" s="1"/>
  <c r="G51" i="132" s="1"/>
  <c r="I42" i="132"/>
  <c r="AR42" i="132"/>
  <c r="AS42" i="132" s="1"/>
  <c r="AV42" i="132" s="1"/>
  <c r="F42" i="132" s="1"/>
  <c r="AY42" i="132" s="1"/>
  <c r="G42" i="132" s="1"/>
  <c r="BB30" i="132"/>
  <c r="BD30" i="132" s="1"/>
  <c r="I36" i="132"/>
  <c r="AR36" i="132"/>
  <c r="AS36" i="132" s="1"/>
  <c r="AV36" i="132" s="1"/>
  <c r="F36" i="132" s="1"/>
  <c r="AY36" i="132" s="1"/>
  <c r="G36" i="132" s="1"/>
  <c r="BB27" i="132"/>
  <c r="BD27" i="132" s="1"/>
  <c r="BA48" i="131"/>
  <c r="AZ48" i="131"/>
  <c r="I51" i="130"/>
  <c r="AV51" i="130"/>
  <c r="AW51" i="130" s="1"/>
  <c r="AZ51" i="130" s="1"/>
  <c r="F51" i="130" s="1"/>
  <c r="BC51" i="130" s="1"/>
  <c r="G51" i="130" s="1"/>
  <c r="I30" i="130"/>
  <c r="AV30" i="130"/>
  <c r="AW30" i="130" s="1"/>
  <c r="AZ30" i="130" s="1"/>
  <c r="F30" i="130" s="1"/>
  <c r="BC30" i="130" s="1"/>
  <c r="G30" i="130" s="1"/>
  <c r="I24" i="130"/>
  <c r="AV24" i="130"/>
  <c r="AW24" i="130" s="1"/>
  <c r="AZ24" i="130" s="1"/>
  <c r="F24" i="130" s="1"/>
  <c r="BC24" i="130" s="1"/>
  <c r="G24" i="130" s="1"/>
  <c r="BE33" i="130"/>
  <c r="BD33" i="130"/>
  <c r="BE42" i="130"/>
  <c r="BD42" i="130"/>
  <c r="I27" i="130"/>
  <c r="AV27" i="130"/>
  <c r="AW27" i="130" s="1"/>
  <c r="AZ27" i="130" s="1"/>
  <c r="F27" i="130" s="1"/>
  <c r="BC27" i="130" s="1"/>
  <c r="G27" i="130" s="1"/>
  <c r="I39" i="130"/>
  <c r="AV39" i="130"/>
  <c r="AW39" i="130" s="1"/>
  <c r="AZ39" i="130" s="1"/>
  <c r="F39" i="130" s="1"/>
  <c r="BC39" i="130" s="1"/>
  <c r="G39" i="130" s="1"/>
  <c r="BE45" i="130"/>
  <c r="BD45" i="130"/>
  <c r="BE21" i="130"/>
  <c r="BD21" i="130"/>
  <c r="BE18" i="130"/>
  <c r="BD18" i="130"/>
  <c r="I36" i="130"/>
  <c r="AV36" i="130"/>
  <c r="AW36" i="130" s="1"/>
  <c r="AZ36" i="130" s="1"/>
  <c r="F36" i="130" s="1"/>
  <c r="BC36" i="130" s="1"/>
  <c r="G36" i="130" s="1"/>
  <c r="I48" i="130"/>
  <c r="AV48" i="130"/>
  <c r="AW48" i="130" s="1"/>
  <c r="AZ48" i="130" s="1"/>
  <c r="F48" i="130" s="1"/>
  <c r="BC48" i="130" s="1"/>
  <c r="G48" i="130" s="1"/>
  <c r="BF51" i="130"/>
  <c r="BH51" i="130" s="1"/>
  <c r="BA51" i="129"/>
  <c r="AZ51" i="129"/>
  <c r="I48" i="129"/>
  <c r="AR48" i="129"/>
  <c r="AS48" i="129" s="1"/>
  <c r="AV48" i="129" s="1"/>
  <c r="F48" i="129" s="1"/>
  <c r="AY48" i="129" s="1"/>
  <c r="G48" i="129" s="1"/>
  <c r="BB51" i="129"/>
  <c r="BD51" i="129" s="1"/>
  <c r="AZ36" i="311" l="1"/>
  <c r="BA36" i="311"/>
  <c r="BB33" i="296"/>
  <c r="BD33" i="296" s="1"/>
  <c r="BF42" i="295"/>
  <c r="BH42" i="295" s="1"/>
  <c r="AY42" i="294"/>
  <c r="G42" i="294" s="1"/>
  <c r="BB42" i="294"/>
  <c r="BD42" i="294" s="1"/>
  <c r="AY21" i="293"/>
  <c r="G21" i="293" s="1"/>
  <c r="BB21" i="293"/>
  <c r="BD21" i="293" s="1"/>
  <c r="BB48" i="289"/>
  <c r="BD48" i="289" s="1"/>
  <c r="BA48" i="289"/>
  <c r="AZ48" i="289"/>
  <c r="BF36" i="285"/>
  <c r="BH36" i="285" s="1"/>
  <c r="AY42" i="284"/>
  <c r="G42" i="284" s="1"/>
  <c r="BB42" i="284"/>
  <c r="BD42" i="284" s="1"/>
  <c r="BB18" i="284"/>
  <c r="BD18" i="284" s="1"/>
  <c r="AY21" i="284"/>
  <c r="G21" i="284" s="1"/>
  <c r="BB21" i="284"/>
  <c r="BD21" i="284" s="1"/>
  <c r="BB18" i="280"/>
  <c r="BD18" i="280" s="1"/>
  <c r="BB30" i="280"/>
  <c r="BD30" i="280" s="1"/>
  <c r="BB39" i="280"/>
  <c r="BD39" i="280" s="1"/>
  <c r="BB21" i="277"/>
  <c r="BD21" i="277" s="1"/>
  <c r="BB36" i="277"/>
  <c r="BD36" i="277" s="1"/>
  <c r="BB18" i="276"/>
  <c r="BD18" i="276" s="1"/>
  <c r="BB42" i="276"/>
  <c r="BD42" i="276" s="1"/>
  <c r="AY24" i="274"/>
  <c r="G24" i="274" s="1"/>
  <c r="BB24" i="274"/>
  <c r="BD24" i="274" s="1"/>
  <c r="BB36" i="273"/>
  <c r="BD36" i="273" s="1"/>
  <c r="BA45" i="273"/>
  <c r="AZ45" i="273"/>
  <c r="AY18" i="270"/>
  <c r="G18" i="270" s="1"/>
  <c r="BB18" i="270"/>
  <c r="BD18" i="270" s="1"/>
  <c r="BB42" i="270"/>
  <c r="BD42" i="270" s="1"/>
  <c r="BA42" i="270"/>
  <c r="AZ42" i="270"/>
  <c r="BB39" i="270"/>
  <c r="BD39" i="270" s="1"/>
  <c r="AY21" i="270"/>
  <c r="G21" i="270" s="1"/>
  <c r="BB21" i="270"/>
  <c r="BD21" i="270" s="1"/>
  <c r="BC24" i="193"/>
  <c r="G24" i="193" s="1"/>
  <c r="BF24" i="193"/>
  <c r="BH24" i="193" s="1"/>
  <c r="BC36" i="193"/>
  <c r="G36" i="193" s="1"/>
  <c r="BF36" i="193"/>
  <c r="BH36" i="193" s="1"/>
  <c r="BC21" i="193"/>
  <c r="G21" i="193" s="1"/>
  <c r="BF21" i="193"/>
  <c r="BH21" i="193" s="1"/>
  <c r="BB30" i="192"/>
  <c r="BD30" i="192" s="1"/>
  <c r="BB48" i="192"/>
  <c r="BD48" i="192" s="1"/>
  <c r="BB21" i="269"/>
  <c r="BD21" i="269" s="1"/>
  <c r="BF27" i="267"/>
  <c r="BH27" i="267" s="1"/>
  <c r="AY24" i="191"/>
  <c r="G24" i="191" s="1"/>
  <c r="BB24" i="191"/>
  <c r="BD24" i="191" s="1"/>
  <c r="AY18" i="262"/>
  <c r="G18" i="262" s="1"/>
  <c r="BB18" i="262"/>
  <c r="BD18" i="262" s="1"/>
  <c r="BB33" i="262"/>
  <c r="BD33" i="262" s="1"/>
  <c r="BB30" i="188"/>
  <c r="BD30" i="188" s="1"/>
  <c r="AY42" i="186"/>
  <c r="G42" i="186" s="1"/>
  <c r="BB42" i="186"/>
  <c r="BD42" i="186" s="1"/>
  <c r="BB39" i="260"/>
  <c r="BD39" i="260" s="1"/>
  <c r="BE30" i="259"/>
  <c r="BD30" i="259"/>
  <c r="BF30" i="259"/>
  <c r="BH30" i="259" s="1"/>
  <c r="AZ18" i="185"/>
  <c r="BA18" i="185"/>
  <c r="BC18" i="184"/>
  <c r="G18" i="184" s="1"/>
  <c r="BF18" i="184"/>
  <c r="BH18" i="184" s="1"/>
  <c r="BF24" i="184"/>
  <c r="BH24" i="184" s="1"/>
  <c r="BC39" i="184"/>
  <c r="G39" i="184" s="1"/>
  <c r="BF39" i="184"/>
  <c r="BH39" i="184" s="1"/>
  <c r="AY51" i="183"/>
  <c r="G51" i="183" s="1"/>
  <c r="BB51" i="183"/>
  <c r="BD51" i="183" s="1"/>
  <c r="AZ42" i="183"/>
  <c r="BA42" i="183"/>
  <c r="BB21" i="183"/>
  <c r="BD21" i="183" s="1"/>
  <c r="AZ36" i="309"/>
  <c r="BA36" i="309"/>
  <c r="AY51" i="180"/>
  <c r="G51" i="180" s="1"/>
  <c r="BB51" i="180"/>
  <c r="BD51" i="180" s="1"/>
  <c r="BB45" i="258"/>
  <c r="BD45" i="258" s="1"/>
  <c r="BB27" i="258"/>
  <c r="BD27" i="258" s="1"/>
  <c r="BA39" i="258"/>
  <c r="AZ39" i="258"/>
  <c r="BF51" i="256"/>
  <c r="BH51" i="256" s="1"/>
  <c r="BA33" i="179"/>
  <c r="AZ33" i="179"/>
  <c r="AZ48" i="179"/>
  <c r="BA48" i="179"/>
  <c r="BB45" i="177"/>
  <c r="BD45" i="177" s="1"/>
  <c r="BB39" i="255"/>
  <c r="BD39" i="255" s="1"/>
  <c r="BC18" i="253"/>
  <c r="G18" i="253" s="1"/>
  <c r="BF18" i="253"/>
  <c r="BH18" i="253" s="1"/>
  <c r="BE45" i="253"/>
  <c r="BD45" i="253"/>
  <c r="BC42" i="175"/>
  <c r="G42" i="175" s="1"/>
  <c r="BF42" i="175"/>
  <c r="BH42" i="175" s="1"/>
  <c r="BB21" i="174"/>
  <c r="BD21" i="174" s="1"/>
  <c r="BA36" i="174"/>
  <c r="AZ36" i="174"/>
  <c r="BA21" i="174"/>
  <c r="AZ21" i="174"/>
  <c r="AY39" i="174"/>
  <c r="G39" i="174" s="1"/>
  <c r="BB39" i="174"/>
  <c r="BD39" i="174" s="1"/>
  <c r="BB48" i="251"/>
  <c r="BD48" i="251" s="1"/>
  <c r="BB27" i="173"/>
  <c r="BD27" i="173" s="1"/>
  <c r="BA42" i="173"/>
  <c r="AZ42" i="173"/>
  <c r="AY21" i="173"/>
  <c r="G21" i="173" s="1"/>
  <c r="BB21" i="173"/>
  <c r="BD21" i="173" s="1"/>
  <c r="BB42" i="173"/>
  <c r="BD42" i="173" s="1"/>
  <c r="BA39" i="173"/>
  <c r="AZ39" i="173"/>
  <c r="BF39" i="172"/>
  <c r="BH39" i="172" s="1"/>
  <c r="AY24" i="171"/>
  <c r="G24" i="171" s="1"/>
  <c r="BB24" i="171"/>
  <c r="BD24" i="171" s="1"/>
  <c r="BA21" i="171"/>
  <c r="AZ21" i="171"/>
  <c r="BB42" i="171"/>
  <c r="BD42" i="171" s="1"/>
  <c r="BB21" i="171"/>
  <c r="BD21" i="171" s="1"/>
  <c r="BB45" i="171"/>
  <c r="BD45" i="171" s="1"/>
  <c r="BA45" i="171"/>
  <c r="AZ45" i="171"/>
  <c r="BB42" i="248"/>
  <c r="BD42" i="248" s="1"/>
  <c r="BB18" i="170"/>
  <c r="BD18" i="170" s="1"/>
  <c r="BA24" i="168"/>
  <c r="AZ24" i="168"/>
  <c r="BF36" i="244"/>
  <c r="BH36" i="244" s="1"/>
  <c r="AY39" i="167"/>
  <c r="G39" i="167" s="1"/>
  <c r="BB39" i="167"/>
  <c r="BD39" i="167" s="1"/>
  <c r="BB45" i="167"/>
  <c r="BD45" i="167" s="1"/>
  <c r="BB21" i="167"/>
  <c r="BD21" i="167" s="1"/>
  <c r="AY48" i="167"/>
  <c r="G48" i="167" s="1"/>
  <c r="BB48" i="167"/>
  <c r="BD48" i="167" s="1"/>
  <c r="BA21" i="167"/>
  <c r="AZ21" i="167"/>
  <c r="BF33" i="166"/>
  <c r="BH33" i="166" s="1"/>
  <c r="BB36" i="165"/>
  <c r="BD36" i="165" s="1"/>
  <c r="BB24" i="165"/>
  <c r="BD24" i="165" s="1"/>
  <c r="BB33" i="243"/>
  <c r="BD33" i="243" s="1"/>
  <c r="BB39" i="243"/>
  <c r="BD39" i="243" s="1"/>
  <c r="AY51" i="243"/>
  <c r="G51" i="243" s="1"/>
  <c r="BB51" i="243"/>
  <c r="BD51" i="243" s="1"/>
  <c r="AY21" i="242"/>
  <c r="G21" i="242" s="1"/>
  <c r="BB21" i="242"/>
  <c r="BD21" i="242" s="1"/>
  <c r="BD45" i="163"/>
  <c r="BE45" i="163"/>
  <c r="AY24" i="162"/>
  <c r="G24" i="162" s="1"/>
  <c r="BB24" i="162"/>
  <c r="BD24" i="162" s="1"/>
  <c r="BF48" i="160"/>
  <c r="BH48" i="160" s="1"/>
  <c r="BC24" i="160"/>
  <c r="G24" i="160" s="1"/>
  <c r="BF24" i="160"/>
  <c r="BH24" i="160" s="1"/>
  <c r="BC51" i="160"/>
  <c r="G51" i="160" s="1"/>
  <c r="BF51" i="160"/>
  <c r="BH51" i="160" s="1"/>
  <c r="BC27" i="160"/>
  <c r="G27" i="160" s="1"/>
  <c r="BF27" i="160"/>
  <c r="BH27" i="160" s="1"/>
  <c r="BE36" i="160"/>
  <c r="BD36" i="160"/>
  <c r="AY42" i="237"/>
  <c r="G42" i="237" s="1"/>
  <c r="BB42" i="237"/>
  <c r="BD42" i="237" s="1"/>
  <c r="AY33" i="237"/>
  <c r="G33" i="237" s="1"/>
  <c r="BB33" i="237"/>
  <c r="BD33" i="237" s="1"/>
  <c r="BC24" i="235"/>
  <c r="G24" i="235" s="1"/>
  <c r="BF24" i="235"/>
  <c r="BH24" i="235" s="1"/>
  <c r="BC42" i="235"/>
  <c r="G42" i="235" s="1"/>
  <c r="BF42" i="235"/>
  <c r="BH42" i="235" s="1"/>
  <c r="BC45" i="235"/>
  <c r="G45" i="235" s="1"/>
  <c r="BF45" i="235"/>
  <c r="BH45" i="235" s="1"/>
  <c r="AY24" i="158"/>
  <c r="G24" i="158" s="1"/>
  <c r="BB24" i="158"/>
  <c r="BD24" i="158" s="1"/>
  <c r="BF39" i="157"/>
  <c r="BH39" i="157" s="1"/>
  <c r="AY27" i="155"/>
  <c r="G27" i="155" s="1"/>
  <c r="BB27" i="155"/>
  <c r="BD27" i="155" s="1"/>
  <c r="AY51" i="155"/>
  <c r="G51" i="155" s="1"/>
  <c r="BB51" i="155"/>
  <c r="BD51" i="155" s="1"/>
  <c r="AY18" i="155"/>
  <c r="G18" i="155" s="1"/>
  <c r="BB18" i="155"/>
  <c r="BD18" i="155" s="1"/>
  <c r="AY42" i="155"/>
  <c r="G42" i="155" s="1"/>
  <c r="BB42" i="155"/>
  <c r="BD42" i="155" s="1"/>
  <c r="BB24" i="231"/>
  <c r="BD24" i="231" s="1"/>
  <c r="AY39" i="231"/>
  <c r="G39" i="231" s="1"/>
  <c r="BB39" i="231"/>
  <c r="BD39" i="231" s="1"/>
  <c r="BB36" i="230"/>
  <c r="BD36" i="230" s="1"/>
  <c r="AY33" i="228"/>
  <c r="G33" i="228" s="1"/>
  <c r="BB33" i="228"/>
  <c r="BD33" i="228" s="1"/>
  <c r="BB36" i="150"/>
  <c r="BD36" i="150" s="1"/>
  <c r="BB27" i="150"/>
  <c r="BD27" i="150" s="1"/>
  <c r="AY48" i="150"/>
  <c r="G48" i="150" s="1"/>
  <c r="BB48" i="150"/>
  <c r="BD48" i="150" s="1"/>
  <c r="AZ27" i="150"/>
  <c r="BA27" i="150"/>
  <c r="AY24" i="150"/>
  <c r="G24" i="150" s="1"/>
  <c r="BB24" i="150"/>
  <c r="BD24" i="150" s="1"/>
  <c r="BC27" i="149"/>
  <c r="G27" i="149" s="1"/>
  <c r="BF27" i="149"/>
  <c r="BH27" i="149" s="1"/>
  <c r="BF30" i="225"/>
  <c r="BH30" i="225" s="1"/>
  <c r="BB42" i="224"/>
  <c r="BD42" i="224" s="1"/>
  <c r="AY30" i="147"/>
  <c r="G30" i="147" s="1"/>
  <c r="BB30" i="147"/>
  <c r="BD30" i="147" s="1"/>
  <c r="AY21" i="147"/>
  <c r="G21" i="147" s="1"/>
  <c r="BB21" i="147"/>
  <c r="BD21" i="147" s="1"/>
  <c r="AY27" i="147"/>
  <c r="G27" i="147" s="1"/>
  <c r="BB27" i="147"/>
  <c r="BD27" i="147" s="1"/>
  <c r="BF39" i="146"/>
  <c r="BH39" i="146" s="1"/>
  <c r="BF18" i="146"/>
  <c r="BH18" i="146" s="1"/>
  <c r="AY18" i="222"/>
  <c r="G18" i="222" s="1"/>
  <c r="BB18" i="222"/>
  <c r="BD18" i="222" s="1"/>
  <c r="BB21" i="222"/>
  <c r="BD21" i="222" s="1"/>
  <c r="AY30" i="222"/>
  <c r="G30" i="222" s="1"/>
  <c r="BB30" i="222"/>
  <c r="BD30" i="222" s="1"/>
  <c r="BA45" i="222"/>
  <c r="AZ45" i="222"/>
  <c r="AY36" i="220"/>
  <c r="G36" i="220" s="1"/>
  <c r="BB36" i="220"/>
  <c r="BD36" i="220" s="1"/>
  <c r="AY18" i="220"/>
  <c r="G18" i="220" s="1"/>
  <c r="BB18" i="220"/>
  <c r="BD18" i="220" s="1"/>
  <c r="AY45" i="220"/>
  <c r="G45" i="220" s="1"/>
  <c r="BB45" i="220"/>
  <c r="BD45" i="220" s="1"/>
  <c r="BB39" i="144"/>
  <c r="BD39" i="144" s="1"/>
  <c r="BA39" i="144"/>
  <c r="AZ39" i="144"/>
  <c r="BF30" i="143"/>
  <c r="BH30" i="143" s="1"/>
  <c r="BB42" i="142"/>
  <c r="BD42" i="142" s="1"/>
  <c r="BB51" i="142"/>
  <c r="BD51" i="142" s="1"/>
  <c r="BB24" i="219"/>
  <c r="BD24" i="219" s="1"/>
  <c r="AZ18" i="216"/>
  <c r="BA18" i="216"/>
  <c r="BB18" i="216"/>
  <c r="BD18" i="216" s="1"/>
  <c r="AZ45" i="151"/>
  <c r="BA45" i="151"/>
  <c r="BB27" i="151"/>
  <c r="BD27" i="151" s="1"/>
  <c r="AY48" i="151"/>
  <c r="G48" i="151" s="1"/>
  <c r="BB48" i="151"/>
  <c r="BD48" i="151" s="1"/>
  <c r="BB45" i="151"/>
  <c r="BD45" i="151" s="1"/>
  <c r="BF36" i="214"/>
  <c r="BH36" i="214" s="1"/>
  <c r="BB42" i="141"/>
  <c r="BD42" i="141" s="1"/>
  <c r="BB36" i="140"/>
  <c r="BD36" i="140" s="1"/>
  <c r="BB30" i="140"/>
  <c r="BD30" i="140" s="1"/>
  <c r="AY24" i="212"/>
  <c r="G24" i="212" s="1"/>
  <c r="BB24" i="212"/>
  <c r="BD24" i="212" s="1"/>
  <c r="AY27" i="212"/>
  <c r="G27" i="212" s="1"/>
  <c r="BB27" i="212"/>
  <c r="BD27" i="212" s="1"/>
  <c r="BA45" i="212"/>
  <c r="AZ45" i="212"/>
  <c r="BB51" i="210"/>
  <c r="BD51" i="210" s="1"/>
  <c r="AZ39" i="139"/>
  <c r="BA39" i="139"/>
  <c r="BB39" i="139"/>
  <c r="BD39" i="139" s="1"/>
  <c r="BA21" i="139"/>
  <c r="AZ21" i="139"/>
  <c r="BB24" i="139"/>
  <c r="BD24" i="139" s="1"/>
  <c r="BB21" i="139"/>
  <c r="BD21" i="139" s="1"/>
  <c r="BF24" i="138"/>
  <c r="BH24" i="138" s="1"/>
  <c r="BE24" i="138"/>
  <c r="BD24" i="138"/>
  <c r="BB33" i="137"/>
  <c r="BD33" i="137" s="1"/>
  <c r="AY24" i="137"/>
  <c r="G24" i="137" s="1"/>
  <c r="BB24" i="137"/>
  <c r="BD24" i="137" s="1"/>
  <c r="AY51" i="209"/>
  <c r="G51" i="209" s="1"/>
  <c r="BB51" i="209"/>
  <c r="BD51" i="209" s="1"/>
  <c r="BF42" i="208"/>
  <c r="BH42" i="208" s="1"/>
  <c r="AY30" i="207"/>
  <c r="G30" i="207" s="1"/>
  <c r="BB30" i="207"/>
  <c r="BD30" i="207" s="1"/>
  <c r="BA33" i="207"/>
  <c r="AZ33" i="207"/>
  <c r="BB33" i="207"/>
  <c r="BD33" i="207" s="1"/>
  <c r="BA36" i="136"/>
  <c r="AZ36" i="136"/>
  <c r="AY33" i="299"/>
  <c r="G33" i="299" s="1"/>
  <c r="BB33" i="299"/>
  <c r="BD33" i="299" s="1"/>
  <c r="BB24" i="206"/>
  <c r="BD24" i="206" s="1"/>
  <c r="AY45" i="204"/>
  <c r="G45" i="204" s="1"/>
  <c r="BB45" i="204"/>
  <c r="BD45" i="204" s="1"/>
  <c r="BA51" i="204"/>
  <c r="AZ51" i="204"/>
  <c r="BB39" i="134"/>
  <c r="BD39" i="134" s="1"/>
  <c r="BB48" i="132"/>
  <c r="BD48" i="132" s="1"/>
  <c r="BF36" i="202"/>
  <c r="BH36" i="202" s="1"/>
  <c r="BF27" i="202"/>
  <c r="BH27" i="202" s="1"/>
  <c r="AZ45" i="131"/>
  <c r="BA45" i="131"/>
  <c r="BF24" i="130"/>
  <c r="BH24" i="130" s="1"/>
  <c r="AZ24" i="309"/>
  <c r="BA24" i="309"/>
  <c r="BE42" i="295"/>
  <c r="BD42" i="295"/>
  <c r="AY33" i="294"/>
  <c r="G33" i="294" s="1"/>
  <c r="BB33" i="294"/>
  <c r="BD33" i="294" s="1"/>
  <c r="AY27" i="293"/>
  <c r="G27" i="293" s="1"/>
  <c r="BB27" i="293"/>
  <c r="BD27" i="293" s="1"/>
  <c r="AY24" i="293"/>
  <c r="G24" i="293" s="1"/>
  <c r="BB24" i="293"/>
  <c r="BD24" i="293" s="1"/>
  <c r="AY18" i="293"/>
  <c r="G18" i="293" s="1"/>
  <c r="BB18" i="293"/>
  <c r="BD18" i="293" s="1"/>
  <c r="BE48" i="291"/>
  <c r="BD48" i="291"/>
  <c r="BB21" i="289"/>
  <c r="BD21" i="289" s="1"/>
  <c r="BB33" i="287"/>
  <c r="BD33" i="287" s="1"/>
  <c r="AY39" i="284"/>
  <c r="G39" i="284" s="1"/>
  <c r="BB39" i="284"/>
  <c r="BD39" i="284" s="1"/>
  <c r="BD33" i="279"/>
  <c r="BE33" i="279"/>
  <c r="BC30" i="279"/>
  <c r="G30" i="279" s="1"/>
  <c r="BF30" i="279"/>
  <c r="BH30" i="279" s="1"/>
  <c r="BF33" i="279"/>
  <c r="BH33" i="279" s="1"/>
  <c r="BB30" i="278"/>
  <c r="BD30" i="278" s="1"/>
  <c r="AZ51" i="200"/>
  <c r="BA51" i="200"/>
  <c r="BB51" i="200"/>
  <c r="BD51" i="200" s="1"/>
  <c r="AY36" i="200"/>
  <c r="G36" i="200" s="1"/>
  <c r="BB36" i="200"/>
  <c r="BD36" i="200" s="1"/>
  <c r="BA48" i="200"/>
  <c r="AZ48" i="200"/>
  <c r="BB18" i="200"/>
  <c r="BD18" i="200" s="1"/>
  <c r="BF48" i="199"/>
  <c r="BH48" i="199" s="1"/>
  <c r="BF36" i="199"/>
  <c r="BH36" i="199" s="1"/>
  <c r="BB42" i="198"/>
  <c r="BD42" i="198" s="1"/>
  <c r="BB42" i="277"/>
  <c r="BD42" i="277" s="1"/>
  <c r="BB27" i="276"/>
  <c r="BD27" i="276" s="1"/>
  <c r="BC39" i="275"/>
  <c r="G39" i="275" s="1"/>
  <c r="BF39" i="275"/>
  <c r="BH39" i="275" s="1"/>
  <c r="BE24" i="275"/>
  <c r="BD24" i="275"/>
  <c r="BC27" i="275"/>
  <c r="G27" i="275" s="1"/>
  <c r="BF27" i="275"/>
  <c r="BH27" i="275" s="1"/>
  <c r="BF24" i="275"/>
  <c r="BH24" i="275" s="1"/>
  <c r="BE33" i="275"/>
  <c r="BD33" i="275"/>
  <c r="BB21" i="274"/>
  <c r="BD21" i="274" s="1"/>
  <c r="AZ30" i="274"/>
  <c r="BA30" i="274"/>
  <c r="AY33" i="274"/>
  <c r="G33" i="274" s="1"/>
  <c r="BB33" i="274"/>
  <c r="BD33" i="274" s="1"/>
  <c r="BB30" i="274"/>
  <c r="BD30" i="274" s="1"/>
  <c r="BC24" i="196"/>
  <c r="G24" i="196" s="1"/>
  <c r="BF24" i="196"/>
  <c r="BH24" i="196" s="1"/>
  <c r="BC45" i="196"/>
  <c r="G45" i="196" s="1"/>
  <c r="BF45" i="196"/>
  <c r="BH45" i="196" s="1"/>
  <c r="AY33" i="273"/>
  <c r="G33" i="273" s="1"/>
  <c r="BB33" i="273"/>
  <c r="BD33" i="273" s="1"/>
  <c r="AY18" i="273"/>
  <c r="G18" i="273" s="1"/>
  <c r="BB18" i="273"/>
  <c r="BD18" i="273" s="1"/>
  <c r="BF30" i="271"/>
  <c r="BH30" i="271" s="1"/>
  <c r="BB45" i="194"/>
  <c r="BD45" i="194" s="1"/>
  <c r="BC48" i="193"/>
  <c r="G48" i="193" s="1"/>
  <c r="BF48" i="193"/>
  <c r="BH48" i="193" s="1"/>
  <c r="BC51" i="193"/>
  <c r="G51" i="193" s="1"/>
  <c r="BF51" i="193"/>
  <c r="BH51" i="193" s="1"/>
  <c r="BC39" i="193"/>
  <c r="G39" i="193" s="1"/>
  <c r="BF39" i="193"/>
  <c r="BH39" i="193" s="1"/>
  <c r="BA21" i="269"/>
  <c r="AZ21" i="269"/>
  <c r="AY45" i="269"/>
  <c r="G45" i="269" s="1"/>
  <c r="BB45" i="269"/>
  <c r="BD45" i="269" s="1"/>
  <c r="BB48" i="268"/>
  <c r="BD48" i="268" s="1"/>
  <c r="AZ27" i="266"/>
  <c r="BA27" i="266"/>
  <c r="AY39" i="266"/>
  <c r="G39" i="266" s="1"/>
  <c r="BB39" i="266"/>
  <c r="BD39" i="266" s="1"/>
  <c r="BA45" i="191"/>
  <c r="AZ45" i="191"/>
  <c r="BB18" i="189"/>
  <c r="BD18" i="189" s="1"/>
  <c r="AY39" i="262"/>
  <c r="G39" i="262" s="1"/>
  <c r="BB39" i="262"/>
  <c r="BD39" i="262" s="1"/>
  <c r="BB21" i="188"/>
  <c r="BD21" i="188" s="1"/>
  <c r="BF48" i="187"/>
  <c r="BH48" i="187" s="1"/>
  <c r="BB21" i="186"/>
  <c r="BD21" i="186" s="1"/>
  <c r="BA21" i="186"/>
  <c r="AZ21" i="186"/>
  <c r="AY33" i="186"/>
  <c r="G33" i="186" s="1"/>
  <c r="BB33" i="186"/>
  <c r="BD33" i="186" s="1"/>
  <c r="BB45" i="186"/>
  <c r="BD45" i="186" s="1"/>
  <c r="AY18" i="186"/>
  <c r="G18" i="186" s="1"/>
  <c r="BB18" i="186"/>
  <c r="BD18" i="186" s="1"/>
  <c r="BC45" i="259"/>
  <c r="G45" i="259" s="1"/>
  <c r="BF45" i="259"/>
  <c r="BH45" i="259" s="1"/>
  <c r="AZ33" i="185"/>
  <c r="BA33" i="185"/>
  <c r="BB27" i="185"/>
  <c r="BD27" i="185" s="1"/>
  <c r="BA36" i="185"/>
  <c r="AZ36" i="185"/>
  <c r="BB24" i="185"/>
  <c r="BD24" i="185" s="1"/>
  <c r="BB36" i="185"/>
  <c r="BD36" i="185" s="1"/>
  <c r="BA30" i="185"/>
  <c r="AZ30" i="185"/>
  <c r="BA27" i="185"/>
  <c r="AZ27" i="185"/>
  <c r="BB33" i="185"/>
  <c r="BD33" i="185" s="1"/>
  <c r="BC51" i="184"/>
  <c r="G51" i="184" s="1"/>
  <c r="BF51" i="184"/>
  <c r="BH51" i="184" s="1"/>
  <c r="BE36" i="184"/>
  <c r="BD36" i="184"/>
  <c r="BE24" i="184"/>
  <c r="BD24" i="184"/>
  <c r="BF36" i="184"/>
  <c r="BH36" i="184" s="1"/>
  <c r="BE21" i="184"/>
  <c r="BD21" i="184"/>
  <c r="BA21" i="183"/>
  <c r="AZ21" i="183"/>
  <c r="BB36" i="182"/>
  <c r="BD36" i="182" s="1"/>
  <c r="BB45" i="182"/>
  <c r="BD45" i="182" s="1"/>
  <c r="BB24" i="182"/>
  <c r="BD24" i="182" s="1"/>
  <c r="BF30" i="181"/>
  <c r="BH30" i="181" s="1"/>
  <c r="BF39" i="181"/>
  <c r="BH39" i="181" s="1"/>
  <c r="BC45" i="181"/>
  <c r="G45" i="181" s="1"/>
  <c r="BF45" i="181"/>
  <c r="BH45" i="181" s="1"/>
  <c r="BC24" i="181"/>
  <c r="G24" i="181" s="1"/>
  <c r="BF24" i="181"/>
  <c r="BH24" i="181" s="1"/>
  <c r="BA30" i="180"/>
  <c r="AZ30" i="180"/>
  <c r="BB30" i="180"/>
  <c r="BD30" i="180" s="1"/>
  <c r="AY39" i="180"/>
  <c r="G39" i="180" s="1"/>
  <c r="BB39" i="180"/>
  <c r="BD39" i="180" s="1"/>
  <c r="BA45" i="258"/>
  <c r="AZ45" i="258"/>
  <c r="BB30" i="258"/>
  <c r="BD30" i="258" s="1"/>
  <c r="BB27" i="257"/>
  <c r="BD27" i="257" s="1"/>
  <c r="AY21" i="255"/>
  <c r="G21" i="255" s="1"/>
  <c r="BB21" i="255"/>
  <c r="BD21" i="255" s="1"/>
  <c r="AY42" i="255"/>
  <c r="G42" i="255" s="1"/>
  <c r="BB42" i="255"/>
  <c r="BD42" i="255" s="1"/>
  <c r="AZ39" i="255"/>
  <c r="BA39" i="255"/>
  <c r="BE33" i="253"/>
  <c r="BD33" i="253"/>
  <c r="BE33" i="250"/>
  <c r="BD33" i="250"/>
  <c r="AY30" i="246"/>
  <c r="G30" i="246" s="1"/>
  <c r="BB30" i="246"/>
  <c r="BD30" i="246" s="1"/>
  <c r="AY51" i="246"/>
  <c r="G51" i="246" s="1"/>
  <c r="BB51" i="246"/>
  <c r="BD51" i="246" s="1"/>
  <c r="BB24" i="245"/>
  <c r="BD24" i="245" s="1"/>
  <c r="AY33" i="245"/>
  <c r="G33" i="245" s="1"/>
  <c r="BB33" i="245"/>
  <c r="BD33" i="245" s="1"/>
  <c r="BB27" i="243"/>
  <c r="BD27" i="243" s="1"/>
  <c r="AY45" i="243"/>
  <c r="G45" i="243" s="1"/>
  <c r="BB45" i="243"/>
  <c r="BD45" i="243" s="1"/>
  <c r="BA39" i="243"/>
  <c r="AZ39" i="243"/>
  <c r="BF39" i="241"/>
  <c r="BH39" i="241" s="1"/>
  <c r="BF30" i="241"/>
  <c r="BH30" i="241" s="1"/>
  <c r="BB18" i="240"/>
  <c r="BD18" i="240" s="1"/>
  <c r="BF30" i="238"/>
  <c r="BH30" i="238" s="1"/>
  <c r="AY24" i="237"/>
  <c r="G24" i="237" s="1"/>
  <c r="BB24" i="237"/>
  <c r="BD24" i="237" s="1"/>
  <c r="AY48" i="237"/>
  <c r="G48" i="237" s="1"/>
  <c r="BB48" i="237"/>
  <c r="BD48" i="237" s="1"/>
  <c r="BC36" i="235"/>
  <c r="G36" i="235" s="1"/>
  <c r="BF36" i="235"/>
  <c r="BH36" i="235" s="1"/>
  <c r="BC30" i="235"/>
  <c r="G30" i="235" s="1"/>
  <c r="BF30" i="235"/>
  <c r="BH30" i="235" s="1"/>
  <c r="BB48" i="233"/>
  <c r="BD48" i="233" s="1"/>
  <c r="BB18" i="233"/>
  <c r="BD18" i="233" s="1"/>
  <c r="BF30" i="232"/>
  <c r="BH30" i="232" s="1"/>
  <c r="BA36" i="155"/>
  <c r="AZ36" i="155"/>
  <c r="BF39" i="153"/>
  <c r="BH39" i="153" s="1"/>
  <c r="BF21" i="153"/>
  <c r="BH21" i="153" s="1"/>
  <c r="BB27" i="152"/>
  <c r="BD27" i="152" s="1"/>
  <c r="AY48" i="152"/>
  <c r="G48" i="152" s="1"/>
  <c r="BB48" i="152"/>
  <c r="BD48" i="152" s="1"/>
  <c r="BB18" i="152"/>
  <c r="BD18" i="152" s="1"/>
  <c r="BB21" i="231"/>
  <c r="BD21" i="231" s="1"/>
  <c r="AY48" i="231"/>
  <c r="G48" i="231" s="1"/>
  <c r="BB48" i="231"/>
  <c r="BD48" i="231" s="1"/>
  <c r="BF48" i="229"/>
  <c r="BH48" i="229" s="1"/>
  <c r="BF18" i="229"/>
  <c r="BH18" i="229" s="1"/>
  <c r="AY51" i="228"/>
  <c r="G51" i="228" s="1"/>
  <c r="BB51" i="228"/>
  <c r="BD51" i="228" s="1"/>
  <c r="BB45" i="227"/>
  <c r="BD45" i="227" s="1"/>
  <c r="BA27" i="226"/>
  <c r="AZ27" i="226"/>
  <c r="BB27" i="226"/>
  <c r="BD27" i="226" s="1"/>
  <c r="AY51" i="222"/>
  <c r="G51" i="222" s="1"/>
  <c r="BB51" i="222"/>
  <c r="BD51" i="222" s="1"/>
  <c r="AZ39" i="220"/>
  <c r="BA39" i="220"/>
  <c r="BB39" i="220"/>
  <c r="BD39" i="220" s="1"/>
  <c r="BB18" i="218"/>
  <c r="BD18" i="218" s="1"/>
  <c r="BD24" i="217"/>
  <c r="BE24" i="217"/>
  <c r="BF24" i="217"/>
  <c r="BH24" i="217" s="1"/>
  <c r="BF36" i="217"/>
  <c r="BH36" i="217" s="1"/>
  <c r="BF48" i="217"/>
  <c r="BH48" i="217" s="1"/>
  <c r="BE36" i="217"/>
  <c r="BD36" i="217"/>
  <c r="BC18" i="217"/>
  <c r="G18" i="217" s="1"/>
  <c r="BF18" i="217"/>
  <c r="BH18" i="217" s="1"/>
  <c r="AY48" i="216"/>
  <c r="G48" i="216" s="1"/>
  <c r="BB48" i="216"/>
  <c r="BD48" i="216" s="1"/>
  <c r="BB18" i="151"/>
  <c r="BD18" i="151" s="1"/>
  <c r="BF51" i="211"/>
  <c r="BH51" i="211" s="1"/>
  <c r="BB27" i="210"/>
  <c r="BD27" i="210" s="1"/>
  <c r="BB48" i="210"/>
  <c r="BD48" i="210" s="1"/>
  <c r="BB18" i="300"/>
  <c r="BD18" i="300" s="1"/>
  <c r="AY36" i="209"/>
  <c r="G36" i="209" s="1"/>
  <c r="BB36" i="209"/>
  <c r="BD36" i="209" s="1"/>
  <c r="BF24" i="208"/>
  <c r="BH24" i="208" s="1"/>
  <c r="BB27" i="207"/>
  <c r="BD27" i="207" s="1"/>
  <c r="BB21" i="207"/>
  <c r="BD21" i="207" s="1"/>
  <c r="BB24" i="207"/>
  <c r="BD24" i="207" s="1"/>
  <c r="AY51" i="207"/>
  <c r="G51" i="207" s="1"/>
  <c r="BB51" i="207"/>
  <c r="BD51" i="207" s="1"/>
  <c r="AZ24" i="207"/>
  <c r="BA24" i="207"/>
  <c r="AY30" i="299"/>
  <c r="G30" i="299" s="1"/>
  <c r="BB30" i="299"/>
  <c r="BD30" i="299" s="1"/>
  <c r="AY21" i="299"/>
  <c r="G21" i="299" s="1"/>
  <c r="BB21" i="299"/>
  <c r="BD21" i="299" s="1"/>
  <c r="BB48" i="206"/>
  <c r="BD48" i="206" s="1"/>
  <c r="AY42" i="204"/>
  <c r="G42" i="204" s="1"/>
  <c r="BB42" i="204"/>
  <c r="BD42" i="204" s="1"/>
  <c r="BB30" i="298"/>
  <c r="BD30" i="298" s="1"/>
  <c r="BB36" i="298"/>
  <c r="BD36" i="298" s="1"/>
  <c r="BB18" i="203"/>
  <c r="BD18" i="203" s="1"/>
  <c r="BF51" i="202"/>
  <c r="BH51" i="202" s="1"/>
  <c r="BF48" i="202"/>
  <c r="BH48" i="202" s="1"/>
  <c r="BB42" i="201"/>
  <c r="BD42" i="201" s="1"/>
  <c r="BB24" i="148"/>
  <c r="BD24" i="148" s="1"/>
  <c r="BF27" i="130"/>
  <c r="BH27" i="130" s="1"/>
  <c r="BF36" i="153"/>
  <c r="BH36" i="153" s="1"/>
  <c r="BB39" i="170"/>
  <c r="BD39" i="170" s="1"/>
  <c r="BF30" i="172"/>
  <c r="BH30" i="172" s="1"/>
  <c r="BB27" i="176"/>
  <c r="BD27" i="176" s="1"/>
  <c r="BF18" i="178"/>
  <c r="BH18" i="178" s="1"/>
  <c r="BB27" i="236"/>
  <c r="BD27" i="236" s="1"/>
  <c r="BF48" i="267"/>
  <c r="BH48" i="267" s="1"/>
  <c r="BB51" i="276"/>
  <c r="BD51" i="276" s="1"/>
  <c r="BB33" i="278"/>
  <c r="BD33" i="278" s="1"/>
  <c r="BB36" i="296"/>
  <c r="BD36" i="296" s="1"/>
  <c r="BB45" i="298"/>
  <c r="BD45" i="298" s="1"/>
  <c r="BE21" i="259"/>
  <c r="BD21" i="259"/>
  <c r="BC42" i="196"/>
  <c r="G42" i="196" s="1"/>
  <c r="BF42" i="196"/>
  <c r="BH42" i="196" s="1"/>
  <c r="AY33" i="150"/>
  <c r="G33" i="150" s="1"/>
  <c r="BB33" i="150"/>
  <c r="BD33" i="150" s="1"/>
  <c r="AY24" i="156"/>
  <c r="G24" i="156" s="1"/>
  <c r="BB24" i="156"/>
  <c r="BD24" i="156" s="1"/>
  <c r="BE21" i="295"/>
  <c r="BD21" i="295"/>
  <c r="AY51" i="227"/>
  <c r="G51" i="227" s="1"/>
  <c r="BB51" i="227"/>
  <c r="BD51" i="227" s="1"/>
  <c r="AY33" i="212"/>
  <c r="G33" i="212" s="1"/>
  <c r="BB33" i="212"/>
  <c r="BD33" i="212" s="1"/>
  <c r="AY36" i="255"/>
  <c r="G36" i="255" s="1"/>
  <c r="BB36" i="255"/>
  <c r="BD36" i="255" s="1"/>
  <c r="AZ42" i="162"/>
  <c r="BA42" i="162"/>
  <c r="BF21" i="166"/>
  <c r="BH21" i="166" s="1"/>
  <c r="AZ33" i="155"/>
  <c r="BA33" i="155"/>
  <c r="AY42" i="147"/>
  <c r="G42" i="147" s="1"/>
  <c r="BB42" i="147"/>
  <c r="BD42" i="147" s="1"/>
  <c r="BC24" i="291"/>
  <c r="G24" i="291" s="1"/>
  <c r="BF24" i="291"/>
  <c r="BH24" i="291" s="1"/>
  <c r="BE27" i="163"/>
  <c r="BD27" i="163"/>
  <c r="AZ27" i="154"/>
  <c r="BA27" i="154"/>
  <c r="AY24" i="136"/>
  <c r="G24" i="136" s="1"/>
  <c r="BB24" i="136"/>
  <c r="BD24" i="136" s="1"/>
  <c r="AY21" i="137"/>
  <c r="G21" i="137" s="1"/>
  <c r="BB21" i="137"/>
  <c r="BD21" i="137" s="1"/>
  <c r="AY42" i="180"/>
  <c r="G42" i="180" s="1"/>
  <c r="BB42" i="180"/>
  <c r="BD42" i="180" s="1"/>
  <c r="AZ33" i="293"/>
  <c r="BA33" i="293"/>
  <c r="AY30" i="228"/>
  <c r="G30" i="228" s="1"/>
  <c r="BB30" i="228"/>
  <c r="BD30" i="228" s="1"/>
  <c r="AY39" i="147"/>
  <c r="G39" i="147" s="1"/>
  <c r="BB39" i="147"/>
  <c r="BD39" i="147" s="1"/>
  <c r="AY27" i="246"/>
  <c r="G27" i="246" s="1"/>
  <c r="BB27" i="246"/>
  <c r="BD27" i="246" s="1"/>
  <c r="AY36" i="168"/>
  <c r="G36" i="168" s="1"/>
  <c r="BB36" i="168"/>
  <c r="BD36" i="168" s="1"/>
  <c r="AY39" i="155"/>
  <c r="G39" i="155" s="1"/>
  <c r="BB39" i="155"/>
  <c r="BD39" i="155" s="1"/>
  <c r="BA39" i="150"/>
  <c r="AZ39" i="150"/>
  <c r="AZ21" i="136"/>
  <c r="BA21" i="136"/>
  <c r="AZ27" i="243"/>
  <c r="BA27" i="243"/>
  <c r="AY45" i="231"/>
  <c r="G45" i="231" s="1"/>
  <c r="BB45" i="231"/>
  <c r="BD45" i="231" s="1"/>
  <c r="AY27" i="134"/>
  <c r="G27" i="134" s="1"/>
  <c r="BB27" i="134"/>
  <c r="BD27" i="134" s="1"/>
  <c r="BE30" i="196"/>
  <c r="BD30" i="196"/>
  <c r="BB48" i="258"/>
  <c r="BD48" i="258" s="1"/>
  <c r="AY27" i="299"/>
  <c r="G27" i="299" s="1"/>
  <c r="BB27" i="299"/>
  <c r="BD27" i="299" s="1"/>
  <c r="BA30" i="165"/>
  <c r="AZ30" i="165"/>
  <c r="BA27" i="284"/>
  <c r="AZ27" i="284"/>
  <c r="BC36" i="291"/>
  <c r="G36" i="291" s="1"/>
  <c r="BF36" i="291"/>
  <c r="BH36" i="291" s="1"/>
  <c r="BC42" i="259"/>
  <c r="G42" i="259" s="1"/>
  <c r="BF42" i="259"/>
  <c r="BH42" i="259" s="1"/>
  <c r="BA21" i="216"/>
  <c r="AZ21" i="216"/>
  <c r="BA45" i="173"/>
  <c r="AZ45" i="173"/>
  <c r="AY30" i="152"/>
  <c r="G30" i="152" s="1"/>
  <c r="BB30" i="152"/>
  <c r="BD30" i="152" s="1"/>
  <c r="AY42" i="274"/>
  <c r="G42" i="274" s="1"/>
  <c r="BB42" i="274"/>
  <c r="BD42" i="274" s="1"/>
  <c r="AY48" i="245"/>
  <c r="G48" i="245" s="1"/>
  <c r="BB48" i="245"/>
  <c r="BD48" i="245" s="1"/>
  <c r="BC18" i="235"/>
  <c r="G18" i="235" s="1"/>
  <c r="BF18" i="235"/>
  <c r="BH18" i="235" s="1"/>
  <c r="BA39" i="204"/>
  <c r="AZ39" i="204"/>
  <c r="AY18" i="129"/>
  <c r="G18" i="129" s="1"/>
  <c r="BB18" i="129"/>
  <c r="BD18" i="129" s="1"/>
  <c r="BF24" i="166"/>
  <c r="BH24" i="166" s="1"/>
  <c r="AZ42" i="152"/>
  <c r="BA42" i="152"/>
  <c r="AY45" i="136"/>
  <c r="G45" i="136" s="1"/>
  <c r="BB45" i="136"/>
  <c r="BD45" i="136" s="1"/>
  <c r="AY27" i="180"/>
  <c r="G27" i="180" s="1"/>
  <c r="BB27" i="180"/>
  <c r="BD27" i="180" s="1"/>
  <c r="AZ30" i="161"/>
  <c r="BA30" i="161"/>
  <c r="AZ42" i="165"/>
  <c r="BA42" i="165"/>
  <c r="BA27" i="294"/>
  <c r="AZ27" i="294"/>
  <c r="AY39" i="257"/>
  <c r="G39" i="257" s="1"/>
  <c r="BB39" i="257"/>
  <c r="BD39" i="257" s="1"/>
  <c r="AY45" i="257"/>
  <c r="G45" i="257" s="1"/>
  <c r="BB45" i="257"/>
  <c r="BD45" i="257" s="1"/>
  <c r="AY27" i="204"/>
  <c r="G27" i="204" s="1"/>
  <c r="BB27" i="204"/>
  <c r="BD27" i="204" s="1"/>
  <c r="AZ21" i="179"/>
  <c r="BA21" i="179"/>
  <c r="BB42" i="167"/>
  <c r="BD42" i="167" s="1"/>
  <c r="BA18" i="147"/>
  <c r="AZ18" i="147"/>
  <c r="BB33" i="168"/>
  <c r="BD33" i="168" s="1"/>
  <c r="BD48" i="295"/>
  <c r="BE48" i="295"/>
  <c r="BA18" i="255"/>
  <c r="AZ18" i="255"/>
  <c r="BC33" i="259"/>
  <c r="G33" i="259" s="1"/>
  <c r="BF33" i="259"/>
  <c r="BH33" i="259" s="1"/>
  <c r="BB24" i="258"/>
  <c r="BD24" i="258" s="1"/>
  <c r="AY30" i="150"/>
  <c r="G30" i="150" s="1"/>
  <c r="BB30" i="150"/>
  <c r="BD30" i="150" s="1"/>
  <c r="AY42" i="158"/>
  <c r="G42" i="158" s="1"/>
  <c r="BB42" i="158"/>
  <c r="BD42" i="158" s="1"/>
  <c r="AZ51" i="139"/>
  <c r="BA51" i="139"/>
  <c r="BF21" i="133"/>
  <c r="BH21" i="133" s="1"/>
  <c r="BB51" i="132"/>
  <c r="BD51" i="132" s="1"/>
  <c r="BB48" i="142"/>
  <c r="BD48" i="142" s="1"/>
  <c r="BF36" i="143"/>
  <c r="BH36" i="143" s="1"/>
  <c r="BB24" i="132"/>
  <c r="BD24" i="132" s="1"/>
  <c r="BB36" i="135"/>
  <c r="BD36" i="135" s="1"/>
  <c r="BF45" i="138"/>
  <c r="BH45" i="138" s="1"/>
  <c r="BB24" i="141"/>
  <c r="BD24" i="141" s="1"/>
  <c r="BB27" i="141"/>
  <c r="BD27" i="141" s="1"/>
  <c r="BF45" i="143"/>
  <c r="BH45" i="143" s="1"/>
  <c r="BB24" i="145"/>
  <c r="BD24" i="145" s="1"/>
  <c r="BF42" i="146"/>
  <c r="BH42" i="146" s="1"/>
  <c r="BF24" i="157"/>
  <c r="BH24" i="157" s="1"/>
  <c r="BB48" i="164"/>
  <c r="BD48" i="164" s="1"/>
  <c r="BF18" i="169"/>
  <c r="BH18" i="169" s="1"/>
  <c r="BF33" i="169"/>
  <c r="BH33" i="169" s="1"/>
  <c r="BB33" i="197"/>
  <c r="BD33" i="197" s="1"/>
  <c r="BB39" i="223"/>
  <c r="BD39" i="223" s="1"/>
  <c r="BB36" i="224"/>
  <c r="BD36" i="224" s="1"/>
  <c r="BB18" i="230"/>
  <c r="BD18" i="230" s="1"/>
  <c r="BB18" i="302"/>
  <c r="BD18" i="302" s="1"/>
  <c r="AY30" i="151"/>
  <c r="G30" i="151" s="1"/>
  <c r="BB30" i="151"/>
  <c r="BD30" i="151" s="1"/>
  <c r="BF21" i="259"/>
  <c r="BH21" i="259" s="1"/>
  <c r="BC33" i="175"/>
  <c r="G33" i="175" s="1"/>
  <c r="BF33" i="175"/>
  <c r="BH33" i="175" s="1"/>
  <c r="AY45" i="158"/>
  <c r="G45" i="158" s="1"/>
  <c r="BB45" i="158"/>
  <c r="BD45" i="158" s="1"/>
  <c r="AY51" i="299"/>
  <c r="G51" i="299" s="1"/>
  <c r="BB51" i="299"/>
  <c r="BD51" i="299" s="1"/>
  <c r="AY45" i="266"/>
  <c r="G45" i="266" s="1"/>
  <c r="BB45" i="266"/>
  <c r="BD45" i="266" s="1"/>
  <c r="AZ39" i="246"/>
  <c r="BA39" i="246"/>
  <c r="BA51" i="171"/>
  <c r="AZ51" i="171"/>
  <c r="BE21" i="166"/>
  <c r="BD21" i="166"/>
  <c r="AY42" i="151"/>
  <c r="G42" i="151" s="1"/>
  <c r="BB42" i="151"/>
  <c r="BD42" i="151" s="1"/>
  <c r="AY51" i="152"/>
  <c r="G51" i="152" s="1"/>
  <c r="BB51" i="152"/>
  <c r="BD51" i="152" s="1"/>
  <c r="AY45" i="293"/>
  <c r="G45" i="293" s="1"/>
  <c r="BB45" i="293"/>
  <c r="BD45" i="293" s="1"/>
  <c r="BC18" i="264"/>
  <c r="G18" i="264" s="1"/>
  <c r="BF18" i="264"/>
  <c r="BH18" i="264" s="1"/>
  <c r="BC36" i="196"/>
  <c r="G36" i="196" s="1"/>
  <c r="BF36" i="196"/>
  <c r="BH36" i="196" s="1"/>
  <c r="AY24" i="216"/>
  <c r="G24" i="216" s="1"/>
  <c r="BB24" i="216"/>
  <c r="BD24" i="216" s="1"/>
  <c r="BF27" i="163"/>
  <c r="BH27" i="163" s="1"/>
  <c r="BB27" i="154"/>
  <c r="BD27" i="154" s="1"/>
  <c r="BB33" i="293"/>
  <c r="BD33" i="293" s="1"/>
  <c r="AZ39" i="299"/>
  <c r="BA39" i="299"/>
  <c r="BA36" i="293"/>
  <c r="AZ36" i="293"/>
  <c r="BA30" i="258"/>
  <c r="AZ30" i="258"/>
  <c r="BB21" i="136"/>
  <c r="BD21" i="136" s="1"/>
  <c r="BC21" i="279"/>
  <c r="G21" i="279" s="1"/>
  <c r="BF21" i="279"/>
  <c r="BH21" i="279" s="1"/>
  <c r="AY24" i="289"/>
  <c r="G24" i="289" s="1"/>
  <c r="BB24" i="289"/>
  <c r="BD24" i="289" s="1"/>
  <c r="BA33" i="173"/>
  <c r="AZ33" i="173"/>
  <c r="AY30" i="131"/>
  <c r="G30" i="131" s="1"/>
  <c r="BB30" i="131"/>
  <c r="BD30" i="131" s="1"/>
  <c r="AY39" i="154"/>
  <c r="G39" i="154" s="1"/>
  <c r="BB39" i="154"/>
  <c r="BD39" i="154" s="1"/>
  <c r="BA36" i="257"/>
  <c r="AZ36" i="257"/>
  <c r="BA48" i="258"/>
  <c r="AZ48" i="258"/>
  <c r="BC33" i="235"/>
  <c r="G33" i="235" s="1"/>
  <c r="BF33" i="235"/>
  <c r="BH33" i="235" s="1"/>
  <c r="BD24" i="175"/>
  <c r="BE24" i="175"/>
  <c r="BC21" i="291"/>
  <c r="G21" i="291" s="1"/>
  <c r="BF21" i="291"/>
  <c r="BH21" i="291" s="1"/>
  <c r="BA18" i="269"/>
  <c r="AZ18" i="269"/>
  <c r="BB21" i="216"/>
  <c r="BD21" i="216" s="1"/>
  <c r="BA51" i="203"/>
  <c r="AZ51" i="203"/>
  <c r="AY45" i="161"/>
  <c r="G45" i="161" s="1"/>
  <c r="BB45" i="161"/>
  <c r="BD45" i="161" s="1"/>
  <c r="BC33" i="149"/>
  <c r="G33" i="149" s="1"/>
  <c r="BF33" i="149"/>
  <c r="BH33" i="149" s="1"/>
  <c r="AZ21" i="274"/>
  <c r="BA21" i="274"/>
  <c r="BC45" i="275"/>
  <c r="G45" i="275" s="1"/>
  <c r="BF45" i="275"/>
  <c r="BH45" i="275" s="1"/>
  <c r="AY45" i="242"/>
  <c r="G45" i="242" s="1"/>
  <c r="BB45" i="242"/>
  <c r="BD45" i="242" s="1"/>
  <c r="BB39" i="204"/>
  <c r="BD39" i="204" s="1"/>
  <c r="BD24" i="166"/>
  <c r="BE24" i="166"/>
  <c r="AY42" i="150"/>
  <c r="G42" i="150" s="1"/>
  <c r="BB42" i="150"/>
  <c r="BD42" i="150" s="1"/>
  <c r="AY51" i="134"/>
  <c r="G51" i="134" s="1"/>
  <c r="BB51" i="134"/>
  <c r="BD51" i="134" s="1"/>
  <c r="BA36" i="179"/>
  <c r="AZ36" i="179"/>
  <c r="BB42" i="152"/>
  <c r="BD42" i="152" s="1"/>
  <c r="BD51" i="279"/>
  <c r="BE51" i="279"/>
  <c r="BA48" i="293"/>
  <c r="AZ48" i="293"/>
  <c r="BA33" i="289"/>
  <c r="AZ33" i="289"/>
  <c r="BA42" i="167"/>
  <c r="AZ42" i="167"/>
  <c r="AZ33" i="168"/>
  <c r="BA33" i="168"/>
  <c r="AZ33" i="262"/>
  <c r="BA33" i="262"/>
  <c r="BA18" i="266"/>
  <c r="AZ18" i="266"/>
  <c r="BA24" i="258"/>
  <c r="AZ24" i="258"/>
  <c r="BA18" i="200"/>
  <c r="AZ18" i="200"/>
  <c r="BF42" i="181"/>
  <c r="BH42" i="181" s="1"/>
  <c r="AY36" i="137"/>
  <c r="G36" i="137" s="1"/>
  <c r="BB36" i="137"/>
  <c r="BD36" i="137" s="1"/>
  <c r="BF51" i="181"/>
  <c r="BH51" i="181" s="1"/>
  <c r="BB27" i="189"/>
  <c r="BD27" i="189" s="1"/>
  <c r="BF42" i="190"/>
  <c r="BH42" i="190" s="1"/>
  <c r="BB18" i="195"/>
  <c r="BD18" i="195" s="1"/>
  <c r="BB42" i="197"/>
  <c r="BD42" i="197" s="1"/>
  <c r="BB30" i="198"/>
  <c r="BD30" i="198" s="1"/>
  <c r="BF48" i="208"/>
  <c r="BH48" i="208" s="1"/>
  <c r="BF45" i="214"/>
  <c r="BH45" i="214" s="1"/>
  <c r="BF39" i="225"/>
  <c r="BH39" i="225" s="1"/>
  <c r="BF18" i="232"/>
  <c r="BH18" i="232" s="1"/>
  <c r="BF21" i="238"/>
  <c r="BH21" i="238" s="1"/>
  <c r="BB45" i="240"/>
  <c r="BD45" i="240" s="1"/>
  <c r="BB42" i="240"/>
  <c r="BD42" i="240" s="1"/>
  <c r="BF27" i="247"/>
  <c r="BH27" i="247" s="1"/>
  <c r="BB24" i="251"/>
  <c r="BD24" i="251" s="1"/>
  <c r="BB18" i="254"/>
  <c r="BD18" i="254" s="1"/>
  <c r="BB36" i="276"/>
  <c r="BD36" i="276" s="1"/>
  <c r="BF45" i="282"/>
  <c r="BH45" i="282" s="1"/>
  <c r="BB39" i="287"/>
  <c r="BD39" i="287" s="1"/>
  <c r="BB24" i="301"/>
  <c r="BD24" i="301" s="1"/>
  <c r="BB42" i="301"/>
  <c r="BD42" i="301" s="1"/>
  <c r="BB24" i="305"/>
  <c r="BD24" i="305" s="1"/>
  <c r="AY36" i="144"/>
  <c r="G36" i="144" s="1"/>
  <c r="BB36" i="144"/>
  <c r="BD36" i="144" s="1"/>
  <c r="BA30" i="284"/>
  <c r="AZ30" i="284"/>
  <c r="BA39" i="216"/>
  <c r="AZ39" i="216"/>
  <c r="AY27" i="228"/>
  <c r="G27" i="228" s="1"/>
  <c r="BB27" i="228"/>
  <c r="BD27" i="228" s="1"/>
  <c r="BC21" i="149"/>
  <c r="G21" i="149" s="1"/>
  <c r="BF21" i="149"/>
  <c r="BH21" i="149" s="1"/>
  <c r="AZ24" i="144"/>
  <c r="BA24" i="144"/>
  <c r="BF21" i="295"/>
  <c r="BH21" i="295" s="1"/>
  <c r="BB39" i="246"/>
  <c r="BD39" i="246" s="1"/>
  <c r="AY27" i="186"/>
  <c r="G27" i="186" s="1"/>
  <c r="BB27" i="186"/>
  <c r="BD27" i="186" s="1"/>
  <c r="BB42" i="162"/>
  <c r="BD42" i="162" s="1"/>
  <c r="BA51" i="147"/>
  <c r="AZ51" i="147"/>
  <c r="BB33" i="155"/>
  <c r="BD33" i="155" s="1"/>
  <c r="BC39" i="295"/>
  <c r="G39" i="295" s="1"/>
  <c r="BF39" i="295"/>
  <c r="BH39" i="295" s="1"/>
  <c r="BB21" i="191"/>
  <c r="BD21" i="191" s="1"/>
  <c r="AY30" i="174"/>
  <c r="G30" i="174" s="1"/>
  <c r="BB30" i="174"/>
  <c r="BD30" i="174" s="1"/>
  <c r="BA42" i="161"/>
  <c r="AZ42" i="161"/>
  <c r="AY42" i="269"/>
  <c r="G42" i="269" s="1"/>
  <c r="BB42" i="269"/>
  <c r="BD42" i="269" s="1"/>
  <c r="AY42" i="273"/>
  <c r="G42" i="273" s="1"/>
  <c r="BB42" i="273"/>
  <c r="BD42" i="273" s="1"/>
  <c r="BA24" i="231"/>
  <c r="AZ24" i="231"/>
  <c r="BB33" i="167"/>
  <c r="BD33" i="167" s="1"/>
  <c r="BE30" i="181"/>
  <c r="BD30" i="181"/>
  <c r="BC42" i="163"/>
  <c r="G42" i="163" s="1"/>
  <c r="BF42" i="163"/>
  <c r="BH42" i="163" s="1"/>
  <c r="AZ48" i="137"/>
  <c r="BA48" i="137"/>
  <c r="BB39" i="299"/>
  <c r="BD39" i="299" s="1"/>
  <c r="BC33" i="291"/>
  <c r="G33" i="291" s="1"/>
  <c r="BF33" i="291"/>
  <c r="BH33" i="291" s="1"/>
  <c r="AZ21" i="222"/>
  <c r="BA21" i="222"/>
  <c r="AY21" i="257"/>
  <c r="G21" i="257" s="1"/>
  <c r="BB21" i="257"/>
  <c r="BD21" i="257" s="1"/>
  <c r="BA24" i="185"/>
  <c r="AZ24" i="185"/>
  <c r="AY30" i="156"/>
  <c r="G30" i="156" s="1"/>
  <c r="BB30" i="156"/>
  <c r="BD30" i="156" s="1"/>
  <c r="BB39" i="150"/>
  <c r="BD39" i="150" s="1"/>
  <c r="BA48" i="144"/>
  <c r="AZ48" i="144"/>
  <c r="BF27" i="279"/>
  <c r="BH27" i="279" s="1"/>
  <c r="BA21" i="220"/>
  <c r="AZ21" i="220"/>
  <c r="AY42" i="262"/>
  <c r="G42" i="262" s="1"/>
  <c r="BB42" i="262"/>
  <c r="BD42" i="262" s="1"/>
  <c r="AY42" i="207"/>
  <c r="G42" i="207" s="1"/>
  <c r="BB42" i="207"/>
  <c r="BD42" i="207" s="1"/>
  <c r="AY30" i="155"/>
  <c r="G30" i="155" s="1"/>
  <c r="BB30" i="155"/>
  <c r="BD30" i="155" s="1"/>
  <c r="AY21" i="168"/>
  <c r="G21" i="168" s="1"/>
  <c r="BB21" i="168"/>
  <c r="BD21" i="168" s="1"/>
  <c r="BA45" i="167"/>
  <c r="AZ45" i="167"/>
  <c r="AY18" i="139"/>
  <c r="G18" i="139" s="1"/>
  <c r="BB18" i="139"/>
  <c r="BD18" i="139" s="1"/>
  <c r="AZ18" i="152"/>
  <c r="BA18" i="152"/>
  <c r="BE30" i="166"/>
  <c r="BD30" i="166"/>
  <c r="BB30" i="165"/>
  <c r="BD30" i="165" s="1"/>
  <c r="AY33" i="154"/>
  <c r="G33" i="154" s="1"/>
  <c r="BB33" i="154"/>
  <c r="BD33" i="154" s="1"/>
  <c r="AZ33" i="137"/>
  <c r="BA33" i="137"/>
  <c r="AY42" i="299"/>
  <c r="G42" i="299" s="1"/>
  <c r="BB42" i="299"/>
  <c r="BD42" i="299" s="1"/>
  <c r="BB27" i="284"/>
  <c r="BD27" i="284" s="1"/>
  <c r="BB18" i="269"/>
  <c r="BD18" i="269" s="1"/>
  <c r="AY36" i="245"/>
  <c r="G36" i="245" s="1"/>
  <c r="BB36" i="245"/>
  <c r="BD36" i="245" s="1"/>
  <c r="BA33" i="243"/>
  <c r="AZ33" i="243"/>
  <c r="BD48" i="160"/>
  <c r="BE48" i="160"/>
  <c r="BC21" i="138"/>
  <c r="G21" i="138" s="1"/>
  <c r="BF21" i="138"/>
  <c r="BH21" i="138" s="1"/>
  <c r="AY33" i="231"/>
  <c r="G33" i="231" s="1"/>
  <c r="BB33" i="231"/>
  <c r="BD33" i="231" s="1"/>
  <c r="BD18" i="196"/>
  <c r="BE18" i="196"/>
  <c r="BC51" i="163"/>
  <c r="G51" i="163" s="1"/>
  <c r="BF51" i="163"/>
  <c r="BH51" i="163" s="1"/>
  <c r="BC30" i="163"/>
  <c r="G30" i="163" s="1"/>
  <c r="BF30" i="163"/>
  <c r="BH30" i="163" s="1"/>
  <c r="AY45" i="174"/>
  <c r="G45" i="174" s="1"/>
  <c r="BB45" i="174"/>
  <c r="BD45" i="174" s="1"/>
  <c r="BB36" i="179"/>
  <c r="BD36" i="179" s="1"/>
  <c r="BA21" i="231"/>
  <c r="AZ21" i="231"/>
  <c r="AY27" i="203"/>
  <c r="G27" i="203" s="1"/>
  <c r="BB27" i="203"/>
  <c r="BD27" i="203" s="1"/>
  <c r="BB30" i="161"/>
  <c r="BD30" i="161" s="1"/>
  <c r="AZ21" i="158"/>
  <c r="BA21" i="158"/>
  <c r="BA42" i="171"/>
  <c r="AZ42" i="171"/>
  <c r="BA45" i="227"/>
  <c r="AZ45" i="227"/>
  <c r="AZ39" i="228"/>
  <c r="BA39" i="228"/>
  <c r="BA27" i="222"/>
  <c r="AZ27" i="222"/>
  <c r="BA51" i="191"/>
  <c r="AZ51" i="191"/>
  <c r="BB21" i="179"/>
  <c r="BD21" i="179" s="1"/>
  <c r="BA27" i="152"/>
  <c r="AZ27" i="152"/>
  <c r="BA18" i="151"/>
  <c r="AZ18" i="151"/>
  <c r="BB18" i="147"/>
  <c r="BD18" i="147" s="1"/>
  <c r="AY33" i="136"/>
  <c r="G33" i="136" s="1"/>
  <c r="BB33" i="136"/>
  <c r="BD33" i="136" s="1"/>
  <c r="BB18" i="255"/>
  <c r="BD18" i="255" s="1"/>
  <c r="BB18" i="266"/>
  <c r="BD18" i="266" s="1"/>
  <c r="BE48" i="217"/>
  <c r="BD48" i="217"/>
  <c r="BB33" i="158"/>
  <c r="BD33" i="158" s="1"/>
  <c r="AY45" i="168"/>
  <c r="G45" i="168" s="1"/>
  <c r="BB45" i="168"/>
  <c r="BD45" i="168" s="1"/>
  <c r="BB51" i="139"/>
  <c r="BD51" i="139" s="1"/>
  <c r="BB45" i="141"/>
  <c r="BD45" i="141" s="1"/>
  <c r="BF30" i="146"/>
  <c r="BH30" i="146" s="1"/>
  <c r="BF30" i="153"/>
  <c r="BH30" i="153" s="1"/>
  <c r="BB51" i="164"/>
  <c r="BD51" i="164" s="1"/>
  <c r="BB48" i="176"/>
  <c r="BD48" i="176" s="1"/>
  <c r="BF18" i="187"/>
  <c r="BH18" i="187" s="1"/>
  <c r="BB45" i="188"/>
  <c r="BD45" i="188" s="1"/>
  <c r="BB39" i="188"/>
  <c r="BD39" i="188" s="1"/>
  <c r="BB51" i="189"/>
  <c r="BD51" i="189" s="1"/>
  <c r="BF48" i="190"/>
  <c r="BH48" i="190" s="1"/>
  <c r="BB33" i="198"/>
  <c r="BD33" i="198" s="1"/>
  <c r="BF39" i="202"/>
  <c r="BH39" i="202" s="1"/>
  <c r="BF51" i="205"/>
  <c r="BH51" i="205" s="1"/>
  <c r="BF36" i="208"/>
  <c r="BH36" i="208" s="1"/>
  <c r="BB39" i="210"/>
  <c r="BD39" i="210" s="1"/>
  <c r="BB42" i="210"/>
  <c r="BD42" i="210" s="1"/>
  <c r="BF21" i="214"/>
  <c r="BH21" i="214" s="1"/>
  <c r="BB48" i="215"/>
  <c r="BD48" i="215" s="1"/>
  <c r="BB39" i="230"/>
  <c r="BD39" i="230" s="1"/>
  <c r="BF42" i="232"/>
  <c r="BH42" i="232" s="1"/>
  <c r="BB39" i="248"/>
  <c r="BD39" i="248" s="1"/>
  <c r="BB24" i="268"/>
  <c r="BD24" i="268" s="1"/>
  <c r="BB36" i="268"/>
  <c r="BD36" i="268" s="1"/>
  <c r="BB30" i="268"/>
  <c r="BD30" i="268" s="1"/>
  <c r="BF33" i="271"/>
  <c r="BH33" i="271" s="1"/>
  <c r="BB48" i="272"/>
  <c r="BD48" i="272" s="1"/>
  <c r="BB30" i="277"/>
  <c r="BD30" i="277" s="1"/>
  <c r="BB45" i="278"/>
  <c r="BD45" i="278" s="1"/>
  <c r="BF24" i="282"/>
  <c r="BH24" i="282" s="1"/>
  <c r="BB45" i="287"/>
  <c r="BD45" i="287" s="1"/>
  <c r="BF48" i="288"/>
  <c r="BH48" i="288" s="1"/>
  <c r="BB21" i="296"/>
  <c r="BD21" i="296" s="1"/>
  <c r="BB18" i="298"/>
  <c r="BD18" i="298" s="1"/>
  <c r="BB21" i="298"/>
  <c r="BD21" i="298" s="1"/>
  <c r="BC42" i="253"/>
  <c r="G42" i="253" s="1"/>
  <c r="BF42" i="253"/>
  <c r="BH42" i="253" s="1"/>
  <c r="AZ27" i="151"/>
  <c r="BA27" i="151"/>
  <c r="AY33" i="174"/>
  <c r="G33" i="174" s="1"/>
  <c r="BB33" i="174"/>
  <c r="BD33" i="174" s="1"/>
  <c r="AY51" i="151"/>
  <c r="G51" i="151" s="1"/>
  <c r="BB51" i="151"/>
  <c r="BD51" i="151" s="1"/>
  <c r="BC18" i="163"/>
  <c r="G18" i="163" s="1"/>
  <c r="BF18" i="163"/>
  <c r="BH18" i="163" s="1"/>
  <c r="BC36" i="259"/>
  <c r="G36" i="259" s="1"/>
  <c r="BF36" i="259"/>
  <c r="BH36" i="259" s="1"/>
  <c r="AY45" i="226"/>
  <c r="G45" i="226" s="1"/>
  <c r="BB45" i="226"/>
  <c r="BD45" i="226" s="1"/>
  <c r="BB51" i="171"/>
  <c r="BD51" i="171" s="1"/>
  <c r="AY27" i="131"/>
  <c r="G27" i="131" s="1"/>
  <c r="BB27" i="131"/>
  <c r="BD27" i="131" s="1"/>
  <c r="BA27" i="257"/>
  <c r="AZ27" i="257"/>
  <c r="AY24" i="255"/>
  <c r="G24" i="255" s="1"/>
  <c r="BB24" i="255"/>
  <c r="BD24" i="255" s="1"/>
  <c r="AY51" i="258"/>
  <c r="G51" i="258" s="1"/>
  <c r="BB51" i="258"/>
  <c r="BD51" i="258" s="1"/>
  <c r="BA21" i="191"/>
  <c r="AZ21" i="191"/>
  <c r="AY39" i="207"/>
  <c r="G39" i="207" s="1"/>
  <c r="BB39" i="207"/>
  <c r="BD39" i="207" s="1"/>
  <c r="AY18" i="131"/>
  <c r="G18" i="131" s="1"/>
  <c r="BB18" i="131"/>
  <c r="BD18" i="131" s="1"/>
  <c r="AY39" i="152"/>
  <c r="G39" i="152" s="1"/>
  <c r="BB39" i="152"/>
  <c r="BD39" i="152" s="1"/>
  <c r="BA36" i="165"/>
  <c r="AZ36" i="165"/>
  <c r="BB42" i="161"/>
  <c r="BD42" i="161" s="1"/>
  <c r="BA18" i="150"/>
  <c r="AZ18" i="150"/>
  <c r="AY48" i="273"/>
  <c r="G48" i="273" s="1"/>
  <c r="BB48" i="273"/>
  <c r="BD48" i="273" s="1"/>
  <c r="BA33" i="167"/>
  <c r="AZ33" i="167"/>
  <c r="BC45" i="166"/>
  <c r="G45" i="166" s="1"/>
  <c r="BF45" i="166"/>
  <c r="BH45" i="166" s="1"/>
  <c r="AY21" i="154"/>
  <c r="G21" i="154" s="1"/>
  <c r="BB21" i="154"/>
  <c r="BD21" i="154" s="1"/>
  <c r="AZ42" i="129"/>
  <c r="BA42" i="129"/>
  <c r="AY36" i="294"/>
  <c r="G36" i="294" s="1"/>
  <c r="BB36" i="294"/>
  <c r="BD36" i="294" s="1"/>
  <c r="BB36" i="293"/>
  <c r="BD36" i="293" s="1"/>
  <c r="AY24" i="273"/>
  <c r="G24" i="273" s="1"/>
  <c r="BB24" i="273"/>
  <c r="BD24" i="273" s="1"/>
  <c r="AY39" i="222"/>
  <c r="G39" i="222" s="1"/>
  <c r="BB39" i="222"/>
  <c r="BD39" i="222" s="1"/>
  <c r="AY30" i="129"/>
  <c r="G30" i="129" s="1"/>
  <c r="BB30" i="129"/>
  <c r="BD30" i="129" s="1"/>
  <c r="BD33" i="166"/>
  <c r="BE33" i="166"/>
  <c r="AY21" i="161"/>
  <c r="G21" i="161" s="1"/>
  <c r="BB21" i="161"/>
  <c r="BD21" i="161" s="1"/>
  <c r="BA24" i="139"/>
  <c r="AZ24" i="139"/>
  <c r="BE27" i="279"/>
  <c r="BD27" i="279"/>
  <c r="BA21" i="289"/>
  <c r="AZ21" i="289"/>
  <c r="BB21" i="220"/>
  <c r="BD21" i="220" s="1"/>
  <c r="BA24" i="245"/>
  <c r="AZ24" i="245"/>
  <c r="BB33" i="173"/>
  <c r="BD33" i="173" s="1"/>
  <c r="AY48" i="165"/>
  <c r="G48" i="165" s="1"/>
  <c r="BB48" i="165"/>
  <c r="BD48" i="165" s="1"/>
  <c r="BA24" i="179"/>
  <c r="AZ24" i="179"/>
  <c r="BA27" i="173"/>
  <c r="AZ27" i="173"/>
  <c r="BC39" i="250"/>
  <c r="G39" i="250" s="1"/>
  <c r="BF39" i="250"/>
  <c r="BH39" i="250" s="1"/>
  <c r="AY33" i="216"/>
  <c r="G33" i="216" s="1"/>
  <c r="BB33" i="216"/>
  <c r="BD33" i="216" s="1"/>
  <c r="BA45" i="216"/>
  <c r="AZ45" i="216"/>
  <c r="BF30" i="166"/>
  <c r="BH30" i="166" s="1"/>
  <c r="AZ24" i="174"/>
  <c r="BA24" i="174"/>
  <c r="AY27" i="162"/>
  <c r="G27" i="162" s="1"/>
  <c r="BB27" i="162"/>
  <c r="BD27" i="162" s="1"/>
  <c r="BF24" i="175"/>
  <c r="BH24" i="175" s="1"/>
  <c r="AZ21" i="207"/>
  <c r="BA21" i="207"/>
  <c r="BB51" i="203"/>
  <c r="BD51" i="203" s="1"/>
  <c r="BB45" i="173"/>
  <c r="BD45" i="173" s="1"/>
  <c r="BE39" i="181"/>
  <c r="BD39" i="181"/>
  <c r="AY24" i="167"/>
  <c r="G24" i="167" s="1"/>
  <c r="BB24" i="167"/>
  <c r="BD24" i="167" s="1"/>
  <c r="BC48" i="175"/>
  <c r="G48" i="175" s="1"/>
  <c r="BF48" i="175"/>
  <c r="BH48" i="175" s="1"/>
  <c r="BC45" i="291"/>
  <c r="G45" i="291" s="1"/>
  <c r="BF45" i="291"/>
  <c r="BH45" i="291" s="1"/>
  <c r="AY51" i="284"/>
  <c r="G51" i="284" s="1"/>
  <c r="BB51" i="284"/>
  <c r="BD51" i="284" s="1"/>
  <c r="BF18" i="196"/>
  <c r="BH18" i="196" s="1"/>
  <c r="AZ33" i="226"/>
  <c r="BA33" i="226"/>
  <c r="BB48" i="293"/>
  <c r="BD48" i="293" s="1"/>
  <c r="BA18" i="203"/>
  <c r="AZ18" i="203"/>
  <c r="BC36" i="175"/>
  <c r="G36" i="175" s="1"/>
  <c r="BF36" i="175"/>
  <c r="BH36" i="175" s="1"/>
  <c r="BB42" i="165"/>
  <c r="BD42" i="165" s="1"/>
  <c r="BB21" i="158"/>
  <c r="BD21" i="158" s="1"/>
  <c r="BA36" i="150"/>
  <c r="AZ36" i="150"/>
  <c r="BA39" i="134"/>
  <c r="AZ39" i="134"/>
  <c r="BE45" i="279"/>
  <c r="BD45" i="279"/>
  <c r="BB27" i="222"/>
  <c r="BD27" i="222" s="1"/>
  <c r="BA27" i="174"/>
  <c r="AZ27" i="174"/>
  <c r="BD39" i="160"/>
  <c r="BE39" i="160"/>
  <c r="BA36" i="273"/>
  <c r="AZ36" i="273"/>
  <c r="AY39" i="209"/>
  <c r="G39" i="209" s="1"/>
  <c r="BB39" i="209"/>
  <c r="BD39" i="209" s="1"/>
  <c r="BA39" i="270"/>
  <c r="AZ39" i="270"/>
  <c r="BE42" i="181"/>
  <c r="BD42" i="181"/>
  <c r="BA24" i="165"/>
  <c r="AZ24" i="165"/>
  <c r="AZ33" i="158"/>
  <c r="BA33" i="158"/>
  <c r="BA18" i="306"/>
  <c r="AZ18" i="306"/>
  <c r="BA39" i="306"/>
  <c r="AZ39" i="306"/>
  <c r="AY33" i="306"/>
  <c r="G33" i="306" s="1"/>
  <c r="BB33" i="306"/>
  <c r="BD33" i="306" s="1"/>
  <c r="BA42" i="306"/>
  <c r="AZ42" i="306"/>
  <c r="AY30" i="306"/>
  <c r="G30" i="306" s="1"/>
  <c r="BB30" i="306"/>
  <c r="BD30" i="306" s="1"/>
  <c r="BB18" i="306"/>
  <c r="BD18" i="306" s="1"/>
  <c r="BB39" i="306"/>
  <c r="BD39" i="306" s="1"/>
  <c r="BB42" i="306"/>
  <c r="BD42" i="306" s="1"/>
  <c r="BA51" i="305"/>
  <c r="AZ51" i="305"/>
  <c r="BA36" i="305"/>
  <c r="AZ36" i="305"/>
  <c r="BA39" i="305"/>
  <c r="AZ39" i="305"/>
  <c r="BB48" i="305"/>
  <c r="BD48" i="305" s="1"/>
  <c r="BB36" i="305"/>
  <c r="BD36" i="305" s="1"/>
  <c r="BA48" i="305"/>
  <c r="AZ48" i="305"/>
  <c r="BA24" i="305"/>
  <c r="AZ24" i="305"/>
  <c r="BB39" i="305"/>
  <c r="BD39" i="305" s="1"/>
  <c r="BE24" i="304"/>
  <c r="BD24" i="304"/>
  <c r="BE18" i="304"/>
  <c r="BD18" i="304"/>
  <c r="BE30" i="304"/>
  <c r="BD30" i="304"/>
  <c r="BE21" i="304"/>
  <c r="BD21" i="304"/>
  <c r="BE51" i="304"/>
  <c r="BD51" i="304"/>
  <c r="BF45" i="304"/>
  <c r="BH45" i="304" s="1"/>
  <c r="BE45" i="304"/>
  <c r="BD45" i="304"/>
  <c r="BF30" i="304"/>
  <c r="BH30" i="304" s="1"/>
  <c r="BC36" i="304"/>
  <c r="G36" i="304" s="1"/>
  <c r="BF36" i="304"/>
  <c r="BH36" i="304" s="1"/>
  <c r="BF24" i="304"/>
  <c r="BH24" i="304" s="1"/>
  <c r="BE39" i="304"/>
  <c r="BD39" i="304"/>
  <c r="BE27" i="304"/>
  <c r="BD27" i="304"/>
  <c r="BF27" i="304"/>
  <c r="BH27" i="304" s="1"/>
  <c r="AY30" i="302"/>
  <c r="G30" i="302" s="1"/>
  <c r="BB30" i="302"/>
  <c r="BD30" i="302" s="1"/>
  <c r="BA21" i="302"/>
  <c r="AZ21" i="302"/>
  <c r="AY42" i="302"/>
  <c r="G42" i="302" s="1"/>
  <c r="BB42" i="302"/>
  <c r="BD42" i="302" s="1"/>
  <c r="AY45" i="302"/>
  <c r="G45" i="302" s="1"/>
  <c r="BB45" i="302"/>
  <c r="BD45" i="302" s="1"/>
  <c r="AY24" i="302"/>
  <c r="G24" i="302" s="1"/>
  <c r="BB24" i="302"/>
  <c r="BD24" i="302" s="1"/>
  <c r="AY33" i="302"/>
  <c r="G33" i="302" s="1"/>
  <c r="BB33" i="302"/>
  <c r="BD33" i="302" s="1"/>
  <c r="BA18" i="302"/>
  <c r="AZ18" i="302"/>
  <c r="BB21" i="302"/>
  <c r="BD21" i="302" s="1"/>
  <c r="BA48" i="301"/>
  <c r="AZ48" i="301"/>
  <c r="BA39" i="301"/>
  <c r="AZ39" i="301"/>
  <c r="BA42" i="301"/>
  <c r="AZ42" i="301"/>
  <c r="AY33" i="301"/>
  <c r="G33" i="301" s="1"/>
  <c r="BB33" i="301"/>
  <c r="BD33" i="301" s="1"/>
  <c r="BB39" i="301"/>
  <c r="BD39" i="301" s="1"/>
  <c r="BB48" i="301"/>
  <c r="BD48" i="301" s="1"/>
  <c r="BA51" i="301"/>
  <c r="AZ51" i="301"/>
  <c r="BA24" i="301"/>
  <c r="AZ24" i="301"/>
  <c r="BB51" i="301"/>
  <c r="BD51" i="301" s="1"/>
  <c r="BA18" i="300"/>
  <c r="AZ18" i="300"/>
  <c r="BA24" i="300"/>
  <c r="AZ24" i="300"/>
  <c r="BA42" i="300"/>
  <c r="AZ42" i="300"/>
  <c r="BA51" i="300"/>
  <c r="AZ51" i="300"/>
  <c r="BB42" i="300"/>
  <c r="BD42" i="300" s="1"/>
  <c r="BA39" i="300"/>
  <c r="AZ39" i="300"/>
  <c r="BA30" i="300"/>
  <c r="AZ30" i="300"/>
  <c r="BB24" i="300"/>
  <c r="BD24" i="300" s="1"/>
  <c r="BA36" i="300"/>
  <c r="AZ36" i="300"/>
  <c r="BA48" i="300"/>
  <c r="AZ48" i="300"/>
  <c r="BB30" i="300"/>
  <c r="BD30" i="300" s="1"/>
  <c r="BB36" i="300"/>
  <c r="BD36" i="300" s="1"/>
  <c r="BB48" i="300"/>
  <c r="BD48" i="300" s="1"/>
  <c r="BB39" i="300"/>
  <c r="BD39" i="300" s="1"/>
  <c r="BB18" i="299"/>
  <c r="BD18" i="299" s="1"/>
  <c r="BA18" i="299"/>
  <c r="AZ18" i="299"/>
  <c r="BA33" i="298"/>
  <c r="AZ33" i="298"/>
  <c r="BA27" i="298"/>
  <c r="AZ27" i="298"/>
  <c r="BA39" i="298"/>
  <c r="AZ39" i="298"/>
  <c r="BA21" i="298"/>
  <c r="AZ21" i="298"/>
  <c r="BB42" i="298"/>
  <c r="BD42" i="298" s="1"/>
  <c r="BA36" i="298"/>
  <c r="AZ36" i="298"/>
  <c r="BB48" i="298"/>
  <c r="BD48" i="298" s="1"/>
  <c r="BB27" i="298"/>
  <c r="BD27" i="298" s="1"/>
  <c r="BA42" i="298"/>
  <c r="AZ42" i="298"/>
  <c r="BA48" i="298"/>
  <c r="AZ48" i="298"/>
  <c r="BA30" i="298"/>
  <c r="AZ30" i="298"/>
  <c r="BB51" i="298"/>
  <c r="BD51" i="298" s="1"/>
  <c r="BB33" i="298"/>
  <c r="BD33" i="298" s="1"/>
  <c r="BA24" i="298"/>
  <c r="AZ24" i="298"/>
  <c r="BA45" i="298"/>
  <c r="AZ45" i="298"/>
  <c r="BA18" i="298"/>
  <c r="AZ18" i="298"/>
  <c r="BA51" i="298"/>
  <c r="AZ51" i="298"/>
  <c r="BB24" i="298"/>
  <c r="BD24" i="298" s="1"/>
  <c r="BA45" i="296"/>
  <c r="AZ45" i="296"/>
  <c r="BA36" i="296"/>
  <c r="AZ36" i="296"/>
  <c r="BA21" i="296"/>
  <c r="AZ21" i="296"/>
  <c r="BB51" i="296"/>
  <c r="BD51" i="296" s="1"/>
  <c r="BA51" i="296"/>
  <c r="AZ51" i="296"/>
  <c r="BB45" i="296"/>
  <c r="BD45" i="296" s="1"/>
  <c r="AY48" i="296"/>
  <c r="G48" i="296" s="1"/>
  <c r="BB48" i="296"/>
  <c r="BD48" i="296" s="1"/>
  <c r="BA33" i="296"/>
  <c r="AZ33" i="296"/>
  <c r="BA45" i="292"/>
  <c r="AZ45" i="292"/>
  <c r="BB18" i="292"/>
  <c r="BD18" i="292" s="1"/>
  <c r="BA18" i="292"/>
  <c r="AZ18" i="292"/>
  <c r="AY33" i="292"/>
  <c r="G33" i="292" s="1"/>
  <c r="BB33" i="292"/>
  <c r="BD33" i="292" s="1"/>
  <c r="BA42" i="292"/>
  <c r="AZ42" i="292"/>
  <c r="AY48" i="292"/>
  <c r="G48" i="292" s="1"/>
  <c r="BB48" i="292"/>
  <c r="BD48" i="292" s="1"/>
  <c r="BB45" i="292"/>
  <c r="BD45" i="292" s="1"/>
  <c r="BA30" i="292"/>
  <c r="AZ30" i="292"/>
  <c r="BB30" i="292"/>
  <c r="BD30" i="292" s="1"/>
  <c r="BA48" i="290"/>
  <c r="AZ48" i="290"/>
  <c r="BA30" i="290"/>
  <c r="AZ30" i="290"/>
  <c r="BB48" i="290"/>
  <c r="BD48" i="290" s="1"/>
  <c r="BA42" i="290"/>
  <c r="AZ42" i="290"/>
  <c r="BA45" i="290"/>
  <c r="AZ45" i="290"/>
  <c r="BB30" i="290"/>
  <c r="BD30" i="290" s="1"/>
  <c r="BA33" i="290"/>
  <c r="AZ33" i="290"/>
  <c r="BB33" i="290"/>
  <c r="BD33" i="290" s="1"/>
  <c r="BE24" i="288"/>
  <c r="BD24" i="288"/>
  <c r="BE36" i="288"/>
  <c r="BD36" i="288"/>
  <c r="BC51" i="288"/>
  <c r="G51" i="288" s="1"/>
  <c r="BF51" i="288"/>
  <c r="BH51" i="288" s="1"/>
  <c r="BE48" i="288"/>
  <c r="BD48" i="288"/>
  <c r="BF36" i="288"/>
  <c r="BH36" i="288" s="1"/>
  <c r="BC33" i="288"/>
  <c r="G33" i="288" s="1"/>
  <c r="BF33" i="288"/>
  <c r="BH33" i="288" s="1"/>
  <c r="BF24" i="288"/>
  <c r="BH24" i="288" s="1"/>
  <c r="BA33" i="287"/>
  <c r="AZ33" i="287"/>
  <c r="BB36" i="287"/>
  <c r="BD36" i="287" s="1"/>
  <c r="BB21" i="287"/>
  <c r="BD21" i="287" s="1"/>
  <c r="BA48" i="287"/>
  <c r="AZ48" i="287"/>
  <c r="BA21" i="287"/>
  <c r="AZ21" i="287"/>
  <c r="BA39" i="287"/>
  <c r="AZ39" i="287"/>
  <c r="BA45" i="287"/>
  <c r="AZ45" i="287"/>
  <c r="BA36" i="287"/>
  <c r="AZ36" i="287"/>
  <c r="BB48" i="287"/>
  <c r="BD48" i="287" s="1"/>
  <c r="AY45" i="286"/>
  <c r="G45" i="286" s="1"/>
  <c r="BB45" i="286"/>
  <c r="BD45" i="286" s="1"/>
  <c r="BA48" i="286"/>
  <c r="AZ48" i="286"/>
  <c r="BA36" i="286"/>
  <c r="AZ36" i="286"/>
  <c r="BA21" i="286"/>
  <c r="AZ21" i="286"/>
  <c r="BA33" i="286"/>
  <c r="AZ33" i="286"/>
  <c r="BB21" i="286"/>
  <c r="BD21" i="286" s="1"/>
  <c r="BB33" i="286"/>
  <c r="BD33" i="286" s="1"/>
  <c r="BB36" i="286"/>
  <c r="BD36" i="286" s="1"/>
  <c r="BB48" i="286"/>
  <c r="BD48" i="286" s="1"/>
  <c r="BE48" i="285"/>
  <c r="BD48" i="285"/>
  <c r="BE36" i="285"/>
  <c r="BD36" i="285"/>
  <c r="BF21" i="285"/>
  <c r="BH21" i="285" s="1"/>
  <c r="BE24" i="285"/>
  <c r="BD24" i="285"/>
  <c r="BE21" i="285"/>
  <c r="BD21" i="285"/>
  <c r="BF48" i="285"/>
  <c r="BH48" i="285" s="1"/>
  <c r="BF24" i="285"/>
  <c r="BH24" i="285" s="1"/>
  <c r="BA18" i="284"/>
  <c r="AZ18" i="284"/>
  <c r="BA33" i="283"/>
  <c r="AZ33" i="283"/>
  <c r="BB33" i="283"/>
  <c r="BD33" i="283" s="1"/>
  <c r="BA30" i="283"/>
  <c r="AZ30" i="283"/>
  <c r="BB30" i="283"/>
  <c r="BD30" i="283" s="1"/>
  <c r="BC33" i="282"/>
  <c r="G33" i="282" s="1"/>
  <c r="BF33" i="282"/>
  <c r="BH33" i="282" s="1"/>
  <c r="BE18" i="282"/>
  <c r="BD18" i="282"/>
  <c r="BC30" i="282"/>
  <c r="G30" i="282" s="1"/>
  <c r="BF30" i="282"/>
  <c r="BH30" i="282" s="1"/>
  <c r="BE45" i="282"/>
  <c r="BD45" i="282"/>
  <c r="BC51" i="282"/>
  <c r="G51" i="282" s="1"/>
  <c r="BF51" i="282"/>
  <c r="BH51" i="282" s="1"/>
  <c r="BF18" i="282"/>
  <c r="BH18" i="282" s="1"/>
  <c r="BE24" i="282"/>
  <c r="BD24" i="282"/>
  <c r="BA39" i="281"/>
  <c r="AZ39" i="281"/>
  <c r="BA42" i="281"/>
  <c r="AZ42" i="281"/>
  <c r="BB42" i="281"/>
  <c r="BD42" i="281" s="1"/>
  <c r="BA30" i="281"/>
  <c r="AZ30" i="281"/>
  <c r="BB39" i="281"/>
  <c r="BD39" i="281" s="1"/>
  <c r="BA45" i="281"/>
  <c r="AZ45" i="281"/>
  <c r="BA24" i="281"/>
  <c r="AZ24" i="281"/>
  <c r="BA51" i="281"/>
  <c r="AZ51" i="281"/>
  <c r="BA18" i="281"/>
  <c r="AZ18" i="281"/>
  <c r="BB45" i="281"/>
  <c r="BD45" i="281" s="1"/>
  <c r="BB51" i="281"/>
  <c r="BD51" i="281" s="1"/>
  <c r="AY27" i="281"/>
  <c r="G27" i="281" s="1"/>
  <c r="BB27" i="281"/>
  <c r="BD27" i="281" s="1"/>
  <c r="BB24" i="281"/>
  <c r="BD24" i="281" s="1"/>
  <c r="BB30" i="281"/>
  <c r="BD30" i="281" s="1"/>
  <c r="BA42" i="280"/>
  <c r="AZ42" i="280"/>
  <c r="BA39" i="280"/>
  <c r="AZ39" i="280"/>
  <c r="BA24" i="280"/>
  <c r="AZ24" i="280"/>
  <c r="BB51" i="280"/>
  <c r="BD51" i="280" s="1"/>
  <c r="AY33" i="280"/>
  <c r="G33" i="280" s="1"/>
  <c r="BB33" i="280"/>
  <c r="BD33" i="280" s="1"/>
  <c r="BA18" i="280"/>
  <c r="AZ18" i="280"/>
  <c r="BB24" i="280"/>
  <c r="BD24" i="280" s="1"/>
  <c r="BA51" i="280"/>
  <c r="AZ51" i="280"/>
  <c r="BA45" i="280"/>
  <c r="AZ45" i="280"/>
  <c r="BA30" i="280"/>
  <c r="AZ30" i="280"/>
  <c r="BA45" i="278"/>
  <c r="AZ45" i="278"/>
  <c r="BA24" i="278"/>
  <c r="AZ24" i="278"/>
  <c r="BA33" i="278"/>
  <c r="AZ33" i="278"/>
  <c r="BA51" i="278"/>
  <c r="AZ51" i="278"/>
  <c r="BB51" i="278"/>
  <c r="BD51" i="278" s="1"/>
  <c r="AY36" i="278"/>
  <c r="G36" i="278" s="1"/>
  <c r="BB36" i="278"/>
  <c r="BD36" i="278" s="1"/>
  <c r="BA30" i="278"/>
  <c r="AZ30" i="278"/>
  <c r="BB48" i="278"/>
  <c r="BD48" i="278" s="1"/>
  <c r="BB21" i="278"/>
  <c r="BD21" i="278" s="1"/>
  <c r="BA21" i="278"/>
  <c r="AZ21" i="278"/>
  <c r="BA48" i="278"/>
  <c r="AZ48" i="278"/>
  <c r="BB24" i="278"/>
  <c r="BD24" i="278" s="1"/>
  <c r="BA30" i="277"/>
  <c r="AZ30" i="277"/>
  <c r="BA36" i="277"/>
  <c r="AZ36" i="277"/>
  <c r="BA24" i="277"/>
  <c r="AZ24" i="277"/>
  <c r="BA18" i="277"/>
  <c r="AZ18" i="277"/>
  <c r="BB18" i="277"/>
  <c r="BD18" i="277" s="1"/>
  <c r="BA21" i="277"/>
  <c r="AZ21" i="277"/>
  <c r="BA33" i="277"/>
  <c r="AZ33" i="277"/>
  <c r="AY39" i="277"/>
  <c r="G39" i="277" s="1"/>
  <c r="BB39" i="277"/>
  <c r="BD39" i="277" s="1"/>
  <c r="BB24" i="277"/>
  <c r="BD24" i="277" s="1"/>
  <c r="BA42" i="277"/>
  <c r="AZ42" i="277"/>
  <c r="BB33" i="277"/>
  <c r="BD33" i="277" s="1"/>
  <c r="BA24" i="276"/>
  <c r="AZ24" i="276"/>
  <c r="BA30" i="276"/>
  <c r="AZ30" i="276"/>
  <c r="BA27" i="276"/>
  <c r="AZ27" i="276"/>
  <c r="BA42" i="276"/>
  <c r="AZ42" i="276"/>
  <c r="BB24" i="276"/>
  <c r="BD24" i="276" s="1"/>
  <c r="BA48" i="276"/>
  <c r="AZ48" i="276"/>
  <c r="BA18" i="276"/>
  <c r="AZ18" i="276"/>
  <c r="BA51" i="276"/>
  <c r="AZ51" i="276"/>
  <c r="BB39" i="276"/>
  <c r="BD39" i="276" s="1"/>
  <c r="BB30" i="276"/>
  <c r="BD30" i="276" s="1"/>
  <c r="BA39" i="276"/>
  <c r="AZ39" i="276"/>
  <c r="BA36" i="276"/>
  <c r="AZ36" i="276"/>
  <c r="BB48" i="276"/>
  <c r="BD48" i="276" s="1"/>
  <c r="BB30" i="272"/>
  <c r="BD30" i="272" s="1"/>
  <c r="BA51" i="272"/>
  <c r="AZ51" i="272"/>
  <c r="BA42" i="272"/>
  <c r="AZ42" i="272"/>
  <c r="AY36" i="272"/>
  <c r="G36" i="272" s="1"/>
  <c r="BB36" i="272"/>
  <c r="BD36" i="272" s="1"/>
  <c r="BB42" i="272"/>
  <c r="BD42" i="272" s="1"/>
  <c r="BA48" i="272"/>
  <c r="AZ48" i="272"/>
  <c r="BB51" i="272"/>
  <c r="BD51" i="272" s="1"/>
  <c r="BA24" i="272"/>
  <c r="AZ24" i="272"/>
  <c r="BA30" i="272"/>
  <c r="AZ30" i="272"/>
  <c r="BB24" i="272"/>
  <c r="BD24" i="272" s="1"/>
  <c r="BE24" i="271"/>
  <c r="BD24" i="271"/>
  <c r="BF36" i="271"/>
  <c r="BH36" i="271" s="1"/>
  <c r="BF24" i="271"/>
  <c r="BH24" i="271" s="1"/>
  <c r="BE36" i="271"/>
  <c r="BD36" i="271"/>
  <c r="BC39" i="271"/>
  <c r="G39" i="271" s="1"/>
  <c r="BF39" i="271"/>
  <c r="BH39" i="271" s="1"/>
  <c r="BC48" i="271"/>
  <c r="G48" i="271" s="1"/>
  <c r="BF48" i="271"/>
  <c r="BH48" i="271" s="1"/>
  <c r="BE30" i="271"/>
  <c r="BD30" i="271"/>
  <c r="BF18" i="271"/>
  <c r="BH18" i="271" s="1"/>
  <c r="BE18" i="271"/>
  <c r="BD18" i="271"/>
  <c r="BE51" i="271"/>
  <c r="BD51" i="271"/>
  <c r="BE33" i="271"/>
  <c r="BD33" i="271"/>
  <c r="BF51" i="271"/>
  <c r="BH51" i="271" s="1"/>
  <c r="AY51" i="268"/>
  <c r="G51" i="268" s="1"/>
  <c r="BB51" i="268"/>
  <c r="BD51" i="268" s="1"/>
  <c r="BA36" i="268"/>
  <c r="AZ36" i="268"/>
  <c r="BA33" i="268"/>
  <c r="AZ33" i="268"/>
  <c r="BA48" i="268"/>
  <c r="AZ48" i="268"/>
  <c r="BA18" i="268"/>
  <c r="AZ18" i="268"/>
  <c r="BA30" i="268"/>
  <c r="AZ30" i="268"/>
  <c r="BA39" i="268"/>
  <c r="AZ39" i="268"/>
  <c r="BB33" i="268"/>
  <c r="BD33" i="268" s="1"/>
  <c r="BB18" i="268"/>
  <c r="BD18" i="268" s="1"/>
  <c r="BA24" i="268"/>
  <c r="AZ24" i="268"/>
  <c r="BB39" i="268"/>
  <c r="BD39" i="268" s="1"/>
  <c r="BE45" i="267"/>
  <c r="BD45" i="267"/>
  <c r="BE21" i="267"/>
  <c r="BD21" i="267"/>
  <c r="BF42" i="267"/>
  <c r="BH42" i="267" s="1"/>
  <c r="BF45" i="267"/>
  <c r="BH45" i="267" s="1"/>
  <c r="BE42" i="267"/>
  <c r="BD42" i="267"/>
  <c r="BF21" i="267"/>
  <c r="BH21" i="267" s="1"/>
  <c r="BE18" i="267"/>
  <c r="BD18" i="267"/>
  <c r="BE39" i="267"/>
  <c r="BD39" i="267"/>
  <c r="BE27" i="267"/>
  <c r="BD27" i="267"/>
  <c r="BE48" i="267"/>
  <c r="BD48" i="267"/>
  <c r="BF18" i="267"/>
  <c r="BH18" i="267" s="1"/>
  <c r="BE51" i="267"/>
  <c r="BD51" i="267"/>
  <c r="BF39" i="267"/>
  <c r="BH39" i="267" s="1"/>
  <c r="BA27" i="265"/>
  <c r="AZ27" i="265"/>
  <c r="BA45" i="265"/>
  <c r="AZ45" i="265"/>
  <c r="BB51" i="265"/>
  <c r="BD51" i="265" s="1"/>
  <c r="BB27" i="265"/>
  <c r="BD27" i="265" s="1"/>
  <c r="BA18" i="265"/>
  <c r="AZ18" i="265"/>
  <c r="BB42" i="265"/>
  <c r="BD42" i="265" s="1"/>
  <c r="BA33" i="265"/>
  <c r="AZ33" i="265"/>
  <c r="BA39" i="265"/>
  <c r="AZ39" i="265"/>
  <c r="BA42" i="265"/>
  <c r="AZ42" i="265"/>
  <c r="BA30" i="265"/>
  <c r="AZ30" i="265"/>
  <c r="BA51" i="265"/>
  <c r="AZ51" i="265"/>
  <c r="BB45" i="265"/>
  <c r="BD45" i="265" s="1"/>
  <c r="BB39" i="265"/>
  <c r="BD39" i="265" s="1"/>
  <c r="BB33" i="265"/>
  <c r="BD33" i="265" s="1"/>
  <c r="BB18" i="265"/>
  <c r="BD18" i="265" s="1"/>
  <c r="AY45" i="263"/>
  <c r="G45" i="263" s="1"/>
  <c r="BB45" i="263"/>
  <c r="BD45" i="263" s="1"/>
  <c r="BA48" i="263"/>
  <c r="AZ48" i="263"/>
  <c r="AY51" i="263"/>
  <c r="G51" i="263" s="1"/>
  <c r="BB51" i="263"/>
  <c r="BD51" i="263" s="1"/>
  <c r="BA27" i="263"/>
  <c r="AZ27" i="263"/>
  <c r="BB27" i="263"/>
  <c r="BD27" i="263" s="1"/>
  <c r="AY42" i="263"/>
  <c r="G42" i="263" s="1"/>
  <c r="BB42" i="263"/>
  <c r="BD42" i="263" s="1"/>
  <c r="BB48" i="263"/>
  <c r="BD48" i="263" s="1"/>
  <c r="BA48" i="261"/>
  <c r="AZ48" i="261"/>
  <c r="BB24" i="261"/>
  <c r="BD24" i="261" s="1"/>
  <c r="BA36" i="261"/>
  <c r="AZ36" i="261"/>
  <c r="BA24" i="261"/>
  <c r="AZ24" i="261"/>
  <c r="BB48" i="261"/>
  <c r="BD48" i="261" s="1"/>
  <c r="BA42" i="260"/>
  <c r="AZ42" i="260"/>
  <c r="BA21" i="260"/>
  <c r="AZ21" i="260"/>
  <c r="AY51" i="260"/>
  <c r="G51" i="260" s="1"/>
  <c r="BB51" i="260"/>
  <c r="BD51" i="260" s="1"/>
  <c r="BB18" i="260"/>
  <c r="BD18" i="260" s="1"/>
  <c r="AY33" i="260"/>
  <c r="G33" i="260" s="1"/>
  <c r="BB33" i="260"/>
  <c r="BD33" i="260" s="1"/>
  <c r="BB24" i="260"/>
  <c r="BD24" i="260" s="1"/>
  <c r="BA45" i="260"/>
  <c r="AZ45" i="260"/>
  <c r="BA30" i="260"/>
  <c r="AZ30" i="260"/>
  <c r="BB42" i="260"/>
  <c r="BD42" i="260" s="1"/>
  <c r="BA39" i="260"/>
  <c r="AZ39" i="260"/>
  <c r="BA18" i="260"/>
  <c r="AZ18" i="260"/>
  <c r="BB21" i="260"/>
  <c r="BD21" i="260" s="1"/>
  <c r="BA24" i="260"/>
  <c r="AZ24" i="260"/>
  <c r="BB45" i="260"/>
  <c r="BD45" i="260" s="1"/>
  <c r="BB30" i="260"/>
  <c r="BD30" i="260" s="1"/>
  <c r="AY18" i="258"/>
  <c r="G18" i="258" s="1"/>
  <c r="BB18" i="258"/>
  <c r="BD18" i="258" s="1"/>
  <c r="BE39" i="256"/>
  <c r="BD39" i="256"/>
  <c r="BC33" i="256"/>
  <c r="G33" i="256" s="1"/>
  <c r="BF33" i="256"/>
  <c r="BH33" i="256" s="1"/>
  <c r="BE51" i="256"/>
  <c r="BD51" i="256"/>
  <c r="BE48" i="256"/>
  <c r="BD48" i="256"/>
  <c r="BE24" i="256"/>
  <c r="BD24" i="256"/>
  <c r="BE36" i="256"/>
  <c r="BD36" i="256"/>
  <c r="BF42" i="256"/>
  <c r="BH42" i="256" s="1"/>
  <c r="BE18" i="256"/>
  <c r="BD18" i="256"/>
  <c r="BF36" i="256"/>
  <c r="BH36" i="256" s="1"/>
  <c r="BE42" i="256"/>
  <c r="BD42" i="256"/>
  <c r="BF24" i="256"/>
  <c r="BH24" i="256" s="1"/>
  <c r="BC30" i="256"/>
  <c r="G30" i="256" s="1"/>
  <c r="BF30" i="256"/>
  <c r="BH30" i="256" s="1"/>
  <c r="BF39" i="256"/>
  <c r="BH39" i="256" s="1"/>
  <c r="BA42" i="254"/>
  <c r="AZ42" i="254"/>
  <c r="BB42" i="254"/>
  <c r="BD42" i="254" s="1"/>
  <c r="BA18" i="254"/>
  <c r="AZ18" i="254"/>
  <c r="BA33" i="254"/>
  <c r="AZ33" i="254"/>
  <c r="BA48" i="254"/>
  <c r="AZ48" i="254"/>
  <c r="BA30" i="254"/>
  <c r="AZ30" i="254"/>
  <c r="BB33" i="254"/>
  <c r="BD33" i="254" s="1"/>
  <c r="BA45" i="254"/>
  <c r="AZ45" i="254"/>
  <c r="BB45" i="254"/>
  <c r="BD45" i="254" s="1"/>
  <c r="BA48" i="252"/>
  <c r="AZ48" i="252"/>
  <c r="BA24" i="252"/>
  <c r="AZ24" i="252"/>
  <c r="BA42" i="252"/>
  <c r="AZ42" i="252"/>
  <c r="BA33" i="252"/>
  <c r="AZ33" i="252"/>
  <c r="BB51" i="252"/>
  <c r="BD51" i="252" s="1"/>
  <c r="BB24" i="252"/>
  <c r="BD24" i="252" s="1"/>
  <c r="BA39" i="252"/>
  <c r="AZ39" i="252"/>
  <c r="BA36" i="252"/>
  <c r="AZ36" i="252"/>
  <c r="BB33" i="252"/>
  <c r="BD33" i="252" s="1"/>
  <c r="BA51" i="252"/>
  <c r="AZ51" i="252"/>
  <c r="BB36" i="252"/>
  <c r="BD36" i="252" s="1"/>
  <c r="BB48" i="252"/>
  <c r="BD48" i="252" s="1"/>
  <c r="BB42" i="252"/>
  <c r="BD42" i="252" s="1"/>
  <c r="BB39" i="252"/>
  <c r="BD39" i="252" s="1"/>
  <c r="BA30" i="252"/>
  <c r="AZ30" i="252"/>
  <c r="BB30" i="252"/>
  <c r="BD30" i="252" s="1"/>
  <c r="BB27" i="251"/>
  <c r="BD27" i="251" s="1"/>
  <c r="BA18" i="251"/>
  <c r="AZ18" i="251"/>
  <c r="BA36" i="251"/>
  <c r="AZ36" i="251"/>
  <c r="BA51" i="251"/>
  <c r="AZ51" i="251"/>
  <c r="BA48" i="251"/>
  <c r="AZ48" i="251"/>
  <c r="BB42" i="251"/>
  <c r="BD42" i="251" s="1"/>
  <c r="BB39" i="251"/>
  <c r="BD39" i="251" s="1"/>
  <c r="BB51" i="251"/>
  <c r="BD51" i="251" s="1"/>
  <c r="BA39" i="251"/>
  <c r="AZ39" i="251"/>
  <c r="BA27" i="251"/>
  <c r="AZ27" i="251"/>
  <c r="BA42" i="251"/>
  <c r="AZ42" i="251"/>
  <c r="BA24" i="251"/>
  <c r="AZ24" i="251"/>
  <c r="BB18" i="251"/>
  <c r="BD18" i="251" s="1"/>
  <c r="BB36" i="251"/>
  <c r="BD36" i="251" s="1"/>
  <c r="AY33" i="249"/>
  <c r="G33" i="249" s="1"/>
  <c r="BB33" i="249"/>
  <c r="BD33" i="249" s="1"/>
  <c r="BA18" i="249"/>
  <c r="AZ18" i="249"/>
  <c r="BB30" i="249"/>
  <c r="BD30" i="249" s="1"/>
  <c r="BA30" i="249"/>
  <c r="AZ30" i="249"/>
  <c r="BA42" i="249"/>
  <c r="AZ42" i="249"/>
  <c r="AY45" i="249"/>
  <c r="G45" i="249" s="1"/>
  <c r="BB45" i="249"/>
  <c r="BD45" i="249" s="1"/>
  <c r="BA48" i="249"/>
  <c r="AZ48" i="249"/>
  <c r="BB18" i="249"/>
  <c r="BD18" i="249" s="1"/>
  <c r="BB48" i="249"/>
  <c r="BD48" i="249" s="1"/>
  <c r="AY33" i="248"/>
  <c r="G33" i="248" s="1"/>
  <c r="BB33" i="248"/>
  <c r="BD33" i="248" s="1"/>
  <c r="BA48" i="248"/>
  <c r="AZ48" i="248"/>
  <c r="BA42" i="248"/>
  <c r="AZ42" i="248"/>
  <c r="BB51" i="248"/>
  <c r="BD51" i="248" s="1"/>
  <c r="BA51" i="248"/>
  <c r="AZ51" i="248"/>
  <c r="BA39" i="248"/>
  <c r="AZ39" i="248"/>
  <c r="BB48" i="248"/>
  <c r="BD48" i="248" s="1"/>
  <c r="BF51" i="247"/>
  <c r="BH51" i="247" s="1"/>
  <c r="BE39" i="247"/>
  <c r="BD39" i="247"/>
  <c r="BE36" i="247"/>
  <c r="BD36" i="247"/>
  <c r="BE30" i="247"/>
  <c r="BD30" i="247"/>
  <c r="BE45" i="247"/>
  <c r="BD45" i="247"/>
  <c r="BF36" i="247"/>
  <c r="BH36" i="247" s="1"/>
  <c r="BF30" i="247"/>
  <c r="BH30" i="247" s="1"/>
  <c r="BF39" i="247"/>
  <c r="BH39" i="247" s="1"/>
  <c r="BE51" i="247"/>
  <c r="BD51" i="247"/>
  <c r="BE27" i="247"/>
  <c r="BD27" i="247"/>
  <c r="BF45" i="247"/>
  <c r="BH45" i="247" s="1"/>
  <c r="BE48" i="244"/>
  <c r="BD48" i="244"/>
  <c r="BF30" i="244"/>
  <c r="BH30" i="244" s="1"/>
  <c r="BE30" i="244"/>
  <c r="BD30" i="244"/>
  <c r="BE51" i="244"/>
  <c r="BD51" i="244"/>
  <c r="BE36" i="244"/>
  <c r="BD36" i="244"/>
  <c r="BF48" i="244"/>
  <c r="BH48" i="244" s="1"/>
  <c r="BB18" i="242"/>
  <c r="BD18" i="242" s="1"/>
  <c r="BA18" i="242"/>
  <c r="AZ18" i="242"/>
  <c r="BF51" i="241"/>
  <c r="BH51" i="241" s="1"/>
  <c r="BF33" i="241"/>
  <c r="BH33" i="241" s="1"/>
  <c r="BE21" i="241"/>
  <c r="BD21" i="241"/>
  <c r="BE27" i="241"/>
  <c r="BD27" i="241"/>
  <c r="BF21" i="241"/>
  <c r="BH21" i="241" s="1"/>
  <c r="BE42" i="241"/>
  <c r="BD42" i="241"/>
  <c r="BF42" i="241"/>
  <c r="BH42" i="241" s="1"/>
  <c r="BE24" i="241"/>
  <c r="BD24" i="241"/>
  <c r="BE51" i="241"/>
  <c r="BD51" i="241"/>
  <c r="BE30" i="241"/>
  <c r="BD30" i="241"/>
  <c r="BE33" i="241"/>
  <c r="BD33" i="241"/>
  <c r="BE39" i="241"/>
  <c r="BD39" i="241"/>
  <c r="BF24" i="241"/>
  <c r="BH24" i="241" s="1"/>
  <c r="BA30" i="240"/>
  <c r="AZ30" i="240"/>
  <c r="BB33" i="240"/>
  <c r="BD33" i="240" s="1"/>
  <c r="BA36" i="240"/>
  <c r="AZ36" i="240"/>
  <c r="BB30" i="240"/>
  <c r="BD30" i="240" s="1"/>
  <c r="BA33" i="240"/>
  <c r="AZ33" i="240"/>
  <c r="BA18" i="240"/>
  <c r="AZ18" i="240"/>
  <c r="AY24" i="240"/>
  <c r="G24" i="240" s="1"/>
  <c r="BB24" i="240"/>
  <c r="BD24" i="240" s="1"/>
  <c r="BA42" i="240"/>
  <c r="AZ42" i="240"/>
  <c r="BA45" i="240"/>
  <c r="AZ45" i="240"/>
  <c r="BB36" i="240"/>
  <c r="BD36" i="240" s="1"/>
  <c r="AY45" i="239"/>
  <c r="G45" i="239" s="1"/>
  <c r="BB45" i="239"/>
  <c r="BD45" i="239" s="1"/>
  <c r="BA48" i="239"/>
  <c r="AZ48" i="239"/>
  <c r="BA18" i="239"/>
  <c r="AZ18" i="239"/>
  <c r="BA30" i="239"/>
  <c r="AZ30" i="239"/>
  <c r="AY42" i="239"/>
  <c r="G42" i="239" s="1"/>
  <c r="BB42" i="239"/>
  <c r="BD42" i="239" s="1"/>
  <c r="AY33" i="239"/>
  <c r="G33" i="239" s="1"/>
  <c r="BB33" i="239"/>
  <c r="BD33" i="239" s="1"/>
  <c r="BB18" i="239"/>
  <c r="BD18" i="239" s="1"/>
  <c r="BC45" i="238"/>
  <c r="G45" i="238" s="1"/>
  <c r="BF45" i="238"/>
  <c r="BH45" i="238" s="1"/>
  <c r="BE21" i="238"/>
  <c r="BD21" i="238"/>
  <c r="BE30" i="238"/>
  <c r="BD30" i="238"/>
  <c r="BF51" i="238"/>
  <c r="BH51" i="238" s="1"/>
  <c r="BE36" i="238"/>
  <c r="BD36" i="238"/>
  <c r="BE51" i="238"/>
  <c r="BD51" i="238"/>
  <c r="BE42" i="238"/>
  <c r="BD42" i="238"/>
  <c r="BF18" i="238"/>
  <c r="BH18" i="238" s="1"/>
  <c r="BE18" i="238"/>
  <c r="BD18" i="238"/>
  <c r="BF42" i="238"/>
  <c r="BH42" i="238" s="1"/>
  <c r="BF36" i="238"/>
  <c r="BH36" i="238" s="1"/>
  <c r="BB51" i="236"/>
  <c r="BD51" i="236" s="1"/>
  <c r="BA51" i="236"/>
  <c r="AZ51" i="236"/>
  <c r="BA30" i="236"/>
  <c r="AZ30" i="236"/>
  <c r="BA27" i="236"/>
  <c r="AZ27" i="236"/>
  <c r="BA48" i="236"/>
  <c r="AZ48" i="236"/>
  <c r="AY42" i="236"/>
  <c r="G42" i="236" s="1"/>
  <c r="BB42" i="236"/>
  <c r="BD42" i="236" s="1"/>
  <c r="BB48" i="236"/>
  <c r="BD48" i="236" s="1"/>
  <c r="BA39" i="234"/>
  <c r="AZ39" i="234"/>
  <c r="BA48" i="234"/>
  <c r="AZ48" i="234"/>
  <c r="BB30" i="234"/>
  <c r="BD30" i="234" s="1"/>
  <c r="BB36" i="234"/>
  <c r="BD36" i="234" s="1"/>
  <c r="BB48" i="234"/>
  <c r="BD48" i="234" s="1"/>
  <c r="BB39" i="234"/>
  <c r="BD39" i="234" s="1"/>
  <c r="BA45" i="234"/>
  <c r="AZ45" i="234"/>
  <c r="BA27" i="234"/>
  <c r="AZ27" i="234"/>
  <c r="BA36" i="234"/>
  <c r="AZ36" i="234"/>
  <c r="BA30" i="234"/>
  <c r="AZ30" i="234"/>
  <c r="BA24" i="234"/>
  <c r="AZ24" i="234"/>
  <c r="BB45" i="234"/>
  <c r="BD45" i="234" s="1"/>
  <c r="AY45" i="233"/>
  <c r="G45" i="233" s="1"/>
  <c r="BB45" i="233"/>
  <c r="BD45" i="233" s="1"/>
  <c r="BA42" i="233"/>
  <c r="AZ42" i="233"/>
  <c r="BA30" i="233"/>
  <c r="AZ30" i="233"/>
  <c r="BA18" i="233"/>
  <c r="AZ18" i="233"/>
  <c r="BB30" i="233"/>
  <c r="BD30" i="233" s="1"/>
  <c r="BA48" i="233"/>
  <c r="AZ48" i="233"/>
  <c r="BA33" i="233"/>
  <c r="AZ33" i="233"/>
  <c r="BB33" i="233"/>
  <c r="BD33" i="233" s="1"/>
  <c r="BE33" i="232"/>
  <c r="BD33" i="232"/>
  <c r="BE30" i="232"/>
  <c r="BD30" i="232"/>
  <c r="BC45" i="232"/>
  <c r="G45" i="232" s="1"/>
  <c r="BF45" i="232"/>
  <c r="BH45" i="232" s="1"/>
  <c r="BE18" i="232"/>
  <c r="BD18" i="232"/>
  <c r="BC48" i="232"/>
  <c r="G48" i="232" s="1"/>
  <c r="BF48" i="232"/>
  <c r="BH48" i="232" s="1"/>
  <c r="BE42" i="232"/>
  <c r="BD42" i="232"/>
  <c r="BF33" i="232"/>
  <c r="BH33" i="232" s="1"/>
  <c r="BA39" i="230"/>
  <c r="AZ39" i="230"/>
  <c r="BA30" i="230"/>
  <c r="AZ30" i="230"/>
  <c r="BA18" i="230"/>
  <c r="AZ18" i="230"/>
  <c r="BA42" i="230"/>
  <c r="AZ42" i="230"/>
  <c r="BB42" i="230"/>
  <c r="BD42" i="230" s="1"/>
  <c r="AY33" i="230"/>
  <c r="G33" i="230" s="1"/>
  <c r="BB33" i="230"/>
  <c r="BD33" i="230" s="1"/>
  <c r="BA36" i="230"/>
  <c r="AZ36" i="230"/>
  <c r="BB30" i="230"/>
  <c r="BD30" i="230" s="1"/>
  <c r="BE33" i="229"/>
  <c r="BD33" i="229"/>
  <c r="BE18" i="229"/>
  <c r="BD18" i="229"/>
  <c r="BE42" i="229"/>
  <c r="BD42" i="229"/>
  <c r="BE30" i="229"/>
  <c r="BD30" i="229"/>
  <c r="BE45" i="229"/>
  <c r="BD45" i="229"/>
  <c r="BE48" i="229"/>
  <c r="BD48" i="229"/>
  <c r="BF33" i="229"/>
  <c r="BH33" i="229" s="1"/>
  <c r="BF42" i="229"/>
  <c r="BH42" i="229" s="1"/>
  <c r="BF45" i="229"/>
  <c r="BH45" i="229" s="1"/>
  <c r="BE27" i="225"/>
  <c r="BD27" i="225"/>
  <c r="BE39" i="225"/>
  <c r="BD39" i="225"/>
  <c r="BE30" i="225"/>
  <c r="BD30" i="225"/>
  <c r="BE51" i="225"/>
  <c r="BD51" i="225"/>
  <c r="BF27" i="225"/>
  <c r="BH27" i="225" s="1"/>
  <c r="BF36" i="225"/>
  <c r="BH36" i="225" s="1"/>
  <c r="BE33" i="225"/>
  <c r="BD33" i="225"/>
  <c r="BF51" i="225"/>
  <c r="BH51" i="225" s="1"/>
  <c r="BE36" i="225"/>
  <c r="BD36" i="225"/>
  <c r="BF33" i="225"/>
  <c r="BH33" i="225" s="1"/>
  <c r="BA42" i="224"/>
  <c r="AZ42" i="224"/>
  <c r="AY48" i="224"/>
  <c r="G48" i="224" s="1"/>
  <c r="BB48" i="224"/>
  <c r="BD48" i="224" s="1"/>
  <c r="BA30" i="224"/>
  <c r="AZ30" i="224"/>
  <c r="BA33" i="224"/>
  <c r="AZ33" i="224"/>
  <c r="AY18" i="224"/>
  <c r="G18" i="224" s="1"/>
  <c r="BB18" i="224"/>
  <c r="BD18" i="224" s="1"/>
  <c r="BA36" i="224"/>
  <c r="AZ36" i="224"/>
  <c r="BB30" i="224"/>
  <c r="BD30" i="224" s="1"/>
  <c r="BB33" i="224"/>
  <c r="BD33" i="224" s="1"/>
  <c r="AY48" i="223"/>
  <c r="G48" i="223" s="1"/>
  <c r="BB48" i="223"/>
  <c r="BD48" i="223" s="1"/>
  <c r="BA24" i="223"/>
  <c r="AZ24" i="223"/>
  <c r="AY18" i="223"/>
  <c r="G18" i="223" s="1"/>
  <c r="BB18" i="223"/>
  <c r="BD18" i="223" s="1"/>
  <c r="AY36" i="223"/>
  <c r="G36" i="223" s="1"/>
  <c r="BB36" i="223"/>
  <c r="BD36" i="223" s="1"/>
  <c r="BA39" i="223"/>
  <c r="AZ39" i="223"/>
  <c r="AY51" i="223"/>
  <c r="G51" i="223" s="1"/>
  <c r="BB51" i="223"/>
  <c r="BD51" i="223" s="1"/>
  <c r="BC27" i="221"/>
  <c r="G27" i="221" s="1"/>
  <c r="BF27" i="221"/>
  <c r="BH27" i="221" s="1"/>
  <c r="BE30" i="221"/>
  <c r="BD30" i="221"/>
  <c r="BC36" i="221"/>
  <c r="G36" i="221" s="1"/>
  <c r="BF36" i="221"/>
  <c r="BH36" i="221" s="1"/>
  <c r="BE18" i="221"/>
  <c r="BD18" i="221"/>
  <c r="BF45" i="221"/>
  <c r="BH45" i="221" s="1"/>
  <c r="BE45" i="221"/>
  <c r="BD45" i="221"/>
  <c r="BE51" i="221"/>
  <c r="BD51" i="221"/>
  <c r="BF30" i="221"/>
  <c r="BH30" i="221" s="1"/>
  <c r="BF51" i="221"/>
  <c r="BH51" i="221" s="1"/>
  <c r="BA42" i="219"/>
  <c r="AZ42" i="219"/>
  <c r="AY36" i="219"/>
  <c r="G36" i="219" s="1"/>
  <c r="BB36" i="219"/>
  <c r="BD36" i="219" s="1"/>
  <c r="BB18" i="219"/>
  <c r="BD18" i="219" s="1"/>
  <c r="AY51" i="219"/>
  <c r="G51" i="219" s="1"/>
  <c r="BB51" i="219"/>
  <c r="BD51" i="219" s="1"/>
  <c r="BA30" i="219"/>
  <c r="AZ30" i="219"/>
  <c r="BB42" i="219"/>
  <c r="BD42" i="219" s="1"/>
  <c r="BA18" i="219"/>
  <c r="AZ18" i="219"/>
  <c r="BA24" i="219"/>
  <c r="AZ24" i="219"/>
  <c r="AY45" i="219"/>
  <c r="G45" i="219" s="1"/>
  <c r="BB45" i="219"/>
  <c r="BD45" i="219" s="1"/>
  <c r="BB30" i="219"/>
  <c r="BD30" i="219" s="1"/>
  <c r="BA18" i="218"/>
  <c r="AZ18" i="218"/>
  <c r="BA42" i="218"/>
  <c r="AZ42" i="218"/>
  <c r="BA33" i="218"/>
  <c r="AZ33" i="218"/>
  <c r="BB42" i="218"/>
  <c r="BD42" i="218" s="1"/>
  <c r="AY48" i="218"/>
  <c r="G48" i="218" s="1"/>
  <c r="BB48" i="218"/>
  <c r="BD48" i="218" s="1"/>
  <c r="AY30" i="218"/>
  <c r="G30" i="218" s="1"/>
  <c r="BB30" i="218"/>
  <c r="BD30" i="218" s="1"/>
  <c r="BB33" i="218"/>
  <c r="BD33" i="218" s="1"/>
  <c r="BA45" i="218"/>
  <c r="AZ45" i="218"/>
  <c r="BB45" i="218"/>
  <c r="BD45" i="218" s="1"/>
  <c r="BB39" i="215"/>
  <c r="BD39" i="215" s="1"/>
  <c r="BB42" i="215"/>
  <c r="BD42" i="215" s="1"/>
  <c r="BA39" i="215"/>
  <c r="AZ39" i="215"/>
  <c r="BA27" i="215"/>
  <c r="AZ27" i="215"/>
  <c r="BA36" i="215"/>
  <c r="AZ36" i="215"/>
  <c r="BA42" i="215"/>
  <c r="AZ42" i="215"/>
  <c r="BA48" i="215"/>
  <c r="AZ48" i="215"/>
  <c r="BB27" i="215"/>
  <c r="BD27" i="215" s="1"/>
  <c r="BB36" i="215"/>
  <c r="BD36" i="215" s="1"/>
  <c r="BA18" i="215"/>
  <c r="AZ18" i="215"/>
  <c r="BA51" i="215"/>
  <c r="AZ51" i="215"/>
  <c r="BA24" i="215"/>
  <c r="AZ24" i="215"/>
  <c r="BB18" i="215"/>
  <c r="BD18" i="215" s="1"/>
  <c r="BB51" i="215"/>
  <c r="BD51" i="215" s="1"/>
  <c r="BC48" i="214"/>
  <c r="G48" i="214" s="1"/>
  <c r="BF48" i="214"/>
  <c r="BH48" i="214" s="1"/>
  <c r="BE30" i="214"/>
  <c r="BD30" i="214"/>
  <c r="BC39" i="214"/>
  <c r="G39" i="214" s="1"/>
  <c r="BF39" i="214"/>
  <c r="BH39" i="214" s="1"/>
  <c r="BE36" i="214"/>
  <c r="BD36" i="214"/>
  <c r="BE45" i="214"/>
  <c r="BD45" i="214"/>
  <c r="BE21" i="214"/>
  <c r="BD21" i="214"/>
  <c r="BF30" i="214"/>
  <c r="BH30" i="214" s="1"/>
  <c r="BB45" i="213"/>
  <c r="BD45" i="213" s="1"/>
  <c r="BA36" i="213"/>
  <c r="AZ36" i="213"/>
  <c r="BA21" i="213"/>
  <c r="AZ21" i="213"/>
  <c r="BA45" i="213"/>
  <c r="AZ45" i="213"/>
  <c r="BB18" i="213"/>
  <c r="BD18" i="213" s="1"/>
  <c r="BB48" i="213"/>
  <c r="BD48" i="213" s="1"/>
  <c r="BA18" i="213"/>
  <c r="AZ18" i="213"/>
  <c r="BB21" i="213"/>
  <c r="BD21" i="213" s="1"/>
  <c r="BA48" i="213"/>
  <c r="AZ48" i="213"/>
  <c r="BB36" i="213"/>
  <c r="BD36" i="213" s="1"/>
  <c r="BC39" i="211"/>
  <c r="G39" i="211" s="1"/>
  <c r="BF39" i="211"/>
  <c r="BH39" i="211" s="1"/>
  <c r="BC42" i="211"/>
  <c r="G42" i="211" s="1"/>
  <c r="BF42" i="211"/>
  <c r="BH42" i="211" s="1"/>
  <c r="BE51" i="211"/>
  <c r="BD51" i="211"/>
  <c r="BE27" i="211"/>
  <c r="BD27" i="211"/>
  <c r="BE18" i="211"/>
  <c r="BD18" i="211"/>
  <c r="BF30" i="211"/>
  <c r="BH30" i="211" s="1"/>
  <c r="BF18" i="211"/>
  <c r="BH18" i="211" s="1"/>
  <c r="BE30" i="211"/>
  <c r="BD30" i="211"/>
  <c r="BF27" i="211"/>
  <c r="BH27" i="211" s="1"/>
  <c r="BE33" i="211"/>
  <c r="BD33" i="211"/>
  <c r="BF33" i="211"/>
  <c r="BH33" i="211" s="1"/>
  <c r="BA39" i="210"/>
  <c r="AZ39" i="210"/>
  <c r="BA24" i="210"/>
  <c r="AZ24" i="210"/>
  <c r="BB33" i="210"/>
  <c r="BD33" i="210" s="1"/>
  <c r="BA18" i="210"/>
  <c r="AZ18" i="210"/>
  <c r="BA51" i="210"/>
  <c r="AZ51" i="210"/>
  <c r="BA33" i="210"/>
  <c r="AZ33" i="210"/>
  <c r="BA48" i="210"/>
  <c r="AZ48" i="210"/>
  <c r="BB24" i="210"/>
  <c r="BD24" i="210" s="1"/>
  <c r="BA42" i="210"/>
  <c r="AZ42" i="210"/>
  <c r="BA27" i="210"/>
  <c r="AZ27" i="210"/>
  <c r="BB18" i="210"/>
  <c r="BD18" i="210" s="1"/>
  <c r="BE51" i="208"/>
  <c r="BD51" i="208"/>
  <c r="BF39" i="208"/>
  <c r="BH39" i="208" s="1"/>
  <c r="BE39" i="208"/>
  <c r="BD39" i="208"/>
  <c r="BE36" i="208"/>
  <c r="BD36" i="208"/>
  <c r="BE48" i="208"/>
  <c r="BD48" i="208"/>
  <c r="BF18" i="208"/>
  <c r="BH18" i="208" s="1"/>
  <c r="BE24" i="208"/>
  <c r="BD24" i="208"/>
  <c r="BE18" i="208"/>
  <c r="BD18" i="208"/>
  <c r="BE42" i="208"/>
  <c r="BD42" i="208"/>
  <c r="BF51" i="208"/>
  <c r="BH51" i="208" s="1"/>
  <c r="BA51" i="206"/>
  <c r="AZ51" i="206"/>
  <c r="BA39" i="206"/>
  <c r="AZ39" i="206"/>
  <c r="BA30" i="206"/>
  <c r="AZ30" i="206"/>
  <c r="BA18" i="206"/>
  <c r="AZ18" i="206"/>
  <c r="BA36" i="206"/>
  <c r="AZ36" i="206"/>
  <c r="BB18" i="206"/>
  <c r="BD18" i="206" s="1"/>
  <c r="BA48" i="206"/>
  <c r="AZ48" i="206"/>
  <c r="BA24" i="206"/>
  <c r="AZ24" i="206"/>
  <c r="BB21" i="206"/>
  <c r="BD21" i="206" s="1"/>
  <c r="BB36" i="206"/>
  <c r="BD36" i="206" s="1"/>
  <c r="BB51" i="206"/>
  <c r="BD51" i="206" s="1"/>
  <c r="BB30" i="206"/>
  <c r="BD30" i="206" s="1"/>
  <c r="BA21" i="206"/>
  <c r="AZ21" i="206"/>
  <c r="BB39" i="206"/>
  <c r="BD39" i="206" s="1"/>
  <c r="BF48" i="205"/>
  <c r="BH48" i="205" s="1"/>
  <c r="BF42" i="205"/>
  <c r="BH42" i="205" s="1"/>
  <c r="BE48" i="205"/>
  <c r="BD48" i="205"/>
  <c r="BE42" i="205"/>
  <c r="BD42" i="205"/>
  <c r="BE30" i="205"/>
  <c r="BD30" i="205"/>
  <c r="BE24" i="205"/>
  <c r="BD24" i="205"/>
  <c r="BE51" i="205"/>
  <c r="BD51" i="205"/>
  <c r="BE21" i="205"/>
  <c r="BD21" i="205"/>
  <c r="BF24" i="205"/>
  <c r="BH24" i="205" s="1"/>
  <c r="BF21" i="205"/>
  <c r="BH21" i="205" s="1"/>
  <c r="BE39" i="202"/>
  <c r="BD39" i="202"/>
  <c r="BE51" i="202"/>
  <c r="BD51" i="202"/>
  <c r="BE30" i="202"/>
  <c r="BD30" i="202"/>
  <c r="BE36" i="202"/>
  <c r="BD36" i="202"/>
  <c r="BF24" i="202"/>
  <c r="BH24" i="202" s="1"/>
  <c r="BE27" i="202"/>
  <c r="BD27" i="202"/>
  <c r="BE24" i="202"/>
  <c r="BD24" i="202"/>
  <c r="BE48" i="202"/>
  <c r="BD48" i="202"/>
  <c r="BF30" i="202"/>
  <c r="BH30" i="202" s="1"/>
  <c r="BA45" i="201"/>
  <c r="AZ45" i="201"/>
  <c r="BA30" i="201"/>
  <c r="AZ30" i="201"/>
  <c r="BA42" i="201"/>
  <c r="AZ42" i="201"/>
  <c r="BA48" i="201"/>
  <c r="AZ48" i="201"/>
  <c r="BA33" i="201"/>
  <c r="AZ33" i="201"/>
  <c r="BB33" i="201"/>
  <c r="BD33" i="201" s="1"/>
  <c r="BB48" i="201"/>
  <c r="BD48" i="201" s="1"/>
  <c r="BB30" i="201"/>
  <c r="BD30" i="201" s="1"/>
  <c r="BB45" i="201"/>
  <c r="BD45" i="201" s="1"/>
  <c r="BE48" i="199"/>
  <c r="BD48" i="199"/>
  <c r="BE30" i="199"/>
  <c r="BD30" i="199"/>
  <c r="BF39" i="199"/>
  <c r="BH39" i="199" s="1"/>
  <c r="BE24" i="199"/>
  <c r="BD24" i="199"/>
  <c r="BE39" i="199"/>
  <c r="BD39" i="199"/>
  <c r="BE51" i="199"/>
  <c r="BD51" i="199"/>
  <c r="BF24" i="199"/>
  <c r="BH24" i="199" s="1"/>
  <c r="BE36" i="199"/>
  <c r="BD36" i="199"/>
  <c r="BC27" i="199"/>
  <c r="G27" i="199" s="1"/>
  <c r="BF27" i="199"/>
  <c r="BH27" i="199" s="1"/>
  <c r="BF51" i="199"/>
  <c r="BH51" i="199" s="1"/>
  <c r="BA24" i="198"/>
  <c r="AZ24" i="198"/>
  <c r="BA42" i="198"/>
  <c r="AZ42" i="198"/>
  <c r="BA18" i="198"/>
  <c r="AZ18" i="198"/>
  <c r="BB24" i="198"/>
  <c r="BD24" i="198" s="1"/>
  <c r="BA51" i="198"/>
  <c r="AZ51" i="198"/>
  <c r="AY45" i="198"/>
  <c r="G45" i="198" s="1"/>
  <c r="BB45" i="198"/>
  <c r="BD45" i="198" s="1"/>
  <c r="BB18" i="198"/>
  <c r="BD18" i="198" s="1"/>
  <c r="BA30" i="198"/>
  <c r="AZ30" i="198"/>
  <c r="BA33" i="198"/>
  <c r="AZ33" i="198"/>
  <c r="BB51" i="198"/>
  <c r="BD51" i="198" s="1"/>
  <c r="BA24" i="197"/>
  <c r="AZ24" i="197"/>
  <c r="BB48" i="197"/>
  <c r="BD48" i="197" s="1"/>
  <c r="BA33" i="197"/>
  <c r="AZ33" i="197"/>
  <c r="BA42" i="197"/>
  <c r="AZ42" i="197"/>
  <c r="BB39" i="197"/>
  <c r="BD39" i="197" s="1"/>
  <c r="BA48" i="197"/>
  <c r="AZ48" i="197"/>
  <c r="BA39" i="197"/>
  <c r="AZ39" i="197"/>
  <c r="BA18" i="197"/>
  <c r="AZ18" i="197"/>
  <c r="BB18" i="197"/>
  <c r="BD18" i="197" s="1"/>
  <c r="BB24" i="197"/>
  <c r="BD24" i="197" s="1"/>
  <c r="BA30" i="197"/>
  <c r="AZ30" i="197"/>
  <c r="BB30" i="197"/>
  <c r="BD30" i="197" s="1"/>
  <c r="AY30" i="195"/>
  <c r="G30" i="195" s="1"/>
  <c r="BB30" i="195"/>
  <c r="BD30" i="195" s="1"/>
  <c r="AY33" i="195"/>
  <c r="G33" i="195" s="1"/>
  <c r="BB33" i="195"/>
  <c r="BD33" i="195" s="1"/>
  <c r="BA42" i="195"/>
  <c r="AZ42" i="195"/>
  <c r="BA18" i="195"/>
  <c r="AZ18" i="195"/>
  <c r="AY48" i="195"/>
  <c r="G48" i="195" s="1"/>
  <c r="BB48" i="195"/>
  <c r="BD48" i="195" s="1"/>
  <c r="BA45" i="195"/>
  <c r="AZ45" i="195"/>
  <c r="BB45" i="195"/>
  <c r="BD45" i="195" s="1"/>
  <c r="BB42" i="195"/>
  <c r="BD42" i="195" s="1"/>
  <c r="BA21" i="194"/>
  <c r="AZ21" i="194"/>
  <c r="BA48" i="194"/>
  <c r="AZ48" i="194"/>
  <c r="BA51" i="194"/>
  <c r="AZ51" i="194"/>
  <c r="AY30" i="194"/>
  <c r="G30" i="194" s="1"/>
  <c r="BB30" i="194"/>
  <c r="BD30" i="194" s="1"/>
  <c r="BB48" i="194"/>
  <c r="BD48" i="194" s="1"/>
  <c r="BA36" i="194"/>
  <c r="AZ36" i="194"/>
  <c r="AY33" i="194"/>
  <c r="G33" i="194" s="1"/>
  <c r="BB33" i="194"/>
  <c r="BD33" i="194" s="1"/>
  <c r="BA45" i="194"/>
  <c r="AZ45" i="194"/>
  <c r="BB21" i="194"/>
  <c r="BD21" i="194" s="1"/>
  <c r="BB36" i="194"/>
  <c r="BD36" i="194" s="1"/>
  <c r="AY24" i="194"/>
  <c r="G24" i="194" s="1"/>
  <c r="BB24" i="194"/>
  <c r="BD24" i="194" s="1"/>
  <c r="BB51" i="194"/>
  <c r="BD51" i="194" s="1"/>
  <c r="BA18" i="192"/>
  <c r="AZ18" i="192"/>
  <c r="BA45" i="192"/>
  <c r="AZ45" i="192"/>
  <c r="BA42" i="192"/>
  <c r="AZ42" i="192"/>
  <c r="BA33" i="192"/>
  <c r="AZ33" i="192"/>
  <c r="BA30" i="192"/>
  <c r="AZ30" i="192"/>
  <c r="BA48" i="192"/>
  <c r="AZ48" i="192"/>
  <c r="BB18" i="192"/>
  <c r="BD18" i="192" s="1"/>
  <c r="BB45" i="192"/>
  <c r="BD45" i="192" s="1"/>
  <c r="BB33" i="192"/>
  <c r="BD33" i="192" s="1"/>
  <c r="BF18" i="190"/>
  <c r="BH18" i="190" s="1"/>
  <c r="BE18" i="190"/>
  <c r="BD18" i="190"/>
  <c r="BE42" i="190"/>
  <c r="BD42" i="190"/>
  <c r="BE48" i="190"/>
  <c r="BD48" i="190"/>
  <c r="BE33" i="190"/>
  <c r="BD33" i="190"/>
  <c r="BC21" i="190"/>
  <c r="G21" i="190" s="1"/>
  <c r="BF21" i="190"/>
  <c r="BH21" i="190" s="1"/>
  <c r="BF33" i="190"/>
  <c r="BH33" i="190" s="1"/>
  <c r="BA42" i="189"/>
  <c r="AZ42" i="189"/>
  <c r="BA30" i="189"/>
  <c r="AZ30" i="189"/>
  <c r="BA27" i="189"/>
  <c r="AZ27" i="189"/>
  <c r="BA51" i="189"/>
  <c r="AZ51" i="189"/>
  <c r="BB39" i="189"/>
  <c r="BD39" i="189" s="1"/>
  <c r="BA39" i="189"/>
  <c r="AZ39" i="189"/>
  <c r="BA18" i="189"/>
  <c r="AZ18" i="189"/>
  <c r="BB30" i="189"/>
  <c r="BD30" i="189" s="1"/>
  <c r="BA33" i="188"/>
  <c r="AZ33" i="188"/>
  <c r="BA21" i="188"/>
  <c r="AZ21" i="188"/>
  <c r="BB48" i="188"/>
  <c r="BD48" i="188" s="1"/>
  <c r="BA36" i="188"/>
  <c r="AZ36" i="188"/>
  <c r="BB42" i="188"/>
  <c r="BD42" i="188" s="1"/>
  <c r="BA30" i="188"/>
  <c r="AZ30" i="188"/>
  <c r="BB33" i="188"/>
  <c r="BD33" i="188" s="1"/>
  <c r="BA48" i="188"/>
  <c r="AZ48" i="188"/>
  <c r="BB18" i="188"/>
  <c r="BD18" i="188" s="1"/>
  <c r="BA42" i="188"/>
  <c r="AZ42" i="188"/>
  <c r="BA45" i="188"/>
  <c r="AZ45" i="188"/>
  <c r="BA18" i="188"/>
  <c r="AZ18" i="188"/>
  <c r="BB36" i="188"/>
  <c r="BD36" i="188" s="1"/>
  <c r="BA51" i="188"/>
  <c r="AZ51" i="188"/>
  <c r="BA39" i="188"/>
  <c r="AZ39" i="188"/>
  <c r="BB51" i="188"/>
  <c r="BD51" i="188" s="1"/>
  <c r="BE42" i="187"/>
  <c r="BD42" i="187"/>
  <c r="BE18" i="187"/>
  <c r="BD18" i="187"/>
  <c r="BE24" i="187"/>
  <c r="BD24" i="187"/>
  <c r="BE36" i="187"/>
  <c r="BD36" i="187"/>
  <c r="BC21" i="187"/>
  <c r="G21" i="187" s="1"/>
  <c r="BF21" i="187"/>
  <c r="BH21" i="187" s="1"/>
  <c r="BF24" i="187"/>
  <c r="BH24" i="187" s="1"/>
  <c r="BE48" i="187"/>
  <c r="BD48" i="187"/>
  <c r="BF36" i="187"/>
  <c r="BH36" i="187" s="1"/>
  <c r="AY48" i="182"/>
  <c r="G48" i="182" s="1"/>
  <c r="BB48" i="182"/>
  <c r="BD48" i="182" s="1"/>
  <c r="AY18" i="182"/>
  <c r="G18" i="182" s="1"/>
  <c r="BB18" i="182"/>
  <c r="BD18" i="182" s="1"/>
  <c r="BA33" i="182"/>
  <c r="AZ33" i="182"/>
  <c r="BA36" i="182"/>
  <c r="AZ36" i="182"/>
  <c r="BA45" i="182"/>
  <c r="AZ45" i="182"/>
  <c r="BA24" i="182"/>
  <c r="AZ24" i="182"/>
  <c r="AY51" i="182"/>
  <c r="G51" i="182" s="1"/>
  <c r="BB51" i="182"/>
  <c r="BD51" i="182" s="1"/>
  <c r="BB33" i="182"/>
  <c r="BD33" i="182" s="1"/>
  <c r="BE48" i="181"/>
  <c r="BD48" i="181"/>
  <c r="BE18" i="181"/>
  <c r="BD18" i="181"/>
  <c r="BE51" i="181"/>
  <c r="BD51" i="181"/>
  <c r="BF48" i="181"/>
  <c r="BH48" i="181" s="1"/>
  <c r="BF18" i="181"/>
  <c r="BH18" i="181" s="1"/>
  <c r="BE36" i="178"/>
  <c r="BD36" i="178"/>
  <c r="BC48" i="178"/>
  <c r="G48" i="178" s="1"/>
  <c r="BF48" i="178"/>
  <c r="BH48" i="178" s="1"/>
  <c r="BC42" i="178"/>
  <c r="G42" i="178" s="1"/>
  <c r="BF42" i="178"/>
  <c r="BH42" i="178" s="1"/>
  <c r="BC24" i="178"/>
  <c r="G24" i="178" s="1"/>
  <c r="BF24" i="178"/>
  <c r="BH24" i="178" s="1"/>
  <c r="BE18" i="178"/>
  <c r="BD18" i="178"/>
  <c r="BF33" i="178"/>
  <c r="BH33" i="178" s="1"/>
  <c r="BE21" i="178"/>
  <c r="BD21" i="178"/>
  <c r="BE45" i="178"/>
  <c r="BD45" i="178"/>
  <c r="BC30" i="178"/>
  <c r="G30" i="178" s="1"/>
  <c r="BF30" i="178"/>
  <c r="BH30" i="178" s="1"/>
  <c r="BE33" i="178"/>
  <c r="BD33" i="178"/>
  <c r="BF36" i="178"/>
  <c r="BH36" i="178" s="1"/>
  <c r="BF45" i="178"/>
  <c r="BH45" i="178" s="1"/>
  <c r="BF21" i="178"/>
  <c r="BH21" i="178" s="1"/>
  <c r="BA33" i="177"/>
  <c r="AZ33" i="177"/>
  <c r="BB24" i="177"/>
  <c r="BD24" i="177" s="1"/>
  <c r="BA21" i="177"/>
  <c r="AZ21" i="177"/>
  <c r="BA48" i="177"/>
  <c r="AZ48" i="177"/>
  <c r="BA24" i="177"/>
  <c r="AZ24" i="177"/>
  <c r="AY39" i="177"/>
  <c r="G39" i="177" s="1"/>
  <c r="BB39" i="177"/>
  <c r="BD39" i="177" s="1"/>
  <c r="AY18" i="177"/>
  <c r="G18" i="177" s="1"/>
  <c r="BB18" i="177"/>
  <c r="BD18" i="177" s="1"/>
  <c r="BB33" i="177"/>
  <c r="BD33" i="177" s="1"/>
  <c r="BB48" i="177"/>
  <c r="BD48" i="177" s="1"/>
  <c r="BA45" i="177"/>
  <c r="AZ45" i="177"/>
  <c r="BA36" i="177"/>
  <c r="AZ36" i="177"/>
  <c r="BB21" i="177"/>
  <c r="BD21" i="177" s="1"/>
  <c r="BA18" i="176"/>
  <c r="AZ18" i="176"/>
  <c r="BA36" i="176"/>
  <c r="AZ36" i="176"/>
  <c r="BA51" i="176"/>
  <c r="AZ51" i="176"/>
  <c r="BA48" i="176"/>
  <c r="AZ48" i="176"/>
  <c r="BB42" i="176"/>
  <c r="BD42" i="176" s="1"/>
  <c r="BB39" i="176"/>
  <c r="BD39" i="176" s="1"/>
  <c r="BB51" i="176"/>
  <c r="BD51" i="176" s="1"/>
  <c r="BA39" i="176"/>
  <c r="AZ39" i="176"/>
  <c r="BA27" i="176"/>
  <c r="AZ27" i="176"/>
  <c r="BA42" i="176"/>
  <c r="AZ42" i="176"/>
  <c r="BA24" i="176"/>
  <c r="AZ24" i="176"/>
  <c r="BB18" i="176"/>
  <c r="BD18" i="176" s="1"/>
  <c r="BB36" i="176"/>
  <c r="BD36" i="176" s="1"/>
  <c r="BE33" i="172"/>
  <c r="BD33" i="172"/>
  <c r="BE48" i="172"/>
  <c r="BD48" i="172"/>
  <c r="BE39" i="172"/>
  <c r="BD39" i="172"/>
  <c r="BE24" i="172"/>
  <c r="BD24" i="172"/>
  <c r="BE30" i="172"/>
  <c r="BD30" i="172"/>
  <c r="BF33" i="172"/>
  <c r="BH33" i="172" s="1"/>
  <c r="BF48" i="172"/>
  <c r="BH48" i="172" s="1"/>
  <c r="BF24" i="172"/>
  <c r="BH24" i="172" s="1"/>
  <c r="BA33" i="170"/>
  <c r="AZ33" i="170"/>
  <c r="BA30" i="170"/>
  <c r="AZ30" i="170"/>
  <c r="BA48" i="170"/>
  <c r="AZ48" i="170"/>
  <c r="BA51" i="170"/>
  <c r="AZ51" i="170"/>
  <c r="BA39" i="170"/>
  <c r="AZ39" i="170"/>
  <c r="BB48" i="170"/>
  <c r="BD48" i="170" s="1"/>
  <c r="BB51" i="170"/>
  <c r="BD51" i="170" s="1"/>
  <c r="BA18" i="170"/>
  <c r="AZ18" i="170"/>
  <c r="BB33" i="170"/>
  <c r="BD33" i="170" s="1"/>
  <c r="BC24" i="169"/>
  <c r="G24" i="169" s="1"/>
  <c r="BF24" i="169"/>
  <c r="BH24" i="169" s="1"/>
  <c r="BE33" i="169"/>
  <c r="BD33" i="169"/>
  <c r="BC48" i="169"/>
  <c r="G48" i="169" s="1"/>
  <c r="BF48" i="169"/>
  <c r="BH48" i="169" s="1"/>
  <c r="BE51" i="169"/>
  <c r="BD51" i="169"/>
  <c r="BE39" i="169"/>
  <c r="BD39" i="169"/>
  <c r="BE18" i="169"/>
  <c r="BD18" i="169"/>
  <c r="BF39" i="169"/>
  <c r="BH39" i="169" s="1"/>
  <c r="BE36" i="169"/>
  <c r="BD36" i="169"/>
  <c r="BF51" i="169"/>
  <c r="BH51" i="169" s="1"/>
  <c r="BF36" i="169"/>
  <c r="BH36" i="169" s="1"/>
  <c r="BB18" i="165"/>
  <c r="BD18" i="165" s="1"/>
  <c r="BA18" i="165"/>
  <c r="AZ18" i="165"/>
  <c r="BA39" i="164"/>
  <c r="AZ39" i="164"/>
  <c r="BA51" i="164"/>
  <c r="AZ51" i="164"/>
  <c r="BB33" i="164"/>
  <c r="BD33" i="164" s="1"/>
  <c r="BA36" i="164"/>
  <c r="AZ36" i="164"/>
  <c r="BA33" i="164"/>
  <c r="AZ33" i="164"/>
  <c r="BA18" i="164"/>
  <c r="AZ18" i="164"/>
  <c r="BB36" i="164"/>
  <c r="BD36" i="164" s="1"/>
  <c r="BA48" i="164"/>
  <c r="AZ48" i="164"/>
  <c r="BB39" i="164"/>
  <c r="BD39" i="164" s="1"/>
  <c r="BA18" i="162"/>
  <c r="AZ18" i="162"/>
  <c r="BB18" i="162"/>
  <c r="BD18" i="162" s="1"/>
  <c r="BE18" i="160"/>
  <c r="BD18" i="160"/>
  <c r="BF18" i="160"/>
  <c r="BH18" i="160" s="1"/>
  <c r="AY45" i="159"/>
  <c r="G45" i="159" s="1"/>
  <c r="BB45" i="159"/>
  <c r="BD45" i="159" s="1"/>
  <c r="BA30" i="159"/>
  <c r="AZ30" i="159"/>
  <c r="AY42" i="159"/>
  <c r="G42" i="159" s="1"/>
  <c r="BB42" i="159"/>
  <c r="BD42" i="159" s="1"/>
  <c r="BB18" i="158"/>
  <c r="BD18" i="158" s="1"/>
  <c r="BA18" i="158"/>
  <c r="AZ18" i="158"/>
  <c r="BE48" i="157"/>
  <c r="BD48" i="157"/>
  <c r="BE39" i="157"/>
  <c r="BD39" i="157"/>
  <c r="BF30" i="157"/>
  <c r="BH30" i="157" s="1"/>
  <c r="BE30" i="157"/>
  <c r="BD30" i="157"/>
  <c r="BE24" i="157"/>
  <c r="BD24" i="157"/>
  <c r="BE27" i="157"/>
  <c r="BD27" i="157"/>
  <c r="BF51" i="157"/>
  <c r="BH51" i="157" s="1"/>
  <c r="BF48" i="157"/>
  <c r="BH48" i="157" s="1"/>
  <c r="BE36" i="157"/>
  <c r="BD36" i="157"/>
  <c r="BE51" i="157"/>
  <c r="BD51" i="157"/>
  <c r="BF27" i="157"/>
  <c r="BH27" i="157" s="1"/>
  <c r="BA42" i="156"/>
  <c r="AZ42" i="156"/>
  <c r="BA48" i="156"/>
  <c r="AZ48" i="156"/>
  <c r="BB42" i="156"/>
  <c r="BD42" i="156" s="1"/>
  <c r="BB48" i="156"/>
  <c r="BD48" i="156" s="1"/>
  <c r="BE33" i="153"/>
  <c r="BD33" i="153"/>
  <c r="BE27" i="153"/>
  <c r="BD27" i="153"/>
  <c r="BE39" i="153"/>
  <c r="BD39" i="153"/>
  <c r="BE21" i="153"/>
  <c r="BD21" i="153"/>
  <c r="BF42" i="153"/>
  <c r="BH42" i="153" s="1"/>
  <c r="BE36" i="153"/>
  <c r="BD36" i="153"/>
  <c r="BF48" i="153"/>
  <c r="BH48" i="153" s="1"/>
  <c r="BF27" i="153"/>
  <c r="BH27" i="153" s="1"/>
  <c r="BE42" i="153"/>
  <c r="BD42" i="153"/>
  <c r="BF45" i="153"/>
  <c r="BH45" i="153" s="1"/>
  <c r="BE48" i="153"/>
  <c r="BD48" i="153"/>
  <c r="BE30" i="153"/>
  <c r="BD30" i="153"/>
  <c r="BF51" i="153"/>
  <c r="BH51" i="153" s="1"/>
  <c r="BF33" i="153"/>
  <c r="BH33" i="153" s="1"/>
  <c r="BE24" i="153"/>
  <c r="BD24" i="153"/>
  <c r="BE45" i="153"/>
  <c r="BD45" i="153"/>
  <c r="BE18" i="153"/>
  <c r="BD18" i="153"/>
  <c r="BE51" i="153"/>
  <c r="BD51" i="153"/>
  <c r="BF24" i="153"/>
  <c r="BH24" i="153" s="1"/>
  <c r="BA51" i="148"/>
  <c r="AZ51" i="148"/>
  <c r="AY36" i="148"/>
  <c r="G36" i="148" s="1"/>
  <c r="BB36" i="148"/>
  <c r="BD36" i="148" s="1"/>
  <c r="BB39" i="148"/>
  <c r="BD39" i="148" s="1"/>
  <c r="BA30" i="148"/>
  <c r="AZ30" i="148"/>
  <c r="BA48" i="148"/>
  <c r="AZ48" i="148"/>
  <c r="BA39" i="148"/>
  <c r="AZ39" i="148"/>
  <c r="BA42" i="148"/>
  <c r="AZ42" i="148"/>
  <c r="BA24" i="148"/>
  <c r="AZ24" i="148"/>
  <c r="BB42" i="148"/>
  <c r="BD42" i="148" s="1"/>
  <c r="BB51" i="148"/>
  <c r="BD51" i="148" s="1"/>
  <c r="BE30" i="146"/>
  <c r="BD30" i="146"/>
  <c r="BE24" i="146"/>
  <c r="BD24" i="146"/>
  <c r="BE33" i="146"/>
  <c r="BD33" i="146"/>
  <c r="BE39" i="146"/>
  <c r="BD39" i="146"/>
  <c r="BF24" i="146"/>
  <c r="BH24" i="146" s="1"/>
  <c r="BC48" i="146"/>
  <c r="G48" i="146" s="1"/>
  <c r="BF48" i="146"/>
  <c r="BH48" i="146" s="1"/>
  <c r="BE18" i="146"/>
  <c r="BD18" i="146"/>
  <c r="BE42" i="146"/>
  <c r="BD42" i="146"/>
  <c r="BF33" i="146"/>
  <c r="BH33" i="146" s="1"/>
  <c r="BB27" i="145"/>
  <c r="BD27" i="145" s="1"/>
  <c r="BA18" i="145"/>
  <c r="AZ18" i="145"/>
  <c r="BA36" i="145"/>
  <c r="AZ36" i="145"/>
  <c r="BA51" i="145"/>
  <c r="AZ51" i="145"/>
  <c r="BA48" i="145"/>
  <c r="AZ48" i="145"/>
  <c r="BB42" i="145"/>
  <c r="BD42" i="145" s="1"/>
  <c r="BB39" i="145"/>
  <c r="BD39" i="145" s="1"/>
  <c r="BB51" i="145"/>
  <c r="BD51" i="145" s="1"/>
  <c r="BA39" i="145"/>
  <c r="AZ39" i="145"/>
  <c r="BA27" i="145"/>
  <c r="AZ27" i="145"/>
  <c r="BA42" i="145"/>
  <c r="AZ42" i="145"/>
  <c r="BA24" i="145"/>
  <c r="AZ24" i="145"/>
  <c r="BB18" i="145"/>
  <c r="BD18" i="145" s="1"/>
  <c r="BB36" i="145"/>
  <c r="BD36" i="145" s="1"/>
  <c r="BC51" i="143"/>
  <c r="G51" i="143" s="1"/>
  <c r="BF51" i="143"/>
  <c r="BH51" i="143" s="1"/>
  <c r="BC18" i="143"/>
  <c r="G18" i="143" s="1"/>
  <c r="BF18" i="143"/>
  <c r="BH18" i="143" s="1"/>
  <c r="BE36" i="143"/>
  <c r="BD36" i="143"/>
  <c r="BF33" i="143"/>
  <c r="BH33" i="143" s="1"/>
  <c r="BC42" i="143"/>
  <c r="G42" i="143" s="1"/>
  <c r="BF42" i="143"/>
  <c r="BH42" i="143" s="1"/>
  <c r="BE33" i="143"/>
  <c r="BD33" i="143"/>
  <c r="BE45" i="143"/>
  <c r="BD45" i="143"/>
  <c r="BE30" i="143"/>
  <c r="BD30" i="143"/>
  <c r="BA48" i="142"/>
  <c r="AZ48" i="142"/>
  <c r="BA30" i="142"/>
  <c r="AZ30" i="142"/>
  <c r="BA24" i="142"/>
  <c r="AZ24" i="142"/>
  <c r="BA42" i="142"/>
  <c r="AZ42" i="142"/>
  <c r="BB30" i="142"/>
  <c r="BD30" i="142" s="1"/>
  <c r="BA33" i="142"/>
  <c r="AZ33" i="142"/>
  <c r="BA51" i="142"/>
  <c r="AZ51" i="142"/>
  <c r="BB33" i="142"/>
  <c r="BD33" i="142" s="1"/>
  <c r="BA51" i="141"/>
  <c r="AZ51" i="141"/>
  <c r="BA42" i="141"/>
  <c r="AZ42" i="141"/>
  <c r="BB51" i="141"/>
  <c r="BD51" i="141" s="1"/>
  <c r="BA30" i="141"/>
  <c r="AZ30" i="141"/>
  <c r="BA24" i="141"/>
  <c r="AZ24" i="141"/>
  <c r="BA27" i="141"/>
  <c r="AZ27" i="141"/>
  <c r="BA45" i="141"/>
  <c r="AZ45" i="141"/>
  <c r="BB30" i="141"/>
  <c r="BD30" i="141" s="1"/>
  <c r="BA51" i="140"/>
  <c r="AZ51" i="140"/>
  <c r="BA48" i="140"/>
  <c r="AZ48" i="140"/>
  <c r="BA39" i="140"/>
  <c r="AZ39" i="140"/>
  <c r="BA24" i="140"/>
  <c r="AZ24" i="140"/>
  <c r="BA36" i="140"/>
  <c r="AZ36" i="140"/>
  <c r="BB24" i="140"/>
  <c r="BD24" i="140" s="1"/>
  <c r="BA27" i="140"/>
  <c r="AZ27" i="140"/>
  <c r="BB51" i="140"/>
  <c r="BD51" i="140" s="1"/>
  <c r="BB39" i="140"/>
  <c r="BD39" i="140" s="1"/>
  <c r="BA30" i="140"/>
  <c r="AZ30" i="140"/>
  <c r="BB48" i="140"/>
  <c r="BD48" i="140" s="1"/>
  <c r="BE45" i="138"/>
  <c r="BD45" i="138"/>
  <c r="BE30" i="138"/>
  <c r="BD30" i="138"/>
  <c r="BB18" i="137"/>
  <c r="BD18" i="137" s="1"/>
  <c r="BA18" i="137"/>
  <c r="AZ18" i="137"/>
  <c r="BA21" i="135"/>
  <c r="AZ21" i="135"/>
  <c r="BA36" i="135"/>
  <c r="AZ36" i="135"/>
  <c r="BB33" i="135"/>
  <c r="BD33" i="135" s="1"/>
  <c r="BA24" i="135"/>
  <c r="AZ24" i="135"/>
  <c r="BB51" i="135"/>
  <c r="BD51" i="135" s="1"/>
  <c r="BB21" i="135"/>
  <c r="BD21" i="135" s="1"/>
  <c r="BA51" i="135"/>
  <c r="AZ51" i="135"/>
  <c r="BA33" i="135"/>
  <c r="AZ33" i="135"/>
  <c r="BA42" i="135"/>
  <c r="AZ42" i="135"/>
  <c r="BB24" i="135"/>
  <c r="BD24" i="135" s="1"/>
  <c r="BA21" i="134"/>
  <c r="AZ21" i="134"/>
  <c r="BB21" i="134"/>
  <c r="BD21" i="134" s="1"/>
  <c r="AY24" i="134"/>
  <c r="G24" i="134" s="1"/>
  <c r="BB24" i="134"/>
  <c r="BD24" i="134" s="1"/>
  <c r="BE36" i="133"/>
  <c r="BD36" i="133"/>
  <c r="BE18" i="133"/>
  <c r="BD18" i="133"/>
  <c r="BE42" i="133"/>
  <c r="BD42" i="133"/>
  <c r="BE33" i="133"/>
  <c r="BD33" i="133"/>
  <c r="BF18" i="133"/>
  <c r="BH18" i="133" s="1"/>
  <c r="BC30" i="133"/>
  <c r="G30" i="133" s="1"/>
  <c r="BF30" i="133"/>
  <c r="BH30" i="133" s="1"/>
  <c r="BE21" i="133"/>
  <c r="BD21" i="133"/>
  <c r="BF42" i="133"/>
  <c r="BH42" i="133" s="1"/>
  <c r="BF36" i="133"/>
  <c r="BH36" i="133" s="1"/>
  <c r="BA51" i="132"/>
  <c r="AZ51" i="132"/>
  <c r="BA24" i="132"/>
  <c r="AZ24" i="132"/>
  <c r="AY18" i="132"/>
  <c r="G18" i="132" s="1"/>
  <c r="BB18" i="132"/>
  <c r="BD18" i="132" s="1"/>
  <c r="BB39" i="132"/>
  <c r="BD39" i="132" s="1"/>
  <c r="BA42" i="132"/>
  <c r="AZ42" i="132"/>
  <c r="BA39" i="132"/>
  <c r="AZ39" i="132"/>
  <c r="BB36" i="132"/>
  <c r="BD36" i="132" s="1"/>
  <c r="BA36" i="132"/>
  <c r="AZ36" i="132"/>
  <c r="BA48" i="132"/>
  <c r="AZ48" i="132"/>
  <c r="BB42" i="132"/>
  <c r="BD42" i="132" s="1"/>
  <c r="BE48" i="130"/>
  <c r="BD48" i="130"/>
  <c r="BE39" i="130"/>
  <c r="BD39" i="130"/>
  <c r="BE24" i="130"/>
  <c r="BD24" i="130"/>
  <c r="BF36" i="130"/>
  <c r="BH36" i="130" s="1"/>
  <c r="BE51" i="130"/>
  <c r="BD51" i="130"/>
  <c r="BE36" i="130"/>
  <c r="BD36" i="130"/>
  <c r="BE27" i="130"/>
  <c r="BD27" i="130"/>
  <c r="BF30" i="130"/>
  <c r="BH30" i="130" s="1"/>
  <c r="BF39" i="130"/>
  <c r="BH39" i="130" s="1"/>
  <c r="BE30" i="130"/>
  <c r="BD30" i="130"/>
  <c r="BF48" i="130"/>
  <c r="BH48" i="130" s="1"/>
  <c r="BA48" i="129"/>
  <c r="AZ48" i="129"/>
  <c r="BB48" i="129"/>
  <c r="BD48" i="129" s="1"/>
  <c r="BA42" i="294" l="1"/>
  <c r="AZ42" i="294"/>
  <c r="BA21" i="293"/>
  <c r="AZ21" i="293"/>
  <c r="AZ21" i="284"/>
  <c r="BA21" i="284"/>
  <c r="AZ42" i="284"/>
  <c r="BA42" i="284"/>
  <c r="BA24" i="274"/>
  <c r="AZ24" i="274"/>
  <c r="BA21" i="270"/>
  <c r="AZ21" i="270"/>
  <c r="BA18" i="270"/>
  <c r="AZ18" i="270"/>
  <c r="BE36" i="193"/>
  <c r="BD36" i="193"/>
  <c r="BD21" i="193"/>
  <c r="BE21" i="193"/>
  <c r="BE24" i="193"/>
  <c r="BD24" i="193"/>
  <c r="AZ24" i="191"/>
  <c r="BA24" i="191"/>
  <c r="BA18" i="262"/>
  <c r="AZ18" i="262"/>
  <c r="BA42" i="186"/>
  <c r="AZ42" i="186"/>
  <c r="BD39" i="184"/>
  <c r="BE39" i="184"/>
  <c r="BD18" i="184"/>
  <c r="BE18" i="184"/>
  <c r="AZ51" i="183"/>
  <c r="BA51" i="183"/>
  <c r="AZ51" i="180"/>
  <c r="BA51" i="180"/>
  <c r="BE18" i="253"/>
  <c r="BD18" i="253"/>
  <c r="BE42" i="175"/>
  <c r="BD42" i="175"/>
  <c r="AZ39" i="174"/>
  <c r="BA39" i="174"/>
  <c r="AZ21" i="173"/>
  <c r="BA21" i="173"/>
  <c r="BA24" i="171"/>
  <c r="AZ24" i="171"/>
  <c r="AZ48" i="167"/>
  <c r="BA48" i="167"/>
  <c r="BA39" i="167"/>
  <c r="AZ39" i="167"/>
  <c r="BA51" i="243"/>
  <c r="AZ51" i="243"/>
  <c r="BA21" i="242"/>
  <c r="AZ21" i="242"/>
  <c r="BA24" i="162"/>
  <c r="AZ24" i="162"/>
  <c r="BD51" i="160"/>
  <c r="BE51" i="160"/>
  <c r="BE27" i="160"/>
  <c r="BD27" i="160"/>
  <c r="BE24" i="160"/>
  <c r="BD24" i="160"/>
  <c r="BA33" i="237"/>
  <c r="AZ33" i="237"/>
  <c r="BA42" i="237"/>
  <c r="AZ42" i="237"/>
  <c r="BE42" i="235"/>
  <c r="BD42" i="235"/>
  <c r="BE45" i="235"/>
  <c r="BD45" i="235"/>
  <c r="BE24" i="235"/>
  <c r="BD24" i="235"/>
  <c r="BA24" i="158"/>
  <c r="AZ24" i="158"/>
  <c r="AZ42" i="155"/>
  <c r="BA42" i="155"/>
  <c r="AZ51" i="155"/>
  <c r="BA51" i="155"/>
  <c r="BA18" i="155"/>
  <c r="AZ18" i="155"/>
  <c r="AZ27" i="155"/>
  <c r="BA27" i="155"/>
  <c r="BA39" i="231"/>
  <c r="AZ39" i="231"/>
  <c r="AZ33" i="228"/>
  <c r="BA33" i="228"/>
  <c r="AZ24" i="150"/>
  <c r="BA24" i="150"/>
  <c r="AZ48" i="150"/>
  <c r="BA48" i="150"/>
  <c r="BE27" i="149"/>
  <c r="BD27" i="149"/>
  <c r="BA21" i="147"/>
  <c r="AZ21" i="147"/>
  <c r="BA27" i="147"/>
  <c r="AZ27" i="147"/>
  <c r="AZ30" i="147"/>
  <c r="BA30" i="147"/>
  <c r="BA30" i="222"/>
  <c r="AZ30" i="222"/>
  <c r="BA18" i="222"/>
  <c r="AZ18" i="222"/>
  <c r="AZ18" i="220"/>
  <c r="BA18" i="220"/>
  <c r="BA45" i="220"/>
  <c r="AZ45" i="220"/>
  <c r="BA36" i="220"/>
  <c r="AZ36" i="220"/>
  <c r="AZ48" i="151"/>
  <c r="BA48" i="151"/>
  <c r="AZ27" i="212"/>
  <c r="BA27" i="212"/>
  <c r="AZ24" i="212"/>
  <c r="BA24" i="212"/>
  <c r="BA24" i="137"/>
  <c r="AZ24" i="137"/>
  <c r="AZ51" i="209"/>
  <c r="BA51" i="209"/>
  <c r="BA30" i="207"/>
  <c r="AZ30" i="207"/>
  <c r="BA33" i="299"/>
  <c r="AZ33" i="299"/>
  <c r="AZ45" i="204"/>
  <c r="BA45" i="204"/>
  <c r="AZ33" i="294"/>
  <c r="BA33" i="294"/>
  <c r="AZ24" i="293"/>
  <c r="BA24" i="293"/>
  <c r="BA27" i="293"/>
  <c r="AZ27" i="293"/>
  <c r="BA18" i="293"/>
  <c r="AZ18" i="293"/>
  <c r="BA39" i="284"/>
  <c r="AZ39" i="284"/>
  <c r="BE30" i="279"/>
  <c r="BD30" i="279"/>
  <c r="AZ36" i="200"/>
  <c r="BA36" i="200"/>
  <c r="BE27" i="275"/>
  <c r="BD27" i="275"/>
  <c r="BE39" i="275"/>
  <c r="BD39" i="275"/>
  <c r="BA33" i="274"/>
  <c r="AZ33" i="274"/>
  <c r="BE45" i="196"/>
  <c r="BD45" i="196"/>
  <c r="BE24" i="196"/>
  <c r="BD24" i="196"/>
  <c r="BA33" i="273"/>
  <c r="AZ33" i="273"/>
  <c r="AZ18" i="273"/>
  <c r="BA18" i="273"/>
  <c r="BD51" i="193"/>
  <c r="BE51" i="193"/>
  <c r="BD39" i="193"/>
  <c r="BE39" i="193"/>
  <c r="BD48" i="193"/>
  <c r="BE48" i="193"/>
  <c r="BA45" i="269"/>
  <c r="AZ45" i="269"/>
  <c r="AZ39" i="266"/>
  <c r="BA39" i="266"/>
  <c r="BA39" i="262"/>
  <c r="AZ39" i="262"/>
  <c r="BA33" i="186"/>
  <c r="AZ33" i="186"/>
  <c r="BA18" i="186"/>
  <c r="AZ18" i="186"/>
  <c r="BE45" i="259"/>
  <c r="BD45" i="259"/>
  <c r="BE51" i="184"/>
  <c r="BD51" i="184"/>
  <c r="BE45" i="181"/>
  <c r="BD45" i="181"/>
  <c r="BD24" i="181"/>
  <c r="BE24" i="181"/>
  <c r="BA39" i="180"/>
  <c r="AZ39" i="180"/>
  <c r="BA42" i="255"/>
  <c r="AZ42" i="255"/>
  <c r="AZ21" i="255"/>
  <c r="BA21" i="255"/>
  <c r="BA51" i="246"/>
  <c r="AZ51" i="246"/>
  <c r="AZ30" i="246"/>
  <c r="BA30" i="246"/>
  <c r="BA33" i="245"/>
  <c r="AZ33" i="245"/>
  <c r="AZ45" i="243"/>
  <c r="BA45" i="243"/>
  <c r="AZ48" i="237"/>
  <c r="BA48" i="237"/>
  <c r="AZ24" i="237"/>
  <c r="BA24" i="237"/>
  <c r="BD30" i="235"/>
  <c r="BE30" i="235"/>
  <c r="BE36" i="235"/>
  <c r="BD36" i="235"/>
  <c r="BA48" i="152"/>
  <c r="AZ48" i="152"/>
  <c r="BA48" i="231"/>
  <c r="AZ48" i="231"/>
  <c r="BA51" i="228"/>
  <c r="AZ51" i="228"/>
  <c r="AZ51" i="222"/>
  <c r="BA51" i="222"/>
  <c r="BD18" i="217"/>
  <c r="BE18" i="217"/>
  <c r="AZ48" i="216"/>
  <c r="BA48" i="216"/>
  <c r="BA36" i="209"/>
  <c r="AZ36" i="209"/>
  <c r="AZ51" i="207"/>
  <c r="BA51" i="207"/>
  <c r="BA21" i="299"/>
  <c r="AZ21" i="299"/>
  <c r="BA30" i="299"/>
  <c r="AZ30" i="299"/>
  <c r="AZ42" i="204"/>
  <c r="BA42" i="204"/>
  <c r="AZ21" i="154"/>
  <c r="BA21" i="154"/>
  <c r="BA51" i="151"/>
  <c r="AZ51" i="151"/>
  <c r="BA45" i="174"/>
  <c r="AZ45" i="174"/>
  <c r="BA33" i="231"/>
  <c r="AZ33" i="231"/>
  <c r="BA42" i="299"/>
  <c r="AZ42" i="299"/>
  <c r="BA27" i="186"/>
  <c r="AZ27" i="186"/>
  <c r="BA27" i="228"/>
  <c r="AZ27" i="228"/>
  <c r="BE33" i="235"/>
  <c r="BD33" i="235"/>
  <c r="BA30" i="131"/>
  <c r="AZ30" i="131"/>
  <c r="BA45" i="293"/>
  <c r="AZ45" i="293"/>
  <c r="BA45" i="266"/>
  <c r="AZ45" i="266"/>
  <c r="BA30" i="150"/>
  <c r="AZ30" i="150"/>
  <c r="AZ30" i="152"/>
  <c r="BA30" i="152"/>
  <c r="AZ51" i="227"/>
  <c r="BA51" i="227"/>
  <c r="BD42" i="196"/>
  <c r="BE42" i="196"/>
  <c r="BE45" i="291"/>
  <c r="BD45" i="291"/>
  <c r="BA24" i="167"/>
  <c r="AZ24" i="167"/>
  <c r="BA33" i="216"/>
  <c r="AZ33" i="216"/>
  <c r="AZ48" i="165"/>
  <c r="BA48" i="165"/>
  <c r="BA21" i="161"/>
  <c r="AZ21" i="161"/>
  <c r="BA30" i="129"/>
  <c r="AZ30" i="129"/>
  <c r="BA24" i="273"/>
  <c r="AZ24" i="273"/>
  <c r="AZ39" i="152"/>
  <c r="BA39" i="152"/>
  <c r="AZ39" i="207"/>
  <c r="BA39" i="207"/>
  <c r="AZ51" i="258"/>
  <c r="BA51" i="258"/>
  <c r="BA30" i="155"/>
  <c r="AZ30" i="155"/>
  <c r="BA42" i="262"/>
  <c r="AZ42" i="262"/>
  <c r="BA30" i="156"/>
  <c r="AZ30" i="156"/>
  <c r="BA21" i="257"/>
  <c r="AZ21" i="257"/>
  <c r="BE33" i="291"/>
  <c r="BD33" i="291"/>
  <c r="BA42" i="273"/>
  <c r="AZ42" i="273"/>
  <c r="BA45" i="242"/>
  <c r="AZ45" i="242"/>
  <c r="BA45" i="161"/>
  <c r="AZ45" i="161"/>
  <c r="BA30" i="151"/>
  <c r="AZ30" i="151"/>
  <c r="BA45" i="257"/>
  <c r="AZ45" i="257"/>
  <c r="AZ45" i="136"/>
  <c r="BA45" i="136"/>
  <c r="BA45" i="231"/>
  <c r="AZ45" i="231"/>
  <c r="AZ39" i="155"/>
  <c r="BA39" i="155"/>
  <c r="BA27" i="246"/>
  <c r="AZ27" i="246"/>
  <c r="AZ30" i="228"/>
  <c r="BA30" i="228"/>
  <c r="BA42" i="180"/>
  <c r="AZ42" i="180"/>
  <c r="BA24" i="136"/>
  <c r="AZ24" i="136"/>
  <c r="AZ42" i="147"/>
  <c r="BA42" i="147"/>
  <c r="BA36" i="294"/>
  <c r="AZ36" i="294"/>
  <c r="BE36" i="259"/>
  <c r="BD36" i="259"/>
  <c r="BD51" i="163"/>
  <c r="BE51" i="163"/>
  <c r="BA36" i="245"/>
  <c r="AZ36" i="245"/>
  <c r="BA33" i="154"/>
  <c r="AZ33" i="154"/>
  <c r="AZ42" i="150"/>
  <c r="BA42" i="150"/>
  <c r="BE21" i="291"/>
  <c r="BD21" i="291"/>
  <c r="BA24" i="289"/>
  <c r="AZ24" i="289"/>
  <c r="BD36" i="196"/>
  <c r="BE36" i="196"/>
  <c r="AZ42" i="151"/>
  <c r="BA42" i="151"/>
  <c r="BA45" i="158"/>
  <c r="AZ45" i="158"/>
  <c r="BA48" i="245"/>
  <c r="AZ48" i="245"/>
  <c r="BE36" i="291"/>
  <c r="BD36" i="291"/>
  <c r="BA36" i="255"/>
  <c r="AZ36" i="255"/>
  <c r="AZ24" i="156"/>
  <c r="BA24" i="156"/>
  <c r="BA39" i="209"/>
  <c r="AZ39" i="209"/>
  <c r="BA27" i="162"/>
  <c r="AZ27" i="162"/>
  <c r="BD45" i="166"/>
  <c r="BE45" i="166"/>
  <c r="BA48" i="273"/>
  <c r="AZ48" i="273"/>
  <c r="BA45" i="226"/>
  <c r="AZ45" i="226"/>
  <c r="BD18" i="163"/>
  <c r="BE18" i="163"/>
  <c r="AZ33" i="174"/>
  <c r="BA33" i="174"/>
  <c r="BE42" i="253"/>
  <c r="BD42" i="253"/>
  <c r="BA33" i="136"/>
  <c r="AZ33" i="136"/>
  <c r="BE30" i="163"/>
  <c r="BD30" i="163"/>
  <c r="BD21" i="138"/>
  <c r="BE21" i="138"/>
  <c r="BE42" i="163"/>
  <c r="BD42" i="163"/>
  <c r="BE39" i="295"/>
  <c r="BD39" i="295"/>
  <c r="BE21" i="149"/>
  <c r="BD21" i="149"/>
  <c r="AZ36" i="144"/>
  <c r="BA36" i="144"/>
  <c r="AZ36" i="137"/>
  <c r="BA36" i="137"/>
  <c r="AZ51" i="134"/>
  <c r="BA51" i="134"/>
  <c r="BA39" i="154"/>
  <c r="AZ39" i="154"/>
  <c r="BE21" i="279"/>
  <c r="BD21" i="279"/>
  <c r="BA24" i="216"/>
  <c r="AZ24" i="216"/>
  <c r="BE18" i="264"/>
  <c r="BD18" i="264"/>
  <c r="BA51" i="152"/>
  <c r="AZ51" i="152"/>
  <c r="BA51" i="299"/>
  <c r="AZ51" i="299"/>
  <c r="BE33" i="175"/>
  <c r="BD33" i="175"/>
  <c r="AZ42" i="158"/>
  <c r="BA42" i="158"/>
  <c r="BA18" i="129"/>
  <c r="AZ18" i="129"/>
  <c r="BE18" i="235"/>
  <c r="BD18" i="235"/>
  <c r="BA42" i="274"/>
  <c r="AZ42" i="274"/>
  <c r="BE42" i="259"/>
  <c r="BD42" i="259"/>
  <c r="AZ27" i="299"/>
  <c r="BA27" i="299"/>
  <c r="AZ33" i="212"/>
  <c r="BA33" i="212"/>
  <c r="BA33" i="150"/>
  <c r="AZ33" i="150"/>
  <c r="BE36" i="175"/>
  <c r="BD36" i="175"/>
  <c r="BA51" i="284"/>
  <c r="AZ51" i="284"/>
  <c r="BD48" i="175"/>
  <c r="BE48" i="175"/>
  <c r="BD39" i="250"/>
  <c r="BE39" i="250"/>
  <c r="BA39" i="222"/>
  <c r="AZ39" i="222"/>
  <c r="AZ18" i="131"/>
  <c r="BA18" i="131"/>
  <c r="BA24" i="255"/>
  <c r="AZ24" i="255"/>
  <c r="BA27" i="131"/>
  <c r="AZ27" i="131"/>
  <c r="BA45" i="168"/>
  <c r="AZ45" i="168"/>
  <c r="AZ27" i="203"/>
  <c r="BA27" i="203"/>
  <c r="AZ18" i="139"/>
  <c r="BA18" i="139"/>
  <c r="BA21" i="168"/>
  <c r="AZ21" i="168"/>
  <c r="BA42" i="207"/>
  <c r="AZ42" i="207"/>
  <c r="AZ42" i="269"/>
  <c r="BA42" i="269"/>
  <c r="AZ30" i="174"/>
  <c r="BA30" i="174"/>
  <c r="BE45" i="275"/>
  <c r="BD45" i="275"/>
  <c r="BE33" i="149"/>
  <c r="BD33" i="149"/>
  <c r="BE33" i="259"/>
  <c r="BD33" i="259"/>
  <c r="AZ27" i="204"/>
  <c r="BA27" i="204"/>
  <c r="BA39" i="257"/>
  <c r="AZ39" i="257"/>
  <c r="AZ27" i="180"/>
  <c r="BA27" i="180"/>
  <c r="BA27" i="134"/>
  <c r="AZ27" i="134"/>
  <c r="BA36" i="168"/>
  <c r="AZ36" i="168"/>
  <c r="BA39" i="147"/>
  <c r="AZ39" i="147"/>
  <c r="BA21" i="137"/>
  <c r="AZ21" i="137"/>
  <c r="BE24" i="291"/>
  <c r="BD24" i="291"/>
  <c r="BA30" i="306"/>
  <c r="AZ30" i="306"/>
  <c r="BA33" i="306"/>
  <c r="AZ33" i="306"/>
  <c r="BE36" i="304"/>
  <c r="BD36" i="304"/>
  <c r="BA33" i="302"/>
  <c r="AZ33" i="302"/>
  <c r="BA45" i="302"/>
  <c r="AZ45" i="302"/>
  <c r="BA24" i="302"/>
  <c r="AZ24" i="302"/>
  <c r="BA42" i="302"/>
  <c r="AZ42" i="302"/>
  <c r="BA30" i="302"/>
  <c r="AZ30" i="302"/>
  <c r="BA33" i="301"/>
  <c r="AZ33" i="301"/>
  <c r="BA48" i="296"/>
  <c r="AZ48" i="296"/>
  <c r="BA48" i="292"/>
  <c r="AZ48" i="292"/>
  <c r="BA33" i="292"/>
  <c r="AZ33" i="292"/>
  <c r="BE33" i="288"/>
  <c r="BD33" i="288"/>
  <c r="BE51" i="288"/>
  <c r="BD51" i="288"/>
  <c r="BA45" i="286"/>
  <c r="AZ45" i="286"/>
  <c r="BE51" i="282"/>
  <c r="BD51" i="282"/>
  <c r="BE30" i="282"/>
  <c r="BD30" i="282"/>
  <c r="BE33" i="282"/>
  <c r="BD33" i="282"/>
  <c r="BA27" i="281"/>
  <c r="AZ27" i="281"/>
  <c r="BA33" i="280"/>
  <c r="AZ33" i="280"/>
  <c r="BA36" i="278"/>
  <c r="AZ36" i="278"/>
  <c r="BA39" i="277"/>
  <c r="AZ39" i="277"/>
  <c r="BA36" i="272"/>
  <c r="AZ36" i="272"/>
  <c r="BE39" i="271"/>
  <c r="BD39" i="271"/>
  <c r="BE48" i="271"/>
  <c r="BD48" i="271"/>
  <c r="BA51" i="268"/>
  <c r="AZ51" i="268"/>
  <c r="BA42" i="263"/>
  <c r="AZ42" i="263"/>
  <c r="BA51" i="263"/>
  <c r="AZ51" i="263"/>
  <c r="BA45" i="263"/>
  <c r="AZ45" i="263"/>
  <c r="BA33" i="260"/>
  <c r="AZ33" i="260"/>
  <c r="BA51" i="260"/>
  <c r="AZ51" i="260"/>
  <c r="BA18" i="258"/>
  <c r="AZ18" i="258"/>
  <c r="BE33" i="256"/>
  <c r="BD33" i="256"/>
  <c r="BE30" i="256"/>
  <c r="BD30" i="256"/>
  <c r="BA45" i="249"/>
  <c r="AZ45" i="249"/>
  <c r="BA33" i="249"/>
  <c r="AZ33" i="249"/>
  <c r="BA33" i="248"/>
  <c r="AZ33" i="248"/>
  <c r="BA24" i="240"/>
  <c r="AZ24" i="240"/>
  <c r="BA33" i="239"/>
  <c r="AZ33" i="239"/>
  <c r="BA42" i="239"/>
  <c r="AZ42" i="239"/>
  <c r="BA45" i="239"/>
  <c r="AZ45" i="239"/>
  <c r="BE45" i="238"/>
  <c r="BD45" i="238"/>
  <c r="BA42" i="236"/>
  <c r="AZ42" i="236"/>
  <c r="BA45" i="233"/>
  <c r="AZ45" i="233"/>
  <c r="BE48" i="232"/>
  <c r="BD48" i="232"/>
  <c r="BE45" i="232"/>
  <c r="BD45" i="232"/>
  <c r="BA33" i="230"/>
  <c r="AZ33" i="230"/>
  <c r="BA48" i="224"/>
  <c r="AZ48" i="224"/>
  <c r="BA18" i="224"/>
  <c r="AZ18" i="224"/>
  <c r="BA51" i="223"/>
  <c r="AZ51" i="223"/>
  <c r="BA36" i="223"/>
  <c r="AZ36" i="223"/>
  <c r="BA18" i="223"/>
  <c r="AZ18" i="223"/>
  <c r="BA48" i="223"/>
  <c r="AZ48" i="223"/>
  <c r="BE36" i="221"/>
  <c r="BD36" i="221"/>
  <c r="BE27" i="221"/>
  <c r="BD27" i="221"/>
  <c r="BA45" i="219"/>
  <c r="AZ45" i="219"/>
  <c r="BA36" i="219"/>
  <c r="AZ36" i="219"/>
  <c r="BA51" i="219"/>
  <c r="AZ51" i="219"/>
  <c r="BA48" i="218"/>
  <c r="AZ48" i="218"/>
  <c r="BA30" i="218"/>
  <c r="AZ30" i="218"/>
  <c r="BE39" i="214"/>
  <c r="BD39" i="214"/>
  <c r="BE48" i="214"/>
  <c r="BD48" i="214"/>
  <c r="BE42" i="211"/>
  <c r="BD42" i="211"/>
  <c r="BE39" i="211"/>
  <c r="BD39" i="211"/>
  <c r="BE27" i="199"/>
  <c r="BD27" i="199"/>
  <c r="BA45" i="198"/>
  <c r="AZ45" i="198"/>
  <c r="BA33" i="195"/>
  <c r="AZ33" i="195"/>
  <c r="BA48" i="195"/>
  <c r="AZ48" i="195"/>
  <c r="BA30" i="195"/>
  <c r="AZ30" i="195"/>
  <c r="BA33" i="194"/>
  <c r="AZ33" i="194"/>
  <c r="BA30" i="194"/>
  <c r="AZ30" i="194"/>
  <c r="BA24" i="194"/>
  <c r="AZ24" i="194"/>
  <c r="BE21" i="190"/>
  <c r="BD21" i="190"/>
  <c r="BE21" i="187"/>
  <c r="BD21" i="187"/>
  <c r="BA18" i="182"/>
  <c r="AZ18" i="182"/>
  <c r="BA51" i="182"/>
  <c r="AZ51" i="182"/>
  <c r="BA48" i="182"/>
  <c r="AZ48" i="182"/>
  <c r="BE30" i="178"/>
  <c r="BD30" i="178"/>
  <c r="BE24" i="178"/>
  <c r="BD24" i="178"/>
  <c r="BE48" i="178"/>
  <c r="BD48" i="178"/>
  <c r="BE42" i="178"/>
  <c r="BD42" i="178"/>
  <c r="BA39" i="177"/>
  <c r="AZ39" i="177"/>
  <c r="BA18" i="177"/>
  <c r="AZ18" i="177"/>
  <c r="BE48" i="169"/>
  <c r="BD48" i="169"/>
  <c r="BE24" i="169"/>
  <c r="BD24" i="169"/>
  <c r="BA42" i="159"/>
  <c r="AZ42" i="159"/>
  <c r="BA45" i="159"/>
  <c r="AZ45" i="159"/>
  <c r="BA36" i="148"/>
  <c r="AZ36" i="148"/>
  <c r="BE48" i="146"/>
  <c r="BD48" i="146"/>
  <c r="BE42" i="143"/>
  <c r="BD42" i="143"/>
  <c r="BE18" i="143"/>
  <c r="BD18" i="143"/>
  <c r="BE51" i="143"/>
  <c r="BD51" i="143"/>
  <c r="BA24" i="134"/>
  <c r="AZ24" i="134"/>
  <c r="BE30" i="133"/>
  <c r="BD30" i="133"/>
  <c r="BA18" i="132"/>
  <c r="AZ18" i="132"/>
  <c r="L18" i="128" l="1"/>
  <c r="N18" i="128" s="1"/>
  <c r="AK18" i="128"/>
  <c r="E18" i="128" s="1"/>
  <c r="AM18" i="128"/>
  <c r="AN18" i="128"/>
  <c r="AO18" i="128"/>
  <c r="AT18" i="128"/>
  <c r="AU18" i="128"/>
  <c r="AW18" i="128"/>
  <c r="L21" i="128"/>
  <c r="N21" i="128"/>
  <c r="AK21" i="128"/>
  <c r="E21" i="128" s="1"/>
  <c r="BC21" i="128" s="1"/>
  <c r="AL21" i="128"/>
  <c r="H21" i="128" s="1"/>
  <c r="AM21" i="128"/>
  <c r="AN21" i="128"/>
  <c r="AO21" i="128"/>
  <c r="AT21" i="128"/>
  <c r="AU21" i="128"/>
  <c r="AW21" i="128"/>
  <c r="L24" i="128"/>
  <c r="N24" i="128"/>
  <c r="AK24" i="128"/>
  <c r="E24" i="128" s="1"/>
  <c r="AL24" i="128"/>
  <c r="H24" i="128" s="1"/>
  <c r="AM24" i="128"/>
  <c r="AN24" i="128"/>
  <c r="AO24" i="128"/>
  <c r="AT24" i="128"/>
  <c r="AU24" i="128"/>
  <c r="AW24" i="128"/>
  <c r="L27" i="128"/>
  <c r="N27" i="128"/>
  <c r="AK27" i="128"/>
  <c r="E27" i="128" s="1"/>
  <c r="AM27" i="128"/>
  <c r="AN27" i="128"/>
  <c r="AO27" i="128"/>
  <c r="AT27" i="128"/>
  <c r="AU27" i="128" s="1"/>
  <c r="AX27" i="128" s="1"/>
  <c r="AW27" i="128"/>
  <c r="L30" i="128"/>
  <c r="N30" i="128" s="1"/>
  <c r="AK30" i="128"/>
  <c r="E30" i="128" s="1"/>
  <c r="AM30" i="128"/>
  <c r="AN30" i="128"/>
  <c r="AO30" i="128"/>
  <c r="AT30" i="128"/>
  <c r="AU30" i="128" s="1"/>
  <c r="AX30" i="128" s="1"/>
  <c r="AW30" i="128"/>
  <c r="L33" i="128"/>
  <c r="N33" i="128" s="1"/>
  <c r="AK33" i="128"/>
  <c r="E33" i="128" s="1"/>
  <c r="AM33" i="128"/>
  <c r="AN33" i="128"/>
  <c r="AO33" i="128"/>
  <c r="AT33" i="128"/>
  <c r="AU33" i="128" s="1"/>
  <c r="AX33" i="128" s="1"/>
  <c r="AW33" i="128"/>
  <c r="L36" i="128"/>
  <c r="N36" i="128" s="1"/>
  <c r="AK36" i="128"/>
  <c r="E36" i="128" s="1"/>
  <c r="AM36" i="128"/>
  <c r="AN36" i="128"/>
  <c r="AO36" i="128"/>
  <c r="AT36" i="128"/>
  <c r="AU36" i="128" s="1"/>
  <c r="AX36" i="128" s="1"/>
  <c r="AW36" i="128"/>
  <c r="L39" i="128"/>
  <c r="N39" i="128" s="1"/>
  <c r="AK39" i="128"/>
  <c r="E39" i="128" s="1"/>
  <c r="AM39" i="128"/>
  <c r="AN39" i="128"/>
  <c r="AO39" i="128"/>
  <c r="AT39" i="128"/>
  <c r="AU39" i="128"/>
  <c r="AX39" i="128" s="1"/>
  <c r="AW39" i="128"/>
  <c r="L42" i="128"/>
  <c r="N42" i="128" s="1"/>
  <c r="AK42" i="128"/>
  <c r="E42" i="128" s="1"/>
  <c r="AM42" i="128"/>
  <c r="AN42" i="128"/>
  <c r="AO42" i="128"/>
  <c r="AT42" i="128"/>
  <c r="AU42" i="128"/>
  <c r="AW42" i="128"/>
  <c r="L45" i="128"/>
  <c r="N45" i="128"/>
  <c r="AK45" i="128"/>
  <c r="E45" i="128" s="1"/>
  <c r="AM45" i="128"/>
  <c r="AN45" i="128"/>
  <c r="AO45" i="128"/>
  <c r="AT45" i="128"/>
  <c r="AU45" i="128"/>
  <c r="AW45" i="128"/>
  <c r="L48" i="128"/>
  <c r="N48" i="128" s="1"/>
  <c r="AK48" i="128"/>
  <c r="E48" i="128" s="1"/>
  <c r="AM48" i="128"/>
  <c r="AN48" i="128"/>
  <c r="AO48" i="128"/>
  <c r="AT48" i="128"/>
  <c r="AU48" i="128" s="1"/>
  <c r="AX48" i="128" s="1"/>
  <c r="AW48" i="128"/>
  <c r="L51" i="128"/>
  <c r="N51" i="128" s="1"/>
  <c r="AK51" i="128"/>
  <c r="E51" i="128" s="1"/>
  <c r="AM51" i="128"/>
  <c r="AN51" i="128"/>
  <c r="AO51" i="128"/>
  <c r="AT51" i="128"/>
  <c r="AU51" i="128" s="1"/>
  <c r="AX51" i="128" s="1"/>
  <c r="AW51" i="128"/>
  <c r="L18" i="127"/>
  <c r="N18" i="127" s="1"/>
  <c r="AK18" i="127"/>
  <c r="E18" i="127" s="1"/>
  <c r="AM18" i="127"/>
  <c r="AN18" i="127"/>
  <c r="AO18" i="127"/>
  <c r="AT18" i="127"/>
  <c r="AU18" i="127" s="1"/>
  <c r="AX18" i="127" s="1"/>
  <c r="AW18" i="127"/>
  <c r="L21" i="127"/>
  <c r="N21" i="127" s="1"/>
  <c r="AK21" i="127"/>
  <c r="E21" i="127" s="1"/>
  <c r="AM21" i="127"/>
  <c r="AN21" i="127"/>
  <c r="AO21" i="127"/>
  <c r="AT21" i="127"/>
  <c r="AU21" i="127" s="1"/>
  <c r="AX21" i="127" s="1"/>
  <c r="AW21" i="127"/>
  <c r="L24" i="127"/>
  <c r="N24" i="127" s="1"/>
  <c r="AK24" i="127"/>
  <c r="E24" i="127" s="1"/>
  <c r="AM24" i="127"/>
  <c r="AN24" i="127"/>
  <c r="AO24" i="127"/>
  <c r="AT24" i="127"/>
  <c r="AU24" i="127" s="1"/>
  <c r="AX24" i="127" s="1"/>
  <c r="AW24" i="127"/>
  <c r="L27" i="127"/>
  <c r="N27" i="127" s="1"/>
  <c r="AK27" i="127"/>
  <c r="E27" i="127" s="1"/>
  <c r="AM27" i="127"/>
  <c r="AN27" i="127"/>
  <c r="AO27" i="127"/>
  <c r="AT27" i="127"/>
  <c r="AU27" i="127"/>
  <c r="AX27" i="127" s="1"/>
  <c r="AW27" i="127"/>
  <c r="L30" i="127"/>
  <c r="N30" i="127" s="1"/>
  <c r="AK30" i="127"/>
  <c r="E30" i="127" s="1"/>
  <c r="AM30" i="127"/>
  <c r="AN30" i="127"/>
  <c r="AO30" i="127"/>
  <c r="AT30" i="127"/>
  <c r="AU30" i="127" s="1"/>
  <c r="AX30" i="127" s="1"/>
  <c r="AW30" i="127"/>
  <c r="L33" i="127"/>
  <c r="N33" i="127" s="1"/>
  <c r="AK33" i="127"/>
  <c r="E33" i="127" s="1"/>
  <c r="AM33" i="127"/>
  <c r="AN33" i="127"/>
  <c r="AO33" i="127"/>
  <c r="AT33" i="127"/>
  <c r="AU33" i="127" s="1"/>
  <c r="AX33" i="127" s="1"/>
  <c r="AW33" i="127"/>
  <c r="L36" i="127"/>
  <c r="N36" i="127" s="1"/>
  <c r="AK36" i="127"/>
  <c r="E36" i="127" s="1"/>
  <c r="AM36" i="127"/>
  <c r="AN36" i="127"/>
  <c r="AO36" i="127"/>
  <c r="AT36" i="127"/>
  <c r="AU36" i="127" s="1"/>
  <c r="AX36" i="127" s="1"/>
  <c r="AW36" i="127"/>
  <c r="L39" i="127"/>
  <c r="N39" i="127" s="1"/>
  <c r="AK39" i="127"/>
  <c r="E39" i="127" s="1"/>
  <c r="AM39" i="127"/>
  <c r="AN39" i="127"/>
  <c r="AO39" i="127"/>
  <c r="AT39" i="127"/>
  <c r="AU39" i="127" s="1"/>
  <c r="AX39" i="127" s="1"/>
  <c r="AW39" i="127"/>
  <c r="L42" i="127"/>
  <c r="N42" i="127"/>
  <c r="AK42" i="127"/>
  <c r="E42" i="127" s="1"/>
  <c r="AM42" i="127"/>
  <c r="AN42" i="127"/>
  <c r="AO42" i="127"/>
  <c r="AT42" i="127"/>
  <c r="AU42" i="127" s="1"/>
  <c r="AX42" i="127" s="1"/>
  <c r="AW42" i="127"/>
  <c r="L45" i="127"/>
  <c r="N45" i="127" s="1"/>
  <c r="AK45" i="127"/>
  <c r="E45" i="127" s="1"/>
  <c r="AM45" i="127"/>
  <c r="AN45" i="127"/>
  <c r="AO45" i="127"/>
  <c r="AT45" i="127"/>
  <c r="AU45" i="127" s="1"/>
  <c r="AX45" i="127" s="1"/>
  <c r="AW45" i="127"/>
  <c r="L48" i="127"/>
  <c r="N48" i="127"/>
  <c r="AK48" i="127"/>
  <c r="E48" i="127" s="1"/>
  <c r="AM48" i="127"/>
  <c r="AN48" i="127"/>
  <c r="AO48" i="127"/>
  <c r="AT48" i="127"/>
  <c r="AU48" i="127" s="1"/>
  <c r="AX48" i="127" s="1"/>
  <c r="AW48" i="127"/>
  <c r="L51" i="127"/>
  <c r="N51" i="127" s="1"/>
  <c r="AK51" i="127"/>
  <c r="E51" i="127" s="1"/>
  <c r="AM51" i="127"/>
  <c r="AN51" i="127"/>
  <c r="AO51" i="127"/>
  <c r="AT51" i="127"/>
  <c r="AU51" i="127" s="1"/>
  <c r="AX51" i="127" s="1"/>
  <c r="AW51" i="127"/>
  <c r="L18" i="126"/>
  <c r="N18" i="126" s="1"/>
  <c r="AK18" i="126"/>
  <c r="E18" i="126" s="1"/>
  <c r="AM18" i="126"/>
  <c r="AN18" i="126"/>
  <c r="AO18" i="126"/>
  <c r="AT18" i="126"/>
  <c r="AU18" i="126" s="1"/>
  <c r="AX18" i="126" s="1"/>
  <c r="AW18" i="126"/>
  <c r="L21" i="126"/>
  <c r="N21" i="126" s="1"/>
  <c r="AK21" i="126"/>
  <c r="E21" i="126" s="1"/>
  <c r="AM21" i="126"/>
  <c r="AN21" i="126"/>
  <c r="AO21" i="126"/>
  <c r="AT21" i="126"/>
  <c r="AU21" i="126" s="1"/>
  <c r="AX21" i="126" s="1"/>
  <c r="AW21" i="126"/>
  <c r="L24" i="126"/>
  <c r="N24" i="126" s="1"/>
  <c r="AK24" i="126"/>
  <c r="E24" i="126" s="1"/>
  <c r="AM24" i="126"/>
  <c r="AN24" i="126"/>
  <c r="AO24" i="126"/>
  <c r="AT24" i="126"/>
  <c r="AU24" i="126" s="1"/>
  <c r="AX24" i="126" s="1"/>
  <c r="AW24" i="126"/>
  <c r="L27" i="126"/>
  <c r="N27" i="126" s="1"/>
  <c r="AK27" i="126"/>
  <c r="E27" i="126" s="1"/>
  <c r="AM27" i="126"/>
  <c r="AN27" i="126"/>
  <c r="AO27" i="126"/>
  <c r="AT27" i="126"/>
  <c r="AU27" i="126" s="1"/>
  <c r="AX27" i="126" s="1"/>
  <c r="AW27" i="126"/>
  <c r="L30" i="126"/>
  <c r="N30" i="126" s="1"/>
  <c r="AK30" i="126"/>
  <c r="E30" i="126" s="1"/>
  <c r="AL30" i="126"/>
  <c r="H30" i="126" s="1"/>
  <c r="AM30" i="126"/>
  <c r="AN30" i="126"/>
  <c r="AO30" i="126"/>
  <c r="AT30" i="126"/>
  <c r="AU30" i="126" s="1"/>
  <c r="AX30" i="126" s="1"/>
  <c r="AW30" i="126"/>
  <c r="L33" i="126"/>
  <c r="N33" i="126" s="1"/>
  <c r="AK33" i="126"/>
  <c r="E33" i="126" s="1"/>
  <c r="AM33" i="126"/>
  <c r="AN33" i="126"/>
  <c r="AO33" i="126"/>
  <c r="AT33" i="126"/>
  <c r="AU33" i="126" s="1"/>
  <c r="AX33" i="126" s="1"/>
  <c r="AW33" i="126"/>
  <c r="L36" i="126"/>
  <c r="N36" i="126" s="1"/>
  <c r="AK36" i="126"/>
  <c r="E36" i="126" s="1"/>
  <c r="AM36" i="126"/>
  <c r="AN36" i="126"/>
  <c r="AO36" i="126"/>
  <c r="AT36" i="126"/>
  <c r="AU36" i="126" s="1"/>
  <c r="AX36" i="126" s="1"/>
  <c r="AW36" i="126"/>
  <c r="L39" i="126"/>
  <c r="N39" i="126" s="1"/>
  <c r="AK39" i="126"/>
  <c r="E39" i="126" s="1"/>
  <c r="AM39" i="126"/>
  <c r="AN39" i="126"/>
  <c r="AO39" i="126"/>
  <c r="AT39" i="126"/>
  <c r="AU39" i="126" s="1"/>
  <c r="AX39" i="126" s="1"/>
  <c r="AW39" i="126"/>
  <c r="L42" i="126"/>
  <c r="N42" i="126" s="1"/>
  <c r="AK42" i="126"/>
  <c r="E42" i="126" s="1"/>
  <c r="AL42" i="126"/>
  <c r="H42" i="126" s="1"/>
  <c r="AM42" i="126"/>
  <c r="AN42" i="126"/>
  <c r="AO42" i="126"/>
  <c r="AT42" i="126"/>
  <c r="AU42" i="126" s="1"/>
  <c r="AX42" i="126" s="1"/>
  <c r="AW42" i="126"/>
  <c r="L45" i="126"/>
  <c r="N45" i="126" s="1"/>
  <c r="AK45" i="126"/>
  <c r="E45" i="126" s="1"/>
  <c r="AM45" i="126"/>
  <c r="AN45" i="126"/>
  <c r="AO45" i="126"/>
  <c r="AT45" i="126"/>
  <c r="AU45" i="126" s="1"/>
  <c r="AX45" i="126" s="1"/>
  <c r="AW45" i="126"/>
  <c r="L48" i="126"/>
  <c r="N48" i="126" s="1"/>
  <c r="AK48" i="126"/>
  <c r="E48" i="126" s="1"/>
  <c r="AM48" i="126"/>
  <c r="AN48" i="126"/>
  <c r="AO48" i="126"/>
  <c r="AT48" i="126"/>
  <c r="AU48" i="126"/>
  <c r="AX48" i="126" s="1"/>
  <c r="AW48" i="126"/>
  <c r="L51" i="126"/>
  <c r="N51" i="126" s="1"/>
  <c r="BC51" i="126" s="1"/>
  <c r="AK51" i="126"/>
  <c r="E51" i="126" s="1"/>
  <c r="AM51" i="126"/>
  <c r="AN51" i="126"/>
  <c r="AO51" i="126"/>
  <c r="AT51" i="126"/>
  <c r="AU51" i="126" s="1"/>
  <c r="AX51" i="126" s="1"/>
  <c r="AW51" i="126"/>
  <c r="L18" i="125"/>
  <c r="N18" i="125" s="1"/>
  <c r="AK18" i="125"/>
  <c r="E18" i="125" s="1"/>
  <c r="AM18" i="125"/>
  <c r="AN18" i="125"/>
  <c r="AO18" i="125"/>
  <c r="AT18" i="125"/>
  <c r="AU18" i="125"/>
  <c r="AX18" i="125" s="1"/>
  <c r="AW18" i="125"/>
  <c r="L21" i="125"/>
  <c r="N21" i="125" s="1"/>
  <c r="AK21" i="125"/>
  <c r="E21" i="125" s="1"/>
  <c r="AM21" i="125"/>
  <c r="AN21" i="125"/>
  <c r="AO21" i="125"/>
  <c r="AT21" i="125"/>
  <c r="AU21" i="125" s="1"/>
  <c r="AX21" i="125" s="1"/>
  <c r="AW21" i="125"/>
  <c r="L24" i="125"/>
  <c r="N24" i="125" s="1"/>
  <c r="AK24" i="125"/>
  <c r="E24" i="125" s="1"/>
  <c r="AM24" i="125"/>
  <c r="AN24" i="125"/>
  <c r="AO24" i="125"/>
  <c r="AT24" i="125"/>
  <c r="AU24" i="125" s="1"/>
  <c r="AX24" i="125" s="1"/>
  <c r="AW24" i="125"/>
  <c r="L27" i="125"/>
  <c r="N27" i="125" s="1"/>
  <c r="AK27" i="125"/>
  <c r="E27" i="125" s="1"/>
  <c r="AM27" i="125"/>
  <c r="AN27" i="125"/>
  <c r="AO27" i="125"/>
  <c r="AT27" i="125"/>
  <c r="AU27" i="125" s="1"/>
  <c r="AX27" i="125" s="1"/>
  <c r="AW27" i="125"/>
  <c r="L30" i="125"/>
  <c r="N30" i="125" s="1"/>
  <c r="AK30" i="125"/>
  <c r="E30" i="125" s="1"/>
  <c r="AM30" i="125"/>
  <c r="AN30" i="125"/>
  <c r="AO30" i="125"/>
  <c r="AT30" i="125"/>
  <c r="AU30" i="125"/>
  <c r="AX30" i="125" s="1"/>
  <c r="AW30" i="125"/>
  <c r="L33" i="125"/>
  <c r="N33" i="125" s="1"/>
  <c r="AK33" i="125"/>
  <c r="E33" i="125" s="1"/>
  <c r="AM33" i="125"/>
  <c r="AN33" i="125"/>
  <c r="AO33" i="125"/>
  <c r="AT33" i="125"/>
  <c r="AU33" i="125" s="1"/>
  <c r="AX33" i="125" s="1"/>
  <c r="AW33" i="125"/>
  <c r="L36" i="125"/>
  <c r="N36" i="125" s="1"/>
  <c r="AK36" i="125"/>
  <c r="E36" i="125" s="1"/>
  <c r="AM36" i="125"/>
  <c r="AN36" i="125"/>
  <c r="AO36" i="125"/>
  <c r="AT36" i="125"/>
  <c r="AU36" i="125" s="1"/>
  <c r="AX36" i="125" s="1"/>
  <c r="AW36" i="125"/>
  <c r="L39" i="125"/>
  <c r="N39" i="125" s="1"/>
  <c r="AK39" i="125"/>
  <c r="E39" i="125" s="1"/>
  <c r="AM39" i="125"/>
  <c r="AN39" i="125"/>
  <c r="AO39" i="125"/>
  <c r="AT39" i="125"/>
  <c r="AU39" i="125" s="1"/>
  <c r="AX39" i="125" s="1"/>
  <c r="AW39" i="125"/>
  <c r="L42" i="125"/>
  <c r="N42" i="125" s="1"/>
  <c r="AK42" i="125"/>
  <c r="E42" i="125" s="1"/>
  <c r="AM42" i="125"/>
  <c r="AN42" i="125"/>
  <c r="AO42" i="125"/>
  <c r="AT42" i="125"/>
  <c r="AU42" i="125"/>
  <c r="AX42" i="125" s="1"/>
  <c r="AW42" i="125"/>
  <c r="L45" i="125"/>
  <c r="N45" i="125" s="1"/>
  <c r="AK45" i="125"/>
  <c r="E45" i="125" s="1"/>
  <c r="AM45" i="125"/>
  <c r="AN45" i="125"/>
  <c r="AO45" i="125"/>
  <c r="AT45" i="125"/>
  <c r="AU45" i="125" s="1"/>
  <c r="AX45" i="125" s="1"/>
  <c r="AW45" i="125"/>
  <c r="L48" i="125"/>
  <c r="N48" i="125" s="1"/>
  <c r="AK48" i="125"/>
  <c r="E48" i="125" s="1"/>
  <c r="AM48" i="125"/>
  <c r="AN48" i="125"/>
  <c r="AO48" i="125"/>
  <c r="AT48" i="125"/>
  <c r="AU48" i="125"/>
  <c r="AX48" i="125" s="1"/>
  <c r="AW48" i="125"/>
  <c r="L51" i="125"/>
  <c r="N51" i="125" s="1"/>
  <c r="AK51" i="125"/>
  <c r="E51" i="125" s="1"/>
  <c r="AM51" i="125"/>
  <c r="AN51" i="125"/>
  <c r="AO51" i="125"/>
  <c r="AT51" i="125"/>
  <c r="AU51" i="125" s="1"/>
  <c r="AX51" i="125" s="1"/>
  <c r="AW51" i="125"/>
  <c r="L18" i="124"/>
  <c r="N18" i="124" s="1"/>
  <c r="AK18" i="124"/>
  <c r="E18" i="124" s="1"/>
  <c r="AM18" i="124"/>
  <c r="AN18" i="124"/>
  <c r="AO18" i="124"/>
  <c r="AT18" i="124"/>
  <c r="AU18" i="124" s="1"/>
  <c r="AX18" i="124" s="1"/>
  <c r="AW18" i="124"/>
  <c r="L21" i="124"/>
  <c r="N21" i="124" s="1"/>
  <c r="AK21" i="124"/>
  <c r="E21" i="124" s="1"/>
  <c r="AM21" i="124"/>
  <c r="AN21" i="124"/>
  <c r="AO21" i="124"/>
  <c r="AT21" i="124"/>
  <c r="AU21" i="124" s="1"/>
  <c r="AX21" i="124" s="1"/>
  <c r="AW21" i="124"/>
  <c r="L24" i="124"/>
  <c r="N24" i="124" s="1"/>
  <c r="AK24" i="124"/>
  <c r="E24" i="124" s="1"/>
  <c r="AM24" i="124"/>
  <c r="AN24" i="124"/>
  <c r="AO24" i="124"/>
  <c r="AT24" i="124"/>
  <c r="AU24" i="124" s="1"/>
  <c r="AX24" i="124" s="1"/>
  <c r="AW24" i="124"/>
  <c r="L27" i="124"/>
  <c r="N27" i="124" s="1"/>
  <c r="AK27" i="124"/>
  <c r="E27" i="124" s="1"/>
  <c r="AM27" i="124"/>
  <c r="AN27" i="124"/>
  <c r="AO27" i="124"/>
  <c r="AT27" i="124"/>
  <c r="AU27" i="124" s="1"/>
  <c r="AX27" i="124" s="1"/>
  <c r="AW27" i="124"/>
  <c r="L30" i="124"/>
  <c r="N30" i="124" s="1"/>
  <c r="AK30" i="124"/>
  <c r="E30" i="124" s="1"/>
  <c r="AM30" i="124"/>
  <c r="AN30" i="124"/>
  <c r="AO30" i="124"/>
  <c r="AT30" i="124"/>
  <c r="AU30" i="124"/>
  <c r="AX30" i="124" s="1"/>
  <c r="AW30" i="124"/>
  <c r="L33" i="124"/>
  <c r="N33" i="124" s="1"/>
  <c r="AK33" i="124"/>
  <c r="E33" i="124" s="1"/>
  <c r="AM33" i="124"/>
  <c r="AN33" i="124"/>
  <c r="AO33" i="124"/>
  <c r="AT33" i="124"/>
  <c r="AU33" i="124" s="1"/>
  <c r="AX33" i="124" s="1"/>
  <c r="AW33" i="124"/>
  <c r="L36" i="124"/>
  <c r="N36" i="124" s="1"/>
  <c r="AK36" i="124"/>
  <c r="E36" i="124" s="1"/>
  <c r="AM36" i="124"/>
  <c r="AN36" i="124"/>
  <c r="AO36" i="124"/>
  <c r="AT36" i="124"/>
  <c r="AU36" i="124" s="1"/>
  <c r="AX36" i="124" s="1"/>
  <c r="AW36" i="124"/>
  <c r="L39" i="124"/>
  <c r="N39" i="124" s="1"/>
  <c r="AK39" i="124"/>
  <c r="E39" i="124" s="1"/>
  <c r="AM39" i="124"/>
  <c r="AN39" i="124"/>
  <c r="AO39" i="124"/>
  <c r="AT39" i="124"/>
  <c r="AU39" i="124" s="1"/>
  <c r="AX39" i="124" s="1"/>
  <c r="AW39" i="124"/>
  <c r="L42" i="124"/>
  <c r="N42" i="124" s="1"/>
  <c r="AK42" i="124"/>
  <c r="E42" i="124" s="1"/>
  <c r="AM42" i="124"/>
  <c r="AN42" i="124"/>
  <c r="AO42" i="124"/>
  <c r="AT42" i="124"/>
  <c r="AU42" i="124" s="1"/>
  <c r="AX42" i="124" s="1"/>
  <c r="AW42" i="124"/>
  <c r="L45" i="124"/>
  <c r="N45" i="124" s="1"/>
  <c r="AK45" i="124"/>
  <c r="E45" i="124" s="1"/>
  <c r="AM45" i="124"/>
  <c r="AN45" i="124"/>
  <c r="AO45" i="124"/>
  <c r="AT45" i="124"/>
  <c r="AU45" i="124" s="1"/>
  <c r="AX45" i="124" s="1"/>
  <c r="AW45" i="124"/>
  <c r="L48" i="124"/>
  <c r="N48" i="124" s="1"/>
  <c r="AK48" i="124"/>
  <c r="E48" i="124" s="1"/>
  <c r="AM48" i="124"/>
  <c r="AN48" i="124"/>
  <c r="AO48" i="124"/>
  <c r="AT48" i="124"/>
  <c r="AU48" i="124" s="1"/>
  <c r="AX48" i="124" s="1"/>
  <c r="AW48" i="124"/>
  <c r="L51" i="124"/>
  <c r="N51" i="124" s="1"/>
  <c r="AK51" i="124"/>
  <c r="E51" i="124" s="1"/>
  <c r="AM51" i="124"/>
  <c r="AN51" i="124"/>
  <c r="AO51" i="124"/>
  <c r="AT51" i="124"/>
  <c r="AU51" i="124"/>
  <c r="AX51" i="124" s="1"/>
  <c r="AW51" i="124"/>
  <c r="L18" i="123"/>
  <c r="N18" i="123"/>
  <c r="AK18" i="123"/>
  <c r="E18" i="123" s="1"/>
  <c r="AM18" i="123"/>
  <c r="AN18" i="123"/>
  <c r="AO18" i="123"/>
  <c r="AT18" i="123"/>
  <c r="AU18" i="123" s="1"/>
  <c r="AX18" i="123" s="1"/>
  <c r="AW18" i="123"/>
  <c r="L21" i="123"/>
  <c r="N21" i="123" s="1"/>
  <c r="AK21" i="123"/>
  <c r="E21" i="123" s="1"/>
  <c r="AM21" i="123"/>
  <c r="AN21" i="123"/>
  <c r="AO21" i="123"/>
  <c r="AT21" i="123"/>
  <c r="AU21" i="123" s="1"/>
  <c r="AX21" i="123" s="1"/>
  <c r="AW21" i="123"/>
  <c r="L24" i="123"/>
  <c r="N24" i="123" s="1"/>
  <c r="AK24" i="123"/>
  <c r="E24" i="123" s="1"/>
  <c r="AM24" i="123"/>
  <c r="AN24" i="123"/>
  <c r="AO24" i="123"/>
  <c r="AT24" i="123"/>
  <c r="AU24" i="123" s="1"/>
  <c r="AX24" i="123" s="1"/>
  <c r="AW24" i="123"/>
  <c r="L27" i="123"/>
  <c r="N27" i="123" s="1"/>
  <c r="AK27" i="123"/>
  <c r="E27" i="123" s="1"/>
  <c r="AM27" i="123"/>
  <c r="AN27" i="123"/>
  <c r="AO27" i="123"/>
  <c r="AT27" i="123"/>
  <c r="AU27" i="123" s="1"/>
  <c r="AX27" i="123" s="1"/>
  <c r="AW27" i="123"/>
  <c r="L30" i="123"/>
  <c r="N30" i="123"/>
  <c r="AK30" i="123"/>
  <c r="E30" i="123" s="1"/>
  <c r="AM30" i="123"/>
  <c r="AN30" i="123"/>
  <c r="AO30" i="123"/>
  <c r="AT30" i="123"/>
  <c r="AU30" i="123" s="1"/>
  <c r="AX30" i="123" s="1"/>
  <c r="AW30" i="123"/>
  <c r="L33" i="123"/>
  <c r="N33" i="123" s="1"/>
  <c r="AK33" i="123"/>
  <c r="E33" i="123" s="1"/>
  <c r="AM33" i="123"/>
  <c r="AN33" i="123"/>
  <c r="AO33" i="123"/>
  <c r="AT33" i="123"/>
  <c r="AU33" i="123" s="1"/>
  <c r="AX33" i="123" s="1"/>
  <c r="AW33" i="123"/>
  <c r="L36" i="123"/>
  <c r="N36" i="123" s="1"/>
  <c r="AK36" i="123"/>
  <c r="E36" i="123" s="1"/>
  <c r="AM36" i="123"/>
  <c r="AN36" i="123"/>
  <c r="AO36" i="123"/>
  <c r="AT36" i="123"/>
  <c r="AU36" i="123" s="1"/>
  <c r="AX36" i="123" s="1"/>
  <c r="AW36" i="123"/>
  <c r="L39" i="123"/>
  <c r="N39" i="123" s="1"/>
  <c r="AK39" i="123"/>
  <c r="E39" i="123" s="1"/>
  <c r="AM39" i="123"/>
  <c r="AN39" i="123"/>
  <c r="AO39" i="123"/>
  <c r="AT39" i="123"/>
  <c r="AU39" i="123" s="1"/>
  <c r="AX39" i="123" s="1"/>
  <c r="AW39" i="123"/>
  <c r="L42" i="123"/>
  <c r="N42" i="123"/>
  <c r="AK42" i="123"/>
  <c r="E42" i="123" s="1"/>
  <c r="AM42" i="123"/>
  <c r="AN42" i="123"/>
  <c r="AO42" i="123"/>
  <c r="AT42" i="123"/>
  <c r="AU42" i="123" s="1"/>
  <c r="AX42" i="123" s="1"/>
  <c r="AW42" i="123"/>
  <c r="L45" i="123"/>
  <c r="N45" i="123" s="1"/>
  <c r="AK45" i="123"/>
  <c r="E45" i="123" s="1"/>
  <c r="AM45" i="123"/>
  <c r="AN45" i="123"/>
  <c r="AO45" i="123"/>
  <c r="AT45" i="123"/>
  <c r="AU45" i="123" s="1"/>
  <c r="AX45" i="123" s="1"/>
  <c r="AW45" i="123"/>
  <c r="L48" i="123"/>
  <c r="N48" i="123" s="1"/>
  <c r="AK48" i="123"/>
  <c r="E48" i="123" s="1"/>
  <c r="AM48" i="123"/>
  <c r="AN48" i="123"/>
  <c r="AO48" i="123"/>
  <c r="AT48" i="123"/>
  <c r="AU48" i="123" s="1"/>
  <c r="AX48" i="123" s="1"/>
  <c r="AW48" i="123"/>
  <c r="L51" i="123"/>
  <c r="N51" i="123" s="1"/>
  <c r="AK51" i="123"/>
  <c r="E51" i="123" s="1"/>
  <c r="AM51" i="123"/>
  <c r="AN51" i="123"/>
  <c r="AO51" i="123"/>
  <c r="AT51" i="123"/>
  <c r="AU51" i="123" s="1"/>
  <c r="AX51" i="123" s="1"/>
  <c r="AW51" i="123"/>
  <c r="L18" i="122"/>
  <c r="N18" i="122" s="1"/>
  <c r="AO18" i="122"/>
  <c r="E18" i="122" s="1"/>
  <c r="AQ18" i="122"/>
  <c r="AR18" i="122"/>
  <c r="AS18" i="122"/>
  <c r="AX18" i="122"/>
  <c r="AY18" i="122" s="1"/>
  <c r="BB18" i="122" s="1"/>
  <c r="BA18" i="122"/>
  <c r="L21" i="122"/>
  <c r="N21" i="122" s="1"/>
  <c r="AO21" i="122"/>
  <c r="E21" i="122" s="1"/>
  <c r="AQ21" i="122"/>
  <c r="AR21" i="122"/>
  <c r="AS21" i="122"/>
  <c r="AX21" i="122"/>
  <c r="AY21" i="122"/>
  <c r="BB21" i="122" s="1"/>
  <c r="BA21" i="122"/>
  <c r="L24" i="122"/>
  <c r="N24" i="122" s="1"/>
  <c r="AO24" i="122"/>
  <c r="E24" i="122" s="1"/>
  <c r="AQ24" i="122"/>
  <c r="AR24" i="122"/>
  <c r="AS24" i="122"/>
  <c r="AX24" i="122"/>
  <c r="AY24" i="122" s="1"/>
  <c r="BB24" i="122" s="1"/>
  <c r="BA24" i="122"/>
  <c r="L27" i="122"/>
  <c r="N27" i="122" s="1"/>
  <c r="AO27" i="122"/>
  <c r="E27" i="122" s="1"/>
  <c r="AQ27" i="122"/>
  <c r="AR27" i="122"/>
  <c r="AS27" i="122"/>
  <c r="AX27" i="122"/>
  <c r="AY27" i="122" s="1"/>
  <c r="BB27" i="122" s="1"/>
  <c r="BA27" i="122"/>
  <c r="L30" i="122"/>
  <c r="N30" i="122" s="1"/>
  <c r="AO30" i="122"/>
  <c r="E30" i="122" s="1"/>
  <c r="AQ30" i="122"/>
  <c r="AR30" i="122"/>
  <c r="AS30" i="122"/>
  <c r="AX30" i="122"/>
  <c r="AY30" i="122" s="1"/>
  <c r="BB30" i="122" s="1"/>
  <c r="BA30" i="122"/>
  <c r="L33" i="122"/>
  <c r="N33" i="122" s="1"/>
  <c r="AO33" i="122"/>
  <c r="E33" i="122" s="1"/>
  <c r="AQ33" i="122"/>
  <c r="AR33" i="122"/>
  <c r="AS33" i="122"/>
  <c r="AX33" i="122"/>
  <c r="AY33" i="122"/>
  <c r="BB33" i="122" s="1"/>
  <c r="BA33" i="122"/>
  <c r="L36" i="122"/>
  <c r="N36" i="122" s="1"/>
  <c r="AO36" i="122"/>
  <c r="E36" i="122" s="1"/>
  <c r="AQ36" i="122"/>
  <c r="AR36" i="122"/>
  <c r="AS36" i="122"/>
  <c r="AX36" i="122"/>
  <c r="AY36" i="122" s="1"/>
  <c r="BB36" i="122" s="1"/>
  <c r="BA36" i="122"/>
  <c r="L39" i="122"/>
  <c r="N39" i="122" s="1"/>
  <c r="AO39" i="122"/>
  <c r="E39" i="122" s="1"/>
  <c r="AP39" i="122"/>
  <c r="H39" i="122" s="1"/>
  <c r="AQ39" i="122"/>
  <c r="AR39" i="122"/>
  <c r="AS39" i="122"/>
  <c r="AX39" i="122"/>
  <c r="AY39" i="122" s="1"/>
  <c r="BB39" i="122" s="1"/>
  <c r="BA39" i="122"/>
  <c r="L42" i="122"/>
  <c r="N42" i="122" s="1"/>
  <c r="AO42" i="122"/>
  <c r="E42" i="122" s="1"/>
  <c r="AQ42" i="122"/>
  <c r="AR42" i="122"/>
  <c r="AS42" i="122"/>
  <c r="AX42" i="122"/>
  <c r="AY42" i="122" s="1"/>
  <c r="BB42" i="122" s="1"/>
  <c r="BA42" i="122"/>
  <c r="L45" i="122"/>
  <c r="N45" i="122" s="1"/>
  <c r="AO45" i="122"/>
  <c r="E45" i="122" s="1"/>
  <c r="AP45" i="122"/>
  <c r="H45" i="122" s="1"/>
  <c r="AQ45" i="122"/>
  <c r="AR45" i="122"/>
  <c r="AS45" i="122"/>
  <c r="AX45" i="122"/>
  <c r="AY45" i="122" s="1"/>
  <c r="BB45" i="122" s="1"/>
  <c r="BA45" i="122"/>
  <c r="L48" i="122"/>
  <c r="N48" i="122" s="1"/>
  <c r="AO48" i="122"/>
  <c r="E48" i="122" s="1"/>
  <c r="AQ48" i="122"/>
  <c r="AR48" i="122"/>
  <c r="AS48" i="122"/>
  <c r="AX48" i="122"/>
  <c r="AY48" i="122" s="1"/>
  <c r="BB48" i="122" s="1"/>
  <c r="BA48" i="122"/>
  <c r="L51" i="122"/>
  <c r="N51" i="122" s="1"/>
  <c r="AO51" i="122"/>
  <c r="E51" i="122" s="1"/>
  <c r="AP51" i="122"/>
  <c r="H51" i="122" s="1"/>
  <c r="AQ51" i="122"/>
  <c r="AR51" i="122"/>
  <c r="AS51" i="122"/>
  <c r="AX51" i="122"/>
  <c r="AY51" i="122" s="1"/>
  <c r="BB51" i="122" s="1"/>
  <c r="BA51" i="122"/>
  <c r="L18" i="121"/>
  <c r="N18" i="121" s="1"/>
  <c r="AK18" i="121"/>
  <c r="E18" i="121" s="1"/>
  <c r="AM18" i="121"/>
  <c r="AN18" i="121"/>
  <c r="AO18" i="121"/>
  <c r="AT18" i="121"/>
  <c r="AU18" i="121" s="1"/>
  <c r="AX18" i="121" s="1"/>
  <c r="AW18" i="121"/>
  <c r="L21" i="121"/>
  <c r="N21" i="121" s="1"/>
  <c r="AK21" i="121"/>
  <c r="E21" i="121" s="1"/>
  <c r="AM21" i="121"/>
  <c r="AN21" i="121"/>
  <c r="AO21" i="121"/>
  <c r="AT21" i="121"/>
  <c r="AU21" i="121" s="1"/>
  <c r="AX21" i="121" s="1"/>
  <c r="AW21" i="121"/>
  <c r="L24" i="121"/>
  <c r="N24" i="121" s="1"/>
  <c r="AK24" i="121"/>
  <c r="E24" i="121" s="1"/>
  <c r="AM24" i="121"/>
  <c r="AN24" i="121"/>
  <c r="AO24" i="121"/>
  <c r="AT24" i="121"/>
  <c r="AU24" i="121" s="1"/>
  <c r="AX24" i="121" s="1"/>
  <c r="AW24" i="121"/>
  <c r="L27" i="121"/>
  <c r="N27" i="121" s="1"/>
  <c r="AK27" i="121"/>
  <c r="E27" i="121" s="1"/>
  <c r="AM27" i="121"/>
  <c r="AN27" i="121"/>
  <c r="AO27" i="121"/>
  <c r="AT27" i="121"/>
  <c r="AU27" i="121" s="1"/>
  <c r="AX27" i="121" s="1"/>
  <c r="AW27" i="121"/>
  <c r="L30" i="121"/>
  <c r="N30" i="121" s="1"/>
  <c r="AK30" i="121"/>
  <c r="E30" i="121" s="1"/>
  <c r="AL30" i="121"/>
  <c r="H30" i="121" s="1"/>
  <c r="AM30" i="121"/>
  <c r="AN30" i="121"/>
  <c r="AO30" i="121"/>
  <c r="AT30" i="121"/>
  <c r="AU30" i="121" s="1"/>
  <c r="AX30" i="121" s="1"/>
  <c r="AW30" i="121"/>
  <c r="L33" i="121"/>
  <c r="N33" i="121" s="1"/>
  <c r="AK33" i="121"/>
  <c r="E33" i="121" s="1"/>
  <c r="AM33" i="121"/>
  <c r="AN33" i="121"/>
  <c r="AO33" i="121"/>
  <c r="AT33" i="121"/>
  <c r="AU33" i="121" s="1"/>
  <c r="AX33" i="121" s="1"/>
  <c r="AW33" i="121"/>
  <c r="L36" i="121"/>
  <c r="N36" i="121" s="1"/>
  <c r="AK36" i="121"/>
  <c r="E36" i="121" s="1"/>
  <c r="AM36" i="121"/>
  <c r="AN36" i="121"/>
  <c r="AO36" i="121"/>
  <c r="AT36" i="121"/>
  <c r="AU36" i="121" s="1"/>
  <c r="AX36" i="121" s="1"/>
  <c r="AW36" i="121"/>
  <c r="L39" i="121"/>
  <c r="N39" i="121" s="1"/>
  <c r="BC39" i="121" s="1"/>
  <c r="AK39" i="121"/>
  <c r="E39" i="121" s="1"/>
  <c r="AM39" i="121"/>
  <c r="AN39" i="121"/>
  <c r="AO39" i="121"/>
  <c r="AT39" i="121"/>
  <c r="AU39" i="121" s="1"/>
  <c r="AX39" i="121" s="1"/>
  <c r="AW39" i="121"/>
  <c r="L42" i="121"/>
  <c r="N42" i="121" s="1"/>
  <c r="AK42" i="121"/>
  <c r="E42" i="121" s="1"/>
  <c r="AM42" i="121"/>
  <c r="AN42" i="121"/>
  <c r="AO42" i="121"/>
  <c r="AT42" i="121"/>
  <c r="AU42" i="121" s="1"/>
  <c r="AX42" i="121" s="1"/>
  <c r="AW42" i="121"/>
  <c r="L45" i="121"/>
  <c r="N45" i="121" s="1"/>
  <c r="AK45" i="121"/>
  <c r="E45" i="121" s="1"/>
  <c r="AM45" i="121"/>
  <c r="AN45" i="121"/>
  <c r="AO45" i="121"/>
  <c r="AT45" i="121"/>
  <c r="AU45" i="121" s="1"/>
  <c r="AX45" i="121" s="1"/>
  <c r="AW45" i="121"/>
  <c r="L48" i="121"/>
  <c r="N48" i="121" s="1"/>
  <c r="AK48" i="121"/>
  <c r="E48" i="121" s="1"/>
  <c r="AM48" i="121"/>
  <c r="AN48" i="121"/>
  <c r="AO48" i="121"/>
  <c r="AT48" i="121"/>
  <c r="AU48" i="121"/>
  <c r="AX48" i="121" s="1"/>
  <c r="AW48" i="121"/>
  <c r="L51" i="121"/>
  <c r="N51" i="121" s="1"/>
  <c r="AK51" i="121"/>
  <c r="E51" i="121" s="1"/>
  <c r="AM51" i="121"/>
  <c r="AN51" i="121"/>
  <c r="AO51" i="121"/>
  <c r="AT51" i="121"/>
  <c r="AU51" i="121" s="1"/>
  <c r="AX51" i="121" s="1"/>
  <c r="AW51" i="121"/>
  <c r="L18" i="120"/>
  <c r="N18" i="120" s="1"/>
  <c r="AK18" i="120"/>
  <c r="E18" i="120" s="1"/>
  <c r="AM18" i="120"/>
  <c r="AN18" i="120"/>
  <c r="AO18" i="120"/>
  <c r="AT18" i="120"/>
  <c r="AU18" i="120" s="1"/>
  <c r="AX18" i="120" s="1"/>
  <c r="AW18" i="120"/>
  <c r="L21" i="120"/>
  <c r="N21" i="120" s="1"/>
  <c r="AK21" i="120"/>
  <c r="E21" i="120" s="1"/>
  <c r="AM21" i="120"/>
  <c r="AN21" i="120"/>
  <c r="AO21" i="120"/>
  <c r="AT21" i="120"/>
  <c r="AU21" i="120" s="1"/>
  <c r="AX21" i="120" s="1"/>
  <c r="AW21" i="120"/>
  <c r="L24" i="120"/>
  <c r="N24" i="120" s="1"/>
  <c r="AK24" i="120"/>
  <c r="E24" i="120" s="1"/>
  <c r="AM24" i="120"/>
  <c r="AN24" i="120"/>
  <c r="AO24" i="120"/>
  <c r="AT24" i="120"/>
  <c r="AU24" i="120" s="1"/>
  <c r="AX24" i="120" s="1"/>
  <c r="AW24" i="120"/>
  <c r="L27" i="120"/>
  <c r="N27" i="120" s="1"/>
  <c r="AK27" i="120"/>
  <c r="E27" i="120" s="1"/>
  <c r="AM27" i="120"/>
  <c r="AN27" i="120"/>
  <c r="AO27" i="120"/>
  <c r="AT27" i="120"/>
  <c r="AU27" i="120" s="1"/>
  <c r="AX27" i="120" s="1"/>
  <c r="AW27" i="120"/>
  <c r="L30" i="120"/>
  <c r="N30" i="120" s="1"/>
  <c r="AK30" i="120"/>
  <c r="E30" i="120" s="1"/>
  <c r="AM30" i="120"/>
  <c r="AN30" i="120"/>
  <c r="AO30" i="120"/>
  <c r="AT30" i="120"/>
  <c r="AU30" i="120"/>
  <c r="AX30" i="120" s="1"/>
  <c r="AW30" i="120"/>
  <c r="L33" i="120"/>
  <c r="N33" i="120"/>
  <c r="AK33" i="120"/>
  <c r="E33" i="120" s="1"/>
  <c r="AM33" i="120"/>
  <c r="AN33" i="120"/>
  <c r="AO33" i="120"/>
  <c r="AT33" i="120"/>
  <c r="AU33" i="120"/>
  <c r="AX33" i="120" s="1"/>
  <c r="AW33" i="120"/>
  <c r="L36" i="120"/>
  <c r="N36" i="120" s="1"/>
  <c r="AK36" i="120"/>
  <c r="AM36" i="120"/>
  <c r="AN36" i="120"/>
  <c r="AO36" i="120"/>
  <c r="AT36" i="120"/>
  <c r="AU36" i="120" s="1"/>
  <c r="AX36" i="120" s="1"/>
  <c r="AW36" i="120"/>
  <c r="L39" i="120"/>
  <c r="N39" i="120" s="1"/>
  <c r="AK39" i="120"/>
  <c r="E39" i="120" s="1"/>
  <c r="AM39" i="120"/>
  <c r="AN39" i="120"/>
  <c r="AO39" i="120"/>
  <c r="AT39" i="120"/>
  <c r="AU39" i="120" s="1"/>
  <c r="AX39" i="120" s="1"/>
  <c r="AW39" i="120"/>
  <c r="L42" i="120"/>
  <c r="N42" i="120" s="1"/>
  <c r="AK42" i="120"/>
  <c r="E42" i="120" s="1"/>
  <c r="AM42" i="120"/>
  <c r="AN42" i="120"/>
  <c r="AO42" i="120"/>
  <c r="AT42" i="120"/>
  <c r="AU42" i="120"/>
  <c r="AX42" i="120" s="1"/>
  <c r="AW42" i="120"/>
  <c r="L45" i="120"/>
  <c r="N45" i="120" s="1"/>
  <c r="AK45" i="120"/>
  <c r="E45" i="120" s="1"/>
  <c r="AM45" i="120"/>
  <c r="AN45" i="120"/>
  <c r="AO45" i="120"/>
  <c r="AT45" i="120"/>
  <c r="AU45" i="120"/>
  <c r="AX45" i="120" s="1"/>
  <c r="AW45" i="120"/>
  <c r="L48" i="120"/>
  <c r="N48" i="120" s="1"/>
  <c r="AK48" i="120"/>
  <c r="E48" i="120" s="1"/>
  <c r="AM48" i="120"/>
  <c r="AN48" i="120"/>
  <c r="AO48" i="120"/>
  <c r="AT48" i="120"/>
  <c r="AU48" i="120" s="1"/>
  <c r="AW48" i="120"/>
  <c r="L51" i="120"/>
  <c r="N51" i="120" s="1"/>
  <c r="AK51" i="120"/>
  <c r="AM51" i="120"/>
  <c r="AN51" i="120"/>
  <c r="AO51" i="120"/>
  <c r="AT51" i="120"/>
  <c r="AU51" i="120" s="1"/>
  <c r="AX51" i="120" s="1"/>
  <c r="AW51" i="120"/>
  <c r="L18" i="119"/>
  <c r="N18" i="119" s="1"/>
  <c r="AK18" i="119"/>
  <c r="E18" i="119" s="1"/>
  <c r="AM18" i="119"/>
  <c r="AN18" i="119"/>
  <c r="AO18" i="119"/>
  <c r="AT18" i="119"/>
  <c r="AU18" i="119" s="1"/>
  <c r="AX18" i="119" s="1"/>
  <c r="AW18" i="119"/>
  <c r="L21" i="119"/>
  <c r="N21" i="119" s="1"/>
  <c r="AK21" i="119"/>
  <c r="E21" i="119" s="1"/>
  <c r="AM21" i="119"/>
  <c r="AN21" i="119"/>
  <c r="AO21" i="119"/>
  <c r="AT21" i="119"/>
  <c r="AU21" i="119"/>
  <c r="AX21" i="119" s="1"/>
  <c r="AW21" i="119"/>
  <c r="L24" i="119"/>
  <c r="N24" i="119" s="1"/>
  <c r="AK24" i="119"/>
  <c r="AM24" i="119"/>
  <c r="AN24" i="119"/>
  <c r="AO24" i="119"/>
  <c r="AT24" i="119"/>
  <c r="AU24" i="119"/>
  <c r="AW24" i="119"/>
  <c r="L27" i="119"/>
  <c r="N27" i="119" s="1"/>
  <c r="AK27" i="119"/>
  <c r="E27" i="119" s="1"/>
  <c r="AL27" i="119"/>
  <c r="H27" i="119" s="1"/>
  <c r="AM27" i="119"/>
  <c r="AN27" i="119"/>
  <c r="AO27" i="119"/>
  <c r="AT27" i="119"/>
  <c r="AU27" i="119" s="1"/>
  <c r="AX27" i="119" s="1"/>
  <c r="AW27" i="119"/>
  <c r="L30" i="119"/>
  <c r="N30" i="119" s="1"/>
  <c r="AK30" i="119"/>
  <c r="E30" i="119" s="1"/>
  <c r="AM30" i="119"/>
  <c r="AN30" i="119"/>
  <c r="AO30" i="119"/>
  <c r="AT30" i="119"/>
  <c r="AU30" i="119" s="1"/>
  <c r="AX30" i="119" s="1"/>
  <c r="AW30" i="119"/>
  <c r="L33" i="119"/>
  <c r="N33" i="119" s="1"/>
  <c r="AK33" i="119"/>
  <c r="E33" i="119" s="1"/>
  <c r="AL33" i="119"/>
  <c r="H33" i="119" s="1"/>
  <c r="AM33" i="119"/>
  <c r="AN33" i="119"/>
  <c r="AO33" i="119"/>
  <c r="AT33" i="119"/>
  <c r="AU33" i="119"/>
  <c r="AX33" i="119" s="1"/>
  <c r="AW33" i="119"/>
  <c r="L36" i="119"/>
  <c r="N36" i="119"/>
  <c r="AK36" i="119"/>
  <c r="AM36" i="119"/>
  <c r="AN36" i="119"/>
  <c r="AO36" i="119"/>
  <c r="AT36" i="119"/>
  <c r="AU36" i="119"/>
  <c r="AW36" i="119"/>
  <c r="L39" i="119"/>
  <c r="N39" i="119"/>
  <c r="AK39" i="119"/>
  <c r="E39" i="119" s="1"/>
  <c r="AM39" i="119"/>
  <c r="AN39" i="119"/>
  <c r="AO39" i="119"/>
  <c r="AT39" i="119"/>
  <c r="AU39" i="119" s="1"/>
  <c r="AX39" i="119" s="1"/>
  <c r="AW39" i="119"/>
  <c r="L42" i="119"/>
  <c r="N42" i="119" s="1"/>
  <c r="AK42" i="119"/>
  <c r="E42" i="119" s="1"/>
  <c r="AM42" i="119"/>
  <c r="AN42" i="119"/>
  <c r="AO42" i="119"/>
  <c r="AT42" i="119"/>
  <c r="AU42" i="119" s="1"/>
  <c r="AX42" i="119" s="1"/>
  <c r="AW42" i="119"/>
  <c r="L45" i="119"/>
  <c r="N45" i="119" s="1"/>
  <c r="AK45" i="119"/>
  <c r="E45" i="119" s="1"/>
  <c r="AM45" i="119"/>
  <c r="AN45" i="119"/>
  <c r="AO45" i="119"/>
  <c r="AT45" i="119"/>
  <c r="AU45" i="119"/>
  <c r="AW45" i="119"/>
  <c r="L48" i="119"/>
  <c r="N48" i="119" s="1"/>
  <c r="AK48" i="119"/>
  <c r="AM48" i="119"/>
  <c r="AN48" i="119"/>
  <c r="AO48" i="119"/>
  <c r="AT48" i="119"/>
  <c r="AU48" i="119"/>
  <c r="AW48" i="119"/>
  <c r="L51" i="119"/>
  <c r="N51" i="119" s="1"/>
  <c r="AK51" i="119"/>
  <c r="E51" i="119" s="1"/>
  <c r="AM51" i="119"/>
  <c r="AN51" i="119"/>
  <c r="AO51" i="119"/>
  <c r="AT51" i="119"/>
  <c r="AU51" i="119" s="1"/>
  <c r="AX51" i="119" s="1"/>
  <c r="AW51" i="119"/>
  <c r="L18" i="118"/>
  <c r="N18" i="118" s="1"/>
  <c r="AK18" i="118"/>
  <c r="E18" i="118" s="1"/>
  <c r="AM18" i="118"/>
  <c r="AN18" i="118"/>
  <c r="AO18" i="118"/>
  <c r="AT18" i="118"/>
  <c r="AU18" i="118"/>
  <c r="AW18" i="118"/>
  <c r="L21" i="118"/>
  <c r="N21" i="118" s="1"/>
  <c r="AK21" i="118"/>
  <c r="E21" i="118" s="1"/>
  <c r="AM21" i="118"/>
  <c r="AN21" i="118"/>
  <c r="AO21" i="118"/>
  <c r="AT21" i="118"/>
  <c r="AU21" i="118"/>
  <c r="AW21" i="118"/>
  <c r="L24" i="118"/>
  <c r="N24" i="118" s="1"/>
  <c r="AK24" i="118"/>
  <c r="E24" i="118" s="1"/>
  <c r="AM24" i="118"/>
  <c r="AN24" i="118"/>
  <c r="AO24" i="118"/>
  <c r="AT24" i="118"/>
  <c r="AU24" i="118"/>
  <c r="AX24" i="118" s="1"/>
  <c r="AW24" i="118"/>
  <c r="L27" i="118"/>
  <c r="N27" i="118" s="1"/>
  <c r="AK27" i="118"/>
  <c r="E27" i="118" s="1"/>
  <c r="AM27" i="118"/>
  <c r="AN27" i="118"/>
  <c r="AO27" i="118"/>
  <c r="AT27" i="118"/>
  <c r="AU27" i="118" s="1"/>
  <c r="AX27" i="118" s="1"/>
  <c r="AW27" i="118"/>
  <c r="L30" i="118"/>
  <c r="N30" i="118" s="1"/>
  <c r="AK30" i="118"/>
  <c r="E30" i="118" s="1"/>
  <c r="AM30" i="118"/>
  <c r="AN30" i="118"/>
  <c r="AO30" i="118"/>
  <c r="AT30" i="118"/>
  <c r="AU30" i="118"/>
  <c r="AX30" i="118" s="1"/>
  <c r="AW30" i="118"/>
  <c r="L33" i="118"/>
  <c r="N33" i="118" s="1"/>
  <c r="AK33" i="118"/>
  <c r="E33" i="118" s="1"/>
  <c r="AM33" i="118"/>
  <c r="AN33" i="118"/>
  <c r="AO33" i="118"/>
  <c r="AT33" i="118"/>
  <c r="AU33" i="118" s="1"/>
  <c r="AX33" i="118" s="1"/>
  <c r="AW33" i="118"/>
  <c r="L36" i="118"/>
  <c r="N36" i="118" s="1"/>
  <c r="AK36" i="118"/>
  <c r="E36" i="118" s="1"/>
  <c r="AM36" i="118"/>
  <c r="AN36" i="118"/>
  <c r="AO36" i="118"/>
  <c r="AT36" i="118"/>
  <c r="AU36" i="118" s="1"/>
  <c r="AX36" i="118" s="1"/>
  <c r="AW36" i="118"/>
  <c r="L39" i="118"/>
  <c r="N39" i="118" s="1"/>
  <c r="AK39" i="118"/>
  <c r="E39" i="118" s="1"/>
  <c r="AM39" i="118"/>
  <c r="AN39" i="118"/>
  <c r="AO39" i="118"/>
  <c r="AT39" i="118"/>
  <c r="AU39" i="118" s="1"/>
  <c r="AW39" i="118"/>
  <c r="L42" i="118"/>
  <c r="N42" i="118" s="1"/>
  <c r="AK42" i="118"/>
  <c r="E42" i="118" s="1"/>
  <c r="AM42" i="118"/>
  <c r="AN42" i="118"/>
  <c r="AO42" i="118"/>
  <c r="AT42" i="118"/>
  <c r="AU42" i="118"/>
  <c r="AW42" i="118"/>
  <c r="L45" i="118"/>
  <c r="N45" i="118" s="1"/>
  <c r="AK45" i="118"/>
  <c r="E45" i="118" s="1"/>
  <c r="AM45" i="118"/>
  <c r="AN45" i="118"/>
  <c r="AO45" i="118"/>
  <c r="AT45" i="118"/>
  <c r="AU45" i="118"/>
  <c r="AW45" i="118"/>
  <c r="L48" i="118"/>
  <c r="N48" i="118" s="1"/>
  <c r="AK48" i="118"/>
  <c r="E48" i="118" s="1"/>
  <c r="AM48" i="118"/>
  <c r="AN48" i="118"/>
  <c r="AO48" i="118"/>
  <c r="AT48" i="118"/>
  <c r="AU48" i="118"/>
  <c r="AX48" i="118" s="1"/>
  <c r="AW48" i="118"/>
  <c r="L51" i="118"/>
  <c r="N51" i="118"/>
  <c r="AK51" i="118"/>
  <c r="E51" i="118" s="1"/>
  <c r="AM51" i="118"/>
  <c r="AN51" i="118"/>
  <c r="AO51" i="118"/>
  <c r="AT51" i="118"/>
  <c r="AU51" i="118" s="1"/>
  <c r="AX51" i="118" s="1"/>
  <c r="AW51" i="118"/>
  <c r="L18" i="117"/>
  <c r="N18" i="117" s="1"/>
  <c r="AK18" i="117"/>
  <c r="E18" i="117" s="1"/>
  <c r="AM18" i="117"/>
  <c r="AN18" i="117"/>
  <c r="AO18" i="117"/>
  <c r="AT18" i="117"/>
  <c r="AU18" i="117" s="1"/>
  <c r="AX18" i="117" s="1"/>
  <c r="AW18" i="117"/>
  <c r="L21" i="117"/>
  <c r="N21" i="117" s="1"/>
  <c r="AK21" i="117"/>
  <c r="E21" i="117" s="1"/>
  <c r="AM21" i="117"/>
  <c r="AN21" i="117"/>
  <c r="AO21" i="117"/>
  <c r="AT21" i="117"/>
  <c r="AU21" i="117" s="1"/>
  <c r="AX21" i="117" s="1"/>
  <c r="AW21" i="117"/>
  <c r="L24" i="117"/>
  <c r="N24" i="117" s="1"/>
  <c r="AK24" i="117"/>
  <c r="E24" i="117" s="1"/>
  <c r="AM24" i="117"/>
  <c r="AN24" i="117"/>
  <c r="AO24" i="117"/>
  <c r="AT24" i="117"/>
  <c r="AU24" i="117"/>
  <c r="AX24" i="117" s="1"/>
  <c r="AW24" i="117"/>
  <c r="L27" i="117"/>
  <c r="N27" i="117" s="1"/>
  <c r="AK27" i="117"/>
  <c r="E27" i="117" s="1"/>
  <c r="AM27" i="117"/>
  <c r="AN27" i="117"/>
  <c r="AO27" i="117"/>
  <c r="AT27" i="117"/>
  <c r="AU27" i="117"/>
  <c r="AW27" i="117"/>
  <c r="L30" i="117"/>
  <c r="N30" i="117"/>
  <c r="AK30" i="117"/>
  <c r="E30" i="117" s="1"/>
  <c r="AM30" i="117"/>
  <c r="AN30" i="117"/>
  <c r="AO30" i="117"/>
  <c r="AT30" i="117"/>
  <c r="AU30" i="117" s="1"/>
  <c r="AX30" i="117" s="1"/>
  <c r="AW30" i="117"/>
  <c r="L33" i="117"/>
  <c r="N33" i="117" s="1"/>
  <c r="AK33" i="117"/>
  <c r="E33" i="117" s="1"/>
  <c r="AM33" i="117"/>
  <c r="AN33" i="117"/>
  <c r="AO33" i="117"/>
  <c r="AT33" i="117"/>
  <c r="AU33" i="117" s="1"/>
  <c r="AX33" i="117" s="1"/>
  <c r="AW33" i="117"/>
  <c r="L36" i="117"/>
  <c r="N36" i="117" s="1"/>
  <c r="AK36" i="117"/>
  <c r="E36" i="117" s="1"/>
  <c r="AM36" i="117"/>
  <c r="AN36" i="117"/>
  <c r="AO36" i="117"/>
  <c r="AT36" i="117"/>
  <c r="AU36" i="117"/>
  <c r="AX36" i="117" s="1"/>
  <c r="AW36" i="117"/>
  <c r="L39" i="117"/>
  <c r="N39" i="117" s="1"/>
  <c r="AK39" i="117"/>
  <c r="E39" i="117" s="1"/>
  <c r="AM39" i="117"/>
  <c r="AN39" i="117"/>
  <c r="AO39" i="117"/>
  <c r="AT39" i="117"/>
  <c r="AU39" i="117"/>
  <c r="AW39" i="117"/>
  <c r="L42" i="117"/>
  <c r="N42" i="117" s="1"/>
  <c r="AK42" i="117"/>
  <c r="E42" i="117" s="1"/>
  <c r="AM42" i="117"/>
  <c r="AN42" i="117"/>
  <c r="AO42" i="117"/>
  <c r="AT42" i="117"/>
  <c r="AU42" i="117" s="1"/>
  <c r="AX42" i="117" s="1"/>
  <c r="AW42" i="117"/>
  <c r="L45" i="117"/>
  <c r="N45" i="117" s="1"/>
  <c r="AK45" i="117"/>
  <c r="E45" i="117" s="1"/>
  <c r="AM45" i="117"/>
  <c r="AN45" i="117"/>
  <c r="AO45" i="117"/>
  <c r="AT45" i="117"/>
  <c r="AU45" i="117" s="1"/>
  <c r="AX45" i="117" s="1"/>
  <c r="AW45" i="117"/>
  <c r="L48" i="117"/>
  <c r="N48" i="117" s="1"/>
  <c r="AK48" i="117"/>
  <c r="E48" i="117" s="1"/>
  <c r="AM48" i="117"/>
  <c r="AN48" i="117"/>
  <c r="AO48" i="117"/>
  <c r="AT48" i="117"/>
  <c r="AU48" i="117"/>
  <c r="AX48" i="117" s="1"/>
  <c r="AW48" i="117"/>
  <c r="L51" i="117"/>
  <c r="N51" i="117" s="1"/>
  <c r="AK51" i="117"/>
  <c r="E51" i="117" s="1"/>
  <c r="AM51" i="117"/>
  <c r="AN51" i="117"/>
  <c r="AO51" i="117"/>
  <c r="AT51" i="117"/>
  <c r="AU51" i="117"/>
  <c r="AW51" i="117"/>
  <c r="L18" i="116"/>
  <c r="N18" i="116" s="1"/>
  <c r="AK18" i="116"/>
  <c r="E18" i="116" s="1"/>
  <c r="AM18" i="116"/>
  <c r="AN18" i="116"/>
  <c r="AO18" i="116"/>
  <c r="AT18" i="116"/>
  <c r="AU18" i="116" s="1"/>
  <c r="AX18" i="116" s="1"/>
  <c r="AW18" i="116"/>
  <c r="L21" i="116"/>
  <c r="N21" i="116" s="1"/>
  <c r="AK21" i="116"/>
  <c r="E21" i="116" s="1"/>
  <c r="AM21" i="116"/>
  <c r="AN21" i="116"/>
  <c r="AO21" i="116"/>
  <c r="AT21" i="116"/>
  <c r="AU21" i="116" s="1"/>
  <c r="AX21" i="116" s="1"/>
  <c r="AW21" i="116"/>
  <c r="L24" i="116"/>
  <c r="N24" i="116" s="1"/>
  <c r="AK24" i="116"/>
  <c r="E24" i="116" s="1"/>
  <c r="AM24" i="116"/>
  <c r="AN24" i="116"/>
  <c r="AO24" i="116"/>
  <c r="AT24" i="116"/>
  <c r="AU24" i="116" s="1"/>
  <c r="AX24" i="116" s="1"/>
  <c r="AW24" i="116"/>
  <c r="L27" i="116"/>
  <c r="N27" i="116" s="1"/>
  <c r="AK27" i="116"/>
  <c r="E27" i="116" s="1"/>
  <c r="AM27" i="116"/>
  <c r="AN27" i="116"/>
  <c r="AO27" i="116"/>
  <c r="AT27" i="116"/>
  <c r="AU27" i="116"/>
  <c r="AW27" i="116"/>
  <c r="L30" i="116"/>
  <c r="N30" i="116" s="1"/>
  <c r="AK30" i="116"/>
  <c r="E30" i="116" s="1"/>
  <c r="AM30" i="116"/>
  <c r="AN30" i="116"/>
  <c r="AO30" i="116"/>
  <c r="AT30" i="116"/>
  <c r="AU30" i="116" s="1"/>
  <c r="AX30" i="116" s="1"/>
  <c r="AW30" i="116"/>
  <c r="L33" i="116"/>
  <c r="N33" i="116" s="1"/>
  <c r="AK33" i="116"/>
  <c r="E33" i="116" s="1"/>
  <c r="AM33" i="116"/>
  <c r="AN33" i="116"/>
  <c r="AO33" i="116"/>
  <c r="AT33" i="116"/>
  <c r="AU33" i="116" s="1"/>
  <c r="AX33" i="116" s="1"/>
  <c r="AW33" i="116"/>
  <c r="L36" i="116"/>
  <c r="N36" i="116" s="1"/>
  <c r="AK36" i="116"/>
  <c r="E36" i="116" s="1"/>
  <c r="AM36" i="116"/>
  <c r="AN36" i="116"/>
  <c r="AO36" i="116"/>
  <c r="AT36" i="116"/>
  <c r="AU36" i="116" s="1"/>
  <c r="AX36" i="116" s="1"/>
  <c r="AW36" i="116"/>
  <c r="L39" i="116"/>
  <c r="N39" i="116" s="1"/>
  <c r="AK39" i="116"/>
  <c r="E39" i="116" s="1"/>
  <c r="AM39" i="116"/>
  <c r="AN39" i="116"/>
  <c r="AO39" i="116"/>
  <c r="AT39" i="116"/>
  <c r="AU39" i="116"/>
  <c r="AX39" i="116" s="1"/>
  <c r="AW39" i="116"/>
  <c r="L42" i="116"/>
  <c r="N42" i="116" s="1"/>
  <c r="AK42" i="116"/>
  <c r="E42" i="116" s="1"/>
  <c r="AM42" i="116"/>
  <c r="AN42" i="116"/>
  <c r="AO42" i="116"/>
  <c r="AT42" i="116"/>
  <c r="AU42" i="116" s="1"/>
  <c r="AX42" i="116" s="1"/>
  <c r="AW42" i="116"/>
  <c r="L45" i="116"/>
  <c r="N45" i="116" s="1"/>
  <c r="AK45" i="116"/>
  <c r="E45" i="116" s="1"/>
  <c r="AM45" i="116"/>
  <c r="AN45" i="116"/>
  <c r="AO45" i="116"/>
  <c r="AT45" i="116"/>
  <c r="AU45" i="116" s="1"/>
  <c r="AX45" i="116" s="1"/>
  <c r="AW45" i="116"/>
  <c r="L48" i="116"/>
  <c r="N48" i="116" s="1"/>
  <c r="AK48" i="116"/>
  <c r="E48" i="116" s="1"/>
  <c r="AM48" i="116"/>
  <c r="AN48" i="116"/>
  <c r="AO48" i="116"/>
  <c r="AT48" i="116"/>
  <c r="AU48" i="116" s="1"/>
  <c r="AX48" i="116" s="1"/>
  <c r="AW48" i="116"/>
  <c r="L51" i="116"/>
  <c r="N51" i="116" s="1"/>
  <c r="AK51" i="116"/>
  <c r="E51" i="116" s="1"/>
  <c r="AM51" i="116"/>
  <c r="AN51" i="116"/>
  <c r="AO51" i="116"/>
  <c r="AT51" i="116"/>
  <c r="AU51" i="116"/>
  <c r="AX51" i="116" s="1"/>
  <c r="AW51" i="116"/>
  <c r="L18" i="115"/>
  <c r="N18" i="115" s="1"/>
  <c r="AK18" i="115"/>
  <c r="E18" i="115" s="1"/>
  <c r="AM18" i="115"/>
  <c r="AN18" i="115"/>
  <c r="AO18" i="115"/>
  <c r="AT18" i="115"/>
  <c r="AU18" i="115" s="1"/>
  <c r="AX18" i="115" s="1"/>
  <c r="AW18" i="115"/>
  <c r="L21" i="115"/>
  <c r="N21" i="115" s="1"/>
  <c r="AK21" i="115"/>
  <c r="E21" i="115" s="1"/>
  <c r="AM21" i="115"/>
  <c r="AN21" i="115"/>
  <c r="AO21" i="115"/>
  <c r="AT21" i="115"/>
  <c r="AU21" i="115" s="1"/>
  <c r="AX21" i="115" s="1"/>
  <c r="AW21" i="115"/>
  <c r="L24" i="115"/>
  <c r="N24" i="115" s="1"/>
  <c r="AK24" i="115"/>
  <c r="E24" i="115" s="1"/>
  <c r="AM24" i="115"/>
  <c r="AN24" i="115"/>
  <c r="AO24" i="115"/>
  <c r="AT24" i="115"/>
  <c r="AU24" i="115" s="1"/>
  <c r="AX24" i="115" s="1"/>
  <c r="AW24" i="115"/>
  <c r="L27" i="115"/>
  <c r="N27" i="115" s="1"/>
  <c r="AK27" i="115"/>
  <c r="E27" i="115" s="1"/>
  <c r="AM27" i="115"/>
  <c r="AN27" i="115"/>
  <c r="AO27" i="115"/>
  <c r="AT27" i="115"/>
  <c r="AU27" i="115"/>
  <c r="AX27" i="115" s="1"/>
  <c r="AW27" i="115"/>
  <c r="L30" i="115"/>
  <c r="N30" i="115"/>
  <c r="AK30" i="115"/>
  <c r="E30" i="115" s="1"/>
  <c r="AM30" i="115"/>
  <c r="AN30" i="115"/>
  <c r="AO30" i="115"/>
  <c r="AT30" i="115"/>
  <c r="AU30" i="115" s="1"/>
  <c r="AX30" i="115" s="1"/>
  <c r="AW30" i="115"/>
  <c r="L33" i="115"/>
  <c r="N33" i="115" s="1"/>
  <c r="AK33" i="115"/>
  <c r="E33" i="115" s="1"/>
  <c r="AM33" i="115"/>
  <c r="AN33" i="115"/>
  <c r="AO33" i="115"/>
  <c r="AT33" i="115"/>
  <c r="AU33" i="115"/>
  <c r="AX33" i="115" s="1"/>
  <c r="AW33" i="115"/>
  <c r="L36" i="115"/>
  <c r="N36" i="115" s="1"/>
  <c r="AK36" i="115"/>
  <c r="E36" i="115" s="1"/>
  <c r="AM36" i="115"/>
  <c r="AN36" i="115"/>
  <c r="AO36" i="115"/>
  <c r="AT36" i="115"/>
  <c r="AU36" i="115" s="1"/>
  <c r="AX36" i="115" s="1"/>
  <c r="AW36" i="115"/>
  <c r="L39" i="115"/>
  <c r="N39" i="115"/>
  <c r="AK39" i="115"/>
  <c r="E39" i="115" s="1"/>
  <c r="AM39" i="115"/>
  <c r="AN39" i="115"/>
  <c r="AO39" i="115"/>
  <c r="AT39" i="115"/>
  <c r="AU39" i="115" s="1"/>
  <c r="AX39" i="115" s="1"/>
  <c r="AW39" i="115"/>
  <c r="L42" i="115"/>
  <c r="N42" i="115" s="1"/>
  <c r="AK42" i="115"/>
  <c r="E42" i="115" s="1"/>
  <c r="AM42" i="115"/>
  <c r="AN42" i="115"/>
  <c r="AO42" i="115"/>
  <c r="AT42" i="115"/>
  <c r="AU42" i="115" s="1"/>
  <c r="AX42" i="115" s="1"/>
  <c r="AW42" i="115"/>
  <c r="L45" i="115"/>
  <c r="N45" i="115" s="1"/>
  <c r="AK45" i="115"/>
  <c r="E45" i="115" s="1"/>
  <c r="AM45" i="115"/>
  <c r="AN45" i="115"/>
  <c r="AO45" i="115"/>
  <c r="AT45" i="115"/>
  <c r="AU45" i="115"/>
  <c r="AX45" i="115" s="1"/>
  <c r="AW45" i="115"/>
  <c r="L48" i="115"/>
  <c r="N48" i="115" s="1"/>
  <c r="AK48" i="115"/>
  <c r="E48" i="115" s="1"/>
  <c r="AM48" i="115"/>
  <c r="AN48" i="115"/>
  <c r="AO48" i="115"/>
  <c r="AT48" i="115"/>
  <c r="AU48" i="115" s="1"/>
  <c r="AX48" i="115" s="1"/>
  <c r="AW48" i="115"/>
  <c r="L51" i="115"/>
  <c r="N51" i="115" s="1"/>
  <c r="AK51" i="115"/>
  <c r="E51" i="115" s="1"/>
  <c r="AM51" i="115"/>
  <c r="AN51" i="115"/>
  <c r="AO51" i="115"/>
  <c r="AT51" i="115"/>
  <c r="AU51" i="115" s="1"/>
  <c r="AX51" i="115" s="1"/>
  <c r="AW51" i="115"/>
  <c r="L18" i="114"/>
  <c r="N18" i="114" s="1"/>
  <c r="AO18" i="114"/>
  <c r="E18" i="114" s="1"/>
  <c r="AQ18" i="114"/>
  <c r="AR18" i="114"/>
  <c r="AS18" i="114"/>
  <c r="AX18" i="114"/>
  <c r="AY18" i="114" s="1"/>
  <c r="BB18" i="114" s="1"/>
  <c r="BA18" i="114"/>
  <c r="L21" i="114"/>
  <c r="N21" i="114" s="1"/>
  <c r="AO21" i="114"/>
  <c r="E21" i="114" s="1"/>
  <c r="AQ21" i="114"/>
  <c r="AR21" i="114"/>
  <c r="AS21" i="114"/>
  <c r="AX21" i="114"/>
  <c r="AY21" i="114"/>
  <c r="BB21" i="114" s="1"/>
  <c r="BA21" i="114"/>
  <c r="L24" i="114"/>
  <c r="N24" i="114" s="1"/>
  <c r="AO24" i="114"/>
  <c r="E24" i="114" s="1"/>
  <c r="AQ24" i="114"/>
  <c r="AR24" i="114"/>
  <c r="AS24" i="114"/>
  <c r="AX24" i="114"/>
  <c r="AY24" i="114" s="1"/>
  <c r="BB24" i="114" s="1"/>
  <c r="BA24" i="114"/>
  <c r="L27" i="114"/>
  <c r="N27" i="114" s="1"/>
  <c r="AO27" i="114"/>
  <c r="E27" i="114" s="1"/>
  <c r="AQ27" i="114"/>
  <c r="AR27" i="114"/>
  <c r="AS27" i="114"/>
  <c r="AX27" i="114"/>
  <c r="AY27" i="114" s="1"/>
  <c r="BB27" i="114" s="1"/>
  <c r="BA27" i="114"/>
  <c r="L30" i="114"/>
  <c r="N30" i="114" s="1"/>
  <c r="AO30" i="114"/>
  <c r="E30" i="114" s="1"/>
  <c r="AQ30" i="114"/>
  <c r="AR30" i="114"/>
  <c r="AS30" i="114"/>
  <c r="AX30" i="114"/>
  <c r="AY30" i="114" s="1"/>
  <c r="BB30" i="114" s="1"/>
  <c r="BA30" i="114"/>
  <c r="L33" i="114"/>
  <c r="N33" i="114" s="1"/>
  <c r="AO33" i="114"/>
  <c r="E33" i="114" s="1"/>
  <c r="AQ33" i="114"/>
  <c r="AR33" i="114"/>
  <c r="AS33" i="114"/>
  <c r="AX33" i="114"/>
  <c r="AY33" i="114"/>
  <c r="BB33" i="114" s="1"/>
  <c r="BA33" i="114"/>
  <c r="L36" i="114"/>
  <c r="N36" i="114" s="1"/>
  <c r="AO36" i="114"/>
  <c r="E36" i="114" s="1"/>
  <c r="AQ36" i="114"/>
  <c r="AR36" i="114"/>
  <c r="AS36" i="114"/>
  <c r="AX36" i="114"/>
  <c r="AY36" i="114" s="1"/>
  <c r="BB36" i="114" s="1"/>
  <c r="BA36" i="114"/>
  <c r="L39" i="114"/>
  <c r="N39" i="114"/>
  <c r="AO39" i="114"/>
  <c r="E39" i="114" s="1"/>
  <c r="AQ39" i="114"/>
  <c r="AR39" i="114"/>
  <c r="AS39" i="114"/>
  <c r="AX39" i="114"/>
  <c r="AY39" i="114" s="1"/>
  <c r="BB39" i="114" s="1"/>
  <c r="BA39" i="114"/>
  <c r="L42" i="114"/>
  <c r="N42" i="114" s="1"/>
  <c r="AO42" i="114"/>
  <c r="E42" i="114" s="1"/>
  <c r="AQ42" i="114"/>
  <c r="AR42" i="114"/>
  <c r="AS42" i="114"/>
  <c r="AX42" i="114"/>
  <c r="AY42" i="114" s="1"/>
  <c r="BB42" i="114" s="1"/>
  <c r="BA42" i="114"/>
  <c r="L45" i="114"/>
  <c r="N45" i="114" s="1"/>
  <c r="AO45" i="114"/>
  <c r="E45" i="114" s="1"/>
  <c r="AQ45" i="114"/>
  <c r="AR45" i="114"/>
  <c r="AS45" i="114"/>
  <c r="AX45" i="114"/>
  <c r="AY45" i="114"/>
  <c r="BB45" i="114" s="1"/>
  <c r="BA45" i="114"/>
  <c r="L48" i="114"/>
  <c r="N48" i="114" s="1"/>
  <c r="AO48" i="114"/>
  <c r="E48" i="114" s="1"/>
  <c r="AQ48" i="114"/>
  <c r="AR48" i="114"/>
  <c r="AS48" i="114"/>
  <c r="AX48" i="114"/>
  <c r="AY48" i="114" s="1"/>
  <c r="BB48" i="114" s="1"/>
  <c r="BA48" i="114"/>
  <c r="L51" i="114"/>
  <c r="N51" i="114" s="1"/>
  <c r="AO51" i="114"/>
  <c r="E51" i="114" s="1"/>
  <c r="AQ51" i="114"/>
  <c r="AR51" i="114"/>
  <c r="AS51" i="114"/>
  <c r="AX51" i="114"/>
  <c r="AY51" i="114" s="1"/>
  <c r="BB51" i="114" s="1"/>
  <c r="BA51" i="114"/>
  <c r="L18" i="113"/>
  <c r="N18" i="113" s="1"/>
  <c r="AK18" i="113"/>
  <c r="E18" i="113" s="1"/>
  <c r="AM18" i="113"/>
  <c r="AN18" i="113"/>
  <c r="AO18" i="113"/>
  <c r="AT18" i="113"/>
  <c r="AU18" i="113" s="1"/>
  <c r="AX18" i="113" s="1"/>
  <c r="AW18" i="113"/>
  <c r="L21" i="113"/>
  <c r="N21" i="113" s="1"/>
  <c r="AK21" i="113"/>
  <c r="E21" i="113" s="1"/>
  <c r="AM21" i="113"/>
  <c r="AN21" i="113"/>
  <c r="AO21" i="113"/>
  <c r="AT21" i="113"/>
  <c r="AU21" i="113"/>
  <c r="AX21" i="113" s="1"/>
  <c r="AW21" i="113"/>
  <c r="L24" i="113"/>
  <c r="N24" i="113" s="1"/>
  <c r="AK24" i="113"/>
  <c r="E24" i="113" s="1"/>
  <c r="AM24" i="113"/>
  <c r="AN24" i="113"/>
  <c r="AO24" i="113"/>
  <c r="AT24" i="113"/>
  <c r="AU24" i="113" s="1"/>
  <c r="AX24" i="113" s="1"/>
  <c r="AW24" i="113"/>
  <c r="L27" i="113"/>
  <c r="N27" i="113" s="1"/>
  <c r="AK27" i="113"/>
  <c r="E27" i="113" s="1"/>
  <c r="AM27" i="113"/>
  <c r="AN27" i="113"/>
  <c r="AO27" i="113"/>
  <c r="AT27" i="113"/>
  <c r="AU27" i="113" s="1"/>
  <c r="AX27" i="113" s="1"/>
  <c r="AW27" i="113"/>
  <c r="L30" i="113"/>
  <c r="N30" i="113" s="1"/>
  <c r="AK30" i="113"/>
  <c r="E30" i="113" s="1"/>
  <c r="AM30" i="113"/>
  <c r="AN30" i="113"/>
  <c r="AO30" i="113"/>
  <c r="AT30" i="113"/>
  <c r="AU30" i="113" s="1"/>
  <c r="AX30" i="113" s="1"/>
  <c r="AW30" i="113"/>
  <c r="L33" i="113"/>
  <c r="N33" i="113" s="1"/>
  <c r="AK33" i="113"/>
  <c r="E33" i="113" s="1"/>
  <c r="AM33" i="113"/>
  <c r="AN33" i="113"/>
  <c r="AO33" i="113"/>
  <c r="AT33" i="113"/>
  <c r="AU33" i="113"/>
  <c r="AX33" i="113" s="1"/>
  <c r="AW33" i="113"/>
  <c r="L36" i="113"/>
  <c r="N36" i="113" s="1"/>
  <c r="AK36" i="113"/>
  <c r="E36" i="113" s="1"/>
  <c r="AM36" i="113"/>
  <c r="AN36" i="113"/>
  <c r="AO36" i="113"/>
  <c r="AT36" i="113"/>
  <c r="AU36" i="113" s="1"/>
  <c r="AX36" i="113" s="1"/>
  <c r="AW36" i="113"/>
  <c r="L39" i="113"/>
  <c r="N39" i="113" s="1"/>
  <c r="AK39" i="113"/>
  <c r="E39" i="113" s="1"/>
  <c r="AM39" i="113"/>
  <c r="AN39" i="113"/>
  <c r="AO39" i="113"/>
  <c r="AT39" i="113"/>
  <c r="AU39" i="113" s="1"/>
  <c r="AX39" i="113" s="1"/>
  <c r="AW39" i="113"/>
  <c r="L42" i="113"/>
  <c r="N42" i="113" s="1"/>
  <c r="AK42" i="113"/>
  <c r="E42" i="113" s="1"/>
  <c r="AM42" i="113"/>
  <c r="AN42" i="113"/>
  <c r="AO42" i="113"/>
  <c r="AT42" i="113"/>
  <c r="AU42" i="113" s="1"/>
  <c r="AX42" i="113" s="1"/>
  <c r="AW42" i="113"/>
  <c r="L45" i="113"/>
  <c r="N45" i="113" s="1"/>
  <c r="AK45" i="113"/>
  <c r="E45" i="113" s="1"/>
  <c r="AM45" i="113"/>
  <c r="AN45" i="113"/>
  <c r="AO45" i="113"/>
  <c r="AT45" i="113"/>
  <c r="AU45" i="113"/>
  <c r="AX45" i="113" s="1"/>
  <c r="AW45" i="113"/>
  <c r="L48" i="113"/>
  <c r="N48" i="113" s="1"/>
  <c r="AK48" i="113"/>
  <c r="E48" i="113" s="1"/>
  <c r="AM48" i="113"/>
  <c r="AN48" i="113"/>
  <c r="AO48" i="113"/>
  <c r="AT48" i="113"/>
  <c r="AU48" i="113" s="1"/>
  <c r="AX48" i="113" s="1"/>
  <c r="AW48" i="113"/>
  <c r="L51" i="113"/>
  <c r="N51" i="113" s="1"/>
  <c r="AK51" i="113"/>
  <c r="E51" i="113" s="1"/>
  <c r="AM51" i="113"/>
  <c r="AN51" i="113"/>
  <c r="AO51" i="113"/>
  <c r="AT51" i="113"/>
  <c r="AU51" i="113" s="1"/>
  <c r="AX51" i="113" s="1"/>
  <c r="AW51" i="113"/>
  <c r="L18" i="111"/>
  <c r="N18" i="111" s="1"/>
  <c r="AK18" i="111"/>
  <c r="E18" i="111" s="1"/>
  <c r="AM18" i="111"/>
  <c r="AN18" i="111"/>
  <c r="AO18" i="111"/>
  <c r="AT18" i="111"/>
  <c r="AU18" i="111" s="1"/>
  <c r="AX18" i="111" s="1"/>
  <c r="AW18" i="111"/>
  <c r="L21" i="111"/>
  <c r="N21" i="111" s="1"/>
  <c r="AK21" i="111"/>
  <c r="E21" i="111" s="1"/>
  <c r="AM21" i="111"/>
  <c r="AN21" i="111"/>
  <c r="AO21" i="111"/>
  <c r="AT21" i="111"/>
  <c r="AU21" i="111"/>
  <c r="AX21" i="111" s="1"/>
  <c r="AW21" i="111"/>
  <c r="L24" i="111"/>
  <c r="N24" i="111" s="1"/>
  <c r="AK24" i="111"/>
  <c r="E24" i="111" s="1"/>
  <c r="AM24" i="111"/>
  <c r="AN24" i="111"/>
  <c r="AO24" i="111"/>
  <c r="AT24" i="111"/>
  <c r="AU24" i="111" s="1"/>
  <c r="AX24" i="111" s="1"/>
  <c r="AW24" i="111"/>
  <c r="L27" i="111"/>
  <c r="N27" i="111" s="1"/>
  <c r="AK27" i="111"/>
  <c r="E27" i="111" s="1"/>
  <c r="AM27" i="111"/>
  <c r="AN27" i="111"/>
  <c r="AO27" i="111"/>
  <c r="AT27" i="111"/>
  <c r="AU27" i="111" s="1"/>
  <c r="AX27" i="111" s="1"/>
  <c r="AW27" i="111"/>
  <c r="L30" i="111"/>
  <c r="N30" i="111" s="1"/>
  <c r="AK30" i="111"/>
  <c r="E30" i="111" s="1"/>
  <c r="AM30" i="111"/>
  <c r="AN30" i="111"/>
  <c r="AO30" i="111"/>
  <c r="AT30" i="111"/>
  <c r="AU30" i="111" s="1"/>
  <c r="AX30" i="111" s="1"/>
  <c r="AW30" i="111"/>
  <c r="L33" i="111"/>
  <c r="N33" i="111" s="1"/>
  <c r="AK33" i="111"/>
  <c r="E33" i="111" s="1"/>
  <c r="AM33" i="111"/>
  <c r="AN33" i="111"/>
  <c r="AO33" i="111"/>
  <c r="AT33" i="111"/>
  <c r="AU33" i="111"/>
  <c r="AX33" i="111" s="1"/>
  <c r="AW33" i="111"/>
  <c r="L36" i="111"/>
  <c r="N36" i="111" s="1"/>
  <c r="AK36" i="111"/>
  <c r="E36" i="111" s="1"/>
  <c r="AM36" i="111"/>
  <c r="AN36" i="111"/>
  <c r="AO36" i="111"/>
  <c r="AT36" i="111"/>
  <c r="AU36" i="111" s="1"/>
  <c r="AX36" i="111" s="1"/>
  <c r="AW36" i="111"/>
  <c r="L39" i="111"/>
  <c r="N39" i="111" s="1"/>
  <c r="AK39" i="111"/>
  <c r="E39" i="111" s="1"/>
  <c r="AM39" i="111"/>
  <c r="AN39" i="111"/>
  <c r="AO39" i="111"/>
  <c r="AT39" i="111"/>
  <c r="AU39" i="111" s="1"/>
  <c r="AX39" i="111" s="1"/>
  <c r="AW39" i="111"/>
  <c r="L42" i="111"/>
  <c r="N42" i="111" s="1"/>
  <c r="AK42" i="111"/>
  <c r="E42" i="111" s="1"/>
  <c r="AM42" i="111"/>
  <c r="AN42" i="111"/>
  <c r="AO42" i="111"/>
  <c r="AT42" i="111"/>
  <c r="AU42" i="111" s="1"/>
  <c r="AX42" i="111" s="1"/>
  <c r="AW42" i="111"/>
  <c r="L45" i="111"/>
  <c r="N45" i="111" s="1"/>
  <c r="AK45" i="111"/>
  <c r="E45" i="111" s="1"/>
  <c r="AM45" i="111"/>
  <c r="AN45" i="111"/>
  <c r="AO45" i="111"/>
  <c r="AT45" i="111"/>
  <c r="AU45" i="111"/>
  <c r="AX45" i="111" s="1"/>
  <c r="AW45" i="111"/>
  <c r="L48" i="111"/>
  <c r="N48" i="111" s="1"/>
  <c r="AK48" i="111"/>
  <c r="E48" i="111" s="1"/>
  <c r="AM48" i="111"/>
  <c r="AN48" i="111"/>
  <c r="AO48" i="111"/>
  <c r="AT48" i="111"/>
  <c r="AU48" i="111" s="1"/>
  <c r="AX48" i="111" s="1"/>
  <c r="AW48" i="111"/>
  <c r="L51" i="111"/>
  <c r="N51" i="111" s="1"/>
  <c r="AK51" i="111"/>
  <c r="E51" i="111" s="1"/>
  <c r="AM51" i="111"/>
  <c r="AN51" i="111"/>
  <c r="AO51" i="111"/>
  <c r="AT51" i="111"/>
  <c r="AU51" i="111" s="1"/>
  <c r="AX51" i="111" s="1"/>
  <c r="AW51" i="111"/>
  <c r="L18" i="110"/>
  <c r="N18" i="110" s="1"/>
  <c r="AK18" i="110"/>
  <c r="E18" i="110" s="1"/>
  <c r="AM18" i="110"/>
  <c r="AN18" i="110"/>
  <c r="AO18" i="110"/>
  <c r="AT18" i="110"/>
  <c r="AU18" i="110" s="1"/>
  <c r="AX18" i="110" s="1"/>
  <c r="AW18" i="110"/>
  <c r="L21" i="110"/>
  <c r="N21" i="110" s="1"/>
  <c r="AK21" i="110"/>
  <c r="E21" i="110" s="1"/>
  <c r="AM21" i="110"/>
  <c r="AN21" i="110"/>
  <c r="AO21" i="110"/>
  <c r="AT21" i="110"/>
  <c r="AU21" i="110"/>
  <c r="AX21" i="110" s="1"/>
  <c r="AW21" i="110"/>
  <c r="L24" i="110"/>
  <c r="N24" i="110"/>
  <c r="AK24" i="110"/>
  <c r="E24" i="110" s="1"/>
  <c r="AM24" i="110"/>
  <c r="AN24" i="110"/>
  <c r="AO24" i="110"/>
  <c r="AT24" i="110"/>
  <c r="AU24" i="110" s="1"/>
  <c r="AX24" i="110" s="1"/>
  <c r="AW24" i="110"/>
  <c r="L27" i="110"/>
  <c r="N27" i="110" s="1"/>
  <c r="AK27" i="110"/>
  <c r="E27" i="110" s="1"/>
  <c r="AM27" i="110"/>
  <c r="AN27" i="110"/>
  <c r="AO27" i="110"/>
  <c r="AT27" i="110"/>
  <c r="AU27" i="110" s="1"/>
  <c r="AX27" i="110" s="1"/>
  <c r="AW27" i="110"/>
  <c r="L30" i="110"/>
  <c r="N30" i="110" s="1"/>
  <c r="AK30" i="110"/>
  <c r="E30" i="110" s="1"/>
  <c r="AL30" i="110"/>
  <c r="H30" i="110" s="1"/>
  <c r="AM30" i="110"/>
  <c r="AN30" i="110"/>
  <c r="AO30" i="110"/>
  <c r="AT30" i="110"/>
  <c r="AU30" i="110" s="1"/>
  <c r="AX30" i="110" s="1"/>
  <c r="AW30" i="110"/>
  <c r="L33" i="110"/>
  <c r="N33" i="110" s="1"/>
  <c r="AK33" i="110"/>
  <c r="E33" i="110" s="1"/>
  <c r="AM33" i="110"/>
  <c r="AN33" i="110"/>
  <c r="AO33" i="110"/>
  <c r="AT33" i="110"/>
  <c r="AU33" i="110"/>
  <c r="AX33" i="110" s="1"/>
  <c r="AW33" i="110"/>
  <c r="L36" i="110"/>
  <c r="N36" i="110" s="1"/>
  <c r="AK36" i="110"/>
  <c r="E36" i="110" s="1"/>
  <c r="AM36" i="110"/>
  <c r="AN36" i="110"/>
  <c r="AO36" i="110"/>
  <c r="AT36" i="110"/>
  <c r="AU36" i="110" s="1"/>
  <c r="AX36" i="110" s="1"/>
  <c r="AW36" i="110"/>
  <c r="L39" i="110"/>
  <c r="N39" i="110" s="1"/>
  <c r="AK39" i="110"/>
  <c r="E39" i="110" s="1"/>
  <c r="AM39" i="110"/>
  <c r="AN39" i="110"/>
  <c r="AO39" i="110"/>
  <c r="AT39" i="110"/>
  <c r="AU39" i="110" s="1"/>
  <c r="AX39" i="110" s="1"/>
  <c r="AW39" i="110"/>
  <c r="L42" i="110"/>
  <c r="N42" i="110" s="1"/>
  <c r="AK42" i="110"/>
  <c r="E42" i="110" s="1"/>
  <c r="AM42" i="110"/>
  <c r="AN42" i="110"/>
  <c r="AO42" i="110"/>
  <c r="AT42" i="110"/>
  <c r="AU42" i="110" s="1"/>
  <c r="AX42" i="110" s="1"/>
  <c r="AW42" i="110"/>
  <c r="L45" i="110"/>
  <c r="N45" i="110" s="1"/>
  <c r="AK45" i="110"/>
  <c r="E45" i="110" s="1"/>
  <c r="AM45" i="110"/>
  <c r="AN45" i="110"/>
  <c r="AO45" i="110"/>
  <c r="AT45" i="110"/>
  <c r="AU45" i="110" s="1"/>
  <c r="AX45" i="110" s="1"/>
  <c r="AW45" i="110"/>
  <c r="L48" i="110"/>
  <c r="N48" i="110" s="1"/>
  <c r="AK48" i="110"/>
  <c r="E48" i="110" s="1"/>
  <c r="AM48" i="110"/>
  <c r="AN48" i="110"/>
  <c r="AO48" i="110"/>
  <c r="AT48" i="110"/>
  <c r="AU48" i="110" s="1"/>
  <c r="AX48" i="110" s="1"/>
  <c r="AW48" i="110"/>
  <c r="L51" i="110"/>
  <c r="N51" i="110" s="1"/>
  <c r="AK51" i="110"/>
  <c r="E51" i="110" s="1"/>
  <c r="AM51" i="110"/>
  <c r="AN51" i="110"/>
  <c r="AO51" i="110"/>
  <c r="AT51" i="110"/>
  <c r="AU51" i="110"/>
  <c r="AX51" i="110" s="1"/>
  <c r="AW51" i="110"/>
  <c r="L18" i="109"/>
  <c r="N18" i="109" s="1"/>
  <c r="AO18" i="109"/>
  <c r="E18" i="109" s="1"/>
  <c r="AQ18" i="109"/>
  <c r="AR18" i="109"/>
  <c r="AS18" i="109"/>
  <c r="AX18" i="109"/>
  <c r="AY18" i="109" s="1"/>
  <c r="BB18" i="109" s="1"/>
  <c r="BA18" i="109"/>
  <c r="L21" i="109"/>
  <c r="N21" i="109"/>
  <c r="AO21" i="109"/>
  <c r="E21" i="109" s="1"/>
  <c r="AQ21" i="109"/>
  <c r="AR21" i="109"/>
  <c r="AS21" i="109"/>
  <c r="AX21" i="109"/>
  <c r="AY21" i="109" s="1"/>
  <c r="BB21" i="109" s="1"/>
  <c r="BA21" i="109"/>
  <c r="L24" i="109"/>
  <c r="N24" i="109" s="1"/>
  <c r="AO24" i="109"/>
  <c r="E24" i="109" s="1"/>
  <c r="AQ24" i="109"/>
  <c r="AR24" i="109"/>
  <c r="AS24" i="109"/>
  <c r="AX24" i="109"/>
  <c r="AY24" i="109" s="1"/>
  <c r="BB24" i="109" s="1"/>
  <c r="BA24" i="109"/>
  <c r="L27" i="109"/>
  <c r="N27" i="109" s="1"/>
  <c r="AO27" i="109"/>
  <c r="E27" i="109" s="1"/>
  <c r="AQ27" i="109"/>
  <c r="AR27" i="109"/>
  <c r="AS27" i="109"/>
  <c r="AX27" i="109"/>
  <c r="AY27" i="109"/>
  <c r="BB27" i="109" s="1"/>
  <c r="BA27" i="109"/>
  <c r="L30" i="109"/>
  <c r="N30" i="109"/>
  <c r="AO30" i="109"/>
  <c r="E30" i="109" s="1"/>
  <c r="AQ30" i="109"/>
  <c r="AR30" i="109"/>
  <c r="AS30" i="109"/>
  <c r="AX30" i="109"/>
  <c r="AY30" i="109" s="1"/>
  <c r="BB30" i="109" s="1"/>
  <c r="BA30" i="109"/>
  <c r="L33" i="109"/>
  <c r="N33" i="109" s="1"/>
  <c r="AO33" i="109"/>
  <c r="E33" i="109" s="1"/>
  <c r="AQ33" i="109"/>
  <c r="AR33" i="109"/>
  <c r="AS33" i="109"/>
  <c r="AX33" i="109"/>
  <c r="AY33" i="109" s="1"/>
  <c r="BB33" i="109" s="1"/>
  <c r="BA33" i="109"/>
  <c r="L36" i="109"/>
  <c r="N36" i="109" s="1"/>
  <c r="AO36" i="109"/>
  <c r="E36" i="109" s="1"/>
  <c r="AP36" i="109"/>
  <c r="H36" i="109" s="1"/>
  <c r="AQ36" i="109"/>
  <c r="AR36" i="109"/>
  <c r="AS36" i="109"/>
  <c r="AX36" i="109"/>
  <c r="AY36" i="109" s="1"/>
  <c r="BB36" i="109" s="1"/>
  <c r="BA36" i="109"/>
  <c r="L39" i="109"/>
  <c r="N39" i="109" s="1"/>
  <c r="AO39" i="109"/>
  <c r="E39" i="109" s="1"/>
  <c r="AQ39" i="109"/>
  <c r="AR39" i="109"/>
  <c r="AS39" i="109"/>
  <c r="AX39" i="109"/>
  <c r="AY39" i="109"/>
  <c r="BB39" i="109" s="1"/>
  <c r="BA39" i="109"/>
  <c r="L42" i="109"/>
  <c r="N42" i="109" s="1"/>
  <c r="AO42" i="109"/>
  <c r="E42" i="109" s="1"/>
  <c r="AQ42" i="109"/>
  <c r="AR42" i="109"/>
  <c r="AS42" i="109"/>
  <c r="AX42" i="109"/>
  <c r="AY42" i="109" s="1"/>
  <c r="BB42" i="109" s="1"/>
  <c r="BA42" i="109"/>
  <c r="L45" i="109"/>
  <c r="N45" i="109" s="1"/>
  <c r="AO45" i="109"/>
  <c r="E45" i="109" s="1"/>
  <c r="AQ45" i="109"/>
  <c r="AR45" i="109"/>
  <c r="AS45" i="109"/>
  <c r="AX45" i="109"/>
  <c r="AY45" i="109" s="1"/>
  <c r="BB45" i="109" s="1"/>
  <c r="BA45" i="109"/>
  <c r="L48" i="109"/>
  <c r="N48" i="109" s="1"/>
  <c r="AO48" i="109"/>
  <c r="E48" i="109" s="1"/>
  <c r="AQ48" i="109"/>
  <c r="AR48" i="109"/>
  <c r="AS48" i="109"/>
  <c r="AX48" i="109"/>
  <c r="AY48" i="109" s="1"/>
  <c r="BB48" i="109" s="1"/>
  <c r="BA48" i="109"/>
  <c r="L51" i="109"/>
  <c r="N51" i="109" s="1"/>
  <c r="AO51" i="109"/>
  <c r="E51" i="109" s="1"/>
  <c r="AQ51" i="109"/>
  <c r="AR51" i="109"/>
  <c r="AS51" i="109"/>
  <c r="AX51" i="109"/>
  <c r="AY51" i="109"/>
  <c r="BB51" i="109" s="1"/>
  <c r="BA51" i="109"/>
  <c r="L18" i="108"/>
  <c r="N18" i="108" s="1"/>
  <c r="AK18" i="108"/>
  <c r="E18" i="108" s="1"/>
  <c r="AM18" i="108"/>
  <c r="AN18" i="108"/>
  <c r="AO18" i="108"/>
  <c r="AT18" i="108"/>
  <c r="AU18" i="108" s="1"/>
  <c r="AX18" i="108" s="1"/>
  <c r="AW18" i="108"/>
  <c r="L21" i="108"/>
  <c r="N21" i="108" s="1"/>
  <c r="AK21" i="108"/>
  <c r="E21" i="108" s="1"/>
  <c r="AM21" i="108"/>
  <c r="AN21" i="108"/>
  <c r="AO21" i="108"/>
  <c r="AT21" i="108"/>
  <c r="AU21" i="108" s="1"/>
  <c r="AX21" i="108" s="1"/>
  <c r="AW21" i="108"/>
  <c r="L24" i="108"/>
  <c r="N24" i="108" s="1"/>
  <c r="AK24" i="108"/>
  <c r="E24" i="108" s="1"/>
  <c r="AM24" i="108"/>
  <c r="AN24" i="108"/>
  <c r="AO24" i="108"/>
  <c r="AT24" i="108"/>
  <c r="AU24" i="108" s="1"/>
  <c r="AX24" i="108" s="1"/>
  <c r="AW24" i="108"/>
  <c r="L27" i="108"/>
  <c r="N27" i="108" s="1"/>
  <c r="AK27" i="108"/>
  <c r="E27" i="108" s="1"/>
  <c r="AM27" i="108"/>
  <c r="AN27" i="108"/>
  <c r="AO27" i="108"/>
  <c r="AT27" i="108"/>
  <c r="AU27" i="108"/>
  <c r="AW27" i="108"/>
  <c r="L30" i="108"/>
  <c r="N30" i="108" s="1"/>
  <c r="AK30" i="108"/>
  <c r="E30" i="108" s="1"/>
  <c r="AM30" i="108"/>
  <c r="AN30" i="108"/>
  <c r="AO30" i="108"/>
  <c r="AT30" i="108"/>
  <c r="AU30" i="108" s="1"/>
  <c r="AX30" i="108" s="1"/>
  <c r="AW30" i="108"/>
  <c r="L33" i="108"/>
  <c r="N33" i="108" s="1"/>
  <c r="AK33" i="108"/>
  <c r="E33" i="108" s="1"/>
  <c r="AM33" i="108"/>
  <c r="AN33" i="108"/>
  <c r="AO33" i="108"/>
  <c r="AT33" i="108"/>
  <c r="AU33" i="108" s="1"/>
  <c r="AX33" i="108" s="1"/>
  <c r="AW33" i="108"/>
  <c r="L36" i="108"/>
  <c r="N36" i="108" s="1"/>
  <c r="AK36" i="108"/>
  <c r="E36" i="108" s="1"/>
  <c r="AL36" i="108"/>
  <c r="H36" i="108" s="1"/>
  <c r="AM36" i="108"/>
  <c r="AN36" i="108"/>
  <c r="AO36" i="108"/>
  <c r="AT36" i="108"/>
  <c r="AU36" i="108"/>
  <c r="AX36" i="108" s="1"/>
  <c r="AW36" i="108"/>
  <c r="L39" i="108"/>
  <c r="N39" i="108" s="1"/>
  <c r="AK39" i="108"/>
  <c r="E39" i="108" s="1"/>
  <c r="AM39" i="108"/>
  <c r="AN39" i="108"/>
  <c r="AO39" i="108"/>
  <c r="AT39" i="108"/>
  <c r="AU39" i="108"/>
  <c r="AW39" i="108"/>
  <c r="L42" i="108"/>
  <c r="N42" i="108" s="1"/>
  <c r="AK42" i="108"/>
  <c r="E42" i="108" s="1"/>
  <c r="BC42" i="108" s="1"/>
  <c r="AM42" i="108"/>
  <c r="AN42" i="108"/>
  <c r="AO42" i="108"/>
  <c r="AT42" i="108"/>
  <c r="AU42" i="108" s="1"/>
  <c r="AX42" i="108" s="1"/>
  <c r="AW42" i="108"/>
  <c r="L45" i="108"/>
  <c r="N45" i="108" s="1"/>
  <c r="AK45" i="108"/>
  <c r="E45" i="108" s="1"/>
  <c r="AM45" i="108"/>
  <c r="AN45" i="108"/>
  <c r="AO45" i="108"/>
  <c r="AT45" i="108"/>
  <c r="AU45" i="108" s="1"/>
  <c r="AX45" i="108" s="1"/>
  <c r="AW45" i="108"/>
  <c r="L48" i="108"/>
  <c r="N48" i="108" s="1"/>
  <c r="AK48" i="108"/>
  <c r="E48" i="108" s="1"/>
  <c r="AM48" i="108"/>
  <c r="AN48" i="108"/>
  <c r="AO48" i="108"/>
  <c r="AT48" i="108"/>
  <c r="AU48" i="108"/>
  <c r="AX48" i="108" s="1"/>
  <c r="AW48" i="108"/>
  <c r="L51" i="108"/>
  <c r="N51" i="108" s="1"/>
  <c r="BC51" i="108" s="1"/>
  <c r="AK51" i="108"/>
  <c r="E51" i="108" s="1"/>
  <c r="AM51" i="108"/>
  <c r="AN51" i="108"/>
  <c r="AO51" i="108"/>
  <c r="AT51" i="108"/>
  <c r="AU51" i="108"/>
  <c r="AW51" i="108"/>
  <c r="L18" i="107"/>
  <c r="N18" i="107" s="1"/>
  <c r="AK18" i="107"/>
  <c r="E18" i="107" s="1"/>
  <c r="AM18" i="107"/>
  <c r="AN18" i="107"/>
  <c r="AO18" i="107"/>
  <c r="AT18" i="107"/>
  <c r="AU18" i="107"/>
  <c r="AX18" i="107" s="1"/>
  <c r="AW18" i="107"/>
  <c r="L21" i="107"/>
  <c r="N21" i="107" s="1"/>
  <c r="AK21" i="107"/>
  <c r="E21" i="107" s="1"/>
  <c r="AM21" i="107"/>
  <c r="AN21" i="107"/>
  <c r="AO21" i="107"/>
  <c r="AT21" i="107"/>
  <c r="AU21" i="107" s="1"/>
  <c r="AX21" i="107" s="1"/>
  <c r="AW21" i="107"/>
  <c r="L24" i="107"/>
  <c r="N24" i="107" s="1"/>
  <c r="AK24" i="107"/>
  <c r="E24" i="107" s="1"/>
  <c r="AM24" i="107"/>
  <c r="AN24" i="107"/>
  <c r="AO24" i="107"/>
  <c r="AT24" i="107"/>
  <c r="AU24" i="107" s="1"/>
  <c r="AX24" i="107" s="1"/>
  <c r="AW24" i="107"/>
  <c r="L27" i="107"/>
  <c r="N27" i="107" s="1"/>
  <c r="AK27" i="107"/>
  <c r="E27" i="107" s="1"/>
  <c r="AM27" i="107"/>
  <c r="AN27" i="107"/>
  <c r="AO27" i="107"/>
  <c r="AT27" i="107"/>
  <c r="AU27" i="107"/>
  <c r="AW27" i="107"/>
  <c r="L30" i="107"/>
  <c r="N30" i="107" s="1"/>
  <c r="AK30" i="107"/>
  <c r="E30" i="107" s="1"/>
  <c r="AM30" i="107"/>
  <c r="AN30" i="107"/>
  <c r="AO30" i="107"/>
  <c r="AT30" i="107"/>
  <c r="AU30" i="107"/>
  <c r="AX30" i="107" s="1"/>
  <c r="AW30" i="107"/>
  <c r="L33" i="107"/>
  <c r="N33" i="107" s="1"/>
  <c r="AK33" i="107"/>
  <c r="E33" i="107" s="1"/>
  <c r="AM33" i="107"/>
  <c r="AN33" i="107"/>
  <c r="AO33" i="107"/>
  <c r="AT33" i="107"/>
  <c r="AU33" i="107" s="1"/>
  <c r="AX33" i="107" s="1"/>
  <c r="AW33" i="107"/>
  <c r="L36" i="107"/>
  <c r="N36" i="107" s="1"/>
  <c r="AK36" i="107"/>
  <c r="E36" i="107" s="1"/>
  <c r="AM36" i="107"/>
  <c r="AN36" i="107"/>
  <c r="AO36" i="107"/>
  <c r="AT36" i="107"/>
  <c r="AU36" i="107" s="1"/>
  <c r="AX36" i="107" s="1"/>
  <c r="AW36" i="107"/>
  <c r="L39" i="107"/>
  <c r="N39" i="107" s="1"/>
  <c r="AK39" i="107"/>
  <c r="E39" i="107" s="1"/>
  <c r="AM39" i="107"/>
  <c r="AN39" i="107"/>
  <c r="AO39" i="107"/>
  <c r="AT39" i="107"/>
  <c r="AU39" i="107"/>
  <c r="AW39" i="107"/>
  <c r="L42" i="107"/>
  <c r="N42" i="107" s="1"/>
  <c r="AK42" i="107"/>
  <c r="E42" i="107" s="1"/>
  <c r="AM42" i="107"/>
  <c r="AN42" i="107"/>
  <c r="AO42" i="107"/>
  <c r="AT42" i="107"/>
  <c r="AU42" i="107"/>
  <c r="AX42" i="107" s="1"/>
  <c r="AW42" i="107"/>
  <c r="L45" i="107"/>
  <c r="N45" i="107" s="1"/>
  <c r="AK45" i="107"/>
  <c r="E45" i="107" s="1"/>
  <c r="AM45" i="107"/>
  <c r="AN45" i="107"/>
  <c r="AO45" i="107"/>
  <c r="AT45" i="107"/>
  <c r="AU45" i="107" s="1"/>
  <c r="AX45" i="107" s="1"/>
  <c r="AW45" i="107"/>
  <c r="L48" i="107"/>
  <c r="N48" i="107" s="1"/>
  <c r="AK48" i="107"/>
  <c r="E48" i="107" s="1"/>
  <c r="AM48" i="107"/>
  <c r="AN48" i="107"/>
  <c r="AO48" i="107"/>
  <c r="AT48" i="107"/>
  <c r="AU48" i="107" s="1"/>
  <c r="AX48" i="107" s="1"/>
  <c r="AW48" i="107"/>
  <c r="L51" i="107"/>
  <c r="N51" i="107" s="1"/>
  <c r="AK51" i="107"/>
  <c r="E51" i="107" s="1"/>
  <c r="AM51" i="107"/>
  <c r="AN51" i="107"/>
  <c r="AO51" i="107"/>
  <c r="AT51" i="107"/>
  <c r="AU51" i="107"/>
  <c r="AW51" i="107"/>
  <c r="L18" i="106"/>
  <c r="N18" i="106" s="1"/>
  <c r="AK18" i="106"/>
  <c r="E18" i="106" s="1"/>
  <c r="AM18" i="106"/>
  <c r="AN18" i="106"/>
  <c r="AO18" i="106"/>
  <c r="AT18" i="106"/>
  <c r="AU18" i="106" s="1"/>
  <c r="AW18" i="106"/>
  <c r="L21" i="106"/>
  <c r="N21" i="106" s="1"/>
  <c r="AK21" i="106"/>
  <c r="E21" i="106" s="1"/>
  <c r="AM21" i="106"/>
  <c r="AN21" i="106"/>
  <c r="AO21" i="106"/>
  <c r="AT21" i="106"/>
  <c r="AU21" i="106" s="1"/>
  <c r="AW21" i="106"/>
  <c r="L24" i="106"/>
  <c r="N24" i="106" s="1"/>
  <c r="AK24" i="106"/>
  <c r="E24" i="106" s="1"/>
  <c r="AM24" i="106"/>
  <c r="AN24" i="106"/>
  <c r="AO24" i="106"/>
  <c r="AT24" i="106"/>
  <c r="AU24" i="106" s="1"/>
  <c r="AW24" i="106"/>
  <c r="L27" i="106"/>
  <c r="N27" i="106" s="1"/>
  <c r="AK27" i="106"/>
  <c r="E27" i="106" s="1"/>
  <c r="AM27" i="106"/>
  <c r="AN27" i="106"/>
  <c r="AO27" i="106"/>
  <c r="AT27" i="106"/>
  <c r="AU27" i="106" s="1"/>
  <c r="AW27" i="106"/>
  <c r="L30" i="106"/>
  <c r="N30" i="106" s="1"/>
  <c r="AK30" i="106"/>
  <c r="E30" i="106" s="1"/>
  <c r="AM30" i="106"/>
  <c r="AN30" i="106"/>
  <c r="AO30" i="106"/>
  <c r="AT30" i="106"/>
  <c r="AU30" i="106" s="1"/>
  <c r="AW30" i="106"/>
  <c r="L33" i="106"/>
  <c r="N33" i="106" s="1"/>
  <c r="AK33" i="106"/>
  <c r="E33" i="106" s="1"/>
  <c r="AM33" i="106"/>
  <c r="AN33" i="106"/>
  <c r="AO33" i="106"/>
  <c r="AT33" i="106"/>
  <c r="AU33" i="106" s="1"/>
  <c r="AW33" i="106"/>
  <c r="L36" i="106"/>
  <c r="N36" i="106" s="1"/>
  <c r="AK36" i="106"/>
  <c r="E36" i="106" s="1"/>
  <c r="AM36" i="106"/>
  <c r="AN36" i="106"/>
  <c r="AO36" i="106"/>
  <c r="AT36" i="106"/>
  <c r="AU36" i="106" s="1"/>
  <c r="AW36" i="106"/>
  <c r="L39" i="106"/>
  <c r="N39" i="106" s="1"/>
  <c r="AK39" i="106"/>
  <c r="E39" i="106" s="1"/>
  <c r="AM39" i="106"/>
  <c r="AN39" i="106"/>
  <c r="AO39" i="106"/>
  <c r="AT39" i="106"/>
  <c r="AU39" i="106" s="1"/>
  <c r="AW39" i="106"/>
  <c r="L42" i="106"/>
  <c r="N42" i="106" s="1"/>
  <c r="AK42" i="106"/>
  <c r="E42" i="106" s="1"/>
  <c r="AM42" i="106"/>
  <c r="AN42" i="106"/>
  <c r="AO42" i="106"/>
  <c r="AT42" i="106"/>
  <c r="AU42" i="106" s="1"/>
  <c r="AW42" i="106"/>
  <c r="L45" i="106"/>
  <c r="N45" i="106" s="1"/>
  <c r="AK45" i="106"/>
  <c r="E45" i="106" s="1"/>
  <c r="AM45" i="106"/>
  <c r="AN45" i="106"/>
  <c r="AO45" i="106"/>
  <c r="AT45" i="106"/>
  <c r="AU45" i="106" s="1"/>
  <c r="AW45" i="106"/>
  <c r="L48" i="106"/>
  <c r="N48" i="106" s="1"/>
  <c r="AK48" i="106"/>
  <c r="E48" i="106" s="1"/>
  <c r="AM48" i="106"/>
  <c r="AN48" i="106"/>
  <c r="AO48" i="106"/>
  <c r="AT48" i="106"/>
  <c r="AU48" i="106" s="1"/>
  <c r="AW48" i="106"/>
  <c r="L51" i="106"/>
  <c r="N51" i="106" s="1"/>
  <c r="AK51" i="106"/>
  <c r="E51" i="106" s="1"/>
  <c r="AM51" i="106"/>
  <c r="AN51" i="106"/>
  <c r="AO51" i="106"/>
  <c r="AT51" i="106"/>
  <c r="AU51" i="106" s="1"/>
  <c r="AW51" i="106"/>
  <c r="L18" i="105"/>
  <c r="N18" i="105" s="1"/>
  <c r="AK18" i="105"/>
  <c r="E18" i="105" s="1"/>
  <c r="AM18" i="105"/>
  <c r="AN18" i="105"/>
  <c r="AO18" i="105"/>
  <c r="AT18" i="105"/>
  <c r="AU18" i="105" s="1"/>
  <c r="AX18" i="105" s="1"/>
  <c r="AW18" i="105"/>
  <c r="L21" i="105"/>
  <c r="N21" i="105" s="1"/>
  <c r="AK21" i="105"/>
  <c r="E21" i="105" s="1"/>
  <c r="AM21" i="105"/>
  <c r="AN21" i="105"/>
  <c r="AO21" i="105"/>
  <c r="AT21" i="105"/>
  <c r="AU21" i="105" s="1"/>
  <c r="AX21" i="105" s="1"/>
  <c r="AW21" i="105"/>
  <c r="L24" i="105"/>
  <c r="N24" i="105" s="1"/>
  <c r="AK24" i="105"/>
  <c r="E24" i="105" s="1"/>
  <c r="AM24" i="105"/>
  <c r="AN24" i="105"/>
  <c r="AO24" i="105"/>
  <c r="AT24" i="105"/>
  <c r="AU24" i="105" s="1"/>
  <c r="AX24" i="105" s="1"/>
  <c r="AW24" i="105"/>
  <c r="L27" i="105"/>
  <c r="N27" i="105" s="1"/>
  <c r="AK27" i="105"/>
  <c r="E27" i="105" s="1"/>
  <c r="AL27" i="105"/>
  <c r="H27" i="105" s="1"/>
  <c r="AM27" i="105"/>
  <c r="AN27" i="105"/>
  <c r="AO27" i="105"/>
  <c r="AT27" i="105"/>
  <c r="AU27" i="105"/>
  <c r="AX27" i="105" s="1"/>
  <c r="AW27" i="105"/>
  <c r="L30" i="105"/>
  <c r="N30" i="105"/>
  <c r="AK30" i="105"/>
  <c r="E30" i="105" s="1"/>
  <c r="AM30" i="105"/>
  <c r="AN30" i="105"/>
  <c r="AO30" i="105"/>
  <c r="AT30" i="105"/>
  <c r="AU30" i="105"/>
  <c r="AW30" i="105"/>
  <c r="L33" i="105"/>
  <c r="N33" i="105" s="1"/>
  <c r="AK33" i="105"/>
  <c r="E33" i="105" s="1"/>
  <c r="AM33" i="105"/>
  <c r="AN33" i="105"/>
  <c r="AO33" i="105"/>
  <c r="AT33" i="105"/>
  <c r="AU33" i="105" s="1"/>
  <c r="AX33" i="105" s="1"/>
  <c r="AW33" i="105"/>
  <c r="L36" i="105"/>
  <c r="N36" i="105" s="1"/>
  <c r="AK36" i="105"/>
  <c r="E36" i="105" s="1"/>
  <c r="AL36" i="105"/>
  <c r="H36" i="105" s="1"/>
  <c r="AM36" i="105"/>
  <c r="AN36" i="105"/>
  <c r="AO36" i="105"/>
  <c r="AT36" i="105"/>
  <c r="AU36" i="105" s="1"/>
  <c r="AX36" i="105" s="1"/>
  <c r="AW36" i="105"/>
  <c r="L39" i="105"/>
  <c r="N39" i="105" s="1"/>
  <c r="AK39" i="105"/>
  <c r="E39" i="105" s="1"/>
  <c r="AL39" i="105"/>
  <c r="H39" i="105" s="1"/>
  <c r="AM39" i="105"/>
  <c r="AN39" i="105"/>
  <c r="AO39" i="105"/>
  <c r="AT39" i="105"/>
  <c r="AU39" i="105" s="1"/>
  <c r="AX39" i="105" s="1"/>
  <c r="AW39" i="105"/>
  <c r="L42" i="105"/>
  <c r="N42" i="105" s="1"/>
  <c r="AK42" i="105"/>
  <c r="E42" i="105" s="1"/>
  <c r="AM42" i="105"/>
  <c r="AN42" i="105"/>
  <c r="AO42" i="105"/>
  <c r="AT42" i="105"/>
  <c r="AU42" i="105"/>
  <c r="AW42" i="105"/>
  <c r="L45" i="105"/>
  <c r="N45" i="105" s="1"/>
  <c r="AK45" i="105"/>
  <c r="E45" i="105" s="1"/>
  <c r="AM45" i="105"/>
  <c r="AN45" i="105"/>
  <c r="AO45" i="105"/>
  <c r="AT45" i="105"/>
  <c r="AU45" i="105" s="1"/>
  <c r="AX45" i="105" s="1"/>
  <c r="AW45" i="105"/>
  <c r="L48" i="105"/>
  <c r="N48" i="105" s="1"/>
  <c r="BC48" i="105" s="1"/>
  <c r="AK48" i="105"/>
  <c r="E48" i="105" s="1"/>
  <c r="AM48" i="105"/>
  <c r="AN48" i="105"/>
  <c r="AO48" i="105"/>
  <c r="AT48" i="105"/>
  <c r="AU48" i="105"/>
  <c r="AW48" i="105"/>
  <c r="L51" i="105"/>
  <c r="N51" i="105" s="1"/>
  <c r="AK51" i="105"/>
  <c r="E51" i="105" s="1"/>
  <c r="AL51" i="105"/>
  <c r="H51" i="105" s="1"/>
  <c r="AM51" i="105"/>
  <c r="AN51" i="105"/>
  <c r="AO51" i="105"/>
  <c r="AT51" i="105"/>
  <c r="AU51" i="105" s="1"/>
  <c r="AX51" i="105" s="1"/>
  <c r="AW51" i="105"/>
  <c r="L18" i="104"/>
  <c r="N18" i="104" s="1"/>
  <c r="AK18" i="104"/>
  <c r="E18" i="104" s="1"/>
  <c r="AM18" i="104"/>
  <c r="AN18" i="104"/>
  <c r="AO18" i="104"/>
  <c r="AT18" i="104"/>
  <c r="AU18" i="104" s="1"/>
  <c r="AX18" i="104" s="1"/>
  <c r="AW18" i="104"/>
  <c r="L21" i="104"/>
  <c r="N21" i="104" s="1"/>
  <c r="AK21" i="104"/>
  <c r="E21" i="104" s="1"/>
  <c r="AM21" i="104"/>
  <c r="AN21" i="104"/>
  <c r="AO21" i="104"/>
  <c r="AT21" i="104"/>
  <c r="AU21" i="104" s="1"/>
  <c r="AX21" i="104" s="1"/>
  <c r="AW21" i="104"/>
  <c r="L24" i="104"/>
  <c r="N24" i="104" s="1"/>
  <c r="AK24" i="104"/>
  <c r="E24" i="104" s="1"/>
  <c r="AM24" i="104"/>
  <c r="AN24" i="104"/>
  <c r="AO24" i="104"/>
  <c r="AT24" i="104"/>
  <c r="AU24" i="104"/>
  <c r="AW24" i="104"/>
  <c r="L27" i="104"/>
  <c r="N27" i="104" s="1"/>
  <c r="BC27" i="104" s="1"/>
  <c r="AK27" i="104"/>
  <c r="E27" i="104" s="1"/>
  <c r="AM27" i="104"/>
  <c r="AN27" i="104"/>
  <c r="AO27" i="104"/>
  <c r="AT27" i="104"/>
  <c r="AU27" i="104"/>
  <c r="AW27" i="104"/>
  <c r="L30" i="104"/>
  <c r="N30" i="104" s="1"/>
  <c r="AK30" i="104"/>
  <c r="E30" i="104" s="1"/>
  <c r="AM30" i="104"/>
  <c r="AN30" i="104"/>
  <c r="AO30" i="104"/>
  <c r="AT30" i="104"/>
  <c r="AU30" i="104"/>
  <c r="AX30" i="104" s="1"/>
  <c r="AW30" i="104"/>
  <c r="L33" i="104"/>
  <c r="N33" i="104" s="1"/>
  <c r="AK33" i="104"/>
  <c r="E33" i="104" s="1"/>
  <c r="AM33" i="104"/>
  <c r="AN33" i="104"/>
  <c r="AO33" i="104"/>
  <c r="AT33" i="104"/>
  <c r="AU33" i="104" s="1"/>
  <c r="AX33" i="104" s="1"/>
  <c r="AW33" i="104"/>
  <c r="L36" i="104"/>
  <c r="N36" i="104"/>
  <c r="AK36" i="104"/>
  <c r="E36" i="104" s="1"/>
  <c r="AM36" i="104"/>
  <c r="AN36" i="104"/>
  <c r="AO36" i="104"/>
  <c r="AT36" i="104"/>
  <c r="AU36" i="104" s="1"/>
  <c r="AX36" i="104" s="1"/>
  <c r="AW36" i="104"/>
  <c r="L39" i="104"/>
  <c r="N39" i="104" s="1"/>
  <c r="AK39" i="104"/>
  <c r="E39" i="104" s="1"/>
  <c r="AM39" i="104"/>
  <c r="AN39" i="104"/>
  <c r="AO39" i="104"/>
  <c r="AT39" i="104"/>
  <c r="AU39" i="104"/>
  <c r="AW39" i="104"/>
  <c r="L42" i="104"/>
  <c r="N42" i="104" s="1"/>
  <c r="AK42" i="104"/>
  <c r="E42" i="104" s="1"/>
  <c r="AM42" i="104"/>
  <c r="AN42" i="104"/>
  <c r="AO42" i="104"/>
  <c r="AT42" i="104"/>
  <c r="AU42" i="104"/>
  <c r="AX42" i="104" s="1"/>
  <c r="AW42" i="104"/>
  <c r="L45" i="104"/>
  <c r="N45" i="104" s="1"/>
  <c r="AK45" i="104"/>
  <c r="E45" i="104" s="1"/>
  <c r="AM45" i="104"/>
  <c r="AN45" i="104"/>
  <c r="AO45" i="104"/>
  <c r="AT45" i="104"/>
  <c r="AU45" i="104" s="1"/>
  <c r="AX45" i="104" s="1"/>
  <c r="AW45" i="104"/>
  <c r="L48" i="104"/>
  <c r="N48" i="104" s="1"/>
  <c r="AK48" i="104"/>
  <c r="E48" i="104" s="1"/>
  <c r="AM48" i="104"/>
  <c r="AN48" i="104"/>
  <c r="AO48" i="104"/>
  <c r="AT48" i="104"/>
  <c r="AU48" i="104" s="1"/>
  <c r="AX48" i="104" s="1"/>
  <c r="AW48" i="104"/>
  <c r="L51" i="104"/>
  <c r="N51" i="104" s="1"/>
  <c r="AK51" i="104"/>
  <c r="E51" i="104" s="1"/>
  <c r="AM51" i="104"/>
  <c r="AN51" i="104"/>
  <c r="AO51" i="104"/>
  <c r="AT51" i="104"/>
  <c r="AU51" i="104"/>
  <c r="AW51" i="104"/>
  <c r="L18" i="103"/>
  <c r="N18" i="103" s="1"/>
  <c r="AK18" i="103"/>
  <c r="E18" i="103" s="1"/>
  <c r="AM18" i="103"/>
  <c r="AN18" i="103"/>
  <c r="AO18" i="103"/>
  <c r="AT18" i="103"/>
  <c r="AU18" i="103"/>
  <c r="AX18" i="103" s="1"/>
  <c r="AW18" i="103"/>
  <c r="L21" i="103"/>
  <c r="N21" i="103" s="1"/>
  <c r="AK21" i="103"/>
  <c r="E21" i="103" s="1"/>
  <c r="AM21" i="103"/>
  <c r="AN21" i="103"/>
  <c r="AO21" i="103"/>
  <c r="AT21" i="103"/>
  <c r="AU21" i="103" s="1"/>
  <c r="AX21" i="103" s="1"/>
  <c r="AW21" i="103"/>
  <c r="L24" i="103"/>
  <c r="N24" i="103" s="1"/>
  <c r="AK24" i="103"/>
  <c r="E24" i="103" s="1"/>
  <c r="AM24" i="103"/>
  <c r="AN24" i="103"/>
  <c r="AO24" i="103"/>
  <c r="AT24" i="103"/>
  <c r="AU24" i="103" s="1"/>
  <c r="AX24" i="103" s="1"/>
  <c r="AW24" i="103"/>
  <c r="L27" i="103"/>
  <c r="N27" i="103" s="1"/>
  <c r="AK27" i="103"/>
  <c r="E27" i="103" s="1"/>
  <c r="AM27" i="103"/>
  <c r="AN27" i="103"/>
  <c r="AO27" i="103"/>
  <c r="AT27" i="103"/>
  <c r="AU27" i="103"/>
  <c r="AW27" i="103"/>
  <c r="L30" i="103"/>
  <c r="N30" i="103" s="1"/>
  <c r="AK30" i="103"/>
  <c r="E30" i="103" s="1"/>
  <c r="AM30" i="103"/>
  <c r="AN30" i="103"/>
  <c r="AO30" i="103"/>
  <c r="AT30" i="103"/>
  <c r="AU30" i="103"/>
  <c r="AX30" i="103" s="1"/>
  <c r="AW30" i="103"/>
  <c r="L33" i="103"/>
  <c r="N33" i="103" s="1"/>
  <c r="AK33" i="103"/>
  <c r="E33" i="103" s="1"/>
  <c r="AM33" i="103"/>
  <c r="AN33" i="103"/>
  <c r="AO33" i="103"/>
  <c r="AT33" i="103"/>
  <c r="AU33" i="103" s="1"/>
  <c r="AX33" i="103" s="1"/>
  <c r="AW33" i="103"/>
  <c r="L36" i="103"/>
  <c r="N36" i="103" s="1"/>
  <c r="AK36" i="103"/>
  <c r="E36" i="103" s="1"/>
  <c r="AM36" i="103"/>
  <c r="AN36" i="103"/>
  <c r="AO36" i="103"/>
  <c r="AT36" i="103"/>
  <c r="AU36" i="103" s="1"/>
  <c r="AX36" i="103" s="1"/>
  <c r="AW36" i="103"/>
  <c r="L39" i="103"/>
  <c r="N39" i="103" s="1"/>
  <c r="AK39" i="103"/>
  <c r="E39" i="103" s="1"/>
  <c r="AM39" i="103"/>
  <c r="AN39" i="103"/>
  <c r="AO39" i="103"/>
  <c r="AT39" i="103"/>
  <c r="AU39" i="103"/>
  <c r="AW39" i="103"/>
  <c r="L42" i="103"/>
  <c r="N42" i="103" s="1"/>
  <c r="AK42" i="103"/>
  <c r="E42" i="103" s="1"/>
  <c r="AM42" i="103"/>
  <c r="AN42" i="103"/>
  <c r="AO42" i="103"/>
  <c r="AT42" i="103"/>
  <c r="AU42" i="103"/>
  <c r="AX42" i="103" s="1"/>
  <c r="AW42" i="103"/>
  <c r="L45" i="103"/>
  <c r="N45" i="103" s="1"/>
  <c r="AK45" i="103"/>
  <c r="E45" i="103" s="1"/>
  <c r="AM45" i="103"/>
  <c r="AN45" i="103"/>
  <c r="AO45" i="103"/>
  <c r="AT45" i="103"/>
  <c r="AU45" i="103" s="1"/>
  <c r="AX45" i="103" s="1"/>
  <c r="AW45" i="103"/>
  <c r="L48" i="103"/>
  <c r="N48" i="103" s="1"/>
  <c r="AK48" i="103"/>
  <c r="E48" i="103" s="1"/>
  <c r="AM48" i="103"/>
  <c r="AN48" i="103"/>
  <c r="AO48" i="103"/>
  <c r="AT48" i="103"/>
  <c r="AU48" i="103" s="1"/>
  <c r="AX48" i="103" s="1"/>
  <c r="AW48" i="103"/>
  <c r="L51" i="103"/>
  <c r="N51" i="103" s="1"/>
  <c r="AK51" i="103"/>
  <c r="E51" i="103" s="1"/>
  <c r="AL51" i="103"/>
  <c r="H51" i="103" s="1"/>
  <c r="AM51" i="103"/>
  <c r="AN51" i="103"/>
  <c r="AO51" i="103"/>
  <c r="AT51" i="103"/>
  <c r="AU51" i="103" s="1"/>
  <c r="AX51" i="103" s="1"/>
  <c r="AW51" i="103"/>
  <c r="L18" i="102"/>
  <c r="N18" i="102" s="1"/>
  <c r="AK18" i="102"/>
  <c r="E18" i="102" s="1"/>
  <c r="AM18" i="102"/>
  <c r="AN18" i="102"/>
  <c r="AO18" i="102"/>
  <c r="AT18" i="102"/>
  <c r="AU18" i="102"/>
  <c r="AX18" i="102" s="1"/>
  <c r="AW18" i="102"/>
  <c r="L21" i="102"/>
  <c r="N21" i="102" s="1"/>
  <c r="AK21" i="102"/>
  <c r="E21" i="102" s="1"/>
  <c r="AM21" i="102"/>
  <c r="AN21" i="102"/>
  <c r="AO21" i="102"/>
  <c r="AT21" i="102"/>
  <c r="AU21" i="102"/>
  <c r="AX21" i="102" s="1"/>
  <c r="AW21" i="102"/>
  <c r="L24" i="102"/>
  <c r="N24" i="102"/>
  <c r="AK24" i="102"/>
  <c r="E24" i="102" s="1"/>
  <c r="AM24" i="102"/>
  <c r="AN24" i="102"/>
  <c r="AO24" i="102"/>
  <c r="AT24" i="102"/>
  <c r="AU24" i="102"/>
  <c r="AX24" i="102" s="1"/>
  <c r="AW24" i="102"/>
  <c r="L27" i="102"/>
  <c r="N27" i="102"/>
  <c r="AK27" i="102"/>
  <c r="E27" i="102" s="1"/>
  <c r="AM27" i="102"/>
  <c r="AN27" i="102"/>
  <c r="AO27" i="102"/>
  <c r="AT27" i="102"/>
  <c r="AU27" i="102"/>
  <c r="AW27" i="102"/>
  <c r="L30" i="102"/>
  <c r="N30" i="102"/>
  <c r="AK30" i="102"/>
  <c r="E30" i="102" s="1"/>
  <c r="AM30" i="102"/>
  <c r="AN30" i="102"/>
  <c r="AO30" i="102"/>
  <c r="AT30" i="102"/>
  <c r="AU30" i="102" s="1"/>
  <c r="AX30" i="102" s="1"/>
  <c r="AW30" i="102"/>
  <c r="L33" i="102"/>
  <c r="N33" i="102" s="1"/>
  <c r="AK33" i="102"/>
  <c r="E33" i="102" s="1"/>
  <c r="AM33" i="102"/>
  <c r="AN33" i="102"/>
  <c r="AO33" i="102"/>
  <c r="AT33" i="102"/>
  <c r="AU33" i="102" s="1"/>
  <c r="AX33" i="102" s="1"/>
  <c r="AW33" i="102"/>
  <c r="L36" i="102"/>
  <c r="N36" i="102" s="1"/>
  <c r="AK36" i="102"/>
  <c r="E36" i="102" s="1"/>
  <c r="AM36" i="102"/>
  <c r="AN36" i="102"/>
  <c r="AO36" i="102"/>
  <c r="AT36" i="102"/>
  <c r="AU36" i="102" s="1"/>
  <c r="AX36" i="102" s="1"/>
  <c r="AW36" i="102"/>
  <c r="L39" i="102"/>
  <c r="N39" i="102" s="1"/>
  <c r="AK39" i="102"/>
  <c r="E39" i="102" s="1"/>
  <c r="AM39" i="102"/>
  <c r="AN39" i="102"/>
  <c r="AO39" i="102"/>
  <c r="AT39" i="102"/>
  <c r="AU39" i="102" s="1"/>
  <c r="AX39" i="102" s="1"/>
  <c r="AW39" i="102"/>
  <c r="L42" i="102"/>
  <c r="N42" i="102" s="1"/>
  <c r="AK42" i="102"/>
  <c r="E42" i="102" s="1"/>
  <c r="AM42" i="102"/>
  <c r="AN42" i="102"/>
  <c r="AO42" i="102"/>
  <c r="AT42" i="102"/>
  <c r="AU42" i="102"/>
  <c r="AX42" i="102" s="1"/>
  <c r="AW42" i="102"/>
  <c r="L45" i="102"/>
  <c r="N45" i="102" s="1"/>
  <c r="AK45" i="102"/>
  <c r="E45" i="102" s="1"/>
  <c r="AM45" i="102"/>
  <c r="AN45" i="102"/>
  <c r="AO45" i="102"/>
  <c r="AT45" i="102"/>
  <c r="AU45" i="102"/>
  <c r="AX45" i="102" s="1"/>
  <c r="AW45" i="102"/>
  <c r="L48" i="102"/>
  <c r="N48" i="102" s="1"/>
  <c r="BC48" i="102" s="1"/>
  <c r="AK48" i="102"/>
  <c r="E48" i="102" s="1"/>
  <c r="AM48" i="102"/>
  <c r="AN48" i="102"/>
  <c r="AO48" i="102"/>
  <c r="AT48" i="102"/>
  <c r="AU48" i="102"/>
  <c r="AW48" i="102"/>
  <c r="L51" i="102"/>
  <c r="N51" i="102" s="1"/>
  <c r="AK51" i="102"/>
  <c r="E51" i="102" s="1"/>
  <c r="AM51" i="102"/>
  <c r="AN51" i="102"/>
  <c r="AO51" i="102"/>
  <c r="AT51" i="102"/>
  <c r="AU51" i="102" s="1"/>
  <c r="AX51" i="102" s="1"/>
  <c r="AW51" i="102"/>
  <c r="L18" i="101"/>
  <c r="N18" i="101" s="1"/>
  <c r="AK18" i="101"/>
  <c r="E18" i="101" s="1"/>
  <c r="AL18" i="101"/>
  <c r="H18" i="101" s="1"/>
  <c r="AM18" i="101"/>
  <c r="AN18" i="101"/>
  <c r="AO18" i="101"/>
  <c r="AT18" i="101"/>
  <c r="AU18" i="101" s="1"/>
  <c r="AX18" i="101" s="1"/>
  <c r="AW18" i="101"/>
  <c r="L21" i="101"/>
  <c r="N21" i="101" s="1"/>
  <c r="AK21" i="101"/>
  <c r="E21" i="101" s="1"/>
  <c r="AL21" i="101"/>
  <c r="H21" i="101" s="1"/>
  <c r="AM21" i="101"/>
  <c r="AN21" i="101"/>
  <c r="AO21" i="101"/>
  <c r="AT21" i="101"/>
  <c r="AU21" i="101"/>
  <c r="AX21" i="101" s="1"/>
  <c r="AW21" i="101"/>
  <c r="L24" i="101"/>
  <c r="N24" i="101"/>
  <c r="AK24" i="101"/>
  <c r="E24" i="101" s="1"/>
  <c r="AM24" i="101"/>
  <c r="AN24" i="101"/>
  <c r="AO24" i="101"/>
  <c r="AT24" i="101"/>
  <c r="AU24" i="101"/>
  <c r="AW24" i="101"/>
  <c r="L27" i="101"/>
  <c r="N27" i="101" s="1"/>
  <c r="AK27" i="101"/>
  <c r="E27" i="101" s="1"/>
  <c r="AM27" i="101"/>
  <c r="AN27" i="101"/>
  <c r="AO27" i="101"/>
  <c r="AT27" i="101"/>
  <c r="AU27" i="101" s="1"/>
  <c r="AX27" i="101" s="1"/>
  <c r="AW27" i="101"/>
  <c r="L30" i="101"/>
  <c r="N30" i="101" s="1"/>
  <c r="AK30" i="101"/>
  <c r="E30" i="101" s="1"/>
  <c r="AL30" i="101"/>
  <c r="H30" i="101" s="1"/>
  <c r="AM30" i="101"/>
  <c r="AN30" i="101"/>
  <c r="AO30" i="101"/>
  <c r="AT30" i="101"/>
  <c r="AU30" i="101" s="1"/>
  <c r="AX30" i="101" s="1"/>
  <c r="AW30" i="101"/>
  <c r="L33" i="101"/>
  <c r="N33" i="101" s="1"/>
  <c r="AK33" i="101"/>
  <c r="E33" i="101" s="1"/>
  <c r="AL33" i="101"/>
  <c r="H33" i="101" s="1"/>
  <c r="AM33" i="101"/>
  <c r="AN33" i="101"/>
  <c r="AO33" i="101"/>
  <c r="AT33" i="101"/>
  <c r="AU33" i="101"/>
  <c r="AX33" i="101" s="1"/>
  <c r="AW33" i="101"/>
  <c r="L36" i="101"/>
  <c r="N36" i="101"/>
  <c r="AK36" i="101"/>
  <c r="E36" i="101" s="1"/>
  <c r="AM36" i="101"/>
  <c r="AN36" i="101"/>
  <c r="AO36" i="101"/>
  <c r="AT36" i="101"/>
  <c r="AU36" i="101"/>
  <c r="AW36" i="101"/>
  <c r="L39" i="101"/>
  <c r="N39" i="101" s="1"/>
  <c r="AK39" i="101"/>
  <c r="E39" i="101" s="1"/>
  <c r="AM39" i="101"/>
  <c r="AN39" i="101"/>
  <c r="AO39" i="101"/>
  <c r="AT39" i="101"/>
  <c r="AU39" i="101" s="1"/>
  <c r="AX39" i="101" s="1"/>
  <c r="AW39" i="101"/>
  <c r="L42" i="101"/>
  <c r="N42" i="101" s="1"/>
  <c r="AK42" i="101"/>
  <c r="E42" i="101" s="1"/>
  <c r="AM42" i="101"/>
  <c r="AN42" i="101"/>
  <c r="AO42" i="101"/>
  <c r="AT42" i="101"/>
  <c r="AU42" i="101" s="1"/>
  <c r="AX42" i="101" s="1"/>
  <c r="AW42" i="101"/>
  <c r="L45" i="101"/>
  <c r="N45" i="101" s="1"/>
  <c r="AK45" i="101"/>
  <c r="E45" i="101" s="1"/>
  <c r="AM45" i="101"/>
  <c r="AN45" i="101"/>
  <c r="AO45" i="101"/>
  <c r="AT45" i="101"/>
  <c r="AU45" i="101" s="1"/>
  <c r="AX45" i="101" s="1"/>
  <c r="AW45" i="101"/>
  <c r="L48" i="101"/>
  <c r="N48" i="101" s="1"/>
  <c r="AK48" i="101"/>
  <c r="E48" i="101" s="1"/>
  <c r="AM48" i="101"/>
  <c r="AN48" i="101"/>
  <c r="AO48" i="101"/>
  <c r="AT48" i="101"/>
  <c r="AU48" i="101" s="1"/>
  <c r="AX48" i="101" s="1"/>
  <c r="AW48" i="101"/>
  <c r="L51" i="101"/>
  <c r="N51" i="101" s="1"/>
  <c r="AK51" i="101"/>
  <c r="E51" i="101" s="1"/>
  <c r="AM51" i="101"/>
  <c r="AN51" i="101"/>
  <c r="AO51" i="101"/>
  <c r="AT51" i="101"/>
  <c r="AU51" i="101"/>
  <c r="AX51" i="101" s="1"/>
  <c r="AW51" i="101"/>
  <c r="L18" i="100"/>
  <c r="N18" i="100" s="1"/>
  <c r="AK18" i="100"/>
  <c r="E18" i="100" s="1"/>
  <c r="AM18" i="100"/>
  <c r="AN18" i="100"/>
  <c r="AO18" i="100"/>
  <c r="AT18" i="100"/>
  <c r="AU18" i="100"/>
  <c r="AW18" i="100"/>
  <c r="L21" i="100"/>
  <c r="N21" i="100" s="1"/>
  <c r="AK21" i="100"/>
  <c r="E21" i="100" s="1"/>
  <c r="AM21" i="100"/>
  <c r="AN21" i="100"/>
  <c r="AO21" i="100"/>
  <c r="AT21" i="100"/>
  <c r="AU21" i="100" s="1"/>
  <c r="AX21" i="100" s="1"/>
  <c r="AW21" i="100"/>
  <c r="L24" i="100"/>
  <c r="N24" i="100" s="1"/>
  <c r="AK24" i="100"/>
  <c r="E24" i="100" s="1"/>
  <c r="AL24" i="100"/>
  <c r="H24" i="100" s="1"/>
  <c r="AM24" i="100"/>
  <c r="AN24" i="100"/>
  <c r="AO24" i="100"/>
  <c r="AT24" i="100"/>
  <c r="AU24" i="100" s="1"/>
  <c r="AX24" i="100" s="1"/>
  <c r="AW24" i="100"/>
  <c r="L27" i="100"/>
  <c r="N27" i="100" s="1"/>
  <c r="AK27" i="100"/>
  <c r="E27" i="100" s="1"/>
  <c r="AL27" i="100"/>
  <c r="H27" i="100" s="1"/>
  <c r="AM27" i="100"/>
  <c r="AN27" i="100"/>
  <c r="AO27" i="100"/>
  <c r="AT27" i="100"/>
  <c r="AU27" i="100"/>
  <c r="AX27" i="100" s="1"/>
  <c r="AW27" i="100"/>
  <c r="L30" i="100"/>
  <c r="N30" i="100"/>
  <c r="AK30" i="100"/>
  <c r="E30" i="100" s="1"/>
  <c r="AM30" i="100"/>
  <c r="AN30" i="100"/>
  <c r="AO30" i="100"/>
  <c r="AT30" i="100"/>
  <c r="AU30" i="100"/>
  <c r="AW30" i="100"/>
  <c r="L33" i="100"/>
  <c r="N33" i="100"/>
  <c r="AK33" i="100"/>
  <c r="E33" i="100" s="1"/>
  <c r="AM33" i="100"/>
  <c r="AN33" i="100"/>
  <c r="AO33" i="100"/>
  <c r="AT33" i="100"/>
  <c r="AU33" i="100" s="1"/>
  <c r="AX33" i="100" s="1"/>
  <c r="AW33" i="100"/>
  <c r="L36" i="100"/>
  <c r="N36" i="100" s="1"/>
  <c r="AK36" i="100"/>
  <c r="E36" i="100" s="1"/>
  <c r="AL36" i="100"/>
  <c r="H36" i="100" s="1"/>
  <c r="AM36" i="100"/>
  <c r="AN36" i="100"/>
  <c r="AO36" i="100"/>
  <c r="AT36" i="100"/>
  <c r="AU36" i="100" s="1"/>
  <c r="AX36" i="100" s="1"/>
  <c r="AW36" i="100"/>
  <c r="L39" i="100"/>
  <c r="N39" i="100" s="1"/>
  <c r="AK39" i="100"/>
  <c r="E39" i="100" s="1"/>
  <c r="AL39" i="100"/>
  <c r="H39" i="100" s="1"/>
  <c r="AM39" i="100"/>
  <c r="AN39" i="100"/>
  <c r="AO39" i="100"/>
  <c r="AT39" i="100"/>
  <c r="AU39" i="100"/>
  <c r="AX39" i="100" s="1"/>
  <c r="AW39" i="100"/>
  <c r="L42" i="100"/>
  <c r="N42" i="100"/>
  <c r="AK42" i="100"/>
  <c r="E42" i="100" s="1"/>
  <c r="AM42" i="100"/>
  <c r="AN42" i="100"/>
  <c r="AO42" i="100"/>
  <c r="AT42" i="100"/>
  <c r="AU42" i="100"/>
  <c r="AW42" i="100"/>
  <c r="L45" i="100"/>
  <c r="N45" i="100" s="1"/>
  <c r="AK45" i="100"/>
  <c r="E45" i="100" s="1"/>
  <c r="AM45" i="100"/>
  <c r="AN45" i="100"/>
  <c r="AO45" i="100"/>
  <c r="AT45" i="100"/>
  <c r="AU45" i="100"/>
  <c r="AW45" i="100"/>
  <c r="L48" i="100"/>
  <c r="N48" i="100" s="1"/>
  <c r="AK48" i="100"/>
  <c r="E48" i="100" s="1"/>
  <c r="AM48" i="100"/>
  <c r="AN48" i="100"/>
  <c r="AO48" i="100"/>
  <c r="AT48" i="100"/>
  <c r="AU48" i="100"/>
  <c r="AW48" i="100"/>
  <c r="L51" i="100"/>
  <c r="N51" i="100" s="1"/>
  <c r="AK51" i="100"/>
  <c r="E51" i="100" s="1"/>
  <c r="AM51" i="100"/>
  <c r="AN51" i="100"/>
  <c r="AO51" i="100"/>
  <c r="AT51" i="100"/>
  <c r="AU51" i="100" s="1"/>
  <c r="AX51" i="100" s="1"/>
  <c r="AW51" i="100"/>
  <c r="L18" i="99"/>
  <c r="N18" i="99" s="1"/>
  <c r="AK18" i="99"/>
  <c r="E18" i="99" s="1"/>
  <c r="AM18" i="99"/>
  <c r="AN18" i="99"/>
  <c r="AO18" i="99"/>
  <c r="AT18" i="99"/>
  <c r="AU18" i="99" s="1"/>
  <c r="AX18" i="99" s="1"/>
  <c r="AW18" i="99"/>
  <c r="L21" i="99"/>
  <c r="N21" i="99" s="1"/>
  <c r="AK21" i="99"/>
  <c r="E21" i="99" s="1"/>
  <c r="AM21" i="99"/>
  <c r="AN21" i="99"/>
  <c r="AO21" i="99"/>
  <c r="AT21" i="99"/>
  <c r="AU21" i="99"/>
  <c r="AX21" i="99" s="1"/>
  <c r="AW21" i="99"/>
  <c r="L24" i="99"/>
  <c r="N24" i="99" s="1"/>
  <c r="AK24" i="99"/>
  <c r="E24" i="99" s="1"/>
  <c r="AM24" i="99"/>
  <c r="AN24" i="99"/>
  <c r="AO24" i="99"/>
  <c r="AT24" i="99"/>
  <c r="AU24" i="99"/>
  <c r="AX24" i="99" s="1"/>
  <c r="AW24" i="99"/>
  <c r="L27" i="99"/>
  <c r="N27" i="99" s="1"/>
  <c r="AK27" i="99"/>
  <c r="E27" i="99" s="1"/>
  <c r="AM27" i="99"/>
  <c r="AN27" i="99"/>
  <c r="AO27" i="99"/>
  <c r="AT27" i="99"/>
  <c r="AU27" i="99"/>
  <c r="AW27" i="99"/>
  <c r="L30" i="99"/>
  <c r="N30" i="99" s="1"/>
  <c r="AK30" i="99"/>
  <c r="E30" i="99" s="1"/>
  <c r="AM30" i="99"/>
  <c r="AN30" i="99"/>
  <c r="AO30" i="99"/>
  <c r="AT30" i="99"/>
  <c r="AU30" i="99" s="1"/>
  <c r="AX30" i="99" s="1"/>
  <c r="AW30" i="99"/>
  <c r="L33" i="99"/>
  <c r="N33" i="99" s="1"/>
  <c r="AK33" i="99"/>
  <c r="E33" i="99" s="1"/>
  <c r="AL33" i="99"/>
  <c r="H33" i="99" s="1"/>
  <c r="AM33" i="99"/>
  <c r="AN33" i="99"/>
  <c r="AO33" i="99"/>
  <c r="AT33" i="99"/>
  <c r="AU33" i="99" s="1"/>
  <c r="AX33" i="99" s="1"/>
  <c r="AW33" i="99"/>
  <c r="L36" i="99"/>
  <c r="N36" i="99" s="1"/>
  <c r="AK36" i="99"/>
  <c r="E36" i="99" s="1"/>
  <c r="AL36" i="99"/>
  <c r="H36" i="99" s="1"/>
  <c r="AM36" i="99"/>
  <c r="AN36" i="99"/>
  <c r="AO36" i="99"/>
  <c r="AT36" i="99"/>
  <c r="AU36" i="99" s="1"/>
  <c r="AX36" i="99" s="1"/>
  <c r="AW36" i="99"/>
  <c r="L39" i="99"/>
  <c r="N39" i="99" s="1"/>
  <c r="AK39" i="99"/>
  <c r="E39" i="99" s="1"/>
  <c r="AM39" i="99"/>
  <c r="AN39" i="99"/>
  <c r="AO39" i="99"/>
  <c r="AT39" i="99"/>
  <c r="AU39" i="99"/>
  <c r="AW39" i="99"/>
  <c r="L42" i="99"/>
  <c r="N42" i="99" s="1"/>
  <c r="AK42" i="99"/>
  <c r="E42" i="99" s="1"/>
  <c r="AL42" i="99"/>
  <c r="AM42" i="99"/>
  <c r="AN42" i="99"/>
  <c r="AO42" i="99"/>
  <c r="AT42" i="99"/>
  <c r="AU42" i="99"/>
  <c r="AX42" i="99" s="1"/>
  <c r="AW42" i="99"/>
  <c r="L45" i="99"/>
  <c r="N45" i="99" s="1"/>
  <c r="AK45" i="99"/>
  <c r="E45" i="99" s="1"/>
  <c r="AM45" i="99"/>
  <c r="AN45" i="99"/>
  <c r="AO45" i="99"/>
  <c r="AT45" i="99"/>
  <c r="AU45" i="99" s="1"/>
  <c r="AX45" i="99" s="1"/>
  <c r="AW45" i="99"/>
  <c r="L48" i="99"/>
  <c r="N48" i="99" s="1"/>
  <c r="AK48" i="99"/>
  <c r="E48" i="99" s="1"/>
  <c r="AM48" i="99"/>
  <c r="AN48" i="99"/>
  <c r="AO48" i="99"/>
  <c r="AT48" i="99"/>
  <c r="AU48" i="99" s="1"/>
  <c r="AX48" i="99" s="1"/>
  <c r="AW48" i="99"/>
  <c r="L51" i="99"/>
  <c r="N51" i="99" s="1"/>
  <c r="AK51" i="99"/>
  <c r="E51" i="99" s="1"/>
  <c r="AM51" i="99"/>
  <c r="AN51" i="99"/>
  <c r="AO51" i="99"/>
  <c r="AT51" i="99"/>
  <c r="AU51" i="99"/>
  <c r="AW51" i="99"/>
  <c r="L18" i="98"/>
  <c r="N18" i="98" s="1"/>
  <c r="AK18" i="98"/>
  <c r="E18" i="98" s="1"/>
  <c r="AM18" i="98"/>
  <c r="AN18" i="98"/>
  <c r="AO18" i="98"/>
  <c r="AT18" i="98"/>
  <c r="AU18" i="98" s="1"/>
  <c r="AX18" i="98" s="1"/>
  <c r="AW18" i="98"/>
  <c r="L21" i="98"/>
  <c r="N21" i="98" s="1"/>
  <c r="AK21" i="98"/>
  <c r="E21" i="98" s="1"/>
  <c r="AM21" i="98"/>
  <c r="AN21" i="98"/>
  <c r="AO21" i="98"/>
  <c r="AT21" i="98"/>
  <c r="AU21" i="98" s="1"/>
  <c r="AX21" i="98" s="1"/>
  <c r="AW21" i="98"/>
  <c r="L24" i="98"/>
  <c r="N24" i="98" s="1"/>
  <c r="AK24" i="98"/>
  <c r="E24" i="98" s="1"/>
  <c r="AM24" i="98"/>
  <c r="AN24" i="98"/>
  <c r="AO24" i="98"/>
  <c r="AT24" i="98"/>
  <c r="AU24" i="98" s="1"/>
  <c r="AX24" i="98" s="1"/>
  <c r="AW24" i="98"/>
  <c r="L27" i="98"/>
  <c r="N27" i="98" s="1"/>
  <c r="AK27" i="98"/>
  <c r="E27" i="98" s="1"/>
  <c r="AM27" i="98"/>
  <c r="AN27" i="98"/>
  <c r="AO27" i="98"/>
  <c r="AT27" i="98"/>
  <c r="AU27" i="98" s="1"/>
  <c r="AX27" i="98" s="1"/>
  <c r="AW27" i="98"/>
  <c r="L30" i="98"/>
  <c r="N30" i="98" s="1"/>
  <c r="AK30" i="98"/>
  <c r="E30" i="98" s="1"/>
  <c r="AM30" i="98"/>
  <c r="AN30" i="98"/>
  <c r="AO30" i="98"/>
  <c r="AT30" i="98"/>
  <c r="AU30" i="98"/>
  <c r="AX30" i="98" s="1"/>
  <c r="AW30" i="98"/>
  <c r="L33" i="98"/>
  <c r="N33" i="98" s="1"/>
  <c r="AK33" i="98"/>
  <c r="E33" i="98" s="1"/>
  <c r="AM33" i="98"/>
  <c r="AN33" i="98"/>
  <c r="AO33" i="98"/>
  <c r="AT33" i="98"/>
  <c r="AU33" i="98"/>
  <c r="AX33" i="98" s="1"/>
  <c r="AW33" i="98"/>
  <c r="L36" i="98"/>
  <c r="N36" i="98" s="1"/>
  <c r="AK36" i="98"/>
  <c r="E36" i="98" s="1"/>
  <c r="AM36" i="98"/>
  <c r="AN36" i="98"/>
  <c r="AO36" i="98"/>
  <c r="AT36" i="98"/>
  <c r="AU36" i="98"/>
  <c r="AX36" i="98" s="1"/>
  <c r="AW36" i="98"/>
  <c r="L39" i="98"/>
  <c r="N39" i="98" s="1"/>
  <c r="AK39" i="98"/>
  <c r="E39" i="98" s="1"/>
  <c r="AM39" i="98"/>
  <c r="AN39" i="98"/>
  <c r="AO39" i="98"/>
  <c r="AT39" i="98"/>
  <c r="AU39" i="98"/>
  <c r="AW39" i="98"/>
  <c r="L42" i="98"/>
  <c r="N42" i="98" s="1"/>
  <c r="AK42" i="98"/>
  <c r="AM42" i="98"/>
  <c r="AN42" i="98"/>
  <c r="AO42" i="98"/>
  <c r="AT42" i="98"/>
  <c r="AU42" i="98" s="1"/>
  <c r="AX42" i="98" s="1"/>
  <c r="AW42" i="98"/>
  <c r="L45" i="98"/>
  <c r="N45" i="98" s="1"/>
  <c r="BC45" i="98" s="1"/>
  <c r="AK45" i="98"/>
  <c r="E45" i="98" s="1"/>
  <c r="AM45" i="98"/>
  <c r="AN45" i="98"/>
  <c r="AO45" i="98"/>
  <c r="AT45" i="98"/>
  <c r="AU45" i="98"/>
  <c r="AX45" i="98" s="1"/>
  <c r="AW45" i="98"/>
  <c r="L48" i="98"/>
  <c r="N48" i="98" s="1"/>
  <c r="AK48" i="98"/>
  <c r="AM48" i="98"/>
  <c r="AN48" i="98"/>
  <c r="AO48" i="98"/>
  <c r="AT48" i="98"/>
  <c r="AU48" i="98" s="1"/>
  <c r="AX48" i="98" s="1"/>
  <c r="AW48" i="98"/>
  <c r="L51" i="98"/>
  <c r="N51" i="98" s="1"/>
  <c r="AK51" i="98"/>
  <c r="E51" i="98" s="1"/>
  <c r="AM51" i="98"/>
  <c r="AN51" i="98"/>
  <c r="AO51" i="98"/>
  <c r="AT51" i="98"/>
  <c r="AU51" i="98" s="1"/>
  <c r="AX51" i="98" s="1"/>
  <c r="AW51" i="98"/>
  <c r="L18" i="97"/>
  <c r="N18" i="97" s="1"/>
  <c r="AK18" i="97"/>
  <c r="E18" i="97" s="1"/>
  <c r="AM18" i="97"/>
  <c r="AN18" i="97"/>
  <c r="AO18" i="97"/>
  <c r="AT18" i="97"/>
  <c r="AU18" i="97"/>
  <c r="AW18" i="97"/>
  <c r="L21" i="97"/>
  <c r="N21" i="97" s="1"/>
  <c r="AK21" i="97"/>
  <c r="AM21" i="97"/>
  <c r="AN21" i="97"/>
  <c r="AO21" i="97"/>
  <c r="AT21" i="97"/>
  <c r="AU21" i="97"/>
  <c r="AW21" i="97"/>
  <c r="L24" i="97"/>
  <c r="N24" i="97" s="1"/>
  <c r="AK24" i="97"/>
  <c r="E24" i="97" s="1"/>
  <c r="AM24" i="97"/>
  <c r="AN24" i="97"/>
  <c r="AO24" i="97"/>
  <c r="AT24" i="97"/>
  <c r="AU24" i="97"/>
  <c r="AX24" i="97" s="1"/>
  <c r="AW24" i="97"/>
  <c r="L27" i="97"/>
  <c r="N27" i="97" s="1"/>
  <c r="AK27" i="97"/>
  <c r="E27" i="97" s="1"/>
  <c r="AM27" i="97"/>
  <c r="AN27" i="97"/>
  <c r="AO27" i="97"/>
  <c r="AT27" i="97"/>
  <c r="AU27" i="97" s="1"/>
  <c r="AX27" i="97" s="1"/>
  <c r="AW27" i="97"/>
  <c r="L30" i="97"/>
  <c r="N30" i="97" s="1"/>
  <c r="AK30" i="97"/>
  <c r="E30" i="97" s="1"/>
  <c r="AM30" i="97"/>
  <c r="AN30" i="97"/>
  <c r="AO30" i="97"/>
  <c r="AT30" i="97"/>
  <c r="AU30" i="97" s="1"/>
  <c r="AX30" i="97" s="1"/>
  <c r="AW30" i="97"/>
  <c r="L33" i="97"/>
  <c r="N33" i="97" s="1"/>
  <c r="AK33" i="97"/>
  <c r="E33" i="97" s="1"/>
  <c r="AM33" i="97"/>
  <c r="AN33" i="97"/>
  <c r="AO33" i="97"/>
  <c r="AT33" i="97"/>
  <c r="AU33" i="97"/>
  <c r="AW33" i="97"/>
  <c r="L36" i="97"/>
  <c r="N36" i="97" s="1"/>
  <c r="AK36" i="97"/>
  <c r="E36" i="97" s="1"/>
  <c r="AM36" i="97"/>
  <c r="AN36" i="97"/>
  <c r="AO36" i="97"/>
  <c r="AT36" i="97"/>
  <c r="AU36" i="97"/>
  <c r="AX36" i="97" s="1"/>
  <c r="AW36" i="97"/>
  <c r="L39" i="97"/>
  <c r="N39" i="97" s="1"/>
  <c r="AK39" i="97"/>
  <c r="E39" i="97" s="1"/>
  <c r="AM39" i="97"/>
  <c r="AN39" i="97"/>
  <c r="AO39" i="97"/>
  <c r="AT39" i="97"/>
  <c r="AU39" i="97" s="1"/>
  <c r="AX39" i="97" s="1"/>
  <c r="AW39" i="97"/>
  <c r="L42" i="97"/>
  <c r="N42" i="97" s="1"/>
  <c r="AK42" i="97"/>
  <c r="E42" i="97" s="1"/>
  <c r="AM42" i="97"/>
  <c r="AN42" i="97"/>
  <c r="AO42" i="97"/>
  <c r="AT42" i="97"/>
  <c r="AU42" i="97" s="1"/>
  <c r="AX42" i="97" s="1"/>
  <c r="AW42" i="97"/>
  <c r="L45" i="97"/>
  <c r="N45" i="97" s="1"/>
  <c r="AK45" i="97"/>
  <c r="E45" i="97" s="1"/>
  <c r="AM45" i="97"/>
  <c r="AN45" i="97"/>
  <c r="AO45" i="97"/>
  <c r="AT45" i="97"/>
  <c r="AU45" i="97"/>
  <c r="AW45" i="97"/>
  <c r="L48" i="97"/>
  <c r="N48" i="97" s="1"/>
  <c r="AK48" i="97"/>
  <c r="E48" i="97" s="1"/>
  <c r="AM48" i="97"/>
  <c r="AN48" i="97"/>
  <c r="AO48" i="97"/>
  <c r="AT48" i="97"/>
  <c r="AU48" i="97"/>
  <c r="AX48" i="97" s="1"/>
  <c r="AW48" i="97"/>
  <c r="L51" i="97"/>
  <c r="N51" i="97" s="1"/>
  <c r="AK51" i="97"/>
  <c r="E51" i="97" s="1"/>
  <c r="AM51" i="97"/>
  <c r="AN51" i="97"/>
  <c r="AO51" i="97"/>
  <c r="AT51" i="97"/>
  <c r="AU51" i="97" s="1"/>
  <c r="AX51" i="97" s="1"/>
  <c r="AW51" i="97"/>
  <c r="L18" i="96"/>
  <c r="N18" i="96" s="1"/>
  <c r="AK18" i="96"/>
  <c r="E18" i="96" s="1"/>
  <c r="AM18" i="96"/>
  <c r="AN18" i="96"/>
  <c r="AO18" i="96"/>
  <c r="AT18" i="96"/>
  <c r="AU18" i="96" s="1"/>
  <c r="AX18" i="96" s="1"/>
  <c r="AW18" i="96"/>
  <c r="L21" i="96"/>
  <c r="N21" i="96"/>
  <c r="AK21" i="96"/>
  <c r="E21" i="96" s="1"/>
  <c r="AM21" i="96"/>
  <c r="AN21" i="96"/>
  <c r="AO21" i="96"/>
  <c r="AT21" i="96"/>
  <c r="AU21" i="96"/>
  <c r="AW21" i="96"/>
  <c r="L24" i="96"/>
  <c r="N24" i="96" s="1"/>
  <c r="AK24" i="96"/>
  <c r="E24" i="96" s="1"/>
  <c r="AM24" i="96"/>
  <c r="AN24" i="96"/>
  <c r="AO24" i="96"/>
  <c r="AT24" i="96"/>
  <c r="AU24" i="96"/>
  <c r="AX24" i="96" s="1"/>
  <c r="AW24" i="96"/>
  <c r="L27" i="96"/>
  <c r="N27" i="96" s="1"/>
  <c r="AK27" i="96"/>
  <c r="E27" i="96" s="1"/>
  <c r="AM27" i="96"/>
  <c r="AN27" i="96"/>
  <c r="AO27" i="96"/>
  <c r="AT27" i="96"/>
  <c r="AU27" i="96" s="1"/>
  <c r="AX27" i="96" s="1"/>
  <c r="AW27" i="96"/>
  <c r="L30" i="96"/>
  <c r="N30" i="96" s="1"/>
  <c r="AK30" i="96"/>
  <c r="E30" i="96" s="1"/>
  <c r="AM30" i="96"/>
  <c r="AN30" i="96"/>
  <c r="AO30" i="96"/>
  <c r="AT30" i="96"/>
  <c r="AU30" i="96" s="1"/>
  <c r="AX30" i="96" s="1"/>
  <c r="AW30" i="96"/>
  <c r="L33" i="96"/>
  <c r="N33" i="96" s="1"/>
  <c r="AK33" i="96"/>
  <c r="E33" i="96" s="1"/>
  <c r="AM33" i="96"/>
  <c r="AN33" i="96"/>
  <c r="AO33" i="96"/>
  <c r="AT33" i="96"/>
  <c r="AU33" i="96"/>
  <c r="AW33" i="96"/>
  <c r="L36" i="96"/>
  <c r="N36" i="96" s="1"/>
  <c r="AK36" i="96"/>
  <c r="E36" i="96" s="1"/>
  <c r="AM36" i="96"/>
  <c r="AN36" i="96"/>
  <c r="AO36" i="96"/>
  <c r="AT36" i="96"/>
  <c r="AU36" i="96"/>
  <c r="AX36" i="96" s="1"/>
  <c r="AW36" i="96"/>
  <c r="L39" i="96"/>
  <c r="N39" i="96"/>
  <c r="AK39" i="96"/>
  <c r="E39" i="96" s="1"/>
  <c r="AM39" i="96"/>
  <c r="AN39" i="96"/>
  <c r="AO39" i="96"/>
  <c r="AT39" i="96"/>
  <c r="AU39" i="96" s="1"/>
  <c r="AX39" i="96" s="1"/>
  <c r="AW39" i="96"/>
  <c r="L42" i="96"/>
  <c r="N42" i="96"/>
  <c r="AK42" i="96"/>
  <c r="E42" i="96" s="1"/>
  <c r="AM42" i="96"/>
  <c r="AN42" i="96"/>
  <c r="AO42" i="96"/>
  <c r="AT42" i="96"/>
  <c r="AU42" i="96" s="1"/>
  <c r="AX42" i="96" s="1"/>
  <c r="AW42" i="96"/>
  <c r="L45" i="96"/>
  <c r="N45" i="96"/>
  <c r="AK45" i="96"/>
  <c r="E45" i="96" s="1"/>
  <c r="AM45" i="96"/>
  <c r="AN45" i="96"/>
  <c r="AO45" i="96"/>
  <c r="AT45" i="96"/>
  <c r="AU45" i="96"/>
  <c r="AW45" i="96"/>
  <c r="L48" i="96"/>
  <c r="N48" i="96" s="1"/>
  <c r="AK48" i="96"/>
  <c r="E48" i="96" s="1"/>
  <c r="AM48" i="96"/>
  <c r="AN48" i="96"/>
  <c r="AO48" i="96"/>
  <c r="AT48" i="96"/>
  <c r="AU48" i="96"/>
  <c r="AX48" i="96" s="1"/>
  <c r="AW48" i="96"/>
  <c r="L51" i="96"/>
  <c r="N51" i="96" s="1"/>
  <c r="AK51" i="96"/>
  <c r="E51" i="96" s="1"/>
  <c r="AM51" i="96"/>
  <c r="AN51" i="96"/>
  <c r="AO51" i="96"/>
  <c r="AT51" i="96"/>
  <c r="AU51" i="96" s="1"/>
  <c r="AX51" i="96" s="1"/>
  <c r="AW51" i="96"/>
  <c r="L18" i="95"/>
  <c r="N18" i="95" s="1"/>
  <c r="AO18" i="95"/>
  <c r="E18" i="95" s="1"/>
  <c r="AP18" i="95"/>
  <c r="H18" i="95" s="1"/>
  <c r="AQ18" i="95"/>
  <c r="AR18" i="95"/>
  <c r="AS18" i="95"/>
  <c r="AX18" i="95"/>
  <c r="AY18" i="95"/>
  <c r="BA18" i="95"/>
  <c r="L21" i="95"/>
  <c r="N21" i="95"/>
  <c r="AO21" i="95"/>
  <c r="AQ21" i="95"/>
  <c r="AR21" i="95"/>
  <c r="AS21" i="95"/>
  <c r="AX21" i="95"/>
  <c r="AY21" i="95"/>
  <c r="BA21" i="95"/>
  <c r="L24" i="95"/>
  <c r="N24" i="95" s="1"/>
  <c r="AO24" i="95"/>
  <c r="E24" i="95" s="1"/>
  <c r="AP24" i="95"/>
  <c r="H24" i="95" s="1"/>
  <c r="AQ24" i="95"/>
  <c r="AR24" i="95"/>
  <c r="AS24" i="95"/>
  <c r="AX24" i="95"/>
  <c r="AY24" i="95" s="1"/>
  <c r="BB24" i="95" s="1"/>
  <c r="BA24" i="95"/>
  <c r="L27" i="95"/>
  <c r="N27" i="95" s="1"/>
  <c r="AO27" i="95"/>
  <c r="E27" i="95" s="1"/>
  <c r="AQ27" i="95"/>
  <c r="AR27" i="95"/>
  <c r="AS27" i="95"/>
  <c r="AX27" i="95"/>
  <c r="AY27" i="95"/>
  <c r="BB27" i="95" s="1"/>
  <c r="BA27" i="95"/>
  <c r="L30" i="95"/>
  <c r="N30" i="95" s="1"/>
  <c r="AO30" i="95"/>
  <c r="E30" i="95" s="1"/>
  <c r="AQ30" i="95"/>
  <c r="AR30" i="95"/>
  <c r="AS30" i="95"/>
  <c r="AX30" i="95"/>
  <c r="AY30" i="95"/>
  <c r="BB30" i="95" s="1"/>
  <c r="BA30" i="95"/>
  <c r="L33" i="95"/>
  <c r="N33" i="95" s="1"/>
  <c r="AO33" i="95"/>
  <c r="AQ33" i="95"/>
  <c r="AR33" i="95"/>
  <c r="AS33" i="95"/>
  <c r="AX33" i="95"/>
  <c r="AY33" i="95"/>
  <c r="BA33" i="95"/>
  <c r="L36" i="95"/>
  <c r="N36" i="95" s="1"/>
  <c r="AO36" i="95"/>
  <c r="E36" i="95" s="1"/>
  <c r="AQ36" i="95"/>
  <c r="AR36" i="95"/>
  <c r="AS36" i="95"/>
  <c r="AX36" i="95"/>
  <c r="AY36" i="95" s="1"/>
  <c r="BB36" i="95" s="1"/>
  <c r="BA36" i="95"/>
  <c r="L39" i="95"/>
  <c r="N39" i="95" s="1"/>
  <c r="AO39" i="95"/>
  <c r="E39" i="95" s="1"/>
  <c r="AQ39" i="95"/>
  <c r="AR39" i="95"/>
  <c r="AS39" i="95"/>
  <c r="AX39" i="95"/>
  <c r="AY39" i="95" s="1"/>
  <c r="BB39" i="95" s="1"/>
  <c r="BA39" i="95"/>
  <c r="L42" i="95"/>
  <c r="N42" i="95"/>
  <c r="AO42" i="95"/>
  <c r="E42" i="95" s="1"/>
  <c r="AP42" i="95"/>
  <c r="H42" i="95" s="1"/>
  <c r="AQ42" i="95"/>
  <c r="AR42" i="95"/>
  <c r="AS42" i="95"/>
  <c r="AX42" i="95"/>
  <c r="AY42" i="95"/>
  <c r="BA42" i="95"/>
  <c r="L45" i="95"/>
  <c r="N45" i="95"/>
  <c r="AO45" i="95"/>
  <c r="AQ45" i="95"/>
  <c r="AR45" i="95"/>
  <c r="AS45" i="95"/>
  <c r="AX45" i="95"/>
  <c r="AY45" i="95"/>
  <c r="BA45" i="95"/>
  <c r="L48" i="95"/>
  <c r="N48" i="95" s="1"/>
  <c r="AO48" i="95"/>
  <c r="E48" i="95" s="1"/>
  <c r="AQ48" i="95"/>
  <c r="AR48" i="95"/>
  <c r="AS48" i="95"/>
  <c r="AX48" i="95"/>
  <c r="AY48" i="95" s="1"/>
  <c r="BB48" i="95" s="1"/>
  <c r="BA48" i="95"/>
  <c r="L51" i="95"/>
  <c r="N51" i="95" s="1"/>
  <c r="AO51" i="95"/>
  <c r="E51" i="95" s="1"/>
  <c r="AQ51" i="95"/>
  <c r="AR51" i="95"/>
  <c r="AS51" i="95"/>
  <c r="AX51" i="95"/>
  <c r="AY51" i="95"/>
  <c r="BB51" i="95" s="1"/>
  <c r="BA51" i="95"/>
  <c r="L18" i="94"/>
  <c r="N18" i="94" s="1"/>
  <c r="AK18" i="94"/>
  <c r="E18" i="94" s="1"/>
  <c r="AM18" i="94"/>
  <c r="AN18" i="94"/>
  <c r="AO18" i="94"/>
  <c r="AT18" i="94"/>
  <c r="AU18" i="94"/>
  <c r="AX18" i="94" s="1"/>
  <c r="AW18" i="94"/>
  <c r="L21" i="94"/>
  <c r="N21" i="94" s="1"/>
  <c r="AK21" i="94"/>
  <c r="AM21" i="94"/>
  <c r="AN21" i="94"/>
  <c r="AO21" i="94"/>
  <c r="AT21" i="94"/>
  <c r="AU21" i="94"/>
  <c r="AW21" i="94"/>
  <c r="L24" i="94"/>
  <c r="N24" i="94" s="1"/>
  <c r="AK24" i="94"/>
  <c r="AM24" i="94"/>
  <c r="AN24" i="94"/>
  <c r="AO24" i="94"/>
  <c r="AT24" i="94"/>
  <c r="AU24" i="94"/>
  <c r="AX24" i="94" s="1"/>
  <c r="AW24" i="94"/>
  <c r="L27" i="94"/>
  <c r="N27" i="94"/>
  <c r="AK27" i="94"/>
  <c r="AM27" i="94"/>
  <c r="AN27" i="94"/>
  <c r="AO27" i="94"/>
  <c r="AT27" i="94"/>
  <c r="AU27" i="94"/>
  <c r="AW27" i="94"/>
  <c r="L30" i="94"/>
  <c r="N30" i="94" s="1"/>
  <c r="AK30" i="94"/>
  <c r="E30" i="94" s="1"/>
  <c r="AM30" i="94"/>
  <c r="AN30" i="94"/>
  <c r="AO30" i="94"/>
  <c r="AT30" i="94"/>
  <c r="AU30" i="94" s="1"/>
  <c r="AX30" i="94" s="1"/>
  <c r="AW30" i="94"/>
  <c r="L33" i="94"/>
  <c r="N33" i="94" s="1"/>
  <c r="AK33" i="94"/>
  <c r="E33" i="94" s="1"/>
  <c r="AM33" i="94"/>
  <c r="AN33" i="94"/>
  <c r="AO33" i="94"/>
  <c r="AT33" i="94"/>
  <c r="AU33" i="94" s="1"/>
  <c r="AW33" i="94"/>
  <c r="L36" i="94"/>
  <c r="N36" i="94" s="1"/>
  <c r="AK36" i="94"/>
  <c r="E36" i="94" s="1"/>
  <c r="AM36" i="94"/>
  <c r="AN36" i="94"/>
  <c r="AO36" i="94"/>
  <c r="AT36" i="94"/>
  <c r="AU36" i="94" s="1"/>
  <c r="AX36" i="94" s="1"/>
  <c r="AW36" i="94"/>
  <c r="L39" i="94"/>
  <c r="N39" i="94" s="1"/>
  <c r="AK39" i="94"/>
  <c r="AM39" i="94"/>
  <c r="AN39" i="94"/>
  <c r="AO39" i="94"/>
  <c r="AT39" i="94"/>
  <c r="AU39" i="94"/>
  <c r="AX39" i="94" s="1"/>
  <c r="AW39" i="94"/>
  <c r="L42" i="94"/>
  <c r="N42" i="94"/>
  <c r="AK42" i="94"/>
  <c r="E42" i="94" s="1"/>
  <c r="AL42" i="94"/>
  <c r="H42" i="94" s="1"/>
  <c r="AM42" i="94"/>
  <c r="AN42" i="94"/>
  <c r="AO42" i="94"/>
  <c r="AT42" i="94"/>
  <c r="AU42" i="94" s="1"/>
  <c r="AX42" i="94" s="1"/>
  <c r="AW42" i="94"/>
  <c r="L45" i="94"/>
  <c r="N45" i="94" s="1"/>
  <c r="AK45" i="94"/>
  <c r="E45" i="94" s="1"/>
  <c r="AM45" i="94"/>
  <c r="AN45" i="94"/>
  <c r="AO45" i="94"/>
  <c r="AT45" i="94"/>
  <c r="AU45" i="94" s="1"/>
  <c r="AX45" i="94" s="1"/>
  <c r="AW45" i="94"/>
  <c r="L48" i="94"/>
  <c r="N48" i="94" s="1"/>
  <c r="AK48" i="94"/>
  <c r="E48" i="94" s="1"/>
  <c r="AM48" i="94"/>
  <c r="AN48" i="94"/>
  <c r="AO48" i="94"/>
  <c r="AT48" i="94"/>
  <c r="AU48" i="94" s="1"/>
  <c r="AX48" i="94" s="1"/>
  <c r="AW48" i="94"/>
  <c r="L51" i="94"/>
  <c r="N51" i="94" s="1"/>
  <c r="AK51" i="94"/>
  <c r="E51" i="94" s="1"/>
  <c r="AM51" i="94"/>
  <c r="AN51" i="94"/>
  <c r="AO51" i="94"/>
  <c r="AT51" i="94"/>
  <c r="AU51" i="94"/>
  <c r="AX51" i="94" s="1"/>
  <c r="AW51" i="94"/>
  <c r="L18" i="93"/>
  <c r="N18" i="93" s="1"/>
  <c r="AK18" i="93"/>
  <c r="AM18" i="93"/>
  <c r="AN18" i="93"/>
  <c r="AO18" i="93"/>
  <c r="AT18" i="93"/>
  <c r="AU18" i="93" s="1"/>
  <c r="AW18" i="93"/>
  <c r="L21" i="93"/>
  <c r="N21" i="93" s="1"/>
  <c r="AK21" i="93"/>
  <c r="E21" i="93" s="1"/>
  <c r="AM21" i="93"/>
  <c r="AN21" i="93"/>
  <c r="AO21" i="93"/>
  <c r="AT21" i="93"/>
  <c r="AU21" i="93" s="1"/>
  <c r="AW21" i="93"/>
  <c r="L24" i="93"/>
  <c r="N24" i="93" s="1"/>
  <c r="AK24" i="93"/>
  <c r="AM24" i="93"/>
  <c r="AN24" i="93"/>
  <c r="AO24" i="93"/>
  <c r="AT24" i="93"/>
  <c r="AU24" i="93" s="1"/>
  <c r="AW24" i="93"/>
  <c r="L27" i="93"/>
  <c r="N27" i="93" s="1"/>
  <c r="AK27" i="93"/>
  <c r="E27" i="93" s="1"/>
  <c r="AL27" i="93"/>
  <c r="H27" i="93" s="1"/>
  <c r="AM27" i="93"/>
  <c r="AN27" i="93"/>
  <c r="AO27" i="93"/>
  <c r="AT27" i="93"/>
  <c r="AU27" i="93" s="1"/>
  <c r="AX27" i="93" s="1"/>
  <c r="AW27" i="93"/>
  <c r="L30" i="93"/>
  <c r="N30" i="93" s="1"/>
  <c r="AK30" i="93"/>
  <c r="AM30" i="93"/>
  <c r="AN30" i="93"/>
  <c r="AO30" i="93"/>
  <c r="AT30" i="93"/>
  <c r="AU30" i="93" s="1"/>
  <c r="AW30" i="93"/>
  <c r="L33" i="93"/>
  <c r="N33" i="93" s="1"/>
  <c r="AK33" i="93"/>
  <c r="E33" i="93" s="1"/>
  <c r="AM33" i="93"/>
  <c r="AN33" i="93"/>
  <c r="AO33" i="93"/>
  <c r="AT33" i="93"/>
  <c r="AU33" i="93" s="1"/>
  <c r="AW33" i="93"/>
  <c r="L36" i="93"/>
  <c r="N36" i="93" s="1"/>
  <c r="AK36" i="93"/>
  <c r="AM36" i="93"/>
  <c r="AN36" i="93"/>
  <c r="AO36" i="93"/>
  <c r="AT36" i="93"/>
  <c r="AU36" i="93" s="1"/>
  <c r="AW36" i="93"/>
  <c r="L39" i="93"/>
  <c r="N39" i="93" s="1"/>
  <c r="AK39" i="93"/>
  <c r="E39" i="93" s="1"/>
  <c r="AL39" i="93"/>
  <c r="H39" i="93" s="1"/>
  <c r="AM39" i="93"/>
  <c r="AN39" i="93"/>
  <c r="AO39" i="93"/>
  <c r="AT39" i="93"/>
  <c r="AU39" i="93" s="1"/>
  <c r="AX39" i="93" s="1"/>
  <c r="AW39" i="93"/>
  <c r="L42" i="93"/>
  <c r="N42" i="93" s="1"/>
  <c r="AK42" i="93"/>
  <c r="AM42" i="93"/>
  <c r="AN42" i="93"/>
  <c r="AO42" i="93"/>
  <c r="AT42" i="93"/>
  <c r="AU42" i="93" s="1"/>
  <c r="AW42" i="93"/>
  <c r="L45" i="93"/>
  <c r="N45" i="93" s="1"/>
  <c r="AK45" i="93"/>
  <c r="E45" i="93" s="1"/>
  <c r="AM45" i="93"/>
  <c r="AN45" i="93"/>
  <c r="AO45" i="93"/>
  <c r="AT45" i="93"/>
  <c r="AU45" i="93" s="1"/>
  <c r="AW45" i="93"/>
  <c r="L48" i="93"/>
  <c r="N48" i="93" s="1"/>
  <c r="AK48" i="93"/>
  <c r="E48" i="93" s="1"/>
  <c r="AM48" i="93"/>
  <c r="AN48" i="93"/>
  <c r="AO48" i="93"/>
  <c r="AT48" i="93"/>
  <c r="AU48" i="93" s="1"/>
  <c r="AX48" i="93" s="1"/>
  <c r="AW48" i="93"/>
  <c r="L51" i="93"/>
  <c r="N51" i="93"/>
  <c r="AK51" i="93"/>
  <c r="E51" i="93" s="1"/>
  <c r="AM51" i="93"/>
  <c r="AN51" i="93"/>
  <c r="AO51" i="93"/>
  <c r="AT51" i="93"/>
  <c r="AU51" i="93" s="1"/>
  <c r="AX51" i="93" s="1"/>
  <c r="AW51" i="93"/>
  <c r="L18" i="92"/>
  <c r="N18" i="92" s="1"/>
  <c r="AK18" i="92"/>
  <c r="E18" i="92" s="1"/>
  <c r="AM18" i="92"/>
  <c r="AN18" i="92"/>
  <c r="AO18" i="92"/>
  <c r="AT18" i="92"/>
  <c r="AU18" i="92" s="1"/>
  <c r="AX18" i="92" s="1"/>
  <c r="AW18" i="92"/>
  <c r="L21" i="92"/>
  <c r="N21" i="92"/>
  <c r="AK21" i="92"/>
  <c r="E21" i="92" s="1"/>
  <c r="AM21" i="92"/>
  <c r="AN21" i="92"/>
  <c r="AO21" i="92"/>
  <c r="AT21" i="92"/>
  <c r="AU21" i="92" s="1"/>
  <c r="AX21" i="92" s="1"/>
  <c r="AW21" i="92"/>
  <c r="L24" i="92"/>
  <c r="N24" i="92"/>
  <c r="AK24" i="92"/>
  <c r="E24" i="92" s="1"/>
  <c r="AM24" i="92"/>
  <c r="AN24" i="92"/>
  <c r="AO24" i="92"/>
  <c r="AT24" i="92"/>
  <c r="AU24" i="92" s="1"/>
  <c r="AX24" i="92" s="1"/>
  <c r="AW24" i="92"/>
  <c r="L27" i="92"/>
  <c r="N27" i="92" s="1"/>
  <c r="AK27" i="92"/>
  <c r="E27" i="92" s="1"/>
  <c r="AM27" i="92"/>
  <c r="AN27" i="92"/>
  <c r="AO27" i="92"/>
  <c r="AT27" i="92"/>
  <c r="AU27" i="92" s="1"/>
  <c r="AX27" i="92" s="1"/>
  <c r="AW27" i="92"/>
  <c r="L30" i="92"/>
  <c r="N30" i="92" s="1"/>
  <c r="AK30" i="92"/>
  <c r="E30" i="92" s="1"/>
  <c r="AM30" i="92"/>
  <c r="AN30" i="92"/>
  <c r="AO30" i="92"/>
  <c r="AT30" i="92"/>
  <c r="AU30" i="92" s="1"/>
  <c r="AX30" i="92" s="1"/>
  <c r="AW30" i="92"/>
  <c r="L33" i="92"/>
  <c r="N33" i="92"/>
  <c r="AK33" i="92"/>
  <c r="E33" i="92" s="1"/>
  <c r="AM33" i="92"/>
  <c r="AN33" i="92"/>
  <c r="AO33" i="92"/>
  <c r="AT33" i="92"/>
  <c r="AU33" i="92" s="1"/>
  <c r="AX33" i="92" s="1"/>
  <c r="AW33" i="92"/>
  <c r="L36" i="92"/>
  <c r="N36" i="92"/>
  <c r="AK36" i="92"/>
  <c r="E36" i="92" s="1"/>
  <c r="AL36" i="92"/>
  <c r="H36" i="92" s="1"/>
  <c r="AM36" i="92"/>
  <c r="AN36" i="92"/>
  <c r="AO36" i="92"/>
  <c r="AT36" i="92"/>
  <c r="AU36" i="92" s="1"/>
  <c r="AX36" i="92" s="1"/>
  <c r="AW36" i="92"/>
  <c r="L39" i="92"/>
  <c r="N39" i="92" s="1"/>
  <c r="AK39" i="92"/>
  <c r="E39" i="92" s="1"/>
  <c r="AL39" i="92"/>
  <c r="H39" i="92" s="1"/>
  <c r="AM39" i="92"/>
  <c r="AN39" i="92"/>
  <c r="AO39" i="92"/>
  <c r="AT39" i="92"/>
  <c r="AU39" i="92" s="1"/>
  <c r="AX39" i="92" s="1"/>
  <c r="AW39" i="92"/>
  <c r="L42" i="92"/>
  <c r="N42" i="92" s="1"/>
  <c r="AK42" i="92"/>
  <c r="E42" i="92" s="1"/>
  <c r="AM42" i="92"/>
  <c r="AN42" i="92"/>
  <c r="AO42" i="92"/>
  <c r="AT42" i="92"/>
  <c r="AU42" i="92" s="1"/>
  <c r="AX42" i="92" s="1"/>
  <c r="AW42" i="92"/>
  <c r="L45" i="92"/>
  <c r="N45" i="92"/>
  <c r="AK45" i="92"/>
  <c r="E45" i="92" s="1"/>
  <c r="AM45" i="92"/>
  <c r="AN45" i="92"/>
  <c r="AO45" i="92"/>
  <c r="AT45" i="92"/>
  <c r="AU45" i="92" s="1"/>
  <c r="AX45" i="92" s="1"/>
  <c r="AW45" i="92"/>
  <c r="L48" i="92"/>
  <c r="N48" i="92"/>
  <c r="AK48" i="92"/>
  <c r="E48" i="92" s="1"/>
  <c r="AL48" i="92"/>
  <c r="H48" i="92" s="1"/>
  <c r="AM48" i="92"/>
  <c r="AN48" i="92"/>
  <c r="AP48" i="92" s="1"/>
  <c r="J48" i="92" s="1"/>
  <c r="AQ48" i="92" s="1"/>
  <c r="AR48" i="92" s="1"/>
  <c r="AS48" i="92" s="1"/>
  <c r="AV48" i="92" s="1"/>
  <c r="F48" i="92" s="1"/>
  <c r="AY48" i="92" s="1"/>
  <c r="G48" i="92" s="1"/>
  <c r="AO48" i="92"/>
  <c r="AT48" i="92"/>
  <c r="AU48" i="92" s="1"/>
  <c r="AX48" i="92" s="1"/>
  <c r="AW48" i="92"/>
  <c r="L51" i="92"/>
  <c r="N51" i="92" s="1"/>
  <c r="AK51" i="92"/>
  <c r="E51" i="92" s="1"/>
  <c r="AL51" i="92"/>
  <c r="H51" i="92" s="1"/>
  <c r="AM51" i="92"/>
  <c r="AN51" i="92"/>
  <c r="AO51" i="92"/>
  <c r="AT51" i="92"/>
  <c r="AU51" i="92" s="1"/>
  <c r="AW51" i="92"/>
  <c r="L18" i="91"/>
  <c r="N18" i="91" s="1"/>
  <c r="AK18" i="91"/>
  <c r="E18" i="91" s="1"/>
  <c r="AM18" i="91"/>
  <c r="AN18" i="91"/>
  <c r="AO18" i="91"/>
  <c r="AT18" i="91"/>
  <c r="AU18" i="91"/>
  <c r="AX18" i="91" s="1"/>
  <c r="AW18" i="91"/>
  <c r="L21" i="91"/>
  <c r="N21" i="91" s="1"/>
  <c r="AK21" i="91"/>
  <c r="E21" i="91" s="1"/>
  <c r="AM21" i="91"/>
  <c r="AN21" i="91"/>
  <c r="AO21" i="91"/>
  <c r="AT21" i="91"/>
  <c r="AU21" i="91" s="1"/>
  <c r="AX21" i="91" s="1"/>
  <c r="AW21" i="91"/>
  <c r="L24" i="91"/>
  <c r="N24" i="91" s="1"/>
  <c r="AK24" i="91"/>
  <c r="E24" i="91" s="1"/>
  <c r="AM24" i="91"/>
  <c r="AN24" i="91"/>
  <c r="AO24" i="91"/>
  <c r="AT24" i="91"/>
  <c r="AU24" i="91"/>
  <c r="AX24" i="91" s="1"/>
  <c r="AW24" i="91"/>
  <c r="L27" i="91"/>
  <c r="N27" i="91" s="1"/>
  <c r="AK27" i="91"/>
  <c r="E27" i="91" s="1"/>
  <c r="AM27" i="91"/>
  <c r="AN27" i="91"/>
  <c r="AO27" i="91"/>
  <c r="AT27" i="91"/>
  <c r="AU27" i="91" s="1"/>
  <c r="AX27" i="91" s="1"/>
  <c r="AW27" i="91"/>
  <c r="L30" i="91"/>
  <c r="N30" i="91" s="1"/>
  <c r="AK30" i="91"/>
  <c r="E30" i="91" s="1"/>
  <c r="AM30" i="91"/>
  <c r="AN30" i="91"/>
  <c r="AO30" i="91"/>
  <c r="AT30" i="91"/>
  <c r="AU30" i="91"/>
  <c r="AX30" i="91" s="1"/>
  <c r="AW30" i="91"/>
  <c r="L33" i="91"/>
  <c r="N33" i="91" s="1"/>
  <c r="AK33" i="91"/>
  <c r="E33" i="91" s="1"/>
  <c r="AM33" i="91"/>
  <c r="AN33" i="91"/>
  <c r="AO33" i="91"/>
  <c r="AT33" i="91"/>
  <c r="AU33" i="91" s="1"/>
  <c r="AX33" i="91" s="1"/>
  <c r="AW33" i="91"/>
  <c r="L36" i="91"/>
  <c r="N36" i="91" s="1"/>
  <c r="AK36" i="91"/>
  <c r="E36" i="91" s="1"/>
  <c r="AM36" i="91"/>
  <c r="AN36" i="91"/>
  <c r="AO36" i="91"/>
  <c r="AT36" i="91"/>
  <c r="AU36" i="91"/>
  <c r="AX36" i="91" s="1"/>
  <c r="AW36" i="91"/>
  <c r="L39" i="91"/>
  <c r="N39" i="91" s="1"/>
  <c r="AK39" i="91"/>
  <c r="E39" i="91" s="1"/>
  <c r="AM39" i="91"/>
  <c r="AN39" i="91"/>
  <c r="AO39" i="91"/>
  <c r="AT39" i="91"/>
  <c r="AU39" i="91" s="1"/>
  <c r="AX39" i="91" s="1"/>
  <c r="AW39" i="91"/>
  <c r="L42" i="91"/>
  <c r="N42" i="91" s="1"/>
  <c r="AK42" i="91"/>
  <c r="E42" i="91" s="1"/>
  <c r="AM42" i="91"/>
  <c r="AN42" i="91"/>
  <c r="AO42" i="91"/>
  <c r="AT42" i="91"/>
  <c r="AU42" i="91"/>
  <c r="AX42" i="91" s="1"/>
  <c r="AW42" i="91"/>
  <c r="L45" i="91"/>
  <c r="N45" i="91" s="1"/>
  <c r="AK45" i="91"/>
  <c r="E45" i="91" s="1"/>
  <c r="AM45" i="91"/>
  <c r="AN45" i="91"/>
  <c r="AO45" i="91"/>
  <c r="AT45" i="91"/>
  <c r="AU45" i="91" s="1"/>
  <c r="AX45" i="91" s="1"/>
  <c r="AW45" i="91"/>
  <c r="L48" i="91"/>
  <c r="N48" i="91" s="1"/>
  <c r="AK48" i="91"/>
  <c r="E48" i="91" s="1"/>
  <c r="AM48" i="91"/>
  <c r="AN48" i="91"/>
  <c r="AO48" i="91"/>
  <c r="AT48" i="91"/>
  <c r="AU48" i="91"/>
  <c r="AX48" i="91" s="1"/>
  <c r="AW48" i="91"/>
  <c r="L51" i="91"/>
  <c r="N51" i="91" s="1"/>
  <c r="AK51" i="91"/>
  <c r="E51" i="91" s="1"/>
  <c r="AM51" i="91"/>
  <c r="AN51" i="91"/>
  <c r="AO51" i="91"/>
  <c r="AT51" i="91"/>
  <c r="AU51" i="91" s="1"/>
  <c r="AX51" i="91" s="1"/>
  <c r="AW51" i="91"/>
  <c r="L18" i="90"/>
  <c r="N18" i="90" s="1"/>
  <c r="AK18" i="90"/>
  <c r="E18" i="90" s="1"/>
  <c r="AM18" i="90"/>
  <c r="AN18" i="90"/>
  <c r="AO18" i="90"/>
  <c r="AT18" i="90"/>
  <c r="AU18" i="90"/>
  <c r="AX18" i="90" s="1"/>
  <c r="AW18" i="90"/>
  <c r="L21" i="90"/>
  <c r="N21" i="90" s="1"/>
  <c r="AK21" i="90"/>
  <c r="E21" i="90" s="1"/>
  <c r="AM21" i="90"/>
  <c r="AN21" i="90"/>
  <c r="AO21" i="90"/>
  <c r="AT21" i="90"/>
  <c r="AU21" i="90" s="1"/>
  <c r="AX21" i="90" s="1"/>
  <c r="AW21" i="90"/>
  <c r="L24" i="90"/>
  <c r="N24" i="90"/>
  <c r="AK24" i="90"/>
  <c r="E24" i="90" s="1"/>
  <c r="AM24" i="90"/>
  <c r="AN24" i="90"/>
  <c r="AO24" i="90"/>
  <c r="AT24" i="90"/>
  <c r="AU24" i="90"/>
  <c r="AX24" i="90" s="1"/>
  <c r="AW24" i="90"/>
  <c r="L27" i="90"/>
  <c r="N27" i="90" s="1"/>
  <c r="AK27" i="90"/>
  <c r="E27" i="90" s="1"/>
  <c r="AM27" i="90"/>
  <c r="AN27" i="90"/>
  <c r="AO27" i="90"/>
  <c r="AT27" i="90"/>
  <c r="AU27" i="90" s="1"/>
  <c r="AX27" i="90" s="1"/>
  <c r="AW27" i="90"/>
  <c r="L30" i="90"/>
  <c r="N30" i="90"/>
  <c r="AK30" i="90"/>
  <c r="E30" i="90" s="1"/>
  <c r="AM30" i="90"/>
  <c r="AN30" i="90"/>
  <c r="AO30" i="90"/>
  <c r="AT30" i="90"/>
  <c r="AU30" i="90"/>
  <c r="AX30" i="90" s="1"/>
  <c r="AW30" i="90"/>
  <c r="L33" i="90"/>
  <c r="N33" i="90" s="1"/>
  <c r="AK33" i="90"/>
  <c r="E33" i="90" s="1"/>
  <c r="AM33" i="90"/>
  <c r="AN33" i="90"/>
  <c r="AO33" i="90"/>
  <c r="AT33" i="90"/>
  <c r="AU33" i="90" s="1"/>
  <c r="AX33" i="90" s="1"/>
  <c r="AW33" i="90"/>
  <c r="L36" i="90"/>
  <c r="N36" i="90"/>
  <c r="AK36" i="90"/>
  <c r="E36" i="90" s="1"/>
  <c r="AM36" i="90"/>
  <c r="AN36" i="90"/>
  <c r="AO36" i="90"/>
  <c r="AT36" i="90"/>
  <c r="AU36" i="90"/>
  <c r="AX36" i="90" s="1"/>
  <c r="AW36" i="90"/>
  <c r="L39" i="90"/>
  <c r="N39" i="90" s="1"/>
  <c r="AK39" i="90"/>
  <c r="E39" i="90" s="1"/>
  <c r="AM39" i="90"/>
  <c r="AN39" i="90"/>
  <c r="AO39" i="90"/>
  <c r="AT39" i="90"/>
  <c r="AU39" i="90" s="1"/>
  <c r="AX39" i="90" s="1"/>
  <c r="AW39" i="90"/>
  <c r="L42" i="90"/>
  <c r="N42" i="90"/>
  <c r="AK42" i="90"/>
  <c r="E42" i="90" s="1"/>
  <c r="AM42" i="90"/>
  <c r="AN42" i="90"/>
  <c r="AO42" i="90"/>
  <c r="AT42" i="90"/>
  <c r="AU42" i="90"/>
  <c r="AX42" i="90" s="1"/>
  <c r="AW42" i="90"/>
  <c r="L45" i="90"/>
  <c r="N45" i="90" s="1"/>
  <c r="AK45" i="90"/>
  <c r="E45" i="90" s="1"/>
  <c r="AM45" i="90"/>
  <c r="AN45" i="90"/>
  <c r="AO45" i="90"/>
  <c r="AT45" i="90"/>
  <c r="AU45" i="90" s="1"/>
  <c r="AX45" i="90" s="1"/>
  <c r="AW45" i="90"/>
  <c r="L48" i="90"/>
  <c r="N48" i="90"/>
  <c r="AK48" i="90"/>
  <c r="E48" i="90" s="1"/>
  <c r="AM48" i="90"/>
  <c r="AN48" i="90"/>
  <c r="AO48" i="90"/>
  <c r="AT48" i="90"/>
  <c r="AU48" i="90"/>
  <c r="AX48" i="90" s="1"/>
  <c r="AW48" i="90"/>
  <c r="L51" i="90"/>
  <c r="N51" i="90" s="1"/>
  <c r="AK51" i="90"/>
  <c r="E51" i="90" s="1"/>
  <c r="AM51" i="90"/>
  <c r="AN51" i="90"/>
  <c r="AO51" i="90"/>
  <c r="AT51" i="90"/>
  <c r="AU51" i="90" s="1"/>
  <c r="AX51" i="90" s="1"/>
  <c r="AW51" i="90"/>
  <c r="L18" i="89"/>
  <c r="N18" i="89" s="1"/>
  <c r="AK18" i="89"/>
  <c r="E18" i="89" s="1"/>
  <c r="AM18" i="89"/>
  <c r="AN18" i="89"/>
  <c r="AO18" i="89"/>
  <c r="AT18" i="89"/>
  <c r="AU18" i="89"/>
  <c r="AX18" i="89" s="1"/>
  <c r="AW18" i="89"/>
  <c r="L21" i="89"/>
  <c r="N21" i="89"/>
  <c r="AK21" i="89"/>
  <c r="E21" i="89" s="1"/>
  <c r="AL21" i="89"/>
  <c r="H21" i="89" s="1"/>
  <c r="AM21" i="89"/>
  <c r="AN21" i="89"/>
  <c r="AO21" i="89"/>
  <c r="AT21" i="89"/>
  <c r="AU21" i="89"/>
  <c r="AX21" i="89" s="1"/>
  <c r="AW21" i="89"/>
  <c r="L24" i="89"/>
  <c r="N24" i="89" s="1"/>
  <c r="AK24" i="89"/>
  <c r="E24" i="89" s="1"/>
  <c r="AM24" i="89"/>
  <c r="AN24" i="89"/>
  <c r="AO24" i="89"/>
  <c r="AT24" i="89"/>
  <c r="AU24" i="89" s="1"/>
  <c r="AX24" i="89" s="1"/>
  <c r="AW24" i="89"/>
  <c r="L27" i="89"/>
  <c r="N27" i="89" s="1"/>
  <c r="AK27" i="89"/>
  <c r="E27" i="89" s="1"/>
  <c r="AM27" i="89"/>
  <c r="AN27" i="89"/>
  <c r="AO27" i="89"/>
  <c r="AT27" i="89"/>
  <c r="AU27" i="89"/>
  <c r="AX27" i="89" s="1"/>
  <c r="AW27" i="89"/>
  <c r="L30" i="89"/>
  <c r="N30" i="89" s="1"/>
  <c r="AK30" i="89"/>
  <c r="E30" i="89" s="1"/>
  <c r="AM30" i="89"/>
  <c r="AN30" i="89"/>
  <c r="AO30" i="89"/>
  <c r="AT30" i="89"/>
  <c r="AU30" i="89" s="1"/>
  <c r="AX30" i="89" s="1"/>
  <c r="AW30" i="89"/>
  <c r="L33" i="89"/>
  <c r="N33" i="89" s="1"/>
  <c r="AK33" i="89"/>
  <c r="E33" i="89" s="1"/>
  <c r="AM33" i="89"/>
  <c r="AN33" i="89"/>
  <c r="AO33" i="89"/>
  <c r="AT33" i="89"/>
  <c r="AU33" i="89" s="1"/>
  <c r="AX33" i="89" s="1"/>
  <c r="AW33" i="89"/>
  <c r="L36" i="89"/>
  <c r="N36" i="89" s="1"/>
  <c r="AK36" i="89"/>
  <c r="E36" i="89" s="1"/>
  <c r="AM36" i="89"/>
  <c r="AN36" i="89"/>
  <c r="AO36" i="89"/>
  <c r="AT36" i="89"/>
  <c r="AU36" i="89" s="1"/>
  <c r="AX36" i="89" s="1"/>
  <c r="AW36" i="89"/>
  <c r="L39" i="89"/>
  <c r="N39" i="89" s="1"/>
  <c r="AK39" i="89"/>
  <c r="E39" i="89" s="1"/>
  <c r="AM39" i="89"/>
  <c r="AN39" i="89"/>
  <c r="AO39" i="89"/>
  <c r="AT39" i="89"/>
  <c r="AU39" i="89"/>
  <c r="AX39" i="89" s="1"/>
  <c r="AW39" i="89"/>
  <c r="L42" i="89"/>
  <c r="N42" i="89"/>
  <c r="AK42" i="89"/>
  <c r="E42" i="89" s="1"/>
  <c r="AM42" i="89"/>
  <c r="AN42" i="89"/>
  <c r="AO42" i="89"/>
  <c r="AT42" i="89"/>
  <c r="AU42" i="89" s="1"/>
  <c r="AX42" i="89" s="1"/>
  <c r="AW42" i="89"/>
  <c r="L45" i="89"/>
  <c r="N45" i="89" s="1"/>
  <c r="BC45" i="89" s="1"/>
  <c r="AK45" i="89"/>
  <c r="E45" i="89" s="1"/>
  <c r="AM45" i="89"/>
  <c r="AN45" i="89"/>
  <c r="AO45" i="89"/>
  <c r="AT45" i="89"/>
  <c r="AU45" i="89"/>
  <c r="AX45" i="89" s="1"/>
  <c r="AW45" i="89"/>
  <c r="L48" i="89"/>
  <c r="N48" i="89" s="1"/>
  <c r="AK48" i="89"/>
  <c r="E48" i="89" s="1"/>
  <c r="AM48" i="89"/>
  <c r="AN48" i="89"/>
  <c r="AO48" i="89"/>
  <c r="AT48" i="89"/>
  <c r="AU48" i="89"/>
  <c r="AX48" i="89" s="1"/>
  <c r="AW48" i="89"/>
  <c r="L51" i="89"/>
  <c r="N51" i="89" s="1"/>
  <c r="BC51" i="89" s="1"/>
  <c r="AK51" i="89"/>
  <c r="E51" i="89" s="1"/>
  <c r="AL51" i="89"/>
  <c r="H51" i="89" s="1"/>
  <c r="AM51" i="89"/>
  <c r="AN51" i="89"/>
  <c r="AO51" i="89"/>
  <c r="AT51" i="89"/>
  <c r="AU51" i="89" s="1"/>
  <c r="AX51" i="89" s="1"/>
  <c r="AW51" i="89"/>
  <c r="L18" i="88"/>
  <c r="N18" i="88" s="1"/>
  <c r="AO18" i="88"/>
  <c r="E18" i="88" s="1"/>
  <c r="AQ18" i="88"/>
  <c r="AR18" i="88"/>
  <c r="AS18" i="88"/>
  <c r="AX18" i="88"/>
  <c r="AY18" i="88"/>
  <c r="BB18" i="88" s="1"/>
  <c r="BA18" i="88"/>
  <c r="L21" i="88"/>
  <c r="N21" i="88" s="1"/>
  <c r="AO21" i="88"/>
  <c r="E21" i="88" s="1"/>
  <c r="AQ21" i="88"/>
  <c r="AR21" i="88"/>
  <c r="AS21" i="88"/>
  <c r="AX21" i="88"/>
  <c r="AY21" i="88"/>
  <c r="BB21" i="88" s="1"/>
  <c r="BA21" i="88"/>
  <c r="L24" i="88"/>
  <c r="N24" i="88" s="1"/>
  <c r="AO24" i="88"/>
  <c r="E24" i="88" s="1"/>
  <c r="AQ24" i="88"/>
  <c r="AR24" i="88"/>
  <c r="AS24" i="88"/>
  <c r="AX24" i="88"/>
  <c r="AY24" i="88"/>
  <c r="BB24" i="88" s="1"/>
  <c r="BA24" i="88"/>
  <c r="L27" i="88"/>
  <c r="N27" i="88" s="1"/>
  <c r="AO27" i="88"/>
  <c r="E27" i="88" s="1"/>
  <c r="AQ27" i="88"/>
  <c r="AR27" i="88"/>
  <c r="AS27" i="88"/>
  <c r="AX27" i="88"/>
  <c r="AY27" i="88"/>
  <c r="BB27" i="88" s="1"/>
  <c r="BA27" i="88"/>
  <c r="L30" i="88"/>
  <c r="N30" i="88" s="1"/>
  <c r="AO30" i="88"/>
  <c r="E30" i="88" s="1"/>
  <c r="AQ30" i="88"/>
  <c r="AR30" i="88"/>
  <c r="AS30" i="88"/>
  <c r="AX30" i="88"/>
  <c r="AY30" i="88" s="1"/>
  <c r="BB30" i="88" s="1"/>
  <c r="BA30" i="88"/>
  <c r="L33" i="88"/>
  <c r="N33" i="88" s="1"/>
  <c r="AO33" i="88"/>
  <c r="E33" i="88" s="1"/>
  <c r="AQ33" i="88"/>
  <c r="AR33" i="88"/>
  <c r="AS33" i="88"/>
  <c r="AX33" i="88"/>
  <c r="AY33" i="88" s="1"/>
  <c r="BB33" i="88" s="1"/>
  <c r="BA33" i="88"/>
  <c r="L36" i="88"/>
  <c r="N36" i="88" s="1"/>
  <c r="AO36" i="88"/>
  <c r="E36" i="88" s="1"/>
  <c r="AQ36" i="88"/>
  <c r="AR36" i="88"/>
  <c r="AS36" i="88"/>
  <c r="AX36" i="88"/>
  <c r="AY36" i="88" s="1"/>
  <c r="BB36" i="88" s="1"/>
  <c r="BA36" i="88"/>
  <c r="L39" i="88"/>
  <c r="N39" i="88" s="1"/>
  <c r="AO39" i="88"/>
  <c r="E39" i="88" s="1"/>
  <c r="AQ39" i="88"/>
  <c r="AR39" i="88"/>
  <c r="AS39" i="88"/>
  <c r="AX39" i="88"/>
  <c r="AY39" i="88"/>
  <c r="BB39" i="88" s="1"/>
  <c r="BA39" i="88"/>
  <c r="L42" i="88"/>
  <c r="N42" i="88" s="1"/>
  <c r="AO42" i="88"/>
  <c r="E42" i="88" s="1"/>
  <c r="AQ42" i="88"/>
  <c r="AR42" i="88"/>
  <c r="AS42" i="88"/>
  <c r="AX42" i="88"/>
  <c r="AY42" i="88" s="1"/>
  <c r="BB42" i="88" s="1"/>
  <c r="BA42" i="88"/>
  <c r="L45" i="88"/>
  <c r="N45" i="88" s="1"/>
  <c r="AO45" i="88"/>
  <c r="E45" i="88" s="1"/>
  <c r="AQ45" i="88"/>
  <c r="AR45" i="88"/>
  <c r="AS45" i="88"/>
  <c r="AX45" i="88"/>
  <c r="AY45" i="88"/>
  <c r="BB45" i="88" s="1"/>
  <c r="BA45" i="88"/>
  <c r="L48" i="88"/>
  <c r="N48" i="88" s="1"/>
  <c r="AO48" i="88"/>
  <c r="E48" i="88" s="1"/>
  <c r="AQ48" i="88"/>
  <c r="AR48" i="88"/>
  <c r="AS48" i="88"/>
  <c r="AX48" i="88"/>
  <c r="AY48" i="88" s="1"/>
  <c r="BB48" i="88" s="1"/>
  <c r="BA48" i="88"/>
  <c r="L51" i="88"/>
  <c r="N51" i="88" s="1"/>
  <c r="AO51" i="88"/>
  <c r="E51" i="88" s="1"/>
  <c r="AQ51" i="88"/>
  <c r="AR51" i="88"/>
  <c r="AS51" i="88"/>
  <c r="AX51" i="88"/>
  <c r="AY51" i="88"/>
  <c r="BB51" i="88" s="1"/>
  <c r="BA51" i="88"/>
  <c r="L18" i="87"/>
  <c r="N18" i="87" s="1"/>
  <c r="AK18" i="87"/>
  <c r="E18" i="87" s="1"/>
  <c r="AM18" i="87"/>
  <c r="AN18" i="87"/>
  <c r="AO18" i="87"/>
  <c r="AT18" i="87"/>
  <c r="AU18" i="87" s="1"/>
  <c r="AX18" i="87" s="1"/>
  <c r="AW18" i="87"/>
  <c r="L21" i="87"/>
  <c r="N21" i="87" s="1"/>
  <c r="AK21" i="87"/>
  <c r="E21" i="87" s="1"/>
  <c r="AM21" i="87"/>
  <c r="AN21" i="87"/>
  <c r="AO21" i="87"/>
  <c r="AT21" i="87"/>
  <c r="AU21" i="87" s="1"/>
  <c r="AX21" i="87" s="1"/>
  <c r="AW21" i="87"/>
  <c r="L24" i="87"/>
  <c r="N24" i="87" s="1"/>
  <c r="AK24" i="87"/>
  <c r="E24" i="87" s="1"/>
  <c r="AM24" i="87"/>
  <c r="AN24" i="87"/>
  <c r="AO24" i="87"/>
  <c r="AT24" i="87"/>
  <c r="AU24" i="87"/>
  <c r="AX24" i="87" s="1"/>
  <c r="AW24" i="87"/>
  <c r="L27" i="87"/>
  <c r="N27" i="87" s="1"/>
  <c r="AK27" i="87"/>
  <c r="E27" i="87" s="1"/>
  <c r="AM27" i="87"/>
  <c r="AN27" i="87"/>
  <c r="AO27" i="87"/>
  <c r="AT27" i="87"/>
  <c r="AU27" i="87" s="1"/>
  <c r="AX27" i="87" s="1"/>
  <c r="AW27" i="87"/>
  <c r="L30" i="87"/>
  <c r="N30" i="87" s="1"/>
  <c r="AK30" i="87"/>
  <c r="E30" i="87" s="1"/>
  <c r="AM30" i="87"/>
  <c r="AN30" i="87"/>
  <c r="AO30" i="87"/>
  <c r="AT30" i="87"/>
  <c r="AU30" i="87" s="1"/>
  <c r="AX30" i="87" s="1"/>
  <c r="AW30" i="87"/>
  <c r="L33" i="87"/>
  <c r="N33" i="87" s="1"/>
  <c r="AK33" i="87"/>
  <c r="E33" i="87" s="1"/>
  <c r="AM33" i="87"/>
  <c r="AN33" i="87"/>
  <c r="AO33" i="87"/>
  <c r="AT33" i="87"/>
  <c r="AU33" i="87" s="1"/>
  <c r="AX33" i="87" s="1"/>
  <c r="AW33" i="87"/>
  <c r="L36" i="87"/>
  <c r="N36" i="87" s="1"/>
  <c r="AK36" i="87"/>
  <c r="E36" i="87" s="1"/>
  <c r="AM36" i="87"/>
  <c r="AN36" i="87"/>
  <c r="AO36" i="87"/>
  <c r="AT36" i="87"/>
  <c r="AU36" i="87" s="1"/>
  <c r="AX36" i="87" s="1"/>
  <c r="AW36" i="87"/>
  <c r="L39" i="87"/>
  <c r="N39" i="87" s="1"/>
  <c r="AK39" i="87"/>
  <c r="E39" i="87" s="1"/>
  <c r="AM39" i="87"/>
  <c r="AN39" i="87"/>
  <c r="AO39" i="87"/>
  <c r="AT39" i="87"/>
  <c r="AU39" i="87"/>
  <c r="AX39" i="87" s="1"/>
  <c r="AW39" i="87"/>
  <c r="L42" i="87"/>
  <c r="N42" i="87" s="1"/>
  <c r="AK42" i="87"/>
  <c r="E42" i="87" s="1"/>
  <c r="AM42" i="87"/>
  <c r="AN42" i="87"/>
  <c r="AO42" i="87"/>
  <c r="AT42" i="87"/>
  <c r="AU42" i="87" s="1"/>
  <c r="AX42" i="87" s="1"/>
  <c r="AW42" i="87"/>
  <c r="L45" i="87"/>
  <c r="N45" i="87" s="1"/>
  <c r="AK45" i="87"/>
  <c r="E45" i="87" s="1"/>
  <c r="AM45" i="87"/>
  <c r="AN45" i="87"/>
  <c r="AO45" i="87"/>
  <c r="AT45" i="87"/>
  <c r="AU45" i="87" s="1"/>
  <c r="AX45" i="87" s="1"/>
  <c r="AW45" i="87"/>
  <c r="L48" i="87"/>
  <c r="N48" i="87" s="1"/>
  <c r="AK48" i="87"/>
  <c r="E48" i="87" s="1"/>
  <c r="AM48" i="87"/>
  <c r="AN48" i="87"/>
  <c r="AO48" i="87"/>
  <c r="AT48" i="87"/>
  <c r="AU48" i="87"/>
  <c r="AX48" i="87" s="1"/>
  <c r="AW48" i="87"/>
  <c r="L51" i="87"/>
  <c r="N51" i="87"/>
  <c r="BC51" i="87" s="1"/>
  <c r="AK51" i="87"/>
  <c r="E51" i="87" s="1"/>
  <c r="AM51" i="87"/>
  <c r="AN51" i="87"/>
  <c r="AO51" i="87"/>
  <c r="AT51" i="87"/>
  <c r="AU51" i="87" s="1"/>
  <c r="AX51" i="87" s="1"/>
  <c r="AW51" i="87"/>
  <c r="L18" i="86"/>
  <c r="N18" i="86" s="1"/>
  <c r="AK18" i="86"/>
  <c r="E18" i="86" s="1"/>
  <c r="AM18" i="86"/>
  <c r="AN18" i="86"/>
  <c r="AO18" i="86"/>
  <c r="AT18" i="86"/>
  <c r="AU18" i="86"/>
  <c r="AX18" i="86" s="1"/>
  <c r="AW18" i="86"/>
  <c r="L21" i="86"/>
  <c r="N21" i="86" s="1"/>
  <c r="AK21" i="86"/>
  <c r="E21" i="86" s="1"/>
  <c r="AM21" i="86"/>
  <c r="AN21" i="86"/>
  <c r="AO21" i="86"/>
  <c r="AT21" i="86"/>
  <c r="AU21" i="86" s="1"/>
  <c r="AX21" i="86" s="1"/>
  <c r="AW21" i="86"/>
  <c r="L24" i="86"/>
  <c r="N24" i="86" s="1"/>
  <c r="AK24" i="86"/>
  <c r="E24" i="86" s="1"/>
  <c r="AM24" i="86"/>
  <c r="AN24" i="86"/>
  <c r="AO24" i="86"/>
  <c r="AT24" i="86"/>
  <c r="AU24" i="86"/>
  <c r="AX24" i="86" s="1"/>
  <c r="AW24" i="86"/>
  <c r="L27" i="86"/>
  <c r="N27" i="86" s="1"/>
  <c r="AK27" i="86"/>
  <c r="E27" i="86" s="1"/>
  <c r="AM27" i="86"/>
  <c r="AN27" i="86"/>
  <c r="AO27" i="86"/>
  <c r="AT27" i="86"/>
  <c r="AU27" i="86" s="1"/>
  <c r="AX27" i="86" s="1"/>
  <c r="AW27" i="86"/>
  <c r="L30" i="86"/>
  <c r="N30" i="86"/>
  <c r="AK30" i="86"/>
  <c r="E30" i="86" s="1"/>
  <c r="AM30" i="86"/>
  <c r="AN30" i="86"/>
  <c r="AO30" i="86"/>
  <c r="AT30" i="86"/>
  <c r="AU30" i="86"/>
  <c r="AX30" i="86" s="1"/>
  <c r="AW30" i="86"/>
  <c r="L33" i="86"/>
  <c r="N33" i="86" s="1"/>
  <c r="AK33" i="86"/>
  <c r="E33" i="86" s="1"/>
  <c r="AM33" i="86"/>
  <c r="AN33" i="86"/>
  <c r="AO33" i="86"/>
  <c r="AT33" i="86"/>
  <c r="AU33" i="86" s="1"/>
  <c r="AX33" i="86" s="1"/>
  <c r="AW33" i="86"/>
  <c r="L36" i="86"/>
  <c r="N36" i="86"/>
  <c r="AK36" i="86"/>
  <c r="E36" i="86" s="1"/>
  <c r="AM36" i="86"/>
  <c r="AN36" i="86"/>
  <c r="AO36" i="86"/>
  <c r="AT36" i="86"/>
  <c r="AU36" i="86"/>
  <c r="AX36" i="86" s="1"/>
  <c r="AW36" i="86"/>
  <c r="L39" i="86"/>
  <c r="N39" i="86" s="1"/>
  <c r="AK39" i="86"/>
  <c r="E39" i="86" s="1"/>
  <c r="AM39" i="86"/>
  <c r="AN39" i="86"/>
  <c r="AO39" i="86"/>
  <c r="AT39" i="86"/>
  <c r="AU39" i="86" s="1"/>
  <c r="AX39" i="86" s="1"/>
  <c r="AW39" i="86"/>
  <c r="L42" i="86"/>
  <c r="N42" i="86"/>
  <c r="AK42" i="86"/>
  <c r="E42" i="86" s="1"/>
  <c r="AM42" i="86"/>
  <c r="AN42" i="86"/>
  <c r="AO42" i="86"/>
  <c r="AT42" i="86"/>
  <c r="AU42" i="86"/>
  <c r="AX42" i="86" s="1"/>
  <c r="AW42" i="86"/>
  <c r="L45" i="86"/>
  <c r="N45" i="86" s="1"/>
  <c r="AK45" i="86"/>
  <c r="E45" i="86" s="1"/>
  <c r="AM45" i="86"/>
  <c r="AN45" i="86"/>
  <c r="AO45" i="86"/>
  <c r="AT45" i="86"/>
  <c r="AU45" i="86" s="1"/>
  <c r="AX45" i="86" s="1"/>
  <c r="AW45" i="86"/>
  <c r="L48" i="86"/>
  <c r="N48" i="86"/>
  <c r="AK48" i="86"/>
  <c r="E48" i="86" s="1"/>
  <c r="AM48" i="86"/>
  <c r="AN48" i="86"/>
  <c r="AO48" i="86"/>
  <c r="AT48" i="86"/>
  <c r="AU48" i="86"/>
  <c r="AX48" i="86" s="1"/>
  <c r="AW48" i="86"/>
  <c r="L51" i="86"/>
  <c r="N51" i="86" s="1"/>
  <c r="AK51" i="86"/>
  <c r="E51" i="86" s="1"/>
  <c r="AM51" i="86"/>
  <c r="AN51" i="86"/>
  <c r="AO51" i="86"/>
  <c r="AT51" i="86"/>
  <c r="AU51" i="86" s="1"/>
  <c r="AX51" i="86" s="1"/>
  <c r="AW51" i="86"/>
  <c r="L18" i="85"/>
  <c r="N18" i="85" s="1"/>
  <c r="AO18" i="85"/>
  <c r="E18" i="85" s="1"/>
  <c r="AQ18" i="85"/>
  <c r="AR18" i="85"/>
  <c r="AS18" i="85"/>
  <c r="AX18" i="85"/>
  <c r="AY18" i="85"/>
  <c r="BB18" i="85" s="1"/>
  <c r="BA18" i="85"/>
  <c r="L21" i="85"/>
  <c r="N21" i="85" s="1"/>
  <c r="AO21" i="85"/>
  <c r="E21" i="85" s="1"/>
  <c r="AQ21" i="85"/>
  <c r="AR21" i="85"/>
  <c r="AS21" i="85"/>
  <c r="AX21" i="85"/>
  <c r="AY21" i="85" s="1"/>
  <c r="BB21" i="85" s="1"/>
  <c r="BA21" i="85"/>
  <c r="L24" i="85"/>
  <c r="N24" i="85" s="1"/>
  <c r="AO24" i="85"/>
  <c r="E24" i="85" s="1"/>
  <c r="AQ24" i="85"/>
  <c r="AR24" i="85"/>
  <c r="AS24" i="85"/>
  <c r="AX24" i="85"/>
  <c r="AY24" i="85"/>
  <c r="BB24" i="85" s="1"/>
  <c r="BA24" i="85"/>
  <c r="L27" i="85"/>
  <c r="N27" i="85" s="1"/>
  <c r="AO27" i="85"/>
  <c r="E27" i="85" s="1"/>
  <c r="AQ27" i="85"/>
  <c r="AR27" i="85"/>
  <c r="AS27" i="85"/>
  <c r="AX27" i="85"/>
  <c r="AY27" i="85" s="1"/>
  <c r="BB27" i="85" s="1"/>
  <c r="BA27" i="85"/>
  <c r="L30" i="85"/>
  <c r="N30" i="85" s="1"/>
  <c r="AO30" i="85"/>
  <c r="E30" i="85" s="1"/>
  <c r="AQ30" i="85"/>
  <c r="AR30" i="85"/>
  <c r="AS30" i="85"/>
  <c r="AX30" i="85"/>
  <c r="AY30" i="85"/>
  <c r="BB30" i="85" s="1"/>
  <c r="BA30" i="85"/>
  <c r="L33" i="85"/>
  <c r="N33" i="85" s="1"/>
  <c r="AO33" i="85"/>
  <c r="E33" i="85" s="1"/>
  <c r="AQ33" i="85"/>
  <c r="AR33" i="85"/>
  <c r="AS33" i="85"/>
  <c r="AX33" i="85"/>
  <c r="AY33" i="85" s="1"/>
  <c r="BB33" i="85" s="1"/>
  <c r="BA33" i="85"/>
  <c r="L36" i="85"/>
  <c r="N36" i="85" s="1"/>
  <c r="AO36" i="85"/>
  <c r="E36" i="85" s="1"/>
  <c r="AQ36" i="85"/>
  <c r="AR36" i="85"/>
  <c r="AS36" i="85"/>
  <c r="AX36" i="85"/>
  <c r="AY36" i="85"/>
  <c r="BB36" i="85" s="1"/>
  <c r="BA36" i="85"/>
  <c r="L39" i="85"/>
  <c r="N39" i="85" s="1"/>
  <c r="AO39" i="85"/>
  <c r="E39" i="85" s="1"/>
  <c r="AQ39" i="85"/>
  <c r="AR39" i="85"/>
  <c r="AS39" i="85"/>
  <c r="AX39" i="85"/>
  <c r="AY39" i="85" s="1"/>
  <c r="BB39" i="85" s="1"/>
  <c r="BA39" i="85"/>
  <c r="L42" i="85"/>
  <c r="N42" i="85" s="1"/>
  <c r="AO42" i="85"/>
  <c r="E42" i="85" s="1"/>
  <c r="AQ42" i="85"/>
  <c r="AR42" i="85"/>
  <c r="AS42" i="85"/>
  <c r="AX42" i="85"/>
  <c r="AY42" i="85"/>
  <c r="BB42" i="85" s="1"/>
  <c r="BA42" i="85"/>
  <c r="L45" i="85"/>
  <c r="N45" i="85" s="1"/>
  <c r="AO45" i="85"/>
  <c r="E45" i="85" s="1"/>
  <c r="AQ45" i="85"/>
  <c r="AR45" i="85"/>
  <c r="AS45" i="85"/>
  <c r="AX45" i="85"/>
  <c r="AY45" i="85" s="1"/>
  <c r="BB45" i="85" s="1"/>
  <c r="BA45" i="85"/>
  <c r="L48" i="85"/>
  <c r="N48" i="85" s="1"/>
  <c r="AO48" i="85"/>
  <c r="E48" i="85" s="1"/>
  <c r="AQ48" i="85"/>
  <c r="AR48" i="85"/>
  <c r="AS48" i="85"/>
  <c r="AX48" i="85"/>
  <c r="AY48" i="85"/>
  <c r="BB48" i="85" s="1"/>
  <c r="BA48" i="85"/>
  <c r="L51" i="85"/>
  <c r="N51" i="85" s="1"/>
  <c r="AO51" i="85"/>
  <c r="E51" i="85" s="1"/>
  <c r="AQ51" i="85"/>
  <c r="AR51" i="85"/>
  <c r="AS51" i="85"/>
  <c r="AX51" i="85"/>
  <c r="AY51" i="85" s="1"/>
  <c r="BB51" i="85" s="1"/>
  <c r="BA51" i="85"/>
  <c r="L18" i="84"/>
  <c r="N18" i="84" s="1"/>
  <c r="AK18" i="84"/>
  <c r="E18" i="84" s="1"/>
  <c r="AM18" i="84"/>
  <c r="AN18" i="84"/>
  <c r="AO18" i="84"/>
  <c r="AT18" i="84"/>
  <c r="AU18" i="84"/>
  <c r="AX18" i="84" s="1"/>
  <c r="AW18" i="84"/>
  <c r="L21" i="84"/>
  <c r="N21" i="84" s="1"/>
  <c r="AK21" i="84"/>
  <c r="E21" i="84" s="1"/>
  <c r="AM21" i="84"/>
  <c r="AN21" i="84"/>
  <c r="AO21" i="84"/>
  <c r="AT21" i="84"/>
  <c r="AU21" i="84" s="1"/>
  <c r="AX21" i="84" s="1"/>
  <c r="AW21" i="84"/>
  <c r="L24" i="84"/>
  <c r="N24" i="84" s="1"/>
  <c r="AK24" i="84"/>
  <c r="E24" i="84" s="1"/>
  <c r="AM24" i="84"/>
  <c r="AN24" i="84"/>
  <c r="AO24" i="84"/>
  <c r="AT24" i="84"/>
  <c r="AU24" i="84"/>
  <c r="AX24" i="84" s="1"/>
  <c r="AW24" i="84"/>
  <c r="L27" i="84"/>
  <c r="N27" i="84"/>
  <c r="AK27" i="84"/>
  <c r="E27" i="84" s="1"/>
  <c r="AM27" i="84"/>
  <c r="AN27" i="84"/>
  <c r="AO27" i="84"/>
  <c r="AT27" i="84"/>
  <c r="AU27" i="84" s="1"/>
  <c r="AX27" i="84" s="1"/>
  <c r="AW27" i="84"/>
  <c r="L30" i="84"/>
  <c r="N30" i="84" s="1"/>
  <c r="AK30" i="84"/>
  <c r="E30" i="84" s="1"/>
  <c r="AM30" i="84"/>
  <c r="AN30" i="84"/>
  <c r="AO30" i="84"/>
  <c r="AT30" i="84"/>
  <c r="AU30" i="84"/>
  <c r="AX30" i="84" s="1"/>
  <c r="AW30" i="84"/>
  <c r="L33" i="84"/>
  <c r="N33" i="84" s="1"/>
  <c r="AK33" i="84"/>
  <c r="E33" i="84" s="1"/>
  <c r="AM33" i="84"/>
  <c r="AN33" i="84"/>
  <c r="AO33" i="84"/>
  <c r="AT33" i="84"/>
  <c r="AU33" i="84" s="1"/>
  <c r="AX33" i="84" s="1"/>
  <c r="AW33" i="84"/>
  <c r="L36" i="84"/>
  <c r="N36" i="84" s="1"/>
  <c r="AK36" i="84"/>
  <c r="E36" i="84" s="1"/>
  <c r="AM36" i="84"/>
  <c r="AN36" i="84"/>
  <c r="AO36" i="84"/>
  <c r="AT36" i="84"/>
  <c r="AU36" i="84"/>
  <c r="AX36" i="84" s="1"/>
  <c r="AW36" i="84"/>
  <c r="L39" i="84"/>
  <c r="N39" i="84" s="1"/>
  <c r="AK39" i="84"/>
  <c r="E39" i="84" s="1"/>
  <c r="AL39" i="84"/>
  <c r="H39" i="84" s="1"/>
  <c r="AM39" i="84"/>
  <c r="AN39" i="84"/>
  <c r="AO39" i="84"/>
  <c r="AT39" i="84"/>
  <c r="AU39" i="84" s="1"/>
  <c r="AX39" i="84" s="1"/>
  <c r="AW39" i="84"/>
  <c r="L42" i="84"/>
  <c r="N42" i="84" s="1"/>
  <c r="AK42" i="84"/>
  <c r="E42" i="84" s="1"/>
  <c r="AM42" i="84"/>
  <c r="AN42" i="84"/>
  <c r="AO42" i="84"/>
  <c r="AT42" i="84"/>
  <c r="AU42" i="84"/>
  <c r="AX42" i="84" s="1"/>
  <c r="AW42" i="84"/>
  <c r="L45" i="84"/>
  <c r="N45" i="84"/>
  <c r="AK45" i="84"/>
  <c r="E45" i="84" s="1"/>
  <c r="AL45" i="84"/>
  <c r="H45" i="84" s="1"/>
  <c r="AM45" i="84"/>
  <c r="AN45" i="84"/>
  <c r="AO45" i="84"/>
  <c r="AT45" i="84"/>
  <c r="AU45" i="84" s="1"/>
  <c r="AX45" i="84" s="1"/>
  <c r="AW45" i="84"/>
  <c r="L48" i="84"/>
  <c r="N48" i="84" s="1"/>
  <c r="AK48" i="84"/>
  <c r="E48" i="84" s="1"/>
  <c r="AM48" i="84"/>
  <c r="AN48" i="84"/>
  <c r="AO48" i="84"/>
  <c r="AT48" i="84"/>
  <c r="AU48" i="84"/>
  <c r="AX48" i="84" s="1"/>
  <c r="AW48" i="84"/>
  <c r="L51" i="84"/>
  <c r="N51" i="84"/>
  <c r="AK51" i="84"/>
  <c r="E51" i="84" s="1"/>
  <c r="AM51" i="84"/>
  <c r="AN51" i="84"/>
  <c r="AO51" i="84"/>
  <c r="AT51" i="84"/>
  <c r="AU51" i="84" s="1"/>
  <c r="AX51" i="84" s="1"/>
  <c r="AW51" i="84"/>
  <c r="L18" i="83"/>
  <c r="N18" i="83" s="1"/>
  <c r="AK18" i="83"/>
  <c r="E18" i="83" s="1"/>
  <c r="AM18" i="83"/>
  <c r="AN18" i="83"/>
  <c r="AO18" i="83"/>
  <c r="AT18" i="83"/>
  <c r="AU18" i="83"/>
  <c r="AX18" i="83" s="1"/>
  <c r="AW18" i="83"/>
  <c r="L21" i="83"/>
  <c r="N21" i="83" s="1"/>
  <c r="AK21" i="83"/>
  <c r="E21" i="83" s="1"/>
  <c r="AM21" i="83"/>
  <c r="AN21" i="83"/>
  <c r="AO21" i="83"/>
  <c r="AT21" i="83"/>
  <c r="AU21" i="83" s="1"/>
  <c r="AX21" i="83" s="1"/>
  <c r="AW21" i="83"/>
  <c r="L24" i="83"/>
  <c r="N24" i="83" s="1"/>
  <c r="AK24" i="83"/>
  <c r="E24" i="83" s="1"/>
  <c r="AM24" i="83"/>
  <c r="AN24" i="83"/>
  <c r="AO24" i="83"/>
  <c r="AT24" i="83"/>
  <c r="AU24" i="83"/>
  <c r="AX24" i="83" s="1"/>
  <c r="AW24" i="83"/>
  <c r="L27" i="83"/>
  <c r="N27" i="83" s="1"/>
  <c r="AK27" i="83"/>
  <c r="E27" i="83" s="1"/>
  <c r="AM27" i="83"/>
  <c r="AN27" i="83"/>
  <c r="AO27" i="83"/>
  <c r="AT27" i="83"/>
  <c r="AU27" i="83" s="1"/>
  <c r="AX27" i="83" s="1"/>
  <c r="AW27" i="83"/>
  <c r="L30" i="83"/>
  <c r="N30" i="83" s="1"/>
  <c r="AK30" i="83"/>
  <c r="E30" i="83" s="1"/>
  <c r="AM30" i="83"/>
  <c r="AN30" i="83"/>
  <c r="AO30" i="83"/>
  <c r="AT30" i="83"/>
  <c r="AU30" i="83"/>
  <c r="AX30" i="83" s="1"/>
  <c r="AW30" i="83"/>
  <c r="L33" i="83"/>
  <c r="N33" i="83" s="1"/>
  <c r="AK33" i="83"/>
  <c r="E33" i="83" s="1"/>
  <c r="AM33" i="83"/>
  <c r="AN33" i="83"/>
  <c r="AO33" i="83"/>
  <c r="AT33" i="83"/>
  <c r="AU33" i="83" s="1"/>
  <c r="AX33" i="83" s="1"/>
  <c r="AW33" i="83"/>
  <c r="L36" i="83"/>
  <c r="N36" i="83" s="1"/>
  <c r="AK36" i="83"/>
  <c r="E36" i="83" s="1"/>
  <c r="AM36" i="83"/>
  <c r="AN36" i="83"/>
  <c r="AO36" i="83"/>
  <c r="AT36" i="83"/>
  <c r="AU36" i="83"/>
  <c r="AX36" i="83" s="1"/>
  <c r="AW36" i="83"/>
  <c r="L39" i="83"/>
  <c r="N39" i="83" s="1"/>
  <c r="AK39" i="83"/>
  <c r="E39" i="83" s="1"/>
  <c r="AM39" i="83"/>
  <c r="AN39" i="83"/>
  <c r="AO39" i="83"/>
  <c r="AT39" i="83"/>
  <c r="AU39" i="83" s="1"/>
  <c r="AX39" i="83" s="1"/>
  <c r="AW39" i="83"/>
  <c r="L42" i="83"/>
  <c r="N42" i="83" s="1"/>
  <c r="AK42" i="83"/>
  <c r="E42" i="83" s="1"/>
  <c r="AM42" i="83"/>
  <c r="AN42" i="83"/>
  <c r="AO42" i="83"/>
  <c r="AT42" i="83"/>
  <c r="AU42" i="83"/>
  <c r="AX42" i="83" s="1"/>
  <c r="AW42" i="83"/>
  <c r="L45" i="83"/>
  <c r="N45" i="83" s="1"/>
  <c r="AK45" i="83"/>
  <c r="E45" i="83" s="1"/>
  <c r="AM45" i="83"/>
  <c r="AN45" i="83"/>
  <c r="AO45" i="83"/>
  <c r="AT45" i="83"/>
  <c r="AU45" i="83"/>
  <c r="AX45" i="83" s="1"/>
  <c r="AW45" i="83"/>
  <c r="L48" i="83"/>
  <c r="N48" i="83" s="1"/>
  <c r="AK48" i="83"/>
  <c r="E48" i="83" s="1"/>
  <c r="AM48" i="83"/>
  <c r="AN48" i="83"/>
  <c r="AO48" i="83"/>
  <c r="AT48" i="83"/>
  <c r="AU48" i="83" s="1"/>
  <c r="AX48" i="83" s="1"/>
  <c r="AW48" i="83"/>
  <c r="L51" i="83"/>
  <c r="N51" i="83" s="1"/>
  <c r="AK51" i="83"/>
  <c r="E51" i="83" s="1"/>
  <c r="AM51" i="83"/>
  <c r="AN51" i="83"/>
  <c r="AO51" i="83"/>
  <c r="AT51" i="83"/>
  <c r="AU51" i="83"/>
  <c r="AX51" i="83" s="1"/>
  <c r="AW51" i="83"/>
  <c r="L18" i="82"/>
  <c r="N18" i="82" s="1"/>
  <c r="AO18" i="82"/>
  <c r="E18" i="82" s="1"/>
  <c r="AP18" i="82"/>
  <c r="H18" i="82" s="1"/>
  <c r="AQ18" i="82"/>
  <c r="AR18" i="82"/>
  <c r="AS18" i="82"/>
  <c r="AX18" i="82"/>
  <c r="AY18" i="82" s="1"/>
  <c r="BB18" i="82" s="1"/>
  <c r="BA18" i="82"/>
  <c r="L21" i="82"/>
  <c r="N21" i="82" s="1"/>
  <c r="AO21" i="82"/>
  <c r="E21" i="82" s="1"/>
  <c r="AQ21" i="82"/>
  <c r="AR21" i="82"/>
  <c r="AS21" i="82"/>
  <c r="AX21" i="82"/>
  <c r="AY21" i="82"/>
  <c r="BB21" i="82" s="1"/>
  <c r="BA21" i="82"/>
  <c r="L24" i="82"/>
  <c r="N24" i="82" s="1"/>
  <c r="AO24" i="82"/>
  <c r="E24" i="82" s="1"/>
  <c r="AP24" i="82"/>
  <c r="H24" i="82" s="1"/>
  <c r="AQ24" i="82"/>
  <c r="AR24" i="82"/>
  <c r="AS24" i="82"/>
  <c r="AX24" i="82"/>
  <c r="AY24" i="82" s="1"/>
  <c r="BB24" i="82" s="1"/>
  <c r="BA24" i="82"/>
  <c r="L27" i="82"/>
  <c r="N27" i="82" s="1"/>
  <c r="AO27" i="82"/>
  <c r="E27" i="82" s="1"/>
  <c r="AQ27" i="82"/>
  <c r="AR27" i="82"/>
  <c r="AS27" i="82"/>
  <c r="AX27" i="82"/>
  <c r="AY27" i="82"/>
  <c r="BB27" i="82" s="1"/>
  <c r="BA27" i="82"/>
  <c r="L30" i="82"/>
  <c r="N30" i="82"/>
  <c r="AO30" i="82"/>
  <c r="E30" i="82" s="1"/>
  <c r="AQ30" i="82"/>
  <c r="AR30" i="82"/>
  <c r="AS30" i="82"/>
  <c r="AX30" i="82"/>
  <c r="AY30" i="82" s="1"/>
  <c r="BB30" i="82" s="1"/>
  <c r="BA30" i="82"/>
  <c r="L33" i="82"/>
  <c r="N33" i="82" s="1"/>
  <c r="AO33" i="82"/>
  <c r="E33" i="82" s="1"/>
  <c r="AQ33" i="82"/>
  <c r="AR33" i="82"/>
  <c r="AS33" i="82"/>
  <c r="AX33" i="82"/>
  <c r="AY33" i="82"/>
  <c r="BB33" i="82" s="1"/>
  <c r="BA33" i="82"/>
  <c r="L36" i="82"/>
  <c r="N36" i="82"/>
  <c r="AO36" i="82"/>
  <c r="E36" i="82" s="1"/>
  <c r="AQ36" i="82"/>
  <c r="AR36" i="82"/>
  <c r="AS36" i="82"/>
  <c r="AX36" i="82"/>
  <c r="AY36" i="82" s="1"/>
  <c r="BB36" i="82" s="1"/>
  <c r="BA36" i="82"/>
  <c r="L39" i="82"/>
  <c r="N39" i="82" s="1"/>
  <c r="AO39" i="82"/>
  <c r="E39" i="82" s="1"/>
  <c r="AQ39" i="82"/>
  <c r="AR39" i="82"/>
  <c r="AS39" i="82"/>
  <c r="AX39" i="82"/>
  <c r="AY39" i="82"/>
  <c r="BB39" i="82" s="1"/>
  <c r="BA39" i="82"/>
  <c r="L42" i="82"/>
  <c r="N42" i="82"/>
  <c r="AO42" i="82"/>
  <c r="E42" i="82" s="1"/>
  <c r="AP42" i="82"/>
  <c r="H42" i="82" s="1"/>
  <c r="AQ42" i="82"/>
  <c r="AR42" i="82"/>
  <c r="AT42" i="82" s="1"/>
  <c r="J42" i="82" s="1"/>
  <c r="AU42" i="82" s="1"/>
  <c r="AS42" i="82"/>
  <c r="AX42" i="82"/>
  <c r="AY42" i="82" s="1"/>
  <c r="BB42" i="82" s="1"/>
  <c r="BA42" i="82"/>
  <c r="L45" i="82"/>
  <c r="N45" i="82" s="1"/>
  <c r="AO45" i="82"/>
  <c r="E45" i="82" s="1"/>
  <c r="AQ45" i="82"/>
  <c r="AR45" i="82"/>
  <c r="AS45" i="82"/>
  <c r="AX45" i="82"/>
  <c r="AY45" i="82"/>
  <c r="BB45" i="82" s="1"/>
  <c r="BA45" i="82"/>
  <c r="L48" i="82"/>
  <c r="N48" i="82" s="1"/>
  <c r="AO48" i="82"/>
  <c r="E48" i="82" s="1"/>
  <c r="AQ48" i="82"/>
  <c r="AR48" i="82"/>
  <c r="AS48" i="82"/>
  <c r="AX48" i="82"/>
  <c r="AY48" i="82" s="1"/>
  <c r="BB48" i="82" s="1"/>
  <c r="BA48" i="82"/>
  <c r="L51" i="82"/>
  <c r="N51" i="82" s="1"/>
  <c r="AO51" i="82"/>
  <c r="E51" i="82" s="1"/>
  <c r="AQ51" i="82"/>
  <c r="AR51" i="82"/>
  <c r="AS51" i="82"/>
  <c r="AX51" i="82"/>
  <c r="AY51" i="82"/>
  <c r="BB51" i="82" s="1"/>
  <c r="BA51" i="82"/>
  <c r="L18" i="81"/>
  <c r="N18" i="81" s="1"/>
  <c r="AK18" i="81"/>
  <c r="E18" i="81" s="1"/>
  <c r="AM18" i="81"/>
  <c r="AN18" i="81"/>
  <c r="AO18" i="81"/>
  <c r="AT18" i="81"/>
  <c r="AU18" i="81" s="1"/>
  <c r="AX18" i="81" s="1"/>
  <c r="AW18" i="81"/>
  <c r="L21" i="81"/>
  <c r="N21" i="81" s="1"/>
  <c r="AK21" i="81"/>
  <c r="E21" i="81" s="1"/>
  <c r="AM21" i="81"/>
  <c r="AN21" i="81"/>
  <c r="AO21" i="81"/>
  <c r="AT21" i="81"/>
  <c r="AU21" i="81"/>
  <c r="AX21" i="81" s="1"/>
  <c r="AW21" i="81"/>
  <c r="L24" i="81"/>
  <c r="N24" i="81"/>
  <c r="AK24" i="81"/>
  <c r="E24" i="81" s="1"/>
  <c r="AM24" i="81"/>
  <c r="AN24" i="81"/>
  <c r="AO24" i="81"/>
  <c r="AT24" i="81"/>
  <c r="AU24" i="81" s="1"/>
  <c r="AX24" i="81" s="1"/>
  <c r="AW24" i="81"/>
  <c r="L27" i="81"/>
  <c r="N27" i="81" s="1"/>
  <c r="AK27" i="81"/>
  <c r="E27" i="81" s="1"/>
  <c r="AM27" i="81"/>
  <c r="AN27" i="81"/>
  <c r="AO27" i="81"/>
  <c r="AT27" i="81"/>
  <c r="AU27" i="81"/>
  <c r="AX27" i="81" s="1"/>
  <c r="AW27" i="81"/>
  <c r="L30" i="81"/>
  <c r="N30" i="81"/>
  <c r="AK30" i="81"/>
  <c r="E30" i="81" s="1"/>
  <c r="AL30" i="81"/>
  <c r="H30" i="81" s="1"/>
  <c r="AM30" i="81"/>
  <c r="AN30" i="81"/>
  <c r="AO30" i="81"/>
  <c r="AT30" i="81"/>
  <c r="AU30" i="81" s="1"/>
  <c r="AX30" i="81" s="1"/>
  <c r="AW30" i="81"/>
  <c r="L33" i="81"/>
  <c r="N33" i="81" s="1"/>
  <c r="AK33" i="81"/>
  <c r="E33" i="81" s="1"/>
  <c r="AM33" i="81"/>
  <c r="AN33" i="81"/>
  <c r="AO33" i="81"/>
  <c r="AT33" i="81"/>
  <c r="AU33" i="81"/>
  <c r="AX33" i="81" s="1"/>
  <c r="AW33" i="81"/>
  <c r="L36" i="81"/>
  <c r="N36" i="81" s="1"/>
  <c r="AK36" i="81"/>
  <c r="E36" i="81" s="1"/>
  <c r="AL36" i="81"/>
  <c r="H36" i="81" s="1"/>
  <c r="AM36" i="81"/>
  <c r="AN36" i="81"/>
  <c r="AO36" i="81"/>
  <c r="AT36" i="81"/>
  <c r="AU36" i="81" s="1"/>
  <c r="AX36" i="81" s="1"/>
  <c r="AW36" i="81"/>
  <c r="L39" i="81"/>
  <c r="N39" i="81" s="1"/>
  <c r="AK39" i="81"/>
  <c r="E39" i="81" s="1"/>
  <c r="AM39" i="81"/>
  <c r="AN39" i="81"/>
  <c r="AO39" i="81"/>
  <c r="AT39" i="81"/>
  <c r="AU39" i="81"/>
  <c r="AX39" i="81" s="1"/>
  <c r="AW39" i="81"/>
  <c r="L42" i="81"/>
  <c r="N42" i="81" s="1"/>
  <c r="AK42" i="81"/>
  <c r="E42" i="81" s="1"/>
  <c r="AL42" i="81"/>
  <c r="H42" i="81" s="1"/>
  <c r="AM42" i="81"/>
  <c r="AN42" i="81"/>
  <c r="AO42" i="81"/>
  <c r="AT42" i="81"/>
  <c r="AU42" i="81" s="1"/>
  <c r="AX42" i="81" s="1"/>
  <c r="AW42" i="81"/>
  <c r="L45" i="81"/>
  <c r="N45" i="81" s="1"/>
  <c r="AK45" i="81"/>
  <c r="E45" i="81" s="1"/>
  <c r="AM45" i="81"/>
  <c r="AN45" i="81"/>
  <c r="AO45" i="81"/>
  <c r="AT45" i="81"/>
  <c r="AU45" i="81"/>
  <c r="AX45" i="81" s="1"/>
  <c r="AW45" i="81"/>
  <c r="L48" i="81"/>
  <c r="N48" i="81" s="1"/>
  <c r="AK48" i="81"/>
  <c r="E48" i="81" s="1"/>
  <c r="AM48" i="81"/>
  <c r="AN48" i="81"/>
  <c r="AO48" i="81"/>
  <c r="AT48" i="81"/>
  <c r="AU48" i="81" s="1"/>
  <c r="AX48" i="81" s="1"/>
  <c r="AW48" i="81"/>
  <c r="L51" i="81"/>
  <c r="N51" i="81" s="1"/>
  <c r="AK51" i="81"/>
  <c r="E51" i="81" s="1"/>
  <c r="AM51" i="81"/>
  <c r="AN51" i="81"/>
  <c r="AO51" i="81"/>
  <c r="AT51" i="81"/>
  <c r="AU51" i="81"/>
  <c r="AX51" i="81" s="1"/>
  <c r="AW51" i="81"/>
  <c r="L18" i="80"/>
  <c r="N18" i="80" s="1"/>
  <c r="AK18" i="80"/>
  <c r="E18" i="80" s="1"/>
  <c r="AM18" i="80"/>
  <c r="AN18" i="80"/>
  <c r="AO18" i="80"/>
  <c r="AT18" i="80"/>
  <c r="AU18" i="80" s="1"/>
  <c r="AX18" i="80" s="1"/>
  <c r="AW18" i="80"/>
  <c r="L21" i="80"/>
  <c r="N21" i="80" s="1"/>
  <c r="AK21" i="80"/>
  <c r="E21" i="80" s="1"/>
  <c r="AM21" i="80"/>
  <c r="AN21" i="80"/>
  <c r="AO21" i="80"/>
  <c r="AT21" i="80"/>
  <c r="AU21" i="80"/>
  <c r="AX21" i="80" s="1"/>
  <c r="AW21" i="80"/>
  <c r="L24" i="80"/>
  <c r="N24" i="80" s="1"/>
  <c r="AK24" i="80"/>
  <c r="E24" i="80" s="1"/>
  <c r="AM24" i="80"/>
  <c r="AN24" i="80"/>
  <c r="AO24" i="80"/>
  <c r="AT24" i="80"/>
  <c r="AU24" i="80" s="1"/>
  <c r="AX24" i="80" s="1"/>
  <c r="AW24" i="80"/>
  <c r="L27" i="80"/>
  <c r="N27" i="80" s="1"/>
  <c r="AK27" i="80"/>
  <c r="E27" i="80" s="1"/>
  <c r="AM27" i="80"/>
  <c r="AN27" i="80"/>
  <c r="AO27" i="80"/>
  <c r="AT27" i="80"/>
  <c r="AU27" i="80"/>
  <c r="AX27" i="80" s="1"/>
  <c r="AW27" i="80"/>
  <c r="L30" i="80"/>
  <c r="N30" i="80" s="1"/>
  <c r="AK30" i="80"/>
  <c r="E30" i="80" s="1"/>
  <c r="AM30" i="80"/>
  <c r="AN30" i="80"/>
  <c r="AO30" i="80"/>
  <c r="AT30" i="80"/>
  <c r="AU30" i="80" s="1"/>
  <c r="AX30" i="80" s="1"/>
  <c r="AW30" i="80"/>
  <c r="L33" i="80"/>
  <c r="N33" i="80" s="1"/>
  <c r="AK33" i="80"/>
  <c r="E33" i="80" s="1"/>
  <c r="AM33" i="80"/>
  <c r="AN33" i="80"/>
  <c r="AO33" i="80"/>
  <c r="AT33" i="80"/>
  <c r="AU33" i="80"/>
  <c r="AX33" i="80" s="1"/>
  <c r="AW33" i="80"/>
  <c r="L36" i="80"/>
  <c r="N36" i="80" s="1"/>
  <c r="AK36" i="80"/>
  <c r="E36" i="80" s="1"/>
  <c r="AM36" i="80"/>
  <c r="AN36" i="80"/>
  <c r="AO36" i="80"/>
  <c r="AT36" i="80"/>
  <c r="AU36" i="80" s="1"/>
  <c r="AX36" i="80" s="1"/>
  <c r="AW36" i="80"/>
  <c r="L39" i="80"/>
  <c r="N39" i="80" s="1"/>
  <c r="AK39" i="80"/>
  <c r="E39" i="80" s="1"/>
  <c r="AM39" i="80"/>
  <c r="AN39" i="80"/>
  <c r="AO39" i="80"/>
  <c r="AT39" i="80"/>
  <c r="AU39" i="80"/>
  <c r="AX39" i="80" s="1"/>
  <c r="AW39" i="80"/>
  <c r="L42" i="80"/>
  <c r="N42" i="80" s="1"/>
  <c r="AK42" i="80"/>
  <c r="E42" i="80" s="1"/>
  <c r="AM42" i="80"/>
  <c r="AN42" i="80"/>
  <c r="AO42" i="80"/>
  <c r="AT42" i="80"/>
  <c r="AU42" i="80" s="1"/>
  <c r="AX42" i="80" s="1"/>
  <c r="AW42" i="80"/>
  <c r="L45" i="80"/>
  <c r="N45" i="80" s="1"/>
  <c r="AK45" i="80"/>
  <c r="E45" i="80" s="1"/>
  <c r="AM45" i="80"/>
  <c r="AN45" i="80"/>
  <c r="AO45" i="80"/>
  <c r="AT45" i="80"/>
  <c r="AU45" i="80"/>
  <c r="AX45" i="80" s="1"/>
  <c r="AW45" i="80"/>
  <c r="L48" i="80"/>
  <c r="N48" i="80" s="1"/>
  <c r="AK48" i="80"/>
  <c r="E48" i="80" s="1"/>
  <c r="AM48" i="80"/>
  <c r="AN48" i="80"/>
  <c r="AO48" i="80"/>
  <c r="AT48" i="80"/>
  <c r="AU48" i="80" s="1"/>
  <c r="AX48" i="80" s="1"/>
  <c r="AW48" i="80"/>
  <c r="L51" i="80"/>
  <c r="N51" i="80" s="1"/>
  <c r="AK51" i="80"/>
  <c r="E51" i="80" s="1"/>
  <c r="AM51" i="80"/>
  <c r="AN51" i="80"/>
  <c r="AO51" i="80"/>
  <c r="AT51" i="80"/>
  <c r="AU51" i="80"/>
  <c r="AX51" i="80" s="1"/>
  <c r="AW51" i="80"/>
  <c r="L18" i="79"/>
  <c r="N18" i="79" s="1"/>
  <c r="AK18" i="79"/>
  <c r="E18" i="79" s="1"/>
  <c r="AM18" i="79"/>
  <c r="AN18" i="79"/>
  <c r="AO18" i="79"/>
  <c r="AT18" i="79"/>
  <c r="AU18" i="79" s="1"/>
  <c r="AX18" i="79" s="1"/>
  <c r="AW18" i="79"/>
  <c r="L21" i="79"/>
  <c r="N21" i="79" s="1"/>
  <c r="AK21" i="79"/>
  <c r="E21" i="79" s="1"/>
  <c r="AM21" i="79"/>
  <c r="AN21" i="79"/>
  <c r="AO21" i="79"/>
  <c r="AT21" i="79"/>
  <c r="AU21" i="79"/>
  <c r="AX21" i="79" s="1"/>
  <c r="AW21" i="79"/>
  <c r="L24" i="79"/>
  <c r="N24" i="79" s="1"/>
  <c r="AK24" i="79"/>
  <c r="E24" i="79" s="1"/>
  <c r="AM24" i="79"/>
  <c r="AN24" i="79"/>
  <c r="AO24" i="79"/>
  <c r="AT24" i="79"/>
  <c r="AU24" i="79" s="1"/>
  <c r="AX24" i="79" s="1"/>
  <c r="AW24" i="79"/>
  <c r="L27" i="79"/>
  <c r="N27" i="79" s="1"/>
  <c r="AK27" i="79"/>
  <c r="E27" i="79" s="1"/>
  <c r="AM27" i="79"/>
  <c r="AN27" i="79"/>
  <c r="AO27" i="79"/>
  <c r="AT27" i="79"/>
  <c r="AU27" i="79" s="1"/>
  <c r="AX27" i="79" s="1"/>
  <c r="AW27" i="79"/>
  <c r="L30" i="79"/>
  <c r="N30" i="79" s="1"/>
  <c r="AK30" i="79"/>
  <c r="E30" i="79" s="1"/>
  <c r="BC30" i="79" s="1"/>
  <c r="AM30" i="79"/>
  <c r="AN30" i="79"/>
  <c r="AO30" i="79"/>
  <c r="AT30" i="79"/>
  <c r="AU30" i="79"/>
  <c r="AX30" i="79" s="1"/>
  <c r="AW30" i="79"/>
  <c r="L33" i="79"/>
  <c r="N33" i="79" s="1"/>
  <c r="AK33" i="79"/>
  <c r="E33" i="79" s="1"/>
  <c r="AM33" i="79"/>
  <c r="AN33" i="79"/>
  <c r="AO33" i="79"/>
  <c r="AT33" i="79"/>
  <c r="AU33" i="79" s="1"/>
  <c r="AX33" i="79" s="1"/>
  <c r="AW33" i="79"/>
  <c r="L36" i="79"/>
  <c r="N36" i="79" s="1"/>
  <c r="AK36" i="79"/>
  <c r="E36" i="79" s="1"/>
  <c r="AM36" i="79"/>
  <c r="AN36" i="79"/>
  <c r="AO36" i="79"/>
  <c r="AT36" i="79"/>
  <c r="AU36" i="79"/>
  <c r="AX36" i="79" s="1"/>
  <c r="AW36" i="79"/>
  <c r="L39" i="79"/>
  <c r="N39" i="79" s="1"/>
  <c r="AK39" i="79"/>
  <c r="E39" i="79" s="1"/>
  <c r="AM39" i="79"/>
  <c r="AN39" i="79"/>
  <c r="AO39" i="79"/>
  <c r="AT39" i="79"/>
  <c r="AU39" i="79" s="1"/>
  <c r="AX39" i="79" s="1"/>
  <c r="AW39" i="79"/>
  <c r="L42" i="79"/>
  <c r="N42" i="79" s="1"/>
  <c r="AK42" i="79"/>
  <c r="E42" i="79" s="1"/>
  <c r="AM42" i="79"/>
  <c r="AN42" i="79"/>
  <c r="AO42" i="79"/>
  <c r="AT42" i="79"/>
  <c r="AU42" i="79"/>
  <c r="AX42" i="79" s="1"/>
  <c r="AW42" i="79"/>
  <c r="L45" i="79"/>
  <c r="N45" i="79" s="1"/>
  <c r="AK45" i="79"/>
  <c r="E45" i="79" s="1"/>
  <c r="AM45" i="79"/>
  <c r="AN45" i="79"/>
  <c r="AO45" i="79"/>
  <c r="AT45" i="79"/>
  <c r="AU45" i="79" s="1"/>
  <c r="AX45" i="79" s="1"/>
  <c r="AW45" i="79"/>
  <c r="L48" i="79"/>
  <c r="N48" i="79" s="1"/>
  <c r="AK48" i="79"/>
  <c r="E48" i="79" s="1"/>
  <c r="AM48" i="79"/>
  <c r="AN48" i="79"/>
  <c r="AO48" i="79"/>
  <c r="AT48" i="79"/>
  <c r="AU48" i="79"/>
  <c r="AX48" i="79" s="1"/>
  <c r="AW48" i="79"/>
  <c r="L51" i="79"/>
  <c r="N51" i="79" s="1"/>
  <c r="AK51" i="79"/>
  <c r="E51" i="79" s="1"/>
  <c r="AM51" i="79"/>
  <c r="AN51" i="79"/>
  <c r="AO51" i="79"/>
  <c r="AT51" i="79"/>
  <c r="AU51" i="79" s="1"/>
  <c r="AX51" i="79" s="1"/>
  <c r="AW51" i="79"/>
  <c r="L18" i="78"/>
  <c r="N18" i="78" s="1"/>
  <c r="AK18" i="78"/>
  <c r="E18" i="78" s="1"/>
  <c r="AM18" i="78"/>
  <c r="AN18" i="78"/>
  <c r="AO18" i="78"/>
  <c r="AT18" i="78"/>
  <c r="AU18" i="78"/>
  <c r="AX18" i="78" s="1"/>
  <c r="AW18" i="78"/>
  <c r="L21" i="78"/>
  <c r="N21" i="78" s="1"/>
  <c r="AK21" i="78"/>
  <c r="E21" i="78" s="1"/>
  <c r="AL21" i="78"/>
  <c r="H21" i="78" s="1"/>
  <c r="AM21" i="78"/>
  <c r="AN21" i="78"/>
  <c r="AO21" i="78"/>
  <c r="AT21" i="78"/>
  <c r="AU21" i="78"/>
  <c r="AX21" i="78" s="1"/>
  <c r="AW21" i="78"/>
  <c r="L24" i="78"/>
  <c r="N24" i="78"/>
  <c r="AK24" i="78"/>
  <c r="E24" i="78" s="1"/>
  <c r="AM24" i="78"/>
  <c r="AN24" i="78"/>
  <c r="AO24" i="78"/>
  <c r="AT24" i="78"/>
  <c r="AU24" i="78"/>
  <c r="AX24" i="78" s="1"/>
  <c r="AW24" i="78"/>
  <c r="L27" i="78"/>
  <c r="N27" i="78" s="1"/>
  <c r="AK27" i="78"/>
  <c r="E27" i="78" s="1"/>
  <c r="AL27" i="78"/>
  <c r="H27" i="78" s="1"/>
  <c r="AM27" i="78"/>
  <c r="AN27" i="78"/>
  <c r="AO27" i="78"/>
  <c r="AT27" i="78"/>
  <c r="AU27" i="78" s="1"/>
  <c r="AX27" i="78" s="1"/>
  <c r="AW27" i="78"/>
  <c r="L30" i="78"/>
  <c r="N30" i="78" s="1"/>
  <c r="AK30" i="78"/>
  <c r="E30" i="78" s="1"/>
  <c r="AM30" i="78"/>
  <c r="AN30" i="78"/>
  <c r="AO30" i="78"/>
  <c r="AT30" i="78"/>
  <c r="AU30" i="78"/>
  <c r="AX30" i="78" s="1"/>
  <c r="AW30" i="78"/>
  <c r="L33" i="78"/>
  <c r="N33" i="78" s="1"/>
  <c r="AK33" i="78"/>
  <c r="E33" i="78" s="1"/>
  <c r="AM33" i="78"/>
  <c r="AN33" i="78"/>
  <c r="AO33" i="78"/>
  <c r="AT33" i="78"/>
  <c r="AU33" i="78"/>
  <c r="AX33" i="78" s="1"/>
  <c r="AW33" i="78"/>
  <c r="L36" i="78"/>
  <c r="N36" i="78" s="1"/>
  <c r="AK36" i="78"/>
  <c r="E36" i="78" s="1"/>
  <c r="AM36" i="78"/>
  <c r="AN36" i="78"/>
  <c r="AO36" i="78"/>
  <c r="AT36" i="78"/>
  <c r="AU36" i="78"/>
  <c r="AX36" i="78" s="1"/>
  <c r="AW36" i="78"/>
  <c r="L39" i="78"/>
  <c r="N39" i="78" s="1"/>
  <c r="AK39" i="78"/>
  <c r="E39" i="78" s="1"/>
  <c r="AM39" i="78"/>
  <c r="AN39" i="78"/>
  <c r="AO39" i="78"/>
  <c r="AT39" i="78"/>
  <c r="AU39" i="78" s="1"/>
  <c r="AX39" i="78" s="1"/>
  <c r="AW39" i="78"/>
  <c r="L42" i="78"/>
  <c r="N42" i="78" s="1"/>
  <c r="AK42" i="78"/>
  <c r="E42" i="78" s="1"/>
  <c r="AM42" i="78"/>
  <c r="AN42" i="78"/>
  <c r="AO42" i="78"/>
  <c r="AT42" i="78"/>
  <c r="AU42" i="78"/>
  <c r="AX42" i="78" s="1"/>
  <c r="AW42" i="78"/>
  <c r="L45" i="78"/>
  <c r="N45" i="78" s="1"/>
  <c r="AK45" i="78"/>
  <c r="E45" i="78" s="1"/>
  <c r="AM45" i="78"/>
  <c r="AN45" i="78"/>
  <c r="AO45" i="78"/>
  <c r="AT45" i="78"/>
  <c r="AU45" i="78"/>
  <c r="AX45" i="78" s="1"/>
  <c r="AW45" i="78"/>
  <c r="L48" i="78"/>
  <c r="N48" i="78" s="1"/>
  <c r="BC48" i="78" s="1"/>
  <c r="AK48" i="78"/>
  <c r="E48" i="78" s="1"/>
  <c r="AL48" i="78"/>
  <c r="H48" i="78" s="1"/>
  <c r="AM48" i="78"/>
  <c r="AN48" i="78"/>
  <c r="AO48" i="78"/>
  <c r="AT48" i="78"/>
  <c r="AU48" i="78"/>
  <c r="AX48" i="78" s="1"/>
  <c r="AW48" i="78"/>
  <c r="L51" i="78"/>
  <c r="N51" i="78" s="1"/>
  <c r="AK51" i="78"/>
  <c r="E51" i="78" s="1"/>
  <c r="AM51" i="78"/>
  <c r="AN51" i="78"/>
  <c r="AO51" i="78"/>
  <c r="AT51" i="78"/>
  <c r="AU51" i="78" s="1"/>
  <c r="AX51" i="78" s="1"/>
  <c r="AW51" i="78"/>
  <c r="L18" i="77"/>
  <c r="N18" i="77" s="1"/>
  <c r="AO18" i="77"/>
  <c r="E18" i="77" s="1"/>
  <c r="AQ18" i="77"/>
  <c r="AR18" i="77"/>
  <c r="AS18" i="77"/>
  <c r="AX18" i="77"/>
  <c r="AY18" i="77"/>
  <c r="BB18" i="77" s="1"/>
  <c r="BA18" i="77"/>
  <c r="L21" i="77"/>
  <c r="N21" i="77" s="1"/>
  <c r="AO21" i="77"/>
  <c r="E21" i="77" s="1"/>
  <c r="AQ21" i="77"/>
  <c r="AR21" i="77"/>
  <c r="AS21" i="77"/>
  <c r="AX21" i="77"/>
  <c r="AY21" i="77" s="1"/>
  <c r="BB21" i="77" s="1"/>
  <c r="BA21" i="77"/>
  <c r="L24" i="77"/>
  <c r="N24" i="77" s="1"/>
  <c r="AO24" i="77"/>
  <c r="E24" i="77" s="1"/>
  <c r="AQ24" i="77"/>
  <c r="AR24" i="77"/>
  <c r="AS24" i="77"/>
  <c r="AX24" i="77"/>
  <c r="AY24" i="77"/>
  <c r="BB24" i="77" s="1"/>
  <c r="BA24" i="77"/>
  <c r="L27" i="77"/>
  <c r="N27" i="77" s="1"/>
  <c r="AO27" i="77"/>
  <c r="E27" i="77" s="1"/>
  <c r="AQ27" i="77"/>
  <c r="AR27" i="77"/>
  <c r="AS27" i="77"/>
  <c r="AX27" i="77"/>
  <c r="AY27" i="77" s="1"/>
  <c r="BB27" i="77" s="1"/>
  <c r="BA27" i="77"/>
  <c r="L30" i="77"/>
  <c r="N30" i="77" s="1"/>
  <c r="AO30" i="77"/>
  <c r="E30" i="77" s="1"/>
  <c r="AQ30" i="77"/>
  <c r="AR30" i="77"/>
  <c r="AS30" i="77"/>
  <c r="AX30" i="77"/>
  <c r="AY30" i="77"/>
  <c r="BB30" i="77" s="1"/>
  <c r="BA30" i="77"/>
  <c r="L33" i="77"/>
  <c r="N33" i="77" s="1"/>
  <c r="AO33" i="77"/>
  <c r="E33" i="77" s="1"/>
  <c r="AQ33" i="77"/>
  <c r="AR33" i="77"/>
  <c r="AS33" i="77"/>
  <c r="AX33" i="77"/>
  <c r="AY33" i="77" s="1"/>
  <c r="BB33" i="77" s="1"/>
  <c r="BA33" i="77"/>
  <c r="L36" i="77"/>
  <c r="N36" i="77" s="1"/>
  <c r="AO36" i="77"/>
  <c r="E36" i="77" s="1"/>
  <c r="AQ36" i="77"/>
  <c r="AR36" i="77"/>
  <c r="AS36" i="77"/>
  <c r="AX36" i="77"/>
  <c r="AY36" i="77"/>
  <c r="BB36" i="77" s="1"/>
  <c r="BA36" i="77"/>
  <c r="L39" i="77"/>
  <c r="N39" i="77" s="1"/>
  <c r="AO39" i="77"/>
  <c r="E39" i="77" s="1"/>
  <c r="AP39" i="77"/>
  <c r="H39" i="77" s="1"/>
  <c r="AQ39" i="77"/>
  <c r="AR39" i="77"/>
  <c r="AS39" i="77"/>
  <c r="AX39" i="77"/>
  <c r="AY39" i="77" s="1"/>
  <c r="BB39" i="77" s="1"/>
  <c r="BA39" i="77"/>
  <c r="L42" i="77"/>
  <c r="N42" i="77" s="1"/>
  <c r="AO42" i="77"/>
  <c r="E42" i="77" s="1"/>
  <c r="AQ42" i="77"/>
  <c r="AR42" i="77"/>
  <c r="AS42" i="77"/>
  <c r="AX42" i="77"/>
  <c r="AY42" i="77"/>
  <c r="BB42" i="77" s="1"/>
  <c r="BA42" i="77"/>
  <c r="L45" i="77"/>
  <c r="N45" i="77" s="1"/>
  <c r="AO45" i="77"/>
  <c r="E45" i="77" s="1"/>
  <c r="AP45" i="77"/>
  <c r="H45" i="77" s="1"/>
  <c r="AQ45" i="77"/>
  <c r="AR45" i="77"/>
  <c r="AS45" i="77"/>
  <c r="AX45" i="77"/>
  <c r="AY45" i="77"/>
  <c r="BB45" i="77" s="1"/>
  <c r="BA45" i="77"/>
  <c r="L48" i="77"/>
  <c r="N48" i="77"/>
  <c r="AO48" i="77"/>
  <c r="E48" i="77" s="1"/>
  <c r="AQ48" i="77"/>
  <c r="AR48" i="77"/>
  <c r="AS48" i="77"/>
  <c r="AX48" i="77"/>
  <c r="AY48" i="77" s="1"/>
  <c r="BB48" i="77" s="1"/>
  <c r="BA48" i="77"/>
  <c r="L51" i="77"/>
  <c r="N51" i="77" s="1"/>
  <c r="AO51" i="77"/>
  <c r="E51" i="77" s="1"/>
  <c r="AQ51" i="77"/>
  <c r="AR51" i="77"/>
  <c r="AS51" i="77"/>
  <c r="AX51" i="77"/>
  <c r="AY51" i="77"/>
  <c r="BB51" i="77" s="1"/>
  <c r="BA51" i="77"/>
  <c r="L18" i="76"/>
  <c r="N18" i="76" s="1"/>
  <c r="AK18" i="76"/>
  <c r="E18" i="76" s="1"/>
  <c r="AM18" i="76"/>
  <c r="AN18" i="76"/>
  <c r="AO18" i="76"/>
  <c r="AT18" i="76"/>
  <c r="AU18" i="76" s="1"/>
  <c r="AX18" i="76" s="1"/>
  <c r="AW18" i="76"/>
  <c r="L21" i="76"/>
  <c r="N21" i="76" s="1"/>
  <c r="AK21" i="76"/>
  <c r="E21" i="76" s="1"/>
  <c r="AM21" i="76"/>
  <c r="AN21" i="76"/>
  <c r="AO21" i="76"/>
  <c r="AT21" i="76"/>
  <c r="AU21" i="76"/>
  <c r="AX21" i="76" s="1"/>
  <c r="AW21" i="76"/>
  <c r="L24" i="76"/>
  <c r="N24" i="76" s="1"/>
  <c r="AK24" i="76"/>
  <c r="E24" i="76" s="1"/>
  <c r="AM24" i="76"/>
  <c r="AN24" i="76"/>
  <c r="AO24" i="76"/>
  <c r="AT24" i="76"/>
  <c r="AU24" i="76" s="1"/>
  <c r="AX24" i="76" s="1"/>
  <c r="AW24" i="76"/>
  <c r="L27" i="76"/>
  <c r="N27" i="76" s="1"/>
  <c r="AK27" i="76"/>
  <c r="E27" i="76" s="1"/>
  <c r="AM27" i="76"/>
  <c r="AN27" i="76"/>
  <c r="AO27" i="76"/>
  <c r="AT27" i="76"/>
  <c r="AU27" i="76"/>
  <c r="AX27" i="76" s="1"/>
  <c r="AW27" i="76"/>
  <c r="L30" i="76"/>
  <c r="N30" i="76" s="1"/>
  <c r="AK30" i="76"/>
  <c r="E30" i="76" s="1"/>
  <c r="AM30" i="76"/>
  <c r="AN30" i="76"/>
  <c r="AO30" i="76"/>
  <c r="AT30" i="76"/>
  <c r="AU30" i="76" s="1"/>
  <c r="AX30" i="76" s="1"/>
  <c r="AW30" i="76"/>
  <c r="L33" i="76"/>
  <c r="N33" i="76" s="1"/>
  <c r="AK33" i="76"/>
  <c r="E33" i="76" s="1"/>
  <c r="AM33" i="76"/>
  <c r="AN33" i="76"/>
  <c r="AO33" i="76"/>
  <c r="AT33" i="76"/>
  <c r="AU33" i="76"/>
  <c r="AX33" i="76" s="1"/>
  <c r="AW33" i="76"/>
  <c r="L36" i="76"/>
  <c r="N36" i="76" s="1"/>
  <c r="AK36" i="76"/>
  <c r="E36" i="76" s="1"/>
  <c r="AM36" i="76"/>
  <c r="AN36" i="76"/>
  <c r="AO36" i="76"/>
  <c r="AT36" i="76"/>
  <c r="AU36" i="76" s="1"/>
  <c r="AX36" i="76" s="1"/>
  <c r="AW36" i="76"/>
  <c r="L39" i="76"/>
  <c r="N39" i="76" s="1"/>
  <c r="AK39" i="76"/>
  <c r="E39" i="76" s="1"/>
  <c r="AM39" i="76"/>
  <c r="AN39" i="76"/>
  <c r="AO39" i="76"/>
  <c r="AT39" i="76"/>
  <c r="AU39" i="76"/>
  <c r="AX39" i="76" s="1"/>
  <c r="AW39" i="76"/>
  <c r="L42" i="76"/>
  <c r="N42" i="76" s="1"/>
  <c r="AK42" i="76"/>
  <c r="E42" i="76" s="1"/>
  <c r="AM42" i="76"/>
  <c r="AN42" i="76"/>
  <c r="AO42" i="76"/>
  <c r="AT42" i="76"/>
  <c r="AU42" i="76" s="1"/>
  <c r="AX42" i="76" s="1"/>
  <c r="AW42" i="76"/>
  <c r="L45" i="76"/>
  <c r="N45" i="76" s="1"/>
  <c r="AK45" i="76"/>
  <c r="E45" i="76" s="1"/>
  <c r="AM45" i="76"/>
  <c r="AN45" i="76"/>
  <c r="AO45" i="76"/>
  <c r="AT45" i="76"/>
  <c r="AU45" i="76"/>
  <c r="AX45" i="76" s="1"/>
  <c r="AW45" i="76"/>
  <c r="L48" i="76"/>
  <c r="N48" i="76" s="1"/>
  <c r="AK48" i="76"/>
  <c r="E48" i="76" s="1"/>
  <c r="AM48" i="76"/>
  <c r="AN48" i="76"/>
  <c r="AO48" i="76"/>
  <c r="AT48" i="76"/>
  <c r="AU48" i="76" s="1"/>
  <c r="AX48" i="76" s="1"/>
  <c r="AW48" i="76"/>
  <c r="L51" i="76"/>
  <c r="N51" i="76" s="1"/>
  <c r="AK51" i="76"/>
  <c r="E51" i="76" s="1"/>
  <c r="AM51" i="76"/>
  <c r="AN51" i="76"/>
  <c r="AO51" i="76"/>
  <c r="AT51" i="76"/>
  <c r="AU51" i="76"/>
  <c r="AX51" i="76" s="1"/>
  <c r="AW51" i="76"/>
  <c r="L18" i="75"/>
  <c r="N18" i="75" s="1"/>
  <c r="AK18" i="75"/>
  <c r="E18" i="75" s="1"/>
  <c r="AM18" i="75"/>
  <c r="AN18" i="75"/>
  <c r="AO18" i="75"/>
  <c r="AT18" i="75"/>
  <c r="AU18" i="75" s="1"/>
  <c r="AX18" i="75" s="1"/>
  <c r="AW18" i="75"/>
  <c r="L21" i="75"/>
  <c r="N21" i="75"/>
  <c r="AK21" i="75"/>
  <c r="E21" i="75" s="1"/>
  <c r="AM21" i="75"/>
  <c r="AN21" i="75"/>
  <c r="AO21" i="75"/>
  <c r="AT21" i="75"/>
  <c r="AU21" i="75" s="1"/>
  <c r="AX21" i="75" s="1"/>
  <c r="AW21" i="75"/>
  <c r="L24" i="75"/>
  <c r="N24" i="75"/>
  <c r="AK24" i="75"/>
  <c r="E24" i="75" s="1"/>
  <c r="AM24" i="75"/>
  <c r="AN24" i="75"/>
  <c r="AO24" i="75"/>
  <c r="AT24" i="75"/>
  <c r="AU24" i="75" s="1"/>
  <c r="AX24" i="75" s="1"/>
  <c r="AW24" i="75"/>
  <c r="L27" i="75"/>
  <c r="N27" i="75" s="1"/>
  <c r="AK27" i="75"/>
  <c r="E27" i="75" s="1"/>
  <c r="AM27" i="75"/>
  <c r="AN27" i="75"/>
  <c r="AO27" i="75"/>
  <c r="AT27" i="75"/>
  <c r="AU27" i="75" s="1"/>
  <c r="AX27" i="75" s="1"/>
  <c r="AW27" i="75"/>
  <c r="L30" i="75"/>
  <c r="N30" i="75" s="1"/>
  <c r="AK30" i="75"/>
  <c r="E30" i="75" s="1"/>
  <c r="AM30" i="75"/>
  <c r="AN30" i="75"/>
  <c r="AO30" i="75"/>
  <c r="AT30" i="75"/>
  <c r="AU30" i="75" s="1"/>
  <c r="AX30" i="75" s="1"/>
  <c r="AW30" i="75"/>
  <c r="L33" i="75"/>
  <c r="N33" i="75"/>
  <c r="AK33" i="75"/>
  <c r="E33" i="75" s="1"/>
  <c r="AM33" i="75"/>
  <c r="AN33" i="75"/>
  <c r="AO33" i="75"/>
  <c r="AT33" i="75"/>
  <c r="AU33" i="75" s="1"/>
  <c r="AX33" i="75" s="1"/>
  <c r="AW33" i="75"/>
  <c r="L36" i="75"/>
  <c r="N36" i="75"/>
  <c r="AK36" i="75"/>
  <c r="E36" i="75" s="1"/>
  <c r="AM36" i="75"/>
  <c r="AN36" i="75"/>
  <c r="AO36" i="75"/>
  <c r="AT36" i="75"/>
  <c r="AU36" i="75" s="1"/>
  <c r="AX36" i="75" s="1"/>
  <c r="AW36" i="75"/>
  <c r="L39" i="75"/>
  <c r="N39" i="75" s="1"/>
  <c r="AK39" i="75"/>
  <c r="E39" i="75" s="1"/>
  <c r="AM39" i="75"/>
  <c r="AN39" i="75"/>
  <c r="AO39" i="75"/>
  <c r="AT39" i="75"/>
  <c r="AU39" i="75" s="1"/>
  <c r="AX39" i="75" s="1"/>
  <c r="AW39" i="75"/>
  <c r="L42" i="75"/>
  <c r="N42" i="75" s="1"/>
  <c r="AK42" i="75"/>
  <c r="E42" i="75" s="1"/>
  <c r="AM42" i="75"/>
  <c r="AN42" i="75"/>
  <c r="AO42" i="75"/>
  <c r="AT42" i="75"/>
  <c r="AU42" i="75" s="1"/>
  <c r="AW42" i="75"/>
  <c r="L45" i="75"/>
  <c r="N45" i="75" s="1"/>
  <c r="AK45" i="75"/>
  <c r="E45" i="75" s="1"/>
  <c r="AM45" i="75"/>
  <c r="AN45" i="75"/>
  <c r="AO45" i="75"/>
  <c r="AT45" i="75"/>
  <c r="AU45" i="75" s="1"/>
  <c r="AW45" i="75"/>
  <c r="L48" i="75"/>
  <c r="N48" i="75" s="1"/>
  <c r="AK48" i="75"/>
  <c r="E48" i="75" s="1"/>
  <c r="AM48" i="75"/>
  <c r="AN48" i="75"/>
  <c r="AO48" i="75"/>
  <c r="AT48" i="75"/>
  <c r="AU48" i="75" s="1"/>
  <c r="AX48" i="75" s="1"/>
  <c r="AW48" i="75"/>
  <c r="L51" i="75"/>
  <c r="N51" i="75" s="1"/>
  <c r="AK51" i="75"/>
  <c r="E51" i="75" s="1"/>
  <c r="AL51" i="75"/>
  <c r="H51" i="75" s="1"/>
  <c r="AM51" i="75"/>
  <c r="AN51" i="75"/>
  <c r="AO51" i="75"/>
  <c r="AT51" i="75"/>
  <c r="AU51" i="75" s="1"/>
  <c r="AX51" i="75" s="1"/>
  <c r="AW51" i="75"/>
  <c r="L18" i="74"/>
  <c r="N18" i="74" s="1"/>
  <c r="AK18" i="74"/>
  <c r="E18" i="74" s="1"/>
  <c r="AM18" i="74"/>
  <c r="AN18" i="74"/>
  <c r="AO18" i="74"/>
  <c r="AT18" i="74"/>
  <c r="AU18" i="74" s="1"/>
  <c r="AX18" i="74" s="1"/>
  <c r="AW18" i="74"/>
  <c r="L21" i="74"/>
  <c r="N21" i="74" s="1"/>
  <c r="AK21" i="74"/>
  <c r="E21" i="74" s="1"/>
  <c r="AM21" i="74"/>
  <c r="AN21" i="74"/>
  <c r="AO21" i="74"/>
  <c r="AT21" i="74"/>
  <c r="AU21" i="74"/>
  <c r="AX21" i="74" s="1"/>
  <c r="AW21" i="74"/>
  <c r="L24" i="74"/>
  <c r="N24" i="74" s="1"/>
  <c r="AK24" i="74"/>
  <c r="E24" i="74" s="1"/>
  <c r="AM24" i="74"/>
  <c r="AN24" i="74"/>
  <c r="AO24" i="74"/>
  <c r="AT24" i="74"/>
  <c r="AU24" i="74" s="1"/>
  <c r="AX24" i="74" s="1"/>
  <c r="AW24" i="74"/>
  <c r="L27" i="74"/>
  <c r="N27" i="74"/>
  <c r="AK27" i="74"/>
  <c r="E27" i="74" s="1"/>
  <c r="AM27" i="74"/>
  <c r="AN27" i="74"/>
  <c r="AO27" i="74"/>
  <c r="AT27" i="74"/>
  <c r="AU27" i="74"/>
  <c r="AX27" i="74" s="1"/>
  <c r="AW27" i="74"/>
  <c r="L30" i="74"/>
  <c r="N30" i="74" s="1"/>
  <c r="AK30" i="74"/>
  <c r="E30" i="74" s="1"/>
  <c r="AM30" i="74"/>
  <c r="AN30" i="74"/>
  <c r="AO30" i="74"/>
  <c r="AT30" i="74"/>
  <c r="AU30" i="74" s="1"/>
  <c r="AX30" i="74" s="1"/>
  <c r="AW30" i="74"/>
  <c r="L33" i="74"/>
  <c r="N33" i="74"/>
  <c r="AK33" i="74"/>
  <c r="E33" i="74" s="1"/>
  <c r="AM33" i="74"/>
  <c r="AN33" i="74"/>
  <c r="AO33" i="74"/>
  <c r="AT33" i="74"/>
  <c r="AU33" i="74"/>
  <c r="AX33" i="74" s="1"/>
  <c r="AW33" i="74"/>
  <c r="L36" i="74"/>
  <c r="N36" i="74" s="1"/>
  <c r="AK36" i="74"/>
  <c r="E36" i="74" s="1"/>
  <c r="AM36" i="74"/>
  <c r="AN36" i="74"/>
  <c r="AO36" i="74"/>
  <c r="AT36" i="74"/>
  <c r="AU36" i="74" s="1"/>
  <c r="AX36" i="74" s="1"/>
  <c r="AW36" i="74"/>
  <c r="L39" i="74"/>
  <c r="N39" i="74"/>
  <c r="AK39" i="74"/>
  <c r="E39" i="74" s="1"/>
  <c r="AM39" i="74"/>
  <c r="AN39" i="74"/>
  <c r="AO39" i="74"/>
  <c r="AT39" i="74"/>
  <c r="AU39" i="74"/>
  <c r="AX39" i="74" s="1"/>
  <c r="AW39" i="74"/>
  <c r="L42" i="74"/>
  <c r="N42" i="74" s="1"/>
  <c r="AK42" i="74"/>
  <c r="E42" i="74" s="1"/>
  <c r="AM42" i="74"/>
  <c r="AN42" i="74"/>
  <c r="AO42" i="74"/>
  <c r="AT42" i="74"/>
  <c r="AU42" i="74" s="1"/>
  <c r="AX42" i="74" s="1"/>
  <c r="AW42" i="74"/>
  <c r="L45" i="74"/>
  <c r="N45" i="74"/>
  <c r="AK45" i="74"/>
  <c r="E45" i="74" s="1"/>
  <c r="AM45" i="74"/>
  <c r="AN45" i="74"/>
  <c r="AO45" i="74"/>
  <c r="AT45" i="74"/>
  <c r="AU45" i="74"/>
  <c r="AX45" i="74" s="1"/>
  <c r="AW45" i="74"/>
  <c r="L48" i="74"/>
  <c r="N48" i="74" s="1"/>
  <c r="AK48" i="74"/>
  <c r="E48" i="74" s="1"/>
  <c r="AM48" i="74"/>
  <c r="AN48" i="74"/>
  <c r="AO48" i="74"/>
  <c r="AT48" i="74"/>
  <c r="AU48" i="74" s="1"/>
  <c r="AX48" i="74" s="1"/>
  <c r="AW48" i="74"/>
  <c r="L51" i="74"/>
  <c r="N51" i="74" s="1"/>
  <c r="AK51" i="74"/>
  <c r="E51" i="74" s="1"/>
  <c r="AM51" i="74"/>
  <c r="AN51" i="74"/>
  <c r="AO51" i="74"/>
  <c r="AT51" i="74"/>
  <c r="AU51" i="74"/>
  <c r="AX51" i="74" s="1"/>
  <c r="AW51" i="74"/>
  <c r="L18" i="73"/>
  <c r="N18" i="73" s="1"/>
  <c r="AO18" i="73"/>
  <c r="E18" i="73" s="1"/>
  <c r="AQ18" i="73"/>
  <c r="AR18" i="73"/>
  <c r="AS18" i="73"/>
  <c r="AX18" i="73"/>
  <c r="AY18" i="73" s="1"/>
  <c r="BB18" i="73" s="1"/>
  <c r="BA18" i="73"/>
  <c r="L21" i="73"/>
  <c r="N21" i="73" s="1"/>
  <c r="AO21" i="73"/>
  <c r="E21" i="73" s="1"/>
  <c r="AQ21" i="73"/>
  <c r="AR21" i="73"/>
  <c r="AS21" i="73"/>
  <c r="AX21" i="73"/>
  <c r="AY21" i="73"/>
  <c r="BB21" i="73" s="1"/>
  <c r="BA21" i="73"/>
  <c r="L24" i="73"/>
  <c r="N24" i="73" s="1"/>
  <c r="AO24" i="73"/>
  <c r="E24" i="73" s="1"/>
  <c r="AQ24" i="73"/>
  <c r="AR24" i="73"/>
  <c r="AS24" i="73"/>
  <c r="AX24" i="73"/>
  <c r="AY24" i="73" s="1"/>
  <c r="BB24" i="73" s="1"/>
  <c r="BA24" i="73"/>
  <c r="L27" i="73"/>
  <c r="N27" i="73" s="1"/>
  <c r="AO27" i="73"/>
  <c r="E27" i="73" s="1"/>
  <c r="AQ27" i="73"/>
  <c r="AR27" i="73"/>
  <c r="AS27" i="73"/>
  <c r="AX27" i="73"/>
  <c r="AY27" i="73"/>
  <c r="BB27" i="73" s="1"/>
  <c r="BA27" i="73"/>
  <c r="L30" i="73"/>
  <c r="N30" i="73" s="1"/>
  <c r="AO30" i="73"/>
  <c r="E30" i="73" s="1"/>
  <c r="AQ30" i="73"/>
  <c r="AR30" i="73"/>
  <c r="AS30" i="73"/>
  <c r="AX30" i="73"/>
  <c r="AY30" i="73" s="1"/>
  <c r="BB30" i="73" s="1"/>
  <c r="BA30" i="73"/>
  <c r="L33" i="73"/>
  <c r="N33" i="73" s="1"/>
  <c r="AO33" i="73"/>
  <c r="E33" i="73" s="1"/>
  <c r="AQ33" i="73"/>
  <c r="AR33" i="73"/>
  <c r="AS33" i="73"/>
  <c r="AX33" i="73"/>
  <c r="AY33" i="73"/>
  <c r="BB33" i="73" s="1"/>
  <c r="BA33" i="73"/>
  <c r="L36" i="73"/>
  <c r="N36" i="73" s="1"/>
  <c r="AO36" i="73"/>
  <c r="E36" i="73" s="1"/>
  <c r="AQ36" i="73"/>
  <c r="AR36" i="73"/>
  <c r="AS36" i="73"/>
  <c r="AX36" i="73"/>
  <c r="AY36" i="73" s="1"/>
  <c r="BB36" i="73" s="1"/>
  <c r="BA36" i="73"/>
  <c r="L39" i="73"/>
  <c r="N39" i="73" s="1"/>
  <c r="AO39" i="73"/>
  <c r="E39" i="73" s="1"/>
  <c r="AQ39" i="73"/>
  <c r="AR39" i="73"/>
  <c r="AS39" i="73"/>
  <c r="AX39" i="73"/>
  <c r="AY39" i="73"/>
  <c r="BB39" i="73" s="1"/>
  <c r="BA39" i="73"/>
  <c r="L42" i="73"/>
  <c r="N42" i="73" s="1"/>
  <c r="AO42" i="73"/>
  <c r="E42" i="73" s="1"/>
  <c r="AQ42" i="73"/>
  <c r="AR42" i="73"/>
  <c r="AS42" i="73"/>
  <c r="AX42" i="73"/>
  <c r="AY42" i="73" s="1"/>
  <c r="BB42" i="73" s="1"/>
  <c r="BA42" i="73"/>
  <c r="L45" i="73"/>
  <c r="N45" i="73"/>
  <c r="AO45" i="73"/>
  <c r="E45" i="73" s="1"/>
  <c r="AQ45" i="73"/>
  <c r="AR45" i="73"/>
  <c r="AS45" i="73"/>
  <c r="AX45" i="73"/>
  <c r="AY45" i="73"/>
  <c r="BB45" i="73" s="1"/>
  <c r="BA45" i="73"/>
  <c r="L48" i="73"/>
  <c r="N48" i="73" s="1"/>
  <c r="AO48" i="73"/>
  <c r="E48" i="73" s="1"/>
  <c r="AQ48" i="73"/>
  <c r="AR48" i="73"/>
  <c r="AS48" i="73"/>
  <c r="AX48" i="73"/>
  <c r="AY48" i="73" s="1"/>
  <c r="BB48" i="73" s="1"/>
  <c r="BA48" i="73"/>
  <c r="L51" i="73"/>
  <c r="N51" i="73"/>
  <c r="AO51" i="73"/>
  <c r="E51" i="73" s="1"/>
  <c r="AQ51" i="73"/>
  <c r="AR51" i="73"/>
  <c r="AS51" i="73"/>
  <c r="AX51" i="73"/>
  <c r="AY51" i="73"/>
  <c r="BB51" i="73" s="1"/>
  <c r="BA51" i="73"/>
  <c r="L18" i="72"/>
  <c r="N18" i="72" s="1"/>
  <c r="AO18" i="72"/>
  <c r="E18" i="72" s="1"/>
  <c r="AQ18" i="72"/>
  <c r="AR18" i="72"/>
  <c r="AS18" i="72"/>
  <c r="AX18" i="72"/>
  <c r="AY18" i="72" s="1"/>
  <c r="BB18" i="72" s="1"/>
  <c r="BA18" i="72"/>
  <c r="L21" i="72"/>
  <c r="N21" i="72" s="1"/>
  <c r="AO21" i="72"/>
  <c r="E21" i="72" s="1"/>
  <c r="AQ21" i="72"/>
  <c r="AR21" i="72"/>
  <c r="AS21" i="72"/>
  <c r="AX21" i="72"/>
  <c r="AY21" i="72"/>
  <c r="BB21" i="72" s="1"/>
  <c r="BA21" i="72"/>
  <c r="L24" i="72"/>
  <c r="N24" i="72" s="1"/>
  <c r="AO24" i="72"/>
  <c r="E24" i="72" s="1"/>
  <c r="AQ24" i="72"/>
  <c r="AR24" i="72"/>
  <c r="AS24" i="72"/>
  <c r="AX24" i="72"/>
  <c r="AY24" i="72" s="1"/>
  <c r="BB24" i="72" s="1"/>
  <c r="BA24" i="72"/>
  <c r="L27" i="72"/>
  <c r="N27" i="72"/>
  <c r="AO27" i="72"/>
  <c r="E27" i="72" s="1"/>
  <c r="AQ27" i="72"/>
  <c r="AR27" i="72"/>
  <c r="AS27" i="72"/>
  <c r="AX27" i="72"/>
  <c r="AY27" i="72"/>
  <c r="BB27" i="72" s="1"/>
  <c r="BA27" i="72"/>
  <c r="L30" i="72"/>
  <c r="N30" i="72" s="1"/>
  <c r="AO30" i="72"/>
  <c r="E30" i="72" s="1"/>
  <c r="AQ30" i="72"/>
  <c r="AR30" i="72"/>
  <c r="AS30" i="72"/>
  <c r="AX30" i="72"/>
  <c r="AY30" i="72" s="1"/>
  <c r="BB30" i="72" s="1"/>
  <c r="BA30" i="72"/>
  <c r="L33" i="72"/>
  <c r="N33" i="72"/>
  <c r="AO33" i="72"/>
  <c r="E33" i="72" s="1"/>
  <c r="AQ33" i="72"/>
  <c r="AR33" i="72"/>
  <c r="AS33" i="72"/>
  <c r="AX33" i="72"/>
  <c r="AY33" i="72"/>
  <c r="BB33" i="72" s="1"/>
  <c r="BA33" i="72"/>
  <c r="L36" i="72"/>
  <c r="N36" i="72" s="1"/>
  <c r="AO36" i="72"/>
  <c r="E36" i="72" s="1"/>
  <c r="AQ36" i="72"/>
  <c r="AR36" i="72"/>
  <c r="AS36" i="72"/>
  <c r="AX36" i="72"/>
  <c r="AY36" i="72" s="1"/>
  <c r="BB36" i="72" s="1"/>
  <c r="BA36" i="72"/>
  <c r="L39" i="72"/>
  <c r="N39" i="72"/>
  <c r="AO39" i="72"/>
  <c r="E39" i="72" s="1"/>
  <c r="AQ39" i="72"/>
  <c r="AR39" i="72"/>
  <c r="AS39" i="72"/>
  <c r="AX39" i="72"/>
  <c r="AY39" i="72"/>
  <c r="BB39" i="72" s="1"/>
  <c r="BA39" i="72"/>
  <c r="L42" i="72"/>
  <c r="N42" i="72" s="1"/>
  <c r="AO42" i="72"/>
  <c r="E42" i="72" s="1"/>
  <c r="AQ42" i="72"/>
  <c r="AR42" i="72"/>
  <c r="AS42" i="72"/>
  <c r="AX42" i="72"/>
  <c r="AY42" i="72" s="1"/>
  <c r="BB42" i="72" s="1"/>
  <c r="BA42" i="72"/>
  <c r="L45" i="72"/>
  <c r="N45" i="72"/>
  <c r="AO45" i="72"/>
  <c r="E45" i="72" s="1"/>
  <c r="AQ45" i="72"/>
  <c r="AR45" i="72"/>
  <c r="AS45" i="72"/>
  <c r="AX45" i="72"/>
  <c r="AY45" i="72"/>
  <c r="BB45" i="72" s="1"/>
  <c r="BA45" i="72"/>
  <c r="L48" i="72"/>
  <c r="N48" i="72" s="1"/>
  <c r="AO48" i="72"/>
  <c r="E48" i="72" s="1"/>
  <c r="AQ48" i="72"/>
  <c r="AR48" i="72"/>
  <c r="AS48" i="72"/>
  <c r="AX48" i="72"/>
  <c r="AY48" i="72" s="1"/>
  <c r="BB48" i="72" s="1"/>
  <c r="BA48" i="72"/>
  <c r="L51" i="72"/>
  <c r="N51" i="72"/>
  <c r="AO51" i="72"/>
  <c r="E51" i="72" s="1"/>
  <c r="AQ51" i="72"/>
  <c r="AR51" i="72"/>
  <c r="AS51" i="72"/>
  <c r="AX51" i="72"/>
  <c r="AY51" i="72"/>
  <c r="BB51" i="72" s="1"/>
  <c r="BA51" i="72"/>
  <c r="L18" i="71"/>
  <c r="N18" i="71" s="1"/>
  <c r="AK18" i="71"/>
  <c r="E18" i="71" s="1"/>
  <c r="AM18" i="71"/>
  <c r="AN18" i="71"/>
  <c r="AO18" i="71"/>
  <c r="AT18" i="71"/>
  <c r="AU18" i="71" s="1"/>
  <c r="AX18" i="71" s="1"/>
  <c r="AW18" i="71"/>
  <c r="L21" i="71"/>
  <c r="N21" i="71"/>
  <c r="AK21" i="71"/>
  <c r="E21" i="71" s="1"/>
  <c r="AM21" i="71"/>
  <c r="AN21" i="71"/>
  <c r="AO21" i="71"/>
  <c r="AT21" i="71"/>
  <c r="AU21" i="71" s="1"/>
  <c r="AX21" i="71" s="1"/>
  <c r="AW21" i="71"/>
  <c r="L24" i="71"/>
  <c r="N24" i="71" s="1"/>
  <c r="AK24" i="71"/>
  <c r="E24" i="71" s="1"/>
  <c r="AM24" i="71"/>
  <c r="AN24" i="71"/>
  <c r="AO24" i="71"/>
  <c r="AT24" i="71"/>
  <c r="AU24" i="71" s="1"/>
  <c r="AX24" i="71" s="1"/>
  <c r="AW24" i="71"/>
  <c r="L27" i="71"/>
  <c r="N27" i="71" s="1"/>
  <c r="AK27" i="71"/>
  <c r="E27" i="71" s="1"/>
  <c r="AL27" i="71"/>
  <c r="H27" i="71" s="1"/>
  <c r="AM27" i="71"/>
  <c r="AN27" i="71"/>
  <c r="AO27" i="71"/>
  <c r="AT27" i="71"/>
  <c r="AU27" i="71" s="1"/>
  <c r="AX27" i="71" s="1"/>
  <c r="AW27" i="71"/>
  <c r="L30" i="71"/>
  <c r="N30" i="71" s="1"/>
  <c r="AK30" i="71"/>
  <c r="E30" i="71" s="1"/>
  <c r="AM30" i="71"/>
  <c r="AN30" i="71"/>
  <c r="AO30" i="71"/>
  <c r="AT30" i="71"/>
  <c r="AU30" i="71" s="1"/>
  <c r="AX30" i="71" s="1"/>
  <c r="AW30" i="71"/>
  <c r="L33" i="71"/>
  <c r="N33" i="71"/>
  <c r="AK33" i="71"/>
  <c r="E33" i="71" s="1"/>
  <c r="AL33" i="71"/>
  <c r="H33" i="71" s="1"/>
  <c r="AM33" i="71"/>
  <c r="AN33" i="71"/>
  <c r="AO33" i="71"/>
  <c r="AT33" i="71"/>
  <c r="AU33" i="71" s="1"/>
  <c r="AX33" i="71" s="1"/>
  <c r="AW33" i="71"/>
  <c r="L36" i="71"/>
  <c r="N36" i="71" s="1"/>
  <c r="AK36" i="71"/>
  <c r="E36" i="71" s="1"/>
  <c r="AM36" i="71"/>
  <c r="AN36" i="71"/>
  <c r="AO36" i="71"/>
  <c r="AT36" i="71"/>
  <c r="AU36" i="71" s="1"/>
  <c r="AX36" i="71" s="1"/>
  <c r="AW36" i="71"/>
  <c r="L39" i="71"/>
  <c r="N39" i="71"/>
  <c r="AK39" i="71"/>
  <c r="E39" i="71" s="1"/>
  <c r="AL39" i="71"/>
  <c r="H39" i="71" s="1"/>
  <c r="AM39" i="71"/>
  <c r="AN39" i="71"/>
  <c r="AO39" i="71"/>
  <c r="AT39" i="71"/>
  <c r="AU39" i="71" s="1"/>
  <c r="AX39" i="71" s="1"/>
  <c r="AW39" i="71"/>
  <c r="L42" i="71"/>
  <c r="N42" i="71" s="1"/>
  <c r="AK42" i="71"/>
  <c r="E42" i="71" s="1"/>
  <c r="AM42" i="71"/>
  <c r="AN42" i="71"/>
  <c r="AO42" i="71"/>
  <c r="AT42" i="71"/>
  <c r="AU42" i="71" s="1"/>
  <c r="AX42" i="71" s="1"/>
  <c r="AW42" i="71"/>
  <c r="L45" i="71"/>
  <c r="N45" i="71"/>
  <c r="AK45" i="71"/>
  <c r="E45" i="71" s="1"/>
  <c r="AL45" i="71"/>
  <c r="H45" i="71" s="1"/>
  <c r="AM45" i="71"/>
  <c r="AN45" i="71"/>
  <c r="AO45" i="71"/>
  <c r="AT45" i="71"/>
  <c r="AU45" i="71" s="1"/>
  <c r="AX45" i="71" s="1"/>
  <c r="AW45" i="71"/>
  <c r="L48" i="71"/>
  <c r="N48" i="71" s="1"/>
  <c r="AK48" i="71"/>
  <c r="E48" i="71" s="1"/>
  <c r="AM48" i="71"/>
  <c r="AN48" i="71"/>
  <c r="AO48" i="71"/>
  <c r="AT48" i="71"/>
  <c r="AU48" i="71" s="1"/>
  <c r="AX48" i="71" s="1"/>
  <c r="AW48" i="71"/>
  <c r="L51" i="71"/>
  <c r="N51" i="71"/>
  <c r="AK51" i="71"/>
  <c r="E51" i="71" s="1"/>
  <c r="AL51" i="71"/>
  <c r="H51" i="71" s="1"/>
  <c r="AM51" i="71"/>
  <c r="AN51" i="71"/>
  <c r="AO51" i="71"/>
  <c r="AT51" i="71"/>
  <c r="AU51" i="71" s="1"/>
  <c r="AX51" i="71" s="1"/>
  <c r="AW51" i="71"/>
  <c r="L18" i="70"/>
  <c r="N18" i="70" s="1"/>
  <c r="AK18" i="70"/>
  <c r="E18" i="70" s="1"/>
  <c r="AM18" i="70"/>
  <c r="AN18" i="70"/>
  <c r="AO18" i="70"/>
  <c r="AT18" i="70"/>
  <c r="AU18" i="70" s="1"/>
  <c r="AX18" i="70" s="1"/>
  <c r="AW18" i="70"/>
  <c r="L21" i="70"/>
  <c r="N21" i="70" s="1"/>
  <c r="AK21" i="70"/>
  <c r="E21" i="70" s="1"/>
  <c r="AM21" i="70"/>
  <c r="AN21" i="70"/>
  <c r="AO21" i="70"/>
  <c r="AT21" i="70"/>
  <c r="AU21" i="70"/>
  <c r="AX21" i="70" s="1"/>
  <c r="AW21" i="70"/>
  <c r="L24" i="70"/>
  <c r="N24" i="70"/>
  <c r="AK24" i="70"/>
  <c r="E24" i="70" s="1"/>
  <c r="AL24" i="70"/>
  <c r="H24" i="70" s="1"/>
  <c r="AM24" i="70"/>
  <c r="AN24" i="70"/>
  <c r="AO24" i="70"/>
  <c r="AT24" i="70"/>
  <c r="AU24" i="70" s="1"/>
  <c r="AX24" i="70" s="1"/>
  <c r="AW24" i="70"/>
  <c r="L27" i="70"/>
  <c r="N27" i="70" s="1"/>
  <c r="AK27" i="70"/>
  <c r="E27" i="70" s="1"/>
  <c r="AM27" i="70"/>
  <c r="AN27" i="70"/>
  <c r="AO27" i="70"/>
  <c r="AT27" i="70"/>
  <c r="AU27" i="70"/>
  <c r="AX27" i="70" s="1"/>
  <c r="AW27" i="70"/>
  <c r="L30" i="70"/>
  <c r="N30" i="70" s="1"/>
  <c r="AK30" i="70"/>
  <c r="E30" i="70" s="1"/>
  <c r="AL30" i="70"/>
  <c r="H30" i="70" s="1"/>
  <c r="AM30" i="70"/>
  <c r="AN30" i="70"/>
  <c r="AO30" i="70"/>
  <c r="AT30" i="70"/>
  <c r="AU30" i="70" s="1"/>
  <c r="AX30" i="70" s="1"/>
  <c r="AW30" i="70"/>
  <c r="L33" i="70"/>
  <c r="N33" i="70" s="1"/>
  <c r="AK33" i="70"/>
  <c r="E33" i="70" s="1"/>
  <c r="AM33" i="70"/>
  <c r="AN33" i="70"/>
  <c r="AO33" i="70"/>
  <c r="AT33" i="70"/>
  <c r="AU33" i="70"/>
  <c r="AX33" i="70" s="1"/>
  <c r="AW33" i="70"/>
  <c r="L36" i="70"/>
  <c r="N36" i="70" s="1"/>
  <c r="AK36" i="70"/>
  <c r="E36" i="70" s="1"/>
  <c r="AM36" i="70"/>
  <c r="AN36" i="70"/>
  <c r="AO36" i="70"/>
  <c r="AT36" i="70"/>
  <c r="AU36" i="70" s="1"/>
  <c r="AX36" i="70" s="1"/>
  <c r="AW36" i="70"/>
  <c r="L39" i="70"/>
  <c r="N39" i="70" s="1"/>
  <c r="AK39" i="70"/>
  <c r="E39" i="70" s="1"/>
  <c r="AM39" i="70"/>
  <c r="AN39" i="70"/>
  <c r="AO39" i="70"/>
  <c r="AT39" i="70"/>
  <c r="AU39" i="70"/>
  <c r="AX39" i="70" s="1"/>
  <c r="AW39" i="70"/>
  <c r="L42" i="70"/>
  <c r="N42" i="70"/>
  <c r="AK42" i="70"/>
  <c r="E42" i="70" s="1"/>
  <c r="AM42" i="70"/>
  <c r="AN42" i="70"/>
  <c r="AO42" i="70"/>
  <c r="AT42" i="70"/>
  <c r="AU42" i="70" s="1"/>
  <c r="AX42" i="70" s="1"/>
  <c r="AW42" i="70"/>
  <c r="L45" i="70"/>
  <c r="N45" i="70" s="1"/>
  <c r="AK45" i="70"/>
  <c r="E45" i="70" s="1"/>
  <c r="AM45" i="70"/>
  <c r="AN45" i="70"/>
  <c r="AO45" i="70"/>
  <c r="AT45" i="70"/>
  <c r="AU45" i="70"/>
  <c r="AX45" i="70" s="1"/>
  <c r="AW45" i="70"/>
  <c r="L48" i="70"/>
  <c r="N48" i="70"/>
  <c r="AK48" i="70"/>
  <c r="E48" i="70" s="1"/>
  <c r="AL48" i="70"/>
  <c r="H48" i="70" s="1"/>
  <c r="AM48" i="70"/>
  <c r="AN48" i="70"/>
  <c r="AP48" i="70" s="1"/>
  <c r="J48" i="70" s="1"/>
  <c r="AQ48" i="70" s="1"/>
  <c r="AO48" i="70"/>
  <c r="AT48" i="70"/>
  <c r="AU48" i="70" s="1"/>
  <c r="AX48" i="70" s="1"/>
  <c r="AW48" i="70"/>
  <c r="L51" i="70"/>
  <c r="N51" i="70" s="1"/>
  <c r="AK51" i="70"/>
  <c r="E51" i="70" s="1"/>
  <c r="AM51" i="70"/>
  <c r="AN51" i="70"/>
  <c r="AO51" i="70"/>
  <c r="AT51" i="70"/>
  <c r="AU51" i="70"/>
  <c r="AX51" i="70" s="1"/>
  <c r="AW51" i="70"/>
  <c r="L18" i="67"/>
  <c r="N18" i="67" s="1"/>
  <c r="AO18" i="67"/>
  <c r="E18" i="67" s="1"/>
  <c r="AQ18" i="67"/>
  <c r="AR18" i="67"/>
  <c r="AS18" i="67"/>
  <c r="AX18" i="67"/>
  <c r="AY18" i="67" s="1"/>
  <c r="BB18" i="67" s="1"/>
  <c r="BA18" i="67"/>
  <c r="L21" i="67"/>
  <c r="N21" i="67" s="1"/>
  <c r="AO21" i="67"/>
  <c r="E21" i="67" s="1"/>
  <c r="AQ21" i="67"/>
  <c r="AR21" i="67"/>
  <c r="AS21" i="67"/>
  <c r="AX21" i="67"/>
  <c r="AY21" i="67"/>
  <c r="BB21" i="67" s="1"/>
  <c r="BA21" i="67"/>
  <c r="L24" i="67"/>
  <c r="N24" i="67" s="1"/>
  <c r="AO24" i="67"/>
  <c r="E24" i="67" s="1"/>
  <c r="AQ24" i="67"/>
  <c r="AR24" i="67"/>
  <c r="AS24" i="67"/>
  <c r="AX24" i="67"/>
  <c r="AY24" i="67" s="1"/>
  <c r="BB24" i="67" s="1"/>
  <c r="BA24" i="67"/>
  <c r="L27" i="67"/>
  <c r="N27" i="67" s="1"/>
  <c r="AO27" i="67"/>
  <c r="E27" i="67" s="1"/>
  <c r="AQ27" i="67"/>
  <c r="AR27" i="67"/>
  <c r="AS27" i="67"/>
  <c r="AX27" i="67"/>
  <c r="AY27" i="67"/>
  <c r="BB27" i="67" s="1"/>
  <c r="BA27" i="67"/>
  <c r="L30" i="67"/>
  <c r="N30" i="67" s="1"/>
  <c r="AO30" i="67"/>
  <c r="E30" i="67" s="1"/>
  <c r="AQ30" i="67"/>
  <c r="AR30" i="67"/>
  <c r="AS30" i="67"/>
  <c r="AX30" i="67"/>
  <c r="AY30" i="67" s="1"/>
  <c r="BB30" i="67" s="1"/>
  <c r="BA30" i="67"/>
  <c r="L33" i="67"/>
  <c r="N33" i="67" s="1"/>
  <c r="AO33" i="67"/>
  <c r="E33" i="67" s="1"/>
  <c r="AQ33" i="67"/>
  <c r="AR33" i="67"/>
  <c r="AS33" i="67"/>
  <c r="AX33" i="67"/>
  <c r="AY33" i="67"/>
  <c r="BB33" i="67" s="1"/>
  <c r="BA33" i="67"/>
  <c r="L36" i="67"/>
  <c r="N36" i="67" s="1"/>
  <c r="AO36" i="67"/>
  <c r="E36" i="67" s="1"/>
  <c r="AQ36" i="67"/>
  <c r="AR36" i="67"/>
  <c r="AS36" i="67"/>
  <c r="AX36" i="67"/>
  <c r="AY36" i="67" s="1"/>
  <c r="BB36" i="67" s="1"/>
  <c r="BA36" i="67"/>
  <c r="L39" i="67"/>
  <c r="N39" i="67" s="1"/>
  <c r="AO39" i="67"/>
  <c r="E39" i="67" s="1"/>
  <c r="AQ39" i="67"/>
  <c r="AR39" i="67"/>
  <c r="AS39" i="67"/>
  <c r="AX39" i="67"/>
  <c r="AY39" i="67"/>
  <c r="BB39" i="67" s="1"/>
  <c r="BA39" i="67"/>
  <c r="L42" i="67"/>
  <c r="N42" i="67" s="1"/>
  <c r="AO42" i="67"/>
  <c r="E42" i="67" s="1"/>
  <c r="AQ42" i="67"/>
  <c r="AR42" i="67"/>
  <c r="AS42" i="67"/>
  <c r="AX42" i="67"/>
  <c r="AY42" i="67" s="1"/>
  <c r="BB42" i="67" s="1"/>
  <c r="BA42" i="67"/>
  <c r="L45" i="67"/>
  <c r="N45" i="67" s="1"/>
  <c r="AO45" i="67"/>
  <c r="E45" i="67" s="1"/>
  <c r="AQ45" i="67"/>
  <c r="AR45" i="67"/>
  <c r="AS45" i="67"/>
  <c r="AX45" i="67"/>
  <c r="AY45" i="67"/>
  <c r="BB45" i="67" s="1"/>
  <c r="BA45" i="67"/>
  <c r="L48" i="67"/>
  <c r="N48" i="67" s="1"/>
  <c r="AO48" i="67"/>
  <c r="E48" i="67" s="1"/>
  <c r="AQ48" i="67"/>
  <c r="AR48" i="67"/>
  <c r="AS48" i="67"/>
  <c r="AX48" i="67"/>
  <c r="AY48" i="67" s="1"/>
  <c r="BB48" i="67" s="1"/>
  <c r="BA48" i="67"/>
  <c r="L51" i="67"/>
  <c r="N51" i="67" s="1"/>
  <c r="AO51" i="67"/>
  <c r="E51" i="67" s="1"/>
  <c r="AQ51" i="67"/>
  <c r="AR51" i="67"/>
  <c r="AS51" i="67"/>
  <c r="AX51" i="67"/>
  <c r="AY51" i="67"/>
  <c r="BB51" i="67" s="1"/>
  <c r="BA51" i="67"/>
  <c r="L18" i="66"/>
  <c r="N18" i="66" s="1"/>
  <c r="AK18" i="66"/>
  <c r="E18" i="66" s="1"/>
  <c r="AM18" i="66"/>
  <c r="AN18" i="66"/>
  <c r="AO18" i="66"/>
  <c r="AT18" i="66"/>
  <c r="AU18" i="66" s="1"/>
  <c r="AX18" i="66" s="1"/>
  <c r="AW18" i="66"/>
  <c r="L21" i="66"/>
  <c r="N21" i="66" s="1"/>
  <c r="AK21" i="66"/>
  <c r="E21" i="66" s="1"/>
  <c r="AM21" i="66"/>
  <c r="AN21" i="66"/>
  <c r="AO21" i="66"/>
  <c r="AT21" i="66"/>
  <c r="AU21" i="66"/>
  <c r="AX21" i="66" s="1"/>
  <c r="AW21" i="66"/>
  <c r="L24" i="66"/>
  <c r="N24" i="66" s="1"/>
  <c r="AK24" i="66"/>
  <c r="E24" i="66" s="1"/>
  <c r="AM24" i="66"/>
  <c r="AN24" i="66"/>
  <c r="AO24" i="66"/>
  <c r="AT24" i="66"/>
  <c r="AU24" i="66"/>
  <c r="AX24" i="66" s="1"/>
  <c r="AW24" i="66"/>
  <c r="L27" i="66"/>
  <c r="N27" i="66" s="1"/>
  <c r="AK27" i="66"/>
  <c r="E27" i="66" s="1"/>
  <c r="AM27" i="66"/>
  <c r="AN27" i="66"/>
  <c r="AO27" i="66"/>
  <c r="AT27" i="66"/>
  <c r="AU27" i="66"/>
  <c r="AX27" i="66" s="1"/>
  <c r="AW27" i="66"/>
  <c r="L30" i="66"/>
  <c r="N30" i="66" s="1"/>
  <c r="AK30" i="66"/>
  <c r="E30" i="66" s="1"/>
  <c r="AM30" i="66"/>
  <c r="AN30" i="66"/>
  <c r="AO30" i="66"/>
  <c r="AT30" i="66"/>
  <c r="AU30" i="66" s="1"/>
  <c r="AX30" i="66" s="1"/>
  <c r="AW30" i="66"/>
  <c r="L33" i="66"/>
  <c r="N33" i="66" s="1"/>
  <c r="AK33" i="66"/>
  <c r="E33" i="66" s="1"/>
  <c r="AM33" i="66"/>
  <c r="AN33" i="66"/>
  <c r="AO33" i="66"/>
  <c r="AT33" i="66"/>
  <c r="AU33" i="66"/>
  <c r="AX33" i="66" s="1"/>
  <c r="AW33" i="66"/>
  <c r="L36" i="66"/>
  <c r="N36" i="66" s="1"/>
  <c r="AK36" i="66"/>
  <c r="E36" i="66" s="1"/>
  <c r="AM36" i="66"/>
  <c r="AN36" i="66"/>
  <c r="AO36" i="66"/>
  <c r="AT36" i="66"/>
  <c r="AU36" i="66"/>
  <c r="AX36" i="66" s="1"/>
  <c r="AW36" i="66"/>
  <c r="L39" i="66"/>
  <c r="N39" i="66" s="1"/>
  <c r="AK39" i="66"/>
  <c r="E39" i="66" s="1"/>
  <c r="AM39" i="66"/>
  <c r="AN39" i="66"/>
  <c r="AO39" i="66"/>
  <c r="AT39" i="66"/>
  <c r="AU39" i="66" s="1"/>
  <c r="AX39" i="66" s="1"/>
  <c r="AW39" i="66"/>
  <c r="L42" i="66"/>
  <c r="N42" i="66" s="1"/>
  <c r="AK42" i="66"/>
  <c r="E42" i="66" s="1"/>
  <c r="AM42" i="66"/>
  <c r="AN42" i="66"/>
  <c r="AO42" i="66"/>
  <c r="AT42" i="66"/>
  <c r="AU42" i="66"/>
  <c r="AX42" i="66" s="1"/>
  <c r="AW42" i="66"/>
  <c r="L45" i="66"/>
  <c r="N45" i="66" s="1"/>
  <c r="AK45" i="66"/>
  <c r="E45" i="66" s="1"/>
  <c r="AM45" i="66"/>
  <c r="AN45" i="66"/>
  <c r="AO45" i="66"/>
  <c r="AT45" i="66"/>
  <c r="AU45" i="66" s="1"/>
  <c r="AX45" i="66" s="1"/>
  <c r="AW45" i="66"/>
  <c r="L48" i="66"/>
  <c r="N48" i="66" s="1"/>
  <c r="AK48" i="66"/>
  <c r="E48" i="66" s="1"/>
  <c r="AM48" i="66"/>
  <c r="AN48" i="66"/>
  <c r="AO48" i="66"/>
  <c r="AT48" i="66"/>
  <c r="AU48" i="66"/>
  <c r="AX48" i="66" s="1"/>
  <c r="AW48" i="66"/>
  <c r="L51" i="66"/>
  <c r="N51" i="66" s="1"/>
  <c r="AK51" i="66"/>
  <c r="E51" i="66" s="1"/>
  <c r="AM51" i="66"/>
  <c r="AN51" i="66"/>
  <c r="AO51" i="66"/>
  <c r="AT51" i="66"/>
  <c r="AU51" i="66" s="1"/>
  <c r="AX51" i="66" s="1"/>
  <c r="AW51" i="66"/>
  <c r="L18" i="65"/>
  <c r="N18" i="65" s="1"/>
  <c r="AK18" i="65"/>
  <c r="E18" i="65" s="1"/>
  <c r="AM18" i="65"/>
  <c r="AN18" i="65"/>
  <c r="AO18" i="65"/>
  <c r="AT18" i="65"/>
  <c r="AU18" i="65"/>
  <c r="AX18" i="65" s="1"/>
  <c r="AW18" i="65"/>
  <c r="L21" i="65"/>
  <c r="N21" i="65" s="1"/>
  <c r="AK21" i="65"/>
  <c r="E21" i="65" s="1"/>
  <c r="AM21" i="65"/>
  <c r="AN21" i="65"/>
  <c r="AO21" i="65"/>
  <c r="AT21" i="65"/>
  <c r="AU21" i="65" s="1"/>
  <c r="AX21" i="65" s="1"/>
  <c r="AW21" i="65"/>
  <c r="L24" i="65"/>
  <c r="N24" i="65" s="1"/>
  <c r="AK24" i="65"/>
  <c r="E24" i="65" s="1"/>
  <c r="AM24" i="65"/>
  <c r="AN24" i="65"/>
  <c r="AO24" i="65"/>
  <c r="AT24" i="65"/>
  <c r="AU24" i="65"/>
  <c r="AX24" i="65" s="1"/>
  <c r="AW24" i="65"/>
  <c r="L27" i="65"/>
  <c r="N27" i="65" s="1"/>
  <c r="AK27" i="65"/>
  <c r="E27" i="65" s="1"/>
  <c r="AM27" i="65"/>
  <c r="AN27" i="65"/>
  <c r="AO27" i="65"/>
  <c r="AT27" i="65"/>
  <c r="AU27" i="65" s="1"/>
  <c r="AX27" i="65" s="1"/>
  <c r="AW27" i="65"/>
  <c r="L30" i="65"/>
  <c r="N30" i="65" s="1"/>
  <c r="AK30" i="65"/>
  <c r="E30" i="65" s="1"/>
  <c r="AM30" i="65"/>
  <c r="AN30" i="65"/>
  <c r="AO30" i="65"/>
  <c r="AT30" i="65"/>
  <c r="AU30" i="65"/>
  <c r="AX30" i="65" s="1"/>
  <c r="AW30" i="65"/>
  <c r="L33" i="65"/>
  <c r="N33" i="65" s="1"/>
  <c r="AK33" i="65"/>
  <c r="E33" i="65" s="1"/>
  <c r="AM33" i="65"/>
  <c r="AN33" i="65"/>
  <c r="AO33" i="65"/>
  <c r="AT33" i="65"/>
  <c r="AU33" i="65" s="1"/>
  <c r="AX33" i="65" s="1"/>
  <c r="AW33" i="65"/>
  <c r="L36" i="65"/>
  <c r="N36" i="65" s="1"/>
  <c r="AK36" i="65"/>
  <c r="E36" i="65" s="1"/>
  <c r="AM36" i="65"/>
  <c r="AN36" i="65"/>
  <c r="AO36" i="65"/>
  <c r="AT36" i="65"/>
  <c r="AU36" i="65"/>
  <c r="AX36" i="65" s="1"/>
  <c r="AW36" i="65"/>
  <c r="L39" i="65"/>
  <c r="N39" i="65" s="1"/>
  <c r="AK39" i="65"/>
  <c r="E39" i="65" s="1"/>
  <c r="AM39" i="65"/>
  <c r="AN39" i="65"/>
  <c r="AO39" i="65"/>
  <c r="AT39" i="65"/>
  <c r="AU39" i="65" s="1"/>
  <c r="AX39" i="65" s="1"/>
  <c r="AW39" i="65"/>
  <c r="L42" i="65"/>
  <c r="N42" i="65" s="1"/>
  <c r="AK42" i="65"/>
  <c r="E42" i="65" s="1"/>
  <c r="AM42" i="65"/>
  <c r="AN42" i="65"/>
  <c r="AO42" i="65"/>
  <c r="AT42" i="65"/>
  <c r="AU42" i="65"/>
  <c r="AX42" i="65" s="1"/>
  <c r="AW42" i="65"/>
  <c r="L45" i="65"/>
  <c r="N45" i="65" s="1"/>
  <c r="AK45" i="65"/>
  <c r="E45" i="65" s="1"/>
  <c r="AM45" i="65"/>
  <c r="AN45" i="65"/>
  <c r="AO45" i="65"/>
  <c r="AT45" i="65"/>
  <c r="AU45" i="65" s="1"/>
  <c r="AX45" i="65" s="1"/>
  <c r="AW45" i="65"/>
  <c r="L48" i="65"/>
  <c r="N48" i="65" s="1"/>
  <c r="AK48" i="65"/>
  <c r="E48" i="65" s="1"/>
  <c r="AM48" i="65"/>
  <c r="AN48" i="65"/>
  <c r="AO48" i="65"/>
  <c r="AT48" i="65"/>
  <c r="AU48" i="65"/>
  <c r="AX48" i="65" s="1"/>
  <c r="AW48" i="65"/>
  <c r="L51" i="65"/>
  <c r="N51" i="65" s="1"/>
  <c r="AK51" i="65"/>
  <c r="E51" i="65" s="1"/>
  <c r="AM51" i="65"/>
  <c r="AN51" i="65"/>
  <c r="AO51" i="65"/>
  <c r="AT51" i="65"/>
  <c r="AU51" i="65" s="1"/>
  <c r="AX51" i="65" s="1"/>
  <c r="AW51" i="65"/>
  <c r="L18" i="64"/>
  <c r="N18" i="64" s="1"/>
  <c r="AO18" i="64"/>
  <c r="E18" i="64" s="1"/>
  <c r="AQ18" i="64"/>
  <c r="AR18" i="64"/>
  <c r="AS18" i="64"/>
  <c r="AX18" i="64"/>
  <c r="AY18" i="64" s="1"/>
  <c r="BA18" i="64"/>
  <c r="L21" i="64"/>
  <c r="N21" i="64" s="1"/>
  <c r="AO21" i="64"/>
  <c r="E21" i="64" s="1"/>
  <c r="AQ21" i="64"/>
  <c r="AR21" i="64"/>
  <c r="AS21" i="64"/>
  <c r="AX21" i="64"/>
  <c r="AY21" i="64" s="1"/>
  <c r="BA21" i="64"/>
  <c r="L24" i="64"/>
  <c r="N24" i="64" s="1"/>
  <c r="AO24" i="64"/>
  <c r="E24" i="64" s="1"/>
  <c r="AQ24" i="64"/>
  <c r="AR24" i="64"/>
  <c r="AS24" i="64"/>
  <c r="AX24" i="64"/>
  <c r="AY24" i="64" s="1"/>
  <c r="BA24" i="64"/>
  <c r="L27" i="64"/>
  <c r="N27" i="64" s="1"/>
  <c r="AO27" i="64"/>
  <c r="E27" i="64" s="1"/>
  <c r="AQ27" i="64"/>
  <c r="AR27" i="64"/>
  <c r="AS27" i="64"/>
  <c r="AX27" i="64"/>
  <c r="AY27" i="64" s="1"/>
  <c r="BA27" i="64"/>
  <c r="L30" i="64"/>
  <c r="N30" i="64" s="1"/>
  <c r="AO30" i="64"/>
  <c r="E30" i="64" s="1"/>
  <c r="AQ30" i="64"/>
  <c r="AR30" i="64"/>
  <c r="AS30" i="64"/>
  <c r="AX30" i="64"/>
  <c r="AY30" i="64" s="1"/>
  <c r="BA30" i="64"/>
  <c r="L33" i="64"/>
  <c r="N33" i="64" s="1"/>
  <c r="AO33" i="64"/>
  <c r="E33" i="64" s="1"/>
  <c r="AQ33" i="64"/>
  <c r="AR33" i="64"/>
  <c r="AS33" i="64"/>
  <c r="AX33" i="64"/>
  <c r="AY33" i="64" s="1"/>
  <c r="BA33" i="64"/>
  <c r="L36" i="64"/>
  <c r="N36" i="64" s="1"/>
  <c r="AO36" i="64"/>
  <c r="E36" i="64" s="1"/>
  <c r="AQ36" i="64"/>
  <c r="AR36" i="64"/>
  <c r="AS36" i="64"/>
  <c r="AX36" i="64"/>
  <c r="AY36" i="64" s="1"/>
  <c r="BA36" i="64"/>
  <c r="L39" i="64"/>
  <c r="N39" i="64" s="1"/>
  <c r="AO39" i="64"/>
  <c r="E39" i="64" s="1"/>
  <c r="AQ39" i="64"/>
  <c r="AR39" i="64"/>
  <c r="AS39" i="64"/>
  <c r="AX39" i="64"/>
  <c r="AY39" i="64" s="1"/>
  <c r="BA39" i="64"/>
  <c r="L42" i="64"/>
  <c r="N42" i="64" s="1"/>
  <c r="AO42" i="64"/>
  <c r="E42" i="64" s="1"/>
  <c r="AQ42" i="64"/>
  <c r="AR42" i="64"/>
  <c r="AS42" i="64"/>
  <c r="AX42" i="64"/>
  <c r="AY42" i="64" s="1"/>
  <c r="BA42" i="64"/>
  <c r="L45" i="64"/>
  <c r="N45" i="64" s="1"/>
  <c r="AO45" i="64"/>
  <c r="E45" i="64" s="1"/>
  <c r="AQ45" i="64"/>
  <c r="AR45" i="64"/>
  <c r="AS45" i="64"/>
  <c r="AX45" i="64"/>
  <c r="AY45" i="64" s="1"/>
  <c r="BA45" i="64"/>
  <c r="L48" i="64"/>
  <c r="N48" i="64" s="1"/>
  <c r="AO48" i="64"/>
  <c r="E48" i="64" s="1"/>
  <c r="AQ48" i="64"/>
  <c r="AR48" i="64"/>
  <c r="AS48" i="64"/>
  <c r="AX48" i="64"/>
  <c r="AY48" i="64" s="1"/>
  <c r="BA48" i="64"/>
  <c r="L51" i="64"/>
  <c r="N51" i="64" s="1"/>
  <c r="AO51" i="64"/>
  <c r="E51" i="64" s="1"/>
  <c r="AQ51" i="64"/>
  <c r="AR51" i="64"/>
  <c r="AS51" i="64"/>
  <c r="AX51" i="64"/>
  <c r="AY51" i="64" s="1"/>
  <c r="BA51" i="64"/>
  <c r="L18" i="63"/>
  <c r="N18" i="63" s="1"/>
  <c r="AK18" i="63"/>
  <c r="E18" i="63" s="1"/>
  <c r="AM18" i="63"/>
  <c r="AN18" i="63"/>
  <c r="AO18" i="63"/>
  <c r="AT18" i="63"/>
  <c r="AU18" i="63"/>
  <c r="AX18" i="63" s="1"/>
  <c r="AW18" i="63"/>
  <c r="L21" i="63"/>
  <c r="N21" i="63" s="1"/>
  <c r="AK21" i="63"/>
  <c r="E21" i="63" s="1"/>
  <c r="AM21" i="63"/>
  <c r="AN21" i="63"/>
  <c r="AO21" i="63"/>
  <c r="AT21" i="63"/>
  <c r="AU21" i="63" s="1"/>
  <c r="AX21" i="63" s="1"/>
  <c r="AW21" i="63"/>
  <c r="L24" i="63"/>
  <c r="N24" i="63"/>
  <c r="AK24" i="63"/>
  <c r="E24" i="63" s="1"/>
  <c r="AM24" i="63"/>
  <c r="AN24" i="63"/>
  <c r="AO24" i="63"/>
  <c r="AT24" i="63"/>
  <c r="AU24" i="63"/>
  <c r="AX24" i="63" s="1"/>
  <c r="AW24" i="63"/>
  <c r="L27" i="63"/>
  <c r="N27" i="63" s="1"/>
  <c r="AK27" i="63"/>
  <c r="E27" i="63" s="1"/>
  <c r="AM27" i="63"/>
  <c r="AN27" i="63"/>
  <c r="AO27" i="63"/>
  <c r="AT27" i="63"/>
  <c r="AU27" i="63" s="1"/>
  <c r="AX27" i="63" s="1"/>
  <c r="AW27" i="63"/>
  <c r="L30" i="63"/>
  <c r="N30" i="63"/>
  <c r="AK30" i="63"/>
  <c r="E30" i="63" s="1"/>
  <c r="AM30" i="63"/>
  <c r="AN30" i="63"/>
  <c r="AO30" i="63"/>
  <c r="AT30" i="63"/>
  <c r="AU30" i="63"/>
  <c r="AX30" i="63" s="1"/>
  <c r="AW30" i="63"/>
  <c r="L33" i="63"/>
  <c r="N33" i="63" s="1"/>
  <c r="AK33" i="63"/>
  <c r="E33" i="63" s="1"/>
  <c r="AM33" i="63"/>
  <c r="AN33" i="63"/>
  <c r="AO33" i="63"/>
  <c r="AT33" i="63"/>
  <c r="AU33" i="63" s="1"/>
  <c r="AX33" i="63" s="1"/>
  <c r="AW33" i="63"/>
  <c r="L36" i="63"/>
  <c r="N36" i="63"/>
  <c r="AK36" i="63"/>
  <c r="E36" i="63" s="1"/>
  <c r="AM36" i="63"/>
  <c r="AN36" i="63"/>
  <c r="AO36" i="63"/>
  <c r="AT36" i="63"/>
  <c r="AU36" i="63"/>
  <c r="AX36" i="63" s="1"/>
  <c r="AW36" i="63"/>
  <c r="L39" i="63"/>
  <c r="N39" i="63" s="1"/>
  <c r="AK39" i="63"/>
  <c r="E39" i="63" s="1"/>
  <c r="AM39" i="63"/>
  <c r="AN39" i="63"/>
  <c r="AO39" i="63"/>
  <c r="AT39" i="63"/>
  <c r="AU39" i="63" s="1"/>
  <c r="AX39" i="63" s="1"/>
  <c r="AW39" i="63"/>
  <c r="L42" i="63"/>
  <c r="N42" i="63"/>
  <c r="AK42" i="63"/>
  <c r="E42" i="63" s="1"/>
  <c r="AM42" i="63"/>
  <c r="AN42" i="63"/>
  <c r="AO42" i="63"/>
  <c r="AT42" i="63"/>
  <c r="AU42" i="63"/>
  <c r="AX42" i="63" s="1"/>
  <c r="AW42" i="63"/>
  <c r="L45" i="63"/>
  <c r="N45" i="63" s="1"/>
  <c r="AK45" i="63"/>
  <c r="E45" i="63" s="1"/>
  <c r="AM45" i="63"/>
  <c r="AN45" i="63"/>
  <c r="AO45" i="63"/>
  <c r="AT45" i="63"/>
  <c r="AU45" i="63" s="1"/>
  <c r="AX45" i="63" s="1"/>
  <c r="AW45" i="63"/>
  <c r="L48" i="63"/>
  <c r="N48" i="63"/>
  <c r="AK48" i="63"/>
  <c r="E48" i="63" s="1"/>
  <c r="AM48" i="63"/>
  <c r="AN48" i="63"/>
  <c r="AO48" i="63"/>
  <c r="AT48" i="63"/>
  <c r="AU48" i="63"/>
  <c r="AX48" i="63" s="1"/>
  <c r="AW48" i="63"/>
  <c r="L51" i="63"/>
  <c r="N51" i="63" s="1"/>
  <c r="AK51" i="63"/>
  <c r="E51" i="63" s="1"/>
  <c r="AM51" i="63"/>
  <c r="AN51" i="63"/>
  <c r="AO51" i="63"/>
  <c r="AT51" i="63"/>
  <c r="AU51" i="63" s="1"/>
  <c r="AX51" i="63" s="1"/>
  <c r="AW51" i="63"/>
  <c r="L18" i="62"/>
  <c r="N18" i="62" s="1"/>
  <c r="AK18" i="62"/>
  <c r="E18" i="62" s="1"/>
  <c r="AM18" i="62"/>
  <c r="AN18" i="62"/>
  <c r="AO18" i="62"/>
  <c r="AT18" i="62"/>
  <c r="AU18" i="62" s="1"/>
  <c r="AW18" i="62"/>
  <c r="L21" i="62"/>
  <c r="N21" i="62"/>
  <c r="AK21" i="62"/>
  <c r="E21" i="62" s="1"/>
  <c r="AM21" i="62"/>
  <c r="AN21" i="62"/>
  <c r="AO21" i="62"/>
  <c r="AT21" i="62"/>
  <c r="AU21" i="62" s="1"/>
  <c r="AW21" i="62"/>
  <c r="L24" i="62"/>
  <c r="N24" i="62"/>
  <c r="AK24" i="62"/>
  <c r="E24" i="62" s="1"/>
  <c r="AM24" i="62"/>
  <c r="AN24" i="62"/>
  <c r="AO24" i="62"/>
  <c r="AT24" i="62"/>
  <c r="AU24" i="62" s="1"/>
  <c r="AW24" i="62"/>
  <c r="L27" i="62"/>
  <c r="N27" i="62"/>
  <c r="AK27" i="62"/>
  <c r="E27" i="62" s="1"/>
  <c r="AM27" i="62"/>
  <c r="AN27" i="62"/>
  <c r="AO27" i="62"/>
  <c r="AT27" i="62"/>
  <c r="AU27" i="62" s="1"/>
  <c r="AW27" i="62"/>
  <c r="L30" i="62"/>
  <c r="N30" i="62"/>
  <c r="AK30" i="62"/>
  <c r="E30" i="62" s="1"/>
  <c r="AM30" i="62"/>
  <c r="AN30" i="62"/>
  <c r="AO30" i="62"/>
  <c r="AT30" i="62"/>
  <c r="AU30" i="62" s="1"/>
  <c r="AW30" i="62"/>
  <c r="L33" i="62"/>
  <c r="N33" i="62"/>
  <c r="AK33" i="62"/>
  <c r="E33" i="62" s="1"/>
  <c r="AM33" i="62"/>
  <c r="AN33" i="62"/>
  <c r="AO33" i="62"/>
  <c r="AT33" i="62"/>
  <c r="AU33" i="62" s="1"/>
  <c r="AW33" i="62"/>
  <c r="L36" i="62"/>
  <c r="N36" i="62"/>
  <c r="AK36" i="62"/>
  <c r="E36" i="62" s="1"/>
  <c r="AM36" i="62"/>
  <c r="AN36" i="62"/>
  <c r="AO36" i="62"/>
  <c r="AT36" i="62"/>
  <c r="AU36" i="62" s="1"/>
  <c r="AW36" i="62"/>
  <c r="L39" i="62"/>
  <c r="N39" i="62"/>
  <c r="AK39" i="62"/>
  <c r="E39" i="62" s="1"/>
  <c r="AM39" i="62"/>
  <c r="AN39" i="62"/>
  <c r="AO39" i="62"/>
  <c r="AT39" i="62"/>
  <c r="AU39" i="62" s="1"/>
  <c r="AW39" i="62"/>
  <c r="L42" i="62"/>
  <c r="N42" i="62"/>
  <c r="AK42" i="62"/>
  <c r="E42" i="62" s="1"/>
  <c r="AM42" i="62"/>
  <c r="AN42" i="62"/>
  <c r="AO42" i="62"/>
  <c r="AT42" i="62"/>
  <c r="AU42" i="62" s="1"/>
  <c r="AW42" i="62"/>
  <c r="L45" i="62"/>
  <c r="N45" i="62"/>
  <c r="AK45" i="62"/>
  <c r="E45" i="62" s="1"/>
  <c r="AM45" i="62"/>
  <c r="AN45" i="62"/>
  <c r="AO45" i="62"/>
  <c r="AT45" i="62"/>
  <c r="AU45" i="62" s="1"/>
  <c r="AW45" i="62"/>
  <c r="L48" i="62"/>
  <c r="N48" i="62"/>
  <c r="AK48" i="62"/>
  <c r="E48" i="62" s="1"/>
  <c r="AM48" i="62"/>
  <c r="AN48" i="62"/>
  <c r="AO48" i="62"/>
  <c r="AT48" i="62"/>
  <c r="AU48" i="62" s="1"/>
  <c r="AW48" i="62"/>
  <c r="L51" i="62"/>
  <c r="N51" i="62"/>
  <c r="AK51" i="62"/>
  <c r="E51" i="62" s="1"/>
  <c r="AM51" i="62"/>
  <c r="AN51" i="62"/>
  <c r="AO51" i="62"/>
  <c r="AT51" i="62"/>
  <c r="AU51" i="62" s="1"/>
  <c r="AW51" i="62"/>
  <c r="L18" i="61"/>
  <c r="N18" i="61" s="1"/>
  <c r="AO18" i="61"/>
  <c r="E18" i="61" s="1"/>
  <c r="AQ18" i="61"/>
  <c r="AR18" i="61"/>
  <c r="AS18" i="61"/>
  <c r="AX18" i="61"/>
  <c r="AY18" i="61"/>
  <c r="BB18" i="61" s="1"/>
  <c r="BA18" i="61"/>
  <c r="L21" i="61"/>
  <c r="N21" i="61" s="1"/>
  <c r="AO21" i="61"/>
  <c r="E21" i="61" s="1"/>
  <c r="AP21" i="61"/>
  <c r="H21" i="61" s="1"/>
  <c r="AQ21" i="61"/>
  <c r="AR21" i="61"/>
  <c r="AS21" i="61"/>
  <c r="AX21" i="61"/>
  <c r="AY21" i="61"/>
  <c r="BB21" i="61" s="1"/>
  <c r="BA21" i="61"/>
  <c r="L24" i="61"/>
  <c r="N24" i="61"/>
  <c r="AO24" i="61"/>
  <c r="E24" i="61" s="1"/>
  <c r="AQ24" i="61"/>
  <c r="AR24" i="61"/>
  <c r="AS24" i="61"/>
  <c r="AX24" i="61"/>
  <c r="AY24" i="61"/>
  <c r="BB24" i="61" s="1"/>
  <c r="BA24" i="61"/>
  <c r="L27" i="61"/>
  <c r="N27" i="61" s="1"/>
  <c r="AO27" i="61"/>
  <c r="E27" i="61" s="1"/>
  <c r="AQ27" i="61"/>
  <c r="AR27" i="61"/>
  <c r="AS27" i="61"/>
  <c r="AX27" i="61"/>
  <c r="AY27" i="61" s="1"/>
  <c r="BB27" i="61" s="1"/>
  <c r="BA27" i="61"/>
  <c r="L30" i="61"/>
  <c r="N30" i="61" s="1"/>
  <c r="AO30" i="61"/>
  <c r="E30" i="61" s="1"/>
  <c r="AQ30" i="61"/>
  <c r="AR30" i="61"/>
  <c r="AS30" i="61"/>
  <c r="AX30" i="61"/>
  <c r="AY30" i="61"/>
  <c r="BB30" i="61" s="1"/>
  <c r="BA30" i="61"/>
  <c r="L33" i="61"/>
  <c r="N33" i="61" s="1"/>
  <c r="BG33" i="61" s="1"/>
  <c r="AO33" i="61"/>
  <c r="E33" i="61" s="1"/>
  <c r="AQ33" i="61"/>
  <c r="AR33" i="61"/>
  <c r="AS33" i="61"/>
  <c r="AX33" i="61"/>
  <c r="AY33" i="61"/>
  <c r="BB33" i="61" s="1"/>
  <c r="BA33" i="61"/>
  <c r="L36" i="61"/>
  <c r="N36" i="61" s="1"/>
  <c r="AO36" i="61"/>
  <c r="E36" i="61" s="1"/>
  <c r="AQ36" i="61"/>
  <c r="AR36" i="61"/>
  <c r="AS36" i="61"/>
  <c r="AX36" i="61"/>
  <c r="AY36" i="61"/>
  <c r="BB36" i="61" s="1"/>
  <c r="BA36" i="61"/>
  <c r="L39" i="61"/>
  <c r="N39" i="61" s="1"/>
  <c r="AO39" i="61"/>
  <c r="E39" i="61" s="1"/>
  <c r="AQ39" i="61"/>
  <c r="AR39" i="61"/>
  <c r="AS39" i="61"/>
  <c r="AX39" i="61"/>
  <c r="AY39" i="61" s="1"/>
  <c r="BB39" i="61" s="1"/>
  <c r="BA39" i="61"/>
  <c r="L42" i="61"/>
  <c r="N42" i="61" s="1"/>
  <c r="AO42" i="61"/>
  <c r="E42" i="61" s="1"/>
  <c r="AQ42" i="61"/>
  <c r="AR42" i="61"/>
  <c r="AS42" i="61"/>
  <c r="AX42" i="61"/>
  <c r="AY42" i="61" s="1"/>
  <c r="BB42" i="61" s="1"/>
  <c r="BA42" i="61"/>
  <c r="L45" i="61"/>
  <c r="N45" i="61" s="1"/>
  <c r="AO45" i="61"/>
  <c r="E45" i="61" s="1"/>
  <c r="AQ45" i="61"/>
  <c r="AR45" i="61"/>
  <c r="AS45" i="61"/>
  <c r="AX45" i="61"/>
  <c r="AY45" i="61"/>
  <c r="BB45" i="61" s="1"/>
  <c r="BA45" i="61"/>
  <c r="L48" i="61"/>
  <c r="N48" i="61" s="1"/>
  <c r="AO48" i="61"/>
  <c r="E48" i="61" s="1"/>
  <c r="AQ48" i="61"/>
  <c r="AR48" i="61"/>
  <c r="AS48" i="61"/>
  <c r="AX48" i="61"/>
  <c r="AY48" i="61" s="1"/>
  <c r="BB48" i="61" s="1"/>
  <c r="BA48" i="61"/>
  <c r="L51" i="61"/>
  <c r="N51" i="61" s="1"/>
  <c r="AO51" i="61"/>
  <c r="E51" i="61" s="1"/>
  <c r="AQ51" i="61"/>
  <c r="AR51" i="61"/>
  <c r="AS51" i="61"/>
  <c r="AX51" i="61"/>
  <c r="AY51" i="61"/>
  <c r="BB51" i="61" s="1"/>
  <c r="BA51" i="61"/>
  <c r="L18" i="60"/>
  <c r="N18" i="60" s="1"/>
  <c r="AK18" i="60"/>
  <c r="E18" i="60" s="1"/>
  <c r="AM18" i="60"/>
  <c r="AN18" i="60"/>
  <c r="AO18" i="60"/>
  <c r="AT18" i="60"/>
  <c r="AU18" i="60" s="1"/>
  <c r="AX18" i="60" s="1"/>
  <c r="AW18" i="60"/>
  <c r="L21" i="60"/>
  <c r="N21" i="60" s="1"/>
  <c r="AK21" i="60"/>
  <c r="E21" i="60" s="1"/>
  <c r="AM21" i="60"/>
  <c r="AN21" i="60"/>
  <c r="AO21" i="60"/>
  <c r="AT21" i="60"/>
  <c r="AU21" i="60" s="1"/>
  <c r="AX21" i="60" s="1"/>
  <c r="AW21" i="60"/>
  <c r="L24" i="60"/>
  <c r="N24" i="60" s="1"/>
  <c r="AK24" i="60"/>
  <c r="E24" i="60" s="1"/>
  <c r="AM24" i="60"/>
  <c r="AN24" i="60"/>
  <c r="AO24" i="60"/>
  <c r="AT24" i="60"/>
  <c r="AU24" i="60" s="1"/>
  <c r="AX24" i="60" s="1"/>
  <c r="AW24" i="60"/>
  <c r="L27" i="60"/>
  <c r="N27" i="60" s="1"/>
  <c r="AK27" i="60"/>
  <c r="E27" i="60" s="1"/>
  <c r="AM27" i="60"/>
  <c r="AN27" i="60"/>
  <c r="AO27" i="60"/>
  <c r="AT27" i="60"/>
  <c r="AU27" i="60" s="1"/>
  <c r="AX27" i="60" s="1"/>
  <c r="AW27" i="60"/>
  <c r="L30" i="60"/>
  <c r="N30" i="60" s="1"/>
  <c r="AK30" i="60"/>
  <c r="E30" i="60" s="1"/>
  <c r="AM30" i="60"/>
  <c r="AN30" i="60"/>
  <c r="AO30" i="60"/>
  <c r="AT30" i="60"/>
  <c r="AU30" i="60" s="1"/>
  <c r="AX30" i="60" s="1"/>
  <c r="AW30" i="60"/>
  <c r="L33" i="60"/>
  <c r="N33" i="60" s="1"/>
  <c r="AK33" i="60"/>
  <c r="E33" i="60" s="1"/>
  <c r="AM33" i="60"/>
  <c r="AN33" i="60"/>
  <c r="AO33" i="60"/>
  <c r="AT33" i="60"/>
  <c r="AU33" i="60" s="1"/>
  <c r="AX33" i="60" s="1"/>
  <c r="AW33" i="60"/>
  <c r="L36" i="60"/>
  <c r="N36" i="60" s="1"/>
  <c r="AK36" i="60"/>
  <c r="E36" i="60" s="1"/>
  <c r="AM36" i="60"/>
  <c r="AN36" i="60"/>
  <c r="AO36" i="60"/>
  <c r="AT36" i="60"/>
  <c r="AU36" i="60" s="1"/>
  <c r="AX36" i="60" s="1"/>
  <c r="AW36" i="60"/>
  <c r="L39" i="60"/>
  <c r="N39" i="60" s="1"/>
  <c r="AK39" i="60"/>
  <c r="E39" i="60" s="1"/>
  <c r="AM39" i="60"/>
  <c r="AN39" i="60"/>
  <c r="AO39" i="60"/>
  <c r="AT39" i="60"/>
  <c r="AU39" i="60" s="1"/>
  <c r="AX39" i="60" s="1"/>
  <c r="AW39" i="60"/>
  <c r="L42" i="60"/>
  <c r="N42" i="60" s="1"/>
  <c r="AK42" i="60"/>
  <c r="E42" i="60" s="1"/>
  <c r="AM42" i="60"/>
  <c r="AN42" i="60"/>
  <c r="AO42" i="60"/>
  <c r="AT42" i="60"/>
  <c r="AU42" i="60" s="1"/>
  <c r="AX42" i="60" s="1"/>
  <c r="AW42" i="60"/>
  <c r="L45" i="60"/>
  <c r="N45" i="60" s="1"/>
  <c r="AK45" i="60"/>
  <c r="E45" i="60" s="1"/>
  <c r="AM45" i="60"/>
  <c r="AN45" i="60"/>
  <c r="AO45" i="60"/>
  <c r="AT45" i="60"/>
  <c r="AU45" i="60" s="1"/>
  <c r="AX45" i="60" s="1"/>
  <c r="AW45" i="60"/>
  <c r="L48" i="60"/>
  <c r="N48" i="60" s="1"/>
  <c r="AK48" i="60"/>
  <c r="E48" i="60" s="1"/>
  <c r="AM48" i="60"/>
  <c r="AN48" i="60"/>
  <c r="AO48" i="60"/>
  <c r="AT48" i="60"/>
  <c r="AU48" i="60" s="1"/>
  <c r="AX48" i="60" s="1"/>
  <c r="AW48" i="60"/>
  <c r="L51" i="60"/>
  <c r="N51" i="60" s="1"/>
  <c r="AK51" i="60"/>
  <c r="E51" i="60" s="1"/>
  <c r="AM51" i="60"/>
  <c r="AN51" i="60"/>
  <c r="AO51" i="60"/>
  <c r="AT51" i="60"/>
  <c r="AU51" i="60" s="1"/>
  <c r="AX51" i="60" s="1"/>
  <c r="AW51" i="60"/>
  <c r="L18" i="59"/>
  <c r="N18" i="59" s="1"/>
  <c r="AK18" i="59"/>
  <c r="E18" i="59" s="1"/>
  <c r="AM18" i="59"/>
  <c r="AN18" i="59"/>
  <c r="AO18" i="59"/>
  <c r="AT18" i="59"/>
  <c r="AU18" i="59" s="1"/>
  <c r="AX18" i="59" s="1"/>
  <c r="AW18" i="59"/>
  <c r="L21" i="59"/>
  <c r="N21" i="59"/>
  <c r="AK21" i="59"/>
  <c r="E21" i="59" s="1"/>
  <c r="AM21" i="59"/>
  <c r="AN21" i="59"/>
  <c r="AO21" i="59"/>
  <c r="AT21" i="59"/>
  <c r="AU21" i="59" s="1"/>
  <c r="AX21" i="59" s="1"/>
  <c r="AW21" i="59"/>
  <c r="L24" i="59"/>
  <c r="N24" i="59" s="1"/>
  <c r="AK24" i="59"/>
  <c r="E24" i="59" s="1"/>
  <c r="AM24" i="59"/>
  <c r="AN24" i="59"/>
  <c r="AO24" i="59"/>
  <c r="AT24" i="59"/>
  <c r="AU24" i="59" s="1"/>
  <c r="AX24" i="59" s="1"/>
  <c r="AW24" i="59"/>
  <c r="L27" i="59"/>
  <c r="N27" i="59"/>
  <c r="AK27" i="59"/>
  <c r="E27" i="59" s="1"/>
  <c r="AM27" i="59"/>
  <c r="AN27" i="59"/>
  <c r="AO27" i="59"/>
  <c r="AT27" i="59"/>
  <c r="AU27" i="59" s="1"/>
  <c r="AX27" i="59" s="1"/>
  <c r="AW27" i="59"/>
  <c r="L30" i="59"/>
  <c r="N30" i="59" s="1"/>
  <c r="AK30" i="59"/>
  <c r="E30" i="59" s="1"/>
  <c r="AM30" i="59"/>
  <c r="AN30" i="59"/>
  <c r="AO30" i="59"/>
  <c r="AT30" i="59"/>
  <c r="AU30" i="59" s="1"/>
  <c r="AX30" i="59" s="1"/>
  <c r="AW30" i="59"/>
  <c r="L33" i="59"/>
  <c r="N33" i="59"/>
  <c r="AK33" i="59"/>
  <c r="E33" i="59" s="1"/>
  <c r="AM33" i="59"/>
  <c r="AN33" i="59"/>
  <c r="AO33" i="59"/>
  <c r="AT33" i="59"/>
  <c r="AU33" i="59" s="1"/>
  <c r="AX33" i="59" s="1"/>
  <c r="AW33" i="59"/>
  <c r="L36" i="59"/>
  <c r="N36" i="59" s="1"/>
  <c r="AK36" i="59"/>
  <c r="E36" i="59" s="1"/>
  <c r="AM36" i="59"/>
  <c r="AN36" i="59"/>
  <c r="AO36" i="59"/>
  <c r="AT36" i="59"/>
  <c r="AU36" i="59" s="1"/>
  <c r="AX36" i="59" s="1"/>
  <c r="AW36" i="59"/>
  <c r="L39" i="59"/>
  <c r="N39" i="59"/>
  <c r="AK39" i="59"/>
  <c r="E39" i="59" s="1"/>
  <c r="AM39" i="59"/>
  <c r="AN39" i="59"/>
  <c r="AO39" i="59"/>
  <c r="AT39" i="59"/>
  <c r="AU39" i="59" s="1"/>
  <c r="AX39" i="59" s="1"/>
  <c r="AW39" i="59"/>
  <c r="L42" i="59"/>
  <c r="N42" i="59" s="1"/>
  <c r="AK42" i="59"/>
  <c r="E42" i="59" s="1"/>
  <c r="AM42" i="59"/>
  <c r="AN42" i="59"/>
  <c r="AO42" i="59"/>
  <c r="AT42" i="59"/>
  <c r="AU42" i="59" s="1"/>
  <c r="AX42" i="59" s="1"/>
  <c r="AW42" i="59"/>
  <c r="L45" i="59"/>
  <c r="N45" i="59"/>
  <c r="AK45" i="59"/>
  <c r="E45" i="59" s="1"/>
  <c r="AM45" i="59"/>
  <c r="AN45" i="59"/>
  <c r="AO45" i="59"/>
  <c r="AT45" i="59"/>
  <c r="AU45" i="59" s="1"/>
  <c r="AX45" i="59" s="1"/>
  <c r="AW45" i="59"/>
  <c r="L48" i="59"/>
  <c r="N48" i="59" s="1"/>
  <c r="AK48" i="59"/>
  <c r="E48" i="59" s="1"/>
  <c r="AM48" i="59"/>
  <c r="AN48" i="59"/>
  <c r="AO48" i="59"/>
  <c r="AT48" i="59"/>
  <c r="AU48" i="59" s="1"/>
  <c r="AX48" i="59" s="1"/>
  <c r="AW48" i="59"/>
  <c r="L51" i="59"/>
  <c r="N51" i="59"/>
  <c r="AK51" i="59"/>
  <c r="E51" i="59" s="1"/>
  <c r="AM51" i="59"/>
  <c r="AN51" i="59"/>
  <c r="AO51" i="59"/>
  <c r="AT51" i="59"/>
  <c r="AU51" i="59" s="1"/>
  <c r="AX51" i="59" s="1"/>
  <c r="AW51" i="59"/>
  <c r="L18" i="58"/>
  <c r="N18" i="58" s="1"/>
  <c r="AK18" i="58"/>
  <c r="E18" i="58" s="1"/>
  <c r="AM18" i="58"/>
  <c r="AN18" i="58"/>
  <c r="AO18" i="58"/>
  <c r="AT18" i="58"/>
  <c r="AU18" i="58" s="1"/>
  <c r="AX18" i="58" s="1"/>
  <c r="AW18" i="58"/>
  <c r="L21" i="58"/>
  <c r="N21" i="58" s="1"/>
  <c r="AK21" i="58"/>
  <c r="E21" i="58" s="1"/>
  <c r="AM21" i="58"/>
  <c r="AN21" i="58"/>
  <c r="AO21" i="58"/>
  <c r="AT21" i="58"/>
  <c r="AU21" i="58"/>
  <c r="AX21" i="58" s="1"/>
  <c r="AW21" i="58"/>
  <c r="L24" i="58"/>
  <c r="N24" i="58" s="1"/>
  <c r="AK24" i="58"/>
  <c r="E24" i="58" s="1"/>
  <c r="AM24" i="58"/>
  <c r="AN24" i="58"/>
  <c r="AO24" i="58"/>
  <c r="AT24" i="58"/>
  <c r="AU24" i="58" s="1"/>
  <c r="AX24" i="58" s="1"/>
  <c r="AW24" i="58"/>
  <c r="L27" i="58"/>
  <c r="N27" i="58" s="1"/>
  <c r="AK27" i="58"/>
  <c r="E27" i="58" s="1"/>
  <c r="AM27" i="58"/>
  <c r="AN27" i="58"/>
  <c r="AO27" i="58"/>
  <c r="AT27" i="58"/>
  <c r="AU27" i="58"/>
  <c r="AX27" i="58" s="1"/>
  <c r="AW27" i="58"/>
  <c r="L30" i="58"/>
  <c r="N30" i="58" s="1"/>
  <c r="AK30" i="58"/>
  <c r="E30" i="58" s="1"/>
  <c r="AL30" i="58"/>
  <c r="H30" i="58" s="1"/>
  <c r="AM30" i="58"/>
  <c r="AN30" i="58"/>
  <c r="AO30" i="58"/>
  <c r="AT30" i="58"/>
  <c r="AU30" i="58" s="1"/>
  <c r="AX30" i="58" s="1"/>
  <c r="AW30" i="58"/>
  <c r="L33" i="58"/>
  <c r="N33" i="58" s="1"/>
  <c r="AK33" i="58"/>
  <c r="E33" i="58" s="1"/>
  <c r="AM33" i="58"/>
  <c r="AN33" i="58"/>
  <c r="AO33" i="58"/>
  <c r="AT33" i="58"/>
  <c r="AU33" i="58"/>
  <c r="AX33" i="58" s="1"/>
  <c r="AW33" i="58"/>
  <c r="L36" i="58"/>
  <c r="N36" i="58" s="1"/>
  <c r="AK36" i="58"/>
  <c r="E36" i="58" s="1"/>
  <c r="AL36" i="58"/>
  <c r="H36" i="58" s="1"/>
  <c r="AM36" i="58"/>
  <c r="AN36" i="58"/>
  <c r="AO36" i="58"/>
  <c r="AT36" i="58"/>
  <c r="AU36" i="58" s="1"/>
  <c r="AX36" i="58" s="1"/>
  <c r="AW36" i="58"/>
  <c r="L39" i="58"/>
  <c r="N39" i="58" s="1"/>
  <c r="AK39" i="58"/>
  <c r="E39" i="58" s="1"/>
  <c r="AM39" i="58"/>
  <c r="AN39" i="58"/>
  <c r="AO39" i="58"/>
  <c r="AT39" i="58"/>
  <c r="AU39" i="58"/>
  <c r="AX39" i="58" s="1"/>
  <c r="AW39" i="58"/>
  <c r="L42" i="58"/>
  <c r="N42" i="58" s="1"/>
  <c r="AK42" i="58"/>
  <c r="E42" i="58" s="1"/>
  <c r="AL42" i="58"/>
  <c r="H42" i="58" s="1"/>
  <c r="AM42" i="58"/>
  <c r="AN42" i="58"/>
  <c r="AO42" i="58"/>
  <c r="AT42" i="58"/>
  <c r="AU42" i="58" s="1"/>
  <c r="AX42" i="58" s="1"/>
  <c r="AW42" i="58"/>
  <c r="L45" i="58"/>
  <c r="N45" i="58" s="1"/>
  <c r="AK45" i="58"/>
  <c r="E45" i="58" s="1"/>
  <c r="AM45" i="58"/>
  <c r="AN45" i="58"/>
  <c r="AO45" i="58"/>
  <c r="AT45" i="58"/>
  <c r="AU45" i="58"/>
  <c r="AX45" i="58" s="1"/>
  <c r="AW45" i="58"/>
  <c r="L48" i="58"/>
  <c r="N48" i="58"/>
  <c r="AK48" i="58"/>
  <c r="E48" i="58" s="1"/>
  <c r="AM48" i="58"/>
  <c r="AN48" i="58"/>
  <c r="AO48" i="58"/>
  <c r="AT48" i="58"/>
  <c r="AU48" i="58" s="1"/>
  <c r="AX48" i="58" s="1"/>
  <c r="AW48" i="58"/>
  <c r="L51" i="58"/>
  <c r="N51" i="58" s="1"/>
  <c r="AK51" i="58"/>
  <c r="E51" i="58" s="1"/>
  <c r="AM51" i="58"/>
  <c r="AN51" i="58"/>
  <c r="AO51" i="58"/>
  <c r="AT51" i="58"/>
  <c r="AU51" i="58"/>
  <c r="AX51" i="58" s="1"/>
  <c r="AW51" i="58"/>
  <c r="L18" i="57"/>
  <c r="N18" i="57" s="1"/>
  <c r="AO18" i="57"/>
  <c r="E18" i="57" s="1"/>
  <c r="AP18" i="57"/>
  <c r="H18" i="57" s="1"/>
  <c r="AQ18" i="57"/>
  <c r="AR18" i="57"/>
  <c r="AS18" i="57"/>
  <c r="AX18" i="57"/>
  <c r="AY18" i="57" s="1"/>
  <c r="BB18" i="57" s="1"/>
  <c r="BA18" i="57"/>
  <c r="L21" i="57"/>
  <c r="N21" i="57" s="1"/>
  <c r="AO21" i="57"/>
  <c r="E21" i="57" s="1"/>
  <c r="AQ21" i="57"/>
  <c r="AR21" i="57"/>
  <c r="AS21" i="57"/>
  <c r="AX21" i="57"/>
  <c r="AY21" i="57" s="1"/>
  <c r="BB21" i="57" s="1"/>
  <c r="BA21" i="57"/>
  <c r="L24" i="57"/>
  <c r="N24" i="57"/>
  <c r="AO24" i="57"/>
  <c r="E24" i="57" s="1"/>
  <c r="AP24" i="57"/>
  <c r="H24" i="57" s="1"/>
  <c r="AQ24" i="57"/>
  <c r="AR24" i="57"/>
  <c r="AS24" i="57"/>
  <c r="AX24" i="57"/>
  <c r="AY24" i="57" s="1"/>
  <c r="BB24" i="57" s="1"/>
  <c r="BA24" i="57"/>
  <c r="L27" i="57"/>
  <c r="N27" i="57" s="1"/>
  <c r="AO27" i="57"/>
  <c r="E27" i="57" s="1"/>
  <c r="AQ27" i="57"/>
  <c r="AR27" i="57"/>
  <c r="AS27" i="57"/>
  <c r="AX27" i="57"/>
  <c r="AY27" i="57" s="1"/>
  <c r="BB27" i="57" s="1"/>
  <c r="BA27" i="57"/>
  <c r="L30" i="57"/>
  <c r="N30" i="57"/>
  <c r="AO30" i="57"/>
  <c r="E30" i="57" s="1"/>
  <c r="AP30" i="57"/>
  <c r="H30" i="57" s="1"/>
  <c r="AQ30" i="57"/>
  <c r="AR30" i="57"/>
  <c r="AS30" i="57"/>
  <c r="AX30" i="57"/>
  <c r="AY30" i="57" s="1"/>
  <c r="BB30" i="57" s="1"/>
  <c r="BA30" i="57"/>
  <c r="L33" i="57"/>
  <c r="N33" i="57" s="1"/>
  <c r="AO33" i="57"/>
  <c r="E33" i="57" s="1"/>
  <c r="AQ33" i="57"/>
  <c r="AR33" i="57"/>
  <c r="AS33" i="57"/>
  <c r="AX33" i="57"/>
  <c r="AY33" i="57" s="1"/>
  <c r="BB33" i="57" s="1"/>
  <c r="BA33" i="57"/>
  <c r="L36" i="57"/>
  <c r="N36" i="57"/>
  <c r="AO36" i="57"/>
  <c r="E36" i="57" s="1"/>
  <c r="AP36" i="57"/>
  <c r="H36" i="57" s="1"/>
  <c r="AQ36" i="57"/>
  <c r="AR36" i="57"/>
  <c r="AS36" i="57"/>
  <c r="AX36" i="57"/>
  <c r="AY36" i="57" s="1"/>
  <c r="BB36" i="57" s="1"/>
  <c r="BA36" i="57"/>
  <c r="L39" i="57"/>
  <c r="N39" i="57" s="1"/>
  <c r="AO39" i="57"/>
  <c r="E39" i="57" s="1"/>
  <c r="AQ39" i="57"/>
  <c r="AR39" i="57"/>
  <c r="AS39" i="57"/>
  <c r="AX39" i="57"/>
  <c r="AY39" i="57" s="1"/>
  <c r="BB39" i="57" s="1"/>
  <c r="BA39" i="57"/>
  <c r="L42" i="57"/>
  <c r="N42" i="57"/>
  <c r="AO42" i="57"/>
  <c r="E42" i="57" s="1"/>
  <c r="AP42" i="57"/>
  <c r="H42" i="57" s="1"/>
  <c r="AQ42" i="57"/>
  <c r="AR42" i="57"/>
  <c r="AS42" i="57"/>
  <c r="AX42" i="57"/>
  <c r="AY42" i="57" s="1"/>
  <c r="BB42" i="57" s="1"/>
  <c r="BA42" i="57"/>
  <c r="L45" i="57"/>
  <c r="N45" i="57" s="1"/>
  <c r="AO45" i="57"/>
  <c r="E45" i="57" s="1"/>
  <c r="AQ45" i="57"/>
  <c r="AR45" i="57"/>
  <c r="AS45" i="57"/>
  <c r="AX45" i="57"/>
  <c r="AY45" i="57" s="1"/>
  <c r="BB45" i="57" s="1"/>
  <c r="BA45" i="57"/>
  <c r="L48" i="57"/>
  <c r="N48" i="57"/>
  <c r="AO48" i="57"/>
  <c r="E48" i="57" s="1"/>
  <c r="AP48" i="57"/>
  <c r="H48" i="57" s="1"/>
  <c r="AQ48" i="57"/>
  <c r="AR48" i="57"/>
  <c r="AS48" i="57"/>
  <c r="AX48" i="57"/>
  <c r="AY48" i="57" s="1"/>
  <c r="BB48" i="57" s="1"/>
  <c r="BA48" i="57"/>
  <c r="L51" i="57"/>
  <c r="N51" i="57" s="1"/>
  <c r="AO51" i="57"/>
  <c r="E51" i="57" s="1"/>
  <c r="AQ51" i="57"/>
  <c r="AR51" i="57"/>
  <c r="AS51" i="57"/>
  <c r="AX51" i="57"/>
  <c r="AY51" i="57" s="1"/>
  <c r="BB51" i="57" s="1"/>
  <c r="BA51" i="57"/>
  <c r="L18" i="56"/>
  <c r="N18" i="56" s="1"/>
  <c r="AK18" i="56"/>
  <c r="E18" i="56" s="1"/>
  <c r="AM18" i="56"/>
  <c r="AN18" i="56"/>
  <c r="AO18" i="56"/>
  <c r="AT18" i="56"/>
  <c r="AU18" i="56" s="1"/>
  <c r="AX18" i="56" s="1"/>
  <c r="AW18" i="56"/>
  <c r="L21" i="56"/>
  <c r="N21" i="56" s="1"/>
  <c r="AK21" i="56"/>
  <c r="E21" i="56" s="1"/>
  <c r="AM21" i="56"/>
  <c r="AN21" i="56"/>
  <c r="AO21" i="56"/>
  <c r="AT21" i="56"/>
  <c r="AU21" i="56"/>
  <c r="AX21" i="56" s="1"/>
  <c r="AW21" i="56"/>
  <c r="L24" i="56"/>
  <c r="N24" i="56" s="1"/>
  <c r="AK24" i="56"/>
  <c r="E24" i="56" s="1"/>
  <c r="AM24" i="56"/>
  <c r="AN24" i="56"/>
  <c r="AO24" i="56"/>
  <c r="AT24" i="56"/>
  <c r="AU24" i="56" s="1"/>
  <c r="AX24" i="56" s="1"/>
  <c r="AW24" i="56"/>
  <c r="L27" i="56"/>
  <c r="N27" i="56" s="1"/>
  <c r="AK27" i="56"/>
  <c r="E27" i="56" s="1"/>
  <c r="AM27" i="56"/>
  <c r="AN27" i="56"/>
  <c r="AO27" i="56"/>
  <c r="AT27" i="56"/>
  <c r="AU27" i="56"/>
  <c r="AX27" i="56" s="1"/>
  <c r="AW27" i="56"/>
  <c r="L30" i="56"/>
  <c r="N30" i="56" s="1"/>
  <c r="AK30" i="56"/>
  <c r="E30" i="56" s="1"/>
  <c r="AM30" i="56"/>
  <c r="AN30" i="56"/>
  <c r="AO30" i="56"/>
  <c r="AT30" i="56"/>
  <c r="AU30" i="56" s="1"/>
  <c r="AX30" i="56" s="1"/>
  <c r="AW30" i="56"/>
  <c r="L33" i="56"/>
  <c r="N33" i="56" s="1"/>
  <c r="AK33" i="56"/>
  <c r="E33" i="56" s="1"/>
  <c r="AM33" i="56"/>
  <c r="AN33" i="56"/>
  <c r="AO33" i="56"/>
  <c r="AT33" i="56"/>
  <c r="AU33" i="56"/>
  <c r="AX33" i="56" s="1"/>
  <c r="AW33" i="56"/>
  <c r="L36" i="56"/>
  <c r="N36" i="56" s="1"/>
  <c r="AK36" i="56"/>
  <c r="E36" i="56" s="1"/>
  <c r="AM36" i="56"/>
  <c r="AN36" i="56"/>
  <c r="AO36" i="56"/>
  <c r="AT36" i="56"/>
  <c r="AU36" i="56" s="1"/>
  <c r="AX36" i="56" s="1"/>
  <c r="AW36" i="56"/>
  <c r="L39" i="56"/>
  <c r="N39" i="56" s="1"/>
  <c r="AK39" i="56"/>
  <c r="E39" i="56" s="1"/>
  <c r="AM39" i="56"/>
  <c r="AN39" i="56"/>
  <c r="AO39" i="56"/>
  <c r="AT39" i="56"/>
  <c r="AU39" i="56"/>
  <c r="AX39" i="56" s="1"/>
  <c r="AW39" i="56"/>
  <c r="L42" i="56"/>
  <c r="N42" i="56"/>
  <c r="AK42" i="56"/>
  <c r="E42" i="56" s="1"/>
  <c r="AM42" i="56"/>
  <c r="AN42" i="56"/>
  <c r="AO42" i="56"/>
  <c r="AT42" i="56"/>
  <c r="AU42" i="56" s="1"/>
  <c r="AX42" i="56" s="1"/>
  <c r="AW42" i="56"/>
  <c r="L45" i="56"/>
  <c r="N45" i="56" s="1"/>
  <c r="AK45" i="56"/>
  <c r="E45" i="56" s="1"/>
  <c r="AM45" i="56"/>
  <c r="AN45" i="56"/>
  <c r="AO45" i="56"/>
  <c r="AT45" i="56"/>
  <c r="AU45" i="56"/>
  <c r="AX45" i="56" s="1"/>
  <c r="AW45" i="56"/>
  <c r="L48" i="56"/>
  <c r="N48" i="56"/>
  <c r="AK48" i="56"/>
  <c r="E48" i="56" s="1"/>
  <c r="AL48" i="56"/>
  <c r="H48" i="56" s="1"/>
  <c r="AM48" i="56"/>
  <c r="AN48" i="56"/>
  <c r="AO48" i="56"/>
  <c r="AT48" i="56"/>
  <c r="AU48" i="56" s="1"/>
  <c r="AX48" i="56" s="1"/>
  <c r="AW48" i="56"/>
  <c r="L51" i="56"/>
  <c r="N51" i="56" s="1"/>
  <c r="AK51" i="56"/>
  <c r="E51" i="56" s="1"/>
  <c r="AM51" i="56"/>
  <c r="AN51" i="56"/>
  <c r="AO51" i="56"/>
  <c r="AT51" i="56"/>
  <c r="AU51" i="56"/>
  <c r="AX51" i="56" s="1"/>
  <c r="AW51" i="56"/>
  <c r="L18" i="55"/>
  <c r="N18" i="55" s="1"/>
  <c r="AK18" i="55"/>
  <c r="E18" i="55" s="1"/>
  <c r="AM18" i="55"/>
  <c r="AN18" i="55"/>
  <c r="AO18" i="55"/>
  <c r="AT18" i="55"/>
  <c r="AU18" i="55" s="1"/>
  <c r="AX18" i="55" s="1"/>
  <c r="AW18" i="55"/>
  <c r="L21" i="55"/>
  <c r="N21" i="55" s="1"/>
  <c r="AK21" i="55"/>
  <c r="E21" i="55" s="1"/>
  <c r="AM21" i="55"/>
  <c r="AN21" i="55"/>
  <c r="AO21" i="55"/>
  <c r="AT21" i="55"/>
  <c r="AU21" i="55"/>
  <c r="AX21" i="55" s="1"/>
  <c r="AW21" i="55"/>
  <c r="L24" i="55"/>
  <c r="N24" i="55" s="1"/>
  <c r="AK24" i="55"/>
  <c r="E24" i="55" s="1"/>
  <c r="AM24" i="55"/>
  <c r="AN24" i="55"/>
  <c r="AO24" i="55"/>
  <c r="AT24" i="55"/>
  <c r="AU24" i="55" s="1"/>
  <c r="AX24" i="55" s="1"/>
  <c r="AW24" i="55"/>
  <c r="L27" i="55"/>
  <c r="N27" i="55" s="1"/>
  <c r="AK27" i="55"/>
  <c r="E27" i="55" s="1"/>
  <c r="AM27" i="55"/>
  <c r="AN27" i="55"/>
  <c r="AO27" i="55"/>
  <c r="AT27" i="55"/>
  <c r="AU27" i="55"/>
  <c r="AX27" i="55" s="1"/>
  <c r="AW27" i="55"/>
  <c r="L30" i="55"/>
  <c r="N30" i="55" s="1"/>
  <c r="AK30" i="55"/>
  <c r="E30" i="55" s="1"/>
  <c r="AL30" i="55"/>
  <c r="H30" i="55" s="1"/>
  <c r="AM30" i="55"/>
  <c r="AN30" i="55"/>
  <c r="AO30" i="55"/>
  <c r="AT30" i="55"/>
  <c r="AU30" i="55" s="1"/>
  <c r="AX30" i="55" s="1"/>
  <c r="AW30" i="55"/>
  <c r="L33" i="55"/>
  <c r="N33" i="55" s="1"/>
  <c r="AK33" i="55"/>
  <c r="E33" i="55" s="1"/>
  <c r="AM33" i="55"/>
  <c r="AN33" i="55"/>
  <c r="AO33" i="55"/>
  <c r="AT33" i="55"/>
  <c r="AU33" i="55"/>
  <c r="AX33" i="55" s="1"/>
  <c r="AW33" i="55"/>
  <c r="L36" i="55"/>
  <c r="N36" i="55" s="1"/>
  <c r="AK36" i="55"/>
  <c r="E36" i="55" s="1"/>
  <c r="AL36" i="55"/>
  <c r="H36" i="55" s="1"/>
  <c r="AM36" i="55"/>
  <c r="AN36" i="55"/>
  <c r="AO36" i="55"/>
  <c r="AT36" i="55"/>
  <c r="AU36" i="55" s="1"/>
  <c r="AX36" i="55" s="1"/>
  <c r="AW36" i="55"/>
  <c r="L39" i="55"/>
  <c r="N39" i="55" s="1"/>
  <c r="AK39" i="55"/>
  <c r="E39" i="55" s="1"/>
  <c r="AM39" i="55"/>
  <c r="AN39" i="55"/>
  <c r="AO39" i="55"/>
  <c r="AT39" i="55"/>
  <c r="AU39" i="55" s="1"/>
  <c r="AX39" i="55" s="1"/>
  <c r="AW39" i="55"/>
  <c r="L42" i="55"/>
  <c r="N42" i="55" s="1"/>
  <c r="AK42" i="55"/>
  <c r="E42" i="55" s="1"/>
  <c r="AM42" i="55"/>
  <c r="AN42" i="55"/>
  <c r="AO42" i="55"/>
  <c r="AT42" i="55"/>
  <c r="AU42" i="55" s="1"/>
  <c r="AW42" i="55"/>
  <c r="L45" i="55"/>
  <c r="N45" i="55" s="1"/>
  <c r="AK45" i="55"/>
  <c r="E45" i="55" s="1"/>
  <c r="AM45" i="55"/>
  <c r="AN45" i="55"/>
  <c r="AO45" i="55"/>
  <c r="AT45" i="55"/>
  <c r="AU45" i="55" s="1"/>
  <c r="AW45" i="55"/>
  <c r="L48" i="55"/>
  <c r="N48" i="55" s="1"/>
  <c r="AK48" i="55"/>
  <c r="E48" i="55" s="1"/>
  <c r="AM48" i="55"/>
  <c r="AN48" i="55"/>
  <c r="AO48" i="55"/>
  <c r="AT48" i="55"/>
  <c r="AU48" i="55" s="1"/>
  <c r="AW48" i="55"/>
  <c r="L51" i="55"/>
  <c r="N51" i="55" s="1"/>
  <c r="AK51" i="55"/>
  <c r="E51" i="55" s="1"/>
  <c r="AM51" i="55"/>
  <c r="AN51" i="55"/>
  <c r="AO51" i="55"/>
  <c r="AT51" i="55"/>
  <c r="AU51" i="55" s="1"/>
  <c r="AW51" i="55"/>
  <c r="L18" i="54"/>
  <c r="N18" i="54" s="1"/>
  <c r="AK18" i="54"/>
  <c r="E18" i="54" s="1"/>
  <c r="AM18" i="54"/>
  <c r="AN18" i="54"/>
  <c r="AO18" i="54"/>
  <c r="AT18" i="54"/>
  <c r="AU18" i="54"/>
  <c r="AX18" i="54" s="1"/>
  <c r="AW18" i="54"/>
  <c r="L21" i="54"/>
  <c r="N21" i="54" s="1"/>
  <c r="AK21" i="54"/>
  <c r="E21" i="54" s="1"/>
  <c r="AM21" i="54"/>
  <c r="AN21" i="54"/>
  <c r="AO21" i="54"/>
  <c r="AT21" i="54"/>
  <c r="AU21" i="54" s="1"/>
  <c r="AX21" i="54" s="1"/>
  <c r="AW21" i="54"/>
  <c r="L24" i="54"/>
  <c r="N24" i="54"/>
  <c r="AK24" i="54"/>
  <c r="E24" i="54" s="1"/>
  <c r="AM24" i="54"/>
  <c r="AN24" i="54"/>
  <c r="AO24" i="54"/>
  <c r="AT24" i="54"/>
  <c r="AU24" i="54"/>
  <c r="AX24" i="54" s="1"/>
  <c r="AW24" i="54"/>
  <c r="L27" i="54"/>
  <c r="N27" i="54" s="1"/>
  <c r="AK27" i="54"/>
  <c r="E27" i="54" s="1"/>
  <c r="AM27" i="54"/>
  <c r="AN27" i="54"/>
  <c r="AO27" i="54"/>
  <c r="AT27" i="54"/>
  <c r="AU27" i="54" s="1"/>
  <c r="AX27" i="54" s="1"/>
  <c r="AW27" i="54"/>
  <c r="L30" i="54"/>
  <c r="N30" i="54"/>
  <c r="AK30" i="54"/>
  <c r="E30" i="54" s="1"/>
  <c r="AM30" i="54"/>
  <c r="AN30" i="54"/>
  <c r="AO30" i="54"/>
  <c r="AT30" i="54"/>
  <c r="AU30" i="54"/>
  <c r="AX30" i="54" s="1"/>
  <c r="AW30" i="54"/>
  <c r="L33" i="54"/>
  <c r="N33" i="54" s="1"/>
  <c r="AK33" i="54"/>
  <c r="E33" i="54" s="1"/>
  <c r="AM33" i="54"/>
  <c r="AN33" i="54"/>
  <c r="AO33" i="54"/>
  <c r="AT33" i="54"/>
  <c r="AU33" i="54" s="1"/>
  <c r="AX33" i="54" s="1"/>
  <c r="AW33" i="54"/>
  <c r="L36" i="54"/>
  <c r="N36" i="54"/>
  <c r="AK36" i="54"/>
  <c r="E36" i="54" s="1"/>
  <c r="AM36" i="54"/>
  <c r="AN36" i="54"/>
  <c r="AO36" i="54"/>
  <c r="AT36" i="54"/>
  <c r="AU36" i="54"/>
  <c r="AX36" i="54" s="1"/>
  <c r="AW36" i="54"/>
  <c r="L39" i="54"/>
  <c r="N39" i="54" s="1"/>
  <c r="AK39" i="54"/>
  <c r="E39" i="54" s="1"/>
  <c r="AM39" i="54"/>
  <c r="AN39" i="54"/>
  <c r="AO39" i="54"/>
  <c r="AT39" i="54"/>
  <c r="AU39" i="54" s="1"/>
  <c r="AX39" i="54" s="1"/>
  <c r="AW39" i="54"/>
  <c r="L42" i="54"/>
  <c r="N42" i="54"/>
  <c r="AK42" i="54"/>
  <c r="E42" i="54" s="1"/>
  <c r="AM42" i="54"/>
  <c r="AN42" i="54"/>
  <c r="AO42" i="54"/>
  <c r="AT42" i="54"/>
  <c r="AU42" i="54"/>
  <c r="AX42" i="54" s="1"/>
  <c r="AW42" i="54"/>
  <c r="L45" i="54"/>
  <c r="N45" i="54" s="1"/>
  <c r="AK45" i="54"/>
  <c r="E45" i="54" s="1"/>
  <c r="AM45" i="54"/>
  <c r="AN45" i="54"/>
  <c r="AO45" i="54"/>
  <c r="AT45" i="54"/>
  <c r="AU45" i="54" s="1"/>
  <c r="AX45" i="54" s="1"/>
  <c r="AW45" i="54"/>
  <c r="L48" i="54"/>
  <c r="N48" i="54"/>
  <c r="AK48" i="54"/>
  <c r="E48" i="54" s="1"/>
  <c r="AM48" i="54"/>
  <c r="AN48" i="54"/>
  <c r="AO48" i="54"/>
  <c r="AT48" i="54"/>
  <c r="AU48" i="54"/>
  <c r="AX48" i="54" s="1"/>
  <c r="AW48" i="54"/>
  <c r="L51" i="54"/>
  <c r="N51" i="54" s="1"/>
  <c r="AK51" i="54"/>
  <c r="E51" i="54" s="1"/>
  <c r="AM51" i="54"/>
  <c r="AN51" i="54"/>
  <c r="AO51" i="54"/>
  <c r="AT51" i="54"/>
  <c r="AU51" i="54" s="1"/>
  <c r="AX51" i="54" s="1"/>
  <c r="AW51" i="54"/>
  <c r="L18" i="53"/>
  <c r="N18" i="53" s="1"/>
  <c r="AO18" i="53"/>
  <c r="E18" i="53" s="1"/>
  <c r="AQ18" i="53"/>
  <c r="AR18" i="53"/>
  <c r="AS18" i="53"/>
  <c r="AX18" i="53"/>
  <c r="AY18" i="53"/>
  <c r="BB18" i="53" s="1"/>
  <c r="BA18" i="53"/>
  <c r="L21" i="53"/>
  <c r="N21" i="53" s="1"/>
  <c r="AO21" i="53"/>
  <c r="E21" i="53" s="1"/>
  <c r="AQ21" i="53"/>
  <c r="AR21" i="53"/>
  <c r="AS21" i="53"/>
  <c r="AX21" i="53"/>
  <c r="AY21" i="53" s="1"/>
  <c r="BB21" i="53" s="1"/>
  <c r="BA21" i="53"/>
  <c r="L24" i="53"/>
  <c r="N24" i="53" s="1"/>
  <c r="AO24" i="53"/>
  <c r="E24" i="53" s="1"/>
  <c r="AQ24" i="53"/>
  <c r="AR24" i="53"/>
  <c r="AS24" i="53"/>
  <c r="AX24" i="53"/>
  <c r="AY24" i="53"/>
  <c r="BB24" i="53" s="1"/>
  <c r="BA24" i="53"/>
  <c r="L27" i="53"/>
  <c r="N27" i="53" s="1"/>
  <c r="AO27" i="53"/>
  <c r="E27" i="53" s="1"/>
  <c r="AQ27" i="53"/>
  <c r="AR27" i="53"/>
  <c r="AS27" i="53"/>
  <c r="AX27" i="53"/>
  <c r="AY27" i="53" s="1"/>
  <c r="BB27" i="53" s="1"/>
  <c r="BA27" i="53"/>
  <c r="L30" i="53"/>
  <c r="N30" i="53" s="1"/>
  <c r="AO30" i="53"/>
  <c r="E30" i="53" s="1"/>
  <c r="AQ30" i="53"/>
  <c r="AR30" i="53"/>
  <c r="AS30" i="53"/>
  <c r="AX30" i="53"/>
  <c r="AY30" i="53"/>
  <c r="BB30" i="53" s="1"/>
  <c r="BA30" i="53"/>
  <c r="L33" i="53"/>
  <c r="N33" i="53" s="1"/>
  <c r="AO33" i="53"/>
  <c r="E33" i="53" s="1"/>
  <c r="AQ33" i="53"/>
  <c r="AR33" i="53"/>
  <c r="AS33" i="53"/>
  <c r="AX33" i="53"/>
  <c r="AY33" i="53" s="1"/>
  <c r="BB33" i="53" s="1"/>
  <c r="BA33" i="53"/>
  <c r="L36" i="53"/>
  <c r="N36" i="53" s="1"/>
  <c r="AO36" i="53"/>
  <c r="E36" i="53" s="1"/>
  <c r="AQ36" i="53"/>
  <c r="AR36" i="53"/>
  <c r="AS36" i="53"/>
  <c r="AX36" i="53"/>
  <c r="AY36" i="53"/>
  <c r="BB36" i="53" s="1"/>
  <c r="BA36" i="53"/>
  <c r="L39" i="53"/>
  <c r="N39" i="53" s="1"/>
  <c r="AO39" i="53"/>
  <c r="E39" i="53" s="1"/>
  <c r="AQ39" i="53"/>
  <c r="AR39" i="53"/>
  <c r="AS39" i="53"/>
  <c r="AX39" i="53"/>
  <c r="AY39" i="53" s="1"/>
  <c r="BB39" i="53" s="1"/>
  <c r="BA39" i="53"/>
  <c r="L42" i="53"/>
  <c r="N42" i="53" s="1"/>
  <c r="AO42" i="53"/>
  <c r="E42" i="53" s="1"/>
  <c r="AQ42" i="53"/>
  <c r="AR42" i="53"/>
  <c r="AS42" i="53"/>
  <c r="AX42" i="53"/>
  <c r="AY42" i="53" s="1"/>
  <c r="BB42" i="53" s="1"/>
  <c r="BA42" i="53"/>
  <c r="L45" i="53"/>
  <c r="N45" i="53" s="1"/>
  <c r="AO45" i="53"/>
  <c r="E45" i="53" s="1"/>
  <c r="AQ45" i="53"/>
  <c r="AR45" i="53"/>
  <c r="AS45" i="53"/>
  <c r="AX45" i="53"/>
  <c r="AY45" i="53" s="1"/>
  <c r="BB45" i="53" s="1"/>
  <c r="BA45" i="53"/>
  <c r="L48" i="53"/>
  <c r="N48" i="53" s="1"/>
  <c r="AO48" i="53"/>
  <c r="E48" i="53" s="1"/>
  <c r="AQ48" i="53"/>
  <c r="AR48" i="53"/>
  <c r="AS48" i="53"/>
  <c r="AX48" i="53"/>
  <c r="AY48" i="53"/>
  <c r="BB48" i="53" s="1"/>
  <c r="BA48" i="53"/>
  <c r="L51" i="53"/>
  <c r="N51" i="53" s="1"/>
  <c r="AO51" i="53"/>
  <c r="E51" i="53" s="1"/>
  <c r="AP51" i="53"/>
  <c r="H51" i="53" s="1"/>
  <c r="AQ51" i="53"/>
  <c r="AR51" i="53"/>
  <c r="AS51" i="53"/>
  <c r="AX51" i="53"/>
  <c r="AY51" i="53" s="1"/>
  <c r="BB51" i="53" s="1"/>
  <c r="BA51" i="53"/>
  <c r="L18" i="52"/>
  <c r="N18" i="52" s="1"/>
  <c r="AK18" i="52"/>
  <c r="E18" i="52" s="1"/>
  <c r="AM18" i="52"/>
  <c r="AN18" i="52"/>
  <c r="AO18" i="52"/>
  <c r="AT18" i="52"/>
  <c r="AU18" i="52"/>
  <c r="AX18" i="52" s="1"/>
  <c r="AW18" i="52"/>
  <c r="L21" i="52"/>
  <c r="N21" i="52" s="1"/>
  <c r="AK21" i="52"/>
  <c r="E21" i="52" s="1"/>
  <c r="AM21" i="52"/>
  <c r="AN21" i="52"/>
  <c r="AO21" i="52"/>
  <c r="AT21" i="52"/>
  <c r="AU21" i="52" s="1"/>
  <c r="AX21" i="52" s="1"/>
  <c r="AW21" i="52"/>
  <c r="L24" i="52"/>
  <c r="N24" i="52" s="1"/>
  <c r="AK24" i="52"/>
  <c r="E24" i="52" s="1"/>
  <c r="AM24" i="52"/>
  <c r="AN24" i="52"/>
  <c r="AO24" i="52"/>
  <c r="AT24" i="52"/>
  <c r="AU24" i="52"/>
  <c r="AX24" i="52" s="1"/>
  <c r="AW24" i="52"/>
  <c r="L27" i="52"/>
  <c r="N27" i="52" s="1"/>
  <c r="AK27" i="52"/>
  <c r="E27" i="52" s="1"/>
  <c r="AL27" i="52"/>
  <c r="H27" i="52" s="1"/>
  <c r="AM27" i="52"/>
  <c r="AN27" i="52"/>
  <c r="AO27" i="52"/>
  <c r="AT27" i="52"/>
  <c r="AU27" i="52" s="1"/>
  <c r="AX27" i="52" s="1"/>
  <c r="AW27" i="52"/>
  <c r="L30" i="52"/>
  <c r="N30" i="52" s="1"/>
  <c r="AK30" i="52"/>
  <c r="E30" i="52" s="1"/>
  <c r="AM30" i="52"/>
  <c r="AN30" i="52"/>
  <c r="AO30" i="52"/>
  <c r="AT30" i="52"/>
  <c r="AU30" i="52"/>
  <c r="AX30" i="52" s="1"/>
  <c r="AW30" i="52"/>
  <c r="L33" i="52"/>
  <c r="N33" i="52" s="1"/>
  <c r="AK33" i="52"/>
  <c r="E33" i="52" s="1"/>
  <c r="AM33" i="52"/>
  <c r="AN33" i="52"/>
  <c r="AO33" i="52"/>
  <c r="AT33" i="52"/>
  <c r="AU33" i="52" s="1"/>
  <c r="AX33" i="52" s="1"/>
  <c r="AW33" i="52"/>
  <c r="L36" i="52"/>
  <c r="N36" i="52" s="1"/>
  <c r="AK36" i="52"/>
  <c r="E36" i="52" s="1"/>
  <c r="AM36" i="52"/>
  <c r="AN36" i="52"/>
  <c r="AO36" i="52"/>
  <c r="AT36" i="52"/>
  <c r="AU36" i="52"/>
  <c r="AX36" i="52" s="1"/>
  <c r="AW36" i="52"/>
  <c r="L39" i="52"/>
  <c r="N39" i="52" s="1"/>
  <c r="AK39" i="52"/>
  <c r="E39" i="52" s="1"/>
  <c r="AL39" i="52"/>
  <c r="H39" i="52" s="1"/>
  <c r="AM39" i="52"/>
  <c r="AN39" i="52"/>
  <c r="AO39" i="52"/>
  <c r="AT39" i="52"/>
  <c r="AU39" i="52" s="1"/>
  <c r="AX39" i="52" s="1"/>
  <c r="AW39" i="52"/>
  <c r="L42" i="52"/>
  <c r="N42" i="52" s="1"/>
  <c r="AK42" i="52"/>
  <c r="E42" i="52" s="1"/>
  <c r="AM42" i="52"/>
  <c r="AN42" i="52"/>
  <c r="AO42" i="52"/>
  <c r="AT42" i="52"/>
  <c r="AU42" i="52"/>
  <c r="AX42" i="52" s="1"/>
  <c r="AW42" i="52"/>
  <c r="L45" i="52"/>
  <c r="N45" i="52" s="1"/>
  <c r="AK45" i="52"/>
  <c r="E45" i="52" s="1"/>
  <c r="AM45" i="52"/>
  <c r="AN45" i="52"/>
  <c r="AO45" i="52"/>
  <c r="AT45" i="52"/>
  <c r="AU45" i="52" s="1"/>
  <c r="AX45" i="52" s="1"/>
  <c r="AW45" i="52"/>
  <c r="L48" i="52"/>
  <c r="N48" i="52" s="1"/>
  <c r="AK48" i="52"/>
  <c r="E48" i="52" s="1"/>
  <c r="AM48" i="52"/>
  <c r="AN48" i="52"/>
  <c r="AO48" i="52"/>
  <c r="AT48" i="52"/>
  <c r="AU48" i="52"/>
  <c r="AX48" i="52" s="1"/>
  <c r="AW48" i="52"/>
  <c r="L51" i="52"/>
  <c r="N51" i="52"/>
  <c r="AK51" i="52"/>
  <c r="E51" i="52" s="1"/>
  <c r="AL51" i="52"/>
  <c r="H51" i="52" s="1"/>
  <c r="AM51" i="52"/>
  <c r="AN51" i="52"/>
  <c r="AO51" i="52"/>
  <c r="AT51" i="52"/>
  <c r="AU51" i="52"/>
  <c r="AX51" i="52" s="1"/>
  <c r="AW51" i="52"/>
  <c r="L18" i="51"/>
  <c r="N18" i="51" s="1"/>
  <c r="AK18" i="51"/>
  <c r="E18" i="51" s="1"/>
  <c r="AM18" i="51"/>
  <c r="AN18" i="51"/>
  <c r="AO18" i="51"/>
  <c r="AT18" i="51"/>
  <c r="AU18" i="51" s="1"/>
  <c r="AX18" i="51" s="1"/>
  <c r="AW18" i="51"/>
  <c r="L21" i="51"/>
  <c r="N21" i="51" s="1"/>
  <c r="AK21" i="51"/>
  <c r="E21" i="51" s="1"/>
  <c r="AM21" i="51"/>
  <c r="AN21" i="51"/>
  <c r="AO21" i="51"/>
  <c r="AT21" i="51"/>
  <c r="AU21" i="51"/>
  <c r="AX21" i="51" s="1"/>
  <c r="AW21" i="51"/>
  <c r="L24" i="51"/>
  <c r="N24" i="51"/>
  <c r="AK24" i="51"/>
  <c r="E24" i="51" s="1"/>
  <c r="AM24" i="51"/>
  <c r="AN24" i="51"/>
  <c r="AO24" i="51"/>
  <c r="AT24" i="51"/>
  <c r="AU24" i="51" s="1"/>
  <c r="AX24" i="51" s="1"/>
  <c r="AW24" i="51"/>
  <c r="L27" i="51"/>
  <c r="N27" i="51" s="1"/>
  <c r="AK27" i="51"/>
  <c r="E27" i="51" s="1"/>
  <c r="AM27" i="51"/>
  <c r="AN27" i="51"/>
  <c r="AO27" i="51"/>
  <c r="AT27" i="51"/>
  <c r="AU27" i="51"/>
  <c r="AX27" i="51" s="1"/>
  <c r="AW27" i="51"/>
  <c r="L30" i="51"/>
  <c r="N30" i="51" s="1"/>
  <c r="AK30" i="51"/>
  <c r="E30" i="51" s="1"/>
  <c r="AM30" i="51"/>
  <c r="AN30" i="51"/>
  <c r="AO30" i="51"/>
  <c r="AT30" i="51"/>
  <c r="AU30" i="51" s="1"/>
  <c r="AX30" i="51" s="1"/>
  <c r="AW30" i="51"/>
  <c r="L33" i="51"/>
  <c r="N33" i="51" s="1"/>
  <c r="AK33" i="51"/>
  <c r="E33" i="51" s="1"/>
  <c r="AM33" i="51"/>
  <c r="AN33" i="51"/>
  <c r="AO33" i="51"/>
  <c r="AT33" i="51"/>
  <c r="AU33" i="51"/>
  <c r="AX33" i="51" s="1"/>
  <c r="AW33" i="51"/>
  <c r="L36" i="51"/>
  <c r="N36" i="51" s="1"/>
  <c r="AK36" i="51"/>
  <c r="E36" i="51" s="1"/>
  <c r="AM36" i="51"/>
  <c r="AN36" i="51"/>
  <c r="AO36" i="51"/>
  <c r="AT36" i="51"/>
  <c r="AU36" i="51"/>
  <c r="AX36" i="51" s="1"/>
  <c r="AW36" i="51"/>
  <c r="L39" i="51"/>
  <c r="N39" i="51" s="1"/>
  <c r="AK39" i="51"/>
  <c r="E39" i="51" s="1"/>
  <c r="AM39" i="51"/>
  <c r="AN39" i="51"/>
  <c r="AO39" i="51"/>
  <c r="AT39" i="51"/>
  <c r="AU39" i="51" s="1"/>
  <c r="AX39" i="51" s="1"/>
  <c r="AW39" i="51"/>
  <c r="L42" i="51"/>
  <c r="N42" i="51" s="1"/>
  <c r="AK42" i="51"/>
  <c r="E42" i="51" s="1"/>
  <c r="AM42" i="51"/>
  <c r="AN42" i="51"/>
  <c r="AO42" i="51"/>
  <c r="AT42" i="51"/>
  <c r="AU42" i="51"/>
  <c r="AX42" i="51" s="1"/>
  <c r="AW42" i="51"/>
  <c r="L45" i="51"/>
  <c r="N45" i="51" s="1"/>
  <c r="AK45" i="51"/>
  <c r="E45" i="51" s="1"/>
  <c r="AM45" i="51"/>
  <c r="AN45" i="51"/>
  <c r="AO45" i="51"/>
  <c r="AT45" i="51"/>
  <c r="AU45" i="51"/>
  <c r="AX45" i="51" s="1"/>
  <c r="AW45" i="51"/>
  <c r="L48" i="51"/>
  <c r="N48" i="51" s="1"/>
  <c r="AK48" i="51"/>
  <c r="E48" i="51" s="1"/>
  <c r="AM48" i="51"/>
  <c r="AN48" i="51"/>
  <c r="AO48" i="51"/>
  <c r="AT48" i="51"/>
  <c r="AU48" i="51"/>
  <c r="AX48" i="51" s="1"/>
  <c r="AW48" i="51"/>
  <c r="L51" i="51"/>
  <c r="N51" i="51" s="1"/>
  <c r="AK51" i="51"/>
  <c r="E51" i="51" s="1"/>
  <c r="AM51" i="51"/>
  <c r="AN51" i="51"/>
  <c r="AO51" i="51"/>
  <c r="AT51" i="51"/>
  <c r="AU51" i="51" s="1"/>
  <c r="AX51" i="51" s="1"/>
  <c r="AW51" i="51"/>
  <c r="L18" i="50"/>
  <c r="N18" i="50" s="1"/>
  <c r="AK18" i="50"/>
  <c r="E18" i="50" s="1"/>
  <c r="AM18" i="50"/>
  <c r="AN18" i="50"/>
  <c r="AO18" i="50"/>
  <c r="AT18" i="50"/>
  <c r="AU18" i="50" s="1"/>
  <c r="AW18" i="50"/>
  <c r="L21" i="50"/>
  <c r="N21" i="50" s="1"/>
  <c r="AK21" i="50"/>
  <c r="E21" i="50" s="1"/>
  <c r="AM21" i="50"/>
  <c r="AN21" i="50"/>
  <c r="AO21" i="50"/>
  <c r="AT21" i="50"/>
  <c r="AU21" i="50" s="1"/>
  <c r="AW21" i="50"/>
  <c r="L24" i="50"/>
  <c r="N24" i="50" s="1"/>
  <c r="AK24" i="50"/>
  <c r="E24" i="50" s="1"/>
  <c r="AM24" i="50"/>
  <c r="AN24" i="50"/>
  <c r="AO24" i="50"/>
  <c r="AT24" i="50"/>
  <c r="AU24" i="50" s="1"/>
  <c r="AW24" i="50"/>
  <c r="L27" i="50"/>
  <c r="N27" i="50" s="1"/>
  <c r="AK27" i="50"/>
  <c r="E27" i="50" s="1"/>
  <c r="AM27" i="50"/>
  <c r="AN27" i="50"/>
  <c r="AO27" i="50"/>
  <c r="AT27" i="50"/>
  <c r="AU27" i="50" s="1"/>
  <c r="AW27" i="50"/>
  <c r="L30" i="50"/>
  <c r="N30" i="50" s="1"/>
  <c r="AK30" i="50"/>
  <c r="E30" i="50" s="1"/>
  <c r="AM30" i="50"/>
  <c r="AN30" i="50"/>
  <c r="AO30" i="50"/>
  <c r="AT30" i="50"/>
  <c r="AU30" i="50" s="1"/>
  <c r="AW30" i="50"/>
  <c r="L33" i="50"/>
  <c r="N33" i="50" s="1"/>
  <c r="AK33" i="50"/>
  <c r="E33" i="50" s="1"/>
  <c r="AM33" i="50"/>
  <c r="AN33" i="50"/>
  <c r="AO33" i="50"/>
  <c r="AT33" i="50"/>
  <c r="AU33" i="50" s="1"/>
  <c r="AW33" i="50"/>
  <c r="L36" i="50"/>
  <c r="N36" i="50" s="1"/>
  <c r="AK36" i="50"/>
  <c r="E36" i="50" s="1"/>
  <c r="AM36" i="50"/>
  <c r="AN36" i="50"/>
  <c r="AO36" i="50"/>
  <c r="AT36" i="50"/>
  <c r="AU36" i="50" s="1"/>
  <c r="AW36" i="50"/>
  <c r="L39" i="50"/>
  <c r="N39" i="50" s="1"/>
  <c r="AK39" i="50"/>
  <c r="E39" i="50" s="1"/>
  <c r="AM39" i="50"/>
  <c r="AN39" i="50"/>
  <c r="AO39" i="50"/>
  <c r="AT39" i="50"/>
  <c r="AU39" i="50" s="1"/>
  <c r="AW39" i="50"/>
  <c r="L42" i="50"/>
  <c r="N42" i="50" s="1"/>
  <c r="AK42" i="50"/>
  <c r="E42" i="50" s="1"/>
  <c r="AM42" i="50"/>
  <c r="AN42" i="50"/>
  <c r="AO42" i="50"/>
  <c r="AT42" i="50"/>
  <c r="AU42" i="50" s="1"/>
  <c r="AW42" i="50"/>
  <c r="L45" i="50"/>
  <c r="N45" i="50" s="1"/>
  <c r="AK45" i="50"/>
  <c r="E45" i="50" s="1"/>
  <c r="AM45" i="50"/>
  <c r="AN45" i="50"/>
  <c r="AO45" i="50"/>
  <c r="AT45" i="50"/>
  <c r="AU45" i="50" s="1"/>
  <c r="AW45" i="50"/>
  <c r="L48" i="50"/>
  <c r="N48" i="50" s="1"/>
  <c r="AK48" i="50"/>
  <c r="E48" i="50" s="1"/>
  <c r="AM48" i="50"/>
  <c r="AN48" i="50"/>
  <c r="AO48" i="50"/>
  <c r="AT48" i="50"/>
  <c r="AU48" i="50" s="1"/>
  <c r="AW48" i="50"/>
  <c r="L51" i="50"/>
  <c r="N51" i="50" s="1"/>
  <c r="AK51" i="50"/>
  <c r="E51" i="50" s="1"/>
  <c r="AM51" i="50"/>
  <c r="AN51" i="50"/>
  <c r="AO51" i="50"/>
  <c r="AT51" i="50"/>
  <c r="AU51" i="50" s="1"/>
  <c r="AW51" i="50"/>
  <c r="L18" i="49"/>
  <c r="N18" i="49" s="1"/>
  <c r="AK18" i="49"/>
  <c r="E18" i="49" s="1"/>
  <c r="AM18" i="49"/>
  <c r="AN18" i="49"/>
  <c r="AO18" i="49"/>
  <c r="AT18" i="49"/>
  <c r="AU18" i="49"/>
  <c r="AX18" i="49" s="1"/>
  <c r="AW18" i="49"/>
  <c r="L21" i="49"/>
  <c r="N21" i="49" s="1"/>
  <c r="AK21" i="49"/>
  <c r="E21" i="49" s="1"/>
  <c r="AM21" i="49"/>
  <c r="AN21" i="49"/>
  <c r="AO21" i="49"/>
  <c r="AT21" i="49"/>
  <c r="AU21" i="49"/>
  <c r="AX21" i="49" s="1"/>
  <c r="AW21" i="49"/>
  <c r="L24" i="49"/>
  <c r="N24" i="49" s="1"/>
  <c r="AK24" i="49"/>
  <c r="E24" i="49" s="1"/>
  <c r="AL24" i="49"/>
  <c r="H24" i="49" s="1"/>
  <c r="AM24" i="49"/>
  <c r="AN24" i="49"/>
  <c r="AO24" i="49"/>
  <c r="AT24" i="49"/>
  <c r="AU24" i="49"/>
  <c r="AX24" i="49" s="1"/>
  <c r="AW24" i="49"/>
  <c r="L27" i="49"/>
  <c r="N27" i="49"/>
  <c r="AK27" i="49"/>
  <c r="E27" i="49" s="1"/>
  <c r="AM27" i="49"/>
  <c r="AN27" i="49"/>
  <c r="AO27" i="49"/>
  <c r="AT27" i="49"/>
  <c r="AU27" i="49" s="1"/>
  <c r="AX27" i="49" s="1"/>
  <c r="AW27" i="49"/>
  <c r="L30" i="49"/>
  <c r="N30" i="49" s="1"/>
  <c r="AK30" i="49"/>
  <c r="E30" i="49" s="1"/>
  <c r="AM30" i="49"/>
  <c r="AN30" i="49"/>
  <c r="AO30" i="49"/>
  <c r="AT30" i="49"/>
  <c r="AU30" i="49"/>
  <c r="AX30" i="49" s="1"/>
  <c r="AW30" i="49"/>
  <c r="L33" i="49"/>
  <c r="N33" i="49"/>
  <c r="AK33" i="49"/>
  <c r="E33" i="49" s="1"/>
  <c r="AM33" i="49"/>
  <c r="AN33" i="49"/>
  <c r="AO33" i="49"/>
  <c r="AT33" i="49"/>
  <c r="AU33" i="49"/>
  <c r="AX33" i="49" s="1"/>
  <c r="AW33" i="49"/>
  <c r="L36" i="49"/>
  <c r="N36" i="49" s="1"/>
  <c r="AK36" i="49"/>
  <c r="E36" i="49" s="1"/>
  <c r="AM36" i="49"/>
  <c r="AN36" i="49"/>
  <c r="AO36" i="49"/>
  <c r="AT36" i="49"/>
  <c r="AU36" i="49"/>
  <c r="AX36" i="49" s="1"/>
  <c r="AW36" i="49"/>
  <c r="L39" i="49"/>
  <c r="N39" i="49" s="1"/>
  <c r="AK39" i="49"/>
  <c r="E39" i="49" s="1"/>
  <c r="AM39" i="49"/>
  <c r="AN39" i="49"/>
  <c r="AO39" i="49"/>
  <c r="AT39" i="49"/>
  <c r="AU39" i="49" s="1"/>
  <c r="AX39" i="49" s="1"/>
  <c r="AW39" i="49"/>
  <c r="L42" i="49"/>
  <c r="N42" i="49" s="1"/>
  <c r="AK42" i="49"/>
  <c r="AM42" i="49"/>
  <c r="AN42" i="49"/>
  <c r="AO42" i="49"/>
  <c r="AT42" i="49"/>
  <c r="AU42" i="49"/>
  <c r="AX42" i="49" s="1"/>
  <c r="AW42" i="49"/>
  <c r="L45" i="49"/>
  <c r="N45" i="49" s="1"/>
  <c r="BC45" i="49" s="1"/>
  <c r="AK45" i="49"/>
  <c r="E45" i="49" s="1"/>
  <c r="AL45" i="49"/>
  <c r="H45" i="49" s="1"/>
  <c r="AM45" i="49"/>
  <c r="AN45" i="49"/>
  <c r="AO45" i="49"/>
  <c r="AT45" i="49"/>
  <c r="AU45" i="49"/>
  <c r="AX45" i="49" s="1"/>
  <c r="AW45" i="49"/>
  <c r="L48" i="49"/>
  <c r="N48" i="49" s="1"/>
  <c r="AK48" i="49"/>
  <c r="E48" i="49" s="1"/>
  <c r="AM48" i="49"/>
  <c r="AN48" i="49"/>
  <c r="AO48" i="49"/>
  <c r="AT48" i="49"/>
  <c r="AU48" i="49" s="1"/>
  <c r="AX48" i="49" s="1"/>
  <c r="AW48" i="49"/>
  <c r="L51" i="49"/>
  <c r="N51" i="49" s="1"/>
  <c r="AK51" i="49"/>
  <c r="E51" i="49" s="1"/>
  <c r="AM51" i="49"/>
  <c r="AN51" i="49"/>
  <c r="AO51" i="49"/>
  <c r="AT51" i="49"/>
  <c r="AU51" i="49"/>
  <c r="AX51" i="49" s="1"/>
  <c r="AW51" i="49"/>
  <c r="L18" i="48"/>
  <c r="N18" i="48" s="1"/>
  <c r="AO18" i="48"/>
  <c r="E18" i="48" s="1"/>
  <c r="AQ18" i="48"/>
  <c r="AR18" i="48"/>
  <c r="AS18" i="48"/>
  <c r="AX18" i="48"/>
  <c r="AY18" i="48" s="1"/>
  <c r="BB18" i="48" s="1"/>
  <c r="BA18" i="48"/>
  <c r="L21" i="48"/>
  <c r="N21" i="48"/>
  <c r="AO21" i="48"/>
  <c r="E21" i="48" s="1"/>
  <c r="AQ21" i="48"/>
  <c r="AR21" i="48"/>
  <c r="AS21" i="48"/>
  <c r="AX21" i="48"/>
  <c r="AY21" i="48"/>
  <c r="BB21" i="48" s="1"/>
  <c r="BA21" i="48"/>
  <c r="L24" i="48"/>
  <c r="N24" i="48" s="1"/>
  <c r="AO24" i="48"/>
  <c r="E24" i="48" s="1"/>
  <c r="AQ24" i="48"/>
  <c r="AR24" i="48"/>
  <c r="AS24" i="48"/>
  <c r="AX24" i="48"/>
  <c r="AY24" i="48" s="1"/>
  <c r="BB24" i="48" s="1"/>
  <c r="BA24" i="48"/>
  <c r="L27" i="48"/>
  <c r="N27" i="48"/>
  <c r="AO27" i="48"/>
  <c r="E27" i="48" s="1"/>
  <c r="AQ27" i="48"/>
  <c r="AR27" i="48"/>
  <c r="AS27" i="48"/>
  <c r="AX27" i="48"/>
  <c r="AY27" i="48"/>
  <c r="BB27" i="48" s="1"/>
  <c r="BA27" i="48"/>
  <c r="L30" i="48"/>
  <c r="N30" i="48" s="1"/>
  <c r="AO30" i="48"/>
  <c r="E30" i="48" s="1"/>
  <c r="AQ30" i="48"/>
  <c r="AR30" i="48"/>
  <c r="AS30" i="48"/>
  <c r="AX30" i="48"/>
  <c r="AY30" i="48" s="1"/>
  <c r="BB30" i="48" s="1"/>
  <c r="BA30" i="48"/>
  <c r="L33" i="48"/>
  <c r="N33" i="48"/>
  <c r="AO33" i="48"/>
  <c r="E33" i="48" s="1"/>
  <c r="AQ33" i="48"/>
  <c r="AR33" i="48"/>
  <c r="AS33" i="48"/>
  <c r="AX33" i="48"/>
  <c r="AY33" i="48"/>
  <c r="BB33" i="48" s="1"/>
  <c r="BA33" i="48"/>
  <c r="L36" i="48"/>
  <c r="N36" i="48" s="1"/>
  <c r="AO36" i="48"/>
  <c r="E36" i="48" s="1"/>
  <c r="AQ36" i="48"/>
  <c r="AR36" i="48"/>
  <c r="AS36" i="48"/>
  <c r="AX36" i="48"/>
  <c r="AY36" i="48" s="1"/>
  <c r="BB36" i="48" s="1"/>
  <c r="BA36" i="48"/>
  <c r="L39" i="48"/>
  <c r="N39" i="48"/>
  <c r="AO39" i="48"/>
  <c r="E39" i="48" s="1"/>
  <c r="AQ39" i="48"/>
  <c r="AR39" i="48"/>
  <c r="AS39" i="48"/>
  <c r="AX39" i="48"/>
  <c r="AY39" i="48"/>
  <c r="BB39" i="48" s="1"/>
  <c r="BA39" i="48"/>
  <c r="L42" i="48"/>
  <c r="N42" i="48" s="1"/>
  <c r="AO42" i="48"/>
  <c r="E42" i="48" s="1"/>
  <c r="AQ42" i="48"/>
  <c r="AR42" i="48"/>
  <c r="AS42" i="48"/>
  <c r="AX42" i="48"/>
  <c r="AY42" i="48" s="1"/>
  <c r="BB42" i="48" s="1"/>
  <c r="BA42" i="48"/>
  <c r="L45" i="48"/>
  <c r="N45" i="48"/>
  <c r="AO45" i="48"/>
  <c r="E45" i="48" s="1"/>
  <c r="AQ45" i="48"/>
  <c r="AR45" i="48"/>
  <c r="AS45" i="48"/>
  <c r="AX45" i="48"/>
  <c r="AY45" i="48"/>
  <c r="BB45" i="48" s="1"/>
  <c r="BA45" i="48"/>
  <c r="L48" i="48"/>
  <c r="N48" i="48" s="1"/>
  <c r="AO48" i="48"/>
  <c r="E48" i="48" s="1"/>
  <c r="AQ48" i="48"/>
  <c r="AR48" i="48"/>
  <c r="AS48" i="48"/>
  <c r="AX48" i="48"/>
  <c r="AY48" i="48" s="1"/>
  <c r="BB48" i="48" s="1"/>
  <c r="BA48" i="48"/>
  <c r="L51" i="48"/>
  <c r="N51" i="48"/>
  <c r="AO51" i="48"/>
  <c r="E51" i="48" s="1"/>
  <c r="AQ51" i="48"/>
  <c r="AR51" i="48"/>
  <c r="AS51" i="48"/>
  <c r="AX51" i="48"/>
  <c r="AY51" i="48"/>
  <c r="BB51" i="48" s="1"/>
  <c r="BA51" i="48"/>
  <c r="L18" i="47"/>
  <c r="N18" i="47" s="1"/>
  <c r="AK18" i="47"/>
  <c r="E18" i="47" s="1"/>
  <c r="AM18" i="47"/>
  <c r="AN18" i="47"/>
  <c r="AO18" i="47"/>
  <c r="AT18" i="47"/>
  <c r="AU18" i="47" s="1"/>
  <c r="AX18" i="47" s="1"/>
  <c r="AW18" i="47"/>
  <c r="L21" i="47"/>
  <c r="N21" i="47" s="1"/>
  <c r="AK21" i="47"/>
  <c r="E21" i="47" s="1"/>
  <c r="AM21" i="47"/>
  <c r="AN21" i="47"/>
  <c r="AO21" i="47"/>
  <c r="AT21" i="47"/>
  <c r="AU21" i="47" s="1"/>
  <c r="AX21" i="47" s="1"/>
  <c r="AW21" i="47"/>
  <c r="L24" i="47"/>
  <c r="N24" i="47" s="1"/>
  <c r="AK24" i="47"/>
  <c r="E24" i="47" s="1"/>
  <c r="AM24" i="47"/>
  <c r="AN24" i="47"/>
  <c r="AO24" i="47"/>
  <c r="AT24" i="47"/>
  <c r="AU24" i="47" s="1"/>
  <c r="AX24" i="47" s="1"/>
  <c r="AW24" i="47"/>
  <c r="L27" i="47"/>
  <c r="N27" i="47" s="1"/>
  <c r="AK27" i="47"/>
  <c r="E27" i="47" s="1"/>
  <c r="AM27" i="47"/>
  <c r="AN27" i="47"/>
  <c r="AO27" i="47"/>
  <c r="AT27" i="47"/>
  <c r="AU27" i="47" s="1"/>
  <c r="AX27" i="47" s="1"/>
  <c r="AW27" i="47"/>
  <c r="L30" i="47"/>
  <c r="N30" i="47" s="1"/>
  <c r="AK30" i="47"/>
  <c r="E30" i="47" s="1"/>
  <c r="AM30" i="47"/>
  <c r="AN30" i="47"/>
  <c r="AO30" i="47"/>
  <c r="AT30" i="47"/>
  <c r="AU30" i="47" s="1"/>
  <c r="AX30" i="47" s="1"/>
  <c r="AW30" i="47"/>
  <c r="L33" i="47"/>
  <c r="N33" i="47" s="1"/>
  <c r="AK33" i="47"/>
  <c r="E33" i="47" s="1"/>
  <c r="BC33" i="47" s="1"/>
  <c r="AM33" i="47"/>
  <c r="AN33" i="47"/>
  <c r="AO33" i="47"/>
  <c r="AT33" i="47"/>
  <c r="AU33" i="47" s="1"/>
  <c r="AX33" i="47" s="1"/>
  <c r="AW33" i="47"/>
  <c r="L36" i="47"/>
  <c r="N36" i="47" s="1"/>
  <c r="AK36" i="47"/>
  <c r="E36" i="47" s="1"/>
  <c r="AM36" i="47"/>
  <c r="AN36" i="47"/>
  <c r="AO36" i="47"/>
  <c r="AT36" i="47"/>
  <c r="AU36" i="47" s="1"/>
  <c r="AX36" i="47" s="1"/>
  <c r="AW36" i="47"/>
  <c r="L39" i="47"/>
  <c r="N39" i="47" s="1"/>
  <c r="AK39" i="47"/>
  <c r="E39" i="47" s="1"/>
  <c r="AM39" i="47"/>
  <c r="AN39" i="47"/>
  <c r="AO39" i="47"/>
  <c r="AT39" i="47"/>
  <c r="AU39" i="47" s="1"/>
  <c r="AX39" i="47" s="1"/>
  <c r="AW39" i="47"/>
  <c r="L42" i="47"/>
  <c r="N42" i="47" s="1"/>
  <c r="AK42" i="47"/>
  <c r="E42" i="47" s="1"/>
  <c r="AM42" i="47"/>
  <c r="AN42" i="47"/>
  <c r="AO42" i="47"/>
  <c r="AT42" i="47"/>
  <c r="AU42" i="47" s="1"/>
  <c r="AX42" i="47" s="1"/>
  <c r="AW42" i="47"/>
  <c r="L45" i="47"/>
  <c r="N45" i="47" s="1"/>
  <c r="AK45" i="47"/>
  <c r="E45" i="47" s="1"/>
  <c r="BC45" i="47" s="1"/>
  <c r="AM45" i="47"/>
  <c r="AN45" i="47"/>
  <c r="AO45" i="47"/>
  <c r="AT45" i="47"/>
  <c r="AU45" i="47" s="1"/>
  <c r="AX45" i="47" s="1"/>
  <c r="AW45" i="47"/>
  <c r="L48" i="47"/>
  <c r="N48" i="47" s="1"/>
  <c r="AK48" i="47"/>
  <c r="E48" i="47" s="1"/>
  <c r="AM48" i="47"/>
  <c r="AN48" i="47"/>
  <c r="AO48" i="47"/>
  <c r="AT48" i="47"/>
  <c r="AU48" i="47" s="1"/>
  <c r="AX48" i="47" s="1"/>
  <c r="AW48" i="47"/>
  <c r="L51" i="47"/>
  <c r="N51" i="47" s="1"/>
  <c r="AK51" i="47"/>
  <c r="E51" i="47" s="1"/>
  <c r="AM51" i="47"/>
  <c r="AN51" i="47"/>
  <c r="AO51" i="47"/>
  <c r="AT51" i="47"/>
  <c r="AU51" i="47" s="1"/>
  <c r="AX51" i="47" s="1"/>
  <c r="AW51" i="47"/>
  <c r="L18" i="46"/>
  <c r="N18" i="46" s="1"/>
  <c r="AK18" i="46"/>
  <c r="E18" i="46" s="1"/>
  <c r="AM18" i="46"/>
  <c r="AN18" i="46"/>
  <c r="AO18" i="46"/>
  <c r="AT18" i="46"/>
  <c r="AU18" i="46" s="1"/>
  <c r="AW18" i="46"/>
  <c r="L21" i="46"/>
  <c r="N21" i="46" s="1"/>
  <c r="AK21" i="46"/>
  <c r="AM21" i="46"/>
  <c r="AN21" i="46"/>
  <c r="AO21" i="46"/>
  <c r="AT21" i="46"/>
  <c r="AU21" i="46" s="1"/>
  <c r="AW21" i="46"/>
  <c r="L24" i="46"/>
  <c r="N24" i="46" s="1"/>
  <c r="AK24" i="46"/>
  <c r="AM24" i="46"/>
  <c r="AN24" i="46"/>
  <c r="AO24" i="46"/>
  <c r="AT24" i="46"/>
  <c r="AU24" i="46" s="1"/>
  <c r="AX24" i="46" s="1"/>
  <c r="AW24" i="46"/>
  <c r="L27" i="46"/>
  <c r="N27" i="46" s="1"/>
  <c r="AK27" i="46"/>
  <c r="AM27" i="46"/>
  <c r="AN27" i="46"/>
  <c r="AO27" i="46"/>
  <c r="AT27" i="46"/>
  <c r="AU27" i="46"/>
  <c r="AX27" i="46" s="1"/>
  <c r="AW27" i="46"/>
  <c r="L30" i="46"/>
  <c r="N30" i="46" s="1"/>
  <c r="AK30" i="46"/>
  <c r="E30" i="46" s="1"/>
  <c r="AM30" i="46"/>
  <c r="AN30" i="46"/>
  <c r="AO30" i="46"/>
  <c r="AT30" i="46"/>
  <c r="AU30" i="46" s="1"/>
  <c r="AX30" i="46" s="1"/>
  <c r="AW30" i="46"/>
  <c r="L33" i="46"/>
  <c r="N33" i="46" s="1"/>
  <c r="AK33" i="46"/>
  <c r="AM33" i="46"/>
  <c r="AN33" i="46"/>
  <c r="AO33" i="46"/>
  <c r="AT33" i="46"/>
  <c r="AU33" i="46" s="1"/>
  <c r="AX33" i="46" s="1"/>
  <c r="AW33" i="46"/>
  <c r="L36" i="46"/>
  <c r="N36" i="46" s="1"/>
  <c r="AK36" i="46"/>
  <c r="AM36" i="46"/>
  <c r="AN36" i="46"/>
  <c r="AO36" i="46"/>
  <c r="AT36" i="46"/>
  <c r="AU36" i="46" s="1"/>
  <c r="AX36" i="46" s="1"/>
  <c r="AW36" i="46"/>
  <c r="L39" i="46"/>
  <c r="N39" i="46" s="1"/>
  <c r="AK39" i="46"/>
  <c r="AM39" i="46"/>
  <c r="AN39" i="46"/>
  <c r="AO39" i="46"/>
  <c r="AT39" i="46"/>
  <c r="AU39" i="46"/>
  <c r="AX39" i="46" s="1"/>
  <c r="AW39" i="46"/>
  <c r="L42" i="46"/>
  <c r="N42" i="46" s="1"/>
  <c r="AK42" i="46"/>
  <c r="E42" i="46" s="1"/>
  <c r="AM42" i="46"/>
  <c r="AN42" i="46"/>
  <c r="AO42" i="46"/>
  <c r="AT42" i="46"/>
  <c r="AU42" i="46" s="1"/>
  <c r="AW42" i="46"/>
  <c r="L45" i="46"/>
  <c r="N45" i="46" s="1"/>
  <c r="AK45" i="46"/>
  <c r="AM45" i="46"/>
  <c r="AN45" i="46"/>
  <c r="AO45" i="46"/>
  <c r="AT45" i="46"/>
  <c r="AU45" i="46" s="1"/>
  <c r="AW45" i="46"/>
  <c r="L48" i="46"/>
  <c r="N48" i="46" s="1"/>
  <c r="AK48" i="46"/>
  <c r="AM48" i="46"/>
  <c r="AN48" i="46"/>
  <c r="AO48" i="46"/>
  <c r="AT48" i="46"/>
  <c r="AU48" i="46"/>
  <c r="AX48" i="46" s="1"/>
  <c r="AW48" i="46"/>
  <c r="L51" i="46"/>
  <c r="N51" i="46" s="1"/>
  <c r="BC51" i="46" s="1"/>
  <c r="AK51" i="46"/>
  <c r="E51" i="46" s="1"/>
  <c r="AM51" i="46"/>
  <c r="AN51" i="46"/>
  <c r="AO51" i="46"/>
  <c r="AT51" i="46"/>
  <c r="AU51" i="46" s="1"/>
  <c r="AX51" i="46" s="1"/>
  <c r="AW51" i="46"/>
  <c r="L18" i="45"/>
  <c r="N18" i="45" s="1"/>
  <c r="AK18" i="45"/>
  <c r="E18" i="45" s="1"/>
  <c r="AM18" i="45"/>
  <c r="AN18" i="45"/>
  <c r="AO18" i="45"/>
  <c r="AT18" i="45"/>
  <c r="AU18" i="45"/>
  <c r="AX18" i="45" s="1"/>
  <c r="AW18" i="45"/>
  <c r="L21" i="45"/>
  <c r="N21" i="45" s="1"/>
  <c r="AK21" i="45"/>
  <c r="E21" i="45" s="1"/>
  <c r="AM21" i="45"/>
  <c r="AN21" i="45"/>
  <c r="AO21" i="45"/>
  <c r="AT21" i="45"/>
  <c r="AU21" i="45" s="1"/>
  <c r="AX21" i="45" s="1"/>
  <c r="AW21" i="45"/>
  <c r="L24" i="45"/>
  <c r="N24" i="45" s="1"/>
  <c r="AK24" i="45"/>
  <c r="E24" i="45" s="1"/>
  <c r="AM24" i="45"/>
  <c r="AN24" i="45"/>
  <c r="AO24" i="45"/>
  <c r="AT24" i="45"/>
  <c r="AU24" i="45"/>
  <c r="AX24" i="45" s="1"/>
  <c r="AW24" i="45"/>
  <c r="L27" i="45"/>
  <c r="N27" i="45" s="1"/>
  <c r="AK27" i="45"/>
  <c r="E27" i="45" s="1"/>
  <c r="AM27" i="45"/>
  <c r="AN27" i="45"/>
  <c r="AO27" i="45"/>
  <c r="AT27" i="45"/>
  <c r="AU27" i="45" s="1"/>
  <c r="AX27" i="45" s="1"/>
  <c r="AW27" i="45"/>
  <c r="L30" i="45"/>
  <c r="N30" i="45" s="1"/>
  <c r="AK30" i="45"/>
  <c r="E30" i="45" s="1"/>
  <c r="AM30" i="45"/>
  <c r="AN30" i="45"/>
  <c r="AO30" i="45"/>
  <c r="AT30" i="45"/>
  <c r="AU30" i="45"/>
  <c r="AX30" i="45" s="1"/>
  <c r="AW30" i="45"/>
  <c r="L33" i="45"/>
  <c r="N33" i="45" s="1"/>
  <c r="AK33" i="45"/>
  <c r="E33" i="45" s="1"/>
  <c r="AM33" i="45"/>
  <c r="AN33" i="45"/>
  <c r="AO33" i="45"/>
  <c r="AT33" i="45"/>
  <c r="AU33" i="45" s="1"/>
  <c r="AX33" i="45" s="1"/>
  <c r="AW33" i="45"/>
  <c r="L36" i="45"/>
  <c r="N36" i="45" s="1"/>
  <c r="AK36" i="45"/>
  <c r="E36" i="45" s="1"/>
  <c r="AM36" i="45"/>
  <c r="AN36" i="45"/>
  <c r="AO36" i="45"/>
  <c r="AT36" i="45"/>
  <c r="AU36" i="45"/>
  <c r="AX36" i="45" s="1"/>
  <c r="AW36" i="45"/>
  <c r="L39" i="45"/>
  <c r="N39" i="45" s="1"/>
  <c r="AK39" i="45"/>
  <c r="E39" i="45" s="1"/>
  <c r="AM39" i="45"/>
  <c r="AN39" i="45"/>
  <c r="AO39" i="45"/>
  <c r="AT39" i="45"/>
  <c r="AU39" i="45" s="1"/>
  <c r="AX39" i="45" s="1"/>
  <c r="AW39" i="45"/>
  <c r="L42" i="45"/>
  <c r="N42" i="45" s="1"/>
  <c r="AK42" i="45"/>
  <c r="E42" i="45" s="1"/>
  <c r="AM42" i="45"/>
  <c r="AN42" i="45"/>
  <c r="AO42" i="45"/>
  <c r="AT42" i="45"/>
  <c r="AU42" i="45"/>
  <c r="AX42" i="45" s="1"/>
  <c r="AW42" i="45"/>
  <c r="L45" i="45"/>
  <c r="N45" i="45" s="1"/>
  <c r="AK45" i="45"/>
  <c r="E45" i="45" s="1"/>
  <c r="AM45" i="45"/>
  <c r="AN45" i="45"/>
  <c r="AO45" i="45"/>
  <c r="AT45" i="45"/>
  <c r="AU45" i="45" s="1"/>
  <c r="AX45" i="45" s="1"/>
  <c r="AW45" i="45"/>
  <c r="L48" i="45"/>
  <c r="N48" i="45" s="1"/>
  <c r="AK48" i="45"/>
  <c r="E48" i="45" s="1"/>
  <c r="AM48" i="45"/>
  <c r="AN48" i="45"/>
  <c r="AO48" i="45"/>
  <c r="AT48" i="45"/>
  <c r="AU48" i="45"/>
  <c r="AX48" i="45" s="1"/>
  <c r="AW48" i="45"/>
  <c r="L51" i="45"/>
  <c r="N51" i="45" s="1"/>
  <c r="AK51" i="45"/>
  <c r="E51" i="45" s="1"/>
  <c r="AM51" i="45"/>
  <c r="AN51" i="45"/>
  <c r="AO51" i="45"/>
  <c r="AT51" i="45"/>
  <c r="AU51" i="45" s="1"/>
  <c r="AX51" i="45" s="1"/>
  <c r="AW51" i="45"/>
  <c r="L18" i="44"/>
  <c r="N18" i="44" s="1"/>
  <c r="AO18" i="44"/>
  <c r="AQ18" i="44"/>
  <c r="AR18" i="44"/>
  <c r="AS18" i="44"/>
  <c r="AX18" i="44"/>
  <c r="AY18" i="44"/>
  <c r="BB18" i="44" s="1"/>
  <c r="BA18" i="44"/>
  <c r="L21" i="44"/>
  <c r="N21" i="44" s="1"/>
  <c r="AO21" i="44"/>
  <c r="E21" i="44" s="1"/>
  <c r="AQ21" i="44"/>
  <c r="AR21" i="44"/>
  <c r="AS21" i="44"/>
  <c r="AX21" i="44"/>
  <c r="AY21" i="44" s="1"/>
  <c r="BA21" i="44"/>
  <c r="L24" i="44"/>
  <c r="N24" i="44" s="1"/>
  <c r="AO24" i="44"/>
  <c r="AQ24" i="44"/>
  <c r="AR24" i="44"/>
  <c r="AS24" i="44"/>
  <c r="AX24" i="44"/>
  <c r="AY24" i="44" s="1"/>
  <c r="BA24" i="44"/>
  <c r="L27" i="44"/>
  <c r="N27" i="44" s="1"/>
  <c r="AO27" i="44"/>
  <c r="AQ27" i="44"/>
  <c r="AR27" i="44"/>
  <c r="AS27" i="44"/>
  <c r="AX27" i="44"/>
  <c r="AY27" i="44"/>
  <c r="BB27" i="44" s="1"/>
  <c r="BA27" i="44"/>
  <c r="L30" i="44"/>
  <c r="N30" i="44" s="1"/>
  <c r="AO30" i="44"/>
  <c r="E30" i="44" s="1"/>
  <c r="AQ30" i="44"/>
  <c r="AR30" i="44"/>
  <c r="AS30" i="44"/>
  <c r="AX30" i="44"/>
  <c r="AY30" i="44" s="1"/>
  <c r="BB30" i="44" s="1"/>
  <c r="BA30" i="44"/>
  <c r="L33" i="44"/>
  <c r="N33" i="44" s="1"/>
  <c r="AO33" i="44"/>
  <c r="AQ33" i="44"/>
  <c r="AR33" i="44"/>
  <c r="AS33" i="44"/>
  <c r="AX33" i="44"/>
  <c r="AY33" i="44"/>
  <c r="BB33" i="44" s="1"/>
  <c r="BA33" i="44"/>
  <c r="L36" i="44"/>
  <c r="N36" i="44"/>
  <c r="AO36" i="44"/>
  <c r="E36" i="44" s="1"/>
  <c r="AQ36" i="44"/>
  <c r="AR36" i="44"/>
  <c r="AS36" i="44"/>
  <c r="AX36" i="44"/>
  <c r="AY36" i="44"/>
  <c r="BB36" i="44" s="1"/>
  <c r="BA36" i="44"/>
  <c r="L39" i="44"/>
  <c r="N39" i="44" s="1"/>
  <c r="AO39" i="44"/>
  <c r="AQ39" i="44"/>
  <c r="AR39" i="44"/>
  <c r="AS39" i="44"/>
  <c r="AX39" i="44"/>
  <c r="AY39" i="44"/>
  <c r="BB39" i="44" s="1"/>
  <c r="BA39" i="44"/>
  <c r="L42" i="44"/>
  <c r="N42" i="44" s="1"/>
  <c r="AO42" i="44"/>
  <c r="E42" i="44" s="1"/>
  <c r="AQ42" i="44"/>
  <c r="AR42" i="44"/>
  <c r="AS42" i="44"/>
  <c r="AX42" i="44"/>
  <c r="AY42" i="44" s="1"/>
  <c r="BA42" i="44"/>
  <c r="L45" i="44"/>
  <c r="N45" i="44" s="1"/>
  <c r="AO45" i="44"/>
  <c r="AQ45" i="44"/>
  <c r="AR45" i="44"/>
  <c r="AS45" i="44"/>
  <c r="AX45" i="44"/>
  <c r="AY45" i="44"/>
  <c r="BB45" i="44" s="1"/>
  <c r="BA45" i="44"/>
  <c r="L48" i="44"/>
  <c r="N48" i="44" s="1"/>
  <c r="AO48" i="44"/>
  <c r="E48" i="44" s="1"/>
  <c r="AQ48" i="44"/>
  <c r="AR48" i="44"/>
  <c r="AS48" i="44"/>
  <c r="AX48" i="44"/>
  <c r="AY48" i="44" s="1"/>
  <c r="BA48" i="44"/>
  <c r="L51" i="44"/>
  <c r="N51" i="44" s="1"/>
  <c r="AO51" i="44"/>
  <c r="AQ51" i="44"/>
  <c r="AR51" i="44"/>
  <c r="AS51" i="44"/>
  <c r="AX51" i="44"/>
  <c r="AY51" i="44"/>
  <c r="BB51" i="44" s="1"/>
  <c r="BA51" i="44"/>
  <c r="L18" i="43"/>
  <c r="N18" i="43" s="1"/>
  <c r="AK18" i="43"/>
  <c r="E18" i="43" s="1"/>
  <c r="AM18" i="43"/>
  <c r="AN18" i="43"/>
  <c r="AO18" i="43"/>
  <c r="AT18" i="43"/>
  <c r="AU18" i="43" s="1"/>
  <c r="AX18" i="43" s="1"/>
  <c r="AW18" i="43"/>
  <c r="L21" i="43"/>
  <c r="N21" i="43" s="1"/>
  <c r="AK21" i="43"/>
  <c r="AM21" i="43"/>
  <c r="AN21" i="43"/>
  <c r="AO21" i="43"/>
  <c r="AT21" i="43"/>
  <c r="AU21" i="43"/>
  <c r="AX21" i="43" s="1"/>
  <c r="AW21" i="43"/>
  <c r="L24" i="43"/>
  <c r="N24" i="43" s="1"/>
  <c r="AK24" i="43"/>
  <c r="E24" i="43" s="1"/>
  <c r="AM24" i="43"/>
  <c r="AN24" i="43"/>
  <c r="AO24" i="43"/>
  <c r="AT24" i="43"/>
  <c r="AU24" i="43" s="1"/>
  <c r="AW24" i="43"/>
  <c r="L27" i="43"/>
  <c r="N27" i="43" s="1"/>
  <c r="AK27" i="43"/>
  <c r="AM27" i="43"/>
  <c r="AN27" i="43"/>
  <c r="AO27" i="43"/>
  <c r="AT27" i="43"/>
  <c r="AU27" i="43"/>
  <c r="AX27" i="43" s="1"/>
  <c r="AW27" i="43"/>
  <c r="L30" i="43"/>
  <c r="N30" i="43" s="1"/>
  <c r="AK30" i="43"/>
  <c r="E30" i="43" s="1"/>
  <c r="AM30" i="43"/>
  <c r="AN30" i="43"/>
  <c r="AO30" i="43"/>
  <c r="AT30" i="43"/>
  <c r="AU30" i="43" s="1"/>
  <c r="AX30" i="43" s="1"/>
  <c r="AW30" i="43"/>
  <c r="L33" i="43"/>
  <c r="N33" i="43" s="1"/>
  <c r="AK33" i="43"/>
  <c r="AM33" i="43"/>
  <c r="AN33" i="43"/>
  <c r="AO33" i="43"/>
  <c r="AT33" i="43"/>
  <c r="AU33" i="43"/>
  <c r="AX33" i="43" s="1"/>
  <c r="AW33" i="43"/>
  <c r="L36" i="43"/>
  <c r="N36" i="43" s="1"/>
  <c r="AK36" i="43"/>
  <c r="E36" i="43" s="1"/>
  <c r="AM36" i="43"/>
  <c r="AN36" i="43"/>
  <c r="AO36" i="43"/>
  <c r="AT36" i="43"/>
  <c r="AU36" i="43" s="1"/>
  <c r="AW36" i="43"/>
  <c r="L39" i="43"/>
  <c r="N39" i="43" s="1"/>
  <c r="AK39" i="43"/>
  <c r="AM39" i="43"/>
  <c r="AN39" i="43"/>
  <c r="AO39" i="43"/>
  <c r="AT39" i="43"/>
  <c r="AU39" i="43"/>
  <c r="AX39" i="43" s="1"/>
  <c r="AW39" i="43"/>
  <c r="L42" i="43"/>
  <c r="N42" i="43" s="1"/>
  <c r="AK42" i="43"/>
  <c r="E42" i="43" s="1"/>
  <c r="AM42" i="43"/>
  <c r="AN42" i="43"/>
  <c r="AO42" i="43"/>
  <c r="AT42" i="43"/>
  <c r="AU42" i="43" s="1"/>
  <c r="AX42" i="43" s="1"/>
  <c r="AW42" i="43"/>
  <c r="L45" i="43"/>
  <c r="N45" i="43" s="1"/>
  <c r="AK45" i="43"/>
  <c r="AM45" i="43"/>
  <c r="AN45" i="43"/>
  <c r="AO45" i="43"/>
  <c r="AT45" i="43"/>
  <c r="AU45" i="43"/>
  <c r="AX45" i="43" s="1"/>
  <c r="AW45" i="43"/>
  <c r="L48" i="43"/>
  <c r="N48" i="43" s="1"/>
  <c r="AK48" i="43"/>
  <c r="E48" i="43" s="1"/>
  <c r="AM48" i="43"/>
  <c r="AN48" i="43"/>
  <c r="AO48" i="43"/>
  <c r="AT48" i="43"/>
  <c r="AU48" i="43" s="1"/>
  <c r="AW48" i="43"/>
  <c r="L51" i="43"/>
  <c r="N51" i="43" s="1"/>
  <c r="AK51" i="43"/>
  <c r="AM51" i="43"/>
  <c r="AN51" i="43"/>
  <c r="AO51" i="43"/>
  <c r="AT51" i="43"/>
  <c r="AU51" i="43" s="1"/>
  <c r="AW51" i="43"/>
  <c r="L18" i="42"/>
  <c r="N18" i="42" s="1"/>
  <c r="AK18" i="42"/>
  <c r="E18" i="42" s="1"/>
  <c r="AM18" i="42"/>
  <c r="AN18" i="42"/>
  <c r="AO18" i="42"/>
  <c r="AT18" i="42"/>
  <c r="AU18" i="42"/>
  <c r="AX18" i="42" s="1"/>
  <c r="AW18" i="42"/>
  <c r="L21" i="42"/>
  <c r="N21" i="42" s="1"/>
  <c r="AK21" i="42"/>
  <c r="E21" i="42" s="1"/>
  <c r="AM21" i="42"/>
  <c r="AN21" i="42"/>
  <c r="AO21" i="42"/>
  <c r="AT21" i="42"/>
  <c r="AU21" i="42" s="1"/>
  <c r="AW21" i="42"/>
  <c r="L24" i="42"/>
  <c r="N24" i="42" s="1"/>
  <c r="AK24" i="42"/>
  <c r="E24" i="42" s="1"/>
  <c r="AM24" i="42"/>
  <c r="AN24" i="42"/>
  <c r="AO24" i="42"/>
  <c r="AT24" i="42"/>
  <c r="AU24" i="42"/>
  <c r="AX24" i="42" s="1"/>
  <c r="AW24" i="42"/>
  <c r="L27" i="42"/>
  <c r="N27" i="42" s="1"/>
  <c r="AK27" i="42"/>
  <c r="E27" i="42" s="1"/>
  <c r="AM27" i="42"/>
  <c r="AN27" i="42"/>
  <c r="AO27" i="42"/>
  <c r="AT27" i="42"/>
  <c r="AU27" i="42" s="1"/>
  <c r="AW27" i="42"/>
  <c r="L30" i="42"/>
  <c r="N30" i="42" s="1"/>
  <c r="AK30" i="42"/>
  <c r="E30" i="42" s="1"/>
  <c r="AM30" i="42"/>
  <c r="AN30" i="42"/>
  <c r="AO30" i="42"/>
  <c r="AT30" i="42"/>
  <c r="AU30" i="42"/>
  <c r="AX30" i="42" s="1"/>
  <c r="AW30" i="42"/>
  <c r="L33" i="42"/>
  <c r="N33" i="42" s="1"/>
  <c r="AK33" i="42"/>
  <c r="E33" i="42" s="1"/>
  <c r="AM33" i="42"/>
  <c r="AN33" i="42"/>
  <c r="AO33" i="42"/>
  <c r="AT33" i="42"/>
  <c r="AU33" i="42" s="1"/>
  <c r="AW33" i="42"/>
  <c r="L36" i="42"/>
  <c r="N36" i="42" s="1"/>
  <c r="AK36" i="42"/>
  <c r="E36" i="42" s="1"/>
  <c r="AM36" i="42"/>
  <c r="AN36" i="42"/>
  <c r="AO36" i="42"/>
  <c r="AT36" i="42"/>
  <c r="AU36" i="42"/>
  <c r="AX36" i="42" s="1"/>
  <c r="AW36" i="42"/>
  <c r="L39" i="42"/>
  <c r="N39" i="42" s="1"/>
  <c r="AK39" i="42"/>
  <c r="E39" i="42" s="1"/>
  <c r="AM39" i="42"/>
  <c r="AN39" i="42"/>
  <c r="AO39" i="42"/>
  <c r="AT39" i="42"/>
  <c r="AU39" i="42" s="1"/>
  <c r="AW39" i="42"/>
  <c r="L42" i="42"/>
  <c r="N42" i="42" s="1"/>
  <c r="AK42" i="42"/>
  <c r="E42" i="42" s="1"/>
  <c r="AM42" i="42"/>
  <c r="AN42" i="42"/>
  <c r="AO42" i="42"/>
  <c r="AT42" i="42"/>
  <c r="AU42" i="42"/>
  <c r="AX42" i="42" s="1"/>
  <c r="AW42" i="42"/>
  <c r="L45" i="42"/>
  <c r="N45" i="42" s="1"/>
  <c r="AK45" i="42"/>
  <c r="E45" i="42" s="1"/>
  <c r="AM45" i="42"/>
  <c r="AN45" i="42"/>
  <c r="AO45" i="42"/>
  <c r="AT45" i="42"/>
  <c r="AU45" i="42" s="1"/>
  <c r="AW45" i="42"/>
  <c r="L48" i="42"/>
  <c r="N48" i="42" s="1"/>
  <c r="AK48" i="42"/>
  <c r="E48" i="42" s="1"/>
  <c r="AM48" i="42"/>
  <c r="AN48" i="42"/>
  <c r="AO48" i="42"/>
  <c r="AT48" i="42"/>
  <c r="AU48" i="42"/>
  <c r="AX48" i="42" s="1"/>
  <c r="AW48" i="42"/>
  <c r="L51" i="42"/>
  <c r="N51" i="42" s="1"/>
  <c r="AK51" i="42"/>
  <c r="E51" i="42" s="1"/>
  <c r="AM51" i="42"/>
  <c r="AN51" i="42"/>
  <c r="AO51" i="42"/>
  <c r="AT51" i="42"/>
  <c r="AU51" i="42" s="1"/>
  <c r="AW51" i="42"/>
  <c r="L18" i="41"/>
  <c r="N18" i="41" s="1"/>
  <c r="AO18" i="41"/>
  <c r="E18" i="41" s="1"/>
  <c r="AQ18" i="41"/>
  <c r="AR18" i="41"/>
  <c r="AS18" i="41"/>
  <c r="AX18" i="41"/>
  <c r="AY18" i="41"/>
  <c r="BB18" i="41" s="1"/>
  <c r="BA18" i="41"/>
  <c r="L21" i="41"/>
  <c r="N21" i="41" s="1"/>
  <c r="AO21" i="41"/>
  <c r="E21" i="41" s="1"/>
  <c r="AQ21" i="41"/>
  <c r="AR21" i="41"/>
  <c r="AS21" i="41"/>
  <c r="AX21" i="41"/>
  <c r="AY21" i="41" s="1"/>
  <c r="BA21" i="41"/>
  <c r="L24" i="41"/>
  <c r="N24" i="41"/>
  <c r="AO24" i="41"/>
  <c r="E24" i="41" s="1"/>
  <c r="AQ24" i="41"/>
  <c r="AR24" i="41"/>
  <c r="AS24" i="41"/>
  <c r="AX24" i="41"/>
  <c r="AY24" i="41"/>
  <c r="BB24" i="41" s="1"/>
  <c r="BA24" i="41"/>
  <c r="L27" i="41"/>
  <c r="N27" i="41" s="1"/>
  <c r="AO27" i="41"/>
  <c r="E27" i="41" s="1"/>
  <c r="AQ27" i="41"/>
  <c r="AR27" i="41"/>
  <c r="AS27" i="41"/>
  <c r="AX27" i="41"/>
  <c r="AY27" i="41" s="1"/>
  <c r="BA27" i="41"/>
  <c r="L30" i="41"/>
  <c r="N30" i="41"/>
  <c r="AO30" i="41"/>
  <c r="E30" i="41" s="1"/>
  <c r="AQ30" i="41"/>
  <c r="AR30" i="41"/>
  <c r="AS30" i="41"/>
  <c r="AX30" i="41"/>
  <c r="AY30" i="41"/>
  <c r="BB30" i="41" s="1"/>
  <c r="BA30" i="41"/>
  <c r="L33" i="41"/>
  <c r="N33" i="41" s="1"/>
  <c r="AO33" i="41"/>
  <c r="E33" i="41" s="1"/>
  <c r="AQ33" i="41"/>
  <c r="AR33" i="41"/>
  <c r="AS33" i="41"/>
  <c r="AX33" i="41"/>
  <c r="AY33" i="41" s="1"/>
  <c r="BA33" i="41"/>
  <c r="L36" i="41"/>
  <c r="N36" i="41"/>
  <c r="AO36" i="41"/>
  <c r="E36" i="41" s="1"/>
  <c r="AQ36" i="41"/>
  <c r="AR36" i="41"/>
  <c r="AS36" i="41"/>
  <c r="AX36" i="41"/>
  <c r="AY36" i="41"/>
  <c r="BB36" i="41" s="1"/>
  <c r="BA36" i="41"/>
  <c r="L39" i="41"/>
  <c r="N39" i="41" s="1"/>
  <c r="AO39" i="41"/>
  <c r="E39" i="41" s="1"/>
  <c r="AQ39" i="41"/>
  <c r="AR39" i="41"/>
  <c r="AS39" i="41"/>
  <c r="AX39" i="41"/>
  <c r="AY39" i="41" s="1"/>
  <c r="BB39" i="41" s="1"/>
  <c r="BA39" i="41"/>
  <c r="L42" i="41"/>
  <c r="N42" i="41" s="1"/>
  <c r="AO42" i="41"/>
  <c r="E42" i="41" s="1"/>
  <c r="AQ42" i="41"/>
  <c r="AR42" i="41"/>
  <c r="AS42" i="41"/>
  <c r="AX42" i="41"/>
  <c r="AY42" i="41"/>
  <c r="BB42" i="41" s="1"/>
  <c r="BA42" i="41"/>
  <c r="L45" i="41"/>
  <c r="N45" i="41" s="1"/>
  <c r="AO45" i="41"/>
  <c r="E45" i="41" s="1"/>
  <c r="AQ45" i="41"/>
  <c r="AR45" i="41"/>
  <c r="AS45" i="41"/>
  <c r="AX45" i="41"/>
  <c r="AY45" i="41"/>
  <c r="BB45" i="41" s="1"/>
  <c r="BA45" i="41"/>
  <c r="L48" i="41"/>
  <c r="N48" i="41" s="1"/>
  <c r="AO48" i="41"/>
  <c r="E48" i="41" s="1"/>
  <c r="AQ48" i="41"/>
  <c r="AR48" i="41"/>
  <c r="AS48" i="41"/>
  <c r="AX48" i="41"/>
  <c r="AY48" i="41"/>
  <c r="BB48" i="41" s="1"/>
  <c r="BA48" i="41"/>
  <c r="L51" i="41"/>
  <c r="N51" i="41" s="1"/>
  <c r="AO51" i="41"/>
  <c r="E51" i="41" s="1"/>
  <c r="AQ51" i="41"/>
  <c r="AR51" i="41"/>
  <c r="AS51" i="41"/>
  <c r="AX51" i="41"/>
  <c r="AY51" i="41"/>
  <c r="BB51" i="41" s="1"/>
  <c r="BA51" i="41"/>
  <c r="L18" i="39"/>
  <c r="N18" i="39" s="1"/>
  <c r="AK18" i="39"/>
  <c r="E18" i="39" s="1"/>
  <c r="AL18" i="39"/>
  <c r="H18" i="39" s="1"/>
  <c r="AM18" i="39"/>
  <c r="AN18" i="39"/>
  <c r="AO18" i="39"/>
  <c r="AT18" i="39"/>
  <c r="AU18" i="39" s="1"/>
  <c r="AW18" i="39"/>
  <c r="L21" i="39"/>
  <c r="N21" i="39" s="1"/>
  <c r="AK21" i="39"/>
  <c r="AM21" i="39"/>
  <c r="AN21" i="39"/>
  <c r="AO21" i="39"/>
  <c r="AT21" i="39"/>
  <c r="AU21" i="39"/>
  <c r="AX21" i="39" s="1"/>
  <c r="AW21" i="39"/>
  <c r="L24" i="39"/>
  <c r="N24" i="39" s="1"/>
  <c r="AK24" i="39"/>
  <c r="E24" i="39" s="1"/>
  <c r="AL24" i="39"/>
  <c r="H24" i="39" s="1"/>
  <c r="AM24" i="39"/>
  <c r="AN24" i="39"/>
  <c r="AO24" i="39"/>
  <c r="AT24" i="39"/>
  <c r="AU24" i="39" s="1"/>
  <c r="AX24" i="39" s="1"/>
  <c r="AW24" i="39"/>
  <c r="L27" i="39"/>
  <c r="N27" i="39" s="1"/>
  <c r="AK27" i="39"/>
  <c r="AM27" i="39"/>
  <c r="AN27" i="39"/>
  <c r="AO27" i="39"/>
  <c r="AT27" i="39"/>
  <c r="AU27" i="39"/>
  <c r="AX27" i="39" s="1"/>
  <c r="AW27" i="39"/>
  <c r="L30" i="39"/>
  <c r="N30" i="39" s="1"/>
  <c r="AK30" i="39"/>
  <c r="E30" i="39" s="1"/>
  <c r="AL30" i="39"/>
  <c r="H30" i="39" s="1"/>
  <c r="AM30" i="39"/>
  <c r="AN30" i="39"/>
  <c r="AO30" i="39"/>
  <c r="AT30" i="39"/>
  <c r="AU30" i="39" s="1"/>
  <c r="AW30" i="39"/>
  <c r="L33" i="39"/>
  <c r="N33" i="39" s="1"/>
  <c r="AK33" i="39"/>
  <c r="AM33" i="39"/>
  <c r="AN33" i="39"/>
  <c r="AO33" i="39"/>
  <c r="AT33" i="39"/>
  <c r="AU33" i="39"/>
  <c r="AX33" i="39" s="1"/>
  <c r="AW33" i="39"/>
  <c r="L36" i="39"/>
  <c r="N36" i="39"/>
  <c r="AK36" i="39"/>
  <c r="E36" i="39" s="1"/>
  <c r="AM36" i="39"/>
  <c r="AN36" i="39"/>
  <c r="AO36" i="39"/>
  <c r="AT36" i="39"/>
  <c r="AU36" i="39" s="1"/>
  <c r="AX36" i="39" s="1"/>
  <c r="AW36" i="39"/>
  <c r="L39" i="39"/>
  <c r="N39" i="39" s="1"/>
  <c r="AK39" i="39"/>
  <c r="AM39" i="39"/>
  <c r="AN39" i="39"/>
  <c r="AO39" i="39"/>
  <c r="AT39" i="39"/>
  <c r="AU39" i="39"/>
  <c r="AX39" i="39" s="1"/>
  <c r="AW39" i="39"/>
  <c r="L42" i="39"/>
  <c r="N42" i="39"/>
  <c r="AK42" i="39"/>
  <c r="E42" i="39" s="1"/>
  <c r="AL42" i="39"/>
  <c r="H42" i="39" s="1"/>
  <c r="AM42" i="39"/>
  <c r="AN42" i="39"/>
  <c r="AO42" i="39"/>
  <c r="AT42" i="39"/>
  <c r="AU42" i="39" s="1"/>
  <c r="AW42" i="39"/>
  <c r="L45" i="39"/>
  <c r="N45" i="39" s="1"/>
  <c r="AK45" i="39"/>
  <c r="AM45" i="39"/>
  <c r="AN45" i="39"/>
  <c r="AO45" i="39"/>
  <c r="AT45" i="39"/>
  <c r="AU45" i="39"/>
  <c r="AX45" i="39" s="1"/>
  <c r="AW45" i="39"/>
  <c r="L48" i="39"/>
  <c r="N48" i="39" s="1"/>
  <c r="AK48" i="39"/>
  <c r="E48" i="39" s="1"/>
  <c r="AL48" i="39"/>
  <c r="H48" i="39" s="1"/>
  <c r="AM48" i="39"/>
  <c r="AN48" i="39"/>
  <c r="AO48" i="39"/>
  <c r="AT48" i="39"/>
  <c r="AU48" i="39" s="1"/>
  <c r="AX48" i="39" s="1"/>
  <c r="AW48" i="39"/>
  <c r="L51" i="39"/>
  <c r="N51" i="39" s="1"/>
  <c r="AK51" i="39"/>
  <c r="AM51" i="39"/>
  <c r="AN51" i="39"/>
  <c r="AO51" i="39"/>
  <c r="AT51" i="39"/>
  <c r="AU51" i="39" s="1"/>
  <c r="AX51" i="39" s="1"/>
  <c r="AW51" i="39"/>
  <c r="L18" i="38"/>
  <c r="N18" i="38"/>
  <c r="AO18" i="38"/>
  <c r="E18" i="38" s="1"/>
  <c r="AQ18" i="38"/>
  <c r="AR18" i="38"/>
  <c r="AS18" i="38"/>
  <c r="AX18" i="38"/>
  <c r="AY18" i="38"/>
  <c r="BB18" i="38" s="1"/>
  <c r="BA18" i="38"/>
  <c r="L21" i="38"/>
  <c r="N21" i="38"/>
  <c r="AO21" i="38"/>
  <c r="E21" i="38" s="1"/>
  <c r="AQ21" i="38"/>
  <c r="AR21" i="38"/>
  <c r="AS21" i="38"/>
  <c r="AX21" i="38"/>
  <c r="AY21" i="38" s="1"/>
  <c r="BA21" i="38"/>
  <c r="L24" i="38"/>
  <c r="N24" i="38" s="1"/>
  <c r="AO24" i="38"/>
  <c r="AQ24" i="38"/>
  <c r="AR24" i="38"/>
  <c r="AS24" i="38"/>
  <c r="AX24" i="38"/>
  <c r="AY24" i="38"/>
  <c r="BB24" i="38" s="1"/>
  <c r="BA24" i="38"/>
  <c r="L27" i="38"/>
  <c r="N27" i="38"/>
  <c r="AO27" i="38"/>
  <c r="E27" i="38" s="1"/>
  <c r="AQ27" i="38"/>
  <c r="AR27" i="38"/>
  <c r="AS27" i="38"/>
  <c r="AX27" i="38"/>
  <c r="AY27" i="38" s="1"/>
  <c r="BB27" i="38" s="1"/>
  <c r="BA27" i="38"/>
  <c r="L30" i="38"/>
  <c r="N30" i="38" s="1"/>
  <c r="AO30" i="38"/>
  <c r="AQ30" i="38"/>
  <c r="AR30" i="38"/>
  <c r="AS30" i="38"/>
  <c r="AX30" i="38"/>
  <c r="AY30" i="38"/>
  <c r="BB30" i="38" s="1"/>
  <c r="BA30" i="38"/>
  <c r="L33" i="38"/>
  <c r="N33" i="38" s="1"/>
  <c r="AO33" i="38"/>
  <c r="E33" i="38" s="1"/>
  <c r="AQ33" i="38"/>
  <c r="AR33" i="38"/>
  <c r="AS33" i="38"/>
  <c r="AX33" i="38"/>
  <c r="AY33" i="38" s="1"/>
  <c r="BA33" i="38"/>
  <c r="L36" i="38"/>
  <c r="N36" i="38" s="1"/>
  <c r="AO36" i="38"/>
  <c r="AQ36" i="38"/>
  <c r="AR36" i="38"/>
  <c r="AS36" i="38"/>
  <c r="AX36" i="38"/>
  <c r="AY36" i="38"/>
  <c r="BB36" i="38" s="1"/>
  <c r="BA36" i="38"/>
  <c r="L39" i="38"/>
  <c r="N39" i="38"/>
  <c r="AO39" i="38"/>
  <c r="E39" i="38" s="1"/>
  <c r="AP39" i="38"/>
  <c r="H39" i="38" s="1"/>
  <c r="AQ39" i="38"/>
  <c r="AR39" i="38"/>
  <c r="AS39" i="38"/>
  <c r="AX39" i="38"/>
  <c r="AY39" i="38" s="1"/>
  <c r="BB39" i="38" s="1"/>
  <c r="BA39" i="38"/>
  <c r="L42" i="38"/>
  <c r="N42" i="38" s="1"/>
  <c r="AO42" i="38"/>
  <c r="AQ42" i="38"/>
  <c r="AR42" i="38"/>
  <c r="AS42" i="38"/>
  <c r="AX42" i="38"/>
  <c r="AY42" i="38"/>
  <c r="BB42" i="38" s="1"/>
  <c r="BA42" i="38"/>
  <c r="L45" i="38"/>
  <c r="N45" i="38" s="1"/>
  <c r="AO45" i="38"/>
  <c r="E45" i="38" s="1"/>
  <c r="AQ45" i="38"/>
  <c r="AR45" i="38"/>
  <c r="AS45" i="38"/>
  <c r="AX45" i="38"/>
  <c r="AY45" i="38" s="1"/>
  <c r="BA45" i="38"/>
  <c r="L48" i="38"/>
  <c r="N48" i="38" s="1"/>
  <c r="AO48" i="38"/>
  <c r="AQ48" i="38"/>
  <c r="AR48" i="38"/>
  <c r="AS48" i="38"/>
  <c r="AX48" i="38"/>
  <c r="AY48" i="38"/>
  <c r="BB48" i="38" s="1"/>
  <c r="BA48" i="38"/>
  <c r="L51" i="38"/>
  <c r="N51" i="38" s="1"/>
  <c r="AO51" i="38"/>
  <c r="E51" i="38" s="1"/>
  <c r="AP51" i="38"/>
  <c r="H51" i="38" s="1"/>
  <c r="AQ51" i="38"/>
  <c r="AR51" i="38"/>
  <c r="AS51" i="38"/>
  <c r="AX51" i="38"/>
  <c r="AY51" i="38" s="1"/>
  <c r="BB51" i="38" s="1"/>
  <c r="BA51" i="38"/>
  <c r="L18" i="37"/>
  <c r="N18" i="37" s="1"/>
  <c r="AK18" i="37"/>
  <c r="E18" i="37" s="1"/>
  <c r="AM18" i="37"/>
  <c r="AN18" i="37"/>
  <c r="AO18" i="37"/>
  <c r="AT18" i="37"/>
  <c r="AU18" i="37"/>
  <c r="AX18" i="37" s="1"/>
  <c r="AW18" i="37"/>
  <c r="L21" i="37"/>
  <c r="N21" i="37" s="1"/>
  <c r="AK21" i="37"/>
  <c r="E21" i="37" s="1"/>
  <c r="AM21" i="37"/>
  <c r="AN21" i="37"/>
  <c r="AO21" i="37"/>
  <c r="AT21" i="37"/>
  <c r="AU21" i="37" s="1"/>
  <c r="AX21" i="37" s="1"/>
  <c r="AW21" i="37"/>
  <c r="L24" i="37"/>
  <c r="N24" i="37"/>
  <c r="AK24" i="37"/>
  <c r="E24" i="37" s="1"/>
  <c r="AM24" i="37"/>
  <c r="AN24" i="37"/>
  <c r="AO24" i="37"/>
  <c r="AT24" i="37"/>
  <c r="AU24" i="37"/>
  <c r="AX24" i="37" s="1"/>
  <c r="AW24" i="37"/>
  <c r="L27" i="37"/>
  <c r="N27" i="37" s="1"/>
  <c r="AK27" i="37"/>
  <c r="E27" i="37" s="1"/>
  <c r="AM27" i="37"/>
  <c r="AN27" i="37"/>
  <c r="AO27" i="37"/>
  <c r="AT27" i="37"/>
  <c r="AU27" i="37" s="1"/>
  <c r="AX27" i="37" s="1"/>
  <c r="AW27" i="37"/>
  <c r="L30" i="37"/>
  <c r="N30" i="37"/>
  <c r="AK30" i="37"/>
  <c r="E30" i="37" s="1"/>
  <c r="AM30" i="37"/>
  <c r="AN30" i="37"/>
  <c r="AO30" i="37"/>
  <c r="AT30" i="37"/>
  <c r="AU30" i="37"/>
  <c r="AX30" i="37" s="1"/>
  <c r="AW30" i="37"/>
  <c r="L33" i="37"/>
  <c r="N33" i="37" s="1"/>
  <c r="AK33" i="37"/>
  <c r="E33" i="37" s="1"/>
  <c r="AM33" i="37"/>
  <c r="AN33" i="37"/>
  <c r="AO33" i="37"/>
  <c r="AT33" i="37"/>
  <c r="AU33" i="37" s="1"/>
  <c r="AX33" i="37" s="1"/>
  <c r="AW33" i="37"/>
  <c r="L36" i="37"/>
  <c r="N36" i="37"/>
  <c r="AK36" i="37"/>
  <c r="E36" i="37" s="1"/>
  <c r="AM36" i="37"/>
  <c r="AN36" i="37"/>
  <c r="AO36" i="37"/>
  <c r="AT36" i="37"/>
  <c r="AU36" i="37"/>
  <c r="AX36" i="37" s="1"/>
  <c r="AW36" i="37"/>
  <c r="L39" i="37"/>
  <c r="N39" i="37" s="1"/>
  <c r="AK39" i="37"/>
  <c r="E39" i="37" s="1"/>
  <c r="AM39" i="37"/>
  <c r="AN39" i="37"/>
  <c r="AO39" i="37"/>
  <c r="AT39" i="37"/>
  <c r="AU39" i="37" s="1"/>
  <c r="AX39" i="37" s="1"/>
  <c r="AW39" i="37"/>
  <c r="L42" i="37"/>
  <c r="N42" i="37"/>
  <c r="AK42" i="37"/>
  <c r="E42" i="37" s="1"/>
  <c r="AM42" i="37"/>
  <c r="AN42" i="37"/>
  <c r="AO42" i="37"/>
  <c r="AT42" i="37"/>
  <c r="AU42" i="37"/>
  <c r="AX42" i="37" s="1"/>
  <c r="AW42" i="37"/>
  <c r="L45" i="37"/>
  <c r="N45" i="37" s="1"/>
  <c r="AK45" i="37"/>
  <c r="E45" i="37" s="1"/>
  <c r="AM45" i="37"/>
  <c r="AN45" i="37"/>
  <c r="AO45" i="37"/>
  <c r="AT45" i="37"/>
  <c r="AU45" i="37" s="1"/>
  <c r="AX45" i="37" s="1"/>
  <c r="AW45" i="37"/>
  <c r="L48" i="37"/>
  <c r="N48" i="37"/>
  <c r="AK48" i="37"/>
  <c r="E48" i="37" s="1"/>
  <c r="AM48" i="37"/>
  <c r="AN48" i="37"/>
  <c r="AO48" i="37"/>
  <c r="AT48" i="37"/>
  <c r="AU48" i="37"/>
  <c r="AX48" i="37" s="1"/>
  <c r="AW48" i="37"/>
  <c r="L51" i="37"/>
  <c r="N51" i="37" s="1"/>
  <c r="AK51" i="37"/>
  <c r="E51" i="37" s="1"/>
  <c r="AM51" i="37"/>
  <c r="AN51" i="37"/>
  <c r="AO51" i="37"/>
  <c r="AT51" i="37"/>
  <c r="AU51" i="37" s="1"/>
  <c r="AX51" i="37" s="1"/>
  <c r="AW51" i="37"/>
  <c r="L18" i="36"/>
  <c r="N18" i="36" s="1"/>
  <c r="AK18" i="36"/>
  <c r="AM18" i="36"/>
  <c r="AN18" i="36"/>
  <c r="AO18" i="36"/>
  <c r="AT18" i="36"/>
  <c r="AU18" i="36"/>
  <c r="AX18" i="36" s="1"/>
  <c r="AW18" i="36"/>
  <c r="L21" i="36"/>
  <c r="N21" i="36"/>
  <c r="AK21" i="36"/>
  <c r="E21" i="36" s="1"/>
  <c r="AM21" i="36"/>
  <c r="AN21" i="36"/>
  <c r="AO21" i="36"/>
  <c r="AT21" i="36"/>
  <c r="AU21" i="36" s="1"/>
  <c r="AW21" i="36"/>
  <c r="L24" i="36"/>
  <c r="N24" i="36" s="1"/>
  <c r="AK24" i="36"/>
  <c r="AM24" i="36"/>
  <c r="AN24" i="36"/>
  <c r="AO24" i="36"/>
  <c r="AT24" i="36"/>
  <c r="AU24" i="36"/>
  <c r="AX24" i="36" s="1"/>
  <c r="AW24" i="36"/>
  <c r="L27" i="36"/>
  <c r="N27" i="36" s="1"/>
  <c r="AK27" i="36"/>
  <c r="E27" i="36" s="1"/>
  <c r="AL27" i="36"/>
  <c r="H27" i="36" s="1"/>
  <c r="AM27" i="36"/>
  <c r="AN27" i="36"/>
  <c r="AO27" i="36"/>
  <c r="AT27" i="36"/>
  <c r="AU27" i="36" s="1"/>
  <c r="AX27" i="36" s="1"/>
  <c r="AW27" i="36"/>
  <c r="L30" i="36"/>
  <c r="N30" i="36" s="1"/>
  <c r="AK30" i="36"/>
  <c r="AM30" i="36"/>
  <c r="AN30" i="36"/>
  <c r="AO30" i="36"/>
  <c r="AT30" i="36"/>
  <c r="AU30" i="36"/>
  <c r="AX30" i="36" s="1"/>
  <c r="AW30" i="36"/>
  <c r="L33" i="36"/>
  <c r="N33" i="36" s="1"/>
  <c r="AK33" i="36"/>
  <c r="E33" i="36" s="1"/>
  <c r="AL33" i="36"/>
  <c r="H33" i="36" s="1"/>
  <c r="AM33" i="36"/>
  <c r="AN33" i="36"/>
  <c r="AO33" i="36"/>
  <c r="AT33" i="36"/>
  <c r="AU33" i="36" s="1"/>
  <c r="AW33" i="36"/>
  <c r="L36" i="36"/>
  <c r="N36" i="36" s="1"/>
  <c r="AK36" i="36"/>
  <c r="AM36" i="36"/>
  <c r="AN36" i="36"/>
  <c r="AO36" i="36"/>
  <c r="AT36" i="36"/>
  <c r="AU36" i="36"/>
  <c r="AX36" i="36" s="1"/>
  <c r="AW36" i="36"/>
  <c r="L39" i="36"/>
  <c r="N39" i="36"/>
  <c r="AK39" i="36"/>
  <c r="E39" i="36" s="1"/>
  <c r="AM39" i="36"/>
  <c r="AN39" i="36"/>
  <c r="AO39" i="36"/>
  <c r="AT39" i="36"/>
  <c r="AU39" i="36" s="1"/>
  <c r="AX39" i="36" s="1"/>
  <c r="AW39" i="36"/>
  <c r="L42" i="36"/>
  <c r="N42" i="36" s="1"/>
  <c r="AK42" i="36"/>
  <c r="AM42" i="36"/>
  <c r="AN42" i="36"/>
  <c r="AO42" i="36"/>
  <c r="AT42" i="36"/>
  <c r="AU42" i="36"/>
  <c r="AX42" i="36" s="1"/>
  <c r="AW42" i="36"/>
  <c r="L45" i="36"/>
  <c r="N45" i="36"/>
  <c r="AK45" i="36"/>
  <c r="E45" i="36" s="1"/>
  <c r="AM45" i="36"/>
  <c r="AN45" i="36"/>
  <c r="AO45" i="36"/>
  <c r="AT45" i="36"/>
  <c r="AU45" i="36" s="1"/>
  <c r="AW45" i="36"/>
  <c r="L48" i="36"/>
  <c r="N48" i="36" s="1"/>
  <c r="AK48" i="36"/>
  <c r="AM48" i="36"/>
  <c r="AN48" i="36"/>
  <c r="AO48" i="36"/>
  <c r="AT48" i="36"/>
  <c r="AU48" i="36"/>
  <c r="AX48" i="36" s="1"/>
  <c r="AW48" i="36"/>
  <c r="L51" i="36"/>
  <c r="N51" i="36" s="1"/>
  <c r="AK51" i="36"/>
  <c r="E51" i="36" s="1"/>
  <c r="AM51" i="36"/>
  <c r="AN51" i="36"/>
  <c r="AO51" i="36"/>
  <c r="AT51" i="36"/>
  <c r="AU51" i="36" s="1"/>
  <c r="AX51" i="36" s="1"/>
  <c r="AW51" i="36"/>
  <c r="L18" i="35"/>
  <c r="N18" i="35" s="1"/>
  <c r="AO18" i="35"/>
  <c r="E18" i="35" s="1"/>
  <c r="AQ18" i="35"/>
  <c r="AR18" i="35"/>
  <c r="AS18" i="35"/>
  <c r="AX18" i="35"/>
  <c r="AY18" i="35"/>
  <c r="BB18" i="35" s="1"/>
  <c r="BA18" i="35"/>
  <c r="L21" i="35"/>
  <c r="N21" i="35" s="1"/>
  <c r="AO21" i="35"/>
  <c r="E21" i="35" s="1"/>
  <c r="BG21" i="35" s="1"/>
  <c r="AQ21" i="35"/>
  <c r="AR21" i="35"/>
  <c r="AS21" i="35"/>
  <c r="AX21" i="35"/>
  <c r="AY21" i="35" s="1"/>
  <c r="BB21" i="35" s="1"/>
  <c r="BA21" i="35"/>
  <c r="L24" i="35"/>
  <c r="N24" i="35" s="1"/>
  <c r="AO24" i="35"/>
  <c r="E24" i="35" s="1"/>
  <c r="AQ24" i="35"/>
  <c r="AR24" i="35"/>
  <c r="AS24" i="35"/>
  <c r="AX24" i="35"/>
  <c r="AY24" i="35"/>
  <c r="BB24" i="35" s="1"/>
  <c r="BA24" i="35"/>
  <c r="L27" i="35"/>
  <c r="N27" i="35" s="1"/>
  <c r="AO27" i="35"/>
  <c r="E27" i="35" s="1"/>
  <c r="AQ27" i="35"/>
  <c r="AR27" i="35"/>
  <c r="AS27" i="35"/>
  <c r="AX27" i="35"/>
  <c r="AY27" i="35"/>
  <c r="BB27" i="35" s="1"/>
  <c r="BA27" i="35"/>
  <c r="L30" i="35"/>
  <c r="N30" i="35" s="1"/>
  <c r="AO30" i="35"/>
  <c r="E30" i="35" s="1"/>
  <c r="BG30" i="35" s="1"/>
  <c r="AQ30" i="35"/>
  <c r="AR30" i="35"/>
  <c r="AS30" i="35"/>
  <c r="AX30" i="35"/>
  <c r="AY30" i="35" s="1"/>
  <c r="BB30" i="35" s="1"/>
  <c r="BA30" i="35"/>
  <c r="L33" i="35"/>
  <c r="N33" i="35" s="1"/>
  <c r="BG33" i="35" s="1"/>
  <c r="AO33" i="35"/>
  <c r="E33" i="35" s="1"/>
  <c r="AQ33" i="35"/>
  <c r="AR33" i="35"/>
  <c r="AS33" i="35"/>
  <c r="AX33" i="35"/>
  <c r="AY33" i="35"/>
  <c r="BB33" i="35" s="1"/>
  <c r="BA33" i="35"/>
  <c r="L36" i="35"/>
  <c r="N36" i="35" s="1"/>
  <c r="AO36" i="35"/>
  <c r="E36" i="35" s="1"/>
  <c r="AQ36" i="35"/>
  <c r="AR36" i="35"/>
  <c r="AS36" i="35"/>
  <c r="AX36" i="35"/>
  <c r="AY36" i="35" s="1"/>
  <c r="BA36" i="35"/>
  <c r="L39" i="35"/>
  <c r="N39" i="35" s="1"/>
  <c r="AO39" i="35"/>
  <c r="E39" i="35" s="1"/>
  <c r="AQ39" i="35"/>
  <c r="AR39" i="35"/>
  <c r="AS39" i="35"/>
  <c r="AX39" i="35"/>
  <c r="AY39" i="35"/>
  <c r="BB39" i="35" s="1"/>
  <c r="BA39" i="35"/>
  <c r="L42" i="35"/>
  <c r="N42" i="35" s="1"/>
  <c r="AO42" i="35"/>
  <c r="E42" i="35" s="1"/>
  <c r="BG42" i="35" s="1"/>
  <c r="AQ42" i="35"/>
  <c r="AR42" i="35"/>
  <c r="AS42" i="35"/>
  <c r="AX42" i="35"/>
  <c r="AY42" i="35" s="1"/>
  <c r="BA42" i="35"/>
  <c r="L45" i="35"/>
  <c r="N45" i="35" s="1"/>
  <c r="BG45" i="35" s="1"/>
  <c r="AO45" i="35"/>
  <c r="E45" i="35" s="1"/>
  <c r="AQ45" i="35"/>
  <c r="AR45" i="35"/>
  <c r="AS45" i="35"/>
  <c r="AX45" i="35"/>
  <c r="AY45" i="35"/>
  <c r="BB45" i="35" s="1"/>
  <c r="BA45" i="35"/>
  <c r="L48" i="35"/>
  <c r="N48" i="35" s="1"/>
  <c r="AO48" i="35"/>
  <c r="E48" i="35" s="1"/>
  <c r="AQ48" i="35"/>
  <c r="AR48" i="35"/>
  <c r="AS48" i="35"/>
  <c r="AX48" i="35"/>
  <c r="AY48" i="35" s="1"/>
  <c r="BA48" i="35"/>
  <c r="L51" i="35"/>
  <c r="N51" i="35" s="1"/>
  <c r="AO51" i="35"/>
  <c r="E51" i="35" s="1"/>
  <c r="AQ51" i="35"/>
  <c r="AR51" i="35"/>
  <c r="AS51" i="35"/>
  <c r="AX51" i="35"/>
  <c r="AY51" i="35"/>
  <c r="BB51" i="35" s="1"/>
  <c r="BA51" i="35"/>
  <c r="L18" i="34"/>
  <c r="N18" i="34" s="1"/>
  <c r="AK18" i="34"/>
  <c r="E18" i="34" s="1"/>
  <c r="AL18" i="34"/>
  <c r="H18" i="34" s="1"/>
  <c r="AM18" i="34"/>
  <c r="AN18" i="34"/>
  <c r="AO18" i="34"/>
  <c r="AT18" i="34"/>
  <c r="AU18" i="34" s="1"/>
  <c r="AW18" i="34"/>
  <c r="L21" i="34"/>
  <c r="N21" i="34" s="1"/>
  <c r="AK21" i="34"/>
  <c r="AM21" i="34"/>
  <c r="AN21" i="34"/>
  <c r="AO21" i="34"/>
  <c r="AT21" i="34"/>
  <c r="AU21" i="34" s="1"/>
  <c r="AW21" i="34"/>
  <c r="L24" i="34"/>
  <c r="N24" i="34" s="1"/>
  <c r="AK24" i="34"/>
  <c r="AM24" i="34"/>
  <c r="AN24" i="34"/>
  <c r="AO24" i="34"/>
  <c r="AT24" i="34"/>
  <c r="AU24" i="34" s="1"/>
  <c r="AW24" i="34"/>
  <c r="L27" i="34"/>
  <c r="N27" i="34" s="1"/>
  <c r="AK27" i="34"/>
  <c r="AM27" i="34"/>
  <c r="AN27" i="34"/>
  <c r="AO27" i="34"/>
  <c r="AT27" i="34"/>
  <c r="AU27" i="34"/>
  <c r="AX27" i="34" s="1"/>
  <c r="AW27" i="34"/>
  <c r="L30" i="34"/>
  <c r="N30" i="34" s="1"/>
  <c r="AK30" i="34"/>
  <c r="E30" i="34" s="1"/>
  <c r="AM30" i="34"/>
  <c r="AN30" i="34"/>
  <c r="AO30" i="34"/>
  <c r="AT30" i="34"/>
  <c r="AU30" i="34" s="1"/>
  <c r="AW30" i="34"/>
  <c r="L33" i="34"/>
  <c r="N33" i="34" s="1"/>
  <c r="AK33" i="34"/>
  <c r="AM33" i="34"/>
  <c r="AN33" i="34"/>
  <c r="AO33" i="34"/>
  <c r="AT33" i="34"/>
  <c r="AU33" i="34" s="1"/>
  <c r="AW33" i="34"/>
  <c r="L36" i="34"/>
  <c r="N36" i="34" s="1"/>
  <c r="AK36" i="34"/>
  <c r="AM36" i="34"/>
  <c r="AN36" i="34"/>
  <c r="AO36" i="34"/>
  <c r="AT36" i="34"/>
  <c r="AU36" i="34" s="1"/>
  <c r="AW36" i="34"/>
  <c r="L39" i="34"/>
  <c r="N39" i="34" s="1"/>
  <c r="AK39" i="34"/>
  <c r="AM39" i="34"/>
  <c r="AN39" i="34"/>
  <c r="AO39" i="34"/>
  <c r="AT39" i="34"/>
  <c r="AU39" i="34"/>
  <c r="AX39" i="34" s="1"/>
  <c r="AW39" i="34"/>
  <c r="L42" i="34"/>
  <c r="N42" i="34" s="1"/>
  <c r="AK42" i="34"/>
  <c r="E42" i="34" s="1"/>
  <c r="AM42" i="34"/>
  <c r="AN42" i="34"/>
  <c r="AO42" i="34"/>
  <c r="AT42" i="34"/>
  <c r="AU42" i="34" s="1"/>
  <c r="AW42" i="34"/>
  <c r="L45" i="34"/>
  <c r="N45" i="34" s="1"/>
  <c r="AK45" i="34"/>
  <c r="AM45" i="34"/>
  <c r="AN45" i="34"/>
  <c r="AO45" i="34"/>
  <c r="AT45" i="34"/>
  <c r="AU45" i="34" s="1"/>
  <c r="AW45" i="34"/>
  <c r="L48" i="34"/>
  <c r="N48" i="34" s="1"/>
  <c r="AK48" i="34"/>
  <c r="AM48" i="34"/>
  <c r="AN48" i="34"/>
  <c r="AO48" i="34"/>
  <c r="AT48" i="34"/>
  <c r="AU48" i="34"/>
  <c r="AX48" i="34" s="1"/>
  <c r="AW48" i="34"/>
  <c r="L51" i="34"/>
  <c r="N51" i="34" s="1"/>
  <c r="BC51" i="34" s="1"/>
  <c r="AK51" i="34"/>
  <c r="E51" i="34" s="1"/>
  <c r="AM51" i="34"/>
  <c r="AN51" i="34"/>
  <c r="AO51" i="34"/>
  <c r="AT51" i="34"/>
  <c r="AU51" i="34" s="1"/>
  <c r="AW51" i="34"/>
  <c r="L18" i="33"/>
  <c r="N18" i="33"/>
  <c r="AO18" i="33"/>
  <c r="E18" i="33" s="1"/>
  <c r="AQ18" i="33"/>
  <c r="AR18" i="33"/>
  <c r="AS18" i="33"/>
  <c r="AX18" i="33"/>
  <c r="AY18" i="33"/>
  <c r="BB18" i="33" s="1"/>
  <c r="BA18" i="33"/>
  <c r="L21" i="33"/>
  <c r="N21" i="33" s="1"/>
  <c r="AO21" i="33"/>
  <c r="E21" i="33" s="1"/>
  <c r="AQ21" i="33"/>
  <c r="AR21" i="33"/>
  <c r="AS21" i="33"/>
  <c r="AX21" i="33"/>
  <c r="AY21" i="33" s="1"/>
  <c r="BB21" i="33" s="1"/>
  <c r="BA21" i="33"/>
  <c r="L24" i="33"/>
  <c r="N24" i="33" s="1"/>
  <c r="AO24" i="33"/>
  <c r="AQ24" i="33"/>
  <c r="AR24" i="33"/>
  <c r="AS24" i="33"/>
  <c r="AX24" i="33"/>
  <c r="AY24" i="33"/>
  <c r="BB24" i="33" s="1"/>
  <c r="BA24" i="33"/>
  <c r="L27" i="33"/>
  <c r="N27" i="33" s="1"/>
  <c r="AO27" i="33"/>
  <c r="E27" i="33" s="1"/>
  <c r="AQ27" i="33"/>
  <c r="AR27" i="33"/>
  <c r="AS27" i="33"/>
  <c r="AX27" i="33"/>
  <c r="AY27" i="33" s="1"/>
  <c r="BA27" i="33"/>
  <c r="L30" i="33"/>
  <c r="N30" i="33" s="1"/>
  <c r="AO30" i="33"/>
  <c r="AQ30" i="33"/>
  <c r="AR30" i="33"/>
  <c r="AS30" i="33"/>
  <c r="AX30" i="33"/>
  <c r="AY30" i="33"/>
  <c r="BB30" i="33" s="1"/>
  <c r="BA30" i="33"/>
  <c r="L33" i="33"/>
  <c r="N33" i="33" s="1"/>
  <c r="AO33" i="33"/>
  <c r="E33" i="33" s="1"/>
  <c r="AQ33" i="33"/>
  <c r="AR33" i="33"/>
  <c r="AS33" i="33"/>
  <c r="AX33" i="33"/>
  <c r="AY33" i="33" s="1"/>
  <c r="BB33" i="33" s="1"/>
  <c r="BA33" i="33"/>
  <c r="L36" i="33"/>
  <c r="N36" i="33" s="1"/>
  <c r="AO36" i="33"/>
  <c r="AQ36" i="33"/>
  <c r="AR36" i="33"/>
  <c r="AS36" i="33"/>
  <c r="AX36" i="33"/>
  <c r="AY36" i="33"/>
  <c r="BB36" i="33" s="1"/>
  <c r="BA36" i="33"/>
  <c r="L39" i="33"/>
  <c r="N39" i="33" s="1"/>
  <c r="AO39" i="33"/>
  <c r="E39" i="33" s="1"/>
  <c r="AQ39" i="33"/>
  <c r="AR39" i="33"/>
  <c r="AS39" i="33"/>
  <c r="AX39" i="33"/>
  <c r="AY39" i="33" s="1"/>
  <c r="BB39" i="33" s="1"/>
  <c r="BA39" i="33"/>
  <c r="L42" i="33"/>
  <c r="N42" i="33" s="1"/>
  <c r="AO42" i="33"/>
  <c r="AQ42" i="33"/>
  <c r="AR42" i="33"/>
  <c r="AS42" i="33"/>
  <c r="AX42" i="33"/>
  <c r="AY42" i="33"/>
  <c r="BB42" i="33" s="1"/>
  <c r="BA42" i="33"/>
  <c r="L45" i="33"/>
  <c r="N45" i="33" s="1"/>
  <c r="AO45" i="33"/>
  <c r="E45" i="33" s="1"/>
  <c r="AQ45" i="33"/>
  <c r="AR45" i="33"/>
  <c r="AS45" i="33"/>
  <c r="AX45" i="33"/>
  <c r="AY45" i="33" s="1"/>
  <c r="BB45" i="33" s="1"/>
  <c r="BA45" i="33"/>
  <c r="L48" i="33"/>
  <c r="N48" i="33" s="1"/>
  <c r="AO48" i="33"/>
  <c r="AQ48" i="33"/>
  <c r="AR48" i="33"/>
  <c r="AS48" i="33"/>
  <c r="AX48" i="33"/>
  <c r="AY48" i="33"/>
  <c r="BB48" i="33" s="1"/>
  <c r="BA48" i="33"/>
  <c r="L51" i="33"/>
  <c r="N51" i="33" s="1"/>
  <c r="AO51" i="33"/>
  <c r="E51" i="33" s="1"/>
  <c r="AP51" i="33"/>
  <c r="H51" i="33" s="1"/>
  <c r="AQ51" i="33"/>
  <c r="AR51" i="33"/>
  <c r="AS51" i="33"/>
  <c r="AX51" i="33"/>
  <c r="AY51" i="33"/>
  <c r="BB51" i="33" s="1"/>
  <c r="BA51" i="33"/>
  <c r="L18" i="32"/>
  <c r="N18" i="32" s="1"/>
  <c r="AK18" i="32"/>
  <c r="E18" i="32" s="1"/>
  <c r="AM18" i="32"/>
  <c r="AN18" i="32"/>
  <c r="AO18" i="32"/>
  <c r="AT18" i="32"/>
  <c r="AU18" i="32" s="1"/>
  <c r="AX18" i="32" s="1"/>
  <c r="AW18" i="32"/>
  <c r="L21" i="32"/>
  <c r="N21" i="32" s="1"/>
  <c r="AK21" i="32"/>
  <c r="E21" i="32" s="1"/>
  <c r="AM21" i="32"/>
  <c r="AN21" i="32"/>
  <c r="AO21" i="32"/>
  <c r="AT21" i="32"/>
  <c r="AU21" i="32" s="1"/>
  <c r="AX21" i="32" s="1"/>
  <c r="AW21" i="32"/>
  <c r="L24" i="32"/>
  <c r="N24" i="32" s="1"/>
  <c r="AK24" i="32"/>
  <c r="E24" i="32" s="1"/>
  <c r="AM24" i="32"/>
  <c r="AN24" i="32"/>
  <c r="AO24" i="32"/>
  <c r="AT24" i="32"/>
  <c r="AU24" i="32" s="1"/>
  <c r="AX24" i="32" s="1"/>
  <c r="AW24" i="32"/>
  <c r="L27" i="32"/>
  <c r="N27" i="32" s="1"/>
  <c r="AK27" i="32"/>
  <c r="E27" i="32" s="1"/>
  <c r="AM27" i="32"/>
  <c r="AN27" i="32"/>
  <c r="AO27" i="32"/>
  <c r="AT27" i="32"/>
  <c r="AU27" i="32" s="1"/>
  <c r="AX27" i="32" s="1"/>
  <c r="AW27" i="32"/>
  <c r="L30" i="32"/>
  <c r="N30" i="32" s="1"/>
  <c r="AK30" i="32"/>
  <c r="E30" i="32" s="1"/>
  <c r="AM30" i="32"/>
  <c r="AN30" i="32"/>
  <c r="AO30" i="32"/>
  <c r="AT30" i="32"/>
  <c r="AU30" i="32" s="1"/>
  <c r="AX30" i="32" s="1"/>
  <c r="AW30" i="32"/>
  <c r="L33" i="32"/>
  <c r="N33" i="32" s="1"/>
  <c r="AK33" i="32"/>
  <c r="E33" i="32" s="1"/>
  <c r="AM33" i="32"/>
  <c r="AN33" i="32"/>
  <c r="AO33" i="32"/>
  <c r="AT33" i="32"/>
  <c r="AU33" i="32" s="1"/>
  <c r="AX33" i="32" s="1"/>
  <c r="AW33" i="32"/>
  <c r="L36" i="32"/>
  <c r="N36" i="32" s="1"/>
  <c r="AK36" i="32"/>
  <c r="E36" i="32" s="1"/>
  <c r="AM36" i="32"/>
  <c r="AN36" i="32"/>
  <c r="AO36" i="32"/>
  <c r="AT36" i="32"/>
  <c r="AU36" i="32" s="1"/>
  <c r="AX36" i="32" s="1"/>
  <c r="AW36" i="32"/>
  <c r="L39" i="32"/>
  <c r="N39" i="32" s="1"/>
  <c r="AK39" i="32"/>
  <c r="E39" i="32" s="1"/>
  <c r="AM39" i="32"/>
  <c r="AN39" i="32"/>
  <c r="AO39" i="32"/>
  <c r="AT39" i="32"/>
  <c r="AU39" i="32" s="1"/>
  <c r="AX39" i="32" s="1"/>
  <c r="AW39" i="32"/>
  <c r="L42" i="32"/>
  <c r="N42" i="32" s="1"/>
  <c r="AK42" i="32"/>
  <c r="E42" i="32" s="1"/>
  <c r="AM42" i="32"/>
  <c r="AN42" i="32"/>
  <c r="AO42" i="32"/>
  <c r="AT42" i="32"/>
  <c r="AU42" i="32" s="1"/>
  <c r="AX42" i="32" s="1"/>
  <c r="AW42" i="32"/>
  <c r="L45" i="32"/>
  <c r="N45" i="32" s="1"/>
  <c r="AK45" i="32"/>
  <c r="E45" i="32" s="1"/>
  <c r="AM45" i="32"/>
  <c r="AN45" i="32"/>
  <c r="AO45" i="32"/>
  <c r="AT45" i="32"/>
  <c r="AU45" i="32" s="1"/>
  <c r="AX45" i="32" s="1"/>
  <c r="AW45" i="32"/>
  <c r="L48" i="32"/>
  <c r="N48" i="32" s="1"/>
  <c r="AK48" i="32"/>
  <c r="E48" i="32" s="1"/>
  <c r="AM48" i="32"/>
  <c r="AN48" i="32"/>
  <c r="AO48" i="32"/>
  <c r="AT48" i="32"/>
  <c r="AU48" i="32" s="1"/>
  <c r="AX48" i="32" s="1"/>
  <c r="AW48" i="32"/>
  <c r="L51" i="32"/>
  <c r="N51" i="32" s="1"/>
  <c r="AK51" i="32"/>
  <c r="E51" i="32" s="1"/>
  <c r="AM51" i="32"/>
  <c r="AN51" i="32"/>
  <c r="AO51" i="32"/>
  <c r="AT51" i="32"/>
  <c r="AU51" i="32" s="1"/>
  <c r="AX51" i="32" s="1"/>
  <c r="AW51" i="32"/>
  <c r="L18" i="31"/>
  <c r="N18" i="31" s="1"/>
  <c r="AO18" i="31"/>
  <c r="E18" i="31" s="1"/>
  <c r="AQ18" i="31"/>
  <c r="AR18" i="31"/>
  <c r="AS18" i="31"/>
  <c r="AX18" i="31"/>
  <c r="AY18" i="31" s="1"/>
  <c r="BA18" i="31"/>
  <c r="L21" i="31"/>
  <c r="N21" i="31" s="1"/>
  <c r="AO21" i="31"/>
  <c r="AQ21" i="31"/>
  <c r="AR21" i="31"/>
  <c r="AS21" i="31"/>
  <c r="AX21" i="31"/>
  <c r="AY21" i="31"/>
  <c r="BB21" i="31" s="1"/>
  <c r="BA21" i="31"/>
  <c r="L24" i="31"/>
  <c r="N24" i="31" s="1"/>
  <c r="AO24" i="31"/>
  <c r="E24" i="31" s="1"/>
  <c r="AQ24" i="31"/>
  <c r="AR24" i="31"/>
  <c r="AS24" i="31"/>
  <c r="AX24" i="31"/>
  <c r="AY24" i="31" s="1"/>
  <c r="BA24" i="31"/>
  <c r="L27" i="31"/>
  <c r="N27" i="31" s="1"/>
  <c r="AO27" i="31"/>
  <c r="AQ27" i="31"/>
  <c r="AR27" i="31"/>
  <c r="AS27" i="31"/>
  <c r="AX27" i="31"/>
  <c r="AY27" i="31"/>
  <c r="BB27" i="31" s="1"/>
  <c r="BA27" i="31"/>
  <c r="L30" i="31"/>
  <c r="N30" i="31" s="1"/>
  <c r="AO30" i="31"/>
  <c r="E30" i="31" s="1"/>
  <c r="AP30" i="31"/>
  <c r="H30" i="31" s="1"/>
  <c r="AQ30" i="31"/>
  <c r="AR30" i="31"/>
  <c r="AS30" i="31"/>
  <c r="AX30" i="31"/>
  <c r="AY30" i="31" s="1"/>
  <c r="BA30" i="31"/>
  <c r="L33" i="31"/>
  <c r="N33" i="31" s="1"/>
  <c r="AO33" i="31"/>
  <c r="AQ33" i="31"/>
  <c r="AR33" i="31"/>
  <c r="AS33" i="31"/>
  <c r="AX33" i="31"/>
  <c r="AY33" i="31"/>
  <c r="BB33" i="31" s="1"/>
  <c r="BA33" i="31"/>
  <c r="L36" i="31"/>
  <c r="N36" i="31" s="1"/>
  <c r="AO36" i="31"/>
  <c r="E36" i="31" s="1"/>
  <c r="AP36" i="31"/>
  <c r="H36" i="31" s="1"/>
  <c r="AQ36" i="31"/>
  <c r="AR36" i="31"/>
  <c r="AS36" i="31"/>
  <c r="AX36" i="31"/>
  <c r="AY36" i="31" s="1"/>
  <c r="BA36" i="31"/>
  <c r="L39" i="31"/>
  <c r="N39" i="31" s="1"/>
  <c r="AO39" i="31"/>
  <c r="AQ39" i="31"/>
  <c r="AR39" i="31"/>
  <c r="AS39" i="31"/>
  <c r="AX39" i="31"/>
  <c r="AY39" i="31"/>
  <c r="BB39" i="31" s="1"/>
  <c r="BA39" i="31"/>
  <c r="L42" i="31"/>
  <c r="N42" i="31" s="1"/>
  <c r="AO42" i="31"/>
  <c r="E42" i="31" s="1"/>
  <c r="AP42" i="31"/>
  <c r="H42" i="31" s="1"/>
  <c r="AQ42" i="31"/>
  <c r="AR42" i="31"/>
  <c r="AS42" i="31"/>
  <c r="AX42" i="31"/>
  <c r="AY42" i="31" s="1"/>
  <c r="BA42" i="31"/>
  <c r="L45" i="31"/>
  <c r="N45" i="31" s="1"/>
  <c r="AO45" i="31"/>
  <c r="AQ45" i="31"/>
  <c r="AR45" i="31"/>
  <c r="AS45" i="31"/>
  <c r="AX45" i="31"/>
  <c r="AY45" i="31"/>
  <c r="BB45" i="31" s="1"/>
  <c r="BA45" i="31"/>
  <c r="L48" i="31"/>
  <c r="N48" i="31"/>
  <c r="AO48" i="31"/>
  <c r="E48" i="31" s="1"/>
  <c r="AQ48" i="31"/>
  <c r="AR48" i="31"/>
  <c r="AS48" i="31"/>
  <c r="AX48" i="31"/>
  <c r="AY48" i="31" s="1"/>
  <c r="BA48" i="31"/>
  <c r="L51" i="31"/>
  <c r="N51" i="31" s="1"/>
  <c r="AO51" i="31"/>
  <c r="AQ51" i="31"/>
  <c r="AR51" i="31"/>
  <c r="AS51" i="31"/>
  <c r="AX51" i="31"/>
  <c r="AY51" i="31"/>
  <c r="BB51" i="31" s="1"/>
  <c r="BA51" i="31"/>
  <c r="L18" i="30"/>
  <c r="N18" i="30" s="1"/>
  <c r="AO18" i="30"/>
  <c r="E18" i="30" s="1"/>
  <c r="AQ18" i="30"/>
  <c r="AR18" i="30"/>
  <c r="AS18" i="30"/>
  <c r="AX18" i="30"/>
  <c r="AY18" i="30" s="1"/>
  <c r="BA18" i="30"/>
  <c r="L21" i="30"/>
  <c r="N21" i="30" s="1"/>
  <c r="AO21" i="30"/>
  <c r="AQ21" i="30"/>
  <c r="AR21" i="30"/>
  <c r="AS21" i="30"/>
  <c r="AX21" i="30"/>
  <c r="AY21" i="30"/>
  <c r="BB21" i="30" s="1"/>
  <c r="BA21" i="30"/>
  <c r="L24" i="30"/>
  <c r="N24" i="30"/>
  <c r="AO24" i="30"/>
  <c r="E24" i="30" s="1"/>
  <c r="AQ24" i="30"/>
  <c r="AR24" i="30"/>
  <c r="AS24" i="30"/>
  <c r="AX24" i="30"/>
  <c r="AY24" i="30" s="1"/>
  <c r="BA24" i="30"/>
  <c r="L27" i="30"/>
  <c r="N27" i="30" s="1"/>
  <c r="AO27" i="30"/>
  <c r="AQ27" i="30"/>
  <c r="AR27" i="30"/>
  <c r="AS27" i="30"/>
  <c r="AX27" i="30"/>
  <c r="AY27" i="30"/>
  <c r="BB27" i="30" s="1"/>
  <c r="BA27" i="30"/>
  <c r="L30" i="30"/>
  <c r="N30" i="30"/>
  <c r="AO30" i="30"/>
  <c r="E30" i="30" s="1"/>
  <c r="AQ30" i="30"/>
  <c r="AR30" i="30"/>
  <c r="AS30" i="30"/>
  <c r="AX30" i="30"/>
  <c r="AY30" i="30" s="1"/>
  <c r="BB30" i="30" s="1"/>
  <c r="BA30" i="30"/>
  <c r="L33" i="30"/>
  <c r="N33" i="30" s="1"/>
  <c r="AO33" i="30"/>
  <c r="AQ33" i="30"/>
  <c r="AR33" i="30"/>
  <c r="AS33" i="30"/>
  <c r="AX33" i="30"/>
  <c r="AY33" i="30"/>
  <c r="BB33" i="30" s="1"/>
  <c r="BA33" i="30"/>
  <c r="L36" i="30"/>
  <c r="N36" i="30" s="1"/>
  <c r="AO36" i="30"/>
  <c r="E36" i="30" s="1"/>
  <c r="AQ36" i="30"/>
  <c r="AR36" i="30"/>
  <c r="AS36" i="30"/>
  <c r="AX36" i="30"/>
  <c r="AY36" i="30" s="1"/>
  <c r="BA36" i="30"/>
  <c r="L39" i="30"/>
  <c r="N39" i="30" s="1"/>
  <c r="AO39" i="30"/>
  <c r="AQ39" i="30"/>
  <c r="AR39" i="30"/>
  <c r="AS39" i="30"/>
  <c r="AX39" i="30"/>
  <c r="AY39" i="30"/>
  <c r="BB39" i="30" s="1"/>
  <c r="BA39" i="30"/>
  <c r="L42" i="30"/>
  <c r="N42" i="30" s="1"/>
  <c r="AO42" i="30"/>
  <c r="E42" i="30" s="1"/>
  <c r="AQ42" i="30"/>
  <c r="AR42" i="30"/>
  <c r="AS42" i="30"/>
  <c r="AX42" i="30"/>
  <c r="AY42" i="30" s="1"/>
  <c r="BB42" i="30" s="1"/>
  <c r="BA42" i="30"/>
  <c r="L45" i="30"/>
  <c r="N45" i="30" s="1"/>
  <c r="AO45" i="30"/>
  <c r="AQ45" i="30"/>
  <c r="AR45" i="30"/>
  <c r="AS45" i="30"/>
  <c r="AX45" i="30"/>
  <c r="AY45" i="30"/>
  <c r="BB45" i="30" s="1"/>
  <c r="BA45" i="30"/>
  <c r="L48" i="30"/>
  <c r="N48" i="30"/>
  <c r="AO48" i="30"/>
  <c r="E48" i="30" s="1"/>
  <c r="AQ48" i="30"/>
  <c r="AR48" i="30"/>
  <c r="AS48" i="30"/>
  <c r="AX48" i="30"/>
  <c r="AY48" i="30"/>
  <c r="BB48" i="30" s="1"/>
  <c r="BA48" i="30"/>
  <c r="L51" i="30"/>
  <c r="N51" i="30" s="1"/>
  <c r="AO51" i="30"/>
  <c r="E51" i="30" s="1"/>
  <c r="AQ51" i="30"/>
  <c r="AR51" i="30"/>
  <c r="AS51" i="30"/>
  <c r="AX51" i="30"/>
  <c r="AY51" i="30"/>
  <c r="BB51" i="30" s="1"/>
  <c r="BA51" i="30"/>
  <c r="L18" i="29"/>
  <c r="N18" i="29" s="1"/>
  <c r="AK18" i="29"/>
  <c r="E18" i="29" s="1"/>
  <c r="AM18" i="29"/>
  <c r="AN18" i="29"/>
  <c r="AO18" i="29"/>
  <c r="AT18" i="29"/>
  <c r="AU18" i="29" s="1"/>
  <c r="AW18" i="29"/>
  <c r="L21" i="29"/>
  <c r="N21" i="29" s="1"/>
  <c r="AK21" i="29"/>
  <c r="E21" i="29" s="1"/>
  <c r="AM21" i="29"/>
  <c r="AN21" i="29"/>
  <c r="AO21" i="29"/>
  <c r="AT21" i="29"/>
  <c r="AU21" i="29"/>
  <c r="AX21" i="29" s="1"/>
  <c r="AW21" i="29"/>
  <c r="L24" i="29"/>
  <c r="N24" i="29" s="1"/>
  <c r="AK24" i="29"/>
  <c r="E24" i="29" s="1"/>
  <c r="AM24" i="29"/>
  <c r="AN24" i="29"/>
  <c r="AO24" i="29"/>
  <c r="AT24" i="29"/>
  <c r="AU24" i="29" s="1"/>
  <c r="AW24" i="29"/>
  <c r="L27" i="29"/>
  <c r="N27" i="29" s="1"/>
  <c r="AK27" i="29"/>
  <c r="E27" i="29" s="1"/>
  <c r="AM27" i="29"/>
  <c r="AN27" i="29"/>
  <c r="AO27" i="29"/>
  <c r="AT27" i="29"/>
  <c r="AU27" i="29"/>
  <c r="AX27" i="29" s="1"/>
  <c r="AW27" i="29"/>
  <c r="L30" i="29"/>
  <c r="N30" i="29" s="1"/>
  <c r="AK30" i="29"/>
  <c r="E30" i="29" s="1"/>
  <c r="AM30" i="29"/>
  <c r="AN30" i="29"/>
  <c r="AO30" i="29"/>
  <c r="AT30" i="29"/>
  <c r="AU30" i="29" s="1"/>
  <c r="AW30" i="29"/>
  <c r="L33" i="29"/>
  <c r="N33" i="29" s="1"/>
  <c r="AK33" i="29"/>
  <c r="E33" i="29" s="1"/>
  <c r="AM33" i="29"/>
  <c r="AN33" i="29"/>
  <c r="AO33" i="29"/>
  <c r="AT33" i="29"/>
  <c r="AU33" i="29"/>
  <c r="AX33" i="29" s="1"/>
  <c r="AW33" i="29"/>
  <c r="L36" i="29"/>
  <c r="N36" i="29" s="1"/>
  <c r="AK36" i="29"/>
  <c r="E36" i="29" s="1"/>
  <c r="AM36" i="29"/>
  <c r="AN36" i="29"/>
  <c r="AO36" i="29"/>
  <c r="AT36" i="29"/>
  <c r="AU36" i="29" s="1"/>
  <c r="AW36" i="29"/>
  <c r="L39" i="29"/>
  <c r="N39" i="29" s="1"/>
  <c r="AK39" i="29"/>
  <c r="E39" i="29" s="1"/>
  <c r="AM39" i="29"/>
  <c r="AN39" i="29"/>
  <c r="AO39" i="29"/>
  <c r="AT39" i="29"/>
  <c r="AU39" i="29"/>
  <c r="AX39" i="29" s="1"/>
  <c r="AW39" i="29"/>
  <c r="L42" i="29"/>
  <c r="N42" i="29" s="1"/>
  <c r="AK42" i="29"/>
  <c r="E42" i="29" s="1"/>
  <c r="AM42" i="29"/>
  <c r="AN42" i="29"/>
  <c r="AO42" i="29"/>
  <c r="AT42" i="29"/>
  <c r="AU42" i="29" s="1"/>
  <c r="AW42" i="29"/>
  <c r="L45" i="29"/>
  <c r="N45" i="29" s="1"/>
  <c r="AK45" i="29"/>
  <c r="E45" i="29" s="1"/>
  <c r="AM45" i="29"/>
  <c r="AN45" i="29"/>
  <c r="AO45" i="29"/>
  <c r="AT45" i="29"/>
  <c r="AU45" i="29"/>
  <c r="AX45" i="29" s="1"/>
  <c r="AW45" i="29"/>
  <c r="L48" i="29"/>
  <c r="N48" i="29" s="1"/>
  <c r="AK48" i="29"/>
  <c r="E48" i="29" s="1"/>
  <c r="BC48" i="29" s="1"/>
  <c r="AM48" i="29"/>
  <c r="AN48" i="29"/>
  <c r="AO48" i="29"/>
  <c r="AT48" i="29"/>
  <c r="AU48" i="29" s="1"/>
  <c r="AW48" i="29"/>
  <c r="L51" i="29"/>
  <c r="N51" i="29" s="1"/>
  <c r="AK51" i="29"/>
  <c r="E51" i="29" s="1"/>
  <c r="AM51" i="29"/>
  <c r="AN51" i="29"/>
  <c r="AO51" i="29"/>
  <c r="AT51" i="29"/>
  <c r="AU51" i="29"/>
  <c r="AX51" i="29" s="1"/>
  <c r="AW51" i="29"/>
  <c r="L18" i="28"/>
  <c r="N18" i="28" s="1"/>
  <c r="AK18" i="28"/>
  <c r="E18" i="28" s="1"/>
  <c r="AM18" i="28"/>
  <c r="AN18" i="28"/>
  <c r="AO18" i="28"/>
  <c r="AT18" i="28"/>
  <c r="AU18" i="28" s="1"/>
  <c r="AW18" i="28"/>
  <c r="L21" i="28"/>
  <c r="N21" i="28" s="1"/>
  <c r="AK21" i="28"/>
  <c r="E21" i="28" s="1"/>
  <c r="AM21" i="28"/>
  <c r="AN21" i="28"/>
  <c r="AO21" i="28"/>
  <c r="AT21" i="28"/>
  <c r="AU21" i="28"/>
  <c r="AX21" i="28" s="1"/>
  <c r="AW21" i="28"/>
  <c r="L24" i="28"/>
  <c r="N24" i="28" s="1"/>
  <c r="AK24" i="28"/>
  <c r="E24" i="28" s="1"/>
  <c r="AM24" i="28"/>
  <c r="AN24" i="28"/>
  <c r="AO24" i="28"/>
  <c r="AT24" i="28"/>
  <c r="AU24" i="28" s="1"/>
  <c r="AW24" i="28"/>
  <c r="L27" i="28"/>
  <c r="N27" i="28"/>
  <c r="AK27" i="28"/>
  <c r="E27" i="28" s="1"/>
  <c r="AM27" i="28"/>
  <c r="AN27" i="28"/>
  <c r="AO27" i="28"/>
  <c r="AT27" i="28"/>
  <c r="AU27" i="28"/>
  <c r="AX27" i="28" s="1"/>
  <c r="AW27" i="28"/>
  <c r="L30" i="28"/>
  <c r="N30" i="28" s="1"/>
  <c r="AK30" i="28"/>
  <c r="E30" i="28" s="1"/>
  <c r="AM30" i="28"/>
  <c r="AN30" i="28"/>
  <c r="AO30" i="28"/>
  <c r="AT30" i="28"/>
  <c r="AU30" i="28" s="1"/>
  <c r="AW30" i="28"/>
  <c r="L33" i="28"/>
  <c r="N33" i="28"/>
  <c r="AK33" i="28"/>
  <c r="E33" i="28" s="1"/>
  <c r="AM33" i="28"/>
  <c r="AN33" i="28"/>
  <c r="AO33" i="28"/>
  <c r="AT33" i="28"/>
  <c r="AU33" i="28"/>
  <c r="AX33" i="28" s="1"/>
  <c r="AW33" i="28"/>
  <c r="L36" i="28"/>
  <c r="N36" i="28" s="1"/>
  <c r="AK36" i="28"/>
  <c r="E36" i="28" s="1"/>
  <c r="AM36" i="28"/>
  <c r="AN36" i="28"/>
  <c r="AO36" i="28"/>
  <c r="AT36" i="28"/>
  <c r="AU36" i="28" s="1"/>
  <c r="AW36" i="28"/>
  <c r="L39" i="28"/>
  <c r="N39" i="28"/>
  <c r="AK39" i="28"/>
  <c r="E39" i="28" s="1"/>
  <c r="AM39" i="28"/>
  <c r="AN39" i="28"/>
  <c r="AO39" i="28"/>
  <c r="AT39" i="28"/>
  <c r="AU39" i="28"/>
  <c r="AX39" i="28" s="1"/>
  <c r="AW39" i="28"/>
  <c r="L42" i="28"/>
  <c r="N42" i="28" s="1"/>
  <c r="AK42" i="28"/>
  <c r="E42" i="28" s="1"/>
  <c r="AM42" i="28"/>
  <c r="AN42" i="28"/>
  <c r="AO42" i="28"/>
  <c r="AT42" i="28"/>
  <c r="AU42" i="28" s="1"/>
  <c r="AW42" i="28"/>
  <c r="L45" i="28"/>
  <c r="N45" i="28"/>
  <c r="AK45" i="28"/>
  <c r="E45" i="28" s="1"/>
  <c r="AM45" i="28"/>
  <c r="AN45" i="28"/>
  <c r="AO45" i="28"/>
  <c r="AT45" i="28"/>
  <c r="AU45" i="28"/>
  <c r="AX45" i="28" s="1"/>
  <c r="AW45" i="28"/>
  <c r="L48" i="28"/>
  <c r="N48" i="28" s="1"/>
  <c r="AK48" i="28"/>
  <c r="E48" i="28" s="1"/>
  <c r="AM48" i="28"/>
  <c r="AN48" i="28"/>
  <c r="AO48" i="28"/>
  <c r="AT48" i="28"/>
  <c r="AU48" i="28" s="1"/>
  <c r="AW48" i="28"/>
  <c r="L51" i="28"/>
  <c r="N51" i="28"/>
  <c r="AK51" i="28"/>
  <c r="E51" i="28" s="1"/>
  <c r="AM51" i="28"/>
  <c r="AN51" i="28"/>
  <c r="AO51" i="28"/>
  <c r="AT51" i="28"/>
  <c r="AU51" i="28"/>
  <c r="AX51" i="28" s="1"/>
  <c r="AW51" i="28"/>
  <c r="L18" i="27"/>
  <c r="N18" i="27" s="1"/>
  <c r="AO18" i="27"/>
  <c r="E18" i="27" s="1"/>
  <c r="AQ18" i="27"/>
  <c r="AR18" i="27"/>
  <c r="AS18" i="27"/>
  <c r="AX18" i="27"/>
  <c r="AY18" i="27" s="1"/>
  <c r="BA18" i="27"/>
  <c r="L21" i="27"/>
  <c r="N21" i="27" s="1"/>
  <c r="AO21" i="27"/>
  <c r="AQ21" i="27"/>
  <c r="AR21" i="27"/>
  <c r="AS21" i="27"/>
  <c r="AX21" i="27"/>
  <c r="AY21" i="27" s="1"/>
  <c r="BB21" i="27" s="1"/>
  <c r="BA21" i="27"/>
  <c r="L24" i="27"/>
  <c r="N24" i="27" s="1"/>
  <c r="AO24" i="27"/>
  <c r="AQ24" i="27"/>
  <c r="AR24" i="27"/>
  <c r="AS24" i="27"/>
  <c r="AX24" i="27"/>
  <c r="AY24" i="27" s="1"/>
  <c r="BB24" i="27" s="1"/>
  <c r="BA24" i="27"/>
  <c r="L27" i="27"/>
  <c r="N27" i="27" s="1"/>
  <c r="AO27" i="27"/>
  <c r="AQ27" i="27"/>
  <c r="AR27" i="27"/>
  <c r="AS27" i="27"/>
  <c r="AX27" i="27"/>
  <c r="AY27" i="27"/>
  <c r="BB27" i="27" s="1"/>
  <c r="BA27" i="27"/>
  <c r="L30" i="27"/>
  <c r="N30" i="27"/>
  <c r="AO30" i="27"/>
  <c r="E30" i="27" s="1"/>
  <c r="AQ30" i="27"/>
  <c r="AR30" i="27"/>
  <c r="AS30" i="27"/>
  <c r="AX30" i="27"/>
  <c r="AY30" i="27" s="1"/>
  <c r="BA30" i="27"/>
  <c r="L33" i="27"/>
  <c r="N33" i="27" s="1"/>
  <c r="AO33" i="27"/>
  <c r="AQ33" i="27"/>
  <c r="AR33" i="27"/>
  <c r="AS33" i="27"/>
  <c r="AX33" i="27"/>
  <c r="AY33" i="27" s="1"/>
  <c r="BB33" i="27" s="1"/>
  <c r="BA33" i="27"/>
  <c r="L36" i="27"/>
  <c r="N36" i="27" s="1"/>
  <c r="AO36" i="27"/>
  <c r="E36" i="27" s="1"/>
  <c r="AQ36" i="27"/>
  <c r="AR36" i="27"/>
  <c r="AS36" i="27"/>
  <c r="AX36" i="27"/>
  <c r="AY36" i="27" s="1"/>
  <c r="BB36" i="27" s="1"/>
  <c r="BA36" i="27"/>
  <c r="L39" i="27"/>
  <c r="N39" i="27" s="1"/>
  <c r="AO39" i="27"/>
  <c r="AQ39" i="27"/>
  <c r="AR39" i="27"/>
  <c r="AS39" i="27"/>
  <c r="AX39" i="27"/>
  <c r="AY39" i="27"/>
  <c r="BB39" i="27" s="1"/>
  <c r="BA39" i="27"/>
  <c r="L42" i="27"/>
  <c r="N42" i="27" s="1"/>
  <c r="AO42" i="27"/>
  <c r="E42" i="27" s="1"/>
  <c r="AQ42" i="27"/>
  <c r="AR42" i="27"/>
  <c r="AS42" i="27"/>
  <c r="AX42" i="27"/>
  <c r="AY42" i="27" s="1"/>
  <c r="BA42" i="27"/>
  <c r="L45" i="27"/>
  <c r="N45" i="27" s="1"/>
  <c r="AO45" i="27"/>
  <c r="AQ45" i="27"/>
  <c r="AR45" i="27"/>
  <c r="AS45" i="27"/>
  <c r="AX45" i="27"/>
  <c r="AY45" i="27" s="1"/>
  <c r="BA45" i="27"/>
  <c r="L48" i="27"/>
  <c r="N48" i="27" s="1"/>
  <c r="AO48" i="27"/>
  <c r="AQ48" i="27"/>
  <c r="AR48" i="27"/>
  <c r="AS48" i="27"/>
  <c r="AX48" i="27"/>
  <c r="AY48" i="27"/>
  <c r="BB48" i="27" s="1"/>
  <c r="BA48" i="27"/>
  <c r="L51" i="27"/>
  <c r="N51" i="27"/>
  <c r="BG51" i="27" s="1"/>
  <c r="AO51" i="27"/>
  <c r="E51" i="27" s="1"/>
  <c r="AQ51" i="27"/>
  <c r="AR51" i="27"/>
  <c r="AS51" i="27"/>
  <c r="AX51" i="27"/>
  <c r="AY51" i="27" s="1"/>
  <c r="BB51" i="27" s="1"/>
  <c r="BA51" i="27"/>
  <c r="L18" i="26"/>
  <c r="N18" i="26" s="1"/>
  <c r="AK18" i="26"/>
  <c r="AM18" i="26"/>
  <c r="AN18" i="26"/>
  <c r="AO18" i="26"/>
  <c r="AT18" i="26"/>
  <c r="AU18" i="26"/>
  <c r="AX18" i="26" s="1"/>
  <c r="AW18" i="26"/>
  <c r="L21" i="26"/>
  <c r="N21" i="26" s="1"/>
  <c r="AK21" i="26"/>
  <c r="E21" i="26" s="1"/>
  <c r="AM21" i="26"/>
  <c r="AN21" i="26"/>
  <c r="AO21" i="26"/>
  <c r="AT21" i="26"/>
  <c r="AU21" i="26"/>
  <c r="AX21" i="26" s="1"/>
  <c r="AW21" i="26"/>
  <c r="L24" i="26"/>
  <c r="N24" i="26" s="1"/>
  <c r="AK24" i="26"/>
  <c r="E24" i="26" s="1"/>
  <c r="AM24" i="26"/>
  <c r="AN24" i="26"/>
  <c r="AO24" i="26"/>
  <c r="AT24" i="26"/>
  <c r="AU24" i="26"/>
  <c r="AX24" i="26" s="1"/>
  <c r="AW24" i="26"/>
  <c r="L27" i="26"/>
  <c r="N27" i="26" s="1"/>
  <c r="AK27" i="26"/>
  <c r="E27" i="26" s="1"/>
  <c r="AM27" i="26"/>
  <c r="AN27" i="26"/>
  <c r="AO27" i="26"/>
  <c r="AT27" i="26"/>
  <c r="AU27" i="26" s="1"/>
  <c r="AW27" i="26"/>
  <c r="L30" i="26"/>
  <c r="N30" i="26" s="1"/>
  <c r="AK30" i="26"/>
  <c r="AM30" i="26"/>
  <c r="AN30" i="26"/>
  <c r="AO30" i="26"/>
  <c r="AT30" i="26"/>
  <c r="AU30" i="26"/>
  <c r="AX30" i="26" s="1"/>
  <c r="AW30" i="26"/>
  <c r="L33" i="26"/>
  <c r="N33" i="26"/>
  <c r="AK33" i="26"/>
  <c r="E33" i="26" s="1"/>
  <c r="AM33" i="26"/>
  <c r="AN33" i="26"/>
  <c r="AO33" i="26"/>
  <c r="AT33" i="26"/>
  <c r="AU33" i="26"/>
  <c r="AX33" i="26" s="1"/>
  <c r="AW33" i="26"/>
  <c r="L36" i="26"/>
  <c r="N36" i="26" s="1"/>
  <c r="AK36" i="26"/>
  <c r="E36" i="26" s="1"/>
  <c r="AL36" i="26"/>
  <c r="H36" i="26" s="1"/>
  <c r="AM36" i="26"/>
  <c r="AN36" i="26"/>
  <c r="AO36" i="26"/>
  <c r="AT36" i="26"/>
  <c r="AU36" i="26"/>
  <c r="AX36" i="26" s="1"/>
  <c r="AW36" i="26"/>
  <c r="L39" i="26"/>
  <c r="N39" i="26"/>
  <c r="AK39" i="26"/>
  <c r="E39" i="26" s="1"/>
  <c r="AM39" i="26"/>
  <c r="AN39" i="26"/>
  <c r="AO39" i="26"/>
  <c r="AT39" i="26"/>
  <c r="AU39" i="26" s="1"/>
  <c r="AX39" i="26" s="1"/>
  <c r="AW39" i="26"/>
  <c r="L42" i="26"/>
  <c r="N42" i="26" s="1"/>
  <c r="AK42" i="26"/>
  <c r="AM42" i="26"/>
  <c r="AN42" i="26"/>
  <c r="AO42" i="26"/>
  <c r="AT42" i="26"/>
  <c r="AU42" i="26"/>
  <c r="AX42" i="26" s="1"/>
  <c r="AW42" i="26"/>
  <c r="L45" i="26"/>
  <c r="N45" i="26"/>
  <c r="BC45" i="26" s="1"/>
  <c r="AK45" i="26"/>
  <c r="E45" i="26" s="1"/>
  <c r="AM45" i="26"/>
  <c r="AN45" i="26"/>
  <c r="AO45" i="26"/>
  <c r="AT45" i="26"/>
  <c r="AU45" i="26"/>
  <c r="AX45" i="26" s="1"/>
  <c r="AW45" i="26"/>
  <c r="L48" i="26"/>
  <c r="N48" i="26" s="1"/>
  <c r="AK48" i="26"/>
  <c r="E48" i="26" s="1"/>
  <c r="AM48" i="26"/>
  <c r="AN48" i="26"/>
  <c r="AO48" i="26"/>
  <c r="AT48" i="26"/>
  <c r="AU48" i="26" s="1"/>
  <c r="AW48" i="26"/>
  <c r="L51" i="26"/>
  <c r="N51" i="26" s="1"/>
  <c r="AK51" i="26"/>
  <c r="E51" i="26" s="1"/>
  <c r="AM51" i="26"/>
  <c r="AN51" i="26"/>
  <c r="AO51" i="26"/>
  <c r="AT51" i="26"/>
  <c r="AU51" i="26" s="1"/>
  <c r="AX51" i="26" s="1"/>
  <c r="AW51" i="26"/>
  <c r="L18" i="25"/>
  <c r="N18" i="25" s="1"/>
  <c r="AK18" i="25"/>
  <c r="E18" i="25" s="1"/>
  <c r="AM18" i="25"/>
  <c r="AN18" i="25"/>
  <c r="AO18" i="25"/>
  <c r="AT18" i="25"/>
  <c r="AU18" i="25"/>
  <c r="AX18" i="25" s="1"/>
  <c r="AW18" i="25"/>
  <c r="L21" i="25"/>
  <c r="N21" i="25"/>
  <c r="AK21" i="25"/>
  <c r="E21" i="25" s="1"/>
  <c r="AM21" i="25"/>
  <c r="AN21" i="25"/>
  <c r="AO21" i="25"/>
  <c r="AT21" i="25"/>
  <c r="AU21" i="25"/>
  <c r="AX21" i="25" s="1"/>
  <c r="AW21" i="25"/>
  <c r="L24" i="25"/>
  <c r="N24" i="25" s="1"/>
  <c r="AK24" i="25"/>
  <c r="E24" i="25" s="1"/>
  <c r="AM24" i="25"/>
  <c r="AN24" i="25"/>
  <c r="AO24" i="25"/>
  <c r="AT24" i="25"/>
  <c r="AU24" i="25"/>
  <c r="AX24" i="25" s="1"/>
  <c r="AW24" i="25"/>
  <c r="L27" i="25"/>
  <c r="N27" i="25" s="1"/>
  <c r="AK27" i="25"/>
  <c r="E27" i="25" s="1"/>
  <c r="AM27" i="25"/>
  <c r="AN27" i="25"/>
  <c r="AO27" i="25"/>
  <c r="AT27" i="25"/>
  <c r="AU27" i="25"/>
  <c r="AW27" i="25"/>
  <c r="L30" i="25"/>
  <c r="N30" i="25" s="1"/>
  <c r="AK30" i="25"/>
  <c r="E30" i="25" s="1"/>
  <c r="AM30" i="25"/>
  <c r="AN30" i="25"/>
  <c r="AO30" i="25"/>
  <c r="AT30" i="25"/>
  <c r="AU30" i="25" s="1"/>
  <c r="AX30" i="25" s="1"/>
  <c r="AW30" i="25"/>
  <c r="L33" i="25"/>
  <c r="N33" i="25" s="1"/>
  <c r="AK33" i="25"/>
  <c r="E33" i="25" s="1"/>
  <c r="AL33" i="25"/>
  <c r="H33" i="25" s="1"/>
  <c r="AM33" i="25"/>
  <c r="AN33" i="25"/>
  <c r="AO33" i="25"/>
  <c r="AT33" i="25"/>
  <c r="AU33" i="25" s="1"/>
  <c r="AX33" i="25" s="1"/>
  <c r="AW33" i="25"/>
  <c r="L36" i="25"/>
  <c r="N36" i="25" s="1"/>
  <c r="AK36" i="25"/>
  <c r="E36" i="25" s="1"/>
  <c r="AL36" i="25"/>
  <c r="H36" i="25" s="1"/>
  <c r="AM36" i="25"/>
  <c r="AN36" i="25"/>
  <c r="AO36" i="25"/>
  <c r="AT36" i="25"/>
  <c r="AU36" i="25" s="1"/>
  <c r="AX36" i="25" s="1"/>
  <c r="AW36" i="25"/>
  <c r="L39" i="25"/>
  <c r="N39" i="25" s="1"/>
  <c r="AK39" i="25"/>
  <c r="E39" i="25" s="1"/>
  <c r="AL39" i="25"/>
  <c r="H39" i="25" s="1"/>
  <c r="AM39" i="25"/>
  <c r="AN39" i="25"/>
  <c r="AO39" i="25"/>
  <c r="AT39" i="25"/>
  <c r="AU39" i="25" s="1"/>
  <c r="AX39" i="25" s="1"/>
  <c r="AW39" i="25"/>
  <c r="L42" i="25"/>
  <c r="N42" i="25" s="1"/>
  <c r="AK42" i="25"/>
  <c r="E42" i="25" s="1"/>
  <c r="AL42" i="25"/>
  <c r="H42" i="25" s="1"/>
  <c r="AM42" i="25"/>
  <c r="AN42" i="25"/>
  <c r="AO42" i="25"/>
  <c r="AT42" i="25"/>
  <c r="AU42" i="25"/>
  <c r="AX42" i="25" s="1"/>
  <c r="AW42" i="25"/>
  <c r="L45" i="25"/>
  <c r="N45" i="25" s="1"/>
  <c r="AK45" i="25"/>
  <c r="E45" i="25" s="1"/>
  <c r="AM45" i="25"/>
  <c r="AN45" i="25"/>
  <c r="AO45" i="25"/>
  <c r="AT45" i="25"/>
  <c r="AU45" i="25" s="1"/>
  <c r="AX45" i="25" s="1"/>
  <c r="AW45" i="25"/>
  <c r="L48" i="25"/>
  <c r="N48" i="25" s="1"/>
  <c r="AK48" i="25"/>
  <c r="E48" i="25" s="1"/>
  <c r="AM48" i="25"/>
  <c r="AN48" i="25"/>
  <c r="AO48" i="25"/>
  <c r="AT48" i="25"/>
  <c r="AU48" i="25"/>
  <c r="AX48" i="25" s="1"/>
  <c r="AW48" i="25"/>
  <c r="L51" i="25"/>
  <c r="N51" i="25" s="1"/>
  <c r="AK51" i="25"/>
  <c r="E51" i="25" s="1"/>
  <c r="AM51" i="25"/>
  <c r="AN51" i="25"/>
  <c r="AO51" i="25"/>
  <c r="AT51" i="25"/>
  <c r="AU51" i="25"/>
  <c r="AW51" i="25"/>
  <c r="L18" i="23"/>
  <c r="N18" i="23" s="1"/>
  <c r="AK18" i="23"/>
  <c r="E18" i="23" s="1"/>
  <c r="AM18" i="23"/>
  <c r="AN18" i="23"/>
  <c r="AO18" i="23"/>
  <c r="AT18" i="23"/>
  <c r="AU18" i="23" s="1"/>
  <c r="AX18" i="23" s="1"/>
  <c r="AW18" i="23"/>
  <c r="L21" i="23"/>
  <c r="N21" i="23" s="1"/>
  <c r="AK21" i="23"/>
  <c r="E21" i="23" s="1"/>
  <c r="AL21" i="23"/>
  <c r="H21" i="23" s="1"/>
  <c r="AM21" i="23"/>
  <c r="AN21" i="23"/>
  <c r="AO21" i="23"/>
  <c r="AT21" i="23"/>
  <c r="AU21" i="23" s="1"/>
  <c r="AX21" i="23" s="1"/>
  <c r="AW21" i="23"/>
  <c r="L24" i="23"/>
  <c r="N24" i="23" s="1"/>
  <c r="AK24" i="23"/>
  <c r="E24" i="23" s="1"/>
  <c r="AL24" i="23"/>
  <c r="H24" i="23" s="1"/>
  <c r="AM24" i="23"/>
  <c r="AN24" i="23"/>
  <c r="AO24" i="23"/>
  <c r="AT24" i="23"/>
  <c r="AU24" i="23" s="1"/>
  <c r="AX24" i="23" s="1"/>
  <c r="AW24" i="23"/>
  <c r="L27" i="23"/>
  <c r="N27" i="23" s="1"/>
  <c r="AK27" i="23"/>
  <c r="E27" i="23" s="1"/>
  <c r="AL27" i="23"/>
  <c r="H27" i="23" s="1"/>
  <c r="AM27" i="23"/>
  <c r="AN27" i="23"/>
  <c r="AO27" i="23"/>
  <c r="AT27" i="23"/>
  <c r="AU27" i="23" s="1"/>
  <c r="AX27" i="23" s="1"/>
  <c r="AW27" i="23"/>
  <c r="L30" i="23"/>
  <c r="N30" i="23" s="1"/>
  <c r="AK30" i="23"/>
  <c r="E30" i="23" s="1"/>
  <c r="AL30" i="23"/>
  <c r="H30" i="23" s="1"/>
  <c r="AM30" i="23"/>
  <c r="AN30" i="23"/>
  <c r="AO30" i="23"/>
  <c r="AT30" i="23"/>
  <c r="AU30" i="23" s="1"/>
  <c r="AX30" i="23" s="1"/>
  <c r="AW30" i="23"/>
  <c r="L33" i="23"/>
  <c r="N33" i="23" s="1"/>
  <c r="AK33" i="23"/>
  <c r="E33" i="23" s="1"/>
  <c r="AM33" i="23"/>
  <c r="AN33" i="23"/>
  <c r="AO33" i="23"/>
  <c r="AT33" i="23"/>
  <c r="AU33" i="23" s="1"/>
  <c r="AX33" i="23" s="1"/>
  <c r="AW33" i="23"/>
  <c r="L36" i="23"/>
  <c r="N36" i="23" s="1"/>
  <c r="AK36" i="23"/>
  <c r="E36" i="23" s="1"/>
  <c r="AM36" i="23"/>
  <c r="AN36" i="23"/>
  <c r="AO36" i="23"/>
  <c r="AT36" i="23"/>
  <c r="AU36" i="23" s="1"/>
  <c r="AX36" i="23" s="1"/>
  <c r="AW36" i="23"/>
  <c r="L39" i="23"/>
  <c r="N39" i="23" s="1"/>
  <c r="AK39" i="23"/>
  <c r="E39" i="23" s="1"/>
  <c r="AM39" i="23"/>
  <c r="AN39" i="23"/>
  <c r="AO39" i="23"/>
  <c r="AT39" i="23"/>
  <c r="AU39" i="23"/>
  <c r="AW39" i="23"/>
  <c r="L42" i="23"/>
  <c r="N42" i="23" s="1"/>
  <c r="AK42" i="23"/>
  <c r="E42" i="23" s="1"/>
  <c r="AM42" i="23"/>
  <c r="AN42" i="23"/>
  <c r="AO42" i="23"/>
  <c r="AT42" i="23"/>
  <c r="AU42" i="23" s="1"/>
  <c r="AX42" i="23" s="1"/>
  <c r="AW42" i="23"/>
  <c r="L45" i="23"/>
  <c r="N45" i="23" s="1"/>
  <c r="AK45" i="23"/>
  <c r="E45" i="23" s="1"/>
  <c r="AM45" i="23"/>
  <c r="AN45" i="23"/>
  <c r="AO45" i="23"/>
  <c r="AT45" i="23"/>
  <c r="AU45" i="23" s="1"/>
  <c r="AX45" i="23" s="1"/>
  <c r="AW45" i="23"/>
  <c r="L48" i="23"/>
  <c r="N48" i="23" s="1"/>
  <c r="AK48" i="23"/>
  <c r="E48" i="23" s="1"/>
  <c r="AM48" i="23"/>
  <c r="AN48" i="23"/>
  <c r="AO48" i="23"/>
  <c r="AT48" i="23"/>
  <c r="AU48" i="23" s="1"/>
  <c r="AX48" i="23" s="1"/>
  <c r="AW48" i="23"/>
  <c r="L51" i="23"/>
  <c r="N51" i="23" s="1"/>
  <c r="AK51" i="23"/>
  <c r="E51" i="23" s="1"/>
  <c r="AM51" i="23"/>
  <c r="AN51" i="23"/>
  <c r="AO51" i="23"/>
  <c r="AT51" i="23"/>
  <c r="AU51" i="23" s="1"/>
  <c r="AX51" i="23" s="1"/>
  <c r="AW51" i="23"/>
  <c r="L18" i="22"/>
  <c r="N18" i="22" s="1"/>
  <c r="AO18" i="22"/>
  <c r="E18" i="22" s="1"/>
  <c r="AQ18" i="22"/>
  <c r="AR18" i="22"/>
  <c r="AS18" i="22"/>
  <c r="AX18" i="22"/>
  <c r="AY18" i="22" s="1"/>
  <c r="BA18" i="22"/>
  <c r="L21" i="22"/>
  <c r="N21" i="22" s="1"/>
  <c r="AO21" i="22"/>
  <c r="E21" i="22" s="1"/>
  <c r="AQ21" i="22"/>
  <c r="AR21" i="22"/>
  <c r="AS21" i="22"/>
  <c r="AX21" i="22"/>
  <c r="AY21" i="22" s="1"/>
  <c r="BB21" i="22" s="1"/>
  <c r="BA21" i="22"/>
  <c r="L24" i="22"/>
  <c r="N24" i="22"/>
  <c r="AO24" i="22"/>
  <c r="E24" i="22" s="1"/>
  <c r="AQ24" i="22"/>
  <c r="AR24" i="22"/>
  <c r="AS24" i="22"/>
  <c r="AX24" i="22"/>
  <c r="AY24" i="22" s="1"/>
  <c r="BA24" i="22"/>
  <c r="L27" i="22"/>
  <c r="N27" i="22" s="1"/>
  <c r="AO27" i="22"/>
  <c r="E27" i="22" s="1"/>
  <c r="AP27" i="22"/>
  <c r="H27" i="22" s="1"/>
  <c r="AQ27" i="22"/>
  <c r="AR27" i="22"/>
  <c r="AS27" i="22"/>
  <c r="AX27" i="22"/>
  <c r="AY27" i="22" s="1"/>
  <c r="BB27" i="22" s="1"/>
  <c r="BA27" i="22"/>
  <c r="L30" i="22"/>
  <c r="N30" i="22"/>
  <c r="AO30" i="22"/>
  <c r="E30" i="22" s="1"/>
  <c r="AQ30" i="22"/>
  <c r="AR30" i="22"/>
  <c r="AS30" i="22"/>
  <c r="AX30" i="22"/>
  <c r="AY30" i="22" s="1"/>
  <c r="BA30" i="22"/>
  <c r="L33" i="22"/>
  <c r="N33" i="22" s="1"/>
  <c r="AO33" i="22"/>
  <c r="E33" i="22" s="1"/>
  <c r="AP33" i="22"/>
  <c r="H33" i="22" s="1"/>
  <c r="AQ33" i="22"/>
  <c r="AR33" i="22"/>
  <c r="AS33" i="22"/>
  <c r="AX33" i="22"/>
  <c r="AY33" i="22" s="1"/>
  <c r="BB33" i="22" s="1"/>
  <c r="BA33" i="22"/>
  <c r="L36" i="22"/>
  <c r="N36" i="22"/>
  <c r="AO36" i="22"/>
  <c r="E36" i="22" s="1"/>
  <c r="AQ36" i="22"/>
  <c r="AR36" i="22"/>
  <c r="AS36" i="22"/>
  <c r="AX36" i="22"/>
  <c r="AY36" i="22" s="1"/>
  <c r="BA36" i="22"/>
  <c r="L39" i="22"/>
  <c r="N39" i="22" s="1"/>
  <c r="AO39" i="22"/>
  <c r="E39" i="22" s="1"/>
  <c r="AP39" i="22"/>
  <c r="H39" i="22" s="1"/>
  <c r="AQ39" i="22"/>
  <c r="AR39" i="22"/>
  <c r="AS39" i="22"/>
  <c r="AX39" i="22"/>
  <c r="AY39" i="22" s="1"/>
  <c r="BB39" i="22" s="1"/>
  <c r="BA39" i="22"/>
  <c r="L42" i="22"/>
  <c r="N42" i="22"/>
  <c r="AO42" i="22"/>
  <c r="E42" i="22" s="1"/>
  <c r="AQ42" i="22"/>
  <c r="AR42" i="22"/>
  <c r="AS42" i="22"/>
  <c r="AX42" i="22"/>
  <c r="AY42" i="22" s="1"/>
  <c r="BA42" i="22"/>
  <c r="L45" i="22"/>
  <c r="N45" i="22"/>
  <c r="AO45" i="22"/>
  <c r="E45" i="22" s="1"/>
  <c r="AQ45" i="22"/>
  <c r="AR45" i="22"/>
  <c r="AS45" i="22"/>
  <c r="AX45" i="22"/>
  <c r="AY45" i="22" s="1"/>
  <c r="BB45" i="22" s="1"/>
  <c r="BA45" i="22"/>
  <c r="L48" i="22"/>
  <c r="N48" i="22" s="1"/>
  <c r="AO48" i="22"/>
  <c r="E48" i="22" s="1"/>
  <c r="AP48" i="22"/>
  <c r="H48" i="22" s="1"/>
  <c r="AQ48" i="22"/>
  <c r="AR48" i="22"/>
  <c r="AS48" i="22"/>
  <c r="AX48" i="22"/>
  <c r="AY48" i="22" s="1"/>
  <c r="BB48" i="22" s="1"/>
  <c r="BA48" i="22"/>
  <c r="L51" i="22"/>
  <c r="N51" i="22"/>
  <c r="AO51" i="22"/>
  <c r="E51" i="22" s="1"/>
  <c r="AQ51" i="22"/>
  <c r="AR51" i="22"/>
  <c r="AS51" i="22"/>
  <c r="AX51" i="22"/>
  <c r="AY51" i="22" s="1"/>
  <c r="BA51" i="22"/>
  <c r="L18" i="21"/>
  <c r="N18" i="21" s="1"/>
  <c r="AK18" i="21"/>
  <c r="E18" i="21" s="1"/>
  <c r="AM18" i="21"/>
  <c r="AN18" i="21"/>
  <c r="AO18" i="21"/>
  <c r="AT18" i="21"/>
  <c r="AU18" i="21" s="1"/>
  <c r="AX18" i="21" s="1"/>
  <c r="AW18" i="21"/>
  <c r="L21" i="21"/>
  <c r="N21" i="21" s="1"/>
  <c r="AK21" i="21"/>
  <c r="E21" i="21" s="1"/>
  <c r="AM21" i="21"/>
  <c r="AN21" i="21"/>
  <c r="AO21" i="21"/>
  <c r="AT21" i="21"/>
  <c r="AU21" i="21" s="1"/>
  <c r="AW21" i="21"/>
  <c r="L24" i="21"/>
  <c r="N24" i="21" s="1"/>
  <c r="AK24" i="21"/>
  <c r="E24" i="21" s="1"/>
  <c r="AL24" i="21"/>
  <c r="H24" i="21" s="1"/>
  <c r="AM24" i="21"/>
  <c r="AN24" i="21"/>
  <c r="AO24" i="21"/>
  <c r="AT24" i="21"/>
  <c r="AU24" i="21" s="1"/>
  <c r="AX24" i="21" s="1"/>
  <c r="AW24" i="21"/>
  <c r="L27" i="21"/>
  <c r="N27" i="21" s="1"/>
  <c r="AK27" i="21"/>
  <c r="E27" i="21" s="1"/>
  <c r="AL27" i="21"/>
  <c r="H27" i="21" s="1"/>
  <c r="AM27" i="21"/>
  <c r="AN27" i="21"/>
  <c r="AO27" i="21"/>
  <c r="AT27" i="21"/>
  <c r="AU27" i="21"/>
  <c r="AX27" i="21" s="1"/>
  <c r="AW27" i="21"/>
  <c r="L30" i="21"/>
  <c r="N30" i="21"/>
  <c r="AK30" i="21"/>
  <c r="E30" i="21" s="1"/>
  <c r="AM30" i="21"/>
  <c r="AN30" i="21"/>
  <c r="AO30" i="21"/>
  <c r="AT30" i="21"/>
  <c r="AU30" i="21"/>
  <c r="AW30" i="21"/>
  <c r="L33" i="21"/>
  <c r="N33" i="21" s="1"/>
  <c r="AK33" i="21"/>
  <c r="E33" i="21" s="1"/>
  <c r="AM33" i="21"/>
  <c r="AN33" i="21"/>
  <c r="AO33" i="21"/>
  <c r="AT33" i="21"/>
  <c r="AU33" i="21" s="1"/>
  <c r="AX33" i="21" s="1"/>
  <c r="AW33" i="21"/>
  <c r="L36" i="21"/>
  <c r="N36" i="21" s="1"/>
  <c r="AK36" i="21"/>
  <c r="E36" i="21" s="1"/>
  <c r="AL36" i="21"/>
  <c r="H36" i="21" s="1"/>
  <c r="AM36" i="21"/>
  <c r="AN36" i="21"/>
  <c r="AO36" i="21"/>
  <c r="AT36" i="21"/>
  <c r="AU36" i="21" s="1"/>
  <c r="AX36" i="21" s="1"/>
  <c r="AW36" i="21"/>
  <c r="L39" i="21"/>
  <c r="N39" i="21" s="1"/>
  <c r="AK39" i="21"/>
  <c r="E39" i="21" s="1"/>
  <c r="AL39" i="21"/>
  <c r="H39" i="21" s="1"/>
  <c r="AM39" i="21"/>
  <c r="AN39" i="21"/>
  <c r="AO39" i="21"/>
  <c r="AT39" i="21"/>
  <c r="AU39" i="21"/>
  <c r="AX39" i="21" s="1"/>
  <c r="AW39" i="21"/>
  <c r="L42" i="21"/>
  <c r="N42" i="21"/>
  <c r="AK42" i="21"/>
  <c r="E42" i="21" s="1"/>
  <c r="AM42" i="21"/>
  <c r="AN42" i="21"/>
  <c r="AO42" i="21"/>
  <c r="AT42" i="21"/>
  <c r="AU42" i="21"/>
  <c r="AW42" i="21"/>
  <c r="L45" i="21"/>
  <c r="N45" i="21" s="1"/>
  <c r="AK45" i="21"/>
  <c r="E45" i="21" s="1"/>
  <c r="AM45" i="21"/>
  <c r="AN45" i="21"/>
  <c r="AO45" i="21"/>
  <c r="AT45" i="21"/>
  <c r="AU45" i="21" s="1"/>
  <c r="AX45" i="21" s="1"/>
  <c r="AW45" i="21"/>
  <c r="L48" i="21"/>
  <c r="N48" i="21" s="1"/>
  <c r="AK48" i="21"/>
  <c r="E48" i="21" s="1"/>
  <c r="AM48" i="21"/>
  <c r="AN48" i="21"/>
  <c r="AO48" i="21"/>
  <c r="AT48" i="21"/>
  <c r="AU48" i="21" s="1"/>
  <c r="AX48" i="21" s="1"/>
  <c r="AW48" i="21"/>
  <c r="L51" i="21"/>
  <c r="N51" i="21" s="1"/>
  <c r="AK51" i="21"/>
  <c r="E51" i="21" s="1"/>
  <c r="AM51" i="21"/>
  <c r="AN51" i="21"/>
  <c r="AO51" i="21"/>
  <c r="AT51" i="21"/>
  <c r="AU51" i="21"/>
  <c r="AX51" i="21" s="1"/>
  <c r="AW51" i="21"/>
  <c r="L18" i="20"/>
  <c r="N18" i="20" s="1"/>
  <c r="AK18" i="20"/>
  <c r="E18" i="20" s="1"/>
  <c r="AM18" i="20"/>
  <c r="AN18" i="20"/>
  <c r="AO18" i="20"/>
  <c r="AT18" i="20"/>
  <c r="AU18" i="20"/>
  <c r="AW18" i="20"/>
  <c r="L21" i="20"/>
  <c r="N21" i="20" s="1"/>
  <c r="AK21" i="20"/>
  <c r="E21" i="20" s="1"/>
  <c r="AM21" i="20"/>
  <c r="AN21" i="20"/>
  <c r="AO21" i="20"/>
  <c r="AT21" i="20"/>
  <c r="AU21" i="20"/>
  <c r="AW21" i="20"/>
  <c r="L24" i="20"/>
  <c r="N24" i="20" s="1"/>
  <c r="AK24" i="20"/>
  <c r="E24" i="20" s="1"/>
  <c r="AM24" i="20"/>
  <c r="AN24" i="20"/>
  <c r="AO24" i="20"/>
  <c r="AT24" i="20"/>
  <c r="AU24" i="20"/>
  <c r="AW24" i="20"/>
  <c r="L27" i="20"/>
  <c r="N27" i="20" s="1"/>
  <c r="AK27" i="20"/>
  <c r="E27" i="20" s="1"/>
  <c r="AM27" i="20"/>
  <c r="AN27" i="20"/>
  <c r="AO27" i="20"/>
  <c r="AT27" i="20"/>
  <c r="AU27" i="20" s="1"/>
  <c r="AX27" i="20" s="1"/>
  <c r="AW27" i="20"/>
  <c r="L30" i="20"/>
  <c r="N30" i="20" s="1"/>
  <c r="AK30" i="20"/>
  <c r="E30" i="20" s="1"/>
  <c r="AM30" i="20"/>
  <c r="AN30" i="20"/>
  <c r="AO30" i="20"/>
  <c r="AT30" i="20"/>
  <c r="AU30" i="20" s="1"/>
  <c r="AX30" i="20" s="1"/>
  <c r="AW30" i="20"/>
  <c r="L33" i="20"/>
  <c r="N33" i="20" s="1"/>
  <c r="AK33" i="20"/>
  <c r="E33" i="20" s="1"/>
  <c r="AM33" i="20"/>
  <c r="AN33" i="20"/>
  <c r="AO33" i="20"/>
  <c r="AT33" i="20"/>
  <c r="AU33" i="20" s="1"/>
  <c r="AX33" i="20" s="1"/>
  <c r="AW33" i="20"/>
  <c r="L36" i="20"/>
  <c r="N36" i="20" s="1"/>
  <c r="AK36" i="20"/>
  <c r="E36" i="20" s="1"/>
  <c r="AM36" i="20"/>
  <c r="AN36" i="20"/>
  <c r="AO36" i="20"/>
  <c r="AT36" i="20"/>
  <c r="AU36" i="20" s="1"/>
  <c r="AX36" i="20" s="1"/>
  <c r="AW36" i="20"/>
  <c r="L39" i="20"/>
  <c r="N39" i="20" s="1"/>
  <c r="AK39" i="20"/>
  <c r="E39" i="20" s="1"/>
  <c r="AM39" i="20"/>
  <c r="AN39" i="20"/>
  <c r="AO39" i="20"/>
  <c r="AT39" i="20"/>
  <c r="AU39" i="20"/>
  <c r="AX39" i="20" s="1"/>
  <c r="AW39" i="20"/>
  <c r="L42" i="20"/>
  <c r="N42" i="20" s="1"/>
  <c r="AK42" i="20"/>
  <c r="E42" i="20" s="1"/>
  <c r="AM42" i="20"/>
  <c r="AN42" i="20"/>
  <c r="AO42" i="20"/>
  <c r="AT42" i="20"/>
  <c r="AU42" i="20"/>
  <c r="AX42" i="20" s="1"/>
  <c r="AW42" i="20"/>
  <c r="L45" i="20"/>
  <c r="N45" i="20" s="1"/>
  <c r="BC45" i="20" s="1"/>
  <c r="AK45" i="20"/>
  <c r="E45" i="20" s="1"/>
  <c r="AM45" i="20"/>
  <c r="AN45" i="20"/>
  <c r="AO45" i="20"/>
  <c r="AT45" i="20"/>
  <c r="AU45" i="20"/>
  <c r="AW45" i="20"/>
  <c r="L48" i="20"/>
  <c r="N48" i="20" s="1"/>
  <c r="AK48" i="20"/>
  <c r="E48" i="20" s="1"/>
  <c r="AM48" i="20"/>
  <c r="AN48" i="20"/>
  <c r="AO48" i="20"/>
  <c r="AT48" i="20"/>
  <c r="AU48" i="20" s="1"/>
  <c r="AX48" i="20" s="1"/>
  <c r="AW48" i="20"/>
  <c r="L51" i="20"/>
  <c r="N51" i="20" s="1"/>
  <c r="AK51" i="20"/>
  <c r="E51" i="20" s="1"/>
  <c r="AM51" i="20"/>
  <c r="AN51" i="20"/>
  <c r="AO51" i="20"/>
  <c r="AT51" i="20"/>
  <c r="AU51" i="20" s="1"/>
  <c r="AX51" i="20" s="1"/>
  <c r="AW51" i="20"/>
  <c r="L18" i="19"/>
  <c r="N18" i="19" s="1"/>
  <c r="AO18" i="19"/>
  <c r="E18" i="19" s="1"/>
  <c r="AQ18" i="19"/>
  <c r="AR18" i="19"/>
  <c r="AS18" i="19"/>
  <c r="AX18" i="19"/>
  <c r="AY18" i="19" s="1"/>
  <c r="BB18" i="19" s="1"/>
  <c r="BA18" i="19"/>
  <c r="L21" i="19"/>
  <c r="N21" i="19" s="1"/>
  <c r="AO21" i="19"/>
  <c r="E21" i="19" s="1"/>
  <c r="AQ21" i="19"/>
  <c r="AR21" i="19"/>
  <c r="AS21" i="19"/>
  <c r="AX21" i="19"/>
  <c r="AY21" i="19" s="1"/>
  <c r="BB21" i="19" s="1"/>
  <c r="BA21" i="19"/>
  <c r="L24" i="19"/>
  <c r="N24" i="19" s="1"/>
  <c r="AO24" i="19"/>
  <c r="E24" i="19" s="1"/>
  <c r="AQ24" i="19"/>
  <c r="AR24" i="19"/>
  <c r="AS24" i="19"/>
  <c r="AX24" i="19"/>
  <c r="AY24" i="19" s="1"/>
  <c r="BB24" i="19" s="1"/>
  <c r="BA24" i="19"/>
  <c r="L27" i="19"/>
  <c r="N27" i="19" s="1"/>
  <c r="AO27" i="19"/>
  <c r="E27" i="19" s="1"/>
  <c r="AQ27" i="19"/>
  <c r="AR27" i="19"/>
  <c r="AS27" i="19"/>
  <c r="AX27" i="19"/>
  <c r="AY27" i="19" s="1"/>
  <c r="BB27" i="19" s="1"/>
  <c r="BA27" i="19"/>
  <c r="L30" i="19"/>
  <c r="N30" i="19" s="1"/>
  <c r="AO30" i="19"/>
  <c r="E30" i="19" s="1"/>
  <c r="AQ30" i="19"/>
  <c r="AR30" i="19"/>
  <c r="AS30" i="19"/>
  <c r="AX30" i="19"/>
  <c r="AY30" i="19" s="1"/>
  <c r="BB30" i="19" s="1"/>
  <c r="BA30" i="19"/>
  <c r="L33" i="19"/>
  <c r="N33" i="19" s="1"/>
  <c r="AO33" i="19"/>
  <c r="E33" i="19" s="1"/>
  <c r="AQ33" i="19"/>
  <c r="AR33" i="19"/>
  <c r="AS33" i="19"/>
  <c r="AX33" i="19"/>
  <c r="AY33" i="19" s="1"/>
  <c r="BB33" i="19" s="1"/>
  <c r="BA33" i="19"/>
  <c r="L36" i="19"/>
  <c r="N36" i="19" s="1"/>
  <c r="AO36" i="19"/>
  <c r="E36" i="19" s="1"/>
  <c r="AQ36" i="19"/>
  <c r="AR36" i="19"/>
  <c r="AS36" i="19"/>
  <c r="AX36" i="19"/>
  <c r="AY36" i="19" s="1"/>
  <c r="BB36" i="19" s="1"/>
  <c r="BA36" i="19"/>
  <c r="L39" i="19"/>
  <c r="N39" i="19" s="1"/>
  <c r="AO39" i="19"/>
  <c r="E39" i="19" s="1"/>
  <c r="AQ39" i="19"/>
  <c r="AR39" i="19"/>
  <c r="AS39" i="19"/>
  <c r="AX39" i="19"/>
  <c r="AY39" i="19" s="1"/>
  <c r="BB39" i="19" s="1"/>
  <c r="BA39" i="19"/>
  <c r="L42" i="19"/>
  <c r="N42" i="19" s="1"/>
  <c r="AO42" i="19"/>
  <c r="E42" i="19" s="1"/>
  <c r="AQ42" i="19"/>
  <c r="AR42" i="19"/>
  <c r="AS42" i="19"/>
  <c r="AX42" i="19"/>
  <c r="AY42" i="19" s="1"/>
  <c r="BB42" i="19" s="1"/>
  <c r="BA42" i="19"/>
  <c r="L45" i="19"/>
  <c r="N45" i="19" s="1"/>
  <c r="AO45" i="19"/>
  <c r="E45" i="19" s="1"/>
  <c r="AQ45" i="19"/>
  <c r="AR45" i="19"/>
  <c r="AS45" i="19"/>
  <c r="AX45" i="19"/>
  <c r="AY45" i="19" s="1"/>
  <c r="BB45" i="19" s="1"/>
  <c r="BA45" i="19"/>
  <c r="L48" i="19"/>
  <c r="N48" i="19" s="1"/>
  <c r="AO48" i="19"/>
  <c r="E48" i="19" s="1"/>
  <c r="AQ48" i="19"/>
  <c r="AR48" i="19"/>
  <c r="AS48" i="19"/>
  <c r="AX48" i="19"/>
  <c r="AY48" i="19" s="1"/>
  <c r="BB48" i="19" s="1"/>
  <c r="BA48" i="19"/>
  <c r="L51" i="19"/>
  <c r="N51" i="19" s="1"/>
  <c r="AO51" i="19"/>
  <c r="E51" i="19" s="1"/>
  <c r="AQ51" i="19"/>
  <c r="AR51" i="19"/>
  <c r="AS51" i="19"/>
  <c r="AX51" i="19"/>
  <c r="AY51" i="19" s="1"/>
  <c r="BB51" i="19" s="1"/>
  <c r="BA51" i="19"/>
  <c r="L18" i="18"/>
  <c r="N18" i="18" s="1"/>
  <c r="AK18" i="18"/>
  <c r="E18" i="18" s="1"/>
  <c r="AM18" i="18"/>
  <c r="AN18" i="18"/>
  <c r="AO18" i="18"/>
  <c r="AT18" i="18"/>
  <c r="AU18" i="18" s="1"/>
  <c r="AW18" i="18"/>
  <c r="L21" i="18"/>
  <c r="N21" i="18" s="1"/>
  <c r="AK21" i="18"/>
  <c r="E21" i="18" s="1"/>
  <c r="AM21" i="18"/>
  <c r="AN21" i="18"/>
  <c r="AO21" i="18"/>
  <c r="AT21" i="18"/>
  <c r="AU21" i="18" s="1"/>
  <c r="AX21" i="18" s="1"/>
  <c r="AW21" i="18"/>
  <c r="L24" i="18"/>
  <c r="N24" i="18" s="1"/>
  <c r="AK24" i="18"/>
  <c r="E24" i="18" s="1"/>
  <c r="AL24" i="18"/>
  <c r="H24" i="18" s="1"/>
  <c r="AM24" i="18"/>
  <c r="AN24" i="18"/>
  <c r="AO24" i="18"/>
  <c r="AT24" i="18"/>
  <c r="AU24" i="18" s="1"/>
  <c r="AW24" i="18"/>
  <c r="L27" i="18"/>
  <c r="N27" i="18" s="1"/>
  <c r="AK27" i="18"/>
  <c r="E27" i="18" s="1"/>
  <c r="AM27" i="18"/>
  <c r="AN27" i="18"/>
  <c r="AO27" i="18"/>
  <c r="AT27" i="18"/>
  <c r="AU27" i="18" s="1"/>
  <c r="AX27" i="18" s="1"/>
  <c r="AW27" i="18"/>
  <c r="L30" i="18"/>
  <c r="N30" i="18" s="1"/>
  <c r="AK30" i="18"/>
  <c r="E30" i="18" s="1"/>
  <c r="AL30" i="18"/>
  <c r="H30" i="18" s="1"/>
  <c r="AM30" i="18"/>
  <c r="AN30" i="18"/>
  <c r="AO30" i="18"/>
  <c r="AT30" i="18"/>
  <c r="AU30" i="18" s="1"/>
  <c r="AW30" i="18"/>
  <c r="L33" i="18"/>
  <c r="N33" i="18" s="1"/>
  <c r="AK33" i="18"/>
  <c r="E33" i="18" s="1"/>
  <c r="AM33" i="18"/>
  <c r="AN33" i="18"/>
  <c r="AO33" i="18"/>
  <c r="AT33" i="18"/>
  <c r="AU33" i="18" s="1"/>
  <c r="AX33" i="18" s="1"/>
  <c r="AW33" i="18"/>
  <c r="L36" i="18"/>
  <c r="N36" i="18" s="1"/>
  <c r="AK36" i="18"/>
  <c r="E36" i="18" s="1"/>
  <c r="AL36" i="18"/>
  <c r="H36" i="18" s="1"/>
  <c r="AM36" i="18"/>
  <c r="AN36" i="18"/>
  <c r="AO36" i="18"/>
  <c r="AT36" i="18"/>
  <c r="AU36" i="18" s="1"/>
  <c r="AW36" i="18"/>
  <c r="L39" i="18"/>
  <c r="N39" i="18" s="1"/>
  <c r="AK39" i="18"/>
  <c r="E39" i="18" s="1"/>
  <c r="AM39" i="18"/>
  <c r="AN39" i="18"/>
  <c r="AO39" i="18"/>
  <c r="AT39" i="18"/>
  <c r="AU39" i="18" s="1"/>
  <c r="AX39" i="18" s="1"/>
  <c r="AW39" i="18"/>
  <c r="L42" i="18"/>
  <c r="N42" i="18" s="1"/>
  <c r="AK42" i="18"/>
  <c r="E42" i="18" s="1"/>
  <c r="AM42" i="18"/>
  <c r="AN42" i="18"/>
  <c r="AO42" i="18"/>
  <c r="AT42" i="18"/>
  <c r="AU42" i="18" s="1"/>
  <c r="AW42" i="18"/>
  <c r="L45" i="18"/>
  <c r="N45" i="18" s="1"/>
  <c r="AK45" i="18"/>
  <c r="E45" i="18" s="1"/>
  <c r="AM45" i="18"/>
  <c r="AN45" i="18"/>
  <c r="AO45" i="18"/>
  <c r="AT45" i="18"/>
  <c r="AU45" i="18" s="1"/>
  <c r="AX45" i="18" s="1"/>
  <c r="AW45" i="18"/>
  <c r="L48" i="18"/>
  <c r="N48" i="18" s="1"/>
  <c r="AK48" i="18"/>
  <c r="E48" i="18" s="1"/>
  <c r="AL48" i="18"/>
  <c r="H48" i="18" s="1"/>
  <c r="AM48" i="18"/>
  <c r="AN48" i="18"/>
  <c r="AO48" i="18"/>
  <c r="AT48" i="18"/>
  <c r="AU48" i="18" s="1"/>
  <c r="AW48" i="18"/>
  <c r="L51" i="18"/>
  <c r="N51" i="18" s="1"/>
  <c r="AK51" i="18"/>
  <c r="E51" i="18" s="1"/>
  <c r="AM51" i="18"/>
  <c r="AN51" i="18"/>
  <c r="AO51" i="18"/>
  <c r="AT51" i="18"/>
  <c r="AU51" i="18" s="1"/>
  <c r="AX51" i="18" s="1"/>
  <c r="AW51" i="18"/>
  <c r="L18" i="17"/>
  <c r="N18" i="17" s="1"/>
  <c r="AK18" i="17"/>
  <c r="E18" i="17" s="1"/>
  <c r="AM18" i="17"/>
  <c r="AN18" i="17"/>
  <c r="AO18" i="17"/>
  <c r="AT18" i="17"/>
  <c r="AU18" i="17" s="1"/>
  <c r="AX18" i="17" s="1"/>
  <c r="AW18" i="17"/>
  <c r="L21" i="17"/>
  <c r="N21" i="17" s="1"/>
  <c r="AK21" i="17"/>
  <c r="E21" i="17" s="1"/>
  <c r="AM21" i="17"/>
  <c r="AN21" i="17"/>
  <c r="AO21" i="17"/>
  <c r="AT21" i="17"/>
  <c r="AU21" i="17" s="1"/>
  <c r="AX21" i="17" s="1"/>
  <c r="AW21" i="17"/>
  <c r="L24" i="17"/>
  <c r="N24" i="17" s="1"/>
  <c r="AK24" i="17"/>
  <c r="E24" i="17" s="1"/>
  <c r="AM24" i="17"/>
  <c r="AN24" i="17"/>
  <c r="AO24" i="17"/>
  <c r="AT24" i="17"/>
  <c r="AU24" i="17"/>
  <c r="AX24" i="17" s="1"/>
  <c r="AW24" i="17"/>
  <c r="L27" i="17"/>
  <c r="N27" i="17" s="1"/>
  <c r="AK27" i="17"/>
  <c r="E27" i="17" s="1"/>
  <c r="AM27" i="17"/>
  <c r="AN27" i="17"/>
  <c r="AO27" i="17"/>
  <c r="AT27" i="17"/>
  <c r="AU27" i="17"/>
  <c r="AW27" i="17"/>
  <c r="L30" i="17"/>
  <c r="N30" i="17" s="1"/>
  <c r="AK30" i="17"/>
  <c r="E30" i="17" s="1"/>
  <c r="AM30" i="17"/>
  <c r="AN30" i="17"/>
  <c r="AO30" i="17"/>
  <c r="AT30" i="17"/>
  <c r="AU30" i="17" s="1"/>
  <c r="AX30" i="17" s="1"/>
  <c r="AW30" i="17"/>
  <c r="L33" i="17"/>
  <c r="N33" i="17" s="1"/>
  <c r="AK33" i="17"/>
  <c r="E33" i="17" s="1"/>
  <c r="AM33" i="17"/>
  <c r="AN33" i="17"/>
  <c r="AO33" i="17"/>
  <c r="AT33" i="17"/>
  <c r="AU33" i="17" s="1"/>
  <c r="AX33" i="17" s="1"/>
  <c r="AW33" i="17"/>
  <c r="L36" i="17"/>
  <c r="N36" i="17" s="1"/>
  <c r="AK36" i="17"/>
  <c r="E36" i="17" s="1"/>
  <c r="AM36" i="17"/>
  <c r="AN36" i="17"/>
  <c r="AO36" i="17"/>
  <c r="AT36" i="17"/>
  <c r="AU36" i="17"/>
  <c r="AX36" i="17" s="1"/>
  <c r="AW36" i="17"/>
  <c r="L39" i="17"/>
  <c r="N39" i="17" s="1"/>
  <c r="AK39" i="17"/>
  <c r="E39" i="17" s="1"/>
  <c r="AM39" i="17"/>
  <c r="AN39" i="17"/>
  <c r="AO39" i="17"/>
  <c r="AT39" i="17"/>
  <c r="AU39" i="17"/>
  <c r="AW39" i="17"/>
  <c r="L42" i="17"/>
  <c r="N42" i="17" s="1"/>
  <c r="AK42" i="17"/>
  <c r="E42" i="17" s="1"/>
  <c r="AM42" i="17"/>
  <c r="AN42" i="17"/>
  <c r="AO42" i="17"/>
  <c r="AT42" i="17"/>
  <c r="AU42" i="17" s="1"/>
  <c r="AX42" i="17" s="1"/>
  <c r="AW42" i="17"/>
  <c r="L45" i="17"/>
  <c r="N45" i="17" s="1"/>
  <c r="AK45" i="17"/>
  <c r="E45" i="17" s="1"/>
  <c r="AM45" i="17"/>
  <c r="AN45" i="17"/>
  <c r="AO45" i="17"/>
  <c r="AT45" i="17"/>
  <c r="AU45" i="17" s="1"/>
  <c r="AX45" i="17" s="1"/>
  <c r="AW45" i="17"/>
  <c r="L48" i="17"/>
  <c r="N48" i="17" s="1"/>
  <c r="AK48" i="17"/>
  <c r="E48" i="17" s="1"/>
  <c r="AM48" i="17"/>
  <c r="AN48" i="17"/>
  <c r="AO48" i="17"/>
  <c r="AT48" i="17"/>
  <c r="AU48" i="17"/>
  <c r="AX48" i="17" s="1"/>
  <c r="AW48" i="17"/>
  <c r="L51" i="17"/>
  <c r="N51" i="17" s="1"/>
  <c r="AK51" i="17"/>
  <c r="E51" i="17" s="1"/>
  <c r="AM51" i="17"/>
  <c r="AN51" i="17"/>
  <c r="AO51" i="17"/>
  <c r="AT51" i="17"/>
  <c r="AU51" i="17"/>
  <c r="AW51" i="17"/>
  <c r="L18" i="16"/>
  <c r="N18" i="16" s="1"/>
  <c r="AO18" i="16"/>
  <c r="E18" i="16" s="1"/>
  <c r="AQ18" i="16"/>
  <c r="AR18" i="16"/>
  <c r="AS18" i="16"/>
  <c r="AX18" i="16"/>
  <c r="AY18" i="16"/>
  <c r="BB18" i="16" s="1"/>
  <c r="BA18" i="16"/>
  <c r="L21" i="16"/>
  <c r="N21" i="16"/>
  <c r="AO21" i="16"/>
  <c r="E21" i="16" s="1"/>
  <c r="AQ21" i="16"/>
  <c r="AR21" i="16"/>
  <c r="AS21" i="16"/>
  <c r="AX21" i="16"/>
  <c r="AY21" i="16"/>
  <c r="BA21" i="16"/>
  <c r="L24" i="16"/>
  <c r="N24" i="16" s="1"/>
  <c r="AO24" i="16"/>
  <c r="E24" i="16" s="1"/>
  <c r="AQ24" i="16"/>
  <c r="AR24" i="16"/>
  <c r="AS24" i="16"/>
  <c r="AX24" i="16"/>
  <c r="AY24" i="16" s="1"/>
  <c r="BB24" i="16" s="1"/>
  <c r="BA24" i="16"/>
  <c r="L27" i="16"/>
  <c r="N27" i="16" s="1"/>
  <c r="AO27" i="16"/>
  <c r="E27" i="16" s="1"/>
  <c r="AQ27" i="16"/>
  <c r="AR27" i="16"/>
  <c r="AS27" i="16"/>
  <c r="AX27" i="16"/>
  <c r="AY27" i="16" s="1"/>
  <c r="BB27" i="16" s="1"/>
  <c r="BA27" i="16"/>
  <c r="L30" i="16"/>
  <c r="N30" i="16" s="1"/>
  <c r="AO30" i="16"/>
  <c r="E30" i="16" s="1"/>
  <c r="AQ30" i="16"/>
  <c r="AR30" i="16"/>
  <c r="AS30" i="16"/>
  <c r="AX30" i="16"/>
  <c r="AY30" i="16"/>
  <c r="BB30" i="16" s="1"/>
  <c r="BA30" i="16"/>
  <c r="L33" i="16"/>
  <c r="N33" i="16" s="1"/>
  <c r="AO33" i="16"/>
  <c r="E33" i="16" s="1"/>
  <c r="AQ33" i="16"/>
  <c r="AR33" i="16"/>
  <c r="AS33" i="16"/>
  <c r="AX33" i="16"/>
  <c r="AY33" i="16"/>
  <c r="BA33" i="16"/>
  <c r="L36" i="16"/>
  <c r="N36" i="16" s="1"/>
  <c r="AO36" i="16"/>
  <c r="E36" i="16" s="1"/>
  <c r="AQ36" i="16"/>
  <c r="AR36" i="16"/>
  <c r="AS36" i="16"/>
  <c r="AX36" i="16"/>
  <c r="AY36" i="16" s="1"/>
  <c r="BB36" i="16" s="1"/>
  <c r="BA36" i="16"/>
  <c r="L39" i="16"/>
  <c r="N39" i="16" s="1"/>
  <c r="AO39" i="16"/>
  <c r="E39" i="16" s="1"/>
  <c r="AP39" i="16"/>
  <c r="H39" i="16" s="1"/>
  <c r="AQ39" i="16"/>
  <c r="AR39" i="16"/>
  <c r="AS39" i="16"/>
  <c r="AX39" i="16"/>
  <c r="AY39" i="16" s="1"/>
  <c r="BB39" i="16" s="1"/>
  <c r="BA39" i="16"/>
  <c r="L42" i="16"/>
  <c r="N42" i="16" s="1"/>
  <c r="AO42" i="16"/>
  <c r="E42" i="16" s="1"/>
  <c r="AP42" i="16"/>
  <c r="H42" i="16" s="1"/>
  <c r="AQ42" i="16"/>
  <c r="AR42" i="16"/>
  <c r="AS42" i="16"/>
  <c r="AX42" i="16"/>
  <c r="AY42" i="16"/>
  <c r="BB42" i="16" s="1"/>
  <c r="BA42" i="16"/>
  <c r="L45" i="16"/>
  <c r="N45" i="16"/>
  <c r="AO45" i="16"/>
  <c r="E45" i="16" s="1"/>
  <c r="AQ45" i="16"/>
  <c r="AR45" i="16"/>
  <c r="AS45" i="16"/>
  <c r="AX45" i="16"/>
  <c r="AY45" i="16"/>
  <c r="BA45" i="16"/>
  <c r="L48" i="16"/>
  <c r="N48" i="16" s="1"/>
  <c r="AO48" i="16"/>
  <c r="E48" i="16" s="1"/>
  <c r="AQ48" i="16"/>
  <c r="AR48" i="16"/>
  <c r="AS48" i="16"/>
  <c r="AX48" i="16"/>
  <c r="AY48" i="16" s="1"/>
  <c r="BB48" i="16" s="1"/>
  <c r="BA48" i="16"/>
  <c r="L51" i="16"/>
  <c r="N51" i="16" s="1"/>
  <c r="AO51" i="16"/>
  <c r="E51" i="16" s="1"/>
  <c r="AP51" i="16"/>
  <c r="H51" i="16" s="1"/>
  <c r="AQ51" i="16"/>
  <c r="AR51" i="16"/>
  <c r="AS51" i="16"/>
  <c r="AX51" i="16"/>
  <c r="AY51" i="16" s="1"/>
  <c r="BB51" i="16" s="1"/>
  <c r="BA51" i="16"/>
  <c r="L18" i="15"/>
  <c r="N18" i="15" s="1"/>
  <c r="AK18" i="15"/>
  <c r="E18" i="15" s="1"/>
  <c r="AM18" i="15"/>
  <c r="AN18" i="15"/>
  <c r="AO18" i="15"/>
  <c r="AT18" i="15"/>
  <c r="AU18" i="15" s="1"/>
  <c r="AX18" i="15" s="1"/>
  <c r="AW18" i="15"/>
  <c r="L21" i="15"/>
  <c r="N21" i="15" s="1"/>
  <c r="AK21" i="15"/>
  <c r="E21" i="15" s="1"/>
  <c r="AM21" i="15"/>
  <c r="AN21" i="15"/>
  <c r="AO21" i="15"/>
  <c r="AT21" i="15"/>
  <c r="AU21" i="15" s="1"/>
  <c r="AX21" i="15" s="1"/>
  <c r="AW21" i="15"/>
  <c r="L24" i="15"/>
  <c r="N24" i="15" s="1"/>
  <c r="AK24" i="15"/>
  <c r="E24" i="15" s="1"/>
  <c r="AM24" i="15"/>
  <c r="AN24" i="15"/>
  <c r="AO24" i="15"/>
  <c r="AT24" i="15"/>
  <c r="AU24" i="15" s="1"/>
  <c r="AX24" i="15" s="1"/>
  <c r="AW24" i="15"/>
  <c r="L27" i="15"/>
  <c r="N27" i="15" s="1"/>
  <c r="AK27" i="15"/>
  <c r="E27" i="15" s="1"/>
  <c r="AM27" i="15"/>
  <c r="AN27" i="15"/>
  <c r="AO27" i="15"/>
  <c r="AT27" i="15"/>
  <c r="AU27" i="15"/>
  <c r="AX27" i="15" s="1"/>
  <c r="AW27" i="15"/>
  <c r="L30" i="15"/>
  <c r="N30" i="15"/>
  <c r="AK30" i="15"/>
  <c r="E30" i="15" s="1"/>
  <c r="AM30" i="15"/>
  <c r="AN30" i="15"/>
  <c r="AO30" i="15"/>
  <c r="AT30" i="15"/>
  <c r="AU30" i="15" s="1"/>
  <c r="AX30" i="15" s="1"/>
  <c r="AW30" i="15"/>
  <c r="L33" i="15"/>
  <c r="N33" i="15" s="1"/>
  <c r="AK33" i="15"/>
  <c r="E33" i="15" s="1"/>
  <c r="AM33" i="15"/>
  <c r="AN33" i="15"/>
  <c r="AO33" i="15"/>
  <c r="AT33" i="15"/>
  <c r="AU33" i="15" s="1"/>
  <c r="AX33" i="15" s="1"/>
  <c r="AW33" i="15"/>
  <c r="L36" i="15"/>
  <c r="N36" i="15" s="1"/>
  <c r="AK36" i="15"/>
  <c r="E36" i="15" s="1"/>
  <c r="AL36" i="15"/>
  <c r="H36" i="15" s="1"/>
  <c r="AM36" i="15"/>
  <c r="AN36" i="15"/>
  <c r="AO36" i="15"/>
  <c r="AT36" i="15"/>
  <c r="AU36" i="15" s="1"/>
  <c r="AX36" i="15" s="1"/>
  <c r="AW36" i="15"/>
  <c r="L39" i="15"/>
  <c r="N39" i="15" s="1"/>
  <c r="AK39" i="15"/>
  <c r="E39" i="15" s="1"/>
  <c r="AM39" i="15"/>
  <c r="AN39" i="15"/>
  <c r="AO39" i="15"/>
  <c r="AT39" i="15"/>
  <c r="AU39" i="15"/>
  <c r="AX39" i="15" s="1"/>
  <c r="AW39" i="15"/>
  <c r="L42" i="15"/>
  <c r="N42" i="15" s="1"/>
  <c r="AK42" i="15"/>
  <c r="E42" i="15" s="1"/>
  <c r="AM42" i="15"/>
  <c r="AN42" i="15"/>
  <c r="AO42" i="15"/>
  <c r="AT42" i="15"/>
  <c r="AU42" i="15" s="1"/>
  <c r="AX42" i="15" s="1"/>
  <c r="AW42" i="15"/>
  <c r="L45" i="15"/>
  <c r="N45" i="15" s="1"/>
  <c r="AK45" i="15"/>
  <c r="E45" i="15" s="1"/>
  <c r="AM45" i="15"/>
  <c r="AN45" i="15"/>
  <c r="AO45" i="15"/>
  <c r="AT45" i="15"/>
  <c r="AU45" i="15" s="1"/>
  <c r="AX45" i="15" s="1"/>
  <c r="AW45" i="15"/>
  <c r="L48" i="15"/>
  <c r="N48" i="15" s="1"/>
  <c r="AK48" i="15"/>
  <c r="E48" i="15" s="1"/>
  <c r="AM48" i="15"/>
  <c r="AN48" i="15"/>
  <c r="AO48" i="15"/>
  <c r="AT48" i="15"/>
  <c r="AU48" i="15" s="1"/>
  <c r="AX48" i="15" s="1"/>
  <c r="AW48" i="15"/>
  <c r="L51" i="15"/>
  <c r="N51" i="15" s="1"/>
  <c r="AK51" i="15"/>
  <c r="E51" i="15" s="1"/>
  <c r="AM51" i="15"/>
  <c r="AN51" i="15"/>
  <c r="AO51" i="15"/>
  <c r="AT51" i="15"/>
  <c r="AU51" i="15"/>
  <c r="AX51" i="15" s="1"/>
  <c r="AW51" i="15"/>
  <c r="L18" i="14"/>
  <c r="N18" i="14" s="1"/>
  <c r="AO18" i="14"/>
  <c r="E18" i="14" s="1"/>
  <c r="AQ18" i="14"/>
  <c r="AR18" i="14"/>
  <c r="AS18" i="14"/>
  <c r="AX18" i="14"/>
  <c r="AY18" i="14" s="1"/>
  <c r="BB18" i="14" s="1"/>
  <c r="BA18" i="14"/>
  <c r="L21" i="14"/>
  <c r="N21" i="14"/>
  <c r="AO21" i="14"/>
  <c r="E21" i="14" s="1"/>
  <c r="AQ21" i="14"/>
  <c r="AR21" i="14"/>
  <c r="AS21" i="14"/>
  <c r="AX21" i="14"/>
  <c r="AY21" i="14" s="1"/>
  <c r="BB21" i="14" s="1"/>
  <c r="BA21" i="14"/>
  <c r="L24" i="14"/>
  <c r="N24" i="14" s="1"/>
  <c r="AO24" i="14"/>
  <c r="E24" i="14" s="1"/>
  <c r="AQ24" i="14"/>
  <c r="AR24" i="14"/>
  <c r="AS24" i="14"/>
  <c r="AX24" i="14"/>
  <c r="AY24" i="14" s="1"/>
  <c r="BB24" i="14" s="1"/>
  <c r="BA24" i="14"/>
  <c r="L27" i="14"/>
  <c r="N27" i="14" s="1"/>
  <c r="AO27" i="14"/>
  <c r="E27" i="14" s="1"/>
  <c r="AQ27" i="14"/>
  <c r="AR27" i="14"/>
  <c r="AS27" i="14"/>
  <c r="AX27" i="14"/>
  <c r="AY27" i="14"/>
  <c r="BB27" i="14" s="1"/>
  <c r="BA27" i="14"/>
  <c r="L30" i="14"/>
  <c r="N30" i="14" s="1"/>
  <c r="AO30" i="14"/>
  <c r="E30" i="14" s="1"/>
  <c r="AQ30" i="14"/>
  <c r="AR30" i="14"/>
  <c r="AS30" i="14"/>
  <c r="AX30" i="14"/>
  <c r="AY30" i="14" s="1"/>
  <c r="BB30" i="14" s="1"/>
  <c r="BA30" i="14"/>
  <c r="L33" i="14"/>
  <c r="N33" i="14" s="1"/>
  <c r="AO33" i="14"/>
  <c r="E33" i="14" s="1"/>
  <c r="AQ33" i="14"/>
  <c r="AR33" i="14"/>
  <c r="AS33" i="14"/>
  <c r="AX33" i="14"/>
  <c r="AY33" i="14" s="1"/>
  <c r="BB33" i="14" s="1"/>
  <c r="BA33" i="14"/>
  <c r="L36" i="14"/>
  <c r="N36" i="14" s="1"/>
  <c r="AO36" i="14"/>
  <c r="E36" i="14" s="1"/>
  <c r="AQ36" i="14"/>
  <c r="AR36" i="14"/>
  <c r="AS36" i="14"/>
  <c r="AX36" i="14"/>
  <c r="AY36" i="14" s="1"/>
  <c r="BB36" i="14" s="1"/>
  <c r="BA36" i="14"/>
  <c r="L39" i="14"/>
  <c r="N39" i="14" s="1"/>
  <c r="AO39" i="14"/>
  <c r="E39" i="14" s="1"/>
  <c r="AQ39" i="14"/>
  <c r="AR39" i="14"/>
  <c r="AS39" i="14"/>
  <c r="AX39" i="14"/>
  <c r="AY39" i="14"/>
  <c r="BB39" i="14" s="1"/>
  <c r="BA39" i="14"/>
  <c r="L42" i="14"/>
  <c r="N42" i="14" s="1"/>
  <c r="AO42" i="14"/>
  <c r="E42" i="14" s="1"/>
  <c r="AQ42" i="14"/>
  <c r="AR42" i="14"/>
  <c r="AS42" i="14"/>
  <c r="AX42" i="14"/>
  <c r="AY42" i="14" s="1"/>
  <c r="BB42" i="14" s="1"/>
  <c r="BA42" i="14"/>
  <c r="L45" i="14"/>
  <c r="N45" i="14" s="1"/>
  <c r="AO45" i="14"/>
  <c r="E45" i="14" s="1"/>
  <c r="AQ45" i="14"/>
  <c r="AR45" i="14"/>
  <c r="AS45" i="14"/>
  <c r="AX45" i="14"/>
  <c r="AY45" i="14" s="1"/>
  <c r="BB45" i="14" s="1"/>
  <c r="BA45" i="14"/>
  <c r="L48" i="14"/>
  <c r="N48" i="14" s="1"/>
  <c r="AO48" i="14"/>
  <c r="E48" i="14" s="1"/>
  <c r="AQ48" i="14"/>
  <c r="AR48" i="14"/>
  <c r="AS48" i="14"/>
  <c r="AX48" i="14"/>
  <c r="AY48" i="14" s="1"/>
  <c r="BB48" i="14" s="1"/>
  <c r="BA48" i="14"/>
  <c r="L51" i="14"/>
  <c r="N51" i="14" s="1"/>
  <c r="AO51" i="14"/>
  <c r="E51" i="14" s="1"/>
  <c r="AQ51" i="14"/>
  <c r="AR51" i="14"/>
  <c r="AS51" i="14"/>
  <c r="AX51" i="14"/>
  <c r="AY51" i="14"/>
  <c r="BB51" i="14" s="1"/>
  <c r="BA51" i="14"/>
  <c r="L18" i="13"/>
  <c r="N18" i="13" s="1"/>
  <c r="AK18" i="13"/>
  <c r="E18" i="13" s="1"/>
  <c r="AM18" i="13"/>
  <c r="AN18" i="13"/>
  <c r="AO18" i="13"/>
  <c r="AT18" i="13"/>
  <c r="AU18" i="13" s="1"/>
  <c r="AX18" i="13" s="1"/>
  <c r="AW18" i="13"/>
  <c r="L21" i="13"/>
  <c r="N21" i="13" s="1"/>
  <c r="AK21" i="13"/>
  <c r="E21" i="13" s="1"/>
  <c r="AM21" i="13"/>
  <c r="AN21" i="13"/>
  <c r="AO21" i="13"/>
  <c r="AT21" i="13"/>
  <c r="AU21" i="13" s="1"/>
  <c r="AX21" i="13" s="1"/>
  <c r="AW21" i="13"/>
  <c r="L24" i="13"/>
  <c r="N24" i="13" s="1"/>
  <c r="AK24" i="13"/>
  <c r="E24" i="13" s="1"/>
  <c r="AM24" i="13"/>
  <c r="AN24" i="13"/>
  <c r="AO24" i="13"/>
  <c r="AT24" i="13"/>
  <c r="AU24" i="13" s="1"/>
  <c r="AX24" i="13" s="1"/>
  <c r="AW24" i="13"/>
  <c r="L27" i="13"/>
  <c r="N27" i="13" s="1"/>
  <c r="AK27" i="13"/>
  <c r="E27" i="13" s="1"/>
  <c r="AM27" i="13"/>
  <c r="AN27" i="13"/>
  <c r="AO27" i="13"/>
  <c r="AT27" i="13"/>
  <c r="AU27" i="13"/>
  <c r="AX27" i="13" s="1"/>
  <c r="AW27" i="13"/>
  <c r="L30" i="13"/>
  <c r="N30" i="13" s="1"/>
  <c r="AK30" i="13"/>
  <c r="E30" i="13" s="1"/>
  <c r="AM30" i="13"/>
  <c r="AN30" i="13"/>
  <c r="AO30" i="13"/>
  <c r="AT30" i="13"/>
  <c r="AU30" i="13" s="1"/>
  <c r="AX30" i="13" s="1"/>
  <c r="AW30" i="13"/>
  <c r="L33" i="13"/>
  <c r="N33" i="13" s="1"/>
  <c r="AK33" i="13"/>
  <c r="E33" i="13" s="1"/>
  <c r="AM33" i="13"/>
  <c r="AN33" i="13"/>
  <c r="AO33" i="13"/>
  <c r="AT33" i="13"/>
  <c r="AU33" i="13" s="1"/>
  <c r="AX33" i="13" s="1"/>
  <c r="AW33" i="13"/>
  <c r="L36" i="13"/>
  <c r="N36" i="13" s="1"/>
  <c r="AK36" i="13"/>
  <c r="E36" i="13" s="1"/>
  <c r="AM36" i="13"/>
  <c r="AN36" i="13"/>
  <c r="AO36" i="13"/>
  <c r="AT36" i="13"/>
  <c r="AU36" i="13" s="1"/>
  <c r="AX36" i="13" s="1"/>
  <c r="AW36" i="13"/>
  <c r="L39" i="13"/>
  <c r="N39" i="13" s="1"/>
  <c r="AK39" i="13"/>
  <c r="E39" i="13" s="1"/>
  <c r="AM39" i="13"/>
  <c r="AN39" i="13"/>
  <c r="AO39" i="13"/>
  <c r="AT39" i="13"/>
  <c r="AU39" i="13"/>
  <c r="AX39" i="13" s="1"/>
  <c r="AW39" i="13"/>
  <c r="L42" i="13"/>
  <c r="N42" i="13" s="1"/>
  <c r="AK42" i="13"/>
  <c r="E42" i="13" s="1"/>
  <c r="AM42" i="13"/>
  <c r="AN42" i="13"/>
  <c r="AO42" i="13"/>
  <c r="AT42" i="13"/>
  <c r="AU42" i="13" s="1"/>
  <c r="AX42" i="13" s="1"/>
  <c r="AW42" i="13"/>
  <c r="L45" i="13"/>
  <c r="N45" i="13" s="1"/>
  <c r="AK45" i="13"/>
  <c r="E45" i="13" s="1"/>
  <c r="AM45" i="13"/>
  <c r="AN45" i="13"/>
  <c r="AO45" i="13"/>
  <c r="AT45" i="13"/>
  <c r="AU45" i="13" s="1"/>
  <c r="AX45" i="13" s="1"/>
  <c r="AW45" i="13"/>
  <c r="L48" i="13"/>
  <c r="N48" i="13" s="1"/>
  <c r="AK48" i="13"/>
  <c r="E48" i="13" s="1"/>
  <c r="AM48" i="13"/>
  <c r="AN48" i="13"/>
  <c r="AO48" i="13"/>
  <c r="AT48" i="13"/>
  <c r="AU48" i="13" s="1"/>
  <c r="AX48" i="13" s="1"/>
  <c r="AW48" i="13"/>
  <c r="L51" i="13"/>
  <c r="N51" i="13" s="1"/>
  <c r="AK51" i="13"/>
  <c r="E51" i="13" s="1"/>
  <c r="AM51" i="13"/>
  <c r="AN51" i="13"/>
  <c r="AO51" i="13"/>
  <c r="AT51" i="13"/>
  <c r="AU51" i="13"/>
  <c r="AX51" i="13" s="1"/>
  <c r="AW51" i="13"/>
  <c r="L18" i="12"/>
  <c r="N18" i="12" s="1"/>
  <c r="AK18" i="12"/>
  <c r="E18" i="12" s="1"/>
  <c r="AM18" i="12"/>
  <c r="AN18" i="12"/>
  <c r="AO18" i="12"/>
  <c r="AT18" i="12"/>
  <c r="AU18" i="12" s="1"/>
  <c r="AX18" i="12" s="1"/>
  <c r="AW18" i="12"/>
  <c r="L21" i="12"/>
  <c r="N21" i="12" s="1"/>
  <c r="AK21" i="12"/>
  <c r="E21" i="12" s="1"/>
  <c r="AM21" i="12"/>
  <c r="AN21" i="12"/>
  <c r="AO21" i="12"/>
  <c r="AT21" i="12"/>
  <c r="AU21" i="12" s="1"/>
  <c r="AX21" i="12" s="1"/>
  <c r="AW21" i="12"/>
  <c r="L24" i="12"/>
  <c r="N24" i="12" s="1"/>
  <c r="AK24" i="12"/>
  <c r="E24" i="12" s="1"/>
  <c r="AM24" i="12"/>
  <c r="AN24" i="12"/>
  <c r="AO24" i="12"/>
  <c r="AT24" i="12"/>
  <c r="AU24" i="12" s="1"/>
  <c r="AX24" i="12" s="1"/>
  <c r="AW24" i="12"/>
  <c r="L27" i="12"/>
  <c r="N27" i="12" s="1"/>
  <c r="AK27" i="12"/>
  <c r="E27" i="12" s="1"/>
  <c r="AM27" i="12"/>
  <c r="AN27" i="12"/>
  <c r="AO27" i="12"/>
  <c r="AT27" i="12"/>
  <c r="AU27" i="12"/>
  <c r="AX27" i="12" s="1"/>
  <c r="AW27" i="12"/>
  <c r="L30" i="12"/>
  <c r="N30" i="12" s="1"/>
  <c r="AK30" i="12"/>
  <c r="E30" i="12" s="1"/>
  <c r="AM30" i="12"/>
  <c r="AN30" i="12"/>
  <c r="AO30" i="12"/>
  <c r="AT30" i="12"/>
  <c r="AU30" i="12" s="1"/>
  <c r="AX30" i="12" s="1"/>
  <c r="AW30" i="12"/>
  <c r="L33" i="12"/>
  <c r="N33" i="12" s="1"/>
  <c r="AK33" i="12"/>
  <c r="E33" i="12" s="1"/>
  <c r="AM33" i="12"/>
  <c r="AN33" i="12"/>
  <c r="AO33" i="12"/>
  <c r="AT33" i="12"/>
  <c r="AU33" i="12" s="1"/>
  <c r="AX33" i="12" s="1"/>
  <c r="AW33" i="12"/>
  <c r="L36" i="12"/>
  <c r="N36" i="12" s="1"/>
  <c r="AK36" i="12"/>
  <c r="E36" i="12" s="1"/>
  <c r="AM36" i="12"/>
  <c r="AN36" i="12"/>
  <c r="AO36" i="12"/>
  <c r="AT36" i="12"/>
  <c r="AU36" i="12" s="1"/>
  <c r="AX36" i="12" s="1"/>
  <c r="AW36" i="12"/>
  <c r="L39" i="12"/>
  <c r="N39" i="12" s="1"/>
  <c r="AK39" i="12"/>
  <c r="E39" i="12" s="1"/>
  <c r="AM39" i="12"/>
  <c r="AN39" i="12"/>
  <c r="AO39" i="12"/>
  <c r="AT39" i="12"/>
  <c r="AU39" i="12"/>
  <c r="AX39" i="12" s="1"/>
  <c r="AW39" i="12"/>
  <c r="L42" i="12"/>
  <c r="N42" i="12" s="1"/>
  <c r="AK42" i="12"/>
  <c r="E42" i="12" s="1"/>
  <c r="AM42" i="12"/>
  <c r="AN42" i="12"/>
  <c r="AO42" i="12"/>
  <c r="AT42" i="12"/>
  <c r="AU42" i="12" s="1"/>
  <c r="AX42" i="12" s="1"/>
  <c r="AW42" i="12"/>
  <c r="L45" i="12"/>
  <c r="N45" i="12"/>
  <c r="AK45" i="12"/>
  <c r="E45" i="12" s="1"/>
  <c r="AM45" i="12"/>
  <c r="AN45" i="12"/>
  <c r="AO45" i="12"/>
  <c r="AT45" i="12"/>
  <c r="AU45" i="12" s="1"/>
  <c r="AX45" i="12" s="1"/>
  <c r="AW45" i="12"/>
  <c r="L48" i="12"/>
  <c r="N48" i="12" s="1"/>
  <c r="AK48" i="12"/>
  <c r="E48" i="12" s="1"/>
  <c r="AM48" i="12"/>
  <c r="AN48" i="12"/>
  <c r="AO48" i="12"/>
  <c r="AT48" i="12"/>
  <c r="AU48" i="12" s="1"/>
  <c r="AX48" i="12" s="1"/>
  <c r="AW48" i="12"/>
  <c r="L51" i="12"/>
  <c r="N51" i="12" s="1"/>
  <c r="AK51" i="12"/>
  <c r="E51" i="12" s="1"/>
  <c r="AM51" i="12"/>
  <c r="AN51" i="12"/>
  <c r="AO51" i="12"/>
  <c r="AT51" i="12"/>
  <c r="AU51" i="12"/>
  <c r="AX51" i="12" s="1"/>
  <c r="AW51" i="12"/>
  <c r="L18" i="11"/>
  <c r="N18" i="11" s="1"/>
  <c r="AK18" i="11"/>
  <c r="E18" i="11" s="1"/>
  <c r="AM18" i="11"/>
  <c r="AN18" i="11"/>
  <c r="AO18" i="11"/>
  <c r="AT18" i="11"/>
  <c r="AU18" i="11" s="1"/>
  <c r="AX18" i="11" s="1"/>
  <c r="AW18" i="11"/>
  <c r="L21" i="11"/>
  <c r="N21" i="11" s="1"/>
  <c r="AK21" i="11"/>
  <c r="E21" i="11" s="1"/>
  <c r="AL21" i="11"/>
  <c r="H21" i="11" s="1"/>
  <c r="AM21" i="11"/>
  <c r="AN21" i="11"/>
  <c r="AO21" i="11"/>
  <c r="AT21" i="11"/>
  <c r="AU21" i="11" s="1"/>
  <c r="AX21" i="11" s="1"/>
  <c r="AW21" i="11"/>
  <c r="L24" i="11"/>
  <c r="N24" i="11" s="1"/>
  <c r="AK24" i="11"/>
  <c r="E24" i="11" s="1"/>
  <c r="AM24" i="11"/>
  <c r="AN24" i="11"/>
  <c r="AO24" i="11"/>
  <c r="AT24" i="11"/>
  <c r="AU24" i="11" s="1"/>
  <c r="AX24" i="11" s="1"/>
  <c r="AW24" i="11"/>
  <c r="L27" i="11"/>
  <c r="N27" i="11" s="1"/>
  <c r="AK27" i="11"/>
  <c r="E27" i="11" s="1"/>
  <c r="AL27" i="11"/>
  <c r="H27" i="11" s="1"/>
  <c r="AM27" i="11"/>
  <c r="AN27" i="11"/>
  <c r="AO27" i="11"/>
  <c r="AT27" i="11"/>
  <c r="AU27" i="11" s="1"/>
  <c r="AX27" i="11" s="1"/>
  <c r="AW27" i="11"/>
  <c r="L30" i="11"/>
  <c r="N30" i="11" s="1"/>
  <c r="AK30" i="11"/>
  <c r="E30" i="11" s="1"/>
  <c r="AM30" i="11"/>
  <c r="AN30" i="11"/>
  <c r="AO30" i="11"/>
  <c r="AT30" i="11"/>
  <c r="AU30" i="11" s="1"/>
  <c r="AX30" i="11" s="1"/>
  <c r="AW30" i="11"/>
  <c r="L33" i="11"/>
  <c r="N33" i="11" s="1"/>
  <c r="AK33" i="11"/>
  <c r="E33" i="11" s="1"/>
  <c r="AL33" i="11"/>
  <c r="H33" i="11" s="1"/>
  <c r="AM33" i="11"/>
  <c r="AN33" i="11"/>
  <c r="AO33" i="11"/>
  <c r="AT33" i="11"/>
  <c r="AU33" i="11" s="1"/>
  <c r="AX33" i="11" s="1"/>
  <c r="AW33" i="11"/>
  <c r="L36" i="11"/>
  <c r="N36" i="11" s="1"/>
  <c r="AK36" i="11"/>
  <c r="E36" i="11" s="1"/>
  <c r="AM36" i="11"/>
  <c r="AN36" i="11"/>
  <c r="AO36" i="11"/>
  <c r="AT36" i="11"/>
  <c r="AU36" i="11" s="1"/>
  <c r="AX36" i="11" s="1"/>
  <c r="AW36" i="11"/>
  <c r="L39" i="11"/>
  <c r="N39" i="11" s="1"/>
  <c r="AK39" i="11"/>
  <c r="E39" i="11" s="1"/>
  <c r="AM39" i="11"/>
  <c r="AN39" i="11"/>
  <c r="AO39" i="11"/>
  <c r="AT39" i="11"/>
  <c r="AU39" i="11" s="1"/>
  <c r="AX39" i="11" s="1"/>
  <c r="AW39" i="11"/>
  <c r="L42" i="11"/>
  <c r="N42" i="11" s="1"/>
  <c r="AK42" i="11"/>
  <c r="E42" i="11" s="1"/>
  <c r="AM42" i="11"/>
  <c r="AN42" i="11"/>
  <c r="AO42" i="11"/>
  <c r="AT42" i="11"/>
  <c r="AU42" i="11" s="1"/>
  <c r="AX42" i="11" s="1"/>
  <c r="AW42" i="11"/>
  <c r="L45" i="11"/>
  <c r="N45" i="11" s="1"/>
  <c r="AK45" i="11"/>
  <c r="E45" i="11" s="1"/>
  <c r="AM45" i="11"/>
  <c r="AN45" i="11"/>
  <c r="AO45" i="11"/>
  <c r="AT45" i="11"/>
  <c r="AU45" i="11" s="1"/>
  <c r="AX45" i="11" s="1"/>
  <c r="AW45" i="11"/>
  <c r="L48" i="11"/>
  <c r="N48" i="11" s="1"/>
  <c r="AK48" i="11"/>
  <c r="E48" i="11" s="1"/>
  <c r="AM48" i="11"/>
  <c r="AN48" i="11"/>
  <c r="AO48" i="11"/>
  <c r="AT48" i="11"/>
  <c r="AU48" i="11" s="1"/>
  <c r="AX48" i="11" s="1"/>
  <c r="AW48" i="11"/>
  <c r="L51" i="11"/>
  <c r="N51" i="11" s="1"/>
  <c r="AK51" i="11"/>
  <c r="E51" i="11" s="1"/>
  <c r="AM51" i="11"/>
  <c r="AN51" i="11"/>
  <c r="AO51" i="11"/>
  <c r="AT51" i="11"/>
  <c r="AU51" i="11" s="1"/>
  <c r="AX51" i="11" s="1"/>
  <c r="AW51" i="11"/>
  <c r="L18" i="10"/>
  <c r="N18" i="10" s="1"/>
  <c r="AO18" i="10"/>
  <c r="E18" i="10" s="1"/>
  <c r="AQ18" i="10"/>
  <c r="AR18" i="10"/>
  <c r="AS18" i="10"/>
  <c r="AX18" i="10"/>
  <c r="AY18" i="10" s="1"/>
  <c r="BB18" i="10" s="1"/>
  <c r="BA18" i="10"/>
  <c r="L21" i="10"/>
  <c r="N21" i="10" s="1"/>
  <c r="AO21" i="10"/>
  <c r="E21" i="10" s="1"/>
  <c r="AQ21" i="10"/>
  <c r="AR21" i="10"/>
  <c r="AS21" i="10"/>
  <c r="AX21" i="10"/>
  <c r="AY21" i="10" s="1"/>
  <c r="BB21" i="10" s="1"/>
  <c r="BA21" i="10"/>
  <c r="L24" i="10"/>
  <c r="N24" i="10" s="1"/>
  <c r="AO24" i="10"/>
  <c r="E24" i="10" s="1"/>
  <c r="AQ24" i="10"/>
  <c r="AR24" i="10"/>
  <c r="AS24" i="10"/>
  <c r="AX24" i="10"/>
  <c r="AY24" i="10" s="1"/>
  <c r="BB24" i="10" s="1"/>
  <c r="BA24" i="10"/>
  <c r="L27" i="10"/>
  <c r="N27" i="10" s="1"/>
  <c r="AO27" i="10"/>
  <c r="E27" i="10" s="1"/>
  <c r="AQ27" i="10"/>
  <c r="AR27" i="10"/>
  <c r="AS27" i="10"/>
  <c r="AX27" i="10"/>
  <c r="AY27" i="10" s="1"/>
  <c r="BB27" i="10" s="1"/>
  <c r="BA27" i="10"/>
  <c r="L30" i="10"/>
  <c r="N30" i="10" s="1"/>
  <c r="AO30" i="10"/>
  <c r="E30" i="10" s="1"/>
  <c r="AQ30" i="10"/>
  <c r="AR30" i="10"/>
  <c r="AS30" i="10"/>
  <c r="AX30" i="10"/>
  <c r="AY30" i="10" s="1"/>
  <c r="BB30" i="10" s="1"/>
  <c r="BA30" i="10"/>
  <c r="L33" i="10"/>
  <c r="N33" i="10" s="1"/>
  <c r="AO33" i="10"/>
  <c r="E33" i="10" s="1"/>
  <c r="AQ33" i="10"/>
  <c r="AR33" i="10"/>
  <c r="AS33" i="10"/>
  <c r="AX33" i="10"/>
  <c r="AY33" i="10" s="1"/>
  <c r="BB33" i="10" s="1"/>
  <c r="BA33" i="10"/>
  <c r="L36" i="10"/>
  <c r="N36" i="10" s="1"/>
  <c r="AO36" i="10"/>
  <c r="E36" i="10" s="1"/>
  <c r="AQ36" i="10"/>
  <c r="AR36" i="10"/>
  <c r="AS36" i="10"/>
  <c r="AX36" i="10"/>
  <c r="AY36" i="10" s="1"/>
  <c r="BB36" i="10" s="1"/>
  <c r="BA36" i="10"/>
  <c r="L39" i="10"/>
  <c r="N39" i="10" s="1"/>
  <c r="AO39" i="10"/>
  <c r="E39" i="10" s="1"/>
  <c r="AQ39" i="10"/>
  <c r="AR39" i="10"/>
  <c r="AS39" i="10"/>
  <c r="AX39" i="10"/>
  <c r="AY39" i="10" s="1"/>
  <c r="BB39" i="10" s="1"/>
  <c r="BA39" i="10"/>
  <c r="L42" i="10"/>
  <c r="N42" i="10" s="1"/>
  <c r="AO42" i="10"/>
  <c r="E42" i="10" s="1"/>
  <c r="AQ42" i="10"/>
  <c r="AR42" i="10"/>
  <c r="AS42" i="10"/>
  <c r="AX42" i="10"/>
  <c r="AY42" i="10" s="1"/>
  <c r="BB42" i="10" s="1"/>
  <c r="BA42" i="10"/>
  <c r="L45" i="10"/>
  <c r="N45" i="10" s="1"/>
  <c r="AO45" i="10"/>
  <c r="E45" i="10" s="1"/>
  <c r="AQ45" i="10"/>
  <c r="AR45" i="10"/>
  <c r="AS45" i="10"/>
  <c r="AX45" i="10"/>
  <c r="AY45" i="10" s="1"/>
  <c r="BB45" i="10" s="1"/>
  <c r="BA45" i="10"/>
  <c r="L48" i="10"/>
  <c r="N48" i="10" s="1"/>
  <c r="AO48" i="10"/>
  <c r="E48" i="10" s="1"/>
  <c r="AQ48" i="10"/>
  <c r="AR48" i="10"/>
  <c r="AS48" i="10"/>
  <c r="AX48" i="10"/>
  <c r="AY48" i="10" s="1"/>
  <c r="BB48" i="10" s="1"/>
  <c r="BA48" i="10"/>
  <c r="L51" i="10"/>
  <c r="N51" i="10" s="1"/>
  <c r="AO51" i="10"/>
  <c r="E51" i="10" s="1"/>
  <c r="AQ51" i="10"/>
  <c r="AR51" i="10"/>
  <c r="AS51" i="10"/>
  <c r="AX51" i="10"/>
  <c r="AY51" i="10" s="1"/>
  <c r="BB51" i="10" s="1"/>
  <c r="BA51" i="10"/>
  <c r="L18" i="9"/>
  <c r="N18" i="9" s="1"/>
  <c r="AK18" i="9"/>
  <c r="E18" i="9" s="1"/>
  <c r="AM18" i="9"/>
  <c r="AN18" i="9"/>
  <c r="AO18" i="9"/>
  <c r="AT18" i="9"/>
  <c r="AU18" i="9" s="1"/>
  <c r="AX18" i="9" s="1"/>
  <c r="AW18" i="9"/>
  <c r="L21" i="9"/>
  <c r="N21" i="9" s="1"/>
  <c r="AK21" i="9"/>
  <c r="E21" i="9" s="1"/>
  <c r="AM21" i="9"/>
  <c r="AN21" i="9"/>
  <c r="AO21" i="9"/>
  <c r="AT21" i="9"/>
  <c r="AU21" i="9" s="1"/>
  <c r="AX21" i="9" s="1"/>
  <c r="AW21" i="9"/>
  <c r="L24" i="9"/>
  <c r="N24" i="9" s="1"/>
  <c r="AK24" i="9"/>
  <c r="E24" i="9" s="1"/>
  <c r="AM24" i="9"/>
  <c r="AN24" i="9"/>
  <c r="AO24" i="9"/>
  <c r="AT24" i="9"/>
  <c r="AU24" i="9" s="1"/>
  <c r="AX24" i="9" s="1"/>
  <c r="AW24" i="9"/>
  <c r="L27" i="9"/>
  <c r="N27" i="9" s="1"/>
  <c r="AK27" i="9"/>
  <c r="E27" i="9" s="1"/>
  <c r="AM27" i="9"/>
  <c r="AN27" i="9"/>
  <c r="AO27" i="9"/>
  <c r="AT27" i="9"/>
  <c r="AU27" i="9" s="1"/>
  <c r="AX27" i="9" s="1"/>
  <c r="AW27" i="9"/>
  <c r="L30" i="9"/>
  <c r="N30" i="9" s="1"/>
  <c r="AK30" i="9"/>
  <c r="E30" i="9" s="1"/>
  <c r="AM30" i="9"/>
  <c r="AN30" i="9"/>
  <c r="AO30" i="9"/>
  <c r="AT30" i="9"/>
  <c r="AU30" i="9" s="1"/>
  <c r="AX30" i="9" s="1"/>
  <c r="AW30" i="9"/>
  <c r="L33" i="9"/>
  <c r="N33" i="9" s="1"/>
  <c r="AK33" i="9"/>
  <c r="E33" i="9" s="1"/>
  <c r="AM33" i="9"/>
  <c r="AN33" i="9"/>
  <c r="AO33" i="9"/>
  <c r="AT33" i="9"/>
  <c r="AU33" i="9" s="1"/>
  <c r="AX33" i="9" s="1"/>
  <c r="AW33" i="9"/>
  <c r="L36" i="9"/>
  <c r="N36" i="9" s="1"/>
  <c r="AK36" i="9"/>
  <c r="E36" i="9" s="1"/>
  <c r="AM36" i="9"/>
  <c r="AN36" i="9"/>
  <c r="AO36" i="9"/>
  <c r="AT36" i="9"/>
  <c r="AU36" i="9" s="1"/>
  <c r="AX36" i="9" s="1"/>
  <c r="AW36" i="9"/>
  <c r="L39" i="9"/>
  <c r="N39" i="9" s="1"/>
  <c r="AK39" i="9"/>
  <c r="E39" i="9" s="1"/>
  <c r="AM39" i="9"/>
  <c r="AN39" i="9"/>
  <c r="AO39" i="9"/>
  <c r="AT39" i="9"/>
  <c r="AU39" i="9" s="1"/>
  <c r="AX39" i="9" s="1"/>
  <c r="AW39" i="9"/>
  <c r="L42" i="9"/>
  <c r="N42" i="9" s="1"/>
  <c r="AK42" i="9"/>
  <c r="E42" i="9" s="1"/>
  <c r="AM42" i="9"/>
  <c r="AN42" i="9"/>
  <c r="AO42" i="9"/>
  <c r="AT42" i="9"/>
  <c r="AU42" i="9" s="1"/>
  <c r="AX42" i="9" s="1"/>
  <c r="AW42" i="9"/>
  <c r="L45" i="9"/>
  <c r="N45" i="9" s="1"/>
  <c r="AK45" i="9"/>
  <c r="E45" i="9" s="1"/>
  <c r="AM45" i="9"/>
  <c r="AN45" i="9"/>
  <c r="AO45" i="9"/>
  <c r="AT45" i="9"/>
  <c r="AU45" i="9" s="1"/>
  <c r="AX45" i="9" s="1"/>
  <c r="AW45" i="9"/>
  <c r="L48" i="9"/>
  <c r="N48" i="9" s="1"/>
  <c r="AK48" i="9"/>
  <c r="E48" i="9" s="1"/>
  <c r="AM48" i="9"/>
  <c r="AN48" i="9"/>
  <c r="AO48" i="9"/>
  <c r="AT48" i="9"/>
  <c r="AU48" i="9" s="1"/>
  <c r="AX48" i="9" s="1"/>
  <c r="AW48" i="9"/>
  <c r="L51" i="9"/>
  <c r="N51" i="9" s="1"/>
  <c r="AK51" i="9"/>
  <c r="E51" i="9" s="1"/>
  <c r="AM51" i="9"/>
  <c r="AN51" i="9"/>
  <c r="AO51" i="9"/>
  <c r="AT51" i="9"/>
  <c r="AU51" i="9" s="1"/>
  <c r="AX51" i="9" s="1"/>
  <c r="AW51" i="9"/>
  <c r="L18" i="8"/>
  <c r="N18" i="8" s="1"/>
  <c r="AO18" i="8"/>
  <c r="E18" i="8" s="1"/>
  <c r="AQ18" i="8"/>
  <c r="AR18" i="8"/>
  <c r="AS18" i="8"/>
  <c r="AX18" i="8"/>
  <c r="AY18" i="8" s="1"/>
  <c r="BB18" i="8" s="1"/>
  <c r="BA18" i="8"/>
  <c r="L21" i="8"/>
  <c r="N21" i="8"/>
  <c r="AO21" i="8"/>
  <c r="E21" i="8" s="1"/>
  <c r="AQ21" i="8"/>
  <c r="AR21" i="8"/>
  <c r="AS21" i="8"/>
  <c r="AX21" i="8"/>
  <c r="AY21" i="8" s="1"/>
  <c r="BB21" i="8" s="1"/>
  <c r="BA21" i="8"/>
  <c r="L24" i="8"/>
  <c r="N24" i="8" s="1"/>
  <c r="AO24" i="8"/>
  <c r="E24" i="8" s="1"/>
  <c r="AQ24" i="8"/>
  <c r="AR24" i="8"/>
  <c r="AS24" i="8"/>
  <c r="AX24" i="8"/>
  <c r="AY24" i="8" s="1"/>
  <c r="BB24" i="8" s="1"/>
  <c r="BA24" i="8"/>
  <c r="L27" i="8"/>
  <c r="N27" i="8" s="1"/>
  <c r="AO27" i="8"/>
  <c r="E27" i="8" s="1"/>
  <c r="AP27" i="8"/>
  <c r="H27" i="8" s="1"/>
  <c r="AQ27" i="8"/>
  <c r="AR27" i="8"/>
  <c r="AS27" i="8"/>
  <c r="AX27" i="8"/>
  <c r="AY27" i="8" s="1"/>
  <c r="BB27" i="8" s="1"/>
  <c r="BA27" i="8"/>
  <c r="L30" i="8"/>
  <c r="N30" i="8" s="1"/>
  <c r="AO30" i="8"/>
  <c r="E30" i="8" s="1"/>
  <c r="AP30" i="8"/>
  <c r="H30" i="8" s="1"/>
  <c r="AQ30" i="8"/>
  <c r="AR30" i="8"/>
  <c r="AS30" i="8"/>
  <c r="AX30" i="8"/>
  <c r="AY30" i="8" s="1"/>
  <c r="BB30" i="8" s="1"/>
  <c r="BA30" i="8"/>
  <c r="L33" i="8"/>
  <c r="N33" i="8" s="1"/>
  <c r="AO33" i="8"/>
  <c r="E33" i="8" s="1"/>
  <c r="AQ33" i="8"/>
  <c r="AR33" i="8"/>
  <c r="AS33" i="8"/>
  <c r="AX33" i="8"/>
  <c r="AY33" i="8" s="1"/>
  <c r="BB33" i="8" s="1"/>
  <c r="BA33" i="8"/>
  <c r="L36" i="8"/>
  <c r="N36" i="8" s="1"/>
  <c r="AO36" i="8"/>
  <c r="E36" i="8" s="1"/>
  <c r="AP36" i="8"/>
  <c r="H36" i="8" s="1"/>
  <c r="AQ36" i="8"/>
  <c r="AR36" i="8"/>
  <c r="AS36" i="8"/>
  <c r="AX36" i="8"/>
  <c r="AY36" i="8" s="1"/>
  <c r="BB36" i="8" s="1"/>
  <c r="BA36" i="8"/>
  <c r="L39" i="8"/>
  <c r="N39" i="8" s="1"/>
  <c r="AO39" i="8"/>
  <c r="E39" i="8" s="1"/>
  <c r="AQ39" i="8"/>
  <c r="AR39" i="8"/>
  <c r="AS39" i="8"/>
  <c r="AX39" i="8"/>
  <c r="AY39" i="8" s="1"/>
  <c r="BB39" i="8" s="1"/>
  <c r="BA39" i="8"/>
  <c r="L42" i="8"/>
  <c r="N42" i="8" s="1"/>
  <c r="AO42" i="8"/>
  <c r="E42" i="8" s="1"/>
  <c r="AQ42" i="8"/>
  <c r="AR42" i="8"/>
  <c r="AS42" i="8"/>
  <c r="AX42" i="8"/>
  <c r="AY42" i="8"/>
  <c r="BB42" i="8" s="1"/>
  <c r="BA42" i="8"/>
  <c r="L45" i="8"/>
  <c r="N45" i="8" s="1"/>
  <c r="BG45" i="8" s="1"/>
  <c r="AO45" i="8"/>
  <c r="E45" i="8" s="1"/>
  <c r="AQ45" i="8"/>
  <c r="AR45" i="8"/>
  <c r="AS45" i="8"/>
  <c r="AX45" i="8"/>
  <c r="AY45" i="8" s="1"/>
  <c r="BB45" i="8" s="1"/>
  <c r="BA45" i="8"/>
  <c r="L48" i="8"/>
  <c r="N48" i="8" s="1"/>
  <c r="AO48" i="8"/>
  <c r="E48" i="8" s="1"/>
  <c r="AQ48" i="8"/>
  <c r="AR48" i="8"/>
  <c r="AS48" i="8"/>
  <c r="AX48" i="8"/>
  <c r="AY48" i="8" s="1"/>
  <c r="BB48" i="8" s="1"/>
  <c r="BA48" i="8"/>
  <c r="L51" i="8"/>
  <c r="N51" i="8" s="1"/>
  <c r="AO51" i="8"/>
  <c r="E51" i="8" s="1"/>
  <c r="AQ51" i="8"/>
  <c r="AR51" i="8"/>
  <c r="AS51" i="8"/>
  <c r="AX51" i="8"/>
  <c r="AY51" i="8" s="1"/>
  <c r="BB51" i="8" s="1"/>
  <c r="BA51" i="8"/>
  <c r="L18" i="7"/>
  <c r="N18" i="7" s="1"/>
  <c r="AK18" i="7"/>
  <c r="E18" i="7" s="1"/>
  <c r="AM18" i="7"/>
  <c r="AN18" i="7"/>
  <c r="AO18" i="7"/>
  <c r="AT18" i="7"/>
  <c r="AU18" i="7" s="1"/>
  <c r="AX18" i="7" s="1"/>
  <c r="AW18" i="7"/>
  <c r="L21" i="7"/>
  <c r="N21" i="7" s="1"/>
  <c r="AK21" i="7"/>
  <c r="E21" i="7" s="1"/>
  <c r="AM21" i="7"/>
  <c r="AN21" i="7"/>
  <c r="AO21" i="7"/>
  <c r="AT21" i="7"/>
  <c r="AU21" i="7" s="1"/>
  <c r="AX21" i="7" s="1"/>
  <c r="AW21" i="7"/>
  <c r="L24" i="7"/>
  <c r="N24" i="7" s="1"/>
  <c r="AK24" i="7"/>
  <c r="E24" i="7" s="1"/>
  <c r="AL24" i="7"/>
  <c r="H24" i="7" s="1"/>
  <c r="AM24" i="7"/>
  <c r="AN24" i="7"/>
  <c r="AO24" i="7"/>
  <c r="AT24" i="7"/>
  <c r="AU24" i="7" s="1"/>
  <c r="AX24" i="7" s="1"/>
  <c r="AW24" i="7"/>
  <c r="L27" i="7"/>
  <c r="N27" i="7" s="1"/>
  <c r="AK27" i="7"/>
  <c r="E27" i="7" s="1"/>
  <c r="AM27" i="7"/>
  <c r="AN27" i="7"/>
  <c r="AO27" i="7"/>
  <c r="AT27" i="7"/>
  <c r="AU27" i="7" s="1"/>
  <c r="AX27" i="7" s="1"/>
  <c r="AW27" i="7"/>
  <c r="L30" i="7"/>
  <c r="N30" i="7" s="1"/>
  <c r="AK30" i="7"/>
  <c r="E30" i="7" s="1"/>
  <c r="AM30" i="7"/>
  <c r="AN30" i="7"/>
  <c r="AO30" i="7"/>
  <c r="AT30" i="7"/>
  <c r="AU30" i="7" s="1"/>
  <c r="AX30" i="7" s="1"/>
  <c r="AW30" i="7"/>
  <c r="L33" i="7"/>
  <c r="N33" i="7" s="1"/>
  <c r="AK33" i="7"/>
  <c r="E33" i="7" s="1"/>
  <c r="AM33" i="7"/>
  <c r="AN33" i="7"/>
  <c r="AO33" i="7"/>
  <c r="AT33" i="7"/>
  <c r="AU33" i="7" s="1"/>
  <c r="AX33" i="7" s="1"/>
  <c r="AW33" i="7"/>
  <c r="L36" i="7"/>
  <c r="N36" i="7" s="1"/>
  <c r="AK36" i="7"/>
  <c r="E36" i="7" s="1"/>
  <c r="AL36" i="7"/>
  <c r="H36" i="7" s="1"/>
  <c r="AM36" i="7"/>
  <c r="AN36" i="7"/>
  <c r="AO36" i="7"/>
  <c r="AT36" i="7"/>
  <c r="AU36" i="7" s="1"/>
  <c r="AX36" i="7" s="1"/>
  <c r="AW36" i="7"/>
  <c r="L39" i="7"/>
  <c r="N39" i="7" s="1"/>
  <c r="AK39" i="7"/>
  <c r="E39" i="7" s="1"/>
  <c r="AM39" i="7"/>
  <c r="AN39" i="7"/>
  <c r="AO39" i="7"/>
  <c r="AT39" i="7"/>
  <c r="AU39" i="7" s="1"/>
  <c r="AX39" i="7" s="1"/>
  <c r="AW39" i="7"/>
  <c r="L42" i="7"/>
  <c r="N42" i="7" s="1"/>
  <c r="AK42" i="7"/>
  <c r="E42" i="7" s="1"/>
  <c r="AL42" i="7"/>
  <c r="H42" i="7" s="1"/>
  <c r="AM42" i="7"/>
  <c r="AN42" i="7"/>
  <c r="AO42" i="7"/>
  <c r="AT42" i="7"/>
  <c r="AU42" i="7" s="1"/>
  <c r="AX42" i="7" s="1"/>
  <c r="AW42" i="7"/>
  <c r="L45" i="7"/>
  <c r="N45" i="7" s="1"/>
  <c r="AK45" i="7"/>
  <c r="E45" i="7" s="1"/>
  <c r="AL45" i="7"/>
  <c r="H45" i="7" s="1"/>
  <c r="AM45" i="7"/>
  <c r="AN45" i="7"/>
  <c r="AO45" i="7"/>
  <c r="AT45" i="7"/>
  <c r="AU45" i="7" s="1"/>
  <c r="AW45" i="7"/>
  <c r="L48" i="7"/>
  <c r="N48" i="7" s="1"/>
  <c r="AK48" i="7"/>
  <c r="E48" i="7" s="1"/>
  <c r="AM48" i="7"/>
  <c r="AN48" i="7"/>
  <c r="AO48" i="7"/>
  <c r="AT48" i="7"/>
  <c r="AU48" i="7" s="1"/>
  <c r="AW48" i="7"/>
  <c r="L51" i="7"/>
  <c r="N51" i="7" s="1"/>
  <c r="AK51" i="7"/>
  <c r="E51" i="7" s="1"/>
  <c r="AM51" i="7"/>
  <c r="AN51" i="7"/>
  <c r="AO51" i="7"/>
  <c r="AT51" i="7"/>
  <c r="AU51" i="7" s="1"/>
  <c r="AX51" i="7" s="1"/>
  <c r="AW51" i="7"/>
  <c r="L18" i="6"/>
  <c r="N18" i="6" s="1"/>
  <c r="AK18" i="6"/>
  <c r="E18" i="6" s="1"/>
  <c r="AM18" i="6"/>
  <c r="AN18" i="6"/>
  <c r="AO18" i="6"/>
  <c r="AT18" i="6"/>
  <c r="AU18" i="6" s="1"/>
  <c r="AX18" i="6" s="1"/>
  <c r="AW18" i="6"/>
  <c r="L21" i="6"/>
  <c r="N21" i="6" s="1"/>
  <c r="AK21" i="6"/>
  <c r="E21" i="6" s="1"/>
  <c r="AM21" i="6"/>
  <c r="AN21" i="6"/>
  <c r="AO21" i="6"/>
  <c r="AT21" i="6"/>
  <c r="AU21" i="6" s="1"/>
  <c r="AX21" i="6" s="1"/>
  <c r="AW21" i="6"/>
  <c r="L24" i="6"/>
  <c r="N24" i="6" s="1"/>
  <c r="AK24" i="6"/>
  <c r="E24" i="6" s="1"/>
  <c r="AM24" i="6"/>
  <c r="AN24" i="6"/>
  <c r="AO24" i="6"/>
  <c r="AT24" i="6"/>
  <c r="AU24" i="6"/>
  <c r="AX24" i="6" s="1"/>
  <c r="AW24" i="6"/>
  <c r="L27" i="6"/>
  <c r="N27" i="6" s="1"/>
  <c r="AK27" i="6"/>
  <c r="E27" i="6" s="1"/>
  <c r="AM27" i="6"/>
  <c r="AN27" i="6"/>
  <c r="AO27" i="6"/>
  <c r="AT27" i="6"/>
  <c r="AU27" i="6" s="1"/>
  <c r="AX27" i="6" s="1"/>
  <c r="AW27" i="6"/>
  <c r="L30" i="6"/>
  <c r="N30" i="6" s="1"/>
  <c r="AK30" i="6"/>
  <c r="E30" i="6" s="1"/>
  <c r="AM30" i="6"/>
  <c r="AN30" i="6"/>
  <c r="AO30" i="6"/>
  <c r="AT30" i="6"/>
  <c r="AU30" i="6" s="1"/>
  <c r="AX30" i="6" s="1"/>
  <c r="AW30" i="6"/>
  <c r="L33" i="6"/>
  <c r="N33" i="6" s="1"/>
  <c r="AK33" i="6"/>
  <c r="E33" i="6" s="1"/>
  <c r="AM33" i="6"/>
  <c r="AN33" i="6"/>
  <c r="AO33" i="6"/>
  <c r="AT33" i="6"/>
  <c r="AU33" i="6" s="1"/>
  <c r="AX33" i="6" s="1"/>
  <c r="AW33" i="6"/>
  <c r="L36" i="6"/>
  <c r="N36" i="6" s="1"/>
  <c r="AK36" i="6"/>
  <c r="E36" i="6" s="1"/>
  <c r="AL36" i="6"/>
  <c r="H36" i="6" s="1"/>
  <c r="AM36" i="6"/>
  <c r="AN36" i="6"/>
  <c r="AO36" i="6"/>
  <c r="AT36" i="6"/>
  <c r="AU36" i="6" s="1"/>
  <c r="AX36" i="6" s="1"/>
  <c r="AW36" i="6"/>
  <c r="L39" i="6"/>
  <c r="N39" i="6" s="1"/>
  <c r="AK39" i="6"/>
  <c r="E39" i="6" s="1"/>
  <c r="AM39" i="6"/>
  <c r="AN39" i="6"/>
  <c r="AO39" i="6"/>
  <c r="AT39" i="6"/>
  <c r="AU39" i="6"/>
  <c r="AX39" i="6" s="1"/>
  <c r="AW39" i="6"/>
  <c r="L42" i="6"/>
  <c r="N42" i="6" s="1"/>
  <c r="AK42" i="6"/>
  <c r="E42" i="6" s="1"/>
  <c r="AM42" i="6"/>
  <c r="AN42" i="6"/>
  <c r="AO42" i="6"/>
  <c r="AT42" i="6"/>
  <c r="AU42" i="6" s="1"/>
  <c r="AX42" i="6" s="1"/>
  <c r="AW42" i="6"/>
  <c r="L45" i="6"/>
  <c r="N45" i="6" s="1"/>
  <c r="AK45" i="6"/>
  <c r="E45" i="6" s="1"/>
  <c r="AM45" i="6"/>
  <c r="AN45" i="6"/>
  <c r="AO45" i="6"/>
  <c r="AT45" i="6"/>
  <c r="AU45" i="6" s="1"/>
  <c r="AX45" i="6" s="1"/>
  <c r="AW45" i="6"/>
  <c r="L48" i="6"/>
  <c r="N48" i="6" s="1"/>
  <c r="AK48" i="6"/>
  <c r="E48" i="6" s="1"/>
  <c r="AM48" i="6"/>
  <c r="AN48" i="6"/>
  <c r="AO48" i="6"/>
  <c r="AT48" i="6"/>
  <c r="AU48" i="6" s="1"/>
  <c r="AX48" i="6" s="1"/>
  <c r="AW48" i="6"/>
  <c r="L51" i="6"/>
  <c r="N51" i="6" s="1"/>
  <c r="AK51" i="6"/>
  <c r="E51" i="6" s="1"/>
  <c r="AM51" i="6"/>
  <c r="AN51" i="6"/>
  <c r="AO51" i="6"/>
  <c r="AT51" i="6"/>
  <c r="AU51" i="6" s="1"/>
  <c r="AX51" i="6" s="1"/>
  <c r="AW51" i="6"/>
  <c r="L18" i="5"/>
  <c r="N18" i="5" s="1"/>
  <c r="AO18" i="5"/>
  <c r="E18" i="5" s="1"/>
  <c r="AQ18" i="5"/>
  <c r="AR18" i="5"/>
  <c r="AS18" i="5"/>
  <c r="AX18" i="5"/>
  <c r="AY18" i="5" s="1"/>
  <c r="BB18" i="5" s="1"/>
  <c r="BA18" i="5"/>
  <c r="L21" i="5"/>
  <c r="N21" i="5" s="1"/>
  <c r="AO21" i="5"/>
  <c r="E21" i="5" s="1"/>
  <c r="AQ21" i="5"/>
  <c r="AR21" i="5"/>
  <c r="AS21" i="5"/>
  <c r="AX21" i="5"/>
  <c r="AY21" i="5"/>
  <c r="BB21" i="5" s="1"/>
  <c r="BA21" i="5"/>
  <c r="L24" i="5"/>
  <c r="N24" i="5" s="1"/>
  <c r="AO24" i="5"/>
  <c r="E24" i="5" s="1"/>
  <c r="AQ24" i="5"/>
  <c r="AR24" i="5"/>
  <c r="AS24" i="5"/>
  <c r="AX24" i="5"/>
  <c r="AY24" i="5" s="1"/>
  <c r="BB24" i="5" s="1"/>
  <c r="BA24" i="5"/>
  <c r="L27" i="5"/>
  <c r="N27" i="5"/>
  <c r="AO27" i="5"/>
  <c r="E27" i="5" s="1"/>
  <c r="AQ27" i="5"/>
  <c r="AR27" i="5"/>
  <c r="AS27" i="5"/>
  <c r="AX27" i="5"/>
  <c r="AY27" i="5" s="1"/>
  <c r="BB27" i="5" s="1"/>
  <c r="BA27" i="5"/>
  <c r="L30" i="5"/>
  <c r="N30" i="5" s="1"/>
  <c r="AO30" i="5"/>
  <c r="E30" i="5" s="1"/>
  <c r="AQ30" i="5"/>
  <c r="AR30" i="5"/>
  <c r="AS30" i="5"/>
  <c r="AX30" i="5"/>
  <c r="AY30" i="5" s="1"/>
  <c r="BB30" i="5" s="1"/>
  <c r="BA30" i="5"/>
  <c r="L33" i="5"/>
  <c r="N33" i="5" s="1"/>
  <c r="AO33" i="5"/>
  <c r="E33" i="5" s="1"/>
  <c r="AQ33" i="5"/>
  <c r="AR33" i="5"/>
  <c r="AS33" i="5"/>
  <c r="AX33" i="5"/>
  <c r="AY33" i="5"/>
  <c r="BB33" i="5" s="1"/>
  <c r="BA33" i="5"/>
  <c r="L36" i="5"/>
  <c r="N36" i="5" s="1"/>
  <c r="AO36" i="5"/>
  <c r="E36" i="5" s="1"/>
  <c r="AQ36" i="5"/>
  <c r="AR36" i="5"/>
  <c r="AS36" i="5"/>
  <c r="AX36" i="5"/>
  <c r="AY36" i="5" s="1"/>
  <c r="BB36" i="5" s="1"/>
  <c r="BA36" i="5"/>
  <c r="L39" i="5"/>
  <c r="N39" i="5" s="1"/>
  <c r="AO39" i="5"/>
  <c r="E39" i="5" s="1"/>
  <c r="AQ39" i="5"/>
  <c r="AR39" i="5"/>
  <c r="AS39" i="5"/>
  <c r="AX39" i="5"/>
  <c r="AY39" i="5" s="1"/>
  <c r="BB39" i="5" s="1"/>
  <c r="BA39" i="5"/>
  <c r="L42" i="5"/>
  <c r="N42" i="5" s="1"/>
  <c r="AO42" i="5"/>
  <c r="E42" i="5" s="1"/>
  <c r="AQ42" i="5"/>
  <c r="AR42" i="5"/>
  <c r="AS42" i="5"/>
  <c r="AX42" i="5"/>
  <c r="AY42" i="5" s="1"/>
  <c r="BB42" i="5" s="1"/>
  <c r="BA42" i="5"/>
  <c r="L45" i="5"/>
  <c r="N45" i="5" s="1"/>
  <c r="AO45" i="5"/>
  <c r="E45" i="5" s="1"/>
  <c r="AQ45" i="5"/>
  <c r="AR45" i="5"/>
  <c r="AS45" i="5"/>
  <c r="AX45" i="5"/>
  <c r="AY45" i="5"/>
  <c r="BB45" i="5" s="1"/>
  <c r="BA45" i="5"/>
  <c r="L48" i="5"/>
  <c r="N48" i="5" s="1"/>
  <c r="AO48" i="5"/>
  <c r="E48" i="5" s="1"/>
  <c r="AQ48" i="5"/>
  <c r="AR48" i="5"/>
  <c r="AS48" i="5"/>
  <c r="AX48" i="5"/>
  <c r="AY48" i="5" s="1"/>
  <c r="BB48" i="5" s="1"/>
  <c r="BA48" i="5"/>
  <c r="L51" i="5"/>
  <c r="N51" i="5"/>
  <c r="AO51" i="5"/>
  <c r="E51" i="5" s="1"/>
  <c r="AQ51" i="5"/>
  <c r="AR51" i="5"/>
  <c r="AS51" i="5"/>
  <c r="AX51" i="5"/>
  <c r="AY51" i="5" s="1"/>
  <c r="BB51" i="5" s="1"/>
  <c r="BA51" i="5"/>
  <c r="L18" i="4"/>
  <c r="N18" i="4" s="1"/>
  <c r="AK18" i="4"/>
  <c r="E18" i="4" s="1"/>
  <c r="AM18" i="4"/>
  <c r="AN18" i="4"/>
  <c r="AO18" i="4"/>
  <c r="AT18" i="4"/>
  <c r="AU18" i="4" s="1"/>
  <c r="AX18" i="4" s="1"/>
  <c r="AW18" i="4"/>
  <c r="L21" i="4"/>
  <c r="N21" i="4" s="1"/>
  <c r="AK21" i="4"/>
  <c r="E21" i="4" s="1"/>
  <c r="AM21" i="4"/>
  <c r="AN21" i="4"/>
  <c r="AO21" i="4"/>
  <c r="AT21" i="4"/>
  <c r="AU21" i="4" s="1"/>
  <c r="AX21" i="4" s="1"/>
  <c r="AW21" i="4"/>
  <c r="L24" i="4"/>
  <c r="N24" i="4" s="1"/>
  <c r="AK24" i="4"/>
  <c r="E24" i="4" s="1"/>
  <c r="AM24" i="4"/>
  <c r="AN24" i="4"/>
  <c r="AO24" i="4"/>
  <c r="AT24" i="4"/>
  <c r="AU24" i="4" s="1"/>
  <c r="AX24" i="4" s="1"/>
  <c r="AW24" i="4"/>
  <c r="L27" i="4"/>
  <c r="N27" i="4" s="1"/>
  <c r="AK27" i="4"/>
  <c r="E27" i="4" s="1"/>
  <c r="AL27" i="4"/>
  <c r="H27" i="4" s="1"/>
  <c r="AM27" i="4"/>
  <c r="AN27" i="4"/>
  <c r="AO27" i="4"/>
  <c r="AT27" i="4"/>
  <c r="AU27" i="4" s="1"/>
  <c r="AX27" i="4" s="1"/>
  <c r="AW27" i="4"/>
  <c r="L30" i="4"/>
  <c r="N30" i="4" s="1"/>
  <c r="AK30" i="4"/>
  <c r="E30" i="4" s="1"/>
  <c r="AM30" i="4"/>
  <c r="AN30" i="4"/>
  <c r="AO30" i="4"/>
  <c r="AT30" i="4"/>
  <c r="AU30" i="4" s="1"/>
  <c r="AX30" i="4" s="1"/>
  <c r="AW30" i="4"/>
  <c r="L33" i="4"/>
  <c r="N33" i="4" s="1"/>
  <c r="AK33" i="4"/>
  <c r="E33" i="4" s="1"/>
  <c r="AM33" i="4"/>
  <c r="AN33" i="4"/>
  <c r="AO33" i="4"/>
  <c r="AT33" i="4"/>
  <c r="AU33" i="4" s="1"/>
  <c r="AX33" i="4" s="1"/>
  <c r="AW33" i="4"/>
  <c r="L36" i="4"/>
  <c r="N36" i="4" s="1"/>
  <c r="AK36" i="4"/>
  <c r="E36" i="4" s="1"/>
  <c r="AM36" i="4"/>
  <c r="AN36" i="4"/>
  <c r="AO36" i="4"/>
  <c r="AT36" i="4"/>
  <c r="AU36" i="4"/>
  <c r="AX36" i="4" s="1"/>
  <c r="AW36" i="4"/>
  <c r="L39" i="4"/>
  <c r="N39" i="4" s="1"/>
  <c r="AK39" i="4"/>
  <c r="E39" i="4" s="1"/>
  <c r="AM39" i="4"/>
  <c r="AN39" i="4"/>
  <c r="AO39" i="4"/>
  <c r="AT39" i="4"/>
  <c r="AU39" i="4" s="1"/>
  <c r="AX39" i="4" s="1"/>
  <c r="AW39" i="4"/>
  <c r="L42" i="4"/>
  <c r="N42" i="4" s="1"/>
  <c r="AK42" i="4"/>
  <c r="E42" i="4" s="1"/>
  <c r="AM42" i="4"/>
  <c r="AN42" i="4"/>
  <c r="AO42" i="4"/>
  <c r="AT42" i="4"/>
  <c r="AU42" i="4" s="1"/>
  <c r="AX42" i="4" s="1"/>
  <c r="AW42" i="4"/>
  <c r="L45" i="4"/>
  <c r="N45" i="4" s="1"/>
  <c r="AK45" i="4"/>
  <c r="E45" i="4" s="1"/>
  <c r="AM45" i="4"/>
  <c r="AN45" i="4"/>
  <c r="AO45" i="4"/>
  <c r="AT45" i="4"/>
  <c r="AU45" i="4" s="1"/>
  <c r="AX45" i="4" s="1"/>
  <c r="AW45" i="4"/>
  <c r="L48" i="4"/>
  <c r="N48" i="4" s="1"/>
  <c r="AK48" i="4"/>
  <c r="E48" i="4" s="1"/>
  <c r="AM48" i="4"/>
  <c r="AN48" i="4"/>
  <c r="AO48" i="4"/>
  <c r="AT48" i="4"/>
  <c r="AU48" i="4" s="1"/>
  <c r="AX48" i="4" s="1"/>
  <c r="AW48" i="4"/>
  <c r="L51" i="4"/>
  <c r="N51" i="4" s="1"/>
  <c r="AK51" i="4"/>
  <c r="E51" i="4" s="1"/>
  <c r="AM51" i="4"/>
  <c r="AN51" i="4"/>
  <c r="AO51" i="4"/>
  <c r="AT51" i="4"/>
  <c r="AU51" i="4" s="1"/>
  <c r="AX51" i="4" s="1"/>
  <c r="AW51" i="4"/>
  <c r="L18" i="3"/>
  <c r="N18" i="3" s="1"/>
  <c r="AK18" i="3"/>
  <c r="E18" i="3" s="1"/>
  <c r="AM18" i="3"/>
  <c r="AN18" i="3"/>
  <c r="AO18" i="3"/>
  <c r="AT18" i="3"/>
  <c r="AU18" i="3" s="1"/>
  <c r="AX18" i="3" s="1"/>
  <c r="AW18" i="3"/>
  <c r="L21" i="3"/>
  <c r="N21" i="3" s="1"/>
  <c r="AK21" i="3"/>
  <c r="E21" i="3" s="1"/>
  <c r="AM21" i="3"/>
  <c r="AN21" i="3"/>
  <c r="AO21" i="3"/>
  <c r="AT21" i="3"/>
  <c r="AU21" i="3" s="1"/>
  <c r="AX21" i="3" s="1"/>
  <c r="AW21" i="3"/>
  <c r="L24" i="3"/>
  <c r="N24" i="3" s="1"/>
  <c r="AK24" i="3"/>
  <c r="E24" i="3" s="1"/>
  <c r="AM24" i="3"/>
  <c r="AN24" i="3"/>
  <c r="AO24" i="3"/>
  <c r="AT24" i="3"/>
  <c r="AU24" i="3"/>
  <c r="AW24" i="3"/>
  <c r="L27" i="3"/>
  <c r="N27" i="3" s="1"/>
  <c r="AK27" i="3"/>
  <c r="E27" i="3" s="1"/>
  <c r="AM27" i="3"/>
  <c r="AN27" i="3"/>
  <c r="AO27" i="3"/>
  <c r="AT27" i="3"/>
  <c r="AU27" i="3"/>
  <c r="AX27" i="3" s="1"/>
  <c r="AW27" i="3"/>
  <c r="L30" i="3"/>
  <c r="N30" i="3" s="1"/>
  <c r="AK30" i="3"/>
  <c r="E30" i="3" s="1"/>
  <c r="AM30" i="3"/>
  <c r="AN30" i="3"/>
  <c r="AO30" i="3"/>
  <c r="AT30" i="3"/>
  <c r="AU30" i="3" s="1"/>
  <c r="AX30" i="3" s="1"/>
  <c r="AW30" i="3"/>
  <c r="L33" i="3"/>
  <c r="N33" i="3" s="1"/>
  <c r="AK33" i="3"/>
  <c r="E33" i="3" s="1"/>
  <c r="AM33" i="3"/>
  <c r="AN33" i="3"/>
  <c r="AO33" i="3"/>
  <c r="AT33" i="3"/>
  <c r="AU33" i="3" s="1"/>
  <c r="AX33" i="3" s="1"/>
  <c r="AW33" i="3"/>
  <c r="L36" i="3"/>
  <c r="N36" i="3" s="1"/>
  <c r="AK36" i="3"/>
  <c r="E36" i="3" s="1"/>
  <c r="AM36" i="3"/>
  <c r="AN36" i="3"/>
  <c r="AO36" i="3"/>
  <c r="AT36" i="3"/>
  <c r="AU36" i="3"/>
  <c r="AW36" i="3"/>
  <c r="L39" i="3"/>
  <c r="N39" i="3" s="1"/>
  <c r="AK39" i="3"/>
  <c r="E39" i="3" s="1"/>
  <c r="AM39" i="3"/>
  <c r="AN39" i="3"/>
  <c r="AO39" i="3"/>
  <c r="AT39" i="3"/>
  <c r="AU39" i="3"/>
  <c r="AX39" i="3" s="1"/>
  <c r="AW39" i="3"/>
  <c r="L42" i="3"/>
  <c r="N42" i="3" s="1"/>
  <c r="AK42" i="3"/>
  <c r="E42" i="3" s="1"/>
  <c r="AM42" i="3"/>
  <c r="AN42" i="3"/>
  <c r="AO42" i="3"/>
  <c r="AT42" i="3"/>
  <c r="AU42" i="3" s="1"/>
  <c r="AX42" i="3" s="1"/>
  <c r="AW42" i="3"/>
  <c r="L45" i="3"/>
  <c r="N45" i="3" s="1"/>
  <c r="AK45" i="3"/>
  <c r="E45" i="3" s="1"/>
  <c r="AM45" i="3"/>
  <c r="AN45" i="3"/>
  <c r="AO45" i="3"/>
  <c r="AT45" i="3"/>
  <c r="AU45" i="3" s="1"/>
  <c r="AX45" i="3" s="1"/>
  <c r="AW45" i="3"/>
  <c r="L48" i="3"/>
  <c r="N48" i="3" s="1"/>
  <c r="AK48" i="3"/>
  <c r="E48" i="3" s="1"/>
  <c r="AM48" i="3"/>
  <c r="AN48" i="3"/>
  <c r="AO48" i="3"/>
  <c r="AT48" i="3"/>
  <c r="AU48" i="3"/>
  <c r="AW48" i="3"/>
  <c r="L51" i="3"/>
  <c r="N51" i="3" s="1"/>
  <c r="AK51" i="3"/>
  <c r="E51" i="3" s="1"/>
  <c r="AM51" i="3"/>
  <c r="AN51" i="3"/>
  <c r="AO51" i="3"/>
  <c r="AT51" i="3"/>
  <c r="AU51" i="3"/>
  <c r="AX51" i="3" s="1"/>
  <c r="AW51" i="3"/>
  <c r="L18" i="2"/>
  <c r="N18" i="2" s="1"/>
  <c r="AK18" i="2"/>
  <c r="E18" i="2" s="1"/>
  <c r="AM18" i="2"/>
  <c r="AN18" i="2"/>
  <c r="AO18" i="2"/>
  <c r="AT18" i="2"/>
  <c r="AU18" i="2" s="1"/>
  <c r="AX18" i="2" s="1"/>
  <c r="AW18" i="2"/>
  <c r="L21" i="2"/>
  <c r="N21" i="2" s="1"/>
  <c r="AK21" i="2"/>
  <c r="E21" i="2" s="1"/>
  <c r="AM21" i="2"/>
  <c r="AN21" i="2"/>
  <c r="AO21" i="2"/>
  <c r="AT21" i="2"/>
  <c r="AU21" i="2" s="1"/>
  <c r="AX21" i="2" s="1"/>
  <c r="AW21" i="2"/>
  <c r="L24" i="2"/>
  <c r="N24" i="2" s="1"/>
  <c r="AK24" i="2"/>
  <c r="E24" i="2" s="1"/>
  <c r="AM24" i="2"/>
  <c r="AN24" i="2"/>
  <c r="AO24" i="2"/>
  <c r="AT24" i="2"/>
  <c r="AU24" i="2" s="1"/>
  <c r="AX24" i="2" s="1"/>
  <c r="AW24" i="2"/>
  <c r="L27" i="2"/>
  <c r="N27" i="2" s="1"/>
  <c r="AK27" i="2"/>
  <c r="E27" i="2" s="1"/>
  <c r="AM27" i="2"/>
  <c r="AN27" i="2"/>
  <c r="AO27" i="2"/>
  <c r="AT27" i="2"/>
  <c r="AU27" i="2" s="1"/>
  <c r="AX27" i="2" s="1"/>
  <c r="AW27" i="2"/>
  <c r="L30" i="2"/>
  <c r="N30" i="2" s="1"/>
  <c r="AK30" i="2"/>
  <c r="E30" i="2" s="1"/>
  <c r="AM30" i="2"/>
  <c r="AN30" i="2"/>
  <c r="AO30" i="2"/>
  <c r="AT30" i="2"/>
  <c r="AU30" i="2"/>
  <c r="AX30" i="2" s="1"/>
  <c r="AW30" i="2"/>
  <c r="L33" i="2"/>
  <c r="N33" i="2" s="1"/>
  <c r="AK33" i="2"/>
  <c r="E33" i="2" s="1"/>
  <c r="AM33" i="2"/>
  <c r="AN33" i="2"/>
  <c r="AO33" i="2"/>
  <c r="AT33" i="2"/>
  <c r="AU33" i="2"/>
  <c r="AW33" i="2"/>
  <c r="L36" i="2"/>
  <c r="N36" i="2" s="1"/>
  <c r="AK36" i="2"/>
  <c r="E36" i="2" s="1"/>
  <c r="AL36" i="2"/>
  <c r="H36" i="2" s="1"/>
  <c r="AM36" i="2"/>
  <c r="AN36" i="2"/>
  <c r="AO36" i="2"/>
  <c r="AT36" i="2"/>
  <c r="AU36" i="2" s="1"/>
  <c r="AX36" i="2" s="1"/>
  <c r="AW36" i="2"/>
  <c r="L39" i="2"/>
  <c r="N39" i="2" s="1"/>
  <c r="AK39" i="2"/>
  <c r="E39" i="2" s="1"/>
  <c r="AM39" i="2"/>
  <c r="AN39" i="2"/>
  <c r="AO39" i="2"/>
  <c r="AT39" i="2"/>
  <c r="AU39" i="2"/>
  <c r="AW39" i="2"/>
  <c r="L42" i="2"/>
  <c r="N42" i="2" s="1"/>
  <c r="AK42" i="2"/>
  <c r="E42" i="2" s="1"/>
  <c r="AM42" i="2"/>
  <c r="AN42" i="2"/>
  <c r="AO42" i="2"/>
  <c r="AT42" i="2"/>
  <c r="AU42" i="2"/>
  <c r="AW42" i="2"/>
  <c r="L45" i="2"/>
  <c r="N45" i="2"/>
  <c r="AK45" i="2"/>
  <c r="E45" i="2" s="1"/>
  <c r="AM45" i="2"/>
  <c r="AN45" i="2"/>
  <c r="AO45" i="2"/>
  <c r="AT45" i="2"/>
  <c r="AU45" i="2" s="1"/>
  <c r="AX45" i="2" s="1"/>
  <c r="AW45" i="2"/>
  <c r="L48" i="2"/>
  <c r="N48" i="2" s="1"/>
  <c r="AK48" i="2"/>
  <c r="E48" i="2" s="1"/>
  <c r="AM48" i="2"/>
  <c r="AN48" i="2"/>
  <c r="AO48" i="2"/>
  <c r="AT48" i="2"/>
  <c r="AU48" i="2"/>
  <c r="AW48" i="2"/>
  <c r="L51" i="2"/>
  <c r="N51" i="2" s="1"/>
  <c r="AK51" i="2"/>
  <c r="E51" i="2" s="1"/>
  <c r="AM51" i="2"/>
  <c r="AN51" i="2"/>
  <c r="AO51" i="2"/>
  <c r="AT51" i="2"/>
  <c r="AU51" i="2" s="1"/>
  <c r="AX51" i="2" s="1"/>
  <c r="AW51" i="2"/>
  <c r="AL36" i="51" l="1"/>
  <c r="H36" i="51" s="1"/>
  <c r="AL30" i="51"/>
  <c r="H30" i="51" s="1"/>
  <c r="AL51" i="51"/>
  <c r="H51" i="51" s="1"/>
  <c r="AP45" i="71"/>
  <c r="J45" i="71" s="1"/>
  <c r="AQ45" i="71" s="1"/>
  <c r="AP33" i="71"/>
  <c r="J33" i="71" s="1"/>
  <c r="AQ33" i="71" s="1"/>
  <c r="I33" i="71" s="1"/>
  <c r="AL21" i="71"/>
  <c r="H21" i="71" s="1"/>
  <c r="AP24" i="70"/>
  <c r="J24" i="70" s="1"/>
  <c r="AQ24" i="70" s="1"/>
  <c r="AL36" i="70"/>
  <c r="H36" i="70" s="1"/>
  <c r="AL51" i="93"/>
  <c r="H51" i="93" s="1"/>
  <c r="AP30" i="81"/>
  <c r="J30" i="81" s="1"/>
  <c r="AQ30" i="81" s="1"/>
  <c r="BC48" i="79"/>
  <c r="BC42" i="79"/>
  <c r="BC36" i="79"/>
  <c r="AL39" i="78"/>
  <c r="H39" i="78" s="1"/>
  <c r="AL33" i="78"/>
  <c r="H33" i="78" s="1"/>
  <c r="AL36" i="78"/>
  <c r="H36" i="78" s="1"/>
  <c r="AL42" i="18"/>
  <c r="H42" i="18" s="1"/>
  <c r="AP51" i="30"/>
  <c r="H51" i="30" s="1"/>
  <c r="AP42" i="30"/>
  <c r="H42" i="30" s="1"/>
  <c r="AP36" i="30"/>
  <c r="H36" i="30" s="1"/>
  <c r="BC30" i="28"/>
  <c r="AP18" i="27"/>
  <c r="H18" i="27" s="1"/>
  <c r="AL36" i="49"/>
  <c r="H36" i="49" s="1"/>
  <c r="BG42" i="48"/>
  <c r="BG30" i="48"/>
  <c r="BC48" i="47"/>
  <c r="BC36" i="47"/>
  <c r="BG42" i="44"/>
  <c r="BG36" i="44"/>
  <c r="BG30" i="44"/>
  <c r="BG48" i="44"/>
  <c r="AL24" i="115"/>
  <c r="H24" i="115" s="1"/>
  <c r="AP30" i="58"/>
  <c r="J30" i="58" s="1"/>
  <c r="AQ30" i="58" s="1"/>
  <c r="AT42" i="57"/>
  <c r="J42" i="57" s="1"/>
  <c r="AU42" i="57" s="1"/>
  <c r="AT30" i="57"/>
  <c r="J30" i="57" s="1"/>
  <c r="AU30" i="57" s="1"/>
  <c r="AL36" i="56"/>
  <c r="H36" i="56" s="1"/>
  <c r="AL24" i="56"/>
  <c r="H24" i="56" s="1"/>
  <c r="AL18" i="59"/>
  <c r="H18" i="59" s="1"/>
  <c r="AL51" i="59"/>
  <c r="H51" i="59" s="1"/>
  <c r="AL45" i="59"/>
  <c r="H45" i="59" s="1"/>
  <c r="AL39" i="59"/>
  <c r="H39" i="59" s="1"/>
  <c r="AL33" i="59"/>
  <c r="H33" i="59" s="1"/>
  <c r="AL27" i="59"/>
  <c r="H27" i="59" s="1"/>
  <c r="AL21" i="59"/>
  <c r="H21" i="59" s="1"/>
  <c r="AP48" i="82"/>
  <c r="H48" i="82" s="1"/>
  <c r="AT18" i="82"/>
  <c r="J18" i="82" s="1"/>
  <c r="AU18" i="82" s="1"/>
  <c r="AP30" i="82"/>
  <c r="H30" i="82" s="1"/>
  <c r="AL27" i="26"/>
  <c r="H27" i="26" s="1"/>
  <c r="AL21" i="26"/>
  <c r="H21" i="26" s="1"/>
  <c r="AL51" i="26"/>
  <c r="H51" i="26" s="1"/>
  <c r="AL24" i="26"/>
  <c r="H24" i="26" s="1"/>
  <c r="AL51" i="101"/>
  <c r="H51" i="101" s="1"/>
  <c r="AL48" i="101"/>
  <c r="H48" i="101" s="1"/>
  <c r="AL45" i="101"/>
  <c r="H45" i="101" s="1"/>
  <c r="AL42" i="101"/>
  <c r="H42" i="101" s="1"/>
  <c r="AL42" i="43"/>
  <c r="H42" i="43" s="1"/>
  <c r="AL30" i="43"/>
  <c r="H30" i="43" s="1"/>
  <c r="BG39" i="8"/>
  <c r="AL30" i="92"/>
  <c r="H30" i="92" s="1"/>
  <c r="AL27" i="92"/>
  <c r="H27" i="92" s="1"/>
  <c r="AL18" i="92"/>
  <c r="H18" i="92" s="1"/>
  <c r="AP36" i="92"/>
  <c r="J36" i="92" s="1"/>
  <c r="AQ36" i="92" s="1"/>
  <c r="I36" i="92" s="1"/>
  <c r="AL42" i="92"/>
  <c r="H42" i="92" s="1"/>
  <c r="BC45" i="83"/>
  <c r="AL33" i="84"/>
  <c r="H33" i="84" s="1"/>
  <c r="AL21" i="119"/>
  <c r="H21" i="119" s="1"/>
  <c r="BC48" i="100"/>
  <c r="AP42" i="39"/>
  <c r="J42" i="39" s="1"/>
  <c r="AQ42" i="39" s="1"/>
  <c r="AP33" i="38"/>
  <c r="H33" i="38" s="1"/>
  <c r="AP27" i="38"/>
  <c r="H27" i="38" s="1"/>
  <c r="AP33" i="61"/>
  <c r="H33" i="61" s="1"/>
  <c r="AP27" i="61"/>
  <c r="H27" i="61" s="1"/>
  <c r="BG48" i="61"/>
  <c r="AL51" i="7"/>
  <c r="H51" i="7" s="1"/>
  <c r="AL30" i="7"/>
  <c r="H30" i="7" s="1"/>
  <c r="AL45" i="6"/>
  <c r="H45" i="6" s="1"/>
  <c r="AL21" i="6"/>
  <c r="H21" i="6" s="1"/>
  <c r="AL27" i="86"/>
  <c r="H27" i="86" s="1"/>
  <c r="AL21" i="86"/>
  <c r="H21" i="86" s="1"/>
  <c r="AP21" i="88"/>
  <c r="H21" i="88" s="1"/>
  <c r="AL27" i="120"/>
  <c r="H27" i="120" s="1"/>
  <c r="AL24" i="120"/>
  <c r="H24" i="120" s="1"/>
  <c r="AL21" i="120"/>
  <c r="H21" i="120" s="1"/>
  <c r="BC18" i="120"/>
  <c r="AL51" i="21"/>
  <c r="H51" i="21" s="1"/>
  <c r="AL48" i="21"/>
  <c r="H48" i="21" s="1"/>
  <c r="BC39" i="20"/>
  <c r="AL39" i="20"/>
  <c r="H39" i="20" s="1"/>
  <c r="AL36" i="20"/>
  <c r="H36" i="20" s="1"/>
  <c r="AL33" i="20"/>
  <c r="H33" i="20" s="1"/>
  <c r="AL30" i="20"/>
  <c r="H30" i="20" s="1"/>
  <c r="BC51" i="98"/>
  <c r="AL51" i="36"/>
  <c r="H51" i="36" s="1"/>
  <c r="AL45" i="36"/>
  <c r="H45" i="36" s="1"/>
  <c r="AP33" i="53"/>
  <c r="H33" i="53" s="1"/>
  <c r="AP51" i="52"/>
  <c r="J51" i="52" s="1"/>
  <c r="AQ51" i="52" s="1"/>
  <c r="AR51" i="52" s="1"/>
  <c r="AS51" i="52" s="1"/>
  <c r="AV51" i="52" s="1"/>
  <c r="F51" i="52" s="1"/>
  <c r="AY51" i="52" s="1"/>
  <c r="G51" i="52" s="1"/>
  <c r="AP27" i="52"/>
  <c r="J27" i="52" s="1"/>
  <c r="AQ27" i="52" s="1"/>
  <c r="BC36" i="121"/>
  <c r="AP30" i="122"/>
  <c r="H30" i="122" s="1"/>
  <c r="BC48" i="126"/>
  <c r="AL18" i="97"/>
  <c r="H18" i="97" s="1"/>
  <c r="AP51" i="95"/>
  <c r="H51" i="95" s="1"/>
  <c r="AP27" i="95"/>
  <c r="H27" i="95" s="1"/>
  <c r="AL51" i="34"/>
  <c r="H51" i="34" s="1"/>
  <c r="AP45" i="33"/>
  <c r="H45" i="33" s="1"/>
  <c r="AP39" i="33"/>
  <c r="H39" i="33" s="1"/>
  <c r="AP27" i="33"/>
  <c r="H27" i="33" s="1"/>
  <c r="AP21" i="33"/>
  <c r="H21" i="33" s="1"/>
  <c r="BC33" i="105"/>
  <c r="BC27" i="105"/>
  <c r="BC51" i="105"/>
  <c r="BC39" i="105"/>
  <c r="AL45" i="110"/>
  <c r="H45" i="110" s="1"/>
  <c r="AL42" i="110"/>
  <c r="H42" i="110" s="1"/>
  <c r="BC39" i="124"/>
  <c r="BC36" i="124"/>
  <c r="AP48" i="109"/>
  <c r="H48" i="109" s="1"/>
  <c r="AL45" i="89"/>
  <c r="H45" i="89" s="1"/>
  <c r="AL42" i="89"/>
  <c r="H42" i="89" s="1"/>
  <c r="AL51" i="2"/>
  <c r="H51" i="2" s="1"/>
  <c r="AL45" i="2"/>
  <c r="H45" i="2" s="1"/>
  <c r="AL24" i="2"/>
  <c r="H24" i="2" s="1"/>
  <c r="AL21" i="2"/>
  <c r="H21" i="2" s="1"/>
  <c r="AL42" i="75"/>
  <c r="H42" i="75" s="1"/>
  <c r="AL39" i="75"/>
  <c r="H39" i="75" s="1"/>
  <c r="AL30" i="75"/>
  <c r="H30" i="75" s="1"/>
  <c r="AL27" i="75"/>
  <c r="H27" i="75" s="1"/>
  <c r="AL48" i="17"/>
  <c r="H48" i="17" s="1"/>
  <c r="AL45" i="17"/>
  <c r="H45" i="17" s="1"/>
  <c r="AL36" i="17"/>
  <c r="H36" i="17" s="1"/>
  <c r="AL24" i="17"/>
  <c r="H24" i="17" s="1"/>
  <c r="AL21" i="17"/>
  <c r="H21" i="17" s="1"/>
  <c r="AL51" i="94"/>
  <c r="H51" i="94" s="1"/>
  <c r="AL48" i="94"/>
  <c r="H48" i="94" s="1"/>
  <c r="BC45" i="94"/>
  <c r="AL36" i="94"/>
  <c r="H36" i="94" s="1"/>
  <c r="AL33" i="94"/>
  <c r="H33" i="94" s="1"/>
  <c r="BC36" i="94"/>
  <c r="AL18" i="94"/>
  <c r="H18" i="94" s="1"/>
  <c r="BC51" i="32"/>
  <c r="BC39" i="32"/>
  <c r="BC48" i="104"/>
  <c r="BC39" i="104"/>
  <c r="BC36" i="104"/>
  <c r="AL45" i="51"/>
  <c r="H45" i="51" s="1"/>
  <c r="AL39" i="51"/>
  <c r="H39" i="51" s="1"/>
  <c r="AL24" i="51"/>
  <c r="H24" i="51" s="1"/>
  <c r="AP51" i="51"/>
  <c r="J51" i="51" s="1"/>
  <c r="AQ51" i="51" s="1"/>
  <c r="I51" i="51" s="1"/>
  <c r="AL48" i="51"/>
  <c r="H48" i="51" s="1"/>
  <c r="AP30" i="51"/>
  <c r="J30" i="51" s="1"/>
  <c r="AQ30" i="51" s="1"/>
  <c r="I30" i="51" s="1"/>
  <c r="AL18" i="51"/>
  <c r="H18" i="51" s="1"/>
  <c r="AL48" i="71"/>
  <c r="H48" i="71" s="1"/>
  <c r="AL36" i="71"/>
  <c r="H36" i="71" s="1"/>
  <c r="AL24" i="71"/>
  <c r="H24" i="71" s="1"/>
  <c r="AP51" i="71"/>
  <c r="J51" i="71" s="1"/>
  <c r="AQ51" i="71" s="1"/>
  <c r="AR51" i="71" s="1"/>
  <c r="AS51" i="71" s="1"/>
  <c r="AV51" i="71" s="1"/>
  <c r="F51" i="71" s="1"/>
  <c r="AY51" i="71" s="1"/>
  <c r="G51" i="71" s="1"/>
  <c r="AP39" i="71"/>
  <c r="J39" i="71" s="1"/>
  <c r="AQ39" i="71" s="1"/>
  <c r="AR39" i="71" s="1"/>
  <c r="AS39" i="71" s="1"/>
  <c r="AV39" i="71" s="1"/>
  <c r="F39" i="71" s="1"/>
  <c r="AP27" i="71"/>
  <c r="J27" i="71" s="1"/>
  <c r="AQ27" i="71" s="1"/>
  <c r="AL42" i="71"/>
  <c r="H42" i="71" s="1"/>
  <c r="AL30" i="71"/>
  <c r="H30" i="71" s="1"/>
  <c r="AL18" i="71"/>
  <c r="H18" i="71" s="1"/>
  <c r="AP36" i="70"/>
  <c r="J36" i="70" s="1"/>
  <c r="AQ36" i="70" s="1"/>
  <c r="AL42" i="70"/>
  <c r="H42" i="70" s="1"/>
  <c r="AL18" i="70"/>
  <c r="H18" i="70" s="1"/>
  <c r="AL24" i="15"/>
  <c r="H24" i="15" s="1"/>
  <c r="AL48" i="15"/>
  <c r="H48" i="15" s="1"/>
  <c r="AP48" i="93"/>
  <c r="J48" i="93" s="1"/>
  <c r="AQ48" i="93" s="1"/>
  <c r="AL48" i="93"/>
  <c r="H48" i="93" s="1"/>
  <c r="AP42" i="81"/>
  <c r="J42" i="81" s="1"/>
  <c r="AQ42" i="81" s="1"/>
  <c r="AL48" i="81"/>
  <c r="H48" i="81" s="1"/>
  <c r="AL24" i="81"/>
  <c r="H24" i="81" s="1"/>
  <c r="AL18" i="81"/>
  <c r="H18" i="81" s="1"/>
  <c r="BC51" i="78"/>
  <c r="AP39" i="78"/>
  <c r="J39" i="78" s="1"/>
  <c r="AQ39" i="78" s="1"/>
  <c r="AR39" i="78" s="1"/>
  <c r="AS39" i="78" s="1"/>
  <c r="AV39" i="78" s="1"/>
  <c r="F39" i="78" s="1"/>
  <c r="AY39" i="78" s="1"/>
  <c r="G39" i="78" s="1"/>
  <c r="BA39" i="78" s="1"/>
  <c r="AP33" i="78"/>
  <c r="J33" i="78" s="1"/>
  <c r="AQ33" i="78" s="1"/>
  <c r="AR33" i="78" s="1"/>
  <c r="AS33" i="78" s="1"/>
  <c r="AV33" i="78" s="1"/>
  <c r="F33" i="78" s="1"/>
  <c r="AY33" i="78" s="1"/>
  <c r="G33" i="78" s="1"/>
  <c r="AL51" i="78"/>
  <c r="H51" i="78" s="1"/>
  <c r="AL45" i="78"/>
  <c r="H45" i="78" s="1"/>
  <c r="AL24" i="78"/>
  <c r="H24" i="78" s="1"/>
  <c r="AP48" i="77"/>
  <c r="H48" i="77" s="1"/>
  <c r="AT45" i="77"/>
  <c r="J45" i="77" s="1"/>
  <c r="AU45" i="77" s="1"/>
  <c r="AV45" i="77" s="1"/>
  <c r="AW45" i="77" s="1"/>
  <c r="AZ45" i="77" s="1"/>
  <c r="F45" i="77" s="1"/>
  <c r="BC45" i="77" s="1"/>
  <c r="G45" i="77" s="1"/>
  <c r="BE45" i="77" s="1"/>
  <c r="AP33" i="77"/>
  <c r="H33" i="77" s="1"/>
  <c r="AL48" i="117"/>
  <c r="H48" i="117" s="1"/>
  <c r="AL45" i="117"/>
  <c r="H45" i="117" s="1"/>
  <c r="AL24" i="117"/>
  <c r="H24" i="117" s="1"/>
  <c r="AL21" i="117"/>
  <c r="H21" i="117" s="1"/>
  <c r="AL36" i="117"/>
  <c r="H36" i="117" s="1"/>
  <c r="AL33" i="117"/>
  <c r="H33" i="117" s="1"/>
  <c r="BC45" i="103"/>
  <c r="BC33" i="103"/>
  <c r="AL18" i="18"/>
  <c r="H18" i="18" s="1"/>
  <c r="AT48" i="30"/>
  <c r="J48" i="30" s="1"/>
  <c r="AU48" i="30" s="1"/>
  <c r="AV48" i="30" s="1"/>
  <c r="AW48" i="30" s="1"/>
  <c r="AZ48" i="30" s="1"/>
  <c r="F48" i="30" s="1"/>
  <c r="BC48" i="30" s="1"/>
  <c r="G48" i="30" s="1"/>
  <c r="BE48" i="30" s="1"/>
  <c r="AP30" i="30"/>
  <c r="H30" i="30" s="1"/>
  <c r="AT51" i="30"/>
  <c r="J51" i="30" s="1"/>
  <c r="AU51" i="30" s="1"/>
  <c r="AV51" i="30" s="1"/>
  <c r="AW51" i="30" s="1"/>
  <c r="AZ51" i="30" s="1"/>
  <c r="F51" i="30" s="1"/>
  <c r="BC51" i="30" s="1"/>
  <c r="G51" i="30" s="1"/>
  <c r="BE51" i="30" s="1"/>
  <c r="AP48" i="30"/>
  <c r="H48" i="30" s="1"/>
  <c r="AT36" i="30"/>
  <c r="J36" i="30" s="1"/>
  <c r="AU36" i="30" s="1"/>
  <c r="AV36" i="30" s="1"/>
  <c r="AW36" i="30" s="1"/>
  <c r="AZ36" i="30" s="1"/>
  <c r="F36" i="30" s="1"/>
  <c r="BC36" i="30" s="1"/>
  <c r="G36" i="30" s="1"/>
  <c r="AP24" i="30"/>
  <c r="H24" i="30" s="1"/>
  <c r="AP18" i="30"/>
  <c r="H18" i="30" s="1"/>
  <c r="BC42" i="29"/>
  <c r="BC36" i="29"/>
  <c r="AP36" i="27"/>
  <c r="H36" i="27" s="1"/>
  <c r="BG36" i="27"/>
  <c r="AP51" i="27"/>
  <c r="H51" i="27" s="1"/>
  <c r="AP42" i="27"/>
  <c r="H42" i="27" s="1"/>
  <c r="AP30" i="27"/>
  <c r="H30" i="27" s="1"/>
  <c r="AT18" i="27"/>
  <c r="J18" i="27" s="1"/>
  <c r="AU18" i="27" s="1"/>
  <c r="I18" i="27" s="1"/>
  <c r="BC45" i="102"/>
  <c r="AL42" i="102"/>
  <c r="H42" i="102" s="1"/>
  <c r="AL39" i="102"/>
  <c r="H39" i="102" s="1"/>
  <c r="AL36" i="102"/>
  <c r="H36" i="102" s="1"/>
  <c r="AL33" i="102"/>
  <c r="H33" i="102" s="1"/>
  <c r="BC30" i="102"/>
  <c r="AL18" i="102"/>
  <c r="H18" i="102" s="1"/>
  <c r="BC51" i="49"/>
  <c r="BC48" i="49"/>
  <c r="AL39" i="49"/>
  <c r="H39" i="49" s="1"/>
  <c r="AP36" i="49"/>
  <c r="J36" i="49" s="1"/>
  <c r="AQ36" i="49" s="1"/>
  <c r="AR36" i="49" s="1"/>
  <c r="AS36" i="49" s="1"/>
  <c r="AV36" i="49" s="1"/>
  <c r="F36" i="49" s="1"/>
  <c r="AY36" i="49" s="1"/>
  <c r="G36" i="49" s="1"/>
  <c r="AL33" i="49"/>
  <c r="H33" i="49" s="1"/>
  <c r="AL48" i="49"/>
  <c r="H48" i="49" s="1"/>
  <c r="AL27" i="49"/>
  <c r="H27" i="49" s="1"/>
  <c r="AL21" i="49"/>
  <c r="H21" i="49" s="1"/>
  <c r="AL30" i="46"/>
  <c r="H30" i="46" s="1"/>
  <c r="AL51" i="46"/>
  <c r="H51" i="46" s="1"/>
  <c r="AL42" i="46"/>
  <c r="H42" i="46" s="1"/>
  <c r="AL18" i="46"/>
  <c r="H18" i="46" s="1"/>
  <c r="BC51" i="45"/>
  <c r="BC45" i="45"/>
  <c r="BC39" i="45"/>
  <c r="BC33" i="45"/>
  <c r="AP48" i="44"/>
  <c r="AP42" i="44"/>
  <c r="AT21" i="44"/>
  <c r="J21" i="44" s="1"/>
  <c r="AU21" i="44" s="1"/>
  <c r="AP36" i="44"/>
  <c r="H36" i="44" s="1"/>
  <c r="AP30" i="44"/>
  <c r="H30" i="44" s="1"/>
  <c r="AP21" i="44"/>
  <c r="H21" i="44" s="1"/>
  <c r="BC45" i="108"/>
  <c r="BC39" i="108"/>
  <c r="AL48" i="108"/>
  <c r="H48" i="108" s="1"/>
  <c r="AL33" i="108"/>
  <c r="H33" i="108" s="1"/>
  <c r="BC30" i="108"/>
  <c r="AL45" i="108"/>
  <c r="H45" i="108" s="1"/>
  <c r="AL42" i="108"/>
  <c r="H42" i="108" s="1"/>
  <c r="AL24" i="108"/>
  <c r="H24" i="108" s="1"/>
  <c r="AL21" i="108"/>
  <c r="H21" i="108" s="1"/>
  <c r="BC51" i="128"/>
  <c r="AL39" i="128"/>
  <c r="H39" i="128" s="1"/>
  <c r="AL36" i="128"/>
  <c r="H36" i="128" s="1"/>
  <c r="AL33" i="128"/>
  <c r="H33" i="128" s="1"/>
  <c r="AL30" i="128"/>
  <c r="H30" i="128" s="1"/>
  <c r="AL51" i="128"/>
  <c r="H51" i="128" s="1"/>
  <c r="BC45" i="128"/>
  <c r="BC24" i="128"/>
  <c r="BC18" i="128"/>
  <c r="AP42" i="58"/>
  <c r="J42" i="58" s="1"/>
  <c r="AQ42" i="58" s="1"/>
  <c r="AR42" i="58" s="1"/>
  <c r="AS42" i="58" s="1"/>
  <c r="AV42" i="58" s="1"/>
  <c r="F42" i="58" s="1"/>
  <c r="AY42" i="58" s="1"/>
  <c r="G42" i="58" s="1"/>
  <c r="AL48" i="58"/>
  <c r="H48" i="58" s="1"/>
  <c r="AL24" i="58"/>
  <c r="H24" i="58" s="1"/>
  <c r="AL18" i="58"/>
  <c r="H18" i="58" s="1"/>
  <c r="AP45" i="57"/>
  <c r="H45" i="57" s="1"/>
  <c r="AP33" i="57"/>
  <c r="H33" i="57" s="1"/>
  <c r="AP21" i="57"/>
  <c r="H21" i="57" s="1"/>
  <c r="AT48" i="57"/>
  <c r="J48" i="57" s="1"/>
  <c r="AU48" i="57" s="1"/>
  <c r="I48" i="57" s="1"/>
  <c r="AT36" i="57"/>
  <c r="J36" i="57" s="1"/>
  <c r="AU36" i="57" s="1"/>
  <c r="AT24" i="57"/>
  <c r="J24" i="57" s="1"/>
  <c r="AU24" i="57" s="1"/>
  <c r="I24" i="57" s="1"/>
  <c r="AP51" i="57"/>
  <c r="H51" i="57" s="1"/>
  <c r="AP39" i="57"/>
  <c r="H39" i="57" s="1"/>
  <c r="AP27" i="57"/>
  <c r="H27" i="57" s="1"/>
  <c r="AT18" i="57"/>
  <c r="J18" i="57" s="1"/>
  <c r="AU18" i="57" s="1"/>
  <c r="AV18" i="57" s="1"/>
  <c r="AW18" i="57" s="1"/>
  <c r="AZ18" i="57" s="1"/>
  <c r="F18" i="57" s="1"/>
  <c r="BC18" i="57" s="1"/>
  <c r="G18" i="57" s="1"/>
  <c r="AL30" i="56"/>
  <c r="H30" i="56" s="1"/>
  <c r="AL42" i="56"/>
  <c r="H42" i="56" s="1"/>
  <c r="AL18" i="56"/>
  <c r="H18" i="56" s="1"/>
  <c r="AP18" i="56"/>
  <c r="J18" i="56" s="1"/>
  <c r="AQ18" i="56" s="1"/>
  <c r="AL42" i="59"/>
  <c r="H42" i="59" s="1"/>
  <c r="AL30" i="59"/>
  <c r="H30" i="59" s="1"/>
  <c r="AL48" i="59"/>
  <c r="H48" i="59" s="1"/>
  <c r="AP42" i="59"/>
  <c r="J42" i="59" s="1"/>
  <c r="AQ42" i="59" s="1"/>
  <c r="AL36" i="59"/>
  <c r="H36" i="59" s="1"/>
  <c r="AL24" i="59"/>
  <c r="H24" i="59" s="1"/>
  <c r="AP18" i="59"/>
  <c r="J18" i="59" s="1"/>
  <c r="AQ18" i="59" s="1"/>
  <c r="AT30" i="82"/>
  <c r="J30" i="82" s="1"/>
  <c r="AU30" i="82" s="1"/>
  <c r="AV30" i="82" s="1"/>
  <c r="AW30" i="82" s="1"/>
  <c r="AZ30" i="82" s="1"/>
  <c r="F30" i="82" s="1"/>
  <c r="BC30" i="82" s="1"/>
  <c r="G30" i="82" s="1"/>
  <c r="AP36" i="82"/>
  <c r="H36" i="82" s="1"/>
  <c r="BC51" i="118"/>
  <c r="BC48" i="26"/>
  <c r="AL45" i="26"/>
  <c r="H45" i="26" s="1"/>
  <c r="BC51" i="26"/>
  <c r="AL39" i="26"/>
  <c r="H39" i="26" s="1"/>
  <c r="AP36" i="26"/>
  <c r="J36" i="26" s="1"/>
  <c r="AQ36" i="26" s="1"/>
  <c r="AR36" i="26" s="1"/>
  <c r="AS36" i="26" s="1"/>
  <c r="AV36" i="26" s="1"/>
  <c r="F36" i="26" s="1"/>
  <c r="AY36" i="26" s="1"/>
  <c r="G36" i="26" s="1"/>
  <c r="BA36" i="26" s="1"/>
  <c r="AL33" i="26"/>
  <c r="H33" i="26" s="1"/>
  <c r="AL48" i="25"/>
  <c r="H48" i="25" s="1"/>
  <c r="BC30" i="25"/>
  <c r="BC48" i="25"/>
  <c r="AL18" i="25"/>
  <c r="H18" i="25" s="1"/>
  <c r="BC39" i="101"/>
  <c r="AL48" i="43"/>
  <c r="H48" i="43" s="1"/>
  <c r="AP36" i="43"/>
  <c r="J36" i="43" s="1"/>
  <c r="AQ36" i="43" s="1"/>
  <c r="AL24" i="43"/>
  <c r="H24" i="43" s="1"/>
  <c r="AL36" i="43"/>
  <c r="H36" i="43" s="1"/>
  <c r="BG51" i="41"/>
  <c r="BG48" i="41"/>
  <c r="BG45" i="41"/>
  <c r="BG42" i="41"/>
  <c r="BC51" i="66"/>
  <c r="BC45" i="66"/>
  <c r="BC39" i="66"/>
  <c r="AL51" i="66"/>
  <c r="AL45" i="66"/>
  <c r="AL39" i="66"/>
  <c r="AL30" i="66"/>
  <c r="H30" i="66" s="1"/>
  <c r="BC18" i="66"/>
  <c r="AL18" i="66"/>
  <c r="H18" i="66" s="1"/>
  <c r="AP48" i="8"/>
  <c r="H48" i="8" s="1"/>
  <c r="AL45" i="92"/>
  <c r="H45" i="92" s="1"/>
  <c r="AL33" i="92"/>
  <c r="H33" i="92" s="1"/>
  <c r="AL21" i="92"/>
  <c r="H21" i="92" s="1"/>
  <c r="AP42" i="92"/>
  <c r="J42" i="92" s="1"/>
  <c r="AQ42" i="92" s="1"/>
  <c r="AP30" i="92"/>
  <c r="J30" i="92" s="1"/>
  <c r="AQ30" i="92" s="1"/>
  <c r="AL24" i="92"/>
  <c r="H24" i="92" s="1"/>
  <c r="AP18" i="92"/>
  <c r="J18" i="92" s="1"/>
  <c r="AQ18" i="92" s="1"/>
  <c r="BC51" i="83"/>
  <c r="AL51" i="84"/>
  <c r="H51" i="84" s="1"/>
  <c r="AL27" i="84"/>
  <c r="H27" i="84" s="1"/>
  <c r="AL21" i="84"/>
  <c r="H21" i="84" s="1"/>
  <c r="AP45" i="84"/>
  <c r="J45" i="84" s="1"/>
  <c r="AQ45" i="84" s="1"/>
  <c r="AL30" i="119"/>
  <c r="H30" i="119" s="1"/>
  <c r="AL45" i="119"/>
  <c r="H45" i="119" s="1"/>
  <c r="AL42" i="119"/>
  <c r="H42" i="119" s="1"/>
  <c r="AL39" i="119"/>
  <c r="H39" i="119" s="1"/>
  <c r="AL18" i="119"/>
  <c r="H18" i="119" s="1"/>
  <c r="BC45" i="100"/>
  <c r="BC51" i="23"/>
  <c r="BC45" i="23"/>
  <c r="AL51" i="23"/>
  <c r="H51" i="23" s="1"/>
  <c r="AL48" i="23"/>
  <c r="H48" i="23" s="1"/>
  <c r="AL45" i="23"/>
  <c r="H45" i="23" s="1"/>
  <c r="BC42" i="23"/>
  <c r="BC18" i="23"/>
  <c r="BC51" i="99"/>
  <c r="BC42" i="99"/>
  <c r="BC39" i="99"/>
  <c r="BC36" i="99"/>
  <c r="BC27" i="99"/>
  <c r="AL21" i="99"/>
  <c r="H21" i="99" s="1"/>
  <c r="BC24" i="99"/>
  <c r="AL45" i="99"/>
  <c r="H45" i="99" s="1"/>
  <c r="AP42" i="99"/>
  <c r="J42" i="99" s="1"/>
  <c r="AQ42" i="99" s="1"/>
  <c r="BB42" i="99" s="1"/>
  <c r="BD42" i="99" s="1"/>
  <c r="AL18" i="99"/>
  <c r="H18" i="99" s="1"/>
  <c r="BC18" i="99"/>
  <c r="AL51" i="127"/>
  <c r="H51" i="127" s="1"/>
  <c r="AL45" i="127"/>
  <c r="H45" i="127" s="1"/>
  <c r="AL39" i="127"/>
  <c r="H39" i="127" s="1"/>
  <c r="AL33" i="127"/>
  <c r="H33" i="127" s="1"/>
  <c r="AL24" i="127"/>
  <c r="H24" i="127" s="1"/>
  <c r="AL21" i="127"/>
  <c r="H21" i="127" s="1"/>
  <c r="AP30" i="39"/>
  <c r="J30" i="39" s="1"/>
  <c r="AQ30" i="39" s="1"/>
  <c r="I30" i="39" s="1"/>
  <c r="AL36" i="39"/>
  <c r="H36" i="39" s="1"/>
  <c r="AP18" i="39"/>
  <c r="J18" i="39" s="1"/>
  <c r="AQ18" i="39" s="1"/>
  <c r="AP45" i="38"/>
  <c r="H45" i="38" s="1"/>
  <c r="AT33" i="38"/>
  <c r="J33" i="38" s="1"/>
  <c r="AU33" i="38" s="1"/>
  <c r="AP21" i="38"/>
  <c r="H21" i="38" s="1"/>
  <c r="BG45" i="61"/>
  <c r="BG36" i="61"/>
  <c r="BG51" i="61"/>
  <c r="AP39" i="61"/>
  <c r="H39" i="61" s="1"/>
  <c r="AT33" i="61"/>
  <c r="J33" i="61" s="1"/>
  <c r="AU33" i="61" s="1"/>
  <c r="AV33" i="61" s="1"/>
  <c r="AW33" i="61" s="1"/>
  <c r="AZ33" i="61" s="1"/>
  <c r="F33" i="61" s="1"/>
  <c r="BC33" i="61" s="1"/>
  <c r="G33" i="61" s="1"/>
  <c r="BD33" i="61" s="1"/>
  <c r="BG42" i="61"/>
  <c r="AP24" i="61"/>
  <c r="H24" i="61" s="1"/>
  <c r="BC48" i="7"/>
  <c r="AL18" i="7"/>
  <c r="H18" i="7" s="1"/>
  <c r="BC48" i="6"/>
  <c r="BC45" i="6"/>
  <c r="BC36" i="6"/>
  <c r="BC18" i="6"/>
  <c r="AP21" i="86"/>
  <c r="J21" i="86" s="1"/>
  <c r="AQ21" i="86" s="1"/>
  <c r="BC39" i="87"/>
  <c r="BC36" i="87"/>
  <c r="AL27" i="87"/>
  <c r="H27" i="87" s="1"/>
  <c r="AP51" i="87"/>
  <c r="J51" i="87" s="1"/>
  <c r="AQ51" i="87" s="1"/>
  <c r="I51" i="87" s="1"/>
  <c r="AL51" i="87"/>
  <c r="H51" i="87" s="1"/>
  <c r="AL42" i="87"/>
  <c r="H42" i="87" s="1"/>
  <c r="BC45" i="87"/>
  <c r="AL36" i="87"/>
  <c r="H36" i="87" s="1"/>
  <c r="BG48" i="88"/>
  <c r="BG42" i="88"/>
  <c r="BG36" i="88"/>
  <c r="AP30" i="88"/>
  <c r="H30" i="88" s="1"/>
  <c r="AT21" i="88"/>
  <c r="J21" i="88" s="1"/>
  <c r="AU21" i="88" s="1"/>
  <c r="AV21" i="88" s="1"/>
  <c r="AW21" i="88" s="1"/>
  <c r="AZ21" i="88" s="1"/>
  <c r="F21" i="88" s="1"/>
  <c r="BC21" i="88" s="1"/>
  <c r="G21" i="88" s="1"/>
  <c r="AP48" i="88"/>
  <c r="H48" i="88" s="1"/>
  <c r="AP42" i="88"/>
  <c r="H42" i="88" s="1"/>
  <c r="AP36" i="88"/>
  <c r="H36" i="88" s="1"/>
  <c r="BC39" i="120"/>
  <c r="BC45" i="120"/>
  <c r="BC48" i="120"/>
  <c r="AL42" i="120"/>
  <c r="H42" i="120" s="1"/>
  <c r="AL39" i="120"/>
  <c r="H39" i="120" s="1"/>
  <c r="AL18" i="21"/>
  <c r="H18" i="21" s="1"/>
  <c r="BC24" i="20"/>
  <c r="AL51" i="20"/>
  <c r="H51" i="20" s="1"/>
  <c r="BC21" i="20"/>
  <c r="BC42" i="20"/>
  <c r="AL30" i="98"/>
  <c r="H30" i="98" s="1"/>
  <c r="AL27" i="98"/>
  <c r="H27" i="98" s="1"/>
  <c r="AL24" i="98"/>
  <c r="H24" i="98" s="1"/>
  <c r="AL21" i="98"/>
  <c r="H21" i="98" s="1"/>
  <c r="AL51" i="98"/>
  <c r="H51" i="98" s="1"/>
  <c r="AL45" i="98"/>
  <c r="H45" i="98" s="1"/>
  <c r="BC18" i="98"/>
  <c r="AP33" i="36"/>
  <c r="J33" i="36" s="1"/>
  <c r="AQ33" i="36" s="1"/>
  <c r="AL21" i="36"/>
  <c r="H21" i="36" s="1"/>
  <c r="AP21" i="36"/>
  <c r="J21" i="36" s="1"/>
  <c r="AQ21" i="36" s="1"/>
  <c r="AR21" i="36" s="1"/>
  <c r="AS21" i="36" s="1"/>
  <c r="AV21" i="36" s="1"/>
  <c r="F21" i="36" s="1"/>
  <c r="AY21" i="36" s="1"/>
  <c r="G21" i="36" s="1"/>
  <c r="AL39" i="36"/>
  <c r="H39" i="36" s="1"/>
  <c r="BG39" i="35"/>
  <c r="BG51" i="35"/>
  <c r="BG36" i="35"/>
  <c r="BG27" i="35"/>
  <c r="AL42" i="55"/>
  <c r="H42" i="55" s="1"/>
  <c r="AL24" i="55"/>
  <c r="H24" i="55" s="1"/>
  <c r="AL39" i="55"/>
  <c r="H39" i="55" s="1"/>
  <c r="AP30" i="55"/>
  <c r="J30" i="55" s="1"/>
  <c r="AQ30" i="55" s="1"/>
  <c r="AL18" i="55"/>
  <c r="H18" i="55" s="1"/>
  <c r="AP18" i="55"/>
  <c r="J18" i="55" s="1"/>
  <c r="AQ18" i="55" s="1"/>
  <c r="I18" i="55" s="1"/>
  <c r="AP27" i="53"/>
  <c r="H27" i="53" s="1"/>
  <c r="AT21" i="53"/>
  <c r="J21" i="53" s="1"/>
  <c r="AU21" i="53" s="1"/>
  <c r="AT51" i="53"/>
  <c r="J51" i="53" s="1"/>
  <c r="AU51" i="53" s="1"/>
  <c r="AT33" i="53"/>
  <c r="J33" i="53" s="1"/>
  <c r="AU33" i="53" s="1"/>
  <c r="I33" i="53" s="1"/>
  <c r="AP21" i="53"/>
  <c r="H21" i="53" s="1"/>
  <c r="AP39" i="53"/>
  <c r="H39" i="53" s="1"/>
  <c r="AL33" i="52"/>
  <c r="H33" i="52" s="1"/>
  <c r="AP39" i="52"/>
  <c r="J39" i="52" s="1"/>
  <c r="AQ39" i="52" s="1"/>
  <c r="AL45" i="52"/>
  <c r="H45" i="52" s="1"/>
  <c r="AL51" i="4"/>
  <c r="H51" i="4" s="1"/>
  <c r="BC51" i="121"/>
  <c r="BC48" i="121"/>
  <c r="AL42" i="121"/>
  <c r="H42" i="121" s="1"/>
  <c r="BC36" i="126"/>
  <c r="BC39" i="126"/>
  <c r="BC51" i="96"/>
  <c r="BC39" i="96"/>
  <c r="AP30" i="95"/>
  <c r="H30" i="95" s="1"/>
  <c r="AP48" i="95"/>
  <c r="H48" i="95" s="1"/>
  <c r="AP39" i="95"/>
  <c r="H39" i="95" s="1"/>
  <c r="AT42" i="95"/>
  <c r="J42" i="95" s="1"/>
  <c r="AU42" i="95" s="1"/>
  <c r="AT18" i="95"/>
  <c r="J18" i="95" s="1"/>
  <c r="AU18" i="95" s="1"/>
  <c r="AL42" i="34"/>
  <c r="H42" i="34" s="1"/>
  <c r="AL30" i="34"/>
  <c r="H30" i="34" s="1"/>
  <c r="AT51" i="33"/>
  <c r="J51" i="33" s="1"/>
  <c r="AU51" i="33" s="1"/>
  <c r="AV51" i="33" s="1"/>
  <c r="AW51" i="33" s="1"/>
  <c r="AZ51" i="33" s="1"/>
  <c r="F51" i="33" s="1"/>
  <c r="BC51" i="33" s="1"/>
  <c r="G51" i="33" s="1"/>
  <c r="BE51" i="33" s="1"/>
  <c r="AP33" i="33"/>
  <c r="H33" i="33" s="1"/>
  <c r="BC45" i="105"/>
  <c r="BC42" i="105"/>
  <c r="BC24" i="105"/>
  <c r="BC36" i="105"/>
  <c r="BC30" i="105"/>
  <c r="AL45" i="105"/>
  <c r="H45" i="105" s="1"/>
  <c r="AL24" i="105"/>
  <c r="H24" i="105" s="1"/>
  <c r="AL21" i="105"/>
  <c r="H21" i="105" s="1"/>
  <c r="AL30" i="111"/>
  <c r="H30" i="111" s="1"/>
  <c r="AL42" i="111"/>
  <c r="H42" i="111" s="1"/>
  <c r="AL18" i="111"/>
  <c r="H18" i="111" s="1"/>
  <c r="BC51" i="124"/>
  <c r="BC48" i="124"/>
  <c r="BC45" i="124"/>
  <c r="AL48" i="124"/>
  <c r="H48" i="124" s="1"/>
  <c r="AL45" i="124"/>
  <c r="H45" i="124" s="1"/>
  <c r="AL21" i="124"/>
  <c r="H21" i="124" s="1"/>
  <c r="AP24" i="109"/>
  <c r="H24" i="109" s="1"/>
  <c r="AP45" i="89"/>
  <c r="J45" i="89" s="1"/>
  <c r="AQ45" i="89" s="1"/>
  <c r="AP21" i="89"/>
  <c r="J21" i="89" s="1"/>
  <c r="AQ21" i="89" s="1"/>
  <c r="AR21" i="89" s="1"/>
  <c r="AS21" i="89" s="1"/>
  <c r="AV21" i="89" s="1"/>
  <c r="F21" i="89" s="1"/>
  <c r="AY21" i="89" s="1"/>
  <c r="G21" i="89" s="1"/>
  <c r="BA21" i="89" s="1"/>
  <c r="AL30" i="89"/>
  <c r="H30" i="89" s="1"/>
  <c r="BC42" i="3"/>
  <c r="BC30" i="3"/>
  <c r="AL48" i="2"/>
  <c r="H48" i="2" s="1"/>
  <c r="AL39" i="2"/>
  <c r="H39" i="2" s="1"/>
  <c r="AL30" i="2"/>
  <c r="H30" i="2" s="1"/>
  <c r="AL27" i="2"/>
  <c r="H27" i="2" s="1"/>
  <c r="BC42" i="2"/>
  <c r="BC48" i="2"/>
  <c r="BC39" i="2"/>
  <c r="AL33" i="2"/>
  <c r="H33" i="2" s="1"/>
  <c r="AL36" i="75"/>
  <c r="H36" i="75" s="1"/>
  <c r="AL24" i="75"/>
  <c r="H24" i="75" s="1"/>
  <c r="AP39" i="75"/>
  <c r="J39" i="75" s="1"/>
  <c r="AQ39" i="75" s="1"/>
  <c r="AL33" i="75"/>
  <c r="H33" i="75" s="1"/>
  <c r="AL21" i="75"/>
  <c r="H21" i="75" s="1"/>
  <c r="AL18" i="75"/>
  <c r="H18" i="75" s="1"/>
  <c r="AL51" i="123"/>
  <c r="H51" i="123" s="1"/>
  <c r="AL45" i="123"/>
  <c r="H45" i="123" s="1"/>
  <c r="AL39" i="123"/>
  <c r="H39" i="123" s="1"/>
  <c r="AL33" i="123"/>
  <c r="H33" i="123" s="1"/>
  <c r="AL27" i="123"/>
  <c r="H27" i="123" s="1"/>
  <c r="AL21" i="123"/>
  <c r="H21" i="123" s="1"/>
  <c r="AL33" i="17"/>
  <c r="H33" i="17" s="1"/>
  <c r="AP30" i="16"/>
  <c r="H30" i="16" s="1"/>
  <c r="AP27" i="16"/>
  <c r="H27" i="16" s="1"/>
  <c r="BC51" i="94"/>
  <c r="BC30" i="94"/>
  <c r="BC45" i="32"/>
  <c r="AP48" i="31"/>
  <c r="H48" i="31" s="1"/>
  <c r="AT36" i="31"/>
  <c r="J36" i="31" s="1"/>
  <c r="AU36" i="31" s="1"/>
  <c r="AV36" i="31" s="1"/>
  <c r="AW36" i="31" s="1"/>
  <c r="AZ36" i="31" s="1"/>
  <c r="F36" i="31" s="1"/>
  <c r="BC36" i="31" s="1"/>
  <c r="G36" i="31" s="1"/>
  <c r="AP24" i="31"/>
  <c r="H24" i="31" s="1"/>
  <c r="BC51" i="104"/>
  <c r="BG51" i="8"/>
  <c r="AX48" i="2"/>
  <c r="AX33" i="2"/>
  <c r="BC39" i="3"/>
  <c r="BC45" i="4"/>
  <c r="BC21" i="4"/>
  <c r="BC51" i="6"/>
  <c r="BC36" i="9"/>
  <c r="BC51" i="2"/>
  <c r="AL42" i="2"/>
  <c r="H42" i="2" s="1"/>
  <c r="BC33" i="2"/>
  <c r="AP27" i="2"/>
  <c r="J27" i="2" s="1"/>
  <c r="AQ27" i="2" s="1"/>
  <c r="AR27" i="2" s="1"/>
  <c r="AS27" i="2" s="1"/>
  <c r="AV27" i="2" s="1"/>
  <c r="F27" i="2" s="1"/>
  <c r="AY27" i="2" s="1"/>
  <c r="G27" i="2" s="1"/>
  <c r="BA27" i="2" s="1"/>
  <c r="AP24" i="2"/>
  <c r="J24" i="2" s="1"/>
  <c r="AQ24" i="2" s="1"/>
  <c r="AR24" i="2" s="1"/>
  <c r="AS24" i="2" s="1"/>
  <c r="AV24" i="2" s="1"/>
  <c r="F24" i="2" s="1"/>
  <c r="AY24" i="2" s="1"/>
  <c r="G24" i="2" s="1"/>
  <c r="AL18" i="2"/>
  <c r="H18" i="2" s="1"/>
  <c r="BC45" i="3"/>
  <c r="BC33" i="3"/>
  <c r="AL39" i="4"/>
  <c r="H39" i="4" s="1"/>
  <c r="BC33" i="4"/>
  <c r="BC30" i="4"/>
  <c r="AP27" i="4"/>
  <c r="J27" i="4" s="1"/>
  <c r="AQ27" i="4" s="1"/>
  <c r="BC18" i="4"/>
  <c r="AL48" i="6"/>
  <c r="H48" i="6" s="1"/>
  <c r="AL42" i="6"/>
  <c r="H42" i="6" s="1"/>
  <c r="BC39" i="6"/>
  <c r="AL27" i="6"/>
  <c r="H27" i="6" s="1"/>
  <c r="BC21" i="6"/>
  <c r="AP51" i="7"/>
  <c r="J51" i="7" s="1"/>
  <c r="AQ51" i="7" s="1"/>
  <c r="AX48" i="7"/>
  <c r="AP42" i="7"/>
  <c r="J42" i="7" s="1"/>
  <c r="AQ42" i="7" s="1"/>
  <c r="AR42" i="7" s="1"/>
  <c r="AS42" i="7" s="1"/>
  <c r="AV42" i="7" s="1"/>
  <c r="F42" i="7" s="1"/>
  <c r="AY42" i="7" s="1"/>
  <c r="G42" i="7" s="1"/>
  <c r="AL39" i="7"/>
  <c r="H39" i="7" s="1"/>
  <c r="AP36" i="7"/>
  <c r="J36" i="7" s="1"/>
  <c r="AQ36" i="7" s="1"/>
  <c r="AL33" i="7"/>
  <c r="H33" i="7" s="1"/>
  <c r="AP30" i="7"/>
  <c r="J30" i="7" s="1"/>
  <c r="AQ30" i="7" s="1"/>
  <c r="AL27" i="7"/>
  <c r="H27" i="7" s="1"/>
  <c r="AP24" i="7"/>
  <c r="J24" i="7" s="1"/>
  <c r="AQ24" i="7" s="1"/>
  <c r="AL21" i="7"/>
  <c r="H21" i="7" s="1"/>
  <c r="AP18" i="7"/>
  <c r="J18" i="7" s="1"/>
  <c r="AQ18" i="7" s="1"/>
  <c r="AP45" i="8"/>
  <c r="H45" i="8" s="1"/>
  <c r="AP33" i="8"/>
  <c r="H33" i="8" s="1"/>
  <c r="AT30" i="8"/>
  <c r="J30" i="8" s="1"/>
  <c r="AU30" i="8" s="1"/>
  <c r="AV30" i="8" s="1"/>
  <c r="AW30" i="8" s="1"/>
  <c r="AZ30" i="8" s="1"/>
  <c r="F30" i="8" s="1"/>
  <c r="BC30" i="8" s="1"/>
  <c r="G30" i="8" s="1"/>
  <c r="AT27" i="8"/>
  <c r="J27" i="8" s="1"/>
  <c r="AU27" i="8" s="1"/>
  <c r="AV27" i="8" s="1"/>
  <c r="AW27" i="8" s="1"/>
  <c r="AZ27" i="8" s="1"/>
  <c r="F27" i="8" s="1"/>
  <c r="BC27" i="8" s="1"/>
  <c r="G27" i="8" s="1"/>
  <c r="AP21" i="8"/>
  <c r="H21" i="8" s="1"/>
  <c r="AP33" i="11"/>
  <c r="J33" i="11" s="1"/>
  <c r="AQ33" i="11" s="1"/>
  <c r="AL30" i="11"/>
  <c r="H30" i="11" s="1"/>
  <c r="AP27" i="11"/>
  <c r="J27" i="11" s="1"/>
  <c r="AQ27" i="11" s="1"/>
  <c r="AL24" i="11"/>
  <c r="H24" i="11" s="1"/>
  <c r="AP21" i="11"/>
  <c r="J21" i="11" s="1"/>
  <c r="AQ21" i="11" s="1"/>
  <c r="AL18" i="11"/>
  <c r="H18" i="11" s="1"/>
  <c r="BC48" i="12"/>
  <c r="BC36" i="12"/>
  <c r="BC48" i="13"/>
  <c r="BC36" i="13"/>
  <c r="BG48" i="14"/>
  <c r="BG36" i="14"/>
  <c r="AP48" i="15"/>
  <c r="J48" i="15" s="1"/>
  <c r="AQ48" i="15" s="1"/>
  <c r="AL42" i="15"/>
  <c r="H42" i="15" s="1"/>
  <c r="AP36" i="15"/>
  <c r="J36" i="15" s="1"/>
  <c r="AQ36" i="15" s="1"/>
  <c r="AL30" i="15"/>
  <c r="H30" i="15" s="1"/>
  <c r="AP24" i="15"/>
  <c r="J24" i="15" s="1"/>
  <c r="AQ24" i="15" s="1"/>
  <c r="AP48" i="16"/>
  <c r="H48" i="16" s="1"/>
  <c r="AT42" i="16"/>
  <c r="J42" i="16" s="1"/>
  <c r="AU42" i="16" s="1"/>
  <c r="AP36" i="16"/>
  <c r="H36" i="16" s="1"/>
  <c r="AT30" i="16"/>
  <c r="J30" i="16" s="1"/>
  <c r="AU30" i="16" s="1"/>
  <c r="I30" i="16" s="1"/>
  <c r="AP24" i="16"/>
  <c r="H24" i="16" s="1"/>
  <c r="AP48" i="17"/>
  <c r="J48" i="17" s="1"/>
  <c r="AQ48" i="17" s="1"/>
  <c r="AL42" i="17"/>
  <c r="H42" i="17" s="1"/>
  <c r="AL30" i="17"/>
  <c r="H30" i="17" s="1"/>
  <c r="AL51" i="18"/>
  <c r="H51" i="18" s="1"/>
  <c r="AP48" i="18"/>
  <c r="J48" i="18" s="1"/>
  <c r="AQ48" i="18" s="1"/>
  <c r="I48" i="18" s="1"/>
  <c r="AL45" i="18"/>
  <c r="H45" i="18" s="1"/>
  <c r="AP42" i="18"/>
  <c r="J42" i="18" s="1"/>
  <c r="AQ42" i="18" s="1"/>
  <c r="AL39" i="18"/>
  <c r="H39" i="18" s="1"/>
  <c r="AP36" i="18"/>
  <c r="J36" i="18" s="1"/>
  <c r="AQ36" i="18" s="1"/>
  <c r="I36" i="18" s="1"/>
  <c r="AL33" i="18"/>
  <c r="H33" i="18" s="1"/>
  <c r="AP30" i="18"/>
  <c r="J30" i="18" s="1"/>
  <c r="AQ30" i="18" s="1"/>
  <c r="AL27" i="18"/>
  <c r="H27" i="18" s="1"/>
  <c r="AP24" i="18"/>
  <c r="J24" i="18" s="1"/>
  <c r="AQ24" i="18" s="1"/>
  <c r="I24" i="18" s="1"/>
  <c r="AL21" i="18"/>
  <c r="H21" i="18" s="1"/>
  <c r="BG51" i="19"/>
  <c r="BG48" i="19"/>
  <c r="BG42" i="19"/>
  <c r="BG39" i="19"/>
  <c r="BG36" i="19"/>
  <c r="BG30" i="19"/>
  <c r="AL48" i="20"/>
  <c r="H48" i="20" s="1"/>
  <c r="AP39" i="20"/>
  <c r="J39" i="20" s="1"/>
  <c r="AQ39" i="20" s="1"/>
  <c r="AP36" i="20"/>
  <c r="J36" i="20" s="1"/>
  <c r="AQ36" i="20" s="1"/>
  <c r="AR36" i="20" s="1"/>
  <c r="AS36" i="20" s="1"/>
  <c r="AV36" i="20" s="1"/>
  <c r="F36" i="20" s="1"/>
  <c r="AY36" i="20" s="1"/>
  <c r="G36" i="20" s="1"/>
  <c r="AZ36" i="20" s="1"/>
  <c r="AP33" i="20"/>
  <c r="J33" i="20" s="1"/>
  <c r="AQ33" i="20" s="1"/>
  <c r="AR33" i="20" s="1"/>
  <c r="AS33" i="20" s="1"/>
  <c r="AV33" i="20" s="1"/>
  <c r="F33" i="20" s="1"/>
  <c r="AY33" i="20" s="1"/>
  <c r="G33" i="20" s="1"/>
  <c r="BA33" i="20" s="1"/>
  <c r="AL27" i="20"/>
  <c r="H27" i="20" s="1"/>
  <c r="AL24" i="20"/>
  <c r="H24" i="20" s="1"/>
  <c r="AL21" i="20"/>
  <c r="H21" i="20" s="1"/>
  <c r="BC18" i="20"/>
  <c r="AP51" i="21"/>
  <c r="J51" i="21" s="1"/>
  <c r="AQ51" i="21" s="1"/>
  <c r="I51" i="21" s="1"/>
  <c r="AL45" i="21"/>
  <c r="H45" i="21" s="1"/>
  <c r="AP39" i="21"/>
  <c r="J39" i="21" s="1"/>
  <c r="AQ39" i="21" s="1"/>
  <c r="AL33" i="21"/>
  <c r="H33" i="21" s="1"/>
  <c r="AP27" i="21"/>
  <c r="J27" i="21" s="1"/>
  <c r="AQ27" i="21" s="1"/>
  <c r="AR27" i="21" s="1"/>
  <c r="AS27" i="21" s="1"/>
  <c r="AV27" i="21" s="1"/>
  <c r="F27" i="21" s="1"/>
  <c r="AY27" i="21" s="1"/>
  <c r="G27" i="21" s="1"/>
  <c r="AT48" i="22"/>
  <c r="J48" i="22" s="1"/>
  <c r="AU48" i="22" s="1"/>
  <c r="AV48" i="22" s="1"/>
  <c r="AW48" i="22" s="1"/>
  <c r="AZ48" i="22" s="1"/>
  <c r="F48" i="22" s="1"/>
  <c r="BC48" i="22" s="1"/>
  <c r="G48" i="22" s="1"/>
  <c r="BE48" i="22" s="1"/>
  <c r="AP45" i="22"/>
  <c r="H45" i="22" s="1"/>
  <c r="BG42" i="22"/>
  <c r="BG36" i="22"/>
  <c r="AP51" i="23"/>
  <c r="J51" i="23" s="1"/>
  <c r="AQ51" i="23" s="1"/>
  <c r="I51" i="23" s="1"/>
  <c r="AL42" i="23"/>
  <c r="H42" i="23" s="1"/>
  <c r="BC36" i="23"/>
  <c r="BC33" i="23"/>
  <c r="AP30" i="23"/>
  <c r="J30" i="23" s="1"/>
  <c r="AQ30" i="23" s="1"/>
  <c r="AR30" i="23" s="1"/>
  <c r="AS30" i="23" s="1"/>
  <c r="AV30" i="23" s="1"/>
  <c r="F30" i="23" s="1"/>
  <c r="AY30" i="23" s="1"/>
  <c r="G30" i="23" s="1"/>
  <c r="AL18" i="23"/>
  <c r="H18" i="23" s="1"/>
  <c r="BC51" i="25"/>
  <c r="AL45" i="25"/>
  <c r="H45" i="25" s="1"/>
  <c r="AP42" i="25"/>
  <c r="J42" i="25" s="1"/>
  <c r="AQ42" i="25" s="1"/>
  <c r="AL30" i="25"/>
  <c r="H30" i="25" s="1"/>
  <c r="BC24" i="25"/>
  <c r="BC21" i="25"/>
  <c r="AP18" i="25"/>
  <c r="J18" i="25" s="1"/>
  <c r="AQ18" i="25" s="1"/>
  <c r="I18" i="25" s="1"/>
  <c r="AP27" i="26"/>
  <c r="J27" i="26" s="1"/>
  <c r="AQ27" i="26" s="1"/>
  <c r="I27" i="26" s="1"/>
  <c r="AP21" i="26"/>
  <c r="J21" i="26" s="1"/>
  <c r="AQ21" i="26" s="1"/>
  <c r="AR21" i="26" s="1"/>
  <c r="AS21" i="26" s="1"/>
  <c r="AV21" i="26" s="1"/>
  <c r="F21" i="26" s="1"/>
  <c r="AY21" i="26" s="1"/>
  <c r="G21" i="26" s="1"/>
  <c r="BA21" i="26" s="1"/>
  <c r="AT42" i="27"/>
  <c r="J42" i="27" s="1"/>
  <c r="AU42" i="27" s="1"/>
  <c r="E33" i="27"/>
  <c r="BG33" i="27" s="1"/>
  <c r="AP33" i="27"/>
  <c r="H33" i="27" s="1"/>
  <c r="E21" i="27"/>
  <c r="BG21" i="27" s="1"/>
  <c r="AP21" i="27"/>
  <c r="H21" i="27" s="1"/>
  <c r="E39" i="30"/>
  <c r="AP39" i="30"/>
  <c r="H39" i="30" s="1"/>
  <c r="E27" i="30"/>
  <c r="AP27" i="30"/>
  <c r="H27" i="30" s="1"/>
  <c r="E51" i="31"/>
  <c r="AP51" i="31"/>
  <c r="H51" i="31" s="1"/>
  <c r="E39" i="31"/>
  <c r="AP39" i="31"/>
  <c r="H39" i="31" s="1"/>
  <c r="E27" i="31"/>
  <c r="AP27" i="31"/>
  <c r="H27" i="31" s="1"/>
  <c r="E39" i="34"/>
  <c r="AL39" i="34"/>
  <c r="H39" i="34" s="1"/>
  <c r="E27" i="34"/>
  <c r="AL27" i="34"/>
  <c r="H27" i="34" s="1"/>
  <c r="BG39" i="41"/>
  <c r="BB33" i="41"/>
  <c r="BG33" i="41"/>
  <c r="BB27" i="41"/>
  <c r="BG27" i="41"/>
  <c r="BB21" i="41"/>
  <c r="BG21" i="41"/>
  <c r="AX51" i="42"/>
  <c r="AX45" i="42"/>
  <c r="AX39" i="42"/>
  <c r="AX33" i="42"/>
  <c r="AX27" i="42"/>
  <c r="AX21" i="42"/>
  <c r="AX51" i="43"/>
  <c r="E51" i="43"/>
  <c r="BC51" i="43" s="1"/>
  <c r="AL51" i="43"/>
  <c r="H51" i="43" s="1"/>
  <c r="E39" i="43"/>
  <c r="AL39" i="43"/>
  <c r="H39" i="43" s="1"/>
  <c r="E27" i="43"/>
  <c r="AL27" i="43"/>
  <c r="H27" i="43" s="1"/>
  <c r="BB48" i="44"/>
  <c r="BB42" i="44"/>
  <c r="E27" i="44"/>
  <c r="AP27" i="44"/>
  <c r="H27" i="44" s="1"/>
  <c r="BB24" i="44"/>
  <c r="E24" i="44"/>
  <c r="BG24" i="44" s="1"/>
  <c r="AP24" i="44"/>
  <c r="H24" i="44" s="1"/>
  <c r="E48" i="46"/>
  <c r="BC48" i="46" s="1"/>
  <c r="AL48" i="46"/>
  <c r="H48" i="46" s="1"/>
  <c r="AX45" i="46"/>
  <c r="E45" i="46"/>
  <c r="BC45" i="46" s="1"/>
  <c r="AL45" i="46"/>
  <c r="H45" i="46" s="1"/>
  <c r="E27" i="46"/>
  <c r="AL27" i="46"/>
  <c r="H27" i="46" s="1"/>
  <c r="AX21" i="46"/>
  <c r="E21" i="46"/>
  <c r="BC21" i="46" s="1"/>
  <c r="AL21" i="46"/>
  <c r="H21" i="46" s="1"/>
  <c r="BC48" i="83"/>
  <c r="AL48" i="4"/>
  <c r="H48" i="4" s="1"/>
  <c r="AL45" i="4"/>
  <c r="H45" i="4" s="1"/>
  <c r="AL42" i="4"/>
  <c r="H42" i="4" s="1"/>
  <c r="BC39" i="4"/>
  <c r="AL24" i="4"/>
  <c r="H24" i="4" s="1"/>
  <c r="AL21" i="4"/>
  <c r="H21" i="4" s="1"/>
  <c r="AL51" i="6"/>
  <c r="H51" i="6" s="1"/>
  <c r="BC42" i="6"/>
  <c r="AL33" i="6"/>
  <c r="H33" i="6" s="1"/>
  <c r="AL30" i="6"/>
  <c r="H30" i="6" s="1"/>
  <c r="BC27" i="6"/>
  <c r="AP21" i="6"/>
  <c r="J21" i="6" s="1"/>
  <c r="AQ21" i="6" s="1"/>
  <c r="AR21" i="6" s="1"/>
  <c r="AS21" i="6" s="1"/>
  <c r="AV21" i="6" s="1"/>
  <c r="F21" i="6" s="1"/>
  <c r="AY21" i="6" s="1"/>
  <c r="G21" i="6" s="1"/>
  <c r="AL48" i="7"/>
  <c r="H48" i="7" s="1"/>
  <c r="AP45" i="7"/>
  <c r="J45" i="7" s="1"/>
  <c r="AQ45" i="7" s="1"/>
  <c r="AP24" i="8"/>
  <c r="H24" i="8" s="1"/>
  <c r="AP18" i="8"/>
  <c r="H18" i="8" s="1"/>
  <c r="BC45" i="12"/>
  <c r="BC33" i="12"/>
  <c r="BC33" i="13"/>
  <c r="AL45" i="15"/>
  <c r="H45" i="15" s="1"/>
  <c r="AL33" i="15"/>
  <c r="H33" i="15" s="1"/>
  <c r="AL21" i="15"/>
  <c r="H21" i="15" s="1"/>
  <c r="AP21" i="22"/>
  <c r="H21" i="22" s="1"/>
  <c r="E42" i="26"/>
  <c r="BC42" i="26" s="1"/>
  <c r="AL42" i="26"/>
  <c r="H42" i="26" s="1"/>
  <c r="E18" i="26"/>
  <c r="BC18" i="26" s="1"/>
  <c r="AL18" i="26"/>
  <c r="H18" i="26" s="1"/>
  <c r="E39" i="27"/>
  <c r="AP39" i="27"/>
  <c r="H39" i="27" s="1"/>
  <c r="E24" i="27"/>
  <c r="BG24" i="27" s="1"/>
  <c r="AP24" i="27"/>
  <c r="H24" i="27" s="1"/>
  <c r="BB18" i="30"/>
  <c r="BB42" i="31"/>
  <c r="BB30" i="31"/>
  <c r="BB18" i="31"/>
  <c r="BC42" i="32"/>
  <c r="E48" i="33"/>
  <c r="AP48" i="33"/>
  <c r="H48" i="33" s="1"/>
  <c r="E36" i="33"/>
  <c r="AP36" i="33"/>
  <c r="H36" i="33" s="1"/>
  <c r="E24" i="33"/>
  <c r="AP24" i="33"/>
  <c r="H24" i="33" s="1"/>
  <c r="AX42" i="34"/>
  <c r="AX30" i="34"/>
  <c r="AX18" i="34"/>
  <c r="BB36" i="35"/>
  <c r="E42" i="36"/>
  <c r="AL42" i="36"/>
  <c r="H42" i="36" s="1"/>
  <c r="E30" i="36"/>
  <c r="BC30" i="36" s="1"/>
  <c r="AL30" i="36"/>
  <c r="H30" i="36" s="1"/>
  <c r="E18" i="36"/>
  <c r="AL18" i="36"/>
  <c r="H18" i="36" s="1"/>
  <c r="E42" i="38"/>
  <c r="AP42" i="38"/>
  <c r="H42" i="38" s="1"/>
  <c r="E30" i="38"/>
  <c r="AP30" i="38"/>
  <c r="H30" i="38" s="1"/>
  <c r="E51" i="39"/>
  <c r="BC51" i="39" s="1"/>
  <c r="AL51" i="39"/>
  <c r="H51" i="39" s="1"/>
  <c r="E39" i="39"/>
  <c r="BC39" i="39" s="1"/>
  <c r="AL39" i="39"/>
  <c r="H39" i="39" s="1"/>
  <c r="E27" i="39"/>
  <c r="AL27" i="39"/>
  <c r="H27" i="39" s="1"/>
  <c r="E51" i="44"/>
  <c r="AP51" i="44"/>
  <c r="AT51" i="44" s="1"/>
  <c r="J51" i="44" s="1"/>
  <c r="AU51" i="44" s="1"/>
  <c r="E45" i="44"/>
  <c r="AP45" i="44"/>
  <c r="AT45" i="44" s="1"/>
  <c r="J45" i="44" s="1"/>
  <c r="AU45" i="44" s="1"/>
  <c r="E39" i="44"/>
  <c r="BG39" i="44" s="1"/>
  <c r="AP39" i="44"/>
  <c r="AT39" i="44" s="1"/>
  <c r="J39" i="44" s="1"/>
  <c r="AU39" i="44" s="1"/>
  <c r="E24" i="46"/>
  <c r="BC24" i="46" s="1"/>
  <c r="AL24" i="46"/>
  <c r="H24" i="46" s="1"/>
  <c r="AP18" i="2"/>
  <c r="J18" i="2" s="1"/>
  <c r="AQ18" i="2" s="1"/>
  <c r="AR18" i="2" s="1"/>
  <c r="AS18" i="2" s="1"/>
  <c r="AV18" i="2" s="1"/>
  <c r="F18" i="2" s="1"/>
  <c r="AY18" i="2" s="1"/>
  <c r="G18" i="2" s="1"/>
  <c r="AX48" i="3"/>
  <c r="AX24" i="3"/>
  <c r="AP27" i="6"/>
  <c r="J27" i="6" s="1"/>
  <c r="AQ27" i="6" s="1"/>
  <c r="I27" i="6" s="1"/>
  <c r="AT33" i="8"/>
  <c r="J33" i="8" s="1"/>
  <c r="AU33" i="8" s="1"/>
  <c r="AV33" i="8" s="1"/>
  <c r="AW33" i="8" s="1"/>
  <c r="AZ33" i="8" s="1"/>
  <c r="F33" i="8" s="1"/>
  <c r="BC33" i="8" s="1"/>
  <c r="G33" i="8" s="1"/>
  <c r="BE33" i="8" s="1"/>
  <c r="BC48" i="9"/>
  <c r="BC42" i="9"/>
  <c r="BC27" i="9"/>
  <c r="BG51" i="10"/>
  <c r="BG48" i="10"/>
  <c r="BG39" i="10"/>
  <c r="BC51" i="11"/>
  <c r="BC48" i="11"/>
  <c r="BC39" i="11"/>
  <c r="BC36" i="11"/>
  <c r="AP30" i="11"/>
  <c r="J30" i="11" s="1"/>
  <c r="AQ30" i="11" s="1"/>
  <c r="BC42" i="12"/>
  <c r="BC42" i="13"/>
  <c r="BG42" i="14"/>
  <c r="BG51" i="16"/>
  <c r="AT48" i="16"/>
  <c r="J48" i="16" s="1"/>
  <c r="AU48" i="16" s="1"/>
  <c r="BB45" i="16"/>
  <c r="AT36" i="16"/>
  <c r="J36" i="16" s="1"/>
  <c r="AU36" i="16" s="1"/>
  <c r="BB33" i="16"/>
  <c r="AT24" i="16"/>
  <c r="J24" i="16" s="1"/>
  <c r="AU24" i="16" s="1"/>
  <c r="BB21" i="16"/>
  <c r="AX51" i="17"/>
  <c r="AX39" i="17"/>
  <c r="AP30" i="17"/>
  <c r="J30" i="17" s="1"/>
  <c r="AQ30" i="17" s="1"/>
  <c r="AX27" i="17"/>
  <c r="AP51" i="18"/>
  <c r="J51" i="18" s="1"/>
  <c r="AQ51" i="18" s="1"/>
  <c r="I51" i="18" s="1"/>
  <c r="AX48" i="18"/>
  <c r="AP45" i="18"/>
  <c r="J45" i="18" s="1"/>
  <c r="AQ45" i="18" s="1"/>
  <c r="AX42" i="18"/>
  <c r="AP39" i="18"/>
  <c r="J39" i="18" s="1"/>
  <c r="AQ39" i="18" s="1"/>
  <c r="I39" i="18" s="1"/>
  <c r="AX36" i="18"/>
  <c r="AP33" i="18"/>
  <c r="J33" i="18" s="1"/>
  <c r="AQ33" i="18" s="1"/>
  <c r="AX30" i="18"/>
  <c r="AP27" i="18"/>
  <c r="J27" i="18" s="1"/>
  <c r="AQ27" i="18" s="1"/>
  <c r="I27" i="18" s="1"/>
  <c r="AX24" i="18"/>
  <c r="AP21" i="18"/>
  <c r="J21" i="18" s="1"/>
  <c r="AQ21" i="18" s="1"/>
  <c r="AX18" i="18"/>
  <c r="BC51" i="20"/>
  <c r="BC48" i="20"/>
  <c r="AX45" i="20"/>
  <c r="BC30" i="20"/>
  <c r="AX24" i="20"/>
  <c r="AP24" i="20"/>
  <c r="J24" i="20" s="1"/>
  <c r="AQ24" i="20" s="1"/>
  <c r="AR24" i="20" s="1"/>
  <c r="AS24" i="20" s="1"/>
  <c r="AV24" i="20" s="1"/>
  <c r="F24" i="20" s="1"/>
  <c r="AY24" i="20" s="1"/>
  <c r="G24" i="20" s="1"/>
  <c r="BA24" i="20" s="1"/>
  <c r="AX21" i="20"/>
  <c r="AX18" i="20"/>
  <c r="AX42" i="21"/>
  <c r="AP33" i="21"/>
  <c r="J33" i="21" s="1"/>
  <c r="AQ33" i="21" s="1"/>
  <c r="I33" i="21" s="1"/>
  <c r="AX30" i="21"/>
  <c r="AT45" i="22"/>
  <c r="J45" i="22" s="1"/>
  <c r="AU45" i="22" s="1"/>
  <c r="AV45" i="22" s="1"/>
  <c r="AW45" i="22" s="1"/>
  <c r="AZ45" i="22" s="1"/>
  <c r="F45" i="22" s="1"/>
  <c r="BC45" i="22" s="1"/>
  <c r="G45" i="22" s="1"/>
  <c r="BB42" i="22"/>
  <c r="AP42" i="23"/>
  <c r="J42" i="23" s="1"/>
  <c r="AQ42" i="23" s="1"/>
  <c r="AX39" i="23"/>
  <c r="BC24" i="23"/>
  <c r="BC21" i="23"/>
  <c r="AP18" i="23"/>
  <c r="J18" i="23" s="1"/>
  <c r="AQ18" i="23" s="1"/>
  <c r="AX51" i="25"/>
  <c r="BC45" i="25"/>
  <c r="BC33" i="25"/>
  <c r="AX27" i="25"/>
  <c r="AX27" i="26"/>
  <c r="BB42" i="27"/>
  <c r="BG39" i="27"/>
  <c r="E27" i="27"/>
  <c r="AP27" i="27"/>
  <c r="H27" i="27" s="1"/>
  <c r="AX48" i="28"/>
  <c r="AX42" i="28"/>
  <c r="AX36" i="28"/>
  <c r="AX30" i="28"/>
  <c r="AX24" i="28"/>
  <c r="AX18" i="28"/>
  <c r="AX48" i="29"/>
  <c r="AX42" i="29"/>
  <c r="AX36" i="29"/>
  <c r="AX30" i="29"/>
  <c r="AX24" i="29"/>
  <c r="AX18" i="29"/>
  <c r="E45" i="30"/>
  <c r="AP45" i="30"/>
  <c r="H45" i="30" s="1"/>
  <c r="E33" i="30"/>
  <c r="AP33" i="30"/>
  <c r="H33" i="30" s="1"/>
  <c r="E21" i="30"/>
  <c r="BG21" i="30" s="1"/>
  <c r="AP21" i="30"/>
  <c r="H21" i="30" s="1"/>
  <c r="E45" i="31"/>
  <c r="AP45" i="31"/>
  <c r="H45" i="31" s="1"/>
  <c r="E33" i="31"/>
  <c r="BG33" i="31" s="1"/>
  <c r="AP33" i="31"/>
  <c r="H33" i="31" s="1"/>
  <c r="E21" i="31"/>
  <c r="AP21" i="31"/>
  <c r="H21" i="31" s="1"/>
  <c r="AT45" i="33"/>
  <c r="J45" i="33" s="1"/>
  <c r="AU45" i="33" s="1"/>
  <c r="AT33" i="33"/>
  <c r="J33" i="33" s="1"/>
  <c r="AU33" i="33" s="1"/>
  <c r="BB27" i="33"/>
  <c r="AT21" i="33"/>
  <c r="J21" i="33" s="1"/>
  <c r="AU21" i="33" s="1"/>
  <c r="I21" i="33" s="1"/>
  <c r="E48" i="34"/>
  <c r="AL48" i="34"/>
  <c r="H48" i="34" s="1"/>
  <c r="AX45" i="34"/>
  <c r="E45" i="34"/>
  <c r="BC45" i="34" s="1"/>
  <c r="AL45" i="34"/>
  <c r="H45" i="34" s="1"/>
  <c r="AX33" i="34"/>
  <c r="E33" i="34"/>
  <c r="BC33" i="34" s="1"/>
  <c r="AL33" i="34"/>
  <c r="H33" i="34" s="1"/>
  <c r="AX21" i="34"/>
  <c r="E21" i="34"/>
  <c r="BC21" i="34" s="1"/>
  <c r="AL21" i="34"/>
  <c r="H21" i="34" s="1"/>
  <c r="BB42" i="35"/>
  <c r="AP51" i="36"/>
  <c r="J51" i="36" s="1"/>
  <c r="AQ51" i="36" s="1"/>
  <c r="AX45" i="36"/>
  <c r="AP39" i="36"/>
  <c r="J39" i="36" s="1"/>
  <c r="AQ39" i="36" s="1"/>
  <c r="AR39" i="36" s="1"/>
  <c r="AS39" i="36" s="1"/>
  <c r="AV39" i="36" s="1"/>
  <c r="F39" i="36" s="1"/>
  <c r="AY39" i="36" s="1"/>
  <c r="G39" i="36" s="1"/>
  <c r="AX33" i="36"/>
  <c r="AP27" i="36"/>
  <c r="J27" i="36" s="1"/>
  <c r="AQ27" i="36" s="1"/>
  <c r="AX21" i="36"/>
  <c r="AT51" i="38"/>
  <c r="J51" i="38" s="1"/>
  <c r="AU51" i="38" s="1"/>
  <c r="AV51" i="38" s="1"/>
  <c r="AW51" i="38" s="1"/>
  <c r="AZ51" i="38" s="1"/>
  <c r="F51" i="38" s="1"/>
  <c r="BC51" i="38" s="1"/>
  <c r="G51" i="38" s="1"/>
  <c r="BB45" i="38"/>
  <c r="AT39" i="38"/>
  <c r="J39" i="38" s="1"/>
  <c r="AU39" i="38" s="1"/>
  <c r="BB33" i="38"/>
  <c r="AT27" i="38"/>
  <c r="J27" i="38" s="1"/>
  <c r="AU27" i="38" s="1"/>
  <c r="AV27" i="38" s="1"/>
  <c r="AW27" i="38" s="1"/>
  <c r="AZ27" i="38" s="1"/>
  <c r="F27" i="38" s="1"/>
  <c r="BC27" i="38" s="1"/>
  <c r="G27" i="38" s="1"/>
  <c r="BB21" i="38"/>
  <c r="AP48" i="39"/>
  <c r="J48" i="39" s="1"/>
  <c r="AQ48" i="39" s="1"/>
  <c r="I48" i="39" s="1"/>
  <c r="AX42" i="39"/>
  <c r="AP36" i="39"/>
  <c r="J36" i="39" s="1"/>
  <c r="AQ36" i="39" s="1"/>
  <c r="AX30" i="39"/>
  <c r="AP24" i="39"/>
  <c r="J24" i="39" s="1"/>
  <c r="AQ24" i="39" s="1"/>
  <c r="AX18" i="39"/>
  <c r="E45" i="43"/>
  <c r="BC45" i="43" s="1"/>
  <c r="AL45" i="43"/>
  <c r="H45" i="43" s="1"/>
  <c r="E33" i="43"/>
  <c r="AL33" i="43"/>
  <c r="H33" i="43" s="1"/>
  <c r="E21" i="43"/>
  <c r="BC21" i="43" s="1"/>
  <c r="AL21" i="43"/>
  <c r="H21" i="43" s="1"/>
  <c r="E33" i="44"/>
  <c r="BG33" i="44" s="1"/>
  <c r="AP33" i="44"/>
  <c r="H33" i="44" s="1"/>
  <c r="E18" i="44"/>
  <c r="BG18" i="44" s="1"/>
  <c r="AP18" i="44"/>
  <c r="H18" i="44" s="1"/>
  <c r="E39" i="46"/>
  <c r="AL39" i="46"/>
  <c r="H39" i="46" s="1"/>
  <c r="E33" i="46"/>
  <c r="AL33" i="46"/>
  <c r="H33" i="46" s="1"/>
  <c r="AX39" i="2"/>
  <c r="BC21" i="2"/>
  <c r="BC51" i="3"/>
  <c r="AX36" i="3"/>
  <c r="BC42" i="4"/>
  <c r="BC30" i="6"/>
  <c r="BG24" i="8"/>
  <c r="BC51" i="9"/>
  <c r="BC39" i="9"/>
  <c r="BC30" i="9"/>
  <c r="AP45" i="2"/>
  <c r="J45" i="2" s="1"/>
  <c r="AQ45" i="2" s="1"/>
  <c r="AR45" i="2" s="1"/>
  <c r="AS45" i="2" s="1"/>
  <c r="AV45" i="2" s="1"/>
  <c r="F45" i="2" s="1"/>
  <c r="AY45" i="2" s="1"/>
  <c r="G45" i="2" s="1"/>
  <c r="AX42" i="2"/>
  <c r="BC36" i="2"/>
  <c r="BC27" i="2"/>
  <c r="BC24" i="2"/>
  <c r="BC48" i="3"/>
  <c r="BC36" i="3"/>
  <c r="BC51" i="4"/>
  <c r="AP48" i="4"/>
  <c r="J48" i="4" s="1"/>
  <c r="AQ48" i="4" s="1"/>
  <c r="AR48" i="4" s="1"/>
  <c r="AS48" i="4" s="1"/>
  <c r="AV48" i="4" s="1"/>
  <c r="F48" i="4" s="1"/>
  <c r="AY48" i="4" s="1"/>
  <c r="G48" i="4" s="1"/>
  <c r="BA48" i="4" s="1"/>
  <c r="AL36" i="4"/>
  <c r="H36" i="4" s="1"/>
  <c r="AL33" i="4"/>
  <c r="H33" i="4" s="1"/>
  <c r="AL30" i="4"/>
  <c r="H30" i="4" s="1"/>
  <c r="BC27" i="4"/>
  <c r="AP24" i="4"/>
  <c r="J24" i="4" s="1"/>
  <c r="AQ24" i="4" s="1"/>
  <c r="AP21" i="4"/>
  <c r="J21" i="4" s="1"/>
  <c r="AQ21" i="4" s="1"/>
  <c r="AR21" i="4" s="1"/>
  <c r="AS21" i="4" s="1"/>
  <c r="AV21" i="4" s="1"/>
  <c r="F21" i="4" s="1"/>
  <c r="AY21" i="4" s="1"/>
  <c r="G21" i="4" s="1"/>
  <c r="AP51" i="6"/>
  <c r="J51" i="6" s="1"/>
  <c r="AQ51" i="6" s="1"/>
  <c r="AL39" i="6"/>
  <c r="H39" i="6" s="1"/>
  <c r="AP33" i="6"/>
  <c r="J33" i="6" s="1"/>
  <c r="AQ33" i="6" s="1"/>
  <c r="AR33" i="6" s="1"/>
  <c r="AS33" i="6" s="1"/>
  <c r="AV33" i="6" s="1"/>
  <c r="F33" i="6" s="1"/>
  <c r="AY33" i="6" s="1"/>
  <c r="G33" i="6" s="1"/>
  <c r="BA33" i="6" s="1"/>
  <c r="AL24" i="6"/>
  <c r="H24" i="6" s="1"/>
  <c r="AP48" i="7"/>
  <c r="J48" i="7" s="1"/>
  <c r="AQ48" i="7" s="1"/>
  <c r="AR48" i="7" s="1"/>
  <c r="AS48" i="7" s="1"/>
  <c r="AV48" i="7" s="1"/>
  <c r="F48" i="7" s="1"/>
  <c r="AY48" i="7" s="1"/>
  <c r="G48" i="7" s="1"/>
  <c r="BA48" i="7" s="1"/>
  <c r="AX45" i="7"/>
  <c r="BC42" i="7"/>
  <c r="BC36" i="7"/>
  <c r="AP51" i="8"/>
  <c r="H51" i="8" s="1"/>
  <c r="BG48" i="8"/>
  <c r="AP42" i="8"/>
  <c r="H42" i="8" s="1"/>
  <c r="AP39" i="8"/>
  <c r="H39" i="8" s="1"/>
  <c r="BG36" i="8"/>
  <c r="BG30" i="8"/>
  <c r="AT24" i="8"/>
  <c r="J24" i="8" s="1"/>
  <c r="AU24" i="8" s="1"/>
  <c r="AV24" i="8" s="1"/>
  <c r="AW24" i="8" s="1"/>
  <c r="AZ24" i="8" s="1"/>
  <c r="F24" i="8" s="1"/>
  <c r="BC24" i="8" s="1"/>
  <c r="G24" i="8" s="1"/>
  <c r="BE24" i="8" s="1"/>
  <c r="BC51" i="12"/>
  <c r="BC39" i="12"/>
  <c r="AL51" i="15"/>
  <c r="H51" i="15" s="1"/>
  <c r="AP45" i="15"/>
  <c r="J45" i="15" s="1"/>
  <c r="AQ45" i="15" s="1"/>
  <c r="I45" i="15" s="1"/>
  <c r="AL39" i="15"/>
  <c r="H39" i="15" s="1"/>
  <c r="AL27" i="15"/>
  <c r="H27" i="15" s="1"/>
  <c r="AP21" i="15"/>
  <c r="J21" i="15" s="1"/>
  <c r="AQ21" i="15" s="1"/>
  <c r="AR21" i="15" s="1"/>
  <c r="AS21" i="15" s="1"/>
  <c r="AV21" i="15" s="1"/>
  <c r="F21" i="15" s="1"/>
  <c r="AT51" i="16"/>
  <c r="J51" i="16" s="1"/>
  <c r="AU51" i="16" s="1"/>
  <c r="I51" i="16" s="1"/>
  <c r="AP45" i="16"/>
  <c r="H45" i="16" s="1"/>
  <c r="AT39" i="16"/>
  <c r="J39" i="16" s="1"/>
  <c r="AU39" i="16" s="1"/>
  <c r="AP33" i="16"/>
  <c r="H33" i="16" s="1"/>
  <c r="AT27" i="16"/>
  <c r="J27" i="16" s="1"/>
  <c r="AU27" i="16" s="1"/>
  <c r="I27" i="16" s="1"/>
  <c r="AP21" i="16"/>
  <c r="H21" i="16" s="1"/>
  <c r="AL51" i="17"/>
  <c r="H51" i="17" s="1"/>
  <c r="AP45" i="17"/>
  <c r="J45" i="17" s="1"/>
  <c r="AQ45" i="17" s="1"/>
  <c r="I45" i="17" s="1"/>
  <c r="AL39" i="17"/>
  <c r="H39" i="17" s="1"/>
  <c r="AL27" i="17"/>
  <c r="H27" i="17" s="1"/>
  <c r="AP21" i="17"/>
  <c r="J21" i="17" s="1"/>
  <c r="AQ21" i="17" s="1"/>
  <c r="AR21" i="17" s="1"/>
  <c r="AS21" i="17" s="1"/>
  <c r="AV21" i="17" s="1"/>
  <c r="F21" i="17" s="1"/>
  <c r="AY21" i="17" s="1"/>
  <c r="G21" i="17" s="1"/>
  <c r="AP51" i="20"/>
  <c r="J51" i="20" s="1"/>
  <c r="AQ51" i="20" s="1"/>
  <c r="AR51" i="20" s="1"/>
  <c r="AS51" i="20" s="1"/>
  <c r="AV51" i="20" s="1"/>
  <c r="F51" i="20" s="1"/>
  <c r="AY51" i="20" s="1"/>
  <c r="G51" i="20" s="1"/>
  <c r="AL45" i="20"/>
  <c r="H45" i="20" s="1"/>
  <c r="AL42" i="20"/>
  <c r="H42" i="20" s="1"/>
  <c r="BC36" i="20"/>
  <c r="BC33" i="20"/>
  <c r="AP30" i="20"/>
  <c r="J30" i="20" s="1"/>
  <c r="AQ30" i="20" s="1"/>
  <c r="AL18" i="20"/>
  <c r="H18" i="20" s="1"/>
  <c r="AP48" i="21"/>
  <c r="J48" i="21" s="1"/>
  <c r="AQ48" i="21" s="1"/>
  <c r="I48" i="21" s="1"/>
  <c r="AL42" i="21"/>
  <c r="H42" i="21" s="1"/>
  <c r="AP36" i="21"/>
  <c r="J36" i="21" s="1"/>
  <c r="AQ36" i="21" s="1"/>
  <c r="AL30" i="21"/>
  <c r="H30" i="21" s="1"/>
  <c r="AP24" i="21"/>
  <c r="J24" i="21" s="1"/>
  <c r="AQ24" i="21" s="1"/>
  <c r="I24" i="21" s="1"/>
  <c r="AX21" i="21"/>
  <c r="AL21" i="21"/>
  <c r="H21" i="21" s="1"/>
  <c r="AP18" i="21"/>
  <c r="J18" i="21" s="1"/>
  <c r="AQ18" i="21" s="1"/>
  <c r="BB51" i="22"/>
  <c r="AP51" i="22"/>
  <c r="H51" i="22" s="1"/>
  <c r="BG48" i="22"/>
  <c r="AP42" i="22"/>
  <c r="H42" i="22" s="1"/>
  <c r="AT39" i="22"/>
  <c r="J39" i="22" s="1"/>
  <c r="AU39" i="22" s="1"/>
  <c r="BB36" i="22"/>
  <c r="AP36" i="22"/>
  <c r="H36" i="22" s="1"/>
  <c r="AT33" i="22"/>
  <c r="J33" i="22" s="1"/>
  <c r="AU33" i="22" s="1"/>
  <c r="AV33" i="22" s="1"/>
  <c r="AW33" i="22" s="1"/>
  <c r="AZ33" i="22" s="1"/>
  <c r="F33" i="22" s="1"/>
  <c r="BC33" i="22" s="1"/>
  <c r="G33" i="22" s="1"/>
  <c r="BB30" i="22"/>
  <c r="AP30" i="22"/>
  <c r="H30" i="22" s="1"/>
  <c r="AT27" i="22"/>
  <c r="J27" i="22" s="1"/>
  <c r="AU27" i="22" s="1"/>
  <c r="AV27" i="22" s="1"/>
  <c r="AW27" i="22" s="1"/>
  <c r="AZ27" i="22" s="1"/>
  <c r="F27" i="22" s="1"/>
  <c r="BC27" i="22" s="1"/>
  <c r="G27" i="22" s="1"/>
  <c r="BB24" i="22"/>
  <c r="AP24" i="22"/>
  <c r="H24" i="22" s="1"/>
  <c r="BB18" i="22"/>
  <c r="AP18" i="22"/>
  <c r="H18" i="22" s="1"/>
  <c r="BC48" i="23"/>
  <c r="AL39" i="23"/>
  <c r="H39" i="23" s="1"/>
  <c r="AL36" i="23"/>
  <c r="H36" i="23" s="1"/>
  <c r="AL33" i="23"/>
  <c r="H33" i="23" s="1"/>
  <c r="BC30" i="23"/>
  <c r="AP27" i="23"/>
  <c r="J27" i="23" s="1"/>
  <c r="AQ27" i="23" s="1"/>
  <c r="I27" i="23" s="1"/>
  <c r="AP24" i="23"/>
  <c r="J24" i="23" s="1"/>
  <c r="AQ24" i="23" s="1"/>
  <c r="AR24" i="23" s="1"/>
  <c r="AS24" i="23" s="1"/>
  <c r="AV24" i="23" s="1"/>
  <c r="F24" i="23" s="1"/>
  <c r="AY24" i="23" s="1"/>
  <c r="G24" i="23" s="1"/>
  <c r="AP21" i="23"/>
  <c r="J21" i="23" s="1"/>
  <c r="AQ21" i="23" s="1"/>
  <c r="AR21" i="23" s="1"/>
  <c r="AS21" i="23" s="1"/>
  <c r="AV21" i="23" s="1"/>
  <c r="F21" i="23" s="1"/>
  <c r="AY21" i="23" s="1"/>
  <c r="G21" i="23" s="1"/>
  <c r="BA21" i="23" s="1"/>
  <c r="AL51" i="25"/>
  <c r="H51" i="25" s="1"/>
  <c r="BC42" i="25"/>
  <c r="AP39" i="25"/>
  <c r="J39" i="25" s="1"/>
  <c r="AQ39" i="25" s="1"/>
  <c r="AR39" i="25" s="1"/>
  <c r="AS39" i="25" s="1"/>
  <c r="AV39" i="25" s="1"/>
  <c r="F39" i="25" s="1"/>
  <c r="AY39" i="25" s="1"/>
  <c r="G39" i="25" s="1"/>
  <c r="AP36" i="25"/>
  <c r="J36" i="25" s="1"/>
  <c r="AQ36" i="25" s="1"/>
  <c r="AR36" i="25" s="1"/>
  <c r="AS36" i="25" s="1"/>
  <c r="AV36" i="25" s="1"/>
  <c r="F36" i="25" s="1"/>
  <c r="AY36" i="25" s="1"/>
  <c r="G36" i="25" s="1"/>
  <c r="AZ36" i="25" s="1"/>
  <c r="AP33" i="25"/>
  <c r="J33" i="25" s="1"/>
  <c r="AQ33" i="25" s="1"/>
  <c r="AR33" i="25" s="1"/>
  <c r="AS33" i="25" s="1"/>
  <c r="AV33" i="25" s="1"/>
  <c r="F33" i="25" s="1"/>
  <c r="AY33" i="25" s="1"/>
  <c r="G33" i="25" s="1"/>
  <c r="AL27" i="25"/>
  <c r="H27" i="25" s="1"/>
  <c r="AL24" i="25"/>
  <c r="H24" i="25" s="1"/>
  <c r="AL21" i="25"/>
  <c r="H21" i="25" s="1"/>
  <c r="BC18" i="25"/>
  <c r="AP51" i="26"/>
  <c r="J51" i="26" s="1"/>
  <c r="AQ51" i="26" s="1"/>
  <c r="AX48" i="26"/>
  <c r="AL48" i="26"/>
  <c r="H48" i="26" s="1"/>
  <c r="E30" i="26"/>
  <c r="BC30" i="26" s="1"/>
  <c r="AL30" i="26"/>
  <c r="H30" i="26" s="1"/>
  <c r="E48" i="27"/>
  <c r="AP48" i="27"/>
  <c r="H48" i="27" s="1"/>
  <c r="BB45" i="27"/>
  <c r="E45" i="27"/>
  <c r="BG45" i="27" s="1"/>
  <c r="AP45" i="27"/>
  <c r="H45" i="27" s="1"/>
  <c r="BB30" i="27"/>
  <c r="BB18" i="27"/>
  <c r="AT42" i="30"/>
  <c r="J42" i="30" s="1"/>
  <c r="AU42" i="30" s="1"/>
  <c r="BB36" i="30"/>
  <c r="AT30" i="30"/>
  <c r="J30" i="30" s="1"/>
  <c r="AU30" i="30" s="1"/>
  <c r="BB24" i="30"/>
  <c r="AT18" i="30"/>
  <c r="J18" i="30" s="1"/>
  <c r="AU18" i="30" s="1"/>
  <c r="BB48" i="31"/>
  <c r="AT42" i="31"/>
  <c r="J42" i="31" s="1"/>
  <c r="AU42" i="31" s="1"/>
  <c r="BB36" i="31"/>
  <c r="AT30" i="31"/>
  <c r="J30" i="31" s="1"/>
  <c r="AU30" i="31" s="1"/>
  <c r="I30" i="31" s="1"/>
  <c r="BB24" i="31"/>
  <c r="BC36" i="32"/>
  <c r="E42" i="33"/>
  <c r="AP42" i="33"/>
  <c r="H42" i="33" s="1"/>
  <c r="E30" i="33"/>
  <c r="BG30" i="33" s="1"/>
  <c r="AP30" i="33"/>
  <c r="H30" i="33" s="1"/>
  <c r="AX51" i="34"/>
  <c r="AP42" i="34"/>
  <c r="J42" i="34" s="1"/>
  <c r="AQ42" i="34" s="1"/>
  <c r="AX36" i="34"/>
  <c r="E36" i="34"/>
  <c r="BC36" i="34" s="1"/>
  <c r="AL36" i="34"/>
  <c r="H36" i="34" s="1"/>
  <c r="AX24" i="34"/>
  <c r="E24" i="34"/>
  <c r="BC24" i="34" s="1"/>
  <c r="AL24" i="34"/>
  <c r="H24" i="34" s="1"/>
  <c r="AP18" i="34"/>
  <c r="J18" i="34" s="1"/>
  <c r="AQ18" i="34" s="1"/>
  <c r="AR18" i="34" s="1"/>
  <c r="AS18" i="34" s="1"/>
  <c r="AV18" i="34" s="1"/>
  <c r="F18" i="34" s="1"/>
  <c r="AY18" i="34" s="1"/>
  <c r="G18" i="34" s="1"/>
  <c r="BB48" i="35"/>
  <c r="BG48" i="35"/>
  <c r="E48" i="36"/>
  <c r="AL48" i="36"/>
  <c r="H48" i="36" s="1"/>
  <c r="E36" i="36"/>
  <c r="BC36" i="36" s="1"/>
  <c r="AL36" i="36"/>
  <c r="H36" i="36" s="1"/>
  <c r="E24" i="36"/>
  <c r="AL24" i="36"/>
  <c r="H24" i="36" s="1"/>
  <c r="E48" i="38"/>
  <c r="AP48" i="38"/>
  <c r="H48" i="38" s="1"/>
  <c r="E36" i="38"/>
  <c r="BG36" i="38" s="1"/>
  <c r="AP36" i="38"/>
  <c r="H36" i="38" s="1"/>
  <c r="E24" i="38"/>
  <c r="AP24" i="38"/>
  <c r="H24" i="38" s="1"/>
  <c r="E45" i="39"/>
  <c r="AL45" i="39"/>
  <c r="H45" i="39" s="1"/>
  <c r="E33" i="39"/>
  <c r="BC33" i="39" s="1"/>
  <c r="AL33" i="39"/>
  <c r="H33" i="39" s="1"/>
  <c r="E21" i="39"/>
  <c r="AL21" i="39"/>
  <c r="H21" i="39" s="1"/>
  <c r="AX48" i="43"/>
  <c r="AP42" i="43"/>
  <c r="J42" i="43" s="1"/>
  <c r="AQ42" i="43" s="1"/>
  <c r="I42" i="43" s="1"/>
  <c r="AX36" i="43"/>
  <c r="AP30" i="43"/>
  <c r="J30" i="43" s="1"/>
  <c r="AQ30" i="43" s="1"/>
  <c r="AX24" i="43"/>
  <c r="AT30" i="44"/>
  <c r="J30" i="44" s="1"/>
  <c r="AU30" i="44" s="1"/>
  <c r="BB21" i="44"/>
  <c r="AP51" i="46"/>
  <c r="J51" i="46" s="1"/>
  <c r="AQ51" i="46" s="1"/>
  <c r="AX42" i="46"/>
  <c r="E36" i="46"/>
  <c r="BC36" i="46" s="1"/>
  <c r="AL36" i="46"/>
  <c r="H36" i="46" s="1"/>
  <c r="AP30" i="46"/>
  <c r="J30" i="46" s="1"/>
  <c r="AQ30" i="46" s="1"/>
  <c r="AX18" i="46"/>
  <c r="E42" i="49"/>
  <c r="BC42" i="49" s="1"/>
  <c r="AL42" i="49"/>
  <c r="H42" i="49" s="1"/>
  <c r="BC36" i="26"/>
  <c r="BC33" i="26"/>
  <c r="AP30" i="26"/>
  <c r="J30" i="26" s="1"/>
  <c r="AQ30" i="26" s="1"/>
  <c r="I30" i="26" s="1"/>
  <c r="BG48" i="27"/>
  <c r="AT45" i="27"/>
  <c r="J45" i="27" s="1"/>
  <c r="AU45" i="27" s="1"/>
  <c r="AV45" i="27" s="1"/>
  <c r="AW45" i="27" s="1"/>
  <c r="AZ45" i="27" s="1"/>
  <c r="F45" i="27" s="1"/>
  <c r="BC45" i="27" s="1"/>
  <c r="G45" i="27" s="1"/>
  <c r="BG18" i="27"/>
  <c r="BC45" i="28"/>
  <c r="BC33" i="28"/>
  <c r="BC45" i="29"/>
  <c r="BG51" i="30"/>
  <c r="BG48" i="30"/>
  <c r="AT45" i="30"/>
  <c r="J45" i="30" s="1"/>
  <c r="AU45" i="30" s="1"/>
  <c r="AT33" i="30"/>
  <c r="J33" i="30" s="1"/>
  <c r="AU33" i="30" s="1"/>
  <c r="AT21" i="30"/>
  <c r="J21" i="30" s="1"/>
  <c r="AU21" i="30" s="1"/>
  <c r="I21" i="30" s="1"/>
  <c r="AT45" i="31"/>
  <c r="J45" i="31" s="1"/>
  <c r="AU45" i="31" s="1"/>
  <c r="I45" i="31" s="1"/>
  <c r="AT33" i="31"/>
  <c r="J33" i="31" s="1"/>
  <c r="AU33" i="31" s="1"/>
  <c r="BG51" i="33"/>
  <c r="AT48" i="33"/>
  <c r="J48" i="33" s="1"/>
  <c r="AU48" i="33" s="1"/>
  <c r="AT24" i="33"/>
  <c r="J24" i="33" s="1"/>
  <c r="AU24" i="33" s="1"/>
  <c r="I24" i="33" s="1"/>
  <c r="BC42" i="34"/>
  <c r="AP36" i="34"/>
  <c r="J36" i="34" s="1"/>
  <c r="AQ36" i="34" s="1"/>
  <c r="AR36" i="34" s="1"/>
  <c r="AS36" i="34" s="1"/>
  <c r="AV36" i="34" s="1"/>
  <c r="F36" i="34" s="1"/>
  <c r="AY36" i="34" s="1"/>
  <c r="BC18" i="34"/>
  <c r="BG18" i="35"/>
  <c r="AP42" i="36"/>
  <c r="J42" i="36" s="1"/>
  <c r="AQ42" i="36" s="1"/>
  <c r="I42" i="36" s="1"/>
  <c r="AT42" i="38"/>
  <c r="J42" i="38" s="1"/>
  <c r="AU42" i="38" s="1"/>
  <c r="BC48" i="39"/>
  <c r="AP21" i="39"/>
  <c r="J21" i="39" s="1"/>
  <c r="AQ21" i="39" s="1"/>
  <c r="AR21" i="39" s="1"/>
  <c r="AS21" i="39" s="1"/>
  <c r="AV21" i="39" s="1"/>
  <c r="F21" i="39" s="1"/>
  <c r="AY21" i="39" s="1"/>
  <c r="G21" i="39" s="1"/>
  <c r="BG30" i="41"/>
  <c r="BG18" i="41"/>
  <c r="BC42" i="42"/>
  <c r="AP51" i="43"/>
  <c r="J51" i="43" s="1"/>
  <c r="AQ51" i="43" s="1"/>
  <c r="AR51" i="43" s="1"/>
  <c r="AS51" i="43" s="1"/>
  <c r="AV51" i="43" s="1"/>
  <c r="F51" i="43" s="1"/>
  <c r="AY51" i="43" s="1"/>
  <c r="G51" i="43" s="1"/>
  <c r="AZ51" i="43" s="1"/>
  <c r="AP27" i="43"/>
  <c r="J27" i="43" s="1"/>
  <c r="AQ27" i="43" s="1"/>
  <c r="AT48" i="44"/>
  <c r="J48" i="44" s="1"/>
  <c r="AU48" i="44" s="1"/>
  <c r="BG45" i="44"/>
  <c r="AT33" i="44"/>
  <c r="J33" i="44" s="1"/>
  <c r="AU33" i="44" s="1"/>
  <c r="BG21" i="44"/>
  <c r="AT18" i="44"/>
  <c r="J18" i="44" s="1"/>
  <c r="AU18" i="44" s="1"/>
  <c r="BC42" i="45"/>
  <c r="BC42" i="46"/>
  <c r="BC30" i="46"/>
  <c r="AP27" i="46"/>
  <c r="J27" i="46" s="1"/>
  <c r="AQ27" i="46" s="1"/>
  <c r="AR27" i="46" s="1"/>
  <c r="AS27" i="46" s="1"/>
  <c r="AV27" i="46" s="1"/>
  <c r="F27" i="46" s="1"/>
  <c r="AY27" i="46" s="1"/>
  <c r="G27" i="46" s="1"/>
  <c r="BC18" i="46"/>
  <c r="BG45" i="48"/>
  <c r="BG33" i="48"/>
  <c r="BC36" i="49"/>
  <c r="BC33" i="49"/>
  <c r="AL18" i="49"/>
  <c r="H18" i="49" s="1"/>
  <c r="BC48" i="51"/>
  <c r="BC45" i="51"/>
  <c r="AL33" i="51"/>
  <c r="H33" i="51" s="1"/>
  <c r="AL21" i="51"/>
  <c r="H21" i="51" s="1"/>
  <c r="BC51" i="52"/>
  <c r="AL42" i="52"/>
  <c r="H42" i="52" s="1"/>
  <c r="AL30" i="52"/>
  <c r="H30" i="52" s="1"/>
  <c r="BG51" i="53"/>
  <c r="AP36" i="53"/>
  <c r="H36" i="53" s="1"/>
  <c r="AP24" i="53"/>
  <c r="H24" i="53" s="1"/>
  <c r="BC48" i="54"/>
  <c r="AX48" i="55"/>
  <c r="AL48" i="55"/>
  <c r="H48" i="55" s="1"/>
  <c r="AX42" i="55"/>
  <c r="BC39" i="55"/>
  <c r="AL33" i="55"/>
  <c r="H33" i="55" s="1"/>
  <c r="AL21" i="55"/>
  <c r="H21" i="55" s="1"/>
  <c r="AL45" i="56"/>
  <c r="H45" i="56" s="1"/>
  <c r="AL33" i="56"/>
  <c r="H33" i="56" s="1"/>
  <c r="AL21" i="56"/>
  <c r="H21" i="56" s="1"/>
  <c r="AL45" i="58"/>
  <c r="H45" i="58" s="1"/>
  <c r="AL33" i="58"/>
  <c r="H33" i="58" s="1"/>
  <c r="AL21" i="58"/>
  <c r="H21" i="58" s="1"/>
  <c r="AP36" i="61"/>
  <c r="H36" i="61" s="1"/>
  <c r="AP30" i="61"/>
  <c r="H30" i="61" s="1"/>
  <c r="BG24" i="61"/>
  <c r="BG21" i="61"/>
  <c r="BH21" i="61" s="1"/>
  <c r="BC48" i="63"/>
  <c r="BC36" i="63"/>
  <c r="BC48" i="65"/>
  <c r="BC36" i="65"/>
  <c r="AL48" i="66"/>
  <c r="AP48" i="66" s="1"/>
  <c r="J48" i="66" s="1"/>
  <c r="AQ48" i="66" s="1"/>
  <c r="AP45" i="66"/>
  <c r="J45" i="66" s="1"/>
  <c r="AQ45" i="66" s="1"/>
  <c r="BC42" i="66"/>
  <c r="AL36" i="66"/>
  <c r="H36" i="66" s="1"/>
  <c r="AL27" i="66"/>
  <c r="H27" i="66" s="1"/>
  <c r="BC24" i="66"/>
  <c r="AL21" i="66"/>
  <c r="H21" i="66" s="1"/>
  <c r="BG45" i="67"/>
  <c r="AL45" i="70"/>
  <c r="H45" i="70" s="1"/>
  <c r="AL33" i="70"/>
  <c r="H33" i="70" s="1"/>
  <c r="AL21" i="70"/>
  <c r="H21" i="70" s="1"/>
  <c r="AP21" i="72"/>
  <c r="H21" i="72" s="1"/>
  <c r="BC51" i="74"/>
  <c r="BC39" i="74"/>
  <c r="AX45" i="75"/>
  <c r="AL45" i="75"/>
  <c r="H45" i="75" s="1"/>
  <c r="BC42" i="75"/>
  <c r="BC36" i="75"/>
  <c r="AP42" i="77"/>
  <c r="H42" i="77" s="1"/>
  <c r="AP30" i="77"/>
  <c r="H30" i="77" s="1"/>
  <c r="BC45" i="78"/>
  <c r="AL30" i="78"/>
  <c r="H30" i="78" s="1"/>
  <c r="BC24" i="78"/>
  <c r="BC21" i="78"/>
  <c r="BC45" i="79"/>
  <c r="BC33" i="79"/>
  <c r="AL51" i="81"/>
  <c r="H51" i="81" s="1"/>
  <c r="AL39" i="81"/>
  <c r="H39" i="81" s="1"/>
  <c r="AL27" i="81"/>
  <c r="H27" i="81" s="1"/>
  <c r="AP51" i="82"/>
  <c r="H51" i="82" s="1"/>
  <c r="AP39" i="82"/>
  <c r="H39" i="82" s="1"/>
  <c r="AP27" i="82"/>
  <c r="H27" i="82" s="1"/>
  <c r="BC36" i="83"/>
  <c r="BC24" i="83"/>
  <c r="AL42" i="84"/>
  <c r="H42" i="84" s="1"/>
  <c r="AL30" i="84"/>
  <c r="H30" i="84" s="1"/>
  <c r="AL18" i="84"/>
  <c r="H18" i="84" s="1"/>
  <c r="BG48" i="85"/>
  <c r="BC48" i="86"/>
  <c r="BC36" i="86"/>
  <c r="AP27" i="86"/>
  <c r="J27" i="86" s="1"/>
  <c r="AQ27" i="86" s="1"/>
  <c r="AL48" i="87"/>
  <c r="H48" i="87" s="1"/>
  <c r="AL45" i="87"/>
  <c r="H45" i="87" s="1"/>
  <c r="BC42" i="87"/>
  <c r="AL33" i="87"/>
  <c r="H33" i="87" s="1"/>
  <c r="AL30" i="87"/>
  <c r="H30" i="87" s="1"/>
  <c r="BC27" i="87"/>
  <c r="BG51" i="88"/>
  <c r="AP45" i="88"/>
  <c r="H45" i="88" s="1"/>
  <c r="BG39" i="88"/>
  <c r="AP27" i="88"/>
  <c r="H27" i="88" s="1"/>
  <c r="BG24" i="88"/>
  <c r="AP18" i="88"/>
  <c r="H18" i="88" s="1"/>
  <c r="BC48" i="89"/>
  <c r="BC42" i="89"/>
  <c r="AL27" i="89"/>
  <c r="H27" i="89" s="1"/>
  <c r="AL24" i="89"/>
  <c r="H24" i="89" s="1"/>
  <c r="AL18" i="89"/>
  <c r="H18" i="89" s="1"/>
  <c r="BC48" i="90"/>
  <c r="BC36" i="90"/>
  <c r="BC24" i="90"/>
  <c r="BC51" i="92"/>
  <c r="BC45" i="92"/>
  <c r="E36" i="93"/>
  <c r="AL36" i="93"/>
  <c r="H36" i="93" s="1"/>
  <c r="AX33" i="93"/>
  <c r="AL33" i="93"/>
  <c r="H33" i="93" s="1"/>
  <c r="BC42" i="94"/>
  <c r="AX33" i="94"/>
  <c r="AT30" i="95"/>
  <c r="J30" i="95" s="1"/>
  <c r="AU30" i="95" s="1"/>
  <c r="AV30" i="95" s="1"/>
  <c r="AW30" i="95" s="1"/>
  <c r="AZ30" i="95" s="1"/>
  <c r="F30" i="95" s="1"/>
  <c r="BC30" i="95" s="1"/>
  <c r="G30" i="95" s="1"/>
  <c r="E21" i="95"/>
  <c r="AP21" i="95"/>
  <c r="H21" i="95" s="1"/>
  <c r="BB18" i="95"/>
  <c r="E48" i="98"/>
  <c r="AL48" i="98"/>
  <c r="H48" i="98" s="1"/>
  <c r="BC18" i="49"/>
  <c r="BC45" i="54"/>
  <c r="BC48" i="55"/>
  <c r="BC48" i="60"/>
  <c r="BC45" i="60"/>
  <c r="BC36" i="60"/>
  <c r="BC33" i="60"/>
  <c r="BC30" i="60"/>
  <c r="BG30" i="61"/>
  <c r="AT27" i="61"/>
  <c r="J27" i="61" s="1"/>
  <c r="AU27" i="61" s="1"/>
  <c r="AT24" i="61"/>
  <c r="J24" i="61" s="1"/>
  <c r="AU24" i="61" s="1"/>
  <c r="AV24" i="61" s="1"/>
  <c r="AW24" i="61" s="1"/>
  <c r="AZ24" i="61" s="1"/>
  <c r="F24" i="61" s="1"/>
  <c r="BC24" i="61" s="1"/>
  <c r="G24" i="61" s="1"/>
  <c r="BE24" i="61" s="1"/>
  <c r="AT21" i="61"/>
  <c r="J21" i="61" s="1"/>
  <c r="AU21" i="61" s="1"/>
  <c r="AV21" i="61" s="1"/>
  <c r="AW21" i="61" s="1"/>
  <c r="AZ21" i="61" s="1"/>
  <c r="F21" i="61" s="1"/>
  <c r="BC21" i="61" s="1"/>
  <c r="G21" i="61" s="1"/>
  <c r="BC45" i="63"/>
  <c r="BC33" i="63"/>
  <c r="BC45" i="65"/>
  <c r="BC21" i="66"/>
  <c r="AP18" i="66"/>
  <c r="J18" i="66" s="1"/>
  <c r="AQ18" i="66" s="1"/>
  <c r="BG42" i="67"/>
  <c r="AP42" i="70"/>
  <c r="J42" i="70" s="1"/>
  <c r="AQ42" i="70" s="1"/>
  <c r="I42" i="70" s="1"/>
  <c r="AP30" i="70"/>
  <c r="J30" i="70" s="1"/>
  <c r="AQ30" i="70" s="1"/>
  <c r="AR30" i="70" s="1"/>
  <c r="AS30" i="70" s="1"/>
  <c r="AV30" i="70" s="1"/>
  <c r="F30" i="70" s="1"/>
  <c r="AY30" i="70" s="1"/>
  <c r="G30" i="70" s="1"/>
  <c r="AP18" i="70"/>
  <c r="J18" i="70" s="1"/>
  <c r="AQ18" i="70" s="1"/>
  <c r="AP42" i="71"/>
  <c r="J42" i="71" s="1"/>
  <c r="AQ42" i="71" s="1"/>
  <c r="I42" i="71" s="1"/>
  <c r="AP36" i="71"/>
  <c r="J36" i="71" s="1"/>
  <c r="AQ36" i="71" s="1"/>
  <c r="AP24" i="71"/>
  <c r="J24" i="71" s="1"/>
  <c r="AQ24" i="71" s="1"/>
  <c r="BG42" i="72"/>
  <c r="AT21" i="72"/>
  <c r="J21" i="72" s="1"/>
  <c r="AU21" i="72" s="1"/>
  <c r="BG48" i="73"/>
  <c r="BG36" i="73"/>
  <c r="AP51" i="75"/>
  <c r="J51" i="75" s="1"/>
  <c r="AQ51" i="75" s="1"/>
  <c r="AR51" i="75" s="1"/>
  <c r="AS51" i="75" s="1"/>
  <c r="AV51" i="75" s="1"/>
  <c r="F51" i="75" s="1"/>
  <c r="AY51" i="75" s="1"/>
  <c r="G51" i="75" s="1"/>
  <c r="AP42" i="75"/>
  <c r="J42" i="75" s="1"/>
  <c r="AQ42" i="75" s="1"/>
  <c r="AR42" i="75" s="1"/>
  <c r="AS42" i="75" s="1"/>
  <c r="AV42" i="75" s="1"/>
  <c r="F42" i="75" s="1"/>
  <c r="AY42" i="75" s="1"/>
  <c r="G42" i="75" s="1"/>
  <c r="BA42" i="75" s="1"/>
  <c r="AP36" i="75"/>
  <c r="J36" i="75" s="1"/>
  <c r="AQ36" i="75" s="1"/>
  <c r="AR36" i="75" s="1"/>
  <c r="AS36" i="75" s="1"/>
  <c r="AV36" i="75" s="1"/>
  <c r="F36" i="75" s="1"/>
  <c r="AY36" i="75" s="1"/>
  <c r="G36" i="75" s="1"/>
  <c r="BG42" i="77"/>
  <c r="AT39" i="77"/>
  <c r="J39" i="77" s="1"/>
  <c r="AU39" i="77" s="1"/>
  <c r="AP48" i="78"/>
  <c r="J48" i="78" s="1"/>
  <c r="AQ48" i="78" s="1"/>
  <c r="AP45" i="78"/>
  <c r="J45" i="78" s="1"/>
  <c r="AQ45" i="78" s="1"/>
  <c r="AR45" i="78" s="1"/>
  <c r="AS45" i="78" s="1"/>
  <c r="AV45" i="78" s="1"/>
  <c r="F45" i="78" s="1"/>
  <c r="AY45" i="78" s="1"/>
  <c r="G45" i="78" s="1"/>
  <c r="BA45" i="78" s="1"/>
  <c r="BC30" i="78"/>
  <c r="AP27" i="78"/>
  <c r="J27" i="78" s="1"/>
  <c r="AQ27" i="78" s="1"/>
  <c r="AR27" i="78" s="1"/>
  <c r="AS27" i="78" s="1"/>
  <c r="AV27" i="78" s="1"/>
  <c r="F27" i="78" s="1"/>
  <c r="AY27" i="78" s="1"/>
  <c r="G27" i="78" s="1"/>
  <c r="AP21" i="78"/>
  <c r="J21" i="78" s="1"/>
  <c r="AQ21" i="78" s="1"/>
  <c r="AR21" i="78" s="1"/>
  <c r="AS21" i="78" s="1"/>
  <c r="AV21" i="78" s="1"/>
  <c r="F21" i="78" s="1"/>
  <c r="AY21" i="78" s="1"/>
  <c r="G21" i="78" s="1"/>
  <c r="BA21" i="78" s="1"/>
  <c r="BC24" i="79"/>
  <c r="BC48" i="80"/>
  <c r="BC36" i="80"/>
  <c r="BC24" i="80"/>
  <c r="AP48" i="81"/>
  <c r="J48" i="81" s="1"/>
  <c r="AQ48" i="81" s="1"/>
  <c r="AP36" i="81"/>
  <c r="J36" i="81" s="1"/>
  <c r="AQ36" i="81" s="1"/>
  <c r="AP24" i="81"/>
  <c r="J24" i="81" s="1"/>
  <c r="AQ24" i="81" s="1"/>
  <c r="AR24" i="81" s="1"/>
  <c r="AS24" i="81" s="1"/>
  <c r="AV24" i="81" s="1"/>
  <c r="F24" i="81" s="1"/>
  <c r="AY24" i="81" s="1"/>
  <c r="G24" i="81" s="1"/>
  <c r="AT48" i="82"/>
  <c r="J48" i="82" s="1"/>
  <c r="AU48" i="82" s="1"/>
  <c r="AV48" i="82" s="1"/>
  <c r="AW48" i="82" s="1"/>
  <c r="AZ48" i="82" s="1"/>
  <c r="F48" i="82" s="1"/>
  <c r="BC48" i="82" s="1"/>
  <c r="G48" i="82" s="1"/>
  <c r="AT24" i="82"/>
  <c r="J24" i="82" s="1"/>
  <c r="AU24" i="82" s="1"/>
  <c r="AV24" i="82" s="1"/>
  <c r="AW24" i="82" s="1"/>
  <c r="AZ24" i="82" s="1"/>
  <c r="F24" i="82" s="1"/>
  <c r="BC24" i="82" s="1"/>
  <c r="G24" i="82" s="1"/>
  <c r="BC33" i="83"/>
  <c r="BC21" i="83"/>
  <c r="AP51" i="84"/>
  <c r="J51" i="84" s="1"/>
  <c r="AQ51" i="84" s="1"/>
  <c r="I51" i="84" s="1"/>
  <c r="AP39" i="84"/>
  <c r="J39" i="84" s="1"/>
  <c r="AQ39" i="84" s="1"/>
  <c r="AP27" i="84"/>
  <c r="J27" i="84" s="1"/>
  <c r="AQ27" i="84" s="1"/>
  <c r="BC45" i="86"/>
  <c r="BC33" i="86"/>
  <c r="AP42" i="87"/>
  <c r="J42" i="87" s="1"/>
  <c r="AQ42" i="87" s="1"/>
  <c r="I42" i="87" s="1"/>
  <c r="BC33" i="87"/>
  <c r="BC30" i="87"/>
  <c r="AP27" i="87"/>
  <c r="J27" i="87" s="1"/>
  <c r="AQ27" i="87" s="1"/>
  <c r="BC18" i="87"/>
  <c r="AT48" i="88"/>
  <c r="J48" i="88" s="1"/>
  <c r="AU48" i="88" s="1"/>
  <c r="AV48" i="88" s="1"/>
  <c r="AW48" i="88" s="1"/>
  <c r="AZ48" i="88" s="1"/>
  <c r="F48" i="88" s="1"/>
  <c r="BC48" i="88" s="1"/>
  <c r="G48" i="88" s="1"/>
  <c r="BG18" i="88"/>
  <c r="AP51" i="89"/>
  <c r="J51" i="89" s="1"/>
  <c r="AQ51" i="89" s="1"/>
  <c r="AP42" i="89"/>
  <c r="J42" i="89" s="1"/>
  <c r="AQ42" i="89" s="1"/>
  <c r="I42" i="89" s="1"/>
  <c r="BC24" i="89"/>
  <c r="AP51" i="92"/>
  <c r="J51" i="92" s="1"/>
  <c r="AQ51" i="92" s="1"/>
  <c r="AR51" i="92" s="1"/>
  <c r="AS51" i="92" s="1"/>
  <c r="AV51" i="92" s="1"/>
  <c r="F51" i="92" s="1"/>
  <c r="AY51" i="92" s="1"/>
  <c r="G51" i="92" s="1"/>
  <c r="AZ51" i="92" s="1"/>
  <c r="AP45" i="92"/>
  <c r="J45" i="92" s="1"/>
  <c r="AQ45" i="92" s="1"/>
  <c r="AP39" i="92"/>
  <c r="J39" i="92" s="1"/>
  <c r="AQ39" i="92" s="1"/>
  <c r="AP27" i="92"/>
  <c r="J27" i="92" s="1"/>
  <c r="AQ27" i="92" s="1"/>
  <c r="I27" i="92" s="1"/>
  <c r="AP21" i="92"/>
  <c r="J21" i="92" s="1"/>
  <c r="AQ21" i="92" s="1"/>
  <c r="AP51" i="93"/>
  <c r="J51" i="93" s="1"/>
  <c r="AQ51" i="93" s="1"/>
  <c r="E30" i="93"/>
  <c r="AL30" i="93"/>
  <c r="H30" i="93" s="1"/>
  <c r="AP42" i="94"/>
  <c r="J42" i="94" s="1"/>
  <c r="AQ42" i="94" s="1"/>
  <c r="E27" i="94"/>
  <c r="AL27" i="94"/>
  <c r="H27" i="94" s="1"/>
  <c r="E33" i="95"/>
  <c r="AP33" i="95"/>
  <c r="H33" i="95" s="1"/>
  <c r="E42" i="98"/>
  <c r="BC42" i="98" s="1"/>
  <c r="AL42" i="98"/>
  <c r="H42" i="98" s="1"/>
  <c r="BC24" i="26"/>
  <c r="BC21" i="26"/>
  <c r="AP18" i="26"/>
  <c r="J18" i="26" s="1"/>
  <c r="AQ18" i="26" s="1"/>
  <c r="BG42" i="27"/>
  <c r="AT39" i="27"/>
  <c r="J39" i="27" s="1"/>
  <c r="AU39" i="27" s="1"/>
  <c r="I39" i="27" s="1"/>
  <c r="BG30" i="27"/>
  <c r="AT27" i="27"/>
  <c r="J27" i="27" s="1"/>
  <c r="AU27" i="27" s="1"/>
  <c r="AT24" i="27"/>
  <c r="J24" i="27" s="1"/>
  <c r="AU24" i="27" s="1"/>
  <c r="AV24" i="27" s="1"/>
  <c r="AW24" i="27" s="1"/>
  <c r="AZ24" i="27" s="1"/>
  <c r="F24" i="27" s="1"/>
  <c r="BC24" i="27" s="1"/>
  <c r="AT21" i="27"/>
  <c r="J21" i="27" s="1"/>
  <c r="AU21" i="27" s="1"/>
  <c r="AV21" i="27" s="1"/>
  <c r="AW21" i="27" s="1"/>
  <c r="AZ21" i="27" s="1"/>
  <c r="F21" i="27" s="1"/>
  <c r="BC21" i="27" s="1"/>
  <c r="G21" i="27" s="1"/>
  <c r="BE21" i="27" s="1"/>
  <c r="BC51" i="28"/>
  <c r="BC39" i="28"/>
  <c r="BC51" i="29"/>
  <c r="BC39" i="29"/>
  <c r="AT39" i="30"/>
  <c r="J39" i="30" s="1"/>
  <c r="AU39" i="30" s="1"/>
  <c r="AT51" i="31"/>
  <c r="J51" i="31" s="1"/>
  <c r="AU51" i="31" s="1"/>
  <c r="I51" i="31" s="1"/>
  <c r="AT39" i="31"/>
  <c r="J39" i="31" s="1"/>
  <c r="AU39" i="31" s="1"/>
  <c r="AT30" i="33"/>
  <c r="J30" i="33" s="1"/>
  <c r="AU30" i="33" s="1"/>
  <c r="BC48" i="34"/>
  <c r="AP45" i="34"/>
  <c r="J45" i="34" s="1"/>
  <c r="AQ45" i="34" s="1"/>
  <c r="BC30" i="34"/>
  <c r="AP27" i="34"/>
  <c r="J27" i="34" s="1"/>
  <c r="AQ27" i="34" s="1"/>
  <c r="AP24" i="34"/>
  <c r="J24" i="34" s="1"/>
  <c r="AQ24" i="34" s="1"/>
  <c r="AR24" i="34" s="1"/>
  <c r="AS24" i="34" s="1"/>
  <c r="AV24" i="34" s="1"/>
  <c r="F24" i="34" s="1"/>
  <c r="AY24" i="34" s="1"/>
  <c r="G24" i="34" s="1"/>
  <c r="AP21" i="34"/>
  <c r="J21" i="34" s="1"/>
  <c r="AQ21" i="34" s="1"/>
  <c r="AR21" i="34" s="1"/>
  <c r="AS21" i="34" s="1"/>
  <c r="AV21" i="34" s="1"/>
  <c r="F21" i="34" s="1"/>
  <c r="AY21" i="34" s="1"/>
  <c r="G21" i="34" s="1"/>
  <c r="BG24" i="35"/>
  <c r="AP36" i="36"/>
  <c r="J36" i="36" s="1"/>
  <c r="AQ36" i="36" s="1"/>
  <c r="AP24" i="36"/>
  <c r="J24" i="36" s="1"/>
  <c r="AQ24" i="36" s="1"/>
  <c r="I24" i="36" s="1"/>
  <c r="AT36" i="38"/>
  <c r="J36" i="38" s="1"/>
  <c r="AU36" i="38" s="1"/>
  <c r="AT24" i="38"/>
  <c r="J24" i="38" s="1"/>
  <c r="AU24" i="38" s="1"/>
  <c r="I24" i="38" s="1"/>
  <c r="AP51" i="39"/>
  <c r="J51" i="39" s="1"/>
  <c r="AQ51" i="39" s="1"/>
  <c r="AR51" i="39" s="1"/>
  <c r="AS51" i="39" s="1"/>
  <c r="AV51" i="39" s="1"/>
  <c r="F51" i="39" s="1"/>
  <c r="AY51" i="39" s="1"/>
  <c r="G51" i="39" s="1"/>
  <c r="BA51" i="39" s="1"/>
  <c r="BG36" i="41"/>
  <c r="BG24" i="41"/>
  <c r="BC48" i="42"/>
  <c r="BC36" i="42"/>
  <c r="BC48" i="43"/>
  <c r="AP45" i="43"/>
  <c r="J45" i="43" s="1"/>
  <c r="AQ45" i="43" s="1"/>
  <c r="I45" i="43" s="1"/>
  <c r="AP33" i="43"/>
  <c r="J33" i="43" s="1"/>
  <c r="AQ33" i="43" s="1"/>
  <c r="BG51" i="44"/>
  <c r="AT42" i="44"/>
  <c r="J42" i="44" s="1"/>
  <c r="AU42" i="44" s="1"/>
  <c r="BG27" i="44"/>
  <c r="AT24" i="44"/>
  <c r="J24" i="44" s="1"/>
  <c r="AU24" i="44" s="1"/>
  <c r="BC48" i="45"/>
  <c r="BC36" i="45"/>
  <c r="AP45" i="46"/>
  <c r="J45" i="46" s="1"/>
  <c r="AQ45" i="46" s="1"/>
  <c r="AP24" i="46"/>
  <c r="J24" i="46" s="1"/>
  <c r="AQ24" i="46" s="1"/>
  <c r="AR24" i="46" s="1"/>
  <c r="AS24" i="46" s="1"/>
  <c r="AV24" i="46" s="1"/>
  <c r="F24" i="46" s="1"/>
  <c r="AY24" i="46" s="1"/>
  <c r="G24" i="46" s="1"/>
  <c r="AP21" i="46"/>
  <c r="J21" i="46" s="1"/>
  <c r="AQ21" i="46" s="1"/>
  <c r="AR21" i="46" s="1"/>
  <c r="AS21" i="46" s="1"/>
  <c r="AV21" i="46" s="1"/>
  <c r="F21" i="46" s="1"/>
  <c r="AY21" i="46" s="1"/>
  <c r="G21" i="46" s="1"/>
  <c r="BG51" i="48"/>
  <c r="BG39" i="48"/>
  <c r="AL51" i="49"/>
  <c r="H51" i="49" s="1"/>
  <c r="AP42" i="49"/>
  <c r="J42" i="49" s="1"/>
  <c r="AQ42" i="49" s="1"/>
  <c r="AL30" i="49"/>
  <c r="H30" i="49" s="1"/>
  <c r="BC24" i="49"/>
  <c r="BC21" i="49"/>
  <c r="AP18" i="49"/>
  <c r="J18" i="49" s="1"/>
  <c r="AQ18" i="49" s="1"/>
  <c r="AX51" i="50"/>
  <c r="BC51" i="50"/>
  <c r="AX48" i="50"/>
  <c r="BC48" i="50"/>
  <c r="AX45" i="50"/>
  <c r="AX42" i="50"/>
  <c r="BC42" i="50"/>
  <c r="AX39" i="50"/>
  <c r="BC39" i="50"/>
  <c r="AX36" i="50"/>
  <c r="BC36" i="50"/>
  <c r="AX33" i="50"/>
  <c r="AX30" i="50"/>
  <c r="BC30" i="50"/>
  <c r="AX27" i="50"/>
  <c r="AX24" i="50"/>
  <c r="AX21" i="50"/>
  <c r="AX18" i="50"/>
  <c r="AL42" i="51"/>
  <c r="H42" i="51" s="1"/>
  <c r="BC36" i="51"/>
  <c r="AL27" i="51"/>
  <c r="H27" i="51" s="1"/>
  <c r="AP21" i="51"/>
  <c r="J21" i="51" s="1"/>
  <c r="AQ21" i="51" s="1"/>
  <c r="I21" i="51" s="1"/>
  <c r="AL48" i="52"/>
  <c r="H48" i="52" s="1"/>
  <c r="AP42" i="52"/>
  <c r="J42" i="52" s="1"/>
  <c r="AQ42" i="52" s="1"/>
  <c r="I42" i="52" s="1"/>
  <c r="AL36" i="52"/>
  <c r="H36" i="52" s="1"/>
  <c r="AL24" i="52"/>
  <c r="H24" i="52" s="1"/>
  <c r="AP48" i="53"/>
  <c r="H48" i="53" s="1"/>
  <c r="AP45" i="53"/>
  <c r="H45" i="53" s="1"/>
  <c r="AP42" i="53"/>
  <c r="H42" i="53" s="1"/>
  <c r="BG39" i="53"/>
  <c r="AT36" i="53"/>
  <c r="J36" i="53" s="1"/>
  <c r="AU36" i="53" s="1"/>
  <c r="AP30" i="53"/>
  <c r="H30" i="53" s="1"/>
  <c r="AT24" i="53"/>
  <c r="J24" i="53" s="1"/>
  <c r="AU24" i="53" s="1"/>
  <c r="AX51" i="55"/>
  <c r="AL51" i="55"/>
  <c r="H51" i="55" s="1"/>
  <c r="AP48" i="55"/>
  <c r="J48" i="55" s="1"/>
  <c r="AQ48" i="55" s="1"/>
  <c r="AR48" i="55" s="1"/>
  <c r="AS48" i="55" s="1"/>
  <c r="AV48" i="55" s="1"/>
  <c r="F48" i="55" s="1"/>
  <c r="AY48" i="55" s="1"/>
  <c r="G48" i="55" s="1"/>
  <c r="BA48" i="55" s="1"/>
  <c r="AX45" i="55"/>
  <c r="AL45" i="55"/>
  <c r="H45" i="55" s="1"/>
  <c r="BC42" i="55"/>
  <c r="AP33" i="55"/>
  <c r="J33" i="55" s="1"/>
  <c r="AQ33" i="55" s="1"/>
  <c r="I33" i="55" s="1"/>
  <c r="AL27" i="55"/>
  <c r="H27" i="55" s="1"/>
  <c r="AL51" i="56"/>
  <c r="H51" i="56" s="1"/>
  <c r="AP45" i="56"/>
  <c r="J45" i="56" s="1"/>
  <c r="AQ45" i="56" s="1"/>
  <c r="AL39" i="56"/>
  <c r="H39" i="56" s="1"/>
  <c r="AP33" i="56"/>
  <c r="J33" i="56" s="1"/>
  <c r="AQ33" i="56" s="1"/>
  <c r="I33" i="56" s="1"/>
  <c r="AL27" i="56"/>
  <c r="H27" i="56" s="1"/>
  <c r="BG51" i="57"/>
  <c r="AL51" i="58"/>
  <c r="H51" i="58" s="1"/>
  <c r="AP45" i="58"/>
  <c r="J45" i="58" s="1"/>
  <c r="AQ45" i="58" s="1"/>
  <c r="AL39" i="58"/>
  <c r="H39" i="58" s="1"/>
  <c r="AP33" i="58"/>
  <c r="J33" i="58" s="1"/>
  <c r="AQ33" i="58" s="1"/>
  <c r="AR33" i="58" s="1"/>
  <c r="AS33" i="58" s="1"/>
  <c r="AV33" i="58" s="1"/>
  <c r="F33" i="58" s="1"/>
  <c r="AY33" i="58" s="1"/>
  <c r="G33" i="58" s="1"/>
  <c r="AL27" i="58"/>
  <c r="H27" i="58" s="1"/>
  <c r="AP42" i="61"/>
  <c r="H42" i="61" s="1"/>
  <c r="BG39" i="61"/>
  <c r="AT36" i="61"/>
  <c r="J36" i="61" s="1"/>
  <c r="AU36" i="61" s="1"/>
  <c r="AT30" i="61"/>
  <c r="J30" i="61" s="1"/>
  <c r="AU30" i="61" s="1"/>
  <c r="I30" i="61" s="1"/>
  <c r="AX51" i="62"/>
  <c r="BC51" i="62"/>
  <c r="AX48" i="62"/>
  <c r="AX45" i="62"/>
  <c r="AX42" i="62"/>
  <c r="BC42" i="62"/>
  <c r="AX39" i="62"/>
  <c r="BC39" i="62"/>
  <c r="AX36" i="62"/>
  <c r="AX33" i="62"/>
  <c r="BC33" i="62"/>
  <c r="AX30" i="62"/>
  <c r="AX27" i="62"/>
  <c r="AX24" i="62"/>
  <c r="AX21" i="62"/>
  <c r="AX18" i="62"/>
  <c r="BC42" i="63"/>
  <c r="BB51" i="64"/>
  <c r="BB48" i="64"/>
  <c r="BG48" i="64"/>
  <c r="BB45" i="64"/>
  <c r="BG45" i="64"/>
  <c r="BB42" i="64"/>
  <c r="BG42" i="64"/>
  <c r="BB39" i="64"/>
  <c r="BB36" i="64"/>
  <c r="BG36" i="64"/>
  <c r="BB33" i="64"/>
  <c r="BG33" i="64"/>
  <c r="BB30" i="64"/>
  <c r="BG30" i="64"/>
  <c r="BB27" i="64"/>
  <c r="BB24" i="64"/>
  <c r="BB21" i="64"/>
  <c r="BB18" i="64"/>
  <c r="BC42" i="65"/>
  <c r="AP51" i="66"/>
  <c r="J51" i="66" s="1"/>
  <c r="AQ51" i="66" s="1"/>
  <c r="BC48" i="66"/>
  <c r="AL42" i="66"/>
  <c r="AP42" i="66" s="1"/>
  <c r="J42" i="66" s="1"/>
  <c r="AQ42" i="66" s="1"/>
  <c r="AP39" i="66"/>
  <c r="J39" i="66" s="1"/>
  <c r="AQ39" i="66" s="1"/>
  <c r="I39" i="66" s="1"/>
  <c r="BC36" i="66"/>
  <c r="AL33" i="66"/>
  <c r="H33" i="66" s="1"/>
  <c r="BC30" i="66"/>
  <c r="BC27" i="66"/>
  <c r="AL24" i="66"/>
  <c r="H24" i="66" s="1"/>
  <c r="BG51" i="67"/>
  <c r="BG39" i="67"/>
  <c r="AL51" i="70"/>
  <c r="H51" i="70" s="1"/>
  <c r="AP45" i="70"/>
  <c r="J45" i="70" s="1"/>
  <c r="AQ45" i="70" s="1"/>
  <c r="I45" i="70" s="1"/>
  <c r="AL39" i="70"/>
  <c r="H39" i="70" s="1"/>
  <c r="AL27" i="70"/>
  <c r="H27" i="70" s="1"/>
  <c r="BC51" i="71"/>
  <c r="BG51" i="72"/>
  <c r="BG39" i="72"/>
  <c r="BG33" i="73"/>
  <c r="BC45" i="74"/>
  <c r="AL48" i="75"/>
  <c r="H48" i="75" s="1"/>
  <c r="AX42" i="75"/>
  <c r="AP51" i="77"/>
  <c r="H51" i="77" s="1"/>
  <c r="BG45" i="77"/>
  <c r="AT42" i="77"/>
  <c r="J42" i="77" s="1"/>
  <c r="AU42" i="77" s="1"/>
  <c r="I42" i="77" s="1"/>
  <c r="AP36" i="77"/>
  <c r="H36" i="77" s="1"/>
  <c r="AL42" i="78"/>
  <c r="H42" i="78" s="1"/>
  <c r="BC36" i="78"/>
  <c r="BC33" i="78"/>
  <c r="AL18" i="78"/>
  <c r="H18" i="78" s="1"/>
  <c r="BC51" i="79"/>
  <c r="BC39" i="79"/>
  <c r="BC27" i="79"/>
  <c r="BC21" i="79"/>
  <c r="AP51" i="81"/>
  <c r="J51" i="81" s="1"/>
  <c r="AQ51" i="81" s="1"/>
  <c r="I51" i="81" s="1"/>
  <c r="AL45" i="81"/>
  <c r="H45" i="81" s="1"/>
  <c r="AP39" i="81"/>
  <c r="J39" i="81" s="1"/>
  <c r="AQ39" i="81" s="1"/>
  <c r="AL33" i="81"/>
  <c r="H33" i="81" s="1"/>
  <c r="AP27" i="81"/>
  <c r="J27" i="81" s="1"/>
  <c r="AQ27" i="81" s="1"/>
  <c r="AR27" i="81" s="1"/>
  <c r="AS27" i="81" s="1"/>
  <c r="AV27" i="81" s="1"/>
  <c r="F27" i="81" s="1"/>
  <c r="AY27" i="81" s="1"/>
  <c r="G27" i="81" s="1"/>
  <c r="AL21" i="81"/>
  <c r="H21" i="81" s="1"/>
  <c r="AP45" i="82"/>
  <c r="H45" i="82" s="1"/>
  <c r="AT39" i="82"/>
  <c r="J39" i="82" s="1"/>
  <c r="AU39" i="82" s="1"/>
  <c r="I39" i="82" s="1"/>
  <c r="AP33" i="82"/>
  <c r="H33" i="82" s="1"/>
  <c r="AT27" i="82"/>
  <c r="J27" i="82" s="1"/>
  <c r="AU27" i="82" s="1"/>
  <c r="AP21" i="82"/>
  <c r="H21" i="82" s="1"/>
  <c r="BC42" i="83"/>
  <c r="BC30" i="83"/>
  <c r="BC18" i="83"/>
  <c r="AL48" i="84"/>
  <c r="H48" i="84" s="1"/>
  <c r="AP42" i="84"/>
  <c r="J42" i="84" s="1"/>
  <c r="AQ42" i="84" s="1"/>
  <c r="AL36" i="84"/>
  <c r="H36" i="84" s="1"/>
  <c r="AL24" i="84"/>
  <c r="H24" i="84" s="1"/>
  <c r="BC42" i="86"/>
  <c r="BC30" i="86"/>
  <c r="AL24" i="86"/>
  <c r="H24" i="86" s="1"/>
  <c r="BC48" i="87"/>
  <c r="AP45" i="87"/>
  <c r="J45" i="87" s="1"/>
  <c r="AQ45" i="87" s="1"/>
  <c r="AL39" i="87"/>
  <c r="H39" i="87" s="1"/>
  <c r="AP33" i="87"/>
  <c r="J33" i="87" s="1"/>
  <c r="AQ33" i="87" s="1"/>
  <c r="AR33" i="87" s="1"/>
  <c r="AS33" i="87" s="1"/>
  <c r="AV33" i="87" s="1"/>
  <c r="F33" i="87" s="1"/>
  <c r="AY33" i="87" s="1"/>
  <c r="G33" i="87" s="1"/>
  <c r="BA33" i="87" s="1"/>
  <c r="AP30" i="87"/>
  <c r="J30" i="87" s="1"/>
  <c r="AQ30" i="87" s="1"/>
  <c r="AR30" i="87" s="1"/>
  <c r="AS30" i="87" s="1"/>
  <c r="AV30" i="87" s="1"/>
  <c r="F30" i="87" s="1"/>
  <c r="AY30" i="87" s="1"/>
  <c r="G30" i="87" s="1"/>
  <c r="AL24" i="87"/>
  <c r="H24" i="87" s="1"/>
  <c r="AL21" i="87"/>
  <c r="H21" i="87" s="1"/>
  <c r="AP51" i="88"/>
  <c r="H51" i="88" s="1"/>
  <c r="BG45" i="88"/>
  <c r="AP39" i="88"/>
  <c r="H39" i="88" s="1"/>
  <c r="AP33" i="88"/>
  <c r="H33" i="88" s="1"/>
  <c r="BG30" i="88"/>
  <c r="BG27" i="88"/>
  <c r="AP24" i="88"/>
  <c r="H24" i="88" s="1"/>
  <c r="BG21" i="88"/>
  <c r="AL48" i="89"/>
  <c r="H48" i="89" s="1"/>
  <c r="AL39" i="89"/>
  <c r="H39" i="89" s="1"/>
  <c r="AL36" i="89"/>
  <c r="H36" i="89" s="1"/>
  <c r="AL33" i="89"/>
  <c r="H33" i="89" s="1"/>
  <c r="BC30" i="89"/>
  <c r="BC21" i="89"/>
  <c r="AP18" i="89"/>
  <c r="J18" i="89" s="1"/>
  <c r="AQ18" i="89" s="1"/>
  <c r="I18" i="89" s="1"/>
  <c r="BC42" i="90"/>
  <c r="BC30" i="90"/>
  <c r="AX51" i="92"/>
  <c r="AX45" i="93"/>
  <c r="AL45" i="93"/>
  <c r="H45" i="93" s="1"/>
  <c r="AP36" i="93"/>
  <c r="J36" i="93" s="1"/>
  <c r="AQ36" i="93" s="1"/>
  <c r="I36" i="93" s="1"/>
  <c r="E24" i="93"/>
  <c r="BC24" i="93" s="1"/>
  <c r="AL24" i="93"/>
  <c r="H24" i="93" s="1"/>
  <c r="AX21" i="93"/>
  <c r="AL21" i="93"/>
  <c r="H21" i="93" s="1"/>
  <c r="AP51" i="94"/>
  <c r="J51" i="94" s="1"/>
  <c r="AQ51" i="94" s="1"/>
  <c r="AR51" i="94" s="1"/>
  <c r="AS51" i="94" s="1"/>
  <c r="AV51" i="94" s="1"/>
  <c r="F51" i="94" s="1"/>
  <c r="AY51" i="94" s="1"/>
  <c r="G51" i="94" s="1"/>
  <c r="AL45" i="94"/>
  <c r="H45" i="94" s="1"/>
  <c r="E39" i="94"/>
  <c r="BC39" i="94" s="1"/>
  <c r="AL39" i="94"/>
  <c r="H39" i="94" s="1"/>
  <c r="BC33" i="94"/>
  <c r="AL30" i="94"/>
  <c r="H30" i="94" s="1"/>
  <c r="E24" i="94"/>
  <c r="BC24" i="94" s="1"/>
  <c r="AL24" i="94"/>
  <c r="H24" i="94" s="1"/>
  <c r="AX21" i="94"/>
  <c r="AP18" i="94"/>
  <c r="J18" i="94" s="1"/>
  <c r="AQ18" i="94" s="1"/>
  <c r="I18" i="94" s="1"/>
  <c r="E45" i="95"/>
  <c r="AP45" i="95"/>
  <c r="H45" i="95" s="1"/>
  <c r="BB42" i="95"/>
  <c r="AP36" i="95"/>
  <c r="H36" i="95" s="1"/>
  <c r="AT21" i="95"/>
  <c r="J21" i="95" s="1"/>
  <c r="AU21" i="95" s="1"/>
  <c r="E21" i="97"/>
  <c r="AL21" i="97"/>
  <c r="H21" i="97" s="1"/>
  <c r="AX18" i="97"/>
  <c r="BC42" i="104"/>
  <c r="BC30" i="104"/>
  <c r="BG48" i="48"/>
  <c r="BG36" i="48"/>
  <c r="AP45" i="49"/>
  <c r="J45" i="49" s="1"/>
  <c r="AQ45" i="49" s="1"/>
  <c r="BC30" i="49"/>
  <c r="AP27" i="49"/>
  <c r="J27" i="49" s="1"/>
  <c r="AQ27" i="49" s="1"/>
  <c r="AP24" i="49"/>
  <c r="J24" i="49" s="1"/>
  <c r="AQ24" i="49" s="1"/>
  <c r="AR24" i="49" s="1"/>
  <c r="AS24" i="49" s="1"/>
  <c r="AV24" i="49" s="1"/>
  <c r="F24" i="49" s="1"/>
  <c r="AY24" i="49" s="1"/>
  <c r="G24" i="49" s="1"/>
  <c r="BA24" i="49" s="1"/>
  <c r="AP21" i="49"/>
  <c r="J21" i="49" s="1"/>
  <c r="AQ21" i="49" s="1"/>
  <c r="AR21" i="49" s="1"/>
  <c r="AS21" i="49" s="1"/>
  <c r="AV21" i="49" s="1"/>
  <c r="F21" i="49" s="1"/>
  <c r="AY21" i="49" s="1"/>
  <c r="G21" i="49" s="1"/>
  <c r="BC42" i="51"/>
  <c r="AP39" i="51"/>
  <c r="J39" i="51" s="1"/>
  <c r="AQ39" i="51" s="1"/>
  <c r="AP24" i="51"/>
  <c r="J24" i="51" s="1"/>
  <c r="AQ24" i="51" s="1"/>
  <c r="I24" i="51" s="1"/>
  <c r="BC48" i="52"/>
  <c r="AP33" i="52"/>
  <c r="J33" i="52" s="1"/>
  <c r="AQ33" i="52" s="1"/>
  <c r="I33" i="52" s="1"/>
  <c r="BG45" i="53"/>
  <c r="BG42" i="53"/>
  <c r="AT39" i="53"/>
  <c r="J39" i="53" s="1"/>
  <c r="AU39" i="53" s="1"/>
  <c r="AT27" i="53"/>
  <c r="J27" i="53" s="1"/>
  <c r="AU27" i="53" s="1"/>
  <c r="AV27" i="53" s="1"/>
  <c r="AW27" i="53" s="1"/>
  <c r="AZ27" i="53" s="1"/>
  <c r="F27" i="53" s="1"/>
  <c r="BC27" i="53" s="1"/>
  <c r="G27" i="53" s="1"/>
  <c r="AP42" i="55"/>
  <c r="J42" i="55" s="1"/>
  <c r="AQ42" i="55" s="1"/>
  <c r="AR42" i="55" s="1"/>
  <c r="AS42" i="55" s="1"/>
  <c r="AV42" i="55" s="1"/>
  <c r="F42" i="55" s="1"/>
  <c r="AY42" i="55" s="1"/>
  <c r="G42" i="55" s="1"/>
  <c r="AP36" i="55"/>
  <c r="J36" i="55" s="1"/>
  <c r="AQ36" i="55" s="1"/>
  <c r="AP48" i="56"/>
  <c r="J48" i="56" s="1"/>
  <c r="AQ48" i="56" s="1"/>
  <c r="AP36" i="56"/>
  <c r="J36" i="56" s="1"/>
  <c r="AQ36" i="56" s="1"/>
  <c r="I36" i="56" s="1"/>
  <c r="AP24" i="56"/>
  <c r="J24" i="56" s="1"/>
  <c r="AQ24" i="56" s="1"/>
  <c r="I24" i="56" s="1"/>
  <c r="AT51" i="57"/>
  <c r="J51" i="57" s="1"/>
  <c r="AU51" i="57" s="1"/>
  <c r="I51" i="57" s="1"/>
  <c r="AT45" i="57"/>
  <c r="J45" i="57" s="1"/>
  <c r="AU45" i="57" s="1"/>
  <c r="I45" i="57" s="1"/>
  <c r="AT27" i="57"/>
  <c r="J27" i="57" s="1"/>
  <c r="AU27" i="57" s="1"/>
  <c r="I27" i="57" s="1"/>
  <c r="AT21" i="57"/>
  <c r="J21" i="57" s="1"/>
  <c r="AU21" i="57" s="1"/>
  <c r="AV21" i="57" s="1"/>
  <c r="AW21" i="57" s="1"/>
  <c r="AZ21" i="57" s="1"/>
  <c r="F21" i="57" s="1"/>
  <c r="AP48" i="58"/>
  <c r="J48" i="58" s="1"/>
  <c r="AQ48" i="58" s="1"/>
  <c r="I48" i="58" s="1"/>
  <c r="AP36" i="58"/>
  <c r="J36" i="58" s="1"/>
  <c r="AQ36" i="58" s="1"/>
  <c r="AP24" i="58"/>
  <c r="J24" i="58" s="1"/>
  <c r="AQ24" i="58" s="1"/>
  <c r="AP51" i="59"/>
  <c r="J51" i="59" s="1"/>
  <c r="AQ51" i="59" s="1"/>
  <c r="I51" i="59" s="1"/>
  <c r="AP45" i="59"/>
  <c r="J45" i="59" s="1"/>
  <c r="AQ45" i="59" s="1"/>
  <c r="I45" i="59" s="1"/>
  <c r="AP33" i="59"/>
  <c r="J33" i="59" s="1"/>
  <c r="AQ33" i="59" s="1"/>
  <c r="AP27" i="59"/>
  <c r="J27" i="59" s="1"/>
  <c r="AQ27" i="59" s="1"/>
  <c r="AP21" i="59"/>
  <c r="J21" i="59" s="1"/>
  <c r="AQ21" i="59" s="1"/>
  <c r="AR21" i="59" s="1"/>
  <c r="AS21" i="59" s="1"/>
  <c r="AV21" i="59" s="1"/>
  <c r="F21" i="59" s="1"/>
  <c r="AY21" i="59" s="1"/>
  <c r="G21" i="59" s="1"/>
  <c r="BC51" i="63"/>
  <c r="BC39" i="63"/>
  <c r="BC51" i="65"/>
  <c r="BC39" i="65"/>
  <c r="BC33" i="66"/>
  <c r="BG48" i="67"/>
  <c r="BG48" i="72"/>
  <c r="BG42" i="73"/>
  <c r="BC48" i="75"/>
  <c r="BC24" i="76"/>
  <c r="BG51" i="77"/>
  <c r="BC42" i="78"/>
  <c r="BC18" i="78"/>
  <c r="BC18" i="79"/>
  <c r="BC42" i="80"/>
  <c r="BC30" i="80"/>
  <c r="BC39" i="83"/>
  <c r="BC27" i="83"/>
  <c r="BG51" i="85"/>
  <c r="BC51" i="86"/>
  <c r="BC39" i="86"/>
  <c r="BC21" i="87"/>
  <c r="BG33" i="88"/>
  <c r="BC36" i="89"/>
  <c r="BC33" i="89"/>
  <c r="E42" i="93"/>
  <c r="BC42" i="93" s="1"/>
  <c r="AL42" i="93"/>
  <c r="H42" i="93" s="1"/>
  <c r="E18" i="93"/>
  <c r="BC18" i="93" s="1"/>
  <c r="AL18" i="93"/>
  <c r="H18" i="93" s="1"/>
  <c r="E21" i="94"/>
  <c r="BC21" i="94" s="1"/>
  <c r="AL21" i="94"/>
  <c r="H21" i="94" s="1"/>
  <c r="AT33" i="95"/>
  <c r="J33" i="95" s="1"/>
  <c r="AU33" i="95" s="1"/>
  <c r="AP45" i="93"/>
  <c r="J45" i="93" s="1"/>
  <c r="AQ45" i="93" s="1"/>
  <c r="I45" i="93" s="1"/>
  <c r="AX42" i="93"/>
  <c r="AP39" i="93"/>
  <c r="J39" i="93" s="1"/>
  <c r="AQ39" i="93" s="1"/>
  <c r="AX36" i="93"/>
  <c r="AP33" i="93"/>
  <c r="J33" i="93" s="1"/>
  <c r="AQ33" i="93" s="1"/>
  <c r="I33" i="93" s="1"/>
  <c r="AX30" i="93"/>
  <c r="AP27" i="93"/>
  <c r="J27" i="93" s="1"/>
  <c r="AQ27" i="93" s="1"/>
  <c r="AX24" i="93"/>
  <c r="AP21" i="93"/>
  <c r="J21" i="93" s="1"/>
  <c r="AQ21" i="93" s="1"/>
  <c r="I21" i="93" s="1"/>
  <c r="AX18" i="93"/>
  <c r="BC48" i="94"/>
  <c r="AP33" i="94"/>
  <c r="J33" i="94" s="1"/>
  <c r="AQ33" i="94" s="1"/>
  <c r="AR33" i="94" s="1"/>
  <c r="AS33" i="94" s="1"/>
  <c r="AV33" i="94" s="1"/>
  <c r="F33" i="94" s="1"/>
  <c r="AY33" i="94" s="1"/>
  <c r="G33" i="94" s="1"/>
  <c r="BC18" i="94"/>
  <c r="AT51" i="95"/>
  <c r="J51" i="95" s="1"/>
  <c r="AU51" i="95" s="1"/>
  <c r="AT39" i="95"/>
  <c r="J39" i="95" s="1"/>
  <c r="AU39" i="95" s="1"/>
  <c r="I39" i="95" s="1"/>
  <c r="AT27" i="95"/>
  <c r="J27" i="95" s="1"/>
  <c r="AU27" i="95" s="1"/>
  <c r="BC45" i="96"/>
  <c r="AP51" i="98"/>
  <c r="J51" i="98" s="1"/>
  <c r="AQ51" i="98" s="1"/>
  <c r="AL39" i="98"/>
  <c r="H39" i="98" s="1"/>
  <c r="AL36" i="98"/>
  <c r="H36" i="98" s="1"/>
  <c r="AL33" i="98"/>
  <c r="H33" i="98" s="1"/>
  <c r="BC30" i="98"/>
  <c r="AP27" i="98"/>
  <c r="J27" i="98" s="1"/>
  <c r="AQ27" i="98" s="1"/>
  <c r="AP24" i="98"/>
  <c r="J24" i="98" s="1"/>
  <c r="AQ24" i="98" s="1"/>
  <c r="AR24" i="98" s="1"/>
  <c r="AS24" i="98" s="1"/>
  <c r="AV24" i="98" s="1"/>
  <c r="F24" i="98" s="1"/>
  <c r="AY24" i="98" s="1"/>
  <c r="G24" i="98" s="1"/>
  <c r="AP21" i="98"/>
  <c r="J21" i="98" s="1"/>
  <c r="AQ21" i="98" s="1"/>
  <c r="AR21" i="98" s="1"/>
  <c r="AS21" i="98" s="1"/>
  <c r="AV21" i="98" s="1"/>
  <c r="F21" i="98" s="1"/>
  <c r="AY21" i="98" s="1"/>
  <c r="G21" i="98" s="1"/>
  <c r="AL51" i="99"/>
  <c r="AP51" i="99" s="1"/>
  <c r="J51" i="99" s="1"/>
  <c r="AQ51" i="99" s="1"/>
  <c r="BC45" i="99"/>
  <c r="AL39" i="99"/>
  <c r="AP39" i="99" s="1"/>
  <c r="J39" i="99" s="1"/>
  <c r="AQ39" i="99" s="1"/>
  <c r="AP33" i="99"/>
  <c r="J33" i="99" s="1"/>
  <c r="AQ33" i="99" s="1"/>
  <c r="I33" i="99" s="1"/>
  <c r="AL27" i="99"/>
  <c r="H27" i="99" s="1"/>
  <c r="AL24" i="99"/>
  <c r="H24" i="99" s="1"/>
  <c r="BC21" i="99"/>
  <c r="AL42" i="100"/>
  <c r="H42" i="100" s="1"/>
  <c r="AP36" i="100"/>
  <c r="J36" i="100" s="1"/>
  <c r="AQ36" i="100" s="1"/>
  <c r="AR36" i="100" s="1"/>
  <c r="AS36" i="100" s="1"/>
  <c r="AV36" i="100" s="1"/>
  <c r="F36" i="100" s="1"/>
  <c r="AY36" i="100" s="1"/>
  <c r="G36" i="100" s="1"/>
  <c r="AL30" i="100"/>
  <c r="H30" i="100" s="1"/>
  <c r="AP24" i="100"/>
  <c r="J24" i="100" s="1"/>
  <c r="AQ24" i="100" s="1"/>
  <c r="AL18" i="100"/>
  <c r="H18" i="100" s="1"/>
  <c r="BC51" i="101"/>
  <c r="AP48" i="101"/>
  <c r="J48" i="101" s="1"/>
  <c r="AQ48" i="101" s="1"/>
  <c r="AL36" i="101"/>
  <c r="H36" i="101" s="1"/>
  <c r="AP30" i="101"/>
  <c r="J30" i="101" s="1"/>
  <c r="AQ30" i="101" s="1"/>
  <c r="AL24" i="101"/>
  <c r="H24" i="101" s="1"/>
  <c r="AP18" i="101"/>
  <c r="J18" i="101" s="1"/>
  <c r="AQ18" i="101" s="1"/>
  <c r="I18" i="101" s="1"/>
  <c r="AL48" i="102"/>
  <c r="H48" i="102" s="1"/>
  <c r="AL45" i="102"/>
  <c r="H45" i="102" s="1"/>
  <c r="BC42" i="102"/>
  <c r="AP39" i="102"/>
  <c r="J39" i="102" s="1"/>
  <c r="AQ39" i="102" s="1"/>
  <c r="AR39" i="102" s="1"/>
  <c r="AS39" i="102" s="1"/>
  <c r="AV39" i="102" s="1"/>
  <c r="F39" i="102" s="1"/>
  <c r="AY39" i="102" s="1"/>
  <c r="G39" i="102" s="1"/>
  <c r="BA39" i="102" s="1"/>
  <c r="AP33" i="102"/>
  <c r="J33" i="102" s="1"/>
  <c r="AQ33" i="102" s="1"/>
  <c r="AR33" i="102" s="1"/>
  <c r="AS33" i="102" s="1"/>
  <c r="AV33" i="102" s="1"/>
  <c r="F33" i="102" s="1"/>
  <c r="AY33" i="102" s="1"/>
  <c r="G33" i="102" s="1"/>
  <c r="AZ33" i="102" s="1"/>
  <c r="AL27" i="102"/>
  <c r="H27" i="102" s="1"/>
  <c r="AL24" i="102"/>
  <c r="H24" i="102" s="1"/>
  <c r="AL21" i="102"/>
  <c r="H21" i="102" s="1"/>
  <c r="BC18" i="102"/>
  <c r="AP51" i="103"/>
  <c r="J51" i="103" s="1"/>
  <c r="AQ51" i="103" s="1"/>
  <c r="BC39" i="103"/>
  <c r="BC24" i="104"/>
  <c r="AP51" i="105"/>
  <c r="J51" i="105" s="1"/>
  <c r="AQ51" i="105" s="1"/>
  <c r="AL48" i="105"/>
  <c r="H48" i="105" s="1"/>
  <c r="AP45" i="105"/>
  <c r="J45" i="105" s="1"/>
  <c r="AQ45" i="105" s="1"/>
  <c r="I45" i="105" s="1"/>
  <c r="AL42" i="105"/>
  <c r="H42" i="105" s="1"/>
  <c r="AP36" i="105"/>
  <c r="J36" i="105" s="1"/>
  <c r="AQ36" i="105" s="1"/>
  <c r="AL30" i="105"/>
  <c r="H30" i="105" s="1"/>
  <c r="AP21" i="105"/>
  <c r="J21" i="105" s="1"/>
  <c r="AQ21" i="105" s="1"/>
  <c r="I21" i="105" s="1"/>
  <c r="AL51" i="108"/>
  <c r="H51" i="108" s="1"/>
  <c r="AL39" i="108"/>
  <c r="H39" i="108" s="1"/>
  <c r="AP33" i="108"/>
  <c r="J33" i="108" s="1"/>
  <c r="AQ33" i="108" s="1"/>
  <c r="AR33" i="108" s="1"/>
  <c r="AS33" i="108" s="1"/>
  <c r="AV33" i="108" s="1"/>
  <c r="F33" i="108" s="1"/>
  <c r="AY33" i="108" s="1"/>
  <c r="G33" i="108" s="1"/>
  <c r="AL27" i="108"/>
  <c r="H27" i="108" s="1"/>
  <c r="AP24" i="108"/>
  <c r="J24" i="108" s="1"/>
  <c r="AQ24" i="108" s="1"/>
  <c r="AR24" i="108" s="1"/>
  <c r="AS24" i="108" s="1"/>
  <c r="AV24" i="108" s="1"/>
  <c r="F24" i="108" s="1"/>
  <c r="AY24" i="108" s="1"/>
  <c r="G24" i="108" s="1"/>
  <c r="AP21" i="108"/>
  <c r="J21" i="108" s="1"/>
  <c r="AQ21" i="108" s="1"/>
  <c r="AR21" i="108" s="1"/>
  <c r="AS21" i="108" s="1"/>
  <c r="AV21" i="108" s="1"/>
  <c r="F21" i="108" s="1"/>
  <c r="AY21" i="108" s="1"/>
  <c r="G21" i="108" s="1"/>
  <c r="AT48" i="109"/>
  <c r="J48" i="109" s="1"/>
  <c r="AU48" i="109" s="1"/>
  <c r="AV48" i="109" s="1"/>
  <c r="AW48" i="109" s="1"/>
  <c r="AZ48" i="109" s="1"/>
  <c r="F48" i="109" s="1"/>
  <c r="BC48" i="109" s="1"/>
  <c r="G48" i="109" s="1"/>
  <c r="AP42" i="109"/>
  <c r="H42" i="109" s="1"/>
  <c r="AT36" i="109"/>
  <c r="J36" i="109" s="1"/>
  <c r="AU36" i="109" s="1"/>
  <c r="I36" i="109" s="1"/>
  <c r="AP30" i="109"/>
  <c r="H30" i="109" s="1"/>
  <c r="AT24" i="109"/>
  <c r="J24" i="109" s="1"/>
  <c r="AU24" i="109" s="1"/>
  <c r="I24" i="109" s="1"/>
  <c r="BC48" i="110"/>
  <c r="BC45" i="110"/>
  <c r="AP42" i="110"/>
  <c r="J42" i="110" s="1"/>
  <c r="AQ42" i="110" s="1"/>
  <c r="I42" i="110" s="1"/>
  <c r="AL36" i="110"/>
  <c r="H36" i="110" s="1"/>
  <c r="AP30" i="110"/>
  <c r="J30" i="110" s="1"/>
  <c r="AQ30" i="110" s="1"/>
  <c r="I30" i="110" s="1"/>
  <c r="AL24" i="110"/>
  <c r="H24" i="110" s="1"/>
  <c r="AL48" i="111"/>
  <c r="H48" i="111" s="1"/>
  <c r="AP42" i="111"/>
  <c r="J42" i="111" s="1"/>
  <c r="AQ42" i="111" s="1"/>
  <c r="I42" i="111" s="1"/>
  <c r="AL36" i="111"/>
  <c r="H36" i="111" s="1"/>
  <c r="AP30" i="111"/>
  <c r="J30" i="111" s="1"/>
  <c r="AQ30" i="111" s="1"/>
  <c r="I30" i="111" s="1"/>
  <c r="AL24" i="111"/>
  <c r="H24" i="111" s="1"/>
  <c r="AP18" i="111"/>
  <c r="J18" i="111" s="1"/>
  <c r="AQ18" i="111" s="1"/>
  <c r="AR18" i="111" s="1"/>
  <c r="AS18" i="111" s="1"/>
  <c r="AV18" i="111" s="1"/>
  <c r="F18" i="111" s="1"/>
  <c r="AY18" i="111" s="1"/>
  <c r="G18" i="111" s="1"/>
  <c r="BC42" i="113"/>
  <c r="BG42" i="114"/>
  <c r="BC42" i="115"/>
  <c r="AL30" i="115"/>
  <c r="H30" i="115" s="1"/>
  <c r="AP24" i="115"/>
  <c r="J24" i="115" s="1"/>
  <c r="AQ24" i="115" s="1"/>
  <c r="I24" i="115" s="1"/>
  <c r="AL18" i="115"/>
  <c r="H18" i="115" s="1"/>
  <c r="AP48" i="117"/>
  <c r="J48" i="117" s="1"/>
  <c r="AQ48" i="117" s="1"/>
  <c r="AR48" i="117" s="1"/>
  <c r="AS48" i="117" s="1"/>
  <c r="AV48" i="117" s="1"/>
  <c r="F48" i="117" s="1"/>
  <c r="AY48" i="117" s="1"/>
  <c r="G48" i="117" s="1"/>
  <c r="AL42" i="117"/>
  <c r="H42" i="117" s="1"/>
  <c r="AL30" i="117"/>
  <c r="H30" i="117" s="1"/>
  <c r="BC36" i="118"/>
  <c r="AP33" i="119"/>
  <c r="J33" i="119" s="1"/>
  <c r="AQ33" i="119" s="1"/>
  <c r="E24" i="119"/>
  <c r="AL24" i="119"/>
  <c r="H24" i="119" s="1"/>
  <c r="E36" i="120"/>
  <c r="AL36" i="120"/>
  <c r="H36" i="120" s="1"/>
  <c r="BC45" i="121"/>
  <c r="AP18" i="97"/>
  <c r="J18" i="97" s="1"/>
  <c r="AQ18" i="97" s="1"/>
  <c r="AR18" i="97" s="1"/>
  <c r="AS18" i="97" s="1"/>
  <c r="AV18" i="97" s="1"/>
  <c r="F18" i="97" s="1"/>
  <c r="AY18" i="97" s="1"/>
  <c r="G18" i="97" s="1"/>
  <c r="BC36" i="98"/>
  <c r="BC33" i="98"/>
  <c r="AP30" i="98"/>
  <c r="J30" i="98" s="1"/>
  <c r="AQ30" i="98" s="1"/>
  <c r="AL18" i="98"/>
  <c r="H18" i="98" s="1"/>
  <c r="AL48" i="99"/>
  <c r="AP48" i="99" s="1"/>
  <c r="J48" i="99" s="1"/>
  <c r="AQ48" i="99" s="1"/>
  <c r="AP36" i="99"/>
  <c r="J36" i="99" s="1"/>
  <c r="AQ36" i="99" s="1"/>
  <c r="AL30" i="99"/>
  <c r="H30" i="99" s="1"/>
  <c r="AP21" i="99"/>
  <c r="J21" i="99" s="1"/>
  <c r="AQ21" i="99" s="1"/>
  <c r="AR21" i="99" s="1"/>
  <c r="AS21" i="99" s="1"/>
  <c r="AV21" i="99" s="1"/>
  <c r="F21" i="99" s="1"/>
  <c r="AY21" i="99" s="1"/>
  <c r="G21" i="99" s="1"/>
  <c r="AL51" i="100"/>
  <c r="H51" i="100" s="1"/>
  <c r="AL48" i="100"/>
  <c r="H48" i="100" s="1"/>
  <c r="AL45" i="100"/>
  <c r="H45" i="100" s="1"/>
  <c r="AP39" i="100"/>
  <c r="J39" i="100" s="1"/>
  <c r="AQ39" i="100" s="1"/>
  <c r="AL33" i="100"/>
  <c r="H33" i="100" s="1"/>
  <c r="AP27" i="100"/>
  <c r="J27" i="100" s="1"/>
  <c r="AQ27" i="100" s="1"/>
  <c r="I27" i="100" s="1"/>
  <c r="AL21" i="100"/>
  <c r="H21" i="100" s="1"/>
  <c r="AP51" i="101"/>
  <c r="J51" i="101" s="1"/>
  <c r="AQ51" i="101" s="1"/>
  <c r="AR51" i="101" s="1"/>
  <c r="AS51" i="101" s="1"/>
  <c r="AV51" i="101" s="1"/>
  <c r="F51" i="101" s="1"/>
  <c r="AY51" i="101" s="1"/>
  <c r="G51" i="101" s="1"/>
  <c r="AL39" i="101"/>
  <c r="H39" i="101" s="1"/>
  <c r="BC36" i="101"/>
  <c r="AP33" i="101"/>
  <c r="J33" i="101" s="1"/>
  <c r="AQ33" i="101" s="1"/>
  <c r="I33" i="101" s="1"/>
  <c r="AL27" i="101"/>
  <c r="H27" i="101" s="1"/>
  <c r="AP21" i="101"/>
  <c r="J21" i="101" s="1"/>
  <c r="AQ21" i="101" s="1"/>
  <c r="AR21" i="101" s="1"/>
  <c r="AS21" i="101" s="1"/>
  <c r="AV21" i="101" s="1"/>
  <c r="F21" i="101" s="1"/>
  <c r="AY21" i="101" s="1"/>
  <c r="G21" i="101" s="1"/>
  <c r="AL51" i="102"/>
  <c r="H51" i="102" s="1"/>
  <c r="AP42" i="102"/>
  <c r="J42" i="102" s="1"/>
  <c r="AQ42" i="102" s="1"/>
  <c r="I42" i="102" s="1"/>
  <c r="AL30" i="102"/>
  <c r="H30" i="102" s="1"/>
  <c r="BC24" i="102"/>
  <c r="BC21" i="102"/>
  <c r="AP18" i="102"/>
  <c r="J18" i="102" s="1"/>
  <c r="AQ18" i="102" s="1"/>
  <c r="AL33" i="105"/>
  <c r="H33" i="105" s="1"/>
  <c r="AL18" i="105"/>
  <c r="H18" i="105" s="1"/>
  <c r="BC48" i="107"/>
  <c r="AP45" i="108"/>
  <c r="J45" i="108" s="1"/>
  <c r="AQ45" i="108" s="1"/>
  <c r="I45" i="108" s="1"/>
  <c r="AL30" i="108"/>
  <c r="H30" i="108" s="1"/>
  <c r="AL18" i="108"/>
  <c r="H18" i="108" s="1"/>
  <c r="AP45" i="109"/>
  <c r="H45" i="109" s="1"/>
  <c r="AP33" i="109"/>
  <c r="H33" i="109" s="1"/>
  <c r="AP45" i="110"/>
  <c r="J45" i="110" s="1"/>
  <c r="AQ45" i="110" s="1"/>
  <c r="AR45" i="110" s="1"/>
  <c r="AS45" i="110" s="1"/>
  <c r="AV45" i="110" s="1"/>
  <c r="F45" i="110" s="1"/>
  <c r="AY45" i="110" s="1"/>
  <c r="G45" i="110" s="1"/>
  <c r="BA45" i="110" s="1"/>
  <c r="AL39" i="110"/>
  <c r="H39" i="110" s="1"/>
  <c r="AL27" i="110"/>
  <c r="H27" i="110" s="1"/>
  <c r="AL51" i="111"/>
  <c r="H51" i="111" s="1"/>
  <c r="AL39" i="111"/>
  <c r="H39" i="111" s="1"/>
  <c r="AL27" i="111"/>
  <c r="H27" i="111" s="1"/>
  <c r="BC51" i="115"/>
  <c r="AL21" i="115"/>
  <c r="H21" i="115" s="1"/>
  <c r="E36" i="119"/>
  <c r="BC36" i="119" s="1"/>
  <c r="AL36" i="119"/>
  <c r="H36" i="119" s="1"/>
  <c r="BC45" i="126"/>
  <c r="AP42" i="100"/>
  <c r="J42" i="100" s="1"/>
  <c r="AQ42" i="100" s="1"/>
  <c r="AP18" i="100"/>
  <c r="J18" i="100" s="1"/>
  <c r="AQ18" i="100" s="1"/>
  <c r="AP36" i="101"/>
  <c r="J36" i="101" s="1"/>
  <c r="AQ36" i="101" s="1"/>
  <c r="I36" i="101" s="1"/>
  <c r="AP45" i="102"/>
  <c r="J45" i="102" s="1"/>
  <c r="AQ45" i="102" s="1"/>
  <c r="AP27" i="102"/>
  <c r="J27" i="102" s="1"/>
  <c r="AQ27" i="102" s="1"/>
  <c r="AP24" i="102"/>
  <c r="J24" i="102" s="1"/>
  <c r="AQ24" i="102" s="1"/>
  <c r="AR24" i="102" s="1"/>
  <c r="AS24" i="102" s="1"/>
  <c r="AV24" i="102" s="1"/>
  <c r="F24" i="102" s="1"/>
  <c r="AY24" i="102" s="1"/>
  <c r="G24" i="102" s="1"/>
  <c r="BA24" i="102" s="1"/>
  <c r="AP21" i="102"/>
  <c r="J21" i="102" s="1"/>
  <c r="AQ21" i="102" s="1"/>
  <c r="AR21" i="102" s="1"/>
  <c r="AS21" i="102" s="1"/>
  <c r="AV21" i="102" s="1"/>
  <c r="F21" i="102" s="1"/>
  <c r="AY21" i="102" s="1"/>
  <c r="G21" i="102" s="1"/>
  <c r="BA21" i="102" s="1"/>
  <c r="AP42" i="105"/>
  <c r="J42" i="105" s="1"/>
  <c r="AQ42" i="105" s="1"/>
  <c r="I42" i="105" s="1"/>
  <c r="AP51" i="108"/>
  <c r="J51" i="108" s="1"/>
  <c r="AQ51" i="108" s="1"/>
  <c r="AR51" i="108" s="1"/>
  <c r="AS51" i="108" s="1"/>
  <c r="AV51" i="108" s="1"/>
  <c r="F51" i="108" s="1"/>
  <c r="AY51" i="108" s="1"/>
  <c r="G51" i="108" s="1"/>
  <c r="AP39" i="108"/>
  <c r="J39" i="108" s="1"/>
  <c r="AQ39" i="108" s="1"/>
  <c r="AT30" i="109"/>
  <c r="J30" i="109" s="1"/>
  <c r="AU30" i="109" s="1"/>
  <c r="I30" i="109" s="1"/>
  <c r="AP24" i="110"/>
  <c r="J24" i="110" s="1"/>
  <c r="AQ24" i="110" s="1"/>
  <c r="I24" i="110" s="1"/>
  <c r="AP48" i="111"/>
  <c r="J48" i="111" s="1"/>
  <c r="AQ48" i="111" s="1"/>
  <c r="I48" i="111" s="1"/>
  <c r="AP36" i="111"/>
  <c r="J36" i="111" s="1"/>
  <c r="AQ36" i="111" s="1"/>
  <c r="BC48" i="113"/>
  <c r="BC36" i="113"/>
  <c r="BG48" i="114"/>
  <c r="BG36" i="114"/>
  <c r="BC48" i="115"/>
  <c r="AP30" i="115"/>
  <c r="J30" i="115" s="1"/>
  <c r="AQ30" i="115" s="1"/>
  <c r="AP18" i="115"/>
  <c r="J18" i="115" s="1"/>
  <c r="AQ18" i="115" s="1"/>
  <c r="I18" i="115" s="1"/>
  <c r="AX27" i="116"/>
  <c r="AX51" i="117"/>
  <c r="AP42" i="117"/>
  <c r="J42" i="117" s="1"/>
  <c r="AQ42" i="117" s="1"/>
  <c r="I42" i="117" s="1"/>
  <c r="AX39" i="117"/>
  <c r="AP30" i="117"/>
  <c r="J30" i="117" s="1"/>
  <c r="AQ30" i="117" s="1"/>
  <c r="I30" i="117" s="1"/>
  <c r="AX27" i="117"/>
  <c r="AX45" i="118"/>
  <c r="AX42" i="118"/>
  <c r="AX21" i="118"/>
  <c r="E48" i="119"/>
  <c r="BC48" i="119" s="1"/>
  <c r="AL48" i="119"/>
  <c r="H48" i="119" s="1"/>
  <c r="AX45" i="119"/>
  <c r="AP24" i="119"/>
  <c r="J24" i="119" s="1"/>
  <c r="AQ24" i="119" s="1"/>
  <c r="I24" i="119" s="1"/>
  <c r="AX48" i="120"/>
  <c r="AX27" i="94"/>
  <c r="BB45" i="95"/>
  <c r="BB33" i="95"/>
  <c r="AT24" i="95"/>
  <c r="J24" i="95" s="1"/>
  <c r="AU24" i="95" s="1"/>
  <c r="BB21" i="95"/>
  <c r="AX45" i="96"/>
  <c r="AX33" i="96"/>
  <c r="AX21" i="96"/>
  <c r="AX45" i="97"/>
  <c r="AX33" i="97"/>
  <c r="AX21" i="97"/>
  <c r="BC48" i="98"/>
  <c r="AP42" i="98"/>
  <c r="J42" i="98" s="1"/>
  <c r="AQ42" i="98" s="1"/>
  <c r="AX39" i="98"/>
  <c r="BC24" i="98"/>
  <c r="BC21" i="98"/>
  <c r="AP18" i="98"/>
  <c r="J18" i="98" s="1"/>
  <c r="AQ18" i="98" s="1"/>
  <c r="AX51" i="99"/>
  <c r="BC48" i="99"/>
  <c r="AX39" i="99"/>
  <c r="BC33" i="99"/>
  <c r="BC30" i="99"/>
  <c r="AX27" i="99"/>
  <c r="AP51" i="100"/>
  <c r="J51" i="100" s="1"/>
  <c r="AQ51" i="100" s="1"/>
  <c r="AR51" i="100" s="1"/>
  <c r="AS51" i="100" s="1"/>
  <c r="AV51" i="100" s="1"/>
  <c r="F51" i="100" s="1"/>
  <c r="AY51" i="100" s="1"/>
  <c r="G51" i="100" s="1"/>
  <c r="BA51" i="100" s="1"/>
  <c r="AX48" i="100"/>
  <c r="AX45" i="100"/>
  <c r="AP45" i="100"/>
  <c r="J45" i="100" s="1"/>
  <c r="AQ45" i="100" s="1"/>
  <c r="AR45" i="100" s="1"/>
  <c r="AS45" i="100" s="1"/>
  <c r="AV45" i="100" s="1"/>
  <c r="F45" i="100" s="1"/>
  <c r="AY45" i="100" s="1"/>
  <c r="G45" i="100" s="1"/>
  <c r="BA45" i="100" s="1"/>
  <c r="AX42" i="100"/>
  <c r="AX30" i="100"/>
  <c r="AP21" i="100"/>
  <c r="J21" i="100" s="1"/>
  <c r="AQ21" i="100" s="1"/>
  <c r="I21" i="100" s="1"/>
  <c r="AX18" i="100"/>
  <c r="BC45" i="101"/>
  <c r="BC42" i="101"/>
  <c r="AX36" i="101"/>
  <c r="AP27" i="101"/>
  <c r="J27" i="101" s="1"/>
  <c r="AQ27" i="101" s="1"/>
  <c r="I27" i="101" s="1"/>
  <c r="AX24" i="101"/>
  <c r="BC51" i="102"/>
  <c r="AX48" i="102"/>
  <c r="BC36" i="102"/>
  <c r="BC33" i="102"/>
  <c r="AX27" i="102"/>
  <c r="BC51" i="103"/>
  <c r="AX39" i="103"/>
  <c r="AX27" i="103"/>
  <c r="AX51" i="104"/>
  <c r="BC45" i="104"/>
  <c r="AX39" i="104"/>
  <c r="BC33" i="104"/>
  <c r="AX27" i="104"/>
  <c r="AX24" i="104"/>
  <c r="AX48" i="105"/>
  <c r="AX42" i="105"/>
  <c r="AX30" i="105"/>
  <c r="BC21" i="105"/>
  <c r="AP18" i="105"/>
  <c r="J18" i="105" s="1"/>
  <c r="AQ18" i="105" s="1"/>
  <c r="AR18" i="105" s="1"/>
  <c r="AS18" i="105" s="1"/>
  <c r="AV18" i="105" s="1"/>
  <c r="F18" i="105" s="1"/>
  <c r="AY18" i="105" s="1"/>
  <c r="G18" i="105" s="1"/>
  <c r="BC18" i="105"/>
  <c r="AX51" i="106"/>
  <c r="AX48" i="106"/>
  <c r="BC48" i="106"/>
  <c r="AX45" i="106"/>
  <c r="BC45" i="106"/>
  <c r="AX42" i="106"/>
  <c r="AX39" i="106"/>
  <c r="AX36" i="106"/>
  <c r="BC36" i="106"/>
  <c r="AX33" i="106"/>
  <c r="BC33" i="106"/>
  <c r="AX30" i="106"/>
  <c r="BC30" i="106"/>
  <c r="AX27" i="106"/>
  <c r="AX24" i="106"/>
  <c r="AX21" i="106"/>
  <c r="AX18" i="106"/>
  <c r="AX51" i="107"/>
  <c r="BC42" i="107"/>
  <c r="AX39" i="107"/>
  <c r="AX27" i="107"/>
  <c r="AX51" i="108"/>
  <c r="AX39" i="108"/>
  <c r="AX27" i="108"/>
  <c r="BC24" i="108"/>
  <c r="BC21" i="108"/>
  <c r="AP18" i="108"/>
  <c r="J18" i="108" s="1"/>
  <c r="AQ18" i="108" s="1"/>
  <c r="AP51" i="109"/>
  <c r="H51" i="109" s="1"/>
  <c r="AT45" i="109"/>
  <c r="J45" i="109" s="1"/>
  <c r="AU45" i="109" s="1"/>
  <c r="I45" i="109" s="1"/>
  <c r="AP39" i="109"/>
  <c r="H39" i="109" s="1"/>
  <c r="AP27" i="109"/>
  <c r="H27" i="109" s="1"/>
  <c r="AL51" i="110"/>
  <c r="H51" i="110" s="1"/>
  <c r="AL48" i="110"/>
  <c r="H48" i="110" s="1"/>
  <c r="AP39" i="110"/>
  <c r="J39" i="110" s="1"/>
  <c r="AQ39" i="110" s="1"/>
  <c r="I39" i="110" s="1"/>
  <c r="AL33" i="110"/>
  <c r="H33" i="110" s="1"/>
  <c r="AL45" i="111"/>
  <c r="H45" i="111" s="1"/>
  <c r="AP39" i="111"/>
  <c r="J39" i="111" s="1"/>
  <c r="AQ39" i="111" s="1"/>
  <c r="AR39" i="111" s="1"/>
  <c r="AS39" i="111" s="1"/>
  <c r="AV39" i="111" s="1"/>
  <c r="F39" i="111" s="1"/>
  <c r="AY39" i="111" s="1"/>
  <c r="G39" i="111" s="1"/>
  <c r="AL33" i="111"/>
  <c r="H33" i="111" s="1"/>
  <c r="AL21" i="111"/>
  <c r="H21" i="111" s="1"/>
  <c r="BC33" i="113"/>
  <c r="BG33" i="114"/>
  <c r="BC45" i="115"/>
  <c r="AL27" i="115"/>
  <c r="H27" i="115" s="1"/>
  <c r="AL51" i="117"/>
  <c r="H51" i="117" s="1"/>
  <c r="AP45" i="117"/>
  <c r="J45" i="117" s="1"/>
  <c r="AQ45" i="117" s="1"/>
  <c r="AR45" i="117" s="1"/>
  <c r="AS45" i="117" s="1"/>
  <c r="AV45" i="117" s="1"/>
  <c r="F45" i="117" s="1"/>
  <c r="AY45" i="117" s="1"/>
  <c r="G45" i="117" s="1"/>
  <c r="AL39" i="117"/>
  <c r="H39" i="117" s="1"/>
  <c r="AP33" i="117"/>
  <c r="J33" i="117" s="1"/>
  <c r="AQ33" i="117" s="1"/>
  <c r="AR33" i="117" s="1"/>
  <c r="AS33" i="117" s="1"/>
  <c r="AV33" i="117" s="1"/>
  <c r="F33" i="117" s="1"/>
  <c r="AY33" i="117" s="1"/>
  <c r="G33" i="117" s="1"/>
  <c r="AL27" i="117"/>
  <c r="H27" i="117" s="1"/>
  <c r="BC45" i="118"/>
  <c r="AX39" i="118"/>
  <c r="BC39" i="118"/>
  <c r="AL51" i="119"/>
  <c r="H51" i="119" s="1"/>
  <c r="AP21" i="119"/>
  <c r="J21" i="119" s="1"/>
  <c r="AQ21" i="119" s="1"/>
  <c r="I21" i="119" s="1"/>
  <c r="E51" i="120"/>
  <c r="BC51" i="120" s="1"/>
  <c r="AL51" i="120"/>
  <c r="H51" i="120" s="1"/>
  <c r="AP42" i="119"/>
  <c r="J42" i="119" s="1"/>
  <c r="AQ42" i="119" s="1"/>
  <c r="I42" i="119" s="1"/>
  <c r="AP30" i="119"/>
  <c r="J30" i="119" s="1"/>
  <c r="AQ30" i="119" s="1"/>
  <c r="AR30" i="119" s="1"/>
  <c r="AS30" i="119" s="1"/>
  <c r="AV30" i="119" s="1"/>
  <c r="F30" i="119" s="1"/>
  <c r="AY30" i="119" s="1"/>
  <c r="G30" i="119" s="1"/>
  <c r="AL48" i="120"/>
  <c r="H48" i="120" s="1"/>
  <c r="AL45" i="120"/>
  <c r="H45" i="120" s="1"/>
  <c r="BC42" i="120"/>
  <c r="AL33" i="120"/>
  <c r="H33" i="120" s="1"/>
  <c r="BC30" i="120"/>
  <c r="AP27" i="120"/>
  <c r="J27" i="120" s="1"/>
  <c r="AQ27" i="120" s="1"/>
  <c r="AP24" i="120"/>
  <c r="J24" i="120" s="1"/>
  <c r="AQ24" i="120" s="1"/>
  <c r="AR24" i="120" s="1"/>
  <c r="AS24" i="120" s="1"/>
  <c r="AV24" i="120" s="1"/>
  <c r="F24" i="120" s="1"/>
  <c r="AY24" i="120" s="1"/>
  <c r="G24" i="120" s="1"/>
  <c r="BA24" i="120" s="1"/>
  <c r="AP21" i="120"/>
  <c r="J21" i="120" s="1"/>
  <c r="AQ21" i="120" s="1"/>
  <c r="AR21" i="120" s="1"/>
  <c r="AS21" i="120" s="1"/>
  <c r="AV21" i="120" s="1"/>
  <c r="F21" i="120" s="1"/>
  <c r="AY21" i="120" s="1"/>
  <c r="G21" i="120" s="1"/>
  <c r="BA21" i="120" s="1"/>
  <c r="AL51" i="121"/>
  <c r="H51" i="121" s="1"/>
  <c r="AP42" i="121"/>
  <c r="J42" i="121" s="1"/>
  <c r="AQ42" i="121" s="1"/>
  <c r="I42" i="121" s="1"/>
  <c r="AL36" i="121"/>
  <c r="H36" i="121" s="1"/>
  <c r="BC33" i="121"/>
  <c r="AP30" i="121"/>
  <c r="J30" i="121" s="1"/>
  <c r="AQ30" i="121" s="1"/>
  <c r="I30" i="121" s="1"/>
  <c r="AL18" i="121"/>
  <c r="H18" i="121" s="1"/>
  <c r="AT51" i="122"/>
  <c r="J51" i="122" s="1"/>
  <c r="AU51" i="122" s="1"/>
  <c r="AP48" i="122"/>
  <c r="H48" i="122" s="1"/>
  <c r="AT45" i="122"/>
  <c r="J45" i="122" s="1"/>
  <c r="AU45" i="122" s="1"/>
  <c r="AP42" i="122"/>
  <c r="H42" i="122" s="1"/>
  <c r="AT39" i="122"/>
  <c r="J39" i="122" s="1"/>
  <c r="AU39" i="122" s="1"/>
  <c r="AV39" i="122" s="1"/>
  <c r="AW39" i="122" s="1"/>
  <c r="AZ39" i="122" s="1"/>
  <c r="F39" i="122" s="1"/>
  <c r="BC39" i="122" s="1"/>
  <c r="G39" i="122" s="1"/>
  <c r="AP36" i="122"/>
  <c r="H36" i="122" s="1"/>
  <c r="AT30" i="122"/>
  <c r="J30" i="122" s="1"/>
  <c r="AU30" i="122" s="1"/>
  <c r="AP24" i="122"/>
  <c r="H24" i="122" s="1"/>
  <c r="AP51" i="123"/>
  <c r="J51" i="123" s="1"/>
  <c r="AQ51" i="123" s="1"/>
  <c r="AL48" i="123"/>
  <c r="H48" i="123" s="1"/>
  <c r="AP45" i="123"/>
  <c r="J45" i="123" s="1"/>
  <c r="AQ45" i="123" s="1"/>
  <c r="AL42" i="123"/>
  <c r="H42" i="123" s="1"/>
  <c r="AP39" i="123"/>
  <c r="J39" i="123" s="1"/>
  <c r="AQ39" i="123" s="1"/>
  <c r="AL36" i="123"/>
  <c r="H36" i="123" s="1"/>
  <c r="AL30" i="123"/>
  <c r="H30" i="123" s="1"/>
  <c r="AP27" i="123"/>
  <c r="J27" i="123" s="1"/>
  <c r="AQ27" i="123" s="1"/>
  <c r="AL24" i="123"/>
  <c r="H24" i="123" s="1"/>
  <c r="AP21" i="123"/>
  <c r="J21" i="123" s="1"/>
  <c r="AQ21" i="123" s="1"/>
  <c r="AL18" i="123"/>
  <c r="H18" i="123" s="1"/>
  <c r="AL39" i="124"/>
  <c r="H39" i="124" s="1"/>
  <c r="AL33" i="124"/>
  <c r="H33" i="124" s="1"/>
  <c r="BC27" i="124"/>
  <c r="BC24" i="124"/>
  <c r="AL51" i="125"/>
  <c r="H51" i="125" s="1"/>
  <c r="AL51" i="126"/>
  <c r="H51" i="126" s="1"/>
  <c r="AP42" i="126"/>
  <c r="J42" i="126" s="1"/>
  <c r="AQ42" i="126" s="1"/>
  <c r="I42" i="126" s="1"/>
  <c r="AL36" i="126"/>
  <c r="H36" i="126" s="1"/>
  <c r="BC33" i="126"/>
  <c r="AP30" i="126"/>
  <c r="J30" i="126" s="1"/>
  <c r="AQ30" i="126" s="1"/>
  <c r="I30" i="126" s="1"/>
  <c r="AL18" i="126"/>
  <c r="H18" i="126" s="1"/>
  <c r="AP51" i="127"/>
  <c r="J51" i="127" s="1"/>
  <c r="AQ51" i="127" s="1"/>
  <c r="I51" i="127" s="1"/>
  <c r="AL48" i="127"/>
  <c r="H48" i="127" s="1"/>
  <c r="AP45" i="127"/>
  <c r="J45" i="127" s="1"/>
  <c r="AQ45" i="127" s="1"/>
  <c r="AR45" i="127" s="1"/>
  <c r="AS45" i="127" s="1"/>
  <c r="AV45" i="127" s="1"/>
  <c r="F45" i="127" s="1"/>
  <c r="AY45" i="127" s="1"/>
  <c r="G45" i="127" s="1"/>
  <c r="AL42" i="127"/>
  <c r="H42" i="127" s="1"/>
  <c r="AP39" i="127"/>
  <c r="J39" i="127" s="1"/>
  <c r="AQ39" i="127" s="1"/>
  <c r="I39" i="127" s="1"/>
  <c r="AL36" i="127"/>
  <c r="H36" i="127" s="1"/>
  <c r="AP33" i="127"/>
  <c r="J33" i="127" s="1"/>
  <c r="AQ33" i="127" s="1"/>
  <c r="AR33" i="127" s="1"/>
  <c r="AS33" i="127" s="1"/>
  <c r="AV33" i="127" s="1"/>
  <c r="F33" i="127" s="1"/>
  <c r="AY33" i="127" s="1"/>
  <c r="G33" i="127" s="1"/>
  <c r="AL30" i="127"/>
  <c r="H30" i="127" s="1"/>
  <c r="AP24" i="127"/>
  <c r="J24" i="127" s="1"/>
  <c r="AQ24" i="127" s="1"/>
  <c r="I24" i="127" s="1"/>
  <c r="AL48" i="128"/>
  <c r="H48" i="128" s="1"/>
  <c r="AL45" i="128"/>
  <c r="H45" i="128" s="1"/>
  <c r="BC42" i="128"/>
  <c r="AP36" i="128"/>
  <c r="J36" i="128" s="1"/>
  <c r="AQ36" i="128" s="1"/>
  <c r="AR36" i="128" s="1"/>
  <c r="AS36" i="128" s="1"/>
  <c r="AV36" i="128" s="1"/>
  <c r="F36" i="128" s="1"/>
  <c r="AY36" i="128" s="1"/>
  <c r="G36" i="128" s="1"/>
  <c r="BA36" i="128" s="1"/>
  <c r="AP33" i="128"/>
  <c r="J33" i="128" s="1"/>
  <c r="AQ33" i="128" s="1"/>
  <c r="AR33" i="128" s="1"/>
  <c r="AS33" i="128" s="1"/>
  <c r="AV33" i="128" s="1"/>
  <c r="F33" i="128" s="1"/>
  <c r="AY33" i="128" s="1"/>
  <c r="G33" i="128" s="1"/>
  <c r="AZ33" i="128" s="1"/>
  <c r="AL27" i="128"/>
  <c r="H27" i="128" s="1"/>
  <c r="AP42" i="120"/>
  <c r="J42" i="120" s="1"/>
  <c r="AQ42" i="120" s="1"/>
  <c r="BC33" i="120"/>
  <c r="AL18" i="120"/>
  <c r="H18" i="120" s="1"/>
  <c r="AL39" i="121"/>
  <c r="H39" i="121" s="1"/>
  <c r="AL27" i="121"/>
  <c r="H27" i="121" s="1"/>
  <c r="AL24" i="121"/>
  <c r="H24" i="121" s="1"/>
  <c r="AL21" i="121"/>
  <c r="H21" i="121" s="1"/>
  <c r="BC18" i="121"/>
  <c r="AP27" i="122"/>
  <c r="H27" i="122" s="1"/>
  <c r="AL42" i="124"/>
  <c r="H42" i="124" s="1"/>
  <c r="AL36" i="124"/>
  <c r="H36" i="124" s="1"/>
  <c r="BC33" i="124"/>
  <c r="AL18" i="124"/>
  <c r="H18" i="124" s="1"/>
  <c r="AL39" i="126"/>
  <c r="H39" i="126" s="1"/>
  <c r="AL27" i="126"/>
  <c r="H27" i="126" s="1"/>
  <c r="AL24" i="126"/>
  <c r="H24" i="126" s="1"/>
  <c r="AL21" i="126"/>
  <c r="H21" i="126" s="1"/>
  <c r="BC18" i="126"/>
  <c r="BC24" i="121"/>
  <c r="BC21" i="121"/>
  <c r="AP18" i="121"/>
  <c r="J18" i="121" s="1"/>
  <c r="AQ18" i="121" s="1"/>
  <c r="I18" i="121" s="1"/>
  <c r="AT48" i="122"/>
  <c r="J48" i="122" s="1"/>
  <c r="AU48" i="122" s="1"/>
  <c r="I48" i="122" s="1"/>
  <c r="AT24" i="122"/>
  <c r="J24" i="122" s="1"/>
  <c r="AU24" i="122" s="1"/>
  <c r="I24" i="122" s="1"/>
  <c r="AP42" i="123"/>
  <c r="J42" i="123" s="1"/>
  <c r="AQ42" i="123" s="1"/>
  <c r="BB42" i="123" s="1"/>
  <c r="BD42" i="123" s="1"/>
  <c r="AP36" i="123"/>
  <c r="J36" i="123" s="1"/>
  <c r="AQ36" i="123" s="1"/>
  <c r="I36" i="123" s="1"/>
  <c r="BC42" i="124"/>
  <c r="AP39" i="124"/>
  <c r="J39" i="124" s="1"/>
  <c r="AQ39" i="124" s="1"/>
  <c r="I39" i="124" s="1"/>
  <c r="AP33" i="124"/>
  <c r="J33" i="124" s="1"/>
  <c r="AQ33" i="124" s="1"/>
  <c r="AR33" i="124" s="1"/>
  <c r="AS33" i="124" s="1"/>
  <c r="AV33" i="124" s="1"/>
  <c r="F33" i="124" s="1"/>
  <c r="AY33" i="124" s="1"/>
  <c r="G33" i="124" s="1"/>
  <c r="BC24" i="126"/>
  <c r="BC21" i="126"/>
  <c r="AP18" i="126"/>
  <c r="J18" i="126" s="1"/>
  <c r="AQ18" i="126" s="1"/>
  <c r="AR18" i="126" s="1"/>
  <c r="AS18" i="126" s="1"/>
  <c r="AV18" i="126" s="1"/>
  <c r="F18" i="126" s="1"/>
  <c r="AY18" i="126" s="1"/>
  <c r="G18" i="126" s="1"/>
  <c r="AP48" i="127"/>
  <c r="J48" i="127" s="1"/>
  <c r="AQ48" i="127" s="1"/>
  <c r="AR48" i="127" s="1"/>
  <c r="AS48" i="127" s="1"/>
  <c r="AV48" i="127" s="1"/>
  <c r="F48" i="127" s="1"/>
  <c r="AY48" i="127" s="1"/>
  <c r="G48" i="127" s="1"/>
  <c r="AP42" i="127"/>
  <c r="J42" i="127" s="1"/>
  <c r="AQ42" i="127" s="1"/>
  <c r="I42" i="127" s="1"/>
  <c r="AP36" i="127"/>
  <c r="J36" i="127" s="1"/>
  <c r="AQ36" i="127" s="1"/>
  <c r="AP30" i="127"/>
  <c r="J30" i="127" s="1"/>
  <c r="AQ30" i="127" s="1"/>
  <c r="BC48" i="128"/>
  <c r="AX45" i="128"/>
  <c r="AX42" i="128"/>
  <c r="BC30" i="128"/>
  <c r="AP27" i="128"/>
  <c r="J27" i="128" s="1"/>
  <c r="AQ27" i="128" s="1"/>
  <c r="AR27" i="128" s="1"/>
  <c r="AS27" i="128" s="1"/>
  <c r="AV27" i="128" s="1"/>
  <c r="F27" i="128" s="1"/>
  <c r="AY27" i="128" s="1"/>
  <c r="G27" i="128" s="1"/>
  <c r="BA27" i="128" s="1"/>
  <c r="AX24" i="128"/>
  <c r="AP24" i="128"/>
  <c r="J24" i="128" s="1"/>
  <c r="AQ24" i="128" s="1"/>
  <c r="AR24" i="128" s="1"/>
  <c r="AS24" i="128" s="1"/>
  <c r="AV24" i="128" s="1"/>
  <c r="F24" i="128" s="1"/>
  <c r="AY24" i="128" s="1"/>
  <c r="G24" i="128" s="1"/>
  <c r="BA24" i="128" s="1"/>
  <c r="AX21" i="128"/>
  <c r="AP21" i="128"/>
  <c r="J21" i="128" s="1"/>
  <c r="AQ21" i="128" s="1"/>
  <c r="AR21" i="128" s="1"/>
  <c r="AS21" i="128" s="1"/>
  <c r="AV21" i="128" s="1"/>
  <c r="F21" i="128" s="1"/>
  <c r="AY21" i="128" s="1"/>
  <c r="G21" i="128" s="1"/>
  <c r="AZ21" i="128" s="1"/>
  <c r="AX18" i="128"/>
  <c r="AX18" i="118"/>
  <c r="AP51" i="119"/>
  <c r="J51" i="119" s="1"/>
  <c r="AQ51" i="119" s="1"/>
  <c r="I51" i="119" s="1"/>
  <c r="AX48" i="119"/>
  <c r="AX36" i="119"/>
  <c r="AP27" i="119"/>
  <c r="J27" i="119" s="1"/>
  <c r="AQ27" i="119" s="1"/>
  <c r="I27" i="119" s="1"/>
  <c r="AX24" i="119"/>
  <c r="BC36" i="120"/>
  <c r="AL30" i="120"/>
  <c r="H30" i="120" s="1"/>
  <c r="BC24" i="120"/>
  <c r="BC21" i="120"/>
  <c r="AL48" i="121"/>
  <c r="H48" i="121" s="1"/>
  <c r="AL45" i="121"/>
  <c r="H45" i="121" s="1"/>
  <c r="BC42" i="121"/>
  <c r="AP39" i="121"/>
  <c r="J39" i="121" s="1"/>
  <c r="AQ39" i="121" s="1"/>
  <c r="AR39" i="121" s="1"/>
  <c r="AS39" i="121" s="1"/>
  <c r="AV39" i="121" s="1"/>
  <c r="F39" i="121" s="1"/>
  <c r="AY39" i="121" s="1"/>
  <c r="G39" i="121" s="1"/>
  <c r="AL33" i="121"/>
  <c r="H33" i="121" s="1"/>
  <c r="BC30" i="121"/>
  <c r="AP24" i="121"/>
  <c r="J24" i="121" s="1"/>
  <c r="AQ24" i="121" s="1"/>
  <c r="AR24" i="121" s="1"/>
  <c r="AS24" i="121" s="1"/>
  <c r="AV24" i="121" s="1"/>
  <c r="F24" i="121" s="1"/>
  <c r="AY24" i="121" s="1"/>
  <c r="G24" i="121" s="1"/>
  <c r="BA24" i="121" s="1"/>
  <c r="AP33" i="122"/>
  <c r="H33" i="122" s="1"/>
  <c r="AP21" i="122"/>
  <c r="H21" i="122" s="1"/>
  <c r="AL51" i="124"/>
  <c r="H51" i="124" s="1"/>
  <c r="AL30" i="124"/>
  <c r="H30" i="124" s="1"/>
  <c r="AL27" i="124"/>
  <c r="H27" i="124" s="1"/>
  <c r="AL24" i="124"/>
  <c r="H24" i="124" s="1"/>
  <c r="BC21" i="124"/>
  <c r="AL48" i="125"/>
  <c r="H48" i="125" s="1"/>
  <c r="AL48" i="126"/>
  <c r="H48" i="126" s="1"/>
  <c r="AL45" i="126"/>
  <c r="H45" i="126" s="1"/>
  <c r="BC42" i="126"/>
  <c r="AP39" i="126"/>
  <c r="J39" i="126" s="1"/>
  <c r="AQ39" i="126" s="1"/>
  <c r="I39" i="126" s="1"/>
  <c r="AL33" i="126"/>
  <c r="H33" i="126" s="1"/>
  <c r="BC30" i="126"/>
  <c r="AP24" i="126"/>
  <c r="J24" i="126" s="1"/>
  <c r="AQ24" i="126" s="1"/>
  <c r="AR24" i="126" s="1"/>
  <c r="AS24" i="126" s="1"/>
  <c r="AV24" i="126" s="1"/>
  <c r="F24" i="126" s="1"/>
  <c r="AY24" i="126" s="1"/>
  <c r="G24" i="126" s="1"/>
  <c r="BA24" i="126" s="1"/>
  <c r="AP21" i="126"/>
  <c r="J21" i="126" s="1"/>
  <c r="AQ21" i="126" s="1"/>
  <c r="AR21" i="126" s="1"/>
  <c r="AS21" i="126" s="1"/>
  <c r="AV21" i="126" s="1"/>
  <c r="F21" i="126" s="1"/>
  <c r="AY21" i="126" s="1"/>
  <c r="G21" i="126" s="1"/>
  <c r="AZ21" i="126" s="1"/>
  <c r="AL27" i="127"/>
  <c r="H27" i="127" s="1"/>
  <c r="AP21" i="127"/>
  <c r="J21" i="127" s="1"/>
  <c r="AQ21" i="127" s="1"/>
  <c r="I21" i="127" s="1"/>
  <c r="AL42" i="128"/>
  <c r="H42" i="128" s="1"/>
  <c r="BC36" i="128"/>
  <c r="BC33" i="128"/>
  <c r="AP30" i="128"/>
  <c r="J30" i="128" s="1"/>
  <c r="AQ30" i="128" s="1"/>
  <c r="AL18" i="128"/>
  <c r="H18" i="128" s="1"/>
  <c r="BA33" i="128"/>
  <c r="BA21" i="128"/>
  <c r="I30" i="128"/>
  <c r="BC39" i="128"/>
  <c r="BB36" i="128"/>
  <c r="BD36" i="128" s="1"/>
  <c r="AR30" i="128"/>
  <c r="AS30" i="128" s="1"/>
  <c r="AV30" i="128" s="1"/>
  <c r="F30" i="128" s="1"/>
  <c r="AY30" i="128" s="1"/>
  <c r="G30" i="128" s="1"/>
  <c r="BC27" i="128"/>
  <c r="I45" i="127"/>
  <c r="I33" i="127"/>
  <c r="BC27" i="127"/>
  <c r="AR24" i="127"/>
  <c r="AS24" i="127" s="1"/>
  <c r="AV24" i="127" s="1"/>
  <c r="F24" i="127" s="1"/>
  <c r="AY24" i="127" s="1"/>
  <c r="G24" i="127" s="1"/>
  <c r="BC18" i="127"/>
  <c r="BC51" i="127"/>
  <c r="BC45" i="127"/>
  <c r="BC39" i="127"/>
  <c r="BC33" i="127"/>
  <c r="BC24" i="127"/>
  <c r="BC48" i="127"/>
  <c r="BC42" i="127"/>
  <c r="BC36" i="127"/>
  <c r="BC30" i="127"/>
  <c r="I48" i="127"/>
  <c r="I36" i="127"/>
  <c r="AR36" i="127"/>
  <c r="AS36" i="127" s="1"/>
  <c r="AV36" i="127" s="1"/>
  <c r="F36" i="127" s="1"/>
  <c r="AY36" i="127" s="1"/>
  <c r="G36" i="127" s="1"/>
  <c r="I30" i="127"/>
  <c r="AR30" i="127"/>
  <c r="AS30" i="127" s="1"/>
  <c r="AV30" i="127" s="1"/>
  <c r="F30" i="127" s="1"/>
  <c r="AY30" i="127" s="1"/>
  <c r="G30" i="127" s="1"/>
  <c r="BC21" i="127"/>
  <c r="AL18" i="127"/>
  <c r="BA21" i="126"/>
  <c r="AR39" i="126"/>
  <c r="AS39" i="126" s="1"/>
  <c r="AV39" i="126" s="1"/>
  <c r="F39" i="126" s="1"/>
  <c r="AY39" i="126" s="1"/>
  <c r="G39" i="126" s="1"/>
  <c r="AR42" i="126"/>
  <c r="AS42" i="126" s="1"/>
  <c r="AV42" i="126" s="1"/>
  <c r="F42" i="126" s="1"/>
  <c r="AY42" i="126" s="1"/>
  <c r="G42" i="126" s="1"/>
  <c r="I21" i="126"/>
  <c r="AP36" i="126"/>
  <c r="J36" i="126" s="1"/>
  <c r="AQ36" i="126" s="1"/>
  <c r="BC27" i="126"/>
  <c r="BB24" i="126"/>
  <c r="BD24" i="126" s="1"/>
  <c r="BC45" i="125"/>
  <c r="BC33" i="125"/>
  <c r="BC42" i="125"/>
  <c r="BC30" i="125"/>
  <c r="BC18" i="125"/>
  <c r="BC21" i="125"/>
  <c r="BC48" i="125"/>
  <c r="BC39" i="125"/>
  <c r="BC27" i="125"/>
  <c r="BC51" i="125"/>
  <c r="BC36" i="125"/>
  <c r="BC24" i="125"/>
  <c r="AL45" i="125"/>
  <c r="AP45" i="125" s="1"/>
  <c r="J45" i="125" s="1"/>
  <c r="AQ45" i="125" s="1"/>
  <c r="AL42" i="125"/>
  <c r="AP42" i="125" s="1"/>
  <c r="J42" i="125" s="1"/>
  <c r="AQ42" i="125" s="1"/>
  <c r="AL39" i="125"/>
  <c r="AL36" i="125"/>
  <c r="AL33" i="125"/>
  <c r="AL30" i="125"/>
  <c r="AL27" i="125"/>
  <c r="AP27" i="125" s="1"/>
  <c r="J27" i="125" s="1"/>
  <c r="AQ27" i="125" s="1"/>
  <c r="AL24" i="125"/>
  <c r="AL21" i="125"/>
  <c r="AP21" i="125" s="1"/>
  <c r="J21" i="125" s="1"/>
  <c r="AQ21" i="125" s="1"/>
  <c r="AL18" i="125"/>
  <c r="AP48" i="124"/>
  <c r="J48" i="124" s="1"/>
  <c r="AQ48" i="124" s="1"/>
  <c r="BC30" i="124"/>
  <c r="BC18" i="124"/>
  <c r="BC48" i="123"/>
  <c r="BC42" i="123"/>
  <c r="BC36" i="123"/>
  <c r="BC30" i="123"/>
  <c r="BC24" i="123"/>
  <c r="BC18" i="123"/>
  <c r="I42" i="123"/>
  <c r="AR42" i="123"/>
  <c r="AS42" i="123" s="1"/>
  <c r="AV42" i="123" s="1"/>
  <c r="F42" i="123" s="1"/>
  <c r="AY42" i="123" s="1"/>
  <c r="G42" i="123" s="1"/>
  <c r="BC51" i="123"/>
  <c r="BC45" i="123"/>
  <c r="BC39" i="123"/>
  <c r="BC33" i="123"/>
  <c r="BC27" i="123"/>
  <c r="BC21" i="123"/>
  <c r="I51" i="123"/>
  <c r="AR51" i="123"/>
  <c r="AS51" i="123" s="1"/>
  <c r="AV51" i="123" s="1"/>
  <c r="F51" i="123" s="1"/>
  <c r="AY51" i="123" s="1"/>
  <c r="G51" i="123" s="1"/>
  <c r="I45" i="123"/>
  <c r="AR45" i="123"/>
  <c r="AS45" i="123" s="1"/>
  <c r="AV45" i="123" s="1"/>
  <c r="F45" i="123" s="1"/>
  <c r="AY45" i="123" s="1"/>
  <c r="G45" i="123" s="1"/>
  <c r="I39" i="123"/>
  <c r="AR39" i="123"/>
  <c r="AS39" i="123" s="1"/>
  <c r="AV39" i="123" s="1"/>
  <c r="F39" i="123" s="1"/>
  <c r="AY39" i="123" s="1"/>
  <c r="G39" i="123" s="1"/>
  <c r="I27" i="123"/>
  <c r="AR27" i="123"/>
  <c r="AS27" i="123" s="1"/>
  <c r="AV27" i="123" s="1"/>
  <c r="F27" i="123" s="1"/>
  <c r="AY27" i="123" s="1"/>
  <c r="G27" i="123" s="1"/>
  <c r="I21" i="123"/>
  <c r="AR21" i="123"/>
  <c r="AS21" i="123" s="1"/>
  <c r="AV21" i="123" s="1"/>
  <c r="F21" i="123" s="1"/>
  <c r="AY21" i="123" s="1"/>
  <c r="G21" i="123" s="1"/>
  <c r="BG48" i="122"/>
  <c r="BG42" i="122"/>
  <c r="BG36" i="122"/>
  <c r="BG24" i="122"/>
  <c r="BG27" i="122"/>
  <c r="BG18" i="122"/>
  <c r="BG51" i="122"/>
  <c r="BG45" i="122"/>
  <c r="BG39" i="122"/>
  <c r="BG30" i="122"/>
  <c r="I51" i="122"/>
  <c r="AV51" i="122"/>
  <c r="AW51" i="122" s="1"/>
  <c r="AZ51" i="122" s="1"/>
  <c r="F51" i="122" s="1"/>
  <c r="BC51" i="122" s="1"/>
  <c r="G51" i="122" s="1"/>
  <c r="I45" i="122"/>
  <c r="AV45" i="122"/>
  <c r="AW45" i="122" s="1"/>
  <c r="AZ45" i="122" s="1"/>
  <c r="F45" i="122" s="1"/>
  <c r="BC45" i="122" s="1"/>
  <c r="G45" i="122" s="1"/>
  <c r="BF45" i="122"/>
  <c r="BH45" i="122" s="1"/>
  <c r="I39" i="122"/>
  <c r="BG33" i="122"/>
  <c r="I30" i="122"/>
  <c r="AV30" i="122"/>
  <c r="AW30" i="122" s="1"/>
  <c r="AZ30" i="122" s="1"/>
  <c r="F30" i="122" s="1"/>
  <c r="BC30" i="122" s="1"/>
  <c r="G30" i="122" s="1"/>
  <c r="BG21" i="122"/>
  <c r="AP18" i="122"/>
  <c r="AR42" i="121"/>
  <c r="AS42" i="121" s="1"/>
  <c r="AV42" i="121" s="1"/>
  <c r="F42" i="121" s="1"/>
  <c r="AY42" i="121" s="1"/>
  <c r="G42" i="121" s="1"/>
  <c r="AP36" i="121"/>
  <c r="J36" i="121" s="1"/>
  <c r="AQ36" i="121" s="1"/>
  <c r="AR30" i="121"/>
  <c r="AS30" i="121" s="1"/>
  <c r="AV30" i="121" s="1"/>
  <c r="F30" i="121" s="1"/>
  <c r="AY30" i="121" s="1"/>
  <c r="G30" i="121" s="1"/>
  <c r="BC27" i="121"/>
  <c r="AZ24" i="120"/>
  <c r="I42" i="120"/>
  <c r="AR42" i="120"/>
  <c r="AS42" i="120" s="1"/>
  <c r="AV42" i="120" s="1"/>
  <c r="F42" i="120" s="1"/>
  <c r="AY42" i="120" s="1"/>
  <c r="G42" i="120" s="1"/>
  <c r="I27" i="120"/>
  <c r="AR27" i="120"/>
  <c r="AS27" i="120" s="1"/>
  <c r="AV27" i="120" s="1"/>
  <c r="F27" i="120" s="1"/>
  <c r="AY27" i="120" s="1"/>
  <c r="G27" i="120" s="1"/>
  <c r="BB21" i="120"/>
  <c r="BD21" i="120" s="1"/>
  <c r="AP36" i="120"/>
  <c r="J36" i="120" s="1"/>
  <c r="AQ36" i="120" s="1"/>
  <c r="BC27" i="120"/>
  <c r="I24" i="120"/>
  <c r="AR51" i="119"/>
  <c r="AS51" i="119" s="1"/>
  <c r="AV51" i="119" s="1"/>
  <c r="F51" i="119" s="1"/>
  <c r="AY51" i="119" s="1"/>
  <c r="G51" i="119" s="1"/>
  <c r="BC42" i="119"/>
  <c r="BC30" i="119"/>
  <c r="BC18" i="119"/>
  <c r="BC45" i="119"/>
  <c r="BC33" i="119"/>
  <c r="I30" i="119"/>
  <c r="BC21" i="119"/>
  <c r="I33" i="119"/>
  <c r="BB33" i="119"/>
  <c r="BD33" i="119" s="1"/>
  <c r="AR33" i="119"/>
  <c r="AS33" i="119" s="1"/>
  <c r="AV33" i="119" s="1"/>
  <c r="F33" i="119" s="1"/>
  <c r="AY33" i="119" s="1"/>
  <c r="G33" i="119" s="1"/>
  <c r="BC24" i="119"/>
  <c r="AR21" i="119"/>
  <c r="AS21" i="119" s="1"/>
  <c r="AV21" i="119" s="1"/>
  <c r="F21" i="119" s="1"/>
  <c r="AY21" i="119" s="1"/>
  <c r="G21" i="119" s="1"/>
  <c r="BC51" i="119"/>
  <c r="BC39" i="119"/>
  <c r="BC27" i="119"/>
  <c r="AR24" i="119"/>
  <c r="AS24" i="119" s="1"/>
  <c r="AV24" i="119" s="1"/>
  <c r="F24" i="119" s="1"/>
  <c r="AY24" i="119" s="1"/>
  <c r="G24" i="119" s="1"/>
  <c r="BC33" i="118"/>
  <c r="BC30" i="118"/>
  <c r="BC18" i="118"/>
  <c r="BC21" i="118"/>
  <c r="BC27" i="118"/>
  <c r="BC48" i="118"/>
  <c r="BC42" i="118"/>
  <c r="BC24" i="118"/>
  <c r="AL51" i="118"/>
  <c r="AP51" i="118" s="1"/>
  <c r="J51" i="118" s="1"/>
  <c r="AQ51" i="118" s="1"/>
  <c r="AL48" i="118"/>
  <c r="AL45" i="118"/>
  <c r="AL42" i="118"/>
  <c r="AP42" i="118" s="1"/>
  <c r="J42" i="118" s="1"/>
  <c r="AQ42" i="118" s="1"/>
  <c r="AL39" i="118"/>
  <c r="AL36" i="118"/>
  <c r="AL33" i="118"/>
  <c r="AL30" i="118"/>
  <c r="AP30" i="118" s="1"/>
  <c r="J30" i="118" s="1"/>
  <c r="AQ30" i="118" s="1"/>
  <c r="AL27" i="118"/>
  <c r="AP27" i="118" s="1"/>
  <c r="J27" i="118" s="1"/>
  <c r="AQ27" i="118" s="1"/>
  <c r="AL24" i="118"/>
  <c r="AL21" i="118"/>
  <c r="AL18" i="118"/>
  <c r="BC48" i="117"/>
  <c r="I45" i="117"/>
  <c r="BC36" i="117"/>
  <c r="I33" i="117"/>
  <c r="BC24" i="117"/>
  <c r="BC51" i="117"/>
  <c r="I48" i="117"/>
  <c r="BC39" i="117"/>
  <c r="BC27" i="117"/>
  <c r="BC18" i="117"/>
  <c r="BC42" i="117"/>
  <c r="BC30" i="117"/>
  <c r="BC45" i="117"/>
  <c r="BC33" i="117"/>
  <c r="AR30" i="117"/>
  <c r="AS30" i="117" s="1"/>
  <c r="AV30" i="117" s="1"/>
  <c r="F30" i="117" s="1"/>
  <c r="AY30" i="117" s="1"/>
  <c r="G30" i="117" s="1"/>
  <c r="BB30" i="117"/>
  <c r="BD30" i="117" s="1"/>
  <c r="BC21" i="117"/>
  <c r="AL18" i="117"/>
  <c r="BC45" i="116"/>
  <c r="BC33" i="116"/>
  <c r="BC21" i="116"/>
  <c r="BC42" i="116"/>
  <c r="BC30" i="116"/>
  <c r="BC18" i="116"/>
  <c r="BC51" i="116"/>
  <c r="BC39" i="116"/>
  <c r="BC27" i="116"/>
  <c r="BC48" i="116"/>
  <c r="BC36" i="116"/>
  <c r="BC24" i="116"/>
  <c r="AL51" i="116"/>
  <c r="AP51" i="116" s="1"/>
  <c r="J51" i="116" s="1"/>
  <c r="AQ51" i="116" s="1"/>
  <c r="AL48" i="116"/>
  <c r="AP48" i="116" s="1"/>
  <c r="J48" i="116" s="1"/>
  <c r="AQ48" i="116" s="1"/>
  <c r="AL45" i="116"/>
  <c r="AL42" i="116"/>
  <c r="AP42" i="116" s="1"/>
  <c r="J42" i="116" s="1"/>
  <c r="AQ42" i="116" s="1"/>
  <c r="AL39" i="116"/>
  <c r="AP39" i="116" s="1"/>
  <c r="J39" i="116" s="1"/>
  <c r="AQ39" i="116" s="1"/>
  <c r="AL36" i="116"/>
  <c r="AP36" i="116" s="1"/>
  <c r="J36" i="116" s="1"/>
  <c r="AQ36" i="116" s="1"/>
  <c r="AL33" i="116"/>
  <c r="AP33" i="116" s="1"/>
  <c r="J33" i="116" s="1"/>
  <c r="AQ33" i="116" s="1"/>
  <c r="AL30" i="116"/>
  <c r="AL27" i="116"/>
  <c r="AP27" i="116" s="1"/>
  <c r="J27" i="116" s="1"/>
  <c r="AQ27" i="116" s="1"/>
  <c r="AL24" i="116"/>
  <c r="AP24" i="116" s="1"/>
  <c r="J24" i="116" s="1"/>
  <c r="AQ24" i="116" s="1"/>
  <c r="AL21" i="116"/>
  <c r="AP21" i="116" s="1"/>
  <c r="J21" i="116" s="1"/>
  <c r="AQ21" i="116" s="1"/>
  <c r="AL18" i="116"/>
  <c r="BC39" i="115"/>
  <c r="BC30" i="115"/>
  <c r="BC18" i="115"/>
  <c r="BC36" i="115"/>
  <c r="I30" i="115"/>
  <c r="AR30" i="115"/>
  <c r="AS30" i="115" s="1"/>
  <c r="AV30" i="115" s="1"/>
  <c r="F30" i="115" s="1"/>
  <c r="AY30" i="115" s="1"/>
  <c r="G30" i="115" s="1"/>
  <c r="BC21" i="115"/>
  <c r="BC33" i="115"/>
  <c r="BC24" i="115"/>
  <c r="BC27" i="115"/>
  <c r="AL51" i="115"/>
  <c r="AP51" i="115" s="1"/>
  <c r="J51" i="115" s="1"/>
  <c r="AQ51" i="115" s="1"/>
  <c r="AL48" i="115"/>
  <c r="AL45" i="115"/>
  <c r="AP45" i="115" s="1"/>
  <c r="J45" i="115" s="1"/>
  <c r="AQ45" i="115" s="1"/>
  <c r="AL42" i="115"/>
  <c r="AL39" i="115"/>
  <c r="AL36" i="115"/>
  <c r="AL33" i="115"/>
  <c r="BG21" i="114"/>
  <c r="BG30" i="114"/>
  <c r="BG18" i="114"/>
  <c r="BG27" i="114"/>
  <c r="BG51" i="114"/>
  <c r="BG45" i="114"/>
  <c r="BG39" i="114"/>
  <c r="BG24" i="114"/>
  <c r="AP51" i="114"/>
  <c r="AP48" i="114"/>
  <c r="AP45" i="114"/>
  <c r="AP42" i="114"/>
  <c r="AP39" i="114"/>
  <c r="AT39" i="114" s="1"/>
  <c r="J39" i="114" s="1"/>
  <c r="AU39" i="114" s="1"/>
  <c r="AP36" i="114"/>
  <c r="AT36" i="114" s="1"/>
  <c r="J36" i="114" s="1"/>
  <c r="AU36" i="114" s="1"/>
  <c r="AP33" i="114"/>
  <c r="AP30" i="114"/>
  <c r="AP27" i="114"/>
  <c r="AT27" i="114" s="1"/>
  <c r="J27" i="114" s="1"/>
  <c r="AU27" i="114" s="1"/>
  <c r="AP24" i="114"/>
  <c r="AT24" i="114" s="1"/>
  <c r="J24" i="114" s="1"/>
  <c r="AU24" i="114" s="1"/>
  <c r="AP21" i="114"/>
  <c r="AP18" i="114"/>
  <c r="BC21" i="113"/>
  <c r="BC30" i="113"/>
  <c r="BC18" i="113"/>
  <c r="BC27" i="113"/>
  <c r="BC51" i="113"/>
  <c r="BC45" i="113"/>
  <c r="BC39" i="113"/>
  <c r="BC24" i="113"/>
  <c r="AL51" i="113"/>
  <c r="AL48" i="113"/>
  <c r="AL45" i="113"/>
  <c r="AL42" i="113"/>
  <c r="AL39" i="113"/>
  <c r="AP39" i="113" s="1"/>
  <c r="J39" i="113" s="1"/>
  <c r="AQ39" i="113" s="1"/>
  <c r="AL36" i="113"/>
  <c r="AP36" i="113" s="1"/>
  <c r="J36" i="113" s="1"/>
  <c r="AQ36" i="113" s="1"/>
  <c r="AL33" i="113"/>
  <c r="AL30" i="113"/>
  <c r="AL27" i="113"/>
  <c r="AP27" i="113" s="1"/>
  <c r="J27" i="113" s="1"/>
  <c r="AQ27" i="113" s="1"/>
  <c r="AL24" i="113"/>
  <c r="AP24" i="113" s="1"/>
  <c r="J24" i="113" s="1"/>
  <c r="AQ24" i="113" s="1"/>
  <c r="AL21" i="113"/>
  <c r="AL18" i="113"/>
  <c r="BC42" i="111"/>
  <c r="I39" i="111"/>
  <c r="BC30" i="111"/>
  <c r="BC18" i="111"/>
  <c r="BC45" i="111"/>
  <c r="BC33" i="111"/>
  <c r="BC21" i="111"/>
  <c r="I18" i="111"/>
  <c r="BC48" i="111"/>
  <c r="BC36" i="111"/>
  <c r="BC24" i="111"/>
  <c r="BC51" i="111"/>
  <c r="BC39" i="111"/>
  <c r="I36" i="111"/>
  <c r="AR36" i="111"/>
  <c r="AS36" i="111" s="1"/>
  <c r="AV36" i="111" s="1"/>
  <c r="F36" i="111" s="1"/>
  <c r="AY36" i="111" s="1"/>
  <c r="G36" i="111" s="1"/>
  <c r="BC27" i="111"/>
  <c r="AZ45" i="110"/>
  <c r="BC21" i="110"/>
  <c r="BC33" i="110"/>
  <c r="AR30" i="110"/>
  <c r="AS30" i="110" s="1"/>
  <c r="AV30" i="110" s="1"/>
  <c r="F30" i="110" s="1"/>
  <c r="AY30" i="110" s="1"/>
  <c r="G30" i="110" s="1"/>
  <c r="BC18" i="110"/>
  <c r="BC42" i="110"/>
  <c r="AR39" i="110"/>
  <c r="AS39" i="110" s="1"/>
  <c r="AV39" i="110" s="1"/>
  <c r="F39" i="110" s="1"/>
  <c r="AY39" i="110" s="1"/>
  <c r="G39" i="110" s="1"/>
  <c r="BC30" i="110"/>
  <c r="I45" i="110"/>
  <c r="BC36" i="110"/>
  <c r="BC24" i="110"/>
  <c r="BC51" i="110"/>
  <c r="BC39" i="110"/>
  <c r="BC27" i="110"/>
  <c r="AL21" i="110"/>
  <c r="AL18" i="110"/>
  <c r="BG21" i="109"/>
  <c r="BG45" i="109"/>
  <c r="BG33" i="109"/>
  <c r="BG18" i="109"/>
  <c r="BG42" i="109"/>
  <c r="BG30" i="109"/>
  <c r="BG48" i="109"/>
  <c r="AV45" i="109"/>
  <c r="AW45" i="109" s="1"/>
  <c r="AZ45" i="109" s="1"/>
  <c r="F45" i="109" s="1"/>
  <c r="BC45" i="109" s="1"/>
  <c r="G45" i="109" s="1"/>
  <c r="BG36" i="109"/>
  <c r="BG24" i="109"/>
  <c r="BG51" i="109"/>
  <c r="I48" i="109"/>
  <c r="BG39" i="109"/>
  <c r="AV36" i="109"/>
  <c r="AW36" i="109" s="1"/>
  <c r="AZ36" i="109" s="1"/>
  <c r="F36" i="109" s="1"/>
  <c r="BC36" i="109" s="1"/>
  <c r="G36" i="109" s="1"/>
  <c r="BG27" i="109"/>
  <c r="AP21" i="109"/>
  <c r="AP18" i="109"/>
  <c r="AT18" i="109" s="1"/>
  <c r="J18" i="109" s="1"/>
  <c r="AU18" i="109" s="1"/>
  <c r="I51" i="108"/>
  <c r="I39" i="108"/>
  <c r="AR39" i="108"/>
  <c r="AS39" i="108" s="1"/>
  <c r="AV39" i="108" s="1"/>
  <c r="F39" i="108" s="1"/>
  <c r="AY39" i="108" s="1"/>
  <c r="G39" i="108" s="1"/>
  <c r="BA33" i="108"/>
  <c r="AZ33" i="108"/>
  <c r="BA21" i="108"/>
  <c r="AZ21" i="108"/>
  <c r="BC48" i="108"/>
  <c r="BC36" i="108"/>
  <c r="BC18" i="108"/>
  <c r="AP42" i="108"/>
  <c r="J42" i="108" s="1"/>
  <c r="AQ42" i="108" s="1"/>
  <c r="BC33" i="108"/>
  <c r="I18" i="108"/>
  <c r="I33" i="108"/>
  <c r="BB33" i="108"/>
  <c r="I21" i="108"/>
  <c r="BB21" i="108"/>
  <c r="BD21" i="108" s="1"/>
  <c r="AP48" i="108"/>
  <c r="J48" i="108" s="1"/>
  <c r="AQ48" i="108" s="1"/>
  <c r="AR45" i="108"/>
  <c r="AS45" i="108" s="1"/>
  <c r="AV45" i="108" s="1"/>
  <c r="F45" i="108" s="1"/>
  <c r="AY45" i="108" s="1"/>
  <c r="G45" i="108" s="1"/>
  <c r="AP36" i="108"/>
  <c r="J36" i="108" s="1"/>
  <c r="AQ36" i="108" s="1"/>
  <c r="BC27" i="108"/>
  <c r="I24" i="108"/>
  <c r="BB24" i="108"/>
  <c r="BD24" i="108" s="1"/>
  <c r="AR18" i="108"/>
  <c r="AS18" i="108" s="1"/>
  <c r="AV18" i="108" s="1"/>
  <c r="F18" i="108" s="1"/>
  <c r="AY18" i="108" s="1"/>
  <c r="G18" i="108" s="1"/>
  <c r="BC33" i="107"/>
  <c r="BC21" i="107"/>
  <c r="BC30" i="107"/>
  <c r="BC18" i="107"/>
  <c r="BC39" i="107"/>
  <c r="BC27" i="107"/>
  <c r="BC51" i="107"/>
  <c r="BC45" i="107"/>
  <c r="BC36" i="107"/>
  <c r="BC24" i="107"/>
  <c r="AL51" i="107"/>
  <c r="AP51" i="107" s="1"/>
  <c r="J51" i="107" s="1"/>
  <c r="AQ51" i="107" s="1"/>
  <c r="AL48" i="107"/>
  <c r="AL45" i="107"/>
  <c r="AP45" i="107" s="1"/>
  <c r="J45" i="107" s="1"/>
  <c r="AQ45" i="107" s="1"/>
  <c r="AL42" i="107"/>
  <c r="AL39" i="107"/>
  <c r="AP39" i="107" s="1"/>
  <c r="J39" i="107" s="1"/>
  <c r="AQ39" i="107" s="1"/>
  <c r="AL36" i="107"/>
  <c r="AL33" i="107"/>
  <c r="AL30" i="107"/>
  <c r="AL27" i="107"/>
  <c r="AP27" i="107" s="1"/>
  <c r="J27" i="107" s="1"/>
  <c r="AQ27" i="107" s="1"/>
  <c r="AL24" i="107"/>
  <c r="AP24" i="107" s="1"/>
  <c r="J24" i="107" s="1"/>
  <c r="AQ24" i="107" s="1"/>
  <c r="AL21" i="107"/>
  <c r="AL18" i="107"/>
  <c r="BC51" i="106"/>
  <c r="BC39" i="106"/>
  <c r="BC27" i="106"/>
  <c r="BC24" i="106"/>
  <c r="BC21" i="106"/>
  <c r="BC18" i="106"/>
  <c r="BC42" i="106"/>
  <c r="AL51" i="106"/>
  <c r="AP51" i="106" s="1"/>
  <c r="J51" i="106" s="1"/>
  <c r="AQ51" i="106" s="1"/>
  <c r="AL48" i="106"/>
  <c r="AP48" i="106" s="1"/>
  <c r="J48" i="106" s="1"/>
  <c r="AQ48" i="106" s="1"/>
  <c r="AL45" i="106"/>
  <c r="AL42" i="106"/>
  <c r="AL39" i="106"/>
  <c r="AP39" i="106" s="1"/>
  <c r="J39" i="106" s="1"/>
  <c r="AQ39" i="106" s="1"/>
  <c r="AL36" i="106"/>
  <c r="AL33" i="106"/>
  <c r="AP33" i="106" s="1"/>
  <c r="J33" i="106" s="1"/>
  <c r="AQ33" i="106" s="1"/>
  <c r="AL30" i="106"/>
  <c r="AL27" i="106"/>
  <c r="AP27" i="106" s="1"/>
  <c r="J27" i="106" s="1"/>
  <c r="AQ27" i="106" s="1"/>
  <c r="AL24" i="106"/>
  <c r="AL21" i="106"/>
  <c r="AL18" i="106"/>
  <c r="AR42" i="105"/>
  <c r="AS42" i="105" s="1"/>
  <c r="AV42" i="105" s="1"/>
  <c r="F42" i="105" s="1"/>
  <c r="AY42" i="105" s="1"/>
  <c r="G42" i="105" s="1"/>
  <c r="I18" i="105"/>
  <c r="I51" i="105"/>
  <c r="AR51" i="105"/>
  <c r="AS51" i="105" s="1"/>
  <c r="AV51" i="105" s="1"/>
  <c r="F51" i="105" s="1"/>
  <c r="AY51" i="105" s="1"/>
  <c r="G51" i="105" s="1"/>
  <c r="I36" i="105"/>
  <c r="AP39" i="105"/>
  <c r="J39" i="105" s="1"/>
  <c r="AQ39" i="105" s="1"/>
  <c r="AR36" i="105"/>
  <c r="AS36" i="105" s="1"/>
  <c r="AV36" i="105" s="1"/>
  <c r="F36" i="105" s="1"/>
  <c r="AY36" i="105" s="1"/>
  <c r="G36" i="105" s="1"/>
  <c r="AP27" i="105"/>
  <c r="J27" i="105" s="1"/>
  <c r="AQ27" i="105" s="1"/>
  <c r="BC18" i="104"/>
  <c r="BC21" i="104"/>
  <c r="AL51" i="104"/>
  <c r="AP51" i="104" s="1"/>
  <c r="J51" i="104" s="1"/>
  <c r="AQ51" i="104" s="1"/>
  <c r="AL48" i="104"/>
  <c r="AL45" i="104"/>
  <c r="AP45" i="104" s="1"/>
  <c r="J45" i="104" s="1"/>
  <c r="AQ45" i="104" s="1"/>
  <c r="AL42" i="104"/>
  <c r="AL39" i="104"/>
  <c r="AL36" i="104"/>
  <c r="AP36" i="104" s="1"/>
  <c r="J36" i="104" s="1"/>
  <c r="AQ36" i="104" s="1"/>
  <c r="AL33" i="104"/>
  <c r="AL30" i="104"/>
  <c r="AL27" i="104"/>
  <c r="AP27" i="104" s="1"/>
  <c r="J27" i="104" s="1"/>
  <c r="AQ27" i="104" s="1"/>
  <c r="AL24" i="104"/>
  <c r="AL21" i="104"/>
  <c r="AP21" i="104" s="1"/>
  <c r="J21" i="104" s="1"/>
  <c r="AQ21" i="104" s="1"/>
  <c r="AL18" i="104"/>
  <c r="I51" i="103"/>
  <c r="BC30" i="103"/>
  <c r="BC18" i="103"/>
  <c r="BC48" i="103"/>
  <c r="BC42" i="103"/>
  <c r="BC36" i="103"/>
  <c r="BC27" i="103"/>
  <c r="BC21" i="103"/>
  <c r="AR51" i="103"/>
  <c r="AS51" i="103" s="1"/>
  <c r="AV51" i="103" s="1"/>
  <c r="F51" i="103" s="1"/>
  <c r="AY51" i="103" s="1"/>
  <c r="G51" i="103" s="1"/>
  <c r="BC24" i="103"/>
  <c r="AL48" i="103"/>
  <c r="AP48" i="103" s="1"/>
  <c r="J48" i="103" s="1"/>
  <c r="AQ48" i="103" s="1"/>
  <c r="AL45" i="103"/>
  <c r="AL42" i="103"/>
  <c r="AP42" i="103" s="1"/>
  <c r="J42" i="103" s="1"/>
  <c r="AQ42" i="103" s="1"/>
  <c r="AL39" i="103"/>
  <c r="AL36" i="103"/>
  <c r="AL33" i="103"/>
  <c r="AP33" i="103" s="1"/>
  <c r="J33" i="103" s="1"/>
  <c r="AQ33" i="103" s="1"/>
  <c r="AL30" i="103"/>
  <c r="AP30" i="103" s="1"/>
  <c r="J30" i="103" s="1"/>
  <c r="AQ30" i="103" s="1"/>
  <c r="AL27" i="103"/>
  <c r="AL24" i="103"/>
  <c r="AL21" i="103"/>
  <c r="AP21" i="103" s="1"/>
  <c r="J21" i="103" s="1"/>
  <c r="AQ21" i="103" s="1"/>
  <c r="AL18" i="103"/>
  <c r="BA33" i="102"/>
  <c r="AZ39" i="102"/>
  <c r="I45" i="102"/>
  <c r="I27" i="102"/>
  <c r="I18" i="102"/>
  <c r="I33" i="102"/>
  <c r="AR27" i="102"/>
  <c r="AS27" i="102" s="1"/>
  <c r="AV27" i="102" s="1"/>
  <c r="F27" i="102" s="1"/>
  <c r="AY27" i="102" s="1"/>
  <c r="G27" i="102" s="1"/>
  <c r="BB21" i="102"/>
  <c r="BD21" i="102" s="1"/>
  <c r="AR45" i="102"/>
  <c r="AS45" i="102" s="1"/>
  <c r="AV45" i="102" s="1"/>
  <c r="F45" i="102" s="1"/>
  <c r="AY45" i="102" s="1"/>
  <c r="G45" i="102" s="1"/>
  <c r="AR42" i="102"/>
  <c r="AS42" i="102" s="1"/>
  <c r="AV42" i="102" s="1"/>
  <c r="F42" i="102" s="1"/>
  <c r="AY42" i="102" s="1"/>
  <c r="G42" i="102" s="1"/>
  <c r="BC39" i="102"/>
  <c r="BC27" i="102"/>
  <c r="BB24" i="102"/>
  <c r="AR18" i="102"/>
  <c r="AS18" i="102" s="1"/>
  <c r="AV18" i="102" s="1"/>
  <c r="F18" i="102" s="1"/>
  <c r="AY18" i="102" s="1"/>
  <c r="G18" i="102" s="1"/>
  <c r="I48" i="101"/>
  <c r="BC30" i="101"/>
  <c r="BC18" i="101"/>
  <c r="I51" i="101"/>
  <c r="BC33" i="101"/>
  <c r="I30" i="101"/>
  <c r="AR30" i="101"/>
  <c r="AS30" i="101" s="1"/>
  <c r="AV30" i="101" s="1"/>
  <c r="F30" i="101" s="1"/>
  <c r="AY30" i="101" s="1"/>
  <c r="G30" i="101" s="1"/>
  <c r="BC21" i="101"/>
  <c r="AR48" i="101"/>
  <c r="AS48" i="101" s="1"/>
  <c r="AV48" i="101" s="1"/>
  <c r="F48" i="101" s="1"/>
  <c r="AY48" i="101" s="1"/>
  <c r="G48" i="101" s="1"/>
  <c r="AR33" i="101"/>
  <c r="AS33" i="101" s="1"/>
  <c r="AV33" i="101" s="1"/>
  <c r="F33" i="101" s="1"/>
  <c r="AY33" i="101" s="1"/>
  <c r="G33" i="101" s="1"/>
  <c r="BC24" i="101"/>
  <c r="I21" i="101"/>
  <c r="BC48" i="101"/>
  <c r="BC27" i="101"/>
  <c r="AZ45" i="100"/>
  <c r="I18" i="100"/>
  <c r="AR18" i="100"/>
  <c r="AS18" i="100" s="1"/>
  <c r="AV18" i="100" s="1"/>
  <c r="F18" i="100" s="1"/>
  <c r="AY18" i="100" s="1"/>
  <c r="G18" i="100" s="1"/>
  <c r="BC36" i="100"/>
  <c r="BC24" i="100"/>
  <c r="AR21" i="100"/>
  <c r="AS21" i="100" s="1"/>
  <c r="AV21" i="100" s="1"/>
  <c r="F21" i="100" s="1"/>
  <c r="AY21" i="100" s="1"/>
  <c r="G21" i="100" s="1"/>
  <c r="BC42" i="100"/>
  <c r="I39" i="100"/>
  <c r="AR39" i="100"/>
  <c r="AS39" i="100" s="1"/>
  <c r="AV39" i="100" s="1"/>
  <c r="F39" i="100" s="1"/>
  <c r="AY39" i="100" s="1"/>
  <c r="G39" i="100" s="1"/>
  <c r="BC30" i="100"/>
  <c r="AR27" i="100"/>
  <c r="AS27" i="100" s="1"/>
  <c r="AV27" i="100" s="1"/>
  <c r="F27" i="100" s="1"/>
  <c r="AY27" i="100" s="1"/>
  <c r="G27" i="100" s="1"/>
  <c r="BC18" i="100"/>
  <c r="I42" i="100"/>
  <c r="AR42" i="100"/>
  <c r="AS42" i="100" s="1"/>
  <c r="AV42" i="100" s="1"/>
  <c r="F42" i="100" s="1"/>
  <c r="AY42" i="100" s="1"/>
  <c r="G42" i="100" s="1"/>
  <c r="BC33" i="100"/>
  <c r="BC21" i="100"/>
  <c r="BC51" i="100"/>
  <c r="BC39" i="100"/>
  <c r="I36" i="100"/>
  <c r="BC27" i="100"/>
  <c r="I24" i="100"/>
  <c r="AR24" i="100"/>
  <c r="AS24" i="100" s="1"/>
  <c r="AV24" i="100" s="1"/>
  <c r="F24" i="100" s="1"/>
  <c r="AY24" i="100" s="1"/>
  <c r="G24" i="100" s="1"/>
  <c r="AR42" i="99"/>
  <c r="AS42" i="99" s="1"/>
  <c r="AV42" i="99" s="1"/>
  <c r="F42" i="99" s="1"/>
  <c r="AY42" i="99" s="1"/>
  <c r="G42" i="99" s="1"/>
  <c r="H51" i="99"/>
  <c r="H48" i="99"/>
  <c r="H42" i="99"/>
  <c r="I36" i="99"/>
  <c r="AR36" i="99"/>
  <c r="AS36" i="99" s="1"/>
  <c r="AV36" i="99" s="1"/>
  <c r="F36" i="99" s="1"/>
  <c r="AY36" i="99" s="1"/>
  <c r="G36" i="99" s="1"/>
  <c r="BA21" i="98"/>
  <c r="AZ21" i="98"/>
  <c r="I51" i="98"/>
  <c r="AR51" i="98"/>
  <c r="AS51" i="98" s="1"/>
  <c r="AV51" i="98" s="1"/>
  <c r="F51" i="98" s="1"/>
  <c r="AY51" i="98" s="1"/>
  <c r="G51" i="98" s="1"/>
  <c r="BA24" i="98"/>
  <c r="AZ24" i="98"/>
  <c r="I42" i="98"/>
  <c r="I30" i="98"/>
  <c r="I18" i="98"/>
  <c r="I27" i="98"/>
  <c r="AP45" i="98"/>
  <c r="J45" i="98" s="1"/>
  <c r="AQ45" i="98" s="1"/>
  <c r="AR27" i="98"/>
  <c r="AS27" i="98" s="1"/>
  <c r="AV27" i="98" s="1"/>
  <c r="F27" i="98" s="1"/>
  <c r="AY27" i="98" s="1"/>
  <c r="G27" i="98" s="1"/>
  <c r="I21" i="98"/>
  <c r="BB21" i="98"/>
  <c r="BD21" i="98" s="1"/>
  <c r="AP48" i="98"/>
  <c r="J48" i="98" s="1"/>
  <c r="AQ48" i="98" s="1"/>
  <c r="AR42" i="98"/>
  <c r="AS42" i="98" s="1"/>
  <c r="AV42" i="98" s="1"/>
  <c r="F42" i="98" s="1"/>
  <c r="AY42" i="98" s="1"/>
  <c r="G42" i="98" s="1"/>
  <c r="BC39" i="98"/>
  <c r="AR30" i="98"/>
  <c r="AS30" i="98" s="1"/>
  <c r="AV30" i="98" s="1"/>
  <c r="F30" i="98" s="1"/>
  <c r="AY30" i="98" s="1"/>
  <c r="G30" i="98" s="1"/>
  <c r="BC27" i="98"/>
  <c r="I24" i="98"/>
  <c r="BB24" i="98"/>
  <c r="BD24" i="98" s="1"/>
  <c r="AR18" i="98"/>
  <c r="AS18" i="98" s="1"/>
  <c r="AV18" i="98" s="1"/>
  <c r="F18" i="98" s="1"/>
  <c r="AY18" i="98" s="1"/>
  <c r="G18" i="98" s="1"/>
  <c r="BC45" i="97"/>
  <c r="BC33" i="97"/>
  <c r="BC18" i="97"/>
  <c r="BC42" i="97"/>
  <c r="BC30" i="97"/>
  <c r="BC21" i="97"/>
  <c r="I18" i="97"/>
  <c r="BC51" i="97"/>
  <c r="BC39" i="97"/>
  <c r="BC27" i="97"/>
  <c r="BC48" i="97"/>
  <c r="BC36" i="97"/>
  <c r="BC24" i="97"/>
  <c r="AL51" i="97"/>
  <c r="AP51" i="97" s="1"/>
  <c r="J51" i="97" s="1"/>
  <c r="AQ51" i="97" s="1"/>
  <c r="AL48" i="97"/>
  <c r="AL45" i="97"/>
  <c r="AL42" i="97"/>
  <c r="AL39" i="97"/>
  <c r="AP39" i="97" s="1"/>
  <c r="J39" i="97" s="1"/>
  <c r="AQ39" i="97" s="1"/>
  <c r="AL36" i="97"/>
  <c r="AP36" i="97" s="1"/>
  <c r="J36" i="97" s="1"/>
  <c r="AQ36" i="97" s="1"/>
  <c r="AL33" i="97"/>
  <c r="AL30" i="97"/>
  <c r="AL27" i="97"/>
  <c r="AP27" i="97" s="1"/>
  <c r="J27" i="97" s="1"/>
  <c r="AQ27" i="97" s="1"/>
  <c r="AL24" i="97"/>
  <c r="AP24" i="97" s="1"/>
  <c r="J24" i="97" s="1"/>
  <c r="AQ24" i="97" s="1"/>
  <c r="BC33" i="96"/>
  <c r="BC30" i="96"/>
  <c r="BC18" i="96"/>
  <c r="BC21" i="96"/>
  <c r="BC27" i="96"/>
  <c r="BC48" i="96"/>
  <c r="BC42" i="96"/>
  <c r="BC36" i="96"/>
  <c r="BC24" i="96"/>
  <c r="AL51" i="96"/>
  <c r="AL48" i="96"/>
  <c r="AL45" i="96"/>
  <c r="AP45" i="96" s="1"/>
  <c r="J45" i="96" s="1"/>
  <c r="AQ45" i="96" s="1"/>
  <c r="AL42" i="96"/>
  <c r="AL39" i="96"/>
  <c r="AL36" i="96"/>
  <c r="AL33" i="96"/>
  <c r="AL30" i="96"/>
  <c r="AP30" i="96" s="1"/>
  <c r="J30" i="96" s="1"/>
  <c r="AQ30" i="96" s="1"/>
  <c r="AL27" i="96"/>
  <c r="AP27" i="96" s="1"/>
  <c r="J27" i="96" s="1"/>
  <c r="AQ27" i="96" s="1"/>
  <c r="AL24" i="96"/>
  <c r="AL21" i="96"/>
  <c r="AP21" i="96" s="1"/>
  <c r="J21" i="96" s="1"/>
  <c r="AQ21" i="96" s="1"/>
  <c r="AL18" i="96"/>
  <c r="AP18" i="96" s="1"/>
  <c r="J18" i="96" s="1"/>
  <c r="AQ18" i="96" s="1"/>
  <c r="I51" i="95"/>
  <c r="AV51" i="95"/>
  <c r="AW51" i="95" s="1"/>
  <c r="AZ51" i="95" s="1"/>
  <c r="F51" i="95" s="1"/>
  <c r="BC51" i="95" s="1"/>
  <c r="G51" i="95" s="1"/>
  <c r="BG42" i="95"/>
  <c r="AV39" i="95"/>
  <c r="AW39" i="95" s="1"/>
  <c r="AZ39" i="95" s="1"/>
  <c r="F39" i="95" s="1"/>
  <c r="BC39" i="95" s="1"/>
  <c r="G39" i="95" s="1"/>
  <c r="BG30" i="95"/>
  <c r="I27" i="95"/>
  <c r="AV27" i="95"/>
  <c r="AW27" i="95" s="1"/>
  <c r="AZ27" i="95" s="1"/>
  <c r="F27" i="95" s="1"/>
  <c r="BC27" i="95" s="1"/>
  <c r="G27" i="95" s="1"/>
  <c r="BG18" i="95"/>
  <c r="BG45" i="95"/>
  <c r="I42" i="95"/>
  <c r="AV42" i="95"/>
  <c r="AW42" i="95" s="1"/>
  <c r="AZ42" i="95" s="1"/>
  <c r="F42" i="95" s="1"/>
  <c r="BC42" i="95" s="1"/>
  <c r="G42" i="95" s="1"/>
  <c r="BG33" i="95"/>
  <c r="I30" i="95"/>
  <c r="BG21" i="95"/>
  <c r="I18" i="95"/>
  <c r="AV18" i="95"/>
  <c r="AW18" i="95" s="1"/>
  <c r="AZ18" i="95" s="1"/>
  <c r="F18" i="95" s="1"/>
  <c r="BC18" i="95" s="1"/>
  <c r="G18" i="95" s="1"/>
  <c r="BG48" i="95"/>
  <c r="BG36" i="95"/>
  <c r="I33" i="95"/>
  <c r="AV33" i="95"/>
  <c r="AW33" i="95" s="1"/>
  <c r="AZ33" i="95" s="1"/>
  <c r="F33" i="95" s="1"/>
  <c r="BC33" i="95" s="1"/>
  <c r="G33" i="95" s="1"/>
  <c r="BG24" i="95"/>
  <c r="I21" i="95"/>
  <c r="AV21" i="95"/>
  <c r="AW21" i="95" s="1"/>
  <c r="AZ21" i="95" s="1"/>
  <c r="F21" i="95" s="1"/>
  <c r="BC21" i="95" s="1"/>
  <c r="G21" i="95" s="1"/>
  <c r="BG51" i="95"/>
  <c r="BG39" i="95"/>
  <c r="BG27" i="95"/>
  <c r="I24" i="95"/>
  <c r="AV24" i="95"/>
  <c r="AW24" i="95" s="1"/>
  <c r="AZ24" i="95" s="1"/>
  <c r="F24" i="95" s="1"/>
  <c r="BC24" i="95" s="1"/>
  <c r="G24" i="95" s="1"/>
  <c r="BA33" i="94"/>
  <c r="AZ33" i="94"/>
  <c r="I42" i="94"/>
  <c r="AR42" i="94"/>
  <c r="AS42" i="94" s="1"/>
  <c r="AV42" i="94" s="1"/>
  <c r="F42" i="94" s="1"/>
  <c r="AY42" i="94" s="1"/>
  <c r="G42" i="94" s="1"/>
  <c r="I33" i="94"/>
  <c r="BB33" i="94"/>
  <c r="AP48" i="94"/>
  <c r="J48" i="94" s="1"/>
  <c r="AQ48" i="94" s="1"/>
  <c r="BC27" i="94"/>
  <c r="AR18" i="94"/>
  <c r="AS18" i="94" s="1"/>
  <c r="AV18" i="94" s="1"/>
  <c r="F18" i="94" s="1"/>
  <c r="AY18" i="94" s="1"/>
  <c r="G18" i="94" s="1"/>
  <c r="BC48" i="93"/>
  <c r="BC36" i="93"/>
  <c r="BC30" i="93"/>
  <c r="I48" i="93"/>
  <c r="BB48" i="93"/>
  <c r="AR48" i="93"/>
  <c r="AS48" i="93" s="1"/>
  <c r="AV48" i="93" s="1"/>
  <c r="F48" i="93" s="1"/>
  <c r="AY48" i="93" s="1"/>
  <c r="G48" i="93" s="1"/>
  <c r="BC51" i="93"/>
  <c r="BC45" i="93"/>
  <c r="BC39" i="93"/>
  <c r="BC33" i="93"/>
  <c r="BC27" i="93"/>
  <c r="BC21" i="93"/>
  <c r="I51" i="93"/>
  <c r="AR51" i="93"/>
  <c r="AS51" i="93" s="1"/>
  <c r="AV51" i="93" s="1"/>
  <c r="F51" i="93" s="1"/>
  <c r="AY51" i="93" s="1"/>
  <c r="G51" i="93" s="1"/>
  <c r="I39" i="93"/>
  <c r="BB39" i="93"/>
  <c r="AR39" i="93"/>
  <c r="AS39" i="93" s="1"/>
  <c r="AV39" i="93" s="1"/>
  <c r="F39" i="93" s="1"/>
  <c r="AY39" i="93" s="1"/>
  <c r="G39" i="93" s="1"/>
  <c r="AR33" i="93"/>
  <c r="AS33" i="93" s="1"/>
  <c r="AV33" i="93" s="1"/>
  <c r="F33" i="93" s="1"/>
  <c r="AY33" i="93" s="1"/>
  <c r="G33" i="93" s="1"/>
  <c r="I27" i="93"/>
  <c r="AR27" i="93"/>
  <c r="AS27" i="93" s="1"/>
  <c r="AV27" i="93" s="1"/>
  <c r="F27" i="93" s="1"/>
  <c r="AY27" i="93" s="1"/>
  <c r="G27" i="93" s="1"/>
  <c r="AR21" i="93"/>
  <c r="AS21" i="93" s="1"/>
  <c r="AV21" i="93" s="1"/>
  <c r="F21" i="93" s="1"/>
  <c r="AY21" i="93" s="1"/>
  <c r="G21" i="93" s="1"/>
  <c r="BA51" i="92"/>
  <c r="BA48" i="92"/>
  <c r="AZ48" i="92"/>
  <c r="I42" i="92"/>
  <c r="AR42" i="92"/>
  <c r="AS42" i="92" s="1"/>
  <c r="AV42" i="92" s="1"/>
  <c r="F42" i="92" s="1"/>
  <c r="AY42" i="92" s="1"/>
  <c r="G42" i="92" s="1"/>
  <c r="I30" i="92"/>
  <c r="AR30" i="92"/>
  <c r="AS30" i="92" s="1"/>
  <c r="AV30" i="92" s="1"/>
  <c r="F30" i="92" s="1"/>
  <c r="AY30" i="92" s="1"/>
  <c r="G30" i="92" s="1"/>
  <c r="I18" i="92"/>
  <c r="AR18" i="92"/>
  <c r="AS18" i="92" s="1"/>
  <c r="AV18" i="92" s="1"/>
  <c r="F18" i="92" s="1"/>
  <c r="AY18" i="92" s="1"/>
  <c r="G18" i="92" s="1"/>
  <c r="BC36" i="92"/>
  <c r="BC30" i="92"/>
  <c r="BC18" i="92"/>
  <c r="I51" i="92"/>
  <c r="BC39" i="92"/>
  <c r="BC33" i="92"/>
  <c r="BC27" i="92"/>
  <c r="BC21" i="92"/>
  <c r="I48" i="92"/>
  <c r="BB48" i="92"/>
  <c r="BC42" i="92"/>
  <c r="BC24" i="92"/>
  <c r="BC48" i="92"/>
  <c r="I45" i="92"/>
  <c r="AR45" i="92"/>
  <c r="AS45" i="92" s="1"/>
  <c r="AV45" i="92" s="1"/>
  <c r="F45" i="92" s="1"/>
  <c r="AY45" i="92" s="1"/>
  <c r="G45" i="92" s="1"/>
  <c r="I39" i="92"/>
  <c r="AR39" i="92"/>
  <c r="AS39" i="92" s="1"/>
  <c r="AV39" i="92" s="1"/>
  <c r="F39" i="92" s="1"/>
  <c r="AY39" i="92" s="1"/>
  <c r="G39" i="92" s="1"/>
  <c r="I21" i="92"/>
  <c r="AR21" i="92"/>
  <c r="AS21" i="92" s="1"/>
  <c r="AV21" i="92" s="1"/>
  <c r="F21" i="92" s="1"/>
  <c r="AY21" i="92" s="1"/>
  <c r="G21" i="92" s="1"/>
  <c r="BC42" i="91"/>
  <c r="BC30" i="91"/>
  <c r="BC18" i="91"/>
  <c r="BC45" i="91"/>
  <c r="BC33" i="91"/>
  <c r="BC21" i="91"/>
  <c r="BC51" i="91"/>
  <c r="BC39" i="91"/>
  <c r="BC27" i="91"/>
  <c r="BC48" i="91"/>
  <c r="BC36" i="91"/>
  <c r="BC24" i="91"/>
  <c r="AL51" i="91"/>
  <c r="AP51" i="91" s="1"/>
  <c r="J51" i="91" s="1"/>
  <c r="AQ51" i="91" s="1"/>
  <c r="AL48" i="91"/>
  <c r="AL45" i="91"/>
  <c r="AL42" i="91"/>
  <c r="AL39" i="91"/>
  <c r="AP39" i="91" s="1"/>
  <c r="J39" i="91" s="1"/>
  <c r="AQ39" i="91" s="1"/>
  <c r="AL36" i="91"/>
  <c r="AL33" i="91"/>
  <c r="AP33" i="91" s="1"/>
  <c r="J33" i="91" s="1"/>
  <c r="AQ33" i="91" s="1"/>
  <c r="AL30" i="91"/>
  <c r="AL27" i="91"/>
  <c r="AP27" i="91" s="1"/>
  <c r="J27" i="91" s="1"/>
  <c r="AQ27" i="91" s="1"/>
  <c r="AL24" i="91"/>
  <c r="AP24" i="91" s="1"/>
  <c r="J24" i="91" s="1"/>
  <c r="AQ24" i="91" s="1"/>
  <c r="AL21" i="91"/>
  <c r="AL18" i="91"/>
  <c r="BC21" i="90"/>
  <c r="BC18" i="90"/>
  <c r="BC51" i="90"/>
  <c r="BC45" i="90"/>
  <c r="BC39" i="90"/>
  <c r="BC33" i="90"/>
  <c r="BC27" i="90"/>
  <c r="AL51" i="90"/>
  <c r="AL48" i="90"/>
  <c r="AP48" i="90" s="1"/>
  <c r="J48" i="90" s="1"/>
  <c r="AQ48" i="90" s="1"/>
  <c r="AL45" i="90"/>
  <c r="AL42" i="90"/>
  <c r="AL39" i="90"/>
  <c r="AP39" i="90" s="1"/>
  <c r="J39" i="90" s="1"/>
  <c r="AQ39" i="90" s="1"/>
  <c r="AL36" i="90"/>
  <c r="AL33" i="90"/>
  <c r="AL30" i="90"/>
  <c r="AP30" i="90" s="1"/>
  <c r="J30" i="90" s="1"/>
  <c r="AQ30" i="90" s="1"/>
  <c r="AL27" i="90"/>
  <c r="AL24" i="90"/>
  <c r="AL21" i="90"/>
  <c r="AL18" i="90"/>
  <c r="AP18" i="90" s="1"/>
  <c r="J18" i="90" s="1"/>
  <c r="AQ18" i="90" s="1"/>
  <c r="I51" i="89"/>
  <c r="AR51" i="89"/>
  <c r="AS51" i="89" s="1"/>
  <c r="AV51" i="89" s="1"/>
  <c r="F51" i="89" s="1"/>
  <c r="AY51" i="89" s="1"/>
  <c r="G51" i="89" s="1"/>
  <c r="BC18" i="89"/>
  <c r="I21" i="89"/>
  <c r="I45" i="89"/>
  <c r="AR45" i="89"/>
  <c r="AS45" i="89" s="1"/>
  <c r="AV45" i="89" s="1"/>
  <c r="F45" i="89" s="1"/>
  <c r="AY45" i="89" s="1"/>
  <c r="G45" i="89" s="1"/>
  <c r="BC39" i="89"/>
  <c r="BC27" i="89"/>
  <c r="AR18" i="89"/>
  <c r="AS18" i="89" s="1"/>
  <c r="AV18" i="89" s="1"/>
  <c r="F18" i="89" s="1"/>
  <c r="AY18" i="89" s="1"/>
  <c r="G18" i="89" s="1"/>
  <c r="I48" i="88"/>
  <c r="BE21" i="88"/>
  <c r="BD21" i="88"/>
  <c r="AT27" i="88"/>
  <c r="J27" i="88" s="1"/>
  <c r="AU27" i="88" s="1"/>
  <c r="I21" i="88"/>
  <c r="BF21" i="88"/>
  <c r="BA30" i="87"/>
  <c r="AZ30" i="87"/>
  <c r="AR42" i="87"/>
  <c r="AS42" i="87" s="1"/>
  <c r="AV42" i="87" s="1"/>
  <c r="F42" i="87" s="1"/>
  <c r="AY42" i="87" s="1"/>
  <c r="G42" i="87" s="1"/>
  <c r="AR51" i="87"/>
  <c r="AS51" i="87" s="1"/>
  <c r="AV51" i="87" s="1"/>
  <c r="F51" i="87" s="1"/>
  <c r="AY51" i="87" s="1"/>
  <c r="G51" i="87" s="1"/>
  <c r="I45" i="87"/>
  <c r="I27" i="87"/>
  <c r="I30" i="87"/>
  <c r="BB30" i="87"/>
  <c r="BD30" i="87" s="1"/>
  <c r="AP48" i="87"/>
  <c r="J48" i="87" s="1"/>
  <c r="AQ48" i="87" s="1"/>
  <c r="AR45" i="87"/>
  <c r="AS45" i="87" s="1"/>
  <c r="AV45" i="87" s="1"/>
  <c r="F45" i="87" s="1"/>
  <c r="AY45" i="87" s="1"/>
  <c r="G45" i="87" s="1"/>
  <c r="I33" i="87"/>
  <c r="AR27" i="87"/>
  <c r="AS27" i="87" s="1"/>
  <c r="AV27" i="87" s="1"/>
  <c r="F27" i="87" s="1"/>
  <c r="AY27" i="87" s="1"/>
  <c r="G27" i="87" s="1"/>
  <c r="BC24" i="87"/>
  <c r="AL18" i="87"/>
  <c r="AP18" i="87" s="1"/>
  <c r="J18" i="87" s="1"/>
  <c r="AQ18" i="87" s="1"/>
  <c r="BC24" i="86"/>
  <c r="I21" i="86"/>
  <c r="AR21" i="86"/>
  <c r="AS21" i="86" s="1"/>
  <c r="AV21" i="86" s="1"/>
  <c r="F21" i="86" s="1"/>
  <c r="AY21" i="86" s="1"/>
  <c r="G21" i="86" s="1"/>
  <c r="I27" i="86"/>
  <c r="AR27" i="86"/>
  <c r="AS27" i="86" s="1"/>
  <c r="AV27" i="86" s="1"/>
  <c r="F27" i="86" s="1"/>
  <c r="AY27" i="86" s="1"/>
  <c r="G27" i="86" s="1"/>
  <c r="BC27" i="86"/>
  <c r="BC18" i="86"/>
  <c r="AP51" i="86"/>
  <c r="J51" i="86" s="1"/>
  <c r="AQ51" i="86" s="1"/>
  <c r="BC21" i="86"/>
  <c r="AL51" i="86"/>
  <c r="AL48" i="86"/>
  <c r="AL45" i="86"/>
  <c r="AL42" i="86"/>
  <c r="AP42" i="86" s="1"/>
  <c r="J42" i="86" s="1"/>
  <c r="AQ42" i="86" s="1"/>
  <c r="AL39" i="86"/>
  <c r="AL36" i="86"/>
  <c r="AL33" i="86"/>
  <c r="AL30" i="86"/>
  <c r="AL18" i="86"/>
  <c r="AP18" i="86" s="1"/>
  <c r="J18" i="86" s="1"/>
  <c r="AQ18" i="86" s="1"/>
  <c r="BG45" i="85"/>
  <c r="BG33" i="85"/>
  <c r="BG42" i="85"/>
  <c r="BG30" i="85"/>
  <c r="BG18" i="85"/>
  <c r="BG21" i="85"/>
  <c r="BG39" i="85"/>
  <c r="BG27" i="85"/>
  <c r="BG36" i="85"/>
  <c r="BG24" i="85"/>
  <c r="AP51" i="85"/>
  <c r="AT51" i="85" s="1"/>
  <c r="J51" i="85" s="1"/>
  <c r="AU51" i="85" s="1"/>
  <c r="AP48" i="85"/>
  <c r="AP45" i="85"/>
  <c r="AP42" i="85"/>
  <c r="AT42" i="85" s="1"/>
  <c r="J42" i="85" s="1"/>
  <c r="AU42" i="85" s="1"/>
  <c r="AP39" i="85"/>
  <c r="AT39" i="85" s="1"/>
  <c r="J39" i="85" s="1"/>
  <c r="AU39" i="85" s="1"/>
  <c r="AP36" i="85"/>
  <c r="AT36" i="85" s="1"/>
  <c r="J36" i="85" s="1"/>
  <c r="AU36" i="85" s="1"/>
  <c r="AP33" i="85"/>
  <c r="AP30" i="85"/>
  <c r="AT30" i="85" s="1"/>
  <c r="J30" i="85" s="1"/>
  <c r="AU30" i="85" s="1"/>
  <c r="AP27" i="85"/>
  <c r="AT27" i="85" s="1"/>
  <c r="J27" i="85" s="1"/>
  <c r="AU27" i="85" s="1"/>
  <c r="AP24" i="85"/>
  <c r="AP21" i="85"/>
  <c r="AP18" i="85"/>
  <c r="AT18" i="85" s="1"/>
  <c r="J18" i="85" s="1"/>
  <c r="AU18" i="85" s="1"/>
  <c r="BC42" i="84"/>
  <c r="I39" i="84"/>
  <c r="AR39" i="84"/>
  <c r="AS39" i="84" s="1"/>
  <c r="AV39" i="84" s="1"/>
  <c r="F39" i="84" s="1"/>
  <c r="AY39" i="84" s="1"/>
  <c r="G39" i="84" s="1"/>
  <c r="BC30" i="84"/>
  <c r="I27" i="84"/>
  <c r="AR27" i="84"/>
  <c r="AS27" i="84" s="1"/>
  <c r="AV27" i="84" s="1"/>
  <c r="F27" i="84" s="1"/>
  <c r="AY27" i="84" s="1"/>
  <c r="G27" i="84" s="1"/>
  <c r="BC18" i="84"/>
  <c r="BC45" i="84"/>
  <c r="I42" i="84"/>
  <c r="AR42" i="84"/>
  <c r="AS42" i="84" s="1"/>
  <c r="AV42" i="84" s="1"/>
  <c r="F42" i="84" s="1"/>
  <c r="AY42" i="84" s="1"/>
  <c r="G42" i="84" s="1"/>
  <c r="BC33" i="84"/>
  <c r="BC21" i="84"/>
  <c r="BC48" i="84"/>
  <c r="I45" i="84"/>
  <c r="BB45" i="84"/>
  <c r="BD45" i="84" s="1"/>
  <c r="AR45" i="84"/>
  <c r="AS45" i="84" s="1"/>
  <c r="AV45" i="84" s="1"/>
  <c r="F45" i="84" s="1"/>
  <c r="AY45" i="84" s="1"/>
  <c r="G45" i="84" s="1"/>
  <c r="BC36" i="84"/>
  <c r="BC24" i="84"/>
  <c r="BC51" i="84"/>
  <c r="BC39" i="84"/>
  <c r="BC27" i="84"/>
  <c r="AL51" i="83"/>
  <c r="AL48" i="83"/>
  <c r="AL45" i="83"/>
  <c r="AP45" i="83" s="1"/>
  <c r="J45" i="83" s="1"/>
  <c r="AQ45" i="83" s="1"/>
  <c r="AL42" i="83"/>
  <c r="AP42" i="83" s="1"/>
  <c r="J42" i="83" s="1"/>
  <c r="AQ42" i="83" s="1"/>
  <c r="AL39" i="83"/>
  <c r="AL36" i="83"/>
  <c r="AL33" i="83"/>
  <c r="AP33" i="83" s="1"/>
  <c r="J33" i="83" s="1"/>
  <c r="AQ33" i="83" s="1"/>
  <c r="AL30" i="83"/>
  <c r="AL27" i="83"/>
  <c r="AL24" i="83"/>
  <c r="AL21" i="83"/>
  <c r="AP21" i="83" s="1"/>
  <c r="J21" i="83" s="1"/>
  <c r="AQ21" i="83" s="1"/>
  <c r="AL18" i="83"/>
  <c r="AP18" i="83" s="1"/>
  <c r="J18" i="83" s="1"/>
  <c r="AQ18" i="83" s="1"/>
  <c r="BG42" i="82"/>
  <c r="BG30" i="82"/>
  <c r="I27" i="82"/>
  <c r="AV27" i="82"/>
  <c r="AW27" i="82" s="1"/>
  <c r="AZ27" i="82" s="1"/>
  <c r="F27" i="82" s="1"/>
  <c r="BC27" i="82" s="1"/>
  <c r="G27" i="82" s="1"/>
  <c r="BG18" i="82"/>
  <c r="BG45" i="82"/>
  <c r="I42" i="82"/>
  <c r="AV42" i="82"/>
  <c r="AW42" i="82" s="1"/>
  <c r="AZ42" i="82" s="1"/>
  <c r="F42" i="82" s="1"/>
  <c r="BC42" i="82" s="1"/>
  <c r="G42" i="82" s="1"/>
  <c r="BG33" i="82"/>
  <c r="I30" i="82"/>
  <c r="BG21" i="82"/>
  <c r="I18" i="82"/>
  <c r="BF18" i="82"/>
  <c r="BH18" i="82" s="1"/>
  <c r="AV18" i="82"/>
  <c r="AW18" i="82" s="1"/>
  <c r="AZ18" i="82" s="1"/>
  <c r="F18" i="82" s="1"/>
  <c r="BC18" i="82" s="1"/>
  <c r="G18" i="82" s="1"/>
  <c r="BG48" i="82"/>
  <c r="BG36" i="82"/>
  <c r="BG24" i="82"/>
  <c r="BG51" i="82"/>
  <c r="BG39" i="82"/>
  <c r="BG27" i="82"/>
  <c r="I24" i="82"/>
  <c r="AR51" i="81"/>
  <c r="AS51" i="81" s="1"/>
  <c r="AV51" i="81" s="1"/>
  <c r="F51" i="81" s="1"/>
  <c r="AY51" i="81" s="1"/>
  <c r="G51" i="81" s="1"/>
  <c r="BC42" i="81"/>
  <c r="I39" i="81"/>
  <c r="AR39" i="81"/>
  <c r="AS39" i="81" s="1"/>
  <c r="AV39" i="81" s="1"/>
  <c r="F39" i="81" s="1"/>
  <c r="AY39" i="81" s="1"/>
  <c r="G39" i="81" s="1"/>
  <c r="BC30" i="81"/>
  <c r="I27" i="81"/>
  <c r="BC18" i="81"/>
  <c r="BC45" i="81"/>
  <c r="I42" i="81"/>
  <c r="AR42" i="81"/>
  <c r="AS42" i="81" s="1"/>
  <c r="AV42" i="81" s="1"/>
  <c r="F42" i="81" s="1"/>
  <c r="AY42" i="81" s="1"/>
  <c r="G42" i="81" s="1"/>
  <c r="BC33" i="81"/>
  <c r="I30" i="81"/>
  <c r="AR30" i="81"/>
  <c r="AS30" i="81" s="1"/>
  <c r="AV30" i="81" s="1"/>
  <c r="F30" i="81" s="1"/>
  <c r="AY30" i="81" s="1"/>
  <c r="G30" i="81" s="1"/>
  <c r="BC21" i="81"/>
  <c r="BC48" i="81"/>
  <c r="BC36" i="81"/>
  <c r="BC24" i="81"/>
  <c r="BC51" i="81"/>
  <c r="I48" i="81"/>
  <c r="AR48" i="81"/>
  <c r="AS48" i="81" s="1"/>
  <c r="AV48" i="81" s="1"/>
  <c r="F48" i="81" s="1"/>
  <c r="AY48" i="81" s="1"/>
  <c r="G48" i="81" s="1"/>
  <c r="BC39" i="81"/>
  <c r="I36" i="81"/>
  <c r="AR36" i="81"/>
  <c r="AS36" i="81" s="1"/>
  <c r="AV36" i="81" s="1"/>
  <c r="F36" i="81" s="1"/>
  <c r="AY36" i="81" s="1"/>
  <c r="G36" i="81" s="1"/>
  <c r="BC27" i="81"/>
  <c r="BC21" i="80"/>
  <c r="BC18" i="80"/>
  <c r="BC51" i="80"/>
  <c r="BC45" i="80"/>
  <c r="BC39" i="80"/>
  <c r="BC33" i="80"/>
  <c r="BC27" i="80"/>
  <c r="AL51" i="80"/>
  <c r="AL48" i="80"/>
  <c r="AP48" i="80" s="1"/>
  <c r="J48" i="80" s="1"/>
  <c r="AQ48" i="80" s="1"/>
  <c r="AL45" i="80"/>
  <c r="AL42" i="80"/>
  <c r="AL39" i="80"/>
  <c r="AP39" i="80" s="1"/>
  <c r="J39" i="80" s="1"/>
  <c r="AQ39" i="80" s="1"/>
  <c r="AL36" i="80"/>
  <c r="AL33" i="80"/>
  <c r="AL30" i="80"/>
  <c r="AP30" i="80" s="1"/>
  <c r="J30" i="80" s="1"/>
  <c r="AQ30" i="80" s="1"/>
  <c r="AL27" i="80"/>
  <c r="AL24" i="80"/>
  <c r="AL21" i="80"/>
  <c r="AL18" i="80"/>
  <c r="AP18" i="80" s="1"/>
  <c r="J18" i="80" s="1"/>
  <c r="AQ18" i="80" s="1"/>
  <c r="AL51" i="79"/>
  <c r="AL48" i="79"/>
  <c r="AL45" i="79"/>
  <c r="AP45" i="79" s="1"/>
  <c r="J45" i="79" s="1"/>
  <c r="AQ45" i="79" s="1"/>
  <c r="AL42" i="79"/>
  <c r="AL39" i="79"/>
  <c r="AL36" i="79"/>
  <c r="AL33" i="79"/>
  <c r="AP33" i="79" s="1"/>
  <c r="J33" i="79" s="1"/>
  <c r="AQ33" i="79" s="1"/>
  <c r="AL30" i="79"/>
  <c r="AP30" i="79" s="1"/>
  <c r="J30" i="79" s="1"/>
  <c r="AQ30" i="79" s="1"/>
  <c r="AL27" i="79"/>
  <c r="AL24" i="79"/>
  <c r="AL21" i="79"/>
  <c r="AP21" i="79" s="1"/>
  <c r="J21" i="79" s="1"/>
  <c r="AQ21" i="79" s="1"/>
  <c r="AL18" i="79"/>
  <c r="BA33" i="78"/>
  <c r="AZ33" i="78"/>
  <c r="BA27" i="78"/>
  <c r="AZ27" i="78"/>
  <c r="I48" i="78"/>
  <c r="I33" i="78"/>
  <c r="BB33" i="78"/>
  <c r="BD33" i="78" s="1"/>
  <c r="I27" i="78"/>
  <c r="BB27" i="78"/>
  <c r="AP51" i="78"/>
  <c r="J51" i="78" s="1"/>
  <c r="AQ51" i="78" s="1"/>
  <c r="AR48" i="78"/>
  <c r="AS48" i="78" s="1"/>
  <c r="AV48" i="78" s="1"/>
  <c r="F48" i="78" s="1"/>
  <c r="AY48" i="78" s="1"/>
  <c r="G48" i="78" s="1"/>
  <c r="BC39" i="78"/>
  <c r="BC27" i="78"/>
  <c r="I39" i="77"/>
  <c r="AV39" i="77"/>
  <c r="AW39" i="77" s="1"/>
  <c r="AZ39" i="77" s="1"/>
  <c r="F39" i="77" s="1"/>
  <c r="BC39" i="77" s="1"/>
  <c r="G39" i="77" s="1"/>
  <c r="BG30" i="77"/>
  <c r="BG21" i="77"/>
  <c r="BG33" i="77"/>
  <c r="BG18" i="77"/>
  <c r="BG36" i="77"/>
  <c r="BG27" i="77"/>
  <c r="BG48" i="77"/>
  <c r="BG39" i="77"/>
  <c r="BG24" i="77"/>
  <c r="AP27" i="77"/>
  <c r="AP24" i="77"/>
  <c r="AT24" i="77" s="1"/>
  <c r="J24" i="77" s="1"/>
  <c r="AU24" i="77" s="1"/>
  <c r="AP21" i="77"/>
  <c r="AT21" i="77" s="1"/>
  <c r="J21" i="77" s="1"/>
  <c r="AU21" i="77" s="1"/>
  <c r="AP18" i="77"/>
  <c r="BC21" i="76"/>
  <c r="BC48" i="76"/>
  <c r="BC42" i="76"/>
  <c r="BC36" i="76"/>
  <c r="BC30" i="76"/>
  <c r="BC18" i="76"/>
  <c r="BC51" i="76"/>
  <c r="BC45" i="76"/>
  <c r="BC39" i="76"/>
  <c r="BC33" i="76"/>
  <c r="BC27" i="76"/>
  <c r="AL51" i="76"/>
  <c r="AL48" i="76"/>
  <c r="AP48" i="76" s="1"/>
  <c r="J48" i="76" s="1"/>
  <c r="AQ48" i="76" s="1"/>
  <c r="AL45" i="76"/>
  <c r="AL42" i="76"/>
  <c r="AL39" i="76"/>
  <c r="AP39" i="76" s="1"/>
  <c r="J39" i="76" s="1"/>
  <c r="AQ39" i="76" s="1"/>
  <c r="AL36" i="76"/>
  <c r="AL33" i="76"/>
  <c r="AL30" i="76"/>
  <c r="AP30" i="76" s="1"/>
  <c r="J30" i="76" s="1"/>
  <c r="AQ30" i="76" s="1"/>
  <c r="AL27" i="76"/>
  <c r="AL24" i="76"/>
  <c r="AL21" i="76"/>
  <c r="AL18" i="76"/>
  <c r="AP18" i="76" s="1"/>
  <c r="J18" i="76" s="1"/>
  <c r="AQ18" i="76" s="1"/>
  <c r="BA51" i="75"/>
  <c r="AZ51" i="75"/>
  <c r="BC18" i="75"/>
  <c r="I36" i="75"/>
  <c r="I39" i="75"/>
  <c r="BC24" i="75"/>
  <c r="BB42" i="75"/>
  <c r="AR39" i="75"/>
  <c r="AS39" i="75" s="1"/>
  <c r="AV39" i="75" s="1"/>
  <c r="F39" i="75" s="1"/>
  <c r="AY39" i="75" s="1"/>
  <c r="G39" i="75" s="1"/>
  <c r="BC33" i="75"/>
  <c r="BC27" i="75"/>
  <c r="BC21" i="75"/>
  <c r="I51" i="75"/>
  <c r="BB51" i="75"/>
  <c r="BC30" i="75"/>
  <c r="BC51" i="75"/>
  <c r="BC45" i="75"/>
  <c r="BD42" i="75"/>
  <c r="BC39" i="75"/>
  <c r="BC21" i="74"/>
  <c r="BC30" i="74"/>
  <c r="BC18" i="74"/>
  <c r="BC27" i="74"/>
  <c r="BC33" i="74"/>
  <c r="BC48" i="74"/>
  <c r="BC42" i="74"/>
  <c r="BC36" i="74"/>
  <c r="BC24" i="74"/>
  <c r="AL51" i="74"/>
  <c r="AL48" i="74"/>
  <c r="AL45" i="74"/>
  <c r="AP45" i="74" s="1"/>
  <c r="J45" i="74" s="1"/>
  <c r="AQ45" i="74" s="1"/>
  <c r="AL42" i="74"/>
  <c r="AL39" i="74"/>
  <c r="AL36" i="74"/>
  <c r="AL33" i="74"/>
  <c r="AP33" i="74" s="1"/>
  <c r="J33" i="74" s="1"/>
  <c r="AQ33" i="74" s="1"/>
  <c r="AL30" i="74"/>
  <c r="AP30" i="74" s="1"/>
  <c r="J30" i="74" s="1"/>
  <c r="AQ30" i="74" s="1"/>
  <c r="AL27" i="74"/>
  <c r="AP27" i="74" s="1"/>
  <c r="J27" i="74" s="1"/>
  <c r="AQ27" i="74" s="1"/>
  <c r="AL24" i="74"/>
  <c r="AL21" i="74"/>
  <c r="AP21" i="74" s="1"/>
  <c r="J21" i="74" s="1"/>
  <c r="AQ21" i="74" s="1"/>
  <c r="AL18" i="74"/>
  <c r="AP18" i="74" s="1"/>
  <c r="J18" i="74" s="1"/>
  <c r="AQ18" i="74" s="1"/>
  <c r="BG30" i="73"/>
  <c r="BG18" i="73"/>
  <c r="BG27" i="73"/>
  <c r="BG21" i="73"/>
  <c r="BG51" i="73"/>
  <c r="BG45" i="73"/>
  <c r="BG39" i="73"/>
  <c r="BG24" i="73"/>
  <c r="AP51" i="73"/>
  <c r="AT51" i="73" s="1"/>
  <c r="J51" i="73" s="1"/>
  <c r="AU51" i="73" s="1"/>
  <c r="AP48" i="73"/>
  <c r="AT48" i="73" s="1"/>
  <c r="J48" i="73" s="1"/>
  <c r="AU48" i="73" s="1"/>
  <c r="AP45" i="73"/>
  <c r="AP42" i="73"/>
  <c r="AP39" i="73"/>
  <c r="AP36" i="73"/>
  <c r="AP33" i="73"/>
  <c r="AP30" i="73"/>
  <c r="AT30" i="73" s="1"/>
  <c r="J30" i="73" s="1"/>
  <c r="AU30" i="73" s="1"/>
  <c r="AP27" i="73"/>
  <c r="AT27" i="73" s="1"/>
  <c r="J27" i="73" s="1"/>
  <c r="AU27" i="73" s="1"/>
  <c r="AP24" i="73"/>
  <c r="AP21" i="73"/>
  <c r="AP18" i="73"/>
  <c r="AT18" i="73" s="1"/>
  <c r="J18" i="73" s="1"/>
  <c r="AU18" i="73" s="1"/>
  <c r="BG27" i="72"/>
  <c r="BG36" i="72"/>
  <c r="BG24" i="72"/>
  <c r="BG18" i="72"/>
  <c r="BG45" i="72"/>
  <c r="BG33" i="72"/>
  <c r="BG30" i="72"/>
  <c r="I21" i="72"/>
  <c r="AV21" i="72"/>
  <c r="AW21" i="72" s="1"/>
  <c r="AZ21" i="72" s="1"/>
  <c r="F21" i="72" s="1"/>
  <c r="BC21" i="72" s="1"/>
  <c r="G21" i="72" s="1"/>
  <c r="BG21" i="72"/>
  <c r="AP51" i="72"/>
  <c r="AP48" i="72"/>
  <c r="AT48" i="72" s="1"/>
  <c r="J48" i="72" s="1"/>
  <c r="AU48" i="72" s="1"/>
  <c r="AP45" i="72"/>
  <c r="AT45" i="72" s="1"/>
  <c r="J45" i="72" s="1"/>
  <c r="AU45" i="72" s="1"/>
  <c r="AP42" i="72"/>
  <c r="AP39" i="72"/>
  <c r="AP36" i="72"/>
  <c r="AP33" i="72"/>
  <c r="AT33" i="72" s="1"/>
  <c r="J33" i="72" s="1"/>
  <c r="AU33" i="72" s="1"/>
  <c r="AP30" i="72"/>
  <c r="AP27" i="72"/>
  <c r="AP24" i="72"/>
  <c r="AT24" i="72" s="1"/>
  <c r="J24" i="72" s="1"/>
  <c r="AU24" i="72" s="1"/>
  <c r="AP18" i="72"/>
  <c r="BC48" i="71"/>
  <c r="BC36" i="71"/>
  <c r="BC18" i="71"/>
  <c r="I36" i="71"/>
  <c r="AR36" i="71"/>
  <c r="AS36" i="71" s="1"/>
  <c r="AV36" i="71" s="1"/>
  <c r="F36" i="71" s="1"/>
  <c r="AY36" i="71" s="1"/>
  <c r="G36" i="71" s="1"/>
  <c r="I24" i="71"/>
  <c r="AR24" i="71"/>
  <c r="AS24" i="71" s="1"/>
  <c r="AV24" i="71" s="1"/>
  <c r="F24" i="71" s="1"/>
  <c r="AY24" i="71" s="1"/>
  <c r="G24" i="71" s="1"/>
  <c r="BC42" i="71"/>
  <c r="BC30" i="71"/>
  <c r="BC24" i="71"/>
  <c r="BC45" i="71"/>
  <c r="BC39" i="71"/>
  <c r="BC33" i="71"/>
  <c r="BC27" i="71"/>
  <c r="BC21" i="71"/>
  <c r="I51" i="71"/>
  <c r="I45" i="71"/>
  <c r="AR45" i="71"/>
  <c r="AS45" i="71" s="1"/>
  <c r="AV45" i="71" s="1"/>
  <c r="F45" i="71" s="1"/>
  <c r="AY45" i="71" s="1"/>
  <c r="G45" i="71" s="1"/>
  <c r="AR33" i="71"/>
  <c r="AS33" i="71" s="1"/>
  <c r="AV33" i="71" s="1"/>
  <c r="F33" i="71" s="1"/>
  <c r="AY33" i="71" s="1"/>
  <c r="G33" i="71" s="1"/>
  <c r="I27" i="71"/>
  <c r="AR27" i="71"/>
  <c r="AS27" i="71" s="1"/>
  <c r="AV27" i="71" s="1"/>
  <c r="F27" i="71" s="1"/>
  <c r="AY27" i="71" s="1"/>
  <c r="G27" i="71" s="1"/>
  <c r="BC42" i="70"/>
  <c r="BC30" i="70"/>
  <c r="BC18" i="70"/>
  <c r="BC45" i="70"/>
  <c r="BC33" i="70"/>
  <c r="I30" i="70"/>
  <c r="BC21" i="70"/>
  <c r="I18" i="70"/>
  <c r="AR18" i="70"/>
  <c r="AS18" i="70" s="1"/>
  <c r="AV18" i="70" s="1"/>
  <c r="F18" i="70" s="1"/>
  <c r="AY18" i="70" s="1"/>
  <c r="G18" i="70" s="1"/>
  <c r="BC48" i="70"/>
  <c r="BC36" i="70"/>
  <c r="BC24" i="70"/>
  <c r="BC51" i="70"/>
  <c r="I48" i="70"/>
  <c r="AR48" i="70"/>
  <c r="AS48" i="70" s="1"/>
  <c r="AV48" i="70" s="1"/>
  <c r="F48" i="70" s="1"/>
  <c r="AY48" i="70" s="1"/>
  <c r="G48" i="70" s="1"/>
  <c r="BC39" i="70"/>
  <c r="I36" i="70"/>
  <c r="AR36" i="70"/>
  <c r="AS36" i="70" s="1"/>
  <c r="AV36" i="70" s="1"/>
  <c r="F36" i="70" s="1"/>
  <c r="AY36" i="70" s="1"/>
  <c r="G36" i="70" s="1"/>
  <c r="BC27" i="70"/>
  <c r="I24" i="70"/>
  <c r="AR24" i="70"/>
  <c r="AS24" i="70" s="1"/>
  <c r="AV24" i="70" s="1"/>
  <c r="F24" i="70" s="1"/>
  <c r="AY24" i="70" s="1"/>
  <c r="G24" i="70" s="1"/>
  <c r="BG30" i="67"/>
  <c r="BG21" i="67"/>
  <c r="BG18" i="67"/>
  <c r="BG27" i="67"/>
  <c r="BG33" i="67"/>
  <c r="BG36" i="67"/>
  <c r="BG24" i="67"/>
  <c r="AP51" i="67"/>
  <c r="AP48" i="67"/>
  <c r="AP45" i="67"/>
  <c r="AP42" i="67"/>
  <c r="AP39" i="67"/>
  <c r="AT39" i="67" s="1"/>
  <c r="J39" i="67" s="1"/>
  <c r="AU39" i="67" s="1"/>
  <c r="AP36" i="67"/>
  <c r="AP33" i="67"/>
  <c r="AP30" i="67"/>
  <c r="AP27" i="67"/>
  <c r="AT27" i="67" s="1"/>
  <c r="J27" i="67" s="1"/>
  <c r="AU27" i="67" s="1"/>
  <c r="AP24" i="67"/>
  <c r="AT24" i="67" s="1"/>
  <c r="J24" i="67" s="1"/>
  <c r="AU24" i="67" s="1"/>
  <c r="AP21" i="67"/>
  <c r="AP18" i="67"/>
  <c r="I45" i="66"/>
  <c r="AR45" i="66"/>
  <c r="AS45" i="66" s="1"/>
  <c r="AV45" i="66" s="1"/>
  <c r="F45" i="66" s="1"/>
  <c r="AY45" i="66" s="1"/>
  <c r="G45" i="66" s="1"/>
  <c r="I18" i="66"/>
  <c r="I51" i="66"/>
  <c r="AR51" i="66"/>
  <c r="AS51" i="66" s="1"/>
  <c r="AV51" i="66" s="1"/>
  <c r="F51" i="66" s="1"/>
  <c r="AY51" i="66" s="1"/>
  <c r="G51" i="66" s="1"/>
  <c r="H39" i="66"/>
  <c r="H51" i="66"/>
  <c r="H45" i="66"/>
  <c r="H42" i="66"/>
  <c r="AP36" i="66"/>
  <c r="J36" i="66" s="1"/>
  <c r="AQ36" i="66" s="1"/>
  <c r="AP24" i="66"/>
  <c r="J24" i="66" s="1"/>
  <c r="AQ24" i="66" s="1"/>
  <c r="BC33" i="65"/>
  <c r="BC21" i="65"/>
  <c r="BC30" i="65"/>
  <c r="BC18" i="65"/>
  <c r="BC27" i="65"/>
  <c r="BC24" i="65"/>
  <c r="AL51" i="65"/>
  <c r="AL48" i="65"/>
  <c r="AP48" i="65" s="1"/>
  <c r="J48" i="65" s="1"/>
  <c r="AQ48" i="65" s="1"/>
  <c r="AL45" i="65"/>
  <c r="AL42" i="65"/>
  <c r="AL39" i="65"/>
  <c r="AL36" i="65"/>
  <c r="AP36" i="65" s="1"/>
  <c r="J36" i="65" s="1"/>
  <c r="AQ36" i="65" s="1"/>
  <c r="AL33" i="65"/>
  <c r="AP33" i="65" s="1"/>
  <c r="J33" i="65" s="1"/>
  <c r="AQ33" i="65" s="1"/>
  <c r="AL30" i="65"/>
  <c r="AP30" i="65" s="1"/>
  <c r="J30" i="65" s="1"/>
  <c r="AQ30" i="65" s="1"/>
  <c r="AL27" i="65"/>
  <c r="AL24" i="65"/>
  <c r="AP24" i="65" s="1"/>
  <c r="J24" i="65" s="1"/>
  <c r="AQ24" i="65" s="1"/>
  <c r="AL21" i="65"/>
  <c r="AL18" i="65"/>
  <c r="BG27" i="64"/>
  <c r="BG24" i="64"/>
  <c r="BG21" i="64"/>
  <c r="BG18" i="64"/>
  <c r="BG51" i="64"/>
  <c r="BG39" i="64"/>
  <c r="AP51" i="64"/>
  <c r="AP48" i="64"/>
  <c r="AT48" i="64" s="1"/>
  <c r="J48" i="64" s="1"/>
  <c r="AU48" i="64" s="1"/>
  <c r="AP45" i="64"/>
  <c r="AP42" i="64"/>
  <c r="AP39" i="64"/>
  <c r="AT39" i="64" s="1"/>
  <c r="J39" i="64" s="1"/>
  <c r="AU39" i="64" s="1"/>
  <c r="AP36" i="64"/>
  <c r="AT36" i="64" s="1"/>
  <c r="J36" i="64" s="1"/>
  <c r="AU36" i="64" s="1"/>
  <c r="AP33" i="64"/>
  <c r="AP30" i="64"/>
  <c r="AP27" i="64"/>
  <c r="AT27" i="64" s="1"/>
  <c r="J27" i="64" s="1"/>
  <c r="AU27" i="64" s="1"/>
  <c r="AP24" i="64"/>
  <c r="AP21" i="64"/>
  <c r="AP18" i="64"/>
  <c r="BC30" i="63"/>
  <c r="BC18" i="63"/>
  <c r="BC27" i="63"/>
  <c r="BC21" i="63"/>
  <c r="BC24" i="63"/>
  <c r="AL51" i="63"/>
  <c r="AL48" i="63"/>
  <c r="AL45" i="63"/>
  <c r="AP45" i="63" s="1"/>
  <c r="J45" i="63" s="1"/>
  <c r="AQ45" i="63" s="1"/>
  <c r="AL42" i="63"/>
  <c r="AL39" i="63"/>
  <c r="AP39" i="63" s="1"/>
  <c r="J39" i="63" s="1"/>
  <c r="AQ39" i="63" s="1"/>
  <c r="AL36" i="63"/>
  <c r="AL33" i="63"/>
  <c r="AL30" i="63"/>
  <c r="AP30" i="63" s="1"/>
  <c r="J30" i="63" s="1"/>
  <c r="AQ30" i="63" s="1"/>
  <c r="AL27" i="63"/>
  <c r="AP27" i="63" s="1"/>
  <c r="J27" i="63" s="1"/>
  <c r="AQ27" i="63" s="1"/>
  <c r="AL24" i="63"/>
  <c r="AL21" i="63"/>
  <c r="AP21" i="63" s="1"/>
  <c r="J21" i="63" s="1"/>
  <c r="AQ21" i="63" s="1"/>
  <c r="AL18" i="63"/>
  <c r="BC45" i="62"/>
  <c r="BC30" i="62"/>
  <c r="BC27" i="62"/>
  <c r="BC24" i="62"/>
  <c r="BC21" i="62"/>
  <c r="BC18" i="62"/>
  <c r="BC48" i="62"/>
  <c r="BC36" i="62"/>
  <c r="AL51" i="62"/>
  <c r="AP51" i="62" s="1"/>
  <c r="J51" i="62" s="1"/>
  <c r="AQ51" i="62" s="1"/>
  <c r="AL48" i="62"/>
  <c r="AL45" i="62"/>
  <c r="AL42" i="62"/>
  <c r="AL39" i="62"/>
  <c r="AP39" i="62" s="1"/>
  <c r="J39" i="62" s="1"/>
  <c r="AQ39" i="62" s="1"/>
  <c r="AL36" i="62"/>
  <c r="AP36" i="62" s="1"/>
  <c r="J36" i="62" s="1"/>
  <c r="AQ36" i="62" s="1"/>
  <c r="AL33" i="62"/>
  <c r="AL30" i="62"/>
  <c r="AL27" i="62"/>
  <c r="AP27" i="62" s="1"/>
  <c r="J27" i="62" s="1"/>
  <c r="AQ27" i="62" s="1"/>
  <c r="AL24" i="62"/>
  <c r="AP24" i="62" s="1"/>
  <c r="J24" i="62" s="1"/>
  <c r="AQ24" i="62" s="1"/>
  <c r="AL21" i="62"/>
  <c r="AL18" i="62"/>
  <c r="BE33" i="61"/>
  <c r="I36" i="61"/>
  <c r="AV36" i="61"/>
  <c r="AW36" i="61" s="1"/>
  <c r="AZ36" i="61" s="1"/>
  <c r="F36" i="61" s="1"/>
  <c r="BC36" i="61" s="1"/>
  <c r="G36" i="61" s="1"/>
  <c r="BE21" i="61"/>
  <c r="BD21" i="61"/>
  <c r="I27" i="61"/>
  <c r="I33" i="61"/>
  <c r="AV27" i="61"/>
  <c r="AW27" i="61" s="1"/>
  <c r="AZ27" i="61" s="1"/>
  <c r="F27" i="61" s="1"/>
  <c r="BC27" i="61" s="1"/>
  <c r="G27" i="61" s="1"/>
  <c r="I21" i="61"/>
  <c r="BF21" i="61"/>
  <c r="AV30" i="61"/>
  <c r="AW30" i="61" s="1"/>
  <c r="AZ30" i="61" s="1"/>
  <c r="F30" i="61" s="1"/>
  <c r="BC30" i="61" s="1"/>
  <c r="G30" i="61" s="1"/>
  <c r="BG27" i="61"/>
  <c r="I24" i="61"/>
  <c r="BG18" i="61"/>
  <c r="AP51" i="61"/>
  <c r="AT51" i="61" s="1"/>
  <c r="J51" i="61" s="1"/>
  <c r="AU51" i="61" s="1"/>
  <c r="AP48" i="61"/>
  <c r="AT48" i="61" s="1"/>
  <c r="J48" i="61" s="1"/>
  <c r="AU48" i="61" s="1"/>
  <c r="AP45" i="61"/>
  <c r="AT45" i="61" s="1"/>
  <c r="J45" i="61" s="1"/>
  <c r="AU45" i="61" s="1"/>
  <c r="AP18" i="61"/>
  <c r="BC51" i="60"/>
  <c r="BC39" i="60"/>
  <c r="BC27" i="60"/>
  <c r="BC24" i="60"/>
  <c r="BC21" i="60"/>
  <c r="BC18" i="60"/>
  <c r="BC42" i="60"/>
  <c r="AP33" i="60"/>
  <c r="J33" i="60" s="1"/>
  <c r="AQ33" i="60" s="1"/>
  <c r="AL51" i="60"/>
  <c r="AP51" i="60" s="1"/>
  <c r="J51" i="60" s="1"/>
  <c r="AQ51" i="60" s="1"/>
  <c r="AL48" i="60"/>
  <c r="AP48" i="60" s="1"/>
  <c r="J48" i="60" s="1"/>
  <c r="AQ48" i="60" s="1"/>
  <c r="AL45" i="60"/>
  <c r="AL42" i="60"/>
  <c r="AL39" i="60"/>
  <c r="AP39" i="60" s="1"/>
  <c r="J39" i="60" s="1"/>
  <c r="AQ39" i="60" s="1"/>
  <c r="AL36" i="60"/>
  <c r="AL33" i="60"/>
  <c r="AL30" i="60"/>
  <c r="AL27" i="60"/>
  <c r="AP27" i="60" s="1"/>
  <c r="J27" i="60" s="1"/>
  <c r="AQ27" i="60" s="1"/>
  <c r="AL24" i="60"/>
  <c r="AL21" i="60"/>
  <c r="AL18" i="60"/>
  <c r="BC48" i="59"/>
  <c r="BC42" i="59"/>
  <c r="BC36" i="59"/>
  <c r="BC30" i="59"/>
  <c r="BC24" i="59"/>
  <c r="BC18" i="59"/>
  <c r="I42" i="59"/>
  <c r="AR42" i="59"/>
  <c r="AS42" i="59" s="1"/>
  <c r="AV42" i="59" s="1"/>
  <c r="F42" i="59" s="1"/>
  <c r="AY42" i="59" s="1"/>
  <c r="G42" i="59" s="1"/>
  <c r="I18" i="59"/>
  <c r="AR18" i="59"/>
  <c r="AS18" i="59" s="1"/>
  <c r="AV18" i="59" s="1"/>
  <c r="F18" i="59" s="1"/>
  <c r="AY18" i="59" s="1"/>
  <c r="G18" i="59" s="1"/>
  <c r="BC51" i="59"/>
  <c r="BC45" i="59"/>
  <c r="BC39" i="59"/>
  <c r="BC33" i="59"/>
  <c r="BC27" i="59"/>
  <c r="BC21" i="59"/>
  <c r="AR45" i="59"/>
  <c r="AS45" i="59" s="1"/>
  <c r="AV45" i="59" s="1"/>
  <c r="F45" i="59" s="1"/>
  <c r="AY45" i="59" s="1"/>
  <c r="G45" i="59" s="1"/>
  <c r="I33" i="59"/>
  <c r="AR33" i="59"/>
  <c r="AS33" i="59" s="1"/>
  <c r="AV33" i="59" s="1"/>
  <c r="F33" i="59" s="1"/>
  <c r="AY33" i="59" s="1"/>
  <c r="G33" i="59" s="1"/>
  <c r="BC45" i="58"/>
  <c r="I42" i="58"/>
  <c r="BC33" i="58"/>
  <c r="I30" i="58"/>
  <c r="AR30" i="58"/>
  <c r="AS30" i="58" s="1"/>
  <c r="AV30" i="58" s="1"/>
  <c r="F30" i="58" s="1"/>
  <c r="AY30" i="58" s="1"/>
  <c r="G30" i="58" s="1"/>
  <c r="BC21" i="58"/>
  <c r="BC42" i="58"/>
  <c r="BC30" i="58"/>
  <c r="BC18" i="58"/>
  <c r="BC48" i="58"/>
  <c r="I45" i="58"/>
  <c r="AR45" i="58"/>
  <c r="AS45" i="58" s="1"/>
  <c r="AV45" i="58" s="1"/>
  <c r="F45" i="58" s="1"/>
  <c r="AY45" i="58" s="1"/>
  <c r="G45" i="58" s="1"/>
  <c r="BC36" i="58"/>
  <c r="BC24" i="58"/>
  <c r="BC51" i="58"/>
  <c r="BC39" i="58"/>
  <c r="I36" i="58"/>
  <c r="AR36" i="58"/>
  <c r="AS36" i="58" s="1"/>
  <c r="AV36" i="58" s="1"/>
  <c r="F36" i="58" s="1"/>
  <c r="AY36" i="58" s="1"/>
  <c r="G36" i="58" s="1"/>
  <c r="BC27" i="58"/>
  <c r="I24" i="58"/>
  <c r="AR24" i="58"/>
  <c r="AS24" i="58" s="1"/>
  <c r="AV24" i="58" s="1"/>
  <c r="F24" i="58" s="1"/>
  <c r="AY24" i="58" s="1"/>
  <c r="G24" i="58" s="1"/>
  <c r="BG48" i="57"/>
  <c r="BG42" i="57"/>
  <c r="BG36" i="57"/>
  <c r="BG30" i="57"/>
  <c r="BG24" i="57"/>
  <c r="AV48" i="57"/>
  <c r="AW48" i="57" s="1"/>
  <c r="AZ48" i="57" s="1"/>
  <c r="F48" i="57" s="1"/>
  <c r="BC48" i="57" s="1"/>
  <c r="G48" i="57" s="1"/>
  <c r="I42" i="57"/>
  <c r="AV42" i="57"/>
  <c r="AW42" i="57" s="1"/>
  <c r="AZ42" i="57" s="1"/>
  <c r="F42" i="57" s="1"/>
  <c r="BC42" i="57" s="1"/>
  <c r="G42" i="57" s="1"/>
  <c r="I36" i="57"/>
  <c r="AV36" i="57"/>
  <c r="AW36" i="57" s="1"/>
  <c r="AZ36" i="57" s="1"/>
  <c r="F36" i="57" s="1"/>
  <c r="BC36" i="57" s="1"/>
  <c r="G36" i="57" s="1"/>
  <c r="I30" i="57"/>
  <c r="AV30" i="57"/>
  <c r="AW30" i="57" s="1"/>
  <c r="AZ30" i="57" s="1"/>
  <c r="F30" i="57" s="1"/>
  <c r="BC30" i="57" s="1"/>
  <c r="G30" i="57" s="1"/>
  <c r="I18" i="57"/>
  <c r="BG45" i="57"/>
  <c r="BG39" i="57"/>
  <c r="BG33" i="57"/>
  <c r="BG27" i="57"/>
  <c r="BG21" i="57"/>
  <c r="BG18" i="57"/>
  <c r="AV51" i="57"/>
  <c r="AW51" i="57" s="1"/>
  <c r="AZ51" i="57" s="1"/>
  <c r="F51" i="57" s="1"/>
  <c r="BC51" i="57" s="1"/>
  <c r="G51" i="57" s="1"/>
  <c r="AV45" i="57"/>
  <c r="AW45" i="57" s="1"/>
  <c r="AZ45" i="57" s="1"/>
  <c r="F45" i="57" s="1"/>
  <c r="BC45" i="57" s="1"/>
  <c r="G45" i="57" s="1"/>
  <c r="BC42" i="56"/>
  <c r="BC30" i="56"/>
  <c r="BC18" i="56"/>
  <c r="BC45" i="56"/>
  <c r="BC33" i="56"/>
  <c r="BC21" i="56"/>
  <c r="I18" i="56"/>
  <c r="AR18" i="56"/>
  <c r="AS18" i="56" s="1"/>
  <c r="AV18" i="56" s="1"/>
  <c r="F18" i="56" s="1"/>
  <c r="AY18" i="56" s="1"/>
  <c r="G18" i="56" s="1"/>
  <c r="BC48" i="56"/>
  <c r="I45" i="56"/>
  <c r="AR45" i="56"/>
  <c r="AS45" i="56" s="1"/>
  <c r="AV45" i="56" s="1"/>
  <c r="F45" i="56" s="1"/>
  <c r="AY45" i="56" s="1"/>
  <c r="G45" i="56" s="1"/>
  <c r="BC36" i="56"/>
  <c r="BC24" i="56"/>
  <c r="BC51" i="56"/>
  <c r="I48" i="56"/>
  <c r="AR48" i="56"/>
  <c r="AS48" i="56" s="1"/>
  <c r="AV48" i="56" s="1"/>
  <c r="F48" i="56" s="1"/>
  <c r="AY48" i="56" s="1"/>
  <c r="G48" i="56" s="1"/>
  <c r="BC39" i="56"/>
  <c r="BC27" i="56"/>
  <c r="BA42" i="55"/>
  <c r="AZ42" i="55"/>
  <c r="BC30" i="55"/>
  <c r="BC18" i="55"/>
  <c r="BC33" i="55"/>
  <c r="I30" i="55"/>
  <c r="AR30" i="55"/>
  <c r="AS30" i="55" s="1"/>
  <c r="AV30" i="55" s="1"/>
  <c r="F30" i="55" s="1"/>
  <c r="AY30" i="55" s="1"/>
  <c r="G30" i="55" s="1"/>
  <c r="BC21" i="55"/>
  <c r="I48" i="55"/>
  <c r="I42" i="55"/>
  <c r="BB42" i="55"/>
  <c r="BC36" i="55"/>
  <c r="BC24" i="55"/>
  <c r="BC51" i="55"/>
  <c r="BC45" i="55"/>
  <c r="BD42" i="55"/>
  <c r="I36" i="55"/>
  <c r="AR36" i="55"/>
  <c r="AS36" i="55" s="1"/>
  <c r="AV36" i="55" s="1"/>
  <c r="F36" i="55" s="1"/>
  <c r="AY36" i="55" s="1"/>
  <c r="G36" i="55" s="1"/>
  <c r="BC27" i="55"/>
  <c r="BC33" i="54"/>
  <c r="BC42" i="54"/>
  <c r="BC30" i="54"/>
  <c r="BC18" i="54"/>
  <c r="BC21" i="54"/>
  <c r="BC39" i="54"/>
  <c r="BC27" i="54"/>
  <c r="BC51" i="54"/>
  <c r="BC36" i="54"/>
  <c r="BC24" i="54"/>
  <c r="AL51" i="54"/>
  <c r="AL48" i="54"/>
  <c r="AL45" i="54"/>
  <c r="AL42" i="54"/>
  <c r="AP42" i="54" s="1"/>
  <c r="J42" i="54" s="1"/>
  <c r="AQ42" i="54" s="1"/>
  <c r="AL39" i="54"/>
  <c r="AP39" i="54" s="1"/>
  <c r="J39" i="54" s="1"/>
  <c r="AQ39" i="54" s="1"/>
  <c r="AL36" i="54"/>
  <c r="AL33" i="54"/>
  <c r="AL30" i="54"/>
  <c r="AP30" i="54" s="1"/>
  <c r="J30" i="54" s="1"/>
  <c r="AQ30" i="54" s="1"/>
  <c r="AL27" i="54"/>
  <c r="AP27" i="54" s="1"/>
  <c r="J27" i="54" s="1"/>
  <c r="AQ27" i="54" s="1"/>
  <c r="AL24" i="54"/>
  <c r="AL21" i="54"/>
  <c r="AL18" i="54"/>
  <c r="I36" i="53"/>
  <c r="BG27" i="53"/>
  <c r="I24" i="53"/>
  <c r="AV24" i="53"/>
  <c r="AW24" i="53" s="1"/>
  <c r="AZ24" i="53" s="1"/>
  <c r="F24" i="53" s="1"/>
  <c r="BC24" i="53" s="1"/>
  <c r="G24" i="53" s="1"/>
  <c r="BG18" i="53"/>
  <c r="I51" i="53"/>
  <c r="I39" i="53"/>
  <c r="BG30" i="53"/>
  <c r="I27" i="53"/>
  <c r="AV36" i="53"/>
  <c r="AW36" i="53" s="1"/>
  <c r="AZ36" i="53" s="1"/>
  <c r="F36" i="53" s="1"/>
  <c r="BC36" i="53" s="1"/>
  <c r="G36" i="53" s="1"/>
  <c r="BG33" i="53"/>
  <c r="BG21" i="53"/>
  <c r="AV51" i="53"/>
  <c r="AW51" i="53" s="1"/>
  <c r="AZ51" i="53" s="1"/>
  <c r="F51" i="53" s="1"/>
  <c r="BC51" i="53" s="1"/>
  <c r="G51" i="53" s="1"/>
  <c r="BG48" i="53"/>
  <c r="AV39" i="53"/>
  <c r="AW39" i="53" s="1"/>
  <c r="AZ39" i="53" s="1"/>
  <c r="F39" i="53" s="1"/>
  <c r="BC39" i="53" s="1"/>
  <c r="G39" i="53" s="1"/>
  <c r="BG36" i="53"/>
  <c r="BG24" i="53"/>
  <c r="I21" i="53"/>
  <c r="AV21" i="53"/>
  <c r="AW21" i="53" s="1"/>
  <c r="AZ21" i="53" s="1"/>
  <c r="F21" i="53" s="1"/>
  <c r="BC21" i="53" s="1"/>
  <c r="G21" i="53" s="1"/>
  <c r="AP18" i="53"/>
  <c r="BA51" i="52"/>
  <c r="AZ51" i="52"/>
  <c r="BC42" i="52"/>
  <c r="I39" i="52"/>
  <c r="AR39" i="52"/>
  <c r="AS39" i="52" s="1"/>
  <c r="AV39" i="52" s="1"/>
  <c r="F39" i="52" s="1"/>
  <c r="AY39" i="52" s="1"/>
  <c r="G39" i="52" s="1"/>
  <c r="BC30" i="52"/>
  <c r="I27" i="52"/>
  <c r="AR27" i="52"/>
  <c r="AS27" i="52" s="1"/>
  <c r="AV27" i="52" s="1"/>
  <c r="F27" i="52" s="1"/>
  <c r="AY27" i="52" s="1"/>
  <c r="G27" i="52" s="1"/>
  <c r="BC21" i="52"/>
  <c r="BC45" i="52"/>
  <c r="BC33" i="52"/>
  <c r="BC18" i="52"/>
  <c r="I51" i="52"/>
  <c r="BB51" i="52"/>
  <c r="BC36" i="52"/>
  <c r="BC24" i="52"/>
  <c r="BC39" i="52"/>
  <c r="BC27" i="52"/>
  <c r="AL21" i="52"/>
  <c r="AL18" i="52"/>
  <c r="I39" i="51"/>
  <c r="BC30" i="51"/>
  <c r="BC18" i="51"/>
  <c r="BC33" i="51"/>
  <c r="BC21" i="51"/>
  <c r="AR39" i="51"/>
  <c r="AS39" i="51" s="1"/>
  <c r="AV39" i="51" s="1"/>
  <c r="F39" i="51" s="1"/>
  <c r="AY39" i="51" s="1"/>
  <c r="G39" i="51" s="1"/>
  <c r="BC24" i="51"/>
  <c r="BC51" i="51"/>
  <c r="BC39" i="51"/>
  <c r="BC27" i="51"/>
  <c r="AR24" i="51"/>
  <c r="AS24" i="51" s="1"/>
  <c r="AV24" i="51" s="1"/>
  <c r="F24" i="51" s="1"/>
  <c r="AY24" i="51" s="1"/>
  <c r="G24" i="51" s="1"/>
  <c r="BC27" i="50"/>
  <c r="BC24" i="50"/>
  <c r="BC21" i="50"/>
  <c r="BC18" i="50"/>
  <c r="BC45" i="50"/>
  <c r="BC33" i="50"/>
  <c r="AL51" i="50"/>
  <c r="AP51" i="50" s="1"/>
  <c r="J51" i="50" s="1"/>
  <c r="AQ51" i="50" s="1"/>
  <c r="AL48" i="50"/>
  <c r="AP48" i="50" s="1"/>
  <c r="J48" i="50" s="1"/>
  <c r="AQ48" i="50" s="1"/>
  <c r="AL45" i="50"/>
  <c r="AL42" i="50"/>
  <c r="AL39" i="50"/>
  <c r="AL36" i="50"/>
  <c r="AL33" i="50"/>
  <c r="AL30" i="50"/>
  <c r="AL27" i="50"/>
  <c r="AP27" i="50" s="1"/>
  <c r="J27" i="50" s="1"/>
  <c r="AQ27" i="50" s="1"/>
  <c r="AL24" i="50"/>
  <c r="AP24" i="50" s="1"/>
  <c r="J24" i="50" s="1"/>
  <c r="AQ24" i="50" s="1"/>
  <c r="AL21" i="50"/>
  <c r="AL18" i="50"/>
  <c r="BA21" i="49"/>
  <c r="AZ21" i="49"/>
  <c r="BA36" i="49"/>
  <c r="AZ36" i="49"/>
  <c r="I45" i="49"/>
  <c r="I27" i="49"/>
  <c r="I42" i="49"/>
  <c r="I18" i="49"/>
  <c r="AR27" i="49"/>
  <c r="AS27" i="49" s="1"/>
  <c r="AV27" i="49" s="1"/>
  <c r="F27" i="49" s="1"/>
  <c r="AY27" i="49" s="1"/>
  <c r="G27" i="49" s="1"/>
  <c r="I21" i="49"/>
  <c r="BB21" i="49"/>
  <c r="BD21" i="49" s="1"/>
  <c r="AP48" i="49"/>
  <c r="J48" i="49" s="1"/>
  <c r="AQ48" i="49" s="1"/>
  <c r="AR45" i="49"/>
  <c r="AS45" i="49" s="1"/>
  <c r="AV45" i="49" s="1"/>
  <c r="F45" i="49" s="1"/>
  <c r="AY45" i="49" s="1"/>
  <c r="G45" i="49" s="1"/>
  <c r="AR42" i="49"/>
  <c r="AS42" i="49" s="1"/>
  <c r="AV42" i="49" s="1"/>
  <c r="F42" i="49" s="1"/>
  <c r="AY42" i="49" s="1"/>
  <c r="G42" i="49" s="1"/>
  <c r="BC39" i="49"/>
  <c r="I36" i="49"/>
  <c r="BB36" i="49"/>
  <c r="BC27" i="49"/>
  <c r="BB24" i="49"/>
  <c r="BD24" i="49" s="1"/>
  <c r="AR18" i="49"/>
  <c r="AS18" i="49" s="1"/>
  <c r="AV18" i="49" s="1"/>
  <c r="F18" i="49" s="1"/>
  <c r="AY18" i="49" s="1"/>
  <c r="G18" i="49" s="1"/>
  <c r="BG21" i="48"/>
  <c r="BG18" i="48"/>
  <c r="BG27" i="48"/>
  <c r="BG24" i="48"/>
  <c r="AP51" i="48"/>
  <c r="AT51" i="48" s="1"/>
  <c r="J51" i="48" s="1"/>
  <c r="AU51" i="48" s="1"/>
  <c r="AP48" i="48"/>
  <c r="AT48" i="48" s="1"/>
  <c r="J48" i="48" s="1"/>
  <c r="AU48" i="48" s="1"/>
  <c r="AP45" i="48"/>
  <c r="AP42" i="48"/>
  <c r="AP39" i="48"/>
  <c r="AT39" i="48" s="1"/>
  <c r="J39" i="48" s="1"/>
  <c r="AU39" i="48" s="1"/>
  <c r="AP36" i="48"/>
  <c r="AP33" i="48"/>
  <c r="AP30" i="48"/>
  <c r="AP27" i="48"/>
  <c r="AT27" i="48" s="1"/>
  <c r="J27" i="48" s="1"/>
  <c r="AU27" i="48" s="1"/>
  <c r="AP24" i="48"/>
  <c r="AP21" i="48"/>
  <c r="AT21" i="48" s="1"/>
  <c r="J21" i="48" s="1"/>
  <c r="AU21" i="48" s="1"/>
  <c r="AP18" i="48"/>
  <c r="BC30" i="47"/>
  <c r="BC27" i="47"/>
  <c r="BC24" i="47"/>
  <c r="BC21" i="47"/>
  <c r="BC18" i="47"/>
  <c r="BC42" i="47"/>
  <c r="BC51" i="47"/>
  <c r="BC39" i="47"/>
  <c r="AL51" i="47"/>
  <c r="AP51" i="47" s="1"/>
  <c r="J51" i="47" s="1"/>
  <c r="AQ51" i="47" s="1"/>
  <c r="AL48" i="47"/>
  <c r="AP48" i="47" s="1"/>
  <c r="J48" i="47" s="1"/>
  <c r="AQ48" i="47" s="1"/>
  <c r="AL45" i="47"/>
  <c r="AL42" i="47"/>
  <c r="AP42" i="47" s="1"/>
  <c r="J42" i="47" s="1"/>
  <c r="AQ42" i="47" s="1"/>
  <c r="AL39" i="47"/>
  <c r="AP39" i="47" s="1"/>
  <c r="J39" i="47" s="1"/>
  <c r="AQ39" i="47" s="1"/>
  <c r="AL36" i="47"/>
  <c r="AL33" i="47"/>
  <c r="AL30" i="47"/>
  <c r="AP30" i="47" s="1"/>
  <c r="J30" i="47" s="1"/>
  <c r="AQ30" i="47" s="1"/>
  <c r="AL27" i="47"/>
  <c r="AL24" i="47"/>
  <c r="AL21" i="47"/>
  <c r="AL18" i="47"/>
  <c r="AP18" i="47" s="1"/>
  <c r="J18" i="47" s="1"/>
  <c r="AQ18" i="47" s="1"/>
  <c r="BA27" i="46"/>
  <c r="AZ27" i="46"/>
  <c r="BA21" i="46"/>
  <c r="AZ21" i="46"/>
  <c r="I51" i="46"/>
  <c r="AR51" i="46"/>
  <c r="AS51" i="46" s="1"/>
  <c r="AV51" i="46" s="1"/>
  <c r="F51" i="46" s="1"/>
  <c r="AY51" i="46" s="1"/>
  <c r="G51" i="46" s="1"/>
  <c r="I45" i="46"/>
  <c r="BC33" i="46"/>
  <c r="I30" i="46"/>
  <c r="I21" i="46"/>
  <c r="BB21" i="46"/>
  <c r="BD21" i="46" s="1"/>
  <c r="I27" i="46"/>
  <c r="BB27" i="46"/>
  <c r="AP48" i="46"/>
  <c r="J48" i="46" s="1"/>
  <c r="AQ48" i="46" s="1"/>
  <c r="AR45" i="46"/>
  <c r="AS45" i="46" s="1"/>
  <c r="AV45" i="46" s="1"/>
  <c r="F45" i="46" s="1"/>
  <c r="AY45" i="46" s="1"/>
  <c r="BC39" i="46"/>
  <c r="AR30" i="46"/>
  <c r="AS30" i="46" s="1"/>
  <c r="AV30" i="46" s="1"/>
  <c r="F30" i="46" s="1"/>
  <c r="AY30" i="46" s="1"/>
  <c r="G30" i="46" s="1"/>
  <c r="BC27" i="46"/>
  <c r="BC21" i="45"/>
  <c r="BC30" i="45"/>
  <c r="BC18" i="45"/>
  <c r="BC27" i="45"/>
  <c r="BC24" i="45"/>
  <c r="AL51" i="45"/>
  <c r="AP51" i="45" s="1"/>
  <c r="J51" i="45" s="1"/>
  <c r="AQ51" i="45" s="1"/>
  <c r="AL48" i="45"/>
  <c r="AL45" i="45"/>
  <c r="AL42" i="45"/>
  <c r="AL39" i="45"/>
  <c r="AL36" i="45"/>
  <c r="AP36" i="45" s="1"/>
  <c r="J36" i="45" s="1"/>
  <c r="AQ36" i="45" s="1"/>
  <c r="AL33" i="45"/>
  <c r="AP33" i="45" s="1"/>
  <c r="J33" i="45" s="1"/>
  <c r="AQ33" i="45" s="1"/>
  <c r="AL30" i="45"/>
  <c r="AP30" i="45" s="1"/>
  <c r="J30" i="45" s="1"/>
  <c r="AQ30" i="45" s="1"/>
  <c r="AL27" i="45"/>
  <c r="AP27" i="45" s="1"/>
  <c r="J27" i="45" s="1"/>
  <c r="AQ27" i="45" s="1"/>
  <c r="AL24" i="45"/>
  <c r="AL21" i="45"/>
  <c r="AP21" i="45" s="1"/>
  <c r="J21" i="45" s="1"/>
  <c r="AQ21" i="45" s="1"/>
  <c r="AL18" i="45"/>
  <c r="AP18" i="45" s="1"/>
  <c r="J18" i="45" s="1"/>
  <c r="AQ18" i="45" s="1"/>
  <c r="I30" i="44"/>
  <c r="AV30" i="44"/>
  <c r="AW30" i="44" s="1"/>
  <c r="AZ30" i="44" s="1"/>
  <c r="F30" i="44" s="1"/>
  <c r="BC30" i="44" s="1"/>
  <c r="G30" i="44" s="1"/>
  <c r="I48" i="44"/>
  <c r="AV48" i="44"/>
  <c r="AW48" i="44" s="1"/>
  <c r="AZ48" i="44" s="1"/>
  <c r="F48" i="44" s="1"/>
  <c r="BC48" i="44" s="1"/>
  <c r="G48" i="44" s="1"/>
  <c r="I33" i="44"/>
  <c r="AV33" i="44"/>
  <c r="AW33" i="44" s="1"/>
  <c r="AZ33" i="44" s="1"/>
  <c r="F33" i="44" s="1"/>
  <c r="BC33" i="44" s="1"/>
  <c r="G33" i="44" s="1"/>
  <c r="I18" i="44"/>
  <c r="AV18" i="44"/>
  <c r="AW18" i="44" s="1"/>
  <c r="AZ18" i="44" s="1"/>
  <c r="F18" i="44" s="1"/>
  <c r="BC18" i="44" s="1"/>
  <c r="G18" i="44" s="1"/>
  <c r="I21" i="44"/>
  <c r="AV21" i="44"/>
  <c r="AW21" i="44" s="1"/>
  <c r="AZ21" i="44" s="1"/>
  <c r="F21" i="44" s="1"/>
  <c r="BC21" i="44" s="1"/>
  <c r="G21" i="44" s="1"/>
  <c r="I42" i="44"/>
  <c r="AV42" i="44"/>
  <c r="AW42" i="44" s="1"/>
  <c r="AZ42" i="44" s="1"/>
  <c r="F42" i="44" s="1"/>
  <c r="BC42" i="44" s="1"/>
  <c r="G42" i="44" s="1"/>
  <c r="H51" i="44"/>
  <c r="H48" i="44"/>
  <c r="H45" i="44"/>
  <c r="H42" i="44"/>
  <c r="I24" i="44"/>
  <c r="H39" i="44"/>
  <c r="AT27" i="44"/>
  <c r="J27" i="44" s="1"/>
  <c r="AU27" i="44" s="1"/>
  <c r="AV24" i="44"/>
  <c r="AW24" i="44" s="1"/>
  <c r="AZ24" i="44" s="1"/>
  <c r="F24" i="44" s="1"/>
  <c r="BC24" i="44" s="1"/>
  <c r="G24" i="44" s="1"/>
  <c r="BA51" i="43"/>
  <c r="AR45" i="43"/>
  <c r="AS45" i="43" s="1"/>
  <c r="AV45" i="43" s="1"/>
  <c r="F45" i="43" s="1"/>
  <c r="AY45" i="43" s="1"/>
  <c r="G45" i="43" s="1"/>
  <c r="BC36" i="43"/>
  <c r="I33" i="43"/>
  <c r="AR33" i="43"/>
  <c r="AS33" i="43" s="1"/>
  <c r="AV33" i="43" s="1"/>
  <c r="F33" i="43" s="1"/>
  <c r="AY33" i="43" s="1"/>
  <c r="G33" i="43" s="1"/>
  <c r="BC24" i="43"/>
  <c r="BC39" i="43"/>
  <c r="I36" i="43"/>
  <c r="AR36" i="43"/>
  <c r="AS36" i="43" s="1"/>
  <c r="AV36" i="43" s="1"/>
  <c r="F36" i="43" s="1"/>
  <c r="AY36" i="43" s="1"/>
  <c r="G36" i="43" s="1"/>
  <c r="BC27" i="43"/>
  <c r="BC18" i="43"/>
  <c r="BB51" i="43"/>
  <c r="BD51" i="43" s="1"/>
  <c r="BC42" i="43"/>
  <c r="BC30" i="43"/>
  <c r="I27" i="43"/>
  <c r="AR27" i="43"/>
  <c r="AS27" i="43" s="1"/>
  <c r="AV27" i="43" s="1"/>
  <c r="F27" i="43" s="1"/>
  <c r="AY27" i="43" s="1"/>
  <c r="G27" i="43" s="1"/>
  <c r="BC33" i="43"/>
  <c r="I30" i="43"/>
  <c r="AR30" i="43"/>
  <c r="AS30" i="43" s="1"/>
  <c r="AV30" i="43" s="1"/>
  <c r="F30" i="43" s="1"/>
  <c r="AY30" i="43" s="1"/>
  <c r="G30" i="43" s="1"/>
  <c r="AL18" i="43"/>
  <c r="AP18" i="43" s="1"/>
  <c r="J18" i="43" s="1"/>
  <c r="AQ18" i="43" s="1"/>
  <c r="BC30" i="42"/>
  <c r="BC18" i="42"/>
  <c r="BC27" i="42"/>
  <c r="BC21" i="42"/>
  <c r="BC51" i="42"/>
  <c r="BC45" i="42"/>
  <c r="BC39" i="42"/>
  <c r="BC33" i="42"/>
  <c r="BC24" i="42"/>
  <c r="AL51" i="42"/>
  <c r="AP51" i="42" s="1"/>
  <c r="J51" i="42" s="1"/>
  <c r="AQ51" i="42" s="1"/>
  <c r="AL48" i="42"/>
  <c r="AL45" i="42"/>
  <c r="AL42" i="42"/>
  <c r="AP42" i="42" s="1"/>
  <c r="J42" i="42" s="1"/>
  <c r="AQ42" i="42" s="1"/>
  <c r="AL39" i="42"/>
  <c r="AL36" i="42"/>
  <c r="AL33" i="42"/>
  <c r="AP33" i="42" s="1"/>
  <c r="J33" i="42" s="1"/>
  <c r="AQ33" i="42" s="1"/>
  <c r="AL30" i="42"/>
  <c r="AP30" i="42" s="1"/>
  <c r="J30" i="42" s="1"/>
  <c r="AQ30" i="42" s="1"/>
  <c r="AL27" i="42"/>
  <c r="AP27" i="42" s="1"/>
  <c r="J27" i="42" s="1"/>
  <c r="AQ27" i="42" s="1"/>
  <c r="AL24" i="42"/>
  <c r="AP24" i="42" s="1"/>
  <c r="J24" i="42" s="1"/>
  <c r="AQ24" i="42" s="1"/>
  <c r="AL21" i="42"/>
  <c r="AP21" i="42" s="1"/>
  <c r="J21" i="42" s="1"/>
  <c r="AQ21" i="42" s="1"/>
  <c r="AL18" i="42"/>
  <c r="AP18" i="42" s="1"/>
  <c r="J18" i="42" s="1"/>
  <c r="AQ18" i="42" s="1"/>
  <c r="AP51" i="41"/>
  <c r="AT51" i="41" s="1"/>
  <c r="J51" i="41" s="1"/>
  <c r="AU51" i="41" s="1"/>
  <c r="AP48" i="41"/>
  <c r="AP45" i="41"/>
  <c r="AP42" i="41"/>
  <c r="AT42" i="41" s="1"/>
  <c r="J42" i="41" s="1"/>
  <c r="AU42" i="41" s="1"/>
  <c r="AP39" i="41"/>
  <c r="AP36" i="41"/>
  <c r="AT36" i="41" s="1"/>
  <c r="J36" i="41" s="1"/>
  <c r="AU36" i="41" s="1"/>
  <c r="AP33" i="41"/>
  <c r="AP30" i="41"/>
  <c r="AP27" i="41"/>
  <c r="AT27" i="41" s="1"/>
  <c r="J27" i="41" s="1"/>
  <c r="AU27" i="41" s="1"/>
  <c r="AP24" i="41"/>
  <c r="AP21" i="41"/>
  <c r="AP18" i="41"/>
  <c r="AT18" i="41" s="1"/>
  <c r="J18" i="41" s="1"/>
  <c r="AU18" i="41" s="1"/>
  <c r="AZ51" i="39"/>
  <c r="BC42" i="39"/>
  <c r="BC18" i="39"/>
  <c r="BC45" i="39"/>
  <c r="I42" i="39"/>
  <c r="AR42" i="39"/>
  <c r="AS42" i="39" s="1"/>
  <c r="AV42" i="39" s="1"/>
  <c r="F42" i="39" s="1"/>
  <c r="AY42" i="39" s="1"/>
  <c r="G42" i="39" s="1"/>
  <c r="BC21" i="39"/>
  <c r="BC30" i="39"/>
  <c r="BC36" i="39"/>
  <c r="BC24" i="39"/>
  <c r="I21" i="39"/>
  <c r="I18" i="39"/>
  <c r="AR18" i="39"/>
  <c r="AS18" i="39" s="1"/>
  <c r="AV18" i="39" s="1"/>
  <c r="F18" i="39" s="1"/>
  <c r="AY18" i="39" s="1"/>
  <c r="G18" i="39" s="1"/>
  <c r="BB51" i="39"/>
  <c r="BD51" i="39" s="1"/>
  <c r="I36" i="39"/>
  <c r="AR36" i="39"/>
  <c r="AS36" i="39" s="1"/>
  <c r="AV36" i="39" s="1"/>
  <c r="F36" i="39" s="1"/>
  <c r="AY36" i="39" s="1"/>
  <c r="G36" i="39" s="1"/>
  <c r="BC27" i="39"/>
  <c r="I24" i="39"/>
  <c r="AR24" i="39"/>
  <c r="AS24" i="39" s="1"/>
  <c r="AV24" i="39" s="1"/>
  <c r="F24" i="39" s="1"/>
  <c r="AY24" i="39" s="1"/>
  <c r="G24" i="39" s="1"/>
  <c r="BG48" i="38"/>
  <c r="I33" i="38"/>
  <c r="AV33" i="38"/>
  <c r="AW33" i="38" s="1"/>
  <c r="AZ33" i="38" s="1"/>
  <c r="F33" i="38" s="1"/>
  <c r="BC33" i="38" s="1"/>
  <c r="G33" i="38" s="1"/>
  <c r="BG24" i="38"/>
  <c r="BG51" i="38"/>
  <c r="BG39" i="38"/>
  <c r="I36" i="38"/>
  <c r="AV36" i="38"/>
  <c r="AW36" i="38" s="1"/>
  <c r="AZ36" i="38" s="1"/>
  <c r="F36" i="38" s="1"/>
  <c r="BC36" i="38" s="1"/>
  <c r="G36" i="38" s="1"/>
  <c r="BG27" i="38"/>
  <c r="BG18" i="38"/>
  <c r="BG42" i="38"/>
  <c r="I39" i="38"/>
  <c r="AV39" i="38"/>
  <c r="AW39" i="38" s="1"/>
  <c r="AZ39" i="38" s="1"/>
  <c r="F39" i="38" s="1"/>
  <c r="BC39" i="38" s="1"/>
  <c r="G39" i="38" s="1"/>
  <c r="BG30" i="38"/>
  <c r="I27" i="38"/>
  <c r="BG45" i="38"/>
  <c r="I42" i="38"/>
  <c r="AV42" i="38"/>
  <c r="AW42" i="38" s="1"/>
  <c r="AZ42" i="38" s="1"/>
  <c r="F42" i="38" s="1"/>
  <c r="BC42" i="38" s="1"/>
  <c r="G42" i="38" s="1"/>
  <c r="BG33" i="38"/>
  <c r="BG21" i="38"/>
  <c r="AP18" i="38"/>
  <c r="BC21" i="37"/>
  <c r="BC42" i="37"/>
  <c r="BC30" i="37"/>
  <c r="BC18" i="37"/>
  <c r="BC51" i="37"/>
  <c r="BC39" i="37"/>
  <c r="BC27" i="37"/>
  <c r="BC45" i="37"/>
  <c r="BC33" i="37"/>
  <c r="BC48" i="37"/>
  <c r="BC36" i="37"/>
  <c r="BC24" i="37"/>
  <c r="AL51" i="37"/>
  <c r="AP51" i="37" s="1"/>
  <c r="J51" i="37" s="1"/>
  <c r="AQ51" i="37" s="1"/>
  <c r="AL48" i="37"/>
  <c r="AL45" i="37"/>
  <c r="AL42" i="37"/>
  <c r="AL39" i="37"/>
  <c r="AP39" i="37" s="1"/>
  <c r="J39" i="37" s="1"/>
  <c r="AQ39" i="37" s="1"/>
  <c r="AL36" i="37"/>
  <c r="AP36" i="37" s="1"/>
  <c r="J36" i="37" s="1"/>
  <c r="AQ36" i="37" s="1"/>
  <c r="AL33" i="37"/>
  <c r="AL30" i="37"/>
  <c r="AL27" i="37"/>
  <c r="AP27" i="37" s="1"/>
  <c r="J27" i="37" s="1"/>
  <c r="AQ27" i="37" s="1"/>
  <c r="AL24" i="37"/>
  <c r="AP24" i="37" s="1"/>
  <c r="J24" i="37" s="1"/>
  <c r="AQ24" i="37" s="1"/>
  <c r="AL21" i="37"/>
  <c r="AL18" i="37"/>
  <c r="I51" i="36"/>
  <c r="AR51" i="36"/>
  <c r="AS51" i="36" s="1"/>
  <c r="AV51" i="36" s="1"/>
  <c r="F51" i="36" s="1"/>
  <c r="AY51" i="36" s="1"/>
  <c r="G51" i="36" s="1"/>
  <c r="I27" i="36"/>
  <c r="AR27" i="36"/>
  <c r="AS27" i="36" s="1"/>
  <c r="AV27" i="36" s="1"/>
  <c r="F27" i="36" s="1"/>
  <c r="AY27" i="36" s="1"/>
  <c r="G27" i="36" s="1"/>
  <c r="BC45" i="36"/>
  <c r="BC33" i="36"/>
  <c r="BC21" i="36"/>
  <c r="BC48" i="36"/>
  <c r="I33" i="36"/>
  <c r="AR33" i="36"/>
  <c r="AS33" i="36" s="1"/>
  <c r="AV33" i="36" s="1"/>
  <c r="F33" i="36" s="1"/>
  <c r="AY33" i="36" s="1"/>
  <c r="G33" i="36" s="1"/>
  <c r="BB33" i="36"/>
  <c r="BD33" i="36" s="1"/>
  <c r="BC24" i="36"/>
  <c r="BC42" i="36"/>
  <c r="I39" i="36"/>
  <c r="BC18" i="36"/>
  <c r="BC51" i="36"/>
  <c r="BC39" i="36"/>
  <c r="I36" i="36"/>
  <c r="AR36" i="36"/>
  <c r="AS36" i="36" s="1"/>
  <c r="AV36" i="36" s="1"/>
  <c r="F36" i="36" s="1"/>
  <c r="AY36" i="36" s="1"/>
  <c r="BC27" i="36"/>
  <c r="AR24" i="36"/>
  <c r="AS24" i="36" s="1"/>
  <c r="AV24" i="36" s="1"/>
  <c r="F24" i="36" s="1"/>
  <c r="AY24" i="36" s="1"/>
  <c r="G24" i="36" s="1"/>
  <c r="AP51" i="35"/>
  <c r="AP48" i="35"/>
  <c r="AP45" i="35"/>
  <c r="AT45" i="35" s="1"/>
  <c r="J45" i="35" s="1"/>
  <c r="AU45" i="35" s="1"/>
  <c r="AP42" i="35"/>
  <c r="AP39" i="35"/>
  <c r="AP36" i="35"/>
  <c r="AP33" i="35"/>
  <c r="AT33" i="35" s="1"/>
  <c r="J33" i="35" s="1"/>
  <c r="AU33" i="35" s="1"/>
  <c r="AP30" i="35"/>
  <c r="AT30" i="35" s="1"/>
  <c r="J30" i="35" s="1"/>
  <c r="AU30" i="35" s="1"/>
  <c r="AP27" i="35"/>
  <c r="AP24" i="35"/>
  <c r="AP21" i="35"/>
  <c r="AT21" i="35" s="1"/>
  <c r="J21" i="35" s="1"/>
  <c r="AU21" i="35" s="1"/>
  <c r="AP18" i="35"/>
  <c r="BA24" i="34"/>
  <c r="AZ24" i="34"/>
  <c r="BA21" i="34"/>
  <c r="AZ21" i="34"/>
  <c r="I45" i="34"/>
  <c r="I27" i="34"/>
  <c r="I42" i="34"/>
  <c r="I18" i="34"/>
  <c r="AR27" i="34"/>
  <c r="AS27" i="34" s="1"/>
  <c r="AV27" i="34" s="1"/>
  <c r="F27" i="34" s="1"/>
  <c r="AY27" i="34" s="1"/>
  <c r="G27" i="34" s="1"/>
  <c r="I21" i="34"/>
  <c r="BB21" i="34"/>
  <c r="BD21" i="34" s="1"/>
  <c r="AP48" i="34"/>
  <c r="J48" i="34" s="1"/>
  <c r="AQ48" i="34" s="1"/>
  <c r="AR45" i="34"/>
  <c r="AS45" i="34" s="1"/>
  <c r="AV45" i="34" s="1"/>
  <c r="F45" i="34" s="1"/>
  <c r="AY45" i="34" s="1"/>
  <c r="AR42" i="34"/>
  <c r="AS42" i="34" s="1"/>
  <c r="AV42" i="34" s="1"/>
  <c r="F42" i="34" s="1"/>
  <c r="AY42" i="34" s="1"/>
  <c r="G42" i="34" s="1"/>
  <c r="BC39" i="34"/>
  <c r="I36" i="34"/>
  <c r="BB36" i="34"/>
  <c r="BD36" i="34" s="1"/>
  <c r="BC27" i="34"/>
  <c r="I24" i="34"/>
  <c r="BB24" i="34"/>
  <c r="BD24" i="34" s="1"/>
  <c r="BG48" i="33"/>
  <c r="I45" i="33"/>
  <c r="AV45" i="33"/>
  <c r="AW45" i="33" s="1"/>
  <c r="AZ45" i="33" s="1"/>
  <c r="F45" i="33" s="1"/>
  <c r="BC45" i="33" s="1"/>
  <c r="G45" i="33" s="1"/>
  <c r="BG36" i="33"/>
  <c r="I33" i="33"/>
  <c r="AV33" i="33"/>
  <c r="AW33" i="33" s="1"/>
  <c r="AZ33" i="33" s="1"/>
  <c r="F33" i="33" s="1"/>
  <c r="BC33" i="33" s="1"/>
  <c r="G33" i="33" s="1"/>
  <c r="BG24" i="33"/>
  <c r="AV21" i="33"/>
  <c r="AW21" i="33" s="1"/>
  <c r="AZ21" i="33" s="1"/>
  <c r="F21" i="33" s="1"/>
  <c r="BC21" i="33" s="1"/>
  <c r="G21" i="33" s="1"/>
  <c r="I48" i="33"/>
  <c r="AV48" i="33"/>
  <c r="AW48" i="33" s="1"/>
  <c r="AZ48" i="33" s="1"/>
  <c r="F48" i="33" s="1"/>
  <c r="BC48" i="33" s="1"/>
  <c r="G48" i="33" s="1"/>
  <c r="BG39" i="33"/>
  <c r="BG27" i="33"/>
  <c r="AV24" i="33"/>
  <c r="AW24" i="33" s="1"/>
  <c r="AZ24" i="33" s="1"/>
  <c r="F24" i="33" s="1"/>
  <c r="BC24" i="33" s="1"/>
  <c r="G24" i="33" s="1"/>
  <c r="BG18" i="33"/>
  <c r="BG42" i="33"/>
  <c r="BG45" i="33"/>
  <c r="BG33" i="33"/>
  <c r="I30" i="33"/>
  <c r="AV30" i="33"/>
  <c r="AW30" i="33" s="1"/>
  <c r="AZ30" i="33" s="1"/>
  <c r="F30" i="33" s="1"/>
  <c r="BC30" i="33" s="1"/>
  <c r="BG21" i="33"/>
  <c r="AP18" i="33"/>
  <c r="BC33" i="32"/>
  <c r="BC30" i="32"/>
  <c r="BC27" i="32"/>
  <c r="BC24" i="32"/>
  <c r="BC21" i="32"/>
  <c r="BC18" i="32"/>
  <c r="BC48" i="32"/>
  <c r="AL51" i="32"/>
  <c r="AL48" i="32"/>
  <c r="AL45" i="32"/>
  <c r="AL42" i="32"/>
  <c r="AL39" i="32"/>
  <c r="AL36" i="32"/>
  <c r="AL33" i="32"/>
  <c r="AL30" i="32"/>
  <c r="AL27" i="32"/>
  <c r="AL24" i="32"/>
  <c r="AL21" i="32"/>
  <c r="AL18" i="32"/>
  <c r="BG48" i="31"/>
  <c r="BG36" i="31"/>
  <c r="I33" i="31"/>
  <c r="AV33" i="31"/>
  <c r="AW33" i="31" s="1"/>
  <c r="AZ33" i="31" s="1"/>
  <c r="F33" i="31" s="1"/>
  <c r="BC33" i="31" s="1"/>
  <c r="BG24" i="31"/>
  <c r="BG51" i="31"/>
  <c r="BG39" i="31"/>
  <c r="BG27" i="31"/>
  <c r="BG18" i="31"/>
  <c r="BG42" i="31"/>
  <c r="I39" i="31"/>
  <c r="AV39" i="31"/>
  <c r="AW39" i="31" s="1"/>
  <c r="AZ39" i="31" s="1"/>
  <c r="F39" i="31" s="1"/>
  <c r="BC39" i="31" s="1"/>
  <c r="G39" i="31" s="1"/>
  <c r="BF39" i="31"/>
  <c r="BH39" i="31" s="1"/>
  <c r="BG30" i="31"/>
  <c r="BG45" i="31"/>
  <c r="I42" i="31"/>
  <c r="AV42" i="31"/>
  <c r="AW42" i="31" s="1"/>
  <c r="AZ42" i="31" s="1"/>
  <c r="F42" i="31" s="1"/>
  <c r="BC42" i="31" s="1"/>
  <c r="G42" i="31" s="1"/>
  <c r="AV30" i="31"/>
  <c r="AW30" i="31" s="1"/>
  <c r="AZ30" i="31" s="1"/>
  <c r="F30" i="31" s="1"/>
  <c r="BC30" i="31" s="1"/>
  <c r="G30" i="31" s="1"/>
  <c r="BG21" i="31"/>
  <c r="AP18" i="31"/>
  <c r="BD48" i="30"/>
  <c r="BG45" i="30"/>
  <c r="I42" i="30"/>
  <c r="AV42" i="30"/>
  <c r="AW42" i="30" s="1"/>
  <c r="AZ42" i="30" s="1"/>
  <c r="F42" i="30" s="1"/>
  <c r="BC42" i="30" s="1"/>
  <c r="G42" i="30" s="1"/>
  <c r="BG33" i="30"/>
  <c r="I30" i="30"/>
  <c r="AV30" i="30"/>
  <c r="AW30" i="30" s="1"/>
  <c r="AZ30" i="30" s="1"/>
  <c r="F30" i="30" s="1"/>
  <c r="BC30" i="30" s="1"/>
  <c r="G30" i="30" s="1"/>
  <c r="I18" i="30"/>
  <c r="AV18" i="30"/>
  <c r="AW18" i="30" s="1"/>
  <c r="AZ18" i="30" s="1"/>
  <c r="F18" i="30" s="1"/>
  <c r="BC18" i="30" s="1"/>
  <c r="G18" i="30" s="1"/>
  <c r="BG42" i="30"/>
  <c r="I39" i="30"/>
  <c r="AV39" i="30"/>
  <c r="AW39" i="30" s="1"/>
  <c r="AZ39" i="30" s="1"/>
  <c r="F39" i="30" s="1"/>
  <c r="BC39" i="30" s="1"/>
  <c r="G39" i="30" s="1"/>
  <c r="BG30" i="30"/>
  <c r="BG18" i="30"/>
  <c r="BF51" i="30"/>
  <c r="BH51" i="30" s="1"/>
  <c r="I45" i="30"/>
  <c r="AV45" i="30"/>
  <c r="AW45" i="30" s="1"/>
  <c r="AZ45" i="30" s="1"/>
  <c r="F45" i="30" s="1"/>
  <c r="BC45" i="30" s="1"/>
  <c r="BG36" i="30"/>
  <c r="I33" i="30"/>
  <c r="AV33" i="30"/>
  <c r="AW33" i="30" s="1"/>
  <c r="AZ33" i="30" s="1"/>
  <c r="F33" i="30" s="1"/>
  <c r="BC33" i="30" s="1"/>
  <c r="G33" i="30" s="1"/>
  <c r="BG24" i="30"/>
  <c r="AV21" i="30"/>
  <c r="AW21" i="30" s="1"/>
  <c r="AZ21" i="30" s="1"/>
  <c r="F21" i="30" s="1"/>
  <c r="BC21" i="30" s="1"/>
  <c r="G21" i="30" s="1"/>
  <c r="BF48" i="30"/>
  <c r="BH48" i="30" s="1"/>
  <c r="BG39" i="30"/>
  <c r="BG27" i="30"/>
  <c r="BC33" i="29"/>
  <c r="BC21" i="29"/>
  <c r="BC30" i="29"/>
  <c r="BC18" i="29"/>
  <c r="BC27" i="29"/>
  <c r="BC24" i="29"/>
  <c r="AL51" i="29"/>
  <c r="AL48" i="29"/>
  <c r="AP48" i="29" s="1"/>
  <c r="J48" i="29" s="1"/>
  <c r="AQ48" i="29" s="1"/>
  <c r="AL45" i="29"/>
  <c r="AP45" i="29" s="1"/>
  <c r="J45" i="29" s="1"/>
  <c r="AQ45" i="29" s="1"/>
  <c r="AL42" i="29"/>
  <c r="AL39" i="29"/>
  <c r="AL36" i="29"/>
  <c r="AP36" i="29" s="1"/>
  <c r="J36" i="29" s="1"/>
  <c r="AQ36" i="29" s="1"/>
  <c r="AL33" i="29"/>
  <c r="AL30" i="29"/>
  <c r="AL27" i="29"/>
  <c r="AL24" i="29"/>
  <c r="AP24" i="29" s="1"/>
  <c r="J24" i="29" s="1"/>
  <c r="AQ24" i="29" s="1"/>
  <c r="AL21" i="29"/>
  <c r="AP21" i="29" s="1"/>
  <c r="J21" i="29" s="1"/>
  <c r="AQ21" i="29" s="1"/>
  <c r="AL18" i="29"/>
  <c r="BC21" i="28"/>
  <c r="BC18" i="28"/>
  <c r="BC27" i="28"/>
  <c r="BC48" i="28"/>
  <c r="BC42" i="28"/>
  <c r="BC36" i="28"/>
  <c r="BC24" i="28"/>
  <c r="AL51" i="28"/>
  <c r="AL48" i="28"/>
  <c r="AL45" i="28"/>
  <c r="AP45" i="28" s="1"/>
  <c r="J45" i="28" s="1"/>
  <c r="AQ45" i="28" s="1"/>
  <c r="AL42" i="28"/>
  <c r="AL39" i="28"/>
  <c r="AL36" i="28"/>
  <c r="AP36" i="28" s="1"/>
  <c r="J36" i="28" s="1"/>
  <c r="AQ36" i="28" s="1"/>
  <c r="AL33" i="28"/>
  <c r="AL30" i="28"/>
  <c r="AL27" i="28"/>
  <c r="AL24" i="28"/>
  <c r="AP24" i="28" s="1"/>
  <c r="J24" i="28" s="1"/>
  <c r="AQ24" i="28" s="1"/>
  <c r="AL21" i="28"/>
  <c r="AP21" i="28" s="1"/>
  <c r="J21" i="28" s="1"/>
  <c r="AQ21" i="28" s="1"/>
  <c r="AL18" i="28"/>
  <c r="BD21" i="27"/>
  <c r="AV39" i="27"/>
  <c r="AW39" i="27" s="1"/>
  <c r="AZ39" i="27" s="1"/>
  <c r="F39" i="27" s="1"/>
  <c r="BC39" i="27" s="1"/>
  <c r="G39" i="27" s="1"/>
  <c r="I42" i="27"/>
  <c r="AV42" i="27"/>
  <c r="AW42" i="27" s="1"/>
  <c r="AZ42" i="27" s="1"/>
  <c r="F42" i="27" s="1"/>
  <c r="BC42" i="27" s="1"/>
  <c r="G42" i="27" s="1"/>
  <c r="I27" i="27"/>
  <c r="AV27" i="27"/>
  <c r="AW27" i="27" s="1"/>
  <c r="AZ27" i="27" s="1"/>
  <c r="F27" i="27" s="1"/>
  <c r="BC27" i="27" s="1"/>
  <c r="G27" i="27" s="1"/>
  <c r="BF21" i="27"/>
  <c r="BH21" i="27" s="1"/>
  <c r="AT48" i="27"/>
  <c r="J48" i="27" s="1"/>
  <c r="AU48" i="27" s="1"/>
  <c r="AT36" i="27"/>
  <c r="J36" i="27" s="1"/>
  <c r="AU36" i="27" s="1"/>
  <c r="BG27" i="27"/>
  <c r="I24" i="27"/>
  <c r="BF24" i="27"/>
  <c r="I51" i="26"/>
  <c r="AR51" i="26"/>
  <c r="AS51" i="26" s="1"/>
  <c r="AV51" i="26" s="1"/>
  <c r="F51" i="26" s="1"/>
  <c r="AY51" i="26" s="1"/>
  <c r="G51" i="26" s="1"/>
  <c r="I21" i="26"/>
  <c r="I18" i="26"/>
  <c r="BC39" i="26"/>
  <c r="I36" i="26"/>
  <c r="BC27" i="26"/>
  <c r="AR18" i="26"/>
  <c r="AS18" i="26" s="1"/>
  <c r="AV18" i="26" s="1"/>
  <c r="F18" i="26" s="1"/>
  <c r="AY18" i="26" s="1"/>
  <c r="G18" i="26" s="1"/>
  <c r="BA36" i="25"/>
  <c r="BA33" i="25"/>
  <c r="AZ33" i="25"/>
  <c r="I39" i="25"/>
  <c r="I42" i="25"/>
  <c r="AP45" i="25"/>
  <c r="J45" i="25" s="1"/>
  <c r="AQ45" i="25" s="1"/>
  <c r="BC36" i="25"/>
  <c r="I33" i="25"/>
  <c r="BB33" i="25"/>
  <c r="BD33" i="25" s="1"/>
  <c r="AP48" i="25"/>
  <c r="J48" i="25" s="1"/>
  <c r="AQ48" i="25" s="1"/>
  <c r="AR42" i="25"/>
  <c r="AS42" i="25" s="1"/>
  <c r="AV42" i="25" s="1"/>
  <c r="F42" i="25" s="1"/>
  <c r="AY42" i="25" s="1"/>
  <c r="G42" i="25" s="1"/>
  <c r="BC39" i="25"/>
  <c r="I36" i="25"/>
  <c r="BC27" i="25"/>
  <c r="BA24" i="23"/>
  <c r="AZ24" i="23"/>
  <c r="I42" i="23"/>
  <c r="I18" i="23"/>
  <c r="AR42" i="23"/>
  <c r="AS42" i="23" s="1"/>
  <c r="AV42" i="23" s="1"/>
  <c r="F42" i="23" s="1"/>
  <c r="AY42" i="23" s="1"/>
  <c r="G42" i="23" s="1"/>
  <c r="BC39" i="23"/>
  <c r="BC27" i="23"/>
  <c r="I24" i="23"/>
  <c r="BB24" i="23"/>
  <c r="BD24" i="23" s="1"/>
  <c r="AR18" i="23"/>
  <c r="AS18" i="23" s="1"/>
  <c r="AV18" i="23" s="1"/>
  <c r="F18" i="23" s="1"/>
  <c r="AY18" i="23" s="1"/>
  <c r="G18" i="23" s="1"/>
  <c r="I45" i="22"/>
  <c r="I39" i="22"/>
  <c r="BG30" i="22"/>
  <c r="BG24" i="22"/>
  <c r="BG18" i="22"/>
  <c r="I48" i="22"/>
  <c r="AV39" i="22"/>
  <c r="AW39" i="22" s="1"/>
  <c r="AZ39" i="22" s="1"/>
  <c r="F39" i="22" s="1"/>
  <c r="BC39" i="22" s="1"/>
  <c r="G39" i="22" s="1"/>
  <c r="BG33" i="22"/>
  <c r="BG27" i="22"/>
  <c r="BG21" i="22"/>
  <c r="BG51" i="22"/>
  <c r="BG45" i="22"/>
  <c r="BG39" i="22"/>
  <c r="I27" i="22"/>
  <c r="BC48" i="21"/>
  <c r="AR33" i="21"/>
  <c r="AS33" i="21" s="1"/>
  <c r="AV33" i="21" s="1"/>
  <c r="F33" i="21" s="1"/>
  <c r="AY33" i="21" s="1"/>
  <c r="G33" i="21" s="1"/>
  <c r="BC24" i="21"/>
  <c r="BC18" i="21"/>
  <c r="BC51" i="21"/>
  <c r="AR48" i="21"/>
  <c r="AS48" i="21" s="1"/>
  <c r="AV48" i="21" s="1"/>
  <c r="F48" i="21" s="1"/>
  <c r="AY48" i="21" s="1"/>
  <c r="G48" i="21" s="1"/>
  <c r="BC39" i="21"/>
  <c r="I36" i="21"/>
  <c r="AR36" i="21"/>
  <c r="AS36" i="21" s="1"/>
  <c r="AV36" i="21" s="1"/>
  <c r="F36" i="21" s="1"/>
  <c r="AY36" i="21" s="1"/>
  <c r="G36" i="21" s="1"/>
  <c r="BC27" i="21"/>
  <c r="I18" i="21"/>
  <c r="AR18" i="21"/>
  <c r="AS18" i="21" s="1"/>
  <c r="AV18" i="21" s="1"/>
  <c r="F18" i="21" s="1"/>
  <c r="AY18" i="21" s="1"/>
  <c r="G18" i="21" s="1"/>
  <c r="BC36" i="21"/>
  <c r="AR51" i="21"/>
  <c r="AS51" i="21" s="1"/>
  <c r="AV51" i="21" s="1"/>
  <c r="F51" i="21" s="1"/>
  <c r="AY51" i="21" s="1"/>
  <c r="G51" i="21" s="1"/>
  <c r="BC42" i="21"/>
  <c r="I39" i="21"/>
  <c r="AR39" i="21"/>
  <c r="AS39" i="21" s="1"/>
  <c r="AV39" i="21" s="1"/>
  <c r="F39" i="21" s="1"/>
  <c r="AY39" i="21" s="1"/>
  <c r="G39" i="21" s="1"/>
  <c r="BC30" i="21"/>
  <c r="I27" i="21"/>
  <c r="BC21" i="21"/>
  <c r="BC45" i="21"/>
  <c r="BC33" i="21"/>
  <c r="BA36" i="20"/>
  <c r="AZ33" i="20"/>
  <c r="I51" i="20"/>
  <c r="I30" i="20"/>
  <c r="I39" i="20"/>
  <c r="AR39" i="20"/>
  <c r="AS39" i="20" s="1"/>
  <c r="AV39" i="20" s="1"/>
  <c r="F39" i="20" s="1"/>
  <c r="AY39" i="20" s="1"/>
  <c r="G39" i="20" s="1"/>
  <c r="BB33" i="20"/>
  <c r="BD33" i="20" s="1"/>
  <c r="AP45" i="20"/>
  <c r="J45" i="20" s="1"/>
  <c r="AQ45" i="20" s="1"/>
  <c r="I36" i="20"/>
  <c r="BB36" i="20"/>
  <c r="BD36" i="20" s="1"/>
  <c r="AR30" i="20"/>
  <c r="AS30" i="20" s="1"/>
  <c r="AV30" i="20" s="1"/>
  <c r="F30" i="20" s="1"/>
  <c r="AY30" i="20" s="1"/>
  <c r="G30" i="20" s="1"/>
  <c r="BC27" i="20"/>
  <c r="BG27" i="19"/>
  <c r="BG24" i="19"/>
  <c r="BG21" i="19"/>
  <c r="BG18" i="19"/>
  <c r="BG45" i="19"/>
  <c r="BG33" i="19"/>
  <c r="AP51" i="19"/>
  <c r="AT51" i="19" s="1"/>
  <c r="J51" i="19" s="1"/>
  <c r="AU51" i="19" s="1"/>
  <c r="AP48" i="19"/>
  <c r="AT48" i="19" s="1"/>
  <c r="J48" i="19" s="1"/>
  <c r="AU48" i="19" s="1"/>
  <c r="AP45" i="19"/>
  <c r="AP42" i="19"/>
  <c r="AP39" i="19"/>
  <c r="AP36" i="19"/>
  <c r="AP33" i="19"/>
  <c r="AP30" i="19"/>
  <c r="AP27" i="19"/>
  <c r="AT27" i="19" s="1"/>
  <c r="J27" i="19" s="1"/>
  <c r="AU27" i="19" s="1"/>
  <c r="AP24" i="19"/>
  <c r="AT24" i="19" s="1"/>
  <c r="J24" i="19" s="1"/>
  <c r="AU24" i="19" s="1"/>
  <c r="AP21" i="19"/>
  <c r="AP18" i="19"/>
  <c r="BC48" i="18"/>
  <c r="BC42" i="18"/>
  <c r="BC36" i="18"/>
  <c r="BC30" i="18"/>
  <c r="BC24" i="18"/>
  <c r="BC18" i="18"/>
  <c r="I42" i="18"/>
  <c r="AR42" i="18"/>
  <c r="AS42" i="18" s="1"/>
  <c r="AV42" i="18" s="1"/>
  <c r="F42" i="18" s="1"/>
  <c r="AY42" i="18" s="1"/>
  <c r="G42" i="18" s="1"/>
  <c r="I30" i="18"/>
  <c r="AR30" i="18"/>
  <c r="AS30" i="18" s="1"/>
  <c r="AV30" i="18" s="1"/>
  <c r="F30" i="18" s="1"/>
  <c r="AY30" i="18" s="1"/>
  <c r="G30" i="18" s="1"/>
  <c r="BC51" i="18"/>
  <c r="BC45" i="18"/>
  <c r="BC39" i="18"/>
  <c r="BC33" i="18"/>
  <c r="BC27" i="18"/>
  <c r="BC21" i="18"/>
  <c r="AR51" i="18"/>
  <c r="AS51" i="18" s="1"/>
  <c r="AV51" i="18" s="1"/>
  <c r="F51" i="18" s="1"/>
  <c r="AY51" i="18" s="1"/>
  <c r="G51" i="18" s="1"/>
  <c r="I45" i="18"/>
  <c r="AR45" i="18"/>
  <c r="AS45" i="18" s="1"/>
  <c r="AV45" i="18" s="1"/>
  <c r="F45" i="18" s="1"/>
  <c r="AY45" i="18" s="1"/>
  <c r="G45" i="18" s="1"/>
  <c r="AR39" i="18"/>
  <c r="AS39" i="18" s="1"/>
  <c r="AV39" i="18" s="1"/>
  <c r="F39" i="18" s="1"/>
  <c r="AY39" i="18" s="1"/>
  <c r="G39" i="18" s="1"/>
  <c r="I33" i="18"/>
  <c r="AR33" i="18"/>
  <c r="AS33" i="18" s="1"/>
  <c r="AV33" i="18" s="1"/>
  <c r="F33" i="18" s="1"/>
  <c r="AY33" i="18" s="1"/>
  <c r="G33" i="18" s="1"/>
  <c r="AR27" i="18"/>
  <c r="AS27" i="18" s="1"/>
  <c r="AV27" i="18" s="1"/>
  <c r="F27" i="18" s="1"/>
  <c r="AY27" i="18" s="1"/>
  <c r="G27" i="18" s="1"/>
  <c r="I21" i="18"/>
  <c r="AR21" i="18"/>
  <c r="AS21" i="18" s="1"/>
  <c r="AV21" i="18" s="1"/>
  <c r="F21" i="18" s="1"/>
  <c r="AY21" i="18" s="1"/>
  <c r="G21" i="18" s="1"/>
  <c r="BC48" i="17"/>
  <c r="BC36" i="17"/>
  <c r="BC24" i="17"/>
  <c r="I21" i="17"/>
  <c r="BC51" i="17"/>
  <c r="I48" i="17"/>
  <c r="AR48" i="17"/>
  <c r="AS48" i="17" s="1"/>
  <c r="AV48" i="17" s="1"/>
  <c r="F48" i="17" s="1"/>
  <c r="AY48" i="17" s="1"/>
  <c r="G48" i="17" s="1"/>
  <c r="BC39" i="17"/>
  <c r="BC27" i="17"/>
  <c r="BC18" i="17"/>
  <c r="BC42" i="17"/>
  <c r="BC30" i="17"/>
  <c r="BC45" i="17"/>
  <c r="BC33" i="17"/>
  <c r="I30" i="17"/>
  <c r="AR30" i="17"/>
  <c r="AS30" i="17" s="1"/>
  <c r="AV30" i="17" s="1"/>
  <c r="F30" i="17" s="1"/>
  <c r="AY30" i="17" s="1"/>
  <c r="G30" i="17" s="1"/>
  <c r="BC21" i="17"/>
  <c r="AL18" i="17"/>
  <c r="BG48" i="16"/>
  <c r="BG36" i="16"/>
  <c r="BG24" i="16"/>
  <c r="I48" i="16"/>
  <c r="AV48" i="16"/>
  <c r="AW48" i="16" s="1"/>
  <c r="AZ48" i="16" s="1"/>
  <c r="F48" i="16" s="1"/>
  <c r="BC48" i="16" s="1"/>
  <c r="G48" i="16" s="1"/>
  <c r="BG39" i="16"/>
  <c r="I36" i="16"/>
  <c r="AV36" i="16"/>
  <c r="AW36" i="16" s="1"/>
  <c r="AZ36" i="16" s="1"/>
  <c r="F36" i="16" s="1"/>
  <c r="BC36" i="16" s="1"/>
  <c r="G36" i="16" s="1"/>
  <c r="BG27" i="16"/>
  <c r="I24" i="16"/>
  <c r="AV24" i="16"/>
  <c r="AW24" i="16" s="1"/>
  <c r="AZ24" i="16" s="1"/>
  <c r="F24" i="16" s="1"/>
  <c r="BC24" i="16" s="1"/>
  <c r="G24" i="16" s="1"/>
  <c r="BG18" i="16"/>
  <c r="BG42" i="16"/>
  <c r="I39" i="16"/>
  <c r="AV39" i="16"/>
  <c r="AW39" i="16" s="1"/>
  <c r="AZ39" i="16" s="1"/>
  <c r="F39" i="16" s="1"/>
  <c r="BC39" i="16" s="1"/>
  <c r="G39" i="16" s="1"/>
  <c r="BG30" i="16"/>
  <c r="AV27" i="16"/>
  <c r="AW27" i="16" s="1"/>
  <c r="AZ27" i="16" s="1"/>
  <c r="F27" i="16" s="1"/>
  <c r="BC27" i="16" s="1"/>
  <c r="G27" i="16" s="1"/>
  <c r="BG45" i="16"/>
  <c r="I42" i="16"/>
  <c r="AV42" i="16"/>
  <c r="AW42" i="16" s="1"/>
  <c r="AZ42" i="16" s="1"/>
  <c r="F42" i="16" s="1"/>
  <c r="BC42" i="16" s="1"/>
  <c r="G42" i="16" s="1"/>
  <c r="BG33" i="16"/>
  <c r="AV30" i="16"/>
  <c r="AW30" i="16" s="1"/>
  <c r="AZ30" i="16" s="1"/>
  <c r="F30" i="16" s="1"/>
  <c r="BC30" i="16" s="1"/>
  <c r="G30" i="16" s="1"/>
  <c r="BG21" i="16"/>
  <c r="AP18" i="16"/>
  <c r="AT18" i="16" s="1"/>
  <c r="J18" i="16" s="1"/>
  <c r="AU18" i="16" s="1"/>
  <c r="BC48" i="15"/>
  <c r="BC36" i="15"/>
  <c r="BC24" i="15"/>
  <c r="BC51" i="15"/>
  <c r="I48" i="15"/>
  <c r="BB48" i="15"/>
  <c r="BD48" i="15" s="1"/>
  <c r="AR48" i="15"/>
  <c r="AS48" i="15" s="1"/>
  <c r="AV48" i="15" s="1"/>
  <c r="F48" i="15" s="1"/>
  <c r="AY48" i="15" s="1"/>
  <c r="G48" i="15" s="1"/>
  <c r="BC39" i="15"/>
  <c r="I36" i="15"/>
  <c r="BB36" i="15"/>
  <c r="BD36" i="15" s="1"/>
  <c r="AR36" i="15"/>
  <c r="AS36" i="15" s="1"/>
  <c r="AV36" i="15" s="1"/>
  <c r="F36" i="15" s="1"/>
  <c r="AY36" i="15" s="1"/>
  <c r="G36" i="15" s="1"/>
  <c r="BC27" i="15"/>
  <c r="I24" i="15"/>
  <c r="AR24" i="15"/>
  <c r="AS24" i="15" s="1"/>
  <c r="AV24" i="15" s="1"/>
  <c r="F24" i="15" s="1"/>
  <c r="AY24" i="15" s="1"/>
  <c r="G24" i="15" s="1"/>
  <c r="BC18" i="15"/>
  <c r="BC42" i="15"/>
  <c r="BC30" i="15"/>
  <c r="BC45" i="15"/>
  <c r="BC33" i="15"/>
  <c r="BC21" i="15"/>
  <c r="AL18" i="15"/>
  <c r="AP18" i="15" s="1"/>
  <c r="J18" i="15" s="1"/>
  <c r="AQ18" i="15" s="1"/>
  <c r="BG21" i="14"/>
  <c r="BG30" i="14"/>
  <c r="BG18" i="14"/>
  <c r="BG27" i="14"/>
  <c r="BG51" i="14"/>
  <c r="BG45" i="14"/>
  <c r="BG39" i="14"/>
  <c r="BG33" i="14"/>
  <c r="BG24" i="14"/>
  <c r="AP51" i="14"/>
  <c r="AP48" i="14"/>
  <c r="AP45" i="14"/>
  <c r="AP42" i="14"/>
  <c r="AT42" i="14" s="1"/>
  <c r="J42" i="14" s="1"/>
  <c r="AU42" i="14" s="1"/>
  <c r="AP39" i="14"/>
  <c r="AT39" i="14" s="1"/>
  <c r="J39" i="14" s="1"/>
  <c r="AU39" i="14" s="1"/>
  <c r="AP36" i="14"/>
  <c r="AP33" i="14"/>
  <c r="AT33" i="14" s="1"/>
  <c r="J33" i="14" s="1"/>
  <c r="AU33" i="14" s="1"/>
  <c r="AP30" i="14"/>
  <c r="AT30" i="14" s="1"/>
  <c r="J30" i="14" s="1"/>
  <c r="AU30" i="14" s="1"/>
  <c r="AP27" i="14"/>
  <c r="AT27" i="14" s="1"/>
  <c r="J27" i="14" s="1"/>
  <c r="AU27" i="14" s="1"/>
  <c r="AP24" i="14"/>
  <c r="AP21" i="14"/>
  <c r="AT21" i="14" s="1"/>
  <c r="J21" i="14" s="1"/>
  <c r="AU21" i="14" s="1"/>
  <c r="AP18" i="14"/>
  <c r="BC21" i="13"/>
  <c r="BC30" i="13"/>
  <c r="BC18" i="13"/>
  <c r="BC27" i="13"/>
  <c r="BC51" i="13"/>
  <c r="BC45" i="13"/>
  <c r="BC39" i="13"/>
  <c r="BC24" i="13"/>
  <c r="AL51" i="13"/>
  <c r="AL48" i="13"/>
  <c r="AP48" i="13" s="1"/>
  <c r="J48" i="13" s="1"/>
  <c r="AQ48" i="13" s="1"/>
  <c r="AL45" i="13"/>
  <c r="AL42" i="13"/>
  <c r="AL39" i="13"/>
  <c r="AP39" i="13" s="1"/>
  <c r="J39" i="13" s="1"/>
  <c r="AQ39" i="13" s="1"/>
  <c r="AL36" i="13"/>
  <c r="AL33" i="13"/>
  <c r="AL30" i="13"/>
  <c r="AP30" i="13" s="1"/>
  <c r="J30" i="13" s="1"/>
  <c r="AQ30" i="13" s="1"/>
  <c r="AL27" i="13"/>
  <c r="AP27" i="13" s="1"/>
  <c r="J27" i="13" s="1"/>
  <c r="AQ27" i="13" s="1"/>
  <c r="AL24" i="13"/>
  <c r="AP24" i="13" s="1"/>
  <c r="J24" i="13" s="1"/>
  <c r="AQ24" i="13" s="1"/>
  <c r="AL21" i="13"/>
  <c r="AL18" i="13"/>
  <c r="AP18" i="13" s="1"/>
  <c r="J18" i="13" s="1"/>
  <c r="AQ18" i="13" s="1"/>
  <c r="BC21" i="12"/>
  <c r="BC30" i="12"/>
  <c r="BC18" i="12"/>
  <c r="BC27" i="12"/>
  <c r="BC24" i="12"/>
  <c r="AL51" i="12"/>
  <c r="AP51" i="12" s="1"/>
  <c r="J51" i="12" s="1"/>
  <c r="AQ51" i="12" s="1"/>
  <c r="AL48" i="12"/>
  <c r="AL45" i="12"/>
  <c r="AL42" i="12"/>
  <c r="AL39" i="12"/>
  <c r="AL36" i="12"/>
  <c r="AL33" i="12"/>
  <c r="AP33" i="12" s="1"/>
  <c r="J33" i="12" s="1"/>
  <c r="AQ33" i="12" s="1"/>
  <c r="AL30" i="12"/>
  <c r="AL27" i="12"/>
  <c r="AP27" i="12" s="1"/>
  <c r="J27" i="12" s="1"/>
  <c r="AQ27" i="12" s="1"/>
  <c r="AL24" i="12"/>
  <c r="AL21" i="12"/>
  <c r="AP21" i="12" s="1"/>
  <c r="J21" i="12" s="1"/>
  <c r="AQ21" i="12" s="1"/>
  <c r="AL18" i="12"/>
  <c r="AP18" i="12" s="1"/>
  <c r="J18" i="12" s="1"/>
  <c r="AQ18" i="12" s="1"/>
  <c r="BC30" i="11"/>
  <c r="BC24" i="11"/>
  <c r="I30" i="11"/>
  <c r="AR30" i="11"/>
  <c r="AS30" i="11" s="1"/>
  <c r="AV30" i="11" s="1"/>
  <c r="F30" i="11" s="1"/>
  <c r="AY30" i="11" s="1"/>
  <c r="G30" i="11" s="1"/>
  <c r="BC45" i="11"/>
  <c r="BC33" i="11"/>
  <c r="BC27" i="11"/>
  <c r="BC21" i="11"/>
  <c r="BC18" i="11"/>
  <c r="BC42" i="11"/>
  <c r="I33" i="11"/>
  <c r="AR33" i="11"/>
  <c r="AS33" i="11" s="1"/>
  <c r="AV33" i="11" s="1"/>
  <c r="F33" i="11" s="1"/>
  <c r="AY33" i="11" s="1"/>
  <c r="G33" i="11" s="1"/>
  <c r="I27" i="11"/>
  <c r="AR27" i="11"/>
  <c r="AS27" i="11" s="1"/>
  <c r="AV27" i="11" s="1"/>
  <c r="F27" i="11" s="1"/>
  <c r="AY27" i="11" s="1"/>
  <c r="G27" i="11" s="1"/>
  <c r="I21" i="11"/>
  <c r="AR21" i="11"/>
  <c r="AS21" i="11" s="1"/>
  <c r="AV21" i="11" s="1"/>
  <c r="F21" i="11" s="1"/>
  <c r="AY21" i="11" s="1"/>
  <c r="G21" i="11" s="1"/>
  <c r="AL51" i="11"/>
  <c r="AP51" i="11" s="1"/>
  <c r="J51" i="11" s="1"/>
  <c r="AQ51" i="11" s="1"/>
  <c r="AL48" i="11"/>
  <c r="AL45" i="11"/>
  <c r="AP45" i="11" s="1"/>
  <c r="J45" i="11" s="1"/>
  <c r="AQ45" i="11" s="1"/>
  <c r="AL42" i="11"/>
  <c r="AP42" i="11" s="1"/>
  <c r="J42" i="11" s="1"/>
  <c r="AQ42" i="11" s="1"/>
  <c r="AL39" i="11"/>
  <c r="AP39" i="11" s="1"/>
  <c r="J39" i="11" s="1"/>
  <c r="AQ39" i="11" s="1"/>
  <c r="AL36" i="11"/>
  <c r="AP36" i="11" s="1"/>
  <c r="J36" i="11" s="1"/>
  <c r="AQ36" i="11" s="1"/>
  <c r="BG36" i="10"/>
  <c r="BG33" i="10"/>
  <c r="BG30" i="10"/>
  <c r="BG27" i="10"/>
  <c r="BG24" i="10"/>
  <c r="BG21" i="10"/>
  <c r="BG18" i="10"/>
  <c r="BG45" i="10"/>
  <c r="BG42" i="10"/>
  <c r="AP51" i="10"/>
  <c r="AP48" i="10"/>
  <c r="AP45" i="10"/>
  <c r="AT45" i="10" s="1"/>
  <c r="J45" i="10" s="1"/>
  <c r="AU45" i="10" s="1"/>
  <c r="AP42" i="10"/>
  <c r="AP39" i="10"/>
  <c r="AP36" i="10"/>
  <c r="AT36" i="10" s="1"/>
  <c r="J36" i="10" s="1"/>
  <c r="AU36" i="10" s="1"/>
  <c r="AP33" i="10"/>
  <c r="AP30" i="10"/>
  <c r="AP27" i="10"/>
  <c r="AP24" i="10"/>
  <c r="AP21" i="10"/>
  <c r="AP18" i="10"/>
  <c r="BC24" i="9"/>
  <c r="BC21" i="9"/>
  <c r="BC18" i="9"/>
  <c r="BC45" i="9"/>
  <c r="BC33" i="9"/>
  <c r="AL51" i="9"/>
  <c r="AL48" i="9"/>
  <c r="AL45" i="9"/>
  <c r="AP45" i="9" s="1"/>
  <c r="J45" i="9" s="1"/>
  <c r="AQ45" i="9" s="1"/>
  <c r="AL42" i="9"/>
  <c r="AL39" i="9"/>
  <c r="AP39" i="9" s="1"/>
  <c r="J39" i="9" s="1"/>
  <c r="AQ39" i="9" s="1"/>
  <c r="AL36" i="9"/>
  <c r="AL33" i="9"/>
  <c r="AL30" i="9"/>
  <c r="AP30" i="9" s="1"/>
  <c r="J30" i="9" s="1"/>
  <c r="AQ30" i="9" s="1"/>
  <c r="AL27" i="9"/>
  <c r="AL24" i="9"/>
  <c r="AL21" i="9"/>
  <c r="AP21" i="9" s="1"/>
  <c r="J21" i="9" s="1"/>
  <c r="AQ21" i="9" s="1"/>
  <c r="AL18" i="9"/>
  <c r="AP18" i="9" s="1"/>
  <c r="J18" i="9" s="1"/>
  <c r="AQ18" i="9" s="1"/>
  <c r="BE27" i="8"/>
  <c r="BD27" i="8"/>
  <c r="BG42" i="8"/>
  <c r="I27" i="8"/>
  <c r="BF27" i="8"/>
  <c r="BG18" i="8"/>
  <c r="BG33" i="8"/>
  <c r="BH30" i="8"/>
  <c r="I30" i="8"/>
  <c r="BF30" i="8"/>
  <c r="BG21" i="8"/>
  <c r="I33" i="8"/>
  <c r="AT48" i="8"/>
  <c r="J48" i="8" s="1"/>
  <c r="AU48" i="8" s="1"/>
  <c r="AT36" i="8"/>
  <c r="J36" i="8" s="1"/>
  <c r="AU36" i="8" s="1"/>
  <c r="BG27" i="8"/>
  <c r="AZ48" i="7"/>
  <c r="BA42" i="7"/>
  <c r="AZ42" i="7"/>
  <c r="I51" i="7"/>
  <c r="I45" i="7"/>
  <c r="BC24" i="7"/>
  <c r="I36" i="7"/>
  <c r="AR36" i="7"/>
  <c r="AS36" i="7" s="1"/>
  <c r="AV36" i="7" s="1"/>
  <c r="F36" i="7" s="1"/>
  <c r="AY36" i="7" s="1"/>
  <c r="G36" i="7" s="1"/>
  <c r="I30" i="7"/>
  <c r="AR30" i="7"/>
  <c r="AS30" i="7" s="1"/>
  <c r="AV30" i="7" s="1"/>
  <c r="F30" i="7" s="1"/>
  <c r="AY30" i="7" s="1"/>
  <c r="G30" i="7" s="1"/>
  <c r="I24" i="7"/>
  <c r="AR24" i="7"/>
  <c r="AS24" i="7" s="1"/>
  <c r="AV24" i="7" s="1"/>
  <c r="F24" i="7" s="1"/>
  <c r="AY24" i="7" s="1"/>
  <c r="G24" i="7" s="1"/>
  <c r="I18" i="7"/>
  <c r="AR18" i="7"/>
  <c r="AS18" i="7" s="1"/>
  <c r="AV18" i="7" s="1"/>
  <c r="F18" i="7" s="1"/>
  <c r="AY18" i="7" s="1"/>
  <c r="G18" i="7" s="1"/>
  <c r="BC30" i="7"/>
  <c r="BC18" i="7"/>
  <c r="AR51" i="7"/>
  <c r="AS51" i="7" s="1"/>
  <c r="AV51" i="7" s="1"/>
  <c r="F51" i="7" s="1"/>
  <c r="AY51" i="7" s="1"/>
  <c r="G51" i="7" s="1"/>
  <c r="I48" i="7"/>
  <c r="AR45" i="7"/>
  <c r="AS45" i="7" s="1"/>
  <c r="AV45" i="7" s="1"/>
  <c r="F45" i="7" s="1"/>
  <c r="AY45" i="7" s="1"/>
  <c r="G45" i="7" s="1"/>
  <c r="I42" i="7"/>
  <c r="BB42" i="7"/>
  <c r="BD42" i="7" s="1"/>
  <c r="BC33" i="7"/>
  <c r="BC27" i="7"/>
  <c r="BC21" i="7"/>
  <c r="BC51" i="7"/>
  <c r="BC45" i="7"/>
  <c r="BC39" i="7"/>
  <c r="I51" i="6"/>
  <c r="AR51" i="6"/>
  <c r="AS51" i="6" s="1"/>
  <c r="AV51" i="6" s="1"/>
  <c r="F51" i="6" s="1"/>
  <c r="AY51" i="6" s="1"/>
  <c r="G51" i="6" s="1"/>
  <c r="BA21" i="6"/>
  <c r="AZ21" i="6"/>
  <c r="AP45" i="6"/>
  <c r="J45" i="6" s="1"/>
  <c r="AQ45" i="6" s="1"/>
  <c r="BC33" i="6"/>
  <c r="AP36" i="6"/>
  <c r="J36" i="6" s="1"/>
  <c r="AQ36" i="6" s="1"/>
  <c r="I33" i="6"/>
  <c r="BC24" i="6"/>
  <c r="I21" i="6"/>
  <c r="BB21" i="6"/>
  <c r="AL18" i="6"/>
  <c r="BG42" i="5"/>
  <c r="BG30" i="5"/>
  <c r="BG18" i="5"/>
  <c r="BG33" i="5"/>
  <c r="BG21" i="5"/>
  <c r="BG51" i="5"/>
  <c r="BG39" i="5"/>
  <c r="BG27" i="5"/>
  <c r="BG45" i="5"/>
  <c r="BG48" i="5"/>
  <c r="BG36" i="5"/>
  <c r="BG24" i="5"/>
  <c r="AP51" i="5"/>
  <c r="AT51" i="5" s="1"/>
  <c r="J51" i="5" s="1"/>
  <c r="AU51" i="5" s="1"/>
  <c r="AP48" i="5"/>
  <c r="AP45" i="5"/>
  <c r="AP42" i="5"/>
  <c r="AT42" i="5" s="1"/>
  <c r="J42" i="5" s="1"/>
  <c r="AU42" i="5" s="1"/>
  <c r="AP39" i="5"/>
  <c r="AT39" i="5" s="1"/>
  <c r="J39" i="5" s="1"/>
  <c r="AU39" i="5" s="1"/>
  <c r="AP36" i="5"/>
  <c r="AT36" i="5" s="1"/>
  <c r="J36" i="5" s="1"/>
  <c r="AU36" i="5" s="1"/>
  <c r="AP33" i="5"/>
  <c r="AT33" i="5" s="1"/>
  <c r="J33" i="5" s="1"/>
  <c r="AU33" i="5" s="1"/>
  <c r="AP30" i="5"/>
  <c r="AP27" i="5"/>
  <c r="AT27" i="5" s="1"/>
  <c r="J27" i="5" s="1"/>
  <c r="AU27" i="5" s="1"/>
  <c r="AP24" i="5"/>
  <c r="AT24" i="5" s="1"/>
  <c r="J24" i="5" s="1"/>
  <c r="AU24" i="5" s="1"/>
  <c r="AP21" i="5"/>
  <c r="AP18" i="5"/>
  <c r="AZ48" i="4"/>
  <c r="BA21" i="4"/>
  <c r="AZ21" i="4"/>
  <c r="I24" i="4"/>
  <c r="AR24" i="4"/>
  <c r="AS24" i="4" s="1"/>
  <c r="AV24" i="4" s="1"/>
  <c r="F24" i="4" s="1"/>
  <c r="AY24" i="4" s="1"/>
  <c r="G24" i="4" s="1"/>
  <c r="I27" i="4"/>
  <c r="BC48" i="4"/>
  <c r="BC36" i="4"/>
  <c r="AR27" i="4"/>
  <c r="AS27" i="4" s="1"/>
  <c r="AV27" i="4" s="1"/>
  <c r="F27" i="4" s="1"/>
  <c r="AY27" i="4" s="1"/>
  <c r="G27" i="4" s="1"/>
  <c r="BC24" i="4"/>
  <c r="I21" i="4"/>
  <c r="BB21" i="4"/>
  <c r="BD21" i="4" s="1"/>
  <c r="AL18" i="4"/>
  <c r="AP18" i="4" s="1"/>
  <c r="J18" i="4" s="1"/>
  <c r="AQ18" i="4" s="1"/>
  <c r="BC21" i="3"/>
  <c r="BC18" i="3"/>
  <c r="BC27" i="3"/>
  <c r="BC24" i="3"/>
  <c r="AL51" i="3"/>
  <c r="AP51" i="3" s="1"/>
  <c r="J51" i="3" s="1"/>
  <c r="AQ51" i="3" s="1"/>
  <c r="AL48" i="3"/>
  <c r="AP48" i="3" s="1"/>
  <c r="J48" i="3" s="1"/>
  <c r="AQ48" i="3" s="1"/>
  <c r="AL45" i="3"/>
  <c r="AL42" i="3"/>
  <c r="AL39" i="3"/>
  <c r="AP39" i="3" s="1"/>
  <c r="J39" i="3" s="1"/>
  <c r="AQ39" i="3" s="1"/>
  <c r="AL36" i="3"/>
  <c r="AL33" i="3"/>
  <c r="AL30" i="3"/>
  <c r="AL27" i="3"/>
  <c r="AP27" i="3" s="1"/>
  <c r="J27" i="3" s="1"/>
  <c r="AQ27" i="3" s="1"/>
  <c r="AL24" i="3"/>
  <c r="AL21" i="3"/>
  <c r="AL18" i="3"/>
  <c r="BA24" i="2"/>
  <c r="AZ24" i="2"/>
  <c r="AP51" i="2"/>
  <c r="J51" i="2" s="1"/>
  <c r="AQ51" i="2" s="1"/>
  <c r="BC45" i="2"/>
  <c r="AP39" i="2"/>
  <c r="J39" i="2" s="1"/>
  <c r="AQ39" i="2" s="1"/>
  <c r="BC30" i="2"/>
  <c r="BC18" i="2"/>
  <c r="I18" i="2"/>
  <c r="AP36" i="2"/>
  <c r="J36" i="2" s="1"/>
  <c r="AQ36" i="2" s="1"/>
  <c r="I24" i="2"/>
  <c r="BB24" i="2"/>
  <c r="AR21" i="51" l="1"/>
  <c r="AS21" i="51" s="1"/>
  <c r="AV21" i="51" s="1"/>
  <c r="F21" i="51" s="1"/>
  <c r="AY21" i="51" s="1"/>
  <c r="G21" i="51" s="1"/>
  <c r="AP36" i="51"/>
  <c r="J36" i="51" s="1"/>
  <c r="AQ36" i="51" s="1"/>
  <c r="AP18" i="51"/>
  <c r="J18" i="51" s="1"/>
  <c r="AQ18" i="51" s="1"/>
  <c r="AR51" i="51"/>
  <c r="AS51" i="51" s="1"/>
  <c r="AV51" i="51" s="1"/>
  <c r="F51" i="51" s="1"/>
  <c r="AY51" i="51" s="1"/>
  <c r="G51" i="51" s="1"/>
  <c r="AP45" i="51"/>
  <c r="J45" i="51" s="1"/>
  <c r="AQ45" i="51" s="1"/>
  <c r="AY39" i="71"/>
  <c r="G39" i="71" s="1"/>
  <c r="BB39" i="71"/>
  <c r="I39" i="71"/>
  <c r="AP48" i="71"/>
  <c r="J48" i="71" s="1"/>
  <c r="AQ48" i="71" s="1"/>
  <c r="AP18" i="71"/>
  <c r="J18" i="71" s="1"/>
  <c r="AQ18" i="71" s="1"/>
  <c r="AP21" i="71"/>
  <c r="J21" i="71" s="1"/>
  <c r="AQ21" i="71" s="1"/>
  <c r="AR42" i="70"/>
  <c r="AS42" i="70" s="1"/>
  <c r="AV42" i="70" s="1"/>
  <c r="F42" i="70" s="1"/>
  <c r="AY42" i="70" s="1"/>
  <c r="G42" i="70" s="1"/>
  <c r="AP33" i="70"/>
  <c r="J33" i="70" s="1"/>
  <c r="AQ33" i="70" s="1"/>
  <c r="AP30" i="15"/>
  <c r="J30" i="15" s="1"/>
  <c r="AQ30" i="15" s="1"/>
  <c r="AP24" i="11"/>
  <c r="J24" i="11" s="1"/>
  <c r="AQ24" i="11" s="1"/>
  <c r="I24" i="11" s="1"/>
  <c r="BD39" i="93"/>
  <c r="AR45" i="93"/>
  <c r="AS45" i="93" s="1"/>
  <c r="AV45" i="93" s="1"/>
  <c r="F45" i="93" s="1"/>
  <c r="AY45" i="93" s="1"/>
  <c r="G45" i="93" s="1"/>
  <c r="AR36" i="93"/>
  <c r="AS36" i="93" s="1"/>
  <c r="AV36" i="93" s="1"/>
  <c r="F36" i="93" s="1"/>
  <c r="AY36" i="93" s="1"/>
  <c r="G36" i="93" s="1"/>
  <c r="BA36" i="93" s="1"/>
  <c r="AP30" i="93"/>
  <c r="J30" i="93" s="1"/>
  <c r="AQ30" i="93" s="1"/>
  <c r="I24" i="81"/>
  <c r="AP18" i="81"/>
  <c r="J18" i="81" s="1"/>
  <c r="AQ18" i="81" s="1"/>
  <c r="I39" i="78"/>
  <c r="BB45" i="78"/>
  <c r="BD45" i="78" s="1"/>
  <c r="AZ21" i="78"/>
  <c r="AZ39" i="78"/>
  <c r="AP24" i="78"/>
  <c r="J24" i="78" s="1"/>
  <c r="AQ24" i="78" s="1"/>
  <c r="AP36" i="78"/>
  <c r="J36" i="78" s="1"/>
  <c r="AQ36" i="78" s="1"/>
  <c r="BB39" i="78"/>
  <c r="BB21" i="78"/>
  <c r="BD21" i="78" s="1"/>
  <c r="AT30" i="77"/>
  <c r="J30" i="77" s="1"/>
  <c r="AU30" i="77" s="1"/>
  <c r="AP36" i="117"/>
  <c r="J36" i="117" s="1"/>
  <c r="AQ36" i="117" s="1"/>
  <c r="AR24" i="18"/>
  <c r="AS24" i="18" s="1"/>
  <c r="AV24" i="18" s="1"/>
  <c r="F24" i="18" s="1"/>
  <c r="AY24" i="18" s="1"/>
  <c r="G24" i="18" s="1"/>
  <c r="AR36" i="18"/>
  <c r="AS36" i="18" s="1"/>
  <c r="AV36" i="18" s="1"/>
  <c r="F36" i="18" s="1"/>
  <c r="AY36" i="18" s="1"/>
  <c r="G36" i="18" s="1"/>
  <c r="AR48" i="18"/>
  <c r="AS48" i="18" s="1"/>
  <c r="AV48" i="18" s="1"/>
  <c r="F48" i="18" s="1"/>
  <c r="AY48" i="18" s="1"/>
  <c r="G48" i="18" s="1"/>
  <c r="AP18" i="18"/>
  <c r="J18" i="18" s="1"/>
  <c r="AQ18" i="18" s="1"/>
  <c r="AT27" i="30"/>
  <c r="J27" i="30" s="1"/>
  <c r="AU27" i="30" s="1"/>
  <c r="AV27" i="30" s="1"/>
  <c r="AW27" i="30" s="1"/>
  <c r="AZ27" i="30" s="1"/>
  <c r="F27" i="30" s="1"/>
  <c r="I48" i="30"/>
  <c r="I36" i="30"/>
  <c r="BF30" i="30"/>
  <c r="BH30" i="30" s="1"/>
  <c r="AT33" i="27"/>
  <c r="J33" i="27" s="1"/>
  <c r="AU33" i="27" s="1"/>
  <c r="AV18" i="27"/>
  <c r="AW18" i="27" s="1"/>
  <c r="AZ18" i="27" s="1"/>
  <c r="F18" i="27" s="1"/>
  <c r="BC18" i="27" s="1"/>
  <c r="G18" i="27" s="1"/>
  <c r="I21" i="27"/>
  <c r="I45" i="27"/>
  <c r="G24" i="27"/>
  <c r="AT51" i="27"/>
  <c r="J51" i="27" s="1"/>
  <c r="AU51" i="27" s="1"/>
  <c r="BH24" i="27"/>
  <c r="I21" i="102"/>
  <c r="AZ21" i="102"/>
  <c r="BD24" i="102"/>
  <c r="AP48" i="102"/>
  <c r="J48" i="102" s="1"/>
  <c r="AQ48" i="102" s="1"/>
  <c r="I48" i="102" s="1"/>
  <c r="BB33" i="102"/>
  <c r="BD33" i="102" s="1"/>
  <c r="AP30" i="102"/>
  <c r="J30" i="102" s="1"/>
  <c r="AQ30" i="102" s="1"/>
  <c r="AP33" i="46"/>
  <c r="J33" i="46" s="1"/>
  <c r="AQ33" i="46" s="1"/>
  <c r="AP36" i="46"/>
  <c r="J36" i="46" s="1"/>
  <c r="AQ36" i="46" s="1"/>
  <c r="BB24" i="46"/>
  <c r="BD24" i="46" s="1"/>
  <c r="G45" i="46"/>
  <c r="BA45" i="46" s="1"/>
  <c r="I24" i="46"/>
  <c r="AP39" i="46"/>
  <c r="J39" i="46" s="1"/>
  <c r="AQ39" i="46" s="1"/>
  <c r="BF48" i="44"/>
  <c r="BH48" i="44" s="1"/>
  <c r="AR18" i="115"/>
  <c r="AS18" i="115" s="1"/>
  <c r="AV18" i="115" s="1"/>
  <c r="F18" i="115" s="1"/>
  <c r="AY18" i="115" s="1"/>
  <c r="G18" i="115" s="1"/>
  <c r="AP21" i="115"/>
  <c r="J21" i="115" s="1"/>
  <c r="AQ21" i="115" s="1"/>
  <c r="AR24" i="115"/>
  <c r="AS24" i="115" s="1"/>
  <c r="AV24" i="115" s="1"/>
  <c r="F24" i="115" s="1"/>
  <c r="AY24" i="115" s="1"/>
  <c r="G24" i="115" s="1"/>
  <c r="AP48" i="128"/>
  <c r="J48" i="128" s="1"/>
  <c r="AQ48" i="128" s="1"/>
  <c r="BB21" i="128"/>
  <c r="BD21" i="128" s="1"/>
  <c r="AZ36" i="128"/>
  <c r="BB27" i="128"/>
  <c r="BD27" i="128" s="1"/>
  <c r="AZ27" i="128"/>
  <c r="BB24" i="128"/>
  <c r="BD24" i="128" s="1"/>
  <c r="I36" i="128"/>
  <c r="AP51" i="128"/>
  <c r="J51" i="128" s="1"/>
  <c r="AQ51" i="128" s="1"/>
  <c r="I51" i="128" s="1"/>
  <c r="AP39" i="128"/>
  <c r="J39" i="128" s="1"/>
  <c r="AQ39" i="128" s="1"/>
  <c r="I33" i="58"/>
  <c r="AV24" i="57"/>
  <c r="AW24" i="57" s="1"/>
  <c r="AZ24" i="57" s="1"/>
  <c r="F24" i="57" s="1"/>
  <c r="BC24" i="57" s="1"/>
  <c r="G24" i="57" s="1"/>
  <c r="AT33" i="57"/>
  <c r="J33" i="57" s="1"/>
  <c r="AU33" i="57" s="1"/>
  <c r="AR24" i="56"/>
  <c r="AS24" i="56" s="1"/>
  <c r="AV24" i="56" s="1"/>
  <c r="F24" i="56" s="1"/>
  <c r="AY24" i="56" s="1"/>
  <c r="G24" i="56" s="1"/>
  <c r="AP21" i="56"/>
  <c r="J21" i="56" s="1"/>
  <c r="AQ21" i="56" s="1"/>
  <c r="AP30" i="56"/>
  <c r="J30" i="56" s="1"/>
  <c r="AQ30" i="56" s="1"/>
  <c r="I21" i="59"/>
  <c r="AR51" i="59"/>
  <c r="AS51" i="59" s="1"/>
  <c r="AV51" i="59" s="1"/>
  <c r="F51" i="59" s="1"/>
  <c r="AY51" i="59" s="1"/>
  <c r="G51" i="59" s="1"/>
  <c r="AZ51" i="59" s="1"/>
  <c r="AP24" i="59"/>
  <c r="J24" i="59" s="1"/>
  <c r="AQ24" i="59" s="1"/>
  <c r="AR27" i="59"/>
  <c r="AS27" i="59" s="1"/>
  <c r="AV27" i="59" s="1"/>
  <c r="F27" i="59" s="1"/>
  <c r="AY27" i="59" s="1"/>
  <c r="G27" i="59" s="1"/>
  <c r="AP39" i="59"/>
  <c r="J39" i="59" s="1"/>
  <c r="AQ39" i="59" s="1"/>
  <c r="AV39" i="82"/>
  <c r="AW39" i="82" s="1"/>
  <c r="AZ39" i="82" s="1"/>
  <c r="F39" i="82" s="1"/>
  <c r="BC39" i="82" s="1"/>
  <c r="G39" i="82" s="1"/>
  <c r="AR27" i="26"/>
  <c r="AS27" i="26" s="1"/>
  <c r="AV27" i="26" s="1"/>
  <c r="F27" i="26" s="1"/>
  <c r="AY27" i="26" s="1"/>
  <c r="G27" i="26" s="1"/>
  <c r="AP42" i="26"/>
  <c r="J42" i="26" s="1"/>
  <c r="AQ42" i="26" s="1"/>
  <c r="AP45" i="26"/>
  <c r="J45" i="26" s="1"/>
  <c r="AQ45" i="26" s="1"/>
  <c r="AP48" i="26"/>
  <c r="J48" i="26" s="1"/>
  <c r="AQ48" i="26" s="1"/>
  <c r="I48" i="26" s="1"/>
  <c r="AP24" i="26"/>
  <c r="J24" i="26" s="1"/>
  <c r="AQ24" i="26" s="1"/>
  <c r="AP42" i="101"/>
  <c r="J42" i="101" s="1"/>
  <c r="AQ42" i="101" s="1"/>
  <c r="AR18" i="101"/>
  <c r="AS18" i="101" s="1"/>
  <c r="AV18" i="101" s="1"/>
  <c r="F18" i="101" s="1"/>
  <c r="AY18" i="101" s="1"/>
  <c r="G18" i="101" s="1"/>
  <c r="AR27" i="101"/>
  <c r="AS27" i="101" s="1"/>
  <c r="AV27" i="101" s="1"/>
  <c r="F27" i="101" s="1"/>
  <c r="AY27" i="101" s="1"/>
  <c r="G27" i="101" s="1"/>
  <c r="AP45" i="101"/>
  <c r="J45" i="101" s="1"/>
  <c r="AQ45" i="101" s="1"/>
  <c r="AP48" i="43"/>
  <c r="J48" i="43" s="1"/>
  <c r="AQ48" i="43" s="1"/>
  <c r="I48" i="43" s="1"/>
  <c r="AP30" i="66"/>
  <c r="J30" i="66" s="1"/>
  <c r="AQ30" i="66" s="1"/>
  <c r="I30" i="66" s="1"/>
  <c r="AP21" i="66"/>
  <c r="J21" i="66" s="1"/>
  <c r="AQ21" i="66" s="1"/>
  <c r="AR39" i="66"/>
  <c r="AS39" i="66" s="1"/>
  <c r="AV39" i="66" s="1"/>
  <c r="F39" i="66" s="1"/>
  <c r="AY39" i="66" s="1"/>
  <c r="G39" i="66" s="1"/>
  <c r="BB45" i="66"/>
  <c r="BD45" i="66" s="1"/>
  <c r="AT18" i="8"/>
  <c r="J18" i="8" s="1"/>
  <c r="AU18" i="8" s="1"/>
  <c r="AR36" i="92"/>
  <c r="AS36" i="92" s="1"/>
  <c r="AV36" i="92" s="1"/>
  <c r="F36" i="92" s="1"/>
  <c r="AY36" i="92" s="1"/>
  <c r="G36" i="92" s="1"/>
  <c r="AP33" i="92"/>
  <c r="J33" i="92" s="1"/>
  <c r="AQ33" i="92" s="1"/>
  <c r="AR27" i="92"/>
  <c r="AS27" i="92" s="1"/>
  <c r="AV27" i="92" s="1"/>
  <c r="F27" i="92" s="1"/>
  <c r="AY27" i="92" s="1"/>
  <c r="G27" i="92" s="1"/>
  <c r="BD30" i="92"/>
  <c r="BB51" i="92"/>
  <c r="BD51" i="92" s="1"/>
  <c r="BB30" i="92"/>
  <c r="AP30" i="84"/>
  <c r="J30" i="84" s="1"/>
  <c r="AQ30" i="84" s="1"/>
  <c r="BB39" i="84"/>
  <c r="BD39" i="84" s="1"/>
  <c r="AR51" i="84"/>
  <c r="AS51" i="84" s="1"/>
  <c r="AV51" i="84" s="1"/>
  <c r="F51" i="84" s="1"/>
  <c r="AY51" i="84" s="1"/>
  <c r="G51" i="84" s="1"/>
  <c r="BA51" i="84" s="1"/>
  <c r="AP33" i="84"/>
  <c r="J33" i="84" s="1"/>
  <c r="AQ33" i="84" s="1"/>
  <c r="AP36" i="119"/>
  <c r="J36" i="119" s="1"/>
  <c r="AQ36" i="119" s="1"/>
  <c r="AR42" i="119"/>
  <c r="AS42" i="119" s="1"/>
  <c r="AV42" i="119" s="1"/>
  <c r="F42" i="119" s="1"/>
  <c r="AY42" i="119" s="1"/>
  <c r="G42" i="119" s="1"/>
  <c r="AR27" i="119"/>
  <c r="AS27" i="119" s="1"/>
  <c r="AV27" i="119" s="1"/>
  <c r="F27" i="119" s="1"/>
  <c r="AY27" i="119" s="1"/>
  <c r="G27" i="119" s="1"/>
  <c r="BA27" i="119" s="1"/>
  <c r="AP39" i="119"/>
  <c r="J39" i="119" s="1"/>
  <c r="AQ39" i="119" s="1"/>
  <c r="AP18" i="119"/>
  <c r="J18" i="119" s="1"/>
  <c r="AQ18" i="119" s="1"/>
  <c r="BB51" i="100"/>
  <c r="BB45" i="100"/>
  <c r="BD45" i="100" s="1"/>
  <c r="AZ51" i="100"/>
  <c r="AP33" i="100"/>
  <c r="J33" i="100" s="1"/>
  <c r="AQ33" i="100" s="1"/>
  <c r="AP48" i="100"/>
  <c r="J48" i="100" s="1"/>
  <c r="AQ48" i="100" s="1"/>
  <c r="AP30" i="100"/>
  <c r="J30" i="100" s="1"/>
  <c r="AQ30" i="100" s="1"/>
  <c r="I51" i="100"/>
  <c r="I45" i="100"/>
  <c r="BB21" i="23"/>
  <c r="BD21" i="23" s="1"/>
  <c r="AR51" i="23"/>
  <c r="AS51" i="23" s="1"/>
  <c r="AV51" i="23" s="1"/>
  <c r="F51" i="23" s="1"/>
  <c r="AY51" i="23" s="1"/>
  <c r="G51" i="23" s="1"/>
  <c r="I21" i="23"/>
  <c r="AZ21" i="23"/>
  <c r="AP45" i="23"/>
  <c r="J45" i="23" s="1"/>
  <c r="AQ45" i="23" s="1"/>
  <c r="I33" i="22"/>
  <c r="BD48" i="22"/>
  <c r="AT21" i="22"/>
  <c r="J21" i="22" s="1"/>
  <c r="AU21" i="22" s="1"/>
  <c r="AV21" i="22" s="1"/>
  <c r="AW21" i="22" s="1"/>
  <c r="AZ21" i="22" s="1"/>
  <c r="F21" i="22" s="1"/>
  <c r="BC21" i="22" s="1"/>
  <c r="G21" i="22" s="1"/>
  <c r="BD21" i="22" s="1"/>
  <c r="BF48" i="22"/>
  <c r="BH48" i="22" s="1"/>
  <c r="AR51" i="99"/>
  <c r="AS51" i="99" s="1"/>
  <c r="AV51" i="99" s="1"/>
  <c r="F51" i="99" s="1"/>
  <c r="AY51" i="99" s="1"/>
  <c r="G51" i="99" s="1"/>
  <c r="I51" i="99"/>
  <c r="I42" i="99"/>
  <c r="I21" i="99"/>
  <c r="AR33" i="99"/>
  <c r="AS33" i="99" s="1"/>
  <c r="AV33" i="99" s="1"/>
  <c r="F33" i="99" s="1"/>
  <c r="AY33" i="99" s="1"/>
  <c r="G33" i="99" s="1"/>
  <c r="AP18" i="99"/>
  <c r="J18" i="99" s="1"/>
  <c r="AQ18" i="99" s="1"/>
  <c r="AP27" i="99"/>
  <c r="J27" i="99" s="1"/>
  <c r="AQ27" i="99" s="1"/>
  <c r="AP30" i="99"/>
  <c r="J30" i="99" s="1"/>
  <c r="AQ30" i="99" s="1"/>
  <c r="I30" i="99" s="1"/>
  <c r="AR42" i="127"/>
  <c r="AS42" i="127" s="1"/>
  <c r="AV42" i="127" s="1"/>
  <c r="F42" i="127" s="1"/>
  <c r="AY42" i="127" s="1"/>
  <c r="G42" i="127" s="1"/>
  <c r="AR21" i="127"/>
  <c r="AS21" i="127" s="1"/>
  <c r="AV21" i="127" s="1"/>
  <c r="F21" i="127" s="1"/>
  <c r="AY21" i="127" s="1"/>
  <c r="G21" i="127" s="1"/>
  <c r="AR39" i="127"/>
  <c r="AS39" i="127" s="1"/>
  <c r="AV39" i="127" s="1"/>
  <c r="F39" i="127" s="1"/>
  <c r="AY39" i="127" s="1"/>
  <c r="G39" i="127" s="1"/>
  <c r="AR51" i="127"/>
  <c r="AS51" i="127" s="1"/>
  <c r="AV51" i="127" s="1"/>
  <c r="F51" i="127" s="1"/>
  <c r="AY51" i="127" s="1"/>
  <c r="G51" i="127" s="1"/>
  <c r="AZ51" i="127" s="1"/>
  <c r="I51" i="39"/>
  <c r="AR48" i="39"/>
  <c r="AS48" i="39" s="1"/>
  <c r="AV48" i="39" s="1"/>
  <c r="F48" i="39" s="1"/>
  <c r="AY48" i="39" s="1"/>
  <c r="G48" i="39" s="1"/>
  <c r="AR30" i="39"/>
  <c r="AS30" i="39" s="1"/>
  <c r="AV30" i="39" s="1"/>
  <c r="F30" i="39" s="1"/>
  <c r="AY30" i="39" s="1"/>
  <c r="G30" i="39" s="1"/>
  <c r="AP33" i="39"/>
  <c r="J33" i="39" s="1"/>
  <c r="AQ33" i="39" s="1"/>
  <c r="AP27" i="39"/>
  <c r="J27" i="39" s="1"/>
  <c r="AQ27" i="39" s="1"/>
  <c r="AV24" i="38"/>
  <c r="AW24" i="38" s="1"/>
  <c r="AZ24" i="38" s="1"/>
  <c r="F24" i="38" s="1"/>
  <c r="I51" i="38"/>
  <c r="AT48" i="38"/>
  <c r="J48" i="38" s="1"/>
  <c r="AU48" i="38" s="1"/>
  <c r="AT30" i="38"/>
  <c r="J30" i="38" s="1"/>
  <c r="AU30" i="38" s="1"/>
  <c r="BD24" i="61"/>
  <c r="BF24" i="61"/>
  <c r="BH24" i="61" s="1"/>
  <c r="BF33" i="61"/>
  <c r="BH33" i="61" s="1"/>
  <c r="AT39" i="61"/>
  <c r="J39" i="61" s="1"/>
  <c r="AU39" i="61" s="1"/>
  <c r="AP21" i="7"/>
  <c r="J21" i="7" s="1"/>
  <c r="AQ21" i="7" s="1"/>
  <c r="BB48" i="7"/>
  <c r="BD48" i="7" s="1"/>
  <c r="AZ33" i="6"/>
  <c r="AR27" i="6"/>
  <c r="AS27" i="6" s="1"/>
  <c r="AV27" i="6" s="1"/>
  <c r="F27" i="6" s="1"/>
  <c r="AY27" i="6" s="1"/>
  <c r="G27" i="6" s="1"/>
  <c r="AP48" i="6"/>
  <c r="J48" i="6" s="1"/>
  <c r="AQ48" i="6" s="1"/>
  <c r="BD21" i="6"/>
  <c r="BB33" i="6"/>
  <c r="BD33" i="6" s="1"/>
  <c r="AP30" i="6"/>
  <c r="J30" i="6" s="1"/>
  <c r="AQ30" i="6" s="1"/>
  <c r="AP36" i="87"/>
  <c r="J36" i="87" s="1"/>
  <c r="AQ36" i="87" s="1"/>
  <c r="AZ33" i="87"/>
  <c r="BB33" i="87"/>
  <c r="BD33" i="87" s="1"/>
  <c r="AT24" i="88"/>
  <c r="J24" i="88" s="1"/>
  <c r="AU24" i="88" s="1"/>
  <c r="BH21" i="88"/>
  <c r="AT36" i="88"/>
  <c r="J36" i="88" s="1"/>
  <c r="AU36" i="88" s="1"/>
  <c r="AT18" i="88"/>
  <c r="J18" i="88" s="1"/>
  <c r="AU18" i="88" s="1"/>
  <c r="AT45" i="88"/>
  <c r="J45" i="88" s="1"/>
  <c r="AU45" i="88" s="1"/>
  <c r="I21" i="120"/>
  <c r="AZ21" i="120"/>
  <c r="AP39" i="120"/>
  <c r="J39" i="120" s="1"/>
  <c r="AQ39" i="120" s="1"/>
  <c r="AP18" i="120"/>
  <c r="J18" i="120" s="1"/>
  <c r="AQ18" i="120" s="1"/>
  <c r="BB24" i="120"/>
  <c r="BD24" i="120" s="1"/>
  <c r="AP48" i="120"/>
  <c r="J48" i="120" s="1"/>
  <c r="AQ48" i="120" s="1"/>
  <c r="AP51" i="120"/>
  <c r="J51" i="120" s="1"/>
  <c r="AQ51" i="120" s="1"/>
  <c r="BB51" i="21"/>
  <c r="BD51" i="21" s="1"/>
  <c r="AR24" i="21"/>
  <c r="AS24" i="21" s="1"/>
  <c r="AV24" i="21" s="1"/>
  <c r="F24" i="21" s="1"/>
  <c r="AY24" i="21" s="1"/>
  <c r="G24" i="21" s="1"/>
  <c r="AP45" i="21"/>
  <c r="J45" i="21" s="1"/>
  <c r="AQ45" i="21" s="1"/>
  <c r="AP21" i="20"/>
  <c r="J21" i="20" s="1"/>
  <c r="AQ21" i="20" s="1"/>
  <c r="I24" i="20"/>
  <c r="I33" i="20"/>
  <c r="AZ24" i="20"/>
  <c r="G36" i="36"/>
  <c r="I21" i="36"/>
  <c r="AR42" i="36"/>
  <c r="AS42" i="36" s="1"/>
  <c r="AV42" i="36" s="1"/>
  <c r="F42" i="36" s="1"/>
  <c r="AY42" i="36" s="1"/>
  <c r="G42" i="36" s="1"/>
  <c r="BA42" i="36" s="1"/>
  <c r="AP30" i="36"/>
  <c r="J30" i="36" s="1"/>
  <c r="AQ30" i="36" s="1"/>
  <c r="AP45" i="36"/>
  <c r="J45" i="36" s="1"/>
  <c r="AQ45" i="36" s="1"/>
  <c r="AR18" i="55"/>
  <c r="AS18" i="55" s="1"/>
  <c r="AV18" i="55" s="1"/>
  <c r="F18" i="55" s="1"/>
  <c r="AY18" i="55" s="1"/>
  <c r="G18" i="55" s="1"/>
  <c r="AZ48" i="55"/>
  <c r="AP24" i="55"/>
  <c r="J24" i="55" s="1"/>
  <c r="AQ24" i="55" s="1"/>
  <c r="AR33" i="55"/>
  <c r="AS33" i="55" s="1"/>
  <c r="AV33" i="55" s="1"/>
  <c r="F33" i="55" s="1"/>
  <c r="AY33" i="55" s="1"/>
  <c r="G33" i="55" s="1"/>
  <c r="BA33" i="55" s="1"/>
  <c r="AP21" i="55"/>
  <c r="J21" i="55" s="1"/>
  <c r="AQ21" i="55" s="1"/>
  <c r="BB48" i="55"/>
  <c r="BD48" i="55" s="1"/>
  <c r="AV33" i="53"/>
  <c r="AW33" i="53" s="1"/>
  <c r="AZ33" i="53" s="1"/>
  <c r="F33" i="53" s="1"/>
  <c r="BC33" i="53" s="1"/>
  <c r="G33" i="53" s="1"/>
  <c r="BF21" i="53"/>
  <c r="BH21" i="53" s="1"/>
  <c r="AP45" i="52"/>
  <c r="J45" i="52" s="1"/>
  <c r="AQ45" i="52" s="1"/>
  <c r="BD51" i="52"/>
  <c r="AP51" i="125"/>
  <c r="J51" i="125" s="1"/>
  <c r="AQ51" i="125" s="1"/>
  <c r="I48" i="4"/>
  <c r="BB48" i="4"/>
  <c r="AP42" i="4"/>
  <c r="J42" i="4" s="1"/>
  <c r="AQ42" i="4" s="1"/>
  <c r="AP51" i="4"/>
  <c r="J51" i="4" s="1"/>
  <c r="AQ51" i="4" s="1"/>
  <c r="BB24" i="121"/>
  <c r="BD24" i="121" s="1"/>
  <c r="AP48" i="121"/>
  <c r="J48" i="121" s="1"/>
  <c r="AQ48" i="121" s="1"/>
  <c r="AP27" i="121"/>
  <c r="J27" i="121" s="1"/>
  <c r="AQ27" i="121" s="1"/>
  <c r="AP51" i="121"/>
  <c r="J51" i="121" s="1"/>
  <c r="AQ51" i="121" s="1"/>
  <c r="I51" i="121" s="1"/>
  <c r="AV48" i="122"/>
  <c r="AW48" i="122" s="1"/>
  <c r="AZ48" i="122" s="1"/>
  <c r="F48" i="122" s="1"/>
  <c r="BC48" i="122" s="1"/>
  <c r="G48" i="122" s="1"/>
  <c r="AT36" i="122"/>
  <c r="J36" i="122" s="1"/>
  <c r="AU36" i="122" s="1"/>
  <c r="AV24" i="122"/>
  <c r="AW24" i="122" s="1"/>
  <c r="AZ24" i="122" s="1"/>
  <c r="F24" i="122" s="1"/>
  <c r="BC24" i="122" s="1"/>
  <c r="G24" i="122" s="1"/>
  <c r="AT42" i="122"/>
  <c r="J42" i="122" s="1"/>
  <c r="AU42" i="122" s="1"/>
  <c r="I24" i="126"/>
  <c r="AP48" i="126"/>
  <c r="J48" i="126" s="1"/>
  <c r="AQ48" i="126" s="1"/>
  <c r="AP27" i="126"/>
  <c r="J27" i="126" s="1"/>
  <c r="AQ27" i="126" s="1"/>
  <c r="BB21" i="126"/>
  <c r="BD21" i="126" s="1"/>
  <c r="I18" i="126"/>
  <c r="AP51" i="126"/>
  <c r="J51" i="126" s="1"/>
  <c r="AQ51" i="126" s="1"/>
  <c r="AR30" i="126"/>
  <c r="AS30" i="126" s="1"/>
  <c r="AV30" i="126" s="1"/>
  <c r="F30" i="126" s="1"/>
  <c r="AY30" i="126" s="1"/>
  <c r="G30" i="126" s="1"/>
  <c r="AT48" i="95"/>
  <c r="J48" i="95" s="1"/>
  <c r="AU48" i="95" s="1"/>
  <c r="AT36" i="95"/>
  <c r="J36" i="95" s="1"/>
  <c r="AU36" i="95" s="1"/>
  <c r="G45" i="34"/>
  <c r="AP33" i="34"/>
  <c r="J33" i="34" s="1"/>
  <c r="AQ33" i="34" s="1"/>
  <c r="AP30" i="34"/>
  <c r="J30" i="34" s="1"/>
  <c r="AQ30" i="34" s="1"/>
  <c r="G36" i="34"/>
  <c r="AP39" i="34"/>
  <c r="J39" i="34" s="1"/>
  <c r="AQ39" i="34" s="1"/>
  <c r="AP51" i="34"/>
  <c r="J51" i="34" s="1"/>
  <c r="AQ51" i="34" s="1"/>
  <c r="G30" i="33"/>
  <c r="BF51" i="33"/>
  <c r="BH51" i="33" s="1"/>
  <c r="BD51" i="33"/>
  <c r="AT36" i="33"/>
  <c r="J36" i="33" s="1"/>
  <c r="AU36" i="33" s="1"/>
  <c r="I51" i="33"/>
  <c r="AT42" i="33"/>
  <c r="J42" i="33" s="1"/>
  <c r="AU42" i="33" s="1"/>
  <c r="AT27" i="33"/>
  <c r="J27" i="33" s="1"/>
  <c r="AU27" i="33" s="1"/>
  <c r="AT39" i="33"/>
  <c r="J39" i="33" s="1"/>
  <c r="AU39" i="33" s="1"/>
  <c r="AR45" i="105"/>
  <c r="AS45" i="105" s="1"/>
  <c r="AV45" i="105" s="1"/>
  <c r="F45" i="105" s="1"/>
  <c r="AY45" i="105" s="1"/>
  <c r="G45" i="105" s="1"/>
  <c r="AR21" i="105"/>
  <c r="AS21" i="105" s="1"/>
  <c r="AV21" i="105" s="1"/>
  <c r="F21" i="105" s="1"/>
  <c r="AY21" i="105" s="1"/>
  <c r="G21" i="105" s="1"/>
  <c r="BB51" i="105"/>
  <c r="BD51" i="105" s="1"/>
  <c r="AP30" i="105"/>
  <c r="J30" i="105" s="1"/>
  <c r="AQ30" i="105" s="1"/>
  <c r="AP24" i="105"/>
  <c r="J24" i="105" s="1"/>
  <c r="AQ24" i="105" s="1"/>
  <c r="AR48" i="111"/>
  <c r="AS48" i="111" s="1"/>
  <c r="AV48" i="111" s="1"/>
  <c r="F48" i="111" s="1"/>
  <c r="AY48" i="111" s="1"/>
  <c r="G48" i="111" s="1"/>
  <c r="AR42" i="111"/>
  <c r="AS42" i="111" s="1"/>
  <c r="AV42" i="111" s="1"/>
  <c r="F42" i="111" s="1"/>
  <c r="AY42" i="111" s="1"/>
  <c r="G42" i="111" s="1"/>
  <c r="BA42" i="111" s="1"/>
  <c r="AR30" i="111"/>
  <c r="AS30" i="111" s="1"/>
  <c r="AV30" i="111" s="1"/>
  <c r="F30" i="111" s="1"/>
  <c r="AY30" i="111" s="1"/>
  <c r="G30" i="111" s="1"/>
  <c r="AZ30" i="111" s="1"/>
  <c r="AP27" i="111"/>
  <c r="J27" i="111" s="1"/>
  <c r="AQ27" i="111" s="1"/>
  <c r="AP51" i="111"/>
  <c r="J51" i="111" s="1"/>
  <c r="AQ51" i="111" s="1"/>
  <c r="AR24" i="110"/>
  <c r="AS24" i="110" s="1"/>
  <c r="AV24" i="110" s="1"/>
  <c r="F24" i="110" s="1"/>
  <c r="AY24" i="110" s="1"/>
  <c r="G24" i="110" s="1"/>
  <c r="AP36" i="110"/>
  <c r="J36" i="110" s="1"/>
  <c r="AQ36" i="110" s="1"/>
  <c r="I33" i="124"/>
  <c r="AP21" i="124"/>
  <c r="J21" i="124" s="1"/>
  <c r="AQ21" i="124" s="1"/>
  <c r="AR39" i="124"/>
  <c r="AS39" i="124" s="1"/>
  <c r="AV39" i="124" s="1"/>
  <c r="F39" i="124" s="1"/>
  <c r="AY39" i="124" s="1"/>
  <c r="G39" i="124" s="1"/>
  <c r="AP45" i="124"/>
  <c r="J45" i="124" s="1"/>
  <c r="AQ45" i="124" s="1"/>
  <c r="AV24" i="109"/>
  <c r="AW24" i="109" s="1"/>
  <c r="AZ24" i="109" s="1"/>
  <c r="F24" i="109" s="1"/>
  <c r="BC24" i="109" s="1"/>
  <c r="G24" i="109" s="1"/>
  <c r="AT33" i="109"/>
  <c r="J33" i="109" s="1"/>
  <c r="AU33" i="109" s="1"/>
  <c r="AZ21" i="89"/>
  <c r="AP48" i="89"/>
  <c r="J48" i="89" s="1"/>
  <c r="AQ48" i="89" s="1"/>
  <c r="AP24" i="89"/>
  <c r="J24" i="89" s="1"/>
  <c r="AQ24" i="89" s="1"/>
  <c r="AR42" i="89"/>
  <c r="AS42" i="89" s="1"/>
  <c r="AV42" i="89" s="1"/>
  <c r="F42" i="89" s="1"/>
  <c r="AY42" i="89" s="1"/>
  <c r="G42" i="89" s="1"/>
  <c r="BB21" i="89"/>
  <c r="BD21" i="89" s="1"/>
  <c r="AP27" i="89"/>
  <c r="J27" i="89" s="1"/>
  <c r="AQ27" i="89" s="1"/>
  <c r="AP30" i="2"/>
  <c r="J30" i="2" s="1"/>
  <c r="AQ30" i="2" s="1"/>
  <c r="I45" i="2"/>
  <c r="BD24" i="2"/>
  <c r="AP21" i="2"/>
  <c r="J21" i="2" s="1"/>
  <c r="AQ21" i="2" s="1"/>
  <c r="I42" i="75"/>
  <c r="AZ42" i="75"/>
  <c r="AP24" i="75"/>
  <c r="J24" i="75" s="1"/>
  <c r="AQ24" i="75" s="1"/>
  <c r="AP27" i="75"/>
  <c r="J27" i="75" s="1"/>
  <c r="AQ27" i="75" s="1"/>
  <c r="AP45" i="75"/>
  <c r="J45" i="75" s="1"/>
  <c r="AQ45" i="75" s="1"/>
  <c r="AP18" i="75"/>
  <c r="J18" i="75" s="1"/>
  <c r="AQ18" i="75" s="1"/>
  <c r="AP30" i="75"/>
  <c r="J30" i="75" s="1"/>
  <c r="AQ30" i="75" s="1"/>
  <c r="AR36" i="123"/>
  <c r="AS36" i="123" s="1"/>
  <c r="AV36" i="123" s="1"/>
  <c r="F36" i="123" s="1"/>
  <c r="AY36" i="123" s="1"/>
  <c r="G36" i="123" s="1"/>
  <c r="AP24" i="123"/>
  <c r="J24" i="123" s="1"/>
  <c r="AQ24" i="123" s="1"/>
  <c r="AP48" i="123"/>
  <c r="J48" i="123" s="1"/>
  <c r="AQ48" i="123" s="1"/>
  <c r="AP30" i="123"/>
  <c r="J30" i="123" s="1"/>
  <c r="AQ30" i="123" s="1"/>
  <c r="AP33" i="123"/>
  <c r="J33" i="123" s="1"/>
  <c r="AQ33" i="123" s="1"/>
  <c r="AR45" i="17"/>
  <c r="AS45" i="17" s="1"/>
  <c r="AV45" i="17" s="1"/>
  <c r="F45" i="17" s="1"/>
  <c r="AY45" i="17" s="1"/>
  <c r="G45" i="17" s="1"/>
  <c r="AP24" i="17"/>
  <c r="J24" i="17" s="1"/>
  <c r="AQ24" i="17" s="1"/>
  <c r="AP33" i="17"/>
  <c r="J33" i="17" s="1"/>
  <c r="AQ33" i="17" s="1"/>
  <c r="AP42" i="17"/>
  <c r="J42" i="17" s="1"/>
  <c r="AQ42" i="17" s="1"/>
  <c r="AP36" i="17"/>
  <c r="J36" i="17" s="1"/>
  <c r="AQ36" i="17" s="1"/>
  <c r="AV51" i="16"/>
  <c r="AW51" i="16" s="1"/>
  <c r="AZ51" i="16" s="1"/>
  <c r="F51" i="16" s="1"/>
  <c r="BC51" i="16" s="1"/>
  <c r="G51" i="16" s="1"/>
  <c r="AP36" i="94"/>
  <c r="J36" i="94" s="1"/>
  <c r="AQ36" i="94" s="1"/>
  <c r="AP30" i="94"/>
  <c r="J30" i="94" s="1"/>
  <c r="AQ30" i="94" s="1"/>
  <c r="I30" i="94" s="1"/>
  <c r="AP45" i="94"/>
  <c r="J45" i="94" s="1"/>
  <c r="AQ45" i="94" s="1"/>
  <c r="AV51" i="31"/>
  <c r="AW51" i="31" s="1"/>
  <c r="AZ51" i="31" s="1"/>
  <c r="F51" i="31" s="1"/>
  <c r="BC51" i="31" s="1"/>
  <c r="G51" i="31" s="1"/>
  <c r="AV45" i="31"/>
  <c r="AW45" i="31" s="1"/>
  <c r="AZ45" i="31" s="1"/>
  <c r="F45" i="31" s="1"/>
  <c r="BC45" i="31" s="1"/>
  <c r="G45" i="31" s="1"/>
  <c r="I36" i="31"/>
  <c r="G33" i="31"/>
  <c r="BE33" i="31" s="1"/>
  <c r="AT27" i="31"/>
  <c r="J27" i="31" s="1"/>
  <c r="AU27" i="31" s="1"/>
  <c r="AR30" i="51"/>
  <c r="AS30" i="51" s="1"/>
  <c r="AV30" i="51" s="1"/>
  <c r="F30" i="51" s="1"/>
  <c r="AY30" i="51" s="1"/>
  <c r="G30" i="51" s="1"/>
  <c r="BA30" i="51" s="1"/>
  <c r="AP33" i="51"/>
  <c r="J33" i="51" s="1"/>
  <c r="AQ33" i="51" s="1"/>
  <c r="AP48" i="51"/>
  <c r="J48" i="51" s="1"/>
  <c r="AQ48" i="51" s="1"/>
  <c r="AR42" i="71"/>
  <c r="AS42" i="71" s="1"/>
  <c r="AV42" i="71" s="1"/>
  <c r="F42" i="71" s="1"/>
  <c r="AY42" i="71" s="1"/>
  <c r="G42" i="71" s="1"/>
  <c r="BA42" i="71" s="1"/>
  <c r="AP30" i="71"/>
  <c r="J30" i="71" s="1"/>
  <c r="AQ30" i="71" s="1"/>
  <c r="BD39" i="71"/>
  <c r="AR45" i="70"/>
  <c r="AS45" i="70" s="1"/>
  <c r="AV45" i="70" s="1"/>
  <c r="F45" i="70" s="1"/>
  <c r="AY45" i="70" s="1"/>
  <c r="G45" i="70" s="1"/>
  <c r="BA45" i="70" s="1"/>
  <c r="AP21" i="70"/>
  <c r="J21" i="70" s="1"/>
  <c r="AQ21" i="70" s="1"/>
  <c r="AY21" i="15"/>
  <c r="G21" i="15" s="1"/>
  <c r="AZ21" i="15" s="1"/>
  <c r="BB21" i="15"/>
  <c r="I21" i="15"/>
  <c r="AR45" i="15"/>
  <c r="AS45" i="15" s="1"/>
  <c r="AV45" i="15" s="1"/>
  <c r="F45" i="15" s="1"/>
  <c r="AY45" i="15" s="1"/>
  <c r="G45" i="15" s="1"/>
  <c r="BA45" i="15" s="1"/>
  <c r="AP33" i="15"/>
  <c r="J33" i="15" s="1"/>
  <c r="AQ33" i="15" s="1"/>
  <c r="AP42" i="15"/>
  <c r="J42" i="15" s="1"/>
  <c r="AQ42" i="15" s="1"/>
  <c r="AR24" i="11"/>
  <c r="AS24" i="11" s="1"/>
  <c r="AV24" i="11" s="1"/>
  <c r="F24" i="11" s="1"/>
  <c r="AY24" i="11" s="1"/>
  <c r="G24" i="11" s="1"/>
  <c r="AP18" i="11"/>
  <c r="J18" i="11" s="1"/>
  <c r="AQ18" i="11" s="1"/>
  <c r="BB21" i="93"/>
  <c r="BD21" i="93" s="1"/>
  <c r="BB30" i="81"/>
  <c r="I21" i="78"/>
  <c r="I45" i="78"/>
  <c r="AZ45" i="78"/>
  <c r="AP30" i="78"/>
  <c r="J30" i="78" s="1"/>
  <c r="AQ30" i="78" s="1"/>
  <c r="BF45" i="77"/>
  <c r="BH45" i="77" s="1"/>
  <c r="BD45" i="77"/>
  <c r="AT33" i="77"/>
  <c r="J33" i="77" s="1"/>
  <c r="AU33" i="77" s="1"/>
  <c r="I45" i="77"/>
  <c r="AV42" i="77"/>
  <c r="AW42" i="77" s="1"/>
  <c r="AZ42" i="77" s="1"/>
  <c r="F42" i="77" s="1"/>
  <c r="BC42" i="77" s="1"/>
  <c r="G42" i="77" s="1"/>
  <c r="AT48" i="77"/>
  <c r="J48" i="77" s="1"/>
  <c r="AU48" i="77" s="1"/>
  <c r="AP21" i="117"/>
  <c r="J21" i="117" s="1"/>
  <c r="AQ21" i="117" s="1"/>
  <c r="AR42" i="117"/>
  <c r="AS42" i="117" s="1"/>
  <c r="AV42" i="117" s="1"/>
  <c r="F42" i="117" s="1"/>
  <c r="AY42" i="117" s="1"/>
  <c r="G42" i="117" s="1"/>
  <c r="AP24" i="117"/>
  <c r="J24" i="117" s="1"/>
  <c r="AQ24" i="117" s="1"/>
  <c r="BB33" i="18"/>
  <c r="BD33" i="18" s="1"/>
  <c r="BC27" i="30"/>
  <c r="G27" i="30" s="1"/>
  <c r="BE27" i="30" s="1"/>
  <c r="BF27" i="30"/>
  <c r="BH27" i="30" s="1"/>
  <c r="I51" i="30"/>
  <c r="I27" i="30"/>
  <c r="G45" i="30"/>
  <c r="BE45" i="30" s="1"/>
  <c r="BD51" i="30"/>
  <c r="AT24" i="30"/>
  <c r="J24" i="30" s="1"/>
  <c r="AU24" i="30" s="1"/>
  <c r="AT30" i="27"/>
  <c r="J30" i="27" s="1"/>
  <c r="AU30" i="27" s="1"/>
  <c r="I24" i="102"/>
  <c r="AP51" i="102"/>
  <c r="J51" i="102" s="1"/>
  <c r="AQ51" i="102" s="1"/>
  <c r="BB39" i="102"/>
  <c r="AZ24" i="102"/>
  <c r="I39" i="102"/>
  <c r="AP36" i="102"/>
  <c r="J36" i="102" s="1"/>
  <c r="AQ36" i="102" s="1"/>
  <c r="I24" i="49"/>
  <c r="AP33" i="49"/>
  <c r="J33" i="49" s="1"/>
  <c r="AQ33" i="49" s="1"/>
  <c r="AZ24" i="49"/>
  <c r="BD36" i="49"/>
  <c r="AP39" i="49"/>
  <c r="J39" i="49" s="1"/>
  <c r="AQ39" i="49" s="1"/>
  <c r="AP42" i="46"/>
  <c r="J42" i="46" s="1"/>
  <c r="AQ42" i="46" s="1"/>
  <c r="AP18" i="46"/>
  <c r="J18" i="46" s="1"/>
  <c r="AQ18" i="46" s="1"/>
  <c r="BF42" i="44"/>
  <c r="BH42" i="44" s="1"/>
  <c r="AT36" i="44"/>
  <c r="J36" i="44" s="1"/>
  <c r="AU36" i="44" s="1"/>
  <c r="BB39" i="108"/>
  <c r="BD39" i="108" s="1"/>
  <c r="AP27" i="108"/>
  <c r="J27" i="108" s="1"/>
  <c r="AQ27" i="108" s="1"/>
  <c r="AP30" i="108"/>
  <c r="J30" i="108" s="1"/>
  <c r="AQ30" i="108" s="1"/>
  <c r="I24" i="128"/>
  <c r="BB33" i="128"/>
  <c r="BD33" i="128" s="1"/>
  <c r="AR51" i="128"/>
  <c r="AS51" i="128" s="1"/>
  <c r="AV51" i="128" s="1"/>
  <c r="F51" i="128" s="1"/>
  <c r="AY51" i="128" s="1"/>
  <c r="G51" i="128" s="1"/>
  <c r="AZ51" i="128" s="1"/>
  <c r="AZ24" i="128"/>
  <c r="AP45" i="128"/>
  <c r="J45" i="128" s="1"/>
  <c r="AQ45" i="128" s="1"/>
  <c r="I33" i="128"/>
  <c r="I27" i="128"/>
  <c r="I21" i="128"/>
  <c r="AR48" i="58"/>
  <c r="AS48" i="58" s="1"/>
  <c r="AV48" i="58" s="1"/>
  <c r="F48" i="58" s="1"/>
  <c r="AY48" i="58" s="1"/>
  <c r="G48" i="58" s="1"/>
  <c r="AP21" i="58"/>
  <c r="J21" i="58" s="1"/>
  <c r="AQ21" i="58" s="1"/>
  <c r="AP18" i="58"/>
  <c r="J18" i="58" s="1"/>
  <c r="AQ18" i="58" s="1"/>
  <c r="BC21" i="57"/>
  <c r="G21" i="57" s="1"/>
  <c r="BF21" i="57"/>
  <c r="BH21" i="57" s="1"/>
  <c r="I21" i="57"/>
  <c r="BF48" i="57"/>
  <c r="BH48" i="57" s="1"/>
  <c r="AV27" i="57"/>
  <c r="AW27" i="57" s="1"/>
  <c r="AZ27" i="57" s="1"/>
  <c r="F27" i="57" s="1"/>
  <c r="BC27" i="57" s="1"/>
  <c r="G27" i="57" s="1"/>
  <c r="AT39" i="57"/>
  <c r="J39" i="57" s="1"/>
  <c r="AU39" i="57" s="1"/>
  <c r="BB24" i="56"/>
  <c r="BD24" i="56" s="1"/>
  <c r="AR36" i="56"/>
  <c r="AS36" i="56" s="1"/>
  <c r="AV36" i="56" s="1"/>
  <c r="F36" i="56" s="1"/>
  <c r="AY36" i="56" s="1"/>
  <c r="G36" i="56" s="1"/>
  <c r="BA36" i="56" s="1"/>
  <c r="AR33" i="56"/>
  <c r="AS33" i="56" s="1"/>
  <c r="AV33" i="56" s="1"/>
  <c r="F33" i="56" s="1"/>
  <c r="AY33" i="56" s="1"/>
  <c r="G33" i="56" s="1"/>
  <c r="AP42" i="56"/>
  <c r="J42" i="56" s="1"/>
  <c r="AQ42" i="56" s="1"/>
  <c r="AP36" i="59"/>
  <c r="J36" i="59" s="1"/>
  <c r="AQ36" i="59" s="1"/>
  <c r="I27" i="59"/>
  <c r="AP30" i="59"/>
  <c r="J30" i="59" s="1"/>
  <c r="AQ30" i="59" s="1"/>
  <c r="AP48" i="59"/>
  <c r="J48" i="59" s="1"/>
  <c r="AQ48" i="59" s="1"/>
  <c r="I48" i="82"/>
  <c r="AT36" i="82"/>
  <c r="J36" i="82" s="1"/>
  <c r="AU36" i="82" s="1"/>
  <c r="BF30" i="82"/>
  <c r="BH30" i="82" s="1"/>
  <c r="BF27" i="82"/>
  <c r="BH27" i="82" s="1"/>
  <c r="BF39" i="82"/>
  <c r="BH39" i="82" s="1"/>
  <c r="AT51" i="82"/>
  <c r="J51" i="82" s="1"/>
  <c r="AU51" i="82" s="1"/>
  <c r="AZ36" i="26"/>
  <c r="AP33" i="26"/>
  <c r="J33" i="26" s="1"/>
  <c r="AQ33" i="26" s="1"/>
  <c r="AR30" i="26"/>
  <c r="AS30" i="26" s="1"/>
  <c r="AV30" i="26" s="1"/>
  <c r="F30" i="26" s="1"/>
  <c r="AY30" i="26" s="1"/>
  <c r="G30" i="26" s="1"/>
  <c r="AZ30" i="26" s="1"/>
  <c r="AZ21" i="26"/>
  <c r="BB36" i="26"/>
  <c r="BD36" i="26" s="1"/>
  <c r="BB21" i="26"/>
  <c r="BD21" i="26" s="1"/>
  <c r="AP39" i="26"/>
  <c r="J39" i="26" s="1"/>
  <c r="AQ39" i="26" s="1"/>
  <c r="AP30" i="25"/>
  <c r="J30" i="25" s="1"/>
  <c r="AQ30" i="25" s="1"/>
  <c r="BB36" i="25"/>
  <c r="BD36" i="25" s="1"/>
  <c r="BB39" i="25"/>
  <c r="BD39" i="25" s="1"/>
  <c r="AR18" i="25"/>
  <c r="AS18" i="25" s="1"/>
  <c r="AV18" i="25" s="1"/>
  <c r="F18" i="25" s="1"/>
  <c r="AY18" i="25" s="1"/>
  <c r="G18" i="25" s="1"/>
  <c r="AR36" i="101"/>
  <c r="AS36" i="101" s="1"/>
  <c r="AV36" i="101" s="1"/>
  <c r="F36" i="101" s="1"/>
  <c r="AY36" i="101" s="1"/>
  <c r="G36" i="101" s="1"/>
  <c r="BA36" i="101" s="1"/>
  <c r="BB21" i="101"/>
  <c r="BD21" i="101" s="1"/>
  <c r="AP39" i="101"/>
  <c r="J39" i="101" s="1"/>
  <c r="AQ39" i="101" s="1"/>
  <c r="AP24" i="101"/>
  <c r="J24" i="101" s="1"/>
  <c r="AQ24" i="101" s="1"/>
  <c r="BB18" i="101"/>
  <c r="BD18" i="101" s="1"/>
  <c r="AR42" i="43"/>
  <c r="AS42" i="43" s="1"/>
  <c r="AV42" i="43" s="1"/>
  <c r="F42" i="43" s="1"/>
  <c r="AY42" i="43" s="1"/>
  <c r="G42" i="43" s="1"/>
  <c r="AR48" i="43"/>
  <c r="AS48" i="43" s="1"/>
  <c r="AV48" i="43" s="1"/>
  <c r="F48" i="43" s="1"/>
  <c r="AY48" i="43" s="1"/>
  <c r="G48" i="43" s="1"/>
  <c r="I51" i="43"/>
  <c r="BB45" i="43"/>
  <c r="BD45" i="43" s="1"/>
  <c r="BB42" i="43"/>
  <c r="BD42" i="43" s="1"/>
  <c r="AP21" i="43"/>
  <c r="J21" i="43" s="1"/>
  <c r="AQ21" i="43" s="1"/>
  <c r="AP24" i="43"/>
  <c r="J24" i="43" s="1"/>
  <c r="AQ24" i="43" s="1"/>
  <c r="AP39" i="43"/>
  <c r="J39" i="43" s="1"/>
  <c r="AQ39" i="43" s="1"/>
  <c r="AR48" i="66"/>
  <c r="AS48" i="66" s="1"/>
  <c r="AV48" i="66" s="1"/>
  <c r="F48" i="66" s="1"/>
  <c r="AY48" i="66" s="1"/>
  <c r="G48" i="66" s="1"/>
  <c r="I48" i="66"/>
  <c r="AP27" i="66"/>
  <c r="J27" i="66" s="1"/>
  <c r="AQ27" i="66" s="1"/>
  <c r="AR30" i="66"/>
  <c r="AS30" i="66" s="1"/>
  <c r="AV30" i="66" s="1"/>
  <c r="F30" i="66" s="1"/>
  <c r="AY30" i="66" s="1"/>
  <c r="G30" i="66" s="1"/>
  <c r="H48" i="66"/>
  <c r="AR18" i="66"/>
  <c r="AS18" i="66" s="1"/>
  <c r="AV18" i="66" s="1"/>
  <c r="F18" i="66" s="1"/>
  <c r="AY18" i="66" s="1"/>
  <c r="G18" i="66" s="1"/>
  <c r="BD24" i="8"/>
  <c r="BD33" i="8"/>
  <c r="AT45" i="8"/>
  <c r="J45" i="8" s="1"/>
  <c r="AU45" i="8" s="1"/>
  <c r="BF24" i="8"/>
  <c r="BH24" i="8" s="1"/>
  <c r="I24" i="8"/>
  <c r="BF33" i="8"/>
  <c r="BH33" i="8" s="1"/>
  <c r="AT42" i="8"/>
  <c r="J42" i="8" s="1"/>
  <c r="AU42" i="8" s="1"/>
  <c r="AP24" i="92"/>
  <c r="J24" i="92" s="1"/>
  <c r="AQ24" i="92" s="1"/>
  <c r="AP21" i="84"/>
  <c r="J21" i="84" s="1"/>
  <c r="AQ21" i="84" s="1"/>
  <c r="AP18" i="84"/>
  <c r="J18" i="84" s="1"/>
  <c r="AQ18" i="84" s="1"/>
  <c r="BB42" i="119"/>
  <c r="BD42" i="119" s="1"/>
  <c r="AP45" i="119"/>
  <c r="J45" i="119" s="1"/>
  <c r="AQ45" i="119" s="1"/>
  <c r="BB24" i="100"/>
  <c r="BD24" i="100" s="1"/>
  <c r="BB36" i="100"/>
  <c r="BD36" i="100" s="1"/>
  <c r="I30" i="23"/>
  <c r="AP48" i="23"/>
  <c r="J48" i="23" s="1"/>
  <c r="AQ48" i="23" s="1"/>
  <c r="AR27" i="23"/>
  <c r="AS27" i="23" s="1"/>
  <c r="AV27" i="23" s="1"/>
  <c r="F27" i="23" s="1"/>
  <c r="AY27" i="23" s="1"/>
  <c r="G27" i="23" s="1"/>
  <c r="BB42" i="23"/>
  <c r="BD42" i="23" s="1"/>
  <c r="I21" i="22"/>
  <c r="BF33" i="22"/>
  <c r="I39" i="99"/>
  <c r="AR39" i="99"/>
  <c r="AS39" i="99" s="1"/>
  <c r="AV39" i="99" s="1"/>
  <c r="F39" i="99" s="1"/>
  <c r="AY39" i="99" s="1"/>
  <c r="G39" i="99" s="1"/>
  <c r="H39" i="99"/>
  <c r="AP45" i="99"/>
  <c r="J45" i="99" s="1"/>
  <c r="AQ45" i="99" s="1"/>
  <c r="AP24" i="99"/>
  <c r="J24" i="99" s="1"/>
  <c r="AQ24" i="99" s="1"/>
  <c r="BB21" i="127"/>
  <c r="BD21" i="127" s="1"/>
  <c r="AP39" i="39"/>
  <c r="J39" i="39" s="1"/>
  <c r="AQ39" i="39" s="1"/>
  <c r="AT45" i="38"/>
  <c r="J45" i="38" s="1"/>
  <c r="AU45" i="38" s="1"/>
  <c r="AT21" i="38"/>
  <c r="J21" i="38" s="1"/>
  <c r="AU21" i="38" s="1"/>
  <c r="BB30" i="7"/>
  <c r="BD30" i="7" s="1"/>
  <c r="AT42" i="88"/>
  <c r="J42" i="88" s="1"/>
  <c r="AU42" i="88" s="1"/>
  <c r="AT30" i="88"/>
  <c r="J30" i="88" s="1"/>
  <c r="AU30" i="88" s="1"/>
  <c r="BB48" i="21"/>
  <c r="BB24" i="21"/>
  <c r="BD24" i="21" s="1"/>
  <c r="AP27" i="20"/>
  <c r="J27" i="20" s="1"/>
  <c r="AQ27" i="20" s="1"/>
  <c r="AP48" i="20"/>
  <c r="J48" i="20" s="1"/>
  <c r="AQ48" i="20" s="1"/>
  <c r="BB24" i="20"/>
  <c r="BD24" i="20" s="1"/>
  <c r="AP48" i="36"/>
  <c r="J48" i="36" s="1"/>
  <c r="AQ48" i="36" s="1"/>
  <c r="BB24" i="36"/>
  <c r="BD24" i="36" s="1"/>
  <c r="BB27" i="36"/>
  <c r="BD27" i="36" s="1"/>
  <c r="AP18" i="36"/>
  <c r="J18" i="36" s="1"/>
  <c r="AQ18" i="36" s="1"/>
  <c r="BB30" i="55"/>
  <c r="BD30" i="55" s="1"/>
  <c r="AP39" i="55"/>
  <c r="J39" i="55" s="1"/>
  <c r="AQ39" i="55" s="1"/>
  <c r="AR42" i="52"/>
  <c r="AS42" i="52" s="1"/>
  <c r="AV42" i="52" s="1"/>
  <c r="F42" i="52" s="1"/>
  <c r="AY42" i="52" s="1"/>
  <c r="G42" i="52" s="1"/>
  <c r="BB27" i="52"/>
  <c r="BD27" i="52" s="1"/>
  <c r="BB39" i="52"/>
  <c r="AR33" i="52"/>
  <c r="AS33" i="52" s="1"/>
  <c r="AV33" i="52" s="1"/>
  <c r="F33" i="52" s="1"/>
  <c r="AY33" i="52" s="1"/>
  <c r="G33" i="52" s="1"/>
  <c r="BA33" i="52" s="1"/>
  <c r="AP30" i="52"/>
  <c r="J30" i="52" s="1"/>
  <c r="AQ30" i="52" s="1"/>
  <c r="AP45" i="4"/>
  <c r="J45" i="4" s="1"/>
  <c r="AQ45" i="4" s="1"/>
  <c r="BB24" i="4"/>
  <c r="I24" i="121"/>
  <c r="I39" i="121"/>
  <c r="AR51" i="121"/>
  <c r="AS51" i="121" s="1"/>
  <c r="AV51" i="121" s="1"/>
  <c r="F51" i="121" s="1"/>
  <c r="AY51" i="121" s="1"/>
  <c r="G51" i="121" s="1"/>
  <c r="BA51" i="121" s="1"/>
  <c r="AZ24" i="121"/>
  <c r="AP21" i="121"/>
  <c r="J21" i="121" s="1"/>
  <c r="AQ21" i="121" s="1"/>
  <c r="AR18" i="121"/>
  <c r="AS18" i="121" s="1"/>
  <c r="AV18" i="121" s="1"/>
  <c r="F18" i="121" s="1"/>
  <c r="AY18" i="121" s="1"/>
  <c r="G18" i="121" s="1"/>
  <c r="BA18" i="121" s="1"/>
  <c r="AT27" i="122"/>
  <c r="J27" i="122" s="1"/>
  <c r="AU27" i="122" s="1"/>
  <c r="BF24" i="122"/>
  <c r="BH24" i="122" s="1"/>
  <c r="AZ24" i="126"/>
  <c r="BF30" i="95"/>
  <c r="BH30" i="95" s="1"/>
  <c r="AP48" i="105"/>
  <c r="J48" i="105" s="1"/>
  <c r="AQ48" i="105" s="1"/>
  <c r="AP33" i="105"/>
  <c r="J33" i="105" s="1"/>
  <c r="AQ33" i="105" s="1"/>
  <c r="BB36" i="111"/>
  <c r="BD36" i="111" s="1"/>
  <c r="AP24" i="111"/>
  <c r="J24" i="111" s="1"/>
  <c r="AQ24" i="111" s="1"/>
  <c r="AR42" i="110"/>
  <c r="AS42" i="110" s="1"/>
  <c r="AV42" i="110" s="1"/>
  <c r="F42" i="110" s="1"/>
  <c r="AY42" i="110" s="1"/>
  <c r="G42" i="110" s="1"/>
  <c r="BB45" i="110"/>
  <c r="BD45" i="110" s="1"/>
  <c r="AP27" i="110"/>
  <c r="J27" i="110" s="1"/>
  <c r="AQ27" i="110" s="1"/>
  <c r="AP36" i="124"/>
  <c r="J36" i="124" s="1"/>
  <c r="AQ36" i="124" s="1"/>
  <c r="AP42" i="124"/>
  <c r="J42" i="124" s="1"/>
  <c r="AQ42" i="124" s="1"/>
  <c r="AP18" i="124"/>
  <c r="J18" i="124" s="1"/>
  <c r="AQ18" i="124" s="1"/>
  <c r="BF48" i="109"/>
  <c r="AT42" i="109"/>
  <c r="J42" i="109" s="1"/>
  <c r="AU42" i="109" s="1"/>
  <c r="AV30" i="109"/>
  <c r="AW30" i="109" s="1"/>
  <c r="AZ30" i="109" s="1"/>
  <c r="F30" i="109" s="1"/>
  <c r="BC30" i="109" s="1"/>
  <c r="G30" i="109" s="1"/>
  <c r="AP30" i="89"/>
  <c r="J30" i="89" s="1"/>
  <c r="AQ30" i="89" s="1"/>
  <c r="AP48" i="2"/>
  <c r="J48" i="2" s="1"/>
  <c r="AQ48" i="2" s="1"/>
  <c r="BB27" i="2"/>
  <c r="BD27" i="2" s="1"/>
  <c r="AZ27" i="2"/>
  <c r="AP33" i="2"/>
  <c r="J33" i="2" s="1"/>
  <c r="AQ33" i="2" s="1"/>
  <c r="I27" i="2"/>
  <c r="AP21" i="75"/>
  <c r="J21" i="75" s="1"/>
  <c r="AQ21" i="75" s="1"/>
  <c r="BB36" i="75"/>
  <c r="BD36" i="75" s="1"/>
  <c r="AP33" i="75"/>
  <c r="J33" i="75" s="1"/>
  <c r="AQ33" i="75" s="1"/>
  <c r="BB27" i="123"/>
  <c r="BD27" i="123" s="1"/>
  <c r="AP18" i="123"/>
  <c r="J18" i="123" s="1"/>
  <c r="AQ18" i="123" s="1"/>
  <c r="AR30" i="94"/>
  <c r="AS30" i="94" s="1"/>
  <c r="AV30" i="94" s="1"/>
  <c r="F30" i="94" s="1"/>
  <c r="AY30" i="94" s="1"/>
  <c r="G30" i="94" s="1"/>
  <c r="AZ30" i="94" s="1"/>
  <c r="I51" i="94"/>
  <c r="AP27" i="94"/>
  <c r="J27" i="94" s="1"/>
  <c r="AQ27" i="94" s="1"/>
  <c r="BD33" i="94"/>
  <c r="AT21" i="31"/>
  <c r="J21" i="31" s="1"/>
  <c r="AU21" i="31" s="1"/>
  <c r="AT24" i="31"/>
  <c r="J24" i="31" s="1"/>
  <c r="AU24" i="31" s="1"/>
  <c r="AT48" i="31"/>
  <c r="J48" i="31" s="1"/>
  <c r="AU48" i="31" s="1"/>
  <c r="I51" i="44"/>
  <c r="AV51" i="44"/>
  <c r="AW51" i="44" s="1"/>
  <c r="AZ51" i="44" s="1"/>
  <c r="F51" i="44" s="1"/>
  <c r="BC51" i="44" s="1"/>
  <c r="G51" i="44" s="1"/>
  <c r="I42" i="66"/>
  <c r="AR42" i="66"/>
  <c r="AS42" i="66" s="1"/>
  <c r="AV42" i="66" s="1"/>
  <c r="F42" i="66" s="1"/>
  <c r="AY42" i="66" s="1"/>
  <c r="G42" i="66" s="1"/>
  <c r="I45" i="44"/>
  <c r="AV45" i="44"/>
  <c r="AW45" i="44" s="1"/>
  <c r="AZ45" i="44" s="1"/>
  <c r="F45" i="44" s="1"/>
  <c r="BC45" i="44" s="1"/>
  <c r="G45" i="44" s="1"/>
  <c r="I39" i="44"/>
  <c r="AV39" i="44"/>
  <c r="AW39" i="44" s="1"/>
  <c r="AZ39" i="44" s="1"/>
  <c r="F39" i="44" s="1"/>
  <c r="BC39" i="44" s="1"/>
  <c r="G39" i="44" s="1"/>
  <c r="I48" i="99"/>
  <c r="AR48" i="99"/>
  <c r="AS48" i="99" s="1"/>
  <c r="AV48" i="99" s="1"/>
  <c r="F48" i="99" s="1"/>
  <c r="AY48" i="99" s="1"/>
  <c r="G48" i="99" s="1"/>
  <c r="BA48" i="99" s="1"/>
  <c r="BD21" i="15"/>
  <c r="BF42" i="38"/>
  <c r="BH42" i="38" s="1"/>
  <c r="BB36" i="39"/>
  <c r="BD36" i="39" s="1"/>
  <c r="BB45" i="56"/>
  <c r="BD45" i="56" s="1"/>
  <c r="BF45" i="57"/>
  <c r="BH45" i="57" s="1"/>
  <c r="BF30" i="57"/>
  <c r="BH30" i="57" s="1"/>
  <c r="BB42" i="94"/>
  <c r="BD42" i="94" s="1"/>
  <c r="BD51" i="100"/>
  <c r="BD39" i="102"/>
  <c r="BB51" i="123"/>
  <c r="BD51" i="123" s="1"/>
  <c r="AP33" i="126"/>
  <c r="J33" i="126" s="1"/>
  <c r="AQ33" i="126" s="1"/>
  <c r="AT21" i="122"/>
  <c r="J21" i="122" s="1"/>
  <c r="AU21" i="122" s="1"/>
  <c r="AP33" i="120"/>
  <c r="J33" i="120" s="1"/>
  <c r="AQ33" i="120" s="1"/>
  <c r="AP27" i="117"/>
  <c r="J27" i="117" s="1"/>
  <c r="AQ27" i="117" s="1"/>
  <c r="AP27" i="115"/>
  <c r="J27" i="115" s="1"/>
  <c r="AQ27" i="115" s="1"/>
  <c r="AP33" i="111"/>
  <c r="J33" i="111" s="1"/>
  <c r="AQ33" i="111" s="1"/>
  <c r="AP48" i="110"/>
  <c r="J48" i="110" s="1"/>
  <c r="AQ48" i="110" s="1"/>
  <c r="AT39" i="109"/>
  <c r="J39" i="109" s="1"/>
  <c r="AU39" i="109" s="1"/>
  <c r="AP21" i="97"/>
  <c r="J21" i="97" s="1"/>
  <c r="AQ21" i="97" s="1"/>
  <c r="AP39" i="94"/>
  <c r="J39" i="94" s="1"/>
  <c r="AQ39" i="94" s="1"/>
  <c r="AP36" i="89"/>
  <c r="J36" i="89" s="1"/>
  <c r="AQ36" i="89" s="1"/>
  <c r="AT51" i="88"/>
  <c r="J51" i="88" s="1"/>
  <c r="AU51" i="88" s="1"/>
  <c r="AP24" i="84"/>
  <c r="J24" i="84" s="1"/>
  <c r="AQ24" i="84" s="1"/>
  <c r="AP48" i="84"/>
  <c r="J48" i="84" s="1"/>
  <c r="AQ48" i="84" s="1"/>
  <c r="AT36" i="77"/>
  <c r="J36" i="77" s="1"/>
  <c r="AU36" i="77" s="1"/>
  <c r="AP27" i="70"/>
  <c r="J27" i="70" s="1"/>
  <c r="AQ27" i="70" s="1"/>
  <c r="AP51" i="70"/>
  <c r="J51" i="70" s="1"/>
  <c r="AQ51" i="70" s="1"/>
  <c r="AP51" i="55"/>
  <c r="J51" i="55" s="1"/>
  <c r="AQ51" i="55" s="1"/>
  <c r="AP27" i="51"/>
  <c r="J27" i="51" s="1"/>
  <c r="AQ27" i="51" s="1"/>
  <c r="AP51" i="25"/>
  <c r="J51" i="25" s="1"/>
  <c r="AQ51" i="25" s="1"/>
  <c r="AT18" i="22"/>
  <c r="J18" i="22" s="1"/>
  <c r="AU18" i="22" s="1"/>
  <c r="AT36" i="22"/>
  <c r="J36" i="22" s="1"/>
  <c r="AU36" i="22" s="1"/>
  <c r="AP30" i="21"/>
  <c r="J30" i="21" s="1"/>
  <c r="AQ30" i="21" s="1"/>
  <c r="AP27" i="17"/>
  <c r="J27" i="17" s="1"/>
  <c r="AQ27" i="17" s="1"/>
  <c r="AT33" i="16"/>
  <c r="J33" i="16" s="1"/>
  <c r="AU33" i="16" s="1"/>
  <c r="AP33" i="4"/>
  <c r="J33" i="4" s="1"/>
  <c r="AQ33" i="4" s="1"/>
  <c r="AP33" i="7"/>
  <c r="J33" i="7" s="1"/>
  <c r="AQ33" i="7" s="1"/>
  <c r="BB36" i="7"/>
  <c r="BD36" i="7" s="1"/>
  <c r="BB51" i="7"/>
  <c r="BB27" i="18"/>
  <c r="BD27" i="18" s="1"/>
  <c r="BB45" i="18"/>
  <c r="BD45" i="18" s="1"/>
  <c r="BF42" i="27"/>
  <c r="BH42" i="27" s="1"/>
  <c r="BF42" i="30"/>
  <c r="BH42" i="30" s="1"/>
  <c r="BB45" i="46"/>
  <c r="BD45" i="46" s="1"/>
  <c r="BB24" i="51"/>
  <c r="BD24" i="51" s="1"/>
  <c r="BF33" i="53"/>
  <c r="BH33" i="53" s="1"/>
  <c r="BF24" i="53"/>
  <c r="BH24" i="53" s="1"/>
  <c r="BF24" i="57"/>
  <c r="BH24" i="57" s="1"/>
  <c r="BF30" i="61"/>
  <c r="BH30" i="61" s="1"/>
  <c r="BF36" i="61"/>
  <c r="BH36" i="61" s="1"/>
  <c r="BB51" i="66"/>
  <c r="BD51" i="66" s="1"/>
  <c r="BB30" i="70"/>
  <c r="BD30" i="70" s="1"/>
  <c r="BB24" i="71"/>
  <c r="BD24" i="71" s="1"/>
  <c r="BF48" i="82"/>
  <c r="BH48" i="82" s="1"/>
  <c r="BF48" i="88"/>
  <c r="BH48" i="88" s="1"/>
  <c r="BF24" i="95"/>
  <c r="BH24" i="95" s="1"/>
  <c r="BB51" i="98"/>
  <c r="BD51" i="98" s="1"/>
  <c r="BB42" i="100"/>
  <c r="BD42" i="100" s="1"/>
  <c r="BB27" i="100"/>
  <c r="BD27" i="100" s="1"/>
  <c r="BB45" i="102"/>
  <c r="BD45" i="102" s="1"/>
  <c r="BB51" i="103"/>
  <c r="BD51" i="103" s="1"/>
  <c r="BF36" i="109"/>
  <c r="BH36" i="109" s="1"/>
  <c r="BF30" i="109"/>
  <c r="BH30" i="109" s="1"/>
  <c r="BB24" i="115"/>
  <c r="BD24" i="115" s="1"/>
  <c r="BB30" i="119"/>
  <c r="BD30" i="119" s="1"/>
  <c r="BB27" i="120"/>
  <c r="BD27" i="120" s="1"/>
  <c r="BB30" i="127"/>
  <c r="BD30" i="127" s="1"/>
  <c r="BB48" i="127"/>
  <c r="BD48" i="127" s="1"/>
  <c r="AP18" i="128"/>
  <c r="J18" i="128" s="1"/>
  <c r="AQ18" i="128" s="1"/>
  <c r="AP24" i="124"/>
  <c r="J24" i="124" s="1"/>
  <c r="AQ24" i="124" s="1"/>
  <c r="AP45" i="121"/>
  <c r="J45" i="121" s="1"/>
  <c r="AQ45" i="121" s="1"/>
  <c r="AP39" i="117"/>
  <c r="J39" i="117" s="1"/>
  <c r="AQ39" i="117" s="1"/>
  <c r="AP33" i="110"/>
  <c r="J33" i="110" s="1"/>
  <c r="AQ33" i="110" s="1"/>
  <c r="AP51" i="110"/>
  <c r="J51" i="110" s="1"/>
  <c r="AQ51" i="110" s="1"/>
  <c r="AP39" i="98"/>
  <c r="J39" i="98" s="1"/>
  <c r="AQ39" i="98" s="1"/>
  <c r="AT45" i="95"/>
  <c r="J45" i="95" s="1"/>
  <c r="AU45" i="95" s="1"/>
  <c r="AP39" i="89"/>
  <c r="J39" i="89" s="1"/>
  <c r="AQ39" i="89" s="1"/>
  <c r="AT39" i="88"/>
  <c r="J39" i="88" s="1"/>
  <c r="AU39" i="88" s="1"/>
  <c r="AP21" i="87"/>
  <c r="J21" i="87" s="1"/>
  <c r="AQ21" i="87" s="1"/>
  <c r="AT33" i="82"/>
  <c r="J33" i="82" s="1"/>
  <c r="AU33" i="82" s="1"/>
  <c r="AP21" i="81"/>
  <c r="J21" i="81" s="1"/>
  <c r="AQ21" i="81" s="1"/>
  <c r="AP45" i="81"/>
  <c r="J45" i="81" s="1"/>
  <c r="AQ45" i="81" s="1"/>
  <c r="AP18" i="78"/>
  <c r="J18" i="78" s="1"/>
  <c r="AQ18" i="78" s="1"/>
  <c r="AP42" i="78"/>
  <c r="J42" i="78" s="1"/>
  <c r="AQ42" i="78" s="1"/>
  <c r="AP27" i="58"/>
  <c r="J27" i="58" s="1"/>
  <c r="AQ27" i="58" s="1"/>
  <c r="AP51" i="58"/>
  <c r="J51" i="58" s="1"/>
  <c r="AQ51" i="58" s="1"/>
  <c r="AP39" i="56"/>
  <c r="J39" i="56" s="1"/>
  <c r="AQ39" i="56" s="1"/>
  <c r="AP27" i="55"/>
  <c r="J27" i="55" s="1"/>
  <c r="AQ27" i="55" s="1"/>
  <c r="AP45" i="55"/>
  <c r="J45" i="55" s="1"/>
  <c r="AQ45" i="55" s="1"/>
  <c r="AT42" i="53"/>
  <c r="J42" i="53" s="1"/>
  <c r="AU42" i="53" s="1"/>
  <c r="AP24" i="52"/>
  <c r="J24" i="52" s="1"/>
  <c r="AQ24" i="52" s="1"/>
  <c r="AP48" i="52"/>
  <c r="J48" i="52" s="1"/>
  <c r="AQ48" i="52" s="1"/>
  <c r="AP51" i="49"/>
  <c r="J51" i="49" s="1"/>
  <c r="AQ51" i="49" s="1"/>
  <c r="AP21" i="25"/>
  <c r="J21" i="25" s="1"/>
  <c r="AQ21" i="25" s="1"/>
  <c r="AP33" i="23"/>
  <c r="J33" i="23" s="1"/>
  <c r="AQ33" i="23" s="1"/>
  <c r="AT42" i="22"/>
  <c r="J42" i="22" s="1"/>
  <c r="AU42" i="22" s="1"/>
  <c r="AP42" i="21"/>
  <c r="J42" i="21" s="1"/>
  <c r="AQ42" i="21" s="1"/>
  <c r="AP39" i="17"/>
  <c r="J39" i="17" s="1"/>
  <c r="AQ39" i="17" s="1"/>
  <c r="AT45" i="16"/>
  <c r="J45" i="16" s="1"/>
  <c r="AU45" i="16" s="1"/>
  <c r="AP39" i="15"/>
  <c r="J39" i="15" s="1"/>
  <c r="AQ39" i="15" s="1"/>
  <c r="AT39" i="8"/>
  <c r="J39" i="8" s="1"/>
  <c r="AU39" i="8" s="1"/>
  <c r="AP36" i="4"/>
  <c r="J36" i="4" s="1"/>
  <c r="AQ36" i="4" s="1"/>
  <c r="AP39" i="7"/>
  <c r="J39" i="7" s="1"/>
  <c r="AQ39" i="7" s="1"/>
  <c r="AP39" i="4"/>
  <c r="J39" i="4" s="1"/>
  <c r="AQ39" i="4" s="1"/>
  <c r="AP42" i="2"/>
  <c r="J42" i="2" s="1"/>
  <c r="AQ42" i="2" s="1"/>
  <c r="BD24" i="4"/>
  <c r="BD48" i="4"/>
  <c r="BB18" i="2"/>
  <c r="BD18" i="2" s="1"/>
  <c r="BB27" i="4"/>
  <c r="BD27" i="4" s="1"/>
  <c r="BB21" i="11"/>
  <c r="BD21" i="11" s="1"/>
  <c r="BF42" i="16"/>
  <c r="BH42" i="16" s="1"/>
  <c r="BF39" i="16"/>
  <c r="BH39" i="16" s="1"/>
  <c r="BB24" i="18"/>
  <c r="BD24" i="18" s="1"/>
  <c r="BB27" i="21"/>
  <c r="BD27" i="21" s="1"/>
  <c r="BB39" i="21"/>
  <c r="BD39" i="21" s="1"/>
  <c r="BH33" i="22"/>
  <c r="BF18" i="30"/>
  <c r="BH18" i="30" s="1"/>
  <c r="BD39" i="52"/>
  <c r="BB45" i="58"/>
  <c r="BD45" i="58" s="1"/>
  <c r="BB45" i="70"/>
  <c r="BD45" i="70" s="1"/>
  <c r="BB39" i="75"/>
  <c r="BB27" i="84"/>
  <c r="BD27" i="84" s="1"/>
  <c r="BB27" i="87"/>
  <c r="BD27" i="87" s="1"/>
  <c r="BD48" i="93"/>
  <c r="BB36" i="99"/>
  <c r="BD36" i="99" s="1"/>
  <c r="BB21" i="100"/>
  <c r="BD21" i="100" s="1"/>
  <c r="BB45" i="108"/>
  <c r="BD45" i="108" s="1"/>
  <c r="BH48" i="109"/>
  <c r="BB42" i="110"/>
  <c r="BD42" i="110" s="1"/>
  <c r="BF30" i="122"/>
  <c r="BH30" i="122" s="1"/>
  <c r="AP42" i="128"/>
  <c r="J42" i="128" s="1"/>
  <c r="AQ42" i="128" s="1"/>
  <c r="AP45" i="126"/>
  <c r="J45" i="126" s="1"/>
  <c r="AQ45" i="126" s="1"/>
  <c r="AP27" i="124"/>
  <c r="J27" i="124" s="1"/>
  <c r="AQ27" i="124" s="1"/>
  <c r="AT33" i="122"/>
  <c r="J33" i="122" s="1"/>
  <c r="AU33" i="122" s="1"/>
  <c r="AP51" i="117"/>
  <c r="J51" i="117" s="1"/>
  <c r="AQ51" i="117" s="1"/>
  <c r="AP21" i="111"/>
  <c r="J21" i="111" s="1"/>
  <c r="AQ21" i="111" s="1"/>
  <c r="AP45" i="111"/>
  <c r="J45" i="111" s="1"/>
  <c r="AQ45" i="111" s="1"/>
  <c r="AT27" i="109"/>
  <c r="J27" i="109" s="1"/>
  <c r="AU27" i="109" s="1"/>
  <c r="AT51" i="109"/>
  <c r="J51" i="109" s="1"/>
  <c r="AU51" i="109" s="1"/>
  <c r="AP45" i="120"/>
  <c r="J45" i="120" s="1"/>
  <c r="AQ45" i="120" s="1"/>
  <c r="BA24" i="108"/>
  <c r="AZ24" i="108"/>
  <c r="BA24" i="46"/>
  <c r="AZ24" i="46"/>
  <c r="AP36" i="98"/>
  <c r="J36" i="98" s="1"/>
  <c r="AQ36" i="98" s="1"/>
  <c r="AP42" i="93"/>
  <c r="J42" i="93" s="1"/>
  <c r="AQ42" i="93" s="1"/>
  <c r="AP24" i="94"/>
  <c r="J24" i="94" s="1"/>
  <c r="AQ24" i="94" s="1"/>
  <c r="AP24" i="93"/>
  <c r="J24" i="93" s="1"/>
  <c r="AQ24" i="93" s="1"/>
  <c r="AP24" i="87"/>
  <c r="J24" i="87" s="1"/>
  <c r="AQ24" i="87" s="1"/>
  <c r="AP39" i="87"/>
  <c r="J39" i="87" s="1"/>
  <c r="AQ39" i="87" s="1"/>
  <c r="AP24" i="86"/>
  <c r="J24" i="86" s="1"/>
  <c r="AQ24" i="86" s="1"/>
  <c r="AP36" i="84"/>
  <c r="J36" i="84" s="1"/>
  <c r="AQ36" i="84" s="1"/>
  <c r="AT51" i="77"/>
  <c r="J51" i="77" s="1"/>
  <c r="AU51" i="77" s="1"/>
  <c r="AP39" i="70"/>
  <c r="J39" i="70" s="1"/>
  <c r="AQ39" i="70" s="1"/>
  <c r="AP33" i="66"/>
  <c r="J33" i="66" s="1"/>
  <c r="AQ33" i="66" s="1"/>
  <c r="AT45" i="53"/>
  <c r="J45" i="53" s="1"/>
  <c r="AU45" i="53" s="1"/>
  <c r="AP42" i="51"/>
  <c r="J42" i="51" s="1"/>
  <c r="AQ42" i="51" s="1"/>
  <c r="AP30" i="49"/>
  <c r="J30" i="49" s="1"/>
  <c r="AQ30" i="49" s="1"/>
  <c r="AP24" i="25"/>
  <c r="J24" i="25" s="1"/>
  <c r="AQ24" i="25" s="1"/>
  <c r="AP36" i="23"/>
  <c r="J36" i="23" s="1"/>
  <c r="AQ36" i="23" s="1"/>
  <c r="AT24" i="22"/>
  <c r="J24" i="22" s="1"/>
  <c r="AU24" i="22" s="1"/>
  <c r="AT51" i="22"/>
  <c r="J51" i="22" s="1"/>
  <c r="AU51" i="22" s="1"/>
  <c r="AP18" i="20"/>
  <c r="J18" i="20" s="1"/>
  <c r="AQ18" i="20" s="1"/>
  <c r="AP51" i="17"/>
  <c r="J51" i="17" s="1"/>
  <c r="AQ51" i="17" s="1"/>
  <c r="AT51" i="8"/>
  <c r="J51" i="8" s="1"/>
  <c r="AU51" i="8" s="1"/>
  <c r="AP24" i="6"/>
  <c r="J24" i="6" s="1"/>
  <c r="AQ24" i="6" s="1"/>
  <c r="AP39" i="6"/>
  <c r="J39" i="6" s="1"/>
  <c r="AQ39" i="6" s="1"/>
  <c r="AT21" i="8"/>
  <c r="J21" i="8" s="1"/>
  <c r="AU21" i="8" s="1"/>
  <c r="AP42" i="6"/>
  <c r="J42" i="6" s="1"/>
  <c r="AQ42" i="6" s="1"/>
  <c r="BD48" i="21"/>
  <c r="BF33" i="31"/>
  <c r="BH33" i="31" s="1"/>
  <c r="BF30" i="33"/>
  <c r="BH30" i="33" s="1"/>
  <c r="BF48" i="33"/>
  <c r="BH48" i="33" s="1"/>
  <c r="BB21" i="36"/>
  <c r="BD21" i="36" s="1"/>
  <c r="BB51" i="36"/>
  <c r="BD51" i="36" s="1"/>
  <c r="BB48" i="70"/>
  <c r="BD48" i="70" s="1"/>
  <c r="BB48" i="81"/>
  <c r="BD48" i="81" s="1"/>
  <c r="BD30" i="81"/>
  <c r="BB18" i="97"/>
  <c r="BD18" i="97" s="1"/>
  <c r="BB42" i="105"/>
  <c r="BD42" i="105" s="1"/>
  <c r="AP27" i="127"/>
  <c r="J27" i="127" s="1"/>
  <c r="AQ27" i="127" s="1"/>
  <c r="AP48" i="125"/>
  <c r="J48" i="125" s="1"/>
  <c r="AQ48" i="125" s="1"/>
  <c r="AP30" i="124"/>
  <c r="J30" i="124" s="1"/>
  <c r="AQ30" i="124" s="1"/>
  <c r="AP51" i="124"/>
  <c r="J51" i="124" s="1"/>
  <c r="AQ51" i="124" s="1"/>
  <c r="AP33" i="121"/>
  <c r="J33" i="121" s="1"/>
  <c r="AQ33" i="121" s="1"/>
  <c r="AP30" i="120"/>
  <c r="J30" i="120" s="1"/>
  <c r="AQ30" i="120" s="1"/>
  <c r="AP48" i="119"/>
  <c r="J48" i="119" s="1"/>
  <c r="AQ48" i="119" s="1"/>
  <c r="AP33" i="98"/>
  <c r="J33" i="98" s="1"/>
  <c r="AQ33" i="98" s="1"/>
  <c r="AP21" i="94"/>
  <c r="J21" i="94" s="1"/>
  <c r="AQ21" i="94" s="1"/>
  <c r="AP18" i="93"/>
  <c r="J18" i="93" s="1"/>
  <c r="AQ18" i="93" s="1"/>
  <c r="AP33" i="89"/>
  <c r="J33" i="89" s="1"/>
  <c r="AQ33" i="89" s="1"/>
  <c r="AT33" i="88"/>
  <c r="J33" i="88" s="1"/>
  <c r="AU33" i="88" s="1"/>
  <c r="AT21" i="82"/>
  <c r="J21" i="82" s="1"/>
  <c r="AU21" i="82" s="1"/>
  <c r="AT45" i="82"/>
  <c r="J45" i="82" s="1"/>
  <c r="AU45" i="82" s="1"/>
  <c r="AP33" i="81"/>
  <c r="J33" i="81" s="1"/>
  <c r="AQ33" i="81" s="1"/>
  <c r="AP48" i="75"/>
  <c r="J48" i="75" s="1"/>
  <c r="AQ48" i="75" s="1"/>
  <c r="AT42" i="61"/>
  <c r="J42" i="61" s="1"/>
  <c r="AU42" i="61" s="1"/>
  <c r="AP39" i="58"/>
  <c r="J39" i="58" s="1"/>
  <c r="AQ39" i="58" s="1"/>
  <c r="AP27" i="56"/>
  <c r="J27" i="56" s="1"/>
  <c r="AQ27" i="56" s="1"/>
  <c r="AP51" i="56"/>
  <c r="J51" i="56" s="1"/>
  <c r="AQ51" i="56" s="1"/>
  <c r="AT30" i="53"/>
  <c r="J30" i="53" s="1"/>
  <c r="AU30" i="53" s="1"/>
  <c r="AT48" i="53"/>
  <c r="J48" i="53" s="1"/>
  <c r="AU48" i="53" s="1"/>
  <c r="AP36" i="52"/>
  <c r="J36" i="52" s="1"/>
  <c r="AQ36" i="52" s="1"/>
  <c r="AP45" i="39"/>
  <c r="J45" i="39" s="1"/>
  <c r="AQ45" i="39" s="1"/>
  <c r="AP27" i="25"/>
  <c r="J27" i="25" s="1"/>
  <c r="AQ27" i="25" s="1"/>
  <c r="AP39" i="23"/>
  <c r="J39" i="23" s="1"/>
  <c r="AQ39" i="23" s="1"/>
  <c r="AT30" i="22"/>
  <c r="J30" i="22" s="1"/>
  <c r="AU30" i="22" s="1"/>
  <c r="AP21" i="21"/>
  <c r="J21" i="21" s="1"/>
  <c r="AQ21" i="21" s="1"/>
  <c r="AP42" i="20"/>
  <c r="J42" i="20" s="1"/>
  <c r="AQ42" i="20" s="1"/>
  <c r="AT21" i="16"/>
  <c r="J21" i="16" s="1"/>
  <c r="AU21" i="16" s="1"/>
  <c r="AP27" i="15"/>
  <c r="J27" i="15" s="1"/>
  <c r="AQ27" i="15" s="1"/>
  <c r="AP51" i="15"/>
  <c r="J51" i="15" s="1"/>
  <c r="AQ51" i="15" s="1"/>
  <c r="AP30" i="4"/>
  <c r="J30" i="4" s="1"/>
  <c r="AQ30" i="4" s="1"/>
  <c r="BE30" i="8"/>
  <c r="BD30" i="8"/>
  <c r="AP27" i="7"/>
  <c r="J27" i="7" s="1"/>
  <c r="AQ27" i="7" s="1"/>
  <c r="BA51" i="128"/>
  <c r="I48" i="128"/>
  <c r="AR48" i="128"/>
  <c r="AS48" i="128" s="1"/>
  <c r="AV48" i="128" s="1"/>
  <c r="F48" i="128" s="1"/>
  <c r="AY48" i="128" s="1"/>
  <c r="G48" i="128" s="1"/>
  <c r="BB30" i="128"/>
  <c r="BD30" i="128" s="1"/>
  <c r="BA30" i="128"/>
  <c r="AZ30" i="128"/>
  <c r="BA24" i="127"/>
  <c r="AZ24" i="127"/>
  <c r="H18" i="127"/>
  <c r="BA30" i="127"/>
  <c r="AZ30" i="127"/>
  <c r="BA48" i="127"/>
  <c r="AZ48" i="127"/>
  <c r="BA21" i="127"/>
  <c r="AZ21" i="127"/>
  <c r="BB33" i="127"/>
  <c r="BD33" i="127" s="1"/>
  <c r="BA51" i="127"/>
  <c r="BA33" i="127"/>
  <c r="AZ33" i="127"/>
  <c r="BA42" i="127"/>
  <c r="AZ42" i="127"/>
  <c r="BA45" i="127"/>
  <c r="AZ45" i="127"/>
  <c r="BB51" i="127"/>
  <c r="BD51" i="127" s="1"/>
  <c r="BA36" i="127"/>
  <c r="AZ36" i="127"/>
  <c r="BA39" i="127"/>
  <c r="AZ39" i="127"/>
  <c r="BB36" i="127"/>
  <c r="BD36" i="127" s="1"/>
  <c r="BB42" i="127"/>
  <c r="BD42" i="127" s="1"/>
  <c r="AP18" i="127"/>
  <c r="J18" i="127" s="1"/>
  <c r="AQ18" i="127" s="1"/>
  <c r="BB24" i="127"/>
  <c r="BD24" i="127" s="1"/>
  <c r="BB39" i="127"/>
  <c r="BD39" i="127" s="1"/>
  <c r="BB45" i="127"/>
  <c r="BD45" i="127" s="1"/>
  <c r="BA42" i="126"/>
  <c r="AZ42" i="126"/>
  <c r="BA18" i="126"/>
  <c r="AZ18" i="126"/>
  <c r="I48" i="126"/>
  <c r="AR48" i="126"/>
  <c r="AS48" i="126" s="1"/>
  <c r="AV48" i="126" s="1"/>
  <c r="F48" i="126" s="1"/>
  <c r="AY48" i="126" s="1"/>
  <c r="G48" i="126" s="1"/>
  <c r="BB30" i="126"/>
  <c r="BD30" i="126" s="1"/>
  <c r="BB42" i="126"/>
  <c r="BD42" i="126" s="1"/>
  <c r="BA39" i="126"/>
  <c r="AZ39" i="126"/>
  <c r="BA30" i="126"/>
  <c r="AZ30" i="126"/>
  <c r="BB18" i="126"/>
  <c r="BD18" i="126" s="1"/>
  <c r="BB39" i="126"/>
  <c r="BD39" i="126" s="1"/>
  <c r="I36" i="126"/>
  <c r="AR36" i="126"/>
  <c r="AS36" i="126" s="1"/>
  <c r="AV36" i="126" s="1"/>
  <c r="F36" i="126" s="1"/>
  <c r="AY36" i="126" s="1"/>
  <c r="G36" i="126" s="1"/>
  <c r="I45" i="125"/>
  <c r="AR45" i="125"/>
  <c r="AS45" i="125" s="1"/>
  <c r="AV45" i="125" s="1"/>
  <c r="F45" i="125" s="1"/>
  <c r="AY45" i="125" s="1"/>
  <c r="G45" i="125" s="1"/>
  <c r="I42" i="125"/>
  <c r="AR42" i="125"/>
  <c r="AS42" i="125" s="1"/>
  <c r="AV42" i="125" s="1"/>
  <c r="F42" i="125" s="1"/>
  <c r="AY42" i="125" s="1"/>
  <c r="G42" i="125" s="1"/>
  <c r="H24" i="125"/>
  <c r="H36" i="125"/>
  <c r="I21" i="125"/>
  <c r="AR21" i="125"/>
  <c r="AS21" i="125" s="1"/>
  <c r="AV21" i="125" s="1"/>
  <c r="F21" i="125" s="1"/>
  <c r="AY21" i="125" s="1"/>
  <c r="G21" i="125" s="1"/>
  <c r="H27" i="125"/>
  <c r="H39" i="125"/>
  <c r="AP39" i="125"/>
  <c r="J39" i="125" s="1"/>
  <c r="AQ39" i="125" s="1"/>
  <c r="H18" i="125"/>
  <c r="H30" i="125"/>
  <c r="H42" i="125"/>
  <c r="I27" i="125"/>
  <c r="AR27" i="125"/>
  <c r="AS27" i="125" s="1"/>
  <c r="AV27" i="125" s="1"/>
  <c r="F27" i="125" s="1"/>
  <c r="AY27" i="125" s="1"/>
  <c r="G27" i="125" s="1"/>
  <c r="AP30" i="125"/>
  <c r="J30" i="125" s="1"/>
  <c r="AQ30" i="125" s="1"/>
  <c r="BB21" i="125"/>
  <c r="BD21" i="125" s="1"/>
  <c r="H21" i="125"/>
  <c r="H33" i="125"/>
  <c r="H45" i="125"/>
  <c r="AP36" i="125"/>
  <c r="J36" i="125" s="1"/>
  <c r="AQ36" i="125" s="1"/>
  <c r="AP18" i="125"/>
  <c r="J18" i="125" s="1"/>
  <c r="AQ18" i="125" s="1"/>
  <c r="AP33" i="125"/>
  <c r="J33" i="125" s="1"/>
  <c r="AQ33" i="125" s="1"/>
  <c r="AP24" i="125"/>
  <c r="J24" i="125" s="1"/>
  <c r="AQ24" i="125" s="1"/>
  <c r="BA33" i="124"/>
  <c r="AZ33" i="124"/>
  <c r="BB33" i="124"/>
  <c r="BD33" i="124" s="1"/>
  <c r="BA39" i="124"/>
  <c r="AZ39" i="124"/>
  <c r="BB39" i="124"/>
  <c r="BD39" i="124" s="1"/>
  <c r="I48" i="124"/>
  <c r="AR48" i="124"/>
  <c r="AS48" i="124" s="1"/>
  <c r="AV48" i="124" s="1"/>
  <c r="F48" i="124" s="1"/>
  <c r="AY48" i="124" s="1"/>
  <c r="G48" i="124" s="1"/>
  <c r="BB21" i="123"/>
  <c r="BD21" i="123" s="1"/>
  <c r="BB45" i="123"/>
  <c r="BD45" i="123" s="1"/>
  <c r="BA36" i="123"/>
  <c r="AZ36" i="123"/>
  <c r="BA21" i="123"/>
  <c r="AZ21" i="123"/>
  <c r="BA39" i="123"/>
  <c r="AZ39" i="123"/>
  <c r="BA45" i="123"/>
  <c r="AZ45" i="123"/>
  <c r="BB39" i="123"/>
  <c r="BD39" i="123" s="1"/>
  <c r="BA27" i="123"/>
  <c r="AZ27" i="123"/>
  <c r="BA51" i="123"/>
  <c r="AZ51" i="123"/>
  <c r="BB36" i="123"/>
  <c r="BD36" i="123" s="1"/>
  <c r="BA42" i="123"/>
  <c r="AZ42" i="123"/>
  <c r="BE51" i="122"/>
  <c r="BD51" i="122"/>
  <c r="BE24" i="122"/>
  <c r="BD24" i="122"/>
  <c r="BF48" i="122"/>
  <c r="BH48" i="122" s="1"/>
  <c r="H18" i="122"/>
  <c r="BE30" i="122"/>
  <c r="BD30" i="122"/>
  <c r="BF39" i="122"/>
  <c r="BH39" i="122" s="1"/>
  <c r="BE45" i="122"/>
  <c r="BD45" i="122"/>
  <c r="BE39" i="122"/>
  <c r="BD39" i="122"/>
  <c r="AT18" i="122"/>
  <c r="J18" i="122" s="1"/>
  <c r="AU18" i="122" s="1"/>
  <c r="BF51" i="122"/>
  <c r="BH51" i="122" s="1"/>
  <c r="BE48" i="122"/>
  <c r="BD48" i="122"/>
  <c r="I48" i="121"/>
  <c r="AR48" i="121"/>
  <c r="AS48" i="121" s="1"/>
  <c r="AV48" i="121" s="1"/>
  <c r="F48" i="121" s="1"/>
  <c r="AY48" i="121" s="1"/>
  <c r="G48" i="121" s="1"/>
  <c r="BB30" i="121"/>
  <c r="BD30" i="121" s="1"/>
  <c r="BA30" i="121"/>
  <c r="AZ30" i="121"/>
  <c r="BB18" i="121"/>
  <c r="BD18" i="121" s="1"/>
  <c r="I36" i="121"/>
  <c r="AR36" i="121"/>
  <c r="AS36" i="121" s="1"/>
  <c r="AV36" i="121" s="1"/>
  <c r="F36" i="121" s="1"/>
  <c r="AY36" i="121" s="1"/>
  <c r="G36" i="121" s="1"/>
  <c r="BA42" i="121"/>
  <c r="AZ42" i="121"/>
  <c r="BA39" i="121"/>
  <c r="AZ39" i="121"/>
  <c r="BB42" i="121"/>
  <c r="BD42" i="121" s="1"/>
  <c r="BB39" i="121"/>
  <c r="BD39" i="121" s="1"/>
  <c r="I48" i="120"/>
  <c r="AR48" i="120"/>
  <c r="AS48" i="120" s="1"/>
  <c r="AV48" i="120" s="1"/>
  <c r="F48" i="120" s="1"/>
  <c r="AY48" i="120" s="1"/>
  <c r="G48" i="120" s="1"/>
  <c r="BB42" i="120"/>
  <c r="BD42" i="120" s="1"/>
  <c r="BA42" i="120"/>
  <c r="AZ42" i="120"/>
  <c r="I36" i="120"/>
  <c r="AR36" i="120"/>
  <c r="AS36" i="120" s="1"/>
  <c r="AV36" i="120" s="1"/>
  <c r="F36" i="120" s="1"/>
  <c r="AY36" i="120" s="1"/>
  <c r="G36" i="120" s="1"/>
  <c r="BA27" i="120"/>
  <c r="AZ27" i="120"/>
  <c r="BA24" i="119"/>
  <c r="AZ24" i="119"/>
  <c r="BA21" i="119"/>
  <c r="AZ21" i="119"/>
  <c r="BA33" i="119"/>
  <c r="AZ33" i="119"/>
  <c r="BB24" i="119"/>
  <c r="BD24" i="119" s="1"/>
  <c r="BA42" i="119"/>
  <c r="AZ42" i="119"/>
  <c r="BA51" i="119"/>
  <c r="AZ51" i="119"/>
  <c r="BB51" i="119"/>
  <c r="BD51" i="119" s="1"/>
  <c r="BB21" i="119"/>
  <c r="BD21" i="119" s="1"/>
  <c r="BA30" i="119"/>
  <c r="AZ30" i="119"/>
  <c r="I30" i="118"/>
  <c r="AR30" i="118"/>
  <c r="AS30" i="118" s="1"/>
  <c r="AV30" i="118" s="1"/>
  <c r="F30" i="118" s="1"/>
  <c r="AY30" i="118" s="1"/>
  <c r="G30" i="118" s="1"/>
  <c r="I42" i="118"/>
  <c r="AR42" i="118"/>
  <c r="AS42" i="118" s="1"/>
  <c r="AV42" i="118" s="1"/>
  <c r="F42" i="118" s="1"/>
  <c r="AY42" i="118" s="1"/>
  <c r="G42" i="118" s="1"/>
  <c r="I27" i="118"/>
  <c r="AR27" i="118"/>
  <c r="AS27" i="118" s="1"/>
  <c r="AV27" i="118" s="1"/>
  <c r="F27" i="118" s="1"/>
  <c r="AY27" i="118" s="1"/>
  <c r="G27" i="118" s="1"/>
  <c r="I51" i="118"/>
  <c r="AR51" i="118"/>
  <c r="AS51" i="118" s="1"/>
  <c r="AV51" i="118" s="1"/>
  <c r="F51" i="118" s="1"/>
  <c r="AY51" i="118" s="1"/>
  <c r="G51" i="118" s="1"/>
  <c r="H21" i="118"/>
  <c r="H33" i="118"/>
  <c r="H45" i="118"/>
  <c r="AP45" i="118"/>
  <c r="J45" i="118" s="1"/>
  <c r="AQ45" i="118" s="1"/>
  <c r="H24" i="118"/>
  <c r="H36" i="118"/>
  <c r="H48" i="118"/>
  <c r="AP33" i="118"/>
  <c r="J33" i="118" s="1"/>
  <c r="AQ33" i="118" s="1"/>
  <c r="AP36" i="118"/>
  <c r="J36" i="118" s="1"/>
  <c r="AQ36" i="118" s="1"/>
  <c r="H27" i="118"/>
  <c r="H39" i="118"/>
  <c r="BB51" i="118"/>
  <c r="BD51" i="118" s="1"/>
  <c r="H51" i="118"/>
  <c r="AP21" i="118"/>
  <c r="J21" i="118" s="1"/>
  <c r="AQ21" i="118" s="1"/>
  <c r="AP24" i="118"/>
  <c r="J24" i="118" s="1"/>
  <c r="AQ24" i="118" s="1"/>
  <c r="H18" i="118"/>
  <c r="H30" i="118"/>
  <c r="BB30" i="118"/>
  <c r="BD30" i="118" s="1"/>
  <c r="H42" i="118"/>
  <c r="AP18" i="118"/>
  <c r="J18" i="118" s="1"/>
  <c r="AQ18" i="118" s="1"/>
  <c r="AP39" i="118"/>
  <c r="J39" i="118" s="1"/>
  <c r="AQ39" i="118" s="1"/>
  <c r="AP48" i="118"/>
  <c r="J48" i="118" s="1"/>
  <c r="AQ48" i="118" s="1"/>
  <c r="BA48" i="117"/>
  <c r="AZ48" i="117"/>
  <c r="BA45" i="117"/>
  <c r="AZ45" i="117"/>
  <c r="H18" i="117"/>
  <c r="BA30" i="117"/>
  <c r="AZ30" i="117"/>
  <c r="BB42" i="117"/>
  <c r="BD42" i="117" s="1"/>
  <c r="BB48" i="117"/>
  <c r="BD48" i="117" s="1"/>
  <c r="BA42" i="117"/>
  <c r="AZ42" i="117"/>
  <c r="AP18" i="117"/>
  <c r="J18" i="117" s="1"/>
  <c r="AQ18" i="117" s="1"/>
  <c r="BA33" i="117"/>
  <c r="AZ33" i="117"/>
  <c r="BB33" i="117"/>
  <c r="BD33" i="117" s="1"/>
  <c r="BB45" i="117"/>
  <c r="BD45" i="117" s="1"/>
  <c r="I27" i="116"/>
  <c r="AR27" i="116"/>
  <c r="AS27" i="116" s="1"/>
  <c r="AV27" i="116" s="1"/>
  <c r="F27" i="116" s="1"/>
  <c r="AY27" i="116" s="1"/>
  <c r="G27" i="116" s="1"/>
  <c r="I39" i="116"/>
  <c r="AR39" i="116"/>
  <c r="AS39" i="116" s="1"/>
  <c r="AV39" i="116" s="1"/>
  <c r="F39" i="116" s="1"/>
  <c r="AY39" i="116" s="1"/>
  <c r="G39" i="116" s="1"/>
  <c r="I51" i="116"/>
  <c r="AR51" i="116"/>
  <c r="AS51" i="116" s="1"/>
  <c r="AV51" i="116" s="1"/>
  <c r="F51" i="116" s="1"/>
  <c r="AY51" i="116" s="1"/>
  <c r="G51" i="116" s="1"/>
  <c r="I21" i="116"/>
  <c r="AR21" i="116"/>
  <c r="AS21" i="116" s="1"/>
  <c r="AV21" i="116" s="1"/>
  <c r="F21" i="116" s="1"/>
  <c r="AY21" i="116" s="1"/>
  <c r="G21" i="116" s="1"/>
  <c r="I24" i="116"/>
  <c r="AR24" i="116"/>
  <c r="AS24" i="116" s="1"/>
  <c r="AV24" i="116" s="1"/>
  <c r="F24" i="116" s="1"/>
  <c r="AY24" i="116" s="1"/>
  <c r="G24" i="116" s="1"/>
  <c r="I36" i="116"/>
  <c r="AR36" i="116"/>
  <c r="AS36" i="116" s="1"/>
  <c r="AV36" i="116" s="1"/>
  <c r="F36" i="116" s="1"/>
  <c r="AY36" i="116" s="1"/>
  <c r="G36" i="116" s="1"/>
  <c r="H18" i="116"/>
  <c r="H30" i="116"/>
  <c r="H42" i="116"/>
  <c r="AP30" i="116"/>
  <c r="J30" i="116" s="1"/>
  <c r="AQ30" i="116" s="1"/>
  <c r="H21" i="116"/>
  <c r="H33" i="116"/>
  <c r="H45" i="116"/>
  <c r="AP18" i="116"/>
  <c r="J18" i="116" s="1"/>
  <c r="AQ18" i="116" s="1"/>
  <c r="H24" i="116"/>
  <c r="H36" i="116"/>
  <c r="H48" i="116"/>
  <c r="AP45" i="116"/>
  <c r="J45" i="116" s="1"/>
  <c r="AQ45" i="116" s="1"/>
  <c r="H27" i="116"/>
  <c r="H39" i="116"/>
  <c r="H51" i="116"/>
  <c r="I42" i="116"/>
  <c r="AR42" i="116"/>
  <c r="AS42" i="116" s="1"/>
  <c r="AV42" i="116" s="1"/>
  <c r="F42" i="116" s="1"/>
  <c r="AY42" i="116" s="1"/>
  <c r="G42" i="116" s="1"/>
  <c r="I33" i="116"/>
  <c r="AR33" i="116"/>
  <c r="AS33" i="116" s="1"/>
  <c r="AV33" i="116" s="1"/>
  <c r="F33" i="116" s="1"/>
  <c r="AY33" i="116" s="1"/>
  <c r="G33" i="116" s="1"/>
  <c r="I48" i="116"/>
  <c r="AR48" i="116"/>
  <c r="AS48" i="116" s="1"/>
  <c r="AV48" i="116" s="1"/>
  <c r="F48" i="116" s="1"/>
  <c r="AY48" i="116" s="1"/>
  <c r="G48" i="116" s="1"/>
  <c r="I51" i="115"/>
  <c r="AR51" i="115"/>
  <c r="AS51" i="115" s="1"/>
  <c r="AV51" i="115" s="1"/>
  <c r="F51" i="115" s="1"/>
  <c r="AY51" i="115" s="1"/>
  <c r="G51" i="115" s="1"/>
  <c r="I45" i="115"/>
  <c r="AR45" i="115"/>
  <c r="AS45" i="115" s="1"/>
  <c r="AV45" i="115" s="1"/>
  <c r="F45" i="115" s="1"/>
  <c r="AY45" i="115" s="1"/>
  <c r="G45" i="115" s="1"/>
  <c r="H42" i="115"/>
  <c r="BA24" i="115"/>
  <c r="AZ24" i="115"/>
  <c r="H33" i="115"/>
  <c r="H45" i="115"/>
  <c r="AP33" i="115"/>
  <c r="J33" i="115" s="1"/>
  <c r="AQ33" i="115" s="1"/>
  <c r="BA18" i="115"/>
  <c r="AZ18" i="115"/>
  <c r="H36" i="115"/>
  <c r="H48" i="115"/>
  <c r="AP48" i="115"/>
  <c r="J48" i="115" s="1"/>
  <c r="AQ48" i="115" s="1"/>
  <c r="AP36" i="115"/>
  <c r="J36" i="115" s="1"/>
  <c r="AQ36" i="115" s="1"/>
  <c r="BB18" i="115"/>
  <c r="BD18" i="115" s="1"/>
  <c r="BA30" i="115"/>
  <c r="AZ30" i="115"/>
  <c r="H39" i="115"/>
  <c r="H51" i="115"/>
  <c r="BB30" i="115"/>
  <c r="BD30" i="115" s="1"/>
  <c r="AP39" i="115"/>
  <c r="J39" i="115" s="1"/>
  <c r="AQ39" i="115" s="1"/>
  <c r="AP42" i="115"/>
  <c r="J42" i="115" s="1"/>
  <c r="AQ42" i="115" s="1"/>
  <c r="I24" i="114"/>
  <c r="AV24" i="114"/>
  <c r="AW24" i="114" s="1"/>
  <c r="AZ24" i="114" s="1"/>
  <c r="F24" i="114" s="1"/>
  <c r="BC24" i="114" s="1"/>
  <c r="G24" i="114" s="1"/>
  <c r="I36" i="114"/>
  <c r="AV36" i="114"/>
  <c r="AW36" i="114" s="1"/>
  <c r="AZ36" i="114" s="1"/>
  <c r="F36" i="114" s="1"/>
  <c r="BC36" i="114" s="1"/>
  <c r="G36" i="114" s="1"/>
  <c r="I39" i="114"/>
  <c r="AV39" i="114"/>
  <c r="AW39" i="114" s="1"/>
  <c r="AZ39" i="114" s="1"/>
  <c r="F39" i="114" s="1"/>
  <c r="BC39" i="114" s="1"/>
  <c r="G39" i="114" s="1"/>
  <c r="H18" i="114"/>
  <c r="H30" i="114"/>
  <c r="H42" i="114"/>
  <c r="AT30" i="114"/>
  <c r="J30" i="114" s="1"/>
  <c r="AU30" i="114" s="1"/>
  <c r="H21" i="114"/>
  <c r="H33" i="114"/>
  <c r="H45" i="114"/>
  <c r="AT18" i="114"/>
  <c r="J18" i="114" s="1"/>
  <c r="AU18" i="114" s="1"/>
  <c r="AT33" i="114"/>
  <c r="J33" i="114" s="1"/>
  <c r="AU33" i="114" s="1"/>
  <c r="H24" i="114"/>
  <c r="H36" i="114"/>
  <c r="H48" i="114"/>
  <c r="I27" i="114"/>
  <c r="AV27" i="114"/>
  <c r="AW27" i="114" s="1"/>
  <c r="AZ27" i="114" s="1"/>
  <c r="F27" i="114" s="1"/>
  <c r="BC27" i="114" s="1"/>
  <c r="G27" i="114" s="1"/>
  <c r="AT42" i="114"/>
  <c r="J42" i="114" s="1"/>
  <c r="AU42" i="114" s="1"/>
  <c r="AT21" i="114"/>
  <c r="J21" i="114" s="1"/>
  <c r="AU21" i="114" s="1"/>
  <c r="AT45" i="114"/>
  <c r="J45" i="114" s="1"/>
  <c r="AU45" i="114" s="1"/>
  <c r="H27" i="114"/>
  <c r="BF27" i="114"/>
  <c r="BH27" i="114" s="1"/>
  <c r="H39" i="114"/>
  <c r="H51" i="114"/>
  <c r="AT48" i="114"/>
  <c r="J48" i="114" s="1"/>
  <c r="AU48" i="114" s="1"/>
  <c r="AT51" i="114"/>
  <c r="J51" i="114" s="1"/>
  <c r="AU51" i="114" s="1"/>
  <c r="I24" i="113"/>
  <c r="AR24" i="113"/>
  <c r="AS24" i="113" s="1"/>
  <c r="AV24" i="113" s="1"/>
  <c r="F24" i="113" s="1"/>
  <c r="AY24" i="113" s="1"/>
  <c r="G24" i="113" s="1"/>
  <c r="I36" i="113"/>
  <c r="AR36" i="113"/>
  <c r="AS36" i="113" s="1"/>
  <c r="AV36" i="113" s="1"/>
  <c r="F36" i="113" s="1"/>
  <c r="AY36" i="113" s="1"/>
  <c r="G36" i="113" s="1"/>
  <c r="I39" i="113"/>
  <c r="AR39" i="113"/>
  <c r="AS39" i="113" s="1"/>
  <c r="AV39" i="113" s="1"/>
  <c r="F39" i="113" s="1"/>
  <c r="AY39" i="113" s="1"/>
  <c r="G39" i="113" s="1"/>
  <c r="H18" i="113"/>
  <c r="H30" i="113"/>
  <c r="H42" i="113"/>
  <c r="AP30" i="113"/>
  <c r="J30" i="113" s="1"/>
  <c r="AQ30" i="113" s="1"/>
  <c r="H21" i="113"/>
  <c r="H33" i="113"/>
  <c r="H45" i="113"/>
  <c r="AP18" i="113"/>
  <c r="J18" i="113" s="1"/>
  <c r="AQ18" i="113" s="1"/>
  <c r="AP33" i="113"/>
  <c r="J33" i="113" s="1"/>
  <c r="AQ33" i="113" s="1"/>
  <c r="H24" i="113"/>
  <c r="H36" i="113"/>
  <c r="H48" i="113"/>
  <c r="I27" i="113"/>
  <c r="AR27" i="113"/>
  <c r="AS27" i="113" s="1"/>
  <c r="AV27" i="113" s="1"/>
  <c r="F27" i="113" s="1"/>
  <c r="AY27" i="113" s="1"/>
  <c r="G27" i="113" s="1"/>
  <c r="AP42" i="113"/>
  <c r="J42" i="113" s="1"/>
  <c r="AQ42" i="113" s="1"/>
  <c r="AP21" i="113"/>
  <c r="J21" i="113" s="1"/>
  <c r="AQ21" i="113" s="1"/>
  <c r="AP45" i="113"/>
  <c r="J45" i="113" s="1"/>
  <c r="AQ45" i="113" s="1"/>
  <c r="H27" i="113"/>
  <c r="H39" i="113"/>
  <c r="H51" i="113"/>
  <c r="AP48" i="113"/>
  <c r="J48" i="113" s="1"/>
  <c r="AQ48" i="113" s="1"/>
  <c r="AP51" i="113"/>
  <c r="J51" i="113" s="1"/>
  <c r="AQ51" i="113" s="1"/>
  <c r="BB39" i="111"/>
  <c r="BD39" i="111" s="1"/>
  <c r="AZ42" i="111"/>
  <c r="BA39" i="111"/>
  <c r="AZ39" i="111"/>
  <c r="BA36" i="111"/>
  <c r="AZ36" i="111"/>
  <c r="BA48" i="111"/>
  <c r="AZ48" i="111"/>
  <c r="BB18" i="111"/>
  <c r="BD18" i="111" s="1"/>
  <c r="BB48" i="111"/>
  <c r="BD48" i="111" s="1"/>
  <c r="BA18" i="111"/>
  <c r="AZ18" i="111"/>
  <c r="BA30" i="111"/>
  <c r="H21" i="110"/>
  <c r="BA30" i="110"/>
  <c r="AZ30" i="110"/>
  <c r="BA24" i="110"/>
  <c r="AZ24" i="110"/>
  <c r="BB39" i="110"/>
  <c r="BD39" i="110" s="1"/>
  <c r="BB30" i="110"/>
  <c r="BD30" i="110" s="1"/>
  <c r="BA39" i="110"/>
  <c r="AZ39" i="110"/>
  <c r="BB24" i="110"/>
  <c r="BD24" i="110" s="1"/>
  <c r="BA42" i="110"/>
  <c r="AZ42" i="110"/>
  <c r="H18" i="110"/>
  <c r="AP18" i="110"/>
  <c r="J18" i="110" s="1"/>
  <c r="AQ18" i="110" s="1"/>
  <c r="AP21" i="110"/>
  <c r="J21" i="110" s="1"/>
  <c r="AQ21" i="110" s="1"/>
  <c r="BF24" i="109"/>
  <c r="BH24" i="109" s="1"/>
  <c r="I18" i="109"/>
  <c r="AV18" i="109"/>
  <c r="AW18" i="109" s="1"/>
  <c r="AZ18" i="109" s="1"/>
  <c r="F18" i="109" s="1"/>
  <c r="BC18" i="109" s="1"/>
  <c r="G18" i="109" s="1"/>
  <c r="BE45" i="109"/>
  <c r="BD45" i="109"/>
  <c r="BE30" i="109"/>
  <c r="BD30" i="109"/>
  <c r="BE24" i="109"/>
  <c r="BD24" i="109"/>
  <c r="H18" i="109"/>
  <c r="BE36" i="109"/>
  <c r="BD36" i="109"/>
  <c r="BE48" i="109"/>
  <c r="BD48" i="109"/>
  <c r="BF45" i="109"/>
  <c r="BH45" i="109" s="1"/>
  <c r="H21" i="109"/>
  <c r="AT21" i="109"/>
  <c r="J21" i="109" s="1"/>
  <c r="AU21" i="109" s="1"/>
  <c r="I36" i="108"/>
  <c r="AR36" i="108"/>
  <c r="AS36" i="108" s="1"/>
  <c r="AV36" i="108" s="1"/>
  <c r="F36" i="108" s="1"/>
  <c r="AY36" i="108" s="1"/>
  <c r="G36" i="108" s="1"/>
  <c r="I42" i="108"/>
  <c r="AR42" i="108"/>
  <c r="AS42" i="108" s="1"/>
  <c r="AV42" i="108" s="1"/>
  <c r="F42" i="108" s="1"/>
  <c r="AY42" i="108" s="1"/>
  <c r="G42" i="108" s="1"/>
  <c r="BA51" i="108"/>
  <c r="AZ51" i="108"/>
  <c r="BA45" i="108"/>
  <c r="AZ45" i="108"/>
  <c r="BB18" i="108"/>
  <c r="BD18" i="108" s="1"/>
  <c r="BA39" i="108"/>
  <c r="AZ39" i="108"/>
  <c r="BB51" i="108"/>
  <c r="BD51" i="108" s="1"/>
  <c r="BA18" i="108"/>
  <c r="AZ18" i="108"/>
  <c r="I48" i="108"/>
  <c r="AR48" i="108"/>
  <c r="AS48" i="108" s="1"/>
  <c r="AV48" i="108" s="1"/>
  <c r="F48" i="108" s="1"/>
  <c r="AY48" i="108" s="1"/>
  <c r="G48" i="108" s="1"/>
  <c r="BD33" i="108"/>
  <c r="I24" i="107"/>
  <c r="AR24" i="107"/>
  <c r="AS24" i="107" s="1"/>
  <c r="AV24" i="107" s="1"/>
  <c r="F24" i="107" s="1"/>
  <c r="AY24" i="107" s="1"/>
  <c r="G24" i="107" s="1"/>
  <c r="I27" i="107"/>
  <c r="AR27" i="107"/>
  <c r="AS27" i="107" s="1"/>
  <c r="AV27" i="107" s="1"/>
  <c r="F27" i="107" s="1"/>
  <c r="AY27" i="107" s="1"/>
  <c r="G27" i="107" s="1"/>
  <c r="I39" i="107"/>
  <c r="AR39" i="107"/>
  <c r="AS39" i="107" s="1"/>
  <c r="AV39" i="107" s="1"/>
  <c r="F39" i="107" s="1"/>
  <c r="AY39" i="107" s="1"/>
  <c r="G39" i="107" s="1"/>
  <c r="I51" i="107"/>
  <c r="AR51" i="107"/>
  <c r="AS51" i="107" s="1"/>
  <c r="AV51" i="107" s="1"/>
  <c r="F51" i="107" s="1"/>
  <c r="AY51" i="107" s="1"/>
  <c r="G51" i="107" s="1"/>
  <c r="I45" i="107"/>
  <c r="AR45" i="107"/>
  <c r="AS45" i="107" s="1"/>
  <c r="AV45" i="107" s="1"/>
  <c r="F45" i="107" s="1"/>
  <c r="AY45" i="107" s="1"/>
  <c r="G45" i="107" s="1"/>
  <c r="H18" i="107"/>
  <c r="H30" i="107"/>
  <c r="H42" i="107"/>
  <c r="AP18" i="107"/>
  <c r="J18" i="107" s="1"/>
  <c r="AQ18" i="107" s="1"/>
  <c r="H21" i="107"/>
  <c r="H33" i="107"/>
  <c r="H45" i="107"/>
  <c r="AP33" i="107"/>
  <c r="J33" i="107" s="1"/>
  <c r="AQ33" i="107" s="1"/>
  <c r="H24" i="107"/>
  <c r="H36" i="107"/>
  <c r="H48" i="107"/>
  <c r="AP42" i="107"/>
  <c r="J42" i="107" s="1"/>
  <c r="AQ42" i="107" s="1"/>
  <c r="AP21" i="107"/>
  <c r="J21" i="107" s="1"/>
  <c r="AQ21" i="107" s="1"/>
  <c r="H27" i="107"/>
  <c r="BB27" i="107"/>
  <c r="BD27" i="107" s="1"/>
  <c r="BB39" i="107"/>
  <c r="BD39" i="107" s="1"/>
  <c r="H39" i="107"/>
  <c r="H51" i="107"/>
  <c r="AP30" i="107"/>
  <c r="J30" i="107" s="1"/>
  <c r="AQ30" i="107" s="1"/>
  <c r="AP48" i="107"/>
  <c r="J48" i="107" s="1"/>
  <c r="AQ48" i="107" s="1"/>
  <c r="AP36" i="107"/>
  <c r="J36" i="107" s="1"/>
  <c r="AQ36" i="107" s="1"/>
  <c r="I27" i="106"/>
  <c r="AR27" i="106"/>
  <c r="AS27" i="106" s="1"/>
  <c r="AV27" i="106" s="1"/>
  <c r="F27" i="106" s="1"/>
  <c r="AY27" i="106" s="1"/>
  <c r="G27" i="106" s="1"/>
  <c r="I39" i="106"/>
  <c r="AR39" i="106"/>
  <c r="AS39" i="106" s="1"/>
  <c r="AV39" i="106" s="1"/>
  <c r="F39" i="106" s="1"/>
  <c r="AY39" i="106" s="1"/>
  <c r="G39" i="106" s="1"/>
  <c r="I51" i="106"/>
  <c r="AR51" i="106"/>
  <c r="AS51" i="106" s="1"/>
  <c r="AV51" i="106" s="1"/>
  <c r="F51" i="106" s="1"/>
  <c r="AY51" i="106" s="1"/>
  <c r="G51" i="106" s="1"/>
  <c r="I33" i="106"/>
  <c r="AR33" i="106"/>
  <c r="AS33" i="106" s="1"/>
  <c r="AV33" i="106" s="1"/>
  <c r="F33" i="106" s="1"/>
  <c r="AY33" i="106" s="1"/>
  <c r="G33" i="106" s="1"/>
  <c r="I48" i="106"/>
  <c r="AR48" i="106"/>
  <c r="AS48" i="106" s="1"/>
  <c r="AV48" i="106" s="1"/>
  <c r="F48" i="106" s="1"/>
  <c r="AY48" i="106" s="1"/>
  <c r="G48" i="106" s="1"/>
  <c r="H18" i="106"/>
  <c r="H30" i="106"/>
  <c r="H42" i="106"/>
  <c r="H21" i="106"/>
  <c r="H33" i="106"/>
  <c r="H45" i="106"/>
  <c r="AP18" i="106"/>
  <c r="J18" i="106" s="1"/>
  <c r="AQ18" i="106" s="1"/>
  <c r="AP30" i="106"/>
  <c r="J30" i="106" s="1"/>
  <c r="AQ30" i="106" s="1"/>
  <c r="AP42" i="106"/>
  <c r="J42" i="106" s="1"/>
  <c r="AQ42" i="106" s="1"/>
  <c r="H24" i="106"/>
  <c r="H36" i="106"/>
  <c r="BB48" i="106"/>
  <c r="BD48" i="106" s="1"/>
  <c r="H48" i="106"/>
  <c r="AP21" i="106"/>
  <c r="J21" i="106" s="1"/>
  <c r="AQ21" i="106" s="1"/>
  <c r="H27" i="106"/>
  <c r="H39" i="106"/>
  <c r="H51" i="106"/>
  <c r="AP45" i="106"/>
  <c r="J45" i="106" s="1"/>
  <c r="AQ45" i="106" s="1"/>
  <c r="AP24" i="106"/>
  <c r="J24" i="106" s="1"/>
  <c r="AQ24" i="106" s="1"/>
  <c r="AP36" i="106"/>
  <c r="J36" i="106" s="1"/>
  <c r="AQ36" i="106" s="1"/>
  <c r="I27" i="105"/>
  <c r="AR27" i="105"/>
  <c r="AS27" i="105" s="1"/>
  <c r="AV27" i="105" s="1"/>
  <c r="F27" i="105" s="1"/>
  <c r="AY27" i="105" s="1"/>
  <c r="G27" i="105" s="1"/>
  <c r="BB18" i="105"/>
  <c r="BD18" i="105" s="1"/>
  <c r="BA18" i="105"/>
  <c r="AZ18" i="105"/>
  <c r="BA36" i="105"/>
  <c r="AZ36" i="105"/>
  <c r="BB36" i="105"/>
  <c r="BD36" i="105" s="1"/>
  <c r="BA21" i="105"/>
  <c r="AZ21" i="105"/>
  <c r="BA45" i="105"/>
  <c r="AZ45" i="105"/>
  <c r="BA51" i="105"/>
  <c r="AZ51" i="105"/>
  <c r="I39" i="105"/>
  <c r="AR39" i="105"/>
  <c r="AS39" i="105" s="1"/>
  <c r="AV39" i="105" s="1"/>
  <c r="F39" i="105" s="1"/>
  <c r="AY39" i="105" s="1"/>
  <c r="G39" i="105" s="1"/>
  <c r="BB21" i="105"/>
  <c r="BD21" i="105" s="1"/>
  <c r="BB45" i="105"/>
  <c r="BD45" i="105" s="1"/>
  <c r="BA42" i="105"/>
  <c r="AZ42" i="105"/>
  <c r="H18" i="104"/>
  <c r="H30" i="104"/>
  <c r="H42" i="104"/>
  <c r="I21" i="104"/>
  <c r="AR21" i="104"/>
  <c r="AS21" i="104" s="1"/>
  <c r="AV21" i="104" s="1"/>
  <c r="F21" i="104" s="1"/>
  <c r="AY21" i="104" s="1"/>
  <c r="G21" i="104" s="1"/>
  <c r="I45" i="104"/>
  <c r="AR45" i="104"/>
  <c r="AS45" i="104" s="1"/>
  <c r="AV45" i="104" s="1"/>
  <c r="F45" i="104" s="1"/>
  <c r="AY45" i="104" s="1"/>
  <c r="G45" i="104" s="1"/>
  <c r="H21" i="104"/>
  <c r="H33" i="104"/>
  <c r="H45" i="104"/>
  <c r="I27" i="104"/>
  <c r="AR27" i="104"/>
  <c r="AS27" i="104" s="1"/>
  <c r="AV27" i="104" s="1"/>
  <c r="F27" i="104" s="1"/>
  <c r="AY27" i="104" s="1"/>
  <c r="G27" i="104" s="1"/>
  <c r="I51" i="104"/>
  <c r="AR51" i="104"/>
  <c r="AS51" i="104" s="1"/>
  <c r="AV51" i="104" s="1"/>
  <c r="F51" i="104" s="1"/>
  <c r="AY51" i="104" s="1"/>
  <c r="G51" i="104" s="1"/>
  <c r="AP18" i="104"/>
  <c r="J18" i="104" s="1"/>
  <c r="AQ18" i="104" s="1"/>
  <c r="AP42" i="104"/>
  <c r="J42" i="104" s="1"/>
  <c r="AQ42" i="104" s="1"/>
  <c r="I36" i="104"/>
  <c r="AR36" i="104"/>
  <c r="AS36" i="104" s="1"/>
  <c r="AV36" i="104" s="1"/>
  <c r="F36" i="104" s="1"/>
  <c r="AY36" i="104" s="1"/>
  <c r="G36" i="104" s="1"/>
  <c r="H24" i="104"/>
  <c r="H36" i="104"/>
  <c r="H48" i="104"/>
  <c r="AP33" i="104"/>
  <c r="J33" i="104" s="1"/>
  <c r="AQ33" i="104" s="1"/>
  <c r="AP24" i="104"/>
  <c r="J24" i="104" s="1"/>
  <c r="AQ24" i="104" s="1"/>
  <c r="AP48" i="104"/>
  <c r="J48" i="104" s="1"/>
  <c r="AQ48" i="104" s="1"/>
  <c r="H27" i="104"/>
  <c r="H39" i="104"/>
  <c r="H51" i="104"/>
  <c r="AP39" i="104"/>
  <c r="J39" i="104" s="1"/>
  <c r="AQ39" i="104" s="1"/>
  <c r="AP30" i="104"/>
  <c r="J30" i="104" s="1"/>
  <c r="AQ30" i="104" s="1"/>
  <c r="I21" i="103"/>
  <c r="AR21" i="103"/>
  <c r="AS21" i="103" s="1"/>
  <c r="AV21" i="103" s="1"/>
  <c r="F21" i="103" s="1"/>
  <c r="AY21" i="103" s="1"/>
  <c r="G21" i="103" s="1"/>
  <c r="I33" i="103"/>
  <c r="AR33" i="103"/>
  <c r="AS33" i="103" s="1"/>
  <c r="AV33" i="103" s="1"/>
  <c r="F33" i="103" s="1"/>
  <c r="AY33" i="103" s="1"/>
  <c r="G33" i="103" s="1"/>
  <c r="I48" i="103"/>
  <c r="AR48" i="103"/>
  <c r="AS48" i="103" s="1"/>
  <c r="AV48" i="103" s="1"/>
  <c r="F48" i="103" s="1"/>
  <c r="AY48" i="103" s="1"/>
  <c r="G48" i="103" s="1"/>
  <c r="H27" i="103"/>
  <c r="H39" i="103"/>
  <c r="I42" i="103"/>
  <c r="AR42" i="103"/>
  <c r="AS42" i="103" s="1"/>
  <c r="AV42" i="103" s="1"/>
  <c r="F42" i="103" s="1"/>
  <c r="AY42" i="103" s="1"/>
  <c r="G42" i="103" s="1"/>
  <c r="I30" i="103"/>
  <c r="AR30" i="103"/>
  <c r="AS30" i="103" s="1"/>
  <c r="AV30" i="103" s="1"/>
  <c r="F30" i="103" s="1"/>
  <c r="AY30" i="103" s="1"/>
  <c r="G30" i="103" s="1"/>
  <c r="H24" i="103"/>
  <c r="H36" i="103"/>
  <c r="AP36" i="103"/>
  <c r="J36" i="103" s="1"/>
  <c r="AQ36" i="103" s="1"/>
  <c r="H18" i="103"/>
  <c r="H30" i="103"/>
  <c r="H42" i="103"/>
  <c r="AP18" i="103"/>
  <c r="J18" i="103" s="1"/>
  <c r="AQ18" i="103" s="1"/>
  <c r="AP39" i="103"/>
  <c r="J39" i="103" s="1"/>
  <c r="AQ39" i="103" s="1"/>
  <c r="H48" i="103"/>
  <c r="H21" i="103"/>
  <c r="H33" i="103"/>
  <c r="H45" i="103"/>
  <c r="AP27" i="103"/>
  <c r="J27" i="103" s="1"/>
  <c r="AQ27" i="103" s="1"/>
  <c r="BA51" i="103"/>
  <c r="AZ51" i="103"/>
  <c r="AP45" i="103"/>
  <c r="J45" i="103" s="1"/>
  <c r="AQ45" i="103" s="1"/>
  <c r="AP24" i="103"/>
  <c r="J24" i="103" s="1"/>
  <c r="AQ24" i="103" s="1"/>
  <c r="BA42" i="102"/>
  <c r="AZ42" i="102"/>
  <c r="BA27" i="102"/>
  <c r="AZ27" i="102"/>
  <c r="BB18" i="102"/>
  <c r="BD18" i="102" s="1"/>
  <c r="BA45" i="102"/>
  <c r="AZ45" i="102"/>
  <c r="BB27" i="102"/>
  <c r="BD27" i="102" s="1"/>
  <c r="BA18" i="102"/>
  <c r="AZ18" i="102"/>
  <c r="BB42" i="102"/>
  <c r="BD42" i="102" s="1"/>
  <c r="BA33" i="101"/>
  <c r="AZ33" i="101"/>
  <c r="BA30" i="101"/>
  <c r="AZ30" i="101"/>
  <c r="BB51" i="101"/>
  <c r="BD51" i="101" s="1"/>
  <c r="BB33" i="101"/>
  <c r="BD33" i="101" s="1"/>
  <c r="BB30" i="101"/>
  <c r="BD30" i="101" s="1"/>
  <c r="BA27" i="101"/>
  <c r="AZ27" i="101"/>
  <c r="BA51" i="101"/>
  <c r="AZ51" i="101"/>
  <c r="BA48" i="101"/>
  <c r="AZ48" i="101"/>
  <c r="BB27" i="101"/>
  <c r="BD27" i="101" s="1"/>
  <c r="BB48" i="101"/>
  <c r="BD48" i="101" s="1"/>
  <c r="AZ36" i="101"/>
  <c r="BA21" i="101"/>
  <c r="AZ21" i="101"/>
  <c r="BA18" i="101"/>
  <c r="AZ18" i="101"/>
  <c r="BA39" i="100"/>
  <c r="AZ39" i="100"/>
  <c r="BA24" i="100"/>
  <c r="AZ24" i="100"/>
  <c r="BA36" i="100"/>
  <c r="AZ36" i="100"/>
  <c r="BA42" i="100"/>
  <c r="AZ42" i="100"/>
  <c r="BA18" i="100"/>
  <c r="AZ18" i="100"/>
  <c r="BA27" i="100"/>
  <c r="AZ27" i="100"/>
  <c r="BB39" i="100"/>
  <c r="BD39" i="100" s="1"/>
  <c r="BA21" i="100"/>
  <c r="AZ21" i="100"/>
  <c r="BB18" i="100"/>
  <c r="BD18" i="100" s="1"/>
  <c r="BB33" i="99"/>
  <c r="BD33" i="99" s="1"/>
  <c r="AZ48" i="99"/>
  <c r="I27" i="99"/>
  <c r="AR27" i="99"/>
  <c r="AS27" i="99" s="1"/>
  <c r="AV27" i="99" s="1"/>
  <c r="F27" i="99" s="1"/>
  <c r="AY27" i="99" s="1"/>
  <c r="G27" i="99" s="1"/>
  <c r="BA39" i="99"/>
  <c r="AZ39" i="99"/>
  <c r="BA21" i="99"/>
  <c r="AZ21" i="99"/>
  <c r="BA51" i="99"/>
  <c r="AZ51" i="99"/>
  <c r="BA33" i="99"/>
  <c r="AZ33" i="99"/>
  <c r="BA36" i="99"/>
  <c r="AZ36" i="99"/>
  <c r="BA42" i="99"/>
  <c r="AZ42" i="99"/>
  <c r="BB21" i="99"/>
  <c r="BD21" i="99" s="1"/>
  <c r="BB51" i="99"/>
  <c r="BD51" i="99" s="1"/>
  <c r="I48" i="98"/>
  <c r="AR48" i="98"/>
  <c r="AS48" i="98" s="1"/>
  <c r="AV48" i="98" s="1"/>
  <c r="F48" i="98" s="1"/>
  <c r="AY48" i="98" s="1"/>
  <c r="G48" i="98" s="1"/>
  <c r="BA27" i="98"/>
  <c r="AZ27" i="98"/>
  <c r="BB42" i="98"/>
  <c r="BD42" i="98" s="1"/>
  <c r="BA18" i="98"/>
  <c r="AZ18" i="98"/>
  <c r="I45" i="98"/>
  <c r="AR45" i="98"/>
  <c r="AS45" i="98" s="1"/>
  <c r="AV45" i="98" s="1"/>
  <c r="F45" i="98" s="1"/>
  <c r="AY45" i="98" s="1"/>
  <c r="G45" i="98" s="1"/>
  <c r="BB30" i="98"/>
  <c r="BD30" i="98" s="1"/>
  <c r="BA42" i="98"/>
  <c r="AZ42" i="98"/>
  <c r="BA30" i="98"/>
  <c r="AZ30" i="98"/>
  <c r="BB27" i="98"/>
  <c r="BD27" i="98" s="1"/>
  <c r="BB18" i="98"/>
  <c r="BD18" i="98" s="1"/>
  <c r="BA51" i="98"/>
  <c r="AZ51" i="98"/>
  <c r="I24" i="97"/>
  <c r="AR24" i="97"/>
  <c r="AS24" i="97" s="1"/>
  <c r="AV24" i="97" s="1"/>
  <c r="F24" i="97" s="1"/>
  <c r="AY24" i="97" s="1"/>
  <c r="G24" i="97" s="1"/>
  <c r="I27" i="97"/>
  <c r="AR27" i="97"/>
  <c r="AS27" i="97" s="1"/>
  <c r="AV27" i="97" s="1"/>
  <c r="F27" i="97" s="1"/>
  <c r="AY27" i="97" s="1"/>
  <c r="G27" i="97" s="1"/>
  <c r="H42" i="97"/>
  <c r="I51" i="97"/>
  <c r="AR51" i="97"/>
  <c r="AS51" i="97" s="1"/>
  <c r="AV51" i="97" s="1"/>
  <c r="F51" i="97" s="1"/>
  <c r="AY51" i="97" s="1"/>
  <c r="G51" i="97" s="1"/>
  <c r="H33" i="97"/>
  <c r="H45" i="97"/>
  <c r="I39" i="97"/>
  <c r="AR39" i="97"/>
  <c r="AS39" i="97" s="1"/>
  <c r="AV39" i="97" s="1"/>
  <c r="F39" i="97" s="1"/>
  <c r="AY39" i="97" s="1"/>
  <c r="G39" i="97" s="1"/>
  <c r="AP42" i="97"/>
  <c r="J42" i="97" s="1"/>
  <c r="AQ42" i="97" s="1"/>
  <c r="BA18" i="97"/>
  <c r="AZ18" i="97"/>
  <c r="H30" i="97"/>
  <c r="I36" i="97"/>
  <c r="AR36" i="97"/>
  <c r="AS36" i="97" s="1"/>
  <c r="AV36" i="97" s="1"/>
  <c r="F36" i="97" s="1"/>
  <c r="AY36" i="97" s="1"/>
  <c r="G36" i="97" s="1"/>
  <c r="H24" i="97"/>
  <c r="H36" i="97"/>
  <c r="H48" i="97"/>
  <c r="AP30" i="97"/>
  <c r="J30" i="97" s="1"/>
  <c r="AQ30" i="97" s="1"/>
  <c r="AP45" i="97"/>
  <c r="J45" i="97" s="1"/>
  <c r="AQ45" i="97" s="1"/>
  <c r="H27" i="97"/>
  <c r="H39" i="97"/>
  <c r="H51" i="97"/>
  <c r="AP33" i="97"/>
  <c r="J33" i="97" s="1"/>
  <c r="AQ33" i="97" s="1"/>
  <c r="AP48" i="97"/>
  <c r="J48" i="97" s="1"/>
  <c r="AQ48" i="97" s="1"/>
  <c r="I18" i="96"/>
  <c r="AR18" i="96"/>
  <c r="AS18" i="96" s="1"/>
  <c r="AV18" i="96" s="1"/>
  <c r="F18" i="96" s="1"/>
  <c r="AY18" i="96" s="1"/>
  <c r="G18" i="96" s="1"/>
  <c r="H24" i="96"/>
  <c r="H36" i="96"/>
  <c r="H48" i="96"/>
  <c r="I27" i="96"/>
  <c r="AR27" i="96"/>
  <c r="AS27" i="96" s="1"/>
  <c r="AV27" i="96" s="1"/>
  <c r="F27" i="96" s="1"/>
  <c r="AY27" i="96" s="1"/>
  <c r="G27" i="96" s="1"/>
  <c r="AP48" i="96"/>
  <c r="J48" i="96" s="1"/>
  <c r="AQ48" i="96" s="1"/>
  <c r="I30" i="96"/>
  <c r="AR30" i="96"/>
  <c r="AS30" i="96" s="1"/>
  <c r="AV30" i="96" s="1"/>
  <c r="F30" i="96" s="1"/>
  <c r="AY30" i="96" s="1"/>
  <c r="G30" i="96" s="1"/>
  <c r="I21" i="96"/>
  <c r="AR21" i="96"/>
  <c r="AS21" i="96" s="1"/>
  <c r="AV21" i="96" s="1"/>
  <c r="F21" i="96" s="1"/>
  <c r="AY21" i="96" s="1"/>
  <c r="G21" i="96" s="1"/>
  <c r="AP24" i="96"/>
  <c r="J24" i="96" s="1"/>
  <c r="AQ24" i="96" s="1"/>
  <c r="H27" i="96"/>
  <c r="BB27" i="96"/>
  <c r="BD27" i="96" s="1"/>
  <c r="H39" i="96"/>
  <c r="H51" i="96"/>
  <c r="AP39" i="96"/>
  <c r="J39" i="96" s="1"/>
  <c r="AQ39" i="96" s="1"/>
  <c r="BB18" i="96"/>
  <c r="BD18" i="96" s="1"/>
  <c r="H18" i="96"/>
  <c r="BB30" i="96"/>
  <c r="BD30" i="96" s="1"/>
  <c r="H30" i="96"/>
  <c r="H42" i="96"/>
  <c r="I45" i="96"/>
  <c r="AR45" i="96"/>
  <c r="AS45" i="96" s="1"/>
  <c r="AV45" i="96" s="1"/>
  <c r="F45" i="96" s="1"/>
  <c r="AY45" i="96" s="1"/>
  <c r="G45" i="96" s="1"/>
  <c r="H21" i="96"/>
  <c r="H33" i="96"/>
  <c r="BB45" i="96"/>
  <c r="BD45" i="96" s="1"/>
  <c r="H45" i="96"/>
  <c r="AP36" i="96"/>
  <c r="J36" i="96" s="1"/>
  <c r="AQ36" i="96" s="1"/>
  <c r="AP51" i="96"/>
  <c r="J51" i="96" s="1"/>
  <c r="AQ51" i="96" s="1"/>
  <c r="AP33" i="96"/>
  <c r="J33" i="96" s="1"/>
  <c r="AQ33" i="96" s="1"/>
  <c r="AP42" i="96"/>
  <c r="J42" i="96" s="1"/>
  <c r="AQ42" i="96" s="1"/>
  <c r="BE24" i="95"/>
  <c r="BD24" i="95"/>
  <c r="BE21" i="95"/>
  <c r="BD21" i="95"/>
  <c r="BF33" i="95"/>
  <c r="BH33" i="95" s="1"/>
  <c r="BE42" i="95"/>
  <c r="BD42" i="95"/>
  <c r="BE27" i="95"/>
  <c r="BD27" i="95"/>
  <c r="BF39" i="95"/>
  <c r="BH39" i="95" s="1"/>
  <c r="BE33" i="95"/>
  <c r="BD33" i="95"/>
  <c r="BF42" i="95"/>
  <c r="BH42" i="95" s="1"/>
  <c r="BE39" i="95"/>
  <c r="BD39" i="95"/>
  <c r="BE51" i="95"/>
  <c r="BD51" i="95"/>
  <c r="BF18" i="95"/>
  <c r="BH18" i="95" s="1"/>
  <c r="BF51" i="95"/>
  <c r="BH51" i="95" s="1"/>
  <c r="BF21" i="95"/>
  <c r="BH21" i="95" s="1"/>
  <c r="BE18" i="95"/>
  <c r="BD18" i="95"/>
  <c r="BE30" i="95"/>
  <c r="BD30" i="95"/>
  <c r="BF27" i="95"/>
  <c r="BH27" i="95" s="1"/>
  <c r="BA42" i="94"/>
  <c r="AZ42" i="94"/>
  <c r="BA18" i="94"/>
  <c r="AZ18" i="94"/>
  <c r="I48" i="94"/>
  <c r="AR48" i="94"/>
  <c r="AS48" i="94" s="1"/>
  <c r="AV48" i="94" s="1"/>
  <c r="F48" i="94" s="1"/>
  <c r="AY48" i="94" s="1"/>
  <c r="G48" i="94" s="1"/>
  <c r="BA51" i="94"/>
  <c r="AZ51" i="94"/>
  <c r="BA30" i="94"/>
  <c r="BB18" i="94"/>
  <c r="BD18" i="94" s="1"/>
  <c r="BB51" i="94"/>
  <c r="BD51" i="94" s="1"/>
  <c r="I36" i="94"/>
  <c r="AR36" i="94"/>
  <c r="AS36" i="94" s="1"/>
  <c r="AV36" i="94" s="1"/>
  <c r="F36" i="94" s="1"/>
  <c r="AY36" i="94" s="1"/>
  <c r="G36" i="94" s="1"/>
  <c r="BA27" i="93"/>
  <c r="AZ27" i="93"/>
  <c r="BA45" i="93"/>
  <c r="AZ45" i="93"/>
  <c r="BA51" i="93"/>
  <c r="AZ51" i="93"/>
  <c r="BA21" i="93"/>
  <c r="AZ21" i="93"/>
  <c r="BA39" i="93"/>
  <c r="AZ39" i="93"/>
  <c r="BB45" i="93"/>
  <c r="BD45" i="93" s="1"/>
  <c r="BB36" i="93"/>
  <c r="BD36" i="93" s="1"/>
  <c r="BB33" i="93"/>
  <c r="BD33" i="93" s="1"/>
  <c r="AZ36" i="93"/>
  <c r="BB27" i="93"/>
  <c r="BD27" i="93" s="1"/>
  <c r="BA33" i="93"/>
  <c r="AZ33" i="93"/>
  <c r="BB51" i="93"/>
  <c r="BD51" i="93" s="1"/>
  <c r="BA48" i="93"/>
  <c r="AZ48" i="93"/>
  <c r="BA39" i="92"/>
  <c r="AZ39" i="92"/>
  <c r="BA27" i="92"/>
  <c r="AZ27" i="92"/>
  <c r="BA18" i="92"/>
  <c r="AZ18" i="92"/>
  <c r="BA42" i="92"/>
  <c r="AZ42" i="92"/>
  <c r="BA21" i="92"/>
  <c r="AZ21" i="92"/>
  <c r="BB27" i="92"/>
  <c r="BD27" i="92" s="1"/>
  <c r="BA45" i="92"/>
  <c r="AZ45" i="92"/>
  <c r="BB18" i="92"/>
  <c r="BD18" i="92" s="1"/>
  <c r="BA36" i="92"/>
  <c r="AZ36" i="92"/>
  <c r="BB42" i="92"/>
  <c r="BD42" i="92" s="1"/>
  <c r="BB21" i="92"/>
  <c r="BD21" i="92" s="1"/>
  <c r="BB39" i="92"/>
  <c r="BD39" i="92" s="1"/>
  <c r="BB45" i="92"/>
  <c r="BD45" i="92" s="1"/>
  <c r="BD48" i="92"/>
  <c r="BA30" i="92"/>
  <c r="AZ30" i="92"/>
  <c r="BB36" i="92"/>
  <c r="BD36" i="92" s="1"/>
  <c r="H18" i="91"/>
  <c r="H30" i="91"/>
  <c r="H42" i="91"/>
  <c r="I51" i="91"/>
  <c r="AR51" i="91"/>
  <c r="AS51" i="91" s="1"/>
  <c r="AV51" i="91" s="1"/>
  <c r="F51" i="91" s="1"/>
  <c r="AY51" i="91" s="1"/>
  <c r="G51" i="91" s="1"/>
  <c r="AP18" i="91"/>
  <c r="J18" i="91" s="1"/>
  <c r="AQ18" i="91" s="1"/>
  <c r="I33" i="91"/>
  <c r="AR33" i="91"/>
  <c r="AS33" i="91" s="1"/>
  <c r="AV33" i="91" s="1"/>
  <c r="F33" i="91" s="1"/>
  <c r="AY33" i="91" s="1"/>
  <c r="G33" i="91" s="1"/>
  <c r="H21" i="91"/>
  <c r="H33" i="91"/>
  <c r="H45" i="91"/>
  <c r="I39" i="91"/>
  <c r="AR39" i="91"/>
  <c r="AS39" i="91" s="1"/>
  <c r="AV39" i="91" s="1"/>
  <c r="F39" i="91" s="1"/>
  <c r="AY39" i="91" s="1"/>
  <c r="G39" i="91" s="1"/>
  <c r="I24" i="91"/>
  <c r="AR24" i="91"/>
  <c r="AS24" i="91" s="1"/>
  <c r="AV24" i="91" s="1"/>
  <c r="F24" i="91" s="1"/>
  <c r="AY24" i="91" s="1"/>
  <c r="G24" i="91" s="1"/>
  <c r="AP21" i="91"/>
  <c r="J21" i="91" s="1"/>
  <c r="AQ21" i="91" s="1"/>
  <c r="H24" i="91"/>
  <c r="H36" i="91"/>
  <c r="H48" i="91"/>
  <c r="I27" i="91"/>
  <c r="AR27" i="91"/>
  <c r="AS27" i="91" s="1"/>
  <c r="AV27" i="91" s="1"/>
  <c r="F27" i="91" s="1"/>
  <c r="AY27" i="91" s="1"/>
  <c r="G27" i="91" s="1"/>
  <c r="AP36" i="91"/>
  <c r="J36" i="91" s="1"/>
  <c r="AQ36" i="91" s="1"/>
  <c r="AP42" i="91"/>
  <c r="J42" i="91" s="1"/>
  <c r="AQ42" i="91" s="1"/>
  <c r="H27" i="91"/>
  <c r="H39" i="91"/>
  <c r="H51" i="91"/>
  <c r="AP48" i="91"/>
  <c r="J48" i="91" s="1"/>
  <c r="AQ48" i="91" s="1"/>
  <c r="AP30" i="91"/>
  <c r="J30" i="91" s="1"/>
  <c r="AQ30" i="91" s="1"/>
  <c r="AP45" i="91"/>
  <c r="J45" i="91" s="1"/>
  <c r="AQ45" i="91" s="1"/>
  <c r="I39" i="90"/>
  <c r="AR39" i="90"/>
  <c r="AS39" i="90" s="1"/>
  <c r="AV39" i="90" s="1"/>
  <c r="F39" i="90" s="1"/>
  <c r="AY39" i="90" s="1"/>
  <c r="G39" i="90" s="1"/>
  <c r="I18" i="90"/>
  <c r="AR18" i="90"/>
  <c r="AS18" i="90" s="1"/>
  <c r="AV18" i="90" s="1"/>
  <c r="F18" i="90" s="1"/>
  <c r="AY18" i="90" s="1"/>
  <c r="G18" i="90" s="1"/>
  <c r="I30" i="90"/>
  <c r="AR30" i="90"/>
  <c r="AS30" i="90" s="1"/>
  <c r="AV30" i="90" s="1"/>
  <c r="F30" i="90" s="1"/>
  <c r="AY30" i="90" s="1"/>
  <c r="G30" i="90" s="1"/>
  <c r="I48" i="90"/>
  <c r="AR48" i="90"/>
  <c r="AS48" i="90" s="1"/>
  <c r="AV48" i="90" s="1"/>
  <c r="F48" i="90" s="1"/>
  <c r="AY48" i="90" s="1"/>
  <c r="G48" i="90" s="1"/>
  <c r="H21" i="90"/>
  <c r="H33" i="90"/>
  <c r="H45" i="90"/>
  <c r="AP33" i="90"/>
  <c r="J33" i="90" s="1"/>
  <c r="AQ33" i="90" s="1"/>
  <c r="H24" i="90"/>
  <c r="H36" i="90"/>
  <c r="H48" i="90"/>
  <c r="H27" i="90"/>
  <c r="H39" i="90"/>
  <c r="H51" i="90"/>
  <c r="AP36" i="90"/>
  <c r="J36" i="90" s="1"/>
  <c r="AQ36" i="90" s="1"/>
  <c r="AP24" i="90"/>
  <c r="J24" i="90" s="1"/>
  <c r="AQ24" i="90" s="1"/>
  <c r="AP45" i="90"/>
  <c r="J45" i="90" s="1"/>
  <c r="AQ45" i="90" s="1"/>
  <c r="H18" i="90"/>
  <c r="H30" i="90"/>
  <c r="H42" i="90"/>
  <c r="AP42" i="90"/>
  <c r="J42" i="90" s="1"/>
  <c r="AQ42" i="90" s="1"/>
  <c r="AP21" i="90"/>
  <c r="J21" i="90" s="1"/>
  <c r="AQ21" i="90" s="1"/>
  <c r="AP27" i="90"/>
  <c r="J27" i="90" s="1"/>
  <c r="AQ27" i="90" s="1"/>
  <c r="AP51" i="90"/>
  <c r="J51" i="90" s="1"/>
  <c r="AQ51" i="90" s="1"/>
  <c r="BA42" i="89"/>
  <c r="AZ42" i="89"/>
  <c r="BA18" i="89"/>
  <c r="AZ18" i="89"/>
  <c r="BA45" i="89"/>
  <c r="AZ45" i="89"/>
  <c r="BB45" i="89"/>
  <c r="BD45" i="89" s="1"/>
  <c r="BA51" i="89"/>
  <c r="AZ51" i="89"/>
  <c r="I48" i="89"/>
  <c r="AR48" i="89"/>
  <c r="AS48" i="89" s="1"/>
  <c r="AV48" i="89" s="1"/>
  <c r="F48" i="89" s="1"/>
  <c r="AY48" i="89" s="1"/>
  <c r="G48" i="89" s="1"/>
  <c r="BB18" i="89"/>
  <c r="BD18" i="89" s="1"/>
  <c r="BB42" i="89"/>
  <c r="BD42" i="89" s="1"/>
  <c r="BB51" i="89"/>
  <c r="BD51" i="89" s="1"/>
  <c r="I27" i="88"/>
  <c r="AV27" i="88"/>
  <c r="AW27" i="88" s="1"/>
  <c r="AZ27" i="88" s="1"/>
  <c r="F27" i="88" s="1"/>
  <c r="BC27" i="88" s="1"/>
  <c r="G27" i="88" s="1"/>
  <c r="I24" i="88"/>
  <c r="AV24" i="88"/>
  <c r="AW24" i="88" s="1"/>
  <c r="AZ24" i="88" s="1"/>
  <c r="F24" i="88" s="1"/>
  <c r="BC24" i="88" s="1"/>
  <c r="G24" i="88" s="1"/>
  <c r="BE48" i="88"/>
  <c r="BD48" i="88"/>
  <c r="I36" i="88"/>
  <c r="AV36" i="88"/>
  <c r="AW36" i="88" s="1"/>
  <c r="AZ36" i="88" s="1"/>
  <c r="F36" i="88" s="1"/>
  <c r="BC36" i="88" s="1"/>
  <c r="G36" i="88" s="1"/>
  <c r="I48" i="87"/>
  <c r="AR48" i="87"/>
  <c r="AS48" i="87" s="1"/>
  <c r="AV48" i="87" s="1"/>
  <c r="F48" i="87" s="1"/>
  <c r="AY48" i="87" s="1"/>
  <c r="G48" i="87" s="1"/>
  <c r="BB51" i="87"/>
  <c r="BD51" i="87" s="1"/>
  <c r="BB42" i="87"/>
  <c r="BD42" i="87" s="1"/>
  <c r="BA45" i="87"/>
  <c r="AZ45" i="87"/>
  <c r="BA51" i="87"/>
  <c r="AZ51" i="87"/>
  <c r="H18" i="87"/>
  <c r="BB45" i="87"/>
  <c r="BD45" i="87" s="1"/>
  <c r="I18" i="87"/>
  <c r="AR18" i="87"/>
  <c r="AS18" i="87" s="1"/>
  <c r="AV18" i="87" s="1"/>
  <c r="F18" i="87" s="1"/>
  <c r="AY18" i="87" s="1"/>
  <c r="G18" i="87" s="1"/>
  <c r="BA42" i="87"/>
  <c r="AZ42" i="87"/>
  <c r="BA27" i="87"/>
  <c r="AZ27" i="87"/>
  <c r="I36" i="87"/>
  <c r="AR36" i="87"/>
  <c r="AS36" i="87" s="1"/>
  <c r="AV36" i="87" s="1"/>
  <c r="F36" i="87" s="1"/>
  <c r="AY36" i="87" s="1"/>
  <c r="G36" i="87" s="1"/>
  <c r="H33" i="86"/>
  <c r="H45" i="86"/>
  <c r="I51" i="86"/>
  <c r="AR51" i="86"/>
  <c r="AS51" i="86" s="1"/>
  <c r="AV51" i="86" s="1"/>
  <c r="F51" i="86" s="1"/>
  <c r="AY51" i="86" s="1"/>
  <c r="G51" i="86" s="1"/>
  <c r="BA27" i="86"/>
  <c r="AZ27" i="86"/>
  <c r="I42" i="86"/>
  <c r="AR42" i="86"/>
  <c r="AS42" i="86" s="1"/>
  <c r="AV42" i="86" s="1"/>
  <c r="F42" i="86" s="1"/>
  <c r="AY42" i="86" s="1"/>
  <c r="G42" i="86" s="1"/>
  <c r="H36" i="86"/>
  <c r="H48" i="86"/>
  <c r="AP33" i="86"/>
  <c r="J33" i="86" s="1"/>
  <c r="AQ33" i="86" s="1"/>
  <c r="I18" i="86"/>
  <c r="AR18" i="86"/>
  <c r="AS18" i="86" s="1"/>
  <c r="AV18" i="86" s="1"/>
  <c r="F18" i="86" s="1"/>
  <c r="AY18" i="86" s="1"/>
  <c r="G18" i="86" s="1"/>
  <c r="BB27" i="86"/>
  <c r="BD27" i="86" s="1"/>
  <c r="AP48" i="86"/>
  <c r="J48" i="86" s="1"/>
  <c r="AQ48" i="86" s="1"/>
  <c r="H18" i="86"/>
  <c r="H39" i="86"/>
  <c r="H51" i="86"/>
  <c r="AP39" i="86"/>
  <c r="J39" i="86" s="1"/>
  <c r="AQ39" i="86" s="1"/>
  <c r="BB21" i="86"/>
  <c r="BD21" i="86" s="1"/>
  <c r="H30" i="86"/>
  <c r="H42" i="86"/>
  <c r="AP45" i="86"/>
  <c r="J45" i="86" s="1"/>
  <c r="AQ45" i="86" s="1"/>
  <c r="AP36" i="86"/>
  <c r="J36" i="86" s="1"/>
  <c r="AQ36" i="86" s="1"/>
  <c r="BA21" i="86"/>
  <c r="AZ21" i="86"/>
  <c r="AP30" i="86"/>
  <c r="J30" i="86" s="1"/>
  <c r="AQ30" i="86" s="1"/>
  <c r="I27" i="85"/>
  <c r="AV27" i="85"/>
  <c r="AW27" i="85" s="1"/>
  <c r="AZ27" i="85" s="1"/>
  <c r="F27" i="85" s="1"/>
  <c r="BC27" i="85" s="1"/>
  <c r="G27" i="85" s="1"/>
  <c r="I51" i="85"/>
  <c r="AV51" i="85"/>
  <c r="AW51" i="85" s="1"/>
  <c r="AZ51" i="85" s="1"/>
  <c r="F51" i="85" s="1"/>
  <c r="BC51" i="85" s="1"/>
  <c r="G51" i="85" s="1"/>
  <c r="I30" i="85"/>
  <c r="AV30" i="85"/>
  <c r="AW30" i="85" s="1"/>
  <c r="AZ30" i="85" s="1"/>
  <c r="F30" i="85" s="1"/>
  <c r="BC30" i="85" s="1"/>
  <c r="G30" i="85" s="1"/>
  <c r="H21" i="85"/>
  <c r="H33" i="85"/>
  <c r="H45" i="85"/>
  <c r="I39" i="85"/>
  <c r="AV39" i="85"/>
  <c r="AW39" i="85" s="1"/>
  <c r="AZ39" i="85" s="1"/>
  <c r="F39" i="85" s="1"/>
  <c r="BC39" i="85" s="1"/>
  <c r="G39" i="85" s="1"/>
  <c r="I42" i="85"/>
  <c r="AV42" i="85"/>
  <c r="AW42" i="85" s="1"/>
  <c r="AZ42" i="85" s="1"/>
  <c r="F42" i="85" s="1"/>
  <c r="BC42" i="85" s="1"/>
  <c r="G42" i="85" s="1"/>
  <c r="AT45" i="85"/>
  <c r="J45" i="85" s="1"/>
  <c r="AU45" i="85" s="1"/>
  <c r="I36" i="85"/>
  <c r="AV36" i="85"/>
  <c r="AW36" i="85" s="1"/>
  <c r="AZ36" i="85" s="1"/>
  <c r="F36" i="85" s="1"/>
  <c r="BC36" i="85" s="1"/>
  <c r="G36" i="85" s="1"/>
  <c r="H24" i="85"/>
  <c r="H36" i="85"/>
  <c r="H48" i="85"/>
  <c r="AT33" i="85"/>
  <c r="J33" i="85" s="1"/>
  <c r="AU33" i="85" s="1"/>
  <c r="AT24" i="85"/>
  <c r="J24" i="85" s="1"/>
  <c r="AU24" i="85" s="1"/>
  <c r="H27" i="85"/>
  <c r="H39" i="85"/>
  <c r="BF39" i="85"/>
  <c r="BH39" i="85" s="1"/>
  <c r="H51" i="85"/>
  <c r="I18" i="85"/>
  <c r="AV18" i="85"/>
  <c r="AW18" i="85" s="1"/>
  <c r="AZ18" i="85" s="1"/>
  <c r="F18" i="85" s="1"/>
  <c r="BC18" i="85" s="1"/>
  <c r="G18" i="85" s="1"/>
  <c r="AT21" i="85"/>
  <c r="J21" i="85" s="1"/>
  <c r="AU21" i="85" s="1"/>
  <c r="H18" i="85"/>
  <c r="H30" i="85"/>
  <c r="H42" i="85"/>
  <c r="AT48" i="85"/>
  <c r="J48" i="85" s="1"/>
  <c r="AU48" i="85" s="1"/>
  <c r="BB42" i="84"/>
  <c r="BD42" i="84" s="1"/>
  <c r="BA45" i="84"/>
  <c r="AZ45" i="84"/>
  <c r="BA42" i="84"/>
  <c r="AZ42" i="84"/>
  <c r="BA39" i="84"/>
  <c r="AZ39" i="84"/>
  <c r="BB51" i="84"/>
  <c r="BD51" i="84" s="1"/>
  <c r="BA27" i="84"/>
  <c r="AZ27" i="84"/>
  <c r="I18" i="83"/>
  <c r="AR18" i="83"/>
  <c r="AS18" i="83" s="1"/>
  <c r="AV18" i="83" s="1"/>
  <c r="F18" i="83" s="1"/>
  <c r="AY18" i="83" s="1"/>
  <c r="G18" i="83" s="1"/>
  <c r="I42" i="83"/>
  <c r="AR42" i="83"/>
  <c r="AS42" i="83" s="1"/>
  <c r="AV42" i="83" s="1"/>
  <c r="F42" i="83" s="1"/>
  <c r="AY42" i="83" s="1"/>
  <c r="G42" i="83" s="1"/>
  <c r="I33" i="83"/>
  <c r="AR33" i="83"/>
  <c r="AS33" i="83" s="1"/>
  <c r="AV33" i="83" s="1"/>
  <c r="F33" i="83" s="1"/>
  <c r="AY33" i="83" s="1"/>
  <c r="G33" i="83" s="1"/>
  <c r="H24" i="83"/>
  <c r="H36" i="83"/>
  <c r="H48" i="83"/>
  <c r="AP36" i="83"/>
  <c r="J36" i="83" s="1"/>
  <c r="AQ36" i="83" s="1"/>
  <c r="H27" i="83"/>
  <c r="H39" i="83"/>
  <c r="H51" i="83"/>
  <c r="AP39" i="83"/>
  <c r="J39" i="83" s="1"/>
  <c r="AQ39" i="83" s="1"/>
  <c r="H18" i="83"/>
  <c r="H30" i="83"/>
  <c r="H42" i="83"/>
  <c r="I21" i="83"/>
  <c r="AR21" i="83"/>
  <c r="AS21" i="83" s="1"/>
  <c r="AV21" i="83" s="1"/>
  <c r="F21" i="83" s="1"/>
  <c r="AY21" i="83" s="1"/>
  <c r="G21" i="83" s="1"/>
  <c r="I45" i="83"/>
  <c r="AR45" i="83"/>
  <c r="AS45" i="83" s="1"/>
  <c r="AV45" i="83" s="1"/>
  <c r="F45" i="83" s="1"/>
  <c r="AY45" i="83" s="1"/>
  <c r="G45" i="83" s="1"/>
  <c r="AP24" i="83"/>
  <c r="J24" i="83" s="1"/>
  <c r="AQ24" i="83" s="1"/>
  <c r="AP48" i="83"/>
  <c r="J48" i="83" s="1"/>
  <c r="AQ48" i="83" s="1"/>
  <c r="H21" i="83"/>
  <c r="H33" i="83"/>
  <c r="H45" i="83"/>
  <c r="AP27" i="83"/>
  <c r="J27" i="83" s="1"/>
  <c r="AQ27" i="83" s="1"/>
  <c r="AP51" i="83"/>
  <c r="J51" i="83" s="1"/>
  <c r="AQ51" i="83" s="1"/>
  <c r="AP30" i="83"/>
  <c r="J30" i="83" s="1"/>
  <c r="AQ30" i="83" s="1"/>
  <c r="BE24" i="82"/>
  <c r="BD24" i="82"/>
  <c r="BE42" i="82"/>
  <c r="BD42" i="82"/>
  <c r="BE39" i="82"/>
  <c r="BD39" i="82"/>
  <c r="BF24" i="82"/>
  <c r="BH24" i="82" s="1"/>
  <c r="BF42" i="82"/>
  <c r="BH42" i="82" s="1"/>
  <c r="BE48" i="82"/>
  <c r="BD48" i="82"/>
  <c r="BE18" i="82"/>
  <c r="BD18" i="82"/>
  <c r="BE30" i="82"/>
  <c r="BD30" i="82"/>
  <c r="BE27" i="82"/>
  <c r="BD27" i="82"/>
  <c r="BA24" i="81"/>
  <c r="AZ24" i="81"/>
  <c r="BA42" i="81"/>
  <c r="AZ42" i="81"/>
  <c r="BA27" i="81"/>
  <c r="AZ27" i="81"/>
  <c r="BB24" i="81"/>
  <c r="BD24" i="81" s="1"/>
  <c r="BA36" i="81"/>
  <c r="AZ36" i="81"/>
  <c r="BB42" i="81"/>
  <c r="BD42" i="81" s="1"/>
  <c r="BB39" i="81"/>
  <c r="BD39" i="81" s="1"/>
  <c r="BA51" i="81"/>
  <c r="AZ51" i="81"/>
  <c r="BA39" i="81"/>
  <c r="AZ39" i="81"/>
  <c r="BB36" i="81"/>
  <c r="BD36" i="81" s="1"/>
  <c r="BB51" i="81"/>
  <c r="BD51" i="81" s="1"/>
  <c r="BA48" i="81"/>
  <c r="AZ48" i="81"/>
  <c r="BA30" i="81"/>
  <c r="AZ30" i="81"/>
  <c r="BB27" i="81"/>
  <c r="BD27" i="81" s="1"/>
  <c r="I39" i="80"/>
  <c r="AR39" i="80"/>
  <c r="AS39" i="80" s="1"/>
  <c r="AV39" i="80" s="1"/>
  <c r="F39" i="80" s="1"/>
  <c r="AY39" i="80" s="1"/>
  <c r="G39" i="80" s="1"/>
  <c r="I30" i="80"/>
  <c r="AR30" i="80"/>
  <c r="AS30" i="80" s="1"/>
  <c r="AV30" i="80" s="1"/>
  <c r="F30" i="80" s="1"/>
  <c r="AY30" i="80" s="1"/>
  <c r="G30" i="80" s="1"/>
  <c r="H21" i="80"/>
  <c r="H33" i="80"/>
  <c r="H45" i="80"/>
  <c r="I18" i="80"/>
  <c r="AR18" i="80"/>
  <c r="AS18" i="80" s="1"/>
  <c r="AV18" i="80" s="1"/>
  <c r="F18" i="80" s="1"/>
  <c r="AY18" i="80" s="1"/>
  <c r="G18" i="80" s="1"/>
  <c r="I48" i="80"/>
  <c r="AR48" i="80"/>
  <c r="AS48" i="80" s="1"/>
  <c r="AV48" i="80" s="1"/>
  <c r="F48" i="80" s="1"/>
  <c r="AY48" i="80" s="1"/>
  <c r="G48" i="80" s="1"/>
  <c r="AP33" i="80"/>
  <c r="J33" i="80" s="1"/>
  <c r="AQ33" i="80" s="1"/>
  <c r="H24" i="80"/>
  <c r="H36" i="80"/>
  <c r="H48" i="80"/>
  <c r="H27" i="80"/>
  <c r="BB39" i="80"/>
  <c r="BD39" i="80" s="1"/>
  <c r="H39" i="80"/>
  <c r="H51" i="80"/>
  <c r="AP36" i="80"/>
  <c r="J36" i="80" s="1"/>
  <c r="AQ36" i="80" s="1"/>
  <c r="AP24" i="80"/>
  <c r="J24" i="80" s="1"/>
  <c r="AQ24" i="80" s="1"/>
  <c r="AP45" i="80"/>
  <c r="J45" i="80" s="1"/>
  <c r="AQ45" i="80" s="1"/>
  <c r="H18" i="80"/>
  <c r="H30" i="80"/>
  <c r="H42" i="80"/>
  <c r="AP42" i="80"/>
  <c r="J42" i="80" s="1"/>
  <c r="AQ42" i="80" s="1"/>
  <c r="AP21" i="80"/>
  <c r="J21" i="80" s="1"/>
  <c r="AQ21" i="80" s="1"/>
  <c r="AP27" i="80"/>
  <c r="J27" i="80" s="1"/>
  <c r="AQ27" i="80" s="1"/>
  <c r="AP51" i="80"/>
  <c r="J51" i="80" s="1"/>
  <c r="AQ51" i="80" s="1"/>
  <c r="I21" i="79"/>
  <c r="AR21" i="79"/>
  <c r="AS21" i="79" s="1"/>
  <c r="AV21" i="79" s="1"/>
  <c r="F21" i="79" s="1"/>
  <c r="AY21" i="79" s="1"/>
  <c r="G21" i="79" s="1"/>
  <c r="I45" i="79"/>
  <c r="AR45" i="79"/>
  <c r="AS45" i="79" s="1"/>
  <c r="AV45" i="79" s="1"/>
  <c r="F45" i="79" s="1"/>
  <c r="AY45" i="79" s="1"/>
  <c r="G45" i="79" s="1"/>
  <c r="H24" i="79"/>
  <c r="H36" i="79"/>
  <c r="H48" i="79"/>
  <c r="I33" i="79"/>
  <c r="AR33" i="79"/>
  <c r="AS33" i="79" s="1"/>
  <c r="AV33" i="79" s="1"/>
  <c r="F33" i="79" s="1"/>
  <c r="AY33" i="79" s="1"/>
  <c r="G33" i="79" s="1"/>
  <c r="I30" i="79"/>
  <c r="AR30" i="79"/>
  <c r="AS30" i="79" s="1"/>
  <c r="AV30" i="79" s="1"/>
  <c r="F30" i="79" s="1"/>
  <c r="AY30" i="79" s="1"/>
  <c r="G30" i="79" s="1"/>
  <c r="H27" i="79"/>
  <c r="H39" i="79"/>
  <c r="H51" i="79"/>
  <c r="AP39" i="79"/>
  <c r="J39" i="79" s="1"/>
  <c r="AQ39" i="79" s="1"/>
  <c r="AP36" i="79"/>
  <c r="J36" i="79" s="1"/>
  <c r="AQ36" i="79" s="1"/>
  <c r="H18" i="79"/>
  <c r="H30" i="79"/>
  <c r="H42" i="79"/>
  <c r="AP18" i="79"/>
  <c r="J18" i="79" s="1"/>
  <c r="AQ18" i="79" s="1"/>
  <c r="AP42" i="79"/>
  <c r="J42" i="79" s="1"/>
  <c r="AQ42" i="79" s="1"/>
  <c r="BB21" i="79"/>
  <c r="BD21" i="79" s="1"/>
  <c r="H21" i="79"/>
  <c r="H33" i="79"/>
  <c r="H45" i="79"/>
  <c r="AP27" i="79"/>
  <c r="J27" i="79" s="1"/>
  <c r="AQ27" i="79" s="1"/>
  <c r="AP51" i="79"/>
  <c r="J51" i="79" s="1"/>
  <c r="AQ51" i="79" s="1"/>
  <c r="AP24" i="79"/>
  <c r="J24" i="79" s="1"/>
  <c r="AQ24" i="79" s="1"/>
  <c r="AP48" i="79"/>
  <c r="J48" i="79" s="1"/>
  <c r="AQ48" i="79" s="1"/>
  <c r="BD27" i="78"/>
  <c r="BB48" i="78"/>
  <c r="BD48" i="78" s="1"/>
  <c r="I51" i="78"/>
  <c r="AR51" i="78"/>
  <c r="AS51" i="78" s="1"/>
  <c r="AV51" i="78" s="1"/>
  <c r="F51" i="78" s="1"/>
  <c r="AY51" i="78" s="1"/>
  <c r="G51" i="78" s="1"/>
  <c r="BA48" i="78"/>
  <c r="AZ48" i="78"/>
  <c r="BD39" i="78"/>
  <c r="I21" i="77"/>
  <c r="AV21" i="77"/>
  <c r="AW21" i="77" s="1"/>
  <c r="AZ21" i="77" s="1"/>
  <c r="F21" i="77" s="1"/>
  <c r="BC21" i="77" s="1"/>
  <c r="G21" i="77" s="1"/>
  <c r="I24" i="77"/>
  <c r="AV24" i="77"/>
  <c r="AW24" i="77" s="1"/>
  <c r="AZ24" i="77" s="1"/>
  <c r="F24" i="77" s="1"/>
  <c r="BC24" i="77" s="1"/>
  <c r="G24" i="77" s="1"/>
  <c r="H27" i="77"/>
  <c r="BE42" i="77"/>
  <c r="BD42" i="77"/>
  <c r="H18" i="77"/>
  <c r="AT18" i="77"/>
  <c r="J18" i="77" s="1"/>
  <c r="AU18" i="77" s="1"/>
  <c r="BF39" i="77"/>
  <c r="BH39" i="77" s="1"/>
  <c r="H21" i="77"/>
  <c r="BE39" i="77"/>
  <c r="BD39" i="77"/>
  <c r="H24" i="77"/>
  <c r="AT27" i="77"/>
  <c r="J27" i="77" s="1"/>
  <c r="AU27" i="77" s="1"/>
  <c r="BF42" i="77"/>
  <c r="BH42" i="77" s="1"/>
  <c r="I39" i="76"/>
  <c r="AR39" i="76"/>
  <c r="AS39" i="76" s="1"/>
  <c r="AV39" i="76" s="1"/>
  <c r="F39" i="76" s="1"/>
  <c r="AY39" i="76" s="1"/>
  <c r="G39" i="76" s="1"/>
  <c r="I18" i="76"/>
  <c r="AR18" i="76"/>
  <c r="AS18" i="76" s="1"/>
  <c r="AV18" i="76" s="1"/>
  <c r="F18" i="76" s="1"/>
  <c r="AY18" i="76" s="1"/>
  <c r="G18" i="76" s="1"/>
  <c r="I30" i="76"/>
  <c r="AR30" i="76"/>
  <c r="AS30" i="76" s="1"/>
  <c r="AV30" i="76" s="1"/>
  <c r="F30" i="76" s="1"/>
  <c r="AY30" i="76" s="1"/>
  <c r="G30" i="76" s="1"/>
  <c r="I48" i="76"/>
  <c r="AR48" i="76"/>
  <c r="AS48" i="76" s="1"/>
  <c r="AV48" i="76" s="1"/>
  <c r="F48" i="76" s="1"/>
  <c r="AY48" i="76" s="1"/>
  <c r="G48" i="76" s="1"/>
  <c r="H21" i="76"/>
  <c r="H33" i="76"/>
  <c r="H45" i="76"/>
  <c r="AP33" i="76"/>
  <c r="J33" i="76" s="1"/>
  <c r="AQ33" i="76" s="1"/>
  <c r="H24" i="76"/>
  <c r="H36" i="76"/>
  <c r="BB48" i="76"/>
  <c r="BD48" i="76" s="1"/>
  <c r="H48" i="76"/>
  <c r="H27" i="76"/>
  <c r="BB39" i="76"/>
  <c r="BD39" i="76" s="1"/>
  <c r="H39" i="76"/>
  <c r="H51" i="76"/>
  <c r="AP36" i="76"/>
  <c r="J36" i="76" s="1"/>
  <c r="AQ36" i="76" s="1"/>
  <c r="AP24" i="76"/>
  <c r="J24" i="76" s="1"/>
  <c r="AQ24" i="76" s="1"/>
  <c r="AP45" i="76"/>
  <c r="J45" i="76" s="1"/>
  <c r="AQ45" i="76" s="1"/>
  <c r="BB18" i="76"/>
  <c r="BD18" i="76" s="1"/>
  <c r="H18" i="76"/>
  <c r="BB30" i="76"/>
  <c r="BD30" i="76" s="1"/>
  <c r="H30" i="76"/>
  <c r="H42" i="76"/>
  <c r="AP42" i="76"/>
  <c r="J42" i="76" s="1"/>
  <c r="AQ42" i="76" s="1"/>
  <c r="AP21" i="76"/>
  <c r="J21" i="76" s="1"/>
  <c r="AQ21" i="76" s="1"/>
  <c r="AP27" i="76"/>
  <c r="J27" i="76" s="1"/>
  <c r="AQ27" i="76" s="1"/>
  <c r="AP51" i="76"/>
  <c r="J51" i="76" s="1"/>
  <c r="AQ51" i="76" s="1"/>
  <c r="BD39" i="75"/>
  <c r="BD51" i="75"/>
  <c r="BA39" i="75"/>
  <c r="AZ39" i="75"/>
  <c r="BA36" i="75"/>
  <c r="AZ36" i="75"/>
  <c r="I18" i="74"/>
  <c r="AR18" i="74"/>
  <c r="AS18" i="74" s="1"/>
  <c r="AV18" i="74" s="1"/>
  <c r="F18" i="74" s="1"/>
  <c r="AY18" i="74" s="1"/>
  <c r="G18" i="74" s="1"/>
  <c r="I21" i="74"/>
  <c r="AR21" i="74"/>
  <c r="AS21" i="74" s="1"/>
  <c r="AV21" i="74" s="1"/>
  <c r="F21" i="74" s="1"/>
  <c r="AY21" i="74" s="1"/>
  <c r="G21" i="74" s="1"/>
  <c r="I33" i="74"/>
  <c r="AR33" i="74"/>
  <c r="AS33" i="74" s="1"/>
  <c r="AV33" i="74" s="1"/>
  <c r="F33" i="74" s="1"/>
  <c r="AY33" i="74" s="1"/>
  <c r="G33" i="74" s="1"/>
  <c r="I45" i="74"/>
  <c r="AR45" i="74"/>
  <c r="AS45" i="74" s="1"/>
  <c r="AV45" i="74" s="1"/>
  <c r="F45" i="74" s="1"/>
  <c r="AY45" i="74" s="1"/>
  <c r="G45" i="74" s="1"/>
  <c r="H24" i="74"/>
  <c r="H36" i="74"/>
  <c r="H48" i="74"/>
  <c r="I27" i="74"/>
  <c r="AR27" i="74"/>
  <c r="AS27" i="74" s="1"/>
  <c r="AV27" i="74" s="1"/>
  <c r="F27" i="74" s="1"/>
  <c r="AY27" i="74" s="1"/>
  <c r="G27" i="74" s="1"/>
  <c r="AP48" i="74"/>
  <c r="J48" i="74" s="1"/>
  <c r="AQ48" i="74" s="1"/>
  <c r="I30" i="74"/>
  <c r="AR30" i="74"/>
  <c r="AS30" i="74" s="1"/>
  <c r="AV30" i="74" s="1"/>
  <c r="F30" i="74" s="1"/>
  <c r="AY30" i="74" s="1"/>
  <c r="G30" i="74" s="1"/>
  <c r="H27" i="74"/>
  <c r="H39" i="74"/>
  <c r="H51" i="74"/>
  <c r="AP39" i="74"/>
  <c r="J39" i="74" s="1"/>
  <c r="AQ39" i="74" s="1"/>
  <c r="H18" i="74"/>
  <c r="BB18" i="74"/>
  <c r="BD18" i="74" s="1"/>
  <c r="H30" i="74"/>
  <c r="H42" i="74"/>
  <c r="AP36" i="74"/>
  <c r="J36" i="74" s="1"/>
  <c r="AQ36" i="74" s="1"/>
  <c r="BB21" i="74"/>
  <c r="BD21" i="74" s="1"/>
  <c r="H21" i="74"/>
  <c r="H33" i="74"/>
  <c r="BB45" i="74"/>
  <c r="BD45" i="74" s="1"/>
  <c r="H45" i="74"/>
  <c r="AP24" i="74"/>
  <c r="J24" i="74" s="1"/>
  <c r="AQ24" i="74" s="1"/>
  <c r="AP42" i="74"/>
  <c r="J42" i="74" s="1"/>
  <c r="AQ42" i="74" s="1"/>
  <c r="AP51" i="74"/>
  <c r="J51" i="74" s="1"/>
  <c r="AQ51" i="74" s="1"/>
  <c r="I18" i="73"/>
  <c r="AV18" i="73"/>
  <c r="AW18" i="73" s="1"/>
  <c r="AZ18" i="73" s="1"/>
  <c r="F18" i="73" s="1"/>
  <c r="BC18" i="73" s="1"/>
  <c r="G18" i="73" s="1"/>
  <c r="I48" i="73"/>
  <c r="AV48" i="73"/>
  <c r="AW48" i="73" s="1"/>
  <c r="AZ48" i="73" s="1"/>
  <c r="F48" i="73" s="1"/>
  <c r="BC48" i="73" s="1"/>
  <c r="G48" i="73" s="1"/>
  <c r="H21" i="73"/>
  <c r="H33" i="73"/>
  <c r="H45" i="73"/>
  <c r="AT21" i="73"/>
  <c r="J21" i="73" s="1"/>
  <c r="AU21" i="73" s="1"/>
  <c r="H24" i="73"/>
  <c r="H36" i="73"/>
  <c r="H48" i="73"/>
  <c r="I27" i="73"/>
  <c r="AV27" i="73"/>
  <c r="AW27" i="73" s="1"/>
  <c r="AZ27" i="73" s="1"/>
  <c r="F27" i="73" s="1"/>
  <c r="BC27" i="73" s="1"/>
  <c r="G27" i="73" s="1"/>
  <c r="I30" i="73"/>
  <c r="AV30" i="73"/>
  <c r="AW30" i="73" s="1"/>
  <c r="AZ30" i="73" s="1"/>
  <c r="F30" i="73" s="1"/>
  <c r="BC30" i="73" s="1"/>
  <c r="G30" i="73" s="1"/>
  <c r="I51" i="73"/>
  <c r="AV51" i="73"/>
  <c r="AW51" i="73" s="1"/>
  <c r="AZ51" i="73" s="1"/>
  <c r="F51" i="73" s="1"/>
  <c r="BC51" i="73" s="1"/>
  <c r="G51" i="73" s="1"/>
  <c r="AT24" i="73"/>
  <c r="J24" i="73" s="1"/>
  <c r="AU24" i="73" s="1"/>
  <c r="H27" i="73"/>
  <c r="H39" i="73"/>
  <c r="H51" i="73"/>
  <c r="AT36" i="73"/>
  <c r="J36" i="73" s="1"/>
  <c r="AU36" i="73" s="1"/>
  <c r="AT39" i="73"/>
  <c r="J39" i="73" s="1"/>
  <c r="AU39" i="73" s="1"/>
  <c r="H18" i="73"/>
  <c r="H30" i="73"/>
  <c r="H42" i="73"/>
  <c r="AT42" i="73"/>
  <c r="J42" i="73" s="1"/>
  <c r="AU42" i="73" s="1"/>
  <c r="AT33" i="73"/>
  <c r="J33" i="73" s="1"/>
  <c r="AU33" i="73" s="1"/>
  <c r="AT45" i="73"/>
  <c r="J45" i="73" s="1"/>
  <c r="AU45" i="73" s="1"/>
  <c r="I24" i="72"/>
  <c r="AV24" i="72"/>
  <c r="AW24" i="72" s="1"/>
  <c r="AZ24" i="72" s="1"/>
  <c r="F24" i="72" s="1"/>
  <c r="BC24" i="72" s="1"/>
  <c r="G24" i="72" s="1"/>
  <c r="I48" i="72"/>
  <c r="AV48" i="72"/>
  <c r="AW48" i="72" s="1"/>
  <c r="AZ48" i="72" s="1"/>
  <c r="F48" i="72" s="1"/>
  <c r="BC48" i="72" s="1"/>
  <c r="G48" i="72" s="1"/>
  <c r="I33" i="72"/>
  <c r="AV33" i="72"/>
  <c r="AW33" i="72" s="1"/>
  <c r="AZ33" i="72" s="1"/>
  <c r="F33" i="72" s="1"/>
  <c r="BC33" i="72" s="1"/>
  <c r="G33" i="72" s="1"/>
  <c r="I45" i="72"/>
  <c r="AV45" i="72"/>
  <c r="AW45" i="72" s="1"/>
  <c r="AZ45" i="72" s="1"/>
  <c r="F45" i="72" s="1"/>
  <c r="BC45" i="72" s="1"/>
  <c r="G45" i="72" s="1"/>
  <c r="H27" i="72"/>
  <c r="H39" i="72"/>
  <c r="H51" i="72"/>
  <c r="BF21" i="72"/>
  <c r="BH21" i="72" s="1"/>
  <c r="H30" i="72"/>
  <c r="H42" i="72"/>
  <c r="H18" i="72"/>
  <c r="H33" i="72"/>
  <c r="H45" i="72"/>
  <c r="AT51" i="72"/>
  <c r="J51" i="72" s="1"/>
  <c r="AU51" i="72" s="1"/>
  <c r="AT39" i="72"/>
  <c r="J39" i="72" s="1"/>
  <c r="AU39" i="72" s="1"/>
  <c r="BF24" i="72"/>
  <c r="BH24" i="72" s="1"/>
  <c r="H24" i="72"/>
  <c r="H36" i="72"/>
  <c r="H48" i="72"/>
  <c r="BE21" i="72"/>
  <c r="BD21" i="72"/>
  <c r="AT18" i="72"/>
  <c r="J18" i="72" s="1"/>
  <c r="AU18" i="72" s="1"/>
  <c r="AT36" i="72"/>
  <c r="J36" i="72" s="1"/>
  <c r="AU36" i="72" s="1"/>
  <c r="AT27" i="72"/>
  <c r="J27" i="72" s="1"/>
  <c r="AU27" i="72" s="1"/>
  <c r="AT42" i="72"/>
  <c r="J42" i="72" s="1"/>
  <c r="AU42" i="72" s="1"/>
  <c r="AT30" i="72"/>
  <c r="J30" i="72" s="1"/>
  <c r="AU30" i="72" s="1"/>
  <c r="BA27" i="71"/>
  <c r="AZ27" i="71"/>
  <c r="BB33" i="71"/>
  <c r="BD33" i="71" s="1"/>
  <c r="BA51" i="71"/>
  <c r="AZ51" i="71"/>
  <c r="BA36" i="71"/>
  <c r="AZ36" i="71"/>
  <c r="BA33" i="71"/>
  <c r="AZ33" i="71"/>
  <c r="BB27" i="71"/>
  <c r="BD27" i="71" s="1"/>
  <c r="BA45" i="71"/>
  <c r="AZ45" i="71"/>
  <c r="BB51" i="71"/>
  <c r="BD51" i="71" s="1"/>
  <c r="BB36" i="71"/>
  <c r="BD36" i="71" s="1"/>
  <c r="BA39" i="71"/>
  <c r="AZ39" i="71"/>
  <c r="BB45" i="71"/>
  <c r="BD45" i="71" s="1"/>
  <c r="BA24" i="71"/>
  <c r="AZ24" i="71"/>
  <c r="BA24" i="70"/>
  <c r="AZ24" i="70"/>
  <c r="BA42" i="70"/>
  <c r="AZ42" i="70"/>
  <c r="BB24" i="70"/>
  <c r="BD24" i="70" s="1"/>
  <c r="BB36" i="70"/>
  <c r="BD36" i="70" s="1"/>
  <c r="AZ45" i="70"/>
  <c r="BB42" i="70"/>
  <c r="BD42" i="70" s="1"/>
  <c r="BA36" i="70"/>
  <c r="AZ36" i="70"/>
  <c r="BA18" i="70"/>
  <c r="AZ18" i="70"/>
  <c r="BA48" i="70"/>
  <c r="AZ48" i="70"/>
  <c r="BB18" i="70"/>
  <c r="BD18" i="70" s="1"/>
  <c r="BA30" i="70"/>
  <c r="AZ30" i="70"/>
  <c r="H18" i="67"/>
  <c r="H30" i="67"/>
  <c r="H42" i="67"/>
  <c r="I24" i="67"/>
  <c r="AV24" i="67"/>
  <c r="AW24" i="67" s="1"/>
  <c r="AZ24" i="67" s="1"/>
  <c r="F24" i="67" s="1"/>
  <c r="BC24" i="67" s="1"/>
  <c r="G24" i="67" s="1"/>
  <c r="AT18" i="67"/>
  <c r="J18" i="67" s="1"/>
  <c r="AU18" i="67" s="1"/>
  <c r="H21" i="67"/>
  <c r="H33" i="67"/>
  <c r="H45" i="67"/>
  <c r="I39" i="67"/>
  <c r="AV39" i="67"/>
  <c r="AW39" i="67" s="1"/>
  <c r="AZ39" i="67" s="1"/>
  <c r="F39" i="67" s="1"/>
  <c r="BC39" i="67" s="1"/>
  <c r="G39" i="67" s="1"/>
  <c r="AT33" i="67"/>
  <c r="J33" i="67" s="1"/>
  <c r="AU33" i="67" s="1"/>
  <c r="H24" i="67"/>
  <c r="H36" i="67"/>
  <c r="H48" i="67"/>
  <c r="I27" i="67"/>
  <c r="AV27" i="67"/>
  <c r="AW27" i="67" s="1"/>
  <c r="AZ27" i="67" s="1"/>
  <c r="F27" i="67" s="1"/>
  <c r="BC27" i="67" s="1"/>
  <c r="G27" i="67" s="1"/>
  <c r="AT42" i="67"/>
  <c r="J42" i="67" s="1"/>
  <c r="AU42" i="67" s="1"/>
  <c r="AT21" i="67"/>
  <c r="J21" i="67" s="1"/>
  <c r="AU21" i="67" s="1"/>
  <c r="AT45" i="67"/>
  <c r="J45" i="67" s="1"/>
  <c r="AU45" i="67" s="1"/>
  <c r="BF27" i="67"/>
  <c r="BH27" i="67" s="1"/>
  <c r="H27" i="67"/>
  <c r="BF39" i="67"/>
  <c r="BH39" i="67" s="1"/>
  <c r="H39" i="67"/>
  <c r="H51" i="67"/>
  <c r="AT48" i="67"/>
  <c r="J48" i="67" s="1"/>
  <c r="AU48" i="67" s="1"/>
  <c r="AT36" i="67"/>
  <c r="J36" i="67" s="1"/>
  <c r="AU36" i="67" s="1"/>
  <c r="AT30" i="67"/>
  <c r="J30" i="67" s="1"/>
  <c r="AU30" i="67" s="1"/>
  <c r="AT51" i="67"/>
  <c r="J51" i="67" s="1"/>
  <c r="AU51" i="67" s="1"/>
  <c r="BA30" i="66"/>
  <c r="AZ30" i="66"/>
  <c r="I27" i="66"/>
  <c r="AR27" i="66"/>
  <c r="AS27" i="66" s="1"/>
  <c r="AV27" i="66" s="1"/>
  <c r="F27" i="66" s="1"/>
  <c r="AY27" i="66" s="1"/>
  <c r="G27" i="66" s="1"/>
  <c r="I36" i="66"/>
  <c r="AR36" i="66"/>
  <c r="AS36" i="66" s="1"/>
  <c r="AV36" i="66" s="1"/>
  <c r="F36" i="66" s="1"/>
  <c r="AY36" i="66" s="1"/>
  <c r="G36" i="66" s="1"/>
  <c r="BB30" i="66"/>
  <c r="BD30" i="66" s="1"/>
  <c r="BA51" i="66"/>
  <c r="AZ51" i="66"/>
  <c r="BA45" i="66"/>
  <c r="AZ45" i="66"/>
  <c r="BA39" i="66"/>
  <c r="AZ39" i="66"/>
  <c r="BA48" i="66"/>
  <c r="AZ48" i="66"/>
  <c r="I24" i="66"/>
  <c r="AR24" i="66"/>
  <c r="AS24" i="66" s="1"/>
  <c r="AV24" i="66" s="1"/>
  <c r="F24" i="66" s="1"/>
  <c r="AY24" i="66" s="1"/>
  <c r="G24" i="66" s="1"/>
  <c r="BB39" i="66"/>
  <c r="BD39" i="66" s="1"/>
  <c r="BA18" i="66"/>
  <c r="AZ18" i="66"/>
  <c r="BA42" i="66"/>
  <c r="AZ42" i="66"/>
  <c r="BB48" i="66"/>
  <c r="BD48" i="66" s="1"/>
  <c r="I24" i="65"/>
  <c r="AR24" i="65"/>
  <c r="AS24" i="65" s="1"/>
  <c r="AV24" i="65" s="1"/>
  <c r="F24" i="65" s="1"/>
  <c r="AY24" i="65" s="1"/>
  <c r="G24" i="65" s="1"/>
  <c r="H27" i="65"/>
  <c r="H39" i="65"/>
  <c r="H51" i="65"/>
  <c r="I36" i="65"/>
  <c r="AR36" i="65"/>
  <c r="AS36" i="65" s="1"/>
  <c r="AV36" i="65" s="1"/>
  <c r="F36" i="65" s="1"/>
  <c r="AY36" i="65" s="1"/>
  <c r="G36" i="65" s="1"/>
  <c r="I33" i="65"/>
  <c r="AR33" i="65"/>
  <c r="AS33" i="65" s="1"/>
  <c r="AV33" i="65" s="1"/>
  <c r="F33" i="65" s="1"/>
  <c r="AY33" i="65" s="1"/>
  <c r="G33" i="65" s="1"/>
  <c r="H18" i="65"/>
  <c r="H30" i="65"/>
  <c r="H42" i="65"/>
  <c r="AP42" i="65"/>
  <c r="J42" i="65" s="1"/>
  <c r="AQ42" i="65" s="1"/>
  <c r="AP39" i="65"/>
  <c r="J39" i="65" s="1"/>
  <c r="AQ39" i="65" s="1"/>
  <c r="H21" i="65"/>
  <c r="H33" i="65"/>
  <c r="BB33" i="65"/>
  <c r="BD33" i="65" s="1"/>
  <c r="H45" i="65"/>
  <c r="I48" i="65"/>
  <c r="AR48" i="65"/>
  <c r="AS48" i="65" s="1"/>
  <c r="AV48" i="65" s="1"/>
  <c r="F48" i="65" s="1"/>
  <c r="AY48" i="65" s="1"/>
  <c r="G48" i="65" s="1"/>
  <c r="AP51" i="65"/>
  <c r="J51" i="65" s="1"/>
  <c r="AQ51" i="65" s="1"/>
  <c r="I30" i="65"/>
  <c r="AR30" i="65"/>
  <c r="AS30" i="65" s="1"/>
  <c r="AV30" i="65" s="1"/>
  <c r="F30" i="65" s="1"/>
  <c r="AY30" i="65" s="1"/>
  <c r="G30" i="65" s="1"/>
  <c r="AP45" i="65"/>
  <c r="J45" i="65" s="1"/>
  <c r="AQ45" i="65" s="1"/>
  <c r="H24" i="65"/>
  <c r="H36" i="65"/>
  <c r="H48" i="65"/>
  <c r="AP27" i="65"/>
  <c r="J27" i="65" s="1"/>
  <c r="AQ27" i="65" s="1"/>
  <c r="AP21" i="65"/>
  <c r="J21" i="65" s="1"/>
  <c r="AQ21" i="65" s="1"/>
  <c r="AP18" i="65"/>
  <c r="J18" i="65" s="1"/>
  <c r="AQ18" i="65" s="1"/>
  <c r="I36" i="64"/>
  <c r="AV36" i="64"/>
  <c r="AW36" i="64" s="1"/>
  <c r="AZ36" i="64" s="1"/>
  <c r="F36" i="64" s="1"/>
  <c r="BC36" i="64" s="1"/>
  <c r="G36" i="64" s="1"/>
  <c r="I48" i="64"/>
  <c r="AV48" i="64"/>
  <c r="AW48" i="64" s="1"/>
  <c r="AZ48" i="64" s="1"/>
  <c r="F48" i="64" s="1"/>
  <c r="BC48" i="64" s="1"/>
  <c r="G48" i="64" s="1"/>
  <c r="I27" i="64"/>
  <c r="AV27" i="64"/>
  <c r="AW27" i="64" s="1"/>
  <c r="AZ27" i="64" s="1"/>
  <c r="F27" i="64" s="1"/>
  <c r="BC27" i="64" s="1"/>
  <c r="G27" i="64" s="1"/>
  <c r="I39" i="64"/>
  <c r="AV39" i="64"/>
  <c r="AW39" i="64" s="1"/>
  <c r="AZ39" i="64" s="1"/>
  <c r="F39" i="64" s="1"/>
  <c r="BC39" i="64" s="1"/>
  <c r="G39" i="64" s="1"/>
  <c r="H18" i="64"/>
  <c r="H30" i="64"/>
  <c r="H42" i="64"/>
  <c r="H21" i="64"/>
  <c r="H33" i="64"/>
  <c r="H45" i="64"/>
  <c r="AT18" i="64"/>
  <c r="J18" i="64" s="1"/>
  <c r="AU18" i="64" s="1"/>
  <c r="AT30" i="64"/>
  <c r="J30" i="64" s="1"/>
  <c r="AU30" i="64" s="1"/>
  <c r="H24" i="64"/>
  <c r="BF36" i="64"/>
  <c r="BH36" i="64" s="1"/>
  <c r="H36" i="64"/>
  <c r="BF48" i="64"/>
  <c r="BH48" i="64" s="1"/>
  <c r="H48" i="64"/>
  <c r="AT42" i="64"/>
  <c r="J42" i="64" s="1"/>
  <c r="AU42" i="64" s="1"/>
  <c r="AT21" i="64"/>
  <c r="J21" i="64" s="1"/>
  <c r="AU21" i="64" s="1"/>
  <c r="AT33" i="64"/>
  <c r="J33" i="64" s="1"/>
  <c r="AU33" i="64" s="1"/>
  <c r="H27" i="64"/>
  <c r="BF39" i="64"/>
  <c r="BH39" i="64" s="1"/>
  <c r="H39" i="64"/>
  <c r="H51" i="64"/>
  <c r="AT24" i="64"/>
  <c r="J24" i="64" s="1"/>
  <c r="AU24" i="64" s="1"/>
  <c r="AT45" i="64"/>
  <c r="J45" i="64" s="1"/>
  <c r="AU45" i="64" s="1"/>
  <c r="AT51" i="64"/>
  <c r="J51" i="64" s="1"/>
  <c r="AU51" i="64" s="1"/>
  <c r="H24" i="63"/>
  <c r="H36" i="63"/>
  <c r="H48" i="63"/>
  <c r="I27" i="63"/>
  <c r="AR27" i="63"/>
  <c r="AS27" i="63" s="1"/>
  <c r="AV27" i="63" s="1"/>
  <c r="F27" i="63" s="1"/>
  <c r="AY27" i="63" s="1"/>
  <c r="G27" i="63" s="1"/>
  <c r="I21" i="63"/>
  <c r="AR21" i="63"/>
  <c r="AS21" i="63" s="1"/>
  <c r="AV21" i="63" s="1"/>
  <c r="F21" i="63" s="1"/>
  <c r="AY21" i="63" s="1"/>
  <c r="G21" i="63" s="1"/>
  <c r="I39" i="63"/>
  <c r="AR39" i="63"/>
  <c r="AS39" i="63" s="1"/>
  <c r="AV39" i="63" s="1"/>
  <c r="F39" i="63" s="1"/>
  <c r="AY39" i="63" s="1"/>
  <c r="G39" i="63" s="1"/>
  <c r="H27" i="63"/>
  <c r="H39" i="63"/>
  <c r="H51" i="63"/>
  <c r="AP36" i="63"/>
  <c r="J36" i="63" s="1"/>
  <c r="AQ36" i="63" s="1"/>
  <c r="I30" i="63"/>
  <c r="AR30" i="63"/>
  <c r="AS30" i="63" s="1"/>
  <c r="AV30" i="63" s="1"/>
  <c r="F30" i="63" s="1"/>
  <c r="AY30" i="63" s="1"/>
  <c r="G30" i="63" s="1"/>
  <c r="I45" i="63"/>
  <c r="AR45" i="63"/>
  <c r="AS45" i="63" s="1"/>
  <c r="AV45" i="63" s="1"/>
  <c r="F45" i="63" s="1"/>
  <c r="AY45" i="63" s="1"/>
  <c r="G45" i="63" s="1"/>
  <c r="H18" i="63"/>
  <c r="BB30" i="63"/>
  <c r="BD30" i="63" s="1"/>
  <c r="H30" i="63"/>
  <c r="H42" i="63"/>
  <c r="AP42" i="63"/>
  <c r="J42" i="63" s="1"/>
  <c r="AQ42" i="63" s="1"/>
  <c r="AP18" i="63"/>
  <c r="J18" i="63" s="1"/>
  <c r="AQ18" i="63" s="1"/>
  <c r="AP51" i="63"/>
  <c r="J51" i="63" s="1"/>
  <c r="AQ51" i="63" s="1"/>
  <c r="H21" i="63"/>
  <c r="BB21" i="63"/>
  <c r="BD21" i="63" s="1"/>
  <c r="H33" i="63"/>
  <c r="H45" i="63"/>
  <c r="AP48" i="63"/>
  <c r="J48" i="63" s="1"/>
  <c r="AQ48" i="63" s="1"/>
  <c r="AP33" i="63"/>
  <c r="J33" i="63" s="1"/>
  <c r="AQ33" i="63" s="1"/>
  <c r="AP24" i="63"/>
  <c r="J24" i="63" s="1"/>
  <c r="AQ24" i="63" s="1"/>
  <c r="I27" i="62"/>
  <c r="AR27" i="62"/>
  <c r="AS27" i="62" s="1"/>
  <c r="AV27" i="62" s="1"/>
  <c r="F27" i="62" s="1"/>
  <c r="AY27" i="62" s="1"/>
  <c r="G27" i="62" s="1"/>
  <c r="I39" i="62"/>
  <c r="AR39" i="62"/>
  <c r="AS39" i="62" s="1"/>
  <c r="AV39" i="62" s="1"/>
  <c r="F39" i="62" s="1"/>
  <c r="AY39" i="62" s="1"/>
  <c r="G39" i="62" s="1"/>
  <c r="I51" i="62"/>
  <c r="AR51" i="62"/>
  <c r="AS51" i="62" s="1"/>
  <c r="AV51" i="62" s="1"/>
  <c r="F51" i="62" s="1"/>
  <c r="AY51" i="62" s="1"/>
  <c r="G51" i="62" s="1"/>
  <c r="H18" i="62"/>
  <c r="H42" i="62"/>
  <c r="I36" i="62"/>
  <c r="AR36" i="62"/>
  <c r="AS36" i="62" s="1"/>
  <c r="AV36" i="62" s="1"/>
  <c r="F36" i="62" s="1"/>
  <c r="AY36" i="62" s="1"/>
  <c r="G36" i="62" s="1"/>
  <c r="H21" i="62"/>
  <c r="H33" i="62"/>
  <c r="H45" i="62"/>
  <c r="H30" i="62"/>
  <c r="I24" i="62"/>
  <c r="AR24" i="62"/>
  <c r="AS24" i="62" s="1"/>
  <c r="AV24" i="62" s="1"/>
  <c r="F24" i="62" s="1"/>
  <c r="AY24" i="62" s="1"/>
  <c r="G24" i="62" s="1"/>
  <c r="AP42" i="62"/>
  <c r="J42" i="62" s="1"/>
  <c r="AQ42" i="62" s="1"/>
  <c r="BB24" i="62"/>
  <c r="BD24" i="62" s="1"/>
  <c r="H24" i="62"/>
  <c r="H36" i="62"/>
  <c r="H48" i="62"/>
  <c r="AP18" i="62"/>
  <c r="J18" i="62" s="1"/>
  <c r="AQ18" i="62" s="1"/>
  <c r="AP30" i="62"/>
  <c r="J30" i="62" s="1"/>
  <c r="AQ30" i="62" s="1"/>
  <c r="H27" i="62"/>
  <c r="BB39" i="62"/>
  <c r="BD39" i="62" s="1"/>
  <c r="H39" i="62"/>
  <c r="H51" i="62"/>
  <c r="AP21" i="62"/>
  <c r="J21" i="62" s="1"/>
  <c r="AQ21" i="62" s="1"/>
  <c r="AP33" i="62"/>
  <c r="J33" i="62" s="1"/>
  <c r="AQ33" i="62" s="1"/>
  <c r="AP45" i="62"/>
  <c r="J45" i="62" s="1"/>
  <c r="AQ45" i="62" s="1"/>
  <c r="AP48" i="62"/>
  <c r="J48" i="62" s="1"/>
  <c r="AQ48" i="62" s="1"/>
  <c r="I45" i="61"/>
  <c r="AV45" i="61"/>
  <c r="AW45" i="61" s="1"/>
  <c r="AZ45" i="61" s="1"/>
  <c r="F45" i="61" s="1"/>
  <c r="BC45" i="61" s="1"/>
  <c r="G45" i="61" s="1"/>
  <c r="I48" i="61"/>
  <c r="AV48" i="61"/>
  <c r="AW48" i="61" s="1"/>
  <c r="AZ48" i="61" s="1"/>
  <c r="F48" i="61" s="1"/>
  <c r="BC48" i="61" s="1"/>
  <c r="G48" i="61" s="1"/>
  <c r="H51" i="61"/>
  <c r="H18" i="61"/>
  <c r="I51" i="61"/>
  <c r="AV51" i="61"/>
  <c r="AW51" i="61" s="1"/>
  <c r="AZ51" i="61" s="1"/>
  <c r="F51" i="61" s="1"/>
  <c r="BC51" i="61" s="1"/>
  <c r="G51" i="61" s="1"/>
  <c r="BE27" i="61"/>
  <c r="BD27" i="61"/>
  <c r="AT18" i="61"/>
  <c r="J18" i="61" s="1"/>
  <c r="AU18" i="61" s="1"/>
  <c r="BF45" i="61"/>
  <c r="BH45" i="61" s="1"/>
  <c r="H45" i="61"/>
  <c r="BE30" i="61"/>
  <c r="BD30" i="61"/>
  <c r="BF27" i="61"/>
  <c r="BH27" i="61" s="1"/>
  <c r="H48" i="61"/>
  <c r="BE36" i="61"/>
  <c r="BD36" i="61"/>
  <c r="I39" i="60"/>
  <c r="AR39" i="60"/>
  <c r="AS39" i="60" s="1"/>
  <c r="AV39" i="60" s="1"/>
  <c r="F39" i="60" s="1"/>
  <c r="AY39" i="60" s="1"/>
  <c r="G39" i="60" s="1"/>
  <c r="I51" i="60"/>
  <c r="AR51" i="60"/>
  <c r="AS51" i="60" s="1"/>
  <c r="AV51" i="60" s="1"/>
  <c r="F51" i="60" s="1"/>
  <c r="AY51" i="60" s="1"/>
  <c r="G51" i="60" s="1"/>
  <c r="H18" i="60"/>
  <c r="H30" i="60"/>
  <c r="H42" i="60"/>
  <c r="I33" i="60"/>
  <c r="AR33" i="60"/>
  <c r="AS33" i="60" s="1"/>
  <c r="AV33" i="60" s="1"/>
  <c r="F33" i="60" s="1"/>
  <c r="AY33" i="60" s="1"/>
  <c r="G33" i="60" s="1"/>
  <c r="I27" i="60"/>
  <c r="AR27" i="60"/>
  <c r="AS27" i="60" s="1"/>
  <c r="AV27" i="60" s="1"/>
  <c r="F27" i="60" s="1"/>
  <c r="AY27" i="60" s="1"/>
  <c r="G27" i="60" s="1"/>
  <c r="I48" i="60"/>
  <c r="AR48" i="60"/>
  <c r="AS48" i="60" s="1"/>
  <c r="AV48" i="60" s="1"/>
  <c r="F48" i="60" s="1"/>
  <c r="AY48" i="60" s="1"/>
  <c r="G48" i="60" s="1"/>
  <c r="H21" i="60"/>
  <c r="H33" i="60"/>
  <c r="H45" i="60"/>
  <c r="AP18" i="60"/>
  <c r="J18" i="60" s="1"/>
  <c r="AQ18" i="60" s="1"/>
  <c r="AP30" i="60"/>
  <c r="J30" i="60" s="1"/>
  <c r="AQ30" i="60" s="1"/>
  <c r="AP42" i="60"/>
  <c r="J42" i="60" s="1"/>
  <c r="AQ42" i="60" s="1"/>
  <c r="H24" i="60"/>
  <c r="H36" i="60"/>
  <c r="H48" i="60"/>
  <c r="AP21" i="60"/>
  <c r="J21" i="60" s="1"/>
  <c r="AQ21" i="60" s="1"/>
  <c r="H27" i="60"/>
  <c r="BB39" i="60"/>
  <c r="BD39" i="60" s="1"/>
  <c r="H39" i="60"/>
  <c r="H51" i="60"/>
  <c r="AP45" i="60"/>
  <c r="J45" i="60" s="1"/>
  <c r="AQ45" i="60" s="1"/>
  <c r="AP24" i="60"/>
  <c r="J24" i="60" s="1"/>
  <c r="AQ24" i="60" s="1"/>
  <c r="AP36" i="60"/>
  <c r="J36" i="60" s="1"/>
  <c r="AQ36" i="60" s="1"/>
  <c r="BB21" i="59"/>
  <c r="BD21" i="59" s="1"/>
  <c r="BA27" i="59"/>
  <c r="AZ27" i="59"/>
  <c r="BB45" i="59"/>
  <c r="BD45" i="59" s="1"/>
  <c r="BB51" i="59"/>
  <c r="BD51" i="59" s="1"/>
  <c r="BA21" i="59"/>
  <c r="AZ21" i="59"/>
  <c r="BA45" i="59"/>
  <c r="AZ45" i="59"/>
  <c r="BA33" i="59"/>
  <c r="AZ33" i="59"/>
  <c r="BA18" i="59"/>
  <c r="AZ18" i="59"/>
  <c r="BA42" i="59"/>
  <c r="AZ42" i="59"/>
  <c r="BB33" i="59"/>
  <c r="BD33" i="59" s="1"/>
  <c r="BA51" i="59"/>
  <c r="BB18" i="59"/>
  <c r="BD18" i="59" s="1"/>
  <c r="BB42" i="59"/>
  <c r="BD42" i="59" s="1"/>
  <c r="BB24" i="58"/>
  <c r="BD24" i="58" s="1"/>
  <c r="BA36" i="58"/>
  <c r="AZ36" i="58"/>
  <c r="BB33" i="58"/>
  <c r="BD33" i="58" s="1"/>
  <c r="BB36" i="58"/>
  <c r="BD36" i="58" s="1"/>
  <c r="BB48" i="58"/>
  <c r="BD48" i="58" s="1"/>
  <c r="BA45" i="58"/>
  <c r="AZ45" i="58"/>
  <c r="BB30" i="58"/>
  <c r="BD30" i="58" s="1"/>
  <c r="BA24" i="58"/>
  <c r="AZ24" i="58"/>
  <c r="BA33" i="58"/>
  <c r="AZ33" i="58"/>
  <c r="BA42" i="58"/>
  <c r="AZ42" i="58"/>
  <c r="BA48" i="58"/>
  <c r="AZ48" i="58"/>
  <c r="BA30" i="58"/>
  <c r="AZ30" i="58"/>
  <c r="BB42" i="58"/>
  <c r="BD42" i="58" s="1"/>
  <c r="BE18" i="57"/>
  <c r="BD18" i="57"/>
  <c r="BE27" i="57"/>
  <c r="BD27" i="57"/>
  <c r="BE51" i="57"/>
  <c r="BD51" i="57"/>
  <c r="BF18" i="57"/>
  <c r="BH18" i="57" s="1"/>
  <c r="BE36" i="57"/>
  <c r="BD36" i="57"/>
  <c r="BF42" i="57"/>
  <c r="BH42" i="57" s="1"/>
  <c r="BE21" i="57"/>
  <c r="BD21" i="57"/>
  <c r="BF27" i="57"/>
  <c r="BH27" i="57" s="1"/>
  <c r="BE45" i="57"/>
  <c r="BD45" i="57"/>
  <c r="BF51" i="57"/>
  <c r="BH51" i="57" s="1"/>
  <c r="BE30" i="57"/>
  <c r="BD30" i="57"/>
  <c r="BF36" i="57"/>
  <c r="BH36" i="57" s="1"/>
  <c r="BE42" i="57"/>
  <c r="BD42" i="57"/>
  <c r="BE24" i="57"/>
  <c r="BD24" i="57"/>
  <c r="BE48" i="57"/>
  <c r="BD48" i="57"/>
  <c r="BA33" i="56"/>
  <c r="AZ33" i="56"/>
  <c r="BA24" i="56"/>
  <c r="AZ24" i="56"/>
  <c r="BB33" i="56"/>
  <c r="BD33" i="56" s="1"/>
  <c r="BA45" i="56"/>
  <c r="AZ45" i="56"/>
  <c r="AZ36" i="56"/>
  <c r="BA48" i="56"/>
  <c r="AZ48" i="56"/>
  <c r="BA18" i="56"/>
  <c r="AZ18" i="56"/>
  <c r="BB48" i="56"/>
  <c r="BD48" i="56" s="1"/>
  <c r="BB18" i="56"/>
  <c r="BD18" i="56" s="1"/>
  <c r="BA18" i="55"/>
  <c r="AZ18" i="55"/>
  <c r="BA36" i="55"/>
  <c r="AZ36" i="55"/>
  <c r="AZ33" i="55"/>
  <c r="BB18" i="55"/>
  <c r="BD18" i="55" s="1"/>
  <c r="BA30" i="55"/>
  <c r="AZ30" i="55"/>
  <c r="BB36" i="55"/>
  <c r="BD36" i="55" s="1"/>
  <c r="I30" i="54"/>
  <c r="AR30" i="54"/>
  <c r="AS30" i="54" s="1"/>
  <c r="AV30" i="54" s="1"/>
  <c r="F30" i="54" s="1"/>
  <c r="AY30" i="54" s="1"/>
  <c r="G30" i="54" s="1"/>
  <c r="I42" i="54"/>
  <c r="AR42" i="54"/>
  <c r="AS42" i="54" s="1"/>
  <c r="AV42" i="54" s="1"/>
  <c r="F42" i="54" s="1"/>
  <c r="AY42" i="54" s="1"/>
  <c r="G42" i="54" s="1"/>
  <c r="H21" i="54"/>
  <c r="H33" i="54"/>
  <c r="H45" i="54"/>
  <c r="H24" i="54"/>
  <c r="H36" i="54"/>
  <c r="H48" i="54"/>
  <c r="I27" i="54"/>
  <c r="AR27" i="54"/>
  <c r="AS27" i="54" s="1"/>
  <c r="AV27" i="54" s="1"/>
  <c r="F27" i="54" s="1"/>
  <c r="AY27" i="54" s="1"/>
  <c r="G27" i="54" s="1"/>
  <c r="AP45" i="54"/>
  <c r="J45" i="54" s="1"/>
  <c r="AQ45" i="54" s="1"/>
  <c r="I39" i="54"/>
  <c r="AR39" i="54"/>
  <c r="AS39" i="54" s="1"/>
  <c r="AV39" i="54" s="1"/>
  <c r="F39" i="54" s="1"/>
  <c r="AY39" i="54" s="1"/>
  <c r="G39" i="54" s="1"/>
  <c r="BB27" i="54"/>
  <c r="BD27" i="54" s="1"/>
  <c r="H27" i="54"/>
  <c r="BB39" i="54"/>
  <c r="BD39" i="54" s="1"/>
  <c r="H39" i="54"/>
  <c r="H51" i="54"/>
  <c r="AP48" i="54"/>
  <c r="J48" i="54" s="1"/>
  <c r="AQ48" i="54" s="1"/>
  <c r="AP33" i="54"/>
  <c r="J33" i="54" s="1"/>
  <c r="AQ33" i="54" s="1"/>
  <c r="AP36" i="54"/>
  <c r="J36" i="54" s="1"/>
  <c r="AQ36" i="54" s="1"/>
  <c r="H18" i="54"/>
  <c r="BB30" i="54"/>
  <c r="BD30" i="54" s="1"/>
  <c r="H30" i="54"/>
  <c r="H42" i="54"/>
  <c r="AP18" i="54"/>
  <c r="J18" i="54" s="1"/>
  <c r="AQ18" i="54" s="1"/>
  <c r="AP21" i="54"/>
  <c r="J21" i="54" s="1"/>
  <c r="AQ21" i="54" s="1"/>
  <c r="AP24" i="54"/>
  <c r="J24" i="54" s="1"/>
  <c r="AQ24" i="54" s="1"/>
  <c r="AP51" i="54"/>
  <c r="J51" i="54" s="1"/>
  <c r="AQ51" i="54" s="1"/>
  <c r="BE51" i="53"/>
  <c r="BD51" i="53"/>
  <c r="BE36" i="53"/>
  <c r="BD36" i="53"/>
  <c r="BF36" i="53"/>
  <c r="BH36" i="53" s="1"/>
  <c r="H18" i="53"/>
  <c r="AT18" i="53"/>
  <c r="J18" i="53" s="1"/>
  <c r="AU18" i="53" s="1"/>
  <c r="BE21" i="53"/>
  <c r="BD21" i="53"/>
  <c r="BE27" i="53"/>
  <c r="BD27" i="53"/>
  <c r="BF51" i="53"/>
  <c r="BH51" i="53" s="1"/>
  <c r="BE33" i="53"/>
  <c r="BD33" i="53"/>
  <c r="BE39" i="53"/>
  <c r="BD39" i="53"/>
  <c r="BF27" i="53"/>
  <c r="BH27" i="53" s="1"/>
  <c r="BF39" i="53"/>
  <c r="BH39" i="53" s="1"/>
  <c r="BE24" i="53"/>
  <c r="BD24" i="53"/>
  <c r="H21" i="52"/>
  <c r="BA42" i="52"/>
  <c r="AZ42" i="52"/>
  <c r="BA27" i="52"/>
  <c r="AZ27" i="52"/>
  <c r="BB42" i="52"/>
  <c r="BD42" i="52" s="1"/>
  <c r="BA39" i="52"/>
  <c r="AZ39" i="52"/>
  <c r="H18" i="52"/>
  <c r="AP18" i="52"/>
  <c r="J18" i="52" s="1"/>
  <c r="AQ18" i="52" s="1"/>
  <c r="AP21" i="52"/>
  <c r="J21" i="52" s="1"/>
  <c r="AQ21" i="52" s="1"/>
  <c r="BB21" i="51"/>
  <c r="BD21" i="51" s="1"/>
  <c r="BA21" i="51"/>
  <c r="AZ21" i="51"/>
  <c r="BA39" i="51"/>
  <c r="AZ39" i="51"/>
  <c r="BB39" i="51"/>
  <c r="BD39" i="51" s="1"/>
  <c r="BA51" i="51"/>
  <c r="AZ51" i="51"/>
  <c r="BB51" i="51"/>
  <c r="BD51" i="51" s="1"/>
  <c r="BA24" i="51"/>
  <c r="AZ24" i="51"/>
  <c r="I24" i="50"/>
  <c r="AR24" i="50"/>
  <c r="AS24" i="50" s="1"/>
  <c r="AV24" i="50" s="1"/>
  <c r="F24" i="50" s="1"/>
  <c r="AY24" i="50" s="1"/>
  <c r="G24" i="50" s="1"/>
  <c r="I51" i="50"/>
  <c r="AR51" i="50"/>
  <c r="AS51" i="50" s="1"/>
  <c r="AV51" i="50" s="1"/>
  <c r="F51" i="50" s="1"/>
  <c r="AY51" i="50" s="1"/>
  <c r="G51" i="50" s="1"/>
  <c r="H18" i="50"/>
  <c r="H30" i="50"/>
  <c r="H42" i="50"/>
  <c r="H21" i="50"/>
  <c r="H33" i="50"/>
  <c r="H45" i="50"/>
  <c r="I48" i="50"/>
  <c r="AR48" i="50"/>
  <c r="AS48" i="50" s="1"/>
  <c r="AV48" i="50" s="1"/>
  <c r="F48" i="50" s="1"/>
  <c r="AY48" i="50" s="1"/>
  <c r="G48" i="50" s="1"/>
  <c r="I27" i="50"/>
  <c r="AR27" i="50"/>
  <c r="AS27" i="50" s="1"/>
  <c r="AV27" i="50" s="1"/>
  <c r="F27" i="50" s="1"/>
  <c r="AY27" i="50" s="1"/>
  <c r="G27" i="50" s="1"/>
  <c r="AP42" i="50"/>
  <c r="J42" i="50" s="1"/>
  <c r="AQ42" i="50" s="1"/>
  <c r="BB24" i="50"/>
  <c r="BD24" i="50" s="1"/>
  <c r="H24" i="50"/>
  <c r="H36" i="50"/>
  <c r="H48" i="50"/>
  <c r="AP36" i="50"/>
  <c r="J36" i="50" s="1"/>
  <c r="AQ36" i="50" s="1"/>
  <c r="AP18" i="50"/>
  <c r="J18" i="50" s="1"/>
  <c r="AQ18" i="50" s="1"/>
  <c r="AP30" i="50"/>
  <c r="J30" i="50" s="1"/>
  <c r="AQ30" i="50" s="1"/>
  <c r="AP33" i="50"/>
  <c r="J33" i="50" s="1"/>
  <c r="AQ33" i="50" s="1"/>
  <c r="BB27" i="50"/>
  <c r="BD27" i="50" s="1"/>
  <c r="H27" i="50"/>
  <c r="H39" i="50"/>
  <c r="H51" i="50"/>
  <c r="AP21" i="50"/>
  <c r="J21" i="50" s="1"/>
  <c r="AQ21" i="50" s="1"/>
  <c r="AP39" i="50"/>
  <c r="J39" i="50" s="1"/>
  <c r="AQ39" i="50" s="1"/>
  <c r="AP45" i="50"/>
  <c r="J45" i="50" s="1"/>
  <c r="AQ45" i="50" s="1"/>
  <c r="BA18" i="49"/>
  <c r="AZ18" i="49"/>
  <c r="I48" i="49"/>
  <c r="AR48" i="49"/>
  <c r="AS48" i="49" s="1"/>
  <c r="AV48" i="49" s="1"/>
  <c r="F48" i="49" s="1"/>
  <c r="AY48" i="49" s="1"/>
  <c r="G48" i="49" s="1"/>
  <c r="BA27" i="49"/>
  <c r="AZ27" i="49"/>
  <c r="BB18" i="49"/>
  <c r="BD18" i="49" s="1"/>
  <c r="BA42" i="49"/>
  <c r="AZ42" i="49"/>
  <c r="BB27" i="49"/>
  <c r="BD27" i="49" s="1"/>
  <c r="BB45" i="49"/>
  <c r="BD45" i="49" s="1"/>
  <c r="BA45" i="49"/>
  <c r="AZ45" i="49"/>
  <c r="BB42" i="49"/>
  <c r="BD42" i="49" s="1"/>
  <c r="I21" i="48"/>
  <c r="AV21" i="48"/>
  <c r="AW21" i="48" s="1"/>
  <c r="AZ21" i="48" s="1"/>
  <c r="F21" i="48" s="1"/>
  <c r="BC21" i="48" s="1"/>
  <c r="G21" i="48" s="1"/>
  <c r="I48" i="48"/>
  <c r="AV48" i="48"/>
  <c r="AW48" i="48" s="1"/>
  <c r="AZ48" i="48" s="1"/>
  <c r="F48" i="48" s="1"/>
  <c r="BC48" i="48" s="1"/>
  <c r="G48" i="48" s="1"/>
  <c r="I27" i="48"/>
  <c r="AV27" i="48"/>
  <c r="AW27" i="48" s="1"/>
  <c r="AZ27" i="48" s="1"/>
  <c r="F27" i="48" s="1"/>
  <c r="BC27" i="48" s="1"/>
  <c r="G27" i="48" s="1"/>
  <c r="I39" i="48"/>
  <c r="AV39" i="48"/>
  <c r="AW39" i="48" s="1"/>
  <c r="AZ39" i="48" s="1"/>
  <c r="F39" i="48" s="1"/>
  <c r="BC39" i="48" s="1"/>
  <c r="G39" i="48" s="1"/>
  <c r="I51" i="48"/>
  <c r="AV51" i="48"/>
  <c r="AW51" i="48" s="1"/>
  <c r="AZ51" i="48" s="1"/>
  <c r="F51" i="48" s="1"/>
  <c r="BC51" i="48" s="1"/>
  <c r="G51" i="48" s="1"/>
  <c r="H18" i="48"/>
  <c r="H30" i="48"/>
  <c r="H42" i="48"/>
  <c r="AT42" i="48"/>
  <c r="J42" i="48" s="1"/>
  <c r="AU42" i="48" s="1"/>
  <c r="H21" i="48"/>
  <c r="H33" i="48"/>
  <c r="H45" i="48"/>
  <c r="AT30" i="48"/>
  <c r="J30" i="48" s="1"/>
  <c r="AU30" i="48" s="1"/>
  <c r="AT33" i="48"/>
  <c r="J33" i="48" s="1"/>
  <c r="AU33" i="48" s="1"/>
  <c r="H24" i="48"/>
  <c r="H36" i="48"/>
  <c r="H48" i="48"/>
  <c r="AT18" i="48"/>
  <c r="J18" i="48" s="1"/>
  <c r="AU18" i="48" s="1"/>
  <c r="H27" i="48"/>
  <c r="H39" i="48"/>
  <c r="H51" i="48"/>
  <c r="AT36" i="48"/>
  <c r="J36" i="48" s="1"/>
  <c r="AU36" i="48" s="1"/>
  <c r="AT45" i="48"/>
  <c r="J45" i="48" s="1"/>
  <c r="AU45" i="48" s="1"/>
  <c r="AT24" i="48"/>
  <c r="J24" i="48" s="1"/>
  <c r="AU24" i="48" s="1"/>
  <c r="I39" i="47"/>
  <c r="AR39" i="47"/>
  <c r="AS39" i="47" s="1"/>
  <c r="AV39" i="47" s="1"/>
  <c r="F39" i="47" s="1"/>
  <c r="AY39" i="47" s="1"/>
  <c r="G39" i="47" s="1"/>
  <c r="I51" i="47"/>
  <c r="AR51" i="47"/>
  <c r="AS51" i="47" s="1"/>
  <c r="AV51" i="47" s="1"/>
  <c r="F51" i="47" s="1"/>
  <c r="AY51" i="47" s="1"/>
  <c r="G51" i="47" s="1"/>
  <c r="I48" i="47"/>
  <c r="AR48" i="47"/>
  <c r="AS48" i="47" s="1"/>
  <c r="AV48" i="47" s="1"/>
  <c r="F48" i="47" s="1"/>
  <c r="AY48" i="47" s="1"/>
  <c r="G48" i="47" s="1"/>
  <c r="H21" i="47"/>
  <c r="H33" i="47"/>
  <c r="H45" i="47"/>
  <c r="I18" i="47"/>
  <c r="AR18" i="47"/>
  <c r="AS18" i="47" s="1"/>
  <c r="AV18" i="47" s="1"/>
  <c r="F18" i="47" s="1"/>
  <c r="AY18" i="47" s="1"/>
  <c r="G18" i="47" s="1"/>
  <c r="I30" i="47"/>
  <c r="AR30" i="47"/>
  <c r="AS30" i="47" s="1"/>
  <c r="AV30" i="47" s="1"/>
  <c r="F30" i="47" s="1"/>
  <c r="AY30" i="47" s="1"/>
  <c r="G30" i="47" s="1"/>
  <c r="H24" i="47"/>
  <c r="H36" i="47"/>
  <c r="H48" i="47"/>
  <c r="I42" i="47"/>
  <c r="AR42" i="47"/>
  <c r="AS42" i="47" s="1"/>
  <c r="AV42" i="47" s="1"/>
  <c r="F42" i="47" s="1"/>
  <c r="AY42" i="47" s="1"/>
  <c r="G42" i="47" s="1"/>
  <c r="AP21" i="47"/>
  <c r="J21" i="47" s="1"/>
  <c r="AQ21" i="47" s="1"/>
  <c r="AP33" i="47"/>
  <c r="J33" i="47" s="1"/>
  <c r="AQ33" i="47" s="1"/>
  <c r="H27" i="47"/>
  <c r="BB39" i="47"/>
  <c r="BD39" i="47" s="1"/>
  <c r="H39" i="47"/>
  <c r="BB51" i="47"/>
  <c r="BD51" i="47" s="1"/>
  <c r="H51" i="47"/>
  <c r="AP24" i="47"/>
  <c r="J24" i="47" s="1"/>
  <c r="AQ24" i="47" s="1"/>
  <c r="BB18" i="47"/>
  <c r="BD18" i="47" s="1"/>
  <c r="H18" i="47"/>
  <c r="H30" i="47"/>
  <c r="H42" i="47"/>
  <c r="AP27" i="47"/>
  <c r="J27" i="47" s="1"/>
  <c r="AQ27" i="47" s="1"/>
  <c r="AP45" i="47"/>
  <c r="J45" i="47" s="1"/>
  <c r="AQ45" i="47" s="1"/>
  <c r="AP36" i="47"/>
  <c r="J36" i="47" s="1"/>
  <c r="AQ36" i="47" s="1"/>
  <c r="I48" i="46"/>
  <c r="AR48" i="46"/>
  <c r="AS48" i="46" s="1"/>
  <c r="AV48" i="46" s="1"/>
  <c r="F48" i="46" s="1"/>
  <c r="AY48" i="46" s="1"/>
  <c r="G48" i="46" s="1"/>
  <c r="BA30" i="46"/>
  <c r="AZ30" i="46"/>
  <c r="BD27" i="46"/>
  <c r="BA51" i="46"/>
  <c r="AZ51" i="46"/>
  <c r="AZ45" i="46"/>
  <c r="BB30" i="46"/>
  <c r="BD30" i="46" s="1"/>
  <c r="BB51" i="46"/>
  <c r="BD51" i="46" s="1"/>
  <c r="I36" i="45"/>
  <c r="AR36" i="45"/>
  <c r="AS36" i="45" s="1"/>
  <c r="AV36" i="45" s="1"/>
  <c r="F36" i="45" s="1"/>
  <c r="AY36" i="45" s="1"/>
  <c r="G36" i="45" s="1"/>
  <c r="I21" i="45"/>
  <c r="AR21" i="45"/>
  <c r="AS21" i="45" s="1"/>
  <c r="AV21" i="45" s="1"/>
  <c r="F21" i="45" s="1"/>
  <c r="AY21" i="45" s="1"/>
  <c r="G21" i="45" s="1"/>
  <c r="I33" i="45"/>
  <c r="AR33" i="45"/>
  <c r="AS33" i="45" s="1"/>
  <c r="AV33" i="45" s="1"/>
  <c r="F33" i="45" s="1"/>
  <c r="AY33" i="45" s="1"/>
  <c r="G33" i="45" s="1"/>
  <c r="I51" i="45"/>
  <c r="AR51" i="45"/>
  <c r="AS51" i="45" s="1"/>
  <c r="AV51" i="45" s="1"/>
  <c r="F51" i="45" s="1"/>
  <c r="AY51" i="45" s="1"/>
  <c r="G51" i="45" s="1"/>
  <c r="H27" i="45"/>
  <c r="H39" i="45"/>
  <c r="H51" i="45"/>
  <c r="H24" i="45"/>
  <c r="H36" i="45"/>
  <c r="H48" i="45"/>
  <c r="I27" i="45"/>
  <c r="AR27" i="45"/>
  <c r="AS27" i="45" s="1"/>
  <c r="AV27" i="45" s="1"/>
  <c r="F27" i="45" s="1"/>
  <c r="AY27" i="45" s="1"/>
  <c r="G27" i="45" s="1"/>
  <c r="I18" i="45"/>
  <c r="AR18" i="45"/>
  <c r="AS18" i="45" s="1"/>
  <c r="AV18" i="45" s="1"/>
  <c r="F18" i="45" s="1"/>
  <c r="AY18" i="45" s="1"/>
  <c r="G18" i="45" s="1"/>
  <c r="H18" i="45"/>
  <c r="H30" i="45"/>
  <c r="H42" i="45"/>
  <c r="AP42" i="45"/>
  <c r="J42" i="45" s="1"/>
  <c r="AQ42" i="45" s="1"/>
  <c r="AP39" i="45"/>
  <c r="J39" i="45" s="1"/>
  <c r="AQ39" i="45" s="1"/>
  <c r="H21" i="45"/>
  <c r="H33" i="45"/>
  <c r="H45" i="45"/>
  <c r="AP48" i="45"/>
  <c r="J48" i="45" s="1"/>
  <c r="AQ48" i="45" s="1"/>
  <c r="I30" i="45"/>
  <c r="AR30" i="45"/>
  <c r="AS30" i="45" s="1"/>
  <c r="AV30" i="45" s="1"/>
  <c r="F30" i="45" s="1"/>
  <c r="AY30" i="45" s="1"/>
  <c r="G30" i="45" s="1"/>
  <c r="AP45" i="45"/>
  <c r="J45" i="45" s="1"/>
  <c r="AQ45" i="45" s="1"/>
  <c r="AP24" i="45"/>
  <c r="J24" i="45" s="1"/>
  <c r="AQ24" i="45" s="1"/>
  <c r="BE33" i="44"/>
  <c r="BD33" i="44"/>
  <c r="BE24" i="44"/>
  <c r="BD24" i="44"/>
  <c r="BF24" i="44"/>
  <c r="BH24" i="44" s="1"/>
  <c r="BE18" i="44"/>
  <c r="BD18" i="44"/>
  <c r="BF33" i="44"/>
  <c r="BH33" i="44" s="1"/>
  <c r="BE48" i="44"/>
  <c r="BD48" i="44"/>
  <c r="BF30" i="44"/>
  <c r="BH30" i="44" s="1"/>
  <c r="BE30" i="44"/>
  <c r="BD30" i="44"/>
  <c r="I27" i="44"/>
  <c r="AV27" i="44"/>
  <c r="AW27" i="44" s="1"/>
  <c r="AZ27" i="44" s="1"/>
  <c r="F27" i="44" s="1"/>
  <c r="BC27" i="44" s="1"/>
  <c r="G27" i="44" s="1"/>
  <c r="BE21" i="44"/>
  <c r="BD21" i="44"/>
  <c r="BE45" i="44"/>
  <c r="BD45" i="44"/>
  <c r="BF18" i="44"/>
  <c r="BH18" i="44" s="1"/>
  <c r="BE51" i="44"/>
  <c r="BD51" i="44"/>
  <c r="BE42" i="44"/>
  <c r="BD42" i="44"/>
  <c r="BF21" i="44"/>
  <c r="BH21" i="44" s="1"/>
  <c r="BF51" i="44"/>
  <c r="BH51" i="44" s="1"/>
  <c r="BE39" i="44"/>
  <c r="BD39" i="44"/>
  <c r="I18" i="43"/>
  <c r="AR18" i="43"/>
  <c r="AS18" i="43" s="1"/>
  <c r="AV18" i="43" s="1"/>
  <c r="F18" i="43" s="1"/>
  <c r="AY18" i="43" s="1"/>
  <c r="G18" i="43" s="1"/>
  <c r="BA30" i="43"/>
  <c r="AZ30" i="43"/>
  <c r="BA27" i="43"/>
  <c r="AZ27" i="43"/>
  <c r="BA36" i="43"/>
  <c r="AZ36" i="43"/>
  <c r="H18" i="43"/>
  <c r="BB30" i="43"/>
  <c r="BD30" i="43" s="1"/>
  <c r="BA42" i="43"/>
  <c r="AZ42" i="43"/>
  <c r="BB27" i="43"/>
  <c r="BD27" i="43" s="1"/>
  <c r="BB36" i="43"/>
  <c r="BD36" i="43" s="1"/>
  <c r="BB48" i="43"/>
  <c r="BD48" i="43" s="1"/>
  <c r="BA33" i="43"/>
  <c r="AZ33" i="43"/>
  <c r="BA48" i="43"/>
  <c r="AZ48" i="43"/>
  <c r="BB33" i="43"/>
  <c r="BD33" i="43" s="1"/>
  <c r="BA45" i="43"/>
  <c r="AZ45" i="43"/>
  <c r="I18" i="42"/>
  <c r="AR18" i="42"/>
  <c r="AS18" i="42" s="1"/>
  <c r="AV18" i="42" s="1"/>
  <c r="F18" i="42" s="1"/>
  <c r="AY18" i="42" s="1"/>
  <c r="G18" i="42" s="1"/>
  <c r="I42" i="42"/>
  <c r="AR42" i="42"/>
  <c r="AS42" i="42" s="1"/>
  <c r="AV42" i="42" s="1"/>
  <c r="F42" i="42" s="1"/>
  <c r="AY42" i="42" s="1"/>
  <c r="G42" i="42" s="1"/>
  <c r="I21" i="42"/>
  <c r="AR21" i="42"/>
  <c r="AS21" i="42" s="1"/>
  <c r="AV21" i="42" s="1"/>
  <c r="F21" i="42" s="1"/>
  <c r="AY21" i="42" s="1"/>
  <c r="G21" i="42" s="1"/>
  <c r="I33" i="42"/>
  <c r="AR33" i="42"/>
  <c r="AS33" i="42" s="1"/>
  <c r="AV33" i="42" s="1"/>
  <c r="F33" i="42" s="1"/>
  <c r="AY33" i="42" s="1"/>
  <c r="G33" i="42" s="1"/>
  <c r="I27" i="42"/>
  <c r="AR27" i="42"/>
  <c r="AS27" i="42" s="1"/>
  <c r="AV27" i="42" s="1"/>
  <c r="F27" i="42" s="1"/>
  <c r="AY27" i="42" s="1"/>
  <c r="G27" i="42" s="1"/>
  <c r="H24" i="42"/>
  <c r="H36" i="42"/>
  <c r="H48" i="42"/>
  <c r="AP36" i="42"/>
  <c r="J36" i="42" s="1"/>
  <c r="AQ36" i="42" s="1"/>
  <c r="H21" i="42"/>
  <c r="BB33" i="42"/>
  <c r="BD33" i="42" s="1"/>
  <c r="H33" i="42"/>
  <c r="H45" i="42"/>
  <c r="I24" i="42"/>
  <c r="AR24" i="42"/>
  <c r="AS24" i="42" s="1"/>
  <c r="AV24" i="42" s="1"/>
  <c r="F24" i="42" s="1"/>
  <c r="AY24" i="42" s="1"/>
  <c r="G24" i="42" s="1"/>
  <c r="I30" i="42"/>
  <c r="AR30" i="42"/>
  <c r="AS30" i="42" s="1"/>
  <c r="AV30" i="42" s="1"/>
  <c r="F30" i="42" s="1"/>
  <c r="AY30" i="42" s="1"/>
  <c r="G30" i="42" s="1"/>
  <c r="H27" i="42"/>
  <c r="H39" i="42"/>
  <c r="H51" i="42"/>
  <c r="AP39" i="42"/>
  <c r="J39" i="42" s="1"/>
  <c r="AQ39" i="42" s="1"/>
  <c r="I51" i="42"/>
  <c r="AR51" i="42"/>
  <c r="AS51" i="42" s="1"/>
  <c r="AV51" i="42" s="1"/>
  <c r="F51" i="42" s="1"/>
  <c r="AY51" i="42" s="1"/>
  <c r="G51" i="42" s="1"/>
  <c r="H18" i="42"/>
  <c r="BB30" i="42"/>
  <c r="BD30" i="42" s="1"/>
  <c r="H30" i="42"/>
  <c r="BB42" i="42"/>
  <c r="BD42" i="42" s="1"/>
  <c r="H42" i="42"/>
  <c r="AP45" i="42"/>
  <c r="J45" i="42" s="1"/>
  <c r="AQ45" i="42" s="1"/>
  <c r="AP48" i="42"/>
  <c r="J48" i="42" s="1"/>
  <c r="AQ48" i="42" s="1"/>
  <c r="I18" i="41"/>
  <c r="AV18" i="41"/>
  <c r="AW18" i="41" s="1"/>
  <c r="AZ18" i="41" s="1"/>
  <c r="F18" i="41" s="1"/>
  <c r="BC18" i="41" s="1"/>
  <c r="G18" i="41" s="1"/>
  <c r="I42" i="41"/>
  <c r="AV42" i="41"/>
  <c r="AW42" i="41" s="1"/>
  <c r="AZ42" i="41" s="1"/>
  <c r="F42" i="41" s="1"/>
  <c r="BC42" i="41" s="1"/>
  <c r="G42" i="41" s="1"/>
  <c r="I36" i="41"/>
  <c r="AV36" i="41"/>
  <c r="AW36" i="41" s="1"/>
  <c r="AZ36" i="41" s="1"/>
  <c r="F36" i="41" s="1"/>
  <c r="BC36" i="41" s="1"/>
  <c r="G36" i="41" s="1"/>
  <c r="I27" i="41"/>
  <c r="AV27" i="41"/>
  <c r="AW27" i="41" s="1"/>
  <c r="AZ27" i="41" s="1"/>
  <c r="F27" i="41" s="1"/>
  <c r="BC27" i="41" s="1"/>
  <c r="G27" i="41" s="1"/>
  <c r="I51" i="41"/>
  <c r="AV51" i="41"/>
  <c r="AW51" i="41" s="1"/>
  <c r="AZ51" i="41" s="1"/>
  <c r="F51" i="41" s="1"/>
  <c r="BC51" i="41" s="1"/>
  <c r="G51" i="41" s="1"/>
  <c r="H21" i="41"/>
  <c r="H33" i="41"/>
  <c r="H45" i="41"/>
  <c r="H24" i="41"/>
  <c r="BF36" i="41"/>
  <c r="BH36" i="41" s="1"/>
  <c r="H36" i="41"/>
  <c r="H48" i="41"/>
  <c r="AT33" i="41"/>
  <c r="J33" i="41" s="1"/>
  <c r="AU33" i="41" s="1"/>
  <c r="H27" i="41"/>
  <c r="H39" i="41"/>
  <c r="H51" i="41"/>
  <c r="AT39" i="41"/>
  <c r="J39" i="41" s="1"/>
  <c r="AU39" i="41" s="1"/>
  <c r="AT24" i="41"/>
  <c r="J24" i="41" s="1"/>
  <c r="AU24" i="41" s="1"/>
  <c r="AT48" i="41"/>
  <c r="J48" i="41" s="1"/>
  <c r="AU48" i="41" s="1"/>
  <c r="BF18" i="41"/>
  <c r="BH18" i="41" s="1"/>
  <c r="H18" i="41"/>
  <c r="H30" i="41"/>
  <c r="H42" i="41"/>
  <c r="AT21" i="41"/>
  <c r="J21" i="41" s="1"/>
  <c r="AU21" i="41" s="1"/>
  <c r="AT45" i="41"/>
  <c r="J45" i="41" s="1"/>
  <c r="AU45" i="41" s="1"/>
  <c r="AT30" i="41"/>
  <c r="J30" i="41" s="1"/>
  <c r="AU30" i="41" s="1"/>
  <c r="BA48" i="39"/>
  <c r="AZ48" i="39"/>
  <c r="BA21" i="39"/>
  <c r="AZ21" i="39"/>
  <c r="BA30" i="39"/>
  <c r="AZ30" i="39"/>
  <c r="BB48" i="39"/>
  <c r="BD48" i="39" s="1"/>
  <c r="BB21" i="39"/>
  <c r="BD21" i="39" s="1"/>
  <c r="BB30" i="39"/>
  <c r="BD30" i="39" s="1"/>
  <c r="BA42" i="39"/>
  <c r="AZ42" i="39"/>
  <c r="BA24" i="39"/>
  <c r="AZ24" i="39"/>
  <c r="BA18" i="39"/>
  <c r="AZ18" i="39"/>
  <c r="BB42" i="39"/>
  <c r="BD42" i="39" s="1"/>
  <c r="BB24" i="39"/>
  <c r="BD24" i="39" s="1"/>
  <c r="BA36" i="39"/>
  <c r="AZ36" i="39"/>
  <c r="BB18" i="39"/>
  <c r="BD18" i="39" s="1"/>
  <c r="BE27" i="38"/>
  <c r="BD27" i="38"/>
  <c r="BE39" i="38"/>
  <c r="BD39" i="38"/>
  <c r="BE36" i="38"/>
  <c r="BD36" i="38"/>
  <c r="H18" i="38"/>
  <c r="BE42" i="38"/>
  <c r="BD42" i="38"/>
  <c r="BF39" i="38"/>
  <c r="BH39" i="38" s="1"/>
  <c r="BF51" i="38"/>
  <c r="BH51" i="38" s="1"/>
  <c r="AT18" i="38"/>
  <c r="J18" i="38" s="1"/>
  <c r="AU18" i="38" s="1"/>
  <c r="BE51" i="38"/>
  <c r="BD51" i="38"/>
  <c r="BF33" i="38"/>
  <c r="BH33" i="38" s="1"/>
  <c r="BF27" i="38"/>
  <c r="BH27" i="38" s="1"/>
  <c r="BF36" i="38"/>
  <c r="BH36" i="38" s="1"/>
  <c r="BE33" i="38"/>
  <c r="BD33" i="38"/>
  <c r="I24" i="37"/>
  <c r="AR24" i="37"/>
  <c r="AS24" i="37" s="1"/>
  <c r="AV24" i="37" s="1"/>
  <c r="F24" i="37" s="1"/>
  <c r="AY24" i="37" s="1"/>
  <c r="G24" i="37" s="1"/>
  <c r="H18" i="37"/>
  <c r="H30" i="37"/>
  <c r="H42" i="37"/>
  <c r="I51" i="37"/>
  <c r="AR51" i="37"/>
  <c r="AS51" i="37" s="1"/>
  <c r="AV51" i="37" s="1"/>
  <c r="F51" i="37" s="1"/>
  <c r="AY51" i="37" s="1"/>
  <c r="G51" i="37" s="1"/>
  <c r="I36" i="37"/>
  <c r="AR36" i="37"/>
  <c r="AS36" i="37" s="1"/>
  <c r="AV36" i="37" s="1"/>
  <c r="F36" i="37" s="1"/>
  <c r="AY36" i="37" s="1"/>
  <c r="G36" i="37" s="1"/>
  <c r="AP18" i="37"/>
  <c r="J18" i="37" s="1"/>
  <c r="AQ18" i="37" s="1"/>
  <c r="H21" i="37"/>
  <c r="H33" i="37"/>
  <c r="H45" i="37"/>
  <c r="I39" i="37"/>
  <c r="AR39" i="37"/>
  <c r="AS39" i="37" s="1"/>
  <c r="AV39" i="37" s="1"/>
  <c r="F39" i="37" s="1"/>
  <c r="AY39" i="37" s="1"/>
  <c r="G39" i="37" s="1"/>
  <c r="AP45" i="37"/>
  <c r="J45" i="37" s="1"/>
  <c r="AQ45" i="37" s="1"/>
  <c r="H24" i="37"/>
  <c r="BB24" i="37"/>
  <c r="BD24" i="37" s="1"/>
  <c r="H36" i="37"/>
  <c r="BB36" i="37"/>
  <c r="BD36" i="37" s="1"/>
  <c r="H48" i="37"/>
  <c r="I27" i="37"/>
  <c r="AR27" i="37"/>
  <c r="AS27" i="37" s="1"/>
  <c r="AV27" i="37" s="1"/>
  <c r="F27" i="37" s="1"/>
  <c r="AY27" i="37" s="1"/>
  <c r="G27" i="37" s="1"/>
  <c r="AP42" i="37"/>
  <c r="J42" i="37" s="1"/>
  <c r="AQ42" i="37" s="1"/>
  <c r="AP33" i="37"/>
  <c r="J33" i="37" s="1"/>
  <c r="AQ33" i="37" s="1"/>
  <c r="H27" i="37"/>
  <c r="BB39" i="37"/>
  <c r="BD39" i="37" s="1"/>
  <c r="H39" i="37"/>
  <c r="H51" i="37"/>
  <c r="AP48" i="37"/>
  <c r="J48" i="37" s="1"/>
  <c r="AQ48" i="37" s="1"/>
  <c r="AP30" i="37"/>
  <c r="J30" i="37" s="1"/>
  <c r="AQ30" i="37" s="1"/>
  <c r="AP21" i="37"/>
  <c r="J21" i="37" s="1"/>
  <c r="AQ21" i="37" s="1"/>
  <c r="BA24" i="36"/>
  <c r="AZ24" i="36"/>
  <c r="BA36" i="36"/>
  <c r="AZ36" i="36"/>
  <c r="BA21" i="36"/>
  <c r="AZ21" i="36"/>
  <c r="BB36" i="36"/>
  <c r="BD36" i="36" s="1"/>
  <c r="BA33" i="36"/>
  <c r="AZ33" i="36"/>
  <c r="BA51" i="36"/>
  <c r="AZ51" i="36"/>
  <c r="BA39" i="36"/>
  <c r="AZ39" i="36"/>
  <c r="BB39" i="36"/>
  <c r="BD39" i="36" s="1"/>
  <c r="BA27" i="36"/>
  <c r="AZ27" i="36"/>
  <c r="H24" i="35"/>
  <c r="H36" i="35"/>
  <c r="H48" i="35"/>
  <c r="I33" i="35"/>
  <c r="AV33" i="35"/>
  <c r="AW33" i="35" s="1"/>
  <c r="AZ33" i="35" s="1"/>
  <c r="F33" i="35" s="1"/>
  <c r="BC33" i="35" s="1"/>
  <c r="G33" i="35" s="1"/>
  <c r="H27" i="35"/>
  <c r="H39" i="35"/>
  <c r="H51" i="35"/>
  <c r="AT39" i="35"/>
  <c r="J39" i="35" s="1"/>
  <c r="AU39" i="35" s="1"/>
  <c r="AT36" i="35"/>
  <c r="J36" i="35" s="1"/>
  <c r="AU36" i="35" s="1"/>
  <c r="I30" i="35"/>
  <c r="AV30" i="35"/>
  <c r="AW30" i="35" s="1"/>
  <c r="AZ30" i="35" s="1"/>
  <c r="F30" i="35" s="1"/>
  <c r="BC30" i="35" s="1"/>
  <c r="G30" i="35" s="1"/>
  <c r="H18" i="35"/>
  <c r="H30" i="35"/>
  <c r="H42" i="35"/>
  <c r="I21" i="35"/>
  <c r="AV21" i="35"/>
  <c r="AW21" i="35" s="1"/>
  <c r="AZ21" i="35" s="1"/>
  <c r="F21" i="35" s="1"/>
  <c r="BC21" i="35" s="1"/>
  <c r="G21" i="35" s="1"/>
  <c r="I45" i="35"/>
  <c r="AV45" i="35"/>
  <c r="AW45" i="35" s="1"/>
  <c r="AZ45" i="35" s="1"/>
  <c r="F45" i="35" s="1"/>
  <c r="BC45" i="35" s="1"/>
  <c r="G45" i="35" s="1"/>
  <c r="AT18" i="35"/>
  <c r="J18" i="35" s="1"/>
  <c r="AU18" i="35" s="1"/>
  <c r="AT42" i="35"/>
  <c r="J42" i="35" s="1"/>
  <c r="AU42" i="35" s="1"/>
  <c r="H21" i="35"/>
  <c r="H33" i="35"/>
  <c r="H45" i="35"/>
  <c r="AT27" i="35"/>
  <c r="J27" i="35" s="1"/>
  <c r="AU27" i="35" s="1"/>
  <c r="AT51" i="35"/>
  <c r="J51" i="35" s="1"/>
  <c r="AU51" i="35" s="1"/>
  <c r="AT24" i="35"/>
  <c r="J24" i="35" s="1"/>
  <c r="AU24" i="35" s="1"/>
  <c r="AT48" i="35"/>
  <c r="J48" i="35" s="1"/>
  <c r="AU48" i="35" s="1"/>
  <c r="BA18" i="34"/>
  <c r="AZ18" i="34"/>
  <c r="I48" i="34"/>
  <c r="AR48" i="34"/>
  <c r="AS48" i="34" s="1"/>
  <c r="AV48" i="34" s="1"/>
  <c r="F48" i="34" s="1"/>
  <c r="AY48" i="34" s="1"/>
  <c r="G48" i="34" s="1"/>
  <c r="BA27" i="34"/>
  <c r="AZ27" i="34"/>
  <c r="BB18" i="34"/>
  <c r="BD18" i="34" s="1"/>
  <c r="BA42" i="34"/>
  <c r="AZ42" i="34"/>
  <c r="BB27" i="34"/>
  <c r="BD27" i="34" s="1"/>
  <c r="BB45" i="34"/>
  <c r="BD45" i="34" s="1"/>
  <c r="BA45" i="34"/>
  <c r="AZ45" i="34"/>
  <c r="BB42" i="34"/>
  <c r="BD42" i="34" s="1"/>
  <c r="BE21" i="33"/>
  <c r="BD21" i="33"/>
  <c r="BE33" i="33"/>
  <c r="BD33" i="33"/>
  <c r="H18" i="33"/>
  <c r="BE30" i="33"/>
  <c r="BD30" i="33"/>
  <c r="BE48" i="33"/>
  <c r="BD48" i="33"/>
  <c r="BF33" i="33"/>
  <c r="BH33" i="33" s="1"/>
  <c r="BE45" i="33"/>
  <c r="BD45" i="33"/>
  <c r="AT18" i="33"/>
  <c r="J18" i="33" s="1"/>
  <c r="AU18" i="33" s="1"/>
  <c r="BE24" i="33"/>
  <c r="BD24" i="33"/>
  <c r="BF45" i="33"/>
  <c r="BH45" i="33" s="1"/>
  <c r="BF24" i="33"/>
  <c r="BH24" i="33" s="1"/>
  <c r="BF21" i="33"/>
  <c r="BH21" i="33" s="1"/>
  <c r="H27" i="32"/>
  <c r="H39" i="32"/>
  <c r="H51" i="32"/>
  <c r="AP51" i="32"/>
  <c r="J51" i="32" s="1"/>
  <c r="AQ51" i="32" s="1"/>
  <c r="AP27" i="32"/>
  <c r="J27" i="32" s="1"/>
  <c r="AQ27" i="32" s="1"/>
  <c r="H18" i="32"/>
  <c r="H30" i="32"/>
  <c r="H42" i="32"/>
  <c r="AP39" i="32"/>
  <c r="J39" i="32" s="1"/>
  <c r="AQ39" i="32" s="1"/>
  <c r="AP18" i="32"/>
  <c r="J18" i="32" s="1"/>
  <c r="AQ18" i="32" s="1"/>
  <c r="AP30" i="32"/>
  <c r="J30" i="32" s="1"/>
  <c r="AQ30" i="32" s="1"/>
  <c r="AP42" i="32"/>
  <c r="J42" i="32" s="1"/>
  <c r="AQ42" i="32" s="1"/>
  <c r="H21" i="32"/>
  <c r="H33" i="32"/>
  <c r="H45" i="32"/>
  <c r="AP21" i="32"/>
  <c r="J21" i="32" s="1"/>
  <c r="AQ21" i="32" s="1"/>
  <c r="AP33" i="32"/>
  <c r="J33" i="32" s="1"/>
  <c r="AQ33" i="32" s="1"/>
  <c r="AP45" i="32"/>
  <c r="J45" i="32" s="1"/>
  <c r="AQ45" i="32" s="1"/>
  <c r="H24" i="32"/>
  <c r="H36" i="32"/>
  <c r="H48" i="32"/>
  <c r="AP24" i="32"/>
  <c r="J24" i="32" s="1"/>
  <c r="AQ24" i="32" s="1"/>
  <c r="AP36" i="32"/>
  <c r="J36" i="32" s="1"/>
  <c r="AQ36" i="32" s="1"/>
  <c r="AP48" i="32"/>
  <c r="J48" i="32" s="1"/>
  <c r="AQ48" i="32" s="1"/>
  <c r="BF30" i="31"/>
  <c r="BH30" i="31" s="1"/>
  <c r="BE36" i="31"/>
  <c r="BD36" i="31"/>
  <c r="BE45" i="31"/>
  <c r="BD45" i="31"/>
  <c r="H18" i="31"/>
  <c r="BE30" i="31"/>
  <c r="BD30" i="31"/>
  <c r="BE42" i="31"/>
  <c r="BD42" i="31"/>
  <c r="BE39" i="31"/>
  <c r="BD39" i="31"/>
  <c r="BE51" i="31"/>
  <c r="BD51" i="31"/>
  <c r="BF42" i="31"/>
  <c r="BH42" i="31" s="1"/>
  <c r="AT18" i="31"/>
  <c r="J18" i="31" s="1"/>
  <c r="AU18" i="31" s="1"/>
  <c r="BF51" i="31"/>
  <c r="BH51" i="31" s="1"/>
  <c r="BF36" i="31"/>
  <c r="BH36" i="31" s="1"/>
  <c r="BF45" i="31"/>
  <c r="BH45" i="31" s="1"/>
  <c r="BE21" i="30"/>
  <c r="BD21" i="30"/>
  <c r="BE39" i="30"/>
  <c r="BD39" i="30"/>
  <c r="BE42" i="30"/>
  <c r="BD42" i="30"/>
  <c r="BD45" i="30"/>
  <c r="BE36" i="30"/>
  <c r="BD36" i="30"/>
  <c r="BF21" i="30"/>
  <c r="BH21" i="30" s="1"/>
  <c r="BE33" i="30"/>
  <c r="BD33" i="30"/>
  <c r="BF39" i="30"/>
  <c r="BH39" i="30" s="1"/>
  <c r="BE18" i="30"/>
  <c r="BD18" i="30"/>
  <c r="BF36" i="30"/>
  <c r="BH36" i="30" s="1"/>
  <c r="BF33" i="30"/>
  <c r="BH33" i="30" s="1"/>
  <c r="BF45" i="30"/>
  <c r="BH45" i="30" s="1"/>
  <c r="BE30" i="30"/>
  <c r="BD30" i="30"/>
  <c r="I21" i="29"/>
  <c r="AR21" i="29"/>
  <c r="AS21" i="29" s="1"/>
  <c r="AV21" i="29" s="1"/>
  <c r="F21" i="29" s="1"/>
  <c r="AY21" i="29" s="1"/>
  <c r="G21" i="29" s="1"/>
  <c r="I45" i="29"/>
  <c r="AR45" i="29"/>
  <c r="AS45" i="29" s="1"/>
  <c r="AV45" i="29" s="1"/>
  <c r="F45" i="29" s="1"/>
  <c r="AY45" i="29" s="1"/>
  <c r="G45" i="29" s="1"/>
  <c r="I24" i="29"/>
  <c r="AR24" i="29"/>
  <c r="AS24" i="29" s="1"/>
  <c r="AV24" i="29" s="1"/>
  <c r="F24" i="29" s="1"/>
  <c r="AY24" i="29" s="1"/>
  <c r="G24" i="29" s="1"/>
  <c r="I48" i="29"/>
  <c r="AR48" i="29"/>
  <c r="AS48" i="29" s="1"/>
  <c r="AV48" i="29" s="1"/>
  <c r="F48" i="29" s="1"/>
  <c r="AY48" i="29" s="1"/>
  <c r="G48" i="29" s="1"/>
  <c r="H27" i="29"/>
  <c r="H39" i="29"/>
  <c r="H51" i="29"/>
  <c r="I36" i="29"/>
  <c r="AR36" i="29"/>
  <c r="AS36" i="29" s="1"/>
  <c r="AV36" i="29" s="1"/>
  <c r="F36" i="29" s="1"/>
  <c r="AY36" i="29" s="1"/>
  <c r="G36" i="29" s="1"/>
  <c r="AP39" i="29"/>
  <c r="J39" i="29" s="1"/>
  <c r="AQ39" i="29" s="1"/>
  <c r="H18" i="29"/>
  <c r="H30" i="29"/>
  <c r="H42" i="29"/>
  <c r="AP42" i="29"/>
  <c r="J42" i="29" s="1"/>
  <c r="AQ42" i="29" s="1"/>
  <c r="H21" i="29"/>
  <c r="H33" i="29"/>
  <c r="H45" i="29"/>
  <c r="AP30" i="29"/>
  <c r="J30" i="29" s="1"/>
  <c r="AQ30" i="29" s="1"/>
  <c r="AP51" i="29"/>
  <c r="J51" i="29" s="1"/>
  <c r="AQ51" i="29" s="1"/>
  <c r="H24" i="29"/>
  <c r="H36" i="29"/>
  <c r="BB48" i="29"/>
  <c r="BD48" i="29" s="1"/>
  <c r="H48" i="29"/>
  <c r="AP27" i="29"/>
  <c r="J27" i="29" s="1"/>
  <c r="AQ27" i="29" s="1"/>
  <c r="AP18" i="29"/>
  <c r="J18" i="29" s="1"/>
  <c r="AQ18" i="29" s="1"/>
  <c r="AP33" i="29"/>
  <c r="J33" i="29" s="1"/>
  <c r="AQ33" i="29" s="1"/>
  <c r="I21" i="28"/>
  <c r="AR21" i="28"/>
  <c r="AS21" i="28" s="1"/>
  <c r="AV21" i="28" s="1"/>
  <c r="F21" i="28" s="1"/>
  <c r="AY21" i="28" s="1"/>
  <c r="G21" i="28" s="1"/>
  <c r="I45" i="28"/>
  <c r="AR45" i="28"/>
  <c r="AS45" i="28" s="1"/>
  <c r="AV45" i="28" s="1"/>
  <c r="F45" i="28" s="1"/>
  <c r="AY45" i="28" s="1"/>
  <c r="G45" i="28" s="1"/>
  <c r="I24" i="28"/>
  <c r="AR24" i="28"/>
  <c r="AS24" i="28" s="1"/>
  <c r="AV24" i="28" s="1"/>
  <c r="F24" i="28" s="1"/>
  <c r="AY24" i="28" s="1"/>
  <c r="G24" i="28" s="1"/>
  <c r="I36" i="28"/>
  <c r="AR36" i="28"/>
  <c r="AS36" i="28" s="1"/>
  <c r="AV36" i="28" s="1"/>
  <c r="F36" i="28" s="1"/>
  <c r="AY36" i="28" s="1"/>
  <c r="G36" i="28" s="1"/>
  <c r="H27" i="28"/>
  <c r="H39" i="28"/>
  <c r="H51" i="28"/>
  <c r="AP39" i="28"/>
  <c r="J39" i="28" s="1"/>
  <c r="AQ39" i="28" s="1"/>
  <c r="H18" i="28"/>
  <c r="H30" i="28"/>
  <c r="H42" i="28"/>
  <c r="H21" i="28"/>
  <c r="H33" i="28"/>
  <c r="H45" i="28"/>
  <c r="AP30" i="28"/>
  <c r="J30" i="28" s="1"/>
  <c r="AQ30" i="28" s="1"/>
  <c r="AP51" i="28"/>
  <c r="J51" i="28" s="1"/>
  <c r="AQ51" i="28" s="1"/>
  <c r="AP42" i="28"/>
  <c r="J42" i="28" s="1"/>
  <c r="AQ42" i="28" s="1"/>
  <c r="H24" i="28"/>
  <c r="H36" i="28"/>
  <c r="H48" i="28"/>
  <c r="AP27" i="28"/>
  <c r="J27" i="28" s="1"/>
  <c r="AQ27" i="28" s="1"/>
  <c r="AP18" i="28"/>
  <c r="J18" i="28" s="1"/>
  <c r="AQ18" i="28" s="1"/>
  <c r="AP33" i="28"/>
  <c r="J33" i="28" s="1"/>
  <c r="AQ33" i="28" s="1"/>
  <c r="AP48" i="28"/>
  <c r="J48" i="28" s="1"/>
  <c r="AQ48" i="28" s="1"/>
  <c r="BE45" i="27"/>
  <c r="BD45" i="27"/>
  <c r="BF18" i="27"/>
  <c r="BH18" i="27" s="1"/>
  <c r="BE42" i="27"/>
  <c r="BD42" i="27"/>
  <c r="BE18" i="27"/>
  <c r="BD18" i="27"/>
  <c r="I48" i="27"/>
  <c r="AV48" i="27"/>
  <c r="AW48" i="27" s="1"/>
  <c r="AZ48" i="27" s="1"/>
  <c r="F48" i="27" s="1"/>
  <c r="BC48" i="27" s="1"/>
  <c r="G48" i="27" s="1"/>
  <c r="BE27" i="27"/>
  <c r="BD27" i="27"/>
  <c r="BF45" i="27"/>
  <c r="BH45" i="27" s="1"/>
  <c r="BF27" i="27"/>
  <c r="BH27" i="27" s="1"/>
  <c r="BE39" i="27"/>
  <c r="BD39" i="27"/>
  <c r="I36" i="27"/>
  <c r="AV36" i="27"/>
  <c r="AW36" i="27" s="1"/>
  <c r="AZ36" i="27" s="1"/>
  <c r="F36" i="27" s="1"/>
  <c r="BC36" i="27" s="1"/>
  <c r="G36" i="27" s="1"/>
  <c r="BF39" i="27"/>
  <c r="BH39" i="27" s="1"/>
  <c r="BA18" i="26"/>
  <c r="AZ18" i="26"/>
  <c r="AR48" i="26"/>
  <c r="AS48" i="26" s="1"/>
  <c r="AV48" i="26" s="1"/>
  <c r="F48" i="26" s="1"/>
  <c r="AY48" i="26" s="1"/>
  <c r="G48" i="26" s="1"/>
  <c r="BA51" i="26"/>
  <c r="AZ51" i="26"/>
  <c r="BA27" i="26"/>
  <c r="AZ27" i="26"/>
  <c r="BB30" i="26"/>
  <c r="BD30" i="26" s="1"/>
  <c r="BA30" i="26"/>
  <c r="BB18" i="26"/>
  <c r="BD18" i="26" s="1"/>
  <c r="BB51" i="26"/>
  <c r="BD51" i="26" s="1"/>
  <c r="BB27" i="26"/>
  <c r="BD27" i="26" s="1"/>
  <c r="I48" i="25"/>
  <c r="AR48" i="25"/>
  <c r="AS48" i="25" s="1"/>
  <c r="AV48" i="25" s="1"/>
  <c r="F48" i="25" s="1"/>
  <c r="AY48" i="25" s="1"/>
  <c r="G48" i="25" s="1"/>
  <c r="I45" i="25"/>
  <c r="AR45" i="25"/>
  <c r="AS45" i="25" s="1"/>
  <c r="AV45" i="25" s="1"/>
  <c r="F45" i="25" s="1"/>
  <c r="AY45" i="25" s="1"/>
  <c r="G45" i="25" s="1"/>
  <c r="BB18" i="25"/>
  <c r="BD18" i="25" s="1"/>
  <c r="BB42" i="25"/>
  <c r="BD42" i="25" s="1"/>
  <c r="BA18" i="25"/>
  <c r="AZ18" i="25"/>
  <c r="BA42" i="25"/>
  <c r="AZ42" i="25"/>
  <c r="BA39" i="25"/>
  <c r="AZ39" i="25"/>
  <c r="I48" i="23"/>
  <c r="AR48" i="23"/>
  <c r="AS48" i="23" s="1"/>
  <c r="AV48" i="23" s="1"/>
  <c r="F48" i="23" s="1"/>
  <c r="AY48" i="23" s="1"/>
  <c r="G48" i="23" s="1"/>
  <c r="BA51" i="23"/>
  <c r="AZ51" i="23"/>
  <c r="BA30" i="23"/>
  <c r="AZ30" i="23"/>
  <c r="BB18" i="23"/>
  <c r="BD18" i="23" s="1"/>
  <c r="BB51" i="23"/>
  <c r="BD51" i="23" s="1"/>
  <c r="BA18" i="23"/>
  <c r="AZ18" i="23"/>
  <c r="BA42" i="23"/>
  <c r="AZ42" i="23"/>
  <c r="BA27" i="23"/>
  <c r="AZ27" i="23"/>
  <c r="BB30" i="23"/>
  <c r="BD30" i="23" s="1"/>
  <c r="BB27" i="23"/>
  <c r="BD27" i="23" s="1"/>
  <c r="BE21" i="22"/>
  <c r="BF27" i="22"/>
  <c r="BH27" i="22" s="1"/>
  <c r="BE45" i="22"/>
  <c r="BD45" i="22"/>
  <c r="BF45" i="22"/>
  <c r="BH45" i="22" s="1"/>
  <c r="BF21" i="22"/>
  <c r="BH21" i="22" s="1"/>
  <c r="BE39" i="22"/>
  <c r="BD39" i="22"/>
  <c r="BE33" i="22"/>
  <c r="BD33" i="22"/>
  <c r="BF39" i="22"/>
  <c r="BH39" i="22" s="1"/>
  <c r="BE27" i="22"/>
  <c r="BD27" i="22"/>
  <c r="BA39" i="21"/>
  <c r="AZ39" i="21"/>
  <c r="BA33" i="21"/>
  <c r="AZ33" i="21"/>
  <c r="BA51" i="21"/>
  <c r="AZ51" i="21"/>
  <c r="BA24" i="21"/>
  <c r="AZ24" i="21"/>
  <c r="BB33" i="21"/>
  <c r="BD33" i="21" s="1"/>
  <c r="BA18" i="21"/>
  <c r="AZ18" i="21"/>
  <c r="BA36" i="21"/>
  <c r="AZ36" i="21"/>
  <c r="BA27" i="21"/>
  <c r="AZ27" i="21"/>
  <c r="BB18" i="21"/>
  <c r="BD18" i="21" s="1"/>
  <c r="BB36" i="21"/>
  <c r="BD36" i="21" s="1"/>
  <c r="BA48" i="21"/>
  <c r="AZ48" i="21"/>
  <c r="BA39" i="20"/>
  <c r="AZ39" i="20"/>
  <c r="BB39" i="20"/>
  <c r="BD39" i="20" s="1"/>
  <c r="BA51" i="20"/>
  <c r="AZ51" i="20"/>
  <c r="BA30" i="20"/>
  <c r="AZ30" i="20"/>
  <c r="BB30" i="20"/>
  <c r="BD30" i="20" s="1"/>
  <c r="BB51" i="20"/>
  <c r="BD51" i="20" s="1"/>
  <c r="I45" i="20"/>
  <c r="AR45" i="20"/>
  <c r="AS45" i="20" s="1"/>
  <c r="AV45" i="20" s="1"/>
  <c r="F45" i="20" s="1"/>
  <c r="AY45" i="20" s="1"/>
  <c r="G45" i="20" s="1"/>
  <c r="H18" i="19"/>
  <c r="H30" i="19"/>
  <c r="H42" i="19"/>
  <c r="I24" i="19"/>
  <c r="AV24" i="19"/>
  <c r="AW24" i="19" s="1"/>
  <c r="AZ24" i="19" s="1"/>
  <c r="F24" i="19" s="1"/>
  <c r="BC24" i="19" s="1"/>
  <c r="G24" i="19" s="1"/>
  <c r="H21" i="19"/>
  <c r="H33" i="19"/>
  <c r="H45" i="19"/>
  <c r="I48" i="19"/>
  <c r="AV48" i="19"/>
  <c r="AW48" i="19" s="1"/>
  <c r="AZ48" i="19" s="1"/>
  <c r="F48" i="19" s="1"/>
  <c r="BC48" i="19" s="1"/>
  <c r="G48" i="19" s="1"/>
  <c r="I27" i="19"/>
  <c r="AV27" i="19"/>
  <c r="AW27" i="19" s="1"/>
  <c r="AZ27" i="19" s="1"/>
  <c r="F27" i="19" s="1"/>
  <c r="BC27" i="19" s="1"/>
  <c r="G27" i="19" s="1"/>
  <c r="AT33" i="19"/>
  <c r="J33" i="19" s="1"/>
  <c r="AU33" i="19" s="1"/>
  <c r="I51" i="19"/>
  <c r="AV51" i="19"/>
  <c r="AW51" i="19" s="1"/>
  <c r="AZ51" i="19" s="1"/>
  <c r="F51" i="19" s="1"/>
  <c r="BC51" i="19" s="1"/>
  <c r="G51" i="19" s="1"/>
  <c r="H24" i="19"/>
  <c r="H36" i="19"/>
  <c r="H48" i="19"/>
  <c r="AT36" i="19"/>
  <c r="J36" i="19" s="1"/>
  <c r="AU36" i="19" s="1"/>
  <c r="AT18" i="19"/>
  <c r="J18" i="19" s="1"/>
  <c r="AU18" i="19" s="1"/>
  <c r="AT30" i="19"/>
  <c r="J30" i="19" s="1"/>
  <c r="AU30" i="19" s="1"/>
  <c r="AT45" i="19"/>
  <c r="J45" i="19" s="1"/>
  <c r="AU45" i="19" s="1"/>
  <c r="H27" i="19"/>
  <c r="H39" i="19"/>
  <c r="H51" i="19"/>
  <c r="AT21" i="19"/>
  <c r="J21" i="19" s="1"/>
  <c r="AU21" i="19" s="1"/>
  <c r="AT39" i="19"/>
  <c r="J39" i="19" s="1"/>
  <c r="AU39" i="19" s="1"/>
  <c r="AT42" i="19"/>
  <c r="J42" i="19" s="1"/>
  <c r="AU42" i="19" s="1"/>
  <c r="BB21" i="18"/>
  <c r="BD21" i="18" s="1"/>
  <c r="BA45" i="18"/>
  <c r="AZ45" i="18"/>
  <c r="BA51" i="18"/>
  <c r="AZ51" i="18"/>
  <c r="BB30" i="18"/>
  <c r="BD30" i="18" s="1"/>
  <c r="BB36" i="18"/>
  <c r="BD36" i="18" s="1"/>
  <c r="BA21" i="18"/>
  <c r="AZ21" i="18"/>
  <c r="BB39" i="18"/>
  <c r="BD39" i="18" s="1"/>
  <c r="BA30" i="18"/>
  <c r="AZ30" i="18"/>
  <c r="BA48" i="18"/>
  <c r="AZ48" i="18"/>
  <c r="BA39" i="18"/>
  <c r="AZ39" i="18"/>
  <c r="BA24" i="18"/>
  <c r="AZ24" i="18"/>
  <c r="BA42" i="18"/>
  <c r="AZ42" i="18"/>
  <c r="BB48" i="18"/>
  <c r="BD48" i="18" s="1"/>
  <c r="BA27" i="18"/>
  <c r="AZ27" i="18"/>
  <c r="BA33" i="18"/>
  <c r="AZ33" i="18"/>
  <c r="BB51" i="18"/>
  <c r="BD51" i="18" s="1"/>
  <c r="BA36" i="18"/>
  <c r="AZ36" i="18"/>
  <c r="BB42" i="18"/>
  <c r="BD42" i="18" s="1"/>
  <c r="BB30" i="17"/>
  <c r="BD30" i="17" s="1"/>
  <c r="BB48" i="17"/>
  <c r="BD48" i="17" s="1"/>
  <c r="H18" i="17"/>
  <c r="BA30" i="17"/>
  <c r="AZ30" i="17"/>
  <c r="BA48" i="17"/>
  <c r="AZ48" i="17"/>
  <c r="BB21" i="17"/>
  <c r="BD21" i="17" s="1"/>
  <c r="AP18" i="17"/>
  <c r="J18" i="17" s="1"/>
  <c r="AQ18" i="17" s="1"/>
  <c r="BA21" i="17"/>
  <c r="AZ21" i="17"/>
  <c r="BA45" i="17"/>
  <c r="AZ45" i="17"/>
  <c r="I18" i="16"/>
  <c r="AV18" i="16"/>
  <c r="AW18" i="16" s="1"/>
  <c r="AZ18" i="16" s="1"/>
  <c r="F18" i="16" s="1"/>
  <c r="BC18" i="16" s="1"/>
  <c r="G18" i="16" s="1"/>
  <c r="BE42" i="16"/>
  <c r="BD42" i="16"/>
  <c r="BF51" i="16"/>
  <c r="BH51" i="16" s="1"/>
  <c r="BF24" i="16"/>
  <c r="BH24" i="16" s="1"/>
  <c r="BE27" i="16"/>
  <c r="BD27" i="16"/>
  <c r="BE24" i="16"/>
  <c r="BD24" i="16"/>
  <c r="BE36" i="16"/>
  <c r="BD36" i="16"/>
  <c r="BF30" i="16"/>
  <c r="BH30" i="16" s="1"/>
  <c r="BF27" i="16"/>
  <c r="BH27" i="16" s="1"/>
  <c r="BE39" i="16"/>
  <c r="BD39" i="16"/>
  <c r="BF36" i="16"/>
  <c r="BH36" i="16" s="1"/>
  <c r="BF48" i="16"/>
  <c r="BH48" i="16" s="1"/>
  <c r="H18" i="16"/>
  <c r="BE30" i="16"/>
  <c r="BD30" i="16"/>
  <c r="BE51" i="16"/>
  <c r="BD51" i="16"/>
  <c r="BE48" i="16"/>
  <c r="BD48" i="16"/>
  <c r="BA48" i="15"/>
  <c r="AZ48" i="15"/>
  <c r="BB45" i="15"/>
  <c r="BD45" i="15" s="1"/>
  <c r="H18" i="15"/>
  <c r="BA21" i="15"/>
  <c r="I18" i="15"/>
  <c r="AR18" i="15"/>
  <c r="AS18" i="15" s="1"/>
  <c r="AV18" i="15" s="1"/>
  <c r="F18" i="15" s="1"/>
  <c r="AY18" i="15" s="1"/>
  <c r="G18" i="15" s="1"/>
  <c r="BA24" i="15"/>
  <c r="AZ24" i="15"/>
  <c r="BB24" i="15"/>
  <c r="BD24" i="15" s="1"/>
  <c r="BA36" i="15"/>
  <c r="AZ36" i="15"/>
  <c r="I21" i="14"/>
  <c r="AV21" i="14"/>
  <c r="AW21" i="14" s="1"/>
  <c r="AZ21" i="14" s="1"/>
  <c r="F21" i="14" s="1"/>
  <c r="BC21" i="14" s="1"/>
  <c r="G21" i="14" s="1"/>
  <c r="I33" i="14"/>
  <c r="AV33" i="14"/>
  <c r="AW33" i="14" s="1"/>
  <c r="AZ33" i="14" s="1"/>
  <c r="F33" i="14" s="1"/>
  <c r="BC33" i="14" s="1"/>
  <c r="G33" i="14" s="1"/>
  <c r="I30" i="14"/>
  <c r="AV30" i="14"/>
  <c r="AW30" i="14" s="1"/>
  <c r="AZ30" i="14" s="1"/>
  <c r="F30" i="14" s="1"/>
  <c r="BC30" i="14" s="1"/>
  <c r="G30" i="14" s="1"/>
  <c r="H24" i="14"/>
  <c r="H36" i="14"/>
  <c r="H48" i="14"/>
  <c r="I27" i="14"/>
  <c r="AV27" i="14"/>
  <c r="AW27" i="14" s="1"/>
  <c r="AZ27" i="14" s="1"/>
  <c r="F27" i="14" s="1"/>
  <c r="BC27" i="14" s="1"/>
  <c r="G27" i="14" s="1"/>
  <c r="I39" i="14"/>
  <c r="AV39" i="14"/>
  <c r="AW39" i="14" s="1"/>
  <c r="AZ39" i="14" s="1"/>
  <c r="F39" i="14" s="1"/>
  <c r="BC39" i="14" s="1"/>
  <c r="G39" i="14" s="1"/>
  <c r="AT48" i="14"/>
  <c r="J48" i="14" s="1"/>
  <c r="AU48" i="14" s="1"/>
  <c r="H27" i="14"/>
  <c r="BF39" i="14"/>
  <c r="BH39" i="14" s="1"/>
  <c r="H39" i="14"/>
  <c r="H51" i="14"/>
  <c r="AT51" i="14"/>
  <c r="J51" i="14" s="1"/>
  <c r="AU51" i="14" s="1"/>
  <c r="AT24" i="14"/>
  <c r="J24" i="14" s="1"/>
  <c r="AU24" i="14" s="1"/>
  <c r="H21" i="14"/>
  <c r="BF21" i="14"/>
  <c r="BH21" i="14" s="1"/>
  <c r="BF33" i="14"/>
  <c r="BH33" i="14" s="1"/>
  <c r="H33" i="14"/>
  <c r="H45" i="14"/>
  <c r="I42" i="14"/>
  <c r="AV42" i="14"/>
  <c r="AW42" i="14" s="1"/>
  <c r="AZ42" i="14" s="1"/>
  <c r="F42" i="14" s="1"/>
  <c r="BC42" i="14" s="1"/>
  <c r="G42" i="14" s="1"/>
  <c r="H18" i="14"/>
  <c r="BF30" i="14"/>
  <c r="BH30" i="14" s="1"/>
  <c r="H30" i="14"/>
  <c r="BF42" i="14"/>
  <c r="BH42" i="14" s="1"/>
  <c r="H42" i="14"/>
  <c r="AT18" i="14"/>
  <c r="J18" i="14" s="1"/>
  <c r="AU18" i="14" s="1"/>
  <c r="AT36" i="14"/>
  <c r="J36" i="14" s="1"/>
  <c r="AU36" i="14" s="1"/>
  <c r="AT45" i="14"/>
  <c r="J45" i="14" s="1"/>
  <c r="AU45" i="14" s="1"/>
  <c r="I18" i="13"/>
  <c r="AR18" i="13"/>
  <c r="AS18" i="13" s="1"/>
  <c r="AV18" i="13" s="1"/>
  <c r="F18" i="13" s="1"/>
  <c r="AY18" i="13" s="1"/>
  <c r="G18" i="13" s="1"/>
  <c r="I30" i="13"/>
  <c r="AR30" i="13"/>
  <c r="AS30" i="13" s="1"/>
  <c r="AV30" i="13" s="1"/>
  <c r="F30" i="13" s="1"/>
  <c r="AY30" i="13" s="1"/>
  <c r="G30" i="13" s="1"/>
  <c r="I24" i="13"/>
  <c r="AR24" i="13"/>
  <c r="AS24" i="13" s="1"/>
  <c r="AV24" i="13" s="1"/>
  <c r="F24" i="13" s="1"/>
  <c r="AY24" i="13" s="1"/>
  <c r="G24" i="13" s="1"/>
  <c r="I48" i="13"/>
  <c r="AR48" i="13"/>
  <c r="AS48" i="13" s="1"/>
  <c r="AV48" i="13" s="1"/>
  <c r="F48" i="13" s="1"/>
  <c r="AY48" i="13" s="1"/>
  <c r="G48" i="13" s="1"/>
  <c r="I27" i="13"/>
  <c r="AR27" i="13"/>
  <c r="AS27" i="13" s="1"/>
  <c r="AV27" i="13" s="1"/>
  <c r="F27" i="13" s="1"/>
  <c r="AY27" i="13" s="1"/>
  <c r="G27" i="13" s="1"/>
  <c r="I39" i="13"/>
  <c r="AR39" i="13"/>
  <c r="AS39" i="13" s="1"/>
  <c r="AV39" i="13" s="1"/>
  <c r="F39" i="13" s="1"/>
  <c r="AY39" i="13" s="1"/>
  <c r="G39" i="13" s="1"/>
  <c r="H21" i="13"/>
  <c r="H33" i="13"/>
  <c r="H45" i="13"/>
  <c r="AP33" i="13"/>
  <c r="J33" i="13" s="1"/>
  <c r="AQ33" i="13" s="1"/>
  <c r="H24" i="13"/>
  <c r="H36" i="13"/>
  <c r="H48" i="13"/>
  <c r="AP45" i="13"/>
  <c r="J45" i="13" s="1"/>
  <c r="AQ45" i="13" s="1"/>
  <c r="AP21" i="13"/>
  <c r="J21" i="13" s="1"/>
  <c r="AQ21" i="13" s="1"/>
  <c r="H27" i="13"/>
  <c r="H39" i="13"/>
  <c r="H51" i="13"/>
  <c r="AP36" i="13"/>
  <c r="J36" i="13" s="1"/>
  <c r="AQ36" i="13" s="1"/>
  <c r="AP51" i="13"/>
  <c r="J51" i="13" s="1"/>
  <c r="AQ51" i="13" s="1"/>
  <c r="H18" i="13"/>
  <c r="H30" i="13"/>
  <c r="H42" i="13"/>
  <c r="AP42" i="13"/>
  <c r="J42" i="13" s="1"/>
  <c r="AQ42" i="13" s="1"/>
  <c r="I21" i="12"/>
  <c r="AR21" i="12"/>
  <c r="AS21" i="12" s="1"/>
  <c r="AV21" i="12" s="1"/>
  <c r="F21" i="12" s="1"/>
  <c r="AY21" i="12" s="1"/>
  <c r="G21" i="12" s="1"/>
  <c r="I27" i="12"/>
  <c r="AR27" i="12"/>
  <c r="AS27" i="12" s="1"/>
  <c r="AV27" i="12" s="1"/>
  <c r="F27" i="12" s="1"/>
  <c r="AY27" i="12" s="1"/>
  <c r="G27" i="12" s="1"/>
  <c r="I51" i="12"/>
  <c r="AR51" i="12"/>
  <c r="AS51" i="12" s="1"/>
  <c r="AV51" i="12" s="1"/>
  <c r="F51" i="12" s="1"/>
  <c r="AY51" i="12" s="1"/>
  <c r="G51" i="12" s="1"/>
  <c r="I33" i="12"/>
  <c r="AR33" i="12"/>
  <c r="AS33" i="12" s="1"/>
  <c r="AV33" i="12" s="1"/>
  <c r="F33" i="12" s="1"/>
  <c r="AY33" i="12" s="1"/>
  <c r="G33" i="12" s="1"/>
  <c r="I18" i="12"/>
  <c r="AR18" i="12"/>
  <c r="AS18" i="12" s="1"/>
  <c r="AV18" i="12" s="1"/>
  <c r="F18" i="12" s="1"/>
  <c r="AY18" i="12" s="1"/>
  <c r="G18" i="12" s="1"/>
  <c r="H24" i="12"/>
  <c r="H36" i="12"/>
  <c r="H48" i="12"/>
  <c r="H27" i="12"/>
  <c r="H39" i="12"/>
  <c r="H51" i="12"/>
  <c r="AP36" i="12"/>
  <c r="J36" i="12" s="1"/>
  <c r="AQ36" i="12" s="1"/>
  <c r="BB18" i="12"/>
  <c r="BD18" i="12" s="1"/>
  <c r="H18" i="12"/>
  <c r="H30" i="12"/>
  <c r="H42" i="12"/>
  <c r="AP42" i="12"/>
  <c r="J42" i="12" s="1"/>
  <c r="AQ42" i="12" s="1"/>
  <c r="AP39" i="12"/>
  <c r="J39" i="12" s="1"/>
  <c r="AQ39" i="12" s="1"/>
  <c r="BB21" i="12"/>
  <c r="BD21" i="12" s="1"/>
  <c r="H21" i="12"/>
  <c r="H33" i="12"/>
  <c r="H45" i="12"/>
  <c r="AP48" i="12"/>
  <c r="J48" i="12" s="1"/>
  <c r="AQ48" i="12" s="1"/>
  <c r="AP30" i="12"/>
  <c r="J30" i="12" s="1"/>
  <c r="AQ30" i="12" s="1"/>
  <c r="AP45" i="12"/>
  <c r="J45" i="12" s="1"/>
  <c r="AQ45" i="12" s="1"/>
  <c r="AP24" i="12"/>
  <c r="J24" i="12" s="1"/>
  <c r="AQ24" i="12" s="1"/>
  <c r="I51" i="11"/>
  <c r="AR51" i="11"/>
  <c r="AS51" i="11" s="1"/>
  <c r="AV51" i="11" s="1"/>
  <c r="F51" i="11" s="1"/>
  <c r="AY51" i="11" s="1"/>
  <c r="G51" i="11" s="1"/>
  <c r="I45" i="11"/>
  <c r="AR45" i="11"/>
  <c r="AS45" i="11" s="1"/>
  <c r="AV45" i="11" s="1"/>
  <c r="F45" i="11" s="1"/>
  <c r="AY45" i="11" s="1"/>
  <c r="G45" i="11" s="1"/>
  <c r="I42" i="11"/>
  <c r="AR42" i="11"/>
  <c r="AS42" i="11" s="1"/>
  <c r="AV42" i="11" s="1"/>
  <c r="F42" i="11" s="1"/>
  <c r="AY42" i="11" s="1"/>
  <c r="G42" i="11" s="1"/>
  <c r="H36" i="11"/>
  <c r="H48" i="11"/>
  <c r="BA33" i="11"/>
  <c r="AZ33" i="11"/>
  <c r="BA30" i="11"/>
  <c r="AZ30" i="11"/>
  <c r="I39" i="11"/>
  <c r="AR39" i="11"/>
  <c r="AS39" i="11" s="1"/>
  <c r="AV39" i="11" s="1"/>
  <c r="F39" i="11" s="1"/>
  <c r="AY39" i="11" s="1"/>
  <c r="G39" i="11" s="1"/>
  <c r="H39" i="11"/>
  <c r="H51" i="11"/>
  <c r="BA27" i="11"/>
  <c r="AZ27" i="11"/>
  <c r="BB33" i="11"/>
  <c r="BD33" i="11" s="1"/>
  <c r="AP48" i="11"/>
  <c r="J48" i="11" s="1"/>
  <c r="AQ48" i="11" s="1"/>
  <c r="BA24" i="11"/>
  <c r="AZ24" i="11"/>
  <c r="BB30" i="11"/>
  <c r="BD30" i="11" s="1"/>
  <c r="BB45" i="11"/>
  <c r="BD45" i="11" s="1"/>
  <c r="H45" i="11"/>
  <c r="I36" i="11"/>
  <c r="AR36" i="11"/>
  <c r="AS36" i="11" s="1"/>
  <c r="AV36" i="11" s="1"/>
  <c r="F36" i="11" s="1"/>
  <c r="AY36" i="11" s="1"/>
  <c r="G36" i="11" s="1"/>
  <c r="H42" i="11"/>
  <c r="BA21" i="11"/>
  <c r="AZ21" i="11"/>
  <c r="BB27" i="11"/>
  <c r="BD27" i="11" s="1"/>
  <c r="BB24" i="11"/>
  <c r="BD24" i="11" s="1"/>
  <c r="I36" i="10"/>
  <c r="AV36" i="10"/>
  <c r="AW36" i="10" s="1"/>
  <c r="AZ36" i="10" s="1"/>
  <c r="F36" i="10" s="1"/>
  <c r="BC36" i="10" s="1"/>
  <c r="G36" i="10" s="1"/>
  <c r="H24" i="10"/>
  <c r="H48" i="10"/>
  <c r="I45" i="10"/>
  <c r="AV45" i="10"/>
  <c r="AW45" i="10" s="1"/>
  <c r="AZ45" i="10" s="1"/>
  <c r="F45" i="10" s="1"/>
  <c r="BC45" i="10" s="1"/>
  <c r="G45" i="10" s="1"/>
  <c r="AT24" i="10"/>
  <c r="J24" i="10" s="1"/>
  <c r="AU24" i="10" s="1"/>
  <c r="H27" i="10"/>
  <c r="H39" i="10"/>
  <c r="H51" i="10"/>
  <c r="AT27" i="10"/>
  <c r="J27" i="10" s="1"/>
  <c r="AU27" i="10" s="1"/>
  <c r="AT39" i="10"/>
  <c r="J39" i="10" s="1"/>
  <c r="AU39" i="10" s="1"/>
  <c r="H18" i="10"/>
  <c r="H30" i="10"/>
  <c r="H42" i="10"/>
  <c r="AT18" i="10"/>
  <c r="J18" i="10" s="1"/>
  <c r="AU18" i="10" s="1"/>
  <c r="AT30" i="10"/>
  <c r="J30" i="10" s="1"/>
  <c r="AU30" i="10" s="1"/>
  <c r="AT51" i="10"/>
  <c r="J51" i="10" s="1"/>
  <c r="AU51" i="10" s="1"/>
  <c r="H36" i="10"/>
  <c r="H21" i="10"/>
  <c r="H33" i="10"/>
  <c r="H45" i="10"/>
  <c r="AT21" i="10"/>
  <c r="J21" i="10" s="1"/>
  <c r="AU21" i="10" s="1"/>
  <c r="AT33" i="10"/>
  <c r="J33" i="10" s="1"/>
  <c r="AU33" i="10" s="1"/>
  <c r="AT48" i="10"/>
  <c r="J48" i="10" s="1"/>
  <c r="AU48" i="10" s="1"/>
  <c r="AT42" i="10"/>
  <c r="J42" i="10" s="1"/>
  <c r="AU42" i="10" s="1"/>
  <c r="I30" i="9"/>
  <c r="AR30" i="9"/>
  <c r="AS30" i="9" s="1"/>
  <c r="AV30" i="9" s="1"/>
  <c r="F30" i="9" s="1"/>
  <c r="AY30" i="9" s="1"/>
  <c r="G30" i="9" s="1"/>
  <c r="I21" i="9"/>
  <c r="AR21" i="9"/>
  <c r="AS21" i="9" s="1"/>
  <c r="AV21" i="9" s="1"/>
  <c r="F21" i="9" s="1"/>
  <c r="AY21" i="9" s="1"/>
  <c r="G21" i="9" s="1"/>
  <c r="I45" i="9"/>
  <c r="AR45" i="9"/>
  <c r="AS45" i="9" s="1"/>
  <c r="AV45" i="9" s="1"/>
  <c r="F45" i="9" s="1"/>
  <c r="AY45" i="9" s="1"/>
  <c r="G45" i="9" s="1"/>
  <c r="H24" i="9"/>
  <c r="H36" i="9"/>
  <c r="H48" i="9"/>
  <c r="AP36" i="9"/>
  <c r="J36" i="9" s="1"/>
  <c r="AQ36" i="9" s="1"/>
  <c r="I18" i="9"/>
  <c r="AR18" i="9"/>
  <c r="AS18" i="9" s="1"/>
  <c r="AV18" i="9" s="1"/>
  <c r="F18" i="9" s="1"/>
  <c r="AY18" i="9" s="1"/>
  <c r="G18" i="9" s="1"/>
  <c r="I39" i="9"/>
  <c r="AR39" i="9"/>
  <c r="AS39" i="9" s="1"/>
  <c r="AV39" i="9" s="1"/>
  <c r="F39" i="9" s="1"/>
  <c r="AY39" i="9" s="1"/>
  <c r="G39" i="9" s="1"/>
  <c r="H27" i="9"/>
  <c r="H39" i="9"/>
  <c r="H51" i="9"/>
  <c r="AP51" i="9"/>
  <c r="J51" i="9" s="1"/>
  <c r="AQ51" i="9" s="1"/>
  <c r="H18" i="9"/>
  <c r="H30" i="9"/>
  <c r="H42" i="9"/>
  <c r="AP24" i="9"/>
  <c r="J24" i="9" s="1"/>
  <c r="AQ24" i="9" s="1"/>
  <c r="AP42" i="9"/>
  <c r="J42" i="9" s="1"/>
  <c r="AQ42" i="9" s="1"/>
  <c r="BB21" i="9"/>
  <c r="BD21" i="9" s="1"/>
  <c r="H21" i="9"/>
  <c r="H33" i="9"/>
  <c r="H45" i="9"/>
  <c r="AP48" i="9"/>
  <c r="J48" i="9" s="1"/>
  <c r="AQ48" i="9" s="1"/>
  <c r="AP27" i="9"/>
  <c r="J27" i="9" s="1"/>
  <c r="AQ27" i="9" s="1"/>
  <c r="AP33" i="9"/>
  <c r="J33" i="9" s="1"/>
  <c r="AQ33" i="9" s="1"/>
  <c r="I36" i="8"/>
  <c r="AV36" i="8"/>
  <c r="AW36" i="8" s="1"/>
  <c r="AZ36" i="8" s="1"/>
  <c r="F36" i="8" s="1"/>
  <c r="BC36" i="8" s="1"/>
  <c r="G36" i="8" s="1"/>
  <c r="I48" i="8"/>
  <c r="AV48" i="8"/>
  <c r="AW48" i="8" s="1"/>
  <c r="AZ48" i="8" s="1"/>
  <c r="F48" i="8" s="1"/>
  <c r="BC48" i="8" s="1"/>
  <c r="G48" i="8" s="1"/>
  <c r="BH27" i="8"/>
  <c r="I42" i="8"/>
  <c r="AV42" i="8"/>
  <c r="AW42" i="8" s="1"/>
  <c r="AZ42" i="8" s="1"/>
  <c r="F42" i="8" s="1"/>
  <c r="BC42" i="8" s="1"/>
  <c r="G42" i="8" s="1"/>
  <c r="BA45" i="7"/>
  <c r="AZ45" i="7"/>
  <c r="BA30" i="7"/>
  <c r="AZ30" i="7"/>
  <c r="BB45" i="7"/>
  <c r="BD45" i="7" s="1"/>
  <c r="BA24" i="7"/>
  <c r="AZ24" i="7"/>
  <c r="BA18" i="7"/>
  <c r="AZ18" i="7"/>
  <c r="BB24" i="7"/>
  <c r="BD24" i="7" s="1"/>
  <c r="BD51" i="7"/>
  <c r="BA51" i="7"/>
  <c r="AZ51" i="7"/>
  <c r="BB18" i="7"/>
  <c r="BD18" i="7" s="1"/>
  <c r="BA36" i="7"/>
  <c r="AZ36" i="7"/>
  <c r="I36" i="6"/>
  <c r="AR36" i="6"/>
  <c r="AS36" i="6" s="1"/>
  <c r="AV36" i="6" s="1"/>
  <c r="F36" i="6" s="1"/>
  <c r="AY36" i="6" s="1"/>
  <c r="G36" i="6" s="1"/>
  <c r="BB51" i="6"/>
  <c r="BD51" i="6" s="1"/>
  <c r="H18" i="6"/>
  <c r="BA27" i="6"/>
  <c r="AZ27" i="6"/>
  <c r="I48" i="6"/>
  <c r="AR48" i="6"/>
  <c r="AS48" i="6" s="1"/>
  <c r="AV48" i="6" s="1"/>
  <c r="F48" i="6" s="1"/>
  <c r="AY48" i="6" s="1"/>
  <c r="G48" i="6" s="1"/>
  <c r="I45" i="6"/>
  <c r="AR45" i="6"/>
  <c r="AS45" i="6" s="1"/>
  <c r="AV45" i="6" s="1"/>
  <c r="F45" i="6" s="1"/>
  <c r="AY45" i="6" s="1"/>
  <c r="G45" i="6" s="1"/>
  <c r="AP18" i="6"/>
  <c r="J18" i="6" s="1"/>
  <c r="AQ18" i="6" s="1"/>
  <c r="BB27" i="6"/>
  <c r="BD27" i="6" s="1"/>
  <c r="BA51" i="6"/>
  <c r="AZ51" i="6"/>
  <c r="I42" i="5"/>
  <c r="AV42" i="5"/>
  <c r="AW42" i="5" s="1"/>
  <c r="AZ42" i="5" s="1"/>
  <c r="F42" i="5" s="1"/>
  <c r="BC42" i="5" s="1"/>
  <c r="G42" i="5" s="1"/>
  <c r="I36" i="5"/>
  <c r="AV36" i="5"/>
  <c r="AW36" i="5" s="1"/>
  <c r="AZ36" i="5" s="1"/>
  <c r="F36" i="5" s="1"/>
  <c r="BC36" i="5" s="1"/>
  <c r="G36" i="5" s="1"/>
  <c r="I27" i="5"/>
  <c r="AV27" i="5"/>
  <c r="AW27" i="5" s="1"/>
  <c r="AZ27" i="5" s="1"/>
  <c r="F27" i="5" s="1"/>
  <c r="BC27" i="5" s="1"/>
  <c r="G27" i="5" s="1"/>
  <c r="H18" i="5"/>
  <c r="I33" i="5"/>
  <c r="AV33" i="5"/>
  <c r="AW33" i="5" s="1"/>
  <c r="AZ33" i="5" s="1"/>
  <c r="F33" i="5" s="1"/>
  <c r="BC33" i="5" s="1"/>
  <c r="G33" i="5" s="1"/>
  <c r="H21" i="5"/>
  <c r="H33" i="5"/>
  <c r="H45" i="5"/>
  <c r="I39" i="5"/>
  <c r="AV39" i="5"/>
  <c r="AW39" i="5" s="1"/>
  <c r="AZ39" i="5" s="1"/>
  <c r="F39" i="5" s="1"/>
  <c r="BC39" i="5" s="1"/>
  <c r="G39" i="5" s="1"/>
  <c r="I24" i="5"/>
  <c r="AV24" i="5"/>
  <c r="AW24" i="5" s="1"/>
  <c r="AZ24" i="5" s="1"/>
  <c r="F24" i="5" s="1"/>
  <c r="BC24" i="5" s="1"/>
  <c r="G24" i="5" s="1"/>
  <c r="AT21" i="5"/>
  <c r="J21" i="5" s="1"/>
  <c r="AU21" i="5" s="1"/>
  <c r="H24" i="5"/>
  <c r="BF36" i="5"/>
  <c r="BH36" i="5" s="1"/>
  <c r="H36" i="5"/>
  <c r="H48" i="5"/>
  <c r="AT48" i="5"/>
  <c r="J48" i="5" s="1"/>
  <c r="AU48" i="5" s="1"/>
  <c r="H30" i="5"/>
  <c r="H42" i="5"/>
  <c r="I51" i="5"/>
  <c r="AV51" i="5"/>
  <c r="AW51" i="5" s="1"/>
  <c r="AZ51" i="5" s="1"/>
  <c r="F51" i="5" s="1"/>
  <c r="BC51" i="5" s="1"/>
  <c r="G51" i="5" s="1"/>
  <c r="AT18" i="5"/>
  <c r="J18" i="5" s="1"/>
  <c r="AU18" i="5" s="1"/>
  <c r="H27" i="5"/>
  <c r="H39" i="5"/>
  <c r="H51" i="5"/>
  <c r="AT30" i="5"/>
  <c r="J30" i="5" s="1"/>
  <c r="AU30" i="5" s="1"/>
  <c r="AT45" i="5"/>
  <c r="J45" i="5" s="1"/>
  <c r="AU45" i="5" s="1"/>
  <c r="H18" i="4"/>
  <c r="BA27" i="4"/>
  <c r="AZ27" i="4"/>
  <c r="I18" i="4"/>
  <c r="AR18" i="4"/>
  <c r="AS18" i="4" s="1"/>
  <c r="AV18" i="4" s="1"/>
  <c r="F18" i="4" s="1"/>
  <c r="AY18" i="4" s="1"/>
  <c r="G18" i="4" s="1"/>
  <c r="BA24" i="4"/>
  <c r="AZ24" i="4"/>
  <c r="I48" i="3"/>
  <c r="AR48" i="3"/>
  <c r="AS48" i="3" s="1"/>
  <c r="AV48" i="3" s="1"/>
  <c r="F48" i="3" s="1"/>
  <c r="AY48" i="3" s="1"/>
  <c r="G48" i="3" s="1"/>
  <c r="H18" i="3"/>
  <c r="H30" i="3"/>
  <c r="H42" i="3"/>
  <c r="I39" i="3"/>
  <c r="AR39" i="3"/>
  <c r="AS39" i="3" s="1"/>
  <c r="AV39" i="3" s="1"/>
  <c r="F39" i="3" s="1"/>
  <c r="AY39" i="3" s="1"/>
  <c r="G39" i="3" s="1"/>
  <c r="AP42" i="3"/>
  <c r="J42" i="3" s="1"/>
  <c r="AQ42" i="3" s="1"/>
  <c r="H21" i="3"/>
  <c r="H33" i="3"/>
  <c r="H45" i="3"/>
  <c r="AP45" i="3"/>
  <c r="J45" i="3" s="1"/>
  <c r="AQ45" i="3" s="1"/>
  <c r="H24" i="3"/>
  <c r="H36" i="3"/>
  <c r="BB48" i="3"/>
  <c r="BD48" i="3" s="1"/>
  <c r="H48" i="3"/>
  <c r="I27" i="3"/>
  <c r="AR27" i="3"/>
  <c r="AS27" i="3" s="1"/>
  <c r="AV27" i="3" s="1"/>
  <c r="F27" i="3" s="1"/>
  <c r="AY27" i="3" s="1"/>
  <c r="G27" i="3" s="1"/>
  <c r="I51" i="3"/>
  <c r="AR51" i="3"/>
  <c r="AS51" i="3" s="1"/>
  <c r="AV51" i="3" s="1"/>
  <c r="F51" i="3" s="1"/>
  <c r="AY51" i="3" s="1"/>
  <c r="G51" i="3" s="1"/>
  <c r="AP30" i="3"/>
  <c r="J30" i="3" s="1"/>
  <c r="AQ30" i="3" s="1"/>
  <c r="AP21" i="3"/>
  <c r="J21" i="3" s="1"/>
  <c r="AQ21" i="3" s="1"/>
  <c r="H27" i="3"/>
  <c r="H39" i="3"/>
  <c r="H51" i="3"/>
  <c r="AP33" i="3"/>
  <c r="J33" i="3" s="1"/>
  <c r="AQ33" i="3" s="1"/>
  <c r="AP18" i="3"/>
  <c r="J18" i="3" s="1"/>
  <c r="AQ18" i="3" s="1"/>
  <c r="AP24" i="3"/>
  <c r="J24" i="3" s="1"/>
  <c r="AQ24" i="3" s="1"/>
  <c r="AP36" i="3"/>
  <c r="J36" i="3" s="1"/>
  <c r="AQ36" i="3" s="1"/>
  <c r="I36" i="2"/>
  <c r="AR36" i="2"/>
  <c r="AS36" i="2" s="1"/>
  <c r="AV36" i="2" s="1"/>
  <c r="F36" i="2" s="1"/>
  <c r="AY36" i="2" s="1"/>
  <c r="G36" i="2" s="1"/>
  <c r="I39" i="2"/>
  <c r="AR39" i="2"/>
  <c r="AS39" i="2" s="1"/>
  <c r="AV39" i="2" s="1"/>
  <c r="F39" i="2" s="1"/>
  <c r="AY39" i="2" s="1"/>
  <c r="G39" i="2" s="1"/>
  <c r="I48" i="2"/>
  <c r="AR48" i="2"/>
  <c r="AS48" i="2" s="1"/>
  <c r="AV48" i="2" s="1"/>
  <c r="F48" i="2" s="1"/>
  <c r="AY48" i="2" s="1"/>
  <c r="G48" i="2" s="1"/>
  <c r="BA45" i="2"/>
  <c r="AZ45" i="2"/>
  <c r="I51" i="2"/>
  <c r="AR51" i="2"/>
  <c r="AS51" i="2" s="1"/>
  <c r="AV51" i="2" s="1"/>
  <c r="F51" i="2" s="1"/>
  <c r="AY51" i="2" s="1"/>
  <c r="G51" i="2" s="1"/>
  <c r="BB45" i="2"/>
  <c r="BD45" i="2" s="1"/>
  <c r="BA18" i="2"/>
  <c r="AZ18" i="2"/>
  <c r="AR18" i="51" l="1"/>
  <c r="AS18" i="51" s="1"/>
  <c r="AV18" i="51" s="1"/>
  <c r="F18" i="51" s="1"/>
  <c r="I18" i="51"/>
  <c r="AR45" i="51"/>
  <c r="AS45" i="51" s="1"/>
  <c r="AV45" i="51" s="1"/>
  <c r="F45" i="51" s="1"/>
  <c r="I45" i="51"/>
  <c r="AR36" i="51"/>
  <c r="AS36" i="51" s="1"/>
  <c r="AV36" i="51" s="1"/>
  <c r="F36" i="51" s="1"/>
  <c r="I36" i="51"/>
  <c r="AZ30" i="51"/>
  <c r="AR48" i="71"/>
  <c r="AS48" i="71" s="1"/>
  <c r="AV48" i="71" s="1"/>
  <c r="F48" i="71" s="1"/>
  <c r="AY48" i="71" s="1"/>
  <c r="G48" i="71" s="1"/>
  <c r="I48" i="71"/>
  <c r="AZ42" i="71"/>
  <c r="BB42" i="71"/>
  <c r="BD42" i="71" s="1"/>
  <c r="AR21" i="71"/>
  <c r="AS21" i="71" s="1"/>
  <c r="AV21" i="71" s="1"/>
  <c r="F21" i="71" s="1"/>
  <c r="I21" i="71"/>
  <c r="I18" i="71"/>
  <c r="AR18" i="71"/>
  <c r="AS18" i="71" s="1"/>
  <c r="AV18" i="71" s="1"/>
  <c r="F18" i="71" s="1"/>
  <c r="AR33" i="70"/>
  <c r="AS33" i="70" s="1"/>
  <c r="AV33" i="70" s="1"/>
  <c r="F33" i="70" s="1"/>
  <c r="I33" i="70"/>
  <c r="AZ45" i="15"/>
  <c r="I30" i="15"/>
  <c r="AR30" i="15"/>
  <c r="AS30" i="15" s="1"/>
  <c r="AV30" i="15" s="1"/>
  <c r="F30" i="15" s="1"/>
  <c r="BF27" i="14"/>
  <c r="BH27" i="14" s="1"/>
  <c r="BB42" i="11"/>
  <c r="BD42" i="11" s="1"/>
  <c r="I30" i="93"/>
  <c r="AR30" i="93"/>
  <c r="AS30" i="93" s="1"/>
  <c r="AV30" i="93" s="1"/>
  <c r="F30" i="93" s="1"/>
  <c r="AY30" i="93" s="1"/>
  <c r="G30" i="93" s="1"/>
  <c r="I18" i="81"/>
  <c r="AR18" i="81"/>
  <c r="AS18" i="81" s="1"/>
  <c r="AV18" i="81" s="1"/>
  <c r="F18" i="81" s="1"/>
  <c r="BB48" i="80"/>
  <c r="BD48" i="80" s="1"/>
  <c r="AR36" i="78"/>
  <c r="AS36" i="78" s="1"/>
  <c r="AV36" i="78" s="1"/>
  <c r="F36" i="78" s="1"/>
  <c r="I36" i="78"/>
  <c r="AR24" i="78"/>
  <c r="AS24" i="78" s="1"/>
  <c r="AV24" i="78" s="1"/>
  <c r="F24" i="78" s="1"/>
  <c r="AY24" i="78" s="1"/>
  <c r="G24" i="78" s="1"/>
  <c r="I24" i="78"/>
  <c r="BF24" i="77"/>
  <c r="BH24" i="77" s="1"/>
  <c r="I30" i="77"/>
  <c r="AV30" i="77"/>
  <c r="AW30" i="77" s="1"/>
  <c r="AZ30" i="77" s="1"/>
  <c r="F30" i="77" s="1"/>
  <c r="BC30" i="77" s="1"/>
  <c r="G30" i="77" s="1"/>
  <c r="AR36" i="117"/>
  <c r="AS36" i="117" s="1"/>
  <c r="AV36" i="117" s="1"/>
  <c r="F36" i="117" s="1"/>
  <c r="I36" i="117"/>
  <c r="I18" i="18"/>
  <c r="AR18" i="18"/>
  <c r="AS18" i="18" s="1"/>
  <c r="AV18" i="18" s="1"/>
  <c r="F18" i="18" s="1"/>
  <c r="BD27" i="30"/>
  <c r="BB24" i="29"/>
  <c r="BD24" i="29" s="1"/>
  <c r="BB21" i="29"/>
  <c r="BD21" i="29" s="1"/>
  <c r="AV51" i="27"/>
  <c r="AW51" i="27" s="1"/>
  <c r="AZ51" i="27" s="1"/>
  <c r="F51" i="27" s="1"/>
  <c r="I51" i="27"/>
  <c r="BD24" i="27"/>
  <c r="BE24" i="27"/>
  <c r="AV33" i="27"/>
  <c r="AW33" i="27" s="1"/>
  <c r="AZ33" i="27" s="1"/>
  <c r="F33" i="27" s="1"/>
  <c r="BC33" i="27" s="1"/>
  <c r="G33" i="27" s="1"/>
  <c r="I33" i="27"/>
  <c r="BF33" i="27"/>
  <c r="BH33" i="27" s="1"/>
  <c r="AR48" i="102"/>
  <c r="AS48" i="102" s="1"/>
  <c r="AV48" i="102" s="1"/>
  <c r="F48" i="102" s="1"/>
  <c r="AY48" i="102" s="1"/>
  <c r="G48" i="102" s="1"/>
  <c r="AR30" i="102"/>
  <c r="AS30" i="102" s="1"/>
  <c r="AV30" i="102" s="1"/>
  <c r="F30" i="102" s="1"/>
  <c r="I30" i="102"/>
  <c r="AR39" i="46"/>
  <c r="AS39" i="46" s="1"/>
  <c r="AV39" i="46" s="1"/>
  <c r="F39" i="46" s="1"/>
  <c r="I39" i="46"/>
  <c r="AR36" i="46"/>
  <c r="AS36" i="46" s="1"/>
  <c r="AV36" i="46" s="1"/>
  <c r="F36" i="46" s="1"/>
  <c r="AY36" i="46" s="1"/>
  <c r="G36" i="46" s="1"/>
  <c r="I36" i="46"/>
  <c r="AR33" i="46"/>
  <c r="AS33" i="46" s="1"/>
  <c r="AV33" i="46" s="1"/>
  <c r="F33" i="46" s="1"/>
  <c r="AY33" i="46" s="1"/>
  <c r="G33" i="46" s="1"/>
  <c r="I33" i="46"/>
  <c r="BB33" i="46"/>
  <c r="BD33" i="46" s="1"/>
  <c r="BB33" i="45"/>
  <c r="BD33" i="45" s="1"/>
  <c r="I21" i="115"/>
  <c r="AR21" i="115"/>
  <c r="AS21" i="115" s="1"/>
  <c r="AV21" i="115" s="1"/>
  <c r="F21" i="115" s="1"/>
  <c r="BF24" i="114"/>
  <c r="BH24" i="114" s="1"/>
  <c r="BF39" i="114"/>
  <c r="BH39" i="114" s="1"/>
  <c r="AR39" i="128"/>
  <c r="AS39" i="128" s="1"/>
  <c r="AV39" i="128" s="1"/>
  <c r="F39" i="128" s="1"/>
  <c r="I39" i="128"/>
  <c r="I33" i="57"/>
  <c r="AV33" i="57"/>
  <c r="AW33" i="57" s="1"/>
  <c r="AZ33" i="57" s="1"/>
  <c r="F33" i="57" s="1"/>
  <c r="BB36" i="56"/>
  <c r="BD36" i="56" s="1"/>
  <c r="AR30" i="56"/>
  <c r="AS30" i="56" s="1"/>
  <c r="AV30" i="56" s="1"/>
  <c r="F30" i="56" s="1"/>
  <c r="I30" i="56"/>
  <c r="AR21" i="56"/>
  <c r="AS21" i="56" s="1"/>
  <c r="AV21" i="56" s="1"/>
  <c r="F21" i="56" s="1"/>
  <c r="I21" i="56"/>
  <c r="I39" i="59"/>
  <c r="AR39" i="59"/>
  <c r="AS39" i="59" s="1"/>
  <c r="AV39" i="59" s="1"/>
  <c r="F39" i="59" s="1"/>
  <c r="AR24" i="59"/>
  <c r="AS24" i="59" s="1"/>
  <c r="AV24" i="59" s="1"/>
  <c r="F24" i="59" s="1"/>
  <c r="AY24" i="59" s="1"/>
  <c r="G24" i="59" s="1"/>
  <c r="I24" i="59"/>
  <c r="BB27" i="59"/>
  <c r="BD27" i="59" s="1"/>
  <c r="BB48" i="26"/>
  <c r="BD48" i="26" s="1"/>
  <c r="I45" i="26"/>
  <c r="AR45" i="26"/>
  <c r="AS45" i="26" s="1"/>
  <c r="AV45" i="26" s="1"/>
  <c r="F45" i="26" s="1"/>
  <c r="AR42" i="26"/>
  <c r="AS42" i="26" s="1"/>
  <c r="AV42" i="26" s="1"/>
  <c r="F42" i="26" s="1"/>
  <c r="I42" i="26"/>
  <c r="AR24" i="26"/>
  <c r="AS24" i="26" s="1"/>
  <c r="AV24" i="26" s="1"/>
  <c r="F24" i="26" s="1"/>
  <c r="AY24" i="26" s="1"/>
  <c r="G24" i="26" s="1"/>
  <c r="I24" i="26"/>
  <c r="BB24" i="26"/>
  <c r="BD24" i="26" s="1"/>
  <c r="AR45" i="101"/>
  <c r="AS45" i="101" s="1"/>
  <c r="AV45" i="101" s="1"/>
  <c r="F45" i="101" s="1"/>
  <c r="AY45" i="101" s="1"/>
  <c r="G45" i="101" s="1"/>
  <c r="I45" i="101"/>
  <c r="BB36" i="101"/>
  <c r="BD36" i="101" s="1"/>
  <c r="BB45" i="101"/>
  <c r="BD45" i="101" s="1"/>
  <c r="AR42" i="101"/>
  <c r="AS42" i="101" s="1"/>
  <c r="AV42" i="101" s="1"/>
  <c r="F42" i="101" s="1"/>
  <c r="I42" i="101"/>
  <c r="BF51" i="41"/>
  <c r="BH51" i="41" s="1"/>
  <c r="BB42" i="66"/>
  <c r="BD42" i="66" s="1"/>
  <c r="I21" i="66"/>
  <c r="AR21" i="66"/>
  <c r="AS21" i="66" s="1"/>
  <c r="AV21" i="66" s="1"/>
  <c r="F21" i="66" s="1"/>
  <c r="BB27" i="113"/>
  <c r="BD27" i="113" s="1"/>
  <c r="AV18" i="8"/>
  <c r="AW18" i="8" s="1"/>
  <c r="AZ18" i="8" s="1"/>
  <c r="F18" i="8" s="1"/>
  <c r="I18" i="8"/>
  <c r="AR33" i="92"/>
  <c r="AS33" i="92" s="1"/>
  <c r="AV33" i="92" s="1"/>
  <c r="F33" i="92" s="1"/>
  <c r="I33" i="92"/>
  <c r="AZ51" i="84"/>
  <c r="I30" i="84"/>
  <c r="AR30" i="84"/>
  <c r="AS30" i="84" s="1"/>
  <c r="AV30" i="84" s="1"/>
  <c r="F30" i="84" s="1"/>
  <c r="AR33" i="84"/>
  <c r="AS33" i="84" s="1"/>
  <c r="AV33" i="84" s="1"/>
  <c r="F33" i="84" s="1"/>
  <c r="AY33" i="84" s="1"/>
  <c r="G33" i="84" s="1"/>
  <c r="I33" i="84"/>
  <c r="BF42" i="85"/>
  <c r="BH42" i="85" s="1"/>
  <c r="BF51" i="85"/>
  <c r="BH51" i="85" s="1"/>
  <c r="BF36" i="85"/>
  <c r="BH36" i="85" s="1"/>
  <c r="AR39" i="119"/>
  <c r="AS39" i="119" s="1"/>
  <c r="AV39" i="119" s="1"/>
  <c r="F39" i="119" s="1"/>
  <c r="I39" i="119"/>
  <c r="AZ27" i="119"/>
  <c r="BB27" i="119"/>
  <c r="BD27" i="119" s="1"/>
  <c r="AR18" i="119"/>
  <c r="AS18" i="119" s="1"/>
  <c r="AV18" i="119" s="1"/>
  <c r="F18" i="119" s="1"/>
  <c r="I18" i="119"/>
  <c r="I36" i="119"/>
  <c r="AR36" i="119"/>
  <c r="AS36" i="119" s="1"/>
  <c r="AV36" i="119" s="1"/>
  <c r="F36" i="119" s="1"/>
  <c r="I30" i="100"/>
  <c r="AR30" i="100"/>
  <c r="AS30" i="100" s="1"/>
  <c r="AV30" i="100" s="1"/>
  <c r="F30" i="100" s="1"/>
  <c r="AR48" i="100"/>
  <c r="AS48" i="100" s="1"/>
  <c r="AV48" i="100" s="1"/>
  <c r="F48" i="100" s="1"/>
  <c r="AY48" i="100" s="1"/>
  <c r="G48" i="100" s="1"/>
  <c r="I48" i="100"/>
  <c r="AR33" i="100"/>
  <c r="AS33" i="100" s="1"/>
  <c r="AV33" i="100" s="1"/>
  <c r="F33" i="100" s="1"/>
  <c r="I33" i="100"/>
  <c r="BB48" i="100"/>
  <c r="BD48" i="100" s="1"/>
  <c r="I45" i="23"/>
  <c r="AR45" i="23"/>
  <c r="AS45" i="23" s="1"/>
  <c r="AV45" i="23" s="1"/>
  <c r="F45" i="23" s="1"/>
  <c r="I18" i="99"/>
  <c r="AR18" i="99"/>
  <c r="AS18" i="99" s="1"/>
  <c r="AV18" i="99" s="1"/>
  <c r="F18" i="99" s="1"/>
  <c r="BB39" i="99"/>
  <c r="BD39" i="99" s="1"/>
  <c r="BB48" i="99"/>
  <c r="BD48" i="99" s="1"/>
  <c r="AR30" i="99"/>
  <c r="AS30" i="99" s="1"/>
  <c r="AV30" i="99" s="1"/>
  <c r="F30" i="99" s="1"/>
  <c r="AY30" i="99" s="1"/>
  <c r="G30" i="99" s="1"/>
  <c r="I33" i="39"/>
  <c r="AR33" i="39"/>
  <c r="AS33" i="39" s="1"/>
  <c r="AV33" i="39" s="1"/>
  <c r="F33" i="39" s="1"/>
  <c r="I27" i="39"/>
  <c r="AR27" i="39"/>
  <c r="AS27" i="39" s="1"/>
  <c r="AV27" i="39" s="1"/>
  <c r="F27" i="39" s="1"/>
  <c r="AV30" i="38"/>
  <c r="AW30" i="38" s="1"/>
  <c r="AZ30" i="38" s="1"/>
  <c r="F30" i="38" s="1"/>
  <c r="BC30" i="38" s="1"/>
  <c r="G30" i="38" s="1"/>
  <c r="I30" i="38"/>
  <c r="BF30" i="38"/>
  <c r="BH30" i="38" s="1"/>
  <c r="AV48" i="38"/>
  <c r="AW48" i="38" s="1"/>
  <c r="AZ48" i="38" s="1"/>
  <c r="F48" i="38" s="1"/>
  <c r="I48" i="38"/>
  <c r="BC24" i="38"/>
  <c r="G24" i="38" s="1"/>
  <c r="BF24" i="38"/>
  <c r="BH24" i="38" s="1"/>
  <c r="BB24" i="107"/>
  <c r="BD24" i="107" s="1"/>
  <c r="BB27" i="63"/>
  <c r="BD27" i="63" s="1"/>
  <c r="AV39" i="61"/>
  <c r="AW39" i="61" s="1"/>
  <c r="AZ39" i="61" s="1"/>
  <c r="F39" i="61" s="1"/>
  <c r="BC39" i="61" s="1"/>
  <c r="G39" i="61" s="1"/>
  <c r="I39" i="61"/>
  <c r="BF39" i="61"/>
  <c r="BH39" i="61" s="1"/>
  <c r="BF48" i="61"/>
  <c r="BH48" i="61" s="1"/>
  <c r="BB51" i="60"/>
  <c r="BD51" i="60" s="1"/>
  <c r="AR21" i="7"/>
  <c r="AS21" i="7" s="1"/>
  <c r="AV21" i="7" s="1"/>
  <c r="F21" i="7" s="1"/>
  <c r="I21" i="7"/>
  <c r="AR30" i="6"/>
  <c r="AS30" i="6" s="1"/>
  <c r="AV30" i="6" s="1"/>
  <c r="F30" i="6" s="1"/>
  <c r="AY30" i="6" s="1"/>
  <c r="G30" i="6" s="1"/>
  <c r="I30" i="6"/>
  <c r="BB30" i="6"/>
  <c r="BD30" i="6" s="1"/>
  <c r="BF27" i="5"/>
  <c r="BH27" i="5" s="1"/>
  <c r="BF42" i="5"/>
  <c r="BH42" i="5" s="1"/>
  <c r="BB51" i="91"/>
  <c r="BD51" i="91" s="1"/>
  <c r="BB27" i="91"/>
  <c r="BD27" i="91" s="1"/>
  <c r="I18" i="88"/>
  <c r="AV18" i="88"/>
  <c r="AW18" i="88" s="1"/>
  <c r="AZ18" i="88" s="1"/>
  <c r="F18" i="88" s="1"/>
  <c r="BC18" i="88" s="1"/>
  <c r="G18" i="88" s="1"/>
  <c r="AV45" i="88"/>
  <c r="AW45" i="88" s="1"/>
  <c r="AZ45" i="88" s="1"/>
  <c r="F45" i="88" s="1"/>
  <c r="I45" i="88"/>
  <c r="AR18" i="120"/>
  <c r="AS18" i="120" s="1"/>
  <c r="AV18" i="120" s="1"/>
  <c r="F18" i="120" s="1"/>
  <c r="AY18" i="120" s="1"/>
  <c r="G18" i="120" s="1"/>
  <c r="I18" i="120"/>
  <c r="AR51" i="120"/>
  <c r="AS51" i="120" s="1"/>
  <c r="AV51" i="120" s="1"/>
  <c r="F51" i="120" s="1"/>
  <c r="I51" i="120"/>
  <c r="AR39" i="120"/>
  <c r="AS39" i="120" s="1"/>
  <c r="AV39" i="120" s="1"/>
  <c r="F39" i="120" s="1"/>
  <c r="AY39" i="120" s="1"/>
  <c r="G39" i="120" s="1"/>
  <c r="I39" i="120"/>
  <c r="BB18" i="120"/>
  <c r="BD18" i="120" s="1"/>
  <c r="BB39" i="120"/>
  <c r="BD39" i="120" s="1"/>
  <c r="AR45" i="21"/>
  <c r="AS45" i="21" s="1"/>
  <c r="AV45" i="21" s="1"/>
  <c r="F45" i="21" s="1"/>
  <c r="I45" i="21"/>
  <c r="AR21" i="20"/>
  <c r="AS21" i="20" s="1"/>
  <c r="AV21" i="20" s="1"/>
  <c r="F21" i="20" s="1"/>
  <c r="AY21" i="20" s="1"/>
  <c r="G21" i="20" s="1"/>
  <c r="I21" i="20"/>
  <c r="BB21" i="20"/>
  <c r="BD21" i="20" s="1"/>
  <c r="AZ42" i="36"/>
  <c r="AR30" i="36"/>
  <c r="AS30" i="36" s="1"/>
  <c r="AV30" i="36" s="1"/>
  <c r="F30" i="36" s="1"/>
  <c r="I30" i="36"/>
  <c r="BB42" i="36"/>
  <c r="BD42" i="36" s="1"/>
  <c r="I45" i="36"/>
  <c r="AR45" i="36"/>
  <c r="AS45" i="36" s="1"/>
  <c r="AV45" i="36" s="1"/>
  <c r="F45" i="36" s="1"/>
  <c r="AR24" i="55"/>
  <c r="AS24" i="55" s="1"/>
  <c r="AV24" i="55" s="1"/>
  <c r="F24" i="55" s="1"/>
  <c r="I24" i="55"/>
  <c r="BB33" i="55"/>
  <c r="BD33" i="55" s="1"/>
  <c r="AR21" i="55"/>
  <c r="AS21" i="55" s="1"/>
  <c r="AV21" i="55" s="1"/>
  <c r="F21" i="55" s="1"/>
  <c r="I21" i="55"/>
  <c r="BB33" i="52"/>
  <c r="BD33" i="52" s="1"/>
  <c r="I45" i="52"/>
  <c r="AR45" i="52"/>
  <c r="AS45" i="52" s="1"/>
  <c r="AV45" i="52" s="1"/>
  <c r="F45" i="52" s="1"/>
  <c r="BB39" i="90"/>
  <c r="BD39" i="90" s="1"/>
  <c r="BB30" i="90"/>
  <c r="BD30" i="90" s="1"/>
  <c r="AR51" i="125"/>
  <c r="AS51" i="125" s="1"/>
  <c r="AV51" i="125" s="1"/>
  <c r="F51" i="125" s="1"/>
  <c r="I51" i="125"/>
  <c r="AR51" i="4"/>
  <c r="AS51" i="4" s="1"/>
  <c r="AV51" i="4" s="1"/>
  <c r="F51" i="4" s="1"/>
  <c r="I51" i="4"/>
  <c r="AR42" i="4"/>
  <c r="AS42" i="4" s="1"/>
  <c r="AV42" i="4" s="1"/>
  <c r="F42" i="4" s="1"/>
  <c r="AY42" i="4" s="1"/>
  <c r="G42" i="4" s="1"/>
  <c r="I42" i="4"/>
  <c r="AR27" i="121"/>
  <c r="AS27" i="121" s="1"/>
  <c r="AV27" i="121" s="1"/>
  <c r="F27" i="121" s="1"/>
  <c r="AY27" i="121" s="1"/>
  <c r="G27" i="121" s="1"/>
  <c r="I27" i="121"/>
  <c r="AZ51" i="121"/>
  <c r="AZ18" i="121"/>
  <c r="BB51" i="121"/>
  <c r="BD51" i="121" s="1"/>
  <c r="BB27" i="121"/>
  <c r="BD27" i="121" s="1"/>
  <c r="AV42" i="122"/>
  <c r="AW42" i="122" s="1"/>
  <c r="AZ42" i="122" s="1"/>
  <c r="F42" i="122" s="1"/>
  <c r="I42" i="122"/>
  <c r="I36" i="122"/>
  <c r="AV36" i="122"/>
  <c r="AW36" i="122" s="1"/>
  <c r="AZ36" i="122" s="1"/>
  <c r="F36" i="122" s="1"/>
  <c r="I27" i="126"/>
  <c r="AR27" i="126"/>
  <c r="AS27" i="126" s="1"/>
  <c r="AV27" i="126" s="1"/>
  <c r="F27" i="126" s="1"/>
  <c r="I51" i="126"/>
  <c r="AR51" i="126"/>
  <c r="AS51" i="126" s="1"/>
  <c r="AV51" i="126" s="1"/>
  <c r="F51" i="126" s="1"/>
  <c r="BB36" i="97"/>
  <c r="BD36" i="97" s="1"/>
  <c r="AV36" i="95"/>
  <c r="AW36" i="95" s="1"/>
  <c r="AZ36" i="95" s="1"/>
  <c r="F36" i="95" s="1"/>
  <c r="I36" i="95"/>
  <c r="I48" i="95"/>
  <c r="AV48" i="95"/>
  <c r="AW48" i="95" s="1"/>
  <c r="AZ48" i="95" s="1"/>
  <c r="F48" i="95" s="1"/>
  <c r="AR51" i="34"/>
  <c r="AS51" i="34" s="1"/>
  <c r="AV51" i="34" s="1"/>
  <c r="F51" i="34" s="1"/>
  <c r="I51" i="34"/>
  <c r="I30" i="34"/>
  <c r="AR30" i="34"/>
  <c r="AS30" i="34" s="1"/>
  <c r="AV30" i="34" s="1"/>
  <c r="F30" i="34" s="1"/>
  <c r="I39" i="34"/>
  <c r="AR39" i="34"/>
  <c r="AS39" i="34" s="1"/>
  <c r="AV39" i="34" s="1"/>
  <c r="F39" i="34" s="1"/>
  <c r="AR33" i="34"/>
  <c r="AS33" i="34" s="1"/>
  <c r="AV33" i="34" s="1"/>
  <c r="F33" i="34" s="1"/>
  <c r="I33" i="34"/>
  <c r="AZ36" i="34"/>
  <c r="BA36" i="34"/>
  <c r="I27" i="33"/>
  <c r="AV27" i="33"/>
  <c r="AW27" i="33" s="1"/>
  <c r="AZ27" i="33" s="1"/>
  <c r="F27" i="33" s="1"/>
  <c r="I36" i="33"/>
  <c r="AV36" i="33"/>
  <c r="AW36" i="33" s="1"/>
  <c r="AZ36" i="33" s="1"/>
  <c r="F36" i="33" s="1"/>
  <c r="BC36" i="33" s="1"/>
  <c r="G36" i="33" s="1"/>
  <c r="I42" i="33"/>
  <c r="AV42" i="33"/>
  <c r="AW42" i="33" s="1"/>
  <c r="AZ42" i="33" s="1"/>
  <c r="F42" i="33" s="1"/>
  <c r="AV39" i="33"/>
  <c r="AW39" i="33" s="1"/>
  <c r="AZ39" i="33" s="1"/>
  <c r="F39" i="33" s="1"/>
  <c r="BC39" i="33" s="1"/>
  <c r="G39" i="33" s="1"/>
  <c r="I39" i="33"/>
  <c r="I30" i="105"/>
  <c r="AR30" i="105"/>
  <c r="AS30" i="105" s="1"/>
  <c r="AV30" i="105" s="1"/>
  <c r="F30" i="105" s="1"/>
  <c r="I24" i="105"/>
  <c r="AR24" i="105"/>
  <c r="AS24" i="105" s="1"/>
  <c r="AV24" i="105" s="1"/>
  <c r="F24" i="105" s="1"/>
  <c r="AR27" i="111"/>
  <c r="AS27" i="111" s="1"/>
  <c r="AV27" i="111" s="1"/>
  <c r="F27" i="111" s="1"/>
  <c r="AY27" i="111" s="1"/>
  <c r="G27" i="111" s="1"/>
  <c r="I27" i="111"/>
  <c r="BB27" i="111"/>
  <c r="BD27" i="111" s="1"/>
  <c r="BB30" i="111"/>
  <c r="BD30" i="111" s="1"/>
  <c r="BB42" i="111"/>
  <c r="BD42" i="111" s="1"/>
  <c r="I51" i="111"/>
  <c r="AR51" i="111"/>
  <c r="AS51" i="111" s="1"/>
  <c r="AV51" i="111" s="1"/>
  <c r="F51" i="111" s="1"/>
  <c r="I36" i="110"/>
  <c r="AR36" i="110"/>
  <c r="AS36" i="110" s="1"/>
  <c r="AV36" i="110" s="1"/>
  <c r="F36" i="110" s="1"/>
  <c r="AY36" i="110" s="1"/>
  <c r="G36" i="110" s="1"/>
  <c r="I45" i="124"/>
  <c r="AR45" i="124"/>
  <c r="AS45" i="124" s="1"/>
  <c r="AV45" i="124" s="1"/>
  <c r="F45" i="124" s="1"/>
  <c r="AY45" i="124" s="1"/>
  <c r="G45" i="124" s="1"/>
  <c r="AR21" i="124"/>
  <c r="AS21" i="124" s="1"/>
  <c r="AV21" i="124" s="1"/>
  <c r="F21" i="124" s="1"/>
  <c r="I21" i="124"/>
  <c r="AV33" i="109"/>
  <c r="AW33" i="109" s="1"/>
  <c r="AZ33" i="109" s="1"/>
  <c r="F33" i="109" s="1"/>
  <c r="I33" i="109"/>
  <c r="I27" i="89"/>
  <c r="AR27" i="89"/>
  <c r="AS27" i="89" s="1"/>
  <c r="AV27" i="89" s="1"/>
  <c r="F27" i="89" s="1"/>
  <c r="AR24" i="89"/>
  <c r="AS24" i="89" s="1"/>
  <c r="AV24" i="89" s="1"/>
  <c r="F24" i="89" s="1"/>
  <c r="AY24" i="89" s="1"/>
  <c r="G24" i="89" s="1"/>
  <c r="I24" i="89"/>
  <c r="AR21" i="2"/>
  <c r="AS21" i="2" s="1"/>
  <c r="AV21" i="2" s="1"/>
  <c r="F21" i="2" s="1"/>
  <c r="I21" i="2"/>
  <c r="I30" i="2"/>
  <c r="AR30" i="2"/>
  <c r="AS30" i="2" s="1"/>
  <c r="AV30" i="2" s="1"/>
  <c r="F30" i="2" s="1"/>
  <c r="AR24" i="75"/>
  <c r="AS24" i="75" s="1"/>
  <c r="AV24" i="75" s="1"/>
  <c r="F24" i="75" s="1"/>
  <c r="AY24" i="75" s="1"/>
  <c r="G24" i="75" s="1"/>
  <c r="I24" i="75"/>
  <c r="AR45" i="75"/>
  <c r="AS45" i="75" s="1"/>
  <c r="AV45" i="75" s="1"/>
  <c r="F45" i="75" s="1"/>
  <c r="AY45" i="75" s="1"/>
  <c r="G45" i="75" s="1"/>
  <c r="I45" i="75"/>
  <c r="AR30" i="75"/>
  <c r="AS30" i="75" s="1"/>
  <c r="AV30" i="75" s="1"/>
  <c r="F30" i="75" s="1"/>
  <c r="AY30" i="75" s="1"/>
  <c r="G30" i="75" s="1"/>
  <c r="I30" i="75"/>
  <c r="I27" i="75"/>
  <c r="AR27" i="75"/>
  <c r="AS27" i="75" s="1"/>
  <c r="AV27" i="75" s="1"/>
  <c r="F27" i="75" s="1"/>
  <c r="AY27" i="75" s="1"/>
  <c r="G27" i="75" s="1"/>
  <c r="AR18" i="75"/>
  <c r="AS18" i="75" s="1"/>
  <c r="AV18" i="75" s="1"/>
  <c r="F18" i="75" s="1"/>
  <c r="I18" i="75"/>
  <c r="BB24" i="75"/>
  <c r="BD24" i="75" s="1"/>
  <c r="BB33" i="74"/>
  <c r="BD33" i="74" s="1"/>
  <c r="AR30" i="123"/>
  <c r="AS30" i="123" s="1"/>
  <c r="AV30" i="123" s="1"/>
  <c r="F30" i="123" s="1"/>
  <c r="AY30" i="123" s="1"/>
  <c r="G30" i="123" s="1"/>
  <c r="I30" i="123"/>
  <c r="I48" i="123"/>
  <c r="AR48" i="123"/>
  <c r="AS48" i="123" s="1"/>
  <c r="AV48" i="123" s="1"/>
  <c r="F48" i="123" s="1"/>
  <c r="BB30" i="123"/>
  <c r="BD30" i="123" s="1"/>
  <c r="I24" i="123"/>
  <c r="AR24" i="123"/>
  <c r="AS24" i="123" s="1"/>
  <c r="AV24" i="123" s="1"/>
  <c r="F24" i="123" s="1"/>
  <c r="AR33" i="123"/>
  <c r="AS33" i="123" s="1"/>
  <c r="AV33" i="123" s="1"/>
  <c r="F33" i="123" s="1"/>
  <c r="I33" i="123"/>
  <c r="I33" i="17"/>
  <c r="AR33" i="17"/>
  <c r="AS33" i="17" s="1"/>
  <c r="AV33" i="17" s="1"/>
  <c r="F33" i="17" s="1"/>
  <c r="AY33" i="17" s="1"/>
  <c r="G33" i="17" s="1"/>
  <c r="BB45" i="17"/>
  <c r="BD45" i="17" s="1"/>
  <c r="BB33" i="17"/>
  <c r="BD33" i="17" s="1"/>
  <c r="I36" i="17"/>
  <c r="AR36" i="17"/>
  <c r="AS36" i="17" s="1"/>
  <c r="AV36" i="17" s="1"/>
  <c r="F36" i="17" s="1"/>
  <c r="I24" i="17"/>
  <c r="AR24" i="17"/>
  <c r="AS24" i="17" s="1"/>
  <c r="AV24" i="17" s="1"/>
  <c r="F24" i="17" s="1"/>
  <c r="AR42" i="17"/>
  <c r="AS42" i="17" s="1"/>
  <c r="AV42" i="17" s="1"/>
  <c r="F42" i="17" s="1"/>
  <c r="I42" i="17"/>
  <c r="AR45" i="94"/>
  <c r="AS45" i="94" s="1"/>
  <c r="AV45" i="94" s="1"/>
  <c r="F45" i="94" s="1"/>
  <c r="I45" i="94"/>
  <c r="BB30" i="94"/>
  <c r="BD30" i="94" s="1"/>
  <c r="BD33" i="31"/>
  <c r="I27" i="31"/>
  <c r="AV27" i="31"/>
  <c r="AW27" i="31" s="1"/>
  <c r="AZ27" i="31" s="1"/>
  <c r="F27" i="31" s="1"/>
  <c r="BB27" i="104"/>
  <c r="BD27" i="104" s="1"/>
  <c r="AR33" i="51"/>
  <c r="AS33" i="51" s="1"/>
  <c r="AV33" i="51" s="1"/>
  <c r="F33" i="51" s="1"/>
  <c r="I33" i="51"/>
  <c r="AR48" i="51"/>
  <c r="AS48" i="51" s="1"/>
  <c r="AV48" i="51" s="1"/>
  <c r="F48" i="51" s="1"/>
  <c r="AY48" i="51" s="1"/>
  <c r="G48" i="51" s="1"/>
  <c r="I48" i="51"/>
  <c r="BB30" i="51"/>
  <c r="BD30" i="51" s="1"/>
  <c r="BF45" i="72"/>
  <c r="BH45" i="72" s="1"/>
  <c r="I30" i="71"/>
  <c r="AR30" i="71"/>
  <c r="AS30" i="71" s="1"/>
  <c r="AV30" i="71" s="1"/>
  <c r="F30" i="71" s="1"/>
  <c r="AR21" i="70"/>
  <c r="AS21" i="70" s="1"/>
  <c r="AV21" i="70" s="1"/>
  <c r="F21" i="70" s="1"/>
  <c r="I21" i="70"/>
  <c r="BB39" i="116"/>
  <c r="BD39" i="116" s="1"/>
  <c r="BB24" i="116"/>
  <c r="BD24" i="116" s="1"/>
  <c r="I42" i="15"/>
  <c r="AR42" i="15"/>
  <c r="AS42" i="15" s="1"/>
  <c r="AV42" i="15" s="1"/>
  <c r="F42" i="15" s="1"/>
  <c r="AR33" i="15"/>
  <c r="AS33" i="15" s="1"/>
  <c r="AV33" i="15" s="1"/>
  <c r="F33" i="15" s="1"/>
  <c r="I33" i="15"/>
  <c r="BB18" i="15"/>
  <c r="BD18" i="15" s="1"/>
  <c r="I18" i="11"/>
  <c r="AR18" i="11"/>
  <c r="AS18" i="11" s="1"/>
  <c r="AV18" i="11" s="1"/>
  <c r="F18" i="11" s="1"/>
  <c r="BB18" i="80"/>
  <c r="BD18" i="80" s="1"/>
  <c r="I30" i="78"/>
  <c r="AR30" i="78"/>
  <c r="AS30" i="78" s="1"/>
  <c r="AV30" i="78" s="1"/>
  <c r="F30" i="78" s="1"/>
  <c r="I33" i="77"/>
  <c r="AV33" i="77"/>
  <c r="AW33" i="77" s="1"/>
  <c r="AZ33" i="77" s="1"/>
  <c r="F33" i="77" s="1"/>
  <c r="I48" i="77"/>
  <c r="AV48" i="77"/>
  <c r="AW48" i="77" s="1"/>
  <c r="AZ48" i="77" s="1"/>
  <c r="F48" i="77" s="1"/>
  <c r="I24" i="117"/>
  <c r="AR24" i="117"/>
  <c r="AS24" i="117" s="1"/>
  <c r="AV24" i="117" s="1"/>
  <c r="F24" i="117" s="1"/>
  <c r="I21" i="117"/>
  <c r="AR21" i="117"/>
  <c r="AS21" i="117" s="1"/>
  <c r="AV21" i="117" s="1"/>
  <c r="F21" i="117" s="1"/>
  <c r="BB48" i="103"/>
  <c r="BD48" i="103" s="1"/>
  <c r="I24" i="30"/>
  <c r="AV24" i="30"/>
  <c r="AW24" i="30" s="1"/>
  <c r="AZ24" i="30" s="1"/>
  <c r="F24" i="30" s="1"/>
  <c r="BB45" i="29"/>
  <c r="BD45" i="29" s="1"/>
  <c r="AV30" i="27"/>
  <c r="AW30" i="27" s="1"/>
  <c r="AZ30" i="27" s="1"/>
  <c r="F30" i="27" s="1"/>
  <c r="I30" i="27"/>
  <c r="AR36" i="102"/>
  <c r="AS36" i="102" s="1"/>
  <c r="AV36" i="102" s="1"/>
  <c r="F36" i="102" s="1"/>
  <c r="AY36" i="102" s="1"/>
  <c r="G36" i="102" s="1"/>
  <c r="I36" i="102"/>
  <c r="AR51" i="102"/>
  <c r="AS51" i="102" s="1"/>
  <c r="AV51" i="102" s="1"/>
  <c r="F51" i="102" s="1"/>
  <c r="I51" i="102"/>
  <c r="AR33" i="49"/>
  <c r="AS33" i="49" s="1"/>
  <c r="AV33" i="49" s="1"/>
  <c r="F33" i="49" s="1"/>
  <c r="AY33" i="49" s="1"/>
  <c r="G33" i="49" s="1"/>
  <c r="I33" i="49"/>
  <c r="BB33" i="49"/>
  <c r="BD33" i="49" s="1"/>
  <c r="I39" i="49"/>
  <c r="AR39" i="49"/>
  <c r="AS39" i="49" s="1"/>
  <c r="AV39" i="49" s="1"/>
  <c r="F39" i="49" s="1"/>
  <c r="BF27" i="48"/>
  <c r="BH27" i="48" s="1"/>
  <c r="BB30" i="47"/>
  <c r="BD30" i="47" s="1"/>
  <c r="I42" i="46"/>
  <c r="AR42" i="46"/>
  <c r="AS42" i="46" s="1"/>
  <c r="AV42" i="46" s="1"/>
  <c r="F42" i="46" s="1"/>
  <c r="I18" i="46"/>
  <c r="AR18" i="46"/>
  <c r="AS18" i="46" s="1"/>
  <c r="AV18" i="46" s="1"/>
  <c r="F18" i="46" s="1"/>
  <c r="BB30" i="45"/>
  <c r="BD30" i="45" s="1"/>
  <c r="BF39" i="44"/>
  <c r="BH39" i="44" s="1"/>
  <c r="I36" i="44"/>
  <c r="AV36" i="44"/>
  <c r="AW36" i="44" s="1"/>
  <c r="AZ36" i="44" s="1"/>
  <c r="F36" i="44" s="1"/>
  <c r="AR30" i="108"/>
  <c r="AS30" i="108" s="1"/>
  <c r="AV30" i="108" s="1"/>
  <c r="F30" i="108" s="1"/>
  <c r="I30" i="108"/>
  <c r="I27" i="108"/>
  <c r="AR27" i="108"/>
  <c r="AS27" i="108" s="1"/>
  <c r="AV27" i="108" s="1"/>
  <c r="F27" i="108" s="1"/>
  <c r="BB51" i="128"/>
  <c r="BD51" i="128" s="1"/>
  <c r="I45" i="128"/>
  <c r="AR45" i="128"/>
  <c r="AS45" i="128" s="1"/>
  <c r="AV45" i="128" s="1"/>
  <c r="F45" i="128" s="1"/>
  <c r="I21" i="58"/>
  <c r="AR21" i="58"/>
  <c r="AS21" i="58" s="1"/>
  <c r="AV21" i="58" s="1"/>
  <c r="F21" i="58" s="1"/>
  <c r="AR18" i="58"/>
  <c r="AS18" i="58" s="1"/>
  <c r="AV18" i="58" s="1"/>
  <c r="F18" i="58" s="1"/>
  <c r="I18" i="58"/>
  <c r="I39" i="57"/>
  <c r="AV39" i="57"/>
  <c r="AW39" i="57" s="1"/>
  <c r="AZ39" i="57" s="1"/>
  <c r="F39" i="57" s="1"/>
  <c r="I42" i="56"/>
  <c r="AR42" i="56"/>
  <c r="AS42" i="56" s="1"/>
  <c r="AV42" i="56" s="1"/>
  <c r="F42" i="56" s="1"/>
  <c r="AY42" i="56" s="1"/>
  <c r="G42" i="56" s="1"/>
  <c r="BB42" i="56"/>
  <c r="BD42" i="56" s="1"/>
  <c r="I48" i="59"/>
  <c r="AR48" i="59"/>
  <c r="AS48" i="59" s="1"/>
  <c r="AV48" i="59" s="1"/>
  <c r="F48" i="59" s="1"/>
  <c r="AY48" i="59" s="1"/>
  <c r="G48" i="59" s="1"/>
  <c r="I30" i="59"/>
  <c r="AR30" i="59"/>
  <c r="AS30" i="59" s="1"/>
  <c r="AV30" i="59" s="1"/>
  <c r="F30" i="59" s="1"/>
  <c r="I36" i="59"/>
  <c r="AR36" i="59"/>
  <c r="AS36" i="59" s="1"/>
  <c r="AV36" i="59" s="1"/>
  <c r="F36" i="59" s="1"/>
  <c r="I51" i="82"/>
  <c r="AV51" i="82"/>
  <c r="AW51" i="82" s="1"/>
  <c r="AZ51" i="82" s="1"/>
  <c r="F51" i="82" s="1"/>
  <c r="I36" i="82"/>
  <c r="AV36" i="82"/>
  <c r="AW36" i="82" s="1"/>
  <c r="AZ36" i="82" s="1"/>
  <c r="F36" i="82" s="1"/>
  <c r="AR39" i="26"/>
  <c r="AS39" i="26" s="1"/>
  <c r="AV39" i="26" s="1"/>
  <c r="F39" i="26" s="1"/>
  <c r="I39" i="26"/>
  <c r="AR33" i="26"/>
  <c r="AS33" i="26" s="1"/>
  <c r="AV33" i="26" s="1"/>
  <c r="F33" i="26" s="1"/>
  <c r="I33" i="26"/>
  <c r="AR30" i="25"/>
  <c r="AS30" i="25" s="1"/>
  <c r="AV30" i="25" s="1"/>
  <c r="F30" i="25" s="1"/>
  <c r="I30" i="25"/>
  <c r="AR24" i="101"/>
  <c r="AS24" i="101" s="1"/>
  <c r="AV24" i="101" s="1"/>
  <c r="F24" i="101" s="1"/>
  <c r="AY24" i="101" s="1"/>
  <c r="G24" i="101" s="1"/>
  <c r="I24" i="101"/>
  <c r="BB24" i="101"/>
  <c r="BD24" i="101" s="1"/>
  <c r="I39" i="101"/>
  <c r="AR39" i="101"/>
  <c r="AS39" i="101" s="1"/>
  <c r="AV39" i="101" s="1"/>
  <c r="F39" i="101" s="1"/>
  <c r="I21" i="43"/>
  <c r="AR21" i="43"/>
  <c r="AS21" i="43" s="1"/>
  <c r="AV21" i="43" s="1"/>
  <c r="F21" i="43" s="1"/>
  <c r="I39" i="43"/>
  <c r="AR39" i="43"/>
  <c r="AS39" i="43" s="1"/>
  <c r="AV39" i="43" s="1"/>
  <c r="F39" i="43" s="1"/>
  <c r="AY39" i="43" s="1"/>
  <c r="G39" i="43" s="1"/>
  <c r="AR24" i="43"/>
  <c r="AS24" i="43" s="1"/>
  <c r="AV24" i="43" s="1"/>
  <c r="F24" i="43" s="1"/>
  <c r="I24" i="43"/>
  <c r="BB27" i="66"/>
  <c r="BD27" i="66" s="1"/>
  <c r="BB18" i="66"/>
  <c r="BD18" i="66" s="1"/>
  <c r="BB36" i="65"/>
  <c r="BD36" i="65" s="1"/>
  <c r="BB24" i="113"/>
  <c r="BD24" i="113" s="1"/>
  <c r="BB39" i="113"/>
  <c r="BD39" i="113" s="1"/>
  <c r="AV45" i="8"/>
  <c r="AW45" i="8" s="1"/>
  <c r="AZ45" i="8" s="1"/>
  <c r="F45" i="8" s="1"/>
  <c r="I45" i="8"/>
  <c r="I24" i="92"/>
  <c r="AR24" i="92"/>
  <c r="AS24" i="92" s="1"/>
  <c r="AV24" i="92" s="1"/>
  <c r="F24" i="92" s="1"/>
  <c r="BB42" i="83"/>
  <c r="BD42" i="83" s="1"/>
  <c r="AR21" i="84"/>
  <c r="AS21" i="84" s="1"/>
  <c r="AV21" i="84" s="1"/>
  <c r="F21" i="84" s="1"/>
  <c r="AY21" i="84" s="1"/>
  <c r="G21" i="84" s="1"/>
  <c r="I21" i="84"/>
  <c r="I18" i="84"/>
  <c r="AR18" i="84"/>
  <c r="AS18" i="84" s="1"/>
  <c r="AV18" i="84" s="1"/>
  <c r="F18" i="84" s="1"/>
  <c r="I45" i="119"/>
  <c r="AR45" i="119"/>
  <c r="AS45" i="119" s="1"/>
  <c r="AV45" i="119" s="1"/>
  <c r="F45" i="119" s="1"/>
  <c r="I24" i="99"/>
  <c r="AR24" i="99"/>
  <c r="AS24" i="99" s="1"/>
  <c r="AV24" i="99" s="1"/>
  <c r="F24" i="99" s="1"/>
  <c r="AY24" i="99" s="1"/>
  <c r="G24" i="99" s="1"/>
  <c r="I45" i="99"/>
  <c r="AR45" i="99"/>
  <c r="AS45" i="99" s="1"/>
  <c r="AV45" i="99" s="1"/>
  <c r="F45" i="99" s="1"/>
  <c r="I39" i="39"/>
  <c r="AR39" i="39"/>
  <c r="AS39" i="39" s="1"/>
  <c r="AV39" i="39" s="1"/>
  <c r="F39" i="39" s="1"/>
  <c r="I21" i="38"/>
  <c r="AV21" i="38"/>
  <c r="AW21" i="38" s="1"/>
  <c r="AZ21" i="38" s="1"/>
  <c r="F21" i="38" s="1"/>
  <c r="AV45" i="38"/>
  <c r="AW45" i="38" s="1"/>
  <c r="AZ45" i="38" s="1"/>
  <c r="F45" i="38" s="1"/>
  <c r="I45" i="38"/>
  <c r="BB45" i="107"/>
  <c r="BD45" i="107" s="1"/>
  <c r="BF51" i="5"/>
  <c r="BH51" i="5" s="1"/>
  <c r="BB42" i="86"/>
  <c r="BD42" i="86" s="1"/>
  <c r="BB18" i="87"/>
  <c r="BD18" i="87" s="1"/>
  <c r="I30" i="88"/>
  <c r="AV30" i="88"/>
  <c r="AW30" i="88" s="1"/>
  <c r="AZ30" i="88" s="1"/>
  <c r="F30" i="88" s="1"/>
  <c r="AV42" i="88"/>
  <c r="AW42" i="88" s="1"/>
  <c r="AZ42" i="88" s="1"/>
  <c r="F42" i="88" s="1"/>
  <c r="I42" i="88"/>
  <c r="AR48" i="20"/>
  <c r="AS48" i="20" s="1"/>
  <c r="AV48" i="20" s="1"/>
  <c r="F48" i="20" s="1"/>
  <c r="I48" i="20"/>
  <c r="I27" i="20"/>
  <c r="AR27" i="20"/>
  <c r="AS27" i="20" s="1"/>
  <c r="AV27" i="20" s="1"/>
  <c r="F27" i="20" s="1"/>
  <c r="BF51" i="19"/>
  <c r="BH51" i="19" s="1"/>
  <c r="BF27" i="19"/>
  <c r="BH27" i="19" s="1"/>
  <c r="BB51" i="37"/>
  <c r="BD51" i="37" s="1"/>
  <c r="I48" i="36"/>
  <c r="AR48" i="36"/>
  <c r="AS48" i="36" s="1"/>
  <c r="AV48" i="36" s="1"/>
  <c r="F48" i="36" s="1"/>
  <c r="AR18" i="36"/>
  <c r="AS18" i="36" s="1"/>
  <c r="AV18" i="36" s="1"/>
  <c r="F18" i="36" s="1"/>
  <c r="AY18" i="36" s="1"/>
  <c r="G18" i="36" s="1"/>
  <c r="I18" i="36"/>
  <c r="AR39" i="55"/>
  <c r="AS39" i="55" s="1"/>
  <c r="AV39" i="55" s="1"/>
  <c r="F39" i="55" s="1"/>
  <c r="I39" i="55"/>
  <c r="AZ33" i="52"/>
  <c r="I30" i="52"/>
  <c r="AR30" i="52"/>
  <c r="AS30" i="52" s="1"/>
  <c r="AV30" i="52" s="1"/>
  <c r="F30" i="52" s="1"/>
  <c r="BB18" i="90"/>
  <c r="BD18" i="90" s="1"/>
  <c r="AR45" i="4"/>
  <c r="AS45" i="4" s="1"/>
  <c r="AV45" i="4" s="1"/>
  <c r="F45" i="4" s="1"/>
  <c r="AY45" i="4" s="1"/>
  <c r="G45" i="4" s="1"/>
  <c r="I45" i="4"/>
  <c r="AR21" i="121"/>
  <c r="AS21" i="121" s="1"/>
  <c r="AV21" i="121" s="1"/>
  <c r="F21" i="121" s="1"/>
  <c r="AY21" i="121" s="1"/>
  <c r="G21" i="121" s="1"/>
  <c r="I21" i="121"/>
  <c r="BB21" i="121"/>
  <c r="BD21" i="121" s="1"/>
  <c r="AV27" i="122"/>
  <c r="AW27" i="122" s="1"/>
  <c r="AZ27" i="122" s="1"/>
  <c r="F27" i="122" s="1"/>
  <c r="I27" i="122"/>
  <c r="BB39" i="97"/>
  <c r="BD39" i="97" s="1"/>
  <c r="BB48" i="34"/>
  <c r="BD48" i="34" s="1"/>
  <c r="I33" i="105"/>
  <c r="AR33" i="105"/>
  <c r="AS33" i="105" s="1"/>
  <c r="AV33" i="105" s="1"/>
  <c r="F33" i="105" s="1"/>
  <c r="AY33" i="105" s="1"/>
  <c r="G33" i="105" s="1"/>
  <c r="I48" i="105"/>
  <c r="AR48" i="105"/>
  <c r="AS48" i="105" s="1"/>
  <c r="AV48" i="105" s="1"/>
  <c r="F48" i="105" s="1"/>
  <c r="I24" i="111"/>
  <c r="AR24" i="111"/>
  <c r="AS24" i="111" s="1"/>
  <c r="AV24" i="111" s="1"/>
  <c r="F24" i="111" s="1"/>
  <c r="AR27" i="110"/>
  <c r="AS27" i="110" s="1"/>
  <c r="AV27" i="110" s="1"/>
  <c r="F27" i="110" s="1"/>
  <c r="I27" i="110"/>
  <c r="I42" i="124"/>
  <c r="AR42" i="124"/>
  <c r="AS42" i="124" s="1"/>
  <c r="AV42" i="124" s="1"/>
  <c r="F42" i="124" s="1"/>
  <c r="AR36" i="124"/>
  <c r="AS36" i="124" s="1"/>
  <c r="AV36" i="124" s="1"/>
  <c r="F36" i="124" s="1"/>
  <c r="AY36" i="124" s="1"/>
  <c r="G36" i="124" s="1"/>
  <c r="I36" i="124"/>
  <c r="I18" i="124"/>
  <c r="AR18" i="124"/>
  <c r="AS18" i="124" s="1"/>
  <c r="AV18" i="124" s="1"/>
  <c r="F18" i="124" s="1"/>
  <c r="I42" i="109"/>
  <c r="AV42" i="109"/>
  <c r="AW42" i="109" s="1"/>
  <c r="AZ42" i="109" s="1"/>
  <c r="F42" i="109" s="1"/>
  <c r="AR30" i="89"/>
  <c r="AS30" i="89" s="1"/>
  <c r="AV30" i="89" s="1"/>
  <c r="F30" i="89" s="1"/>
  <c r="I30" i="89"/>
  <c r="BB51" i="3"/>
  <c r="BD51" i="3" s="1"/>
  <c r="AR33" i="2"/>
  <c r="AS33" i="2" s="1"/>
  <c r="AV33" i="2" s="1"/>
  <c r="F33" i="2" s="1"/>
  <c r="AY33" i="2" s="1"/>
  <c r="G33" i="2" s="1"/>
  <c r="I33" i="2"/>
  <c r="I33" i="75"/>
  <c r="AR33" i="75"/>
  <c r="AS33" i="75" s="1"/>
  <c r="AV33" i="75" s="1"/>
  <c r="F33" i="75" s="1"/>
  <c r="I21" i="75"/>
  <c r="AR21" i="75"/>
  <c r="AS21" i="75" s="1"/>
  <c r="AV21" i="75" s="1"/>
  <c r="F21" i="75" s="1"/>
  <c r="AR18" i="123"/>
  <c r="AS18" i="123" s="1"/>
  <c r="AV18" i="123" s="1"/>
  <c r="F18" i="123" s="1"/>
  <c r="I18" i="123"/>
  <c r="BF30" i="73"/>
  <c r="BH30" i="73" s="1"/>
  <c r="BF48" i="73"/>
  <c r="BH48" i="73" s="1"/>
  <c r="BF18" i="16"/>
  <c r="BH18" i="16" s="1"/>
  <c r="I27" i="94"/>
  <c r="AR27" i="94"/>
  <c r="AS27" i="94" s="1"/>
  <c r="AV27" i="94" s="1"/>
  <c r="F27" i="94" s="1"/>
  <c r="I48" i="31"/>
  <c r="AV48" i="31"/>
  <c r="AW48" i="31" s="1"/>
  <c r="AZ48" i="31" s="1"/>
  <c r="F48" i="31" s="1"/>
  <c r="AV24" i="31"/>
  <c r="AW24" i="31" s="1"/>
  <c r="AZ24" i="31" s="1"/>
  <c r="F24" i="31" s="1"/>
  <c r="I24" i="31"/>
  <c r="I21" i="31"/>
  <c r="AV21" i="31"/>
  <c r="AW21" i="31" s="1"/>
  <c r="AZ21" i="31" s="1"/>
  <c r="F21" i="31" s="1"/>
  <c r="BB45" i="9"/>
  <c r="BD45" i="9" s="1"/>
  <c r="BB48" i="13"/>
  <c r="BD48" i="13" s="1"/>
  <c r="BF27" i="41"/>
  <c r="BH27" i="41" s="1"/>
  <c r="BB27" i="42"/>
  <c r="BD27" i="42" s="1"/>
  <c r="AR30" i="4"/>
  <c r="AS30" i="4" s="1"/>
  <c r="AV30" i="4" s="1"/>
  <c r="F30" i="4" s="1"/>
  <c r="AY30" i="4" s="1"/>
  <c r="G30" i="4" s="1"/>
  <c r="I30" i="4"/>
  <c r="AR42" i="20"/>
  <c r="AS42" i="20" s="1"/>
  <c r="AV42" i="20" s="1"/>
  <c r="F42" i="20" s="1"/>
  <c r="AY42" i="20" s="1"/>
  <c r="G42" i="20" s="1"/>
  <c r="I42" i="20"/>
  <c r="I27" i="25"/>
  <c r="AR27" i="25"/>
  <c r="AS27" i="25" s="1"/>
  <c r="AV27" i="25" s="1"/>
  <c r="F27" i="25" s="1"/>
  <c r="AV30" i="53"/>
  <c r="AW30" i="53" s="1"/>
  <c r="AZ30" i="53" s="1"/>
  <c r="F30" i="53" s="1"/>
  <c r="BC30" i="53" s="1"/>
  <c r="G30" i="53" s="1"/>
  <c r="I30" i="53"/>
  <c r="I42" i="61"/>
  <c r="AV42" i="61"/>
  <c r="AW42" i="61" s="1"/>
  <c r="AZ42" i="61" s="1"/>
  <c r="F42" i="61" s="1"/>
  <c r="I21" i="82"/>
  <c r="AV21" i="82"/>
  <c r="AW21" i="82" s="1"/>
  <c r="AZ21" i="82" s="1"/>
  <c r="F21" i="82" s="1"/>
  <c r="BC21" i="82" s="1"/>
  <c r="G21" i="82" s="1"/>
  <c r="AR21" i="94"/>
  <c r="AS21" i="94" s="1"/>
  <c r="AV21" i="94" s="1"/>
  <c r="F21" i="94" s="1"/>
  <c r="AY21" i="94" s="1"/>
  <c r="G21" i="94" s="1"/>
  <c r="I21" i="94"/>
  <c r="AR33" i="121"/>
  <c r="AS33" i="121" s="1"/>
  <c r="AV33" i="121" s="1"/>
  <c r="F33" i="121" s="1"/>
  <c r="AY33" i="121" s="1"/>
  <c r="G33" i="121" s="1"/>
  <c r="I33" i="121"/>
  <c r="I27" i="127"/>
  <c r="AR27" i="127"/>
  <c r="AS27" i="127" s="1"/>
  <c r="AV27" i="127" s="1"/>
  <c r="F27" i="127" s="1"/>
  <c r="AY27" i="127" s="1"/>
  <c r="G27" i="127" s="1"/>
  <c r="I24" i="6"/>
  <c r="AR24" i="6"/>
  <c r="AS24" i="6" s="1"/>
  <c r="AV24" i="6" s="1"/>
  <c r="F24" i="6" s="1"/>
  <c r="AV51" i="22"/>
  <c r="AW51" i="22" s="1"/>
  <c r="AZ51" i="22" s="1"/>
  <c r="F51" i="22" s="1"/>
  <c r="I51" i="22"/>
  <c r="AR30" i="49"/>
  <c r="AS30" i="49" s="1"/>
  <c r="AV30" i="49" s="1"/>
  <c r="F30" i="49" s="1"/>
  <c r="I30" i="49"/>
  <c r="I39" i="70"/>
  <c r="AR39" i="70"/>
  <c r="AS39" i="70" s="1"/>
  <c r="AV39" i="70" s="1"/>
  <c r="F39" i="70" s="1"/>
  <c r="I39" i="87"/>
  <c r="AR39" i="87"/>
  <c r="AS39" i="87" s="1"/>
  <c r="AV39" i="87" s="1"/>
  <c r="F39" i="87" s="1"/>
  <c r="AR42" i="93"/>
  <c r="AS42" i="93" s="1"/>
  <c r="AV42" i="93" s="1"/>
  <c r="F42" i="93" s="1"/>
  <c r="AY42" i="93" s="1"/>
  <c r="G42" i="93" s="1"/>
  <c r="I42" i="93"/>
  <c r="I27" i="109"/>
  <c r="AV27" i="109"/>
  <c r="AW27" i="109" s="1"/>
  <c r="AZ27" i="109" s="1"/>
  <c r="F27" i="109" s="1"/>
  <c r="AV33" i="122"/>
  <c r="AW33" i="122" s="1"/>
  <c r="AZ33" i="122" s="1"/>
  <c r="F33" i="122" s="1"/>
  <c r="BC33" i="122" s="1"/>
  <c r="G33" i="122" s="1"/>
  <c r="I33" i="122"/>
  <c r="I42" i="2"/>
  <c r="AR42" i="2"/>
  <c r="AS42" i="2" s="1"/>
  <c r="AV42" i="2" s="1"/>
  <c r="F42" i="2" s="1"/>
  <c r="AV39" i="8"/>
  <c r="AW39" i="8" s="1"/>
  <c r="AZ39" i="8" s="1"/>
  <c r="F39" i="8" s="1"/>
  <c r="BC39" i="8" s="1"/>
  <c r="G39" i="8" s="1"/>
  <c r="I39" i="8"/>
  <c r="I42" i="21"/>
  <c r="AR42" i="21"/>
  <c r="AS42" i="21" s="1"/>
  <c r="AV42" i="21" s="1"/>
  <c r="F42" i="21" s="1"/>
  <c r="AY42" i="21" s="1"/>
  <c r="G42" i="21" s="1"/>
  <c r="I51" i="49"/>
  <c r="AR51" i="49"/>
  <c r="AS51" i="49" s="1"/>
  <c r="AV51" i="49" s="1"/>
  <c r="F51" i="49" s="1"/>
  <c r="AR45" i="55"/>
  <c r="AS45" i="55" s="1"/>
  <c r="AV45" i="55" s="1"/>
  <c r="F45" i="55" s="1"/>
  <c r="I45" i="55"/>
  <c r="I27" i="58"/>
  <c r="AR27" i="58"/>
  <c r="AS27" i="58" s="1"/>
  <c r="AV27" i="58" s="1"/>
  <c r="F27" i="58" s="1"/>
  <c r="AY27" i="58" s="1"/>
  <c r="G27" i="58" s="1"/>
  <c r="AR21" i="81"/>
  <c r="AS21" i="81" s="1"/>
  <c r="AV21" i="81" s="1"/>
  <c r="F21" i="81" s="1"/>
  <c r="AY21" i="81" s="1"/>
  <c r="G21" i="81" s="1"/>
  <c r="I21" i="81"/>
  <c r="AR39" i="89"/>
  <c r="AS39" i="89" s="1"/>
  <c r="AV39" i="89" s="1"/>
  <c r="F39" i="89" s="1"/>
  <c r="AY39" i="89" s="1"/>
  <c r="G39" i="89" s="1"/>
  <c r="I39" i="89"/>
  <c r="AR33" i="110"/>
  <c r="AS33" i="110" s="1"/>
  <c r="AV33" i="110" s="1"/>
  <c r="F33" i="110" s="1"/>
  <c r="AY33" i="110" s="1"/>
  <c r="G33" i="110" s="1"/>
  <c r="I33" i="110"/>
  <c r="AR18" i="128"/>
  <c r="AS18" i="128" s="1"/>
  <c r="AV18" i="128" s="1"/>
  <c r="F18" i="128" s="1"/>
  <c r="AY18" i="128" s="1"/>
  <c r="G18" i="128" s="1"/>
  <c r="I18" i="128"/>
  <c r="I33" i="16"/>
  <c r="AV33" i="16"/>
  <c r="AW33" i="16" s="1"/>
  <c r="AZ33" i="16" s="1"/>
  <c r="F33" i="16" s="1"/>
  <c r="AV18" i="22"/>
  <c r="AW18" i="22" s="1"/>
  <c r="AZ18" i="22" s="1"/>
  <c r="F18" i="22" s="1"/>
  <c r="BC18" i="22" s="1"/>
  <c r="G18" i="22" s="1"/>
  <c r="I18" i="22"/>
  <c r="AR51" i="70"/>
  <c r="AS51" i="70" s="1"/>
  <c r="AV51" i="70" s="1"/>
  <c r="F51" i="70" s="1"/>
  <c r="I51" i="70"/>
  <c r="AR24" i="84"/>
  <c r="AS24" i="84" s="1"/>
  <c r="AV24" i="84" s="1"/>
  <c r="F24" i="84" s="1"/>
  <c r="AY24" i="84" s="1"/>
  <c r="G24" i="84" s="1"/>
  <c r="I24" i="84"/>
  <c r="I21" i="97"/>
  <c r="AR21" i="97"/>
  <c r="AS21" i="97" s="1"/>
  <c r="AV21" i="97" s="1"/>
  <c r="F21" i="97" s="1"/>
  <c r="AR48" i="110"/>
  <c r="AS48" i="110" s="1"/>
  <c r="AV48" i="110" s="1"/>
  <c r="F48" i="110" s="1"/>
  <c r="AY48" i="110" s="1"/>
  <c r="G48" i="110" s="1"/>
  <c r="I48" i="110"/>
  <c r="AR33" i="120"/>
  <c r="AS33" i="120" s="1"/>
  <c r="AV33" i="120" s="1"/>
  <c r="F33" i="120" s="1"/>
  <c r="AY33" i="120" s="1"/>
  <c r="G33" i="120" s="1"/>
  <c r="I33" i="120"/>
  <c r="BB48" i="2"/>
  <c r="BD48" i="2" s="1"/>
  <c r="BF39" i="5"/>
  <c r="BH39" i="5" s="1"/>
  <c r="BF36" i="10"/>
  <c r="BH36" i="10" s="1"/>
  <c r="BB51" i="11"/>
  <c r="BD51" i="11" s="1"/>
  <c r="BB24" i="28"/>
  <c r="BD24" i="28" s="1"/>
  <c r="BB21" i="28"/>
  <c r="BD21" i="28" s="1"/>
  <c r="BF33" i="35"/>
  <c r="BH33" i="35" s="1"/>
  <c r="BB18" i="42"/>
  <c r="BD18" i="42" s="1"/>
  <c r="BB36" i="45"/>
  <c r="BD36" i="45" s="1"/>
  <c r="BF51" i="48"/>
  <c r="BH51" i="48" s="1"/>
  <c r="BB48" i="49"/>
  <c r="BD48" i="49" s="1"/>
  <c r="BB48" i="50"/>
  <c r="BD48" i="50" s="1"/>
  <c r="BB51" i="62"/>
  <c r="BD51" i="62" s="1"/>
  <c r="BB27" i="62"/>
  <c r="BD27" i="62" s="1"/>
  <c r="BF27" i="64"/>
  <c r="BH27" i="64" s="1"/>
  <c r="BB24" i="65"/>
  <c r="BD24" i="65" s="1"/>
  <c r="BF48" i="72"/>
  <c r="BH48" i="72" s="1"/>
  <c r="BF18" i="73"/>
  <c r="BH18" i="73" s="1"/>
  <c r="BF21" i="77"/>
  <c r="BH21" i="77" s="1"/>
  <c r="BB30" i="80"/>
  <c r="BD30" i="80" s="1"/>
  <c r="BF30" i="85"/>
  <c r="BH30" i="85" s="1"/>
  <c r="BB18" i="86"/>
  <c r="BD18" i="86" s="1"/>
  <c r="BF36" i="88"/>
  <c r="BH36" i="88" s="1"/>
  <c r="BB48" i="89"/>
  <c r="BD48" i="89" s="1"/>
  <c r="BB24" i="97"/>
  <c r="BD24" i="97" s="1"/>
  <c r="BB42" i="103"/>
  <c r="BD42" i="103" s="1"/>
  <c r="BB39" i="106"/>
  <c r="BD39" i="106" s="1"/>
  <c r="BB48" i="116"/>
  <c r="BD48" i="116" s="1"/>
  <c r="BB45" i="125"/>
  <c r="BD45" i="125" s="1"/>
  <c r="AR27" i="7"/>
  <c r="AS27" i="7" s="1"/>
  <c r="AV27" i="7" s="1"/>
  <c r="F27" i="7" s="1"/>
  <c r="AY27" i="7" s="1"/>
  <c r="G27" i="7" s="1"/>
  <c r="I27" i="7"/>
  <c r="AR51" i="15"/>
  <c r="AS51" i="15" s="1"/>
  <c r="AV51" i="15" s="1"/>
  <c r="F51" i="15" s="1"/>
  <c r="I51" i="15"/>
  <c r="I21" i="21"/>
  <c r="AR21" i="21"/>
  <c r="AS21" i="21" s="1"/>
  <c r="AV21" i="21" s="1"/>
  <c r="F21" i="21" s="1"/>
  <c r="AR45" i="39"/>
  <c r="AS45" i="39" s="1"/>
  <c r="AV45" i="39" s="1"/>
  <c r="F45" i="39" s="1"/>
  <c r="AY45" i="39" s="1"/>
  <c r="G45" i="39" s="1"/>
  <c r="I45" i="39"/>
  <c r="AR51" i="56"/>
  <c r="AS51" i="56" s="1"/>
  <c r="AV51" i="56" s="1"/>
  <c r="F51" i="56" s="1"/>
  <c r="I51" i="56"/>
  <c r="AR48" i="75"/>
  <c r="AS48" i="75" s="1"/>
  <c r="AV48" i="75" s="1"/>
  <c r="F48" i="75" s="1"/>
  <c r="AY48" i="75" s="1"/>
  <c r="G48" i="75" s="1"/>
  <c r="I48" i="75"/>
  <c r="AV33" i="88"/>
  <c r="AW33" i="88" s="1"/>
  <c r="AZ33" i="88" s="1"/>
  <c r="F33" i="88" s="1"/>
  <c r="BC33" i="88" s="1"/>
  <c r="G33" i="88" s="1"/>
  <c r="I33" i="88"/>
  <c r="BF33" i="88"/>
  <c r="BH33" i="88" s="1"/>
  <c r="AR33" i="98"/>
  <c r="AS33" i="98" s="1"/>
  <c r="AV33" i="98" s="1"/>
  <c r="F33" i="98" s="1"/>
  <c r="AY33" i="98" s="1"/>
  <c r="G33" i="98" s="1"/>
  <c r="I33" i="98"/>
  <c r="I51" i="124"/>
  <c r="AR51" i="124"/>
  <c r="AS51" i="124" s="1"/>
  <c r="AV51" i="124" s="1"/>
  <c r="F51" i="124" s="1"/>
  <c r="AR42" i="6"/>
  <c r="AS42" i="6" s="1"/>
  <c r="AV42" i="6" s="1"/>
  <c r="F42" i="6" s="1"/>
  <c r="I42" i="6"/>
  <c r="AV51" i="8"/>
  <c r="AW51" i="8" s="1"/>
  <c r="AZ51" i="8" s="1"/>
  <c r="F51" i="8" s="1"/>
  <c r="BC51" i="8" s="1"/>
  <c r="G51" i="8" s="1"/>
  <c r="I51" i="8"/>
  <c r="I24" i="22"/>
  <c r="AV24" i="22"/>
  <c r="AW24" i="22" s="1"/>
  <c r="AZ24" i="22" s="1"/>
  <c r="F24" i="22" s="1"/>
  <c r="I42" i="51"/>
  <c r="AR42" i="51"/>
  <c r="AS42" i="51" s="1"/>
  <c r="AV42" i="51" s="1"/>
  <c r="F42" i="51" s="1"/>
  <c r="I51" i="77"/>
  <c r="AV51" i="77"/>
  <c r="AW51" i="77" s="1"/>
  <c r="AZ51" i="77" s="1"/>
  <c r="F51" i="77" s="1"/>
  <c r="AR24" i="87"/>
  <c r="AS24" i="87" s="1"/>
  <c r="AV24" i="87" s="1"/>
  <c r="F24" i="87" s="1"/>
  <c r="AY24" i="87" s="1"/>
  <c r="G24" i="87" s="1"/>
  <c r="I24" i="87"/>
  <c r="AR36" i="98"/>
  <c r="AS36" i="98" s="1"/>
  <c r="AV36" i="98" s="1"/>
  <c r="F36" i="98" s="1"/>
  <c r="AY36" i="98" s="1"/>
  <c r="G36" i="98" s="1"/>
  <c r="I36" i="98"/>
  <c r="I45" i="111"/>
  <c r="AR45" i="111"/>
  <c r="AS45" i="111" s="1"/>
  <c r="AV45" i="111" s="1"/>
  <c r="F45" i="111" s="1"/>
  <c r="AY45" i="111" s="1"/>
  <c r="G45" i="111" s="1"/>
  <c r="AR27" i="124"/>
  <c r="AS27" i="124" s="1"/>
  <c r="AV27" i="124" s="1"/>
  <c r="F27" i="124" s="1"/>
  <c r="AY27" i="124" s="1"/>
  <c r="G27" i="124" s="1"/>
  <c r="I27" i="124"/>
  <c r="BB27" i="124"/>
  <c r="BD27" i="124" s="1"/>
  <c r="AR39" i="4"/>
  <c r="AS39" i="4" s="1"/>
  <c r="AV39" i="4" s="1"/>
  <c r="F39" i="4" s="1"/>
  <c r="AY39" i="4" s="1"/>
  <c r="G39" i="4" s="1"/>
  <c r="I39" i="4"/>
  <c r="I39" i="15"/>
  <c r="AR39" i="15"/>
  <c r="AS39" i="15" s="1"/>
  <c r="AV39" i="15" s="1"/>
  <c r="F39" i="15" s="1"/>
  <c r="AY39" i="15" s="1"/>
  <c r="G39" i="15" s="1"/>
  <c r="AV42" i="22"/>
  <c r="AW42" i="22" s="1"/>
  <c r="AZ42" i="22" s="1"/>
  <c r="F42" i="22" s="1"/>
  <c r="BC42" i="22" s="1"/>
  <c r="G42" i="22" s="1"/>
  <c r="I42" i="22"/>
  <c r="AR48" i="52"/>
  <c r="AS48" i="52" s="1"/>
  <c r="AV48" i="52" s="1"/>
  <c r="F48" i="52" s="1"/>
  <c r="I48" i="52"/>
  <c r="I27" i="55"/>
  <c r="AR27" i="55"/>
  <c r="AS27" i="55" s="1"/>
  <c r="AV27" i="55" s="1"/>
  <c r="F27" i="55" s="1"/>
  <c r="AY27" i="55" s="1"/>
  <c r="G27" i="55" s="1"/>
  <c r="I42" i="78"/>
  <c r="AR42" i="78"/>
  <c r="AS42" i="78" s="1"/>
  <c r="AV42" i="78" s="1"/>
  <c r="F42" i="78" s="1"/>
  <c r="I33" i="82"/>
  <c r="AV33" i="82"/>
  <c r="AW33" i="82" s="1"/>
  <c r="AZ33" i="82" s="1"/>
  <c r="F33" i="82" s="1"/>
  <c r="I45" i="95"/>
  <c r="AV45" i="95"/>
  <c r="AW45" i="95" s="1"/>
  <c r="AZ45" i="95" s="1"/>
  <c r="F45" i="95" s="1"/>
  <c r="AR39" i="117"/>
  <c r="AS39" i="117" s="1"/>
  <c r="AV39" i="117" s="1"/>
  <c r="F39" i="117" s="1"/>
  <c r="I39" i="117"/>
  <c r="AR27" i="17"/>
  <c r="AS27" i="17" s="1"/>
  <c r="AV27" i="17" s="1"/>
  <c r="F27" i="17" s="1"/>
  <c r="I27" i="17"/>
  <c r="I51" i="25"/>
  <c r="AR51" i="25"/>
  <c r="AS51" i="25" s="1"/>
  <c r="AV51" i="25" s="1"/>
  <c r="F51" i="25" s="1"/>
  <c r="I27" i="70"/>
  <c r="AR27" i="70"/>
  <c r="AS27" i="70" s="1"/>
  <c r="AV27" i="70" s="1"/>
  <c r="F27" i="70" s="1"/>
  <c r="I51" i="88"/>
  <c r="AV51" i="88"/>
  <c r="AW51" i="88" s="1"/>
  <c r="AZ51" i="88" s="1"/>
  <c r="F51" i="88" s="1"/>
  <c r="BC51" i="88" s="1"/>
  <c r="G51" i="88" s="1"/>
  <c r="BF51" i="88"/>
  <c r="BH51" i="88" s="1"/>
  <c r="I33" i="111"/>
  <c r="AR33" i="111"/>
  <c r="AS33" i="111" s="1"/>
  <c r="AV33" i="111" s="1"/>
  <c r="F33" i="111" s="1"/>
  <c r="I21" i="122"/>
  <c r="AV21" i="122"/>
  <c r="AW21" i="122" s="1"/>
  <c r="AZ21" i="122" s="1"/>
  <c r="F21" i="122" s="1"/>
  <c r="BF45" i="44"/>
  <c r="BH45" i="44" s="1"/>
  <c r="BB30" i="9"/>
  <c r="BD30" i="9" s="1"/>
  <c r="BB39" i="3"/>
  <c r="BD39" i="3" s="1"/>
  <c r="BF33" i="5"/>
  <c r="BH33" i="5" s="1"/>
  <c r="BB18" i="9"/>
  <c r="BD18" i="9" s="1"/>
  <c r="BF45" i="10"/>
  <c r="BH45" i="10" s="1"/>
  <c r="BB21" i="42"/>
  <c r="BD21" i="42" s="1"/>
  <c r="BB42" i="47"/>
  <c r="BD42" i="47" s="1"/>
  <c r="BF21" i="48"/>
  <c r="BH21" i="48" s="1"/>
  <c r="BB36" i="62"/>
  <c r="BD36" i="62" s="1"/>
  <c r="BF33" i="72"/>
  <c r="BH33" i="72" s="1"/>
  <c r="BB30" i="74"/>
  <c r="BD30" i="74" s="1"/>
  <c r="BB33" i="83"/>
  <c r="BD33" i="83" s="1"/>
  <c r="BB18" i="83"/>
  <c r="BD18" i="83" s="1"/>
  <c r="BB51" i="86"/>
  <c r="BD51" i="86" s="1"/>
  <c r="BB48" i="90"/>
  <c r="BD48" i="90" s="1"/>
  <c r="BB36" i="94"/>
  <c r="BD36" i="94" s="1"/>
  <c r="BB30" i="103"/>
  <c r="BD30" i="103" s="1"/>
  <c r="BB42" i="108"/>
  <c r="BD42" i="108" s="1"/>
  <c r="BB36" i="108"/>
  <c r="BD36" i="108" s="1"/>
  <c r="BB48" i="121"/>
  <c r="BD48" i="121" s="1"/>
  <c r="I27" i="15"/>
  <c r="AR27" i="15"/>
  <c r="AS27" i="15" s="1"/>
  <c r="AV27" i="15" s="1"/>
  <c r="F27" i="15" s="1"/>
  <c r="AY27" i="15" s="1"/>
  <c r="G27" i="15" s="1"/>
  <c r="I30" i="22"/>
  <c r="AV30" i="22"/>
  <c r="AW30" i="22" s="1"/>
  <c r="AZ30" i="22" s="1"/>
  <c r="F30" i="22" s="1"/>
  <c r="AR36" i="52"/>
  <c r="AS36" i="52" s="1"/>
  <c r="AV36" i="52" s="1"/>
  <c r="F36" i="52" s="1"/>
  <c r="AY36" i="52" s="1"/>
  <c r="G36" i="52" s="1"/>
  <c r="I36" i="52"/>
  <c r="AR27" i="56"/>
  <c r="AS27" i="56" s="1"/>
  <c r="AV27" i="56" s="1"/>
  <c r="F27" i="56" s="1"/>
  <c r="AY27" i="56" s="1"/>
  <c r="G27" i="56" s="1"/>
  <c r="I27" i="56"/>
  <c r="I33" i="81"/>
  <c r="AR33" i="81"/>
  <c r="AS33" i="81" s="1"/>
  <c r="AV33" i="81" s="1"/>
  <c r="F33" i="81" s="1"/>
  <c r="AY33" i="81" s="1"/>
  <c r="G33" i="81" s="1"/>
  <c r="AR33" i="89"/>
  <c r="AS33" i="89" s="1"/>
  <c r="AV33" i="89" s="1"/>
  <c r="F33" i="89" s="1"/>
  <c r="AY33" i="89" s="1"/>
  <c r="G33" i="89" s="1"/>
  <c r="I33" i="89"/>
  <c r="I48" i="119"/>
  <c r="AR48" i="119"/>
  <c r="AS48" i="119" s="1"/>
  <c r="AV48" i="119" s="1"/>
  <c r="F48" i="119" s="1"/>
  <c r="AY48" i="119" s="1"/>
  <c r="G48" i="119" s="1"/>
  <c r="I30" i="124"/>
  <c r="AR30" i="124"/>
  <c r="AS30" i="124" s="1"/>
  <c r="AV30" i="124" s="1"/>
  <c r="F30" i="124" s="1"/>
  <c r="AV21" i="8"/>
  <c r="AW21" i="8" s="1"/>
  <c r="AZ21" i="8" s="1"/>
  <c r="F21" i="8" s="1"/>
  <c r="BC21" i="8" s="1"/>
  <c r="G21" i="8" s="1"/>
  <c r="I21" i="8"/>
  <c r="AR51" i="17"/>
  <c r="AS51" i="17" s="1"/>
  <c r="AV51" i="17" s="1"/>
  <c r="F51" i="17" s="1"/>
  <c r="AY51" i="17" s="1"/>
  <c r="G51" i="17" s="1"/>
  <c r="I51" i="17"/>
  <c r="AR36" i="23"/>
  <c r="AS36" i="23" s="1"/>
  <c r="AV36" i="23" s="1"/>
  <c r="F36" i="23" s="1"/>
  <c r="AY36" i="23" s="1"/>
  <c r="G36" i="23" s="1"/>
  <c r="I36" i="23"/>
  <c r="AV45" i="53"/>
  <c r="AW45" i="53" s="1"/>
  <c r="AZ45" i="53" s="1"/>
  <c r="F45" i="53" s="1"/>
  <c r="BC45" i="53" s="1"/>
  <c r="G45" i="53" s="1"/>
  <c r="I45" i="53"/>
  <c r="AR36" i="84"/>
  <c r="AS36" i="84" s="1"/>
  <c r="AV36" i="84" s="1"/>
  <c r="F36" i="84" s="1"/>
  <c r="AY36" i="84" s="1"/>
  <c r="G36" i="84" s="1"/>
  <c r="I36" i="84"/>
  <c r="I24" i="93"/>
  <c r="AR24" i="93"/>
  <c r="AS24" i="93" s="1"/>
  <c r="AV24" i="93" s="1"/>
  <c r="F24" i="93" s="1"/>
  <c r="I45" i="120"/>
  <c r="AR45" i="120"/>
  <c r="AS45" i="120" s="1"/>
  <c r="AV45" i="120" s="1"/>
  <c r="F45" i="120" s="1"/>
  <c r="I21" i="111"/>
  <c r="AR21" i="111"/>
  <c r="AS21" i="111" s="1"/>
  <c r="AV21" i="111" s="1"/>
  <c r="F21" i="111" s="1"/>
  <c r="AR45" i="126"/>
  <c r="AS45" i="126" s="1"/>
  <c r="AV45" i="126" s="1"/>
  <c r="F45" i="126" s="1"/>
  <c r="I45" i="126"/>
  <c r="I39" i="7"/>
  <c r="AR39" i="7"/>
  <c r="AS39" i="7" s="1"/>
  <c r="AV39" i="7" s="1"/>
  <c r="F39" i="7" s="1"/>
  <c r="AV45" i="16"/>
  <c r="AW45" i="16" s="1"/>
  <c r="AZ45" i="16" s="1"/>
  <c r="F45" i="16" s="1"/>
  <c r="I45" i="16"/>
  <c r="AR33" i="23"/>
  <c r="AS33" i="23" s="1"/>
  <c r="AV33" i="23" s="1"/>
  <c r="F33" i="23" s="1"/>
  <c r="AY33" i="23" s="1"/>
  <c r="G33" i="23" s="1"/>
  <c r="I33" i="23"/>
  <c r="I24" i="52"/>
  <c r="AR24" i="52"/>
  <c r="AS24" i="52" s="1"/>
  <c r="AV24" i="52" s="1"/>
  <c r="F24" i="52" s="1"/>
  <c r="I39" i="56"/>
  <c r="AR39" i="56"/>
  <c r="AS39" i="56" s="1"/>
  <c r="AV39" i="56" s="1"/>
  <c r="F39" i="56" s="1"/>
  <c r="AY39" i="56" s="1"/>
  <c r="G39" i="56" s="1"/>
  <c r="I18" i="78"/>
  <c r="AR18" i="78"/>
  <c r="AS18" i="78" s="1"/>
  <c r="AV18" i="78" s="1"/>
  <c r="F18" i="78" s="1"/>
  <c r="AR21" i="87"/>
  <c r="AS21" i="87" s="1"/>
  <c r="AV21" i="87" s="1"/>
  <c r="F21" i="87" s="1"/>
  <c r="AY21" i="87" s="1"/>
  <c r="G21" i="87" s="1"/>
  <c r="I21" i="87"/>
  <c r="AR39" i="98"/>
  <c r="AS39" i="98" s="1"/>
  <c r="AV39" i="98" s="1"/>
  <c r="F39" i="98" s="1"/>
  <c r="I39" i="98"/>
  <c r="AR45" i="121"/>
  <c r="AS45" i="121" s="1"/>
  <c r="AV45" i="121" s="1"/>
  <c r="F45" i="121" s="1"/>
  <c r="AY45" i="121" s="1"/>
  <c r="G45" i="121" s="1"/>
  <c r="I45" i="121"/>
  <c r="I33" i="7"/>
  <c r="AR33" i="7"/>
  <c r="AS33" i="7" s="1"/>
  <c r="AV33" i="7" s="1"/>
  <c r="F33" i="7" s="1"/>
  <c r="I30" i="21"/>
  <c r="AR30" i="21"/>
  <c r="AS30" i="21" s="1"/>
  <c r="AV30" i="21" s="1"/>
  <c r="F30" i="21" s="1"/>
  <c r="AY30" i="21" s="1"/>
  <c r="G30" i="21" s="1"/>
  <c r="I27" i="51"/>
  <c r="AR27" i="51"/>
  <c r="AS27" i="51" s="1"/>
  <c r="AV27" i="51" s="1"/>
  <c r="F27" i="51" s="1"/>
  <c r="I36" i="77"/>
  <c r="AV36" i="77"/>
  <c r="AW36" i="77" s="1"/>
  <c r="AZ36" i="77" s="1"/>
  <c r="F36" i="77" s="1"/>
  <c r="AR36" i="89"/>
  <c r="AS36" i="89" s="1"/>
  <c r="AV36" i="89" s="1"/>
  <c r="F36" i="89" s="1"/>
  <c r="AY36" i="89" s="1"/>
  <c r="G36" i="89" s="1"/>
  <c r="I36" i="89"/>
  <c r="AR27" i="115"/>
  <c r="AS27" i="115" s="1"/>
  <c r="AV27" i="115" s="1"/>
  <c r="F27" i="115" s="1"/>
  <c r="I27" i="115"/>
  <c r="AR33" i="126"/>
  <c r="AS33" i="126" s="1"/>
  <c r="AV33" i="126" s="1"/>
  <c r="F33" i="126" s="1"/>
  <c r="AY33" i="126" s="1"/>
  <c r="G33" i="126" s="1"/>
  <c r="I33" i="126"/>
  <c r="BF21" i="35"/>
  <c r="BH21" i="35" s="1"/>
  <c r="BF27" i="85"/>
  <c r="BH27" i="85" s="1"/>
  <c r="BB39" i="91"/>
  <c r="BD39" i="91" s="1"/>
  <c r="BB33" i="91"/>
  <c r="BD33" i="91" s="1"/>
  <c r="BB21" i="96"/>
  <c r="BD21" i="96" s="1"/>
  <c r="BB21" i="103"/>
  <c r="BD21" i="103" s="1"/>
  <c r="BB51" i="106"/>
  <c r="BD51" i="106" s="1"/>
  <c r="BB27" i="106"/>
  <c r="BD27" i="106" s="1"/>
  <c r="BF18" i="109"/>
  <c r="BH18" i="109" s="1"/>
  <c r="BB36" i="113"/>
  <c r="BD36" i="113" s="1"/>
  <c r="BF36" i="114"/>
  <c r="BH36" i="114" s="1"/>
  <c r="BB51" i="115"/>
  <c r="BD51" i="115" s="1"/>
  <c r="BB51" i="116"/>
  <c r="BD51" i="116" s="1"/>
  <c r="BB27" i="116"/>
  <c r="BD27" i="116" s="1"/>
  <c r="BB42" i="116"/>
  <c r="BD42" i="116" s="1"/>
  <c r="BB42" i="118"/>
  <c r="BD42" i="118" s="1"/>
  <c r="BB48" i="120"/>
  <c r="BD48" i="120" s="1"/>
  <c r="BF33" i="122"/>
  <c r="BH33" i="122" s="1"/>
  <c r="BB27" i="127"/>
  <c r="BD27" i="127" s="1"/>
  <c r="BB18" i="128"/>
  <c r="BD18" i="128" s="1"/>
  <c r="I21" i="16"/>
  <c r="AV21" i="16"/>
  <c r="AW21" i="16" s="1"/>
  <c r="AZ21" i="16" s="1"/>
  <c r="F21" i="16" s="1"/>
  <c r="BC21" i="16" s="1"/>
  <c r="G21" i="16" s="1"/>
  <c r="AR39" i="23"/>
  <c r="AS39" i="23" s="1"/>
  <c r="AV39" i="23" s="1"/>
  <c r="F39" i="23" s="1"/>
  <c r="AY39" i="23" s="1"/>
  <c r="G39" i="23" s="1"/>
  <c r="I39" i="23"/>
  <c r="I48" i="53"/>
  <c r="AV48" i="53"/>
  <c r="AW48" i="53" s="1"/>
  <c r="AZ48" i="53" s="1"/>
  <c r="F48" i="53" s="1"/>
  <c r="AR39" i="58"/>
  <c r="AS39" i="58" s="1"/>
  <c r="AV39" i="58" s="1"/>
  <c r="F39" i="58" s="1"/>
  <c r="I39" i="58"/>
  <c r="AV45" i="82"/>
  <c r="AW45" i="82" s="1"/>
  <c r="AZ45" i="82" s="1"/>
  <c r="F45" i="82" s="1"/>
  <c r="I45" i="82"/>
  <c r="I18" i="93"/>
  <c r="AR18" i="93"/>
  <c r="AS18" i="93" s="1"/>
  <c r="AV18" i="93" s="1"/>
  <c r="F18" i="93" s="1"/>
  <c r="AR30" i="120"/>
  <c r="AS30" i="120" s="1"/>
  <c r="AV30" i="120" s="1"/>
  <c r="F30" i="120" s="1"/>
  <c r="AY30" i="120" s="1"/>
  <c r="G30" i="120" s="1"/>
  <c r="I30" i="120"/>
  <c r="I48" i="125"/>
  <c r="AR48" i="125"/>
  <c r="AS48" i="125" s="1"/>
  <c r="AV48" i="125" s="1"/>
  <c r="F48" i="125" s="1"/>
  <c r="AY48" i="125" s="1"/>
  <c r="G48" i="125" s="1"/>
  <c r="I39" i="6"/>
  <c r="AR39" i="6"/>
  <c r="AS39" i="6" s="1"/>
  <c r="AV39" i="6" s="1"/>
  <c r="F39" i="6" s="1"/>
  <c r="AR18" i="20"/>
  <c r="AS18" i="20" s="1"/>
  <c r="AV18" i="20" s="1"/>
  <c r="F18" i="20" s="1"/>
  <c r="I18" i="20"/>
  <c r="AR24" i="25"/>
  <c r="AS24" i="25" s="1"/>
  <c r="AV24" i="25" s="1"/>
  <c r="F24" i="25" s="1"/>
  <c r="AY24" i="25" s="1"/>
  <c r="G24" i="25" s="1"/>
  <c r="I24" i="25"/>
  <c r="I33" i="66"/>
  <c r="AR33" i="66"/>
  <c r="AS33" i="66" s="1"/>
  <c r="AV33" i="66" s="1"/>
  <c r="F33" i="66" s="1"/>
  <c r="I24" i="86"/>
  <c r="AR24" i="86"/>
  <c r="AS24" i="86" s="1"/>
  <c r="AV24" i="86" s="1"/>
  <c r="F24" i="86" s="1"/>
  <c r="AR24" i="94"/>
  <c r="AS24" i="94" s="1"/>
  <c r="AV24" i="94" s="1"/>
  <c r="F24" i="94" s="1"/>
  <c r="AY24" i="94" s="1"/>
  <c r="G24" i="94" s="1"/>
  <c r="I24" i="94"/>
  <c r="AV51" i="109"/>
  <c r="AW51" i="109" s="1"/>
  <c r="AZ51" i="109" s="1"/>
  <c r="F51" i="109" s="1"/>
  <c r="I51" i="109"/>
  <c r="I51" i="117"/>
  <c r="AR51" i="117"/>
  <c r="AS51" i="117" s="1"/>
  <c r="AV51" i="117" s="1"/>
  <c r="F51" i="117" s="1"/>
  <c r="I42" i="128"/>
  <c r="AR42" i="128"/>
  <c r="AS42" i="128" s="1"/>
  <c r="AV42" i="128" s="1"/>
  <c r="F42" i="128" s="1"/>
  <c r="I36" i="4"/>
  <c r="AR36" i="4"/>
  <c r="AS36" i="4" s="1"/>
  <c r="AV36" i="4" s="1"/>
  <c r="F36" i="4" s="1"/>
  <c r="AR39" i="17"/>
  <c r="AS39" i="17" s="1"/>
  <c r="AV39" i="17" s="1"/>
  <c r="F39" i="17" s="1"/>
  <c r="AY39" i="17" s="1"/>
  <c r="G39" i="17" s="1"/>
  <c r="I39" i="17"/>
  <c r="AR21" i="25"/>
  <c r="AS21" i="25" s="1"/>
  <c r="AV21" i="25" s="1"/>
  <c r="F21" i="25" s="1"/>
  <c r="AY21" i="25" s="1"/>
  <c r="G21" i="25" s="1"/>
  <c r="BB21" i="25"/>
  <c r="BD21" i="25" s="1"/>
  <c r="I21" i="25"/>
  <c r="AV42" i="53"/>
  <c r="AW42" i="53" s="1"/>
  <c r="AZ42" i="53" s="1"/>
  <c r="F42" i="53" s="1"/>
  <c r="BC42" i="53" s="1"/>
  <c r="G42" i="53" s="1"/>
  <c r="I42" i="53"/>
  <c r="I51" i="58"/>
  <c r="AR51" i="58"/>
  <c r="AS51" i="58" s="1"/>
  <c r="AV51" i="58" s="1"/>
  <c r="F51" i="58" s="1"/>
  <c r="AR45" i="81"/>
  <c r="AS45" i="81" s="1"/>
  <c r="AV45" i="81" s="1"/>
  <c r="F45" i="81" s="1"/>
  <c r="I45" i="81"/>
  <c r="I39" i="88"/>
  <c r="AV39" i="88"/>
  <c r="AW39" i="88" s="1"/>
  <c r="AZ39" i="88" s="1"/>
  <c r="F39" i="88" s="1"/>
  <c r="AR51" i="110"/>
  <c r="AS51" i="110" s="1"/>
  <c r="AV51" i="110" s="1"/>
  <c r="F51" i="110" s="1"/>
  <c r="AY51" i="110" s="1"/>
  <c r="G51" i="110" s="1"/>
  <c r="I51" i="110"/>
  <c r="AR24" i="124"/>
  <c r="AS24" i="124" s="1"/>
  <c r="AV24" i="124" s="1"/>
  <c r="F24" i="124" s="1"/>
  <c r="AY24" i="124" s="1"/>
  <c r="G24" i="124" s="1"/>
  <c r="I24" i="124"/>
  <c r="AR33" i="4"/>
  <c r="AS33" i="4" s="1"/>
  <c r="AV33" i="4" s="1"/>
  <c r="F33" i="4" s="1"/>
  <c r="AY33" i="4" s="1"/>
  <c r="G33" i="4" s="1"/>
  <c r="I33" i="4"/>
  <c r="I36" i="22"/>
  <c r="AV36" i="22"/>
  <c r="AW36" i="22" s="1"/>
  <c r="AZ36" i="22" s="1"/>
  <c r="F36" i="22" s="1"/>
  <c r="I51" i="55"/>
  <c r="AR51" i="55"/>
  <c r="AS51" i="55" s="1"/>
  <c r="AV51" i="55" s="1"/>
  <c r="F51" i="55" s="1"/>
  <c r="AR48" i="84"/>
  <c r="AS48" i="84" s="1"/>
  <c r="AV48" i="84" s="1"/>
  <c r="F48" i="84" s="1"/>
  <c r="I48" i="84"/>
  <c r="I39" i="94"/>
  <c r="AR39" i="94"/>
  <c r="AS39" i="94" s="1"/>
  <c r="AV39" i="94" s="1"/>
  <c r="F39" i="94" s="1"/>
  <c r="I39" i="109"/>
  <c r="AV39" i="109"/>
  <c r="AW39" i="109" s="1"/>
  <c r="AZ39" i="109" s="1"/>
  <c r="F39" i="109" s="1"/>
  <c r="BC39" i="109" s="1"/>
  <c r="G39" i="109" s="1"/>
  <c r="AR27" i="117"/>
  <c r="AS27" i="117" s="1"/>
  <c r="AV27" i="117" s="1"/>
  <c r="F27" i="117" s="1"/>
  <c r="AY27" i="117" s="1"/>
  <c r="G27" i="117" s="1"/>
  <c r="I27" i="117"/>
  <c r="BB48" i="128"/>
  <c r="BD48" i="128" s="1"/>
  <c r="BA48" i="128"/>
  <c r="AZ48" i="128"/>
  <c r="I18" i="127"/>
  <c r="AR18" i="127"/>
  <c r="AS18" i="127" s="1"/>
  <c r="AV18" i="127" s="1"/>
  <c r="F18" i="127" s="1"/>
  <c r="AY18" i="127" s="1"/>
  <c r="G18" i="127" s="1"/>
  <c r="BA36" i="126"/>
  <c r="AZ36" i="126"/>
  <c r="BB48" i="126"/>
  <c r="BD48" i="126" s="1"/>
  <c r="BB36" i="126"/>
  <c r="BD36" i="126" s="1"/>
  <c r="BA48" i="126"/>
  <c r="AZ48" i="126"/>
  <c r="BA27" i="125"/>
  <c r="AZ27" i="125"/>
  <c r="I24" i="125"/>
  <c r="AR24" i="125"/>
  <c r="AS24" i="125" s="1"/>
  <c r="AV24" i="125" s="1"/>
  <c r="F24" i="125" s="1"/>
  <c r="AY24" i="125" s="1"/>
  <c r="G24" i="125" s="1"/>
  <c r="I39" i="125"/>
  <c r="AR39" i="125"/>
  <c r="AS39" i="125" s="1"/>
  <c r="AV39" i="125" s="1"/>
  <c r="F39" i="125" s="1"/>
  <c r="AY39" i="125" s="1"/>
  <c r="G39" i="125" s="1"/>
  <c r="BB27" i="125"/>
  <c r="BD27" i="125" s="1"/>
  <c r="I36" i="125"/>
  <c r="AR36" i="125"/>
  <c r="AS36" i="125" s="1"/>
  <c r="AV36" i="125" s="1"/>
  <c r="F36" i="125" s="1"/>
  <c r="AY36" i="125" s="1"/>
  <c r="G36" i="125" s="1"/>
  <c r="I33" i="125"/>
  <c r="AR33" i="125"/>
  <c r="AS33" i="125" s="1"/>
  <c r="AV33" i="125" s="1"/>
  <c r="F33" i="125" s="1"/>
  <c r="AY33" i="125" s="1"/>
  <c r="G33" i="125" s="1"/>
  <c r="BA21" i="125"/>
  <c r="AZ21" i="125"/>
  <c r="BA45" i="125"/>
  <c r="AZ45" i="125"/>
  <c r="BA42" i="125"/>
  <c r="AZ42" i="125"/>
  <c r="I18" i="125"/>
  <c r="AR18" i="125"/>
  <c r="AS18" i="125" s="1"/>
  <c r="AV18" i="125" s="1"/>
  <c r="F18" i="125" s="1"/>
  <c r="AY18" i="125" s="1"/>
  <c r="G18" i="125" s="1"/>
  <c r="I30" i="125"/>
  <c r="AR30" i="125"/>
  <c r="AS30" i="125" s="1"/>
  <c r="AV30" i="125" s="1"/>
  <c r="F30" i="125" s="1"/>
  <c r="BB42" i="125"/>
  <c r="BD42" i="125" s="1"/>
  <c r="BB18" i="125"/>
  <c r="BD18" i="125" s="1"/>
  <c r="BA48" i="124"/>
  <c r="AZ48" i="124"/>
  <c r="BB48" i="124"/>
  <c r="BD48" i="124" s="1"/>
  <c r="I18" i="122"/>
  <c r="AV18" i="122"/>
  <c r="AW18" i="122" s="1"/>
  <c r="AZ18" i="122" s="1"/>
  <c r="F18" i="122" s="1"/>
  <c r="BC18" i="122" s="1"/>
  <c r="G18" i="122" s="1"/>
  <c r="BA36" i="121"/>
  <c r="AZ36" i="121"/>
  <c r="BB36" i="121"/>
  <c r="BD36" i="121" s="1"/>
  <c r="BA48" i="121"/>
  <c r="AZ48" i="121"/>
  <c r="BA36" i="120"/>
  <c r="AZ36" i="120"/>
  <c r="BB36" i="120"/>
  <c r="BD36" i="120" s="1"/>
  <c r="BA48" i="120"/>
  <c r="AZ48" i="120"/>
  <c r="I48" i="118"/>
  <c r="AR48" i="118"/>
  <c r="AS48" i="118" s="1"/>
  <c r="AV48" i="118" s="1"/>
  <c r="F48" i="118" s="1"/>
  <c r="AY48" i="118" s="1"/>
  <c r="G48" i="118" s="1"/>
  <c r="BA51" i="118"/>
  <c r="AZ51" i="118"/>
  <c r="BA42" i="118"/>
  <c r="AZ42" i="118"/>
  <c r="I39" i="118"/>
  <c r="AR39" i="118"/>
  <c r="AS39" i="118" s="1"/>
  <c r="AV39" i="118" s="1"/>
  <c r="F39" i="118" s="1"/>
  <c r="AY39" i="118" s="1"/>
  <c r="G39" i="118" s="1"/>
  <c r="I24" i="118"/>
  <c r="AR24" i="118"/>
  <c r="AS24" i="118" s="1"/>
  <c r="AV24" i="118" s="1"/>
  <c r="F24" i="118" s="1"/>
  <c r="AY24" i="118" s="1"/>
  <c r="G24" i="118" s="1"/>
  <c r="I36" i="118"/>
  <c r="AR36" i="118"/>
  <c r="AS36" i="118" s="1"/>
  <c r="AV36" i="118" s="1"/>
  <c r="F36" i="118" s="1"/>
  <c r="AY36" i="118" s="1"/>
  <c r="G36" i="118" s="1"/>
  <c r="I45" i="118"/>
  <c r="AR45" i="118"/>
  <c r="AS45" i="118" s="1"/>
  <c r="AV45" i="118" s="1"/>
  <c r="F45" i="118" s="1"/>
  <c r="AY45" i="118" s="1"/>
  <c r="G45" i="118" s="1"/>
  <c r="I18" i="118"/>
  <c r="AR18" i="118"/>
  <c r="AS18" i="118" s="1"/>
  <c r="AV18" i="118" s="1"/>
  <c r="F18" i="118" s="1"/>
  <c r="AY18" i="118" s="1"/>
  <c r="G18" i="118" s="1"/>
  <c r="I21" i="118"/>
  <c r="AR21" i="118"/>
  <c r="AS21" i="118" s="1"/>
  <c r="AV21" i="118" s="1"/>
  <c r="F21" i="118" s="1"/>
  <c r="AY21" i="118" s="1"/>
  <c r="G21" i="118" s="1"/>
  <c r="I33" i="118"/>
  <c r="AR33" i="118"/>
  <c r="AS33" i="118" s="1"/>
  <c r="AV33" i="118" s="1"/>
  <c r="F33" i="118" s="1"/>
  <c r="AY33" i="118" s="1"/>
  <c r="G33" i="118" s="1"/>
  <c r="BA27" i="118"/>
  <c r="AZ27" i="118"/>
  <c r="BA30" i="118"/>
  <c r="AZ30" i="118"/>
  <c r="BB27" i="118"/>
  <c r="BD27" i="118" s="1"/>
  <c r="I18" i="117"/>
  <c r="AR18" i="117"/>
  <c r="AS18" i="117" s="1"/>
  <c r="AV18" i="117" s="1"/>
  <c r="F18" i="117" s="1"/>
  <c r="AY18" i="117" s="1"/>
  <c r="G18" i="117" s="1"/>
  <c r="BA36" i="116"/>
  <c r="AZ36" i="116"/>
  <c r="BA21" i="116"/>
  <c r="AZ21" i="116"/>
  <c r="BA39" i="116"/>
  <c r="AZ39" i="116"/>
  <c r="BA33" i="116"/>
  <c r="AZ33" i="116"/>
  <c r="I30" i="116"/>
  <c r="AR30" i="116"/>
  <c r="AS30" i="116" s="1"/>
  <c r="AV30" i="116" s="1"/>
  <c r="F30" i="116" s="1"/>
  <c r="AY30" i="116" s="1"/>
  <c r="G30" i="116" s="1"/>
  <c r="BB36" i="116"/>
  <c r="BD36" i="116" s="1"/>
  <c r="I18" i="116"/>
  <c r="AR18" i="116"/>
  <c r="AS18" i="116" s="1"/>
  <c r="AV18" i="116" s="1"/>
  <c r="F18" i="116" s="1"/>
  <c r="AY18" i="116" s="1"/>
  <c r="G18" i="116" s="1"/>
  <c r="BB33" i="116"/>
  <c r="BD33" i="116" s="1"/>
  <c r="BA24" i="116"/>
  <c r="AZ24" i="116"/>
  <c r="BA51" i="116"/>
  <c r="AZ51" i="116"/>
  <c r="BA27" i="116"/>
  <c r="AZ27" i="116"/>
  <c r="BA48" i="116"/>
  <c r="AZ48" i="116"/>
  <c r="BA42" i="116"/>
  <c r="AZ42" i="116"/>
  <c r="I45" i="116"/>
  <c r="AR45" i="116"/>
  <c r="AS45" i="116" s="1"/>
  <c r="AV45" i="116" s="1"/>
  <c r="F45" i="116" s="1"/>
  <c r="BB21" i="116"/>
  <c r="BD21" i="116" s="1"/>
  <c r="I39" i="115"/>
  <c r="AR39" i="115"/>
  <c r="AS39" i="115" s="1"/>
  <c r="AV39" i="115" s="1"/>
  <c r="F39" i="115" s="1"/>
  <c r="AY39" i="115" s="1"/>
  <c r="G39" i="115" s="1"/>
  <c r="I48" i="115"/>
  <c r="AR48" i="115"/>
  <c r="AS48" i="115" s="1"/>
  <c r="AV48" i="115" s="1"/>
  <c r="F48" i="115" s="1"/>
  <c r="AY48" i="115" s="1"/>
  <c r="G48" i="115" s="1"/>
  <c r="BA45" i="115"/>
  <c r="AZ45" i="115"/>
  <c r="I33" i="115"/>
  <c r="AR33" i="115"/>
  <c r="AS33" i="115" s="1"/>
  <c r="AV33" i="115" s="1"/>
  <c r="F33" i="115" s="1"/>
  <c r="AY33" i="115" s="1"/>
  <c r="G33" i="115" s="1"/>
  <c r="BA51" i="115"/>
  <c r="AZ51" i="115"/>
  <c r="I42" i="115"/>
  <c r="AR42" i="115"/>
  <c r="AS42" i="115" s="1"/>
  <c r="AV42" i="115" s="1"/>
  <c r="F42" i="115" s="1"/>
  <c r="AY42" i="115" s="1"/>
  <c r="G42" i="115" s="1"/>
  <c r="I36" i="115"/>
  <c r="AR36" i="115"/>
  <c r="AS36" i="115" s="1"/>
  <c r="AV36" i="115" s="1"/>
  <c r="F36" i="115" s="1"/>
  <c r="BB45" i="115"/>
  <c r="BD45" i="115" s="1"/>
  <c r="I51" i="114"/>
  <c r="AV51" i="114"/>
  <c r="AW51" i="114" s="1"/>
  <c r="AZ51" i="114" s="1"/>
  <c r="F51" i="114" s="1"/>
  <c r="BC51" i="114" s="1"/>
  <c r="G51" i="114" s="1"/>
  <c r="I45" i="114"/>
  <c r="AV45" i="114"/>
  <c r="AW45" i="114" s="1"/>
  <c r="AZ45" i="114" s="1"/>
  <c r="F45" i="114" s="1"/>
  <c r="BC45" i="114" s="1"/>
  <c r="G45" i="114" s="1"/>
  <c r="I18" i="114"/>
  <c r="AV18" i="114"/>
  <c r="AW18" i="114" s="1"/>
  <c r="AZ18" i="114" s="1"/>
  <c r="F18" i="114" s="1"/>
  <c r="BC18" i="114" s="1"/>
  <c r="G18" i="114" s="1"/>
  <c r="BE36" i="114"/>
  <c r="BD36" i="114"/>
  <c r="I48" i="114"/>
  <c r="AV48" i="114"/>
  <c r="AW48" i="114" s="1"/>
  <c r="AZ48" i="114" s="1"/>
  <c r="F48" i="114" s="1"/>
  <c r="BC48" i="114" s="1"/>
  <c r="G48" i="114" s="1"/>
  <c r="I21" i="114"/>
  <c r="AV21" i="114"/>
  <c r="AW21" i="114" s="1"/>
  <c r="AZ21" i="114" s="1"/>
  <c r="F21" i="114" s="1"/>
  <c r="BC21" i="114" s="1"/>
  <c r="G21" i="114" s="1"/>
  <c r="BF18" i="114"/>
  <c r="BH18" i="114" s="1"/>
  <c r="I42" i="114"/>
  <c r="AV42" i="114"/>
  <c r="AW42" i="114" s="1"/>
  <c r="AZ42" i="114" s="1"/>
  <c r="F42" i="114" s="1"/>
  <c r="BC42" i="114" s="1"/>
  <c r="G42" i="114" s="1"/>
  <c r="BF45" i="114"/>
  <c r="BH45" i="114" s="1"/>
  <c r="BE39" i="114"/>
  <c r="BD39" i="114"/>
  <c r="BE24" i="114"/>
  <c r="BD24" i="114"/>
  <c r="BF51" i="114"/>
  <c r="BH51" i="114" s="1"/>
  <c r="BE27" i="114"/>
  <c r="BD27" i="114"/>
  <c r="I33" i="114"/>
  <c r="AV33" i="114"/>
  <c r="AW33" i="114" s="1"/>
  <c r="AZ33" i="114" s="1"/>
  <c r="F33" i="114" s="1"/>
  <c r="I30" i="114"/>
  <c r="AV30" i="114"/>
  <c r="AW30" i="114" s="1"/>
  <c r="AZ30" i="114" s="1"/>
  <c r="F30" i="114" s="1"/>
  <c r="I51" i="113"/>
  <c r="AR51" i="113"/>
  <c r="AS51" i="113" s="1"/>
  <c r="AV51" i="113" s="1"/>
  <c r="F51" i="113" s="1"/>
  <c r="AY51" i="113" s="1"/>
  <c r="G51" i="113" s="1"/>
  <c r="I45" i="113"/>
  <c r="AR45" i="113"/>
  <c r="AS45" i="113" s="1"/>
  <c r="AV45" i="113" s="1"/>
  <c r="F45" i="113" s="1"/>
  <c r="AY45" i="113" s="1"/>
  <c r="G45" i="113" s="1"/>
  <c r="I18" i="113"/>
  <c r="AR18" i="113"/>
  <c r="AS18" i="113" s="1"/>
  <c r="AV18" i="113" s="1"/>
  <c r="F18" i="113" s="1"/>
  <c r="AY18" i="113" s="1"/>
  <c r="G18" i="113" s="1"/>
  <c r="BA36" i="113"/>
  <c r="AZ36" i="113"/>
  <c r="I48" i="113"/>
  <c r="AR48" i="113"/>
  <c r="AS48" i="113" s="1"/>
  <c r="AV48" i="113" s="1"/>
  <c r="F48" i="113" s="1"/>
  <c r="AY48" i="113" s="1"/>
  <c r="G48" i="113" s="1"/>
  <c r="I21" i="113"/>
  <c r="AR21" i="113"/>
  <c r="AS21" i="113" s="1"/>
  <c r="AV21" i="113" s="1"/>
  <c r="F21" i="113" s="1"/>
  <c r="AY21" i="113" s="1"/>
  <c r="G21" i="113" s="1"/>
  <c r="I42" i="113"/>
  <c r="AR42" i="113"/>
  <c r="AS42" i="113" s="1"/>
  <c r="AV42" i="113" s="1"/>
  <c r="F42" i="113" s="1"/>
  <c r="AY42" i="113" s="1"/>
  <c r="G42" i="113" s="1"/>
  <c r="BB21" i="113"/>
  <c r="BD21" i="113" s="1"/>
  <c r="BA39" i="113"/>
  <c r="AZ39" i="113"/>
  <c r="BA24" i="113"/>
  <c r="AZ24" i="113"/>
  <c r="BA27" i="113"/>
  <c r="AZ27" i="113"/>
  <c r="I33" i="113"/>
  <c r="AR33" i="113"/>
  <c r="AS33" i="113" s="1"/>
  <c r="AV33" i="113" s="1"/>
  <c r="F33" i="113" s="1"/>
  <c r="I30" i="113"/>
  <c r="AR30" i="113"/>
  <c r="AS30" i="113" s="1"/>
  <c r="AV30" i="113" s="1"/>
  <c r="F30" i="113" s="1"/>
  <c r="I18" i="110"/>
  <c r="AR18" i="110"/>
  <c r="AS18" i="110" s="1"/>
  <c r="AV18" i="110" s="1"/>
  <c r="F18" i="110" s="1"/>
  <c r="AY18" i="110" s="1"/>
  <c r="G18" i="110" s="1"/>
  <c r="I21" i="110"/>
  <c r="AR21" i="110"/>
  <c r="AS21" i="110" s="1"/>
  <c r="AV21" i="110" s="1"/>
  <c r="F21" i="110" s="1"/>
  <c r="AY21" i="110" s="1"/>
  <c r="G21" i="110" s="1"/>
  <c r="I21" i="109"/>
  <c r="AV21" i="109"/>
  <c r="AW21" i="109" s="1"/>
  <c r="AZ21" i="109" s="1"/>
  <c r="F21" i="109" s="1"/>
  <c r="BC21" i="109" s="1"/>
  <c r="G21" i="109" s="1"/>
  <c r="BE18" i="109"/>
  <c r="BD18" i="109"/>
  <c r="BB48" i="108"/>
  <c r="BD48" i="108" s="1"/>
  <c r="BA48" i="108"/>
  <c r="AZ48" i="108"/>
  <c r="BA42" i="108"/>
  <c r="AZ42" i="108"/>
  <c r="BA36" i="108"/>
  <c r="AZ36" i="108"/>
  <c r="I48" i="107"/>
  <c r="AR48" i="107"/>
  <c r="AS48" i="107" s="1"/>
  <c r="AV48" i="107" s="1"/>
  <c r="F48" i="107" s="1"/>
  <c r="AY48" i="107" s="1"/>
  <c r="G48" i="107" s="1"/>
  <c r="I21" i="107"/>
  <c r="AR21" i="107"/>
  <c r="AS21" i="107" s="1"/>
  <c r="AV21" i="107" s="1"/>
  <c r="F21" i="107" s="1"/>
  <c r="AY21" i="107" s="1"/>
  <c r="G21" i="107" s="1"/>
  <c r="I33" i="107"/>
  <c r="AR33" i="107"/>
  <c r="AS33" i="107" s="1"/>
  <c r="AV33" i="107" s="1"/>
  <c r="F33" i="107" s="1"/>
  <c r="AY33" i="107" s="1"/>
  <c r="G33" i="107" s="1"/>
  <c r="BA51" i="107"/>
  <c r="AZ51" i="107"/>
  <c r="BA27" i="107"/>
  <c r="AZ27" i="107"/>
  <c r="I30" i="107"/>
  <c r="AR30" i="107"/>
  <c r="AS30" i="107" s="1"/>
  <c r="AV30" i="107" s="1"/>
  <c r="F30" i="107" s="1"/>
  <c r="AY30" i="107" s="1"/>
  <c r="G30" i="107" s="1"/>
  <c r="I42" i="107"/>
  <c r="AR42" i="107"/>
  <c r="AS42" i="107" s="1"/>
  <c r="AV42" i="107" s="1"/>
  <c r="F42" i="107" s="1"/>
  <c r="BA45" i="107"/>
  <c r="AZ45" i="107"/>
  <c r="BA39" i="107"/>
  <c r="AZ39" i="107"/>
  <c r="BA24" i="107"/>
  <c r="AZ24" i="107"/>
  <c r="I36" i="107"/>
  <c r="AR36" i="107"/>
  <c r="AS36" i="107" s="1"/>
  <c r="AV36" i="107" s="1"/>
  <c r="F36" i="107" s="1"/>
  <c r="BB51" i="107"/>
  <c r="BD51" i="107" s="1"/>
  <c r="BB48" i="107"/>
  <c r="BD48" i="107" s="1"/>
  <c r="I18" i="107"/>
  <c r="AR18" i="107"/>
  <c r="AS18" i="107" s="1"/>
  <c r="AV18" i="107" s="1"/>
  <c r="F18" i="107" s="1"/>
  <c r="I24" i="106"/>
  <c r="AR24" i="106"/>
  <c r="AS24" i="106" s="1"/>
  <c r="AV24" i="106" s="1"/>
  <c r="F24" i="106" s="1"/>
  <c r="AY24" i="106" s="1"/>
  <c r="G24" i="106" s="1"/>
  <c r="I21" i="106"/>
  <c r="AR21" i="106"/>
  <c r="AS21" i="106" s="1"/>
  <c r="AV21" i="106" s="1"/>
  <c r="F21" i="106" s="1"/>
  <c r="AY21" i="106" s="1"/>
  <c r="G21" i="106" s="1"/>
  <c r="I30" i="106"/>
  <c r="AR30" i="106"/>
  <c r="AS30" i="106" s="1"/>
  <c r="AV30" i="106" s="1"/>
  <c r="F30" i="106" s="1"/>
  <c r="AY30" i="106" s="1"/>
  <c r="G30" i="106" s="1"/>
  <c r="BA33" i="106"/>
  <c r="AZ33" i="106"/>
  <c r="BA39" i="106"/>
  <c r="AZ39" i="106"/>
  <c r="I45" i="106"/>
  <c r="AR45" i="106"/>
  <c r="AS45" i="106" s="1"/>
  <c r="AV45" i="106" s="1"/>
  <c r="F45" i="106" s="1"/>
  <c r="AY45" i="106" s="1"/>
  <c r="G45" i="106" s="1"/>
  <c r="I18" i="106"/>
  <c r="AR18" i="106"/>
  <c r="AS18" i="106" s="1"/>
  <c r="AV18" i="106" s="1"/>
  <c r="F18" i="106" s="1"/>
  <c r="AY18" i="106" s="1"/>
  <c r="G18" i="106" s="1"/>
  <c r="BB33" i="106"/>
  <c r="BD33" i="106" s="1"/>
  <c r="BA48" i="106"/>
  <c r="AZ48" i="106"/>
  <c r="BA51" i="106"/>
  <c r="AZ51" i="106"/>
  <c r="BA27" i="106"/>
  <c r="AZ27" i="106"/>
  <c r="I36" i="106"/>
  <c r="AR36" i="106"/>
  <c r="AS36" i="106" s="1"/>
  <c r="AV36" i="106" s="1"/>
  <c r="F36" i="106" s="1"/>
  <c r="I42" i="106"/>
  <c r="AR42" i="106"/>
  <c r="AS42" i="106" s="1"/>
  <c r="AV42" i="106" s="1"/>
  <c r="F42" i="106" s="1"/>
  <c r="BB45" i="106"/>
  <c r="BD45" i="106" s="1"/>
  <c r="BA39" i="105"/>
  <c r="AZ39" i="105"/>
  <c r="BA27" i="105"/>
  <c r="AZ27" i="105"/>
  <c r="BB39" i="105"/>
  <c r="BD39" i="105" s="1"/>
  <c r="BB27" i="105"/>
  <c r="BD27" i="105" s="1"/>
  <c r="I39" i="104"/>
  <c r="AR39" i="104"/>
  <c r="AS39" i="104" s="1"/>
  <c r="AV39" i="104" s="1"/>
  <c r="F39" i="104" s="1"/>
  <c r="AY39" i="104" s="1"/>
  <c r="G39" i="104" s="1"/>
  <c r="I24" i="104"/>
  <c r="AR24" i="104"/>
  <c r="AS24" i="104" s="1"/>
  <c r="AV24" i="104" s="1"/>
  <c r="F24" i="104" s="1"/>
  <c r="AY24" i="104" s="1"/>
  <c r="G24" i="104" s="1"/>
  <c r="BA36" i="104"/>
  <c r="AZ36" i="104"/>
  <c r="BA51" i="104"/>
  <c r="AZ51" i="104"/>
  <c r="BA21" i="104"/>
  <c r="AZ21" i="104"/>
  <c r="I33" i="104"/>
  <c r="AR33" i="104"/>
  <c r="AS33" i="104" s="1"/>
  <c r="AV33" i="104" s="1"/>
  <c r="F33" i="104" s="1"/>
  <c r="AY33" i="104" s="1"/>
  <c r="G33" i="104" s="1"/>
  <c r="BB36" i="104"/>
  <c r="BD36" i="104" s="1"/>
  <c r="BB45" i="104"/>
  <c r="BD45" i="104" s="1"/>
  <c r="BB21" i="104"/>
  <c r="BD21" i="104" s="1"/>
  <c r="BB51" i="104"/>
  <c r="BD51" i="104" s="1"/>
  <c r="I42" i="104"/>
  <c r="AR42" i="104"/>
  <c r="AS42" i="104" s="1"/>
  <c r="AV42" i="104" s="1"/>
  <c r="F42" i="104" s="1"/>
  <c r="AY42" i="104" s="1"/>
  <c r="G42" i="104" s="1"/>
  <c r="BA27" i="104"/>
  <c r="AZ27" i="104"/>
  <c r="BA45" i="104"/>
  <c r="AZ45" i="104"/>
  <c r="I30" i="104"/>
  <c r="AR30" i="104"/>
  <c r="AS30" i="104" s="1"/>
  <c r="AV30" i="104" s="1"/>
  <c r="F30" i="104" s="1"/>
  <c r="AY30" i="104" s="1"/>
  <c r="G30" i="104" s="1"/>
  <c r="I48" i="104"/>
  <c r="AR48" i="104"/>
  <c r="AS48" i="104" s="1"/>
  <c r="AV48" i="104" s="1"/>
  <c r="F48" i="104" s="1"/>
  <c r="AY48" i="104" s="1"/>
  <c r="G48" i="104" s="1"/>
  <c r="I18" i="104"/>
  <c r="AR18" i="104"/>
  <c r="AS18" i="104" s="1"/>
  <c r="AV18" i="104" s="1"/>
  <c r="F18" i="104" s="1"/>
  <c r="AY18" i="104" s="1"/>
  <c r="G18" i="104" s="1"/>
  <c r="I24" i="103"/>
  <c r="AR24" i="103"/>
  <c r="AS24" i="103" s="1"/>
  <c r="AV24" i="103" s="1"/>
  <c r="F24" i="103" s="1"/>
  <c r="AY24" i="103" s="1"/>
  <c r="G24" i="103" s="1"/>
  <c r="I45" i="103"/>
  <c r="AR45" i="103"/>
  <c r="AS45" i="103" s="1"/>
  <c r="AV45" i="103" s="1"/>
  <c r="F45" i="103" s="1"/>
  <c r="AY45" i="103" s="1"/>
  <c r="G45" i="103" s="1"/>
  <c r="I39" i="103"/>
  <c r="AR39" i="103"/>
  <c r="AS39" i="103" s="1"/>
  <c r="AV39" i="103" s="1"/>
  <c r="F39" i="103" s="1"/>
  <c r="AY39" i="103" s="1"/>
  <c r="G39" i="103" s="1"/>
  <c r="I36" i="103"/>
  <c r="AR36" i="103"/>
  <c r="AS36" i="103" s="1"/>
  <c r="AV36" i="103" s="1"/>
  <c r="F36" i="103" s="1"/>
  <c r="AY36" i="103" s="1"/>
  <c r="G36" i="103" s="1"/>
  <c r="I27" i="103"/>
  <c r="AR27" i="103"/>
  <c r="AS27" i="103" s="1"/>
  <c r="AV27" i="103" s="1"/>
  <c r="F27" i="103" s="1"/>
  <c r="AY27" i="103" s="1"/>
  <c r="G27" i="103" s="1"/>
  <c r="BA42" i="103"/>
  <c r="AZ42" i="103"/>
  <c r="I18" i="103"/>
  <c r="AR18" i="103"/>
  <c r="AS18" i="103" s="1"/>
  <c r="AV18" i="103" s="1"/>
  <c r="F18" i="103" s="1"/>
  <c r="AY18" i="103" s="1"/>
  <c r="G18" i="103" s="1"/>
  <c r="BA30" i="103"/>
  <c r="AZ30" i="103"/>
  <c r="BA48" i="103"/>
  <c r="AZ48" i="103"/>
  <c r="BA21" i="103"/>
  <c r="AZ21" i="103"/>
  <c r="BA33" i="103"/>
  <c r="AZ33" i="103"/>
  <c r="BB33" i="103"/>
  <c r="BD33" i="103" s="1"/>
  <c r="BA48" i="102"/>
  <c r="AZ48" i="102"/>
  <c r="BB48" i="102"/>
  <c r="BD48" i="102" s="1"/>
  <c r="BA27" i="99"/>
  <c r="AZ27" i="99"/>
  <c r="BB27" i="99"/>
  <c r="BD27" i="99" s="1"/>
  <c r="BA48" i="98"/>
  <c r="AZ48" i="98"/>
  <c r="BA45" i="98"/>
  <c r="AZ45" i="98"/>
  <c r="BB48" i="98"/>
  <c r="BD48" i="98" s="1"/>
  <c r="BB45" i="98"/>
  <c r="BD45" i="98" s="1"/>
  <c r="I48" i="97"/>
  <c r="AR48" i="97"/>
  <c r="AS48" i="97" s="1"/>
  <c r="AV48" i="97" s="1"/>
  <c r="F48" i="97" s="1"/>
  <c r="AY48" i="97" s="1"/>
  <c r="G48" i="97" s="1"/>
  <c r="BA27" i="97"/>
  <c r="AZ27" i="97"/>
  <c r="I33" i="97"/>
  <c r="AR33" i="97"/>
  <c r="AS33" i="97" s="1"/>
  <c r="AV33" i="97" s="1"/>
  <c r="F33" i="97" s="1"/>
  <c r="AY33" i="97" s="1"/>
  <c r="G33" i="97" s="1"/>
  <c r="I30" i="97"/>
  <c r="AR30" i="97"/>
  <c r="AS30" i="97" s="1"/>
  <c r="AV30" i="97" s="1"/>
  <c r="F30" i="97" s="1"/>
  <c r="BA36" i="97"/>
  <c r="AZ36" i="97"/>
  <c r="I45" i="97"/>
  <c r="AR45" i="97"/>
  <c r="AS45" i="97" s="1"/>
  <c r="AV45" i="97" s="1"/>
  <c r="F45" i="97" s="1"/>
  <c r="AY45" i="97" s="1"/>
  <c r="G45" i="97" s="1"/>
  <c r="BA51" i="97"/>
  <c r="AZ51" i="97"/>
  <c r="BA39" i="97"/>
  <c r="AZ39" i="97"/>
  <c r="BB33" i="97"/>
  <c r="BD33" i="97" s="1"/>
  <c r="BA24" i="97"/>
  <c r="AZ24" i="97"/>
  <c r="BB51" i="97"/>
  <c r="BD51" i="97" s="1"/>
  <c r="BB27" i="97"/>
  <c r="BD27" i="97" s="1"/>
  <c r="I42" i="97"/>
  <c r="AR42" i="97"/>
  <c r="AS42" i="97" s="1"/>
  <c r="AV42" i="97" s="1"/>
  <c r="F42" i="97" s="1"/>
  <c r="AY42" i="97" s="1"/>
  <c r="G42" i="97" s="1"/>
  <c r="I33" i="96"/>
  <c r="AR33" i="96"/>
  <c r="AS33" i="96" s="1"/>
  <c r="AV33" i="96" s="1"/>
  <c r="F33" i="96" s="1"/>
  <c r="AY33" i="96" s="1"/>
  <c r="G33" i="96" s="1"/>
  <c r="I24" i="96"/>
  <c r="AR24" i="96"/>
  <c r="AS24" i="96" s="1"/>
  <c r="AV24" i="96" s="1"/>
  <c r="F24" i="96" s="1"/>
  <c r="AY24" i="96" s="1"/>
  <c r="G24" i="96" s="1"/>
  <c r="I51" i="96"/>
  <c r="AR51" i="96"/>
  <c r="AS51" i="96" s="1"/>
  <c r="AV51" i="96" s="1"/>
  <c r="F51" i="96" s="1"/>
  <c r="AY51" i="96" s="1"/>
  <c r="G51" i="96" s="1"/>
  <c r="BA45" i="96"/>
  <c r="AZ45" i="96"/>
  <c r="I39" i="96"/>
  <c r="AR39" i="96"/>
  <c r="AS39" i="96" s="1"/>
  <c r="AV39" i="96" s="1"/>
  <c r="F39" i="96" s="1"/>
  <c r="AY39" i="96" s="1"/>
  <c r="G39" i="96" s="1"/>
  <c r="BA21" i="96"/>
  <c r="AZ21" i="96"/>
  <c r="I48" i="96"/>
  <c r="AR48" i="96"/>
  <c r="AS48" i="96" s="1"/>
  <c r="AV48" i="96" s="1"/>
  <c r="F48" i="96" s="1"/>
  <c r="AY48" i="96" s="1"/>
  <c r="G48" i="96" s="1"/>
  <c r="I36" i="96"/>
  <c r="AR36" i="96"/>
  <c r="AS36" i="96" s="1"/>
  <c r="AV36" i="96" s="1"/>
  <c r="F36" i="96" s="1"/>
  <c r="AY36" i="96" s="1"/>
  <c r="G36" i="96" s="1"/>
  <c r="BA27" i="96"/>
  <c r="AZ27" i="96"/>
  <c r="BB36" i="96"/>
  <c r="BD36" i="96" s="1"/>
  <c r="BA18" i="96"/>
  <c r="AZ18" i="96"/>
  <c r="I42" i="96"/>
  <c r="AR42" i="96"/>
  <c r="AS42" i="96" s="1"/>
  <c r="AV42" i="96" s="1"/>
  <c r="F42" i="96" s="1"/>
  <c r="BA30" i="96"/>
  <c r="AZ30" i="96"/>
  <c r="BA48" i="94"/>
  <c r="AZ48" i="94"/>
  <c r="BA36" i="94"/>
  <c r="AZ36" i="94"/>
  <c r="BB48" i="94"/>
  <c r="BD48" i="94" s="1"/>
  <c r="I30" i="91"/>
  <c r="AR30" i="91"/>
  <c r="AS30" i="91" s="1"/>
  <c r="AV30" i="91" s="1"/>
  <c r="F30" i="91" s="1"/>
  <c r="AY30" i="91" s="1"/>
  <c r="G30" i="91" s="1"/>
  <c r="I42" i="91"/>
  <c r="AR42" i="91"/>
  <c r="AS42" i="91" s="1"/>
  <c r="AV42" i="91" s="1"/>
  <c r="F42" i="91" s="1"/>
  <c r="AY42" i="91" s="1"/>
  <c r="G42" i="91" s="1"/>
  <c r="BA51" i="91"/>
  <c r="AZ51" i="91"/>
  <c r="I48" i="91"/>
  <c r="AR48" i="91"/>
  <c r="AS48" i="91" s="1"/>
  <c r="AV48" i="91" s="1"/>
  <c r="F48" i="91" s="1"/>
  <c r="AY48" i="91" s="1"/>
  <c r="G48" i="91" s="1"/>
  <c r="I36" i="91"/>
  <c r="AR36" i="91"/>
  <c r="AS36" i="91" s="1"/>
  <c r="AV36" i="91" s="1"/>
  <c r="F36" i="91" s="1"/>
  <c r="AY36" i="91" s="1"/>
  <c r="G36" i="91" s="1"/>
  <c r="BB24" i="91"/>
  <c r="BD24" i="91" s="1"/>
  <c r="BA39" i="91"/>
  <c r="AZ39" i="91"/>
  <c r="BA33" i="91"/>
  <c r="AZ33" i="91"/>
  <c r="BA27" i="91"/>
  <c r="AZ27" i="91"/>
  <c r="I21" i="91"/>
  <c r="AR21" i="91"/>
  <c r="AS21" i="91" s="1"/>
  <c r="AV21" i="91" s="1"/>
  <c r="F21" i="91" s="1"/>
  <c r="AY21" i="91" s="1"/>
  <c r="G21" i="91" s="1"/>
  <c r="I45" i="91"/>
  <c r="AR45" i="91"/>
  <c r="AS45" i="91" s="1"/>
  <c r="AV45" i="91" s="1"/>
  <c r="F45" i="91" s="1"/>
  <c r="AY45" i="91" s="1"/>
  <c r="G45" i="91" s="1"/>
  <c r="BA24" i="91"/>
  <c r="AZ24" i="91"/>
  <c r="BB45" i="91"/>
  <c r="BD45" i="91" s="1"/>
  <c r="I18" i="91"/>
  <c r="AR18" i="91"/>
  <c r="AS18" i="91" s="1"/>
  <c r="AV18" i="91" s="1"/>
  <c r="F18" i="91" s="1"/>
  <c r="AY18" i="91" s="1"/>
  <c r="G18" i="91" s="1"/>
  <c r="I51" i="90"/>
  <c r="AR51" i="90"/>
  <c r="AS51" i="90" s="1"/>
  <c r="AV51" i="90" s="1"/>
  <c r="F51" i="90" s="1"/>
  <c r="AY51" i="90" s="1"/>
  <c r="G51" i="90" s="1"/>
  <c r="I36" i="90"/>
  <c r="AR36" i="90"/>
  <c r="AS36" i="90" s="1"/>
  <c r="AV36" i="90" s="1"/>
  <c r="F36" i="90" s="1"/>
  <c r="AY36" i="90" s="1"/>
  <c r="G36" i="90" s="1"/>
  <c r="BA48" i="90"/>
  <c r="AZ48" i="90"/>
  <c r="BA18" i="90"/>
  <c r="AZ18" i="90"/>
  <c r="I27" i="90"/>
  <c r="AR27" i="90"/>
  <c r="AS27" i="90" s="1"/>
  <c r="AV27" i="90" s="1"/>
  <c r="F27" i="90" s="1"/>
  <c r="AY27" i="90" s="1"/>
  <c r="G27" i="90" s="1"/>
  <c r="I33" i="90"/>
  <c r="AR33" i="90"/>
  <c r="AS33" i="90" s="1"/>
  <c r="AV33" i="90" s="1"/>
  <c r="F33" i="90" s="1"/>
  <c r="AY33" i="90" s="1"/>
  <c r="G33" i="90" s="1"/>
  <c r="I21" i="90"/>
  <c r="AR21" i="90"/>
  <c r="AS21" i="90" s="1"/>
  <c r="AV21" i="90" s="1"/>
  <c r="F21" i="90" s="1"/>
  <c r="AY21" i="90" s="1"/>
  <c r="G21" i="90" s="1"/>
  <c r="I45" i="90"/>
  <c r="AR45" i="90"/>
  <c r="AS45" i="90" s="1"/>
  <c r="AV45" i="90" s="1"/>
  <c r="F45" i="90" s="1"/>
  <c r="AY45" i="90" s="1"/>
  <c r="G45" i="90" s="1"/>
  <c r="BA30" i="90"/>
  <c r="AZ30" i="90"/>
  <c r="BA39" i="90"/>
  <c r="AZ39" i="90"/>
  <c r="I42" i="90"/>
  <c r="AR42" i="90"/>
  <c r="AS42" i="90" s="1"/>
  <c r="AV42" i="90" s="1"/>
  <c r="F42" i="90" s="1"/>
  <c r="I24" i="90"/>
  <c r="AR24" i="90"/>
  <c r="AS24" i="90" s="1"/>
  <c r="AV24" i="90" s="1"/>
  <c r="F24" i="90" s="1"/>
  <c r="BA48" i="89"/>
  <c r="AZ48" i="89"/>
  <c r="BE27" i="88"/>
  <c r="BD27" i="88"/>
  <c r="BE24" i="88"/>
  <c r="BD24" i="88"/>
  <c r="BF27" i="88"/>
  <c r="BH27" i="88" s="1"/>
  <c r="BE36" i="88"/>
  <c r="BD36" i="88"/>
  <c r="BF24" i="88"/>
  <c r="BH24" i="88" s="1"/>
  <c r="BB48" i="87"/>
  <c r="BD48" i="87" s="1"/>
  <c r="BA36" i="87"/>
  <c r="AZ36" i="87"/>
  <c r="BB36" i="87"/>
  <c r="BD36" i="87" s="1"/>
  <c r="BA48" i="87"/>
  <c r="AZ48" i="87"/>
  <c r="BA18" i="87"/>
  <c r="AZ18" i="87"/>
  <c r="I36" i="86"/>
  <c r="AR36" i="86"/>
  <c r="AS36" i="86" s="1"/>
  <c r="AV36" i="86" s="1"/>
  <c r="F36" i="86" s="1"/>
  <c r="AY36" i="86" s="1"/>
  <c r="G36" i="86" s="1"/>
  <c r="I39" i="86"/>
  <c r="AR39" i="86"/>
  <c r="AS39" i="86" s="1"/>
  <c r="AV39" i="86" s="1"/>
  <c r="F39" i="86" s="1"/>
  <c r="AY39" i="86" s="1"/>
  <c r="G39" i="86" s="1"/>
  <c r="BA42" i="86"/>
  <c r="AZ42" i="86"/>
  <c r="I30" i="86"/>
  <c r="AR30" i="86"/>
  <c r="AS30" i="86" s="1"/>
  <c r="AV30" i="86" s="1"/>
  <c r="F30" i="86" s="1"/>
  <c r="AY30" i="86" s="1"/>
  <c r="G30" i="86" s="1"/>
  <c r="BA18" i="86"/>
  <c r="AZ18" i="86"/>
  <c r="I45" i="86"/>
  <c r="AR45" i="86"/>
  <c r="AS45" i="86" s="1"/>
  <c r="AV45" i="86" s="1"/>
  <c r="F45" i="86" s="1"/>
  <c r="AY45" i="86" s="1"/>
  <c r="G45" i="86" s="1"/>
  <c r="BB30" i="86"/>
  <c r="BD30" i="86" s="1"/>
  <c r="BA51" i="86"/>
  <c r="AZ51" i="86"/>
  <c r="I48" i="86"/>
  <c r="AR48" i="86"/>
  <c r="AS48" i="86" s="1"/>
  <c r="AV48" i="86" s="1"/>
  <c r="F48" i="86" s="1"/>
  <c r="AY48" i="86" s="1"/>
  <c r="G48" i="86" s="1"/>
  <c r="I33" i="86"/>
  <c r="AR33" i="86"/>
  <c r="AS33" i="86" s="1"/>
  <c r="AV33" i="86" s="1"/>
  <c r="F33" i="86" s="1"/>
  <c r="AY33" i="86" s="1"/>
  <c r="G33" i="86" s="1"/>
  <c r="I21" i="85"/>
  <c r="AV21" i="85"/>
  <c r="AW21" i="85" s="1"/>
  <c r="AZ21" i="85" s="1"/>
  <c r="F21" i="85" s="1"/>
  <c r="BC21" i="85" s="1"/>
  <c r="G21" i="85" s="1"/>
  <c r="BE42" i="85"/>
  <c r="BD42" i="85"/>
  <c r="BE51" i="85"/>
  <c r="BD51" i="85"/>
  <c r="I48" i="85"/>
  <c r="AV48" i="85"/>
  <c r="AW48" i="85" s="1"/>
  <c r="AZ48" i="85" s="1"/>
  <c r="F48" i="85" s="1"/>
  <c r="BC48" i="85" s="1"/>
  <c r="G48" i="85" s="1"/>
  <c r="BE18" i="85"/>
  <c r="BD18" i="85"/>
  <c r="I24" i="85"/>
  <c r="AV24" i="85"/>
  <c r="AW24" i="85" s="1"/>
  <c r="AZ24" i="85" s="1"/>
  <c r="F24" i="85" s="1"/>
  <c r="BC24" i="85" s="1"/>
  <c r="G24" i="85" s="1"/>
  <c r="BE36" i="85"/>
  <c r="BD36" i="85"/>
  <c r="I33" i="85"/>
  <c r="AV33" i="85"/>
  <c r="AW33" i="85" s="1"/>
  <c r="AZ33" i="85" s="1"/>
  <c r="F33" i="85" s="1"/>
  <c r="BC33" i="85" s="1"/>
  <c r="G33" i="85" s="1"/>
  <c r="BE39" i="85"/>
  <c r="BD39" i="85"/>
  <c r="BE30" i="85"/>
  <c r="BD30" i="85"/>
  <c r="BE27" i="85"/>
  <c r="BD27" i="85"/>
  <c r="BF18" i="85"/>
  <c r="BH18" i="85" s="1"/>
  <c r="I45" i="85"/>
  <c r="AV45" i="85"/>
  <c r="AW45" i="85" s="1"/>
  <c r="AZ45" i="85" s="1"/>
  <c r="F45" i="85" s="1"/>
  <c r="BC45" i="85" s="1"/>
  <c r="G45" i="85" s="1"/>
  <c r="I51" i="83"/>
  <c r="AR51" i="83"/>
  <c r="AS51" i="83" s="1"/>
  <c r="AV51" i="83" s="1"/>
  <c r="F51" i="83" s="1"/>
  <c r="AY51" i="83" s="1"/>
  <c r="G51" i="83" s="1"/>
  <c r="I48" i="83"/>
  <c r="AR48" i="83"/>
  <c r="AS48" i="83" s="1"/>
  <c r="AV48" i="83" s="1"/>
  <c r="F48" i="83" s="1"/>
  <c r="AY48" i="83" s="1"/>
  <c r="G48" i="83" s="1"/>
  <c r="BA21" i="83"/>
  <c r="AZ21" i="83"/>
  <c r="I39" i="83"/>
  <c r="AR39" i="83"/>
  <c r="AS39" i="83" s="1"/>
  <c r="AV39" i="83" s="1"/>
  <c r="F39" i="83" s="1"/>
  <c r="AY39" i="83" s="1"/>
  <c r="G39" i="83" s="1"/>
  <c r="BA42" i="83"/>
  <c r="AZ42" i="83"/>
  <c r="I27" i="83"/>
  <c r="AR27" i="83"/>
  <c r="AS27" i="83" s="1"/>
  <c r="AV27" i="83" s="1"/>
  <c r="F27" i="83" s="1"/>
  <c r="AY27" i="83" s="1"/>
  <c r="G27" i="83" s="1"/>
  <c r="I24" i="83"/>
  <c r="AR24" i="83"/>
  <c r="AS24" i="83" s="1"/>
  <c r="AV24" i="83" s="1"/>
  <c r="F24" i="83" s="1"/>
  <c r="AY24" i="83" s="1"/>
  <c r="G24" i="83" s="1"/>
  <c r="BA45" i="83"/>
  <c r="AZ45" i="83"/>
  <c r="BB51" i="83"/>
  <c r="BD51" i="83" s="1"/>
  <c r="BA33" i="83"/>
  <c r="AZ33" i="83"/>
  <c r="BA18" i="83"/>
  <c r="AZ18" i="83"/>
  <c r="I30" i="83"/>
  <c r="AR30" i="83"/>
  <c r="AS30" i="83" s="1"/>
  <c r="AV30" i="83" s="1"/>
  <c r="F30" i="83" s="1"/>
  <c r="AY30" i="83" s="1"/>
  <c r="G30" i="83" s="1"/>
  <c r="BB45" i="83"/>
  <c r="BD45" i="83" s="1"/>
  <c r="BB21" i="83"/>
  <c r="BD21" i="83" s="1"/>
  <c r="I36" i="83"/>
  <c r="AR36" i="83"/>
  <c r="AS36" i="83" s="1"/>
  <c r="AV36" i="83" s="1"/>
  <c r="F36" i="83" s="1"/>
  <c r="AY36" i="83" s="1"/>
  <c r="G36" i="83" s="1"/>
  <c r="I51" i="80"/>
  <c r="AR51" i="80"/>
  <c r="AS51" i="80" s="1"/>
  <c r="AV51" i="80" s="1"/>
  <c r="F51" i="80" s="1"/>
  <c r="AY51" i="80" s="1"/>
  <c r="G51" i="80" s="1"/>
  <c r="I36" i="80"/>
  <c r="AR36" i="80"/>
  <c r="AS36" i="80" s="1"/>
  <c r="AV36" i="80" s="1"/>
  <c r="F36" i="80" s="1"/>
  <c r="AY36" i="80" s="1"/>
  <c r="G36" i="80" s="1"/>
  <c r="BA18" i="80"/>
  <c r="AZ18" i="80"/>
  <c r="BA30" i="80"/>
  <c r="AZ30" i="80"/>
  <c r="I27" i="80"/>
  <c r="AR27" i="80"/>
  <c r="AS27" i="80" s="1"/>
  <c r="AV27" i="80" s="1"/>
  <c r="F27" i="80" s="1"/>
  <c r="AY27" i="80" s="1"/>
  <c r="G27" i="80" s="1"/>
  <c r="I33" i="80"/>
  <c r="AR33" i="80"/>
  <c r="AS33" i="80" s="1"/>
  <c r="AV33" i="80" s="1"/>
  <c r="F33" i="80" s="1"/>
  <c r="AY33" i="80" s="1"/>
  <c r="G33" i="80" s="1"/>
  <c r="I21" i="80"/>
  <c r="AR21" i="80"/>
  <c r="AS21" i="80" s="1"/>
  <c r="AV21" i="80" s="1"/>
  <c r="F21" i="80" s="1"/>
  <c r="AY21" i="80" s="1"/>
  <c r="G21" i="80" s="1"/>
  <c r="I45" i="80"/>
  <c r="AR45" i="80"/>
  <c r="AS45" i="80" s="1"/>
  <c r="AV45" i="80" s="1"/>
  <c r="F45" i="80" s="1"/>
  <c r="AY45" i="80" s="1"/>
  <c r="G45" i="80" s="1"/>
  <c r="BB36" i="80"/>
  <c r="BD36" i="80" s="1"/>
  <c r="BA48" i="80"/>
  <c r="AZ48" i="80"/>
  <c r="BA39" i="80"/>
  <c r="AZ39" i="80"/>
  <c r="I42" i="80"/>
  <c r="AR42" i="80"/>
  <c r="AS42" i="80" s="1"/>
  <c r="AV42" i="80" s="1"/>
  <c r="F42" i="80" s="1"/>
  <c r="AY42" i="80" s="1"/>
  <c r="G42" i="80" s="1"/>
  <c r="I24" i="80"/>
  <c r="AR24" i="80"/>
  <c r="AS24" i="80" s="1"/>
  <c r="AV24" i="80" s="1"/>
  <c r="F24" i="80" s="1"/>
  <c r="I48" i="79"/>
  <c r="AR48" i="79"/>
  <c r="AS48" i="79" s="1"/>
  <c r="AV48" i="79" s="1"/>
  <c r="F48" i="79" s="1"/>
  <c r="AY48" i="79" s="1"/>
  <c r="G48" i="79" s="1"/>
  <c r="BA45" i="79"/>
  <c r="AZ45" i="79"/>
  <c r="I24" i="79"/>
  <c r="AR24" i="79"/>
  <c r="AS24" i="79" s="1"/>
  <c r="AV24" i="79" s="1"/>
  <c r="F24" i="79" s="1"/>
  <c r="AY24" i="79" s="1"/>
  <c r="G24" i="79" s="1"/>
  <c r="BB45" i="79"/>
  <c r="BD45" i="79" s="1"/>
  <c r="BA33" i="79"/>
  <c r="AZ33" i="79"/>
  <c r="I51" i="79"/>
  <c r="AR51" i="79"/>
  <c r="AS51" i="79" s="1"/>
  <c r="AV51" i="79" s="1"/>
  <c r="F51" i="79" s="1"/>
  <c r="AY51" i="79" s="1"/>
  <c r="G51" i="79" s="1"/>
  <c r="I42" i="79"/>
  <c r="AR42" i="79"/>
  <c r="AS42" i="79" s="1"/>
  <c r="AV42" i="79" s="1"/>
  <c r="F42" i="79" s="1"/>
  <c r="AY42" i="79" s="1"/>
  <c r="G42" i="79" s="1"/>
  <c r="I36" i="79"/>
  <c r="AR36" i="79"/>
  <c r="AS36" i="79" s="1"/>
  <c r="AV36" i="79" s="1"/>
  <c r="F36" i="79" s="1"/>
  <c r="AY36" i="79" s="1"/>
  <c r="G36" i="79" s="1"/>
  <c r="BA30" i="79"/>
  <c r="AZ30" i="79"/>
  <c r="BA21" i="79"/>
  <c r="AZ21" i="79"/>
  <c r="I27" i="79"/>
  <c r="AR27" i="79"/>
  <c r="AS27" i="79" s="1"/>
  <c r="AV27" i="79" s="1"/>
  <c r="F27" i="79" s="1"/>
  <c r="AY27" i="79" s="1"/>
  <c r="G27" i="79" s="1"/>
  <c r="BB33" i="79"/>
  <c r="BD33" i="79" s="1"/>
  <c r="I18" i="79"/>
  <c r="AR18" i="79"/>
  <c r="AS18" i="79" s="1"/>
  <c r="AV18" i="79" s="1"/>
  <c r="F18" i="79" s="1"/>
  <c r="AY18" i="79" s="1"/>
  <c r="G18" i="79" s="1"/>
  <c r="BB30" i="79"/>
  <c r="BD30" i="79" s="1"/>
  <c r="I39" i="79"/>
  <c r="AR39" i="79"/>
  <c r="AS39" i="79" s="1"/>
  <c r="AV39" i="79" s="1"/>
  <c r="F39" i="79" s="1"/>
  <c r="AY39" i="79" s="1"/>
  <c r="G39" i="79" s="1"/>
  <c r="BA51" i="78"/>
  <c r="AZ51" i="78"/>
  <c r="BB51" i="78"/>
  <c r="BD51" i="78" s="1"/>
  <c r="BE24" i="77"/>
  <c r="BD24" i="77"/>
  <c r="I27" i="77"/>
  <c r="AV27" i="77"/>
  <c r="AW27" i="77" s="1"/>
  <c r="AZ27" i="77" s="1"/>
  <c r="F27" i="77" s="1"/>
  <c r="BC27" i="77" s="1"/>
  <c r="G27" i="77" s="1"/>
  <c r="I18" i="77"/>
  <c r="AV18" i="77"/>
  <c r="AW18" i="77" s="1"/>
  <c r="AZ18" i="77" s="1"/>
  <c r="F18" i="77" s="1"/>
  <c r="BC18" i="77" s="1"/>
  <c r="G18" i="77" s="1"/>
  <c r="BE21" i="77"/>
  <c r="BD21" i="77"/>
  <c r="I51" i="76"/>
  <c r="AR51" i="76"/>
  <c r="AS51" i="76" s="1"/>
  <c r="AV51" i="76" s="1"/>
  <c r="F51" i="76" s="1"/>
  <c r="AY51" i="76" s="1"/>
  <c r="G51" i="76" s="1"/>
  <c r="I36" i="76"/>
  <c r="AR36" i="76"/>
  <c r="AS36" i="76" s="1"/>
  <c r="AV36" i="76" s="1"/>
  <c r="F36" i="76" s="1"/>
  <c r="AY36" i="76" s="1"/>
  <c r="G36" i="76" s="1"/>
  <c r="BA48" i="76"/>
  <c r="AZ48" i="76"/>
  <c r="BA18" i="76"/>
  <c r="AZ18" i="76"/>
  <c r="I27" i="76"/>
  <c r="AR27" i="76"/>
  <c r="AS27" i="76" s="1"/>
  <c r="AV27" i="76" s="1"/>
  <c r="F27" i="76" s="1"/>
  <c r="AY27" i="76" s="1"/>
  <c r="G27" i="76" s="1"/>
  <c r="I33" i="76"/>
  <c r="AR33" i="76"/>
  <c r="AS33" i="76" s="1"/>
  <c r="AV33" i="76" s="1"/>
  <c r="F33" i="76" s="1"/>
  <c r="AY33" i="76" s="1"/>
  <c r="G33" i="76" s="1"/>
  <c r="I21" i="76"/>
  <c r="AR21" i="76"/>
  <c r="AS21" i="76" s="1"/>
  <c r="AV21" i="76" s="1"/>
  <c r="F21" i="76" s="1"/>
  <c r="AY21" i="76" s="1"/>
  <c r="G21" i="76" s="1"/>
  <c r="I45" i="76"/>
  <c r="AR45" i="76"/>
  <c r="AS45" i="76" s="1"/>
  <c r="AV45" i="76" s="1"/>
  <c r="F45" i="76" s="1"/>
  <c r="AY45" i="76" s="1"/>
  <c r="G45" i="76" s="1"/>
  <c r="BB27" i="76"/>
  <c r="BD27" i="76" s="1"/>
  <c r="BA30" i="76"/>
  <c r="AZ30" i="76"/>
  <c r="BA39" i="76"/>
  <c r="AZ39" i="76"/>
  <c r="I42" i="76"/>
  <c r="AR42" i="76"/>
  <c r="AS42" i="76" s="1"/>
  <c r="AV42" i="76" s="1"/>
  <c r="F42" i="76" s="1"/>
  <c r="I24" i="76"/>
  <c r="AR24" i="76"/>
  <c r="AS24" i="76" s="1"/>
  <c r="AV24" i="76" s="1"/>
  <c r="F24" i="76" s="1"/>
  <c r="AY24" i="76" s="1"/>
  <c r="G24" i="76" s="1"/>
  <c r="BB21" i="76"/>
  <c r="BD21" i="76" s="1"/>
  <c r="I24" i="74"/>
  <c r="AR24" i="74"/>
  <c r="AS24" i="74" s="1"/>
  <c r="AV24" i="74" s="1"/>
  <c r="F24" i="74" s="1"/>
  <c r="AY24" i="74" s="1"/>
  <c r="G24" i="74" s="1"/>
  <c r="BA27" i="74"/>
  <c r="AZ27" i="74"/>
  <c r="BA45" i="74"/>
  <c r="AZ45" i="74"/>
  <c r="BA21" i="74"/>
  <c r="AZ21" i="74"/>
  <c r="BA30" i="74"/>
  <c r="AZ30" i="74"/>
  <c r="I51" i="74"/>
  <c r="AR51" i="74"/>
  <c r="AS51" i="74" s="1"/>
  <c r="AV51" i="74" s="1"/>
  <c r="F51" i="74" s="1"/>
  <c r="AY51" i="74" s="1"/>
  <c r="G51" i="74" s="1"/>
  <c r="I39" i="74"/>
  <c r="AR39" i="74"/>
  <c r="AS39" i="74" s="1"/>
  <c r="AV39" i="74" s="1"/>
  <c r="F39" i="74" s="1"/>
  <c r="AY39" i="74" s="1"/>
  <c r="G39" i="74" s="1"/>
  <c r="BB24" i="74"/>
  <c r="BD24" i="74" s="1"/>
  <c r="BA33" i="74"/>
  <c r="AZ33" i="74"/>
  <c r="BA18" i="74"/>
  <c r="AZ18" i="74"/>
  <c r="I42" i="74"/>
  <c r="AR42" i="74"/>
  <c r="AS42" i="74" s="1"/>
  <c r="AV42" i="74" s="1"/>
  <c r="F42" i="74" s="1"/>
  <c r="AY42" i="74" s="1"/>
  <c r="G42" i="74" s="1"/>
  <c r="I36" i="74"/>
  <c r="AR36" i="74"/>
  <c r="AS36" i="74" s="1"/>
  <c r="AV36" i="74" s="1"/>
  <c r="F36" i="74" s="1"/>
  <c r="AY36" i="74" s="1"/>
  <c r="G36" i="74" s="1"/>
  <c r="BB27" i="74"/>
  <c r="BD27" i="74" s="1"/>
  <c r="I48" i="74"/>
  <c r="AR48" i="74"/>
  <c r="AS48" i="74" s="1"/>
  <c r="AV48" i="74" s="1"/>
  <c r="F48" i="74" s="1"/>
  <c r="AY48" i="74" s="1"/>
  <c r="G48" i="74" s="1"/>
  <c r="I33" i="73"/>
  <c r="AV33" i="73"/>
  <c r="AW33" i="73" s="1"/>
  <c r="AZ33" i="73" s="1"/>
  <c r="F33" i="73" s="1"/>
  <c r="BC33" i="73" s="1"/>
  <c r="G33" i="73" s="1"/>
  <c r="I39" i="73"/>
  <c r="AV39" i="73"/>
  <c r="AW39" i="73" s="1"/>
  <c r="AZ39" i="73" s="1"/>
  <c r="F39" i="73" s="1"/>
  <c r="BC39" i="73" s="1"/>
  <c r="G39" i="73" s="1"/>
  <c r="I24" i="73"/>
  <c r="AV24" i="73"/>
  <c r="AW24" i="73" s="1"/>
  <c r="AZ24" i="73" s="1"/>
  <c r="F24" i="73" s="1"/>
  <c r="BC24" i="73" s="1"/>
  <c r="G24" i="73" s="1"/>
  <c r="BE48" i="73"/>
  <c r="BD48" i="73"/>
  <c r="I42" i="73"/>
  <c r="AV42" i="73"/>
  <c r="AW42" i="73" s="1"/>
  <c r="AZ42" i="73" s="1"/>
  <c r="F42" i="73" s="1"/>
  <c r="BC42" i="73" s="1"/>
  <c r="G42" i="73" s="1"/>
  <c r="I36" i="73"/>
  <c r="AV36" i="73"/>
  <c r="AW36" i="73" s="1"/>
  <c r="AZ36" i="73" s="1"/>
  <c r="F36" i="73" s="1"/>
  <c r="BC36" i="73" s="1"/>
  <c r="G36" i="73" s="1"/>
  <c r="BE51" i="73"/>
  <c r="BD51" i="73"/>
  <c r="BE27" i="73"/>
  <c r="BD27" i="73"/>
  <c r="I21" i="73"/>
  <c r="AV21" i="73"/>
  <c r="AW21" i="73" s="1"/>
  <c r="AZ21" i="73" s="1"/>
  <c r="F21" i="73" s="1"/>
  <c r="BC21" i="73" s="1"/>
  <c r="G21" i="73" s="1"/>
  <c r="BF33" i="73"/>
  <c r="BH33" i="73" s="1"/>
  <c r="BE18" i="73"/>
  <c r="BD18" i="73"/>
  <c r="I45" i="73"/>
  <c r="AV45" i="73"/>
  <c r="AW45" i="73" s="1"/>
  <c r="AZ45" i="73" s="1"/>
  <c r="F45" i="73" s="1"/>
  <c r="BC45" i="73" s="1"/>
  <c r="G45" i="73" s="1"/>
  <c r="BF42" i="73"/>
  <c r="BH42" i="73" s="1"/>
  <c r="BF51" i="73"/>
  <c r="BH51" i="73" s="1"/>
  <c r="BF27" i="73"/>
  <c r="BH27" i="73" s="1"/>
  <c r="BE30" i="73"/>
  <c r="BD30" i="73"/>
  <c r="I30" i="72"/>
  <c r="AV30" i="72"/>
  <c r="AW30" i="72" s="1"/>
  <c r="AZ30" i="72" s="1"/>
  <c r="F30" i="72" s="1"/>
  <c r="BC30" i="72" s="1"/>
  <c r="G30" i="72" s="1"/>
  <c r="I18" i="72"/>
  <c r="AV18" i="72"/>
  <c r="AW18" i="72" s="1"/>
  <c r="AZ18" i="72" s="1"/>
  <c r="F18" i="72" s="1"/>
  <c r="BC18" i="72" s="1"/>
  <c r="G18" i="72" s="1"/>
  <c r="BE45" i="72"/>
  <c r="BD45" i="72"/>
  <c r="BE48" i="72"/>
  <c r="BD48" i="72"/>
  <c r="I42" i="72"/>
  <c r="AV42" i="72"/>
  <c r="AW42" i="72" s="1"/>
  <c r="AZ42" i="72" s="1"/>
  <c r="F42" i="72" s="1"/>
  <c r="BC42" i="72" s="1"/>
  <c r="G42" i="72" s="1"/>
  <c r="I39" i="72"/>
  <c r="AV39" i="72"/>
  <c r="AW39" i="72" s="1"/>
  <c r="AZ39" i="72" s="1"/>
  <c r="F39" i="72" s="1"/>
  <c r="BC39" i="72" s="1"/>
  <c r="G39" i="72" s="1"/>
  <c r="I27" i="72"/>
  <c r="AV27" i="72"/>
  <c r="AW27" i="72" s="1"/>
  <c r="AZ27" i="72" s="1"/>
  <c r="F27" i="72" s="1"/>
  <c r="BC27" i="72" s="1"/>
  <c r="G27" i="72" s="1"/>
  <c r="I51" i="72"/>
  <c r="AV51" i="72"/>
  <c r="AW51" i="72" s="1"/>
  <c r="AZ51" i="72" s="1"/>
  <c r="F51" i="72" s="1"/>
  <c r="BC51" i="72" s="1"/>
  <c r="G51" i="72" s="1"/>
  <c r="BF42" i="72"/>
  <c r="BH42" i="72" s="1"/>
  <c r="BE33" i="72"/>
  <c r="BD33" i="72"/>
  <c r="BE24" i="72"/>
  <c r="BD24" i="72"/>
  <c r="I36" i="72"/>
  <c r="AV36" i="72"/>
  <c r="AW36" i="72" s="1"/>
  <c r="AZ36" i="72" s="1"/>
  <c r="F36" i="72" s="1"/>
  <c r="BF51" i="72"/>
  <c r="BH51" i="72" s="1"/>
  <c r="BF27" i="72"/>
  <c r="BH27" i="72" s="1"/>
  <c r="I48" i="67"/>
  <c r="AV48" i="67"/>
  <c r="AW48" i="67" s="1"/>
  <c r="AZ48" i="67" s="1"/>
  <c r="F48" i="67" s="1"/>
  <c r="BC48" i="67" s="1"/>
  <c r="G48" i="67" s="1"/>
  <c r="I21" i="67"/>
  <c r="AV21" i="67"/>
  <c r="AW21" i="67" s="1"/>
  <c r="AZ21" i="67" s="1"/>
  <c r="F21" i="67" s="1"/>
  <c r="BC21" i="67" s="1"/>
  <c r="G21" i="67" s="1"/>
  <c r="BE24" i="67"/>
  <c r="BD24" i="67"/>
  <c r="I51" i="67"/>
  <c r="AV51" i="67"/>
  <c r="AW51" i="67" s="1"/>
  <c r="AZ51" i="67" s="1"/>
  <c r="F51" i="67" s="1"/>
  <c r="I42" i="67"/>
  <c r="AV42" i="67"/>
  <c r="AW42" i="67" s="1"/>
  <c r="AZ42" i="67" s="1"/>
  <c r="F42" i="67" s="1"/>
  <c r="BC42" i="67" s="1"/>
  <c r="G42" i="67" s="1"/>
  <c r="BF24" i="67"/>
  <c r="BH24" i="67" s="1"/>
  <c r="I30" i="67"/>
  <c r="AV30" i="67"/>
  <c r="AW30" i="67" s="1"/>
  <c r="AZ30" i="67" s="1"/>
  <c r="F30" i="67" s="1"/>
  <c r="BC30" i="67" s="1"/>
  <c r="G30" i="67" s="1"/>
  <c r="BE27" i="67"/>
  <c r="BD27" i="67"/>
  <c r="I33" i="67"/>
  <c r="AV33" i="67"/>
  <c r="AW33" i="67" s="1"/>
  <c r="AZ33" i="67" s="1"/>
  <c r="F33" i="67" s="1"/>
  <c r="I36" i="67"/>
  <c r="AV36" i="67"/>
  <c r="AW36" i="67" s="1"/>
  <c r="AZ36" i="67" s="1"/>
  <c r="F36" i="67" s="1"/>
  <c r="BC36" i="67" s="1"/>
  <c r="G36" i="67" s="1"/>
  <c r="I45" i="67"/>
  <c r="AV45" i="67"/>
  <c r="AW45" i="67" s="1"/>
  <c r="AZ45" i="67" s="1"/>
  <c r="F45" i="67" s="1"/>
  <c r="BC45" i="67" s="1"/>
  <c r="G45" i="67" s="1"/>
  <c r="BE39" i="67"/>
  <c r="BD39" i="67"/>
  <c r="I18" i="67"/>
  <c r="AV18" i="67"/>
  <c r="AW18" i="67" s="1"/>
  <c r="AZ18" i="67" s="1"/>
  <c r="F18" i="67" s="1"/>
  <c r="BC18" i="67" s="1"/>
  <c r="G18" i="67" s="1"/>
  <c r="BA36" i="66"/>
  <c r="AZ36" i="66"/>
  <c r="BB36" i="66"/>
  <c r="BD36" i="66" s="1"/>
  <c r="BA24" i="66"/>
  <c r="AZ24" i="66"/>
  <c r="BB24" i="66"/>
  <c r="BD24" i="66" s="1"/>
  <c r="BA27" i="66"/>
  <c r="AZ27" i="66"/>
  <c r="I21" i="65"/>
  <c r="AR21" i="65"/>
  <c r="AS21" i="65" s="1"/>
  <c r="AV21" i="65" s="1"/>
  <c r="F21" i="65" s="1"/>
  <c r="AY21" i="65" s="1"/>
  <c r="G21" i="65" s="1"/>
  <c r="I45" i="65"/>
  <c r="AR45" i="65"/>
  <c r="AS45" i="65" s="1"/>
  <c r="AV45" i="65" s="1"/>
  <c r="F45" i="65" s="1"/>
  <c r="AY45" i="65" s="1"/>
  <c r="G45" i="65" s="1"/>
  <c r="BA48" i="65"/>
  <c r="AZ48" i="65"/>
  <c r="I39" i="65"/>
  <c r="AR39" i="65"/>
  <c r="AS39" i="65" s="1"/>
  <c r="AV39" i="65" s="1"/>
  <c r="F39" i="65" s="1"/>
  <c r="AY39" i="65" s="1"/>
  <c r="G39" i="65" s="1"/>
  <c r="BB30" i="65"/>
  <c r="BD30" i="65" s="1"/>
  <c r="BA33" i="65"/>
  <c r="AZ33" i="65"/>
  <c r="I27" i="65"/>
  <c r="AR27" i="65"/>
  <c r="AS27" i="65" s="1"/>
  <c r="AV27" i="65" s="1"/>
  <c r="F27" i="65" s="1"/>
  <c r="AY27" i="65" s="1"/>
  <c r="G27" i="65" s="1"/>
  <c r="BA30" i="65"/>
  <c r="AZ30" i="65"/>
  <c r="I42" i="65"/>
  <c r="AR42" i="65"/>
  <c r="AS42" i="65" s="1"/>
  <c r="AV42" i="65" s="1"/>
  <c r="F42" i="65" s="1"/>
  <c r="AY42" i="65" s="1"/>
  <c r="G42" i="65" s="1"/>
  <c r="BB21" i="65"/>
  <c r="BD21" i="65" s="1"/>
  <c r="BA36" i="65"/>
  <c r="AZ36" i="65"/>
  <c r="BA24" i="65"/>
  <c r="AZ24" i="65"/>
  <c r="I18" i="65"/>
  <c r="AR18" i="65"/>
  <c r="AS18" i="65" s="1"/>
  <c r="AV18" i="65" s="1"/>
  <c r="F18" i="65" s="1"/>
  <c r="AY18" i="65" s="1"/>
  <c r="G18" i="65" s="1"/>
  <c r="BB48" i="65"/>
  <c r="BD48" i="65" s="1"/>
  <c r="I51" i="65"/>
  <c r="AR51" i="65"/>
  <c r="AS51" i="65" s="1"/>
  <c r="AV51" i="65" s="1"/>
  <c r="F51" i="65" s="1"/>
  <c r="AY51" i="65" s="1"/>
  <c r="G51" i="65" s="1"/>
  <c r="BB45" i="65"/>
  <c r="BD45" i="65" s="1"/>
  <c r="BB42" i="65"/>
  <c r="BD42" i="65" s="1"/>
  <c r="I51" i="64"/>
  <c r="AV51" i="64"/>
  <c r="AW51" i="64" s="1"/>
  <c r="AZ51" i="64" s="1"/>
  <c r="F51" i="64" s="1"/>
  <c r="BC51" i="64" s="1"/>
  <c r="G51" i="64" s="1"/>
  <c r="BE39" i="64"/>
  <c r="BD39" i="64"/>
  <c r="BE48" i="64"/>
  <c r="BD48" i="64"/>
  <c r="I45" i="64"/>
  <c r="AV45" i="64"/>
  <c r="AW45" i="64" s="1"/>
  <c r="AZ45" i="64" s="1"/>
  <c r="F45" i="64" s="1"/>
  <c r="BC45" i="64" s="1"/>
  <c r="G45" i="64" s="1"/>
  <c r="I33" i="64"/>
  <c r="AV33" i="64"/>
  <c r="AW33" i="64" s="1"/>
  <c r="AZ33" i="64" s="1"/>
  <c r="F33" i="64" s="1"/>
  <c r="BC33" i="64" s="1"/>
  <c r="G33" i="64" s="1"/>
  <c r="I24" i="64"/>
  <c r="AV24" i="64"/>
  <c r="AW24" i="64" s="1"/>
  <c r="AZ24" i="64" s="1"/>
  <c r="F24" i="64" s="1"/>
  <c r="BC24" i="64" s="1"/>
  <c r="G24" i="64" s="1"/>
  <c r="I21" i="64"/>
  <c r="AV21" i="64"/>
  <c r="AW21" i="64" s="1"/>
  <c r="AZ21" i="64" s="1"/>
  <c r="F21" i="64" s="1"/>
  <c r="BC21" i="64" s="1"/>
  <c r="G21" i="64" s="1"/>
  <c r="I30" i="64"/>
  <c r="AV30" i="64"/>
  <c r="AW30" i="64" s="1"/>
  <c r="AZ30" i="64" s="1"/>
  <c r="F30" i="64" s="1"/>
  <c r="BC30" i="64" s="1"/>
  <c r="G30" i="64" s="1"/>
  <c r="BE27" i="64"/>
  <c r="BD27" i="64"/>
  <c r="BE36" i="64"/>
  <c r="BD36" i="64"/>
  <c r="I42" i="64"/>
  <c r="AV42" i="64"/>
  <c r="AW42" i="64" s="1"/>
  <c r="AZ42" i="64" s="1"/>
  <c r="F42" i="64" s="1"/>
  <c r="BC42" i="64" s="1"/>
  <c r="G42" i="64" s="1"/>
  <c r="I18" i="64"/>
  <c r="AV18" i="64"/>
  <c r="AW18" i="64" s="1"/>
  <c r="AZ18" i="64" s="1"/>
  <c r="F18" i="64" s="1"/>
  <c r="BC18" i="64" s="1"/>
  <c r="G18" i="64" s="1"/>
  <c r="I33" i="63"/>
  <c r="AR33" i="63"/>
  <c r="AS33" i="63" s="1"/>
  <c r="AV33" i="63" s="1"/>
  <c r="F33" i="63" s="1"/>
  <c r="AY33" i="63" s="1"/>
  <c r="G33" i="63" s="1"/>
  <c r="I51" i="63"/>
  <c r="AR51" i="63"/>
  <c r="AS51" i="63" s="1"/>
  <c r="AV51" i="63" s="1"/>
  <c r="F51" i="63" s="1"/>
  <c r="AY51" i="63" s="1"/>
  <c r="G51" i="63" s="1"/>
  <c r="BA39" i="63"/>
  <c r="AZ39" i="63"/>
  <c r="BA27" i="63"/>
  <c r="AZ27" i="63"/>
  <c r="I48" i="63"/>
  <c r="AR48" i="63"/>
  <c r="AS48" i="63" s="1"/>
  <c r="AV48" i="63" s="1"/>
  <c r="F48" i="63" s="1"/>
  <c r="AY48" i="63" s="1"/>
  <c r="G48" i="63" s="1"/>
  <c r="I18" i="63"/>
  <c r="AR18" i="63"/>
  <c r="AS18" i="63" s="1"/>
  <c r="AV18" i="63" s="1"/>
  <c r="F18" i="63" s="1"/>
  <c r="AY18" i="63" s="1"/>
  <c r="G18" i="63" s="1"/>
  <c r="BA45" i="63"/>
  <c r="AZ45" i="63"/>
  <c r="I36" i="63"/>
  <c r="AR36" i="63"/>
  <c r="AS36" i="63" s="1"/>
  <c r="AV36" i="63" s="1"/>
  <c r="F36" i="63" s="1"/>
  <c r="AY36" i="63" s="1"/>
  <c r="G36" i="63" s="1"/>
  <c r="BB39" i="63"/>
  <c r="BD39" i="63" s="1"/>
  <c r="I42" i="63"/>
  <c r="AR42" i="63"/>
  <c r="AS42" i="63" s="1"/>
  <c r="AV42" i="63" s="1"/>
  <c r="F42" i="63" s="1"/>
  <c r="AY42" i="63" s="1"/>
  <c r="G42" i="63" s="1"/>
  <c r="BA21" i="63"/>
  <c r="AZ21" i="63"/>
  <c r="I24" i="63"/>
  <c r="AR24" i="63"/>
  <c r="AS24" i="63" s="1"/>
  <c r="AV24" i="63" s="1"/>
  <c r="F24" i="63" s="1"/>
  <c r="AY24" i="63" s="1"/>
  <c r="G24" i="63" s="1"/>
  <c r="BB45" i="63"/>
  <c r="BD45" i="63" s="1"/>
  <c r="BA30" i="63"/>
  <c r="AZ30" i="63"/>
  <c r="BB48" i="63"/>
  <c r="BD48" i="63" s="1"/>
  <c r="I45" i="62"/>
  <c r="AR45" i="62"/>
  <c r="AS45" i="62" s="1"/>
  <c r="AV45" i="62" s="1"/>
  <c r="F45" i="62" s="1"/>
  <c r="AY45" i="62" s="1"/>
  <c r="G45" i="62" s="1"/>
  <c r="BA36" i="62"/>
  <c r="AZ36" i="62"/>
  <c r="BA39" i="62"/>
  <c r="AZ39" i="62"/>
  <c r="I33" i="62"/>
  <c r="AR33" i="62"/>
  <c r="AS33" i="62" s="1"/>
  <c r="AV33" i="62" s="1"/>
  <c r="F33" i="62" s="1"/>
  <c r="AY33" i="62" s="1"/>
  <c r="G33" i="62" s="1"/>
  <c r="I30" i="62"/>
  <c r="AR30" i="62"/>
  <c r="AS30" i="62" s="1"/>
  <c r="AV30" i="62" s="1"/>
  <c r="F30" i="62" s="1"/>
  <c r="AY30" i="62" s="1"/>
  <c r="G30" i="62" s="1"/>
  <c r="I42" i="62"/>
  <c r="AR42" i="62"/>
  <c r="AS42" i="62" s="1"/>
  <c r="AV42" i="62" s="1"/>
  <c r="F42" i="62" s="1"/>
  <c r="AY42" i="62" s="1"/>
  <c r="G42" i="62" s="1"/>
  <c r="I21" i="62"/>
  <c r="AR21" i="62"/>
  <c r="AS21" i="62" s="1"/>
  <c r="AV21" i="62" s="1"/>
  <c r="F21" i="62" s="1"/>
  <c r="AY21" i="62" s="1"/>
  <c r="G21" i="62" s="1"/>
  <c r="I18" i="62"/>
  <c r="AR18" i="62"/>
  <c r="AS18" i="62" s="1"/>
  <c r="AV18" i="62" s="1"/>
  <c r="F18" i="62" s="1"/>
  <c r="AY18" i="62" s="1"/>
  <c r="G18" i="62" s="1"/>
  <c r="BA24" i="62"/>
  <c r="AZ24" i="62"/>
  <c r="BA51" i="62"/>
  <c r="AZ51" i="62"/>
  <c r="BA27" i="62"/>
  <c r="AZ27" i="62"/>
  <c r="I48" i="62"/>
  <c r="AR48" i="62"/>
  <c r="AS48" i="62" s="1"/>
  <c r="AV48" i="62" s="1"/>
  <c r="F48" i="62" s="1"/>
  <c r="BE48" i="61"/>
  <c r="BD48" i="61"/>
  <c r="BE51" i="61"/>
  <c r="BD51" i="61"/>
  <c r="I18" i="61"/>
  <c r="AV18" i="61"/>
  <c r="AW18" i="61" s="1"/>
  <c r="AZ18" i="61" s="1"/>
  <c r="F18" i="61" s="1"/>
  <c r="BC18" i="61" s="1"/>
  <c r="G18" i="61" s="1"/>
  <c r="BE45" i="61"/>
  <c r="BD45" i="61"/>
  <c r="BF51" i="61"/>
  <c r="BH51" i="61" s="1"/>
  <c r="I24" i="60"/>
  <c r="AR24" i="60"/>
  <c r="AS24" i="60" s="1"/>
  <c r="AV24" i="60" s="1"/>
  <c r="F24" i="60" s="1"/>
  <c r="AY24" i="60" s="1"/>
  <c r="G24" i="60" s="1"/>
  <c r="I21" i="60"/>
  <c r="AR21" i="60"/>
  <c r="AS21" i="60" s="1"/>
  <c r="AV21" i="60" s="1"/>
  <c r="F21" i="60" s="1"/>
  <c r="AY21" i="60" s="1"/>
  <c r="G21" i="60" s="1"/>
  <c r="I30" i="60"/>
  <c r="AR30" i="60"/>
  <c r="AS30" i="60" s="1"/>
  <c r="AV30" i="60" s="1"/>
  <c r="F30" i="60" s="1"/>
  <c r="AY30" i="60" s="1"/>
  <c r="G30" i="60" s="1"/>
  <c r="BA48" i="60"/>
  <c r="AZ48" i="60"/>
  <c r="BA33" i="60"/>
  <c r="AZ33" i="60"/>
  <c r="BA51" i="60"/>
  <c r="AZ51" i="60"/>
  <c r="I45" i="60"/>
  <c r="AR45" i="60"/>
  <c r="AS45" i="60" s="1"/>
  <c r="AV45" i="60" s="1"/>
  <c r="F45" i="60" s="1"/>
  <c r="AY45" i="60" s="1"/>
  <c r="G45" i="60" s="1"/>
  <c r="I18" i="60"/>
  <c r="AR18" i="60"/>
  <c r="AS18" i="60" s="1"/>
  <c r="AV18" i="60" s="1"/>
  <c r="F18" i="60" s="1"/>
  <c r="AY18" i="60" s="1"/>
  <c r="G18" i="60" s="1"/>
  <c r="BB33" i="60"/>
  <c r="BD33" i="60" s="1"/>
  <c r="BB48" i="60"/>
  <c r="BD48" i="60" s="1"/>
  <c r="BB24" i="60"/>
  <c r="BD24" i="60" s="1"/>
  <c r="BA27" i="60"/>
  <c r="AZ27" i="60"/>
  <c r="BA39" i="60"/>
  <c r="AZ39" i="60"/>
  <c r="I36" i="60"/>
  <c r="AR36" i="60"/>
  <c r="AS36" i="60" s="1"/>
  <c r="AV36" i="60" s="1"/>
  <c r="F36" i="60" s="1"/>
  <c r="BB27" i="60"/>
  <c r="BD27" i="60" s="1"/>
  <c r="I42" i="60"/>
  <c r="AR42" i="60"/>
  <c r="AS42" i="60" s="1"/>
  <c r="AV42" i="60" s="1"/>
  <c r="F42" i="60" s="1"/>
  <c r="AY42" i="60" s="1"/>
  <c r="G42" i="60" s="1"/>
  <c r="BB45" i="60"/>
  <c r="BD45" i="60" s="1"/>
  <c r="BA42" i="54"/>
  <c r="AZ42" i="54"/>
  <c r="I24" i="54"/>
  <c r="AR24" i="54"/>
  <c r="AS24" i="54" s="1"/>
  <c r="AV24" i="54" s="1"/>
  <c r="F24" i="54" s="1"/>
  <c r="AY24" i="54" s="1"/>
  <c r="G24" i="54" s="1"/>
  <c r="BB42" i="54"/>
  <c r="BD42" i="54" s="1"/>
  <c r="I45" i="54"/>
  <c r="AR45" i="54"/>
  <c r="AS45" i="54" s="1"/>
  <c r="AV45" i="54" s="1"/>
  <c r="F45" i="54" s="1"/>
  <c r="AY45" i="54" s="1"/>
  <c r="G45" i="54" s="1"/>
  <c r="BB24" i="54"/>
  <c r="BD24" i="54" s="1"/>
  <c r="I21" i="54"/>
  <c r="AR21" i="54"/>
  <c r="AS21" i="54" s="1"/>
  <c r="AV21" i="54" s="1"/>
  <c r="F21" i="54" s="1"/>
  <c r="AY21" i="54" s="1"/>
  <c r="G21" i="54" s="1"/>
  <c r="I36" i="54"/>
  <c r="AR36" i="54"/>
  <c r="AS36" i="54" s="1"/>
  <c r="AV36" i="54" s="1"/>
  <c r="F36" i="54" s="1"/>
  <c r="AY36" i="54" s="1"/>
  <c r="G36" i="54" s="1"/>
  <c r="BA27" i="54"/>
  <c r="AZ27" i="54"/>
  <c r="BA30" i="54"/>
  <c r="AZ30" i="54"/>
  <c r="I51" i="54"/>
  <c r="AR51" i="54"/>
  <c r="AS51" i="54" s="1"/>
  <c r="AV51" i="54" s="1"/>
  <c r="F51" i="54" s="1"/>
  <c r="AY51" i="54" s="1"/>
  <c r="G51" i="54" s="1"/>
  <c r="I48" i="54"/>
  <c r="AR48" i="54"/>
  <c r="AS48" i="54" s="1"/>
  <c r="AV48" i="54" s="1"/>
  <c r="F48" i="54" s="1"/>
  <c r="AY48" i="54" s="1"/>
  <c r="G48" i="54" s="1"/>
  <c r="I18" i="54"/>
  <c r="AR18" i="54"/>
  <c r="AS18" i="54" s="1"/>
  <c r="AV18" i="54" s="1"/>
  <c r="F18" i="54" s="1"/>
  <c r="I33" i="54"/>
  <c r="AR33" i="54"/>
  <c r="AS33" i="54" s="1"/>
  <c r="AV33" i="54" s="1"/>
  <c r="F33" i="54" s="1"/>
  <c r="AY33" i="54" s="1"/>
  <c r="G33" i="54" s="1"/>
  <c r="BA39" i="54"/>
  <c r="AZ39" i="54"/>
  <c r="BB45" i="54"/>
  <c r="BD45" i="54" s="1"/>
  <c r="BB21" i="54"/>
  <c r="BD21" i="54" s="1"/>
  <c r="I18" i="53"/>
  <c r="AV18" i="53"/>
  <c r="AW18" i="53" s="1"/>
  <c r="AZ18" i="53" s="1"/>
  <c r="F18" i="53" s="1"/>
  <c r="BC18" i="53" s="1"/>
  <c r="G18" i="53" s="1"/>
  <c r="I21" i="52"/>
  <c r="AR21" i="52"/>
  <c r="AS21" i="52" s="1"/>
  <c r="AV21" i="52" s="1"/>
  <c r="F21" i="52" s="1"/>
  <c r="AY21" i="52" s="1"/>
  <c r="G21" i="52" s="1"/>
  <c r="I18" i="52"/>
  <c r="AR18" i="52"/>
  <c r="AS18" i="52" s="1"/>
  <c r="AV18" i="52" s="1"/>
  <c r="F18" i="52" s="1"/>
  <c r="AY18" i="52" s="1"/>
  <c r="G18" i="52" s="1"/>
  <c r="BA51" i="50"/>
  <c r="AZ51" i="50"/>
  <c r="I39" i="50"/>
  <c r="AR39" i="50"/>
  <c r="AS39" i="50" s="1"/>
  <c r="AV39" i="50" s="1"/>
  <c r="F39" i="50" s="1"/>
  <c r="I33" i="50"/>
  <c r="AR33" i="50"/>
  <c r="AS33" i="50" s="1"/>
  <c r="AV33" i="50" s="1"/>
  <c r="F33" i="50" s="1"/>
  <c r="AY33" i="50" s="1"/>
  <c r="G33" i="50" s="1"/>
  <c r="I21" i="50"/>
  <c r="AR21" i="50"/>
  <c r="AS21" i="50" s="1"/>
  <c r="AV21" i="50" s="1"/>
  <c r="F21" i="50" s="1"/>
  <c r="AY21" i="50" s="1"/>
  <c r="G21" i="50" s="1"/>
  <c r="I30" i="50"/>
  <c r="AR30" i="50"/>
  <c r="AS30" i="50" s="1"/>
  <c r="AV30" i="50" s="1"/>
  <c r="F30" i="50" s="1"/>
  <c r="AY30" i="50" s="1"/>
  <c r="G30" i="50" s="1"/>
  <c r="BA48" i="50"/>
  <c r="AZ48" i="50"/>
  <c r="BA24" i="50"/>
  <c r="AZ24" i="50"/>
  <c r="I45" i="50"/>
  <c r="AR45" i="50"/>
  <c r="AS45" i="50" s="1"/>
  <c r="AV45" i="50" s="1"/>
  <c r="F45" i="50" s="1"/>
  <c r="AY45" i="50" s="1"/>
  <c r="G45" i="50" s="1"/>
  <c r="BB51" i="50"/>
  <c r="BD51" i="50" s="1"/>
  <c r="I36" i="50"/>
  <c r="AR36" i="50"/>
  <c r="AS36" i="50" s="1"/>
  <c r="AV36" i="50" s="1"/>
  <c r="F36" i="50" s="1"/>
  <c r="AY36" i="50" s="1"/>
  <c r="G36" i="50" s="1"/>
  <c r="BA27" i="50"/>
  <c r="AZ27" i="50"/>
  <c r="I18" i="50"/>
  <c r="AR18" i="50"/>
  <c r="AS18" i="50" s="1"/>
  <c r="AV18" i="50" s="1"/>
  <c r="F18" i="50" s="1"/>
  <c r="AY18" i="50" s="1"/>
  <c r="G18" i="50" s="1"/>
  <c r="I42" i="50"/>
  <c r="AR42" i="50"/>
  <c r="AS42" i="50" s="1"/>
  <c r="AV42" i="50" s="1"/>
  <c r="F42" i="50" s="1"/>
  <c r="AY42" i="50" s="1"/>
  <c r="G42" i="50" s="1"/>
  <c r="BA48" i="49"/>
  <c r="AZ48" i="49"/>
  <c r="I45" i="48"/>
  <c r="AV45" i="48"/>
  <c r="AW45" i="48" s="1"/>
  <c r="AZ45" i="48" s="1"/>
  <c r="F45" i="48" s="1"/>
  <c r="BC45" i="48" s="1"/>
  <c r="G45" i="48" s="1"/>
  <c r="I18" i="48"/>
  <c r="AV18" i="48"/>
  <c r="AW18" i="48" s="1"/>
  <c r="AZ18" i="48" s="1"/>
  <c r="F18" i="48" s="1"/>
  <c r="BC18" i="48" s="1"/>
  <c r="G18" i="48" s="1"/>
  <c r="BE48" i="48"/>
  <c r="BD48" i="48"/>
  <c r="I36" i="48"/>
  <c r="AV36" i="48"/>
  <c r="AW36" i="48" s="1"/>
  <c r="AZ36" i="48" s="1"/>
  <c r="F36" i="48" s="1"/>
  <c r="BF39" i="48"/>
  <c r="BH39" i="48" s="1"/>
  <c r="I30" i="48"/>
  <c r="AV30" i="48"/>
  <c r="AW30" i="48" s="1"/>
  <c r="AZ30" i="48" s="1"/>
  <c r="F30" i="48" s="1"/>
  <c r="BC30" i="48" s="1"/>
  <c r="G30" i="48" s="1"/>
  <c r="BE39" i="48"/>
  <c r="BD39" i="48"/>
  <c r="BF48" i="48"/>
  <c r="BH48" i="48" s="1"/>
  <c r="BE51" i="48"/>
  <c r="BD51" i="48"/>
  <c r="BE27" i="48"/>
  <c r="BD27" i="48"/>
  <c r="BE21" i="48"/>
  <c r="BD21" i="48"/>
  <c r="I24" i="48"/>
  <c r="AV24" i="48"/>
  <c r="AW24" i="48" s="1"/>
  <c r="AZ24" i="48" s="1"/>
  <c r="F24" i="48" s="1"/>
  <c r="BC24" i="48" s="1"/>
  <c r="G24" i="48" s="1"/>
  <c r="I33" i="48"/>
  <c r="AV33" i="48"/>
  <c r="AW33" i="48" s="1"/>
  <c r="AZ33" i="48" s="1"/>
  <c r="F33" i="48" s="1"/>
  <c r="I42" i="48"/>
  <c r="AV42" i="48"/>
  <c r="AW42" i="48" s="1"/>
  <c r="AZ42" i="48" s="1"/>
  <c r="F42" i="48" s="1"/>
  <c r="BC42" i="48" s="1"/>
  <c r="G42" i="48" s="1"/>
  <c r="I27" i="47"/>
  <c r="AR27" i="47"/>
  <c r="AS27" i="47" s="1"/>
  <c r="AV27" i="47" s="1"/>
  <c r="F27" i="47" s="1"/>
  <c r="AY27" i="47" s="1"/>
  <c r="G27" i="47" s="1"/>
  <c r="BA42" i="47"/>
  <c r="AZ42" i="47"/>
  <c r="BA30" i="47"/>
  <c r="AZ30" i="47"/>
  <c r="BA51" i="47"/>
  <c r="AZ51" i="47"/>
  <c r="I36" i="47"/>
  <c r="AR36" i="47"/>
  <c r="AS36" i="47" s="1"/>
  <c r="AV36" i="47" s="1"/>
  <c r="F36" i="47" s="1"/>
  <c r="AY36" i="47" s="1"/>
  <c r="G36" i="47" s="1"/>
  <c r="I33" i="47"/>
  <c r="AR33" i="47"/>
  <c r="AS33" i="47" s="1"/>
  <c r="AV33" i="47" s="1"/>
  <c r="F33" i="47" s="1"/>
  <c r="AY33" i="47" s="1"/>
  <c r="G33" i="47" s="1"/>
  <c r="BA18" i="47"/>
  <c r="AZ18" i="47"/>
  <c r="BA48" i="47"/>
  <c r="AZ48" i="47"/>
  <c r="BA39" i="47"/>
  <c r="AZ39" i="47"/>
  <c r="I45" i="47"/>
  <c r="AR45" i="47"/>
  <c r="AS45" i="47" s="1"/>
  <c r="AV45" i="47" s="1"/>
  <c r="F45" i="47" s="1"/>
  <c r="AY45" i="47" s="1"/>
  <c r="G45" i="47" s="1"/>
  <c r="I24" i="47"/>
  <c r="AR24" i="47"/>
  <c r="AS24" i="47" s="1"/>
  <c r="AV24" i="47" s="1"/>
  <c r="F24" i="47" s="1"/>
  <c r="AY24" i="47" s="1"/>
  <c r="G24" i="47" s="1"/>
  <c r="I21" i="47"/>
  <c r="AR21" i="47"/>
  <c r="AS21" i="47" s="1"/>
  <c r="AV21" i="47" s="1"/>
  <c r="F21" i="47" s="1"/>
  <c r="AY21" i="47" s="1"/>
  <c r="G21" i="47" s="1"/>
  <c r="BB48" i="47"/>
  <c r="BD48" i="47" s="1"/>
  <c r="BA48" i="46"/>
  <c r="AZ48" i="46"/>
  <c r="BB48" i="46"/>
  <c r="BD48" i="46" s="1"/>
  <c r="I39" i="45"/>
  <c r="AR39" i="45"/>
  <c r="AS39" i="45" s="1"/>
  <c r="AV39" i="45" s="1"/>
  <c r="F39" i="45" s="1"/>
  <c r="AY39" i="45" s="1"/>
  <c r="G39" i="45" s="1"/>
  <c r="BA18" i="45"/>
  <c r="AZ18" i="45"/>
  <c r="BA51" i="45"/>
  <c r="AZ51" i="45"/>
  <c r="BA21" i="45"/>
  <c r="AZ21" i="45"/>
  <c r="I24" i="45"/>
  <c r="AR24" i="45"/>
  <c r="AS24" i="45" s="1"/>
  <c r="AV24" i="45" s="1"/>
  <c r="F24" i="45" s="1"/>
  <c r="I48" i="45"/>
  <c r="AR48" i="45"/>
  <c r="AS48" i="45" s="1"/>
  <c r="AV48" i="45" s="1"/>
  <c r="F48" i="45" s="1"/>
  <c r="AY48" i="45" s="1"/>
  <c r="G48" i="45" s="1"/>
  <c r="I42" i="45"/>
  <c r="AR42" i="45"/>
  <c r="AS42" i="45" s="1"/>
  <c r="AV42" i="45" s="1"/>
  <c r="F42" i="45" s="1"/>
  <c r="AY42" i="45" s="1"/>
  <c r="G42" i="45" s="1"/>
  <c r="I45" i="45"/>
  <c r="AR45" i="45"/>
  <c r="AS45" i="45" s="1"/>
  <c r="AV45" i="45" s="1"/>
  <c r="F45" i="45" s="1"/>
  <c r="AY45" i="45" s="1"/>
  <c r="G45" i="45" s="1"/>
  <c r="BB18" i="45"/>
  <c r="BD18" i="45" s="1"/>
  <c r="BA27" i="45"/>
  <c r="AZ27" i="45"/>
  <c r="BA33" i="45"/>
  <c r="AZ33" i="45"/>
  <c r="BA36" i="45"/>
  <c r="AZ36" i="45"/>
  <c r="BA30" i="45"/>
  <c r="AZ30" i="45"/>
  <c r="BB21" i="45"/>
  <c r="BD21" i="45" s="1"/>
  <c r="BB51" i="45"/>
  <c r="BD51" i="45" s="1"/>
  <c r="BB27" i="45"/>
  <c r="BD27" i="45" s="1"/>
  <c r="BE27" i="44"/>
  <c r="BD27" i="44"/>
  <c r="BF27" i="44"/>
  <c r="BH27" i="44" s="1"/>
  <c r="BB18" i="43"/>
  <c r="BD18" i="43" s="1"/>
  <c r="BA18" i="43"/>
  <c r="AZ18" i="43"/>
  <c r="I48" i="42"/>
  <c r="AR48" i="42"/>
  <c r="AS48" i="42" s="1"/>
  <c r="AV48" i="42" s="1"/>
  <c r="F48" i="42" s="1"/>
  <c r="AY48" i="42" s="1"/>
  <c r="G48" i="42" s="1"/>
  <c r="BA51" i="42"/>
  <c r="AZ51" i="42"/>
  <c r="BB51" i="42"/>
  <c r="BD51" i="42" s="1"/>
  <c r="BB24" i="42"/>
  <c r="BD24" i="42" s="1"/>
  <c r="BA33" i="42"/>
  <c r="AZ33" i="42"/>
  <c r="BA42" i="42"/>
  <c r="AZ42" i="42"/>
  <c r="I45" i="42"/>
  <c r="AR45" i="42"/>
  <c r="AS45" i="42" s="1"/>
  <c r="AV45" i="42" s="1"/>
  <c r="F45" i="42" s="1"/>
  <c r="AY45" i="42" s="1"/>
  <c r="G45" i="42" s="1"/>
  <c r="BA30" i="42"/>
  <c r="AZ30" i="42"/>
  <c r="I39" i="42"/>
  <c r="AR39" i="42"/>
  <c r="AS39" i="42" s="1"/>
  <c r="AV39" i="42" s="1"/>
  <c r="F39" i="42" s="1"/>
  <c r="AY39" i="42" s="1"/>
  <c r="G39" i="42" s="1"/>
  <c r="BA27" i="42"/>
  <c r="AZ27" i="42"/>
  <c r="BA21" i="42"/>
  <c r="AZ21" i="42"/>
  <c r="BA18" i="42"/>
  <c r="AZ18" i="42"/>
  <c r="BA24" i="42"/>
  <c r="AZ24" i="42"/>
  <c r="I36" i="42"/>
  <c r="AR36" i="42"/>
  <c r="AS36" i="42" s="1"/>
  <c r="AV36" i="42" s="1"/>
  <c r="F36" i="42" s="1"/>
  <c r="AY36" i="42" s="1"/>
  <c r="G36" i="42" s="1"/>
  <c r="I45" i="41"/>
  <c r="AV45" i="41"/>
  <c r="AW45" i="41" s="1"/>
  <c r="AZ45" i="41" s="1"/>
  <c r="F45" i="41" s="1"/>
  <c r="BC45" i="41" s="1"/>
  <c r="G45" i="41" s="1"/>
  <c r="I48" i="41"/>
  <c r="AV48" i="41"/>
  <c r="AW48" i="41" s="1"/>
  <c r="AZ48" i="41" s="1"/>
  <c r="F48" i="41" s="1"/>
  <c r="BC48" i="41" s="1"/>
  <c r="G48" i="41" s="1"/>
  <c r="BE27" i="41"/>
  <c r="BD27" i="41"/>
  <c r="BE42" i="41"/>
  <c r="BD42" i="41"/>
  <c r="I21" i="41"/>
  <c r="AV21" i="41"/>
  <c r="AW21" i="41" s="1"/>
  <c r="AZ21" i="41" s="1"/>
  <c r="F21" i="41" s="1"/>
  <c r="BC21" i="41" s="1"/>
  <c r="G21" i="41" s="1"/>
  <c r="I24" i="41"/>
  <c r="AV24" i="41"/>
  <c r="AW24" i="41" s="1"/>
  <c r="AZ24" i="41" s="1"/>
  <c r="F24" i="41" s="1"/>
  <c r="BC24" i="41" s="1"/>
  <c r="G24" i="41" s="1"/>
  <c r="I33" i="41"/>
  <c r="AV33" i="41"/>
  <c r="AW33" i="41" s="1"/>
  <c r="AZ33" i="41" s="1"/>
  <c r="F33" i="41" s="1"/>
  <c r="BC33" i="41" s="1"/>
  <c r="G33" i="41" s="1"/>
  <c r="I39" i="41"/>
  <c r="AV39" i="41"/>
  <c r="AW39" i="41" s="1"/>
  <c r="AZ39" i="41" s="1"/>
  <c r="F39" i="41" s="1"/>
  <c r="BC39" i="41" s="1"/>
  <c r="G39" i="41" s="1"/>
  <c r="BE51" i="41"/>
  <c r="BD51" i="41"/>
  <c r="BE36" i="41"/>
  <c r="BD36" i="41"/>
  <c r="BE18" i="41"/>
  <c r="BD18" i="41"/>
  <c r="I30" i="41"/>
  <c r="AV30" i="41"/>
  <c r="AW30" i="41" s="1"/>
  <c r="AZ30" i="41" s="1"/>
  <c r="F30" i="41" s="1"/>
  <c r="BF42" i="41"/>
  <c r="BH42" i="41" s="1"/>
  <c r="I18" i="38"/>
  <c r="AV18" i="38"/>
  <c r="AW18" i="38" s="1"/>
  <c r="AZ18" i="38" s="1"/>
  <c r="F18" i="38" s="1"/>
  <c r="I30" i="37"/>
  <c r="AR30" i="37"/>
  <c r="AS30" i="37" s="1"/>
  <c r="AV30" i="37" s="1"/>
  <c r="F30" i="37" s="1"/>
  <c r="AY30" i="37" s="1"/>
  <c r="G30" i="37" s="1"/>
  <c r="I33" i="37"/>
  <c r="AR33" i="37"/>
  <c r="AS33" i="37" s="1"/>
  <c r="AV33" i="37" s="1"/>
  <c r="F33" i="37" s="1"/>
  <c r="AY33" i="37" s="1"/>
  <c r="G33" i="37" s="1"/>
  <c r="BA36" i="37"/>
  <c r="AZ36" i="37"/>
  <c r="I48" i="37"/>
  <c r="AR48" i="37"/>
  <c r="AS48" i="37" s="1"/>
  <c r="AV48" i="37" s="1"/>
  <c r="F48" i="37" s="1"/>
  <c r="AY48" i="37" s="1"/>
  <c r="G48" i="37" s="1"/>
  <c r="I42" i="37"/>
  <c r="AR42" i="37"/>
  <c r="AS42" i="37" s="1"/>
  <c r="AV42" i="37" s="1"/>
  <c r="F42" i="37" s="1"/>
  <c r="AY42" i="37" s="1"/>
  <c r="G42" i="37" s="1"/>
  <c r="BA27" i="37"/>
  <c r="AZ27" i="37"/>
  <c r="I45" i="37"/>
  <c r="AR45" i="37"/>
  <c r="AS45" i="37" s="1"/>
  <c r="AV45" i="37" s="1"/>
  <c r="F45" i="37" s="1"/>
  <c r="AY45" i="37" s="1"/>
  <c r="G45" i="37" s="1"/>
  <c r="BA51" i="37"/>
  <c r="AZ51" i="37"/>
  <c r="BA24" i="37"/>
  <c r="AZ24" i="37"/>
  <c r="I21" i="37"/>
  <c r="AR21" i="37"/>
  <c r="AS21" i="37" s="1"/>
  <c r="AV21" i="37" s="1"/>
  <c r="F21" i="37" s="1"/>
  <c r="AY21" i="37" s="1"/>
  <c r="G21" i="37" s="1"/>
  <c r="BB27" i="37"/>
  <c r="BD27" i="37" s="1"/>
  <c r="BA39" i="37"/>
  <c r="AZ39" i="37"/>
  <c r="I18" i="37"/>
  <c r="AR18" i="37"/>
  <c r="AS18" i="37" s="1"/>
  <c r="AV18" i="37" s="1"/>
  <c r="F18" i="37" s="1"/>
  <c r="AY18" i="37" s="1"/>
  <c r="G18" i="37" s="1"/>
  <c r="I48" i="35"/>
  <c r="AV48" i="35"/>
  <c r="AW48" i="35" s="1"/>
  <c r="AZ48" i="35" s="1"/>
  <c r="F48" i="35" s="1"/>
  <c r="BC48" i="35" s="1"/>
  <c r="G48" i="35" s="1"/>
  <c r="BE45" i="35"/>
  <c r="BD45" i="35"/>
  <c r="I36" i="35"/>
  <c r="AV36" i="35"/>
  <c r="AW36" i="35" s="1"/>
  <c r="AZ36" i="35" s="1"/>
  <c r="F36" i="35" s="1"/>
  <c r="BC36" i="35" s="1"/>
  <c r="G36" i="35" s="1"/>
  <c r="BE33" i="35"/>
  <c r="BD33" i="35"/>
  <c r="I24" i="35"/>
  <c r="AV24" i="35"/>
  <c r="AW24" i="35" s="1"/>
  <c r="AZ24" i="35" s="1"/>
  <c r="F24" i="35" s="1"/>
  <c r="BC24" i="35" s="1"/>
  <c r="G24" i="35" s="1"/>
  <c r="BF45" i="35"/>
  <c r="BH45" i="35" s="1"/>
  <c r="I39" i="35"/>
  <c r="AV39" i="35"/>
  <c r="AW39" i="35" s="1"/>
  <c r="AZ39" i="35" s="1"/>
  <c r="F39" i="35" s="1"/>
  <c r="BC39" i="35" s="1"/>
  <c r="G39" i="35" s="1"/>
  <c r="I51" i="35"/>
  <c r="AV51" i="35"/>
  <c r="AW51" i="35" s="1"/>
  <c r="AZ51" i="35" s="1"/>
  <c r="F51" i="35" s="1"/>
  <c r="BC51" i="35" s="1"/>
  <c r="G51" i="35" s="1"/>
  <c r="I42" i="35"/>
  <c r="AV42" i="35"/>
  <c r="AW42" i="35" s="1"/>
  <c r="AZ42" i="35" s="1"/>
  <c r="F42" i="35" s="1"/>
  <c r="BC42" i="35" s="1"/>
  <c r="G42" i="35" s="1"/>
  <c r="BE21" i="35"/>
  <c r="BD21" i="35"/>
  <c r="BE30" i="35"/>
  <c r="BD30" i="35"/>
  <c r="I27" i="35"/>
  <c r="AV27" i="35"/>
  <c r="AW27" i="35" s="1"/>
  <c r="AZ27" i="35" s="1"/>
  <c r="F27" i="35" s="1"/>
  <c r="BC27" i="35" s="1"/>
  <c r="G27" i="35" s="1"/>
  <c r="I18" i="35"/>
  <c r="AV18" i="35"/>
  <c r="AW18" i="35" s="1"/>
  <c r="AZ18" i="35" s="1"/>
  <c r="F18" i="35" s="1"/>
  <c r="BC18" i="35" s="1"/>
  <c r="G18" i="35" s="1"/>
  <c r="BF30" i="35"/>
  <c r="BH30" i="35" s="1"/>
  <c r="BF51" i="35"/>
  <c r="BH51" i="35" s="1"/>
  <c r="BF27" i="35"/>
  <c r="BH27" i="35" s="1"/>
  <c r="BF48" i="35"/>
  <c r="BH48" i="35" s="1"/>
  <c r="BA48" i="34"/>
  <c r="AZ48" i="34"/>
  <c r="I18" i="33"/>
  <c r="AV18" i="33"/>
  <c r="AW18" i="33" s="1"/>
  <c r="AZ18" i="33" s="1"/>
  <c r="F18" i="33" s="1"/>
  <c r="BC18" i="33" s="1"/>
  <c r="G18" i="33" s="1"/>
  <c r="I36" i="32"/>
  <c r="AR36" i="32"/>
  <c r="AS36" i="32" s="1"/>
  <c r="AV36" i="32" s="1"/>
  <c r="F36" i="32" s="1"/>
  <c r="AY36" i="32" s="1"/>
  <c r="G36" i="32" s="1"/>
  <c r="I45" i="32"/>
  <c r="AR45" i="32"/>
  <c r="AS45" i="32" s="1"/>
  <c r="AV45" i="32" s="1"/>
  <c r="F45" i="32" s="1"/>
  <c r="AY45" i="32" s="1"/>
  <c r="G45" i="32" s="1"/>
  <c r="I39" i="32"/>
  <c r="AR39" i="32"/>
  <c r="AS39" i="32" s="1"/>
  <c r="AV39" i="32" s="1"/>
  <c r="F39" i="32" s="1"/>
  <c r="AY39" i="32" s="1"/>
  <c r="G39" i="32" s="1"/>
  <c r="I51" i="32"/>
  <c r="AR51" i="32"/>
  <c r="AS51" i="32" s="1"/>
  <c r="AV51" i="32" s="1"/>
  <c r="F51" i="32" s="1"/>
  <c r="AY51" i="32" s="1"/>
  <c r="G51" i="32" s="1"/>
  <c r="I48" i="32"/>
  <c r="AR48" i="32"/>
  <c r="AS48" i="32" s="1"/>
  <c r="AV48" i="32" s="1"/>
  <c r="F48" i="32" s="1"/>
  <c r="AY48" i="32" s="1"/>
  <c r="G48" i="32" s="1"/>
  <c r="I18" i="32"/>
  <c r="AR18" i="32"/>
  <c r="AS18" i="32" s="1"/>
  <c r="AV18" i="32" s="1"/>
  <c r="F18" i="32" s="1"/>
  <c r="AY18" i="32" s="1"/>
  <c r="G18" i="32" s="1"/>
  <c r="I24" i="32"/>
  <c r="AR24" i="32"/>
  <c r="AS24" i="32" s="1"/>
  <c r="AV24" i="32" s="1"/>
  <c r="F24" i="32" s="1"/>
  <c r="I33" i="32"/>
  <c r="AR33" i="32"/>
  <c r="AS33" i="32" s="1"/>
  <c r="AV33" i="32" s="1"/>
  <c r="F33" i="32" s="1"/>
  <c r="AY33" i="32" s="1"/>
  <c r="G33" i="32" s="1"/>
  <c r="I42" i="32"/>
  <c r="AR42" i="32"/>
  <c r="AS42" i="32" s="1"/>
  <c r="AV42" i="32" s="1"/>
  <c r="F42" i="32" s="1"/>
  <c r="AY42" i="32" s="1"/>
  <c r="G42" i="32" s="1"/>
  <c r="I27" i="32"/>
  <c r="AR27" i="32"/>
  <c r="AS27" i="32" s="1"/>
  <c r="AV27" i="32" s="1"/>
  <c r="F27" i="32" s="1"/>
  <c r="AY27" i="32" s="1"/>
  <c r="G27" i="32" s="1"/>
  <c r="I21" i="32"/>
  <c r="AR21" i="32"/>
  <c r="AS21" i="32" s="1"/>
  <c r="AV21" i="32" s="1"/>
  <c r="F21" i="32" s="1"/>
  <c r="I30" i="32"/>
  <c r="AR30" i="32"/>
  <c r="AS30" i="32" s="1"/>
  <c r="AV30" i="32" s="1"/>
  <c r="F30" i="32" s="1"/>
  <c r="BB51" i="32"/>
  <c r="BD51" i="32" s="1"/>
  <c r="I18" i="31"/>
  <c r="AV18" i="31"/>
  <c r="AW18" i="31" s="1"/>
  <c r="AZ18" i="31" s="1"/>
  <c r="F18" i="31" s="1"/>
  <c r="BC18" i="31" s="1"/>
  <c r="G18" i="31" s="1"/>
  <c r="I18" i="29"/>
  <c r="AR18" i="29"/>
  <c r="AS18" i="29" s="1"/>
  <c r="AV18" i="29" s="1"/>
  <c r="F18" i="29" s="1"/>
  <c r="AY18" i="29" s="1"/>
  <c r="G18" i="29" s="1"/>
  <c r="I51" i="29"/>
  <c r="AR51" i="29"/>
  <c r="AS51" i="29" s="1"/>
  <c r="AV51" i="29" s="1"/>
  <c r="F51" i="29" s="1"/>
  <c r="AY51" i="29" s="1"/>
  <c r="G51" i="29" s="1"/>
  <c r="I42" i="29"/>
  <c r="AR42" i="29"/>
  <c r="AS42" i="29" s="1"/>
  <c r="AV42" i="29" s="1"/>
  <c r="F42" i="29" s="1"/>
  <c r="AY42" i="29" s="1"/>
  <c r="G42" i="29" s="1"/>
  <c r="BA36" i="29"/>
  <c r="AZ36" i="29"/>
  <c r="BA48" i="29"/>
  <c r="AZ48" i="29"/>
  <c r="BA45" i="29"/>
  <c r="AZ45" i="29"/>
  <c r="I27" i="29"/>
  <c r="AR27" i="29"/>
  <c r="AS27" i="29" s="1"/>
  <c r="AV27" i="29" s="1"/>
  <c r="F27" i="29" s="1"/>
  <c r="AY27" i="29" s="1"/>
  <c r="G27" i="29" s="1"/>
  <c r="BB36" i="29"/>
  <c r="BD36" i="29" s="1"/>
  <c r="I30" i="29"/>
  <c r="AR30" i="29"/>
  <c r="AS30" i="29" s="1"/>
  <c r="AV30" i="29" s="1"/>
  <c r="F30" i="29" s="1"/>
  <c r="BB42" i="29"/>
  <c r="BD42" i="29" s="1"/>
  <c r="BA24" i="29"/>
  <c r="AZ24" i="29"/>
  <c r="BA21" i="29"/>
  <c r="AZ21" i="29"/>
  <c r="I33" i="29"/>
  <c r="AR33" i="29"/>
  <c r="AS33" i="29" s="1"/>
  <c r="AV33" i="29" s="1"/>
  <c r="F33" i="29" s="1"/>
  <c r="AY33" i="29" s="1"/>
  <c r="G33" i="29" s="1"/>
  <c r="I39" i="29"/>
  <c r="AR39" i="29"/>
  <c r="AS39" i="29" s="1"/>
  <c r="AV39" i="29" s="1"/>
  <c r="F39" i="29" s="1"/>
  <c r="AY39" i="29" s="1"/>
  <c r="G39" i="29" s="1"/>
  <c r="BA45" i="28"/>
  <c r="AZ45" i="28"/>
  <c r="I33" i="28"/>
  <c r="AR33" i="28"/>
  <c r="AS33" i="28" s="1"/>
  <c r="AV33" i="28" s="1"/>
  <c r="F33" i="28" s="1"/>
  <c r="I39" i="28"/>
  <c r="AR39" i="28"/>
  <c r="AS39" i="28" s="1"/>
  <c r="AV39" i="28" s="1"/>
  <c r="F39" i="28" s="1"/>
  <c r="AY39" i="28" s="1"/>
  <c r="G39" i="28" s="1"/>
  <c r="BB39" i="28"/>
  <c r="BD39" i="28" s="1"/>
  <c r="I48" i="28"/>
  <c r="AR48" i="28"/>
  <c r="AS48" i="28" s="1"/>
  <c r="AV48" i="28" s="1"/>
  <c r="F48" i="28" s="1"/>
  <c r="AY48" i="28" s="1"/>
  <c r="G48" i="28" s="1"/>
  <c r="I30" i="28"/>
  <c r="AR30" i="28"/>
  <c r="AS30" i="28" s="1"/>
  <c r="AV30" i="28" s="1"/>
  <c r="F30" i="28" s="1"/>
  <c r="AY30" i="28" s="1"/>
  <c r="G30" i="28" s="1"/>
  <c r="BA36" i="28"/>
  <c r="AZ36" i="28"/>
  <c r="I18" i="28"/>
  <c r="AR18" i="28"/>
  <c r="AS18" i="28" s="1"/>
  <c r="AV18" i="28" s="1"/>
  <c r="F18" i="28" s="1"/>
  <c r="I42" i="28"/>
  <c r="AR42" i="28"/>
  <c r="AS42" i="28" s="1"/>
  <c r="AV42" i="28" s="1"/>
  <c r="F42" i="28" s="1"/>
  <c r="BB45" i="28"/>
  <c r="BD45" i="28" s="1"/>
  <c r="BB30" i="28"/>
  <c r="BD30" i="28" s="1"/>
  <c r="BA24" i="28"/>
  <c r="AZ24" i="28"/>
  <c r="BA21" i="28"/>
  <c r="AZ21" i="28"/>
  <c r="I27" i="28"/>
  <c r="AR27" i="28"/>
  <c r="AS27" i="28" s="1"/>
  <c r="AV27" i="28" s="1"/>
  <c r="F27" i="28" s="1"/>
  <c r="AY27" i="28" s="1"/>
  <c r="G27" i="28" s="1"/>
  <c r="BB36" i="28"/>
  <c r="BD36" i="28" s="1"/>
  <c r="I51" i="28"/>
  <c r="AR51" i="28"/>
  <c r="AS51" i="28" s="1"/>
  <c r="AV51" i="28" s="1"/>
  <c r="F51" i="28" s="1"/>
  <c r="AY51" i="28" s="1"/>
  <c r="G51" i="28" s="1"/>
  <c r="BE36" i="27"/>
  <c r="BD36" i="27"/>
  <c r="BF36" i="27"/>
  <c r="BH36" i="27" s="1"/>
  <c r="BE48" i="27"/>
  <c r="BD48" i="27"/>
  <c r="BF48" i="27"/>
  <c r="BH48" i="27" s="1"/>
  <c r="BA48" i="26"/>
  <c r="AZ48" i="26"/>
  <c r="BA48" i="25"/>
  <c r="AZ48" i="25"/>
  <c r="BA45" i="25"/>
  <c r="AZ45" i="25"/>
  <c r="BB48" i="25"/>
  <c r="BD48" i="25" s="1"/>
  <c r="BB45" i="25"/>
  <c r="BD45" i="25" s="1"/>
  <c r="BA48" i="23"/>
  <c r="AZ48" i="23"/>
  <c r="BB48" i="23"/>
  <c r="BD48" i="23" s="1"/>
  <c r="BB45" i="20"/>
  <c r="BD45" i="20" s="1"/>
  <c r="BA45" i="20"/>
  <c r="AZ45" i="20"/>
  <c r="BE48" i="19"/>
  <c r="BD48" i="19"/>
  <c r="I39" i="19"/>
  <c r="AV39" i="19"/>
  <c r="AW39" i="19" s="1"/>
  <c r="AZ39" i="19" s="1"/>
  <c r="F39" i="19" s="1"/>
  <c r="I45" i="19"/>
  <c r="AV45" i="19"/>
  <c r="AW45" i="19" s="1"/>
  <c r="AZ45" i="19" s="1"/>
  <c r="F45" i="19" s="1"/>
  <c r="BC45" i="19" s="1"/>
  <c r="G45" i="19" s="1"/>
  <c r="I33" i="19"/>
  <c r="AV33" i="19"/>
  <c r="AW33" i="19" s="1"/>
  <c r="AZ33" i="19" s="1"/>
  <c r="F33" i="19" s="1"/>
  <c r="BC33" i="19" s="1"/>
  <c r="G33" i="19" s="1"/>
  <c r="I21" i="19"/>
  <c r="AV21" i="19"/>
  <c r="AW21" i="19" s="1"/>
  <c r="AZ21" i="19" s="1"/>
  <c r="F21" i="19" s="1"/>
  <c r="BC21" i="19" s="1"/>
  <c r="G21" i="19" s="1"/>
  <c r="I30" i="19"/>
  <c r="AV30" i="19"/>
  <c r="AW30" i="19" s="1"/>
  <c r="AZ30" i="19" s="1"/>
  <c r="F30" i="19" s="1"/>
  <c r="BC30" i="19" s="1"/>
  <c r="G30" i="19" s="1"/>
  <c r="BF48" i="19"/>
  <c r="BH48" i="19" s="1"/>
  <c r="BF24" i="19"/>
  <c r="BH24" i="19" s="1"/>
  <c r="BE27" i="19"/>
  <c r="BD27" i="19"/>
  <c r="I42" i="19"/>
  <c r="AV42" i="19"/>
  <c r="AW42" i="19" s="1"/>
  <c r="AZ42" i="19" s="1"/>
  <c r="F42" i="19" s="1"/>
  <c r="BC42" i="19" s="1"/>
  <c r="G42" i="19" s="1"/>
  <c r="I36" i="19"/>
  <c r="AV36" i="19"/>
  <c r="AW36" i="19" s="1"/>
  <c r="AZ36" i="19" s="1"/>
  <c r="F36" i="19" s="1"/>
  <c r="BC36" i="19" s="1"/>
  <c r="G36" i="19" s="1"/>
  <c r="BE24" i="19"/>
  <c r="BD24" i="19"/>
  <c r="I18" i="19"/>
  <c r="AV18" i="19"/>
  <c r="AW18" i="19" s="1"/>
  <c r="AZ18" i="19" s="1"/>
  <c r="F18" i="19" s="1"/>
  <c r="BC18" i="19" s="1"/>
  <c r="G18" i="19" s="1"/>
  <c r="BE51" i="19"/>
  <c r="BD51" i="19"/>
  <c r="BF42" i="19"/>
  <c r="BH42" i="19" s="1"/>
  <c r="I18" i="17"/>
  <c r="AR18" i="17"/>
  <c r="AS18" i="17" s="1"/>
  <c r="AV18" i="17" s="1"/>
  <c r="F18" i="17" s="1"/>
  <c r="AY18" i="17" s="1"/>
  <c r="G18" i="17" s="1"/>
  <c r="BE18" i="16"/>
  <c r="BD18" i="16"/>
  <c r="BA18" i="15"/>
  <c r="AZ18" i="15"/>
  <c r="I18" i="14"/>
  <c r="AV18" i="14"/>
  <c r="AW18" i="14" s="1"/>
  <c r="AZ18" i="14" s="1"/>
  <c r="F18" i="14" s="1"/>
  <c r="BC18" i="14" s="1"/>
  <c r="G18" i="14" s="1"/>
  <c r="I51" i="14"/>
  <c r="AV51" i="14"/>
  <c r="AW51" i="14" s="1"/>
  <c r="AZ51" i="14" s="1"/>
  <c r="F51" i="14" s="1"/>
  <c r="BC51" i="14" s="1"/>
  <c r="G51" i="14" s="1"/>
  <c r="BE39" i="14"/>
  <c r="BD39" i="14"/>
  <c r="BE33" i="14"/>
  <c r="BD33" i="14"/>
  <c r="I45" i="14"/>
  <c r="AV45" i="14"/>
  <c r="AW45" i="14" s="1"/>
  <c r="AZ45" i="14" s="1"/>
  <c r="F45" i="14" s="1"/>
  <c r="BC45" i="14" s="1"/>
  <c r="G45" i="14" s="1"/>
  <c r="BE27" i="14"/>
  <c r="BD27" i="14"/>
  <c r="BE30" i="14"/>
  <c r="BD30" i="14"/>
  <c r="BE21" i="14"/>
  <c r="BD21" i="14"/>
  <c r="I36" i="14"/>
  <c r="AV36" i="14"/>
  <c r="AW36" i="14" s="1"/>
  <c r="AZ36" i="14" s="1"/>
  <c r="F36" i="14" s="1"/>
  <c r="BC36" i="14" s="1"/>
  <c r="G36" i="14" s="1"/>
  <c r="BE42" i="14"/>
  <c r="BD42" i="14"/>
  <c r="I24" i="14"/>
  <c r="AV24" i="14"/>
  <c r="AW24" i="14" s="1"/>
  <c r="AZ24" i="14" s="1"/>
  <c r="F24" i="14" s="1"/>
  <c r="BC24" i="14" s="1"/>
  <c r="G24" i="14" s="1"/>
  <c r="I48" i="14"/>
  <c r="AV48" i="14"/>
  <c r="AW48" i="14" s="1"/>
  <c r="AZ48" i="14" s="1"/>
  <c r="F48" i="14" s="1"/>
  <c r="BC48" i="14" s="1"/>
  <c r="G48" i="14" s="1"/>
  <c r="BA30" i="13"/>
  <c r="AZ30" i="13"/>
  <c r="I51" i="13"/>
  <c r="AR51" i="13"/>
  <c r="AS51" i="13" s="1"/>
  <c r="AV51" i="13" s="1"/>
  <c r="F51" i="13" s="1"/>
  <c r="I21" i="13"/>
  <c r="AR21" i="13"/>
  <c r="AS21" i="13" s="1"/>
  <c r="AV21" i="13" s="1"/>
  <c r="F21" i="13" s="1"/>
  <c r="AY21" i="13" s="1"/>
  <c r="G21" i="13" s="1"/>
  <c r="I33" i="13"/>
  <c r="AR33" i="13"/>
  <c r="AS33" i="13" s="1"/>
  <c r="AV33" i="13" s="1"/>
  <c r="F33" i="13" s="1"/>
  <c r="AY33" i="13" s="1"/>
  <c r="G33" i="13" s="1"/>
  <c r="I42" i="13"/>
  <c r="AR42" i="13"/>
  <c r="AS42" i="13" s="1"/>
  <c r="AV42" i="13" s="1"/>
  <c r="F42" i="13" s="1"/>
  <c r="BB30" i="13"/>
  <c r="BD30" i="13" s="1"/>
  <c r="I36" i="13"/>
  <c r="AR36" i="13"/>
  <c r="AS36" i="13" s="1"/>
  <c r="AV36" i="13" s="1"/>
  <c r="F36" i="13" s="1"/>
  <c r="AY36" i="13" s="1"/>
  <c r="G36" i="13" s="1"/>
  <c r="BB39" i="13"/>
  <c r="BD39" i="13" s="1"/>
  <c r="I45" i="13"/>
  <c r="AR45" i="13"/>
  <c r="AS45" i="13" s="1"/>
  <c r="AV45" i="13" s="1"/>
  <c r="F45" i="13" s="1"/>
  <c r="AY45" i="13" s="1"/>
  <c r="G45" i="13" s="1"/>
  <c r="BB36" i="13"/>
  <c r="BD36" i="13" s="1"/>
  <c r="BB21" i="13"/>
  <c r="BD21" i="13" s="1"/>
  <c r="BA27" i="13"/>
  <c r="AZ27" i="13"/>
  <c r="BA24" i="13"/>
  <c r="AZ24" i="13"/>
  <c r="BA18" i="13"/>
  <c r="AZ18" i="13"/>
  <c r="BA39" i="13"/>
  <c r="AZ39" i="13"/>
  <c r="BA48" i="13"/>
  <c r="AZ48" i="13"/>
  <c r="BB18" i="13"/>
  <c r="BD18" i="13" s="1"/>
  <c r="BB27" i="13"/>
  <c r="BD27" i="13" s="1"/>
  <c r="BB24" i="13"/>
  <c r="BD24" i="13" s="1"/>
  <c r="BB45" i="13"/>
  <c r="BD45" i="13" s="1"/>
  <c r="I45" i="12"/>
  <c r="AR45" i="12"/>
  <c r="AS45" i="12" s="1"/>
  <c r="AV45" i="12" s="1"/>
  <c r="F45" i="12" s="1"/>
  <c r="AY45" i="12" s="1"/>
  <c r="G45" i="12" s="1"/>
  <c r="BA33" i="12"/>
  <c r="AZ33" i="12"/>
  <c r="I30" i="12"/>
  <c r="AR30" i="12"/>
  <c r="AS30" i="12" s="1"/>
  <c r="AV30" i="12" s="1"/>
  <c r="F30" i="12" s="1"/>
  <c r="AY30" i="12" s="1"/>
  <c r="G30" i="12" s="1"/>
  <c r="I39" i="12"/>
  <c r="AR39" i="12"/>
  <c r="AS39" i="12" s="1"/>
  <c r="AV39" i="12" s="1"/>
  <c r="F39" i="12" s="1"/>
  <c r="AY39" i="12" s="1"/>
  <c r="G39" i="12" s="1"/>
  <c r="I36" i="12"/>
  <c r="AR36" i="12"/>
  <c r="AS36" i="12" s="1"/>
  <c r="AV36" i="12" s="1"/>
  <c r="F36" i="12" s="1"/>
  <c r="AY36" i="12" s="1"/>
  <c r="G36" i="12" s="1"/>
  <c r="BA27" i="12"/>
  <c r="AZ27" i="12"/>
  <c r="I48" i="12"/>
  <c r="AR48" i="12"/>
  <c r="AS48" i="12" s="1"/>
  <c r="AV48" i="12" s="1"/>
  <c r="F48" i="12" s="1"/>
  <c r="AY48" i="12" s="1"/>
  <c r="G48" i="12" s="1"/>
  <c r="BB33" i="12"/>
  <c r="BD33" i="12" s="1"/>
  <c r="I42" i="12"/>
  <c r="AR42" i="12"/>
  <c r="AS42" i="12" s="1"/>
  <c r="AV42" i="12" s="1"/>
  <c r="F42" i="12" s="1"/>
  <c r="BB27" i="12"/>
  <c r="BD27" i="12" s="1"/>
  <c r="BA18" i="12"/>
  <c r="AZ18" i="12"/>
  <c r="BA51" i="12"/>
  <c r="AZ51" i="12"/>
  <c r="BA21" i="12"/>
  <c r="AZ21" i="12"/>
  <c r="I24" i="12"/>
  <c r="AR24" i="12"/>
  <c r="AS24" i="12" s="1"/>
  <c r="AV24" i="12" s="1"/>
  <c r="F24" i="12" s="1"/>
  <c r="BB51" i="12"/>
  <c r="BD51" i="12" s="1"/>
  <c r="I48" i="11"/>
  <c r="AR48" i="11"/>
  <c r="AS48" i="11" s="1"/>
  <c r="AV48" i="11" s="1"/>
  <c r="F48" i="11" s="1"/>
  <c r="AY48" i="11" s="1"/>
  <c r="G48" i="11" s="1"/>
  <c r="BA39" i="11"/>
  <c r="AZ39" i="11"/>
  <c r="BA45" i="11"/>
  <c r="AZ45" i="11"/>
  <c r="BA36" i="11"/>
  <c r="AZ36" i="11"/>
  <c r="BB36" i="11"/>
  <c r="BD36" i="11" s="1"/>
  <c r="BA42" i="11"/>
  <c r="AZ42" i="11"/>
  <c r="BA51" i="11"/>
  <c r="AZ51" i="11"/>
  <c r="BB39" i="11"/>
  <c r="BD39" i="11" s="1"/>
  <c r="I33" i="10"/>
  <c r="AV33" i="10"/>
  <c r="AW33" i="10" s="1"/>
  <c r="AZ33" i="10" s="1"/>
  <c r="F33" i="10" s="1"/>
  <c r="BC33" i="10" s="1"/>
  <c r="G33" i="10" s="1"/>
  <c r="I18" i="10"/>
  <c r="AV18" i="10"/>
  <c r="AW18" i="10" s="1"/>
  <c r="AZ18" i="10" s="1"/>
  <c r="F18" i="10" s="1"/>
  <c r="BC18" i="10" s="1"/>
  <c r="G18" i="10" s="1"/>
  <c r="I27" i="10"/>
  <c r="AV27" i="10"/>
  <c r="AW27" i="10" s="1"/>
  <c r="AZ27" i="10" s="1"/>
  <c r="F27" i="10" s="1"/>
  <c r="BC27" i="10" s="1"/>
  <c r="G27" i="10" s="1"/>
  <c r="BE45" i="10"/>
  <c r="BD45" i="10"/>
  <c r="I21" i="10"/>
  <c r="AV21" i="10"/>
  <c r="AW21" i="10" s="1"/>
  <c r="AZ21" i="10" s="1"/>
  <c r="F21" i="10" s="1"/>
  <c r="I42" i="10"/>
  <c r="AV42" i="10"/>
  <c r="AW42" i="10" s="1"/>
  <c r="AZ42" i="10" s="1"/>
  <c r="F42" i="10" s="1"/>
  <c r="BC42" i="10" s="1"/>
  <c r="G42" i="10" s="1"/>
  <c r="I51" i="10"/>
  <c r="AV51" i="10"/>
  <c r="AW51" i="10" s="1"/>
  <c r="AZ51" i="10" s="1"/>
  <c r="F51" i="10" s="1"/>
  <c r="BC51" i="10" s="1"/>
  <c r="G51" i="10" s="1"/>
  <c r="BE36" i="10"/>
  <c r="BD36" i="10"/>
  <c r="I48" i="10"/>
  <c r="AV48" i="10"/>
  <c r="AW48" i="10" s="1"/>
  <c r="AZ48" i="10" s="1"/>
  <c r="F48" i="10" s="1"/>
  <c r="BC48" i="10" s="1"/>
  <c r="G48" i="10" s="1"/>
  <c r="I30" i="10"/>
  <c r="AV30" i="10"/>
  <c r="AW30" i="10" s="1"/>
  <c r="AZ30" i="10" s="1"/>
  <c r="F30" i="10" s="1"/>
  <c r="BC30" i="10" s="1"/>
  <c r="G30" i="10" s="1"/>
  <c r="I39" i="10"/>
  <c r="AV39" i="10"/>
  <c r="AW39" i="10" s="1"/>
  <c r="AZ39" i="10" s="1"/>
  <c r="F39" i="10" s="1"/>
  <c r="BC39" i="10" s="1"/>
  <c r="G39" i="10" s="1"/>
  <c r="I24" i="10"/>
  <c r="AV24" i="10"/>
  <c r="AW24" i="10" s="1"/>
  <c r="AZ24" i="10" s="1"/>
  <c r="F24" i="10" s="1"/>
  <c r="BC24" i="10" s="1"/>
  <c r="G24" i="10" s="1"/>
  <c r="I27" i="9"/>
  <c r="AR27" i="9"/>
  <c r="AS27" i="9" s="1"/>
  <c r="AV27" i="9" s="1"/>
  <c r="F27" i="9" s="1"/>
  <c r="AY27" i="9" s="1"/>
  <c r="G27" i="9" s="1"/>
  <c r="I42" i="9"/>
  <c r="AR42" i="9"/>
  <c r="AS42" i="9" s="1"/>
  <c r="AV42" i="9" s="1"/>
  <c r="F42" i="9" s="1"/>
  <c r="I51" i="9"/>
  <c r="AR51" i="9"/>
  <c r="AS51" i="9" s="1"/>
  <c r="AV51" i="9" s="1"/>
  <c r="F51" i="9" s="1"/>
  <c r="AY51" i="9" s="1"/>
  <c r="G51" i="9" s="1"/>
  <c r="BB39" i="9"/>
  <c r="BD39" i="9" s="1"/>
  <c r="BA21" i="9"/>
  <c r="AZ21" i="9"/>
  <c r="I48" i="9"/>
  <c r="AR48" i="9"/>
  <c r="AS48" i="9" s="1"/>
  <c r="AV48" i="9" s="1"/>
  <c r="F48" i="9" s="1"/>
  <c r="AY48" i="9" s="1"/>
  <c r="G48" i="9" s="1"/>
  <c r="I24" i="9"/>
  <c r="AR24" i="9"/>
  <c r="AS24" i="9" s="1"/>
  <c r="AV24" i="9" s="1"/>
  <c r="F24" i="9" s="1"/>
  <c r="AY24" i="9" s="1"/>
  <c r="G24" i="9" s="1"/>
  <c r="BA18" i="9"/>
  <c r="AZ18" i="9"/>
  <c r="BA45" i="9"/>
  <c r="AZ45" i="9"/>
  <c r="BA30" i="9"/>
  <c r="AZ30" i="9"/>
  <c r="I33" i="9"/>
  <c r="AR33" i="9"/>
  <c r="AS33" i="9" s="1"/>
  <c r="AV33" i="9" s="1"/>
  <c r="F33" i="9" s="1"/>
  <c r="AY33" i="9" s="1"/>
  <c r="G33" i="9" s="1"/>
  <c r="BA39" i="9"/>
  <c r="AZ39" i="9"/>
  <c r="I36" i="9"/>
  <c r="AR36" i="9"/>
  <c r="AS36" i="9" s="1"/>
  <c r="AV36" i="9" s="1"/>
  <c r="F36" i="9" s="1"/>
  <c r="AY36" i="9" s="1"/>
  <c r="G36" i="9" s="1"/>
  <c r="BE42" i="8"/>
  <c r="BD42" i="8"/>
  <c r="BF42" i="8"/>
  <c r="BH42" i="8" s="1"/>
  <c r="BE36" i="8"/>
  <c r="BD36" i="8"/>
  <c r="BE48" i="8"/>
  <c r="BD48" i="8"/>
  <c r="BF36" i="8"/>
  <c r="BH36" i="8" s="1"/>
  <c r="BF48" i="8"/>
  <c r="BH48" i="8" s="1"/>
  <c r="BA48" i="6"/>
  <c r="AZ48" i="6"/>
  <c r="BA36" i="6"/>
  <c r="AZ36" i="6"/>
  <c r="BA45" i="6"/>
  <c r="AZ45" i="6"/>
  <c r="BB48" i="6"/>
  <c r="BD48" i="6" s="1"/>
  <c r="BB36" i="6"/>
  <c r="BD36" i="6" s="1"/>
  <c r="I18" i="6"/>
  <c r="AR18" i="6"/>
  <c r="AS18" i="6" s="1"/>
  <c r="AV18" i="6" s="1"/>
  <c r="F18" i="6" s="1"/>
  <c r="AY18" i="6" s="1"/>
  <c r="G18" i="6" s="1"/>
  <c r="BB45" i="6"/>
  <c r="BD45" i="6" s="1"/>
  <c r="I48" i="5"/>
  <c r="AV48" i="5"/>
  <c r="AW48" i="5" s="1"/>
  <c r="AZ48" i="5" s="1"/>
  <c r="F48" i="5" s="1"/>
  <c r="BC48" i="5" s="1"/>
  <c r="G48" i="5" s="1"/>
  <c r="BE24" i="5"/>
  <c r="BD24" i="5"/>
  <c r="BE36" i="5"/>
  <c r="BD36" i="5"/>
  <c r="I45" i="5"/>
  <c r="AV45" i="5"/>
  <c r="AW45" i="5" s="1"/>
  <c r="AZ45" i="5" s="1"/>
  <c r="F45" i="5" s="1"/>
  <c r="BC45" i="5" s="1"/>
  <c r="G45" i="5" s="1"/>
  <c r="I18" i="5"/>
  <c r="AV18" i="5"/>
  <c r="AW18" i="5" s="1"/>
  <c r="AZ18" i="5" s="1"/>
  <c r="F18" i="5" s="1"/>
  <c r="BC18" i="5" s="1"/>
  <c r="G18" i="5" s="1"/>
  <c r="BF24" i="5"/>
  <c r="BH24" i="5" s="1"/>
  <c r="BF45" i="5"/>
  <c r="BH45" i="5" s="1"/>
  <c r="I30" i="5"/>
  <c r="AV30" i="5"/>
  <c r="AW30" i="5" s="1"/>
  <c r="AZ30" i="5" s="1"/>
  <c r="F30" i="5" s="1"/>
  <c r="BC30" i="5" s="1"/>
  <c r="G30" i="5" s="1"/>
  <c r="BE51" i="5"/>
  <c r="BD51" i="5"/>
  <c r="BE39" i="5"/>
  <c r="BD39" i="5"/>
  <c r="BE33" i="5"/>
  <c r="BD33" i="5"/>
  <c r="BE27" i="5"/>
  <c r="BD27" i="5"/>
  <c r="BE42" i="5"/>
  <c r="BD42" i="5"/>
  <c r="I21" i="5"/>
  <c r="AV21" i="5"/>
  <c r="AW21" i="5" s="1"/>
  <c r="AZ21" i="5" s="1"/>
  <c r="F21" i="5" s="1"/>
  <c r="BA18" i="4"/>
  <c r="AZ18" i="4"/>
  <c r="BB18" i="4"/>
  <c r="BD18" i="4" s="1"/>
  <c r="I36" i="3"/>
  <c r="AR36" i="3"/>
  <c r="AS36" i="3" s="1"/>
  <c r="AV36" i="3" s="1"/>
  <c r="F36" i="3" s="1"/>
  <c r="AY36" i="3" s="1"/>
  <c r="G36" i="3" s="1"/>
  <c r="BA51" i="3"/>
  <c r="AZ51" i="3"/>
  <c r="I24" i="3"/>
  <c r="AR24" i="3"/>
  <c r="AS24" i="3" s="1"/>
  <c r="AV24" i="3" s="1"/>
  <c r="F24" i="3" s="1"/>
  <c r="AY24" i="3" s="1"/>
  <c r="G24" i="3" s="1"/>
  <c r="BB27" i="3"/>
  <c r="BD27" i="3" s="1"/>
  <c r="I42" i="3"/>
  <c r="AR42" i="3"/>
  <c r="AS42" i="3" s="1"/>
  <c r="AV42" i="3" s="1"/>
  <c r="F42" i="3" s="1"/>
  <c r="AY42" i="3" s="1"/>
  <c r="G42" i="3" s="1"/>
  <c r="I18" i="3"/>
  <c r="AR18" i="3"/>
  <c r="AS18" i="3" s="1"/>
  <c r="AV18" i="3" s="1"/>
  <c r="F18" i="3" s="1"/>
  <c r="AY18" i="3" s="1"/>
  <c r="G18" i="3" s="1"/>
  <c r="I21" i="3"/>
  <c r="AR21" i="3"/>
  <c r="AS21" i="3" s="1"/>
  <c r="AV21" i="3" s="1"/>
  <c r="F21" i="3" s="1"/>
  <c r="AY21" i="3" s="1"/>
  <c r="G21" i="3" s="1"/>
  <c r="BA27" i="3"/>
  <c r="AZ27" i="3"/>
  <c r="I45" i="3"/>
  <c r="AR45" i="3"/>
  <c r="AS45" i="3" s="1"/>
  <c r="AV45" i="3" s="1"/>
  <c r="F45" i="3" s="1"/>
  <c r="AY45" i="3" s="1"/>
  <c r="G45" i="3" s="1"/>
  <c r="BA39" i="3"/>
  <c r="AZ39" i="3"/>
  <c r="BA48" i="3"/>
  <c r="AZ48" i="3"/>
  <c r="I33" i="3"/>
  <c r="AR33" i="3"/>
  <c r="AS33" i="3" s="1"/>
  <c r="AV33" i="3" s="1"/>
  <c r="F33" i="3" s="1"/>
  <c r="AY33" i="3" s="1"/>
  <c r="G33" i="3" s="1"/>
  <c r="I30" i="3"/>
  <c r="AR30" i="3"/>
  <c r="AS30" i="3" s="1"/>
  <c r="AV30" i="3" s="1"/>
  <c r="F30" i="3" s="1"/>
  <c r="AY30" i="3" s="1"/>
  <c r="G30" i="3" s="1"/>
  <c r="BA51" i="2"/>
  <c r="AZ51" i="2"/>
  <c r="BB51" i="2"/>
  <c r="BD51" i="2" s="1"/>
  <c r="BA36" i="2"/>
  <c r="AZ36" i="2"/>
  <c r="BA39" i="2"/>
  <c r="AZ39" i="2"/>
  <c r="BB36" i="2"/>
  <c r="BD36" i="2" s="1"/>
  <c r="BA48" i="2"/>
  <c r="AZ48" i="2"/>
  <c r="BB39" i="2"/>
  <c r="BD39" i="2" s="1"/>
  <c r="AY45" i="51" l="1"/>
  <c r="G45" i="51" s="1"/>
  <c r="BB45" i="51"/>
  <c r="BD45" i="51" s="1"/>
  <c r="AY36" i="51"/>
  <c r="G36" i="51" s="1"/>
  <c r="BB36" i="51"/>
  <c r="BD36" i="51" s="1"/>
  <c r="AY18" i="51"/>
  <c r="G18" i="51" s="1"/>
  <c r="BB18" i="51"/>
  <c r="BD18" i="51" s="1"/>
  <c r="BB48" i="71"/>
  <c r="BD48" i="71" s="1"/>
  <c r="AY21" i="71"/>
  <c r="G21" i="71" s="1"/>
  <c r="BB21" i="71"/>
  <c r="BD21" i="71" s="1"/>
  <c r="AY18" i="71"/>
  <c r="G18" i="71" s="1"/>
  <c r="BB18" i="71"/>
  <c r="BD18" i="71" s="1"/>
  <c r="BA48" i="71"/>
  <c r="AZ48" i="71"/>
  <c r="AY33" i="70"/>
  <c r="G33" i="70" s="1"/>
  <c r="BB33" i="70"/>
  <c r="BD33" i="70" s="1"/>
  <c r="AY30" i="15"/>
  <c r="G30" i="15" s="1"/>
  <c r="BB30" i="15"/>
  <c r="BD30" i="15" s="1"/>
  <c r="BB39" i="12"/>
  <c r="BD39" i="12" s="1"/>
  <c r="BF48" i="10"/>
  <c r="BH48" i="10" s="1"/>
  <c r="BB30" i="93"/>
  <c r="BD30" i="93" s="1"/>
  <c r="AZ30" i="93"/>
  <c r="BA30" i="93"/>
  <c r="AY18" i="81"/>
  <c r="G18" i="81" s="1"/>
  <c r="BB18" i="81"/>
  <c r="BD18" i="81" s="1"/>
  <c r="BB24" i="79"/>
  <c r="BD24" i="79" s="1"/>
  <c r="AZ24" i="78"/>
  <c r="BA24" i="78"/>
  <c r="BB24" i="78"/>
  <c r="BD24" i="78" s="1"/>
  <c r="AY36" i="78"/>
  <c r="G36" i="78" s="1"/>
  <c r="BB36" i="78"/>
  <c r="BD36" i="78" s="1"/>
  <c r="BF30" i="77"/>
  <c r="BH30" i="77" s="1"/>
  <c r="BE30" i="77"/>
  <c r="BD30" i="77"/>
  <c r="BB27" i="117"/>
  <c r="BD27" i="117" s="1"/>
  <c r="AY36" i="117"/>
  <c r="G36" i="117" s="1"/>
  <c r="BB36" i="117"/>
  <c r="BD36" i="117" s="1"/>
  <c r="AY18" i="18"/>
  <c r="G18" i="18" s="1"/>
  <c r="BB18" i="18"/>
  <c r="BD18" i="18" s="1"/>
  <c r="BD33" i="27"/>
  <c r="BE33" i="27"/>
  <c r="BC51" i="27"/>
  <c r="G51" i="27" s="1"/>
  <c r="BF51" i="27"/>
  <c r="BH51" i="27" s="1"/>
  <c r="AY30" i="102"/>
  <c r="G30" i="102" s="1"/>
  <c r="BB30" i="102"/>
  <c r="BD30" i="102" s="1"/>
  <c r="BB36" i="102"/>
  <c r="BD36" i="102" s="1"/>
  <c r="BF30" i="48"/>
  <c r="BH30" i="48" s="1"/>
  <c r="BB24" i="47"/>
  <c r="BD24" i="47" s="1"/>
  <c r="BA33" i="46"/>
  <c r="AZ33" i="46"/>
  <c r="AY39" i="46"/>
  <c r="G39" i="46" s="1"/>
  <c r="BB39" i="46"/>
  <c r="BD39" i="46" s="1"/>
  <c r="AZ36" i="46"/>
  <c r="BA36" i="46"/>
  <c r="BB36" i="46"/>
  <c r="BD36" i="46" s="1"/>
  <c r="AY21" i="115"/>
  <c r="G21" i="115" s="1"/>
  <c r="BB21" i="115"/>
  <c r="BD21" i="115" s="1"/>
  <c r="AY39" i="128"/>
  <c r="G39" i="128" s="1"/>
  <c r="BB39" i="128"/>
  <c r="BD39" i="128" s="1"/>
  <c r="BC33" i="57"/>
  <c r="G33" i="57" s="1"/>
  <c r="BF33" i="57"/>
  <c r="BH33" i="57" s="1"/>
  <c r="AY30" i="56"/>
  <c r="G30" i="56" s="1"/>
  <c r="BB30" i="56"/>
  <c r="BD30" i="56" s="1"/>
  <c r="AY21" i="56"/>
  <c r="G21" i="56" s="1"/>
  <c r="BB21" i="56"/>
  <c r="BD21" i="56" s="1"/>
  <c r="BA24" i="59"/>
  <c r="AZ24" i="59"/>
  <c r="AY39" i="59"/>
  <c r="G39" i="59" s="1"/>
  <c r="BB39" i="59"/>
  <c r="BD39" i="59" s="1"/>
  <c r="BB24" i="59"/>
  <c r="BD24" i="59" s="1"/>
  <c r="AY42" i="26"/>
  <c r="G42" i="26" s="1"/>
  <c r="BB42" i="26"/>
  <c r="BD42" i="26" s="1"/>
  <c r="AY45" i="26"/>
  <c r="G45" i="26" s="1"/>
  <c r="BB45" i="26"/>
  <c r="BD45" i="26" s="1"/>
  <c r="BA24" i="26"/>
  <c r="AZ24" i="26"/>
  <c r="AY42" i="101"/>
  <c r="G42" i="101" s="1"/>
  <c r="BB42" i="101"/>
  <c r="BD42" i="101" s="1"/>
  <c r="AZ45" i="101"/>
  <c r="BA45" i="101"/>
  <c r="AY21" i="66"/>
  <c r="G21" i="66" s="1"/>
  <c r="BB21" i="66"/>
  <c r="BD21" i="66" s="1"/>
  <c r="BB45" i="113"/>
  <c r="BD45" i="113" s="1"/>
  <c r="BB27" i="9"/>
  <c r="BD27" i="9" s="1"/>
  <c r="BB24" i="9"/>
  <c r="BD24" i="9" s="1"/>
  <c r="BC18" i="8"/>
  <c r="G18" i="8" s="1"/>
  <c r="BF18" i="8"/>
  <c r="BH18" i="8" s="1"/>
  <c r="AY33" i="92"/>
  <c r="G33" i="92" s="1"/>
  <c r="BB33" i="92"/>
  <c r="BD33" i="92" s="1"/>
  <c r="BA33" i="84"/>
  <c r="AZ33" i="84"/>
  <c r="BB36" i="84"/>
  <c r="BD36" i="84" s="1"/>
  <c r="BB21" i="84"/>
  <c r="BD21" i="84" s="1"/>
  <c r="AY30" i="84"/>
  <c r="G30" i="84" s="1"/>
  <c r="BB30" i="84"/>
  <c r="BD30" i="84" s="1"/>
  <c r="BB33" i="84"/>
  <c r="BD33" i="84" s="1"/>
  <c r="AY36" i="119"/>
  <c r="G36" i="119" s="1"/>
  <c r="BB36" i="119"/>
  <c r="BD36" i="119" s="1"/>
  <c r="AY18" i="119"/>
  <c r="G18" i="119" s="1"/>
  <c r="BB18" i="119"/>
  <c r="BD18" i="119" s="1"/>
  <c r="AY39" i="119"/>
  <c r="G39" i="119" s="1"/>
  <c r="BB39" i="119"/>
  <c r="BD39" i="119" s="1"/>
  <c r="BA48" i="100"/>
  <c r="AZ48" i="100"/>
  <c r="AY30" i="100"/>
  <c r="G30" i="100" s="1"/>
  <c r="BB30" i="100"/>
  <c r="BD30" i="100" s="1"/>
  <c r="AY33" i="100"/>
  <c r="G33" i="100" s="1"/>
  <c r="BB33" i="100"/>
  <c r="BD33" i="100" s="1"/>
  <c r="AY45" i="23"/>
  <c r="G45" i="23" s="1"/>
  <c r="BB45" i="23"/>
  <c r="BD45" i="23" s="1"/>
  <c r="BB33" i="23"/>
  <c r="BD33" i="23" s="1"/>
  <c r="AY18" i="99"/>
  <c r="G18" i="99" s="1"/>
  <c r="BB18" i="99"/>
  <c r="BD18" i="99" s="1"/>
  <c r="BA30" i="99"/>
  <c r="AZ30" i="99"/>
  <c r="BB30" i="99"/>
  <c r="BD30" i="99" s="1"/>
  <c r="AY27" i="39"/>
  <c r="G27" i="39" s="1"/>
  <c r="BB27" i="39"/>
  <c r="BD27" i="39" s="1"/>
  <c r="AY33" i="39"/>
  <c r="G33" i="39" s="1"/>
  <c r="BB33" i="39"/>
  <c r="BD33" i="39" s="1"/>
  <c r="BC48" i="38"/>
  <c r="G48" i="38" s="1"/>
  <c r="BF48" i="38"/>
  <c r="BH48" i="38" s="1"/>
  <c r="BE24" i="38"/>
  <c r="BD24" i="38"/>
  <c r="BE30" i="38"/>
  <c r="BD30" i="38"/>
  <c r="BB42" i="62"/>
  <c r="BD42" i="62" s="1"/>
  <c r="BB21" i="62"/>
  <c r="BD21" i="62" s="1"/>
  <c r="BE39" i="61"/>
  <c r="BD39" i="61"/>
  <c r="BB21" i="60"/>
  <c r="BD21" i="60" s="1"/>
  <c r="AY21" i="7"/>
  <c r="G21" i="7" s="1"/>
  <c r="BB21" i="7"/>
  <c r="BD21" i="7" s="1"/>
  <c r="BA30" i="6"/>
  <c r="AZ30" i="6"/>
  <c r="BB18" i="91"/>
  <c r="BD18" i="91" s="1"/>
  <c r="BC45" i="88"/>
  <c r="G45" i="88" s="1"/>
  <c r="BF45" i="88"/>
  <c r="BH45" i="88" s="1"/>
  <c r="BD18" i="88"/>
  <c r="BE18" i="88"/>
  <c r="BF18" i="88"/>
  <c r="BH18" i="88" s="1"/>
  <c r="AY51" i="120"/>
  <c r="G51" i="120" s="1"/>
  <c r="BB51" i="120"/>
  <c r="BD51" i="120" s="1"/>
  <c r="BA39" i="120"/>
  <c r="AZ39" i="120"/>
  <c r="BA18" i="120"/>
  <c r="AZ18" i="120"/>
  <c r="BB42" i="21"/>
  <c r="BD42" i="21" s="1"/>
  <c r="AY45" i="21"/>
  <c r="G45" i="21" s="1"/>
  <c r="BB45" i="21"/>
  <c r="BD45" i="21" s="1"/>
  <c r="AZ21" i="20"/>
  <c r="BA21" i="20"/>
  <c r="BF45" i="19"/>
  <c r="BH45" i="19" s="1"/>
  <c r="BB18" i="36"/>
  <c r="BD18" i="36" s="1"/>
  <c r="AY45" i="36"/>
  <c r="G45" i="36" s="1"/>
  <c r="BB45" i="36"/>
  <c r="BD45" i="36" s="1"/>
  <c r="AY30" i="36"/>
  <c r="G30" i="36" s="1"/>
  <c r="BB30" i="36"/>
  <c r="BD30" i="36" s="1"/>
  <c r="BF39" i="35"/>
  <c r="BH39" i="35" s="1"/>
  <c r="AY21" i="55"/>
  <c r="G21" i="55" s="1"/>
  <c r="BB21" i="55"/>
  <c r="BD21" i="55" s="1"/>
  <c r="AY24" i="55"/>
  <c r="G24" i="55" s="1"/>
  <c r="BB24" i="55"/>
  <c r="BD24" i="55" s="1"/>
  <c r="AY45" i="52"/>
  <c r="G45" i="52" s="1"/>
  <c r="BB45" i="52"/>
  <c r="BD45" i="52" s="1"/>
  <c r="AY51" i="125"/>
  <c r="G51" i="125" s="1"/>
  <c r="BB51" i="125"/>
  <c r="BD51" i="125" s="1"/>
  <c r="BB42" i="4"/>
  <c r="BD42" i="4" s="1"/>
  <c r="BA42" i="4"/>
  <c r="AZ42" i="4"/>
  <c r="BB45" i="4"/>
  <c r="BD45" i="4" s="1"/>
  <c r="AY51" i="4"/>
  <c r="G51" i="4" s="1"/>
  <c r="BB51" i="4"/>
  <c r="BD51" i="4" s="1"/>
  <c r="AZ27" i="121"/>
  <c r="BA27" i="121"/>
  <c r="BC36" i="122"/>
  <c r="G36" i="122" s="1"/>
  <c r="BF36" i="122"/>
  <c r="BH36" i="122" s="1"/>
  <c r="BC42" i="122"/>
  <c r="G42" i="122" s="1"/>
  <c r="BF42" i="122"/>
  <c r="BH42" i="122" s="1"/>
  <c r="AY27" i="126"/>
  <c r="G27" i="126" s="1"/>
  <c r="BB27" i="126"/>
  <c r="BD27" i="126" s="1"/>
  <c r="AY51" i="126"/>
  <c r="G51" i="126" s="1"/>
  <c r="BB51" i="126"/>
  <c r="BD51" i="126" s="1"/>
  <c r="BB51" i="96"/>
  <c r="BD51" i="96" s="1"/>
  <c r="BB33" i="96"/>
  <c r="BD33" i="96" s="1"/>
  <c r="BC48" i="95"/>
  <c r="G48" i="95" s="1"/>
  <c r="BF48" i="95"/>
  <c r="BH48" i="95" s="1"/>
  <c r="BC36" i="95"/>
  <c r="G36" i="95" s="1"/>
  <c r="BF36" i="95"/>
  <c r="BH36" i="95" s="1"/>
  <c r="AY30" i="34"/>
  <c r="G30" i="34" s="1"/>
  <c r="BB30" i="34"/>
  <c r="BD30" i="34" s="1"/>
  <c r="AY33" i="34"/>
  <c r="G33" i="34" s="1"/>
  <c r="BB33" i="34"/>
  <c r="BD33" i="34" s="1"/>
  <c r="AY39" i="34"/>
  <c r="G39" i="34" s="1"/>
  <c r="BB39" i="34"/>
  <c r="BD39" i="34" s="1"/>
  <c r="AY51" i="34"/>
  <c r="G51" i="34" s="1"/>
  <c r="BB51" i="34"/>
  <c r="BD51" i="34" s="1"/>
  <c r="BC42" i="33"/>
  <c r="G42" i="33" s="1"/>
  <c r="BF42" i="33"/>
  <c r="BH42" i="33" s="1"/>
  <c r="BC27" i="33"/>
  <c r="G27" i="33" s="1"/>
  <c r="BF27" i="33"/>
  <c r="BH27" i="33" s="1"/>
  <c r="BE39" i="33"/>
  <c r="BD39" i="33"/>
  <c r="BF36" i="33"/>
  <c r="BH36" i="33" s="1"/>
  <c r="BE36" i="33"/>
  <c r="BD36" i="33"/>
  <c r="BF39" i="33"/>
  <c r="BH39" i="33" s="1"/>
  <c r="AY30" i="105"/>
  <c r="G30" i="105" s="1"/>
  <c r="BB30" i="105"/>
  <c r="BD30" i="105" s="1"/>
  <c r="AY24" i="105"/>
  <c r="G24" i="105" s="1"/>
  <c r="BB24" i="105"/>
  <c r="BD24" i="105" s="1"/>
  <c r="AY51" i="111"/>
  <c r="G51" i="111" s="1"/>
  <c r="BB51" i="111"/>
  <c r="BD51" i="111" s="1"/>
  <c r="BA27" i="111"/>
  <c r="AZ27" i="111"/>
  <c r="AZ36" i="110"/>
  <c r="BA36" i="110"/>
  <c r="BB36" i="110"/>
  <c r="BD36" i="110" s="1"/>
  <c r="AY21" i="124"/>
  <c r="G21" i="124" s="1"/>
  <c r="BB21" i="124"/>
  <c r="BD21" i="124" s="1"/>
  <c r="AZ45" i="124"/>
  <c r="BA45" i="124"/>
  <c r="BB45" i="124"/>
  <c r="BD45" i="124" s="1"/>
  <c r="BC33" i="109"/>
  <c r="G33" i="109" s="1"/>
  <c r="BF33" i="109"/>
  <c r="BH33" i="109" s="1"/>
  <c r="BA24" i="89"/>
  <c r="AZ24" i="89"/>
  <c r="AY27" i="89"/>
  <c r="G27" i="89" s="1"/>
  <c r="BB27" i="89"/>
  <c r="BD27" i="89" s="1"/>
  <c r="BB24" i="89"/>
  <c r="BD24" i="89" s="1"/>
  <c r="BB42" i="3"/>
  <c r="BD42" i="3" s="1"/>
  <c r="AY30" i="2"/>
  <c r="G30" i="2" s="1"/>
  <c r="BB30" i="2"/>
  <c r="BD30" i="2" s="1"/>
  <c r="BB33" i="2"/>
  <c r="BD33" i="2" s="1"/>
  <c r="AY21" i="2"/>
  <c r="G21" i="2" s="1"/>
  <c r="BB21" i="2"/>
  <c r="BD21" i="2" s="1"/>
  <c r="BA45" i="75"/>
  <c r="AZ45" i="75"/>
  <c r="BB45" i="75"/>
  <c r="BD45" i="75" s="1"/>
  <c r="AY18" i="75"/>
  <c r="G18" i="75" s="1"/>
  <c r="BB18" i="75"/>
  <c r="BD18" i="75" s="1"/>
  <c r="AZ30" i="75"/>
  <c r="BA30" i="75"/>
  <c r="BA24" i="75"/>
  <c r="AZ24" i="75"/>
  <c r="BB30" i="75"/>
  <c r="BD30" i="75" s="1"/>
  <c r="AZ27" i="75"/>
  <c r="BA27" i="75"/>
  <c r="BB27" i="75"/>
  <c r="BD27" i="75" s="1"/>
  <c r="AY33" i="123"/>
  <c r="G33" i="123" s="1"/>
  <c r="BB33" i="123"/>
  <c r="BD33" i="123" s="1"/>
  <c r="AY48" i="123"/>
  <c r="G48" i="123" s="1"/>
  <c r="BB48" i="123"/>
  <c r="BD48" i="123" s="1"/>
  <c r="AY24" i="123"/>
  <c r="G24" i="123" s="1"/>
  <c r="BB24" i="123"/>
  <c r="BD24" i="123" s="1"/>
  <c r="BA30" i="123"/>
  <c r="AZ30" i="123"/>
  <c r="BF45" i="73"/>
  <c r="BH45" i="73" s="1"/>
  <c r="AY36" i="17"/>
  <c r="G36" i="17" s="1"/>
  <c r="BB36" i="17"/>
  <c r="BD36" i="17" s="1"/>
  <c r="AZ33" i="17"/>
  <c r="BA33" i="17"/>
  <c r="AY24" i="17"/>
  <c r="G24" i="17" s="1"/>
  <c r="BB24" i="17"/>
  <c r="BD24" i="17" s="1"/>
  <c r="AY42" i="17"/>
  <c r="G42" i="17" s="1"/>
  <c r="BB42" i="17"/>
  <c r="BD42" i="17" s="1"/>
  <c r="AY45" i="94"/>
  <c r="G45" i="94" s="1"/>
  <c r="BB45" i="94"/>
  <c r="BD45" i="94" s="1"/>
  <c r="BC27" i="31"/>
  <c r="G27" i="31" s="1"/>
  <c r="BF27" i="31"/>
  <c r="BH27" i="31" s="1"/>
  <c r="BB24" i="104"/>
  <c r="BD24" i="104" s="1"/>
  <c r="AZ48" i="51"/>
  <c r="BA48" i="51"/>
  <c r="BB48" i="51"/>
  <c r="BD48" i="51" s="1"/>
  <c r="AY33" i="51"/>
  <c r="G33" i="51" s="1"/>
  <c r="BB33" i="51"/>
  <c r="BD33" i="51" s="1"/>
  <c r="BF30" i="72"/>
  <c r="BH30" i="72" s="1"/>
  <c r="AY30" i="71"/>
  <c r="G30" i="71" s="1"/>
  <c r="BB30" i="71"/>
  <c r="BD30" i="71" s="1"/>
  <c r="AY21" i="70"/>
  <c r="G21" i="70" s="1"/>
  <c r="BB21" i="70"/>
  <c r="BD21" i="70" s="1"/>
  <c r="BF36" i="67"/>
  <c r="BH36" i="67" s="1"/>
  <c r="BF21" i="67"/>
  <c r="BH21" i="67" s="1"/>
  <c r="BB39" i="15"/>
  <c r="BD39" i="15" s="1"/>
  <c r="AY33" i="15"/>
  <c r="G33" i="15" s="1"/>
  <c r="BB33" i="15"/>
  <c r="BD33" i="15" s="1"/>
  <c r="AY42" i="15"/>
  <c r="G42" i="15" s="1"/>
  <c r="BB42" i="15"/>
  <c r="BD42" i="15" s="1"/>
  <c r="BB27" i="15"/>
  <c r="BD27" i="15" s="1"/>
  <c r="BF51" i="14"/>
  <c r="BH51" i="14" s="1"/>
  <c r="AY18" i="11"/>
  <c r="G18" i="11" s="1"/>
  <c r="BB18" i="11"/>
  <c r="BD18" i="11" s="1"/>
  <c r="BB42" i="93"/>
  <c r="BD42" i="93" s="1"/>
  <c r="BB45" i="76"/>
  <c r="BD45" i="76" s="1"/>
  <c r="BB51" i="76"/>
  <c r="BD51" i="76" s="1"/>
  <c r="BB33" i="81"/>
  <c r="BD33" i="81" s="1"/>
  <c r="BB45" i="80"/>
  <c r="BD45" i="80" s="1"/>
  <c r="BB27" i="80"/>
  <c r="BD27" i="80" s="1"/>
  <c r="AY30" i="78"/>
  <c r="G30" i="78" s="1"/>
  <c r="BB30" i="78"/>
  <c r="BD30" i="78" s="1"/>
  <c r="BC48" i="77"/>
  <c r="G48" i="77" s="1"/>
  <c r="BF48" i="77"/>
  <c r="BH48" i="77" s="1"/>
  <c r="BF27" i="77"/>
  <c r="BH27" i="77" s="1"/>
  <c r="BC33" i="77"/>
  <c r="G33" i="77" s="1"/>
  <c r="BF33" i="77"/>
  <c r="BH33" i="77" s="1"/>
  <c r="AY21" i="117"/>
  <c r="G21" i="117" s="1"/>
  <c r="BB21" i="117"/>
  <c r="BD21" i="117" s="1"/>
  <c r="AY24" i="117"/>
  <c r="G24" i="117" s="1"/>
  <c r="BB24" i="117"/>
  <c r="BD24" i="117" s="1"/>
  <c r="BB36" i="103"/>
  <c r="BD36" i="103" s="1"/>
  <c r="BB45" i="103"/>
  <c r="BD45" i="103" s="1"/>
  <c r="BB18" i="103"/>
  <c r="BD18" i="103" s="1"/>
  <c r="BC24" i="30"/>
  <c r="G24" i="30" s="1"/>
  <c r="BF24" i="30"/>
  <c r="BH24" i="30" s="1"/>
  <c r="BB51" i="28"/>
  <c r="BD51" i="28" s="1"/>
  <c r="BB27" i="28"/>
  <c r="BD27" i="28" s="1"/>
  <c r="BC30" i="27"/>
  <c r="G30" i="27" s="1"/>
  <c r="BF30" i="27"/>
  <c r="BH30" i="27" s="1"/>
  <c r="AY51" i="102"/>
  <c r="G51" i="102" s="1"/>
  <c r="BB51" i="102"/>
  <c r="BD51" i="102" s="1"/>
  <c r="AZ36" i="102"/>
  <c r="BA36" i="102"/>
  <c r="AY39" i="49"/>
  <c r="G39" i="49" s="1"/>
  <c r="BB39" i="49"/>
  <c r="BD39" i="49" s="1"/>
  <c r="BA33" i="49"/>
  <c r="AZ33" i="49"/>
  <c r="BB27" i="47"/>
  <c r="BD27" i="47" s="1"/>
  <c r="AY42" i="46"/>
  <c r="G42" i="46" s="1"/>
  <c r="BB42" i="46"/>
  <c r="BD42" i="46" s="1"/>
  <c r="AY18" i="46"/>
  <c r="G18" i="46" s="1"/>
  <c r="BB18" i="46"/>
  <c r="BD18" i="46" s="1"/>
  <c r="BB42" i="45"/>
  <c r="BD42" i="45" s="1"/>
  <c r="BC36" i="44"/>
  <c r="G36" i="44" s="1"/>
  <c r="BF36" i="44"/>
  <c r="BH36" i="44" s="1"/>
  <c r="AY27" i="108"/>
  <c r="G27" i="108" s="1"/>
  <c r="BB27" i="108"/>
  <c r="BD27" i="108" s="1"/>
  <c r="AY30" i="108"/>
  <c r="G30" i="108" s="1"/>
  <c r="BB30" i="108"/>
  <c r="BD30" i="108" s="1"/>
  <c r="AY45" i="128"/>
  <c r="G45" i="128" s="1"/>
  <c r="BB45" i="128"/>
  <c r="BD45" i="128" s="1"/>
  <c r="AY21" i="58"/>
  <c r="G21" i="58" s="1"/>
  <c r="BB21" i="58"/>
  <c r="BD21" i="58" s="1"/>
  <c r="AY18" i="58"/>
  <c r="G18" i="58" s="1"/>
  <c r="BB18" i="58"/>
  <c r="BD18" i="58" s="1"/>
  <c r="BC39" i="57"/>
  <c r="G39" i="57" s="1"/>
  <c r="BF39" i="57"/>
  <c r="BH39" i="57" s="1"/>
  <c r="AZ42" i="56"/>
  <c r="BA42" i="56"/>
  <c r="AY36" i="59"/>
  <c r="G36" i="59" s="1"/>
  <c r="BB36" i="59"/>
  <c r="BD36" i="59" s="1"/>
  <c r="BA48" i="59"/>
  <c r="AZ48" i="59"/>
  <c r="AY30" i="59"/>
  <c r="G30" i="59" s="1"/>
  <c r="BB30" i="59"/>
  <c r="BD30" i="59" s="1"/>
  <c r="BB48" i="59"/>
  <c r="BD48" i="59" s="1"/>
  <c r="BC36" i="82"/>
  <c r="G36" i="82" s="1"/>
  <c r="BF36" i="82"/>
  <c r="BH36" i="82" s="1"/>
  <c r="BC51" i="82"/>
  <c r="G51" i="82" s="1"/>
  <c r="BF51" i="82"/>
  <c r="BH51" i="82" s="1"/>
  <c r="BB18" i="118"/>
  <c r="BD18" i="118" s="1"/>
  <c r="AY33" i="26"/>
  <c r="G33" i="26" s="1"/>
  <c r="BB33" i="26"/>
  <c r="BD33" i="26" s="1"/>
  <c r="AY39" i="26"/>
  <c r="G39" i="26" s="1"/>
  <c r="BB39" i="26"/>
  <c r="BD39" i="26" s="1"/>
  <c r="AY30" i="25"/>
  <c r="G30" i="25" s="1"/>
  <c r="BB30" i="25"/>
  <c r="BD30" i="25" s="1"/>
  <c r="AY39" i="101"/>
  <c r="G39" i="101" s="1"/>
  <c r="BB39" i="101"/>
  <c r="BD39" i="101" s="1"/>
  <c r="BA24" i="101"/>
  <c r="AZ24" i="101"/>
  <c r="AY21" i="43"/>
  <c r="G21" i="43" s="1"/>
  <c r="BB21" i="43"/>
  <c r="BD21" i="43" s="1"/>
  <c r="AY24" i="43"/>
  <c r="G24" i="43" s="1"/>
  <c r="BB24" i="43"/>
  <c r="BD24" i="43" s="1"/>
  <c r="AZ39" i="43"/>
  <c r="BA39" i="43"/>
  <c r="BB39" i="43"/>
  <c r="BD39" i="43" s="1"/>
  <c r="BF33" i="41"/>
  <c r="BH33" i="41" s="1"/>
  <c r="BF24" i="41"/>
  <c r="BH24" i="41" s="1"/>
  <c r="BF21" i="41"/>
  <c r="BH21" i="41" s="1"/>
  <c r="BB39" i="65"/>
  <c r="BD39" i="65" s="1"/>
  <c r="BF51" i="64"/>
  <c r="BH51" i="64" s="1"/>
  <c r="BF42" i="64"/>
  <c r="BH42" i="64" s="1"/>
  <c r="BB51" i="113"/>
  <c r="BD51" i="113" s="1"/>
  <c r="BF21" i="8"/>
  <c r="BH21" i="8" s="1"/>
  <c r="BC45" i="8"/>
  <c r="G45" i="8" s="1"/>
  <c r="BF45" i="8"/>
  <c r="BH45" i="8" s="1"/>
  <c r="AY24" i="92"/>
  <c r="G24" i="92" s="1"/>
  <c r="BB24" i="92"/>
  <c r="BD24" i="92" s="1"/>
  <c r="BB48" i="83"/>
  <c r="BD48" i="83" s="1"/>
  <c r="BA21" i="84"/>
  <c r="AZ21" i="84"/>
  <c r="AY18" i="84"/>
  <c r="G18" i="84" s="1"/>
  <c r="BB18" i="84"/>
  <c r="BD18" i="84" s="1"/>
  <c r="AY45" i="119"/>
  <c r="G45" i="119" s="1"/>
  <c r="BB45" i="119"/>
  <c r="BD45" i="119" s="1"/>
  <c r="BF18" i="22"/>
  <c r="BH18" i="22" s="1"/>
  <c r="AZ24" i="99"/>
  <c r="BA24" i="99"/>
  <c r="AY45" i="99"/>
  <c r="G45" i="99" s="1"/>
  <c r="BB45" i="99"/>
  <c r="BD45" i="99" s="1"/>
  <c r="BB24" i="99"/>
  <c r="BD24" i="99" s="1"/>
  <c r="AY39" i="39"/>
  <c r="G39" i="39" s="1"/>
  <c r="BB39" i="39"/>
  <c r="BD39" i="39" s="1"/>
  <c r="BC45" i="38"/>
  <c r="G45" i="38" s="1"/>
  <c r="BF45" i="38"/>
  <c r="BH45" i="38" s="1"/>
  <c r="BC21" i="38"/>
  <c r="G21" i="38" s="1"/>
  <c r="BF21" i="38"/>
  <c r="BH21" i="38" s="1"/>
  <c r="BB45" i="62"/>
  <c r="BD45" i="62" s="1"/>
  <c r="BB42" i="91"/>
  <c r="BD42" i="91" s="1"/>
  <c r="BB33" i="86"/>
  <c r="BD33" i="86" s="1"/>
  <c r="BB24" i="87"/>
  <c r="BD24" i="87" s="1"/>
  <c r="BC42" i="88"/>
  <c r="G42" i="88" s="1"/>
  <c r="BF42" i="88"/>
  <c r="BH42" i="88" s="1"/>
  <c r="BC30" i="88"/>
  <c r="G30" i="88" s="1"/>
  <c r="BF30" i="88"/>
  <c r="BH30" i="88" s="1"/>
  <c r="BB30" i="120"/>
  <c r="BD30" i="120" s="1"/>
  <c r="BB33" i="120"/>
  <c r="BD33" i="120" s="1"/>
  <c r="AY27" i="20"/>
  <c r="G27" i="20" s="1"/>
  <c r="BB27" i="20"/>
  <c r="BD27" i="20" s="1"/>
  <c r="AY48" i="20"/>
  <c r="G48" i="20" s="1"/>
  <c r="BB48" i="20"/>
  <c r="BD48" i="20" s="1"/>
  <c r="BF21" i="19"/>
  <c r="BH21" i="19" s="1"/>
  <c r="BF36" i="19"/>
  <c r="BH36" i="19" s="1"/>
  <c r="BB33" i="98"/>
  <c r="BD33" i="98" s="1"/>
  <c r="BB33" i="37"/>
  <c r="BD33" i="37" s="1"/>
  <c r="BB30" i="37"/>
  <c r="BD30" i="37" s="1"/>
  <c r="AY48" i="36"/>
  <c r="G48" i="36" s="1"/>
  <c r="BB48" i="36"/>
  <c r="BD48" i="36" s="1"/>
  <c r="AZ18" i="36"/>
  <c r="BA18" i="36"/>
  <c r="AY39" i="55"/>
  <c r="G39" i="55" s="1"/>
  <c r="BB39" i="55"/>
  <c r="BD39" i="55" s="1"/>
  <c r="BB36" i="52"/>
  <c r="BD36" i="52" s="1"/>
  <c r="AY30" i="52"/>
  <c r="G30" i="52" s="1"/>
  <c r="BB30" i="52"/>
  <c r="BD30" i="52" s="1"/>
  <c r="BB21" i="90"/>
  <c r="BD21" i="90" s="1"/>
  <c r="BB24" i="125"/>
  <c r="BD24" i="125" s="1"/>
  <c r="BB30" i="4"/>
  <c r="BD30" i="4" s="1"/>
  <c r="AZ45" i="4"/>
  <c r="BA45" i="4"/>
  <c r="BB45" i="121"/>
  <c r="BD45" i="121" s="1"/>
  <c r="BA21" i="121"/>
  <c r="AZ21" i="121"/>
  <c r="BC27" i="122"/>
  <c r="G27" i="122" s="1"/>
  <c r="BF27" i="122"/>
  <c r="BH27" i="122" s="1"/>
  <c r="BB33" i="126"/>
  <c r="BD33" i="126" s="1"/>
  <c r="BB45" i="97"/>
  <c r="BD45" i="97" s="1"/>
  <c r="BA33" i="105"/>
  <c r="AZ33" i="105"/>
  <c r="BB33" i="105"/>
  <c r="BD33" i="105" s="1"/>
  <c r="AY48" i="105"/>
  <c r="G48" i="105" s="1"/>
  <c r="BB48" i="105"/>
  <c r="BD48" i="105" s="1"/>
  <c r="AY24" i="111"/>
  <c r="G24" i="111" s="1"/>
  <c r="BB24" i="111"/>
  <c r="BD24" i="111" s="1"/>
  <c r="BB21" i="110"/>
  <c r="BD21" i="110" s="1"/>
  <c r="AY27" i="110"/>
  <c r="G27" i="110" s="1"/>
  <c r="BB27" i="110"/>
  <c r="BD27" i="110" s="1"/>
  <c r="BA36" i="124"/>
  <c r="AZ36" i="124"/>
  <c r="AY42" i="124"/>
  <c r="G42" i="124" s="1"/>
  <c r="BB42" i="124"/>
  <c r="BD42" i="124" s="1"/>
  <c r="BB36" i="124"/>
  <c r="BD36" i="124" s="1"/>
  <c r="AY18" i="124"/>
  <c r="G18" i="124" s="1"/>
  <c r="BB18" i="124"/>
  <c r="BD18" i="124" s="1"/>
  <c r="BC42" i="109"/>
  <c r="G42" i="109" s="1"/>
  <c r="BF42" i="109"/>
  <c r="BH42" i="109" s="1"/>
  <c r="BB33" i="89"/>
  <c r="BD33" i="89" s="1"/>
  <c r="AY30" i="89"/>
  <c r="G30" i="89" s="1"/>
  <c r="BB30" i="89"/>
  <c r="BD30" i="89" s="1"/>
  <c r="AZ33" i="2"/>
  <c r="BA33" i="2"/>
  <c r="AY21" i="75"/>
  <c r="G21" i="75" s="1"/>
  <c r="BB21" i="75"/>
  <c r="BD21" i="75" s="1"/>
  <c r="AY33" i="75"/>
  <c r="G33" i="75" s="1"/>
  <c r="BB33" i="75"/>
  <c r="BD33" i="75" s="1"/>
  <c r="BB48" i="74"/>
  <c r="BD48" i="74" s="1"/>
  <c r="AY18" i="123"/>
  <c r="G18" i="123" s="1"/>
  <c r="BB18" i="123"/>
  <c r="BD18" i="123" s="1"/>
  <c r="BF24" i="73"/>
  <c r="BH24" i="73" s="1"/>
  <c r="AY27" i="94"/>
  <c r="G27" i="94" s="1"/>
  <c r="BB27" i="94"/>
  <c r="BD27" i="94" s="1"/>
  <c r="BB36" i="32"/>
  <c r="BD36" i="32" s="1"/>
  <c r="BC24" i="31"/>
  <c r="G24" i="31" s="1"/>
  <c r="BF24" i="31"/>
  <c r="BH24" i="31" s="1"/>
  <c r="BC21" i="31"/>
  <c r="G21" i="31" s="1"/>
  <c r="BF21" i="31"/>
  <c r="BH21" i="31" s="1"/>
  <c r="BC48" i="31"/>
  <c r="G48" i="31" s="1"/>
  <c r="BF48" i="31"/>
  <c r="BH48" i="31" s="1"/>
  <c r="BB39" i="104"/>
  <c r="BD39" i="104" s="1"/>
  <c r="BB18" i="32"/>
  <c r="BD18" i="32" s="1"/>
  <c r="BB18" i="60"/>
  <c r="BD18" i="60" s="1"/>
  <c r="BF18" i="64"/>
  <c r="BH18" i="64" s="1"/>
  <c r="BB27" i="83"/>
  <c r="BD27" i="83" s="1"/>
  <c r="BB45" i="90"/>
  <c r="BD45" i="90" s="1"/>
  <c r="BE39" i="109"/>
  <c r="BD39" i="109"/>
  <c r="BC36" i="22"/>
  <c r="G36" i="22" s="1"/>
  <c r="BF36" i="22"/>
  <c r="BH36" i="22" s="1"/>
  <c r="AZ33" i="4"/>
  <c r="BA33" i="4"/>
  <c r="BA39" i="17"/>
  <c r="AZ39" i="17"/>
  <c r="AY42" i="128"/>
  <c r="G42" i="128" s="1"/>
  <c r="BB42" i="128"/>
  <c r="BD42" i="128" s="1"/>
  <c r="BA24" i="94"/>
  <c r="AZ24" i="94"/>
  <c r="AZ48" i="125"/>
  <c r="BA48" i="125"/>
  <c r="BC48" i="53"/>
  <c r="G48" i="53" s="1"/>
  <c r="BF48" i="53"/>
  <c r="BH48" i="53" s="1"/>
  <c r="BA39" i="23"/>
  <c r="AZ39" i="23"/>
  <c r="AY27" i="115"/>
  <c r="G27" i="115" s="1"/>
  <c r="BB27" i="115"/>
  <c r="BD27" i="115" s="1"/>
  <c r="BC36" i="77"/>
  <c r="G36" i="77" s="1"/>
  <c r="BF36" i="77"/>
  <c r="BH36" i="77" s="1"/>
  <c r="BA30" i="21"/>
  <c r="AZ30" i="21"/>
  <c r="AZ21" i="87"/>
  <c r="BA21" i="87"/>
  <c r="BC45" i="16"/>
  <c r="G45" i="16" s="1"/>
  <c r="BF45" i="16"/>
  <c r="BH45" i="16" s="1"/>
  <c r="AY45" i="126"/>
  <c r="G45" i="126" s="1"/>
  <c r="BB45" i="126"/>
  <c r="BD45" i="126" s="1"/>
  <c r="BE45" i="53"/>
  <c r="BD45" i="53"/>
  <c r="BA48" i="119"/>
  <c r="AZ48" i="119"/>
  <c r="BC21" i="122"/>
  <c r="G21" i="122" s="1"/>
  <c r="BF21" i="122"/>
  <c r="BH21" i="122" s="1"/>
  <c r="AY27" i="17"/>
  <c r="G27" i="17" s="1"/>
  <c r="BB27" i="17"/>
  <c r="BD27" i="17" s="1"/>
  <c r="BE42" i="22"/>
  <c r="BD42" i="22"/>
  <c r="BA48" i="75"/>
  <c r="AZ48" i="75"/>
  <c r="AZ45" i="39"/>
  <c r="BA45" i="39"/>
  <c r="BA27" i="7"/>
  <c r="AZ27" i="7"/>
  <c r="BA48" i="110"/>
  <c r="AZ48" i="110"/>
  <c r="AZ24" i="84"/>
  <c r="BA24" i="84"/>
  <c r="BA33" i="110"/>
  <c r="AZ33" i="110"/>
  <c r="AZ39" i="89"/>
  <c r="BA39" i="89"/>
  <c r="BA27" i="58"/>
  <c r="AZ27" i="58"/>
  <c r="AY45" i="55"/>
  <c r="G45" i="55" s="1"/>
  <c r="BB45" i="55"/>
  <c r="BD45" i="55" s="1"/>
  <c r="BD39" i="8"/>
  <c r="BE39" i="8"/>
  <c r="BE33" i="122"/>
  <c r="BD33" i="122"/>
  <c r="AY39" i="70"/>
  <c r="G39" i="70" s="1"/>
  <c r="BB39" i="70"/>
  <c r="BD39" i="70" s="1"/>
  <c r="BA27" i="127"/>
  <c r="AZ27" i="127"/>
  <c r="BA33" i="121"/>
  <c r="AZ33" i="121"/>
  <c r="BD21" i="82"/>
  <c r="BE21" i="82"/>
  <c r="AY27" i="25"/>
  <c r="G27" i="25" s="1"/>
  <c r="BB27" i="25"/>
  <c r="BD27" i="25" s="1"/>
  <c r="AZ42" i="20"/>
  <c r="BA42" i="20"/>
  <c r="BF48" i="5"/>
  <c r="BH48" i="5" s="1"/>
  <c r="BB21" i="3"/>
  <c r="BD21" i="3" s="1"/>
  <c r="BB18" i="6"/>
  <c r="BD18" i="6" s="1"/>
  <c r="BB51" i="9"/>
  <c r="BD51" i="9" s="1"/>
  <c r="BF18" i="10"/>
  <c r="BH18" i="10" s="1"/>
  <c r="BB36" i="12"/>
  <c r="BD36" i="12" s="1"/>
  <c r="BF45" i="14"/>
  <c r="BH45" i="14" s="1"/>
  <c r="BB42" i="32"/>
  <c r="BD42" i="32" s="1"/>
  <c r="BF45" i="41"/>
  <c r="BH45" i="41" s="1"/>
  <c r="BB48" i="42"/>
  <c r="BD48" i="42" s="1"/>
  <c r="BF18" i="48"/>
  <c r="BH18" i="48" s="1"/>
  <c r="BB18" i="50"/>
  <c r="BD18" i="50" s="1"/>
  <c r="BB51" i="63"/>
  <c r="BD51" i="63" s="1"/>
  <c r="BF21" i="73"/>
  <c r="BH21" i="73" s="1"/>
  <c r="BB36" i="76"/>
  <c r="BD36" i="76" s="1"/>
  <c r="BB48" i="79"/>
  <c r="BD48" i="79" s="1"/>
  <c r="BB21" i="80"/>
  <c r="BD21" i="80" s="1"/>
  <c r="BB51" i="80"/>
  <c r="BD51" i="80" s="1"/>
  <c r="BB36" i="86"/>
  <c r="BD36" i="86" s="1"/>
  <c r="BB36" i="90"/>
  <c r="BD36" i="90" s="1"/>
  <c r="BB39" i="96"/>
  <c r="BD39" i="96" s="1"/>
  <c r="BB39" i="103"/>
  <c r="BD39" i="103" s="1"/>
  <c r="BB30" i="106"/>
  <c r="BD30" i="106" s="1"/>
  <c r="BB18" i="106"/>
  <c r="BD18" i="106" s="1"/>
  <c r="BB30" i="107"/>
  <c r="BD30" i="107" s="1"/>
  <c r="BF21" i="109"/>
  <c r="BH21" i="109" s="1"/>
  <c r="BB36" i="118"/>
  <c r="BD36" i="118" s="1"/>
  <c r="AY48" i="84"/>
  <c r="G48" i="84" s="1"/>
  <c r="BB48" i="84"/>
  <c r="BD48" i="84" s="1"/>
  <c r="BB24" i="124"/>
  <c r="BD24" i="124" s="1"/>
  <c r="BB51" i="110"/>
  <c r="BD51" i="110" s="1"/>
  <c r="BB39" i="17"/>
  <c r="BD39" i="17" s="1"/>
  <c r="BC51" i="109"/>
  <c r="G51" i="109" s="1"/>
  <c r="BF51" i="109"/>
  <c r="BH51" i="109" s="1"/>
  <c r="AY24" i="86"/>
  <c r="G24" i="86" s="1"/>
  <c r="BB24" i="86"/>
  <c r="BD24" i="86" s="1"/>
  <c r="BB24" i="25"/>
  <c r="BD24" i="25" s="1"/>
  <c r="AY18" i="20"/>
  <c r="G18" i="20" s="1"/>
  <c r="BB18" i="20"/>
  <c r="BD18" i="20" s="1"/>
  <c r="AZ30" i="120"/>
  <c r="BA30" i="120"/>
  <c r="BC45" i="82"/>
  <c r="G45" i="82" s="1"/>
  <c r="BF45" i="82"/>
  <c r="BH45" i="82" s="1"/>
  <c r="BE21" i="16"/>
  <c r="BD21" i="16"/>
  <c r="BB30" i="21"/>
  <c r="BD30" i="21" s="1"/>
  <c r="AY39" i="98"/>
  <c r="G39" i="98" s="1"/>
  <c r="BB39" i="98"/>
  <c r="BD39" i="98" s="1"/>
  <c r="AY18" i="78"/>
  <c r="G18" i="78" s="1"/>
  <c r="BB18" i="78"/>
  <c r="BD18" i="78" s="1"/>
  <c r="BB39" i="56"/>
  <c r="BD39" i="56" s="1"/>
  <c r="AY39" i="7"/>
  <c r="G39" i="7" s="1"/>
  <c r="BB39" i="7"/>
  <c r="BD39" i="7" s="1"/>
  <c r="AY21" i="111"/>
  <c r="G21" i="111" s="1"/>
  <c r="BB21" i="111"/>
  <c r="BD21" i="111" s="1"/>
  <c r="AY24" i="93"/>
  <c r="G24" i="93" s="1"/>
  <c r="BB24" i="93"/>
  <c r="BD24" i="93" s="1"/>
  <c r="BA36" i="84"/>
  <c r="AZ36" i="84"/>
  <c r="BA51" i="17"/>
  <c r="AZ51" i="17"/>
  <c r="BE21" i="8"/>
  <c r="BD21" i="8"/>
  <c r="BA33" i="89"/>
  <c r="AZ33" i="89"/>
  <c r="BB27" i="56"/>
  <c r="BD27" i="56" s="1"/>
  <c r="BE51" i="88"/>
  <c r="BD51" i="88"/>
  <c r="AY51" i="25"/>
  <c r="G51" i="25" s="1"/>
  <c r="BB51" i="25"/>
  <c r="BD51" i="25" s="1"/>
  <c r="BC33" i="82"/>
  <c r="G33" i="82" s="1"/>
  <c r="BF33" i="82"/>
  <c r="BH33" i="82" s="1"/>
  <c r="BA27" i="55"/>
  <c r="AZ27" i="55"/>
  <c r="AY48" i="52"/>
  <c r="G48" i="52" s="1"/>
  <c r="BB48" i="52"/>
  <c r="BD48" i="52" s="1"/>
  <c r="BA39" i="4"/>
  <c r="AZ39" i="4"/>
  <c r="BA27" i="124"/>
  <c r="AZ27" i="124"/>
  <c r="AY42" i="51"/>
  <c r="G42" i="51" s="1"/>
  <c r="BB42" i="51"/>
  <c r="BD42" i="51" s="1"/>
  <c r="AY42" i="6"/>
  <c r="G42" i="6" s="1"/>
  <c r="BB42" i="6"/>
  <c r="BD42" i="6" s="1"/>
  <c r="BE33" i="88"/>
  <c r="BD33" i="88"/>
  <c r="BB45" i="39"/>
  <c r="BD45" i="39" s="1"/>
  <c r="AY51" i="15"/>
  <c r="G51" i="15" s="1"/>
  <c r="BB51" i="15"/>
  <c r="BD51" i="15" s="1"/>
  <c r="BA33" i="120"/>
  <c r="AZ33" i="120"/>
  <c r="AY21" i="97"/>
  <c r="G21" i="97" s="1"/>
  <c r="BB21" i="97"/>
  <c r="BD21" i="97" s="1"/>
  <c r="BB24" i="84"/>
  <c r="BD24" i="84" s="1"/>
  <c r="BB33" i="110"/>
  <c r="BD33" i="110" s="1"/>
  <c r="BB21" i="81"/>
  <c r="BD21" i="81" s="1"/>
  <c r="AY51" i="49"/>
  <c r="G51" i="49" s="1"/>
  <c r="BB51" i="49"/>
  <c r="BD51" i="49" s="1"/>
  <c r="AY42" i="2"/>
  <c r="G42" i="2" s="1"/>
  <c r="BB42" i="2"/>
  <c r="BD42" i="2" s="1"/>
  <c r="BC27" i="109"/>
  <c r="G27" i="109" s="1"/>
  <c r="BF27" i="109"/>
  <c r="BH27" i="109" s="1"/>
  <c r="BA42" i="93"/>
  <c r="AZ42" i="93"/>
  <c r="BC51" i="22"/>
  <c r="G51" i="22" s="1"/>
  <c r="BF51" i="22"/>
  <c r="BH51" i="22" s="1"/>
  <c r="BB21" i="94"/>
  <c r="BD21" i="94" s="1"/>
  <c r="BF21" i="82"/>
  <c r="BH21" i="82" s="1"/>
  <c r="BB36" i="3"/>
  <c r="BD36" i="3" s="1"/>
  <c r="BB24" i="3"/>
  <c r="BD24" i="3" s="1"/>
  <c r="BF27" i="10"/>
  <c r="BH27" i="10" s="1"/>
  <c r="BB48" i="11"/>
  <c r="BD48" i="11" s="1"/>
  <c r="BB51" i="29"/>
  <c r="BD51" i="29" s="1"/>
  <c r="BB45" i="37"/>
  <c r="BD45" i="37" s="1"/>
  <c r="BB39" i="42"/>
  <c r="BD39" i="42" s="1"/>
  <c r="BB45" i="45"/>
  <c r="BD45" i="45" s="1"/>
  <c r="BB39" i="45"/>
  <c r="BD39" i="45" s="1"/>
  <c r="BB42" i="50"/>
  <c r="BD42" i="50" s="1"/>
  <c r="BB36" i="50"/>
  <c r="BD36" i="50" s="1"/>
  <c r="BF33" i="64"/>
  <c r="BH33" i="64" s="1"/>
  <c r="BF18" i="67"/>
  <c r="BH18" i="67" s="1"/>
  <c r="BB51" i="90"/>
  <c r="BD51" i="90" s="1"/>
  <c r="BB48" i="97"/>
  <c r="BD48" i="97" s="1"/>
  <c r="BB24" i="103"/>
  <c r="BD24" i="103" s="1"/>
  <c r="BB45" i="118"/>
  <c r="BD45" i="118" s="1"/>
  <c r="BA27" i="117"/>
  <c r="AZ27" i="117"/>
  <c r="AY39" i="94"/>
  <c r="G39" i="94" s="1"/>
  <c r="BB39" i="94"/>
  <c r="BD39" i="94" s="1"/>
  <c r="AY51" i="55"/>
  <c r="G51" i="55" s="1"/>
  <c r="BB51" i="55"/>
  <c r="BD51" i="55" s="1"/>
  <c r="BB33" i="4"/>
  <c r="BD33" i="4" s="1"/>
  <c r="BA51" i="110"/>
  <c r="AZ51" i="110"/>
  <c r="AY45" i="81"/>
  <c r="G45" i="81" s="1"/>
  <c r="BB45" i="81"/>
  <c r="BD45" i="81" s="1"/>
  <c r="BF42" i="53"/>
  <c r="BH42" i="53" s="1"/>
  <c r="BA21" i="25"/>
  <c r="AZ21" i="25"/>
  <c r="AY36" i="4"/>
  <c r="G36" i="4" s="1"/>
  <c r="BB36" i="4"/>
  <c r="BD36" i="4" s="1"/>
  <c r="AY51" i="117"/>
  <c r="G51" i="117" s="1"/>
  <c r="BB51" i="117"/>
  <c r="BD51" i="117" s="1"/>
  <c r="BB24" i="94"/>
  <c r="BD24" i="94" s="1"/>
  <c r="AY39" i="6"/>
  <c r="G39" i="6" s="1"/>
  <c r="BB39" i="6"/>
  <c r="BD39" i="6" s="1"/>
  <c r="BB48" i="125"/>
  <c r="BD48" i="125" s="1"/>
  <c r="AY18" i="93"/>
  <c r="G18" i="93" s="1"/>
  <c r="BB18" i="93"/>
  <c r="BD18" i="93" s="1"/>
  <c r="BB39" i="23"/>
  <c r="BD39" i="23" s="1"/>
  <c r="BF21" i="16"/>
  <c r="BH21" i="16" s="1"/>
  <c r="AZ33" i="126"/>
  <c r="BA33" i="126"/>
  <c r="BB36" i="89"/>
  <c r="BD36" i="89" s="1"/>
  <c r="AY27" i="51"/>
  <c r="G27" i="51" s="1"/>
  <c r="BB27" i="51"/>
  <c r="BD27" i="51" s="1"/>
  <c r="BA45" i="121"/>
  <c r="AZ45" i="121"/>
  <c r="BB21" i="87"/>
  <c r="BD21" i="87" s="1"/>
  <c r="AY24" i="52"/>
  <c r="G24" i="52" s="1"/>
  <c r="BB24" i="52"/>
  <c r="BD24" i="52" s="1"/>
  <c r="BA33" i="23"/>
  <c r="AZ33" i="23"/>
  <c r="BF45" i="53"/>
  <c r="BH45" i="53" s="1"/>
  <c r="BB36" i="23"/>
  <c r="BD36" i="23" s="1"/>
  <c r="BB51" i="17"/>
  <c r="BD51" i="17" s="1"/>
  <c r="AY30" i="124"/>
  <c r="G30" i="124" s="1"/>
  <c r="BB30" i="124"/>
  <c r="BD30" i="124" s="1"/>
  <c r="BB48" i="119"/>
  <c r="BD48" i="119" s="1"/>
  <c r="BA33" i="81"/>
  <c r="AZ33" i="81"/>
  <c r="BA36" i="52"/>
  <c r="AZ36" i="52"/>
  <c r="BA27" i="15"/>
  <c r="AZ27" i="15"/>
  <c r="AY33" i="111"/>
  <c r="G33" i="111" s="1"/>
  <c r="BB33" i="111"/>
  <c r="BD33" i="111" s="1"/>
  <c r="AY39" i="117"/>
  <c r="G39" i="117" s="1"/>
  <c r="BB39" i="117"/>
  <c r="BD39" i="117" s="1"/>
  <c r="BB27" i="55"/>
  <c r="BD27" i="55" s="1"/>
  <c r="BF42" i="22"/>
  <c r="BH42" i="22" s="1"/>
  <c r="BA39" i="15"/>
  <c r="AZ39" i="15"/>
  <c r="BB39" i="4"/>
  <c r="BD39" i="4" s="1"/>
  <c r="BB45" i="111"/>
  <c r="BD45" i="111" s="1"/>
  <c r="BB36" i="98"/>
  <c r="BD36" i="98" s="1"/>
  <c r="AZ24" i="87"/>
  <c r="BA24" i="87"/>
  <c r="BF51" i="8"/>
  <c r="BH51" i="8" s="1"/>
  <c r="AY51" i="124"/>
  <c r="G51" i="124" s="1"/>
  <c r="BB51" i="124"/>
  <c r="BD51" i="124" s="1"/>
  <c r="BA33" i="98"/>
  <c r="AZ33" i="98"/>
  <c r="AY51" i="56"/>
  <c r="G51" i="56" s="1"/>
  <c r="BB51" i="56"/>
  <c r="BD51" i="56" s="1"/>
  <c r="AY21" i="21"/>
  <c r="G21" i="21" s="1"/>
  <c r="BB21" i="21"/>
  <c r="BD21" i="21" s="1"/>
  <c r="BB27" i="7"/>
  <c r="BD27" i="7" s="1"/>
  <c r="BB48" i="110"/>
  <c r="BD48" i="110" s="1"/>
  <c r="BE18" i="22"/>
  <c r="BD18" i="22"/>
  <c r="BA18" i="128"/>
  <c r="AZ18" i="128"/>
  <c r="BB39" i="89"/>
  <c r="BD39" i="89" s="1"/>
  <c r="BB27" i="58"/>
  <c r="BD27" i="58" s="1"/>
  <c r="BF39" i="8"/>
  <c r="BH39" i="8" s="1"/>
  <c r="AY39" i="87"/>
  <c r="G39" i="87" s="1"/>
  <c r="BB39" i="87"/>
  <c r="BD39" i="87" s="1"/>
  <c r="AY24" i="6"/>
  <c r="G24" i="6" s="1"/>
  <c r="BB24" i="6"/>
  <c r="BD24" i="6" s="1"/>
  <c r="BB33" i="121"/>
  <c r="BD33" i="121" s="1"/>
  <c r="BE30" i="53"/>
  <c r="BD30" i="53"/>
  <c r="BB42" i="20"/>
  <c r="BD42" i="20" s="1"/>
  <c r="BF30" i="5"/>
  <c r="BH30" i="5" s="1"/>
  <c r="BF33" i="10"/>
  <c r="BH33" i="10" s="1"/>
  <c r="BB33" i="50"/>
  <c r="BD33" i="50" s="1"/>
  <c r="BB33" i="62"/>
  <c r="BD33" i="62" s="1"/>
  <c r="BB18" i="110"/>
  <c r="BD18" i="110" s="1"/>
  <c r="BB48" i="115"/>
  <c r="BD48" i="115" s="1"/>
  <c r="BB18" i="117"/>
  <c r="BD18" i="117" s="1"/>
  <c r="BF39" i="109"/>
  <c r="BH39" i="109" s="1"/>
  <c r="BA24" i="124"/>
  <c r="AZ24" i="124"/>
  <c r="BC39" i="88"/>
  <c r="G39" i="88" s="1"/>
  <c r="BF39" i="88"/>
  <c r="BH39" i="88" s="1"/>
  <c r="AY51" i="58"/>
  <c r="G51" i="58" s="1"/>
  <c r="BB51" i="58"/>
  <c r="BD51" i="58" s="1"/>
  <c r="BE42" i="53"/>
  <c r="BD42" i="53"/>
  <c r="AY33" i="66"/>
  <c r="G33" i="66" s="1"/>
  <c r="BB33" i="66"/>
  <c r="BD33" i="66" s="1"/>
  <c r="BA24" i="25"/>
  <c r="AZ24" i="25"/>
  <c r="AY39" i="58"/>
  <c r="G39" i="58" s="1"/>
  <c r="BB39" i="58"/>
  <c r="BD39" i="58" s="1"/>
  <c r="AZ36" i="89"/>
  <c r="BA36" i="89"/>
  <c r="AY33" i="7"/>
  <c r="G33" i="7" s="1"/>
  <c r="BB33" i="7"/>
  <c r="BD33" i="7" s="1"/>
  <c r="AZ39" i="56"/>
  <c r="BA39" i="56"/>
  <c r="AY45" i="120"/>
  <c r="G45" i="120" s="1"/>
  <c r="BB45" i="120"/>
  <c r="BD45" i="120" s="1"/>
  <c r="BA36" i="23"/>
  <c r="AZ36" i="23"/>
  <c r="BA27" i="56"/>
  <c r="AZ27" i="56"/>
  <c r="BC30" i="22"/>
  <c r="G30" i="22" s="1"/>
  <c r="BF30" i="22"/>
  <c r="BH30" i="22" s="1"/>
  <c r="AY27" i="70"/>
  <c r="G27" i="70" s="1"/>
  <c r="BB27" i="70"/>
  <c r="BD27" i="70" s="1"/>
  <c r="BC45" i="95"/>
  <c r="G45" i="95" s="1"/>
  <c r="BF45" i="95"/>
  <c r="BH45" i="95" s="1"/>
  <c r="AY42" i="78"/>
  <c r="G42" i="78" s="1"/>
  <c r="BB42" i="78"/>
  <c r="BD42" i="78" s="1"/>
  <c r="BA45" i="111"/>
  <c r="AZ45" i="111"/>
  <c r="BA36" i="98"/>
  <c r="AZ36" i="98"/>
  <c r="BC51" i="77"/>
  <c r="G51" i="77" s="1"/>
  <c r="BF51" i="77"/>
  <c r="BH51" i="77" s="1"/>
  <c r="BC24" i="22"/>
  <c r="G24" i="22" s="1"/>
  <c r="BF24" i="22"/>
  <c r="BH24" i="22" s="1"/>
  <c r="BD51" i="8"/>
  <c r="BE51" i="8"/>
  <c r="BB48" i="75"/>
  <c r="BD48" i="75" s="1"/>
  <c r="AY51" i="70"/>
  <c r="G51" i="70" s="1"/>
  <c r="BB51" i="70"/>
  <c r="BD51" i="70" s="1"/>
  <c r="BC33" i="16"/>
  <c r="G33" i="16" s="1"/>
  <c r="BF33" i="16"/>
  <c r="BH33" i="16" s="1"/>
  <c r="AZ21" i="81"/>
  <c r="BA21" i="81"/>
  <c r="BA42" i="21"/>
  <c r="AZ42" i="21"/>
  <c r="AY30" i="49"/>
  <c r="G30" i="49" s="1"/>
  <c r="BB30" i="49"/>
  <c r="BD30" i="49" s="1"/>
  <c r="BA21" i="94"/>
  <c r="AZ21" i="94"/>
  <c r="BC42" i="61"/>
  <c r="G42" i="61" s="1"/>
  <c r="BF42" i="61"/>
  <c r="BH42" i="61" s="1"/>
  <c r="BF30" i="53"/>
  <c r="BH30" i="53" s="1"/>
  <c r="AZ30" i="4"/>
  <c r="BA30" i="4"/>
  <c r="BB18" i="127"/>
  <c r="BD18" i="127" s="1"/>
  <c r="BA18" i="127"/>
  <c r="AZ18" i="127"/>
  <c r="BA18" i="125"/>
  <c r="AZ18" i="125"/>
  <c r="BB39" i="125"/>
  <c r="BD39" i="125" s="1"/>
  <c r="BA36" i="125"/>
  <c r="AZ36" i="125"/>
  <c r="BA33" i="125"/>
  <c r="AZ33" i="125"/>
  <c r="BA39" i="125"/>
  <c r="AZ39" i="125"/>
  <c r="AY30" i="125"/>
  <c r="G30" i="125" s="1"/>
  <c r="BB30" i="125"/>
  <c r="BD30" i="125" s="1"/>
  <c r="BB33" i="125"/>
  <c r="BD33" i="125" s="1"/>
  <c r="BA24" i="125"/>
  <c r="AZ24" i="125"/>
  <c r="BB36" i="125"/>
  <c r="BD36" i="125" s="1"/>
  <c r="BE18" i="122"/>
  <c r="BD18" i="122"/>
  <c r="BF18" i="122"/>
  <c r="BH18" i="122" s="1"/>
  <c r="BA33" i="118"/>
  <c r="AZ33" i="118"/>
  <c r="BA48" i="118"/>
  <c r="AZ48" i="118"/>
  <c r="BA18" i="118"/>
  <c r="AZ18" i="118"/>
  <c r="BA36" i="118"/>
  <c r="AZ36" i="118"/>
  <c r="BA39" i="118"/>
  <c r="AZ39" i="118"/>
  <c r="BB21" i="118"/>
  <c r="BD21" i="118" s="1"/>
  <c r="BB39" i="118"/>
  <c r="BD39" i="118" s="1"/>
  <c r="BB24" i="118"/>
  <c r="BD24" i="118" s="1"/>
  <c r="BA21" i="118"/>
  <c r="AZ21" i="118"/>
  <c r="BA45" i="118"/>
  <c r="AZ45" i="118"/>
  <c r="BA24" i="118"/>
  <c r="AZ24" i="118"/>
  <c r="BB48" i="118"/>
  <c r="BD48" i="118" s="1"/>
  <c r="BB33" i="118"/>
  <c r="BD33" i="118" s="1"/>
  <c r="BA18" i="117"/>
  <c r="AZ18" i="117"/>
  <c r="AY45" i="116"/>
  <c r="G45" i="116" s="1"/>
  <c r="BB45" i="116"/>
  <c r="BD45" i="116" s="1"/>
  <c r="BB18" i="116"/>
  <c r="BD18" i="116" s="1"/>
  <c r="BB30" i="116"/>
  <c r="BD30" i="116" s="1"/>
  <c r="BA18" i="116"/>
  <c r="AZ18" i="116"/>
  <c r="BA30" i="116"/>
  <c r="AZ30" i="116"/>
  <c r="BA42" i="115"/>
  <c r="AZ42" i="115"/>
  <c r="BA39" i="115"/>
  <c r="AZ39" i="115"/>
  <c r="BB39" i="115"/>
  <c r="BD39" i="115" s="1"/>
  <c r="AY36" i="115"/>
  <c r="G36" i="115" s="1"/>
  <c r="BB36" i="115"/>
  <c r="BD36" i="115" s="1"/>
  <c r="BA33" i="115"/>
  <c r="AZ33" i="115"/>
  <c r="BA48" i="115"/>
  <c r="AZ48" i="115"/>
  <c r="BB42" i="115"/>
  <c r="BD42" i="115" s="1"/>
  <c r="BB33" i="115"/>
  <c r="BD33" i="115" s="1"/>
  <c r="BC33" i="114"/>
  <c r="G33" i="114" s="1"/>
  <c r="BF33" i="114"/>
  <c r="BH33" i="114" s="1"/>
  <c r="BE48" i="114"/>
  <c r="BD48" i="114"/>
  <c r="BE18" i="114"/>
  <c r="BD18" i="114"/>
  <c r="BE51" i="114"/>
  <c r="BD51" i="114"/>
  <c r="BC30" i="114"/>
  <c r="G30" i="114" s="1"/>
  <c r="BF30" i="114"/>
  <c r="BH30" i="114" s="1"/>
  <c r="BF48" i="114"/>
  <c r="BH48" i="114" s="1"/>
  <c r="BF21" i="114"/>
  <c r="BH21" i="114" s="1"/>
  <c r="BE42" i="114"/>
  <c r="BD42" i="114"/>
  <c r="BE21" i="114"/>
  <c r="BD21" i="114"/>
  <c r="BE45" i="114"/>
  <c r="BD45" i="114"/>
  <c r="BF42" i="114"/>
  <c r="BH42" i="114" s="1"/>
  <c r="AY33" i="113"/>
  <c r="G33" i="113" s="1"/>
  <c r="BB33" i="113"/>
  <c r="BD33" i="113" s="1"/>
  <c r="BA42" i="113"/>
  <c r="AZ42" i="113"/>
  <c r="BA48" i="113"/>
  <c r="AZ48" i="113"/>
  <c r="BA18" i="113"/>
  <c r="AZ18" i="113"/>
  <c r="BA51" i="113"/>
  <c r="AZ51" i="113"/>
  <c r="AY30" i="113"/>
  <c r="G30" i="113" s="1"/>
  <c r="BB30" i="113"/>
  <c r="BD30" i="113" s="1"/>
  <c r="BB18" i="113"/>
  <c r="BD18" i="113" s="1"/>
  <c r="BB48" i="113"/>
  <c r="BD48" i="113" s="1"/>
  <c r="BA21" i="113"/>
  <c r="AZ21" i="113"/>
  <c r="BA45" i="113"/>
  <c r="AZ45" i="113"/>
  <c r="BB42" i="113"/>
  <c r="BD42" i="113" s="1"/>
  <c r="BA18" i="110"/>
  <c r="AZ18" i="110"/>
  <c r="BA21" i="110"/>
  <c r="AZ21" i="110"/>
  <c r="BE21" i="109"/>
  <c r="BD21" i="109"/>
  <c r="AY36" i="107"/>
  <c r="G36" i="107" s="1"/>
  <c r="BB36" i="107"/>
  <c r="BD36" i="107" s="1"/>
  <c r="BA30" i="107"/>
  <c r="AZ30" i="107"/>
  <c r="BA21" i="107"/>
  <c r="AZ21" i="107"/>
  <c r="BB33" i="107"/>
  <c r="BD33" i="107" s="1"/>
  <c r="BB21" i="107"/>
  <c r="BD21" i="107" s="1"/>
  <c r="AY42" i="107"/>
  <c r="G42" i="107" s="1"/>
  <c r="BB42" i="107"/>
  <c r="BD42" i="107" s="1"/>
  <c r="BA33" i="107"/>
  <c r="AZ33" i="107"/>
  <c r="BA48" i="107"/>
  <c r="AZ48" i="107"/>
  <c r="AY18" i="107"/>
  <c r="G18" i="107" s="1"/>
  <c r="BB18" i="107"/>
  <c r="BD18" i="107" s="1"/>
  <c r="BA45" i="106"/>
  <c r="AZ45" i="106"/>
  <c r="BA21" i="106"/>
  <c r="AZ21" i="106"/>
  <c r="AY42" i="106"/>
  <c r="G42" i="106" s="1"/>
  <c r="BB42" i="106"/>
  <c r="BD42" i="106" s="1"/>
  <c r="BA18" i="106"/>
  <c r="AZ18" i="106"/>
  <c r="BA30" i="106"/>
  <c r="AZ30" i="106"/>
  <c r="BA24" i="106"/>
  <c r="AZ24" i="106"/>
  <c r="BB21" i="106"/>
  <c r="BD21" i="106" s="1"/>
  <c r="AY36" i="106"/>
  <c r="G36" i="106" s="1"/>
  <c r="BB36" i="106"/>
  <c r="BD36" i="106" s="1"/>
  <c r="BB24" i="106"/>
  <c r="BD24" i="106" s="1"/>
  <c r="BA18" i="104"/>
  <c r="AZ18" i="104"/>
  <c r="BA48" i="104"/>
  <c r="AZ48" i="104"/>
  <c r="BA42" i="104"/>
  <c r="AZ42" i="104"/>
  <c r="BB18" i="104"/>
  <c r="BD18" i="104" s="1"/>
  <c r="BA39" i="104"/>
  <c r="AZ39" i="104"/>
  <c r="BB42" i="104"/>
  <c r="BD42" i="104" s="1"/>
  <c r="BA30" i="104"/>
  <c r="AZ30" i="104"/>
  <c r="BA33" i="104"/>
  <c r="AZ33" i="104"/>
  <c r="BA24" i="104"/>
  <c r="AZ24" i="104"/>
  <c r="BB33" i="104"/>
  <c r="BD33" i="104" s="1"/>
  <c r="BB48" i="104"/>
  <c r="BD48" i="104" s="1"/>
  <c r="BB30" i="104"/>
  <c r="BD30" i="104" s="1"/>
  <c r="BA27" i="103"/>
  <c r="AZ27" i="103"/>
  <c r="BA39" i="103"/>
  <c r="AZ39" i="103"/>
  <c r="BA24" i="103"/>
  <c r="AZ24" i="103"/>
  <c r="BA18" i="103"/>
  <c r="AZ18" i="103"/>
  <c r="BA36" i="103"/>
  <c r="AZ36" i="103"/>
  <c r="BA45" i="103"/>
  <c r="AZ45" i="103"/>
  <c r="BB27" i="103"/>
  <c r="BD27" i="103" s="1"/>
  <c r="BA33" i="97"/>
  <c r="AZ33" i="97"/>
  <c r="BB42" i="97"/>
  <c r="BD42" i="97" s="1"/>
  <c r="BA48" i="97"/>
  <c r="AZ48" i="97"/>
  <c r="BA42" i="97"/>
  <c r="AZ42" i="97"/>
  <c r="BA45" i="97"/>
  <c r="AZ45" i="97"/>
  <c r="AY30" i="97"/>
  <c r="G30" i="97" s="1"/>
  <c r="BB30" i="97"/>
  <c r="BD30" i="97" s="1"/>
  <c r="BA48" i="96"/>
  <c r="AZ48" i="96"/>
  <c r="BA24" i="96"/>
  <c r="AZ24" i="96"/>
  <c r="AY42" i="96"/>
  <c r="G42" i="96" s="1"/>
  <c r="BB42" i="96"/>
  <c r="BD42" i="96" s="1"/>
  <c r="BA36" i="96"/>
  <c r="AZ36" i="96"/>
  <c r="BA39" i="96"/>
  <c r="AZ39" i="96"/>
  <c r="BA51" i="96"/>
  <c r="AZ51" i="96"/>
  <c r="BA33" i="96"/>
  <c r="AZ33" i="96"/>
  <c r="BB48" i="96"/>
  <c r="BD48" i="96" s="1"/>
  <c r="BB24" i="96"/>
  <c r="BD24" i="96" s="1"/>
  <c r="BA45" i="91"/>
  <c r="AZ45" i="91"/>
  <c r="BB48" i="91"/>
  <c r="BD48" i="91" s="1"/>
  <c r="BA36" i="91"/>
  <c r="AZ36" i="91"/>
  <c r="BA30" i="91"/>
  <c r="AZ30" i="91"/>
  <c r="BA18" i="91"/>
  <c r="AZ18" i="91"/>
  <c r="BA21" i="91"/>
  <c r="AZ21" i="91"/>
  <c r="BB30" i="91"/>
  <c r="BD30" i="91" s="1"/>
  <c r="BB36" i="91"/>
  <c r="BD36" i="91" s="1"/>
  <c r="BA48" i="91"/>
  <c r="AZ48" i="91"/>
  <c r="BA42" i="91"/>
  <c r="AZ42" i="91"/>
  <c r="BB21" i="91"/>
  <c r="BD21" i="91" s="1"/>
  <c r="AY24" i="90"/>
  <c r="G24" i="90" s="1"/>
  <c r="BB24" i="90"/>
  <c r="BD24" i="90" s="1"/>
  <c r="BA33" i="90"/>
  <c r="AZ33" i="90"/>
  <c r="BA36" i="90"/>
  <c r="AZ36" i="90"/>
  <c r="BB27" i="90"/>
  <c r="BD27" i="90" s="1"/>
  <c r="BA21" i="90"/>
  <c r="AZ21" i="90"/>
  <c r="AY42" i="90"/>
  <c r="G42" i="90" s="1"/>
  <c r="BB42" i="90"/>
  <c r="BD42" i="90" s="1"/>
  <c r="BA27" i="90"/>
  <c r="AZ27" i="90"/>
  <c r="BA51" i="90"/>
  <c r="AZ51" i="90"/>
  <c r="BA45" i="90"/>
  <c r="AZ45" i="90"/>
  <c r="BB33" i="90"/>
  <c r="BD33" i="90" s="1"/>
  <c r="BA48" i="86"/>
  <c r="AZ48" i="86"/>
  <c r="BA36" i="86"/>
  <c r="AZ36" i="86"/>
  <c r="BA45" i="86"/>
  <c r="AZ45" i="86"/>
  <c r="BA30" i="86"/>
  <c r="AZ30" i="86"/>
  <c r="BB39" i="86"/>
  <c r="BD39" i="86" s="1"/>
  <c r="BA33" i="86"/>
  <c r="AZ33" i="86"/>
  <c r="BA39" i="86"/>
  <c r="AZ39" i="86"/>
  <c r="BB48" i="86"/>
  <c r="BD48" i="86" s="1"/>
  <c r="BB45" i="86"/>
  <c r="BD45" i="86" s="1"/>
  <c r="BF33" i="85"/>
  <c r="BH33" i="85" s="1"/>
  <c r="BE24" i="85"/>
  <c r="BD24" i="85"/>
  <c r="BE48" i="85"/>
  <c r="BD48" i="85"/>
  <c r="BF48" i="85"/>
  <c r="BH48" i="85" s="1"/>
  <c r="BE33" i="85"/>
  <c r="BD33" i="85"/>
  <c r="BE45" i="85"/>
  <c r="BD45" i="85"/>
  <c r="BF21" i="85"/>
  <c r="BH21" i="85" s="1"/>
  <c r="BF45" i="85"/>
  <c r="BH45" i="85" s="1"/>
  <c r="BE21" i="85"/>
  <c r="BD21" i="85"/>
  <c r="BF24" i="85"/>
  <c r="BH24" i="85" s="1"/>
  <c r="BA36" i="83"/>
  <c r="AZ36" i="83"/>
  <c r="BA24" i="83"/>
  <c r="AZ24" i="83"/>
  <c r="BA51" i="83"/>
  <c r="AZ51" i="83"/>
  <c r="BA30" i="83"/>
  <c r="AZ30" i="83"/>
  <c r="BB24" i="83"/>
  <c r="BD24" i="83" s="1"/>
  <c r="BA27" i="83"/>
  <c r="AZ27" i="83"/>
  <c r="BB39" i="83"/>
  <c r="BD39" i="83" s="1"/>
  <c r="BB36" i="83"/>
  <c r="BD36" i="83" s="1"/>
  <c r="BA39" i="83"/>
  <c r="AZ39" i="83"/>
  <c r="BA48" i="83"/>
  <c r="AZ48" i="83"/>
  <c r="BB30" i="83"/>
  <c r="BD30" i="83" s="1"/>
  <c r="BA21" i="80"/>
  <c r="AZ21" i="80"/>
  <c r="BA42" i="80"/>
  <c r="AZ42" i="80"/>
  <c r="BA27" i="80"/>
  <c r="AZ27" i="80"/>
  <c r="BA51" i="80"/>
  <c r="AZ51" i="80"/>
  <c r="BA45" i="80"/>
  <c r="AZ45" i="80"/>
  <c r="BB33" i="80"/>
  <c r="BD33" i="80" s="1"/>
  <c r="AY24" i="80"/>
  <c r="G24" i="80" s="1"/>
  <c r="BB24" i="80"/>
  <c r="BD24" i="80" s="1"/>
  <c r="BA33" i="80"/>
  <c r="AZ33" i="80"/>
  <c r="BA36" i="80"/>
  <c r="AZ36" i="80"/>
  <c r="BB42" i="80"/>
  <c r="BD42" i="80" s="1"/>
  <c r="BA39" i="79"/>
  <c r="AZ39" i="79"/>
  <c r="BA36" i="79"/>
  <c r="AZ36" i="79"/>
  <c r="BA51" i="79"/>
  <c r="AZ51" i="79"/>
  <c r="BB27" i="79"/>
  <c r="BD27" i="79" s="1"/>
  <c r="BA24" i="79"/>
  <c r="AZ24" i="79"/>
  <c r="BA48" i="79"/>
  <c r="AZ48" i="79"/>
  <c r="BB51" i="79"/>
  <c r="BD51" i="79" s="1"/>
  <c r="BA27" i="79"/>
  <c r="AZ27" i="79"/>
  <c r="BA42" i="79"/>
  <c r="AZ42" i="79"/>
  <c r="BB36" i="79"/>
  <c r="BD36" i="79" s="1"/>
  <c r="BB39" i="79"/>
  <c r="BD39" i="79" s="1"/>
  <c r="BA18" i="79"/>
  <c r="AZ18" i="79"/>
  <c r="BB42" i="79"/>
  <c r="BD42" i="79" s="1"/>
  <c r="BB18" i="79"/>
  <c r="BD18" i="79" s="1"/>
  <c r="BE18" i="77"/>
  <c r="BD18" i="77"/>
  <c r="BE27" i="77"/>
  <c r="BD27" i="77"/>
  <c r="BF18" i="77"/>
  <c r="BH18" i="77" s="1"/>
  <c r="BA21" i="76"/>
  <c r="AZ21" i="76"/>
  <c r="AY42" i="76"/>
  <c r="G42" i="76" s="1"/>
  <c r="BB42" i="76"/>
  <c r="BD42" i="76" s="1"/>
  <c r="BA27" i="76"/>
  <c r="AZ27" i="76"/>
  <c r="BA51" i="76"/>
  <c r="AZ51" i="76"/>
  <c r="BA45" i="76"/>
  <c r="AZ45" i="76"/>
  <c r="BB33" i="76"/>
  <c r="BD33" i="76" s="1"/>
  <c r="BA24" i="76"/>
  <c r="AZ24" i="76"/>
  <c r="BA33" i="76"/>
  <c r="AZ33" i="76"/>
  <c r="BA36" i="76"/>
  <c r="AZ36" i="76"/>
  <c r="BB24" i="76"/>
  <c r="BD24" i="76" s="1"/>
  <c r="BA36" i="74"/>
  <c r="AZ36" i="74"/>
  <c r="BA51" i="74"/>
  <c r="AZ51" i="74"/>
  <c r="BB36" i="74"/>
  <c r="BD36" i="74" s="1"/>
  <c r="BA48" i="74"/>
  <c r="AZ48" i="74"/>
  <c r="BB39" i="74"/>
  <c r="BD39" i="74" s="1"/>
  <c r="BB42" i="74"/>
  <c r="BD42" i="74" s="1"/>
  <c r="BA42" i="74"/>
  <c r="AZ42" i="74"/>
  <c r="BA39" i="74"/>
  <c r="AZ39" i="74"/>
  <c r="BA24" i="74"/>
  <c r="AZ24" i="74"/>
  <c r="BB51" i="74"/>
  <c r="BD51" i="74" s="1"/>
  <c r="BE36" i="73"/>
  <c r="BD36" i="73"/>
  <c r="BE39" i="73"/>
  <c r="BD39" i="73"/>
  <c r="BE21" i="73"/>
  <c r="BD21" i="73"/>
  <c r="BE42" i="73"/>
  <c r="BD42" i="73"/>
  <c r="BE24" i="73"/>
  <c r="BD24" i="73"/>
  <c r="BE33" i="73"/>
  <c r="BD33" i="73"/>
  <c r="BE45" i="73"/>
  <c r="BD45" i="73"/>
  <c r="BF36" i="73"/>
  <c r="BH36" i="73" s="1"/>
  <c r="BF39" i="73"/>
  <c r="BH39" i="73" s="1"/>
  <c r="BE42" i="72"/>
  <c r="BD42" i="72"/>
  <c r="BE18" i="72"/>
  <c r="BD18" i="72"/>
  <c r="BE51" i="72"/>
  <c r="BD51" i="72"/>
  <c r="BF39" i="72"/>
  <c r="BH39" i="72" s="1"/>
  <c r="BC36" i="72"/>
  <c r="G36" i="72" s="1"/>
  <c r="BF36" i="72"/>
  <c r="BH36" i="72" s="1"/>
  <c r="BE39" i="72"/>
  <c r="BD39" i="72"/>
  <c r="BE30" i="72"/>
  <c r="BD30" i="72"/>
  <c r="BE27" i="72"/>
  <c r="BD27" i="72"/>
  <c r="BF18" i="72"/>
  <c r="BH18" i="72" s="1"/>
  <c r="BC33" i="67"/>
  <c r="G33" i="67" s="1"/>
  <c r="BF33" i="67"/>
  <c r="BH33" i="67" s="1"/>
  <c r="BE30" i="67"/>
  <c r="BD30" i="67"/>
  <c r="BE42" i="67"/>
  <c r="BD42" i="67"/>
  <c r="BE48" i="67"/>
  <c r="BD48" i="67"/>
  <c r="BF42" i="67"/>
  <c r="BH42" i="67" s="1"/>
  <c r="BE36" i="67"/>
  <c r="BD36" i="67"/>
  <c r="BE18" i="67"/>
  <c r="BD18" i="67"/>
  <c r="BC51" i="67"/>
  <c r="G51" i="67" s="1"/>
  <c r="BF51" i="67"/>
  <c r="BH51" i="67" s="1"/>
  <c r="BE21" i="67"/>
  <c r="BD21" i="67"/>
  <c r="BF45" i="67"/>
  <c r="BH45" i="67" s="1"/>
  <c r="BE45" i="67"/>
  <c r="BD45" i="67"/>
  <c r="BF48" i="67"/>
  <c r="BH48" i="67" s="1"/>
  <c r="BF30" i="67"/>
  <c r="BH30" i="67" s="1"/>
  <c r="BA42" i="65"/>
  <c r="AZ42" i="65"/>
  <c r="BA27" i="65"/>
  <c r="AZ27" i="65"/>
  <c r="BA18" i="65"/>
  <c r="AZ18" i="65"/>
  <c r="BA39" i="65"/>
  <c r="AZ39" i="65"/>
  <c r="BA45" i="65"/>
  <c r="AZ45" i="65"/>
  <c r="BB51" i="65"/>
  <c r="BD51" i="65" s="1"/>
  <c r="BA51" i="65"/>
  <c r="AZ51" i="65"/>
  <c r="BB27" i="65"/>
  <c r="BD27" i="65" s="1"/>
  <c r="BA21" i="65"/>
  <c r="AZ21" i="65"/>
  <c r="BB18" i="65"/>
  <c r="BD18" i="65" s="1"/>
  <c r="BE42" i="64"/>
  <c r="BD42" i="64"/>
  <c r="BE21" i="64"/>
  <c r="BD21" i="64"/>
  <c r="BF45" i="64"/>
  <c r="BH45" i="64" s="1"/>
  <c r="BF24" i="64"/>
  <c r="BH24" i="64" s="1"/>
  <c r="BE33" i="64"/>
  <c r="BD33" i="64"/>
  <c r="BF21" i="64"/>
  <c r="BH21" i="64" s="1"/>
  <c r="BE45" i="64"/>
  <c r="BD45" i="64"/>
  <c r="BE18" i="64"/>
  <c r="BD18" i="64"/>
  <c r="BE30" i="64"/>
  <c r="BD30" i="64"/>
  <c r="BE24" i="64"/>
  <c r="BD24" i="64"/>
  <c r="BE51" i="64"/>
  <c r="BD51" i="64"/>
  <c r="BF30" i="64"/>
  <c r="BH30" i="64" s="1"/>
  <c r="BA24" i="63"/>
  <c r="AZ24" i="63"/>
  <c r="BA42" i="63"/>
  <c r="AZ42" i="63"/>
  <c r="BA36" i="63"/>
  <c r="AZ36" i="63"/>
  <c r="BA18" i="63"/>
  <c r="AZ18" i="63"/>
  <c r="BA51" i="63"/>
  <c r="AZ51" i="63"/>
  <c r="BA33" i="63"/>
  <c r="AZ33" i="63"/>
  <c r="BB18" i="63"/>
  <c r="BD18" i="63" s="1"/>
  <c r="BB24" i="63"/>
  <c r="BD24" i="63" s="1"/>
  <c r="BB36" i="63"/>
  <c r="BD36" i="63" s="1"/>
  <c r="BA48" i="63"/>
  <c r="AZ48" i="63"/>
  <c r="BB33" i="63"/>
  <c r="BD33" i="63" s="1"/>
  <c r="BB42" i="63"/>
  <c r="BD42" i="63" s="1"/>
  <c r="AY48" i="62"/>
  <c r="G48" i="62" s="1"/>
  <c r="BB48" i="62"/>
  <c r="BD48" i="62" s="1"/>
  <c r="BA18" i="62"/>
  <c r="AZ18" i="62"/>
  <c r="BA30" i="62"/>
  <c r="AZ30" i="62"/>
  <c r="BA45" i="62"/>
  <c r="AZ45" i="62"/>
  <c r="BB30" i="62"/>
  <c r="BD30" i="62" s="1"/>
  <c r="BA21" i="62"/>
  <c r="AZ21" i="62"/>
  <c r="BA42" i="62"/>
  <c r="AZ42" i="62"/>
  <c r="BA33" i="62"/>
  <c r="AZ33" i="62"/>
  <c r="BB18" i="62"/>
  <c r="BD18" i="62" s="1"/>
  <c r="BE18" i="61"/>
  <c r="BD18" i="61"/>
  <c r="BF18" i="61"/>
  <c r="BH18" i="61" s="1"/>
  <c r="AY36" i="60"/>
  <c r="G36" i="60" s="1"/>
  <c r="BB36" i="60"/>
  <c r="BD36" i="60" s="1"/>
  <c r="BA21" i="60"/>
  <c r="AZ21" i="60"/>
  <c r="BA42" i="60"/>
  <c r="AZ42" i="60"/>
  <c r="BA45" i="60"/>
  <c r="AZ45" i="60"/>
  <c r="BB30" i="60"/>
  <c r="BD30" i="60" s="1"/>
  <c r="BA30" i="60"/>
  <c r="AZ30" i="60"/>
  <c r="BA24" i="60"/>
  <c r="AZ24" i="60"/>
  <c r="BB42" i="60"/>
  <c r="BD42" i="60" s="1"/>
  <c r="BA18" i="60"/>
  <c r="AZ18" i="60"/>
  <c r="BA33" i="54"/>
  <c r="AZ33" i="54"/>
  <c r="BA48" i="54"/>
  <c r="AZ48" i="54"/>
  <c r="BA36" i="54"/>
  <c r="AZ36" i="54"/>
  <c r="BA24" i="54"/>
  <c r="AZ24" i="54"/>
  <c r="BB48" i="54"/>
  <c r="BD48" i="54" s="1"/>
  <c r="BB36" i="54"/>
  <c r="BD36" i="54" s="1"/>
  <c r="BA45" i="54"/>
  <c r="AZ45" i="54"/>
  <c r="BB33" i="54"/>
  <c r="BD33" i="54" s="1"/>
  <c r="AY18" i="54"/>
  <c r="G18" i="54" s="1"/>
  <c r="BB18" i="54"/>
  <c r="BD18" i="54" s="1"/>
  <c r="BA51" i="54"/>
  <c r="AZ51" i="54"/>
  <c r="BA21" i="54"/>
  <c r="AZ21" i="54"/>
  <c r="BB51" i="54"/>
  <c r="BD51" i="54" s="1"/>
  <c r="BE18" i="53"/>
  <c r="BD18" i="53"/>
  <c r="BF18" i="53"/>
  <c r="BH18" i="53" s="1"/>
  <c r="BA21" i="52"/>
  <c r="AZ21" i="52"/>
  <c r="BB21" i="52"/>
  <c r="BD21" i="52" s="1"/>
  <c r="BA18" i="52"/>
  <c r="AZ18" i="52"/>
  <c r="BB18" i="52"/>
  <c r="BD18" i="52" s="1"/>
  <c r="BA18" i="50"/>
  <c r="AZ18" i="50"/>
  <c r="BA45" i="50"/>
  <c r="AZ45" i="50"/>
  <c r="BA21" i="50"/>
  <c r="AZ21" i="50"/>
  <c r="AY39" i="50"/>
  <c r="G39" i="50" s="1"/>
  <c r="BB39" i="50"/>
  <c r="BD39" i="50" s="1"/>
  <c r="BB21" i="50"/>
  <c r="BD21" i="50" s="1"/>
  <c r="BA36" i="50"/>
  <c r="AZ36" i="50"/>
  <c r="BB30" i="50"/>
  <c r="BD30" i="50" s="1"/>
  <c r="BA42" i="50"/>
  <c r="AZ42" i="50"/>
  <c r="BA30" i="50"/>
  <c r="AZ30" i="50"/>
  <c r="BA33" i="50"/>
  <c r="AZ33" i="50"/>
  <c r="BB45" i="50"/>
  <c r="BD45" i="50" s="1"/>
  <c r="BE45" i="48"/>
  <c r="BD45" i="48"/>
  <c r="BC33" i="48"/>
  <c r="G33" i="48" s="1"/>
  <c r="BF33" i="48"/>
  <c r="BH33" i="48" s="1"/>
  <c r="BE42" i="48"/>
  <c r="BD42" i="48"/>
  <c r="BE24" i="48"/>
  <c r="BD24" i="48"/>
  <c r="BF45" i="48"/>
  <c r="BH45" i="48" s="1"/>
  <c r="BE30" i="48"/>
  <c r="BD30" i="48"/>
  <c r="BC36" i="48"/>
  <c r="G36" i="48" s="1"/>
  <c r="BF36" i="48"/>
  <c r="BH36" i="48" s="1"/>
  <c r="BE18" i="48"/>
  <c r="BD18" i="48"/>
  <c r="BF42" i="48"/>
  <c r="BH42" i="48" s="1"/>
  <c r="BF24" i="48"/>
  <c r="BH24" i="48" s="1"/>
  <c r="BB33" i="47"/>
  <c r="BD33" i="47" s="1"/>
  <c r="BB45" i="47"/>
  <c r="BD45" i="47" s="1"/>
  <c r="BA45" i="47"/>
  <c r="AZ45" i="47"/>
  <c r="BA24" i="47"/>
  <c r="AZ24" i="47"/>
  <c r="BA36" i="47"/>
  <c r="AZ36" i="47"/>
  <c r="BB21" i="47"/>
  <c r="BD21" i="47" s="1"/>
  <c r="BA21" i="47"/>
  <c r="AZ21" i="47"/>
  <c r="BA33" i="47"/>
  <c r="AZ33" i="47"/>
  <c r="BA27" i="47"/>
  <c r="AZ27" i="47"/>
  <c r="BB36" i="47"/>
  <c r="BD36" i="47" s="1"/>
  <c r="BA48" i="45"/>
  <c r="AZ48" i="45"/>
  <c r="BB48" i="45"/>
  <c r="BD48" i="45" s="1"/>
  <c r="BA45" i="45"/>
  <c r="AZ45" i="45"/>
  <c r="BA42" i="45"/>
  <c r="AZ42" i="45"/>
  <c r="AY24" i="45"/>
  <c r="G24" i="45" s="1"/>
  <c r="BB24" i="45"/>
  <c r="BD24" i="45" s="1"/>
  <c r="BA39" i="45"/>
  <c r="AZ39" i="45"/>
  <c r="BB45" i="42"/>
  <c r="BD45" i="42" s="1"/>
  <c r="BB36" i="42"/>
  <c r="BD36" i="42" s="1"/>
  <c r="BA48" i="42"/>
  <c r="AZ48" i="42"/>
  <c r="BA45" i="42"/>
  <c r="AZ45" i="42"/>
  <c r="BA36" i="42"/>
  <c r="AZ36" i="42"/>
  <c r="BA39" i="42"/>
  <c r="AZ39" i="42"/>
  <c r="BE24" i="41"/>
  <c r="BD24" i="41"/>
  <c r="BE48" i="41"/>
  <c r="BD48" i="41"/>
  <c r="BC30" i="41"/>
  <c r="G30" i="41" s="1"/>
  <c r="BF30" i="41"/>
  <c r="BH30" i="41" s="1"/>
  <c r="BF39" i="41"/>
  <c r="BH39" i="41" s="1"/>
  <c r="BE39" i="41"/>
  <c r="BD39" i="41"/>
  <c r="BE33" i="41"/>
  <c r="BD33" i="41"/>
  <c r="BE21" i="41"/>
  <c r="BD21" i="41"/>
  <c r="BE45" i="41"/>
  <c r="BD45" i="41"/>
  <c r="BF48" i="41"/>
  <c r="BH48" i="41" s="1"/>
  <c r="BC18" i="38"/>
  <c r="G18" i="38" s="1"/>
  <c r="BF18" i="38"/>
  <c r="BH18" i="38" s="1"/>
  <c r="BA18" i="37"/>
  <c r="AZ18" i="37"/>
  <c r="BA48" i="37"/>
  <c r="AZ48" i="37"/>
  <c r="BA33" i="37"/>
  <c r="AZ33" i="37"/>
  <c r="BB21" i="37"/>
  <c r="BD21" i="37" s="1"/>
  <c r="BA21" i="37"/>
  <c r="AZ21" i="37"/>
  <c r="BA45" i="37"/>
  <c r="AZ45" i="37"/>
  <c r="BB42" i="37"/>
  <c r="BD42" i="37" s="1"/>
  <c r="BB18" i="37"/>
  <c r="BD18" i="37" s="1"/>
  <c r="BA42" i="37"/>
  <c r="AZ42" i="37"/>
  <c r="BA30" i="37"/>
  <c r="AZ30" i="37"/>
  <c r="BB48" i="37"/>
  <c r="BD48" i="37" s="1"/>
  <c r="BE24" i="35"/>
  <c r="BD24" i="35"/>
  <c r="BE36" i="35"/>
  <c r="BD36" i="35"/>
  <c r="BE48" i="35"/>
  <c r="BD48" i="35"/>
  <c r="BE27" i="35"/>
  <c r="BD27" i="35"/>
  <c r="BE51" i="35"/>
  <c r="BD51" i="35"/>
  <c r="BE39" i="35"/>
  <c r="BD39" i="35"/>
  <c r="BF24" i="35"/>
  <c r="BH24" i="35" s="1"/>
  <c r="BF42" i="35"/>
  <c r="BH42" i="35" s="1"/>
  <c r="BE18" i="35"/>
  <c r="BD18" i="35"/>
  <c r="BE42" i="35"/>
  <c r="BD42" i="35"/>
  <c r="BF36" i="35"/>
  <c r="BH36" i="35" s="1"/>
  <c r="BF18" i="35"/>
  <c r="BH18" i="35" s="1"/>
  <c r="BE18" i="33"/>
  <c r="BD18" i="33"/>
  <c r="BF18" i="33"/>
  <c r="BH18" i="33" s="1"/>
  <c r="BA27" i="32"/>
  <c r="AZ27" i="32"/>
  <c r="BA33" i="32"/>
  <c r="AZ33" i="32"/>
  <c r="BA48" i="32"/>
  <c r="AZ48" i="32"/>
  <c r="BA45" i="32"/>
  <c r="AZ45" i="32"/>
  <c r="BB33" i="32"/>
  <c r="BD33" i="32" s="1"/>
  <c r="BA18" i="32"/>
  <c r="AZ18" i="32"/>
  <c r="BA39" i="32"/>
  <c r="AZ39" i="32"/>
  <c r="AY21" i="32"/>
  <c r="G21" i="32" s="1"/>
  <c r="BB21" i="32"/>
  <c r="BD21" i="32" s="1"/>
  <c r="BA42" i="32"/>
  <c r="AZ42" i="32"/>
  <c r="BB39" i="32"/>
  <c r="BD39" i="32" s="1"/>
  <c r="BA36" i="32"/>
  <c r="AZ36" i="32"/>
  <c r="BB27" i="32"/>
  <c r="BD27" i="32" s="1"/>
  <c r="AY30" i="32"/>
  <c r="G30" i="32" s="1"/>
  <c r="BB30" i="32"/>
  <c r="BD30" i="32" s="1"/>
  <c r="AY24" i="32"/>
  <c r="G24" i="32" s="1"/>
  <c r="BB24" i="32"/>
  <c r="BD24" i="32" s="1"/>
  <c r="BB48" i="32"/>
  <c r="BD48" i="32" s="1"/>
  <c r="BA51" i="32"/>
  <c r="AZ51" i="32"/>
  <c r="BB45" i="32"/>
  <c r="BD45" i="32" s="1"/>
  <c r="BF18" i="31"/>
  <c r="BH18" i="31" s="1"/>
  <c r="BE18" i="31"/>
  <c r="BD18" i="31"/>
  <c r="BA27" i="29"/>
  <c r="AZ27" i="29"/>
  <c r="BA42" i="29"/>
  <c r="AZ42" i="29"/>
  <c r="BA18" i="29"/>
  <c r="AZ18" i="29"/>
  <c r="BB27" i="29"/>
  <c r="BD27" i="29" s="1"/>
  <c r="BA33" i="29"/>
  <c r="AZ33" i="29"/>
  <c r="AY30" i="29"/>
  <c r="G30" i="29" s="1"/>
  <c r="BB30" i="29"/>
  <c r="BD30" i="29" s="1"/>
  <c r="BA51" i="29"/>
  <c r="AZ51" i="29"/>
  <c r="BB33" i="29"/>
  <c r="BD33" i="29" s="1"/>
  <c r="BA39" i="29"/>
  <c r="AZ39" i="29"/>
  <c r="BB18" i="29"/>
  <c r="BD18" i="29" s="1"/>
  <c r="BB39" i="29"/>
  <c r="BD39" i="29" s="1"/>
  <c r="BA30" i="28"/>
  <c r="AZ30" i="28"/>
  <c r="BA39" i="28"/>
  <c r="AZ39" i="28"/>
  <c r="BA27" i="28"/>
  <c r="AZ27" i="28"/>
  <c r="AY42" i="28"/>
  <c r="G42" i="28" s="1"/>
  <c r="BB42" i="28"/>
  <c r="BD42" i="28" s="1"/>
  <c r="BA48" i="28"/>
  <c r="AZ48" i="28"/>
  <c r="AY18" i="28"/>
  <c r="G18" i="28" s="1"/>
  <c r="BB18" i="28"/>
  <c r="BD18" i="28" s="1"/>
  <c r="BA51" i="28"/>
  <c r="AZ51" i="28"/>
  <c r="AY33" i="28"/>
  <c r="G33" i="28" s="1"/>
  <c r="BB33" i="28"/>
  <c r="BD33" i="28" s="1"/>
  <c r="BB48" i="28"/>
  <c r="BD48" i="28" s="1"/>
  <c r="BE42" i="19"/>
  <c r="BD42" i="19"/>
  <c r="BE21" i="19"/>
  <c r="BD21" i="19"/>
  <c r="BE18" i="19"/>
  <c r="BD18" i="19"/>
  <c r="BE45" i="19"/>
  <c r="BD45" i="19"/>
  <c r="BE36" i="19"/>
  <c r="BD36" i="19"/>
  <c r="BE30" i="19"/>
  <c r="BD30" i="19"/>
  <c r="BF33" i="19"/>
  <c r="BH33" i="19" s="1"/>
  <c r="BF18" i="19"/>
  <c r="BH18" i="19" s="1"/>
  <c r="BE33" i="19"/>
  <c r="BD33" i="19"/>
  <c r="BC39" i="19"/>
  <c r="G39" i="19" s="1"/>
  <c r="BF39" i="19"/>
  <c r="BH39" i="19" s="1"/>
  <c r="BF30" i="19"/>
  <c r="BH30" i="19" s="1"/>
  <c r="BB18" i="17"/>
  <c r="BD18" i="17" s="1"/>
  <c r="BA18" i="17"/>
  <c r="AZ18" i="17"/>
  <c r="BE18" i="14"/>
  <c r="BD18" i="14"/>
  <c r="BE24" i="14"/>
  <c r="BD24" i="14"/>
  <c r="BE36" i="14"/>
  <c r="BD36" i="14"/>
  <c r="BF18" i="14"/>
  <c r="BH18" i="14" s="1"/>
  <c r="BF36" i="14"/>
  <c r="BH36" i="14" s="1"/>
  <c r="BE51" i="14"/>
  <c r="BD51" i="14"/>
  <c r="BF24" i="14"/>
  <c r="BH24" i="14" s="1"/>
  <c r="BE48" i="14"/>
  <c r="BD48" i="14"/>
  <c r="BE45" i="14"/>
  <c r="BD45" i="14"/>
  <c r="BF48" i="14"/>
  <c r="BH48" i="14" s="1"/>
  <c r="BA33" i="13"/>
  <c r="AZ33" i="13"/>
  <c r="AY51" i="13"/>
  <c r="G51" i="13" s="1"/>
  <c r="BB51" i="13"/>
  <c r="BD51" i="13" s="1"/>
  <c r="AY42" i="13"/>
  <c r="G42" i="13" s="1"/>
  <c r="BB42" i="13"/>
  <c r="BD42" i="13" s="1"/>
  <c r="BA36" i="13"/>
  <c r="AZ36" i="13"/>
  <c r="BA21" i="13"/>
  <c r="AZ21" i="13"/>
  <c r="BA45" i="13"/>
  <c r="AZ45" i="13"/>
  <c r="BB33" i="13"/>
  <c r="BD33" i="13" s="1"/>
  <c r="BA36" i="12"/>
  <c r="AZ36" i="12"/>
  <c r="BA30" i="12"/>
  <c r="AZ30" i="12"/>
  <c r="BA45" i="12"/>
  <c r="AZ45" i="12"/>
  <c r="AY24" i="12"/>
  <c r="G24" i="12" s="1"/>
  <c r="BB24" i="12"/>
  <c r="BD24" i="12" s="1"/>
  <c r="BA48" i="12"/>
  <c r="AZ48" i="12"/>
  <c r="BB45" i="12"/>
  <c r="BD45" i="12" s="1"/>
  <c r="BB30" i="12"/>
  <c r="BD30" i="12" s="1"/>
  <c r="AY42" i="12"/>
  <c r="G42" i="12" s="1"/>
  <c r="BB42" i="12"/>
  <c r="BD42" i="12" s="1"/>
  <c r="BA39" i="12"/>
  <c r="AZ39" i="12"/>
  <c r="BB48" i="12"/>
  <c r="BD48" i="12" s="1"/>
  <c r="BA48" i="11"/>
  <c r="AZ48" i="11"/>
  <c r="BE24" i="10"/>
  <c r="BD24" i="10"/>
  <c r="BE30" i="10"/>
  <c r="BD30" i="10"/>
  <c r="BF42" i="10"/>
  <c r="BH42" i="10" s="1"/>
  <c r="BE51" i="10"/>
  <c r="BD51" i="10"/>
  <c r="BE18" i="10"/>
  <c r="BD18" i="10"/>
  <c r="BF30" i="10"/>
  <c r="BH30" i="10" s="1"/>
  <c r="BE39" i="10"/>
  <c r="BD39" i="10"/>
  <c r="BE48" i="10"/>
  <c r="BD48" i="10"/>
  <c r="BF51" i="10"/>
  <c r="BH51" i="10" s="1"/>
  <c r="BF24" i="10"/>
  <c r="BH24" i="10" s="1"/>
  <c r="BE42" i="10"/>
  <c r="BD42" i="10"/>
  <c r="BC21" i="10"/>
  <c r="G21" i="10" s="1"/>
  <c r="BF21" i="10"/>
  <c r="BH21" i="10" s="1"/>
  <c r="BE27" i="10"/>
  <c r="BD27" i="10"/>
  <c r="BE33" i="10"/>
  <c r="BD33" i="10"/>
  <c r="BF39" i="10"/>
  <c r="BH39" i="10" s="1"/>
  <c r="BA48" i="9"/>
  <c r="AZ48" i="9"/>
  <c r="BB36" i="9"/>
  <c r="BD36" i="9" s="1"/>
  <c r="BA51" i="9"/>
  <c r="AZ51" i="9"/>
  <c r="BA27" i="9"/>
  <c r="AZ27" i="9"/>
  <c r="BA36" i="9"/>
  <c r="AZ36" i="9"/>
  <c r="BA33" i="9"/>
  <c r="AZ33" i="9"/>
  <c r="BA24" i="9"/>
  <c r="AZ24" i="9"/>
  <c r="BB48" i="9"/>
  <c r="BD48" i="9" s="1"/>
  <c r="AY42" i="9"/>
  <c r="G42" i="9" s="1"/>
  <c r="BB42" i="9"/>
  <c r="BD42" i="9" s="1"/>
  <c r="BB33" i="9"/>
  <c r="BD33" i="9" s="1"/>
  <c r="BA18" i="6"/>
  <c r="AZ18" i="6"/>
  <c r="BE45" i="5"/>
  <c r="BD45" i="5"/>
  <c r="BE30" i="5"/>
  <c r="BD30" i="5"/>
  <c r="BE18" i="5"/>
  <c r="BD18" i="5"/>
  <c r="BE48" i="5"/>
  <c r="BD48" i="5"/>
  <c r="BC21" i="5"/>
  <c r="G21" i="5" s="1"/>
  <c r="BF21" i="5"/>
  <c r="BH21" i="5" s="1"/>
  <c r="BF18" i="5"/>
  <c r="BH18" i="5" s="1"/>
  <c r="BA18" i="3"/>
  <c r="AZ18" i="3"/>
  <c r="BB18" i="3"/>
  <c r="BD18" i="3" s="1"/>
  <c r="BA33" i="3"/>
  <c r="AZ33" i="3"/>
  <c r="BA30" i="3"/>
  <c r="AZ30" i="3"/>
  <c r="BA45" i="3"/>
  <c r="AZ45" i="3"/>
  <c r="BA21" i="3"/>
  <c r="AZ21" i="3"/>
  <c r="BB45" i="3"/>
  <c r="BD45" i="3" s="1"/>
  <c r="BB30" i="3"/>
  <c r="BD30" i="3" s="1"/>
  <c r="BA42" i="3"/>
  <c r="AZ42" i="3"/>
  <c r="BA24" i="3"/>
  <c r="AZ24" i="3"/>
  <c r="BA36" i="3"/>
  <c r="AZ36" i="3"/>
  <c r="BB33" i="3"/>
  <c r="BD33" i="3" s="1"/>
  <c r="BA36" i="51" l="1"/>
  <c r="AZ36" i="51"/>
  <c r="BA18" i="51"/>
  <c r="AZ18" i="51"/>
  <c r="AZ45" i="51"/>
  <c r="BA45" i="51"/>
  <c r="AZ18" i="71"/>
  <c r="BA18" i="71"/>
  <c r="BA21" i="71"/>
  <c r="AZ21" i="71"/>
  <c r="BA33" i="70"/>
  <c r="AZ33" i="70"/>
  <c r="BA30" i="15"/>
  <c r="AZ30" i="15"/>
  <c r="AZ18" i="81"/>
  <c r="BA18" i="81"/>
  <c r="BA36" i="78"/>
  <c r="AZ36" i="78"/>
  <c r="BA36" i="117"/>
  <c r="AZ36" i="117"/>
  <c r="AZ18" i="18"/>
  <c r="BA18" i="18"/>
  <c r="BD51" i="27"/>
  <c r="BE51" i="27"/>
  <c r="BA30" i="102"/>
  <c r="AZ30" i="102"/>
  <c r="BA39" i="46"/>
  <c r="AZ39" i="46"/>
  <c r="BA21" i="115"/>
  <c r="AZ21" i="115"/>
  <c r="AZ39" i="128"/>
  <c r="BA39" i="128"/>
  <c r="BE33" i="57"/>
  <c r="BD33" i="57"/>
  <c r="AZ21" i="56"/>
  <c r="BA21" i="56"/>
  <c r="BA30" i="56"/>
  <c r="AZ30" i="56"/>
  <c r="AZ39" i="59"/>
  <c r="BA39" i="59"/>
  <c r="AZ45" i="26"/>
  <c r="BA45" i="26"/>
  <c r="AZ42" i="26"/>
  <c r="BA42" i="26"/>
  <c r="BA42" i="101"/>
  <c r="AZ42" i="101"/>
  <c r="AZ21" i="66"/>
  <c r="BA21" i="66"/>
  <c r="BE18" i="8"/>
  <c r="BD18" i="8"/>
  <c r="BA33" i="92"/>
  <c r="AZ33" i="92"/>
  <c r="BA30" i="84"/>
  <c r="AZ30" i="84"/>
  <c r="BA18" i="119"/>
  <c r="AZ18" i="119"/>
  <c r="AZ39" i="119"/>
  <c r="BA39" i="119"/>
  <c r="AZ36" i="119"/>
  <c r="BA36" i="119"/>
  <c r="BA30" i="100"/>
  <c r="AZ30" i="100"/>
  <c r="BA33" i="100"/>
  <c r="AZ33" i="100"/>
  <c r="BA45" i="23"/>
  <c r="AZ45" i="23"/>
  <c r="AZ18" i="99"/>
  <c r="BA18" i="99"/>
  <c r="BA33" i="39"/>
  <c r="AZ33" i="39"/>
  <c r="BA27" i="39"/>
  <c r="AZ27" i="39"/>
  <c r="BD48" i="38"/>
  <c r="BE48" i="38"/>
  <c r="BA21" i="7"/>
  <c r="AZ21" i="7"/>
  <c r="BE45" i="88"/>
  <c r="BD45" i="88"/>
  <c r="BA51" i="120"/>
  <c r="AZ51" i="120"/>
  <c r="AZ45" i="21"/>
  <c r="BA45" i="21"/>
  <c r="AZ30" i="36"/>
  <c r="BA30" i="36"/>
  <c r="BA45" i="36"/>
  <c r="AZ45" i="36"/>
  <c r="BA24" i="55"/>
  <c r="AZ24" i="55"/>
  <c r="BA21" i="55"/>
  <c r="AZ21" i="55"/>
  <c r="AZ45" i="52"/>
  <c r="BA45" i="52"/>
  <c r="AZ51" i="125"/>
  <c r="BA51" i="125"/>
  <c r="BA51" i="4"/>
  <c r="AZ51" i="4"/>
  <c r="BD42" i="122"/>
  <c r="BE42" i="122"/>
  <c r="BE36" i="122"/>
  <c r="BD36" i="122"/>
  <c r="AZ51" i="126"/>
  <c r="BA51" i="126"/>
  <c r="BA27" i="126"/>
  <c r="AZ27" i="126"/>
  <c r="BD36" i="95"/>
  <c r="BE36" i="95"/>
  <c r="BE48" i="95"/>
  <c r="BD48" i="95"/>
  <c r="AZ51" i="34"/>
  <c r="BA51" i="34"/>
  <c r="BA33" i="34"/>
  <c r="AZ33" i="34"/>
  <c r="BA39" i="34"/>
  <c r="AZ39" i="34"/>
  <c r="AZ30" i="34"/>
  <c r="BA30" i="34"/>
  <c r="BD27" i="33"/>
  <c r="BE27" i="33"/>
  <c r="BE42" i="33"/>
  <c r="BD42" i="33"/>
  <c r="AZ24" i="105"/>
  <c r="BA24" i="105"/>
  <c r="BA30" i="105"/>
  <c r="AZ30" i="105"/>
  <c r="AZ51" i="111"/>
  <c r="BA51" i="111"/>
  <c r="AZ21" i="124"/>
  <c r="BA21" i="124"/>
  <c r="BD33" i="109"/>
  <c r="BE33" i="109"/>
  <c r="BA27" i="89"/>
  <c r="AZ27" i="89"/>
  <c r="AZ21" i="2"/>
  <c r="BA21" i="2"/>
  <c r="BA30" i="2"/>
  <c r="AZ30" i="2"/>
  <c r="BA18" i="75"/>
  <c r="AZ18" i="75"/>
  <c r="AZ48" i="123"/>
  <c r="BA48" i="123"/>
  <c r="AZ24" i="123"/>
  <c r="BA24" i="123"/>
  <c r="BA33" i="123"/>
  <c r="AZ33" i="123"/>
  <c r="AZ42" i="17"/>
  <c r="BA42" i="17"/>
  <c r="BA24" i="17"/>
  <c r="AZ24" i="17"/>
  <c r="AZ36" i="17"/>
  <c r="BA36" i="17"/>
  <c r="BA45" i="94"/>
  <c r="AZ45" i="94"/>
  <c r="BE27" i="31"/>
  <c r="BD27" i="31"/>
  <c r="BA33" i="51"/>
  <c r="AZ33" i="51"/>
  <c r="AZ30" i="71"/>
  <c r="BA30" i="71"/>
  <c r="BA21" i="70"/>
  <c r="AZ21" i="70"/>
  <c r="BA42" i="15"/>
  <c r="AZ42" i="15"/>
  <c r="BA33" i="15"/>
  <c r="AZ33" i="15"/>
  <c r="AZ18" i="11"/>
  <c r="BA18" i="11"/>
  <c r="BA30" i="78"/>
  <c r="AZ30" i="78"/>
  <c r="BE33" i="77"/>
  <c r="BD33" i="77"/>
  <c r="BE48" i="77"/>
  <c r="BD48" i="77"/>
  <c r="BA24" i="117"/>
  <c r="AZ24" i="117"/>
  <c r="BA21" i="117"/>
  <c r="AZ21" i="117"/>
  <c r="BE24" i="30"/>
  <c r="BD24" i="30"/>
  <c r="BE30" i="27"/>
  <c r="BD30" i="27"/>
  <c r="BA51" i="102"/>
  <c r="AZ51" i="102"/>
  <c r="AZ39" i="49"/>
  <c r="BA39" i="49"/>
  <c r="AZ42" i="46"/>
  <c r="BA42" i="46"/>
  <c r="BA18" i="46"/>
  <c r="AZ18" i="46"/>
  <c r="BD36" i="44"/>
  <c r="BE36" i="44"/>
  <c r="BA30" i="108"/>
  <c r="AZ30" i="108"/>
  <c r="BA27" i="108"/>
  <c r="AZ27" i="108"/>
  <c r="BA45" i="128"/>
  <c r="AZ45" i="128"/>
  <c r="BA21" i="58"/>
  <c r="AZ21" i="58"/>
  <c r="AZ18" i="58"/>
  <c r="BA18" i="58"/>
  <c r="BE39" i="57"/>
  <c r="BD39" i="57"/>
  <c r="AZ30" i="59"/>
  <c r="BA30" i="59"/>
  <c r="BA36" i="59"/>
  <c r="AZ36" i="59"/>
  <c r="BE51" i="82"/>
  <c r="BD51" i="82"/>
  <c r="BE36" i="82"/>
  <c r="BD36" i="82"/>
  <c r="AZ39" i="26"/>
  <c r="BA39" i="26"/>
  <c r="BA33" i="26"/>
  <c r="AZ33" i="26"/>
  <c r="BA30" i="25"/>
  <c r="AZ30" i="25"/>
  <c r="BA39" i="101"/>
  <c r="AZ39" i="101"/>
  <c r="AZ24" i="43"/>
  <c r="BA24" i="43"/>
  <c r="AZ21" i="43"/>
  <c r="BA21" i="43"/>
  <c r="BD45" i="8"/>
  <c r="BE45" i="8"/>
  <c r="BA24" i="92"/>
  <c r="AZ24" i="92"/>
  <c r="BA18" i="84"/>
  <c r="AZ18" i="84"/>
  <c r="BA45" i="119"/>
  <c r="AZ45" i="119"/>
  <c r="AZ45" i="99"/>
  <c r="BA45" i="99"/>
  <c r="AZ39" i="39"/>
  <c r="BA39" i="39"/>
  <c r="BE21" i="38"/>
  <c r="BD21" i="38"/>
  <c r="BD45" i="38"/>
  <c r="BE45" i="38"/>
  <c r="BE30" i="88"/>
  <c r="BD30" i="88"/>
  <c r="BD42" i="88"/>
  <c r="BE42" i="88"/>
  <c r="BA48" i="20"/>
  <c r="AZ48" i="20"/>
  <c r="BA27" i="20"/>
  <c r="AZ27" i="20"/>
  <c r="AZ48" i="36"/>
  <c r="BA48" i="36"/>
  <c r="BA39" i="55"/>
  <c r="AZ39" i="55"/>
  <c r="AZ30" i="52"/>
  <c r="BA30" i="52"/>
  <c r="BE27" i="122"/>
  <c r="BD27" i="122"/>
  <c r="BA48" i="105"/>
  <c r="AZ48" i="105"/>
  <c r="BA24" i="111"/>
  <c r="AZ24" i="111"/>
  <c r="AZ27" i="110"/>
  <c r="BA27" i="110"/>
  <c r="AZ42" i="124"/>
  <c r="BA42" i="124"/>
  <c r="BA18" i="124"/>
  <c r="AZ18" i="124"/>
  <c r="BE42" i="109"/>
  <c r="BD42" i="109"/>
  <c r="BA30" i="89"/>
  <c r="AZ30" i="89"/>
  <c r="BA33" i="75"/>
  <c r="AZ33" i="75"/>
  <c r="AZ21" i="75"/>
  <c r="BA21" i="75"/>
  <c r="BA18" i="123"/>
  <c r="AZ18" i="123"/>
  <c r="BA27" i="94"/>
  <c r="AZ27" i="94"/>
  <c r="BE21" i="31"/>
  <c r="BD21" i="31"/>
  <c r="BD48" i="31"/>
  <c r="BE48" i="31"/>
  <c r="BE24" i="31"/>
  <c r="BD24" i="31"/>
  <c r="BE33" i="16"/>
  <c r="BD33" i="16"/>
  <c r="BA39" i="87"/>
  <c r="AZ39" i="87"/>
  <c r="BA30" i="124"/>
  <c r="AZ30" i="124"/>
  <c r="AZ27" i="51"/>
  <c r="BA27" i="51"/>
  <c r="BA45" i="81"/>
  <c r="AZ45" i="81"/>
  <c r="BD51" i="22"/>
  <c r="BE51" i="22"/>
  <c r="BD27" i="109"/>
  <c r="BE27" i="109"/>
  <c r="BA51" i="49"/>
  <c r="AZ51" i="49"/>
  <c r="BA42" i="51"/>
  <c r="AZ42" i="51"/>
  <c r="AZ51" i="25"/>
  <c r="BA51" i="25"/>
  <c r="BA18" i="78"/>
  <c r="AZ18" i="78"/>
  <c r="BD51" i="109"/>
  <c r="BE51" i="109"/>
  <c r="BA27" i="25"/>
  <c r="AZ27" i="25"/>
  <c r="BA39" i="70"/>
  <c r="AZ39" i="70"/>
  <c r="BE21" i="122"/>
  <c r="BD21" i="122"/>
  <c r="BD45" i="16"/>
  <c r="BE45" i="16"/>
  <c r="BA27" i="115"/>
  <c r="AZ27" i="115"/>
  <c r="BD48" i="53"/>
  <c r="BE48" i="53"/>
  <c r="BE36" i="22"/>
  <c r="BD36" i="22"/>
  <c r="BE51" i="77"/>
  <c r="BD51" i="77"/>
  <c r="BD45" i="95"/>
  <c r="BE45" i="95"/>
  <c r="BE30" i="22"/>
  <c r="BD30" i="22"/>
  <c r="BE39" i="88"/>
  <c r="BD39" i="88"/>
  <c r="BA51" i="56"/>
  <c r="AZ51" i="56"/>
  <c r="BA51" i="124"/>
  <c r="AZ51" i="124"/>
  <c r="BA39" i="117"/>
  <c r="AZ39" i="117"/>
  <c r="BA51" i="117"/>
  <c r="AZ51" i="117"/>
  <c r="AZ51" i="55"/>
  <c r="BA51" i="55"/>
  <c r="BA21" i="97"/>
  <c r="AZ21" i="97"/>
  <c r="AZ51" i="15"/>
  <c r="BA51" i="15"/>
  <c r="BA24" i="93"/>
  <c r="AZ24" i="93"/>
  <c r="BA39" i="7"/>
  <c r="AZ39" i="7"/>
  <c r="BA48" i="84"/>
  <c r="AZ48" i="84"/>
  <c r="BE42" i="61"/>
  <c r="BD42" i="61"/>
  <c r="BA30" i="49"/>
  <c r="AZ30" i="49"/>
  <c r="BA51" i="70"/>
  <c r="AZ51" i="70"/>
  <c r="AZ24" i="6"/>
  <c r="BA24" i="6"/>
  <c r="BA39" i="6"/>
  <c r="AZ39" i="6"/>
  <c r="AZ42" i="2"/>
  <c r="BA42" i="2"/>
  <c r="BA42" i="6"/>
  <c r="AZ42" i="6"/>
  <c r="AZ48" i="52"/>
  <c r="BA48" i="52"/>
  <c r="BE33" i="82"/>
  <c r="BD33" i="82"/>
  <c r="BA39" i="98"/>
  <c r="AZ39" i="98"/>
  <c r="BA24" i="86"/>
  <c r="AZ24" i="86"/>
  <c r="BA45" i="55"/>
  <c r="AZ45" i="55"/>
  <c r="BA27" i="17"/>
  <c r="AZ27" i="17"/>
  <c r="BA45" i="126"/>
  <c r="AZ45" i="126"/>
  <c r="BD36" i="77"/>
  <c r="BE36" i="77"/>
  <c r="AZ42" i="128"/>
  <c r="BA42" i="128"/>
  <c r="BE24" i="22"/>
  <c r="BD24" i="22"/>
  <c r="AZ42" i="78"/>
  <c r="BA42" i="78"/>
  <c r="BA27" i="70"/>
  <c r="AZ27" i="70"/>
  <c r="AZ45" i="120"/>
  <c r="BA45" i="120"/>
  <c r="BA33" i="7"/>
  <c r="AZ33" i="7"/>
  <c r="AZ39" i="58"/>
  <c r="BA39" i="58"/>
  <c r="AZ33" i="66"/>
  <c r="BA33" i="66"/>
  <c r="BA51" i="58"/>
  <c r="AZ51" i="58"/>
  <c r="BA21" i="21"/>
  <c r="AZ21" i="21"/>
  <c r="AZ33" i="111"/>
  <c r="BA33" i="111"/>
  <c r="AZ24" i="52"/>
  <c r="BA24" i="52"/>
  <c r="BA18" i="93"/>
  <c r="AZ18" i="93"/>
  <c r="AZ36" i="4"/>
  <c r="BA36" i="4"/>
  <c r="BA39" i="94"/>
  <c r="AZ39" i="94"/>
  <c r="BA21" i="111"/>
  <c r="AZ21" i="111"/>
  <c r="BD45" i="82"/>
  <c r="BE45" i="82"/>
  <c r="AZ18" i="20"/>
  <c r="BA18" i="20"/>
  <c r="BA30" i="125"/>
  <c r="AZ30" i="125"/>
  <c r="BA45" i="116"/>
  <c r="AZ45" i="116"/>
  <c r="BA36" i="115"/>
  <c r="AZ36" i="115"/>
  <c r="BE30" i="114"/>
  <c r="BD30" i="114"/>
  <c r="BE33" i="114"/>
  <c r="BD33" i="114"/>
  <c r="BA30" i="113"/>
  <c r="AZ30" i="113"/>
  <c r="BA33" i="113"/>
  <c r="AZ33" i="113"/>
  <c r="BA18" i="107"/>
  <c r="AZ18" i="107"/>
  <c r="BA42" i="107"/>
  <c r="AZ42" i="107"/>
  <c r="BA36" i="107"/>
  <c r="AZ36" i="107"/>
  <c r="BA36" i="106"/>
  <c r="AZ36" i="106"/>
  <c r="BA42" i="106"/>
  <c r="AZ42" i="106"/>
  <c r="BA30" i="97"/>
  <c r="AZ30" i="97"/>
  <c r="BA42" i="96"/>
  <c r="AZ42" i="96"/>
  <c r="BA42" i="90"/>
  <c r="AZ42" i="90"/>
  <c r="BA24" i="90"/>
  <c r="AZ24" i="90"/>
  <c r="BA24" i="80"/>
  <c r="AZ24" i="80"/>
  <c r="BA42" i="76"/>
  <c r="AZ42" i="76"/>
  <c r="BE36" i="72"/>
  <c r="BD36" i="72"/>
  <c r="BE51" i="67"/>
  <c r="BD51" i="67"/>
  <c r="BE33" i="67"/>
  <c r="BD33" i="67"/>
  <c r="BA48" i="62"/>
  <c r="AZ48" i="62"/>
  <c r="BA36" i="60"/>
  <c r="AZ36" i="60"/>
  <c r="BA18" i="54"/>
  <c r="AZ18" i="54"/>
  <c r="BA39" i="50"/>
  <c r="AZ39" i="50"/>
  <c r="BE36" i="48"/>
  <c r="BD36" i="48"/>
  <c r="BE33" i="48"/>
  <c r="BD33" i="48"/>
  <c r="BA24" i="45"/>
  <c r="AZ24" i="45"/>
  <c r="BE30" i="41"/>
  <c r="BD30" i="41"/>
  <c r="BE18" i="38"/>
  <c r="BD18" i="38"/>
  <c r="BA24" i="32"/>
  <c r="AZ24" i="32"/>
  <c r="BA30" i="32"/>
  <c r="AZ30" i="32"/>
  <c r="BA21" i="32"/>
  <c r="AZ21" i="32"/>
  <c r="BA30" i="29"/>
  <c r="AZ30" i="29"/>
  <c r="BA33" i="28"/>
  <c r="AZ33" i="28"/>
  <c r="BA18" i="28"/>
  <c r="AZ18" i="28"/>
  <c r="BA42" i="28"/>
  <c r="AZ42" i="28"/>
  <c r="BE39" i="19"/>
  <c r="BD39" i="19"/>
  <c r="BA51" i="13"/>
  <c r="AZ51" i="13"/>
  <c r="BA42" i="13"/>
  <c r="AZ42" i="13"/>
  <c r="BA24" i="12"/>
  <c r="AZ24" i="12"/>
  <c r="BA42" i="12"/>
  <c r="AZ42" i="12"/>
  <c r="BE21" i="10"/>
  <c r="BD21" i="10"/>
  <c r="BA42" i="9"/>
  <c r="AZ42" i="9"/>
  <c r="BE21" i="5"/>
  <c r="BD21" i="5"/>
  <c r="H18" i="201" l="1"/>
  <c r="AP18" i="201"/>
  <c r="J18" i="201" s="1"/>
  <c r="AQ18" i="201" s="1"/>
  <c r="E18" i="201"/>
  <c r="AR18" i="201" l="1"/>
  <c r="AS18" i="201" s="1"/>
  <c r="AV18" i="201" s="1"/>
  <c r="F18" i="201" s="1"/>
  <c r="AY18" i="201" s="1"/>
  <c r="G18" i="201" s="1"/>
  <c r="I18" i="201"/>
  <c r="BC18" i="201"/>
  <c r="BB18" i="201"/>
  <c r="BD18" i="201" l="1"/>
  <c r="BA18" i="201"/>
  <c r="AZ18" i="201"/>
</calcChain>
</file>

<file path=xl/sharedStrings.xml><?xml version="1.0" encoding="utf-8"?>
<sst xmlns="http://schemas.openxmlformats.org/spreadsheetml/2006/main" count="60968" uniqueCount="13116">
  <si>
    <t xml:space="preserve">"13:21:56 Flow: Fixed -&gt; 300 umol/s"
</t>
  </si>
  <si>
    <t>Remark=</t>
  </si>
  <si>
    <t xml:space="preserve">"13:21:56 Coolers: Off"
</t>
  </si>
  <si>
    <t xml:space="preserve">"13:21:56 CO2 Mixer: CO2R -&gt; 400 uml"
</t>
  </si>
  <si>
    <t xml:space="preserve">"13:21:56 Lamp: ParIn -&gt;  2000 uml"
</t>
  </si>
  <si>
    <t>13:21:34</t>
  </si>
  <si>
    <t xml:space="preserve">"13:18:33 Lamp: ParIn -&gt;  2000 uml"
</t>
  </si>
  <si>
    <t>13:18:11</t>
  </si>
  <si>
    <t xml:space="preserve">"13:18:33 Flow: Fixed -&gt; 300 umol/s"
</t>
  </si>
  <si>
    <t xml:space="preserve">"13:15:10 Lamp: ParIn -&gt;  1600 uml"
</t>
  </si>
  <si>
    <t>13:14:48</t>
  </si>
  <si>
    <t xml:space="preserve">"13:15:10 Flow: Fixed -&gt; 300 umol/s"
</t>
  </si>
  <si>
    <t xml:space="preserve">"13:11:47 Lamp: ParIn -&gt;  1250 uml"
</t>
  </si>
  <si>
    <t>13:11:25</t>
  </si>
  <si>
    <t xml:space="preserve">"13:11:46 Flow: Fixed -&gt; 300 umol/s"
</t>
  </si>
  <si>
    <t xml:space="preserve">"13:08:24 Lamp: ParIn -&gt;  1000 uml"
</t>
  </si>
  <si>
    <t>13:08:02</t>
  </si>
  <si>
    <t xml:space="preserve">"13:08:24 Flow: Fixed -&gt; 300 umol/s"
</t>
  </si>
  <si>
    <t xml:space="preserve">"13:05:01 Lamp: ParIn -&gt;  750 uml"
</t>
  </si>
  <si>
    <t>13:04:39</t>
  </si>
  <si>
    <t xml:space="preserve">"13:05:00 Flow: Fixed -&gt; 300 umol/s"
</t>
  </si>
  <si>
    <t xml:space="preserve">"13:01:38 Lamp: ParIn -&gt;  500 uml"
</t>
  </si>
  <si>
    <t>13:01:16</t>
  </si>
  <si>
    <t xml:space="preserve">"13:01:38 Flow: Fixed -&gt; 300 umol/s"
</t>
  </si>
  <si>
    <t xml:space="preserve">"12:58:15 Lamp: ParIn -&gt;  300 uml"
</t>
  </si>
  <si>
    <t>12:57:53</t>
  </si>
  <si>
    <t xml:space="preserve">"12:58:15 Flow: Fixed -&gt; 300 umol/s"
</t>
  </si>
  <si>
    <t xml:space="preserve">"12:54:52 Lamp: ParIn -&gt;  150 uml"
</t>
  </si>
  <si>
    <t>12:54:30</t>
  </si>
  <si>
    <t xml:space="preserve">"12:54:52 Flow: Fixed -&gt; 300 umol/s"
</t>
  </si>
  <si>
    <t xml:space="preserve">"12:51:29 Lamp: ParIn -&gt;  100 uml"
</t>
  </si>
  <si>
    <t>12:51:07</t>
  </si>
  <si>
    <t xml:space="preserve">"12:51:29 Flow: Fixed -&gt; 300 umol/s"
</t>
  </si>
  <si>
    <t xml:space="preserve">"12:48:06 Lamp: ParIn -&gt;  50 uml"
</t>
  </si>
  <si>
    <t>12:47:44</t>
  </si>
  <si>
    <t xml:space="preserve">"12:48:06 Flow: Fixed -&gt; 300 umol/s"
</t>
  </si>
  <si>
    <t xml:space="preserve">"12:44:43 Lamp: ParIn -&gt;  25 uml"
</t>
  </si>
  <si>
    <t>12:44:21</t>
  </si>
  <si>
    <t xml:space="preserve">"12:44:43 Flow: Fixed -&gt; 300 umol/s"
</t>
  </si>
  <si>
    <t xml:space="preserve">"12:41:20 Lamp: ParIn -&gt;  0 uml"
</t>
  </si>
  <si>
    <t xml:space="preserve">"12:41:20 Flow: Fixed -&gt; 300 umol/s"
</t>
  </si>
  <si>
    <t xml:space="preserve">"12:41:20 Coolers: Off"
</t>
  </si>
  <si>
    <t xml:space="preserve">"12:41:20 CO2 Mixer: CO2R -&gt; 400 uml"
</t>
  </si>
  <si>
    <t xml:space="preserve">"12:41:20 Lamp: Off"
</t>
  </si>
  <si>
    <t xml:space="preserve">"12:41:14 Launched AutoProg /User/Configs/AutoProgs/LightCurve2"
</t>
  </si>
  <si>
    <t>out</t>
  </si>
  <si>
    <t>in</t>
  </si>
  <si>
    <t>AHs/Cs</t>
  </si>
  <si>
    <t>C2sfc</t>
  </si>
  <si>
    <t>RHsfc</t>
  </si>
  <si>
    <t>Ci/Ca</t>
  </si>
  <si>
    <t>Ci_Pa</t>
  </si>
  <si>
    <t>CndCO2</t>
  </si>
  <si>
    <t>VpdA</t>
  </si>
  <si>
    <t>vp_kPa</t>
  </si>
  <si>
    <t>CndTotal</t>
  </si>
  <si>
    <t>SVTair</t>
  </si>
  <si>
    <t>CTair</t>
  </si>
  <si>
    <t>h20diff</t>
  </si>
  <si>
    <t>h2o_i</t>
  </si>
  <si>
    <t>SVTleaf</t>
  </si>
  <si>
    <t>Tl-Ta</t>
  </si>
  <si>
    <t>R(W/m2)</t>
  </si>
  <si>
    <t>Twall_K</t>
  </si>
  <si>
    <t>Tair_K</t>
  </si>
  <si>
    <t>Trans</t>
  </si>
  <si>
    <t>fda</t>
  </si>
  <si>
    <t>Status</t>
  </si>
  <si>
    <t>alphaK</t>
  </si>
  <si>
    <t>f_parout</t>
  </si>
  <si>
    <t>f_parin</t>
  </si>
  <si>
    <t>BLCoffst</t>
  </si>
  <si>
    <t>BLCslope</t>
  </si>
  <si>
    <t>StableF</t>
  </si>
  <si>
    <t>HsMch</t>
  </si>
  <si>
    <t>CsMch</t>
  </si>
  <si>
    <t>Press</t>
  </si>
  <si>
    <t>PARo</t>
  </si>
  <si>
    <t>PARi</t>
  </si>
  <si>
    <t>Flow</t>
  </si>
  <si>
    <t>RH_S</t>
  </si>
  <si>
    <t>RH_R</t>
  </si>
  <si>
    <t>H2OS</t>
  </si>
  <si>
    <t>H2OR</t>
  </si>
  <si>
    <t>CO2S</t>
  </si>
  <si>
    <t>CO2R</t>
  </si>
  <si>
    <t>TBlk</t>
  </si>
  <si>
    <t>Tleaf</t>
  </si>
  <si>
    <t>Tair</t>
  </si>
  <si>
    <t>BLCond</t>
  </si>
  <si>
    <t>StmRat</t>
  </si>
  <si>
    <t>BLC_1</t>
  </si>
  <si>
    <t>Area</t>
  </si>
  <si>
    <t>CTleaf</t>
  </si>
  <si>
    <t>VpdL</t>
  </si>
  <si>
    <t>Trmmol</t>
  </si>
  <si>
    <t>Ci</t>
  </si>
  <si>
    <t>Cond</t>
  </si>
  <si>
    <t>Photo</t>
  </si>
  <si>
    <t>EBal?</t>
  </si>
  <si>
    <t>FTime</t>
  </si>
  <si>
    <t>HHMMSS</t>
  </si>
  <si>
    <t>Obs</t>
  </si>
  <si>
    <t/>
  </si>
  <si>
    <t>/User/Configs/UserPrefs/2x3 LED.xml</t>
  </si>
  <si>
    <t>Config=</t>
  </si>
  <si>
    <t>A/D AvgTime=</t>
  </si>
  <si>
    <t>6400-02 or -02B LED Source</t>
  </si>
  <si>
    <t>LightSource=</t>
  </si>
  <si>
    <t>PSC-2325</t>
  </si>
  <si>
    <t>Unit=</t>
  </si>
  <si>
    <t>Tue Oct 12 2021 12:41:14</t>
  </si>
  <si>
    <t>OPEN 6.3.4</t>
  </si>
  <si>
    <t xml:space="preserve">"14:11:29 Flow: Fixed -&gt; 300 umol/s"
</t>
  </si>
  <si>
    <t xml:space="preserve">"14:11:29 Coolers: Off"
</t>
  </si>
  <si>
    <t xml:space="preserve">"14:11:29 CO2 Mixer: CO2R -&gt; 400 uml"
</t>
  </si>
  <si>
    <t xml:space="preserve">"14:11:29 Lamp: ParIn -&gt;  2000 uml"
</t>
  </si>
  <si>
    <t>14:11:07</t>
  </si>
  <si>
    <t xml:space="preserve">"14:08:06 Lamp: ParIn -&gt;  2000 uml"
</t>
  </si>
  <si>
    <t>14:07:44</t>
  </si>
  <si>
    <t xml:space="preserve">"14:08:06 Flow: Fixed -&gt; 300 umol/s"
</t>
  </si>
  <si>
    <t xml:space="preserve">"14:04:43 Lamp: ParIn -&gt;  1600 uml"
</t>
  </si>
  <si>
    <t>14:04:21</t>
  </si>
  <si>
    <t xml:space="preserve">"14:04:43 Flow: Fixed -&gt; 300 umol/s"
</t>
  </si>
  <si>
    <t xml:space="preserve">"14:01:20 Lamp: ParIn -&gt;  1250 uml"
</t>
  </si>
  <si>
    <t>14:00:58</t>
  </si>
  <si>
    <t xml:space="preserve">"14:01:19 Flow: Fixed -&gt; 300 umol/s"
</t>
  </si>
  <si>
    <t xml:space="preserve">"13:57:57 Lamp: ParIn -&gt;  1000 uml"
</t>
  </si>
  <si>
    <t>13:57:35</t>
  </si>
  <si>
    <t xml:space="preserve">"13:57:57 Flow: Fixed -&gt; 300 umol/s"
</t>
  </si>
  <si>
    <t xml:space="preserve">"13:54:34 Lamp: ParIn -&gt;  750 uml"
</t>
  </si>
  <si>
    <t>13:54:12</t>
  </si>
  <si>
    <t xml:space="preserve">"13:54:34 Flow: Fixed -&gt; 300 umol/s"
</t>
  </si>
  <si>
    <t xml:space="preserve">"13:51:11 Lamp: ParIn -&gt;  500 uml"
</t>
  </si>
  <si>
    <t>13:50:49</t>
  </si>
  <si>
    <t xml:space="preserve">"13:51:11 Flow: Fixed -&gt; 300 umol/s"
</t>
  </si>
  <si>
    <t xml:space="preserve">"13:47:48 Lamp: ParIn -&gt;  300 uml"
</t>
  </si>
  <si>
    <t>13:47:26</t>
  </si>
  <si>
    <t xml:space="preserve">"13:47:48 Flow: Fixed -&gt; 300 umol/s"
</t>
  </si>
  <si>
    <t xml:space="preserve">"13:44:25 Lamp: ParIn -&gt;  150 uml"
</t>
  </si>
  <si>
    <t>13:44:03</t>
  </si>
  <si>
    <t xml:space="preserve">"13:44:25 Flow: Fixed -&gt; 300 umol/s"
</t>
  </si>
  <si>
    <t xml:space="preserve">"13:41:02 Lamp: ParIn -&gt;  100 uml"
</t>
  </si>
  <si>
    <t>13:40:40</t>
  </si>
  <si>
    <t xml:space="preserve">"13:41:02 Flow: Fixed -&gt; 300 umol/s"
</t>
  </si>
  <si>
    <t xml:space="preserve">"13:37:39 Lamp: ParIn -&gt;  50 uml"
</t>
  </si>
  <si>
    <t>13:37:17</t>
  </si>
  <si>
    <t xml:space="preserve">"13:37:38 Flow: Fixed -&gt; 300 umol/s"
</t>
  </si>
  <si>
    <t xml:space="preserve">"13:34:16 Lamp: ParIn -&gt;  25 uml"
</t>
  </si>
  <si>
    <t>13:33:54</t>
  </si>
  <si>
    <t xml:space="preserve">"13:34:16 Flow: Fixed -&gt; 300 umol/s"
</t>
  </si>
  <si>
    <t xml:space="preserve">"13:30:53 Lamp: ParIn -&gt;  0 uml"
</t>
  </si>
  <si>
    <t xml:space="preserve">"13:30:53 Flow: Fixed -&gt; 300 umol/s"
</t>
  </si>
  <si>
    <t xml:space="preserve">"13:30:53 Coolers: Off"
</t>
  </si>
  <si>
    <t xml:space="preserve">"13:30:53 CO2 Mixer: CO2R -&gt; 400 uml"
</t>
  </si>
  <si>
    <t xml:space="preserve">"13:30:53 Lamp: Off"
</t>
  </si>
  <si>
    <t xml:space="preserve">"13:30:43 Launched AutoProg /User/Configs/AutoProgs/LightCurve2"
</t>
  </si>
  <si>
    <t>PSC-3427</t>
  </si>
  <si>
    <t>Tue Oct 12 2021 13:30:43</t>
  </si>
  <si>
    <t xml:space="preserve">"12:39:12 Flow: Fixed -&gt; 300 umol/s"
</t>
  </si>
  <si>
    <t xml:space="preserve">"12:39:12 Coolers: Off"
</t>
  </si>
  <si>
    <t xml:space="preserve">"12:39:12 CO2 Mixer: CO2R -&gt; 400 uml"
</t>
  </si>
  <si>
    <t xml:space="preserve">"12:39:12 Lamp: ParIn -&gt;  2000 uml"
</t>
  </si>
  <si>
    <t>12:38:50</t>
  </si>
  <si>
    <t xml:space="preserve">"12:35:49 Lamp: ParIn -&gt;  2000 uml"
</t>
  </si>
  <si>
    <t>12:35:27</t>
  </si>
  <si>
    <t xml:space="preserve">"12:35:49 Flow: Fixed -&gt; 300 umol/s"
</t>
  </si>
  <si>
    <t xml:space="preserve">"12:32:26 Lamp: ParIn -&gt;  1600 uml"
</t>
  </si>
  <si>
    <t>12:32:04</t>
  </si>
  <si>
    <t xml:space="preserve">"12:32:26 Flow: Fixed -&gt; 300 umol/s"
</t>
  </si>
  <si>
    <t xml:space="preserve">"12:29:03 Lamp: ParIn -&gt;  1250 uml"
</t>
  </si>
  <si>
    <t>12:28:41</t>
  </si>
  <si>
    <t xml:space="preserve">"12:29:03 Flow: Fixed -&gt; 300 umol/s"
</t>
  </si>
  <si>
    <t xml:space="preserve">"12:25:40 Lamp: ParIn -&gt;  1000 uml"
</t>
  </si>
  <si>
    <t>12:25:18</t>
  </si>
  <si>
    <t xml:space="preserve">"12:25:40 Flow: Fixed -&gt; 300 umol/s"
</t>
  </si>
  <si>
    <t xml:space="preserve">"12:22:17 Lamp: ParIn -&gt;  750 uml"
</t>
  </si>
  <si>
    <t>12:21:55</t>
  </si>
  <si>
    <t xml:space="preserve">"12:22:17 Flow: Fixed -&gt; 300 umol/s"
</t>
  </si>
  <si>
    <t xml:space="preserve">"12:18:54 Lamp: ParIn -&gt;  500 uml"
</t>
  </si>
  <si>
    <t>12:18:32</t>
  </si>
  <si>
    <t xml:space="preserve">"12:18:53 Flow: Fixed -&gt; 300 umol/s"
</t>
  </si>
  <si>
    <t xml:space="preserve">"12:15:31 Lamp: ParIn -&gt;  300 uml"
</t>
  </si>
  <si>
    <t>12:15:09</t>
  </si>
  <si>
    <t xml:space="preserve">"12:15:31 Flow: Fixed -&gt; 300 umol/s"
</t>
  </si>
  <si>
    <t xml:space="preserve">"12:12:08 Lamp: ParIn -&gt;  150 uml"
</t>
  </si>
  <si>
    <t>12:11:46</t>
  </si>
  <si>
    <t xml:space="preserve">"12:12:07 Flow: Fixed -&gt; 300 umol/s"
</t>
  </si>
  <si>
    <t xml:space="preserve">"12:08:45 Lamp: ParIn -&gt;  100 uml"
</t>
  </si>
  <si>
    <t>12:08:23</t>
  </si>
  <si>
    <t xml:space="preserve">"12:08:45 Flow: Fixed -&gt; 300 umol/s"
</t>
  </si>
  <si>
    <t xml:space="preserve">"12:05:22 Lamp: ParIn -&gt;  50 uml"
</t>
  </si>
  <si>
    <t>12:05:00</t>
  </si>
  <si>
    <t xml:space="preserve">"12:05:22 Flow: Fixed -&gt; 300 umol/s"
</t>
  </si>
  <si>
    <t xml:space="preserve">"12:01:59 Lamp: ParIn -&gt;  25 uml"
</t>
  </si>
  <si>
    <t>12:01:37</t>
  </si>
  <si>
    <t xml:space="preserve">"12:01:59 Flow: Fixed -&gt; 300 umol/s"
</t>
  </si>
  <si>
    <t xml:space="preserve">"11:58:36 Lamp: ParIn -&gt;  0 uml"
</t>
  </si>
  <si>
    <t xml:space="preserve">"11:58:36 Flow: Fixed -&gt; 300 umol/s"
</t>
  </si>
  <si>
    <t xml:space="preserve">"11:58:36 Coolers: Off"
</t>
  </si>
  <si>
    <t xml:space="preserve">"11:58:36 CO2 Mixer: CO2R -&gt; 400 uml"
</t>
  </si>
  <si>
    <t xml:space="preserve">"11:58:36 Lamp: Off"
</t>
  </si>
  <si>
    <t xml:space="preserve">"11:58:29 Launched AutoProg /User/Configs/AutoProgs/LightCurve2"
</t>
  </si>
  <si>
    <t>Tue Oct 12 2021 11:58:29</t>
  </si>
  <si>
    <t xml:space="preserve">"16:27:20 Flow: Fixed -&gt; 300 umol/s"
</t>
  </si>
  <si>
    <t xml:space="preserve">"16:27:20 Coolers: Off"
</t>
  </si>
  <si>
    <t xml:space="preserve">"16:27:20 CO2 Mixer: CO2R -&gt; 400 uml"
</t>
  </si>
  <si>
    <t xml:space="preserve">"16:27:20 Lamp: ParIn -&gt;  2000 uml"
</t>
  </si>
  <si>
    <t>16:26:54</t>
  </si>
  <si>
    <t xml:space="preserve">"16:23:53 Lamp: ParIn -&gt;  2000 uml"
</t>
  </si>
  <si>
    <t>16:23:27</t>
  </si>
  <si>
    <t xml:space="preserve">"16:23:52 Flow: Fixed -&gt; 300 umol/s"
</t>
  </si>
  <si>
    <t xml:space="preserve">"16:20:26 Lamp: ParIn -&gt;  1600 uml"
</t>
  </si>
  <si>
    <t>16:20:00</t>
  </si>
  <si>
    <t xml:space="preserve">"16:20:26 Flow: Fixed -&gt; 300 umol/s"
</t>
  </si>
  <si>
    <t xml:space="preserve">"16:16:59 Lamp: ParIn -&gt;  1250 uml"
</t>
  </si>
  <si>
    <t>16:16:33</t>
  </si>
  <si>
    <t xml:space="preserve">"16:16:59 Flow: Fixed -&gt; 300 umol/s"
</t>
  </si>
  <si>
    <t xml:space="preserve">"16:13:32 Lamp: ParIn -&gt;  1000 uml"
</t>
  </si>
  <si>
    <t>16:13:07</t>
  </si>
  <si>
    <t xml:space="preserve">"16:13:32 Flow: Fixed -&gt; 300 umol/s"
</t>
  </si>
  <si>
    <t xml:space="preserve">"16:10:06 Lamp: ParIn -&gt;  750 uml"
</t>
  </si>
  <si>
    <t>16:09:40</t>
  </si>
  <si>
    <t xml:space="preserve">"16:10:06 Flow: Fixed -&gt; 300 umol/s"
</t>
  </si>
  <si>
    <t xml:space="preserve">"16:06:39 Lamp: ParIn -&gt;  500 uml"
</t>
  </si>
  <si>
    <t>16:06:13</t>
  </si>
  <si>
    <t xml:space="preserve">"16:06:39 Flow: Fixed -&gt; 300 umol/s"
</t>
  </si>
  <si>
    <t xml:space="preserve">"16:03:12 Lamp: ParIn -&gt;  300 uml"
</t>
  </si>
  <si>
    <t>16:02:47</t>
  </si>
  <si>
    <t xml:space="preserve">"16:03:12 Flow: Fixed -&gt; 300 umol/s"
</t>
  </si>
  <si>
    <t xml:space="preserve">"15:59:46 Lamp: ParIn -&gt;  150 uml"
</t>
  </si>
  <si>
    <t>15:59:21</t>
  </si>
  <si>
    <t xml:space="preserve">"15:59:46 Flow: Fixed -&gt; 300 umol/s"
</t>
  </si>
  <si>
    <t xml:space="preserve">"15:56:20 Lamp: ParIn -&gt;  100 uml"
</t>
  </si>
  <si>
    <t>15:55:55</t>
  </si>
  <si>
    <t xml:space="preserve">"15:56:20 Flow: Fixed -&gt; 300 umol/s"
</t>
  </si>
  <si>
    <t xml:space="preserve">"15:52:54 Lamp: ParIn -&gt;  50 uml"
</t>
  </si>
  <si>
    <t>15:52:29</t>
  </si>
  <si>
    <t xml:space="preserve">"15:52:54 Flow: Fixed -&gt; 300 umol/s"
</t>
  </si>
  <si>
    <t xml:space="preserve">"15:49:28 Lamp: ParIn -&gt;  25 uml"
</t>
  </si>
  <si>
    <t>15:49:02</t>
  </si>
  <si>
    <t xml:space="preserve">"15:49:28 Flow: Fixed -&gt; 300 umol/s"
</t>
  </si>
  <si>
    <t xml:space="preserve">"15:46:01 Lamp: ParIn -&gt;  0 uml"
</t>
  </si>
  <si>
    <t xml:space="preserve">"15:46:01 Flow: Fixed -&gt; 300 umol/s"
</t>
  </si>
  <si>
    <t xml:space="preserve">"15:46:01 Coolers: Off"
</t>
  </si>
  <si>
    <t xml:space="preserve">"15:46:01 CO2 Mixer: CO2R -&gt; 400 uml"
</t>
  </si>
  <si>
    <t xml:space="preserve">"15:46:01 Lamp: Off"
</t>
  </si>
  <si>
    <t xml:space="preserve">"15:45:43 Launched AutoProg /User/Configs/AutoProgs/LightCurve2"
</t>
  </si>
  <si>
    <t>HrMchSD</t>
  </si>
  <si>
    <t>CrMchSD</t>
  </si>
  <si>
    <t>HsMchSD</t>
  </si>
  <si>
    <t>CsMchSD</t>
  </si>
  <si>
    <t>PSC-1052</t>
  </si>
  <si>
    <t>Tue Oct 12 2021 15:45:43</t>
  </si>
  <si>
    <t xml:space="preserve">"16:25:58 Flow: Fixed -&gt; 300 umol/s"
</t>
  </si>
  <si>
    <t xml:space="preserve">"16:25:57 Coolers: Off"
</t>
  </si>
  <si>
    <t xml:space="preserve">"16:25:57 CO2 Mixer: CO2R -&gt; 400 uml"
</t>
  </si>
  <si>
    <t xml:space="preserve">"16:25:57 Lamp: ParIn -&gt;  2000 uml"
</t>
  </si>
  <si>
    <t>16:25:35</t>
  </si>
  <si>
    <t xml:space="preserve">"16:25:57 Flow: Fixed -&gt; 300 umol/s"
</t>
  </si>
  <si>
    <t xml:space="preserve">"16:22:34 Lamp: ParIn -&gt;  2000 uml"
</t>
  </si>
  <si>
    <t>16:22:12</t>
  </si>
  <si>
    <t xml:space="preserve">"16:22:34 Flow: Fixed -&gt; 300 umol/s"
</t>
  </si>
  <si>
    <t xml:space="preserve">"16:19:11 Lamp: ParIn -&gt;  1600 uml"
</t>
  </si>
  <si>
    <t>16:18:49</t>
  </si>
  <si>
    <t xml:space="preserve">"16:19:11 Flow: Fixed -&gt; 300 umol/s"
</t>
  </si>
  <si>
    <t xml:space="preserve">"16:15:48 Lamp: ParIn -&gt;  1250 uml"
</t>
  </si>
  <si>
    <t>16:15:26</t>
  </si>
  <si>
    <t xml:space="preserve">"16:15:48 Flow: Fixed -&gt; 300 umol/s"
</t>
  </si>
  <si>
    <t xml:space="preserve">"16:12:25 Lamp: ParIn -&gt;  1000 uml"
</t>
  </si>
  <si>
    <t>16:12:03</t>
  </si>
  <si>
    <t xml:space="preserve">"16:12:25 Flow: Fixed -&gt; 300 umol/s"
</t>
  </si>
  <si>
    <t xml:space="preserve">"16:09:02 Lamp: ParIn -&gt;  750 uml"
</t>
  </si>
  <si>
    <t>16:08:40</t>
  </si>
  <si>
    <t xml:space="preserve">"16:09:01 Flow: Fixed -&gt; 300 umol/s"
</t>
  </si>
  <si>
    <t xml:space="preserve">"16:05:39 Lamp: ParIn -&gt;  500 uml"
</t>
  </si>
  <si>
    <t>16:05:17</t>
  </si>
  <si>
    <t xml:space="preserve">"16:05:39 Flow: Fixed -&gt; 300 umol/s"
</t>
  </si>
  <si>
    <t xml:space="preserve">"16:02:16 Lamp: ParIn -&gt;  300 uml"
</t>
  </si>
  <si>
    <t>16:01:54</t>
  </si>
  <si>
    <t xml:space="preserve">"16:02:16 Flow: Fixed -&gt; 300 umol/s"
</t>
  </si>
  <si>
    <t xml:space="preserve">"15:58:53 Lamp: ParIn -&gt;  150 uml"
</t>
  </si>
  <si>
    <t>15:58:31</t>
  </si>
  <si>
    <t xml:space="preserve">"15:58:53 Flow: Fixed -&gt; 300 umol/s"
</t>
  </si>
  <si>
    <t xml:space="preserve">"15:55:30 Lamp: ParIn -&gt;  100 uml"
</t>
  </si>
  <si>
    <t>15:55:08</t>
  </si>
  <si>
    <t xml:space="preserve">"15:55:30 Flow: Fixed -&gt; 300 umol/s"
</t>
  </si>
  <si>
    <t xml:space="preserve">"15:52:07 Lamp: ParIn -&gt;  50 uml"
</t>
  </si>
  <si>
    <t>15:51:45</t>
  </si>
  <si>
    <t xml:space="preserve">"15:52:07 Flow: Fixed -&gt; 300 umol/s"
</t>
  </si>
  <si>
    <t xml:space="preserve">"15:48:44 Lamp: ParIn -&gt;  25 uml"
</t>
  </si>
  <si>
    <t>15:48:22</t>
  </si>
  <si>
    <t xml:space="preserve">"15:48:44 Flow: Fixed -&gt; 300 umol/s"
</t>
  </si>
  <si>
    <t xml:space="preserve">"15:45:21 Lamp: ParIn -&gt;  0 uml"
</t>
  </si>
  <si>
    <t xml:space="preserve">"15:45:21 Flow: Fixed -&gt; 300 umol/s"
</t>
  </si>
  <si>
    <t xml:space="preserve">"15:45:21 Coolers: Off"
</t>
  </si>
  <si>
    <t xml:space="preserve">"15:45:21 CO2 Mixer: CO2R -&gt; 400 uml"
</t>
  </si>
  <si>
    <t xml:space="preserve">"15:45:21 Lamp: Off"
</t>
  </si>
  <si>
    <t xml:space="preserve">"15:45:02 Launched AutoProg /User/Configs/AutoProgs/LightCurve2"
</t>
  </si>
  <si>
    <t>Tue Oct 12 2021 15:45:02</t>
  </si>
  <si>
    <t xml:space="preserve">"17:53:49 Flow: Fixed -&gt; 300 umol/s"
</t>
  </si>
  <si>
    <t xml:space="preserve">"17:53:49 Coolers: Off"
</t>
  </si>
  <si>
    <t xml:space="preserve">"17:53:49 CO2 Mixer: CO2R -&gt; 400 uml"
</t>
  </si>
  <si>
    <t xml:space="preserve">"17:53:49 Lamp: ParIn -&gt;  2000 uml"
</t>
  </si>
  <si>
    <t>17:53:27</t>
  </si>
  <si>
    <t xml:space="preserve">"17:50:26 Lamp: ParIn -&gt;  2000 uml"
</t>
  </si>
  <si>
    <t>17:50:04</t>
  </si>
  <si>
    <t xml:space="preserve">"17:50:26 Flow: Fixed -&gt; 300 umol/s"
</t>
  </si>
  <si>
    <t xml:space="preserve">"17:47:03 Lamp: ParIn -&gt;  1600 uml"
</t>
  </si>
  <si>
    <t>17:46:41</t>
  </si>
  <si>
    <t xml:space="preserve">"17:47:03 Flow: Fixed -&gt; 300 umol/s"
</t>
  </si>
  <si>
    <t xml:space="preserve">"17:43:40 Lamp: ParIn -&gt;  1250 uml"
</t>
  </si>
  <si>
    <t>17:43:18</t>
  </si>
  <si>
    <t xml:space="preserve">"17:43:40 Flow: Fixed -&gt; 300 umol/s"
</t>
  </si>
  <si>
    <t xml:space="preserve">"17:40:17 Lamp: ParIn -&gt;  1000 uml"
</t>
  </si>
  <si>
    <t>17:39:55</t>
  </si>
  <si>
    <t xml:space="preserve">"17:40:16 Flow: Fixed -&gt; 300 umol/s"
</t>
  </si>
  <si>
    <t xml:space="preserve">"17:36:54 Lamp: ParIn -&gt;  750 uml"
</t>
  </si>
  <si>
    <t>17:36:32</t>
  </si>
  <si>
    <t xml:space="preserve">"17:36:54 Flow: Fixed -&gt; 300 umol/s"
</t>
  </si>
  <si>
    <t xml:space="preserve">"17:33:31 Lamp: ParIn -&gt;  500 uml"
</t>
  </si>
  <si>
    <t>17:33:09</t>
  </si>
  <si>
    <t xml:space="preserve">"17:33:31 Flow: Fixed -&gt; 300 umol/s"
</t>
  </si>
  <si>
    <t xml:space="preserve">"17:30:08 Lamp: ParIn -&gt;  300 uml"
</t>
  </si>
  <si>
    <t>17:29:46</t>
  </si>
  <si>
    <t xml:space="preserve">"17:30:08 Flow: Fixed -&gt; 300 umol/s"
</t>
  </si>
  <si>
    <t xml:space="preserve">"17:26:45 Lamp: ParIn -&gt;  150 uml"
</t>
  </si>
  <si>
    <t>17:26:23</t>
  </si>
  <si>
    <t xml:space="preserve">"17:26:45 Flow: Fixed -&gt; 300 umol/s"
</t>
  </si>
  <si>
    <t xml:space="preserve">"17:23:22 Lamp: ParIn -&gt;  100 uml"
</t>
  </si>
  <si>
    <t>17:23:00</t>
  </si>
  <si>
    <t xml:space="preserve">"17:23:21 Flow: Fixed -&gt; 300 umol/s"
</t>
  </si>
  <si>
    <t xml:space="preserve">"17:19:59 Lamp: ParIn -&gt;  50 uml"
</t>
  </si>
  <si>
    <t>17:19:37</t>
  </si>
  <si>
    <t xml:space="preserve">"17:19:59 Flow: Fixed -&gt; 300 umol/s"
</t>
  </si>
  <si>
    <t xml:space="preserve">"17:16:36 Lamp: ParIn -&gt;  25 uml"
</t>
  </si>
  <si>
    <t>17:16:14</t>
  </si>
  <si>
    <t xml:space="preserve">"17:16:35 Flow: Fixed -&gt; 300 umol/s"
</t>
  </si>
  <si>
    <t xml:space="preserve">"17:13:13 Lamp: ParIn -&gt;  0 uml"
</t>
  </si>
  <si>
    <t xml:space="preserve">"17:13:12 Flow: Fixed -&gt; 300 umol/s"
</t>
  </si>
  <si>
    <t xml:space="preserve">"17:13:12 Coolers: Off"
</t>
  </si>
  <si>
    <t xml:space="preserve">"17:13:12 CO2 Mixer: CO2R -&gt; 400 uml"
</t>
  </si>
  <si>
    <t xml:space="preserve">"17:13:12 Lamp: Off"
</t>
  </si>
  <si>
    <t xml:space="preserve">"17:12:58 Launched AutoProg /User/Configs/AutoProgs/LightCurve2"
</t>
  </si>
  <si>
    <t>Tue Oct 12 2021 17:12:57</t>
  </si>
  <si>
    <t xml:space="preserve">"11:46:17 Flow: Fixed -&gt; 300 umol/s"
</t>
  </si>
  <si>
    <t xml:space="preserve">"11:46:17 Coolers: Off"
</t>
  </si>
  <si>
    <t xml:space="preserve">"11:46:17 CO2 Mixer: CO2R -&gt; 400 uml"
</t>
  </si>
  <si>
    <t xml:space="preserve">"11:46:17 Lamp: ParIn -&gt;  2000 uml"
</t>
  </si>
  <si>
    <t>11:45:51</t>
  </si>
  <si>
    <t xml:space="preserve">"11:46:16 Flow: Fixed -&gt; 300 umol/s"
</t>
  </si>
  <si>
    <t xml:space="preserve">"11:42:50 Lamp: ParIn -&gt;  2000 uml"
</t>
  </si>
  <si>
    <t>11:42:24</t>
  </si>
  <si>
    <t xml:space="preserve">"11:42:50 Flow: Fixed -&gt; 300 umol/s"
</t>
  </si>
  <si>
    <t xml:space="preserve">"11:39:23 Lamp: ParIn -&gt;  1600 uml"
</t>
  </si>
  <si>
    <t>11:38:58</t>
  </si>
  <si>
    <t xml:space="preserve">"11:39:23 Flow: Fixed -&gt; 300 umol/s"
</t>
  </si>
  <si>
    <t xml:space="preserve">"11:35:57 Lamp: ParIn -&gt;  1250 uml"
</t>
  </si>
  <si>
    <t>11:35:32</t>
  </si>
  <si>
    <t xml:space="preserve">"11:35:57 Flow: Fixed -&gt; 300 umol/s"
</t>
  </si>
  <si>
    <t xml:space="preserve">"11:32:31 Lamp: ParIn -&gt;  1000 uml"
</t>
  </si>
  <si>
    <t>11:32:06</t>
  </si>
  <si>
    <t xml:space="preserve">"11:32:31 Flow: Fixed -&gt; 300 umol/s"
</t>
  </si>
  <si>
    <t xml:space="preserve">"11:29:05 Lamp: ParIn -&gt;  750 uml"
</t>
  </si>
  <si>
    <t>11:28:40</t>
  </si>
  <si>
    <t xml:space="preserve">"11:29:05 Flow: Fixed -&gt; 300 umol/s"
</t>
  </si>
  <si>
    <t xml:space="preserve">"11:25:39 Lamp: ParIn -&gt;  500 uml"
</t>
  </si>
  <si>
    <t>11:25:14</t>
  </si>
  <si>
    <t xml:space="preserve">"11:25:39 Flow: Fixed -&gt; 300 umol/s"
</t>
  </si>
  <si>
    <t xml:space="preserve">"11:22:13 Lamp: ParIn -&gt;  300 uml"
</t>
  </si>
  <si>
    <t>11:21:48</t>
  </si>
  <si>
    <t xml:space="preserve">"11:22:13 Flow: Fixed -&gt; 300 umol/s"
</t>
  </si>
  <si>
    <t xml:space="preserve">"11:18:47 Lamp: ParIn -&gt;  150 uml"
</t>
  </si>
  <si>
    <t>11:18:22</t>
  </si>
  <si>
    <t xml:space="preserve">"11:18:47 Flow: Fixed -&gt; 300 umol/s"
</t>
  </si>
  <si>
    <t xml:space="preserve">"11:15:21 Lamp: ParIn -&gt;  100 uml"
</t>
  </si>
  <si>
    <t>11:14:56</t>
  </si>
  <si>
    <t xml:space="preserve">"11:15:21 Flow: Fixed -&gt; 300 umol/s"
</t>
  </si>
  <si>
    <t xml:space="preserve">"11:11:55 Lamp: ParIn -&gt;  50 uml"
</t>
  </si>
  <si>
    <t>11:11:30</t>
  </si>
  <si>
    <t xml:space="preserve">"11:11:55 Flow: Fixed -&gt; 300 umol/s"
</t>
  </si>
  <si>
    <t xml:space="preserve">"11:08:29 Lamp: ParIn -&gt;  25 uml"
</t>
  </si>
  <si>
    <t>11:08:04</t>
  </si>
  <si>
    <t xml:space="preserve">"11:08:29 Flow: Fixed -&gt; 300 umol/s"
</t>
  </si>
  <si>
    <t xml:space="preserve">"11:05:03 Lamp: ParIn -&gt;  0 uml"
</t>
  </si>
  <si>
    <t xml:space="preserve">"11:05:03 Flow: Fixed -&gt; 300 umol/s"
</t>
  </si>
  <si>
    <t xml:space="preserve">"11:05:03 Coolers: Off"
</t>
  </si>
  <si>
    <t xml:space="preserve">"11:05:03 CO2 Mixer: CO2R -&gt; 400 uml"
</t>
  </si>
  <si>
    <t xml:space="preserve">"11:05:03 Lamp: Off"
</t>
  </si>
  <si>
    <t xml:space="preserve">"11:04:57 Launched AutoProg /User/Configs/AutoProgs/LightCurve2"
</t>
  </si>
  <si>
    <t>Sun Oct 10 2021 11:04:56</t>
  </si>
  <si>
    <t xml:space="preserve">"11:44:57 Flow: Fixed -&gt; 300 umol/s"
</t>
  </si>
  <si>
    <t xml:space="preserve">"11:44:57 Coolers: Off"
</t>
  </si>
  <si>
    <t xml:space="preserve">"11:44:57 CO2 Mixer: CO2R -&gt; 400 uml"
</t>
  </si>
  <si>
    <t xml:space="preserve">"11:44:57 Lamp: ParIn -&gt;  2000 uml"
</t>
  </si>
  <si>
    <t>11:44:35</t>
  </si>
  <si>
    <t xml:space="preserve">"11:41:34 Lamp: ParIn -&gt;  2000 uml"
</t>
  </si>
  <si>
    <t>11:41:12</t>
  </si>
  <si>
    <t xml:space="preserve">"11:41:34 Flow: Fixed -&gt; 300 umol/s"
</t>
  </si>
  <si>
    <t xml:space="preserve">"11:38:11 Lamp: ParIn -&gt;  1600 uml"
</t>
  </si>
  <si>
    <t>11:37:49</t>
  </si>
  <si>
    <t xml:space="preserve">"11:38:10 Flow: Fixed -&gt; 300 umol/s"
</t>
  </si>
  <si>
    <t xml:space="preserve">"11:34:48 Lamp: ParIn -&gt;  1250 uml"
</t>
  </si>
  <si>
    <t>11:34:26</t>
  </si>
  <si>
    <t xml:space="preserve">"11:34:48 Flow: Fixed -&gt; 300 umol/s"
</t>
  </si>
  <si>
    <t xml:space="preserve">"11:31:25 Lamp: ParIn -&gt;  1000 uml"
</t>
  </si>
  <si>
    <t>11:31:03</t>
  </si>
  <si>
    <t xml:space="preserve">"11:31:25 Flow: Fixed -&gt; 300 umol/s"
</t>
  </si>
  <si>
    <t xml:space="preserve">"11:28:02 Lamp: ParIn -&gt;  750 uml"
</t>
  </si>
  <si>
    <t>11:27:40</t>
  </si>
  <si>
    <t xml:space="preserve">"11:28:02 Flow: Fixed -&gt; 300 umol/s"
</t>
  </si>
  <si>
    <t xml:space="preserve">"11:24:39 Lamp: ParIn -&gt;  500 uml"
</t>
  </si>
  <si>
    <t>11:24:17</t>
  </si>
  <si>
    <t xml:space="preserve">"11:24:39 Flow: Fixed -&gt; 300 umol/s"
</t>
  </si>
  <si>
    <t xml:space="preserve">"11:21:16 Lamp: ParIn -&gt;  300 uml"
</t>
  </si>
  <si>
    <t>11:20:54</t>
  </si>
  <si>
    <t xml:space="preserve">"11:21:16 Flow: Fixed -&gt; 300 umol/s"
</t>
  </si>
  <si>
    <t xml:space="preserve">"11:17:53 Lamp: ParIn -&gt;  150 uml"
</t>
  </si>
  <si>
    <t>11:17:31</t>
  </si>
  <si>
    <t xml:space="preserve">"11:17:53 Flow: Fixed -&gt; 300 umol/s"
</t>
  </si>
  <si>
    <t xml:space="preserve">"11:14:30 Lamp: ParIn -&gt;  100 uml"
</t>
  </si>
  <si>
    <t>11:14:08</t>
  </si>
  <si>
    <t xml:space="preserve">"11:14:29 Flow: Fixed -&gt; 300 umol/s"
</t>
  </si>
  <si>
    <t xml:space="preserve">"11:11:07 Lamp: ParIn -&gt;  50 uml"
</t>
  </si>
  <si>
    <t>11:10:45</t>
  </si>
  <si>
    <t xml:space="preserve">"11:11:07 Flow: Fixed -&gt; 300 umol/s"
</t>
  </si>
  <si>
    <t xml:space="preserve">"11:07:44 Lamp: ParIn -&gt;  25 uml"
</t>
  </si>
  <si>
    <t>11:07:21</t>
  </si>
  <si>
    <t xml:space="preserve">"11:07:43 Flow: Fixed -&gt; 300 umol/s"
</t>
  </si>
  <si>
    <t xml:space="preserve">"11:04:20 Lamp: ParIn -&gt;  0 uml"
</t>
  </si>
  <si>
    <t xml:space="preserve">"11:04:19 Flow: Fixed -&gt; 300 umol/s"
</t>
  </si>
  <si>
    <t xml:space="preserve">"11:04:19 Coolers: Off"
</t>
  </si>
  <si>
    <t xml:space="preserve">"11:04:19 CO2 Mixer: CO2R -&gt; 400 uml"
</t>
  </si>
  <si>
    <t xml:space="preserve">"11:04:19 Lamp: Off"
</t>
  </si>
  <si>
    <t xml:space="preserve">"11:04:15 Launched AutoProg /User/Configs/AutoProgs/LightCurve2"
</t>
  </si>
  <si>
    <t>Sun Oct 10 2021 11:04:15</t>
  </si>
  <si>
    <t xml:space="preserve">"11:43:07 Flow: Fixed -&gt; 300 umol/s"
</t>
  </si>
  <si>
    <t xml:space="preserve">"11:43:07 Coolers: Off"
</t>
  </si>
  <si>
    <t xml:space="preserve">"11:43:07 CO2 Mixer: CO2R -&gt; 400 uml"
</t>
  </si>
  <si>
    <t xml:space="preserve">"11:43:07 Lamp: ParIn -&gt;  2000 uml"
</t>
  </si>
  <si>
    <t>11:42:43</t>
  </si>
  <si>
    <t xml:space="preserve">"11:39:42 Lamp: ParIn -&gt;  2000 uml"
</t>
  </si>
  <si>
    <t>11:39:18</t>
  </si>
  <si>
    <t xml:space="preserve">"11:39:41 Flow: Fixed -&gt; 300 umol/s"
</t>
  </si>
  <si>
    <t xml:space="preserve">"11:36:17 Lamp: ParIn -&gt;  1600 uml"
</t>
  </si>
  <si>
    <t>11:35:54</t>
  </si>
  <si>
    <t xml:space="preserve">"11:36:17 Flow: Fixed -&gt; 300 umol/s"
</t>
  </si>
  <si>
    <t xml:space="preserve">"11:32:53 Lamp: ParIn -&gt;  1250 uml"
</t>
  </si>
  <si>
    <t>11:32:29</t>
  </si>
  <si>
    <t xml:space="preserve">"11:32:53 Flow: Fixed -&gt; 300 umol/s"
</t>
  </si>
  <si>
    <t xml:space="preserve">"11:29:28 Lamp: ParIn -&gt;  1000 uml"
</t>
  </si>
  <si>
    <t>11:29:05</t>
  </si>
  <si>
    <t xml:space="preserve">"11:29:28 Flow: Fixed -&gt; 300 umol/s"
</t>
  </si>
  <si>
    <t xml:space="preserve">"11:26:04 Lamp: ParIn -&gt;  750 uml"
</t>
  </si>
  <si>
    <t>11:25:41</t>
  </si>
  <si>
    <t xml:space="preserve">"11:26:04 Flow: Fixed -&gt; 300 umol/s"
</t>
  </si>
  <si>
    <t xml:space="preserve">"11:22:40 Lamp: ParIn -&gt;  500 uml"
</t>
  </si>
  <si>
    <t>11:22:17</t>
  </si>
  <si>
    <t xml:space="preserve">"11:22:40 Flow: Fixed -&gt; 300 umol/s"
</t>
  </si>
  <si>
    <t xml:space="preserve">"11:19:16 Lamp: ParIn -&gt;  300 uml"
</t>
  </si>
  <si>
    <t>11:18:53</t>
  </si>
  <si>
    <t xml:space="preserve">"11:19:16 Flow: Fixed -&gt; 300 umol/s"
</t>
  </si>
  <si>
    <t xml:space="preserve">"11:15:52 Lamp: ParIn -&gt;  150 uml"
</t>
  </si>
  <si>
    <t>11:15:29</t>
  </si>
  <si>
    <t xml:space="preserve">"11:15:52 Flow: Fixed -&gt; 300 umol/s"
</t>
  </si>
  <si>
    <t xml:space="preserve">"11:12:28 Lamp: ParIn -&gt;  100 uml"
</t>
  </si>
  <si>
    <t>11:12:05</t>
  </si>
  <si>
    <t xml:space="preserve">"11:12:28 Flow: Fixed -&gt; 300 umol/s"
</t>
  </si>
  <si>
    <t xml:space="preserve">"11:09:04 Lamp: ParIn -&gt;  50 uml"
</t>
  </si>
  <si>
    <t>11:08:41</t>
  </si>
  <si>
    <t xml:space="preserve">"11:09:04 Flow: Fixed -&gt; 300 umol/s"
</t>
  </si>
  <si>
    <t xml:space="preserve">"11:05:40 Lamp: ParIn -&gt;  25 uml"
</t>
  </si>
  <si>
    <t>11:05:17</t>
  </si>
  <si>
    <t xml:space="preserve">"11:05:40 Flow: Fixed -&gt; 300 umol/s"
</t>
  </si>
  <si>
    <t xml:space="preserve">"11:02:16 Lamp: ParIn -&gt;  0 uml"
</t>
  </si>
  <si>
    <t xml:space="preserve">"11:02:16 Flow: Fixed -&gt; 300 umol/s"
</t>
  </si>
  <si>
    <t xml:space="preserve">"11:02:16 Coolers: Off"
</t>
  </si>
  <si>
    <t xml:space="preserve">"11:02:16 CO2 Mixer: CO2R -&gt; 400 uml"
</t>
  </si>
  <si>
    <t xml:space="preserve">"11:02:16 Lamp: Off"
</t>
  </si>
  <si>
    <t xml:space="preserve">"11:00:18 Launched AutoProg /User/Configs/AutoProgs/LightCurve2"
</t>
  </si>
  <si>
    <t>Mon Oct 11 2021 11:00:18</t>
  </si>
  <si>
    <t xml:space="preserve">"11:42:08 Flow: Fixed -&gt; 300 umol/s"
</t>
  </si>
  <si>
    <t xml:space="preserve">"11:42:08 Coolers: Off"
</t>
  </si>
  <si>
    <t xml:space="preserve">"11:42:08 CO2 Mixer: CO2R -&gt; 400 uml"
</t>
  </si>
  <si>
    <t xml:space="preserve">"11:42:08 Lamp: ParIn -&gt;  2000 uml"
</t>
  </si>
  <si>
    <t>11:41:46</t>
  </si>
  <si>
    <t xml:space="preserve">"11:38:45 Lamp: ParIn -&gt;  2000 uml"
</t>
  </si>
  <si>
    <t>11:38:23</t>
  </si>
  <si>
    <t xml:space="preserve">"11:38:45 Flow: Fixed -&gt; 300 umol/s"
</t>
  </si>
  <si>
    <t xml:space="preserve">"11:35:22 Lamp: ParIn -&gt;  1600 uml"
</t>
  </si>
  <si>
    <t>11:35:00</t>
  </si>
  <si>
    <t xml:space="preserve">"11:35:22 Flow: Fixed -&gt; 300 umol/s"
</t>
  </si>
  <si>
    <t xml:space="preserve">"11:31:59 Lamp: ParIn -&gt;  1250 uml"
</t>
  </si>
  <si>
    <t>11:31:37</t>
  </si>
  <si>
    <t xml:space="preserve">"11:31:59 Flow: Fixed -&gt; 300 umol/s"
</t>
  </si>
  <si>
    <t xml:space="preserve">"11:28:36 Lamp: ParIn -&gt;  1000 uml"
</t>
  </si>
  <si>
    <t>11:28:14</t>
  </si>
  <si>
    <t xml:space="preserve">"11:28:36 Flow: Fixed -&gt; 300 umol/s"
</t>
  </si>
  <si>
    <t xml:space="preserve">"11:25:13 Lamp: ParIn -&gt;  750 uml"
</t>
  </si>
  <si>
    <t>11:24:51</t>
  </si>
  <si>
    <t xml:space="preserve">"11:25:13 Flow: Fixed -&gt; 300 umol/s"
</t>
  </si>
  <si>
    <t xml:space="preserve">"11:21:50 Lamp: ParIn -&gt;  500 uml"
</t>
  </si>
  <si>
    <t>11:21:28</t>
  </si>
  <si>
    <t xml:space="preserve">"11:21:50 Flow: Fixed -&gt; 300 umol/s"
</t>
  </si>
  <si>
    <t xml:space="preserve">"11:18:27 Lamp: ParIn -&gt;  300 uml"
</t>
  </si>
  <si>
    <t>11:18:05</t>
  </si>
  <si>
    <t xml:space="preserve">"11:18:27 Flow: Fixed -&gt; 300 umol/s"
</t>
  </si>
  <si>
    <t xml:space="preserve">"11:15:04 Lamp: ParIn -&gt;  150 uml"
</t>
  </si>
  <si>
    <t>11:14:42</t>
  </si>
  <si>
    <t xml:space="preserve">"11:15:04 Flow: Fixed -&gt; 300 umol/s"
</t>
  </si>
  <si>
    <t xml:space="preserve">"11:11:41 Lamp: ParIn -&gt;  100 uml"
</t>
  </si>
  <si>
    <t>11:11:19</t>
  </si>
  <si>
    <t xml:space="preserve">"11:11:41 Flow: Fixed -&gt; 300 umol/s"
</t>
  </si>
  <si>
    <t xml:space="preserve">"11:08:18 Lamp: ParIn -&gt;  50 uml"
</t>
  </si>
  <si>
    <t>11:07:56</t>
  </si>
  <si>
    <t xml:space="preserve">"11:08:17 Flow: Fixed -&gt; 300 umol/s"
</t>
  </si>
  <si>
    <t xml:space="preserve">"11:04:55 Lamp: ParIn -&gt;  25 uml"
</t>
  </si>
  <si>
    <t>11:04:33</t>
  </si>
  <si>
    <t xml:space="preserve">"11:04:55 Flow: Fixed -&gt; 300 umol/s"
</t>
  </si>
  <si>
    <t xml:space="preserve">"11:01:32 Lamp: ParIn -&gt;  0 uml"
</t>
  </si>
  <si>
    <t xml:space="preserve">"11:01:32 Flow: Fixed -&gt; 300 umol/s"
</t>
  </si>
  <si>
    <t xml:space="preserve">"11:01:32 Coolers: Off"
</t>
  </si>
  <si>
    <t xml:space="preserve">"11:01:32 CO2 Mixer: CO2R -&gt; 400 uml"
</t>
  </si>
  <si>
    <t xml:space="preserve">"11:01:32 Lamp: Off"
</t>
  </si>
  <si>
    <t xml:space="preserve">"10:59:37 Launched AutoProg /User/Configs/AutoProgs/LightCurve2"
</t>
  </si>
  <si>
    <t>Mon Oct 11 2021 10:59:37</t>
  </si>
  <si>
    <t xml:space="preserve">"13:09:53 Flow: Fixed -&gt; 300 umol/s"
</t>
  </si>
  <si>
    <t xml:space="preserve">"13:09:53 Coolers: Off"
</t>
  </si>
  <si>
    <t xml:space="preserve">"13:09:53 CO2 Mixer: CO2R -&gt; 400 uml"
</t>
  </si>
  <si>
    <t xml:space="preserve">"13:09:52 Lamp: ParIn -&gt;  2000 uml"
</t>
  </si>
  <si>
    <t>13:09:31</t>
  </si>
  <si>
    <t xml:space="preserve">"13:09:52 Flow: Fixed -&gt; 300 umol/s"
</t>
  </si>
  <si>
    <t xml:space="preserve">"13:06:30 Lamp: ParIn -&gt;  2000 uml"
</t>
  </si>
  <si>
    <t>13:06:08</t>
  </si>
  <si>
    <t xml:space="preserve">"13:06:30 Flow: Fixed -&gt; 300 umol/s"
</t>
  </si>
  <si>
    <t xml:space="preserve">"13:03:07 Lamp: ParIn -&gt;  1600 uml"
</t>
  </si>
  <si>
    <t>13:02:45</t>
  </si>
  <si>
    <t xml:space="preserve">"13:03:07 Flow: Fixed -&gt; 300 umol/s"
</t>
  </si>
  <si>
    <t xml:space="preserve">"12:59:44 Lamp: ParIn -&gt;  1250 uml"
</t>
  </si>
  <si>
    <t>12:59:22</t>
  </si>
  <si>
    <t xml:space="preserve">"12:59:44 Flow: Fixed -&gt; 300 umol/s"
</t>
  </si>
  <si>
    <t xml:space="preserve">"12:56:21 Lamp: ParIn -&gt;  1000 uml"
</t>
  </si>
  <si>
    <t>12:55:59</t>
  </si>
  <si>
    <t xml:space="preserve">"12:56:20 Flow: Fixed -&gt; 300 umol/s"
</t>
  </si>
  <si>
    <t xml:space="preserve">"12:52:58 Lamp: ParIn -&gt;  750 uml"
</t>
  </si>
  <si>
    <t>12:52:36</t>
  </si>
  <si>
    <t xml:space="preserve">"12:52:58 Flow: Fixed -&gt; 300 umol/s"
</t>
  </si>
  <si>
    <t xml:space="preserve">"12:49:35 Lamp: ParIn -&gt;  500 uml"
</t>
  </si>
  <si>
    <t>12:49:13</t>
  </si>
  <si>
    <t xml:space="preserve">"12:49:35 Flow: Fixed -&gt; 300 umol/s"
</t>
  </si>
  <si>
    <t xml:space="preserve">"12:46:12 Lamp: ParIn -&gt;  300 uml"
</t>
  </si>
  <si>
    <t>12:45:50</t>
  </si>
  <si>
    <t xml:space="preserve">"12:46:12 Flow: Fixed -&gt; 300 umol/s"
</t>
  </si>
  <si>
    <t xml:space="preserve">"12:42:49 Lamp: ParIn -&gt;  150 uml"
</t>
  </si>
  <si>
    <t>12:42:27</t>
  </si>
  <si>
    <t xml:space="preserve">"12:42:49 Flow: Fixed -&gt; 300 umol/s"
</t>
  </si>
  <si>
    <t xml:space="preserve">"12:39:26 Lamp: ParIn -&gt;  100 uml"
</t>
  </si>
  <si>
    <t>12:39:04</t>
  </si>
  <si>
    <t xml:space="preserve">"12:39:25 Flow: Fixed -&gt; 300 umol/s"
</t>
  </si>
  <si>
    <t xml:space="preserve">"12:36:03 Lamp: ParIn -&gt;  50 uml"
</t>
  </si>
  <si>
    <t>12:35:41</t>
  </si>
  <si>
    <t xml:space="preserve">"12:36:03 Flow: Fixed -&gt; 300 umol/s"
</t>
  </si>
  <si>
    <t xml:space="preserve">"12:32:40 Lamp: ParIn -&gt;  25 uml"
</t>
  </si>
  <si>
    <t>12:32:18</t>
  </si>
  <si>
    <t xml:space="preserve">"12:32:39 Flow: Fixed -&gt; 300 umol/s"
</t>
  </si>
  <si>
    <t xml:space="preserve">"12:29:17 Lamp: ParIn -&gt;  0 uml"
</t>
  </si>
  <si>
    <t xml:space="preserve">"12:29:17 Flow: Fixed -&gt; 300 umol/s"
</t>
  </si>
  <si>
    <t xml:space="preserve">"12:29:17 Coolers: Off"
</t>
  </si>
  <si>
    <t xml:space="preserve">"12:29:17 CO2 Mixer: CO2R -&gt; 400 uml"
</t>
  </si>
  <si>
    <t xml:space="preserve">"12:29:17 Lamp: Off"
</t>
  </si>
  <si>
    <t xml:space="preserve">"12:27:22 Launched AutoProg /User/Configs/AutoProgs/LightCurve2"
</t>
  </si>
  <si>
    <t>Mon Oct 11 2021 12:27:22</t>
  </si>
  <si>
    <t xml:space="preserve">"12:00:34 Flow: Fixed -&gt; 300 umol/s"
</t>
  </si>
  <si>
    <t xml:space="preserve">"12:00:34 Coolers: Off"
</t>
  </si>
  <si>
    <t xml:space="preserve">"12:00:34 CO2 Mixer: CO2R -&gt; 400 uml"
</t>
  </si>
  <si>
    <t xml:space="preserve">"12:00:33 Lamp: ParIn -&gt;  2000 uml"
</t>
  </si>
  <si>
    <t>12:00:11</t>
  </si>
  <si>
    <t xml:space="preserve">"12:00:33 Flow: Fixed -&gt; 300 umol/s"
</t>
  </si>
  <si>
    <t xml:space="preserve">"11:57:10 Lamp: ParIn -&gt;  2000 uml"
</t>
  </si>
  <si>
    <t>11:56:47</t>
  </si>
  <si>
    <t xml:space="preserve">"11:57:10 Flow: Fixed -&gt; 300 umol/s"
</t>
  </si>
  <si>
    <t xml:space="preserve">"11:53:46 Lamp: ParIn -&gt;  1600 uml"
</t>
  </si>
  <si>
    <t>11:53:23</t>
  </si>
  <si>
    <t xml:space="preserve">"11:53:45 Flow: Fixed -&gt; 300 umol/s"
</t>
  </si>
  <si>
    <t xml:space="preserve">"11:50:22 Lamp: ParIn -&gt;  1250 uml"
</t>
  </si>
  <si>
    <t>11:50:00</t>
  </si>
  <si>
    <t xml:space="preserve">"11:50:22 Flow: Fixed -&gt; 300 umol/s"
</t>
  </si>
  <si>
    <t xml:space="preserve">"11:46:59 Lamp: ParIn -&gt;  1000 uml"
</t>
  </si>
  <si>
    <t>11:46:37</t>
  </si>
  <si>
    <t xml:space="preserve">"11:46:59 Flow: Fixed -&gt; 300 umol/s"
</t>
  </si>
  <si>
    <t xml:space="preserve">"11:43:36 Lamp: ParIn -&gt;  750 uml"
</t>
  </si>
  <si>
    <t>11:43:14</t>
  </si>
  <si>
    <t xml:space="preserve">"11:43:36 Flow: Fixed -&gt; 300 umol/s"
</t>
  </si>
  <si>
    <t xml:space="preserve">"11:40:13 Lamp: ParIn -&gt;  500 uml"
</t>
  </si>
  <si>
    <t>11:39:51</t>
  </si>
  <si>
    <t xml:space="preserve">"11:40:13 Flow: Fixed -&gt; 300 umol/s"
</t>
  </si>
  <si>
    <t xml:space="preserve">"11:36:50 Lamp: ParIn -&gt;  300 uml"
</t>
  </si>
  <si>
    <t>11:36:28</t>
  </si>
  <si>
    <t xml:space="preserve">"11:36:50 Flow: Fixed -&gt; 300 umol/s"
</t>
  </si>
  <si>
    <t xml:space="preserve">"11:33:27 Lamp: ParIn -&gt;  150 uml"
</t>
  </si>
  <si>
    <t>11:33:05</t>
  </si>
  <si>
    <t xml:space="preserve">"11:33:27 Flow: Fixed -&gt; 300 umol/s"
</t>
  </si>
  <si>
    <t xml:space="preserve">"11:30:04 Lamp: ParIn -&gt;  100 uml"
</t>
  </si>
  <si>
    <t>11:29:42</t>
  </si>
  <si>
    <t xml:space="preserve">"11:30:04 Flow: Fixed -&gt; 300 umol/s"
</t>
  </si>
  <si>
    <t xml:space="preserve">"11:26:41 Lamp: ParIn -&gt;  50 uml"
</t>
  </si>
  <si>
    <t>11:26:19</t>
  </si>
  <si>
    <t xml:space="preserve">"11:26:41 Flow: Fixed -&gt; 300 umol/s"
</t>
  </si>
  <si>
    <t xml:space="preserve">"11:23:18 Lamp: ParIn -&gt;  25 uml"
</t>
  </si>
  <si>
    <t>11:22:56</t>
  </si>
  <si>
    <t xml:space="preserve">"11:23:18 Flow: Fixed -&gt; 300 umol/s"
</t>
  </si>
  <si>
    <t xml:space="preserve">"11:19:55 Lamp: ParIn -&gt;  0 uml"
</t>
  </si>
  <si>
    <t xml:space="preserve">"11:19:55 Flow: Fixed -&gt; 300 umol/s"
</t>
  </si>
  <si>
    <t xml:space="preserve">"11:19:55 Coolers: Off"
</t>
  </si>
  <si>
    <t xml:space="preserve">"11:19:55 CO2 Mixer: CO2R -&gt; 400 uml"
</t>
  </si>
  <si>
    <t xml:space="preserve">"11:19:55 Lamp: Off"
</t>
  </si>
  <si>
    <t xml:space="preserve">"11:19:42 Launched AutoProg /User/Configs/AutoProgs/LightCurve2"
</t>
  </si>
  <si>
    <t>/User/Configs/UserPrefs/LED2x3n.xml</t>
  </si>
  <si>
    <t>PSC-2302</t>
  </si>
  <si>
    <t>Wed Oct 13 2021 11:19:42</t>
  </si>
  <si>
    <t xml:space="preserve">"11:44:49 Flow: Fixed -&gt; 300 umol/s"
</t>
  </si>
  <si>
    <t xml:space="preserve">"11:44:49 Coolers: Off"
</t>
  </si>
  <si>
    <t xml:space="preserve">"11:44:49 CO2 Mixer: CO2R -&gt; 400 uml"
</t>
  </si>
  <si>
    <t xml:space="preserve">"11:44:48 Lamp: ParIn -&gt;  2000 uml"
</t>
  </si>
  <si>
    <t>11:44:24</t>
  </si>
  <si>
    <t xml:space="preserve">"11:44:48 Flow: Fixed -&gt; 300 umol/s"
</t>
  </si>
  <si>
    <t xml:space="preserve">"11:41:23 Lamp: ParIn -&gt;  2000 uml"
</t>
  </si>
  <si>
    <t>11:40:58</t>
  </si>
  <si>
    <t xml:space="preserve">"11:41:23 Flow: Fixed -&gt; 300 umol/s"
</t>
  </si>
  <si>
    <t xml:space="preserve">"11:37:57 Lamp: ParIn -&gt;  1600 uml"
</t>
  </si>
  <si>
    <t>11:37:32</t>
  </si>
  <si>
    <t xml:space="preserve">"11:37:57 Flow: Fixed -&gt; 300 umol/s"
</t>
  </si>
  <si>
    <t xml:space="preserve">"11:34:31 Lamp: ParIn -&gt;  1250 uml"
</t>
  </si>
  <si>
    <t>11:34:06</t>
  </si>
  <si>
    <t xml:space="preserve">"11:34:31 Flow: Fixed -&gt; 300 umol/s"
</t>
  </si>
  <si>
    <t xml:space="preserve">"11:31:05 Lamp: ParIn -&gt;  1000 uml"
</t>
  </si>
  <si>
    <t>11:30:40</t>
  </si>
  <si>
    <t xml:space="preserve">"11:31:05 Flow: Fixed -&gt; 300 umol/s"
</t>
  </si>
  <si>
    <t xml:space="preserve">"11:27:39 Lamp: ParIn -&gt;  750 uml"
</t>
  </si>
  <si>
    <t>11:27:14</t>
  </si>
  <si>
    <t xml:space="preserve">"11:27:39 Flow: Fixed -&gt; 300 umol/s"
</t>
  </si>
  <si>
    <t xml:space="preserve">"11:24:13 Lamp: ParIn -&gt;  500 uml"
</t>
  </si>
  <si>
    <t>11:23:48</t>
  </si>
  <si>
    <t xml:space="preserve">"11:24:13 Flow: Fixed -&gt; 300 umol/s"
</t>
  </si>
  <si>
    <t xml:space="preserve">"11:20:47 Lamp: ParIn -&gt;  300 uml"
</t>
  </si>
  <si>
    <t>11:20:22</t>
  </si>
  <si>
    <t xml:space="preserve">"11:20:47 Flow: Fixed -&gt; 300 umol/s"
</t>
  </si>
  <si>
    <t xml:space="preserve">"11:17:21 Lamp: ParIn -&gt;  150 uml"
</t>
  </si>
  <si>
    <t>11:16:56</t>
  </si>
  <si>
    <t xml:space="preserve">"11:17:20 Flow: Fixed -&gt; 300 umol/s"
</t>
  </si>
  <si>
    <t xml:space="preserve">"11:13:55 Lamp: ParIn -&gt;  100 uml"
</t>
  </si>
  <si>
    <t>11:13:30</t>
  </si>
  <si>
    <t xml:space="preserve">"11:13:55 Flow: Fixed -&gt; 300 umol/s"
</t>
  </si>
  <si>
    <t xml:space="preserve">"11:10:29 Lamp: ParIn -&gt;  50 uml"
</t>
  </si>
  <si>
    <t>11:10:04</t>
  </si>
  <si>
    <t xml:space="preserve">"11:10:29 Flow: Fixed -&gt; 300 umol/s"
</t>
  </si>
  <si>
    <t xml:space="preserve">"11:07:03 Lamp: ParIn -&gt;  25 uml"
</t>
  </si>
  <si>
    <t>11:06:38</t>
  </si>
  <si>
    <t xml:space="preserve">"11:07:03 Flow: Fixed -&gt; 300 umol/s"
</t>
  </si>
  <si>
    <t xml:space="preserve">"11:03:37 Lamp: ParIn -&gt;  0 uml"
</t>
  </si>
  <si>
    <t xml:space="preserve">"11:03:36 Flow: Fixed -&gt; 300 umol/s"
</t>
  </si>
  <si>
    <t xml:space="preserve">"11:03:36 Coolers: Off"
</t>
  </si>
  <si>
    <t xml:space="preserve">"11:03:36 CO2 Mixer: CO2R -&gt; 400 uml"
</t>
  </si>
  <si>
    <t xml:space="preserve">"11:03:36 Lamp: Off"
</t>
  </si>
  <si>
    <t xml:space="preserve">"11:02:47 Launched AutoProg /User/Configs/AutoProgs/LightCurve2"
</t>
  </si>
  <si>
    <t>Wed Oct 13 2021 11:02:47</t>
  </si>
  <si>
    <t xml:space="preserve">"11:43:52 Flow: Fixed -&gt; 300 umol/s"
</t>
  </si>
  <si>
    <t xml:space="preserve">"11:43:52 Coolers: Off"
</t>
  </si>
  <si>
    <t xml:space="preserve">"11:43:52 CO2 Mixer: CO2R -&gt; 400 uml"
</t>
  </si>
  <si>
    <t xml:space="preserve">"11:43:52 Lamp: ParIn -&gt;  2000 uml"
</t>
  </si>
  <si>
    <t>11:43:28</t>
  </si>
  <si>
    <t xml:space="preserve">"11:40:27 Lamp: ParIn -&gt;  2000 uml"
</t>
  </si>
  <si>
    <t>11:40:03</t>
  </si>
  <si>
    <t xml:space="preserve">"11:40:27 Flow: Fixed -&gt; 300 umol/s"
</t>
  </si>
  <si>
    <t xml:space="preserve">"11:37:02 Lamp: ParIn -&gt;  1600 uml"
</t>
  </si>
  <si>
    <t>11:36:38</t>
  </si>
  <si>
    <t xml:space="preserve">"11:37:02 Flow: Fixed -&gt; 300 umol/s"
</t>
  </si>
  <si>
    <t xml:space="preserve">"11:33:37 Lamp: ParIn -&gt;  1250 uml"
</t>
  </si>
  <si>
    <t>11:33:13</t>
  </si>
  <si>
    <t xml:space="preserve">"11:33:36 Flow: Fixed -&gt; 300 umol/s"
</t>
  </si>
  <si>
    <t xml:space="preserve">"11:30:12 Lamp: ParIn -&gt;  1000 uml"
</t>
  </si>
  <si>
    <t>11:29:48</t>
  </si>
  <si>
    <t xml:space="preserve">"11:30:12 Flow: Fixed -&gt; 300 umol/s"
</t>
  </si>
  <si>
    <t xml:space="preserve">"11:26:47 Lamp: ParIn -&gt;  750 uml"
</t>
  </si>
  <si>
    <t>11:26:23</t>
  </si>
  <si>
    <t xml:space="preserve">"11:26:47 Flow: Fixed -&gt; 300 umol/s"
</t>
  </si>
  <si>
    <t xml:space="preserve">"11:23:22 Lamp: ParIn -&gt;  500 uml"
</t>
  </si>
  <si>
    <t>11:22:58</t>
  </si>
  <si>
    <t xml:space="preserve">"11:23:22 Flow: Fixed -&gt; 300 umol/s"
</t>
  </si>
  <si>
    <t xml:space="preserve">"11:19:57 Lamp: ParIn -&gt;  300 uml"
</t>
  </si>
  <si>
    <t>11:19:33</t>
  </si>
  <si>
    <t xml:space="preserve">"11:19:57 Flow: Fixed -&gt; 300 umol/s"
</t>
  </si>
  <si>
    <t xml:space="preserve">"11:16:32 Lamp: ParIn -&gt;  150 uml"
</t>
  </si>
  <si>
    <t>11:16:08</t>
  </si>
  <si>
    <t xml:space="preserve">"11:16:32 Flow: Fixed -&gt; 300 umol/s"
</t>
  </si>
  <si>
    <t xml:space="preserve">"11:13:07 Lamp: ParIn -&gt;  100 uml"
</t>
  </si>
  <si>
    <t>11:12:43</t>
  </si>
  <si>
    <t xml:space="preserve">"11:13:07 Flow: Fixed -&gt; 300 umol/s"
</t>
  </si>
  <si>
    <t xml:space="preserve">"11:09:42 Lamp: ParIn -&gt;  50 uml"
</t>
  </si>
  <si>
    <t>11:09:18</t>
  </si>
  <si>
    <t xml:space="preserve">"11:09:41 Flow: Fixed -&gt; 300 umol/s"
</t>
  </si>
  <si>
    <t xml:space="preserve">"11:06:17 Lamp: ParIn -&gt;  25 uml"
</t>
  </si>
  <si>
    <t>11:05:53</t>
  </si>
  <si>
    <t xml:space="preserve">"11:06:17 Flow: Fixed -&gt; 300 umol/s"
</t>
  </si>
  <si>
    <t xml:space="preserve">"11:02:52 Lamp: ParIn -&gt;  0 uml"
</t>
  </si>
  <si>
    <t xml:space="preserve">"11:02:51 Flow: Fixed -&gt; 300 umol/s"
</t>
  </si>
  <si>
    <t xml:space="preserve">"11:02:51 Coolers: Off"
</t>
  </si>
  <si>
    <t xml:space="preserve">"11:02:51 CO2 Mixer: CO2R -&gt; 400 uml"
</t>
  </si>
  <si>
    <t xml:space="preserve">"11:02:51 Lamp: Off"
</t>
  </si>
  <si>
    <t xml:space="preserve">"14:12:50 Flow: Fixed -&gt; 300 umol/s"
</t>
  </si>
  <si>
    <t xml:space="preserve">"14:12:50 Coolers: Off"
</t>
  </si>
  <si>
    <t xml:space="preserve">"14:12:50 CO2 Mixer: CO2R -&gt; 400 uml"
</t>
  </si>
  <si>
    <t xml:space="preserve">"14:12:50 Lamp: ParIn -&gt;  2000 uml"
</t>
  </si>
  <si>
    <t>14:12:24</t>
  </si>
  <si>
    <t xml:space="preserve">"14:09:23 Lamp: ParIn -&gt;  2000 uml"
</t>
  </si>
  <si>
    <t>14:08:57</t>
  </si>
  <si>
    <t xml:space="preserve">"14:09:23 Flow: Fixed -&gt; 300 umol/s"
</t>
  </si>
  <si>
    <t xml:space="preserve">"14:05:56 Lamp: ParIn -&gt;  1600 uml"
</t>
  </si>
  <si>
    <t>14:05:30</t>
  </si>
  <si>
    <t xml:space="preserve">"14:05:56 Flow: Fixed -&gt; 300 umol/s"
</t>
  </si>
  <si>
    <t xml:space="preserve">"14:02:29 Lamp: ParIn -&gt;  1250 uml"
</t>
  </si>
  <si>
    <t>14:02:04</t>
  </si>
  <si>
    <t xml:space="preserve">"14:02:29 Flow: Fixed -&gt; 300 umol/s"
</t>
  </si>
  <si>
    <t xml:space="preserve">"13:59:03 Lamp: ParIn -&gt;  1000 uml"
</t>
  </si>
  <si>
    <t>13:58:37</t>
  </si>
  <si>
    <t xml:space="preserve">"13:59:03 Flow: Fixed -&gt; 300 umol/s"
</t>
  </si>
  <si>
    <t xml:space="preserve">"13:55:36 Lamp: ParIn -&gt;  750 uml"
</t>
  </si>
  <si>
    <t>13:55:11</t>
  </si>
  <si>
    <t xml:space="preserve">"13:55:36 Flow: Fixed -&gt; 300 umol/s"
</t>
  </si>
  <si>
    <t xml:space="preserve">"13:52:10 Lamp: ParIn -&gt;  500 uml"
</t>
  </si>
  <si>
    <t>13:51:44</t>
  </si>
  <si>
    <t xml:space="preserve">"13:52:09 Flow: Fixed -&gt; 300 umol/s"
</t>
  </si>
  <si>
    <t xml:space="preserve">"13:48:43 Lamp: ParIn -&gt;  300 uml"
</t>
  </si>
  <si>
    <t>13:48:18</t>
  </si>
  <si>
    <t xml:space="preserve">"13:48:43 Flow: Fixed -&gt; 300 umol/s"
</t>
  </si>
  <si>
    <t xml:space="preserve">"13:45:17 Lamp: ParIn -&gt;  150 uml"
</t>
  </si>
  <si>
    <t>13:44:52</t>
  </si>
  <si>
    <t xml:space="preserve">"13:45:17 Flow: Fixed -&gt; 300 umol/s"
</t>
  </si>
  <si>
    <t xml:space="preserve">"13:41:51 Lamp: ParIn -&gt;  100 uml"
</t>
  </si>
  <si>
    <t>13:41:26</t>
  </si>
  <si>
    <t xml:space="preserve">"13:41:51 Flow: Fixed -&gt; 300 umol/s"
</t>
  </si>
  <si>
    <t xml:space="preserve">"13:38:25 Lamp: ParIn -&gt;  50 uml"
</t>
  </si>
  <si>
    <t>13:38:00</t>
  </si>
  <si>
    <t xml:space="preserve">"13:38:25 Flow: Fixed -&gt; 300 umol/s"
</t>
  </si>
  <si>
    <t xml:space="preserve">"13:34:59 Lamp: ParIn -&gt;  25 uml"
</t>
  </si>
  <si>
    <t>13:34:33</t>
  </si>
  <si>
    <t xml:space="preserve">"13:34:59 Flow: Fixed -&gt; 300 umol/s"
</t>
  </si>
  <si>
    <t xml:space="preserve">"13:31:32 Lamp: ParIn -&gt;  0 uml"
</t>
  </si>
  <si>
    <t xml:space="preserve">"13:31:32 Flow: Fixed -&gt; 300 umol/s"
</t>
  </si>
  <si>
    <t xml:space="preserve">"13:31:32 Coolers: Off"
</t>
  </si>
  <si>
    <t xml:space="preserve">"13:31:32 CO2 Mixer: CO2R -&gt; 400 uml"
</t>
  </si>
  <si>
    <t xml:space="preserve">"13:31:32 Lamp: Off"
</t>
  </si>
  <si>
    <t xml:space="preserve">"13:31:27 Launched AutoProg /User/Configs/AutoProgs/LightCurve2"
</t>
  </si>
  <si>
    <t>Tue Oct 12 2021 13:31:27</t>
  </si>
  <si>
    <t xml:space="preserve">"15:39:24 Flow: Fixed -&gt; 300 umol/s"
</t>
  </si>
  <si>
    <t xml:space="preserve">"15:39:23 Coolers: Off"
</t>
  </si>
  <si>
    <t xml:space="preserve">"15:39:23 CO2 Mixer: CO2R -&gt; 400 uml"
</t>
  </si>
  <si>
    <t xml:space="preserve">"15:39:23 Lamp: ParIn -&gt;  2000 uml"
</t>
  </si>
  <si>
    <t>15:39:01</t>
  </si>
  <si>
    <t xml:space="preserve">"15:39:23 Flow: Fixed -&gt; 300 umol/s"
</t>
  </si>
  <si>
    <t xml:space="preserve">"15:36:00 Lamp: ParIn -&gt;  2000 uml"
</t>
  </si>
  <si>
    <t>15:35:38</t>
  </si>
  <si>
    <t xml:space="preserve">"15:36:00 Flow: Fixed -&gt; 300 umol/s"
</t>
  </si>
  <si>
    <t xml:space="preserve">"15:32:37 Lamp: ParIn -&gt;  1600 uml"
</t>
  </si>
  <si>
    <t>15:32:15</t>
  </si>
  <si>
    <t xml:space="preserve">"15:32:37 Flow: Fixed -&gt; 300 umol/s"
</t>
  </si>
  <si>
    <t xml:space="preserve">"15:29:14 Lamp: ParIn -&gt;  1250 uml"
</t>
  </si>
  <si>
    <t>15:28:52</t>
  </si>
  <si>
    <t xml:space="preserve">"15:29:14 Flow: Fixed -&gt; 300 umol/s"
</t>
  </si>
  <si>
    <t xml:space="preserve">"15:25:51 Lamp: ParIn -&gt;  1000 uml"
</t>
  </si>
  <si>
    <t>15:25:29</t>
  </si>
  <si>
    <t xml:space="preserve">"15:25:51 Flow: Fixed -&gt; 300 umol/s"
</t>
  </si>
  <si>
    <t xml:space="preserve">"15:22:28 Lamp: ParIn -&gt;  750 uml"
</t>
  </si>
  <si>
    <t>15:22:06</t>
  </si>
  <si>
    <t xml:space="preserve">"15:22:27 Flow: Fixed -&gt; 300 umol/s"
</t>
  </si>
  <si>
    <t xml:space="preserve">"15:19:05 Lamp: ParIn -&gt;  500 uml"
</t>
  </si>
  <si>
    <t>15:18:43</t>
  </si>
  <si>
    <t xml:space="preserve">"15:19:05 Flow: Fixed -&gt; 300 umol/s"
</t>
  </si>
  <si>
    <t xml:space="preserve">"15:15:42 Lamp: ParIn -&gt;  300 uml"
</t>
  </si>
  <si>
    <t>15:15:20</t>
  </si>
  <si>
    <t xml:space="preserve">"15:15:42 Flow: Fixed -&gt; 300 umol/s"
</t>
  </si>
  <si>
    <t xml:space="preserve">"15:12:19 Lamp: ParIn -&gt;  150 uml"
</t>
  </si>
  <si>
    <t>15:11:57</t>
  </si>
  <si>
    <t xml:space="preserve">"15:12:19 Flow: Fixed -&gt; 300 umol/s"
</t>
  </si>
  <si>
    <t xml:space="preserve">"15:08:56 Lamp: ParIn -&gt;  100 uml"
</t>
  </si>
  <si>
    <t>15:08:34</t>
  </si>
  <si>
    <t xml:space="preserve">"15:08:56 Flow: Fixed -&gt; 300 umol/s"
</t>
  </si>
  <si>
    <t xml:space="preserve">"15:05:33 Lamp: ParIn -&gt;  50 uml"
</t>
  </si>
  <si>
    <t>15:05:11</t>
  </si>
  <si>
    <t xml:space="preserve">"15:05:32 Flow: Fixed -&gt; 300 umol/s"
</t>
  </si>
  <si>
    <t xml:space="preserve">"15:02:10 Lamp: ParIn -&gt;  25 uml"
</t>
  </si>
  <si>
    <t>15:01:48</t>
  </si>
  <si>
    <t xml:space="preserve">"15:02:10 Flow: Fixed -&gt; 300 umol/s"
</t>
  </si>
  <si>
    <t xml:space="preserve">"14:58:47 Lamp: ParIn -&gt;  0 uml"
</t>
  </si>
  <si>
    <t xml:space="preserve">"14:58:47 Flow: Fixed -&gt; 300 umol/s"
</t>
  </si>
  <si>
    <t xml:space="preserve">"14:58:47 Coolers: Off"
</t>
  </si>
  <si>
    <t xml:space="preserve">"14:58:47 CO2 Mixer: CO2R -&gt; 400 uml"
</t>
  </si>
  <si>
    <t xml:space="preserve">"14:58:47 Lamp: Off"
</t>
  </si>
  <si>
    <t xml:space="preserve">"14:58:37 Launched AutoProg /User/Configs/AutoProgs/LightCurve2"
</t>
  </si>
  <si>
    <t>Tue Oct 12 2021 14:58:37</t>
  </si>
  <si>
    <t xml:space="preserve">"11:40:35 Flow: Fixed -&gt; 300 umol/s"
</t>
  </si>
  <si>
    <t xml:space="preserve">"11:40:35 Coolers: Off"
</t>
  </si>
  <si>
    <t xml:space="preserve">"11:40:35 CO2 Mixer: CO2R -&gt; 400 uml"
</t>
  </si>
  <si>
    <t xml:space="preserve">"11:40:35 Lamp: ParIn -&gt;  2000 uml"
</t>
  </si>
  <si>
    <t>11:40:13</t>
  </si>
  <si>
    <t xml:space="preserve">"11:37:12 Lamp: ParIn -&gt;  2000 uml"
</t>
  </si>
  <si>
    <t>11:36:50</t>
  </si>
  <si>
    <t xml:space="preserve">"11:37:12 Flow: Fixed -&gt; 300 umol/s"
</t>
  </si>
  <si>
    <t xml:space="preserve">"11:33:49 Lamp: ParIn -&gt;  1600 uml"
</t>
  </si>
  <si>
    <t>11:33:27</t>
  </si>
  <si>
    <t xml:space="preserve">"11:33:49 Flow: Fixed -&gt; 300 umol/s"
</t>
  </si>
  <si>
    <t xml:space="preserve">"11:30:26 Lamp: ParIn -&gt;  1250 uml"
</t>
  </si>
  <si>
    <t>11:30:04</t>
  </si>
  <si>
    <t xml:space="preserve">"11:30:26 Flow: Fixed -&gt; 300 umol/s"
</t>
  </si>
  <si>
    <t xml:space="preserve">"11:27:03 Lamp: ParIn -&gt;  1000 uml"
</t>
  </si>
  <si>
    <t>11:26:41</t>
  </si>
  <si>
    <t xml:space="preserve">"11:27:02 Flow: Fixed -&gt; 300 umol/s"
</t>
  </si>
  <si>
    <t xml:space="preserve">"11:23:40 Lamp: ParIn -&gt;  750 uml"
</t>
  </si>
  <si>
    <t>11:23:18</t>
  </si>
  <si>
    <t xml:space="preserve">"11:23:40 Flow: Fixed -&gt; 300 umol/s"
</t>
  </si>
  <si>
    <t xml:space="preserve">"11:20:17 Lamp: ParIn -&gt;  500 uml"
</t>
  </si>
  <si>
    <t>11:19:55</t>
  </si>
  <si>
    <t xml:space="preserve">"11:20:16 Flow: Fixed -&gt; 300 umol/s"
</t>
  </si>
  <si>
    <t xml:space="preserve">"11:16:54 Lamp: ParIn -&gt;  300 uml"
</t>
  </si>
  <si>
    <t>11:16:32</t>
  </si>
  <si>
    <t xml:space="preserve">"11:16:54 Flow: Fixed -&gt; 300 umol/s"
</t>
  </si>
  <si>
    <t xml:space="preserve">"11:13:31 Lamp: ParIn -&gt;  150 uml"
</t>
  </si>
  <si>
    <t>11:13:09</t>
  </si>
  <si>
    <t xml:space="preserve">"11:13:31 Flow: Fixed -&gt; 300 umol/s"
</t>
  </si>
  <si>
    <t xml:space="preserve">"11:10:08 Lamp: ParIn -&gt;  100 uml"
</t>
  </si>
  <si>
    <t>11:09:46</t>
  </si>
  <si>
    <t xml:space="preserve">"11:10:08 Flow: Fixed -&gt; 300 umol/s"
</t>
  </si>
  <si>
    <t xml:space="preserve">"11:06:45 Lamp: ParIn -&gt;  50 uml"
</t>
  </si>
  <si>
    <t>11:06:23</t>
  </si>
  <si>
    <t xml:space="preserve">"11:06:45 Flow: Fixed -&gt; 300 umol/s"
</t>
  </si>
  <si>
    <t xml:space="preserve">"11:03:22 Lamp: ParIn -&gt;  25 uml"
</t>
  </si>
  <si>
    <t>11:03:00</t>
  </si>
  <si>
    <t xml:space="preserve">"11:03:22 Flow: Fixed -&gt; 300 umol/s"
</t>
  </si>
  <si>
    <t xml:space="preserve">"10:59:59 Lamp: ParIn -&gt;  0 uml"
</t>
  </si>
  <si>
    <t xml:space="preserve">"10:59:59 Flow: Fixed -&gt; 300 umol/s"
</t>
  </si>
  <si>
    <t xml:space="preserve">"10:59:59 Coolers: Off"
</t>
  </si>
  <si>
    <t xml:space="preserve">"10:59:59 CO2 Mixer: CO2R -&gt; 400 uml"
</t>
  </si>
  <si>
    <t xml:space="preserve">"10:59:59 Lamp: Off"
</t>
  </si>
  <si>
    <t xml:space="preserve">"10:59:49 Launched AutoProg /User/Configs/AutoProgs/LightCurve2"
</t>
  </si>
  <si>
    <t>Wed Oct 13 2021 10:59:49</t>
  </si>
  <si>
    <t xml:space="preserve">"14:02:14 Flow: Fixed -&gt; 300 umol/s"
</t>
  </si>
  <si>
    <t xml:space="preserve">"14:02:14 Coolers: Off"
</t>
  </si>
  <si>
    <t xml:space="preserve">"14:02:14 CO2 Mixer: CO2R -&gt; 400 uml"
</t>
  </si>
  <si>
    <t xml:space="preserve">"14:02:14 Lamp: ParIn -&gt;  2000 uml"
</t>
  </si>
  <si>
    <t>14:01:50</t>
  </si>
  <si>
    <t xml:space="preserve">"13:58:49 Lamp: ParIn -&gt;  2000 uml"
</t>
  </si>
  <si>
    <t>13:58:25</t>
  </si>
  <si>
    <t xml:space="preserve">"13:58:49 Flow: Fixed -&gt; 300 umol/s"
</t>
  </si>
  <si>
    <t xml:space="preserve">"13:55:24 Lamp: ParIn -&gt;  1600 uml"
</t>
  </si>
  <si>
    <t>13:55:01</t>
  </si>
  <si>
    <t xml:space="preserve">"13:55:24 Flow: Fixed -&gt; 300 umol/s"
</t>
  </si>
  <si>
    <t xml:space="preserve">"13:52:00 Lamp: ParIn -&gt;  1250 uml"
</t>
  </si>
  <si>
    <t>13:51:37</t>
  </si>
  <si>
    <t xml:space="preserve">"13:52:00 Flow: Fixed -&gt; 300 umol/s"
</t>
  </si>
  <si>
    <t xml:space="preserve">"13:48:36 Lamp: ParIn -&gt;  1000 uml"
</t>
  </si>
  <si>
    <t>13:48:13</t>
  </si>
  <si>
    <t xml:space="preserve">"13:48:36 Flow: Fixed -&gt; 300 umol/s"
</t>
  </si>
  <si>
    <t xml:space="preserve">"13:45:12 Lamp: ParIn -&gt;  750 uml"
</t>
  </si>
  <si>
    <t>13:44:49</t>
  </si>
  <si>
    <t xml:space="preserve">"13:45:12 Flow: Fixed -&gt; 300 umol/s"
</t>
  </si>
  <si>
    <t xml:space="preserve">"13:41:48 Lamp: ParIn -&gt;  500 uml"
</t>
  </si>
  <si>
    <t>13:41:25</t>
  </si>
  <si>
    <t xml:space="preserve">"13:41:47 Flow: Fixed -&gt; 300 umol/s"
</t>
  </si>
  <si>
    <t xml:space="preserve">"13:38:24 Lamp: ParIn -&gt;  300 uml"
</t>
  </si>
  <si>
    <t>13:38:01</t>
  </si>
  <si>
    <t xml:space="preserve">"13:38:24 Flow: Fixed -&gt; 300 umol/s"
</t>
  </si>
  <si>
    <t xml:space="preserve">"13:35:00 Lamp: ParIn -&gt;  150 uml"
</t>
  </si>
  <si>
    <t>13:34:37</t>
  </si>
  <si>
    <t xml:space="preserve">"13:35:00 Flow: Fixed -&gt; 300 umol/s"
</t>
  </si>
  <si>
    <t xml:space="preserve">"13:31:36 Lamp: ParIn -&gt;  100 uml"
</t>
  </si>
  <si>
    <t>13:31:13</t>
  </si>
  <si>
    <t xml:space="preserve">"13:31:36 Flow: Fixed -&gt; 300 umol/s"
</t>
  </si>
  <si>
    <t xml:space="preserve">"13:28:12 Lamp: ParIn -&gt;  50 uml"
</t>
  </si>
  <si>
    <t>13:27:49</t>
  </si>
  <si>
    <t xml:space="preserve">"13:28:12 Flow: Fixed -&gt; 300 umol/s"
</t>
  </si>
  <si>
    <t xml:space="preserve">"13:24:48 Lamp: ParIn -&gt;  25 uml"
</t>
  </si>
  <si>
    <t>13:24:25</t>
  </si>
  <si>
    <t xml:space="preserve">"13:24:48 Flow: Fixed -&gt; 300 umol/s"
</t>
  </si>
  <si>
    <t xml:space="preserve">"13:21:24 Lamp: ParIn -&gt;  0 uml"
</t>
  </si>
  <si>
    <t xml:space="preserve">"13:21:24 Flow: Fixed -&gt; 300 umol/s"
</t>
  </si>
  <si>
    <t xml:space="preserve">"13:21:24 Coolers: Off"
</t>
  </si>
  <si>
    <t xml:space="preserve">"13:21:24 CO2 Mixer: CO2R -&gt; 400 uml"
</t>
  </si>
  <si>
    <t xml:space="preserve">"13:21:24 Lamp: Off"
</t>
  </si>
  <si>
    <t xml:space="preserve">"13:20:46 Launched AutoProg /User/Configs/AutoProgs/LightCurve2"
</t>
  </si>
  <si>
    <t>Sun Oct 10 2021 13:20:46</t>
  </si>
  <si>
    <t xml:space="preserve">"14:01:17 Flow: Fixed -&gt; 300 umol/s"
</t>
  </si>
  <si>
    <t xml:space="preserve">"14:01:17 Coolers: Off"
</t>
  </si>
  <si>
    <t xml:space="preserve">"14:01:17 CO2 Mixer: CO2R -&gt; 400 uml"
</t>
  </si>
  <si>
    <t xml:space="preserve">"14:01:17 Lamp: ParIn -&gt;  2000 uml"
</t>
  </si>
  <si>
    <t>14:00:55</t>
  </si>
  <si>
    <t xml:space="preserve">"13:57:54 Lamp: ParIn -&gt;  2000 uml"
</t>
  </si>
  <si>
    <t>13:57:32</t>
  </si>
  <si>
    <t xml:space="preserve">"13:57:54 Flow: Fixed -&gt; 300 umol/s"
</t>
  </si>
  <si>
    <t xml:space="preserve">"13:54:30 Lamp: ParIn -&gt;  1600 uml"
</t>
  </si>
  <si>
    <t>13:54:08</t>
  </si>
  <si>
    <t xml:space="preserve">"13:54:30 Flow: Fixed -&gt; 300 umol/s"
</t>
  </si>
  <si>
    <t xml:space="preserve">"13:51:07 Lamp: ParIn -&gt;  1250 uml"
</t>
  </si>
  <si>
    <t>13:50:45</t>
  </si>
  <si>
    <t xml:space="preserve">"13:51:07 Flow: Fixed -&gt; 300 umol/s"
</t>
  </si>
  <si>
    <t xml:space="preserve">"13:47:44 Lamp: ParIn -&gt;  1000 uml"
</t>
  </si>
  <si>
    <t>13:47:22</t>
  </si>
  <si>
    <t xml:space="preserve">"13:47:44 Flow: Fixed -&gt; 300 umol/s"
</t>
  </si>
  <si>
    <t xml:space="preserve">"13:44:21 Lamp: ParIn -&gt;  750 uml"
</t>
  </si>
  <si>
    <t>13:43:59</t>
  </si>
  <si>
    <t xml:space="preserve">"13:44:21 Flow: Fixed -&gt; 300 umol/s"
</t>
  </si>
  <si>
    <t xml:space="preserve">"13:40:58 Lamp: ParIn -&gt;  500 uml"
</t>
  </si>
  <si>
    <t>13:40:36</t>
  </si>
  <si>
    <t xml:space="preserve">"13:40:58 Flow: Fixed -&gt; 300 umol/s"
</t>
  </si>
  <si>
    <t xml:space="preserve">"13:37:35 Lamp: ParIn -&gt;  300 uml"
</t>
  </si>
  <si>
    <t>13:37:13</t>
  </si>
  <si>
    <t xml:space="preserve">"13:37:35 Flow: Fixed -&gt; 300 umol/s"
</t>
  </si>
  <si>
    <t xml:space="preserve">"13:34:12 Lamp: ParIn -&gt;  150 uml"
</t>
  </si>
  <si>
    <t>13:33:50</t>
  </si>
  <si>
    <t xml:space="preserve">"13:34:12 Flow: Fixed -&gt; 300 umol/s"
</t>
  </si>
  <si>
    <t xml:space="preserve">"13:30:49 Lamp: ParIn -&gt;  100 uml"
</t>
  </si>
  <si>
    <t>13:30:27</t>
  </si>
  <si>
    <t xml:space="preserve">"13:30:49 Flow: Fixed -&gt; 300 umol/s"
</t>
  </si>
  <si>
    <t xml:space="preserve">"13:27:26 Lamp: ParIn -&gt;  50 uml"
</t>
  </si>
  <si>
    <t>13:27:04</t>
  </si>
  <si>
    <t xml:space="preserve">"13:27:25 Flow: Fixed -&gt; 300 umol/s"
</t>
  </si>
  <si>
    <t xml:space="preserve">"13:24:03 Lamp: ParIn -&gt;  25 uml"
</t>
  </si>
  <si>
    <t>13:23:41</t>
  </si>
  <si>
    <t xml:space="preserve">"13:24:03 Flow: Fixed -&gt; 300 umol/s"
</t>
  </si>
  <si>
    <t xml:space="preserve">"13:20:40 Lamp: ParIn -&gt;  0 uml"
</t>
  </si>
  <si>
    <t xml:space="preserve">"13:20:40 Flow: Fixed -&gt; 300 umol/s"
</t>
  </si>
  <si>
    <t xml:space="preserve">"13:20:40 Coolers: Off"
</t>
  </si>
  <si>
    <t xml:space="preserve">"13:20:40 CO2 Mixer: CO2R -&gt; 400 uml"
</t>
  </si>
  <si>
    <t xml:space="preserve">"13:20:40 Lamp: Off"
</t>
  </si>
  <si>
    <t xml:space="preserve">"13:20:06 Launched AutoProg /User/Configs/AutoProgs/LightCurve2"
</t>
  </si>
  <si>
    <t>Sun Oct 10 2021 13:20:06</t>
  </si>
  <si>
    <t xml:space="preserve">"15:28:52 Flow: Fixed -&gt; 300 umol/s"
</t>
  </si>
  <si>
    <t xml:space="preserve">"15:28:52 Coolers: Off"
</t>
  </si>
  <si>
    <t xml:space="preserve">"15:28:52 CO2 Mixer: CO2R -&gt; 400 uml"
</t>
  </si>
  <si>
    <t xml:space="preserve">"15:28:51 Lamp: ParIn -&gt;  2000 uml"
</t>
  </si>
  <si>
    <t>15:28:29</t>
  </si>
  <si>
    <t xml:space="preserve">"15:28:51 Flow: Fixed -&gt; 300 umol/s"
</t>
  </si>
  <si>
    <t xml:space="preserve">"15:25:28 Lamp: ParIn -&gt;  2000 uml"
</t>
  </si>
  <si>
    <t>15:25:05</t>
  </si>
  <si>
    <t xml:space="preserve">"15:25:28 Flow: Fixed -&gt; 300 umol/s"
</t>
  </si>
  <si>
    <t xml:space="preserve">"15:22:04 Lamp: ParIn -&gt;  1600 uml"
</t>
  </si>
  <si>
    <t>15:21:41</t>
  </si>
  <si>
    <t xml:space="preserve">"15:22:03 Flow: Fixed -&gt; 300 umol/s"
</t>
  </si>
  <si>
    <t xml:space="preserve">"15:18:40 Lamp: ParIn -&gt;  1250 uml"
</t>
  </si>
  <si>
    <t>15:18:17</t>
  </si>
  <si>
    <t xml:space="preserve">"15:18:40 Flow: Fixed -&gt; 300 umol/s"
</t>
  </si>
  <si>
    <t xml:space="preserve">"15:15:16 Lamp: ParIn -&gt;  1000 uml"
</t>
  </si>
  <si>
    <t>15:14:54</t>
  </si>
  <si>
    <t xml:space="preserve">"15:15:16 Flow: Fixed -&gt; 300 umol/s"
</t>
  </si>
  <si>
    <t xml:space="preserve">"15:11:53 Lamp: ParIn -&gt;  750 uml"
</t>
  </si>
  <si>
    <t>15:11:31</t>
  </si>
  <si>
    <t xml:space="preserve">"15:11:53 Flow: Fixed -&gt; 300 umol/s"
</t>
  </si>
  <si>
    <t xml:space="preserve">"15:08:30 Lamp: ParIn -&gt;  500 uml"
</t>
  </si>
  <si>
    <t>15:08:08</t>
  </si>
  <si>
    <t xml:space="preserve">"15:08:30 Flow: Fixed -&gt; 300 umol/s"
</t>
  </si>
  <si>
    <t xml:space="preserve">"15:05:07 Lamp: ParIn -&gt;  300 uml"
</t>
  </si>
  <si>
    <t>15:04:45</t>
  </si>
  <si>
    <t xml:space="preserve">"15:05:07 Flow: Fixed -&gt; 300 umol/s"
</t>
  </si>
  <si>
    <t xml:space="preserve">"15:01:44 Lamp: ParIn -&gt;  150 uml"
</t>
  </si>
  <si>
    <t>15:01:22</t>
  </si>
  <si>
    <t xml:space="preserve">"15:01:44 Flow: Fixed -&gt; 300 umol/s"
</t>
  </si>
  <si>
    <t xml:space="preserve">"14:58:21 Lamp: ParIn -&gt;  100 uml"
</t>
  </si>
  <si>
    <t>14:57:59</t>
  </si>
  <si>
    <t xml:space="preserve">"14:58:21 Flow: Fixed -&gt; 300 umol/s"
</t>
  </si>
  <si>
    <t xml:space="preserve">"14:54:58 Lamp: ParIn -&gt;  50 uml"
</t>
  </si>
  <si>
    <t>14:54:36</t>
  </si>
  <si>
    <t xml:space="preserve">"14:54:58 Flow: Fixed -&gt; 300 umol/s"
</t>
  </si>
  <si>
    <t xml:space="preserve">"14:51:35 Lamp: ParIn -&gt;  25 uml"
</t>
  </si>
  <si>
    <t>14:51:13</t>
  </si>
  <si>
    <t xml:space="preserve">"14:51:35 Flow: Fixed -&gt; 300 umol/s"
</t>
  </si>
  <si>
    <t xml:space="preserve">"14:48:12 Lamp: ParIn -&gt;  0 uml"
</t>
  </si>
  <si>
    <t xml:space="preserve">"14:48:12 Flow: Fixed -&gt; 300 umol/s"
</t>
  </si>
  <si>
    <t xml:space="preserve">"14:48:12 Coolers: Off"
</t>
  </si>
  <si>
    <t xml:space="preserve">"14:48:12 CO2 Mixer: CO2R -&gt; 400 uml"
</t>
  </si>
  <si>
    <t xml:space="preserve">"14:48:12 Lamp: Off"
</t>
  </si>
  <si>
    <t xml:space="preserve">"14:47:41 Launched AutoProg /User/Configs/AutoProgs/LightCurve2"
</t>
  </si>
  <si>
    <t>Sun Oct 10 2021 14:47:41</t>
  </si>
  <si>
    <t xml:space="preserve">"10:13:55 Flow: Fixed -&gt; 300 umol/s"
</t>
  </si>
  <si>
    <t xml:space="preserve">"10:13:55 Coolers: Off"
</t>
  </si>
  <si>
    <t xml:space="preserve">"10:13:55 CO2 Mixer: CO2R -&gt; 400 uml"
</t>
  </si>
  <si>
    <t xml:space="preserve">"10:13:55 Lamp: ParIn -&gt;  2000 uml"
</t>
  </si>
  <si>
    <t>10:13:31</t>
  </si>
  <si>
    <t xml:space="preserve">"10:10:30 Lamp: ParIn -&gt;  2000 uml"
</t>
  </si>
  <si>
    <t>10:10:07</t>
  </si>
  <si>
    <t xml:space="preserve">"10:10:30 Flow: Fixed -&gt; 300 umol/s"
</t>
  </si>
  <si>
    <t xml:space="preserve">"10:07:06 Lamp: ParIn -&gt;  1600 uml"
</t>
  </si>
  <si>
    <t>10:06:44</t>
  </si>
  <si>
    <t xml:space="preserve">"10:07:06 Flow: Fixed -&gt; 300 umol/s"
</t>
  </si>
  <si>
    <t xml:space="preserve">"10:03:43 Lamp: ParIn -&gt;  1250 uml"
</t>
  </si>
  <si>
    <t>10:03:20</t>
  </si>
  <si>
    <t xml:space="preserve">"10:03:43 Flow: Fixed -&gt; 300 umol/s"
</t>
  </si>
  <si>
    <t xml:space="preserve">"10:00:19 Lamp: ParIn -&gt;  1000 uml"
</t>
  </si>
  <si>
    <t>09:59:57</t>
  </si>
  <si>
    <t xml:space="preserve">"10:00:19 Flow: Fixed -&gt; 300 umol/s"
</t>
  </si>
  <si>
    <t xml:space="preserve">"09:56:56 Lamp: ParIn -&gt;  750 uml"
</t>
  </si>
  <si>
    <t>09:56:34</t>
  </si>
  <si>
    <t xml:space="preserve">"09:56:56 Flow: Fixed -&gt; 300 umol/s"
</t>
  </si>
  <si>
    <t xml:space="preserve">"09:53:33 Lamp: ParIn -&gt;  500 uml"
</t>
  </si>
  <si>
    <t>09:53:11</t>
  </si>
  <si>
    <t xml:space="preserve">"09:53:33 Flow: Fixed -&gt; 300 umol/s"
</t>
  </si>
  <si>
    <t xml:space="preserve">"09:50:10 Lamp: ParIn -&gt;  300 uml"
</t>
  </si>
  <si>
    <t>09:49:48</t>
  </si>
  <si>
    <t xml:space="preserve">"09:50:10 Flow: Fixed -&gt; 300 umol/s"
</t>
  </si>
  <si>
    <t xml:space="preserve">"09:46:47 Lamp: ParIn -&gt;  150 uml"
</t>
  </si>
  <si>
    <t>09:46:24</t>
  </si>
  <si>
    <t xml:space="preserve">"09:46:46 Flow: Fixed -&gt; 300 umol/s"
</t>
  </si>
  <si>
    <t xml:space="preserve">"09:43:23 Lamp: ParIn -&gt;  100 uml"
</t>
  </si>
  <si>
    <t>09:43:01</t>
  </si>
  <si>
    <t xml:space="preserve">"09:43:23 Flow: Fixed -&gt; 300 umol/s"
</t>
  </si>
  <si>
    <t xml:space="preserve">"09:40:00 Lamp: ParIn -&gt;  50 uml"
</t>
  </si>
  <si>
    <t>09:39:38</t>
  </si>
  <si>
    <t xml:space="preserve">"09:40:00 Flow: Fixed -&gt; 300 umol/s"
</t>
  </si>
  <si>
    <t xml:space="preserve">"09:36:37 Lamp: ParIn -&gt;  25 uml"
</t>
  </si>
  <si>
    <t>09:36:15</t>
  </si>
  <si>
    <t xml:space="preserve">"09:36:37 Flow: Fixed -&gt; 300 umol/s"
</t>
  </si>
  <si>
    <t xml:space="preserve">"09:33:14 Lamp: ParIn -&gt;  0 uml"
</t>
  </si>
  <si>
    <t xml:space="preserve">"09:33:14 Flow: Fixed -&gt; 300 umol/s"
</t>
  </si>
  <si>
    <t xml:space="preserve">"09:33:14 Coolers: Off"
</t>
  </si>
  <si>
    <t xml:space="preserve">"09:33:14 CO2 Mixer: CO2R -&gt; 400 uml"
</t>
  </si>
  <si>
    <t xml:space="preserve">"09:33:14 Lamp: Off"
</t>
  </si>
  <si>
    <t xml:space="preserve">"09:33:11 Launched AutoProg /User/Configs/AutoProgs/LightCurve2"
</t>
  </si>
  <si>
    <t>Sun Oct 10 2021 09:33:11</t>
  </si>
  <si>
    <t xml:space="preserve">"10:13:00 Flow: Fixed -&gt; 300 umol/s"
</t>
  </si>
  <si>
    <t xml:space="preserve">"10:13:00 Coolers: Off"
</t>
  </si>
  <si>
    <t xml:space="preserve">"10:13:00 CO2 Mixer: CO2R -&gt; 400 uml"
</t>
  </si>
  <si>
    <t xml:space="preserve">"10:13:00 Lamp: ParIn -&gt;  2000 uml"
</t>
  </si>
  <si>
    <t>10:12:38</t>
  </si>
  <si>
    <t xml:space="preserve">"10:12:59 Flow: Fixed -&gt; 300 umol/s"
</t>
  </si>
  <si>
    <t xml:space="preserve">"10:09:37 Lamp: ParIn -&gt;  2000 uml"
</t>
  </si>
  <si>
    <t>10:09:15</t>
  </si>
  <si>
    <t xml:space="preserve">"10:09:37 Flow: Fixed -&gt; 300 umol/s"
</t>
  </si>
  <si>
    <t xml:space="preserve">"10:06:14 Lamp: ParIn -&gt;  1600 uml"
</t>
  </si>
  <si>
    <t>10:05:52</t>
  </si>
  <si>
    <t xml:space="preserve">"10:06:14 Flow: Fixed -&gt; 300 umol/s"
</t>
  </si>
  <si>
    <t xml:space="preserve">"10:02:51 Lamp: ParIn -&gt;  1250 uml"
</t>
  </si>
  <si>
    <t>10:02:29</t>
  </si>
  <si>
    <t xml:space="preserve">"10:02:51 Flow: Fixed -&gt; 300 umol/s"
</t>
  </si>
  <si>
    <t xml:space="preserve">"09:59:28 Lamp: ParIn -&gt;  1000 uml"
</t>
  </si>
  <si>
    <t>09:59:06</t>
  </si>
  <si>
    <t xml:space="preserve">"09:59:27 Flow: Fixed -&gt; 300 umol/s"
</t>
  </si>
  <si>
    <t xml:space="preserve">"09:56:05 Lamp: ParIn -&gt;  750 uml"
</t>
  </si>
  <si>
    <t>09:55:43</t>
  </si>
  <si>
    <t xml:space="preserve">"09:56:05 Flow: Fixed -&gt; 300 umol/s"
</t>
  </si>
  <si>
    <t xml:space="preserve">"09:52:42 Lamp: ParIn -&gt;  500 uml"
</t>
  </si>
  <si>
    <t>09:52:20</t>
  </si>
  <si>
    <t xml:space="preserve">"09:52:41 Flow: Fixed -&gt; 300 umol/s"
</t>
  </si>
  <si>
    <t xml:space="preserve">"09:49:19 Lamp: ParIn -&gt;  300 uml"
</t>
  </si>
  <si>
    <t>09:48:57</t>
  </si>
  <si>
    <t xml:space="preserve">"09:49:19 Flow: Fixed -&gt; 300 umol/s"
</t>
  </si>
  <si>
    <t xml:space="preserve">"09:45:56 Lamp: ParIn -&gt;  150 uml"
</t>
  </si>
  <si>
    <t>09:45:34</t>
  </si>
  <si>
    <t xml:space="preserve">"09:45:56 Flow: Fixed -&gt; 300 umol/s"
</t>
  </si>
  <si>
    <t xml:space="preserve">"09:42:33 Lamp: ParIn -&gt;  100 uml"
</t>
  </si>
  <si>
    <t>09:42:11</t>
  </si>
  <si>
    <t xml:space="preserve">"09:42:33 Flow: Fixed -&gt; 300 umol/s"
</t>
  </si>
  <si>
    <t xml:space="preserve">"09:39:10 Lamp: ParIn -&gt;  50 uml"
</t>
  </si>
  <si>
    <t>09:38:48</t>
  </si>
  <si>
    <t xml:space="preserve">"09:39:10 Flow: Fixed -&gt; 300 umol/s"
</t>
  </si>
  <si>
    <t xml:space="preserve">"09:35:47 Lamp: ParIn -&gt;  25 uml"
</t>
  </si>
  <si>
    <t>09:35:25</t>
  </si>
  <si>
    <t xml:space="preserve">"09:35:47 Flow: Fixed -&gt; 300 umol/s"
</t>
  </si>
  <si>
    <t xml:space="preserve">"09:32:24 Lamp: ParIn -&gt;  0 uml"
</t>
  </si>
  <si>
    <t xml:space="preserve">"09:32:24 Flow: Fixed -&gt; 300 umol/s"
</t>
  </si>
  <si>
    <t xml:space="preserve">"09:32:24 Coolers: Off"
</t>
  </si>
  <si>
    <t xml:space="preserve">"09:32:24 CO2 Mixer: CO2R -&gt; 400 uml"
</t>
  </si>
  <si>
    <t xml:space="preserve">"09:32:24 Lamp: Off"
</t>
  </si>
  <si>
    <t xml:space="preserve">"09:31:06 Launched AutoProg /User/Configs/AutoProgs/LightCurve2"
</t>
  </si>
  <si>
    <t>Sun Oct 10 2021 09:31:06</t>
  </si>
  <si>
    <t xml:space="preserve">"13:26:58 Flow: Fixed -&gt; 300 umol/s"
</t>
  </si>
  <si>
    <t xml:space="preserve">"13:26:58 Coolers: Off"
</t>
  </si>
  <si>
    <t xml:space="preserve">"13:26:58 CO2 Mixer: CO2R -&gt; 400 uml"
</t>
  </si>
  <si>
    <t xml:space="preserve">"13:26:58 Lamp: ParIn -&gt;  2000 uml"
</t>
  </si>
  <si>
    <t>13:26:36</t>
  </si>
  <si>
    <t xml:space="preserve">"13:23:35 Lamp: ParIn -&gt;  2000 uml"
</t>
  </si>
  <si>
    <t>13:23:13</t>
  </si>
  <si>
    <t xml:space="preserve">"13:23:34 Flow: Fixed -&gt; 300 umol/s"
</t>
  </si>
  <si>
    <t xml:space="preserve">"13:20:12 Lamp: ParIn -&gt;  1600 uml"
</t>
  </si>
  <si>
    <t>13:19:51</t>
  </si>
  <si>
    <t xml:space="preserve">"13:20:12 Flow: Fixed -&gt; 300 umol/s"
</t>
  </si>
  <si>
    <t xml:space="preserve">"13:16:50 Lamp: ParIn -&gt;  1250 uml"
</t>
  </si>
  <si>
    <t>13:16:28</t>
  </si>
  <si>
    <t xml:space="preserve">"13:16:50 Flow: Fixed -&gt; 300 umol/s"
</t>
  </si>
  <si>
    <t xml:space="preserve">"13:13:27 Lamp: ParIn -&gt;  1000 uml"
</t>
  </si>
  <si>
    <t>13:13:05</t>
  </si>
  <si>
    <t xml:space="preserve">"13:13:26 Flow: Fixed -&gt; 300 umol/s"
</t>
  </si>
  <si>
    <t xml:space="preserve">"13:10:04 Lamp: ParIn -&gt;  750 uml"
</t>
  </si>
  <si>
    <t>13:09:42</t>
  </si>
  <si>
    <t xml:space="preserve">"13:10:04 Flow: Fixed -&gt; 300 umol/s"
</t>
  </si>
  <si>
    <t xml:space="preserve">"13:06:41 Lamp: ParIn -&gt;  500 uml"
</t>
  </si>
  <si>
    <t>13:06:19</t>
  </si>
  <si>
    <t xml:space="preserve">"13:06:41 Flow: Fixed -&gt; 300 umol/s"
</t>
  </si>
  <si>
    <t xml:space="preserve">"13:03:18 Lamp: ParIn -&gt;  300 uml"
</t>
  </si>
  <si>
    <t>13:02:56</t>
  </si>
  <si>
    <t xml:space="preserve">"13:03:18 Flow: Fixed -&gt; 300 umol/s"
</t>
  </si>
  <si>
    <t xml:space="preserve">"12:59:55 Lamp: ParIn -&gt;  150 uml"
</t>
  </si>
  <si>
    <t>12:59:33</t>
  </si>
  <si>
    <t xml:space="preserve">"12:59:55 Flow: Fixed -&gt; 300 umol/s"
</t>
  </si>
  <si>
    <t xml:space="preserve">"12:56:32 Lamp: ParIn -&gt;  100 uml"
</t>
  </si>
  <si>
    <t>12:56:10</t>
  </si>
  <si>
    <t xml:space="preserve">"12:56:32 Flow: Fixed -&gt; 300 umol/s"
</t>
  </si>
  <si>
    <t xml:space="preserve">"12:53:09 Lamp: ParIn -&gt;  50 uml"
</t>
  </si>
  <si>
    <t>12:52:47</t>
  </si>
  <si>
    <t xml:space="preserve">"12:53:09 Flow: Fixed -&gt; 300 umol/s"
</t>
  </si>
  <si>
    <t xml:space="preserve">"12:49:46 Lamp: ParIn -&gt;  25 uml"
</t>
  </si>
  <si>
    <t>12:49:24</t>
  </si>
  <si>
    <t xml:space="preserve">"12:49:45 Flow: Fixed -&gt; 300 umol/s"
</t>
  </si>
  <si>
    <t xml:space="preserve">"12:46:23 Lamp: ParIn -&gt;  0 uml"
</t>
  </si>
  <si>
    <t xml:space="preserve">"12:46:22 Flow: Fixed -&gt; 300 umol/s"
</t>
  </si>
  <si>
    <t xml:space="preserve">"12:46:22 Coolers: Off"
</t>
  </si>
  <si>
    <t xml:space="preserve">"12:46:22 CO2 Mixer: CO2R -&gt; 400 uml"
</t>
  </si>
  <si>
    <t xml:space="preserve">"12:46:22 Lamp: Off"
</t>
  </si>
  <si>
    <t xml:space="preserve">"12:46:16 Launched AutoProg /User/Configs/AutoProgs/LightCurve2"
</t>
  </si>
  <si>
    <t>Tue Oct 12 2021 12:46:16</t>
  </si>
  <si>
    <t xml:space="preserve">"14:54:51 Flow: Fixed -&gt; 300 umol/s"
</t>
  </si>
  <si>
    <t xml:space="preserve">"14:54:51 Coolers: Off"
</t>
  </si>
  <si>
    <t xml:space="preserve">"14:54:51 CO2 Mixer: CO2R -&gt; 400 uml"
</t>
  </si>
  <si>
    <t xml:space="preserve">"14:54:51 Lamp: ParIn -&gt;  2000 uml"
</t>
  </si>
  <si>
    <t>14:54:29</t>
  </si>
  <si>
    <t xml:space="preserve">"14:51:28 Lamp: ParIn -&gt;  2000 uml"
</t>
  </si>
  <si>
    <t>14:51:06</t>
  </si>
  <si>
    <t xml:space="preserve">"14:51:28 Flow: Fixed -&gt; 300 umol/s"
</t>
  </si>
  <si>
    <t xml:space="preserve">"14:48:05 Lamp: ParIn -&gt;  1600 uml"
</t>
  </si>
  <si>
    <t>14:47:43</t>
  </si>
  <si>
    <t xml:space="preserve">"14:48:05 Flow: Fixed -&gt; 300 umol/s"
</t>
  </si>
  <si>
    <t xml:space="preserve">"14:44:42 Lamp: ParIn -&gt;  1250 uml"
</t>
  </si>
  <si>
    <t>14:44:20</t>
  </si>
  <si>
    <t xml:space="preserve">"14:44:42 Flow: Fixed -&gt; 300 umol/s"
</t>
  </si>
  <si>
    <t xml:space="preserve">"14:41:19 Lamp: ParIn -&gt;  1000 uml"
</t>
  </si>
  <si>
    <t>14:40:57</t>
  </si>
  <si>
    <t xml:space="preserve">"14:41:18 Flow: Fixed -&gt; 300 umol/s"
</t>
  </si>
  <si>
    <t xml:space="preserve">"14:37:56 Lamp: ParIn -&gt;  750 uml"
</t>
  </si>
  <si>
    <t>14:37:34</t>
  </si>
  <si>
    <t xml:space="preserve">"14:37:56 Flow: Fixed -&gt; 300 umol/s"
</t>
  </si>
  <si>
    <t xml:space="preserve">"14:34:33 Lamp: ParIn -&gt;  500 uml"
</t>
  </si>
  <si>
    <t>14:34:11</t>
  </si>
  <si>
    <t xml:space="preserve">"14:34:32 Flow: Fixed -&gt; 300 umol/s"
</t>
  </si>
  <si>
    <t xml:space="preserve">"14:31:10 Lamp: ParIn -&gt;  300 uml"
</t>
  </si>
  <si>
    <t>14:30:48</t>
  </si>
  <si>
    <t xml:space="preserve">"14:31:10 Flow: Fixed -&gt; 300 umol/s"
</t>
  </si>
  <si>
    <t xml:space="preserve">"14:27:47 Lamp: ParIn -&gt;  150 uml"
</t>
  </si>
  <si>
    <t>14:27:25</t>
  </si>
  <si>
    <t xml:space="preserve">"14:27:47 Flow: Fixed -&gt; 300 umol/s"
</t>
  </si>
  <si>
    <t xml:space="preserve">"14:24:24 Lamp: ParIn -&gt;  100 uml"
</t>
  </si>
  <si>
    <t>14:24:02</t>
  </si>
  <si>
    <t xml:space="preserve">"14:24:24 Flow: Fixed -&gt; 300 umol/s"
</t>
  </si>
  <si>
    <t xml:space="preserve">"14:21:01 Lamp: ParIn -&gt;  50 uml"
</t>
  </si>
  <si>
    <t>14:20:39</t>
  </si>
  <si>
    <t xml:space="preserve">"14:21:01 Flow: Fixed -&gt; 300 umol/s"
</t>
  </si>
  <si>
    <t xml:space="preserve">"14:17:38 Lamp: ParIn -&gt;  25 uml"
</t>
  </si>
  <si>
    <t>14:17:16</t>
  </si>
  <si>
    <t xml:space="preserve">"14:17:38 Flow: Fixed -&gt; 300 umol/s"
</t>
  </si>
  <si>
    <t xml:space="preserve">"14:14:15 Lamp: ParIn -&gt;  0 uml"
</t>
  </si>
  <si>
    <t xml:space="preserve">"14:14:15 Flow: Fixed -&gt; 300 umol/s"
</t>
  </si>
  <si>
    <t xml:space="preserve">"14:14:15 Coolers: Off"
</t>
  </si>
  <si>
    <t xml:space="preserve">"14:14:15 CO2 Mixer: CO2R -&gt; 400 uml"
</t>
  </si>
  <si>
    <t xml:space="preserve">"14:14:14 Lamp: Off"
</t>
  </si>
  <si>
    <t xml:space="preserve">"14:14:08 Launched AutoProg /User/Configs/AutoProgs/LightCurve2"
</t>
  </si>
  <si>
    <t>Tue Oct 12 2021 14:14:08</t>
  </si>
  <si>
    <t xml:space="preserve">"10:12:16 Flow: Fixed -&gt; 300 umol/s"
</t>
  </si>
  <si>
    <t xml:space="preserve">"10:12:16 Coolers: Off"
</t>
  </si>
  <si>
    <t xml:space="preserve">"10:12:16 CO2 Mixer: CO2R -&gt; 400 uml"
</t>
  </si>
  <si>
    <t xml:space="preserve">"10:12:16 Lamp: ParIn -&gt;  2000 uml"
</t>
  </si>
  <si>
    <t>10:11:53</t>
  </si>
  <si>
    <t xml:space="preserve">"10:08:52 Lamp: ParIn -&gt;  2000 uml"
</t>
  </si>
  <si>
    <t>10:08:29</t>
  </si>
  <si>
    <t xml:space="preserve">"10:08:52 Flow: Fixed -&gt; 300 umol/s"
</t>
  </si>
  <si>
    <t xml:space="preserve">"10:05:28 Lamp: ParIn -&gt;  1600 uml"
</t>
  </si>
  <si>
    <t>10:05:04</t>
  </si>
  <si>
    <t xml:space="preserve">"10:05:27 Flow: Fixed -&gt; 300 umol/s"
</t>
  </si>
  <si>
    <t xml:space="preserve">"10:02:03 Lamp: ParIn -&gt;  1250 uml"
</t>
  </si>
  <si>
    <t>10:01:39</t>
  </si>
  <si>
    <t xml:space="preserve">"10:02:03 Flow: Fixed -&gt; 300 umol/s"
</t>
  </si>
  <si>
    <t xml:space="preserve">"09:58:38 Lamp: ParIn -&gt;  1000 uml"
</t>
  </si>
  <si>
    <t>09:58:14</t>
  </si>
  <si>
    <t xml:space="preserve">"09:58:38 Flow: Fixed -&gt; 300 umol/s"
</t>
  </si>
  <si>
    <t xml:space="preserve">"09:55:13 Lamp: ParIn -&gt;  750 uml"
</t>
  </si>
  <si>
    <t>09:54:49</t>
  </si>
  <si>
    <t xml:space="preserve">"09:55:13 Flow: Fixed -&gt; 300 umol/s"
</t>
  </si>
  <si>
    <t xml:space="preserve">"09:51:48 Lamp: ParIn -&gt;  500 uml"
</t>
  </si>
  <si>
    <t>09:51:24</t>
  </si>
  <si>
    <t xml:space="preserve">"09:51:47 Flow: Fixed -&gt; 300 umol/s"
</t>
  </si>
  <si>
    <t xml:space="preserve">"09:48:23 Lamp: ParIn -&gt;  300 uml"
</t>
  </si>
  <si>
    <t>09:48:00</t>
  </si>
  <si>
    <t xml:space="preserve">"09:48:23 Flow: Fixed -&gt; 300 umol/s"
</t>
  </si>
  <si>
    <t xml:space="preserve">"09:44:59 Lamp: ParIn -&gt;  150 uml"
</t>
  </si>
  <si>
    <t>09:44:35</t>
  </si>
  <si>
    <t xml:space="preserve">"09:44:59 Flow: Fixed -&gt; 300 umol/s"
</t>
  </si>
  <si>
    <t xml:space="preserve">"09:41:34 Lamp: ParIn -&gt;  100 uml"
</t>
  </si>
  <si>
    <t>09:41:11</t>
  </si>
  <si>
    <t xml:space="preserve">"09:41:34 Flow: Fixed -&gt; 300 umol/s"
</t>
  </si>
  <si>
    <t xml:space="preserve">"09:38:10 Lamp: ParIn -&gt;  50 uml"
</t>
  </si>
  <si>
    <t>09:37:46</t>
  </si>
  <si>
    <t xml:space="preserve">"09:38:10 Flow: Fixed -&gt; 300 umol/s"
</t>
  </si>
  <si>
    <t xml:space="preserve">"09:34:45 Lamp: ParIn -&gt;  25 uml"
</t>
  </si>
  <si>
    <t>09:34:21</t>
  </si>
  <si>
    <t xml:space="preserve">"09:34:45 Flow: Fixed -&gt; 300 umol/s"
</t>
  </si>
  <si>
    <t xml:space="preserve">"09:31:20 Lamp: ParIn -&gt;  0 uml"
</t>
  </si>
  <si>
    <t xml:space="preserve">"09:31:20 Flow: Fixed -&gt; 300 umol/s"
</t>
  </si>
  <si>
    <t xml:space="preserve">"09:31:20 Coolers: Off"
</t>
  </si>
  <si>
    <t xml:space="preserve">"09:31:20 CO2 Mixer: CO2R -&gt; 400 uml"
</t>
  </si>
  <si>
    <t xml:space="preserve">"09:31:20 Lamp: Off"
</t>
  </si>
  <si>
    <t xml:space="preserve">"09:29:57 Launched AutoProg /User/Configs/AutoProgs/LightCurve2"
</t>
  </si>
  <si>
    <t>Mon Oct 11 2021 09:29:57</t>
  </si>
  <si>
    <t xml:space="preserve">"10:11:16 Flow: Fixed -&gt; 300 umol/s"
</t>
  </si>
  <si>
    <t xml:space="preserve">"10:11:16 Coolers: Off"
</t>
  </si>
  <si>
    <t xml:space="preserve">"10:11:16 CO2 Mixer: CO2R -&gt; 400 uml"
</t>
  </si>
  <si>
    <t xml:space="preserve">"10:11:16 Lamp: ParIn -&gt;  2000 uml"
</t>
  </si>
  <si>
    <t>10:10:54</t>
  </si>
  <si>
    <t xml:space="preserve">"10:07:53 Lamp: ParIn -&gt;  2000 uml"
</t>
  </si>
  <si>
    <t>10:07:31</t>
  </si>
  <si>
    <t xml:space="preserve">"10:07:53 Flow: Fixed -&gt; 300 umol/s"
</t>
  </si>
  <si>
    <t xml:space="preserve">"10:04:30 Lamp: ParIn -&gt;  1600 uml"
</t>
  </si>
  <si>
    <t>10:04:08</t>
  </si>
  <si>
    <t xml:space="preserve">"10:04:30 Flow: Fixed -&gt; 300 umol/s"
</t>
  </si>
  <si>
    <t xml:space="preserve">"10:01:07 Lamp: ParIn -&gt;  1250 uml"
</t>
  </si>
  <si>
    <t>10:00:45</t>
  </si>
  <si>
    <t xml:space="preserve">"10:01:07 Flow: Fixed -&gt; 300 umol/s"
</t>
  </si>
  <si>
    <t xml:space="preserve">"09:57:44 Lamp: ParIn -&gt;  1000 uml"
</t>
  </si>
  <si>
    <t>09:57:22</t>
  </si>
  <si>
    <t xml:space="preserve">"09:57:44 Flow: Fixed -&gt; 300 umol/s"
</t>
  </si>
  <si>
    <t xml:space="preserve">"09:54:21 Lamp: ParIn -&gt;  750 uml"
</t>
  </si>
  <si>
    <t>09:53:59</t>
  </si>
  <si>
    <t xml:space="preserve">"09:54:21 Flow: Fixed -&gt; 300 umol/s"
</t>
  </si>
  <si>
    <t xml:space="preserve">"09:50:58 Lamp: ParIn -&gt;  500 uml"
</t>
  </si>
  <si>
    <t>09:50:36</t>
  </si>
  <si>
    <t xml:space="preserve">"09:50:58 Flow: Fixed -&gt; 300 umol/s"
</t>
  </si>
  <si>
    <t xml:space="preserve">"09:47:35 Lamp: ParIn -&gt;  300 uml"
</t>
  </si>
  <si>
    <t>09:47:13</t>
  </si>
  <si>
    <t xml:space="preserve">"09:47:35 Flow: Fixed -&gt; 300 umol/s"
</t>
  </si>
  <si>
    <t xml:space="preserve">"09:44:12 Lamp: ParIn -&gt;  150 uml"
</t>
  </si>
  <si>
    <t>09:43:50</t>
  </si>
  <si>
    <t xml:space="preserve">"09:44:12 Flow: Fixed -&gt; 300 umol/s"
</t>
  </si>
  <si>
    <t xml:space="preserve">"09:40:49 Lamp: ParIn -&gt;  100 uml"
</t>
  </si>
  <si>
    <t>09:40:27</t>
  </si>
  <si>
    <t xml:space="preserve">"09:40:49 Flow: Fixed -&gt; 300 umol/s"
</t>
  </si>
  <si>
    <t xml:space="preserve">"09:37:26 Lamp: ParIn -&gt;  50 uml"
</t>
  </si>
  <si>
    <t>09:37:04</t>
  </si>
  <si>
    <t xml:space="preserve">"09:37:26 Flow: Fixed -&gt; 300 umol/s"
</t>
  </si>
  <si>
    <t xml:space="preserve">"09:34:03 Lamp: ParIn -&gt;  25 uml"
</t>
  </si>
  <si>
    <t>09:33:41</t>
  </si>
  <si>
    <t xml:space="preserve">"09:34:03 Flow: Fixed -&gt; 300 umol/s"
</t>
  </si>
  <si>
    <t xml:space="preserve">"09:30:40 Lamp: ParIn -&gt;  0 uml"
</t>
  </si>
  <si>
    <t xml:space="preserve">"09:30:40 Flow: Fixed -&gt; 300 umol/s"
</t>
  </si>
  <si>
    <t xml:space="preserve">"09:30:40 Coolers: Off"
</t>
  </si>
  <si>
    <t xml:space="preserve">"09:30:40 CO2 Mixer: CO2R -&gt; 400 uml"
</t>
  </si>
  <si>
    <t xml:space="preserve">"09:30:40 Lamp: Off"
</t>
  </si>
  <si>
    <t xml:space="preserve">"09:29:12 Launched AutoProg /User/Configs/AutoProgs/LightCurve2"
</t>
  </si>
  <si>
    <t>Mon Oct 11 2021 09:29:12</t>
  </si>
  <si>
    <t xml:space="preserve">"11:38:58 Flow: Fixed -&gt; 300 umol/s"
</t>
  </si>
  <si>
    <t xml:space="preserve">"11:38:58 Coolers: Off"
</t>
  </si>
  <si>
    <t xml:space="preserve">"11:38:58 CO2 Mixer: CO2R -&gt; 400 uml"
</t>
  </si>
  <si>
    <t xml:space="preserve">"11:38:58 Lamp: ParIn -&gt;  2000 uml"
</t>
  </si>
  <si>
    <t>11:38:36</t>
  </si>
  <si>
    <t xml:space="preserve">"11:35:35 Lamp: ParIn -&gt;  2000 uml"
</t>
  </si>
  <si>
    <t>11:35:13</t>
  </si>
  <si>
    <t xml:space="preserve">"11:35:35 Flow: Fixed -&gt; 300 umol/s"
</t>
  </si>
  <si>
    <t xml:space="preserve">"11:32:12 Lamp: ParIn -&gt;  1600 uml"
</t>
  </si>
  <si>
    <t>11:31:50</t>
  </si>
  <si>
    <t xml:space="preserve">"11:32:12 Flow: Fixed -&gt; 300 umol/s"
</t>
  </si>
  <si>
    <t xml:space="preserve">"11:28:49 Lamp: ParIn -&gt;  1250 uml"
</t>
  </si>
  <si>
    <t>11:28:26</t>
  </si>
  <si>
    <t xml:space="preserve">"11:28:48 Flow: Fixed -&gt; 300 umol/s"
</t>
  </si>
  <si>
    <t xml:space="preserve">"11:25:25 Lamp: ParIn -&gt;  1000 uml"
</t>
  </si>
  <si>
    <t>11:25:03</t>
  </si>
  <si>
    <t xml:space="preserve">"11:25:25 Flow: Fixed -&gt; 300 umol/s"
</t>
  </si>
  <si>
    <t xml:space="preserve">"11:22:02 Lamp: ParIn -&gt;  750 uml"
</t>
  </si>
  <si>
    <t>11:21:40</t>
  </si>
  <si>
    <t xml:space="preserve">"11:22:02 Flow: Fixed -&gt; 300 umol/s"
</t>
  </si>
  <si>
    <t xml:space="preserve">"11:18:39 Lamp: ParIn -&gt;  500 uml"
</t>
  </si>
  <si>
    <t>11:18:17</t>
  </si>
  <si>
    <t xml:space="preserve">"11:18:39 Flow: Fixed -&gt; 300 umol/s"
</t>
  </si>
  <si>
    <t xml:space="preserve">"11:15:16 Lamp: ParIn -&gt;  300 uml"
</t>
  </si>
  <si>
    <t>11:14:54</t>
  </si>
  <si>
    <t xml:space="preserve">"11:15:16 Flow: Fixed -&gt; 300 umol/s"
</t>
  </si>
  <si>
    <t xml:space="preserve">"11:11:53 Lamp: ParIn -&gt;  150 uml"
</t>
  </si>
  <si>
    <t>11:11:31</t>
  </si>
  <si>
    <t xml:space="preserve">"11:11:53 Flow: Fixed -&gt; 300 umol/s"
</t>
  </si>
  <si>
    <t xml:space="preserve">"11:08:30 Lamp: ParIn -&gt;  100 uml"
</t>
  </si>
  <si>
    <t>11:08:08</t>
  </si>
  <si>
    <t xml:space="preserve">"11:08:30 Flow: Fixed -&gt; 300 umol/s"
</t>
  </si>
  <si>
    <t xml:space="preserve">"11:05:07 Lamp: ParIn -&gt;  50 uml"
</t>
  </si>
  <si>
    <t>11:04:45</t>
  </si>
  <si>
    <t xml:space="preserve">"11:05:07 Flow: Fixed -&gt; 300 umol/s"
</t>
  </si>
  <si>
    <t xml:space="preserve">"11:01:44 Lamp: ParIn -&gt;  25 uml"
</t>
  </si>
  <si>
    <t>11:01:22</t>
  </si>
  <si>
    <t xml:space="preserve">"11:01:44 Flow: Fixed -&gt; 300 umol/s"
</t>
  </si>
  <si>
    <t xml:space="preserve">"10:58:21 Lamp: ParIn -&gt;  0 uml"
</t>
  </si>
  <si>
    <t xml:space="preserve">"10:58:21 Flow: Fixed -&gt; 300 umol/s"
</t>
  </si>
  <si>
    <t xml:space="preserve">"10:58:21 Coolers: Off"
</t>
  </si>
  <si>
    <t xml:space="preserve">"10:58:21 CO2 Mixer: CO2R -&gt; 400 uml"
</t>
  </si>
  <si>
    <t xml:space="preserve">"10:58:21 Lamp: Off"
</t>
  </si>
  <si>
    <t xml:space="preserve">"10:56:53 Launched AutoProg /User/Configs/AutoProgs/LightCurve2"
</t>
  </si>
  <si>
    <t>Mon Oct 11 2021 10:56:53</t>
  </si>
  <si>
    <t xml:space="preserve">"10:13:53 Flow: Fixed -&gt; 300 umol/s"
</t>
  </si>
  <si>
    <t xml:space="preserve">"10:13:53 Coolers: Off"
</t>
  </si>
  <si>
    <t xml:space="preserve">"10:13:53 CO2 Mixer: CO2R -&gt; 400 uml"
</t>
  </si>
  <si>
    <t xml:space="preserve">"10:13:53 Lamp: ParIn -&gt;  2000 uml"
</t>
  </si>
  <si>
    <t>10:13:28</t>
  </si>
  <si>
    <t xml:space="preserve">"10:10:27 Lamp: ParIn -&gt;  2000 uml"
</t>
  </si>
  <si>
    <t>10:10:02</t>
  </si>
  <si>
    <t xml:space="preserve">"10:10:27 Flow: Fixed -&gt; 300 umol/s"
</t>
  </si>
  <si>
    <t xml:space="preserve">"10:07:01 Lamp: ParIn -&gt;  1600 uml"
</t>
  </si>
  <si>
    <t>10:06:35</t>
  </si>
  <si>
    <t xml:space="preserve">"10:07:01 Flow: Fixed -&gt; 300 umol/s"
</t>
  </si>
  <si>
    <t xml:space="preserve">"10:03:34 Lamp: ParIn -&gt;  1250 uml"
</t>
  </si>
  <si>
    <t>10:03:08</t>
  </si>
  <si>
    <t xml:space="preserve">"10:03:33 Flow: Fixed -&gt; 300 umol/s"
</t>
  </si>
  <si>
    <t xml:space="preserve">"10:00:07 Lamp: ParIn -&gt;  1000 uml"
</t>
  </si>
  <si>
    <t>09:59:42</t>
  </si>
  <si>
    <t xml:space="preserve">"10:00:07 Flow: Fixed -&gt; 300 umol/s"
</t>
  </si>
  <si>
    <t xml:space="preserve">"09:56:41 Lamp: ParIn -&gt;  750 uml"
</t>
  </si>
  <si>
    <t>09:56:16</t>
  </si>
  <si>
    <t xml:space="preserve">"09:56:41 Flow: Fixed -&gt; 300 umol/s"
</t>
  </si>
  <si>
    <t xml:space="preserve">"09:53:15 Lamp: ParIn -&gt;  500 uml"
</t>
  </si>
  <si>
    <t>09:52:50</t>
  </si>
  <si>
    <t xml:space="preserve">"09:53:15 Flow: Fixed -&gt; 300 umol/s"
</t>
  </si>
  <si>
    <t xml:space="preserve">"09:49:49 Lamp: ParIn -&gt;  300 uml"
</t>
  </si>
  <si>
    <t>09:49:24</t>
  </si>
  <si>
    <t xml:space="preserve">"09:49:49 Flow: Fixed -&gt; 300 umol/s"
</t>
  </si>
  <si>
    <t xml:space="preserve">"09:46:23 Lamp: ParIn -&gt;  150 uml"
</t>
  </si>
  <si>
    <t>09:45:58</t>
  </si>
  <si>
    <t xml:space="preserve">"09:46:23 Flow: Fixed -&gt; 300 umol/s"
</t>
  </si>
  <si>
    <t xml:space="preserve">"09:42:57 Lamp: ParIn -&gt;  100 uml"
</t>
  </si>
  <si>
    <t>09:42:32</t>
  </si>
  <si>
    <t xml:space="preserve">"09:42:57 Flow: Fixed -&gt; 300 umol/s"
</t>
  </si>
  <si>
    <t xml:space="preserve">"09:39:31 Lamp: ParIn -&gt;  50 uml"
</t>
  </si>
  <si>
    <t>09:39:06</t>
  </si>
  <si>
    <t xml:space="preserve">"09:39:31 Flow: Fixed -&gt; 300 umol/s"
</t>
  </si>
  <si>
    <t xml:space="preserve">"09:36:05 Lamp: ParIn -&gt;  25 uml"
</t>
  </si>
  <si>
    <t>09:35:40</t>
  </si>
  <si>
    <t xml:space="preserve">"09:36:05 Flow: Fixed -&gt; 300 umol/s"
</t>
  </si>
  <si>
    <t xml:space="preserve">"09:32:39 Lamp: ParIn -&gt;  0 uml"
</t>
  </si>
  <si>
    <t xml:space="preserve">"09:32:38 Flow: Fixed -&gt; 300 umol/s"
</t>
  </si>
  <si>
    <t xml:space="preserve">"09:32:38 Coolers: Off"
</t>
  </si>
  <si>
    <t xml:space="preserve">"09:32:38 CO2 Mixer: CO2R -&gt; 400 uml"
</t>
  </si>
  <si>
    <t xml:space="preserve">"09:32:38 Lamp: Off"
</t>
  </si>
  <si>
    <t xml:space="preserve">"09:32:26 Launched AutoProg /User/Configs/AutoProgs/LightCurve2"
</t>
  </si>
  <si>
    <t>Wed Oct 13 2021 09:32:26</t>
  </si>
  <si>
    <t xml:space="preserve">"11:54:59 Flow: Fixed -&gt; 300 umol/s"
</t>
  </si>
  <si>
    <t xml:space="preserve">"11:54:59 Coolers: Off"
</t>
  </si>
  <si>
    <t xml:space="preserve">"11:54:59 CO2 Mixer: CO2R -&gt; 400 uml"
</t>
  </si>
  <si>
    <t xml:space="preserve">"11:54:59 Lamp: ParIn -&gt;  2000 uml"
</t>
  </si>
  <si>
    <t>11:54:35</t>
  </si>
  <si>
    <t xml:space="preserve">"11:54:58 Flow: Fixed -&gt; 300 umol/s"
</t>
  </si>
  <si>
    <t xml:space="preserve">"11:51:34 Lamp: ParIn -&gt;  2000 uml"
</t>
  </si>
  <si>
    <t>11:51:10</t>
  </si>
  <si>
    <t xml:space="preserve">"11:51:34 Flow: Fixed -&gt; 300 umol/s"
</t>
  </si>
  <si>
    <t xml:space="preserve">"11:48:09 Lamp: ParIn -&gt;  1600 uml"
</t>
  </si>
  <si>
    <t>11:47:46</t>
  </si>
  <si>
    <t xml:space="preserve">"11:48:09 Flow: Fixed -&gt; 300 umol/s"
</t>
  </si>
  <si>
    <t xml:space="preserve">"11:44:45 Lamp: ParIn -&gt;  1250 uml"
</t>
  </si>
  <si>
    <t>11:44:22</t>
  </si>
  <si>
    <t xml:space="preserve">"11:44:45 Flow: Fixed -&gt; 300 umol/s"
</t>
  </si>
  <si>
    <t xml:space="preserve">"11:41:21 Lamp: ParIn -&gt;  1000 uml"
</t>
  </si>
  <si>
    <t xml:space="preserve">"11:41:21 Flow: Fixed -&gt; 300 umol/s"
</t>
  </si>
  <si>
    <t xml:space="preserve">"11:37:57 Lamp: ParIn -&gt;  750 uml"
</t>
  </si>
  <si>
    <t>11:37:34</t>
  </si>
  <si>
    <t xml:space="preserve">"11:34:33 Lamp: ParIn -&gt;  500 uml"
</t>
  </si>
  <si>
    <t>11:34:10</t>
  </si>
  <si>
    <t xml:space="preserve">"11:34:33 Flow: Fixed -&gt; 300 umol/s"
</t>
  </si>
  <si>
    <t xml:space="preserve">"11:31:09 Lamp: ParIn -&gt;  300 uml"
</t>
  </si>
  <si>
    <t>11:30:46</t>
  </si>
  <si>
    <t xml:space="preserve">"11:31:09 Flow: Fixed -&gt; 300 umol/s"
</t>
  </si>
  <si>
    <t xml:space="preserve">"11:27:45 Lamp: ParIn -&gt;  150 uml"
</t>
  </si>
  <si>
    <t>11:27:22</t>
  </si>
  <si>
    <t xml:space="preserve">"11:27:45 Flow: Fixed -&gt; 300 umol/s"
</t>
  </si>
  <si>
    <t xml:space="preserve">"11:24:21 Lamp: ParIn -&gt;  100 uml"
</t>
  </si>
  <si>
    <t>11:23:58</t>
  </si>
  <si>
    <t xml:space="preserve">"11:24:20 Flow: Fixed -&gt; 300 umol/s"
</t>
  </si>
  <si>
    <t xml:space="preserve">"11:20:57 Lamp: ParIn -&gt;  50 uml"
</t>
  </si>
  <si>
    <t>11:20:34</t>
  </si>
  <si>
    <t xml:space="preserve">"11:20:57 Flow: Fixed -&gt; 300 umol/s"
</t>
  </si>
  <si>
    <t xml:space="preserve">"11:17:33 Lamp: ParIn -&gt;  25 uml"
</t>
  </si>
  <si>
    <t>11:17:09</t>
  </si>
  <si>
    <t xml:space="preserve">"11:17:32 Flow: Fixed -&gt; 300 umol/s"
</t>
  </si>
  <si>
    <t xml:space="preserve">"11:14:08 Lamp: ParIn -&gt;  0 uml"
</t>
  </si>
  <si>
    <t xml:space="preserve">"11:14:08 Flow: Fixed -&gt; 300 umol/s"
</t>
  </si>
  <si>
    <t xml:space="preserve">"11:14:08 Coolers: Off"
</t>
  </si>
  <si>
    <t xml:space="preserve">"11:14:08 CO2 Mixer: CO2R -&gt; 400 uml"
</t>
  </si>
  <si>
    <t xml:space="preserve">"11:14:08 Lamp: Off"
</t>
  </si>
  <si>
    <t xml:space="preserve">"11:14:00 Launched AutoProg /User/Configs/AutoProgs/LightCurve2"
</t>
  </si>
  <si>
    <t>Tue Oct 12 2021 11:14:00</t>
  </si>
  <si>
    <t xml:space="preserve">"11:54:00 Flow: Fixed -&gt; 300 umol/s"
</t>
  </si>
  <si>
    <t xml:space="preserve">"11:54:00 Coolers: Off"
</t>
  </si>
  <si>
    <t xml:space="preserve">"11:54:00 CO2 Mixer: CO2R -&gt; 400 uml"
</t>
  </si>
  <si>
    <t xml:space="preserve">"11:54:00 Lamp: ParIn -&gt;  2000 uml"
</t>
  </si>
  <si>
    <t>11:53:38</t>
  </si>
  <si>
    <t xml:space="preserve">"11:50:37 Lamp: ParIn -&gt;  2000 uml"
</t>
  </si>
  <si>
    <t>11:50:15</t>
  </si>
  <si>
    <t xml:space="preserve">"11:50:37 Flow: Fixed -&gt; 300 umol/s"
</t>
  </si>
  <si>
    <t xml:space="preserve">"11:47:14 Lamp: ParIn -&gt;  1600 uml"
</t>
  </si>
  <si>
    <t>11:46:52</t>
  </si>
  <si>
    <t xml:space="preserve">"11:47:14 Flow: Fixed -&gt; 300 umol/s"
</t>
  </si>
  <si>
    <t xml:space="preserve">"11:43:51 Lamp: ParIn -&gt;  1250 uml"
</t>
  </si>
  <si>
    <t>11:43:29</t>
  </si>
  <si>
    <t xml:space="preserve">"11:43:51 Flow: Fixed -&gt; 300 umol/s"
</t>
  </si>
  <si>
    <t xml:space="preserve">"11:40:28 Lamp: ParIn -&gt;  1000 uml"
</t>
  </si>
  <si>
    <t>11:40:06</t>
  </si>
  <si>
    <t xml:space="preserve">"11:40:28 Flow: Fixed -&gt; 300 umol/s"
</t>
  </si>
  <si>
    <t xml:space="preserve">"11:37:05 Lamp: ParIn -&gt;  750 uml"
</t>
  </si>
  <si>
    <t>11:36:43</t>
  </si>
  <si>
    <t xml:space="preserve">"11:37:05 Flow: Fixed -&gt; 300 umol/s"
</t>
  </si>
  <si>
    <t xml:space="preserve">"11:33:42 Lamp: ParIn -&gt;  500 uml"
</t>
  </si>
  <si>
    <t>11:33:20</t>
  </si>
  <si>
    <t xml:space="preserve">"11:33:41 Flow: Fixed -&gt; 300 umol/s"
</t>
  </si>
  <si>
    <t xml:space="preserve">"11:30:19 Lamp: ParIn -&gt;  300 uml"
</t>
  </si>
  <si>
    <t>11:29:57</t>
  </si>
  <si>
    <t xml:space="preserve">"11:30:19 Flow: Fixed -&gt; 300 umol/s"
</t>
  </si>
  <si>
    <t xml:space="preserve">"11:26:56 Lamp: ParIn -&gt;  150 uml"
</t>
  </si>
  <si>
    <t>11:26:34</t>
  </si>
  <si>
    <t xml:space="preserve">"11:26:55 Flow: Fixed -&gt; 300 umol/s"
</t>
  </si>
  <si>
    <t xml:space="preserve">"11:23:33 Lamp: ParIn -&gt;  100 uml"
</t>
  </si>
  <si>
    <t>11:23:11</t>
  </si>
  <si>
    <t xml:space="preserve">"11:23:33 Flow: Fixed -&gt; 300 umol/s"
</t>
  </si>
  <si>
    <t xml:space="preserve">"11:20:10 Lamp: ParIn -&gt;  50 uml"
</t>
  </si>
  <si>
    <t>11:19:48</t>
  </si>
  <si>
    <t xml:space="preserve">"11:20:10 Flow: Fixed -&gt; 300 umol/s"
</t>
  </si>
  <si>
    <t xml:space="preserve">"11:16:47 Lamp: ParIn -&gt;  25 uml"
</t>
  </si>
  <si>
    <t>11:16:25</t>
  </si>
  <si>
    <t xml:space="preserve">"11:16:47 Flow: Fixed -&gt; 300 umol/s"
</t>
  </si>
  <si>
    <t xml:space="preserve">"11:13:24 Lamp: ParIn -&gt;  0 uml"
</t>
  </si>
  <si>
    <t xml:space="preserve">"11:13:24 Flow: Fixed -&gt; 300 umol/s"
</t>
  </si>
  <si>
    <t xml:space="preserve">"11:13:24 Coolers: Off"
</t>
  </si>
  <si>
    <t xml:space="preserve">"11:13:24 CO2 Mixer: CO2R -&gt; 400 uml"
</t>
  </si>
  <si>
    <t xml:space="preserve">"11:13:24 Lamp: Off"
</t>
  </si>
  <si>
    <t xml:space="preserve">"11:13:19 Launched AutoProg /User/Configs/AutoProgs/LightCurve2"
</t>
  </si>
  <si>
    <t>Tue Oct 12 2021 11:13:19</t>
  </si>
  <si>
    <t xml:space="preserve">"12:40:06 Flow: Fixed -&gt; 300 umol/s"
</t>
  </si>
  <si>
    <t xml:space="preserve">"12:40:06 Coolers: Off"
</t>
  </si>
  <si>
    <t xml:space="preserve">"12:40:06 CO2 Mixer: CO2R -&gt; 400 uml"
</t>
  </si>
  <si>
    <t xml:space="preserve">"12:40:06 Lamp: ParIn -&gt;  2000 uml"
</t>
  </si>
  <si>
    <t>12:39:42</t>
  </si>
  <si>
    <t xml:space="preserve">"12:36:41 Lamp: ParIn -&gt;  2000 uml"
</t>
  </si>
  <si>
    <t>12:36:17</t>
  </si>
  <si>
    <t xml:space="preserve">"12:36:41 Flow: Fixed -&gt; 300 umol/s"
</t>
  </si>
  <si>
    <t xml:space="preserve">"12:33:16 Lamp: ParIn -&gt;  1600 uml"
</t>
  </si>
  <si>
    <t>12:32:53</t>
  </si>
  <si>
    <t xml:space="preserve">"12:33:16 Flow: Fixed -&gt; 300 umol/s"
</t>
  </si>
  <si>
    <t xml:space="preserve">"12:29:52 Lamp: ParIn -&gt;  1250 uml"
</t>
  </si>
  <si>
    <t>12:29:29</t>
  </si>
  <si>
    <t xml:space="preserve">"12:29:52 Flow: Fixed -&gt; 300 umol/s"
</t>
  </si>
  <si>
    <t xml:space="preserve">"12:26:28 Lamp: ParIn -&gt;  1000 uml"
</t>
  </si>
  <si>
    <t>12:26:05</t>
  </si>
  <si>
    <t xml:space="preserve">"12:26:28 Flow: Fixed -&gt; 300 umol/s"
</t>
  </si>
  <si>
    <t xml:space="preserve">"12:23:04 Lamp: ParIn -&gt;  750 uml"
</t>
  </si>
  <si>
    <t>12:22:41</t>
  </si>
  <si>
    <t xml:space="preserve">"12:23:04 Flow: Fixed -&gt; 300 umol/s"
</t>
  </si>
  <si>
    <t xml:space="preserve">"12:19:40 Lamp: ParIn -&gt;  500 uml"
</t>
  </si>
  <si>
    <t>12:19:17</t>
  </si>
  <si>
    <t xml:space="preserve">"12:19:40 Flow: Fixed -&gt; 300 umol/s"
</t>
  </si>
  <si>
    <t xml:space="preserve">"12:16:16 Lamp: ParIn -&gt;  300 uml"
</t>
  </si>
  <si>
    <t>12:15:53</t>
  </si>
  <si>
    <t xml:space="preserve">"12:16:16 Flow: Fixed -&gt; 300 umol/s"
</t>
  </si>
  <si>
    <t xml:space="preserve">"12:12:52 Lamp: ParIn -&gt;  150 uml"
</t>
  </si>
  <si>
    <t>12:12:29</t>
  </si>
  <si>
    <t xml:space="preserve">"12:12:52 Flow: Fixed -&gt; 300 umol/s"
</t>
  </si>
  <si>
    <t xml:space="preserve">"12:09:28 Lamp: ParIn -&gt;  100 uml"
</t>
  </si>
  <si>
    <t>12:09:05</t>
  </si>
  <si>
    <t xml:space="preserve">"12:09:27 Flow: Fixed -&gt; 300 umol/s"
</t>
  </si>
  <si>
    <t xml:space="preserve">"12:06:04 Lamp: ParIn -&gt;  50 uml"
</t>
  </si>
  <si>
    <t>12:05:41</t>
  </si>
  <si>
    <t xml:space="preserve">"12:06:04 Flow: Fixed -&gt; 300 umol/s"
</t>
  </si>
  <si>
    <t xml:space="preserve">"12:02:40 Lamp: ParIn -&gt;  25 uml"
</t>
  </si>
  <si>
    <t>12:02:17</t>
  </si>
  <si>
    <t xml:space="preserve">"12:02:40 Flow: Fixed -&gt; 300 umol/s"
</t>
  </si>
  <si>
    <t xml:space="preserve">"11:59:16 Lamp: ParIn -&gt;  0 uml"
</t>
  </si>
  <si>
    <t xml:space="preserve">"11:59:16 Flow: Fixed -&gt; 300 umol/s"
</t>
  </si>
  <si>
    <t xml:space="preserve">"11:59:16 Coolers: Off"
</t>
  </si>
  <si>
    <t xml:space="preserve">"11:59:16 CO2 Mixer: CO2R -&gt; 400 uml"
</t>
  </si>
  <si>
    <t xml:space="preserve">"11:59:16 Lamp: Off"
</t>
  </si>
  <si>
    <t xml:space="preserve">"11:59:04 Launched AutoProg /User/Configs/AutoProgs/LightCurve2"
</t>
  </si>
  <si>
    <t>Tue Oct 12 2021 11:59:04</t>
  </si>
  <si>
    <t xml:space="preserve">"14:07:04 Flow: Fixed -&gt; 300 umol/s"
</t>
  </si>
  <si>
    <t xml:space="preserve">"14:07:04 Coolers: Off"
</t>
  </si>
  <si>
    <t xml:space="preserve">"14:07:04 CO2 Mixer: CO2R -&gt; 400 uml"
</t>
  </si>
  <si>
    <t xml:space="preserve">"14:07:04 Lamp: ParIn -&gt;  2000 uml"
</t>
  </si>
  <si>
    <t>14:06:42</t>
  </si>
  <si>
    <t xml:space="preserve">"14:07:03 Flow: Fixed -&gt; 300 umol/s"
</t>
  </si>
  <si>
    <t xml:space="preserve">"14:03:41 Lamp: ParIn -&gt;  2000 uml"
</t>
  </si>
  <si>
    <t>14:03:19</t>
  </si>
  <si>
    <t xml:space="preserve">"14:03:41 Flow: Fixed -&gt; 300 umol/s"
</t>
  </si>
  <si>
    <t xml:space="preserve">"14:00:18 Lamp: ParIn -&gt;  1600 uml"
</t>
  </si>
  <si>
    <t>13:59:56</t>
  </si>
  <si>
    <t xml:space="preserve">"14:00:18 Flow: Fixed -&gt; 300 umol/s"
</t>
  </si>
  <si>
    <t xml:space="preserve">"13:56:55 Lamp: ParIn -&gt;  1250 uml"
</t>
  </si>
  <si>
    <t>13:56:33</t>
  </si>
  <si>
    <t xml:space="preserve">"13:56:55 Flow: Fixed -&gt; 300 umol/s"
</t>
  </si>
  <si>
    <t xml:space="preserve">"13:53:32 Lamp: ParIn -&gt;  1000 uml"
</t>
  </si>
  <si>
    <t>13:53:10</t>
  </si>
  <si>
    <t xml:space="preserve">"13:53:32 Flow: Fixed -&gt; 300 umol/s"
</t>
  </si>
  <si>
    <t xml:space="preserve">"13:50:09 Lamp: ParIn -&gt;  750 uml"
</t>
  </si>
  <si>
    <t>13:49:47</t>
  </si>
  <si>
    <t xml:space="preserve">"13:50:09 Flow: Fixed -&gt; 300 umol/s"
</t>
  </si>
  <si>
    <t xml:space="preserve">"13:46:46 Lamp: ParIn -&gt;  500 uml"
</t>
  </si>
  <si>
    <t>13:46:24</t>
  </si>
  <si>
    <t xml:space="preserve">"13:46:45 Flow: Fixed -&gt; 300 umol/s"
</t>
  </si>
  <si>
    <t xml:space="preserve">"13:43:23 Lamp: ParIn -&gt;  300 uml"
</t>
  </si>
  <si>
    <t>13:43:01</t>
  </si>
  <si>
    <t xml:space="preserve">"13:43:23 Flow: Fixed -&gt; 300 umol/s"
</t>
  </si>
  <si>
    <t xml:space="preserve">"13:40:00 Lamp: ParIn -&gt;  150 uml"
</t>
  </si>
  <si>
    <t>13:39:38</t>
  </si>
  <si>
    <t xml:space="preserve">"13:40:00 Flow: Fixed -&gt; 300 umol/s"
</t>
  </si>
  <si>
    <t xml:space="preserve">"13:36:37 Lamp: ParIn -&gt;  100 uml"
</t>
  </si>
  <si>
    <t>13:36:15</t>
  </si>
  <si>
    <t xml:space="preserve">"13:36:37 Flow: Fixed -&gt; 300 umol/s"
</t>
  </si>
  <si>
    <t xml:space="preserve">"13:33:14 Lamp: ParIn -&gt;  50 uml"
</t>
  </si>
  <si>
    <t>13:32:52</t>
  </si>
  <si>
    <t xml:space="preserve">"13:33:14 Flow: Fixed -&gt; 300 umol/s"
</t>
  </si>
  <si>
    <t xml:space="preserve">"13:29:51 Lamp: ParIn -&gt;  25 uml"
</t>
  </si>
  <si>
    <t>13:29:29</t>
  </si>
  <si>
    <t xml:space="preserve">"13:29:51 Flow: Fixed -&gt; 300 umol/s"
</t>
  </si>
  <si>
    <t xml:space="preserve">"13:26:28 Lamp: ParIn -&gt;  0 uml"
</t>
  </si>
  <si>
    <t xml:space="preserve">"13:26:28 Flow: Fixed -&gt; 300 umol/s"
</t>
  </si>
  <si>
    <t xml:space="preserve">"13:26:28 Coolers: Off"
</t>
  </si>
  <si>
    <t xml:space="preserve">"13:26:28 CO2 Mixer: CO2R -&gt; 400 uml"
</t>
  </si>
  <si>
    <t xml:space="preserve">"13:26:28 Lamp: Off"
</t>
  </si>
  <si>
    <t xml:space="preserve">"13:26:19 Launched AutoProg /User/Configs/AutoProgs/LightCurve2"
</t>
  </si>
  <si>
    <t>Tue Oct 12 2021 13:26:19</t>
  </si>
  <si>
    <t xml:space="preserve">"13:16:23 Flow: Fixed -&gt; 300 umol/s"
</t>
  </si>
  <si>
    <t xml:space="preserve">"13:16:23 Coolers: Off"
</t>
  </si>
  <si>
    <t xml:space="preserve">"13:16:23 CO2 Mixer: CO2R -&gt; 400 uml"
</t>
  </si>
  <si>
    <t xml:space="preserve">"13:16:23 Lamp: ParIn -&gt;  2000 uml"
</t>
  </si>
  <si>
    <t>13:16:00</t>
  </si>
  <si>
    <t xml:space="preserve">"13:12:59 Lamp: ParIn -&gt;  2000 uml"
</t>
  </si>
  <si>
    <t>13:12:36</t>
  </si>
  <si>
    <t xml:space="preserve">"13:12:59 Flow: Fixed -&gt; 300 umol/s"
</t>
  </si>
  <si>
    <t xml:space="preserve">"13:09:35 Lamp: ParIn -&gt;  1600 uml"
</t>
  </si>
  <si>
    <t>13:09:11</t>
  </si>
  <si>
    <t xml:space="preserve">"13:09:34 Flow: Fixed -&gt; 300 umol/s"
</t>
  </si>
  <si>
    <t xml:space="preserve">"13:06:10 Lamp: ParIn -&gt;  1250 uml"
</t>
  </si>
  <si>
    <t>13:05:47</t>
  </si>
  <si>
    <t xml:space="preserve">"13:06:10 Flow: Fixed -&gt; 300 umol/s"
</t>
  </si>
  <si>
    <t xml:space="preserve">"13:02:46 Lamp: ParIn -&gt;  1000 uml"
</t>
  </si>
  <si>
    <t>13:02:23</t>
  </si>
  <si>
    <t xml:space="preserve">"13:02:46 Flow: Fixed -&gt; 300 umol/s"
</t>
  </si>
  <si>
    <t xml:space="preserve">"12:59:22 Lamp: ParIn -&gt;  750 uml"
</t>
  </si>
  <si>
    <t>12:58:58</t>
  </si>
  <si>
    <t xml:space="preserve">"12:59:22 Flow: Fixed -&gt; 300 umol/s"
</t>
  </si>
  <si>
    <t xml:space="preserve">"12:55:57 Lamp: ParIn -&gt;  500 uml"
</t>
  </si>
  <si>
    <t>12:55:33</t>
  </si>
  <si>
    <t xml:space="preserve">"12:55:56 Flow: Fixed -&gt; 300 umol/s"
</t>
  </si>
  <si>
    <t xml:space="preserve">"12:52:32 Lamp: ParIn -&gt;  300 uml"
</t>
  </si>
  <si>
    <t>12:52:08</t>
  </si>
  <si>
    <t xml:space="preserve">"12:52:32 Flow: Fixed -&gt; 300 umol/s"
</t>
  </si>
  <si>
    <t xml:space="preserve">"12:49:07 Lamp: ParIn -&gt;  150 uml"
</t>
  </si>
  <si>
    <t>12:48:43</t>
  </si>
  <si>
    <t xml:space="preserve">"12:49:06 Flow: Fixed -&gt; 300 umol/s"
</t>
  </si>
  <si>
    <t xml:space="preserve">"12:45:42 Lamp: ParIn -&gt;  100 uml"
</t>
  </si>
  <si>
    <t>12:45:18</t>
  </si>
  <si>
    <t xml:space="preserve">"12:45:42 Flow: Fixed -&gt; 300 umol/s"
</t>
  </si>
  <si>
    <t xml:space="preserve">"12:42:17 Lamp: ParIn -&gt;  50 uml"
</t>
  </si>
  <si>
    <t>12:41:53</t>
  </si>
  <si>
    <t xml:space="preserve">"12:42:16 Flow: Fixed -&gt; 300 umol/s"
</t>
  </si>
  <si>
    <t xml:space="preserve">"12:38:52 Lamp: ParIn -&gt;  25 uml"
</t>
  </si>
  <si>
    <t>12:38:28</t>
  </si>
  <si>
    <t xml:space="preserve">"12:38:52 Flow: Fixed -&gt; 300 umol/s"
</t>
  </si>
  <si>
    <t xml:space="preserve">"12:35:27 Lamp: ParIn -&gt;  0 uml"
</t>
  </si>
  <si>
    <t xml:space="preserve">"12:35:27 Flow: Fixed -&gt; 300 umol/s"
</t>
  </si>
  <si>
    <t xml:space="preserve">"12:35:27 Coolers: Off"
</t>
  </si>
  <si>
    <t xml:space="preserve">"12:35:27 CO2 Mixer: CO2R -&gt; 400 uml"
</t>
  </si>
  <si>
    <t xml:space="preserve">"12:35:27 Lamp: Off"
</t>
  </si>
  <si>
    <t xml:space="preserve">"12:35:17 Launched AutoProg /User/Configs/AutoProgs/LightCurve2"
</t>
  </si>
  <si>
    <t>Sun Oct 10 2021 12:35:17</t>
  </si>
  <si>
    <t xml:space="preserve">"13:15:19 Flow: Fixed -&gt; 300 umol/s"
</t>
  </si>
  <si>
    <t xml:space="preserve">"13:15:19 Coolers: Off"
</t>
  </si>
  <si>
    <t xml:space="preserve">"13:15:19 CO2 Mixer: CO2R -&gt; 400 uml"
</t>
  </si>
  <si>
    <t xml:space="preserve">"13:15:19 Lamp: ParIn -&gt;  2000 uml"
</t>
  </si>
  <si>
    <t>13:14:57</t>
  </si>
  <si>
    <t xml:space="preserve">"13:11:56 Lamp: ParIn -&gt;  2000 uml"
</t>
  </si>
  <si>
    <t>13:11:34</t>
  </si>
  <si>
    <t xml:space="preserve">"13:11:56 Flow: Fixed -&gt; 300 umol/s"
</t>
  </si>
  <si>
    <t xml:space="preserve">"13:08:33 Lamp: ParIn -&gt;  1600 uml"
</t>
  </si>
  <si>
    <t>13:08:11</t>
  </si>
  <si>
    <t xml:space="preserve">"13:08:33 Flow: Fixed -&gt; 300 umol/s"
</t>
  </si>
  <si>
    <t xml:space="preserve">"13:05:10 Lamp: ParIn -&gt;  1250 uml"
</t>
  </si>
  <si>
    <t>13:04:48</t>
  </si>
  <si>
    <t xml:space="preserve">"13:05:10 Flow: Fixed -&gt; 300 umol/s"
</t>
  </si>
  <si>
    <t xml:space="preserve">"13:01:47 Lamp: ParIn -&gt;  1000 uml"
</t>
  </si>
  <si>
    <t>13:01:25</t>
  </si>
  <si>
    <t xml:space="preserve">"13:01:47 Flow: Fixed -&gt; 300 umol/s"
</t>
  </si>
  <si>
    <t xml:space="preserve">"12:58:24 Lamp: ParIn -&gt;  750 uml"
</t>
  </si>
  <si>
    <t>12:58:02</t>
  </si>
  <si>
    <t xml:space="preserve">"12:58:24 Flow: Fixed -&gt; 300 umol/s"
</t>
  </si>
  <si>
    <t xml:space="preserve">"12:55:01 Lamp: ParIn -&gt;  500 uml"
</t>
  </si>
  <si>
    <t>12:54:39</t>
  </si>
  <si>
    <t xml:space="preserve">"12:55:00 Flow: Fixed -&gt; 300 umol/s"
</t>
  </si>
  <si>
    <t xml:space="preserve">"12:51:38 Lamp: ParIn -&gt;  300 uml"
</t>
  </si>
  <si>
    <t>12:51:16</t>
  </si>
  <si>
    <t xml:space="preserve">"12:51:38 Flow: Fixed -&gt; 300 umol/s"
</t>
  </si>
  <si>
    <t xml:space="preserve">"12:48:15 Lamp: ParIn -&gt;  150 uml"
</t>
  </si>
  <si>
    <t>12:47:53</t>
  </si>
  <si>
    <t xml:space="preserve">"12:48:14 Flow: Fixed -&gt; 300 umol/s"
</t>
  </si>
  <si>
    <t xml:space="preserve">"12:44:52 Lamp: ParIn -&gt;  100 uml"
</t>
  </si>
  <si>
    <t>12:44:30</t>
  </si>
  <si>
    <t xml:space="preserve">"12:44:52 Flow: Fixed -&gt; 300 umol/s"
</t>
  </si>
  <si>
    <t xml:space="preserve">"12:41:29 Lamp: ParIn -&gt;  50 uml"
</t>
  </si>
  <si>
    <t>12:41:07</t>
  </si>
  <si>
    <t xml:space="preserve">"12:41:29 Flow: Fixed -&gt; 300 umol/s"
</t>
  </si>
  <si>
    <t xml:space="preserve">"12:38:06 Lamp: ParIn -&gt;  25 uml"
</t>
  </si>
  <si>
    <t>12:37:44</t>
  </si>
  <si>
    <t xml:space="preserve">"12:38:06 Flow: Fixed -&gt; 300 umol/s"
</t>
  </si>
  <si>
    <t xml:space="preserve">"12:34:43 Lamp: ParIn -&gt;  0 uml"
</t>
  </si>
  <si>
    <t xml:space="preserve">"12:34:43 Flow: Fixed -&gt; 300 umol/s"
</t>
  </si>
  <si>
    <t xml:space="preserve">"12:34:43 Coolers: Off"
</t>
  </si>
  <si>
    <t xml:space="preserve">"12:34:43 CO2 Mixer: CO2R -&gt; 400 uml"
</t>
  </si>
  <si>
    <t xml:space="preserve">"12:34:43 Lamp: Off"
</t>
  </si>
  <si>
    <t xml:space="preserve">"12:34:38 Launched AutoProg /User/Configs/AutoProgs/LightCurve2"
</t>
  </si>
  <si>
    <t>Sun Oct 10 2021 12:34:38</t>
  </si>
  <si>
    <t xml:space="preserve">"14:42:51 Flow: Fixed -&gt; 300 umol/s"
</t>
  </si>
  <si>
    <t xml:space="preserve">"14:42:51 Coolers: Off"
</t>
  </si>
  <si>
    <t xml:space="preserve">"14:42:51 CO2 Mixer: CO2R -&gt; 400 uml"
</t>
  </si>
  <si>
    <t xml:space="preserve">"14:42:51 Lamp: ParIn -&gt;  2000 uml"
</t>
  </si>
  <si>
    <t>14:42:29</t>
  </si>
  <si>
    <t xml:space="preserve">"14:39:28 Lamp: ParIn -&gt;  2000 uml"
</t>
  </si>
  <si>
    <t>14:39:06</t>
  </si>
  <si>
    <t xml:space="preserve">"14:39:28 Flow: Fixed -&gt; 300 umol/s"
</t>
  </si>
  <si>
    <t xml:space="preserve">"14:36:05 Lamp: ParIn -&gt;  1600 uml"
</t>
  </si>
  <si>
    <t>14:35:43</t>
  </si>
  <si>
    <t xml:space="preserve">"14:36:05 Flow: Fixed -&gt; 300 umol/s"
</t>
  </si>
  <si>
    <t xml:space="preserve">"14:32:42 Lamp: ParIn -&gt;  1250 uml"
</t>
  </si>
  <si>
    <t>14:32:20</t>
  </si>
  <si>
    <t xml:space="preserve">"14:32:41 Flow: Fixed -&gt; 300 umol/s"
</t>
  </si>
  <si>
    <t xml:space="preserve">"14:29:19 Lamp: ParIn -&gt;  1000 uml"
</t>
  </si>
  <si>
    <t>14:28:57</t>
  </si>
  <si>
    <t xml:space="preserve">"14:29:19 Flow: Fixed -&gt; 300 umol/s"
</t>
  </si>
  <si>
    <t xml:space="preserve">"14:25:56 Lamp: ParIn -&gt;  750 uml"
</t>
  </si>
  <si>
    <t>14:25:34</t>
  </si>
  <si>
    <t xml:space="preserve">"14:25:55 Flow: Fixed -&gt; 300 umol/s"
</t>
  </si>
  <si>
    <t xml:space="preserve">"14:22:33 Lamp: ParIn -&gt;  500 uml"
</t>
  </si>
  <si>
    <t>14:22:11</t>
  </si>
  <si>
    <t xml:space="preserve">"14:22:33 Flow: Fixed -&gt; 300 umol/s"
</t>
  </si>
  <si>
    <t xml:space="preserve">"14:19:10 Lamp: ParIn -&gt;  300 uml"
</t>
  </si>
  <si>
    <t>14:18:48</t>
  </si>
  <si>
    <t xml:space="preserve">"14:19:10 Flow: Fixed -&gt; 300 umol/s"
</t>
  </si>
  <si>
    <t xml:space="preserve">"14:15:47 Lamp: ParIn -&gt;  150 uml"
</t>
  </si>
  <si>
    <t>14:15:25</t>
  </si>
  <si>
    <t xml:space="preserve">"14:15:47 Flow: Fixed -&gt; 300 umol/s"
</t>
  </si>
  <si>
    <t xml:space="preserve">"14:12:24 Lamp: ParIn -&gt;  100 uml"
</t>
  </si>
  <si>
    <t>14:12:02</t>
  </si>
  <si>
    <t xml:space="preserve">"14:12:24 Flow: Fixed -&gt; 300 umol/s"
</t>
  </si>
  <si>
    <t xml:space="preserve">"14:09:01 Lamp: ParIn -&gt;  50 uml"
</t>
  </si>
  <si>
    <t>14:08:39</t>
  </si>
  <si>
    <t xml:space="preserve">"14:09:01 Flow: Fixed -&gt; 300 umol/s"
</t>
  </si>
  <si>
    <t xml:space="preserve">"14:05:38 Lamp: ParIn -&gt;  25 uml"
</t>
  </si>
  <si>
    <t>14:05:16</t>
  </si>
  <si>
    <t xml:space="preserve">"14:05:38 Flow: Fixed -&gt; 300 umol/s"
</t>
  </si>
  <si>
    <t xml:space="preserve">"14:02:15 Lamp: ParIn -&gt;  0 uml"
</t>
  </si>
  <si>
    <t xml:space="preserve">"14:02:15 Flow: Fixed -&gt; 300 umol/s"
</t>
  </si>
  <si>
    <t xml:space="preserve">"14:02:15 Coolers: Off"
</t>
  </si>
  <si>
    <t xml:space="preserve">"14:02:15 CO2 Mixer: CO2R -&gt; 400 uml"
</t>
  </si>
  <si>
    <t xml:space="preserve">"14:02:15 Lamp: Off"
</t>
  </si>
  <si>
    <t xml:space="preserve">"14:02:11 Launched AutoProg /User/Configs/AutoProgs/LightCurve2"
</t>
  </si>
  <si>
    <t>Sun Oct 10 2021 14:02:11</t>
  </si>
  <si>
    <t xml:space="preserve">"09:28:46 Flow: Fixed -&gt; 300 umol/s"
</t>
  </si>
  <si>
    <t xml:space="preserve">"09:28:46 Coolers: Off"
</t>
  </si>
  <si>
    <t xml:space="preserve">"09:28:46 CO2 Mixer: CO2R -&gt; 400 uml"
</t>
  </si>
  <si>
    <t xml:space="preserve">"09:28:46 Lamp: ParIn -&gt;  2000 uml"
</t>
  </si>
  <si>
    <t>09:28:22</t>
  </si>
  <si>
    <t xml:space="preserve">"09:25:21 Lamp: ParIn -&gt;  2000 uml"
</t>
  </si>
  <si>
    <t>09:24:58</t>
  </si>
  <si>
    <t xml:space="preserve">"09:25:21 Flow: Fixed -&gt; 300 umol/s"
</t>
  </si>
  <si>
    <t xml:space="preserve">"09:21:57 Lamp: ParIn -&gt;  1600 uml"
</t>
  </si>
  <si>
    <t>09:21:34</t>
  </si>
  <si>
    <t xml:space="preserve">"09:21:57 Flow: Fixed -&gt; 300 umol/s"
</t>
  </si>
  <si>
    <t xml:space="preserve">"09:18:33 Lamp: ParIn -&gt;  1250 uml"
</t>
  </si>
  <si>
    <t>09:18:10</t>
  </si>
  <si>
    <t xml:space="preserve">"09:18:32 Flow: Fixed -&gt; 300 umol/s"
</t>
  </si>
  <si>
    <t xml:space="preserve">"09:15:09 Lamp: ParIn -&gt;  1000 uml"
</t>
  </si>
  <si>
    <t>09:14:46</t>
  </si>
  <si>
    <t xml:space="preserve">"09:15:09 Flow: Fixed -&gt; 300 umol/s"
</t>
  </si>
  <si>
    <t xml:space="preserve">"09:11:45 Lamp: ParIn -&gt;  750 uml"
</t>
  </si>
  <si>
    <t>09:11:22</t>
  </si>
  <si>
    <t xml:space="preserve">"09:11:45 Flow: Fixed -&gt; 300 umol/s"
</t>
  </si>
  <si>
    <t xml:space="preserve">"09:08:21 Lamp: ParIn -&gt;  500 uml"
</t>
  </si>
  <si>
    <t>09:07:58</t>
  </si>
  <si>
    <t xml:space="preserve">"09:08:21 Flow: Fixed -&gt; 300 umol/s"
</t>
  </si>
  <si>
    <t xml:space="preserve">"09:04:57 Lamp: ParIn -&gt;  300 uml"
</t>
  </si>
  <si>
    <t>09:04:34</t>
  </si>
  <si>
    <t xml:space="preserve">"09:04:56 Flow: Fixed -&gt; 300 umol/s"
</t>
  </si>
  <si>
    <t xml:space="preserve">"09:01:33 Lamp: ParIn -&gt;  150 uml"
</t>
  </si>
  <si>
    <t>09:01:11</t>
  </si>
  <si>
    <t xml:space="preserve">"09:01:33 Flow: Fixed -&gt; 300 umol/s"
</t>
  </si>
  <si>
    <t xml:space="preserve">"08:58:10 Lamp: ParIn -&gt;  100 uml"
</t>
  </si>
  <si>
    <t>08:57:48</t>
  </si>
  <si>
    <t xml:space="preserve">"08:58:10 Flow: Fixed -&gt; 300 umol/s"
</t>
  </si>
  <si>
    <t xml:space="preserve">"08:54:47 Lamp: ParIn -&gt;  50 uml"
</t>
  </si>
  <si>
    <t>08:54:25</t>
  </si>
  <si>
    <t xml:space="preserve">"08:54:47 Flow: Fixed -&gt; 300 umol/s"
</t>
  </si>
  <si>
    <t xml:space="preserve">"08:51:24 Lamp: ParIn -&gt;  25 uml"
</t>
  </si>
  <si>
    <t>08:51:02</t>
  </si>
  <si>
    <t xml:space="preserve">"08:51:24 Flow: Fixed -&gt; 300 umol/s"
</t>
  </si>
  <si>
    <t xml:space="preserve">"08:48:01 Lamp: ParIn -&gt;  0 uml"
</t>
  </si>
  <si>
    <t xml:space="preserve">"08:48:01 Flow: Fixed -&gt; 300 umol/s"
</t>
  </si>
  <si>
    <t xml:space="preserve">"08:48:01 Coolers: Off"
</t>
  </si>
  <si>
    <t xml:space="preserve">"08:48:01 CO2 Mixer: CO2R -&gt; 400 uml"
</t>
  </si>
  <si>
    <t xml:space="preserve">"08:48:01 Lamp: Off"
</t>
  </si>
  <si>
    <t xml:space="preserve">"08:47:54 Launched AutoProg /User/Configs/AutoProgs/LightCurve2"
</t>
  </si>
  <si>
    <t>Sun Oct 10 2021 08:47:54</t>
  </si>
  <si>
    <t xml:space="preserve">"09:27:54 Flow: Fixed -&gt; 300 umol/s"
</t>
  </si>
  <si>
    <t xml:space="preserve">"09:27:54 Coolers: Off"
</t>
  </si>
  <si>
    <t xml:space="preserve">"09:27:54 CO2 Mixer: CO2R -&gt; 400 uml"
</t>
  </si>
  <si>
    <t xml:space="preserve">"09:27:54 Lamp: ParIn -&gt;  2000 uml"
</t>
  </si>
  <si>
    <t>09:27:32</t>
  </si>
  <si>
    <t xml:space="preserve">"09:24:31 Lamp: ParIn -&gt;  2000 uml"
</t>
  </si>
  <si>
    <t>09:24:09</t>
  </si>
  <si>
    <t xml:space="preserve">"09:24:31 Flow: Fixed -&gt; 300 umol/s"
</t>
  </si>
  <si>
    <t xml:space="preserve">"09:21:08 Lamp: ParIn -&gt;  1600 uml"
</t>
  </si>
  <si>
    <t>09:20:46</t>
  </si>
  <si>
    <t xml:space="preserve">"09:21:08 Flow: Fixed -&gt; 300 umol/s"
</t>
  </si>
  <si>
    <t xml:space="preserve">"09:17:45 Lamp: ParIn -&gt;  1250 uml"
</t>
  </si>
  <si>
    <t>09:17:23</t>
  </si>
  <si>
    <t xml:space="preserve">"09:17:45 Flow: Fixed -&gt; 300 umol/s"
</t>
  </si>
  <si>
    <t xml:space="preserve">"09:14:22 Lamp: ParIn -&gt;  1000 uml"
</t>
  </si>
  <si>
    <t>09:14:00</t>
  </si>
  <si>
    <t xml:space="preserve">"09:14:22 Flow: Fixed -&gt; 300 umol/s"
</t>
  </si>
  <si>
    <t xml:space="preserve">"09:10:59 Lamp: ParIn -&gt;  750 uml"
</t>
  </si>
  <si>
    <t>09:10:37</t>
  </si>
  <si>
    <t xml:space="preserve">"09:10:59 Flow: Fixed -&gt; 300 umol/s"
</t>
  </si>
  <si>
    <t xml:space="preserve">"09:07:36 Lamp: ParIn -&gt;  500 uml"
</t>
  </si>
  <si>
    <t>09:07:14</t>
  </si>
  <si>
    <t xml:space="preserve">"09:07:36 Flow: Fixed -&gt; 300 umol/s"
</t>
  </si>
  <si>
    <t xml:space="preserve">"09:04:13 Lamp: ParIn -&gt;  300 uml"
</t>
  </si>
  <si>
    <t>09:03:51</t>
  </si>
  <si>
    <t xml:space="preserve">"09:04:13 Flow: Fixed -&gt; 300 umol/s"
</t>
  </si>
  <si>
    <t xml:space="preserve">"09:00:50 Lamp: ParIn -&gt;  150 uml"
</t>
  </si>
  <si>
    <t>09:00:28</t>
  </si>
  <si>
    <t xml:space="preserve">"09:00:50 Flow: Fixed -&gt; 300 umol/s"
</t>
  </si>
  <si>
    <t xml:space="preserve">"08:57:27 Lamp: ParIn -&gt;  100 uml"
</t>
  </si>
  <si>
    <t>08:57:05</t>
  </si>
  <si>
    <t xml:space="preserve">"08:57:26 Flow: Fixed -&gt; 300 umol/s"
</t>
  </si>
  <si>
    <t xml:space="preserve">"08:54:04 Lamp: ParIn -&gt;  50 uml"
</t>
  </si>
  <si>
    <t>08:53:42</t>
  </si>
  <si>
    <t xml:space="preserve">"08:54:04 Flow: Fixed -&gt; 300 umol/s"
</t>
  </si>
  <si>
    <t xml:space="preserve">"08:50:41 Lamp: ParIn -&gt;  25 uml"
</t>
  </si>
  <si>
    <t>08:50:18</t>
  </si>
  <si>
    <t xml:space="preserve">"08:50:40 Flow: Fixed -&gt; 300 umol/s"
</t>
  </si>
  <si>
    <t xml:space="preserve">"08:47:17 Lamp: ParIn -&gt;  0 uml"
</t>
  </si>
  <si>
    <t xml:space="preserve">"08:47:17 Flow: Fixed -&gt; 300 umol/s"
</t>
  </si>
  <si>
    <t xml:space="preserve">"08:47:17 Coolers: Off"
</t>
  </si>
  <si>
    <t xml:space="preserve">"08:47:17 CO2 Mixer: CO2R -&gt; 400 uml"
</t>
  </si>
  <si>
    <t xml:space="preserve">"08:47:17 Lamp: Off"
</t>
  </si>
  <si>
    <t xml:space="preserve">"08:47:13 Launched AutoProg /User/Configs/AutoProgs/LightCurve2"
</t>
  </si>
  <si>
    <t>Sun Oct 10 2021 08:47:13</t>
  </si>
  <si>
    <t xml:space="preserve">"10:55:30 Flow: Fixed -&gt; 300 umol/s"
</t>
  </si>
  <si>
    <t>10:28:01</t>
  </si>
  <si>
    <t xml:space="preserve">"10:25:00 Flow: Fixed -&gt; 300 umol/s"
</t>
  </si>
  <si>
    <t xml:space="preserve">"13:13:39 Flow: Fixed -&gt; 300 umol/s"
</t>
  </si>
  <si>
    <t xml:space="preserve">"13:13:39 Coolers: Off"
</t>
  </si>
  <si>
    <t xml:space="preserve">"13:13:39 CO2 Mixer: CO2R -&gt; 400 uml"
</t>
  </si>
  <si>
    <t xml:space="preserve">"13:13:39 Lamp: ParIn -&gt;  2000 uml"
</t>
  </si>
  <si>
    <t>13:13:17</t>
  </si>
  <si>
    <t xml:space="preserve">"13:13:38 Flow: Fixed -&gt; 300 umol/s"
</t>
  </si>
  <si>
    <t xml:space="preserve">"13:10:16 Lamp: ParIn -&gt;  2000 uml"
</t>
  </si>
  <si>
    <t>13:09:54</t>
  </si>
  <si>
    <t xml:space="preserve">"13:10:16 Flow: Fixed -&gt; 300 umol/s"
</t>
  </si>
  <si>
    <t xml:space="preserve">"13:06:53 Lamp: ParIn -&gt;  1600 uml"
</t>
  </si>
  <si>
    <t>13:06:31</t>
  </si>
  <si>
    <t xml:space="preserve">"13:06:53 Flow: Fixed -&gt; 300 umol/s"
</t>
  </si>
  <si>
    <t xml:space="preserve">"13:03:30 Lamp: ParIn -&gt;  1250 uml"
</t>
  </si>
  <si>
    <t>13:03:08</t>
  </si>
  <si>
    <t xml:space="preserve">"13:03:30 Flow: Fixed -&gt; 300 umol/s"
</t>
  </si>
  <si>
    <t xml:space="preserve">"13:00:07 Lamp: ParIn -&gt;  1000 uml"
</t>
  </si>
  <si>
    <t>12:59:44</t>
  </si>
  <si>
    <t xml:space="preserve">"13:00:07 Flow: Fixed -&gt; 300 umol/s"
</t>
  </si>
  <si>
    <t xml:space="preserve">"12:56:43 Lamp: ParIn -&gt;  750 uml"
</t>
  </si>
  <si>
    <t>12:56:20</t>
  </si>
  <si>
    <t xml:space="preserve">"12:56:43 Flow: Fixed -&gt; 300 umol/s"
</t>
  </si>
  <si>
    <t xml:space="preserve">"12:53:19 Lamp: ParIn -&gt;  500 uml"
</t>
  </si>
  <si>
    <t>12:52:56</t>
  </si>
  <si>
    <t xml:space="preserve">"12:53:19 Flow: Fixed -&gt; 300 umol/s"
</t>
  </si>
  <si>
    <t xml:space="preserve">"12:49:55 Lamp: ParIn -&gt;  300 uml"
</t>
  </si>
  <si>
    <t>12:49:32</t>
  </si>
  <si>
    <t xml:space="preserve">"12:49:54 Flow: Fixed -&gt; 300 umol/s"
</t>
  </si>
  <si>
    <t xml:space="preserve">"12:46:31 Lamp: ParIn -&gt;  150 uml"
</t>
  </si>
  <si>
    <t>12:46:08</t>
  </si>
  <si>
    <t xml:space="preserve">"12:46:31 Flow: Fixed -&gt; 300 umol/s"
</t>
  </si>
  <si>
    <t xml:space="preserve">"12:43:07 Lamp: ParIn -&gt;  100 uml"
</t>
  </si>
  <si>
    <t>12:42:44</t>
  </si>
  <si>
    <t xml:space="preserve">"12:43:07 Flow: Fixed -&gt; 300 umol/s"
</t>
  </si>
  <si>
    <t xml:space="preserve">"12:39:43 Lamp: ParIn -&gt;  50 uml"
</t>
  </si>
  <si>
    <t>12:39:20</t>
  </si>
  <si>
    <t xml:space="preserve">"12:39:42 Flow: Fixed -&gt; 300 umol/s"
</t>
  </si>
  <si>
    <t xml:space="preserve">"12:36:19 Lamp: ParIn -&gt;  25 uml"
</t>
  </si>
  <si>
    <t>12:35:56</t>
  </si>
  <si>
    <t xml:space="preserve">"12:36:19 Flow: Fixed -&gt; 300 umol/s"
</t>
  </si>
  <si>
    <t xml:space="preserve">"12:32:55 Lamp: ParIn -&gt;  0 uml"
</t>
  </si>
  <si>
    <t xml:space="preserve">"12:32:55 Flow: Fixed -&gt; 300 umol/s"
</t>
  </si>
  <si>
    <t xml:space="preserve">"12:32:55 Coolers: Off"
</t>
  </si>
  <si>
    <t xml:space="preserve">"12:32:55 CO2 Mixer: CO2R -&gt; 400 uml"
</t>
  </si>
  <si>
    <t xml:space="preserve">"12:32:55 Lamp: Off"
</t>
  </si>
  <si>
    <t xml:space="preserve">"12:32:17 Launched AutoProg /User/Configs/AutoProgs/LightCurve2"
</t>
  </si>
  <si>
    <t>Mon Oct 11 2021 12:32:17</t>
  </si>
  <si>
    <t xml:space="preserve">"13:12:55 Flow: Fixed -&gt; 300 umol/s"
</t>
  </si>
  <si>
    <t xml:space="preserve">"13:12:55 Coolers: Off"
</t>
  </si>
  <si>
    <t xml:space="preserve">"13:12:55 CO2 Mixer: CO2R -&gt; 400 uml"
</t>
  </si>
  <si>
    <t xml:space="preserve">"13:12:55 Lamp: ParIn -&gt;  2000 uml"
</t>
  </si>
  <si>
    <t>13:12:33</t>
  </si>
  <si>
    <t xml:space="preserve">"13:09:32 Lamp: ParIn -&gt;  2000 uml"
</t>
  </si>
  <si>
    <t>13:09:10</t>
  </si>
  <si>
    <t xml:space="preserve">"13:09:32 Flow: Fixed -&gt; 300 umol/s"
</t>
  </si>
  <si>
    <t xml:space="preserve">"13:06:09 Lamp: ParIn -&gt;  1600 uml"
</t>
  </si>
  <si>
    <t xml:space="preserve">"13:06:09 Flow: Fixed -&gt; 300 umol/s"
</t>
  </si>
  <si>
    <t xml:space="preserve">"13:02:46 Lamp: ParIn -&gt;  1250 uml"
</t>
  </si>
  <si>
    <t>13:02:24</t>
  </si>
  <si>
    <t xml:space="preserve">"12:59:23 Lamp: ParIn -&gt;  1000 uml"
</t>
  </si>
  <si>
    <t>12:59:01</t>
  </si>
  <si>
    <t xml:space="preserve">"12:59:23 Flow: Fixed -&gt; 300 umol/s"
</t>
  </si>
  <si>
    <t xml:space="preserve">"12:56:00 Lamp: ParIn -&gt;  750 uml"
</t>
  </si>
  <si>
    <t>12:55:38</t>
  </si>
  <si>
    <t xml:space="preserve">"12:55:59 Flow: Fixed -&gt; 300 umol/s"
</t>
  </si>
  <si>
    <t xml:space="preserve">"12:52:37 Lamp: ParIn -&gt;  500 uml"
</t>
  </si>
  <si>
    <t>12:52:15</t>
  </si>
  <si>
    <t xml:space="preserve">"12:52:37 Flow: Fixed -&gt; 300 umol/s"
</t>
  </si>
  <si>
    <t xml:space="preserve">"12:49:14 Lamp: ParIn -&gt;  300 uml"
</t>
  </si>
  <si>
    <t>12:48:52</t>
  </si>
  <si>
    <t xml:space="preserve">"12:49:14 Flow: Fixed -&gt; 300 umol/s"
</t>
  </si>
  <si>
    <t xml:space="preserve">"12:45:51 Lamp: ParIn -&gt;  150 uml"
</t>
  </si>
  <si>
    <t>12:45:29</t>
  </si>
  <si>
    <t xml:space="preserve">"12:45:51 Flow: Fixed -&gt; 300 umol/s"
</t>
  </si>
  <si>
    <t xml:space="preserve">"12:42:28 Lamp: ParIn -&gt;  100 uml"
</t>
  </si>
  <si>
    <t>12:42:06</t>
  </si>
  <si>
    <t xml:space="preserve">"12:42:28 Flow: Fixed -&gt; 300 umol/s"
</t>
  </si>
  <si>
    <t xml:space="preserve">"12:39:05 Lamp: ParIn -&gt;  50 uml"
</t>
  </si>
  <si>
    <t>12:38:43</t>
  </si>
  <si>
    <t xml:space="preserve">"12:39:05 Flow: Fixed -&gt; 300 umol/s"
</t>
  </si>
  <si>
    <t xml:space="preserve">"12:35:42 Lamp: ParIn -&gt;  25 uml"
</t>
  </si>
  <si>
    <t>12:35:20</t>
  </si>
  <si>
    <t xml:space="preserve">"12:35:42 Flow: Fixed -&gt; 300 umol/s"
</t>
  </si>
  <si>
    <t xml:space="preserve">"12:32:19 Lamp: ParIn -&gt;  0 uml"
</t>
  </si>
  <si>
    <t xml:space="preserve">"12:32:19 Flow: Fixed -&gt; 300 umol/s"
</t>
  </si>
  <si>
    <t xml:space="preserve">"12:32:19 Coolers: Off"
</t>
  </si>
  <si>
    <t xml:space="preserve">"12:32:19 CO2 Mixer: CO2R -&gt; 400 uml"
</t>
  </si>
  <si>
    <t xml:space="preserve">"12:32:19 Lamp: Off"
</t>
  </si>
  <si>
    <t xml:space="preserve">"12:31:19 Launched AutoProg /User/Configs/AutoProgs/LightCurve2"
</t>
  </si>
  <si>
    <t>Mon Oct 11 2021 12:31:19</t>
  </si>
  <si>
    <t xml:space="preserve">"14:40:37 Flow: Fixed -&gt; 300 umol/s"
</t>
  </si>
  <si>
    <t xml:space="preserve">"14:40:37 Coolers: Off"
</t>
  </si>
  <si>
    <t xml:space="preserve">"14:40:37 CO2 Mixer: CO2R -&gt; 400 uml"
</t>
  </si>
  <si>
    <t xml:space="preserve">"14:40:37 Lamp: ParIn -&gt;  2000 uml"
</t>
  </si>
  <si>
    <t>14:40:15</t>
  </si>
  <si>
    <t xml:space="preserve">"14:37:14 Lamp: ParIn -&gt;  2000 uml"
</t>
  </si>
  <si>
    <t>14:36:52</t>
  </si>
  <si>
    <t xml:space="preserve">"14:37:14 Flow: Fixed -&gt; 300 umol/s"
</t>
  </si>
  <si>
    <t xml:space="preserve">"14:33:51 Lamp: ParIn -&gt;  1600 uml"
</t>
  </si>
  <si>
    <t>14:33:29</t>
  </si>
  <si>
    <t xml:space="preserve">"14:33:51 Flow: Fixed -&gt; 300 umol/s"
</t>
  </si>
  <si>
    <t xml:space="preserve">"14:30:28 Lamp: ParIn -&gt;  1250 uml"
</t>
  </si>
  <si>
    <t>14:30:06</t>
  </si>
  <si>
    <t xml:space="preserve">"14:30:28 Flow: Fixed -&gt; 300 umol/s"
</t>
  </si>
  <si>
    <t xml:space="preserve">"14:27:05 Lamp: ParIn -&gt;  1000 uml"
</t>
  </si>
  <si>
    <t>14:26:43</t>
  </si>
  <si>
    <t xml:space="preserve">"14:27:05 Flow: Fixed -&gt; 300 umol/s"
</t>
  </si>
  <si>
    <t xml:space="preserve">"14:23:42 Lamp: ParIn -&gt;  750 uml"
</t>
  </si>
  <si>
    <t>14:23:20</t>
  </si>
  <si>
    <t xml:space="preserve">"14:23:42 Flow: Fixed -&gt; 300 umol/s"
</t>
  </si>
  <si>
    <t xml:space="preserve">"14:20:19 Lamp: ParIn -&gt;  500 uml"
</t>
  </si>
  <si>
    <t>14:19:57</t>
  </si>
  <si>
    <t xml:space="preserve">"14:20:19 Flow: Fixed -&gt; 300 umol/s"
</t>
  </si>
  <si>
    <t xml:space="preserve">"14:16:56 Lamp: ParIn -&gt;  300 uml"
</t>
  </si>
  <si>
    <t>14:16:34</t>
  </si>
  <si>
    <t xml:space="preserve">"14:16:55 Flow: Fixed -&gt; 300 umol/s"
</t>
  </si>
  <si>
    <t xml:space="preserve">"14:13:33 Lamp: ParIn -&gt;  150 uml"
</t>
  </si>
  <si>
    <t>14:13:11</t>
  </si>
  <si>
    <t xml:space="preserve">"14:13:33 Flow: Fixed -&gt; 300 umol/s"
</t>
  </si>
  <si>
    <t xml:space="preserve">"14:10:10 Lamp: ParIn -&gt;  100 uml"
</t>
  </si>
  <si>
    <t>14:09:48</t>
  </si>
  <si>
    <t xml:space="preserve">"14:10:10 Flow: Fixed -&gt; 300 umol/s"
</t>
  </si>
  <si>
    <t xml:space="preserve">"14:06:47 Lamp: ParIn -&gt;  50 uml"
</t>
  </si>
  <si>
    <t>14:06:25</t>
  </si>
  <si>
    <t xml:space="preserve">"14:06:47 Flow: Fixed -&gt; 300 umol/s"
</t>
  </si>
  <si>
    <t xml:space="preserve">"14:03:24 Lamp: ParIn -&gt;  25 uml"
</t>
  </si>
  <si>
    <t>14:03:02</t>
  </si>
  <si>
    <t xml:space="preserve">"14:03:24 Flow: Fixed -&gt; 300 umol/s"
</t>
  </si>
  <si>
    <t xml:space="preserve">"14:00:01 Lamp: ParIn -&gt;  0 uml"
</t>
  </si>
  <si>
    <t xml:space="preserve">"14:00:01 Flow: Fixed -&gt; 300 umol/s"
</t>
  </si>
  <si>
    <t xml:space="preserve">"14:00:01 Coolers: Off"
</t>
  </si>
  <si>
    <t xml:space="preserve">"14:00:01 CO2 Mixer: CO2R -&gt; 400 uml"
</t>
  </si>
  <si>
    <t xml:space="preserve">"14:00:01 Lamp: Off"
</t>
  </si>
  <si>
    <t xml:space="preserve">"13:59:03 Launched AutoProg /User/Configs/AutoProgs/LightCurve2"
</t>
  </si>
  <si>
    <t>Mon Oct 11 2021 13:59:03</t>
  </si>
  <si>
    <t xml:space="preserve">"09:26:50 Flow: Fixed -&gt; 300 umol/s"
</t>
  </si>
  <si>
    <t xml:space="preserve">"09:26:50 Coolers: Off"
</t>
  </si>
  <si>
    <t xml:space="preserve">"09:26:50 CO2 Mixer: CO2R -&gt; 400 uml"
</t>
  </si>
  <si>
    <t xml:space="preserve">"09:26:50 Lamp: ParIn -&gt;  2000 uml"
</t>
  </si>
  <si>
    <t>09:26:27</t>
  </si>
  <si>
    <t xml:space="preserve">"09:26:49 Flow: Fixed -&gt; 300 umol/s"
</t>
  </si>
  <si>
    <t xml:space="preserve">"09:23:26 Lamp: ParIn -&gt;  2000 uml"
</t>
  </si>
  <si>
    <t>09:23:03</t>
  </si>
  <si>
    <t xml:space="preserve">"09:23:26 Flow: Fixed -&gt; 300 umol/s"
</t>
  </si>
  <si>
    <t xml:space="preserve">"09:20:02 Lamp: ParIn -&gt;  1600 uml"
</t>
  </si>
  <si>
    <t>09:19:39</t>
  </si>
  <si>
    <t xml:space="preserve">"09:20:02 Flow: Fixed -&gt; 300 umol/s"
</t>
  </si>
  <si>
    <t xml:space="preserve">"09:16:38 Lamp: ParIn -&gt;  1250 uml"
</t>
  </si>
  <si>
    <t>09:16:14</t>
  </si>
  <si>
    <t xml:space="preserve">"09:16:38 Flow: Fixed -&gt; 300 umol/s"
</t>
  </si>
  <si>
    <t xml:space="preserve">"09:13:13 Lamp: ParIn -&gt;  1000 uml"
</t>
  </si>
  <si>
    <t>09:12:49</t>
  </si>
  <si>
    <t xml:space="preserve">"09:13:12 Flow: Fixed -&gt; 300 umol/s"
</t>
  </si>
  <si>
    <t xml:space="preserve">"09:09:48 Lamp: ParIn -&gt;  750 uml"
</t>
  </si>
  <si>
    <t>09:09:24</t>
  </si>
  <si>
    <t xml:space="preserve">"09:09:48 Flow: Fixed -&gt; 300 umol/s"
</t>
  </si>
  <si>
    <t xml:space="preserve">"09:06:23 Lamp: ParIn -&gt;  500 uml"
</t>
  </si>
  <si>
    <t>09:05:59</t>
  </si>
  <si>
    <t xml:space="preserve">"09:06:22 Flow: Fixed -&gt; 300 umol/s"
</t>
  </si>
  <si>
    <t xml:space="preserve">"09:02:58 Lamp: ParIn -&gt;  300 uml"
</t>
  </si>
  <si>
    <t>09:02:34</t>
  </si>
  <si>
    <t xml:space="preserve">"09:02:58 Flow: Fixed -&gt; 300 umol/s"
</t>
  </si>
  <si>
    <t xml:space="preserve">"08:59:33 Lamp: ParIn -&gt;  150 uml"
</t>
  </si>
  <si>
    <t>08:59:09</t>
  </si>
  <si>
    <t xml:space="preserve">"08:59:33 Flow: Fixed -&gt; 300 umol/s"
</t>
  </si>
  <si>
    <t xml:space="preserve">"08:56:08 Lamp: ParIn -&gt;  100 uml"
</t>
  </si>
  <si>
    <t>08:55:44</t>
  </si>
  <si>
    <t xml:space="preserve">"08:56:08 Flow: Fixed -&gt; 300 umol/s"
</t>
  </si>
  <si>
    <t xml:space="preserve">"08:52:43 Lamp: ParIn -&gt;  50 uml"
</t>
  </si>
  <si>
    <t>08:52:19</t>
  </si>
  <si>
    <t xml:space="preserve">"08:52:43 Flow: Fixed -&gt; 300 umol/s"
</t>
  </si>
  <si>
    <t xml:space="preserve">"08:49:18 Lamp: ParIn -&gt;  25 uml"
</t>
  </si>
  <si>
    <t>08:48:54</t>
  </si>
  <si>
    <t xml:space="preserve">"08:49:18 Flow: Fixed -&gt; 300 umol/s"
</t>
  </si>
  <si>
    <t xml:space="preserve">"08:45:53 Lamp: ParIn -&gt;  0 uml"
</t>
  </si>
  <si>
    <t xml:space="preserve">"08:45:52 Flow: Fixed -&gt; 300 umol/s"
</t>
  </si>
  <si>
    <t xml:space="preserve">"08:45:52 Coolers: Off"
</t>
  </si>
  <si>
    <t xml:space="preserve">"08:45:52 CO2 Mixer: CO2R -&gt; 400 uml"
</t>
  </si>
  <si>
    <t xml:space="preserve">"08:45:52 Lamp: Off"
</t>
  </si>
  <si>
    <t xml:space="preserve">"08:45:46 Launched AutoProg /User/Configs/AutoProgs/LightCurve2"
</t>
  </si>
  <si>
    <t>Mon Oct 11 2021 08:45:46</t>
  </si>
  <si>
    <t xml:space="preserve">"09:25:48 Flow: Fixed -&gt; 300 umol/s"
</t>
  </si>
  <si>
    <t xml:space="preserve">"09:25:48 Coolers: Off"
</t>
  </si>
  <si>
    <t xml:space="preserve">"09:25:48 CO2 Mixer: CO2R -&gt; 400 uml"
</t>
  </si>
  <si>
    <t xml:space="preserve">"09:25:48 Lamp: ParIn -&gt;  2000 uml"
</t>
  </si>
  <si>
    <t>09:25:26</t>
  </si>
  <si>
    <t xml:space="preserve">"09:22:25 Lamp: ParIn -&gt;  2000 uml"
</t>
  </si>
  <si>
    <t>09:22:03</t>
  </si>
  <si>
    <t xml:space="preserve">"09:22:25 Flow: Fixed -&gt; 300 umol/s"
</t>
  </si>
  <si>
    <t xml:space="preserve">"09:19:02 Lamp: ParIn -&gt;  1600 uml"
</t>
  </si>
  <si>
    <t>09:18:40</t>
  </si>
  <si>
    <t xml:space="preserve">"09:19:02 Flow: Fixed -&gt; 300 umol/s"
</t>
  </si>
  <si>
    <t xml:space="preserve">"09:15:39 Lamp: ParIn -&gt;  1250 uml"
</t>
  </si>
  <si>
    <t>09:15:17</t>
  </si>
  <si>
    <t xml:space="preserve">"09:15:39 Flow: Fixed -&gt; 300 umol/s"
</t>
  </si>
  <si>
    <t xml:space="preserve">"09:12:16 Lamp: ParIn -&gt;  1000 uml"
</t>
  </si>
  <si>
    <t>09:11:54</t>
  </si>
  <si>
    <t xml:space="preserve">"09:12:16 Flow: Fixed -&gt; 300 umol/s"
</t>
  </si>
  <si>
    <t xml:space="preserve">"09:08:53 Lamp: ParIn -&gt;  750 uml"
</t>
  </si>
  <si>
    <t>09:08:31</t>
  </si>
  <si>
    <t xml:space="preserve">"09:08:53 Flow: Fixed -&gt; 300 umol/s"
</t>
  </si>
  <si>
    <t xml:space="preserve">"09:05:30 Lamp: ParIn -&gt;  500 uml"
</t>
  </si>
  <si>
    <t>09:05:08</t>
  </si>
  <si>
    <t xml:space="preserve">"09:05:30 Flow: Fixed -&gt; 300 umol/s"
</t>
  </si>
  <si>
    <t xml:space="preserve">"09:02:07 Lamp: ParIn -&gt;  300 uml"
</t>
  </si>
  <si>
    <t>09:01:45</t>
  </si>
  <si>
    <t xml:space="preserve">"09:02:07 Flow: Fixed -&gt; 300 umol/s"
</t>
  </si>
  <si>
    <t xml:space="preserve">"08:58:44 Lamp: ParIn -&gt;  150 uml"
</t>
  </si>
  <si>
    <t>08:58:22</t>
  </si>
  <si>
    <t xml:space="preserve">"08:58:44 Flow: Fixed -&gt; 300 umol/s"
</t>
  </si>
  <si>
    <t xml:space="preserve">"08:55:21 Lamp: ParIn -&gt;  100 uml"
</t>
  </si>
  <si>
    <t>08:54:59</t>
  </si>
  <si>
    <t xml:space="preserve">"08:55:21 Flow: Fixed -&gt; 300 umol/s"
</t>
  </si>
  <si>
    <t xml:space="preserve">"08:51:58 Lamp: ParIn -&gt;  50 uml"
</t>
  </si>
  <si>
    <t>08:51:36</t>
  </si>
  <si>
    <t xml:space="preserve">"08:51:58 Flow: Fixed -&gt; 300 umol/s"
</t>
  </si>
  <si>
    <t xml:space="preserve">"08:48:35 Lamp: ParIn -&gt;  25 uml"
</t>
  </si>
  <si>
    <t>08:48:13</t>
  </si>
  <si>
    <t xml:space="preserve">"08:48:35 Flow: Fixed -&gt; 300 umol/s"
</t>
  </si>
  <si>
    <t xml:space="preserve">"08:45:12 Lamp: ParIn -&gt;  0 uml"
</t>
  </si>
  <si>
    <t xml:space="preserve">"08:45:12 Flow: Fixed -&gt; 300 umol/s"
</t>
  </si>
  <si>
    <t xml:space="preserve">"08:45:12 Coolers: Off"
</t>
  </si>
  <si>
    <t xml:space="preserve">"08:45:12 CO2 Mixer: CO2R -&gt; 400 uml"
</t>
  </si>
  <si>
    <t xml:space="preserve">"08:45:12 Lamp: Off"
</t>
  </si>
  <si>
    <t xml:space="preserve">"08:45:01 Launched AutoProg /User/Configs/AutoProgs/LightCurve2"
</t>
  </si>
  <si>
    <t>Mon Oct 11 2021 08:45:01</t>
  </si>
  <si>
    <t xml:space="preserve">"10:53:30 Flow: Fixed -&gt; 300 umol/s"
</t>
  </si>
  <si>
    <t xml:space="preserve">"10:53:30 Coolers: Off"
</t>
  </si>
  <si>
    <t xml:space="preserve">"10:53:30 CO2 Mixer: CO2R -&gt; 400 uml"
</t>
  </si>
  <si>
    <t xml:space="preserve">"10:53:30 Lamp: ParIn -&gt;  2000 uml"
</t>
  </si>
  <si>
    <t>10:53:08</t>
  </si>
  <si>
    <t xml:space="preserve">"10:50:07 Lamp: ParIn -&gt;  2000 uml"
</t>
  </si>
  <si>
    <t>10:49:45</t>
  </si>
  <si>
    <t xml:space="preserve">"10:50:07 Flow: Fixed -&gt; 300 umol/s"
</t>
  </si>
  <si>
    <t xml:space="preserve">"10:46:44 Lamp: ParIn -&gt;  1600 uml"
</t>
  </si>
  <si>
    <t>10:46:22</t>
  </si>
  <si>
    <t xml:space="preserve">"10:46:44 Flow: Fixed -&gt; 300 umol/s"
</t>
  </si>
  <si>
    <t xml:space="preserve">"10:43:21 Lamp: ParIn -&gt;  1250 uml"
</t>
  </si>
  <si>
    <t>10:42:59</t>
  </si>
  <si>
    <t xml:space="preserve">"10:43:21 Flow: Fixed -&gt; 300 umol/s"
</t>
  </si>
  <si>
    <t xml:space="preserve">"10:39:58 Lamp: ParIn -&gt;  1000 uml"
</t>
  </si>
  <si>
    <t>10:39:36</t>
  </si>
  <si>
    <t xml:space="preserve">"10:39:58 Flow: Fixed -&gt; 300 umol/s"
</t>
  </si>
  <si>
    <t xml:space="preserve">"10:36:35 Lamp: ParIn -&gt;  750 uml"
</t>
  </si>
  <si>
    <t>10:36:13</t>
  </si>
  <si>
    <t xml:space="preserve">"10:36:35 Flow: Fixed -&gt; 300 umol/s"
</t>
  </si>
  <si>
    <t xml:space="preserve">"10:33:12 Lamp: ParIn -&gt;  500 uml"
</t>
  </si>
  <si>
    <t>10:32:50</t>
  </si>
  <si>
    <t xml:space="preserve">"10:33:12 Flow: Fixed -&gt; 300 umol/s"
</t>
  </si>
  <si>
    <t xml:space="preserve">"10:29:49 Lamp: ParIn -&gt;  300 uml"
</t>
  </si>
  <si>
    <t>10:29:27</t>
  </si>
  <si>
    <t xml:space="preserve">"10:29:49 Flow: Fixed -&gt; 300 umol/s"
</t>
  </si>
  <si>
    <t xml:space="preserve">"10:26:26 Lamp: ParIn -&gt;  150 uml"
</t>
  </si>
  <si>
    <t>10:26:04</t>
  </si>
  <si>
    <t xml:space="preserve">"10:26:26 Flow: Fixed -&gt; 300 umol/s"
</t>
  </si>
  <si>
    <t xml:space="preserve">"10:23:03 Lamp: ParIn -&gt;  100 uml"
</t>
  </si>
  <si>
    <t>10:22:40</t>
  </si>
  <si>
    <t xml:space="preserve">"10:23:03 Flow: Fixed -&gt; 300 umol/s"
</t>
  </si>
  <si>
    <t xml:space="preserve">"10:19:39 Lamp: ParIn -&gt;  50 uml"
</t>
  </si>
  <si>
    <t>10:19:17</t>
  </si>
  <si>
    <t xml:space="preserve">"10:19:39 Flow: Fixed -&gt; 300 umol/s"
</t>
  </si>
  <si>
    <t xml:space="preserve">"10:16:16 Lamp: ParIn -&gt;  25 uml"
</t>
  </si>
  <si>
    <t>10:15:54</t>
  </si>
  <si>
    <t xml:space="preserve">"10:16:16 Flow: Fixed -&gt; 300 umol/s"
</t>
  </si>
  <si>
    <t xml:space="preserve">"10:12:53 Lamp: ParIn -&gt;  0 uml"
</t>
  </si>
  <si>
    <t xml:space="preserve">"10:12:53 Flow: Fixed -&gt; 300 umol/s"
</t>
  </si>
  <si>
    <t xml:space="preserve">"10:12:53 Coolers: Off"
</t>
  </si>
  <si>
    <t xml:space="preserve">"10:12:53 CO2 Mixer: CO2R -&gt; 400 uml"
</t>
  </si>
  <si>
    <t xml:space="preserve">"10:12:53 Lamp: Off"
</t>
  </si>
  <si>
    <t xml:space="preserve">"10:12:41 Launched AutoProg /User/Configs/AutoProgs/LightCurve2"
</t>
  </si>
  <si>
    <t>Mon Oct 11 2021 10:12:41</t>
  </si>
  <si>
    <t xml:space="preserve">"09:44:03 Flow: Fixed -&gt; 300 umol/s"
</t>
  </si>
  <si>
    <t xml:space="preserve">"09:44:03 Coolers: Off"
</t>
  </si>
  <si>
    <t xml:space="preserve">"09:44:03 CO2 Mixer: CO2R -&gt; 400 uml"
</t>
  </si>
  <si>
    <t xml:space="preserve">"09:44:03 Lamp: ParIn -&gt;  2000 uml"
</t>
  </si>
  <si>
    <t>09:43:40</t>
  </si>
  <si>
    <t xml:space="preserve">"09:44:02 Flow: Fixed -&gt; 300 umol/s"
</t>
  </si>
  <si>
    <t xml:space="preserve">"09:40:39 Lamp: ParIn -&gt;  2000 uml"
</t>
  </si>
  <si>
    <t>09:40:17</t>
  </si>
  <si>
    <t xml:space="preserve">"09:40:39 Flow: Fixed -&gt; 300 umol/s"
</t>
  </si>
  <si>
    <t xml:space="preserve">"09:37:16 Lamp: ParIn -&gt;  1600 uml"
</t>
  </si>
  <si>
    <t>09:36:54</t>
  </si>
  <si>
    <t xml:space="preserve">"09:37:16 Flow: Fixed -&gt; 300 umol/s"
</t>
  </si>
  <si>
    <t xml:space="preserve">"09:33:53 Lamp: ParIn -&gt;  1250 uml"
</t>
  </si>
  <si>
    <t>09:33:31</t>
  </si>
  <si>
    <t xml:space="preserve">"09:33:53 Flow: Fixed -&gt; 300 umol/s"
</t>
  </si>
  <si>
    <t xml:space="preserve">"09:30:30 Lamp: ParIn -&gt;  1000 uml"
</t>
  </si>
  <si>
    <t>09:30:08</t>
  </si>
  <si>
    <t xml:space="preserve">"09:30:30 Flow: Fixed -&gt; 300 umol/s"
</t>
  </si>
  <si>
    <t xml:space="preserve">"09:27:07 Lamp: ParIn -&gt;  750 uml"
</t>
  </si>
  <si>
    <t>09:26:45</t>
  </si>
  <si>
    <t xml:space="preserve">"09:27:07 Flow: Fixed -&gt; 300 umol/s"
</t>
  </si>
  <si>
    <t xml:space="preserve">"09:23:44 Lamp: ParIn -&gt;  500 uml"
</t>
  </si>
  <si>
    <t>09:23:22</t>
  </si>
  <si>
    <t xml:space="preserve">"09:23:44 Flow: Fixed -&gt; 300 umol/s"
</t>
  </si>
  <si>
    <t xml:space="preserve">"09:20:21 Lamp: ParIn -&gt;  300 uml"
</t>
  </si>
  <si>
    <t>09:19:59</t>
  </si>
  <si>
    <t xml:space="preserve">"09:20:21 Flow: Fixed -&gt; 300 umol/s"
</t>
  </si>
  <si>
    <t xml:space="preserve">"09:16:58 Lamp: ParIn -&gt;  150 uml"
</t>
  </si>
  <si>
    <t>09:16:36</t>
  </si>
  <si>
    <t xml:space="preserve">"09:16:58 Flow: Fixed -&gt; 300 umol/s"
</t>
  </si>
  <si>
    <t xml:space="preserve">"09:13:35 Lamp: ParIn -&gt;  100 uml"
</t>
  </si>
  <si>
    <t>09:13:13</t>
  </si>
  <si>
    <t xml:space="preserve">"09:13:35 Flow: Fixed -&gt; 300 umol/s"
</t>
  </si>
  <si>
    <t xml:space="preserve">"09:10:12 Lamp: ParIn -&gt;  50 uml"
</t>
  </si>
  <si>
    <t>09:09:50</t>
  </si>
  <si>
    <t xml:space="preserve">"09:10:12 Flow: Fixed -&gt; 300 umol/s"
</t>
  </si>
  <si>
    <t xml:space="preserve">"09:06:49 Lamp: ParIn -&gt;  25 uml"
</t>
  </si>
  <si>
    <t>09:06:27</t>
  </si>
  <si>
    <t xml:space="preserve">"09:06:49 Flow: Fixed -&gt; 300 umol/s"
</t>
  </si>
  <si>
    <t xml:space="preserve">"09:03:26 Lamp: ParIn -&gt;  0 uml"
</t>
  </si>
  <si>
    <t xml:space="preserve">"09:03:26 Flow: Fixed -&gt; 300 umol/s"
</t>
  </si>
  <si>
    <t xml:space="preserve">"09:03:26 Coolers: Off"
</t>
  </si>
  <si>
    <t xml:space="preserve">"09:03:26 CO2 Mixer: CO2R -&gt; 400 uml"
</t>
  </si>
  <si>
    <t xml:space="preserve">"09:03:26 Lamp: Off"
</t>
  </si>
  <si>
    <t xml:space="preserve">"09:03:13 Launched AutoProg /User/Configs/AutoProgs/LightCurve2"
</t>
  </si>
  <si>
    <t>Wed Oct 13 2021 09:03:13</t>
  </si>
  <si>
    <t xml:space="preserve">"09:28:14 Flow: Fixed -&gt; 300 umol/s"
</t>
  </si>
  <si>
    <t xml:space="preserve">"09:28:14 Coolers: Off"
</t>
  </si>
  <si>
    <t xml:space="preserve">"09:28:14 CO2 Mixer: CO2R -&gt; 400 uml"
</t>
  </si>
  <si>
    <t xml:space="preserve">"09:28:14 Lamp: ParIn -&gt;  2000 uml"
</t>
  </si>
  <si>
    <t>09:27:50</t>
  </si>
  <si>
    <t xml:space="preserve">"09:24:49 Lamp: ParIn -&gt;  2000 uml"
</t>
  </si>
  <si>
    <t>09:24:24</t>
  </si>
  <si>
    <t xml:space="preserve">"09:24:49 Flow: Fixed -&gt; 300 umol/s"
</t>
  </si>
  <si>
    <t xml:space="preserve">"09:21:23 Lamp: ParIn -&gt;  1600 uml"
</t>
  </si>
  <si>
    <t>09:20:58</t>
  </si>
  <si>
    <t xml:space="preserve">"09:21:23 Flow: Fixed -&gt; 300 umol/s"
</t>
  </si>
  <si>
    <t xml:space="preserve">"09:17:57 Lamp: ParIn -&gt;  1250 uml"
</t>
  </si>
  <si>
    <t>09:17:32</t>
  </si>
  <si>
    <t xml:space="preserve">"09:17:57 Flow: Fixed -&gt; 300 umol/s"
</t>
  </si>
  <si>
    <t xml:space="preserve">"09:14:31 Lamp: ParIn -&gt;  1000 uml"
</t>
  </si>
  <si>
    <t>09:14:06</t>
  </si>
  <si>
    <t xml:space="preserve">"09:14:31 Flow: Fixed -&gt; 300 umol/s"
</t>
  </si>
  <si>
    <t xml:space="preserve">"09:11:05 Lamp: ParIn -&gt;  750 uml"
</t>
  </si>
  <si>
    <t>09:10:40</t>
  </si>
  <si>
    <t xml:space="preserve">"09:11:05 Flow: Fixed -&gt; 300 umol/s"
</t>
  </si>
  <si>
    <t xml:space="preserve">"09:07:39 Lamp: ParIn -&gt;  500 uml"
</t>
  </si>
  <si>
    <t xml:space="preserve">"09:07:39 Flow: Fixed -&gt; 300 umol/s"
</t>
  </si>
  <si>
    <t>09:03:48</t>
  </si>
  <si>
    <t xml:space="preserve">"09:00:47 Lamp: ParIn -&gt;  150 uml"
</t>
  </si>
  <si>
    <t>09:00:22</t>
  </si>
  <si>
    <t xml:space="preserve">"09:00:47 Flow: Fixed -&gt; 300 umol/s"
</t>
  </si>
  <si>
    <t xml:space="preserve">"08:57:21 Lamp: ParIn -&gt;  100 uml"
</t>
  </si>
  <si>
    <t>08:56:56</t>
  </si>
  <si>
    <t xml:space="preserve">"08:57:21 Flow: Fixed -&gt; 300 umol/s"
</t>
  </si>
  <si>
    <t xml:space="preserve">"08:53:55 Lamp: ParIn -&gt;  50 uml"
</t>
  </si>
  <si>
    <t>08:53:30</t>
  </si>
  <si>
    <t xml:space="preserve">"08:53:55 Flow: Fixed -&gt; 300 umol/s"
</t>
  </si>
  <si>
    <t xml:space="preserve">"08:50:29 Lamp: ParIn -&gt;  25 uml"
</t>
  </si>
  <si>
    <t>08:50:04</t>
  </si>
  <si>
    <t xml:space="preserve">"08:50:29 Flow: Fixed -&gt; 300 umol/s"
</t>
  </si>
  <si>
    <t xml:space="preserve">"08:47:03 Lamp: ParIn -&gt;  0 uml"
</t>
  </si>
  <si>
    <t xml:space="preserve">"08:47:03 Flow: Fixed -&gt; 300 umol/s"
</t>
  </si>
  <si>
    <t xml:space="preserve">"08:47:03 Coolers: Off"
</t>
  </si>
  <si>
    <t xml:space="preserve">"08:47:02 CO2 Mixer: CO2R -&gt; 400 uml"
</t>
  </si>
  <si>
    <t xml:space="preserve">"08:47:02 Lamp: Off"
</t>
  </si>
  <si>
    <t xml:space="preserve">"08:46:52 Launched AutoProg /User/Configs/AutoProgs/LightCurve2"
</t>
  </si>
  <si>
    <t>Wed Oct 13 2021 08:46:52</t>
  </si>
  <si>
    <t xml:space="preserve">"09:27:24 Flow: Fixed -&gt; 300 umol/s"
</t>
  </si>
  <si>
    <t xml:space="preserve">"09:27:23 Coolers: Off"
</t>
  </si>
  <si>
    <t xml:space="preserve">"09:27:23 CO2 Mixer: CO2R -&gt; 400 uml"
</t>
  </si>
  <si>
    <t xml:space="preserve">"09:27:23 Lamp: ParIn -&gt;  2000 uml"
</t>
  </si>
  <si>
    <t>09:26:59</t>
  </si>
  <si>
    <t xml:space="preserve">"09:27:23 Flow: Fixed -&gt; 300 umol/s"
</t>
  </si>
  <si>
    <t xml:space="preserve">"09:23:58 Lamp: ParIn -&gt;  2000 uml"
</t>
  </si>
  <si>
    <t>09:23:34</t>
  </si>
  <si>
    <t xml:space="preserve">"09:23:58 Flow: Fixed -&gt; 300 umol/s"
</t>
  </si>
  <si>
    <t xml:space="preserve">"09:20:33 Lamp: ParIn -&gt;  1600 uml"
</t>
  </si>
  <si>
    <t>09:20:09</t>
  </si>
  <si>
    <t xml:space="preserve">"09:20:33 Flow: Fixed -&gt; 300 umol/s"
</t>
  </si>
  <si>
    <t xml:space="preserve">"09:17:08 Lamp: ParIn -&gt;  1250 uml"
</t>
  </si>
  <si>
    <t>09:16:44</t>
  </si>
  <si>
    <t xml:space="preserve">"09:17:08 Flow: Fixed -&gt; 300 umol/s"
</t>
  </si>
  <si>
    <t xml:space="preserve">"09:13:43 Lamp: ParIn -&gt;  1000 uml"
</t>
  </si>
  <si>
    <t>09:13:19</t>
  </si>
  <si>
    <t xml:space="preserve">"09:13:43 Flow: Fixed -&gt; 300 umol/s"
</t>
  </si>
  <si>
    <t xml:space="preserve">"09:10:18 Lamp: ParIn -&gt;  750 uml"
</t>
  </si>
  <si>
    <t>09:09:54</t>
  </si>
  <si>
    <t xml:space="preserve">"09:10:17 Flow: Fixed -&gt; 300 umol/s"
</t>
  </si>
  <si>
    <t xml:space="preserve">"09:06:53 Lamp: ParIn -&gt;  500 uml"
</t>
  </si>
  <si>
    <t>09:06:29</t>
  </si>
  <si>
    <t xml:space="preserve">"09:06:53 Flow: Fixed -&gt; 300 umol/s"
</t>
  </si>
  <si>
    <t xml:space="preserve">"09:03:28 Lamp: ParIn -&gt;  300 uml"
</t>
  </si>
  <si>
    <t>09:03:04</t>
  </si>
  <si>
    <t xml:space="preserve">"09:03:28 Flow: Fixed -&gt; 300 umol/s"
</t>
  </si>
  <si>
    <t xml:space="preserve">"09:00:03 Lamp: ParIn -&gt;  150 uml"
</t>
  </si>
  <si>
    <t>08:59:38</t>
  </si>
  <si>
    <t xml:space="preserve">"09:00:03 Flow: Fixed -&gt; 300 umol/s"
</t>
  </si>
  <si>
    <t xml:space="preserve">"08:56:37 Lamp: ParIn -&gt;  100 uml"
</t>
  </si>
  <si>
    <t>08:56:13</t>
  </si>
  <si>
    <t xml:space="preserve">"08:56:37 Flow: Fixed -&gt; 300 umol/s"
</t>
  </si>
  <si>
    <t xml:space="preserve">"08:53:12 Lamp: ParIn -&gt;  50 uml"
</t>
  </si>
  <si>
    <t>08:52:48</t>
  </si>
  <si>
    <t xml:space="preserve">"08:53:12 Flow: Fixed -&gt; 300 umol/s"
</t>
  </si>
  <si>
    <t xml:space="preserve">"08:49:47 Lamp: ParIn -&gt;  25 uml"
</t>
  </si>
  <si>
    <t>08:49:23</t>
  </si>
  <si>
    <t xml:space="preserve">"08:49:47 Flow: Fixed -&gt; 300 umol/s"
</t>
  </si>
  <si>
    <t xml:space="preserve">"08:46:22 Lamp: ParIn -&gt;  0 uml"
</t>
  </si>
  <si>
    <t xml:space="preserve">"08:46:22 Flow: Fixed -&gt; 300 umol/s"
</t>
  </si>
  <si>
    <t xml:space="preserve">"08:46:22 Coolers: Off"
</t>
  </si>
  <si>
    <t xml:space="preserve">"08:46:22 CO2 Mixer: CO2R -&gt; 400 uml"
</t>
  </si>
  <si>
    <t xml:space="preserve">"08:46:22 Lamp: Off"
</t>
  </si>
  <si>
    <t xml:space="preserve">"08:46:16 Launched AutoProg /User/Configs/AutoProgs/LightCurve2"
</t>
  </si>
  <si>
    <t>Wed Oct 13 2021 08:46:16</t>
  </si>
  <si>
    <t xml:space="preserve">"10:55:00 Flow: Fixed -&gt; 300 umol/s"
</t>
  </si>
  <si>
    <t xml:space="preserve">"10:55:00 Coolers: Off"
</t>
  </si>
  <si>
    <t xml:space="preserve">"10:55:00 CO2 Mixer: CO2R -&gt; 400 uml"
</t>
  </si>
  <si>
    <t xml:space="preserve">"10:55:00 Lamp: ParIn -&gt;  2000 uml"
</t>
  </si>
  <si>
    <t>10:54:38</t>
  </si>
  <si>
    <t xml:space="preserve">"10:51:37 Lamp: ParIn -&gt;  2000 uml"
</t>
  </si>
  <si>
    <t>10:51:15</t>
  </si>
  <si>
    <t xml:space="preserve">"10:51:37 Flow: Fixed -&gt; 300 umol/s"
</t>
  </si>
  <si>
    <t xml:space="preserve">"10:48:14 Lamp: ParIn -&gt;  1600 uml"
</t>
  </si>
  <si>
    <t>10:47:52</t>
  </si>
  <si>
    <t xml:space="preserve">"10:48:14 Flow: Fixed -&gt; 300 umol/s"
</t>
  </si>
  <si>
    <t xml:space="preserve">"10:44:51 Lamp: ParIn -&gt;  1250 uml"
</t>
  </si>
  <si>
    <t>10:44:29</t>
  </si>
  <si>
    <t xml:space="preserve">"10:44:51 Flow: Fixed -&gt; 300 umol/s"
</t>
  </si>
  <si>
    <t xml:space="preserve">"10:41:28 Lamp: ParIn -&gt;  1000 uml"
</t>
  </si>
  <si>
    <t>10:41:06</t>
  </si>
  <si>
    <t xml:space="preserve">"10:41:28 Flow: Fixed -&gt; 300 umol/s"
</t>
  </si>
  <si>
    <t xml:space="preserve">"10:38:05 Lamp: ParIn -&gt;  750 uml"
</t>
  </si>
  <si>
    <t>10:37:43</t>
  </si>
  <si>
    <t xml:space="preserve">"10:38:05 Flow: Fixed -&gt; 300 umol/s"
</t>
  </si>
  <si>
    <t xml:space="preserve">"10:34:42 Lamp: ParIn -&gt;  500 uml"
</t>
  </si>
  <si>
    <t>10:34:20</t>
  </si>
  <si>
    <t xml:space="preserve">"10:34:42 Flow: Fixed -&gt; 300 umol/s"
</t>
  </si>
  <si>
    <t xml:space="preserve">"10:31:19 Lamp: ParIn -&gt;  300 uml"
</t>
  </si>
  <si>
    <t>10:30:57</t>
  </si>
  <si>
    <t xml:space="preserve">"10:31:18 Flow: Fixed -&gt; 300 umol/s"
</t>
  </si>
  <si>
    <t xml:space="preserve">"10:27:56 Lamp: ParIn -&gt;  150 uml"
</t>
  </si>
  <si>
    <t>10:27:34</t>
  </si>
  <si>
    <t xml:space="preserve">"10:27:56 Flow: Fixed -&gt; 300 umol/s"
</t>
  </si>
  <si>
    <t xml:space="preserve">"10:24:33 Lamp: ParIn -&gt;  100 uml"
</t>
  </si>
  <si>
    <t>10:24:11</t>
  </si>
  <si>
    <t xml:space="preserve">"10:24:32 Flow: Fixed -&gt; 300 umol/s"
</t>
  </si>
  <si>
    <t xml:space="preserve">"10:21:10 Lamp: ParIn -&gt;  50 uml"
</t>
  </si>
  <si>
    <t>10:20:48</t>
  </si>
  <si>
    <t xml:space="preserve">"10:21:10 Flow: Fixed -&gt; 300 umol/s"
</t>
  </si>
  <si>
    <t xml:space="preserve">"10:17:47 Lamp: ParIn -&gt;  25 uml"
</t>
  </si>
  <si>
    <t>10:17:25</t>
  </si>
  <si>
    <t xml:space="preserve">"10:17:47 Flow: Fixed -&gt; 300 umol/s"
</t>
  </si>
  <si>
    <t xml:space="preserve">"10:14:24 Lamp: ParIn -&gt;  0 uml"
</t>
  </si>
  <si>
    <t xml:space="preserve">"10:14:23 Flow: Fixed -&gt; 300 umol/s"
</t>
  </si>
  <si>
    <t xml:space="preserve">"10:14:23 Coolers: Off"
</t>
  </si>
  <si>
    <t xml:space="preserve">"10:14:23 CO2 Mixer: CO2R -&gt; 400 uml"
</t>
  </si>
  <si>
    <t xml:space="preserve">"10:14:23 Lamp: Off"
</t>
  </si>
  <si>
    <t xml:space="preserve">"10:14:19 Launched AutoProg /User/Configs/AutoProgs/LightCurve2"
</t>
  </si>
  <si>
    <t>Wed Oct 13 2021 10:14:19</t>
  </si>
  <si>
    <t xml:space="preserve">"13:11:32 Flow: Fixed -&gt; 300 umol/s"
</t>
  </si>
  <si>
    <t xml:space="preserve">"13:11:32 Coolers: Off"
</t>
  </si>
  <si>
    <t xml:space="preserve">"13:11:32 CO2 Mixer: CO2R -&gt; 400 uml"
</t>
  </si>
  <si>
    <t xml:space="preserve">"13:11:32 Lamp: ParIn -&gt;  2000 uml"
</t>
  </si>
  <si>
    <t>13:11:10</t>
  </si>
  <si>
    <t xml:space="preserve">"13:08:09 Lamp: ParIn -&gt;  2000 uml"
</t>
  </si>
  <si>
    <t>13:07:47</t>
  </si>
  <si>
    <t xml:space="preserve">"13:08:09 Flow: Fixed -&gt; 300 umol/s"
</t>
  </si>
  <si>
    <t xml:space="preserve">"13:04:46 Lamp: ParIn -&gt;  1600 uml"
</t>
  </si>
  <si>
    <t>13:04:24</t>
  </si>
  <si>
    <t xml:space="preserve">"13:04:46 Flow: Fixed -&gt; 300 umol/s"
</t>
  </si>
  <si>
    <t xml:space="preserve">"13:01:23 Lamp: ParIn -&gt;  1250 uml"
</t>
  </si>
  <si>
    <t>13:01:01</t>
  </si>
  <si>
    <t xml:space="preserve">"13:01:23 Flow: Fixed -&gt; 300 umol/s"
</t>
  </si>
  <si>
    <t xml:space="preserve">"12:58:00 Lamp: ParIn -&gt;  1000 uml"
</t>
  </si>
  <si>
    <t>12:57:38</t>
  </si>
  <si>
    <t xml:space="preserve">"12:57:59 Flow: Fixed -&gt; 300 umol/s"
</t>
  </si>
  <si>
    <t xml:space="preserve">"12:54:37 Lamp: ParIn -&gt;  750 uml"
</t>
  </si>
  <si>
    <t>12:54:16</t>
  </si>
  <si>
    <t xml:space="preserve">"12:54:37 Flow: Fixed -&gt; 300 umol/s"
</t>
  </si>
  <si>
    <t xml:space="preserve">"12:51:15 Lamp: ParIn -&gt;  500 uml"
</t>
  </si>
  <si>
    <t>12:50:53</t>
  </si>
  <si>
    <t xml:space="preserve">"12:51:15 Flow: Fixed -&gt; 300 umol/s"
</t>
  </si>
  <si>
    <t xml:space="preserve">"12:47:52 Lamp: ParIn -&gt;  300 uml"
</t>
  </si>
  <si>
    <t>12:47:30</t>
  </si>
  <si>
    <t xml:space="preserve">"12:47:52 Flow: Fixed -&gt; 300 umol/s"
</t>
  </si>
  <si>
    <t xml:space="preserve">"12:44:29 Lamp: ParIn -&gt;  150 uml"
</t>
  </si>
  <si>
    <t>12:44:07</t>
  </si>
  <si>
    <t xml:space="preserve">"12:44:29 Flow: Fixed -&gt; 300 umol/s"
</t>
  </si>
  <si>
    <t xml:space="preserve">"12:41:06 Lamp: ParIn -&gt;  100 uml"
</t>
  </si>
  <si>
    <t>12:40:44</t>
  </si>
  <si>
    <t xml:space="preserve">"12:41:06 Flow: Fixed -&gt; 300 umol/s"
</t>
  </si>
  <si>
    <t xml:space="preserve">"12:37:43 Lamp: ParIn -&gt;  50 uml"
</t>
  </si>
  <si>
    <t>12:37:21</t>
  </si>
  <si>
    <t xml:space="preserve">"12:37:43 Flow: Fixed -&gt; 300 umol/s"
</t>
  </si>
  <si>
    <t xml:space="preserve">"12:34:20 Lamp: ParIn -&gt;  25 uml"
</t>
  </si>
  <si>
    <t>12:33:58</t>
  </si>
  <si>
    <t xml:space="preserve">"12:34:20 Flow: Fixed -&gt; 300 umol/s"
</t>
  </si>
  <si>
    <t xml:space="preserve">"12:30:57 Lamp: ParIn -&gt;  0 uml"
</t>
  </si>
  <si>
    <t xml:space="preserve">"12:30:57 Flow: Fixed -&gt; 300 umol/s"
</t>
  </si>
  <si>
    <t xml:space="preserve">"12:30:57 Coolers: Off"
</t>
  </si>
  <si>
    <t xml:space="preserve">"12:30:57 CO2 Mixer: CO2R -&gt; 400 uml"
</t>
  </si>
  <si>
    <t xml:space="preserve">"12:30:57 Lamp: Off"
</t>
  </si>
  <si>
    <t xml:space="preserve">"12:30:52 Launched AutoProg /User/Configs/AutoProgs/LightCurve2"
</t>
  </si>
  <si>
    <t>Wed Oct 13 2021 12:30:52</t>
  </si>
  <si>
    <t xml:space="preserve">"12:45:46 Flow: Fixed -&gt; 300 umol/s"
</t>
  </si>
  <si>
    <t xml:space="preserve">"12:45:46 Coolers: Off"
</t>
  </si>
  <si>
    <t xml:space="preserve">"12:45:46 CO2 Mixer: CO2R -&gt; 400 uml"
</t>
  </si>
  <si>
    <t xml:space="preserve">"12:45:46 Lamp: ParIn -&gt;  2000 uml"
</t>
  </si>
  <si>
    <t>12:45:23</t>
  </si>
  <si>
    <t xml:space="preserve">"12:42:22 Lamp: ParIn -&gt;  2000 uml"
</t>
  </si>
  <si>
    <t>12:41:59</t>
  </si>
  <si>
    <t xml:space="preserve">"12:42:22 Flow: Fixed -&gt; 300 umol/s"
</t>
  </si>
  <si>
    <t xml:space="preserve">"12:38:58 Lamp: ParIn -&gt;  1600 uml"
</t>
  </si>
  <si>
    <t>12:38:35</t>
  </si>
  <si>
    <t xml:space="preserve">"12:38:58 Flow: Fixed -&gt; 300 umol/s"
</t>
  </si>
  <si>
    <t xml:space="preserve">"12:35:34 Lamp: ParIn -&gt;  1250 uml"
</t>
  </si>
  <si>
    <t>12:35:11</t>
  </si>
  <si>
    <t xml:space="preserve">"12:35:33 Flow: Fixed -&gt; 300 umol/s"
</t>
  </si>
  <si>
    <t xml:space="preserve">"12:32:10 Lamp: ParIn -&gt;  1000 uml"
</t>
  </si>
  <si>
    <t>12:31:47</t>
  </si>
  <si>
    <t xml:space="preserve">"12:32:10 Flow: Fixed -&gt; 300 umol/s"
</t>
  </si>
  <si>
    <t xml:space="preserve">"12:28:46 Lamp: ParIn -&gt;  750 uml"
</t>
  </si>
  <si>
    <t>12:28:24</t>
  </si>
  <si>
    <t xml:space="preserve">"12:28:46 Flow: Fixed -&gt; 300 umol/s"
</t>
  </si>
  <si>
    <t xml:space="preserve">"12:25:23 Lamp: ParIn -&gt;  500 uml"
</t>
  </si>
  <si>
    <t>12:25:01</t>
  </si>
  <si>
    <t xml:space="preserve">"12:25:23 Flow: Fixed -&gt; 300 umol/s"
</t>
  </si>
  <si>
    <t xml:space="preserve">"12:22:00 Lamp: ParIn -&gt;  300 uml"
</t>
  </si>
  <si>
    <t>12:21:38</t>
  </si>
  <si>
    <t xml:space="preserve">"12:22:00 Flow: Fixed -&gt; 300 umol/s"
</t>
  </si>
  <si>
    <t xml:space="preserve">"12:18:37 Lamp: ParIn -&gt;  150 uml"
</t>
  </si>
  <si>
    <t>12:18:15</t>
  </si>
  <si>
    <t xml:space="preserve">"12:18:37 Flow: Fixed -&gt; 300 umol/s"
</t>
  </si>
  <si>
    <t xml:space="preserve">"12:15:14 Lamp: ParIn -&gt;  100 uml"
</t>
  </si>
  <si>
    <t>12:14:52</t>
  </si>
  <si>
    <t xml:space="preserve">"12:15:14 Flow: Fixed -&gt; 300 umol/s"
</t>
  </si>
  <si>
    <t xml:space="preserve">"12:11:51 Lamp: ParIn -&gt;  50 uml"
</t>
  </si>
  <si>
    <t>12:11:29</t>
  </si>
  <si>
    <t xml:space="preserve">"12:11:51 Flow: Fixed -&gt; 300 umol/s"
</t>
  </si>
  <si>
    <t xml:space="preserve">"12:08:28 Lamp: ParIn -&gt;  25 uml"
</t>
  </si>
  <si>
    <t>12:08:05</t>
  </si>
  <si>
    <t xml:space="preserve">"12:08:28 Flow: Fixed -&gt; 300 umol/s"
</t>
  </si>
  <si>
    <t xml:space="preserve">"12:05:04 Lamp: ParIn -&gt;  0 uml"
</t>
  </si>
  <si>
    <t xml:space="preserve">"12:05:04 Flow: Fixed -&gt; 300 umol/s"
</t>
  </si>
  <si>
    <t xml:space="preserve">"12:05:04 Coolers: Off"
</t>
  </si>
  <si>
    <t xml:space="preserve">"12:05:04 CO2 Mixer: CO2R -&gt; 400 uml"
</t>
  </si>
  <si>
    <t xml:space="preserve">"12:05:04 Lamp: Off"
</t>
  </si>
  <si>
    <t xml:space="preserve">"12:04:33 Launched AutoProg /User/Configs/AutoProgs/LightCurve2"
</t>
  </si>
  <si>
    <t>Wed Oct 13 2021 12:04:33</t>
  </si>
  <si>
    <t xml:space="preserve">"12:29:55 Flow: Fixed -&gt; 300 umol/s"
</t>
  </si>
  <si>
    <t xml:space="preserve">"12:29:55 Coolers: Off"
</t>
  </si>
  <si>
    <t xml:space="preserve">"12:29:55 CO2 Mixer: CO2R -&gt; 400 uml"
</t>
  </si>
  <si>
    <t xml:space="preserve">"12:29:55 Lamp: ParIn -&gt;  2000 uml"
</t>
  </si>
  <si>
    <t xml:space="preserve">"12:29:54 Flow: Fixed -&gt; 300 umol/s"
</t>
  </si>
  <si>
    <t xml:space="preserve">"12:26:28 Lamp: ParIn -&gt;  2000 uml"
</t>
  </si>
  <si>
    <t>12:26:03</t>
  </si>
  <si>
    <t xml:space="preserve">"12:23:02 Lamp: ParIn -&gt;  1600 uml"
</t>
  </si>
  <si>
    <t>12:22:37</t>
  </si>
  <si>
    <t xml:space="preserve">"12:23:02 Flow: Fixed -&gt; 300 umol/s"
</t>
  </si>
  <si>
    <t xml:space="preserve">"12:19:36 Lamp: ParIn -&gt;  1250 uml"
</t>
  </si>
  <si>
    <t>12:19:11</t>
  </si>
  <si>
    <t xml:space="preserve">"12:19:36 Flow: Fixed -&gt; 300 umol/s"
</t>
  </si>
  <si>
    <t xml:space="preserve">"12:16:10 Lamp: ParIn -&gt;  1000 uml"
</t>
  </si>
  <si>
    <t>12:15:45</t>
  </si>
  <si>
    <t xml:space="preserve">"12:16:10 Flow: Fixed -&gt; 300 umol/s"
</t>
  </si>
  <si>
    <t xml:space="preserve">"12:12:44 Lamp: ParIn -&gt;  750 uml"
</t>
  </si>
  <si>
    <t>12:12:19</t>
  </si>
  <si>
    <t xml:space="preserve">"12:12:44 Flow: Fixed -&gt; 300 umol/s"
</t>
  </si>
  <si>
    <t xml:space="preserve">"12:09:18 Lamp: ParIn -&gt;  500 uml"
</t>
  </si>
  <si>
    <t>12:08:53</t>
  </si>
  <si>
    <t xml:space="preserve">"12:09:18 Flow: Fixed -&gt; 300 umol/s"
</t>
  </si>
  <si>
    <t xml:space="preserve">"12:05:52 Lamp: ParIn -&gt;  300 uml"
</t>
  </si>
  <si>
    <t>12:05:27</t>
  </si>
  <si>
    <t xml:space="preserve">"12:05:52 Flow: Fixed -&gt; 300 umol/s"
</t>
  </si>
  <si>
    <t xml:space="preserve">"12:02:26 Lamp: ParIn -&gt;  150 uml"
</t>
  </si>
  <si>
    <t>12:02:01</t>
  </si>
  <si>
    <t xml:space="preserve">"12:02:26 Flow: Fixed -&gt; 300 umol/s"
</t>
  </si>
  <si>
    <t xml:space="preserve">"11:59:00 Lamp: ParIn -&gt;  100 uml"
</t>
  </si>
  <si>
    <t>11:58:35</t>
  </si>
  <si>
    <t xml:space="preserve">"11:58:59 Flow: Fixed -&gt; 300 umol/s"
</t>
  </si>
  <si>
    <t xml:space="preserve">"11:55:34 Lamp: ParIn -&gt;  50 uml"
</t>
  </si>
  <si>
    <t>11:55:09</t>
  </si>
  <si>
    <t xml:space="preserve">"11:55:34 Flow: Fixed -&gt; 300 umol/s"
</t>
  </si>
  <si>
    <t xml:space="preserve">"11:52:08 Lamp: ParIn -&gt;  25 uml"
</t>
  </si>
  <si>
    <t>11:51:42</t>
  </si>
  <si>
    <t xml:space="preserve">"11:52:08 Flow: Fixed -&gt; 300 umol/s"
</t>
  </si>
  <si>
    <t xml:space="preserve">"11:48:41 Lamp: ParIn -&gt;  0 uml"
</t>
  </si>
  <si>
    <t xml:space="preserve">"11:48:41 Flow: Fixed -&gt; 300 umol/s"
</t>
  </si>
  <si>
    <t xml:space="preserve">"11:48:41 Coolers: Off"
</t>
  </si>
  <si>
    <t xml:space="preserve">"11:48:41 CO2 Mixer: CO2R -&gt; 400 uml"
</t>
  </si>
  <si>
    <t xml:space="preserve">"11:48:41 Lamp: Off"
</t>
  </si>
  <si>
    <t xml:space="preserve">"11:48:18 Launched AutoProg /User/Configs/AutoProgs/LightCurve2"
</t>
  </si>
  <si>
    <t>Wed Oct 13 2021 11:48:18</t>
  </si>
  <si>
    <t xml:space="preserve">"12:28:50 Flow: Fixed -&gt; 300 umol/s"
</t>
  </si>
  <si>
    <t xml:space="preserve">"12:28:50 Coolers: Off"
</t>
  </si>
  <si>
    <t xml:space="preserve">"12:28:50 CO2 Mixer: CO2R -&gt; 400 uml"
</t>
  </si>
  <si>
    <t xml:space="preserve">"12:28:50 Lamp: ParIn -&gt;  2000 uml"
</t>
  </si>
  <si>
    <t>12:28:27</t>
  </si>
  <si>
    <t xml:space="preserve">"12:25:26 Lamp: ParIn -&gt;  2000 uml"
</t>
  </si>
  <si>
    <t>12:25:03</t>
  </si>
  <si>
    <t xml:space="preserve">"12:25:26 Flow: Fixed -&gt; 300 umol/s"
</t>
  </si>
  <si>
    <t xml:space="preserve">"12:22:02 Lamp: ParIn -&gt;  1600 uml"
</t>
  </si>
  <si>
    <t>12:21:39</t>
  </si>
  <si>
    <t xml:space="preserve">"12:22:01 Flow: Fixed -&gt; 300 umol/s"
</t>
  </si>
  <si>
    <t xml:space="preserve">"12:18:38 Lamp: ParIn -&gt;  1250 uml"
</t>
  </si>
  <si>
    <t xml:space="preserve">"12:18:38 Flow: Fixed -&gt; 300 umol/s"
</t>
  </si>
  <si>
    <t xml:space="preserve">"12:15:14 Lamp: ParIn -&gt;  1000 uml"
</t>
  </si>
  <si>
    <t>12:14:51</t>
  </si>
  <si>
    <t xml:space="preserve">"12:15:13 Flow: Fixed -&gt; 300 umol/s"
</t>
  </si>
  <si>
    <t xml:space="preserve">"12:11:50 Lamp: ParIn -&gt;  750 uml"
</t>
  </si>
  <si>
    <t>12:11:27</t>
  </si>
  <si>
    <t xml:space="preserve">"12:11:50 Flow: Fixed -&gt; 300 umol/s"
</t>
  </si>
  <si>
    <t xml:space="preserve">"12:08:26 Lamp: ParIn -&gt;  500 uml"
</t>
  </si>
  <si>
    <t>12:08:03</t>
  </si>
  <si>
    <t xml:space="preserve">"12:08:26 Flow: Fixed -&gt; 300 umol/s"
</t>
  </si>
  <si>
    <t xml:space="preserve">"12:05:02 Lamp: ParIn -&gt;  300 uml"
</t>
  </si>
  <si>
    <t>12:04:39</t>
  </si>
  <si>
    <t xml:space="preserve">"12:05:02 Flow: Fixed -&gt; 300 umol/s"
</t>
  </si>
  <si>
    <t xml:space="preserve">"12:01:38 Lamp: ParIn -&gt;  150 uml"
</t>
  </si>
  <si>
    <t>12:01:15</t>
  </si>
  <si>
    <t xml:space="preserve">"12:01:38 Flow: Fixed -&gt; 300 umol/s"
</t>
  </si>
  <si>
    <t xml:space="preserve">"11:58:14 Lamp: ParIn -&gt;  100 uml"
</t>
  </si>
  <si>
    <t>11:57:51</t>
  </si>
  <si>
    <t xml:space="preserve">"11:58:14 Flow: Fixed -&gt; 300 umol/s"
</t>
  </si>
  <si>
    <t xml:space="preserve">"11:54:50 Lamp: ParIn -&gt;  50 uml"
</t>
  </si>
  <si>
    <t>11:54:26</t>
  </si>
  <si>
    <t xml:space="preserve">"11:54:50 Flow: Fixed -&gt; 300 umol/s"
</t>
  </si>
  <si>
    <t xml:space="preserve">"11:51:25 Lamp: ParIn -&gt;  25 uml"
</t>
  </si>
  <si>
    <t>11:51:02</t>
  </si>
  <si>
    <t xml:space="preserve">"11:51:25 Flow: Fixed -&gt; 300 umol/s"
</t>
  </si>
  <si>
    <t xml:space="preserve">"11:48:01 Lamp: ParIn -&gt;  0 uml"
</t>
  </si>
  <si>
    <t xml:space="preserve">"11:48:01 Flow: Fixed -&gt; 300 umol/s"
</t>
  </si>
  <si>
    <t xml:space="preserve">"11:48:00 Coolers: Off"
</t>
  </si>
  <si>
    <t xml:space="preserve">"11:48:00 CO2 Mixer: CO2R -&gt; 400 uml"
</t>
  </si>
  <si>
    <t xml:space="preserve">"11:48:00 Lamp: Off"
</t>
  </si>
  <si>
    <t xml:space="preserve">"11:47:37 Launched AutoProg /User/Configs/AutoProgs/LightCurve2"
</t>
  </si>
  <si>
    <t>Wed Oct 13 2021 11:47:37</t>
  </si>
  <si>
    <t xml:space="preserve">"13:56:38 Flow: Fixed -&gt; 300 umol/s"
</t>
  </si>
  <si>
    <t xml:space="preserve">"13:56:38 Coolers: Off"
</t>
  </si>
  <si>
    <t xml:space="preserve">"13:56:38 CO2 Mixer: CO2R -&gt; 400 uml"
</t>
  </si>
  <si>
    <t xml:space="preserve">"13:56:38 Lamp: ParIn -&gt;  2000 uml"
</t>
  </si>
  <si>
    <t>13:56:16</t>
  </si>
  <si>
    <t xml:space="preserve">"13:53:15 Lamp: ParIn -&gt;  2000 uml"
</t>
  </si>
  <si>
    <t>13:52:53</t>
  </si>
  <si>
    <t xml:space="preserve">"13:53:15 Flow: Fixed -&gt; 300 umol/s"
</t>
  </si>
  <si>
    <t xml:space="preserve">"13:49:52 Lamp: ParIn -&gt;  1600 uml"
</t>
  </si>
  <si>
    <t>13:49:30</t>
  </si>
  <si>
    <t xml:space="preserve">"13:49:52 Flow: Fixed -&gt; 300 umol/s"
</t>
  </si>
  <si>
    <t xml:space="preserve">"13:46:29 Lamp: ParIn -&gt;  1250 uml"
</t>
  </si>
  <si>
    <t>13:46:07</t>
  </si>
  <si>
    <t xml:space="preserve">"13:46:29 Flow: Fixed -&gt; 300 umol/s"
</t>
  </si>
  <si>
    <t xml:space="preserve">"13:43:06 Lamp: ParIn -&gt;  1000 uml"
</t>
  </si>
  <si>
    <t>13:42:44</t>
  </si>
  <si>
    <t xml:space="preserve">"13:43:06 Flow: Fixed -&gt; 300 umol/s"
</t>
  </si>
  <si>
    <t xml:space="preserve">"13:39:43 Lamp: ParIn -&gt;  750 uml"
</t>
  </si>
  <si>
    <t>13:39:21</t>
  </si>
  <si>
    <t xml:space="preserve">"13:39:43 Flow: Fixed -&gt; 300 umol/s"
</t>
  </si>
  <si>
    <t xml:space="preserve">"13:36:20 Lamp: ParIn -&gt;  500 uml"
</t>
  </si>
  <si>
    <t>13:35:58</t>
  </si>
  <si>
    <t xml:space="preserve">"13:36:19 Flow: Fixed -&gt; 300 umol/s"
</t>
  </si>
  <si>
    <t xml:space="preserve">"13:32:57 Lamp: ParIn -&gt;  300 uml"
</t>
  </si>
  <si>
    <t>13:32:35</t>
  </si>
  <si>
    <t xml:space="preserve">"13:32:57 Flow: Fixed -&gt; 300 umol/s"
</t>
  </si>
  <si>
    <t xml:space="preserve">"13:29:34 Lamp: ParIn -&gt;  150 uml"
</t>
  </si>
  <si>
    <t>13:29:12</t>
  </si>
  <si>
    <t xml:space="preserve">"13:29:33 Flow: Fixed -&gt; 300 umol/s"
</t>
  </si>
  <si>
    <t xml:space="preserve">"13:26:11 Lamp: ParIn -&gt;  100 uml"
</t>
  </si>
  <si>
    <t>13:25:49</t>
  </si>
  <si>
    <t xml:space="preserve">"13:26:11 Flow: Fixed -&gt; 300 umol/s"
</t>
  </si>
  <si>
    <t xml:space="preserve">"13:22:48 Lamp: ParIn -&gt;  50 uml"
</t>
  </si>
  <si>
    <t>13:22:26</t>
  </si>
  <si>
    <t xml:space="preserve">"13:22:48 Flow: Fixed -&gt; 300 umol/s"
</t>
  </si>
  <si>
    <t xml:space="preserve">"13:19:25 Lamp: ParIn -&gt;  25 uml"
</t>
  </si>
  <si>
    <t>13:19:03</t>
  </si>
  <si>
    <t xml:space="preserve">"13:19:25 Flow: Fixed -&gt; 300 umol/s"
</t>
  </si>
  <si>
    <t xml:space="preserve">"13:16:02 Lamp: ParIn -&gt;  0 uml"
</t>
  </si>
  <si>
    <t xml:space="preserve">"13:16:02 Flow: Fixed -&gt; 300 umol/s"
</t>
  </si>
  <si>
    <t xml:space="preserve">"13:16:02 Coolers: Off"
</t>
  </si>
  <si>
    <t xml:space="preserve">"13:16:02 CO2 Mixer: CO2R -&gt; 400 uml"
</t>
  </si>
  <si>
    <t xml:space="preserve">"13:16:02 Lamp: Off"
</t>
  </si>
  <si>
    <t xml:space="preserve">"13:15:43 Launched AutoProg /User/Configs/AutoProgs/LightCurve2"
</t>
  </si>
  <si>
    <t>Wed Oct 13 2021 13:15:43</t>
  </si>
  <si>
    <t xml:space="preserve">"13:31:25 Flow: Fixed -&gt; 300 umol/s"
</t>
  </si>
  <si>
    <t xml:space="preserve">"13:31:25 Coolers: Off"
</t>
  </si>
  <si>
    <t xml:space="preserve">"13:31:25 CO2 Mixer: CO2R -&gt; 400 uml"
</t>
  </si>
  <si>
    <t xml:space="preserve">"13:31:25 Lamp: ParIn -&gt;  2000 uml"
</t>
  </si>
  <si>
    <t>13:31:02</t>
  </si>
  <si>
    <t xml:space="preserve">"13:28:01 Lamp: ParIn -&gt;  2000 uml"
</t>
  </si>
  <si>
    <t>13:27:38</t>
  </si>
  <si>
    <t xml:space="preserve">"13:28:00 Flow: Fixed -&gt; 300 umol/s"
</t>
  </si>
  <si>
    <t xml:space="preserve">"13:24:37 Lamp: ParIn -&gt;  1600 uml"
</t>
  </si>
  <si>
    <t>13:24:14</t>
  </si>
  <si>
    <t xml:space="preserve">"13:24:37 Flow: Fixed -&gt; 300 umol/s"
</t>
  </si>
  <si>
    <t xml:space="preserve">"13:21:13 Lamp: ParIn -&gt;  1250 uml"
</t>
  </si>
  <si>
    <t>13:20:50</t>
  </si>
  <si>
    <t xml:space="preserve">"13:21:12 Flow: Fixed -&gt; 300 umol/s"
</t>
  </si>
  <si>
    <t xml:space="preserve">"13:17:49 Lamp: ParIn -&gt;  1000 uml"
</t>
  </si>
  <si>
    <t>13:17:26</t>
  </si>
  <si>
    <t xml:space="preserve">"13:17:49 Flow: Fixed -&gt; 300 umol/s"
</t>
  </si>
  <si>
    <t xml:space="preserve">"13:14:25 Lamp: ParIn -&gt;  750 uml"
</t>
  </si>
  <si>
    <t>13:14:03</t>
  </si>
  <si>
    <t xml:space="preserve">"13:14:25 Flow: Fixed -&gt; 300 umol/s"
</t>
  </si>
  <si>
    <t xml:space="preserve">"13:11:02 Lamp: ParIn -&gt;  500 uml"
</t>
  </si>
  <si>
    <t>13:10:40</t>
  </si>
  <si>
    <t xml:space="preserve">"13:11:02 Flow: Fixed -&gt; 300 umol/s"
</t>
  </si>
  <si>
    <t xml:space="preserve">"13:07:39 Lamp: ParIn -&gt;  300 uml"
</t>
  </si>
  <si>
    <t>13:07:17</t>
  </si>
  <si>
    <t xml:space="preserve">"13:07:39 Flow: Fixed -&gt; 300 umol/s"
</t>
  </si>
  <si>
    <t xml:space="preserve">"13:04:16 Lamp: ParIn -&gt;  150 uml"
</t>
  </si>
  <si>
    <t>13:03:54</t>
  </si>
  <si>
    <t xml:space="preserve">"13:04:16 Flow: Fixed -&gt; 300 umol/s"
</t>
  </si>
  <si>
    <t xml:space="preserve">"13:00:53 Lamp: ParIn -&gt;  100 uml"
</t>
  </si>
  <si>
    <t>13:00:31</t>
  </si>
  <si>
    <t xml:space="preserve">"13:00:53 Flow: Fixed -&gt; 300 umol/s"
</t>
  </si>
  <si>
    <t xml:space="preserve">"12:57:30 Lamp: ParIn -&gt;  50 uml"
</t>
  </si>
  <si>
    <t>12:57:08</t>
  </si>
  <si>
    <t xml:space="preserve">"12:57:30 Flow: Fixed -&gt; 300 umol/s"
</t>
  </si>
  <si>
    <t xml:space="preserve">"12:54:07 Lamp: ParIn -&gt;  25 uml"
</t>
  </si>
  <si>
    <t>12:53:44</t>
  </si>
  <si>
    <t xml:space="preserve">"12:54:07 Flow: Fixed -&gt; 300 umol/s"
</t>
  </si>
  <si>
    <t xml:space="preserve">"12:50:43 Lamp: ParIn -&gt;  0 uml"
</t>
  </si>
  <si>
    <t xml:space="preserve">"12:50:43 Flow: Fixed -&gt; 300 umol/s"
</t>
  </si>
  <si>
    <t xml:space="preserve">"12:50:43 Coolers: Off"
</t>
  </si>
  <si>
    <t xml:space="preserve">"12:50:43 CO2 Mixer: CO2R -&gt; 400 uml"
</t>
  </si>
  <si>
    <t xml:space="preserve">"12:50:43 Lamp: Off"
</t>
  </si>
  <si>
    <t xml:space="preserve">"12:50:29 Launched AutoProg /User/Configs/AutoProgs/LightCurve2"
</t>
  </si>
  <si>
    <t>Wed Oct 13 2021 12:50:29</t>
  </si>
  <si>
    <t xml:space="preserve">"13:15:34 Flow: Fixed -&gt; 300 umol/s"
</t>
  </si>
  <si>
    <t xml:space="preserve">"13:15:34 Coolers: Off"
</t>
  </si>
  <si>
    <t xml:space="preserve">"13:15:34 CO2 Mixer: CO2R -&gt; 400 uml"
</t>
  </si>
  <si>
    <t xml:space="preserve">"13:15:33 Lamp: ParIn -&gt;  2000 uml"
</t>
  </si>
  <si>
    <t>13:15:08</t>
  </si>
  <si>
    <t xml:space="preserve">"13:15:33 Flow: Fixed -&gt; 300 umol/s"
</t>
  </si>
  <si>
    <t xml:space="preserve">"13:12:07 Lamp: ParIn -&gt;  2000 uml"
</t>
  </si>
  <si>
    <t>13:11:42</t>
  </si>
  <si>
    <t xml:space="preserve">"13:12:07 Flow: Fixed -&gt; 300 umol/s"
</t>
  </si>
  <si>
    <t xml:space="preserve">"13:08:41 Lamp: ParIn -&gt;  1600 uml"
</t>
  </si>
  <si>
    <t>13:08:16</t>
  </si>
  <si>
    <t xml:space="preserve">"13:08:41 Flow: Fixed -&gt; 300 umol/s"
</t>
  </si>
  <si>
    <t xml:space="preserve">"13:05:15 Lamp: ParIn -&gt;  1250 uml"
</t>
  </si>
  <si>
    <t>13:04:50</t>
  </si>
  <si>
    <t xml:space="preserve">"13:05:15 Flow: Fixed -&gt; 300 umol/s"
</t>
  </si>
  <si>
    <t xml:space="preserve">"13:01:49 Lamp: ParIn -&gt;  1000 uml"
</t>
  </si>
  <si>
    <t>13:01:24</t>
  </si>
  <si>
    <t xml:space="preserve">"13:01:49 Flow: Fixed -&gt; 300 umol/s"
</t>
  </si>
  <si>
    <t xml:space="preserve">"12:58:23 Lamp: ParIn -&gt;  750 uml"
</t>
  </si>
  <si>
    <t>12:57:58</t>
  </si>
  <si>
    <t xml:space="preserve">"12:58:23 Flow: Fixed -&gt; 300 umol/s"
</t>
  </si>
  <si>
    <t xml:space="preserve">"12:54:57 Lamp: ParIn -&gt;  500 uml"
</t>
  </si>
  <si>
    <t>12:54:32</t>
  </si>
  <si>
    <t xml:space="preserve">"12:54:57 Flow: Fixed -&gt; 300 umol/s"
</t>
  </si>
  <si>
    <t xml:space="preserve">"12:51:31 Lamp: ParIn -&gt;  300 uml"
</t>
  </si>
  <si>
    <t>12:51:06</t>
  </si>
  <si>
    <t xml:space="preserve">"12:51:31 Flow: Fixed -&gt; 300 umol/s"
</t>
  </si>
  <si>
    <t xml:space="preserve">"12:48:05 Lamp: ParIn -&gt;  150 uml"
</t>
  </si>
  <si>
    <t>12:47:40</t>
  </si>
  <si>
    <t xml:space="preserve">"12:48:05 Flow: Fixed -&gt; 300 umol/s"
</t>
  </si>
  <si>
    <t xml:space="preserve">"12:44:39 Lamp: ParIn -&gt;  100 uml"
</t>
  </si>
  <si>
    <t>12:44:14</t>
  </si>
  <si>
    <t xml:space="preserve">"12:44:39 Flow: Fixed -&gt; 300 umol/s"
</t>
  </si>
  <si>
    <t xml:space="preserve">"12:41:13 Lamp: ParIn -&gt;  50 uml"
</t>
  </si>
  <si>
    <t>12:40:48</t>
  </si>
  <si>
    <t xml:space="preserve">"12:41:13 Flow: Fixed -&gt; 300 umol/s"
</t>
  </si>
  <si>
    <t xml:space="preserve">"12:37:47 Lamp: ParIn -&gt;  25 uml"
</t>
  </si>
  <si>
    <t>12:37:22</t>
  </si>
  <si>
    <t xml:space="preserve">"12:37:47 Flow: Fixed -&gt; 300 umol/s"
</t>
  </si>
  <si>
    <t xml:space="preserve">"12:34:21 Lamp: ParIn -&gt;  0 uml"
</t>
  </si>
  <si>
    <t xml:space="preserve">"12:34:21 Flow: Fixed -&gt; 300 umol/s"
</t>
  </si>
  <si>
    <t xml:space="preserve">"12:34:21 Coolers: Off"
</t>
  </si>
  <si>
    <t xml:space="preserve">"12:34:21 CO2 Mixer: CO2R -&gt; 400 uml"
</t>
  </si>
  <si>
    <t xml:space="preserve">"12:34:20 Lamp: Off"
</t>
  </si>
  <si>
    <t xml:space="preserve">"12:33:31 Launched AutoProg /User/Configs/AutoProgs/LightCurve2"
</t>
  </si>
  <si>
    <t>Wed Oct 13 2021 12:33:31</t>
  </si>
  <si>
    <t xml:space="preserve">"13:14:37 Flow: Fixed -&gt; 300 umol/s"
</t>
  </si>
  <si>
    <t xml:space="preserve">"13:14:37 Coolers: Off"
</t>
  </si>
  <si>
    <t xml:space="preserve">"13:14:37 CO2 Mixer: CO2R -&gt; 400 uml"
</t>
  </si>
  <si>
    <t xml:space="preserve">"13:14:37 Lamp: ParIn -&gt;  2000 uml"
</t>
  </si>
  <si>
    <t>13:14:13</t>
  </si>
  <si>
    <t xml:space="preserve">"13:11:12 Lamp: ParIn -&gt;  2000 uml"
</t>
  </si>
  <si>
    <t>13:10:48</t>
  </si>
  <si>
    <t xml:space="preserve">"13:11:12 Flow: Fixed -&gt; 300 umol/s"
</t>
  </si>
  <si>
    <t xml:space="preserve">"13:07:47 Lamp: ParIn -&gt;  1600 uml"
</t>
  </si>
  <si>
    <t>13:07:24</t>
  </si>
  <si>
    <t xml:space="preserve">"13:07:47 Flow: Fixed -&gt; 300 umol/s"
</t>
  </si>
  <si>
    <t xml:space="preserve">"13:04:23 Lamp: ParIn -&gt;  1250 uml"
</t>
  </si>
  <si>
    <t>13:03:59</t>
  </si>
  <si>
    <t xml:space="preserve">"13:04:23 Flow: Fixed -&gt; 300 umol/s"
</t>
  </si>
  <si>
    <t xml:space="preserve">"13:00:58 Lamp: ParIn -&gt;  1000 uml"
</t>
  </si>
  <si>
    <t>13:00:34</t>
  </si>
  <si>
    <t xml:space="preserve">"13:00:58 Flow: Fixed -&gt; 300 umol/s"
</t>
  </si>
  <si>
    <t xml:space="preserve">"12:57:33 Lamp: ParIn -&gt;  750 uml"
</t>
  </si>
  <si>
    <t>12:57:09</t>
  </si>
  <si>
    <t xml:space="preserve">"12:57:33 Flow: Fixed -&gt; 300 umol/s"
</t>
  </si>
  <si>
    <t xml:space="preserve">"12:54:08 Lamp: ParIn -&gt;  500 uml"
</t>
  </si>
  <si>
    <t xml:space="preserve">"12:54:08 Flow: Fixed -&gt; 300 umol/s"
</t>
  </si>
  <si>
    <t xml:space="preserve">"12:50:43 Lamp: ParIn -&gt;  300 uml"
</t>
  </si>
  <si>
    <t>12:50:19</t>
  </si>
  <si>
    <t xml:space="preserve">"12:47:18 Lamp: ParIn -&gt;  150 uml"
</t>
  </si>
  <si>
    <t>12:46:54</t>
  </si>
  <si>
    <t xml:space="preserve">"12:47:18 Flow: Fixed -&gt; 300 umol/s"
</t>
  </si>
  <si>
    <t xml:space="preserve">"12:43:53 Lamp: ParIn -&gt;  100 uml"
</t>
  </si>
  <si>
    <t>12:43:30</t>
  </si>
  <si>
    <t xml:space="preserve">"12:43:53 Flow: Fixed -&gt; 300 umol/s"
</t>
  </si>
  <si>
    <t xml:space="preserve">"12:40:29 Lamp: ParIn -&gt;  50 uml"
</t>
  </si>
  <si>
    <t>12:40:06</t>
  </si>
  <si>
    <t xml:space="preserve">"12:40:29 Flow: Fixed -&gt; 300 umol/s"
</t>
  </si>
  <si>
    <t xml:space="preserve">"12:37:05 Lamp: ParIn -&gt;  25 uml"
</t>
  </si>
  <si>
    <t>12:36:41</t>
  </si>
  <si>
    <t xml:space="preserve">"12:37:05 Flow: Fixed -&gt; 300 umol/s"
</t>
  </si>
  <si>
    <t xml:space="preserve">"12:33:40 Lamp: ParIn -&gt;  0 uml"
</t>
  </si>
  <si>
    <t xml:space="preserve">"12:33:40 Flow: Fixed -&gt; 300 umol/s"
</t>
  </si>
  <si>
    <t xml:space="preserve">"12:33:40 Coolers: Off"
</t>
  </si>
  <si>
    <t xml:space="preserve">"12:33:40 CO2 Mixer: CO2R -&gt; 400 uml"
</t>
  </si>
  <si>
    <t xml:space="preserve">"12:33:40 Lamp: Off"
</t>
  </si>
  <si>
    <t xml:space="preserve">"12:32:30 Launched AutoProg /User/Configs/AutoProgs/LightCurve2"
</t>
  </si>
  <si>
    <t>Wed Oct 13 2021 12:32:30</t>
  </si>
  <si>
    <t xml:space="preserve">"14:42:17 Flow: Fixed -&gt; 300 umol/s"
</t>
  </si>
  <si>
    <t xml:space="preserve">"14:42:17 Coolers: Off"
</t>
  </si>
  <si>
    <t xml:space="preserve">"14:42:17 CO2 Mixer: CO2R -&gt; 400 uml"
</t>
  </si>
  <si>
    <t xml:space="preserve">"14:42:17 Lamp: ParIn -&gt;  2000 uml"
</t>
  </si>
  <si>
    <t>14:41:55</t>
  </si>
  <si>
    <t xml:space="preserve">"14:38:54 Lamp: ParIn -&gt;  2000 uml"
</t>
  </si>
  <si>
    <t>14:38:32</t>
  </si>
  <si>
    <t xml:space="preserve">"14:38:54 Flow: Fixed -&gt; 300 umol/s"
</t>
  </si>
  <si>
    <t xml:space="preserve">"14:35:31 Lamp: ParIn -&gt;  1600 uml"
</t>
  </si>
  <si>
    <t>14:35:09</t>
  </si>
  <si>
    <t xml:space="preserve">"14:35:31 Flow: Fixed -&gt; 300 umol/s"
</t>
  </si>
  <si>
    <t xml:space="preserve">"14:32:08 Lamp: ParIn -&gt;  1250 uml"
</t>
  </si>
  <si>
    <t>14:31:46</t>
  </si>
  <si>
    <t xml:space="preserve">"14:32:08 Flow: Fixed -&gt; 300 umol/s"
</t>
  </si>
  <si>
    <t xml:space="preserve">"14:28:45 Lamp: ParIn -&gt;  1000 uml"
</t>
  </si>
  <si>
    <t>14:28:23</t>
  </si>
  <si>
    <t xml:space="preserve">"14:28:45 Flow: Fixed -&gt; 300 umol/s"
</t>
  </si>
  <si>
    <t xml:space="preserve">"14:25:22 Lamp: ParIn -&gt;  750 uml"
</t>
  </si>
  <si>
    <t>14:25:00</t>
  </si>
  <si>
    <t xml:space="preserve">"14:25:22 Flow: Fixed -&gt; 300 umol/s"
</t>
  </si>
  <si>
    <t xml:space="preserve">"14:21:59 Lamp: ParIn -&gt;  500 uml"
</t>
  </si>
  <si>
    <t>14:21:37</t>
  </si>
  <si>
    <t xml:space="preserve">"14:21:59 Flow: Fixed -&gt; 300 umol/s"
</t>
  </si>
  <si>
    <t xml:space="preserve">"14:18:36 Lamp: ParIn -&gt;  300 uml"
</t>
  </si>
  <si>
    <t>14:18:14</t>
  </si>
  <si>
    <t xml:space="preserve">"14:18:36 Flow: Fixed -&gt; 300 umol/s"
</t>
  </si>
  <si>
    <t xml:space="preserve">"14:15:13 Lamp: ParIn -&gt;  150 uml"
</t>
  </si>
  <si>
    <t>14:14:51</t>
  </si>
  <si>
    <t xml:space="preserve">"14:15:13 Flow: Fixed -&gt; 300 umol/s"
</t>
  </si>
  <si>
    <t xml:space="preserve">"14:11:50 Lamp: ParIn -&gt;  100 uml"
</t>
  </si>
  <si>
    <t>14:11:28</t>
  </si>
  <si>
    <t xml:space="preserve">"14:11:50 Flow: Fixed -&gt; 300 umol/s"
</t>
  </si>
  <si>
    <t xml:space="preserve">"14:08:27 Lamp: ParIn -&gt;  50 uml"
</t>
  </si>
  <si>
    <t>14:08:05</t>
  </si>
  <si>
    <t xml:space="preserve">"14:08:27 Flow: Fixed -&gt; 300 umol/s"
</t>
  </si>
  <si>
    <t xml:space="preserve">"14:05:04 Lamp: ParIn -&gt;  25 uml"
</t>
  </si>
  <si>
    <t>14:04:42</t>
  </si>
  <si>
    <t xml:space="preserve">"14:05:04 Flow: Fixed -&gt; 300 umol/s"
</t>
  </si>
  <si>
    <t xml:space="preserve">"14:01:41 Lamp: ParIn -&gt;  0 uml"
</t>
  </si>
  <si>
    <t xml:space="preserve">"14:01:41 Flow: Fixed -&gt; 300 umol/s"
</t>
  </si>
  <si>
    <t xml:space="preserve">"14:01:41 Coolers: Off"
</t>
  </si>
  <si>
    <t xml:space="preserve">"14:01:41 CO2 Mixer: CO2R -&gt; 400 uml"
</t>
  </si>
  <si>
    <t xml:space="preserve">"14:01:41 Lamp: Off"
</t>
  </si>
  <si>
    <t xml:space="preserve">"14:00:21 Launched AutoProg /User/Configs/AutoProgs/LightCurve2"
</t>
  </si>
  <si>
    <t>Wed Oct 13 2021 14:00:21</t>
  </si>
  <si>
    <t xml:space="preserve">"14:18:55 Flow: Fixed -&gt; 300 umol/s"
</t>
  </si>
  <si>
    <t xml:space="preserve">"14:18:55 Coolers: Off"
</t>
  </si>
  <si>
    <t xml:space="preserve">"14:18:55 CO2 Mixer: CO2R -&gt; 400 uml"
</t>
  </si>
  <si>
    <t xml:space="preserve">"14:18:55 Lamp: ParIn -&gt;  2000 uml"
</t>
  </si>
  <si>
    <t>14:18:32</t>
  </si>
  <si>
    <t xml:space="preserve">"14:15:31 Lamp: ParIn -&gt;  2000 uml"
</t>
  </si>
  <si>
    <t>14:15:08</t>
  </si>
  <si>
    <t xml:space="preserve">"14:15:31 Flow: Fixed -&gt; 300 umol/s"
</t>
  </si>
  <si>
    <t xml:space="preserve">"14:12:07 Lamp: ParIn -&gt;  1600 uml"
</t>
  </si>
  <si>
    <t>14:11:45</t>
  </si>
  <si>
    <t xml:space="preserve">"14:12:07 Flow: Fixed -&gt; 300 umol/s"
</t>
  </si>
  <si>
    <t xml:space="preserve">"14:08:44 Lamp: ParIn -&gt;  1250 uml"
</t>
  </si>
  <si>
    <t>14:08:22</t>
  </si>
  <si>
    <t xml:space="preserve">"14:08:44 Flow: Fixed -&gt; 300 umol/s"
</t>
  </si>
  <si>
    <t xml:space="preserve">"14:05:21 Lamp: ParIn -&gt;  1000 uml"
</t>
  </si>
  <si>
    <t>14:04:59</t>
  </si>
  <si>
    <t xml:space="preserve">"14:05:21 Flow: Fixed -&gt; 300 umol/s"
</t>
  </si>
  <si>
    <t xml:space="preserve">"14:01:58 Lamp: ParIn -&gt;  750 uml"
</t>
  </si>
  <si>
    <t>14:01:36</t>
  </si>
  <si>
    <t xml:space="preserve">"14:01:58 Flow: Fixed -&gt; 300 umol/s"
</t>
  </si>
  <si>
    <t xml:space="preserve">"13:58:35 Lamp: ParIn -&gt;  500 uml"
</t>
  </si>
  <si>
    <t>13:58:13</t>
  </si>
  <si>
    <t xml:space="preserve">"13:58:35 Flow: Fixed -&gt; 300 umol/s"
</t>
  </si>
  <si>
    <t xml:space="preserve">"13:55:12 Lamp: ParIn -&gt;  300 uml"
</t>
  </si>
  <si>
    <t>13:54:50</t>
  </si>
  <si>
    <t xml:space="preserve">"13:55:12 Flow: Fixed -&gt; 300 umol/s"
</t>
  </si>
  <si>
    <t xml:space="preserve">"13:51:49 Lamp: ParIn -&gt;  150 uml"
</t>
  </si>
  <si>
    <t>13:51:27</t>
  </si>
  <si>
    <t xml:space="preserve">"13:51:49 Flow: Fixed -&gt; 300 umol/s"
</t>
  </si>
  <si>
    <t xml:space="preserve">"13:48:26 Lamp: ParIn -&gt;  100 uml"
</t>
  </si>
  <si>
    <t>13:48:04</t>
  </si>
  <si>
    <t xml:space="preserve">"13:48:26 Flow: Fixed -&gt; 300 umol/s"
</t>
  </si>
  <si>
    <t xml:space="preserve">"13:45:03 Lamp: ParIn -&gt;  50 uml"
</t>
  </si>
  <si>
    <t>13:44:41</t>
  </si>
  <si>
    <t xml:space="preserve">"13:45:03 Flow: Fixed -&gt; 300 umol/s"
</t>
  </si>
  <si>
    <t xml:space="preserve">"13:41:40 Lamp: ParIn -&gt;  25 uml"
</t>
  </si>
  <si>
    <t>13:41:18</t>
  </si>
  <si>
    <t xml:space="preserve">"13:41:40 Flow: Fixed -&gt; 300 umol/s"
</t>
  </si>
  <si>
    <t xml:space="preserve">"13:38:17 Lamp: ParIn -&gt;  0 uml"
</t>
  </si>
  <si>
    <t xml:space="preserve">"13:38:17 Flow: Fixed -&gt; 300 umol/s"
</t>
  </si>
  <si>
    <t xml:space="preserve">"13:38:17 Coolers: Off"
</t>
  </si>
  <si>
    <t xml:space="preserve">"13:38:17 CO2 Mixer: CO2R -&gt; 400 uml"
</t>
  </si>
  <si>
    <t xml:space="preserve">"13:38:17 Lamp: Off"
</t>
  </si>
  <si>
    <t xml:space="preserve">"13:38:09 Launched AutoProg /User/Configs/AutoProgs/LightCurve2"
</t>
  </si>
  <si>
    <t>Wed Oct 13 2021 13:38:09</t>
  </si>
  <si>
    <t xml:space="preserve">"14:03:13 Flow: Fixed -&gt; 300 umol/s"
</t>
  </si>
  <si>
    <t xml:space="preserve">"14:03:13 Coolers: Off"
</t>
  </si>
  <si>
    <t xml:space="preserve">"14:03:13 CO2 Mixer: CO2R -&gt; 400 uml"
</t>
  </si>
  <si>
    <t xml:space="preserve">"14:03:13 Lamp: ParIn -&gt;  2000 uml"
</t>
  </si>
  <si>
    <t>14:02:48</t>
  </si>
  <si>
    <t xml:space="preserve">"13:59:47 Lamp: ParIn -&gt;  2000 uml"
</t>
  </si>
  <si>
    <t>13:59:22</t>
  </si>
  <si>
    <t xml:space="preserve">"13:59:47 Flow: Fixed -&gt; 300 umol/s"
</t>
  </si>
  <si>
    <t xml:space="preserve">"13:56:21 Lamp: ParIn -&gt;  1600 uml"
</t>
  </si>
  <si>
    <t>13:55:56</t>
  </si>
  <si>
    <t xml:space="preserve">"13:56:21 Flow: Fixed -&gt; 300 umol/s"
</t>
  </si>
  <si>
    <t xml:space="preserve">"13:52:55 Lamp: ParIn -&gt;  1250 uml"
</t>
  </si>
  <si>
    <t>13:52:30</t>
  </si>
  <si>
    <t xml:space="preserve">"13:52:55 Flow: Fixed -&gt; 300 umol/s"
</t>
  </si>
  <si>
    <t xml:space="preserve">"13:49:29 Lamp: ParIn -&gt;  1000 uml"
</t>
  </si>
  <si>
    <t>13:49:04</t>
  </si>
  <si>
    <t xml:space="preserve">"13:49:29 Flow: Fixed -&gt; 300 umol/s"
</t>
  </si>
  <si>
    <t xml:space="preserve">"13:46:03 Lamp: ParIn -&gt;  750 uml"
</t>
  </si>
  <si>
    <t>13:45:38</t>
  </si>
  <si>
    <t xml:space="preserve">"13:46:03 Flow: Fixed -&gt; 300 umol/s"
</t>
  </si>
  <si>
    <t xml:space="preserve">"13:42:37 Lamp: ParIn -&gt;  500 uml"
</t>
  </si>
  <si>
    <t>13:42:12</t>
  </si>
  <si>
    <t xml:space="preserve">"13:42:37 Flow: Fixed -&gt; 300 umol/s"
</t>
  </si>
  <si>
    <t xml:space="preserve">"13:39:11 Lamp: ParIn -&gt;  300 uml"
</t>
  </si>
  <si>
    <t>13:38:46</t>
  </si>
  <si>
    <t xml:space="preserve">"13:39:11 Flow: Fixed -&gt; 300 umol/s"
</t>
  </si>
  <si>
    <t xml:space="preserve">"13:35:45 Lamp: ParIn -&gt;  150 uml"
</t>
  </si>
  <si>
    <t>13:35:20</t>
  </si>
  <si>
    <t xml:space="preserve">"13:35:45 Flow: Fixed -&gt; 300 umol/s"
</t>
  </si>
  <si>
    <t xml:space="preserve">"13:32:19 Lamp: ParIn -&gt;  100 uml"
</t>
  </si>
  <si>
    <t>13:31:54</t>
  </si>
  <si>
    <t xml:space="preserve">"13:32:19 Flow: Fixed -&gt; 300 umol/s"
</t>
  </si>
  <si>
    <t xml:space="preserve">"13:28:53 Lamp: ParIn -&gt;  50 uml"
</t>
  </si>
  <si>
    <t>13:28:28</t>
  </si>
  <si>
    <t xml:space="preserve">"13:28:53 Flow: Fixed -&gt; 300 umol/s"
</t>
  </si>
  <si>
    <t xml:space="preserve">"13:25:27 Lamp: ParIn -&gt;  25 uml"
</t>
  </si>
  <si>
    <t>13:25:01</t>
  </si>
  <si>
    <t xml:space="preserve">"13:25:26 Flow: Fixed -&gt; 300 umol/s"
</t>
  </si>
  <si>
    <t xml:space="preserve">"13:22:00 Lamp: ParIn -&gt;  0 uml"
</t>
  </si>
  <si>
    <t xml:space="preserve">"13:22:00 Flow: Fixed -&gt; 300 umol/s"
</t>
  </si>
  <si>
    <t xml:space="preserve">"13:22:00 Coolers: Off"
</t>
  </si>
  <si>
    <t xml:space="preserve">"13:22:00 CO2 Mixer: CO2R -&gt; 400 uml"
</t>
  </si>
  <si>
    <t xml:space="preserve">"13:22:00 Lamp: Off"
</t>
  </si>
  <si>
    <t xml:space="preserve">"13:21:42 Launched AutoProg /User/Configs/AutoProgs/LightCurve2"
</t>
  </si>
  <si>
    <t>Wed Oct 13 2021 13:21:42</t>
  </si>
  <si>
    <t xml:space="preserve">"14:02:16 Flow: Fixed -&gt; 300 umol/s"
</t>
  </si>
  <si>
    <t xml:space="preserve">"14:02:16 Coolers: Off"
</t>
  </si>
  <si>
    <t xml:space="preserve">"14:02:16 CO2 Mixer: CO2R -&gt; 400 uml"
</t>
  </si>
  <si>
    <t xml:space="preserve">"14:02:16 Lamp: ParIn -&gt;  2000 uml"
</t>
  </si>
  <si>
    <t>14:01:51</t>
  </si>
  <si>
    <t xml:space="preserve">"13:58:50 Lamp: ParIn -&gt;  2000 uml"
</t>
  </si>
  <si>
    <t xml:space="preserve">"13:58:50 Flow: Fixed -&gt; 300 umol/s"
</t>
  </si>
  <si>
    <t>13:55:00</t>
  </si>
  <si>
    <t xml:space="preserve">"13:51:59 Lamp: ParIn -&gt;  1250 uml"
</t>
  </si>
  <si>
    <t>13:51:35</t>
  </si>
  <si>
    <t xml:space="preserve">"13:51:59 Flow: Fixed -&gt; 300 umol/s"
</t>
  </si>
  <si>
    <t xml:space="preserve">"13:48:34 Lamp: ParIn -&gt;  1000 uml"
</t>
  </si>
  <si>
    <t>13:48:10</t>
  </si>
  <si>
    <t xml:space="preserve">"13:48:34 Flow: Fixed -&gt; 300 umol/s"
</t>
  </si>
  <si>
    <t xml:space="preserve">"13:45:09 Lamp: ParIn -&gt;  750 uml"
</t>
  </si>
  <si>
    <t>13:44:45</t>
  </si>
  <si>
    <t xml:space="preserve">"13:45:09 Flow: Fixed -&gt; 300 umol/s"
</t>
  </si>
  <si>
    <t xml:space="preserve">"13:41:44 Lamp: ParIn -&gt;  500 uml"
</t>
  </si>
  <si>
    <t>13:41:20</t>
  </si>
  <si>
    <t xml:space="preserve">"13:41:44 Flow: Fixed -&gt; 300 umol/s"
</t>
  </si>
  <si>
    <t xml:space="preserve">"13:38:19 Lamp: ParIn -&gt;  300 uml"
</t>
  </si>
  <si>
    <t>13:37:55</t>
  </si>
  <si>
    <t xml:space="preserve">"13:38:19 Flow: Fixed -&gt; 300 umol/s"
</t>
  </si>
  <si>
    <t xml:space="preserve">"13:34:54 Lamp: ParIn -&gt;  150 uml"
</t>
  </si>
  <si>
    <t>13:34:30</t>
  </si>
  <si>
    <t xml:space="preserve">"13:34:54 Flow: Fixed -&gt; 300 umol/s"
</t>
  </si>
  <si>
    <t xml:space="preserve">"13:31:29 Lamp: ParIn -&gt;  100 uml"
</t>
  </si>
  <si>
    <t>13:31:05</t>
  </si>
  <si>
    <t xml:space="preserve">"13:31:29 Flow: Fixed -&gt; 300 umol/s"
</t>
  </si>
  <si>
    <t xml:space="preserve">"13:28:04 Lamp: ParIn -&gt;  50 uml"
</t>
  </si>
  <si>
    <t>13:27:40</t>
  </si>
  <si>
    <t xml:space="preserve">"13:28:04 Flow: Fixed -&gt; 300 umol/s"
</t>
  </si>
  <si>
    <t xml:space="preserve">"13:24:39 Lamp: ParIn -&gt;  25 uml"
</t>
  </si>
  <si>
    <t xml:space="preserve">"13:24:38 Flow: Fixed -&gt; 300 umol/s"
</t>
  </si>
  <si>
    <t xml:space="preserve">"13:21:13 Lamp: ParIn -&gt;  0 uml"
</t>
  </si>
  <si>
    <t xml:space="preserve">"13:21:13 Flow: Fixed -&gt; 300 umol/s"
</t>
  </si>
  <si>
    <t xml:space="preserve">"13:21:13 Coolers: Off"
</t>
  </si>
  <si>
    <t xml:space="preserve">"13:21:13 CO2 Mixer: CO2R -&gt; 400 uml"
</t>
  </si>
  <si>
    <t xml:space="preserve">"13:21:13 Lamp: Off"
</t>
  </si>
  <si>
    <t xml:space="preserve">"13:20:49 Launched AutoProg /User/Configs/AutoProgs/LightCurve2"
</t>
  </si>
  <si>
    <t>Wed Oct 13 2021 13:20:49</t>
  </si>
  <si>
    <t xml:space="preserve">"15:29:57 Flow: Fixed -&gt; 300 umol/s"
</t>
  </si>
  <si>
    <t xml:space="preserve">"15:29:57 Coolers: Off"
</t>
  </si>
  <si>
    <t xml:space="preserve">"15:29:57 CO2 Mixer: CO2R -&gt; 400 uml"
</t>
  </si>
  <si>
    <t xml:space="preserve">"15:29:57 Lamp: ParIn -&gt;  2000 uml"
</t>
  </si>
  <si>
    <t>15:29:35</t>
  </si>
  <si>
    <t xml:space="preserve">"15:26:34 Lamp: ParIn -&gt;  2000 uml"
</t>
  </si>
  <si>
    <t>15:26:12</t>
  </si>
  <si>
    <t xml:space="preserve">"15:26:34 Flow: Fixed -&gt; 300 umol/s"
</t>
  </si>
  <si>
    <t xml:space="preserve">"15:23:11 Lamp: ParIn -&gt;  1600 uml"
</t>
  </si>
  <si>
    <t>15:22:49</t>
  </si>
  <si>
    <t xml:space="preserve">"15:23:11 Flow: Fixed -&gt; 300 umol/s"
</t>
  </si>
  <si>
    <t xml:space="preserve">"15:19:48 Lamp: ParIn -&gt;  1250 uml"
</t>
  </si>
  <si>
    <t>15:19:26</t>
  </si>
  <si>
    <t xml:space="preserve">"15:19:47 Flow: Fixed -&gt; 300 umol/s"
</t>
  </si>
  <si>
    <t xml:space="preserve">"15:16:25 Lamp: ParIn -&gt;  1000 uml"
</t>
  </si>
  <si>
    <t>15:16:03</t>
  </si>
  <si>
    <t xml:space="preserve">"15:16:25 Flow: Fixed -&gt; 300 umol/s"
</t>
  </si>
  <si>
    <t xml:space="preserve">"15:13:02 Lamp: ParIn -&gt;  750 uml"
</t>
  </si>
  <si>
    <t>15:12:40</t>
  </si>
  <si>
    <t xml:space="preserve">"15:13:02 Flow: Fixed -&gt; 300 umol/s"
</t>
  </si>
  <si>
    <t xml:space="preserve">"15:09:39 Lamp: ParIn -&gt;  500 uml"
</t>
  </si>
  <si>
    <t>15:09:17</t>
  </si>
  <si>
    <t xml:space="preserve">"15:09:39 Flow: Fixed -&gt; 300 umol/s"
</t>
  </si>
  <si>
    <t xml:space="preserve">"15:06:16 Lamp: ParIn -&gt;  300 uml"
</t>
  </si>
  <si>
    <t>15:05:54</t>
  </si>
  <si>
    <t xml:space="preserve">"15:06:16 Flow: Fixed -&gt; 300 umol/s"
</t>
  </si>
  <si>
    <t xml:space="preserve">"15:02:53 Lamp: ParIn -&gt;  150 uml"
</t>
  </si>
  <si>
    <t>15:02:31</t>
  </si>
  <si>
    <t xml:space="preserve">"15:02:52 Flow: Fixed -&gt; 300 umol/s"
</t>
  </si>
  <si>
    <t xml:space="preserve">"14:59:30 Lamp: ParIn -&gt;  100 uml"
</t>
  </si>
  <si>
    <t>14:59:08</t>
  </si>
  <si>
    <t xml:space="preserve">"14:59:30 Flow: Fixed -&gt; 300 umol/s"
</t>
  </si>
  <si>
    <t xml:space="preserve">"14:56:07 Lamp: ParIn -&gt;  50 uml"
</t>
  </si>
  <si>
    <t>14:55:45</t>
  </si>
  <si>
    <t xml:space="preserve">"14:56:06 Flow: Fixed -&gt; 300 umol/s"
</t>
  </si>
  <si>
    <t xml:space="preserve">"14:52:44 Lamp: ParIn -&gt;  25 uml"
</t>
  </si>
  <si>
    <t>14:52:22</t>
  </si>
  <si>
    <t xml:space="preserve">"14:52:44 Flow: Fixed -&gt; 300 umol/s"
</t>
  </si>
  <si>
    <t xml:space="preserve">"14:49:21 Lamp: ParIn -&gt;  0 uml"
</t>
  </si>
  <si>
    <t xml:space="preserve">"14:49:21 Flow: Fixed -&gt; 300 umol/s"
</t>
  </si>
  <si>
    <t xml:space="preserve">"14:49:21 Coolers: Off"
</t>
  </si>
  <si>
    <t xml:space="preserve">"14:49:21 CO2 Mixer: CO2R -&gt; 400 uml"
</t>
  </si>
  <si>
    <t xml:space="preserve">"14:49:21 Lamp: Off"
</t>
  </si>
  <si>
    <t xml:space="preserve">"14:48:46 Launched AutoProg /User/Configs/AutoProgs/LightCurve2"
</t>
  </si>
  <si>
    <t>Wed Oct 13 2021 14:48:46</t>
  </si>
  <si>
    <t xml:space="preserve">"12:30:37 Flow: Fixed -&gt; 300 umol/s"
</t>
  </si>
  <si>
    <t xml:space="preserve">"12:30:37 Coolers: Off"
</t>
  </si>
  <si>
    <t xml:space="preserve">"12:30:37 CO2 Mixer: CO2R -&gt; 400 uml"
</t>
  </si>
  <si>
    <t xml:space="preserve">"12:30:37 Lamp: ParIn -&gt;  2000 uml"
</t>
  </si>
  <si>
    <t>12:30:13</t>
  </si>
  <si>
    <t xml:space="preserve">"12:27:12 Lamp: ParIn -&gt;  2000 uml"
</t>
  </si>
  <si>
    <t>12:26:47</t>
  </si>
  <si>
    <t xml:space="preserve">"12:27:11 Flow: Fixed -&gt; 300 umol/s"
</t>
  </si>
  <si>
    <t xml:space="preserve">"12:23:46 Lamp: ParIn -&gt;  1600 uml"
</t>
  </si>
  <si>
    <t>12:23:21</t>
  </si>
  <si>
    <t xml:space="preserve">"12:23:46 Flow: Fixed -&gt; 300 umol/s"
</t>
  </si>
  <si>
    <t xml:space="preserve">"12:20:20 Lamp: ParIn -&gt;  1250 uml"
</t>
  </si>
  <si>
    <t>12:19:55</t>
  </si>
  <si>
    <t xml:space="preserve">"12:20:19 Flow: Fixed -&gt; 300 umol/s"
</t>
  </si>
  <si>
    <t xml:space="preserve">"12:16:54 Lamp: ParIn -&gt;  1000 uml"
</t>
  </si>
  <si>
    <t>12:16:29</t>
  </si>
  <si>
    <t xml:space="preserve">"12:16:54 Flow: Fixed -&gt; 300 umol/s"
</t>
  </si>
  <si>
    <t xml:space="preserve">"12:13:28 Lamp: ParIn -&gt;  750 uml"
</t>
  </si>
  <si>
    <t>12:13:03</t>
  </si>
  <si>
    <t xml:space="preserve">"12:13:27 Flow: Fixed -&gt; 300 umol/s"
</t>
  </si>
  <si>
    <t xml:space="preserve">"12:10:02 Lamp: ParIn -&gt;  500 uml"
</t>
  </si>
  <si>
    <t>12:09:37</t>
  </si>
  <si>
    <t xml:space="preserve">"12:10:02 Flow: Fixed -&gt; 300 umol/s"
</t>
  </si>
  <si>
    <t xml:space="preserve">"12:06:36 Lamp: ParIn -&gt;  300 uml"
</t>
  </si>
  <si>
    <t>12:06:11</t>
  </si>
  <si>
    <t xml:space="preserve">"12:06:36 Flow: Fixed -&gt; 300 umol/s"
</t>
  </si>
  <si>
    <t xml:space="preserve">"12:03:10 Lamp: ParIn -&gt;  150 uml"
</t>
  </si>
  <si>
    <t>12:02:45</t>
  </si>
  <si>
    <t xml:space="preserve">"12:03:10 Flow: Fixed -&gt; 300 umol/s"
</t>
  </si>
  <si>
    <t xml:space="preserve">"11:59:44 Lamp: ParIn -&gt;  100 uml"
</t>
  </si>
  <si>
    <t>11:59:19</t>
  </si>
  <si>
    <t xml:space="preserve">"11:59:44 Flow: Fixed -&gt; 300 umol/s"
</t>
  </si>
  <si>
    <t xml:space="preserve">"11:56:18 Lamp: ParIn -&gt;  50 uml"
</t>
  </si>
  <si>
    <t>11:55:53</t>
  </si>
  <si>
    <t xml:space="preserve">"11:56:18 Flow: Fixed -&gt; 300 umol/s"
</t>
  </si>
  <si>
    <t xml:space="preserve">"11:52:52 Lamp: ParIn -&gt;  25 uml"
</t>
  </si>
  <si>
    <t>11:52:26</t>
  </si>
  <si>
    <t xml:space="preserve">"11:52:52 Flow: Fixed -&gt; 300 umol/s"
</t>
  </si>
  <si>
    <t xml:space="preserve">"11:49:25 Lamp: ParIn -&gt;  0 uml"
</t>
  </si>
  <si>
    <t xml:space="preserve">"11:49:25 Flow: Fixed -&gt; 300 umol/s"
</t>
  </si>
  <si>
    <t xml:space="preserve">"11:49:25 Coolers: Off"
</t>
  </si>
  <si>
    <t xml:space="preserve">"11:49:25 CO2 Mixer: CO2R -&gt; 400 uml"
</t>
  </si>
  <si>
    <t xml:space="preserve">"11:49:25 Lamp: Off"
</t>
  </si>
  <si>
    <t xml:space="preserve">"11:49:14 Launched AutoProg /User/Configs/AutoProgs/LightCurve2"
</t>
  </si>
  <si>
    <t>Sun Oct 10 2021 11:49:14</t>
  </si>
  <si>
    <t xml:space="preserve">"12:29:18 Flow: Fixed -&gt; 300 umol/s"
</t>
  </si>
  <si>
    <t xml:space="preserve">"12:29:17 Lamp: ParIn -&gt;  2000 uml"
</t>
  </si>
  <si>
    <t>12:28:55</t>
  </si>
  <si>
    <t xml:space="preserve">"12:25:54 Lamp: ParIn -&gt;  2000 uml"
</t>
  </si>
  <si>
    <t>12:25:32</t>
  </si>
  <si>
    <t xml:space="preserve">"12:25:54 Flow: Fixed -&gt; 300 umol/s"
</t>
  </si>
  <si>
    <t xml:space="preserve">"12:22:31 Lamp: ParIn -&gt;  1600 uml"
</t>
  </si>
  <si>
    <t>12:22:09</t>
  </si>
  <si>
    <t xml:space="preserve">"12:22:31 Flow: Fixed -&gt; 300 umol/s"
</t>
  </si>
  <si>
    <t xml:space="preserve">"12:19:08 Lamp: ParIn -&gt;  1250 uml"
</t>
  </si>
  <si>
    <t>12:18:46</t>
  </si>
  <si>
    <t xml:space="preserve">"12:19:07 Flow: Fixed -&gt; 300 umol/s"
</t>
  </si>
  <si>
    <t xml:space="preserve">"12:15:45 Lamp: ParIn -&gt;  1000 uml"
</t>
  </si>
  <si>
    <t>12:15:23</t>
  </si>
  <si>
    <t xml:space="preserve">"12:15:45 Flow: Fixed -&gt; 300 umol/s"
</t>
  </si>
  <si>
    <t xml:space="preserve">"12:12:22 Lamp: ParIn -&gt;  750 uml"
</t>
  </si>
  <si>
    <t>12:12:00</t>
  </si>
  <si>
    <t xml:space="preserve">"12:12:21 Flow: Fixed -&gt; 300 umol/s"
</t>
  </si>
  <si>
    <t xml:space="preserve">"12:08:59 Lamp: ParIn -&gt;  500 uml"
</t>
  </si>
  <si>
    <t>12:08:37</t>
  </si>
  <si>
    <t xml:space="preserve">"12:08:59 Flow: Fixed -&gt; 300 umol/s"
</t>
  </si>
  <si>
    <t xml:space="preserve">"12:05:36 Lamp: ParIn -&gt;  300 uml"
</t>
  </si>
  <si>
    <t>12:05:14</t>
  </si>
  <si>
    <t xml:space="preserve">"12:05:36 Flow: Fixed -&gt; 300 umol/s"
</t>
  </si>
  <si>
    <t xml:space="preserve">"12:02:13 Lamp: ParIn -&gt;  150 uml"
</t>
  </si>
  <si>
    <t>12:01:51</t>
  </si>
  <si>
    <t xml:space="preserve">"12:02:13 Flow: Fixed -&gt; 300 umol/s"
</t>
  </si>
  <si>
    <t xml:space="preserve">"11:58:50 Lamp: ParIn -&gt;  100 uml"
</t>
  </si>
  <si>
    <t>11:58:28</t>
  </si>
  <si>
    <t xml:space="preserve">"11:58:50 Flow: Fixed -&gt; 300 umol/s"
</t>
  </si>
  <si>
    <t xml:space="preserve">"11:55:27 Lamp: ParIn -&gt;  50 uml"
</t>
  </si>
  <si>
    <t>11:55:05</t>
  </si>
  <si>
    <t xml:space="preserve">"11:55:27 Flow: Fixed -&gt; 300 umol/s"
</t>
  </si>
  <si>
    <t xml:space="preserve">"11:52:04 Lamp: ParIn -&gt;  25 uml"
</t>
  </si>
  <si>
    <t>11:51:43</t>
  </si>
  <si>
    <t xml:space="preserve">"11:52:04 Flow: Fixed -&gt; 300 umol/s"
</t>
  </si>
  <si>
    <t xml:space="preserve">"11:48:42 Lamp: ParIn -&gt;  0 uml"
</t>
  </si>
  <si>
    <t xml:space="preserve">"11:48:42 Flow: Fixed -&gt; 300 umol/s"
</t>
  </si>
  <si>
    <t xml:space="preserve">"11:48:42 Coolers: Off"
</t>
  </si>
  <si>
    <t xml:space="preserve">"11:48:42 CO2 Mixer: CO2R -&gt; 400 uml"
</t>
  </si>
  <si>
    <t xml:space="preserve">"11:48:42 Lamp: Off"
</t>
  </si>
  <si>
    <t xml:space="preserve">"11:48:34 Launched AutoProg /User/Configs/AutoProgs/LightCurve2"
</t>
  </si>
  <si>
    <t>Sun Oct 10 2021 11:48:34</t>
  </si>
  <si>
    <t xml:space="preserve">"13:12:28 Flow: Fixed -&gt; 300 umol/s"
</t>
  </si>
  <si>
    <t xml:space="preserve">"13:12:28 Coolers: Off"
</t>
  </si>
  <si>
    <t xml:space="preserve">"13:12:28 CO2 Mixer: CO2R -&gt; 400 uml"
</t>
  </si>
  <si>
    <t xml:space="preserve">"13:12:28 Lamp: ParIn -&gt;  2000 uml"
</t>
  </si>
  <si>
    <t>13:12:06</t>
  </si>
  <si>
    <t xml:space="preserve">"13:09:05 Lamp: ParIn -&gt;  2000 uml"
</t>
  </si>
  <si>
    <t>13:08:43</t>
  </si>
  <si>
    <t xml:space="preserve">"13:09:05 Flow: Fixed -&gt; 300 umol/s"
</t>
  </si>
  <si>
    <t xml:space="preserve">"13:05:42 Lamp: ParIn -&gt;  1600 uml"
</t>
  </si>
  <si>
    <t>13:05:20</t>
  </si>
  <si>
    <t xml:space="preserve">"13:05:42 Flow: Fixed -&gt; 300 umol/s"
</t>
  </si>
  <si>
    <t xml:space="preserve">"13:02:19 Lamp: ParIn -&gt;  1250 uml"
</t>
  </si>
  <si>
    <t>13:01:57</t>
  </si>
  <si>
    <t xml:space="preserve">"13:02:19 Flow: Fixed -&gt; 300 umol/s"
</t>
  </si>
  <si>
    <t xml:space="preserve">"12:58:56 Lamp: ParIn -&gt;  1000 uml"
</t>
  </si>
  <si>
    <t>12:58:34</t>
  </si>
  <si>
    <t xml:space="preserve">"12:58:56 Flow: Fixed -&gt; 300 umol/s"
</t>
  </si>
  <si>
    <t xml:space="preserve">"12:55:33 Lamp: ParIn -&gt;  750 uml"
</t>
  </si>
  <si>
    <t>12:55:11</t>
  </si>
  <si>
    <t xml:space="preserve">"12:55:33 Flow: Fixed -&gt; 300 umol/s"
</t>
  </si>
  <si>
    <t xml:space="preserve">"12:52:10 Lamp: ParIn -&gt;  500 uml"
</t>
  </si>
  <si>
    <t>12:51:48</t>
  </si>
  <si>
    <t xml:space="preserve">"12:52:10 Flow: Fixed -&gt; 300 umol/s"
</t>
  </si>
  <si>
    <t xml:space="preserve">"12:48:47 Lamp: ParIn -&gt;  300 uml"
</t>
  </si>
  <si>
    <t>12:48:25</t>
  </si>
  <si>
    <t xml:space="preserve">"12:48:47 Flow: Fixed -&gt; 300 umol/s"
</t>
  </si>
  <si>
    <t xml:space="preserve">"12:45:24 Lamp: ParIn -&gt;  150 uml"
</t>
  </si>
  <si>
    <t>12:45:02</t>
  </si>
  <si>
    <t xml:space="preserve">"12:45:24 Flow: Fixed -&gt; 300 umol/s"
</t>
  </si>
  <si>
    <t xml:space="preserve">"12:42:01 Lamp: ParIn -&gt;  100 uml"
</t>
  </si>
  <si>
    <t>12:41:39</t>
  </si>
  <si>
    <t xml:space="preserve">"12:42:01 Flow: Fixed -&gt; 300 umol/s"
</t>
  </si>
  <si>
    <t xml:space="preserve">"12:38:38 Lamp: ParIn -&gt;  50 uml"
</t>
  </si>
  <si>
    <t>12:38:16</t>
  </si>
  <si>
    <t xml:space="preserve">"12:38:38 Flow: Fixed -&gt; 300 umol/s"
</t>
  </si>
  <si>
    <t xml:space="preserve">"12:35:15 Lamp: ParIn -&gt;  25 uml"
</t>
  </si>
  <si>
    <t>12:34:53</t>
  </si>
  <si>
    <t xml:space="preserve">"12:35:15 Flow: Fixed -&gt; 300 umol/s"
</t>
  </si>
  <si>
    <t xml:space="preserve">"12:31:52 Lamp: ParIn -&gt;  0 uml"
</t>
  </si>
  <si>
    <t xml:space="preserve">"12:31:52 Flow: Fixed -&gt; 300 umol/s"
</t>
  </si>
  <si>
    <t xml:space="preserve">"12:31:51 Coolers: Off"
</t>
  </si>
  <si>
    <t xml:space="preserve">"12:31:51 CO2 Mixer: CO2R -&gt; 400 uml"
</t>
  </si>
  <si>
    <t xml:space="preserve">"12:31:51 Lamp: Off"
</t>
  </si>
  <si>
    <t xml:space="preserve">"12:31:48 Launched AutoProg /User/Configs/AutoProgs/LightCurve2"
</t>
  </si>
  <si>
    <t>Sun Oct 10 2021 12:31:48</t>
  </si>
  <si>
    <t xml:space="preserve">"12:28:19 Flow: Fixed -&gt; 300 umol/s"
</t>
  </si>
  <si>
    <t xml:space="preserve">"12:28:19 Coolers: Off"
</t>
  </si>
  <si>
    <t xml:space="preserve">"12:28:19 CO2 Mixer: CO2R -&gt; 400 uml"
</t>
  </si>
  <si>
    <t xml:space="preserve">"12:28:19 Lamp: ParIn -&gt;  2000 uml"
</t>
  </si>
  <si>
    <t>12:27:56</t>
  </si>
  <si>
    <t xml:space="preserve">"12:24:55 Lamp: ParIn -&gt;  2000 uml"
</t>
  </si>
  <si>
    <t>12:24:32</t>
  </si>
  <si>
    <t xml:space="preserve">"12:24:55 Flow: Fixed -&gt; 300 umol/s"
</t>
  </si>
  <si>
    <t xml:space="preserve">"12:21:31 Lamp: ParIn -&gt;  1600 uml"
</t>
  </si>
  <si>
    <t>12:21:08</t>
  </si>
  <si>
    <t xml:space="preserve">"12:21:31 Flow: Fixed -&gt; 300 umol/s"
</t>
  </si>
  <si>
    <t xml:space="preserve">"12:18:07 Lamp: ParIn -&gt;  1250 uml"
</t>
  </si>
  <si>
    <t>12:17:44</t>
  </si>
  <si>
    <t xml:space="preserve">"12:18:07 Flow: Fixed -&gt; 300 umol/s"
</t>
  </si>
  <si>
    <t xml:space="preserve">"12:14:43 Lamp: ParIn -&gt;  1000 uml"
</t>
  </si>
  <si>
    <t>12:14:20</t>
  </si>
  <si>
    <t xml:space="preserve">"12:14:43 Flow: Fixed -&gt; 300 umol/s"
</t>
  </si>
  <si>
    <t xml:space="preserve">"12:11:19 Lamp: ParIn -&gt;  750 uml"
</t>
  </si>
  <si>
    <t>12:10:56</t>
  </si>
  <si>
    <t xml:space="preserve">"12:11:19 Flow: Fixed -&gt; 300 umol/s"
</t>
  </si>
  <si>
    <t xml:space="preserve">"12:07:55 Lamp: ParIn -&gt;  500 uml"
</t>
  </si>
  <si>
    <t>12:07:32</t>
  </si>
  <si>
    <t xml:space="preserve">"12:07:55 Flow: Fixed -&gt; 300 umol/s"
</t>
  </si>
  <si>
    <t xml:space="preserve">"12:04:31 Lamp: ParIn -&gt;  300 uml"
</t>
  </si>
  <si>
    <t>12:04:08</t>
  </si>
  <si>
    <t xml:space="preserve">"12:04:31 Flow: Fixed -&gt; 300 umol/s"
</t>
  </si>
  <si>
    <t xml:space="preserve">"12:01:07 Lamp: ParIn -&gt;  150 uml"
</t>
  </si>
  <si>
    <t>12:00:44</t>
  </si>
  <si>
    <t xml:space="preserve">"12:01:07 Flow: Fixed -&gt; 300 umol/s"
</t>
  </si>
  <si>
    <t xml:space="preserve">"11:57:43 Lamp: ParIn -&gt;  100 uml"
</t>
  </si>
  <si>
    <t>11:57:20</t>
  </si>
  <si>
    <t xml:space="preserve">"11:57:43 Flow: Fixed -&gt; 300 umol/s"
</t>
  </si>
  <si>
    <t xml:space="preserve">"11:54:19 Lamp: ParIn -&gt;  50 uml"
</t>
  </si>
  <si>
    <t>11:53:56</t>
  </si>
  <si>
    <t xml:space="preserve">"11:54:19 Flow: Fixed -&gt; 300 umol/s"
</t>
  </si>
  <si>
    <t xml:space="preserve">"11:50:55 Lamp: ParIn -&gt;  25 uml"
</t>
  </si>
  <si>
    <t>11:50:32</t>
  </si>
  <si>
    <t xml:space="preserve">"11:50:55 Flow: Fixed -&gt; 300 umol/s"
</t>
  </si>
  <si>
    <t xml:space="preserve">"11:47:31 Lamp: ParIn -&gt;  0 uml"
</t>
  </si>
  <si>
    <t xml:space="preserve">"11:47:31 Flow: Fixed -&gt; 300 umol/s"
</t>
  </si>
  <si>
    <t xml:space="preserve">"11:47:31 Coolers: Off"
</t>
  </si>
  <si>
    <t xml:space="preserve">"11:47:31 CO2 Mixer: CO2R -&gt; 400 uml"
</t>
  </si>
  <si>
    <t xml:space="preserve">"11:47:31 Lamp: Off"
</t>
  </si>
  <si>
    <t xml:space="preserve">"11:46:01 Launched AutoProg /User/Configs/AutoProgs/LightCurve2"
</t>
  </si>
  <si>
    <t>Mon Oct 11 2021 11:46:01</t>
  </si>
  <si>
    <t xml:space="preserve">"12:24:03 Flow: Fixed -&gt; 300 umol/s"
</t>
  </si>
  <si>
    <t>12:03:24</t>
  </si>
  <si>
    <t>11:56:38</t>
  </si>
  <si>
    <t>13:31:07</t>
  </si>
  <si>
    <t>13:27:44</t>
  </si>
  <si>
    <t>13:24:21</t>
  </si>
  <si>
    <t xml:space="preserve">"13:21:20 Flow: Fixed -&gt; 300 umol/s"
</t>
  </si>
  <si>
    <t xml:space="preserve">"10:29:33 Flow: Fixed -&gt; 300 umol/s"
</t>
  </si>
  <si>
    <t xml:space="preserve">"10:29:33 Coolers: Off"
</t>
  </si>
  <si>
    <t xml:space="preserve">"10:29:33 CO2 Mixer: CO2R -&gt; 400 uml"
</t>
  </si>
  <si>
    <t xml:space="preserve">"10:29:33 Lamp: ParIn -&gt;  2000 uml"
</t>
  </si>
  <si>
    <t>10:29:11</t>
  </si>
  <si>
    <t xml:space="preserve">"10:26:10 Lamp: ParIn -&gt;  2000 uml"
</t>
  </si>
  <si>
    <t>10:25:48</t>
  </si>
  <si>
    <t xml:space="preserve">"10:26:10 Flow: Fixed -&gt; 300 umol/s"
</t>
  </si>
  <si>
    <t xml:space="preserve">"10:22:47 Lamp: ParIn -&gt;  1600 uml"
</t>
  </si>
  <si>
    <t>10:22:25</t>
  </si>
  <si>
    <t xml:space="preserve">"10:22:47 Flow: Fixed -&gt; 300 umol/s"
</t>
  </si>
  <si>
    <t xml:space="preserve">"10:19:24 Lamp: ParIn -&gt;  1250 uml"
</t>
  </si>
  <si>
    <t>10:19:02</t>
  </si>
  <si>
    <t xml:space="preserve">"10:19:24 Flow: Fixed -&gt; 300 umol/s"
</t>
  </si>
  <si>
    <t xml:space="preserve">"10:16:01 Lamp: ParIn -&gt;  1000 uml"
</t>
  </si>
  <si>
    <t>10:15:39</t>
  </si>
  <si>
    <t xml:space="preserve">"10:16:01 Flow: Fixed -&gt; 300 umol/s"
</t>
  </si>
  <si>
    <t xml:space="preserve">"10:12:38 Lamp: ParIn -&gt;  750 uml"
</t>
  </si>
  <si>
    <t>10:12:16</t>
  </si>
  <si>
    <t xml:space="preserve">"10:12:38 Flow: Fixed -&gt; 300 umol/s"
</t>
  </si>
  <si>
    <t xml:space="preserve">"10:09:15 Lamp: ParIn -&gt;  500 uml"
</t>
  </si>
  <si>
    <t>10:08:53</t>
  </si>
  <si>
    <t xml:space="preserve">"10:09:15 Flow: Fixed -&gt; 300 umol/s"
</t>
  </si>
  <si>
    <t xml:space="preserve">"10:05:52 Lamp: ParIn -&gt;  300 uml"
</t>
  </si>
  <si>
    <t>10:05:30</t>
  </si>
  <si>
    <t xml:space="preserve">"10:05:52 Flow: Fixed -&gt; 300 umol/s"
</t>
  </si>
  <si>
    <t xml:space="preserve">"10:02:29 Lamp: ParIn -&gt;  150 uml"
</t>
  </si>
  <si>
    <t>10:02:07</t>
  </si>
  <si>
    <t xml:space="preserve">"10:02:29 Flow: Fixed -&gt; 300 umol/s"
</t>
  </si>
  <si>
    <t xml:space="preserve">"09:59:06 Lamp: ParIn -&gt;  100 uml"
</t>
  </si>
  <si>
    <t>09:58:44</t>
  </si>
  <si>
    <t xml:space="preserve">"09:59:06 Flow: Fixed -&gt; 300 umol/s"
</t>
  </si>
  <si>
    <t xml:space="preserve">"09:55:43 Lamp: ParIn -&gt;  50 uml"
</t>
  </si>
  <si>
    <t>09:55:21</t>
  </si>
  <si>
    <t xml:space="preserve">"09:55:43 Flow: Fixed -&gt; 300 umol/s"
</t>
  </si>
  <si>
    <t xml:space="preserve">"09:52:20 Lamp: ParIn -&gt;  25 uml"
</t>
  </si>
  <si>
    <t>09:51:58</t>
  </si>
  <si>
    <t xml:space="preserve">"09:52:20 Flow: Fixed -&gt; 300 umol/s"
</t>
  </si>
  <si>
    <t xml:space="preserve">"09:48:57 Lamp: ParIn -&gt;  0 uml"
</t>
  </si>
  <si>
    <t xml:space="preserve">"09:48:56 Flow: Fixed -&gt; 300 umol/s"
</t>
  </si>
  <si>
    <t xml:space="preserve">"09:48:56 Coolers: Off"
</t>
  </si>
  <si>
    <t xml:space="preserve">"09:48:56 CO2 Mixer: CO2R -&gt; 400 uml"
</t>
  </si>
  <si>
    <t xml:space="preserve">"09:48:56 Lamp: Off"
</t>
  </si>
  <si>
    <t xml:space="preserve">"09:48:36 Launched AutoProg /User/Configs/AutoProgs/LightCurve2"
</t>
  </si>
  <si>
    <t>Wed Oct 13 2021 09:48:36</t>
  </si>
  <si>
    <t xml:space="preserve">"10:12:41 Flow: Fixed -&gt; 300 umol/s"
</t>
  </si>
  <si>
    <t xml:space="preserve">"10:12:41 Coolers: Off"
</t>
  </si>
  <si>
    <t xml:space="preserve">"10:12:41 CO2 Mixer: CO2R -&gt; 400 uml"
</t>
  </si>
  <si>
    <t xml:space="preserve">"10:12:41 Lamp: ParIn -&gt;  2000 uml"
</t>
  </si>
  <si>
    <t>10:12:18</t>
  </si>
  <si>
    <t xml:space="preserve">"10:09:17 Lamp: ParIn -&gt;  2000 uml"
</t>
  </si>
  <si>
    <t>10:08:54</t>
  </si>
  <si>
    <t xml:space="preserve">"10:09:17 Flow: Fixed -&gt; 300 umol/s"
</t>
  </si>
  <si>
    <t xml:space="preserve">"10:05:53 Lamp: ParIn -&gt;  1600 uml"
</t>
  </si>
  <si>
    <t xml:space="preserve">"10:05:53 Flow: Fixed -&gt; 300 umol/s"
</t>
  </si>
  <si>
    <t xml:space="preserve">"10:02:29 Lamp: ParIn -&gt;  1250 uml"
</t>
  </si>
  <si>
    <t>10:02:06</t>
  </si>
  <si>
    <t xml:space="preserve">"09:59:05 Lamp: ParIn -&gt;  1000 uml"
</t>
  </si>
  <si>
    <t>09:58:42</t>
  </si>
  <si>
    <t xml:space="preserve">"09:59:05 Flow: Fixed -&gt; 300 umol/s"
</t>
  </si>
  <si>
    <t xml:space="preserve">"09:55:41 Lamp: ParIn -&gt;  750 uml"
</t>
  </si>
  <si>
    <t>09:55:18</t>
  </si>
  <si>
    <t xml:space="preserve">"09:55:40 Flow: Fixed -&gt; 300 umol/s"
</t>
  </si>
  <si>
    <t xml:space="preserve">"09:52:17 Lamp: ParIn -&gt;  500 uml"
</t>
  </si>
  <si>
    <t>09:51:54</t>
  </si>
  <si>
    <t xml:space="preserve">"09:52:17 Flow: Fixed -&gt; 300 umol/s"
</t>
  </si>
  <si>
    <t xml:space="preserve">"09:48:53 Lamp: ParIn -&gt;  300 uml"
</t>
  </si>
  <si>
    <t>09:48:30</t>
  </si>
  <si>
    <t xml:space="preserve">"09:48:53 Flow: Fixed -&gt; 300 umol/s"
</t>
  </si>
  <si>
    <t xml:space="preserve">"09:45:29 Lamp: ParIn -&gt;  150 uml"
</t>
  </si>
  <si>
    <t>09:45:06</t>
  </si>
  <si>
    <t xml:space="preserve">"09:45:29 Flow: Fixed -&gt; 300 umol/s"
</t>
  </si>
  <si>
    <t xml:space="preserve">"09:42:05 Lamp: ParIn -&gt;  100 uml"
</t>
  </si>
  <si>
    <t>09:41:42</t>
  </si>
  <si>
    <t xml:space="preserve">"09:42:05 Flow: Fixed -&gt; 300 umol/s"
</t>
  </si>
  <si>
    <t xml:space="preserve">"09:38:41 Lamp: ParIn -&gt;  50 uml"
</t>
  </si>
  <si>
    <t>09:38:18</t>
  </si>
  <si>
    <t xml:space="preserve">"09:38:41 Flow: Fixed -&gt; 300 umol/s"
</t>
  </si>
  <si>
    <t xml:space="preserve">"09:35:17 Lamp: ParIn -&gt;  25 uml"
</t>
  </si>
  <si>
    <t>09:34:54</t>
  </si>
  <si>
    <t xml:space="preserve">"09:35:17 Flow: Fixed -&gt; 300 umol/s"
</t>
  </si>
  <si>
    <t xml:space="preserve">"09:31:53 Lamp: ParIn -&gt;  0 uml"
</t>
  </si>
  <si>
    <t xml:space="preserve">"09:31:53 Flow: Fixed -&gt; 300 umol/s"
</t>
  </si>
  <si>
    <t xml:space="preserve">"09:31:53 Coolers: Off"
</t>
  </si>
  <si>
    <t xml:space="preserve">"09:31:53 CO2 Mixer: CO2R -&gt; 400 uml"
</t>
  </si>
  <si>
    <t xml:space="preserve">"09:31:53 Lamp: Off"
</t>
  </si>
  <si>
    <t xml:space="preserve">"09:31:34 Launched AutoProg /User/Configs/AutoProgs/LightCurve2"
</t>
  </si>
  <si>
    <t>Wed Oct 13 2021 09:31:34</t>
  </si>
  <si>
    <t xml:space="preserve">"10:59:14 Flow: Fixed -&gt; 300 umol/s"
</t>
  </si>
  <si>
    <t xml:space="preserve">"10:59:14 Coolers: Off"
</t>
  </si>
  <si>
    <t xml:space="preserve">"10:59:14 CO2 Mixer: CO2R -&gt; 400 uml"
</t>
  </si>
  <si>
    <t xml:space="preserve">"10:59:14 Lamp: ParIn -&gt;  2000 uml"
</t>
  </si>
  <si>
    <t>10:58:48</t>
  </si>
  <si>
    <t xml:space="preserve">"10:59:13 Flow: Fixed -&gt; 300 umol/s"
</t>
  </si>
  <si>
    <t xml:space="preserve">"10:55:47 Lamp: ParIn -&gt;  2000 uml"
</t>
  </si>
  <si>
    <t>10:55:22</t>
  </si>
  <si>
    <t xml:space="preserve">"10:55:47 Flow: Fixed -&gt; 300 umol/s"
</t>
  </si>
  <si>
    <t xml:space="preserve">"10:52:21 Lamp: ParIn -&gt;  1600 uml"
</t>
  </si>
  <si>
    <t>10:51:55</t>
  </si>
  <si>
    <t xml:space="preserve">"10:52:20 Flow: Fixed -&gt; 300 umol/s"
</t>
  </si>
  <si>
    <t xml:space="preserve">"10:48:54 Lamp: ParIn -&gt;  1250 uml"
</t>
  </si>
  <si>
    <t>10:48:28</t>
  </si>
  <si>
    <t xml:space="preserve">"10:48:54 Flow: Fixed -&gt; 300 umol/s"
</t>
  </si>
  <si>
    <t xml:space="preserve">"10:45:27 Lamp: ParIn -&gt;  1000 uml"
</t>
  </si>
  <si>
    <t>10:45:01</t>
  </si>
  <si>
    <t xml:space="preserve">"10:45:26 Flow: Fixed -&gt; 300 umol/s"
</t>
  </si>
  <si>
    <t xml:space="preserve">"10:42:00 Lamp: ParIn -&gt;  750 uml"
</t>
  </si>
  <si>
    <t>10:41:35</t>
  </si>
  <si>
    <t xml:space="preserve">"10:42:00 Flow: Fixed -&gt; 300 umol/s"
</t>
  </si>
  <si>
    <t xml:space="preserve">"10:38:34 Lamp: ParIn -&gt;  500 uml"
</t>
  </si>
  <si>
    <t>10:38:08</t>
  </si>
  <si>
    <t xml:space="preserve">"10:38:34 Flow: Fixed -&gt; 300 umol/s"
</t>
  </si>
  <si>
    <t xml:space="preserve">"10:35:07 Lamp: ParIn -&gt;  300 uml"
</t>
  </si>
  <si>
    <t>10:34:42</t>
  </si>
  <si>
    <t xml:space="preserve">"10:35:07 Flow: Fixed -&gt; 300 umol/s"
</t>
  </si>
  <si>
    <t xml:space="preserve">"10:31:41 Lamp: ParIn -&gt;  150 uml"
</t>
  </si>
  <si>
    <t>10:31:16</t>
  </si>
  <si>
    <t xml:space="preserve">"10:31:41 Flow: Fixed -&gt; 300 umol/s"
</t>
  </si>
  <si>
    <t xml:space="preserve">"10:28:15 Lamp: ParIn -&gt;  100 uml"
</t>
  </si>
  <si>
    <t>10:27:50</t>
  </si>
  <si>
    <t xml:space="preserve">"10:28:15 Flow: Fixed -&gt; 300 umol/s"
</t>
  </si>
  <si>
    <t xml:space="preserve">"10:24:49 Lamp: ParIn -&gt;  50 uml"
</t>
  </si>
  <si>
    <t>10:24:24</t>
  </si>
  <si>
    <t xml:space="preserve">"10:24:49 Flow: Fixed -&gt; 300 umol/s"
</t>
  </si>
  <si>
    <t xml:space="preserve">"10:21:23 Lamp: ParIn -&gt;  25 uml"
</t>
  </si>
  <si>
    <t>10:20:57</t>
  </si>
  <si>
    <t xml:space="preserve">"10:21:23 Flow: Fixed -&gt; 300 umol/s"
</t>
  </si>
  <si>
    <t xml:space="preserve">"10:17:56 Lamp: ParIn -&gt;  0 uml"
</t>
  </si>
  <si>
    <t xml:space="preserve">"10:17:56 Flow: Fixed -&gt; 300 umol/s"
</t>
  </si>
  <si>
    <t xml:space="preserve">"10:17:56 Coolers: Off"
</t>
  </si>
  <si>
    <t xml:space="preserve">"10:17:56 CO2 Mixer: CO2R -&gt; 400 uml"
</t>
  </si>
  <si>
    <t xml:space="preserve">"10:17:55 Lamp: Off"
</t>
  </si>
  <si>
    <t xml:space="preserve">"10:17:49 Launched AutoProg /User/Configs/AutoProgs/LightCurve2"
</t>
  </si>
  <si>
    <t>Wed Oct 13 2021 10:17:49</t>
  </si>
  <si>
    <t xml:space="preserve">"14:58:00 Flow: Fixed -&gt; 300 umol/s"
</t>
  </si>
  <si>
    <t xml:space="preserve">"14:58:00 Coolers: Off"
</t>
  </si>
  <si>
    <t xml:space="preserve">"14:58:00 CO2 Mixer: CO2R -&gt; 400 uml"
</t>
  </si>
  <si>
    <t xml:space="preserve">"14:58:00 Lamp: ParIn -&gt;  2000 uml"
</t>
  </si>
  <si>
    <t>14:57:35</t>
  </si>
  <si>
    <t xml:space="preserve">"14:54:34 Lamp: ParIn -&gt;  2000 uml"
</t>
  </si>
  <si>
    <t>14:54:09</t>
  </si>
  <si>
    <t xml:space="preserve">"14:54:34 Flow: Fixed -&gt; 300 umol/s"
</t>
  </si>
  <si>
    <t xml:space="preserve">"14:51:08 Lamp: ParIn -&gt;  1600 uml"
</t>
  </si>
  <si>
    <t>14:50:42</t>
  </si>
  <si>
    <t xml:space="preserve">"14:51:07 Flow: Fixed -&gt; 300 umol/s"
</t>
  </si>
  <si>
    <t xml:space="preserve">"14:47:41 Lamp: ParIn -&gt;  1250 uml"
</t>
  </si>
  <si>
    <t>14:47:16</t>
  </si>
  <si>
    <t xml:space="preserve">"14:47:41 Flow: Fixed -&gt; 300 umol/s"
</t>
  </si>
  <si>
    <t xml:space="preserve">"14:44:15 Lamp: ParIn -&gt;  1000 uml"
</t>
  </si>
  <si>
    <t>14:43:50</t>
  </si>
  <si>
    <t xml:space="preserve">"14:44:15 Flow: Fixed -&gt; 300 umol/s"
</t>
  </si>
  <si>
    <t xml:space="preserve">"14:40:49 Lamp: ParIn -&gt;  750 uml"
</t>
  </si>
  <si>
    <t>14:40:23</t>
  </si>
  <si>
    <t xml:space="preserve">"14:40:49 Flow: Fixed -&gt; 300 umol/s"
</t>
  </si>
  <si>
    <t xml:space="preserve">"14:37:22 Lamp: ParIn -&gt;  500 uml"
</t>
  </si>
  <si>
    <t>14:36:57</t>
  </si>
  <si>
    <t xml:space="preserve">"14:37:22 Flow: Fixed -&gt; 300 umol/s"
</t>
  </si>
  <si>
    <t xml:space="preserve">"14:33:56 Lamp: ParIn -&gt;  300 uml"
</t>
  </si>
  <si>
    <t>14:33:30</t>
  </si>
  <si>
    <t xml:space="preserve">"14:33:56 Flow: Fixed -&gt; 300 umol/s"
</t>
  </si>
  <si>
    <t xml:space="preserve">"14:30:29 Lamp: ParIn -&gt;  150 uml"
</t>
  </si>
  <si>
    <t>14:30:04</t>
  </si>
  <si>
    <t xml:space="preserve">"14:30:29 Flow: Fixed -&gt; 300 umol/s"
</t>
  </si>
  <si>
    <t xml:space="preserve">"14:27:03 Lamp: ParIn -&gt;  100 uml"
</t>
  </si>
  <si>
    <t>14:26:38</t>
  </si>
  <si>
    <t xml:space="preserve">"14:27:03 Flow: Fixed -&gt; 300 umol/s"
</t>
  </si>
  <si>
    <t xml:space="preserve">"14:23:37 Lamp: ParIn -&gt;  50 uml"
</t>
  </si>
  <si>
    <t>14:23:12</t>
  </si>
  <si>
    <t xml:space="preserve">"14:23:37 Flow: Fixed -&gt; 300 umol/s"
</t>
  </si>
  <si>
    <t xml:space="preserve">"14:20:11 Lamp: ParIn -&gt;  25 uml"
</t>
  </si>
  <si>
    <t>14:19:45</t>
  </si>
  <si>
    <t xml:space="preserve">"14:20:11 Flow: Fixed -&gt; 300 umol/s"
</t>
  </si>
  <si>
    <t xml:space="preserve">"14:16:44 Lamp: ParIn -&gt;  0 uml"
</t>
  </si>
  <si>
    <t xml:space="preserve">"14:16:44 Flow: Fixed -&gt; 300 umol/s"
</t>
  </si>
  <si>
    <t xml:space="preserve">"14:16:44 Coolers: Off"
</t>
  </si>
  <si>
    <t xml:space="preserve">"14:16:44 CO2 Mixer: CO2R -&gt; 400 uml"
</t>
  </si>
  <si>
    <t xml:space="preserve">"14:16:44 Lamp: Off"
</t>
  </si>
  <si>
    <t xml:space="preserve">"14:16:29 Launched AutoProg /User/Configs/AutoProgs/LightCurve2"
</t>
  </si>
  <si>
    <t>Tue Oct 12 2021 14:16:29</t>
  </si>
  <si>
    <t xml:space="preserve">"14:56:41 Flow: Fixed -&gt; 300 umol/s"
</t>
  </si>
  <si>
    <t xml:space="preserve">"14:56:41 Coolers: Off"
</t>
  </si>
  <si>
    <t xml:space="preserve">"14:56:41 CO2 Mixer: CO2R -&gt; 400 uml"
</t>
  </si>
  <si>
    <t xml:space="preserve">"14:56:41 Lamp: ParIn -&gt;  2000 uml"
</t>
  </si>
  <si>
    <t>14:56:19</t>
  </si>
  <si>
    <t xml:space="preserve">"14:56:40 Flow: Fixed -&gt; 300 umol/s"
</t>
  </si>
  <si>
    <t xml:space="preserve">"14:53:18 Lamp: ParIn -&gt;  2000 uml"
</t>
  </si>
  <si>
    <t>14:52:56</t>
  </si>
  <si>
    <t xml:space="preserve">"14:53:18 Flow: Fixed -&gt; 300 umol/s"
</t>
  </si>
  <si>
    <t xml:space="preserve">"14:49:55 Lamp: ParIn -&gt;  1600 uml"
</t>
  </si>
  <si>
    <t>14:49:33</t>
  </si>
  <si>
    <t xml:space="preserve">"14:49:55 Flow: Fixed -&gt; 300 umol/s"
</t>
  </si>
  <si>
    <t xml:space="preserve">"14:46:32 Lamp: ParIn -&gt;  1250 uml"
</t>
  </si>
  <si>
    <t>14:46:10</t>
  </si>
  <si>
    <t xml:space="preserve">"14:46:32 Flow: Fixed -&gt; 300 umol/s"
</t>
  </si>
  <si>
    <t xml:space="preserve">"14:43:09 Lamp: ParIn -&gt;  1000 uml"
</t>
  </si>
  <si>
    <t>14:42:47</t>
  </si>
  <si>
    <t xml:space="preserve">"14:43:08 Flow: Fixed -&gt; 300 umol/s"
</t>
  </si>
  <si>
    <t xml:space="preserve">"14:39:46 Lamp: ParIn -&gt;  750 uml"
</t>
  </si>
  <si>
    <t>14:39:24</t>
  </si>
  <si>
    <t xml:space="preserve">"14:39:46 Flow: Fixed -&gt; 300 umol/s"
</t>
  </si>
  <si>
    <t xml:space="preserve">"14:36:23 Lamp: ParIn -&gt;  500 uml"
</t>
  </si>
  <si>
    <t>14:36:01</t>
  </si>
  <si>
    <t xml:space="preserve">"14:36:23 Flow: Fixed -&gt; 300 umol/s"
</t>
  </si>
  <si>
    <t xml:space="preserve">"14:33:00 Lamp: ParIn -&gt;  300 uml"
</t>
  </si>
  <si>
    <t>14:32:38</t>
  </si>
  <si>
    <t xml:space="preserve">"14:32:59 Flow: Fixed -&gt; 300 umol/s"
</t>
  </si>
  <si>
    <t xml:space="preserve">"14:29:37 Lamp: ParIn -&gt;  150 uml"
</t>
  </si>
  <si>
    <t>14:29:15</t>
  </si>
  <si>
    <t xml:space="preserve">"14:29:37 Flow: Fixed -&gt; 300 umol/s"
</t>
  </si>
  <si>
    <t xml:space="preserve">"14:26:14 Lamp: ParIn -&gt;  100 uml"
</t>
  </si>
  <si>
    <t>14:25:52</t>
  </si>
  <si>
    <t xml:space="preserve">"14:26:14 Flow: Fixed -&gt; 300 umol/s"
</t>
  </si>
  <si>
    <t xml:space="preserve">"14:22:51 Lamp: ParIn -&gt;  50 uml"
</t>
  </si>
  <si>
    <t>14:22:29</t>
  </si>
  <si>
    <t xml:space="preserve">"14:22:51 Flow: Fixed -&gt; 300 umol/s"
</t>
  </si>
  <si>
    <t xml:space="preserve">"14:19:28 Lamp: ParIn -&gt;  25 uml"
</t>
  </si>
  <si>
    <t>14:19:06</t>
  </si>
  <si>
    <t xml:space="preserve">"14:19:28 Flow: Fixed -&gt; 300 umol/s"
</t>
  </si>
  <si>
    <t xml:space="preserve">"14:16:05 Lamp: ParIn -&gt;  0 uml"
</t>
  </si>
  <si>
    <t xml:space="preserve">"14:16:04 Flow: Fixed -&gt; 300 umol/s"
</t>
  </si>
  <si>
    <t xml:space="preserve">"14:16:04 Coolers: Off"
</t>
  </si>
  <si>
    <t xml:space="preserve">"14:16:04 CO2 Mixer: CO2R -&gt; 400 uml"
</t>
  </si>
  <si>
    <t xml:space="preserve">"14:16:04 Lamp: Off"
</t>
  </si>
  <si>
    <t xml:space="preserve">"14:15:48 Launched AutoProg /User/Configs/AutoProgs/LightCurve2"
</t>
  </si>
  <si>
    <t>Tue Oct 12 2021 14:15:48</t>
  </si>
  <si>
    <t xml:space="preserve">"16:24:32 Flow: Fixed -&gt; 300 umol/s"
</t>
  </si>
  <si>
    <t xml:space="preserve">"16:24:32 Coolers: Off"
</t>
  </si>
  <si>
    <t xml:space="preserve">"16:24:32 CO2 Mixer: CO2R -&gt; 400 uml"
</t>
  </si>
  <si>
    <t xml:space="preserve">"16:24:32 Lamp: ParIn -&gt;  2000 uml"
</t>
  </si>
  <si>
    <t>16:24:10</t>
  </si>
  <si>
    <t xml:space="preserve">"16:21:09 Lamp: ParIn -&gt;  2000 uml"
</t>
  </si>
  <si>
    <t>16:20:47</t>
  </si>
  <si>
    <t xml:space="preserve">"16:21:09 Flow: Fixed -&gt; 300 umol/s"
</t>
  </si>
  <si>
    <t xml:space="preserve">"16:17:46 Lamp: ParIn -&gt;  1600 uml"
</t>
  </si>
  <si>
    <t>16:17:24</t>
  </si>
  <si>
    <t xml:space="preserve">"16:17:46 Flow: Fixed -&gt; 300 umol/s"
</t>
  </si>
  <si>
    <t xml:space="preserve">"16:14:23 Lamp: ParIn -&gt;  1250 uml"
</t>
  </si>
  <si>
    <t>16:14:01</t>
  </si>
  <si>
    <t xml:space="preserve">"16:14:22 Flow: Fixed -&gt; 300 umol/s"
</t>
  </si>
  <si>
    <t xml:space="preserve">"16:11:00 Lamp: ParIn -&gt;  1000 uml"
</t>
  </si>
  <si>
    <t>16:10:38</t>
  </si>
  <si>
    <t xml:space="preserve">"16:11:00 Flow: Fixed -&gt; 300 umol/s"
</t>
  </si>
  <si>
    <t xml:space="preserve">"16:07:37 Lamp: ParIn -&gt;  750 uml"
</t>
  </si>
  <si>
    <t>16:07:15</t>
  </si>
  <si>
    <t xml:space="preserve">"16:07:36 Flow: Fixed -&gt; 300 umol/s"
</t>
  </si>
  <si>
    <t xml:space="preserve">"16:04:14 Lamp: ParIn -&gt;  500 uml"
</t>
  </si>
  <si>
    <t>16:03:52</t>
  </si>
  <si>
    <t xml:space="preserve">"16:04:14 Flow: Fixed -&gt; 300 umol/s"
</t>
  </si>
  <si>
    <t xml:space="preserve">"16:00:51 Lamp: ParIn -&gt;  300 uml"
</t>
  </si>
  <si>
    <t>16:00:29</t>
  </si>
  <si>
    <t xml:space="preserve">"16:00:51 Flow: Fixed -&gt; 300 umol/s"
</t>
  </si>
  <si>
    <t xml:space="preserve">"15:57:28 Lamp: ParIn -&gt;  150 uml"
</t>
  </si>
  <si>
    <t>15:57:06</t>
  </si>
  <si>
    <t xml:space="preserve">"15:57:28 Flow: Fixed -&gt; 300 umol/s"
</t>
  </si>
  <si>
    <t xml:space="preserve">"15:54:05 Lamp: ParIn -&gt;  100 uml"
</t>
  </si>
  <si>
    <t>15:53:43</t>
  </si>
  <si>
    <t xml:space="preserve">"15:54:05 Flow: Fixed -&gt; 300 umol/s"
</t>
  </si>
  <si>
    <t xml:space="preserve">"15:50:42 Lamp: ParIn -&gt;  50 uml"
</t>
  </si>
  <si>
    <t>15:50:20</t>
  </si>
  <si>
    <t xml:space="preserve">"15:50:42 Flow: Fixed -&gt; 300 umol/s"
</t>
  </si>
  <si>
    <t xml:space="preserve">"15:47:19 Lamp: ParIn -&gt;  25 uml"
</t>
  </si>
  <si>
    <t>15:46:57</t>
  </si>
  <si>
    <t xml:space="preserve">"15:47:19 Flow: Fixed -&gt; 300 umol/s"
</t>
  </si>
  <si>
    <t xml:space="preserve">"15:43:56 Lamp: ParIn -&gt;  0 uml"
</t>
  </si>
  <si>
    <t xml:space="preserve">"15:43:56 Flow: Fixed -&gt; 300 umol/s"
</t>
  </si>
  <si>
    <t xml:space="preserve">"15:43:56 Coolers: Off"
</t>
  </si>
  <si>
    <t xml:space="preserve">"15:43:56 CO2 Mixer: CO2R -&gt; 400 uml"
</t>
  </si>
  <si>
    <t xml:space="preserve">"15:43:56 Lamp: Off"
</t>
  </si>
  <si>
    <t xml:space="preserve">"15:43:43 Launched AutoProg /User/Configs/AutoProgs/LightCurve2"
</t>
  </si>
  <si>
    <t>Tue Oct 12 2021 15:43:43</t>
  </si>
  <si>
    <t xml:space="preserve">"12:25:53 Flow: Fixed -&gt; 300 umol/s"
</t>
  </si>
  <si>
    <t xml:space="preserve">"12:25:53 Coolers: Off"
</t>
  </si>
  <si>
    <t xml:space="preserve">"12:25:53 CO2 Mixer: CO2R -&gt; 400 uml"
</t>
  </si>
  <si>
    <t xml:space="preserve">"12:25:53 Lamp: ParIn -&gt;  2000 uml"
</t>
  </si>
  <si>
    <t>12:25:31</t>
  </si>
  <si>
    <t xml:space="preserve">"12:22:30 Lamp: ParIn -&gt;  2000 uml"
</t>
  </si>
  <si>
    <t>12:22:08</t>
  </si>
  <si>
    <t xml:space="preserve">"12:22:30 Flow: Fixed -&gt; 300 umol/s"
</t>
  </si>
  <si>
    <t xml:space="preserve">"12:19:07 Lamp: ParIn -&gt;  1600 uml"
</t>
  </si>
  <si>
    <t>12:18:45</t>
  </si>
  <si>
    <t xml:space="preserve">"12:15:44 Lamp: ParIn -&gt;  1250 uml"
</t>
  </si>
  <si>
    <t>12:15:22</t>
  </si>
  <si>
    <t xml:space="preserve">"12:15:44 Flow: Fixed -&gt; 300 umol/s"
</t>
  </si>
  <si>
    <t xml:space="preserve">"12:12:21 Lamp: ParIn -&gt;  1000 uml"
</t>
  </si>
  <si>
    <t>12:11:59</t>
  </si>
  <si>
    <t xml:space="preserve">"12:12:20 Flow: Fixed -&gt; 300 umol/s"
</t>
  </si>
  <si>
    <t xml:space="preserve">"12:08:58 Lamp: ParIn -&gt;  750 uml"
</t>
  </si>
  <si>
    <t>12:08:36</t>
  </si>
  <si>
    <t xml:space="preserve">"12:08:58 Flow: Fixed -&gt; 300 umol/s"
</t>
  </si>
  <si>
    <t xml:space="preserve">"12:05:35 Lamp: ParIn -&gt;  500 uml"
</t>
  </si>
  <si>
    <t>12:05:13</t>
  </si>
  <si>
    <t xml:space="preserve">"12:05:35 Flow: Fixed -&gt; 300 umol/s"
</t>
  </si>
  <si>
    <t xml:space="preserve">"12:02:12 Lamp: ParIn -&gt;  300 uml"
</t>
  </si>
  <si>
    <t>12:01:50</t>
  </si>
  <si>
    <t xml:space="preserve">"12:02:12 Flow: Fixed -&gt; 300 umol/s"
</t>
  </si>
  <si>
    <t xml:space="preserve">"11:58:49 Lamp: ParIn -&gt;  150 uml"
</t>
  </si>
  <si>
    <t>11:58:27</t>
  </si>
  <si>
    <t xml:space="preserve">"11:58:49 Flow: Fixed -&gt; 300 umol/s"
</t>
  </si>
  <si>
    <t xml:space="preserve">"11:55:26 Lamp: ParIn -&gt;  100 uml"
</t>
  </si>
  <si>
    <t>11:55:04</t>
  </si>
  <si>
    <t xml:space="preserve">"11:55:26 Flow: Fixed -&gt; 300 umol/s"
</t>
  </si>
  <si>
    <t xml:space="preserve">"11:52:03 Lamp: ParIn -&gt;  50 uml"
</t>
  </si>
  <si>
    <t>11:51:41</t>
  </si>
  <si>
    <t xml:space="preserve">"11:52:03 Flow: Fixed -&gt; 300 umol/s"
</t>
  </si>
  <si>
    <t xml:space="preserve">"11:48:40 Lamp: ParIn -&gt;  25 uml"
</t>
  </si>
  <si>
    <t>11:48:18</t>
  </si>
  <si>
    <t xml:space="preserve">"11:48:40 Flow: Fixed -&gt; 300 umol/s"
</t>
  </si>
  <si>
    <t xml:space="preserve">"11:45:17 Lamp: ParIn -&gt;  0 uml"
</t>
  </si>
  <si>
    <t xml:space="preserve">"11:45:16 Flow: Fixed -&gt; 300 umol/s"
</t>
  </si>
  <si>
    <t xml:space="preserve">"11:45:16 Coolers: Off"
</t>
  </si>
  <si>
    <t xml:space="preserve">"11:45:16 CO2 Mixer: CO2R -&gt; 400 uml"
</t>
  </si>
  <si>
    <t xml:space="preserve">"11:45:16 Lamp: Off"
</t>
  </si>
  <si>
    <t xml:space="preserve">"11:45:10 Launched AutoProg /User/Configs/AutoProgs/LightCurve2"
</t>
  </si>
  <si>
    <t>Wed Oct 13 2021 11:45:10</t>
  </si>
  <si>
    <t xml:space="preserve">"10:57:31 Flow: Fixed -&gt; 300 umol/s"
</t>
  </si>
  <si>
    <t xml:space="preserve">"10:57:31 Coolers: Off"
</t>
  </si>
  <si>
    <t xml:space="preserve">"10:57:31 CO2 Mixer: CO2R -&gt; 400 uml"
</t>
  </si>
  <si>
    <t xml:space="preserve">"10:57:31 Lamp: ParIn -&gt;  2000 uml"
</t>
  </si>
  <si>
    <t>10:57:07</t>
  </si>
  <si>
    <t xml:space="preserve">"10:54:06 Lamp: ParIn -&gt;  2000 uml"
</t>
  </si>
  <si>
    <t>10:53:42</t>
  </si>
  <si>
    <t xml:space="preserve">"10:54:06 Flow: Fixed -&gt; 300 umol/s"
</t>
  </si>
  <si>
    <t xml:space="preserve">"10:50:41 Lamp: ParIn -&gt;  1600 uml"
</t>
  </si>
  <si>
    <t>10:50:17</t>
  </si>
  <si>
    <t xml:space="preserve">"10:50:41 Flow: Fixed -&gt; 300 umol/s"
</t>
  </si>
  <si>
    <t xml:space="preserve">"10:47:16 Lamp: ParIn -&gt;  1250 uml"
</t>
  </si>
  <si>
    <t>10:46:53</t>
  </si>
  <si>
    <t xml:space="preserve">"10:47:16 Flow: Fixed -&gt; 300 umol/s"
</t>
  </si>
  <si>
    <t xml:space="preserve">"10:43:52 Lamp: ParIn -&gt;  1000 uml"
</t>
  </si>
  <si>
    <t>10:43:29</t>
  </si>
  <si>
    <t xml:space="preserve">"10:43:52 Flow: Fixed -&gt; 300 umol/s"
</t>
  </si>
  <si>
    <t xml:space="preserve">"10:40:28 Lamp: ParIn -&gt;  750 uml"
</t>
  </si>
  <si>
    <t>10:40:04</t>
  </si>
  <si>
    <t xml:space="preserve">"10:40:28 Flow: Fixed -&gt; 300 umol/s"
</t>
  </si>
  <si>
    <t xml:space="preserve">"10:37:03 Lamp: ParIn -&gt;  500 uml"
</t>
  </si>
  <si>
    <t>10:36:39</t>
  </si>
  <si>
    <t xml:space="preserve">"10:37:03 Flow: Fixed -&gt; 300 umol/s"
</t>
  </si>
  <si>
    <t xml:space="preserve">"10:33:38 Lamp: ParIn -&gt;  300 uml"
</t>
  </si>
  <si>
    <t>10:33:14</t>
  </si>
  <si>
    <t xml:space="preserve">"10:33:38 Flow: Fixed -&gt; 300 umol/s"
</t>
  </si>
  <si>
    <t xml:space="preserve">"10:30:13 Lamp: ParIn -&gt;  150 uml"
</t>
  </si>
  <si>
    <t>10:29:50</t>
  </si>
  <si>
    <t xml:space="preserve">"10:30:13 Flow: Fixed -&gt; 300 umol/s"
</t>
  </si>
  <si>
    <t xml:space="preserve">"10:26:49 Lamp: ParIn -&gt;  100 uml"
</t>
  </si>
  <si>
    <t>10:26:26</t>
  </si>
  <si>
    <t xml:space="preserve">"10:26:49 Flow: Fixed -&gt; 300 umol/s"
</t>
  </si>
  <si>
    <t xml:space="preserve">"10:23:25 Lamp: ParIn -&gt;  50 uml"
</t>
  </si>
  <si>
    <t>10:23:02</t>
  </si>
  <si>
    <t xml:space="preserve">"10:23:25 Flow: Fixed -&gt; 300 umol/s"
</t>
  </si>
  <si>
    <t xml:space="preserve">"10:20:01 Lamp: ParIn -&gt;  25 uml"
</t>
  </si>
  <si>
    <t>10:19:37</t>
  </si>
  <si>
    <t xml:space="preserve">"10:20:01 Flow: Fixed -&gt; 300 umol/s"
</t>
  </si>
  <si>
    <t xml:space="preserve">"10:16:36 Lamp: ParIn -&gt;  0 uml"
</t>
  </si>
  <si>
    <t xml:space="preserve">"10:16:36 Flow: Fixed -&gt; 300 umol/s"
</t>
  </si>
  <si>
    <t xml:space="preserve">"10:16:36 Coolers: Off"
</t>
  </si>
  <si>
    <t xml:space="preserve">"10:16:36 CO2 Mixer: CO2R -&gt; 400 uml"
</t>
  </si>
  <si>
    <t xml:space="preserve">"10:16:36 Lamp: Off"
</t>
  </si>
  <si>
    <t xml:space="preserve">"10:15:45 Launched AutoProg /User/Configs/AutoProgs/LightCurve2"
</t>
  </si>
  <si>
    <t>Mon Oct 11 2021 10:15:45</t>
  </si>
  <si>
    <t xml:space="preserve">"10:56:33 Flow: Fixed -&gt; 300 umol/s"
</t>
  </si>
  <si>
    <t xml:space="preserve">"10:56:33 Coolers: Off"
</t>
  </si>
  <si>
    <t xml:space="preserve">"10:56:33 CO2 Mixer: CO2R -&gt; 400 uml"
</t>
  </si>
  <si>
    <t xml:space="preserve">"10:56:33 Lamp: ParIn -&gt;  2000 uml"
</t>
  </si>
  <si>
    <t>10:56:11</t>
  </si>
  <si>
    <t xml:space="preserve">"10:53:10 Lamp: ParIn -&gt;  2000 uml"
</t>
  </si>
  <si>
    <t>10:52:48</t>
  </si>
  <si>
    <t xml:space="preserve">"10:53:09 Flow: Fixed -&gt; 300 umol/s"
</t>
  </si>
  <si>
    <t xml:space="preserve">"10:49:47 Lamp: ParIn -&gt;  1600 uml"
</t>
  </si>
  <si>
    <t>10:49:25</t>
  </si>
  <si>
    <t xml:space="preserve">"10:49:47 Flow: Fixed -&gt; 300 umol/s"
</t>
  </si>
  <si>
    <t xml:space="preserve">"10:46:24 Lamp: ParIn -&gt;  1250 uml"
</t>
  </si>
  <si>
    <t>10:46:02</t>
  </si>
  <si>
    <t xml:space="preserve">"10:46:24 Flow: Fixed -&gt; 300 umol/s"
</t>
  </si>
  <si>
    <t xml:space="preserve">"10:43:01 Lamp: ParIn -&gt;  1000 uml"
</t>
  </si>
  <si>
    <t>10:42:39</t>
  </si>
  <si>
    <t xml:space="preserve">"10:43:01 Flow: Fixed -&gt; 300 umol/s"
</t>
  </si>
  <si>
    <t xml:space="preserve">"10:39:38 Lamp: ParIn -&gt;  750 uml"
</t>
  </si>
  <si>
    <t>10:39:16</t>
  </si>
  <si>
    <t xml:space="preserve">"10:39:38 Flow: Fixed -&gt; 300 umol/s"
</t>
  </si>
  <si>
    <t xml:space="preserve">"10:36:15 Lamp: ParIn -&gt;  500 uml"
</t>
  </si>
  <si>
    <t>10:35:53</t>
  </si>
  <si>
    <t xml:space="preserve">"10:36:15 Flow: Fixed -&gt; 300 umol/s"
</t>
  </si>
  <si>
    <t xml:space="preserve">"10:32:52 Lamp: ParIn -&gt;  300 uml"
</t>
  </si>
  <si>
    <t>10:32:30</t>
  </si>
  <si>
    <t xml:space="preserve">"10:32:52 Flow: Fixed -&gt; 300 umol/s"
</t>
  </si>
  <si>
    <t xml:space="preserve">"10:29:29 Lamp: ParIn -&gt;  150 uml"
</t>
  </si>
  <si>
    <t>10:29:07</t>
  </si>
  <si>
    <t xml:space="preserve">"10:29:29 Flow: Fixed -&gt; 300 umol/s"
</t>
  </si>
  <si>
    <t xml:space="preserve">"10:26:06 Lamp: ParIn -&gt;  100 uml"
</t>
  </si>
  <si>
    <t>10:25:44</t>
  </si>
  <si>
    <t xml:space="preserve">"10:26:05 Flow: Fixed -&gt; 300 umol/s"
</t>
  </si>
  <si>
    <t xml:space="preserve">"10:22:43 Lamp: ParIn -&gt;  50 uml"
</t>
  </si>
  <si>
    <t>10:22:21</t>
  </si>
  <si>
    <t xml:space="preserve">"10:22:43 Flow: Fixed -&gt; 300 umol/s"
</t>
  </si>
  <si>
    <t xml:space="preserve">"10:19:20 Lamp: ParIn -&gt;  25 uml"
</t>
  </si>
  <si>
    <t>10:18:57</t>
  </si>
  <si>
    <t xml:space="preserve">"10:19:19 Flow: Fixed -&gt; 300 umol/s"
</t>
  </si>
  <si>
    <t xml:space="preserve">"10:15:56 Lamp: ParIn -&gt;  0 uml"
</t>
  </si>
  <si>
    <t xml:space="preserve">"10:15:55 Flow: Fixed -&gt; 300 umol/s"
</t>
  </si>
  <si>
    <t xml:space="preserve">"10:15:55 Coolers: Off"
</t>
  </si>
  <si>
    <t xml:space="preserve">"10:15:55 CO2 Mixer: CO2R -&gt; 400 uml"
</t>
  </si>
  <si>
    <t xml:space="preserve">"10:15:55 Lamp: Off"
</t>
  </si>
  <si>
    <t xml:space="preserve">"10:15:00 Launched AutoProg /User/Configs/AutoProgs/LightCurve2"
</t>
  </si>
  <si>
    <t>Mon Oct 11 2021 10:15:00</t>
  </si>
  <si>
    <t xml:space="preserve">"12:24:15 Flow: Fixed -&gt; 300 umol/s"
</t>
  </si>
  <si>
    <t xml:space="preserve">"12:24:15 Coolers: Off"
</t>
  </si>
  <si>
    <t xml:space="preserve">"12:24:15 CO2 Mixer: CO2R -&gt; 400 uml"
</t>
  </si>
  <si>
    <t xml:space="preserve">"12:24:15 Lamp: ParIn -&gt;  2000 uml"
</t>
  </si>
  <si>
    <t>12:23:53</t>
  </si>
  <si>
    <t xml:space="preserve">"12:20:52 Lamp: ParIn -&gt;  2000 uml"
</t>
  </si>
  <si>
    <t>12:20:30</t>
  </si>
  <si>
    <t xml:space="preserve">"12:20:52 Flow: Fixed -&gt; 300 umol/s"
</t>
  </si>
  <si>
    <t xml:space="preserve">"12:17:29 Lamp: ParIn -&gt;  1600 uml"
</t>
  </si>
  <si>
    <t>12:17:07</t>
  </si>
  <si>
    <t xml:space="preserve">"12:17:29 Flow: Fixed -&gt; 300 umol/s"
</t>
  </si>
  <si>
    <t xml:space="preserve">"12:14:06 Lamp: ParIn -&gt;  1250 uml"
</t>
  </si>
  <si>
    <t>12:13:44</t>
  </si>
  <si>
    <t xml:space="preserve">"12:14:06 Flow: Fixed -&gt; 300 umol/s"
</t>
  </si>
  <si>
    <t xml:space="preserve">"12:10:43 Lamp: ParIn -&gt;  1000 uml"
</t>
  </si>
  <si>
    <t>12:10:21</t>
  </si>
  <si>
    <t xml:space="preserve">"12:10:43 Flow: Fixed -&gt; 300 umol/s"
</t>
  </si>
  <si>
    <t xml:space="preserve">"12:07:20 Lamp: ParIn -&gt;  750 uml"
</t>
  </si>
  <si>
    <t>12:06:58</t>
  </si>
  <si>
    <t xml:space="preserve">"12:07:19 Flow: Fixed -&gt; 300 umol/s"
</t>
  </si>
  <si>
    <t xml:space="preserve">"12:03:57 Lamp: ParIn -&gt;  500 uml"
</t>
  </si>
  <si>
    <t>12:03:35</t>
  </si>
  <si>
    <t xml:space="preserve">"12:03:57 Flow: Fixed -&gt; 300 umol/s"
</t>
  </si>
  <si>
    <t xml:space="preserve">"12:00:34 Lamp: ParIn -&gt;  300 uml"
</t>
  </si>
  <si>
    <t xml:space="preserve">"11:57:10 Lamp: ParIn -&gt;  150 uml"
</t>
  </si>
  <si>
    <t>11:56:48</t>
  </si>
  <si>
    <t xml:space="preserve">"11:53:47 Lamp: ParIn -&gt;  100 uml"
</t>
  </si>
  <si>
    <t>11:53:25</t>
  </si>
  <si>
    <t xml:space="preserve">"11:53:47 Flow: Fixed -&gt; 300 umol/s"
</t>
  </si>
  <si>
    <t xml:space="preserve">"11:50:24 Lamp: ParIn -&gt;  50 uml"
</t>
  </si>
  <si>
    <t>11:50:02</t>
  </si>
  <si>
    <t xml:space="preserve">"11:50:24 Flow: Fixed -&gt; 300 umol/s"
</t>
  </si>
  <si>
    <t xml:space="preserve">"11:47:01 Lamp: ParIn -&gt;  25 uml"
</t>
  </si>
  <si>
    <t>11:46:39</t>
  </si>
  <si>
    <t xml:space="preserve">"11:47:01 Flow: Fixed -&gt; 300 umol/s"
</t>
  </si>
  <si>
    <t xml:space="preserve">"11:43:38 Lamp: ParIn -&gt;  0 uml"
</t>
  </si>
  <si>
    <t xml:space="preserve">"11:43:38 Flow: Fixed -&gt; 300 umol/s"
</t>
  </si>
  <si>
    <t xml:space="preserve">"11:43:38 Coolers: Off"
</t>
  </si>
  <si>
    <t xml:space="preserve">"11:43:38 CO2 Mixer: CO2R -&gt; 400 uml"
</t>
  </si>
  <si>
    <t xml:space="preserve">"11:43:38 Lamp: Off"
</t>
  </si>
  <si>
    <t xml:space="preserve">"11:42:41 Launched AutoProg /User/Configs/AutoProgs/LightCurve2"
</t>
  </si>
  <si>
    <t>Mon Oct 11 2021 11:42:41</t>
  </si>
  <si>
    <t xml:space="preserve">"11:14:54 Flow: Fixed -&gt; 300 umol/s"
</t>
  </si>
  <si>
    <t xml:space="preserve">"11:14:54 Coolers: Off"
</t>
  </si>
  <si>
    <t xml:space="preserve">"11:14:54 CO2 Mixer: CO2R -&gt; 400 uml"
</t>
  </si>
  <si>
    <t xml:space="preserve">"11:14:54 Lamp: ParIn -&gt;  2000 uml"
</t>
  </si>
  <si>
    <t>11:14:31</t>
  </si>
  <si>
    <t xml:space="preserve">"11:11:30 Lamp: ParIn -&gt;  2000 uml"
</t>
  </si>
  <si>
    <t>11:11:07</t>
  </si>
  <si>
    <t xml:space="preserve">"11:11:30 Flow: Fixed -&gt; 300 umol/s"
</t>
  </si>
  <si>
    <t xml:space="preserve">"11:08:06 Lamp: ParIn -&gt;  1600 uml"
</t>
  </si>
  <si>
    <t>11:07:43</t>
  </si>
  <si>
    <t xml:space="preserve">"11:08:06 Flow: Fixed -&gt; 300 umol/s"
</t>
  </si>
  <si>
    <t xml:space="preserve">"11:04:42 Lamp: ParIn -&gt;  1250 uml"
</t>
  </si>
  <si>
    <t>11:04:20</t>
  </si>
  <si>
    <t xml:space="preserve">"11:04:42 Flow: Fixed -&gt; 300 umol/s"
</t>
  </si>
  <si>
    <t xml:space="preserve">"11:01:19 Lamp: ParIn -&gt;  1000 uml"
</t>
  </si>
  <si>
    <t>11:00:57</t>
  </si>
  <si>
    <t xml:space="preserve">"11:01:19 Flow: Fixed -&gt; 300 umol/s"
</t>
  </si>
  <si>
    <t xml:space="preserve">"10:57:56 Lamp: ParIn -&gt;  750 uml"
</t>
  </si>
  <si>
    <t>10:57:34</t>
  </si>
  <si>
    <t xml:space="preserve">"10:57:56 Flow: Fixed -&gt; 300 umol/s"
</t>
  </si>
  <si>
    <t xml:space="preserve">"10:54:33 Lamp: ParIn -&gt;  500 uml"
</t>
  </si>
  <si>
    <t>10:54:11</t>
  </si>
  <si>
    <t xml:space="preserve">"10:54:33 Flow: Fixed -&gt; 300 umol/s"
</t>
  </si>
  <si>
    <t xml:space="preserve">"10:51:10 Lamp: ParIn -&gt;  300 uml"
</t>
  </si>
  <si>
    <t>10:50:48</t>
  </si>
  <si>
    <t xml:space="preserve">"10:51:10 Flow: Fixed -&gt; 300 umol/s"
</t>
  </si>
  <si>
    <t xml:space="preserve">"10:47:47 Lamp: ParIn -&gt;  150 uml"
</t>
  </si>
  <si>
    <t>10:47:25</t>
  </si>
  <si>
    <t xml:space="preserve">"10:47:47 Flow: Fixed -&gt; 300 umol/s"
</t>
  </si>
  <si>
    <t xml:space="preserve">"10:44:24 Lamp: ParIn -&gt;  100 uml"
</t>
  </si>
  <si>
    <t>10:44:02</t>
  </si>
  <si>
    <t xml:space="preserve">"10:44:24 Flow: Fixed -&gt; 300 umol/s"
</t>
  </si>
  <si>
    <t xml:space="preserve">"10:41:01 Lamp: ParIn -&gt;  50 uml"
</t>
  </si>
  <si>
    <t>10:40:39</t>
  </si>
  <si>
    <t xml:space="preserve">"10:41:01 Flow: Fixed -&gt; 300 umol/s"
</t>
  </si>
  <si>
    <t xml:space="preserve">"10:37:38 Lamp: ParIn -&gt;  25 uml"
</t>
  </si>
  <si>
    <t>10:37:16</t>
  </si>
  <si>
    <t xml:space="preserve">"10:37:38 Flow: Fixed -&gt; 300 umol/s"
</t>
  </si>
  <si>
    <t xml:space="preserve">"10:34:15 Lamp: ParIn -&gt;  0 uml"
</t>
  </si>
  <si>
    <t xml:space="preserve">"10:34:15 Flow: Fixed -&gt; 300 umol/s"
</t>
  </si>
  <si>
    <t xml:space="preserve">"10:34:15 Coolers: Off"
</t>
  </si>
  <si>
    <t xml:space="preserve">"10:34:15 CO2 Mixer: CO2R -&gt; 400 uml"
</t>
  </si>
  <si>
    <t xml:space="preserve">"10:34:14 Lamp: Off"
</t>
  </si>
  <si>
    <t xml:space="preserve">"10:34:08 Launched AutoProg /User/Configs/AutoProgs/LightCurve2"
</t>
  </si>
  <si>
    <t>Wed Oct 13 2021 10:34:08</t>
  </si>
  <si>
    <t xml:space="preserve">"10:58:11 Flow: Fixed -&gt; 300 umol/s"
</t>
  </si>
  <si>
    <t xml:space="preserve">"10:58:11 Coolers: Off"
</t>
  </si>
  <si>
    <t xml:space="preserve">"10:58:11 CO2 Mixer: CO2R -&gt; 400 uml"
</t>
  </si>
  <si>
    <t xml:space="preserve">"10:58:11 Lamp: ParIn -&gt;  2000 uml"
</t>
  </si>
  <si>
    <t>10:57:47</t>
  </si>
  <si>
    <t xml:space="preserve">"10:54:46 Lamp: ParIn -&gt;  2000 uml"
</t>
  </si>
  <si>
    <t>10:54:22</t>
  </si>
  <si>
    <t xml:space="preserve">"10:54:46 Flow: Fixed -&gt; 300 umol/s"
</t>
  </si>
  <si>
    <t xml:space="preserve">"10:51:21 Lamp: ParIn -&gt;  1600 uml"
</t>
  </si>
  <si>
    <t>10:50:57</t>
  </si>
  <si>
    <t xml:space="preserve">"10:51:20 Flow: Fixed -&gt; 300 umol/s"
</t>
  </si>
  <si>
    <t xml:space="preserve">"10:47:56 Lamp: ParIn -&gt;  1250 uml"
</t>
  </si>
  <si>
    <t>10:47:32</t>
  </si>
  <si>
    <t xml:space="preserve">"10:47:56 Flow: Fixed -&gt; 300 umol/s"
</t>
  </si>
  <si>
    <t xml:space="preserve">"10:44:31 Lamp: ParIn -&gt;  1000 uml"
</t>
  </si>
  <si>
    <t>10:44:07</t>
  </si>
  <si>
    <t xml:space="preserve">"10:44:31 Flow: Fixed -&gt; 300 umol/s"
</t>
  </si>
  <si>
    <t xml:space="preserve">"10:41:06 Lamp: ParIn -&gt;  750 uml"
</t>
  </si>
  <si>
    <t>10:40:42</t>
  </si>
  <si>
    <t xml:space="preserve">"10:41:06 Flow: Fixed -&gt; 300 umol/s"
</t>
  </si>
  <si>
    <t xml:space="preserve">"10:37:41 Lamp: ParIn -&gt;  500 uml"
</t>
  </si>
  <si>
    <t>10:37:17</t>
  </si>
  <si>
    <t xml:space="preserve">"10:37:41 Flow: Fixed -&gt; 300 umol/s"
</t>
  </si>
  <si>
    <t xml:space="preserve">"10:34:16 Lamp: ParIn -&gt;  300 uml"
</t>
  </si>
  <si>
    <t>10:33:52</t>
  </si>
  <si>
    <t xml:space="preserve">"10:30:51 Lamp: ParIn -&gt;  150 uml"
</t>
  </si>
  <si>
    <t>10:30:27</t>
  </si>
  <si>
    <t xml:space="preserve">"10:30:51 Flow: Fixed -&gt; 300 umol/s"
</t>
  </si>
  <si>
    <t xml:space="preserve">"10:27:26 Lamp: ParIn -&gt;  100 uml"
</t>
  </si>
  <si>
    <t>10:27:02</t>
  </si>
  <si>
    <t xml:space="preserve">"10:27:25 Flow: Fixed -&gt; 300 umol/s"
</t>
  </si>
  <si>
    <t xml:space="preserve">"10:24:01 Lamp: ParIn -&gt;  50 uml"
</t>
  </si>
  <si>
    <t>10:23:37</t>
  </si>
  <si>
    <t xml:space="preserve">"10:24:01 Flow: Fixed -&gt; 300 umol/s"
</t>
  </si>
  <si>
    <t xml:space="preserve">"10:20:36 Lamp: ParIn -&gt;  25 uml"
</t>
  </si>
  <si>
    <t>10:20:12</t>
  </si>
  <si>
    <t xml:space="preserve">"10:20:36 Flow: Fixed -&gt; 300 umol/s"
</t>
  </si>
  <si>
    <t xml:space="preserve">"10:17:11 Lamp: ParIn -&gt;  0 uml"
</t>
  </si>
  <si>
    <t xml:space="preserve">"10:17:11 Flow: Fixed -&gt; 300 umol/s"
</t>
  </si>
  <si>
    <t xml:space="preserve">"10:17:11 Coolers: Off"
</t>
  </si>
  <si>
    <t xml:space="preserve">"10:17:11 CO2 Mixer: CO2R -&gt; 400 uml"
</t>
  </si>
  <si>
    <t xml:space="preserve">"10:17:11 Lamp: Off"
</t>
  </si>
  <si>
    <t xml:space="preserve">"10:17:04 Launched AutoProg /User/Configs/AutoProgs/LightCurve2"
</t>
  </si>
  <si>
    <t>Wed Oct 13 2021 10:17:04</t>
  </si>
  <si>
    <t xml:space="preserve">"13:28:14 Flow: Fixed -&gt; 300 umol/s"
</t>
  </si>
  <si>
    <t xml:space="preserve">"13:28:14 Coolers: Off"
</t>
  </si>
  <si>
    <t xml:space="preserve">"13:28:14 CO2 Mixer: CO2R -&gt; 400 uml"
</t>
  </si>
  <si>
    <t xml:space="preserve">"13:28:14 Lamp: ParIn -&gt;  2000 uml"
</t>
  </si>
  <si>
    <t xml:space="preserve">"13:24:48 Lamp: ParIn -&gt;  2000 uml"
</t>
  </si>
  <si>
    <t>13:24:23</t>
  </si>
  <si>
    <t xml:space="preserve">"13:21:22 Lamp: ParIn -&gt;  1600 uml"
</t>
  </si>
  <si>
    <t>13:20:57</t>
  </si>
  <si>
    <t xml:space="preserve">"13:21:22 Flow: Fixed -&gt; 300 umol/s"
</t>
  </si>
  <si>
    <t xml:space="preserve">"13:17:56 Lamp: ParIn -&gt;  1250 uml"
</t>
  </si>
  <si>
    <t>13:17:31</t>
  </si>
  <si>
    <t xml:space="preserve">"13:17:56 Flow: Fixed -&gt; 300 umol/s"
</t>
  </si>
  <si>
    <t xml:space="preserve">"13:14:30 Lamp: ParIn -&gt;  1000 uml"
</t>
  </si>
  <si>
    <t>13:14:05</t>
  </si>
  <si>
    <t xml:space="preserve">"13:14:30 Flow: Fixed -&gt; 300 umol/s"
</t>
  </si>
  <si>
    <t xml:space="preserve">"13:11:04 Lamp: ParIn -&gt;  750 uml"
</t>
  </si>
  <si>
    <t>13:10:39</t>
  </si>
  <si>
    <t xml:space="preserve">"13:11:04 Flow: Fixed -&gt; 300 umol/s"
</t>
  </si>
  <si>
    <t xml:space="preserve">"13:07:38 Lamp: ParIn -&gt;  500 uml"
</t>
  </si>
  <si>
    <t>13:07:13</t>
  </si>
  <si>
    <t xml:space="preserve">"13:07:38 Flow: Fixed -&gt; 300 umol/s"
</t>
  </si>
  <si>
    <t xml:space="preserve">"13:04:12 Lamp: ParIn -&gt;  300 uml"
</t>
  </si>
  <si>
    <t>13:03:47</t>
  </si>
  <si>
    <t xml:space="preserve">"13:04:12 Flow: Fixed -&gt; 300 umol/s"
</t>
  </si>
  <si>
    <t xml:space="preserve">"13:00:46 Lamp: ParIn -&gt;  150 uml"
</t>
  </si>
  <si>
    <t>13:00:21</t>
  </si>
  <si>
    <t xml:space="preserve">"13:00:45 Flow: Fixed -&gt; 300 umol/s"
</t>
  </si>
  <si>
    <t xml:space="preserve">"12:57:20 Lamp: ParIn -&gt;  100 uml"
</t>
  </si>
  <si>
    <t>12:56:55</t>
  </si>
  <si>
    <t xml:space="preserve">"12:57:20 Flow: Fixed -&gt; 300 umol/s"
</t>
  </si>
  <si>
    <t xml:space="preserve">"12:53:54 Lamp: ParIn -&gt;  50 uml"
</t>
  </si>
  <si>
    <t>12:53:30</t>
  </si>
  <si>
    <t xml:space="preserve">"12:53:54 Flow: Fixed -&gt; 300 umol/s"
</t>
  </si>
  <si>
    <t xml:space="preserve">"12:50:29 Lamp: ParIn -&gt;  25 uml"
</t>
  </si>
  <si>
    <t>12:50:04</t>
  </si>
  <si>
    <t xml:space="preserve">"12:50:29 Flow: Fixed -&gt; 300 umol/s"
</t>
  </si>
  <si>
    <t xml:space="preserve">"12:47:03 Lamp: ParIn -&gt;  0 uml"
</t>
  </si>
  <si>
    <t xml:space="preserve">"12:47:03 Flow: Fixed -&gt; 300 umol/s"
</t>
  </si>
  <si>
    <t xml:space="preserve">"12:47:03 Coolers: Off"
</t>
  </si>
  <si>
    <t xml:space="preserve">"12:47:03 CO2 Mixer: CO2R -&gt; 400 uml"
</t>
  </si>
  <si>
    <t xml:space="preserve">"12:47:03 Lamp: Off"
</t>
  </si>
  <si>
    <t xml:space="preserve">"12:46:54 Launched AutoProg /User/Configs/AutoProgs/LightCurve2"
</t>
  </si>
  <si>
    <t>Tue Oct 12 2021 12:46:54</t>
  </si>
  <si>
    <t xml:space="preserve">"12:26:21 Flow: Fixed -&gt; 300 umol/s"
</t>
  </si>
  <si>
    <t xml:space="preserve">"12:26:21 Coolers: Off"
</t>
  </si>
  <si>
    <t xml:space="preserve">"12:26:21 CO2 Mixer: CO2R -&gt; 400 uml"
</t>
  </si>
  <si>
    <t xml:space="preserve">"12:26:21 Lamp: ParIn -&gt;  2000 uml"
</t>
  </si>
  <si>
    <t>12:25:58</t>
  </si>
  <si>
    <t xml:space="preserve">"12:22:57 Lamp: ParIn -&gt;  2000 uml"
</t>
  </si>
  <si>
    <t>12:22:34</t>
  </si>
  <si>
    <t xml:space="preserve">"12:22:56 Flow: Fixed -&gt; 300 umol/s"
</t>
  </si>
  <si>
    <t xml:space="preserve">"12:19:33 Lamp: ParIn -&gt;  1600 uml"
</t>
  </si>
  <si>
    <t>12:19:10</t>
  </si>
  <si>
    <t xml:space="preserve">"12:19:33 Flow: Fixed -&gt; 300 umol/s"
</t>
  </si>
  <si>
    <t xml:space="preserve">"12:16:09 Lamp: ParIn -&gt;  1250 uml"
</t>
  </si>
  <si>
    <t>12:15:46</t>
  </si>
  <si>
    <t xml:space="preserve">"12:16:09 Flow: Fixed -&gt; 300 umol/s"
</t>
  </si>
  <si>
    <t xml:space="preserve">"12:12:45 Lamp: ParIn -&gt;  1000 uml"
</t>
  </si>
  <si>
    <t>12:12:23</t>
  </si>
  <si>
    <t xml:space="preserve">"12:12:45 Flow: Fixed -&gt; 300 umol/s"
</t>
  </si>
  <si>
    <t xml:space="preserve">"12:09:22 Lamp: ParIn -&gt;  750 uml"
</t>
  </si>
  <si>
    <t>12:09:00</t>
  </si>
  <si>
    <t xml:space="preserve">"12:09:22 Flow: Fixed -&gt; 300 umol/s"
</t>
  </si>
  <si>
    <t xml:space="preserve">"12:05:59 Lamp: ParIn -&gt;  500 uml"
</t>
  </si>
  <si>
    <t>12:05:37</t>
  </si>
  <si>
    <t xml:space="preserve">"12:05:59 Flow: Fixed -&gt; 300 umol/s"
</t>
  </si>
  <si>
    <t xml:space="preserve">"12:02:36 Lamp: ParIn -&gt;  300 uml"
</t>
  </si>
  <si>
    <t>12:02:14</t>
  </si>
  <si>
    <t xml:space="preserve">"12:02:36 Flow: Fixed -&gt; 300 umol/s"
</t>
  </si>
  <si>
    <t xml:space="preserve">"11:59:13 Lamp: ParIn -&gt;  150 uml"
</t>
  </si>
  <si>
    <t>11:58:51</t>
  </si>
  <si>
    <t xml:space="preserve">"11:59:13 Flow: Fixed -&gt; 300 umol/s"
</t>
  </si>
  <si>
    <t xml:space="preserve">"11:55:50 Lamp: ParIn -&gt;  100 uml"
</t>
  </si>
  <si>
    <t>11:55:28</t>
  </si>
  <si>
    <t xml:space="preserve">"11:55:50 Flow: Fixed -&gt; 300 umol/s"
</t>
  </si>
  <si>
    <t xml:space="preserve">"11:52:27 Lamp: ParIn -&gt;  50 uml"
</t>
  </si>
  <si>
    <t>11:52:04</t>
  </si>
  <si>
    <t xml:space="preserve">"11:52:26 Flow: Fixed -&gt; 300 umol/s"
</t>
  </si>
  <si>
    <t xml:space="preserve">"11:49:03 Lamp: ParIn -&gt;  25 uml"
</t>
  </si>
  <si>
    <t>11:48:40</t>
  </si>
  <si>
    <t xml:space="preserve">"11:49:03 Flow: Fixed -&gt; 300 umol/s"
</t>
  </si>
  <si>
    <t xml:space="preserve">"11:45:39 Lamp: ParIn -&gt;  0 uml"
</t>
  </si>
  <si>
    <t xml:space="preserve">"11:45:39 Flow: Fixed -&gt; 300 umol/s"
</t>
  </si>
  <si>
    <t xml:space="preserve">"11:45:39 Coolers: Off"
</t>
  </si>
  <si>
    <t xml:space="preserve">"11:45:39 CO2 Mixer: CO2R -&gt; 400 uml"
</t>
  </si>
  <si>
    <t xml:space="preserve">"11:45:39 Lamp: Off"
</t>
  </si>
  <si>
    <t xml:space="preserve">"11:45:27 Launched AutoProg /User/Configs/AutoProgs/LightCurve2"
</t>
  </si>
  <si>
    <t>Sun Oct 10 2021 11:45:27</t>
  </si>
  <si>
    <t xml:space="preserve">"10:58:43 Flow: Fixed -&gt; 300 umol/s"
</t>
  </si>
  <si>
    <t xml:space="preserve">"10:58:43 Coolers: Off"
</t>
  </si>
  <si>
    <t xml:space="preserve">"10:58:43 CO2 Mixer: CO2R -&gt; 400 uml"
</t>
  </si>
  <si>
    <t xml:space="preserve">"10:58:43 Lamp: ParIn -&gt;  2000 uml"
</t>
  </si>
  <si>
    <t>10:58:21</t>
  </si>
  <si>
    <t xml:space="preserve">"10:55:20 Lamp: ParIn -&gt;  2000 uml"
</t>
  </si>
  <si>
    <t>10:54:58</t>
  </si>
  <si>
    <t xml:space="preserve">"10:55:20 Flow: Fixed -&gt; 300 umol/s"
</t>
  </si>
  <si>
    <t xml:space="preserve">"10:51:57 Lamp: ParIn -&gt;  1600 uml"
</t>
  </si>
  <si>
    <t>10:51:35</t>
  </si>
  <si>
    <t xml:space="preserve">"10:51:57 Flow: Fixed -&gt; 300 umol/s"
</t>
  </si>
  <si>
    <t xml:space="preserve">"10:48:34 Lamp: ParIn -&gt;  1250 uml"
</t>
  </si>
  <si>
    <t>10:48:12</t>
  </si>
  <si>
    <t xml:space="preserve">"10:48:34 Flow: Fixed -&gt; 300 umol/s"
</t>
  </si>
  <si>
    <t xml:space="preserve">"10:45:11 Lamp: ParIn -&gt;  1000 uml"
</t>
  </si>
  <si>
    <t>10:44:49</t>
  </si>
  <si>
    <t xml:space="preserve">"10:45:10 Flow: Fixed -&gt; 300 umol/s"
</t>
  </si>
  <si>
    <t xml:space="preserve">"10:41:48 Lamp: ParIn -&gt;  750 uml"
</t>
  </si>
  <si>
    <t>10:41:26</t>
  </si>
  <si>
    <t xml:space="preserve">"10:41:48 Flow: Fixed -&gt; 300 umol/s"
</t>
  </si>
  <si>
    <t xml:space="preserve">"10:38:25 Lamp: ParIn -&gt;  500 uml"
</t>
  </si>
  <si>
    <t>10:38:03</t>
  </si>
  <si>
    <t xml:space="preserve">"10:38:24 Flow: Fixed -&gt; 300 umol/s"
</t>
  </si>
  <si>
    <t xml:space="preserve">"10:35:02 Lamp: ParIn -&gt;  300 uml"
</t>
  </si>
  <si>
    <t>10:34:40</t>
  </si>
  <si>
    <t xml:space="preserve">"10:35:02 Flow: Fixed -&gt; 300 umol/s"
</t>
  </si>
  <si>
    <t xml:space="preserve">"10:31:39 Lamp: ParIn -&gt;  150 uml"
</t>
  </si>
  <si>
    <t>10:31:17</t>
  </si>
  <si>
    <t xml:space="preserve">"10:31:39 Flow: Fixed -&gt; 300 umol/s"
</t>
  </si>
  <si>
    <t xml:space="preserve">"10:28:16 Lamp: ParIn -&gt;  100 uml"
</t>
  </si>
  <si>
    <t>10:27:54</t>
  </si>
  <si>
    <t xml:space="preserve">"10:28:16 Flow: Fixed -&gt; 300 umol/s"
</t>
  </si>
  <si>
    <t xml:space="preserve">"10:24:53 Lamp: ParIn -&gt;  50 uml"
</t>
  </si>
  <si>
    <t>10:24:31</t>
  </si>
  <si>
    <t xml:space="preserve">"10:24:53 Flow: Fixed -&gt; 300 umol/s"
</t>
  </si>
  <si>
    <t xml:space="preserve">"10:21:30 Lamp: ParIn -&gt;  25 uml"
</t>
  </si>
  <si>
    <t>10:21:08</t>
  </si>
  <si>
    <t xml:space="preserve">"10:21:30 Flow: Fixed -&gt; 300 umol/s"
</t>
  </si>
  <si>
    <t xml:space="preserve">"10:18:07 Lamp: ParIn -&gt;  0 uml"
</t>
  </si>
  <si>
    <t xml:space="preserve">"10:18:07 Flow: Fixed -&gt; 300 umol/s"
</t>
  </si>
  <si>
    <t xml:space="preserve">"10:18:07 Coolers: Off"
</t>
  </si>
  <si>
    <t xml:space="preserve">"10:18:07 CO2 Mixer: CO2R -&gt; 400 uml"
</t>
  </si>
  <si>
    <t xml:space="preserve">"10:18:07 Lamp: Off"
</t>
  </si>
  <si>
    <t xml:space="preserve">"10:17:53 Launched AutoProg /User/Configs/AutoProgs/LightCurve2"
</t>
  </si>
  <si>
    <t>Sun Oct 10 2021 10:17:52</t>
  </si>
  <si>
    <t xml:space="preserve">"10:59:58 Flow: Fixed -&gt; 300 umol/s"
</t>
  </si>
  <si>
    <t xml:space="preserve">"10:59:58 Coolers: Off"
</t>
  </si>
  <si>
    <t xml:space="preserve">"10:59:58 CO2 Mixer: CO2R -&gt; 400 uml"
</t>
  </si>
  <si>
    <t xml:space="preserve">"10:59:58 Lamp: ParIn -&gt;  2000 uml"
</t>
  </si>
  <si>
    <t>10:59:33</t>
  </si>
  <si>
    <t xml:space="preserve">"10:56:32 Lamp: ParIn -&gt;  2000 uml"
</t>
  </si>
  <si>
    <t>10:56:07</t>
  </si>
  <si>
    <t xml:space="preserve">"10:56:32 Flow: Fixed -&gt; 300 umol/s"
</t>
  </si>
  <si>
    <t xml:space="preserve">"10:53:06 Lamp: ParIn -&gt;  1600 uml"
</t>
  </si>
  <si>
    <t>10:52:41</t>
  </si>
  <si>
    <t xml:space="preserve">"10:53:06 Flow: Fixed -&gt; 300 umol/s"
</t>
  </si>
  <si>
    <t xml:space="preserve">"10:49:40 Lamp: ParIn -&gt;  1250 uml"
</t>
  </si>
  <si>
    <t>10:49:15</t>
  </si>
  <si>
    <t xml:space="preserve">"10:49:40 Flow: Fixed -&gt; 300 umol/s"
</t>
  </si>
  <si>
    <t xml:space="preserve">"10:46:14 Lamp: ParIn -&gt;  1000 uml"
</t>
  </si>
  <si>
    <t>10:45:49</t>
  </si>
  <si>
    <t xml:space="preserve">"10:46:14 Flow: Fixed -&gt; 300 umol/s"
</t>
  </si>
  <si>
    <t xml:space="preserve">"10:42:48 Lamp: ParIn -&gt;  750 uml"
</t>
  </si>
  <si>
    <t>10:42:23</t>
  </si>
  <si>
    <t xml:space="preserve">"10:42:48 Flow: Fixed -&gt; 300 umol/s"
</t>
  </si>
  <si>
    <t xml:space="preserve">"10:39:22 Lamp: ParIn -&gt;  500 uml"
</t>
  </si>
  <si>
    <t>10:38:57</t>
  </si>
  <si>
    <t xml:space="preserve">"10:39:21 Flow: Fixed -&gt; 300 umol/s"
</t>
  </si>
  <si>
    <t xml:space="preserve">"10:35:56 Lamp: ParIn -&gt;  300 uml"
</t>
  </si>
  <si>
    <t>10:35:31</t>
  </si>
  <si>
    <t xml:space="preserve">"10:35:56 Flow: Fixed -&gt; 300 umol/s"
</t>
  </si>
  <si>
    <t xml:space="preserve">"10:32:30 Lamp: ParIn -&gt;  150 uml"
</t>
  </si>
  <si>
    <t>10:32:05</t>
  </si>
  <si>
    <t xml:space="preserve">"10:32:30 Flow: Fixed -&gt; 300 umol/s"
</t>
  </si>
  <si>
    <t xml:space="preserve">"10:29:04 Lamp: ParIn -&gt;  100 uml"
</t>
  </si>
  <si>
    <t>10:28:39</t>
  </si>
  <si>
    <t xml:space="preserve">"10:29:04 Flow: Fixed -&gt; 300 umol/s"
</t>
  </si>
  <si>
    <t xml:space="preserve">"10:25:38 Lamp: ParIn -&gt;  50 uml"
</t>
  </si>
  <si>
    <t>10:25:14</t>
  </si>
  <si>
    <t xml:space="preserve">"10:25:38 Flow: Fixed -&gt; 300 umol/s"
</t>
  </si>
  <si>
    <t xml:space="preserve">"10:22:13 Lamp: ParIn -&gt;  25 uml"
</t>
  </si>
  <si>
    <t>10:21:48</t>
  </si>
  <si>
    <t xml:space="preserve">"10:22:13 Flow: Fixed -&gt; 300 umol/s"
</t>
  </si>
  <si>
    <t xml:space="preserve">"10:18:47 Lamp: ParIn -&gt;  0 uml"
</t>
  </si>
  <si>
    <t xml:space="preserve">"10:18:47 Flow: Fixed -&gt; 300 umol/s"
</t>
  </si>
  <si>
    <t xml:space="preserve">"10:18:47 Coolers: Off"
</t>
  </si>
  <si>
    <t xml:space="preserve">"10:18:47 CO2 Mixer: CO2R -&gt; 400 uml"
</t>
  </si>
  <si>
    <t xml:space="preserve">"10:18:47 Lamp: Off"
</t>
  </si>
  <si>
    <t xml:space="preserve">"10:18:33 Launched AutoProg /User/Configs/AutoProgs/LightCurve2"
</t>
  </si>
  <si>
    <t>Sun Oct 10 2021 10:18:33</t>
  </si>
  <si>
    <t xml:space="preserve">"17:10:01 Flow: Fixed -&gt; 300 umol/s"
</t>
  </si>
  <si>
    <t xml:space="preserve">"17:10:01 Coolers: Off"
</t>
  </si>
  <si>
    <t xml:space="preserve">"17:10:01 CO2 Mixer: CO2R -&gt; 400 uml"
</t>
  </si>
  <si>
    <t xml:space="preserve">"17:10:01 Lamp: ParIn -&gt;  2000 uml"
</t>
  </si>
  <si>
    <t>17:09:39</t>
  </si>
  <si>
    <t xml:space="preserve">"17:06:38 Lamp: ParIn -&gt;  2000 uml"
</t>
  </si>
  <si>
    <t>17:06:16</t>
  </si>
  <si>
    <t xml:space="preserve">"17:06:38 Flow: Fixed -&gt; 300 umol/s"
</t>
  </si>
  <si>
    <t xml:space="preserve">"17:03:15 Lamp: ParIn -&gt;  1600 uml"
</t>
  </si>
  <si>
    <t>17:02:53</t>
  </si>
  <si>
    <t xml:space="preserve">"17:03:15 Flow: Fixed -&gt; 300 umol/s"
</t>
  </si>
  <si>
    <t xml:space="preserve">"16:59:52 Lamp: ParIn -&gt;  1250 uml"
</t>
  </si>
  <si>
    <t>16:59:30</t>
  </si>
  <si>
    <t xml:space="preserve">"16:59:52 Flow: Fixed -&gt; 300 umol/s"
</t>
  </si>
  <si>
    <t xml:space="preserve">"16:56:29 Lamp: ParIn -&gt;  1000 uml"
</t>
  </si>
  <si>
    <t>16:56:07</t>
  </si>
  <si>
    <t xml:space="preserve">"16:56:28 Flow: Fixed -&gt; 300 umol/s"
</t>
  </si>
  <si>
    <t xml:space="preserve">"16:53:06 Lamp: ParIn -&gt;  750 uml"
</t>
  </si>
  <si>
    <t>16:52:44</t>
  </si>
  <si>
    <t xml:space="preserve">"16:53:06 Flow: Fixed -&gt; 300 umol/s"
</t>
  </si>
  <si>
    <t xml:space="preserve">"16:49:43 Lamp: ParIn -&gt;  500 uml"
</t>
  </si>
  <si>
    <t>16:49:21</t>
  </si>
  <si>
    <t xml:space="preserve">"16:49:43 Flow: Fixed -&gt; 300 umol/s"
</t>
  </si>
  <si>
    <t xml:space="preserve">"16:46:20 Lamp: ParIn -&gt;  300 uml"
</t>
  </si>
  <si>
    <t>16:45:58</t>
  </si>
  <si>
    <t xml:space="preserve">"16:46:20 Flow: Fixed -&gt; 300 umol/s"
</t>
  </si>
  <si>
    <t xml:space="preserve">"16:42:57 Lamp: ParIn -&gt;  150 uml"
</t>
  </si>
  <si>
    <t>16:42:35</t>
  </si>
  <si>
    <t xml:space="preserve">"16:42:57 Flow: Fixed -&gt; 300 umol/s"
</t>
  </si>
  <si>
    <t xml:space="preserve">"16:39:34 Lamp: ParIn -&gt;  100 uml"
</t>
  </si>
  <si>
    <t>16:39:12</t>
  </si>
  <si>
    <t xml:space="preserve">"16:39:34 Flow: Fixed -&gt; 300 umol/s"
</t>
  </si>
  <si>
    <t xml:space="preserve">"16:36:11 Lamp: ParIn -&gt;  50 uml"
</t>
  </si>
  <si>
    <t>16:35:49</t>
  </si>
  <si>
    <t xml:space="preserve">"16:36:11 Flow: Fixed -&gt; 300 umol/s"
</t>
  </si>
  <si>
    <t xml:space="preserve">"16:32:48 Lamp: ParIn -&gt;  25 uml"
</t>
  </si>
  <si>
    <t>16:32:26</t>
  </si>
  <si>
    <t xml:space="preserve">"16:32:47 Flow: Fixed -&gt; 300 umol/s"
</t>
  </si>
  <si>
    <t xml:space="preserve">"16:29:25 Lamp: ParIn -&gt;  0 uml"
</t>
  </si>
  <si>
    <t xml:space="preserve">"16:29:25 Flow: Fixed -&gt; 300 umol/s"
</t>
  </si>
  <si>
    <t xml:space="preserve">"16:29:25 Coolers: Off"
</t>
  </si>
  <si>
    <t xml:space="preserve">"16:29:25 CO2 Mixer: CO2R -&gt; 400 uml"
</t>
  </si>
  <si>
    <t xml:space="preserve">"16:29:25 Lamp: Off"
</t>
  </si>
  <si>
    <t xml:space="preserve">"16:29:11 Launched AutoProg /User/Configs/AutoProgs/LightCurve2"
</t>
  </si>
  <si>
    <t>Tue Oct 12 2021 16:29:11</t>
  </si>
  <si>
    <t xml:space="preserve">"15:42:09 Flow: Fixed -&gt; 300 umol/s"
</t>
  </si>
  <si>
    <t xml:space="preserve">"15:42:09 Coolers: Off"
</t>
  </si>
  <si>
    <t xml:space="preserve">"15:42:09 CO2 Mixer: CO2R -&gt; 400 uml"
</t>
  </si>
  <si>
    <t xml:space="preserve">"15:42:09 Lamp: ParIn -&gt;  2000 uml"
</t>
  </si>
  <si>
    <t>15:41:47</t>
  </si>
  <si>
    <t xml:space="preserve">"15:38:46 Lamp: ParIn -&gt;  2000 uml"
</t>
  </si>
  <si>
    <t>15:38:24</t>
  </si>
  <si>
    <t xml:space="preserve">"15:38:45 Flow: Fixed -&gt; 300 umol/s"
</t>
  </si>
  <si>
    <t xml:space="preserve">"15:35:23 Lamp: ParIn -&gt;  1600 uml"
</t>
  </si>
  <si>
    <t>15:35:01</t>
  </si>
  <si>
    <t xml:space="preserve">"15:35:23 Flow: Fixed -&gt; 300 umol/s"
</t>
  </si>
  <si>
    <t xml:space="preserve">"15:32:00 Lamp: ParIn -&gt;  1250 uml"
</t>
  </si>
  <si>
    <t>15:31:38</t>
  </si>
  <si>
    <t xml:space="preserve">"15:32:00 Flow: Fixed -&gt; 300 umol/s"
</t>
  </si>
  <si>
    <t xml:space="preserve">"15:28:37 Lamp: ParIn -&gt;  1000 uml"
</t>
  </si>
  <si>
    <t>15:28:15</t>
  </si>
  <si>
    <t xml:space="preserve">"15:28:37 Flow: Fixed -&gt; 300 umol/s"
</t>
  </si>
  <si>
    <t xml:space="preserve">"15:25:14 Lamp: ParIn -&gt;  750 uml"
</t>
  </si>
  <si>
    <t>15:24:52</t>
  </si>
  <si>
    <t xml:space="preserve">"15:25:14 Flow: Fixed -&gt; 300 umol/s"
</t>
  </si>
  <si>
    <t xml:space="preserve">"15:21:51 Lamp: ParIn -&gt;  500 uml"
</t>
  </si>
  <si>
    <t>15:21:29</t>
  </si>
  <si>
    <t xml:space="preserve">"15:21:51 Flow: Fixed -&gt; 300 umol/s"
</t>
  </si>
  <si>
    <t xml:space="preserve">"15:18:28 Lamp: ParIn -&gt;  300 uml"
</t>
  </si>
  <si>
    <t>15:18:06</t>
  </si>
  <si>
    <t xml:space="preserve">"15:18:28 Flow: Fixed -&gt; 300 umol/s"
</t>
  </si>
  <si>
    <t xml:space="preserve">"15:15:05 Lamp: ParIn -&gt;  150 uml"
</t>
  </si>
  <si>
    <t>15:14:43</t>
  </si>
  <si>
    <t xml:space="preserve">"15:15:04 Flow: Fixed -&gt; 300 umol/s"
</t>
  </si>
  <si>
    <t xml:space="preserve">"15:11:42 Lamp: ParIn -&gt;  100 uml"
</t>
  </si>
  <si>
    <t>15:11:20</t>
  </si>
  <si>
    <t xml:space="preserve">"15:11:42 Flow: Fixed -&gt; 300 umol/s"
</t>
  </si>
  <si>
    <t xml:space="preserve">"15:08:19 Lamp: ParIn -&gt;  50 uml"
</t>
  </si>
  <si>
    <t>15:07:57</t>
  </si>
  <si>
    <t xml:space="preserve">"15:08:18 Flow: Fixed -&gt; 300 umol/s"
</t>
  </si>
  <si>
    <t xml:space="preserve">"15:04:56 Lamp: ParIn -&gt;  25 uml"
</t>
  </si>
  <si>
    <t>15:04:34</t>
  </si>
  <si>
    <t xml:space="preserve">"15:04:56 Flow: Fixed -&gt; 300 umol/s"
</t>
  </si>
  <si>
    <t xml:space="preserve">"15:01:33 Lamp: ParIn -&gt;  0 uml"
</t>
  </si>
  <si>
    <t xml:space="preserve">"15:01:33 Flow: Fixed -&gt; 300 umol/s"
</t>
  </si>
  <si>
    <t xml:space="preserve">"15:01:33 Coolers: Off"
</t>
  </si>
  <si>
    <t xml:space="preserve">"15:01:33 CO2 Mixer: CO2R -&gt; 400 uml"
</t>
  </si>
  <si>
    <t xml:space="preserve">"15:01:33 Lamp: Off"
</t>
  </si>
  <si>
    <t xml:space="preserve">"15:01:00 Launched AutoProg /User/Configs/AutoProgs/LightCurve2"
</t>
  </si>
  <si>
    <t>Tue Oct 12 2021 15:01:00</t>
  </si>
  <si>
    <t xml:space="preserve">"15:43:29 Flow: Fixed -&gt; 300 umol/s"
</t>
  </si>
  <si>
    <t xml:space="preserve">"15:43:29 Coolers: Off"
</t>
  </si>
  <si>
    <t xml:space="preserve">"15:43:29 CO2 Mixer: CO2R -&gt; 400 uml"
</t>
  </si>
  <si>
    <t xml:space="preserve">"15:43:29 Lamp: ParIn -&gt;  2000 uml"
</t>
  </si>
  <si>
    <t>15:43:03</t>
  </si>
  <si>
    <t xml:space="preserve">"15:43:28 Flow: Fixed -&gt; 300 umol/s"
</t>
  </si>
  <si>
    <t xml:space="preserve">"15:40:02 Lamp: ParIn -&gt;  2000 uml"
</t>
  </si>
  <si>
    <t>15:39:36</t>
  </si>
  <si>
    <t xml:space="preserve">"15:40:02 Flow: Fixed -&gt; 300 umol/s"
</t>
  </si>
  <si>
    <t xml:space="preserve">"15:36:35 Lamp: ParIn -&gt;  1600 uml"
</t>
  </si>
  <si>
    <t>15:36:10</t>
  </si>
  <si>
    <t xml:space="preserve">"15:36:35 Flow: Fixed -&gt; 300 umol/s"
</t>
  </si>
  <si>
    <t xml:space="preserve">"15:33:09 Lamp: ParIn -&gt;  1250 uml"
</t>
  </si>
  <si>
    <t>15:32:43</t>
  </si>
  <si>
    <t xml:space="preserve">"15:33:09 Flow: Fixed -&gt; 300 umol/s"
</t>
  </si>
  <si>
    <t xml:space="preserve">"15:29:42 Lamp: ParIn -&gt;  1000 uml"
</t>
  </si>
  <si>
    <t>15:29:17</t>
  </si>
  <si>
    <t xml:space="preserve">"15:29:42 Flow: Fixed -&gt; 300 umol/s"
</t>
  </si>
  <si>
    <t xml:space="preserve">"15:26:16 Lamp: ParIn -&gt;  750 uml"
</t>
  </si>
  <si>
    <t>15:25:51</t>
  </si>
  <si>
    <t xml:space="preserve">"15:26:16 Flow: Fixed -&gt; 300 umol/s"
</t>
  </si>
  <si>
    <t xml:space="preserve">"15:22:50 Lamp: ParIn -&gt;  500 uml"
</t>
  </si>
  <si>
    <t>15:22:25</t>
  </si>
  <si>
    <t xml:space="preserve">"15:22:50 Flow: Fixed -&gt; 300 umol/s"
</t>
  </si>
  <si>
    <t xml:space="preserve">"15:19:24 Lamp: ParIn -&gt;  300 uml"
</t>
  </si>
  <si>
    <t>15:18:59</t>
  </si>
  <si>
    <t xml:space="preserve">"15:19:24 Flow: Fixed -&gt; 300 umol/s"
</t>
  </si>
  <si>
    <t xml:space="preserve">"15:15:58 Lamp: ParIn -&gt;  150 uml"
</t>
  </si>
  <si>
    <t>15:15:33</t>
  </si>
  <si>
    <t xml:space="preserve">"15:15:58 Flow: Fixed -&gt; 300 umol/s"
</t>
  </si>
  <si>
    <t xml:space="preserve">"15:12:32 Lamp: ParIn -&gt;  100 uml"
</t>
  </si>
  <si>
    <t>15:12:07</t>
  </si>
  <si>
    <t xml:space="preserve">"15:12:32 Flow: Fixed -&gt; 300 umol/s"
</t>
  </si>
  <si>
    <t xml:space="preserve">"15:09:06 Lamp: ParIn -&gt;  50 uml"
</t>
  </si>
  <si>
    <t>15:08:41</t>
  </si>
  <si>
    <t xml:space="preserve">"15:09:06 Flow: Fixed -&gt; 300 umol/s"
</t>
  </si>
  <si>
    <t xml:space="preserve">"15:05:40 Lamp: ParIn -&gt;  25 uml"
</t>
  </si>
  <si>
    <t>15:05:14</t>
  </si>
  <si>
    <t xml:space="preserve">"15:05:40 Flow: Fixed -&gt; 300 umol/s"
</t>
  </si>
  <si>
    <t xml:space="preserve">"15:02:13 Lamp: ParIn -&gt;  0 uml"
</t>
  </si>
  <si>
    <t xml:space="preserve">"15:02:13 Flow: Fixed -&gt; 300 umol/s"
</t>
  </si>
  <si>
    <t xml:space="preserve">"15:02:13 Coolers: Off"
</t>
  </si>
  <si>
    <t xml:space="preserve">"15:02:13 CO2 Mixer: CO2R -&gt; 400 uml"
</t>
  </si>
  <si>
    <t xml:space="preserve">"15:02:13 Lamp: Off"
</t>
  </si>
  <si>
    <t xml:space="preserve">"15:01:41 Launched AutoProg /User/Configs/AutoProgs/LightCurve2"
</t>
  </si>
  <si>
    <t>Tue Oct 12 2021 15:01:41</t>
  </si>
  <si>
    <t xml:space="preserve">"12:22:41 Flow: Fixed -&gt; 300 umol/s"
</t>
  </si>
  <si>
    <t xml:space="preserve">"12:22:41 Coolers: Off"
</t>
  </si>
  <si>
    <t xml:space="preserve">"12:22:41 CO2 Mixer: CO2R -&gt; 400 uml"
</t>
  </si>
  <si>
    <t xml:space="preserve">"12:22:41 Lamp: ParIn -&gt;  2000 uml"
</t>
  </si>
  <si>
    <t>12:22:19</t>
  </si>
  <si>
    <t xml:space="preserve">"12:19:18 Lamp: ParIn -&gt;  2000 uml"
</t>
  </si>
  <si>
    <t>12:18:56</t>
  </si>
  <si>
    <t xml:space="preserve">"12:19:18 Flow: Fixed -&gt; 300 umol/s"
</t>
  </si>
  <si>
    <t xml:space="preserve">"12:15:55 Lamp: ParIn -&gt;  1600 uml"
</t>
  </si>
  <si>
    <t>12:15:33</t>
  </si>
  <si>
    <t xml:space="preserve">"12:15:55 Flow: Fixed -&gt; 300 umol/s"
</t>
  </si>
  <si>
    <t xml:space="preserve">"12:12:32 Lamp: ParIn -&gt;  1250 uml"
</t>
  </si>
  <si>
    <t>12:12:10</t>
  </si>
  <si>
    <t xml:space="preserve">"12:12:31 Flow: Fixed -&gt; 300 umol/s"
</t>
  </si>
  <si>
    <t xml:space="preserve">"12:09:09 Lamp: ParIn -&gt;  1000 uml"
</t>
  </si>
  <si>
    <t>12:08:47</t>
  </si>
  <si>
    <t xml:space="preserve">"12:09:09 Flow: Fixed -&gt; 300 umol/s"
</t>
  </si>
  <si>
    <t xml:space="preserve">"12:05:46 Lamp: ParIn -&gt;  750 uml"
</t>
  </si>
  <si>
    <t>12:05:24</t>
  </si>
  <si>
    <t xml:space="preserve">"12:05:46 Flow: Fixed -&gt; 300 umol/s"
</t>
  </si>
  <si>
    <t xml:space="preserve">"12:02:23 Lamp: ParIn -&gt;  500 uml"
</t>
  </si>
  <si>
    <t xml:space="preserve">"12:02:23 Flow: Fixed -&gt; 300 umol/s"
</t>
  </si>
  <si>
    <t xml:space="preserve">"11:59:00 Lamp: ParIn -&gt;  300 uml"
</t>
  </si>
  <si>
    <t>11:58:38</t>
  </si>
  <si>
    <t xml:space="preserve">"11:55:37 Lamp: ParIn -&gt;  150 uml"
</t>
  </si>
  <si>
    <t>11:55:15</t>
  </si>
  <si>
    <t xml:space="preserve">"11:55:37 Flow: Fixed -&gt; 300 umol/s"
</t>
  </si>
  <si>
    <t xml:space="preserve">"11:52:14 Lamp: ParIn -&gt;  100 uml"
</t>
  </si>
  <si>
    <t>11:51:52</t>
  </si>
  <si>
    <t xml:space="preserve">"11:52:13 Flow: Fixed -&gt; 300 umol/s"
</t>
  </si>
  <si>
    <t xml:space="preserve">"11:48:51 Lamp: ParIn -&gt;  50 uml"
</t>
  </si>
  <si>
    <t>11:48:29</t>
  </si>
  <si>
    <t xml:space="preserve">"11:48:51 Flow: Fixed -&gt; 300 umol/s"
</t>
  </si>
  <si>
    <t xml:space="preserve">"11:45:28 Lamp: ParIn -&gt;  25 uml"
</t>
  </si>
  <si>
    <t>11:45:06</t>
  </si>
  <si>
    <t xml:space="preserve">"11:45:28 Flow: Fixed -&gt; 300 umol/s"
</t>
  </si>
  <si>
    <t xml:space="preserve">"11:42:05 Lamp: ParIn -&gt;  0 uml"
</t>
  </si>
  <si>
    <t xml:space="preserve">"11:42:05 Flow: Fixed -&gt; 300 umol/s"
</t>
  </si>
  <si>
    <t xml:space="preserve">"11:42:05 Coolers: Off"
</t>
  </si>
  <si>
    <t xml:space="preserve">"11:42:05 CO2 Mixer: CO2R -&gt; 400 uml"
</t>
  </si>
  <si>
    <t xml:space="preserve">"11:42:05 Lamp: Off"
</t>
  </si>
  <si>
    <t xml:space="preserve">"11:42:01 Launched AutoProg /User/Configs/AutoProgs/LightCurve2"
</t>
  </si>
  <si>
    <t>Thr Oct 14 2021 11:42:01</t>
  </si>
  <si>
    <t xml:space="preserve">"12:23:56 Flow: Fixed -&gt; 300 umol/s"
</t>
  </si>
  <si>
    <t xml:space="preserve">"12:23:56 Coolers: Off"
</t>
  </si>
  <si>
    <t xml:space="preserve">"12:23:56 CO2 Mixer: CO2R -&gt; 400 uml"
</t>
  </si>
  <si>
    <t xml:space="preserve">"12:23:56 Lamp: ParIn -&gt;  2000 uml"
</t>
  </si>
  <si>
    <t>12:23:34</t>
  </si>
  <si>
    <t xml:space="preserve">"12:20:33 Lamp: ParIn -&gt;  2000 uml"
</t>
  </si>
  <si>
    <t>12:20:11</t>
  </si>
  <si>
    <t xml:space="preserve">"12:20:33 Flow: Fixed -&gt; 300 umol/s"
</t>
  </si>
  <si>
    <t xml:space="preserve">"12:17:10 Lamp: ParIn -&gt;  1600 uml"
</t>
  </si>
  <si>
    <t>12:16:48</t>
  </si>
  <si>
    <t xml:space="preserve">"12:17:10 Flow: Fixed -&gt; 300 umol/s"
</t>
  </si>
  <si>
    <t xml:space="preserve">"12:13:47 Lamp: ParIn -&gt;  1250 uml"
</t>
  </si>
  <si>
    <t>12:13:25</t>
  </si>
  <si>
    <t xml:space="preserve">"12:13:47 Flow: Fixed -&gt; 300 umol/s"
</t>
  </si>
  <si>
    <t xml:space="preserve">"12:10:24 Lamp: ParIn -&gt;  1000 uml"
</t>
  </si>
  <si>
    <t>12:10:02</t>
  </si>
  <si>
    <t xml:space="preserve">"12:10:24 Flow: Fixed -&gt; 300 umol/s"
</t>
  </si>
  <si>
    <t xml:space="preserve">"12:07:01 Lamp: ParIn -&gt;  750 uml"
</t>
  </si>
  <si>
    <t>12:06:40</t>
  </si>
  <si>
    <t xml:space="preserve">"12:07:01 Flow: Fixed -&gt; 300 umol/s"
</t>
  </si>
  <si>
    <t xml:space="preserve">"12:03:39 Lamp: ParIn -&gt;  500 uml"
</t>
  </si>
  <si>
    <t>12:03:17</t>
  </si>
  <si>
    <t xml:space="preserve">"12:03:39 Flow: Fixed -&gt; 300 umol/s"
</t>
  </si>
  <si>
    <t xml:space="preserve">"12:00:16 Lamp: ParIn -&gt;  300 uml"
</t>
  </si>
  <si>
    <t>11:59:54</t>
  </si>
  <si>
    <t xml:space="preserve">"12:00:15 Flow: Fixed -&gt; 300 umol/s"
</t>
  </si>
  <si>
    <t xml:space="preserve">"11:56:53 Lamp: ParIn -&gt;  150 uml"
</t>
  </si>
  <si>
    <t>11:56:31</t>
  </si>
  <si>
    <t xml:space="preserve">"11:56:53 Flow: Fixed -&gt; 300 umol/s"
</t>
  </si>
  <si>
    <t xml:space="preserve">"11:53:30 Lamp: ParIn -&gt;  100 uml"
</t>
  </si>
  <si>
    <t>11:53:08</t>
  </si>
  <si>
    <t xml:space="preserve">"11:53:30 Flow: Fixed -&gt; 300 umol/s"
</t>
  </si>
  <si>
    <t xml:space="preserve">"11:50:07 Lamp: ParIn -&gt;  50 uml"
</t>
  </si>
  <si>
    <t>11:49:46</t>
  </si>
  <si>
    <t xml:space="preserve">"11:50:07 Flow: Fixed -&gt; 300 umol/s"
</t>
  </si>
  <si>
    <t xml:space="preserve">"11:46:45 Lamp: ParIn -&gt;  25 uml"
</t>
  </si>
  <si>
    <t>11:46:24</t>
  </si>
  <si>
    <t xml:space="preserve">"11:46:45 Flow: Fixed -&gt; 300 umol/s"
</t>
  </si>
  <si>
    <t xml:space="preserve">"11:43:23 Lamp: ParIn -&gt;  0 uml"
</t>
  </si>
  <si>
    <t xml:space="preserve">"11:43:22 Flow: Fixed -&gt; 300 umol/s"
</t>
  </si>
  <si>
    <t xml:space="preserve">"11:43:22 Coolers: Off"
</t>
  </si>
  <si>
    <t xml:space="preserve">"11:43:22 CO2 Mixer: CO2R -&gt; 400 uml"
</t>
  </si>
  <si>
    <t xml:space="preserve">"11:43:22 Lamp: Off"
</t>
  </si>
  <si>
    <t xml:space="preserve">"11:43:20 Launched AutoProg /User/Configs/AutoProgs/LightCurve2"
</t>
  </si>
  <si>
    <t>Thr Oct 14 2021 11:43:20</t>
  </si>
  <si>
    <t xml:space="preserve">"16:43:07 Flow: Fixed -&gt; 300 umol/s"
</t>
  </si>
  <si>
    <t xml:space="preserve">"16:43:07 Coolers: Off"
</t>
  </si>
  <si>
    <t xml:space="preserve">"16:43:07 CO2 Mixer: CO2R -&gt; 400 uml"
</t>
  </si>
  <si>
    <t xml:space="preserve">"16:43:07 Lamp: ParIn -&gt;  2000 uml"
</t>
  </si>
  <si>
    <t>16:42:44</t>
  </si>
  <si>
    <t xml:space="preserve">"16:39:43 Lamp: ParIn -&gt;  2000 uml"
</t>
  </si>
  <si>
    <t>16:39:20</t>
  </si>
  <si>
    <t xml:space="preserve">"16:39:43 Flow: Fixed -&gt; 300 umol/s"
</t>
  </si>
  <si>
    <t xml:space="preserve">"16:36:19 Lamp: ParIn -&gt;  1600 uml"
</t>
  </si>
  <si>
    <t>16:35:56</t>
  </si>
  <si>
    <t xml:space="preserve">"16:36:19 Flow: Fixed -&gt; 300 umol/s"
</t>
  </si>
  <si>
    <t xml:space="preserve">"16:32:55 Lamp: ParIn -&gt;  1250 uml"
</t>
  </si>
  <si>
    <t>16:32:32</t>
  </si>
  <si>
    <t xml:space="preserve">"16:32:55 Flow: Fixed -&gt; 300 umol/s"
</t>
  </si>
  <si>
    <t xml:space="preserve">"16:29:31 Lamp: ParIn -&gt;  1000 uml"
</t>
  </si>
  <si>
    <t>16:29:08</t>
  </si>
  <si>
    <t xml:space="preserve">"16:29:31 Flow: Fixed -&gt; 300 umol/s"
</t>
  </si>
  <si>
    <t xml:space="preserve">"16:26:07 Lamp: ParIn -&gt;  750 uml"
</t>
  </si>
  <si>
    <t>16:25:44</t>
  </si>
  <si>
    <t xml:space="preserve">"16:26:07 Flow: Fixed -&gt; 300 umol/s"
</t>
  </si>
  <si>
    <t xml:space="preserve">"16:22:43 Lamp: ParIn -&gt;  500 uml"
</t>
  </si>
  <si>
    <t>16:22:20</t>
  </si>
  <si>
    <t xml:space="preserve">"16:22:43 Flow: Fixed -&gt; 300 umol/s"
</t>
  </si>
  <si>
    <t xml:space="preserve">"16:19:19 Lamp: ParIn -&gt;  300 uml"
</t>
  </si>
  <si>
    <t>16:18:56</t>
  </si>
  <si>
    <t xml:space="preserve">"16:19:19 Flow: Fixed -&gt; 300 umol/s"
</t>
  </si>
  <si>
    <t xml:space="preserve">"16:15:55 Lamp: ParIn -&gt;  150 uml"
</t>
  </si>
  <si>
    <t>16:15:32</t>
  </si>
  <si>
    <t xml:space="preserve">"16:15:55 Flow: Fixed -&gt; 300 umol/s"
</t>
  </si>
  <si>
    <t xml:space="preserve">"16:12:31 Lamp: ParIn -&gt;  100 uml"
</t>
  </si>
  <si>
    <t>16:12:08</t>
  </si>
  <si>
    <t xml:space="preserve">"16:12:31 Flow: Fixed -&gt; 300 umol/s"
</t>
  </si>
  <si>
    <t xml:space="preserve">"16:09:07 Lamp: ParIn -&gt;  50 uml"
</t>
  </si>
  <si>
    <t>16:08:44</t>
  </si>
  <si>
    <t xml:space="preserve">"16:09:07 Flow: Fixed -&gt; 300 umol/s"
</t>
  </si>
  <si>
    <t xml:space="preserve">"16:05:43 Lamp: ParIn -&gt;  25 uml"
</t>
  </si>
  <si>
    <t>16:05:20</t>
  </si>
  <si>
    <t xml:space="preserve">"16:05:43 Flow: Fixed -&gt; 300 umol/s"
</t>
  </si>
  <si>
    <t xml:space="preserve">"16:02:19 Lamp: ParIn -&gt;  0 uml"
</t>
  </si>
  <si>
    <t xml:space="preserve">"16:02:19 Flow: Fixed -&gt; 300 umol/s"
</t>
  </si>
  <si>
    <t xml:space="preserve">"16:02:19 Coolers: Off"
</t>
  </si>
  <si>
    <t xml:space="preserve">"16:02:19 CO2 Mixer: CO2R -&gt; 400 uml"
</t>
  </si>
  <si>
    <t xml:space="preserve">"16:02:18 Lamp: Off"
</t>
  </si>
  <si>
    <t xml:space="preserve">"16:01:57 Launched AutoProg /User/Configs/AutoProgs/LightCurve2"
</t>
  </si>
  <si>
    <t>Tue Oct 12 2021 16:01:57</t>
  </si>
  <si>
    <t xml:space="preserve">"12:01:53 Flow: Fixed -&gt; 300 umol/s"
</t>
  </si>
  <si>
    <t xml:space="preserve">"12:01:53 Coolers: Off"
</t>
  </si>
  <si>
    <t xml:space="preserve">"12:01:53 CO2 Mixer: CO2R -&gt; 400 uml"
</t>
  </si>
  <si>
    <t xml:space="preserve">"12:01:53 Lamp: ParIn -&gt;  2000 uml"
</t>
  </si>
  <si>
    <t>12:01:30</t>
  </si>
  <si>
    <t xml:space="preserve">"11:58:29 Lamp: ParIn -&gt;  2000 uml"
</t>
  </si>
  <si>
    <t>11:58:06</t>
  </si>
  <si>
    <t xml:space="preserve">"11:58:29 Flow: Fixed -&gt; 300 umol/s"
</t>
  </si>
  <si>
    <t xml:space="preserve">"11:55:05 Lamp: ParIn -&gt;  1600 uml"
</t>
  </si>
  <si>
    <t>11:54:42</t>
  </si>
  <si>
    <t xml:space="preserve">"11:55:05 Flow: Fixed -&gt; 300 umol/s"
</t>
  </si>
  <si>
    <t xml:space="preserve">"11:51:41 Lamp: ParIn -&gt;  1250 uml"
</t>
  </si>
  <si>
    <t>11:51:18</t>
  </si>
  <si>
    <t xml:space="preserve">"11:51:41 Flow: Fixed -&gt; 300 umol/s"
</t>
  </si>
  <si>
    <t xml:space="preserve">"11:48:17 Lamp: ParIn -&gt;  1000 uml"
</t>
  </si>
  <si>
    <t>11:47:54</t>
  </si>
  <si>
    <t xml:space="preserve">"11:48:17 Flow: Fixed -&gt; 300 umol/s"
</t>
  </si>
  <si>
    <t xml:space="preserve">"11:44:53 Lamp: ParIn -&gt;  750 uml"
</t>
  </si>
  <si>
    <t>11:44:30</t>
  </si>
  <si>
    <t xml:space="preserve">"11:44:53 Flow: Fixed -&gt; 300 umol/s"
</t>
  </si>
  <si>
    <t xml:space="preserve">"11:41:29 Lamp: ParIn -&gt;  500 uml"
</t>
  </si>
  <si>
    <t>11:41:06</t>
  </si>
  <si>
    <t xml:space="preserve">"11:41:29 Flow: Fixed -&gt; 300 umol/s"
</t>
  </si>
  <si>
    <t xml:space="preserve">"11:38:05 Lamp: ParIn -&gt;  300 uml"
</t>
  </si>
  <si>
    <t>11:37:42</t>
  </si>
  <si>
    <t xml:space="preserve">"11:38:05 Flow: Fixed -&gt; 300 umol/s"
</t>
  </si>
  <si>
    <t xml:space="preserve">"11:34:41 Lamp: ParIn -&gt;  150 uml"
</t>
  </si>
  <si>
    <t>11:34:18</t>
  </si>
  <si>
    <t xml:space="preserve">"11:34:41 Flow: Fixed -&gt; 300 umol/s"
</t>
  </si>
  <si>
    <t xml:space="preserve">"11:31:17 Lamp: ParIn -&gt;  100 uml"
</t>
  </si>
  <si>
    <t>11:30:54</t>
  </si>
  <si>
    <t xml:space="preserve">"11:31:17 Flow: Fixed -&gt; 300 umol/s"
</t>
  </si>
  <si>
    <t xml:space="preserve">"11:27:53 Lamp: ParIn -&gt;  50 uml"
</t>
  </si>
  <si>
    <t>11:27:30</t>
  </si>
  <si>
    <t xml:space="preserve">"11:27:53 Flow: Fixed -&gt; 300 umol/s"
</t>
  </si>
  <si>
    <t xml:space="preserve">"11:24:29 Lamp: ParIn -&gt;  25 uml"
</t>
  </si>
  <si>
    <t>11:24:06</t>
  </si>
  <si>
    <t xml:space="preserve">"11:24:29 Flow: Fixed -&gt; 300 umol/s"
</t>
  </si>
  <si>
    <t xml:space="preserve">"11:21:05 Lamp: ParIn -&gt;  0 uml"
</t>
  </si>
  <si>
    <t xml:space="preserve">"11:21:05 Flow: Fixed -&gt; 300 umol/s"
</t>
  </si>
  <si>
    <t xml:space="preserve">"11:21:05 Coolers: Off"
</t>
  </si>
  <si>
    <t xml:space="preserve">"11:21:05 CO2 Mixer: CO2R -&gt; 400 uml"
</t>
  </si>
  <si>
    <t xml:space="preserve">"11:21:05 Lamp: Off"
</t>
  </si>
  <si>
    <t xml:space="preserve">"11:20:58 Launched AutoProg /User/Configs/AutoProgs/LightCurve2"
</t>
  </si>
  <si>
    <t>Sun Oct 10 2021 11:20:58</t>
  </si>
  <si>
    <t xml:space="preserve">"11:59:10 Flow: Fixed -&gt; 300 umol/s"
</t>
  </si>
  <si>
    <t xml:space="preserve">"11:59:10 Coolers: Off"
</t>
  </si>
  <si>
    <t xml:space="preserve">"11:59:10 CO2 Mixer: CO2R -&gt; 400 uml"
</t>
  </si>
  <si>
    <t xml:space="preserve">"11:59:10 Lamp: ParIn -&gt;  2000 uml"
</t>
  </si>
  <si>
    <t>11:58:47</t>
  </si>
  <si>
    <t xml:space="preserve">"11:59:09 Flow: Fixed -&gt; 300 umol/s"
</t>
  </si>
  <si>
    <t xml:space="preserve">"11:55:46 Lamp: ParIn -&gt;  2000 uml"
</t>
  </si>
  <si>
    <t>11:55:24</t>
  </si>
  <si>
    <t xml:space="preserve">"11:55:46 Flow: Fixed -&gt; 300 umol/s"
</t>
  </si>
  <si>
    <t xml:space="preserve">"11:52:23 Lamp: ParIn -&gt;  1600 uml"
</t>
  </si>
  <si>
    <t>11:52:00</t>
  </si>
  <si>
    <t xml:space="preserve">"11:52:23 Flow: Fixed -&gt; 300 umol/s"
</t>
  </si>
  <si>
    <t xml:space="preserve">"11:48:59 Lamp: ParIn -&gt;  1250 uml"
</t>
  </si>
  <si>
    <t>11:48:36</t>
  </si>
  <si>
    <t xml:space="preserve">"11:48:58 Flow: Fixed -&gt; 300 umol/s"
</t>
  </si>
  <si>
    <t xml:space="preserve">"11:45:35 Lamp: ParIn -&gt;  1000 uml"
</t>
  </si>
  <si>
    <t>11:45:12</t>
  </si>
  <si>
    <t xml:space="preserve">"11:45:35 Flow: Fixed -&gt; 300 umol/s"
</t>
  </si>
  <si>
    <t xml:space="preserve">"11:42:11 Lamp: ParIn -&gt;  750 uml"
</t>
  </si>
  <si>
    <t>11:41:48</t>
  </si>
  <si>
    <t xml:space="preserve">"11:42:11 Flow: Fixed -&gt; 300 umol/s"
</t>
  </si>
  <si>
    <t xml:space="preserve">"11:38:47 Lamp: ParIn -&gt;  500 uml"
</t>
  </si>
  <si>
    <t>11:38:24</t>
  </si>
  <si>
    <t xml:space="preserve">"11:38:47 Flow: Fixed -&gt; 300 umol/s"
</t>
  </si>
  <si>
    <t xml:space="preserve">"11:35:23 Lamp: ParIn -&gt;  300 uml"
</t>
  </si>
  <si>
    <t xml:space="preserve">"11:35:23 Flow: Fixed -&gt; 300 umol/s"
</t>
  </si>
  <si>
    <t xml:space="preserve">"11:31:59 Lamp: ParIn -&gt;  150 uml"
</t>
  </si>
  <si>
    <t>11:31:36</t>
  </si>
  <si>
    <t xml:space="preserve">"11:28:35 Lamp: ParIn -&gt;  100 uml"
</t>
  </si>
  <si>
    <t>11:28:12</t>
  </si>
  <si>
    <t xml:space="preserve">"11:28:35 Flow: Fixed -&gt; 300 umol/s"
</t>
  </si>
  <si>
    <t xml:space="preserve">"11:25:11 Lamp: ParIn -&gt;  50 uml"
</t>
  </si>
  <si>
    <t>11:24:48</t>
  </si>
  <si>
    <t xml:space="preserve">"11:25:10 Flow: Fixed -&gt; 300 umol/s"
</t>
  </si>
  <si>
    <t xml:space="preserve">"11:21:47 Lamp: ParIn -&gt;  25 uml"
</t>
  </si>
  <si>
    <t>11:21:24</t>
  </si>
  <si>
    <t xml:space="preserve">"11:21:47 Flow: Fixed -&gt; 300 umol/s"
</t>
  </si>
  <si>
    <t xml:space="preserve">"11:18:23 Lamp: ParIn -&gt;  0 uml"
</t>
  </si>
  <si>
    <t xml:space="preserve">"11:18:23 Flow: Fixed -&gt; 300 umol/s"
</t>
  </si>
  <si>
    <t xml:space="preserve">"11:18:23 Coolers: Off"
</t>
  </si>
  <si>
    <t xml:space="preserve">"11:18:23 CO2 Mixer: CO2R -&gt; 400 uml"
</t>
  </si>
  <si>
    <t xml:space="preserve">"11:18:23 Lamp: Off"
</t>
  </si>
  <si>
    <t xml:space="preserve">"11:16:24 Launched AutoProg /User/Configs/AutoProgs/LightCurve2"
</t>
  </si>
  <si>
    <t>Mon Oct 11 2021 11:16:24</t>
  </si>
  <si>
    <t xml:space="preserve">"14:28:38 Flow: Fixed -&gt; 300 umol/s"
</t>
  </si>
  <si>
    <t xml:space="preserve">"14:28:38 Coolers: Off"
</t>
  </si>
  <si>
    <t xml:space="preserve">"14:28:38 CO2 Mixer: CO2R -&gt; 400 uml"
</t>
  </si>
  <si>
    <t xml:space="preserve">"14:28:37 Lamp: ParIn -&gt;  2000 uml"
</t>
  </si>
  <si>
    <t>14:28:14</t>
  </si>
  <si>
    <t xml:space="preserve">"14:28:37 Flow: Fixed -&gt; 300 umol/s"
</t>
  </si>
  <si>
    <t xml:space="preserve">"14:25:13 Lamp: ParIn -&gt;  2000 uml"
</t>
  </si>
  <si>
    <t>14:24:50</t>
  </si>
  <si>
    <t xml:space="preserve">"14:25:13 Flow: Fixed -&gt; 300 umol/s"
</t>
  </si>
  <si>
    <t xml:space="preserve">"14:21:49 Lamp: ParIn -&gt;  1600 uml"
</t>
  </si>
  <si>
    <t>14:21:26</t>
  </si>
  <si>
    <t xml:space="preserve">"14:21:49 Flow: Fixed -&gt; 300 umol/s"
</t>
  </si>
  <si>
    <t xml:space="preserve">"14:18:25 Lamp: ParIn -&gt;  1250 uml"
</t>
  </si>
  <si>
    <t>14:18:02</t>
  </si>
  <si>
    <t xml:space="preserve">"14:18:25 Flow: Fixed -&gt; 300 umol/s"
</t>
  </si>
  <si>
    <t xml:space="preserve">"14:15:01 Lamp: ParIn -&gt;  1000 uml"
</t>
  </si>
  <si>
    <t>14:14:38</t>
  </si>
  <si>
    <t xml:space="preserve">"14:15:01 Flow: Fixed -&gt; 300 umol/s"
</t>
  </si>
  <si>
    <t xml:space="preserve">"14:11:37 Lamp: ParIn -&gt;  750 uml"
</t>
  </si>
  <si>
    <t>14:11:13</t>
  </si>
  <si>
    <t xml:space="preserve">"14:11:36 Flow: Fixed -&gt; 300 umol/s"
</t>
  </si>
  <si>
    <t xml:space="preserve">"14:08:12 Lamp: ParIn -&gt;  500 uml"
</t>
  </si>
  <si>
    <t>14:07:49</t>
  </si>
  <si>
    <t xml:space="preserve">"14:08:12 Flow: Fixed -&gt; 300 umol/s"
</t>
  </si>
  <si>
    <t xml:space="preserve">"14:04:48 Lamp: ParIn -&gt;  300 uml"
</t>
  </si>
  <si>
    <t>14:04:25</t>
  </si>
  <si>
    <t xml:space="preserve">"14:04:48 Flow: Fixed -&gt; 300 umol/s"
</t>
  </si>
  <si>
    <t xml:space="preserve">"14:01:24 Lamp: ParIn -&gt;  150 uml"
</t>
  </si>
  <si>
    <t>14:01:01</t>
  </si>
  <si>
    <t xml:space="preserve">"14:01:24 Flow: Fixed -&gt; 300 umol/s"
</t>
  </si>
  <si>
    <t xml:space="preserve">"13:58:00 Lamp: ParIn -&gt;  100 uml"
</t>
  </si>
  <si>
    <t>13:57:37</t>
  </si>
  <si>
    <t xml:space="preserve">"13:58:00 Flow: Fixed -&gt; 300 umol/s"
</t>
  </si>
  <si>
    <t xml:space="preserve">"13:54:36 Lamp: ParIn -&gt;  50 uml"
</t>
  </si>
  <si>
    <t>13:54:13</t>
  </si>
  <si>
    <t xml:space="preserve">"13:54:36 Flow: Fixed -&gt; 300 umol/s"
</t>
  </si>
  <si>
    <t xml:space="preserve">"13:51:12 Lamp: ParIn -&gt;  25 uml"
</t>
  </si>
  <si>
    <t xml:space="preserve">"13:51:12 Flow: Fixed -&gt; 300 umol/s"
</t>
  </si>
  <si>
    <t xml:space="preserve">"13:47:48 Lamp: ParIn -&gt;  0 uml"
</t>
  </si>
  <si>
    <t xml:space="preserve">"13:47:48 Coolers: Off"
</t>
  </si>
  <si>
    <t xml:space="preserve">"13:47:48 CO2 Mixer: CO2R -&gt; 400 uml"
</t>
  </si>
  <si>
    <t xml:space="preserve">"13:47:48 Lamp: Off"
</t>
  </si>
  <si>
    <t xml:space="preserve">"13:47:44 Launched AutoProg /User/Configs/AutoProgs/LightCurve2"
</t>
  </si>
  <si>
    <t>Tue Oct 12 2021 13:47:43</t>
  </si>
  <si>
    <t xml:space="preserve">"11:40:37 Flow: Fixed -&gt; 300 umol/s"
</t>
  </si>
  <si>
    <t xml:space="preserve">"11:40:37 Coolers: Off"
</t>
  </si>
  <si>
    <t xml:space="preserve">"11:40:37 CO2 Mixer: CO2R -&gt; 400 uml"
</t>
  </si>
  <si>
    <t xml:space="preserve">"11:40:37 Lamp: ParIn -&gt;  2000 uml"
</t>
  </si>
  <si>
    <t>11:36:48</t>
  </si>
  <si>
    <t xml:space="preserve">"11:33:47 Lamp: ParIn -&gt;  1600 uml"
</t>
  </si>
  <si>
    <t>11:33:23</t>
  </si>
  <si>
    <t xml:space="preserve">"11:33:47 Flow: Fixed -&gt; 300 umol/s"
</t>
  </si>
  <si>
    <t xml:space="preserve">"11:30:22 Lamp: ParIn -&gt;  1250 uml"
</t>
  </si>
  <si>
    <t>11:29:58</t>
  </si>
  <si>
    <t xml:space="preserve">"11:30:21 Flow: Fixed -&gt; 300 umol/s"
</t>
  </si>
  <si>
    <t xml:space="preserve">"11:26:57 Lamp: ParIn -&gt;  1000 uml"
</t>
  </si>
  <si>
    <t>11:26:33</t>
  </si>
  <si>
    <t xml:space="preserve">"11:26:57 Flow: Fixed -&gt; 300 umol/s"
</t>
  </si>
  <si>
    <t xml:space="preserve">"11:23:32 Lamp: ParIn -&gt;  750 uml"
</t>
  </si>
  <si>
    <t>11:23:09</t>
  </si>
  <si>
    <t xml:space="preserve">"11:23:32 Flow: Fixed -&gt; 300 umol/s"
</t>
  </si>
  <si>
    <t xml:space="preserve">"11:20:08 Lamp: ParIn -&gt;  500 uml"
</t>
  </si>
  <si>
    <t>11:19:45</t>
  </si>
  <si>
    <t xml:space="preserve">"11:20:08 Flow: Fixed -&gt; 300 umol/s"
</t>
  </si>
  <si>
    <t xml:space="preserve">"11:16:44 Lamp: ParIn -&gt;  300 uml"
</t>
  </si>
  <si>
    <t>11:16:21</t>
  </si>
  <si>
    <t xml:space="preserve">"11:16:44 Flow: Fixed -&gt; 300 umol/s"
</t>
  </si>
  <si>
    <t xml:space="preserve">"11:13:20 Lamp: ParIn -&gt;  150 uml"
</t>
  </si>
  <si>
    <t>11:12:57</t>
  </si>
  <si>
    <t xml:space="preserve">"11:13:20 Flow: Fixed -&gt; 300 umol/s"
</t>
  </si>
  <si>
    <t xml:space="preserve">"11:09:56 Lamp: ParIn -&gt;  100 uml"
</t>
  </si>
  <si>
    <t>11:09:33</t>
  </si>
  <si>
    <t xml:space="preserve">"11:09:56 Flow: Fixed -&gt; 300 umol/s"
</t>
  </si>
  <si>
    <t xml:space="preserve">"11:06:32 Lamp: ParIn -&gt;  50 uml"
</t>
  </si>
  <si>
    <t>11:06:09</t>
  </si>
  <si>
    <t xml:space="preserve">"11:06:32 Flow: Fixed -&gt; 300 umol/s"
</t>
  </si>
  <si>
    <t xml:space="preserve">"11:03:08 Lamp: ParIn -&gt;  25 uml"
</t>
  </si>
  <si>
    <t>11:02:45</t>
  </si>
  <si>
    <t xml:space="preserve">"11:03:08 Flow: Fixed -&gt; 300 umol/s"
</t>
  </si>
  <si>
    <t xml:space="preserve">"10:59:44 Lamp: ParIn -&gt;  0 uml"
</t>
  </si>
  <si>
    <t xml:space="preserve">"10:59:44 Flow: Fixed -&gt; 300 umol/s"
</t>
  </si>
  <si>
    <t xml:space="preserve">"10:59:44 Coolers: Off"
</t>
  </si>
  <si>
    <t xml:space="preserve">"10:59:44 CO2 Mixer: CO2R -&gt; 400 uml"
</t>
  </si>
  <si>
    <t xml:space="preserve">"10:59:44 Lamp: Off"
</t>
  </si>
  <si>
    <t xml:space="preserve">"10:59:03 Launched AutoProg /User/Configs/AutoProgs/LightCurve2"
</t>
  </si>
  <si>
    <t>Thr Oct 14 2021 10:59:03</t>
  </si>
  <si>
    <t xml:space="preserve">"11:39:40 Flow: Fixed -&gt; 300 umol/s"
</t>
  </si>
  <si>
    <t xml:space="preserve">"11:39:40 Coolers: Off"
</t>
  </si>
  <si>
    <t xml:space="preserve">"11:39:40 CO2 Mixer: CO2R -&gt; 400 uml"
</t>
  </si>
  <si>
    <t xml:space="preserve">"11:39:40 Lamp: ParIn -&gt;  2000 uml"
</t>
  </si>
  <si>
    <t xml:space="preserve">"11:36:17 Lamp: ParIn -&gt;  2000 uml"
</t>
  </si>
  <si>
    <t>11:35:55</t>
  </si>
  <si>
    <t xml:space="preserve">"11:32:54 Lamp: ParIn -&gt;  1600 uml"
</t>
  </si>
  <si>
    <t>11:32:32</t>
  </si>
  <si>
    <t xml:space="preserve">"11:32:54 Flow: Fixed -&gt; 300 umol/s"
</t>
  </si>
  <si>
    <t xml:space="preserve">"11:29:31 Lamp: ParIn -&gt;  1250 uml"
</t>
  </si>
  <si>
    <t>11:29:09</t>
  </si>
  <si>
    <t xml:space="preserve">"11:29:31 Flow: Fixed -&gt; 300 umol/s"
</t>
  </si>
  <si>
    <t xml:space="preserve">"11:26:08 Lamp: ParIn -&gt;  1000 uml"
</t>
  </si>
  <si>
    <t>11:25:46</t>
  </si>
  <si>
    <t xml:space="preserve">"11:26:08 Flow: Fixed -&gt; 300 umol/s"
</t>
  </si>
  <si>
    <t xml:space="preserve">"11:22:45 Lamp: ParIn -&gt;  750 uml"
</t>
  </si>
  <si>
    <t>11:22:23</t>
  </si>
  <si>
    <t xml:space="preserve">"11:22:45 Flow: Fixed -&gt; 300 umol/s"
</t>
  </si>
  <si>
    <t xml:space="preserve">"11:19:22 Lamp: ParIn -&gt;  500 uml"
</t>
  </si>
  <si>
    <t>11:19:00</t>
  </si>
  <si>
    <t xml:space="preserve">"11:19:21 Flow: Fixed -&gt; 300 umol/s"
</t>
  </si>
  <si>
    <t xml:space="preserve">"11:15:59 Lamp: ParIn -&gt;  300 uml"
</t>
  </si>
  <si>
    <t>11:15:37</t>
  </si>
  <si>
    <t xml:space="preserve">"11:15:59 Flow: Fixed -&gt; 300 umol/s"
</t>
  </si>
  <si>
    <t xml:space="preserve">"11:12:36 Lamp: ParIn -&gt;  150 uml"
</t>
  </si>
  <si>
    <t>11:12:14</t>
  </si>
  <si>
    <t xml:space="preserve">"11:12:35 Flow: Fixed -&gt; 300 umol/s"
</t>
  </si>
  <si>
    <t xml:space="preserve">"11:09:13 Lamp: ParIn -&gt;  100 uml"
</t>
  </si>
  <si>
    <t>11:08:51</t>
  </si>
  <si>
    <t xml:space="preserve">"11:09:13 Flow: Fixed -&gt; 300 umol/s"
</t>
  </si>
  <si>
    <t xml:space="preserve">"11:05:50 Lamp: ParIn -&gt;  50 uml"
</t>
  </si>
  <si>
    <t>11:05:28</t>
  </si>
  <si>
    <t xml:space="preserve">"11:05:50 Flow: Fixed -&gt; 300 umol/s"
</t>
  </si>
  <si>
    <t xml:space="preserve">"11:02:27 Lamp: ParIn -&gt;  25 uml"
</t>
  </si>
  <si>
    <t>11:02:05</t>
  </si>
  <si>
    <t xml:space="preserve">"11:02:27 Flow: Fixed -&gt; 300 umol/s"
</t>
  </si>
  <si>
    <t xml:space="preserve">"10:59:04 Lamp: ParIn -&gt;  0 uml"
</t>
  </si>
  <si>
    <t xml:space="preserve">"10:59:04 Flow: Fixed -&gt; 300 umol/s"
</t>
  </si>
  <si>
    <t xml:space="preserve">"10:59:04 Coolers: Off"
</t>
  </si>
  <si>
    <t xml:space="preserve">"10:59:04 CO2 Mixer: CO2R -&gt; 400 uml"
</t>
  </si>
  <si>
    <t xml:space="preserve">"10:59:04 Lamp: Off"
</t>
  </si>
  <si>
    <t xml:space="preserve">"10:57:47 Launched AutoProg /User/Configs/AutoProgs/LightCurve2"
</t>
  </si>
  <si>
    <t>Thr Oct 14 2021 10:57:47</t>
  </si>
  <si>
    <t xml:space="preserve">"13:07:52 Flow: Fixed -&gt; 300 umol/s"
</t>
  </si>
  <si>
    <t xml:space="preserve">"13:07:52 Coolers: Off"
</t>
  </si>
  <si>
    <t xml:space="preserve">"13:07:52 CO2 Mixer: CO2R -&gt; 400 uml"
</t>
  </si>
  <si>
    <t xml:space="preserve">"13:07:52 Lamp: ParIn -&gt;  2000 uml"
</t>
  </si>
  <si>
    <t>13:07:30</t>
  </si>
  <si>
    <t xml:space="preserve">"13:04:29 Lamp: ParIn -&gt;  2000 uml"
</t>
  </si>
  <si>
    <t>13:04:07</t>
  </si>
  <si>
    <t xml:space="preserve">"13:04:29 Flow: Fixed -&gt; 300 umol/s"
</t>
  </si>
  <si>
    <t xml:space="preserve">"13:01:06 Lamp: ParIn -&gt;  1600 uml"
</t>
  </si>
  <si>
    <t>13:00:44</t>
  </si>
  <si>
    <t xml:space="preserve">"13:01:06 Flow: Fixed -&gt; 300 umol/s"
</t>
  </si>
  <si>
    <t xml:space="preserve">"12:57:43 Lamp: ParIn -&gt;  1250 uml"
</t>
  </si>
  <si>
    <t>12:57:21</t>
  </si>
  <si>
    <t xml:space="preserve">"12:57:43 Flow: Fixed -&gt; 300 umol/s"
</t>
  </si>
  <si>
    <t xml:space="preserve">"12:54:20 Lamp: ParIn -&gt;  1000 uml"
</t>
  </si>
  <si>
    <t>12:53:58</t>
  </si>
  <si>
    <t xml:space="preserve">"12:54:20 Flow: Fixed -&gt; 300 umol/s"
</t>
  </si>
  <si>
    <t xml:space="preserve">"12:50:57 Lamp: ParIn -&gt;  750 uml"
</t>
  </si>
  <si>
    <t>12:50:35</t>
  </si>
  <si>
    <t xml:space="preserve">"12:50:57 Flow: Fixed -&gt; 300 umol/s"
</t>
  </si>
  <si>
    <t xml:space="preserve">"12:47:34 Lamp: ParIn -&gt;  500 uml"
</t>
  </si>
  <si>
    <t>12:47:12</t>
  </si>
  <si>
    <t xml:space="preserve">"12:47:33 Flow: Fixed -&gt; 300 umol/s"
</t>
  </si>
  <si>
    <t xml:space="preserve">"12:44:11 Lamp: ParIn -&gt;  300 uml"
</t>
  </si>
  <si>
    <t>12:43:49</t>
  </si>
  <si>
    <t xml:space="preserve">"12:44:11 Flow: Fixed -&gt; 300 umol/s"
</t>
  </si>
  <si>
    <t xml:space="preserve">"12:40:48 Lamp: ParIn -&gt;  150 uml"
</t>
  </si>
  <si>
    <t>12:40:26</t>
  </si>
  <si>
    <t xml:space="preserve">"12:40:48 Flow: Fixed -&gt; 300 umol/s"
</t>
  </si>
  <si>
    <t xml:space="preserve">"12:37:25 Lamp: ParIn -&gt;  100 uml"
</t>
  </si>
  <si>
    <t>12:37:03</t>
  </si>
  <si>
    <t xml:space="preserve">"12:37:25 Flow: Fixed -&gt; 300 umol/s"
</t>
  </si>
  <si>
    <t xml:space="preserve">"12:34:02 Lamp: ParIn -&gt;  50 uml"
</t>
  </si>
  <si>
    <t>12:33:40</t>
  </si>
  <si>
    <t xml:space="preserve">"12:34:02 Flow: Fixed -&gt; 300 umol/s"
</t>
  </si>
  <si>
    <t xml:space="preserve">"12:30:39 Lamp: ParIn -&gt;  25 uml"
</t>
  </si>
  <si>
    <t>12:30:17</t>
  </si>
  <si>
    <t xml:space="preserve">"12:30:39 Flow: Fixed -&gt; 300 umol/s"
</t>
  </si>
  <si>
    <t xml:space="preserve">"12:27:16 Lamp: ParIn -&gt;  0 uml"
</t>
  </si>
  <si>
    <t xml:space="preserve">"12:27:16 Flow: Fixed -&gt; 300 umol/s"
</t>
  </si>
  <si>
    <t xml:space="preserve">"12:27:16 Coolers: Off"
</t>
  </si>
  <si>
    <t xml:space="preserve">"12:27:16 CO2 Mixer: CO2R -&gt; 400 uml"
</t>
  </si>
  <si>
    <t xml:space="preserve">"12:27:15 Lamp: Off"
</t>
  </si>
  <si>
    <t xml:space="preserve">"12:25:38 Launched AutoProg /User/Configs/AutoProgs/LightCurve2"
</t>
  </si>
  <si>
    <t>Thr Oct 14 2021 12:25:38</t>
  </si>
  <si>
    <t xml:space="preserve">"14:18:14 Flow: Fixed -&gt; 300 umol/s"
</t>
  </si>
  <si>
    <t xml:space="preserve">"14:18:14 Coolers: Off"
</t>
  </si>
  <si>
    <t xml:space="preserve">"14:18:14 CO2 Mixer: CO2R -&gt; 400 uml"
</t>
  </si>
  <si>
    <t xml:space="preserve">"14:18:14 Lamp: ParIn -&gt;  2000 uml"
</t>
  </si>
  <si>
    <t>14:17:50</t>
  </si>
  <si>
    <t xml:space="preserve">"14:14:49 Lamp: ParIn -&gt;  2000 uml"
</t>
  </si>
  <si>
    <t>14:14:26</t>
  </si>
  <si>
    <t xml:space="preserve">"14:14:49 Flow: Fixed -&gt; 300 umol/s"
</t>
  </si>
  <si>
    <t xml:space="preserve">"14:11:25 Lamp: ParIn -&gt;  1600 uml"
</t>
  </si>
  <si>
    <t>14:11:02</t>
  </si>
  <si>
    <t xml:space="preserve">"14:11:25 Flow: Fixed -&gt; 300 umol/s"
</t>
  </si>
  <si>
    <t xml:space="preserve">"14:08:01 Lamp: ParIn -&gt;  1250 uml"
</t>
  </si>
  <si>
    <t>14:07:38</t>
  </si>
  <si>
    <t xml:space="preserve">"14:08:01 Flow: Fixed -&gt; 300 umol/s"
</t>
  </si>
  <si>
    <t xml:space="preserve">"14:04:37 Lamp: ParIn -&gt;  1000 uml"
</t>
  </si>
  <si>
    <t>14:04:14</t>
  </si>
  <si>
    <t xml:space="preserve">"14:04:37 Flow: Fixed -&gt; 300 umol/s"
</t>
  </si>
  <si>
    <t xml:space="preserve">"14:01:13 Lamp: ParIn -&gt;  750 uml"
</t>
  </si>
  <si>
    <t>14:00:50</t>
  </si>
  <si>
    <t xml:space="preserve">"14:01:13 Flow: Fixed -&gt; 300 umol/s"
</t>
  </si>
  <si>
    <t xml:space="preserve">"13:57:49 Lamp: ParIn -&gt;  500 uml"
</t>
  </si>
  <si>
    <t>13:57:26</t>
  </si>
  <si>
    <t xml:space="preserve">"13:57:49 Flow: Fixed -&gt; 300 umol/s"
</t>
  </si>
  <si>
    <t xml:space="preserve">"13:54:25 Lamp: ParIn -&gt;  300 uml"
</t>
  </si>
  <si>
    <t>13:54:02</t>
  </si>
  <si>
    <t xml:space="preserve">"13:54:25 Flow: Fixed -&gt; 300 umol/s"
</t>
  </si>
  <si>
    <t xml:space="preserve">"13:51:01 Lamp: ParIn -&gt;  150 uml"
</t>
  </si>
  <si>
    <t>13:50:38</t>
  </si>
  <si>
    <t xml:space="preserve">"13:51:00 Flow: Fixed -&gt; 300 umol/s"
</t>
  </si>
  <si>
    <t xml:space="preserve">"13:47:37 Lamp: ParIn -&gt;  100 uml"
</t>
  </si>
  <si>
    <t>13:47:14</t>
  </si>
  <si>
    <t xml:space="preserve">"13:47:37 Flow: Fixed -&gt; 300 umol/s"
</t>
  </si>
  <si>
    <t xml:space="preserve">"13:44:13 Lamp: ParIn -&gt;  50 uml"
</t>
  </si>
  <si>
    <t>13:43:51</t>
  </si>
  <si>
    <t xml:space="preserve">"13:44:13 Flow: Fixed -&gt; 300 umol/s"
</t>
  </si>
  <si>
    <t xml:space="preserve">"13:40:50 Lamp: ParIn -&gt;  25 uml"
</t>
  </si>
  <si>
    <t>13:40:27</t>
  </si>
  <si>
    <t xml:space="preserve">"13:40:50 Flow: Fixed -&gt; 300 umol/s"
</t>
  </si>
  <si>
    <t xml:space="preserve">"13:37:26 Lamp: ParIn -&gt;  0 uml"
</t>
  </si>
  <si>
    <t xml:space="preserve">"13:37:26 Flow: Fixed -&gt; 300 umol/s"
</t>
  </si>
  <si>
    <t xml:space="preserve">"13:37:26 Coolers: Off"
</t>
  </si>
  <si>
    <t xml:space="preserve">"13:37:26 CO2 Mixer: CO2R -&gt; 400 uml"
</t>
  </si>
  <si>
    <t xml:space="preserve">"13:37:26 Lamp: Off"
</t>
  </si>
  <si>
    <t xml:space="preserve">"13:36:47 Launched AutoProg /User/Configs/AutoProgs/LightCurve2"
</t>
  </si>
  <si>
    <t>Sun Oct 10 2021 13:36:46</t>
  </si>
  <si>
    <t xml:space="preserve">"10:30:00 Flow: Fixed -&gt; 300 umol/s"
</t>
  </si>
  <si>
    <t xml:space="preserve">"10:30:00 Coolers: Off"
</t>
  </si>
  <si>
    <t xml:space="preserve">"10:30:00 CO2 Mixer: CO2R -&gt; 400 uml"
</t>
  </si>
  <si>
    <t xml:space="preserve">"10:30:00 Lamp: ParIn -&gt;  2000 uml"
</t>
  </si>
  <si>
    <t>10:29:36</t>
  </si>
  <si>
    <t xml:space="preserve">"10:26:35 Lamp: ParIn -&gt;  2000 uml"
</t>
  </si>
  <si>
    <t>10:26:12</t>
  </si>
  <si>
    <t xml:space="preserve">"10:26:35 Flow: Fixed -&gt; 300 umol/s"
</t>
  </si>
  <si>
    <t xml:space="preserve">"10:23:11 Lamp: ParIn -&gt;  1600 uml"
</t>
  </si>
  <si>
    <t>10:22:48</t>
  </si>
  <si>
    <t xml:space="preserve">"10:23:11 Flow: Fixed -&gt; 300 umol/s"
</t>
  </si>
  <si>
    <t xml:space="preserve">"10:19:47 Lamp: ParIn -&gt;  1250 uml"
</t>
  </si>
  <si>
    <t>10:19:24</t>
  </si>
  <si>
    <t xml:space="preserve">"10:19:46 Flow: Fixed -&gt; 300 umol/s"
</t>
  </si>
  <si>
    <t xml:space="preserve">"10:16:23 Lamp: ParIn -&gt;  1000 uml"
</t>
  </si>
  <si>
    <t>10:16:00</t>
  </si>
  <si>
    <t xml:space="preserve">"10:16:23 Flow: Fixed -&gt; 300 umol/s"
</t>
  </si>
  <si>
    <t xml:space="preserve">"10:12:59 Lamp: ParIn -&gt;  750 uml"
</t>
  </si>
  <si>
    <t>10:12:36</t>
  </si>
  <si>
    <t xml:space="preserve">"10:09:35 Lamp: ParIn -&gt;  500 uml"
</t>
  </si>
  <si>
    <t>10:09:13</t>
  </si>
  <si>
    <t xml:space="preserve">"10:09:35 Flow: Fixed -&gt; 300 umol/s"
</t>
  </si>
  <si>
    <t xml:space="preserve">"10:06:12 Lamp: ParIn -&gt;  300 uml"
</t>
  </si>
  <si>
    <t>10:05:50</t>
  </si>
  <si>
    <t xml:space="preserve">"10:06:12 Flow: Fixed -&gt; 300 umol/s"
</t>
  </si>
  <si>
    <t xml:space="preserve">"10:02:49 Lamp: ParIn -&gt;  150 uml"
</t>
  </si>
  <si>
    <t>10:02:27</t>
  </si>
  <si>
    <t xml:space="preserve">"10:02:49 Flow: Fixed -&gt; 300 umol/s"
</t>
  </si>
  <si>
    <t xml:space="preserve">"09:59:26 Lamp: ParIn -&gt;  100 uml"
</t>
  </si>
  <si>
    <t>09:59:04</t>
  </si>
  <si>
    <t xml:space="preserve">"09:59:26 Flow: Fixed -&gt; 300 umol/s"
</t>
  </si>
  <si>
    <t xml:space="preserve">"09:56:03 Lamp: ParIn -&gt;  50 uml"
</t>
  </si>
  <si>
    <t>09:55:41</t>
  </si>
  <si>
    <t xml:space="preserve">"09:56:03 Flow: Fixed -&gt; 300 umol/s"
</t>
  </si>
  <si>
    <t xml:space="preserve">"09:52:40 Lamp: ParIn -&gt;  25 uml"
</t>
  </si>
  <si>
    <t>09:52:17</t>
  </si>
  <si>
    <t xml:space="preserve">"09:52:40 Flow: Fixed -&gt; 300 umol/s"
</t>
  </si>
  <si>
    <t xml:space="preserve">"09:49:16 Lamp: ParIn -&gt;  0 uml"
</t>
  </si>
  <si>
    <t xml:space="preserve">"09:49:16 Flow: Fixed -&gt; 300 umol/s"
</t>
  </si>
  <si>
    <t xml:space="preserve">"09:49:16 Coolers: Off"
</t>
  </si>
  <si>
    <t xml:space="preserve">"09:49:16 CO2 Mixer: CO2R -&gt; 400 uml"
</t>
  </si>
  <si>
    <t xml:space="preserve">"09:49:16 Lamp: Off"
</t>
  </si>
  <si>
    <t xml:space="preserve">"09:49:14 Launched AutoProg /User/Configs/AutoProgs/LightCurve2"
</t>
  </si>
  <si>
    <t>Sun Oct 10 2021 09:49:14</t>
  </si>
  <si>
    <t xml:space="preserve">"10:09:38 Flow: Fixed -&gt; 300 umol/s"
</t>
  </si>
  <si>
    <t xml:space="preserve">"10:09:38 Coolers: Off"
</t>
  </si>
  <si>
    <t xml:space="preserve">"10:09:38 CO2 Mixer: CO2R -&gt; 400 uml"
</t>
  </si>
  <si>
    <t>10:09:16</t>
  </si>
  <si>
    <t xml:space="preserve">"10:06:15 Lamp: ParIn -&gt;  2000 uml"
</t>
  </si>
  <si>
    <t>10:05:53</t>
  </si>
  <si>
    <t xml:space="preserve">"10:06:15 Flow: Fixed -&gt; 300 umol/s"
</t>
  </si>
  <si>
    <t xml:space="preserve">"10:02:52 Lamp: ParIn -&gt;  1600 uml"
</t>
  </si>
  <si>
    <t>10:02:30</t>
  </si>
  <si>
    <t xml:space="preserve">"10:02:52 Flow: Fixed -&gt; 300 umol/s"
</t>
  </si>
  <si>
    <t xml:space="preserve">"09:59:29 Lamp: ParIn -&gt;  1250 uml"
</t>
  </si>
  <si>
    <t>09:59:07</t>
  </si>
  <si>
    <t xml:space="preserve">"09:59:29 Flow: Fixed -&gt; 300 umol/s"
</t>
  </si>
  <si>
    <t xml:space="preserve">"09:56:06 Lamp: ParIn -&gt;  1000 uml"
</t>
  </si>
  <si>
    <t>09:55:44</t>
  </si>
  <si>
    <t xml:space="preserve">"09:56:06 Flow: Fixed -&gt; 300 umol/s"
</t>
  </si>
  <si>
    <t xml:space="preserve">"09:52:43 Lamp: ParIn -&gt;  750 uml"
</t>
  </si>
  <si>
    <t>09:52:21</t>
  </si>
  <si>
    <t xml:space="preserve">"09:52:42 Flow: Fixed -&gt; 300 umol/s"
</t>
  </si>
  <si>
    <t xml:space="preserve">"09:49:20 Lamp: ParIn -&gt;  500 uml"
</t>
  </si>
  <si>
    <t>09:48:58</t>
  </si>
  <si>
    <t xml:space="preserve">"09:49:20 Flow: Fixed -&gt; 300 umol/s"
</t>
  </si>
  <si>
    <t xml:space="preserve">"09:45:57 Lamp: ParIn -&gt;  300 uml"
</t>
  </si>
  <si>
    <t>09:45:35</t>
  </si>
  <si>
    <t xml:space="preserve">"09:45:57 Flow: Fixed -&gt; 300 umol/s"
</t>
  </si>
  <si>
    <t xml:space="preserve">"09:42:34 Lamp: ParIn -&gt;  150 uml"
</t>
  </si>
  <si>
    <t>09:42:12</t>
  </si>
  <si>
    <t xml:space="preserve">"09:39:11 Lamp: ParIn -&gt;  100 uml"
</t>
  </si>
  <si>
    <t>09:38:49</t>
  </si>
  <si>
    <t xml:space="preserve">"09:39:11 Flow: Fixed -&gt; 300 umol/s"
</t>
  </si>
  <si>
    <t xml:space="preserve">"09:35:48 Lamp: ParIn -&gt;  50 uml"
</t>
  </si>
  <si>
    <t>09:35:26</t>
  </si>
  <si>
    <t xml:space="preserve">"09:35:48 Flow: Fixed -&gt; 300 umol/s"
</t>
  </si>
  <si>
    <t xml:space="preserve">"09:32:25 Lamp: ParIn -&gt;  25 uml"
</t>
  </si>
  <si>
    <t>09:32:03</t>
  </si>
  <si>
    <t xml:space="preserve">"09:32:25 Flow: Fixed -&gt; 300 umol/s"
</t>
  </si>
  <si>
    <t xml:space="preserve">"09:29:02 Lamp: ParIn -&gt;  0 uml"
</t>
  </si>
  <si>
    <t xml:space="preserve">"09:29:02 Flow: Fixed -&gt; 300 umol/s"
</t>
  </si>
  <si>
    <t xml:space="preserve">"09:29:02 Coolers: Off"
</t>
  </si>
  <si>
    <t xml:space="preserve">"09:29:02 CO2 Mixer: CO2R -&gt; 400 uml"
</t>
  </si>
  <si>
    <t xml:space="preserve">"09:29:02 Lamp: Off"
</t>
  </si>
  <si>
    <t xml:space="preserve">"09:28:53 Launched AutoProg /User/Configs/AutoProgs/LightCurve2"
</t>
  </si>
  <si>
    <t>Thr Oct 14 2021 09:28:53</t>
  </si>
  <si>
    <t xml:space="preserve">"13:44:09 Flow: Fixed -&gt; 300 umol/s"
</t>
  </si>
  <si>
    <t xml:space="preserve">"13:44:09 Coolers: Off"
</t>
  </si>
  <si>
    <t xml:space="preserve">"13:44:09 CO2 Mixer: CO2R -&gt; 400 uml"
</t>
  </si>
  <si>
    <t xml:space="preserve">"13:44:09 Lamp: ParIn -&gt;  2000 uml"
</t>
  </si>
  <si>
    <t>13:43:46</t>
  </si>
  <si>
    <t xml:space="preserve">"13:40:45 Lamp: ParIn -&gt;  2000 uml"
</t>
  </si>
  <si>
    <t>13:40:22</t>
  </si>
  <si>
    <t xml:space="preserve">"13:40:45 Flow: Fixed -&gt; 300 umol/s"
</t>
  </si>
  <si>
    <t xml:space="preserve">"13:37:21 Lamp: ParIn -&gt;  1600 uml"
</t>
  </si>
  <si>
    <t>13:36:58</t>
  </si>
  <si>
    <t xml:space="preserve">"13:37:21 Flow: Fixed -&gt; 300 umol/s"
</t>
  </si>
  <si>
    <t xml:space="preserve">"13:33:57 Lamp: ParIn -&gt;  1250 uml"
</t>
  </si>
  <si>
    <t>13:33:34</t>
  </si>
  <si>
    <t xml:space="preserve">"13:33:57 Flow: Fixed -&gt; 300 umol/s"
</t>
  </si>
  <si>
    <t xml:space="preserve">"13:30:33 Lamp: ParIn -&gt;  1000 uml"
</t>
  </si>
  <si>
    <t>13:30:10</t>
  </si>
  <si>
    <t xml:space="preserve">"13:30:33 Flow: Fixed -&gt; 300 umol/s"
</t>
  </si>
  <si>
    <t xml:space="preserve">"13:27:09 Lamp: ParIn -&gt;  750 uml"
</t>
  </si>
  <si>
    <t>13:26:46</t>
  </si>
  <si>
    <t xml:space="preserve">"13:27:09 Flow: Fixed -&gt; 300 umol/s"
</t>
  </si>
  <si>
    <t xml:space="preserve">"13:23:45 Lamp: ParIn -&gt;  500 uml"
</t>
  </si>
  <si>
    <t>13:23:22</t>
  </si>
  <si>
    <t xml:space="preserve">"13:23:45 Flow: Fixed -&gt; 300 umol/s"
</t>
  </si>
  <si>
    <t xml:space="preserve">"13:20:21 Lamp: ParIn -&gt;  300 uml"
</t>
  </si>
  <si>
    <t>13:19:58</t>
  </si>
  <si>
    <t xml:space="preserve">"13:20:21 Flow: Fixed -&gt; 300 umol/s"
</t>
  </si>
  <si>
    <t xml:space="preserve">"13:16:57 Lamp: ParIn -&gt;  150 uml"
</t>
  </si>
  <si>
    <t>13:16:34</t>
  </si>
  <si>
    <t xml:space="preserve">"13:16:57 Flow: Fixed -&gt; 300 umol/s"
</t>
  </si>
  <si>
    <t xml:space="preserve">"13:13:33 Lamp: ParIn -&gt;  100 uml"
</t>
  </si>
  <si>
    <t>13:13:10</t>
  </si>
  <si>
    <t xml:space="preserve">"13:13:33 Flow: Fixed -&gt; 300 umol/s"
</t>
  </si>
  <si>
    <t xml:space="preserve">"13:10:09 Lamp: ParIn -&gt;  50 uml"
</t>
  </si>
  <si>
    <t>13:09:46</t>
  </si>
  <si>
    <t xml:space="preserve">"13:10:09 Flow: Fixed -&gt; 300 umol/s"
</t>
  </si>
  <si>
    <t xml:space="preserve">"13:06:45 Lamp: ParIn -&gt;  25 uml"
</t>
  </si>
  <si>
    <t>13:06:22</t>
  </si>
  <si>
    <t xml:space="preserve">"13:06:45 Flow: Fixed -&gt; 300 umol/s"
</t>
  </si>
  <si>
    <t xml:space="preserve">"13:03:21 Lamp: ParIn -&gt;  0 uml"
</t>
  </si>
  <si>
    <t xml:space="preserve">"13:03:20 Flow: Fixed -&gt; 300 umol/s"
</t>
  </si>
  <si>
    <t xml:space="preserve">"13:03:20 Coolers: Off"
</t>
  </si>
  <si>
    <t xml:space="preserve">"13:03:20 CO2 Mixer: CO2R -&gt; 400 uml"
</t>
  </si>
  <si>
    <t xml:space="preserve">"13:03:20 Lamp: Off"
</t>
  </si>
  <si>
    <t xml:space="preserve">"13:03:10 Launched AutoProg /User/Configs/AutoProgs/LightCurve2"
</t>
  </si>
  <si>
    <t>Tue Oct 12 2021 13:03:10</t>
  </si>
  <si>
    <t xml:space="preserve">"10:28:18 Flow: Fixed -&gt; 300 umol/s"
</t>
  </si>
  <si>
    <t xml:space="preserve">"10:28:18 Coolers: Off"
</t>
  </si>
  <si>
    <t xml:space="preserve">"10:28:18 CO2 Mixer: CO2R -&gt; 400 uml"
</t>
  </si>
  <si>
    <t xml:space="preserve">"10:28:18 Lamp: ParIn -&gt;  2000 uml"
</t>
  </si>
  <si>
    <t>10:27:55</t>
  </si>
  <si>
    <t xml:space="preserve">"10:28:17 Flow: Fixed -&gt; 300 umol/s"
</t>
  </si>
  <si>
    <t xml:space="preserve">"10:24:54 Lamp: ParIn -&gt;  2000 uml"
</t>
  </si>
  <si>
    <t>10:24:32</t>
  </si>
  <si>
    <t xml:space="preserve">"10:24:54 Flow: Fixed -&gt; 300 umol/s"
</t>
  </si>
  <si>
    <t xml:space="preserve">"10:21:31 Lamp: ParIn -&gt;  1600 uml"
</t>
  </si>
  <si>
    <t xml:space="preserve">"10:21:31 Flow: Fixed -&gt; 300 umol/s"
</t>
  </si>
  <si>
    <t xml:space="preserve">"10:18:07 Lamp: ParIn -&gt;  1250 uml"
</t>
  </si>
  <si>
    <t>10:17:44</t>
  </si>
  <si>
    <t xml:space="preserve">"10:14:43 Lamp: ParIn -&gt;  1000 uml"
</t>
  </si>
  <si>
    <t>10:14:20</t>
  </si>
  <si>
    <t xml:space="preserve">"10:14:43 Flow: Fixed -&gt; 300 umol/s"
</t>
  </si>
  <si>
    <t xml:space="preserve">"10:11:19 Lamp: ParIn -&gt;  750 uml"
</t>
  </si>
  <si>
    <t>10:10:56</t>
  </si>
  <si>
    <t xml:space="preserve">"10:11:19 Flow: Fixed -&gt; 300 umol/s"
</t>
  </si>
  <si>
    <t xml:space="preserve">"10:07:55 Lamp: ParIn -&gt;  500 uml"
</t>
  </si>
  <si>
    <t>10:07:32</t>
  </si>
  <si>
    <t xml:space="preserve">"10:07:55 Flow: Fixed -&gt; 300 umol/s"
</t>
  </si>
  <si>
    <t xml:space="preserve">"10:04:31 Lamp: ParIn -&gt;  300 uml"
</t>
  </si>
  <si>
    <t xml:space="preserve">"10:04:31 Flow: Fixed -&gt; 300 umol/s"
</t>
  </si>
  <si>
    <t xml:space="preserve">"10:01:07 Lamp: ParIn -&gt;  150 uml"
</t>
  </si>
  <si>
    <t>10:00:44</t>
  </si>
  <si>
    <t xml:space="preserve">"09:57:43 Lamp: ParIn -&gt;  100 uml"
</t>
  </si>
  <si>
    <t>09:57:20</t>
  </si>
  <si>
    <t xml:space="preserve">"09:57:43 Flow: Fixed -&gt; 300 umol/s"
</t>
  </si>
  <si>
    <t xml:space="preserve">"09:54:19 Lamp: ParIn -&gt;  50 uml"
</t>
  </si>
  <si>
    <t>09:53:56</t>
  </si>
  <si>
    <t xml:space="preserve">"09:54:19 Flow: Fixed -&gt; 300 umol/s"
</t>
  </si>
  <si>
    <t xml:space="preserve">"09:50:55 Lamp: ParIn -&gt;  25 uml"
</t>
  </si>
  <si>
    <t>09:50:32</t>
  </si>
  <si>
    <t xml:space="preserve">"09:50:55 Flow: Fixed -&gt; 300 umol/s"
</t>
  </si>
  <si>
    <t xml:space="preserve">"09:47:31 Lamp: ParIn -&gt;  0 uml"
</t>
  </si>
  <si>
    <t xml:space="preserve">"09:47:31 Flow: Fixed -&gt; 300 umol/s"
</t>
  </si>
  <si>
    <t xml:space="preserve">"09:47:31 Coolers: Off"
</t>
  </si>
  <si>
    <t xml:space="preserve">"09:47:31 CO2 Mixer: CO2R -&gt; 400 uml"
</t>
  </si>
  <si>
    <t xml:space="preserve">"09:47:31 Lamp: Off"
</t>
  </si>
  <si>
    <t xml:space="preserve">"09:46:08 Launched AutoProg /User/Configs/AutoProgs/LightCurve2"
</t>
  </si>
  <si>
    <t>Mon Oct 11 2021 09:46:08</t>
  </si>
  <si>
    <t xml:space="preserve">"11:37:54 Flow: Fixed -&gt; 300 umol/s"
</t>
  </si>
  <si>
    <t xml:space="preserve">"11:37:54 Coolers: Off"
</t>
  </si>
  <si>
    <t xml:space="preserve">"11:37:54 CO2 Mixer: CO2R -&gt; 400 uml"
</t>
  </si>
  <si>
    <t xml:space="preserve">"11:37:54 Lamp: ParIn -&gt;  2000 uml"
</t>
  </si>
  <si>
    <t xml:space="preserve">"11:34:31 Lamp: ParIn -&gt;  2000 uml"
</t>
  </si>
  <si>
    <t>11:34:09</t>
  </si>
  <si>
    <t xml:space="preserve">"11:31:08 Lamp: ParIn -&gt;  1600 uml"
</t>
  </si>
  <si>
    <t xml:space="preserve">"11:31:08 Flow: Fixed -&gt; 300 umol/s"
</t>
  </si>
  <si>
    <t xml:space="preserve">"11:27:45 Lamp: ParIn -&gt;  1250 uml"
</t>
  </si>
  <si>
    <t>11:27:23</t>
  </si>
  <si>
    <t xml:space="preserve">"11:27:44 Flow: Fixed -&gt; 300 umol/s"
</t>
  </si>
  <si>
    <t xml:space="preserve">"11:24:22 Lamp: ParIn -&gt;  1000 uml"
</t>
  </si>
  <si>
    <t>11:24:00</t>
  </si>
  <si>
    <t xml:space="preserve">"11:24:22 Flow: Fixed -&gt; 300 umol/s"
</t>
  </si>
  <si>
    <t xml:space="preserve">"11:20:59 Lamp: ParIn -&gt;  750 uml"
</t>
  </si>
  <si>
    <t>11:20:37</t>
  </si>
  <si>
    <t xml:space="preserve">"11:20:59 Flow: Fixed -&gt; 300 umol/s"
</t>
  </si>
  <si>
    <t xml:space="preserve">"11:17:36 Lamp: ParIn -&gt;  500 uml"
</t>
  </si>
  <si>
    <t>11:17:14</t>
  </si>
  <si>
    <t xml:space="preserve">"11:17:36 Flow: Fixed -&gt; 300 umol/s"
</t>
  </si>
  <si>
    <t xml:space="preserve">"11:14:13 Lamp: ParIn -&gt;  300 uml"
</t>
  </si>
  <si>
    <t>11:13:51</t>
  </si>
  <si>
    <t xml:space="preserve">"11:14:13 Flow: Fixed -&gt; 300 umol/s"
</t>
  </si>
  <si>
    <t xml:space="preserve">"11:10:50 Lamp: ParIn -&gt;  150 uml"
</t>
  </si>
  <si>
    <t>11:10:28</t>
  </si>
  <si>
    <t xml:space="preserve">"11:10:49 Flow: Fixed -&gt; 300 umol/s"
</t>
  </si>
  <si>
    <t xml:space="preserve">"11:07:27 Lamp: ParIn -&gt;  100 uml"
</t>
  </si>
  <si>
    <t>11:07:05</t>
  </si>
  <si>
    <t xml:space="preserve">"11:07:27 Flow: Fixed -&gt; 300 umol/s"
</t>
  </si>
  <si>
    <t xml:space="preserve">"11:04:04 Lamp: ParIn -&gt;  50 uml"
</t>
  </si>
  <si>
    <t>11:03:42</t>
  </si>
  <si>
    <t xml:space="preserve">"11:04:03 Flow: Fixed -&gt; 300 umol/s"
</t>
  </si>
  <si>
    <t xml:space="preserve">"11:00:41 Lamp: ParIn -&gt;  25 uml"
</t>
  </si>
  <si>
    <t>11:00:19</t>
  </si>
  <si>
    <t xml:space="preserve">"11:00:41 Flow: Fixed -&gt; 300 umol/s"
</t>
  </si>
  <si>
    <t xml:space="preserve">"10:57:18 Lamp: ParIn -&gt;  0 uml"
</t>
  </si>
  <si>
    <t xml:space="preserve">"10:57:18 Flow: Fixed -&gt; 300 umol/s"
</t>
  </si>
  <si>
    <t xml:space="preserve">"10:57:18 Coolers: Off"
</t>
  </si>
  <si>
    <t xml:space="preserve">"10:57:18 CO2 Mixer: CO2R -&gt; 400 uml"
</t>
  </si>
  <si>
    <t xml:space="preserve">"10:57:18 Lamp: Off"
</t>
  </si>
  <si>
    <t xml:space="preserve">"10:57:09 Launched AutoProg /User/Configs/AutoProgs/LightCurve2"
</t>
  </si>
  <si>
    <t>Thr Oct 14 2021 10:57:08</t>
  </si>
  <si>
    <t xml:space="preserve">"12:11:07 Flow: Fixed -&gt; 300 umol/s"
</t>
  </si>
  <si>
    <t xml:space="preserve">"12:11:07 Coolers: Off"
</t>
  </si>
  <si>
    <t xml:space="preserve">"12:11:07 CO2 Mixer: CO2R -&gt; 400 uml"
</t>
  </si>
  <si>
    <t xml:space="preserve">"12:11:07 Lamp: ParIn -&gt;  2000 uml"
</t>
  </si>
  <si>
    <t>12:10:45</t>
  </si>
  <si>
    <t xml:space="preserve">"12:07:44 Lamp: ParIn -&gt;  2000 uml"
</t>
  </si>
  <si>
    <t>12:07:22</t>
  </si>
  <si>
    <t xml:space="preserve">"12:07:44 Flow: Fixed -&gt; 300 umol/s"
</t>
  </si>
  <si>
    <t xml:space="preserve">"12:04:21 Lamp: ParIn -&gt;  1600 uml"
</t>
  </si>
  <si>
    <t>12:03:59</t>
  </si>
  <si>
    <t xml:space="preserve">"12:04:21 Flow: Fixed -&gt; 300 umol/s"
</t>
  </si>
  <si>
    <t xml:space="preserve">"12:00:58 Lamp: ParIn -&gt;  1250 uml"
</t>
  </si>
  <si>
    <t>12:00:35</t>
  </si>
  <si>
    <t xml:space="preserve">"12:00:58 Flow: Fixed -&gt; 300 umol/s"
</t>
  </si>
  <si>
    <t xml:space="preserve">"11:57:34 Lamp: ParIn -&gt;  1000 uml"
</t>
  </si>
  <si>
    <t>11:57:11</t>
  </si>
  <si>
    <t xml:space="preserve">"11:57:34 Flow: Fixed -&gt; 300 umol/s"
</t>
  </si>
  <si>
    <t xml:space="preserve">"11:54:10 Lamp: ParIn -&gt;  750 uml"
</t>
  </si>
  <si>
    <t>11:53:47</t>
  </si>
  <si>
    <t xml:space="preserve">"11:54:10 Flow: Fixed -&gt; 300 umol/s"
</t>
  </si>
  <si>
    <t xml:space="preserve">"11:50:46 Lamp: ParIn -&gt;  500 uml"
</t>
  </si>
  <si>
    <t>11:50:23</t>
  </si>
  <si>
    <t xml:space="preserve">"11:50:46 Flow: Fixed -&gt; 300 umol/s"
</t>
  </si>
  <si>
    <t xml:space="preserve">"11:47:22 Lamp: ParIn -&gt;  300 uml"
</t>
  </si>
  <si>
    <t>11:46:59</t>
  </si>
  <si>
    <t xml:space="preserve">"11:47:22 Flow: Fixed -&gt; 300 umol/s"
</t>
  </si>
  <si>
    <t xml:space="preserve">"11:43:58 Lamp: ParIn -&gt;  150 uml"
</t>
  </si>
  <si>
    <t>11:43:35</t>
  </si>
  <si>
    <t xml:space="preserve">"11:43:57 Flow: Fixed -&gt; 300 umol/s"
</t>
  </si>
  <si>
    <t xml:space="preserve">"11:40:34 Lamp: ParIn -&gt;  100 uml"
</t>
  </si>
  <si>
    <t>11:40:11</t>
  </si>
  <si>
    <t xml:space="preserve">"11:40:34 Flow: Fixed -&gt; 300 umol/s"
</t>
  </si>
  <si>
    <t xml:space="preserve">"11:37:10 Lamp: ParIn -&gt;  50 uml"
</t>
  </si>
  <si>
    <t>11:36:47</t>
  </si>
  <si>
    <t xml:space="preserve">"11:37:09 Flow: Fixed -&gt; 300 umol/s"
</t>
  </si>
  <si>
    <t xml:space="preserve">"11:33:46 Lamp: ParIn -&gt;  25 uml"
</t>
  </si>
  <si>
    <t xml:space="preserve">"11:33:46 Flow: Fixed -&gt; 300 umol/s"
</t>
  </si>
  <si>
    <t xml:space="preserve">"11:30:22 Lamp: ParIn -&gt;  0 uml"
</t>
  </si>
  <si>
    <t xml:space="preserve">"11:30:22 Flow: Fixed -&gt; 300 umol/s"
</t>
  </si>
  <si>
    <t xml:space="preserve">"11:30:22 Coolers: Off"
</t>
  </si>
  <si>
    <t xml:space="preserve">"11:30:22 CO2 Mixer: CO2R -&gt; 400 uml"
</t>
  </si>
  <si>
    <t xml:space="preserve">"11:30:22 Lamp: Off"
</t>
  </si>
  <si>
    <t xml:space="preserve">"11:30:13 Launched AutoProg /User/Configs/AutoProgs/LightCurve2"
</t>
  </si>
  <si>
    <t>Tue Oct 12 2021 11:30:13</t>
  </si>
  <si>
    <t xml:space="preserve">"12:56:22 Flow: Fixed -&gt; 300 umol/s"
</t>
  </si>
  <si>
    <t xml:space="preserve">"12:56:22 Coolers: Off"
</t>
  </si>
  <si>
    <t xml:space="preserve">"12:56:22 CO2 Mixer: CO2R -&gt; 400 uml"
</t>
  </si>
  <si>
    <t xml:space="preserve">"12:56:22 Lamp: ParIn -&gt;  2000 uml"
</t>
  </si>
  <si>
    <t xml:space="preserve">"12:52:58 Lamp: ParIn -&gt;  2000 uml"
</t>
  </si>
  <si>
    <t>12:52:35</t>
  </si>
  <si>
    <t xml:space="preserve">"12:52:57 Flow: Fixed -&gt; 300 umol/s"
</t>
  </si>
  <si>
    <t xml:space="preserve">"12:49:34 Lamp: ParIn -&gt;  1600 uml"
</t>
  </si>
  <si>
    <t>12:49:11</t>
  </si>
  <si>
    <t xml:space="preserve">"12:49:34 Flow: Fixed -&gt; 300 umol/s"
</t>
  </si>
  <si>
    <t xml:space="preserve">"12:46:10 Lamp: ParIn -&gt;  1250 uml"
</t>
  </si>
  <si>
    <t>12:45:47</t>
  </si>
  <si>
    <t xml:space="preserve">"12:46:10 Flow: Fixed -&gt; 300 umol/s"
</t>
  </si>
  <si>
    <t xml:space="preserve">"12:42:46 Lamp: ParIn -&gt;  1000 uml"
</t>
  </si>
  <si>
    <t>12:42:23</t>
  </si>
  <si>
    <t xml:space="preserve">"12:42:46 Flow: Fixed -&gt; 300 umol/s"
</t>
  </si>
  <si>
    <t xml:space="preserve">"12:39:22 Lamp: ParIn -&gt;  750 uml"
</t>
  </si>
  <si>
    <t>12:38:59</t>
  </si>
  <si>
    <t xml:space="preserve">"12:39:22 Flow: Fixed -&gt; 300 umol/s"
</t>
  </si>
  <si>
    <t xml:space="preserve">"12:35:58 Lamp: ParIn -&gt;  500 uml"
</t>
  </si>
  <si>
    <t>12:35:35</t>
  </si>
  <si>
    <t xml:space="preserve">"12:35:58 Flow: Fixed -&gt; 300 umol/s"
</t>
  </si>
  <si>
    <t xml:space="preserve">"12:32:34 Lamp: ParIn -&gt;  300 uml"
</t>
  </si>
  <si>
    <t>12:32:11</t>
  </si>
  <si>
    <t xml:space="preserve">"12:32:34 Flow: Fixed -&gt; 300 umol/s"
</t>
  </si>
  <si>
    <t xml:space="preserve">"12:29:10 Lamp: ParIn -&gt;  150 uml"
</t>
  </si>
  <si>
    <t>12:28:47</t>
  </si>
  <si>
    <t xml:space="preserve">"12:29:10 Flow: Fixed -&gt; 300 umol/s"
</t>
  </si>
  <si>
    <t xml:space="preserve">"12:25:46 Lamp: ParIn -&gt;  100 uml"
</t>
  </si>
  <si>
    <t>12:25:23</t>
  </si>
  <si>
    <t xml:space="preserve">"12:25:46 Flow: Fixed -&gt; 300 umol/s"
</t>
  </si>
  <si>
    <t xml:space="preserve">"12:22:22 Lamp: ParIn -&gt;  50 uml"
</t>
  </si>
  <si>
    <t>12:21:59</t>
  </si>
  <si>
    <t xml:space="preserve">"12:22:21 Flow: Fixed -&gt; 300 umol/s"
</t>
  </si>
  <si>
    <t xml:space="preserve">"12:18:58 Lamp: ParIn -&gt;  25 uml"
</t>
  </si>
  <si>
    <t>12:18:35</t>
  </si>
  <si>
    <t xml:space="preserve">"12:18:58 Flow: Fixed -&gt; 300 umol/s"
</t>
  </si>
  <si>
    <t xml:space="preserve">"12:15:34 Lamp: ParIn -&gt;  0 uml"
</t>
  </si>
  <si>
    <t xml:space="preserve">"12:15:34 Flow: Fixed -&gt; 300 umol/s"
</t>
  </si>
  <si>
    <t xml:space="preserve">"12:15:34 Coolers: Off"
</t>
  </si>
  <si>
    <t xml:space="preserve">"12:15:34 CO2 Mixer: CO2R -&gt; 400 uml"
</t>
  </si>
  <si>
    <t xml:space="preserve">"12:15:34 Lamp: Off"
</t>
  </si>
  <si>
    <t xml:space="preserve">"12:15:18 Launched AutoProg /User/Configs/AutoProgs/LightCurve2"
</t>
  </si>
  <si>
    <t>Tue Oct 12 2021 12:15:18</t>
  </si>
  <si>
    <t xml:space="preserve">"13:32:16 Flow: Fixed -&gt; 300 umol/s"
</t>
  </si>
  <si>
    <t xml:space="preserve">"13:32:16 Coolers: Off"
</t>
  </si>
  <si>
    <t xml:space="preserve">"13:32:16 CO2 Mixer: CO2R -&gt; 400 uml"
</t>
  </si>
  <si>
    <t xml:space="preserve">"13:32:16 Lamp: ParIn -&gt;  2000 uml"
</t>
  </si>
  <si>
    <t>13:31:53</t>
  </si>
  <si>
    <t xml:space="preserve">"13:28:52 Lamp: ParIn -&gt;  2000 uml"
</t>
  </si>
  <si>
    <t>13:28:29</t>
  </si>
  <si>
    <t xml:space="preserve">"13:28:51 Flow: Fixed -&gt; 300 umol/s"
</t>
  </si>
  <si>
    <t xml:space="preserve">"13:25:28 Lamp: ParIn -&gt;  1600 uml"
</t>
  </si>
  <si>
    <t>13:25:06</t>
  </si>
  <si>
    <t xml:space="preserve">"13:25:28 Flow: Fixed -&gt; 300 umol/s"
</t>
  </si>
  <si>
    <t xml:space="preserve">"13:22:05 Lamp: ParIn -&gt;  1250 uml"
</t>
  </si>
  <si>
    <t>13:21:42</t>
  </si>
  <si>
    <t xml:space="preserve">"13:22:05 Flow: Fixed -&gt; 300 umol/s"
</t>
  </si>
  <si>
    <t xml:space="preserve">"13:18:41 Lamp: ParIn -&gt;  1000 uml"
</t>
  </si>
  <si>
    <t>13:18:18</t>
  </si>
  <si>
    <t xml:space="preserve">"13:18:40 Flow: Fixed -&gt; 300 umol/s"
</t>
  </si>
  <si>
    <t xml:space="preserve">"13:15:17 Lamp: ParIn -&gt;  750 uml"
</t>
  </si>
  <si>
    <t>13:14:54</t>
  </si>
  <si>
    <t xml:space="preserve">"13:15:17 Flow: Fixed -&gt; 300 umol/s"
</t>
  </si>
  <si>
    <t xml:space="preserve">"13:11:53 Lamp: ParIn -&gt;  500 uml"
</t>
  </si>
  <si>
    <t>13:11:30</t>
  </si>
  <si>
    <t xml:space="preserve">"13:11:53 Flow: Fixed -&gt; 300 umol/s"
</t>
  </si>
  <si>
    <t xml:space="preserve">"13:08:29 Lamp: ParIn -&gt;  300 uml"
</t>
  </si>
  <si>
    <t>13:08:06</t>
  </si>
  <si>
    <t xml:space="preserve">"13:08:28 Flow: Fixed -&gt; 300 umol/s"
</t>
  </si>
  <si>
    <t xml:space="preserve">"13:05:05 Lamp: ParIn -&gt;  150 uml"
</t>
  </si>
  <si>
    <t>13:04:42</t>
  </si>
  <si>
    <t xml:space="preserve">"13:05:05 Flow: Fixed -&gt; 300 umol/s"
</t>
  </si>
  <si>
    <t xml:space="preserve">"13:01:41 Lamp: ParIn -&gt;  100 uml"
</t>
  </si>
  <si>
    <t>13:01:18</t>
  </si>
  <si>
    <t xml:space="preserve">"13:01:41 Flow: Fixed -&gt; 300 umol/s"
</t>
  </si>
  <si>
    <t xml:space="preserve">"12:58:17 Lamp: ParIn -&gt;  50 uml"
</t>
  </si>
  <si>
    <t>12:57:54</t>
  </si>
  <si>
    <t xml:space="preserve">"12:58:17 Flow: Fixed -&gt; 300 umol/s"
</t>
  </si>
  <si>
    <t xml:space="preserve">"12:54:53 Lamp: ParIn -&gt;  25 uml"
</t>
  </si>
  <si>
    <t xml:space="preserve">"12:54:53 Flow: Fixed -&gt; 300 umol/s"
</t>
  </si>
  <si>
    <t xml:space="preserve">"12:51:29 Lamp: ParIn -&gt;  0 uml"
</t>
  </si>
  <si>
    <t xml:space="preserve">"12:51:29 Coolers: Off"
</t>
  </si>
  <si>
    <t xml:space="preserve">"12:51:29 CO2 Mixer: CO2R -&gt; 400 uml"
</t>
  </si>
  <si>
    <t xml:space="preserve">"12:51:29 Lamp: Off"
</t>
  </si>
  <si>
    <t xml:space="preserve">"12:51:19 Launched AutoProg /User/Configs/AutoProgs/LightCurve2"
</t>
  </si>
  <si>
    <t>Sun Oct 10 2021 12:51:18</t>
  </si>
  <si>
    <t xml:space="preserve">"09:44:44 Flow: Fixed -&gt; 300 umol/s"
</t>
  </si>
  <si>
    <t xml:space="preserve">"09:44:44 Coolers: Off"
</t>
  </si>
  <si>
    <t xml:space="preserve">"09:44:44 CO2 Mixer: CO2R -&gt; 400 uml"
</t>
  </si>
  <si>
    <t xml:space="preserve">"09:44:44 Lamp: ParIn -&gt;  2000 uml"
</t>
  </si>
  <si>
    <t>09:44:21</t>
  </si>
  <si>
    <t xml:space="preserve">"09:41:20 Lamp: ParIn -&gt;  2000 uml"
</t>
  </si>
  <si>
    <t>09:40:57</t>
  </si>
  <si>
    <t xml:space="preserve">"09:41:20 Flow: Fixed -&gt; 300 umol/s"
</t>
  </si>
  <si>
    <t xml:space="preserve">"09:37:56 Lamp: ParIn -&gt;  1600 uml"
</t>
  </si>
  <si>
    <t>09:37:33</t>
  </si>
  <si>
    <t xml:space="preserve">"09:37:56 Flow: Fixed -&gt; 300 umol/s"
</t>
  </si>
  <si>
    <t xml:space="preserve">"09:34:32 Lamp: ParIn -&gt;  1250 uml"
</t>
  </si>
  <si>
    <t>09:34:09</t>
  </si>
  <si>
    <t xml:space="preserve">"09:34:31 Flow: Fixed -&gt; 300 umol/s"
</t>
  </si>
  <si>
    <t xml:space="preserve">"09:31:08 Lamp: ParIn -&gt;  1000 uml"
</t>
  </si>
  <si>
    <t>09:30:45</t>
  </si>
  <si>
    <t xml:space="preserve">"09:31:08 Flow: Fixed -&gt; 300 umol/s"
</t>
  </si>
  <si>
    <t xml:space="preserve">"09:27:44 Lamp: ParIn -&gt;  750 uml"
</t>
  </si>
  <si>
    <t>09:27:21</t>
  </si>
  <si>
    <t xml:space="preserve">"09:27:44 Flow: Fixed -&gt; 300 umol/s"
</t>
  </si>
  <si>
    <t xml:space="preserve">"09:24:20 Lamp: ParIn -&gt;  500 uml"
</t>
  </si>
  <si>
    <t>09:23:58</t>
  </si>
  <si>
    <t xml:space="preserve">"09:24:20 Flow: Fixed -&gt; 300 umol/s"
</t>
  </si>
  <si>
    <t xml:space="preserve">"09:20:57 Lamp: ParIn -&gt;  300 uml"
</t>
  </si>
  <si>
    <t>09:20:35</t>
  </si>
  <si>
    <t xml:space="preserve">"09:20:57 Flow: Fixed -&gt; 300 umol/s"
</t>
  </si>
  <si>
    <t xml:space="preserve">"09:17:34 Lamp: ParIn -&gt;  150 uml"
</t>
  </si>
  <si>
    <t>09:17:12</t>
  </si>
  <si>
    <t xml:space="preserve">"09:17:34 Flow: Fixed -&gt; 300 umol/s"
</t>
  </si>
  <si>
    <t xml:space="preserve">"09:14:11 Lamp: ParIn -&gt;  100 uml"
</t>
  </si>
  <si>
    <t>09:13:49</t>
  </si>
  <si>
    <t xml:space="preserve">"09:14:11 Flow: Fixed -&gt; 300 umol/s"
</t>
  </si>
  <si>
    <t xml:space="preserve">"09:10:48 Lamp: ParIn -&gt;  50 uml"
</t>
  </si>
  <si>
    <t>09:10:26</t>
  </si>
  <si>
    <t xml:space="preserve">"09:10:48 Flow: Fixed -&gt; 300 umol/s"
</t>
  </si>
  <si>
    <t xml:space="preserve">"09:07:25 Lamp: ParIn -&gt;  25 uml"
</t>
  </si>
  <si>
    <t>09:07:02</t>
  </si>
  <si>
    <t xml:space="preserve">"09:07:25 Flow: Fixed -&gt; 300 umol/s"
</t>
  </si>
  <si>
    <t xml:space="preserve">"09:04:01 Lamp: ParIn -&gt;  0 uml"
</t>
  </si>
  <si>
    <t xml:space="preserve">"09:04:00 Flow: Fixed -&gt; 300 umol/s"
</t>
  </si>
  <si>
    <t xml:space="preserve">"09:04:00 Coolers: Off"
</t>
  </si>
  <si>
    <t xml:space="preserve">"09:04:00 CO2 Mixer: CO2R -&gt; 400 uml"
</t>
  </si>
  <si>
    <t xml:space="preserve">"09:04:00 Lamp: Off"
</t>
  </si>
  <si>
    <t xml:space="preserve">"09:03:53 Launched AutoProg /User/Configs/AutoProgs/LightCurve2"
</t>
  </si>
  <si>
    <t>Sun Oct 10 2021 09:03:53</t>
  </si>
  <si>
    <t xml:space="preserve">"09:42:53 Flow: Fixed -&gt; 300 umol/s"
</t>
  </si>
  <si>
    <t xml:space="preserve">"09:42:53 Coolers: Off"
</t>
  </si>
  <si>
    <t xml:space="preserve">"09:42:53 CO2 Mixer: CO2R -&gt; 400 uml"
</t>
  </si>
  <si>
    <t xml:space="preserve">"09:42:53 Lamp: ParIn -&gt;  2000 uml"
</t>
  </si>
  <si>
    <t>09:42:30</t>
  </si>
  <si>
    <t xml:space="preserve">"09:39:29 Lamp: ParIn -&gt;  2000 uml"
</t>
  </si>
  <si>
    <t xml:space="preserve">"09:39:29 Flow: Fixed -&gt; 300 umol/s"
</t>
  </si>
  <si>
    <t xml:space="preserve">"09:36:05 Lamp: ParIn -&gt;  1600 uml"
</t>
  </si>
  <si>
    <t>09:35:42</t>
  </si>
  <si>
    <t xml:space="preserve">"09:32:41 Lamp: ParIn -&gt;  1250 uml"
</t>
  </si>
  <si>
    <t>09:32:18</t>
  </si>
  <si>
    <t xml:space="preserve">"09:32:40 Flow: Fixed -&gt; 300 umol/s"
</t>
  </si>
  <si>
    <t xml:space="preserve">"09:29:17 Lamp: ParIn -&gt;  1000 uml"
</t>
  </si>
  <si>
    <t>09:28:54</t>
  </si>
  <si>
    <t xml:space="preserve">"09:29:17 Flow: Fixed -&gt; 300 umol/s"
</t>
  </si>
  <si>
    <t xml:space="preserve">"09:25:53 Lamp: ParIn -&gt;  750 uml"
</t>
  </si>
  <si>
    <t>09:25:29</t>
  </si>
  <si>
    <t xml:space="preserve">"09:25:52 Flow: Fixed -&gt; 300 umol/s"
</t>
  </si>
  <si>
    <t xml:space="preserve">"09:22:28 Lamp: ParIn -&gt;  500 uml"
</t>
  </si>
  <si>
    <t>09:22:05</t>
  </si>
  <si>
    <t xml:space="preserve">"09:22:28 Flow: Fixed -&gt; 300 umol/s"
</t>
  </si>
  <si>
    <t xml:space="preserve">"09:19:04 Lamp: ParIn -&gt;  300 uml"
</t>
  </si>
  <si>
    <t xml:space="preserve">"09:19:03 Flow: Fixed -&gt; 300 umol/s"
</t>
  </si>
  <si>
    <t xml:space="preserve">"09:15:39 Lamp: ParIn -&gt;  150 uml"
</t>
  </si>
  <si>
    <t>09:15:16</t>
  </si>
  <si>
    <t xml:space="preserve">"09:12:15 Lamp: ParIn -&gt;  100 uml"
</t>
  </si>
  <si>
    <t>09:11:52</t>
  </si>
  <si>
    <t xml:space="preserve">"09:12:15 Flow: Fixed -&gt; 300 umol/s"
</t>
  </si>
  <si>
    <t xml:space="preserve">"09:08:51 Lamp: ParIn -&gt;  50 uml"
</t>
  </si>
  <si>
    <t>09:08:28</t>
  </si>
  <si>
    <t xml:space="preserve">"09:08:51 Flow: Fixed -&gt; 300 umol/s"
</t>
  </si>
  <si>
    <t xml:space="preserve">"09:05:27 Lamp: ParIn -&gt;  25 uml"
</t>
  </si>
  <si>
    <t>09:05:04</t>
  </si>
  <si>
    <t xml:space="preserve">"09:05:27 Flow: Fixed -&gt; 300 umol/s"
</t>
  </si>
  <si>
    <t xml:space="preserve">"09:02:03 Lamp: ParIn -&gt;  0 uml"
</t>
  </si>
  <si>
    <t xml:space="preserve">"09:02:03 Flow: Fixed -&gt; 300 umol/s"
</t>
  </si>
  <si>
    <t xml:space="preserve">"09:02:03 Coolers: Off"
</t>
  </si>
  <si>
    <t xml:space="preserve">"09:02:03 CO2 Mixer: CO2R -&gt; 400 uml"
</t>
  </si>
  <si>
    <t xml:space="preserve">"09:02:03 Lamp: Off"
</t>
  </si>
  <si>
    <t xml:space="preserve">"09:01:57 Launched AutoProg /User/Configs/AutoProgs/LightCurve2"
</t>
  </si>
  <si>
    <t>Mon Oct 11 2021 09:01:57</t>
  </si>
  <si>
    <t xml:space="preserve">"09:22:09 Flow: Fixed -&gt; 300 umol/s"
</t>
  </si>
  <si>
    <t xml:space="preserve">"09:22:09 Coolers: Off"
</t>
  </si>
  <si>
    <t xml:space="preserve">"09:22:09 CO2 Mixer: CO2R -&gt; 400 uml"
</t>
  </si>
  <si>
    <t xml:space="preserve">"09:22:09 Lamp: ParIn -&gt;  2000 uml"
</t>
  </si>
  <si>
    <t>09:21:45</t>
  </si>
  <si>
    <t xml:space="preserve">"09:18:44 Lamp: ParIn -&gt;  2000 uml"
</t>
  </si>
  <si>
    <t>09:18:20</t>
  </si>
  <si>
    <t xml:space="preserve">"09:18:44 Flow: Fixed -&gt; 300 umol/s"
</t>
  </si>
  <si>
    <t xml:space="preserve">"09:15:19 Lamp: ParIn -&gt;  1600 uml"
</t>
  </si>
  <si>
    <t>09:14:55</t>
  </si>
  <si>
    <t xml:space="preserve">"09:15:18 Flow: Fixed -&gt; 300 umol/s"
</t>
  </si>
  <si>
    <t xml:space="preserve">"09:11:54 Lamp: ParIn -&gt;  1250 uml"
</t>
  </si>
  <si>
    <t>09:11:30</t>
  </si>
  <si>
    <t xml:space="preserve">"09:11:54 Flow: Fixed -&gt; 300 umol/s"
</t>
  </si>
  <si>
    <t xml:space="preserve">"09:08:29 Lamp: ParIn -&gt;  1000 uml"
</t>
  </si>
  <si>
    <t>09:08:05</t>
  </si>
  <si>
    <t xml:space="preserve">"09:08:28 Flow: Fixed -&gt; 300 umol/s"
</t>
  </si>
  <si>
    <t xml:space="preserve">"09:05:04 Lamp: ParIn -&gt;  750 uml"
</t>
  </si>
  <si>
    <t>09:04:40</t>
  </si>
  <si>
    <t xml:space="preserve">"09:05:04 Flow: Fixed -&gt; 300 umol/s"
</t>
  </si>
  <si>
    <t xml:space="preserve">"09:01:39 Lamp: ParIn -&gt;  500 uml"
</t>
  </si>
  <si>
    <t>09:01:15</t>
  </si>
  <si>
    <t xml:space="preserve">"09:01:39 Flow: Fixed -&gt; 300 umol/s"
</t>
  </si>
  <si>
    <t xml:space="preserve">"08:58:14 Lamp: ParIn -&gt;  300 uml"
</t>
  </si>
  <si>
    <t>08:57:50</t>
  </si>
  <si>
    <t xml:space="preserve">"08:58:14 Flow: Fixed -&gt; 300 umol/s"
</t>
  </si>
  <si>
    <t xml:space="preserve">"08:54:49 Lamp: ParIn -&gt;  150 uml"
</t>
  </si>
  <si>
    <t>08:54:26</t>
  </si>
  <si>
    <t xml:space="preserve">"08:54:49 Flow: Fixed -&gt; 300 umol/s"
</t>
  </si>
  <si>
    <t xml:space="preserve">"08:51:25 Lamp: ParIn -&gt;  100 uml"
</t>
  </si>
  <si>
    <t>08:51:01</t>
  </si>
  <si>
    <t xml:space="preserve">"08:51:25 Flow: Fixed -&gt; 300 umol/s"
</t>
  </si>
  <si>
    <t xml:space="preserve">"08:48:00 Lamp: ParIn -&gt;  50 uml"
</t>
  </si>
  <si>
    <t>08:47:36</t>
  </si>
  <si>
    <t xml:space="preserve">"08:48:00 Flow: Fixed -&gt; 300 umol/s"
</t>
  </si>
  <si>
    <t xml:space="preserve">"08:44:35 Lamp: ParIn -&gt;  25 uml"
</t>
  </si>
  <si>
    <t>08:44:11</t>
  </si>
  <si>
    <t xml:space="preserve">"08:44:35 Flow: Fixed -&gt; 300 umol/s"
</t>
  </si>
  <si>
    <t xml:space="preserve">"08:41:10 Lamp: ParIn -&gt;  0 uml"
</t>
  </si>
  <si>
    <t xml:space="preserve">"08:41:10 Flow: Fixed -&gt; 300 umol/s"
</t>
  </si>
  <si>
    <t xml:space="preserve">"08:41:10 Coolers: Off"
</t>
  </si>
  <si>
    <t xml:space="preserve">"08:41:10 CO2 Mixer: CO2R -&gt; 400 uml"
</t>
  </si>
  <si>
    <t xml:space="preserve">"08:41:10 Lamp: Off"
</t>
  </si>
  <si>
    <t xml:space="preserve">"08:41:04 Launched AutoProg /User/Configs/AutoProgs/LightCurve2"
</t>
  </si>
  <si>
    <t>Thr Oct 14 2021 08:41:04</t>
  </si>
  <si>
    <t xml:space="preserve">"09:21:01 Flow: Fixed -&gt; 300 umol/s"
</t>
  </si>
  <si>
    <t xml:space="preserve">"09:21:01 Coolers: Off"
</t>
  </si>
  <si>
    <t xml:space="preserve">"09:21:01 CO2 Mixer: CO2R -&gt; 400 uml"
</t>
  </si>
  <si>
    <t xml:space="preserve">"09:21:01 Lamp: ParIn -&gt;  2000 uml"
</t>
  </si>
  <si>
    <t>09:20:39</t>
  </si>
  <si>
    <t xml:space="preserve">"09:17:38 Lamp: ParIn -&gt;  2000 uml"
</t>
  </si>
  <si>
    <t>09:17:15</t>
  </si>
  <si>
    <t xml:space="preserve">"09:17:37 Flow: Fixed -&gt; 300 umol/s"
</t>
  </si>
  <si>
    <t xml:space="preserve">"09:14:14 Lamp: ParIn -&gt;  1600 uml"
</t>
  </si>
  <si>
    <t>09:13:52</t>
  </si>
  <si>
    <t xml:space="preserve">"09:14:14 Flow: Fixed -&gt; 300 umol/s"
</t>
  </si>
  <si>
    <t xml:space="preserve">"09:10:51 Lamp: ParIn -&gt;  1250 uml"
</t>
  </si>
  <si>
    <t>09:10:29</t>
  </si>
  <si>
    <t xml:space="preserve">"09:10:51 Flow: Fixed -&gt; 300 umol/s"
</t>
  </si>
  <si>
    <t xml:space="preserve">"09:07:28 Lamp: ParIn -&gt;  1000 uml"
</t>
  </si>
  <si>
    <t>09:07:06</t>
  </si>
  <si>
    <t xml:space="preserve">"09:07:28 Flow: Fixed -&gt; 300 umol/s"
</t>
  </si>
  <si>
    <t xml:space="preserve">"09:04:05 Lamp: ParIn -&gt;  750 uml"
</t>
  </si>
  <si>
    <t>09:03:43</t>
  </si>
  <si>
    <t xml:space="preserve">"09:04:05 Flow: Fixed -&gt; 300 umol/s"
</t>
  </si>
  <si>
    <t xml:space="preserve">"09:00:42 Lamp: ParIn -&gt;  500 uml"
</t>
  </si>
  <si>
    <t>09:00:20</t>
  </si>
  <si>
    <t xml:space="preserve">"09:00:42 Flow: Fixed -&gt; 300 umol/s"
</t>
  </si>
  <si>
    <t xml:space="preserve">"08:57:19 Lamp: ParIn -&gt;  300 uml"
</t>
  </si>
  <si>
    <t>08:56:57</t>
  </si>
  <si>
    <t xml:space="preserve">"08:57:19 Flow: Fixed -&gt; 300 umol/s"
</t>
  </si>
  <si>
    <t xml:space="preserve">"08:53:56 Lamp: ParIn -&gt;  150 uml"
</t>
  </si>
  <si>
    <t>08:53:34</t>
  </si>
  <si>
    <t xml:space="preserve">"08:50:33 Lamp: ParIn -&gt;  100 uml"
</t>
  </si>
  <si>
    <t>08:50:12</t>
  </si>
  <si>
    <t xml:space="preserve">"08:50:33 Flow: Fixed -&gt; 300 umol/s"
</t>
  </si>
  <si>
    <t xml:space="preserve">"08:47:11 Lamp: ParIn -&gt;  50 uml"
</t>
  </si>
  <si>
    <t>08:46:49</t>
  </si>
  <si>
    <t xml:space="preserve">"08:47:11 Flow: Fixed -&gt; 300 umol/s"
</t>
  </si>
  <si>
    <t xml:space="preserve">"08:43:48 Lamp: ParIn -&gt;  25 uml"
</t>
  </si>
  <si>
    <t>08:43:26</t>
  </si>
  <si>
    <t xml:space="preserve">"08:43:47 Flow: Fixed -&gt; 300 umol/s"
</t>
  </si>
  <si>
    <t xml:space="preserve">"08:40:25 Lamp: ParIn -&gt;  0 uml"
</t>
  </si>
  <si>
    <t xml:space="preserve">"08:40:25 Flow: Fixed -&gt; 300 umol/s"
</t>
  </si>
  <si>
    <t xml:space="preserve">"08:40:25 Coolers: Off"
</t>
  </si>
  <si>
    <t xml:space="preserve">"08:40:25 CO2 Mixer: CO2R -&gt; 400 uml"
</t>
  </si>
  <si>
    <t xml:space="preserve">"08:40:25 Lamp: Off"
</t>
  </si>
  <si>
    <t xml:space="preserve">"08:40:21 Launched AutoProg /User/Configs/AutoProgs/LightCurve2"
</t>
  </si>
  <si>
    <t>Thr Oct 14 2021 08:40:21</t>
  </si>
  <si>
    <t xml:space="preserve">"10:49:18 Flow: Fixed -&gt; 300 umol/s"
</t>
  </si>
  <si>
    <t xml:space="preserve">"10:49:18 Coolers: Off"
</t>
  </si>
  <si>
    <t xml:space="preserve">"10:49:18 CO2 Mixer: CO2R -&gt; 400 uml"
</t>
  </si>
  <si>
    <t xml:space="preserve">"10:49:18 Lamp: ParIn -&gt;  2000 uml"
</t>
  </si>
  <si>
    <t>10:48:55</t>
  </si>
  <si>
    <t xml:space="preserve">"10:49:17 Flow: Fixed -&gt; 300 umol/s"
</t>
  </si>
  <si>
    <t xml:space="preserve">"10:45:54 Lamp: ParIn -&gt;  2000 uml"
</t>
  </si>
  <si>
    <t>10:45:32</t>
  </si>
  <si>
    <t xml:space="preserve">"10:45:54 Flow: Fixed -&gt; 300 umol/s"
</t>
  </si>
  <si>
    <t xml:space="preserve">"10:42:31 Lamp: ParIn -&gt;  1600 uml"
</t>
  </si>
  <si>
    <t>10:42:09</t>
  </si>
  <si>
    <t xml:space="preserve">"10:42:31 Flow: Fixed -&gt; 300 umol/s"
</t>
  </si>
  <si>
    <t xml:space="preserve">"10:39:08 Lamp: ParIn -&gt;  1250 uml"
</t>
  </si>
  <si>
    <t>10:38:46</t>
  </si>
  <si>
    <t xml:space="preserve">"10:39:08 Flow: Fixed -&gt; 300 umol/s"
</t>
  </si>
  <si>
    <t xml:space="preserve">"10:35:45 Lamp: ParIn -&gt;  1000 uml"
</t>
  </si>
  <si>
    <t>10:35:23</t>
  </si>
  <si>
    <t xml:space="preserve">"10:35:45 Flow: Fixed -&gt; 300 umol/s"
</t>
  </si>
  <si>
    <t xml:space="preserve">"10:32:22 Lamp: ParIn -&gt;  750 uml"
</t>
  </si>
  <si>
    <t>10:32:00</t>
  </si>
  <si>
    <t xml:space="preserve">"10:32:22 Flow: Fixed -&gt; 300 umol/s"
</t>
  </si>
  <si>
    <t xml:space="preserve">"10:28:59 Lamp: ParIn -&gt;  500 uml"
</t>
  </si>
  <si>
    <t>10:28:37</t>
  </si>
  <si>
    <t xml:space="preserve">"10:28:58 Flow: Fixed -&gt; 300 umol/s"
</t>
  </si>
  <si>
    <t xml:space="preserve">"10:25:36 Lamp: ParIn -&gt;  300 uml"
</t>
  </si>
  <si>
    <t xml:space="preserve">"10:25:36 Flow: Fixed -&gt; 300 umol/s"
</t>
  </si>
  <si>
    <t xml:space="preserve">"10:22:12 Lamp: ParIn -&gt;  150 uml"
</t>
  </si>
  <si>
    <t>10:21:51</t>
  </si>
  <si>
    <t xml:space="preserve">"10:22:12 Flow: Fixed -&gt; 300 umol/s"
</t>
  </si>
  <si>
    <t xml:space="preserve">"10:18:50 Lamp: ParIn -&gt;  100 uml"
</t>
  </si>
  <si>
    <t>10:18:29</t>
  </si>
  <si>
    <t xml:space="preserve">"10:18:50 Flow: Fixed -&gt; 300 umol/s"
</t>
  </si>
  <si>
    <t xml:space="preserve">"10:15:28 Lamp: ParIn -&gt;  50 uml"
</t>
  </si>
  <si>
    <t>10:15:06</t>
  </si>
  <si>
    <t xml:space="preserve">"10:15:28 Flow: Fixed -&gt; 300 umol/s"
</t>
  </si>
  <si>
    <t xml:space="preserve">"10:12:05 Lamp: ParIn -&gt;  25 uml"
</t>
  </si>
  <si>
    <t>10:11:43</t>
  </si>
  <si>
    <t xml:space="preserve">"10:12:04 Flow: Fixed -&gt; 300 umol/s"
</t>
  </si>
  <si>
    <t xml:space="preserve">"10:08:42 Lamp: ParIn -&gt;  0 uml"
</t>
  </si>
  <si>
    <t xml:space="preserve">"10:08:41 Flow: Fixed -&gt; 300 umol/s"
</t>
  </si>
  <si>
    <t xml:space="preserve">"10:08:41 Coolers: Off"
</t>
  </si>
  <si>
    <t xml:space="preserve">"10:08:41 CO2 Mixer: CO2R -&gt; 400 uml"
</t>
  </si>
  <si>
    <t xml:space="preserve">"10:08:41 Lamp: Off"
</t>
  </si>
  <si>
    <t xml:space="preserve">"10:08:34 Launched AutoProg /User/Configs/AutoProgs/LightCurve2"
</t>
  </si>
  <si>
    <t>Thr Oct 14 2021 10:08:34</t>
  </si>
  <si>
    <t>10:10:16</t>
  </si>
  <si>
    <t xml:space="preserve">"10:07:15 Flow: Fixed -&gt; 300 umol/s"
</t>
  </si>
  <si>
    <t xml:space="preserve">"12:46:18 Flow: Fixed -&gt; 300 umol/s"
</t>
  </si>
  <si>
    <t xml:space="preserve">"12:46:18 Coolers: Off"
</t>
  </si>
  <si>
    <t xml:space="preserve">"12:46:18 CO2 Mixer: CO2R -&gt; 400 uml"
</t>
  </si>
  <si>
    <t xml:space="preserve">"12:46:18 Lamp: ParIn -&gt;  2000 uml"
</t>
  </si>
  <si>
    <t>12:45:55</t>
  </si>
  <si>
    <t xml:space="preserve">"12:42:54 Lamp: ParIn -&gt;  2000 uml"
</t>
  </si>
  <si>
    <t>12:42:31</t>
  </si>
  <si>
    <t xml:space="preserve">"12:42:54 Flow: Fixed -&gt; 300 umol/s"
</t>
  </si>
  <si>
    <t xml:space="preserve">"12:39:30 Lamp: ParIn -&gt;  1600 uml"
</t>
  </si>
  <si>
    <t>12:39:07</t>
  </si>
  <si>
    <t xml:space="preserve">"12:39:30 Flow: Fixed -&gt; 300 umol/s"
</t>
  </si>
  <si>
    <t xml:space="preserve">"12:36:06 Lamp: ParIn -&gt;  1250 uml"
</t>
  </si>
  <si>
    <t>12:35:43</t>
  </si>
  <si>
    <t xml:space="preserve">"12:36:06 Flow: Fixed -&gt; 300 umol/s"
</t>
  </si>
  <si>
    <t xml:space="preserve">"12:32:42 Lamp: ParIn -&gt;  1000 uml"
</t>
  </si>
  <si>
    <t>12:32:19</t>
  </si>
  <si>
    <t xml:space="preserve">"12:32:42 Flow: Fixed -&gt; 300 umol/s"
</t>
  </si>
  <si>
    <t xml:space="preserve">"12:29:18 Lamp: ParIn -&gt;  750 uml"
</t>
  </si>
  <si>
    <t xml:space="preserve">"12:25:54 Lamp: ParIn -&gt;  500 uml"
</t>
  </si>
  <si>
    <t xml:space="preserve">"12:22:30 Lamp: ParIn -&gt;  300 uml"
</t>
  </si>
  <si>
    <t>12:22:07</t>
  </si>
  <si>
    <t xml:space="preserve">"12:19:06 Lamp: ParIn -&gt;  150 uml"
</t>
  </si>
  <si>
    <t>12:18:42</t>
  </si>
  <si>
    <t xml:space="preserve">"12:19:06 Flow: Fixed -&gt; 300 umol/s"
</t>
  </si>
  <si>
    <t xml:space="preserve">"12:15:41 Lamp: ParIn -&gt;  100 uml"
</t>
  </si>
  <si>
    <t>12:15:17</t>
  </si>
  <si>
    <t xml:space="preserve">"12:15:41 Flow: Fixed -&gt; 300 umol/s"
</t>
  </si>
  <si>
    <t xml:space="preserve">"12:12:16 Lamp: ParIn -&gt;  50 uml"
</t>
  </si>
  <si>
    <t>12:11:53</t>
  </si>
  <si>
    <t xml:space="preserve">"12:12:16 Flow: Fixed -&gt; 300 umol/s"
</t>
  </si>
  <si>
    <t xml:space="preserve">"12:08:52 Lamp: ParIn -&gt;  25 uml"
</t>
  </si>
  <si>
    <t>12:08:29</t>
  </si>
  <si>
    <t xml:space="preserve">"12:08:52 Flow: Fixed -&gt; 300 umol/s"
</t>
  </si>
  <si>
    <t xml:space="preserve">"12:05:28 Lamp: ParIn -&gt;  0 uml"
</t>
  </si>
  <si>
    <t xml:space="preserve">"12:05:28 Flow: Fixed -&gt; 300 umol/s"
</t>
  </si>
  <si>
    <t xml:space="preserve">"12:05:27 Coolers: Off"
</t>
  </si>
  <si>
    <t xml:space="preserve">"12:05:27 CO2 Mixer: CO2R -&gt; 400 uml"
</t>
  </si>
  <si>
    <t xml:space="preserve">"12:05:27 Lamp: Off"
</t>
  </si>
  <si>
    <t xml:space="preserve">"12:05:14 Launched AutoProg /User/Configs/AutoProgs/LightCurve2"
</t>
  </si>
  <si>
    <t>Sun Oct 10 2021 12:05:14</t>
  </si>
  <si>
    <t xml:space="preserve">"10:55:25 Flow: Fixed -&gt; 300 umol/s"
</t>
  </si>
  <si>
    <t xml:space="preserve">"10:55:25 Coolers: Off"
</t>
  </si>
  <si>
    <t xml:space="preserve">"10:55:25 CO2 Mixer: CO2R -&gt; 400 uml"
</t>
  </si>
  <si>
    <t xml:space="preserve">"10:55:25 Lamp: ParIn -&gt;  2000 uml"
</t>
  </si>
  <si>
    <t>10:55:01</t>
  </si>
  <si>
    <t xml:space="preserve">"10:52:00 Lamp: ParIn -&gt;  2000 uml"
</t>
  </si>
  <si>
    <t>10:51:36</t>
  </si>
  <si>
    <t xml:space="preserve">"10:52:00 Flow: Fixed -&gt; 300 umol/s"
</t>
  </si>
  <si>
    <t xml:space="preserve">"10:48:35 Lamp: ParIn -&gt;  1600 uml"
</t>
  </si>
  <si>
    <t>10:48:11</t>
  </si>
  <si>
    <t xml:space="preserve">"10:45:10 Lamp: ParIn -&gt;  1250 uml"
</t>
  </si>
  <si>
    <t>10:44:47</t>
  </si>
  <si>
    <t xml:space="preserve">"10:41:46 Lamp: ParIn -&gt;  1000 uml"
</t>
  </si>
  <si>
    <t>10:41:23</t>
  </si>
  <si>
    <t xml:space="preserve">"10:41:46 Flow: Fixed -&gt; 300 umol/s"
</t>
  </si>
  <si>
    <t xml:space="preserve">"10:38:22 Lamp: ParIn -&gt;  750 uml"
</t>
  </si>
  <si>
    <t>10:37:59</t>
  </si>
  <si>
    <t xml:space="preserve">"10:38:22 Flow: Fixed -&gt; 300 umol/s"
</t>
  </si>
  <si>
    <t xml:space="preserve">"10:34:58 Lamp: ParIn -&gt;  500 uml"
</t>
  </si>
  <si>
    <t>10:34:35</t>
  </si>
  <si>
    <t xml:space="preserve">"10:34:58 Flow: Fixed -&gt; 300 umol/s"
</t>
  </si>
  <si>
    <t xml:space="preserve">"10:31:34 Lamp: ParIn -&gt;  300 uml"
</t>
  </si>
  <si>
    <t>10:31:11</t>
  </si>
  <si>
    <t xml:space="preserve">"10:31:34 Flow: Fixed -&gt; 300 umol/s"
</t>
  </si>
  <si>
    <t xml:space="preserve">"10:28:10 Lamp: ParIn -&gt;  150 uml"
</t>
  </si>
  <si>
    <t>10:27:47</t>
  </si>
  <si>
    <t xml:space="preserve">"10:28:10 Flow: Fixed -&gt; 300 umol/s"
</t>
  </si>
  <si>
    <t xml:space="preserve">"10:24:46 Lamp: ParIn -&gt;  100 uml"
</t>
  </si>
  <si>
    <t>10:24:23</t>
  </si>
  <si>
    <t xml:space="preserve">"10:24:46 Flow: Fixed -&gt; 300 umol/s"
</t>
  </si>
  <si>
    <t xml:space="preserve">"10:21:22 Lamp: ParIn -&gt;  50 uml"
</t>
  </si>
  <si>
    <t>10:20:59</t>
  </si>
  <si>
    <t xml:space="preserve">"10:21:22 Flow: Fixed -&gt; 300 umol/s"
</t>
  </si>
  <si>
    <t xml:space="preserve">"10:17:58 Lamp: ParIn -&gt;  25 uml"
</t>
  </si>
  <si>
    <t>10:17:35</t>
  </si>
  <si>
    <t xml:space="preserve">"10:17:58 Flow: Fixed -&gt; 300 umol/s"
</t>
  </si>
  <si>
    <t xml:space="preserve">"10:14:34 Lamp: ParIn -&gt;  0 uml"
</t>
  </si>
  <si>
    <t xml:space="preserve">"10:14:33 Flow: Fixed -&gt; 300 umol/s"
</t>
  </si>
  <si>
    <t xml:space="preserve">"10:14:33 Coolers: Off"
</t>
  </si>
  <si>
    <t xml:space="preserve">"10:14:33 CO2 Mixer: CO2R -&gt; 400 uml"
</t>
  </si>
  <si>
    <t xml:space="preserve">"10:14:33 Lamp: Off"
</t>
  </si>
  <si>
    <t xml:space="preserve">"10:14:27 Launched AutoProg /User/Configs/AutoProgs/LightCurve2"
</t>
  </si>
  <si>
    <t>Thr Oct 14 2021 10:14:27</t>
  </si>
  <si>
    <t xml:space="preserve">"10:54:29 Flow: Fixed -&gt; 300 umol/s"
</t>
  </si>
  <si>
    <t xml:space="preserve">"10:54:29 Coolers: Off"
</t>
  </si>
  <si>
    <t xml:space="preserve">"10:54:29 CO2 Mixer: CO2R -&gt; 400 uml"
</t>
  </si>
  <si>
    <t xml:space="preserve">"10:54:29 Lamp: ParIn -&gt;  2000 uml"
</t>
  </si>
  <si>
    <t>10:54:07</t>
  </si>
  <si>
    <t xml:space="preserve">"10:51:06 Lamp: ParIn -&gt;  2000 uml"
</t>
  </si>
  <si>
    <t>10:50:44</t>
  </si>
  <si>
    <t xml:space="preserve">"10:51:06 Flow: Fixed -&gt; 300 umol/s"
</t>
  </si>
  <si>
    <t xml:space="preserve">"10:47:43 Lamp: ParIn -&gt;  1600 uml"
</t>
  </si>
  <si>
    <t>10:47:21</t>
  </si>
  <si>
    <t xml:space="preserve">"10:47:43 Flow: Fixed -&gt; 300 umol/s"
</t>
  </si>
  <si>
    <t xml:space="preserve">"10:44:20 Lamp: ParIn -&gt;  1250 uml"
</t>
  </si>
  <si>
    <t>10:43:58</t>
  </si>
  <si>
    <t xml:space="preserve">"10:44:20 Flow: Fixed -&gt; 300 umol/s"
</t>
  </si>
  <si>
    <t xml:space="preserve">"10:40:57 Lamp: ParIn -&gt;  1000 uml"
</t>
  </si>
  <si>
    <t>10:40:35</t>
  </si>
  <si>
    <t xml:space="preserve">"10:40:57 Flow: Fixed -&gt; 300 umol/s"
</t>
  </si>
  <si>
    <t xml:space="preserve">"10:37:34 Lamp: ParIn -&gt;  750 uml"
</t>
  </si>
  <si>
    <t>10:37:12</t>
  </si>
  <si>
    <t xml:space="preserve">"10:37:34 Flow: Fixed -&gt; 300 umol/s"
</t>
  </si>
  <si>
    <t xml:space="preserve">"10:34:11 Lamp: ParIn -&gt;  500 uml"
</t>
  </si>
  <si>
    <t>10:33:49</t>
  </si>
  <si>
    <t xml:space="preserve">"10:34:11 Flow: Fixed -&gt; 300 umol/s"
</t>
  </si>
  <si>
    <t xml:space="preserve">"10:30:48 Lamp: ParIn -&gt;  300 uml"
</t>
  </si>
  <si>
    <t>10:30:26</t>
  </si>
  <si>
    <t xml:space="preserve">"10:30:48 Flow: Fixed -&gt; 300 umol/s"
</t>
  </si>
  <si>
    <t xml:space="preserve">"10:27:25 Lamp: ParIn -&gt;  150 uml"
</t>
  </si>
  <si>
    <t>10:27:03</t>
  </si>
  <si>
    <t xml:space="preserve">"10:24:02 Lamp: ParIn -&gt;  100 uml"
</t>
  </si>
  <si>
    <t>10:23:40</t>
  </si>
  <si>
    <t xml:space="preserve">"10:24:02 Flow: Fixed -&gt; 300 umol/s"
</t>
  </si>
  <si>
    <t xml:space="preserve">"10:20:39 Lamp: ParIn -&gt;  50 uml"
</t>
  </si>
  <si>
    <t>10:20:17</t>
  </si>
  <si>
    <t xml:space="preserve">"10:20:38 Flow: Fixed -&gt; 300 umol/s"
</t>
  </si>
  <si>
    <t xml:space="preserve">"10:17:16 Lamp: ParIn -&gt;  25 uml"
</t>
  </si>
  <si>
    <t>10:16:54</t>
  </si>
  <si>
    <t xml:space="preserve">"10:17:16 Flow: Fixed -&gt; 300 umol/s"
</t>
  </si>
  <si>
    <t xml:space="preserve">"10:13:53 Lamp: ParIn -&gt;  0 uml"
</t>
  </si>
  <si>
    <t xml:space="preserve">"10:13:53 Lamp: Off"
</t>
  </si>
  <si>
    <t xml:space="preserve">"10:13:46 Launched AutoProg /User/Configs/AutoProgs/LightCurve2"
</t>
  </si>
  <si>
    <t>Thr Oct 14 2021 10:13:45</t>
  </si>
  <si>
    <t xml:space="preserve">"12:44:21 Flow: Fixed -&gt; 300 umol/s"
</t>
  </si>
  <si>
    <t xml:space="preserve">"12:44:21 Coolers: Off"
</t>
  </si>
  <si>
    <t xml:space="preserve">"12:44:21 CO2 Mixer: CO2R -&gt; 400 uml"
</t>
  </si>
  <si>
    <t xml:space="preserve">"12:44:21 Lamp: ParIn -&gt;  2000 uml"
</t>
  </si>
  <si>
    <t>12:43:58</t>
  </si>
  <si>
    <t xml:space="preserve">"12:40:57 Lamp: ParIn -&gt;  2000 uml"
</t>
  </si>
  <si>
    <t>12:40:34</t>
  </si>
  <si>
    <t xml:space="preserve">"12:40:56 Flow: Fixed -&gt; 300 umol/s"
</t>
  </si>
  <si>
    <t xml:space="preserve">"12:37:33 Lamp: ParIn -&gt;  1600 uml"
</t>
  </si>
  <si>
    <t>12:37:10</t>
  </si>
  <si>
    <t xml:space="preserve">"12:37:33 Flow: Fixed -&gt; 300 umol/s"
</t>
  </si>
  <si>
    <t xml:space="preserve">"12:34:09 Lamp: ParIn -&gt;  1250 uml"
</t>
  </si>
  <si>
    <t>12:33:46</t>
  </si>
  <si>
    <t xml:space="preserve">"12:34:08 Flow: Fixed -&gt; 300 umol/s"
</t>
  </si>
  <si>
    <t xml:space="preserve">"12:30:45 Lamp: ParIn -&gt;  1000 uml"
</t>
  </si>
  <si>
    <t>12:30:23</t>
  </si>
  <si>
    <t xml:space="preserve">"12:30:45 Flow: Fixed -&gt; 300 umol/s"
</t>
  </si>
  <si>
    <t xml:space="preserve">"12:27:22 Lamp: ParIn -&gt;  750 uml"
</t>
  </si>
  <si>
    <t>12:27:00</t>
  </si>
  <si>
    <t xml:space="preserve">"12:27:22 Flow: Fixed -&gt; 300 umol/s"
</t>
  </si>
  <si>
    <t xml:space="preserve">"12:23:59 Lamp: ParIn -&gt;  500 uml"
</t>
  </si>
  <si>
    <t>12:23:37</t>
  </si>
  <si>
    <t xml:space="preserve">"12:23:59 Flow: Fixed -&gt; 300 umol/s"
</t>
  </si>
  <si>
    <t xml:space="preserve">"12:20:36 Lamp: ParIn -&gt;  300 uml"
</t>
  </si>
  <si>
    <t>12:20:14</t>
  </si>
  <si>
    <t xml:space="preserve">"12:20:36 Flow: Fixed -&gt; 300 umol/s"
</t>
  </si>
  <si>
    <t xml:space="preserve">"12:17:13 Lamp: ParIn -&gt;  150 uml"
</t>
  </si>
  <si>
    <t>12:16:51</t>
  </si>
  <si>
    <t xml:space="preserve">"12:17:13 Flow: Fixed -&gt; 300 umol/s"
</t>
  </si>
  <si>
    <t xml:space="preserve">"12:13:50 Lamp: ParIn -&gt;  100 uml"
</t>
  </si>
  <si>
    <t>12:13:28</t>
  </si>
  <si>
    <t xml:space="preserve">"12:13:50 Flow: Fixed -&gt; 300 umol/s"
</t>
  </si>
  <si>
    <t xml:space="preserve">"12:10:27 Lamp: ParIn -&gt;  50 uml"
</t>
  </si>
  <si>
    <t>12:10:05</t>
  </si>
  <si>
    <t xml:space="preserve">"12:10:27 Flow: Fixed -&gt; 300 umol/s"
</t>
  </si>
  <si>
    <t xml:space="preserve">"12:07:04 Lamp: ParIn -&gt;  25 uml"
</t>
  </si>
  <si>
    <t>12:06:41</t>
  </si>
  <si>
    <t xml:space="preserve">"12:07:04 Flow: Fixed -&gt; 300 umol/s"
</t>
  </si>
  <si>
    <t xml:space="preserve">"12:03:40 Lamp: ParIn -&gt;  0 uml"
</t>
  </si>
  <si>
    <t xml:space="preserve">"12:03:40 Flow: Fixed -&gt; 300 umol/s"
</t>
  </si>
  <si>
    <t xml:space="preserve">"12:03:40 Coolers: Off"
</t>
  </si>
  <si>
    <t xml:space="preserve">"12:03:40 CO2 Mixer: CO2R -&gt; 400 uml"
</t>
  </si>
  <si>
    <t xml:space="preserve">"12:03:40 Lamp: Off"
</t>
  </si>
  <si>
    <t xml:space="preserve">"12:02:11 Launched AutoProg /User/Configs/AutoProgs/LightCurve2"
</t>
  </si>
  <si>
    <t>Mon Oct 11 2021 12:02:11</t>
  </si>
  <si>
    <t xml:space="preserve">"11:13:33 Flow: Fixed -&gt; 300 umol/s"
</t>
  </si>
  <si>
    <t xml:space="preserve">"11:13:33 Coolers: Off"
</t>
  </si>
  <si>
    <t xml:space="preserve">"11:13:33 CO2 Mixer: CO2R -&gt; 400 uml"
</t>
  </si>
  <si>
    <t xml:space="preserve">"11:13:33 Lamp: ParIn -&gt;  2000 uml"
</t>
  </si>
  <si>
    <t>11:13:10</t>
  </si>
  <si>
    <t xml:space="preserve">"11:10:09 Lamp: ParIn -&gt;  2000 uml"
</t>
  </si>
  <si>
    <t xml:space="preserve">"11:10:09 Flow: Fixed -&gt; 300 umol/s"
</t>
  </si>
  <si>
    <t xml:space="preserve">"11:06:45 Lamp: ParIn -&gt;  1600 uml"
</t>
  </si>
  <si>
    <t>11:06:22</t>
  </si>
  <si>
    <t xml:space="preserve">"11:03:21 Lamp: ParIn -&gt;  1250 uml"
</t>
  </si>
  <si>
    <t>11:02:58</t>
  </si>
  <si>
    <t xml:space="preserve">"11:03:21 Flow: Fixed -&gt; 300 umol/s"
</t>
  </si>
  <si>
    <t xml:space="preserve">"10:59:57 Lamp: ParIn -&gt;  1000 uml"
</t>
  </si>
  <si>
    <t>10:59:34</t>
  </si>
  <si>
    <t xml:space="preserve">"10:59:57 Flow: Fixed -&gt; 300 umol/s"
</t>
  </si>
  <si>
    <t xml:space="preserve">"10:56:33 Lamp: ParIn -&gt;  750 uml"
</t>
  </si>
  <si>
    <t>10:56:10</t>
  </si>
  <si>
    <t xml:space="preserve">"10:53:09 Lamp: ParIn -&gt;  500 uml"
</t>
  </si>
  <si>
    <t>10:52:46</t>
  </si>
  <si>
    <t xml:space="preserve">"10:49:45 Lamp: ParIn -&gt;  300 uml"
</t>
  </si>
  <si>
    <t>10:49:22</t>
  </si>
  <si>
    <t xml:space="preserve">"10:49:45 Flow: Fixed -&gt; 300 umol/s"
</t>
  </si>
  <si>
    <t xml:space="preserve">"10:46:21 Lamp: ParIn -&gt;  150 uml"
</t>
  </si>
  <si>
    <t>10:45:58</t>
  </si>
  <si>
    <t xml:space="preserve">"10:46:21 Flow: Fixed -&gt; 300 umol/s"
</t>
  </si>
  <si>
    <t xml:space="preserve">"10:42:57 Lamp: ParIn -&gt;  100 uml"
</t>
  </si>
  <si>
    <t>10:42:34</t>
  </si>
  <si>
    <t xml:space="preserve">"10:42:57 Flow: Fixed -&gt; 300 umol/s"
</t>
  </si>
  <si>
    <t xml:space="preserve">"10:39:33 Lamp: ParIn -&gt;  50 uml"
</t>
  </si>
  <si>
    <t>10:39:10</t>
  </si>
  <si>
    <t xml:space="preserve">"10:39:33 Flow: Fixed -&gt; 300 umol/s"
</t>
  </si>
  <si>
    <t xml:space="preserve">"10:36:09 Lamp: ParIn -&gt;  25 uml"
</t>
  </si>
  <si>
    <t>10:35:46</t>
  </si>
  <si>
    <t xml:space="preserve">"10:36:09 Flow: Fixed -&gt; 300 umol/s"
</t>
  </si>
  <si>
    <t xml:space="preserve">"10:32:45 Lamp: ParIn -&gt;  0 uml"
</t>
  </si>
  <si>
    <t xml:space="preserve">"10:32:45 Flow: Fixed -&gt; 300 umol/s"
</t>
  </si>
  <si>
    <t xml:space="preserve">"10:32:45 Coolers: Off"
</t>
  </si>
  <si>
    <t xml:space="preserve">"10:32:45 CO2 Mixer: CO2R -&gt; 400 uml"
</t>
  </si>
  <si>
    <t xml:space="preserve">"10:32:45 Lamp: Off"
</t>
  </si>
  <si>
    <t xml:space="preserve">"10:31:55 Launched AutoProg /User/Configs/AutoProgs/LightCurve2"
</t>
  </si>
  <si>
    <t>Mon Oct 11 2021 10:31:55</t>
  </si>
  <si>
    <t xml:space="preserve">"13:29:53 Flow: Fixed -&gt; 300 umol/s"
</t>
  </si>
  <si>
    <t xml:space="preserve">"13:29:53 Coolers: Off"
</t>
  </si>
  <si>
    <t xml:space="preserve">"13:29:53 CO2 Mixer: CO2R -&gt; 400 uml"
</t>
  </si>
  <si>
    <t xml:space="preserve">"13:29:53 Lamp: ParIn -&gt;  2000 uml"
</t>
  </si>
  <si>
    <t xml:space="preserve">"13:26:28 Lamp: ParIn -&gt;  2000 uml"
</t>
  </si>
  <si>
    <t>13:26:05</t>
  </si>
  <si>
    <t xml:space="preserve">"13:23:04 Lamp: ParIn -&gt;  1600 uml"
</t>
  </si>
  <si>
    <t>13:22:41</t>
  </si>
  <si>
    <t xml:space="preserve">"13:23:04 Flow: Fixed -&gt; 300 umol/s"
</t>
  </si>
  <si>
    <t xml:space="preserve">"13:19:40 Lamp: ParIn -&gt;  1250 uml"
</t>
  </si>
  <si>
    <t>13:19:17</t>
  </si>
  <si>
    <t xml:space="preserve">"13:19:40 Flow: Fixed -&gt; 300 umol/s"
</t>
  </si>
  <si>
    <t xml:space="preserve">"13:16:16 Lamp: ParIn -&gt;  1000 uml"
</t>
  </si>
  <si>
    <t>13:15:53</t>
  </si>
  <si>
    <t xml:space="preserve">"13:16:16 Flow: Fixed -&gt; 300 umol/s"
</t>
  </si>
  <si>
    <t xml:space="preserve">"13:12:52 Lamp: ParIn -&gt;  750 uml"
</t>
  </si>
  <si>
    <t>13:12:29</t>
  </si>
  <si>
    <t xml:space="preserve">"13:12:52 Flow: Fixed -&gt; 300 umol/s"
</t>
  </si>
  <si>
    <t xml:space="preserve">"13:09:28 Lamp: ParIn -&gt;  500 uml"
</t>
  </si>
  <si>
    <t>13:09:05</t>
  </si>
  <si>
    <t xml:space="preserve">"13:09:27 Flow: Fixed -&gt; 300 umol/s"
</t>
  </si>
  <si>
    <t xml:space="preserve">"13:06:04 Lamp: ParIn -&gt;  300 uml"
</t>
  </si>
  <si>
    <t>13:05:41</t>
  </si>
  <si>
    <t xml:space="preserve">"13:06:04 Flow: Fixed -&gt; 300 umol/s"
</t>
  </si>
  <si>
    <t xml:space="preserve">"13:02:40 Lamp: ParIn -&gt;  150 uml"
</t>
  </si>
  <si>
    <t>13:02:17</t>
  </si>
  <si>
    <t xml:space="preserve">"13:02:40 Flow: Fixed -&gt; 300 umol/s"
</t>
  </si>
  <si>
    <t xml:space="preserve">"12:59:16 Lamp: ParIn -&gt;  100 uml"
</t>
  </si>
  <si>
    <t>12:58:53</t>
  </si>
  <si>
    <t xml:space="preserve">"12:59:16 Flow: Fixed -&gt; 300 umol/s"
</t>
  </si>
  <si>
    <t xml:space="preserve">"12:55:52 Lamp: ParIn -&gt;  50 uml"
</t>
  </si>
  <si>
    <t>12:55:29</t>
  </si>
  <si>
    <t xml:space="preserve">"12:55:52 Flow: Fixed -&gt; 300 umol/s"
</t>
  </si>
  <si>
    <t xml:space="preserve">"12:52:28 Lamp: ParIn -&gt;  25 uml"
</t>
  </si>
  <si>
    <t>12:52:05</t>
  </si>
  <si>
    <t xml:space="preserve">"12:52:28 Flow: Fixed -&gt; 300 umol/s"
</t>
  </si>
  <si>
    <t xml:space="preserve">"12:49:04 Lamp: ParIn -&gt;  0 uml"
</t>
  </si>
  <si>
    <t xml:space="preserve">"12:49:04 Flow: Fixed -&gt; 300 umol/s"
</t>
  </si>
  <si>
    <t xml:space="preserve">"12:49:04 Coolers: Off"
</t>
  </si>
  <si>
    <t xml:space="preserve">"12:49:04 CO2 Mixer: CO2R -&gt; 400 uml"
</t>
  </si>
  <si>
    <t xml:space="preserve">"12:49:03 Lamp: Off"
</t>
  </si>
  <si>
    <t xml:space="preserve">"12:48:53 Launched AutoProg /User/Configs/AutoProgs/LightCurve2"
</t>
  </si>
  <si>
    <t>Mon Oct 11 2021 12:48:53</t>
  </si>
  <si>
    <t xml:space="preserve">"11:15:41 Flow: Fixed -&gt; 300 umol/s"
</t>
  </si>
  <si>
    <t xml:space="preserve">"11:15:41 Coolers: Off"
</t>
  </si>
  <si>
    <t xml:space="preserve">"11:15:41 CO2 Mixer: CO2R -&gt; 400 uml"
</t>
  </si>
  <si>
    <t xml:space="preserve">"11:15:41 Lamp: ParIn -&gt;  2000 uml"
</t>
  </si>
  <si>
    <t>11:15:17</t>
  </si>
  <si>
    <t xml:space="preserve">"11:12:16 Lamp: ParIn -&gt;  2000 uml"
</t>
  </si>
  <si>
    <t>11:11:52</t>
  </si>
  <si>
    <t xml:space="preserve">"11:12:16 Flow: Fixed -&gt; 300 umol/s"
</t>
  </si>
  <si>
    <t xml:space="preserve">"11:08:51 Lamp: ParIn -&gt;  1600 uml"
</t>
  </si>
  <si>
    <t>11:08:27</t>
  </si>
  <si>
    <t xml:space="preserve">"11:08:51 Flow: Fixed -&gt; 300 umol/s"
</t>
  </si>
  <si>
    <t xml:space="preserve">"11:05:26 Lamp: ParIn -&gt;  1250 uml"
</t>
  </si>
  <si>
    <t>11:05:03</t>
  </si>
  <si>
    <t xml:space="preserve">"11:05:26 Flow: Fixed -&gt; 300 umol/s"
</t>
  </si>
  <si>
    <t xml:space="preserve">"11:02:02 Lamp: ParIn -&gt;  1000 uml"
</t>
  </si>
  <si>
    <t>11:01:39</t>
  </si>
  <si>
    <t xml:space="preserve">"11:02:02 Flow: Fixed -&gt; 300 umol/s"
</t>
  </si>
  <si>
    <t xml:space="preserve">"10:58:38 Lamp: ParIn -&gt;  750 uml"
</t>
  </si>
  <si>
    <t>10:58:15</t>
  </si>
  <si>
    <t xml:space="preserve">"10:58:38 Flow: Fixed -&gt; 300 umol/s"
</t>
  </si>
  <si>
    <t xml:space="preserve">"10:55:14 Lamp: ParIn -&gt;  500 uml"
</t>
  </si>
  <si>
    <t>10:54:51</t>
  </si>
  <si>
    <t xml:space="preserve">"10:55:14 Flow: Fixed -&gt; 300 umol/s"
</t>
  </si>
  <si>
    <t xml:space="preserve">"10:51:50 Lamp: ParIn -&gt;  300 uml"
</t>
  </si>
  <si>
    <t>10:51:27</t>
  </si>
  <si>
    <t xml:space="preserve">"10:51:50 Flow: Fixed -&gt; 300 umol/s"
</t>
  </si>
  <si>
    <t xml:space="preserve">"10:48:26 Lamp: ParIn -&gt;  150 uml"
</t>
  </si>
  <si>
    <t>10:48:03</t>
  </si>
  <si>
    <t xml:space="preserve">"10:48:26 Flow: Fixed -&gt; 300 umol/s"
</t>
  </si>
  <si>
    <t xml:space="preserve">"10:45:02 Lamp: ParIn -&gt;  100 uml"
</t>
  </si>
  <si>
    <t>10:44:38</t>
  </si>
  <si>
    <t xml:space="preserve">"10:45:01 Flow: Fixed -&gt; 300 umol/s"
</t>
  </si>
  <si>
    <t xml:space="preserve">"10:41:37 Lamp: ParIn -&gt;  50 uml"
</t>
  </si>
  <si>
    <t>10:41:14</t>
  </si>
  <si>
    <t xml:space="preserve">"10:41:37 Flow: Fixed -&gt; 300 umol/s"
</t>
  </si>
  <si>
    <t xml:space="preserve">"10:38:13 Lamp: ParIn -&gt;  25 uml"
</t>
  </si>
  <si>
    <t>10:37:50</t>
  </si>
  <si>
    <t xml:space="preserve">"10:38:13 Flow: Fixed -&gt; 300 umol/s"
</t>
  </si>
  <si>
    <t xml:space="preserve">"10:34:49 Lamp: ParIn -&gt;  0 uml"
</t>
  </si>
  <si>
    <t xml:space="preserve">"10:34:49 Flow: Fixed -&gt; 300 umol/s"
</t>
  </si>
  <si>
    <t xml:space="preserve">"10:34:49 Coolers: Off"
</t>
  </si>
  <si>
    <t xml:space="preserve">"10:34:49 CO2 Mixer: CO2R -&gt; 400 uml"
</t>
  </si>
  <si>
    <t xml:space="preserve">"10:34:49 Lamp: Off"
</t>
  </si>
  <si>
    <t xml:space="preserve">"10:34:34 Launched AutoProg /User/Configs/AutoProgs/LightCurve2"
</t>
  </si>
  <si>
    <t>Sun Oct 10 2021 10:34:33</t>
  </si>
  <si>
    <t xml:space="preserve">"15:59:19 Flow: Fixed -&gt; 300 umol/s"
</t>
  </si>
  <si>
    <t xml:space="preserve">"15:59:19 Coolers: Off"
</t>
  </si>
  <si>
    <t xml:space="preserve">"15:59:19 CO2 Mixer: CO2R -&gt; 400 uml"
</t>
  </si>
  <si>
    <t xml:space="preserve">"15:59:19 Lamp: ParIn -&gt;  2000 uml"
</t>
  </si>
  <si>
    <t>15:58:56</t>
  </si>
  <si>
    <t xml:space="preserve">"15:55:55 Lamp: ParIn -&gt;  2000 uml"
</t>
  </si>
  <si>
    <t>15:55:32</t>
  </si>
  <si>
    <t xml:space="preserve">"15:55:55 Flow: Fixed -&gt; 300 umol/s"
</t>
  </si>
  <si>
    <t xml:space="preserve">"15:52:31 Lamp: ParIn -&gt;  1600 uml"
</t>
  </si>
  <si>
    <t>15:52:08</t>
  </si>
  <si>
    <t xml:space="preserve">"15:52:31 Flow: Fixed -&gt; 300 umol/s"
</t>
  </si>
  <si>
    <t xml:space="preserve">"15:49:07 Lamp: ParIn -&gt;  1250 uml"
</t>
  </si>
  <si>
    <t>15:48:44</t>
  </si>
  <si>
    <t xml:space="preserve">"15:49:07 Flow: Fixed -&gt; 300 umol/s"
</t>
  </si>
  <si>
    <t xml:space="preserve">"15:45:43 Lamp: ParIn -&gt;  1000 uml"
</t>
  </si>
  <si>
    <t>15:45:20</t>
  </si>
  <si>
    <t xml:space="preserve">"15:45:43 Flow: Fixed -&gt; 300 umol/s"
</t>
  </si>
  <si>
    <t xml:space="preserve">"15:42:19 Lamp: ParIn -&gt;  750 uml"
</t>
  </si>
  <si>
    <t>15:41:56</t>
  </si>
  <si>
    <t xml:space="preserve">"15:42:19 Flow: Fixed -&gt; 300 umol/s"
</t>
  </si>
  <si>
    <t xml:space="preserve">"15:38:55 Lamp: ParIn -&gt;  500 uml"
</t>
  </si>
  <si>
    <t>15:38:32</t>
  </si>
  <si>
    <t xml:space="preserve">"15:38:55 Flow: Fixed -&gt; 300 umol/s"
</t>
  </si>
  <si>
    <t xml:space="preserve">"15:35:31 Lamp: ParIn -&gt;  300 uml"
</t>
  </si>
  <si>
    <t>15:35:08</t>
  </si>
  <si>
    <t xml:space="preserve">"15:35:31 Flow: Fixed -&gt; 300 umol/s"
</t>
  </si>
  <si>
    <t xml:space="preserve">"15:32:07 Lamp: ParIn -&gt;  150 uml"
</t>
  </si>
  <si>
    <t>15:31:44</t>
  </si>
  <si>
    <t xml:space="preserve">"15:32:07 Flow: Fixed -&gt; 300 umol/s"
</t>
  </si>
  <si>
    <t xml:space="preserve">"15:28:43 Lamp: ParIn -&gt;  100 uml"
</t>
  </si>
  <si>
    <t>15:28:20</t>
  </si>
  <si>
    <t xml:space="preserve">"15:28:43 Flow: Fixed -&gt; 300 umol/s"
</t>
  </si>
  <si>
    <t xml:space="preserve">"15:25:19 Lamp: ParIn -&gt;  50 uml"
</t>
  </si>
  <si>
    <t>15:24:56</t>
  </si>
  <si>
    <t xml:space="preserve">"15:25:19 Flow: Fixed -&gt; 300 umol/s"
</t>
  </si>
  <si>
    <t xml:space="preserve">"15:21:55 Lamp: ParIn -&gt;  25 uml"
</t>
  </si>
  <si>
    <t>15:21:32</t>
  </si>
  <si>
    <t xml:space="preserve">"15:21:55 Flow: Fixed -&gt; 300 umol/s"
</t>
  </si>
  <si>
    <t xml:space="preserve">"15:18:31 Lamp: ParIn -&gt;  0 uml"
</t>
  </si>
  <si>
    <t xml:space="preserve">"15:18:31 Flow: Fixed -&gt; 300 umol/s"
</t>
  </si>
  <si>
    <t xml:space="preserve">"15:18:31 Coolers: Off"
</t>
  </si>
  <si>
    <t xml:space="preserve">"15:18:31 CO2 Mixer: CO2R -&gt; 400 uml"
</t>
  </si>
  <si>
    <t xml:space="preserve">"15:18:31 Lamp: Off"
</t>
  </si>
  <si>
    <t xml:space="preserve">"15:17:53 Launched AutoProg /User/Configs/AutoProgs/LightCurve2"
</t>
  </si>
  <si>
    <t>Tue Oct 12 2021 15:17:53</t>
  </si>
  <si>
    <t xml:space="preserve">"13:52:11 Flow: Fixed -&gt; 300 umol/s"
</t>
  </si>
  <si>
    <t xml:space="preserve">"13:52:11 Coolers: Off"
</t>
  </si>
  <si>
    <t xml:space="preserve">"13:52:11 CO2 Mixer: CO2R -&gt; 400 uml"
</t>
  </si>
  <si>
    <t xml:space="preserve">"13:52:11 Lamp: ParIn -&gt;  2000 uml"
</t>
  </si>
  <si>
    <t>13:51:49</t>
  </si>
  <si>
    <t xml:space="preserve">"13:48:48 Lamp: ParIn -&gt;  2000 uml"
</t>
  </si>
  <si>
    <t>13:48:26</t>
  </si>
  <si>
    <t xml:space="preserve">"13:48:48 Flow: Fixed -&gt; 300 umol/s"
</t>
  </si>
  <si>
    <t xml:space="preserve">"13:45:25 Lamp: ParIn -&gt;  1600 uml"
</t>
  </si>
  <si>
    <t>13:45:03</t>
  </si>
  <si>
    <t xml:space="preserve">"13:45:25 Flow: Fixed -&gt; 300 umol/s"
</t>
  </si>
  <si>
    <t xml:space="preserve">"13:42:02 Lamp: ParIn -&gt;  1250 uml"
</t>
  </si>
  <si>
    <t>13:41:40</t>
  </si>
  <si>
    <t xml:space="preserve">"13:42:02 Flow: Fixed -&gt; 300 umol/s"
</t>
  </si>
  <si>
    <t xml:space="preserve">"13:38:39 Lamp: ParIn -&gt;  1000 uml"
</t>
  </si>
  <si>
    <t>13:38:17</t>
  </si>
  <si>
    <t xml:space="preserve">"13:38:39 Flow: Fixed -&gt; 300 umol/s"
</t>
  </si>
  <si>
    <t xml:space="preserve">"13:35:16 Lamp: ParIn -&gt;  750 uml"
</t>
  </si>
  <si>
    <t>13:34:54</t>
  </si>
  <si>
    <t xml:space="preserve">"13:35:16 Flow: Fixed -&gt; 300 umol/s"
</t>
  </si>
  <si>
    <t xml:space="preserve">"13:31:53 Lamp: ParIn -&gt;  500 uml"
</t>
  </si>
  <si>
    <t>13:31:31</t>
  </si>
  <si>
    <t xml:space="preserve">"13:31:53 Flow: Fixed -&gt; 300 umol/s"
</t>
  </si>
  <si>
    <t xml:space="preserve">"13:28:30 Lamp: ParIn -&gt;  300 uml"
</t>
  </si>
  <si>
    <t>13:28:08</t>
  </si>
  <si>
    <t xml:space="preserve">"13:28:29 Flow: Fixed -&gt; 300 umol/s"
</t>
  </si>
  <si>
    <t xml:space="preserve">"13:25:07 Lamp: ParIn -&gt;  150 uml"
</t>
  </si>
  <si>
    <t>13:24:45</t>
  </si>
  <si>
    <t xml:space="preserve">"13:25:07 Flow: Fixed -&gt; 300 umol/s"
</t>
  </si>
  <si>
    <t xml:space="preserve">"13:21:44 Lamp: ParIn -&gt;  100 uml"
</t>
  </si>
  <si>
    <t>13:21:22</t>
  </si>
  <si>
    <t xml:space="preserve">"13:21:43 Flow: Fixed -&gt; 300 umol/s"
</t>
  </si>
  <si>
    <t xml:space="preserve">"13:18:21 Lamp: ParIn -&gt;  50 uml"
</t>
  </si>
  <si>
    <t>13:18:00</t>
  </si>
  <si>
    <t xml:space="preserve">"13:18:21 Flow: Fixed -&gt; 300 umol/s"
</t>
  </si>
  <si>
    <t xml:space="preserve">"13:14:59 Lamp: ParIn -&gt;  25 uml"
</t>
  </si>
  <si>
    <t>13:14:37</t>
  </si>
  <si>
    <t xml:space="preserve">"13:14:59 Flow: Fixed -&gt; 300 umol/s"
</t>
  </si>
  <si>
    <t xml:space="preserve">"13:11:36 Lamp: ParIn -&gt;  0 uml"
</t>
  </si>
  <si>
    <t xml:space="preserve">"13:11:36 Flow: Fixed -&gt; 300 umol/s"
</t>
  </si>
  <si>
    <t xml:space="preserve">"13:11:36 Coolers: Off"
</t>
  </si>
  <si>
    <t xml:space="preserve">"13:11:36 CO2 Mixer: CO2R -&gt; 400 uml"
</t>
  </si>
  <si>
    <t xml:space="preserve">"13:11:36 Lamp: Off"
</t>
  </si>
  <si>
    <t xml:space="preserve">"13:10:25 Launched AutoProg /User/Configs/AutoProgs/LightCurve2"
</t>
  </si>
  <si>
    <t>Thr Oct 14 2021 13:10:25</t>
  </si>
  <si>
    <t xml:space="preserve">"12:24:48 Flow: Fixed -&gt; 300 umol/s"
</t>
  </si>
  <si>
    <t xml:space="preserve">"12:24:48 Coolers: Off"
</t>
  </si>
  <si>
    <t xml:space="preserve">"12:24:47 CO2 Mixer: CO2R -&gt; 400 uml"
</t>
  </si>
  <si>
    <t xml:space="preserve">"12:24:47 Lamp: ParIn -&gt;  2000 uml"
</t>
  </si>
  <si>
    <t>12:24:24</t>
  </si>
  <si>
    <t xml:space="preserve">"12:24:47 Flow: Fixed -&gt; 300 umol/s"
</t>
  </si>
  <si>
    <t xml:space="preserve">"12:21:23 Lamp: ParIn -&gt;  2000 uml"
</t>
  </si>
  <si>
    <t>12:20:59</t>
  </si>
  <si>
    <t xml:space="preserve">"12:21:23 Flow: Fixed -&gt; 300 umol/s"
</t>
  </si>
  <si>
    <t xml:space="preserve">"12:17:58 Lamp: ParIn -&gt;  1600 uml"
</t>
  </si>
  <si>
    <t>12:17:34</t>
  </si>
  <si>
    <t xml:space="preserve">"12:17:57 Flow: Fixed -&gt; 300 umol/s"
</t>
  </si>
  <si>
    <t xml:space="preserve">"12:14:33 Lamp: ParIn -&gt;  1250 uml"
</t>
  </si>
  <si>
    <t>12:14:10</t>
  </si>
  <si>
    <t xml:space="preserve">"12:14:33 Flow: Fixed -&gt; 300 umol/s"
</t>
  </si>
  <si>
    <t xml:space="preserve">"12:11:09 Lamp: ParIn -&gt;  1000 uml"
</t>
  </si>
  <si>
    <t>12:10:46</t>
  </si>
  <si>
    <t xml:space="preserve">"12:11:09 Flow: Fixed -&gt; 300 umol/s"
</t>
  </si>
  <si>
    <t xml:space="preserve">"12:07:45 Lamp: ParIn -&gt;  750 uml"
</t>
  </si>
  <si>
    <t xml:space="preserve">"12:07:45 Flow: Fixed -&gt; 300 umol/s"
</t>
  </si>
  <si>
    <t xml:space="preserve">"12:04:21 Lamp: ParIn -&gt;  500 uml"
</t>
  </si>
  <si>
    <t>12:03:58</t>
  </si>
  <si>
    <t xml:space="preserve">"12:00:57 Lamp: ParIn -&gt;  300 uml"
</t>
  </si>
  <si>
    <t>12:00:34</t>
  </si>
  <si>
    <t xml:space="preserve">"12:00:57 Flow: Fixed -&gt; 300 umol/s"
</t>
  </si>
  <si>
    <t xml:space="preserve">"11:57:33 Lamp: ParIn -&gt;  150 uml"
</t>
  </si>
  <si>
    <t>11:57:10</t>
  </si>
  <si>
    <t xml:space="preserve">"11:57:32 Flow: Fixed -&gt; 300 umol/s"
</t>
  </si>
  <si>
    <t xml:space="preserve">"11:54:09 Lamp: ParIn -&gt;  100 uml"
</t>
  </si>
  <si>
    <t>11:53:46</t>
  </si>
  <si>
    <t xml:space="preserve">"11:54:09 Flow: Fixed -&gt; 300 umol/s"
</t>
  </si>
  <si>
    <t xml:space="preserve">"11:50:45 Lamp: ParIn -&gt;  50 uml"
</t>
  </si>
  <si>
    <t>11:50:22</t>
  </si>
  <si>
    <t xml:space="preserve">"11:50:45 Flow: Fixed -&gt; 300 umol/s"
</t>
  </si>
  <si>
    <t xml:space="preserve">"11:47:21 Lamp: ParIn -&gt;  25 uml"
</t>
  </si>
  <si>
    <t>11:46:58</t>
  </si>
  <si>
    <t xml:space="preserve">"11:47:21 Flow: Fixed -&gt; 300 umol/s"
</t>
  </si>
  <si>
    <t xml:space="preserve">"11:43:57 Lamp: ParIn -&gt;  0 uml"
</t>
  </si>
  <si>
    <t xml:space="preserve">"11:43:57 Coolers: Off"
</t>
  </si>
  <si>
    <t xml:space="preserve">"11:43:57 CO2 Mixer: CO2R -&gt; 400 uml"
</t>
  </si>
  <si>
    <t xml:space="preserve">"11:43:57 Lamp: Off"
</t>
  </si>
  <si>
    <t xml:space="preserve">"11:43:31 Launched AutoProg /User/Configs/AutoProgs/LightCurve2"
</t>
  </si>
  <si>
    <t>Thr Oct 14 2021 11:43:31</t>
  </si>
  <si>
    <t xml:space="preserve">"15:13:50 Flow: Fixed -&gt; 300 umol/s"
</t>
  </si>
  <si>
    <t xml:space="preserve">"15:13:50 Coolers: Off"
</t>
  </si>
  <si>
    <t xml:space="preserve">"15:13:50 CO2 Mixer: CO2R -&gt; 400 uml"
</t>
  </si>
  <si>
    <t xml:space="preserve">"15:13:50 Lamp: ParIn -&gt;  2000 uml"
</t>
  </si>
  <si>
    <t>15:13:27</t>
  </si>
  <si>
    <t xml:space="preserve">"15:10:26 Lamp: ParIn -&gt;  2000 uml"
</t>
  </si>
  <si>
    <t>15:10:03</t>
  </si>
  <si>
    <t xml:space="preserve">"15:10:26 Flow: Fixed -&gt; 300 umol/s"
</t>
  </si>
  <si>
    <t xml:space="preserve">"15:07:02 Lamp: ParIn -&gt;  1600 uml"
</t>
  </si>
  <si>
    <t>15:06:39</t>
  </si>
  <si>
    <t xml:space="preserve">"15:07:02 Flow: Fixed -&gt; 300 umol/s"
</t>
  </si>
  <si>
    <t xml:space="preserve">"15:03:38 Lamp: ParIn -&gt;  1250 uml"
</t>
  </si>
  <si>
    <t>15:03:15</t>
  </si>
  <si>
    <t xml:space="preserve">"15:03:38 Flow: Fixed -&gt; 300 umol/s"
</t>
  </si>
  <si>
    <t xml:space="preserve">"15:00:14 Lamp: ParIn -&gt;  1000 uml"
</t>
  </si>
  <si>
    <t>14:59:51</t>
  </si>
  <si>
    <t xml:space="preserve">"15:00:14 Flow: Fixed -&gt; 300 umol/s"
</t>
  </si>
  <si>
    <t xml:space="preserve">"14:56:50 Lamp: ParIn -&gt;  750 uml"
</t>
  </si>
  <si>
    <t>14:56:27</t>
  </si>
  <si>
    <t xml:space="preserve">"14:56:50 Flow: Fixed -&gt; 300 umol/s"
</t>
  </si>
  <si>
    <t xml:space="preserve">"14:53:26 Lamp: ParIn -&gt;  500 uml"
</t>
  </si>
  <si>
    <t>14:53:03</t>
  </si>
  <si>
    <t xml:space="preserve">"14:53:26 Flow: Fixed -&gt; 300 umol/s"
</t>
  </si>
  <si>
    <t xml:space="preserve">"14:50:02 Lamp: ParIn -&gt;  300 uml"
</t>
  </si>
  <si>
    <t>14:49:39</t>
  </si>
  <si>
    <t xml:space="preserve">"14:50:02 Flow: Fixed -&gt; 300 umol/s"
</t>
  </si>
  <si>
    <t xml:space="preserve">"14:46:38 Lamp: ParIn -&gt;  150 uml"
</t>
  </si>
  <si>
    <t>14:46:15</t>
  </si>
  <si>
    <t xml:space="preserve">"14:46:38 Flow: Fixed -&gt; 300 umol/s"
</t>
  </si>
  <si>
    <t xml:space="preserve">"14:43:14 Lamp: ParIn -&gt;  100 uml"
</t>
  </si>
  <si>
    <t>14:42:51</t>
  </si>
  <si>
    <t xml:space="preserve">"14:43:14 Flow: Fixed -&gt; 300 umol/s"
</t>
  </si>
  <si>
    <t xml:space="preserve">"14:39:50 Lamp: ParIn -&gt;  50 uml"
</t>
  </si>
  <si>
    <t>14:39:27</t>
  </si>
  <si>
    <t xml:space="preserve">"14:39:50 Flow: Fixed -&gt; 300 umol/s"
</t>
  </si>
  <si>
    <t xml:space="preserve">"14:36:26 Lamp: ParIn -&gt;  25 uml"
</t>
  </si>
  <si>
    <t>14:36:03</t>
  </si>
  <si>
    <t xml:space="preserve">"14:36:26 Flow: Fixed -&gt; 300 umol/s"
</t>
  </si>
  <si>
    <t xml:space="preserve">"14:33:02 Lamp: ParIn -&gt;  0 uml"
</t>
  </si>
  <si>
    <t xml:space="preserve">"14:33:02 Flow: Fixed -&gt; 300 umol/s"
</t>
  </si>
  <si>
    <t xml:space="preserve">"14:33:02 Coolers: Off"
</t>
  </si>
  <si>
    <t xml:space="preserve">"14:33:02 CO2 Mixer: CO2R -&gt; 400 uml"
</t>
  </si>
  <si>
    <t xml:space="preserve">"14:33:01 Lamp: Off"
</t>
  </si>
  <si>
    <t xml:space="preserve">"14:32:43 Launched AutoProg /User/Configs/AutoProgs/LightCurve2"
</t>
  </si>
  <si>
    <t>Tue Oct 12 2021 14:32:43</t>
  </si>
  <si>
    <t xml:space="preserve">"09:38:15 Flow: Fixed -&gt; 300 umol/s"
</t>
  </si>
  <si>
    <t xml:space="preserve">"09:38:15 Coolers: Off"
</t>
  </si>
  <si>
    <t xml:space="preserve">"09:38:15 CO2 Mixer: CO2R -&gt; 400 uml"
</t>
  </si>
  <si>
    <t xml:space="preserve">"09:38:15 Lamp: ParIn -&gt;  2000 uml"
</t>
  </si>
  <si>
    <t>09:37:52</t>
  </si>
  <si>
    <t xml:space="preserve">"09:34:51 Lamp: ParIn -&gt;  2000 uml"
</t>
  </si>
  <si>
    <t>09:34:28</t>
  </si>
  <si>
    <t xml:space="preserve">"09:34:51 Flow: Fixed -&gt; 300 umol/s"
</t>
  </si>
  <si>
    <t xml:space="preserve">"09:31:27 Lamp: ParIn -&gt;  1600 uml"
</t>
  </si>
  <si>
    <t>09:31:05</t>
  </si>
  <si>
    <t xml:space="preserve">"09:31:27 Flow: Fixed -&gt; 300 umol/s"
</t>
  </si>
  <si>
    <t xml:space="preserve">"09:28:04 Lamp: ParIn -&gt;  1250 uml"
</t>
  </si>
  <si>
    <t>09:27:42</t>
  </si>
  <si>
    <t xml:space="preserve">"09:28:04 Flow: Fixed -&gt; 300 umol/s"
</t>
  </si>
  <si>
    <t xml:space="preserve">"09:24:41 Lamp: ParIn -&gt;  1000 uml"
</t>
  </si>
  <si>
    <t>09:24:19</t>
  </si>
  <si>
    <t xml:space="preserve">"09:24:41 Flow: Fixed -&gt; 300 umol/s"
</t>
  </si>
  <si>
    <t xml:space="preserve">"09:21:18 Lamp: ParIn -&gt;  750 uml"
</t>
  </si>
  <si>
    <t>09:20:55</t>
  </si>
  <si>
    <t xml:space="preserve">"09:21:17 Flow: Fixed -&gt; 300 umol/s"
</t>
  </si>
  <si>
    <t xml:space="preserve">"09:17:54 Lamp: ParIn -&gt;  500 uml"
</t>
  </si>
  <si>
    <t xml:space="preserve">"09:17:54 Flow: Fixed -&gt; 300 umol/s"
</t>
  </si>
  <si>
    <t xml:space="preserve">"09:14:31 Lamp: ParIn -&gt;  300 uml"
</t>
  </si>
  <si>
    <t>09:14:09</t>
  </si>
  <si>
    <t xml:space="preserve">"09:11:08 Lamp: ParIn -&gt;  150 uml"
</t>
  </si>
  <si>
    <t>09:10:46</t>
  </si>
  <si>
    <t xml:space="preserve">"09:11:08 Flow: Fixed -&gt; 300 umol/s"
</t>
  </si>
  <si>
    <t xml:space="preserve">"09:07:45 Lamp: ParIn -&gt;  100 uml"
</t>
  </si>
  <si>
    <t>09:07:23</t>
  </si>
  <si>
    <t xml:space="preserve">"09:07:45 Flow: Fixed -&gt; 300 umol/s"
</t>
  </si>
  <si>
    <t xml:space="preserve">"09:04:22 Lamp: ParIn -&gt;  50 uml"
</t>
  </si>
  <si>
    <t>09:04:00</t>
  </si>
  <si>
    <t xml:space="preserve">"09:04:22 Flow: Fixed -&gt; 300 umol/s"
</t>
  </si>
  <si>
    <t xml:space="preserve">"09:00:59 Lamp: ParIn -&gt;  25 uml"
</t>
  </si>
  <si>
    <t>09:00:37</t>
  </si>
  <si>
    <t xml:space="preserve">"09:00:58 Flow: Fixed -&gt; 300 umol/s"
</t>
  </si>
  <si>
    <t xml:space="preserve">"08:57:36 Lamp: ParIn -&gt;  0 uml"
</t>
  </si>
  <si>
    <t xml:space="preserve">"08:57:36 Flow: Fixed -&gt; 300 umol/s"
</t>
  </si>
  <si>
    <t xml:space="preserve">"08:57:36 Coolers: Off"
</t>
  </si>
  <si>
    <t xml:space="preserve">"08:57:36 CO2 Mixer: CO2R -&gt; 400 uml"
</t>
  </si>
  <si>
    <t xml:space="preserve">"08:57:36 Lamp: Off"
</t>
  </si>
  <si>
    <t xml:space="preserve">"08:57:25 Launched AutoProg /User/Configs/AutoProgs/LightCurve2"
</t>
  </si>
  <si>
    <t>Thr Oct 14 2021 08:57:25</t>
  </si>
  <si>
    <t xml:space="preserve">"11:56:55 Flow: Fixed -&gt; 300 umol/s"
</t>
  </si>
  <si>
    <t xml:space="preserve">"11:56:55 Coolers: Off"
</t>
  </si>
  <si>
    <t xml:space="preserve">"11:56:55 CO2 Mixer: CO2R -&gt; 400 uml"
</t>
  </si>
  <si>
    <t xml:space="preserve">"11:56:55 Lamp: ParIn -&gt;  2000 uml"
</t>
  </si>
  <si>
    <t>11:56:32</t>
  </si>
  <si>
    <t xml:space="preserve">"11:53:31 Lamp: ParIn -&gt;  2000 uml"
</t>
  </si>
  <si>
    <t xml:space="preserve">"11:53:31 Flow: Fixed -&gt; 300 umol/s"
</t>
  </si>
  <si>
    <t xml:space="preserve">"11:50:07 Lamp: ParIn -&gt;  1600 uml"
</t>
  </si>
  <si>
    <t>11:49:44</t>
  </si>
  <si>
    <t xml:space="preserve">"11:46:43 Lamp: ParIn -&gt;  1250 uml"
</t>
  </si>
  <si>
    <t>11:46:21</t>
  </si>
  <si>
    <t xml:space="preserve">"11:46:43 Flow: Fixed -&gt; 300 umol/s"
</t>
  </si>
  <si>
    <t xml:space="preserve">"11:43:20 Lamp: ParIn -&gt;  1000 uml"
</t>
  </si>
  <si>
    <t>11:42:58</t>
  </si>
  <si>
    <t xml:space="preserve">"11:43:20 Flow: Fixed -&gt; 300 umol/s"
</t>
  </si>
  <si>
    <t xml:space="preserve">"11:39:57 Lamp: ParIn -&gt;  750 uml"
</t>
  </si>
  <si>
    <t>11:39:35</t>
  </si>
  <si>
    <t xml:space="preserve">"11:39:57 Flow: Fixed -&gt; 300 umol/s"
</t>
  </si>
  <si>
    <t xml:space="preserve">"11:36:34 Lamp: ParIn -&gt;  500 uml"
</t>
  </si>
  <si>
    <t>11:36:12</t>
  </si>
  <si>
    <t xml:space="preserve">"11:36:34 Flow: Fixed -&gt; 300 umol/s"
</t>
  </si>
  <si>
    <t xml:space="preserve">"11:33:11 Lamp: ParIn -&gt;  300 uml"
</t>
  </si>
  <si>
    <t>11:32:49</t>
  </si>
  <si>
    <t xml:space="preserve">"11:33:11 Flow: Fixed -&gt; 300 umol/s"
</t>
  </si>
  <si>
    <t xml:space="preserve">"11:29:48 Lamp: ParIn -&gt;  150 uml"
</t>
  </si>
  <si>
    <t>11:29:25</t>
  </si>
  <si>
    <t xml:space="preserve">"11:29:47 Flow: Fixed -&gt; 300 umol/s"
</t>
  </si>
  <si>
    <t xml:space="preserve">"11:26:24 Lamp: ParIn -&gt;  100 uml"
</t>
  </si>
  <si>
    <t>11:26:02</t>
  </si>
  <si>
    <t xml:space="preserve">"11:26:24 Flow: Fixed -&gt; 300 umol/s"
</t>
  </si>
  <si>
    <t xml:space="preserve">"11:23:01 Lamp: ParIn -&gt;  50 uml"
</t>
  </si>
  <si>
    <t>11:22:39</t>
  </si>
  <si>
    <t xml:space="preserve">"11:23:01 Flow: Fixed -&gt; 300 umol/s"
</t>
  </si>
  <si>
    <t xml:space="preserve">"11:19:38 Lamp: ParIn -&gt;  25 uml"
</t>
  </si>
  <si>
    <t>11:19:16</t>
  </si>
  <si>
    <t xml:space="preserve">"11:19:38 Flow: Fixed -&gt; 300 umol/s"
</t>
  </si>
  <si>
    <t xml:space="preserve">"11:16:15 Lamp: ParIn -&gt;  0 uml"
</t>
  </si>
  <si>
    <t xml:space="preserve">"11:16:15 Flow: Fixed -&gt; 300 umol/s"
</t>
  </si>
  <si>
    <t xml:space="preserve">"11:16:15 Coolers: Off"
</t>
  </si>
  <si>
    <t xml:space="preserve">"11:16:15 CO2 Mixer: CO2R -&gt; 400 uml"
</t>
  </si>
  <si>
    <t xml:space="preserve">"11:16:15 Lamp: Off"
</t>
  </si>
  <si>
    <t xml:space="preserve">"11:16:04 Launched AutoProg /User/Configs/AutoProgs/LightCurve2"
</t>
  </si>
  <si>
    <t>Thr Oct 14 2021 11:16:04</t>
  </si>
  <si>
    <t xml:space="preserve">"12:41:05 Flow: Fixed -&gt; 300 umol/s"
</t>
  </si>
  <si>
    <t xml:space="preserve">"12:41:05 Coolers: Off"
</t>
  </si>
  <si>
    <t xml:space="preserve">"12:41:05 CO2 Mixer: CO2R -&gt; 400 uml"
</t>
  </si>
  <si>
    <t xml:space="preserve">"12:41:05 Lamp: ParIn -&gt;  2000 uml"
</t>
  </si>
  <si>
    <t>12:40:42</t>
  </si>
  <si>
    <t xml:space="preserve">"12:37:41 Lamp: ParIn -&gt;  2000 uml"
</t>
  </si>
  <si>
    <t>12:37:18</t>
  </si>
  <si>
    <t xml:space="preserve">"12:37:40 Flow: Fixed -&gt; 300 umol/s"
</t>
  </si>
  <si>
    <t xml:space="preserve">"12:34:17 Lamp: ParIn -&gt;  1600 uml"
</t>
  </si>
  <si>
    <t>12:33:55</t>
  </si>
  <si>
    <t xml:space="preserve">"12:34:17 Flow: Fixed -&gt; 300 umol/s"
</t>
  </si>
  <si>
    <t xml:space="preserve">"12:30:54 Lamp: ParIn -&gt;  1250 uml"
</t>
  </si>
  <si>
    <t>12:30:31</t>
  </si>
  <si>
    <t xml:space="preserve">"12:30:54 Flow: Fixed -&gt; 300 umol/s"
</t>
  </si>
  <si>
    <t xml:space="preserve">"12:27:30 Lamp: ParIn -&gt;  1000 uml"
</t>
  </si>
  <si>
    <t>12:27:08</t>
  </si>
  <si>
    <t xml:space="preserve">"12:27:30 Flow: Fixed -&gt; 300 umol/s"
</t>
  </si>
  <si>
    <t xml:space="preserve">"12:24:07 Lamp: ParIn -&gt;  750 uml"
</t>
  </si>
  <si>
    <t>12:23:45</t>
  </si>
  <si>
    <t xml:space="preserve">"12:24:07 Flow: Fixed -&gt; 300 umol/s"
</t>
  </si>
  <si>
    <t xml:space="preserve">"12:20:44 Lamp: ParIn -&gt;  500 uml"
</t>
  </si>
  <si>
    <t>12:20:22</t>
  </si>
  <si>
    <t xml:space="preserve">"12:20:44 Flow: Fixed -&gt; 300 umol/s"
</t>
  </si>
  <si>
    <t xml:space="preserve">"12:17:21 Lamp: ParIn -&gt;  300 uml"
</t>
  </si>
  <si>
    <t>12:16:59</t>
  </si>
  <si>
    <t xml:space="preserve">"12:17:21 Flow: Fixed -&gt; 300 umol/s"
</t>
  </si>
  <si>
    <t xml:space="preserve">"12:13:58 Lamp: ParIn -&gt;  150 uml"
</t>
  </si>
  <si>
    <t>12:13:36</t>
  </si>
  <si>
    <t xml:space="preserve">"12:13:58 Flow: Fixed -&gt; 300 umol/s"
</t>
  </si>
  <si>
    <t xml:space="preserve">"12:10:35 Lamp: ParIn -&gt;  100 uml"
</t>
  </si>
  <si>
    <t>12:10:13</t>
  </si>
  <si>
    <t xml:space="preserve">"12:10:35 Flow: Fixed -&gt; 300 umol/s"
</t>
  </si>
  <si>
    <t xml:space="preserve">"12:07:12 Lamp: ParIn -&gt;  50 uml"
</t>
  </si>
  <si>
    <t>12:06:50</t>
  </si>
  <si>
    <t xml:space="preserve">"12:07:12 Flow: Fixed -&gt; 300 umol/s"
</t>
  </si>
  <si>
    <t xml:space="preserve">"12:03:49 Lamp: ParIn -&gt;  25 uml"
</t>
  </si>
  <si>
    <t>12:03:26</t>
  </si>
  <si>
    <t xml:space="preserve">"12:03:49 Flow: Fixed -&gt; 300 umol/s"
</t>
  </si>
  <si>
    <t xml:space="preserve">"12:00:25 Lamp: ParIn -&gt;  0 uml"
</t>
  </si>
  <si>
    <t xml:space="preserve">"12:00:25 Flow: Fixed -&gt; 300 umol/s"
</t>
  </si>
  <si>
    <t xml:space="preserve">"12:00:25 Coolers: Off"
</t>
  </si>
  <si>
    <t xml:space="preserve">"12:00:25 CO2 Mixer: CO2R -&gt; 400 uml"
</t>
  </si>
  <si>
    <t xml:space="preserve">"12:00:25 Lamp: Off"
</t>
  </si>
  <si>
    <t xml:space="preserve">"12:00:21 Launched AutoProg /User/Configs/AutoProgs/LightCurve2"
</t>
  </si>
  <si>
    <t>Thr Oct 14 2021 12:00:21</t>
  </si>
  <si>
    <t xml:space="preserve">"10:26:54 Flow: Fixed -&gt; 300 umol/s"
</t>
  </si>
  <si>
    <t xml:space="preserve">"10:26:54 Coolers: Off"
</t>
  </si>
  <si>
    <t xml:space="preserve">"10:26:54 CO2 Mixer: CO2R -&gt; 400 uml"
</t>
  </si>
  <si>
    <t xml:space="preserve">"10:26:54 Lamp: ParIn -&gt;  2000 uml"
</t>
  </si>
  <si>
    <t>10:26:31</t>
  </si>
  <si>
    <t xml:space="preserve">"10:23:30 Lamp: ParIn -&gt;  2000 uml"
</t>
  </si>
  <si>
    <t>10:23:07</t>
  </si>
  <si>
    <t xml:space="preserve">"10:23:30 Flow: Fixed -&gt; 300 umol/s"
</t>
  </si>
  <si>
    <t xml:space="preserve">"10:20:06 Lamp: ParIn -&gt;  1600 uml"
</t>
  </si>
  <si>
    <t>10:19:44</t>
  </si>
  <si>
    <t xml:space="preserve">"10:20:06 Flow: Fixed -&gt; 300 umol/s"
</t>
  </si>
  <si>
    <t xml:space="preserve">"10:16:43 Lamp: ParIn -&gt;  1250 uml"
</t>
  </si>
  <si>
    <t>10:16:20</t>
  </si>
  <si>
    <t xml:space="preserve">"10:16:42 Flow: Fixed -&gt; 300 umol/s"
</t>
  </si>
  <si>
    <t xml:space="preserve">"10:13:19 Lamp: ParIn -&gt;  1000 uml"
</t>
  </si>
  <si>
    <t>10:12:57</t>
  </si>
  <si>
    <t xml:space="preserve">"10:13:19 Flow: Fixed -&gt; 300 umol/s"
</t>
  </si>
  <si>
    <t xml:space="preserve">"10:09:56 Lamp: ParIn -&gt;  750 uml"
</t>
  </si>
  <si>
    <t>10:09:34</t>
  </si>
  <si>
    <t xml:space="preserve">"10:09:56 Flow: Fixed -&gt; 300 umol/s"
</t>
  </si>
  <si>
    <t xml:space="preserve">"10:06:33 Lamp: ParIn -&gt;  500 uml"
</t>
  </si>
  <si>
    <t>10:06:11</t>
  </si>
  <si>
    <t xml:space="preserve">"10:06:33 Flow: Fixed -&gt; 300 umol/s"
</t>
  </si>
  <si>
    <t xml:space="preserve">"10:03:10 Lamp: ParIn -&gt;  300 uml"
</t>
  </si>
  <si>
    <t>10:02:48</t>
  </si>
  <si>
    <t xml:space="preserve">"10:03:10 Flow: Fixed -&gt; 300 umol/s"
</t>
  </si>
  <si>
    <t xml:space="preserve">"09:59:47 Lamp: ParIn -&gt;  150 uml"
</t>
  </si>
  <si>
    <t>09:59:25</t>
  </si>
  <si>
    <t xml:space="preserve">"09:59:47 Flow: Fixed -&gt; 300 umol/s"
</t>
  </si>
  <si>
    <t xml:space="preserve">"09:56:24 Lamp: ParIn -&gt;  100 uml"
</t>
  </si>
  <si>
    <t>09:56:02</t>
  </si>
  <si>
    <t xml:space="preserve">"09:56:24 Flow: Fixed -&gt; 300 umol/s"
</t>
  </si>
  <si>
    <t xml:space="preserve">"09:53:01 Lamp: ParIn -&gt;  50 uml"
</t>
  </si>
  <si>
    <t>09:52:39</t>
  </si>
  <si>
    <t xml:space="preserve">"09:53:01 Flow: Fixed -&gt; 300 umol/s"
</t>
  </si>
  <si>
    <t xml:space="preserve">"09:49:38 Lamp: ParIn -&gt;  25 uml"
</t>
  </si>
  <si>
    <t>09:49:16</t>
  </si>
  <si>
    <t xml:space="preserve">"09:49:38 Flow: Fixed -&gt; 300 umol/s"
</t>
  </si>
  <si>
    <t xml:space="preserve">"09:46:15 Lamp: ParIn -&gt;  0 uml"
</t>
  </si>
  <si>
    <t xml:space="preserve">"09:46:15 Flow: Fixed -&gt; 300 umol/s"
</t>
  </si>
  <si>
    <t xml:space="preserve">"09:46:15 Coolers: Off"
</t>
  </si>
  <si>
    <t xml:space="preserve">"09:46:15 CO2 Mixer: CO2R -&gt; 400 uml"
</t>
  </si>
  <si>
    <t xml:space="preserve">"09:46:15 Lamp: Off"
</t>
  </si>
  <si>
    <t xml:space="preserve">"09:46:01 Launched AutoProg /User/Configs/AutoProgs/LightCurve2"
</t>
  </si>
  <si>
    <t>Thr Oct 14 2021 09:46:00</t>
  </si>
  <si>
    <t xml:space="preserve">"11:11:42 Flow: Fixed -&gt; 300 umol/s"
</t>
  </si>
  <si>
    <t xml:space="preserve">"11:11:42 Coolers: Off"
</t>
  </si>
  <si>
    <t xml:space="preserve">"11:11:42 CO2 Mixer: CO2R -&gt; 400 uml"
</t>
  </si>
  <si>
    <t xml:space="preserve">"11:11:42 Lamp: ParIn -&gt;  2000 uml"
</t>
  </si>
  <si>
    <t xml:space="preserve">"11:08:18 Lamp: ParIn -&gt;  2000 uml"
</t>
  </si>
  <si>
    <t>11:07:55</t>
  </si>
  <si>
    <t xml:space="preserve">"11:04:54 Lamp: ParIn -&gt;  1600 uml"
</t>
  </si>
  <si>
    <t>11:04:32</t>
  </si>
  <si>
    <t xml:space="preserve">"11:04:54 Flow: Fixed -&gt; 300 umol/s"
</t>
  </si>
  <si>
    <t xml:space="preserve">"11:01:31 Lamp: ParIn -&gt;  1250 uml"
</t>
  </si>
  <si>
    <t>11:01:09</t>
  </si>
  <si>
    <t xml:space="preserve">"11:01:31 Flow: Fixed -&gt; 300 umol/s"
</t>
  </si>
  <si>
    <t xml:space="preserve">"10:58:08 Lamp: ParIn -&gt;  1000 uml"
</t>
  </si>
  <si>
    <t>10:57:46</t>
  </si>
  <si>
    <t xml:space="preserve">"10:58:08 Flow: Fixed -&gt; 300 umol/s"
</t>
  </si>
  <si>
    <t xml:space="preserve">"10:54:45 Lamp: ParIn -&gt;  750 uml"
</t>
  </si>
  <si>
    <t>10:54:23</t>
  </si>
  <si>
    <t xml:space="preserve">"10:54:45 Flow: Fixed -&gt; 300 umol/s"
</t>
  </si>
  <si>
    <t xml:space="preserve">"10:51:22 Lamp: ParIn -&gt;  500 uml"
</t>
  </si>
  <si>
    <t>10:51:00</t>
  </si>
  <si>
    <t xml:space="preserve">"10:51:22 Flow: Fixed -&gt; 300 umol/s"
</t>
  </si>
  <si>
    <t xml:space="preserve">"10:47:59 Lamp: ParIn -&gt;  300 uml"
</t>
  </si>
  <si>
    <t>10:47:37</t>
  </si>
  <si>
    <t xml:space="preserve">"10:47:59 Flow: Fixed -&gt; 300 umol/s"
</t>
  </si>
  <si>
    <t xml:space="preserve">"10:44:36 Lamp: ParIn -&gt;  150 uml"
</t>
  </si>
  <si>
    <t>10:44:14</t>
  </si>
  <si>
    <t xml:space="preserve">"10:44:36 Flow: Fixed -&gt; 300 umol/s"
</t>
  </si>
  <si>
    <t xml:space="preserve">"10:41:13 Lamp: ParIn -&gt;  100 uml"
</t>
  </si>
  <si>
    <t>10:40:51</t>
  </si>
  <si>
    <t xml:space="preserve">"10:41:13 Flow: Fixed -&gt; 300 umol/s"
</t>
  </si>
  <si>
    <t xml:space="preserve">"10:37:50 Lamp: ParIn -&gt;  50 uml"
</t>
  </si>
  <si>
    <t>10:37:28</t>
  </si>
  <si>
    <t xml:space="preserve">"10:37:50 Flow: Fixed -&gt; 300 umol/s"
</t>
  </si>
  <si>
    <t xml:space="preserve">"10:34:27 Lamp: ParIn -&gt;  25 uml"
</t>
  </si>
  <si>
    <t>10:34:05</t>
  </si>
  <si>
    <t xml:space="preserve">"10:34:27 Flow: Fixed -&gt; 300 umol/s"
</t>
  </si>
  <si>
    <t xml:space="preserve">"10:31:04 Lamp: ParIn -&gt;  0 uml"
</t>
  </si>
  <si>
    <t xml:space="preserve">"10:31:04 Flow: Fixed -&gt; 300 umol/s"
</t>
  </si>
  <si>
    <t xml:space="preserve">"10:31:04 Coolers: Off"
</t>
  </si>
  <si>
    <t xml:space="preserve">"10:31:04 CO2 Mixer: CO2R -&gt; 400 uml"
</t>
  </si>
  <si>
    <t xml:space="preserve">"10:31:03 Lamp: Off"
</t>
  </si>
  <si>
    <t xml:space="preserve">"10:30:49 Launched AutoProg /User/Configs/AutoProgs/LightCurve2"
</t>
  </si>
  <si>
    <t>Thr Oct 14 2021 10:30:49</t>
  </si>
  <si>
    <t xml:space="preserve">"12:29:02 Flow: Fixed -&gt; 300 umol/s"
</t>
  </si>
  <si>
    <t xml:space="preserve">"12:29:02 Coolers: Off"
</t>
  </si>
  <si>
    <t xml:space="preserve">"12:29:02 CO2 Mixer: CO2R -&gt; 400 uml"
</t>
  </si>
  <si>
    <t xml:space="preserve">"12:29:02 Lamp: ParIn -&gt;  2000 uml"
</t>
  </si>
  <si>
    <t>12:28:40</t>
  </si>
  <si>
    <t xml:space="preserve">"12:25:39 Lamp: ParIn -&gt;  2000 uml"
</t>
  </si>
  <si>
    <t>12:25:17</t>
  </si>
  <si>
    <t xml:space="preserve">"12:25:39 Flow: Fixed -&gt; 300 umol/s"
</t>
  </si>
  <si>
    <t xml:space="preserve">"12:22:16 Lamp: ParIn -&gt;  1600 uml"
</t>
  </si>
  <si>
    <t>12:21:54</t>
  </si>
  <si>
    <t xml:space="preserve">"12:22:16 Flow: Fixed -&gt; 300 umol/s"
</t>
  </si>
  <si>
    <t xml:space="preserve">"12:18:53 Lamp: ParIn -&gt;  1250 uml"
</t>
  </si>
  <si>
    <t>12:18:31</t>
  </si>
  <si>
    <t xml:space="preserve">"12:15:30 Lamp: ParIn -&gt;  1000 uml"
</t>
  </si>
  <si>
    <t>12:15:07</t>
  </si>
  <si>
    <t xml:space="preserve">"12:15:30 Flow: Fixed -&gt; 300 umol/s"
</t>
  </si>
  <si>
    <t xml:space="preserve">"12:12:06 Lamp: ParIn -&gt;  750 uml"
</t>
  </si>
  <si>
    <t>12:11:43</t>
  </si>
  <si>
    <t xml:space="preserve">"12:12:05 Flow: Fixed -&gt; 300 umol/s"
</t>
  </si>
  <si>
    <t xml:space="preserve">"12:08:42 Lamp: ParIn -&gt;  500 uml"
</t>
  </si>
  <si>
    <t>12:08:19</t>
  </si>
  <si>
    <t xml:space="preserve">"12:08:42 Flow: Fixed -&gt; 300 umol/s"
</t>
  </si>
  <si>
    <t xml:space="preserve">"12:05:18 Lamp: ParIn -&gt;  300 uml"
</t>
  </si>
  <si>
    <t>12:04:55</t>
  </si>
  <si>
    <t xml:space="preserve">"12:05:17 Flow: Fixed -&gt; 300 umol/s"
</t>
  </si>
  <si>
    <t xml:space="preserve">"12:01:54 Lamp: ParIn -&gt;  150 uml"
</t>
  </si>
  <si>
    <t>12:01:32</t>
  </si>
  <si>
    <t xml:space="preserve">"12:01:54 Flow: Fixed -&gt; 300 umol/s"
</t>
  </si>
  <si>
    <t xml:space="preserve">"11:58:31 Lamp: ParIn -&gt;  100 uml"
</t>
  </si>
  <si>
    <t>11:58:08</t>
  </si>
  <si>
    <t xml:space="preserve">"11:58:31 Flow: Fixed -&gt; 300 umol/s"
</t>
  </si>
  <si>
    <t xml:space="preserve">"11:55:07 Lamp: ParIn -&gt;  50 uml"
</t>
  </si>
  <si>
    <t>11:54:44</t>
  </si>
  <si>
    <t xml:space="preserve">"11:55:07 Flow: Fixed -&gt; 300 umol/s"
</t>
  </si>
  <si>
    <t xml:space="preserve">"11:51:43 Lamp: ParIn -&gt;  25 uml"
</t>
  </si>
  <si>
    <t>11:51:20</t>
  </si>
  <si>
    <t xml:space="preserve">"11:51:42 Flow: Fixed -&gt; 300 umol/s"
</t>
  </si>
  <si>
    <t xml:space="preserve">"11:48:19 Lamp: ParIn -&gt;  0 uml"
</t>
  </si>
  <si>
    <t xml:space="preserve">"11:48:19 Flow: Fixed -&gt; 300 umol/s"
</t>
  </si>
  <si>
    <t xml:space="preserve">"11:48:18 Coolers: Off"
</t>
  </si>
  <si>
    <t xml:space="preserve">"11:48:18 CO2 Mixer: CO2R -&gt; 400 uml"
</t>
  </si>
  <si>
    <t xml:space="preserve">"11:48:18 Lamp: Off"
</t>
  </si>
  <si>
    <t xml:space="preserve">"11:48:11 Launched AutoProg /User/Configs/AutoProgs/LightCurve2"
</t>
  </si>
  <si>
    <t>Sun Sep 19 2021 11:48:10</t>
  </si>
  <si>
    <t xml:space="preserve">"12:15:48 Flow: Fixed -&gt; 300 umol/s"
</t>
  </si>
  <si>
    <t xml:space="preserve">"12:15:48 Coolers: Off"
</t>
  </si>
  <si>
    <t xml:space="preserve">"12:15:48 CO2 Mixer: CO2R -&gt; 400 uml"
</t>
  </si>
  <si>
    <t xml:space="preserve">"12:15:47 Lamp: ParIn -&gt;  2000 uml"
</t>
  </si>
  <si>
    <t xml:space="preserve">"12:15:47 Flow: Fixed -&gt; 300 umol/s"
</t>
  </si>
  <si>
    <t xml:space="preserve">"12:12:21 Lamp: ParIn -&gt;  2000 uml"
</t>
  </si>
  <si>
    <t>12:11:55</t>
  </si>
  <si>
    <t xml:space="preserve">"12:08:54 Lamp: ParIn -&gt;  1600 uml"
</t>
  </si>
  <si>
    <t>12:08:28</t>
  </si>
  <si>
    <t xml:space="preserve">"12:08:54 Flow: Fixed -&gt; 300 umol/s"
</t>
  </si>
  <si>
    <t xml:space="preserve">"12:05:27 Lamp: ParIn -&gt;  1250 uml"
</t>
  </si>
  <si>
    <t>12:05:02</t>
  </si>
  <si>
    <t xml:space="preserve">"12:05:27 Flow: Fixed -&gt; 300 umol/s"
</t>
  </si>
  <si>
    <t xml:space="preserve">"12:02:01 Lamp: ParIn -&gt;  1000 uml"
</t>
  </si>
  <si>
    <t>12:01:36</t>
  </si>
  <si>
    <t xml:space="preserve">"12:02:01 Flow: Fixed -&gt; 300 umol/s"
</t>
  </si>
  <si>
    <t xml:space="preserve">"11:58:35 Lamp: ParIn -&gt;  750 uml"
</t>
  </si>
  <si>
    <t>11:58:10</t>
  </si>
  <si>
    <t xml:space="preserve">"11:58:35 Flow: Fixed -&gt; 300 umol/s"
</t>
  </si>
  <si>
    <t xml:space="preserve">"11:55:09 Lamp: ParIn -&gt;  500 uml"
</t>
  </si>
  <si>
    <t xml:space="preserve">"11:55:09 Flow: Fixed -&gt; 300 umol/s"
</t>
  </si>
  <si>
    <t xml:space="preserve">"11:51:43 Lamp: ParIn -&gt;  300 uml"
</t>
  </si>
  <si>
    <t xml:space="preserve">"11:51:43 Flow: Fixed -&gt; 300 umol/s"
</t>
  </si>
  <si>
    <t xml:space="preserve">"11:48:17 Lamp: ParIn -&gt;  150 uml"
</t>
  </si>
  <si>
    <t>11:47:52</t>
  </si>
  <si>
    <t xml:space="preserve">"11:44:51 Lamp: ParIn -&gt;  100 uml"
</t>
  </si>
  <si>
    <t>11:44:26</t>
  </si>
  <si>
    <t xml:space="preserve">"11:44:51 Flow: Fixed -&gt; 300 umol/s"
</t>
  </si>
  <si>
    <t xml:space="preserve">"11:41:25 Lamp: ParIn -&gt;  50 uml"
</t>
  </si>
  <si>
    <t>11:41:00</t>
  </si>
  <si>
    <t xml:space="preserve">"11:41:25 Flow: Fixed -&gt; 300 umol/s"
</t>
  </si>
  <si>
    <t xml:space="preserve">"11:37:59 Lamp: ParIn -&gt;  25 uml"
</t>
  </si>
  <si>
    <t>11:37:33</t>
  </si>
  <si>
    <t xml:space="preserve">"11:37:58 Flow: Fixed -&gt; 300 umol/s"
</t>
  </si>
  <si>
    <t xml:space="preserve">"11:34:32 Lamp: ParIn -&gt;  0 uml"
</t>
  </si>
  <si>
    <t xml:space="preserve">"11:34:32 Flow: Fixed -&gt; 300 umol/s"
</t>
  </si>
  <si>
    <t xml:space="preserve">"11:34:32 Coolers: Off"
</t>
  </si>
  <si>
    <t xml:space="preserve">"11:34:32 CO2 Mixer: CO2R -&gt; 400 uml"
</t>
  </si>
  <si>
    <t xml:space="preserve">"11:34:32 Lamp: Off"
</t>
  </si>
  <si>
    <t xml:space="preserve">"11:34:19 Launched AutoProg /User/Configs/AutoProgs/LightCurve2"
</t>
  </si>
  <si>
    <t>Sun Sep 19 2021 11:34:19</t>
  </si>
  <si>
    <t xml:space="preserve">"12:14:29 Flow: Fixed -&gt; 300 umol/s"
</t>
  </si>
  <si>
    <t xml:space="preserve">"12:14:29 Coolers: Off"
</t>
  </si>
  <si>
    <t xml:space="preserve">"12:14:29 CO2 Mixer: CO2R -&gt; 400 uml"
</t>
  </si>
  <si>
    <t xml:space="preserve">"12:14:28 Lamp: ParIn -&gt;  2000 uml"
</t>
  </si>
  <si>
    <t>12:14:07</t>
  </si>
  <si>
    <t xml:space="preserve">"12:14:28 Flow: Fixed -&gt; 300 umol/s"
</t>
  </si>
  <si>
    <t xml:space="preserve">"12:11:06 Lamp: ParIn -&gt;  2000 uml"
</t>
  </si>
  <si>
    <t>12:10:44</t>
  </si>
  <si>
    <t xml:space="preserve">"12:11:06 Flow: Fixed -&gt; 300 umol/s"
</t>
  </si>
  <si>
    <t xml:space="preserve">"12:07:43 Lamp: ParIn -&gt;  1600 uml"
</t>
  </si>
  <si>
    <t>12:07:21</t>
  </si>
  <si>
    <t xml:space="preserve">"12:07:43 Flow: Fixed -&gt; 300 umol/s"
</t>
  </si>
  <si>
    <t xml:space="preserve">"12:04:20 Lamp: ParIn -&gt;  1250 uml"
</t>
  </si>
  <si>
    <t xml:space="preserve">"12:04:20 Flow: Fixed -&gt; 300 umol/s"
</t>
  </si>
  <si>
    <t xml:space="preserve">"12:00:57 Lamp: ParIn -&gt;  1000 uml"
</t>
  </si>
  <si>
    <t xml:space="preserve">"11:57:34 Lamp: ParIn -&gt;  750 uml"
</t>
  </si>
  <si>
    <t>11:57:12</t>
  </si>
  <si>
    <t xml:space="preserve">"11:57:33 Flow: Fixed -&gt; 300 umol/s"
</t>
  </si>
  <si>
    <t xml:space="preserve">"11:54:11 Lamp: ParIn -&gt;  500 uml"
</t>
  </si>
  <si>
    <t>11:53:49</t>
  </si>
  <si>
    <t xml:space="preserve">"11:54:11 Flow: Fixed -&gt; 300 umol/s"
</t>
  </si>
  <si>
    <t xml:space="preserve">"11:50:48 Lamp: ParIn -&gt;  300 uml"
</t>
  </si>
  <si>
    <t>11:50:27</t>
  </si>
  <si>
    <t xml:space="preserve">"11:50:48 Flow: Fixed -&gt; 300 umol/s"
</t>
  </si>
  <si>
    <t xml:space="preserve">"11:47:26 Lamp: ParIn -&gt;  150 uml"
</t>
  </si>
  <si>
    <t>11:47:05</t>
  </si>
  <si>
    <t xml:space="preserve">"11:47:26 Flow: Fixed -&gt; 300 umol/s"
</t>
  </si>
  <si>
    <t xml:space="preserve">"11:44:04 Lamp: ParIn -&gt;  100 uml"
</t>
  </si>
  <si>
    <t>11:43:42</t>
  </si>
  <si>
    <t xml:space="preserve">"11:44:04 Flow: Fixed -&gt; 300 umol/s"
</t>
  </si>
  <si>
    <t xml:space="preserve">"11:40:41 Lamp: ParIn -&gt;  50 uml"
</t>
  </si>
  <si>
    <t>11:40:19</t>
  </si>
  <si>
    <t xml:space="preserve">"11:40:40 Flow: Fixed -&gt; 300 umol/s"
</t>
  </si>
  <si>
    <t xml:space="preserve">"11:37:18 Lamp: ParIn -&gt;  25 uml"
</t>
  </si>
  <si>
    <t>11:36:57</t>
  </si>
  <si>
    <t xml:space="preserve">"11:37:18 Flow: Fixed -&gt; 300 umol/s"
</t>
  </si>
  <si>
    <t xml:space="preserve">"11:33:56 Lamp: ParIn -&gt;  0 uml"
</t>
  </si>
  <si>
    <t xml:space="preserve">"11:33:55 Flow: Fixed -&gt; 300 umol/s"
</t>
  </si>
  <si>
    <t xml:space="preserve">"11:33:55 Coolers: Off"
</t>
  </si>
  <si>
    <t xml:space="preserve">"11:33:55 CO2 Mixer: CO2R -&gt; 400 uml"
</t>
  </si>
  <si>
    <t xml:space="preserve">"11:33:55 Lamp: ParIn -&gt;  0 uml"
</t>
  </si>
  <si>
    <t xml:space="preserve">"11:33:45 Launched AutoProg /User/Configs/AutoProgs/LightCurve2"
</t>
  </si>
  <si>
    <t>Sun Sep 19 2021 11:33:44</t>
  </si>
  <si>
    <t xml:space="preserve">"13:16:41 Flow: Fixed -&gt; 300 umol/s"
</t>
  </si>
  <si>
    <t xml:space="preserve">"13:16:41 Coolers: Off"
</t>
  </si>
  <si>
    <t xml:space="preserve">"13:16:41 CO2 Mixer: CO2R -&gt; 400 uml"
</t>
  </si>
  <si>
    <t xml:space="preserve">"13:16:41 Lamp: ParIn -&gt;  2000 uml"
</t>
  </si>
  <si>
    <t>13:16:19</t>
  </si>
  <si>
    <t xml:space="preserve">"13:13:18 Lamp: ParIn -&gt;  2000 uml"
</t>
  </si>
  <si>
    <t>13:12:55</t>
  </si>
  <si>
    <t xml:space="preserve">"13:13:18 Flow: Fixed -&gt; 300 umol/s"
</t>
  </si>
  <si>
    <t xml:space="preserve">"13:09:54 Lamp: ParIn -&gt;  1600 uml"
</t>
  </si>
  <si>
    <t xml:space="preserve">"13:06:30 Lamp: ParIn -&gt;  1250 uml"
</t>
  </si>
  <si>
    <t xml:space="preserve">"13:03:07 Lamp: ParIn -&gt;  1000 uml"
</t>
  </si>
  <si>
    <t>13:02:44</t>
  </si>
  <si>
    <t xml:space="preserve">"12:59:43 Lamp: ParIn -&gt;  750 uml"
</t>
  </si>
  <si>
    <t>12:59:20</t>
  </si>
  <si>
    <t xml:space="preserve">"12:59:42 Flow: Fixed -&gt; 300 umol/s"
</t>
  </si>
  <si>
    <t xml:space="preserve">"12:56:19 Lamp: ParIn -&gt;  500 uml"
</t>
  </si>
  <si>
    <t>12:55:57</t>
  </si>
  <si>
    <t xml:space="preserve">"12:56:19 Flow: Fixed -&gt; 300 umol/s"
</t>
  </si>
  <si>
    <t xml:space="preserve">"12:52:56 Lamp: ParIn -&gt;  300 uml"
</t>
  </si>
  <si>
    <t>12:52:33</t>
  </si>
  <si>
    <t xml:space="preserve">"12:52:56 Flow: Fixed -&gt; 300 umol/s"
</t>
  </si>
  <si>
    <t xml:space="preserve">"12:49:32 Lamp: ParIn -&gt;  150 uml"
</t>
  </si>
  <si>
    <t>12:49:10</t>
  </si>
  <si>
    <t xml:space="preserve">"12:49:32 Flow: Fixed -&gt; 300 umol/s"
</t>
  </si>
  <si>
    <t xml:space="preserve">"12:46:09 Lamp: ParIn -&gt;  100 uml"
</t>
  </si>
  <si>
    <t>12:45:46</t>
  </si>
  <si>
    <t xml:space="preserve">"12:46:09 Flow: Fixed -&gt; 300 umol/s"
</t>
  </si>
  <si>
    <t xml:space="preserve">"12:42:45 Lamp: ParIn -&gt;  50 uml"
</t>
  </si>
  <si>
    <t>12:42:22</t>
  </si>
  <si>
    <t xml:space="preserve">"12:42:44 Flow: Fixed -&gt; 300 umol/s"
</t>
  </si>
  <si>
    <t xml:space="preserve">"12:39:21 Lamp: ParIn -&gt;  25 uml"
</t>
  </si>
  <si>
    <t xml:space="preserve">"12:39:21 Flow: Fixed -&gt; 300 umol/s"
</t>
  </si>
  <si>
    <t xml:space="preserve">"12:35:58 Lamp: ParIn -&gt;  0 uml"
</t>
  </si>
  <si>
    <t xml:space="preserve">"12:35:58 Coolers: Off"
</t>
  </si>
  <si>
    <t xml:space="preserve">"12:35:58 CO2 Mixer: CO2R -&gt; 400 uml"
</t>
  </si>
  <si>
    <t xml:space="preserve">"12:35:58 Lamp: Off"
</t>
  </si>
  <si>
    <t xml:space="preserve">"12:35:52 Launched AutoProg /User/Configs/AutoProgs/LightCurve2"
</t>
  </si>
  <si>
    <t>Sun Sep 19 2021 12:35:52</t>
  </si>
  <si>
    <t xml:space="preserve">"13:03:28 Flow: Fixed -&gt; 300 umol/s"
</t>
  </si>
  <si>
    <t xml:space="preserve">"13:03:28 Coolers: Off"
</t>
  </si>
  <si>
    <t xml:space="preserve">"13:03:28 CO2 Mixer: CO2R -&gt; 400 uml"
</t>
  </si>
  <si>
    <t xml:space="preserve">"13:03:28 Lamp: ParIn -&gt;  2000 uml"
</t>
  </si>
  <si>
    <t>13:03:02</t>
  </si>
  <si>
    <t xml:space="preserve">"13:00:01 Lamp: ParIn -&gt;  2000 uml"
</t>
  </si>
  <si>
    <t>12:59:35</t>
  </si>
  <si>
    <t xml:space="preserve">"13:00:00 Flow: Fixed -&gt; 300 umol/s"
</t>
  </si>
  <si>
    <t xml:space="preserve">"12:56:34 Lamp: ParIn -&gt;  1600 uml"
</t>
  </si>
  <si>
    <t>12:56:09</t>
  </si>
  <si>
    <t xml:space="preserve">"12:56:34 Flow: Fixed -&gt; 300 umol/s"
</t>
  </si>
  <si>
    <t xml:space="preserve">"12:53:08 Lamp: ParIn -&gt;  1250 uml"
</t>
  </si>
  <si>
    <t>12:52:43</t>
  </si>
  <si>
    <t xml:space="preserve">"12:53:08 Flow: Fixed -&gt; 300 umol/s"
</t>
  </si>
  <si>
    <t xml:space="preserve">"12:49:42 Lamp: ParIn -&gt;  1000 uml"
</t>
  </si>
  <si>
    <t>12:49:16</t>
  </si>
  <si>
    <t xml:space="preserve">"12:49:42 Flow: Fixed -&gt; 300 umol/s"
</t>
  </si>
  <si>
    <t xml:space="preserve">"12:46:15 Lamp: ParIn -&gt;  750 uml"
</t>
  </si>
  <si>
    <t>12:45:49</t>
  </si>
  <si>
    <t xml:space="preserve">"12:46:15 Flow: Fixed -&gt; 300 umol/s"
</t>
  </si>
  <si>
    <t xml:space="preserve">"12:42:48 Lamp: ParIn -&gt;  500 uml"
</t>
  </si>
  <si>
    <t xml:space="preserve">"12:42:47 Flow: Fixed -&gt; 300 umol/s"
</t>
  </si>
  <si>
    <t xml:space="preserve">"12:39:21 Lamp: ParIn -&gt;  300 uml"
</t>
  </si>
  <si>
    <t>12:38:56</t>
  </si>
  <si>
    <t xml:space="preserve">"12:35:55 Lamp: ParIn -&gt;  150 uml"
</t>
  </si>
  <si>
    <t>12:35:30</t>
  </si>
  <si>
    <t xml:space="preserve">"12:35:55 Flow: Fixed -&gt; 300 umol/s"
</t>
  </si>
  <si>
    <t xml:space="preserve">"12:32:29 Lamp: ParIn -&gt;  100 uml"
</t>
  </si>
  <si>
    <t xml:space="preserve">"12:32:29 Flow: Fixed -&gt; 300 umol/s"
</t>
  </si>
  <si>
    <t xml:space="preserve">"12:29:03 Lamp: ParIn -&gt;  50 uml"
</t>
  </si>
  <si>
    <t>12:28:38</t>
  </si>
  <si>
    <t xml:space="preserve">"12:25:37 Lamp: ParIn -&gt;  25 uml"
</t>
  </si>
  <si>
    <t>12:25:11</t>
  </si>
  <si>
    <t xml:space="preserve">"12:25:37 Flow: Fixed -&gt; 300 umol/s"
</t>
  </si>
  <si>
    <t xml:space="preserve">"12:22:09 Lamp: ParIn -&gt;  0 uml"
</t>
  </si>
  <si>
    <t xml:space="preserve">"12:22:09 Flow: Fixed -&gt; 300 umol/s"
</t>
  </si>
  <si>
    <t xml:space="preserve">"12:22:09 Coolers: Off"
</t>
  </si>
  <si>
    <t xml:space="preserve">"12:22:09 CO2 Mixer: CO2R -&gt; 400 uml"
</t>
  </si>
  <si>
    <t xml:space="preserve">"12:22:09 Lamp: Off"
</t>
  </si>
  <si>
    <t xml:space="preserve">"12:22:03 Launched AutoProg /User/Configs/AutoProgs/LightCurve2"
</t>
  </si>
  <si>
    <t>Sun Sep 19 2021 12:22:03</t>
  </si>
  <si>
    <t xml:space="preserve">"13:02:09 Flow: Fixed -&gt; 300 umol/s"
</t>
  </si>
  <si>
    <t xml:space="preserve">"13:02:09 Coolers: Off"
</t>
  </si>
  <si>
    <t xml:space="preserve">"13:02:09 CO2 Mixer: CO2R -&gt; 400 uml"
</t>
  </si>
  <si>
    <t xml:space="preserve">"13:02:09 Lamp: ParIn -&gt;  2000 uml"
</t>
  </si>
  <si>
    <t>13:01:47</t>
  </si>
  <si>
    <t xml:space="preserve">"12:58:46 Lamp: ParIn -&gt;  2000 uml"
</t>
  </si>
  <si>
    <t>12:58:24</t>
  </si>
  <si>
    <t xml:space="preserve">"12:58:45 Flow: Fixed -&gt; 300 umol/s"
</t>
  </si>
  <si>
    <t xml:space="preserve">"12:55:23 Lamp: ParIn -&gt;  1600 uml"
</t>
  </si>
  <si>
    <t>12:55:02</t>
  </si>
  <si>
    <t xml:space="preserve">"12:55:23 Flow: Fixed -&gt; 300 umol/s"
</t>
  </si>
  <si>
    <t xml:space="preserve">"12:52:01 Lamp: ParIn -&gt;  1250 uml"
</t>
  </si>
  <si>
    <t>12:51:39</t>
  </si>
  <si>
    <t xml:space="preserve">"12:52:01 Flow: Fixed -&gt; 300 umol/s"
</t>
  </si>
  <si>
    <t xml:space="preserve">"12:48:38 Lamp: ParIn -&gt;  1000 uml"
</t>
  </si>
  <si>
    <t>12:48:16</t>
  </si>
  <si>
    <t xml:space="preserve">"12:48:37 Flow: Fixed -&gt; 300 umol/s"
</t>
  </si>
  <si>
    <t xml:space="preserve">"12:45:14 Lamp: ParIn -&gt;  750 uml"
</t>
  </si>
  <si>
    <t>12:44:53</t>
  </si>
  <si>
    <t xml:space="preserve">"12:45:14 Flow: Fixed -&gt; 300 umol/s"
</t>
  </si>
  <si>
    <t xml:space="preserve">"12:41:52 Lamp: ParIn -&gt;  500 uml"
</t>
  </si>
  <si>
    <t>12:41:31</t>
  </si>
  <si>
    <t xml:space="preserve">"12:41:52 Flow: Fixed -&gt; 300 umol/s"
</t>
  </si>
  <si>
    <t xml:space="preserve">"12:38:30 Lamp: ParIn -&gt;  300 uml"
</t>
  </si>
  <si>
    <t>12:38:08</t>
  </si>
  <si>
    <t xml:space="preserve">"12:38:30 Flow: Fixed -&gt; 300 umol/s"
</t>
  </si>
  <si>
    <t xml:space="preserve">"12:35:07 Lamp: ParIn -&gt;  150 uml"
</t>
  </si>
  <si>
    <t>12:34:45</t>
  </si>
  <si>
    <t xml:space="preserve">"12:35:07 Flow: Fixed -&gt; 300 umol/s"
</t>
  </si>
  <si>
    <t xml:space="preserve">"12:31:44 Lamp: ParIn -&gt;  100 uml"
</t>
  </si>
  <si>
    <t>12:31:22</t>
  </si>
  <si>
    <t xml:space="preserve">"12:31:43 Flow: Fixed -&gt; 300 umol/s"
</t>
  </si>
  <si>
    <t xml:space="preserve">"12:28:21 Lamp: ParIn -&gt;  50 uml"
</t>
  </si>
  <si>
    <t>12:28:00</t>
  </si>
  <si>
    <t xml:space="preserve">"12:28:21 Flow: Fixed -&gt; 300 umol/s"
</t>
  </si>
  <si>
    <t xml:space="preserve">"12:24:59 Lamp: ParIn -&gt;  25 uml"
</t>
  </si>
  <si>
    <t>12:24:37</t>
  </si>
  <si>
    <t xml:space="preserve">"12:24:59 Flow: Fixed -&gt; 300 umol/s"
</t>
  </si>
  <si>
    <t xml:space="preserve">"12:21:36 Lamp: ParIn -&gt;  0 uml"
</t>
  </si>
  <si>
    <t xml:space="preserve">"12:21:36 Flow: Fixed -&gt; 300 umol/s"
</t>
  </si>
  <si>
    <t xml:space="preserve">"12:21:36 Coolers: Off"
</t>
  </si>
  <si>
    <t xml:space="preserve">"12:21:36 CO2 Mixer: CO2R -&gt; 400 uml"
</t>
  </si>
  <si>
    <t xml:space="preserve">"12:21:36 Lamp: Off"
</t>
  </si>
  <si>
    <t xml:space="preserve">"12:21:29 Launched AutoProg /User/Configs/AutoProgs/LightCurve2"
</t>
  </si>
  <si>
    <t>Sun Sep 19 2021 12:21:29</t>
  </si>
  <si>
    <t xml:space="preserve">"14:02:37 Flow: Fixed -&gt; 300 umol/s"
</t>
  </si>
  <si>
    <t xml:space="preserve">"14:02:37 Coolers: Off"
</t>
  </si>
  <si>
    <t xml:space="preserve">"14:02:37 CO2 Mixer: CO2R -&gt; 400 uml"
</t>
  </si>
  <si>
    <t xml:space="preserve">"14:02:37 Lamp: ParIn -&gt;  2000 uml"
</t>
  </si>
  <si>
    <t>14:02:15</t>
  </si>
  <si>
    <t xml:space="preserve">"13:59:14 Lamp: ParIn -&gt;  2000 uml"
</t>
  </si>
  <si>
    <t>13:58:52</t>
  </si>
  <si>
    <t xml:space="preserve">"13:59:14 Flow: Fixed -&gt; 300 umol/s"
</t>
  </si>
  <si>
    <t xml:space="preserve">"13:55:51 Lamp: ParIn -&gt;  1600 uml"
</t>
  </si>
  <si>
    <t>13:55:29</t>
  </si>
  <si>
    <t xml:space="preserve">"13:55:51 Flow: Fixed -&gt; 300 umol/s"
</t>
  </si>
  <si>
    <t xml:space="preserve">"13:52:28 Lamp: ParIn -&gt;  1250 uml"
</t>
  </si>
  <si>
    <t>13:52:06</t>
  </si>
  <si>
    <t xml:space="preserve">"13:52:28 Flow: Fixed -&gt; 300 umol/s"
</t>
  </si>
  <si>
    <t xml:space="preserve">"13:49:05 Lamp: ParIn -&gt;  1000 uml"
</t>
  </si>
  <si>
    <t>13:48:43</t>
  </si>
  <si>
    <t xml:space="preserve">"13:49:05 Flow: Fixed -&gt; 300 umol/s"
</t>
  </si>
  <si>
    <t xml:space="preserve">"13:45:42 Lamp: ParIn -&gt;  750 uml"
</t>
  </si>
  <si>
    <t>13:45:20</t>
  </si>
  <si>
    <t xml:space="preserve">"13:45:42 Flow: Fixed -&gt; 300 umol/s"
</t>
  </si>
  <si>
    <t xml:space="preserve">"13:42:19 Lamp: ParIn -&gt;  500 uml"
</t>
  </si>
  <si>
    <t>13:41:57</t>
  </si>
  <si>
    <t xml:space="preserve">"13:42:19 Flow: Fixed -&gt; 300 umol/s"
</t>
  </si>
  <si>
    <t xml:space="preserve">"13:38:56 Lamp: ParIn -&gt;  300 uml"
</t>
  </si>
  <si>
    <t>13:38:34</t>
  </si>
  <si>
    <t xml:space="preserve">"13:38:56 Flow: Fixed -&gt; 300 umol/s"
</t>
  </si>
  <si>
    <t xml:space="preserve">"13:35:33 Lamp: ParIn -&gt;  150 uml"
</t>
  </si>
  <si>
    <t>13:35:11</t>
  </si>
  <si>
    <t xml:space="preserve">"13:35:33 Flow: Fixed -&gt; 300 umol/s"
</t>
  </si>
  <si>
    <t xml:space="preserve">"13:32:10 Lamp: ParIn -&gt;  100 uml"
</t>
  </si>
  <si>
    <t>13:31:48</t>
  </si>
  <si>
    <t xml:space="preserve">"13:32:10 Flow: Fixed -&gt; 300 umol/s"
</t>
  </si>
  <si>
    <t xml:space="preserve">"13:28:47 Lamp: ParIn -&gt;  50 uml"
</t>
  </si>
  <si>
    <t>13:28:25</t>
  </si>
  <si>
    <t xml:space="preserve">"13:28:47 Flow: Fixed -&gt; 300 umol/s"
</t>
  </si>
  <si>
    <t xml:space="preserve">"13:25:24 Lamp: ParIn -&gt;  25 uml"
</t>
  </si>
  <si>
    <t>13:25:02</t>
  </si>
  <si>
    <t xml:space="preserve">"13:25:24 Flow: Fixed -&gt; 300 umol/s"
</t>
  </si>
  <si>
    <t xml:space="preserve">"13:22:01 Lamp: ParIn -&gt;  0 uml"
</t>
  </si>
  <si>
    <t xml:space="preserve">"13:21:51 Launched AutoProg /User/Configs/AutoProgs/LightCurve2"
</t>
  </si>
  <si>
    <t>Sun Sep 19 2021 13:21:51</t>
  </si>
  <si>
    <t xml:space="preserve">"13:48:09 Flow: Fixed -&gt; 300 umol/s"
</t>
  </si>
  <si>
    <t xml:space="preserve">"13:48:09 Coolers: Off"
</t>
  </si>
  <si>
    <t xml:space="preserve">"13:48:09 CO2 Mixer: CO2R -&gt; 400 uml"
</t>
  </si>
  <si>
    <t xml:space="preserve">"13:48:09 Lamp: ParIn -&gt;  2000 uml"
</t>
  </si>
  <si>
    <t>13:47:47</t>
  </si>
  <si>
    <t xml:space="preserve">"13:48:08 Flow: Fixed -&gt; 300 umol/s"
</t>
  </si>
  <si>
    <t xml:space="preserve">"13:44:46 Lamp: ParIn -&gt;  2000 uml"
</t>
  </si>
  <si>
    <t>13:44:25</t>
  </si>
  <si>
    <t xml:space="preserve">"13:44:46 Flow: Fixed -&gt; 300 umol/s"
</t>
  </si>
  <si>
    <t xml:space="preserve">"13:41:24 Lamp: ParIn -&gt;  1600 uml"
</t>
  </si>
  <si>
    <t>13:41:02</t>
  </si>
  <si>
    <t xml:space="preserve">"13:41:24 Flow: Fixed -&gt; 300 umol/s"
</t>
  </si>
  <si>
    <t xml:space="preserve">"13:38:01 Lamp: ParIn -&gt;  1250 uml"
</t>
  </si>
  <si>
    <t>13:37:39</t>
  </si>
  <si>
    <t xml:space="preserve">"13:38:00 Flow: Fixed -&gt; 300 umol/s"
</t>
  </si>
  <si>
    <t xml:space="preserve">"13:34:38 Lamp: ParIn -&gt;  1000 uml"
</t>
  </si>
  <si>
    <t>13:34:17</t>
  </si>
  <si>
    <t xml:space="preserve">"13:34:38 Flow: Fixed -&gt; 300 umol/s"
</t>
  </si>
  <si>
    <t xml:space="preserve">"13:31:16 Lamp: ParIn -&gt;  750 uml"
</t>
  </si>
  <si>
    <t>13:30:54</t>
  </si>
  <si>
    <t xml:space="preserve">"13:31:16 Flow: Fixed -&gt; 300 umol/s"
</t>
  </si>
  <si>
    <t xml:space="preserve">"13:27:53 Lamp: ParIn -&gt;  500 uml"
</t>
  </si>
  <si>
    <t>13:27:31</t>
  </si>
  <si>
    <t xml:space="preserve">"13:27:53 Flow: Fixed -&gt; 300 umol/s"
</t>
  </si>
  <si>
    <t xml:space="preserve">"13:24:30 Lamp: ParIn -&gt;  300 uml"
</t>
  </si>
  <si>
    <t>13:24:08</t>
  </si>
  <si>
    <t xml:space="preserve">"13:24:29 Flow: Fixed -&gt; 300 umol/s"
</t>
  </si>
  <si>
    <t xml:space="preserve">"13:21:07 Lamp: ParIn -&gt;  150 uml"
</t>
  </si>
  <si>
    <t>13:20:46</t>
  </si>
  <si>
    <t xml:space="preserve">"13:21:07 Flow: Fixed -&gt; 300 umol/s"
</t>
  </si>
  <si>
    <t xml:space="preserve">"13:17:45 Lamp: ParIn -&gt;  100 uml"
</t>
  </si>
  <si>
    <t>13:17:23</t>
  </si>
  <si>
    <t xml:space="preserve">"13:17:45 Flow: Fixed -&gt; 300 umol/s"
</t>
  </si>
  <si>
    <t xml:space="preserve">"13:14:22 Lamp: ParIn -&gt;  50 uml"
</t>
  </si>
  <si>
    <t>13:14:00</t>
  </si>
  <si>
    <t xml:space="preserve">"13:14:21 Flow: Fixed -&gt; 300 umol/s"
</t>
  </si>
  <si>
    <t xml:space="preserve">"13:10:59 Lamp: ParIn -&gt;  25 uml"
</t>
  </si>
  <si>
    <t>13:10:38</t>
  </si>
  <si>
    <t xml:space="preserve">"13:10:59 Flow: Fixed -&gt; 300 umol/s"
</t>
  </si>
  <si>
    <t xml:space="preserve">"13:07:37 Lamp: ParIn -&gt;  0 uml"
</t>
  </si>
  <si>
    <t xml:space="preserve">"13:07:37 Flow: Fixed -&gt; 300 umol/s"
</t>
  </si>
  <si>
    <t xml:space="preserve">"13:07:36 Coolers: Off"
</t>
  </si>
  <si>
    <t xml:space="preserve">"13:07:36 CO2 Mixer: CO2R -&gt; 400 uml"
</t>
  </si>
  <si>
    <t xml:space="preserve">"13:07:36 Lamp: Off"
</t>
  </si>
  <si>
    <t xml:space="preserve">"13:07:32 Launched AutoProg /User/Configs/AutoProgs/LightCurve2"
</t>
  </si>
  <si>
    <t>Sun Sep 19 2021 13:07:32</t>
  </si>
  <si>
    <t xml:space="preserve">"14:52:06 Flow: Fixed -&gt; 300 umol/s"
</t>
  </si>
  <si>
    <t xml:space="preserve">"14:52:06 Coolers: Off"
</t>
  </si>
  <si>
    <t xml:space="preserve">"14:52:06 CO2 Mixer: CO2R -&gt; 400 uml"
</t>
  </si>
  <si>
    <t xml:space="preserve">"14:52:06 Lamp: ParIn -&gt;  2000 uml"
</t>
  </si>
  <si>
    <t>14:51:44</t>
  </si>
  <si>
    <t xml:space="preserve">"14:48:43 Lamp: ParIn -&gt;  2000 uml"
</t>
  </si>
  <si>
    <t>14:48:21</t>
  </si>
  <si>
    <t xml:space="preserve">"14:48:43 Flow: Fixed -&gt; 300 umol/s"
</t>
  </si>
  <si>
    <t xml:space="preserve">"14:45:20 Lamp: ParIn -&gt;  1600 uml"
</t>
  </si>
  <si>
    <t>14:44:58</t>
  </si>
  <si>
    <t xml:space="preserve">"14:45:20 Flow: Fixed -&gt; 300 umol/s"
</t>
  </si>
  <si>
    <t xml:space="preserve">"14:41:57 Lamp: ParIn -&gt;  1250 uml"
</t>
  </si>
  <si>
    <t>14:41:35</t>
  </si>
  <si>
    <t xml:space="preserve">"14:41:57 Flow: Fixed -&gt; 300 umol/s"
</t>
  </si>
  <si>
    <t xml:space="preserve">"14:38:34 Lamp: ParIn -&gt;  1000 uml"
</t>
  </si>
  <si>
    <t>14:38:12</t>
  </si>
  <si>
    <t xml:space="preserve">"14:38:34 Flow: Fixed -&gt; 300 umol/s"
</t>
  </si>
  <si>
    <t xml:space="preserve">"14:35:11 Lamp: ParIn -&gt;  750 uml"
</t>
  </si>
  <si>
    <t>14:34:49</t>
  </si>
  <si>
    <t xml:space="preserve">"14:35:11 Flow: Fixed -&gt; 300 umol/s"
</t>
  </si>
  <si>
    <t xml:space="preserve">"14:31:48 Lamp: ParIn -&gt;  500 uml"
</t>
  </si>
  <si>
    <t>14:31:26</t>
  </si>
  <si>
    <t xml:space="preserve">"14:31:48 Flow: Fixed -&gt; 300 umol/s"
</t>
  </si>
  <si>
    <t xml:space="preserve">"14:28:25 Lamp: ParIn -&gt;  300 uml"
</t>
  </si>
  <si>
    <t>14:28:03</t>
  </si>
  <si>
    <t xml:space="preserve">"14:28:25 Flow: Fixed -&gt; 300 umol/s"
</t>
  </si>
  <si>
    <t xml:space="preserve">"14:25:02 Lamp: ParIn -&gt;  150 uml"
</t>
  </si>
  <si>
    <t>14:24:40</t>
  </si>
  <si>
    <t xml:space="preserve">"14:25:02 Flow: Fixed -&gt; 300 umol/s"
</t>
  </si>
  <si>
    <t xml:space="preserve">"14:21:39 Lamp: ParIn -&gt;  100 uml"
</t>
  </si>
  <si>
    <t>14:21:17</t>
  </si>
  <si>
    <t xml:space="preserve">"14:21:39 Flow: Fixed -&gt; 300 umol/s"
</t>
  </si>
  <si>
    <t xml:space="preserve">"14:18:16 Lamp: ParIn -&gt;  50 uml"
</t>
  </si>
  <si>
    <t>14:17:54</t>
  </si>
  <si>
    <t xml:space="preserve">"14:18:15 Flow: Fixed -&gt; 300 umol/s"
</t>
  </si>
  <si>
    <t xml:space="preserve">"14:14:53 Lamp: ParIn -&gt;  25 uml"
</t>
  </si>
  <si>
    <t>14:14:31</t>
  </si>
  <si>
    <t xml:space="preserve">"14:14:53 Flow: Fixed -&gt; 300 umol/s"
</t>
  </si>
  <si>
    <t xml:space="preserve">"14:11:30 Lamp: ParIn -&gt;  0 uml"
</t>
  </si>
  <si>
    <t xml:space="preserve">"14:11:29 Lamp: Off"
</t>
  </si>
  <si>
    <t xml:space="preserve">"14:11:22 Launched AutoProg /User/Configs/AutoProgs/LightCurve2"
</t>
  </si>
  <si>
    <t>Sun Sep 19 2021 14:11:22</t>
  </si>
  <si>
    <t xml:space="preserve">"14:38:46 Flow: Fixed -&gt; 300 umol/s"
</t>
  </si>
  <si>
    <t xml:space="preserve">"14:38:46 Coolers: Off"
</t>
  </si>
  <si>
    <t xml:space="preserve">"14:38:46 CO2 Mixer: CO2R -&gt; 400 uml"
</t>
  </si>
  <si>
    <t xml:space="preserve">"14:38:46 Lamp: ParIn -&gt;  2000 uml"
</t>
  </si>
  <si>
    <t>14:38:21</t>
  </si>
  <si>
    <t xml:space="preserve">"14:38:45 Flow: Fixed -&gt; 300 umol/s"
</t>
  </si>
  <si>
    <t xml:space="preserve">"14:35:20 Lamp: ParIn -&gt;  2000 uml"
</t>
  </si>
  <si>
    <t>14:34:56</t>
  </si>
  <si>
    <t xml:space="preserve">"14:35:20 Flow: Fixed -&gt; 300 umol/s"
</t>
  </si>
  <si>
    <t xml:space="preserve">"14:31:55 Lamp: ParIn -&gt;  1600 uml"
</t>
  </si>
  <si>
    <t>14:31:31</t>
  </si>
  <si>
    <t xml:space="preserve">"14:31:55 Flow: Fixed -&gt; 300 umol/s"
</t>
  </si>
  <si>
    <t xml:space="preserve">"14:28:30 Lamp: ParIn -&gt;  1250 uml"
</t>
  </si>
  <si>
    <t>14:28:06</t>
  </si>
  <si>
    <t xml:space="preserve">"14:28:30 Flow: Fixed -&gt; 300 umol/s"
</t>
  </si>
  <si>
    <t xml:space="preserve">"14:25:05 Lamp: ParIn -&gt;  1000 uml"
</t>
  </si>
  <si>
    <t>14:24:41</t>
  </si>
  <si>
    <t xml:space="preserve">"14:25:05 Flow: Fixed -&gt; 300 umol/s"
</t>
  </si>
  <si>
    <t xml:space="preserve">"14:21:40 Lamp: ParIn -&gt;  750 uml"
</t>
  </si>
  <si>
    <t>14:21:15</t>
  </si>
  <si>
    <t xml:space="preserve">"14:21:40 Flow: Fixed -&gt; 300 umol/s"
</t>
  </si>
  <si>
    <t xml:space="preserve">"14:18:14 Lamp: ParIn -&gt;  500 uml"
</t>
  </si>
  <si>
    <t>14:17:49</t>
  </si>
  <si>
    <t xml:space="preserve">"14:14:48 Lamp: ParIn -&gt;  300 uml"
</t>
  </si>
  <si>
    <t>14:14:24</t>
  </si>
  <si>
    <t xml:space="preserve">"14:14:48 Flow: Fixed -&gt; 300 umol/s"
</t>
  </si>
  <si>
    <t xml:space="preserve">"14:11:23 Lamp: ParIn -&gt;  150 uml"
</t>
  </si>
  <si>
    <t>14:10:59</t>
  </si>
  <si>
    <t xml:space="preserve">"14:11:23 Flow: Fixed -&gt; 300 umol/s"
</t>
  </si>
  <si>
    <t xml:space="preserve">"14:07:58 Lamp: ParIn -&gt;  100 uml"
</t>
  </si>
  <si>
    <t>14:07:33</t>
  </si>
  <si>
    <t xml:space="preserve">"14:07:58 Flow: Fixed -&gt; 300 umol/s"
</t>
  </si>
  <si>
    <t xml:space="preserve">"14:04:32 Lamp: ParIn -&gt;  50 uml"
</t>
  </si>
  <si>
    <t>14:04:07</t>
  </si>
  <si>
    <t xml:space="preserve">"14:04:32 Flow: Fixed -&gt; 300 umol/s"
</t>
  </si>
  <si>
    <t xml:space="preserve">"14:01:06 Lamp: ParIn -&gt;  25 uml"
</t>
  </si>
  <si>
    <t>14:00:41</t>
  </si>
  <si>
    <t xml:space="preserve">"14:01:06 Flow: Fixed -&gt; 300 umol/s"
</t>
  </si>
  <si>
    <t xml:space="preserve">"13:57:40 Lamp: ParIn -&gt;  0 uml"
</t>
  </si>
  <si>
    <t xml:space="preserve">"13:57:40 Flow: Fixed -&gt; 300 umol/s"
</t>
  </si>
  <si>
    <t xml:space="preserve">"13:57:40 Coolers: Off"
</t>
  </si>
  <si>
    <t xml:space="preserve">"13:57:40 CO2 Mixer: CO2R -&gt; 400 uml"
</t>
  </si>
  <si>
    <t xml:space="preserve">"13:57:39 Lamp: Off"
</t>
  </si>
  <si>
    <t xml:space="preserve">"13:57:33 Launched AutoProg /User/Configs/AutoProgs/LightCurve2"
</t>
  </si>
  <si>
    <t>Sun Sep 19 2021 13:57:33</t>
  </si>
  <si>
    <t xml:space="preserve">"14:37:37 Flow: Fixed -&gt; 300 umol/s"
</t>
  </si>
  <si>
    <t xml:space="preserve">"14:37:37 Coolers: Off"
</t>
  </si>
  <si>
    <t xml:space="preserve">"14:37:37 CO2 Mixer: CO2R -&gt; 400 uml"
</t>
  </si>
  <si>
    <t xml:space="preserve">"14:37:37 Lamp: ParIn -&gt;  2000 uml"
</t>
  </si>
  <si>
    <t>14:37:15</t>
  </si>
  <si>
    <t xml:space="preserve">"14:34:14 Lamp: ParIn -&gt;  2000 uml"
</t>
  </si>
  <si>
    <t>14:33:52</t>
  </si>
  <si>
    <t xml:space="preserve">"14:34:13 Flow: Fixed -&gt; 300 umol/s"
</t>
  </si>
  <si>
    <t xml:space="preserve">"14:30:51 Lamp: ParIn -&gt;  1600 uml"
</t>
  </si>
  <si>
    <t>14:30:30</t>
  </si>
  <si>
    <t xml:space="preserve">"14:30:51 Flow: Fixed -&gt; 300 umol/s"
</t>
  </si>
  <si>
    <t xml:space="preserve">"14:27:29 Lamp: ParIn -&gt;  1250 uml"
</t>
  </si>
  <si>
    <t>14:27:07</t>
  </si>
  <si>
    <t xml:space="preserve">"14:27:29 Flow: Fixed -&gt; 300 umol/s"
</t>
  </si>
  <si>
    <t xml:space="preserve">"14:24:06 Lamp: ParIn -&gt;  1000 uml"
</t>
  </si>
  <si>
    <t>14:23:44</t>
  </si>
  <si>
    <t xml:space="preserve">"14:24:06 Flow: Fixed -&gt; 300 umol/s"
</t>
  </si>
  <si>
    <t xml:space="preserve">"14:20:43 Lamp: ParIn -&gt;  750 uml"
</t>
  </si>
  <si>
    <t>14:20:21</t>
  </si>
  <si>
    <t xml:space="preserve">"14:20:42 Flow: Fixed -&gt; 300 umol/s"
</t>
  </si>
  <si>
    <t xml:space="preserve">"14:17:20 Lamp: ParIn -&gt;  500 uml"
</t>
  </si>
  <si>
    <t>14:16:59</t>
  </si>
  <si>
    <t xml:space="preserve">"14:17:20 Flow: Fixed -&gt; 300 umol/s"
</t>
  </si>
  <si>
    <t xml:space="preserve">"14:13:58 Lamp: ParIn -&gt;  300 uml"
</t>
  </si>
  <si>
    <t>14:13:36</t>
  </si>
  <si>
    <t xml:space="preserve">"14:13:58 Flow: Fixed -&gt; 300 umol/s"
</t>
  </si>
  <si>
    <t xml:space="preserve">"14:10:35 Lamp: ParIn -&gt;  150 uml"
</t>
  </si>
  <si>
    <t>14:10:13</t>
  </si>
  <si>
    <t xml:space="preserve">"14:10:34 Flow: Fixed -&gt; 300 umol/s"
</t>
  </si>
  <si>
    <t xml:space="preserve">"14:07:12 Lamp: ParIn -&gt;  100 uml"
</t>
  </si>
  <si>
    <t>14:06:51</t>
  </si>
  <si>
    <t xml:space="preserve">"14:07:12 Flow: Fixed -&gt; 300 umol/s"
</t>
  </si>
  <si>
    <t xml:space="preserve">"14:03:50 Lamp: ParIn -&gt;  50 uml"
</t>
  </si>
  <si>
    <t>14:03:28</t>
  </si>
  <si>
    <t xml:space="preserve">"14:03:50 Flow: Fixed -&gt; 300 umol/s"
</t>
  </si>
  <si>
    <t xml:space="preserve">"14:00:27 Lamp: ParIn -&gt;  25 uml"
</t>
  </si>
  <si>
    <t>14:00:05</t>
  </si>
  <si>
    <t xml:space="preserve">"14:00:26 Flow: Fixed -&gt; 300 umol/s"
</t>
  </si>
  <si>
    <t xml:space="preserve">"13:57:04 Lamp: ParIn -&gt;  0 uml"
</t>
  </si>
  <si>
    <t xml:space="preserve">"13:57:04 Flow: Fixed -&gt; 300 umol/s"
</t>
  </si>
  <si>
    <t xml:space="preserve">"13:57:04 Coolers: Off"
</t>
  </si>
  <si>
    <t xml:space="preserve">"13:57:04 CO2 Mixer: CO2R -&gt; 400 uml"
</t>
  </si>
  <si>
    <t xml:space="preserve">"13:57:04 Lamp: Off"
</t>
  </si>
  <si>
    <t xml:space="preserve">"13:56:59 Launched AutoProg /User/Configs/AutoProgs/LightCurve2"
</t>
  </si>
  <si>
    <t>Sun Sep 19 2021 13:56:59</t>
  </si>
  <si>
    <t xml:space="preserve">"15:36:58 Flow: Fixed -&gt; 300 umol/s"
</t>
  </si>
  <si>
    <t xml:space="preserve">"15:36:58 Coolers: Off"
</t>
  </si>
  <si>
    <t xml:space="preserve">"15:36:58 CO2 Mixer: CO2R -&gt; 400 uml"
</t>
  </si>
  <si>
    <t xml:space="preserve">"15:36:58 Lamp: ParIn -&gt;  2000 uml"
</t>
  </si>
  <si>
    <t>15:36:36</t>
  </si>
  <si>
    <t xml:space="preserve">"15:33:35 Lamp: ParIn -&gt;  2000 uml"
</t>
  </si>
  <si>
    <t>15:33:13</t>
  </si>
  <si>
    <t xml:space="preserve">"15:33:35 Flow: Fixed -&gt; 300 umol/s"
</t>
  </si>
  <si>
    <t xml:space="preserve">"15:30:12 Lamp: ParIn -&gt;  1600 uml"
</t>
  </si>
  <si>
    <t>15:29:50</t>
  </si>
  <si>
    <t xml:space="preserve">"15:30:12 Flow: Fixed -&gt; 300 umol/s"
</t>
  </si>
  <si>
    <t xml:space="preserve">"15:26:49 Lamp: ParIn -&gt;  1250 uml"
</t>
  </si>
  <si>
    <t>15:26:27</t>
  </si>
  <si>
    <t xml:space="preserve">"15:26:49 Flow: Fixed -&gt; 300 umol/s"
</t>
  </si>
  <si>
    <t xml:space="preserve">"15:23:26 Lamp: ParIn -&gt;  1000 uml"
</t>
  </si>
  <si>
    <t>15:23:04</t>
  </si>
  <si>
    <t xml:space="preserve">"15:23:26 Flow: Fixed -&gt; 300 umol/s"
</t>
  </si>
  <si>
    <t xml:space="preserve">"15:20:03 Lamp: ParIn -&gt;  750 uml"
</t>
  </si>
  <si>
    <t>15:19:41</t>
  </si>
  <si>
    <t xml:space="preserve">"15:20:03 Flow: Fixed -&gt; 300 umol/s"
</t>
  </si>
  <si>
    <t xml:space="preserve">"15:16:40 Lamp: ParIn -&gt;  500 uml"
</t>
  </si>
  <si>
    <t>15:16:19</t>
  </si>
  <si>
    <t xml:space="preserve">"15:16:40 Flow: Fixed -&gt; 300 umol/s"
</t>
  </si>
  <si>
    <t xml:space="preserve">"15:13:18 Lamp: ParIn -&gt;  300 uml"
</t>
  </si>
  <si>
    <t>15:12:56</t>
  </si>
  <si>
    <t xml:space="preserve">"15:13:18 Flow: Fixed -&gt; 300 umol/s"
</t>
  </si>
  <si>
    <t xml:space="preserve">"15:09:55 Lamp: ParIn -&gt;  150 uml"
</t>
  </si>
  <si>
    <t>15:09:33</t>
  </si>
  <si>
    <t xml:space="preserve">"15:09:54 Flow: Fixed -&gt; 300 umol/s"
</t>
  </si>
  <si>
    <t xml:space="preserve">"15:06:32 Lamp: ParIn -&gt;  100 uml"
</t>
  </si>
  <si>
    <t>15:06:11</t>
  </si>
  <si>
    <t xml:space="preserve">"15:06:32 Flow: Fixed -&gt; 300 umol/s"
</t>
  </si>
  <si>
    <t xml:space="preserve">"15:03:10 Lamp: ParIn -&gt;  50 uml"
</t>
  </si>
  <si>
    <t>15:02:48</t>
  </si>
  <si>
    <t xml:space="preserve">"15:03:10 Flow: Fixed -&gt; 300 umol/s"
</t>
  </si>
  <si>
    <t xml:space="preserve">"14:59:47 Lamp: ParIn -&gt;  25 uml"
</t>
  </si>
  <si>
    <t>14:59:25</t>
  </si>
  <si>
    <t xml:space="preserve">"14:59:46 Flow: Fixed -&gt; 300 umol/s"
</t>
  </si>
  <si>
    <t xml:space="preserve">"14:56:24 Lamp: ParIn -&gt;  0 uml"
</t>
  </si>
  <si>
    <t xml:space="preserve">"14:56:23 Flow: Fixed -&gt; 300 umol/s"
</t>
  </si>
  <si>
    <t xml:space="preserve">"14:56:23 Coolers: Off"
</t>
  </si>
  <si>
    <t xml:space="preserve">"14:56:23 CO2 Mixer: CO2R -&gt; 400 uml"
</t>
  </si>
  <si>
    <t xml:space="preserve">"14:56:23 Lamp: Off"
</t>
  </si>
  <si>
    <t xml:space="preserve">"14:56:14 Launched AutoProg /User/Configs/AutoProgs/LightCurve2"
</t>
  </si>
  <si>
    <t>Sun Sep 19 2021 14:56:14</t>
  </si>
  <si>
    <t xml:space="preserve">"15:25:01 Lamp: Off"
</t>
  </si>
  <si>
    <t xml:space="preserve">"15:22:36 Flow: Fixed -&gt; 300 umol/s"
</t>
  </si>
  <si>
    <t xml:space="preserve">"15:22:36 Coolers: Off"
</t>
  </si>
  <si>
    <t xml:space="preserve">"15:22:36 CO2 Mixer: CO2R -&gt; 400 uml"
</t>
  </si>
  <si>
    <t xml:space="preserve">"15:22:36 Lamp: ParIn -&gt;  2000 uml"
</t>
  </si>
  <si>
    <t>15:22:14</t>
  </si>
  <si>
    <t xml:space="preserve">"15:19:13 Lamp: ParIn -&gt;  2000 uml"
</t>
  </si>
  <si>
    <t>15:18:51</t>
  </si>
  <si>
    <t xml:space="preserve">"15:19:13 Flow: Fixed -&gt; 300 umol/s"
</t>
  </si>
  <si>
    <t xml:space="preserve">"15:15:50 Lamp: ParIn -&gt;  1600 uml"
</t>
  </si>
  <si>
    <t>15:15:28</t>
  </si>
  <si>
    <t xml:space="preserve">"15:15:50 Flow: Fixed -&gt; 300 umol/s"
</t>
  </si>
  <si>
    <t xml:space="preserve">"15:12:27 Lamp: ParIn -&gt;  1250 uml"
</t>
  </si>
  <si>
    <t>15:12:05</t>
  </si>
  <si>
    <t xml:space="preserve">"15:12:27 Flow: Fixed -&gt; 300 umol/s"
</t>
  </si>
  <si>
    <t xml:space="preserve">"15:09:04 Lamp: ParIn -&gt;  1000 uml"
</t>
  </si>
  <si>
    <t>15:08:42</t>
  </si>
  <si>
    <t xml:space="preserve">"15:09:03 Flow: Fixed -&gt; 300 umol/s"
</t>
  </si>
  <si>
    <t xml:space="preserve">"15:05:40 Lamp: ParIn -&gt;  750 uml"
</t>
  </si>
  <si>
    <t>15:05:19</t>
  </si>
  <si>
    <t xml:space="preserve">"15:02:18 Lamp: ParIn -&gt;  500 uml"
</t>
  </si>
  <si>
    <t>15:01:57</t>
  </si>
  <si>
    <t xml:space="preserve">"15:02:18 Flow: Fixed -&gt; 300 umol/s"
</t>
  </si>
  <si>
    <t xml:space="preserve">"14:58:56 Lamp: ParIn -&gt;  300 uml"
</t>
  </si>
  <si>
    <t>14:58:34</t>
  </si>
  <si>
    <t xml:space="preserve">"14:58:56 Flow: Fixed -&gt; 300 umol/s"
</t>
  </si>
  <si>
    <t xml:space="preserve">"14:55:33 Lamp: ParIn -&gt;  150 uml"
</t>
  </si>
  <si>
    <t>14:55:11</t>
  </si>
  <si>
    <t xml:space="preserve">"14:55:33 Flow: Fixed -&gt; 300 umol/s"
</t>
  </si>
  <si>
    <t xml:space="preserve">"14:52:09 Lamp: ParIn -&gt;  100 uml"
</t>
  </si>
  <si>
    <t>14:51:48</t>
  </si>
  <si>
    <t xml:space="preserve">"14:52:09 Flow: Fixed -&gt; 300 umol/s"
</t>
  </si>
  <si>
    <t xml:space="preserve">"14:48:47 Lamp: ParIn -&gt;  50 uml"
</t>
  </si>
  <si>
    <t>14:48:26</t>
  </si>
  <si>
    <t xml:space="preserve">"14:48:47 Flow: Fixed -&gt; 300 umol/s"
</t>
  </si>
  <si>
    <t xml:space="preserve">"14:45:25 Lamp: ParIn -&gt;  25 uml"
</t>
  </si>
  <si>
    <t>14:45:03</t>
  </si>
  <si>
    <t xml:space="preserve">"14:45:25 Flow: Fixed -&gt; 300 umol/s"
</t>
  </si>
  <si>
    <t xml:space="preserve">"14:42:02 Lamp: ParIn -&gt;  0 uml"
</t>
  </si>
  <si>
    <t xml:space="preserve">"14:42:02 Flow: Fixed -&gt; 300 umol/s"
</t>
  </si>
  <si>
    <t xml:space="preserve">"14:42:02 Coolers: Off"
</t>
  </si>
  <si>
    <t xml:space="preserve">"14:42:02 CO2 Mixer: CO2R -&gt; 400 uml"
</t>
  </si>
  <si>
    <t xml:space="preserve">"14:42:02 Lamp: Off"
</t>
  </si>
  <si>
    <t xml:space="preserve">"14:41:51 Launched AutoProg /User/Configs/AutoProgs/LightCurve2"
</t>
  </si>
  <si>
    <t>Sun Sep 19 2021 14:41:51</t>
  </si>
  <si>
    <t xml:space="preserve">"11:58:25 Flow: Fixed -&gt; 300 umol/s"
</t>
  </si>
  <si>
    <t xml:space="preserve">"11:58:25 Coolers: Off"
</t>
  </si>
  <si>
    <t xml:space="preserve">"11:58:25 CO2 Mixer: CO2R -&gt; 400 uml"
</t>
  </si>
  <si>
    <t xml:space="preserve">"11:58:25 Lamp: ParIn -&gt;  2000 uml"
</t>
  </si>
  <si>
    <t>11:58:02</t>
  </si>
  <si>
    <t xml:space="preserve">"11:55:01 Lamp: ParIn -&gt;  2000 uml"
</t>
  </si>
  <si>
    <t>11:54:38</t>
  </si>
  <si>
    <t xml:space="preserve">"11:55:00 Flow: Fixed -&gt; 300 umol/s"
</t>
  </si>
  <si>
    <t xml:space="preserve">"11:51:37 Lamp: ParIn -&gt;  1600 uml"
</t>
  </si>
  <si>
    <t>11:51:14</t>
  </si>
  <si>
    <t xml:space="preserve">"11:51:37 Flow: Fixed -&gt; 300 umol/s"
</t>
  </si>
  <si>
    <t xml:space="preserve">"11:48:13 Lamp: ParIn -&gt;  1250 uml"
</t>
  </si>
  <si>
    <t>11:47:50</t>
  </si>
  <si>
    <t xml:space="preserve">"11:48:13 Flow: Fixed -&gt; 300 umol/s"
</t>
  </si>
  <si>
    <t xml:space="preserve">"11:44:49 Lamp: ParIn -&gt;  1000 uml"
</t>
  </si>
  <si>
    <t xml:space="preserve">"11:41:25 Lamp: ParIn -&gt;  750 uml"
</t>
  </si>
  <si>
    <t>11:41:02</t>
  </si>
  <si>
    <t xml:space="preserve">"11:38:01 Lamp: ParIn -&gt;  500 uml"
</t>
  </si>
  <si>
    <t>11:37:38</t>
  </si>
  <si>
    <t xml:space="preserve">"11:38:01 Flow: Fixed -&gt; 300 umol/s"
</t>
  </si>
  <si>
    <t xml:space="preserve">"11:34:37 Lamp: ParIn -&gt;  300 uml"
</t>
  </si>
  <si>
    <t>11:34:14</t>
  </si>
  <si>
    <t xml:space="preserve">"11:34:37 Flow: Fixed -&gt; 300 umol/s"
</t>
  </si>
  <si>
    <t xml:space="preserve">"11:31:13 Lamp: ParIn -&gt;  150 uml"
</t>
  </si>
  <si>
    <t>11:30:50</t>
  </si>
  <si>
    <t xml:space="preserve">"11:31:12 Flow: Fixed -&gt; 300 umol/s"
</t>
  </si>
  <si>
    <t xml:space="preserve">"11:27:49 Lamp: ParIn -&gt;  100 uml"
</t>
  </si>
  <si>
    <t>11:27:27</t>
  </si>
  <si>
    <t xml:space="preserve">"11:27:49 Flow: Fixed -&gt; 300 umol/s"
</t>
  </si>
  <si>
    <t xml:space="preserve">"11:24:26 Lamp: ParIn -&gt;  50 uml"
</t>
  </si>
  <si>
    <t>11:24:03</t>
  </si>
  <si>
    <t xml:space="preserve">"11:24:26 Flow: Fixed -&gt; 300 umol/s"
</t>
  </si>
  <si>
    <t xml:space="preserve">"11:21:02 Lamp: ParIn -&gt;  25 uml"
</t>
  </si>
  <si>
    <t>11:20:39</t>
  </si>
  <si>
    <t xml:space="preserve">"11:21:01 Flow: Fixed -&gt; 300 umol/s"
</t>
  </si>
  <si>
    <t xml:space="preserve">"11:17:38 Lamp: ParIn -&gt;  0 uml"
</t>
  </si>
  <si>
    <t xml:space="preserve">"11:17:38 Flow: Fixed -&gt; 300 umol/s"
</t>
  </si>
  <si>
    <t xml:space="preserve">"11:17:38 Coolers: Off"
</t>
  </si>
  <si>
    <t xml:space="preserve">"11:17:38 CO2 Mixer: CO2R -&gt; 400 uml"
</t>
  </si>
  <si>
    <t xml:space="preserve">"11:17:38 Lamp: Off"
</t>
  </si>
  <si>
    <t xml:space="preserve">"11:17:32 Launched AutoProg /User/Configs/AutoProgs/LightCurve2"
</t>
  </si>
  <si>
    <t>Mon Sep 20 2021 11:17:31</t>
  </si>
  <si>
    <t xml:space="preserve">"11:44:56 Flow: Fixed -&gt; 300 umol/s"
</t>
  </si>
  <si>
    <t xml:space="preserve">"11:44:56 Coolers: Off"
</t>
  </si>
  <si>
    <t xml:space="preserve">"11:44:56 CO2 Mixer: CO2R -&gt; 400 uml"
</t>
  </si>
  <si>
    <t xml:space="preserve">"11:44:55 Lamp: ParIn -&gt;  2000 uml"
</t>
  </si>
  <si>
    <t xml:space="preserve">"11:44:55 Flow: Fixed -&gt; 300 umol/s"
</t>
  </si>
  <si>
    <t xml:space="preserve">"11:41:29 Lamp: ParIn -&gt;  2000 uml"
</t>
  </si>
  <si>
    <t>11:41:04</t>
  </si>
  <si>
    <t xml:space="preserve">"11:38:03 Lamp: ParIn -&gt;  1600 uml"
</t>
  </si>
  <si>
    <t xml:space="preserve">"11:38:03 Flow: Fixed -&gt; 300 umol/s"
</t>
  </si>
  <si>
    <t xml:space="preserve">"11:34:37 Lamp: ParIn -&gt;  1250 uml"
</t>
  </si>
  <si>
    <t>11:34:12</t>
  </si>
  <si>
    <t xml:space="preserve">"11:31:11 Lamp: ParIn -&gt;  1000 uml"
</t>
  </si>
  <si>
    <t xml:space="preserve">"11:31:11 Flow: Fixed -&gt; 300 umol/s"
</t>
  </si>
  <si>
    <t xml:space="preserve">"11:27:45 Lamp: ParIn -&gt;  750 uml"
</t>
  </si>
  <si>
    <t>11:27:20</t>
  </si>
  <si>
    <t xml:space="preserve">"11:24:19 Lamp: ParIn -&gt;  500 uml"
</t>
  </si>
  <si>
    <t>11:23:54</t>
  </si>
  <si>
    <t xml:space="preserve">"11:24:19 Flow: Fixed -&gt; 300 umol/s"
</t>
  </si>
  <si>
    <t xml:space="preserve">"11:20:53 Lamp: ParIn -&gt;  300 uml"
</t>
  </si>
  <si>
    <t>11:20:28</t>
  </si>
  <si>
    <t xml:space="preserve">"11:20:53 Flow: Fixed -&gt; 300 umol/s"
</t>
  </si>
  <si>
    <t xml:space="preserve">"11:17:27 Lamp: ParIn -&gt;  150 uml"
</t>
  </si>
  <si>
    <t>11:17:02</t>
  </si>
  <si>
    <t xml:space="preserve">"11:17:27 Flow: Fixed -&gt; 300 umol/s"
</t>
  </si>
  <si>
    <t xml:space="preserve">"11:14:01 Lamp: ParIn -&gt;  100 uml"
</t>
  </si>
  <si>
    <t>11:13:37</t>
  </si>
  <si>
    <t xml:space="preserve">"11:14:01 Flow: Fixed -&gt; 300 umol/s"
</t>
  </si>
  <si>
    <t xml:space="preserve">"11:10:36 Lamp: ParIn -&gt;  50 uml"
</t>
  </si>
  <si>
    <t>11:10:11</t>
  </si>
  <si>
    <t xml:space="preserve">"11:10:36 Flow: Fixed -&gt; 300 umol/s"
</t>
  </si>
  <si>
    <t xml:space="preserve">"11:07:10 Lamp: ParIn -&gt;  25 uml"
</t>
  </si>
  <si>
    <t>11:06:45</t>
  </si>
  <si>
    <t xml:space="preserve">"11:07:10 Flow: Fixed -&gt; 300 umol/s"
</t>
  </si>
  <si>
    <t xml:space="preserve">"11:03:44 Lamp: ParIn -&gt;  0 uml"
</t>
  </si>
  <si>
    <t xml:space="preserve">"11:03:44 Flow: Fixed -&gt; 300 umol/s"
</t>
  </si>
  <si>
    <t xml:space="preserve">"11:03:44 Coolers: Off"
</t>
  </si>
  <si>
    <t xml:space="preserve">"11:03:44 CO2 Mixer: CO2R -&gt; 400 uml"
</t>
  </si>
  <si>
    <t xml:space="preserve">"11:03:44 Lamp: Off"
</t>
  </si>
  <si>
    <t xml:space="preserve">"11:03:39 Launched AutoProg /User/Configs/AutoProgs/LightCurve2"
</t>
  </si>
  <si>
    <t>Mon Sep 20 2021 11:03:39</t>
  </si>
  <si>
    <t xml:space="preserve">"11:43:42 Flow: Fixed -&gt; 300 umol/s"
</t>
  </si>
  <si>
    <t xml:space="preserve">"11:43:42 Coolers: Off"
</t>
  </si>
  <si>
    <t xml:space="preserve">"11:43:42 CO2 Mixer: CO2R -&gt; 400 uml"
</t>
  </si>
  <si>
    <t xml:space="preserve">"11:43:42 Lamp: ParIn -&gt;  2000 uml"
</t>
  </si>
  <si>
    <t>11:43:20</t>
  </si>
  <si>
    <t xml:space="preserve">"11:40:19 Lamp: ParIn -&gt;  2000 uml"
</t>
  </si>
  <si>
    <t>11:39:57</t>
  </si>
  <si>
    <t xml:space="preserve">"11:40:18 Flow: Fixed -&gt; 300 umol/s"
</t>
  </si>
  <si>
    <t xml:space="preserve">"11:36:56 Lamp: ParIn -&gt;  1600 uml"
</t>
  </si>
  <si>
    <t>11:36:35</t>
  </si>
  <si>
    <t xml:space="preserve">"11:36:56 Flow: Fixed -&gt; 300 umol/s"
</t>
  </si>
  <si>
    <t xml:space="preserve">"11:33:34 Lamp: ParIn -&gt;  1250 uml"
</t>
  </si>
  <si>
    <t>11:33:12</t>
  </si>
  <si>
    <t xml:space="preserve">"11:33:34 Flow: Fixed -&gt; 300 umol/s"
</t>
  </si>
  <si>
    <t xml:space="preserve">"11:30:11 Lamp: ParIn -&gt;  1000 uml"
</t>
  </si>
  <si>
    <t>11:29:49</t>
  </si>
  <si>
    <t xml:space="preserve">"11:30:11 Flow: Fixed -&gt; 300 umol/s"
</t>
  </si>
  <si>
    <t xml:space="preserve">"11:26:48 Lamp: ParIn -&gt;  750 uml"
</t>
  </si>
  <si>
    <t>11:26:26</t>
  </si>
  <si>
    <t xml:space="preserve">"11:26:48 Flow: Fixed -&gt; 300 umol/s"
</t>
  </si>
  <si>
    <t xml:space="preserve">"11:23:25 Lamp: ParIn -&gt;  500 uml"
</t>
  </si>
  <si>
    <t>11:23:03</t>
  </si>
  <si>
    <t xml:space="preserve">"11:23:25 Flow: Fixed -&gt; 300 umol/s"
</t>
  </si>
  <si>
    <t xml:space="preserve">"11:20:02 Lamp: ParIn -&gt;  300 uml"
</t>
  </si>
  <si>
    <t>11:19:40</t>
  </si>
  <si>
    <t xml:space="preserve">"11:20:01 Flow: Fixed -&gt; 300 umol/s"
</t>
  </si>
  <si>
    <t xml:space="preserve">"11:16:39 Lamp: ParIn -&gt;  150 uml"
</t>
  </si>
  <si>
    <t>11:16:18</t>
  </si>
  <si>
    <t xml:space="preserve">"11:16:39 Flow: Fixed -&gt; 300 umol/s"
</t>
  </si>
  <si>
    <t xml:space="preserve">"11:13:17 Lamp: ParIn -&gt;  100 uml"
</t>
  </si>
  <si>
    <t>11:12:56</t>
  </si>
  <si>
    <t xml:space="preserve">"11:13:17 Flow: Fixed -&gt; 300 umol/s"
</t>
  </si>
  <si>
    <t xml:space="preserve">"11:09:55 Lamp: ParIn -&gt;  50 uml"
</t>
  </si>
  <si>
    <t xml:space="preserve">"11:09:55 Flow: Fixed -&gt; 300 umol/s"
</t>
  </si>
  <si>
    <t xml:space="preserve">"11:06:32 Lamp: ParIn -&gt;  25 uml"
</t>
  </si>
  <si>
    <t>11:06:10</t>
  </si>
  <si>
    <t xml:space="preserve">"11:06:31 Flow: Fixed -&gt; 300 umol/s"
</t>
  </si>
  <si>
    <t xml:space="preserve">"11:03:09 Lamp: ParIn -&gt;  0 uml"
</t>
  </si>
  <si>
    <t xml:space="preserve">"11:03:09 Flow: Fixed -&gt; 300 umol/s"
</t>
  </si>
  <si>
    <t xml:space="preserve">"11:03:09 Coolers: Off"
</t>
  </si>
  <si>
    <t xml:space="preserve">"11:03:09 CO2 Mixer: CO2R -&gt; 400 uml"
</t>
  </si>
  <si>
    <t xml:space="preserve">"11:03:09 Lamp: Off"
</t>
  </si>
  <si>
    <t xml:space="preserve">"11:03:01 Launched AutoProg /User/Configs/AutoProgs/LightCurve2"
</t>
  </si>
  <si>
    <t>Mon Sep 20 2021 11:03:01</t>
  </si>
  <si>
    <t xml:space="preserve">"12:44:45 Flow: Fixed -&gt; 300 umol/s"
</t>
  </si>
  <si>
    <t xml:space="preserve">"12:44:45 Coolers: Off"
</t>
  </si>
  <si>
    <t xml:space="preserve">"12:44:45 CO2 Mixer: CO2R -&gt; 400 uml"
</t>
  </si>
  <si>
    <t xml:space="preserve">"12:44:45 Lamp: ParIn -&gt;  2000 uml"
</t>
  </si>
  <si>
    <t>12:44:22</t>
  </si>
  <si>
    <t xml:space="preserve">"12:41:21 Lamp: ParIn -&gt;  2000 uml"
</t>
  </si>
  <si>
    <t>12:40:58</t>
  </si>
  <si>
    <t xml:space="preserve">"12:41:21 Flow: Fixed -&gt; 300 umol/s"
</t>
  </si>
  <si>
    <t xml:space="preserve">"12:37:57 Lamp: ParIn -&gt;  1600 uml"
</t>
  </si>
  <si>
    <t>12:37:34</t>
  </si>
  <si>
    <t xml:space="preserve">"12:37:56 Flow: Fixed -&gt; 300 umol/s"
</t>
  </si>
  <si>
    <t xml:space="preserve">"12:34:33 Lamp: ParIn -&gt;  1250 uml"
</t>
  </si>
  <si>
    <t>12:34:10</t>
  </si>
  <si>
    <t xml:space="preserve">"12:34:33 Flow: Fixed -&gt; 300 umol/s"
</t>
  </si>
  <si>
    <t xml:space="preserve">"12:31:09 Lamp: ParIn -&gt;  1000 uml"
</t>
  </si>
  <si>
    <t>12:30:46</t>
  </si>
  <si>
    <t xml:space="preserve">"12:31:08 Flow: Fixed -&gt; 300 umol/s"
</t>
  </si>
  <si>
    <t xml:space="preserve">"12:27:45 Lamp: ParIn -&gt;  750 uml"
</t>
  </si>
  <si>
    <t>12:27:23</t>
  </si>
  <si>
    <t xml:space="preserve">"12:27:45 Flow: Fixed -&gt; 300 umol/s"
</t>
  </si>
  <si>
    <t xml:space="preserve">"12:24:22 Lamp: ParIn -&gt;  500 uml"
</t>
  </si>
  <si>
    <t>12:23:59</t>
  </si>
  <si>
    <t xml:space="preserve">"12:24:22 Flow: Fixed -&gt; 300 umol/s"
</t>
  </si>
  <si>
    <t xml:space="preserve">"12:20:58 Lamp: ParIn -&gt;  300 uml"
</t>
  </si>
  <si>
    <t>12:20:35</t>
  </si>
  <si>
    <t xml:space="preserve">"12:20:58 Flow: Fixed -&gt; 300 umol/s"
</t>
  </si>
  <si>
    <t xml:space="preserve">"12:17:34 Lamp: ParIn -&gt;  150 uml"
</t>
  </si>
  <si>
    <t>12:17:11</t>
  </si>
  <si>
    <t xml:space="preserve">"12:17:33 Flow: Fixed -&gt; 300 umol/s"
</t>
  </si>
  <si>
    <t xml:space="preserve">"12:14:10 Lamp: ParIn -&gt;  100 uml"
</t>
  </si>
  <si>
    <t>12:13:48</t>
  </si>
  <si>
    <t xml:space="preserve">"12:14:10 Flow: Fixed -&gt; 300 umol/s"
</t>
  </si>
  <si>
    <t xml:space="preserve">"12:10:47 Lamp: ParIn -&gt;  50 uml"
</t>
  </si>
  <si>
    <t>12:10:24</t>
  </si>
  <si>
    <t xml:space="preserve">"12:10:47 Flow: Fixed -&gt; 300 umol/s"
</t>
  </si>
  <si>
    <t xml:space="preserve">"12:07:23 Lamp: ParIn -&gt;  25 uml"
</t>
  </si>
  <si>
    <t>12:07:00</t>
  </si>
  <si>
    <t xml:space="preserve">"12:07:22 Flow: Fixed -&gt; 300 umol/s"
</t>
  </si>
  <si>
    <t xml:space="preserve">"12:03:59 Lamp: ParIn -&gt;  0 uml"
</t>
  </si>
  <si>
    <t xml:space="preserve">"12:03:59 Flow: Fixed -&gt; 300 umol/s"
</t>
  </si>
  <si>
    <t xml:space="preserve">"12:03:59 Coolers: Off"
</t>
  </si>
  <si>
    <t xml:space="preserve">"12:03:59 CO2 Mixer: CO2R -&gt; 400 uml"
</t>
  </si>
  <si>
    <t xml:space="preserve">"12:03:59 Lamp: Off"
</t>
  </si>
  <si>
    <t xml:space="preserve">"12:03:50 Launched AutoProg /User/Configs/AutoProgs/LightCurve2"
</t>
  </si>
  <si>
    <t>Mon Sep 20 2021 12:03:50</t>
  </si>
  <si>
    <t xml:space="preserve">"12:31:15 Flow: Fixed -&gt; 300 umol/s"
</t>
  </si>
  <si>
    <t xml:space="preserve">"12:31:15 Coolers: Off"
</t>
  </si>
  <si>
    <t xml:space="preserve">"12:31:15 CO2 Mixer: CO2R -&gt; 400 uml"
</t>
  </si>
  <si>
    <t xml:space="preserve">"12:31:15 Lamp: ParIn -&gt;  2000 uml"
</t>
  </si>
  <si>
    <t>12:30:50</t>
  </si>
  <si>
    <t xml:space="preserve">"12:27:49 Lamp: ParIn -&gt;  2000 uml"
</t>
  </si>
  <si>
    <t>12:27:24</t>
  </si>
  <si>
    <t xml:space="preserve">"12:27:49 Flow: Fixed -&gt; 300 umol/s"
</t>
  </si>
  <si>
    <t xml:space="preserve">"12:24:23 Lamp: ParIn -&gt;  1600 uml"
</t>
  </si>
  <si>
    <t>12:23:58</t>
  </si>
  <si>
    <t xml:space="preserve">"12:24:23 Flow: Fixed -&gt; 300 umol/s"
</t>
  </si>
  <si>
    <t xml:space="preserve">"12:20:57 Lamp: ParIn -&gt;  1250 uml"
</t>
  </si>
  <si>
    <t>12:20:32</t>
  </si>
  <si>
    <t xml:space="preserve">"12:20:57 Flow: Fixed -&gt; 300 umol/s"
</t>
  </si>
  <si>
    <t xml:space="preserve">"12:17:31 Lamp: ParIn -&gt;  1000 uml"
</t>
  </si>
  <si>
    <t xml:space="preserve">"12:17:31 Flow: Fixed -&gt; 300 umol/s"
</t>
  </si>
  <si>
    <t xml:space="preserve">"12:14:06 Lamp: ParIn -&gt;  750 uml"
</t>
  </si>
  <si>
    <t>12:13:41</t>
  </si>
  <si>
    <t xml:space="preserve">"12:10:40 Lamp: ParIn -&gt;  500 uml"
</t>
  </si>
  <si>
    <t>12:10:15</t>
  </si>
  <si>
    <t xml:space="preserve">"12:10:39 Flow: Fixed -&gt; 300 umol/s"
</t>
  </si>
  <si>
    <t xml:space="preserve">"12:07:14 Lamp: ParIn -&gt;  300 uml"
</t>
  </si>
  <si>
    <t xml:space="preserve">"12:07:14 Flow: Fixed -&gt; 300 umol/s"
</t>
  </si>
  <si>
    <t xml:space="preserve">"12:03:49 Lamp: ParIn -&gt;  150 uml"
</t>
  </si>
  <si>
    <t xml:space="preserve">"12:00:23 Lamp: ParIn -&gt;  100 uml"
</t>
  </si>
  <si>
    <t>11:59:58</t>
  </si>
  <si>
    <t xml:space="preserve">"12:00:22 Flow: Fixed -&gt; 300 umol/s"
</t>
  </si>
  <si>
    <t xml:space="preserve">"11:56:57 Lamp: ParIn -&gt;  50 uml"
</t>
  </si>
  <si>
    <t>11:56:33</t>
  </si>
  <si>
    <t xml:space="preserve">"11:56:57 Flow: Fixed -&gt; 300 umol/s"
</t>
  </si>
  <si>
    <t xml:space="preserve">"11:53:32 Lamp: ParIn -&gt;  25 uml"
</t>
  </si>
  <si>
    <t>11:53:07</t>
  </si>
  <si>
    <t xml:space="preserve">"11:53:32 Flow: Fixed -&gt; 300 umol/s"
</t>
  </si>
  <si>
    <t xml:space="preserve">"11:50:06 Lamp: ParIn -&gt;  0 uml"
</t>
  </si>
  <si>
    <t xml:space="preserve">"11:50:06 Flow: Fixed -&gt; 300 umol/s"
</t>
  </si>
  <si>
    <t xml:space="preserve">"11:50:06 Coolers: Off"
</t>
  </si>
  <si>
    <t xml:space="preserve">"11:50:06 CO2 Mixer: CO2R -&gt; 400 uml"
</t>
  </si>
  <si>
    <t xml:space="preserve">"11:50:06 Lamp: Off"
</t>
  </si>
  <si>
    <t xml:space="preserve">"11:49:56 Launched AutoProg /User/Configs/AutoProgs/LightCurve2"
</t>
  </si>
  <si>
    <t>Mon Sep 20 2021 11:49:56</t>
  </si>
  <si>
    <t xml:space="preserve">"12:30:04 Flow: Fixed -&gt; 300 umol/s"
</t>
  </si>
  <si>
    <t xml:space="preserve">"12:30:04 Coolers: Off"
</t>
  </si>
  <si>
    <t xml:space="preserve">"12:30:04 CO2 Mixer: CO2R -&gt; 400 uml"
</t>
  </si>
  <si>
    <t xml:space="preserve">"12:30:04 Lamp: ParIn -&gt;  2000 uml"
</t>
  </si>
  <si>
    <t>12:29:42</t>
  </si>
  <si>
    <t xml:space="preserve">"12:26:41 Lamp: ParIn -&gt;  2000 uml"
</t>
  </si>
  <si>
    <t>12:26:19</t>
  </si>
  <si>
    <t xml:space="preserve">"12:26:41 Flow: Fixed -&gt; 300 umol/s"
</t>
  </si>
  <si>
    <t xml:space="preserve">"12:23:18 Lamp: ParIn -&gt;  1600 uml"
</t>
  </si>
  <si>
    <t>12:22:56</t>
  </si>
  <si>
    <t xml:space="preserve">"12:23:18 Flow: Fixed -&gt; 300 umol/s"
</t>
  </si>
  <si>
    <t xml:space="preserve">"12:19:55 Lamp: ParIn -&gt;  1250 uml"
</t>
  </si>
  <si>
    <t>12:19:33</t>
  </si>
  <si>
    <t xml:space="preserve">"12:19:55 Flow: Fixed -&gt; 300 umol/s"
</t>
  </si>
  <si>
    <t xml:space="preserve">"12:16:32 Lamp: ParIn -&gt;  1000 uml"
</t>
  </si>
  <si>
    <t>12:16:10</t>
  </si>
  <si>
    <t xml:space="preserve">"12:16:32 Flow: Fixed -&gt; 300 umol/s"
</t>
  </si>
  <si>
    <t xml:space="preserve">"12:13:09 Lamp: ParIn -&gt;  750 uml"
</t>
  </si>
  <si>
    <t>12:12:47</t>
  </si>
  <si>
    <t xml:space="preserve">"12:13:08 Flow: Fixed -&gt; 300 umol/s"
</t>
  </si>
  <si>
    <t xml:space="preserve">"12:09:46 Lamp: ParIn -&gt;  500 uml"
</t>
  </si>
  <si>
    <t>12:09:24</t>
  </si>
  <si>
    <t xml:space="preserve">"12:09:46 Flow: Fixed -&gt; 300 umol/s"
</t>
  </si>
  <si>
    <t xml:space="preserve">"12:06:23 Lamp: ParIn -&gt;  300 uml"
</t>
  </si>
  <si>
    <t>12:06:01</t>
  </si>
  <si>
    <t xml:space="preserve">"12:06:22 Flow: Fixed -&gt; 300 umol/s"
</t>
  </si>
  <si>
    <t xml:space="preserve">"12:03:00 Lamp: ParIn -&gt;  150 uml"
</t>
  </si>
  <si>
    <t>12:02:39</t>
  </si>
  <si>
    <t xml:space="preserve">"12:03:00 Flow: Fixed -&gt; 300 umol/s"
</t>
  </si>
  <si>
    <t xml:space="preserve">"11:59:38 Lamp: ParIn -&gt;  100 uml"
</t>
  </si>
  <si>
    <t>11:59:16</t>
  </si>
  <si>
    <t xml:space="preserve">"11:59:38 Flow: Fixed -&gt; 300 umol/s"
</t>
  </si>
  <si>
    <t xml:space="preserve">"11:56:15 Lamp: ParIn -&gt;  50 uml"
</t>
  </si>
  <si>
    <t xml:space="preserve">"11:56:14 Flow: Fixed -&gt; 300 umol/s"
</t>
  </si>
  <si>
    <t>11:52:30</t>
  </si>
  <si>
    <t xml:space="preserve">"11:52:51 Flow: Fixed -&gt; 300 umol/s"
</t>
  </si>
  <si>
    <t xml:space="preserve">"11:49:29 Lamp: ParIn -&gt;  0 uml"
</t>
  </si>
  <si>
    <t xml:space="preserve">"11:49:29 Flow: Fixed -&gt; 300 umol/s"
</t>
  </si>
  <si>
    <t xml:space="preserve">"11:49:29 Coolers: Off"
</t>
  </si>
  <si>
    <t xml:space="preserve">"11:49:29 CO2 Mixer: CO2R -&gt; 400 uml"
</t>
  </si>
  <si>
    <t xml:space="preserve">"11:49:29 Lamp: Off"
</t>
  </si>
  <si>
    <t xml:space="preserve">"11:49:19 Launched AutoProg /User/Configs/AutoProgs/LightCurve2"
</t>
  </si>
  <si>
    <t>Mon Sep 20 2021 11:49:19</t>
  </si>
  <si>
    <t xml:space="preserve">"13:30:11 Flow: Fixed -&gt; 300 umol/s"
</t>
  </si>
  <si>
    <t xml:space="preserve">"13:30:11 Coolers: Off"
</t>
  </si>
  <si>
    <t xml:space="preserve">"13:30:11 CO2 Mixer: CO2R -&gt; 400 uml"
</t>
  </si>
  <si>
    <t xml:space="preserve">"13:30:11 Lamp: ParIn -&gt;  2000 uml"
</t>
  </si>
  <si>
    <t>13:29:48</t>
  </si>
  <si>
    <t xml:space="preserve">"13:26:47 Lamp: ParIn -&gt;  2000 uml"
</t>
  </si>
  <si>
    <t>13:26:24</t>
  </si>
  <si>
    <t xml:space="preserve">"13:26:46 Flow: Fixed -&gt; 300 umol/s"
</t>
  </si>
  <si>
    <t xml:space="preserve">"13:23:23 Lamp: ParIn -&gt;  1600 uml"
</t>
  </si>
  <si>
    <t>13:23:00</t>
  </si>
  <si>
    <t xml:space="preserve">"13:23:23 Flow: Fixed -&gt; 300 umol/s"
</t>
  </si>
  <si>
    <t xml:space="preserve">"13:19:59 Lamp: ParIn -&gt;  1250 uml"
</t>
  </si>
  <si>
    <t>13:19:36</t>
  </si>
  <si>
    <t xml:space="preserve">"13:19:59 Flow: Fixed -&gt; 300 umol/s"
</t>
  </si>
  <si>
    <t xml:space="preserve">"13:16:35 Lamp: ParIn -&gt;  1000 uml"
</t>
  </si>
  <si>
    <t>13:16:12</t>
  </si>
  <si>
    <t xml:space="preserve">"13:16:35 Flow: Fixed -&gt; 300 umol/s"
</t>
  </si>
  <si>
    <t xml:space="preserve">"13:13:11 Lamp: ParIn -&gt;  750 uml"
</t>
  </si>
  <si>
    <t>13:12:48</t>
  </si>
  <si>
    <t xml:space="preserve">"13:13:11 Flow: Fixed -&gt; 300 umol/s"
</t>
  </si>
  <si>
    <t xml:space="preserve">"13:09:47 Lamp: ParIn -&gt;  500 uml"
</t>
  </si>
  <si>
    <t>13:09:24</t>
  </si>
  <si>
    <t xml:space="preserve">"13:09:47 Flow: Fixed -&gt; 300 umol/s"
</t>
  </si>
  <si>
    <t xml:space="preserve">"13:06:23 Lamp: ParIn -&gt;  300 uml"
</t>
  </si>
  <si>
    <t>13:06:00</t>
  </si>
  <si>
    <t xml:space="preserve">"13:06:23 Flow: Fixed -&gt; 300 umol/s"
</t>
  </si>
  <si>
    <t xml:space="preserve">"13:02:59 Lamp: ParIn -&gt;  150 uml"
</t>
  </si>
  <si>
    <t>13:02:36</t>
  </si>
  <si>
    <t xml:space="preserve">"13:02:58 Flow: Fixed -&gt; 300 umol/s"
</t>
  </si>
  <si>
    <t xml:space="preserve">"12:59:35 Lamp: ParIn -&gt;  100 uml"
</t>
  </si>
  <si>
    <t>12:59:12</t>
  </si>
  <si>
    <t xml:space="preserve">"12:59:35 Flow: Fixed -&gt; 300 umol/s"
</t>
  </si>
  <si>
    <t xml:space="preserve">"12:56:11 Lamp: ParIn -&gt;  50 uml"
</t>
  </si>
  <si>
    <t>12:55:48</t>
  </si>
  <si>
    <t xml:space="preserve">"12:56:10 Flow: Fixed -&gt; 300 umol/s"
</t>
  </si>
  <si>
    <t xml:space="preserve">"12:52:47 Lamp: ParIn -&gt;  25 uml"
</t>
  </si>
  <si>
    <t>12:52:25</t>
  </si>
  <si>
    <t xml:space="preserve">"12:52:47 Flow: Fixed -&gt; 300 umol/s"
</t>
  </si>
  <si>
    <t xml:space="preserve">"12:49:24 Lamp: ParIn -&gt;  0 uml"
</t>
  </si>
  <si>
    <t xml:space="preserve">"12:49:23 Flow: Fixed -&gt; 300 umol/s"
</t>
  </si>
  <si>
    <t xml:space="preserve">"12:49:23 Coolers: Off"
</t>
  </si>
  <si>
    <t xml:space="preserve">"12:49:23 CO2 Mixer: CO2R -&gt; 400 uml"
</t>
  </si>
  <si>
    <t xml:space="preserve">"12:49:23 Lamp: Off"
</t>
  </si>
  <si>
    <t xml:space="preserve">"12:47:55 Launched AutoProg /User/Configs/AutoProgs/LightCurve2"
</t>
  </si>
  <si>
    <t>Mon Sep 20 2021 12:47:55</t>
  </si>
  <si>
    <t xml:space="preserve">"13:16:38 Flow: Fixed -&gt; 300 umol/s"
</t>
  </si>
  <si>
    <t xml:space="preserve">"13:16:38 Coolers: Off"
</t>
  </si>
  <si>
    <t xml:space="preserve">"13:16:38 CO2 Mixer: CO2R -&gt; 400 uml"
</t>
  </si>
  <si>
    <t xml:space="preserve">"13:16:38 Lamp: ParIn -&gt;  2000 uml"
</t>
  </si>
  <si>
    <t>13:16:13</t>
  </si>
  <si>
    <t xml:space="preserve">"13:13:12 Lamp: ParIn -&gt;  2000 uml"
</t>
  </si>
  <si>
    <t>13:12:47</t>
  </si>
  <si>
    <t xml:space="preserve">"13:13:12 Flow: Fixed -&gt; 300 umol/s"
</t>
  </si>
  <si>
    <t xml:space="preserve">"13:09:46 Lamp: ParIn -&gt;  1600 uml"
</t>
  </si>
  <si>
    <t>13:09:21</t>
  </si>
  <si>
    <t xml:space="preserve">"13:09:46 Flow: Fixed -&gt; 300 umol/s"
</t>
  </si>
  <si>
    <t xml:space="preserve">"13:06:20 Lamp: ParIn -&gt;  1250 uml"
</t>
  </si>
  <si>
    <t>13:05:55</t>
  </si>
  <si>
    <t xml:space="preserve">"13:06:20 Flow: Fixed -&gt; 300 umol/s"
</t>
  </si>
  <si>
    <t xml:space="preserve">"13:02:54 Lamp: ParIn -&gt;  1000 uml"
</t>
  </si>
  <si>
    <t>13:02:29</t>
  </si>
  <si>
    <t xml:space="preserve">"13:02:54 Flow: Fixed -&gt; 300 umol/s"
</t>
  </si>
  <si>
    <t xml:space="preserve">"12:59:28 Lamp: ParIn -&gt;  750 uml"
</t>
  </si>
  <si>
    <t>12:59:03</t>
  </si>
  <si>
    <t xml:space="preserve">"12:59:28 Flow: Fixed -&gt; 300 umol/s"
</t>
  </si>
  <si>
    <t xml:space="preserve">"12:56:02 Lamp: ParIn -&gt;  500 uml"
</t>
  </si>
  <si>
    <t>12:55:37</t>
  </si>
  <si>
    <t xml:space="preserve">"12:56:02 Flow: Fixed -&gt; 300 umol/s"
</t>
  </si>
  <si>
    <t xml:space="preserve">"12:52:36 Lamp: ParIn -&gt;  300 uml"
</t>
  </si>
  <si>
    <t>12:52:11</t>
  </si>
  <si>
    <t xml:space="preserve">"12:52:36 Flow: Fixed -&gt; 300 umol/s"
</t>
  </si>
  <si>
    <t xml:space="preserve">"12:49:10 Lamp: ParIn -&gt;  150 uml"
</t>
  </si>
  <si>
    <t>12:48:45</t>
  </si>
  <si>
    <t xml:space="preserve">"12:49:10 Flow: Fixed -&gt; 300 umol/s"
</t>
  </si>
  <si>
    <t xml:space="preserve">"12:45:44 Lamp: ParIn -&gt;  100 uml"
</t>
  </si>
  <si>
    <t>12:45:19</t>
  </si>
  <si>
    <t xml:space="preserve">"12:45:44 Flow: Fixed -&gt; 300 umol/s"
</t>
  </si>
  <si>
    <t xml:space="preserve">"12:42:18 Lamp: ParIn -&gt;  50 uml"
</t>
  </si>
  <si>
    <t>12:41:54</t>
  </si>
  <si>
    <t xml:space="preserve">"12:42:18 Flow: Fixed -&gt; 300 umol/s"
</t>
  </si>
  <si>
    <t xml:space="preserve">"12:38:53 Lamp: ParIn -&gt;  25 uml"
</t>
  </si>
  <si>
    <t xml:space="preserve">"12:38:53 Flow: Fixed -&gt; 300 umol/s"
</t>
  </si>
  <si>
    <t xml:space="preserve">"12:34:00 Launched AutoProg /User/Configs/AutoProgs/LightCurve2"
</t>
  </si>
  <si>
    <t>Mon Sep 20 2021 12:34:00</t>
  </si>
  <si>
    <t xml:space="preserve">"13:15:28 Flow: Fixed -&gt; 300 umol/s"
</t>
  </si>
  <si>
    <t xml:space="preserve">"13:15:28 Coolers: Off"
</t>
  </si>
  <si>
    <t xml:space="preserve">"13:15:27 CO2 Mixer: CO2R -&gt; 400 uml"
</t>
  </si>
  <si>
    <t xml:space="preserve">"13:15:27 Lamp: ParIn -&gt;  2000 uml"
</t>
  </si>
  <si>
    <t>13:15:06</t>
  </si>
  <si>
    <t xml:space="preserve">"13:15:27 Flow: Fixed -&gt; 300 umol/s"
</t>
  </si>
  <si>
    <t xml:space="preserve">"13:12:05 Lamp: ParIn -&gt;  2000 uml"
</t>
  </si>
  <si>
    <t>13:11:43</t>
  </si>
  <si>
    <t xml:space="preserve">"13:12:05 Flow: Fixed -&gt; 300 umol/s"
</t>
  </si>
  <si>
    <t xml:space="preserve">"13:08:42 Lamp: ParIn -&gt;  1600 uml"
</t>
  </si>
  <si>
    <t>13:08:20</t>
  </si>
  <si>
    <t xml:space="preserve">"13:08:42 Flow: Fixed -&gt; 300 umol/s"
</t>
  </si>
  <si>
    <t xml:space="preserve">"13:05:19 Lamp: ParIn -&gt;  1250 uml"
</t>
  </si>
  <si>
    <t>13:04:57</t>
  </si>
  <si>
    <t xml:space="preserve">"13:05:19 Flow: Fixed -&gt; 300 umol/s"
</t>
  </si>
  <si>
    <t xml:space="preserve">"13:01:56 Lamp: ParIn -&gt;  1000 uml"
</t>
  </si>
  <si>
    <t>13:01:34</t>
  </si>
  <si>
    <t xml:space="preserve">"13:01:56 Flow: Fixed -&gt; 300 umol/s"
</t>
  </si>
  <si>
    <t xml:space="preserve">"12:58:33 Lamp: ParIn -&gt;  750 uml"
</t>
  </si>
  <si>
    <t>12:58:11</t>
  </si>
  <si>
    <t xml:space="preserve">"12:58:32 Flow: Fixed -&gt; 300 umol/s"
</t>
  </si>
  <si>
    <t xml:space="preserve">"12:55:10 Lamp: ParIn -&gt;  500 uml"
</t>
  </si>
  <si>
    <t>12:54:48</t>
  </si>
  <si>
    <t xml:space="preserve">"12:55:10 Flow: Fixed -&gt; 300 umol/s"
</t>
  </si>
  <si>
    <t xml:space="preserve">"12:51:47 Lamp: ParIn -&gt;  300 uml"
</t>
  </si>
  <si>
    <t>12:51:25</t>
  </si>
  <si>
    <t xml:space="preserve">"12:51:47 Flow: Fixed -&gt; 300 umol/s"
</t>
  </si>
  <si>
    <t xml:space="preserve">"12:48:24 Lamp: ParIn -&gt;  150 uml"
</t>
  </si>
  <si>
    <t>12:48:02</t>
  </si>
  <si>
    <t xml:space="preserve">"12:48:24 Flow: Fixed -&gt; 300 umol/s"
</t>
  </si>
  <si>
    <t xml:space="preserve">"12:45:01 Lamp: ParIn -&gt;  100 uml"
</t>
  </si>
  <si>
    <t>12:44:39</t>
  </si>
  <si>
    <t xml:space="preserve">"12:45:01 Flow: Fixed -&gt; 300 umol/s"
</t>
  </si>
  <si>
    <t xml:space="preserve">"12:41:38 Lamp: ParIn -&gt;  50 uml"
</t>
  </si>
  <si>
    <t>12:41:16</t>
  </si>
  <si>
    <t xml:space="preserve">"12:41:38 Flow: Fixed -&gt; 300 umol/s"
</t>
  </si>
  <si>
    <t xml:space="preserve">"12:38:15 Lamp: ParIn -&gt;  25 uml"
</t>
  </si>
  <si>
    <t>12:37:53</t>
  </si>
  <si>
    <t xml:space="preserve">"12:38:14 Flow: Fixed -&gt; 300 umol/s"
</t>
  </si>
  <si>
    <t xml:space="preserve">"12:34:52 Lamp: ParIn -&gt;  0 uml"
</t>
  </si>
  <si>
    <t xml:space="preserve">"12:34:52 Flow: Fixed -&gt; 300 umol/s"
</t>
  </si>
  <si>
    <t xml:space="preserve">"12:34:52 Coolers: Off"
</t>
  </si>
  <si>
    <t xml:space="preserve">"12:34:52 CO2 Mixer: CO2R -&gt; 400 uml"
</t>
  </si>
  <si>
    <t xml:space="preserve">"12:34:51 Lamp: Off"
</t>
  </si>
  <si>
    <t xml:space="preserve">"12:33:23 Launched AutoProg /User/Configs/AutoProgs/LightCurve2"
</t>
  </si>
  <si>
    <t>Mon Sep 20 2021 12:33:23</t>
  </si>
  <si>
    <t xml:space="preserve">"16:25:45 Flow: Fixed -&gt; 300 umol/s"
</t>
  </si>
  <si>
    <t xml:space="preserve">"16:25:44 Coolers: Off"
</t>
  </si>
  <si>
    <t xml:space="preserve">"16:25:44 CO2 Mixer: CO2R -&gt; 400 uml"
</t>
  </si>
  <si>
    <t xml:space="preserve">"16:25:44 Lamp: ParIn -&gt;  2000 uml"
</t>
  </si>
  <si>
    <t>16:25:22</t>
  </si>
  <si>
    <t xml:space="preserve">"16:25:44 Flow: Fixed -&gt; 300 umol/s"
</t>
  </si>
  <si>
    <t xml:space="preserve">"16:22:21 Lamp: ParIn -&gt;  2000 uml"
</t>
  </si>
  <si>
    <t>16:21:58</t>
  </si>
  <si>
    <t xml:space="preserve">"16:22:21 Flow: Fixed -&gt; 300 umol/s"
</t>
  </si>
  <si>
    <t xml:space="preserve">"16:18:57 Lamp: ParIn -&gt;  1600 uml"
</t>
  </si>
  <si>
    <t>16:18:34</t>
  </si>
  <si>
    <t xml:space="preserve">"16:18:56 Flow: Fixed -&gt; 300 umol/s"
</t>
  </si>
  <si>
    <t xml:space="preserve">"16:15:33 Lamp: ParIn -&gt;  1250 uml"
</t>
  </si>
  <si>
    <t>16:15:11</t>
  </si>
  <si>
    <t xml:space="preserve">"16:15:33 Flow: Fixed -&gt; 300 umol/s"
</t>
  </si>
  <si>
    <t xml:space="preserve">"16:12:10 Lamp: ParIn -&gt;  1000 uml"
</t>
  </si>
  <si>
    <t>16:11:47</t>
  </si>
  <si>
    <t xml:space="preserve">"16:12:10 Flow: Fixed -&gt; 300 umol/s"
</t>
  </si>
  <si>
    <t xml:space="preserve">"16:08:46 Lamp: ParIn -&gt;  750 uml"
</t>
  </si>
  <si>
    <t>16:08:23</t>
  </si>
  <si>
    <t xml:space="preserve">"16:08:45 Flow: Fixed -&gt; 300 umol/s"
</t>
  </si>
  <si>
    <t xml:space="preserve">"16:05:22 Lamp: ParIn -&gt;  500 uml"
</t>
  </si>
  <si>
    <t>16:05:00</t>
  </si>
  <si>
    <t xml:space="preserve">"16:05:22 Flow: Fixed -&gt; 300 umol/s"
</t>
  </si>
  <si>
    <t xml:space="preserve">"16:01:59 Lamp: ParIn -&gt;  300 uml"
</t>
  </si>
  <si>
    <t>16:01:36</t>
  </si>
  <si>
    <t xml:space="preserve">"16:01:59 Flow: Fixed -&gt; 300 umol/s"
</t>
  </si>
  <si>
    <t xml:space="preserve">"15:58:35 Lamp: ParIn -&gt;  150 uml"
</t>
  </si>
  <si>
    <t>15:58:12</t>
  </si>
  <si>
    <t xml:space="preserve">"15:58:35 Flow: Fixed -&gt; 300 umol/s"
</t>
  </si>
  <si>
    <t xml:space="preserve">"15:55:11 Lamp: ParIn -&gt;  100 uml"
</t>
  </si>
  <si>
    <t>15:54:48</t>
  </si>
  <si>
    <t xml:space="preserve">"15:55:10 Flow: Fixed -&gt; 300 umol/s"
</t>
  </si>
  <si>
    <t xml:space="preserve">"15:51:47 Lamp: ParIn -&gt;  50 uml"
</t>
  </si>
  <si>
    <t>15:51:25</t>
  </si>
  <si>
    <t xml:space="preserve">"15:51:47 Flow: Fixed -&gt; 300 umol/s"
</t>
  </si>
  <si>
    <t xml:space="preserve">"15:48:24 Lamp: ParIn -&gt;  25 uml"
</t>
  </si>
  <si>
    <t>15:48:01</t>
  </si>
  <si>
    <t xml:space="preserve">"15:48:24 Flow: Fixed -&gt; 300 umol/s"
</t>
  </si>
  <si>
    <t xml:space="preserve">"15:45:00 Lamp: ParIn -&gt;  0 uml"
</t>
  </si>
  <si>
    <t xml:space="preserve">"15:45:00 Flow: Fixed -&gt; 300 umol/s"
</t>
  </si>
  <si>
    <t xml:space="preserve">"15:45:00 Coolers: Off"
</t>
  </si>
  <si>
    <t xml:space="preserve">"15:45:00 CO2 Mixer: CO2R -&gt; 400 uml"
</t>
  </si>
  <si>
    <t xml:space="preserve">"15:45:00 Lamp: Off"
</t>
  </si>
  <si>
    <t xml:space="preserve">"15:44:20 Launched AutoProg /User/Configs/AutoProgs/LightCurve2"
</t>
  </si>
  <si>
    <t>Sun Sep 19 2021 15:44:20</t>
  </si>
  <si>
    <t xml:space="preserve">"14:16:30 Flow: Fixed -&gt; 300 umol/s"
</t>
  </si>
  <si>
    <t xml:space="preserve">"14:16:30 Coolers: Off"
</t>
  </si>
  <si>
    <t xml:space="preserve">"14:16:30 CO2 Mixer: CO2R -&gt; 400 uml"
</t>
  </si>
  <si>
    <t xml:space="preserve">"14:16:30 Lamp: ParIn -&gt;  2000 uml"
</t>
  </si>
  <si>
    <t>14:16:07</t>
  </si>
  <si>
    <t xml:space="preserve">"14:16:29 Flow: Fixed -&gt; 300 umol/s"
</t>
  </si>
  <si>
    <t xml:space="preserve">"14:13:06 Lamp: ParIn -&gt;  2000 uml"
</t>
  </si>
  <si>
    <t>14:12:44</t>
  </si>
  <si>
    <t xml:space="preserve">"14:13:06 Flow: Fixed -&gt; 300 umol/s"
</t>
  </si>
  <si>
    <t xml:space="preserve">"14:09:43 Lamp: ParIn -&gt;  1600 uml"
</t>
  </si>
  <si>
    <t>14:09:21</t>
  </si>
  <si>
    <t xml:space="preserve">"14:09:43 Flow: Fixed -&gt; 300 umol/s"
</t>
  </si>
  <si>
    <t xml:space="preserve">"14:06:20 Lamp: ParIn -&gt;  1250 uml"
</t>
  </si>
  <si>
    <t>14:05:58</t>
  </si>
  <si>
    <t xml:space="preserve">"14:06:20 Flow: Fixed -&gt; 300 umol/s"
</t>
  </si>
  <si>
    <t xml:space="preserve">"14:02:57 Lamp: ParIn -&gt;  1000 uml"
</t>
  </si>
  <si>
    <t>14:02:35</t>
  </si>
  <si>
    <t xml:space="preserve">"14:02:57 Flow: Fixed -&gt; 300 umol/s"
</t>
  </si>
  <si>
    <t xml:space="preserve">"13:59:34 Lamp: ParIn -&gt;  750 uml"
</t>
  </si>
  <si>
    <t>13:59:12</t>
  </si>
  <si>
    <t xml:space="preserve">"13:59:34 Flow: Fixed -&gt; 300 umol/s"
</t>
  </si>
  <si>
    <t xml:space="preserve">"13:56:11 Lamp: ParIn -&gt;  500 uml"
</t>
  </si>
  <si>
    <t>13:55:48</t>
  </si>
  <si>
    <t xml:space="preserve">"13:56:10 Flow: Fixed -&gt; 300 umol/s"
</t>
  </si>
  <si>
    <t xml:space="preserve">"13:52:47 Lamp: ParIn -&gt;  300 uml"
</t>
  </si>
  <si>
    <t>13:52:25</t>
  </si>
  <si>
    <t xml:space="preserve">"13:52:47 Flow: Fixed -&gt; 300 umol/s"
</t>
  </si>
  <si>
    <t xml:space="preserve">"13:49:24 Lamp: ParIn -&gt;  150 uml"
</t>
  </si>
  <si>
    <t>13:49:02</t>
  </si>
  <si>
    <t xml:space="preserve">"13:49:24 Flow: Fixed -&gt; 300 umol/s"
</t>
  </si>
  <si>
    <t xml:space="preserve">"13:46:01 Lamp: ParIn -&gt;  100 uml"
</t>
  </si>
  <si>
    <t>13:45:39</t>
  </si>
  <si>
    <t xml:space="preserve">"13:46:01 Flow: Fixed -&gt; 300 umol/s"
</t>
  </si>
  <si>
    <t xml:space="preserve">"13:42:38 Lamp: ParIn -&gt;  50 uml"
</t>
  </si>
  <si>
    <t>13:42:16</t>
  </si>
  <si>
    <t xml:space="preserve">"13:42:38 Flow: Fixed -&gt; 300 umol/s"
</t>
  </si>
  <si>
    <t xml:space="preserve">"13:39:15 Lamp: ParIn -&gt;  25 uml"
</t>
  </si>
  <si>
    <t>13:38:53</t>
  </si>
  <si>
    <t xml:space="preserve">"13:39:15 Flow: Fixed -&gt; 300 umol/s"
</t>
  </si>
  <si>
    <t xml:space="preserve">"13:35:52 Lamp: ParIn -&gt;  0 uml"
</t>
  </si>
  <si>
    <t xml:space="preserve">"13:35:52 Flow: Fixed -&gt; 300 umol/s"
</t>
  </si>
  <si>
    <t xml:space="preserve">"13:35:52 Coolers: Off"
</t>
  </si>
  <si>
    <t xml:space="preserve">"13:35:52 CO2 Mixer: CO2R -&gt; 400 uml"
</t>
  </si>
  <si>
    <t xml:space="preserve">"13:35:52 Lamp: Off"
</t>
  </si>
  <si>
    <t xml:space="preserve">"13:35:43 Launched AutoProg /User/Configs/AutoProgs/LightCurve2"
</t>
  </si>
  <si>
    <t>Mon Sep 20 2021 13:35:43</t>
  </si>
  <si>
    <t xml:space="preserve">"14:03:02 Flow: Fixed -&gt; 300 umol/s"
</t>
  </si>
  <si>
    <t xml:space="preserve">"14:03:02 Coolers: Off"
</t>
  </si>
  <si>
    <t xml:space="preserve">"14:03:02 CO2 Mixer: CO2R -&gt; 400 uml"
</t>
  </si>
  <si>
    <t xml:space="preserve">"14:03:02 Lamp: ParIn -&gt;  2000 uml"
</t>
  </si>
  <si>
    <t>14:02:37</t>
  </si>
  <si>
    <t xml:space="preserve">"14:03:01 Flow: Fixed -&gt; 300 umol/s"
</t>
  </si>
  <si>
    <t xml:space="preserve">"13:59:36 Lamp: ParIn -&gt;  2000 uml"
</t>
  </si>
  <si>
    <t>13:59:11</t>
  </si>
  <si>
    <t xml:space="preserve">"13:59:36 Flow: Fixed -&gt; 300 umol/s"
</t>
  </si>
  <si>
    <t xml:space="preserve">"13:56:10 Lamp: ParIn -&gt;  1600 uml"
</t>
  </si>
  <si>
    <t>13:55:45</t>
  </si>
  <si>
    <t xml:space="preserve">"13:52:44 Lamp: ParIn -&gt;  1250 uml"
</t>
  </si>
  <si>
    <t>13:52:19</t>
  </si>
  <si>
    <t xml:space="preserve">"13:52:44 Flow: Fixed -&gt; 300 umol/s"
</t>
  </si>
  <si>
    <t xml:space="preserve">"13:49:18 Lamp: ParIn -&gt;  1000 uml"
</t>
  </si>
  <si>
    <t>13:48:53</t>
  </si>
  <si>
    <t xml:space="preserve">"13:49:18 Flow: Fixed -&gt; 300 umol/s"
</t>
  </si>
  <si>
    <t xml:space="preserve">"13:45:52 Lamp: ParIn -&gt;  750 uml"
</t>
  </si>
  <si>
    <t>13:45:27</t>
  </si>
  <si>
    <t xml:space="preserve">"13:45:52 Flow: Fixed -&gt; 300 umol/s"
</t>
  </si>
  <si>
    <t xml:space="preserve">"13:42:26 Lamp: ParIn -&gt;  500 uml"
</t>
  </si>
  <si>
    <t>13:42:02</t>
  </si>
  <si>
    <t xml:space="preserve">"13:42:26 Flow: Fixed -&gt; 300 umol/s"
</t>
  </si>
  <si>
    <t xml:space="preserve">"13:39:01 Lamp: ParIn -&gt;  300 uml"
</t>
  </si>
  <si>
    <t>13:38:37</t>
  </si>
  <si>
    <t xml:space="preserve">"13:39:01 Flow: Fixed -&gt; 300 umol/s"
</t>
  </si>
  <si>
    <t xml:space="preserve">"13:35:36 Lamp: ParIn -&gt;  150 uml"
</t>
  </si>
  <si>
    <t>13:35:12</t>
  </si>
  <si>
    <t xml:space="preserve">"13:35:36 Flow: Fixed -&gt; 300 umol/s"
</t>
  </si>
  <si>
    <t xml:space="preserve">"13:32:11 Lamp: ParIn -&gt;  100 uml"
</t>
  </si>
  <si>
    <t>13:31:47</t>
  </si>
  <si>
    <t xml:space="preserve">"13:32:11 Flow: Fixed -&gt; 300 umol/s"
</t>
  </si>
  <si>
    <t xml:space="preserve">"13:28:46 Lamp: ParIn -&gt;  50 uml"
</t>
  </si>
  <si>
    <t>13:28:22</t>
  </si>
  <si>
    <t xml:space="preserve">"13:28:46 Flow: Fixed -&gt; 300 umol/s"
</t>
  </si>
  <si>
    <t xml:space="preserve">"13:25:21 Lamp: ParIn -&gt;  25 uml"
</t>
  </si>
  <si>
    <t>13:24:57</t>
  </si>
  <si>
    <t xml:space="preserve">"13:25:21 Flow: Fixed -&gt; 300 umol/s"
</t>
  </si>
  <si>
    <t xml:space="preserve">"13:21:56 Lamp: ParIn -&gt;  0 uml"
</t>
  </si>
  <si>
    <t xml:space="preserve">"13:21:56 Lamp: Off"
</t>
  </si>
  <si>
    <t xml:space="preserve">"13:21:50 Launched AutoProg /User/Configs/AutoProgs/LightCurve2"
</t>
  </si>
  <si>
    <t>Mon Sep 20 2021 13:21:50</t>
  </si>
  <si>
    <t xml:space="preserve">"16:11:04 Flow: Fixed -&gt; 300 umol/s"
</t>
  </si>
  <si>
    <t xml:space="preserve">"16:11:04 Coolers: Off"
</t>
  </si>
  <si>
    <t xml:space="preserve">"16:11:04 CO2 Mixer: CO2R -&gt; 400 uml"
</t>
  </si>
  <si>
    <t xml:space="preserve">"16:11:04 Lamp: ParIn -&gt;  2000 uml"
</t>
  </si>
  <si>
    <t>16:10:43</t>
  </si>
  <si>
    <t xml:space="preserve">"16:07:42 Lamp: ParIn -&gt;  2000 uml"
</t>
  </si>
  <si>
    <t>16:07:21</t>
  </si>
  <si>
    <t xml:space="preserve">"16:07:42 Flow: Fixed -&gt; 300 umol/s"
</t>
  </si>
  <si>
    <t xml:space="preserve">"16:04:20 Lamp: ParIn -&gt;  1600 uml"
</t>
  </si>
  <si>
    <t>16:03:58</t>
  </si>
  <si>
    <t xml:space="preserve">"16:04:20 Flow: Fixed -&gt; 300 umol/s"
</t>
  </si>
  <si>
    <t xml:space="preserve">"16:00:57 Lamp: ParIn -&gt;  1250 uml"
</t>
  </si>
  <si>
    <t>16:00:35</t>
  </si>
  <si>
    <t xml:space="preserve">"16:00:56 Flow: Fixed -&gt; 300 umol/s"
</t>
  </si>
  <si>
    <t xml:space="preserve">"15:57:34 Lamp: ParIn -&gt;  1000 uml"
</t>
  </si>
  <si>
    <t>15:57:13</t>
  </si>
  <si>
    <t xml:space="preserve">"15:57:34 Flow: Fixed -&gt; 300 umol/s"
</t>
  </si>
  <si>
    <t xml:space="preserve">"15:54:12 Lamp: ParIn -&gt;  750 uml"
</t>
  </si>
  <si>
    <t>15:53:51</t>
  </si>
  <si>
    <t xml:space="preserve">"15:54:12 Flow: Fixed -&gt; 300 umol/s"
</t>
  </si>
  <si>
    <t xml:space="preserve">"15:50:50 Lamp: ParIn -&gt;  500 uml"
</t>
  </si>
  <si>
    <t>15:50:28</t>
  </si>
  <si>
    <t xml:space="preserve">"15:50:50 Flow: Fixed -&gt; 300 umol/s"
</t>
  </si>
  <si>
    <t xml:space="preserve">"15:47:27 Lamp: ParIn -&gt;  300 uml"
</t>
  </si>
  <si>
    <t>15:47:05</t>
  </si>
  <si>
    <t xml:space="preserve">"15:47:27 Flow: Fixed -&gt; 300 umol/s"
</t>
  </si>
  <si>
    <t xml:space="preserve">"15:44:04 Lamp: ParIn -&gt;  150 uml"
</t>
  </si>
  <si>
    <t>15:43:42</t>
  </si>
  <si>
    <t xml:space="preserve">"15:44:03 Flow: Fixed -&gt; 300 umol/s"
</t>
  </si>
  <si>
    <t xml:space="preserve">"15:40:41 Lamp: ParIn -&gt;  100 uml"
</t>
  </si>
  <si>
    <t>15:40:20</t>
  </si>
  <si>
    <t xml:space="preserve">"15:40:41 Flow: Fixed -&gt; 300 umol/s"
</t>
  </si>
  <si>
    <t xml:space="preserve">"15:37:19 Lamp: ParIn -&gt;  50 uml"
</t>
  </si>
  <si>
    <t>15:36:57</t>
  </si>
  <si>
    <t xml:space="preserve">"15:37:19 Flow: Fixed -&gt; 300 umol/s"
</t>
  </si>
  <si>
    <t xml:space="preserve">"15:33:56 Lamp: ParIn -&gt;  25 uml"
</t>
  </si>
  <si>
    <t>15:33:34</t>
  </si>
  <si>
    <t xml:space="preserve">"15:33:55 Flow: Fixed -&gt; 300 umol/s"
</t>
  </si>
  <si>
    <t xml:space="preserve">"15:30:33 Lamp: ParIn -&gt;  0 uml"
</t>
  </si>
  <si>
    <t xml:space="preserve">"15:30:33 Flow: Fixed -&gt; 300 umol/s"
</t>
  </si>
  <si>
    <t xml:space="preserve">"15:30:33 Coolers: Off"
</t>
  </si>
  <si>
    <t xml:space="preserve">"15:30:33 CO2 Mixer: CO2R -&gt; 400 uml"
</t>
  </si>
  <si>
    <t xml:space="preserve">"15:30:33 Lamp: Off"
</t>
  </si>
  <si>
    <t xml:space="preserve">"15:29:55 Launched AutoProg /User/Configs/AutoProgs/LightCurve2"
</t>
  </si>
  <si>
    <t>Sun Sep 19 2021 15:29:55</t>
  </si>
  <si>
    <t xml:space="preserve">"14:01:55 Flow: Fixed -&gt; 300 umol/s"
</t>
  </si>
  <si>
    <t xml:space="preserve">"14:01:55 Coolers: Off"
</t>
  </si>
  <si>
    <t xml:space="preserve">"14:01:55 CO2 Mixer: CO2R -&gt; 400 uml"
</t>
  </si>
  <si>
    <t xml:space="preserve">"14:01:54 Lamp: ParIn -&gt;  2000 uml"
</t>
  </si>
  <si>
    <t>14:01:33</t>
  </si>
  <si>
    <t xml:space="preserve">"14:01:54 Flow: Fixed -&gt; 300 umol/s"
</t>
  </si>
  <si>
    <t xml:space="preserve">"13:58:32 Lamp: ParIn -&gt;  2000 uml"
</t>
  </si>
  <si>
    <t>13:58:10</t>
  </si>
  <si>
    <t xml:space="preserve">"13:58:32 Flow: Fixed -&gt; 300 umol/s"
</t>
  </si>
  <si>
    <t xml:space="preserve">"13:55:09 Lamp: ParIn -&gt;  1600 uml"
</t>
  </si>
  <si>
    <t>13:54:47</t>
  </si>
  <si>
    <t xml:space="preserve">"13:55:09 Flow: Fixed -&gt; 300 umol/s"
</t>
  </si>
  <si>
    <t xml:space="preserve">"13:51:46 Lamp: ParIn -&gt;  1250 uml"
</t>
  </si>
  <si>
    <t>13:51:24</t>
  </si>
  <si>
    <t xml:space="preserve">"13:51:46 Flow: Fixed -&gt; 300 umol/s"
</t>
  </si>
  <si>
    <t xml:space="preserve">"13:48:23 Lamp: ParIn -&gt;  1000 uml"
</t>
  </si>
  <si>
    <t>13:48:01</t>
  </si>
  <si>
    <t xml:space="preserve">"13:48:23 Flow: Fixed -&gt; 300 umol/s"
</t>
  </si>
  <si>
    <t xml:space="preserve">"13:45:00 Lamp: ParIn -&gt;  750 uml"
</t>
  </si>
  <si>
    <t>13:44:38</t>
  </si>
  <si>
    <t xml:space="preserve">"13:44:59 Flow: Fixed -&gt; 300 umol/s"
</t>
  </si>
  <si>
    <t xml:space="preserve">"13:41:37 Lamp: ParIn -&gt;  500 uml"
</t>
  </si>
  <si>
    <t>13:41:15</t>
  </si>
  <si>
    <t xml:space="preserve">"13:41:37 Flow: Fixed -&gt; 300 umol/s"
</t>
  </si>
  <si>
    <t xml:space="preserve">"13:38:14 Lamp: ParIn -&gt;  300 uml"
</t>
  </si>
  <si>
    <t>13:37:52</t>
  </si>
  <si>
    <t xml:space="preserve">"13:38:14 Flow: Fixed -&gt; 300 umol/s"
</t>
  </si>
  <si>
    <t xml:space="preserve">"13:34:51 Lamp: ParIn -&gt;  150 uml"
</t>
  </si>
  <si>
    <t>13:34:29</t>
  </si>
  <si>
    <t xml:space="preserve">"13:34:51 Flow: Fixed -&gt; 300 umol/s"
</t>
  </si>
  <si>
    <t xml:space="preserve">"13:31:28 Lamp: ParIn -&gt;  100 uml"
</t>
  </si>
  <si>
    <t xml:space="preserve">"13:31:28 Flow: Fixed -&gt; 300 umol/s"
</t>
  </si>
  <si>
    <t xml:space="preserve">"13:28:06 Lamp: ParIn -&gt;  50 uml"
</t>
  </si>
  <si>
    <t xml:space="preserve">"13:28:06 Flow: Fixed -&gt; 300 umol/s"
</t>
  </si>
  <si>
    <t xml:space="preserve">"13:24:43 Lamp: ParIn -&gt;  25 uml"
</t>
  </si>
  <si>
    <t xml:space="preserve">"13:24:42 Flow: Fixed -&gt; 300 umol/s"
</t>
  </si>
  <si>
    <t xml:space="preserve">"13:21:20 Lamp: ParIn -&gt;  0 uml"
</t>
  </si>
  <si>
    <t xml:space="preserve">"13:21:20 Coolers: Off"
</t>
  </si>
  <si>
    <t xml:space="preserve">"13:21:20 CO2 Mixer: CO2R -&gt; 400 uml"
</t>
  </si>
  <si>
    <t xml:space="preserve">"13:21:20 Lamp: Off"
</t>
  </si>
  <si>
    <t xml:space="preserve">"13:21:15 Launched AutoProg /User/Configs/AutoProgs/LightCurve2"
</t>
  </si>
  <si>
    <t>Mon Sep 20 2021 13:21:15</t>
  </si>
  <si>
    <t xml:space="preserve">"15:04:29 Flow: Fixed -&gt; 300 umol/s"
</t>
  </si>
  <si>
    <t xml:space="preserve">"15:04:29 Coolers: Off"
</t>
  </si>
  <si>
    <t xml:space="preserve">"15:04:29 CO2 Mixer: CO2R -&gt; 400 uml"
</t>
  </si>
  <si>
    <t xml:space="preserve">"15:04:29 Lamp: ParIn -&gt;  2000 uml"
</t>
  </si>
  <si>
    <t>15:04:07</t>
  </si>
  <si>
    <t xml:space="preserve">"15:01:06 Lamp: ParIn -&gt;  2000 uml"
</t>
  </si>
  <si>
    <t>15:00:43</t>
  </si>
  <si>
    <t xml:space="preserve">"15:01:06 Flow: Fixed -&gt; 300 umol/s"
</t>
  </si>
  <si>
    <t xml:space="preserve">"14:57:42 Lamp: ParIn -&gt;  1600 uml"
</t>
  </si>
  <si>
    <t>14:57:19</t>
  </si>
  <si>
    <t xml:space="preserve">"14:57:41 Flow: Fixed -&gt; 300 umol/s"
</t>
  </si>
  <si>
    <t xml:space="preserve">"14:54:18 Lamp: ParIn -&gt;  1250 uml"
</t>
  </si>
  <si>
    <t>14:53:55</t>
  </si>
  <si>
    <t xml:space="preserve">"14:54:18 Flow: Fixed -&gt; 300 umol/s"
</t>
  </si>
  <si>
    <t xml:space="preserve">"14:50:54 Lamp: ParIn -&gt;  1000 uml"
</t>
  </si>
  <si>
    <t>14:50:31</t>
  </si>
  <si>
    <t xml:space="preserve">"14:50:54 Flow: Fixed -&gt; 300 umol/s"
</t>
  </si>
  <si>
    <t xml:space="preserve">"14:47:30 Lamp: ParIn -&gt;  750 uml"
</t>
  </si>
  <si>
    <t>14:47:07</t>
  </si>
  <si>
    <t xml:space="preserve">"14:47:30 Flow: Fixed -&gt; 300 umol/s"
</t>
  </si>
  <si>
    <t xml:space="preserve">"14:44:06 Lamp: ParIn -&gt;  500 uml"
</t>
  </si>
  <si>
    <t>14:43:43</t>
  </si>
  <si>
    <t xml:space="preserve">"14:44:06 Flow: Fixed -&gt; 300 umol/s"
</t>
  </si>
  <si>
    <t xml:space="preserve">"14:40:42 Lamp: ParIn -&gt;  300 uml"
</t>
  </si>
  <si>
    <t>14:40:19</t>
  </si>
  <si>
    <t xml:space="preserve">"14:40:42 Flow: Fixed -&gt; 300 umol/s"
</t>
  </si>
  <si>
    <t xml:space="preserve">"14:37:18 Lamp: ParIn -&gt;  150 uml"
</t>
  </si>
  <si>
    <t>14:36:55</t>
  </si>
  <si>
    <t xml:space="preserve">"14:37:18 Flow: Fixed -&gt; 300 umol/s"
</t>
  </si>
  <si>
    <t xml:space="preserve">"14:33:54 Lamp: ParIn -&gt;  100 uml"
</t>
  </si>
  <si>
    <t>14:33:31</t>
  </si>
  <si>
    <t xml:space="preserve">"14:33:53 Flow: Fixed -&gt; 300 umol/s"
</t>
  </si>
  <si>
    <t xml:space="preserve">"14:30:30 Lamp: ParIn -&gt;  50 uml"
</t>
  </si>
  <si>
    <t>14:30:07</t>
  </si>
  <si>
    <t xml:space="preserve">"14:30:30 Flow: Fixed -&gt; 300 umol/s"
</t>
  </si>
  <si>
    <t xml:space="preserve">"14:27:06 Lamp: ParIn -&gt;  25 uml"
</t>
  </si>
  <si>
    <t xml:space="preserve">"14:23:42 Lamp: ParIn -&gt;  0 uml"
</t>
  </si>
  <si>
    <t xml:space="preserve">"14:23:42 Coolers: Off"
</t>
  </si>
  <si>
    <t xml:space="preserve">"14:23:42 CO2 Mixer: CO2R -&gt; 400 uml"
</t>
  </si>
  <si>
    <t xml:space="preserve">"14:23:42 Lamp: Off"
</t>
  </si>
  <si>
    <t xml:space="preserve">"14:23:32 Launched AutoProg /User/Configs/AutoProgs/LightCurve2"
</t>
  </si>
  <si>
    <t>Mon Sep 20 2021 14:23:32</t>
  </si>
  <si>
    <t xml:space="preserve">"14:50:49 Flow: Fixed -&gt; 300 umol/s"
</t>
  </si>
  <si>
    <t xml:space="preserve">"14:50:49 Coolers: Off"
</t>
  </si>
  <si>
    <t xml:space="preserve">"14:50:49 CO2 Mixer: CO2R -&gt; 400 uml"
</t>
  </si>
  <si>
    <t xml:space="preserve">"14:50:49 Lamp: ParIn -&gt;  2000 uml"
</t>
  </si>
  <si>
    <t>14:50:25</t>
  </si>
  <si>
    <t xml:space="preserve">"14:47:24 Lamp: ParIn -&gt;  2000 uml"
</t>
  </si>
  <si>
    <t>14:47:00</t>
  </si>
  <si>
    <t xml:space="preserve">"14:47:24 Flow: Fixed -&gt; 300 umol/s"
</t>
  </si>
  <si>
    <t xml:space="preserve">"14:43:59 Lamp: ParIn -&gt;  1600 uml"
</t>
  </si>
  <si>
    <t>14:43:35</t>
  </si>
  <si>
    <t xml:space="preserve">"14:43:58 Flow: Fixed -&gt; 300 umol/s"
</t>
  </si>
  <si>
    <t xml:space="preserve">"14:40:34 Lamp: ParIn -&gt;  1250 uml"
</t>
  </si>
  <si>
    <t>14:40:10</t>
  </si>
  <si>
    <t xml:space="preserve">"14:40:34 Flow: Fixed -&gt; 300 umol/s"
</t>
  </si>
  <si>
    <t xml:space="preserve">"14:37:09 Lamp: ParIn -&gt;  1000 uml"
</t>
  </si>
  <si>
    <t>14:36:45</t>
  </si>
  <si>
    <t xml:space="preserve">"14:37:08 Flow: Fixed -&gt; 300 umol/s"
</t>
  </si>
  <si>
    <t xml:space="preserve">"14:33:44 Lamp: ParIn -&gt;  750 uml"
</t>
  </si>
  <si>
    <t>14:33:20</t>
  </si>
  <si>
    <t xml:space="preserve">"14:33:44 Flow: Fixed -&gt; 300 umol/s"
</t>
  </si>
  <si>
    <t xml:space="preserve">"14:30:19 Lamp: ParIn -&gt;  500 uml"
</t>
  </si>
  <si>
    <t>14:29:55</t>
  </si>
  <si>
    <t xml:space="preserve">"14:30:19 Flow: Fixed -&gt; 300 umol/s"
</t>
  </si>
  <si>
    <t xml:space="preserve">"14:26:54 Lamp: ParIn -&gt;  300 uml"
</t>
  </si>
  <si>
    <t>14:26:30</t>
  </si>
  <si>
    <t xml:space="preserve">"14:26:54 Flow: Fixed -&gt; 300 umol/s"
</t>
  </si>
  <si>
    <t xml:space="preserve">"14:23:29 Lamp: ParIn -&gt;  150 uml"
</t>
  </si>
  <si>
    <t>14:23:05</t>
  </si>
  <si>
    <t xml:space="preserve">"14:23:29 Flow: Fixed -&gt; 300 umol/s"
</t>
  </si>
  <si>
    <t xml:space="preserve">"14:20:04 Lamp: ParIn -&gt;  100 uml"
</t>
  </si>
  <si>
    <t>14:19:40</t>
  </si>
  <si>
    <t xml:space="preserve">"14:20:04 Flow: Fixed -&gt; 300 umol/s"
</t>
  </si>
  <si>
    <t xml:space="preserve">"14:16:39 Lamp: ParIn -&gt;  50 uml"
</t>
  </si>
  <si>
    <t>14:16:15</t>
  </si>
  <si>
    <t xml:space="preserve">"14:16:39 Flow: Fixed -&gt; 300 umol/s"
</t>
  </si>
  <si>
    <t xml:space="preserve">"14:13:14 Lamp: ParIn -&gt;  25 uml"
</t>
  </si>
  <si>
    <t>14:12:50</t>
  </si>
  <si>
    <t xml:space="preserve">"14:13:14 Flow: Fixed -&gt; 300 umol/s"
</t>
  </si>
  <si>
    <t xml:space="preserve">"14:09:49 Lamp: ParIn -&gt;  0 uml"
</t>
  </si>
  <si>
    <t xml:space="preserve">"14:09:49 Flow: Fixed -&gt; 300 umol/s"
</t>
  </si>
  <si>
    <t xml:space="preserve">"14:09:49 Coolers: Off"
</t>
  </si>
  <si>
    <t xml:space="preserve">"14:09:49 CO2 Mixer: CO2R -&gt; 400 uml"
</t>
  </si>
  <si>
    <t xml:space="preserve">"14:09:49 Lamp: Off"
</t>
  </si>
  <si>
    <t xml:space="preserve">"14:09:39 Launched AutoProg /User/Configs/AutoProgs/LightCurve2"
</t>
  </si>
  <si>
    <t>Mon Sep 20 2021 14:09:39</t>
  </si>
  <si>
    <t xml:space="preserve">"14:49:48 Flow: Fixed -&gt; 300 umol/s"
</t>
  </si>
  <si>
    <t xml:space="preserve">"14:49:48 Coolers: Off"
</t>
  </si>
  <si>
    <t xml:space="preserve">"14:49:48 CO2 Mixer: CO2R -&gt; 400 uml"
</t>
  </si>
  <si>
    <t xml:space="preserve">"14:49:48 Lamp: ParIn -&gt;  2000 uml"
</t>
  </si>
  <si>
    <t>14:49:26</t>
  </si>
  <si>
    <t xml:space="preserve">"14:46:25 Lamp: ParIn -&gt;  2000 uml"
</t>
  </si>
  <si>
    <t>14:46:03</t>
  </si>
  <si>
    <t xml:space="preserve">"14:46:25 Flow: Fixed -&gt; 300 umol/s"
</t>
  </si>
  <si>
    <t xml:space="preserve">"14:43:02 Lamp: ParIn -&gt;  1600 uml"
</t>
  </si>
  <si>
    <t>14:42:40</t>
  </si>
  <si>
    <t xml:space="preserve">"14:43:02 Flow: Fixed -&gt; 300 umol/s"
</t>
  </si>
  <si>
    <t xml:space="preserve">"14:39:39 Lamp: ParIn -&gt;  1250 uml"
</t>
  </si>
  <si>
    <t>14:39:17</t>
  </si>
  <si>
    <t xml:space="preserve">"14:39:38 Flow: Fixed -&gt; 300 umol/s"
</t>
  </si>
  <si>
    <t xml:space="preserve">"14:36:16 Lamp: ParIn -&gt;  1000 uml"
</t>
  </si>
  <si>
    <t>14:35:54</t>
  </si>
  <si>
    <t xml:space="preserve">"14:36:16 Flow: Fixed -&gt; 300 umol/s"
</t>
  </si>
  <si>
    <t xml:space="preserve">"14:32:53 Lamp: ParIn -&gt;  750 uml"
</t>
  </si>
  <si>
    <t>14:32:31</t>
  </si>
  <si>
    <t xml:space="preserve">"14:32:53 Flow: Fixed -&gt; 300 umol/s"
</t>
  </si>
  <si>
    <t xml:space="preserve">"14:29:30 Lamp: ParIn -&gt;  500 uml"
</t>
  </si>
  <si>
    <t>14:29:08</t>
  </si>
  <si>
    <t xml:space="preserve">"14:29:30 Flow: Fixed -&gt; 300 umol/s"
</t>
  </si>
  <si>
    <t xml:space="preserve">"14:26:07 Lamp: ParIn -&gt;  300 uml"
</t>
  </si>
  <si>
    <t>14:25:45</t>
  </si>
  <si>
    <t xml:space="preserve">"14:26:07 Flow: Fixed -&gt; 300 umol/s"
</t>
  </si>
  <si>
    <t xml:space="preserve">"14:22:44 Lamp: ParIn -&gt;  150 uml"
</t>
  </si>
  <si>
    <t>14:22:22</t>
  </si>
  <si>
    <t xml:space="preserve">"14:22:44 Flow: Fixed -&gt; 300 umol/s"
</t>
  </si>
  <si>
    <t xml:space="preserve">"14:19:21 Lamp: ParIn -&gt;  100 uml"
</t>
  </si>
  <si>
    <t>14:18:59</t>
  </si>
  <si>
    <t xml:space="preserve">"14:19:21 Flow: Fixed -&gt; 300 umol/s"
</t>
  </si>
  <si>
    <t xml:space="preserve">"14:15:58 Lamp: ParIn -&gt;  50 uml"
</t>
  </si>
  <si>
    <t>14:15:36</t>
  </si>
  <si>
    <t xml:space="preserve">"14:15:58 Flow: Fixed -&gt; 300 umol/s"
</t>
  </si>
  <si>
    <t xml:space="preserve">"14:12:35 Lamp: ParIn -&gt;  25 uml"
</t>
  </si>
  <si>
    <t>14:12:13</t>
  </si>
  <si>
    <t xml:space="preserve">"14:12:34 Flow: Fixed -&gt; 300 umol/s"
</t>
  </si>
  <si>
    <t xml:space="preserve">"14:09:12 Lamp: ParIn -&gt;  0 uml"
</t>
  </si>
  <si>
    <t xml:space="preserve">"14:09:12 Flow: Fixed -&gt; 300 umol/s"
</t>
  </si>
  <si>
    <t xml:space="preserve">"14:09:12 Coolers: Off"
</t>
  </si>
  <si>
    <t xml:space="preserve">"14:09:12 CO2 Mixer: CO2R -&gt; 400 uml"
</t>
  </si>
  <si>
    <t xml:space="preserve">"14:09:12 Lamp: Off"
</t>
  </si>
  <si>
    <t xml:space="preserve">"14:09:06 Launched AutoProg /User/Configs/AutoProgs/LightCurve2"
</t>
  </si>
  <si>
    <t>Mon Sep 20 2021 14:09:05</t>
  </si>
  <si>
    <t xml:space="preserve">"15:52:17 Flow: Fixed -&gt; 300 umol/s"
</t>
  </si>
  <si>
    <t xml:space="preserve">"15:52:17 Coolers: Off"
</t>
  </si>
  <si>
    <t xml:space="preserve">"15:52:17 CO2 Mixer: CO2R -&gt; 400 uml"
</t>
  </si>
  <si>
    <t xml:space="preserve">"15:52:17 Lamp: ParIn -&gt;  2000 uml"
</t>
  </si>
  <si>
    <t>15:51:54</t>
  </si>
  <si>
    <t xml:space="preserve">"15:48:53 Lamp: ParIn -&gt;  2000 uml"
</t>
  </si>
  <si>
    <t>15:48:30</t>
  </si>
  <si>
    <t xml:space="preserve">"15:48:53 Flow: Fixed -&gt; 300 umol/s"
</t>
  </si>
  <si>
    <t xml:space="preserve">"15:45:29 Lamp: ParIn -&gt;  1600 uml"
</t>
  </si>
  <si>
    <t>15:45:06</t>
  </si>
  <si>
    <t xml:space="preserve">"15:45:29 Flow: Fixed -&gt; 300 umol/s"
</t>
  </si>
  <si>
    <t xml:space="preserve">"15:42:05 Lamp: ParIn -&gt;  1250 uml"
</t>
  </si>
  <si>
    <t>15:41:42</t>
  </si>
  <si>
    <t xml:space="preserve">"15:42:05 Flow: Fixed -&gt; 300 umol/s"
</t>
  </si>
  <si>
    <t xml:space="preserve">"15:38:41 Lamp: ParIn -&gt;  1000 uml"
</t>
  </si>
  <si>
    <t>15:38:18</t>
  </si>
  <si>
    <t xml:space="preserve">"15:38:41 Flow: Fixed -&gt; 300 umol/s"
</t>
  </si>
  <si>
    <t xml:space="preserve">"15:35:17 Lamp: ParIn -&gt;  750 uml"
</t>
  </si>
  <si>
    <t>15:34:54</t>
  </si>
  <si>
    <t xml:space="preserve">"15:35:17 Flow: Fixed -&gt; 300 umol/s"
</t>
  </si>
  <si>
    <t xml:space="preserve">"15:31:53 Lamp: ParIn -&gt;  500 uml"
</t>
  </si>
  <si>
    <t>15:31:30</t>
  </si>
  <si>
    <t xml:space="preserve">"15:31:53 Flow: Fixed -&gt; 300 umol/s"
</t>
  </si>
  <si>
    <t xml:space="preserve">"15:28:29 Lamp: ParIn -&gt;  300 uml"
</t>
  </si>
  <si>
    <t>15:28:06</t>
  </si>
  <si>
    <t xml:space="preserve">"15:28:29 Flow: Fixed -&gt; 300 umol/s"
</t>
  </si>
  <si>
    <t xml:space="preserve">"15:25:05 Lamp: ParIn -&gt;  150 uml"
</t>
  </si>
  <si>
    <t>15:24:42</t>
  </si>
  <si>
    <t xml:space="preserve">"15:25:04 Flow: Fixed -&gt; 300 umol/s"
</t>
  </si>
  <si>
    <t xml:space="preserve">"15:21:41 Lamp: ParIn -&gt;  100 uml"
</t>
  </si>
  <si>
    <t>15:21:18</t>
  </si>
  <si>
    <t xml:space="preserve">"15:21:41 Flow: Fixed -&gt; 300 umol/s"
</t>
  </si>
  <si>
    <t xml:space="preserve">"15:18:17 Lamp: ParIn -&gt;  50 uml"
</t>
  </si>
  <si>
    <t>15:17:54</t>
  </si>
  <si>
    <t xml:space="preserve">"15:18:16 Flow: Fixed -&gt; 300 umol/s"
</t>
  </si>
  <si>
    <t xml:space="preserve">"15:14:53 Lamp: ParIn -&gt;  25 uml"
</t>
  </si>
  <si>
    <t>15:14:30</t>
  </si>
  <si>
    <t xml:space="preserve">"15:14:53 Flow: Fixed -&gt; 300 umol/s"
</t>
  </si>
  <si>
    <t xml:space="preserve">"15:11:29 Lamp: ParIn -&gt;  0 uml"
</t>
  </si>
  <si>
    <t xml:space="preserve">"15:11:29 Flow: Fixed -&gt; 300 umol/s"
</t>
  </si>
  <si>
    <t xml:space="preserve">"15:11:29 Coolers: Off"
</t>
  </si>
  <si>
    <t xml:space="preserve">"15:11:29 CO2 Mixer: CO2R -&gt; 400 uml"
</t>
  </si>
  <si>
    <t xml:space="preserve">"15:11:29 Lamp: Off"
</t>
  </si>
  <si>
    <t xml:space="preserve">"15:09:37 Launched AutoProg /User/Configs/AutoProgs/LightCurve2"
</t>
  </si>
  <si>
    <t>Mon Sep 20 2021 15:09:37</t>
  </si>
  <si>
    <t xml:space="preserve">"15:38:27 Flow: Fixed -&gt; 300 umol/s"
</t>
  </si>
  <si>
    <t xml:space="preserve">"15:38:27 Coolers: Off"
</t>
  </si>
  <si>
    <t xml:space="preserve">"15:38:27 CO2 Mixer: CO2R -&gt; 400 uml"
</t>
  </si>
  <si>
    <t xml:space="preserve">"15:38:27 Lamp: ParIn -&gt;  2000 uml"
</t>
  </si>
  <si>
    <t>15:38:03</t>
  </si>
  <si>
    <t xml:space="preserve">"15:35:02 Lamp: ParIn -&gt;  2000 uml"
</t>
  </si>
  <si>
    <t>15:34:38</t>
  </si>
  <si>
    <t xml:space="preserve">"15:35:02 Flow: Fixed -&gt; 300 umol/s"
</t>
  </si>
  <si>
    <t xml:space="preserve">"15:31:37 Lamp: ParIn -&gt;  1600 uml"
</t>
  </si>
  <si>
    <t>15:31:13</t>
  </si>
  <si>
    <t xml:space="preserve">"15:31:37 Flow: Fixed -&gt; 300 umol/s"
</t>
  </si>
  <si>
    <t xml:space="preserve">"15:28:12 Lamp: ParIn -&gt;  1250 uml"
</t>
  </si>
  <si>
    <t>15:27:48</t>
  </si>
  <si>
    <t xml:space="preserve">"15:28:11 Flow: Fixed -&gt; 300 umol/s"
</t>
  </si>
  <si>
    <t xml:space="preserve">"15:24:47 Lamp: ParIn -&gt;  1000 uml"
</t>
  </si>
  <si>
    <t>15:24:24</t>
  </si>
  <si>
    <t xml:space="preserve">"15:24:47 Flow: Fixed -&gt; 300 umol/s"
</t>
  </si>
  <si>
    <t xml:space="preserve">"15:21:23 Lamp: ParIn -&gt;  750 uml"
</t>
  </si>
  <si>
    <t>15:21:00</t>
  </si>
  <si>
    <t xml:space="preserve">"15:21:23 Flow: Fixed -&gt; 300 umol/s"
</t>
  </si>
  <si>
    <t xml:space="preserve">"15:17:59 Lamp: ParIn -&gt;  500 uml"
</t>
  </si>
  <si>
    <t>15:17:35</t>
  </si>
  <si>
    <t xml:space="preserve">"15:17:59 Flow: Fixed -&gt; 300 umol/s"
</t>
  </si>
  <si>
    <t xml:space="preserve">"15:14:34 Lamp: ParIn -&gt;  300 uml"
</t>
  </si>
  <si>
    <t>15:14:11</t>
  </si>
  <si>
    <t xml:space="preserve">"15:14:34 Flow: Fixed -&gt; 300 umol/s"
</t>
  </si>
  <si>
    <t xml:space="preserve">"15:11:10 Lamp: ParIn -&gt;  150 uml"
</t>
  </si>
  <si>
    <t>15:10:47</t>
  </si>
  <si>
    <t xml:space="preserve">"15:11:10 Flow: Fixed -&gt; 300 umol/s"
</t>
  </si>
  <si>
    <t xml:space="preserve">"15:07:46 Lamp: ParIn -&gt;  100 uml"
</t>
  </si>
  <si>
    <t>15:07:23</t>
  </si>
  <si>
    <t xml:space="preserve">"15:07:46 Flow: Fixed -&gt; 300 umol/s"
</t>
  </si>
  <si>
    <t xml:space="preserve">"15:04:22 Lamp: ParIn -&gt;  50 uml"
</t>
  </si>
  <si>
    <t>15:03:59</t>
  </si>
  <si>
    <t xml:space="preserve">"15:04:22 Flow: Fixed -&gt; 300 umol/s"
</t>
  </si>
  <si>
    <t xml:space="preserve">"15:00:58 Lamp: ParIn -&gt;  25 uml"
</t>
  </si>
  <si>
    <t>15:00:34</t>
  </si>
  <si>
    <t xml:space="preserve">"15:00:58 Flow: Fixed -&gt; 300 umol/s"
</t>
  </si>
  <si>
    <t xml:space="preserve">"14:57:33 Lamp: ParIn -&gt;  0 uml"
</t>
  </si>
  <si>
    <t xml:space="preserve">"14:57:33 Flow: Fixed -&gt; 300 umol/s"
</t>
  </si>
  <si>
    <t xml:space="preserve">"14:57:33 Coolers: Off"
</t>
  </si>
  <si>
    <t xml:space="preserve">"14:57:33 CO2 Mixer: CO2R -&gt; 400 uml"
</t>
  </si>
  <si>
    <t xml:space="preserve">"14:57:33 Lamp: Off"
</t>
  </si>
  <si>
    <t xml:space="preserve">"14:55:44 Launched AutoProg /User/Configs/AutoProgs/LightCurve2"
</t>
  </si>
  <si>
    <t>Mon Sep 20 2021 14:55:43</t>
  </si>
  <si>
    <t xml:space="preserve">"15:37:34 Flow: Fixed -&gt; 300 umol/s"
</t>
  </si>
  <si>
    <t xml:space="preserve">"15:37:34 Coolers: Off"
</t>
  </si>
  <si>
    <t xml:space="preserve">"15:37:34 CO2 Mixer: CO2R -&gt; 400 uml"
</t>
  </si>
  <si>
    <t xml:space="preserve">"15:37:34 Lamp: ParIn -&gt;  2000 uml"
</t>
  </si>
  <si>
    <t>15:37:12</t>
  </si>
  <si>
    <t xml:space="preserve">"15:34:11 Lamp: ParIn -&gt;  2000 uml"
</t>
  </si>
  <si>
    <t>15:33:49</t>
  </si>
  <si>
    <t xml:space="preserve">"15:34:11 Flow: Fixed -&gt; 300 umol/s"
</t>
  </si>
  <si>
    <t xml:space="preserve">"15:30:48 Lamp: ParIn -&gt;  1600 uml"
</t>
  </si>
  <si>
    <t>15:30:26</t>
  </si>
  <si>
    <t xml:space="preserve">"15:30:48 Flow: Fixed -&gt; 300 umol/s"
</t>
  </si>
  <si>
    <t xml:space="preserve">"15:27:25 Lamp: ParIn -&gt;  1250 uml"
</t>
  </si>
  <si>
    <t>15:27:03</t>
  </si>
  <si>
    <t xml:space="preserve">"15:27:25 Flow: Fixed -&gt; 300 umol/s"
</t>
  </si>
  <si>
    <t xml:space="preserve">"15:24:02 Lamp: ParIn -&gt;  1000 uml"
</t>
  </si>
  <si>
    <t>15:23:40</t>
  </si>
  <si>
    <t xml:space="preserve">"15:24:01 Flow: Fixed -&gt; 300 umol/s"
</t>
  </si>
  <si>
    <t xml:space="preserve">"15:20:39 Lamp: ParIn -&gt;  750 uml"
</t>
  </si>
  <si>
    <t>15:20:17</t>
  </si>
  <si>
    <t xml:space="preserve">"15:20:39 Flow: Fixed -&gt; 300 umol/s"
</t>
  </si>
  <si>
    <t xml:space="preserve">"15:17:16 Lamp: ParIn -&gt;  500 uml"
</t>
  </si>
  <si>
    <t>15:16:54</t>
  </si>
  <si>
    <t xml:space="preserve">"15:17:16 Flow: Fixed -&gt; 300 umol/s"
</t>
  </si>
  <si>
    <t xml:space="preserve">"15:13:53 Lamp: ParIn -&gt;  300 uml"
</t>
  </si>
  <si>
    <t>15:13:31</t>
  </si>
  <si>
    <t xml:space="preserve">"15:13:53 Flow: Fixed -&gt; 300 umol/s"
</t>
  </si>
  <si>
    <t xml:space="preserve">"15:10:30 Lamp: ParIn -&gt;  150 uml"
</t>
  </si>
  <si>
    <t>15:10:08</t>
  </si>
  <si>
    <t xml:space="preserve">"15:10:30 Flow: Fixed -&gt; 300 umol/s"
</t>
  </si>
  <si>
    <t xml:space="preserve">"15:07:07 Lamp: ParIn -&gt;  100 uml"
</t>
  </si>
  <si>
    <t>15:06:45</t>
  </si>
  <si>
    <t xml:space="preserve">"15:07:07 Flow: Fixed -&gt; 300 umol/s"
</t>
  </si>
  <si>
    <t xml:space="preserve">"15:03:44 Lamp: ParIn -&gt;  50 uml"
</t>
  </si>
  <si>
    <t>15:03:22</t>
  </si>
  <si>
    <t xml:space="preserve">"15:03:44 Flow: Fixed -&gt; 300 umol/s"
</t>
  </si>
  <si>
    <t xml:space="preserve">"15:00:21 Lamp: ParIn -&gt;  25 uml"
</t>
  </si>
  <si>
    <t>14:59:59</t>
  </si>
  <si>
    <t xml:space="preserve">"15:00:20 Flow: Fixed -&gt; 300 umol/s"
</t>
  </si>
  <si>
    <t xml:space="preserve">"14:56:58 Lamp: ParIn -&gt;  0 uml"
</t>
  </si>
  <si>
    <t xml:space="preserve">"14:56:57 Flow: Fixed -&gt; 300 umol/s"
</t>
  </si>
  <si>
    <t xml:space="preserve">"14:56:57 Coolers: Off"
</t>
  </si>
  <si>
    <t xml:space="preserve">"14:56:57 CO2 Mixer: CO2R -&gt; 400 uml"
</t>
  </si>
  <si>
    <t xml:space="preserve">"14:56:57 Lamp: Off"
</t>
  </si>
  <si>
    <t xml:space="preserve">"14:55:07 Launched AutoProg /User/Configs/AutoProgs/LightCurve2"
</t>
  </si>
  <si>
    <t>Mon Sep 20 2021 14:55:06</t>
  </si>
  <si>
    <t xml:space="preserve">"13:20:57 Flow: Fixed -&gt; 300 umol/s"
</t>
  </si>
  <si>
    <t xml:space="preserve">"13:20:57 Coolers: Off"
</t>
  </si>
  <si>
    <t xml:space="preserve">"13:20:57 CO2 Mixer: CO2R -&gt; 400 uml"
</t>
  </si>
  <si>
    <t xml:space="preserve">"13:20:57 Lamp: ParIn -&gt;  2000 uml"
</t>
  </si>
  <si>
    <t>13:20:33</t>
  </si>
  <si>
    <t xml:space="preserve">"13:20:56 Flow: Fixed -&gt; 300 umol/s"
</t>
  </si>
  <si>
    <t xml:space="preserve">"13:17:32 Lamp: ParIn -&gt;  2000 uml"
</t>
  </si>
  <si>
    <t>13:17:09</t>
  </si>
  <si>
    <t xml:space="preserve">"13:17:32 Flow: Fixed -&gt; 300 umol/s"
</t>
  </si>
  <si>
    <t xml:space="preserve">"13:14:08 Lamp: ParIn -&gt;  1600 uml"
</t>
  </si>
  <si>
    <t>13:13:45</t>
  </si>
  <si>
    <t xml:space="preserve">"13:14:08 Flow: Fixed -&gt; 300 umol/s"
</t>
  </si>
  <si>
    <t xml:space="preserve">"13:10:44 Lamp: ParIn -&gt;  1250 uml"
</t>
  </si>
  <si>
    <t>13:10:21</t>
  </si>
  <si>
    <t xml:space="preserve">"13:10:44 Flow: Fixed -&gt; 300 umol/s"
</t>
  </si>
  <si>
    <t xml:space="preserve">"13:07:20 Lamp: ParIn -&gt;  1000 uml"
</t>
  </si>
  <si>
    <t>13:06:57</t>
  </si>
  <si>
    <t xml:space="preserve">"13:07:20 Flow: Fixed -&gt; 300 umol/s"
</t>
  </si>
  <si>
    <t xml:space="preserve">"13:03:56 Lamp: ParIn -&gt;  750 uml"
</t>
  </si>
  <si>
    <t>13:03:33</t>
  </si>
  <si>
    <t xml:space="preserve">"13:03:56 Flow: Fixed -&gt; 300 umol/s"
</t>
  </si>
  <si>
    <t xml:space="preserve">"13:00:32 Lamp: ParIn -&gt;  500 uml"
</t>
  </si>
  <si>
    <t>13:00:09</t>
  </si>
  <si>
    <t xml:space="preserve">"13:00:32 Flow: Fixed -&gt; 300 umol/s"
</t>
  </si>
  <si>
    <t xml:space="preserve">"12:57:08 Lamp: ParIn -&gt;  300 uml"
</t>
  </si>
  <si>
    <t>12:56:45</t>
  </si>
  <si>
    <t xml:space="preserve">"12:57:08 Flow: Fixed -&gt; 300 umol/s"
</t>
  </si>
  <si>
    <t xml:space="preserve">"12:53:44 Lamp: ParIn -&gt;  150 uml"
</t>
  </si>
  <si>
    <t>12:53:21</t>
  </si>
  <si>
    <t xml:space="preserve">"12:53:44 Flow: Fixed -&gt; 300 umol/s"
</t>
  </si>
  <si>
    <t xml:space="preserve">"12:50:20 Lamp: ParIn -&gt;  100 uml"
</t>
  </si>
  <si>
    <t>12:49:57</t>
  </si>
  <si>
    <t xml:space="preserve">"12:50:20 Flow: Fixed -&gt; 300 umol/s"
</t>
  </si>
  <si>
    <t xml:space="preserve">"12:46:56 Lamp: ParIn -&gt;  50 uml"
</t>
  </si>
  <si>
    <t>12:46:33</t>
  </si>
  <si>
    <t xml:space="preserve">"12:46:56 Flow: Fixed -&gt; 300 umol/s"
</t>
  </si>
  <si>
    <t xml:space="preserve">"12:43:32 Lamp: ParIn -&gt;  25 uml"
</t>
  </si>
  <si>
    <t>12:43:09</t>
  </si>
  <si>
    <t xml:space="preserve">"12:43:32 Flow: Fixed -&gt; 300 umol/s"
</t>
  </si>
  <si>
    <t xml:space="preserve">"12:40:08 Lamp: ParIn -&gt;  0 uml"
</t>
  </si>
  <si>
    <t xml:space="preserve">"12:40:08 Flow: Fixed -&gt; 300 umol/s"
</t>
  </si>
  <si>
    <t xml:space="preserve">"12:40:08 Coolers: Off"
</t>
  </si>
  <si>
    <t xml:space="preserve">"12:40:08 CO2 Mixer: CO2R -&gt; 400 uml"
</t>
  </si>
  <si>
    <t xml:space="preserve">"12:40:08 Lamp: Off"
</t>
  </si>
  <si>
    <t xml:space="preserve">"12:39:05 Launched AutoProg /User/Configs/AutoProgs/LightCurve2"
</t>
  </si>
  <si>
    <t>Tue Sep 21 2021 12:39:04</t>
  </si>
  <si>
    <t xml:space="preserve">"13:07:21 Flow: Fixed -&gt; 300 umol/s"
</t>
  </si>
  <si>
    <t xml:space="preserve">"13:07:21 Coolers: Off"
</t>
  </si>
  <si>
    <t xml:space="preserve">"13:07:21 CO2 Mixer: CO2R -&gt; 400 uml"
</t>
  </si>
  <si>
    <t xml:space="preserve">"13:07:21 Lamp: ParIn -&gt;  2000 uml"
</t>
  </si>
  <si>
    <t>13:06:56</t>
  </si>
  <si>
    <t xml:space="preserve">"13:03:55 Lamp: ParIn -&gt;  2000 uml"
</t>
  </si>
  <si>
    <t>13:03:30</t>
  </si>
  <si>
    <t xml:space="preserve">"13:03:55 Flow: Fixed -&gt; 300 umol/s"
</t>
  </si>
  <si>
    <t xml:space="preserve">"13:00:29 Lamp: ParIn -&gt;  1600 uml"
</t>
  </si>
  <si>
    <t>13:00:04</t>
  </si>
  <si>
    <t xml:space="preserve">"13:00:29 Flow: Fixed -&gt; 300 umol/s"
</t>
  </si>
  <si>
    <t xml:space="preserve">"12:57:03 Lamp: ParIn -&gt;  1250 uml"
</t>
  </si>
  <si>
    <t>12:56:37</t>
  </si>
  <si>
    <t xml:space="preserve">"12:57:03 Flow: Fixed -&gt; 300 umol/s"
</t>
  </si>
  <si>
    <t xml:space="preserve">"12:53:36 Lamp: ParIn -&gt;  1000 uml"
</t>
  </si>
  <si>
    <t>12:53:11</t>
  </si>
  <si>
    <t xml:space="preserve">"12:53:36 Flow: Fixed -&gt; 300 umol/s"
</t>
  </si>
  <si>
    <t xml:space="preserve">"12:50:10 Lamp: ParIn -&gt;  750 uml"
</t>
  </si>
  <si>
    <t>12:49:45</t>
  </si>
  <si>
    <t xml:space="preserve">"12:50:10 Flow: Fixed -&gt; 300 umol/s"
</t>
  </si>
  <si>
    <t xml:space="preserve">"12:46:44 Lamp: ParIn -&gt;  500 uml"
</t>
  </si>
  <si>
    <t>12:46:19</t>
  </si>
  <si>
    <t xml:space="preserve">"12:46:44 Flow: Fixed -&gt; 300 umol/s"
</t>
  </si>
  <si>
    <t xml:space="preserve">"12:43:18 Lamp: ParIn -&gt;  300 uml"
</t>
  </si>
  <si>
    <t>12:42:53</t>
  </si>
  <si>
    <t xml:space="preserve">"12:43:18 Flow: Fixed -&gt; 300 umol/s"
</t>
  </si>
  <si>
    <t xml:space="preserve">"12:39:52 Lamp: ParIn -&gt;  150 uml"
</t>
  </si>
  <si>
    <t>12:39:27</t>
  </si>
  <si>
    <t xml:space="preserve">"12:39:51 Flow: Fixed -&gt; 300 umol/s"
</t>
  </si>
  <si>
    <t xml:space="preserve">"12:36:26 Lamp: ParIn -&gt;  100 uml"
</t>
  </si>
  <si>
    <t>12:36:01</t>
  </si>
  <si>
    <t xml:space="preserve">"12:36:26 Flow: Fixed -&gt; 300 umol/s"
</t>
  </si>
  <si>
    <t xml:space="preserve">"12:33:00 Lamp: ParIn -&gt;  50 uml"
</t>
  </si>
  <si>
    <t>12:32:35</t>
  </si>
  <si>
    <t xml:space="preserve">"12:33:00 Flow: Fixed -&gt; 300 umol/s"
</t>
  </si>
  <si>
    <t xml:space="preserve">"12:29:34 Lamp: ParIn -&gt;  25 uml"
</t>
  </si>
  <si>
    <t>12:29:09</t>
  </si>
  <si>
    <t xml:space="preserve">"12:29:34 Flow: Fixed -&gt; 300 umol/s"
</t>
  </si>
  <si>
    <t xml:space="preserve">"12:26:08 Lamp: ParIn -&gt;  0 uml"
</t>
  </si>
  <si>
    <t xml:space="preserve">"12:26:08 Flow: Fixed -&gt; 300 umol/s"
</t>
  </si>
  <si>
    <t xml:space="preserve">"12:26:08 Coolers: Off"
</t>
  </si>
  <si>
    <t xml:space="preserve">"12:26:08 CO2 Mixer: CO2R -&gt; 400 uml"
</t>
  </si>
  <si>
    <t xml:space="preserve">"12:26:08 Lamp: Off"
</t>
  </si>
  <si>
    <t xml:space="preserve">"12:25:03 Launched AutoProg /User/Configs/AutoProgs/LightCurve2"
</t>
  </si>
  <si>
    <t>Tue Sep 21 2021 12:25:03</t>
  </si>
  <si>
    <t xml:space="preserve">"13:06:10 Coolers: Off"
</t>
  </si>
  <si>
    <t xml:space="preserve">"13:06:10 CO2 Mixer: CO2R -&gt; 400 uml"
</t>
  </si>
  <si>
    <t xml:space="preserve">"13:06:10 Lamp: ParIn -&gt;  2000 uml"
</t>
  </si>
  <si>
    <t>13:05:48</t>
  </si>
  <si>
    <t xml:space="preserve">"13:02:47 Lamp: ParIn -&gt;  2000 uml"
</t>
  </si>
  <si>
    <t>13:02:25</t>
  </si>
  <si>
    <t xml:space="preserve">"13:02:47 Flow: Fixed -&gt; 300 umol/s"
</t>
  </si>
  <si>
    <t xml:space="preserve">"12:59:24 Lamp: ParIn -&gt;  1600 uml"
</t>
  </si>
  <si>
    <t>12:59:02</t>
  </si>
  <si>
    <t xml:space="preserve">"12:59:24 Flow: Fixed -&gt; 300 umol/s"
</t>
  </si>
  <si>
    <t xml:space="preserve">"12:56:01 Lamp: ParIn -&gt;  1250 uml"
</t>
  </si>
  <si>
    <t xml:space="preserve">"12:56:00 Flow: Fixed -&gt; 300 umol/s"
</t>
  </si>
  <si>
    <t xml:space="preserve">"12:52:37 Lamp: ParIn -&gt;  1000 uml"
</t>
  </si>
  <si>
    <t xml:space="preserve">"12:49:14 Lamp: ParIn -&gt;  750 uml"
</t>
  </si>
  <si>
    <t xml:space="preserve">"12:45:51 Lamp: ParIn -&gt;  500 uml"
</t>
  </si>
  <si>
    <t xml:space="preserve">"12:45:50 Flow: Fixed -&gt; 300 umol/s"
</t>
  </si>
  <si>
    <t xml:space="preserve">"12:42:28 Lamp: ParIn -&gt;  300 uml"
</t>
  </si>
  <si>
    <t xml:space="preserve">"12:39:05 Lamp: ParIn -&gt;  150 uml"
</t>
  </si>
  <si>
    <t xml:space="preserve">"12:35:42 Lamp: ParIn -&gt;  100 uml"
</t>
  </si>
  <si>
    <t xml:space="preserve">"12:32:19 Lamp: ParIn -&gt;  50 uml"
</t>
  </si>
  <si>
    <t>12:31:57</t>
  </si>
  <si>
    <t xml:space="preserve">"12:32:18 Flow: Fixed -&gt; 300 umol/s"
</t>
  </si>
  <si>
    <t xml:space="preserve">"12:28:56 Lamp: ParIn -&gt;  25 uml"
</t>
  </si>
  <si>
    <t>12:28:34</t>
  </si>
  <si>
    <t xml:space="preserve">"12:28:56 Flow: Fixed -&gt; 300 umol/s"
</t>
  </si>
  <si>
    <t xml:space="preserve">"12:25:33 Lamp: ParIn -&gt;  0 uml"
</t>
  </si>
  <si>
    <t xml:space="preserve">"12:25:32 Flow: Fixed -&gt; 300 umol/s"
</t>
  </si>
  <si>
    <t xml:space="preserve">"12:25:32 Coolers: Off"
</t>
  </si>
  <si>
    <t xml:space="preserve">"12:25:32 CO2 Mixer: CO2R -&gt; 400 uml"
</t>
  </si>
  <si>
    <t xml:space="preserve">"12:25:32 Lamp: Off"
</t>
  </si>
  <si>
    <t xml:space="preserve">"12:24:25 Launched AutoProg /User/Configs/AutoProgs/LightCurve2"
</t>
  </si>
  <si>
    <t>Tue Sep 21 2021 12:24:25</t>
  </si>
  <si>
    <t xml:space="preserve">"14:07:58 Coolers: Off"
</t>
  </si>
  <si>
    <t xml:space="preserve">"14:07:58 CO2 Mixer: CO2R -&gt; 400 uml"
</t>
  </si>
  <si>
    <t xml:space="preserve">"14:07:58 Lamp: ParIn -&gt;  2000 uml"
</t>
  </si>
  <si>
    <t>14:07:34</t>
  </si>
  <si>
    <t xml:space="preserve">"14:04:33 Lamp: ParIn -&gt;  2000 uml"
</t>
  </si>
  <si>
    <t>14:04:10</t>
  </si>
  <si>
    <t xml:space="preserve">"14:04:33 Flow: Fixed -&gt; 300 umol/s"
</t>
  </si>
  <si>
    <t xml:space="preserve">"14:01:09 Lamp: ParIn -&gt;  1600 uml"
</t>
  </si>
  <si>
    <t>14:00:46</t>
  </si>
  <si>
    <t xml:space="preserve">"14:01:09 Flow: Fixed -&gt; 300 umol/s"
</t>
  </si>
  <si>
    <t xml:space="preserve">"13:57:45 Lamp: ParIn -&gt;  1250 uml"
</t>
  </si>
  <si>
    <t>13:57:22</t>
  </si>
  <si>
    <t xml:space="preserve">"13:57:45 Flow: Fixed -&gt; 300 umol/s"
</t>
  </si>
  <si>
    <t xml:space="preserve">"13:54:21 Lamp: ParIn -&gt;  1000 uml"
</t>
  </si>
  <si>
    <t>13:53:58</t>
  </si>
  <si>
    <t xml:space="preserve">"13:54:21 Flow: Fixed -&gt; 300 umol/s"
</t>
  </si>
  <si>
    <t xml:space="preserve">"13:50:57 Lamp: ParIn -&gt;  750 uml"
</t>
  </si>
  <si>
    <t>13:50:34</t>
  </si>
  <si>
    <t xml:space="preserve">"13:50:57 Flow: Fixed -&gt; 300 umol/s"
</t>
  </si>
  <si>
    <t xml:space="preserve">"13:47:33 Lamp: ParIn -&gt;  500 uml"
</t>
  </si>
  <si>
    <t>13:47:10</t>
  </si>
  <si>
    <t xml:space="preserve">"13:47:33 Flow: Fixed -&gt; 300 umol/s"
</t>
  </si>
  <si>
    <t xml:space="preserve">"13:44:09 Lamp: ParIn -&gt;  300 uml"
</t>
  </si>
  <si>
    <t xml:space="preserve">"13:40:45 Lamp: ParIn -&gt;  150 uml"
</t>
  </si>
  <si>
    <t xml:space="preserve">"13:37:21 Lamp: ParIn -&gt;  100 uml"
</t>
  </si>
  <si>
    <t xml:space="preserve">"13:33:57 Lamp: ParIn -&gt;  50 uml"
</t>
  </si>
  <si>
    <t xml:space="preserve">"13:33:56 Flow: Fixed -&gt; 300 umol/s"
</t>
  </si>
  <si>
    <t xml:space="preserve">"13:30:33 Lamp: ParIn -&gt;  25 uml"
</t>
  </si>
  <si>
    <t xml:space="preserve">"13:27:09 Lamp: ParIn -&gt;  0 uml"
</t>
  </si>
  <si>
    <t xml:space="preserve">"13:27:09 Coolers: Off"
</t>
  </si>
  <si>
    <t xml:space="preserve">"13:27:09 CO2 Mixer: CO2R -&gt; 400 uml"
</t>
  </si>
  <si>
    <t xml:space="preserve">"13:27:09 Lamp: Off"
</t>
  </si>
  <si>
    <t xml:space="preserve">"13:27:04 Launched AutoProg /User/Configs/AutoProgs/LightCurve2"
</t>
  </si>
  <si>
    <t>Tue Sep 21 2021 13:27:04</t>
  </si>
  <si>
    <t xml:space="preserve">"13:54:22 Flow: Fixed -&gt; 300 umol/s"
</t>
  </si>
  <si>
    <t xml:space="preserve">"13:54:22 Coolers: Off"
</t>
  </si>
  <si>
    <t xml:space="preserve">"13:54:22 CO2 Mixer: CO2R -&gt; 400 uml"
</t>
  </si>
  <si>
    <t xml:space="preserve">"13:54:21 Lamp: ParIn -&gt;  2000 uml"
</t>
  </si>
  <si>
    <t>13:53:57</t>
  </si>
  <si>
    <t xml:space="preserve">"13:50:56 Lamp: ParIn -&gt;  2000 uml"
</t>
  </si>
  <si>
    <t>13:50:31</t>
  </si>
  <si>
    <t xml:space="preserve">"13:50:56 Flow: Fixed -&gt; 300 umol/s"
</t>
  </si>
  <si>
    <t xml:space="preserve">"13:47:30 Lamp: ParIn -&gt;  1600 uml"
</t>
  </si>
  <si>
    <t>13:47:05</t>
  </si>
  <si>
    <t xml:space="preserve">"13:47:29 Flow: Fixed -&gt; 300 umol/s"
</t>
  </si>
  <si>
    <t xml:space="preserve">"13:44:04 Lamp: ParIn -&gt;  1250 uml"
</t>
  </si>
  <si>
    <t>13:43:39</t>
  </si>
  <si>
    <t xml:space="preserve">"13:44:04 Flow: Fixed -&gt; 300 umol/s"
</t>
  </si>
  <si>
    <t xml:space="preserve">"13:40:38 Lamp: ParIn -&gt;  1000 uml"
</t>
  </si>
  <si>
    <t>13:40:13</t>
  </si>
  <si>
    <t xml:space="preserve">"13:40:38 Flow: Fixed -&gt; 300 umol/s"
</t>
  </si>
  <si>
    <t xml:space="preserve">"13:37:12 Lamp: ParIn -&gt;  750 uml"
</t>
  </si>
  <si>
    <t>13:36:47</t>
  </si>
  <si>
    <t xml:space="preserve">"13:37:12 Flow: Fixed -&gt; 300 umol/s"
</t>
  </si>
  <si>
    <t xml:space="preserve">"13:33:46 Lamp: ParIn -&gt;  500 uml"
</t>
  </si>
  <si>
    <t>13:33:21</t>
  </si>
  <si>
    <t xml:space="preserve">"13:33:46 Flow: Fixed -&gt; 300 umol/s"
</t>
  </si>
  <si>
    <t xml:space="preserve">"13:30:20 Lamp: ParIn -&gt;  300 uml"
</t>
  </si>
  <si>
    <t>13:29:55</t>
  </si>
  <si>
    <t xml:space="preserve">"13:30:20 Flow: Fixed -&gt; 300 umol/s"
</t>
  </si>
  <si>
    <t xml:space="preserve">"13:26:54 Lamp: ParIn -&gt;  150 uml"
</t>
  </si>
  <si>
    <t>13:26:29</t>
  </si>
  <si>
    <t xml:space="preserve">"13:26:54 Flow: Fixed -&gt; 300 umol/s"
</t>
  </si>
  <si>
    <t xml:space="preserve">"13:23:28 Lamp: ParIn -&gt;  100 uml"
</t>
  </si>
  <si>
    <t>13:23:03</t>
  </si>
  <si>
    <t xml:space="preserve">"13:23:28 Flow: Fixed -&gt; 300 umol/s"
</t>
  </si>
  <si>
    <t xml:space="preserve">"13:20:02 Lamp: ParIn -&gt;  50 uml"
</t>
  </si>
  <si>
    <t>13:19:37</t>
  </si>
  <si>
    <t xml:space="preserve">"13:20:02 Flow: Fixed -&gt; 300 umol/s"
</t>
  </si>
  <si>
    <t xml:space="preserve">"13:16:36 Lamp: ParIn -&gt;  25 uml"
</t>
  </si>
  <si>
    <t>13:16:11</t>
  </si>
  <si>
    <t xml:space="preserve">"13:16:36 Flow: Fixed -&gt; 300 umol/s"
</t>
  </si>
  <si>
    <t xml:space="preserve">"13:13:10 Lamp: ParIn -&gt;  0 uml"
</t>
  </si>
  <si>
    <t xml:space="preserve">"13:13:09 Flow: Fixed -&gt; 300 umol/s"
</t>
  </si>
  <si>
    <t xml:space="preserve">"13:13:09 Coolers: Off"
</t>
  </si>
  <si>
    <t xml:space="preserve">"13:13:09 CO2 Mixer: CO2R -&gt; 400 uml"
</t>
  </si>
  <si>
    <t xml:space="preserve">"13:13:09 Lamp: Off"
</t>
  </si>
  <si>
    <t xml:space="preserve">"13:13:04 Launched AutoProg /User/Configs/AutoProgs/LightCurve2"
</t>
  </si>
  <si>
    <t>Tue Sep 21 2021 13:13:04</t>
  </si>
  <si>
    <t xml:space="preserve">"13:53:08 Flow: Fixed -&gt; 300 umol/s"
</t>
  </si>
  <si>
    <t xml:space="preserve">"13:53:08 Coolers: Off"
</t>
  </si>
  <si>
    <t xml:space="preserve">"13:53:08 CO2 Mixer: CO2R -&gt; 400 uml"
</t>
  </si>
  <si>
    <t xml:space="preserve">"13:53:08 Lamp: ParIn -&gt;  2000 uml"
</t>
  </si>
  <si>
    <t>13:52:46</t>
  </si>
  <si>
    <t xml:space="preserve">"13:49:45 Lamp: ParIn -&gt;  2000 uml"
</t>
  </si>
  <si>
    <t>13:49:23</t>
  </si>
  <si>
    <t xml:space="preserve">"13:49:45 Flow: Fixed -&gt; 300 umol/s"
</t>
  </si>
  <si>
    <t xml:space="preserve">"13:46:22 Lamp: ParIn -&gt;  1600 uml"
</t>
  </si>
  <si>
    <t>13:46:00</t>
  </si>
  <si>
    <t xml:space="preserve">"13:46:22 Flow: Fixed -&gt; 300 umol/s"
</t>
  </si>
  <si>
    <t xml:space="preserve">"13:42:59 Lamp: ParIn -&gt;  1250 uml"
</t>
  </si>
  <si>
    <t>13:42:37</t>
  </si>
  <si>
    <t xml:space="preserve">"13:42:59 Flow: Fixed -&gt; 300 umol/s"
</t>
  </si>
  <si>
    <t xml:space="preserve">"13:39:36 Lamp: ParIn -&gt;  1000 uml"
</t>
  </si>
  <si>
    <t>13:39:14</t>
  </si>
  <si>
    <t xml:space="preserve">"13:39:36 Flow: Fixed -&gt; 300 umol/s"
</t>
  </si>
  <si>
    <t xml:space="preserve">"13:36:13 Lamp: ParIn -&gt;  750 uml"
</t>
  </si>
  <si>
    <t>13:35:51</t>
  </si>
  <si>
    <t xml:space="preserve">"13:36:13 Flow: Fixed -&gt; 300 umol/s"
</t>
  </si>
  <si>
    <t xml:space="preserve">"13:32:50 Lamp: ParIn -&gt;  500 uml"
</t>
  </si>
  <si>
    <t>13:32:28</t>
  </si>
  <si>
    <t xml:space="preserve">"13:32:49 Flow: Fixed -&gt; 300 umol/s"
</t>
  </si>
  <si>
    <t xml:space="preserve">"13:29:27 Lamp: ParIn -&gt;  300 uml"
</t>
  </si>
  <si>
    <t>13:29:05</t>
  </si>
  <si>
    <t xml:space="preserve">"13:29:27 Flow: Fixed -&gt; 300 umol/s"
</t>
  </si>
  <si>
    <t xml:space="preserve">"13:26:04 Lamp: ParIn -&gt;  150 uml"
</t>
  </si>
  <si>
    <t>13:25:42</t>
  </si>
  <si>
    <t xml:space="preserve">"13:26:03 Flow: Fixed -&gt; 300 umol/s"
</t>
  </si>
  <si>
    <t xml:space="preserve">"13:22:41 Lamp: ParIn -&gt;  100 uml"
</t>
  </si>
  <si>
    <t>13:22:19</t>
  </si>
  <si>
    <t xml:space="preserve">"13:22:41 Flow: Fixed -&gt; 300 umol/s"
</t>
  </si>
  <si>
    <t xml:space="preserve">"13:19:18 Lamp: ParIn -&gt;  50 uml"
</t>
  </si>
  <si>
    <t>13:18:56</t>
  </si>
  <si>
    <t xml:space="preserve">"13:19:18 Flow: Fixed -&gt; 300 umol/s"
</t>
  </si>
  <si>
    <t xml:space="preserve">"13:15:55 Lamp: ParIn -&gt;  25 uml"
</t>
  </si>
  <si>
    <t>13:15:33</t>
  </si>
  <si>
    <t xml:space="preserve">"13:15:55 Flow: Fixed -&gt; 300 umol/s"
</t>
  </si>
  <si>
    <t xml:space="preserve">"13:12:32 Lamp: ParIn -&gt;  0 uml"
</t>
  </si>
  <si>
    <t xml:space="preserve">"13:12:32 Flow: Fixed -&gt; 300 umol/s"
</t>
  </si>
  <si>
    <t xml:space="preserve">"13:12:32 Coolers: Off"
</t>
  </si>
  <si>
    <t xml:space="preserve">"13:12:32 CO2 Mixer: CO2R -&gt; 400 uml"
</t>
  </si>
  <si>
    <t xml:space="preserve">"13:12:32 Lamp: Off"
</t>
  </si>
  <si>
    <t xml:space="preserve">"13:12:26 Launched AutoProg /User/Configs/AutoProgs/LightCurve2"
</t>
  </si>
  <si>
    <t>Tue Sep 21 2021 13:12:26</t>
  </si>
  <si>
    <t xml:space="preserve">"14:54:43 Flow: Fixed -&gt; 300 umol/s"
</t>
  </si>
  <si>
    <t xml:space="preserve">"14:54:43 Coolers: Off"
</t>
  </si>
  <si>
    <t xml:space="preserve">"14:54:43 CO2 Mixer: CO2R -&gt; 400 uml"
</t>
  </si>
  <si>
    <t xml:space="preserve">"14:54:43 Lamp: ParIn -&gt;  2000 uml"
</t>
  </si>
  <si>
    <t>14:54:20</t>
  </si>
  <si>
    <t xml:space="preserve">"14:51:19 Lamp: ParIn -&gt;  2000 uml"
</t>
  </si>
  <si>
    <t>14:50:56</t>
  </si>
  <si>
    <t xml:space="preserve">"14:51:19 Flow: Fixed -&gt; 300 umol/s"
</t>
  </si>
  <si>
    <t xml:space="preserve">"14:47:55 Lamp: ParIn -&gt;  1600 uml"
</t>
  </si>
  <si>
    <t>14:47:32</t>
  </si>
  <si>
    <t xml:space="preserve">"14:47:55 Flow: Fixed -&gt; 300 umol/s"
</t>
  </si>
  <si>
    <t xml:space="preserve">"14:44:31 Lamp: ParIn -&gt;  1250 uml"
</t>
  </si>
  <si>
    <t>14:44:08</t>
  </si>
  <si>
    <t xml:space="preserve">"14:44:30 Flow: Fixed -&gt; 300 umol/s"
</t>
  </si>
  <si>
    <t xml:space="preserve">"14:41:07 Lamp: ParIn -&gt;  1000 uml"
</t>
  </si>
  <si>
    <t>14:40:44</t>
  </si>
  <si>
    <t xml:space="preserve">"14:41:07 Flow: Fixed -&gt; 300 umol/s"
</t>
  </si>
  <si>
    <t xml:space="preserve">"14:37:43 Lamp: ParIn -&gt;  750 uml"
</t>
  </si>
  <si>
    <t>14:37:20</t>
  </si>
  <si>
    <t xml:space="preserve">"14:37:43 Flow: Fixed -&gt; 300 umol/s"
</t>
  </si>
  <si>
    <t xml:space="preserve">"14:34:19 Lamp: ParIn -&gt;  500 uml"
</t>
  </si>
  <si>
    <t>14:33:56</t>
  </si>
  <si>
    <t xml:space="preserve">"14:34:18 Flow: Fixed -&gt; 300 umol/s"
</t>
  </si>
  <si>
    <t xml:space="preserve">"14:30:55 Lamp: ParIn -&gt;  300 uml"
</t>
  </si>
  <si>
    <t>14:30:32</t>
  </si>
  <si>
    <t xml:space="preserve">"14:30:55 Flow: Fixed -&gt; 300 umol/s"
</t>
  </si>
  <si>
    <t xml:space="preserve">"14:27:31 Lamp: ParIn -&gt;  150 uml"
</t>
  </si>
  <si>
    <t>14:27:08</t>
  </si>
  <si>
    <t xml:space="preserve">"14:27:31 Flow: Fixed -&gt; 300 umol/s"
</t>
  </si>
  <si>
    <t xml:space="preserve">"14:24:07 Lamp: ParIn -&gt;  100 uml"
</t>
  </si>
  <si>
    <t xml:space="preserve">"14:24:07 Flow: Fixed -&gt; 300 umol/s"
</t>
  </si>
  <si>
    <t xml:space="preserve">"14:20:43 Lamp: ParIn -&gt;  50 uml"
</t>
  </si>
  <si>
    <t>14:20:20</t>
  </si>
  <si>
    <t xml:space="preserve">"14:20:43 Flow: Fixed -&gt; 300 umol/s"
</t>
  </si>
  <si>
    <t xml:space="preserve">"14:17:19 Lamp: ParIn -&gt;  25 uml"
</t>
  </si>
  <si>
    <t>14:16:56</t>
  </si>
  <si>
    <t xml:space="preserve">"14:17:19 Flow: Fixed -&gt; 300 umol/s"
</t>
  </si>
  <si>
    <t xml:space="preserve">"14:13:55 Lamp: ParIn -&gt;  0 uml"
</t>
  </si>
  <si>
    <t xml:space="preserve">"14:13:55 Flow: Fixed -&gt; 300 umol/s"
</t>
  </si>
  <si>
    <t xml:space="preserve">"14:13:55 Coolers: Off"
</t>
  </si>
  <si>
    <t xml:space="preserve">"14:13:55 CO2 Mixer: CO2R -&gt; 400 uml"
</t>
  </si>
  <si>
    <t xml:space="preserve">"14:13:54 Lamp: Off"
</t>
  </si>
  <si>
    <t xml:space="preserve">"14:13:45 Launched AutoProg /User/Configs/AutoProgs/LightCurve2"
</t>
  </si>
  <si>
    <t>Tue Sep 21 2021 14:13:45</t>
  </si>
  <si>
    <t xml:space="preserve">"14:41:09 Flow: Fixed -&gt; 300 umol/s"
</t>
  </si>
  <si>
    <t xml:space="preserve">"14:41:09 Coolers: Off"
</t>
  </si>
  <si>
    <t xml:space="preserve">"14:41:09 CO2 Mixer: CO2R -&gt; 400 uml"
</t>
  </si>
  <si>
    <t xml:space="preserve">"14:41:09 Lamp: ParIn -&gt;  2000 uml"
</t>
  </si>
  <si>
    <t>14:40:43</t>
  </si>
  <si>
    <t xml:space="preserve">"14:41:08 Flow: Fixed -&gt; 300 umol/s"
</t>
  </si>
  <si>
    <t xml:space="preserve">"14:37:42 Lamp: ParIn -&gt;  2000 uml"
</t>
  </si>
  <si>
    <t>14:37:17</t>
  </si>
  <si>
    <t xml:space="preserve">"14:37:42 Flow: Fixed -&gt; 300 umol/s"
</t>
  </si>
  <si>
    <t xml:space="preserve">"14:34:16 Lamp: ParIn -&gt;  1600 uml"
</t>
  </si>
  <si>
    <t>14:33:51</t>
  </si>
  <si>
    <t xml:space="preserve">"14:34:16 Flow: Fixed -&gt; 300 umol/s"
</t>
  </si>
  <si>
    <t xml:space="preserve">"14:30:50 Lamp: ParIn -&gt;  1250 uml"
</t>
  </si>
  <si>
    <t>14:30:25</t>
  </si>
  <si>
    <t xml:space="preserve">"14:30:50 Flow: Fixed -&gt; 300 umol/s"
</t>
  </si>
  <si>
    <t xml:space="preserve">"14:27:24 Lamp: ParIn -&gt;  1000 uml"
</t>
  </si>
  <si>
    <t>14:26:59</t>
  </si>
  <si>
    <t xml:space="preserve">"14:27:24 Flow: Fixed -&gt; 300 umol/s"
</t>
  </si>
  <si>
    <t xml:space="preserve">"14:23:58 Lamp: ParIn -&gt;  750 uml"
</t>
  </si>
  <si>
    <t>14:23:33</t>
  </si>
  <si>
    <t xml:space="preserve">"14:23:58 Flow: Fixed -&gt; 300 umol/s"
</t>
  </si>
  <si>
    <t xml:space="preserve">"14:20:32 Lamp: ParIn -&gt;  500 uml"
</t>
  </si>
  <si>
    <t>14:20:07</t>
  </si>
  <si>
    <t xml:space="preserve">"14:20:32 Flow: Fixed -&gt; 300 umol/s"
</t>
  </si>
  <si>
    <t xml:space="preserve">"14:17:06 Lamp: ParIn -&gt;  300 uml"
</t>
  </si>
  <si>
    <t>14:16:41</t>
  </si>
  <si>
    <t xml:space="preserve">"14:17:06 Flow: Fixed -&gt; 300 umol/s"
</t>
  </si>
  <si>
    <t xml:space="preserve">"14:13:40 Lamp: ParIn -&gt;  150 uml"
</t>
  </si>
  <si>
    <t>14:13:15</t>
  </si>
  <si>
    <t xml:space="preserve">"14:13:40 Flow: Fixed -&gt; 300 umol/s"
</t>
  </si>
  <si>
    <t xml:space="preserve">"14:10:14 Lamp: ParIn -&gt;  100 uml"
</t>
  </si>
  <si>
    <t>14:09:49</t>
  </si>
  <si>
    <t xml:space="preserve">"14:10:14 Flow: Fixed -&gt; 300 umol/s"
</t>
  </si>
  <si>
    <t xml:space="preserve">"14:06:48 Lamp: ParIn -&gt;  50 uml"
</t>
  </si>
  <si>
    <t>14:06:23</t>
  </si>
  <si>
    <t xml:space="preserve">"14:06:48 Flow: Fixed -&gt; 300 umol/s"
</t>
  </si>
  <si>
    <t xml:space="preserve">"14:03:22 Lamp: ParIn -&gt;  25 uml"
</t>
  </si>
  <si>
    <t>14:02:57</t>
  </si>
  <si>
    <t xml:space="preserve">"14:03:22 Flow: Fixed -&gt; 300 umol/s"
</t>
  </si>
  <si>
    <t xml:space="preserve">"13:59:56 Lamp: ParIn -&gt;  0 uml"
</t>
  </si>
  <si>
    <t xml:space="preserve">"13:59:56 Flow: Fixed -&gt; 300 umol/s"
</t>
  </si>
  <si>
    <t xml:space="preserve">"13:59:56 Coolers: Off"
</t>
  </si>
  <si>
    <t xml:space="preserve">"13:59:56 CO2 Mixer: CO2R -&gt; 400 uml"
</t>
  </si>
  <si>
    <t xml:space="preserve">"13:59:55 Lamp: Off"
</t>
  </si>
  <si>
    <t xml:space="preserve">"13:59:32 Launched AutoProg /User/Configs/AutoProgs/LightCurve2"
</t>
  </si>
  <si>
    <t>Tue Sep 21 2021 13:59:32</t>
  </si>
  <si>
    <t xml:space="preserve">"14:39:54 Flow: Fixed -&gt; 300 umol/s"
</t>
  </si>
  <si>
    <t xml:space="preserve">"14:39:54 Coolers: Off"
</t>
  </si>
  <si>
    <t xml:space="preserve">"14:39:54 CO2 Mixer: CO2R -&gt; 400 uml"
</t>
  </si>
  <si>
    <t xml:space="preserve">"14:39:54 Lamp: ParIn -&gt;  2000 uml"
</t>
  </si>
  <si>
    <t>14:39:32</t>
  </si>
  <si>
    <t xml:space="preserve">"14:36:31 Lamp: ParIn -&gt;  2000 uml"
</t>
  </si>
  <si>
    <t>14:36:09</t>
  </si>
  <si>
    <t xml:space="preserve">"14:36:31 Flow: Fixed -&gt; 300 umol/s"
</t>
  </si>
  <si>
    <t xml:space="preserve">"14:33:08 Lamp: ParIn -&gt;  1600 uml"
</t>
  </si>
  <si>
    <t>14:32:46</t>
  </si>
  <si>
    <t xml:space="preserve">"14:33:07 Flow: Fixed -&gt; 300 umol/s"
</t>
  </si>
  <si>
    <t xml:space="preserve">"14:29:45 Lamp: ParIn -&gt;  1250 uml"
</t>
  </si>
  <si>
    <t>14:29:23</t>
  </si>
  <si>
    <t xml:space="preserve">"14:29:45 Flow: Fixed -&gt; 300 umol/s"
</t>
  </si>
  <si>
    <t xml:space="preserve">"14:26:22 Lamp: ParIn -&gt;  1000 uml"
</t>
  </si>
  <si>
    <t>14:26:00</t>
  </si>
  <si>
    <t xml:space="preserve">"14:26:22 Flow: Fixed -&gt; 300 umol/s"
</t>
  </si>
  <si>
    <t xml:space="preserve">"14:22:59 Lamp: ParIn -&gt;  750 uml"
</t>
  </si>
  <si>
    <t>14:22:37</t>
  </si>
  <si>
    <t xml:space="preserve">"14:22:59 Flow: Fixed -&gt; 300 umol/s"
</t>
  </si>
  <si>
    <t xml:space="preserve">"14:19:36 Lamp: ParIn -&gt;  500 uml"
</t>
  </si>
  <si>
    <t>14:19:14</t>
  </si>
  <si>
    <t xml:space="preserve">"14:19:36 Flow: Fixed -&gt; 300 umol/s"
</t>
  </si>
  <si>
    <t xml:space="preserve">"14:16:13 Lamp: ParIn -&gt;  300 uml"
</t>
  </si>
  <si>
    <t>14:15:51</t>
  </si>
  <si>
    <t xml:space="preserve">"14:16:13 Flow: Fixed -&gt; 300 umol/s"
</t>
  </si>
  <si>
    <t xml:space="preserve">"14:12:50 Lamp: ParIn -&gt;  150 uml"
</t>
  </si>
  <si>
    <t>14:12:28</t>
  </si>
  <si>
    <t xml:space="preserve">"14:09:27 Lamp: ParIn -&gt;  100 uml"
</t>
  </si>
  <si>
    <t>14:09:05</t>
  </si>
  <si>
    <t xml:space="preserve">"14:09:26 Flow: Fixed -&gt; 300 umol/s"
</t>
  </si>
  <si>
    <t xml:space="preserve">"14:06:04 Lamp: ParIn -&gt;  50 uml"
</t>
  </si>
  <si>
    <t>14:05:42</t>
  </si>
  <si>
    <t xml:space="preserve">"14:06:04 Flow: Fixed -&gt; 300 umol/s"
</t>
  </si>
  <si>
    <t xml:space="preserve">"14:02:41 Lamp: ParIn -&gt;  25 uml"
</t>
  </si>
  <si>
    <t>14:02:19</t>
  </si>
  <si>
    <t xml:space="preserve">"14:02:40 Flow: Fixed -&gt; 300 umol/s"
</t>
  </si>
  <si>
    <t xml:space="preserve">"13:59:18 Lamp: ParIn -&gt;  0 uml"
</t>
  </si>
  <si>
    <t xml:space="preserve">"13:59:17 Flow: Fixed -&gt; 300 umol/s"
</t>
  </si>
  <si>
    <t xml:space="preserve">"13:59:17 Coolers: Off"
</t>
  </si>
  <si>
    <t xml:space="preserve">"13:59:17 CO2 Mixer: CO2R -&gt; 400 uml"
</t>
  </si>
  <si>
    <t xml:space="preserve">"13:59:17 Lamp: Off"
</t>
  </si>
  <si>
    <t xml:space="preserve">"13:58:59 Launched AutoProg /User/Configs/AutoProgs/LightCurve2"
</t>
  </si>
  <si>
    <t>Tue Sep 21 2021 13:58:59</t>
  </si>
  <si>
    <t xml:space="preserve">"10:58:37 Flow: Fixed -&gt; 300 umol/s"
</t>
  </si>
  <si>
    <t xml:space="preserve">"10:58:37 Coolers: Off"
</t>
  </si>
  <si>
    <t xml:space="preserve">"10:58:37 CO2 Mixer: CO2R -&gt; 400 uml"
</t>
  </si>
  <si>
    <t xml:space="preserve">"10:58:37 Lamp: ParIn -&gt;  2000 uml"
</t>
  </si>
  <si>
    <t xml:space="preserve">"10:55:14 Lamp: ParIn -&gt;  2000 uml"
</t>
  </si>
  <si>
    <t>10:54:52</t>
  </si>
  <si>
    <t xml:space="preserve">"10:51:51 Lamp: ParIn -&gt;  1600 uml"
</t>
  </si>
  <si>
    <t>10:51:28</t>
  </si>
  <si>
    <t xml:space="preserve">"10:51:51 Flow: Fixed -&gt; 300 umol/s"
</t>
  </si>
  <si>
    <t xml:space="preserve">"10:48:27 Lamp: ParIn -&gt;  1250 uml"
</t>
  </si>
  <si>
    <t>10:48:04</t>
  </si>
  <si>
    <t xml:space="preserve">"10:48:27 Flow: Fixed -&gt; 300 umol/s"
</t>
  </si>
  <si>
    <t xml:space="preserve">"10:45:03 Lamp: ParIn -&gt;  1000 uml"
</t>
  </si>
  <si>
    <t>10:44:40</t>
  </si>
  <si>
    <t xml:space="preserve">"10:45:03 Flow: Fixed -&gt; 300 umol/s"
</t>
  </si>
  <si>
    <t xml:space="preserve">"10:41:39 Lamp: ParIn -&gt;  750 uml"
</t>
  </si>
  <si>
    <t>10:41:16</t>
  </si>
  <si>
    <t xml:space="preserve">"10:41:39 Flow: Fixed -&gt; 300 umol/s"
</t>
  </si>
  <si>
    <t xml:space="preserve">"10:38:15 Lamp: ParIn -&gt;  500 uml"
</t>
  </si>
  <si>
    <t>10:37:52</t>
  </si>
  <si>
    <t xml:space="preserve">"10:38:15 Flow: Fixed -&gt; 300 umol/s"
</t>
  </si>
  <si>
    <t xml:space="preserve">"10:34:51 Lamp: ParIn -&gt;  300 uml"
</t>
  </si>
  <si>
    <t>10:34:28</t>
  </si>
  <si>
    <t xml:space="preserve">"10:34:51 Flow: Fixed -&gt; 300 umol/s"
</t>
  </si>
  <si>
    <t xml:space="preserve">"10:31:27 Lamp: ParIn -&gt;  150 uml"
</t>
  </si>
  <si>
    <t>10:31:04</t>
  </si>
  <si>
    <t xml:space="preserve">"10:31:26 Flow: Fixed -&gt; 300 umol/s"
</t>
  </si>
  <si>
    <t xml:space="preserve">"10:28:03 Lamp: ParIn -&gt;  100 uml"
</t>
  </si>
  <si>
    <t>10:27:40</t>
  </si>
  <si>
    <t xml:space="preserve">"10:28:03 Flow: Fixed -&gt; 300 umol/s"
</t>
  </si>
  <si>
    <t xml:space="preserve">"10:24:39 Lamp: ParIn -&gt;  50 uml"
</t>
  </si>
  <si>
    <t>10:24:16</t>
  </si>
  <si>
    <t xml:space="preserve">"10:24:38 Flow: Fixed -&gt; 300 umol/s"
</t>
  </si>
  <si>
    <t xml:space="preserve">"10:21:15 Lamp: ParIn -&gt;  25 uml"
</t>
  </si>
  <si>
    <t>10:20:52</t>
  </si>
  <si>
    <t xml:space="preserve">"10:21:15 Flow: Fixed -&gt; 300 umol/s"
</t>
  </si>
  <si>
    <t xml:space="preserve">"10:17:51 Lamp: ParIn -&gt;  0 uml"
</t>
  </si>
  <si>
    <t xml:space="preserve">"10:17:51 Flow: Fixed -&gt; 300 umol/s"
</t>
  </si>
  <si>
    <t xml:space="preserve">"10:17:51 Coolers: Off"
</t>
  </si>
  <si>
    <t xml:space="preserve">"10:17:51 CO2 Mixer: CO2R -&gt; 400 uml"
</t>
  </si>
  <si>
    <t xml:space="preserve">"10:17:51 Lamp: Off"
</t>
  </si>
  <si>
    <t xml:space="preserve">"10:17:44 Launched AutoProg /User/Configs/AutoProgs/LightCurve2"
</t>
  </si>
  <si>
    <t>Tue Sep 21 2021 10:17:44</t>
  </si>
  <si>
    <t xml:space="preserve">"10:44:44 Flow: Fixed -&gt; 300 umol/s"
</t>
  </si>
  <si>
    <t xml:space="preserve">"10:44:44 Coolers: Off"
</t>
  </si>
  <si>
    <t xml:space="preserve">"10:44:44 CO2 Mixer: CO2R -&gt; 400 uml"
</t>
  </si>
  <si>
    <t xml:space="preserve">"10:44:44 Lamp: ParIn -&gt;  2000 uml"
</t>
  </si>
  <si>
    <t>10:44:20</t>
  </si>
  <si>
    <t xml:space="preserve">"10:41:19 Lamp: ParIn -&gt;  2000 uml"
</t>
  </si>
  <si>
    <t>10:40:55</t>
  </si>
  <si>
    <t xml:space="preserve">"10:41:19 Flow: Fixed -&gt; 300 umol/s"
</t>
  </si>
  <si>
    <t xml:space="preserve">"10:37:54 Lamp: ParIn -&gt;  1600 uml"
</t>
  </si>
  <si>
    <t>10:37:30</t>
  </si>
  <si>
    <t xml:space="preserve">"10:37:54 Flow: Fixed -&gt; 300 umol/s"
</t>
  </si>
  <si>
    <t xml:space="preserve">"10:34:29 Lamp: ParIn -&gt;  1250 uml"
</t>
  </si>
  <si>
    <t xml:space="preserve">"10:34:28 Flow: Fixed -&gt; 300 umol/s"
</t>
  </si>
  <si>
    <t xml:space="preserve">"10:31:04 Lamp: ParIn -&gt;  1000 uml"
</t>
  </si>
  <si>
    <t>10:30:40</t>
  </si>
  <si>
    <t xml:space="preserve">"10:27:39 Lamp: ParIn -&gt;  750 uml"
</t>
  </si>
  <si>
    <t>10:27:16</t>
  </si>
  <si>
    <t xml:space="preserve">"10:27:39 Flow: Fixed -&gt; 300 umol/s"
</t>
  </si>
  <si>
    <t xml:space="preserve">"10:24:15 Lamp: ParIn -&gt;  500 uml"
</t>
  </si>
  <si>
    <t>10:23:52</t>
  </si>
  <si>
    <t xml:space="preserve">"10:24:15 Flow: Fixed -&gt; 300 umol/s"
</t>
  </si>
  <si>
    <t xml:space="preserve">"10:20:51 Lamp: ParIn -&gt;  300 uml"
</t>
  </si>
  <si>
    <t>10:20:28</t>
  </si>
  <si>
    <t xml:space="preserve">"10:20:51 Flow: Fixed -&gt; 300 umol/s"
</t>
  </si>
  <si>
    <t xml:space="preserve">"10:17:27 Lamp: ParIn -&gt;  150 uml"
</t>
  </si>
  <si>
    <t>10:17:04</t>
  </si>
  <si>
    <t xml:space="preserve">"10:17:27 Flow: Fixed -&gt; 300 umol/s"
</t>
  </si>
  <si>
    <t xml:space="preserve">"10:14:03 Lamp: ParIn -&gt;  100 uml"
</t>
  </si>
  <si>
    <t>10:13:40</t>
  </si>
  <si>
    <t xml:space="preserve">"10:14:03 Flow: Fixed -&gt; 300 umol/s"
</t>
  </si>
  <si>
    <t xml:space="preserve">"10:10:39 Lamp: ParIn -&gt;  50 uml"
</t>
  </si>
  <si>
    <t xml:space="preserve">"10:10:39 Flow: Fixed -&gt; 300 umol/s"
</t>
  </si>
  <si>
    <t xml:space="preserve">"10:07:15 Lamp: ParIn -&gt;  25 uml"
</t>
  </si>
  <si>
    <t>10:06:52</t>
  </si>
  <si>
    <t xml:space="preserve">"10:03:51 Lamp: ParIn -&gt;  0 uml"
</t>
  </si>
  <si>
    <t xml:space="preserve">"10:03:51 Flow: Fixed -&gt; 300 umol/s"
</t>
  </si>
  <si>
    <t xml:space="preserve">"10:03:50 Coolers: Off"
</t>
  </si>
  <si>
    <t xml:space="preserve">"10:03:50 CO2 Mixer: CO2R -&gt; 400 uml"
</t>
  </si>
  <si>
    <t xml:space="preserve">"10:03:50 Lamp: Off"
</t>
  </si>
  <si>
    <t xml:space="preserve">"10:03:45 Launched AutoProg /User/Configs/AutoProgs/LightCurve2"
</t>
  </si>
  <si>
    <t>Tue Sep 21 2021 10:03:44</t>
  </si>
  <si>
    <t xml:space="preserve">"10:43:51 Flow: Fixed -&gt; 300 umol/s"
</t>
  </si>
  <si>
    <t xml:space="preserve">"10:43:51 Coolers: Off"
</t>
  </si>
  <si>
    <t xml:space="preserve">"10:43:51 CO2 Mixer: CO2R -&gt; 400 uml"
</t>
  </si>
  <si>
    <t xml:space="preserve">"10:43:50 Lamp: ParIn -&gt;  2000 uml"
</t>
  </si>
  <si>
    <t xml:space="preserve">"10:43:50 Flow: Fixed -&gt; 300 umol/s"
</t>
  </si>
  <si>
    <t xml:space="preserve">"10:40:28 Lamp: ParIn -&gt;  2000 uml"
</t>
  </si>
  <si>
    <t>10:40:06</t>
  </si>
  <si>
    <t xml:space="preserve">"10:37:05 Lamp: ParIn -&gt;  1600 uml"
</t>
  </si>
  <si>
    <t>10:36:43</t>
  </si>
  <si>
    <t xml:space="preserve">"10:37:05 Flow: Fixed -&gt; 300 umol/s"
</t>
  </si>
  <si>
    <t xml:space="preserve">"10:33:42 Lamp: ParIn -&gt;  1250 uml"
</t>
  </si>
  <si>
    <t>10:33:20</t>
  </si>
  <si>
    <t xml:space="preserve">"10:33:42 Flow: Fixed -&gt; 300 umol/s"
</t>
  </si>
  <si>
    <t xml:space="preserve">"10:30:19 Lamp: ParIn -&gt;  1000 uml"
</t>
  </si>
  <si>
    <t>10:29:57</t>
  </si>
  <si>
    <t xml:space="preserve">"10:30:19 Flow: Fixed -&gt; 300 umol/s"
</t>
  </si>
  <si>
    <t xml:space="preserve">"10:26:56 Lamp: ParIn -&gt;  750 uml"
</t>
  </si>
  <si>
    <t>10:26:34</t>
  </si>
  <si>
    <t xml:space="preserve">"10:26:55 Flow: Fixed -&gt; 300 umol/s"
</t>
  </si>
  <si>
    <t xml:space="preserve">"10:23:33 Lamp: ParIn -&gt;  500 uml"
</t>
  </si>
  <si>
    <t>10:23:11</t>
  </si>
  <si>
    <t xml:space="preserve">"10:23:33 Flow: Fixed -&gt; 300 umol/s"
</t>
  </si>
  <si>
    <t xml:space="preserve">"10:20:10 Lamp: ParIn -&gt;  300 uml"
</t>
  </si>
  <si>
    <t>10:19:48</t>
  </si>
  <si>
    <t xml:space="preserve">"10:20:10 Flow: Fixed -&gt; 300 umol/s"
</t>
  </si>
  <si>
    <t xml:space="preserve">"10:16:47 Lamp: ParIn -&gt;  150 uml"
</t>
  </si>
  <si>
    <t>10:16:25</t>
  </si>
  <si>
    <t xml:space="preserve">"10:16:47 Flow: Fixed -&gt; 300 umol/s"
</t>
  </si>
  <si>
    <t xml:space="preserve">"10:13:24 Lamp: ParIn -&gt;  100 uml"
</t>
  </si>
  <si>
    <t>10:13:02</t>
  </si>
  <si>
    <t xml:space="preserve">"10:13:24 Flow: Fixed -&gt; 300 umol/s"
</t>
  </si>
  <si>
    <t xml:space="preserve">"10:10:01 Lamp: ParIn -&gt;  50 uml"
</t>
  </si>
  <si>
    <t>10:09:39</t>
  </si>
  <si>
    <t xml:space="preserve">"10:10:01 Flow: Fixed -&gt; 300 umol/s"
</t>
  </si>
  <si>
    <t xml:space="preserve">"10:06:38 Lamp: ParIn -&gt;  25 uml"
</t>
  </si>
  <si>
    <t>10:06:16</t>
  </si>
  <si>
    <t xml:space="preserve">"10:06:38 Flow: Fixed -&gt; 300 umol/s"
</t>
  </si>
  <si>
    <t xml:space="preserve">"10:03:15 Lamp: ParIn -&gt;  0 uml"
</t>
  </si>
  <si>
    <t xml:space="preserve">"10:03:15 Flow: Fixed -&gt; 300 umol/s"
</t>
  </si>
  <si>
    <t xml:space="preserve">"10:03:15 Coolers: Off"
</t>
  </si>
  <si>
    <t xml:space="preserve">"10:03:15 CO2 Mixer: CO2R -&gt; 400 uml"
</t>
  </si>
  <si>
    <t xml:space="preserve">"10:03:15 Lamp: Off"
</t>
  </si>
  <si>
    <t xml:space="preserve">"10:03:09 Launched AutoProg /User/Configs/AutoProgs/LightCurve2"
</t>
  </si>
  <si>
    <t>Tue Sep 21 2021 10:03:09</t>
  </si>
  <si>
    <t xml:space="preserve">"11:44:35 Flow: Fixed -&gt; 300 umol/s"
</t>
  </si>
  <si>
    <t xml:space="preserve">"11:44:35 Coolers: Off"
</t>
  </si>
  <si>
    <t xml:space="preserve">"11:44:35 CO2 Mixer: CO2R -&gt; 400 uml"
</t>
  </si>
  <si>
    <t xml:space="preserve">"11:44:35 Lamp: ParIn -&gt;  2000 uml"
</t>
  </si>
  <si>
    <t>11:44:12</t>
  </si>
  <si>
    <t xml:space="preserve">"11:41:11 Lamp: ParIn -&gt;  2000 uml"
</t>
  </si>
  <si>
    <t>11:40:48</t>
  </si>
  <si>
    <t xml:space="preserve">"11:41:11 Flow: Fixed -&gt; 300 umol/s"
</t>
  </si>
  <si>
    <t xml:space="preserve">"11:37:47 Lamp: ParIn -&gt;  1600 uml"
</t>
  </si>
  <si>
    <t>11:37:24</t>
  </si>
  <si>
    <t xml:space="preserve">"11:37:47 Flow: Fixed -&gt; 300 umol/s"
</t>
  </si>
  <si>
    <t xml:space="preserve">"11:34:23 Lamp: ParIn -&gt;  1250 uml"
</t>
  </si>
  <si>
    <t>11:34:00</t>
  </si>
  <si>
    <t xml:space="preserve">"11:34:23 Flow: Fixed -&gt; 300 umol/s"
</t>
  </si>
  <si>
    <t xml:space="preserve">"11:30:59 Lamp: ParIn -&gt;  1000 uml"
</t>
  </si>
  <si>
    <t>11:30:36</t>
  </si>
  <si>
    <t xml:space="preserve">"11:30:59 Flow: Fixed -&gt; 300 umol/s"
</t>
  </si>
  <si>
    <t xml:space="preserve">"11:27:35 Lamp: ParIn -&gt;  750 uml"
</t>
  </si>
  <si>
    <t>11:27:12</t>
  </si>
  <si>
    <t xml:space="preserve">"11:27:35 Flow: Fixed -&gt; 300 umol/s"
</t>
  </si>
  <si>
    <t xml:space="preserve">"11:24:11 Lamp: ParIn -&gt;  500 uml"
</t>
  </si>
  <si>
    <t xml:space="preserve">"11:24:11 Flow: Fixed -&gt; 300 umol/s"
</t>
  </si>
  <si>
    <t>11:20:24</t>
  </si>
  <si>
    <t xml:space="preserve">"11:17:23 Lamp: ParIn -&gt;  150 uml"
</t>
  </si>
  <si>
    <t>11:17:00</t>
  </si>
  <si>
    <t xml:space="preserve">"11:17:22 Flow: Fixed -&gt; 300 umol/s"
</t>
  </si>
  <si>
    <t xml:space="preserve">"11:13:59 Lamp: ParIn -&gt;  100 uml"
</t>
  </si>
  <si>
    <t xml:space="preserve">"11:13:59 Flow: Fixed -&gt; 300 umol/s"
</t>
  </si>
  <si>
    <t>11:10:13</t>
  </si>
  <si>
    <t xml:space="preserve">"11:07:12 Lamp: ParIn -&gt;  25 uml"
</t>
  </si>
  <si>
    <t>11:06:49</t>
  </si>
  <si>
    <t xml:space="preserve">"11:07:12 Flow: Fixed -&gt; 300 umol/s"
</t>
  </si>
  <si>
    <t xml:space="preserve">"11:03:48 Lamp: ParIn -&gt;  0 uml"
</t>
  </si>
  <si>
    <t xml:space="preserve">"11:03:48 Flow: Fixed -&gt; 300 umol/s"
</t>
  </si>
  <si>
    <t xml:space="preserve">"11:03:48 Coolers: Off"
</t>
  </si>
  <si>
    <t xml:space="preserve">"11:03:48 CO2 Mixer: CO2R -&gt; 400 uml"
</t>
  </si>
  <si>
    <t xml:space="preserve">"11:03:48 Lamp: Off"
</t>
  </si>
  <si>
    <t xml:space="preserve">"11:01:55 Launched AutoProg /User/Configs/AutoProgs/LightCurve2"
</t>
  </si>
  <si>
    <t>Tue Sep 21 2021 11:01:55</t>
  </si>
  <si>
    <t xml:space="preserve">"11:30:33 Flow: Fixed -&gt; 300 umol/s"
</t>
  </si>
  <si>
    <t xml:space="preserve">"11:30:33 Coolers: Off"
</t>
  </si>
  <si>
    <t xml:space="preserve">"11:30:33 CO2 Mixer: CO2R -&gt; 400 uml"
</t>
  </si>
  <si>
    <t xml:space="preserve">"11:30:33 Lamp: ParIn -&gt;  2000 uml"
</t>
  </si>
  <si>
    <t>11:30:11</t>
  </si>
  <si>
    <t xml:space="preserve">"11:27:10 Lamp: ParIn -&gt;  2000 uml"
</t>
  </si>
  <si>
    <t>11:26:47</t>
  </si>
  <si>
    <t xml:space="preserve">"11:27:10 Flow: Fixed -&gt; 300 umol/s"
</t>
  </si>
  <si>
    <t xml:space="preserve">"11:23:46 Lamp: ParIn -&gt;  1600 uml"
</t>
  </si>
  <si>
    <t>11:23:23</t>
  </si>
  <si>
    <t xml:space="preserve">"11:23:45 Flow: Fixed -&gt; 300 umol/s"
</t>
  </si>
  <si>
    <t xml:space="preserve">"11:20:22 Lamp: ParIn -&gt;  1250 uml"
</t>
  </si>
  <si>
    <t>11:19:59</t>
  </si>
  <si>
    <t xml:space="preserve">"11:20:22 Flow: Fixed -&gt; 300 umol/s"
</t>
  </si>
  <si>
    <t xml:space="preserve">"11:16:58 Lamp: ParIn -&gt;  1000 uml"
</t>
  </si>
  <si>
    <t>11:16:34</t>
  </si>
  <si>
    <t xml:space="preserve">"11:16:57 Flow: Fixed -&gt; 300 umol/s"
</t>
  </si>
  <si>
    <t xml:space="preserve">"11:13:33 Lamp: ParIn -&gt;  750 uml"
</t>
  </si>
  <si>
    <t xml:space="preserve">"11:10:09 Lamp: ParIn -&gt;  500 uml"
</t>
  </si>
  <si>
    <t>11:09:47</t>
  </si>
  <si>
    <t xml:space="preserve">"11:06:46 Lamp: ParIn -&gt;  300 uml"
</t>
  </si>
  <si>
    <t xml:space="preserve">"11:06:46 Flow: Fixed -&gt; 300 umol/s"
</t>
  </si>
  <si>
    <t xml:space="preserve">"11:03:22 Lamp: ParIn -&gt;  150 uml"
</t>
  </si>
  <si>
    <t>11:02:59</t>
  </si>
  <si>
    <t xml:space="preserve">"10:59:58 Lamp: ParIn -&gt;  100 uml"
</t>
  </si>
  <si>
    <t>10:59:36</t>
  </si>
  <si>
    <t xml:space="preserve">"10:56:35 Lamp: ParIn -&gt;  50 uml"
</t>
  </si>
  <si>
    <t>10:56:12</t>
  </si>
  <si>
    <t xml:space="preserve">"10:56:35 Flow: Fixed -&gt; 300 umol/s"
</t>
  </si>
  <si>
    <t xml:space="preserve">"10:53:11 Lamp: ParIn -&gt;  25 uml"
</t>
  </si>
  <si>
    <t xml:space="preserve">"10:53:11 Flow: Fixed -&gt; 300 umol/s"
</t>
  </si>
  <si>
    <t xml:space="preserve">"10:49:47 Lamp: ParIn -&gt;  0 uml"
</t>
  </si>
  <si>
    <t xml:space="preserve">"10:49:47 Coolers: Off"
</t>
  </si>
  <si>
    <t xml:space="preserve">"10:49:47 CO2 Mixer: CO2R -&gt; 400 uml"
</t>
  </si>
  <si>
    <t xml:space="preserve">"10:49:47 Lamp: Off"
</t>
  </si>
  <si>
    <t xml:space="preserve">"10:47:56 Launched AutoProg /User/Configs/AutoProgs/LightCurve2"
</t>
  </si>
  <si>
    <t>Tue Sep 21 2021 10:47:56</t>
  </si>
  <si>
    <t xml:space="preserve">"11:29:46 Flow: Fixed -&gt; 300 umol/s"
</t>
  </si>
  <si>
    <t xml:space="preserve">"11:29:46 Coolers: Off"
</t>
  </si>
  <si>
    <t xml:space="preserve">"11:29:46 CO2 Mixer: CO2R -&gt; 400 uml"
</t>
  </si>
  <si>
    <t xml:space="preserve">"11:29:46 Lamp: ParIn -&gt;  2000 uml"
</t>
  </si>
  <si>
    <t>11:29:24</t>
  </si>
  <si>
    <t xml:space="preserve">"11:26:23 Lamp: ParIn -&gt;  2000 uml"
</t>
  </si>
  <si>
    <t>11:26:01</t>
  </si>
  <si>
    <t xml:space="preserve">"11:26:23 Flow: Fixed -&gt; 300 umol/s"
</t>
  </si>
  <si>
    <t xml:space="preserve">"11:23:00 Lamp: ParIn -&gt;  1600 uml"
</t>
  </si>
  <si>
    <t>11:22:38</t>
  </si>
  <si>
    <t xml:space="preserve">"11:22:59 Flow: Fixed -&gt; 300 umol/s"
</t>
  </si>
  <si>
    <t xml:space="preserve">"11:19:37 Lamp: ParIn -&gt;  1250 uml"
</t>
  </si>
  <si>
    <t>11:19:15</t>
  </si>
  <si>
    <t xml:space="preserve">"11:19:37 Flow: Fixed -&gt; 300 umol/s"
</t>
  </si>
  <si>
    <t xml:space="preserve">"11:16:14 Lamp: ParIn -&gt;  1000 uml"
</t>
  </si>
  <si>
    <t>11:15:52</t>
  </si>
  <si>
    <t xml:space="preserve">"11:16:13 Flow: Fixed -&gt; 300 umol/s"
</t>
  </si>
  <si>
    <t xml:space="preserve">"11:12:51 Lamp: ParIn -&gt;  750 uml"
</t>
  </si>
  <si>
    <t>11:12:29</t>
  </si>
  <si>
    <t xml:space="preserve">"11:12:51 Flow: Fixed -&gt; 300 umol/s"
</t>
  </si>
  <si>
    <t xml:space="preserve">"11:09:28 Lamp: ParIn -&gt;  500 uml"
</t>
  </si>
  <si>
    <t>11:09:07</t>
  </si>
  <si>
    <t xml:space="preserve">"11:09:28 Flow: Fixed -&gt; 300 umol/s"
</t>
  </si>
  <si>
    <t xml:space="preserve">"11:06:06 Lamp: ParIn -&gt;  300 uml"
</t>
  </si>
  <si>
    <t>11:05:44</t>
  </si>
  <si>
    <t xml:space="preserve">"11:06:06 Flow: Fixed -&gt; 300 umol/s"
</t>
  </si>
  <si>
    <t xml:space="preserve">"11:02:43 Lamp: ParIn -&gt;  150 uml"
</t>
  </si>
  <si>
    <t>11:02:21</t>
  </si>
  <si>
    <t xml:space="preserve">"11:02:42 Flow: Fixed -&gt; 300 umol/s"
</t>
  </si>
  <si>
    <t xml:space="preserve">"10:59:19 Lamp: ParIn -&gt;  100 uml"
</t>
  </si>
  <si>
    <t>10:58:58</t>
  </si>
  <si>
    <t xml:space="preserve">"10:59:19 Flow: Fixed -&gt; 300 umol/s"
</t>
  </si>
  <si>
    <t xml:space="preserve">"10:55:57 Lamp: ParIn -&gt;  50 uml"
</t>
  </si>
  <si>
    <t>10:55:36</t>
  </si>
  <si>
    <t xml:space="preserve">"10:55:57 Flow: Fixed -&gt; 300 umol/s"
</t>
  </si>
  <si>
    <t xml:space="preserve">"10:52:35 Lamp: ParIn -&gt;  25 uml"
</t>
  </si>
  <si>
    <t>10:52:13</t>
  </si>
  <si>
    <t xml:space="preserve">"10:52:35 Flow: Fixed -&gt; 300 umol/s"
</t>
  </si>
  <si>
    <t xml:space="preserve">"10:49:12 Lamp: ParIn -&gt;  0 uml"
</t>
  </si>
  <si>
    <t xml:space="preserve">"10:49:12 Flow: Fixed -&gt; 300 umol/s"
</t>
  </si>
  <si>
    <t xml:space="preserve">"10:49:12 Coolers: Off"
</t>
  </si>
  <si>
    <t xml:space="preserve">"10:49:12 CO2 Mixer: CO2R -&gt; 400 uml"
</t>
  </si>
  <si>
    <t xml:space="preserve">"10:49:12 Lamp: Off"
</t>
  </si>
  <si>
    <t xml:space="preserve">"10:47:21 Launched AutoProg /User/Configs/AutoProgs/LightCurve2"
</t>
  </si>
  <si>
    <t>Tue Sep 21 2021 10:47:21</t>
  </si>
  <si>
    <t xml:space="preserve">"12:32:05 Flow: Fixed -&gt; 300 umol/s"
</t>
  </si>
  <si>
    <t xml:space="preserve">"12:32:05 Coolers: Off"
</t>
  </si>
  <si>
    <t xml:space="preserve">"12:32:05 CO2 Mixer: CO2R -&gt; 400 uml"
</t>
  </si>
  <si>
    <t xml:space="preserve">"12:32:05 Lamp: ParIn -&gt;  2000 uml"
</t>
  </si>
  <si>
    <t>12:31:42</t>
  </si>
  <si>
    <t xml:space="preserve">"12:28:41 Lamp: ParIn -&gt;  2000 uml"
</t>
  </si>
  <si>
    <t>12:28:18</t>
  </si>
  <si>
    <t xml:space="preserve">"12:28:41 Flow: Fixed -&gt; 300 umol/s"
</t>
  </si>
  <si>
    <t xml:space="preserve">"12:25:17 Lamp: ParIn -&gt;  1600 uml"
</t>
  </si>
  <si>
    <t>12:24:54</t>
  </si>
  <si>
    <t xml:space="preserve">"12:25:17 Flow: Fixed -&gt; 300 umol/s"
</t>
  </si>
  <si>
    <t xml:space="preserve">"12:21:53 Lamp: ParIn -&gt;  1250 uml"
</t>
  </si>
  <si>
    <t>12:21:30</t>
  </si>
  <si>
    <t xml:space="preserve">"12:21:53 Flow: Fixed -&gt; 300 umol/s"
</t>
  </si>
  <si>
    <t xml:space="preserve">"12:18:29 Lamp: ParIn -&gt;  1000 uml"
</t>
  </si>
  <si>
    <t>12:18:06</t>
  </si>
  <si>
    <t xml:space="preserve">"12:18:29 Flow: Fixed -&gt; 300 umol/s"
</t>
  </si>
  <si>
    <t xml:space="preserve">"12:15:05 Lamp: ParIn -&gt;  750 uml"
</t>
  </si>
  <si>
    <t>12:14:42</t>
  </si>
  <si>
    <t xml:space="preserve">"12:15:05 Flow: Fixed -&gt; 300 umol/s"
</t>
  </si>
  <si>
    <t xml:space="preserve">"12:11:41 Lamp: ParIn -&gt;  500 uml"
</t>
  </si>
  <si>
    <t>12:11:18</t>
  </si>
  <si>
    <t xml:space="preserve">"12:11:41 Flow: Fixed -&gt; 300 umol/s"
</t>
  </si>
  <si>
    <t xml:space="preserve">"12:08:17 Lamp: ParIn -&gt;  300 uml"
</t>
  </si>
  <si>
    <t>12:07:54</t>
  </si>
  <si>
    <t xml:space="preserve">"12:08:17 Flow: Fixed -&gt; 300 umol/s"
</t>
  </si>
  <si>
    <t xml:space="preserve">"12:04:53 Lamp: ParIn -&gt;  150 uml"
</t>
  </si>
  <si>
    <t>12:04:30</t>
  </si>
  <si>
    <t xml:space="preserve">"12:04:53 Flow: Fixed -&gt; 300 umol/s"
</t>
  </si>
  <si>
    <t xml:space="preserve">"12:01:29 Lamp: ParIn -&gt;  100 uml"
</t>
  </si>
  <si>
    <t>12:01:06</t>
  </si>
  <si>
    <t xml:space="preserve">"12:01:29 Flow: Fixed -&gt; 300 umol/s"
</t>
  </si>
  <si>
    <t xml:space="preserve">"11:58:05 Lamp: ParIn -&gt;  50 uml"
</t>
  </si>
  <si>
    <t>11:57:42</t>
  </si>
  <si>
    <t xml:space="preserve">"11:58:05 Flow: Fixed -&gt; 300 umol/s"
</t>
  </si>
  <si>
    <t xml:space="preserve">"11:54:41 Lamp: ParIn -&gt;  25 uml"
</t>
  </si>
  <si>
    <t>11:54:18</t>
  </si>
  <si>
    <t xml:space="preserve">"11:54:41 Flow: Fixed -&gt; 300 umol/s"
</t>
  </si>
  <si>
    <t xml:space="preserve">"11:51:17 Lamp: ParIn -&gt;  0 uml"
</t>
  </si>
  <si>
    <t xml:space="preserve">"11:51:17 Flow: Fixed -&gt; 300 umol/s"
</t>
  </si>
  <si>
    <t xml:space="preserve">"11:51:17 Coolers: Off"
</t>
  </si>
  <si>
    <t xml:space="preserve">"11:51:17 CO2 Mixer: CO2R -&gt; 400 uml"
</t>
  </si>
  <si>
    <t xml:space="preserve">"11:51:16 Lamp: Off"
</t>
  </si>
  <si>
    <t xml:space="preserve">"11:47:43 Launched AutoProg /User/Configs/AutoProgs/LightCurve2"
</t>
  </si>
  <si>
    <t>Tue Sep 21 2021 11:47:43</t>
  </si>
  <si>
    <t xml:space="preserve">"12:18:09 Flow: Fixed -&gt; 300 umol/s"
</t>
  </si>
  <si>
    <t xml:space="preserve">"12:18:09 Coolers: Off"
</t>
  </si>
  <si>
    <t xml:space="preserve">"12:18:09 CO2 Mixer: CO2R -&gt; 400 uml"
</t>
  </si>
  <si>
    <t xml:space="preserve">"12:18:09 Lamp: ParIn -&gt;  2000 uml"
</t>
  </si>
  <si>
    <t>12:17:45</t>
  </si>
  <si>
    <t xml:space="preserve">"12:14:44 Lamp: ParIn -&gt;  2000 uml"
</t>
  </si>
  <si>
    <t xml:space="preserve">"12:14:44 Flow: Fixed -&gt; 300 umol/s"
</t>
  </si>
  <si>
    <t xml:space="preserve">"12:11:19 Lamp: ParIn -&gt;  1600 uml"
</t>
  </si>
  <si>
    <t xml:space="preserve">"12:07:55 Lamp: ParIn -&gt;  1250 uml"
</t>
  </si>
  <si>
    <t xml:space="preserve">"12:04:31 Lamp: ParIn -&gt;  1000 uml"
</t>
  </si>
  <si>
    <t xml:space="preserve">"12:01:07 Lamp: ParIn -&gt;  750 uml"
</t>
  </si>
  <si>
    <t xml:space="preserve">"11:57:43 Lamp: ParIn -&gt;  500 uml"
</t>
  </si>
  <si>
    <t xml:space="preserve">"11:54:19 Lamp: ParIn -&gt;  300 uml"
</t>
  </si>
  <si>
    <t xml:space="preserve">"11:50:55 Lamp: ParIn -&gt;  150 uml"
</t>
  </si>
  <si>
    <t xml:space="preserve">"11:47:31 Lamp: ParIn -&gt;  100 uml"
</t>
  </si>
  <si>
    <t>11:47:08</t>
  </si>
  <si>
    <t xml:space="preserve">"11:44:07 Lamp: ParIn -&gt;  50 uml"
</t>
  </si>
  <si>
    <t>11:43:44</t>
  </si>
  <si>
    <t xml:space="preserve">"11:44:07 Flow: Fixed -&gt; 300 umol/s"
</t>
  </si>
  <si>
    <t xml:space="preserve">"11:40:43 Lamp: ParIn -&gt;  25 uml"
</t>
  </si>
  <si>
    <t>11:40:20</t>
  </si>
  <si>
    <t xml:space="preserve">"11:40:43 Flow: Fixed -&gt; 300 umol/s"
</t>
  </si>
  <si>
    <t xml:space="preserve">"11:37:19 Lamp: ParIn -&gt;  0 uml"
</t>
  </si>
  <si>
    <t xml:space="preserve">"11:37:19 Flow: Fixed -&gt; 300 umol/s"
</t>
  </si>
  <si>
    <t xml:space="preserve">"11:37:18 Coolers: Off"
</t>
  </si>
  <si>
    <t xml:space="preserve">"11:37:18 CO2 Mixer: CO2R -&gt; 400 uml"
</t>
  </si>
  <si>
    <t xml:space="preserve">"11:37:18 Lamp: Off"
</t>
  </si>
  <si>
    <t xml:space="preserve">"11:33:44 Launched AutoProg /User/Configs/AutoProgs/LightCurve2"
</t>
  </si>
  <si>
    <t>Tue Sep 21 2021 11:33:44</t>
  </si>
  <si>
    <t xml:space="preserve">"12:17:16 Flow: Fixed -&gt; 300 umol/s"
</t>
  </si>
  <si>
    <t xml:space="preserve">"12:17:16 Coolers: Off"
</t>
  </si>
  <si>
    <t xml:space="preserve">"12:17:16 CO2 Mixer: CO2R -&gt; 400 uml"
</t>
  </si>
  <si>
    <t xml:space="preserve">"12:17:16 Lamp: ParIn -&gt;  2000 uml"
</t>
  </si>
  <si>
    <t>12:16:54</t>
  </si>
  <si>
    <t xml:space="preserve">"12:17:15 Flow: Fixed -&gt; 300 umol/s"
</t>
  </si>
  <si>
    <t xml:space="preserve">"12:13:53 Lamp: ParIn -&gt;  2000 uml"
</t>
  </si>
  <si>
    <t>12:13:31</t>
  </si>
  <si>
    <t xml:space="preserve">"12:13:53 Flow: Fixed -&gt; 300 umol/s"
</t>
  </si>
  <si>
    <t xml:space="preserve">"12:10:30 Lamp: ParIn -&gt;  1600 uml"
</t>
  </si>
  <si>
    <t>12:10:08</t>
  </si>
  <si>
    <t xml:space="preserve">"12:10:29 Flow: Fixed -&gt; 300 umol/s"
</t>
  </si>
  <si>
    <t xml:space="preserve">"12:07:07 Lamp: ParIn -&gt;  1250 uml"
</t>
  </si>
  <si>
    <t>12:06:45</t>
  </si>
  <si>
    <t xml:space="preserve">"12:07:07 Flow: Fixed -&gt; 300 umol/s"
</t>
  </si>
  <si>
    <t xml:space="preserve">"12:03:44 Lamp: ParIn -&gt;  1000 uml"
</t>
  </si>
  <si>
    <t>12:03:22</t>
  </si>
  <si>
    <t xml:space="preserve">"12:03:43 Flow: Fixed -&gt; 300 umol/s"
</t>
  </si>
  <si>
    <t xml:space="preserve">"12:00:21 Lamp: ParIn -&gt;  750 uml"
</t>
  </si>
  <si>
    <t>11:59:59</t>
  </si>
  <si>
    <t xml:space="preserve">"12:00:21 Flow: Fixed -&gt; 300 umol/s"
</t>
  </si>
  <si>
    <t xml:space="preserve">"11:56:58 Lamp: ParIn -&gt;  500 uml"
</t>
  </si>
  <si>
    <t>11:56:36</t>
  </si>
  <si>
    <t xml:space="preserve">"11:56:58 Flow: Fixed -&gt; 300 umol/s"
</t>
  </si>
  <si>
    <t xml:space="preserve">"11:53:35 Lamp: ParIn -&gt;  300 uml"
</t>
  </si>
  <si>
    <t>11:53:13</t>
  </si>
  <si>
    <t xml:space="preserve">"11:53:35 Flow: Fixed -&gt; 300 umol/s"
</t>
  </si>
  <si>
    <t xml:space="preserve">"11:50:12 Lamp: ParIn -&gt;  150 uml"
</t>
  </si>
  <si>
    <t>11:49:50</t>
  </si>
  <si>
    <t xml:space="preserve">"11:50:12 Flow: Fixed -&gt; 300 umol/s"
</t>
  </si>
  <si>
    <t xml:space="preserve">"11:46:49 Lamp: ParIn -&gt;  100 uml"
</t>
  </si>
  <si>
    <t>11:46:27</t>
  </si>
  <si>
    <t xml:space="preserve">"11:46:48 Flow: Fixed -&gt; 300 umol/s"
</t>
  </si>
  <si>
    <t xml:space="preserve">"11:43:26 Lamp: ParIn -&gt;  50 uml"
</t>
  </si>
  <si>
    <t>11:43:04</t>
  </si>
  <si>
    <t xml:space="preserve">"11:43:26 Flow: Fixed -&gt; 300 umol/s"
</t>
  </si>
  <si>
    <t xml:space="preserve">"11:40:03 Lamp: ParIn -&gt;  25 uml"
</t>
  </si>
  <si>
    <t>11:39:41</t>
  </si>
  <si>
    <t xml:space="preserve">"11:40:02 Flow: Fixed -&gt; 300 umol/s"
</t>
  </si>
  <si>
    <t xml:space="preserve">"11:36:40 Lamp: ParIn -&gt;  0 uml"
</t>
  </si>
  <si>
    <t xml:space="preserve">"11:36:39 Flow: Fixed -&gt; 300 umol/s"
</t>
  </si>
  <si>
    <t xml:space="preserve">"11:36:39 Coolers: Off"
</t>
  </si>
  <si>
    <t xml:space="preserve">"11:36:39 CO2 Mixer: CO2R -&gt; 400 uml"
</t>
  </si>
  <si>
    <t xml:space="preserve">"11:36:39 Lamp: Off"
</t>
  </si>
  <si>
    <t xml:space="preserve">"11:33:10 Launched AutoProg /User/Configs/AutoProgs/LightCurve2"
</t>
  </si>
  <si>
    <t>Tue Sep 21 2021 11:33:09</t>
  </si>
  <si>
    <t xml:space="preserve">"09:45:17 Flow: Fixed -&gt; 300 umol/s"
</t>
  </si>
  <si>
    <t xml:space="preserve">"09:45:17 Coolers: Off"
</t>
  </si>
  <si>
    <t xml:space="preserve">"09:45:17 CO2 Mixer: CO2R -&gt; 400 uml"
</t>
  </si>
  <si>
    <t xml:space="preserve">"09:45:16 Lamp: ParIn -&gt;  2000 uml"
</t>
  </si>
  <si>
    <t>09:44:53</t>
  </si>
  <si>
    <t xml:space="preserve">"09:45:16 Flow: Fixed -&gt; 300 umol/s"
</t>
  </si>
  <si>
    <t xml:space="preserve">"09:41:52 Lamp: ParIn -&gt;  2000 uml"
</t>
  </si>
  <si>
    <t>09:41:29</t>
  </si>
  <si>
    <t xml:space="preserve">"09:41:52 Flow: Fixed -&gt; 300 umol/s"
</t>
  </si>
  <si>
    <t xml:space="preserve">"09:38:28 Lamp: ParIn -&gt;  1600 uml"
</t>
  </si>
  <si>
    <t>09:38:05</t>
  </si>
  <si>
    <t xml:space="preserve">"09:38:28 Flow: Fixed -&gt; 300 umol/s"
</t>
  </si>
  <si>
    <t xml:space="preserve">"09:35:04 Lamp: ParIn -&gt;  1250 uml"
</t>
  </si>
  <si>
    <t>09:34:41</t>
  </si>
  <si>
    <t xml:space="preserve">"09:35:04 Flow: Fixed -&gt; 300 umol/s"
</t>
  </si>
  <si>
    <t xml:space="preserve">"09:31:40 Lamp: ParIn -&gt;  1000 uml"
</t>
  </si>
  <si>
    <t>09:31:17</t>
  </si>
  <si>
    <t xml:space="preserve">"09:31:40 Flow: Fixed -&gt; 300 umol/s"
</t>
  </si>
  <si>
    <t xml:space="preserve">"09:28:16 Lamp: ParIn -&gt;  750 uml"
</t>
  </si>
  <si>
    <t>09:27:53</t>
  </si>
  <si>
    <t xml:space="preserve">"09:28:16 Flow: Fixed -&gt; 300 umol/s"
</t>
  </si>
  <si>
    <t xml:space="preserve">"09:24:52 Lamp: ParIn -&gt;  500 uml"
</t>
  </si>
  <si>
    <t>09:24:29</t>
  </si>
  <si>
    <t xml:space="preserve">"09:24:52 Flow: Fixed -&gt; 300 umol/s"
</t>
  </si>
  <si>
    <t xml:space="preserve">"09:21:28 Lamp: ParIn -&gt;  300 uml"
</t>
  </si>
  <si>
    <t>09:21:05</t>
  </si>
  <si>
    <t xml:space="preserve">"09:21:28 Flow: Fixed -&gt; 300 umol/s"
</t>
  </si>
  <si>
    <t xml:space="preserve">"09:18:04 Lamp: ParIn -&gt;  150 uml"
</t>
  </si>
  <si>
    <t>09:17:41</t>
  </si>
  <si>
    <t xml:space="preserve">"09:18:04 Flow: Fixed -&gt; 300 umol/s"
</t>
  </si>
  <si>
    <t xml:space="preserve">"09:14:40 Lamp: ParIn -&gt;  100 uml"
</t>
  </si>
  <si>
    <t>09:14:17</t>
  </si>
  <si>
    <t xml:space="preserve">"09:14:40 Flow: Fixed -&gt; 300 umol/s"
</t>
  </si>
  <si>
    <t xml:space="preserve">"09:11:16 Lamp: ParIn -&gt;  50 uml"
</t>
  </si>
  <si>
    <t>09:10:53</t>
  </si>
  <si>
    <t xml:space="preserve">"09:11:16 Flow: Fixed -&gt; 300 umol/s"
</t>
  </si>
  <si>
    <t xml:space="preserve">"09:07:52 Lamp: ParIn -&gt;  25 uml"
</t>
  </si>
  <si>
    <t>09:07:28</t>
  </si>
  <si>
    <t xml:space="preserve">"09:07:52 Flow: Fixed -&gt; 300 umol/s"
</t>
  </si>
  <si>
    <t xml:space="preserve">"09:04:27 Lamp: ParIn -&gt;  0 uml"
</t>
  </si>
  <si>
    <t xml:space="preserve">"09:04:27 Flow: Fixed -&gt; 300 umol/s"
</t>
  </si>
  <si>
    <t xml:space="preserve">"09:04:27 Coolers: Off"
</t>
  </si>
  <si>
    <t xml:space="preserve">"09:04:27 CO2 Mixer: CO2R -&gt; 400 uml"
</t>
  </si>
  <si>
    <t xml:space="preserve">"09:04:27 Lamp: Off"
</t>
  </si>
  <si>
    <t xml:space="preserve">"09:04:02 Launched AutoProg /User/Configs/AutoProgs/LightCurve2"
</t>
  </si>
  <si>
    <t>Wed Sep 22 2021 09:04:01</t>
  </si>
  <si>
    <t xml:space="preserve">"09:31:25 Flow: Fixed -&gt; 300 umol/s"
</t>
  </si>
  <si>
    <t xml:space="preserve">"09:31:25 Coolers: Off"
</t>
  </si>
  <si>
    <t xml:space="preserve">"09:31:25 CO2 Mixer: CO2R -&gt; 400 uml"
</t>
  </si>
  <si>
    <t xml:space="preserve">"09:31:25 Lamp: ParIn -&gt;  2000 uml"
</t>
  </si>
  <si>
    <t>09:31:01</t>
  </si>
  <si>
    <t xml:space="preserve">"09:28:00 Lamp: ParIn -&gt;  2000 uml"
</t>
  </si>
  <si>
    <t>09:27:36</t>
  </si>
  <si>
    <t xml:space="preserve">"09:28:00 Flow: Fixed -&gt; 300 umol/s"
</t>
  </si>
  <si>
    <t xml:space="preserve">"09:24:35 Lamp: ParIn -&gt;  1600 uml"
</t>
  </si>
  <si>
    <t>09:24:11</t>
  </si>
  <si>
    <t xml:space="preserve">"09:24:35 Flow: Fixed -&gt; 300 umol/s"
</t>
  </si>
  <si>
    <t xml:space="preserve">"09:21:10 Lamp: ParIn -&gt;  1250 uml"
</t>
  </si>
  <si>
    <t xml:space="preserve">"09:21:10 Flow: Fixed -&gt; 300 umol/s"
</t>
  </si>
  <si>
    <t xml:space="preserve">"09:17:45 Lamp: ParIn -&gt;  1000 uml"
</t>
  </si>
  <si>
    <t>09:17:21</t>
  </si>
  <si>
    <t xml:space="preserve">"09:14:20 Lamp: ParIn -&gt;  750 uml"
</t>
  </si>
  <si>
    <t>09:13:56</t>
  </si>
  <si>
    <t xml:space="preserve">"09:14:20 Flow: Fixed -&gt; 300 umol/s"
</t>
  </si>
  <si>
    <t xml:space="preserve">"09:10:55 Lamp: ParIn -&gt;  500 uml"
</t>
  </si>
  <si>
    <t>09:10:31</t>
  </si>
  <si>
    <t xml:space="preserve">"09:10:55 Flow: Fixed -&gt; 300 umol/s"
</t>
  </si>
  <si>
    <t xml:space="preserve">"09:07:30 Lamp: ParIn -&gt;  300 uml"
</t>
  </si>
  <si>
    <t xml:space="preserve">"09:07:30 Flow: Fixed -&gt; 300 umol/s"
</t>
  </si>
  <si>
    <t xml:space="preserve">"09:04:05 Lamp: ParIn -&gt;  150 uml"
</t>
  </si>
  <si>
    <t>09:03:41</t>
  </si>
  <si>
    <t xml:space="preserve">"09:00:40 Lamp: ParIn -&gt;  100 uml"
</t>
  </si>
  <si>
    <t>09:00:15</t>
  </si>
  <si>
    <t xml:space="preserve">"09:00:40 Flow: Fixed -&gt; 300 umol/s"
</t>
  </si>
  <si>
    <t xml:space="preserve">"08:57:14 Lamp: ParIn -&gt;  50 uml"
</t>
  </si>
  <si>
    <t>08:56:49</t>
  </si>
  <si>
    <t xml:space="preserve">"08:57:13 Flow: Fixed -&gt; 300 umol/s"
</t>
  </si>
  <si>
    <t xml:space="preserve">"08:53:48 Lamp: ParIn -&gt;  25 uml"
</t>
  </si>
  <si>
    <t>08:53:23</t>
  </si>
  <si>
    <t xml:space="preserve">"08:53:48 Flow: Fixed -&gt; 300 umol/s"
</t>
  </si>
  <si>
    <t xml:space="preserve">"08:50:22 Lamp: ParIn -&gt;  0 uml"
</t>
  </si>
  <si>
    <t xml:space="preserve">"08:50:22 Flow: Fixed -&gt; 300 umol/s"
</t>
  </si>
  <si>
    <t xml:space="preserve">"08:50:22 Coolers: Off"
</t>
  </si>
  <si>
    <t xml:space="preserve">"08:50:22 CO2 Mixer: CO2R -&gt; 400 uml"
</t>
  </si>
  <si>
    <t xml:space="preserve">"08:50:22 Lamp: Off"
</t>
  </si>
  <si>
    <t xml:space="preserve">"08:49:57 Launched AutoProg /User/Configs/AutoProgs/LightCurve2"
</t>
  </si>
  <si>
    <t>Wed Sep 22 2021 08:49:57</t>
  </si>
  <si>
    <t xml:space="preserve">"09:30:20 Flow: Fixed -&gt; 300 umol/s"
</t>
  </si>
  <si>
    <t xml:space="preserve">"09:30:20 Coolers: Off"
</t>
  </si>
  <si>
    <t xml:space="preserve">"09:30:20 CO2 Mixer: CO2R -&gt; 400 uml"
</t>
  </si>
  <si>
    <t xml:space="preserve">"09:30:20 Lamp: ParIn -&gt;  2000 uml"
</t>
  </si>
  <si>
    <t>09:29:58</t>
  </si>
  <si>
    <t xml:space="preserve">"09:26:57 Lamp: ParIn -&gt;  2000 uml"
</t>
  </si>
  <si>
    <t>09:26:35</t>
  </si>
  <si>
    <t xml:space="preserve">"09:26:57 Flow: Fixed -&gt; 300 umol/s"
</t>
  </si>
  <si>
    <t xml:space="preserve">"09:23:34 Lamp: ParIn -&gt;  1600 uml"
</t>
  </si>
  <si>
    <t>09:23:12</t>
  </si>
  <si>
    <t xml:space="preserve">"09:23:34 Flow: Fixed -&gt; 300 umol/s"
</t>
  </si>
  <si>
    <t xml:space="preserve">"09:20:11 Lamp: ParIn -&gt;  1250 uml"
</t>
  </si>
  <si>
    <t>09:19:49</t>
  </si>
  <si>
    <t xml:space="preserve">"09:20:11 Flow: Fixed -&gt; 300 umol/s"
</t>
  </si>
  <si>
    <t xml:space="preserve">"09:16:48 Lamp: ParIn -&gt;  1000 uml"
</t>
  </si>
  <si>
    <t>09:16:26</t>
  </si>
  <si>
    <t xml:space="preserve">"09:16:48 Flow: Fixed -&gt; 300 umol/s"
</t>
  </si>
  <si>
    <t xml:space="preserve">"09:13:25 Lamp: ParIn -&gt;  750 uml"
</t>
  </si>
  <si>
    <t>09:13:03</t>
  </si>
  <si>
    <t xml:space="preserve">"09:13:24 Flow: Fixed -&gt; 300 umol/s"
</t>
  </si>
  <si>
    <t xml:space="preserve">"09:10:02 Lamp: ParIn -&gt;  500 uml"
</t>
  </si>
  <si>
    <t>09:09:40</t>
  </si>
  <si>
    <t xml:space="preserve">"09:10:02 Flow: Fixed -&gt; 300 umol/s"
</t>
  </si>
  <si>
    <t xml:space="preserve">"09:06:39 Lamp: ParIn -&gt;  300 uml"
</t>
  </si>
  <si>
    <t>09:06:17</t>
  </si>
  <si>
    <t xml:space="preserve">"09:06:39 Flow: Fixed -&gt; 300 umol/s"
</t>
  </si>
  <si>
    <t xml:space="preserve">"09:03:16 Lamp: ParIn -&gt;  150 uml"
</t>
  </si>
  <si>
    <t>09:02:54</t>
  </si>
  <si>
    <t xml:space="preserve">"09:03:16 Flow: Fixed -&gt; 300 umol/s"
</t>
  </si>
  <si>
    <t xml:space="preserve">"08:59:53 Lamp: ParIn -&gt;  100 uml"
</t>
  </si>
  <si>
    <t>08:59:31</t>
  </si>
  <si>
    <t xml:space="preserve">"08:59:53 Flow: Fixed -&gt; 300 umol/s"
</t>
  </si>
  <si>
    <t xml:space="preserve">"08:56:30 Lamp: ParIn -&gt;  50 uml"
</t>
  </si>
  <si>
    <t>08:56:08</t>
  </si>
  <si>
    <t xml:space="preserve">"08:56:30 Flow: Fixed -&gt; 300 umol/s"
</t>
  </si>
  <si>
    <t xml:space="preserve">"08:53:07 Lamp: ParIn -&gt;  25 uml"
</t>
  </si>
  <si>
    <t>08:52:45</t>
  </si>
  <si>
    <t xml:space="preserve">"08:53:07 Flow: Fixed -&gt; 300 umol/s"
</t>
  </si>
  <si>
    <t xml:space="preserve">"08:49:44 Lamp: ParIn -&gt;  0 uml"
</t>
  </si>
  <si>
    <t xml:space="preserve">"08:49:44 Flow: Fixed -&gt; 300 umol/s"
</t>
  </si>
  <si>
    <t xml:space="preserve">"08:49:44 Coolers: Off"
</t>
  </si>
  <si>
    <t xml:space="preserve">"08:49:44 CO2 Mixer: CO2R -&gt; 400 uml"
</t>
  </si>
  <si>
    <t xml:space="preserve">"08:49:44 Lamp: Off"
</t>
  </si>
  <si>
    <t xml:space="preserve">"08:49:22 Launched AutoProg /User/Configs/AutoProgs/LightCurve2"
</t>
  </si>
  <si>
    <t>Wed Sep 22 2021 08:49:22</t>
  </si>
  <si>
    <t xml:space="preserve">"10:30:25 Flow: Fixed -&gt; 300 umol/s"
</t>
  </si>
  <si>
    <t xml:space="preserve">"10:30:25 Coolers: Off"
</t>
  </si>
  <si>
    <t xml:space="preserve">"10:30:25 CO2 Mixer: CO2R -&gt; 400 uml"
</t>
  </si>
  <si>
    <t xml:space="preserve">"10:30:25 Lamp: ParIn -&gt;  2000 uml"
</t>
  </si>
  <si>
    <t>10:30:01</t>
  </si>
  <si>
    <t xml:space="preserve">"10:27:00 Lamp: ParIn -&gt;  2000 uml"
</t>
  </si>
  <si>
    <t>10:26:36</t>
  </si>
  <si>
    <t xml:space="preserve">"10:26:59 Flow: Fixed -&gt; 300 umol/s"
</t>
  </si>
  <si>
    <t xml:space="preserve">"10:23:35 Lamp: ParIn -&gt;  1600 uml"
</t>
  </si>
  <si>
    <t xml:space="preserve">"10:23:35 Flow: Fixed -&gt; 300 umol/s"
</t>
  </si>
  <si>
    <t xml:space="preserve">"10:20:10 Lamp: ParIn -&gt;  1250 uml"
</t>
  </si>
  <si>
    <t>10:19:47</t>
  </si>
  <si>
    <t xml:space="preserve">"10:16:46 Lamp: ParIn -&gt;  1000 uml"
</t>
  </si>
  <si>
    <t>10:16:23</t>
  </si>
  <si>
    <t xml:space="preserve">"10:16:46 Flow: Fixed -&gt; 300 umol/s"
</t>
  </si>
  <si>
    <t xml:space="preserve">"10:13:22 Lamp: ParIn -&gt;  750 uml"
</t>
  </si>
  <si>
    <t>10:12:59</t>
  </si>
  <si>
    <t xml:space="preserve">"10:13:22 Flow: Fixed -&gt; 300 umol/s"
</t>
  </si>
  <si>
    <t xml:space="preserve">"10:09:58 Lamp: ParIn -&gt;  500 uml"
</t>
  </si>
  <si>
    <t>10:09:35</t>
  </si>
  <si>
    <t xml:space="preserve">"10:09:58 Flow: Fixed -&gt; 300 umol/s"
</t>
  </si>
  <si>
    <t xml:space="preserve">"10:06:34 Lamp: ParIn -&gt;  300 uml"
</t>
  </si>
  <si>
    <t xml:space="preserve">"10:06:34 Flow: Fixed -&gt; 300 umol/s"
</t>
  </si>
  <si>
    <t xml:space="preserve">"10:03:10 Lamp: ParIn -&gt;  150 uml"
</t>
  </si>
  <si>
    <t>10:02:47</t>
  </si>
  <si>
    <t xml:space="preserve">"09:59:46 Lamp: ParIn -&gt;  100 uml"
</t>
  </si>
  <si>
    <t>09:59:23</t>
  </si>
  <si>
    <t xml:space="preserve">"09:59:46 Flow: Fixed -&gt; 300 umol/s"
</t>
  </si>
  <si>
    <t xml:space="preserve">"09:56:22 Lamp: ParIn -&gt;  50 uml"
</t>
  </si>
  <si>
    <t>09:55:59</t>
  </si>
  <si>
    <t xml:space="preserve">"09:56:22 Flow: Fixed -&gt; 300 umol/s"
</t>
  </si>
  <si>
    <t xml:space="preserve">"09:52:58 Lamp: ParIn -&gt;  25 uml"
</t>
  </si>
  <si>
    <t>09:52:35</t>
  </si>
  <si>
    <t xml:space="preserve">"09:52:58 Flow: Fixed -&gt; 300 umol/s"
</t>
  </si>
  <si>
    <t xml:space="preserve">"09:49:34 Lamp: ParIn -&gt;  0 uml"
</t>
  </si>
  <si>
    <t xml:space="preserve">"09:49:34 Flow: Fixed -&gt; 300 umol/s"
</t>
  </si>
  <si>
    <t xml:space="preserve">"09:49:34 Coolers: Off"
</t>
  </si>
  <si>
    <t xml:space="preserve">"09:49:34 CO2 Mixer: CO2R -&gt; 400 uml"
</t>
  </si>
  <si>
    <t xml:space="preserve">"09:49:34 Lamp: Off"
</t>
  </si>
  <si>
    <t xml:space="preserve">"09:48:29 Launched AutoProg /User/Configs/AutoProgs/LightCurve2"
</t>
  </si>
  <si>
    <t>Wed Sep 22 2021 09:48:29</t>
  </si>
  <si>
    <t xml:space="preserve">"10:16:23 Coolers: Off"
</t>
  </si>
  <si>
    <t xml:space="preserve">"10:16:23 CO2 Mixer: CO2R -&gt; 400 uml"
</t>
  </si>
  <si>
    <t xml:space="preserve">"10:16:23 Lamp: ParIn -&gt;  2000 uml"
</t>
  </si>
  <si>
    <t>10:15:59</t>
  </si>
  <si>
    <t xml:space="preserve">"10:12:58 Lamp: ParIn -&gt;  2000 uml"
</t>
  </si>
  <si>
    <t>10:12:34</t>
  </si>
  <si>
    <t xml:space="preserve">"10:12:58 Flow: Fixed -&gt; 300 umol/s"
</t>
  </si>
  <si>
    <t xml:space="preserve">"10:09:33 Lamp: ParIn -&gt;  1600 uml"
</t>
  </si>
  <si>
    <t>10:09:09</t>
  </si>
  <si>
    <t xml:space="preserve">"10:09:32 Flow: Fixed -&gt; 300 umol/s"
</t>
  </si>
  <si>
    <t xml:space="preserve">"10:06:08 Lamp: ParIn -&gt;  1250 uml"
</t>
  </si>
  <si>
    <t>10:05:44</t>
  </si>
  <si>
    <t xml:space="preserve">"10:06:08 Flow: Fixed -&gt; 300 umol/s"
</t>
  </si>
  <si>
    <t xml:space="preserve">"10:02:43 Lamp: ParIn -&gt;  1000 uml"
</t>
  </si>
  <si>
    <t>10:02:19</t>
  </si>
  <si>
    <t xml:space="preserve">"10:02:42 Flow: Fixed -&gt; 300 umol/s"
</t>
  </si>
  <si>
    <t xml:space="preserve">"09:59:18 Lamp: ParIn -&gt;  750 uml"
</t>
  </si>
  <si>
    <t>09:58:55</t>
  </si>
  <si>
    <t xml:space="preserve">"09:59:18 Flow: Fixed -&gt; 300 umol/s"
</t>
  </si>
  <si>
    <t xml:space="preserve">"09:55:54 Lamp: ParIn -&gt;  500 uml"
</t>
  </si>
  <si>
    <t>09:55:30</t>
  </si>
  <si>
    <t xml:space="preserve">"09:55:54 Flow: Fixed -&gt; 300 umol/s"
</t>
  </si>
  <si>
    <t xml:space="preserve">"09:52:29 Lamp: ParIn -&gt;  300 uml"
</t>
  </si>
  <si>
    <t>09:52:05</t>
  </si>
  <si>
    <t xml:space="preserve">"09:52:29 Flow: Fixed -&gt; 300 umol/s"
</t>
  </si>
  <si>
    <t xml:space="preserve">"09:49:04 Lamp: ParIn -&gt;  150 uml"
</t>
  </si>
  <si>
    <t>09:48:41</t>
  </si>
  <si>
    <t xml:space="preserve">"09:49:04 Flow: Fixed -&gt; 300 umol/s"
</t>
  </si>
  <si>
    <t xml:space="preserve">"09:45:40 Lamp: ParIn -&gt;  100 uml"
</t>
  </si>
  <si>
    <t>09:45:17</t>
  </si>
  <si>
    <t xml:space="preserve">"09:45:40 Flow: Fixed -&gt; 300 umol/s"
</t>
  </si>
  <si>
    <t xml:space="preserve">"09:42:16 Lamp: ParIn -&gt;  50 uml"
</t>
  </si>
  <si>
    <t>09:41:53</t>
  </si>
  <si>
    <t xml:space="preserve">"09:42:16 Flow: Fixed -&gt; 300 umol/s"
</t>
  </si>
  <si>
    <t xml:space="preserve">"09:38:52 Lamp: ParIn -&gt;  25 uml"
</t>
  </si>
  <si>
    <t>09:38:28</t>
  </si>
  <si>
    <t xml:space="preserve">"09:38:51 Flow: Fixed -&gt; 300 umol/s"
</t>
  </si>
  <si>
    <t xml:space="preserve">"09:35:27 Lamp: ParIn -&gt;  0 uml"
</t>
  </si>
  <si>
    <t xml:space="preserve">"09:35:27 Flow: Fixed -&gt; 300 umol/s"
</t>
  </si>
  <si>
    <t xml:space="preserve">"09:35:27 Coolers: Off"
</t>
  </si>
  <si>
    <t xml:space="preserve">"09:35:27 CO2 Mixer: CO2R -&gt; 400 uml"
</t>
  </si>
  <si>
    <t xml:space="preserve">"09:35:26 Lamp: Off"
</t>
  </si>
  <si>
    <t xml:space="preserve">"09:34:22 Launched AutoProg /User/Configs/AutoProgs/LightCurve2"
</t>
  </si>
  <si>
    <t>Wed Sep 22 2021 09:34:22</t>
  </si>
  <si>
    <t xml:space="preserve">"10:15:26 Flow: Fixed -&gt; 300 umol/s"
</t>
  </si>
  <si>
    <t xml:space="preserve">"10:15:26 Coolers: Off"
</t>
  </si>
  <si>
    <t xml:space="preserve">"10:15:26 CO2 Mixer: CO2R -&gt; 400 uml"
</t>
  </si>
  <si>
    <t xml:space="preserve">"10:15:26 Lamp: ParIn -&gt;  2000 uml"
</t>
  </si>
  <si>
    <t>10:15:04</t>
  </si>
  <si>
    <t xml:space="preserve">"10:12:03 Lamp: ParIn -&gt;  2000 uml"
</t>
  </si>
  <si>
    <t>10:11:41</t>
  </si>
  <si>
    <t xml:space="preserve">"10:12:03 Flow: Fixed -&gt; 300 umol/s"
</t>
  </si>
  <si>
    <t xml:space="preserve">"10:08:40 Lamp: ParIn -&gt;  1600 uml"
</t>
  </si>
  <si>
    <t>10:08:18</t>
  </si>
  <si>
    <t xml:space="preserve">"10:08:40 Flow: Fixed -&gt; 300 umol/s"
</t>
  </si>
  <si>
    <t xml:space="preserve">"10:05:17 Lamp: ParIn -&gt;  1250 uml"
</t>
  </si>
  <si>
    <t>10:04:55</t>
  </si>
  <si>
    <t xml:space="preserve">"10:05:17 Flow: Fixed -&gt; 300 umol/s"
</t>
  </si>
  <si>
    <t xml:space="preserve">"10:01:54 Lamp: ParIn -&gt;  1000 uml"
</t>
  </si>
  <si>
    <t>10:01:32</t>
  </si>
  <si>
    <t xml:space="preserve">"10:01:54 Flow: Fixed -&gt; 300 umol/s"
</t>
  </si>
  <si>
    <t xml:space="preserve">"09:58:31 Lamp: ParIn -&gt;  750 uml"
</t>
  </si>
  <si>
    <t>09:58:09</t>
  </si>
  <si>
    <t xml:space="preserve">"09:58:31 Flow: Fixed -&gt; 300 umol/s"
</t>
  </si>
  <si>
    <t xml:space="preserve">"09:55:08 Lamp: ParIn -&gt;  500 uml"
</t>
  </si>
  <si>
    <t>09:54:46</t>
  </si>
  <si>
    <t xml:space="preserve">"09:55:08 Flow: Fixed -&gt; 300 umol/s"
</t>
  </si>
  <si>
    <t xml:space="preserve">"09:51:45 Lamp: ParIn -&gt;  300 uml"
</t>
  </si>
  <si>
    <t>09:51:23</t>
  </si>
  <si>
    <t xml:space="preserve">"09:51:45 Flow: Fixed -&gt; 300 umol/s"
</t>
  </si>
  <si>
    <t xml:space="preserve">"09:48:22 Lamp: ParIn -&gt;  150 uml"
</t>
  </si>
  <si>
    <t xml:space="preserve">"09:48:22 Flow: Fixed -&gt; 300 umol/s"
</t>
  </si>
  <si>
    <t xml:space="preserve">"09:44:59 Lamp: ParIn -&gt;  100 uml"
</t>
  </si>
  <si>
    <t>09:44:37</t>
  </si>
  <si>
    <t xml:space="preserve">"09:41:36 Lamp: ParIn -&gt;  50 uml"
</t>
  </si>
  <si>
    <t>09:41:14</t>
  </si>
  <si>
    <t xml:space="preserve">"09:41:36 Flow: Fixed -&gt; 300 umol/s"
</t>
  </si>
  <si>
    <t xml:space="preserve">"09:38:13 Lamp: ParIn -&gt;  25 uml"
</t>
  </si>
  <si>
    <t>09:37:51</t>
  </si>
  <si>
    <t xml:space="preserve">"09:38:13 Flow: Fixed -&gt; 300 umol/s"
</t>
  </si>
  <si>
    <t xml:space="preserve">"09:34:50 Lamp: ParIn -&gt;  0 uml"
</t>
  </si>
  <si>
    <t xml:space="preserve">"09:34:50 Flow: Fixed -&gt; 300 umol/s"
</t>
  </si>
  <si>
    <t xml:space="preserve">"09:34:50 Coolers: Off"
</t>
  </si>
  <si>
    <t xml:space="preserve">"09:34:50 CO2 Mixer: CO2R -&gt; 400 uml"
</t>
  </si>
  <si>
    <t xml:space="preserve">"09:34:50 Lamp: Off"
</t>
  </si>
  <si>
    <t xml:space="preserve">"09:33:43 Launched AutoProg /User/Configs/AutoProgs/LightCurve2"
</t>
  </si>
  <si>
    <t>Wed Sep 22 2021 09:33:43</t>
  </si>
  <si>
    <t xml:space="preserve">"11:15:16 Coolers: Off"
</t>
  </si>
  <si>
    <t xml:space="preserve">"11:15:16 CO2 Mixer: CO2R -&gt; 400 uml"
</t>
  </si>
  <si>
    <t xml:space="preserve">"11:15:16 Lamp: ParIn -&gt;  2000 uml"
</t>
  </si>
  <si>
    <t>11:14:53</t>
  </si>
  <si>
    <t xml:space="preserve">"11:11:52 Lamp: ParIn -&gt;  2000 uml"
</t>
  </si>
  <si>
    <t>11:11:29</t>
  </si>
  <si>
    <t xml:space="preserve">"11:11:51 Flow: Fixed -&gt; 300 umol/s"
</t>
  </si>
  <si>
    <t xml:space="preserve">"11:08:28 Lamp: ParIn -&gt;  1600 uml"
</t>
  </si>
  <si>
    <t>11:08:05</t>
  </si>
  <si>
    <t xml:space="preserve">"11:08:28 Flow: Fixed -&gt; 300 umol/s"
</t>
  </si>
  <si>
    <t xml:space="preserve">"11:05:04 Lamp: ParIn -&gt;  1250 uml"
</t>
  </si>
  <si>
    <t>11:04:41</t>
  </si>
  <si>
    <t xml:space="preserve">"11:05:04 Flow: Fixed -&gt; 300 umol/s"
</t>
  </si>
  <si>
    <t xml:space="preserve">"11:01:40 Lamp: ParIn -&gt;  1000 uml"
</t>
  </si>
  <si>
    <t>11:01:17</t>
  </si>
  <si>
    <t xml:space="preserve">"11:01:40 Flow: Fixed -&gt; 300 umol/s"
</t>
  </si>
  <si>
    <t xml:space="preserve">"10:58:16 Lamp: ParIn -&gt;  750 uml"
</t>
  </si>
  <si>
    <t>10:57:53</t>
  </si>
  <si>
    <t xml:space="preserve">"10:58:16 Flow: Fixed -&gt; 300 umol/s"
</t>
  </si>
  <si>
    <t xml:space="preserve">"10:54:52 Lamp: ParIn -&gt;  500 uml"
</t>
  </si>
  <si>
    <t>10:54:29</t>
  </si>
  <si>
    <t xml:space="preserve">"10:54:52 Flow: Fixed -&gt; 300 umol/s"
</t>
  </si>
  <si>
    <t xml:space="preserve">"10:51:28 Lamp: ParIn -&gt;  300 uml"
</t>
  </si>
  <si>
    <t>10:51:05</t>
  </si>
  <si>
    <t xml:space="preserve">"10:51:28 Flow: Fixed -&gt; 300 umol/s"
</t>
  </si>
  <si>
    <t xml:space="preserve">"10:48:04 Lamp: ParIn -&gt;  150 uml"
</t>
  </si>
  <si>
    <t>10:47:41</t>
  </si>
  <si>
    <t xml:space="preserve">"10:48:04 Flow: Fixed -&gt; 300 umol/s"
</t>
  </si>
  <si>
    <t xml:space="preserve">"10:44:40 Lamp: ParIn -&gt;  100 uml"
</t>
  </si>
  <si>
    <t>10:44:17</t>
  </si>
  <si>
    <t xml:space="preserve">"10:44:40 Flow: Fixed -&gt; 300 umol/s"
</t>
  </si>
  <si>
    <t xml:space="preserve">"10:41:16 Lamp: ParIn -&gt;  50 uml"
</t>
  </si>
  <si>
    <t>10:40:53</t>
  </si>
  <si>
    <t xml:space="preserve">"10:41:16 Flow: Fixed -&gt; 300 umol/s"
</t>
  </si>
  <si>
    <t xml:space="preserve">"10:37:52 Lamp: ParIn -&gt;  25 uml"
</t>
  </si>
  <si>
    <t>10:37:29</t>
  </si>
  <si>
    <t xml:space="preserve">"10:37:52 Flow: Fixed -&gt; 300 umol/s"
</t>
  </si>
  <si>
    <t xml:space="preserve">"10:34:28 Lamp: ParIn -&gt;  0 uml"
</t>
  </si>
  <si>
    <t xml:space="preserve">"10:34:27 Coolers: Off"
</t>
  </si>
  <si>
    <t xml:space="preserve">"10:34:27 CO2 Mixer: CO2R -&gt; 400 uml"
</t>
  </si>
  <si>
    <t xml:space="preserve">"10:34:27 Lamp: Off"
</t>
  </si>
  <si>
    <t xml:space="preserve">"10:33:59 Launched AutoProg /User/Configs/AutoProgs/LightCurve2"
</t>
  </si>
  <si>
    <t>Wed Sep 22 2021 10:33:59</t>
  </si>
  <si>
    <t xml:space="preserve">"11:01:04 Flow: Fixed -&gt; 300 umol/s"
</t>
  </si>
  <si>
    <t xml:space="preserve">"11:01:04 Coolers: Off"
</t>
  </si>
  <si>
    <t xml:space="preserve">"11:01:04 CO2 Mixer: CO2R -&gt; 400 uml"
</t>
  </si>
  <si>
    <t xml:space="preserve">"11:01:04 Lamp: ParIn -&gt;  2000 uml"
</t>
  </si>
  <si>
    <t>11:00:42</t>
  </si>
  <si>
    <t xml:space="preserve">"10:57:41 Lamp: ParIn -&gt;  2000 uml"
</t>
  </si>
  <si>
    <t>10:57:19</t>
  </si>
  <si>
    <t xml:space="preserve">"10:57:41 Flow: Fixed -&gt; 300 umol/s"
</t>
  </si>
  <si>
    <t xml:space="preserve">"10:54:18 Lamp: ParIn -&gt;  1600 uml"
</t>
  </si>
  <si>
    <t>10:53:56</t>
  </si>
  <si>
    <t xml:space="preserve">"10:54:18 Flow: Fixed -&gt; 300 umol/s"
</t>
  </si>
  <si>
    <t xml:space="preserve">"10:50:55 Lamp: ParIn -&gt;  1250 uml"
</t>
  </si>
  <si>
    <t>10:50:33</t>
  </si>
  <si>
    <t xml:space="preserve">"10:50:55 Flow: Fixed -&gt; 300 umol/s"
</t>
  </si>
  <si>
    <t xml:space="preserve">"10:47:32 Lamp: ParIn -&gt;  1000 uml"
</t>
  </si>
  <si>
    <t>10:47:09</t>
  </si>
  <si>
    <t xml:space="preserve">"10:47:32 Flow: Fixed -&gt; 300 umol/s"
</t>
  </si>
  <si>
    <t xml:space="preserve">"10:44:08 Lamp: ParIn -&gt;  750 uml"
</t>
  </si>
  <si>
    <t>10:43:45</t>
  </si>
  <si>
    <t xml:space="preserve">"10:44:08 Flow: Fixed -&gt; 300 umol/s"
</t>
  </si>
  <si>
    <t xml:space="preserve">"10:40:44 Lamp: ParIn -&gt;  500 uml"
</t>
  </si>
  <si>
    <t>10:40:21</t>
  </si>
  <si>
    <t xml:space="preserve">"10:40:44 Flow: Fixed -&gt; 300 umol/s"
</t>
  </si>
  <si>
    <t xml:space="preserve">"10:37:20 Lamp: ParIn -&gt;  300 uml"
</t>
  </si>
  <si>
    <t>10:36:57</t>
  </si>
  <si>
    <t xml:space="preserve">"10:37:19 Flow: Fixed -&gt; 300 umol/s"
</t>
  </si>
  <si>
    <t xml:space="preserve">"10:33:56 Lamp: ParIn -&gt;  150 uml"
</t>
  </si>
  <si>
    <t>10:33:33</t>
  </si>
  <si>
    <t xml:space="preserve">"10:33:56 Flow: Fixed -&gt; 300 umol/s"
</t>
  </si>
  <si>
    <t xml:space="preserve">"10:30:32 Lamp: ParIn -&gt;  100 uml"
</t>
  </si>
  <si>
    <t>10:30:09</t>
  </si>
  <si>
    <t xml:space="preserve">"10:30:31 Flow: Fixed -&gt; 300 umol/s"
</t>
  </si>
  <si>
    <t xml:space="preserve">"10:27:08 Lamp: ParIn -&gt;  50 uml"
</t>
  </si>
  <si>
    <t>10:26:45</t>
  </si>
  <si>
    <t xml:space="preserve">"10:27:08 Flow: Fixed -&gt; 300 umol/s"
</t>
  </si>
  <si>
    <t xml:space="preserve">"10:23:44 Lamp: ParIn -&gt;  25 uml"
</t>
  </si>
  <si>
    <t>10:23:21</t>
  </si>
  <si>
    <t xml:space="preserve">"10:23:44 Flow: Fixed -&gt; 300 umol/s"
</t>
  </si>
  <si>
    <t xml:space="preserve">"10:20:20 Lamp: ParIn -&gt;  0 uml"
</t>
  </si>
  <si>
    <t xml:space="preserve">"10:20:20 Flow: Fixed -&gt; 300 umol/s"
</t>
  </si>
  <si>
    <t xml:space="preserve">"10:20:20 Coolers: Off"
</t>
  </si>
  <si>
    <t xml:space="preserve">"10:20:20 CO2 Mixer: CO2R -&gt; 400 uml"
</t>
  </si>
  <si>
    <t xml:space="preserve">"10:20:20 Lamp: Off"
</t>
  </si>
  <si>
    <t xml:space="preserve">"10:19:55 Launched AutoProg /User/Configs/AutoProgs/LightCurve2"
</t>
  </si>
  <si>
    <t>Wed Sep 22 2021 10:19:54</t>
  </si>
  <si>
    <t xml:space="preserve">"11:00:19 Flow: Fixed -&gt; 300 umol/s"
</t>
  </si>
  <si>
    <t xml:space="preserve">"11:00:19 Coolers: Off"
</t>
  </si>
  <si>
    <t xml:space="preserve">"11:00:19 CO2 Mixer: CO2R -&gt; 400 uml"
</t>
  </si>
  <si>
    <t xml:space="preserve">"11:00:19 Lamp: ParIn -&gt;  2000 uml"
</t>
  </si>
  <si>
    <t>10:59:57</t>
  </si>
  <si>
    <t xml:space="preserve">"10:56:56 Lamp: ParIn -&gt;  2000 uml"
</t>
  </si>
  <si>
    <t>10:56:34</t>
  </si>
  <si>
    <t xml:space="preserve">"10:56:56 Flow: Fixed -&gt; 300 umol/s"
</t>
  </si>
  <si>
    <t xml:space="preserve">"10:53:33 Lamp: ParIn -&gt;  1600 uml"
</t>
  </si>
  <si>
    <t>10:53:11</t>
  </si>
  <si>
    <t xml:space="preserve">"10:53:33 Flow: Fixed -&gt; 300 umol/s"
</t>
  </si>
  <si>
    <t xml:space="preserve">"10:50:10 Lamp: ParIn -&gt;  1250 uml"
</t>
  </si>
  <si>
    <t>10:49:48</t>
  </si>
  <si>
    <t xml:space="preserve">"10:50:10 Flow: Fixed -&gt; 300 umol/s"
</t>
  </si>
  <si>
    <t xml:space="preserve">"10:46:47 Lamp: ParIn -&gt;  1000 uml"
</t>
  </si>
  <si>
    <t>10:46:25</t>
  </si>
  <si>
    <t xml:space="preserve">"10:46:47 Flow: Fixed -&gt; 300 umol/s"
</t>
  </si>
  <si>
    <t xml:space="preserve">"10:43:24 Lamp: ParIn -&gt;  750 uml"
</t>
  </si>
  <si>
    <t>10:43:02</t>
  </si>
  <si>
    <t xml:space="preserve">"10:43:24 Flow: Fixed -&gt; 300 umol/s"
</t>
  </si>
  <si>
    <t xml:space="preserve">"10:40:01 Lamp: ParIn -&gt;  500 uml"
</t>
  </si>
  <si>
    <t>10:39:39</t>
  </si>
  <si>
    <t xml:space="preserve">"10:40:01 Flow: Fixed -&gt; 300 umol/s"
</t>
  </si>
  <si>
    <t xml:space="preserve">"10:36:38 Lamp: ParIn -&gt;  300 uml"
</t>
  </si>
  <si>
    <t>10:36:16</t>
  </si>
  <si>
    <t xml:space="preserve">"10:36:38 Flow: Fixed -&gt; 300 umol/s"
</t>
  </si>
  <si>
    <t xml:space="preserve">"10:33:15 Lamp: ParIn -&gt;  150 uml"
</t>
  </si>
  <si>
    <t>10:32:53</t>
  </si>
  <si>
    <t xml:space="preserve">"10:33:15 Flow: Fixed -&gt; 300 umol/s"
</t>
  </si>
  <si>
    <t xml:space="preserve">"10:29:52 Lamp: ParIn -&gt;  100 uml"
</t>
  </si>
  <si>
    <t>10:29:30</t>
  </si>
  <si>
    <t xml:space="preserve">"10:29:52 Flow: Fixed -&gt; 300 umol/s"
</t>
  </si>
  <si>
    <t xml:space="preserve">"10:26:29 Lamp: ParIn -&gt;  50 uml"
</t>
  </si>
  <si>
    <t>10:26:07</t>
  </si>
  <si>
    <t xml:space="preserve">"10:26:29 Flow: Fixed -&gt; 300 umol/s"
</t>
  </si>
  <si>
    <t xml:space="preserve">"10:23:06 Lamp: ParIn -&gt;  25 uml"
</t>
  </si>
  <si>
    <t>10:22:44</t>
  </si>
  <si>
    <t xml:space="preserve">"10:23:06 Flow: Fixed -&gt; 300 umol/s"
</t>
  </si>
  <si>
    <t xml:space="preserve">"10:19:43 Lamp: ParIn -&gt;  0 uml"
</t>
  </si>
  <si>
    <t xml:space="preserve">"10:19:43 Flow: Fixed -&gt; 300 umol/s"
</t>
  </si>
  <si>
    <t xml:space="preserve">"10:19:43 Coolers: Off"
</t>
  </si>
  <si>
    <t xml:space="preserve">"10:19:43 CO2 Mixer: CO2R -&gt; 400 uml"
</t>
  </si>
  <si>
    <t xml:space="preserve">"10:19:43 Lamp: Off"
</t>
  </si>
  <si>
    <t xml:space="preserve">"10:19:15 Launched AutoProg /User/Configs/AutoProgs/LightCurve2"
</t>
  </si>
  <si>
    <t>Wed Sep 22 2021 10:19:15</t>
  </si>
  <si>
    <t xml:space="preserve">"12:02:24 Flow: Fixed -&gt; 300 umol/s"
</t>
  </si>
  <si>
    <t xml:space="preserve">"12:02:24 Coolers: Off"
</t>
  </si>
  <si>
    <t xml:space="preserve">"12:02:24 CO2 Mixer: CO2R -&gt; 400 uml"
</t>
  </si>
  <si>
    <t xml:space="preserve">"12:02:24 Lamp: ParIn -&gt;  2000 uml"
</t>
  </si>
  <si>
    <t>12:02:00</t>
  </si>
  <si>
    <t xml:space="preserve">"11:58:59 Lamp: ParIn -&gt;  2000 uml"
</t>
  </si>
  <si>
    <t xml:space="preserve">"11:58:58 Flow: Fixed -&gt; 300 umol/s"
</t>
  </si>
  <si>
    <t xml:space="preserve">"11:55:34 Lamp: ParIn -&gt;  1600 uml"
</t>
  </si>
  <si>
    <t>11:55:10</t>
  </si>
  <si>
    <t xml:space="preserve">"11:52:09 Lamp: ParIn -&gt;  1250 uml"
</t>
  </si>
  <si>
    <t>11:51:45</t>
  </si>
  <si>
    <t xml:space="preserve">"11:52:09 Flow: Fixed -&gt; 300 umol/s"
</t>
  </si>
  <si>
    <t xml:space="preserve">"11:48:44 Lamp: ParIn -&gt;  1000 uml"
</t>
  </si>
  <si>
    <t>11:48:20</t>
  </si>
  <si>
    <t xml:space="preserve">"11:48:44 Flow: Fixed -&gt; 300 umol/s"
</t>
  </si>
  <si>
    <t xml:space="preserve">"11:45:19 Lamp: ParIn -&gt;  750 uml"
</t>
  </si>
  <si>
    <t>11:44:55</t>
  </si>
  <si>
    <t xml:space="preserve">"11:45:19 Flow: Fixed -&gt; 300 umol/s"
</t>
  </si>
  <si>
    <t xml:space="preserve">"11:41:54 Lamp: ParIn -&gt;  500 uml"
</t>
  </si>
  <si>
    <t>11:41:31</t>
  </si>
  <si>
    <t xml:space="preserve">"11:41:54 Flow: Fixed -&gt; 300 umol/s"
</t>
  </si>
  <si>
    <t xml:space="preserve">"11:38:30 Lamp: ParIn -&gt;  300 uml"
</t>
  </si>
  <si>
    <t>11:38:07</t>
  </si>
  <si>
    <t xml:space="preserve">"11:38:30 Flow: Fixed -&gt; 300 umol/s"
</t>
  </si>
  <si>
    <t xml:space="preserve">"11:35:06 Lamp: ParIn -&gt;  150 uml"
</t>
  </si>
  <si>
    <t>11:34:43</t>
  </si>
  <si>
    <t xml:space="preserve">"11:35:06 Flow: Fixed -&gt; 300 umol/s"
</t>
  </si>
  <si>
    <t xml:space="preserve">"11:31:42 Lamp: ParIn -&gt;  100 uml"
</t>
  </si>
  <si>
    <t>11:31:19</t>
  </si>
  <si>
    <t xml:space="preserve">"11:31:42 Flow: Fixed -&gt; 300 umol/s"
</t>
  </si>
  <si>
    <t xml:space="preserve">"11:28:18 Lamp: ParIn -&gt;  50 uml"
</t>
  </si>
  <si>
    <t>11:27:55</t>
  </si>
  <si>
    <t xml:space="preserve">"11:28:18 Flow: Fixed -&gt; 300 umol/s"
</t>
  </si>
  <si>
    <t xml:space="preserve">"11:24:54 Lamp: ParIn -&gt;  25 uml"
</t>
  </si>
  <si>
    <t>11:24:30</t>
  </si>
  <si>
    <t xml:space="preserve">"11:24:54 Flow: Fixed -&gt; 300 umol/s"
</t>
  </si>
  <si>
    <t xml:space="preserve">"11:21:29 Lamp: ParIn -&gt;  0 uml"
</t>
  </si>
  <si>
    <t xml:space="preserve">"11:21:29 Flow: Fixed -&gt; 300 umol/s"
</t>
  </si>
  <si>
    <t xml:space="preserve">"11:21:29 Coolers: Off"
</t>
  </si>
  <si>
    <t xml:space="preserve">"11:21:29 CO2 Mixer: CO2R -&gt; 400 uml"
</t>
  </si>
  <si>
    <t xml:space="preserve">"11:21:29 Lamp: Off"
</t>
  </si>
  <si>
    <t xml:space="preserve">"11:20:29 Launched AutoProg /User/Configs/AutoProgs/LightCurve2"
</t>
  </si>
  <si>
    <t>Wed Sep 22 2021 11:20:29</t>
  </si>
  <si>
    <t xml:space="preserve">"11:48:38 Flow: Fixed -&gt; 300 umol/s"
</t>
  </si>
  <si>
    <t xml:space="preserve">"11:48:37 Coolers: Off"
</t>
  </si>
  <si>
    <t xml:space="preserve">"11:48:37 CO2 Mixer: CO2R -&gt; 400 uml"
</t>
  </si>
  <si>
    <t xml:space="preserve">"11:48:37 Lamp: ParIn -&gt;  2000 uml"
</t>
  </si>
  <si>
    <t>11:48:13</t>
  </si>
  <si>
    <t xml:space="preserve">"11:48:37 Flow: Fixed -&gt; 300 umol/s"
</t>
  </si>
  <si>
    <t xml:space="preserve">"11:45:12 Lamp: ParIn -&gt;  2000 uml"
</t>
  </si>
  <si>
    <t>11:44:47</t>
  </si>
  <si>
    <t xml:space="preserve">"11:45:12 Flow: Fixed -&gt; 300 umol/s"
</t>
  </si>
  <si>
    <t xml:space="preserve">"11:41:46 Lamp: ParIn -&gt;  1600 uml"
</t>
  </si>
  <si>
    <t>11:41:21</t>
  </si>
  <si>
    <t xml:space="preserve">"11:41:46 Flow: Fixed -&gt; 300 umol/s"
</t>
  </si>
  <si>
    <t xml:space="preserve">"11:38:20 Lamp: ParIn -&gt;  1250 uml"
</t>
  </si>
  <si>
    <t>11:37:55</t>
  </si>
  <si>
    <t xml:space="preserve">"11:38:20 Flow: Fixed -&gt; 300 umol/s"
</t>
  </si>
  <si>
    <t xml:space="preserve">"11:34:54 Lamp: ParIn -&gt;  1000 uml"
</t>
  </si>
  <si>
    <t>11:34:29</t>
  </si>
  <si>
    <t xml:space="preserve">"11:34:54 Flow: Fixed -&gt; 300 umol/s"
</t>
  </si>
  <si>
    <t xml:space="preserve">"11:31:28 Lamp: ParIn -&gt;  750 uml"
</t>
  </si>
  <si>
    <t xml:space="preserve">"11:31:27 Flow: Fixed -&gt; 300 umol/s"
</t>
  </si>
  <si>
    <t xml:space="preserve">"11:28:02 Lamp: ParIn -&gt;  500 uml"
</t>
  </si>
  <si>
    <t>11:27:37</t>
  </si>
  <si>
    <t xml:space="preserve">"11:24:36 Lamp: ParIn -&gt;  300 uml"
</t>
  </si>
  <si>
    <t>11:24:11</t>
  </si>
  <si>
    <t xml:space="preserve">"11:24:36 Flow: Fixed -&gt; 300 umol/s"
</t>
  </si>
  <si>
    <t xml:space="preserve">"11:21:10 Lamp: ParIn -&gt;  150 uml"
</t>
  </si>
  <si>
    <t>11:20:45</t>
  </si>
  <si>
    <t xml:space="preserve">"11:21:10 Flow: Fixed -&gt; 300 umol/s"
</t>
  </si>
  <si>
    <t xml:space="preserve">"11:17:44 Lamp: ParIn -&gt;  100 uml"
</t>
  </si>
  <si>
    <t>11:17:19</t>
  </si>
  <si>
    <t xml:space="preserve">"11:17:44 Flow: Fixed -&gt; 300 umol/s"
</t>
  </si>
  <si>
    <t xml:space="preserve">"11:14:18 Lamp: ParIn -&gt;  50 uml"
</t>
  </si>
  <si>
    <t>11:13:53</t>
  </si>
  <si>
    <t xml:space="preserve">"11:14:18 Flow: Fixed -&gt; 300 umol/s"
</t>
  </si>
  <si>
    <t xml:space="preserve">"11:10:52 Lamp: ParIn -&gt;  25 uml"
</t>
  </si>
  <si>
    <t>11:10:27</t>
  </si>
  <si>
    <t xml:space="preserve">"11:10:52 Flow: Fixed -&gt; 300 umol/s"
</t>
  </si>
  <si>
    <t xml:space="preserve">"11:07:26 Lamp: ParIn -&gt;  0 uml"
</t>
  </si>
  <si>
    <t xml:space="preserve">"11:07:26 Flow: Fixed -&gt; 300 umol/s"
</t>
  </si>
  <si>
    <t xml:space="preserve">"11:07:26 Coolers: Off"
</t>
  </si>
  <si>
    <t xml:space="preserve">"11:07:26 CO2 Mixer: CO2R -&gt; 400 uml"
</t>
  </si>
  <si>
    <t xml:space="preserve">"11:07:26 Lamp: Off"
</t>
  </si>
  <si>
    <t xml:space="preserve">"11:06:24 Launched AutoProg /User/Configs/AutoProgs/LightCurve2"
</t>
  </si>
  <si>
    <t>Wed Sep 22 2021 11:06:24</t>
  </si>
  <si>
    <t xml:space="preserve">"11:47:24 Flow: Fixed -&gt; 300 umol/s"
</t>
  </si>
  <si>
    <t xml:space="preserve">"11:47:24 Coolers: Off"
</t>
  </si>
  <si>
    <t xml:space="preserve">"11:47:24 CO2 Mixer: CO2R -&gt; 400 uml"
</t>
  </si>
  <si>
    <t xml:space="preserve">"11:47:24 Lamp: ParIn -&gt;  2000 uml"
</t>
  </si>
  <si>
    <t>11:47:01</t>
  </si>
  <si>
    <t xml:space="preserve">"11:44:00 Lamp: ParIn -&gt;  2000 uml"
</t>
  </si>
  <si>
    <t>11:43:37</t>
  </si>
  <si>
    <t xml:space="preserve">"11:44:00 Flow: Fixed -&gt; 300 umol/s"
</t>
  </si>
  <si>
    <t xml:space="preserve">"11:40:36 Lamp: ParIn -&gt;  1600 uml"
</t>
  </si>
  <si>
    <t>11:40:14</t>
  </si>
  <si>
    <t xml:space="preserve">"11:40:36 Flow: Fixed -&gt; 300 umol/s"
</t>
  </si>
  <si>
    <t xml:space="preserve">"11:37:13 Lamp: ParIn -&gt;  1250 uml"
</t>
  </si>
  <si>
    <t>11:36:51</t>
  </si>
  <si>
    <t xml:space="preserve">"11:37:13 Flow: Fixed -&gt; 300 umol/s"
</t>
  </si>
  <si>
    <t xml:space="preserve">"11:33:50 Lamp: ParIn -&gt;  1000 uml"
</t>
  </si>
  <si>
    <t>11:33:28</t>
  </si>
  <si>
    <t xml:space="preserve">"11:33:50 Flow: Fixed -&gt; 300 umol/s"
</t>
  </si>
  <si>
    <t xml:space="preserve">"11:30:27 Lamp: ParIn -&gt;  750 uml"
</t>
  </si>
  <si>
    <t>11:30:05</t>
  </si>
  <si>
    <t xml:space="preserve">"11:30:27 Flow: Fixed -&gt; 300 umol/s"
</t>
  </si>
  <si>
    <t xml:space="preserve">"11:27:04 Lamp: ParIn -&gt;  500 uml"
</t>
  </si>
  <si>
    <t>11:26:42</t>
  </si>
  <si>
    <t xml:space="preserve">"11:27:04 Flow: Fixed -&gt; 300 umol/s"
</t>
  </si>
  <si>
    <t xml:space="preserve">"11:23:41 Lamp: ParIn -&gt;  300 uml"
</t>
  </si>
  <si>
    <t>11:23:19</t>
  </si>
  <si>
    <t xml:space="preserve">"11:23:41 Flow: Fixed -&gt; 300 umol/s"
</t>
  </si>
  <si>
    <t xml:space="preserve">"11:20:18 Lamp: ParIn -&gt;  150 uml"
</t>
  </si>
  <si>
    <t>11:19:56</t>
  </si>
  <si>
    <t xml:space="preserve">"11:20:18 Flow: Fixed -&gt; 300 umol/s"
</t>
  </si>
  <si>
    <t xml:space="preserve">"11:16:55 Lamp: ParIn -&gt;  100 uml"
</t>
  </si>
  <si>
    <t>11:16:33</t>
  </si>
  <si>
    <t xml:space="preserve">"11:16:55 Flow: Fixed -&gt; 300 umol/s"
</t>
  </si>
  <si>
    <t xml:space="preserve">"11:13:32 Lamp: ParIn -&gt;  50 uml"
</t>
  </si>
  <si>
    <t xml:space="preserve">"11:13:32 Flow: Fixed -&gt; 300 umol/s"
</t>
  </si>
  <si>
    <t xml:space="preserve">"11:10:09 Lamp: ParIn -&gt;  25 uml"
</t>
  </si>
  <si>
    <t xml:space="preserve">"11:06:46 Lamp: ParIn -&gt;  0 uml"
</t>
  </si>
  <si>
    <t xml:space="preserve">"11:06:46 Coolers: Off"
</t>
  </si>
  <si>
    <t xml:space="preserve">"11:06:46 CO2 Mixer: CO2R -&gt; 400 uml"
</t>
  </si>
  <si>
    <t xml:space="preserve">"11:06:46 Lamp: Off"
</t>
  </si>
  <si>
    <t xml:space="preserve">"11:05:48 Launched AutoProg /User/Configs/AutoProgs/LightCurve2"
</t>
  </si>
  <si>
    <t>Wed Sep 22 2021 11:05:48</t>
  </si>
  <si>
    <t xml:space="preserve">"12:47:24 Flow: Fixed -&gt; 300 umol/s"
</t>
  </si>
  <si>
    <t xml:space="preserve">"12:47:24 Coolers: Off"
</t>
  </si>
  <si>
    <t xml:space="preserve">"12:47:24 CO2 Mixer: CO2R -&gt; 400 uml"
</t>
  </si>
  <si>
    <t xml:space="preserve">"12:47:24 Lamp: ParIn -&gt;  2000 uml"
</t>
  </si>
  <si>
    <t>12:47:01</t>
  </si>
  <si>
    <t xml:space="preserve">"12:44:00 Lamp: ParIn -&gt;  2000 uml"
</t>
  </si>
  <si>
    <t>12:43:37</t>
  </si>
  <si>
    <t xml:space="preserve">"12:44:00 Flow: Fixed -&gt; 300 umol/s"
</t>
  </si>
  <si>
    <t xml:space="preserve">"12:40:36 Lamp: ParIn -&gt;  1600 uml"
</t>
  </si>
  <si>
    <t>12:40:13</t>
  </si>
  <si>
    <t xml:space="preserve">"12:40:36 Flow: Fixed -&gt; 300 umol/s"
</t>
  </si>
  <si>
    <t xml:space="preserve">"12:37:12 Lamp: ParIn -&gt;  1250 uml"
</t>
  </si>
  <si>
    <t>12:36:48</t>
  </si>
  <si>
    <t xml:space="preserve">"12:37:12 Flow: Fixed -&gt; 300 umol/s"
</t>
  </si>
  <si>
    <t xml:space="preserve">"12:33:47 Lamp: ParIn -&gt;  1000 uml"
</t>
  </si>
  <si>
    <t>12:33:23</t>
  </si>
  <si>
    <t xml:space="preserve">"12:33:47 Flow: Fixed -&gt; 300 umol/s"
</t>
  </si>
  <si>
    <t xml:space="preserve">"12:30:22 Lamp: ParIn -&gt;  750 uml"
</t>
  </si>
  <si>
    <t>12:29:58</t>
  </si>
  <si>
    <t xml:space="preserve">"12:30:22 Flow: Fixed -&gt; 300 umol/s"
</t>
  </si>
  <si>
    <t xml:space="preserve">"12:26:57 Lamp: ParIn -&gt;  500 uml"
</t>
  </si>
  <si>
    <t>12:26:33</t>
  </si>
  <si>
    <t xml:space="preserve">"12:26:57 Flow: Fixed -&gt; 300 umol/s"
</t>
  </si>
  <si>
    <t xml:space="preserve">"12:23:32 Lamp: ParIn -&gt;  300 uml"
</t>
  </si>
  <si>
    <t>12:23:09</t>
  </si>
  <si>
    <t xml:space="preserve">"12:23:32 Flow: Fixed -&gt; 300 umol/s"
</t>
  </si>
  <si>
    <t xml:space="preserve">"12:20:08 Lamp: ParIn -&gt;  150 uml"
</t>
  </si>
  <si>
    <t>12:19:44</t>
  </si>
  <si>
    <t xml:space="preserve">"12:20:08 Flow: Fixed -&gt; 300 umol/s"
</t>
  </si>
  <si>
    <t xml:space="preserve">"12:16:43 Lamp: ParIn -&gt;  100 uml"
</t>
  </si>
  <si>
    <t>12:16:19</t>
  </si>
  <si>
    <t xml:space="preserve">"12:16:42 Flow: Fixed -&gt; 300 umol/s"
</t>
  </si>
  <si>
    <t xml:space="preserve">"12:13:18 Lamp: ParIn -&gt;  50 uml"
</t>
  </si>
  <si>
    <t>12:12:55</t>
  </si>
  <si>
    <t xml:space="preserve">"12:13:18 Flow: Fixed -&gt; 300 umol/s"
</t>
  </si>
  <si>
    <t xml:space="preserve">"12:09:54 Lamp: ParIn -&gt;  25 uml"
</t>
  </si>
  <si>
    <t>12:09:30</t>
  </si>
  <si>
    <t xml:space="preserve">"12:09:53 Flow: Fixed -&gt; 300 umol/s"
</t>
  </si>
  <si>
    <t xml:space="preserve">"12:06:29 Lamp: ParIn -&gt;  0 uml"
</t>
  </si>
  <si>
    <t xml:space="preserve">"12:06:29 Flow: Fixed -&gt; 300 umol/s"
</t>
  </si>
  <si>
    <t xml:space="preserve">"12:06:29 Coolers: Off"
</t>
  </si>
  <si>
    <t xml:space="preserve">"12:06:29 CO2 Mixer: CO2R -&gt; 400 uml"
</t>
  </si>
  <si>
    <t xml:space="preserve">"12:06:29 Lamp: Off"
</t>
  </si>
  <si>
    <t xml:space="preserve">"12:06:09 Launched AutoProg /User/Configs/AutoProgs/LightCurve2"
</t>
  </si>
  <si>
    <t>Wed Sep 22 2021 12:06:09</t>
  </si>
  <si>
    <t xml:space="preserve">"12:33:34 Flow: Fixed -&gt; 300 umol/s"
</t>
  </si>
  <si>
    <t xml:space="preserve">"12:33:34 Coolers: Off"
</t>
  </si>
  <si>
    <t xml:space="preserve">"12:33:34 CO2 Mixer: CO2R -&gt; 400 uml"
</t>
  </si>
  <si>
    <t xml:space="preserve">"12:33:34 Lamp: ParIn -&gt;  2000 uml"
</t>
  </si>
  <si>
    <t>12:33:09</t>
  </si>
  <si>
    <t xml:space="preserve">"12:30:08 Lamp: ParIn -&gt;  2000 uml"
</t>
  </si>
  <si>
    <t>12:29:43</t>
  </si>
  <si>
    <t xml:space="preserve">"12:30:08 Flow: Fixed -&gt; 300 umol/s"
</t>
  </si>
  <si>
    <t xml:space="preserve">"12:26:42 Lamp: ParIn -&gt;  1600 uml"
</t>
  </si>
  <si>
    <t>12:26:17</t>
  </si>
  <si>
    <t xml:space="preserve">"12:26:42 Flow: Fixed -&gt; 300 umol/s"
</t>
  </si>
  <si>
    <t xml:space="preserve">"12:23:16 Lamp: ParIn -&gt;  1250 uml"
</t>
  </si>
  <si>
    <t>12:22:51</t>
  </si>
  <si>
    <t xml:space="preserve">"12:23:16 Flow: Fixed -&gt; 300 umol/s"
</t>
  </si>
  <si>
    <t xml:space="preserve">"12:19:50 Lamp: ParIn -&gt;  1000 uml"
</t>
  </si>
  <si>
    <t>12:19:25</t>
  </si>
  <si>
    <t xml:space="preserve">"12:19:50 Flow: Fixed -&gt; 300 umol/s"
</t>
  </si>
  <si>
    <t xml:space="preserve">"12:16:24 Lamp: ParIn -&gt;  750 uml"
</t>
  </si>
  <si>
    <t>12:15:59</t>
  </si>
  <si>
    <t xml:space="preserve">"12:16:24 Flow: Fixed -&gt; 300 umol/s"
</t>
  </si>
  <si>
    <t xml:space="preserve">"12:12:58 Lamp: ParIn -&gt;  500 uml"
</t>
  </si>
  <si>
    <t>12:12:33</t>
  </si>
  <si>
    <t xml:space="preserve">"12:12:57 Flow: Fixed -&gt; 300 umol/s"
</t>
  </si>
  <si>
    <t xml:space="preserve">"12:09:32 Lamp: ParIn -&gt;  300 uml"
</t>
  </si>
  <si>
    <t>12:09:07</t>
  </si>
  <si>
    <t xml:space="preserve">"12:09:32 Flow: Fixed -&gt; 300 umol/s"
</t>
  </si>
  <si>
    <t xml:space="preserve">"12:06:06 Lamp: ParIn -&gt;  150 uml"
</t>
  </si>
  <si>
    <t xml:space="preserve">"12:06:06 Flow: Fixed -&gt; 300 umol/s"
</t>
  </si>
  <si>
    <t xml:space="preserve">"12:02:40 Lamp: ParIn -&gt;  100 uml"
</t>
  </si>
  <si>
    <t>12:02:15</t>
  </si>
  <si>
    <t xml:space="preserve">"11:59:14 Lamp: ParIn -&gt;  50 uml"
</t>
  </si>
  <si>
    <t>11:58:49</t>
  </si>
  <si>
    <t xml:space="preserve">"11:59:14 Flow: Fixed -&gt; 300 umol/s"
</t>
  </si>
  <si>
    <t xml:space="preserve">"11:55:48 Lamp: ParIn -&gt;  25 uml"
</t>
  </si>
  <si>
    <t>11:55:23</t>
  </si>
  <si>
    <t xml:space="preserve">"11:55:48 Flow: Fixed -&gt; 300 umol/s"
</t>
  </si>
  <si>
    <t xml:space="preserve">"11:52:22 Lamp: ParIn -&gt;  0 uml"
</t>
  </si>
  <si>
    <t xml:space="preserve">"11:52:22 Flow: Fixed -&gt; 300 umol/s"
</t>
  </si>
  <si>
    <t xml:space="preserve">"11:52:22 Coolers: Off"
</t>
  </si>
  <si>
    <t xml:space="preserve">"11:52:22 CO2 Mixer: CO2R -&gt; 400 uml"
</t>
  </si>
  <si>
    <t xml:space="preserve">"11:52:22 Lamp: Off"
</t>
  </si>
  <si>
    <t xml:space="preserve">"11:52:00 Launched AutoProg /User/Configs/AutoProgs/LightCurve2"
</t>
  </si>
  <si>
    <t>Wed Sep 22 2021 11:52:00</t>
  </si>
  <si>
    <t xml:space="preserve">"12:32:21 Flow: Fixed -&gt; 300 umol/s"
</t>
  </si>
  <si>
    <t xml:space="preserve">"12:32:21 Coolers: Off"
</t>
  </si>
  <si>
    <t xml:space="preserve">"12:32:20 CO2 Mixer: CO2R -&gt; 400 uml"
</t>
  </si>
  <si>
    <t xml:space="preserve">"12:32:20 Lamp: ParIn -&gt;  2000 uml"
</t>
  </si>
  <si>
    <t>12:31:59</t>
  </si>
  <si>
    <t xml:space="preserve">"12:32:20 Flow: Fixed -&gt; 300 umol/s"
</t>
  </si>
  <si>
    <t xml:space="preserve">"12:28:58 Lamp: ParIn -&gt;  2000 uml"
</t>
  </si>
  <si>
    <t>12:28:36</t>
  </si>
  <si>
    <t xml:space="preserve">"12:28:58 Flow: Fixed -&gt; 300 umol/s"
</t>
  </si>
  <si>
    <t xml:space="preserve">"12:25:35 Lamp: ParIn -&gt;  1600 uml"
</t>
  </si>
  <si>
    <t>12:25:13</t>
  </si>
  <si>
    <t xml:space="preserve">"12:25:35 Flow: Fixed -&gt; 300 umol/s"
</t>
  </si>
  <si>
    <t xml:space="preserve">"12:22:12 Lamp: ParIn -&gt;  1250 uml"
</t>
  </si>
  <si>
    <t>12:21:50</t>
  </si>
  <si>
    <t xml:space="preserve">"12:22:12 Flow: Fixed -&gt; 300 umol/s"
</t>
  </si>
  <si>
    <t xml:space="preserve">"12:18:49 Lamp: ParIn -&gt;  1000 uml"
</t>
  </si>
  <si>
    <t>12:18:27</t>
  </si>
  <si>
    <t xml:space="preserve">"12:18:49 Flow: Fixed -&gt; 300 umol/s"
</t>
  </si>
  <si>
    <t xml:space="preserve">"12:15:26 Lamp: ParIn -&gt;  750 uml"
</t>
  </si>
  <si>
    <t>12:15:04</t>
  </si>
  <si>
    <t xml:space="preserve">"12:15:26 Flow: Fixed -&gt; 300 umol/s"
</t>
  </si>
  <si>
    <t xml:space="preserve">"12:12:03 Lamp: ParIn -&gt;  500 uml"
</t>
  </si>
  <si>
    <t>12:11:41</t>
  </si>
  <si>
    <t xml:space="preserve">"12:12:03 Flow: Fixed -&gt; 300 umol/s"
</t>
  </si>
  <si>
    <t xml:space="preserve">"12:08:40 Lamp: ParIn -&gt;  300 uml"
</t>
  </si>
  <si>
    <t>12:08:18</t>
  </si>
  <si>
    <t xml:space="preserve">"12:08:40 Flow: Fixed -&gt; 300 umol/s"
</t>
  </si>
  <si>
    <t xml:space="preserve">"12:05:17 Lamp: ParIn -&gt;  150 uml"
</t>
  </si>
  <si>
    <t xml:space="preserve">"12:01:54 Lamp: ParIn -&gt;  100 uml"
</t>
  </si>
  <si>
    <t xml:space="preserve">"11:58:31 Lamp: ParIn -&gt;  50 uml"
</t>
  </si>
  <si>
    <t>11:58:09</t>
  </si>
  <si>
    <t xml:space="preserve">"11:55:08 Lamp: ParIn -&gt;  25 uml"
</t>
  </si>
  <si>
    <t>11:54:46</t>
  </si>
  <si>
    <t xml:space="preserve">"11:55:08 Flow: Fixed -&gt; 300 umol/s"
</t>
  </si>
  <si>
    <t xml:space="preserve">"11:51:45 Lamp: ParIn -&gt;  0 uml"
</t>
  </si>
  <si>
    <t xml:space="preserve">"11:51:45 Flow: Fixed -&gt; 300 umol/s"
</t>
  </si>
  <si>
    <t xml:space="preserve">"11:51:45 Coolers: Off"
</t>
  </si>
  <si>
    <t xml:space="preserve">"11:51:45 CO2 Mixer: CO2R -&gt; 400 uml"
</t>
  </si>
  <si>
    <t xml:space="preserve">"11:51:45 Lamp: Off"
</t>
  </si>
  <si>
    <t xml:space="preserve">"11:51:28 Launched AutoProg /User/Configs/AutoProgs/LightCurve2"
</t>
  </si>
  <si>
    <t>Wed Sep 22 2021 11:51:28</t>
  </si>
  <si>
    <t xml:space="preserve">"13:35:01 Flow: Fixed -&gt; 300 umol/s"
</t>
  </si>
  <si>
    <t xml:space="preserve">"13:35:01 Coolers: Off"
</t>
  </si>
  <si>
    <t xml:space="preserve">"13:35:01 CO2 Mixer: CO2R -&gt; 400 uml"
</t>
  </si>
  <si>
    <t xml:space="preserve">"13:35:01 Lamp: ParIn -&gt;  2000 uml"
</t>
  </si>
  <si>
    <t xml:space="preserve">"13:31:36 Lamp: ParIn -&gt;  2000 uml"
</t>
  </si>
  <si>
    <t xml:space="preserve">"13:28:12 Lamp: ParIn -&gt;  1600 uml"
</t>
  </si>
  <si>
    <t xml:space="preserve">"13:24:48 Lamp: ParIn -&gt;  1250 uml"
</t>
  </si>
  <si>
    <t xml:space="preserve">"13:21:24 Lamp: ParIn -&gt;  1000 uml"
</t>
  </si>
  <si>
    <t>13:21:01</t>
  </si>
  <si>
    <t xml:space="preserve">"13:18:00 Lamp: ParIn -&gt;  750 uml"
</t>
  </si>
  <si>
    <t>13:17:37</t>
  </si>
  <si>
    <t xml:space="preserve">"13:18:00 Flow: Fixed -&gt; 300 umol/s"
</t>
  </si>
  <si>
    <t xml:space="preserve">"13:14:36 Lamp: ParIn -&gt;  500 uml"
</t>
  </si>
  <si>
    <t xml:space="preserve">"13:14:36 Flow: Fixed -&gt; 300 umol/s"
</t>
  </si>
  <si>
    <t xml:space="preserve">"13:11:12 Lamp: ParIn -&gt;  300 uml"
</t>
  </si>
  <si>
    <t>13:10:49</t>
  </si>
  <si>
    <t xml:space="preserve">"13:07:48 Lamp: ParIn -&gt;  150 uml"
</t>
  </si>
  <si>
    <t>13:07:25</t>
  </si>
  <si>
    <t xml:space="preserve">"13:07:48 Flow: Fixed -&gt; 300 umol/s"
</t>
  </si>
  <si>
    <t xml:space="preserve">"13:04:24 Lamp: ParIn -&gt;  100 uml"
</t>
  </si>
  <si>
    <t>13:04:01</t>
  </si>
  <si>
    <t xml:space="preserve">"13:04:24 Flow: Fixed -&gt; 300 umol/s"
</t>
  </si>
  <si>
    <t xml:space="preserve">"13:01:00 Lamp: ParIn -&gt;  50 uml"
</t>
  </si>
  <si>
    <t>13:00:37</t>
  </si>
  <si>
    <t xml:space="preserve">"13:01:00 Flow: Fixed -&gt; 300 umol/s"
</t>
  </si>
  <si>
    <t xml:space="preserve">"12:57:36 Lamp: ParIn -&gt;  25 uml"
</t>
  </si>
  <si>
    <t>12:57:13</t>
  </si>
  <si>
    <t xml:space="preserve">"12:57:36 Flow: Fixed -&gt; 300 umol/s"
</t>
  </si>
  <si>
    <t xml:space="preserve">"12:54:12 Lamp: ParIn -&gt;  0 uml"
</t>
  </si>
  <si>
    <t xml:space="preserve">"12:54:12 Flow: Fixed -&gt; 300 umol/s"
</t>
  </si>
  <si>
    <t xml:space="preserve">"12:54:12 Coolers: Off"
</t>
  </si>
  <si>
    <t xml:space="preserve">"12:54:12 CO2 Mixer: CO2R -&gt; 400 uml"
</t>
  </si>
  <si>
    <t xml:space="preserve">"12:54:12 Lamp: Off"
</t>
  </si>
  <si>
    <t xml:space="preserve">"12:52:08 Launched AutoProg /User/Configs/AutoProgs/LightCurve2"
</t>
  </si>
  <si>
    <t>Wed Sep 22 2021 12:52:08</t>
  </si>
  <si>
    <t xml:space="preserve">"13:21:11 Flow: Fixed -&gt; 300 umol/s"
</t>
  </si>
  <si>
    <t xml:space="preserve">"13:21:11 Coolers: Off"
</t>
  </si>
  <si>
    <t xml:space="preserve">"13:21:11 CO2 Mixer: CO2R -&gt; 400 uml"
</t>
  </si>
  <si>
    <t xml:space="preserve">"13:21:10 Lamp: ParIn -&gt;  2000 uml"
</t>
  </si>
  <si>
    <t xml:space="preserve">"13:21:10 Flow: Fixed -&gt; 300 umol/s"
</t>
  </si>
  <si>
    <t xml:space="preserve">"13:17:45 Lamp: ParIn -&gt;  2000 uml"
</t>
  </si>
  <si>
    <t>13:17:21</t>
  </si>
  <si>
    <t xml:space="preserve">"13:14:20 Lamp: ParIn -&gt;  1600 uml"
</t>
  </si>
  <si>
    <t>13:13:56</t>
  </si>
  <si>
    <t xml:space="preserve">"13:14:20 Flow: Fixed -&gt; 300 umol/s"
</t>
  </si>
  <si>
    <t xml:space="preserve">"13:10:55 Lamp: ParIn -&gt;  1250 uml"
</t>
  </si>
  <si>
    <t>13:10:31</t>
  </si>
  <si>
    <t xml:space="preserve">"13:10:55 Flow: Fixed -&gt; 300 umol/s"
</t>
  </si>
  <si>
    <t xml:space="preserve">"13:07:30 Lamp: ParIn -&gt;  1000 uml"
</t>
  </si>
  <si>
    <t>13:07:06</t>
  </si>
  <si>
    <t xml:space="preserve">"13:07:30 Flow: Fixed -&gt; 300 umol/s"
</t>
  </si>
  <si>
    <t xml:space="preserve">"13:04:05 Lamp: ParIn -&gt;  750 uml"
</t>
  </si>
  <si>
    <t>13:03:41</t>
  </si>
  <si>
    <t xml:space="preserve">"13:04:05 Flow: Fixed -&gt; 300 umol/s"
</t>
  </si>
  <si>
    <t xml:space="preserve">"13:00:40 Lamp: ParIn -&gt;  500 uml"
</t>
  </si>
  <si>
    <t>13:00:16</t>
  </si>
  <si>
    <t xml:space="preserve">"13:00:40 Flow: Fixed -&gt; 300 umol/s"
</t>
  </si>
  <si>
    <t xml:space="preserve">"12:57:15 Lamp: ParIn -&gt;  300 uml"
</t>
  </si>
  <si>
    <t>12:56:51</t>
  </si>
  <si>
    <t xml:space="preserve">"12:57:15 Flow: Fixed -&gt; 300 umol/s"
</t>
  </si>
  <si>
    <t xml:space="preserve">"12:53:50 Lamp: ParIn -&gt;  150 uml"
</t>
  </si>
  <si>
    <t>12:53:26</t>
  </si>
  <si>
    <t xml:space="preserve">"12:53:50 Flow: Fixed -&gt; 300 umol/s"
</t>
  </si>
  <si>
    <t xml:space="preserve">"12:50:25 Lamp: ParIn -&gt;  100 uml"
</t>
  </si>
  <si>
    <t>12:50:00</t>
  </si>
  <si>
    <t xml:space="preserve">"12:50:25 Flow: Fixed -&gt; 300 umol/s"
</t>
  </si>
  <si>
    <t xml:space="preserve">"12:46:59 Lamp: ParIn -&gt;  50 uml"
</t>
  </si>
  <si>
    <t>12:46:34</t>
  </si>
  <si>
    <t xml:space="preserve">"12:46:59 Flow: Fixed -&gt; 300 umol/s"
</t>
  </si>
  <si>
    <t xml:space="preserve">"12:43:33 Lamp: ParIn -&gt;  25 uml"
</t>
  </si>
  <si>
    <t>12:43:08</t>
  </si>
  <si>
    <t xml:space="preserve">"12:40:07 Lamp: ParIn -&gt;  0 uml"
</t>
  </si>
  <si>
    <t xml:space="preserve">"12:40:07 Flow: Fixed -&gt; 300 umol/s"
</t>
  </si>
  <si>
    <t xml:space="preserve">"12:40:07 Coolers: Off"
</t>
  </si>
  <si>
    <t xml:space="preserve">"12:40:07 CO2 Mixer: CO2R -&gt; 400 uml"
</t>
  </si>
  <si>
    <t xml:space="preserve">"12:40:06 Lamp: Off"
</t>
  </si>
  <si>
    <t xml:space="preserve">"12:38:04 Launched AutoProg /User/Configs/AutoProgs/LightCurve2"
</t>
  </si>
  <si>
    <t>Wed Sep 22 2021 12:38:03</t>
  </si>
  <si>
    <t xml:space="preserve">"13:20:09 Flow: Fixed -&gt; 300 umol/s"
</t>
  </si>
  <si>
    <t xml:space="preserve">"13:20:09 Coolers: Off"
</t>
  </si>
  <si>
    <t xml:space="preserve">"13:20:09 CO2 Mixer: CO2R -&gt; 400 uml"
</t>
  </si>
  <si>
    <t xml:space="preserve">"13:20:09 Lamp: ParIn -&gt;  2000 uml"
</t>
  </si>
  <si>
    <t>13:19:46</t>
  </si>
  <si>
    <t xml:space="preserve">"13:16:45 Lamp: ParIn -&gt;  2000 uml"
</t>
  </si>
  <si>
    <t>13:16:22</t>
  </si>
  <si>
    <t xml:space="preserve">"13:16:45 Flow: Fixed -&gt; 300 umol/s"
</t>
  </si>
  <si>
    <t xml:space="preserve">"13:13:21 Lamp: ParIn -&gt;  1600 uml"
</t>
  </si>
  <si>
    <t>13:12:59</t>
  </si>
  <si>
    <t xml:space="preserve">"13:13:21 Flow: Fixed -&gt; 300 umol/s"
</t>
  </si>
  <si>
    <t xml:space="preserve">"13:09:58 Lamp: ParIn -&gt;  1250 uml"
</t>
  </si>
  <si>
    <t>13:09:36</t>
  </si>
  <si>
    <t xml:space="preserve">"13:09:58 Flow: Fixed -&gt; 300 umol/s"
</t>
  </si>
  <si>
    <t xml:space="preserve">"13:06:35 Lamp: ParIn -&gt;  1000 uml"
</t>
  </si>
  <si>
    <t>13:06:13</t>
  </si>
  <si>
    <t xml:space="preserve">"13:06:35 Flow: Fixed -&gt; 300 umol/s"
</t>
  </si>
  <si>
    <t xml:space="preserve">"13:03:12 Lamp: ParIn -&gt;  750 uml"
</t>
  </si>
  <si>
    <t>13:02:50</t>
  </si>
  <si>
    <t xml:space="preserve">"13:03:12 Flow: Fixed -&gt; 300 umol/s"
</t>
  </si>
  <si>
    <t xml:space="preserve">"12:59:49 Lamp: ParIn -&gt;  500 uml"
</t>
  </si>
  <si>
    <t>12:59:27</t>
  </si>
  <si>
    <t xml:space="preserve">"12:59:49 Flow: Fixed -&gt; 300 umol/s"
</t>
  </si>
  <si>
    <t xml:space="preserve">"12:56:26 Lamp: ParIn -&gt;  300 uml"
</t>
  </si>
  <si>
    <t>12:56:04</t>
  </si>
  <si>
    <t xml:space="preserve">"12:56:26 Flow: Fixed -&gt; 300 umol/s"
</t>
  </si>
  <si>
    <t xml:space="preserve">"12:53:03 Lamp: ParIn -&gt;  150 uml"
</t>
  </si>
  <si>
    <t>12:52:41</t>
  </si>
  <si>
    <t xml:space="preserve">"12:53:03 Flow: Fixed -&gt; 300 umol/s"
</t>
  </si>
  <si>
    <t xml:space="preserve">"12:49:40 Lamp: ParIn -&gt;  100 uml"
</t>
  </si>
  <si>
    <t>12:49:18</t>
  </si>
  <si>
    <t xml:space="preserve">"12:49:40 Flow: Fixed -&gt; 300 umol/s"
</t>
  </si>
  <si>
    <t xml:space="preserve">"12:46:17 Lamp: ParIn -&gt;  50 uml"
</t>
  </si>
  <si>
    <t xml:space="preserve">"12:46:17 Flow: Fixed -&gt; 300 umol/s"
</t>
  </si>
  <si>
    <t xml:space="preserve">"12:42:54 Lamp: ParIn -&gt;  25 uml"
</t>
  </si>
  <si>
    <t>12:42:32</t>
  </si>
  <si>
    <t xml:space="preserve">"12:39:31 Lamp: ParIn -&gt;  0 uml"
</t>
  </si>
  <si>
    <t xml:space="preserve">"12:39:31 Flow: Fixed -&gt; 300 umol/s"
</t>
  </si>
  <si>
    <t xml:space="preserve">"12:39:31 Coolers: Off"
</t>
  </si>
  <si>
    <t xml:space="preserve">"12:39:31 CO2 Mixer: CO2R -&gt; 400 uml"
</t>
  </si>
  <si>
    <t xml:space="preserve">"12:39:31 Lamp: Off"
</t>
  </si>
  <si>
    <t xml:space="preserve">"12:37:29 Launched AutoProg /User/Configs/AutoProgs/LightCurve2"
</t>
  </si>
  <si>
    <t>Wed Sep 22 2021 12:37:28</t>
  </si>
  <si>
    <t xml:space="preserve">"10:43:28 Flow: Fixed -&gt; 300 umol/s"
</t>
  </si>
  <si>
    <t xml:space="preserve">"10:43:28 Coolers: Off"
</t>
  </si>
  <si>
    <t xml:space="preserve">"10:43:28 CO2 Mixer: CO2R -&gt; 400 uml"
</t>
  </si>
  <si>
    <t xml:space="preserve">"10:43:28 Lamp: ParIn -&gt;  2000 uml"
</t>
  </si>
  <si>
    <t>10:43:03</t>
  </si>
  <si>
    <t xml:space="preserve">"10:40:02 Lamp: ParIn -&gt;  2000 uml"
</t>
  </si>
  <si>
    <t>10:39:37</t>
  </si>
  <si>
    <t xml:space="preserve">"10:36:36 Lamp: ParIn -&gt;  1600 uml"
</t>
  </si>
  <si>
    <t>10:36:12</t>
  </si>
  <si>
    <t xml:space="preserve">"10:36:36 Flow: Fixed -&gt; 300 umol/s"
</t>
  </si>
  <si>
    <t xml:space="preserve">"10:33:11 Lamp: ParIn -&gt;  1250 uml"
</t>
  </si>
  <si>
    <t>10:32:47</t>
  </si>
  <si>
    <t xml:space="preserve">"10:33:11 Flow: Fixed -&gt; 300 umol/s"
</t>
  </si>
  <si>
    <t xml:space="preserve">"10:29:46 Lamp: ParIn -&gt;  1000 uml"
</t>
  </si>
  <si>
    <t>10:29:22</t>
  </si>
  <si>
    <t xml:space="preserve">"10:29:46 Flow: Fixed -&gt; 300 umol/s"
</t>
  </si>
  <si>
    <t xml:space="preserve">"10:26:21 Lamp: ParIn -&gt;  750 uml"
</t>
  </si>
  <si>
    <t>10:25:57</t>
  </si>
  <si>
    <t xml:space="preserve">"10:26:21 Flow: Fixed -&gt; 300 umol/s"
</t>
  </si>
  <si>
    <t xml:space="preserve">"10:22:56 Lamp: ParIn -&gt;  500 uml"
</t>
  </si>
  <si>
    <t>10:22:33</t>
  </si>
  <si>
    <t xml:space="preserve">"10:22:56 Flow: Fixed -&gt; 300 umol/s"
</t>
  </si>
  <si>
    <t xml:space="preserve">"10:19:32 Lamp: ParIn -&gt;  300 uml"
</t>
  </si>
  <si>
    <t>10:19:09</t>
  </si>
  <si>
    <t xml:space="preserve">"10:19:32 Flow: Fixed -&gt; 300 umol/s"
</t>
  </si>
  <si>
    <t xml:space="preserve">"10:16:08 Lamp: ParIn -&gt;  150 uml"
</t>
  </si>
  <si>
    <t>10:15:45</t>
  </si>
  <si>
    <t xml:space="preserve">"10:16:08 Flow: Fixed -&gt; 300 umol/s"
</t>
  </si>
  <si>
    <t xml:space="preserve">"10:12:44 Lamp: ParIn -&gt;  100 uml"
</t>
  </si>
  <si>
    <t>10:12:21</t>
  </si>
  <si>
    <t xml:space="preserve">"10:12:44 Flow: Fixed -&gt; 300 umol/s"
</t>
  </si>
  <si>
    <t xml:space="preserve">"10:09:20 Lamp: ParIn -&gt;  50 uml"
</t>
  </si>
  <si>
    <t>10:08:56</t>
  </si>
  <si>
    <t xml:space="preserve">"10:09:19 Flow: Fixed -&gt; 300 umol/s"
</t>
  </si>
  <si>
    <t xml:space="preserve">"10:05:55 Lamp: ParIn -&gt;  25 uml"
</t>
  </si>
  <si>
    <t>10:05:31</t>
  </si>
  <si>
    <t xml:space="preserve">"10:05:55 Flow: Fixed -&gt; 300 umol/s"
</t>
  </si>
  <si>
    <t xml:space="preserve">"10:02:30 Lamp: ParIn -&gt;  0 uml"
</t>
  </si>
  <si>
    <t xml:space="preserve">"10:02:30 Flow: Fixed -&gt; 300 umol/s"
</t>
  </si>
  <si>
    <t xml:space="preserve">"10:02:30 Coolers: Off"
</t>
  </si>
  <si>
    <t xml:space="preserve">"10:02:30 CO2 Mixer: CO2R -&gt; 400 uml"
</t>
  </si>
  <si>
    <t xml:space="preserve">"10:02:30 Lamp: Off"
</t>
  </si>
  <si>
    <t xml:space="preserve">"10:02:09 Launched AutoProg /User/Configs/AutoProgs/LightCurve2"
</t>
  </si>
  <si>
    <t>Thr Sep 23 2021 10:02:09</t>
  </si>
  <si>
    <t xml:space="preserve">"10:29:18 Flow: Fixed -&gt; 300 umol/s"
</t>
  </si>
  <si>
    <t xml:space="preserve">"10:29:18 Coolers: Off"
</t>
  </si>
  <si>
    <t xml:space="preserve">"10:29:18 CO2 Mixer: CO2R -&gt; 400 uml"
</t>
  </si>
  <si>
    <t xml:space="preserve">"10:29:18 Lamp: ParIn -&gt;  2000 uml"
</t>
  </si>
  <si>
    <t>10:28:53</t>
  </si>
  <si>
    <t xml:space="preserve">"10:25:52 Lamp: ParIn -&gt;  2000 uml"
</t>
  </si>
  <si>
    <t>10:25:28</t>
  </si>
  <si>
    <t xml:space="preserve">"10:25:52 Flow: Fixed -&gt; 300 umol/s"
</t>
  </si>
  <si>
    <t xml:space="preserve">"10:22:27 Lamp: ParIn -&gt;  1600 uml"
</t>
  </si>
  <si>
    <t>10:22:03</t>
  </si>
  <si>
    <t xml:space="preserve">"10:22:27 Flow: Fixed -&gt; 300 umol/s"
</t>
  </si>
  <si>
    <t xml:space="preserve">"10:19:02 Lamp: ParIn -&gt;  1250 uml"
</t>
  </si>
  <si>
    <t>10:18:38</t>
  </si>
  <si>
    <t xml:space="preserve">"10:19:01 Flow: Fixed -&gt; 300 umol/s"
</t>
  </si>
  <si>
    <t xml:space="preserve">"10:15:37 Lamp: ParIn -&gt;  1000 uml"
</t>
  </si>
  <si>
    <t>10:15:13</t>
  </si>
  <si>
    <t xml:space="preserve">"10:15:37 Flow: Fixed -&gt; 300 umol/s"
</t>
  </si>
  <si>
    <t xml:space="preserve">"10:12:12 Lamp: ParIn -&gt;  750 uml"
</t>
  </si>
  <si>
    <t>10:11:48</t>
  </si>
  <si>
    <t xml:space="preserve">"10:12:12 Flow: Fixed -&gt; 300 umol/s"
</t>
  </si>
  <si>
    <t xml:space="preserve">"10:08:47 Lamp: ParIn -&gt;  500 uml"
</t>
  </si>
  <si>
    <t>10:08:23</t>
  </si>
  <si>
    <t xml:space="preserve">"10:08:47 Flow: Fixed -&gt; 300 umol/s"
</t>
  </si>
  <si>
    <t xml:space="preserve">"10:05:22 Lamp: ParIn -&gt;  300 uml"
</t>
  </si>
  <si>
    <t>10:04:59</t>
  </si>
  <si>
    <t xml:space="preserve">"10:05:22 Flow: Fixed -&gt; 300 umol/s"
</t>
  </si>
  <si>
    <t xml:space="preserve">"10:01:58 Lamp: ParIn -&gt;  150 uml"
</t>
  </si>
  <si>
    <t>10:01:34</t>
  </si>
  <si>
    <t xml:space="preserve">"10:01:57 Flow: Fixed -&gt; 300 umol/s"
</t>
  </si>
  <si>
    <t xml:space="preserve">"09:58:33 Lamp: ParIn -&gt;  100 uml"
</t>
  </si>
  <si>
    <t>09:58:10</t>
  </si>
  <si>
    <t xml:space="preserve">"09:58:33 Flow: Fixed -&gt; 300 umol/s"
</t>
  </si>
  <si>
    <t xml:space="preserve">"09:55:09 Lamp: ParIn -&gt;  50 uml"
</t>
  </si>
  <si>
    <t>09:54:45</t>
  </si>
  <si>
    <t xml:space="preserve">"09:51:44 Lamp: ParIn -&gt;  25 uml"
</t>
  </si>
  <si>
    <t>09:51:20</t>
  </si>
  <si>
    <t xml:space="preserve">"09:51:44 Flow: Fixed -&gt; 300 umol/s"
</t>
  </si>
  <si>
    <t xml:space="preserve">"09:48:19 Lamp: ParIn -&gt;  0 uml"
</t>
  </si>
  <si>
    <t xml:space="preserve">"09:48:19 Flow: Fixed -&gt; 300 umol/s"
</t>
  </si>
  <si>
    <t xml:space="preserve">"09:48:19 Coolers: Off"
</t>
  </si>
  <si>
    <t xml:space="preserve">"09:48:19 CO2 Mixer: CO2R -&gt; 400 uml"
</t>
  </si>
  <si>
    <t xml:space="preserve">"09:48:19 Lamp: Off"
</t>
  </si>
  <si>
    <t xml:space="preserve">"09:47:54 Launched AutoProg /User/Configs/AutoProgs/LightCurve2"
</t>
  </si>
  <si>
    <t>Thr Sep 23 2021 09:47:54</t>
  </si>
  <si>
    <t xml:space="preserve">"10:28:25 Flow: Fixed -&gt; 300 umol/s"
</t>
  </si>
  <si>
    <t xml:space="preserve">"10:28:25 Coolers: Off"
</t>
  </si>
  <si>
    <t xml:space="preserve">"10:28:25 CO2 Mixer: CO2R -&gt; 400 uml"
</t>
  </si>
  <si>
    <t xml:space="preserve">"10:28:24 Lamp: ParIn -&gt;  2000 uml"
</t>
  </si>
  <si>
    <t xml:space="preserve">"10:28:24 Flow: Fixed -&gt; 300 umol/s"
</t>
  </si>
  <si>
    <t xml:space="preserve">"10:25:00 Lamp: ParIn -&gt;  2000 uml"
</t>
  </si>
  <si>
    <t>10:24:37</t>
  </si>
  <si>
    <t xml:space="preserve">"10:21:36 Lamp: ParIn -&gt;  1600 uml"
</t>
  </si>
  <si>
    <t>10:21:13</t>
  </si>
  <si>
    <t xml:space="preserve">"10:21:36 Flow: Fixed -&gt; 300 umol/s"
</t>
  </si>
  <si>
    <t xml:space="preserve">"10:18:12 Lamp: ParIn -&gt;  1250 uml"
</t>
  </si>
  <si>
    <t>10:17:49</t>
  </si>
  <si>
    <t xml:space="preserve">"10:18:12 Flow: Fixed -&gt; 300 umol/s"
</t>
  </si>
  <si>
    <t xml:space="preserve">"10:14:48 Lamp: ParIn -&gt;  1000 uml"
</t>
  </si>
  <si>
    <t>10:14:25</t>
  </si>
  <si>
    <t xml:space="preserve">"10:14:48 Flow: Fixed -&gt; 300 umol/s"
</t>
  </si>
  <si>
    <t xml:space="preserve">"10:11:24 Lamp: ParIn -&gt;  750 uml"
</t>
  </si>
  <si>
    <t>10:11:02</t>
  </si>
  <si>
    <t xml:space="preserve">"10:11:24 Flow: Fixed -&gt; 300 umol/s"
</t>
  </si>
  <si>
    <t xml:space="preserve">"10:08:01 Lamp: ParIn -&gt;  500 uml"
</t>
  </si>
  <si>
    <t>10:07:39</t>
  </si>
  <si>
    <t xml:space="preserve">"10:08:01 Flow: Fixed -&gt; 300 umol/s"
</t>
  </si>
  <si>
    <t xml:space="preserve">"10:04:38 Lamp: ParIn -&gt;  300 uml"
</t>
  </si>
  <si>
    <t>10:04:16</t>
  </si>
  <si>
    <t xml:space="preserve">"10:04:38 Flow: Fixed -&gt; 300 umol/s"
</t>
  </si>
  <si>
    <t xml:space="preserve">"10:01:15 Lamp: ParIn -&gt;  150 uml"
</t>
  </si>
  <si>
    <t>10:00:53</t>
  </si>
  <si>
    <t xml:space="preserve">"10:01:15 Flow: Fixed -&gt; 300 umol/s"
</t>
  </si>
  <si>
    <t xml:space="preserve">"09:57:51 Lamp: ParIn -&gt;  100 uml"
</t>
  </si>
  <si>
    <t>09:57:29</t>
  </si>
  <si>
    <t xml:space="preserve">"09:57:51 Flow: Fixed -&gt; 300 umol/s"
</t>
  </si>
  <si>
    <t xml:space="preserve">"09:54:28 Lamp: ParIn -&gt;  50 uml"
</t>
  </si>
  <si>
    <t>09:54:06</t>
  </si>
  <si>
    <t xml:space="preserve">"09:54:28 Flow: Fixed -&gt; 300 umol/s"
</t>
  </si>
  <si>
    <t xml:space="preserve">"09:51:05 Lamp: ParIn -&gt;  25 uml"
</t>
  </si>
  <si>
    <t>09:50:42</t>
  </si>
  <si>
    <t xml:space="preserve">"09:51:05 Flow: Fixed -&gt; 300 umol/s"
</t>
  </si>
  <si>
    <t xml:space="preserve">"09:47:41 Lamp: ParIn -&gt;  0 uml"
</t>
  </si>
  <si>
    <t xml:space="preserve">"09:47:41 Flow: Fixed -&gt; 300 umol/s"
</t>
  </si>
  <si>
    <t xml:space="preserve">"09:47:41 Coolers: Off"
</t>
  </si>
  <si>
    <t xml:space="preserve">"09:47:41 CO2 Mixer: CO2R -&gt; 400 uml"
</t>
  </si>
  <si>
    <t xml:space="preserve">"09:47:41 Lamp: Off"
</t>
  </si>
  <si>
    <t xml:space="preserve">"09:47:17 Launched AutoProg /User/Configs/AutoProgs/LightCurve2"
</t>
  </si>
  <si>
    <t>Thr Sep 23 2021 09:47:17</t>
  </si>
  <si>
    <t xml:space="preserve">"11:30:58 Flow: Fixed -&gt; 300 umol/s"
</t>
  </si>
  <si>
    <t xml:space="preserve">"11:30:58 Coolers: Off"
</t>
  </si>
  <si>
    <t xml:space="preserve">"11:30:58 CO2 Mixer: CO2R -&gt; 400 uml"
</t>
  </si>
  <si>
    <t xml:space="preserve">"11:30:58 Lamp: ParIn -&gt;  2000 uml"
</t>
  </si>
  <si>
    <t>11:30:33</t>
  </si>
  <si>
    <t xml:space="preserve">"11:27:32 Lamp: ParIn -&gt;  2000 uml"
</t>
  </si>
  <si>
    <t>11:27:07</t>
  </si>
  <si>
    <t xml:space="preserve">"11:27:31 Flow: Fixed -&gt; 300 umol/s"
</t>
  </si>
  <si>
    <t xml:space="preserve">"11:24:06 Lamp: ParIn -&gt;  1600 uml"
</t>
  </si>
  <si>
    <t>11:23:42</t>
  </si>
  <si>
    <t xml:space="preserve">"11:24:06 Flow: Fixed -&gt; 300 umol/s"
</t>
  </si>
  <si>
    <t xml:space="preserve">"11:20:41 Lamp: ParIn -&gt;  1250 uml"
</t>
  </si>
  <si>
    <t>11:20:17</t>
  </si>
  <si>
    <t xml:space="preserve">"11:20:41 Flow: Fixed -&gt; 300 umol/s"
</t>
  </si>
  <si>
    <t xml:space="preserve">"11:17:16 Lamp: ParIn -&gt;  1000 uml"
</t>
  </si>
  <si>
    <t>11:16:52</t>
  </si>
  <si>
    <t xml:space="preserve">"11:17:16 Flow: Fixed -&gt; 300 umol/s"
</t>
  </si>
  <si>
    <t xml:space="preserve">"11:13:51 Lamp: ParIn -&gt;  750 uml"
</t>
  </si>
  <si>
    <t>11:13:28</t>
  </si>
  <si>
    <t xml:space="preserve">"11:13:51 Flow: Fixed -&gt; 300 umol/s"
</t>
  </si>
  <si>
    <t xml:space="preserve">"11:10:27 Lamp: ParIn -&gt;  500 uml"
</t>
  </si>
  <si>
    <t xml:space="preserve">"11:10:27 Flow: Fixed -&gt; 300 umol/s"
</t>
  </si>
  <si>
    <t xml:space="preserve">"11:07:03 Lamp: ParIn -&gt;  300 uml"
</t>
  </si>
  <si>
    <t>11:06:40</t>
  </si>
  <si>
    <t xml:space="preserve">"11:03:39 Lamp: ParIn -&gt;  150 uml"
</t>
  </si>
  <si>
    <t>11:03:16</t>
  </si>
  <si>
    <t xml:space="preserve">"11:03:39 Flow: Fixed -&gt; 300 umol/s"
</t>
  </si>
  <si>
    <t xml:space="preserve">"11:00:15 Lamp: ParIn -&gt;  100 uml"
</t>
  </si>
  <si>
    <t>10:59:52</t>
  </si>
  <si>
    <t xml:space="preserve">"11:00:15 Flow: Fixed -&gt; 300 umol/s"
</t>
  </si>
  <si>
    <t xml:space="preserve">"10:56:51 Lamp: ParIn -&gt;  50 uml"
</t>
  </si>
  <si>
    <t>10:56:28</t>
  </si>
  <si>
    <t xml:space="preserve">"10:56:51 Flow: Fixed -&gt; 300 umol/s"
</t>
  </si>
  <si>
    <t xml:space="preserve">"10:53:27 Lamp: ParIn -&gt;  25 uml"
</t>
  </si>
  <si>
    <t>10:53:03</t>
  </si>
  <si>
    <t xml:space="preserve">"10:53:27 Flow: Fixed -&gt; 300 umol/s"
</t>
  </si>
  <si>
    <t xml:space="preserve">"10:50:02 Lamp: ParIn -&gt;  0 uml"
</t>
  </si>
  <si>
    <t xml:space="preserve">"10:50:02 Flow: Fixed -&gt; 300 umol/s"
</t>
  </si>
  <si>
    <t xml:space="preserve">"10:50:02 Coolers: Off"
</t>
  </si>
  <si>
    <t xml:space="preserve">"10:50:02 CO2 Mixer: CO2R -&gt; 400 uml"
</t>
  </si>
  <si>
    <t xml:space="preserve">"10:50:02 Lamp: Off"
</t>
  </si>
  <si>
    <t xml:space="preserve">"10:48:37 Launched AutoProg /User/Configs/AutoProgs/LightCurve2"
</t>
  </si>
  <si>
    <t>Thr Sep 23 2021 10:48:37</t>
  </si>
  <si>
    <t xml:space="preserve">"11:16:32 Coolers: Off"
</t>
  </si>
  <si>
    <t xml:space="preserve">"11:16:32 CO2 Mixer: CO2R -&gt; 400 uml"
</t>
  </si>
  <si>
    <t xml:space="preserve">"11:16:32 Lamp: ParIn -&gt;  2000 uml"
</t>
  </si>
  <si>
    <t>11:16:09</t>
  </si>
  <si>
    <t xml:space="preserve">"11:16:31 Flow: Fixed -&gt; 300 umol/s"
</t>
  </si>
  <si>
    <t xml:space="preserve">"11:13:08 Lamp: ParIn -&gt;  2000 uml"
</t>
  </si>
  <si>
    <t>11:12:46</t>
  </si>
  <si>
    <t xml:space="preserve">"11:13:08 Flow: Fixed -&gt; 300 umol/s"
</t>
  </si>
  <si>
    <t xml:space="preserve">"11:09:45 Lamp: ParIn -&gt;  1600 uml"
</t>
  </si>
  <si>
    <t>11:09:22</t>
  </si>
  <si>
    <t xml:space="preserve">"11:09:45 Flow: Fixed -&gt; 300 umol/s"
</t>
  </si>
  <si>
    <t xml:space="preserve">"11:06:21 Lamp: ParIn -&gt;  1250 uml"
</t>
  </si>
  <si>
    <t>11:05:58</t>
  </si>
  <si>
    <t xml:space="preserve">"11:06:21 Flow: Fixed -&gt; 300 umol/s"
</t>
  </si>
  <si>
    <t xml:space="preserve">"11:02:57 Lamp: ParIn -&gt;  1000 uml"
</t>
  </si>
  <si>
    <t>11:02:34</t>
  </si>
  <si>
    <t xml:space="preserve">"11:02:56 Flow: Fixed -&gt; 300 umol/s"
</t>
  </si>
  <si>
    <t xml:space="preserve">"10:59:33 Lamp: ParIn -&gt;  750 uml"
</t>
  </si>
  <si>
    <t>10:59:11</t>
  </si>
  <si>
    <t xml:space="preserve">"10:59:33 Flow: Fixed -&gt; 300 umol/s"
</t>
  </si>
  <si>
    <t xml:space="preserve">"10:56:10 Lamp: ParIn -&gt;  500 uml"
</t>
  </si>
  <si>
    <t>10:55:47</t>
  </si>
  <si>
    <t xml:space="preserve">"10:56:09 Flow: Fixed -&gt; 300 umol/s"
</t>
  </si>
  <si>
    <t xml:space="preserve">"10:52:46 Lamp: ParIn -&gt;  300 uml"
</t>
  </si>
  <si>
    <t>10:52:24</t>
  </si>
  <si>
    <t xml:space="preserve">"10:52:46 Flow: Fixed -&gt; 300 umol/s"
</t>
  </si>
  <si>
    <t xml:space="preserve">"10:49:23 Lamp: ParIn -&gt;  150 uml"
</t>
  </si>
  <si>
    <t>10:49:00</t>
  </si>
  <si>
    <t xml:space="preserve">"10:49:23 Flow: Fixed -&gt; 300 umol/s"
</t>
  </si>
  <si>
    <t xml:space="preserve">"10:45:59 Lamp: ParIn -&gt;  100 uml"
</t>
  </si>
  <si>
    <t>10:45:36</t>
  </si>
  <si>
    <t xml:space="preserve">"10:45:59 Flow: Fixed -&gt; 300 umol/s"
</t>
  </si>
  <si>
    <t xml:space="preserve">"10:42:35 Lamp: ParIn -&gt;  50 uml"
</t>
  </si>
  <si>
    <t>10:42:12</t>
  </si>
  <si>
    <t xml:space="preserve">"10:42:35 Flow: Fixed -&gt; 300 umol/s"
</t>
  </si>
  <si>
    <t xml:space="preserve">"10:39:11 Lamp: ParIn -&gt;  25 uml"
</t>
  </si>
  <si>
    <t>10:38:48</t>
  </si>
  <si>
    <t xml:space="preserve">"10:39:11 Flow: Fixed -&gt; 300 umol/s"
</t>
  </si>
  <si>
    <t xml:space="preserve">"10:35:47 Lamp: ParIn -&gt;  0 uml"
</t>
  </si>
  <si>
    <t xml:space="preserve">"10:35:47 Flow: Fixed -&gt; 300 umol/s"
</t>
  </si>
  <si>
    <t xml:space="preserve">"10:35:47 Coolers: Off"
</t>
  </si>
  <si>
    <t xml:space="preserve">"10:35:47 CO2 Mixer: CO2R -&gt; 400 uml"
</t>
  </si>
  <si>
    <t xml:space="preserve">"10:35:47 Lamp: Off"
</t>
  </si>
  <si>
    <t xml:space="preserve">"10:34:26 Launched AutoProg /User/Configs/AutoProgs/LightCurve2"
</t>
  </si>
  <si>
    <t>Thr Sep 23 2021 10:34:26</t>
  </si>
  <si>
    <t xml:space="preserve">"11:15:48 Flow: Fixed -&gt; 300 umol/s"
</t>
  </si>
  <si>
    <t xml:space="preserve">"11:15:48 Coolers: Off"
</t>
  </si>
  <si>
    <t xml:space="preserve">"11:15:48 CO2 Mixer: CO2R -&gt; 400 uml"
</t>
  </si>
  <si>
    <t xml:space="preserve">"11:15:47 Lamp: ParIn -&gt;  2000 uml"
</t>
  </si>
  <si>
    <t>11:15:26</t>
  </si>
  <si>
    <t xml:space="preserve">"11:15:47 Flow: Fixed -&gt; 300 umol/s"
</t>
  </si>
  <si>
    <t xml:space="preserve">"11:12:25 Lamp: ParIn -&gt;  2000 uml"
</t>
  </si>
  <si>
    <t>11:12:03</t>
  </si>
  <si>
    <t xml:space="preserve">"11:12:25 Flow: Fixed -&gt; 300 umol/s"
</t>
  </si>
  <si>
    <t xml:space="preserve">"11:09:02 Lamp: ParIn -&gt;  1600 uml"
</t>
  </si>
  <si>
    <t>11:08:40</t>
  </si>
  <si>
    <t xml:space="preserve">"11:09:01 Flow: Fixed -&gt; 300 umol/s"
</t>
  </si>
  <si>
    <t xml:space="preserve">"11:05:39 Lamp: ParIn -&gt;  1250 uml"
</t>
  </si>
  <si>
    <t xml:space="preserve">"11:05:39 Flow: Fixed -&gt; 300 umol/s"
</t>
  </si>
  <si>
    <t xml:space="preserve">"11:02:16 Lamp: ParIn -&gt;  1000 uml"
</t>
  </si>
  <si>
    <t>11:01:54</t>
  </si>
  <si>
    <t xml:space="preserve">"10:58:53 Lamp: ParIn -&gt;  750 uml"
</t>
  </si>
  <si>
    <t>10:58:31</t>
  </si>
  <si>
    <t xml:space="preserve">"10:58:53 Flow: Fixed -&gt; 300 umol/s"
</t>
  </si>
  <si>
    <t xml:space="preserve">"10:55:30 Lamp: ParIn -&gt;  500 uml"
</t>
  </si>
  <si>
    <t>10:55:08</t>
  </si>
  <si>
    <t xml:space="preserve">"10:52:07 Lamp: ParIn -&gt;  300 uml"
</t>
  </si>
  <si>
    <t>10:51:45</t>
  </si>
  <si>
    <t xml:space="preserve">"10:52:07 Flow: Fixed -&gt; 300 umol/s"
</t>
  </si>
  <si>
    <t xml:space="preserve">"10:48:44 Lamp: ParIn -&gt;  150 uml"
</t>
  </si>
  <si>
    <t>10:48:22</t>
  </si>
  <si>
    <t xml:space="preserve">"10:48:44 Flow: Fixed -&gt; 300 umol/s"
</t>
  </si>
  <si>
    <t xml:space="preserve">"10:45:21 Lamp: ParIn -&gt;  100 uml"
</t>
  </si>
  <si>
    <t>10:44:59</t>
  </si>
  <si>
    <t xml:space="preserve">"10:45:21 Flow: Fixed -&gt; 300 umol/s"
</t>
  </si>
  <si>
    <t xml:space="preserve">"10:41:58 Lamp: ParIn -&gt;  50 uml"
</t>
  </si>
  <si>
    <t>10:41:36</t>
  </si>
  <si>
    <t xml:space="preserve">"10:41:58 Flow: Fixed -&gt; 300 umol/s"
</t>
  </si>
  <si>
    <t xml:space="preserve">"10:38:35 Lamp: ParIn -&gt;  25 uml"
</t>
  </si>
  <si>
    <t>10:38:12</t>
  </si>
  <si>
    <t xml:space="preserve">"10:35:11 Lamp: ParIn -&gt;  0 uml"
</t>
  </si>
  <si>
    <t xml:space="preserve">"10:35:11 Flow: Fixed -&gt; 300 umol/s"
</t>
  </si>
  <si>
    <t xml:space="preserve">"10:35:11 Coolers: Off"
</t>
  </si>
  <si>
    <t xml:space="preserve">"10:35:11 CO2 Mixer: CO2R -&gt; 400 uml"
</t>
  </si>
  <si>
    <t xml:space="preserve">"10:35:11 Lamp: Off"
</t>
  </si>
  <si>
    <t xml:space="preserve">"10:33:52 Launched AutoProg /User/Configs/AutoProgs/LightCurve2"
</t>
  </si>
  <si>
    <t>Thr Sep 23 2021 10:33:52</t>
  </si>
  <si>
    <t xml:space="preserve">"12:16:54 Coolers: Off"
</t>
  </si>
  <si>
    <t xml:space="preserve">"12:16:54 CO2 Mixer: CO2R -&gt; 400 uml"
</t>
  </si>
  <si>
    <t xml:space="preserve">"12:16:54 Lamp: ParIn -&gt;  2000 uml"
</t>
  </si>
  <si>
    <t xml:space="preserve">"12:13:28 Lamp: ParIn -&gt;  2000 uml"
</t>
  </si>
  <si>
    <t xml:space="preserve">"12:13:28 Flow: Fixed -&gt; 300 umol/s"
</t>
  </si>
  <si>
    <t xml:space="preserve">"12:10:02 Lamp: ParIn -&gt;  1600 uml"
</t>
  </si>
  <si>
    <t>12:09:38</t>
  </si>
  <si>
    <t xml:space="preserve">"12:06:37 Lamp: ParIn -&gt;  1250 uml"
</t>
  </si>
  <si>
    <t>12:06:13</t>
  </si>
  <si>
    <t xml:space="preserve">"12:06:37 Flow: Fixed -&gt; 300 umol/s"
</t>
  </si>
  <si>
    <t xml:space="preserve">"12:03:12 Lamp: ParIn -&gt;  1000 uml"
</t>
  </si>
  <si>
    <t>12:02:48</t>
  </si>
  <si>
    <t xml:space="preserve">"12:03:11 Flow: Fixed -&gt; 300 umol/s"
</t>
  </si>
  <si>
    <t xml:space="preserve">"11:59:47 Lamp: ParIn -&gt;  750 uml"
</t>
  </si>
  <si>
    <t>11:59:23</t>
  </si>
  <si>
    <t xml:space="preserve">"11:59:47 Flow: Fixed -&gt; 300 umol/s"
</t>
  </si>
  <si>
    <t xml:space="preserve">"11:56:22 Lamp: ParIn -&gt;  500 uml"
</t>
  </si>
  <si>
    <t>11:55:58</t>
  </si>
  <si>
    <t xml:space="preserve">"11:56:22 Flow: Fixed -&gt; 300 umol/s"
</t>
  </si>
  <si>
    <t xml:space="preserve">"11:52:57 Lamp: ParIn -&gt;  300 uml"
</t>
  </si>
  <si>
    <t>11:52:34</t>
  </si>
  <si>
    <t xml:space="preserve">"11:52:57 Flow: Fixed -&gt; 300 umol/s"
</t>
  </si>
  <si>
    <t xml:space="preserve">"11:49:33 Lamp: ParIn -&gt;  150 uml"
</t>
  </si>
  <si>
    <t>11:49:10</t>
  </si>
  <si>
    <t xml:space="preserve">"11:49:33 Flow: Fixed -&gt; 300 umol/s"
</t>
  </si>
  <si>
    <t xml:space="preserve">"11:46:09 Lamp: ParIn -&gt;  100 uml"
</t>
  </si>
  <si>
    <t>11:45:46</t>
  </si>
  <si>
    <t xml:space="preserve">"11:46:09 Flow: Fixed -&gt; 300 umol/s"
</t>
  </si>
  <si>
    <t xml:space="preserve">"11:42:45 Lamp: ParIn -&gt;  50 uml"
</t>
  </si>
  <si>
    <t>11:42:22</t>
  </si>
  <si>
    <t xml:space="preserve">"11:42:45 Flow: Fixed -&gt; 300 umol/s"
</t>
  </si>
  <si>
    <t xml:space="preserve">"11:39:21 Lamp: ParIn -&gt;  25 uml"
</t>
  </si>
  <si>
    <t>11:38:57</t>
  </si>
  <si>
    <t xml:space="preserve">"11:39:20 Flow: Fixed -&gt; 300 umol/s"
</t>
  </si>
  <si>
    <t xml:space="preserve">"11:35:56 Lamp: ParIn -&gt;  0 uml"
</t>
  </si>
  <si>
    <t xml:space="preserve">"11:35:56 Flow: Fixed -&gt; 300 umol/s"
</t>
  </si>
  <si>
    <t xml:space="preserve">"11:35:56 Coolers: Off"
</t>
  </si>
  <si>
    <t xml:space="preserve">"11:35:56 CO2 Mixer: CO2R -&gt; 400 uml"
</t>
  </si>
  <si>
    <t xml:space="preserve">"11:35:56 Lamp: Off"
</t>
  </si>
  <si>
    <t xml:space="preserve">"11:35:51 Launched AutoProg /User/Configs/AutoProgs/LightCurve2"
</t>
  </si>
  <si>
    <t>Thr Sep 23 2021 11:35:51</t>
  </si>
  <si>
    <t xml:space="preserve">"12:02:35 Flow: Fixed -&gt; 300 umol/s"
</t>
  </si>
  <si>
    <t xml:space="preserve">"12:02:35 Coolers: Off"
</t>
  </si>
  <si>
    <t xml:space="preserve">"12:02:35 CO2 Mixer: CO2R -&gt; 400 uml"
</t>
  </si>
  <si>
    <t xml:space="preserve">"12:02:34 Lamp: ParIn -&gt;  2000 uml"
</t>
  </si>
  <si>
    <t>12:02:10</t>
  </si>
  <si>
    <t xml:space="preserve">"12:02:34 Flow: Fixed -&gt; 300 umol/s"
</t>
  </si>
  <si>
    <t xml:space="preserve">"11:59:09 Lamp: ParIn -&gt;  2000 uml"
</t>
  </si>
  <si>
    <t>11:58:45</t>
  </si>
  <si>
    <t xml:space="preserve">"11:55:44 Lamp: ParIn -&gt;  1600 uml"
</t>
  </si>
  <si>
    <t>11:55:20</t>
  </si>
  <si>
    <t xml:space="preserve">"11:55:44 Flow: Fixed -&gt; 300 umol/s"
</t>
  </si>
  <si>
    <t xml:space="preserve">"11:52:19 Lamp: ParIn -&gt;  1250 uml"
</t>
  </si>
  <si>
    <t>11:51:56</t>
  </si>
  <si>
    <t xml:space="preserve">"11:52:19 Flow: Fixed -&gt; 300 umol/s"
</t>
  </si>
  <si>
    <t xml:space="preserve">"11:48:55 Lamp: ParIn -&gt;  1000 uml"
</t>
  </si>
  <si>
    <t>11:48:32</t>
  </si>
  <si>
    <t xml:space="preserve">"11:48:55 Flow: Fixed -&gt; 300 umol/s"
</t>
  </si>
  <si>
    <t xml:space="preserve">"11:45:31 Lamp: ParIn -&gt;  750 uml"
</t>
  </si>
  <si>
    <t>11:45:07</t>
  </si>
  <si>
    <t xml:space="preserve">"11:45:30 Flow: Fixed -&gt; 300 umol/s"
</t>
  </si>
  <si>
    <t xml:space="preserve">"11:42:06 Lamp: ParIn -&gt;  500 uml"
</t>
  </si>
  <si>
    <t>11:41:43</t>
  </si>
  <si>
    <t xml:space="preserve">"11:42:06 Flow: Fixed -&gt; 300 umol/s"
</t>
  </si>
  <si>
    <t xml:space="preserve">"11:38:42 Lamp: ParIn -&gt;  300 uml"
</t>
  </si>
  <si>
    <t>11:38:19</t>
  </si>
  <si>
    <t xml:space="preserve">"11:38:42 Flow: Fixed -&gt; 300 umol/s"
</t>
  </si>
  <si>
    <t xml:space="preserve">"11:35:18 Lamp: ParIn -&gt;  150 uml"
</t>
  </si>
  <si>
    <t>11:34:55</t>
  </si>
  <si>
    <t xml:space="preserve">"11:35:17 Flow: Fixed -&gt; 300 umol/s"
</t>
  </si>
  <si>
    <t xml:space="preserve">"11:31:54 Lamp: ParIn -&gt;  100 uml"
</t>
  </si>
  <si>
    <t>11:31:31</t>
  </si>
  <si>
    <t xml:space="preserve">"11:31:54 Flow: Fixed -&gt; 300 umol/s"
</t>
  </si>
  <si>
    <t xml:space="preserve">"11:28:30 Lamp: ParIn -&gt;  50 uml"
</t>
  </si>
  <si>
    <t>11:28:07</t>
  </si>
  <si>
    <t xml:space="preserve">"11:28:30 Flow: Fixed -&gt; 300 umol/s"
</t>
  </si>
  <si>
    <t xml:space="preserve">"11:25:06 Lamp: ParIn -&gt;  25 uml"
</t>
  </si>
  <si>
    <t>11:24:43</t>
  </si>
  <si>
    <t xml:space="preserve">"11:25:06 Flow: Fixed -&gt; 300 umol/s"
</t>
  </si>
  <si>
    <t xml:space="preserve">"11:21:42 Lamp: ParIn -&gt;  0 uml"
</t>
  </si>
  <si>
    <t xml:space="preserve">"11:21:42 Flow: Fixed -&gt; 300 umol/s"
</t>
  </si>
  <si>
    <t xml:space="preserve">"11:21:42 Coolers: Off"
</t>
  </si>
  <si>
    <t xml:space="preserve">"11:21:42 CO2 Mixer: CO2R -&gt; 400 uml"
</t>
  </si>
  <si>
    <t xml:space="preserve">"11:21:42 Lamp: Off"
</t>
  </si>
  <si>
    <t xml:space="preserve">"11:21:36 Launched AutoProg /User/Configs/AutoProgs/LightCurve2"
</t>
  </si>
  <si>
    <t>Thr Sep 23 2021 11:21:35</t>
  </si>
  <si>
    <t xml:space="preserve">"12:01:42 Flow: Fixed -&gt; 300 umol/s"
</t>
  </si>
  <si>
    <t xml:space="preserve">"12:01:42 Coolers: Off"
</t>
  </si>
  <si>
    <t xml:space="preserve">"12:01:42 CO2 Mixer: CO2R -&gt; 400 uml"
</t>
  </si>
  <si>
    <t xml:space="preserve">"12:01:42 Lamp: ParIn -&gt;  2000 uml"
</t>
  </si>
  <si>
    <t>12:01:20</t>
  </si>
  <si>
    <t xml:space="preserve">"11:58:19 Lamp: ParIn -&gt;  2000 uml"
</t>
  </si>
  <si>
    <t>11:57:57</t>
  </si>
  <si>
    <t xml:space="preserve">"11:58:19 Flow: Fixed -&gt; 300 umol/s"
</t>
  </si>
  <si>
    <t xml:space="preserve">"11:54:56 Lamp: ParIn -&gt;  1600 uml"
</t>
  </si>
  <si>
    <t>11:54:34</t>
  </si>
  <si>
    <t xml:space="preserve">"11:54:56 Flow: Fixed -&gt; 300 umol/s"
</t>
  </si>
  <si>
    <t xml:space="preserve">"11:51:33 Lamp: ParIn -&gt;  1250 uml"
</t>
  </si>
  <si>
    <t>11:51:11</t>
  </si>
  <si>
    <t xml:space="preserve">"11:51:33 Flow: Fixed -&gt; 300 umol/s"
</t>
  </si>
  <si>
    <t xml:space="preserve">"11:48:10 Lamp: ParIn -&gt;  1000 uml"
</t>
  </si>
  <si>
    <t>11:47:48</t>
  </si>
  <si>
    <t xml:space="preserve">"11:48:10 Flow: Fixed -&gt; 300 umol/s"
</t>
  </si>
  <si>
    <t xml:space="preserve">"11:44:47 Lamp: ParIn -&gt;  750 uml"
</t>
  </si>
  <si>
    <t xml:space="preserve">"11:44:46 Flow: Fixed -&gt; 300 umol/s"
</t>
  </si>
  <si>
    <t xml:space="preserve">"11:41:23 Lamp: ParIn -&gt;  500 uml"
</t>
  </si>
  <si>
    <t>11:41:01</t>
  </si>
  <si>
    <t xml:space="preserve">"11:38:00 Lamp: ParIn -&gt;  300 uml"
</t>
  </si>
  <si>
    <t xml:space="preserve">"11:38:00 Flow: Fixed -&gt; 300 umol/s"
</t>
  </si>
  <si>
    <t xml:space="preserve">"11:34:37 Lamp: ParIn -&gt;  150 uml"
</t>
  </si>
  <si>
    <t>11:34:15</t>
  </si>
  <si>
    <t xml:space="preserve">"11:31:14 Lamp: ParIn -&gt;  100 uml"
</t>
  </si>
  <si>
    <t>11:30:52</t>
  </si>
  <si>
    <t xml:space="preserve">"11:31:14 Flow: Fixed -&gt; 300 umol/s"
</t>
  </si>
  <si>
    <t xml:space="preserve">"11:27:51 Lamp: ParIn -&gt;  50 uml"
</t>
  </si>
  <si>
    <t>11:27:29</t>
  </si>
  <si>
    <t xml:space="preserve">"11:27:51 Flow: Fixed -&gt; 300 umol/s"
</t>
  </si>
  <si>
    <t xml:space="preserve">"11:24:28 Lamp: ParIn -&gt;  25 uml"
</t>
  </si>
  <si>
    <t xml:space="preserve">"11:24:28 Flow: Fixed -&gt; 300 umol/s"
</t>
  </si>
  <si>
    <t xml:space="preserve">"11:21:04 Lamp: Off"
</t>
  </si>
  <si>
    <t xml:space="preserve">"11:21:00 Launched AutoProg /User/Configs/AutoProgs/LightCurve2"
</t>
  </si>
  <si>
    <t>Thr Sep 23 2021 11:21:00</t>
  </si>
  <si>
    <t xml:space="preserve">"13:04:47 Flow: Fixed -&gt; 300 umol/s"
</t>
  </si>
  <si>
    <t xml:space="preserve">"13:04:47 Coolers: Off"
</t>
  </si>
  <si>
    <t xml:space="preserve">"13:04:47 CO2 Mixer: CO2R -&gt; 400 uml"
</t>
  </si>
  <si>
    <t xml:space="preserve">"13:04:46 Lamp: ParIn -&gt;  2000 uml"
</t>
  </si>
  <si>
    <t>13:04:22</t>
  </si>
  <si>
    <t xml:space="preserve">"13:01:21 Lamp: ParIn -&gt;  2000 uml"
</t>
  </si>
  <si>
    <t>13:00:57</t>
  </si>
  <si>
    <t xml:space="preserve">"13:01:21 Flow: Fixed -&gt; 300 umol/s"
</t>
  </si>
  <si>
    <t xml:space="preserve">"12:57:56 Lamp: ParIn -&gt;  1600 uml"
</t>
  </si>
  <si>
    <t>12:57:32</t>
  </si>
  <si>
    <t xml:space="preserve">"12:57:56 Flow: Fixed -&gt; 300 umol/s"
</t>
  </si>
  <si>
    <t xml:space="preserve">"12:54:31 Lamp: ParIn -&gt;  1250 uml"
</t>
  </si>
  <si>
    <t>12:54:07</t>
  </si>
  <si>
    <t xml:space="preserve">"12:54:31 Flow: Fixed -&gt; 300 umol/s"
</t>
  </si>
  <si>
    <t xml:space="preserve">"12:51:06 Lamp: ParIn -&gt;  1000 uml"
</t>
  </si>
  <si>
    <t>12:50:42</t>
  </si>
  <si>
    <t xml:space="preserve">"12:51:06 Flow: Fixed -&gt; 300 umol/s"
</t>
  </si>
  <si>
    <t xml:space="preserve">"12:47:41 Lamp: ParIn -&gt;  750 uml"
</t>
  </si>
  <si>
    <t>12:47:17</t>
  </si>
  <si>
    <t xml:space="preserve">"12:47:40 Flow: Fixed -&gt; 300 umol/s"
</t>
  </si>
  <si>
    <t xml:space="preserve">"12:44:16 Lamp: ParIn -&gt;  500 uml"
</t>
  </si>
  <si>
    <t>12:43:52</t>
  </si>
  <si>
    <t xml:space="preserve">"12:44:16 Flow: Fixed -&gt; 300 umol/s"
</t>
  </si>
  <si>
    <t xml:space="preserve">"12:40:51 Lamp: ParIn -&gt;  300 uml"
</t>
  </si>
  <si>
    <t>12:40:27</t>
  </si>
  <si>
    <t xml:space="preserve">"12:40:50 Flow: Fixed -&gt; 300 umol/s"
</t>
  </si>
  <si>
    <t xml:space="preserve">"12:37:26 Lamp: ParIn -&gt;  150 uml"
</t>
  </si>
  <si>
    <t>12:37:02</t>
  </si>
  <si>
    <t xml:space="preserve">"12:37:26 Flow: Fixed -&gt; 300 umol/s"
</t>
  </si>
  <si>
    <t xml:space="preserve">"12:34:01 Lamp: ParIn -&gt;  100 uml"
</t>
  </si>
  <si>
    <t>12:33:37</t>
  </si>
  <si>
    <t xml:space="preserve">"12:34:01 Flow: Fixed -&gt; 300 umol/s"
</t>
  </si>
  <si>
    <t xml:space="preserve">"12:30:36 Lamp: ParIn -&gt;  50 uml"
</t>
  </si>
  <si>
    <t>12:30:12</t>
  </si>
  <si>
    <t xml:space="preserve">"12:30:36 Flow: Fixed -&gt; 300 umol/s"
</t>
  </si>
  <si>
    <t xml:space="preserve">"12:27:11 Lamp: ParIn -&gt;  25 uml"
</t>
  </si>
  <si>
    <t xml:space="preserve">"12:23:46 Lamp: ParIn -&gt;  0 uml"
</t>
  </si>
  <si>
    <t xml:space="preserve">"12:23:46 Coolers: Off"
</t>
  </si>
  <si>
    <t xml:space="preserve">"12:23:46 CO2 Mixer: CO2R -&gt; 400 uml"
</t>
  </si>
  <si>
    <t xml:space="preserve">"12:23:46 Lamp: Off"
</t>
  </si>
  <si>
    <t xml:space="preserve">"12:21:35 Launched AutoProg /User/Configs/AutoProgs/LightCurve2"
</t>
  </si>
  <si>
    <t>Thr Sep 23 2021 12:21:35</t>
  </si>
  <si>
    <t xml:space="preserve">"12:50:49 Flow: Fixed -&gt; 300 umol/s"
</t>
  </si>
  <si>
    <t xml:space="preserve">"12:50:49 Coolers: Off"
</t>
  </si>
  <si>
    <t xml:space="preserve">"12:50:49 CO2 Mixer: CO2R -&gt; 400 uml"
</t>
  </si>
  <si>
    <t xml:space="preserve">"12:50:49 Lamp: ParIn -&gt;  2000 uml"
</t>
  </si>
  <si>
    <t>12:50:24</t>
  </si>
  <si>
    <t xml:space="preserve">"12:47:23 Lamp: ParIn -&gt;  2000 uml"
</t>
  </si>
  <si>
    <t>12:46:57</t>
  </si>
  <si>
    <t xml:space="preserve">"12:47:23 Flow: Fixed -&gt; 300 umol/s"
</t>
  </si>
  <si>
    <t xml:space="preserve">"12:43:56 Lamp: ParIn -&gt;  1600 uml"
</t>
  </si>
  <si>
    <t>12:43:31</t>
  </si>
  <si>
    <t xml:space="preserve">"12:43:56 Flow: Fixed -&gt; 300 umol/s"
</t>
  </si>
  <si>
    <t xml:space="preserve">"12:40:30 Lamp: ParIn -&gt;  1250 uml"
</t>
  </si>
  <si>
    <t>12:40:05</t>
  </si>
  <si>
    <t xml:space="preserve">"12:40:30 Flow: Fixed -&gt; 300 umol/s"
</t>
  </si>
  <si>
    <t xml:space="preserve">"12:37:04 Lamp: ParIn -&gt;  1000 uml"
</t>
  </si>
  <si>
    <t>12:36:39</t>
  </si>
  <si>
    <t xml:space="preserve">"12:37:04 Flow: Fixed -&gt; 300 umol/s"
</t>
  </si>
  <si>
    <t xml:space="preserve">"12:33:38 Lamp: ParIn -&gt;  750 uml"
</t>
  </si>
  <si>
    <t>12:33:13</t>
  </si>
  <si>
    <t xml:space="preserve">"12:33:38 Flow: Fixed -&gt; 300 umol/s"
</t>
  </si>
  <si>
    <t xml:space="preserve">"12:30:12 Lamp: ParIn -&gt;  500 uml"
</t>
  </si>
  <si>
    <t>12:29:47</t>
  </si>
  <si>
    <t xml:space="preserve">"12:30:12 Flow: Fixed -&gt; 300 umol/s"
</t>
  </si>
  <si>
    <t xml:space="preserve">"12:26:46 Lamp: ParIn -&gt;  300 uml"
</t>
  </si>
  <si>
    <t>12:26:21</t>
  </si>
  <si>
    <t xml:space="preserve">"12:26:46 Flow: Fixed -&gt; 300 umol/s"
</t>
  </si>
  <si>
    <t xml:space="preserve">"12:23:20 Lamp: ParIn -&gt;  150 uml"
</t>
  </si>
  <si>
    <t>12:22:55</t>
  </si>
  <si>
    <t xml:space="preserve">"12:23:20 Flow: Fixed -&gt; 300 umol/s"
</t>
  </si>
  <si>
    <t xml:space="preserve">"12:19:54 Lamp: ParIn -&gt;  100 uml"
</t>
  </si>
  <si>
    <t>12:19:29</t>
  </si>
  <si>
    <t xml:space="preserve">"12:19:54 Flow: Fixed -&gt; 300 umol/s"
</t>
  </si>
  <si>
    <t xml:space="preserve">"12:16:28 Lamp: ParIn -&gt;  50 uml"
</t>
  </si>
  <si>
    <t>12:16:03</t>
  </si>
  <si>
    <t xml:space="preserve">"12:16:28 Flow: Fixed -&gt; 300 umol/s"
</t>
  </si>
  <si>
    <t xml:space="preserve">"12:13:02 Lamp: ParIn -&gt;  25 uml"
</t>
  </si>
  <si>
    <t>12:12:37</t>
  </si>
  <si>
    <t xml:space="preserve">"12:13:02 Flow: Fixed -&gt; 300 umol/s"
</t>
  </si>
  <si>
    <t xml:space="preserve">"12:09:36 Lamp: ParIn -&gt;  0 uml"
</t>
  </si>
  <si>
    <t xml:space="preserve">"12:09:36 Flow: Fixed -&gt; 300 umol/s"
</t>
  </si>
  <si>
    <t xml:space="preserve">"12:09:36 Coolers: Off"
</t>
  </si>
  <si>
    <t xml:space="preserve">"12:09:36 CO2 Mixer: CO2R -&gt; 400 uml"
</t>
  </si>
  <si>
    <t xml:space="preserve">"12:09:36 Lamp: Off"
</t>
  </si>
  <si>
    <t xml:space="preserve">"12:07:19 Launched AutoProg /User/Configs/AutoProgs/LightCurve2"
</t>
  </si>
  <si>
    <t>Thr Sep 23 2021 12:07:19</t>
  </si>
  <si>
    <t xml:space="preserve">"12:49:35 Coolers: Off"
</t>
  </si>
  <si>
    <t xml:space="preserve">"12:49:35 CO2 Mixer: CO2R -&gt; 400 uml"
</t>
  </si>
  <si>
    <t xml:space="preserve">"12:49:35 Lamp: ParIn -&gt;  2000 uml"
</t>
  </si>
  <si>
    <t>12:49:12</t>
  </si>
  <si>
    <t xml:space="preserve">"12:46:11 Lamp: ParIn -&gt;  2000 uml"
</t>
  </si>
  <si>
    <t>12:45:48</t>
  </si>
  <si>
    <t xml:space="preserve">"12:42:47 Lamp: ParIn -&gt;  1600 uml"
</t>
  </si>
  <si>
    <t>12:42:25</t>
  </si>
  <si>
    <t xml:space="preserve">"12:39:24 Lamp: ParIn -&gt;  1250 uml"
</t>
  </si>
  <si>
    <t>12:39:02</t>
  </si>
  <si>
    <t xml:space="preserve">"12:39:24 Flow: Fixed -&gt; 300 umol/s"
</t>
  </si>
  <si>
    <t xml:space="preserve">"12:36:01 Lamp: ParIn -&gt;  1000 uml"
</t>
  </si>
  <si>
    <t>12:35:39</t>
  </si>
  <si>
    <t xml:space="preserve">"12:36:01 Flow: Fixed -&gt; 300 umol/s"
</t>
  </si>
  <si>
    <t xml:space="preserve">"12:32:38 Lamp: ParIn -&gt;  750 uml"
</t>
  </si>
  <si>
    <t>12:32:16</t>
  </si>
  <si>
    <t xml:space="preserve">"12:32:38 Flow: Fixed -&gt; 300 umol/s"
</t>
  </si>
  <si>
    <t xml:space="preserve">"12:29:15 Lamp: ParIn -&gt;  500 uml"
</t>
  </si>
  <si>
    <t>12:28:53</t>
  </si>
  <si>
    <t xml:space="preserve">"12:29:15 Flow: Fixed -&gt; 300 umol/s"
</t>
  </si>
  <si>
    <t xml:space="preserve">"12:25:52 Lamp: ParIn -&gt;  300 uml"
</t>
  </si>
  <si>
    <t>12:25:30</t>
  </si>
  <si>
    <t xml:space="preserve">"12:25:52 Flow: Fixed -&gt; 300 umol/s"
</t>
  </si>
  <si>
    <t xml:space="preserve">"12:22:29 Lamp: ParIn -&gt;  150 uml"
</t>
  </si>
  <si>
    <t xml:space="preserve">"12:22:29 Flow: Fixed -&gt; 300 umol/s"
</t>
  </si>
  <si>
    <t xml:space="preserve">"12:19:06 Lamp: ParIn -&gt;  100 uml"
</t>
  </si>
  <si>
    <t>12:18:44</t>
  </si>
  <si>
    <t xml:space="preserve">"12:15:43 Lamp: ParIn -&gt;  50 uml"
</t>
  </si>
  <si>
    <t>12:15:21</t>
  </si>
  <si>
    <t xml:space="preserve">"12:15:43 Flow: Fixed -&gt; 300 umol/s"
</t>
  </si>
  <si>
    <t xml:space="preserve">"12:12:20 Lamp: ParIn -&gt;  25 uml"
</t>
  </si>
  <si>
    <t>12:11:58</t>
  </si>
  <si>
    <t xml:space="preserve">"12:08:57 Lamp: ParIn -&gt;  0 uml"
</t>
  </si>
  <si>
    <t xml:space="preserve">"12:08:57 Flow: Fixed -&gt; 300 umol/s"
</t>
  </si>
  <si>
    <t xml:space="preserve">"12:08:57 Coolers: Off"
</t>
  </si>
  <si>
    <t xml:space="preserve">"12:08:57 CO2 Mixer: CO2R -&gt; 400 uml"
</t>
  </si>
  <si>
    <t xml:space="preserve">"12:08:56 Lamp: Off"
</t>
  </si>
  <si>
    <t xml:space="preserve">"12:06:49 Launched AutoProg /User/Configs/AutoProgs/LightCurve2"
</t>
  </si>
  <si>
    <t>Thr Sep 23 2021 12:06:48</t>
  </si>
  <si>
    <t xml:space="preserve">"13:49:54 Flow: Fixed -&gt; 300 umol/s"
</t>
  </si>
  <si>
    <t xml:space="preserve">"13:49:54 Coolers: Off"
</t>
  </si>
  <si>
    <t xml:space="preserve">"13:49:54 CO2 Mixer: CO2R -&gt; 400 uml"
</t>
  </si>
  <si>
    <t xml:space="preserve">"13:49:54 Lamp: ParIn -&gt;  2000 uml"
</t>
  </si>
  <si>
    <t xml:space="preserve">"13:46:29 Lamp: ParIn -&gt;  2000 uml"
</t>
  </si>
  <si>
    <t>13:46:05</t>
  </si>
  <si>
    <t xml:space="preserve">"13:43:04 Lamp: ParIn -&gt;  1600 uml"
</t>
  </si>
  <si>
    <t>13:42:40</t>
  </si>
  <si>
    <t xml:space="preserve">"13:43:04 Flow: Fixed -&gt; 300 umol/s"
</t>
  </si>
  <si>
    <t xml:space="preserve">"13:39:39 Lamp: ParIn -&gt;  1250 uml"
</t>
  </si>
  <si>
    <t>13:39:15</t>
  </si>
  <si>
    <t xml:space="preserve">"13:39:39 Flow: Fixed -&gt; 300 umol/s"
</t>
  </si>
  <si>
    <t xml:space="preserve">"13:36:14 Lamp: ParIn -&gt;  1000 uml"
</t>
  </si>
  <si>
    <t>13:35:50</t>
  </si>
  <si>
    <t xml:space="preserve">"13:36:14 Flow: Fixed -&gt; 300 umol/s"
</t>
  </si>
  <si>
    <t xml:space="preserve">"13:32:49 Lamp: ParIn -&gt;  750 uml"
</t>
  </si>
  <si>
    <t>13:32:25</t>
  </si>
  <si>
    <t xml:space="preserve">"13:29:24 Lamp: ParIn -&gt;  500 uml"
</t>
  </si>
  <si>
    <t>13:29:00</t>
  </si>
  <si>
    <t xml:space="preserve">"13:29:24 Flow: Fixed -&gt; 300 umol/s"
</t>
  </si>
  <si>
    <t xml:space="preserve">"13:25:59 Lamp: ParIn -&gt;  300 uml"
</t>
  </si>
  <si>
    <t>13:25:35</t>
  </si>
  <si>
    <t xml:space="preserve">"13:25:59 Flow: Fixed -&gt; 300 umol/s"
</t>
  </si>
  <si>
    <t xml:space="preserve">"13:22:34 Lamp: ParIn -&gt;  150 uml"
</t>
  </si>
  <si>
    <t>13:22:10</t>
  </si>
  <si>
    <t xml:space="preserve">"13:22:34 Flow: Fixed -&gt; 300 umol/s"
</t>
  </si>
  <si>
    <t xml:space="preserve">"13:19:09 Lamp: ParIn -&gt;  100 uml"
</t>
  </si>
  <si>
    <t>13:18:45</t>
  </si>
  <si>
    <t xml:space="preserve">"13:19:09 Flow: Fixed -&gt; 300 umol/s"
</t>
  </si>
  <si>
    <t xml:space="preserve">"13:15:44 Lamp: ParIn -&gt;  50 uml"
</t>
  </si>
  <si>
    <t>13:15:20</t>
  </si>
  <si>
    <t xml:space="preserve">"13:15:44 Flow: Fixed -&gt; 300 umol/s"
</t>
  </si>
  <si>
    <t xml:space="preserve">"13:12:19 Lamp: ParIn -&gt;  25 uml"
</t>
  </si>
  <si>
    <t>13:11:55</t>
  </si>
  <si>
    <t xml:space="preserve">"13:12:19 Flow: Fixed -&gt; 300 umol/s"
</t>
  </si>
  <si>
    <t xml:space="preserve">"13:08:54 Lamp: ParIn -&gt;  0 uml"
</t>
  </si>
  <si>
    <t xml:space="preserve">"13:08:54 Flow: Fixed -&gt; 300 umol/s"
</t>
  </si>
  <si>
    <t xml:space="preserve">"13:08:54 Coolers: Off"
</t>
  </si>
  <si>
    <t xml:space="preserve">"13:08:54 CO2 Mixer: CO2R -&gt; 400 uml"
</t>
  </si>
  <si>
    <t xml:space="preserve">"13:08:54 Lamp: Off"
</t>
  </si>
  <si>
    <t xml:space="preserve">"13:08:49 Launched AutoProg /User/Configs/AutoProgs/LightCurve2"
</t>
  </si>
  <si>
    <t>Thr Sep 23 2021 13:08:49</t>
  </si>
  <si>
    <t xml:space="preserve">"13:35:54 Flow: Fixed -&gt; 300 umol/s"
</t>
  </si>
  <si>
    <t xml:space="preserve">"13:35:54 Coolers: Off"
</t>
  </si>
  <si>
    <t xml:space="preserve">"13:35:53 CO2 Mixer: CO2R -&gt; 400 uml"
</t>
  </si>
  <si>
    <t xml:space="preserve">"13:35:53 Lamp: ParIn -&gt;  2000 uml"
</t>
  </si>
  <si>
    <t>13:35:29</t>
  </si>
  <si>
    <t xml:space="preserve">"13:35:53 Flow: Fixed -&gt; 300 umol/s"
</t>
  </si>
  <si>
    <t xml:space="preserve">"13:32:28 Lamp: ParIn -&gt;  2000 uml"
</t>
  </si>
  <si>
    <t>13:32:03</t>
  </si>
  <si>
    <t xml:space="preserve">"13:32:28 Flow: Fixed -&gt; 300 umol/s"
</t>
  </si>
  <si>
    <t xml:space="preserve">"13:29:02 Lamp: ParIn -&gt;  1600 uml"
</t>
  </si>
  <si>
    <t>13:28:37</t>
  </si>
  <si>
    <t xml:space="preserve">"13:29:02 Flow: Fixed -&gt; 300 umol/s"
</t>
  </si>
  <si>
    <t xml:space="preserve">"13:25:36 Lamp: ParIn -&gt;  1250 uml"
</t>
  </si>
  <si>
    <t>13:25:11</t>
  </si>
  <si>
    <t xml:space="preserve">"13:25:36 Flow: Fixed -&gt; 300 umol/s"
</t>
  </si>
  <si>
    <t xml:space="preserve">"13:22:10 Lamp: ParIn -&gt;  1000 uml"
</t>
  </si>
  <si>
    <t>13:21:45</t>
  </si>
  <si>
    <t xml:space="preserve">"13:22:10 Flow: Fixed -&gt; 300 umol/s"
</t>
  </si>
  <si>
    <t xml:space="preserve">"13:18:44 Lamp: ParIn -&gt;  750 uml"
</t>
  </si>
  <si>
    <t>13:18:19</t>
  </si>
  <si>
    <t xml:space="preserve">"13:18:44 Flow: Fixed -&gt; 300 umol/s"
</t>
  </si>
  <si>
    <t xml:space="preserve">"13:15:18 Lamp: ParIn -&gt;  500 uml"
</t>
  </si>
  <si>
    <t>13:14:53</t>
  </si>
  <si>
    <t xml:space="preserve">"13:15:18 Flow: Fixed -&gt; 300 umol/s"
</t>
  </si>
  <si>
    <t xml:space="preserve">"13:11:52 Lamp: ParIn -&gt;  300 uml"
</t>
  </si>
  <si>
    <t>13:11:27</t>
  </si>
  <si>
    <t xml:space="preserve">"13:11:52 Flow: Fixed -&gt; 300 umol/s"
</t>
  </si>
  <si>
    <t xml:space="preserve">"13:08:26 Lamp: ParIn -&gt;  150 uml"
</t>
  </si>
  <si>
    <t>13:08:01</t>
  </si>
  <si>
    <t xml:space="preserve">"13:08:26 Flow: Fixed -&gt; 300 umol/s"
</t>
  </si>
  <si>
    <t xml:space="preserve">"13:05:00 Lamp: ParIn -&gt;  100 uml"
</t>
  </si>
  <si>
    <t>13:04:35</t>
  </si>
  <si>
    <t xml:space="preserve">"13:01:34 Lamp: ParIn -&gt;  50 uml"
</t>
  </si>
  <si>
    <t>13:01:09</t>
  </si>
  <si>
    <t xml:space="preserve">"13:01:34 Flow: Fixed -&gt; 300 umol/s"
</t>
  </si>
  <si>
    <t xml:space="preserve">"12:58:08 Lamp: ParIn -&gt;  25 uml"
</t>
  </si>
  <si>
    <t>12:57:42</t>
  </si>
  <si>
    <t xml:space="preserve">"12:58:08 Flow: Fixed -&gt; 300 umol/s"
</t>
  </si>
  <si>
    <t xml:space="preserve">"12:54:41 Lamp: ParIn -&gt;  0 uml"
</t>
  </si>
  <si>
    <t xml:space="preserve">"12:54:41 Flow: Fixed -&gt; 300 umol/s"
</t>
  </si>
  <si>
    <t xml:space="preserve">"12:54:41 Coolers: Off"
</t>
  </si>
  <si>
    <t xml:space="preserve">"12:54:41 CO2 Mixer: CO2R -&gt; 400 uml"
</t>
  </si>
  <si>
    <t xml:space="preserve">"12:54:41 Lamp: Off"
</t>
  </si>
  <si>
    <t xml:space="preserve">"12:54:34 Launched AutoProg /User/Configs/AutoProgs/LightCurve2"
</t>
  </si>
  <si>
    <t>Thr Sep 23 2021 12:54:34</t>
  </si>
  <si>
    <t xml:space="preserve">"13:34:45 Flow: Fixed -&gt; 300 umol/s"
</t>
  </si>
  <si>
    <t xml:space="preserve">"13:34:45 Coolers: Off"
</t>
  </si>
  <si>
    <t xml:space="preserve">"13:34:45 CO2 Mixer: CO2R -&gt; 400 uml"
</t>
  </si>
  <si>
    <t xml:space="preserve">"13:34:45 Lamp: ParIn -&gt;  2000 uml"
</t>
  </si>
  <si>
    <t>13:34:22</t>
  </si>
  <si>
    <t xml:space="preserve">"13:31:21 Lamp: ParIn -&gt;  2000 uml"
</t>
  </si>
  <si>
    <t>13:30:58</t>
  </si>
  <si>
    <t xml:space="preserve">"13:31:20 Flow: Fixed -&gt; 300 umol/s"
</t>
  </si>
  <si>
    <t xml:space="preserve">"13:27:57 Lamp: ParIn -&gt;  1600 uml"
</t>
  </si>
  <si>
    <t>13:27:34</t>
  </si>
  <si>
    <t xml:space="preserve">"13:27:57 Flow: Fixed -&gt; 300 umol/s"
</t>
  </si>
  <si>
    <t xml:space="preserve">"13:24:33 Lamp: ParIn -&gt;  1250 uml"
</t>
  </si>
  <si>
    <t>13:24:11</t>
  </si>
  <si>
    <t xml:space="preserve">"13:24:33 Flow: Fixed -&gt; 300 umol/s"
</t>
  </si>
  <si>
    <t xml:space="preserve">"13:21:10 Lamp: ParIn -&gt;  1000 uml"
</t>
  </si>
  <si>
    <t>13:20:48</t>
  </si>
  <si>
    <t xml:space="preserve">"13:17:47 Lamp: ParIn -&gt;  750 uml"
</t>
  </si>
  <si>
    <t>13:17:25</t>
  </si>
  <si>
    <t xml:space="preserve">"13:17:47 Flow: Fixed -&gt; 300 umol/s"
</t>
  </si>
  <si>
    <t xml:space="preserve">"13:14:24 Lamp: ParIn -&gt;  500 uml"
</t>
  </si>
  <si>
    <t>13:14:02</t>
  </si>
  <si>
    <t xml:space="preserve">"13:14:24 Flow: Fixed -&gt; 300 umol/s"
</t>
  </si>
  <si>
    <t xml:space="preserve">"13:11:01 Lamp: ParIn -&gt;  300 uml"
</t>
  </si>
  <si>
    <t xml:space="preserve">"13:11:01 Flow: Fixed -&gt; 300 umol/s"
</t>
  </si>
  <si>
    <t xml:space="preserve">"13:07:38 Lamp: ParIn -&gt;  150 uml"
</t>
  </si>
  <si>
    <t>13:07:16</t>
  </si>
  <si>
    <t xml:space="preserve">"13:04:15 Lamp: ParIn -&gt;  100 uml"
</t>
  </si>
  <si>
    <t>13:03:53</t>
  </si>
  <si>
    <t xml:space="preserve">"13:04:15 Flow: Fixed -&gt; 300 umol/s"
</t>
  </si>
  <si>
    <t xml:space="preserve">"13:00:52 Lamp: ParIn -&gt;  50 uml"
</t>
  </si>
  <si>
    <t>13:00:30</t>
  </si>
  <si>
    <t xml:space="preserve">"13:00:52 Flow: Fixed -&gt; 300 umol/s"
</t>
  </si>
  <si>
    <t xml:space="preserve">"12:57:29 Lamp: ParIn -&gt;  25 uml"
</t>
  </si>
  <si>
    <t>12:57:07</t>
  </si>
  <si>
    <t xml:space="preserve">"12:57:29 Flow: Fixed -&gt; 300 umol/s"
</t>
  </si>
  <si>
    <t xml:space="preserve">"12:54:06 Lamp: ParIn -&gt;  0 uml"
</t>
  </si>
  <si>
    <t xml:space="preserve">"12:54:06 Flow: Fixed -&gt; 300 umol/s"
</t>
  </si>
  <si>
    <t xml:space="preserve">"12:54:06 Coolers: Off"
</t>
  </si>
  <si>
    <t xml:space="preserve">"12:54:06 CO2 Mixer: CO2R -&gt; 400 uml"
</t>
  </si>
  <si>
    <t xml:space="preserve">"12:54:05 Lamp: Off"
</t>
  </si>
  <si>
    <t xml:space="preserve">"12:53:57 Launched AutoProg /User/Configs/AutoProgs/LightCurve2"
</t>
  </si>
  <si>
    <t>Thr Sep 23 2021 12:53:56</t>
  </si>
  <si>
    <t xml:space="preserve">"14:35:49 Flow: Fixed -&gt; 300 umol/s"
</t>
  </si>
  <si>
    <t xml:space="preserve">"14:35:49 Coolers: Off"
</t>
  </si>
  <si>
    <t xml:space="preserve">"14:35:49 CO2 Mixer: CO2R -&gt; 400 uml"
</t>
  </si>
  <si>
    <t xml:space="preserve">"14:35:49 Lamp: ParIn -&gt;  2000 uml"
</t>
  </si>
  <si>
    <t>14:35:25</t>
  </si>
  <si>
    <t xml:space="preserve">"14:32:24 Lamp: ParIn -&gt;  2000 uml"
</t>
  </si>
  <si>
    <t>14:32:00</t>
  </si>
  <si>
    <t xml:space="preserve">"14:32:23 Flow: Fixed -&gt; 300 umol/s"
</t>
  </si>
  <si>
    <t xml:space="preserve">"14:28:59 Lamp: ParIn -&gt;  1600 uml"
</t>
  </si>
  <si>
    <t>14:28:35</t>
  </si>
  <si>
    <t xml:space="preserve">"14:28:59 Flow: Fixed -&gt; 300 umol/s"
</t>
  </si>
  <si>
    <t xml:space="preserve">"14:25:34 Lamp: ParIn -&gt;  1250 uml"
</t>
  </si>
  <si>
    <t>14:25:10</t>
  </si>
  <si>
    <t xml:space="preserve">"14:25:34 Flow: Fixed -&gt; 300 umol/s"
</t>
  </si>
  <si>
    <t xml:space="preserve">"14:22:09 Lamp: ParIn -&gt;  1000 uml"
</t>
  </si>
  <si>
    <t>14:21:45</t>
  </si>
  <si>
    <t xml:space="preserve">"14:22:09 Flow: Fixed -&gt; 300 umol/s"
</t>
  </si>
  <si>
    <t xml:space="preserve">"14:18:44 Lamp: ParIn -&gt;  750 uml"
</t>
  </si>
  <si>
    <t>14:18:20</t>
  </si>
  <si>
    <t xml:space="preserve">"14:18:44 Flow: Fixed -&gt; 300 umol/s"
</t>
  </si>
  <si>
    <t xml:space="preserve">"14:15:19 Lamp: ParIn -&gt;  500 uml"
</t>
  </si>
  <si>
    <t>14:14:55</t>
  </si>
  <si>
    <t xml:space="preserve">"14:15:18 Flow: Fixed -&gt; 300 umol/s"
</t>
  </si>
  <si>
    <t xml:space="preserve">"14:11:54 Lamp: ParIn -&gt;  300 uml"
</t>
  </si>
  <si>
    <t>14:11:30</t>
  </si>
  <si>
    <t xml:space="preserve">"14:11:54 Flow: Fixed -&gt; 300 umol/s"
</t>
  </si>
  <si>
    <t xml:space="preserve">"14:08:29 Lamp: ParIn -&gt;  150 uml"
</t>
  </si>
  <si>
    <t xml:space="preserve">"14:08:28 Flow: Fixed -&gt; 300 umol/s"
</t>
  </si>
  <si>
    <t xml:space="preserve">"14:05:04 Lamp: ParIn -&gt;  100 uml"
</t>
  </si>
  <si>
    <t>14:04:40</t>
  </si>
  <si>
    <t xml:space="preserve">"14:01:39 Lamp: ParIn -&gt;  50 uml"
</t>
  </si>
  <si>
    <t>14:01:15</t>
  </si>
  <si>
    <t xml:space="preserve">"14:01:39 Flow: Fixed -&gt; 300 umol/s"
</t>
  </si>
  <si>
    <t xml:space="preserve">"13:58:14 Lamp: ParIn -&gt;  25 uml"
</t>
  </si>
  <si>
    <t>13:57:50</t>
  </si>
  <si>
    <t xml:space="preserve">"13:58:14 Flow: Fixed -&gt; 300 umol/s"
</t>
  </si>
  <si>
    <t xml:space="preserve">"13:54:49 Lamp: ParIn -&gt;  0 uml"
</t>
  </si>
  <si>
    <t xml:space="preserve">"13:54:49 Flow: Fixed -&gt; 300 umol/s"
</t>
  </si>
  <si>
    <t xml:space="preserve">"13:54:49 Coolers: Off"
</t>
  </si>
  <si>
    <t xml:space="preserve">"13:54:49 CO2 Mixer: CO2R -&gt; 400 uml"
</t>
  </si>
  <si>
    <t xml:space="preserve">"13:54:49 Lamp: Off"
</t>
  </si>
  <si>
    <t xml:space="preserve">"13:52:46 Launched AutoProg /User/Configs/AutoProgs/LightCurve2"
</t>
  </si>
  <si>
    <t>Thr Sep 23 2021 13:52:46</t>
  </si>
  <si>
    <t xml:space="preserve">"14:21:53 Flow: Fixed -&gt; 300 umol/s"
</t>
  </si>
  <si>
    <t xml:space="preserve">"14:21:53 Coolers: Off"
</t>
  </si>
  <si>
    <t xml:space="preserve">"14:21:53 CO2 Mixer: CO2R -&gt; 400 uml"
</t>
  </si>
  <si>
    <t xml:space="preserve">"14:21:52 Lamp: ParIn -&gt;  2000 uml"
</t>
  </si>
  <si>
    <t>14:21:27</t>
  </si>
  <si>
    <t xml:space="preserve">"14:21:52 Flow: Fixed -&gt; 300 umol/s"
</t>
  </si>
  <si>
    <t xml:space="preserve">"14:18:26 Lamp: ParIn -&gt;  2000 uml"
</t>
  </si>
  <si>
    <t>14:18:00</t>
  </si>
  <si>
    <t xml:space="preserve">"14:18:26 Flow: Fixed -&gt; 300 umol/s"
</t>
  </si>
  <si>
    <t xml:space="preserve">"14:14:59 Lamp: ParIn -&gt;  1600 uml"
</t>
  </si>
  <si>
    <t>14:14:34</t>
  </si>
  <si>
    <t xml:space="preserve">"14:14:59 Flow: Fixed -&gt; 300 umol/s"
</t>
  </si>
  <si>
    <t xml:space="preserve">"14:11:33 Lamp: ParIn -&gt;  1250 uml"
</t>
  </si>
  <si>
    <t>14:11:08</t>
  </si>
  <si>
    <t xml:space="preserve">"14:11:33 Flow: Fixed -&gt; 300 umol/s"
</t>
  </si>
  <si>
    <t xml:space="preserve">"14:08:07 Lamp: ParIn -&gt;  1000 uml"
</t>
  </si>
  <si>
    <t>14:07:42</t>
  </si>
  <si>
    <t xml:space="preserve">"14:08:07 Flow: Fixed -&gt; 300 umol/s"
</t>
  </si>
  <si>
    <t xml:space="preserve">"14:04:41 Lamp: ParIn -&gt;  750 uml"
</t>
  </si>
  <si>
    <t>14:04:16</t>
  </si>
  <si>
    <t xml:space="preserve">"14:04:41 Flow: Fixed -&gt; 300 umol/s"
</t>
  </si>
  <si>
    <t xml:space="preserve">"14:01:15 Lamp: ParIn -&gt;  500 uml"
</t>
  </si>
  <si>
    <t xml:space="preserve">"14:01:15 Flow: Fixed -&gt; 300 umol/s"
</t>
  </si>
  <si>
    <t xml:space="preserve">"13:57:49 Lamp: ParIn -&gt;  300 uml"
</t>
  </si>
  <si>
    <t>13:57:24</t>
  </si>
  <si>
    <t xml:space="preserve">"13:54:23 Lamp: ParIn -&gt;  150 uml"
</t>
  </si>
  <si>
    <t xml:space="preserve">"13:54:23 Flow: Fixed -&gt; 300 umol/s"
</t>
  </si>
  <si>
    <t xml:space="preserve">"13:50:57 Lamp: ParIn -&gt;  100 uml"
</t>
  </si>
  <si>
    <t>13:50:32</t>
  </si>
  <si>
    <t xml:space="preserve">"13:47:31 Lamp: ParIn -&gt;  50 uml"
</t>
  </si>
  <si>
    <t>13:47:06</t>
  </si>
  <si>
    <t xml:space="preserve">"13:47:31 Flow: Fixed -&gt; 300 umol/s"
</t>
  </si>
  <si>
    <t xml:space="preserve">"13:44:05 Lamp: ParIn -&gt;  25 uml"
</t>
  </si>
  <si>
    <t xml:space="preserve">"13:44:05 Flow: Fixed -&gt; 300 umol/s"
</t>
  </si>
  <si>
    <t xml:space="preserve">"13:40:38 Lamp: ParIn -&gt;  0 uml"
</t>
  </si>
  <si>
    <t xml:space="preserve">"13:40:38 Coolers: Off"
</t>
  </si>
  <si>
    <t xml:space="preserve">"13:40:38 CO2 Mixer: CO2R -&gt; 400 uml"
</t>
  </si>
  <si>
    <t xml:space="preserve">"13:40:38 Lamp: Off"
</t>
  </si>
  <si>
    <t xml:space="preserve">"13:38:34 Launched AutoProg /User/Configs/AutoProgs/LightCurve2"
</t>
  </si>
  <si>
    <t>Thr Sep 23 2021 13:38:34</t>
  </si>
  <si>
    <t xml:space="preserve">"14:20:42 Coolers: Off"
</t>
  </si>
  <si>
    <t xml:space="preserve">"14:20:42 CO2 Mixer: CO2R -&gt; 400 uml"
</t>
  </si>
  <si>
    <t xml:space="preserve">"14:20:42 Lamp: ParIn -&gt;  2000 uml"
</t>
  </si>
  <si>
    <t>14:20:19</t>
  </si>
  <si>
    <t xml:space="preserve">"14:17:18 Lamp: ParIn -&gt;  2000 uml"
</t>
  </si>
  <si>
    <t>14:16:55</t>
  </si>
  <si>
    <t xml:space="preserve">"14:17:18 Flow: Fixed -&gt; 300 umol/s"
</t>
  </si>
  <si>
    <t xml:space="preserve">"14:13:54 Lamp: ParIn -&gt;  1600 uml"
</t>
  </si>
  <si>
    <t>14:13:31</t>
  </si>
  <si>
    <t xml:space="preserve">"14:13:54 Flow: Fixed -&gt; 300 umol/s"
</t>
  </si>
  <si>
    <t xml:space="preserve">"14:10:30 Lamp: ParIn -&gt;  1250 uml"
</t>
  </si>
  <si>
    <t>14:10:07</t>
  </si>
  <si>
    <t xml:space="preserve">"14:10:30 Flow: Fixed -&gt; 300 umol/s"
</t>
  </si>
  <si>
    <t xml:space="preserve">"14:07:06 Lamp: ParIn -&gt;  1000 uml"
</t>
  </si>
  <si>
    <t>14:06:43</t>
  </si>
  <si>
    <t xml:space="preserve">"14:07:05 Flow: Fixed -&gt; 300 umol/s"
</t>
  </si>
  <si>
    <t xml:space="preserve">"14:03:42 Lamp: ParIn -&gt;  750 uml"
</t>
  </si>
  <si>
    <t xml:space="preserve">"14:03:42 Flow: Fixed -&gt; 300 umol/s"
</t>
  </si>
  <si>
    <t xml:space="preserve">"14:00:18 Lamp: ParIn -&gt;  500 uml"
</t>
  </si>
  <si>
    <t xml:space="preserve">"13:56:55 Lamp: ParIn -&gt;  300 uml"
</t>
  </si>
  <si>
    <t xml:space="preserve">"13:53:32 Lamp: ParIn -&gt;  150 uml"
</t>
  </si>
  <si>
    <t xml:space="preserve">"13:50:09 Lamp: ParIn -&gt;  100 uml"
</t>
  </si>
  <si>
    <t xml:space="preserve">"13:46:46 Lamp: ParIn -&gt;  50 uml"
</t>
  </si>
  <si>
    <t xml:space="preserve">"13:46:46 Flow: Fixed -&gt; 300 umol/s"
</t>
  </si>
  <si>
    <t xml:space="preserve">"13:43:23 Lamp: ParIn -&gt;  25 uml"
</t>
  </si>
  <si>
    <t>13:43:00</t>
  </si>
  <si>
    <t xml:space="preserve">"13:39:59 Lamp: ParIn -&gt;  0 uml"
</t>
  </si>
  <si>
    <t xml:space="preserve">"13:39:59 Flow: Fixed -&gt; 300 umol/s"
</t>
  </si>
  <si>
    <t xml:space="preserve">"13:39:59 Coolers: Off"
</t>
  </si>
  <si>
    <t xml:space="preserve">"13:39:59 CO2 Mixer: CO2R -&gt; 400 uml"
</t>
  </si>
  <si>
    <t xml:space="preserve">"13:39:59 Lamp: Off"
</t>
  </si>
  <si>
    <t xml:space="preserve">"13:37:59 Launched AutoProg /User/Configs/AutoProgs/LightCurve2"
</t>
  </si>
  <si>
    <t>Thr Sep 23 2021 13:37:59</t>
  </si>
  <si>
    <t xml:space="preserve">"09:38:41 Coolers: Off"
</t>
  </si>
  <si>
    <t xml:space="preserve">"09:38:41 CO2 Mixer: CO2R -&gt; 400 uml"
</t>
  </si>
  <si>
    <t xml:space="preserve">"09:38:41 Lamp: ParIn -&gt;  2000 uml"
</t>
  </si>
  <si>
    <t>09:38:19</t>
  </si>
  <si>
    <t xml:space="preserve">"09:35:18 Lamp: ParIn -&gt;  2000 uml"
</t>
  </si>
  <si>
    <t>09:34:56</t>
  </si>
  <si>
    <t xml:space="preserve">"09:31:55 Lamp: ParIn -&gt;  1600 uml"
</t>
  </si>
  <si>
    <t>09:31:33</t>
  </si>
  <si>
    <t xml:space="preserve">"09:31:55 Flow: Fixed -&gt; 300 umol/s"
</t>
  </si>
  <si>
    <t xml:space="preserve">"09:28:32 Lamp: ParIn -&gt;  1250 uml"
</t>
  </si>
  <si>
    <t>09:28:10</t>
  </si>
  <si>
    <t xml:space="preserve">"09:28:31 Flow: Fixed -&gt; 300 umol/s"
</t>
  </si>
  <si>
    <t xml:space="preserve">"09:25:09 Lamp: ParIn -&gt;  1000 uml"
</t>
  </si>
  <si>
    <t>09:24:47</t>
  </si>
  <si>
    <t xml:space="preserve">"09:25:09 Flow: Fixed -&gt; 300 umol/s"
</t>
  </si>
  <si>
    <t xml:space="preserve">"09:21:46 Lamp: ParIn -&gt;  750 uml"
</t>
  </si>
  <si>
    <t>09:21:24</t>
  </si>
  <si>
    <t xml:space="preserve">"09:21:46 Flow: Fixed -&gt; 300 umol/s"
</t>
  </si>
  <si>
    <t xml:space="preserve">"09:18:23 Lamp: ParIn -&gt;  500 uml"
</t>
  </si>
  <si>
    <t>09:18:01</t>
  </si>
  <si>
    <t xml:space="preserve">"09:18:23 Flow: Fixed -&gt; 300 umol/s"
</t>
  </si>
  <si>
    <t xml:space="preserve">"09:15:00 Lamp: ParIn -&gt;  300 uml"
</t>
  </si>
  <si>
    <t>09:14:38</t>
  </si>
  <si>
    <t xml:space="preserve">"09:15:00 Flow: Fixed -&gt; 300 umol/s"
</t>
  </si>
  <si>
    <t xml:space="preserve">"09:11:37 Lamp: ParIn -&gt;  150 uml"
</t>
  </si>
  <si>
    <t>09:11:15</t>
  </si>
  <si>
    <t xml:space="preserve">"09:11:37 Flow: Fixed -&gt; 300 umol/s"
</t>
  </si>
  <si>
    <t xml:space="preserve">"09:08:14 Lamp: ParIn -&gt;  100 uml"
</t>
  </si>
  <si>
    <t>09:07:52</t>
  </si>
  <si>
    <t xml:space="preserve">"09:08:14 Flow: Fixed -&gt; 300 umol/s"
</t>
  </si>
  <si>
    <t xml:space="preserve">"09:04:51 Lamp: ParIn -&gt;  50 uml"
</t>
  </si>
  <si>
    <t>09:04:29</t>
  </si>
  <si>
    <t xml:space="preserve">"09:04:50 Flow: Fixed -&gt; 300 umol/s"
</t>
  </si>
  <si>
    <t xml:space="preserve">"09:01:28 Lamp: ParIn -&gt;  25 uml"
</t>
  </si>
  <si>
    <t>09:01:06</t>
  </si>
  <si>
    <t xml:space="preserve">"09:01:28 Flow: Fixed -&gt; 300 umol/s"
</t>
  </si>
  <si>
    <t xml:space="preserve">"08:58:05 Lamp: ParIn -&gt;  0 uml"
</t>
  </si>
  <si>
    <t xml:space="preserve">"08:58:05 Flow: Fixed -&gt; 300 umol/s"
</t>
  </si>
  <si>
    <t xml:space="preserve">"08:58:05 Coolers: Off"
</t>
  </si>
  <si>
    <t xml:space="preserve">"08:58:05 CO2 Mixer: CO2R -&gt; 400 uml"
</t>
  </si>
  <si>
    <t xml:space="preserve">"08:58:05 Lamp: Off"
</t>
  </si>
  <si>
    <t xml:space="preserve">"08:57:54 Launched AutoProg /User/Configs/AutoProgs/LightCurve2"
</t>
  </si>
  <si>
    <t>Wed Oct  6 2021 08:57:54</t>
  </si>
  <si>
    <t xml:space="preserve">"11:11:34 Flow: Fixed -&gt; 300 umol/s"
</t>
  </si>
  <si>
    <t xml:space="preserve">"11:11:34 Coolers: Off"
</t>
  </si>
  <si>
    <t xml:space="preserve">"11:11:34 CO2 Mixer: CO2R -&gt; 400 uml"
</t>
  </si>
  <si>
    <t xml:space="preserve">"11:11:34 Lamp: ParIn -&gt;  2000 uml"
</t>
  </si>
  <si>
    <t>11:11:10</t>
  </si>
  <si>
    <t xml:space="preserve">"11:11:33 Flow: Fixed -&gt; 300 umol/s"
</t>
  </si>
  <si>
    <t xml:space="preserve">"11:08:09 Lamp: ParIn -&gt;  2000 uml"
</t>
  </si>
  <si>
    <t>11:07:45</t>
  </si>
  <si>
    <t xml:space="preserve">"11:08:09 Flow: Fixed -&gt; 300 umol/s"
</t>
  </si>
  <si>
    <t xml:space="preserve">"11:04:44 Lamp: ParIn -&gt;  1600 uml"
</t>
  </si>
  <si>
    <t xml:space="preserve">"11:04:43 Flow: Fixed -&gt; 300 umol/s"
</t>
  </si>
  <si>
    <t xml:space="preserve">"11:01:19 Lamp: ParIn -&gt;  1250 uml"
</t>
  </si>
  <si>
    <t>11:00:55</t>
  </si>
  <si>
    <t xml:space="preserve">"10:57:54 Lamp: ParIn -&gt;  1000 uml"
</t>
  </si>
  <si>
    <t>10:57:30</t>
  </si>
  <si>
    <t xml:space="preserve">"10:57:54 Flow: Fixed -&gt; 300 umol/s"
</t>
  </si>
  <si>
    <t xml:space="preserve">"10:54:29 Lamp: ParIn -&gt;  750 uml"
</t>
  </si>
  <si>
    <t>10:54:05</t>
  </si>
  <si>
    <t xml:space="preserve">"10:51:04 Lamp: ParIn -&gt;  500 uml"
</t>
  </si>
  <si>
    <t>10:50:40</t>
  </si>
  <si>
    <t xml:space="preserve">"10:51:04 Flow: Fixed -&gt; 300 umol/s"
</t>
  </si>
  <si>
    <t xml:space="preserve">"10:47:39 Lamp: ParIn -&gt;  300 uml"
</t>
  </si>
  <si>
    <t>10:47:15</t>
  </si>
  <si>
    <t xml:space="preserve">"10:47:39 Flow: Fixed -&gt; 300 umol/s"
</t>
  </si>
  <si>
    <t xml:space="preserve">"10:44:14 Lamp: ParIn -&gt;  150 uml"
</t>
  </si>
  <si>
    <t>10:43:50</t>
  </si>
  <si>
    <t xml:space="preserve">"10:44:14 Flow: Fixed -&gt; 300 umol/s"
</t>
  </si>
  <si>
    <t xml:space="preserve">"10:40:49 Lamp: ParIn -&gt;  100 uml"
</t>
  </si>
  <si>
    <t>10:40:25</t>
  </si>
  <si>
    <t xml:space="preserve">"10:40:48 Flow: Fixed -&gt; 300 umol/s"
</t>
  </si>
  <si>
    <t xml:space="preserve">"10:37:24 Lamp: ParIn -&gt;  50 uml"
</t>
  </si>
  <si>
    <t>10:37:00</t>
  </si>
  <si>
    <t xml:space="preserve">"10:37:24 Flow: Fixed -&gt; 300 umol/s"
</t>
  </si>
  <si>
    <t xml:space="preserve">"10:33:59 Lamp: ParIn -&gt;  25 uml"
</t>
  </si>
  <si>
    <t>10:33:34</t>
  </si>
  <si>
    <t xml:space="preserve">"10:33:58 Flow: Fixed -&gt; 300 umol/s"
</t>
  </si>
  <si>
    <t xml:space="preserve">"10:30:33 Lamp: ParIn -&gt;  0 uml"
</t>
  </si>
  <si>
    <t xml:space="preserve">"10:30:33 Flow: Fixed -&gt; 300 umol/s"
</t>
  </si>
  <si>
    <t xml:space="preserve">"10:30:33 Coolers: Off"
</t>
  </si>
  <si>
    <t xml:space="preserve">"10:30:33 CO2 Mixer: CO2R -&gt; 400 uml"
</t>
  </si>
  <si>
    <t xml:space="preserve">"10:30:33 Lamp: Off"
</t>
  </si>
  <si>
    <t xml:space="preserve">"10:28:39 Launched AutoProg /User/Configs/AutoProgs/LightCurve2"
</t>
  </si>
  <si>
    <t>Sun Oct  3 2021 10:28:39</t>
  </si>
  <si>
    <t xml:space="preserve">"11:10:24 Flow: Fixed -&gt; 300 umol/s"
</t>
  </si>
  <si>
    <t xml:space="preserve">"11:10:24 Coolers: Off"
</t>
  </si>
  <si>
    <t xml:space="preserve">"11:10:24 CO2 Mixer: CO2R -&gt; 400 uml"
</t>
  </si>
  <si>
    <t xml:space="preserve">"11:10:24 Lamp: ParIn -&gt;  2000 uml"
</t>
  </si>
  <si>
    <t>11:10:03</t>
  </si>
  <si>
    <t xml:space="preserve">"11:07:02 Lamp: ParIn -&gt;  2000 uml"
</t>
  </si>
  <si>
    <t>11:06:41</t>
  </si>
  <si>
    <t xml:space="preserve">"11:07:02 Flow: Fixed -&gt; 300 umol/s"
</t>
  </si>
  <si>
    <t xml:space="preserve">"11:03:40 Lamp: ParIn -&gt;  1600 uml"
</t>
  </si>
  <si>
    <t>11:03:19</t>
  </si>
  <si>
    <t xml:space="preserve">"11:03:40 Flow: Fixed -&gt; 300 umol/s"
</t>
  </si>
  <si>
    <t xml:space="preserve">"11:00:18 Lamp: ParIn -&gt;  1250 uml"
</t>
  </si>
  <si>
    <t>10:59:56</t>
  </si>
  <si>
    <t xml:space="preserve">"11:00:18 Flow: Fixed -&gt; 300 umol/s"
</t>
  </si>
  <si>
    <t xml:space="preserve">"10:56:55 Lamp: ParIn -&gt;  1000 uml"
</t>
  </si>
  <si>
    <t>10:56:33</t>
  </si>
  <si>
    <t xml:space="preserve">"10:56:55 Flow: Fixed -&gt; 300 umol/s"
</t>
  </si>
  <si>
    <t xml:space="preserve">"10:53:32 Lamp: ParIn -&gt;  750 uml"
</t>
  </si>
  <si>
    <t>10:53:10</t>
  </si>
  <si>
    <t xml:space="preserve">"10:53:32 Flow: Fixed -&gt; 300 umol/s"
</t>
  </si>
  <si>
    <t xml:space="preserve">"10:50:09 Lamp: ParIn -&gt;  500 uml"
</t>
  </si>
  <si>
    <t>10:49:47</t>
  </si>
  <si>
    <t xml:space="preserve">"10:50:09 Flow: Fixed -&gt; 300 umol/s"
</t>
  </si>
  <si>
    <t xml:space="preserve">"10:46:46 Lamp: ParIn -&gt;  300 uml"
</t>
  </si>
  <si>
    <t>10:46:24</t>
  </si>
  <si>
    <t xml:space="preserve">"10:46:45 Flow: Fixed -&gt; 300 umol/s"
</t>
  </si>
  <si>
    <t xml:space="preserve">"10:43:23 Lamp: ParIn -&gt;  150 uml"
</t>
  </si>
  <si>
    <t>10:43:01</t>
  </si>
  <si>
    <t xml:space="preserve">"10:43:23 Flow: Fixed -&gt; 300 umol/s"
</t>
  </si>
  <si>
    <t xml:space="preserve">"10:40:00 Lamp: ParIn -&gt;  100 uml"
</t>
  </si>
  <si>
    <t>10:39:38</t>
  </si>
  <si>
    <t xml:space="preserve">"10:39:59 Flow: Fixed -&gt; 300 umol/s"
</t>
  </si>
  <si>
    <t xml:space="preserve">"10:36:37 Lamp: ParIn -&gt;  50 uml"
</t>
  </si>
  <si>
    <t>10:36:15</t>
  </si>
  <si>
    <t xml:space="preserve">"10:36:37 Flow: Fixed -&gt; 300 umol/s"
</t>
  </si>
  <si>
    <t xml:space="preserve">"10:33:14 Lamp: ParIn -&gt;  25 uml"
</t>
  </si>
  <si>
    <t>10:32:52</t>
  </si>
  <si>
    <t xml:space="preserve">"10:33:14 Flow: Fixed -&gt; 300 umol/s"
</t>
  </si>
  <si>
    <t xml:space="preserve">"10:29:51 Lamp: ParIn -&gt;  0 uml"
</t>
  </si>
  <si>
    <t xml:space="preserve">"10:29:50 Flow: Fixed -&gt; 300 umol/s"
</t>
  </si>
  <si>
    <t xml:space="preserve">"10:29:50 Coolers: Off"
</t>
  </si>
  <si>
    <t xml:space="preserve">"10:29:50 CO2 Mixer: CO2R -&gt; 400 uml"
</t>
  </si>
  <si>
    <t xml:space="preserve">"10:29:50 Lamp: Off"
</t>
  </si>
  <si>
    <t xml:space="preserve">"10:27:58 Launched AutoProg /User/Configs/AutoProgs/LightCurve2"
</t>
  </si>
  <si>
    <t>Sun Oct  3 2021 10:27:58</t>
  </si>
  <si>
    <t xml:space="preserve">"12:36:48 Flow: Fixed -&gt; 300 umol/s"
</t>
  </si>
  <si>
    <t xml:space="preserve">"12:36:48 Coolers: Off"
</t>
  </si>
  <si>
    <t xml:space="preserve">"12:36:48 CO2 Mixer: CO2R -&gt; 400 uml"
</t>
  </si>
  <si>
    <t xml:space="preserve">"12:36:48 Lamp: ParIn -&gt;  2000 uml"
</t>
  </si>
  <si>
    <t>12:36:26</t>
  </si>
  <si>
    <t xml:space="preserve">"12:33:25 Lamp: ParIn -&gt;  2000 uml"
</t>
  </si>
  <si>
    <t>12:33:03</t>
  </si>
  <si>
    <t xml:space="preserve">"12:33:25 Flow: Fixed -&gt; 300 umol/s"
</t>
  </si>
  <si>
    <t xml:space="preserve">"12:30:02 Lamp: ParIn -&gt;  1600 uml"
</t>
  </si>
  <si>
    <t>12:29:40</t>
  </si>
  <si>
    <t xml:space="preserve">"12:30:02 Flow: Fixed -&gt; 300 umol/s"
</t>
  </si>
  <si>
    <t xml:space="preserve">"12:26:39 Lamp: ParIn -&gt;  1250 uml"
</t>
  </si>
  <si>
    <t xml:space="preserve">"12:26:39 Flow: Fixed -&gt; 300 umol/s"
</t>
  </si>
  <si>
    <t xml:space="preserve">"12:23:16 Lamp: ParIn -&gt;  1000 uml"
</t>
  </si>
  <si>
    <t>12:22:54</t>
  </si>
  <si>
    <t xml:space="preserve">"12:19:53 Lamp: ParIn -&gt;  750 uml"
</t>
  </si>
  <si>
    <t>12:19:31</t>
  </si>
  <si>
    <t xml:space="preserve">"12:19:53 Flow: Fixed -&gt; 300 umol/s"
</t>
  </si>
  <si>
    <t xml:space="preserve">"12:16:30 Lamp: ParIn -&gt;  500 uml"
</t>
  </si>
  <si>
    <t>12:16:08</t>
  </si>
  <si>
    <t xml:space="preserve">"12:16:30 Flow: Fixed -&gt; 300 umol/s"
</t>
  </si>
  <si>
    <t xml:space="preserve">"12:13:07 Lamp: ParIn -&gt;  300 uml"
</t>
  </si>
  <si>
    <t>12:12:45</t>
  </si>
  <si>
    <t xml:space="preserve">"12:13:07 Flow: Fixed -&gt; 300 umol/s"
</t>
  </si>
  <si>
    <t xml:space="preserve">"12:09:44 Lamp: ParIn -&gt;  150 uml"
</t>
  </si>
  <si>
    <t>12:09:22</t>
  </si>
  <si>
    <t xml:space="preserve">"12:09:44 Flow: Fixed -&gt; 300 umol/s"
</t>
  </si>
  <si>
    <t xml:space="preserve">"12:06:21 Lamp: ParIn -&gt;  100 uml"
</t>
  </si>
  <si>
    <t>12:05:59</t>
  </si>
  <si>
    <t xml:space="preserve">"12:06:21 Flow: Fixed -&gt; 300 umol/s"
</t>
  </si>
  <si>
    <t xml:space="preserve">"12:02:58 Lamp: ParIn -&gt;  50 uml"
</t>
  </si>
  <si>
    <t>12:02:36</t>
  </si>
  <si>
    <t xml:space="preserve">"12:02:58 Flow: Fixed -&gt; 300 umol/s"
</t>
  </si>
  <si>
    <t xml:space="preserve">"11:59:35 Lamp: ParIn -&gt;  25 uml"
</t>
  </si>
  <si>
    <t>11:59:12</t>
  </si>
  <si>
    <t xml:space="preserve">"11:59:34 Flow: Fixed -&gt; 300 umol/s"
</t>
  </si>
  <si>
    <t xml:space="preserve">"11:56:11 Lamp: ParIn -&gt;  0 uml"
</t>
  </si>
  <si>
    <t xml:space="preserve">"11:56:11 Flow: Fixed -&gt; 300 umol/s"
</t>
  </si>
  <si>
    <t xml:space="preserve">"11:56:11 Coolers: Off"
</t>
  </si>
  <si>
    <t xml:space="preserve">"11:56:11 CO2 Mixer: CO2R -&gt; 400 uml"
</t>
  </si>
  <si>
    <t xml:space="preserve">"11:56:11 Lamp: Off"
</t>
  </si>
  <si>
    <t xml:space="preserve">"11:54:18 Launched AutoProg /User/Configs/AutoProgs/LightCurve2"
</t>
  </si>
  <si>
    <t>Sun Oct  3 2021 11:54:17</t>
  </si>
  <si>
    <t xml:space="preserve">"10:26:05 Coolers: Off"
</t>
  </si>
  <si>
    <t xml:space="preserve">"10:26:05 CO2 Mixer: CO2R -&gt; 400 uml"
</t>
  </si>
  <si>
    <t xml:space="preserve">"10:26:05 Lamp: ParIn -&gt;  2000 uml"
</t>
  </si>
  <si>
    <t>10:25:43</t>
  </si>
  <si>
    <t xml:space="preserve">"10:22:42 Lamp: ParIn -&gt;  2000 uml"
</t>
  </si>
  <si>
    <t>10:22:20</t>
  </si>
  <si>
    <t xml:space="preserve">"10:22:42 Flow: Fixed -&gt; 300 umol/s"
</t>
  </si>
  <si>
    <t xml:space="preserve">"10:19:19 Lamp: ParIn -&gt;  1600 uml"
</t>
  </si>
  <si>
    <t xml:space="preserve">"10:15:56 Lamp: ParIn -&gt;  1250 uml"
</t>
  </si>
  <si>
    <t>10:15:34</t>
  </si>
  <si>
    <t xml:space="preserve">"10:15:56 Flow: Fixed -&gt; 300 umol/s"
</t>
  </si>
  <si>
    <t xml:space="preserve">"10:12:33 Lamp: ParIn -&gt;  1000 uml"
</t>
  </si>
  <si>
    <t>10:12:11</t>
  </si>
  <si>
    <t xml:space="preserve">"10:12:33 Flow: Fixed -&gt; 300 umol/s"
</t>
  </si>
  <si>
    <t xml:space="preserve">"10:09:10 Lamp: ParIn -&gt;  750 uml"
</t>
  </si>
  <si>
    <t>10:08:48</t>
  </si>
  <si>
    <t xml:space="preserve">"10:09:10 Flow: Fixed -&gt; 300 umol/s"
</t>
  </si>
  <si>
    <t xml:space="preserve">"10:05:47 Lamp: ParIn -&gt;  500 uml"
</t>
  </si>
  <si>
    <t>10:05:25</t>
  </si>
  <si>
    <t xml:space="preserve">"10:05:47 Flow: Fixed -&gt; 300 umol/s"
</t>
  </si>
  <si>
    <t xml:space="preserve">"10:02:24 Lamp: ParIn -&gt;  300 uml"
</t>
  </si>
  <si>
    <t>10:02:02</t>
  </si>
  <si>
    <t xml:space="preserve">"10:02:24 Flow: Fixed -&gt; 300 umol/s"
</t>
  </si>
  <si>
    <t xml:space="preserve">"09:59:01 Lamp: ParIn -&gt;  150 uml"
</t>
  </si>
  <si>
    <t>09:58:39</t>
  </si>
  <si>
    <t xml:space="preserve">"09:59:00 Flow: Fixed -&gt; 300 umol/s"
</t>
  </si>
  <si>
    <t xml:space="preserve">"09:55:38 Lamp: ParIn -&gt;  100 uml"
</t>
  </si>
  <si>
    <t>09:55:16</t>
  </si>
  <si>
    <t xml:space="preserve">"09:55:38 Flow: Fixed -&gt; 300 umol/s"
</t>
  </si>
  <si>
    <t xml:space="preserve">"09:52:15 Lamp: ParIn -&gt;  50 uml"
</t>
  </si>
  <si>
    <t>09:51:53</t>
  </si>
  <si>
    <t xml:space="preserve">"09:52:15 Flow: Fixed -&gt; 300 umol/s"
</t>
  </si>
  <si>
    <t xml:space="preserve">"09:48:52 Lamp: ParIn -&gt;  25 uml"
</t>
  </si>
  <si>
    <t xml:space="preserve">"09:48:52 Flow: Fixed -&gt; 300 umol/s"
</t>
  </si>
  <si>
    <t xml:space="preserve">"09:45:29 Lamp: ParIn -&gt;  0 uml"
</t>
  </si>
  <si>
    <t xml:space="preserve">"09:45:29 Coolers: Off"
</t>
  </si>
  <si>
    <t xml:space="preserve">"09:45:29 CO2 Mixer: CO2R -&gt; 400 uml"
</t>
  </si>
  <si>
    <t xml:space="preserve">"09:45:28 Lamp: Off"
</t>
  </si>
  <si>
    <t xml:space="preserve">"09:43:02 Launched AutoProg /User/Configs/AutoProgs/LightCurve2"
</t>
  </si>
  <si>
    <t>Wed Oct  6 2021 09:43:02</t>
  </si>
  <si>
    <t xml:space="preserve">"11:58:57 Flow: Fixed -&gt; 300 umol/s"
</t>
  </si>
  <si>
    <t xml:space="preserve">"11:58:57 Coolers: Off"
</t>
  </si>
  <si>
    <t xml:space="preserve">"11:58:57 CO2 Mixer: CO2R -&gt; 400 uml"
</t>
  </si>
  <si>
    <t xml:space="preserve">"11:58:57 Lamp: ParIn -&gt;  2000 uml"
</t>
  </si>
  <si>
    <t>11:58:33</t>
  </si>
  <si>
    <t xml:space="preserve">"11:55:32 Lamp: ParIn -&gt;  2000 uml"
</t>
  </si>
  <si>
    <t>11:55:08</t>
  </si>
  <si>
    <t xml:space="preserve">"11:55:32 Flow: Fixed -&gt; 300 umol/s"
</t>
  </si>
  <si>
    <t xml:space="preserve">"11:52:07 Lamp: ParIn -&gt;  1600 uml"
</t>
  </si>
  <si>
    <t xml:space="preserve">"11:52:07 Flow: Fixed -&gt; 300 umol/s"
</t>
  </si>
  <si>
    <t xml:space="preserve">"11:48:42 Lamp: ParIn -&gt;  1250 uml"
</t>
  </si>
  <si>
    <t xml:space="preserve">"11:45:17 Lamp: ParIn -&gt;  1000 uml"
</t>
  </si>
  <si>
    <t>11:44:54</t>
  </si>
  <si>
    <t xml:space="preserve">"11:45:17 Flow: Fixed -&gt; 300 umol/s"
</t>
  </si>
  <si>
    <t xml:space="preserve">"11:41:53 Lamp: ParIn -&gt;  750 uml"
</t>
  </si>
  <si>
    <t>11:41:30</t>
  </si>
  <si>
    <t xml:space="preserve">"11:41:53 Flow: Fixed -&gt; 300 umol/s"
</t>
  </si>
  <si>
    <t xml:space="preserve">"11:38:29 Lamp: ParIn -&gt;  500 uml"
</t>
  </si>
  <si>
    <t>11:38:06</t>
  </si>
  <si>
    <t xml:space="preserve">"11:38:29 Flow: Fixed -&gt; 300 umol/s"
</t>
  </si>
  <si>
    <t xml:space="preserve">"11:35:05 Lamp: ParIn -&gt;  300 uml"
</t>
  </si>
  <si>
    <t>11:34:42</t>
  </si>
  <si>
    <t xml:space="preserve">"11:35:05 Flow: Fixed -&gt; 300 umol/s"
</t>
  </si>
  <si>
    <t xml:space="preserve">"11:31:41 Lamp: ParIn -&gt;  150 uml"
</t>
  </si>
  <si>
    <t>11:31:18</t>
  </si>
  <si>
    <t xml:space="preserve">"11:31:41 Flow: Fixed -&gt; 300 umol/s"
</t>
  </si>
  <si>
    <t xml:space="preserve">"11:28:17 Lamp: ParIn -&gt;  100 uml"
</t>
  </si>
  <si>
    <t>11:27:54</t>
  </si>
  <si>
    <t xml:space="preserve">"11:28:17 Flow: Fixed -&gt; 300 umol/s"
</t>
  </si>
  <si>
    <t xml:space="preserve">"11:24:53 Lamp: ParIn -&gt;  50 uml"
</t>
  </si>
  <si>
    <t xml:space="preserve">"11:24:53 Flow: Fixed -&gt; 300 umol/s"
</t>
  </si>
  <si>
    <t xml:space="preserve">"11:21:29 Lamp: ParIn -&gt;  25 uml"
</t>
  </si>
  <si>
    <t>11:21:05</t>
  </si>
  <si>
    <t xml:space="preserve">"11:18:04 Lamp: ParIn -&gt;  0 uml"
</t>
  </si>
  <si>
    <t xml:space="preserve">"11:18:04 Flow: Fixed -&gt; 300 umol/s"
</t>
  </si>
  <si>
    <t xml:space="preserve">"11:18:04 Coolers: Off"
</t>
  </si>
  <si>
    <t xml:space="preserve">"11:18:04 CO2 Mixer: CO2R -&gt; 400 uml"
</t>
  </si>
  <si>
    <t xml:space="preserve">"11:18:04 Lamp: Off"
</t>
  </si>
  <si>
    <t xml:space="preserve">"11:15:42 Launched AutoProg /User/Configs/AutoProgs/LightCurve2"
</t>
  </si>
  <si>
    <t>Sun Oct  3 2021 11:15:42</t>
  </si>
  <si>
    <t xml:space="preserve">"11:57:58 Flow: Fixed -&gt; 300 umol/s"
</t>
  </si>
  <si>
    <t xml:space="preserve">"11:57:58 Coolers: Off"
</t>
  </si>
  <si>
    <t xml:space="preserve">"11:57:58 CO2 Mixer: CO2R -&gt; 400 uml"
</t>
  </si>
  <si>
    <t xml:space="preserve">"11:57:58 Lamp: ParIn -&gt;  2000 uml"
</t>
  </si>
  <si>
    <t>11:57:36</t>
  </si>
  <si>
    <t xml:space="preserve">"11:54:35 Lamp: ParIn -&gt;  2000 uml"
</t>
  </si>
  <si>
    <t>11:54:13</t>
  </si>
  <si>
    <t xml:space="preserve">"11:54:34 Flow: Fixed -&gt; 300 umol/s"
</t>
  </si>
  <si>
    <t xml:space="preserve">"11:51:12 Lamp: ParIn -&gt;  1600 uml"
</t>
  </si>
  <si>
    <t>11:50:50</t>
  </si>
  <si>
    <t xml:space="preserve">"11:51:12 Flow: Fixed -&gt; 300 umol/s"
</t>
  </si>
  <si>
    <t xml:space="preserve">"11:47:49 Lamp: ParIn -&gt;  1250 uml"
</t>
  </si>
  <si>
    <t>11:47:27</t>
  </si>
  <si>
    <t xml:space="preserve">"11:47:49 Flow: Fixed -&gt; 300 umol/s"
</t>
  </si>
  <si>
    <t xml:space="preserve">"11:44:26 Lamp: ParIn -&gt;  1000 uml"
</t>
  </si>
  <si>
    <t>11:44:04</t>
  </si>
  <si>
    <t xml:space="preserve">"11:44:25 Flow: Fixed -&gt; 300 umol/s"
</t>
  </si>
  <si>
    <t xml:space="preserve">"11:41:03 Lamp: ParIn -&gt;  750 uml"
</t>
  </si>
  <si>
    <t>11:40:41</t>
  </si>
  <si>
    <t xml:space="preserve">"11:41:03 Flow: Fixed -&gt; 300 umol/s"
</t>
  </si>
  <si>
    <t xml:space="preserve">"11:37:40 Lamp: ParIn -&gt;  500 uml"
</t>
  </si>
  <si>
    <t>11:37:18</t>
  </si>
  <si>
    <t xml:space="preserve">"11:37:40 Flow: Fixed -&gt; 300 umol/s"
</t>
  </si>
  <si>
    <t xml:space="preserve">"11:34:17 Lamp: ParIn -&gt;  300 uml"
</t>
  </si>
  <si>
    <t>11:33:55</t>
  </si>
  <si>
    <t xml:space="preserve">"11:34:17 Flow: Fixed -&gt; 300 umol/s"
</t>
  </si>
  <si>
    <t xml:space="preserve">"11:30:54 Lamp: ParIn -&gt;  150 uml"
</t>
  </si>
  <si>
    <t>11:30:32</t>
  </si>
  <si>
    <t xml:space="preserve">"11:30:54 Flow: Fixed -&gt; 300 umol/s"
</t>
  </si>
  <si>
    <t xml:space="preserve">"11:27:31 Lamp: ParIn -&gt;  100 uml"
</t>
  </si>
  <si>
    <t>11:27:09</t>
  </si>
  <si>
    <t xml:space="preserve">"11:24:08 Lamp: ParIn -&gt;  50 uml"
</t>
  </si>
  <si>
    <t>11:23:46</t>
  </si>
  <si>
    <t xml:space="preserve">"11:24:08 Flow: Fixed -&gt; 300 umol/s"
</t>
  </si>
  <si>
    <t xml:space="preserve">"11:20:45 Lamp: ParIn -&gt;  25 uml"
</t>
  </si>
  <si>
    <t>11:20:23</t>
  </si>
  <si>
    <t xml:space="preserve">"11:20:44 Flow: Fixed -&gt; 300 umol/s"
</t>
  </si>
  <si>
    <t xml:space="preserve">"11:17:22 Lamp: ParIn -&gt;  0 uml"
</t>
  </si>
  <si>
    <t xml:space="preserve">"11:17:21 Flow: Fixed -&gt; 300 umol/s"
</t>
  </si>
  <si>
    <t xml:space="preserve">"11:17:21 Coolers: Off"
</t>
  </si>
  <si>
    <t xml:space="preserve">"11:17:21 CO2 Mixer: CO2R -&gt; 400 uml"
</t>
  </si>
  <si>
    <t xml:space="preserve">"11:17:21 Lamp: Off"
</t>
  </si>
  <si>
    <t xml:space="preserve">"11:15:06 Launched AutoProg /User/Configs/AutoProgs/LightCurve2"
</t>
  </si>
  <si>
    <t>Sun Oct  3 2021 11:15:06</t>
  </si>
  <si>
    <t xml:space="preserve">"13:24:19 Flow: Fixed -&gt; 300 umol/s"
</t>
  </si>
  <si>
    <t xml:space="preserve">"13:24:19 Coolers: Off"
</t>
  </si>
  <si>
    <t xml:space="preserve">"13:24:19 CO2 Mixer: CO2R -&gt; 400 uml"
</t>
  </si>
  <si>
    <t xml:space="preserve">"13:24:19 Lamp: ParIn -&gt;  2000 uml"
</t>
  </si>
  <si>
    <t>13:23:57</t>
  </si>
  <si>
    <t xml:space="preserve">"13:20:56 Lamp: ParIn -&gt;  2000 uml"
</t>
  </si>
  <si>
    <t>13:20:34</t>
  </si>
  <si>
    <t xml:space="preserve">"13:17:33 Lamp: ParIn -&gt;  1600 uml"
</t>
  </si>
  <si>
    <t>13:17:11</t>
  </si>
  <si>
    <t xml:space="preserve">"13:17:33 Flow: Fixed -&gt; 300 umol/s"
</t>
  </si>
  <si>
    <t xml:space="preserve">"13:14:10 Lamp: ParIn -&gt;  1250 uml"
</t>
  </si>
  <si>
    <t>13:13:48</t>
  </si>
  <si>
    <t xml:space="preserve">"13:14:10 Flow: Fixed -&gt; 300 umol/s"
</t>
  </si>
  <si>
    <t xml:space="preserve">"13:10:47 Lamp: ParIn -&gt;  1000 uml"
</t>
  </si>
  <si>
    <t>13:10:25</t>
  </si>
  <si>
    <t xml:space="preserve">"13:10:47 Flow: Fixed -&gt; 300 umol/s"
</t>
  </si>
  <si>
    <t xml:space="preserve">"13:07:24 Lamp: ParIn -&gt;  750 uml"
</t>
  </si>
  <si>
    <t>13:07:02</t>
  </si>
  <si>
    <t xml:space="preserve">"13:07:24 Flow: Fixed -&gt; 300 umol/s"
</t>
  </si>
  <si>
    <t xml:space="preserve">"13:04:01 Lamp: ParIn -&gt;  500 uml"
</t>
  </si>
  <si>
    <t>13:03:39</t>
  </si>
  <si>
    <t xml:space="preserve">"13:04:01 Flow: Fixed -&gt; 300 umol/s"
</t>
  </si>
  <si>
    <t xml:space="preserve">"13:00:38 Lamp: ParIn -&gt;  300 uml"
</t>
  </si>
  <si>
    <t xml:space="preserve">"13:00:38 Flow: Fixed -&gt; 300 umol/s"
</t>
  </si>
  <si>
    <t xml:space="preserve">"12:57:15 Lamp: ParIn -&gt;  150 uml"
</t>
  </si>
  <si>
    <t>12:56:53</t>
  </si>
  <si>
    <t xml:space="preserve">"12:53:52 Lamp: ParIn -&gt;  100 uml"
</t>
  </si>
  <si>
    <t xml:space="preserve">"12:53:52 Flow: Fixed -&gt; 300 umol/s"
</t>
  </si>
  <si>
    <t xml:space="preserve">"12:50:29 Lamp: ParIn -&gt;  50 uml"
</t>
  </si>
  <si>
    <t>12:50:07</t>
  </si>
  <si>
    <t xml:space="preserve">"12:47:06 Lamp: ParIn -&gt;  25 uml"
</t>
  </si>
  <si>
    <t>12:46:43</t>
  </si>
  <si>
    <t xml:space="preserve">"12:47:05 Flow: Fixed -&gt; 300 umol/s"
</t>
  </si>
  <si>
    <t xml:space="preserve">"12:43:42 Lamp: ParIn -&gt;  0 uml"
</t>
  </si>
  <si>
    <t xml:space="preserve">"12:43:42 Flow: Fixed -&gt; 300 umol/s"
</t>
  </si>
  <si>
    <t xml:space="preserve">"12:43:42 Coolers: Off"
</t>
  </si>
  <si>
    <t xml:space="preserve">"12:43:42 CO2 Mixer: CO2R -&gt; 400 uml"
</t>
  </si>
  <si>
    <t xml:space="preserve">"12:43:42 Lamp: Off"
</t>
  </si>
  <si>
    <t xml:space="preserve">"12:41:28 Launched AutoProg /User/Configs/AutoProgs/LightCurve2"
</t>
  </si>
  <si>
    <t>Sun Oct  3 2021 12:41:28</t>
  </si>
  <si>
    <t xml:space="preserve">"11:12:42 Flow: Fixed -&gt; 300 umol/s"
</t>
  </si>
  <si>
    <t xml:space="preserve">"11:12:42 Coolers: Off"
</t>
  </si>
  <si>
    <t xml:space="preserve">"11:12:42 CO2 Mixer: CO2R -&gt; 400 uml"
</t>
  </si>
  <si>
    <t xml:space="preserve">"11:12:42 Lamp: ParIn -&gt;  2000 uml"
</t>
  </si>
  <si>
    <t>11:12:19</t>
  </si>
  <si>
    <t xml:space="preserve">"11:09:18 Lamp: ParIn -&gt;  2000 uml"
</t>
  </si>
  <si>
    <t>11:08:56</t>
  </si>
  <si>
    <t xml:space="preserve">"11:09:18 Flow: Fixed -&gt; 300 umol/s"
</t>
  </si>
  <si>
    <t xml:space="preserve">"11:05:55 Lamp: ParIn -&gt;  1600 uml"
</t>
  </si>
  <si>
    <t>11:05:33</t>
  </si>
  <si>
    <t xml:space="preserve">"11:05:55 Flow: Fixed -&gt; 300 umol/s"
</t>
  </si>
  <si>
    <t xml:space="preserve">"11:02:32 Lamp: ParIn -&gt;  1250 uml"
</t>
  </si>
  <si>
    <t>11:02:10</t>
  </si>
  <si>
    <t xml:space="preserve">"11:02:32 Flow: Fixed -&gt; 300 umol/s"
</t>
  </si>
  <si>
    <t xml:space="preserve">"10:59:09 Lamp: ParIn -&gt;  1000 uml"
</t>
  </si>
  <si>
    <t>10:58:47</t>
  </si>
  <si>
    <t xml:space="preserve">"10:59:09 Flow: Fixed -&gt; 300 umol/s"
</t>
  </si>
  <si>
    <t xml:space="preserve">"10:55:46 Lamp: ParIn -&gt;  750 uml"
</t>
  </si>
  <si>
    <t>10:55:24</t>
  </si>
  <si>
    <t xml:space="preserve">"10:55:46 Flow: Fixed -&gt; 300 umol/s"
</t>
  </si>
  <si>
    <t xml:space="preserve">"10:52:23 Lamp: ParIn -&gt;  500 uml"
</t>
  </si>
  <si>
    <t>10:52:01</t>
  </si>
  <si>
    <t xml:space="preserve">"10:52:23 Flow: Fixed -&gt; 300 umol/s"
</t>
  </si>
  <si>
    <t xml:space="preserve">"10:49:00 Lamp: ParIn -&gt;  300 uml"
</t>
  </si>
  <si>
    <t>10:48:38</t>
  </si>
  <si>
    <t xml:space="preserve">"10:49:00 Flow: Fixed -&gt; 300 umol/s"
</t>
  </si>
  <si>
    <t xml:space="preserve">"10:45:37 Lamp: ParIn -&gt;  150 uml"
</t>
  </si>
  <si>
    <t>10:45:15</t>
  </si>
  <si>
    <t xml:space="preserve">"10:45:37 Flow: Fixed -&gt; 300 umol/s"
</t>
  </si>
  <si>
    <t xml:space="preserve">"10:42:14 Lamp: ParIn -&gt;  100 uml"
</t>
  </si>
  <si>
    <t>10:41:52</t>
  </si>
  <si>
    <t xml:space="preserve">"10:42:14 Flow: Fixed -&gt; 300 umol/s"
</t>
  </si>
  <si>
    <t xml:space="preserve">"10:38:51 Lamp: ParIn -&gt;  50 uml"
</t>
  </si>
  <si>
    <t>10:38:29</t>
  </si>
  <si>
    <t xml:space="preserve">"10:38:51 Flow: Fixed -&gt; 300 umol/s"
</t>
  </si>
  <si>
    <t xml:space="preserve">"10:35:28 Lamp: ParIn -&gt;  25 uml"
</t>
  </si>
  <si>
    <t>10:35:06</t>
  </si>
  <si>
    <t xml:space="preserve">"10:35:28 Flow: Fixed -&gt; 300 umol/s"
</t>
  </si>
  <si>
    <t xml:space="preserve">"10:32:05 Lamp: ParIn -&gt;  0 uml"
</t>
  </si>
  <si>
    <t xml:space="preserve">"10:32:05 Flow: Fixed -&gt; 300 umol/s"
</t>
  </si>
  <si>
    <t xml:space="preserve">"10:32:05 Coolers: Off"
</t>
  </si>
  <si>
    <t xml:space="preserve">"10:32:05 CO2 Mixer: CO2R -&gt; 400 uml"
</t>
  </si>
  <si>
    <t xml:space="preserve">"10:32:05 Lamp: Off"
</t>
  </si>
  <si>
    <t xml:space="preserve">"10:30:46 Launched AutoProg /User/Configs/AutoProgs/LightCurve2"
</t>
  </si>
  <si>
    <t>Wed Oct  6 2021 10:30:46</t>
  </si>
  <si>
    <t xml:space="preserve">"12:47:14 Flow: Fixed -&gt; 300 umol/s"
</t>
  </si>
  <si>
    <t xml:space="preserve">"12:47:14 Coolers: Off"
</t>
  </si>
  <si>
    <t xml:space="preserve">"12:47:14 CO2 Mixer: CO2R -&gt; 400 uml"
</t>
  </si>
  <si>
    <t xml:space="preserve">"12:47:14 Lamp: ParIn -&gt;  2000 uml"
</t>
  </si>
  <si>
    <t>12:46:50</t>
  </si>
  <si>
    <t xml:space="preserve">"12:43:49 Lamp: ParIn -&gt;  2000 uml"
</t>
  </si>
  <si>
    <t>12:43:25</t>
  </si>
  <si>
    <t xml:space="preserve">"12:43:49 Flow: Fixed -&gt; 300 umol/s"
</t>
  </si>
  <si>
    <t xml:space="preserve">"12:40:24 Lamp: ParIn -&gt;  1600 uml"
</t>
  </si>
  <si>
    <t>12:40:00</t>
  </si>
  <si>
    <t xml:space="preserve">"12:40:24 Flow: Fixed -&gt; 300 umol/s"
</t>
  </si>
  <si>
    <t xml:space="preserve">"12:36:59 Lamp: ParIn -&gt;  1250 uml"
</t>
  </si>
  <si>
    <t>12:36:35</t>
  </si>
  <si>
    <t xml:space="preserve">"12:36:59 Flow: Fixed -&gt; 300 umol/s"
</t>
  </si>
  <si>
    <t xml:space="preserve">"12:33:34 Lamp: ParIn -&gt;  1000 uml"
</t>
  </si>
  <si>
    <t>12:33:10</t>
  </si>
  <si>
    <t xml:space="preserve">"12:33:33 Flow: Fixed -&gt; 300 umol/s"
</t>
  </si>
  <si>
    <t xml:space="preserve">"12:30:09 Lamp: ParIn -&gt;  750 uml"
</t>
  </si>
  <si>
    <t>12:29:45</t>
  </si>
  <si>
    <t xml:space="preserve">"12:30:09 Flow: Fixed -&gt; 300 umol/s"
</t>
  </si>
  <si>
    <t xml:space="preserve">"12:26:44 Lamp: ParIn -&gt;  500 uml"
</t>
  </si>
  <si>
    <t xml:space="preserve">"12:26:44 Flow: Fixed -&gt; 300 umol/s"
</t>
  </si>
  <si>
    <t xml:space="preserve">"12:23:20 Lamp: ParIn -&gt;  300 uml"
</t>
  </si>
  <si>
    <t>12:22:57</t>
  </si>
  <si>
    <t xml:space="preserve">"12:19:56 Lamp: ParIn -&gt;  150 uml"
</t>
  </si>
  <si>
    <t xml:space="preserve">"12:19:56 Flow: Fixed -&gt; 300 umol/s"
</t>
  </si>
  <si>
    <t xml:space="preserve">"12:16:32 Lamp: ParIn -&gt;  100 uml"
</t>
  </si>
  <si>
    <t>12:16:09</t>
  </si>
  <si>
    <t xml:space="preserve">"12:13:08 Lamp: ParIn -&gt;  50 uml"
</t>
  </si>
  <si>
    <t xml:space="preserve">"12:09:44 Lamp: ParIn -&gt;  25 uml"
</t>
  </si>
  <si>
    <t>12:09:20</t>
  </si>
  <si>
    <t xml:space="preserve">"12:09:43 Flow: Fixed -&gt; 300 umol/s"
</t>
  </si>
  <si>
    <t xml:space="preserve">"12:06:19 Lamp: ParIn -&gt;  0 uml"
</t>
  </si>
  <si>
    <t xml:space="preserve">"12:06:19 Flow: Fixed -&gt; 300 umol/s"
</t>
  </si>
  <si>
    <t xml:space="preserve">"12:06:19 Coolers: Off"
</t>
  </si>
  <si>
    <t xml:space="preserve">"12:06:19 CO2 Mixer: CO2R -&gt; 400 uml"
</t>
  </si>
  <si>
    <t xml:space="preserve">"12:06:19 Lamp: Off"
</t>
  </si>
  <si>
    <t xml:space="preserve">"12:03:16 Launched AutoProg /User/Configs/AutoProgs/LightCurve2"
</t>
  </si>
  <si>
    <t>Sun Oct  3 2021 12:03:16</t>
  </si>
  <si>
    <t xml:space="preserve">"12:46:13 Flow: Fixed -&gt; 300 umol/s"
</t>
  </si>
  <si>
    <t xml:space="preserve">"12:46:13 Coolers: Off"
</t>
  </si>
  <si>
    <t xml:space="preserve">"12:46:13 CO2 Mixer: CO2R -&gt; 400 uml"
</t>
  </si>
  <si>
    <t xml:space="preserve">"12:46:13 Lamp: ParIn -&gt;  2000 uml"
</t>
  </si>
  <si>
    <t>12:45:51</t>
  </si>
  <si>
    <t xml:space="preserve">"12:42:50 Lamp: ParIn -&gt;  2000 uml"
</t>
  </si>
  <si>
    <t>12:42:28</t>
  </si>
  <si>
    <t xml:space="preserve">"12:42:50 Flow: Fixed -&gt; 300 umol/s"
</t>
  </si>
  <si>
    <t xml:space="preserve">"12:39:27 Lamp: ParIn -&gt;  1600 uml"
</t>
  </si>
  <si>
    <t>12:39:05</t>
  </si>
  <si>
    <t xml:space="preserve">"12:39:27 Flow: Fixed -&gt; 300 umol/s"
</t>
  </si>
  <si>
    <t xml:space="preserve">"12:36:04 Lamp: ParIn -&gt;  1250 uml"
</t>
  </si>
  <si>
    <t>12:35:42</t>
  </si>
  <si>
    <t xml:space="preserve">"12:36:04 Flow: Fixed -&gt; 300 umol/s"
</t>
  </si>
  <si>
    <t xml:space="preserve">"12:32:41 Lamp: ParIn -&gt;  1000 uml"
</t>
  </si>
  <si>
    <t xml:space="preserve">"12:32:41 Flow: Fixed -&gt; 300 umol/s"
</t>
  </si>
  <si>
    <t>12:28:56</t>
  </si>
  <si>
    <t xml:space="preserve">"12:25:55 Lamp: ParIn -&gt;  500 uml"
</t>
  </si>
  <si>
    <t>12:25:33</t>
  </si>
  <si>
    <t xml:space="preserve">"12:25:55 Flow: Fixed -&gt; 300 umol/s"
</t>
  </si>
  <si>
    <t xml:space="preserve">"12:22:32 Lamp: ParIn -&gt;  300 uml"
</t>
  </si>
  <si>
    <t>12:22:10</t>
  </si>
  <si>
    <t xml:space="preserve">"12:19:09 Lamp: ParIn -&gt;  150 uml"
</t>
  </si>
  <si>
    <t>12:18:47</t>
  </si>
  <si>
    <t xml:space="preserve">"12:19:09 Flow: Fixed -&gt; 300 umol/s"
</t>
  </si>
  <si>
    <t xml:space="preserve">"12:15:46 Lamp: ParIn -&gt;  100 uml"
</t>
  </si>
  <si>
    <t>12:15:24</t>
  </si>
  <si>
    <t xml:space="preserve">"12:15:46 Flow: Fixed -&gt; 300 umol/s"
</t>
  </si>
  <si>
    <t xml:space="preserve">"12:12:23 Lamp: ParIn -&gt;  50 uml"
</t>
  </si>
  <si>
    <t>12:12:01</t>
  </si>
  <si>
    <t xml:space="preserve">"12:12:23 Flow: Fixed -&gt; 300 umol/s"
</t>
  </si>
  <si>
    <t xml:space="preserve">"12:09:00 Lamp: ParIn -&gt;  25 uml"
</t>
  </si>
  <si>
    <t>12:08:38</t>
  </si>
  <si>
    <t xml:space="preserve">"12:09:00 Flow: Fixed -&gt; 300 umol/s"
</t>
  </si>
  <si>
    <t xml:space="preserve">"12:05:37 Lamp: ParIn -&gt;  0 uml"
</t>
  </si>
  <si>
    <t xml:space="preserve">"12:05:36 Coolers: Off"
</t>
  </si>
  <si>
    <t xml:space="preserve">"12:05:36 CO2 Mixer: CO2R -&gt; 400 uml"
</t>
  </si>
  <si>
    <t xml:space="preserve">"12:05:36 Lamp: Off"
</t>
  </si>
  <si>
    <t xml:space="preserve">"12:02:39 Launched AutoProg /User/Configs/AutoProgs/LightCurve2"
</t>
  </si>
  <si>
    <t>Sun Oct  3 2021 12:02:38</t>
  </si>
  <si>
    <t xml:space="preserve">"14:12:33 Flow: Fixed -&gt; 300 umol/s"
</t>
  </si>
  <si>
    <t xml:space="preserve">"14:12:33 Coolers: Off"
</t>
  </si>
  <si>
    <t xml:space="preserve">"14:12:33 CO2 Mixer: CO2R -&gt; 400 uml"
</t>
  </si>
  <si>
    <t xml:space="preserve">"14:12:33 Lamp: ParIn -&gt;  2000 uml"
</t>
  </si>
  <si>
    <t>14:12:11</t>
  </si>
  <si>
    <t xml:space="preserve">"14:09:10 Lamp: ParIn -&gt;  2000 uml"
</t>
  </si>
  <si>
    <t>14:08:48</t>
  </si>
  <si>
    <t xml:space="preserve">"14:09:10 Flow: Fixed -&gt; 300 umol/s"
</t>
  </si>
  <si>
    <t xml:space="preserve">"14:05:47 Lamp: ParIn -&gt;  1600 uml"
</t>
  </si>
  <si>
    <t>14:05:25</t>
  </si>
  <si>
    <t xml:space="preserve">"14:05:47 Flow: Fixed -&gt; 300 umol/s"
</t>
  </si>
  <si>
    <t xml:space="preserve">"14:02:24 Lamp: ParIn -&gt;  1250 uml"
</t>
  </si>
  <si>
    <t>14:02:02</t>
  </si>
  <si>
    <t xml:space="preserve">"14:02:24 Flow: Fixed -&gt; 300 umol/s"
</t>
  </si>
  <si>
    <t xml:space="preserve">"13:59:01 Lamp: ParIn -&gt;  1000 uml"
</t>
  </si>
  <si>
    <t>13:58:39</t>
  </si>
  <si>
    <t xml:space="preserve">"13:59:01 Flow: Fixed -&gt; 300 umol/s"
</t>
  </si>
  <si>
    <t xml:space="preserve">"13:55:38 Lamp: ParIn -&gt;  750 uml"
</t>
  </si>
  <si>
    <t>13:55:16</t>
  </si>
  <si>
    <t xml:space="preserve">"13:55:38 Flow: Fixed -&gt; 300 umol/s"
</t>
  </si>
  <si>
    <t xml:space="preserve">"13:52:15 Lamp: ParIn -&gt;  500 uml"
</t>
  </si>
  <si>
    <t>13:51:53</t>
  </si>
  <si>
    <t xml:space="preserve">"13:52:15 Flow: Fixed -&gt; 300 umol/s"
</t>
  </si>
  <si>
    <t xml:space="preserve">"13:48:52 Lamp: ParIn -&gt;  300 uml"
</t>
  </si>
  <si>
    <t>13:48:30</t>
  </si>
  <si>
    <t xml:space="preserve">"13:48:52 Flow: Fixed -&gt; 300 umol/s"
</t>
  </si>
  <si>
    <t xml:space="preserve">"13:45:29 Lamp: ParIn -&gt;  150 uml"
</t>
  </si>
  <si>
    <t>13:45:07</t>
  </si>
  <si>
    <t xml:space="preserve">"13:45:29 Flow: Fixed -&gt; 300 umol/s"
</t>
  </si>
  <si>
    <t xml:space="preserve">"13:42:06 Lamp: ParIn -&gt;  100 uml"
</t>
  </si>
  <si>
    <t>13:41:44</t>
  </si>
  <si>
    <t xml:space="preserve">"13:42:06 Flow: Fixed -&gt; 300 umol/s"
</t>
  </si>
  <si>
    <t xml:space="preserve">"13:38:43 Lamp: ParIn -&gt;  50 uml"
</t>
  </si>
  <si>
    <t>13:38:21</t>
  </si>
  <si>
    <t xml:space="preserve">"13:38:43 Flow: Fixed -&gt; 300 umol/s"
</t>
  </si>
  <si>
    <t xml:space="preserve">"13:35:20 Lamp: ParIn -&gt;  25 uml"
</t>
  </si>
  <si>
    <t>13:34:58</t>
  </si>
  <si>
    <t xml:space="preserve">"13:35:20 Flow: Fixed -&gt; 300 umol/s"
</t>
  </si>
  <si>
    <t xml:space="preserve">"13:31:57 Lamp: ParIn -&gt;  0 uml"
</t>
  </si>
  <si>
    <t xml:space="preserve">"13:31:57 Flow: Fixed -&gt; 300 umol/s"
</t>
  </si>
  <si>
    <t xml:space="preserve">"13:31:57 Coolers: Off"
</t>
  </si>
  <si>
    <t xml:space="preserve">"13:31:57 CO2 Mixer: CO2R -&gt; 400 uml"
</t>
  </si>
  <si>
    <t xml:space="preserve">"13:31:57 Lamp: Off"
</t>
  </si>
  <si>
    <t xml:space="preserve">"13:29:02 Launched AutoProg /User/Configs/AutoProgs/LightCurve2"
</t>
  </si>
  <si>
    <t>Sun Oct  3 2021 13:29:02</t>
  </si>
  <si>
    <t xml:space="preserve">"11:58:46 Flow: Fixed -&gt; 300 umol/s"
</t>
  </si>
  <si>
    <t xml:space="preserve">"11:58:46 Coolers: Off"
</t>
  </si>
  <si>
    <t xml:space="preserve">"11:58:46 CO2 Mixer: CO2R -&gt; 400 uml"
</t>
  </si>
  <si>
    <t xml:space="preserve">"11:58:46 Lamp: ParIn -&gt;  2000 uml"
</t>
  </si>
  <si>
    <t>11:58:23</t>
  </si>
  <si>
    <t xml:space="preserve">"11:55:22 Lamp: ParIn -&gt;  2000 uml"
</t>
  </si>
  <si>
    <t>11:54:59</t>
  </si>
  <si>
    <t xml:space="preserve">"11:55:22 Flow: Fixed -&gt; 300 umol/s"
</t>
  </si>
  <si>
    <t xml:space="preserve">"11:51:58 Lamp: ParIn -&gt;  1600 uml"
</t>
  </si>
  <si>
    <t>11:51:36</t>
  </si>
  <si>
    <t xml:space="preserve">"11:51:58 Flow: Fixed -&gt; 300 umol/s"
</t>
  </si>
  <si>
    <t xml:space="preserve">"11:48:35 Lamp: ParIn -&gt;  1250 uml"
</t>
  </si>
  <si>
    <t xml:space="preserve">"11:48:35 Flow: Fixed -&gt; 300 umol/s"
</t>
  </si>
  <si>
    <t xml:space="preserve">"11:45:12 Lamp: ParIn -&gt;  1000 uml"
</t>
  </si>
  <si>
    <t>11:44:50</t>
  </si>
  <si>
    <t xml:space="preserve">"11:41:49 Lamp: ParIn -&gt;  750 uml"
</t>
  </si>
  <si>
    <t>11:41:27</t>
  </si>
  <si>
    <t xml:space="preserve">"11:41:49 Flow: Fixed -&gt; 300 umol/s"
</t>
  </si>
  <si>
    <t xml:space="preserve">"11:38:26 Lamp: ParIn -&gt;  500 uml"
</t>
  </si>
  <si>
    <t>11:38:04</t>
  </si>
  <si>
    <t xml:space="preserve">"11:38:26 Flow: Fixed -&gt; 300 umol/s"
</t>
  </si>
  <si>
    <t xml:space="preserve">"11:35:03 Lamp: ParIn -&gt;  300 uml"
</t>
  </si>
  <si>
    <t>11:34:41</t>
  </si>
  <si>
    <t xml:space="preserve">"11:35:03 Flow: Fixed -&gt; 300 umol/s"
</t>
  </si>
  <si>
    <t xml:space="preserve">"11:31:40 Lamp: ParIn -&gt;  150 uml"
</t>
  </si>
  <si>
    <t xml:space="preserve">"11:31:40 Flow: Fixed -&gt; 300 umol/s"
</t>
  </si>
  <si>
    <t xml:space="preserve">"11:24:54 Lamp: ParIn -&gt;  50 uml"
</t>
  </si>
  <si>
    <t>11:24:32</t>
  </si>
  <si>
    <t xml:space="preserve">"11:21:31 Lamp: ParIn -&gt;  25 uml"
</t>
  </si>
  <si>
    <t>11:21:09</t>
  </si>
  <si>
    <t xml:space="preserve">"11:21:31 Flow: Fixed -&gt; 300 umol/s"
</t>
  </si>
  <si>
    <t xml:space="preserve">"11:18:08 Lamp: ParIn -&gt;  0 uml"
</t>
  </si>
  <si>
    <t xml:space="preserve">"11:18:08 Flow: Fixed -&gt; 300 umol/s"
</t>
  </si>
  <si>
    <t xml:space="preserve">"11:18:08 Coolers: Off"
</t>
  </si>
  <si>
    <t xml:space="preserve">"11:18:08 CO2 Mixer: CO2R -&gt; 400 uml"
</t>
  </si>
  <si>
    <t xml:space="preserve">"11:18:08 Lamp: Off"
</t>
  </si>
  <si>
    <t xml:space="preserve">"11:16:12 Launched AutoProg /User/Configs/AutoProgs/LightCurve2"
</t>
  </si>
  <si>
    <t>Wed Oct  6 2021 11:16:12</t>
  </si>
  <si>
    <t xml:space="preserve">"13:33:50 Flow: Fixed -&gt; 300 umol/s"
</t>
  </si>
  <si>
    <t xml:space="preserve">"13:33:50 Coolers: Off"
</t>
  </si>
  <si>
    <t xml:space="preserve">"13:33:50 CO2 Mixer: CO2R -&gt; 400 uml"
</t>
  </si>
  <si>
    <t xml:space="preserve">"13:33:49 Lamp: ParIn -&gt;  2000 uml"
</t>
  </si>
  <si>
    <t>13:33:25</t>
  </si>
  <si>
    <t xml:space="preserve">"13:33:49 Flow: Fixed -&gt; 300 umol/s"
</t>
  </si>
  <si>
    <t xml:space="preserve">"13:30:24 Lamp: ParIn -&gt;  2000 uml"
</t>
  </si>
  <si>
    <t>13:30:00</t>
  </si>
  <si>
    <t xml:space="preserve">"13:30:24 Flow: Fixed -&gt; 300 umol/s"
</t>
  </si>
  <si>
    <t xml:space="preserve">"13:26:59 Lamp: ParIn -&gt;  1600 uml"
</t>
  </si>
  <si>
    <t>13:26:35</t>
  </si>
  <si>
    <t xml:space="preserve">"13:23:34 Lamp: ParIn -&gt;  1250 uml"
</t>
  </si>
  <si>
    <t>13:23:11</t>
  </si>
  <si>
    <t xml:space="preserve">"13:20:10 Lamp: ParIn -&gt;  1000 uml"
</t>
  </si>
  <si>
    <t xml:space="preserve">"13:20:10 Flow: Fixed -&gt; 300 umol/s"
</t>
  </si>
  <si>
    <t xml:space="preserve">"13:16:45 Lamp: ParIn -&gt;  750 uml"
</t>
  </si>
  <si>
    <t>13:16:21</t>
  </si>
  <si>
    <t xml:space="preserve">"13:13:20 Lamp: ParIn -&gt;  500 uml"
</t>
  </si>
  <si>
    <t>13:12:57</t>
  </si>
  <si>
    <t xml:space="preserve">"13:13:20 Flow: Fixed -&gt; 300 umol/s"
</t>
  </si>
  <si>
    <t xml:space="preserve">"13:09:56 Lamp: ParIn -&gt;  300 uml"
</t>
  </si>
  <si>
    <t>13:09:33</t>
  </si>
  <si>
    <t xml:space="preserve">"13:09:56 Flow: Fixed -&gt; 300 umol/s"
</t>
  </si>
  <si>
    <t xml:space="preserve">"13:06:32 Lamp: ParIn -&gt;  150 uml"
</t>
  </si>
  <si>
    <t>13:06:09</t>
  </si>
  <si>
    <t xml:space="preserve">"13:06:32 Flow: Fixed -&gt; 300 umol/s"
</t>
  </si>
  <si>
    <t xml:space="preserve">"13:03:08 Lamp: ParIn -&gt;  100 uml"
</t>
  </si>
  <si>
    <t xml:space="preserve">"13:03:08 Flow: Fixed -&gt; 300 umol/s"
</t>
  </si>
  <si>
    <t xml:space="preserve">"12:59:44 Lamp: ParIn -&gt;  50 uml"
</t>
  </si>
  <si>
    <t>12:59:21</t>
  </si>
  <si>
    <t xml:space="preserve">"12:56:20 Lamp: ParIn -&gt;  25 uml"
</t>
  </si>
  <si>
    <t>12:55:56</t>
  </si>
  <si>
    <t xml:space="preserve">"12:52:55 Lamp: ParIn -&gt;  0 uml"
</t>
  </si>
  <si>
    <t xml:space="preserve">"12:52:55 Flow: Fixed -&gt; 300 umol/s"
</t>
  </si>
  <si>
    <t xml:space="preserve">"12:52:55 Coolers: Off"
</t>
  </si>
  <si>
    <t xml:space="preserve">"12:52:55 CO2 Mixer: CO2R -&gt; 400 uml"
</t>
  </si>
  <si>
    <t xml:space="preserve">"12:52:55 Lamp: Off"
</t>
  </si>
  <si>
    <t xml:space="preserve">"12:51:15 Launched AutoProg /User/Configs/AutoProgs/LightCurve2"
</t>
  </si>
  <si>
    <t>Sun Oct  3 2021 12:51:15</t>
  </si>
  <si>
    <t xml:space="preserve">"13:32:49 Coolers: Off"
</t>
  </si>
  <si>
    <t xml:space="preserve">"13:32:49 CO2 Mixer: CO2R -&gt; 400 uml"
</t>
  </si>
  <si>
    <t xml:space="preserve">"13:32:49 Lamp: ParIn -&gt;  2000 uml"
</t>
  </si>
  <si>
    <t>13:32:27</t>
  </si>
  <si>
    <t xml:space="preserve">"13:29:26 Lamp: ParIn -&gt;  2000 uml"
</t>
  </si>
  <si>
    <t xml:space="preserve">"13:29:26 Flow: Fixed -&gt; 300 umol/s"
</t>
  </si>
  <si>
    <t xml:space="preserve">"13:26:04 Lamp: ParIn -&gt;  1600 uml"
</t>
  </si>
  <si>
    <t xml:space="preserve">"13:26:04 Flow: Fixed -&gt; 300 umol/s"
</t>
  </si>
  <si>
    <t xml:space="preserve">"13:22:41 Lamp: ParIn -&gt;  1250 uml"
</t>
  </si>
  <si>
    <t xml:space="preserve">"13:22:40 Flow: Fixed -&gt; 300 umol/s"
</t>
  </si>
  <si>
    <t xml:space="preserve">"13:19:18 Lamp: ParIn -&gt;  1000 uml"
</t>
  </si>
  <si>
    <t xml:space="preserve">"13:15:55 Lamp: ParIn -&gt;  750 uml"
</t>
  </si>
  <si>
    <t xml:space="preserve">"13:12:32 Lamp: ParIn -&gt;  500 uml"
</t>
  </si>
  <si>
    <t>13:12:10</t>
  </si>
  <si>
    <t xml:space="preserve">"13:09:09 Lamp: ParIn -&gt;  300 uml"
</t>
  </si>
  <si>
    <t>13:08:47</t>
  </si>
  <si>
    <t xml:space="preserve">"13:09:09 Flow: Fixed -&gt; 300 umol/s"
</t>
  </si>
  <si>
    <t xml:space="preserve">"13:05:46 Lamp: ParIn -&gt;  150 uml"
</t>
  </si>
  <si>
    <t>13:05:24</t>
  </si>
  <si>
    <t xml:space="preserve">"13:05:46 Flow: Fixed -&gt; 300 umol/s"
</t>
  </si>
  <si>
    <t xml:space="preserve">"13:02:23 Lamp: ParIn -&gt;  100 uml"
</t>
  </si>
  <si>
    <t>13:02:01</t>
  </si>
  <si>
    <t xml:space="preserve">"13:02:23 Flow: Fixed -&gt; 300 umol/s"
</t>
  </si>
  <si>
    <t xml:space="preserve">"12:59:00 Lamp: ParIn -&gt;  50 uml"
</t>
  </si>
  <si>
    <t>12:58:38</t>
  </si>
  <si>
    <t xml:space="preserve">"12:58:59 Flow: Fixed -&gt; 300 umol/s"
</t>
  </si>
  <si>
    <t xml:space="preserve">"12:55:37 Lamp: ParIn -&gt;  25 uml"
</t>
  </si>
  <si>
    <t>12:55:15</t>
  </si>
  <si>
    <t xml:space="preserve">"12:55:37 Flow: Fixed -&gt; 300 umol/s"
</t>
  </si>
  <si>
    <t xml:space="preserve">"12:52:14 Lamp: ParIn -&gt;  0 uml"
</t>
  </si>
  <si>
    <t xml:space="preserve">"12:52:14 Flow: Fixed -&gt; 300 umol/s"
</t>
  </si>
  <si>
    <t xml:space="preserve">"12:52:14 Coolers: Off"
</t>
  </si>
  <si>
    <t xml:space="preserve">"12:52:14 CO2 Mixer: CO2R -&gt; 400 uml"
</t>
  </si>
  <si>
    <t xml:space="preserve">"12:52:14 Lamp: Off"
</t>
  </si>
  <si>
    <t xml:space="preserve">"12:50:31 Launched AutoProg /User/Configs/AutoProgs/LightCurve2"
</t>
  </si>
  <si>
    <t>Sun Oct  3 2021 12:50:30</t>
  </si>
  <si>
    <t xml:space="preserve">"14:59:11 Flow: Fixed -&gt; 300 umol/s"
</t>
  </si>
  <si>
    <t xml:space="preserve">"14:59:11 Coolers: Off"
</t>
  </si>
  <si>
    <t xml:space="preserve">"14:59:11 CO2 Mixer: CO2R -&gt; 400 uml"
</t>
  </si>
  <si>
    <t xml:space="preserve">"14:59:11 Lamp: ParIn -&gt;  2000 uml"
</t>
  </si>
  <si>
    <t>14:58:48</t>
  </si>
  <si>
    <t xml:space="preserve">"14:59:10 Flow: Fixed -&gt; 300 umol/s"
</t>
  </si>
  <si>
    <t xml:space="preserve">"14:55:47 Lamp: ParIn -&gt;  2000 uml"
</t>
  </si>
  <si>
    <t>14:55:25</t>
  </si>
  <si>
    <t xml:space="preserve">"14:55:47 Flow: Fixed -&gt; 300 umol/s"
</t>
  </si>
  <si>
    <t xml:space="preserve">"14:52:24 Lamp: ParIn -&gt;  1600 uml"
</t>
  </si>
  <si>
    <t>14:52:02</t>
  </si>
  <si>
    <t xml:space="preserve">"14:52:24 Flow: Fixed -&gt; 300 umol/s"
</t>
  </si>
  <si>
    <t xml:space="preserve">"14:49:01 Lamp: ParIn -&gt;  1250 uml"
</t>
  </si>
  <si>
    <t>14:48:39</t>
  </si>
  <si>
    <t xml:space="preserve">"14:49:01 Flow: Fixed -&gt; 300 umol/s"
</t>
  </si>
  <si>
    <t xml:space="preserve">"14:45:38 Lamp: ParIn -&gt;  1000 uml"
</t>
  </si>
  <si>
    <t>14:45:16</t>
  </si>
  <si>
    <t xml:space="preserve">"14:45:38 Flow: Fixed -&gt; 300 umol/s"
</t>
  </si>
  <si>
    <t xml:space="preserve">"14:42:15 Lamp: ParIn -&gt;  750 uml"
</t>
  </si>
  <si>
    <t>14:41:53</t>
  </si>
  <si>
    <t xml:space="preserve">"14:42:15 Flow: Fixed -&gt; 300 umol/s"
</t>
  </si>
  <si>
    <t xml:space="preserve">"14:38:52 Lamp: ParIn -&gt;  500 uml"
</t>
  </si>
  <si>
    <t>14:38:30</t>
  </si>
  <si>
    <t xml:space="preserve">"14:38:52 Flow: Fixed -&gt; 300 umol/s"
</t>
  </si>
  <si>
    <t xml:space="preserve">"14:35:29 Lamp: ParIn -&gt;  300 uml"
</t>
  </si>
  <si>
    <t>14:35:07</t>
  </si>
  <si>
    <t xml:space="preserve">"14:35:29 Flow: Fixed -&gt; 300 umol/s"
</t>
  </si>
  <si>
    <t xml:space="preserve">"14:32:06 Lamp: ParIn -&gt;  150 uml"
</t>
  </si>
  <si>
    <t>14:31:44</t>
  </si>
  <si>
    <t xml:space="preserve">"14:32:06 Flow: Fixed -&gt; 300 umol/s"
</t>
  </si>
  <si>
    <t xml:space="preserve">"14:28:43 Lamp: ParIn -&gt;  100 uml"
</t>
  </si>
  <si>
    <t>14:28:21</t>
  </si>
  <si>
    <t xml:space="preserve">"14:28:43 Flow: Fixed -&gt; 300 umol/s"
</t>
  </si>
  <si>
    <t xml:space="preserve">"14:25:20 Lamp: ParIn -&gt;  50 uml"
</t>
  </si>
  <si>
    <t>14:24:58</t>
  </si>
  <si>
    <t xml:space="preserve">"14:25:20 Flow: Fixed -&gt; 300 umol/s"
</t>
  </si>
  <si>
    <t xml:space="preserve">"14:21:57 Lamp: ParIn -&gt;  25 uml"
</t>
  </si>
  <si>
    <t>14:21:35</t>
  </si>
  <si>
    <t xml:space="preserve">"14:21:57 Flow: Fixed -&gt; 300 umol/s"
</t>
  </si>
  <si>
    <t xml:space="preserve">"14:18:34 Lamp: ParIn -&gt;  0 uml"
</t>
  </si>
  <si>
    <t xml:space="preserve">"14:18:33 Flow: Fixed -&gt; 300 umol/s"
</t>
  </si>
  <si>
    <t xml:space="preserve">"14:18:33 Coolers: Off"
</t>
  </si>
  <si>
    <t xml:space="preserve">"14:18:33 CO2 Mixer: CO2R -&gt; 400 uml"
</t>
  </si>
  <si>
    <t xml:space="preserve">"14:18:33 Lamp: Off"
</t>
  </si>
  <si>
    <t xml:space="preserve">"14:16:49 Launched AutoProg /User/Configs/AutoProgs/LightCurve2"
</t>
  </si>
  <si>
    <t>Sun Oct  3 2021 14:16:49</t>
  </si>
  <si>
    <t xml:space="preserve">"14:20:27 Flow: Fixed -&gt; 300 umol/s"
</t>
  </si>
  <si>
    <t xml:space="preserve">"14:20:27 Coolers: Off"
</t>
  </si>
  <si>
    <t xml:space="preserve">"14:20:27 CO2 Mixer: CO2R -&gt; 400 uml"
</t>
  </si>
  <si>
    <t xml:space="preserve">"14:20:27 Lamp: ParIn -&gt;  2000 uml"
</t>
  </si>
  <si>
    <t>14:20:03</t>
  </si>
  <si>
    <t xml:space="preserve">"14:17:02 Lamp: ParIn -&gt;  2000 uml"
</t>
  </si>
  <si>
    <t>14:16:39</t>
  </si>
  <si>
    <t xml:space="preserve">"14:17:02 Flow: Fixed -&gt; 300 umol/s"
</t>
  </si>
  <si>
    <t xml:space="preserve">"14:13:38 Lamp: ParIn -&gt;  1600 uml"
</t>
  </si>
  <si>
    <t>14:13:14</t>
  </si>
  <si>
    <t xml:space="preserve">"14:13:38 Flow: Fixed -&gt; 300 umol/s"
</t>
  </si>
  <si>
    <t xml:space="preserve">"14:10:13 Lamp: ParIn -&gt;  1250 uml"
</t>
  </si>
  <si>
    <t xml:space="preserve">"14:10:13 Flow: Fixed -&gt; 300 umol/s"
</t>
  </si>
  <si>
    <t xml:space="preserve">"14:06:48 Lamp: ParIn -&gt;  1000 uml"
</t>
  </si>
  <si>
    <t xml:space="preserve">"14:03:24 Lamp: ParIn -&gt;  750 uml"
</t>
  </si>
  <si>
    <t>14:03:01</t>
  </si>
  <si>
    <t xml:space="preserve">"14:00:00 Lamp: ParIn -&gt;  500 uml"
</t>
  </si>
  <si>
    <t>13:59:37</t>
  </si>
  <si>
    <t xml:space="preserve">"14:00:00 Flow: Fixed -&gt; 300 umol/s"
</t>
  </si>
  <si>
    <t xml:space="preserve">"13:56:36 Lamp: ParIn -&gt;  300 uml"
</t>
  </si>
  <si>
    <t>13:56:13</t>
  </si>
  <si>
    <t xml:space="preserve">"13:56:36 Flow: Fixed -&gt; 300 umol/s"
</t>
  </si>
  <si>
    <t xml:space="preserve">"13:53:12 Lamp: ParIn -&gt;  150 uml"
</t>
  </si>
  <si>
    <t>13:52:49</t>
  </si>
  <si>
    <t xml:space="preserve">"13:53:12 Flow: Fixed -&gt; 300 umol/s"
</t>
  </si>
  <si>
    <t xml:space="preserve">"13:49:48 Lamp: ParIn -&gt;  100 uml"
</t>
  </si>
  <si>
    <t>13:49:25</t>
  </si>
  <si>
    <t xml:space="preserve">"13:49:48 Flow: Fixed -&gt; 300 umol/s"
</t>
  </si>
  <si>
    <t xml:space="preserve">"13:46:24 Lamp: ParIn -&gt;  50 uml"
</t>
  </si>
  <si>
    <t>13:46:01</t>
  </si>
  <si>
    <t xml:space="preserve">"13:46:24 Flow: Fixed -&gt; 300 umol/s"
</t>
  </si>
  <si>
    <t xml:space="preserve">"13:43:00 Lamp: ParIn -&gt;  25 uml"
</t>
  </si>
  <si>
    <t>13:42:36</t>
  </si>
  <si>
    <t xml:space="preserve">"13:43:00 Flow: Fixed -&gt; 300 umol/s"
</t>
  </si>
  <si>
    <t xml:space="preserve">"13:39:35 Lamp: ParIn -&gt;  0 uml"
</t>
  </si>
  <si>
    <t xml:space="preserve">"13:39:34 Flow: Fixed -&gt; 300 umol/s"
</t>
  </si>
  <si>
    <t xml:space="preserve">"13:39:34 Coolers: Off"
</t>
  </si>
  <si>
    <t xml:space="preserve">"13:39:34 CO2 Mixer: CO2R -&gt; 400 uml"
</t>
  </si>
  <si>
    <t xml:space="preserve">"13:39:34 Lamp: Off"
</t>
  </si>
  <si>
    <t xml:space="preserve">"13:39:26 Launched AutoProg /User/Configs/AutoProgs/LightCurve2"
</t>
  </si>
  <si>
    <t>Sun Oct  3 2021 13:39:26</t>
  </si>
  <si>
    <t xml:space="preserve">"14:19:28 Coolers: Off"
</t>
  </si>
  <si>
    <t xml:space="preserve">"14:19:28 CO2 Mixer: CO2R -&gt; 400 uml"
</t>
  </si>
  <si>
    <t xml:space="preserve">"14:19:28 Lamp: ParIn -&gt;  2000 uml"
</t>
  </si>
  <si>
    <t xml:space="preserve">"14:16:05 Lamp: ParIn -&gt;  2000 uml"
</t>
  </si>
  <si>
    <t>14:15:43</t>
  </si>
  <si>
    <t xml:space="preserve">"14:16:05 Flow: Fixed -&gt; 300 umol/s"
</t>
  </si>
  <si>
    <t xml:space="preserve">"14:12:42 Lamp: ParIn -&gt;  1600 uml"
</t>
  </si>
  <si>
    <t>14:12:20</t>
  </si>
  <si>
    <t xml:space="preserve">"14:12:42 Flow: Fixed -&gt; 300 umol/s"
</t>
  </si>
  <si>
    <t xml:space="preserve">"14:09:19 Lamp: ParIn -&gt;  1250 uml"
</t>
  </si>
  <si>
    <t xml:space="preserve">"14:09:18 Flow: Fixed -&gt; 300 umol/s"
</t>
  </si>
  <si>
    <t xml:space="preserve">"14:05:56 Lamp: ParIn -&gt;  1000 uml"
</t>
  </si>
  <si>
    <t>14:05:34</t>
  </si>
  <si>
    <t xml:space="preserve">"14:02:33 Lamp: ParIn -&gt;  750 uml"
</t>
  </si>
  <si>
    <t>14:02:11</t>
  </si>
  <si>
    <t xml:space="preserve">"14:02:32 Flow: Fixed -&gt; 300 umol/s"
</t>
  </si>
  <si>
    <t xml:space="preserve">"13:59:10 Lamp: ParIn -&gt;  500 uml"
</t>
  </si>
  <si>
    <t>13:58:48</t>
  </si>
  <si>
    <t xml:space="preserve">"13:59:10 Flow: Fixed -&gt; 300 umol/s"
</t>
  </si>
  <si>
    <t xml:space="preserve">"13:55:47 Lamp: ParIn -&gt;  300 uml"
</t>
  </si>
  <si>
    <t>13:55:25</t>
  </si>
  <si>
    <t xml:space="preserve">"13:55:47 Flow: Fixed -&gt; 300 umol/s"
</t>
  </si>
  <si>
    <t xml:space="preserve">"13:52:24 Lamp: ParIn -&gt;  150 uml"
</t>
  </si>
  <si>
    <t>13:52:02</t>
  </si>
  <si>
    <t xml:space="preserve">"13:52:24 Flow: Fixed -&gt; 300 umol/s"
</t>
  </si>
  <si>
    <t xml:space="preserve">"13:49:01 Lamp: ParIn -&gt;  100 uml"
</t>
  </si>
  <si>
    <t>13:48:39</t>
  </si>
  <si>
    <t xml:space="preserve">"13:49:01 Flow: Fixed -&gt; 300 umol/s"
</t>
  </si>
  <si>
    <t xml:space="preserve">"13:45:38 Lamp: ParIn -&gt;  50 uml"
</t>
  </si>
  <si>
    <t>13:45:16</t>
  </si>
  <si>
    <t xml:space="preserve">"13:45:38 Flow: Fixed -&gt; 300 umol/s"
</t>
  </si>
  <si>
    <t xml:space="preserve">"13:42:15 Lamp: ParIn -&gt;  25 uml"
</t>
  </si>
  <si>
    <t>13:41:53</t>
  </si>
  <si>
    <t xml:space="preserve">"13:42:15 Flow: Fixed -&gt; 300 umol/s"
</t>
  </si>
  <si>
    <t xml:space="preserve">"13:38:52 Lamp: ParIn -&gt;  0 uml"
</t>
  </si>
  <si>
    <t xml:space="preserve">"13:38:52 Flow: Fixed -&gt; 300 umol/s"
</t>
  </si>
  <si>
    <t xml:space="preserve">"13:38:52 Coolers: Off"
</t>
  </si>
  <si>
    <t xml:space="preserve">"13:38:52 CO2 Mixer: CO2R -&gt; 400 uml"
</t>
  </si>
  <si>
    <t xml:space="preserve">"13:38:52 Lamp: Off"
</t>
  </si>
  <si>
    <t xml:space="preserve">"13:38:47 Launched AutoProg /User/Configs/AutoProgs/LightCurve2"
</t>
  </si>
  <si>
    <t>Sun Oct  3 2021 13:38:47</t>
  </si>
  <si>
    <t xml:space="preserve">"15:45:52 Flow: Fixed -&gt; 300 umol/s"
</t>
  </si>
  <si>
    <t xml:space="preserve">"15:45:52 Coolers: Off"
</t>
  </si>
  <si>
    <t xml:space="preserve">"15:45:52 CO2 Mixer: CO2R -&gt; 400 uml"
</t>
  </si>
  <si>
    <t xml:space="preserve">"15:45:52 Lamp: ParIn -&gt;  2000 uml"
</t>
  </si>
  <si>
    <t>15:45:29</t>
  </si>
  <si>
    <t xml:space="preserve">"15:42:28 Lamp: ParIn -&gt;  2000 uml"
</t>
  </si>
  <si>
    <t>15:42:05</t>
  </si>
  <si>
    <t xml:space="preserve">"15:42:27 Flow: Fixed -&gt; 300 umol/s"
</t>
  </si>
  <si>
    <t xml:space="preserve">"15:39:04 Lamp: ParIn -&gt;  1600 uml"
</t>
  </si>
  <si>
    <t>15:38:41</t>
  </si>
  <si>
    <t xml:space="preserve">"15:39:04 Flow: Fixed -&gt; 300 umol/s"
</t>
  </si>
  <si>
    <t xml:space="preserve">"15:35:40 Lamp: ParIn -&gt;  1250 uml"
</t>
  </si>
  <si>
    <t>15:35:18</t>
  </si>
  <si>
    <t xml:space="preserve">"15:35:40 Flow: Fixed -&gt; 300 umol/s"
</t>
  </si>
  <si>
    <t xml:space="preserve">"15:32:17 Lamp: ParIn -&gt;  1000 uml"
</t>
  </si>
  <si>
    <t>15:31:55</t>
  </si>
  <si>
    <t xml:space="preserve">"15:32:17 Flow: Fixed -&gt; 300 umol/s"
</t>
  </si>
  <si>
    <t xml:space="preserve">"15:28:54 Lamp: ParIn -&gt;  750 uml"
</t>
  </si>
  <si>
    <t>15:28:32</t>
  </si>
  <si>
    <t xml:space="preserve">"15:28:54 Flow: Fixed -&gt; 300 umol/s"
</t>
  </si>
  <si>
    <t xml:space="preserve">"15:25:31 Lamp: ParIn -&gt;  500 uml"
</t>
  </si>
  <si>
    <t>15:25:08</t>
  </si>
  <si>
    <t xml:space="preserve">"15:25:31 Flow: Fixed -&gt; 300 umol/s"
</t>
  </si>
  <si>
    <t xml:space="preserve">"15:22:07 Lamp: ParIn -&gt;  300 uml"
</t>
  </si>
  <si>
    <t>15:21:45</t>
  </si>
  <si>
    <t xml:space="preserve">"15:22:07 Flow: Fixed -&gt; 300 umol/s"
</t>
  </si>
  <si>
    <t xml:space="preserve">"15:18:44 Lamp: ParIn -&gt;  150 uml"
</t>
  </si>
  <si>
    <t>15:18:22</t>
  </si>
  <si>
    <t xml:space="preserve">"15:18:44 Flow: Fixed -&gt; 300 umol/s"
</t>
  </si>
  <si>
    <t xml:space="preserve">"15:15:21 Lamp: ParIn -&gt;  100 uml"
</t>
  </si>
  <si>
    <t>15:14:59</t>
  </si>
  <si>
    <t xml:space="preserve">"15:15:21 Flow: Fixed -&gt; 300 umol/s"
</t>
  </si>
  <si>
    <t xml:space="preserve">"15:11:58 Lamp: ParIn -&gt;  50 uml"
</t>
  </si>
  <si>
    <t>15:11:36</t>
  </si>
  <si>
    <t xml:space="preserve">"15:11:58 Flow: Fixed -&gt; 300 umol/s"
</t>
  </si>
  <si>
    <t xml:space="preserve">"15:08:35 Lamp: ParIn -&gt;  25 uml"
</t>
  </si>
  <si>
    <t>15:08:13</t>
  </si>
  <si>
    <t xml:space="preserve">"15:08:35 Flow: Fixed -&gt; 300 umol/s"
</t>
  </si>
  <si>
    <t xml:space="preserve">"15:05:12 Lamp: ParIn -&gt;  0 uml"
</t>
  </si>
  <si>
    <t xml:space="preserve">"15:05:12 Flow: Fixed -&gt; 300 umol/s"
</t>
  </si>
  <si>
    <t xml:space="preserve">"15:05:12 Coolers: Off"
</t>
  </si>
  <si>
    <t xml:space="preserve">"15:05:12 CO2 Mixer: CO2R -&gt; 400 uml"
</t>
  </si>
  <si>
    <t xml:space="preserve">"15:05:12 Lamp: Off"
</t>
  </si>
  <si>
    <t xml:space="preserve">"15:05:08 Launched AutoProg /User/Configs/AutoProgs/LightCurve2"
</t>
  </si>
  <si>
    <t>Sun Oct  3 2021 15:05:08</t>
  </si>
  <si>
    <t xml:space="preserve">"15:09:53 Flow: Fixed -&gt; 300 umol/s"
</t>
  </si>
  <si>
    <t xml:space="preserve">"15:09:53 Coolers: Off"
</t>
  </si>
  <si>
    <t xml:space="preserve">"15:09:53 CO2 Mixer: CO2R -&gt; 400 uml"
</t>
  </si>
  <si>
    <t xml:space="preserve">"15:09:53 Lamp: ParIn -&gt;  2000 uml"
</t>
  </si>
  <si>
    <t>15:09:28</t>
  </si>
  <si>
    <t xml:space="preserve">"15:09:52 Flow: Fixed -&gt; 300 umol/s"
</t>
  </si>
  <si>
    <t xml:space="preserve">"15:06:27 Lamp: ParIn -&gt;  2000 uml"
</t>
  </si>
  <si>
    <t>15:06:03</t>
  </si>
  <si>
    <t xml:space="preserve">"15:06:27 Flow: Fixed -&gt; 300 umol/s"
</t>
  </si>
  <si>
    <t xml:space="preserve">"15:03:02 Lamp: ParIn -&gt;  1600 uml"
</t>
  </si>
  <si>
    <t>15:02:38</t>
  </si>
  <si>
    <t xml:space="preserve">"15:03:02 Flow: Fixed -&gt; 300 umol/s"
</t>
  </si>
  <si>
    <t xml:space="preserve">"14:59:37 Lamp: ParIn -&gt;  1250 uml"
</t>
  </si>
  <si>
    <t>14:59:13</t>
  </si>
  <si>
    <t xml:space="preserve">"14:59:37 Flow: Fixed -&gt; 300 umol/s"
</t>
  </si>
  <si>
    <t xml:space="preserve">"14:56:12 Lamp: ParIn -&gt;  1000 uml"
</t>
  </si>
  <si>
    <t>14:55:49</t>
  </si>
  <si>
    <t xml:space="preserve">"14:56:12 Flow: Fixed -&gt; 300 umol/s"
</t>
  </si>
  <si>
    <t xml:space="preserve">"14:52:48 Lamp: ParIn -&gt;  750 uml"
</t>
  </si>
  <si>
    <t>14:52:25</t>
  </si>
  <si>
    <t xml:space="preserve">"14:52:48 Flow: Fixed -&gt; 300 umol/s"
</t>
  </si>
  <si>
    <t xml:space="preserve">"14:49:24 Lamp: ParIn -&gt;  500 uml"
</t>
  </si>
  <si>
    <t>14:49:01</t>
  </si>
  <si>
    <t xml:space="preserve">"14:49:24 Flow: Fixed -&gt; 300 umol/s"
</t>
  </si>
  <si>
    <t xml:space="preserve">"14:46:00 Lamp: ParIn -&gt;  300 uml"
</t>
  </si>
  <si>
    <t>14:45:37</t>
  </si>
  <si>
    <t xml:space="preserve">"14:46:00 Flow: Fixed -&gt; 300 umol/s"
</t>
  </si>
  <si>
    <t xml:space="preserve">"14:42:36 Lamp: ParIn -&gt;  150 uml"
</t>
  </si>
  <si>
    <t>14:42:13</t>
  </si>
  <si>
    <t xml:space="preserve">"14:42:36 Flow: Fixed -&gt; 300 umol/s"
</t>
  </si>
  <si>
    <t xml:space="preserve">"14:39:12 Lamp: ParIn -&gt;  100 uml"
</t>
  </si>
  <si>
    <t>14:38:49</t>
  </si>
  <si>
    <t xml:space="preserve">"14:39:12 Flow: Fixed -&gt; 300 umol/s"
</t>
  </si>
  <si>
    <t xml:space="preserve">"14:35:48 Lamp: ParIn -&gt;  50 uml"
</t>
  </si>
  <si>
    <t xml:space="preserve">"14:35:48 Flow: Fixed -&gt; 300 umol/s"
</t>
  </si>
  <si>
    <t xml:space="preserve">"14:32:24 Lamp: ParIn -&gt;  25 uml"
</t>
  </si>
  <si>
    <t>14:32:01</t>
  </si>
  <si>
    <t xml:space="preserve">"14:32:24 Flow: Fixed -&gt; 300 umol/s"
</t>
  </si>
  <si>
    <t xml:space="preserve">"14:29:00 Lamp: ParIn -&gt;  0 uml"
</t>
  </si>
  <si>
    <t xml:space="preserve">"14:29:00 Flow: Fixed -&gt; 300 umol/s"
</t>
  </si>
  <si>
    <t xml:space="preserve">"14:28:59 Coolers: Off"
</t>
  </si>
  <si>
    <t xml:space="preserve">"14:28:59 CO2 Mixer: CO2R -&gt; 400 uml"
</t>
  </si>
  <si>
    <t xml:space="preserve">"14:28:59 Lamp: Off"
</t>
  </si>
  <si>
    <t xml:space="preserve">"14:28:57 Launched AutoProg /User/Configs/AutoProgs/LightCurve2"
</t>
  </si>
  <si>
    <t>Sun Oct  3 2021 14:28:57</t>
  </si>
  <si>
    <t xml:space="preserve">"15:08:55 Flow: Fixed -&gt; 300 umol/s"
</t>
  </si>
  <si>
    <t xml:space="preserve">"15:08:55 Coolers: Off"
</t>
  </si>
  <si>
    <t xml:space="preserve">"15:08:55 CO2 Mixer: CO2R -&gt; 400 uml"
</t>
  </si>
  <si>
    <t xml:space="preserve">"15:08:55 Lamp: ParIn -&gt;  2000 uml"
</t>
  </si>
  <si>
    <t>15:08:33</t>
  </si>
  <si>
    <t xml:space="preserve">"15:05:32 Lamp: ParIn -&gt;  2000 uml"
</t>
  </si>
  <si>
    <t>15:05:10</t>
  </si>
  <si>
    <t xml:space="preserve">"15:02:09 Lamp: ParIn -&gt;  1600 uml"
</t>
  </si>
  <si>
    <t>15:01:47</t>
  </si>
  <si>
    <t xml:space="preserve">"15:02:08 Flow: Fixed -&gt; 300 umol/s"
</t>
  </si>
  <si>
    <t xml:space="preserve">"14:58:45 Lamp: ParIn -&gt;  1250 uml"
</t>
  </si>
  <si>
    <t>14:58:24</t>
  </si>
  <si>
    <t xml:space="preserve">"14:58:45 Flow: Fixed -&gt; 300 umol/s"
</t>
  </si>
  <si>
    <t xml:space="preserve">"14:55:23 Lamp: ParIn -&gt;  1000 uml"
</t>
  </si>
  <si>
    <t>14:55:02</t>
  </si>
  <si>
    <t xml:space="preserve">"14:55:23 Flow: Fixed -&gt; 300 umol/s"
</t>
  </si>
  <si>
    <t xml:space="preserve">"14:52:01 Lamp: ParIn -&gt;  750 uml"
</t>
  </si>
  <si>
    <t>14:51:39</t>
  </si>
  <si>
    <t xml:space="preserve">"14:52:01 Flow: Fixed -&gt; 300 umol/s"
</t>
  </si>
  <si>
    <t xml:space="preserve">"14:48:38 Lamp: ParIn -&gt;  500 uml"
</t>
  </si>
  <si>
    <t>14:48:16</t>
  </si>
  <si>
    <t xml:space="preserve">"14:48:38 Flow: Fixed -&gt; 300 umol/s"
</t>
  </si>
  <si>
    <t xml:space="preserve">"14:45:15 Lamp: ParIn -&gt;  300 uml"
</t>
  </si>
  <si>
    <t>14:44:53</t>
  </si>
  <si>
    <t xml:space="preserve">"14:45:14 Flow: Fixed -&gt; 300 umol/s"
</t>
  </si>
  <si>
    <t xml:space="preserve">"14:41:52 Lamp: ParIn -&gt;  150 uml"
</t>
  </si>
  <si>
    <t>14:41:31</t>
  </si>
  <si>
    <t xml:space="preserve">"14:41:52 Flow: Fixed -&gt; 300 umol/s"
</t>
  </si>
  <si>
    <t xml:space="preserve">"14:38:30 Lamp: ParIn -&gt;  100 uml"
</t>
  </si>
  <si>
    <t>14:38:08</t>
  </si>
  <si>
    <t xml:space="preserve">"14:38:30 Flow: Fixed -&gt; 300 umol/s"
</t>
  </si>
  <si>
    <t xml:space="preserve">"14:35:07 Lamp: ParIn -&gt;  50 uml"
</t>
  </si>
  <si>
    <t>14:34:45</t>
  </si>
  <si>
    <t xml:space="preserve">"14:35:06 Flow: Fixed -&gt; 300 umol/s"
</t>
  </si>
  <si>
    <t xml:space="preserve">"14:31:44 Lamp: ParIn -&gt;  25 uml"
</t>
  </si>
  <si>
    <t>14:31:23</t>
  </si>
  <si>
    <t xml:space="preserve">"14:31:44 Flow: Fixed -&gt; 300 umol/s"
</t>
  </si>
  <si>
    <t xml:space="preserve">"14:28:22 Lamp: ParIn -&gt;  0 uml"
</t>
  </si>
  <si>
    <t xml:space="preserve">"14:28:22 Flow: Fixed -&gt; 300 umol/s"
</t>
  </si>
  <si>
    <t xml:space="preserve">"14:28:22 Coolers: Off"
</t>
  </si>
  <si>
    <t xml:space="preserve">"14:28:22 CO2 Mixer: CO2R -&gt; 400 uml"
</t>
  </si>
  <si>
    <t xml:space="preserve">"14:28:22 Lamp: Off"
</t>
  </si>
  <si>
    <t xml:space="preserve">"14:28:21 Launched AutoProg /User/Configs/AutoProgs/LightCurve2"
</t>
  </si>
  <si>
    <t>Sun Oct  3 2021 14:28:20</t>
  </si>
  <si>
    <t xml:space="preserve">"16:35:23 Flow: Fixed -&gt; 300 umol/s"
</t>
  </si>
  <si>
    <t xml:space="preserve">"16:35:23 Coolers: Off"
</t>
  </si>
  <si>
    <t xml:space="preserve">"16:35:23 CO2 Mixer: CO2R -&gt; 400 uml"
</t>
  </si>
  <si>
    <t xml:space="preserve">"16:35:23 Lamp: ParIn -&gt;  2000 uml"
</t>
  </si>
  <si>
    <t>16:35:01</t>
  </si>
  <si>
    <t xml:space="preserve">"16:32:00 Lamp: ParIn -&gt;  2000 uml"
</t>
  </si>
  <si>
    <t>16:31:38</t>
  </si>
  <si>
    <t xml:space="preserve">"16:31:59 Flow: Fixed -&gt; 300 umol/s"
</t>
  </si>
  <si>
    <t xml:space="preserve">"16:28:37 Lamp: ParIn -&gt;  1600 uml"
</t>
  </si>
  <si>
    <t>16:28:16</t>
  </si>
  <si>
    <t xml:space="preserve">"16:28:37 Flow: Fixed -&gt; 300 umol/s"
</t>
  </si>
  <si>
    <t xml:space="preserve">"16:25:15 Lamp: ParIn -&gt;  1250 uml"
</t>
  </si>
  <si>
    <t>16:24:53</t>
  </si>
  <si>
    <t xml:space="preserve">"16:25:15 Flow: Fixed -&gt; 300 umol/s"
</t>
  </si>
  <si>
    <t xml:space="preserve">"16:21:52 Lamp: ParIn -&gt;  1000 uml"
</t>
  </si>
  <si>
    <t>16:21:30</t>
  </si>
  <si>
    <t xml:space="preserve">"16:21:51 Flow: Fixed -&gt; 300 umol/s"
</t>
  </si>
  <si>
    <t xml:space="preserve">"16:18:29 Lamp: ParIn -&gt;  750 uml"
</t>
  </si>
  <si>
    <t>16:18:07</t>
  </si>
  <si>
    <t xml:space="preserve">"16:18:29 Flow: Fixed -&gt; 300 umol/s"
</t>
  </si>
  <si>
    <t xml:space="preserve">"16:15:06 Lamp: ParIn -&gt;  500 uml"
</t>
  </si>
  <si>
    <t>16:14:44</t>
  </si>
  <si>
    <t xml:space="preserve">"16:15:06 Flow: Fixed -&gt; 300 umol/s"
</t>
  </si>
  <si>
    <t xml:space="preserve">"16:11:43 Lamp: ParIn -&gt;  300 uml"
</t>
  </si>
  <si>
    <t>16:11:21</t>
  </si>
  <si>
    <t xml:space="preserve">"16:11:43 Flow: Fixed -&gt; 300 umol/s"
</t>
  </si>
  <si>
    <t xml:space="preserve">"16:08:20 Lamp: ParIn -&gt;  150 uml"
</t>
  </si>
  <si>
    <t>16:07:58</t>
  </si>
  <si>
    <t xml:space="preserve">"16:08:20 Flow: Fixed -&gt; 300 umol/s"
</t>
  </si>
  <si>
    <t xml:space="preserve">"16:04:57 Lamp: ParIn -&gt;  100 uml"
</t>
  </si>
  <si>
    <t>16:04:35</t>
  </si>
  <si>
    <t xml:space="preserve">"16:04:57 Flow: Fixed -&gt; 300 umol/s"
</t>
  </si>
  <si>
    <t xml:space="preserve">"16:01:34 Lamp: ParIn -&gt;  50 uml"
</t>
  </si>
  <si>
    <t>16:01:12</t>
  </si>
  <si>
    <t xml:space="preserve">"16:01:34 Flow: Fixed -&gt; 300 umol/s"
</t>
  </si>
  <si>
    <t xml:space="preserve">"15:58:11 Lamp: ParIn -&gt;  25 uml"
</t>
  </si>
  <si>
    <t>15:57:49</t>
  </si>
  <si>
    <t xml:space="preserve">"15:58:11 Flow: Fixed -&gt; 300 umol/s"
</t>
  </si>
  <si>
    <t xml:space="preserve">"15:54:48 Lamp: ParIn -&gt;  0 uml"
</t>
  </si>
  <si>
    <t xml:space="preserve">"15:54:47 Flow: Fixed -&gt; 300 umol/s"
</t>
  </si>
  <si>
    <t xml:space="preserve">"15:54:47 Coolers: Off"
</t>
  </si>
  <si>
    <t xml:space="preserve">"15:54:47 CO2 Mixer: CO2R -&gt; 400 uml"
</t>
  </si>
  <si>
    <t xml:space="preserve">"15:54:47 Lamp: Off"
</t>
  </si>
  <si>
    <t xml:space="preserve">"15:54:44 Launched AutoProg /User/Configs/AutoProgs/LightCurve2"
</t>
  </si>
  <si>
    <t>Sun Oct  3 2021 15:54:44</t>
  </si>
  <si>
    <t xml:space="preserve">"14:44:18 Flow: Fixed -&gt; 300 umol/s"
</t>
  </si>
  <si>
    <t xml:space="preserve">"14:44:18 Coolers: Off"
</t>
  </si>
  <si>
    <t xml:space="preserve">"14:44:18 CO2 Mixer: CO2R -&gt; 400 uml"
</t>
  </si>
  <si>
    <t xml:space="preserve">"14:44:18 Lamp: ParIn -&gt;  2000 uml"
</t>
  </si>
  <si>
    <t>14:43:54</t>
  </si>
  <si>
    <t xml:space="preserve">"14:40:53 Lamp: ParIn -&gt;  2000 uml"
</t>
  </si>
  <si>
    <t>14:40:29</t>
  </si>
  <si>
    <t xml:space="preserve">"14:40:53 Flow: Fixed -&gt; 300 umol/s"
</t>
  </si>
  <si>
    <t xml:space="preserve">"14:37:28 Lamp: ParIn -&gt;  1600 uml"
</t>
  </si>
  <si>
    <t>14:37:05</t>
  </si>
  <si>
    <t xml:space="preserve">"14:37:28 Flow: Fixed -&gt; 300 umol/s"
</t>
  </si>
  <si>
    <t xml:space="preserve">"14:34:04 Lamp: ParIn -&gt;  1250 uml"
</t>
  </si>
  <si>
    <t>14:33:41</t>
  </si>
  <si>
    <t xml:space="preserve">"14:34:04 Flow: Fixed -&gt; 300 umol/s"
</t>
  </si>
  <si>
    <t xml:space="preserve">"14:30:40 Lamp: ParIn -&gt;  1000 uml"
</t>
  </si>
  <si>
    <t>14:30:17</t>
  </si>
  <si>
    <t xml:space="preserve">"14:30:40 Flow: Fixed -&gt; 300 umol/s"
</t>
  </si>
  <si>
    <t xml:space="preserve">"14:27:16 Lamp: ParIn -&gt;  750 uml"
</t>
  </si>
  <si>
    <t>14:26:53</t>
  </si>
  <si>
    <t xml:space="preserve">"14:27:15 Flow: Fixed -&gt; 300 umol/s"
</t>
  </si>
  <si>
    <t xml:space="preserve">"14:23:52 Lamp: ParIn -&gt;  500 uml"
</t>
  </si>
  <si>
    <t>14:23:29</t>
  </si>
  <si>
    <t xml:space="preserve">"14:23:52 Flow: Fixed -&gt; 300 umol/s"
</t>
  </si>
  <si>
    <t xml:space="preserve">"14:20:28 Lamp: ParIn -&gt;  300 uml"
</t>
  </si>
  <si>
    <t>14:20:05</t>
  </si>
  <si>
    <t xml:space="preserve">"14:20:28 Flow: Fixed -&gt; 300 umol/s"
</t>
  </si>
  <si>
    <t xml:space="preserve">"14:17:04 Lamp: ParIn -&gt;  150 uml"
</t>
  </si>
  <si>
    <t xml:space="preserve">"14:17:04 Flow: Fixed -&gt; 300 umol/s"
</t>
  </si>
  <si>
    <t xml:space="preserve">"14:13:40 Lamp: ParIn -&gt;  100 uml"
</t>
  </si>
  <si>
    <t>14:13:17</t>
  </si>
  <si>
    <t xml:space="preserve">"14:10:16 Lamp: ParIn -&gt;  50 uml"
</t>
  </si>
  <si>
    <t>14:09:53</t>
  </si>
  <si>
    <t xml:space="preserve">"14:10:15 Flow: Fixed -&gt; 300 umol/s"
</t>
  </si>
  <si>
    <t xml:space="preserve">"14:06:52 Lamp: ParIn -&gt;  25 uml"
</t>
  </si>
  <si>
    <t>14:06:29</t>
  </si>
  <si>
    <t xml:space="preserve">"14:06:52 Flow: Fixed -&gt; 300 umol/s"
</t>
  </si>
  <si>
    <t xml:space="preserve">"14:03:28 Lamp: ParIn -&gt;  0 uml"
</t>
  </si>
  <si>
    <t xml:space="preserve">"14:03:28 Flow: Fixed -&gt; 300 umol/s"
</t>
  </si>
  <si>
    <t xml:space="preserve">"14:03:28 Coolers: Off"
</t>
  </si>
  <si>
    <t xml:space="preserve">"14:03:28 CO2 Mixer: CO2R -&gt; 400 uml"
</t>
  </si>
  <si>
    <t xml:space="preserve">"14:03:28 Lamp: Off"
</t>
  </si>
  <si>
    <t xml:space="preserve">"14:01:56 Launched AutoProg /User/Configs/AutoProgs/LightCurve2"
</t>
  </si>
  <si>
    <t>Mon Oct  4 2021 14:01:56</t>
  </si>
  <si>
    <t xml:space="preserve">"14:43:26 Flow: Fixed -&gt; 300 umol/s"
</t>
  </si>
  <si>
    <t xml:space="preserve">"14:43:26 Coolers: Off"
</t>
  </si>
  <si>
    <t xml:space="preserve">"14:43:26 CO2 Mixer: CO2R -&gt; 400 uml"
</t>
  </si>
  <si>
    <t xml:space="preserve">"14:43:26 Lamp: ParIn -&gt;  2000 uml"
</t>
  </si>
  <si>
    <t>14:43:04</t>
  </si>
  <si>
    <t xml:space="preserve">"14:40:03 Lamp: ParIn -&gt;  2000 uml"
</t>
  </si>
  <si>
    <t>14:39:41</t>
  </si>
  <si>
    <t xml:space="preserve">"14:40:03 Flow: Fixed -&gt; 300 umol/s"
</t>
  </si>
  <si>
    <t xml:space="preserve">"14:36:40 Lamp: ParIn -&gt;  1600 uml"
</t>
  </si>
  <si>
    <t>14:36:18</t>
  </si>
  <si>
    <t xml:space="preserve">"14:36:40 Flow: Fixed -&gt; 300 umol/s"
</t>
  </si>
  <si>
    <t xml:space="preserve">"14:33:17 Lamp: ParIn -&gt;  1250 uml"
</t>
  </si>
  <si>
    <t>14:32:55</t>
  </si>
  <si>
    <t xml:space="preserve">"14:33:16 Flow: Fixed -&gt; 300 umol/s"
</t>
  </si>
  <si>
    <t xml:space="preserve">"14:29:54 Lamp: ParIn -&gt;  1000 uml"
</t>
  </si>
  <si>
    <t>14:29:32</t>
  </si>
  <si>
    <t xml:space="preserve">"14:29:54 Flow: Fixed -&gt; 300 umol/s"
</t>
  </si>
  <si>
    <t xml:space="preserve">"14:26:31 Lamp: ParIn -&gt;  750 uml"
</t>
  </si>
  <si>
    <t>14:26:09</t>
  </si>
  <si>
    <t xml:space="preserve">"14:26:31 Flow: Fixed -&gt; 300 umol/s"
</t>
  </si>
  <si>
    <t xml:space="preserve">"14:23:08 Lamp: ParIn -&gt;  500 uml"
</t>
  </si>
  <si>
    <t>14:22:46</t>
  </si>
  <si>
    <t xml:space="preserve">"14:23:08 Flow: Fixed -&gt; 300 umol/s"
</t>
  </si>
  <si>
    <t xml:space="preserve">"14:19:45 Lamp: ParIn -&gt;  300 uml"
</t>
  </si>
  <si>
    <t>14:19:23</t>
  </si>
  <si>
    <t xml:space="preserve">"14:19:45 Flow: Fixed -&gt; 300 umol/s"
</t>
  </si>
  <si>
    <t xml:space="preserve">"14:16:22 Lamp: ParIn -&gt;  150 uml"
</t>
  </si>
  <si>
    <t>14:16:00</t>
  </si>
  <si>
    <t xml:space="preserve">"14:16:21 Flow: Fixed -&gt; 300 umol/s"
</t>
  </si>
  <si>
    <t xml:space="preserve">"14:12:59 Lamp: ParIn -&gt;  100 uml"
</t>
  </si>
  <si>
    <t>14:12:37</t>
  </si>
  <si>
    <t xml:space="preserve">"14:12:59 Flow: Fixed -&gt; 300 umol/s"
</t>
  </si>
  <si>
    <t xml:space="preserve">"14:09:36 Lamp: ParIn -&gt;  50 uml"
</t>
  </si>
  <si>
    <t>14:09:14</t>
  </si>
  <si>
    <t xml:space="preserve">"14:09:36 Flow: Fixed -&gt; 300 umol/s"
</t>
  </si>
  <si>
    <t xml:space="preserve">"14:06:13 Lamp: ParIn -&gt;  25 uml"
</t>
  </si>
  <si>
    <t>14:05:52</t>
  </si>
  <si>
    <t xml:space="preserve">"14:06:13 Flow: Fixed -&gt; 300 umol/s"
</t>
  </si>
  <si>
    <t xml:space="preserve">"14:02:51 Lamp: ParIn -&gt;  0 uml"
</t>
  </si>
  <si>
    <t xml:space="preserve">"14:02:51 Flow: Fixed -&gt; 300 umol/s"
</t>
  </si>
  <si>
    <t xml:space="preserve">"14:02:51 Coolers: Off"
</t>
  </si>
  <si>
    <t xml:space="preserve">"14:02:50 CO2 Mixer: CO2R -&gt; 400 uml"
</t>
  </si>
  <si>
    <t xml:space="preserve">"14:02:50 Lamp: Off"
</t>
  </si>
  <si>
    <t xml:space="preserve">"14:01:18 Launched AutoProg /User/Configs/AutoProgs/LightCurve2"
</t>
  </si>
  <si>
    <t>Mon Oct  4 2021 14:01:17</t>
  </si>
  <si>
    <t xml:space="preserve">"16:09:59 Flow: Fixed -&gt; 300 umol/s"
</t>
  </si>
  <si>
    <t xml:space="preserve">"16:09:59 Coolers: Off"
</t>
  </si>
  <si>
    <t xml:space="preserve">"16:09:59 CO2 Mixer: CO2R -&gt; 400 uml"
</t>
  </si>
  <si>
    <t xml:space="preserve">"16:09:59 Lamp: ParIn -&gt;  2000 uml"
</t>
  </si>
  <si>
    <t>16:09:37</t>
  </si>
  <si>
    <t xml:space="preserve">"16:06:36 Lamp: ParIn -&gt;  2000 uml"
</t>
  </si>
  <si>
    <t>16:06:14</t>
  </si>
  <si>
    <t xml:space="preserve">"16:06:36 Flow: Fixed -&gt; 300 umol/s"
</t>
  </si>
  <si>
    <t xml:space="preserve">"16:03:13 Lamp: ParIn -&gt;  1600 uml"
</t>
  </si>
  <si>
    <t>16:02:51</t>
  </si>
  <si>
    <t xml:space="preserve">"16:03:13 Flow: Fixed -&gt; 300 umol/s"
</t>
  </si>
  <si>
    <t xml:space="preserve">"15:59:50 Lamp: ParIn -&gt;  1250 uml"
</t>
  </si>
  <si>
    <t>15:59:28</t>
  </si>
  <si>
    <t xml:space="preserve">"15:59:50 Flow: Fixed -&gt; 300 umol/s"
</t>
  </si>
  <si>
    <t xml:space="preserve">"15:56:27 Lamp: ParIn -&gt;  1000 uml"
</t>
  </si>
  <si>
    <t>15:56:05</t>
  </si>
  <si>
    <t xml:space="preserve">"15:56:27 Flow: Fixed -&gt; 300 umol/s"
</t>
  </si>
  <si>
    <t xml:space="preserve">"15:53:04 Lamp: ParIn -&gt;  750 uml"
</t>
  </si>
  <si>
    <t>15:52:42</t>
  </si>
  <si>
    <t xml:space="preserve">"15:53:04 Flow: Fixed -&gt; 300 umol/s"
</t>
  </si>
  <si>
    <t xml:space="preserve">"15:49:41 Lamp: ParIn -&gt;  500 uml"
</t>
  </si>
  <si>
    <t>15:49:19</t>
  </si>
  <si>
    <t xml:space="preserve">"15:49:41 Flow: Fixed -&gt; 300 umol/s"
</t>
  </si>
  <si>
    <t xml:space="preserve">"15:46:18 Lamp: ParIn -&gt;  300 uml"
</t>
  </si>
  <si>
    <t>15:45:56</t>
  </si>
  <si>
    <t xml:space="preserve">"15:46:18 Flow: Fixed -&gt; 300 umol/s"
</t>
  </si>
  <si>
    <t xml:space="preserve">"15:42:55 Lamp: ParIn -&gt;  150 uml"
</t>
  </si>
  <si>
    <t>15:42:33</t>
  </si>
  <si>
    <t xml:space="preserve">"15:42:55 Flow: Fixed -&gt; 300 umol/s"
</t>
  </si>
  <si>
    <t xml:space="preserve">"15:39:32 Lamp: ParIn -&gt;  100 uml"
</t>
  </si>
  <si>
    <t>15:39:10</t>
  </si>
  <si>
    <t xml:space="preserve">"15:39:32 Flow: Fixed -&gt; 300 umol/s"
</t>
  </si>
  <si>
    <t xml:space="preserve">"15:36:09 Lamp: ParIn -&gt;  50 uml"
</t>
  </si>
  <si>
    <t>15:35:47</t>
  </si>
  <si>
    <t xml:space="preserve">"15:36:09 Flow: Fixed -&gt; 300 umol/s"
</t>
  </si>
  <si>
    <t xml:space="preserve">"15:32:46 Lamp: ParIn -&gt;  25 uml"
</t>
  </si>
  <si>
    <t>15:32:24</t>
  </si>
  <si>
    <t xml:space="preserve">"15:32:46 Flow: Fixed -&gt; 300 umol/s"
</t>
  </si>
  <si>
    <t xml:space="preserve">"15:29:23 Lamp: ParIn -&gt;  0 uml"
</t>
  </si>
  <si>
    <t xml:space="preserve">"15:29:23 Flow: Fixed -&gt; 300 umol/s"
</t>
  </si>
  <si>
    <t xml:space="preserve">"15:29:23 Coolers: Off"
</t>
  </si>
  <si>
    <t xml:space="preserve">"15:29:23 CO2 Mixer: CO2R -&gt; 400 uml"
</t>
  </si>
  <si>
    <t xml:space="preserve">"15:29:22 Lamp: Off"
</t>
  </si>
  <si>
    <t xml:space="preserve">"15:27:51 Launched AutoProg /User/Configs/AutoProgs/LightCurve2"
</t>
  </si>
  <si>
    <t>Mon Oct  4 2021 15:27:51</t>
  </si>
  <si>
    <t xml:space="preserve">"15:32:40 Flow: Fixed -&gt; 300 umol/s"
</t>
  </si>
  <si>
    <t xml:space="preserve">"15:32:40 Coolers: Off"
</t>
  </si>
  <si>
    <t xml:space="preserve">"15:32:40 CO2 Mixer: CO2R -&gt; 400 uml"
</t>
  </si>
  <si>
    <t xml:space="preserve">"15:32:40 Lamp: ParIn -&gt;  2000 uml"
</t>
  </si>
  <si>
    <t>15:32:14</t>
  </si>
  <si>
    <t xml:space="preserve">"15:32:39 Flow: Fixed -&gt; 300 umol/s"
</t>
  </si>
  <si>
    <t xml:space="preserve">"15:29:13 Lamp: ParIn -&gt;  2000 uml"
</t>
  </si>
  <si>
    <t>15:28:47</t>
  </si>
  <si>
    <t xml:space="preserve">"15:29:13 Flow: Fixed -&gt; 300 umol/s"
</t>
  </si>
  <si>
    <t xml:space="preserve">"15:25:46 Lamp: ParIn -&gt;  1600 uml"
</t>
  </si>
  <si>
    <t>15:25:20</t>
  </si>
  <si>
    <t xml:space="preserve">"15:25:46 Flow: Fixed -&gt; 300 umol/s"
</t>
  </si>
  <si>
    <t xml:space="preserve">"15:22:19 Lamp: ParIn -&gt;  1250 uml"
</t>
  </si>
  <si>
    <t>15:21:54</t>
  </si>
  <si>
    <t xml:space="preserve">"15:22:19 Flow: Fixed -&gt; 300 umol/s"
</t>
  </si>
  <si>
    <t xml:space="preserve">"15:18:53 Lamp: ParIn -&gt;  1000 uml"
</t>
  </si>
  <si>
    <t>15:18:28</t>
  </si>
  <si>
    <t xml:space="preserve">"15:18:53 Flow: Fixed -&gt; 300 umol/s"
</t>
  </si>
  <si>
    <t xml:space="preserve">"15:15:27 Lamp: ParIn -&gt;  750 uml"
</t>
  </si>
  <si>
    <t>15:15:02</t>
  </si>
  <si>
    <t xml:space="preserve">"15:15:27 Flow: Fixed -&gt; 300 umol/s"
</t>
  </si>
  <si>
    <t xml:space="preserve">"15:12:01 Lamp: ParIn -&gt;  500 uml"
</t>
  </si>
  <si>
    <t xml:space="preserve">"15:12:01 Flow: Fixed -&gt; 300 umol/s"
</t>
  </si>
  <si>
    <t xml:space="preserve">"15:08:35 Lamp: ParIn -&gt;  300 uml"
</t>
  </si>
  <si>
    <t>15:08:10</t>
  </si>
  <si>
    <t xml:space="preserve">"15:08:34 Flow: Fixed -&gt; 300 umol/s"
</t>
  </si>
  <si>
    <t xml:space="preserve">"15:05:09 Lamp: ParIn -&gt;  150 uml"
</t>
  </si>
  <si>
    <t>15:04:44</t>
  </si>
  <si>
    <t xml:space="preserve">"15:05:09 Flow: Fixed -&gt; 300 umol/s"
</t>
  </si>
  <si>
    <t xml:space="preserve">"15:01:43 Lamp: ParIn -&gt;  100 uml"
</t>
  </si>
  <si>
    <t>15:01:18</t>
  </si>
  <si>
    <t xml:space="preserve">"15:01:43 Flow: Fixed -&gt; 300 umol/s"
</t>
  </si>
  <si>
    <t xml:space="preserve">"14:58:17 Lamp: ParIn -&gt;  50 uml"
</t>
  </si>
  <si>
    <t>14:57:52</t>
  </si>
  <si>
    <t xml:space="preserve">"14:58:17 Flow: Fixed -&gt; 300 umol/s"
</t>
  </si>
  <si>
    <t xml:space="preserve">"14:54:51 Lamp: ParIn -&gt;  25 uml"
</t>
  </si>
  <si>
    <t>14:54:26</t>
  </si>
  <si>
    <t xml:space="preserve">"14:51:25 Lamp: ParIn -&gt;  0 uml"
</t>
  </si>
  <si>
    <t xml:space="preserve">"14:51:24 Flow: Fixed -&gt; 300 umol/s"
</t>
  </si>
  <si>
    <t xml:space="preserve">"14:51:24 Coolers: Off"
</t>
  </si>
  <si>
    <t xml:space="preserve">"14:51:24 CO2 Mixer: CO2R -&gt; 400 uml"
</t>
  </si>
  <si>
    <t xml:space="preserve">"14:51:24 Lamp: Off"
</t>
  </si>
  <si>
    <t xml:space="preserve">"14:50:50 Launched AutoProg /User/Configs/AutoProgs/LightCurve2"
</t>
  </si>
  <si>
    <t>Mon Oct  4 2021 14:50:50</t>
  </si>
  <si>
    <t xml:space="preserve">"15:31:19 Flow: Fixed -&gt; 300 umol/s"
</t>
  </si>
  <si>
    <t xml:space="preserve">"15:31:19 Coolers: Off"
</t>
  </si>
  <si>
    <t xml:space="preserve">"15:31:19 CO2 Mixer: CO2R -&gt; 400 uml"
</t>
  </si>
  <si>
    <t xml:space="preserve">"15:31:19 Lamp: ParIn -&gt;  2000 uml"
</t>
  </si>
  <si>
    <t>15:30:57</t>
  </si>
  <si>
    <t xml:space="preserve">"15:27:56 Lamp: ParIn -&gt;  2000 uml"
</t>
  </si>
  <si>
    <t>15:27:34</t>
  </si>
  <si>
    <t xml:space="preserve">"15:27:56 Flow: Fixed -&gt; 300 umol/s"
</t>
  </si>
  <si>
    <t xml:space="preserve">"15:24:33 Lamp: ParIn -&gt;  1600 uml"
</t>
  </si>
  <si>
    <t>15:24:11</t>
  </si>
  <si>
    <t xml:space="preserve">"15:24:33 Flow: Fixed -&gt; 300 umol/s"
</t>
  </si>
  <si>
    <t xml:space="preserve">"15:21:10 Lamp: ParIn -&gt;  1250 uml"
</t>
  </si>
  <si>
    <t>15:20:48</t>
  </si>
  <si>
    <t xml:space="preserve">"15:21:10 Flow: Fixed -&gt; 300 umol/s"
</t>
  </si>
  <si>
    <t xml:space="preserve">"15:17:47 Lamp: ParIn -&gt;  1000 uml"
</t>
  </si>
  <si>
    <t>15:17:25</t>
  </si>
  <si>
    <t xml:space="preserve">"15:17:46 Flow: Fixed -&gt; 300 umol/s"
</t>
  </si>
  <si>
    <t xml:space="preserve">"15:14:24 Lamp: ParIn -&gt;  750 uml"
</t>
  </si>
  <si>
    <t>15:14:02</t>
  </si>
  <si>
    <t xml:space="preserve">"15:14:24 Flow: Fixed -&gt; 300 umol/s"
</t>
  </si>
  <si>
    <t xml:space="preserve">"15:11:01 Lamp: ParIn -&gt;  500 uml"
</t>
  </si>
  <si>
    <t>15:10:39</t>
  </si>
  <si>
    <t xml:space="preserve">"15:11:01 Flow: Fixed -&gt; 300 umol/s"
</t>
  </si>
  <si>
    <t xml:space="preserve">"15:07:38 Lamp: ParIn -&gt;  300 uml"
</t>
  </si>
  <si>
    <t>15:07:16</t>
  </si>
  <si>
    <t xml:space="preserve">"15:07:38 Flow: Fixed -&gt; 300 umol/s"
</t>
  </si>
  <si>
    <t xml:space="preserve">"15:04:15 Lamp: ParIn -&gt;  150 uml"
</t>
  </si>
  <si>
    <t>15:03:53</t>
  </si>
  <si>
    <t xml:space="preserve">"15:04:15 Flow: Fixed -&gt; 300 umol/s"
</t>
  </si>
  <si>
    <t xml:space="preserve">"15:00:52 Lamp: ParIn -&gt;  100 uml"
</t>
  </si>
  <si>
    <t>15:00:30</t>
  </si>
  <si>
    <t xml:space="preserve">"15:00:51 Flow: Fixed -&gt; 300 umol/s"
</t>
  </si>
  <si>
    <t xml:space="preserve">"14:57:29 Lamp: ParIn -&gt;  50 uml"
</t>
  </si>
  <si>
    <t>14:57:07</t>
  </si>
  <si>
    <t xml:space="preserve">"14:57:29 Flow: Fixed -&gt; 300 umol/s"
</t>
  </si>
  <si>
    <t xml:space="preserve">"14:54:06 Lamp: ParIn -&gt;  25 uml"
</t>
  </si>
  <si>
    <t>14:53:44</t>
  </si>
  <si>
    <t xml:space="preserve">"14:54:06 Flow: Fixed -&gt; 300 umol/s"
</t>
  </si>
  <si>
    <t xml:space="preserve">"14:50:43 Lamp: ParIn -&gt;  0 uml"
</t>
  </si>
  <si>
    <t xml:space="preserve">"14:50:43 Flow: Fixed -&gt; 300 umol/s"
</t>
  </si>
  <si>
    <t xml:space="preserve">"14:50:43 Coolers: Off"
</t>
  </si>
  <si>
    <t xml:space="preserve">"14:50:43 CO2 Mixer: CO2R -&gt; 400 uml"
</t>
  </si>
  <si>
    <t xml:space="preserve">"14:50:43 Lamp: Off"
</t>
  </si>
  <si>
    <t xml:space="preserve">"14:50:08 Launched AutoProg /User/Configs/AutoProgs/LightCurve2"
</t>
  </si>
  <si>
    <t>Mon Oct  4 2021 14:50:08</t>
  </si>
  <si>
    <t xml:space="preserve">"16:57:51 Flow: Fixed -&gt; 300 umol/s"
</t>
  </si>
  <si>
    <t xml:space="preserve">"16:57:51 Coolers: Off"
</t>
  </si>
  <si>
    <t xml:space="preserve">"16:57:51 CO2 Mixer: CO2R -&gt; 400 uml"
</t>
  </si>
  <si>
    <t xml:space="preserve">"16:57:51 Lamp: ParIn -&gt;  2000 uml"
</t>
  </si>
  <si>
    <t>16:57:29</t>
  </si>
  <si>
    <t xml:space="preserve">"16:54:28 Lamp: ParIn -&gt;  2000 uml"
</t>
  </si>
  <si>
    <t>16:54:06</t>
  </si>
  <si>
    <t xml:space="preserve">"16:54:28 Flow: Fixed -&gt; 300 umol/s"
</t>
  </si>
  <si>
    <t xml:space="preserve">"16:51:05 Lamp: ParIn -&gt;  1600 uml"
</t>
  </si>
  <si>
    <t>16:50:43</t>
  </si>
  <si>
    <t xml:space="preserve">"16:51:05 Flow: Fixed -&gt; 300 umol/s"
</t>
  </si>
  <si>
    <t xml:space="preserve">"16:47:42 Lamp: ParIn -&gt;  1250 uml"
</t>
  </si>
  <si>
    <t>16:47:20</t>
  </si>
  <si>
    <t xml:space="preserve">"16:47:42 Flow: Fixed -&gt; 300 umol/s"
</t>
  </si>
  <si>
    <t xml:space="preserve">"16:44:19 Lamp: ParIn -&gt;  1000 uml"
</t>
  </si>
  <si>
    <t>16:43:57</t>
  </si>
  <si>
    <t xml:space="preserve">"16:44:19 Flow: Fixed -&gt; 300 umol/s"
</t>
  </si>
  <si>
    <t xml:space="preserve">"16:40:56 Lamp: ParIn -&gt;  750 uml"
</t>
  </si>
  <si>
    <t>16:40:34</t>
  </si>
  <si>
    <t xml:space="preserve">"16:40:55 Flow: Fixed -&gt; 300 umol/s"
</t>
  </si>
  <si>
    <t xml:space="preserve">"16:37:33 Lamp: ParIn -&gt;  500 uml"
</t>
  </si>
  <si>
    <t>16:37:11</t>
  </si>
  <si>
    <t xml:space="preserve">"16:37:33 Flow: Fixed -&gt; 300 umol/s"
</t>
  </si>
  <si>
    <t xml:space="preserve">"16:34:10 Lamp: ParIn -&gt;  300 uml"
</t>
  </si>
  <si>
    <t>16:33:48</t>
  </si>
  <si>
    <t xml:space="preserve">"16:34:09 Flow: Fixed -&gt; 300 umol/s"
</t>
  </si>
  <si>
    <t xml:space="preserve">"16:30:47 Lamp: ParIn -&gt;  150 uml"
</t>
  </si>
  <si>
    <t>16:30:25</t>
  </si>
  <si>
    <t xml:space="preserve">"16:30:47 Flow: Fixed -&gt; 300 umol/s"
</t>
  </si>
  <si>
    <t xml:space="preserve">"16:27:24 Lamp: ParIn -&gt;  100 uml"
</t>
  </si>
  <si>
    <t>16:27:02</t>
  </si>
  <si>
    <t xml:space="preserve">"16:27:24 Flow: Fixed -&gt; 300 umol/s"
</t>
  </si>
  <si>
    <t xml:space="preserve">"16:24:01 Lamp: ParIn -&gt;  50 uml"
</t>
  </si>
  <si>
    <t>16:23:39</t>
  </si>
  <si>
    <t xml:space="preserve">"16:24:01 Flow: Fixed -&gt; 300 umol/s"
</t>
  </si>
  <si>
    <t xml:space="preserve">"16:20:38 Lamp: ParIn -&gt;  25 uml"
</t>
  </si>
  <si>
    <t>16:20:16</t>
  </si>
  <si>
    <t xml:space="preserve">"16:20:38 Flow: Fixed -&gt; 300 umol/s"
</t>
  </si>
  <si>
    <t xml:space="preserve">"16:17:15 Lamp: ParIn -&gt;  0 uml"
</t>
  </si>
  <si>
    <t xml:space="preserve">"16:17:15 Flow: Fixed -&gt; 300 umol/s"
</t>
  </si>
  <si>
    <t xml:space="preserve">"16:17:15 Coolers: Off"
</t>
  </si>
  <si>
    <t xml:space="preserve">"16:17:15 CO2 Mixer: CO2R -&gt; 400 uml"
</t>
  </si>
  <si>
    <t xml:space="preserve">"16:17:15 Lamp: Off"
</t>
  </si>
  <si>
    <t xml:space="preserve">"16:16:37 Launched AutoProg /User/Configs/AutoProgs/LightCurve2"
</t>
  </si>
  <si>
    <t>Mon Oct  4 2021 16:16:37</t>
  </si>
  <si>
    <t xml:space="preserve">"16:26:57 Flow: Fixed -&gt; 300 umol/s"
</t>
  </si>
  <si>
    <t xml:space="preserve">"16:26:57 Coolers: Off"
</t>
  </si>
  <si>
    <t xml:space="preserve">"16:26:57 CO2 Mixer: CO2R -&gt; 400 uml"
</t>
  </si>
  <si>
    <t xml:space="preserve">"16:26:57 Lamp: ParIn -&gt;  2000 uml"
</t>
  </si>
  <si>
    <t>16:26:31</t>
  </si>
  <si>
    <t xml:space="preserve">"16:26:56 Flow: Fixed -&gt; 300 umol/s"
</t>
  </si>
  <si>
    <t xml:space="preserve">"16:23:30 Lamp: ParIn -&gt;  2000 uml"
</t>
  </si>
  <si>
    <t>16:23:04</t>
  </si>
  <si>
    <t xml:space="preserve">"16:23:30 Flow: Fixed -&gt; 300 umol/s"
</t>
  </si>
  <si>
    <t xml:space="preserve">"16:20:03 Lamp: ParIn -&gt;  1600 uml"
</t>
  </si>
  <si>
    <t>16:19:38</t>
  </si>
  <si>
    <t xml:space="preserve">"16:20:03 Flow: Fixed -&gt; 300 umol/s"
</t>
  </si>
  <si>
    <t xml:space="preserve">"16:16:37 Lamp: ParIn -&gt;  1250 uml"
</t>
  </si>
  <si>
    <t>16:16:11</t>
  </si>
  <si>
    <t xml:space="preserve">"16:16:37 Flow: Fixed -&gt; 300 umol/s"
</t>
  </si>
  <si>
    <t xml:space="preserve">"16:13:10 Lamp: ParIn -&gt;  1000 uml"
</t>
  </si>
  <si>
    <t>16:12:45</t>
  </si>
  <si>
    <t xml:space="preserve">"16:13:10 Flow: Fixed -&gt; 300 umol/s"
</t>
  </si>
  <si>
    <t xml:space="preserve">"16:09:44 Lamp: ParIn -&gt;  750 uml"
</t>
  </si>
  <si>
    <t>16:09:19</t>
  </si>
  <si>
    <t xml:space="preserve">"16:09:44 Flow: Fixed -&gt; 300 umol/s"
</t>
  </si>
  <si>
    <t xml:space="preserve">"16:06:18 Lamp: ParIn -&gt;  500 uml"
</t>
  </si>
  <si>
    <t>16:05:53</t>
  </si>
  <si>
    <t xml:space="preserve">"16:06:18 Flow: Fixed -&gt; 300 umol/s"
</t>
  </si>
  <si>
    <t xml:space="preserve">"16:02:52 Lamp: ParIn -&gt;  300 uml"
</t>
  </si>
  <si>
    <t>16:02:27</t>
  </si>
  <si>
    <t xml:space="preserve">"16:02:52 Flow: Fixed -&gt; 300 umol/s"
</t>
  </si>
  <si>
    <t xml:space="preserve">"15:59:26 Lamp: ParIn -&gt;  150 uml"
</t>
  </si>
  <si>
    <t>15:59:01</t>
  </si>
  <si>
    <t xml:space="preserve">"15:59:26 Flow: Fixed -&gt; 300 umol/s"
</t>
  </si>
  <si>
    <t xml:space="preserve">"15:56:00 Lamp: ParIn -&gt;  100 uml"
</t>
  </si>
  <si>
    <t>15:55:35</t>
  </si>
  <si>
    <t xml:space="preserve">"15:56:00 Flow: Fixed -&gt; 300 umol/s"
</t>
  </si>
  <si>
    <t xml:space="preserve">"15:52:34 Lamp: ParIn -&gt;  50 uml"
</t>
  </si>
  <si>
    <t>15:52:09</t>
  </si>
  <si>
    <t xml:space="preserve">"15:52:34 Flow: Fixed -&gt; 300 umol/s"
</t>
  </si>
  <si>
    <t xml:space="preserve">"15:49:08 Lamp: ParIn -&gt;  25 uml"
</t>
  </si>
  <si>
    <t>15:48:42</t>
  </si>
  <si>
    <t xml:space="preserve">"15:45:41 Lamp: ParIn -&gt;  0 uml"
</t>
  </si>
  <si>
    <t xml:space="preserve">"15:45:41 Flow: Fixed -&gt; 300 umol/s"
</t>
  </si>
  <si>
    <t xml:space="preserve">"15:45:41 Coolers: Off"
</t>
  </si>
  <si>
    <t xml:space="preserve">"15:45:41 CO2 Mixer: CO2R -&gt; 400 uml"
</t>
  </si>
  <si>
    <t xml:space="preserve">"15:45:41 Lamp: Off"
</t>
  </si>
  <si>
    <t xml:space="preserve">"15:37:53 Launched AutoProg /User/Configs/AutoProgs/LightCurve2"
</t>
  </si>
  <si>
    <t>Mon Oct  4 2021 15:37:53</t>
  </si>
  <si>
    <t xml:space="preserve">"16:25:34 Flow: Fixed -&gt; 300 umol/s"
</t>
  </si>
  <si>
    <t xml:space="preserve">"16:25:34 Coolers: Off"
</t>
  </si>
  <si>
    <t xml:space="preserve">"16:25:34 CO2 Mixer: CO2R -&gt; 400 uml"
</t>
  </si>
  <si>
    <t xml:space="preserve">"16:25:34 Lamp: ParIn -&gt;  2000 uml"
</t>
  </si>
  <si>
    <t>16:25:12</t>
  </si>
  <si>
    <t xml:space="preserve">"16:22:11 Lamp: ParIn -&gt;  2000 uml"
</t>
  </si>
  <si>
    <t>16:21:49</t>
  </si>
  <si>
    <t xml:space="preserve">"16:22:10 Flow: Fixed -&gt; 300 umol/s"
</t>
  </si>
  <si>
    <t xml:space="preserve">"16:18:48 Lamp: ParIn -&gt;  1600 uml"
</t>
  </si>
  <si>
    <t>16:18:26</t>
  </si>
  <si>
    <t xml:space="preserve">"16:18:48 Flow: Fixed -&gt; 300 umol/s"
</t>
  </si>
  <si>
    <t xml:space="preserve">"16:15:25 Lamp: ParIn -&gt;  1250 uml"
</t>
  </si>
  <si>
    <t>16:15:03</t>
  </si>
  <si>
    <t xml:space="preserve">"16:15:25 Flow: Fixed -&gt; 300 umol/s"
</t>
  </si>
  <si>
    <t xml:space="preserve">"16:12:02 Lamp: ParIn -&gt;  1000 uml"
</t>
  </si>
  <si>
    <t>16:11:40</t>
  </si>
  <si>
    <t xml:space="preserve">"16:12:02 Flow: Fixed -&gt; 300 umol/s"
</t>
  </si>
  <si>
    <t xml:space="preserve">"16:08:39 Lamp: ParIn -&gt;  750 uml"
</t>
  </si>
  <si>
    <t>16:08:17</t>
  </si>
  <si>
    <t xml:space="preserve">"16:08:39 Flow: Fixed -&gt; 300 umol/s"
</t>
  </si>
  <si>
    <t xml:space="preserve">"16:05:16 Lamp: ParIn -&gt;  500 uml"
</t>
  </si>
  <si>
    <t>16:04:54</t>
  </si>
  <si>
    <t xml:space="preserve">"16:05:15 Flow: Fixed -&gt; 300 umol/s"
</t>
  </si>
  <si>
    <t xml:space="preserve">"16:01:53 Lamp: ParIn -&gt;  300 uml"
</t>
  </si>
  <si>
    <t>16:01:31</t>
  </si>
  <si>
    <t xml:space="preserve">"16:01:53 Flow: Fixed -&gt; 300 umol/s"
</t>
  </si>
  <si>
    <t xml:space="preserve">"15:58:30 Lamp: ParIn -&gt;  150 uml"
</t>
  </si>
  <si>
    <t>15:58:08</t>
  </si>
  <si>
    <t xml:space="preserve">"15:58:30 Flow: Fixed -&gt; 300 umol/s"
</t>
  </si>
  <si>
    <t xml:space="preserve">"15:55:07 Lamp: ParIn -&gt;  100 uml"
</t>
  </si>
  <si>
    <t>15:54:45</t>
  </si>
  <si>
    <t xml:space="preserve">"15:55:07 Flow: Fixed -&gt; 300 umol/s"
</t>
  </si>
  <si>
    <t xml:space="preserve">"15:51:44 Lamp: ParIn -&gt;  50 uml"
</t>
  </si>
  <si>
    <t>15:51:22</t>
  </si>
  <si>
    <t xml:space="preserve">"15:51:44 Flow: Fixed -&gt; 300 umol/s"
</t>
  </si>
  <si>
    <t xml:space="preserve">"15:48:21 Lamp: ParIn -&gt;  25 uml"
</t>
  </si>
  <si>
    <t>15:47:59</t>
  </si>
  <si>
    <t xml:space="preserve">"15:48:21 Flow: Fixed -&gt; 300 umol/s"
</t>
  </si>
  <si>
    <t xml:space="preserve">"15:44:58 Lamp: ParIn -&gt;  0 uml"
</t>
  </si>
  <si>
    <t xml:space="preserve">"15:44:58 Flow: Fixed -&gt; 300 umol/s"
</t>
  </si>
  <si>
    <t xml:space="preserve">"15:44:58 Coolers: Off"
</t>
  </si>
  <si>
    <t xml:space="preserve">"15:44:58 CO2 Mixer: CO2R -&gt; 400 uml"
</t>
  </si>
  <si>
    <t xml:space="preserve">"15:44:58 Lamp: Off"
</t>
  </si>
  <si>
    <t xml:space="preserve">"15:37:09 Launched AutoProg /User/Configs/AutoProgs/LightCurve2"
</t>
  </si>
  <si>
    <t>Mon Oct  4 2021 15:37:09</t>
  </si>
  <si>
    <t xml:space="preserve">"17:52:06 Flow: Fixed -&gt; 300 umol/s"
</t>
  </si>
  <si>
    <t xml:space="preserve">"17:52:06 Coolers: Off"
</t>
  </si>
  <si>
    <t xml:space="preserve">"17:52:06 CO2 Mixer: CO2R -&gt; 400 uml"
</t>
  </si>
  <si>
    <t xml:space="preserve">"17:52:06 Lamp: ParIn -&gt;  2000 uml"
</t>
  </si>
  <si>
    <t>17:51:44</t>
  </si>
  <si>
    <t xml:space="preserve">"17:48:43 Lamp: ParIn -&gt;  2000 uml"
</t>
  </si>
  <si>
    <t>17:48:21</t>
  </si>
  <si>
    <t xml:space="preserve">"17:48:43 Flow: Fixed -&gt; 300 umol/s"
</t>
  </si>
  <si>
    <t xml:space="preserve">"17:45:20 Lamp: ParIn -&gt;  1600 uml"
</t>
  </si>
  <si>
    <t>17:44:58</t>
  </si>
  <si>
    <t xml:space="preserve">"17:45:20 Flow: Fixed -&gt; 300 umol/s"
</t>
  </si>
  <si>
    <t xml:space="preserve">"17:41:57 Lamp: ParIn -&gt;  1250 uml"
</t>
  </si>
  <si>
    <t>17:41:35</t>
  </si>
  <si>
    <t xml:space="preserve">"17:41:57 Flow: Fixed -&gt; 300 umol/s"
</t>
  </si>
  <si>
    <t xml:space="preserve">"17:38:34 Lamp: ParIn -&gt;  1000 uml"
</t>
  </si>
  <si>
    <t>17:38:12</t>
  </si>
  <si>
    <t xml:space="preserve">"17:38:34 Flow: Fixed -&gt; 300 umol/s"
</t>
  </si>
  <si>
    <t xml:space="preserve">"17:35:11 Lamp: ParIn -&gt;  750 uml"
</t>
  </si>
  <si>
    <t>17:34:49</t>
  </si>
  <si>
    <t xml:space="preserve">"17:35:11 Flow: Fixed -&gt; 300 umol/s"
</t>
  </si>
  <si>
    <t xml:space="preserve">"17:31:48 Lamp: ParIn -&gt;  500 uml"
</t>
  </si>
  <si>
    <t>17:31:26</t>
  </si>
  <si>
    <t xml:space="preserve">"17:31:48 Flow: Fixed -&gt; 300 umol/s"
</t>
  </si>
  <si>
    <t xml:space="preserve">"17:28:25 Lamp: ParIn -&gt;  300 uml"
</t>
  </si>
  <si>
    <t>17:28:03</t>
  </si>
  <si>
    <t xml:space="preserve">"17:28:25 Flow: Fixed -&gt; 300 umol/s"
</t>
  </si>
  <si>
    <t xml:space="preserve">"17:25:02 Lamp: ParIn -&gt;  150 uml"
</t>
  </si>
  <si>
    <t>17:24:40</t>
  </si>
  <si>
    <t xml:space="preserve">"17:25:01 Flow: Fixed -&gt; 300 umol/s"
</t>
  </si>
  <si>
    <t xml:space="preserve">"17:21:39 Lamp: ParIn -&gt;  100 uml"
</t>
  </si>
  <si>
    <t>17:21:17</t>
  </si>
  <si>
    <t xml:space="preserve">"17:21:39 Flow: Fixed -&gt; 300 umol/s"
</t>
  </si>
  <si>
    <t xml:space="preserve">"17:18:16 Lamp: ParIn -&gt;  50 uml"
</t>
  </si>
  <si>
    <t>17:17:54</t>
  </si>
  <si>
    <t xml:space="preserve">"17:18:16 Flow: Fixed -&gt; 300 umol/s"
</t>
  </si>
  <si>
    <t xml:space="preserve">"17:14:53 Lamp: ParIn -&gt;  25 uml"
</t>
  </si>
  <si>
    <t>17:14:31</t>
  </si>
  <si>
    <t xml:space="preserve">"17:14:53 Flow: Fixed -&gt; 300 umol/s"
</t>
  </si>
  <si>
    <t xml:space="preserve">"17:11:30 Lamp: ParIn -&gt;  0 uml"
</t>
  </si>
  <si>
    <t xml:space="preserve">"17:11:30 Flow: Fixed -&gt; 300 umol/s"
</t>
  </si>
  <si>
    <t xml:space="preserve">"17:11:30 Coolers: Off"
</t>
  </si>
  <si>
    <t xml:space="preserve">"17:11:30 CO2 Mixer: CO2R -&gt; 400 uml"
</t>
  </si>
  <si>
    <t xml:space="preserve">"17:11:29 Lamp: Off"
</t>
  </si>
  <si>
    <t xml:space="preserve">"17:03:38 Launched AutoProg /User/Configs/AutoProgs/LightCurve2"
</t>
  </si>
  <si>
    <t>Mon Oct  4 2021 17:03:38</t>
  </si>
  <si>
    <t xml:space="preserve">"17:12:00 Flow: Fixed -&gt; 300 umol/s"
</t>
  </si>
  <si>
    <t xml:space="preserve">"17:12:00 Coolers: Off"
</t>
  </si>
  <si>
    <t xml:space="preserve">"17:12:00 CO2 Mixer: CO2R -&gt; 400 uml"
</t>
  </si>
  <si>
    <t xml:space="preserve">"17:12:00 Lamp: ParIn -&gt;  2000 uml"
</t>
  </si>
  <si>
    <t>17:11:34</t>
  </si>
  <si>
    <t xml:space="preserve">"17:08:33 Lamp: ParIn -&gt;  2000 uml"
</t>
  </si>
  <si>
    <t>17:08:07</t>
  </si>
  <si>
    <t xml:space="preserve">"17:08:32 Flow: Fixed -&gt; 300 umol/s"
</t>
  </si>
  <si>
    <t xml:space="preserve">"17:05:06 Lamp: ParIn -&gt;  1600 uml"
</t>
  </si>
  <si>
    <t>17:04:41</t>
  </si>
  <si>
    <t xml:space="preserve">"17:05:06 Flow: Fixed -&gt; 300 umol/s"
</t>
  </si>
  <si>
    <t xml:space="preserve">"17:01:40 Lamp: ParIn -&gt;  1250 uml"
</t>
  </si>
  <si>
    <t>17:01:15</t>
  </si>
  <si>
    <t xml:space="preserve">"17:01:40 Flow: Fixed -&gt; 300 umol/s"
</t>
  </si>
  <si>
    <t xml:space="preserve">"16:58:14 Lamp: ParIn -&gt;  1000 uml"
</t>
  </si>
  <si>
    <t>16:57:49</t>
  </si>
  <si>
    <t xml:space="preserve">"16:58:14 Flow: Fixed -&gt; 300 umol/s"
</t>
  </si>
  <si>
    <t xml:space="preserve">"16:54:48 Lamp: ParIn -&gt;  750 uml"
</t>
  </si>
  <si>
    <t>16:54:23</t>
  </si>
  <si>
    <t xml:space="preserve">"16:54:48 Flow: Fixed -&gt; 300 umol/s"
</t>
  </si>
  <si>
    <t xml:space="preserve">"16:51:22 Lamp: ParIn -&gt;  500 uml"
</t>
  </si>
  <si>
    <t>16:50:57</t>
  </si>
  <si>
    <t xml:space="preserve">"16:51:22 Flow: Fixed -&gt; 300 umol/s"
</t>
  </si>
  <si>
    <t xml:space="preserve">"16:47:56 Lamp: ParIn -&gt;  300 uml"
</t>
  </si>
  <si>
    <t>16:47:31</t>
  </si>
  <si>
    <t xml:space="preserve">"16:47:56 Flow: Fixed -&gt; 300 umol/s"
</t>
  </si>
  <si>
    <t xml:space="preserve">"16:44:30 Lamp: ParIn -&gt;  150 uml"
</t>
  </si>
  <si>
    <t>16:44:05</t>
  </si>
  <si>
    <t xml:space="preserve">"16:44:30 Flow: Fixed -&gt; 300 umol/s"
</t>
  </si>
  <si>
    <t xml:space="preserve">"16:41:04 Lamp: ParIn -&gt;  100 uml"
</t>
  </si>
  <si>
    <t>16:40:39</t>
  </si>
  <si>
    <t xml:space="preserve">"16:41:04 Flow: Fixed -&gt; 300 umol/s"
</t>
  </si>
  <si>
    <t xml:space="preserve">"16:37:38 Lamp: ParIn -&gt;  50 uml"
</t>
  </si>
  <si>
    <t>16:37:13</t>
  </si>
  <si>
    <t xml:space="preserve">"16:37:38 Flow: Fixed -&gt; 300 umol/s"
</t>
  </si>
  <si>
    <t xml:space="preserve">"16:34:12 Lamp: ParIn -&gt;  25 uml"
</t>
  </si>
  <si>
    <t>16:33:47</t>
  </si>
  <si>
    <t xml:space="preserve">"16:34:12 Flow: Fixed -&gt; 300 umol/s"
</t>
  </si>
  <si>
    <t xml:space="preserve">"16:30:46 Lamp: ParIn -&gt;  0 uml"
</t>
  </si>
  <si>
    <t xml:space="preserve">"16:30:46 Flow: Fixed -&gt; 300 umol/s"
</t>
  </si>
  <si>
    <t xml:space="preserve">"16:30:46 Coolers: Off"
</t>
  </si>
  <si>
    <t xml:space="preserve">"16:30:46 CO2 Mixer: CO2R -&gt; 400 uml"
</t>
  </si>
  <si>
    <t xml:space="preserve">"16:30:46 Lamp: Off"
</t>
  </si>
  <si>
    <t xml:space="preserve">"16:30:42 Launched AutoProg /User/Configs/AutoProgs/LightCurve2"
</t>
  </si>
  <si>
    <t>Mon Oct  4 2021 16:30:42</t>
  </si>
  <si>
    <t xml:space="preserve">"17:10:42 Flow: Fixed -&gt; 300 umol/s"
</t>
  </si>
  <si>
    <t xml:space="preserve">"17:10:42 Coolers: Off"
</t>
  </si>
  <si>
    <t xml:space="preserve">"17:10:42 CO2 Mixer: CO2R -&gt; 400 uml"
</t>
  </si>
  <si>
    <t xml:space="preserve">"17:10:42 Lamp: ParIn -&gt;  2000 uml"
</t>
  </si>
  <si>
    <t>17:10:20</t>
  </si>
  <si>
    <t xml:space="preserve">"17:07:19 Lamp: ParIn -&gt;  2000 uml"
</t>
  </si>
  <si>
    <t>17:06:57</t>
  </si>
  <si>
    <t xml:space="preserve">"17:07:19 Flow: Fixed -&gt; 300 umol/s"
</t>
  </si>
  <si>
    <t xml:space="preserve">"17:03:56 Lamp: ParIn -&gt;  1600 uml"
</t>
  </si>
  <si>
    <t>17:03:34</t>
  </si>
  <si>
    <t xml:space="preserve">"17:03:56 Flow: Fixed -&gt; 300 umol/s"
</t>
  </si>
  <si>
    <t xml:space="preserve">"17:00:33 Lamp: ParIn -&gt;  1250 uml"
</t>
  </si>
  <si>
    <t>17:00:11</t>
  </si>
  <si>
    <t xml:space="preserve">"17:00:33 Flow: Fixed -&gt; 300 umol/s"
</t>
  </si>
  <si>
    <t xml:space="preserve">"16:57:10 Lamp: ParIn -&gt;  1000 uml"
</t>
  </si>
  <si>
    <t>16:56:48</t>
  </si>
  <si>
    <t xml:space="preserve">"16:57:10 Flow: Fixed -&gt; 300 umol/s"
</t>
  </si>
  <si>
    <t xml:space="preserve">"16:53:47 Lamp: ParIn -&gt;  750 uml"
</t>
  </si>
  <si>
    <t>16:53:25</t>
  </si>
  <si>
    <t xml:space="preserve">"16:53:47 Flow: Fixed -&gt; 300 umol/s"
</t>
  </si>
  <si>
    <t xml:space="preserve">"16:50:24 Lamp: ParIn -&gt;  500 uml"
</t>
  </si>
  <si>
    <t>16:50:02</t>
  </si>
  <si>
    <t xml:space="preserve">"16:50:24 Flow: Fixed -&gt; 300 umol/s"
</t>
  </si>
  <si>
    <t xml:space="preserve">"16:47:01 Lamp: ParIn -&gt;  300 uml"
</t>
  </si>
  <si>
    <t>16:46:39</t>
  </si>
  <si>
    <t xml:space="preserve">"16:47:01 Flow: Fixed -&gt; 300 umol/s"
</t>
  </si>
  <si>
    <t xml:space="preserve">"16:43:38 Lamp: ParIn -&gt;  150 uml"
</t>
  </si>
  <si>
    <t>16:43:16</t>
  </si>
  <si>
    <t xml:space="preserve">"16:43:37 Flow: Fixed -&gt; 300 umol/s"
</t>
  </si>
  <si>
    <t xml:space="preserve">"16:40:15 Lamp: ParIn -&gt;  100 uml"
</t>
  </si>
  <si>
    <t>16:39:53</t>
  </si>
  <si>
    <t xml:space="preserve">"16:40:15 Flow: Fixed -&gt; 300 umol/s"
</t>
  </si>
  <si>
    <t xml:space="preserve">"16:36:52 Lamp: ParIn -&gt;  50 uml"
</t>
  </si>
  <si>
    <t>16:36:30</t>
  </si>
  <si>
    <t xml:space="preserve">"16:36:52 Flow: Fixed -&gt; 300 umol/s"
</t>
  </si>
  <si>
    <t xml:space="preserve">"16:33:29 Lamp: ParIn -&gt;  25 uml"
</t>
  </si>
  <si>
    <t>16:33:07</t>
  </si>
  <si>
    <t xml:space="preserve">"16:33:29 Flow: Fixed -&gt; 300 umol/s"
</t>
  </si>
  <si>
    <t xml:space="preserve">"16:30:06 Lamp: ParIn -&gt;  0 uml"
</t>
  </si>
  <si>
    <t xml:space="preserve">"16:30:06 Flow: Fixed -&gt; 300 umol/s"
</t>
  </si>
  <si>
    <t xml:space="preserve">"16:30:06 Coolers: Off"
</t>
  </si>
  <si>
    <t xml:space="preserve">"16:30:06 CO2 Mixer: CO2R -&gt; 400 uml"
</t>
  </si>
  <si>
    <t xml:space="preserve">"16:30:05 Lamp: Off"
</t>
  </si>
  <si>
    <t xml:space="preserve">"16:30:00 Launched AutoProg /User/Configs/AutoProgs/LightCurve2"
</t>
  </si>
  <si>
    <t>Mon Oct  4 2021 16:30:00</t>
  </si>
  <si>
    <t xml:space="preserve">"18:37:15 Flow: Fixed -&gt; 300 umol/s"
</t>
  </si>
  <si>
    <t xml:space="preserve">"18:37:15 Coolers: Off"
</t>
  </si>
  <si>
    <t xml:space="preserve">"18:37:15 CO2 Mixer: CO2R -&gt; 400 uml"
</t>
  </si>
  <si>
    <t xml:space="preserve">"18:37:15 Lamp: ParIn -&gt;  2000 uml"
</t>
  </si>
  <si>
    <t>18:36:53</t>
  </si>
  <si>
    <t xml:space="preserve">"18:33:52 Lamp: ParIn -&gt;  2000 uml"
</t>
  </si>
  <si>
    <t>18:33:30</t>
  </si>
  <si>
    <t xml:space="preserve">"18:33:52 Flow: Fixed -&gt; 300 umol/s"
</t>
  </si>
  <si>
    <t xml:space="preserve">"18:30:29 Lamp: ParIn -&gt;  1600 uml"
</t>
  </si>
  <si>
    <t>18:30:07</t>
  </si>
  <si>
    <t xml:space="preserve">"18:30:28 Flow: Fixed -&gt; 300 umol/s"
</t>
  </si>
  <si>
    <t xml:space="preserve">"18:27:06 Lamp: ParIn -&gt;  1250 uml"
</t>
  </si>
  <si>
    <t>18:26:44</t>
  </si>
  <si>
    <t xml:space="preserve">"18:27:06 Flow: Fixed -&gt; 300 umol/s"
</t>
  </si>
  <si>
    <t xml:space="preserve">"18:23:43 Lamp: ParIn -&gt;  1000 uml"
</t>
  </si>
  <si>
    <t>18:23:21</t>
  </si>
  <si>
    <t xml:space="preserve">"18:23:43 Flow: Fixed -&gt; 300 umol/s"
</t>
  </si>
  <si>
    <t xml:space="preserve">"18:20:20 Lamp: ParIn -&gt;  750 uml"
</t>
  </si>
  <si>
    <t>18:19:58</t>
  </si>
  <si>
    <t xml:space="preserve">"18:20:20 Flow: Fixed -&gt; 300 umol/s"
</t>
  </si>
  <si>
    <t xml:space="preserve">"18:16:57 Lamp: ParIn -&gt;  500 uml"
</t>
  </si>
  <si>
    <t>18:16:35</t>
  </si>
  <si>
    <t xml:space="preserve">"18:16:57 Flow: Fixed -&gt; 300 umol/s"
</t>
  </si>
  <si>
    <t xml:space="preserve">"18:13:34 Lamp: ParIn -&gt;  300 uml"
</t>
  </si>
  <si>
    <t>18:13:12</t>
  </si>
  <si>
    <t xml:space="preserve">"18:13:34 Flow: Fixed -&gt; 300 umol/s"
</t>
  </si>
  <si>
    <t xml:space="preserve">"18:10:11 Lamp: ParIn -&gt;  150 uml"
</t>
  </si>
  <si>
    <t>18:09:49</t>
  </si>
  <si>
    <t xml:space="preserve">"18:10:11 Flow: Fixed -&gt; 300 umol/s"
</t>
  </si>
  <si>
    <t xml:space="preserve">"18:06:48 Lamp: ParIn -&gt;  100 uml"
</t>
  </si>
  <si>
    <t>18:06:26</t>
  </si>
  <si>
    <t xml:space="preserve">"18:06:47 Flow: Fixed -&gt; 300 umol/s"
</t>
  </si>
  <si>
    <t xml:space="preserve">"18:03:25 Lamp: ParIn -&gt;  50 uml"
</t>
  </si>
  <si>
    <t>18:03:03</t>
  </si>
  <si>
    <t xml:space="preserve">"18:03:25 Flow: Fixed -&gt; 300 umol/s"
</t>
  </si>
  <si>
    <t xml:space="preserve">"18:00:02 Lamp: ParIn -&gt;  25 uml"
</t>
  </si>
  <si>
    <t>17:59:40</t>
  </si>
  <si>
    <t xml:space="preserve">"18:00:02 Flow: Fixed -&gt; 300 umol/s"
</t>
  </si>
  <si>
    <t xml:space="preserve">"17:56:39 Lamp: ParIn -&gt;  0 uml"
</t>
  </si>
  <si>
    <t xml:space="preserve">"17:56:38 Flow: Fixed -&gt; 300 umol/s"
</t>
  </si>
  <si>
    <t xml:space="preserve">"17:56:38 Coolers: Off"
</t>
  </si>
  <si>
    <t xml:space="preserve">"17:56:38 CO2 Mixer: CO2R -&gt; 400 uml"
</t>
  </si>
  <si>
    <t xml:space="preserve">"17:56:38 Lamp: Off"
</t>
  </si>
  <si>
    <t xml:space="preserve">"17:56:30 Launched AutoProg /User/Configs/AutoProgs/LightCurve2"
</t>
  </si>
  <si>
    <t>Mon Oct  4 2021 17:56:30</t>
  </si>
  <si>
    <t xml:space="preserve">"18:45:26 Flow: Fixed -&gt; 300 umol/s"
</t>
  </si>
  <si>
    <t xml:space="preserve">"18:45:26 Coolers: Off"
</t>
  </si>
  <si>
    <t xml:space="preserve">"18:45:26 CO2 Mixer: CO2R -&gt; 400 uml"
</t>
  </si>
  <si>
    <t xml:space="preserve">"18:45:26 Lamp: ParIn -&gt;  2000 uml"
</t>
  </si>
  <si>
    <t>18:45:01</t>
  </si>
  <si>
    <t xml:space="preserve">"18:45:25 Flow: Fixed -&gt; 300 umol/s"
</t>
  </si>
  <si>
    <t xml:space="preserve">"18:42:00 Lamp: ParIn -&gt;  2000 uml"
</t>
  </si>
  <si>
    <t>18:41:35</t>
  </si>
  <si>
    <t xml:space="preserve">"18:42:00 Flow: Fixed -&gt; 300 umol/s"
</t>
  </si>
  <si>
    <t xml:space="preserve">"18:38:34 Lamp: ParIn -&gt;  1600 uml"
</t>
  </si>
  <si>
    <t>18:38:09</t>
  </si>
  <si>
    <t xml:space="preserve">"18:38:33 Flow: Fixed -&gt; 300 umol/s"
</t>
  </si>
  <si>
    <t xml:space="preserve">"18:35:08 Lamp: ParIn -&gt;  1250 uml"
</t>
  </si>
  <si>
    <t>18:34:44</t>
  </si>
  <si>
    <t xml:space="preserve">"18:35:08 Flow: Fixed -&gt; 300 umol/s"
</t>
  </si>
  <si>
    <t xml:space="preserve">"18:31:43 Lamp: ParIn -&gt;  1000 uml"
</t>
  </si>
  <si>
    <t>18:31:18</t>
  </si>
  <si>
    <t xml:space="preserve">"18:31:43 Flow: Fixed -&gt; 300 umol/s"
</t>
  </si>
  <si>
    <t xml:space="preserve">"18:28:17 Lamp: ParIn -&gt;  750 uml"
</t>
  </si>
  <si>
    <t>18:27:52</t>
  </si>
  <si>
    <t xml:space="preserve">"18:28:16 Flow: Fixed -&gt; 300 umol/s"
</t>
  </si>
  <si>
    <t xml:space="preserve">"18:24:51 Lamp: ParIn -&gt;  500 uml"
</t>
  </si>
  <si>
    <t>18:24:27</t>
  </si>
  <si>
    <t xml:space="preserve">"18:24:51 Flow: Fixed -&gt; 300 umol/s"
</t>
  </si>
  <si>
    <t xml:space="preserve">"18:21:26 Lamp: ParIn -&gt;  300 uml"
</t>
  </si>
  <si>
    <t>18:21:01</t>
  </si>
  <si>
    <t xml:space="preserve">"18:21:26 Flow: Fixed -&gt; 300 umol/s"
</t>
  </si>
  <si>
    <t xml:space="preserve">"18:18:00 Lamp: ParIn -&gt;  150 uml"
</t>
  </si>
  <si>
    <t>18:17:35</t>
  </si>
  <si>
    <t xml:space="preserve">"18:18:00 Flow: Fixed -&gt; 300 umol/s"
</t>
  </si>
  <si>
    <t xml:space="preserve">"18:14:34 Lamp: ParIn -&gt;  100 uml"
</t>
  </si>
  <si>
    <t>18:14:09</t>
  </si>
  <si>
    <t xml:space="preserve">"18:14:33 Flow: Fixed -&gt; 300 umol/s"
</t>
  </si>
  <si>
    <t xml:space="preserve">"18:11:08 Lamp: ParIn -&gt;  50 uml"
</t>
  </si>
  <si>
    <t>18:10:44</t>
  </si>
  <si>
    <t xml:space="preserve">"18:11:08 Flow: Fixed -&gt; 300 umol/s"
</t>
  </si>
  <si>
    <t xml:space="preserve">"18:07:43 Lamp: ParIn -&gt;  25 uml"
</t>
  </si>
  <si>
    <t>18:07:18</t>
  </si>
  <si>
    <t xml:space="preserve">"18:07:43 Flow: Fixed -&gt; 300 umol/s"
</t>
  </si>
  <si>
    <t xml:space="preserve">"18:04:17 Lamp: ParIn -&gt;  0 uml"
</t>
  </si>
  <si>
    <t xml:space="preserve">"18:04:17 Flow: Fixed -&gt; 300 umol/s"
</t>
  </si>
  <si>
    <t xml:space="preserve">"18:04:17 Coolers: Off"
</t>
  </si>
  <si>
    <t xml:space="preserve">"18:04:17 CO2 Mixer: CO2R -&gt; 400 uml"
</t>
  </si>
  <si>
    <t xml:space="preserve">"18:04:17 Lamp: Off"
</t>
  </si>
  <si>
    <t xml:space="preserve">"18:00:24 Launched AutoProg /User/Configs/AutoProgs/LightCurve2"
</t>
  </si>
  <si>
    <t>Mon Oct  4 2021 18:00:24</t>
  </si>
  <si>
    <t xml:space="preserve">"18:44:10 Flow: Fixed -&gt; 300 umol/s"
</t>
  </si>
  <si>
    <t xml:space="preserve">"18:44:10 Coolers: Off"
</t>
  </si>
  <si>
    <t xml:space="preserve">"18:44:10 CO2 Mixer: CO2R -&gt; 400 uml"
</t>
  </si>
  <si>
    <t xml:space="preserve">"18:44:10 Lamp: ParIn -&gt;  2000 uml"
</t>
  </si>
  <si>
    <t>18:43:48</t>
  </si>
  <si>
    <t xml:space="preserve">"18:44:09 Flow: Fixed -&gt; 300 umol/s"
</t>
  </si>
  <si>
    <t xml:space="preserve">"18:40:47 Lamp: ParIn -&gt;  2000 uml"
</t>
  </si>
  <si>
    <t>18:40:25</t>
  </si>
  <si>
    <t xml:space="preserve">"18:40:47 Flow: Fixed -&gt; 300 umol/s"
</t>
  </si>
  <si>
    <t xml:space="preserve">"18:37:24 Lamp: ParIn -&gt;  1600 uml"
</t>
  </si>
  <si>
    <t>18:37:02</t>
  </si>
  <si>
    <t xml:space="preserve">"18:37:24 Flow: Fixed -&gt; 300 umol/s"
</t>
  </si>
  <si>
    <t xml:space="preserve">"18:34:00 Lamp: ParIn -&gt;  1250 uml"
</t>
  </si>
  <si>
    <t>18:33:39</t>
  </si>
  <si>
    <t xml:space="preserve">"18:34:00 Flow: Fixed -&gt; 300 umol/s"
</t>
  </si>
  <si>
    <t xml:space="preserve">"18:30:38 Lamp: ParIn -&gt;  1000 uml"
</t>
  </si>
  <si>
    <t>18:30:17</t>
  </si>
  <si>
    <t xml:space="preserve">"18:30:38 Flow: Fixed -&gt; 300 umol/s"
</t>
  </si>
  <si>
    <t xml:space="preserve">"18:27:16 Lamp: ParIn -&gt;  750 uml"
</t>
  </si>
  <si>
    <t>18:26:54</t>
  </si>
  <si>
    <t xml:space="preserve">"18:27:16 Flow: Fixed -&gt; 300 umol/s"
</t>
  </si>
  <si>
    <t xml:space="preserve">"18:23:53 Lamp: ParIn -&gt;  500 uml"
</t>
  </si>
  <si>
    <t>18:23:31</t>
  </si>
  <si>
    <t xml:space="preserve">"18:23:53 Flow: Fixed -&gt; 300 umol/s"
</t>
  </si>
  <si>
    <t xml:space="preserve">"18:20:30 Lamp: ParIn -&gt;  300 uml"
</t>
  </si>
  <si>
    <t>18:20:08</t>
  </si>
  <si>
    <t xml:space="preserve">"18:20:29 Flow: Fixed -&gt; 300 umol/s"
</t>
  </si>
  <si>
    <t xml:space="preserve">"18:17:07 Lamp: ParIn -&gt;  150 uml"
</t>
  </si>
  <si>
    <t>18:16:46</t>
  </si>
  <si>
    <t xml:space="preserve">"18:17:07 Flow: Fixed -&gt; 300 umol/s"
</t>
  </si>
  <si>
    <t xml:space="preserve">"18:13:45 Lamp: ParIn -&gt;  100 uml"
</t>
  </si>
  <si>
    <t>18:13:23</t>
  </si>
  <si>
    <t xml:space="preserve">"18:13:45 Flow: Fixed -&gt; 300 umol/s"
</t>
  </si>
  <si>
    <t xml:space="preserve">"18:10:22 Lamp: ParIn -&gt;  50 uml"
</t>
  </si>
  <si>
    <t>18:10:00</t>
  </si>
  <si>
    <t xml:space="preserve">"18:10:22 Flow: Fixed -&gt; 300 umol/s"
</t>
  </si>
  <si>
    <t xml:space="preserve">"18:06:59 Lamp: ParIn -&gt;  25 uml"
</t>
  </si>
  <si>
    <t>18:06:37</t>
  </si>
  <si>
    <t xml:space="preserve">"18:06:58 Flow: Fixed -&gt; 300 umol/s"
</t>
  </si>
  <si>
    <t xml:space="preserve">"18:03:36 Lamp: ParIn -&gt;  0 uml"
</t>
  </si>
  <si>
    <t xml:space="preserve">"18:03:36 Flow: Fixed -&gt; 300 umol/s"
</t>
  </si>
  <si>
    <t xml:space="preserve">"18:03:36 Coolers: Off"
</t>
  </si>
  <si>
    <t xml:space="preserve">"18:03:36 CO2 Mixer: CO2R -&gt; 400 uml"
</t>
  </si>
  <si>
    <t xml:space="preserve">"18:03:36 Lamp: Off"
</t>
  </si>
  <si>
    <t xml:space="preserve">"17:59:48 Launched AutoProg /User/Configs/AutoProgs/LightCurve2"
</t>
  </si>
  <si>
    <t>Mon Oct  4 2021 17:59:48</t>
  </si>
  <si>
    <t xml:space="preserve">"20:10:40 Flow: Fixed -&gt; 300 umol/s"
</t>
  </si>
  <si>
    <t xml:space="preserve">"20:10:40 Coolers: Off"
</t>
  </si>
  <si>
    <t xml:space="preserve">"20:10:40 CO2 Mixer: CO2R -&gt; 400 uml"
</t>
  </si>
  <si>
    <t xml:space="preserve">"20:10:40 Lamp: ParIn -&gt;  2000 uml"
</t>
  </si>
  <si>
    <t>20:10:18</t>
  </si>
  <si>
    <t xml:space="preserve">"20:07:17 Lamp: ParIn -&gt;  2000 uml"
</t>
  </si>
  <si>
    <t>20:06:55</t>
  </si>
  <si>
    <t xml:space="preserve">"20:07:17 Flow: Fixed -&gt; 300 umol/s"
</t>
  </si>
  <si>
    <t xml:space="preserve">"20:03:54 Lamp: ParIn -&gt;  1600 uml"
</t>
  </si>
  <si>
    <t>20:03:32</t>
  </si>
  <si>
    <t xml:space="preserve">"20:03:53 Flow: Fixed -&gt; 300 umol/s"
</t>
  </si>
  <si>
    <t xml:space="preserve">"20:00:31 Lamp: ParIn -&gt;  1250 uml"
</t>
  </si>
  <si>
    <t>20:00:10</t>
  </si>
  <si>
    <t xml:space="preserve">"20:00:31 Flow: Fixed -&gt; 300 umol/s"
</t>
  </si>
  <si>
    <t xml:space="preserve">"19:57:09 Lamp: ParIn -&gt;  1000 uml"
</t>
  </si>
  <si>
    <t>19:56:47</t>
  </si>
  <si>
    <t xml:space="preserve">"19:57:09 Flow: Fixed -&gt; 300 umol/s"
</t>
  </si>
  <si>
    <t xml:space="preserve">"19:53:46 Lamp: ParIn -&gt;  750 uml"
</t>
  </si>
  <si>
    <t>19:53:24</t>
  </si>
  <si>
    <t xml:space="preserve">"19:53:45 Flow: Fixed -&gt; 300 umol/s"
</t>
  </si>
  <si>
    <t xml:space="preserve">"19:50:23 Lamp: ParIn -&gt;  500 uml"
</t>
  </si>
  <si>
    <t>19:50:01</t>
  </si>
  <si>
    <t xml:space="preserve">"19:50:23 Flow: Fixed -&gt; 300 umol/s"
</t>
  </si>
  <si>
    <t xml:space="preserve">"19:47:00 Lamp: ParIn -&gt;  300 uml"
</t>
  </si>
  <si>
    <t>19:46:38</t>
  </si>
  <si>
    <t xml:space="preserve">"19:47:00 Flow: Fixed -&gt; 300 umol/s"
</t>
  </si>
  <si>
    <t xml:space="preserve">"19:43:37 Lamp: ParIn -&gt;  150 uml"
</t>
  </si>
  <si>
    <t>19:43:16</t>
  </si>
  <si>
    <t xml:space="preserve">"19:43:37 Flow: Fixed -&gt; 300 umol/s"
</t>
  </si>
  <si>
    <t xml:space="preserve">"19:40:15 Lamp: ParIn -&gt;  100 uml"
</t>
  </si>
  <si>
    <t>19:39:54</t>
  </si>
  <si>
    <t xml:space="preserve">"19:40:15 Flow: Fixed -&gt; 300 umol/s"
</t>
  </si>
  <si>
    <t xml:space="preserve">"19:36:53 Lamp: ParIn -&gt;  50 uml"
</t>
  </si>
  <si>
    <t>19:36:31</t>
  </si>
  <si>
    <t xml:space="preserve">"19:36:53 Flow: Fixed -&gt; 300 umol/s"
</t>
  </si>
  <si>
    <t xml:space="preserve">"19:33:30 Lamp: ParIn -&gt;  25 uml"
</t>
  </si>
  <si>
    <t>19:33:08</t>
  </si>
  <si>
    <t xml:space="preserve">"19:33:30 Flow: Fixed -&gt; 300 umol/s"
</t>
  </si>
  <si>
    <t xml:space="preserve">"19:30:07 Lamp: ParIn -&gt;  0 uml"
</t>
  </si>
  <si>
    <t xml:space="preserve">"19:30:07 Flow: Fixed -&gt; 300 umol/s"
</t>
  </si>
  <si>
    <t xml:space="preserve">"19:30:07 Coolers: Off"
</t>
  </si>
  <si>
    <t xml:space="preserve">"19:30:07 CO2 Mixer: CO2R -&gt; 400 uml"
</t>
  </si>
  <si>
    <t xml:space="preserve">"19:30:07 Lamp: Off"
</t>
  </si>
  <si>
    <t xml:space="preserve">"19:25:36 Launched AutoProg /User/Configs/AutoProgs/LightCurve2"
</t>
  </si>
  <si>
    <t>Mon Oct  4 2021 19:25:36</t>
  </si>
  <si>
    <t xml:space="preserve">"17:58:01 Flow: Fixed -&gt; 300 umol/s"
</t>
  </si>
  <si>
    <t xml:space="preserve">"17:58:01 Coolers: Off"
</t>
  </si>
  <si>
    <t xml:space="preserve">"17:58:01 CO2 Mixer: CO2R -&gt; 400 uml"
</t>
  </si>
  <si>
    <t xml:space="preserve">"17:58:01 Lamp: ParIn -&gt;  2000 uml"
</t>
  </si>
  <si>
    <t>17:57:35</t>
  </si>
  <si>
    <t xml:space="preserve">"17:58:00 Flow: Fixed -&gt; 300 umol/s"
</t>
  </si>
  <si>
    <t xml:space="preserve">"17:54:34 Lamp: ParIn -&gt;  2000 uml"
</t>
  </si>
  <si>
    <t>17:54:09</t>
  </si>
  <si>
    <t xml:space="preserve">"17:54:34 Flow: Fixed -&gt; 300 umol/s"
</t>
  </si>
  <si>
    <t xml:space="preserve">"17:51:08 Lamp: ParIn -&gt;  1600 uml"
</t>
  </si>
  <si>
    <t>17:50:42</t>
  </si>
  <si>
    <t xml:space="preserve">"17:51:08 Flow: Fixed -&gt; 300 umol/s"
</t>
  </si>
  <si>
    <t xml:space="preserve">"17:47:41 Lamp: ParIn -&gt;  1250 uml"
</t>
  </si>
  <si>
    <t>17:47:16</t>
  </si>
  <si>
    <t xml:space="preserve">"17:47:41 Flow: Fixed -&gt; 300 umol/s"
</t>
  </si>
  <si>
    <t xml:space="preserve">"17:44:15 Lamp: ParIn -&gt;  1000 uml"
</t>
  </si>
  <si>
    <t>17:43:50</t>
  </si>
  <si>
    <t xml:space="preserve">"17:44:15 Flow: Fixed -&gt; 300 umol/s"
</t>
  </si>
  <si>
    <t xml:space="preserve">"17:40:49 Lamp: ParIn -&gt;  750 uml"
</t>
  </si>
  <si>
    <t>17:40:24</t>
  </si>
  <si>
    <t xml:space="preserve">"17:40:49 Flow: Fixed -&gt; 300 umol/s"
</t>
  </si>
  <si>
    <t xml:space="preserve">"17:37:23 Lamp: ParIn -&gt;  500 uml"
</t>
  </si>
  <si>
    <t>17:36:58</t>
  </si>
  <si>
    <t xml:space="preserve">"17:37:23 Flow: Fixed -&gt; 300 umol/s"
</t>
  </si>
  <si>
    <t xml:space="preserve">"17:33:57 Lamp: ParIn -&gt;  300 uml"
</t>
  </si>
  <si>
    <t>17:33:32</t>
  </si>
  <si>
    <t xml:space="preserve">"17:33:57 Flow: Fixed -&gt; 300 umol/s"
</t>
  </si>
  <si>
    <t xml:space="preserve">"17:30:31 Lamp: ParIn -&gt;  150 uml"
</t>
  </si>
  <si>
    <t>17:30:06</t>
  </si>
  <si>
    <t xml:space="preserve">"17:30:31 Flow: Fixed -&gt; 300 umol/s"
</t>
  </si>
  <si>
    <t xml:space="preserve">"17:27:05 Lamp: ParIn -&gt;  100 uml"
</t>
  </si>
  <si>
    <t>17:26:40</t>
  </si>
  <si>
    <t xml:space="preserve">"17:27:05 Flow: Fixed -&gt; 300 umol/s"
</t>
  </si>
  <si>
    <t xml:space="preserve">"17:23:39 Lamp: ParIn -&gt;  50 uml"
</t>
  </si>
  <si>
    <t>17:23:14</t>
  </si>
  <si>
    <t xml:space="preserve">"17:23:39 Flow: Fixed -&gt; 300 umol/s"
</t>
  </si>
  <si>
    <t xml:space="preserve">"17:20:13 Lamp: ParIn -&gt;  25 uml"
</t>
  </si>
  <si>
    <t>17:19:48</t>
  </si>
  <si>
    <t xml:space="preserve">"17:20:13 Flow: Fixed -&gt; 300 umol/s"
</t>
  </si>
  <si>
    <t xml:space="preserve">"17:16:47 Lamp: ParIn -&gt;  0 uml"
</t>
  </si>
  <si>
    <t xml:space="preserve">"17:16:47 Flow: Fixed -&gt; 300 umol/s"
</t>
  </si>
  <si>
    <t xml:space="preserve">"17:16:46 Coolers: Off"
</t>
  </si>
  <si>
    <t xml:space="preserve">"17:16:46 CO2 Mixer: CO2R -&gt; 400 uml"
</t>
  </si>
  <si>
    <t xml:space="preserve">"17:16:46 Lamp: Off"
</t>
  </si>
  <si>
    <t xml:space="preserve">"17:15:00 Launched AutoProg /User/Configs/AutoProgs/LightCurve2"
</t>
  </si>
  <si>
    <t>Mon Oct  4 2021 17:15:00</t>
  </si>
  <si>
    <t xml:space="preserve">"17:56:38 Lamp: ParIn -&gt;  2000 uml"
</t>
  </si>
  <si>
    <t>17:56:16</t>
  </si>
  <si>
    <t xml:space="preserve">"17:56:37 Flow: Fixed -&gt; 300 umol/s"
</t>
  </si>
  <si>
    <t xml:space="preserve">"17:53:15 Lamp: ParIn -&gt;  2000 uml"
</t>
  </si>
  <si>
    <t>17:52:54</t>
  </si>
  <si>
    <t xml:space="preserve">"17:53:15 Flow: Fixed -&gt; 300 umol/s"
</t>
  </si>
  <si>
    <t xml:space="preserve">"17:49:53 Lamp: ParIn -&gt;  1600 uml"
</t>
  </si>
  <si>
    <t>17:49:31</t>
  </si>
  <si>
    <t xml:space="preserve">"17:49:53 Flow: Fixed -&gt; 300 umol/s"
</t>
  </si>
  <si>
    <t xml:space="preserve">"17:46:30 Lamp: ParIn -&gt;  1250 uml"
</t>
  </si>
  <si>
    <t>17:46:08</t>
  </si>
  <si>
    <t xml:space="preserve">"17:46:29 Flow: Fixed -&gt; 300 umol/s"
</t>
  </si>
  <si>
    <t xml:space="preserve">"17:43:07 Lamp: ParIn -&gt;  1000 uml"
</t>
  </si>
  <si>
    <t>17:42:46</t>
  </si>
  <si>
    <t xml:space="preserve">"17:43:07 Flow: Fixed -&gt; 300 umol/s"
</t>
  </si>
  <si>
    <t xml:space="preserve">"17:39:45 Lamp: ParIn -&gt;  750 uml"
</t>
  </si>
  <si>
    <t>17:39:23</t>
  </si>
  <si>
    <t xml:space="preserve">"17:39:45 Flow: Fixed -&gt; 300 umol/s"
</t>
  </si>
  <si>
    <t xml:space="preserve">"17:36:22 Lamp: ParIn -&gt;  500 uml"
</t>
  </si>
  <si>
    <t>17:36:00</t>
  </si>
  <si>
    <t xml:space="preserve">"17:36:22 Flow: Fixed -&gt; 300 umol/s"
</t>
  </si>
  <si>
    <t xml:space="preserve">"17:32:58 Lamp: ParIn -&gt;  300 uml"
</t>
  </si>
  <si>
    <t>17:32:37</t>
  </si>
  <si>
    <t xml:space="preserve">"17:32:58 Flow: Fixed -&gt; 300 umol/s"
</t>
  </si>
  <si>
    <t xml:space="preserve">"17:29:36 Lamp: ParIn -&gt;  150 uml"
</t>
  </si>
  <si>
    <t>17:29:15</t>
  </si>
  <si>
    <t xml:space="preserve">"17:29:36 Flow: Fixed -&gt; 300 umol/s"
</t>
  </si>
  <si>
    <t xml:space="preserve">"17:26:14 Lamp: ParIn -&gt;  100 uml"
</t>
  </si>
  <si>
    <t>17:25:52</t>
  </si>
  <si>
    <t xml:space="preserve">"17:26:14 Flow: Fixed -&gt; 300 umol/s"
</t>
  </si>
  <si>
    <t xml:space="preserve">"17:22:51 Lamp: ParIn -&gt;  50 uml"
</t>
  </si>
  <si>
    <t>17:22:29</t>
  </si>
  <si>
    <t xml:space="preserve">"17:22:51 Flow: Fixed -&gt; 300 umol/s"
</t>
  </si>
  <si>
    <t xml:space="preserve">"17:19:28 Lamp: ParIn -&gt;  25 uml"
</t>
  </si>
  <si>
    <t>17:19:06</t>
  </si>
  <si>
    <t xml:space="preserve">"17:19:27 Flow: Fixed -&gt; 300 umol/s"
</t>
  </si>
  <si>
    <t xml:space="preserve">"17:16:05 Lamp: ParIn -&gt;  0 uml"
</t>
  </si>
  <si>
    <t xml:space="preserve">"17:16:05 Flow: Fixed -&gt; 300 umol/s"
</t>
  </si>
  <si>
    <t xml:space="preserve">"17:16:05 Coolers: Off"
</t>
  </si>
  <si>
    <t xml:space="preserve">"17:16:05 CO2 Mixer: CO2R -&gt; 400 uml"
</t>
  </si>
  <si>
    <t xml:space="preserve">"17:16:05 Lamp: Off"
</t>
  </si>
  <si>
    <t xml:space="preserve">"17:14:18 Launched AutoProg /User/Configs/AutoProgs/LightCurve2"
</t>
  </si>
  <si>
    <t>Mon Oct  4 2021 17:14:18</t>
  </si>
  <si>
    <t xml:space="preserve">"19:23:09 Flow: Fixed -&gt; 300 umol/s"
</t>
  </si>
  <si>
    <t xml:space="preserve">"19:23:09 Coolers: Off"
</t>
  </si>
  <si>
    <t xml:space="preserve">"19:23:09 CO2 Mixer: CO2R -&gt; 400 uml"
</t>
  </si>
  <si>
    <t xml:space="preserve">"19:23:09 Lamp: ParIn -&gt;  2000 uml"
</t>
  </si>
  <si>
    <t>19:22:47</t>
  </si>
  <si>
    <t xml:space="preserve">"19:19:46 Lamp: ParIn -&gt;  2000 uml"
</t>
  </si>
  <si>
    <t>19:19:24</t>
  </si>
  <si>
    <t xml:space="preserve">"19:19:46 Flow: Fixed -&gt; 300 umol/s"
</t>
  </si>
  <si>
    <t xml:space="preserve">"19:16:23 Lamp: ParIn -&gt;  1600 uml"
</t>
  </si>
  <si>
    <t>19:16:02</t>
  </si>
  <si>
    <t xml:space="preserve">"19:16:23 Flow: Fixed -&gt; 300 umol/s"
</t>
  </si>
  <si>
    <t xml:space="preserve">"19:13:01 Lamp: ParIn -&gt;  1250 uml"
</t>
  </si>
  <si>
    <t>19:12:40</t>
  </si>
  <si>
    <t xml:space="preserve">"19:13:01 Flow: Fixed -&gt; 300 umol/s"
</t>
  </si>
  <si>
    <t xml:space="preserve">"19:09:39 Lamp: ParIn -&gt;  1000 uml"
</t>
  </si>
  <si>
    <t>19:09:17</t>
  </si>
  <si>
    <t xml:space="preserve">"19:09:39 Flow: Fixed -&gt; 300 umol/s"
</t>
  </si>
  <si>
    <t xml:space="preserve">"19:06:16 Lamp: ParIn -&gt;  750 uml"
</t>
  </si>
  <si>
    <t>19:05:54</t>
  </si>
  <si>
    <t xml:space="preserve">"19:06:16 Flow: Fixed -&gt; 300 umol/s"
</t>
  </si>
  <si>
    <t xml:space="preserve">"19:02:53 Lamp: ParIn -&gt;  500 uml"
</t>
  </si>
  <si>
    <t>19:02:31</t>
  </si>
  <si>
    <t xml:space="preserve">"19:02:52 Flow: Fixed -&gt; 300 umol/s"
</t>
  </si>
  <si>
    <t xml:space="preserve">"18:59:30 Lamp: ParIn -&gt;  300 uml"
</t>
  </si>
  <si>
    <t>18:59:09</t>
  </si>
  <si>
    <t xml:space="preserve">"18:59:30 Flow: Fixed -&gt; 300 umol/s"
</t>
  </si>
  <si>
    <t xml:space="preserve">"18:56:08 Lamp: ParIn -&gt;  150 uml"
</t>
  </si>
  <si>
    <t>18:55:46</t>
  </si>
  <si>
    <t xml:space="preserve">"18:56:08 Flow: Fixed -&gt; 300 umol/s"
</t>
  </si>
  <si>
    <t xml:space="preserve">"18:52:45 Lamp: ParIn -&gt;  100 uml"
</t>
  </si>
  <si>
    <t>18:52:23</t>
  </si>
  <si>
    <t xml:space="preserve">"18:52:45 Flow: Fixed -&gt; 300 umol/s"
</t>
  </si>
  <si>
    <t xml:space="preserve">"18:49:22 Lamp: ParIn -&gt;  50 uml"
</t>
  </si>
  <si>
    <t>18:49:00</t>
  </si>
  <si>
    <t xml:space="preserve">"18:49:21 Flow: Fixed -&gt; 300 umol/s"
</t>
  </si>
  <si>
    <t xml:space="preserve">"18:45:59 Lamp: ParIn -&gt;  25 uml"
</t>
  </si>
  <si>
    <t>18:45:38</t>
  </si>
  <si>
    <t xml:space="preserve">"18:45:59 Flow: Fixed -&gt; 300 umol/s"
</t>
  </si>
  <si>
    <t xml:space="preserve">"18:42:37 Lamp: ParIn -&gt;  0 uml"
</t>
  </si>
  <si>
    <t xml:space="preserve">"18:42:37 Flow: Fixed -&gt; 300 umol/s"
</t>
  </si>
  <si>
    <t xml:space="preserve">"18:42:37 Coolers: Off"
</t>
  </si>
  <si>
    <t xml:space="preserve">"18:42:37 CO2 Mixer: CO2R -&gt; 400 uml"
</t>
  </si>
  <si>
    <t xml:space="preserve">"18:42:37 Lamp: Off"
</t>
  </si>
  <si>
    <t xml:space="preserve">"18:40:48 Launched AutoProg /User/Configs/AutoProgs/LightCurve2"
</t>
  </si>
  <si>
    <t>Mon Oct  4 2021 18:40:48</t>
  </si>
  <si>
    <t xml:space="preserve">"09:29:48 Flow: Fixed -&gt; 300 umol/s"
</t>
  </si>
  <si>
    <t xml:space="preserve">"09:29:48 Coolers: Off"
</t>
  </si>
  <si>
    <t xml:space="preserve">"09:29:48 CO2 Mixer: CO2R -&gt; 400 uml"
</t>
  </si>
  <si>
    <t xml:space="preserve">"09:29:48 Lamp: ParIn -&gt;  2000 uml"
</t>
  </si>
  <si>
    <t>09:29:23</t>
  </si>
  <si>
    <t xml:space="preserve">"09:26:22 Lamp: ParIn -&gt;  2000 uml"
</t>
  </si>
  <si>
    <t>09:25:58</t>
  </si>
  <si>
    <t xml:space="preserve">"09:26:22 Flow: Fixed -&gt; 300 umol/s"
</t>
  </si>
  <si>
    <t xml:space="preserve">"09:22:57 Lamp: ParIn -&gt;  1600 uml"
</t>
  </si>
  <si>
    <t>09:22:33</t>
  </si>
  <si>
    <t xml:space="preserve">"09:22:57 Flow: Fixed -&gt; 300 umol/s"
</t>
  </si>
  <si>
    <t xml:space="preserve">"09:19:32 Lamp: ParIn -&gt;  1250 uml"
</t>
  </si>
  <si>
    <t>09:19:08</t>
  </si>
  <si>
    <t xml:space="preserve">"09:19:32 Flow: Fixed -&gt; 300 umol/s"
</t>
  </si>
  <si>
    <t xml:space="preserve">"09:16:07 Lamp: ParIn -&gt;  1000 uml"
</t>
  </si>
  <si>
    <t>09:15:43</t>
  </si>
  <si>
    <t xml:space="preserve">"09:16:07 Flow: Fixed -&gt; 300 umol/s"
</t>
  </si>
  <si>
    <t xml:space="preserve">"09:12:42 Lamp: ParIn -&gt;  750 uml"
</t>
  </si>
  <si>
    <t>09:12:18</t>
  </si>
  <si>
    <t xml:space="preserve">"09:12:42 Flow: Fixed -&gt; 300 umol/s"
</t>
  </si>
  <si>
    <t xml:space="preserve">"09:09:17 Lamp: ParIn -&gt;  500 uml"
</t>
  </si>
  <si>
    <t>09:08:53</t>
  </si>
  <si>
    <t xml:space="preserve">"09:09:17 Flow: Fixed -&gt; 300 umol/s"
</t>
  </si>
  <si>
    <t xml:space="preserve">"09:05:52 Lamp: ParIn -&gt;  300 uml"
</t>
  </si>
  <si>
    <t>09:05:28</t>
  </si>
  <si>
    <t xml:space="preserve">"09:05:52 Flow: Fixed -&gt; 300 umol/s"
</t>
  </si>
  <si>
    <t xml:space="preserve">"09:02:27 Lamp: ParIn -&gt;  150 uml"
</t>
  </si>
  <si>
    <t>09:02:03</t>
  </si>
  <si>
    <t xml:space="preserve">"09:02:27 Flow: Fixed -&gt; 300 umol/s"
</t>
  </si>
  <si>
    <t xml:space="preserve">"08:59:02 Lamp: ParIn -&gt;  100 uml"
</t>
  </si>
  <si>
    <t>08:58:38</t>
  </si>
  <si>
    <t xml:space="preserve">"08:59:02 Flow: Fixed -&gt; 300 umol/s"
</t>
  </si>
  <si>
    <t xml:space="preserve">"08:55:37 Lamp: ParIn -&gt;  50 uml"
</t>
  </si>
  <si>
    <t>08:55:13</t>
  </si>
  <si>
    <t xml:space="preserve">"08:55:36 Flow: Fixed -&gt; 300 umol/s"
</t>
  </si>
  <si>
    <t xml:space="preserve">"08:52:12 Lamp: ParIn -&gt;  25 uml"
</t>
  </si>
  <si>
    <t>08:51:48</t>
  </si>
  <si>
    <t xml:space="preserve">"08:52:12 Flow: Fixed -&gt; 300 umol/s"
</t>
  </si>
  <si>
    <t xml:space="preserve">"08:48:47 Lamp: ParIn -&gt;  0 uml"
</t>
  </si>
  <si>
    <t xml:space="preserve">"08:48:47 Flow: Fixed -&gt; 300 umol/s"
</t>
  </si>
  <si>
    <t xml:space="preserve">"08:48:47 Coolers: Off"
</t>
  </si>
  <si>
    <t xml:space="preserve">"08:48:47 CO2 Mixer: CO2R -&gt; 400 uml"
</t>
  </si>
  <si>
    <t xml:space="preserve">"08:48:47 Lamp: Off"
</t>
  </si>
  <si>
    <t xml:space="preserve">"08:48:41 Launched AutoProg /User/Configs/AutoProgs/LightCurve2"
</t>
  </si>
  <si>
    <t>Tue Oct  5 2021 08:48:41</t>
  </si>
  <si>
    <t xml:space="preserve">"09:28:43 Flow: Fixed -&gt; 300 umol/s"
</t>
  </si>
  <si>
    <t xml:space="preserve">"09:28:43 Coolers: Off"
</t>
  </si>
  <si>
    <t xml:space="preserve">"09:28:43 CO2 Mixer: CO2R -&gt; 400 uml"
</t>
  </si>
  <si>
    <t xml:space="preserve">"09:28:43 Lamp: ParIn -&gt;  2000 uml"
</t>
  </si>
  <si>
    <t>09:28:21</t>
  </si>
  <si>
    <t xml:space="preserve">"09:25:20 Lamp: ParIn -&gt;  2000 uml"
</t>
  </si>
  <si>
    <t xml:space="preserve">"09:25:19 Flow: Fixed -&gt; 300 umol/s"
</t>
  </si>
  <si>
    <t>09:21:35</t>
  </si>
  <si>
    <t xml:space="preserve">"09:18:34 Lamp: ParIn -&gt;  1250 uml"
</t>
  </si>
  <si>
    <t>09:18:12</t>
  </si>
  <si>
    <t xml:space="preserve">"09:18:34 Flow: Fixed -&gt; 300 umol/s"
</t>
  </si>
  <si>
    <t xml:space="preserve">"09:15:11 Lamp: ParIn -&gt;  1000 uml"
</t>
  </si>
  <si>
    <t>09:14:49</t>
  </si>
  <si>
    <t xml:space="preserve">"09:15:11 Flow: Fixed -&gt; 300 umol/s"
</t>
  </si>
  <si>
    <t xml:space="preserve">"09:11:48 Lamp: ParIn -&gt;  750 uml"
</t>
  </si>
  <si>
    <t>09:11:26</t>
  </si>
  <si>
    <t xml:space="preserve">"09:11:48 Flow: Fixed -&gt; 300 umol/s"
</t>
  </si>
  <si>
    <t xml:space="preserve">"09:08:25 Lamp: ParIn -&gt;  500 uml"
</t>
  </si>
  <si>
    <t>09:08:03</t>
  </si>
  <si>
    <t xml:space="preserve">"09:08:25 Flow: Fixed -&gt; 300 umol/s"
</t>
  </si>
  <si>
    <t xml:space="preserve">"09:05:02 Lamp: ParIn -&gt;  300 uml"
</t>
  </si>
  <si>
    <t xml:space="preserve">"09:05:02 Flow: Fixed -&gt; 300 umol/s"
</t>
  </si>
  <si>
    <t xml:space="preserve">"09:01:39 Lamp: ParIn -&gt;  150 uml"
</t>
  </si>
  <si>
    <t>09:01:17</t>
  </si>
  <si>
    <t xml:space="preserve">"08:58:16 Lamp: ParIn -&gt;  100 uml"
</t>
  </si>
  <si>
    <t>08:57:54</t>
  </si>
  <si>
    <t xml:space="preserve">"08:58:15 Flow: Fixed -&gt; 300 umol/s"
</t>
  </si>
  <si>
    <t xml:space="preserve">"08:54:53 Lamp: ParIn -&gt;  50 uml"
</t>
  </si>
  <si>
    <t>08:54:31</t>
  </si>
  <si>
    <t xml:space="preserve">"08:54:53 Flow: Fixed -&gt; 300 umol/s"
</t>
  </si>
  <si>
    <t xml:space="preserve">"08:51:30 Lamp: ParIn -&gt;  25 uml"
</t>
  </si>
  <si>
    <t>08:51:08</t>
  </si>
  <si>
    <t xml:space="preserve">"08:51:30 Flow: Fixed -&gt; 300 umol/s"
</t>
  </si>
  <si>
    <t xml:space="preserve">"08:48:07 Lamp: ParIn -&gt;  0 uml"
</t>
  </si>
  <si>
    <t xml:space="preserve">"08:48:07 Flow: Fixed -&gt; 300 umol/s"
</t>
  </si>
  <si>
    <t xml:space="preserve">"08:48:07 Coolers: Off"
</t>
  </si>
  <si>
    <t xml:space="preserve">"08:48:07 CO2 Mixer: CO2R -&gt; 400 uml"
</t>
  </si>
  <si>
    <t xml:space="preserve">"08:48:07 Lamp: Off"
</t>
  </si>
  <si>
    <t xml:space="preserve">"08:48:01 Launched AutoProg /User/Configs/AutoProgs/LightCurve2"
</t>
  </si>
  <si>
    <t>Tue Oct  5 2021 08:48:00</t>
  </si>
  <si>
    <t xml:space="preserve">"10:55:24 Flow: Fixed -&gt; 300 umol/s"
</t>
  </si>
  <si>
    <t xml:space="preserve">"10:55:24 Coolers: Off"
</t>
  </si>
  <si>
    <t xml:space="preserve">"10:55:24 CO2 Mixer: CO2R -&gt; 400 uml"
</t>
  </si>
  <si>
    <t xml:space="preserve">"10:55:24 Lamp: ParIn -&gt;  2000 uml"
</t>
  </si>
  <si>
    <t>10:55:02</t>
  </si>
  <si>
    <t xml:space="preserve">"10:52:01 Lamp: ParIn -&gt;  2000 uml"
</t>
  </si>
  <si>
    <t>10:51:39</t>
  </si>
  <si>
    <t xml:space="preserve">"10:52:01 Flow: Fixed -&gt; 300 umol/s"
</t>
  </si>
  <si>
    <t xml:space="preserve">"10:48:38 Lamp: ParIn -&gt;  1600 uml"
</t>
  </si>
  <si>
    <t>10:48:16</t>
  </si>
  <si>
    <t xml:space="preserve">"10:48:38 Flow: Fixed -&gt; 300 umol/s"
</t>
  </si>
  <si>
    <t xml:space="preserve">"10:45:15 Lamp: ParIn -&gt;  1250 uml"
</t>
  </si>
  <si>
    <t>10:44:53</t>
  </si>
  <si>
    <t xml:space="preserve">"10:45:15 Flow: Fixed -&gt; 300 umol/s"
</t>
  </si>
  <si>
    <t xml:space="preserve">"10:41:52 Lamp: ParIn -&gt;  1000 uml"
</t>
  </si>
  <si>
    <t>10:41:30</t>
  </si>
  <si>
    <t xml:space="preserve">"10:41:52 Flow: Fixed -&gt; 300 umol/s"
</t>
  </si>
  <si>
    <t xml:space="preserve">"10:38:29 Lamp: ParIn -&gt;  750 uml"
</t>
  </si>
  <si>
    <t>10:38:07</t>
  </si>
  <si>
    <t xml:space="preserve">"10:38:29 Flow: Fixed -&gt; 300 umol/s"
</t>
  </si>
  <si>
    <t xml:space="preserve">"10:35:06 Lamp: ParIn -&gt;  500 uml"
</t>
  </si>
  <si>
    <t>10:34:44</t>
  </si>
  <si>
    <t xml:space="preserve">"10:35:06 Flow: Fixed -&gt; 300 umol/s"
</t>
  </si>
  <si>
    <t xml:space="preserve">"10:31:43 Lamp: ParIn -&gt;  300 uml"
</t>
  </si>
  <si>
    <t>10:31:21</t>
  </si>
  <si>
    <t xml:space="preserve">"10:31:43 Flow: Fixed -&gt; 300 umol/s"
</t>
  </si>
  <si>
    <t xml:space="preserve">"10:28:20 Lamp: ParIn -&gt;  150 uml"
</t>
  </si>
  <si>
    <t>10:27:58</t>
  </si>
  <si>
    <t xml:space="preserve">"10:28:20 Flow: Fixed -&gt; 300 umol/s"
</t>
  </si>
  <si>
    <t xml:space="preserve">"10:24:57 Lamp: ParIn -&gt;  100 uml"
</t>
  </si>
  <si>
    <t>10:24:35</t>
  </si>
  <si>
    <t xml:space="preserve">"10:24:57 Flow: Fixed -&gt; 300 umol/s"
</t>
  </si>
  <si>
    <t xml:space="preserve">"10:21:34 Lamp: ParIn -&gt;  50 uml"
</t>
  </si>
  <si>
    <t>10:21:12</t>
  </si>
  <si>
    <t xml:space="preserve">"10:21:34 Flow: Fixed -&gt; 300 umol/s"
</t>
  </si>
  <si>
    <t xml:space="preserve">"10:18:11 Lamp: ParIn -&gt;  25 uml"
</t>
  </si>
  <si>
    <t xml:space="preserve">"10:18:11 Flow: Fixed -&gt; 300 umol/s"
</t>
  </si>
  <si>
    <t xml:space="preserve">"10:14:48 Lamp: ParIn -&gt;  0 uml"
</t>
  </si>
  <si>
    <t xml:space="preserve">"10:14:47 Flow: Fixed -&gt; 300 umol/s"
</t>
  </si>
  <si>
    <t xml:space="preserve">"10:14:47 Coolers: Off"
</t>
  </si>
  <si>
    <t xml:space="preserve">"10:14:47 CO2 Mixer: CO2R -&gt; 400 uml"
</t>
  </si>
  <si>
    <t xml:space="preserve">"10:14:47 Lamp: Off"
</t>
  </si>
  <si>
    <t xml:space="preserve">"10:14:43 Launched AutoProg /User/Configs/AutoProgs/LightCurve2"
</t>
  </si>
  <si>
    <t>Tue Oct  5 2021 10:14:43</t>
  </si>
  <si>
    <t xml:space="preserve">"10:59:27 Flow: Fixed -&gt; 300 umol/s"
</t>
  </si>
  <si>
    <t xml:space="preserve">"10:59:27 Coolers: Off"
</t>
  </si>
  <si>
    <t xml:space="preserve">"10:59:27 CO2 Mixer: CO2R -&gt; 400 uml"
</t>
  </si>
  <si>
    <t xml:space="preserve">"10:59:27 Lamp: ParIn -&gt;  2000 uml"
</t>
  </si>
  <si>
    <t>10:59:03</t>
  </si>
  <si>
    <t xml:space="preserve">"10:56:02 Lamp: ParIn -&gt;  2000 uml"
</t>
  </si>
  <si>
    <t>10:55:38</t>
  </si>
  <si>
    <t xml:space="preserve">"10:56:02 Flow: Fixed -&gt; 300 umol/s"
</t>
  </si>
  <si>
    <t xml:space="preserve">"10:52:37 Lamp: ParIn -&gt;  1600 uml"
</t>
  </si>
  <si>
    <t xml:space="preserve">"10:52:36 Flow: Fixed -&gt; 300 umol/s"
</t>
  </si>
  <si>
    <t xml:space="preserve">"10:49:12 Lamp: ParIn -&gt;  1250 uml"
</t>
  </si>
  <si>
    <t>10:48:49</t>
  </si>
  <si>
    <t xml:space="preserve">"10:45:48 Lamp: ParIn -&gt;  1000 uml"
</t>
  </si>
  <si>
    <t>10:45:25</t>
  </si>
  <si>
    <t xml:space="preserve">"10:45:48 Flow: Fixed -&gt; 300 umol/s"
</t>
  </si>
  <si>
    <t xml:space="preserve">"10:42:24 Lamp: ParIn -&gt;  750 uml"
</t>
  </si>
  <si>
    <t>10:42:01</t>
  </si>
  <si>
    <t xml:space="preserve">"10:42:24 Flow: Fixed -&gt; 300 umol/s"
</t>
  </si>
  <si>
    <t xml:space="preserve">"10:39:00 Lamp: ParIn -&gt;  500 uml"
</t>
  </si>
  <si>
    <t>10:38:37</t>
  </si>
  <si>
    <t xml:space="preserve">"10:39:00 Flow: Fixed -&gt; 300 umol/s"
</t>
  </si>
  <si>
    <t xml:space="preserve">"10:35:36 Lamp: ParIn -&gt;  300 uml"
</t>
  </si>
  <si>
    <t>10:35:13</t>
  </si>
  <si>
    <t xml:space="preserve">"10:35:36 Flow: Fixed -&gt; 300 umol/s"
</t>
  </si>
  <si>
    <t xml:space="preserve">"10:32:12 Lamp: ParIn -&gt;  150 uml"
</t>
  </si>
  <si>
    <t>10:31:49</t>
  </si>
  <si>
    <t xml:space="preserve">"10:32:12 Flow: Fixed -&gt; 300 umol/s"
</t>
  </si>
  <si>
    <t xml:space="preserve">"10:28:48 Lamp: ParIn -&gt;  100 uml"
</t>
  </si>
  <si>
    <t>10:28:25</t>
  </si>
  <si>
    <t xml:space="preserve">"10:28:48 Flow: Fixed -&gt; 300 umol/s"
</t>
  </si>
  <si>
    <t xml:space="preserve">"10:25:24 Lamp: ParIn -&gt;  50 uml"
</t>
  </si>
  <si>
    <t>10:25:01</t>
  </si>
  <si>
    <t xml:space="preserve">"10:25:24 Flow: Fixed -&gt; 300 umol/s"
</t>
  </si>
  <si>
    <t xml:space="preserve">"10:22:00 Lamp: ParIn -&gt;  25 uml"
</t>
  </si>
  <si>
    <t>10:21:37</t>
  </si>
  <si>
    <t xml:space="preserve">"10:22:00 Flow: Fixed -&gt; 300 umol/s"
</t>
  </si>
  <si>
    <t xml:space="preserve">"10:18:36 Lamp: ParIn -&gt;  0 uml"
</t>
  </si>
  <si>
    <t xml:space="preserve">"10:18:35 Flow: Fixed -&gt; 300 umol/s"
</t>
  </si>
  <si>
    <t xml:space="preserve">"10:18:35 Coolers: Off"
</t>
  </si>
  <si>
    <t xml:space="preserve">"10:18:35 CO2 Mixer: CO2R -&gt; 400 uml"
</t>
  </si>
  <si>
    <t xml:space="preserve">"10:18:35 Lamp: Off"
</t>
  </si>
  <si>
    <t>Tue Oct  5 2021 10:17:49</t>
  </si>
  <si>
    <t xml:space="preserve">"10:58:29 Flow: Fixed -&gt; 300 umol/s"
</t>
  </si>
  <si>
    <t xml:space="preserve">"10:58:29 Coolers: Off"
</t>
  </si>
  <si>
    <t xml:space="preserve">"10:58:29 CO2 Mixer: CO2R -&gt; 400 uml"
</t>
  </si>
  <si>
    <t xml:space="preserve">"10:58:28 Lamp: ParIn -&gt;  2000 uml"
</t>
  </si>
  <si>
    <t>10:58:07</t>
  </si>
  <si>
    <t xml:space="preserve">"10:58:28 Flow: Fixed -&gt; 300 umol/s"
</t>
  </si>
  <si>
    <t xml:space="preserve">"10:55:06 Lamp: ParIn -&gt;  2000 uml"
</t>
  </si>
  <si>
    <t>10:54:44</t>
  </si>
  <si>
    <t xml:space="preserve">"10:55:06 Flow: Fixed -&gt; 300 umol/s"
</t>
  </si>
  <si>
    <t xml:space="preserve">"10:51:43 Lamp: ParIn -&gt;  1600 uml"
</t>
  </si>
  <si>
    <t>10:51:21</t>
  </si>
  <si>
    <t xml:space="preserve">"10:51:42 Flow: Fixed -&gt; 300 umol/s"
</t>
  </si>
  <si>
    <t xml:space="preserve">"10:48:20 Lamp: ParIn -&gt;  1250 uml"
</t>
  </si>
  <si>
    <t>10:47:58</t>
  </si>
  <si>
    <t xml:space="preserve">"10:48:20 Flow: Fixed -&gt; 300 umol/s"
</t>
  </si>
  <si>
    <t xml:space="preserve">"10:44:57 Lamp: ParIn -&gt;  1000 uml"
</t>
  </si>
  <si>
    <t>10:44:35</t>
  </si>
  <si>
    <t xml:space="preserve">"10:44:57 Flow: Fixed -&gt; 300 umol/s"
</t>
  </si>
  <si>
    <t xml:space="preserve">"10:41:34 Lamp: ParIn -&gt;  750 uml"
</t>
  </si>
  <si>
    <t>10:41:12</t>
  </si>
  <si>
    <t xml:space="preserve">"10:41:34 Flow: Fixed -&gt; 300 umol/s"
</t>
  </si>
  <si>
    <t xml:space="preserve">"10:38:11 Lamp: ParIn -&gt;  500 uml"
</t>
  </si>
  <si>
    <t>10:37:49</t>
  </si>
  <si>
    <t xml:space="preserve">"10:38:11 Flow: Fixed -&gt; 300 umol/s"
</t>
  </si>
  <si>
    <t xml:space="preserve">"10:34:48 Lamp: ParIn -&gt;  300 uml"
</t>
  </si>
  <si>
    <t>10:34:26</t>
  </si>
  <si>
    <t xml:space="preserve">"10:34:47 Flow: Fixed -&gt; 300 umol/s"
</t>
  </si>
  <si>
    <t xml:space="preserve">"10:31:25 Lamp: ParIn -&gt;  150 uml"
</t>
  </si>
  <si>
    <t>10:31:03</t>
  </si>
  <si>
    <t xml:space="preserve">"10:31:25 Flow: Fixed -&gt; 300 umol/s"
</t>
  </si>
  <si>
    <t xml:space="preserve">"10:28:02 Lamp: ParIn -&gt;  100 uml"
</t>
  </si>
  <si>
    <t xml:space="preserve">"10:28:01 Flow: Fixed -&gt; 300 umol/s"
</t>
  </si>
  <si>
    <t>10:24:17</t>
  </si>
  <si>
    <t xml:space="preserve">"10:24:39 Flow: Fixed -&gt; 300 umol/s"
</t>
  </si>
  <si>
    <t xml:space="preserve">"10:21:16 Lamp: ParIn -&gt;  25 uml"
</t>
  </si>
  <si>
    <t>10:20:54</t>
  </si>
  <si>
    <t xml:space="preserve">"10:21:16 Flow: Fixed -&gt; 300 umol/s"
</t>
  </si>
  <si>
    <t xml:space="preserve">"10:17:53 Lamp: ParIn -&gt;  0 uml"
</t>
  </si>
  <si>
    <t xml:space="preserve">"10:17:53 Flow: Fixed -&gt; 300 umol/s"
</t>
  </si>
  <si>
    <t xml:space="preserve">"10:17:53 Coolers: Off"
</t>
  </si>
  <si>
    <t xml:space="preserve">"10:17:53 CO2 Mixer: CO2R -&gt; 400 uml"
</t>
  </si>
  <si>
    <t xml:space="preserve">"10:17:53 Lamp: Off"
</t>
  </si>
  <si>
    <t xml:space="preserve">"10:17:10 Launched AutoProg /User/Configs/AutoProgs/LightCurve2"
</t>
  </si>
  <si>
    <t>Tue Oct  5 2021 10:17:10</t>
  </si>
  <si>
    <t xml:space="preserve">"12:25:11 Flow: Fixed -&gt; 300 umol/s"
</t>
  </si>
  <si>
    <t xml:space="preserve">"12:25:11 Coolers: Off"
</t>
  </si>
  <si>
    <t xml:space="preserve">"12:25:11 CO2 Mixer: CO2R -&gt; 400 uml"
</t>
  </si>
  <si>
    <t xml:space="preserve">"12:25:11 Lamp: ParIn -&gt;  2000 uml"
</t>
  </si>
  <si>
    <t>12:24:48</t>
  </si>
  <si>
    <t xml:space="preserve">"12:21:47 Lamp: ParIn -&gt;  2000 uml"
</t>
  </si>
  <si>
    <t>12:21:25</t>
  </si>
  <si>
    <t xml:space="preserve">"12:21:47 Flow: Fixed -&gt; 300 umol/s"
</t>
  </si>
  <si>
    <t xml:space="preserve">"12:18:24 Lamp: ParIn -&gt;  1600 uml"
</t>
  </si>
  <si>
    <t>12:18:02</t>
  </si>
  <si>
    <t xml:space="preserve">"12:18:24 Flow: Fixed -&gt; 300 umol/s"
</t>
  </si>
  <si>
    <t xml:space="preserve">"12:15:01 Lamp: ParIn -&gt;  1250 uml"
</t>
  </si>
  <si>
    <t>12:14:39</t>
  </si>
  <si>
    <t xml:space="preserve">"12:15:01 Flow: Fixed -&gt; 300 umol/s"
</t>
  </si>
  <si>
    <t xml:space="preserve">"12:11:38 Lamp: ParIn -&gt;  1000 uml"
</t>
  </si>
  <si>
    <t>12:11:16</t>
  </si>
  <si>
    <t xml:space="preserve">"12:11:38 Flow: Fixed -&gt; 300 umol/s"
</t>
  </si>
  <si>
    <t xml:space="preserve">"12:08:15 Lamp: ParIn -&gt;  750 uml"
</t>
  </si>
  <si>
    <t>12:07:53</t>
  </si>
  <si>
    <t xml:space="preserve">"12:08:15 Flow: Fixed -&gt; 300 umol/s"
</t>
  </si>
  <si>
    <t xml:space="preserve">"12:04:52 Lamp: ParIn -&gt;  500 uml"
</t>
  </si>
  <si>
    <t xml:space="preserve">"12:04:52 Flow: Fixed -&gt; 300 umol/s"
</t>
  </si>
  <si>
    <t xml:space="preserve">"12:01:29 Lamp: ParIn -&gt;  300 uml"
</t>
  </si>
  <si>
    <t>12:01:07</t>
  </si>
  <si>
    <t xml:space="preserve">"11:58:06 Lamp: ParIn -&gt;  150 uml"
</t>
  </si>
  <si>
    <t>11:57:44</t>
  </si>
  <si>
    <t xml:space="preserve">"11:58:06 Flow: Fixed -&gt; 300 umol/s"
</t>
  </si>
  <si>
    <t xml:space="preserve">"11:54:43 Lamp: ParIn -&gt;  100 uml"
</t>
  </si>
  <si>
    <t>11:54:21</t>
  </si>
  <si>
    <t xml:space="preserve">"11:54:43 Flow: Fixed -&gt; 300 umol/s"
</t>
  </si>
  <si>
    <t xml:space="preserve">"11:51:20 Lamp: ParIn -&gt;  50 uml"
</t>
  </si>
  <si>
    <t>11:50:57</t>
  </si>
  <si>
    <t xml:space="preserve">"11:51:20 Flow: Fixed -&gt; 300 umol/s"
</t>
  </si>
  <si>
    <t xml:space="preserve">"11:47:56 Lamp: ParIn -&gt;  25 uml"
</t>
  </si>
  <si>
    <t>11:47:34</t>
  </si>
  <si>
    <t xml:space="preserve">"11:47:56 Flow: Fixed -&gt; 300 umol/s"
</t>
  </si>
  <si>
    <t xml:space="preserve">"11:44:33 Lamp: ParIn -&gt;  0 uml"
</t>
  </si>
  <si>
    <t xml:space="preserve">"11:44:33 Flow: Fixed -&gt; 300 umol/s"
</t>
  </si>
  <si>
    <t xml:space="preserve">"11:44:33 Coolers: Off"
</t>
  </si>
  <si>
    <t xml:space="preserve">"11:44:33 CO2 Mixer: CO2R -&gt; 400 uml"
</t>
  </si>
  <si>
    <t xml:space="preserve">"11:44:33 Lamp: Off"
</t>
  </si>
  <si>
    <t xml:space="preserve">"11:43:52 Launched AutoProg /User/Configs/AutoProgs/LightCurve2"
</t>
  </si>
  <si>
    <t>Tue Oct  5 2021 11:43:52</t>
  </si>
  <si>
    <t xml:space="preserve">"12:02:34 Coolers: Off"
</t>
  </si>
  <si>
    <t xml:space="preserve">"12:02:34 CO2 Mixer: CO2R -&gt; 400 uml"
</t>
  </si>
  <si>
    <t>12:02:12</t>
  </si>
  <si>
    <t xml:space="preserve">"11:59:11 Lamp: ParIn -&gt;  2000 uml"
</t>
  </si>
  <si>
    <t xml:space="preserve">"11:59:11 Flow: Fixed -&gt; 300 umol/s"
</t>
  </si>
  <si>
    <t xml:space="preserve">"11:55:48 Lamp: ParIn -&gt;  1600 uml"
</t>
  </si>
  <si>
    <t>11:55:26</t>
  </si>
  <si>
    <t xml:space="preserve">"11:52:25 Lamp: ParIn -&gt;  1250 uml"
</t>
  </si>
  <si>
    <t>11:52:03</t>
  </si>
  <si>
    <t xml:space="preserve">"11:52:25 Flow: Fixed -&gt; 300 umol/s"
</t>
  </si>
  <si>
    <t xml:space="preserve">"11:49:02 Lamp: ParIn -&gt;  1000 uml"
</t>
  </si>
  <si>
    <t xml:space="preserve">"11:49:02 Flow: Fixed -&gt; 300 umol/s"
</t>
  </si>
  <si>
    <t xml:space="preserve">"11:45:39 Lamp: ParIn -&gt;  750 uml"
</t>
  </si>
  <si>
    <t>11:45:16</t>
  </si>
  <si>
    <t xml:space="preserve">"11:42:15 Lamp: ParIn -&gt;  500 uml"
</t>
  </si>
  <si>
    <t>11:41:52</t>
  </si>
  <si>
    <t xml:space="preserve">"11:42:15 Flow: Fixed -&gt; 300 umol/s"
</t>
  </si>
  <si>
    <t xml:space="preserve">"11:38:51 Lamp: ParIn -&gt;  300 uml"
</t>
  </si>
  <si>
    <t>11:38:28</t>
  </si>
  <si>
    <t xml:space="preserve">"11:38:51 Flow: Fixed -&gt; 300 umol/s"
</t>
  </si>
  <si>
    <t xml:space="preserve">"11:35:27 Lamp: ParIn -&gt;  150 uml"
</t>
  </si>
  <si>
    <t>11:35:04</t>
  </si>
  <si>
    <t xml:space="preserve">"11:35:27 Flow: Fixed -&gt; 300 umol/s"
</t>
  </si>
  <si>
    <t xml:space="preserve">"11:32:03 Lamp: ParIn -&gt;  100 uml"
</t>
  </si>
  <si>
    <t>11:31:40</t>
  </si>
  <si>
    <t xml:space="preserve">"11:32:03 Flow: Fixed -&gt; 300 umol/s"
</t>
  </si>
  <si>
    <t xml:space="preserve">"11:28:39 Lamp: ParIn -&gt;  50 uml"
</t>
  </si>
  <si>
    <t>11:28:16</t>
  </si>
  <si>
    <t xml:space="preserve">"11:28:39 Flow: Fixed -&gt; 300 umol/s"
</t>
  </si>
  <si>
    <t xml:space="preserve">"11:25:15 Lamp: ParIn -&gt;  25 uml"
</t>
  </si>
  <si>
    <t>11:24:52</t>
  </si>
  <si>
    <t xml:space="preserve">"11:25:15 Flow: Fixed -&gt; 300 umol/s"
</t>
  </si>
  <si>
    <t xml:space="preserve">"11:21:51 Lamp: ParIn -&gt;  0 uml"
</t>
  </si>
  <si>
    <t xml:space="preserve">"11:21:51 Flow: Fixed -&gt; 300 umol/s"
</t>
  </si>
  <si>
    <t xml:space="preserve">"11:21:51 Coolers: Off"
</t>
  </si>
  <si>
    <t xml:space="preserve">"11:21:50 CO2 Mixer: CO2R -&gt; 400 uml"
</t>
  </si>
  <si>
    <t xml:space="preserve">"11:21:50 Lamp: Off"
</t>
  </si>
  <si>
    <t xml:space="preserve">"11:20:19 Launched AutoProg /User/Configs/AutoProgs/LightCurve2"
</t>
  </si>
  <si>
    <t>Tue Oct  5 2021 11:20:19</t>
  </si>
  <si>
    <t xml:space="preserve">"13:12:53 Flow: Fixed -&gt; 300 umol/s"
</t>
  </si>
  <si>
    <t xml:space="preserve">"13:12:53 Coolers: Off"
</t>
  </si>
  <si>
    <t xml:space="preserve">"13:12:53 CO2 Mixer: CO2R -&gt; 400 uml"
</t>
  </si>
  <si>
    <t xml:space="preserve">"13:12:53 Lamp: ParIn -&gt;  2000 uml"
</t>
  </si>
  <si>
    <t>13:12:31</t>
  </si>
  <si>
    <t xml:space="preserve">"13:09:30 Lamp: ParIn -&gt;  2000 uml"
</t>
  </si>
  <si>
    <t>13:09:08</t>
  </si>
  <si>
    <t xml:space="preserve">"13:09:30 Flow: Fixed -&gt; 300 umol/s"
</t>
  </si>
  <si>
    <t xml:space="preserve">"13:06:07 Lamp: ParIn -&gt;  1600 uml"
</t>
  </si>
  <si>
    <t>13:05:45</t>
  </si>
  <si>
    <t xml:space="preserve">"13:06:07 Flow: Fixed -&gt; 300 umol/s"
</t>
  </si>
  <si>
    <t xml:space="preserve">"13:02:44 Lamp: ParIn -&gt;  1250 uml"
</t>
  </si>
  <si>
    <t>13:02:22</t>
  </si>
  <si>
    <t xml:space="preserve">"13:02:44 Flow: Fixed -&gt; 300 umol/s"
</t>
  </si>
  <si>
    <t xml:space="preserve">"12:59:21 Lamp: ParIn -&gt;  1000 uml"
</t>
  </si>
  <si>
    <t>12:58:59</t>
  </si>
  <si>
    <t xml:space="preserve">"12:59:21 Flow: Fixed -&gt; 300 umol/s"
</t>
  </si>
  <si>
    <t xml:space="preserve">"12:55:58 Lamp: ParIn -&gt;  750 uml"
</t>
  </si>
  <si>
    <t>12:55:36</t>
  </si>
  <si>
    <t xml:space="preserve">"12:55:58 Flow: Fixed -&gt; 300 umol/s"
</t>
  </si>
  <si>
    <t xml:space="preserve">"12:52:35 Lamp: ParIn -&gt;  500 uml"
</t>
  </si>
  <si>
    <t>12:52:13</t>
  </si>
  <si>
    <t xml:space="preserve">"12:52:35 Flow: Fixed -&gt; 300 umol/s"
</t>
  </si>
  <si>
    <t xml:space="preserve">"12:49:12 Lamp: ParIn -&gt;  300 uml"
</t>
  </si>
  <si>
    <t>12:48:50</t>
  </si>
  <si>
    <t xml:space="preserve">"12:49:12 Flow: Fixed -&gt; 300 umol/s"
</t>
  </si>
  <si>
    <t xml:space="preserve">"12:45:49 Lamp: ParIn -&gt;  150 uml"
</t>
  </si>
  <si>
    <t>12:45:27</t>
  </si>
  <si>
    <t xml:space="preserve">"12:45:49 Flow: Fixed -&gt; 300 umol/s"
</t>
  </si>
  <si>
    <t xml:space="preserve">"12:42:26 Lamp: ParIn -&gt;  100 uml"
</t>
  </si>
  <si>
    <t>12:42:04</t>
  </si>
  <si>
    <t xml:space="preserve">"12:42:26 Flow: Fixed -&gt; 300 umol/s"
</t>
  </si>
  <si>
    <t xml:space="preserve">"12:39:03 Lamp: ParIn -&gt;  50 uml"
</t>
  </si>
  <si>
    <t>12:38:41</t>
  </si>
  <si>
    <t xml:space="preserve">"12:39:03 Flow: Fixed -&gt; 300 umol/s"
</t>
  </si>
  <si>
    <t xml:space="preserve">"12:35:40 Lamp: ParIn -&gt;  25 uml"
</t>
  </si>
  <si>
    <t>12:35:18</t>
  </si>
  <si>
    <t xml:space="preserve">"12:35:40 Flow: Fixed -&gt; 300 umol/s"
</t>
  </si>
  <si>
    <t xml:space="preserve">"12:32:17 Lamp: ParIn -&gt;  0 uml"
</t>
  </si>
  <si>
    <t xml:space="preserve">"12:32:17 Flow: Fixed -&gt; 300 umol/s"
</t>
  </si>
  <si>
    <t xml:space="preserve">"12:32:17 Coolers: Off"
</t>
  </si>
  <si>
    <t xml:space="preserve">"12:32:17 CO2 Mixer: CO2R -&gt; 400 uml"
</t>
  </si>
  <si>
    <t xml:space="preserve">"12:32:17 Lamp: Off"
</t>
  </si>
  <si>
    <t xml:space="preserve">"12:30:53 Launched AutoProg /User/Configs/AutoProgs/LightCurve2"
</t>
  </si>
  <si>
    <t>Tue Oct  5 2021 12:30:53</t>
  </si>
  <si>
    <t xml:space="preserve">"11:47:11 Flow: Fixed -&gt; 300 umol/s"
</t>
  </si>
  <si>
    <t xml:space="preserve">"11:47:11 Coolers: Off"
</t>
  </si>
  <si>
    <t xml:space="preserve">"11:47:11 CO2 Mixer: CO2R -&gt; 400 uml"
</t>
  </si>
  <si>
    <t xml:space="preserve">"11:47:11 Lamp: ParIn -&gt;  2000 uml"
</t>
  </si>
  <si>
    <t>11:46:47</t>
  </si>
  <si>
    <t xml:space="preserve">"11:43:46 Lamp: ParIn -&gt;  2000 uml"
</t>
  </si>
  <si>
    <t>11:43:22</t>
  </si>
  <si>
    <t xml:space="preserve">"11:43:46 Flow: Fixed -&gt; 300 umol/s"
</t>
  </si>
  <si>
    <t xml:space="preserve">"11:40:21 Lamp: ParIn -&gt;  1600 uml"
</t>
  </si>
  <si>
    <t>11:39:58</t>
  </si>
  <si>
    <t xml:space="preserve">"11:40:21 Flow: Fixed -&gt; 300 umol/s"
</t>
  </si>
  <si>
    <t xml:space="preserve">"11:36:57 Lamp: ParIn -&gt;  1250 uml"
</t>
  </si>
  <si>
    <t>11:36:33</t>
  </si>
  <si>
    <t xml:space="preserve">"11:36:57 Flow: Fixed -&gt; 300 umol/s"
</t>
  </si>
  <si>
    <t xml:space="preserve">"11:33:32 Lamp: ParIn -&gt;  1000 uml"
</t>
  </si>
  <si>
    <t>11:33:09</t>
  </si>
  <si>
    <t xml:space="preserve">"11:33:32 Flow: Fixed -&gt; 300 umol/s"
</t>
  </si>
  <si>
    <t xml:space="preserve">"11:30:08 Lamp: ParIn -&gt;  750 uml"
</t>
  </si>
  <si>
    <t>11:29:45</t>
  </si>
  <si>
    <t xml:space="preserve">"11:30:08 Flow: Fixed -&gt; 300 umol/s"
</t>
  </si>
  <si>
    <t xml:space="preserve">"11:26:44 Lamp: ParIn -&gt;  500 uml"
</t>
  </si>
  <si>
    <t>11:26:21</t>
  </si>
  <si>
    <t xml:space="preserve">"11:26:44 Flow: Fixed -&gt; 300 umol/s"
</t>
  </si>
  <si>
    <t xml:space="preserve">"11:23:20 Lamp: ParIn -&gt;  300 uml"
</t>
  </si>
  <si>
    <t>11:22:57</t>
  </si>
  <si>
    <t xml:space="preserve">"11:23:20 Flow: Fixed -&gt; 300 umol/s"
</t>
  </si>
  <si>
    <t xml:space="preserve">"11:19:56 Lamp: ParIn -&gt;  150 uml"
</t>
  </si>
  <si>
    <t xml:space="preserve">"11:19:56 Flow: Fixed -&gt; 300 umol/s"
</t>
  </si>
  <si>
    <t xml:space="preserve">"11:16:32 Lamp: ParIn -&gt;  100 uml"
</t>
  </si>
  <si>
    <t xml:space="preserve">"11:13:08 Lamp: ParIn -&gt;  50 uml"
</t>
  </si>
  <si>
    <t>11:12:45</t>
  </si>
  <si>
    <t xml:space="preserve">"11:09:44 Lamp: ParIn -&gt;  25 uml"
</t>
  </si>
  <si>
    <t>11:09:21</t>
  </si>
  <si>
    <t xml:space="preserve">"11:09:44 Flow: Fixed -&gt; 300 umol/s"
</t>
  </si>
  <si>
    <t xml:space="preserve">"11:06:20 Lamp: ParIn -&gt;  0 uml"
</t>
  </si>
  <si>
    <t xml:space="preserve">"11:06:20 Flow: Fixed -&gt; 300 umol/s"
</t>
  </si>
  <si>
    <t xml:space="preserve">"11:06:20 Coolers: Off"
</t>
  </si>
  <si>
    <t xml:space="preserve">"11:06:20 CO2 Mixer: CO2R -&gt; 400 uml"
</t>
  </si>
  <si>
    <t xml:space="preserve">"11:06:20 Lamp: Off"
</t>
  </si>
  <si>
    <t xml:space="preserve">"11:04:50 Launched AutoProg /User/Configs/AutoProgs/LightCurve2"
</t>
  </si>
  <si>
    <t>Tue Oct  5 2021 11:04:50</t>
  </si>
  <si>
    <t xml:space="preserve">"11:46:12 Flow: Fixed -&gt; 300 umol/s"
</t>
  </si>
  <si>
    <t xml:space="preserve">"11:46:12 Coolers: Off"
</t>
  </si>
  <si>
    <t xml:space="preserve">"11:46:12 CO2 Mixer: CO2R -&gt; 400 uml"
</t>
  </si>
  <si>
    <t xml:space="preserve">"11:46:12 Lamp: ParIn -&gt;  2000 uml"
</t>
  </si>
  <si>
    <t>11:42:29</t>
  </si>
  <si>
    <t xml:space="preserve">"11:39:28 Lamp: ParIn -&gt;  1600 uml"
</t>
  </si>
  <si>
    <t>11:39:06</t>
  </si>
  <si>
    <t xml:space="preserve">"11:39:28 Flow: Fixed -&gt; 300 umol/s"
</t>
  </si>
  <si>
    <t xml:space="preserve">"11:36:05 Lamp: ParIn -&gt;  1250 uml"
</t>
  </si>
  <si>
    <t>11:35:43</t>
  </si>
  <si>
    <t xml:space="preserve">"11:36:05 Flow: Fixed -&gt; 300 umol/s"
</t>
  </si>
  <si>
    <t xml:space="preserve">"11:32:42 Lamp: ParIn -&gt;  1000 uml"
</t>
  </si>
  <si>
    <t>11:32:20</t>
  </si>
  <si>
    <t xml:space="preserve">"11:32:42 Flow: Fixed -&gt; 300 umol/s"
</t>
  </si>
  <si>
    <t xml:space="preserve">"11:29:19 Lamp: ParIn -&gt;  750 uml"
</t>
  </si>
  <si>
    <t>11:28:57</t>
  </si>
  <si>
    <t xml:space="preserve">"11:29:18 Flow: Fixed -&gt; 300 umol/s"
</t>
  </si>
  <si>
    <t xml:space="preserve">"11:25:56 Lamp: ParIn -&gt;  500 uml"
</t>
  </si>
  <si>
    <t>11:25:34</t>
  </si>
  <si>
    <t xml:space="preserve">"11:25:56 Flow: Fixed -&gt; 300 umol/s"
</t>
  </si>
  <si>
    <t xml:space="preserve">"11:22:33 Lamp: ParIn -&gt;  300 uml"
</t>
  </si>
  <si>
    <t>11:22:11</t>
  </si>
  <si>
    <t xml:space="preserve">"11:22:32 Flow: Fixed -&gt; 300 umol/s"
</t>
  </si>
  <si>
    <t xml:space="preserve">"11:19:10 Lamp: ParIn -&gt;  150 uml"
</t>
  </si>
  <si>
    <t>11:18:48</t>
  </si>
  <si>
    <t xml:space="preserve">"11:19:10 Flow: Fixed -&gt; 300 umol/s"
</t>
  </si>
  <si>
    <t xml:space="preserve">"11:15:47 Lamp: ParIn -&gt;  100 uml"
</t>
  </si>
  <si>
    <t>11:15:25</t>
  </si>
  <si>
    <t xml:space="preserve">"11:12:24 Lamp: ParIn -&gt;  50 uml"
</t>
  </si>
  <si>
    <t>11:12:02</t>
  </si>
  <si>
    <t xml:space="preserve">"11:12:24 Flow: Fixed -&gt; 300 umol/s"
</t>
  </si>
  <si>
    <t xml:space="preserve">"11:09:01 Lamp: ParIn -&gt;  25 uml"
</t>
  </si>
  <si>
    <t>11:08:39</t>
  </si>
  <si>
    <t xml:space="preserve">"11:05:38 Lamp: ParIn -&gt;  0 uml"
</t>
  </si>
  <si>
    <t xml:space="preserve">"11:05:38 Flow: Fixed -&gt; 300 umol/s"
</t>
  </si>
  <si>
    <t xml:space="preserve">"11:05:38 Coolers: Off"
</t>
  </si>
  <si>
    <t xml:space="preserve">"11:05:38 CO2 Mixer: CO2R -&gt; 400 uml"
</t>
  </si>
  <si>
    <t xml:space="preserve">"11:05:38 Lamp: Off"
</t>
  </si>
  <si>
    <t xml:space="preserve">"11:04:12 Launched AutoProg /User/Configs/AutoProgs/LightCurve2"
</t>
  </si>
  <si>
    <t>Tue Oct  5 2021 11:04:12</t>
  </si>
  <si>
    <t xml:space="preserve">"12:50:26 Flow: Fixed -&gt; 300 umol/s"
</t>
  </si>
  <si>
    <t xml:space="preserve">"12:50:26 Coolers: Off"
</t>
  </si>
  <si>
    <t xml:space="preserve">"12:50:26 CO2 Mixer: CO2R -&gt; 400 uml"
</t>
  </si>
  <si>
    <t xml:space="preserve">"12:50:26 Lamp: ParIn -&gt;  2000 uml"
</t>
  </si>
  <si>
    <t xml:space="preserve">"12:47:03 Lamp: ParIn -&gt;  2000 uml"
</t>
  </si>
  <si>
    <t>12:46:41</t>
  </si>
  <si>
    <t xml:space="preserve">"12:43:40 Lamp: ParIn -&gt;  1600 uml"
</t>
  </si>
  <si>
    <t>12:43:18</t>
  </si>
  <si>
    <t xml:space="preserve">"12:43:40 Flow: Fixed -&gt; 300 umol/s"
</t>
  </si>
  <si>
    <t xml:space="preserve">"12:40:17 Lamp: ParIn -&gt;  1250 uml"
</t>
  </si>
  <si>
    <t>12:39:55</t>
  </si>
  <si>
    <t xml:space="preserve">"12:40:17 Flow: Fixed -&gt; 300 umol/s"
</t>
  </si>
  <si>
    <t xml:space="preserve">"12:36:54 Lamp: ParIn -&gt;  1000 uml"
</t>
  </si>
  <si>
    <t>12:36:32</t>
  </si>
  <si>
    <t xml:space="preserve">"12:36:54 Flow: Fixed -&gt; 300 umol/s"
</t>
  </si>
  <si>
    <t xml:space="preserve">"12:33:31 Lamp: ParIn -&gt;  750 uml"
</t>
  </si>
  <si>
    <t xml:space="preserve">"12:33:31 Flow: Fixed -&gt; 300 umol/s"
</t>
  </si>
  <si>
    <t xml:space="preserve">"12:30:08 Lamp: ParIn -&gt;  500 uml"
</t>
  </si>
  <si>
    <t>12:29:46</t>
  </si>
  <si>
    <t xml:space="preserve">"12:26:45 Lamp: ParIn -&gt;  300 uml"
</t>
  </si>
  <si>
    <t>12:26:23</t>
  </si>
  <si>
    <t xml:space="preserve">"12:26:45 Flow: Fixed -&gt; 300 umol/s"
</t>
  </si>
  <si>
    <t xml:space="preserve">"12:23:22 Lamp: ParIn -&gt;  150 uml"
</t>
  </si>
  <si>
    <t>12:23:00</t>
  </si>
  <si>
    <t xml:space="preserve">"12:23:22 Flow: Fixed -&gt; 300 umol/s"
</t>
  </si>
  <si>
    <t xml:space="preserve">"12:19:59 Lamp: ParIn -&gt;  100 uml"
</t>
  </si>
  <si>
    <t>12:19:37</t>
  </si>
  <si>
    <t xml:space="preserve">"12:19:59 Flow: Fixed -&gt; 300 umol/s"
</t>
  </si>
  <si>
    <t xml:space="preserve">"12:16:36 Lamp: ParIn -&gt;  50 uml"
</t>
  </si>
  <si>
    <t>12:16:14</t>
  </si>
  <si>
    <t xml:space="preserve">"12:16:36 Flow: Fixed -&gt; 300 umol/s"
</t>
  </si>
  <si>
    <t xml:space="preserve">"12:13:13 Lamp: ParIn -&gt;  25 uml"
</t>
  </si>
  <si>
    <t>12:12:51</t>
  </si>
  <si>
    <t xml:space="preserve">"12:13:13 Flow: Fixed -&gt; 300 umol/s"
</t>
  </si>
  <si>
    <t xml:space="preserve">"12:09:50 Lamp: ParIn -&gt;  0 uml"
</t>
  </si>
  <si>
    <t xml:space="preserve">"12:09:50 Flow: Fixed -&gt; 300 umol/s"
</t>
  </si>
  <si>
    <t xml:space="preserve">"12:09:50 Coolers: Off"
</t>
  </si>
  <si>
    <t xml:space="preserve">"12:09:50 CO2 Mixer: CO2R -&gt; 400 uml"
</t>
  </si>
  <si>
    <t xml:space="preserve">"12:09:50 Lamp: Off"
</t>
  </si>
  <si>
    <t xml:space="preserve">"12:06:44 Launched AutoProg /User/Configs/AutoProgs/LightCurve2"
</t>
  </si>
  <si>
    <t>Tue Oct  5 2021 12:06:44</t>
  </si>
  <si>
    <t xml:space="preserve">"12:35:12 Flow: Fixed -&gt; 300 umol/s"
</t>
  </si>
  <si>
    <t xml:space="preserve">"12:35:12 Coolers: Off"
</t>
  </si>
  <si>
    <t xml:space="preserve">"12:35:12 CO2 Mixer: CO2R -&gt; 400 uml"
</t>
  </si>
  <si>
    <t xml:space="preserve">"12:35:12 Lamp: ParIn -&gt;  2000 uml"
</t>
  </si>
  <si>
    <t>12:34:48</t>
  </si>
  <si>
    <t xml:space="preserve">"12:31:47 Lamp: ParIn -&gt;  2000 uml"
</t>
  </si>
  <si>
    <t>12:31:23</t>
  </si>
  <si>
    <t xml:space="preserve">"12:31:47 Flow: Fixed -&gt; 300 umol/s"
</t>
  </si>
  <si>
    <t xml:space="preserve">"12:28:22 Lamp: ParIn -&gt;  1600 uml"
</t>
  </si>
  <si>
    <t>12:27:58</t>
  </si>
  <si>
    <t xml:space="preserve">"12:28:22 Flow: Fixed -&gt; 300 umol/s"
</t>
  </si>
  <si>
    <t xml:space="preserve">"12:24:57 Lamp: ParIn -&gt;  1250 uml"
</t>
  </si>
  <si>
    <t>12:24:33</t>
  </si>
  <si>
    <t xml:space="preserve">"12:24:57 Flow: Fixed -&gt; 300 umol/s"
</t>
  </si>
  <si>
    <t xml:space="preserve">"12:21:32 Lamp: ParIn -&gt;  1000 uml"
</t>
  </si>
  <si>
    <t>12:21:09</t>
  </si>
  <si>
    <t xml:space="preserve">"12:21:32 Flow: Fixed -&gt; 300 umol/s"
</t>
  </si>
  <si>
    <t xml:space="preserve">"12:18:08 Lamp: ParIn -&gt;  750 uml"
</t>
  </si>
  <si>
    <t xml:space="preserve">"12:18:08 Flow: Fixed -&gt; 300 umol/s"
</t>
  </si>
  <si>
    <t xml:space="preserve">"12:14:44 Lamp: ParIn -&gt;  500 uml"
</t>
  </si>
  <si>
    <t>12:14:21</t>
  </si>
  <si>
    <t xml:space="preserve">"12:11:20 Lamp: ParIn -&gt;  300 uml"
</t>
  </si>
  <si>
    <t>12:10:57</t>
  </si>
  <si>
    <t xml:space="preserve">"12:11:20 Flow: Fixed -&gt; 300 umol/s"
</t>
  </si>
  <si>
    <t xml:space="preserve">"12:07:56 Lamp: ParIn -&gt;  150 uml"
</t>
  </si>
  <si>
    <t>12:07:33</t>
  </si>
  <si>
    <t xml:space="preserve">"12:07:56 Flow: Fixed -&gt; 300 umol/s"
</t>
  </si>
  <si>
    <t xml:space="preserve">"12:04:32 Lamp: ParIn -&gt;  100 uml"
</t>
  </si>
  <si>
    <t>12:04:09</t>
  </si>
  <si>
    <t xml:space="preserve">"12:01:08 Lamp: ParIn -&gt;  50 uml"
</t>
  </si>
  <si>
    <t>12:00:45</t>
  </si>
  <si>
    <t xml:space="preserve">"12:01:08 Flow: Fixed -&gt; 300 umol/s"
</t>
  </si>
  <si>
    <t xml:space="preserve">"11:57:44 Lamp: ParIn -&gt;  25 uml"
</t>
  </si>
  <si>
    <t>11:57:21</t>
  </si>
  <si>
    <t xml:space="preserve">"11:57:44 Flow: Fixed -&gt; 300 umol/s"
</t>
  </si>
  <si>
    <t xml:space="preserve">"11:54:20 Lamp: ParIn -&gt;  0 uml"
</t>
  </si>
  <si>
    <t xml:space="preserve">"11:54:20 Flow: Fixed -&gt; 300 umol/s"
</t>
  </si>
  <si>
    <t xml:space="preserve">"11:54:20 Coolers: Off"
</t>
  </si>
  <si>
    <t xml:space="preserve">"11:54:20 CO2 Mixer: CO2R -&gt; 400 uml"
</t>
  </si>
  <si>
    <t xml:space="preserve">"11:54:19 Lamp: Off"
</t>
  </si>
  <si>
    <t xml:space="preserve">"11:51:43 Launched AutoProg /User/Configs/AutoProgs/LightCurve2"
</t>
  </si>
  <si>
    <t>Tue Oct  5 2021 11:51:43</t>
  </si>
  <si>
    <t xml:space="preserve">"12:34:12 Flow: Fixed -&gt; 300 umol/s"
</t>
  </si>
  <si>
    <t xml:space="preserve">"12:34:12 Coolers: Off"
</t>
  </si>
  <si>
    <t xml:space="preserve">"12:34:12 CO2 Mixer: CO2R -&gt; 400 uml"
</t>
  </si>
  <si>
    <t xml:space="preserve">"12:34:12 Lamp: ParIn -&gt;  2000 uml"
</t>
  </si>
  <si>
    <t>12:33:50</t>
  </si>
  <si>
    <t xml:space="preserve">"12:30:49 Lamp: ParIn -&gt;  2000 uml"
</t>
  </si>
  <si>
    <t>12:30:27</t>
  </si>
  <si>
    <t xml:space="preserve">"12:30:48 Flow: Fixed -&gt; 300 umol/s"
</t>
  </si>
  <si>
    <t xml:space="preserve">"12:27:26 Lamp: ParIn -&gt;  1600 uml"
</t>
  </si>
  <si>
    <t>12:27:04</t>
  </si>
  <si>
    <t xml:space="preserve">"12:27:26 Flow: Fixed -&gt; 300 umol/s"
</t>
  </si>
  <si>
    <t xml:space="preserve">"12:24:03 Lamp: ParIn -&gt;  1250 uml"
</t>
  </si>
  <si>
    <t>12:23:41</t>
  </si>
  <si>
    <t xml:space="preserve">"12:20:40 Lamp: ParIn -&gt;  1000 uml"
</t>
  </si>
  <si>
    <t>12:20:18</t>
  </si>
  <si>
    <t xml:space="preserve">"12:20:40 Flow: Fixed -&gt; 300 umol/s"
</t>
  </si>
  <si>
    <t xml:space="preserve">"12:17:17 Lamp: ParIn -&gt;  750 uml"
</t>
  </si>
  <si>
    <t>12:16:55</t>
  </si>
  <si>
    <t xml:space="preserve">"12:13:54 Lamp: ParIn -&gt;  500 uml"
</t>
  </si>
  <si>
    <t>12:13:32</t>
  </si>
  <si>
    <t xml:space="preserve">"12:13:54 Flow: Fixed -&gt; 300 umol/s"
</t>
  </si>
  <si>
    <t xml:space="preserve">"12:10:31 Lamp: ParIn -&gt;  300 uml"
</t>
  </si>
  <si>
    <t>12:10:09</t>
  </si>
  <si>
    <t xml:space="preserve">"12:10:30 Flow: Fixed -&gt; 300 umol/s"
</t>
  </si>
  <si>
    <t xml:space="preserve">"12:07:08 Lamp: ParIn -&gt;  150 uml"
</t>
  </si>
  <si>
    <t>12:06:46</t>
  </si>
  <si>
    <t xml:space="preserve">"12:07:08 Flow: Fixed -&gt; 300 umol/s"
</t>
  </si>
  <si>
    <t xml:space="preserve">"12:03:45 Lamp: ParIn -&gt;  100 uml"
</t>
  </si>
  <si>
    <t>12:03:23</t>
  </si>
  <si>
    <t xml:space="preserve">"12:03:45 Flow: Fixed -&gt; 300 umol/s"
</t>
  </si>
  <si>
    <t xml:space="preserve">"12:00:22 Lamp: ParIn -&gt;  50 uml"
</t>
  </si>
  <si>
    <t>12:00:00</t>
  </si>
  <si>
    <t xml:space="preserve">"11:56:59 Lamp: ParIn -&gt;  25 uml"
</t>
  </si>
  <si>
    <t xml:space="preserve">"11:56:59 Flow: Fixed -&gt; 300 umol/s"
</t>
  </si>
  <si>
    <t xml:space="preserve">"11:53:37 Lamp: ParIn -&gt;  0 uml"
</t>
  </si>
  <si>
    <t xml:space="preserve">"11:53:37 Flow: Fixed -&gt; 300 umol/s"
</t>
  </si>
  <si>
    <t xml:space="preserve">"11:53:37 Coolers: Off"
</t>
  </si>
  <si>
    <t xml:space="preserve">"11:53:37 CO2 Mixer: CO2R -&gt; 400 uml"
</t>
  </si>
  <si>
    <t xml:space="preserve">"11:53:37 Lamp: Off"
</t>
  </si>
  <si>
    <t xml:space="preserve">"11:51:21 Launched AutoProg /User/Configs/AutoProgs/LightCurve2"
</t>
  </si>
  <si>
    <t>Tue Oct  5 2021 11:51:21</t>
  </si>
  <si>
    <t xml:space="preserve">"14:00:54 Flow: Fixed -&gt; 300 umol/s"
</t>
  </si>
  <si>
    <t xml:space="preserve">"14:00:53 Coolers: Off"
</t>
  </si>
  <si>
    <t xml:space="preserve">"14:00:53 CO2 Mixer: CO2R -&gt; 400 uml"
</t>
  </si>
  <si>
    <t xml:space="preserve">"14:00:53 Lamp: ParIn -&gt;  2000 uml"
</t>
  </si>
  <si>
    <t>14:00:31</t>
  </si>
  <si>
    <t xml:space="preserve">"14:00:53 Flow: Fixed -&gt; 300 umol/s"
</t>
  </si>
  <si>
    <t xml:space="preserve">"13:57:30 Lamp: ParIn -&gt;  2000 uml"
</t>
  </si>
  <si>
    <t>13:57:08</t>
  </si>
  <si>
    <t xml:space="preserve">"13:57:30 Flow: Fixed -&gt; 300 umol/s"
</t>
  </si>
  <si>
    <t xml:space="preserve">"13:54:07 Lamp: ParIn -&gt;  1600 uml"
</t>
  </si>
  <si>
    <t>13:53:45</t>
  </si>
  <si>
    <t xml:space="preserve">"13:54:07 Flow: Fixed -&gt; 300 umol/s"
</t>
  </si>
  <si>
    <t xml:space="preserve">"13:50:44 Lamp: ParIn -&gt;  1250 uml"
</t>
  </si>
  <si>
    <t>13:50:22</t>
  </si>
  <si>
    <t xml:space="preserve">"13:50:44 Flow: Fixed -&gt; 300 umol/s"
</t>
  </si>
  <si>
    <t xml:space="preserve">"13:47:21 Lamp: ParIn -&gt;  1000 uml"
</t>
  </si>
  <si>
    <t>13:46:59</t>
  </si>
  <si>
    <t xml:space="preserve">"13:47:21 Flow: Fixed -&gt; 300 umol/s"
</t>
  </si>
  <si>
    <t xml:space="preserve">"13:43:58 Lamp: ParIn -&gt;  750 uml"
</t>
  </si>
  <si>
    <t>13:43:36</t>
  </si>
  <si>
    <t xml:space="preserve">"13:43:58 Flow: Fixed -&gt; 300 umol/s"
</t>
  </si>
  <si>
    <t xml:space="preserve">"13:40:35 Lamp: ParIn -&gt;  500 uml"
</t>
  </si>
  <si>
    <t xml:space="preserve">"13:40:35 Flow: Fixed -&gt; 300 umol/s"
</t>
  </si>
  <si>
    <t xml:space="preserve">"13:37:12 Lamp: ParIn -&gt;  300 uml"
</t>
  </si>
  <si>
    <t>13:36:50</t>
  </si>
  <si>
    <t xml:space="preserve">"13:33:49 Lamp: ParIn -&gt;  150 uml"
</t>
  </si>
  <si>
    <t>13:33:27</t>
  </si>
  <si>
    <t xml:space="preserve">"13:30:26 Lamp: ParIn -&gt;  100 uml"
</t>
  </si>
  <si>
    <t>13:30:04</t>
  </si>
  <si>
    <t xml:space="preserve">"13:30:26 Flow: Fixed -&gt; 300 umol/s"
</t>
  </si>
  <si>
    <t xml:space="preserve">"13:27:03 Lamp: ParIn -&gt;  50 uml"
</t>
  </si>
  <si>
    <t>13:26:41</t>
  </si>
  <si>
    <t xml:space="preserve">"13:27:03 Flow: Fixed -&gt; 300 umol/s"
</t>
  </si>
  <si>
    <t xml:space="preserve">"13:23:40 Lamp: ParIn -&gt;  25 uml"
</t>
  </si>
  <si>
    <t>13:23:18</t>
  </si>
  <si>
    <t xml:space="preserve">"13:23:40 Flow: Fixed -&gt; 300 umol/s"
</t>
  </si>
  <si>
    <t xml:space="preserve">"13:20:17 Lamp: ParIn -&gt;  0 uml"
</t>
  </si>
  <si>
    <t xml:space="preserve">"13:20:16 Flow: Fixed -&gt; 300 umol/s"
</t>
  </si>
  <si>
    <t xml:space="preserve">"13:20:16 Coolers: Off"
</t>
  </si>
  <si>
    <t xml:space="preserve">"13:20:16 CO2 Mixer: CO2R -&gt; 400 uml"
</t>
  </si>
  <si>
    <t xml:space="preserve">"13:20:16 Lamp: Off"
</t>
  </si>
  <si>
    <t xml:space="preserve">"13:18:28 Launched AutoProg /User/Configs/AutoProgs/LightCurve2"
</t>
  </si>
  <si>
    <t>Tue Oct  5 2021 13:18:28</t>
  </si>
  <si>
    <t xml:space="preserve">"13:36:41 Flow: Fixed -&gt; 300 umol/s"
</t>
  </si>
  <si>
    <t xml:space="preserve">"13:36:41 Coolers: Off"
</t>
  </si>
  <si>
    <t xml:space="preserve">"13:36:41 CO2 Mixer: CO2R -&gt; 400 uml"
</t>
  </si>
  <si>
    <t xml:space="preserve">"13:36:41 Lamp: ParIn -&gt;  2000 uml"
</t>
  </si>
  <si>
    <t>13:36:19</t>
  </si>
  <si>
    <t xml:space="preserve">"13:33:18 Lamp: ParIn -&gt;  2000 uml"
</t>
  </si>
  <si>
    <t>13:32:56</t>
  </si>
  <si>
    <t xml:space="preserve">"13:33:18 Flow: Fixed -&gt; 300 umol/s"
</t>
  </si>
  <si>
    <t xml:space="preserve">"13:29:55 Lamp: ParIn -&gt;  1600 uml"
</t>
  </si>
  <si>
    <t>13:29:33</t>
  </si>
  <si>
    <t xml:space="preserve">"13:29:55 Flow: Fixed -&gt; 300 umol/s"
</t>
  </si>
  <si>
    <t xml:space="preserve">"13:26:32 Lamp: ParIn -&gt;  1250 uml"
</t>
  </si>
  <si>
    <t>13:26:10</t>
  </si>
  <si>
    <t xml:space="preserve">"13:26:32 Flow: Fixed -&gt; 300 umol/s"
</t>
  </si>
  <si>
    <t xml:space="preserve">"13:23:09 Lamp: ParIn -&gt;  1000 uml"
</t>
  </si>
  <si>
    <t>13:22:47</t>
  </si>
  <si>
    <t xml:space="preserve">"13:23:09 Flow: Fixed -&gt; 300 umol/s"
</t>
  </si>
  <si>
    <t xml:space="preserve">"13:19:46 Lamp: ParIn -&gt;  750 uml"
</t>
  </si>
  <si>
    <t>13:19:24</t>
  </si>
  <si>
    <t xml:space="preserve">"13:19:46 Flow: Fixed -&gt; 300 umol/s"
</t>
  </si>
  <si>
    <t xml:space="preserve">"13:16:23 Lamp: ParIn -&gt;  500 uml"
</t>
  </si>
  <si>
    <t>13:16:01</t>
  </si>
  <si>
    <t xml:space="preserve">"13:13:00 Lamp: ParIn -&gt;  300 uml"
</t>
  </si>
  <si>
    <t>13:12:38</t>
  </si>
  <si>
    <t xml:space="preserve">"13:13:00 Flow: Fixed -&gt; 300 umol/s"
</t>
  </si>
  <si>
    <t xml:space="preserve">"13:09:37 Lamp: ParIn -&gt;  150 uml"
</t>
  </si>
  <si>
    <t>13:09:15</t>
  </si>
  <si>
    <t xml:space="preserve">"13:09:37 Flow: Fixed -&gt; 300 umol/s"
</t>
  </si>
  <si>
    <t xml:space="preserve">"13:06:14 Lamp: ParIn -&gt;  100 uml"
</t>
  </si>
  <si>
    <t>13:05:52</t>
  </si>
  <si>
    <t xml:space="preserve">"13:06:14 Flow: Fixed -&gt; 300 umol/s"
</t>
  </si>
  <si>
    <t xml:space="preserve">"13:02:51 Lamp: ParIn -&gt;  50 uml"
</t>
  </si>
  <si>
    <t xml:space="preserve">"13:02:51 Flow: Fixed -&gt; 300 umol/s"
</t>
  </si>
  <si>
    <t xml:space="preserve">"12:59:28 Lamp: ParIn -&gt;  25 uml"
</t>
  </si>
  <si>
    <t>12:59:06</t>
  </si>
  <si>
    <t xml:space="preserve">"12:56:05 Lamp: ParIn -&gt;  0 uml"
</t>
  </si>
  <si>
    <t xml:space="preserve">"12:56:05 Flow: Fixed -&gt; 300 umol/s"
</t>
  </si>
  <si>
    <t xml:space="preserve">"12:56:05 Coolers: Off"
</t>
  </si>
  <si>
    <t xml:space="preserve">"12:56:05 CO2 Mixer: CO2R -&gt; 400 uml"
</t>
  </si>
  <si>
    <t xml:space="preserve">"12:56:05 Lamp: Off"
</t>
  </si>
  <si>
    <t xml:space="preserve">"12:54:28 Launched AutoProg /User/Configs/AutoProgs/LightCurve2"
</t>
  </si>
  <si>
    <t>Tue Oct  5 2021 12:54:28</t>
  </si>
  <si>
    <t xml:space="preserve">"13:21:28 Flow: Fixed -&gt; 300 umol/s"
</t>
  </si>
  <si>
    <t xml:space="preserve">"13:21:28 Coolers: Off"
</t>
  </si>
  <si>
    <t xml:space="preserve">"13:21:28 CO2 Mixer: CO2R -&gt; 400 uml"
</t>
  </si>
  <si>
    <t xml:space="preserve">"13:21:28 Lamp: ParIn -&gt;  2000 uml"
</t>
  </si>
  <si>
    <t>13:21:03</t>
  </si>
  <si>
    <t xml:space="preserve">"13:21:27 Flow: Fixed -&gt; 300 umol/s"
</t>
  </si>
  <si>
    <t xml:space="preserve">"13:18:02 Lamp: ParIn -&gt;  2000 uml"
</t>
  </si>
  <si>
    <t>13:17:38</t>
  </si>
  <si>
    <t xml:space="preserve">"13:18:02 Flow: Fixed -&gt; 300 umol/s"
</t>
  </si>
  <si>
    <t xml:space="preserve">"13:14:37 Lamp: ParIn -&gt;  1600 uml"
</t>
  </si>
  <si>
    <t xml:space="preserve">"13:11:12 Lamp: ParIn -&gt;  1250 uml"
</t>
  </si>
  <si>
    <t xml:space="preserve">"13:11:11 Flow: Fixed -&gt; 300 umol/s"
</t>
  </si>
  <si>
    <t xml:space="preserve">"13:07:47 Lamp: ParIn -&gt;  1000 uml"
</t>
  </si>
  <si>
    <t xml:space="preserve">"13:04:23 Lamp: ParIn -&gt;  750 uml"
</t>
  </si>
  <si>
    <t>13:04:00</t>
  </si>
  <si>
    <t xml:space="preserve">"13:00:59 Lamp: ParIn -&gt;  500 uml"
</t>
  </si>
  <si>
    <t>13:00:36</t>
  </si>
  <si>
    <t xml:space="preserve">"13:00:59 Flow: Fixed -&gt; 300 umol/s"
</t>
  </si>
  <si>
    <t xml:space="preserve">"12:57:35 Lamp: ParIn -&gt;  300 uml"
</t>
  </si>
  <si>
    <t>12:57:12</t>
  </si>
  <si>
    <t xml:space="preserve">"12:57:35 Flow: Fixed -&gt; 300 umol/s"
</t>
  </si>
  <si>
    <t xml:space="preserve">"12:54:11 Lamp: ParIn -&gt;  150 uml"
</t>
  </si>
  <si>
    <t>12:53:48</t>
  </si>
  <si>
    <t xml:space="preserve">"12:54:11 Flow: Fixed -&gt; 300 umol/s"
</t>
  </si>
  <si>
    <t xml:space="preserve">"12:50:47 Lamp: ParIn -&gt;  100 uml"
</t>
  </si>
  <si>
    <t xml:space="preserve">"12:50:47 Flow: Fixed -&gt; 300 umol/s"
</t>
  </si>
  <si>
    <t xml:space="preserve">"12:47:23 Lamp: ParIn -&gt;  50 uml"
</t>
  </si>
  <si>
    <t>12:47:00</t>
  </si>
  <si>
    <t xml:space="preserve">"12:43:59 Lamp: ParIn -&gt;  25 uml"
</t>
  </si>
  <si>
    <t>12:43:36</t>
  </si>
  <si>
    <t xml:space="preserve">"12:43:59 Flow: Fixed -&gt; 300 umol/s"
</t>
  </si>
  <si>
    <t xml:space="preserve">"12:40:35 Lamp: ParIn -&gt;  0 uml"
</t>
  </si>
  <si>
    <t xml:space="preserve">"12:40:34 Flow: Fixed -&gt; 300 umol/s"
</t>
  </si>
  <si>
    <t xml:space="preserve">"12:40:34 Coolers: Off"
</t>
  </si>
  <si>
    <t xml:space="preserve">"12:40:34 CO2 Mixer: CO2R -&gt; 400 uml"
</t>
  </si>
  <si>
    <t xml:space="preserve">"12:40:34 Lamp: Off"
</t>
  </si>
  <si>
    <t xml:space="preserve">"12:38:56 Launched AutoProg /User/Configs/AutoProgs/LightCurve2"
</t>
  </si>
  <si>
    <t>Tue Oct  5 2021 12:38:56</t>
  </si>
  <si>
    <t xml:space="preserve">"13:20:28 Flow: Fixed -&gt; 300 umol/s"
</t>
  </si>
  <si>
    <t xml:space="preserve">"13:20:28 Coolers: Off"
</t>
  </si>
  <si>
    <t xml:space="preserve">"13:20:28 CO2 Mixer: CO2R -&gt; 400 uml"
</t>
  </si>
  <si>
    <t xml:space="preserve">"13:20:28 Lamp: ParIn -&gt;  2000 uml"
</t>
  </si>
  <si>
    <t>13:20:06</t>
  </si>
  <si>
    <t xml:space="preserve">"13:20:27 Flow: Fixed -&gt; 300 umol/s"
</t>
  </si>
  <si>
    <t xml:space="preserve">"13:17:05 Lamp: ParIn -&gt;  2000 uml"
</t>
  </si>
  <si>
    <t>13:16:43</t>
  </si>
  <si>
    <t xml:space="preserve">"13:17:05 Flow: Fixed -&gt; 300 umol/s"
</t>
  </si>
  <si>
    <t xml:space="preserve">"13:13:42 Lamp: ParIn -&gt;  1600 uml"
</t>
  </si>
  <si>
    <t>13:13:20</t>
  </si>
  <si>
    <t xml:space="preserve">"13:13:41 Flow: Fixed -&gt; 300 umol/s"
</t>
  </si>
  <si>
    <t xml:space="preserve">"13:10:19 Lamp: ParIn -&gt;  1250 uml"
</t>
  </si>
  <si>
    <t>13:09:57</t>
  </si>
  <si>
    <t xml:space="preserve">"13:10:19 Flow: Fixed -&gt; 300 umol/s"
</t>
  </si>
  <si>
    <t xml:space="preserve">"13:06:56 Lamp: ParIn -&gt;  1000 uml"
</t>
  </si>
  <si>
    <t>13:06:34</t>
  </si>
  <si>
    <t xml:space="preserve">"13:06:56 Flow: Fixed -&gt; 300 umol/s"
</t>
  </si>
  <si>
    <t xml:space="preserve">"13:03:33 Lamp: ParIn -&gt;  750 uml"
</t>
  </si>
  <si>
    <t>13:03:11</t>
  </si>
  <si>
    <t xml:space="preserve">"13:03:33 Flow: Fixed -&gt; 300 umol/s"
</t>
  </si>
  <si>
    <t xml:space="preserve">"13:00:10 Lamp: ParIn -&gt;  500 uml"
</t>
  </si>
  <si>
    <t>12:59:48</t>
  </si>
  <si>
    <t xml:space="preserve">"13:00:10 Flow: Fixed -&gt; 300 umol/s"
</t>
  </si>
  <si>
    <t xml:space="preserve">"12:56:47 Lamp: ParIn -&gt;  300 uml"
</t>
  </si>
  <si>
    <t>12:56:25</t>
  </si>
  <si>
    <t xml:space="preserve">"12:56:46 Flow: Fixed -&gt; 300 umol/s"
</t>
  </si>
  <si>
    <t xml:space="preserve">"12:53:24 Lamp: ParIn -&gt;  150 uml"
</t>
  </si>
  <si>
    <t>12:53:02</t>
  </si>
  <si>
    <t xml:space="preserve">"12:53:24 Flow: Fixed -&gt; 300 umol/s"
</t>
  </si>
  <si>
    <t xml:space="preserve">"12:50:01 Lamp: ParIn -&gt;  100 uml"
</t>
  </si>
  <si>
    <t>12:49:39</t>
  </si>
  <si>
    <t xml:space="preserve">"12:50:01 Flow: Fixed -&gt; 300 umol/s"
</t>
  </si>
  <si>
    <t xml:space="preserve">"12:46:38 Lamp: ParIn -&gt;  50 uml"
</t>
  </si>
  <si>
    <t>12:46:16</t>
  </si>
  <si>
    <t xml:space="preserve">"12:46:38 Flow: Fixed -&gt; 300 umol/s"
</t>
  </si>
  <si>
    <t xml:space="preserve">"12:43:15 Lamp: ParIn -&gt;  25 uml"
</t>
  </si>
  <si>
    <t xml:space="preserve">"12:43:14 Flow: Fixed -&gt; 300 umol/s"
</t>
  </si>
  <si>
    <t xml:space="preserve">"12:39:52 Lamp: ParIn -&gt;  0 uml"
</t>
  </si>
  <si>
    <t xml:space="preserve">"12:39:52 Flow: Fixed -&gt; 300 umol/s"
</t>
  </si>
  <si>
    <t xml:space="preserve">"12:39:52 Coolers: Off"
</t>
  </si>
  <si>
    <t xml:space="preserve">"12:39:52 CO2 Mixer: CO2R -&gt; 400 uml"
</t>
  </si>
  <si>
    <t xml:space="preserve">"12:39:52 Lamp: Off"
</t>
  </si>
  <si>
    <t xml:space="preserve">"12:38:15 Launched AutoProg /User/Configs/AutoProgs/LightCurve2"
</t>
  </si>
  <si>
    <t>Tue Oct  5 2021 12:38:15</t>
  </si>
  <si>
    <t xml:space="preserve">"14:47:07 Flow: Fixed -&gt; 300 umol/s"
</t>
  </si>
  <si>
    <t xml:space="preserve">"14:47:07 Coolers: Off"
</t>
  </si>
  <si>
    <t xml:space="preserve">"14:47:07 CO2 Mixer: CO2R -&gt; 400 uml"
</t>
  </si>
  <si>
    <t xml:space="preserve">"14:47:07 Lamp: ParIn -&gt;  2000 uml"
</t>
  </si>
  <si>
    <t>14:46:45</t>
  </si>
  <si>
    <t xml:space="preserve">"14:43:44 Lamp: ParIn -&gt;  2000 uml"
</t>
  </si>
  <si>
    <t>14:43:22</t>
  </si>
  <si>
    <t xml:space="preserve">"14:43:44 Flow: Fixed -&gt; 300 umol/s"
</t>
  </si>
  <si>
    <t xml:space="preserve">"14:40:21 Lamp: ParIn -&gt;  1600 uml"
</t>
  </si>
  <si>
    <t>14:39:59</t>
  </si>
  <si>
    <t xml:space="preserve">"14:40:21 Flow: Fixed -&gt; 300 umol/s"
</t>
  </si>
  <si>
    <t xml:space="preserve">"14:36:58 Lamp: ParIn -&gt;  1250 uml"
</t>
  </si>
  <si>
    <t>14:36:36</t>
  </si>
  <si>
    <t xml:space="preserve">"14:36:58 Flow: Fixed -&gt; 300 umol/s"
</t>
  </si>
  <si>
    <t xml:space="preserve">"14:33:35 Lamp: ParIn -&gt;  1000 uml"
</t>
  </si>
  <si>
    <t>14:33:13</t>
  </si>
  <si>
    <t xml:space="preserve">"14:33:35 Flow: Fixed -&gt; 300 umol/s"
</t>
  </si>
  <si>
    <t xml:space="preserve">"14:30:12 Lamp: ParIn -&gt;  750 uml"
</t>
  </si>
  <si>
    <t>14:29:50</t>
  </si>
  <si>
    <t xml:space="preserve">"14:30:12 Flow: Fixed -&gt; 300 umol/s"
</t>
  </si>
  <si>
    <t xml:space="preserve">"14:26:49 Lamp: ParIn -&gt;  500 uml"
</t>
  </si>
  <si>
    <t>14:26:27</t>
  </si>
  <si>
    <t xml:space="preserve">"14:26:49 Flow: Fixed -&gt; 300 umol/s"
</t>
  </si>
  <si>
    <t xml:space="preserve">"14:23:26 Lamp: ParIn -&gt;  300 uml"
</t>
  </si>
  <si>
    <t>14:23:04</t>
  </si>
  <si>
    <t xml:space="preserve">"14:23:26 Flow: Fixed -&gt; 300 umol/s"
</t>
  </si>
  <si>
    <t xml:space="preserve">"14:20:03 Lamp: ParIn -&gt;  150 uml"
</t>
  </si>
  <si>
    <t>14:19:41</t>
  </si>
  <si>
    <t xml:space="preserve">"14:20:03 Flow: Fixed -&gt; 300 umol/s"
</t>
  </si>
  <si>
    <t xml:space="preserve">"14:16:40 Lamp: ParIn -&gt;  100 uml"
</t>
  </si>
  <si>
    <t>14:16:18</t>
  </si>
  <si>
    <t xml:space="preserve">"14:16:40 Flow: Fixed -&gt; 300 umol/s"
</t>
  </si>
  <si>
    <t xml:space="preserve">"14:13:17 Lamp: ParIn -&gt;  50 uml"
</t>
  </si>
  <si>
    <t>14:12:55</t>
  </si>
  <si>
    <t xml:space="preserve">"14:13:17 Flow: Fixed -&gt; 300 umol/s"
</t>
  </si>
  <si>
    <t xml:space="preserve">"14:09:54 Lamp: ParIn -&gt;  25 uml"
</t>
  </si>
  <si>
    <t>14:09:32</t>
  </si>
  <si>
    <t xml:space="preserve">"14:09:54 Flow: Fixed -&gt; 300 umol/s"
</t>
  </si>
  <si>
    <t xml:space="preserve">"14:06:31 Lamp: ParIn -&gt;  0 uml"
</t>
  </si>
  <si>
    <t xml:space="preserve">"14:06:31 Flow: Fixed -&gt; 300 umol/s"
</t>
  </si>
  <si>
    <t xml:space="preserve">"14:06:31 Coolers: Off"
</t>
  </si>
  <si>
    <t xml:space="preserve">"14:06:31 CO2 Mixer: CO2R -&gt; 400 uml"
</t>
  </si>
  <si>
    <t xml:space="preserve">"14:06:31 Lamp: Off"
</t>
  </si>
  <si>
    <t xml:space="preserve">"14:04:53 Launched AutoProg /User/Configs/AutoProgs/LightCurve2"
</t>
  </si>
  <si>
    <t>Tue Oct  5 2021 14:04:53</t>
  </si>
  <si>
    <t xml:space="preserve">"12:44:52 Coolers: Off"
</t>
  </si>
  <si>
    <t xml:space="preserve">"12:44:52 CO2 Mixer: CO2R -&gt; 400 uml"
</t>
  </si>
  <si>
    <t xml:space="preserve">"12:44:52 Lamp: ParIn -&gt;  2000 uml"
</t>
  </si>
  <si>
    <t>12:44:29</t>
  </si>
  <si>
    <t xml:space="preserve">"12:44:51 Flow: Fixed -&gt; 300 umol/s"
</t>
  </si>
  <si>
    <t xml:space="preserve">"12:41:28 Lamp: ParIn -&gt;  2000 uml"
</t>
  </si>
  <si>
    <t>12:41:05</t>
  </si>
  <si>
    <t xml:space="preserve">"12:41:28 Flow: Fixed -&gt; 300 umol/s"
</t>
  </si>
  <si>
    <t xml:space="preserve">"12:38:04 Lamp: ParIn -&gt;  1600 uml"
</t>
  </si>
  <si>
    <t>12:37:41</t>
  </si>
  <si>
    <t xml:space="preserve">"12:38:04 Flow: Fixed -&gt; 300 umol/s"
</t>
  </si>
  <si>
    <t xml:space="preserve">"12:34:40 Lamp: ParIn -&gt;  1250 uml"
</t>
  </si>
  <si>
    <t>12:34:17</t>
  </si>
  <si>
    <t xml:space="preserve">"12:34:40 Flow: Fixed -&gt; 300 umol/s"
</t>
  </si>
  <si>
    <t xml:space="preserve">"12:31:16 Lamp: ParIn -&gt;  1000 uml"
</t>
  </si>
  <si>
    <t>12:30:53</t>
  </si>
  <si>
    <t xml:space="preserve">"12:27:52 Lamp: ParIn -&gt;  750 uml"
</t>
  </si>
  <si>
    <t>12:27:29</t>
  </si>
  <si>
    <t xml:space="preserve">"12:27:52 Flow: Fixed -&gt; 300 umol/s"
</t>
  </si>
  <si>
    <t xml:space="preserve">"12:24:28 Lamp: ParIn -&gt;  500 uml"
</t>
  </si>
  <si>
    <t>12:24:05</t>
  </si>
  <si>
    <t xml:space="preserve">"12:24:28 Flow: Fixed -&gt; 300 umol/s"
</t>
  </si>
  <si>
    <t xml:space="preserve">"12:21:04 Lamp: ParIn -&gt;  300 uml"
</t>
  </si>
  <si>
    <t>12:20:41</t>
  </si>
  <si>
    <t xml:space="preserve">"12:21:04 Flow: Fixed -&gt; 300 umol/s"
</t>
  </si>
  <si>
    <t xml:space="preserve">"12:17:40 Lamp: ParIn -&gt;  150 uml"
</t>
  </si>
  <si>
    <t>12:17:17</t>
  </si>
  <si>
    <t xml:space="preserve">"12:17:40 Flow: Fixed -&gt; 300 umol/s"
</t>
  </si>
  <si>
    <t xml:space="preserve">"12:14:16 Lamp: ParIn -&gt;  100 uml"
</t>
  </si>
  <si>
    <t>12:13:53</t>
  </si>
  <si>
    <t xml:space="preserve">"12:14:16 Flow: Fixed -&gt; 300 umol/s"
</t>
  </si>
  <si>
    <t xml:space="preserve">"12:10:52 Lamp: ParIn -&gt;  50 uml"
</t>
  </si>
  <si>
    <t>12:10:29</t>
  </si>
  <si>
    <t xml:space="preserve">"12:10:52 Flow: Fixed -&gt; 300 umol/s"
</t>
  </si>
  <si>
    <t xml:space="preserve">"12:07:28 Lamp: ParIn -&gt;  25 uml"
</t>
  </si>
  <si>
    <t>12:07:05</t>
  </si>
  <si>
    <t xml:space="preserve">"12:07:28 Flow: Fixed -&gt; 300 umol/s"
</t>
  </si>
  <si>
    <t xml:space="preserve">"12:04:04 Lamp: ParIn -&gt;  0 uml"
</t>
  </si>
  <si>
    <t xml:space="preserve">"12:04:04 Flow: Fixed -&gt; 300 umol/s"
</t>
  </si>
  <si>
    <t xml:space="preserve">"12:04:04 Coolers: Off"
</t>
  </si>
  <si>
    <t xml:space="preserve">"12:04:04 CO2 Mixer: CO2R -&gt; 400 uml"
</t>
  </si>
  <si>
    <t xml:space="preserve">"12:04:04 Lamp: Off"
</t>
  </si>
  <si>
    <t xml:space="preserve">"12:03:06 Launched AutoProg /User/Configs/AutoProgs/LightCurve2"
</t>
  </si>
  <si>
    <t>Wed Oct  6 2021 12:03:06</t>
  </si>
  <si>
    <t xml:space="preserve">"12:29:39 Flow: Fixed -&gt; 300 umol/s"
</t>
  </si>
  <si>
    <t xml:space="preserve">"12:29:39 Coolers: Off"
</t>
  </si>
  <si>
    <t xml:space="preserve">"12:29:39 CO2 Mixer: CO2R -&gt; 400 uml"
</t>
  </si>
  <si>
    <t xml:space="preserve">"12:29:39 Lamp: ParIn -&gt;  2000 uml"
</t>
  </si>
  <si>
    <t>12:29:14</t>
  </si>
  <si>
    <t xml:space="preserve">"12:26:13 Lamp: ParIn -&gt;  2000 uml"
</t>
  </si>
  <si>
    <t>12:25:48</t>
  </si>
  <si>
    <t xml:space="preserve">"12:26:13 Flow: Fixed -&gt; 300 umol/s"
</t>
  </si>
  <si>
    <t xml:space="preserve">"12:22:47 Lamp: ParIn -&gt;  1600 uml"
</t>
  </si>
  <si>
    <t>12:22:22</t>
  </si>
  <si>
    <t xml:space="preserve">"12:22:47 Flow: Fixed -&gt; 300 umol/s"
</t>
  </si>
  <si>
    <t xml:space="preserve">"12:19:21 Lamp: ParIn -&gt;  1250 uml"
</t>
  </si>
  <si>
    <t xml:space="preserve">"12:19:21 Flow: Fixed -&gt; 300 umol/s"
</t>
  </si>
  <si>
    <t xml:space="preserve">"12:15:55 Lamp: ParIn -&gt;  1000 uml"
</t>
  </si>
  <si>
    <t>12:15:30</t>
  </si>
  <si>
    <t xml:space="preserve">"12:12:29 Lamp: ParIn -&gt;  750 uml"
</t>
  </si>
  <si>
    <t>12:12:04</t>
  </si>
  <si>
    <t xml:space="preserve">"12:12:29 Flow: Fixed -&gt; 300 umol/s"
</t>
  </si>
  <si>
    <t xml:space="preserve">"12:09:03 Lamp: ParIn -&gt;  500 uml"
</t>
  </si>
  <si>
    <t xml:space="preserve">"12:09:03 Flow: Fixed -&gt; 300 umol/s"
</t>
  </si>
  <si>
    <t xml:space="preserve">"12:05:37 Lamp: ParIn -&gt;  300 uml"
</t>
  </si>
  <si>
    <t>12:05:12</t>
  </si>
  <si>
    <t xml:space="preserve">"12:05:37 Flow: Fixed -&gt; 300 umol/s"
</t>
  </si>
  <si>
    <t xml:space="preserve">"12:02:11 Lamp: ParIn -&gt;  150 uml"
</t>
  </si>
  <si>
    <t>12:01:46</t>
  </si>
  <si>
    <t xml:space="preserve">"12:02:11 Flow: Fixed -&gt; 300 umol/s"
</t>
  </si>
  <si>
    <t xml:space="preserve">"11:58:45 Lamp: ParIn -&gt;  100 uml"
</t>
  </si>
  <si>
    <t>11:58:20</t>
  </si>
  <si>
    <t xml:space="preserve">"11:58:45 Flow: Fixed -&gt; 300 umol/s"
</t>
  </si>
  <si>
    <t xml:space="preserve">"11:55:19 Lamp: ParIn -&gt;  50 uml"
</t>
  </si>
  <si>
    <t>11:54:54</t>
  </si>
  <si>
    <t xml:space="preserve">"11:55:19 Flow: Fixed -&gt; 300 umol/s"
</t>
  </si>
  <si>
    <t xml:space="preserve">"11:51:53 Lamp: ParIn -&gt;  25 uml"
</t>
  </si>
  <si>
    <t>11:51:28</t>
  </si>
  <si>
    <t xml:space="preserve">"11:51:53 Flow: Fixed -&gt; 300 umol/s"
</t>
  </si>
  <si>
    <t xml:space="preserve">"11:48:27 Lamp: ParIn -&gt;  0 uml"
</t>
  </si>
  <si>
    <t xml:space="preserve">"11:48:26 Flow: Fixed -&gt; 300 umol/s"
</t>
  </si>
  <si>
    <t xml:space="preserve">"11:48:26 Coolers: Off"
</t>
  </si>
  <si>
    <t xml:space="preserve">"11:48:26 CO2 Mixer: CO2R -&gt; 400 uml"
</t>
  </si>
  <si>
    <t xml:space="preserve">"11:48:26 Lamp: Off"
</t>
  </si>
  <si>
    <t xml:space="preserve">"11:47:32 Launched AutoProg /User/Configs/AutoProgs/LightCurve2"
</t>
  </si>
  <si>
    <t>Wed Oct  6 2021 11:47:32</t>
  </si>
  <si>
    <t xml:space="preserve">"12:28:24 Flow: Fixed -&gt; 300 umol/s"
</t>
  </si>
  <si>
    <t xml:space="preserve">"12:28:24 Coolers: Off"
</t>
  </si>
  <si>
    <t xml:space="preserve">"12:28:24 CO2 Mixer: CO2R -&gt; 400 uml"
</t>
  </si>
  <si>
    <t xml:space="preserve">"12:28:23 Lamp: ParIn -&gt;  2000 uml"
</t>
  </si>
  <si>
    <t>12:28:02</t>
  </si>
  <si>
    <t xml:space="preserve">"12:28:23 Flow: Fixed -&gt; 300 umol/s"
</t>
  </si>
  <si>
    <t xml:space="preserve">"12:25:01 Lamp: ParIn -&gt;  2000 uml"
</t>
  </si>
  <si>
    <t>12:24:39</t>
  </si>
  <si>
    <t xml:space="preserve">"12:25:01 Flow: Fixed -&gt; 300 umol/s"
</t>
  </si>
  <si>
    <t xml:space="preserve">"12:21:38 Lamp: ParIn -&gt;  1600 uml"
</t>
  </si>
  <si>
    <t>12:21:16</t>
  </si>
  <si>
    <t xml:space="preserve">"12:21:37 Flow: Fixed -&gt; 300 umol/s"
</t>
  </si>
  <si>
    <t xml:space="preserve">"12:18:15 Lamp: ParIn -&gt;  1250 uml"
</t>
  </si>
  <si>
    <t>12:17:53</t>
  </si>
  <si>
    <t xml:space="preserve">"12:18:15 Flow: Fixed -&gt; 300 umol/s"
</t>
  </si>
  <si>
    <t xml:space="preserve">"12:14:52 Lamp: ParIn -&gt;  1000 uml"
</t>
  </si>
  <si>
    <t>12:14:30</t>
  </si>
  <si>
    <t xml:space="preserve">"12:14:52 Flow: Fixed -&gt; 300 umol/s"
</t>
  </si>
  <si>
    <t xml:space="preserve">"12:11:29 Lamp: ParIn -&gt;  750 uml"
</t>
  </si>
  <si>
    <t>12:11:07</t>
  </si>
  <si>
    <t xml:space="preserve">"12:11:29 Flow: Fixed -&gt; 300 umol/s"
</t>
  </si>
  <si>
    <t xml:space="preserve">"12:08:06 Lamp: ParIn -&gt;  500 uml"
</t>
  </si>
  <si>
    <t>12:07:44</t>
  </si>
  <si>
    <t xml:space="preserve">"12:08:06 Flow: Fixed -&gt; 300 umol/s"
</t>
  </si>
  <si>
    <t xml:space="preserve">"12:04:43 Lamp: ParIn -&gt;  300 uml"
</t>
  </si>
  <si>
    <t>12:04:21</t>
  </si>
  <si>
    <t xml:space="preserve">"12:04:43 Flow: Fixed -&gt; 300 umol/s"
</t>
  </si>
  <si>
    <t xml:space="preserve">"12:01:20 Lamp: ParIn -&gt;  150 uml"
</t>
  </si>
  <si>
    <t>12:00:58</t>
  </si>
  <si>
    <t xml:space="preserve">"12:01:20 Flow: Fixed -&gt; 300 umol/s"
</t>
  </si>
  <si>
    <t xml:space="preserve">"11:57:57 Lamp: ParIn -&gt;  100 uml"
</t>
  </si>
  <si>
    <t>11:57:35</t>
  </si>
  <si>
    <t xml:space="preserve">"11:57:56 Flow: Fixed -&gt; 300 umol/s"
</t>
  </si>
  <si>
    <t xml:space="preserve">"11:54:34 Lamp: ParIn -&gt;  50 uml"
</t>
  </si>
  <si>
    <t>11:54:12</t>
  </si>
  <si>
    <t xml:space="preserve">"11:51:11 Lamp: ParIn -&gt;  25 uml"
</t>
  </si>
  <si>
    <t>11:50:49</t>
  </si>
  <si>
    <t xml:space="preserve">"11:51:10 Flow: Fixed -&gt; 300 umol/s"
</t>
  </si>
  <si>
    <t xml:space="preserve">"11:47:48 Lamp: ParIn -&gt;  0 uml"
</t>
  </si>
  <si>
    <t xml:space="preserve">"11:47:47 Flow: Fixed -&gt; 300 umol/s"
</t>
  </si>
  <si>
    <t xml:space="preserve">"11:47:47 Coolers: Off"
</t>
  </si>
  <si>
    <t xml:space="preserve">"11:47:47 CO2 Mixer: CO2R -&gt; 400 uml"
</t>
  </si>
  <si>
    <t xml:space="preserve">"11:47:47 Lamp: Off"
</t>
  </si>
  <si>
    <t xml:space="preserve">"11:46:53 Launched AutoProg /User/Configs/AutoProgs/LightCurve2"
</t>
  </si>
  <si>
    <t>Wed Oct  6 2021 11:46:53</t>
  </si>
  <si>
    <t xml:space="preserve">"13:55:11 Flow: Fixed -&gt; 300 umol/s"
</t>
  </si>
  <si>
    <t xml:space="preserve">"13:55:11 Coolers: Off"
</t>
  </si>
  <si>
    <t xml:space="preserve">"13:55:11 CO2 Mixer: CO2R -&gt; 400 uml"
</t>
  </si>
  <si>
    <t xml:space="preserve">"13:55:11 Lamp: ParIn -&gt;  2000 uml"
</t>
  </si>
  <si>
    <t>13:54:49</t>
  </si>
  <si>
    <t xml:space="preserve">"13:51:48 Lamp: ParIn -&gt;  2000 uml"
</t>
  </si>
  <si>
    <t>13:51:26</t>
  </si>
  <si>
    <t xml:space="preserve">"13:51:48 Flow: Fixed -&gt; 300 umol/s"
</t>
  </si>
  <si>
    <t xml:space="preserve">"13:48:25 Lamp: ParIn -&gt;  1600 uml"
</t>
  </si>
  <si>
    <t>13:48:03</t>
  </si>
  <si>
    <t xml:space="preserve">"13:48:25 Flow: Fixed -&gt; 300 umol/s"
</t>
  </si>
  <si>
    <t xml:space="preserve">"13:45:02 Lamp: ParIn -&gt;  1250 uml"
</t>
  </si>
  <si>
    <t>13:44:40</t>
  </si>
  <si>
    <t xml:space="preserve">"13:45:02 Flow: Fixed -&gt; 300 umol/s"
</t>
  </si>
  <si>
    <t xml:space="preserve">"13:41:39 Lamp: ParIn -&gt;  1000 uml"
</t>
  </si>
  <si>
    <t>13:41:17</t>
  </si>
  <si>
    <t xml:space="preserve">"13:41:39 Flow: Fixed -&gt; 300 umol/s"
</t>
  </si>
  <si>
    <t xml:space="preserve">"13:38:16 Lamp: ParIn -&gt;  750 uml"
</t>
  </si>
  <si>
    <t>13:37:54</t>
  </si>
  <si>
    <t xml:space="preserve">"13:38:16 Flow: Fixed -&gt; 300 umol/s"
</t>
  </si>
  <si>
    <t xml:space="preserve">"13:34:53 Lamp: ParIn -&gt;  500 uml"
</t>
  </si>
  <si>
    <t>13:34:31</t>
  </si>
  <si>
    <t xml:space="preserve">"13:34:53 Flow: Fixed -&gt; 300 umol/s"
</t>
  </si>
  <si>
    <t xml:space="preserve">"13:31:30 Lamp: ParIn -&gt;  300 uml"
</t>
  </si>
  <si>
    <t>13:31:08</t>
  </si>
  <si>
    <t xml:space="preserve">"13:31:30 Flow: Fixed -&gt; 300 umol/s"
</t>
  </si>
  <si>
    <t xml:space="preserve">"13:28:07 Lamp: ParIn -&gt;  150 uml"
</t>
  </si>
  <si>
    <t>13:27:45</t>
  </si>
  <si>
    <t xml:space="preserve">"13:28:07 Flow: Fixed -&gt; 300 umol/s"
</t>
  </si>
  <si>
    <t xml:space="preserve">"13:24:44 Lamp: ParIn -&gt;  100 uml"
</t>
  </si>
  <si>
    <t>13:24:22</t>
  </si>
  <si>
    <t xml:space="preserve">"13:24:44 Flow: Fixed -&gt; 300 umol/s"
</t>
  </si>
  <si>
    <t xml:space="preserve">"13:21:21 Lamp: ParIn -&gt;  50 uml"
</t>
  </si>
  <si>
    <t>13:20:59</t>
  </si>
  <si>
    <t xml:space="preserve">"13:17:58 Lamp: ParIn -&gt;  25 uml"
</t>
  </si>
  <si>
    <t>13:17:36</t>
  </si>
  <si>
    <t xml:space="preserve">"13:17:58 Flow: Fixed -&gt; 300 umol/s"
</t>
  </si>
  <si>
    <t xml:space="preserve">"13:14:35 Lamp: ParIn -&gt;  0 uml"
</t>
  </si>
  <si>
    <t xml:space="preserve">"13:14:35 Flow: Fixed -&gt; 300 umol/s"
</t>
  </si>
  <si>
    <t xml:space="preserve">"13:14:35 Coolers: Off"
</t>
  </si>
  <si>
    <t xml:space="preserve">"13:14:35 CO2 Mixer: CO2R -&gt; 400 uml"
</t>
  </si>
  <si>
    <t xml:space="preserve">"13:14:35 Lamp: Off"
</t>
  </si>
  <si>
    <t xml:space="preserve">"13:13:47 Launched AutoProg /User/Configs/AutoProgs/LightCurve2"
</t>
  </si>
  <si>
    <t>Wed Oct  6 2021 13:13:46</t>
  </si>
  <si>
    <t xml:space="preserve">"13:29:43 Flow: Fixed -&gt; 300 umol/s"
</t>
  </si>
  <si>
    <t xml:space="preserve">"13:29:43 Coolers: Off"
</t>
  </si>
  <si>
    <t xml:space="preserve">"13:29:43 CO2 Mixer: CO2R -&gt; 400 uml"
</t>
  </si>
  <si>
    <t xml:space="preserve">"13:29:43 Lamp: ParIn -&gt;  2000 uml"
</t>
  </si>
  <si>
    <t>13:29:20</t>
  </si>
  <si>
    <t xml:space="preserve">"13:26:19 Lamp: ParIn -&gt;  2000 uml"
</t>
  </si>
  <si>
    <t>13:25:55</t>
  </si>
  <si>
    <t xml:space="preserve">"13:26:19 Flow: Fixed -&gt; 300 umol/s"
</t>
  </si>
  <si>
    <t xml:space="preserve">"13:22:54 Lamp: ParIn -&gt;  1600 uml"
</t>
  </si>
  <si>
    <t>13:22:31</t>
  </si>
  <si>
    <t xml:space="preserve">"13:22:54 Flow: Fixed -&gt; 300 umol/s"
</t>
  </si>
  <si>
    <t xml:space="preserve">"13:19:30 Lamp: ParIn -&gt;  1250 uml"
</t>
  </si>
  <si>
    <t>13:19:07</t>
  </si>
  <si>
    <t xml:space="preserve">"13:19:30 Flow: Fixed -&gt; 300 umol/s"
</t>
  </si>
  <si>
    <t xml:space="preserve">"13:16:06 Lamp: ParIn -&gt;  1000 uml"
</t>
  </si>
  <si>
    <t>13:15:43</t>
  </si>
  <si>
    <t xml:space="preserve">"13:16:06 Flow: Fixed -&gt; 300 umol/s"
</t>
  </si>
  <si>
    <t xml:space="preserve">"13:12:42 Lamp: ParIn -&gt;  750 uml"
</t>
  </si>
  <si>
    <t>13:12:19</t>
  </si>
  <si>
    <t xml:space="preserve">"13:12:42 Flow: Fixed -&gt; 300 umol/s"
</t>
  </si>
  <si>
    <t xml:space="preserve">"13:09:18 Lamp: ParIn -&gt;  500 uml"
</t>
  </si>
  <si>
    <t>13:08:55</t>
  </si>
  <si>
    <t xml:space="preserve">"13:09:18 Flow: Fixed -&gt; 300 umol/s"
</t>
  </si>
  <si>
    <t xml:space="preserve">"13:05:54 Lamp: ParIn -&gt;  300 uml"
</t>
  </si>
  <si>
    <t>13:05:31</t>
  </si>
  <si>
    <t xml:space="preserve">"13:05:54 Flow: Fixed -&gt; 300 umol/s"
</t>
  </si>
  <si>
    <t xml:space="preserve">"13:02:30 Lamp: ParIn -&gt;  150 uml"
</t>
  </si>
  <si>
    <t>13:02:07</t>
  </si>
  <si>
    <t xml:space="preserve">"13:02:30 Flow: Fixed -&gt; 300 umol/s"
</t>
  </si>
  <si>
    <t xml:space="preserve">"12:59:06 Lamp: ParIn -&gt;  100 uml"
</t>
  </si>
  <si>
    <t>12:58:43</t>
  </si>
  <si>
    <t xml:space="preserve">"12:59:06 Flow: Fixed -&gt; 300 umol/s"
</t>
  </si>
  <si>
    <t xml:space="preserve">"12:55:42 Lamp: ParIn -&gt;  50 uml"
</t>
  </si>
  <si>
    <t>12:55:19</t>
  </si>
  <si>
    <t xml:space="preserve">"12:55:42 Flow: Fixed -&gt; 300 umol/s"
</t>
  </si>
  <si>
    <t xml:space="preserve">"12:52:18 Lamp: ParIn -&gt;  25 uml"
</t>
  </si>
  <si>
    <t>12:51:55</t>
  </si>
  <si>
    <t xml:space="preserve">"12:52:18 Flow: Fixed -&gt; 300 umol/s"
</t>
  </si>
  <si>
    <t xml:space="preserve">"12:48:54 Lamp: ParIn -&gt;  0 uml"
</t>
  </si>
  <si>
    <t xml:space="preserve">"12:48:54 Flow: Fixed -&gt; 300 umol/s"
</t>
  </si>
  <si>
    <t xml:space="preserve">"12:48:54 Coolers: Off"
</t>
  </si>
  <si>
    <t xml:space="preserve">"12:48:54 CO2 Mixer: CO2R -&gt; 400 uml"
</t>
  </si>
  <si>
    <t xml:space="preserve">"12:48:54 Lamp: Off"
</t>
  </si>
  <si>
    <t xml:space="preserve">"12:46:50 Launched AutoProg /User/Configs/AutoProgs/LightCurve2"
</t>
  </si>
  <si>
    <t>Wed Oct  6 2021 12:46:50</t>
  </si>
  <si>
    <t xml:space="preserve">"13:14:31 Flow: Fixed -&gt; 300 umol/s"
</t>
  </si>
  <si>
    <t xml:space="preserve">"13:14:31 Coolers: Off"
</t>
  </si>
  <si>
    <t xml:space="preserve">"13:14:31 CO2 Mixer: CO2R -&gt; 400 uml"
</t>
  </si>
  <si>
    <t xml:space="preserve">"13:14:31 Lamp: ParIn -&gt;  2000 uml"
</t>
  </si>
  <si>
    <t>13:14:06</t>
  </si>
  <si>
    <t xml:space="preserve">"13:11:05 Lamp: ParIn -&gt;  2000 uml"
</t>
  </si>
  <si>
    <t xml:space="preserve">"13:11:05 Flow: Fixed -&gt; 300 umol/s"
</t>
  </si>
  <si>
    <t xml:space="preserve">"13:07:39 Lamp: ParIn -&gt;  1600 uml"
</t>
  </si>
  <si>
    <t>13:07:14</t>
  </si>
  <si>
    <t xml:space="preserve">"13:04:13 Lamp: ParIn -&gt;  1250 uml"
</t>
  </si>
  <si>
    <t>13:03:48</t>
  </si>
  <si>
    <t xml:space="preserve">"13:04:13 Flow: Fixed -&gt; 300 umol/s"
</t>
  </si>
  <si>
    <t xml:space="preserve">"13:00:47 Lamp: ParIn -&gt;  1000 uml"
</t>
  </si>
  <si>
    <t>13:00:22</t>
  </si>
  <si>
    <t xml:space="preserve">"13:00:47 Flow: Fixed -&gt; 300 umol/s"
</t>
  </si>
  <si>
    <t xml:space="preserve">"12:57:21 Lamp: ParIn -&gt;  750 uml"
</t>
  </si>
  <si>
    <t>12:56:56</t>
  </si>
  <si>
    <t xml:space="preserve">"12:57:21 Flow: Fixed -&gt; 300 umol/s"
</t>
  </si>
  <si>
    <t xml:space="preserve">"12:53:55 Lamp: ParIn -&gt;  500 uml"
</t>
  </si>
  <si>
    <t xml:space="preserve">"12:53:55 Flow: Fixed -&gt; 300 umol/s"
</t>
  </si>
  <si>
    <t xml:space="preserve">"12:50:29 Lamp: ParIn -&gt;  300 uml"
</t>
  </si>
  <si>
    <t xml:space="preserve">"12:50:28 Flow: Fixed -&gt; 300 umol/s"
</t>
  </si>
  <si>
    <t xml:space="preserve">"12:47:03 Lamp: ParIn -&gt;  150 uml"
</t>
  </si>
  <si>
    <t>12:46:38</t>
  </si>
  <si>
    <t xml:space="preserve">"12:43:37 Lamp: ParIn -&gt;  100 uml"
</t>
  </si>
  <si>
    <t>12:43:12</t>
  </si>
  <si>
    <t xml:space="preserve">"12:43:37 Flow: Fixed -&gt; 300 umol/s"
</t>
  </si>
  <si>
    <t xml:space="preserve">"12:40:11 Lamp: ParIn -&gt;  50 uml"
</t>
  </si>
  <si>
    <t>12:39:46</t>
  </si>
  <si>
    <t xml:space="preserve">"12:40:10 Flow: Fixed -&gt; 300 umol/s"
</t>
  </si>
  <si>
    <t xml:space="preserve">"12:36:45 Lamp: ParIn -&gt;  25 uml"
</t>
  </si>
  <si>
    <t>12:36:20</t>
  </si>
  <si>
    <t xml:space="preserve">"12:36:45 Flow: Fixed -&gt; 300 umol/s"
</t>
  </si>
  <si>
    <t xml:space="preserve">"12:33:19 Lamp: ParIn -&gt;  0 uml"
</t>
  </si>
  <si>
    <t xml:space="preserve">"12:33:19 Flow: Fixed -&gt; 300 umol/s"
</t>
  </si>
  <si>
    <t xml:space="preserve">"12:33:19 Coolers: Off"
</t>
  </si>
  <si>
    <t xml:space="preserve">"12:33:19 CO2 Mixer: CO2R -&gt; 400 uml"
</t>
  </si>
  <si>
    <t xml:space="preserve">"12:33:19 Lamp: Off"
</t>
  </si>
  <si>
    <t xml:space="preserve">"12:31:38 Launched AutoProg /User/Configs/AutoProgs/LightCurve2"
</t>
  </si>
  <si>
    <t>Wed Oct  6 2021 12:31:38</t>
  </si>
  <si>
    <t xml:space="preserve">"13:13:52 Flow: Fixed -&gt; 300 umol/s"
</t>
  </si>
  <si>
    <t xml:space="preserve">"13:13:11 Coolers: Off"
</t>
  </si>
  <si>
    <t xml:space="preserve">"13:13:11 CO2 Mixer: CO2R -&gt; 400 uml"
</t>
  </si>
  <si>
    <t xml:space="preserve">"13:13:11 Lamp: ParIn -&gt;  2000 uml"
</t>
  </si>
  <si>
    <t>13:12:49</t>
  </si>
  <si>
    <t xml:space="preserve">"13:13:10 Flow: Fixed -&gt; 300 umol/s"
</t>
  </si>
  <si>
    <t xml:space="preserve">"13:09:48 Lamp: ParIn -&gt;  2000 uml"
</t>
  </si>
  <si>
    <t>13:09:26</t>
  </si>
  <si>
    <t xml:space="preserve">"13:09:48 Flow: Fixed -&gt; 300 umol/s"
</t>
  </si>
  <si>
    <t xml:space="preserve">"13:06:25 Lamp: ParIn -&gt;  1600 uml"
</t>
  </si>
  <si>
    <t>13:06:03</t>
  </si>
  <si>
    <t xml:space="preserve">"13:06:25 Flow: Fixed -&gt; 300 umol/s"
</t>
  </si>
  <si>
    <t xml:space="preserve">"13:03:02 Lamp: ParIn -&gt;  1250 uml"
</t>
  </si>
  <si>
    <t>13:02:40</t>
  </si>
  <si>
    <t xml:space="preserve">"13:03:02 Flow: Fixed -&gt; 300 umol/s"
</t>
  </si>
  <si>
    <t xml:space="preserve">"12:59:39 Lamp: ParIn -&gt;  1000 uml"
</t>
  </si>
  <si>
    <t>12:59:17</t>
  </si>
  <si>
    <t xml:space="preserve">"12:59:39 Flow: Fixed -&gt; 300 umol/s"
</t>
  </si>
  <si>
    <t xml:space="preserve">"12:56:16 Lamp: ParIn -&gt;  750 uml"
</t>
  </si>
  <si>
    <t>12:55:54</t>
  </si>
  <si>
    <t xml:space="preserve">"12:56:16 Flow: Fixed -&gt; 300 umol/s"
</t>
  </si>
  <si>
    <t xml:space="preserve">"12:52:53 Lamp: ParIn -&gt;  500 uml"
</t>
  </si>
  <si>
    <t>12:52:31</t>
  </si>
  <si>
    <t xml:space="preserve">"12:52:53 Flow: Fixed -&gt; 300 umol/s"
</t>
  </si>
  <si>
    <t xml:space="preserve">"12:49:30 Lamp: ParIn -&gt;  300 uml"
</t>
  </si>
  <si>
    <t>12:49:08</t>
  </si>
  <si>
    <t xml:space="preserve">"12:49:30 Flow: Fixed -&gt; 300 umol/s"
</t>
  </si>
  <si>
    <t xml:space="preserve">"12:46:07 Lamp: ParIn -&gt;  150 uml"
</t>
  </si>
  <si>
    <t>12:45:45</t>
  </si>
  <si>
    <t xml:space="preserve">"12:46:07 Flow: Fixed -&gt; 300 umol/s"
</t>
  </si>
  <si>
    <t xml:space="preserve">"12:42:44 Lamp: ParIn -&gt;  100 uml"
</t>
  </si>
  <si>
    <t xml:space="preserve">"12:42:43 Flow: Fixed -&gt; 300 umol/s"
</t>
  </si>
  <si>
    <t xml:space="preserve">"12:39:21 Lamp: ParIn -&gt;  50 uml"
</t>
  </si>
  <si>
    <t xml:space="preserve">"12:35:58 Lamp: ParIn -&gt;  25 uml"
</t>
  </si>
  <si>
    <t>12:35:36</t>
  </si>
  <si>
    <t xml:space="preserve">"12:32:35 Lamp: ParIn -&gt;  0 uml"
</t>
  </si>
  <si>
    <t xml:space="preserve">"12:32:35 Flow: Fixed -&gt; 300 umol/s"
</t>
  </si>
  <si>
    <t xml:space="preserve">"12:32:35 Coolers: Off"
</t>
  </si>
  <si>
    <t xml:space="preserve">"12:32:35 CO2 Mixer: CO2R -&gt; 400 uml"
</t>
  </si>
  <si>
    <t xml:space="preserve">"12:32:35 Lamp: Off"
</t>
  </si>
  <si>
    <t xml:space="preserve">"12:31:23 Launched AutoProg /User/Configs/AutoProgs/LightCurve2"
</t>
  </si>
  <si>
    <t>Wed Oct  6 2021 12:31:23</t>
  </si>
  <si>
    <t xml:space="preserve">"14:40:00 Flow: Fixed -&gt; 300 umol/s"
</t>
  </si>
  <si>
    <t xml:space="preserve">"14:40:00 Coolers: Off"
</t>
  </si>
  <si>
    <t xml:space="preserve">"14:40:00 CO2 Mixer: CO2R -&gt; 400 uml"
</t>
  </si>
  <si>
    <t xml:space="preserve">"14:40:00 Lamp: ParIn -&gt;  2000 uml"
</t>
  </si>
  <si>
    <t>14:39:38</t>
  </si>
  <si>
    <t xml:space="preserve">"14:36:37 Lamp: ParIn -&gt;  2000 uml"
</t>
  </si>
  <si>
    <t>14:36:15</t>
  </si>
  <si>
    <t xml:space="preserve">"14:36:37 Flow: Fixed -&gt; 300 umol/s"
</t>
  </si>
  <si>
    <t xml:space="preserve">"14:33:14 Lamp: ParIn -&gt;  1600 uml"
</t>
  </si>
  <si>
    <t>14:32:52</t>
  </si>
  <si>
    <t xml:space="preserve">"14:33:14 Flow: Fixed -&gt; 300 umol/s"
</t>
  </si>
  <si>
    <t xml:space="preserve">"14:29:51 Lamp: ParIn -&gt;  1250 uml"
</t>
  </si>
  <si>
    <t>14:29:29</t>
  </si>
  <si>
    <t xml:space="preserve">"14:29:50 Flow: Fixed -&gt; 300 umol/s"
</t>
  </si>
  <si>
    <t xml:space="preserve">"14:26:28 Lamp: ParIn -&gt;  1000 uml"
</t>
  </si>
  <si>
    <t>14:26:06</t>
  </si>
  <si>
    <t xml:space="preserve">"14:26:28 Flow: Fixed -&gt; 300 umol/s"
</t>
  </si>
  <si>
    <t xml:space="preserve">"14:23:05 Lamp: ParIn -&gt;  750 uml"
</t>
  </si>
  <si>
    <t>14:22:43</t>
  </si>
  <si>
    <t xml:space="preserve">"14:23:04 Flow: Fixed -&gt; 300 umol/s"
</t>
  </si>
  <si>
    <t xml:space="preserve">"14:19:42 Lamp: ParIn -&gt;  500 uml"
</t>
  </si>
  <si>
    <t>14:19:20</t>
  </si>
  <si>
    <t xml:space="preserve">"14:19:42 Flow: Fixed -&gt; 300 umol/s"
</t>
  </si>
  <si>
    <t xml:space="preserve">"14:16:19 Lamp: ParIn -&gt;  300 uml"
</t>
  </si>
  <si>
    <t>14:15:57</t>
  </si>
  <si>
    <t xml:space="preserve">"14:16:19 Flow: Fixed -&gt; 300 umol/s"
</t>
  </si>
  <si>
    <t xml:space="preserve">"14:12:56 Lamp: ParIn -&gt;  150 uml"
</t>
  </si>
  <si>
    <t>14:12:34</t>
  </si>
  <si>
    <t xml:space="preserve">"14:12:56 Flow: Fixed -&gt; 300 umol/s"
</t>
  </si>
  <si>
    <t xml:space="preserve">"14:09:33 Lamp: ParIn -&gt;  100 uml"
</t>
  </si>
  <si>
    <t>14:09:11</t>
  </si>
  <si>
    <t xml:space="preserve">"14:09:33 Flow: Fixed -&gt; 300 umol/s"
</t>
  </si>
  <si>
    <t xml:space="preserve">"14:06:10 Lamp: ParIn -&gt;  50 uml"
</t>
  </si>
  <si>
    <t>14:05:48</t>
  </si>
  <si>
    <t xml:space="preserve">"14:06:10 Flow: Fixed -&gt; 300 umol/s"
</t>
  </si>
  <si>
    <t xml:space="preserve">"14:02:47 Lamp: ParIn -&gt;  25 uml"
</t>
  </si>
  <si>
    <t>14:02:25</t>
  </si>
  <si>
    <t xml:space="preserve">"14:02:47 Flow: Fixed -&gt; 300 umol/s"
</t>
  </si>
  <si>
    <t xml:space="preserve">"13:59:24 Lamp: ParIn -&gt;  0 uml"
</t>
  </si>
  <si>
    <t xml:space="preserve">"13:59:24 Flow: Fixed -&gt; 300 umol/s"
</t>
  </si>
  <si>
    <t xml:space="preserve">"13:59:24 Coolers: Off"
</t>
  </si>
  <si>
    <t xml:space="preserve">"13:59:24 CO2 Mixer: CO2R -&gt; 400 uml"
</t>
  </si>
  <si>
    <t xml:space="preserve">"13:59:24 Lamp: Off"
</t>
  </si>
  <si>
    <t xml:space="preserve">"13:58:33 Launched AutoProg /User/Configs/AutoProgs/LightCurve2"
</t>
  </si>
  <si>
    <t>Wed Oct  6 2021 13:58:33</t>
  </si>
  <si>
    <t xml:space="preserve">"09:23:21 Flow: Fixed -&gt; 300 umol/s"
</t>
  </si>
  <si>
    <t xml:space="preserve">"09:23:21 Coolers: Off"
</t>
  </si>
  <si>
    <t xml:space="preserve">"09:23:21 CO2 Mixer: CO2R -&gt; 400 uml"
</t>
  </si>
  <si>
    <t xml:space="preserve">"09:23:21 Lamp: ParIn -&gt;  2000 uml"
</t>
  </si>
  <si>
    <t>09:22:57</t>
  </si>
  <si>
    <t xml:space="preserve">"09:19:56 Lamp: ParIn -&gt;  2000 uml"
</t>
  </si>
  <si>
    <t>09:19:32</t>
  </si>
  <si>
    <t xml:space="preserve">"09:19:56 Flow: Fixed -&gt; 300 umol/s"
</t>
  </si>
  <si>
    <t xml:space="preserve">"09:16:31 Lamp: ParIn -&gt;  1600 uml"
</t>
  </si>
  <si>
    <t>09:16:07</t>
  </si>
  <si>
    <t xml:space="preserve">"09:16:31 Flow: Fixed -&gt; 300 umol/s"
</t>
  </si>
  <si>
    <t xml:space="preserve">"09:13:06 Lamp: ParIn -&gt;  1250 uml"
</t>
  </si>
  <si>
    <t>09:12:43</t>
  </si>
  <si>
    <t xml:space="preserve">"09:13:06 Flow: Fixed -&gt; 300 umol/s"
</t>
  </si>
  <si>
    <t xml:space="preserve">"09:09:42 Lamp: ParIn -&gt;  1000 uml"
</t>
  </si>
  <si>
    <t>09:09:19</t>
  </si>
  <si>
    <t xml:space="preserve">"09:09:42 Flow: Fixed -&gt; 300 umol/s"
</t>
  </si>
  <si>
    <t xml:space="preserve">"09:06:18 Lamp: ParIn -&gt;  750 uml"
</t>
  </si>
  <si>
    <t>09:05:55</t>
  </si>
  <si>
    <t xml:space="preserve">"09:06:18 Flow: Fixed -&gt; 300 umol/s"
</t>
  </si>
  <si>
    <t xml:space="preserve">"09:02:54 Lamp: ParIn -&gt;  500 uml"
</t>
  </si>
  <si>
    <t>09:02:31</t>
  </si>
  <si>
    <t xml:space="preserve">"09:02:53 Flow: Fixed -&gt; 300 umol/s"
</t>
  </si>
  <si>
    <t xml:space="preserve">"08:59:30 Lamp: ParIn -&gt;  300 uml"
</t>
  </si>
  <si>
    <t>08:59:07</t>
  </si>
  <si>
    <t xml:space="preserve">"08:59:30 Flow: Fixed -&gt; 300 umol/s"
</t>
  </si>
  <si>
    <t xml:space="preserve">"08:56:06 Lamp: ParIn -&gt;  150 uml"
</t>
  </si>
  <si>
    <t>08:55:43</t>
  </si>
  <si>
    <t xml:space="preserve">"08:56:06 Flow: Fixed -&gt; 300 umol/s"
</t>
  </si>
  <si>
    <t xml:space="preserve">"08:52:42 Lamp: ParIn -&gt;  100 uml"
</t>
  </si>
  <si>
    <t xml:space="preserve">"08:52:42 Flow: Fixed -&gt; 300 umol/s"
</t>
  </si>
  <si>
    <t xml:space="preserve">"08:49:18 Lamp: ParIn -&gt;  50 uml"
</t>
  </si>
  <si>
    <t>08:48:55</t>
  </si>
  <si>
    <t xml:space="preserve">"08:45:54 Lamp: ParIn -&gt;  25 uml"
</t>
  </si>
  <si>
    <t>08:45:31</t>
  </si>
  <si>
    <t xml:space="preserve">"08:45:54 Flow: Fixed -&gt; 300 umol/s"
</t>
  </si>
  <si>
    <t xml:space="preserve">"08:42:30 Lamp: ParIn -&gt;  0 uml"
</t>
  </si>
  <si>
    <t xml:space="preserve">"08:42:29 Flow: Fixed -&gt; 300 umol/s"
</t>
  </si>
  <si>
    <t xml:space="preserve">"08:42:29 Coolers: Off"
</t>
  </si>
  <si>
    <t xml:space="preserve">"08:42:29 CO2 Mixer: CO2R -&gt; 400 uml"
</t>
  </si>
  <si>
    <t xml:space="preserve">"08:42:29 Lamp: Off"
</t>
  </si>
  <si>
    <t xml:space="preserve">"08:42:20 Launched AutoProg /User/Configs/AutoProgs/LightCurve2"
</t>
  </si>
  <si>
    <t>Wed Oct  6 2021 08:42:20</t>
  </si>
  <si>
    <t xml:space="preserve">"09:22:22 Flow: Fixed -&gt; 300 umol/s"
</t>
  </si>
  <si>
    <t xml:space="preserve">"09:22:22 Coolers: Off"
</t>
  </si>
  <si>
    <t xml:space="preserve">"09:22:22 CO2 Mixer: CO2R -&gt; 400 uml"
</t>
  </si>
  <si>
    <t xml:space="preserve">"09:22:22 Lamp: ParIn -&gt;  2000 uml"
</t>
  </si>
  <si>
    <t>09:22:00</t>
  </si>
  <si>
    <t xml:space="preserve">"09:18:59 Lamp: ParIn -&gt;  2000 uml"
</t>
  </si>
  <si>
    <t>09:18:37</t>
  </si>
  <si>
    <t xml:space="preserve">"09:18:59 Flow: Fixed -&gt; 300 umol/s"
</t>
  </si>
  <si>
    <t xml:space="preserve">"09:15:36 Lamp: ParIn -&gt;  1600 uml"
</t>
  </si>
  <si>
    <t>09:15:14</t>
  </si>
  <si>
    <t xml:space="preserve">"09:15:36 Flow: Fixed -&gt; 300 umol/s"
</t>
  </si>
  <si>
    <t xml:space="preserve">"09:12:13 Lamp: ParIn -&gt;  1250 uml"
</t>
  </si>
  <si>
    <t>09:11:51</t>
  </si>
  <si>
    <t xml:space="preserve">"09:12:13 Flow: Fixed -&gt; 300 umol/s"
</t>
  </si>
  <si>
    <t xml:space="preserve">"09:08:50 Lamp: ParIn -&gt;  1000 uml"
</t>
  </si>
  <si>
    <t xml:space="preserve">"09:08:50 Flow: Fixed -&gt; 300 umol/s"
</t>
  </si>
  <si>
    <t xml:space="preserve">"09:05:27 Lamp: ParIn -&gt;  750 uml"
</t>
  </si>
  <si>
    <t>09:05:05</t>
  </si>
  <si>
    <t xml:space="preserve">"09:05:26 Flow: Fixed -&gt; 300 umol/s"
</t>
  </si>
  <si>
    <t xml:space="preserve">"09:02:04 Lamp: ParIn -&gt;  500 uml"
</t>
  </si>
  <si>
    <t>09:01:42</t>
  </si>
  <si>
    <t xml:space="preserve">"09:02:04 Flow: Fixed -&gt; 300 umol/s"
</t>
  </si>
  <si>
    <t xml:space="preserve">"08:58:41 Lamp: ParIn -&gt;  300 uml"
</t>
  </si>
  <si>
    <t>08:58:19</t>
  </si>
  <si>
    <t xml:space="preserve">"08:58:41 Flow: Fixed -&gt; 300 umol/s"
</t>
  </si>
  <si>
    <t xml:space="preserve">"08:55:18 Lamp: ParIn -&gt;  150 uml"
</t>
  </si>
  <si>
    <t>08:54:56</t>
  </si>
  <si>
    <t xml:space="preserve">"08:55:18 Flow: Fixed -&gt; 300 umol/s"
</t>
  </si>
  <si>
    <t xml:space="preserve">"08:51:55 Lamp: ParIn -&gt;  100 uml"
</t>
  </si>
  <si>
    <t>08:51:33</t>
  </si>
  <si>
    <t xml:space="preserve">"08:51:55 Flow: Fixed -&gt; 300 umol/s"
</t>
  </si>
  <si>
    <t xml:space="preserve">"08:48:32 Lamp: ParIn -&gt;  50 uml"
</t>
  </si>
  <si>
    <t>08:48:10</t>
  </si>
  <si>
    <t xml:space="preserve">"08:48:31 Flow: Fixed -&gt; 300 umol/s"
</t>
  </si>
  <si>
    <t xml:space="preserve">"08:45:09 Lamp: ParIn -&gt;  25 uml"
</t>
  </si>
  <si>
    <t>08:44:47</t>
  </si>
  <si>
    <t xml:space="preserve">"08:45:09 Flow: Fixed -&gt; 300 umol/s"
</t>
  </si>
  <si>
    <t xml:space="preserve">"08:41:46 Lamp: ParIn -&gt;  0 uml"
</t>
  </si>
  <si>
    <t xml:space="preserve">"08:41:46 Flow: Fixed -&gt; 300 umol/s"
</t>
  </si>
  <si>
    <t xml:space="preserve">"08:41:46 Coolers: Off"
</t>
  </si>
  <si>
    <t xml:space="preserve">"08:41:46 CO2 Mixer: CO2R -&gt; 400 uml"
</t>
  </si>
  <si>
    <t xml:space="preserve">"08:41:46 Lamp: Off"
</t>
  </si>
  <si>
    <t xml:space="preserve">"08:41:41 Launched AutoProg /User/Configs/AutoProgs/LightCurve2"
</t>
  </si>
  <si>
    <t>Wed Oct  6 2021 08:41:41</t>
  </si>
  <si>
    <t xml:space="preserve">"10:49:07 Flow: Fixed -&gt; 300 umol/s"
</t>
  </si>
  <si>
    <t xml:space="preserve">"10:49:07 Coolers: Off"
</t>
  </si>
  <si>
    <t xml:space="preserve">"10:49:07 CO2 Mixer: CO2R -&gt; 400 uml"
</t>
  </si>
  <si>
    <t xml:space="preserve">"10:49:07 Lamp: ParIn -&gt;  2000 uml"
</t>
  </si>
  <si>
    <t>10:48:46</t>
  </si>
  <si>
    <t xml:space="preserve">"10:45:45 Lamp: ParIn -&gt;  2000 uml"
</t>
  </si>
  <si>
    <t>10:45:24</t>
  </si>
  <si>
    <t xml:space="preserve">"10:45:45 Flow: Fixed -&gt; 300 umol/s"
</t>
  </si>
  <si>
    <t xml:space="preserve">"10:42:23 Lamp: ParIn -&gt;  1600 uml"
</t>
  </si>
  <si>
    <t>10:42:02</t>
  </si>
  <si>
    <t xml:space="preserve">"10:42:23 Flow: Fixed -&gt; 300 umol/s"
</t>
  </si>
  <si>
    <t xml:space="preserve">"10:39:01 Lamp: ParIn -&gt;  1250 uml"
</t>
  </si>
  <si>
    <t>10:38:40</t>
  </si>
  <si>
    <t xml:space="preserve">"10:39:01 Flow: Fixed -&gt; 300 umol/s"
</t>
  </si>
  <si>
    <t xml:space="preserve">"10:35:39 Lamp: ParIn -&gt;  1000 uml"
</t>
  </si>
  <si>
    <t>10:35:18</t>
  </si>
  <si>
    <t xml:space="preserve">"10:35:39 Flow: Fixed -&gt; 300 umol/s"
</t>
  </si>
  <si>
    <t xml:space="preserve">"10:32:17 Lamp: ParIn -&gt;  750 uml"
</t>
  </si>
  <si>
    <t>10:31:55</t>
  </si>
  <si>
    <t xml:space="preserve">"10:32:17 Flow: Fixed -&gt; 300 umol/s"
</t>
  </si>
  <si>
    <t xml:space="preserve">"10:28:54 Lamp: ParIn -&gt;  500 uml"
</t>
  </si>
  <si>
    <t>10:28:32</t>
  </si>
  <si>
    <t xml:space="preserve">"10:28:54 Flow: Fixed -&gt; 300 umol/s"
</t>
  </si>
  <si>
    <t xml:space="preserve">"10:25:31 Lamp: ParIn -&gt;  300 uml"
</t>
  </si>
  <si>
    <t>10:25:09</t>
  </si>
  <si>
    <t xml:space="preserve">"10:25:31 Flow: Fixed -&gt; 300 umol/s"
</t>
  </si>
  <si>
    <t xml:space="preserve">"10:22:08 Lamp: ParIn -&gt;  150 uml"
</t>
  </si>
  <si>
    <t>10:21:46</t>
  </si>
  <si>
    <t xml:space="preserve">"10:22:08 Flow: Fixed -&gt; 300 umol/s"
</t>
  </si>
  <si>
    <t xml:space="preserve">"10:18:45 Lamp: ParIn -&gt;  100 uml"
</t>
  </si>
  <si>
    <t>10:18:23</t>
  </si>
  <si>
    <t xml:space="preserve">"10:18:44 Flow: Fixed -&gt; 300 umol/s"
</t>
  </si>
  <si>
    <t xml:space="preserve">"10:15:22 Lamp: ParIn -&gt;  50 uml"
</t>
  </si>
  <si>
    <t>10:15:00</t>
  </si>
  <si>
    <t xml:space="preserve">"10:15:22 Flow: Fixed -&gt; 300 umol/s"
</t>
  </si>
  <si>
    <t xml:space="preserve">"10:11:59 Lamp: ParIn -&gt;  25 uml"
</t>
  </si>
  <si>
    <t>10:11:37</t>
  </si>
  <si>
    <t xml:space="preserve">"10:11:59 Flow: Fixed -&gt; 300 umol/s"
</t>
  </si>
  <si>
    <t xml:space="preserve">"10:08:36 Lamp: ParIn -&gt;  0 uml"
</t>
  </si>
  <si>
    <t xml:space="preserve">"10:08:35 Flow: Fixed -&gt; 300 umol/s"
</t>
  </si>
  <si>
    <t xml:space="preserve">"10:08:35 Coolers: Off"
</t>
  </si>
  <si>
    <t xml:space="preserve">"10:08:35 CO2 Mixer: CO2R -&gt; 400 uml"
</t>
  </si>
  <si>
    <t xml:space="preserve">"10:08:35 Lamp: Off"
</t>
  </si>
  <si>
    <t xml:space="preserve">"10:08:32 Launched AutoProg /User/Configs/AutoProgs/LightCurve2"
</t>
  </si>
  <si>
    <t>Wed Oct  6 2021 10:08:32</t>
  </si>
  <si>
    <t xml:space="preserve">"10:10:44 Flow: Fixed -&gt; 300 umol/s"
</t>
  </si>
  <si>
    <t xml:space="preserve">"10:10:44 Coolers: Off"
</t>
  </si>
  <si>
    <t xml:space="preserve">"10:10:44 CO2 Mixer: CO2R -&gt; 400 uml"
</t>
  </si>
  <si>
    <t xml:space="preserve">"10:10:44 Lamp: ParIn -&gt;  2000 uml"
</t>
  </si>
  <si>
    <t>10:10:19</t>
  </si>
  <si>
    <t xml:space="preserve">"10:10:43 Flow: Fixed -&gt; 300 umol/s"
</t>
  </si>
  <si>
    <t xml:space="preserve">"10:07:18 Lamp: ParIn -&gt;  2000 uml"
</t>
  </si>
  <si>
    <t>10:06:54</t>
  </si>
  <si>
    <t xml:space="preserve">"10:07:18 Flow: Fixed -&gt; 300 umol/s"
</t>
  </si>
  <si>
    <t xml:space="preserve">"10:03:53 Lamp: ParIn -&gt;  1600 uml"
</t>
  </si>
  <si>
    <t>10:03:29</t>
  </si>
  <si>
    <t xml:space="preserve">"10:03:53 Flow: Fixed -&gt; 300 umol/s"
</t>
  </si>
  <si>
    <t xml:space="preserve">"10:00:28 Lamp: ParIn -&gt;  1250 uml"
</t>
  </si>
  <si>
    <t>10:00:04</t>
  </si>
  <si>
    <t xml:space="preserve">"10:00:28 Flow: Fixed -&gt; 300 umol/s"
</t>
  </si>
  <si>
    <t xml:space="preserve">"09:57:03 Lamp: ParIn -&gt;  1000 uml"
</t>
  </si>
  <si>
    <t>09:56:40</t>
  </si>
  <si>
    <t xml:space="preserve">"09:57:03 Flow: Fixed -&gt; 300 umol/s"
</t>
  </si>
  <si>
    <t xml:space="preserve">"09:53:39 Lamp: ParIn -&gt;  750 uml"
</t>
  </si>
  <si>
    <t>09:53:16</t>
  </si>
  <si>
    <t xml:space="preserve">"09:53:39 Flow: Fixed -&gt; 300 umol/s"
</t>
  </si>
  <si>
    <t xml:space="preserve">"09:50:15 Lamp: ParIn -&gt;  500 uml"
</t>
  </si>
  <si>
    <t>09:49:52</t>
  </si>
  <si>
    <t xml:space="preserve">"09:50:15 Flow: Fixed -&gt; 300 umol/s"
</t>
  </si>
  <si>
    <t xml:space="preserve">"09:46:51 Lamp: ParIn -&gt;  300 uml"
</t>
  </si>
  <si>
    <t>09:46:28</t>
  </si>
  <si>
    <t xml:space="preserve">"09:46:51 Flow: Fixed -&gt; 300 umol/s"
</t>
  </si>
  <si>
    <t xml:space="preserve">"09:43:27 Lamp: ParIn -&gt;  150 uml"
</t>
  </si>
  <si>
    <t>09:43:04</t>
  </si>
  <si>
    <t xml:space="preserve">"09:43:27 Flow: Fixed -&gt; 300 umol/s"
</t>
  </si>
  <si>
    <t xml:space="preserve">"09:40:03 Lamp: ParIn -&gt;  100 uml"
</t>
  </si>
  <si>
    <t>09:39:40</t>
  </si>
  <si>
    <t xml:space="preserve">"09:40:03 Flow: Fixed -&gt; 300 umol/s"
</t>
  </si>
  <si>
    <t xml:space="preserve">"09:36:39 Lamp: ParIn -&gt;  50 uml"
</t>
  </si>
  <si>
    <t>09:36:16</t>
  </si>
  <si>
    <t xml:space="preserve">"09:36:39 Flow: Fixed -&gt; 300 umol/s"
</t>
  </si>
  <si>
    <t xml:space="preserve">"09:33:15 Lamp: ParIn -&gt;  25 uml"
</t>
  </si>
  <si>
    <t>09:32:52</t>
  </si>
  <si>
    <t xml:space="preserve">"09:33:15 Flow: Fixed -&gt; 300 umol/s"
</t>
  </si>
  <si>
    <t xml:space="preserve">"09:29:51 Lamp: ParIn -&gt;  0 uml"
</t>
  </si>
  <si>
    <t xml:space="preserve">"09:29:51 Flow: Fixed -&gt; 300 umol/s"
</t>
  </si>
  <si>
    <t xml:space="preserve">"09:29:51 Coolers: Off"
</t>
  </si>
  <si>
    <t xml:space="preserve">"09:29:51 CO2 Mixer: CO2R -&gt; 400 uml"
</t>
  </si>
  <si>
    <t xml:space="preserve">"09:29:51 Lamp: Off"
</t>
  </si>
  <si>
    <t xml:space="preserve">"09:27:27 Launched AutoProg /User/Configs/AutoProgs/LightCurve2"
</t>
  </si>
  <si>
    <t>Wed Oct  6 2021 09:27:27</t>
  </si>
  <si>
    <t xml:space="preserve">"10:09:48 Flow: Fixed -&gt; 300 umol/s"
</t>
  </si>
  <si>
    <t xml:space="preserve">"10:09:48 Coolers: Off"
</t>
  </si>
  <si>
    <t xml:space="preserve">"10:09:48 CO2 Mixer: CO2R -&gt; 400 uml"
</t>
  </si>
  <si>
    <t xml:space="preserve">"10:09:48 Lamp: ParIn -&gt;  2000 uml"
</t>
  </si>
  <si>
    <t>10:09:26</t>
  </si>
  <si>
    <t xml:space="preserve">"10:06:25 Lamp: ParIn -&gt;  2000 uml"
</t>
  </si>
  <si>
    <t>10:06:03</t>
  </si>
  <si>
    <t xml:space="preserve">"10:06:24 Flow: Fixed -&gt; 300 umol/s"
</t>
  </si>
  <si>
    <t xml:space="preserve">"10:03:02 Lamp: ParIn -&gt;  1600 uml"
</t>
  </si>
  <si>
    <t>10:02:40</t>
  </si>
  <si>
    <t xml:space="preserve">"10:03:02 Flow: Fixed -&gt; 300 umol/s"
</t>
  </si>
  <si>
    <t xml:space="preserve">"09:59:39 Lamp: ParIn -&gt;  1250 uml"
</t>
  </si>
  <si>
    <t>09:59:17</t>
  </si>
  <si>
    <t xml:space="preserve">"09:59:39 Flow: Fixed -&gt; 300 umol/s"
</t>
  </si>
  <si>
    <t xml:space="preserve">"09:56:16 Lamp: ParIn -&gt;  1000 uml"
</t>
  </si>
  <si>
    <t>09:55:54</t>
  </si>
  <si>
    <t xml:space="preserve">"09:56:16 Flow: Fixed -&gt; 300 umol/s"
</t>
  </si>
  <si>
    <t xml:space="preserve">"09:52:53 Lamp: ParIn -&gt;  750 uml"
</t>
  </si>
  <si>
    <t>09:52:31</t>
  </si>
  <si>
    <t xml:space="preserve">"09:52:53 Flow: Fixed -&gt; 300 umol/s"
</t>
  </si>
  <si>
    <t xml:space="preserve">"09:49:30 Lamp: ParIn -&gt;  500 uml"
</t>
  </si>
  <si>
    <t>09:49:08</t>
  </si>
  <si>
    <t xml:space="preserve">"09:49:30 Flow: Fixed -&gt; 300 umol/s"
</t>
  </si>
  <si>
    <t xml:space="preserve">"09:46:07 Lamp: ParIn -&gt;  300 uml"
</t>
  </si>
  <si>
    <t>09:45:45</t>
  </si>
  <si>
    <t xml:space="preserve">"09:46:07 Flow: Fixed -&gt; 300 umol/s"
</t>
  </si>
  <si>
    <t xml:space="preserve">"09:42:44 Lamp: ParIn -&gt;  150 uml"
</t>
  </si>
  <si>
    <t>09:42:22</t>
  </si>
  <si>
    <t xml:space="preserve">"09:42:43 Flow: Fixed -&gt; 300 umol/s"
</t>
  </si>
  <si>
    <t xml:space="preserve">"09:39:21 Lamp: ParIn -&gt;  100 uml"
</t>
  </si>
  <si>
    <t>09:38:59</t>
  </si>
  <si>
    <t xml:space="preserve">"09:39:21 Flow: Fixed -&gt; 300 umol/s"
</t>
  </si>
  <si>
    <t xml:space="preserve">"09:35:58 Lamp: ParIn -&gt;  50 uml"
</t>
  </si>
  <si>
    <t>09:35:36</t>
  </si>
  <si>
    <t xml:space="preserve">"09:35:58 Flow: Fixed -&gt; 300 umol/s"
</t>
  </si>
  <si>
    <t xml:space="preserve">"09:32:35 Lamp: ParIn -&gt;  25 uml"
</t>
  </si>
  <si>
    <t>09:32:13</t>
  </si>
  <si>
    <t xml:space="preserve">"09:32:35 Flow: Fixed -&gt; 300 umol/s"
</t>
  </si>
  <si>
    <t xml:space="preserve">"09:29:12 Lamp: ParIn -&gt;  0 uml"
</t>
  </si>
  <si>
    <t xml:space="preserve">"09:29:12 Flow: Fixed -&gt; 300 umol/s"
</t>
  </si>
  <si>
    <t xml:space="preserve">"09:29:12 Coolers: Off"
</t>
  </si>
  <si>
    <t xml:space="preserve">"09:29:12 CO2 Mixer: CO2R -&gt; 400 uml"
</t>
  </si>
  <si>
    <t xml:space="preserve">"09:29:12 Lamp: Off"
</t>
  </si>
  <si>
    <t xml:space="preserve">"09:26:48 Launched AutoProg /User/Configs/AutoProgs/LightCurve2"
</t>
  </si>
  <si>
    <t>Wed Oct  6 2021 09:26:48</t>
  </si>
  <si>
    <t xml:space="preserve">"11:36:36 Flow: Fixed -&gt; 300 umol/s"
</t>
  </si>
  <si>
    <t xml:space="preserve">"11:36:36 Coolers: Off"
</t>
  </si>
  <si>
    <t xml:space="preserve">"11:36:36 CO2 Mixer: CO2R -&gt; 400 uml"
</t>
  </si>
  <si>
    <t xml:space="preserve">"11:36:35 Lamp: ParIn -&gt;  2000 uml"
</t>
  </si>
  <si>
    <t>11:36:14</t>
  </si>
  <si>
    <t xml:space="preserve">"11:36:35 Flow: Fixed -&gt; 300 umol/s"
</t>
  </si>
  <si>
    <t xml:space="preserve">"11:33:13 Lamp: ParIn -&gt;  2000 uml"
</t>
  </si>
  <si>
    <t>11:32:51</t>
  </si>
  <si>
    <t xml:space="preserve">"11:33:13 Flow: Fixed -&gt; 300 umol/s"
</t>
  </si>
  <si>
    <t xml:space="preserve">"11:29:50 Lamp: ParIn -&gt;  1600 uml"
</t>
  </si>
  <si>
    <t>11:29:28</t>
  </si>
  <si>
    <t xml:space="preserve">"11:29:49 Flow: Fixed -&gt; 300 umol/s"
</t>
  </si>
  <si>
    <t xml:space="preserve">"11:26:27 Lamp: ParIn -&gt;  1250 uml"
</t>
  </si>
  <si>
    <t>11:26:05</t>
  </si>
  <si>
    <t xml:space="preserve">"11:26:27 Flow: Fixed -&gt; 300 umol/s"
</t>
  </si>
  <si>
    <t xml:space="preserve">"11:23:04 Lamp: ParIn -&gt;  1000 uml"
</t>
  </si>
  <si>
    <t>11:22:42</t>
  </si>
  <si>
    <t xml:space="preserve">"11:23:04 Flow: Fixed -&gt; 300 umol/s"
</t>
  </si>
  <si>
    <t xml:space="preserve">"11:19:41 Lamp: ParIn -&gt;  750 uml"
</t>
  </si>
  <si>
    <t>11:19:19</t>
  </si>
  <si>
    <t xml:space="preserve">"11:19:40 Flow: Fixed -&gt; 300 umol/s"
</t>
  </si>
  <si>
    <t xml:space="preserve">"11:16:18 Lamp: ParIn -&gt;  500 uml"
</t>
  </si>
  <si>
    <t>11:15:56</t>
  </si>
  <si>
    <t xml:space="preserve">"11:16:18 Flow: Fixed -&gt; 300 umol/s"
</t>
  </si>
  <si>
    <t xml:space="preserve">"11:12:55 Lamp: ParIn -&gt;  300 uml"
</t>
  </si>
  <si>
    <t>11:12:33</t>
  </si>
  <si>
    <t xml:space="preserve">"11:12:55 Flow: Fixed -&gt; 300 umol/s"
</t>
  </si>
  <si>
    <t xml:space="preserve">"11:09:32 Lamp: ParIn -&gt;  150 uml"
</t>
  </si>
  <si>
    <t>11:09:10</t>
  </si>
  <si>
    <t xml:space="preserve">"11:09:32 Flow: Fixed -&gt; 300 umol/s"
</t>
  </si>
  <si>
    <t xml:space="preserve">"11:06:09 Lamp: ParIn -&gt;  100 uml"
</t>
  </si>
  <si>
    <t>11:05:47</t>
  </si>
  <si>
    <t xml:space="preserve">"11:06:09 Flow: Fixed -&gt; 300 umol/s"
</t>
  </si>
  <si>
    <t xml:space="preserve">"11:02:46 Lamp: ParIn -&gt;  50 uml"
</t>
  </si>
  <si>
    <t>11:02:24</t>
  </si>
  <si>
    <t xml:space="preserve">"11:02:46 Flow: Fixed -&gt; 300 umol/s"
</t>
  </si>
  <si>
    <t xml:space="preserve">"10:59:23 Lamp: ParIn -&gt;  25 uml"
</t>
  </si>
  <si>
    <t>10:59:01</t>
  </si>
  <si>
    <t xml:space="preserve">"10:59:23 Flow: Fixed -&gt; 300 umol/s"
</t>
  </si>
  <si>
    <t xml:space="preserve">"10:56:00 Lamp: ParIn -&gt;  0 uml"
</t>
  </si>
  <si>
    <t xml:space="preserve">"10:56:00 Flow: Fixed -&gt; 300 umol/s"
</t>
  </si>
  <si>
    <t xml:space="preserve">"10:56:00 Coolers: Off"
</t>
  </si>
  <si>
    <t xml:space="preserve">"10:56:00 CO2 Mixer: CO2R -&gt; 400 uml"
</t>
  </si>
  <si>
    <t xml:space="preserve">"10:56:00 Lamp: Off"
</t>
  </si>
  <si>
    <t xml:space="preserve">"10:53:39 Launched AutoProg /User/Configs/AutoProgs/LightCurve2"
</t>
  </si>
  <si>
    <t>Wed Oct  6 2021 10:53:39</t>
  </si>
  <si>
    <t xml:space="preserve">"10:57:41 Coolers: Off"
</t>
  </si>
  <si>
    <t xml:space="preserve">"10:57:41 CO2 Mixer: CO2R -&gt; 400 uml"
</t>
  </si>
  <si>
    <t>10:57:16</t>
  </si>
  <si>
    <t xml:space="preserve">"10:57:40 Flow: Fixed -&gt; 300 umol/s"
</t>
  </si>
  <si>
    <t xml:space="preserve">"10:54:15 Lamp: ParIn -&gt;  2000 uml"
</t>
  </si>
  <si>
    <t>10:53:50</t>
  </si>
  <si>
    <t xml:space="preserve">"10:54:15 Flow: Fixed -&gt; 300 umol/s"
</t>
  </si>
  <si>
    <t xml:space="preserve">"10:50:49 Lamp: ParIn -&gt;  1600 uml"
</t>
  </si>
  <si>
    <t>10:50:24</t>
  </si>
  <si>
    <t xml:space="preserve">"10:50:49 Flow: Fixed -&gt; 300 umol/s"
</t>
  </si>
  <si>
    <t xml:space="preserve">"10:47:23 Lamp: ParIn -&gt;  1250 uml"
</t>
  </si>
  <si>
    <t>10:46:58</t>
  </si>
  <si>
    <t xml:space="preserve">"10:47:23 Flow: Fixed -&gt; 300 umol/s"
</t>
  </si>
  <si>
    <t xml:space="preserve">"10:43:57 Lamp: ParIn -&gt;  1000 uml"
</t>
  </si>
  <si>
    <t>10:43:32</t>
  </si>
  <si>
    <t xml:space="preserve">"10:43:57 Flow: Fixed -&gt; 300 umol/s"
</t>
  </si>
  <si>
    <t xml:space="preserve">"10:40:31 Lamp: ParIn -&gt;  750 uml"
</t>
  </si>
  <si>
    <t>10:40:05</t>
  </si>
  <si>
    <t xml:space="preserve">"10:40:30 Flow: Fixed -&gt; 300 umol/s"
</t>
  </si>
  <si>
    <t xml:space="preserve">"10:37:04 Lamp: ParIn -&gt;  500 uml"
</t>
  </si>
  <si>
    <t xml:space="preserve">"10:37:04 Flow: Fixed -&gt; 300 umol/s"
</t>
  </si>
  <si>
    <t>10:33:13</t>
  </si>
  <si>
    <t xml:space="preserve">"10:30:12 Lamp: ParIn -&gt;  150 uml"
</t>
  </si>
  <si>
    <t>10:29:47</t>
  </si>
  <si>
    <t xml:space="preserve">"10:30:12 Flow: Fixed -&gt; 300 umol/s"
</t>
  </si>
  <si>
    <t xml:space="preserve">"10:26:46 Lamp: ParIn -&gt;  100 uml"
</t>
  </si>
  <si>
    <t>10:26:21</t>
  </si>
  <si>
    <t xml:space="preserve">"10:26:46 Flow: Fixed -&gt; 300 umol/s"
</t>
  </si>
  <si>
    <t xml:space="preserve">"10:23:20 Lamp: ParIn -&gt;  50 uml"
</t>
  </si>
  <si>
    <t>10:22:55</t>
  </si>
  <si>
    <t xml:space="preserve">"10:23:20 Flow: Fixed -&gt; 300 umol/s"
</t>
  </si>
  <si>
    <t xml:space="preserve">"10:19:54 Lamp: ParIn -&gt;  25 uml"
</t>
  </si>
  <si>
    <t>10:19:29</t>
  </si>
  <si>
    <t xml:space="preserve">"10:19:54 Flow: Fixed -&gt; 300 umol/s"
</t>
  </si>
  <si>
    <t xml:space="preserve">"10:16:28 Lamp: ParIn -&gt;  0 uml"
</t>
  </si>
  <si>
    <t xml:space="preserve">"10:16:28 Flow: Fixed -&gt; 300 umol/s"
</t>
  </si>
  <si>
    <t xml:space="preserve">"10:16:28 Coolers: Off"
</t>
  </si>
  <si>
    <t xml:space="preserve">"10:16:28 CO2 Mixer: CO2R -&gt; 400 uml"
</t>
  </si>
  <si>
    <t xml:space="preserve">"10:16:27 Lamp: Off"
</t>
  </si>
  <si>
    <t xml:space="preserve">"10:15:09 Launched AutoProg /User/Configs/AutoProgs/LightCurve2"
</t>
  </si>
  <si>
    <t>Wed Oct  6 2021 10:15:09</t>
  </si>
  <si>
    <t xml:space="preserve">"10:56:25 Flow: Fixed -&gt; 300 umol/s"
</t>
  </si>
  <si>
    <t xml:space="preserve">"10:56:25 Coolers: Off"
</t>
  </si>
  <si>
    <t xml:space="preserve">"10:56:25 CO2 Mixer: CO2R -&gt; 400 uml"
</t>
  </si>
  <si>
    <t xml:space="preserve">"10:56:25 Lamp: ParIn -&gt;  2000 uml"
</t>
  </si>
  <si>
    <t>10:56:03</t>
  </si>
  <si>
    <t xml:space="preserve">"10:53:02 Lamp: ParIn -&gt;  2000 uml"
</t>
  </si>
  <si>
    <t>10:52:40</t>
  </si>
  <si>
    <t xml:space="preserve">"10:53:02 Flow: Fixed -&gt; 300 umol/s"
</t>
  </si>
  <si>
    <t xml:space="preserve">"10:49:39 Lamp: ParIn -&gt;  1600 uml"
</t>
  </si>
  <si>
    <t>10:49:17</t>
  </si>
  <si>
    <t xml:space="preserve">"10:49:39 Flow: Fixed -&gt; 300 umol/s"
</t>
  </si>
  <si>
    <t xml:space="preserve">"10:46:16 Lamp: ParIn -&gt;  1250 uml"
</t>
  </si>
  <si>
    <t>10:45:54</t>
  </si>
  <si>
    <t xml:space="preserve">"10:46:16 Flow: Fixed -&gt; 300 umol/s"
</t>
  </si>
  <si>
    <t xml:space="preserve">"10:42:53 Lamp: ParIn -&gt;  1000 uml"
</t>
  </si>
  <si>
    <t>10:42:31</t>
  </si>
  <si>
    <t xml:space="preserve">"10:42:53 Flow: Fixed -&gt; 300 umol/s"
</t>
  </si>
  <si>
    <t xml:space="preserve">"10:39:30 Lamp: ParIn -&gt;  750 uml"
</t>
  </si>
  <si>
    <t>10:39:08</t>
  </si>
  <si>
    <t xml:space="preserve">"10:39:30 Flow: Fixed -&gt; 300 umol/s"
</t>
  </si>
  <si>
    <t xml:space="preserve">"10:36:07 Lamp: ParIn -&gt;  500 uml"
</t>
  </si>
  <si>
    <t>10:35:45</t>
  </si>
  <si>
    <t xml:space="preserve">"10:36:07 Flow: Fixed -&gt; 300 umol/s"
</t>
  </si>
  <si>
    <t xml:space="preserve">"10:32:44 Lamp: ParIn -&gt;  300 uml"
</t>
  </si>
  <si>
    <t>10:32:22</t>
  </si>
  <si>
    <t xml:space="preserve">"10:32:44 Flow: Fixed -&gt; 300 umol/s"
</t>
  </si>
  <si>
    <t xml:space="preserve">"10:29:21 Lamp: ParIn -&gt;  150 uml"
</t>
  </si>
  <si>
    <t>10:28:59</t>
  </si>
  <si>
    <t xml:space="preserve">"10:29:21 Flow: Fixed -&gt; 300 umol/s"
</t>
  </si>
  <si>
    <t xml:space="preserve">"10:25:58 Lamp: ParIn -&gt;  100 uml"
</t>
  </si>
  <si>
    <t>10:25:36</t>
  </si>
  <si>
    <t xml:space="preserve">"10:25:57 Flow: Fixed -&gt; 300 umol/s"
</t>
  </si>
  <si>
    <t xml:space="preserve">"10:22:35 Lamp: ParIn -&gt;  50 uml"
</t>
  </si>
  <si>
    <t>10:22:13</t>
  </si>
  <si>
    <t xml:space="preserve">"10:22:35 Flow: Fixed -&gt; 300 umol/s"
</t>
  </si>
  <si>
    <t xml:space="preserve">"10:19:12 Lamp: ParIn -&gt;  25 uml"
</t>
  </si>
  <si>
    <t>10:18:50</t>
  </si>
  <si>
    <t xml:space="preserve">"10:19:12 Flow: Fixed -&gt; 300 umol/s"
</t>
  </si>
  <si>
    <t xml:space="preserve">"10:15:49 Lamp: ParIn -&gt;  0 uml"
</t>
  </si>
  <si>
    <t xml:space="preserve">"10:15:49 Flow: Fixed -&gt; 300 umol/s"
</t>
  </si>
  <si>
    <t xml:space="preserve">"10:15:49 Coolers: Off"
</t>
  </si>
  <si>
    <t xml:space="preserve">"10:15:49 CO2 Mixer: CO2R -&gt; 400 uml"
</t>
  </si>
  <si>
    <t xml:space="preserve">"10:15:49 Lamp: Off"
</t>
  </si>
  <si>
    <t xml:space="preserve">"10:14:26 Launched AutoProg /User/Configs/AutoProgs/LightCurve2"
</t>
  </si>
  <si>
    <t>Wed Oct  6 2021 10:14:25</t>
  </si>
  <si>
    <t xml:space="preserve">"12:23:12 Flow: Fixed -&gt; 300 umol/s"
</t>
  </si>
  <si>
    <t xml:space="preserve">"12:23:12 Coolers: Off"
</t>
  </si>
  <si>
    <t xml:space="preserve">"12:23:12 CO2 Mixer: CO2R -&gt; 400 uml"
</t>
  </si>
  <si>
    <t xml:space="preserve">"12:23:12 Lamp: ParIn -&gt;  2000 uml"
</t>
  </si>
  <si>
    <t>12:22:50</t>
  </si>
  <si>
    <t xml:space="preserve">"12:19:49 Lamp: ParIn -&gt;  2000 uml"
</t>
  </si>
  <si>
    <t>12:19:27</t>
  </si>
  <si>
    <t xml:space="preserve">"12:19:49 Flow: Fixed -&gt; 300 umol/s"
</t>
  </si>
  <si>
    <t xml:space="preserve">"12:16:26 Lamp: ParIn -&gt;  1600 uml"
</t>
  </si>
  <si>
    <t>12:16:04</t>
  </si>
  <si>
    <t xml:space="preserve">"12:16:26 Flow: Fixed -&gt; 300 umol/s"
</t>
  </si>
  <si>
    <t xml:space="preserve">"12:13:03 Lamp: ParIn -&gt;  1250 uml"
</t>
  </si>
  <si>
    <t>12:12:41</t>
  </si>
  <si>
    <t xml:space="preserve">"12:13:03 Flow: Fixed -&gt; 300 umol/s"
</t>
  </si>
  <si>
    <t xml:space="preserve">"12:09:40 Lamp: ParIn -&gt;  1000 uml"
</t>
  </si>
  <si>
    <t>12:09:18</t>
  </si>
  <si>
    <t xml:space="preserve">"12:09:40 Flow: Fixed -&gt; 300 umol/s"
</t>
  </si>
  <si>
    <t xml:space="preserve">"12:06:17 Lamp: ParIn -&gt;  750 uml"
</t>
  </si>
  <si>
    <t>12:05:55</t>
  </si>
  <si>
    <t xml:space="preserve">"12:06:17 Flow: Fixed -&gt; 300 umol/s"
</t>
  </si>
  <si>
    <t xml:space="preserve">"12:02:54 Lamp: ParIn -&gt;  500 uml"
</t>
  </si>
  <si>
    <t>12:02:32</t>
  </si>
  <si>
    <t xml:space="preserve">"12:02:54 Flow: Fixed -&gt; 300 umol/s"
</t>
  </si>
  <si>
    <t xml:space="preserve">"11:59:31 Lamp: ParIn -&gt;  300 uml"
</t>
  </si>
  <si>
    <t>11:59:09</t>
  </si>
  <si>
    <t xml:space="preserve">"11:59:31 Flow: Fixed -&gt; 300 umol/s"
</t>
  </si>
  <si>
    <t xml:space="preserve">"11:56:08 Lamp: ParIn -&gt;  150 uml"
</t>
  </si>
  <si>
    <t>11:55:46</t>
  </si>
  <si>
    <t xml:space="preserve">"11:56:07 Flow: Fixed -&gt; 300 umol/s"
</t>
  </si>
  <si>
    <t xml:space="preserve">"11:52:45 Lamp: ParIn -&gt;  100 uml"
</t>
  </si>
  <si>
    <t>11:52:23</t>
  </si>
  <si>
    <t xml:space="preserve">"11:52:45 Flow: Fixed -&gt; 300 umol/s"
</t>
  </si>
  <si>
    <t xml:space="preserve">"11:49:22 Lamp: ParIn -&gt;  50 uml"
</t>
  </si>
  <si>
    <t>11:49:00</t>
  </si>
  <si>
    <t xml:space="preserve">"11:49:21 Flow: Fixed -&gt; 300 umol/s"
</t>
  </si>
  <si>
    <t xml:space="preserve">"11:45:59 Lamp: ParIn -&gt;  25 uml"
</t>
  </si>
  <si>
    <t>11:45:37</t>
  </si>
  <si>
    <t xml:space="preserve">"11:45:59 Flow: Fixed -&gt; 300 umol/s"
</t>
  </si>
  <si>
    <t xml:space="preserve">"11:42:36 Lamp: ParIn -&gt;  0 uml"
</t>
  </si>
  <si>
    <t xml:space="preserve">"11:42:36 Flow: Fixed -&gt; 300 umol/s"
</t>
  </si>
  <si>
    <t xml:space="preserve">"11:42:36 Coolers: Off"
</t>
  </si>
  <si>
    <t xml:space="preserve">"11:42:36 CO2 Mixer: CO2R -&gt; 400 uml"
</t>
  </si>
  <si>
    <t xml:space="preserve">"11:42:36 Lamp: Off"
</t>
  </si>
  <si>
    <t xml:space="preserve">"11:41:13 Launched AutoProg /User/Configs/AutoProgs/LightCurve2"
</t>
  </si>
  <si>
    <t>Wed Oct  6 2021 11:41:13</t>
  </si>
  <si>
    <t xml:space="preserve">"11:43:44 Flow: Fixed -&gt; 300 umol/s"
</t>
  </si>
  <si>
    <t xml:space="preserve">"11:43:44 Coolers: Off"
</t>
  </si>
  <si>
    <t xml:space="preserve">"11:43:44 CO2 Mixer: CO2R -&gt; 400 uml"
</t>
  </si>
  <si>
    <t xml:space="preserve">"11:43:44 Lamp: ParIn -&gt;  2000 uml"
</t>
  </si>
  <si>
    <t>11:39:54</t>
  </si>
  <si>
    <t xml:space="preserve">"11:36:53 Lamp: ParIn -&gt;  1600 uml"
</t>
  </si>
  <si>
    <t xml:space="preserve">"11:36:53 Flow: Fixed -&gt; 300 umol/s"
</t>
  </si>
  <si>
    <t xml:space="preserve">"11:33:27 Lamp: ParIn -&gt;  1250 uml"
</t>
  </si>
  <si>
    <t>11:33:02</t>
  </si>
  <si>
    <t xml:space="preserve">"11:30:01 Lamp: ParIn -&gt;  1000 uml"
</t>
  </si>
  <si>
    <t>11:29:36</t>
  </si>
  <si>
    <t xml:space="preserve">"11:30:01 Flow: Fixed -&gt; 300 umol/s"
</t>
  </si>
  <si>
    <t xml:space="preserve">"11:26:35 Lamp: ParIn -&gt;  750 uml"
</t>
  </si>
  <si>
    <t>11:26:10</t>
  </si>
  <si>
    <t xml:space="preserve">"11:26:34 Flow: Fixed -&gt; 300 umol/s"
</t>
  </si>
  <si>
    <t xml:space="preserve">"11:23:09 Lamp: ParIn -&gt;  500 uml"
</t>
  </si>
  <si>
    <t>11:22:44</t>
  </si>
  <si>
    <t xml:space="preserve">"11:23:09 Flow: Fixed -&gt; 300 umol/s"
</t>
  </si>
  <si>
    <t xml:space="preserve">"11:19:43 Lamp: ParIn -&gt;  300 uml"
</t>
  </si>
  <si>
    <t>11:19:18</t>
  </si>
  <si>
    <t xml:space="preserve">"11:19:43 Flow: Fixed -&gt; 300 umol/s"
</t>
  </si>
  <si>
    <t xml:space="preserve">"11:16:17 Lamp: ParIn -&gt;  150 uml"
</t>
  </si>
  <si>
    <t xml:space="preserve">"11:16:17 Flow: Fixed -&gt; 300 umol/s"
</t>
  </si>
  <si>
    <t xml:space="preserve">"11:12:51 Lamp: ParIn -&gt;  100 uml"
</t>
  </si>
  <si>
    <t>11:12:26</t>
  </si>
  <si>
    <t xml:space="preserve">"11:09:25 Lamp: ParIn -&gt;  50 uml"
</t>
  </si>
  <si>
    <t>11:09:00</t>
  </si>
  <si>
    <t xml:space="preserve">"11:09:25 Flow: Fixed -&gt; 300 umol/s"
</t>
  </si>
  <si>
    <t xml:space="preserve">"11:05:59 Lamp: ParIn -&gt;  25 uml"
</t>
  </si>
  <si>
    <t>11:05:34</t>
  </si>
  <si>
    <t xml:space="preserve">"11:05:59 Flow: Fixed -&gt; 300 umol/s"
</t>
  </si>
  <si>
    <t xml:space="preserve">"11:02:33 Lamp: ParIn -&gt;  0 uml"
</t>
  </si>
  <si>
    <t xml:space="preserve">"11:02:32 Coolers: Off"
</t>
  </si>
  <si>
    <t xml:space="preserve">"11:02:32 CO2 Mixer: CO2R -&gt; 400 uml"
</t>
  </si>
  <si>
    <t xml:space="preserve">"11:02:32 Lamp: Off"
</t>
  </si>
  <si>
    <t xml:space="preserve">"11:00:35 Launched AutoProg /User/Configs/AutoProgs/LightCurve2"
</t>
  </si>
  <si>
    <t>Wed Oct  6 2021 11:00:35</t>
  </si>
  <si>
    <t xml:space="preserve">"11:42:23 Flow: Fixed -&gt; 300 umol/s"
</t>
  </si>
  <si>
    <t xml:space="preserve">"11:42:23 Coolers: Off"
</t>
  </si>
  <si>
    <t xml:space="preserve">"11:42:23 CO2 Mixer: CO2R -&gt; 400 uml"
</t>
  </si>
  <si>
    <t xml:space="preserve">"11:42:23 Lamp: ParIn -&gt;  2000 uml"
</t>
  </si>
  <si>
    <t>11:42:01</t>
  </si>
  <si>
    <t xml:space="preserve">"11:39:00 Lamp: ParIn -&gt;  2000 uml"
</t>
  </si>
  <si>
    <t>11:38:38</t>
  </si>
  <si>
    <t xml:space="preserve">"11:39:00 Flow: Fixed -&gt; 300 umol/s"
</t>
  </si>
  <si>
    <t xml:space="preserve">"11:35:37 Lamp: ParIn -&gt;  1600 uml"
</t>
  </si>
  <si>
    <t>11:35:15</t>
  </si>
  <si>
    <t xml:space="preserve">"11:35:37 Flow: Fixed -&gt; 300 umol/s"
</t>
  </si>
  <si>
    <t xml:space="preserve">"11:32:14 Lamp: ParIn -&gt;  1250 uml"
</t>
  </si>
  <si>
    <t>11:31:52</t>
  </si>
  <si>
    <t xml:space="preserve">"11:32:13 Flow: Fixed -&gt; 300 umol/s"
</t>
  </si>
  <si>
    <t xml:space="preserve">"11:28:51 Lamp: ParIn -&gt;  1000 uml"
</t>
  </si>
  <si>
    <t>11:28:29</t>
  </si>
  <si>
    <t xml:space="preserve">"11:28:51 Flow: Fixed -&gt; 300 umol/s"
</t>
  </si>
  <si>
    <t xml:space="preserve">"11:25:28 Lamp: ParIn -&gt;  750 uml"
</t>
  </si>
  <si>
    <t>11:25:06</t>
  </si>
  <si>
    <t xml:space="preserve">"11:25:28 Flow: Fixed -&gt; 300 umol/s"
</t>
  </si>
  <si>
    <t xml:space="preserve">"11:22:05 Lamp: ParIn -&gt;  500 uml"
</t>
  </si>
  <si>
    <t>11:21:43</t>
  </si>
  <si>
    <t xml:space="preserve">"11:22:04 Flow: Fixed -&gt; 300 umol/s"
</t>
  </si>
  <si>
    <t xml:space="preserve">"11:18:42 Lamp: ParIn -&gt;  300 uml"
</t>
  </si>
  <si>
    <t>11:18:21</t>
  </si>
  <si>
    <t xml:space="preserve">"11:18:42 Flow: Fixed -&gt; 300 umol/s"
</t>
  </si>
  <si>
    <t xml:space="preserve">"11:15:20 Lamp: ParIn -&gt;  150 uml"
</t>
  </si>
  <si>
    <t>11:14:58</t>
  </si>
  <si>
    <t xml:space="preserve">"11:15:20 Flow: Fixed -&gt; 300 umol/s"
</t>
  </si>
  <si>
    <t xml:space="preserve">"11:11:57 Lamp: ParIn -&gt;  100 uml"
</t>
  </si>
  <si>
    <t>11:11:35</t>
  </si>
  <si>
    <t xml:space="preserve">"11:11:57 Flow: Fixed -&gt; 300 umol/s"
</t>
  </si>
  <si>
    <t xml:space="preserve">"11:08:34 Lamp: ParIn -&gt;  50 uml"
</t>
  </si>
  <si>
    <t>11:08:13</t>
  </si>
  <si>
    <t xml:space="preserve">"11:08:34 Flow: Fixed -&gt; 300 umol/s"
</t>
  </si>
  <si>
    <t xml:space="preserve">"11:05:12 Lamp: ParIn -&gt;  25 uml"
</t>
  </si>
  <si>
    <t>11:04:51</t>
  </si>
  <si>
    <t xml:space="preserve">"11:05:12 Flow: Fixed -&gt; 300 umol/s"
</t>
  </si>
  <si>
    <t xml:space="preserve">"11:01:50 Lamp: ParIn -&gt;  0 uml"
</t>
  </si>
  <si>
    <t xml:space="preserve">"11:01:49 Flow: Fixed -&gt; 300 umol/s"
</t>
  </si>
  <si>
    <t xml:space="preserve">"11:01:49 Coolers: Off"
</t>
  </si>
  <si>
    <t xml:space="preserve">"11:01:49 CO2 Mixer: CO2R -&gt; 400 uml"
</t>
  </si>
  <si>
    <t xml:space="preserve">"11:01:49 Lamp: Off"
</t>
  </si>
  <si>
    <t xml:space="preserve">"10:59:53 Launched AutoProg /User/Configs/AutoProgs/LightCurve2"
</t>
  </si>
  <si>
    <t>Wed Oct  6 2021 10:59:53</t>
  </si>
  <si>
    <t xml:space="preserve">"13:09:15 Flow: Fixed -&gt; 300 umol/s"
</t>
  </si>
  <si>
    <t xml:space="preserve">"13:09:15 Coolers: Off"
</t>
  </si>
  <si>
    <t xml:space="preserve">"13:09:15 CO2 Mixer: CO2R -&gt; 400 uml"
</t>
  </si>
  <si>
    <t xml:space="preserve">"13:09:15 Lamp: ParIn -&gt;  2000 uml"
</t>
  </si>
  <si>
    <t>13:08:53</t>
  </si>
  <si>
    <t xml:space="preserve">"13:05:52 Lamp: ParIn -&gt;  2000 uml"
</t>
  </si>
  <si>
    <t>13:05:30</t>
  </si>
  <si>
    <t xml:space="preserve">"13:05:52 Flow: Fixed -&gt; 300 umol/s"
</t>
  </si>
  <si>
    <t xml:space="preserve">"13:02:29 Lamp: ParIn -&gt;  1600 uml"
</t>
  </si>
  <si>
    <t xml:space="preserve">"13:02:29 Flow: Fixed -&gt; 300 umol/s"
</t>
  </si>
  <si>
    <t xml:space="preserve">"12:59:06 Lamp: ParIn -&gt;  1250 uml"
</t>
  </si>
  <si>
    <t>12:58:44</t>
  </si>
  <si>
    <t xml:space="preserve">"12:55:43 Lamp: ParIn -&gt;  1000 uml"
</t>
  </si>
  <si>
    <t>12:55:21</t>
  </si>
  <si>
    <t xml:space="preserve">"12:55:43 Flow: Fixed -&gt; 300 umol/s"
</t>
  </si>
  <si>
    <t xml:space="preserve">"12:52:20 Lamp: ParIn -&gt;  750 uml"
</t>
  </si>
  <si>
    <t>12:51:58</t>
  </si>
  <si>
    <t xml:space="preserve">"12:52:20 Flow: Fixed -&gt; 300 umol/s"
</t>
  </si>
  <si>
    <t xml:space="preserve">"12:48:57 Lamp: ParIn -&gt;  500 uml"
</t>
  </si>
  <si>
    <t>12:48:35</t>
  </si>
  <si>
    <t xml:space="preserve">"12:48:57 Flow: Fixed -&gt; 300 umol/s"
</t>
  </si>
  <si>
    <t xml:space="preserve">"12:45:34 Lamp: ParIn -&gt;  300 uml"
</t>
  </si>
  <si>
    <t>12:45:12</t>
  </si>
  <si>
    <t xml:space="preserve">"12:45:34 Flow: Fixed -&gt; 300 umol/s"
</t>
  </si>
  <si>
    <t xml:space="preserve">"12:42:11 Lamp: ParIn -&gt;  150 uml"
</t>
  </si>
  <si>
    <t>12:41:49</t>
  </si>
  <si>
    <t xml:space="preserve">"12:42:11 Flow: Fixed -&gt; 300 umol/s"
</t>
  </si>
  <si>
    <t xml:space="preserve">"12:38:48 Lamp: ParIn -&gt;  100 uml"
</t>
  </si>
  <si>
    <t>12:38:26</t>
  </si>
  <si>
    <t xml:space="preserve">"12:38:47 Flow: Fixed -&gt; 300 umol/s"
</t>
  </si>
  <si>
    <t xml:space="preserve">"12:35:25 Lamp: ParIn -&gt;  50 uml"
</t>
  </si>
  <si>
    <t>12:35:03</t>
  </si>
  <si>
    <t xml:space="preserve">"12:35:25 Flow: Fixed -&gt; 300 umol/s"
</t>
  </si>
  <si>
    <t xml:space="preserve">"12:32:02 Lamp: ParIn -&gt;  25 uml"
</t>
  </si>
  <si>
    <t>12:31:40</t>
  </si>
  <si>
    <t xml:space="preserve">"12:32:01 Flow: Fixed -&gt; 300 umol/s"
</t>
  </si>
  <si>
    <t xml:space="preserve">"12:28:39 Lamp: ParIn -&gt;  0 uml"
</t>
  </si>
  <si>
    <t xml:space="preserve">"12:28:39 Flow: Fixed -&gt; 300 umol/s"
</t>
  </si>
  <si>
    <t xml:space="preserve">"12:28:39 Coolers: Off"
</t>
  </si>
  <si>
    <t xml:space="preserve">"12:28:39 CO2 Mixer: CO2R -&gt; 400 uml"
</t>
  </si>
  <si>
    <t xml:space="preserve">"12:28:39 Lamp: Off"
</t>
  </si>
  <si>
    <t xml:space="preserve">"12:26:41 Launched AutoProg /User/Configs/AutoProgs/LightCurve2"
</t>
  </si>
  <si>
    <t>Wed Oct  6 2021 12:26:41</t>
  </si>
  <si>
    <t xml:space="preserve">"14:00:38 Flow: Fixed -&gt; 300 umol/s"
</t>
  </si>
  <si>
    <t xml:space="preserve">"14:00:38 Coolers: Off"
</t>
  </si>
  <si>
    <t xml:space="preserve">"14:00:38 CO2 Mixer: CO2R -&gt; 400 uml"
</t>
  </si>
  <si>
    <t xml:space="preserve">"14:00:38 Lamp: ParIn -&gt;  2000 uml"
</t>
  </si>
  <si>
    <t>14:00:15</t>
  </si>
  <si>
    <t xml:space="preserve">"13:57:14 Lamp: ParIn -&gt;  2000 uml"
</t>
  </si>
  <si>
    <t>13:56:51</t>
  </si>
  <si>
    <t xml:space="preserve">"13:57:14 Flow: Fixed -&gt; 300 umol/s"
</t>
  </si>
  <si>
    <t xml:space="preserve">"13:53:50 Lamp: ParIn -&gt;  1600 uml"
</t>
  </si>
  <si>
    <t>13:53:27</t>
  </si>
  <si>
    <t xml:space="preserve">"13:53:50 Flow: Fixed -&gt; 300 umol/s"
</t>
  </si>
  <si>
    <t xml:space="preserve">"13:50:26 Lamp: ParIn -&gt;  1250 uml"
</t>
  </si>
  <si>
    <t>13:50:02</t>
  </si>
  <si>
    <t xml:space="preserve">"13:50:25 Flow: Fixed -&gt; 300 umol/s"
</t>
  </si>
  <si>
    <t xml:space="preserve">"13:47:01 Lamp: ParIn -&gt;  1000 uml"
</t>
  </si>
  <si>
    <t>13:46:38</t>
  </si>
  <si>
    <t xml:space="preserve">"13:47:01 Flow: Fixed -&gt; 300 umol/s"
</t>
  </si>
  <si>
    <t xml:space="preserve">"13:43:37 Lamp: ParIn -&gt;  750 uml"
</t>
  </si>
  <si>
    <t>13:43:14</t>
  </si>
  <si>
    <t xml:space="preserve">"13:43:37 Flow: Fixed -&gt; 300 umol/s"
</t>
  </si>
  <si>
    <t xml:space="preserve">"13:40:13 Lamp: ParIn -&gt;  500 uml"
</t>
  </si>
  <si>
    <t>13:39:50</t>
  </si>
  <si>
    <t xml:space="preserve">"13:40:13 Flow: Fixed -&gt; 300 umol/s"
</t>
  </si>
  <si>
    <t xml:space="preserve">"13:36:49 Lamp: ParIn -&gt;  300 uml"
</t>
  </si>
  <si>
    <t>13:36:26</t>
  </si>
  <si>
    <t xml:space="preserve">"13:36:49 Flow: Fixed -&gt; 300 umol/s"
</t>
  </si>
  <si>
    <t xml:space="preserve">"13:33:25 Lamp: ParIn -&gt;  150 uml"
</t>
  </si>
  <si>
    <t>13:33:02</t>
  </si>
  <si>
    <t xml:space="preserve">"13:33:25 Flow: Fixed -&gt; 300 umol/s"
</t>
  </si>
  <si>
    <t xml:space="preserve">"13:30:01 Lamp: ParIn -&gt;  100 uml"
</t>
  </si>
  <si>
    <t>13:29:38</t>
  </si>
  <si>
    <t xml:space="preserve">"13:30:01 Flow: Fixed -&gt; 300 umol/s"
</t>
  </si>
  <si>
    <t xml:space="preserve">"13:26:37 Lamp: ParIn -&gt;  50 uml"
</t>
  </si>
  <si>
    <t>13:26:14</t>
  </si>
  <si>
    <t xml:space="preserve">"13:26:37 Flow: Fixed -&gt; 300 umol/s"
</t>
  </si>
  <si>
    <t xml:space="preserve">"13:23:13 Lamp: ParIn -&gt;  25 uml"
</t>
  </si>
  <si>
    <t>13:22:50</t>
  </si>
  <si>
    <t xml:space="preserve">"13:23:13 Flow: Fixed -&gt; 300 umol/s"
</t>
  </si>
  <si>
    <t xml:space="preserve">"13:19:49 Lamp: ParIn -&gt;  0 uml"
</t>
  </si>
  <si>
    <t xml:space="preserve">"13:19:49 Flow: Fixed -&gt; 300 umol/s"
</t>
  </si>
  <si>
    <t xml:space="preserve">"13:19:49 Coolers: Off"
</t>
  </si>
  <si>
    <t xml:space="preserve">"13:19:49 CO2 Mixer: CO2R -&gt; 400 uml"
</t>
  </si>
  <si>
    <t xml:space="preserve">"13:19:49 Lamp: Off"
</t>
  </si>
  <si>
    <t xml:space="preserve">"13:19:46 Launched AutoProg /User/Configs/AutoProgs/LightCurve2"
</t>
  </si>
  <si>
    <t>Thr Oct  7 2021 13:19:46</t>
  </si>
  <si>
    <t xml:space="preserve">"13:44:53 Flow: Fixed -&gt; 500 umol/s"
</t>
  </si>
  <si>
    <t xml:space="preserve">"13:44:53 Coolers: Off"
</t>
  </si>
  <si>
    <t xml:space="preserve">"13:44:53 CO2 Mixer: CO2R -&gt; 400 uml"
</t>
  </si>
  <si>
    <t xml:space="preserve">"13:44:53 Lamp: ParIn -&gt;  2000 uml"
</t>
  </si>
  <si>
    <t>13:44:30</t>
  </si>
  <si>
    <t xml:space="preserve">"13:41:29 Lamp: ParIn -&gt;  2000 uml"
</t>
  </si>
  <si>
    <t>13:41:06</t>
  </si>
  <si>
    <t xml:space="preserve">"13:41:28 Flow: Fixed -&gt; 500 umol/s"
</t>
  </si>
  <si>
    <t xml:space="preserve">"13:38:05 Lamp: ParIn -&gt;  1600 uml"
</t>
  </si>
  <si>
    <t>13:37:42</t>
  </si>
  <si>
    <t xml:space="preserve">"13:38:05 Flow: Fixed -&gt; 500 umol/s"
</t>
  </si>
  <si>
    <t xml:space="preserve">"13:34:41 Lamp: ParIn -&gt;  1250 uml"
</t>
  </si>
  <si>
    <t>13:34:18</t>
  </si>
  <si>
    <t xml:space="preserve">"13:34:41 Flow: Fixed -&gt; 500 umol/s"
</t>
  </si>
  <si>
    <t xml:space="preserve">"13:31:17 Lamp: ParIn -&gt;  1000 uml"
</t>
  </si>
  <si>
    <t xml:space="preserve">"13:31:17 Flow: Fixed -&gt; 500 umol/s"
</t>
  </si>
  <si>
    <t xml:space="preserve">"13:27:53 Lamp: ParIn -&gt;  750 uml"
</t>
  </si>
  <si>
    <t>13:27:30</t>
  </si>
  <si>
    <t xml:space="preserve">"13:27:53 Flow: Fixed -&gt; 500 umol/s"
</t>
  </si>
  <si>
    <t xml:space="preserve">"13:24:29 Lamp: ParIn -&gt;  500 uml"
</t>
  </si>
  <si>
    <t>13:24:06</t>
  </si>
  <si>
    <t xml:space="preserve">"13:24:29 Flow: Fixed -&gt; 500 umol/s"
</t>
  </si>
  <si>
    <t xml:space="preserve">"13:21:05 Lamp: ParIn -&gt;  300 uml"
</t>
  </si>
  <si>
    <t>13:20:42</t>
  </si>
  <si>
    <t xml:space="preserve">"13:21:05 Flow: Fixed -&gt; 500 umol/s"
</t>
  </si>
  <si>
    <t xml:space="preserve">"13:17:41 Lamp: ParIn -&gt;  150 uml"
</t>
  </si>
  <si>
    <t>13:17:18</t>
  </si>
  <si>
    <t xml:space="preserve">"13:17:41 Flow: Fixed -&gt; 500 umol/s"
</t>
  </si>
  <si>
    <t xml:space="preserve">"13:14:17 Lamp: ParIn -&gt;  100 uml"
</t>
  </si>
  <si>
    <t>13:13:54</t>
  </si>
  <si>
    <t xml:space="preserve">"13:14:17 Flow: Fixed -&gt; 500 umol/s"
</t>
  </si>
  <si>
    <t xml:space="preserve">"13:10:53 Lamp: ParIn -&gt;  50 uml"
</t>
  </si>
  <si>
    <t>13:10:30</t>
  </si>
  <si>
    <t xml:space="preserve">"13:10:52 Flow: Fixed -&gt; 500 umol/s"
</t>
  </si>
  <si>
    <t xml:space="preserve">"13:07:29 Lamp: ParIn -&gt;  25 uml"
</t>
  </si>
  <si>
    <t xml:space="preserve">"13:07:29 Flow: Fixed -&gt; 500 umol/s"
</t>
  </si>
  <si>
    <t xml:space="preserve">"13:04:05 Lamp: ParIn -&gt;  0 uml"
</t>
  </si>
  <si>
    <t xml:space="preserve">"13:04:05 Flow: Fixed -&gt; 500 umol/s"
</t>
  </si>
  <si>
    <t xml:space="preserve">"13:04:05 Coolers: Off"
</t>
  </si>
  <si>
    <t xml:space="preserve">"13:04:05 CO2 Mixer: CO2R -&gt; 400 uml"
</t>
  </si>
  <si>
    <t xml:space="preserve">"13:04:05 Lamp: Off"
</t>
  </si>
  <si>
    <t xml:space="preserve">"13:04:01 Launched AutoProg /User/Configs/AutoProgs/LightCurve2"
</t>
  </si>
  <si>
    <t>Thr Oct  7 2021 13:04:01</t>
  </si>
  <si>
    <t xml:space="preserve">"13:43:50 Flow: Fixed -&gt; 500 umol/s"
</t>
  </si>
  <si>
    <t xml:space="preserve">"13:43:50 Coolers: Off"
</t>
  </si>
  <si>
    <t xml:space="preserve">"13:43:50 CO2 Mixer: CO2R -&gt; 400 uml"
</t>
  </si>
  <si>
    <t xml:space="preserve">"13:43:50 Lamp: ParIn -&gt;  2000 uml"
</t>
  </si>
  <si>
    <t>13:43:29</t>
  </si>
  <si>
    <t xml:space="preserve">"13:40:28 Lamp: ParIn -&gt;  2000 uml"
</t>
  </si>
  <si>
    <t>13:40:07</t>
  </si>
  <si>
    <t xml:space="preserve">"13:40:28 Flow: Fixed -&gt; 500 umol/s"
</t>
  </si>
  <si>
    <t xml:space="preserve">"13:37:06 Lamp: ParIn -&gt;  1600 uml"
</t>
  </si>
  <si>
    <t>13:36:45</t>
  </si>
  <si>
    <t xml:space="preserve">"13:37:06 Flow: Fixed -&gt; 500 umol/s"
</t>
  </si>
  <si>
    <t xml:space="preserve">"13:33:44 Lamp: ParIn -&gt;  1250 uml"
</t>
  </si>
  <si>
    <t>13:33:23</t>
  </si>
  <si>
    <t xml:space="preserve">"13:33:44 Flow: Fixed -&gt; 500 umol/s"
</t>
  </si>
  <si>
    <t xml:space="preserve">"13:30:22 Lamp: ParIn -&gt;  1000 uml"
</t>
  </si>
  <si>
    <t>13:30:01</t>
  </si>
  <si>
    <t xml:space="preserve">"13:30:22 Flow: Fixed -&gt; 500 umol/s"
</t>
  </si>
  <si>
    <t xml:space="preserve">"13:27:00 Lamp: ParIn -&gt;  750 uml"
</t>
  </si>
  <si>
    <t>13:26:39</t>
  </si>
  <si>
    <t xml:space="preserve">"13:27:00 Flow: Fixed -&gt; 500 umol/s"
</t>
  </si>
  <si>
    <t xml:space="preserve">"13:23:38 Lamp: ParIn -&gt;  500 uml"
</t>
  </si>
  <si>
    <t>13:23:17</t>
  </si>
  <si>
    <t xml:space="preserve">"13:23:38 Flow: Fixed -&gt; 500 umol/s"
</t>
  </si>
  <si>
    <t xml:space="preserve">"13:20:16 Lamp: ParIn -&gt;  300 uml"
</t>
  </si>
  <si>
    <t>13:19:55</t>
  </si>
  <si>
    <t xml:space="preserve">"13:20:16 Flow: Fixed -&gt; 500 umol/s"
</t>
  </si>
  <si>
    <t xml:space="preserve">"13:16:54 Lamp: ParIn -&gt;  150 uml"
</t>
  </si>
  <si>
    <t>13:16:33</t>
  </si>
  <si>
    <t xml:space="preserve">"13:16:54 Flow: Fixed -&gt; 500 umol/s"
</t>
  </si>
  <si>
    <t xml:space="preserve">"13:13:32 Lamp: ParIn -&gt;  100 uml"
</t>
  </si>
  <si>
    <t>13:13:11</t>
  </si>
  <si>
    <t xml:space="preserve">"13:13:32 Flow: Fixed -&gt; 500 umol/s"
</t>
  </si>
  <si>
    <t xml:space="preserve">"13:10:10 Lamp: ParIn -&gt;  50 uml"
</t>
  </si>
  <si>
    <t>13:09:49</t>
  </si>
  <si>
    <t xml:space="preserve">"13:10:10 Flow: Fixed -&gt; 500 umol/s"
</t>
  </si>
  <si>
    <t xml:space="preserve">"13:06:48 Lamp: ParIn -&gt;  25 uml"
</t>
  </si>
  <si>
    <t>13:06:27</t>
  </si>
  <si>
    <t xml:space="preserve">"13:06:48 Flow: Fixed -&gt; 500 umol/s"
</t>
  </si>
  <si>
    <t xml:space="preserve">"13:03:26 Lamp: ParIn -&gt;  0 uml"
</t>
  </si>
  <si>
    <t xml:space="preserve">"13:03:26 Flow: Fixed -&gt; 500 umol/s"
</t>
  </si>
  <si>
    <t xml:space="preserve">"13:03:26 Coolers: Off"
</t>
  </si>
  <si>
    <t xml:space="preserve">"13:03:26 CO2 Mixer: CO2R -&gt; 400 uml"
</t>
  </si>
  <si>
    <t xml:space="preserve">"13:03:26 Lamp: Off"
</t>
  </si>
  <si>
    <t xml:space="preserve">"13:03:19 Launched AutoProg /User/Configs/AutoProgs/LightCurve2"
</t>
  </si>
  <si>
    <t>Thr Oct  7 2021 13:03:19</t>
  </si>
  <si>
    <t xml:space="preserve">"14:46:22 Flow: Fixed -&gt; 300 umol/s"
</t>
  </si>
  <si>
    <t xml:space="preserve">"14:46:22 Coolers: Off"
</t>
  </si>
  <si>
    <t xml:space="preserve">"14:46:22 CO2 Mixer: CO2R -&gt; 400 uml"
</t>
  </si>
  <si>
    <t xml:space="preserve">"14:46:22 Lamp: ParIn -&gt;  2000 uml"
</t>
  </si>
  <si>
    <t>14:45:59</t>
  </si>
  <si>
    <t xml:space="preserve">"14:42:58 Lamp: ParIn -&gt;  2000 uml"
</t>
  </si>
  <si>
    <t>14:42:35</t>
  </si>
  <si>
    <t xml:space="preserve">"14:42:58 Flow: Fixed -&gt; 300 umol/s"
</t>
  </si>
  <si>
    <t xml:space="preserve">"14:39:34 Lamp: ParIn -&gt;  1600 uml"
</t>
  </si>
  <si>
    <t>14:39:11</t>
  </si>
  <si>
    <t xml:space="preserve">"14:39:34 Flow: Fixed -&gt; 300 umol/s"
</t>
  </si>
  <si>
    <t xml:space="preserve">"14:36:10 Lamp: ParIn -&gt;  1250 uml"
</t>
  </si>
  <si>
    <t>14:35:47</t>
  </si>
  <si>
    <t xml:space="preserve">"14:36:10 Flow: Fixed -&gt; 300 umol/s"
</t>
  </si>
  <si>
    <t xml:space="preserve">"14:32:46 Lamp: ParIn -&gt;  1000 uml"
</t>
  </si>
  <si>
    <t>14:32:23</t>
  </si>
  <si>
    <t xml:space="preserve">"14:32:46 Flow: Fixed -&gt; 300 umol/s"
</t>
  </si>
  <si>
    <t xml:space="preserve">"14:29:22 Lamp: ParIn -&gt;  750 uml"
</t>
  </si>
  <si>
    <t>14:28:59</t>
  </si>
  <si>
    <t xml:space="preserve">"14:29:22 Flow: Fixed -&gt; 300 umol/s"
</t>
  </si>
  <si>
    <t xml:space="preserve">"14:25:58 Lamp: ParIn -&gt;  500 uml"
</t>
  </si>
  <si>
    <t>14:25:35</t>
  </si>
  <si>
    <t xml:space="preserve">"14:25:58 Flow: Fixed -&gt; 300 umol/s"
</t>
  </si>
  <si>
    <t xml:space="preserve">"14:22:34 Lamp: ParIn -&gt;  300 uml"
</t>
  </si>
  <si>
    <t xml:space="preserve">"14:22:34 Flow: Fixed -&gt; 300 umol/s"
</t>
  </si>
  <si>
    <t xml:space="preserve">"14:19:10 Lamp: ParIn -&gt;  150 uml"
</t>
  </si>
  <si>
    <t>14:18:47</t>
  </si>
  <si>
    <t xml:space="preserve">"14:15:46 Lamp: ParIn -&gt;  100 uml"
</t>
  </si>
  <si>
    <t>14:15:23</t>
  </si>
  <si>
    <t xml:space="preserve">"14:15:46 Flow: Fixed -&gt; 300 umol/s"
</t>
  </si>
  <si>
    <t xml:space="preserve">"14:12:22 Lamp: ParIn -&gt;  50 uml"
</t>
  </si>
  <si>
    <t>14:11:59</t>
  </si>
  <si>
    <t xml:space="preserve">"14:12:22 Flow: Fixed -&gt; 300 umol/s"
</t>
  </si>
  <si>
    <t xml:space="preserve">"14:08:58 Lamp: ParIn -&gt;  25 uml"
</t>
  </si>
  <si>
    <t>14:08:35</t>
  </si>
  <si>
    <t xml:space="preserve">"14:08:58 Flow: Fixed -&gt; 300 umol/s"
</t>
  </si>
  <si>
    <t xml:space="preserve">"14:05:34 Lamp: ParIn -&gt;  0 uml"
</t>
  </si>
  <si>
    <t xml:space="preserve">"14:05:34 Flow: Fixed -&gt; 300 umol/s"
</t>
  </si>
  <si>
    <t xml:space="preserve">"14:05:34 Coolers: Off"
</t>
  </si>
  <si>
    <t xml:space="preserve">"14:05:34 CO2 Mixer: CO2R -&gt; 400 uml"
</t>
  </si>
  <si>
    <t xml:space="preserve">"14:05:34 Lamp: Off"
</t>
  </si>
  <si>
    <t xml:space="preserve">"14:04:27 Launched AutoProg /User/Configs/AutoProgs/LightCurve2"
</t>
  </si>
  <si>
    <t>Thr Oct  7 2021 14:04:27</t>
  </si>
  <si>
    <t xml:space="preserve">"15:33:06 Flow: Fixed -&gt; 300 umol/s"
</t>
  </si>
  <si>
    <t xml:space="preserve">"15:33:06 Coolers: Off"
</t>
  </si>
  <si>
    <t xml:space="preserve">"15:33:06 CO2 Mixer: CO2R -&gt; 400 uml"
</t>
  </si>
  <si>
    <t xml:space="preserve">"15:33:06 Lamp: ParIn -&gt;  2000 uml"
</t>
  </si>
  <si>
    <t xml:space="preserve">"15:29:42 Lamp: ParIn -&gt;  2000 uml"
</t>
  </si>
  <si>
    <t>15:29:19</t>
  </si>
  <si>
    <t xml:space="preserve">"15:26:18 Lamp: ParIn -&gt;  1600 uml"
</t>
  </si>
  <si>
    <t>15:25:55</t>
  </si>
  <si>
    <t xml:space="preserve">"15:26:18 Flow: Fixed -&gt; 300 umol/s"
</t>
  </si>
  <si>
    <t xml:space="preserve">"15:22:54 Lamp: ParIn -&gt;  1250 uml"
</t>
  </si>
  <si>
    <t>15:22:31</t>
  </si>
  <si>
    <t xml:space="preserve">"15:22:54 Flow: Fixed -&gt; 300 umol/s"
</t>
  </si>
  <si>
    <t xml:space="preserve">"15:19:30 Lamp: ParIn -&gt;  1000 uml"
</t>
  </si>
  <si>
    <t>15:19:07</t>
  </si>
  <si>
    <t xml:space="preserve">"15:19:30 Flow: Fixed -&gt; 300 umol/s"
</t>
  </si>
  <si>
    <t xml:space="preserve">"15:16:06 Lamp: ParIn -&gt;  750 uml"
</t>
  </si>
  <si>
    <t>15:15:43</t>
  </si>
  <si>
    <t xml:space="preserve">"15:16:06 Flow: Fixed -&gt; 300 umol/s"
</t>
  </si>
  <si>
    <t xml:space="preserve">"15:12:42 Lamp: ParIn -&gt;  500 uml"
</t>
  </si>
  <si>
    <t>15:12:19</t>
  </si>
  <si>
    <t xml:space="preserve">"15:12:42 Flow: Fixed -&gt; 300 umol/s"
</t>
  </si>
  <si>
    <t xml:space="preserve">"15:09:18 Lamp: ParIn -&gt;  300 uml"
</t>
  </si>
  <si>
    <t>15:08:55</t>
  </si>
  <si>
    <t xml:space="preserve">"15:09:18 Flow: Fixed -&gt; 300 umol/s"
</t>
  </si>
  <si>
    <t xml:space="preserve">"15:05:54 Lamp: ParIn -&gt;  150 uml"
</t>
  </si>
  <si>
    <t>15:05:31</t>
  </si>
  <si>
    <t xml:space="preserve">"15:05:54 Flow: Fixed -&gt; 300 umol/s"
</t>
  </si>
  <si>
    <t xml:space="preserve">"15:02:30 Lamp: ParIn -&gt;  100 uml"
</t>
  </si>
  <si>
    <t>15:02:07</t>
  </si>
  <si>
    <t xml:space="preserve">"15:02:30 Flow: Fixed -&gt; 300 umol/s"
</t>
  </si>
  <si>
    <t xml:space="preserve">"14:59:06 Lamp: ParIn -&gt;  50 uml"
</t>
  </si>
  <si>
    <t>14:58:43</t>
  </si>
  <si>
    <t xml:space="preserve">"14:59:06 Flow: Fixed -&gt; 300 umol/s"
</t>
  </si>
  <si>
    <t xml:space="preserve">"14:55:42 Lamp: ParIn -&gt;  25 uml"
</t>
  </si>
  <si>
    <t>14:55:19</t>
  </si>
  <si>
    <t xml:space="preserve">"14:55:42 Flow: Fixed -&gt; 300 umol/s"
</t>
  </si>
  <si>
    <t xml:space="preserve">"14:52:18 Lamp: ParIn -&gt;  0 uml"
</t>
  </si>
  <si>
    <t xml:space="preserve">"14:52:18 Flow: Fixed -&gt; 300 umol/s"
</t>
  </si>
  <si>
    <t xml:space="preserve">"14:52:18 Coolers: Off"
</t>
  </si>
  <si>
    <t xml:space="preserve">"14:52:18 CO2 Mixer: CO2R -&gt; 400 uml"
</t>
  </si>
  <si>
    <t xml:space="preserve">"14:52:18 Lamp: Off"
</t>
  </si>
  <si>
    <t xml:space="preserve">"14:50:35 Launched AutoProg /User/Configs/AutoProgs/LightCurve2"
</t>
  </si>
  <si>
    <t>Thr Oct  7 2021 14:50:35</t>
  </si>
  <si>
    <t xml:space="preserve">"16:18:04 Flow: Fixed -&gt; 300 umol/s"
</t>
  </si>
  <si>
    <t xml:space="preserve">"16:18:04 Coolers: Off"
</t>
  </si>
  <si>
    <t xml:space="preserve">"16:18:04 CO2 Mixer: CO2R -&gt; 400 uml"
</t>
  </si>
  <si>
    <t xml:space="preserve">"16:18:04 Lamp: ParIn -&gt;  2000 uml"
</t>
  </si>
  <si>
    <t>16:17:40</t>
  </si>
  <si>
    <t xml:space="preserve">"16:18:03 Flow: Fixed -&gt; 300 umol/s"
</t>
  </si>
  <si>
    <t xml:space="preserve">"16:14:39 Lamp: ParIn -&gt;  2000 uml"
</t>
  </si>
  <si>
    <t>16:14:16</t>
  </si>
  <si>
    <t xml:space="preserve">"16:14:39 Flow: Fixed -&gt; 300 umol/s"
</t>
  </si>
  <si>
    <t xml:space="preserve">"16:11:15 Lamp: ParIn -&gt;  1600 uml"
</t>
  </si>
  <si>
    <t>16:10:52</t>
  </si>
  <si>
    <t xml:space="preserve">"16:11:15 Flow: Fixed -&gt; 300 umol/s"
</t>
  </si>
  <si>
    <t xml:space="preserve">"16:07:51 Lamp: ParIn -&gt;  1250 uml"
</t>
  </si>
  <si>
    <t>16:07:28</t>
  </si>
  <si>
    <t xml:space="preserve">"16:07:51 Flow: Fixed -&gt; 300 umol/s"
</t>
  </si>
  <si>
    <t xml:space="preserve">"16:04:27 Lamp: ParIn -&gt;  1000 uml"
</t>
  </si>
  <si>
    <t>16:04:04</t>
  </si>
  <si>
    <t xml:space="preserve">"16:04:27 Flow: Fixed -&gt; 300 umol/s"
</t>
  </si>
  <si>
    <t xml:space="preserve">"16:01:03 Lamp: ParIn -&gt;  750 uml"
</t>
  </si>
  <si>
    <t>16:00:40</t>
  </si>
  <si>
    <t xml:space="preserve">"16:01:03 Flow: Fixed -&gt; 300 umol/s"
</t>
  </si>
  <si>
    <t xml:space="preserve">"15:57:39 Lamp: ParIn -&gt;  500 uml"
</t>
  </si>
  <si>
    <t>15:57:16</t>
  </si>
  <si>
    <t xml:space="preserve">"15:57:39 Flow: Fixed -&gt; 300 umol/s"
</t>
  </si>
  <si>
    <t xml:space="preserve">"15:54:15 Lamp: ParIn -&gt;  300 uml"
</t>
  </si>
  <si>
    <t>15:53:52</t>
  </si>
  <si>
    <t xml:space="preserve">"15:54:15 Flow: Fixed -&gt; 300 umol/s"
</t>
  </si>
  <si>
    <t xml:space="preserve">"15:50:51 Lamp: ParIn -&gt;  150 uml"
</t>
  </si>
  <si>
    <t xml:space="preserve">"15:50:51 Flow: Fixed -&gt; 300 umol/s"
</t>
  </si>
  <si>
    <t xml:space="preserve">"15:47:27 Lamp: ParIn -&gt;  100 uml"
</t>
  </si>
  <si>
    <t>15:47:04</t>
  </si>
  <si>
    <t xml:space="preserve">"15:44:03 Lamp: ParIn -&gt;  50 uml"
</t>
  </si>
  <si>
    <t>15:43:40</t>
  </si>
  <si>
    <t xml:space="preserve">"15:40:39 Lamp: ParIn -&gt;  25 uml"
</t>
  </si>
  <si>
    <t>15:40:16</t>
  </si>
  <si>
    <t xml:space="preserve">"15:40:39 Flow: Fixed -&gt; 300 umol/s"
</t>
  </si>
  <si>
    <t xml:space="preserve">"15:37:15 Lamp: ParIn -&gt;  0 uml"
</t>
  </si>
  <si>
    <t xml:space="preserve">"15:37:15 Flow: Fixed -&gt; 300 umol/s"
</t>
  </si>
  <si>
    <t xml:space="preserve">"15:37:15 Coolers: Off"
</t>
  </si>
  <si>
    <t xml:space="preserve">"15:37:15 CO2 Mixer: CO2R -&gt; 400 uml"
</t>
  </si>
  <si>
    <t xml:space="preserve">"15:37:15 Lamp: Off"
</t>
  </si>
  <si>
    <t xml:space="preserve">"15:36:07 Launched AutoProg /User/Configs/AutoProgs/LightCurve2"
</t>
  </si>
  <si>
    <t>Thr Oct  7 2021 15:36:06</t>
  </si>
  <si>
    <t xml:space="preserve">"17:03:25 Flow: Fixed -&gt; 300 umol/s"
</t>
  </si>
  <si>
    <t xml:space="preserve">"17:03:24 Coolers: Off"
</t>
  </si>
  <si>
    <t xml:space="preserve">"17:03:24 CO2 Mixer: CO2R -&gt; 400 uml"
</t>
  </si>
  <si>
    <t xml:space="preserve">"17:03:24 Lamp: ParIn -&gt;  2000 uml"
</t>
  </si>
  <si>
    <t>17:03:01</t>
  </si>
  <si>
    <t xml:space="preserve">"17:03:24 Flow: Fixed -&gt; 300 umol/s"
</t>
  </si>
  <si>
    <t xml:space="preserve">"17:00:00 Lamp: ParIn -&gt;  2000 uml"
</t>
  </si>
  <si>
    <t>16:59:37</t>
  </si>
  <si>
    <t xml:space="preserve">"17:00:00 Flow: Fixed -&gt; 300 umol/s"
</t>
  </si>
  <si>
    <t xml:space="preserve">"16:56:36 Lamp: ParIn -&gt;  1600 uml"
</t>
  </si>
  <si>
    <t>16:56:13</t>
  </si>
  <si>
    <t xml:space="preserve">"16:56:36 Flow: Fixed -&gt; 300 umol/s"
</t>
  </si>
  <si>
    <t xml:space="preserve">"16:53:12 Lamp: ParIn -&gt;  1250 uml"
</t>
  </si>
  <si>
    <t>16:52:49</t>
  </si>
  <si>
    <t xml:space="preserve">"16:53:11 Flow: Fixed -&gt; 300 umol/s"
</t>
  </si>
  <si>
    <t xml:space="preserve">"16:49:48 Lamp: ParIn -&gt;  1000 uml"
</t>
  </si>
  <si>
    <t>16:49:25</t>
  </si>
  <si>
    <t xml:space="preserve">"16:49:48 Flow: Fixed -&gt; 300 umol/s"
</t>
  </si>
  <si>
    <t xml:space="preserve">"16:46:24 Lamp: ParIn -&gt;  750 uml"
</t>
  </si>
  <si>
    <t>16:46:01</t>
  </si>
  <si>
    <t xml:space="preserve">"16:46:23 Flow: Fixed -&gt; 300 umol/s"
</t>
  </si>
  <si>
    <t xml:space="preserve">"16:43:00 Lamp: ParIn -&gt;  500 uml"
</t>
  </si>
  <si>
    <t>16:42:37</t>
  </si>
  <si>
    <t xml:space="preserve">"16:43:00 Flow: Fixed -&gt; 300 umol/s"
</t>
  </si>
  <si>
    <t xml:space="preserve">"16:39:36 Lamp: ParIn -&gt;  300 uml"
</t>
  </si>
  <si>
    <t>16:39:13</t>
  </si>
  <si>
    <t xml:space="preserve">"16:39:36 Flow: Fixed -&gt; 300 umol/s"
</t>
  </si>
  <si>
    <t xml:space="preserve">"16:36:12 Lamp: ParIn -&gt;  150 uml"
</t>
  </si>
  <si>
    <t xml:space="preserve">"16:36:12 Flow: Fixed -&gt; 300 umol/s"
</t>
  </si>
  <si>
    <t xml:space="preserve">"16:32:48 Lamp: ParIn -&gt;  100 uml"
</t>
  </si>
  <si>
    <t>16:32:25</t>
  </si>
  <si>
    <t xml:space="preserve">"16:32:48 Flow: Fixed -&gt; 300 umol/s"
</t>
  </si>
  <si>
    <t xml:space="preserve">"16:29:24 Lamp: ParIn -&gt;  50 uml"
</t>
  </si>
  <si>
    <t>16:29:01</t>
  </si>
  <si>
    <t xml:space="preserve">"16:29:24 Flow: Fixed -&gt; 300 umol/s"
</t>
  </si>
  <si>
    <t xml:space="preserve">"16:26:00 Lamp: ParIn -&gt;  25 uml"
</t>
  </si>
  <si>
    <t>16:25:37</t>
  </si>
  <si>
    <t xml:space="preserve">"16:26:00 Flow: Fixed -&gt; 300 umol/s"
</t>
  </si>
  <si>
    <t xml:space="preserve">"16:22:36 Lamp: ParIn -&gt;  0 uml"
</t>
  </si>
  <si>
    <t xml:space="preserve">"16:22:36 Flow: Fixed -&gt; 300 umol/s"
</t>
  </si>
  <si>
    <t xml:space="preserve">"16:22:36 Coolers: Off"
</t>
  </si>
  <si>
    <t xml:space="preserve">"16:22:36 CO2 Mixer: CO2R -&gt; 400 uml"
</t>
  </si>
  <si>
    <t xml:space="preserve">"16:22:36 Lamp: Off"
</t>
  </si>
  <si>
    <t xml:space="preserve">"16:21:55 Launched AutoProg /User/Configs/AutoProgs/LightCurve2"
</t>
  </si>
  <si>
    <t>Thr Oct  7 2021 16:21:55</t>
  </si>
  <si>
    <t xml:space="preserve">"17:49:13 Flow: Fixed -&gt; 300 umol/s"
</t>
  </si>
  <si>
    <t xml:space="preserve">"17:49:13 Coolers: Off"
</t>
  </si>
  <si>
    <t xml:space="preserve">"17:49:13 CO2 Mixer: CO2R -&gt; 400 uml"
</t>
  </si>
  <si>
    <t xml:space="preserve">"17:49:12 Lamp: ParIn -&gt;  2000 uml"
</t>
  </si>
  <si>
    <t>17:48:50</t>
  </si>
  <si>
    <t xml:space="preserve">"17:49:12 Flow: Fixed -&gt; 300 umol/s"
</t>
  </si>
  <si>
    <t xml:space="preserve">"17:45:49 Lamp: ParIn -&gt;  2000 uml"
</t>
  </si>
  <si>
    <t>17:45:26</t>
  </si>
  <si>
    <t xml:space="preserve">"17:45:49 Flow: Fixed -&gt; 300 umol/s"
</t>
  </si>
  <si>
    <t xml:space="preserve">"17:42:25 Lamp: ParIn -&gt;  1600 uml"
</t>
  </si>
  <si>
    <t>17:42:02</t>
  </si>
  <si>
    <t xml:space="preserve">"17:42:24 Flow: Fixed -&gt; 300 umol/s"
</t>
  </si>
  <si>
    <t xml:space="preserve">"17:39:01 Lamp: ParIn -&gt;  1250 uml"
</t>
  </si>
  <si>
    <t>17:38:38</t>
  </si>
  <si>
    <t xml:space="preserve">"17:39:01 Flow: Fixed -&gt; 300 umol/s"
</t>
  </si>
  <si>
    <t xml:space="preserve">"17:35:37 Lamp: ParIn -&gt;  1000 uml"
</t>
  </si>
  <si>
    <t>17:35:14</t>
  </si>
  <si>
    <t xml:space="preserve">"17:35:37 Flow: Fixed -&gt; 300 umol/s"
</t>
  </si>
  <si>
    <t xml:space="preserve">"17:32:13 Lamp: ParIn -&gt;  750 uml"
</t>
  </si>
  <si>
    <t>17:31:50</t>
  </si>
  <si>
    <t xml:space="preserve">"17:32:13 Flow: Fixed -&gt; 300 umol/s"
</t>
  </si>
  <si>
    <t xml:space="preserve">"17:28:49 Lamp: ParIn -&gt;  500 uml"
</t>
  </si>
  <si>
    <t>17:28:27</t>
  </si>
  <si>
    <t xml:space="preserve">"17:28:49 Flow: Fixed -&gt; 300 umol/s"
</t>
  </si>
  <si>
    <t xml:space="preserve">"17:25:26 Lamp: ParIn -&gt;  300 uml"
</t>
  </si>
  <si>
    <t>17:25:04</t>
  </si>
  <si>
    <t xml:space="preserve">"17:25:26 Flow: Fixed -&gt; 300 umol/s"
</t>
  </si>
  <si>
    <t xml:space="preserve">"17:22:02 Lamp: ParIn -&gt;  150 uml"
</t>
  </si>
  <si>
    <t>17:21:40</t>
  </si>
  <si>
    <t xml:space="preserve">"17:22:02 Flow: Fixed -&gt; 300 umol/s"
</t>
  </si>
  <si>
    <t xml:space="preserve">"17:18:39 Lamp: ParIn -&gt;  100 uml"
</t>
  </si>
  <si>
    <t>17:18:17</t>
  </si>
  <si>
    <t xml:space="preserve">"17:18:39 Flow: Fixed -&gt; 300 umol/s"
</t>
  </si>
  <si>
    <t xml:space="preserve">"17:15:16 Lamp: ParIn -&gt;  50 uml"
</t>
  </si>
  <si>
    <t>17:14:53</t>
  </si>
  <si>
    <t xml:space="preserve">"17:15:16 Flow: Fixed -&gt; 300 umol/s"
</t>
  </si>
  <si>
    <t xml:space="preserve">"17:11:52 Lamp: ParIn -&gt;  25 uml"
</t>
  </si>
  <si>
    <t>17:11:29</t>
  </si>
  <si>
    <t xml:space="preserve">"17:11:52 Flow: Fixed -&gt; 300 umol/s"
</t>
  </si>
  <si>
    <t xml:space="preserve">"17:08:28 Lamp: ParIn -&gt;  0 uml"
</t>
  </si>
  <si>
    <t xml:space="preserve">"17:08:28 Flow: Fixed -&gt; 300 umol/s"
</t>
  </si>
  <si>
    <t xml:space="preserve">"17:08:28 Coolers: Off"
</t>
  </si>
  <si>
    <t xml:space="preserve">"17:08:28 CO2 Mixer: CO2R -&gt; 400 uml"
</t>
  </si>
  <si>
    <t xml:space="preserve">"17:08:28 Lamp: Off"
</t>
  </si>
  <si>
    <t xml:space="preserve">"17:07:28 Launched AutoProg /User/Configs/AutoProgs/LightCurve2"
</t>
  </si>
  <si>
    <t>Thr Oct  7 2021 17:07:28</t>
  </si>
  <si>
    <t xml:space="preserve">"10:15:15 Flow: Fixed -&gt; 300 umol/s"
</t>
  </si>
  <si>
    <t xml:space="preserve">"10:15:15 Coolers: Off"
</t>
  </si>
  <si>
    <t xml:space="preserve">"10:15:15 CO2 Mixer: CO2R -&gt; 400 uml"
</t>
  </si>
  <si>
    <t xml:space="preserve">"10:15:15 Lamp: ParIn -&gt;  2000 uml"
</t>
  </si>
  <si>
    <t>10:14:50</t>
  </si>
  <si>
    <t xml:space="preserve">"10:11:49 Lamp: ParIn -&gt;  2000 uml"
</t>
  </si>
  <si>
    <t>10:11:24</t>
  </si>
  <si>
    <t xml:space="preserve">"10:11:48 Flow: Fixed -&gt; 300 umol/s"
</t>
  </si>
  <si>
    <t xml:space="preserve">"10:08:23 Lamp: ParIn -&gt;  1600 uml"
</t>
  </si>
  <si>
    <t>10:07:59</t>
  </si>
  <si>
    <t xml:space="preserve">"10:08:23 Flow: Fixed -&gt; 300 umol/s"
</t>
  </si>
  <si>
    <t xml:space="preserve">"10:04:58 Lamp: ParIn -&gt;  1250 uml"
</t>
  </si>
  <si>
    <t>10:04:34</t>
  </si>
  <si>
    <t xml:space="preserve">"10:04:58 Flow: Fixed -&gt; 300 umol/s"
</t>
  </si>
  <si>
    <t xml:space="preserve">"10:01:33 Lamp: ParIn -&gt;  1000 uml"
</t>
  </si>
  <si>
    <t>10:01:09</t>
  </si>
  <si>
    <t xml:space="preserve">"10:01:33 Flow: Fixed -&gt; 300 umol/s"
</t>
  </si>
  <si>
    <t xml:space="preserve">"09:58:08 Lamp: ParIn -&gt;  750 uml"
</t>
  </si>
  <si>
    <t>09:57:44</t>
  </si>
  <si>
    <t xml:space="preserve">"09:58:08 Flow: Fixed -&gt; 300 umol/s"
</t>
  </si>
  <si>
    <t xml:space="preserve">"09:54:43 Lamp: ParIn -&gt;  500 uml"
</t>
  </si>
  <si>
    <t>09:54:19</t>
  </si>
  <si>
    <t xml:space="preserve">"09:54:42 Flow: Fixed -&gt; 300 umol/s"
</t>
  </si>
  <si>
    <t xml:space="preserve">"09:51:18 Lamp: ParIn -&gt;  300 uml"
</t>
  </si>
  <si>
    <t>09:50:54</t>
  </si>
  <si>
    <t xml:space="preserve">"09:51:18 Flow: Fixed -&gt; 300 umol/s"
</t>
  </si>
  <si>
    <t xml:space="preserve">"09:47:53 Lamp: ParIn -&gt;  150 uml"
</t>
  </si>
  <si>
    <t>09:47:29</t>
  </si>
  <si>
    <t xml:space="preserve">"09:47:52 Flow: Fixed -&gt; 300 umol/s"
</t>
  </si>
  <si>
    <t xml:space="preserve">"09:44:28 Lamp: ParIn -&gt;  100 uml"
</t>
  </si>
  <si>
    <t>09:44:04</t>
  </si>
  <si>
    <t xml:space="preserve">"09:44:28 Flow: Fixed -&gt; 300 umol/s"
</t>
  </si>
  <si>
    <t xml:space="preserve">"09:41:03 Lamp: ParIn -&gt;  50 uml"
</t>
  </si>
  <si>
    <t>09:40:39</t>
  </si>
  <si>
    <t xml:space="preserve">"09:41:02 Flow: Fixed -&gt; 300 umol/s"
</t>
  </si>
  <si>
    <t xml:space="preserve">"09:37:38 Lamp: ParIn -&gt;  25 uml"
</t>
  </si>
  <si>
    <t>09:37:14</t>
  </si>
  <si>
    <t xml:space="preserve">"09:37:38 Flow: Fixed -&gt; 300 umol/s"
</t>
  </si>
  <si>
    <t xml:space="preserve">"09:34:13 Lamp: ParIn -&gt;  0 uml"
</t>
  </si>
  <si>
    <t xml:space="preserve">"09:34:13 Flow: Fixed -&gt; 300 umol/s"
</t>
  </si>
  <si>
    <t xml:space="preserve">"09:34:13 Coolers: Off"
</t>
  </si>
  <si>
    <t xml:space="preserve">"09:34:13 CO2 Mixer: CO2R -&gt; 400 uml"
</t>
  </si>
  <si>
    <t xml:space="preserve">"09:34:13 Lamp: Off"
</t>
  </si>
  <si>
    <t xml:space="preserve">"09:33:22 Launched AutoProg /User/Configs/AutoProgs/LightCurve2"
</t>
  </si>
  <si>
    <t>Tue Oct  5 2021 09:33:21</t>
  </si>
  <si>
    <t xml:space="preserve">"10:14:10 Flow: Fixed -&gt; 300 umol/s"
</t>
  </si>
  <si>
    <t xml:space="preserve">"10:14:10 Coolers: Off"
</t>
  </si>
  <si>
    <t xml:space="preserve">"10:14:10 CO2 Mixer: CO2R -&gt; 400 uml"
</t>
  </si>
  <si>
    <t xml:space="preserve">"10:14:10 Lamp: ParIn -&gt;  2000 uml"
</t>
  </si>
  <si>
    <t>10:13:48</t>
  </si>
  <si>
    <t xml:space="preserve">"10:10:47 Lamp: ParIn -&gt;  2000 uml"
</t>
  </si>
  <si>
    <t>10:10:25</t>
  </si>
  <si>
    <t xml:space="preserve">"10:10:47 Flow: Fixed -&gt; 300 umol/s"
</t>
  </si>
  <si>
    <t xml:space="preserve">"10:07:24 Lamp: ParIn -&gt;  1600 uml"
</t>
  </si>
  <si>
    <t>10:07:02</t>
  </si>
  <si>
    <t xml:space="preserve">"10:07:24 Flow: Fixed -&gt; 300 umol/s"
</t>
  </si>
  <si>
    <t xml:space="preserve">"10:04:01 Lamp: ParIn -&gt;  1250 uml"
</t>
  </si>
  <si>
    <t>10:03:39</t>
  </si>
  <si>
    <t xml:space="preserve">"10:04:01 Flow: Fixed -&gt; 300 umol/s"
</t>
  </si>
  <si>
    <t xml:space="preserve">"10:00:38 Lamp: ParIn -&gt;  1000 uml"
</t>
  </si>
  <si>
    <t>10:00:15</t>
  </si>
  <si>
    <t xml:space="preserve">"10:00:37 Flow: Fixed -&gt; 300 umol/s"
</t>
  </si>
  <si>
    <t xml:space="preserve">"09:57:14 Lamp: ParIn -&gt;  750 uml"
</t>
  </si>
  <si>
    <t>09:56:52</t>
  </si>
  <si>
    <t xml:space="preserve">"09:57:14 Flow: Fixed -&gt; 300 umol/s"
</t>
  </si>
  <si>
    <t xml:space="preserve">"09:53:51 Lamp: ParIn -&gt;  500 uml"
</t>
  </si>
  <si>
    <t>09:53:29</t>
  </si>
  <si>
    <t xml:space="preserve">"09:53:50 Flow: Fixed -&gt; 300 umol/s"
</t>
  </si>
  <si>
    <t xml:space="preserve">"09:50:28 Lamp: ParIn -&gt;  300 uml"
</t>
  </si>
  <si>
    <t>09:50:06</t>
  </si>
  <si>
    <t xml:space="preserve">"09:50:28 Flow: Fixed -&gt; 300 umol/s"
</t>
  </si>
  <si>
    <t xml:space="preserve">"09:47:05 Lamp: ParIn -&gt;  150 uml"
</t>
  </si>
  <si>
    <t>09:46:43</t>
  </si>
  <si>
    <t xml:space="preserve">"09:47:05 Flow: Fixed -&gt; 300 umol/s"
</t>
  </si>
  <si>
    <t xml:space="preserve">"09:43:42 Lamp: ParIn -&gt;  100 uml"
</t>
  </si>
  <si>
    <t>09:43:20</t>
  </si>
  <si>
    <t xml:space="preserve">"09:43:42 Flow: Fixed -&gt; 300 umol/s"
</t>
  </si>
  <si>
    <t xml:space="preserve">"09:40:19 Lamp: ParIn -&gt;  50 uml"
</t>
  </si>
  <si>
    <t>09:39:57</t>
  </si>
  <si>
    <t xml:space="preserve">"09:40:18 Flow: Fixed -&gt; 300 umol/s"
</t>
  </si>
  <si>
    <t xml:space="preserve">"09:36:56 Lamp: ParIn -&gt;  25 uml"
</t>
  </si>
  <si>
    <t>09:36:34</t>
  </si>
  <si>
    <t xml:space="preserve">"09:36:56 Flow: Fixed -&gt; 300 umol/s"
</t>
  </si>
  <si>
    <t xml:space="preserve">"09:33:33 Lamp: ParIn -&gt;  0 uml"
</t>
  </si>
  <si>
    <t xml:space="preserve">"09:33:33 Flow: Fixed -&gt; 300 umol/s"
</t>
  </si>
  <si>
    <t xml:space="preserve">"09:33:33 Coolers: Off"
</t>
  </si>
  <si>
    <t xml:space="preserve">"09:33:33 CO2 Mixer: CO2R -&gt; 400 uml"
</t>
  </si>
  <si>
    <t xml:space="preserve">"09:33:33 Lamp: Off"
</t>
  </si>
  <si>
    <t xml:space="preserve">"09:32:40 Launched AutoProg /User/Configs/AutoProgs/LightCurve2"
</t>
  </si>
  <si>
    <t>Tue Oct  5 2021 09:32:39</t>
  </si>
  <si>
    <t xml:space="preserve">"11:40:50 Flow: Fixed -&gt; 300 umol/s"
</t>
  </si>
  <si>
    <t xml:space="preserve">"11:40:50 Coolers: Off"
</t>
  </si>
  <si>
    <t xml:space="preserve">"11:40:50 CO2 Mixer: CO2R -&gt; 400 uml"
</t>
  </si>
  <si>
    <t xml:space="preserve">"11:40:50 Lamp: ParIn -&gt;  2000 uml"
</t>
  </si>
  <si>
    <t>11:40:28</t>
  </si>
  <si>
    <t xml:space="preserve">"11:37:27 Lamp: ParIn -&gt;  2000 uml"
</t>
  </si>
  <si>
    <t>11:37:05</t>
  </si>
  <si>
    <t xml:space="preserve">"11:37:27 Flow: Fixed -&gt; 300 umol/s"
</t>
  </si>
  <si>
    <t xml:space="preserve">"11:34:04 Lamp: ParIn -&gt;  1600 uml"
</t>
  </si>
  <si>
    <t>11:33:42</t>
  </si>
  <si>
    <t xml:space="preserve">"11:34:04 Flow: Fixed -&gt; 300 umol/s"
</t>
  </si>
  <si>
    <t xml:space="preserve">"11:30:41 Lamp: ParIn -&gt;  1250 uml"
</t>
  </si>
  <si>
    <t>11:30:19</t>
  </si>
  <si>
    <t xml:space="preserve">"11:30:41 Flow: Fixed -&gt; 300 umol/s"
</t>
  </si>
  <si>
    <t xml:space="preserve">"11:27:18 Lamp: ParIn -&gt;  1000 uml"
</t>
  </si>
  <si>
    <t>11:26:56</t>
  </si>
  <si>
    <t xml:space="preserve">"11:27:18 Flow: Fixed -&gt; 300 umol/s"
</t>
  </si>
  <si>
    <t xml:space="preserve">"11:23:55 Lamp: ParIn -&gt;  750 uml"
</t>
  </si>
  <si>
    <t>11:23:33</t>
  </si>
  <si>
    <t xml:space="preserve">"11:23:55 Flow: Fixed -&gt; 300 umol/s"
</t>
  </si>
  <si>
    <t xml:space="preserve">"11:20:32 Lamp: ParIn -&gt;  500 uml"
</t>
  </si>
  <si>
    <t>11:20:10</t>
  </si>
  <si>
    <t xml:space="preserve">"11:20:32 Flow: Fixed -&gt; 300 umol/s"
</t>
  </si>
  <si>
    <t xml:space="preserve">"11:17:09 Lamp: ParIn -&gt;  300 uml"
</t>
  </si>
  <si>
    <t>11:16:47</t>
  </si>
  <si>
    <t xml:space="preserve">"11:17:09 Flow: Fixed -&gt; 300 umol/s"
</t>
  </si>
  <si>
    <t xml:space="preserve">"11:13:46 Lamp: ParIn -&gt;  150 uml"
</t>
  </si>
  <si>
    <t>11:13:24</t>
  </si>
  <si>
    <t xml:space="preserve">"11:13:46 Flow: Fixed -&gt; 300 umol/s"
</t>
  </si>
  <si>
    <t xml:space="preserve">"11:10:23 Lamp: ParIn -&gt;  100 uml"
</t>
  </si>
  <si>
    <t>11:10:01</t>
  </si>
  <si>
    <t xml:space="preserve">"11:10:23 Flow: Fixed -&gt; 300 umol/s"
</t>
  </si>
  <si>
    <t xml:space="preserve">"11:07:00 Lamp: ParIn -&gt;  50 uml"
</t>
  </si>
  <si>
    <t xml:space="preserve">"11:07:00 Flow: Fixed -&gt; 300 umol/s"
</t>
  </si>
  <si>
    <t xml:space="preserve">"11:03:37 Lamp: ParIn -&gt;  25 uml"
</t>
  </si>
  <si>
    <t>11:03:15</t>
  </si>
  <si>
    <t xml:space="preserve">"11:03:37 Flow: Fixed -&gt; 300 umol/s"
</t>
  </si>
  <si>
    <t xml:space="preserve">"11:00:14 Lamp: ParIn -&gt;  0 uml"
</t>
  </si>
  <si>
    <t xml:space="preserve">"11:00:14 Flow: Fixed -&gt; 300 umol/s"
</t>
  </si>
  <si>
    <t xml:space="preserve">"11:00:14 Coolers: Off"
</t>
  </si>
  <si>
    <t xml:space="preserve">"11:00:14 CO2 Mixer: CO2R -&gt; 400 uml"
</t>
  </si>
  <si>
    <t xml:space="preserve">"11:00:14 Lamp: Off"
</t>
  </si>
  <si>
    <t xml:space="preserve">"10:59:16 Launched AutoProg /User/Configs/AutoProgs/LightCurve2"
</t>
  </si>
  <si>
    <t>Tue Oct  5 2021 10:59:16</t>
  </si>
  <si>
    <t xml:space="preserve">"11:53:13 Flow: Fixed -&gt; 300 umol/s"
</t>
  </si>
  <si>
    <t xml:space="preserve">"11:53:13 Coolers: Off"
</t>
  </si>
  <si>
    <t xml:space="preserve">"11:53:13 CO2 Mixer: CO2R -&gt; 400 uml"
</t>
  </si>
  <si>
    <t xml:space="preserve">"11:53:13 Lamp: ParIn -&gt;  2000 uml"
</t>
  </si>
  <si>
    <t>11:52:51</t>
  </si>
  <si>
    <t xml:space="preserve">"11:49:50 Lamp: ParIn -&gt;  2000 uml"
</t>
  </si>
  <si>
    <t>11:49:28</t>
  </si>
  <si>
    <t xml:space="preserve">"11:49:50 Flow: Fixed -&gt; 300 umol/s"
</t>
  </si>
  <si>
    <t xml:space="preserve">"11:46:27 Lamp: ParIn -&gt;  1600 uml"
</t>
  </si>
  <si>
    <t>11:46:05</t>
  </si>
  <si>
    <t xml:space="preserve">"11:46:27 Flow: Fixed -&gt; 300 umol/s"
</t>
  </si>
  <si>
    <t xml:space="preserve">"11:43:04 Lamp: ParIn -&gt;  1250 uml"
</t>
  </si>
  <si>
    <t>11:42:42</t>
  </si>
  <si>
    <t xml:space="preserve">"11:43:04 Flow: Fixed -&gt; 300 umol/s"
</t>
  </si>
  <si>
    <t xml:space="preserve">"11:39:41 Lamp: ParIn -&gt;  1000 uml"
</t>
  </si>
  <si>
    <t>11:39:19</t>
  </si>
  <si>
    <t xml:space="preserve">"11:36:18 Lamp: ParIn -&gt;  750 uml"
</t>
  </si>
  <si>
    <t>11:35:56</t>
  </si>
  <si>
    <t xml:space="preserve">"11:36:18 Flow: Fixed -&gt; 300 umol/s"
</t>
  </si>
  <si>
    <t xml:space="preserve">"11:32:55 Lamp: ParIn -&gt;  500 uml"
</t>
  </si>
  <si>
    <t>11:32:33</t>
  </si>
  <si>
    <t xml:space="preserve">"11:32:55 Flow: Fixed -&gt; 300 umol/s"
</t>
  </si>
  <si>
    <t xml:space="preserve">"11:29:32 Lamp: ParIn -&gt;  300 uml"
</t>
  </si>
  <si>
    <t>11:29:10</t>
  </si>
  <si>
    <t xml:space="preserve">"11:29:32 Flow: Fixed -&gt; 300 umol/s"
</t>
  </si>
  <si>
    <t xml:space="preserve">"11:26:09 Lamp: ParIn -&gt;  150 uml"
</t>
  </si>
  <si>
    <t xml:space="preserve">"11:22:45 Lamp: ParIn -&gt;  100 uml"
</t>
  </si>
  <si>
    <t xml:space="preserve">"11:19:22 Lamp: ParIn -&gt;  50 uml"
</t>
  </si>
  <si>
    <t xml:space="preserve">"11:19:22 Flow: Fixed -&gt; 300 umol/s"
</t>
  </si>
  <si>
    <t xml:space="preserve">"11:15:59 Lamp: ParIn -&gt;  25 uml"
</t>
  </si>
  <si>
    <t xml:space="preserve">"11:12:36 Lamp: ParIn -&gt;  0 uml"
</t>
  </si>
  <si>
    <t xml:space="preserve">"11:12:36 Flow: Fixed -&gt; 300 umol/s"
</t>
  </si>
  <si>
    <t xml:space="preserve">"11:12:35 Coolers: Off"
</t>
  </si>
  <si>
    <t xml:space="preserve">"11:12:35 CO2 Mixer: CO2R -&gt; 400 uml"
</t>
  </si>
  <si>
    <t xml:space="preserve">"11:12:35 Lamp: Off"
</t>
  </si>
  <si>
    <t xml:space="preserve">"11:11:11 Launched AutoProg /User/Configs/AutoProgs/LightCurve2"
</t>
  </si>
  <si>
    <t>Thr Nov 18 2021 11:11:11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</si>
</sst>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calcChain" Target="calcChain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1EEAD-1286-43B7-BBE1-9DA1EC5AEB5D}">
  <dimension ref="A1:BD55"/>
  <sheetViews>
    <sheetView topLeftCell="A7" workbookViewId="0">
      <selection activeCell="K18" sqref="K18:K54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5559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5558</v>
      </c>
    </row>
    <row r="12" spans="1:56" x14ac:dyDescent="0.25">
      <c r="A12" s="1" t="s">
        <v>1</v>
      </c>
      <c r="B12" s="1" t="s">
        <v>5557</v>
      </c>
    </row>
    <row r="13" spans="1:56" x14ac:dyDescent="0.25">
      <c r="A13" s="1" t="s">
        <v>1</v>
      </c>
      <c r="B13" s="1" t="s">
        <v>5556</v>
      </c>
    </row>
    <row r="14" spans="1:56" x14ac:dyDescent="0.25">
      <c r="A14" s="1" t="s">
        <v>1</v>
      </c>
      <c r="B14" s="1" t="s">
        <v>5555</v>
      </c>
    </row>
    <row r="15" spans="1:56" x14ac:dyDescent="0.25">
      <c r="A15" s="1" t="s">
        <v>1</v>
      </c>
      <c r="B15" s="1" t="s">
        <v>5554</v>
      </c>
    </row>
    <row r="16" spans="1:56" x14ac:dyDescent="0.25">
      <c r="A16" s="1" t="s">
        <v>1</v>
      </c>
      <c r="B16" s="1" t="s">
        <v>5553</v>
      </c>
    </row>
    <row r="17" spans="1:56" x14ac:dyDescent="0.25">
      <c r="A17" s="1" t="s">
        <v>1</v>
      </c>
      <c r="B17" s="1" t="s">
        <v>5552</v>
      </c>
    </row>
    <row r="18" spans="1:56" x14ac:dyDescent="0.25">
      <c r="A18" s="1">
        <v>1</v>
      </c>
      <c r="B18" s="1" t="s">
        <v>5551</v>
      </c>
      <c r="C18" s="1">
        <v>1171.9999995306134</v>
      </c>
      <c r="D18" s="1">
        <v>0</v>
      </c>
      <c r="E18">
        <f>(R18-S18*(1000-T18)/(1000-U18))*AK18</f>
        <v>-2.7926793172211992</v>
      </c>
      <c r="F18">
        <f>IF(AV18&lt;&gt;0,1/(1/AV18-1/N18),0)</f>
        <v>2.3448095323466247</v>
      </c>
      <c r="G18">
        <f>((AY18-AL18/2)*S18-E18)/(AY18+AL18/2)</f>
        <v>387.206832366215</v>
      </c>
      <c r="H18">
        <f>AL18*1000</f>
        <v>24.277716278463444</v>
      </c>
      <c r="I18">
        <f>(AQ18-AW18)</f>
        <v>1.3762107865953597</v>
      </c>
      <c r="J18">
        <f>(P18+AP18*D18)</f>
        <v>25.720222473144531</v>
      </c>
      <c r="K18" s="1">
        <v>2.76</v>
      </c>
      <c r="L18">
        <f>(K18*AE18+AF18)</f>
        <v>2.1313914024829863</v>
      </c>
      <c r="M18" s="1">
        <v>1</v>
      </c>
      <c r="N18">
        <f>L18*(M18+1)*(M18+1)/(M18*M18+1)</f>
        <v>4.2627828049659726</v>
      </c>
      <c r="O18" s="1">
        <v>26.18389892578125</v>
      </c>
      <c r="P18" s="1">
        <v>25.720222473144531</v>
      </c>
      <c r="Q18" s="1">
        <v>26.336402893066406</v>
      </c>
      <c r="R18" s="1">
        <v>400.13690185546875</v>
      </c>
      <c r="S18" s="1">
        <v>393.92120361328125</v>
      </c>
      <c r="T18" s="1">
        <v>0.18239323794841766</v>
      </c>
      <c r="U18" s="1">
        <v>21.97974967956543</v>
      </c>
      <c r="V18" s="1">
        <v>0.47256940603256226</v>
      </c>
      <c r="W18" s="1">
        <v>56.948154449462891</v>
      </c>
      <c r="X18" s="1">
        <v>300.64981079101563</v>
      </c>
      <c r="Y18" s="1">
        <v>-0.12997893989086151</v>
      </c>
      <c r="Z18" s="1">
        <v>2.53741455078125</v>
      </c>
      <c r="AA18" s="1">
        <v>88.38079833984375</v>
      </c>
      <c r="AB18" s="1">
        <v>0.45308461785316467</v>
      </c>
      <c r="AC18" s="1">
        <v>-0.29616478085517883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1.0893109086631001</v>
      </c>
      <c r="AL18">
        <f>(U18-T18)/(1000-U18)*AK18</f>
        <v>2.4277716278463445E-2</v>
      </c>
      <c r="AM18">
        <f>(P18+273.15)</f>
        <v>298.87022247314451</v>
      </c>
      <c r="AN18">
        <f>(O18+273.15)</f>
        <v>299.33389892578123</v>
      </c>
      <c r="AO18">
        <f>(Y18*AG18+Z18*AH18)*AI18</f>
        <v>-2.0796629917696929E-2</v>
      </c>
      <c r="AP18">
        <f>((AO18+0.00000010773*(AN18^4-AM18^4))-AL18*44100)/(L18*51.4+0.00000043092*AM18^3)</f>
        <v>-8.8001356047393209</v>
      </c>
      <c r="AQ18">
        <f>0.61365*EXP(17.502*J18/(240.97+J18))</f>
        <v>3.3187986105852771</v>
      </c>
      <c r="AR18">
        <f>AQ18*1000/AA18</f>
        <v>37.551127314145333</v>
      </c>
      <c r="AS18">
        <f>(AR18-U18)</f>
        <v>15.571377634579903</v>
      </c>
      <c r="AT18">
        <f>IF(D18,P18,(O18+P18)/2)</f>
        <v>25.952060699462891</v>
      </c>
      <c r="AU18">
        <f>0.61365*EXP(17.502*AT18/(240.97+AT18))</f>
        <v>3.3646984406061597</v>
      </c>
      <c r="AV18">
        <f>IF(AS18&lt;&gt;0,(1000-(AR18+U18)/2)/AS18*AL18,0)</f>
        <v>1.5127164699559497</v>
      </c>
      <c r="AW18">
        <f>U18*AA18/1000</f>
        <v>1.9425878239899175</v>
      </c>
      <c r="AX18">
        <f>(AU18-AW18)</f>
        <v>1.4221106166162423</v>
      </c>
      <c r="AY18">
        <f>1/(1.6/F18+1.37/N18)</f>
        <v>0.99626947244440855</v>
      </c>
      <c r="AZ18">
        <f>G18*AA18*0.001</f>
        <v>34.221648967168136</v>
      </c>
      <c r="BA18">
        <f>G18/S18</f>
        <v>0.98295503977577747</v>
      </c>
      <c r="BB18">
        <f>(1-AL18*AA18/AQ18/F18)*100</f>
        <v>72.427427879264897</v>
      </c>
      <c r="BC18">
        <f>(S18-E18/(N18/1.35))</f>
        <v>394.80562987911316</v>
      </c>
      <c r="BD18">
        <f>E18*BB18/100/BC18</f>
        <v>-5.1231939093646104E-3</v>
      </c>
    </row>
    <row r="19" spans="1:56" x14ac:dyDescent="0.25">
      <c r="A19" s="1" t="s">
        <v>1</v>
      </c>
      <c r="B19" s="1" t="s">
        <v>5550</v>
      </c>
      <c r="K19" s="1">
        <v>2.76</v>
      </c>
    </row>
    <row r="20" spans="1:56" x14ac:dyDescent="0.25">
      <c r="A20" s="1" t="s">
        <v>1</v>
      </c>
      <c r="B20" s="1" t="s">
        <v>5549</v>
      </c>
      <c r="K20" s="1">
        <v>2.76</v>
      </c>
    </row>
    <row r="21" spans="1:56" x14ac:dyDescent="0.25">
      <c r="A21" s="1">
        <v>2</v>
      </c>
      <c r="B21" s="1" t="s">
        <v>5548</v>
      </c>
      <c r="C21" s="1">
        <v>1375.9999995306134</v>
      </c>
      <c r="D21" s="1">
        <v>0</v>
      </c>
      <c r="E21">
        <f>(R21-S21*(1000-T21)/(1000-U21))*AK21</f>
        <v>-2.86367749298104</v>
      </c>
      <c r="F21">
        <f>IF(AV21&lt;&gt;0,1/(1/AV21-1/N21),0)</f>
        <v>2.2769124854398441</v>
      </c>
      <c r="G21">
        <f>((AY21-AL21/2)*S21-E21)/(AY21+AL21/2)</f>
        <v>387.35797480433894</v>
      </c>
      <c r="H21">
        <f>AL21*1000</f>
        <v>24.043677209784267</v>
      </c>
      <c r="I21">
        <f>(AQ21-AW21)</f>
        <v>1.3893176218000012</v>
      </c>
      <c r="J21">
        <f>(P21+AP21*D21)</f>
        <v>25.694192886352539</v>
      </c>
      <c r="K21" s="1">
        <v>2.76</v>
      </c>
      <c r="L21">
        <f>(K21*AE21+AF21)</f>
        <v>2.1313914024829863</v>
      </c>
      <c r="M21" s="1">
        <v>1</v>
      </c>
      <c r="N21">
        <f>L21*(M21+1)*(M21+1)/(M21*M21+1)</f>
        <v>4.2627828049659726</v>
      </c>
      <c r="O21" s="1">
        <v>26.165578842163086</v>
      </c>
      <c r="P21" s="1">
        <v>25.694192886352539</v>
      </c>
      <c r="Q21" s="1">
        <v>26.336660385131836</v>
      </c>
      <c r="R21" s="1">
        <v>400.114013671875</v>
      </c>
      <c r="S21" s="1">
        <v>394.0455322265625</v>
      </c>
      <c r="T21" s="1">
        <v>0.18283329904079437</v>
      </c>
      <c r="U21" s="1">
        <v>21.774068832397461</v>
      </c>
      <c r="V21" s="1">
        <v>0.47421097755432129</v>
      </c>
      <c r="W21" s="1">
        <v>56.474956512451172</v>
      </c>
      <c r="X21" s="1">
        <v>300.6572265625</v>
      </c>
      <c r="Y21" s="1">
        <v>24.903469085693359</v>
      </c>
      <c r="Z21" s="1">
        <v>2.8954389095306396</v>
      </c>
      <c r="AA21" s="1">
        <v>88.378608703613281</v>
      </c>
      <c r="AB21" s="1">
        <v>0.4741966724395752</v>
      </c>
      <c r="AC21" s="1">
        <v>-0.28550288081169128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1.0893377774003623</v>
      </c>
      <c r="AL21">
        <f>(U21-T21)/(1000-U21)*AK21</f>
        <v>2.4043677209784266E-2</v>
      </c>
      <c r="AM21">
        <f>(P21+273.15)</f>
        <v>298.84419288635252</v>
      </c>
      <c r="AN21">
        <f>(O21+273.15)</f>
        <v>299.31557884216306</v>
      </c>
      <c r="AO21">
        <f>(Y21*AG21+Z21*AH21)*AI21</f>
        <v>3.9845549646491918</v>
      </c>
      <c r="AP21">
        <f>((AO21+0.00000010773*(AN21^4-AM21^4))-AL21*44100)/(L21*51.4+0.00000043092*AM21^3)</f>
        <v>-8.681282318906959</v>
      </c>
      <c r="AQ21">
        <f>0.61365*EXP(17.502*J21/(240.97+J21))</f>
        <v>3.3136795310239981</v>
      </c>
      <c r="AR21">
        <f>AQ21*1000/AA21</f>
        <v>37.494135511193235</v>
      </c>
      <c r="AS21">
        <f>(AR21-U21)</f>
        <v>15.720066678795774</v>
      </c>
      <c r="AT21">
        <f>IF(D21,P21,(O21+P21)/2)</f>
        <v>25.929885864257813</v>
      </c>
      <c r="AU21">
        <f>0.61365*EXP(17.502*AT21/(240.97+AT21))</f>
        <v>3.3602843695338622</v>
      </c>
      <c r="AV21">
        <f>IF(AS21&lt;&gt;0,(1000-(AR21+U21)/2)/AS21*AL21,0)</f>
        <v>1.4841644694951841</v>
      </c>
      <c r="AW21">
        <f>U21*AA21/1000</f>
        <v>1.924361909223997</v>
      </c>
      <c r="AX21">
        <f>(AU21-AW21)</f>
        <v>1.4359224603098653</v>
      </c>
      <c r="AY21">
        <f>1/(1.6/F21+1.37/N21)</f>
        <v>0.97647450953324233</v>
      </c>
      <c r="AZ21">
        <f>G21*AA21*0.001</f>
        <v>34.234158883456764</v>
      </c>
      <c r="BA21">
        <f>G21/S21</f>
        <v>0.98302846530339938</v>
      </c>
      <c r="BB21">
        <f>(1-AL21*AA21/AQ21/F21)*100</f>
        <v>71.836202980966362</v>
      </c>
      <c r="BC21">
        <f>(S21-E21/(N21/1.35))</f>
        <v>394.95244322634898</v>
      </c>
      <c r="BD21">
        <f>E21*BB21/100/BC21</f>
        <v>-5.2086199537678081E-3</v>
      </c>
    </row>
    <row r="22" spans="1:56" x14ac:dyDescent="0.25">
      <c r="A22" s="1" t="s">
        <v>1</v>
      </c>
      <c r="B22" s="1" t="s">
        <v>5547</v>
      </c>
      <c r="K22" s="1">
        <v>2.76</v>
      </c>
    </row>
    <row r="23" spans="1:56" x14ac:dyDescent="0.25">
      <c r="A23" s="1" t="s">
        <v>1</v>
      </c>
      <c r="B23" s="1" t="s">
        <v>5546</v>
      </c>
      <c r="K23" s="1">
        <v>2.76</v>
      </c>
    </row>
    <row r="24" spans="1:56" x14ac:dyDescent="0.25">
      <c r="A24" s="1">
        <v>3</v>
      </c>
      <c r="B24" s="1" t="s">
        <v>5545</v>
      </c>
      <c r="C24" s="1">
        <v>1579.9999995306134</v>
      </c>
      <c r="D24" s="1">
        <v>0</v>
      </c>
      <c r="E24">
        <f>(R24-S24*(1000-T24)/(1000-U24))*AK24</f>
        <v>-2.9029472070487841</v>
      </c>
      <c r="F24">
        <f>IF(AV24&lt;&gt;0,1/(1/AV24-1/N24),0)</f>
        <v>2.247678564906245</v>
      </c>
      <c r="G24">
        <f>((AY24-AL24/2)*S24-E24)/(AY24+AL24/2)</f>
        <v>387.50564592215903</v>
      </c>
      <c r="H24">
        <f>AL24*1000</f>
        <v>23.876970248666773</v>
      </c>
      <c r="I24">
        <f>(AQ24-AW24)</f>
        <v>1.3915491015043349</v>
      </c>
      <c r="J24">
        <f>(P24+AP24*D24)</f>
        <v>25.640708923339844</v>
      </c>
      <c r="K24" s="1">
        <v>2.76</v>
      </c>
      <c r="L24">
        <f>(K24*AE24+AF24)</f>
        <v>2.1313914024829863</v>
      </c>
      <c r="M24" s="1">
        <v>1</v>
      </c>
      <c r="N24">
        <f>L24*(M24+1)*(M24+1)/(M24*M24+1)</f>
        <v>4.2627828049659726</v>
      </c>
      <c r="O24" s="1">
        <v>26.135053634643555</v>
      </c>
      <c r="P24" s="1">
        <v>25.640708923339844</v>
      </c>
      <c r="Q24" s="1">
        <v>26.314929962158203</v>
      </c>
      <c r="R24" s="1">
        <v>400.12338256835938</v>
      </c>
      <c r="S24" s="1">
        <v>394.14810180664063</v>
      </c>
      <c r="T24" s="1">
        <v>0.18244138360023499</v>
      </c>
      <c r="U24" s="1">
        <v>21.630365371704102</v>
      </c>
      <c r="V24" s="1">
        <v>0.47404208779335022</v>
      </c>
      <c r="W24" s="1">
        <v>56.202728271484375</v>
      </c>
      <c r="X24" s="1">
        <v>300.61178588867188</v>
      </c>
      <c r="Y24" s="1">
        <v>48.73114013671875</v>
      </c>
      <c r="Z24" s="1">
        <v>3.0291986465454102</v>
      </c>
      <c r="AA24" s="1">
        <v>88.3773193359375</v>
      </c>
      <c r="AB24" s="1">
        <v>0.4996681809425354</v>
      </c>
      <c r="AC24" s="1">
        <v>-0.28201320767402649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1.0891731372777966</v>
      </c>
      <c r="AL24">
        <f>(U24-T24)/(1000-U24)*AK24</f>
        <v>2.3876970248666772E-2</v>
      </c>
      <c r="AM24">
        <f>(P24+273.15)</f>
        <v>298.79070892333982</v>
      </c>
      <c r="AN24">
        <f>(O24+273.15)</f>
        <v>299.28505363464353</v>
      </c>
      <c r="AO24">
        <f>(Y24*AG24+Z24*AH24)*AI24</f>
        <v>7.7969822475988622</v>
      </c>
      <c r="AP24">
        <f>((AO24+0.00000010773*(AN24^4-AM24^4))-AL24*44100)/(L24*51.4+0.00000043092*AM24^3)</f>
        <v>-8.587329033037669</v>
      </c>
      <c r="AQ24">
        <f>0.61365*EXP(17.502*J24/(240.97+J24))</f>
        <v>3.3031828093124327</v>
      </c>
      <c r="AR24">
        <f>AQ24*1000/AA24</f>
        <v>37.375910857359941</v>
      </c>
      <c r="AS24">
        <f>(AR24-U24)</f>
        <v>15.745545485655839</v>
      </c>
      <c r="AT24">
        <f>IF(D24,P24,(O24+P24)/2)</f>
        <v>25.887881278991699</v>
      </c>
      <c r="AU24">
        <f>0.61365*EXP(17.502*AT24/(240.97+AT24))</f>
        <v>3.3519368973326635</v>
      </c>
      <c r="AV24">
        <f>IF(AS24&lt;&gt;0,(1000-(AR24+U24)/2)/AS24*AL24,0)</f>
        <v>1.4716876413569735</v>
      </c>
      <c r="AW24">
        <f>U24*AA24/1000</f>
        <v>1.9116337078080978</v>
      </c>
      <c r="AX24">
        <f>(AU24-AW24)</f>
        <v>1.4403031895245657</v>
      </c>
      <c r="AY24">
        <f>1/(1.6/F24+1.37/N24)</f>
        <v>0.96783697842995131</v>
      </c>
      <c r="AZ24">
        <f>G24*AA24*0.001</f>
        <v>34.24671021414138</v>
      </c>
      <c r="BA24">
        <f>G24/S24</f>
        <v>0.98314730971927855</v>
      </c>
      <c r="BB24">
        <f>(1-AL24*AA24/AQ24/F24)*100</f>
        <v>71.578092017813304</v>
      </c>
      <c r="BC24">
        <f>(S24-E24/(N24/1.35))</f>
        <v>395.06744931009553</v>
      </c>
      <c r="BD24">
        <f>E24*BB24/100/BC24</f>
        <v>-5.2595429634066338E-3</v>
      </c>
    </row>
    <row r="25" spans="1:56" x14ac:dyDescent="0.25">
      <c r="A25" s="1" t="s">
        <v>1</v>
      </c>
      <c r="B25" s="1" t="s">
        <v>5544</v>
      </c>
      <c r="K25" s="1">
        <v>2.76</v>
      </c>
    </row>
    <row r="26" spans="1:56" x14ac:dyDescent="0.25">
      <c r="A26" s="1" t="s">
        <v>1</v>
      </c>
      <c r="B26" s="1" t="s">
        <v>5543</v>
      </c>
      <c r="K26" s="1">
        <v>2.76</v>
      </c>
    </row>
    <row r="27" spans="1:56" x14ac:dyDescent="0.25">
      <c r="A27" s="1">
        <v>4</v>
      </c>
      <c r="B27" s="1" t="s">
        <v>5542</v>
      </c>
      <c r="C27" s="1">
        <v>1783.9999995306134</v>
      </c>
      <c r="D27" s="1">
        <v>0</v>
      </c>
      <c r="E27">
        <f>(R27-S27*(1000-T27)/(1000-U27))*AK27</f>
        <v>-2.6442680178527747</v>
      </c>
      <c r="F27">
        <f>IF(AV27&lt;&gt;0,1/(1/AV27-1/N27),0)</f>
        <v>2.224026740609967</v>
      </c>
      <c r="G27">
        <f>((AY27-AL27/2)*S27-E27)/(AY27+AL27/2)</f>
        <v>386.90050076816448</v>
      </c>
      <c r="H27">
        <f>AL27*1000</f>
        <v>23.779149036359264</v>
      </c>
      <c r="I27">
        <f>(AQ27-AW27)</f>
        <v>1.3955690251370394</v>
      </c>
      <c r="J27">
        <f>(P27+AP27*D27)</f>
        <v>25.619596481323242</v>
      </c>
      <c r="K27" s="1">
        <v>2.76</v>
      </c>
      <c r="L27">
        <f>(K27*AE27+AF27)</f>
        <v>2.1313914024829863</v>
      </c>
      <c r="M27" s="1">
        <v>1</v>
      </c>
      <c r="N27">
        <f>L27*(M27+1)*(M27+1)/(M27*M27+1)</f>
        <v>4.2627828049659726</v>
      </c>
      <c r="O27" s="1">
        <v>26.105430603027344</v>
      </c>
      <c r="P27" s="1">
        <v>25.619596481323242</v>
      </c>
      <c r="Q27" s="1">
        <v>26.287714004516602</v>
      </c>
      <c r="R27" s="1">
        <v>399.97805786132813</v>
      </c>
      <c r="S27" s="1">
        <v>393.80938720703125</v>
      </c>
      <c r="T27" s="1">
        <v>0.18101689219474792</v>
      </c>
      <c r="U27" s="1">
        <v>21.538518905639648</v>
      </c>
      <c r="V27" s="1">
        <v>0.47115576267242432</v>
      </c>
      <c r="W27" s="1">
        <v>56.061050415039063</v>
      </c>
      <c r="X27" s="1">
        <v>300.67593383789063</v>
      </c>
      <c r="Y27" s="1">
        <v>100.18083190917969</v>
      </c>
      <c r="Z27" s="1">
        <v>3.0015442371368408</v>
      </c>
      <c r="AA27" s="1">
        <v>88.375541687011719</v>
      </c>
      <c r="AB27" s="1">
        <v>0.46521687507629395</v>
      </c>
      <c r="AC27" s="1">
        <v>-0.28137645125389099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1.0894055573836616</v>
      </c>
      <c r="AL27">
        <f>(U27-T27)/(1000-U27)*AK27</f>
        <v>2.3779149036359266E-2</v>
      </c>
      <c r="AM27">
        <f>(P27+273.15)</f>
        <v>298.76959648132322</v>
      </c>
      <c r="AN27">
        <f>(O27+273.15)</f>
        <v>299.25543060302732</v>
      </c>
      <c r="AO27">
        <f>(Y27*AG27+Z27*AH27)*AI27</f>
        <v>16.028932747194176</v>
      </c>
      <c r="AP27">
        <f>((AO27+0.00000010773*(AN27^4-AM27^4))-AL27*44100)/(L27*51.4+0.00000043092*AM27^3)</f>
        <v>-8.4846782195571677</v>
      </c>
      <c r="AQ27">
        <f>0.61365*EXP(17.502*J27/(240.97+J27))</f>
        <v>3.2990473005588861</v>
      </c>
      <c r="AR27">
        <f>AQ27*1000/AA27</f>
        <v>37.329867942905487</v>
      </c>
      <c r="AS27">
        <f>(AR27-U27)</f>
        <v>15.791349037265839</v>
      </c>
      <c r="AT27">
        <f>IF(D27,P27,(O27+P27)/2)</f>
        <v>25.862513542175293</v>
      </c>
      <c r="AU27">
        <f>0.61365*EXP(17.502*AT27/(240.97+AT27))</f>
        <v>3.3469044039609761</v>
      </c>
      <c r="AV27">
        <f>IF(AS27&lt;&gt;0,(1000-(AR27+U27)/2)/AS27*AL27,0)</f>
        <v>1.4615109139627041</v>
      </c>
      <c r="AW27">
        <f>U27*AA27/1000</f>
        <v>1.9034782754218467</v>
      </c>
      <c r="AX27">
        <f>(AU27-AW27)</f>
        <v>1.4434261285391294</v>
      </c>
      <c r="AY27">
        <f>1/(1.6/F27+1.37/N27)</f>
        <v>0.96079743545427065</v>
      </c>
      <c r="AZ27">
        <f>G27*AA27*0.001</f>
        <v>34.19254133436263</v>
      </c>
      <c r="BA27">
        <f>G27/S27</f>
        <v>0.9824562677698826</v>
      </c>
      <c r="BB27">
        <f>(1-AL27*AA27/AQ27/F27)*100</f>
        <v>71.35823015543474</v>
      </c>
      <c r="BC27">
        <f>(S27-E27/(N27/1.35))</f>
        <v>394.64681242605548</v>
      </c>
      <c r="BD27">
        <f>E27*BB27/100/BC27</f>
        <v>-4.7812443904116974E-3</v>
      </c>
    </row>
    <row r="28" spans="1:56" x14ac:dyDescent="0.25">
      <c r="A28" s="1" t="s">
        <v>1</v>
      </c>
      <c r="B28" s="1" t="s">
        <v>5541</v>
      </c>
      <c r="K28" s="1">
        <v>2.76</v>
      </c>
    </row>
    <row r="29" spans="1:56" x14ac:dyDescent="0.25">
      <c r="A29" s="1" t="s">
        <v>1</v>
      </c>
      <c r="B29" s="1" t="s">
        <v>5540</v>
      </c>
      <c r="K29" s="1">
        <v>2.76</v>
      </c>
    </row>
    <row r="30" spans="1:56" x14ac:dyDescent="0.25">
      <c r="A30" s="1">
        <v>5</v>
      </c>
      <c r="B30" s="1" t="s">
        <v>5539</v>
      </c>
      <c r="C30" s="1">
        <v>1986.9999995306134</v>
      </c>
      <c r="D30" s="1">
        <v>0</v>
      </c>
      <c r="E30">
        <f>(R30-S30*(1000-T30)/(1000-U30))*AK30</f>
        <v>-2.2700616852399804</v>
      </c>
      <c r="F30">
        <f>IF(AV30&lt;&gt;0,1/(1/AV30-1/N30),0)</f>
        <v>2.1647920120740474</v>
      </c>
      <c r="G30">
        <f>((AY30-AL30/2)*S30-E30)/(AY30+AL30/2)</f>
        <v>386.1322768857807</v>
      </c>
      <c r="H30">
        <f>AL30*1000</f>
        <v>23.596684434617806</v>
      </c>
      <c r="I30">
        <f>(AQ30-AW30)</f>
        <v>1.4097899562322278</v>
      </c>
      <c r="J30">
        <f>(P30+AP30*D30)</f>
        <v>25.620006561279297</v>
      </c>
      <c r="K30" s="1">
        <v>2.76</v>
      </c>
      <c r="L30">
        <f>(K30*AE30+AF30)</f>
        <v>2.1313914024829863</v>
      </c>
      <c r="M30" s="1">
        <v>1</v>
      </c>
      <c r="N30">
        <f>L30*(M30+1)*(M30+1)/(M30*M30+1)</f>
        <v>4.2627828049659726</v>
      </c>
      <c r="O30" s="1">
        <v>26.100622177124023</v>
      </c>
      <c r="P30" s="1">
        <v>25.620006561279297</v>
      </c>
      <c r="Q30" s="1">
        <v>26.276542663574219</v>
      </c>
      <c r="R30" s="1">
        <v>399.91921997070313</v>
      </c>
      <c r="S30" s="1">
        <v>393.47940063476563</v>
      </c>
      <c r="T30" s="1">
        <v>0.18024519085884094</v>
      </c>
      <c r="U30" s="1">
        <v>21.379802703857422</v>
      </c>
      <c r="V30" s="1">
        <v>0.46925225853919983</v>
      </c>
      <c r="W30" s="1">
        <v>55.660404205322266</v>
      </c>
      <c r="X30" s="1">
        <v>300.64047241210938</v>
      </c>
      <c r="Y30" s="1">
        <v>150.06961059570313</v>
      </c>
      <c r="Z30" s="1">
        <v>2.8193798065185547</v>
      </c>
      <c r="AA30" s="1">
        <v>88.370208740234375</v>
      </c>
      <c r="AB30" s="1">
        <v>0.52341544628143311</v>
      </c>
      <c r="AC30" s="1">
        <v>-0.27699708938598633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1.089277073956918</v>
      </c>
      <c r="AL30">
        <f>(U30-T30)/(1000-U30)*AK30</f>
        <v>2.3596684434617807E-2</v>
      </c>
      <c r="AM30">
        <f>(P30+273.15)</f>
        <v>298.77000656127927</v>
      </c>
      <c r="AN30">
        <f>(O30+273.15)</f>
        <v>299.250622177124</v>
      </c>
      <c r="AO30">
        <f>(Y30*AG30+Z30*AH30)*AI30</f>
        <v>24.01113715862175</v>
      </c>
      <c r="AP30">
        <f>((AO30+0.00000010773*(AN30^4-AM30^4))-AL30*44100)/(L30*51.4+0.00000043092*AM30^3)</f>
        <v>-8.3527525442744857</v>
      </c>
      <c r="AQ30">
        <f>0.61365*EXP(17.502*J30/(240.97+J30))</f>
        <v>3.2991275839971355</v>
      </c>
      <c r="AR30">
        <f>AQ30*1000/AA30</f>
        <v>37.333029207783959</v>
      </c>
      <c r="AS30">
        <f>(AR30-U30)</f>
        <v>15.953226503926537</v>
      </c>
      <c r="AT30">
        <f>IF(D30,P30,(O30+P30)/2)</f>
        <v>25.86031436920166</v>
      </c>
      <c r="AU30">
        <f>0.61365*EXP(17.502*AT30/(240.97+AT30))</f>
        <v>3.3464684394348003</v>
      </c>
      <c r="AV30">
        <f>IF(AS30&lt;&gt;0,(1000-(AR30+U30)/2)/AS30*AL30,0)</f>
        <v>1.4356951771191624</v>
      </c>
      <c r="AW30">
        <f>U30*AA30/1000</f>
        <v>1.8893376277649077</v>
      </c>
      <c r="AX30">
        <f>(AU30-AW30)</f>
        <v>1.4571308116698927</v>
      </c>
      <c r="AY30">
        <f>1/(1.6/F30+1.37/N30)</f>
        <v>0.94296270478837774</v>
      </c>
      <c r="AZ30">
        <f>G30*AA30*0.001</f>
        <v>34.122589909738416</v>
      </c>
      <c r="BA30">
        <f>G30/S30</f>
        <v>0.98132780588479995</v>
      </c>
      <c r="BB30">
        <f>(1-AL30*AA30/AQ30/F30)*100</f>
        <v>70.802774921384653</v>
      </c>
      <c r="BC30">
        <f>(S30-E30/(N30/1.35))</f>
        <v>394.19831675488882</v>
      </c>
      <c r="BD30">
        <f>E30*BB30/100/BC30</f>
        <v>-4.0773047404371529E-3</v>
      </c>
    </row>
    <row r="31" spans="1:56" x14ac:dyDescent="0.25">
      <c r="A31" s="1" t="s">
        <v>1</v>
      </c>
      <c r="B31" s="1" t="s">
        <v>5538</v>
      </c>
      <c r="K31" s="1">
        <v>2.76</v>
      </c>
    </row>
    <row r="32" spans="1:56" x14ac:dyDescent="0.25">
      <c r="A32" s="1" t="s">
        <v>1</v>
      </c>
      <c r="B32" s="1" t="s">
        <v>5537</v>
      </c>
      <c r="K32" s="1">
        <v>2.76</v>
      </c>
    </row>
    <row r="33" spans="1:56" x14ac:dyDescent="0.25">
      <c r="A33" s="1">
        <v>6</v>
      </c>
      <c r="B33" s="1" t="s">
        <v>5536</v>
      </c>
      <c r="C33" s="1">
        <v>2190.9999995306134</v>
      </c>
      <c r="D33" s="1">
        <v>0</v>
      </c>
      <c r="E33">
        <f>(R33-S33*(1000-T33)/(1000-U33))*AK33</f>
        <v>-1.5790274422895061</v>
      </c>
      <c r="F33">
        <f>IF(AV33&lt;&gt;0,1/(1/AV33-1/N33),0)</f>
        <v>2.1573481419223719</v>
      </c>
      <c r="G33">
        <f>((AY33-AL33/2)*S33-E33)/(AY33+AL33/2)</f>
        <v>384.88255275563051</v>
      </c>
      <c r="H33">
        <f>AL33*1000</f>
        <v>23.639393256370191</v>
      </c>
      <c r="I33">
        <f>(AQ33-AW33)</f>
        <v>1.4154014853132224</v>
      </c>
      <c r="J33">
        <f>(P33+AP33*D33)</f>
        <v>25.665561676025391</v>
      </c>
      <c r="K33" s="1">
        <v>2.76</v>
      </c>
      <c r="L33">
        <f>(K33*AE33+AF33)</f>
        <v>2.1313914024829863</v>
      </c>
      <c r="M33" s="1">
        <v>1</v>
      </c>
      <c r="N33">
        <f>L33*(M33+1)*(M33+1)/(M33*M33+1)</f>
        <v>4.2627828049659726</v>
      </c>
      <c r="O33" s="1">
        <v>26.114521026611328</v>
      </c>
      <c r="P33" s="1">
        <v>25.665561676025391</v>
      </c>
      <c r="Q33" s="1">
        <v>26.285820007324219</v>
      </c>
      <c r="R33" s="1">
        <v>400.05630493164063</v>
      </c>
      <c r="S33" s="1">
        <v>392.97763061523438</v>
      </c>
      <c r="T33" s="1">
        <v>0.18153953552246094</v>
      </c>
      <c r="U33" s="1">
        <v>21.418388366699219</v>
      </c>
      <c r="V33" s="1">
        <v>0.47221067547798157</v>
      </c>
      <c r="W33" s="1">
        <v>55.712337493896484</v>
      </c>
      <c r="X33" s="1">
        <v>300.64389038085938</v>
      </c>
      <c r="Y33" s="1">
        <v>300.1798095703125</v>
      </c>
      <c r="Z33" s="1">
        <v>3.3764111995697021</v>
      </c>
      <c r="AA33" s="1">
        <v>88.36590576171875</v>
      </c>
      <c r="AB33" s="1">
        <v>0.54359674453735352</v>
      </c>
      <c r="AC33" s="1">
        <v>-0.27232208847999573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1.0892894579016643</v>
      </c>
      <c r="AL33">
        <f>(U33-T33)/(1000-U33)*AK33</f>
        <v>2.3639393256370191E-2</v>
      </c>
      <c r="AM33">
        <f>(P33+273.15)</f>
        <v>298.81556167602537</v>
      </c>
      <c r="AN33">
        <f>(O33+273.15)</f>
        <v>299.26452102661131</v>
      </c>
      <c r="AO33">
        <f>(Y33*AG33+Z33*AH33)*AI33</f>
        <v>48.028768457723345</v>
      </c>
      <c r="AP33">
        <f>((AO33+0.00000010773*(AN33^4-AM33^4))-AL33*44100)/(L33*51.4+0.00000043092*AM33^3)</f>
        <v>-8.1725398141988261</v>
      </c>
      <c r="AQ33">
        <f>0.61365*EXP(17.502*J33/(240.97+J33))</f>
        <v>3.3080567732928587</v>
      </c>
      <c r="AR33">
        <f>AQ33*1000/AA33</f>
        <v>37.43589504093503</v>
      </c>
      <c r="AS33">
        <f>(AR33-U33)</f>
        <v>16.017506674235811</v>
      </c>
      <c r="AT33">
        <f>IF(D33,P33,(O33+P33)/2)</f>
        <v>25.890041351318359</v>
      </c>
      <c r="AU33">
        <f>0.61365*EXP(17.502*AT33/(240.97+AT33))</f>
        <v>3.3523657212310352</v>
      </c>
      <c r="AV33">
        <f>IF(AS33&lt;&gt;0,(1000-(AR33+U33)/2)/AS33*AL33,0)</f>
        <v>1.4324172886487878</v>
      </c>
      <c r="AW33">
        <f>U33*AA33/1000</f>
        <v>1.8926552879796363</v>
      </c>
      <c r="AX33">
        <f>(AU33-AW33)</f>
        <v>1.4597104332513988</v>
      </c>
      <c r="AY33">
        <f>1/(1.6/F33+1.37/N33)</f>
        <v>0.94070051905234919</v>
      </c>
      <c r="AZ33">
        <f>G33*AA33*0.001</f>
        <v>34.01049538613379</v>
      </c>
      <c r="BA33">
        <f>G33/S33</f>
        <v>0.9794006650024063</v>
      </c>
      <c r="BB33">
        <f>(1-AL33*AA33/AQ33/F33)*100</f>
        <v>70.729653102967831</v>
      </c>
      <c r="BC33">
        <f>(S33-E33/(N33/1.35))</f>
        <v>393.47769997007168</v>
      </c>
      <c r="BD33">
        <f>E33*BB33/100/BC33</f>
        <v>-2.8383835536727525E-3</v>
      </c>
    </row>
    <row r="34" spans="1:56" x14ac:dyDescent="0.25">
      <c r="A34" s="1" t="s">
        <v>1</v>
      </c>
      <c r="B34" s="1" t="s">
        <v>5535</v>
      </c>
      <c r="K34" s="1">
        <v>2.76</v>
      </c>
    </row>
    <row r="35" spans="1:56" x14ac:dyDescent="0.25">
      <c r="A35" s="1" t="s">
        <v>1</v>
      </c>
      <c r="B35" s="1" t="s">
        <v>5534</v>
      </c>
      <c r="K35" s="1">
        <v>2.76</v>
      </c>
    </row>
    <row r="36" spans="1:56" x14ac:dyDescent="0.25">
      <c r="A36" s="1">
        <v>7</v>
      </c>
      <c r="B36" s="1" t="s">
        <v>5533</v>
      </c>
      <c r="C36" s="1">
        <v>2394.9999995306134</v>
      </c>
      <c r="D36" s="1">
        <v>0</v>
      </c>
      <c r="E36">
        <f>(R36-S36*(1000-T36)/(1000-U36))*AK36</f>
        <v>-1.08743951771665</v>
      </c>
      <c r="F36">
        <f>IF(AV36&lt;&gt;0,1/(1/AV36-1/N36),0)</f>
        <v>2.1639512024122953</v>
      </c>
      <c r="G36">
        <f>((AY36-AL36/2)*S36-E36)/(AY36+AL36/2)</f>
        <v>383.73538882218719</v>
      </c>
      <c r="H36">
        <f>AL36*1000</f>
        <v>23.766148317230741</v>
      </c>
      <c r="I36">
        <f>(AQ36-AW36)</f>
        <v>1.4198728224297814</v>
      </c>
      <c r="J36">
        <f>(P36+AP36*D36)</f>
        <v>25.735752105712891</v>
      </c>
      <c r="K36" s="1">
        <v>2.76</v>
      </c>
      <c r="L36">
        <f>(K36*AE36+AF36)</f>
        <v>2.1313914024829863</v>
      </c>
      <c r="M36" s="1">
        <v>1</v>
      </c>
      <c r="N36">
        <f>L36*(M36+1)*(M36+1)/(M36*M36+1)</f>
        <v>4.2627828049659726</v>
      </c>
      <c r="O36" s="1">
        <v>26.146413803100586</v>
      </c>
      <c r="P36" s="1">
        <v>25.735752105712891</v>
      </c>
      <c r="Q36" s="1">
        <v>26.309593200683594</v>
      </c>
      <c r="R36" s="1">
        <v>399.92645263671875</v>
      </c>
      <c r="S36" s="1">
        <v>392.36480712890625</v>
      </c>
      <c r="T36" s="1">
        <v>0.17810289561748505</v>
      </c>
      <c r="U36" s="1">
        <v>21.524589538574219</v>
      </c>
      <c r="V36" s="1">
        <v>0.4623851478099823</v>
      </c>
      <c r="W36" s="1">
        <v>55.881465911865234</v>
      </c>
      <c r="X36" s="1">
        <v>300.6708984375</v>
      </c>
      <c r="Y36" s="1">
        <v>501.61776733398438</v>
      </c>
      <c r="Z36" s="1">
        <v>3.3365566730499268</v>
      </c>
      <c r="AA36" s="1">
        <v>88.363273620605469</v>
      </c>
      <c r="AB36" s="1">
        <v>0.58917474746704102</v>
      </c>
      <c r="AC36" s="1">
        <v>-0.2781582772731781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1.0893873131793477</v>
      </c>
      <c r="AL36">
        <f>(U36-T36)/(1000-U36)*AK36</f>
        <v>2.3766148317230739E-2</v>
      </c>
      <c r="AM36">
        <f>(P36+273.15)</f>
        <v>298.88575210571287</v>
      </c>
      <c r="AN36">
        <f>(O36+273.15)</f>
        <v>299.29641380310056</v>
      </c>
      <c r="AO36">
        <f>(Y36*AG36+Z36*AH36)*AI36</f>
        <v>80.25884097951257</v>
      </c>
      <c r="AP36">
        <f>((AO36+0.00000010773*(AN36^4-AM36^4))-AL36*44100)/(L36*51.4+0.00000043092*AM36^3)</f>
        <v>-7.9555591520344988</v>
      </c>
      <c r="AQ36">
        <f>0.61365*EXP(17.502*J36/(240.97+J36))</f>
        <v>3.3218560173980372</v>
      </c>
      <c r="AR36">
        <f>AQ36*1000/AA36</f>
        <v>37.593175097390372</v>
      </c>
      <c r="AS36">
        <f>(AR36-U36)</f>
        <v>16.068585558816153</v>
      </c>
      <c r="AT36">
        <f>IF(D36,P36,(O36+P36)/2)</f>
        <v>25.941082954406738</v>
      </c>
      <c r="AU36">
        <f>0.61365*EXP(17.502*AT36/(240.97+AT36))</f>
        <v>3.3625126036573154</v>
      </c>
      <c r="AV36">
        <f>IF(AS36&lt;&gt;0,(1000-(AR36+U36)/2)/AS36*AL36,0)</f>
        <v>1.4353253092221272</v>
      </c>
      <c r="AW36">
        <f>U36*AA36/1000</f>
        <v>1.9019831949682557</v>
      </c>
      <c r="AX36">
        <f>(AU36-AW36)</f>
        <v>1.4605294086890597</v>
      </c>
      <c r="AY36">
        <f>1/(1.6/F36+1.37/N36)</f>
        <v>0.94270741968227167</v>
      </c>
      <c r="AZ36">
        <f>G36*AA36*0.001</f>
        <v>33.908115160404357</v>
      </c>
      <c r="BA36">
        <f>G36/S36</f>
        <v>0.97800664547398108</v>
      </c>
      <c r="BB36">
        <f>(1-AL36*AA36/AQ36/F36)*100</f>
        <v>70.785239357635945</v>
      </c>
      <c r="BC36">
        <f>(S36-E36/(N36/1.35))</f>
        <v>392.70919327666104</v>
      </c>
      <c r="BD36">
        <f>E36*BB36/100/BC36</f>
        <v>-1.9600933175581941E-3</v>
      </c>
    </row>
    <row r="37" spans="1:56" x14ac:dyDescent="0.25">
      <c r="A37" s="1" t="s">
        <v>1</v>
      </c>
      <c r="B37" s="1" t="s">
        <v>5532</v>
      </c>
      <c r="K37" s="1">
        <v>2.76</v>
      </c>
    </row>
    <row r="38" spans="1:56" x14ac:dyDescent="0.25">
      <c r="A38" s="1" t="s">
        <v>1</v>
      </c>
      <c r="B38" s="1" t="s">
        <v>5531</v>
      </c>
      <c r="K38" s="1">
        <v>2.76</v>
      </c>
    </row>
    <row r="39" spans="1:56" x14ac:dyDescent="0.25">
      <c r="A39" s="1">
        <v>8</v>
      </c>
      <c r="B39" s="1" t="s">
        <v>5530</v>
      </c>
      <c r="C39" s="1">
        <v>2598.9999995306134</v>
      </c>
      <c r="D39" s="1">
        <v>0</v>
      </c>
      <c r="E39">
        <f>(R39-S39*(1000-T39)/(1000-U39))*AK39</f>
        <v>-1.2455138280053308</v>
      </c>
      <c r="F39">
        <f>IF(AV39&lt;&gt;0,1/(1/AV39-1/N39),0)</f>
        <v>2.0528982655442904</v>
      </c>
      <c r="G39">
        <f>((AY39-AL39/2)*S39-E39)/(AY39+AL39/2)</f>
        <v>383.93248026459662</v>
      </c>
      <c r="H39">
        <f>AL39*1000</f>
        <v>23.528909628587694</v>
      </c>
      <c r="I39">
        <f>(AQ39-AW39)</f>
        <v>1.4560740682388145</v>
      </c>
      <c r="J39">
        <f>(P39+AP39*D39)</f>
        <v>25.827381134033203</v>
      </c>
      <c r="K39" s="1">
        <v>2.76</v>
      </c>
      <c r="L39">
        <f>(K39*AE39+AF39)</f>
        <v>2.1313914024829863</v>
      </c>
      <c r="M39" s="1">
        <v>1</v>
      </c>
      <c r="N39">
        <f>L39*(M39+1)*(M39+1)/(M39*M39+1)</f>
        <v>4.2627828049659726</v>
      </c>
      <c r="O39" s="1">
        <v>26.202810287475586</v>
      </c>
      <c r="P39" s="1">
        <v>25.827381134033203</v>
      </c>
      <c r="Q39" s="1">
        <v>26.352165222167969</v>
      </c>
      <c r="R39" s="1">
        <v>399.95578002929688</v>
      </c>
      <c r="S39" s="1">
        <v>392.61776733398438</v>
      </c>
      <c r="T39" s="1">
        <v>0.17852647602558136</v>
      </c>
      <c r="U39" s="1">
        <v>21.320524215698242</v>
      </c>
      <c r="V39" s="1">
        <v>0.46192315220832825</v>
      </c>
      <c r="W39" s="1">
        <v>55.165168762207031</v>
      </c>
      <c r="X39" s="1">
        <v>300.611328125</v>
      </c>
      <c r="Y39" s="1">
        <v>750.083740234375</v>
      </c>
      <c r="Z39" s="1">
        <v>3.1292695999145508</v>
      </c>
      <c r="AA39" s="1">
        <v>88.359535217285156</v>
      </c>
      <c r="AB39" s="1">
        <v>0.63352286815643311</v>
      </c>
      <c r="AC39" s="1">
        <v>-0.2642224133014679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1.0891714787137681</v>
      </c>
      <c r="AL39">
        <f>(U39-T39)/(1000-U39)*AK39</f>
        <v>2.3528909628587693E-2</v>
      </c>
      <c r="AM39">
        <f>(P39+273.15)</f>
        <v>298.97738113403318</v>
      </c>
      <c r="AN39">
        <f>(O39+273.15)</f>
        <v>299.35281028747556</v>
      </c>
      <c r="AO39">
        <f>(Y39*AG39+Z39*AH39)*AI39</f>
        <v>120.01339575499151</v>
      </c>
      <c r="AP39">
        <f>((AO39+0.00000010773*(AN39^4-AM39^4))-AL39*44100)/(L39*51.4+0.00000043092*AM39^3)</f>
        <v>-7.5434167232447153</v>
      </c>
      <c r="AQ39">
        <f>0.61365*EXP(17.502*J39/(240.97+J39))</f>
        <v>3.3399456785267843</v>
      </c>
      <c r="AR39">
        <f>AQ39*1000/AA39</f>
        <v>37.799493516047988</v>
      </c>
      <c r="AS39">
        <f>(AR39-U39)</f>
        <v>16.478969300349746</v>
      </c>
      <c r="AT39">
        <f>IF(D39,P39,(O39+P39)/2)</f>
        <v>26.015095710754395</v>
      </c>
      <c r="AU39">
        <f>0.61365*EXP(17.502*AT39/(240.97+AT39))</f>
        <v>3.3772737147196676</v>
      </c>
      <c r="AV39">
        <f>IF(AS39&lt;&gt;0,(1000-(AR39+U39)/2)/AS39*AL39,0)</f>
        <v>1.3856081915801435</v>
      </c>
      <c r="AW39">
        <f>U39*AA39/1000</f>
        <v>1.8838716102879698</v>
      </c>
      <c r="AX39">
        <f>(AU39-AW39)</f>
        <v>1.4934021044316979</v>
      </c>
      <c r="AY39">
        <f>1/(1.6/F39+1.37/N39)</f>
        <v>0.90845315852675179</v>
      </c>
      <c r="AZ39">
        <f>G39*AA39*0.001</f>
        <v>33.924095510999265</v>
      </c>
      <c r="BA39">
        <f>G39/S39</f>
        <v>0.97787851749969446</v>
      </c>
      <c r="BB39">
        <f>(1-AL39*AA39/AQ39/F39)*100</f>
        <v>69.678659796054603</v>
      </c>
      <c r="BC39">
        <f>(S39-E39/(N39/1.35))</f>
        <v>393.01221475125567</v>
      </c>
      <c r="BD39">
        <f>E39*BB39/100/BC39</f>
        <v>-2.2082197711792068E-3</v>
      </c>
    </row>
    <row r="40" spans="1:56" x14ac:dyDescent="0.25">
      <c r="A40" s="1" t="s">
        <v>1</v>
      </c>
      <c r="B40" s="1" t="s">
        <v>5529</v>
      </c>
      <c r="K40" s="1">
        <v>2.76</v>
      </c>
    </row>
    <row r="41" spans="1:56" x14ac:dyDescent="0.25">
      <c r="A41" s="1" t="s">
        <v>1</v>
      </c>
      <c r="B41" s="1" t="s">
        <v>181</v>
      </c>
      <c r="K41" s="1">
        <v>2.76</v>
      </c>
    </row>
    <row r="42" spans="1:56" x14ac:dyDescent="0.25">
      <c r="A42" s="1">
        <v>9</v>
      </c>
      <c r="B42" s="1" t="s">
        <v>5528</v>
      </c>
      <c r="C42" s="1">
        <v>2802.4999995417893</v>
      </c>
      <c r="D42" s="1">
        <v>0</v>
      </c>
      <c r="E42">
        <f>(R42-S42*(1000-T42)/(1000-U42))*AK42</f>
        <v>-1.4161547396233394</v>
      </c>
      <c r="F42">
        <f>IF(AV42&lt;&gt;0,1/(1/AV42-1/N42),0)</f>
        <v>1.5941563161732519</v>
      </c>
      <c r="G42">
        <f>((AY42-AL42/2)*S42-E42)/(AY42+AL42/2)</f>
        <v>384.14598008050547</v>
      </c>
      <c r="H42">
        <f>AL42*1000</f>
        <v>21.795832998956072</v>
      </c>
      <c r="I42">
        <f>(AQ42-AW42)</f>
        <v>1.6118247875113345</v>
      </c>
      <c r="J42">
        <f>(P42+AP42*D42)</f>
        <v>25.931903839111328</v>
      </c>
      <c r="K42" s="1">
        <v>2.76</v>
      </c>
      <c r="L42">
        <f>(K42*AE42+AF42)</f>
        <v>2.1313914024829863</v>
      </c>
      <c r="M42" s="1">
        <v>1</v>
      </c>
      <c r="N42">
        <f>L42*(M42+1)*(M42+1)/(M42*M42+1)</f>
        <v>4.2627828049659726</v>
      </c>
      <c r="O42" s="1">
        <v>26.275310516357422</v>
      </c>
      <c r="P42" s="1">
        <v>25.931903839111328</v>
      </c>
      <c r="Q42" s="1">
        <v>26.409513473510742</v>
      </c>
      <c r="R42" s="1">
        <v>400.07232666015625</v>
      </c>
      <c r="S42" s="1">
        <v>393.49893188476563</v>
      </c>
      <c r="T42" s="1">
        <v>0.18040271103382111</v>
      </c>
      <c r="U42" s="1">
        <v>19.793159484863281</v>
      </c>
      <c r="V42" s="1">
        <v>0.46476897597312927</v>
      </c>
      <c r="W42" s="1">
        <v>50.992835998535156</v>
      </c>
      <c r="X42" s="1">
        <v>300.65029907226563</v>
      </c>
      <c r="Y42" s="1">
        <v>999.94146728515625</v>
      </c>
      <c r="Z42" s="1">
        <v>3.2920076847076416</v>
      </c>
      <c r="AA42" s="1">
        <v>88.356842041015625</v>
      </c>
      <c r="AB42" s="1">
        <v>0.64441001415252686</v>
      </c>
      <c r="AC42" s="1">
        <v>-0.22695977985858917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1.089312677798064</v>
      </c>
      <c r="AL42">
        <f>(U42-T42)/(1000-U42)*AK42</f>
        <v>2.1795832998956072E-2</v>
      </c>
      <c r="AM42">
        <f>(P42+273.15)</f>
        <v>299.08190383911131</v>
      </c>
      <c r="AN42">
        <f>(O42+273.15)</f>
        <v>299.4253105163574</v>
      </c>
      <c r="AO42">
        <f>(Y42*AG42+Z42*AH42)*AI42</f>
        <v>159.99063118955564</v>
      </c>
      <c r="AP42">
        <f>((AO42+0.00000010773*(AN42^4-AM42^4))-AL42*44100)/(L42*51.4+0.00000043092*AM42^3)</f>
        <v>-6.5843044677724452</v>
      </c>
      <c r="AQ42">
        <f>0.61365*EXP(17.502*J42/(240.97+J42))</f>
        <v>3.3606858536080297</v>
      </c>
      <c r="AR42">
        <f>AQ42*1000/AA42</f>
        <v>38.035377634343078</v>
      </c>
      <c r="AS42">
        <f>(AR42-U42)</f>
        <v>18.242218149479797</v>
      </c>
      <c r="AT42">
        <f>IF(D42,P42,(O42+P42)/2)</f>
        <v>26.103607177734375</v>
      </c>
      <c r="AU42">
        <f>0.61365*EXP(17.502*AT42/(240.97+AT42))</f>
        <v>3.3950007360897398</v>
      </c>
      <c r="AV42">
        <f>IF(AS42&lt;&gt;0,(1000-(AR42+U42)/2)/AS42*AL42,0)</f>
        <v>1.1602548690465893</v>
      </c>
      <c r="AW42">
        <f>U42*AA42/1000</f>
        <v>1.7488610660966952</v>
      </c>
      <c r="AX42">
        <f>(AU42-AW42)</f>
        <v>1.6461396699930446</v>
      </c>
      <c r="AY42">
        <f>1/(1.6/F42+1.37/N42)</f>
        <v>0.75468736768247247</v>
      </c>
      <c r="AZ42">
        <f>G42*AA42*0.001</f>
        <v>33.941925682664355</v>
      </c>
      <c r="BA42">
        <f>G42/S42</f>
        <v>0.97623131590354828</v>
      </c>
      <c r="BB42">
        <f>(1-AL42*AA42/AQ42/F42)*100</f>
        <v>64.053646993048233</v>
      </c>
      <c r="BC42">
        <f>(S42-E42/(N42/1.35))</f>
        <v>393.9474203454642</v>
      </c>
      <c r="BD42">
        <f>E42*BB42/100/BC42</f>
        <v>-2.3025883936444954E-3</v>
      </c>
    </row>
    <row r="43" spans="1:56" x14ac:dyDescent="0.25">
      <c r="A43" s="1" t="s">
        <v>1</v>
      </c>
      <c r="B43" s="1" t="s">
        <v>5527</v>
      </c>
      <c r="K43" s="1">
        <v>2.76</v>
      </c>
    </row>
    <row r="44" spans="1:56" x14ac:dyDescent="0.25">
      <c r="A44" s="1" t="s">
        <v>1</v>
      </c>
      <c r="B44" s="1" t="s">
        <v>5526</v>
      </c>
      <c r="K44" s="1">
        <v>2.76</v>
      </c>
    </row>
    <row r="45" spans="1:56" x14ac:dyDescent="0.25">
      <c r="A45" s="1">
        <v>10</v>
      </c>
      <c r="B45" s="1" t="s">
        <v>5525</v>
      </c>
      <c r="C45" s="1">
        <v>3005.4999995417893</v>
      </c>
      <c r="D45" s="1">
        <v>0</v>
      </c>
      <c r="E45">
        <f>(R45-S45*(1000-T45)/(1000-U45))*AK45</f>
        <v>-1.2508462759992769</v>
      </c>
      <c r="F45">
        <f>IF(AV45&lt;&gt;0,1/(1/AV45-1/N45),0)</f>
        <v>1.0428959358273777</v>
      </c>
      <c r="G45">
        <f>((AY45-AL45/2)*S45-E45)/(AY45+AL45/2)</f>
        <v>383.33641765034514</v>
      </c>
      <c r="H45">
        <f>AL45*1000</f>
        <v>18.498097049262643</v>
      </c>
      <c r="I45">
        <f>(AQ45-AW45)</f>
        <v>1.8967017887605728</v>
      </c>
      <c r="J45">
        <f>(P45+AP45*D45)</f>
        <v>26.068168640136719</v>
      </c>
      <c r="K45" s="1">
        <v>2.76</v>
      </c>
      <c r="L45">
        <f>(K45*AE45+AF45)</f>
        <v>2.1313914024829863</v>
      </c>
      <c r="M45" s="1">
        <v>1</v>
      </c>
      <c r="N45">
        <f>L45*(M45+1)*(M45+1)/(M45*M45+1)</f>
        <v>4.2627828049659726</v>
      </c>
      <c r="O45" s="1">
        <v>26.359966278076172</v>
      </c>
      <c r="P45" s="1">
        <v>26.068168640136719</v>
      </c>
      <c r="Q45" s="1">
        <v>26.474664688110352</v>
      </c>
      <c r="R45" s="1">
        <v>399.91180419921875</v>
      </c>
      <c r="S45" s="1">
        <v>394.36248779296875</v>
      </c>
      <c r="T45" s="1">
        <v>0.18037290871143341</v>
      </c>
      <c r="U45" s="1">
        <v>16.877504348754883</v>
      </c>
      <c r="V45" s="1">
        <v>0.4623597264289856</v>
      </c>
      <c r="W45" s="1">
        <v>43.263027191162109</v>
      </c>
      <c r="X45" s="1">
        <v>300.60894775390625</v>
      </c>
      <c r="Y45" s="1">
        <v>1250.0716552734375</v>
      </c>
      <c r="Z45" s="1">
        <v>2.6663472652435303</v>
      </c>
      <c r="AA45" s="1">
        <v>88.353797912597656</v>
      </c>
      <c r="AB45" s="1">
        <v>0.70327538251876831</v>
      </c>
      <c r="AC45" s="1">
        <v>-0.17155931890010834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1.0891628541808198</v>
      </c>
      <c r="AL45">
        <f>(U45-T45)/(1000-U45)*AK45</f>
        <v>1.8498097049262644E-2</v>
      </c>
      <c r="AM45">
        <f>(P45+273.15)</f>
        <v>299.2181686401367</v>
      </c>
      <c r="AN45">
        <f>(O45+273.15)</f>
        <v>299.50996627807615</v>
      </c>
      <c r="AO45">
        <f>(Y45*AG45+Z45*AH45)*AI45</f>
        <v>200.01146037314538</v>
      </c>
      <c r="AP45">
        <f>((AO45+0.00000010773*(AN45^4-AM45^4))-AL45*44100)/(L45*51.4+0.00000043092*AM45^3)</f>
        <v>-5.0569209617781565</v>
      </c>
      <c r="AQ45">
        <f>0.61365*EXP(17.502*J45/(240.97+J45))</f>
        <v>3.3878933972594498</v>
      </c>
      <c r="AR45">
        <f>AQ45*1000/AA45</f>
        <v>38.344626686120051</v>
      </c>
      <c r="AS45">
        <f>(AR45-U45)</f>
        <v>21.467122337365169</v>
      </c>
      <c r="AT45">
        <f>IF(D45,P45,(O45+P45)/2)</f>
        <v>26.214067459106445</v>
      </c>
      <c r="AU45">
        <f>0.61365*EXP(17.502*AT45/(240.97+AT45))</f>
        <v>3.4172376015782731</v>
      </c>
      <c r="AV45">
        <f>IF(AS45&lt;&gt;0,(1000-(AR45+U45)/2)/AS45*AL45,0)</f>
        <v>0.83790200647336821</v>
      </c>
      <c r="AW45">
        <f>U45*AA45/1000</f>
        <v>1.491191608498877</v>
      </c>
      <c r="AX45">
        <f>(AU45-AW45)</f>
        <v>1.9260459930793961</v>
      </c>
      <c r="AY45">
        <f>1/(1.6/F45+1.37/N45)</f>
        <v>0.53891627398850805</v>
      </c>
      <c r="AZ45">
        <f>G45*AA45*0.001</f>
        <v>33.869228377617731</v>
      </c>
      <c r="BA45">
        <f>G45/S45</f>
        <v>0.97204077344087547</v>
      </c>
      <c r="BB45">
        <f>(1-AL45*AA45/AQ45/F45)*100</f>
        <v>53.742563143725917</v>
      </c>
      <c r="BC45">
        <f>(S45-E45/(N45/1.35))</f>
        <v>394.75862396735505</v>
      </c>
      <c r="BD45">
        <f>E45*BB45/100/BC45</f>
        <v>-1.702906051687542E-3</v>
      </c>
    </row>
    <row r="46" spans="1:56" x14ac:dyDescent="0.25">
      <c r="A46" s="1" t="s">
        <v>1</v>
      </c>
      <c r="B46" s="1" t="s">
        <v>5524</v>
      </c>
      <c r="K46" s="1">
        <v>2.76</v>
      </c>
    </row>
    <row r="47" spans="1:56" x14ac:dyDescent="0.25">
      <c r="A47" s="1" t="s">
        <v>1</v>
      </c>
      <c r="B47" s="1" t="s">
        <v>5523</v>
      </c>
      <c r="K47" s="1">
        <v>2.76</v>
      </c>
    </row>
    <row r="48" spans="1:56" x14ac:dyDescent="0.25">
      <c r="A48" s="1">
        <v>11</v>
      </c>
      <c r="B48" s="1" t="s">
        <v>5522</v>
      </c>
      <c r="C48" s="1">
        <v>3208.4999995417893</v>
      </c>
      <c r="D48" s="1">
        <v>0</v>
      </c>
      <c r="E48">
        <f>(R48-S48*(1000-T48)/(1000-U48))*AK48</f>
        <v>-1.1672986383604673</v>
      </c>
      <c r="F48">
        <f>IF(AV48&lt;&gt;0,1/(1/AV48-1/N48),0)</f>
        <v>0.66723627674204533</v>
      </c>
      <c r="G48">
        <f>((AY48-AL48/2)*S48-E48)/(AY48+AL48/2)</f>
        <v>382.93609313182736</v>
      </c>
      <c r="H48">
        <f>AL48*1000</f>
        <v>14.873305341776566</v>
      </c>
      <c r="I48">
        <f>(AQ48-AW48)</f>
        <v>2.218048713615433</v>
      </c>
      <c r="J48">
        <f>(P48+AP48*D48)</f>
        <v>26.247903823852539</v>
      </c>
      <c r="K48" s="1">
        <v>2.76</v>
      </c>
      <c r="L48">
        <f>(K48*AE48+AF48)</f>
        <v>2.1313914024829863</v>
      </c>
      <c r="M48" s="1">
        <v>1</v>
      </c>
      <c r="N48">
        <f>L48*(M48+1)*(M48+1)/(M48*M48+1)</f>
        <v>4.2627828049659726</v>
      </c>
      <c r="O48" s="1">
        <v>26.480688095092773</v>
      </c>
      <c r="P48" s="1">
        <v>26.247903823852539</v>
      </c>
      <c r="Q48" s="1">
        <v>26.566875457763672</v>
      </c>
      <c r="R48" s="1">
        <v>399.83258056640625</v>
      </c>
      <c r="S48" s="1">
        <v>395.5040283203125</v>
      </c>
      <c r="T48" s="1">
        <v>0.18270441889762878</v>
      </c>
      <c r="U48" s="1">
        <v>13.650152206420898</v>
      </c>
      <c r="V48" s="1">
        <v>0.46500653028488159</v>
      </c>
      <c r="W48" s="1">
        <v>34.741413116455078</v>
      </c>
      <c r="X48" s="1">
        <v>300.65072631835938</v>
      </c>
      <c r="Y48" s="1">
        <v>1598.9449462890625</v>
      </c>
      <c r="Z48" s="1">
        <v>3.3859398365020752</v>
      </c>
      <c r="AA48" s="1">
        <v>88.352561950683594</v>
      </c>
      <c r="AB48" s="1">
        <v>0.78613519668579102</v>
      </c>
      <c r="AC48" s="1">
        <v>-0.11850155144929886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1.0893142257911572</v>
      </c>
      <c r="AL48">
        <f>(U48-T48)/(1000-U48)*AK48</f>
        <v>1.4873305341776567E-2</v>
      </c>
      <c r="AM48">
        <f>(P48+273.15)</f>
        <v>299.39790382385252</v>
      </c>
      <c r="AN48">
        <f>(O48+273.15)</f>
        <v>299.63068809509275</v>
      </c>
      <c r="AO48">
        <f>(Y48*AG48+Z48*AH48)*AI48</f>
        <v>255.83118568797727</v>
      </c>
      <c r="AP48">
        <f>((AO48+0.00000010773*(AN48^4-AM48^4))-AL48*44100)/(L48*51.4+0.00000043092*AM48^3)</f>
        <v>-3.2809726306668652</v>
      </c>
      <c r="AQ48">
        <f>0.61365*EXP(17.502*J48/(240.97+J48))</f>
        <v>3.4240746320694959</v>
      </c>
      <c r="AR48">
        <f>AQ48*1000/AA48</f>
        <v>38.754672829756053</v>
      </c>
      <c r="AS48">
        <f>(AR48-U48)</f>
        <v>25.104520623335155</v>
      </c>
      <c r="AT48">
        <f>IF(D48,P48,(O48+P48)/2)</f>
        <v>26.364295959472656</v>
      </c>
      <c r="AU48">
        <f>0.61365*EXP(17.502*AT48/(240.97+AT48))</f>
        <v>3.4476843216083028</v>
      </c>
      <c r="AV48">
        <f>IF(AS48&lt;&gt;0,(1000-(AR48+U48)/2)/AS48*AL48,0)</f>
        <v>0.57693150476815158</v>
      </c>
      <c r="AW48">
        <f>U48*AA48/1000</f>
        <v>1.2060259184540627</v>
      </c>
      <c r="AX48">
        <f>(AU48-AW48)</f>
        <v>2.2416584031542399</v>
      </c>
      <c r="AY48">
        <f>1/(1.6/F48+1.37/N48)</f>
        <v>0.36773663299900017</v>
      </c>
      <c r="AZ48">
        <f>G48*AA48*0.001</f>
        <v>33.833384891582526</v>
      </c>
      <c r="BA48">
        <f>G48/S48</f>
        <v>0.96822299069402507</v>
      </c>
      <c r="BB48">
        <f>(1-AL48*AA48/AQ48/F48)*100</f>
        <v>42.482001026778804</v>
      </c>
      <c r="BC48">
        <f>(S48-E48/(N48/1.35))</f>
        <v>395.87370541480362</v>
      </c>
      <c r="BD48">
        <f>E48*BB48/100/BC48</f>
        <v>-1.2526515723348291E-3</v>
      </c>
    </row>
    <row r="49" spans="1:56" x14ac:dyDescent="0.25">
      <c r="A49" s="1" t="s">
        <v>1</v>
      </c>
      <c r="B49" s="1" t="s">
        <v>5521</v>
      </c>
      <c r="K49" s="1">
        <v>2.76</v>
      </c>
    </row>
    <row r="50" spans="1:56" x14ac:dyDescent="0.25">
      <c r="A50" s="1" t="s">
        <v>1</v>
      </c>
      <c r="B50" s="1" t="s">
        <v>5516</v>
      </c>
      <c r="K50" s="1">
        <v>2.76</v>
      </c>
    </row>
    <row r="51" spans="1:56" x14ac:dyDescent="0.25">
      <c r="A51" s="1">
        <v>12</v>
      </c>
      <c r="B51" s="1" t="s">
        <v>5520</v>
      </c>
      <c r="C51" s="1">
        <v>3411.4999995417893</v>
      </c>
      <c r="D51" s="1">
        <v>0</v>
      </c>
      <c r="E51">
        <f>(R51-S51*(1000-T51)/(1000-U51))*AK51</f>
        <v>-0.63717383676993355</v>
      </c>
      <c r="F51">
        <f>IF(AV51&lt;&gt;0,1/(1/AV51-1/N51),0)</f>
        <v>0.43261967883349883</v>
      </c>
      <c r="G51">
        <f>((AY51-AL51/2)*S51-E51)/(AY51+AL51/2)</f>
        <v>380.85696011551062</v>
      </c>
      <c r="H51">
        <f>AL51*1000</f>
        <v>11.524823284251262</v>
      </c>
      <c r="I51">
        <f>(AQ51-AW51)</f>
        <v>2.5277058741914487</v>
      </c>
      <c r="J51">
        <f>(P51+AP51*D51)</f>
        <v>26.468324661254883</v>
      </c>
      <c r="K51" s="1">
        <v>2.76</v>
      </c>
      <c r="L51">
        <f>(K51*AE51+AF51)</f>
        <v>2.1313914024829863</v>
      </c>
      <c r="M51" s="1">
        <v>1</v>
      </c>
      <c r="N51">
        <f>L51*(M51+1)*(M51+1)/(M51*M51+1)</f>
        <v>4.2627828049659726</v>
      </c>
      <c r="O51" s="1">
        <v>26.633539199829102</v>
      </c>
      <c r="P51" s="1">
        <v>26.468324661254883</v>
      </c>
      <c r="Q51" s="1">
        <v>26.687944412231445</v>
      </c>
      <c r="R51" s="1">
        <v>399.90557861328125</v>
      </c>
      <c r="S51" s="1">
        <v>396.29739379882813</v>
      </c>
      <c r="T51" s="1">
        <v>0.18520441651344299</v>
      </c>
      <c r="U51" s="1">
        <v>10.653349876403809</v>
      </c>
      <c r="V51" s="1">
        <v>0.46711775660514832</v>
      </c>
      <c r="W51" s="1">
        <v>26.869602203369141</v>
      </c>
      <c r="X51" s="1">
        <v>300.6229248046875</v>
      </c>
      <c r="Y51" s="1">
        <v>2000.0291748046875</v>
      </c>
      <c r="Z51" s="1">
        <v>3.2594330310821533</v>
      </c>
      <c r="AA51" s="1">
        <v>88.34783935546875</v>
      </c>
      <c r="AB51" s="1">
        <v>0.98464596271514893</v>
      </c>
      <c r="AC51" s="1">
        <v>-7.723449170589447E-2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1.0892134956691577</v>
      </c>
      <c r="AL51">
        <f>(U51-T51)/(1000-U51)*AK51</f>
        <v>1.1524823284251261E-2</v>
      </c>
      <c r="AM51">
        <f>(P51+273.15)</f>
        <v>299.61832466125486</v>
      </c>
      <c r="AN51">
        <f>(O51+273.15)</f>
        <v>299.78353919982908</v>
      </c>
      <c r="AO51">
        <f>(Y51*AG51+Z51*AH51)*AI51</f>
        <v>320.00466081608829</v>
      </c>
      <c r="AP51">
        <f>((AO51+0.00000010773*(AN51^4-AM51^4))-AL51*44100)/(L51*51.4+0.00000043092*AM51^3)</f>
        <v>-1.5380335229019095</v>
      </c>
      <c r="AQ51">
        <f>0.61365*EXP(17.502*J51/(240.97+J51))</f>
        <v>3.4689063176695751</v>
      </c>
      <c r="AR51">
        <f>AQ51*1000/AA51</f>
        <v>39.264189627913623</v>
      </c>
      <c r="AS51">
        <f>(AR51-U51)</f>
        <v>28.610839751509815</v>
      </c>
      <c r="AT51">
        <f>IF(D51,P51,(O51+P51)/2)</f>
        <v>26.550931930541992</v>
      </c>
      <c r="AU51">
        <f>0.61365*EXP(17.502*AT51/(240.97+AT51))</f>
        <v>3.4858394740102052</v>
      </c>
      <c r="AV51">
        <f>IF(AS51&lt;&gt;0,(1000-(AR51+U51)/2)/AS51*AL51,0)</f>
        <v>0.39275945659275247</v>
      </c>
      <c r="AW51">
        <f>U51*AA51/1000</f>
        <v>0.94120044347812659</v>
      </c>
      <c r="AX51">
        <f>(AU51-AW51)</f>
        <v>2.5446390305320787</v>
      </c>
      <c r="AY51">
        <f>1/(1.6/F51+1.37/N51)</f>
        <v>0.24876953191442908</v>
      </c>
      <c r="AZ51">
        <f>G51*AA51*0.001</f>
        <v>33.647889529697302</v>
      </c>
      <c r="BA51">
        <f>G51/S51</f>
        <v>0.96103826589595109</v>
      </c>
      <c r="BB51">
        <f>(1-AL51*AA51/AQ51/F51)*100</f>
        <v>32.15288804416727</v>
      </c>
      <c r="BC51">
        <f>(S51-E51/(N51/1.35))</f>
        <v>396.49918326805403</v>
      </c>
      <c r="BD51">
        <f>E51*BB51/100/BC51</f>
        <v>-5.1669662644641371E-4</v>
      </c>
    </row>
    <row r="52" spans="1:56" x14ac:dyDescent="0.25">
      <c r="A52" s="1" t="s">
        <v>1</v>
      </c>
      <c r="B52" s="1" t="s">
        <v>5519</v>
      </c>
      <c r="K52" s="1">
        <v>2.76</v>
      </c>
    </row>
    <row r="53" spans="1:56" x14ac:dyDescent="0.25">
      <c r="A53" s="1" t="s">
        <v>1</v>
      </c>
      <c r="B53" s="1" t="s">
        <v>5518</v>
      </c>
      <c r="K53" s="1">
        <v>2.76</v>
      </c>
    </row>
    <row r="54" spans="1:56" x14ac:dyDescent="0.25">
      <c r="A54" s="1" t="s">
        <v>1</v>
      </c>
      <c r="B54" s="1" t="s">
        <v>5517</v>
      </c>
      <c r="K54" s="1">
        <v>2.76</v>
      </c>
    </row>
    <row r="55" spans="1:56" x14ac:dyDescent="0.25">
      <c r="A55" s="1" t="s">
        <v>1</v>
      </c>
      <c r="B55" s="1" t="s">
        <v>5516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ED9C5-4551-45C3-B1F2-A56B08523CE7}">
  <dimension ref="A1:BH55"/>
  <sheetViews>
    <sheetView topLeftCell="A8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5600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5599</v>
      </c>
    </row>
    <row r="12" spans="1:60" x14ac:dyDescent="0.25">
      <c r="A12" s="1" t="s">
        <v>1</v>
      </c>
      <c r="B12" s="1" t="s">
        <v>5598</v>
      </c>
    </row>
    <row r="13" spans="1:60" x14ac:dyDescent="0.25">
      <c r="A13" s="1" t="s">
        <v>1</v>
      </c>
      <c r="B13" s="1" t="s">
        <v>5597</v>
      </c>
    </row>
    <row r="14" spans="1:60" x14ac:dyDescent="0.25">
      <c r="A14" s="1" t="s">
        <v>1</v>
      </c>
      <c r="B14" s="1" t="s">
        <v>5596</v>
      </c>
    </row>
    <row r="15" spans="1:60" x14ac:dyDescent="0.25">
      <c r="A15" s="1" t="s">
        <v>1</v>
      </c>
      <c r="B15" s="1" t="s">
        <v>5595</v>
      </c>
    </row>
    <row r="16" spans="1:60" x14ac:dyDescent="0.25">
      <c r="A16" s="1" t="s">
        <v>1</v>
      </c>
      <c r="B16" s="1" t="s">
        <v>5594</v>
      </c>
    </row>
    <row r="17" spans="1:60" x14ac:dyDescent="0.25">
      <c r="A17" s="1" t="s">
        <v>1</v>
      </c>
      <c r="B17" s="1" t="s">
        <v>5593</v>
      </c>
    </row>
    <row r="18" spans="1:60" x14ac:dyDescent="0.25">
      <c r="A18" s="1">
        <v>1</v>
      </c>
      <c r="B18" s="1" t="s">
        <v>5592</v>
      </c>
      <c r="C18" s="1">
        <v>1288.0000110864639</v>
      </c>
      <c r="D18" s="1">
        <v>0</v>
      </c>
      <c r="E18">
        <f>(R18-S18*(1000-T18)/(1000-U18))*AO18</f>
        <v>-2.815105239964022</v>
      </c>
      <c r="F18">
        <f>IF(AZ18&lt;&gt;0,1/(1/AZ18-1/N18),0)</f>
        <v>2.5422263511943655</v>
      </c>
      <c r="G18">
        <f>((BC18-AP18/2)*S18-E18)/(BC18+AP18/2)</f>
        <v>387.32441756829667</v>
      </c>
      <c r="H18">
        <f>AP18*1000</f>
        <v>24.718519879921846</v>
      </c>
      <c r="I18">
        <f>(AU18-BA18)</f>
        <v>1.3292305223369716</v>
      </c>
      <c r="J18">
        <f>(P18+AT18*D18)</f>
        <v>25.512445449829102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26.660591125488281</v>
      </c>
      <c r="P18" s="1">
        <v>25.512445449829102</v>
      </c>
      <c r="Q18" s="1">
        <v>26.753690719604492</v>
      </c>
      <c r="R18" s="1">
        <v>400.08395385742188</v>
      </c>
      <c r="S18" s="1">
        <v>393.81784057617188</v>
      </c>
      <c r="T18" s="1">
        <v>0.16022279858589172</v>
      </c>
      <c r="U18" s="1">
        <v>22.051084518432617</v>
      </c>
      <c r="V18" s="1">
        <v>0.40361815690994263</v>
      </c>
      <c r="W18" s="1">
        <v>55.54901123046875</v>
      </c>
      <c r="X18" s="1">
        <v>300.36178588867188</v>
      </c>
      <c r="Y18" s="1">
        <v>0.18676111102104187</v>
      </c>
      <c r="Z18" s="1">
        <v>1.8164266347885132</v>
      </c>
      <c r="AA18" s="1">
        <v>88.381034851074219</v>
      </c>
      <c r="AB18" s="1">
        <v>-0.5939488410949707</v>
      </c>
      <c r="AC18" s="1">
        <v>-0.38765960931777954</v>
      </c>
      <c r="AD18" s="1">
        <v>8.1507064402103424E-2</v>
      </c>
      <c r="AE18" s="1">
        <v>5.4331296123564243E-3</v>
      </c>
      <c r="AF18" s="1">
        <v>4.3600969016551971E-2</v>
      </c>
      <c r="AG18" s="1">
        <v>2.5307068601250648E-2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1.1042712716495287</v>
      </c>
      <c r="AP18">
        <f>(U18-T18)/(1000-U18)*AO18</f>
        <v>2.4718519879921845E-2</v>
      </c>
      <c r="AQ18">
        <f>(P18+273.15)</f>
        <v>298.66244544982908</v>
      </c>
      <c r="AR18">
        <f>(O18+273.15)</f>
        <v>299.81059112548826</v>
      </c>
      <c r="AS18">
        <f>(Y18*AK18+Z18*AL18)*AM18</f>
        <v>2.9881777095456918E-2</v>
      </c>
      <c r="AT18">
        <f>((AS18+0.00000010773*(AR18^4-AQ18^4))-AP18*44100)/(L18*0.92*2*29.3+0.00000043092*AQ18^3)</f>
        <v>-8.4880323688288115</v>
      </c>
      <c r="AU18">
        <f>0.61365*EXP(17.502*J18/(240.97+J18))</f>
        <v>3.2781281916645479</v>
      </c>
      <c r="AV18">
        <f>AU18*1000/AA18</f>
        <v>37.090855489396937</v>
      </c>
      <c r="AW18">
        <f>(AV18-U18)</f>
        <v>15.039770970964319</v>
      </c>
      <c r="AX18">
        <f>IF(D18,P18,(O18+P18)/2)</f>
        <v>26.086518287658691</v>
      </c>
      <c r="AY18">
        <f>0.61365*EXP(17.502*AX18/(240.97+AX18))</f>
        <v>3.3915718676242212</v>
      </c>
      <c r="AZ18">
        <f>IF(AW18&lt;&gt;0,(1000-(AV18+U18)/2)/AW18*AP18,0)</f>
        <v>1.5949424573234354</v>
      </c>
      <c r="BA18">
        <f>U18*AA18/1000</f>
        <v>1.9488976693275764</v>
      </c>
      <c r="BB18">
        <f>(AY18-BA18)</f>
        <v>1.4426741982966449</v>
      </c>
      <c r="BC18">
        <f>1/(1.6/F18+1.37/N18)</f>
        <v>1.0532557281786417</v>
      </c>
      <c r="BD18">
        <f>G18*AA18*0.001</f>
        <v>34.232132847775652</v>
      </c>
      <c r="BE18">
        <f>G18/S18</f>
        <v>0.98351160780736835</v>
      </c>
      <c r="BF18">
        <f>(1-AP18*AA18/AU18/F18)*100</f>
        <v>73.785511041916209</v>
      </c>
      <c r="BG18">
        <f>(S18-E18/(N18/1.35))</f>
        <v>394.70571045318081</v>
      </c>
      <c r="BH18">
        <f>E18*BF18/100/BG18</f>
        <v>-5.2625024991159869E-3</v>
      </c>
    </row>
    <row r="19" spans="1:60" x14ac:dyDescent="0.25">
      <c r="A19" s="1" t="s">
        <v>1</v>
      </c>
      <c r="B19" s="1" t="s">
        <v>5591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5590</v>
      </c>
      <c r="K20" s="1">
        <f t="shared" si="0"/>
        <v>2.72</v>
      </c>
    </row>
    <row r="21" spans="1:60" x14ac:dyDescent="0.25">
      <c r="A21" s="1">
        <v>2</v>
      </c>
      <c r="B21" s="1" t="s">
        <v>5589</v>
      </c>
      <c r="C21" s="1">
        <v>1494.5000110976398</v>
      </c>
      <c r="D21" s="1">
        <v>0</v>
      </c>
      <c r="E21">
        <f>(R21-S21*(1000-T21)/(1000-U21))*AO21</f>
        <v>-2.2599061433605461</v>
      </c>
      <c r="F21">
        <f>IF(AZ21&lt;&gt;0,1/(1/AZ21-1/N21),0)</f>
        <v>2.4745768350269315</v>
      </c>
      <c r="G21">
        <f>((BC21-AP21/2)*S21-E21)/(BC21+AP21/2)</f>
        <v>386.32459869337953</v>
      </c>
      <c r="H21">
        <f>AP21*1000</f>
        <v>24.406230995580668</v>
      </c>
      <c r="I21">
        <f>(AU21-BA21)</f>
        <v>1.3352277085587403</v>
      </c>
      <c r="J21">
        <f>(P21+AT21*D21)</f>
        <v>25.42487907409668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26.615224838256836</v>
      </c>
      <c r="P21" s="1">
        <v>25.42487907409668</v>
      </c>
      <c r="Q21" s="1">
        <v>26.757209777832031</v>
      </c>
      <c r="R21" s="1">
        <v>399.984130859375</v>
      </c>
      <c r="S21" s="1">
        <v>393.33700561523438</v>
      </c>
      <c r="T21" s="1">
        <v>0.17045119404792786</v>
      </c>
      <c r="U21" s="1">
        <v>21.791261672973633</v>
      </c>
      <c r="V21" s="1">
        <v>0.43052354454994202</v>
      </c>
      <c r="W21" s="1">
        <v>55.040103912353516</v>
      </c>
      <c r="X21" s="1">
        <v>300.35107421875</v>
      </c>
      <c r="Y21" s="1">
        <v>24.407114028930664</v>
      </c>
      <c r="Z21" s="1">
        <v>2.4589214324951172</v>
      </c>
      <c r="AA21" s="1">
        <v>88.379051208496094</v>
      </c>
      <c r="AB21" s="1">
        <v>-0.70219165086746216</v>
      </c>
      <c r="AC21" s="1">
        <v>-0.36017432808876038</v>
      </c>
      <c r="AD21" s="1">
        <v>3.2849147915840149E-2</v>
      </c>
      <c r="AE21" s="1">
        <v>5.8579584583640099E-3</v>
      </c>
      <c r="AF21" s="1">
        <v>8.672594279050827E-2</v>
      </c>
      <c r="AG21" s="1">
        <v>2.1548718214035034E-2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1.1042318905101101</v>
      </c>
      <c r="AP21">
        <f>(U21-T21)/(1000-U21)*AO21</f>
        <v>2.4406230995580667E-2</v>
      </c>
      <c r="AQ21">
        <f>(P21+273.15)</f>
        <v>298.57487907409666</v>
      </c>
      <c r="AR21">
        <f>(O21+273.15)</f>
        <v>299.76522483825681</v>
      </c>
      <c r="AS21">
        <f>(Y21*AK21+Z21*AL21)*AM21</f>
        <v>3.9051381573422645</v>
      </c>
      <c r="AT21">
        <f>((AS21+0.00000010773*(AR21^4-AQ21^4))-AP21*44100)/(L21*0.92*2*29.3+0.00000043092*AQ21^3)</f>
        <v>-8.3458211787685777</v>
      </c>
      <c r="AU21">
        <f>0.61365*EXP(17.502*J21/(240.97+J21))</f>
        <v>3.2611187398522152</v>
      </c>
      <c r="AV21">
        <f>AU21*1000/AA21</f>
        <v>36.899227761099972</v>
      </c>
      <c r="AW21">
        <f>(AV21-U21)</f>
        <v>15.107966088126339</v>
      </c>
      <c r="AX21">
        <f>IF(D21,P21,(O21+P21)/2)</f>
        <v>26.020051956176758</v>
      </c>
      <c r="AY21">
        <f>0.61365*EXP(17.502*AX21/(240.97+AX21))</f>
        <v>3.3782642074684599</v>
      </c>
      <c r="AZ21">
        <f>IF(AW21&lt;&gt;0,(1000-(AV21+U21)/2)/AW21*AP21,0)</f>
        <v>1.5680485404989954</v>
      </c>
      <c r="BA21">
        <f>U21*AA21/1000</f>
        <v>1.9258910312934749</v>
      </c>
      <c r="BB21">
        <f>(AY21-BA21)</f>
        <v>1.452373176174985</v>
      </c>
      <c r="BC21">
        <f>1/(1.6/F21+1.37/N21)</f>
        <v>1.0345084853249187</v>
      </c>
      <c r="BD21">
        <f>G21*AA21*0.001</f>
        <v>34.143001491023888</v>
      </c>
      <c r="BE21">
        <f>G21/S21</f>
        <v>0.98217201325645309</v>
      </c>
      <c r="BF21">
        <f>(1-AP21*AA21/AU21/F21)*100</f>
        <v>73.271013165229235</v>
      </c>
      <c r="BG21">
        <f>(S21-E21/(N21/1.35))</f>
        <v>394.04976852053272</v>
      </c>
      <c r="BH21">
        <f>E21*BF21/100/BG21</f>
        <v>-4.2021497285494496E-3</v>
      </c>
    </row>
    <row r="22" spans="1:60" x14ac:dyDescent="0.25">
      <c r="A22" s="1" t="s">
        <v>1</v>
      </c>
      <c r="B22" s="1" t="s">
        <v>5588</v>
      </c>
      <c r="K22" s="1">
        <f t="shared" si="0"/>
        <v>2.72</v>
      </c>
    </row>
    <row r="23" spans="1:60" x14ac:dyDescent="0.25">
      <c r="A23" s="1" t="s">
        <v>1</v>
      </c>
      <c r="B23" s="1" t="s">
        <v>5587</v>
      </c>
      <c r="K23" s="1">
        <f t="shared" si="0"/>
        <v>2.72</v>
      </c>
    </row>
    <row r="24" spans="1:60" x14ac:dyDescent="0.25">
      <c r="A24" s="1">
        <v>3</v>
      </c>
      <c r="B24" s="1" t="s">
        <v>5586</v>
      </c>
      <c r="C24" s="1">
        <v>1700.5000110976398</v>
      </c>
      <c r="D24" s="1">
        <v>0</v>
      </c>
      <c r="E24">
        <f>(R24-S24*(1000-T24)/(1000-U24))*AO24</f>
        <v>-1.9259454616886555</v>
      </c>
      <c r="F24">
        <f>IF(AZ24&lt;&gt;0,1/(1/AZ24-1/N24),0)</f>
        <v>2.445913063705544</v>
      </c>
      <c r="G24">
        <f>((BC24-AP24/2)*S24-E24)/(BC24+AP24/2)</f>
        <v>385.84432995484002</v>
      </c>
      <c r="H24">
        <f>AP24*1000</f>
        <v>24.154142839942988</v>
      </c>
      <c r="I24">
        <f>(AU24-BA24)</f>
        <v>1.331551424337641</v>
      </c>
      <c r="J24">
        <f>(P24+AT24*D24)</f>
        <v>25.307397842407227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26.537832260131836</v>
      </c>
      <c r="P24" s="1">
        <v>25.307397842407227</v>
      </c>
      <c r="Q24" s="1">
        <v>26.703142166137695</v>
      </c>
      <c r="R24" s="1">
        <v>399.98876953125</v>
      </c>
      <c r="S24" s="1">
        <v>393.13327026367188</v>
      </c>
      <c r="T24" s="1">
        <v>0.17357397079467773</v>
      </c>
      <c r="U24" s="1">
        <v>21.576358795166016</v>
      </c>
      <c r="V24" s="1">
        <v>0.44040778279304504</v>
      </c>
      <c r="W24" s="1">
        <v>54.745513916015625</v>
      </c>
      <c r="X24" s="1">
        <v>300.3427734375</v>
      </c>
      <c r="Y24" s="1">
        <v>50.049747467041016</v>
      </c>
      <c r="Z24" s="1">
        <v>0.63442981243133545</v>
      </c>
      <c r="AA24" s="1">
        <v>88.377662658691406</v>
      </c>
      <c r="AB24" s="1">
        <v>-0.60510605573654175</v>
      </c>
      <c r="AC24" s="1">
        <v>-0.34989649057388306</v>
      </c>
      <c r="AD24" s="1">
        <v>3.5869158804416656E-2</v>
      </c>
      <c r="AE24" s="1">
        <v>3.446024376899004E-3</v>
      </c>
      <c r="AF24" s="1">
        <v>5.7195264846086502E-2</v>
      </c>
      <c r="AG24" s="1">
        <v>2.3577786982059479E-2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1.1042013729319851</v>
      </c>
      <c r="AP24">
        <f>(U24-T24)/(1000-U24)*AO24</f>
        <v>2.4154142839942987E-2</v>
      </c>
      <c r="AQ24">
        <f>(P24+273.15)</f>
        <v>298.4573978424072</v>
      </c>
      <c r="AR24">
        <f>(O24+273.15)</f>
        <v>299.68783226013181</v>
      </c>
      <c r="AS24">
        <f>(Y24*AK24+Z24*AL24)*AM24</f>
        <v>8.0079594157347174</v>
      </c>
      <c r="AT24">
        <f>((AS24+0.00000010773*(AR24^4-AQ24^4))-AP24*44100)/(L24*0.92*2*29.3+0.00000043092*AQ24^3)</f>
        <v>-8.2231785862969726</v>
      </c>
      <c r="AU24">
        <f>0.61365*EXP(17.502*J24/(240.97+J24))</f>
        <v>3.2384195833397125</v>
      </c>
      <c r="AV24">
        <f>AU24*1000/AA24</f>
        <v>36.642964816191977</v>
      </c>
      <c r="AW24">
        <f>(AV24-U24)</f>
        <v>15.066606021025962</v>
      </c>
      <c r="AX24">
        <f>IF(D24,P24,(O24+P24)/2)</f>
        <v>25.922615051269531</v>
      </c>
      <c r="AY24">
        <f>0.61365*EXP(17.502*AX24/(240.97+AX24))</f>
        <v>3.3588381599173776</v>
      </c>
      <c r="AZ24">
        <f>IF(AW24&lt;&gt;0,(1000-(AV24+U24)/2)/AW24*AP24,0)</f>
        <v>1.5564901529873072</v>
      </c>
      <c r="BA24">
        <f>U24*AA24/1000</f>
        <v>1.9068681590020715</v>
      </c>
      <c r="BB24">
        <f>(AY24-BA24)</f>
        <v>1.451970000915306</v>
      </c>
      <c r="BC24">
        <f>1/(1.6/F24+1.37/N24)</f>
        <v>1.0264623297357343</v>
      </c>
      <c r="BD24">
        <f>G24*AA24*0.001</f>
        <v>34.100020031517673</v>
      </c>
      <c r="BE24">
        <f>G24/S24</f>
        <v>0.98145936541075951</v>
      </c>
      <c r="BF24">
        <f>(1-AP24*AA24/AU24/F24)*100</f>
        <v>73.049923144458489</v>
      </c>
      <c r="BG24">
        <f>(S24-E24/(N24/1.35))</f>
        <v>393.74070366826362</v>
      </c>
      <c r="BH24">
        <f>E24*BF24/100/BG24</f>
        <v>-3.5731679921847722E-3</v>
      </c>
    </row>
    <row r="25" spans="1:60" x14ac:dyDescent="0.25">
      <c r="A25" s="1" t="s">
        <v>1</v>
      </c>
      <c r="B25" s="1" t="s">
        <v>5585</v>
      </c>
      <c r="K25" s="1">
        <f t="shared" si="0"/>
        <v>2.72</v>
      </c>
    </row>
    <row r="26" spans="1:60" x14ac:dyDescent="0.25">
      <c r="A26" s="1" t="s">
        <v>1</v>
      </c>
      <c r="B26" s="1" t="s">
        <v>3960</v>
      </c>
      <c r="K26" s="1">
        <f t="shared" si="0"/>
        <v>2.72</v>
      </c>
    </row>
    <row r="27" spans="1:60" x14ac:dyDescent="0.25">
      <c r="A27" s="1">
        <v>4</v>
      </c>
      <c r="B27" s="1" t="s">
        <v>5584</v>
      </c>
      <c r="C27" s="1">
        <v>1906.5000110976398</v>
      </c>
      <c r="D27" s="1">
        <v>0</v>
      </c>
      <c r="E27">
        <f>(R27-S27*(1000-T27)/(1000-U27))*AO27</f>
        <v>-1.9236752979672969</v>
      </c>
      <c r="F27">
        <f>IF(AZ27&lt;&gt;0,1/(1/AZ27-1/N27),0)</f>
        <v>2.4869976678803916</v>
      </c>
      <c r="G27">
        <f>((BC27-AP27/2)*S27-E27)/(BC27+AP27/2)</f>
        <v>385.87605114254001</v>
      </c>
      <c r="H27">
        <f>AP27*1000</f>
        <v>24.207123956511765</v>
      </c>
      <c r="I27">
        <f>(AU27-BA27)</f>
        <v>1.3204586249500072</v>
      </c>
      <c r="J27">
        <f>(P27+AT27*D27)</f>
        <v>25.271728515625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26.488426208496094</v>
      </c>
      <c r="P27" s="1">
        <v>25.271728515625</v>
      </c>
      <c r="Q27" s="1">
        <v>26.650409698486328</v>
      </c>
      <c r="R27" s="1">
        <v>399.9825439453125</v>
      </c>
      <c r="S27" s="1">
        <v>393.10626220703125</v>
      </c>
      <c r="T27" s="1">
        <v>0.17418146133422852</v>
      </c>
      <c r="U27" s="1">
        <v>21.624282836914063</v>
      </c>
      <c r="V27" s="1">
        <v>0.44323650002479553</v>
      </c>
      <c r="W27" s="1">
        <v>55.026931762695313</v>
      </c>
      <c r="X27" s="1">
        <v>300.3228759765625</v>
      </c>
      <c r="Y27" s="1">
        <v>99.096138000488281</v>
      </c>
      <c r="Z27" s="1">
        <v>2.1399433612823486</v>
      </c>
      <c r="AA27" s="1">
        <v>88.377334594726563</v>
      </c>
      <c r="AB27" s="1">
        <v>-0.62443739175796509</v>
      </c>
      <c r="AC27" s="1">
        <v>-0.35469281673431396</v>
      </c>
      <c r="AD27" s="1">
        <v>6.5050967037677765E-2</v>
      </c>
      <c r="AE27" s="1">
        <v>3.9538121782243252E-3</v>
      </c>
      <c r="AF27" s="1">
        <v>4.5114133507013321E-2</v>
      </c>
      <c r="AG27" s="1">
        <v>2.4180267006158829E-2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1.1041282205020677</v>
      </c>
      <c r="AP27">
        <f>(U27-T27)/(1000-U27)*AO27</f>
        <v>2.4207123956511766E-2</v>
      </c>
      <c r="AQ27">
        <f>(P27+273.15)</f>
        <v>298.42172851562498</v>
      </c>
      <c r="AR27">
        <f>(O27+273.15)</f>
        <v>299.63842620849607</v>
      </c>
      <c r="AS27">
        <f>(Y27*AK27+Z27*AL27)*AM27</f>
        <v>15.855381725682719</v>
      </c>
      <c r="AT27">
        <f>((AS27+0.00000010773*(AR27^4-AQ27^4))-AP27*44100)/(L27*0.92*2*29.3+0.00000043092*AQ27^3)</f>
        <v>-8.1812901197565253</v>
      </c>
      <c r="AU27">
        <f>0.61365*EXP(17.502*J27/(240.97+J27))</f>
        <v>3.2315551045989643</v>
      </c>
      <c r="AV27">
        <f>AU27*1000/AA27</f>
        <v>36.565428448571808</v>
      </c>
      <c r="AW27">
        <f>(AV27-U27)</f>
        <v>14.941145611657745</v>
      </c>
      <c r="AX27">
        <f>IF(D27,P27,(O27+P27)/2)</f>
        <v>25.880077362060547</v>
      </c>
      <c r="AY27">
        <f>0.61365*EXP(17.502*AX27/(240.97+AX27))</f>
        <v>3.3503880400427359</v>
      </c>
      <c r="AZ27">
        <f>IF(AW27&lt;&gt;0,(1000-(AV27+U27)/2)/AW27*AP27,0)</f>
        <v>1.5730267136365452</v>
      </c>
      <c r="BA27">
        <f>U27*AA27/1000</f>
        <v>1.9110964796489571</v>
      </c>
      <c r="BB27">
        <f>(AY27-BA27)</f>
        <v>1.4392915603937788</v>
      </c>
      <c r="BC27">
        <f>1/(1.6/F27+1.37/N27)</f>
        <v>1.0379759794954884</v>
      </c>
      <c r="BD27">
        <f>G27*AA27*0.001</f>
        <v>34.102696883916074</v>
      </c>
      <c r="BE27">
        <f>G27/S27</f>
        <v>0.98160748947651355</v>
      </c>
      <c r="BF27">
        <f>(1-AP27*AA27/AU27/F27)*100</f>
        <v>73.380668206060534</v>
      </c>
      <c r="BG27">
        <f>(S27-E27/(N27/1.35))</f>
        <v>393.7129796135298</v>
      </c>
      <c r="BH27">
        <f>E27*BF27/100/BG27</f>
        <v>-3.5853676684699754E-3</v>
      </c>
    </row>
    <row r="28" spans="1:60" x14ac:dyDescent="0.25">
      <c r="A28" s="1" t="s">
        <v>1</v>
      </c>
      <c r="B28" s="1" t="s">
        <v>5583</v>
      </c>
      <c r="K28" s="1">
        <f t="shared" si="0"/>
        <v>2.72</v>
      </c>
    </row>
    <row r="29" spans="1:60" x14ac:dyDescent="0.25">
      <c r="A29" s="1" t="s">
        <v>1</v>
      </c>
      <c r="B29" s="1" t="s">
        <v>5582</v>
      </c>
      <c r="K29" s="1">
        <f t="shared" si="0"/>
        <v>2.72</v>
      </c>
    </row>
    <row r="30" spans="1:60" x14ac:dyDescent="0.25">
      <c r="A30" s="1">
        <v>5</v>
      </c>
      <c r="B30" s="1" t="s">
        <v>3956</v>
      </c>
      <c r="C30" s="1">
        <v>2112.5000110976398</v>
      </c>
      <c r="D30" s="1">
        <v>0</v>
      </c>
      <c r="E30">
        <f>(R30-S30*(1000-T30)/(1000-U30))*AO30</f>
        <v>-1.7379287198217734</v>
      </c>
      <c r="F30">
        <f>IF(AZ30&lt;&gt;0,1/(1/AZ30-1/N30),0)</f>
        <v>2.5183146741319073</v>
      </c>
      <c r="G30">
        <f>((BC30-AP30/2)*S30-E30)/(BC30+AP30/2)</f>
        <v>385.52813195212315</v>
      </c>
      <c r="H30">
        <f>AP30*1000</f>
        <v>24.239542941872504</v>
      </c>
      <c r="I30">
        <f>(AU30-BA30)</f>
        <v>1.3117399644546326</v>
      </c>
      <c r="J30">
        <f>(P30+AT30*D30)</f>
        <v>25.237941741943359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26.45172119140625</v>
      </c>
      <c r="P30" s="1">
        <v>25.237941741943359</v>
      </c>
      <c r="Q30" s="1">
        <v>26.617033004760742</v>
      </c>
      <c r="R30" s="1">
        <v>399.93191528320313</v>
      </c>
      <c r="S30" s="1">
        <v>392.88119506835938</v>
      </c>
      <c r="T30" s="1">
        <v>0.17437233030796051</v>
      </c>
      <c r="U30" s="1">
        <v>21.651411056518555</v>
      </c>
      <c r="V30" s="1">
        <v>0.44464424252510071</v>
      </c>
      <c r="W30" s="1">
        <v>55.210453033447266</v>
      </c>
      <c r="X30" s="1">
        <v>300.33956909179688</v>
      </c>
      <c r="Y30" s="1">
        <v>150.22647094726563</v>
      </c>
      <c r="Z30" s="1">
        <v>2.786945104598999</v>
      </c>
      <c r="AA30" s="1">
        <v>88.369514465332031</v>
      </c>
      <c r="AB30" s="1">
        <v>-0.54411357641220093</v>
      </c>
      <c r="AC30" s="1">
        <v>-0.35554903745651245</v>
      </c>
      <c r="AD30" s="1">
        <v>6.6141463816165924E-2</v>
      </c>
      <c r="AE30" s="1">
        <v>3.922297153621912E-3</v>
      </c>
      <c r="AF30" s="1">
        <v>1.7434172332286835E-2</v>
      </c>
      <c r="AG30" s="1">
        <v>2.2137247025966644E-2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1.1041895922492528</v>
      </c>
      <c r="AP30">
        <f>(U30-T30)/(1000-U30)*AO30</f>
        <v>2.4239542941872503E-2</v>
      </c>
      <c r="AQ30">
        <f>(P30+273.15)</f>
        <v>298.38794174194334</v>
      </c>
      <c r="AR30">
        <f>(O30+273.15)</f>
        <v>299.60172119140623</v>
      </c>
      <c r="AS30">
        <f>(Y30*AK30+Z30*AL30)*AM30</f>
        <v>24.036234814310774</v>
      </c>
      <c r="AT30">
        <f>((AS30+0.00000010773*(AR30^4-AQ30^4))-AP30*44100)/(L30*0.92*2*29.3+0.00000043092*AQ30^3)</f>
        <v>-8.1286147262039989</v>
      </c>
      <c r="AU30">
        <f>0.61365*EXP(17.502*J30/(240.97+J30))</f>
        <v>3.2250646470084989</v>
      </c>
      <c r="AV30">
        <f>AU30*1000/AA30</f>
        <v>36.495217457302132</v>
      </c>
      <c r="AW30">
        <f>(AV30-U30)</f>
        <v>14.843806400783578</v>
      </c>
      <c r="AX30">
        <f>IF(D30,P30,(O30+P30)/2)</f>
        <v>25.844831466674805</v>
      </c>
      <c r="AY30">
        <f>0.61365*EXP(17.502*AX30/(240.97+AX30))</f>
        <v>3.3434005091539478</v>
      </c>
      <c r="AZ30">
        <f>IF(AW30&lt;&gt;0,(1000-(AV30+U30)/2)/AW30*AP30,0)</f>
        <v>1.5854975777127631</v>
      </c>
      <c r="BA30">
        <f>U30*AA30/1000</f>
        <v>1.9133246825538663</v>
      </c>
      <c r="BB30">
        <f>(AY30-BA30)</f>
        <v>1.4300758266000815</v>
      </c>
      <c r="BC30">
        <f>1/(1.6/F30+1.37/N30)</f>
        <v>1.0466678053555447</v>
      </c>
      <c r="BD30">
        <f>G30*AA30*0.001</f>
        <v>34.068933833335585</v>
      </c>
      <c r="BE30">
        <f>G30/S30</f>
        <v>0.98128425791680651</v>
      </c>
      <c r="BF30">
        <f>(1-AP30*AA30/AU30/F30)*100</f>
        <v>73.625849826742908</v>
      </c>
      <c r="BG30">
        <f>(S30-E30/(N30/1.35))</f>
        <v>393.42932894868926</v>
      </c>
      <c r="BH30">
        <f>E30*BF30/100/BG30</f>
        <v>-3.2523370658995637E-3</v>
      </c>
    </row>
    <row r="31" spans="1:60" x14ac:dyDescent="0.25">
      <c r="A31" s="1" t="s">
        <v>1</v>
      </c>
      <c r="B31" s="1" t="s">
        <v>5581</v>
      </c>
      <c r="K31" s="1">
        <f t="shared" si="0"/>
        <v>2.72</v>
      </c>
    </row>
    <row r="32" spans="1:60" x14ac:dyDescent="0.25">
      <c r="A32" s="1" t="s">
        <v>1</v>
      </c>
      <c r="B32" s="1" t="s">
        <v>5580</v>
      </c>
      <c r="K32" s="1">
        <f t="shared" si="0"/>
        <v>2.72</v>
      </c>
    </row>
    <row r="33" spans="1:60" x14ac:dyDescent="0.25">
      <c r="A33" s="1">
        <v>6</v>
      </c>
      <c r="B33" s="1" t="s">
        <v>5548</v>
      </c>
      <c r="C33" s="1">
        <v>2318.5000110976398</v>
      </c>
      <c r="D33" s="1">
        <v>0</v>
      </c>
      <c r="E33">
        <f>(R33-S33*(1000-T33)/(1000-U33))*AO33</f>
        <v>-1.6287245720299988</v>
      </c>
      <c r="F33">
        <f>IF(AZ33&lt;&gt;0,1/(1/AZ33-1/N33),0)</f>
        <v>2.634991219858021</v>
      </c>
      <c r="G33">
        <f>((BC33-AP33/2)*S33-E33)/(BC33+AP33/2)</f>
        <v>385.34908397154032</v>
      </c>
      <c r="H33">
        <f>AP33*1000</f>
        <v>24.547199999493614</v>
      </c>
      <c r="I33">
        <f>(AU33-BA33)</f>
        <v>1.2911062531762145</v>
      </c>
      <c r="J33">
        <f>(P33+AT33*D33)</f>
        <v>25.253707885742188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26.429645538330078</v>
      </c>
      <c r="P33" s="1">
        <v>25.253707885742188</v>
      </c>
      <c r="Q33" s="1">
        <v>26.590028762817383</v>
      </c>
      <c r="R33" s="1">
        <v>399.94879150390625</v>
      </c>
      <c r="S33" s="1">
        <v>392.69375610351563</v>
      </c>
      <c r="T33" s="1">
        <v>0.17596602439880371</v>
      </c>
      <c r="U33" s="1">
        <v>21.919973373413086</v>
      </c>
      <c r="V33" s="1">
        <v>0.44927608966827393</v>
      </c>
      <c r="W33" s="1">
        <v>55.966030120849609</v>
      </c>
      <c r="X33" s="1">
        <v>300.33480834960938</v>
      </c>
      <c r="Y33" s="1">
        <v>299.50686645507813</v>
      </c>
      <c r="Z33" s="1">
        <v>2.724163293838501</v>
      </c>
      <c r="AA33" s="1">
        <v>88.366241455078125</v>
      </c>
      <c r="AB33" s="1">
        <v>-0.51203042268753052</v>
      </c>
      <c r="AC33" s="1">
        <v>-0.36186027526855469</v>
      </c>
      <c r="AD33" s="1">
        <v>0.12027470022439957</v>
      </c>
      <c r="AE33" s="1">
        <v>2.6728678494691849E-3</v>
      </c>
      <c r="AF33" s="1">
        <v>4.5675713568925858E-2</v>
      </c>
      <c r="AG33" s="1">
        <v>2.5643495842814445E-2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1.1041720895206224</v>
      </c>
      <c r="AP33">
        <f>(U33-T33)/(1000-U33)*AO33</f>
        <v>2.4547199999493615E-2</v>
      </c>
      <c r="AQ33">
        <f>(P33+273.15)</f>
        <v>298.40370788574216</v>
      </c>
      <c r="AR33">
        <f>(O33+273.15)</f>
        <v>299.57964553833006</v>
      </c>
      <c r="AS33">
        <f>(Y33*AK33+Z33*AL33)*AM33</f>
        <v>47.921097561692477</v>
      </c>
      <c r="AT33">
        <f>((AS33+0.00000010773*(AR33^4-AQ33^4))-AP33*44100)/(L33*0.92*2*29.3+0.00000043092*AQ33^3)</f>
        <v>-8.0505926396281406</v>
      </c>
      <c r="AU33">
        <f>0.61365*EXP(17.502*J33/(240.97+J33))</f>
        <v>3.2280919129801187</v>
      </c>
      <c r="AV33">
        <f>AU33*1000/AA33</f>
        <v>36.530827381870168</v>
      </c>
      <c r="AW33">
        <f>(AV33-U33)</f>
        <v>14.610854008457082</v>
      </c>
      <c r="AX33">
        <f>IF(D33,P33,(O33+P33)/2)</f>
        <v>25.841676712036133</v>
      </c>
      <c r="AY33">
        <f>0.61365*EXP(17.502*AX33/(240.97+AX33))</f>
        <v>3.342775697291346</v>
      </c>
      <c r="AZ33">
        <f>IF(AW33&lt;&gt;0,(1000-(AV33+U33)/2)/AW33*AP33,0)</f>
        <v>1.6309654615373721</v>
      </c>
      <c r="BA33">
        <f>U33*AA33/1000</f>
        <v>1.9369856598039041</v>
      </c>
      <c r="BB33">
        <f>(AY33-BA33)</f>
        <v>1.4057900374874419</v>
      </c>
      <c r="BC33">
        <f>1/(1.6/F33+1.37/N33)</f>
        <v>1.0784228196157646</v>
      </c>
      <c r="BD33">
        <f>G33*AA33*0.001</f>
        <v>34.051850198722306</v>
      </c>
      <c r="BE33">
        <f>G33/S33</f>
        <v>0.98129669235168793</v>
      </c>
      <c r="BF33">
        <f>(1-AP33*AA33/AU33/F33)*100</f>
        <v>74.498643649806212</v>
      </c>
      <c r="BG33">
        <f>(S33-E33/(N33/1.35))</f>
        <v>393.20744755096865</v>
      </c>
      <c r="BH33">
        <f>E33*BF33/100/BG33</f>
        <v>-3.0858462180988542E-3</v>
      </c>
    </row>
    <row r="34" spans="1:60" x14ac:dyDescent="0.25">
      <c r="A34" s="1" t="s">
        <v>1</v>
      </c>
      <c r="B34" s="1" t="s">
        <v>5579</v>
      </c>
      <c r="K34" s="1">
        <f t="shared" si="0"/>
        <v>2.72</v>
      </c>
    </row>
    <row r="35" spans="1:60" x14ac:dyDescent="0.25">
      <c r="A35" s="1" t="s">
        <v>1</v>
      </c>
      <c r="B35" s="1" t="s">
        <v>5578</v>
      </c>
      <c r="K35" s="1">
        <f t="shared" si="0"/>
        <v>2.72</v>
      </c>
    </row>
    <row r="36" spans="1:60" x14ac:dyDescent="0.25">
      <c r="A36" s="1">
        <v>7</v>
      </c>
      <c r="B36" s="1" t="s">
        <v>5577</v>
      </c>
      <c r="C36" s="1">
        <v>2524.5000110976398</v>
      </c>
      <c r="D36" s="1">
        <v>0</v>
      </c>
      <c r="E36">
        <f>(R36-S36*(1000-T36)/(1000-U36))*AO36</f>
        <v>-1.4438046818625418</v>
      </c>
      <c r="F36">
        <f>IF(AZ36&lt;&gt;0,1/(1/AZ36-1/N36),0)</f>
        <v>2.8161429944671896</v>
      </c>
      <c r="G36">
        <f>((BC36-AP36/2)*S36-E36)/(BC36+AP36/2)</f>
        <v>385.03747194488938</v>
      </c>
      <c r="H36">
        <f>AP36*1000</f>
        <v>25.048925958120687</v>
      </c>
      <c r="I36">
        <f>(AU36-BA36)</f>
        <v>1.2646108173517225</v>
      </c>
      <c r="J36">
        <f>(P36+AT36*D36)</f>
        <v>25.315710067749023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26.426406860351563</v>
      </c>
      <c r="P36" s="1">
        <v>25.315710067749023</v>
      </c>
      <c r="Q36" s="1">
        <v>26.578960418701172</v>
      </c>
      <c r="R36" s="1">
        <v>399.99868774414063</v>
      </c>
      <c r="S36" s="1">
        <v>392.4036865234375</v>
      </c>
      <c r="T36" s="1">
        <v>0.17536699771881104</v>
      </c>
      <c r="U36" s="1">
        <v>22.355775833129883</v>
      </c>
      <c r="V36" s="1">
        <v>0.4478127658367157</v>
      </c>
      <c r="W36" s="1">
        <v>57.087146759033203</v>
      </c>
      <c r="X36" s="1">
        <v>300.30966186523438</v>
      </c>
      <c r="Y36" s="1">
        <v>500.31243896484375</v>
      </c>
      <c r="Z36" s="1">
        <v>2.5880861282348633</v>
      </c>
      <c r="AA36" s="1">
        <v>88.362411499023438</v>
      </c>
      <c r="AB36" s="1">
        <v>-0.42922401428222656</v>
      </c>
      <c r="AC36" s="1">
        <v>-0.35925015807151794</v>
      </c>
      <c r="AD36" s="1">
        <v>8.7332040071487427E-2</v>
      </c>
      <c r="AE36" s="1">
        <v>2.4289030116051435E-3</v>
      </c>
      <c r="AF36" s="1">
        <v>4.0871743112802505E-2</v>
      </c>
      <c r="AG36" s="1">
        <v>2.683260478079319E-2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1.1040796392104202</v>
      </c>
      <c r="AP36">
        <f>(U36-T36)/(1000-U36)*AO36</f>
        <v>2.5048925958120687E-2</v>
      </c>
      <c r="AQ36">
        <f>(P36+273.15)</f>
        <v>298.465710067749</v>
      </c>
      <c r="AR36">
        <f>(O36+273.15)</f>
        <v>299.57640686035154</v>
      </c>
      <c r="AS36">
        <f>(Y36*AK36+Z36*AL36)*AM36</f>
        <v>80.049988445118288</v>
      </c>
      <c r="AT36">
        <f>((AS36+0.00000010773*(AR36^4-AQ36^4))-AP36*44100)/(L36*0.92*2*29.3+0.00000043092*AQ36^3)</f>
        <v>-7.9771718180708833</v>
      </c>
      <c r="AU36">
        <f>0.61365*EXP(17.502*J36/(240.97+J36))</f>
        <v>3.2400210808986687</v>
      </c>
      <c r="AV36">
        <f>AU36*1000/AA36</f>
        <v>36.667413506867412</v>
      </c>
      <c r="AW36">
        <f>(AV36-U36)</f>
        <v>14.311637673737529</v>
      </c>
      <c r="AX36">
        <f>IF(D36,P36,(O36+P36)/2)</f>
        <v>25.871058464050293</v>
      </c>
      <c r="AY36">
        <f>0.61365*EXP(17.502*AX36/(240.97+AX36))</f>
        <v>3.3485988220154312</v>
      </c>
      <c r="AZ36">
        <f>IF(AW36&lt;&gt;0,(1000-(AV36+U36)/2)/AW36*AP36,0)</f>
        <v>1.6985961189427785</v>
      </c>
      <c r="BA36">
        <f>U36*AA36/1000</f>
        <v>1.9754102635469462</v>
      </c>
      <c r="BB36">
        <f>(AY36-BA36)</f>
        <v>1.3731885584684851</v>
      </c>
      <c r="BC36">
        <f>1/(1.6/F36+1.37/N36)</f>
        <v>1.1258466933509317</v>
      </c>
      <c r="BD36">
        <f>G36*AA36*0.001</f>
        <v>34.022839538538008</v>
      </c>
      <c r="BE36">
        <f>G36/S36</f>
        <v>0.98122796795358813</v>
      </c>
      <c r="BF36">
        <f>(1-AP36*AA36/AU36/F36)*100</f>
        <v>75.742048146940235</v>
      </c>
      <c r="BG36">
        <f>(S36-E36/(N36/1.35))</f>
        <v>392.85905517790621</v>
      </c>
      <c r="BH36">
        <f>E36*BF36/100/BG36</f>
        <v>-2.7836121450449496E-3</v>
      </c>
    </row>
    <row r="37" spans="1:60" x14ac:dyDescent="0.25">
      <c r="A37" s="1" t="s">
        <v>1</v>
      </c>
      <c r="B37" s="1" t="s">
        <v>5576</v>
      </c>
      <c r="K37" s="1">
        <f t="shared" si="0"/>
        <v>2.72</v>
      </c>
    </row>
    <row r="38" spans="1:60" x14ac:dyDescent="0.25">
      <c r="A38" s="1" t="s">
        <v>1</v>
      </c>
      <c r="B38" s="1" t="s">
        <v>5575</v>
      </c>
      <c r="K38" s="1">
        <f t="shared" si="0"/>
        <v>2.72</v>
      </c>
    </row>
    <row r="39" spans="1:60" x14ac:dyDescent="0.25">
      <c r="A39" s="1">
        <v>8</v>
      </c>
      <c r="B39" s="1" t="s">
        <v>5574</v>
      </c>
      <c r="C39" s="1">
        <v>2730.5000110976398</v>
      </c>
      <c r="D39" s="1">
        <v>0</v>
      </c>
      <c r="E39">
        <f>(R39-S39*(1000-T39)/(1000-U39))*AO39</f>
        <v>-1.1259451952249311</v>
      </c>
      <c r="F39">
        <f>IF(AZ39&lt;&gt;0,1/(1/AZ39-1/N39),0)</f>
        <v>3.0606804956190179</v>
      </c>
      <c r="G39">
        <f>((BC39-AP39/2)*S39-E39)/(BC39+AP39/2)</f>
        <v>384.38985513985716</v>
      </c>
      <c r="H39">
        <f>AP39*1000</f>
        <v>25.77278656578455</v>
      </c>
      <c r="I39">
        <f>(AU39-BA39)</f>
        <v>1.2378107899113049</v>
      </c>
      <c r="J39">
        <f>(P39+AT39*D39)</f>
        <v>25.462373733520508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26.449417114257813</v>
      </c>
      <c r="P39" s="1">
        <v>25.462373733520508</v>
      </c>
      <c r="Q39" s="1">
        <v>26.587697982788086</v>
      </c>
      <c r="R39" s="1">
        <v>399.99862670898438</v>
      </c>
      <c r="S39" s="1">
        <v>391.87185668945313</v>
      </c>
      <c r="T39" s="1">
        <v>0.17680151760578156</v>
      </c>
      <c r="U39" s="1">
        <v>22.980833053588867</v>
      </c>
      <c r="V39" s="1">
        <v>0.45085027813911438</v>
      </c>
      <c r="W39" s="1">
        <v>58.601959228515625</v>
      </c>
      <c r="X39" s="1">
        <v>300.34591674804688</v>
      </c>
      <c r="Y39" s="1">
        <v>749.6236572265625</v>
      </c>
      <c r="Z39" s="1">
        <v>3.044151782989502</v>
      </c>
      <c r="AA39" s="1">
        <v>88.359794616699219</v>
      </c>
      <c r="AB39" s="1">
        <v>-0.49081000685691833</v>
      </c>
      <c r="AC39" s="1">
        <v>-0.36991843581199646</v>
      </c>
      <c r="AD39" s="1">
        <v>5.1668893545866013E-2</v>
      </c>
      <c r="AE39" s="1">
        <v>2.5795293040573597E-3</v>
      </c>
      <c r="AF39" s="1">
        <v>2.5028381496667862E-2</v>
      </c>
      <c r="AG39" s="1">
        <v>2.8097499161958694E-2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1.1042129292207603</v>
      </c>
      <c r="AP39">
        <f>(U39-T39)/(1000-U39)*AO39</f>
        <v>2.577278656578455E-2</v>
      </c>
      <c r="AQ39">
        <f>(P39+273.15)</f>
        <v>298.61237373352049</v>
      </c>
      <c r="AR39">
        <f>(O39+273.15)</f>
        <v>299.59941711425779</v>
      </c>
      <c r="AS39">
        <f>(Y39*AK39+Z39*AL39)*AM39</f>
        <v>119.93978247538689</v>
      </c>
      <c r="AT39">
        <f>((AS39+0.00000010773*(AR39^4-AQ39^4))-AP39*44100)/(L39*0.92*2*29.3+0.00000043092*AQ39^3)</f>
        <v>-7.9244553267378608</v>
      </c>
      <c r="AU39">
        <f>0.61365*EXP(17.502*J39/(240.97+J39))</f>
        <v>3.2683924786470699</v>
      </c>
      <c r="AV39">
        <f>AU39*1000/AA39</f>
        <v>36.989588905510793</v>
      </c>
      <c r="AW39">
        <f>(AV39-U39)</f>
        <v>14.008755851921926</v>
      </c>
      <c r="AX39">
        <f>IF(D39,P39,(O39+P39)/2)</f>
        <v>25.95589542388916</v>
      </c>
      <c r="AY39">
        <f>0.61365*EXP(17.502*AX39/(240.97+AX39))</f>
        <v>3.3654622853210716</v>
      </c>
      <c r="AZ39">
        <f>IF(AW39&lt;&gt;0,(1000-(AV39+U39)/2)/AW39*AP39,0)</f>
        <v>1.7845970325515188</v>
      </c>
      <c r="BA39">
        <f>U39*AA39/1000</f>
        <v>2.0305816887357651</v>
      </c>
      <c r="BB39">
        <f>(AY39-BA39)</f>
        <v>1.3348805965853066</v>
      </c>
      <c r="BC39">
        <f>1/(1.6/F39+1.37/N39)</f>
        <v>1.1864831161840779</v>
      </c>
      <c r="BD39">
        <f>G39*AA39*0.001</f>
        <v>33.964608652900544</v>
      </c>
      <c r="BE39">
        <f>G39/S39</f>
        <v>0.98090701993043294</v>
      </c>
      <c r="BF39">
        <f>(1-AP39*AA39/AU39/F39)*100</f>
        <v>77.235198040211642</v>
      </c>
      <c r="BG39">
        <f>(S39-E39/(N39/1.35))</f>
        <v>392.22697407824955</v>
      </c>
      <c r="BH39">
        <f>E39*BF39/100/BG39</f>
        <v>-2.2171499127511107E-3</v>
      </c>
    </row>
    <row r="40" spans="1:60" x14ac:dyDescent="0.25">
      <c r="A40" s="1" t="s">
        <v>1</v>
      </c>
      <c r="B40" s="1" t="s">
        <v>5573</v>
      </c>
      <c r="K40" s="1">
        <f t="shared" si="0"/>
        <v>2.72</v>
      </c>
    </row>
    <row r="41" spans="1:60" x14ac:dyDescent="0.25">
      <c r="A41" s="1" t="s">
        <v>1</v>
      </c>
      <c r="B41" s="1" t="s">
        <v>5572</v>
      </c>
      <c r="K41" s="1">
        <f t="shared" si="0"/>
        <v>2.72</v>
      </c>
    </row>
    <row r="42" spans="1:60" x14ac:dyDescent="0.25">
      <c r="A42" s="1">
        <v>9</v>
      </c>
      <c r="B42" s="1" t="s">
        <v>5571</v>
      </c>
      <c r="C42" s="1">
        <v>2936.5000110976398</v>
      </c>
      <c r="D42" s="1">
        <v>0</v>
      </c>
      <c r="E42">
        <f>(R42-S42*(1000-T42)/(1000-U42))*AO42</f>
        <v>-1.0182173126815059</v>
      </c>
      <c r="F42">
        <f>IF(AZ42&lt;&gt;0,1/(1/AZ42-1/N42),0)</f>
        <v>3.4067395062538042</v>
      </c>
      <c r="G42">
        <f>((BC42-AP42/2)*S42-E42)/(BC42+AP42/2)</f>
        <v>384.13621751113772</v>
      </c>
      <c r="H42">
        <f>AP42*1000</f>
        <v>26.557556273167918</v>
      </c>
      <c r="I42">
        <f>(AU42-BA42)</f>
        <v>1.1993663792721501</v>
      </c>
      <c r="J42">
        <f>(P42+AT42*D42)</f>
        <v>25.57331657409668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26.495965957641602</v>
      </c>
      <c r="P42" s="1">
        <v>25.57331657409668</v>
      </c>
      <c r="Q42" s="1">
        <v>26.616806030273438</v>
      </c>
      <c r="R42" s="1">
        <v>399.95953369140625</v>
      </c>
      <c r="S42" s="1">
        <v>391.46551513671875</v>
      </c>
      <c r="T42" s="1">
        <v>0.17607225477695465</v>
      </c>
      <c r="U42" s="1">
        <v>23.660764694213867</v>
      </c>
      <c r="V42" s="1">
        <v>0.44775378704071045</v>
      </c>
      <c r="W42" s="1">
        <v>60.169601440429688</v>
      </c>
      <c r="X42" s="1">
        <v>300.3121337890625</v>
      </c>
      <c r="Y42" s="1">
        <v>1000.8146362304688</v>
      </c>
      <c r="Z42" s="1">
        <v>3.2842240333557129</v>
      </c>
      <c r="AA42" s="1">
        <v>88.358573913574219</v>
      </c>
      <c r="AB42" s="1">
        <v>-0.51036721467971802</v>
      </c>
      <c r="AC42" s="1">
        <v>-0.37694662809371948</v>
      </c>
      <c r="AD42" s="1">
        <v>6.8767830729484558E-2</v>
      </c>
      <c r="AE42" s="1">
        <v>5.3198309615254402E-3</v>
      </c>
      <c r="AF42" s="1">
        <v>7.8671015799045563E-2</v>
      </c>
      <c r="AG42" s="1">
        <v>2.8203506022691727E-2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1.1040887271656705</v>
      </c>
      <c r="AP42">
        <f>(U42-T42)/(1000-U42)*AO42</f>
        <v>2.6557556273167918E-2</v>
      </c>
      <c r="AQ42">
        <f>(P42+273.15)</f>
        <v>298.72331657409666</v>
      </c>
      <c r="AR42">
        <f>(O42+273.15)</f>
        <v>299.64596595764158</v>
      </c>
      <c r="AS42">
        <f>(Y42*AK42+Z42*AL42)*AM42</f>
        <v>160.13033821768295</v>
      </c>
      <c r="AT42">
        <f>((AS42+0.00000010773*(AR42^4-AQ42^4))-AP42*44100)/(L42*0.92*2*29.3+0.00000043092*AQ42^3)</f>
        <v>-7.8854426598384331</v>
      </c>
      <c r="AU42">
        <f>0.61365*EXP(17.502*J42/(240.97+J42))</f>
        <v>3.2899978053575332</v>
      </c>
      <c r="AV42">
        <f>AU42*1000/AA42</f>
        <v>37.234618663895191</v>
      </c>
      <c r="AW42">
        <f>(AV42-U42)</f>
        <v>13.573853969681323</v>
      </c>
      <c r="AX42">
        <f>IF(D42,P42,(O42+P42)/2)</f>
        <v>26.034641265869141</v>
      </c>
      <c r="AY42">
        <f>0.61365*EXP(17.502*AX42/(240.97+AX42))</f>
        <v>3.3811813158130777</v>
      </c>
      <c r="AZ42">
        <f>IF(AW42&lt;&gt;0,(1000-(AV42+U42)/2)/AW42*AP42,0)</f>
        <v>1.8969513039941652</v>
      </c>
      <c r="BA42">
        <f>U42*AA42/1000</f>
        <v>2.0906314260853831</v>
      </c>
      <c r="BB42">
        <f>(AY42-BA42)</f>
        <v>1.2905498897276946</v>
      </c>
      <c r="BC42">
        <f>1/(1.6/F42+1.37/N42)</f>
        <v>1.2662640394227078</v>
      </c>
      <c r="BD42">
        <f>G42*AA42*0.001</f>
        <v>33.941728367838692</v>
      </c>
      <c r="BE42">
        <f>G42/S42</f>
        <v>0.98127728409737114</v>
      </c>
      <c r="BF42">
        <f>(1-AP42*AA42/AU42/F42)*100</f>
        <v>79.063587175474737</v>
      </c>
      <c r="BG42">
        <f>(S42-E42/(N42/1.35))</f>
        <v>391.78665569919042</v>
      </c>
      <c r="BH42">
        <f>E42*BF42/100/BG42</f>
        <v>-2.0547895670694283E-3</v>
      </c>
    </row>
    <row r="43" spans="1:60" x14ac:dyDescent="0.25">
      <c r="A43" s="1" t="s">
        <v>1</v>
      </c>
      <c r="B43" s="1" t="s">
        <v>5570</v>
      </c>
      <c r="K43" s="1">
        <f t="shared" si="0"/>
        <v>2.72</v>
      </c>
    </row>
    <row r="44" spans="1:60" x14ac:dyDescent="0.25">
      <c r="A44" s="1" t="s">
        <v>1</v>
      </c>
      <c r="B44" s="1" t="s">
        <v>5569</v>
      </c>
      <c r="K44" s="1">
        <f t="shared" si="0"/>
        <v>2.72</v>
      </c>
    </row>
    <row r="45" spans="1:60" x14ac:dyDescent="0.25">
      <c r="A45" s="1">
        <v>10</v>
      </c>
      <c r="B45" s="1" t="s">
        <v>5568</v>
      </c>
      <c r="C45" s="1">
        <v>3143.0000110864639</v>
      </c>
      <c r="D45" s="1">
        <v>0</v>
      </c>
      <c r="E45">
        <f>(R45-S45*(1000-T45)/(1000-U45))*AO45</f>
        <v>-0.77537408730558888</v>
      </c>
      <c r="F45">
        <f>IF(AZ45&lt;&gt;0,1/(1/AZ45-1/N45),0)</f>
        <v>3.813131536109418</v>
      </c>
      <c r="G45">
        <f>((BC45-AP45/2)*S45-E45)/(BC45+AP45/2)</f>
        <v>383.61378392614813</v>
      </c>
      <c r="H45">
        <f>AP45*1000</f>
        <v>27.395162614064432</v>
      </c>
      <c r="I45">
        <f>(AU45-BA45)</f>
        <v>1.1630959971080368</v>
      </c>
      <c r="J45">
        <f>(P45+AT45*D45)</f>
        <v>25.713277816772461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26.556642532348633</v>
      </c>
      <c r="P45" s="1">
        <v>25.713277816772461</v>
      </c>
      <c r="Q45" s="1">
        <v>26.659423828125</v>
      </c>
      <c r="R45" s="1">
        <v>399.88314819335938</v>
      </c>
      <c r="S45" s="1">
        <v>390.88726806640625</v>
      </c>
      <c r="T45" s="1">
        <v>0.17739564180374146</v>
      </c>
      <c r="U45" s="1">
        <v>24.382919311523438</v>
      </c>
      <c r="V45" s="1">
        <v>0.44948706030845642</v>
      </c>
      <c r="W45" s="1">
        <v>61.781715393066406</v>
      </c>
      <c r="X45" s="1">
        <v>300.33621215820313</v>
      </c>
      <c r="Y45" s="1">
        <v>1248.83642578125</v>
      </c>
      <c r="Z45" s="1">
        <v>2.6349630355834961</v>
      </c>
      <c r="AA45" s="1">
        <v>88.354316711425781</v>
      </c>
      <c r="AB45" s="1">
        <v>-0.45813485980033875</v>
      </c>
      <c r="AC45" s="1">
        <v>-0.37626370787620544</v>
      </c>
      <c r="AD45" s="1">
        <v>5.2102964371442795E-2</v>
      </c>
      <c r="AE45" s="1">
        <v>5.8992942795157433E-3</v>
      </c>
      <c r="AF45" s="1">
        <v>4.8767112195491791E-2</v>
      </c>
      <c r="AG45" s="1">
        <v>2.8386140242218971E-2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1.104177250581629</v>
      </c>
      <c r="AP45">
        <f>(U45-T45)/(1000-U45)*AO45</f>
        <v>2.7395162614064432E-2</v>
      </c>
      <c r="AQ45">
        <f>(P45+273.15)</f>
        <v>298.86327781677244</v>
      </c>
      <c r="AR45">
        <f>(O45+273.15)</f>
        <v>299.70664253234861</v>
      </c>
      <c r="AS45">
        <f>(Y45*AK45+Z45*AL45)*AM45</f>
        <v>199.81382365881291</v>
      </c>
      <c r="AT45">
        <f>((AS45+0.00000010773*(AR45^4-AQ45^4))-AP45*44100)/(L45*0.92*2*29.3+0.00000043092*AQ45^3)</f>
        <v>-7.8699383772588343</v>
      </c>
      <c r="AU45">
        <f>0.61365*EXP(17.502*J45/(240.97+J45))</f>
        <v>3.3174321723075186</v>
      </c>
      <c r="AV45">
        <f>AU45*1000/AA45</f>
        <v>37.546916730085648</v>
      </c>
      <c r="AW45">
        <f>(AV45-U45)</f>
        <v>13.163997418562211</v>
      </c>
      <c r="AX45">
        <f>IF(D45,P45,(O45+P45)/2)</f>
        <v>26.134960174560547</v>
      </c>
      <c r="AY45">
        <f>0.61365*EXP(17.502*AX45/(240.97+AX45))</f>
        <v>3.4012995565608932</v>
      </c>
      <c r="AZ45">
        <f>IF(AW45&lt;&gt;0,(1000-(AV45+U45)/2)/AW45*AP45,0)</f>
        <v>2.0166270780424389</v>
      </c>
      <c r="BA45">
        <f>U45*AA45/1000</f>
        <v>2.1543361751994818</v>
      </c>
      <c r="BB45">
        <f>(AY45-BA45)</f>
        <v>1.2469633813614114</v>
      </c>
      <c r="BC45">
        <f>1/(1.6/F45+1.37/N45)</f>
        <v>1.3519541467502725</v>
      </c>
      <c r="BD45">
        <f>G45*AA45*0.001</f>
        <v>33.893933759879353</v>
      </c>
      <c r="BE45">
        <f>G45/S45</f>
        <v>0.98139237387741562</v>
      </c>
      <c r="BF45">
        <f>(1-AP45*AA45/AU45/F45)*100</f>
        <v>80.865469238671423</v>
      </c>
      <c r="BG45">
        <f>(S45-E45/(N45/1.35))</f>
        <v>391.13181711052681</v>
      </c>
      <c r="BH45">
        <f>E45*BF45/100/BG45</f>
        <v>-1.6030654286494637E-3</v>
      </c>
    </row>
    <row r="46" spans="1:60" x14ac:dyDescent="0.25">
      <c r="A46" s="1" t="s">
        <v>1</v>
      </c>
      <c r="B46" s="1" t="s">
        <v>5567</v>
      </c>
      <c r="K46" s="1">
        <f t="shared" si="0"/>
        <v>2.72</v>
      </c>
    </row>
    <row r="47" spans="1:60" x14ac:dyDescent="0.25">
      <c r="A47" s="1" t="s">
        <v>1</v>
      </c>
      <c r="B47" s="1" t="s">
        <v>2839</v>
      </c>
      <c r="K47" s="1">
        <f t="shared" si="0"/>
        <v>2.72</v>
      </c>
    </row>
    <row r="48" spans="1:60" x14ac:dyDescent="0.25">
      <c r="A48" s="1">
        <v>11</v>
      </c>
      <c r="B48" s="1" t="s">
        <v>5566</v>
      </c>
      <c r="C48" s="1">
        <v>3350.0000110864639</v>
      </c>
      <c r="D48" s="1">
        <v>0</v>
      </c>
      <c r="E48">
        <f>(R48-S48*(1000-T48)/(1000-U48))*AO48</f>
        <v>-0.51431108978939954</v>
      </c>
      <c r="F48">
        <f>IF(AZ48&lt;&gt;0,1/(1/AZ48-1/N48),0)</f>
        <v>4.5176397739483312</v>
      </c>
      <c r="G48">
        <f>((BC48-AP48/2)*S48-E48)/(BC48+AP48/2)</f>
        <v>383.40456225558478</v>
      </c>
      <c r="H48">
        <f>AP48*1000</f>
        <v>28.553986251571285</v>
      </c>
      <c r="I48">
        <f>(AU48-BA48)</f>
        <v>1.1114645633477682</v>
      </c>
      <c r="J48">
        <f>(P48+AT48*D48)</f>
        <v>25.899728775024414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26.646638870239258</v>
      </c>
      <c r="P48" s="1">
        <v>25.899728775024414</v>
      </c>
      <c r="Q48" s="1">
        <v>26.723623275756836</v>
      </c>
      <c r="R48" s="1">
        <v>400.140625</v>
      </c>
      <c r="S48" s="1">
        <v>390.50750732421875</v>
      </c>
      <c r="T48" s="1">
        <v>0.18064376711845398</v>
      </c>
      <c r="U48" s="1">
        <v>25.38517951965332</v>
      </c>
      <c r="V48" s="1">
        <v>0.45528379082679749</v>
      </c>
      <c r="W48" s="1">
        <v>63.979297637939453</v>
      </c>
      <c r="X48" s="1">
        <v>300.32394409179688</v>
      </c>
      <c r="Y48" s="1">
        <v>1600.7950439453125</v>
      </c>
      <c r="Z48" s="1">
        <v>2.8921182155609131</v>
      </c>
      <c r="AA48" s="1">
        <v>88.35174560546875</v>
      </c>
      <c r="AB48" s="1">
        <v>-0.39287301898002625</v>
      </c>
      <c r="AC48" s="1">
        <v>-0.39160290360450745</v>
      </c>
      <c r="AD48" s="1">
        <v>7.4561052024364471E-2</v>
      </c>
      <c r="AE48" s="1">
        <v>2.7890182100236416E-3</v>
      </c>
      <c r="AF48" s="1">
        <v>3.8397021591663361E-2</v>
      </c>
      <c r="AG48" s="1">
        <v>2.7295053005218506E-2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1.1041321473963117</v>
      </c>
      <c r="AP48">
        <f>(U48-T48)/(1000-U48)*AO48</f>
        <v>2.8553986251571285E-2</v>
      </c>
      <c r="AQ48">
        <f>(P48+273.15)</f>
        <v>299.04972877502439</v>
      </c>
      <c r="AR48">
        <f>(O48+273.15)</f>
        <v>299.79663887023924</v>
      </c>
      <c r="AS48">
        <f>(Y48*AK48+Z48*AL48)*AM48</f>
        <v>256.1272013063608</v>
      </c>
      <c r="AT48">
        <f>((AS48+0.00000010773*(AR48^4-AQ48^4))-AP48*44100)/(L48*0.92*2*29.3+0.00000043092*AQ48^3)</f>
        <v>-7.8362399675911369</v>
      </c>
      <c r="AU48">
        <f>0.61365*EXP(17.502*J48/(240.97+J48))</f>
        <v>3.3542894864173336</v>
      </c>
      <c r="AV48">
        <f>AU48*1000/AA48</f>
        <v>37.965175033391887</v>
      </c>
      <c r="AW48">
        <f>(AV48-U48)</f>
        <v>12.579995513738567</v>
      </c>
      <c r="AX48">
        <f>IF(D48,P48,(O48+P48)/2)</f>
        <v>26.273183822631836</v>
      </c>
      <c r="AY48">
        <f>0.61365*EXP(17.502*AX48/(240.97+AX48))</f>
        <v>3.4291905430142102</v>
      </c>
      <c r="AZ48">
        <f>IF(AW48&lt;&gt;0,(1000-(AV48+U48)/2)/AW48*AP48,0)</f>
        <v>2.1978969424039474</v>
      </c>
      <c r="BA48">
        <f>U48*AA48/1000</f>
        <v>2.2428249230695654</v>
      </c>
      <c r="BB48">
        <f>(AY48-BA48)</f>
        <v>1.1863656199446448</v>
      </c>
      <c r="BC48">
        <f>1/(1.6/F48+1.37/N48)</f>
        <v>1.4831631254034141</v>
      </c>
      <c r="BD48">
        <f>G48*AA48*0.001</f>
        <v>33.874462348381527</v>
      </c>
      <c r="BE48">
        <f>G48/S48</f>
        <v>0.98181098971104608</v>
      </c>
      <c r="BF48">
        <f>(1-AP48*AA48/AU48/F48)*100</f>
        <v>83.351705824353274</v>
      </c>
      <c r="BG48">
        <f>(S48-E48/(N48/1.35))</f>
        <v>390.66971842650833</v>
      </c>
      <c r="BH48">
        <f>E48*BF48/100/BG48</f>
        <v>-1.097313270938682E-3</v>
      </c>
    </row>
    <row r="49" spans="1:60" x14ac:dyDescent="0.25">
      <c r="A49" s="1" t="s">
        <v>1</v>
      </c>
      <c r="B49" s="1" t="s">
        <v>5565</v>
      </c>
      <c r="K49" s="1">
        <f t="shared" si="0"/>
        <v>2.72</v>
      </c>
    </row>
    <row r="50" spans="1:60" x14ac:dyDescent="0.25">
      <c r="A50" s="1" t="s">
        <v>1</v>
      </c>
      <c r="B50" s="1" t="s">
        <v>5564</v>
      </c>
      <c r="K50" s="1">
        <f t="shared" si="0"/>
        <v>2.72</v>
      </c>
    </row>
    <row r="51" spans="1:60" x14ac:dyDescent="0.25">
      <c r="A51" s="1">
        <v>12</v>
      </c>
      <c r="B51" s="1" t="s">
        <v>3243</v>
      </c>
      <c r="C51" s="1">
        <v>3557.0000110864639</v>
      </c>
      <c r="D51" s="1">
        <v>0</v>
      </c>
      <c r="E51">
        <f>(R51-S51*(1000-T51)/(1000-U51))*AO51</f>
        <v>-0.3663042276862673</v>
      </c>
      <c r="F51">
        <f>IF(AZ51&lt;&gt;0,1/(1/AZ51-1/N51),0)</f>
        <v>5.5816476306697265</v>
      </c>
      <c r="G51">
        <f>((BC51-AP51/2)*S51-E51)/(BC51+AP51/2)</f>
        <v>382.88941389901055</v>
      </c>
      <c r="H51">
        <f>AP51*1000</f>
        <v>29.896453077978475</v>
      </c>
      <c r="I51">
        <f>(AU51-BA51)</f>
        <v>1.0548104650143393</v>
      </c>
      <c r="J51">
        <f>(P51+AT51*D51)</f>
        <v>26.126731872558594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26.757558822631836</v>
      </c>
      <c r="P51" s="1">
        <v>26.126731872558594</v>
      </c>
      <c r="Q51" s="1">
        <v>26.804065704345703</v>
      </c>
      <c r="R51" s="1">
        <v>399.89297485351563</v>
      </c>
      <c r="S51" s="1">
        <v>389.67385864257813</v>
      </c>
      <c r="T51" s="1">
        <v>0.18407776951789856</v>
      </c>
      <c r="U51" s="1">
        <v>26.541576385498047</v>
      </c>
      <c r="V51" s="1">
        <v>0.4608880877494812</v>
      </c>
      <c r="W51" s="1">
        <v>66.453948974609375</v>
      </c>
      <c r="X51" s="1">
        <v>300.33212280273438</v>
      </c>
      <c r="Y51" s="1">
        <v>2000.677978515625</v>
      </c>
      <c r="Z51" s="1">
        <v>3.1733229160308838</v>
      </c>
      <c r="AA51" s="1">
        <v>88.345733642578125</v>
      </c>
      <c r="AB51" s="1">
        <v>-0.10095712542533875</v>
      </c>
      <c r="AC51" s="1">
        <v>-0.41859960556030273</v>
      </c>
      <c r="AD51" s="1">
        <v>4.5467693358659744E-2</v>
      </c>
      <c r="AE51" s="1">
        <v>4.8731900751590729E-3</v>
      </c>
      <c r="AF51" s="1">
        <v>3.980521485209465E-2</v>
      </c>
      <c r="AG51" s="1">
        <v>2.5122174993157387E-2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1.104162216186523</v>
      </c>
      <c r="AP51">
        <f>(U51-T51)/(1000-U51)*AO51</f>
        <v>2.9896453077978474E-2</v>
      </c>
      <c r="AQ51">
        <f>(P51+273.15)</f>
        <v>299.27673187255857</v>
      </c>
      <c r="AR51">
        <f>(O51+273.15)</f>
        <v>299.90755882263181</v>
      </c>
      <c r="AS51">
        <f>(Y51*AK51+Z51*AL51)*AM51</f>
        <v>320.10846940751799</v>
      </c>
      <c r="AT51">
        <f>((AS51+0.00000010773*(AR51^4-AQ51^4))-AP51*44100)/(L51*0.92*2*29.3+0.00000043092*AQ51^3)</f>
        <v>-7.8074543367325822</v>
      </c>
      <c r="AU51">
        <f>0.61365*EXP(17.502*J51/(240.97+J51))</f>
        <v>3.399645502821691</v>
      </c>
      <c r="AV51">
        <f>AU51*1000/AA51</f>
        <v>38.481150845106974</v>
      </c>
      <c r="AW51">
        <f>(AV51-U51)</f>
        <v>11.939574459608927</v>
      </c>
      <c r="AX51">
        <f>IF(D51,P51,(O51+P51)/2)</f>
        <v>26.442145347595215</v>
      </c>
      <c r="AY51">
        <f>0.61365*EXP(17.502*AX51/(240.97+AX51))</f>
        <v>3.4635549903620491</v>
      </c>
      <c r="AZ51">
        <f>IF(AW51&lt;&gt;0,(1000-(AV51+U51)/2)/AW51*AP51,0)</f>
        <v>2.422571986883014</v>
      </c>
      <c r="BA51">
        <f>U51*AA51/1000</f>
        <v>2.3448350378073517</v>
      </c>
      <c r="BB51">
        <f>(AY51-BA51)</f>
        <v>1.1187199525546974</v>
      </c>
      <c r="BC51">
        <f>1/(1.6/F51+1.37/N51)</f>
        <v>1.6482036494689263</v>
      </c>
      <c r="BD51">
        <f>G51*AA51*0.001</f>
        <v>33.826646174884836</v>
      </c>
      <c r="BE51">
        <f>G51/S51</f>
        <v>0.98258942807402816</v>
      </c>
      <c r="BF51">
        <f>(1-AP51*AA51/AU51/F51)*100</f>
        <v>86.080962698993332</v>
      </c>
      <c r="BG51">
        <f>(S51-E51/(N51/1.35))</f>
        <v>389.78938913322077</v>
      </c>
      <c r="BH51">
        <f>E51*BF51/100/BG51</f>
        <v>-8.089450723649203E-4</v>
      </c>
    </row>
    <row r="52" spans="1:60" x14ac:dyDescent="0.25">
      <c r="A52" s="1" t="s">
        <v>1</v>
      </c>
      <c r="B52" s="1" t="s">
        <v>5563</v>
      </c>
      <c r="K52" s="1">
        <v>4.6050000000000004</v>
      </c>
    </row>
    <row r="53" spans="1:60" x14ac:dyDescent="0.25">
      <c r="A53" s="1" t="s">
        <v>1</v>
      </c>
      <c r="B53" s="1" t="s">
        <v>5562</v>
      </c>
    </row>
    <row r="54" spans="1:60" x14ac:dyDescent="0.25">
      <c r="A54" s="1" t="s">
        <v>1</v>
      </c>
      <c r="B54" s="1" t="s">
        <v>5561</v>
      </c>
    </row>
    <row r="55" spans="1:60" x14ac:dyDescent="0.25">
      <c r="A55" s="1" t="s">
        <v>1</v>
      </c>
      <c r="B55" s="1" t="s">
        <v>5560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9D6A-B229-4055-A7B2-233A0DCCC3C2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5643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5642</v>
      </c>
    </row>
    <row r="12" spans="1:56" x14ac:dyDescent="0.25">
      <c r="A12" s="1" t="s">
        <v>1</v>
      </c>
      <c r="B12" s="1" t="s">
        <v>5641</v>
      </c>
    </row>
    <row r="13" spans="1:56" x14ac:dyDescent="0.25">
      <c r="A13" s="1" t="s">
        <v>1</v>
      </c>
      <c r="B13" s="1" t="s">
        <v>5640</v>
      </c>
    </row>
    <row r="14" spans="1:56" x14ac:dyDescent="0.25">
      <c r="A14" s="1" t="s">
        <v>1</v>
      </c>
      <c r="B14" s="1" t="s">
        <v>5639</v>
      </c>
    </row>
    <row r="15" spans="1:56" x14ac:dyDescent="0.25">
      <c r="A15" s="1" t="s">
        <v>1</v>
      </c>
      <c r="B15" s="1" t="s">
        <v>5638</v>
      </c>
    </row>
    <row r="16" spans="1:56" x14ac:dyDescent="0.25">
      <c r="A16" s="1" t="s">
        <v>1</v>
      </c>
      <c r="B16" s="1" t="s">
        <v>5637</v>
      </c>
    </row>
    <row r="17" spans="1:56" x14ac:dyDescent="0.25">
      <c r="A17" s="1" t="s">
        <v>1</v>
      </c>
      <c r="B17" s="1" t="s">
        <v>5636</v>
      </c>
    </row>
    <row r="18" spans="1:56" x14ac:dyDescent="0.25">
      <c r="A18" s="1">
        <v>1</v>
      </c>
      <c r="B18" s="1" t="s">
        <v>5635</v>
      </c>
      <c r="C18" s="1">
        <v>1215.5000020675361</v>
      </c>
      <c r="D18" s="1">
        <v>0</v>
      </c>
      <c r="E18">
        <f>(R18-S18*(1000-T18)/(1000-U18))*AK18</f>
        <v>-2.5000660335365814</v>
      </c>
      <c r="F18">
        <f>IF(AV18&lt;&gt;0,1/(1/AV18-1/N18),0)</f>
        <v>1.9555230422520431</v>
      </c>
      <c r="G18">
        <f>((AY18-AL18/2)*S18-E18)/(AY18+AL18/2)</f>
        <v>390.10990309390399</v>
      </c>
      <c r="H18">
        <f>AL18*1000</f>
        <v>18.506571205253351</v>
      </c>
      <c r="I18">
        <f>(AQ18-AW18)</f>
        <v>1.1782832848277165</v>
      </c>
      <c r="J18">
        <f>(P18+AP18*D18)</f>
        <v>26.64775276184082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26.980905532836914</v>
      </c>
      <c r="P18" s="1">
        <v>26.64775276184082</v>
      </c>
      <c r="Q18" s="1">
        <v>27.025676727294922</v>
      </c>
      <c r="R18" s="1">
        <v>399.90939331054688</v>
      </c>
      <c r="S18" s="1">
        <v>395.53915405273438</v>
      </c>
      <c r="T18" s="1">
        <v>9.9979820251464844</v>
      </c>
      <c r="U18" s="1">
        <v>26.335748672485352</v>
      </c>
      <c r="V18" s="1">
        <v>24.715044021606445</v>
      </c>
      <c r="W18" s="1">
        <v>65.10205078125</v>
      </c>
      <c r="X18" s="1">
        <v>299.99319458007813</v>
      </c>
      <c r="Y18" s="1">
        <v>3.4014470875263214E-2</v>
      </c>
      <c r="Z18" s="1">
        <v>2.0595889091491699</v>
      </c>
      <c r="AA18" s="1">
        <v>88.377769470214844</v>
      </c>
      <c r="AB18" s="1">
        <v>1.938077449798584</v>
      </c>
      <c r="AC18" s="1">
        <v>-0.46165511012077332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1.1029161565444046</v>
      </c>
      <c r="AL18">
        <f>(U18-T18)/(1000-U18)*AK18</f>
        <v>1.8506571205253352E-2</v>
      </c>
      <c r="AM18">
        <f>(P18+273.15)</f>
        <v>299.7977527618408</v>
      </c>
      <c r="AN18">
        <f>(O18+273.15)</f>
        <v>300.13090553283689</v>
      </c>
      <c r="AO18">
        <f>(Y18*AG18+Z18*AH18)*AI18</f>
        <v>5.442315218396887E-3</v>
      </c>
      <c r="AP18">
        <f>((AO18+0.00000010773*(AN18^4-AM18^4))-AL18*44100)/(L18*51.4+0.00000043092*AM18^3)</f>
        <v>-6.6788724651005289</v>
      </c>
      <c r="AQ18">
        <f>0.61365*EXP(17.502*J18/(240.97+J18))</f>
        <v>3.5057780098301436</v>
      </c>
      <c r="AR18">
        <f>AQ18*1000/AA18</f>
        <v>39.668097880787364</v>
      </c>
      <c r="AS18">
        <f>(AR18-U18)</f>
        <v>13.332349208302013</v>
      </c>
      <c r="AT18">
        <f>IF(D18,P18,(O18+P18)/2)</f>
        <v>26.814329147338867</v>
      </c>
      <c r="AU18">
        <f>0.61365*EXP(17.502*AT18/(240.97+AT18))</f>
        <v>3.54031455443346</v>
      </c>
      <c r="AV18">
        <f>IF(AS18&lt;&gt;0,(1000-(AR18+U18)/2)/AS18*AL18,0)</f>
        <v>1.3422854804223328</v>
      </c>
      <c r="AW18">
        <f>U18*AA18/1000</f>
        <v>2.3274947250024272</v>
      </c>
      <c r="AX18">
        <f>(AU18-AW18)</f>
        <v>1.2128198294310328</v>
      </c>
      <c r="AY18">
        <f>1/(1.6/F18+1.37/N18)</f>
        <v>0.87853170020035387</v>
      </c>
      <c r="AZ18">
        <f>G18*AA18*0.001</f>
        <v>34.477043083680904</v>
      </c>
      <c r="BA18">
        <f>G18/S18</f>
        <v>0.98627379640371449</v>
      </c>
      <c r="BB18">
        <f>(1-AL18*AA18/AQ18/F18)*100</f>
        <v>76.142680392816786</v>
      </c>
      <c r="BC18">
        <f>(S18-E18/(N18/1.35))</f>
        <v>396.32766216610736</v>
      </c>
      <c r="BD18">
        <f>E18*BB18/100/BC18</f>
        <v>-4.8031401066506779E-3</v>
      </c>
    </row>
    <row r="19" spans="1:56" x14ac:dyDescent="0.25">
      <c r="A19" s="1" t="s">
        <v>1</v>
      </c>
      <c r="B19" s="1" t="s">
        <v>5634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5633</v>
      </c>
      <c r="K20" s="1">
        <f t="shared" si="0"/>
        <v>2.72</v>
      </c>
    </row>
    <row r="21" spans="1:56" x14ac:dyDescent="0.25">
      <c r="A21" s="1">
        <v>2</v>
      </c>
      <c r="B21" s="1" t="s">
        <v>5632</v>
      </c>
      <c r="C21" s="1">
        <v>1417.5000020675361</v>
      </c>
      <c r="D21" s="1">
        <v>0</v>
      </c>
      <c r="E21">
        <f>(R21-S21*(1000-T21)/(1000-U21))*AK21</f>
        <v>-1.9138667586139724</v>
      </c>
      <c r="F21">
        <f>IF(AV21&lt;&gt;0,1/(1/AV21-1/N21),0)</f>
        <v>1.9312540410552665</v>
      </c>
      <c r="G21">
        <f>((AY21-AL21/2)*S21-E21)/(AY21+AL21/2)</f>
        <v>389.43289873436851</v>
      </c>
      <c r="H21">
        <f>AL21*1000</f>
        <v>17.896577416416278</v>
      </c>
      <c r="I21">
        <f>(AQ21-AW21)</f>
        <v>1.1492176864902794</v>
      </c>
      <c r="J21">
        <f>(P21+AP21*D21)</f>
        <v>26.590602874755859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26.999988555908203</v>
      </c>
      <c r="P21" s="1">
        <v>26.590602874755859</v>
      </c>
      <c r="Q21" s="1">
        <v>27.065706253051758</v>
      </c>
      <c r="R21" s="1">
        <v>399.97903442382813</v>
      </c>
      <c r="S21" s="1">
        <v>395.29983520507813</v>
      </c>
      <c r="T21" s="1">
        <v>10.735330581665039</v>
      </c>
      <c r="U21" s="1">
        <v>26.531766891479492</v>
      </c>
      <c r="V21" s="1">
        <v>26.507600784301758</v>
      </c>
      <c r="W21" s="1">
        <v>65.512046813964844</v>
      </c>
      <c r="X21" s="1">
        <v>299.98638916015625</v>
      </c>
      <c r="Y21" s="1">
        <v>25.050569534301758</v>
      </c>
      <c r="Z21" s="1">
        <v>1.7766565084457397</v>
      </c>
      <c r="AA21" s="1">
        <v>88.376296997070313</v>
      </c>
      <c r="AB21" s="1">
        <v>1.8806478977203369</v>
      </c>
      <c r="AC21" s="1">
        <v>-0.46115261316299438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1.1028911366182212</v>
      </c>
      <c r="AL21">
        <f>(U21-T21)/(1000-U21)*AK21</f>
        <v>1.7896577416416277E-2</v>
      </c>
      <c r="AM21">
        <f>(P21+273.15)</f>
        <v>299.74060287475584</v>
      </c>
      <c r="AN21">
        <f>(O21+273.15)</f>
        <v>300.14998855590818</v>
      </c>
      <c r="AO21">
        <f>(Y21*AG21+Z21*AH21)*AI21</f>
        <v>4.0080910359004633</v>
      </c>
      <c r="AP21">
        <f>((AO21+0.00000010773*(AN21^4-AM21^4))-AL21*44100)/(L21*51.4+0.00000043092*AM21^3)</f>
        <v>-6.4178341788071211</v>
      </c>
      <c r="AQ21">
        <f>0.61365*EXP(17.502*J21/(240.97+J21))</f>
        <v>3.4939969971487082</v>
      </c>
      <c r="AR21">
        <f>AQ21*1000/AA21</f>
        <v>39.535453689177935</v>
      </c>
      <c r="AS21">
        <f>(AR21-U21)</f>
        <v>13.003686797698442</v>
      </c>
      <c r="AT21">
        <f>IF(D21,P21,(O21+P21)/2)</f>
        <v>26.795295715332031</v>
      </c>
      <c r="AU21">
        <f>0.61365*EXP(17.502*AT21/(240.97+AT21))</f>
        <v>3.5363533515213303</v>
      </c>
      <c r="AV21">
        <f>IF(AS21&lt;&gt;0,(1000-(AR21+U21)/2)/AS21*AL21,0)</f>
        <v>1.3308063414426907</v>
      </c>
      <c r="AW21">
        <f>U21*AA21/1000</f>
        <v>2.3447793106584287</v>
      </c>
      <c r="AX21">
        <f>(AU21-AW21)</f>
        <v>1.1915740408629016</v>
      </c>
      <c r="AY21">
        <f>1/(1.6/F21+1.37/N21)</f>
        <v>0.87066705578966264</v>
      </c>
      <c r="AZ21">
        <f>G21*AA21*0.001</f>
        <v>34.416637518978561</v>
      </c>
      <c r="BA21">
        <f>G21/S21</f>
        <v>0.98515826229053216</v>
      </c>
      <c r="BB21">
        <f>(1-AL21*AA21/AQ21/F21)*100</f>
        <v>76.560742453786219</v>
      </c>
      <c r="BC21">
        <f>(S21-E21/(N21/1.35))</f>
        <v>395.90345904814404</v>
      </c>
      <c r="BD21">
        <f>E21*BB21/100/BC21</f>
        <v>-3.7010805702328677E-3</v>
      </c>
    </row>
    <row r="22" spans="1:56" x14ac:dyDescent="0.25">
      <c r="A22" s="1" t="s">
        <v>1</v>
      </c>
      <c r="B22" s="1" t="s">
        <v>5631</v>
      </c>
      <c r="K22" s="1">
        <f t="shared" si="0"/>
        <v>2.72</v>
      </c>
    </row>
    <row r="23" spans="1:56" x14ac:dyDescent="0.25">
      <c r="A23" s="1" t="s">
        <v>1</v>
      </c>
      <c r="B23" s="1" t="s">
        <v>5630</v>
      </c>
      <c r="K23" s="1">
        <f t="shared" si="0"/>
        <v>2.72</v>
      </c>
    </row>
    <row r="24" spans="1:56" x14ac:dyDescent="0.25">
      <c r="A24" s="1">
        <v>3</v>
      </c>
      <c r="B24" s="1" t="s">
        <v>5629</v>
      </c>
      <c r="C24" s="1">
        <v>1620.5000020675361</v>
      </c>
      <c r="D24" s="1">
        <v>0</v>
      </c>
      <c r="E24">
        <f>(R24-S24*(1000-T24)/(1000-U24))*AK24</f>
        <v>-1.7176025895580824</v>
      </c>
      <c r="F24">
        <f>IF(AV24&lt;&gt;0,1/(1/AV24-1/N24),0)</f>
        <v>1.8381371420252492</v>
      </c>
      <c r="G24">
        <f>((AY24-AL24/2)*S24-E24)/(AY24+AL24/2)</f>
        <v>389.5664840518163</v>
      </c>
      <c r="H24">
        <f>AL24*1000</f>
        <v>17.243580526560617</v>
      </c>
      <c r="I24">
        <f>(AQ24-AW24)</f>
        <v>1.1458529838746481</v>
      </c>
      <c r="J24">
        <f>(P24+AP24*D24)</f>
        <v>26.605033874511719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26.981348037719727</v>
      </c>
      <c r="P24" s="1">
        <v>26.605033874511719</v>
      </c>
      <c r="Q24" s="1">
        <v>27.067276000976563</v>
      </c>
      <c r="R24" s="1">
        <v>400.20880126953125</v>
      </c>
      <c r="S24" s="1">
        <v>395.5806884765625</v>
      </c>
      <c r="T24" s="1">
        <v>11.383030891418457</v>
      </c>
      <c r="U24" s="1">
        <v>26.603996276855469</v>
      </c>
      <c r="V24" s="1">
        <v>28.137126922607422</v>
      </c>
      <c r="W24" s="1">
        <v>65.761039733886719</v>
      </c>
      <c r="X24" s="1">
        <v>299.94644165039063</v>
      </c>
      <c r="Y24" s="1">
        <v>50.011482238769531</v>
      </c>
      <c r="Z24" s="1">
        <v>3.1558473110198975</v>
      </c>
      <c r="AA24" s="1">
        <v>88.374526977539063</v>
      </c>
      <c r="AB24" s="1">
        <v>1.853055477142334</v>
      </c>
      <c r="AC24" s="1">
        <v>-0.466575026512146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1.1027442707734947</v>
      </c>
      <c r="AL24">
        <f>(U24-T24)/(1000-U24)*AK24</f>
        <v>1.7243580526560616E-2</v>
      </c>
      <c r="AM24">
        <f>(P24+273.15)</f>
        <v>299.7550338745117</v>
      </c>
      <c r="AN24">
        <f>(O24+273.15)</f>
        <v>300.1313480377197</v>
      </c>
      <c r="AO24">
        <f>(Y24*AG24+Z24*AH24)*AI24</f>
        <v>8.001836979348127</v>
      </c>
      <c r="AP24">
        <f>((AO24+0.00000010773*(AN24^4-AM24^4))-AL24*44100)/(L24*51.4+0.00000043092*AM24^3)</f>
        <v>-6.1512717724108823</v>
      </c>
      <c r="AQ24">
        <f>0.61365*EXP(17.502*J24/(240.97+J24))</f>
        <v>3.4969685705539604</v>
      </c>
      <c r="AR24">
        <f>AQ24*1000/AA24</f>
        <v>39.569870302589983</v>
      </c>
      <c r="AS24">
        <f>(AR24-U24)</f>
        <v>12.965874025734514</v>
      </c>
      <c r="AT24">
        <f>IF(D24,P24,(O24+P24)/2)</f>
        <v>26.793190956115723</v>
      </c>
      <c r="AU24">
        <f>0.61365*EXP(17.502*AT24/(240.97+AT24))</f>
        <v>3.5359155505887636</v>
      </c>
      <c r="AV24">
        <f>IF(AS24&lt;&gt;0,(1000-(AR24+U24)/2)/AS24*AL24,0)</f>
        <v>1.2859174240710562</v>
      </c>
      <c r="AW24">
        <f>U24*AA24/1000</f>
        <v>2.3511155866793123</v>
      </c>
      <c r="AX24">
        <f>(AU24-AW24)</f>
        <v>1.1847999639094513</v>
      </c>
      <c r="AY24">
        <f>1/(1.6/F24+1.37/N24)</f>
        <v>0.8399733865052974</v>
      </c>
      <c r="AZ24">
        <f>G24*AA24*0.001</f>
        <v>34.427753754382287</v>
      </c>
      <c r="BA24">
        <f>G24/S24</f>
        <v>0.98479651661483336</v>
      </c>
      <c r="BB24">
        <f>(1-AL24*AA24/AQ24/F24)*100</f>
        <v>76.292546244865235</v>
      </c>
      <c r="BC24">
        <f>(S24-E24/(N24/1.35))</f>
        <v>396.12241159877186</v>
      </c>
      <c r="BD24">
        <f>E24*BB24/100/BC24</f>
        <v>-3.3080752605053202E-3</v>
      </c>
    </row>
    <row r="25" spans="1:56" x14ac:dyDescent="0.25">
      <c r="A25" s="1" t="s">
        <v>1</v>
      </c>
      <c r="B25" s="1" t="s">
        <v>5628</v>
      </c>
      <c r="K25" s="1">
        <f t="shared" si="0"/>
        <v>2.72</v>
      </c>
    </row>
    <row r="26" spans="1:56" x14ac:dyDescent="0.25">
      <c r="A26" s="1" t="s">
        <v>1</v>
      </c>
      <c r="B26" s="1" t="s">
        <v>5627</v>
      </c>
      <c r="K26" s="1">
        <f t="shared" si="0"/>
        <v>2.72</v>
      </c>
    </row>
    <row r="27" spans="1:56" x14ac:dyDescent="0.25">
      <c r="A27" s="1">
        <v>4</v>
      </c>
      <c r="B27" s="1" t="s">
        <v>5626</v>
      </c>
      <c r="C27" s="1">
        <v>1823.5000020675361</v>
      </c>
      <c r="D27" s="1">
        <v>0</v>
      </c>
      <c r="E27">
        <f>(R27-S27*(1000-T27)/(1000-U27))*AK27</f>
        <v>-1.54034019157991</v>
      </c>
      <c r="F27">
        <f>IF(AV27&lt;&gt;0,1/(1/AV27-1/N27),0)</f>
        <v>1.8563950610115139</v>
      </c>
      <c r="G27">
        <f>((AY27-AL27/2)*S27-E27)/(AY27+AL27/2)</f>
        <v>389.48540697452347</v>
      </c>
      <c r="H27">
        <f>AL27*1000</f>
        <v>16.697548184829522</v>
      </c>
      <c r="I27">
        <f>(AQ27-AW27)</f>
        <v>1.1020897733574473</v>
      </c>
      <c r="J27">
        <f>(P27+AP27*D27)</f>
        <v>26.425220489501953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26.918935775756836</v>
      </c>
      <c r="P27" s="1">
        <v>26.425220489501953</v>
      </c>
      <c r="Q27" s="1">
        <v>27.020692825317383</v>
      </c>
      <c r="R27" s="1">
        <v>400.00051879882813</v>
      </c>
      <c r="S27" s="1">
        <v>395.4100341796875</v>
      </c>
      <c r="T27" s="1">
        <v>11.944831848144531</v>
      </c>
      <c r="U27" s="1">
        <v>26.682888031005859</v>
      </c>
      <c r="V27" s="1">
        <v>29.633298873901367</v>
      </c>
      <c r="W27" s="1">
        <v>66.196159362792969</v>
      </c>
      <c r="X27" s="1">
        <v>299.94094848632813</v>
      </c>
      <c r="Y27" s="1">
        <v>100.48362731933594</v>
      </c>
      <c r="Z27" s="1">
        <v>3.4182331562042236</v>
      </c>
      <c r="AA27" s="1">
        <v>88.371597290039063</v>
      </c>
      <c r="AB27" s="1">
        <v>1.8811500072479248</v>
      </c>
      <c r="AC27" s="1">
        <v>-0.45819088816642761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1.1027240753173826</v>
      </c>
      <c r="AL27">
        <f>(U27-T27)/(1000-U27)*AK27</f>
        <v>1.6697548184829523E-2</v>
      </c>
      <c r="AM27">
        <f>(P27+273.15)</f>
        <v>299.57522048950193</v>
      </c>
      <c r="AN27">
        <f>(O27+273.15)</f>
        <v>300.06893577575681</v>
      </c>
      <c r="AO27">
        <f>(Y27*AG27+Z27*AH27)*AI27</f>
        <v>16.077380011736295</v>
      </c>
      <c r="AP27">
        <f>((AO27+0.00000010773*(AN27^4-AM27^4))-AL27*44100)/(L27*51.4+0.00000043092*AM27^3)</f>
        <v>-5.8766993148762907</v>
      </c>
      <c r="AQ27">
        <f>0.61365*EXP(17.502*J27/(240.97+J27))</f>
        <v>3.4600992089687006</v>
      </c>
      <c r="AR27">
        <f>AQ27*1000/AA27</f>
        <v>39.153973845380648</v>
      </c>
      <c r="AS27">
        <f>(AR27-U27)</f>
        <v>12.471085814374788</v>
      </c>
      <c r="AT27">
        <f>IF(D27,P27,(O27+P27)/2)</f>
        <v>26.672078132629395</v>
      </c>
      <c r="AU27">
        <f>0.61365*EXP(17.502*AT27/(240.97+AT27))</f>
        <v>3.5108030123948617</v>
      </c>
      <c r="AV27">
        <f>IF(AS27&lt;&gt;0,(1000-(AR27+U27)/2)/AS27*AL27,0)</f>
        <v>1.2948263959066981</v>
      </c>
      <c r="AW27">
        <f>U27*AA27/1000</f>
        <v>2.3580094356112533</v>
      </c>
      <c r="AX27">
        <f>(AU27-AW27)</f>
        <v>1.1527935767836084</v>
      </c>
      <c r="AY27">
        <f>1/(1.6/F27+1.37/N27)</f>
        <v>0.84605737360381517</v>
      </c>
      <c r="AZ27">
        <f>G27*AA27*0.001</f>
        <v>34.419447535499557</v>
      </c>
      <c r="BA27">
        <f>G27/S27</f>
        <v>0.98501649757711596</v>
      </c>
      <c r="BB27">
        <f>(1-AL27*AA27/AQ27/F27)*100</f>
        <v>77.027595502515837</v>
      </c>
      <c r="BC27">
        <f>(S27-E27/(N27/1.35))</f>
        <v>395.89584964300832</v>
      </c>
      <c r="BD27">
        <f>E27*BB27/100/BC27</f>
        <v>-2.9969675438697905E-3</v>
      </c>
    </row>
    <row r="28" spans="1:56" x14ac:dyDescent="0.25">
      <c r="A28" s="1" t="s">
        <v>1</v>
      </c>
      <c r="B28" s="1" t="s">
        <v>5625</v>
      </c>
      <c r="K28" s="1">
        <f t="shared" si="0"/>
        <v>2.72</v>
      </c>
    </row>
    <row r="29" spans="1:56" x14ac:dyDescent="0.25">
      <c r="A29" s="1" t="s">
        <v>1</v>
      </c>
      <c r="B29" s="1" t="s">
        <v>5624</v>
      </c>
      <c r="K29" s="1">
        <f t="shared" si="0"/>
        <v>2.72</v>
      </c>
    </row>
    <row r="30" spans="1:56" x14ac:dyDescent="0.25">
      <c r="A30" s="1">
        <v>5</v>
      </c>
      <c r="B30" s="1" t="s">
        <v>5623</v>
      </c>
      <c r="C30" s="1">
        <v>2025.5000020675361</v>
      </c>
      <c r="D30" s="1">
        <v>0</v>
      </c>
      <c r="E30">
        <f>(R30-S30*(1000-T30)/(1000-U30))*AK30</f>
        <v>-1.3571576211797192</v>
      </c>
      <c r="F30">
        <f>IF(AV30&lt;&gt;0,1/(1/AV30-1/N30),0)</f>
        <v>1.871315000239695</v>
      </c>
      <c r="G30">
        <f>((AY30-AL30/2)*S30-E30)/(AY30+AL30/2)</f>
        <v>389.30350474138487</v>
      </c>
      <c r="H30">
        <f>AL30*1000</f>
        <v>16.411423152305542</v>
      </c>
      <c r="I30">
        <f>(AQ30-AW30)</f>
        <v>1.0770090554582126</v>
      </c>
      <c r="J30">
        <f>(P30+AP30*D30)</f>
        <v>26.405941009521484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26.882595062255859</v>
      </c>
      <c r="P30" s="1">
        <v>26.405941009521484</v>
      </c>
      <c r="Q30" s="1">
        <v>26.985124588012695</v>
      </c>
      <c r="R30" s="1">
        <v>399.92575073242188</v>
      </c>
      <c r="S30" s="1">
        <v>395.27392578125</v>
      </c>
      <c r="T30" s="1">
        <v>12.442280769348145</v>
      </c>
      <c r="U30" s="1">
        <v>26.923723220825195</v>
      </c>
      <c r="V30" s="1">
        <v>30.931638717651367</v>
      </c>
      <c r="W30" s="1">
        <v>66.932655334472656</v>
      </c>
      <c r="X30" s="1">
        <v>299.950927734375</v>
      </c>
      <c r="Y30" s="1">
        <v>150.04110717773438</v>
      </c>
      <c r="Z30" s="1">
        <v>2.2743170261383057</v>
      </c>
      <c r="AA30" s="1">
        <v>88.3665771484375</v>
      </c>
      <c r="AB30" s="1">
        <v>1.8699668645858765</v>
      </c>
      <c r="AC30" s="1">
        <v>-0.46192967891693115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1.1027607637293197</v>
      </c>
      <c r="AL30">
        <f>(U30-T30)/(1000-U30)*AK30</f>
        <v>1.6411423152305541E-2</v>
      </c>
      <c r="AM30">
        <f>(P30+273.15)</f>
        <v>299.55594100952146</v>
      </c>
      <c r="AN30">
        <f>(O30+273.15)</f>
        <v>300.03259506225584</v>
      </c>
      <c r="AO30">
        <f>(Y30*AG30+Z30*AH30)*AI30</f>
        <v>24.006576611848686</v>
      </c>
      <c r="AP30">
        <f>((AO30+0.00000010773*(AN30^4-AM30^4))-AL30*44100)/(L30*51.4+0.00000043092*AM30^3)</f>
        <v>-5.7094587865553024</v>
      </c>
      <c r="AQ30">
        <f>0.61365*EXP(17.502*J30/(240.97+J30))</f>
        <v>3.4561663205744404</v>
      </c>
      <c r="AR30">
        <f>AQ30*1000/AA30</f>
        <v>39.111691683709765</v>
      </c>
      <c r="AS30">
        <f>(AR30-U30)</f>
        <v>12.187968462884569</v>
      </c>
      <c r="AT30">
        <f>IF(D30,P30,(O30+P30)/2)</f>
        <v>26.644268035888672</v>
      </c>
      <c r="AU30">
        <f>0.61365*EXP(17.502*AT30/(240.97+AT30))</f>
        <v>3.5050586685957197</v>
      </c>
      <c r="AV30">
        <f>IF(AS30&lt;&gt;0,(1000-(AR30+U30)/2)/AS30*AL30,0)</f>
        <v>1.3020673323953977</v>
      </c>
      <c r="AW30">
        <f>U30*AA30/1000</f>
        <v>2.3791572651162278</v>
      </c>
      <c r="AX30">
        <f>(AU30-AW30)</f>
        <v>1.1259014034794919</v>
      </c>
      <c r="AY30">
        <f>1/(1.6/F30+1.37/N30)</f>
        <v>0.85100505457196751</v>
      </c>
      <c r="AZ30">
        <f>G30*AA30*0.001</f>
        <v>34.401418185886691</v>
      </c>
      <c r="BA30">
        <f>G30/S30</f>
        <v>0.98489548475006361</v>
      </c>
      <c r="BB30">
        <f>(1-AL30*AA30/AQ30/F30)*100</f>
        <v>77.577050239031593</v>
      </c>
      <c r="BC30">
        <f>(S30-E30/(N30/1.35))</f>
        <v>395.70196639340628</v>
      </c>
      <c r="BD30">
        <f>E30*BB30/100/BC30</f>
        <v>-2.6606965317900449E-3</v>
      </c>
    </row>
    <row r="31" spans="1:56" x14ac:dyDescent="0.25">
      <c r="A31" s="1" t="s">
        <v>1</v>
      </c>
      <c r="B31" s="1" t="s">
        <v>5622</v>
      </c>
      <c r="K31" s="1">
        <f t="shared" si="0"/>
        <v>2.72</v>
      </c>
    </row>
    <row r="32" spans="1:56" x14ac:dyDescent="0.25">
      <c r="A32" s="1" t="s">
        <v>1</v>
      </c>
      <c r="B32" s="1" t="s">
        <v>5621</v>
      </c>
      <c r="K32" s="1">
        <f t="shared" si="0"/>
        <v>2.72</v>
      </c>
    </row>
    <row r="33" spans="1:56" x14ac:dyDescent="0.25">
      <c r="A33" s="1">
        <v>6</v>
      </c>
      <c r="B33" s="1" t="s">
        <v>5620</v>
      </c>
      <c r="C33" s="1">
        <v>2227.5000020675361</v>
      </c>
      <c r="D33" s="1">
        <v>0</v>
      </c>
      <c r="E33">
        <f>(R33-S33*(1000-T33)/(1000-U33))*AK33</f>
        <v>-0.92321695392590075</v>
      </c>
      <c r="F33">
        <f>IF(AV33&lt;&gt;0,1/(1/AV33-1/N33),0)</f>
        <v>1.9720808347224625</v>
      </c>
      <c r="G33">
        <f>((AY33-AL33/2)*S33-E33)/(AY33+AL33/2)</f>
        <v>388.68926923721222</v>
      </c>
      <c r="H33">
        <f>AL33*1000</f>
        <v>16.424094586455752</v>
      </c>
      <c r="I33">
        <f>(AQ33-AW33)</f>
        <v>1.0392537979877701</v>
      </c>
      <c r="J33">
        <f>(P33+AP33*D33)</f>
        <v>26.409328460693359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26.870080947875977</v>
      </c>
      <c r="P33" s="1">
        <v>26.409328460693359</v>
      </c>
      <c r="Q33" s="1">
        <v>26.966655731201172</v>
      </c>
      <c r="R33" s="1">
        <v>399.969970703125</v>
      </c>
      <c r="S33" s="1">
        <v>394.92535400390625</v>
      </c>
      <c r="T33" s="1">
        <v>12.873566627502441</v>
      </c>
      <c r="U33" s="1">
        <v>27.359519958496094</v>
      </c>
      <c r="V33" s="1">
        <v>32.026527404785156</v>
      </c>
      <c r="W33" s="1">
        <v>68.064308166503906</v>
      </c>
      <c r="X33" s="1">
        <v>299.95465087890625</v>
      </c>
      <c r="Y33" s="1">
        <v>300.62942504882813</v>
      </c>
      <c r="Z33" s="1">
        <v>3.469351053237915</v>
      </c>
      <c r="AA33" s="1">
        <v>88.364242553710938</v>
      </c>
      <c r="AB33" s="1">
        <v>1.8509925603866577</v>
      </c>
      <c r="AC33" s="1">
        <v>-0.46822506189346313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1.1027744517606846</v>
      </c>
      <c r="AL33">
        <f>(U33-T33)/(1000-U33)*AK33</f>
        <v>1.6424094586455752E-2</v>
      </c>
      <c r="AM33">
        <f>(P33+273.15)</f>
        <v>299.55932846069334</v>
      </c>
      <c r="AN33">
        <f>(O33+273.15)</f>
        <v>300.02008094787595</v>
      </c>
      <c r="AO33">
        <f>(Y33*AG33+Z33*AH33)*AI33</f>
        <v>48.100706932677895</v>
      </c>
      <c r="AP33">
        <f>((AO33+0.00000010773*(AN33^4-AM33^4))-AL33*44100)/(L33*51.4+0.00000043092*AM33^3)</f>
        <v>-5.5173956363961061</v>
      </c>
      <c r="AQ33">
        <f>0.61365*EXP(17.502*J33/(240.97+J33))</f>
        <v>3.4568570557534142</v>
      </c>
      <c r="AR33">
        <f>AQ33*1000/AA33</f>
        <v>39.120541927943457</v>
      </c>
      <c r="AS33">
        <f>(AR33-U33)</f>
        <v>11.761021969447363</v>
      </c>
      <c r="AT33">
        <f>IF(D33,P33,(O33+P33)/2)</f>
        <v>26.639704704284668</v>
      </c>
      <c r="AU33">
        <f>0.61365*EXP(17.502*AT33/(240.97+AT33))</f>
        <v>3.5041168689969857</v>
      </c>
      <c r="AV33">
        <f>IF(AS33&lt;&gt;0,(1000-(AR33+U33)/2)/AS33*AL33,0)</f>
        <v>1.3500661095129041</v>
      </c>
      <c r="AW33">
        <f>U33*AA33/1000</f>
        <v>2.4176032577656441</v>
      </c>
      <c r="AX33">
        <f>(AU33-AW33)</f>
        <v>1.0865136112313416</v>
      </c>
      <c r="AY33">
        <f>1/(1.6/F33+1.37/N33)</f>
        <v>0.88386601497676698</v>
      </c>
      <c r="AZ33">
        <f>G33*AA33*0.001</f>
        <v>34.34623286490168</v>
      </c>
      <c r="BA33">
        <f>G33/S33</f>
        <v>0.98420945957642325</v>
      </c>
      <c r="BB33">
        <f>(1-AL33*AA33/AQ33/F33)*100</f>
        <v>78.71116663430881</v>
      </c>
      <c r="BC33">
        <f>(S33-E33/(N33/1.35))</f>
        <v>395.21653193633239</v>
      </c>
      <c r="BD33">
        <f>E33*BB33/100/BC33</f>
        <v>-1.8386751977214097E-3</v>
      </c>
    </row>
    <row r="34" spans="1:56" x14ac:dyDescent="0.25">
      <c r="A34" s="1" t="s">
        <v>1</v>
      </c>
      <c r="B34" s="1" t="s">
        <v>5619</v>
      </c>
      <c r="K34" s="1">
        <f t="shared" si="0"/>
        <v>2.72</v>
      </c>
    </row>
    <row r="35" spans="1:56" x14ac:dyDescent="0.25">
      <c r="A35" s="1" t="s">
        <v>1</v>
      </c>
      <c r="B35" s="1" t="s">
        <v>5618</v>
      </c>
      <c r="K35" s="1">
        <f t="shared" si="0"/>
        <v>2.72</v>
      </c>
    </row>
    <row r="36" spans="1:56" x14ac:dyDescent="0.25">
      <c r="A36" s="1">
        <v>7</v>
      </c>
      <c r="B36" s="1" t="s">
        <v>5617</v>
      </c>
      <c r="C36" s="1">
        <v>2430.5000020675361</v>
      </c>
      <c r="D36" s="1">
        <v>0</v>
      </c>
      <c r="E36">
        <f>(R36-S36*(1000-T36)/(1000-U36))*AK36</f>
        <v>-0.5976620462880079</v>
      </c>
      <c r="F36">
        <f>IF(AV36&lt;&gt;0,1/(1/AV36-1/N36),0)</f>
        <v>2.1444365000661665</v>
      </c>
      <c r="G36">
        <f>((AY36-AL36/2)*S36-E36)/(AY36+AL36/2)</f>
        <v>388.26091643622465</v>
      </c>
      <c r="H36">
        <f>AL36*1000</f>
        <v>16.67486322175073</v>
      </c>
      <c r="I36">
        <f>(AQ36-AW36)</f>
        <v>0.99666054318421038</v>
      </c>
      <c r="J36">
        <f>(P36+AP36*D36)</f>
        <v>26.456483840942383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26.865242004394531</v>
      </c>
      <c r="P36" s="1">
        <v>26.456483840942383</v>
      </c>
      <c r="Q36" s="1">
        <v>26.948020935058594</v>
      </c>
      <c r="R36" s="1">
        <v>400.00650024414063</v>
      </c>
      <c r="S36" s="1">
        <v>394.58258056640625</v>
      </c>
      <c r="T36" s="1">
        <v>13.254966735839844</v>
      </c>
      <c r="U36" s="1">
        <v>27.951696395874023</v>
      </c>
      <c r="V36" s="1">
        <v>32.983329772949219</v>
      </c>
      <c r="W36" s="1">
        <v>69.554313659667969</v>
      </c>
      <c r="X36" s="1">
        <v>299.98416137695313</v>
      </c>
      <c r="Y36" s="1">
        <v>499.37896728515625</v>
      </c>
      <c r="Z36" s="1">
        <v>3.3874809741973877</v>
      </c>
      <c r="AA36" s="1">
        <v>88.360450744628906</v>
      </c>
      <c r="AB36" s="1">
        <v>1.9249916076660156</v>
      </c>
      <c r="AC36" s="1">
        <v>-0.47850510478019714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1.1028829462387981</v>
      </c>
      <c r="AL36">
        <f>(U36-T36)/(1000-U36)*AK36</f>
        <v>1.667486322175073E-2</v>
      </c>
      <c r="AM36">
        <f>(P36+273.15)</f>
        <v>299.60648384094236</v>
      </c>
      <c r="AN36">
        <f>(O36+273.15)</f>
        <v>300.01524200439451</v>
      </c>
      <c r="AO36">
        <f>(Y36*AG36+Z36*AH36)*AI36</f>
        <v>79.900632979706643</v>
      </c>
      <c r="AP36">
        <f>((AO36+0.00000010773*(AN36^4-AM36^4))-AL36*44100)/(L36*51.4+0.00000043092*AM36^3)</f>
        <v>-5.3515277825799323</v>
      </c>
      <c r="AQ36">
        <f>0.61365*EXP(17.502*J36/(240.97+J36))</f>
        <v>3.4664850358006585</v>
      </c>
      <c r="AR36">
        <f>AQ36*1000/AA36</f>
        <v>39.231183256626522</v>
      </c>
      <c r="AS36">
        <f>(AR36-U36)</f>
        <v>11.279486860752499</v>
      </c>
      <c r="AT36">
        <f>IF(D36,P36,(O36+P36)/2)</f>
        <v>26.660862922668457</v>
      </c>
      <c r="AU36">
        <f>0.61365*EXP(17.502*AT36/(240.97+AT36))</f>
        <v>3.5084854546863027</v>
      </c>
      <c r="AV36">
        <f>IF(AS36&lt;&gt;0,(1000-(AR36+U36)/2)/AS36*AL36,0)</f>
        <v>1.4286758569929536</v>
      </c>
      <c r="AW36">
        <f>U36*AA36/1000</f>
        <v>2.4698244926164481</v>
      </c>
      <c r="AX36">
        <f>(AU36-AW36)</f>
        <v>1.0386609620698546</v>
      </c>
      <c r="AY36">
        <f>1/(1.6/F36+1.37/N36)</f>
        <v>0.93792424745913039</v>
      </c>
      <c r="AZ36">
        <f>G36*AA36*0.001</f>
        <v>34.306909582827508</v>
      </c>
      <c r="BA36">
        <f>G36/S36</f>
        <v>0.98397885653972073</v>
      </c>
      <c r="BB36">
        <f>(1-AL36*AA36/AQ36/F36)*100</f>
        <v>80.179359595072313</v>
      </c>
      <c r="BC36">
        <f>(S36-E36/(N36/1.35))</f>
        <v>394.77108013651025</v>
      </c>
      <c r="BD36">
        <f>E36*BB36/100/BC36</f>
        <v>-1.2138721030193586E-3</v>
      </c>
    </row>
    <row r="37" spans="1:56" x14ac:dyDescent="0.25">
      <c r="A37" s="1" t="s">
        <v>1</v>
      </c>
      <c r="B37" s="1" t="s">
        <v>5616</v>
      </c>
      <c r="K37" s="1">
        <f t="shared" si="0"/>
        <v>2.72</v>
      </c>
    </row>
    <row r="38" spans="1:56" x14ac:dyDescent="0.25">
      <c r="A38" s="1" t="s">
        <v>1</v>
      </c>
      <c r="B38" s="1" t="s">
        <v>5233</v>
      </c>
      <c r="K38" s="1">
        <f t="shared" si="0"/>
        <v>2.72</v>
      </c>
    </row>
    <row r="39" spans="1:56" x14ac:dyDescent="0.25">
      <c r="A39" s="1">
        <v>8</v>
      </c>
      <c r="B39" s="1" t="s">
        <v>4480</v>
      </c>
      <c r="C39" s="1">
        <v>2633.5000020675361</v>
      </c>
      <c r="D39" s="1">
        <v>0</v>
      </c>
      <c r="E39">
        <f>(R39-S39*(1000-T39)/(1000-U39))*AK39</f>
        <v>-0.2556168671554836</v>
      </c>
      <c r="F39">
        <f>IF(AV39&lt;&gt;0,1/(1/AV39-1/N39),0)</f>
        <v>2.39603283103623</v>
      </c>
      <c r="G39">
        <f>((AY39-AL39/2)*S39-E39)/(AY39+AL39/2)</f>
        <v>387.89457160823628</v>
      </c>
      <c r="H39">
        <f>AL39*1000</f>
        <v>17.072259779312077</v>
      </c>
      <c r="I39">
        <f>(AQ39-AW39)</f>
        <v>0.94858401162433292</v>
      </c>
      <c r="J39">
        <f>(P39+AP39*D39)</f>
        <v>26.516395568847656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26.881567001342773</v>
      </c>
      <c r="P39" s="1">
        <v>26.516395568847656</v>
      </c>
      <c r="Q39" s="1">
        <v>26.947969436645508</v>
      </c>
      <c r="R39" s="1">
        <v>400.10861206054688</v>
      </c>
      <c r="S39" s="1">
        <v>394.23724365234375</v>
      </c>
      <c r="T39" s="1">
        <v>13.598169326782227</v>
      </c>
      <c r="U39" s="1">
        <v>28.63578987121582</v>
      </c>
      <c r="V39" s="1">
        <v>33.803501129150391</v>
      </c>
      <c r="W39" s="1">
        <v>71.185317993164063</v>
      </c>
      <c r="X39" s="1">
        <v>299.95968627929688</v>
      </c>
      <c r="Y39" s="1">
        <v>750.27960205078125</v>
      </c>
      <c r="Z39" s="1">
        <v>3.3058090209960938</v>
      </c>
      <c r="AA39" s="1">
        <v>88.356819152832031</v>
      </c>
      <c r="AB39" s="1">
        <v>1.9142951965332031</v>
      </c>
      <c r="AC39" s="1">
        <v>-0.50377577543258667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1.1027929642621206</v>
      </c>
      <c r="AL39">
        <f>(U39-T39)/(1000-U39)*AK39</f>
        <v>1.7072259779312076E-2</v>
      </c>
      <c r="AM39">
        <f>(P39+273.15)</f>
        <v>299.66639556884763</v>
      </c>
      <c r="AN39">
        <f>(O39+273.15)</f>
        <v>300.03156700134275</v>
      </c>
      <c r="AO39">
        <f>(Y39*AG39+Z39*AH39)*AI39</f>
        <v>120.04473364491605</v>
      </c>
      <c r="AP39">
        <f>((AO39+0.00000010773*(AN39^4-AM39^4))-AL39*44100)/(L39*51.4+0.00000043092*AM39^3)</f>
        <v>-5.1693617290966136</v>
      </c>
      <c r="AQ39">
        <f>0.61365*EXP(17.502*J39/(240.97+J39))</f>
        <v>3.4787513185738486</v>
      </c>
      <c r="AR39">
        <f>AQ39*1000/AA39</f>
        <v>39.371622382157099</v>
      </c>
      <c r="AS39">
        <f>(AR39-U39)</f>
        <v>10.735832510941279</v>
      </c>
      <c r="AT39">
        <f>IF(D39,P39,(O39+P39)/2)</f>
        <v>26.698981285095215</v>
      </c>
      <c r="AU39">
        <f>0.61365*EXP(17.502*AT39/(240.97+AT39))</f>
        <v>3.5163678413105521</v>
      </c>
      <c r="AV39">
        <f>IF(AS39&lt;&gt;0,(1000-(AR39+U39)/2)/AS39*AL39,0)</f>
        <v>1.5361398063960636</v>
      </c>
      <c r="AW39">
        <f>U39*AA39/1000</f>
        <v>2.5301673069495156</v>
      </c>
      <c r="AX39">
        <f>(AU39-AW39)</f>
        <v>0.9862005343610365</v>
      </c>
      <c r="AY39">
        <f>1/(1.6/F39+1.37/N39)</f>
        <v>1.0123118228549002</v>
      </c>
      <c r="AZ39">
        <f>G39*AA39*0.001</f>
        <v>34.273130513954186</v>
      </c>
      <c r="BA39">
        <f>G39/S39</f>
        <v>0.98391153513212792</v>
      </c>
      <c r="BB39">
        <f>(1-AL39*AA39/AQ39/F39)*100</f>
        <v>81.902652115282621</v>
      </c>
      <c r="BC39">
        <f>(S39-E39/(N39/1.35))</f>
        <v>394.31786391235426</v>
      </c>
      <c r="BD39">
        <f>E39*BB39/100/BC39</f>
        <v>-5.3093459012263776E-4</v>
      </c>
    </row>
    <row r="40" spans="1:56" x14ac:dyDescent="0.25">
      <c r="A40" s="1" t="s">
        <v>1</v>
      </c>
      <c r="B40" s="1" t="s">
        <v>5615</v>
      </c>
      <c r="K40" s="1">
        <f t="shared" si="0"/>
        <v>2.72</v>
      </c>
    </row>
    <row r="41" spans="1:56" x14ac:dyDescent="0.25">
      <c r="A41" s="1" t="s">
        <v>1</v>
      </c>
      <c r="B41" s="1" t="s">
        <v>5614</v>
      </c>
      <c r="K41" s="1">
        <f t="shared" si="0"/>
        <v>2.72</v>
      </c>
    </row>
    <row r="42" spans="1:56" x14ac:dyDescent="0.25">
      <c r="A42" s="1">
        <v>9</v>
      </c>
      <c r="B42" s="1" t="s">
        <v>5230</v>
      </c>
      <c r="C42" s="1">
        <v>2836.5000020675361</v>
      </c>
      <c r="D42" s="1">
        <v>0</v>
      </c>
      <c r="E42">
        <f>(R42-S42*(1000-T42)/(1000-U42))*AK42</f>
        <v>-0.11107496196060931</v>
      </c>
      <c r="F42">
        <f>IF(AV42&lt;&gt;0,1/(1/AV42-1/N42),0)</f>
        <v>2.7185302562797342</v>
      </c>
      <c r="G42">
        <f>((AY42-AL42/2)*S42-E42)/(AY42+AL42/2)</f>
        <v>387.66511832932059</v>
      </c>
      <c r="H42">
        <f>AL42*1000</f>
        <v>17.560410230370369</v>
      </c>
      <c r="I42">
        <f>(AQ42-AW42)</f>
        <v>0.90106478002345192</v>
      </c>
      <c r="J42">
        <f>(P42+AP42*D42)</f>
        <v>26.592617034912109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26.911827087402344</v>
      </c>
      <c r="P42" s="1">
        <v>26.592617034912109</v>
      </c>
      <c r="Q42" s="1">
        <v>26.967485427856445</v>
      </c>
      <c r="R42" s="1">
        <v>399.96875</v>
      </c>
      <c r="S42" s="1">
        <v>393.79861450195313</v>
      </c>
      <c r="T42" s="1">
        <v>13.894775390625</v>
      </c>
      <c r="U42" s="1">
        <v>29.351409912109375</v>
      </c>
      <c r="V42" s="1">
        <v>34.478775024414063</v>
      </c>
      <c r="W42" s="1">
        <v>72.833183288574219</v>
      </c>
      <c r="X42" s="1">
        <v>299.95123291015625</v>
      </c>
      <c r="Y42" s="1">
        <v>1000.9319458007813</v>
      </c>
      <c r="Z42" s="1">
        <v>3.471576452255249</v>
      </c>
      <c r="AA42" s="1">
        <v>88.3551025390625</v>
      </c>
      <c r="AB42" s="1">
        <v>1.9418541193008423</v>
      </c>
      <c r="AC42" s="1">
        <v>-0.51314544677734375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1.1027618856991035</v>
      </c>
      <c r="AL42">
        <f>(U42-T42)/(1000-U42)*AK42</f>
        <v>1.7560410230370371E-2</v>
      </c>
      <c r="AM42">
        <f>(P42+273.15)</f>
        <v>299.74261703491209</v>
      </c>
      <c r="AN42">
        <f>(O42+273.15)</f>
        <v>300.06182708740232</v>
      </c>
      <c r="AO42">
        <f>(Y42*AG42+Z42*AH42)*AI42</f>
        <v>160.14910774851342</v>
      </c>
      <c r="AP42">
        <f>((AO42+0.00000010773*(AN42^4-AM42^4))-AL42*44100)/(L42*51.4+0.00000043092*AM42^3)</f>
        <v>-5.0206014180783542</v>
      </c>
      <c r="AQ42">
        <f>0.61365*EXP(17.502*J42/(240.97+J42))</f>
        <v>3.4944116124739311</v>
      </c>
      <c r="AR42">
        <f>AQ42*1000/AA42</f>
        <v>39.549629982366028</v>
      </c>
      <c r="AS42">
        <f>(AR42-U42)</f>
        <v>10.198220070256653</v>
      </c>
      <c r="AT42">
        <f>IF(D42,P42,(O42+P42)/2)</f>
        <v>26.752222061157227</v>
      </c>
      <c r="AU42">
        <f>0.61365*EXP(17.502*AT42/(240.97+AT42))</f>
        <v>3.5274032252803718</v>
      </c>
      <c r="AV42">
        <f>IF(AS42&lt;&gt;0,(1000-(AR42+U42)/2)/AS42*AL42,0)</f>
        <v>1.6625886527883693</v>
      </c>
      <c r="AW42">
        <f>U42*AA42/1000</f>
        <v>2.5933468324504791</v>
      </c>
      <c r="AX42">
        <f>(AU42-AW42)</f>
        <v>0.93405639282989261</v>
      </c>
      <c r="AY42">
        <f>1/(1.6/F42+1.37/N42)</f>
        <v>1.1005691880099524</v>
      </c>
      <c r="AZ42">
        <f>G42*AA42*0.001</f>
        <v>34.252191280804915</v>
      </c>
      <c r="BA42">
        <f>G42/S42</f>
        <v>0.98442478986273296</v>
      </c>
      <c r="BB42">
        <f>(1-AL42*AA42/AQ42/F42)*100</f>
        <v>83.667297115797538</v>
      </c>
      <c r="BC42">
        <f>(S42-E42/(N42/1.35))</f>
        <v>393.83364698010519</v>
      </c>
      <c r="BD42">
        <f>E42*BB42/100/BC42</f>
        <v>-2.3597125120580845E-4</v>
      </c>
    </row>
    <row r="43" spans="1:56" x14ac:dyDescent="0.25">
      <c r="A43" s="1" t="s">
        <v>1</v>
      </c>
      <c r="B43" s="1" t="s">
        <v>5613</v>
      </c>
      <c r="K43" s="1">
        <f t="shared" si="0"/>
        <v>2.72</v>
      </c>
    </row>
    <row r="44" spans="1:56" x14ac:dyDescent="0.25">
      <c r="A44" s="1" t="s">
        <v>1</v>
      </c>
      <c r="B44" s="1" t="s">
        <v>5612</v>
      </c>
      <c r="K44" s="1">
        <f t="shared" si="0"/>
        <v>2.72</v>
      </c>
    </row>
    <row r="45" spans="1:56" x14ac:dyDescent="0.25">
      <c r="A45" s="1">
        <v>10</v>
      </c>
      <c r="B45" s="1" t="s">
        <v>5611</v>
      </c>
      <c r="C45" s="1">
        <v>3039.5000020675361</v>
      </c>
      <c r="D45" s="1">
        <v>0</v>
      </c>
      <c r="E45">
        <f>(R45-S45*(1000-T45)/(1000-U45))*AK45</f>
        <v>6.5926772982949591E-2</v>
      </c>
      <c r="F45">
        <f>IF(AV45&lt;&gt;0,1/(1/AV45-1/N45),0)</f>
        <v>3.1367880652053457</v>
      </c>
      <c r="G45">
        <f>((AY45-AL45/2)*S45-E45)/(AY45+AL45/2)</f>
        <v>387.61159724043705</v>
      </c>
      <c r="H45">
        <f>AL45*1000</f>
        <v>18.10015881186381</v>
      </c>
      <c r="I45">
        <f>(AQ45-AW45)</f>
        <v>0.85257878282203237</v>
      </c>
      <c r="J45">
        <f>(P45+AP45*D45)</f>
        <v>26.67277717590332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26.966693878173828</v>
      </c>
      <c r="P45" s="1">
        <v>26.67277717590332</v>
      </c>
      <c r="Q45" s="1">
        <v>27.002822875976563</v>
      </c>
      <c r="R45" s="1">
        <v>400.05325317382813</v>
      </c>
      <c r="S45" s="1">
        <v>393.53497314453125</v>
      </c>
      <c r="T45" s="1">
        <v>14.170841217041016</v>
      </c>
      <c r="U45" s="1">
        <v>30.088554382324219</v>
      </c>
      <c r="V45" s="1">
        <v>35.049198150634766</v>
      </c>
      <c r="W45" s="1">
        <v>74.418998718261719</v>
      </c>
      <c r="X45" s="1">
        <v>299.9871826171875</v>
      </c>
      <c r="Y45" s="1">
        <v>1250.300537109375</v>
      </c>
      <c r="Z45" s="1">
        <v>3.4568071365356445</v>
      </c>
      <c r="AA45" s="1">
        <v>88.351493835449219</v>
      </c>
      <c r="AB45" s="1">
        <v>1.927564263343811</v>
      </c>
      <c r="AC45" s="1">
        <v>-0.5293620228767395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1.1028940537396597</v>
      </c>
      <c r="AL45">
        <f>(U45-T45)/(1000-U45)*AK45</f>
        <v>1.810015881186381E-2</v>
      </c>
      <c r="AM45">
        <f>(P45+273.15)</f>
        <v>299.8227771759033</v>
      </c>
      <c r="AN45">
        <f>(O45+273.15)</f>
        <v>300.11669387817381</v>
      </c>
      <c r="AO45">
        <f>(Y45*AG45+Z45*AH45)*AI45</f>
        <v>200.04808146607684</v>
      </c>
      <c r="AP45">
        <f>((AO45+0.00000010773*(AN45^4-AM45^4))-AL45*44100)/(L45*51.4+0.00000043092*AM45^3)</f>
        <v>-4.8902672912355518</v>
      </c>
      <c r="AQ45">
        <f>0.61365*EXP(17.502*J45/(240.97+J45))</f>
        <v>3.5109475098495291</v>
      </c>
      <c r="AR45">
        <f>AQ45*1000/AA45</f>
        <v>39.738405740920633</v>
      </c>
      <c r="AS45">
        <f>(AR45-U45)</f>
        <v>9.6498513585964147</v>
      </c>
      <c r="AT45">
        <f>IF(D45,P45,(O45+P45)/2)</f>
        <v>26.819735527038574</v>
      </c>
      <c r="AU45">
        <f>0.61365*EXP(17.502*AT45/(240.97+AT45))</f>
        <v>3.5414404264205968</v>
      </c>
      <c r="AV45">
        <f>IF(AS45&lt;&gt;0,(1000-(AR45+U45)/2)/AS45*AL45,0)</f>
        <v>1.8102060465949377</v>
      </c>
      <c r="AW45">
        <f>U45*AA45/1000</f>
        <v>2.6583687270274967</v>
      </c>
      <c r="AX45">
        <f>(AU45-AW45)</f>
        <v>0.88307169939310004</v>
      </c>
      <c r="AY45">
        <f>1/(1.6/F45+1.37/N45)</f>
        <v>1.2046112517873973</v>
      </c>
      <c r="AZ45">
        <f>G45*AA45*0.001</f>
        <v>34.246063644137102</v>
      </c>
      <c r="BA45">
        <f>G45/S45</f>
        <v>0.98494828590007233</v>
      </c>
      <c r="BB45">
        <f>(1-AL45*AA45/AQ45/F45)*100</f>
        <v>85.479326217748962</v>
      </c>
      <c r="BC45">
        <f>(S45-E45/(N45/1.35))</f>
        <v>393.51418017559035</v>
      </c>
      <c r="BD45">
        <f>E45*BB45/100/BC45</f>
        <v>1.4320643113237901E-4</v>
      </c>
    </row>
    <row r="46" spans="1:56" x14ac:dyDescent="0.25">
      <c r="A46" s="1" t="s">
        <v>1</v>
      </c>
      <c r="B46" s="1" t="s">
        <v>5610</v>
      </c>
      <c r="K46" s="1">
        <f t="shared" si="0"/>
        <v>2.72</v>
      </c>
    </row>
    <row r="47" spans="1:56" x14ac:dyDescent="0.25">
      <c r="A47" s="1" t="s">
        <v>1</v>
      </c>
      <c r="B47" s="1" t="s">
        <v>5609</v>
      </c>
      <c r="K47" s="1">
        <f t="shared" si="0"/>
        <v>2.72</v>
      </c>
    </row>
    <row r="48" spans="1:56" x14ac:dyDescent="0.25">
      <c r="A48" s="1">
        <v>11</v>
      </c>
      <c r="B48" s="1" t="s">
        <v>5608</v>
      </c>
      <c r="C48" s="1">
        <v>3242.5000020675361</v>
      </c>
      <c r="D48" s="1">
        <v>0</v>
      </c>
      <c r="E48">
        <f>(R48-S48*(1000-T48)/(1000-U48))*AK48</f>
        <v>0.2929461920511322</v>
      </c>
      <c r="F48">
        <f>IF(AV48&lt;&gt;0,1/(1/AV48-1/N48),0)</f>
        <v>3.8476007114569852</v>
      </c>
      <c r="G48">
        <f>((AY48-AL48/2)*S48-E48)/(AY48+AL48/2)</f>
        <v>387.2929865655517</v>
      </c>
      <c r="H48">
        <f>AL48*1000</f>
        <v>18.895210184790749</v>
      </c>
      <c r="I48">
        <f>(AQ48-AW48)</f>
        <v>0.79463581646563153</v>
      </c>
      <c r="J48">
        <f>(P48+AP48*D48)</f>
        <v>26.792877197265625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27.047187805175781</v>
      </c>
      <c r="P48" s="1">
        <v>26.792877197265625</v>
      </c>
      <c r="Q48" s="1">
        <v>27.065269470214844</v>
      </c>
      <c r="R48" s="1">
        <v>399.93130493164063</v>
      </c>
      <c r="S48" s="1">
        <v>392.93316650390625</v>
      </c>
      <c r="T48" s="1">
        <v>14.423966407775879</v>
      </c>
      <c r="U48" s="1">
        <v>31.026315689086914</v>
      </c>
      <c r="V48" s="1">
        <v>35.506919860839844</v>
      </c>
      <c r="W48" s="1">
        <v>76.37628173828125</v>
      </c>
      <c r="X48" s="1">
        <v>299.95980834960938</v>
      </c>
      <c r="Y48" s="1">
        <v>1600.813720703125</v>
      </c>
      <c r="Z48" s="1">
        <v>3.39662766456604</v>
      </c>
      <c r="AA48" s="1">
        <v>88.351272583007813</v>
      </c>
      <c r="AB48" s="1">
        <v>1.9177101850509644</v>
      </c>
      <c r="AC48" s="1">
        <v>-0.55464738607406616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1.1027934130500341</v>
      </c>
      <c r="AL48">
        <f>(U48-T48)/(1000-U48)*AK48</f>
        <v>1.8895210184790748E-2</v>
      </c>
      <c r="AM48">
        <f>(P48+273.15)</f>
        <v>299.9428771972656</v>
      </c>
      <c r="AN48">
        <f>(O48+273.15)</f>
        <v>300.19718780517576</v>
      </c>
      <c r="AO48">
        <f>(Y48*AG48+Z48*AH48)*AI48</f>
        <v>256.13018958754401</v>
      </c>
      <c r="AP48">
        <f>((AO48+0.00000010773*(AN48^4-AM48^4))-AL48*44100)/(L48*51.4+0.00000043092*AM48^3)</f>
        <v>-4.7206513474795724</v>
      </c>
      <c r="AQ48">
        <f>0.61365*EXP(17.502*J48/(240.97+J48))</f>
        <v>3.5358502911586012</v>
      </c>
      <c r="AR48">
        <f>AQ48*1000/AA48</f>
        <v>40.020366292252305</v>
      </c>
      <c r="AS48">
        <f>(AR48-U48)</f>
        <v>8.9940506031653911</v>
      </c>
      <c r="AT48">
        <f>IF(D48,P48,(O48+P48)/2)</f>
        <v>26.920032501220703</v>
      </c>
      <c r="AU48">
        <f>0.61365*EXP(17.502*AT48/(240.97+AT48))</f>
        <v>3.5623839122339636</v>
      </c>
      <c r="AV48">
        <f>IF(AS48&lt;&gt;0,(1000-(AR48+U48)/2)/AS48*AL48,0)</f>
        <v>2.0262271132755529</v>
      </c>
      <c r="AW48">
        <f>U48*AA48/1000</f>
        <v>2.7412144746929696</v>
      </c>
      <c r="AX48">
        <f>(AU48-AW48)</f>
        <v>0.82116943754099392</v>
      </c>
      <c r="AY48">
        <f>1/(1.6/F48+1.37/N48)</f>
        <v>1.3588599748195276</v>
      </c>
      <c r="AZ48">
        <f>G48*AA48*0.001</f>
        <v>34.217828225540245</v>
      </c>
      <c r="BA48">
        <f>G48/S48</f>
        <v>0.98564595605777539</v>
      </c>
      <c r="BB48">
        <f>(1-AL48*AA48/AQ48/F48)*100</f>
        <v>87.728979783323908</v>
      </c>
      <c r="BC48">
        <f>(S48-E48/(N48/1.35))</f>
        <v>392.84077276465479</v>
      </c>
      <c r="BD48">
        <f>E48*BB48/100/BC48</f>
        <v>6.5420578366115576E-4</v>
      </c>
    </row>
    <row r="49" spans="1:56" x14ac:dyDescent="0.25">
      <c r="A49" s="1" t="s">
        <v>1</v>
      </c>
      <c r="B49" s="1" t="s">
        <v>5607</v>
      </c>
      <c r="K49" s="1">
        <f t="shared" si="0"/>
        <v>2.72</v>
      </c>
    </row>
    <row r="50" spans="1:56" x14ac:dyDescent="0.25">
      <c r="A50" s="1" t="s">
        <v>1</v>
      </c>
      <c r="B50" s="1" t="s">
        <v>5606</v>
      </c>
      <c r="K50" s="1">
        <f t="shared" si="0"/>
        <v>2.72</v>
      </c>
    </row>
    <row r="51" spans="1:56" x14ac:dyDescent="0.25">
      <c r="A51" s="1">
        <v>12</v>
      </c>
      <c r="B51" s="1" t="s">
        <v>5605</v>
      </c>
      <c r="C51" s="1">
        <v>3445.5000020675361</v>
      </c>
      <c r="D51" s="1">
        <v>0</v>
      </c>
      <c r="E51">
        <f>(R51-S51*(1000-T51)/(1000-U51))*AK51</f>
        <v>0.46543067780754532</v>
      </c>
      <c r="F51">
        <f>IF(AV51&lt;&gt;0,1/(1/AV51-1/N51),0)</f>
        <v>5.1316902909185282</v>
      </c>
      <c r="G51">
        <f>((AY51-AL51/2)*S51-E51)/(AY51+AL51/2)</f>
        <v>387.27644318465752</v>
      </c>
      <c r="H51">
        <f>AL51*1000</f>
        <v>19.888288876344124</v>
      </c>
      <c r="I51">
        <f>(AQ51-AW51)</f>
        <v>0.72561692256859534</v>
      </c>
      <c r="J51">
        <f>(P51+AP51*D51)</f>
        <v>26.922674179077148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27.152875900268555</v>
      </c>
      <c r="P51" s="1">
        <v>26.922674179077148</v>
      </c>
      <c r="Q51" s="1">
        <v>27.143434524536133</v>
      </c>
      <c r="R51" s="1">
        <v>399.96847534179688</v>
      </c>
      <c r="S51" s="1">
        <v>392.46987915039063</v>
      </c>
      <c r="T51" s="1">
        <v>14.663908004760742</v>
      </c>
      <c r="U51" s="1">
        <v>32.115840911865234</v>
      </c>
      <c r="V51" s="1">
        <v>35.872402191162109</v>
      </c>
      <c r="W51" s="1">
        <v>78.565170288085938</v>
      </c>
      <c r="X51" s="1">
        <v>300.0172119140625</v>
      </c>
      <c r="Y51" s="1">
        <v>2001.0123291015625</v>
      </c>
      <c r="Z51" s="1">
        <v>3.6170520782470703</v>
      </c>
      <c r="AA51" s="1">
        <v>88.346435546875</v>
      </c>
      <c r="AB51" s="1">
        <v>2.0292870998382568</v>
      </c>
      <c r="AC51" s="1">
        <v>-0.59167683124542236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1.103004455566406</v>
      </c>
      <c r="AL51">
        <f>(U51-T51)/(1000-U51)*AK51</f>
        <v>1.9888288876344123E-2</v>
      </c>
      <c r="AM51">
        <f>(P51+273.15)</f>
        <v>300.07267417907713</v>
      </c>
      <c r="AN51">
        <f>(O51+273.15)</f>
        <v>300.30287590026853</v>
      </c>
      <c r="AO51">
        <f>(Y51*AG51+Z51*AH51)*AI51</f>
        <v>320.16196550007226</v>
      </c>
      <c r="AP51">
        <f>((AO51+0.00000010773*(AN51^4-AM51^4))-AL51*44100)/(L51*51.4+0.00000043092*AM51^3)</f>
        <v>-4.5559900638160684</v>
      </c>
      <c r="AQ51">
        <f>0.61365*EXP(17.502*J51/(240.97+J51))</f>
        <v>3.5629369917223883</v>
      </c>
      <c r="AR51">
        <f>AQ51*1000/AA51</f>
        <v>40.329153855131594</v>
      </c>
      <c r="AS51">
        <f>(AR51-U51)</f>
        <v>8.2133129432663594</v>
      </c>
      <c r="AT51">
        <f>IF(D51,P51,(O51+P51)/2)</f>
        <v>27.037775039672852</v>
      </c>
      <c r="AU51">
        <f>0.61365*EXP(17.502*AT51/(240.97+AT51))</f>
        <v>3.5871081873366766</v>
      </c>
      <c r="AV51">
        <f>IF(AS51&lt;&gt;0,(1000-(AR51+U51)/2)/AS51*AL51,0)</f>
        <v>2.3337580726512037</v>
      </c>
      <c r="AW51">
        <f>U51*AA51/1000</f>
        <v>2.837320069153793</v>
      </c>
      <c r="AX51">
        <f>(AU51-AW51)</f>
        <v>0.7497881181828836</v>
      </c>
      <c r="AY51">
        <f>1/(1.6/F51+1.37/N51)</f>
        <v>1.5826402378835052</v>
      </c>
      <c r="AZ51">
        <f>G51*AA51*0.001</f>
        <v>34.214493326636344</v>
      </c>
      <c r="BA51">
        <f>G51/S51</f>
        <v>0.98676730052004058</v>
      </c>
      <c r="BB51">
        <f>(1-AL51*AA51/AQ51/F51)*100</f>
        <v>90.390122061845304</v>
      </c>
      <c r="BC51">
        <f>(S51-E51/(N51/1.35))</f>
        <v>392.32308468146823</v>
      </c>
      <c r="BD51">
        <f>E51*BB51/100/BC51</f>
        <v>1.0723390343575837E-3</v>
      </c>
    </row>
    <row r="52" spans="1:56" x14ac:dyDescent="0.25">
      <c r="A52" s="1" t="s">
        <v>1</v>
      </c>
      <c r="B52" s="1" t="s">
        <v>5604</v>
      </c>
      <c r="K52" s="1">
        <v>4.9450000000000003</v>
      </c>
    </row>
    <row r="53" spans="1:56" x14ac:dyDescent="0.25">
      <c r="A53" s="1" t="s">
        <v>1</v>
      </c>
      <c r="B53" s="1" t="s">
        <v>5603</v>
      </c>
    </row>
    <row r="54" spans="1:56" x14ac:dyDescent="0.25">
      <c r="A54" s="1" t="s">
        <v>1</v>
      </c>
      <c r="B54" s="1" t="s">
        <v>5602</v>
      </c>
    </row>
    <row r="55" spans="1:56" x14ac:dyDescent="0.25">
      <c r="A55" s="1" t="s">
        <v>1</v>
      </c>
      <c r="B55" s="1" t="s">
        <v>5601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58B79-B0A3-493D-9ECC-756A59E6B00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8644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8643</v>
      </c>
    </row>
    <row r="12" spans="1:56" x14ac:dyDescent="0.25">
      <c r="A12" s="1" t="s">
        <v>1</v>
      </c>
      <c r="B12" s="1" t="s">
        <v>8642</v>
      </c>
    </row>
    <row r="13" spans="1:56" x14ac:dyDescent="0.25">
      <c r="A13" s="1" t="s">
        <v>1</v>
      </c>
      <c r="B13" s="1" t="s">
        <v>8641</v>
      </c>
    </row>
    <row r="14" spans="1:56" x14ac:dyDescent="0.25">
      <c r="A14" s="1" t="s">
        <v>1</v>
      </c>
      <c r="B14" s="1" t="s">
        <v>8640</v>
      </c>
    </row>
    <row r="15" spans="1:56" x14ac:dyDescent="0.25">
      <c r="A15" s="1" t="s">
        <v>1</v>
      </c>
      <c r="B15" s="1" t="s">
        <v>8639</v>
      </c>
    </row>
    <row r="16" spans="1:56" x14ac:dyDescent="0.25">
      <c r="A16" s="1" t="s">
        <v>1</v>
      </c>
      <c r="B16" s="1" t="s">
        <v>8638</v>
      </c>
    </row>
    <row r="17" spans="1:56" x14ac:dyDescent="0.25">
      <c r="A17" s="1" t="s">
        <v>1</v>
      </c>
      <c r="B17" s="1" t="s">
        <v>8637</v>
      </c>
    </row>
    <row r="18" spans="1:56" x14ac:dyDescent="0.25">
      <c r="A18" s="1">
        <v>1</v>
      </c>
      <c r="B18" s="1" t="s">
        <v>8636</v>
      </c>
      <c r="C18" s="1">
        <v>375.00000447034836</v>
      </c>
      <c r="D18" s="1">
        <v>0</v>
      </c>
      <c r="E18">
        <f>(R18-S18*(1000-T18)/(1000-U18))*AK18</f>
        <v>-2.0916131098362412</v>
      </c>
      <c r="F18">
        <f>IF(AV18&lt;&gt;0,1/(1/AV18-1/N18),0)</f>
        <v>2.6012854713867082</v>
      </c>
      <c r="G18">
        <f>((AY18-AL18/2)*S18-E18)/(AY18+AL18/2)</f>
        <v>389.23988164798681</v>
      </c>
      <c r="H18">
        <f>AL18*1000</f>
        <v>20.105899044852524</v>
      </c>
      <c r="I18">
        <f>(AQ18-AW18)</f>
        <v>1.0644815774373764</v>
      </c>
      <c r="J18">
        <f>(P18+AP18*D18)</f>
        <v>26.020648956298828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26.632654190063477</v>
      </c>
      <c r="P18" s="1">
        <v>26.020648956298828</v>
      </c>
      <c r="Q18" s="1">
        <v>26.735191345214844</v>
      </c>
      <c r="R18" s="1">
        <v>399.94009399414063</v>
      </c>
      <c r="S18" s="1">
        <v>394.65328979492188</v>
      </c>
      <c r="T18" s="1">
        <v>8.4275913238525391</v>
      </c>
      <c r="U18" s="1">
        <v>26.14326286315918</v>
      </c>
      <c r="V18" s="1">
        <v>21.295625686645508</v>
      </c>
      <c r="W18" s="1">
        <v>66.061233520507813</v>
      </c>
      <c r="X18" s="1">
        <v>300.6282958984375</v>
      </c>
      <c r="Y18" s="1">
        <v>-0.1575133204460144</v>
      </c>
      <c r="Z18" s="1">
        <v>8.7121124267578125</v>
      </c>
      <c r="AA18" s="1">
        <v>88.508537292480469</v>
      </c>
      <c r="AB18" s="1">
        <v>19.761131286621094</v>
      </c>
      <c r="AC18" s="1">
        <v>0.20250523090362549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1.1052510878619022</v>
      </c>
      <c r="AL18">
        <f>(U18-T18)/(1000-U18)*AK18</f>
        <v>2.0105899044852524E-2</v>
      </c>
      <c r="AM18">
        <f>(P18+273.15)</f>
        <v>299.17064895629881</v>
      </c>
      <c r="AN18">
        <f>(O18+273.15)</f>
        <v>299.78265419006345</v>
      </c>
      <c r="AO18">
        <f>(Y18*AG18+Z18*AH18)*AI18</f>
        <v>-2.5202130708050774E-2</v>
      </c>
      <c r="AP18">
        <f>((AO18+0.00000010773*(AN18^4-AM18^4))-AL18*44100)/(L18*51.4+0.00000043092*AM18^3)</f>
        <v>-7.2370101824156672</v>
      </c>
      <c r="AQ18">
        <f>0.61365*EXP(17.502*J18/(240.97+J18))</f>
        <v>3.3783835335084205</v>
      </c>
      <c r="AR18">
        <f>AQ18*1000/AA18</f>
        <v>38.170143094155982</v>
      </c>
      <c r="AS18">
        <f>(AR18-U18)</f>
        <v>12.026880230996802</v>
      </c>
      <c r="AT18">
        <f>IF(D18,P18,(O18+P18)/2)</f>
        <v>26.326651573181152</v>
      </c>
      <c r="AU18">
        <f>0.61365*EXP(17.502*AT18/(240.97+AT18))</f>
        <v>3.4400327999703313</v>
      </c>
      <c r="AV18">
        <f>IF(AS18&lt;&gt;0,(1000-(AR18+U18)/2)/AS18*AL18,0)</f>
        <v>1.6179889753118055</v>
      </c>
      <c r="AW18">
        <f>U18*AA18/1000</f>
        <v>2.3139019560710441</v>
      </c>
      <c r="AX18">
        <f>(AU18-AW18)</f>
        <v>1.1261308438992872</v>
      </c>
      <c r="AY18">
        <f>1/(1.6/F18+1.37/N18)</f>
        <v>1.0693495144886394</v>
      </c>
      <c r="AZ18">
        <f>G18*AA18*0.001</f>
        <v>34.451052580561523</v>
      </c>
      <c r="BA18">
        <f>G18/S18</f>
        <v>0.98628312930129614</v>
      </c>
      <c r="BB18">
        <f>(1-AL18*AA18/AQ18/F18)*100</f>
        <v>79.750621691205808</v>
      </c>
      <c r="BC18">
        <f>(S18-E18/(N18/1.35))</f>
        <v>395.31297393326844</v>
      </c>
      <c r="BD18">
        <f>E18*BB18/100/BC18</f>
        <v>-4.2196299349151851E-3</v>
      </c>
    </row>
    <row r="19" spans="1:56" x14ac:dyDescent="0.25">
      <c r="A19" s="1" t="s">
        <v>1</v>
      </c>
      <c r="B19" s="1" t="s">
        <v>8635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8634</v>
      </c>
      <c r="K20" s="1">
        <f t="shared" si="0"/>
        <v>2.72</v>
      </c>
    </row>
    <row r="21" spans="1:56" x14ac:dyDescent="0.25">
      <c r="A21" s="1">
        <v>2</v>
      </c>
      <c r="B21" s="1" t="s">
        <v>8633</v>
      </c>
      <c r="C21" s="1">
        <v>579.50000448152423</v>
      </c>
      <c r="D21" s="1">
        <v>0</v>
      </c>
      <c r="E21">
        <f>(R21-S21*(1000-T21)/(1000-U21))*AK21</f>
        <v>-1.7233949147401222</v>
      </c>
      <c r="F21">
        <f>IF(AV21&lt;&gt;0,1/(1/AV21-1/N21),0)</f>
        <v>2.5174270122919551</v>
      </c>
      <c r="G21">
        <f>((AY21-AL21/2)*S21-E21)/(AY21+AL21/2)</f>
        <v>388.89279299878643</v>
      </c>
      <c r="H21">
        <f>AL21*1000</f>
        <v>19.588979450482508</v>
      </c>
      <c r="I21">
        <f>(AQ21-AW21)</f>
        <v>1.0588733397443719</v>
      </c>
      <c r="J21">
        <f>(P21+AP21*D21)</f>
        <v>25.900762557983398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26.592119216918945</v>
      </c>
      <c r="P21" s="1">
        <v>25.900762557983398</v>
      </c>
      <c r="Q21" s="1">
        <v>26.731285095214844</v>
      </c>
      <c r="R21" s="1">
        <v>400.01382446289063</v>
      </c>
      <c r="S21" s="1">
        <v>394.57913208007813</v>
      </c>
      <c r="T21" s="1">
        <v>8.6706171035766602</v>
      </c>
      <c r="U21" s="1">
        <v>25.93647575378418</v>
      </c>
      <c r="V21" s="1">
        <v>21.962308883666992</v>
      </c>
      <c r="W21" s="1">
        <v>65.695999145507813</v>
      </c>
      <c r="X21" s="1">
        <v>300.59365844726563</v>
      </c>
      <c r="Y21" s="1">
        <v>26.184328079223633</v>
      </c>
      <c r="Z21" s="1">
        <v>8.9039211273193359</v>
      </c>
      <c r="AA21" s="1">
        <v>88.509384155273438</v>
      </c>
      <c r="AB21" s="1">
        <v>19.749423980712891</v>
      </c>
      <c r="AC21" s="1">
        <v>0.2068401575088501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1.1051237442914175</v>
      </c>
      <c r="AL21">
        <f>(U21-T21)/(1000-U21)*AK21</f>
        <v>1.9588979450482508E-2</v>
      </c>
      <c r="AM21">
        <f>(P21+273.15)</f>
        <v>299.05076255798338</v>
      </c>
      <c r="AN21">
        <f>(O21+273.15)</f>
        <v>299.74211921691892</v>
      </c>
      <c r="AO21">
        <f>(Y21*AG21+Z21*AH21)*AI21</f>
        <v>4.1894923990333268</v>
      </c>
      <c r="AP21">
        <f>((AO21+0.00000010773*(AN21^4-AM21^4))-AL21*44100)/(L21*51.4+0.00000043092*AM21^3)</f>
        <v>-7.0080744124579395</v>
      </c>
      <c r="AQ21">
        <f>0.61365*EXP(17.502*J21/(240.97+J21))</f>
        <v>3.3544948358699909</v>
      </c>
      <c r="AR21">
        <f>AQ21*1000/AA21</f>
        <v>37.899877712233838</v>
      </c>
      <c r="AS21">
        <f>(AR21-U21)</f>
        <v>11.963401958449658</v>
      </c>
      <c r="AT21">
        <f>IF(D21,P21,(O21+P21)/2)</f>
        <v>26.246440887451172</v>
      </c>
      <c r="AU21">
        <f>0.61365*EXP(17.502*AT21/(240.97+AT21))</f>
        <v>3.4237787818916683</v>
      </c>
      <c r="AV21">
        <f>IF(AS21&lt;&gt;0,(1000-(AR21+U21)/2)/AS21*AL21,0)</f>
        <v>1.5851456808210633</v>
      </c>
      <c r="AW21">
        <f>U21*AA21/1000</f>
        <v>2.2956214961256189</v>
      </c>
      <c r="AX21">
        <f>(AU21-AW21)</f>
        <v>1.1281572857660493</v>
      </c>
      <c r="AY21">
        <f>1/(1.6/F21+1.37/N21)</f>
        <v>1.0464224381266098</v>
      </c>
      <c r="AZ21">
        <f>G21*AA21*0.001</f>
        <v>34.420661610746819</v>
      </c>
      <c r="BA21">
        <f>G21/S21</f>
        <v>0.98558884994420415</v>
      </c>
      <c r="BB21">
        <f>(1-AL21*AA21/AQ21/F21)*100</f>
        <v>79.468668553903015</v>
      </c>
      <c r="BC21">
        <f>(S21-E21/(N21/1.35))</f>
        <v>395.12268207219415</v>
      </c>
      <c r="BD21">
        <f>E21*BB21/100/BC21</f>
        <v>-3.4661614096338066E-3</v>
      </c>
    </row>
    <row r="22" spans="1:56" x14ac:dyDescent="0.25">
      <c r="A22" s="1" t="s">
        <v>1</v>
      </c>
      <c r="B22" s="1" t="s">
        <v>8632</v>
      </c>
      <c r="K22" s="1">
        <f t="shared" si="0"/>
        <v>2.72</v>
      </c>
    </row>
    <row r="23" spans="1:56" x14ac:dyDescent="0.25">
      <c r="A23" s="1" t="s">
        <v>1</v>
      </c>
      <c r="B23" s="1" t="s">
        <v>8631</v>
      </c>
      <c r="K23" s="1">
        <f t="shared" si="0"/>
        <v>2.72</v>
      </c>
    </row>
    <row r="24" spans="1:56" x14ac:dyDescent="0.25">
      <c r="A24" s="1">
        <v>3</v>
      </c>
      <c r="B24" s="1" t="s">
        <v>8630</v>
      </c>
      <c r="C24" s="1">
        <v>783.50000448152423</v>
      </c>
      <c r="D24" s="1">
        <v>0</v>
      </c>
      <c r="E24">
        <f>(R24-S24*(1000-T24)/(1000-U24))*AK24</f>
        <v>-1.264177586068598</v>
      </c>
      <c r="F24">
        <f>IF(AV24&lt;&gt;0,1/(1/AV24-1/N24),0)</f>
        <v>2.4498774662531706</v>
      </c>
      <c r="G24">
        <f>((AY24-AL24/2)*S24-E24)/(AY24+AL24/2)</f>
        <v>388.31182027814913</v>
      </c>
      <c r="H24">
        <f>AL24*1000</f>
        <v>19.13945406014123</v>
      </c>
      <c r="I24">
        <f>(AQ24-AW24)</f>
        <v>1.0527067098236178</v>
      </c>
      <c r="J24">
        <f>(P24+AP24*D24)</f>
        <v>25.801185607910156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26.539089202880859</v>
      </c>
      <c r="P24" s="1">
        <v>25.801185607910156</v>
      </c>
      <c r="Q24" s="1">
        <v>26.686342239379883</v>
      </c>
      <c r="R24" s="1">
        <v>400.056640625</v>
      </c>
      <c r="S24" s="1">
        <v>394.37060546875</v>
      </c>
      <c r="T24" s="1">
        <v>8.9120006561279297</v>
      </c>
      <c r="U24" s="1">
        <v>25.784048080444336</v>
      </c>
      <c r="V24" s="1">
        <v>22.643661499023438</v>
      </c>
      <c r="W24" s="1">
        <v>65.512252807617188</v>
      </c>
      <c r="X24" s="1">
        <v>300.59786987304688</v>
      </c>
      <c r="Y24" s="1">
        <v>50.170494079589844</v>
      </c>
      <c r="Z24" s="1">
        <v>6.8970904350280762</v>
      </c>
      <c r="AA24" s="1">
        <v>88.506607055664063</v>
      </c>
      <c r="AB24" s="1">
        <v>19.748870849609375</v>
      </c>
      <c r="AC24" s="1">
        <v>0.20497448742389679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1.1051392274744367</v>
      </c>
      <c r="AL24">
        <f>(U24-T24)/(1000-U24)*AK24</f>
        <v>1.9139454060141229E-2</v>
      </c>
      <c r="AM24">
        <f>(P24+273.15)</f>
        <v>298.95118560791013</v>
      </c>
      <c r="AN24">
        <f>(O24+273.15)</f>
        <v>299.68908920288084</v>
      </c>
      <c r="AO24">
        <f>(Y24*AG24+Z24*AH24)*AI24</f>
        <v>8.0272788733107063</v>
      </c>
      <c r="AP24">
        <f>((AO24+0.00000010773*(AN24^4-AM24^4))-AL24*44100)/(L24*51.4+0.00000043092*AM24^3)</f>
        <v>-6.8096433129157052</v>
      </c>
      <c r="AQ24">
        <f>0.61365*EXP(17.502*J24/(240.97+J24))</f>
        <v>3.3347653215838537</v>
      </c>
      <c r="AR24">
        <f>AQ24*1000/AA24</f>
        <v>37.67815118578136</v>
      </c>
      <c r="AS24">
        <f>(AR24-U24)</f>
        <v>11.894103105337024</v>
      </c>
      <c r="AT24">
        <f>IF(D24,P24,(O24+P24)/2)</f>
        <v>26.170137405395508</v>
      </c>
      <c r="AU24">
        <f>0.61365*EXP(17.502*AT24/(240.97+AT24))</f>
        <v>3.408378813183266</v>
      </c>
      <c r="AV24">
        <f>IF(AS24&lt;&gt;0,(1000-(AR24+U24)/2)/AS24*AL24,0)</f>
        <v>1.5580946265817985</v>
      </c>
      <c r="AW24">
        <f>U24*AA24/1000</f>
        <v>2.2820586117602359</v>
      </c>
      <c r="AX24">
        <f>(AU24-AW24)</f>
        <v>1.12632020142303</v>
      </c>
      <c r="AY24">
        <f>1/(1.6/F24+1.37/N24)</f>
        <v>1.0275788600693538</v>
      </c>
      <c r="AZ24">
        <f>G24*AA24*0.001</f>
        <v>34.36816169242779</v>
      </c>
      <c r="BA24">
        <f>G24/S24</f>
        <v>0.98463682357005444</v>
      </c>
      <c r="BB24">
        <f>(1-AL24*AA24/AQ24/F24)*100</f>
        <v>79.265403031342245</v>
      </c>
      <c r="BC24">
        <f>(S24-E24/(N24/1.35))</f>
        <v>394.76932065066433</v>
      </c>
      <c r="BD24">
        <f>E24*BB24/100/BC24</f>
        <v>-2.5383316438510619E-3</v>
      </c>
    </row>
    <row r="25" spans="1:56" x14ac:dyDescent="0.25">
      <c r="A25" s="1" t="s">
        <v>1</v>
      </c>
      <c r="B25" s="1" t="s">
        <v>8629</v>
      </c>
      <c r="K25" s="1">
        <f t="shared" si="0"/>
        <v>2.72</v>
      </c>
    </row>
    <row r="26" spans="1:56" x14ac:dyDescent="0.25">
      <c r="A26" s="1" t="s">
        <v>1</v>
      </c>
      <c r="B26" s="1" t="s">
        <v>8628</v>
      </c>
      <c r="K26" s="1">
        <f t="shared" si="0"/>
        <v>2.72</v>
      </c>
    </row>
    <row r="27" spans="1:56" x14ac:dyDescent="0.25">
      <c r="A27" s="1">
        <v>4</v>
      </c>
      <c r="B27" s="1" t="s">
        <v>8627</v>
      </c>
      <c r="C27" s="1">
        <v>987.50000448152423</v>
      </c>
      <c r="D27" s="1">
        <v>0</v>
      </c>
      <c r="E27">
        <f>(R27-S27*(1000-T27)/(1000-U27))*AK27</f>
        <v>-1.3113522693718844</v>
      </c>
      <c r="F27">
        <f>IF(AV27&lt;&gt;0,1/(1/AV27-1/N27),0)</f>
        <v>2.4544386940613601</v>
      </c>
      <c r="G27">
        <f>((AY27-AL27/2)*S27-E27)/(AY27+AL27/2)</f>
        <v>388.5115804286192</v>
      </c>
      <c r="H27">
        <f>AL27*1000</f>
        <v>19.027091305039075</v>
      </c>
      <c r="I27">
        <f>(AQ27-AW27)</f>
        <v>1.0451449451794539</v>
      </c>
      <c r="J27">
        <f>(P27+AP27*D27)</f>
        <v>25.829174041748047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26.550205230712891</v>
      </c>
      <c r="P27" s="1">
        <v>25.829174041748047</v>
      </c>
      <c r="Q27" s="1">
        <v>26.695758819580078</v>
      </c>
      <c r="R27" s="1">
        <v>400.08181762695313</v>
      </c>
      <c r="S27" s="1">
        <v>394.47705078125</v>
      </c>
      <c r="T27" s="1">
        <v>9.1632862091064453</v>
      </c>
      <c r="U27" s="1">
        <v>25.932771682739258</v>
      </c>
      <c r="V27" s="1">
        <v>23.266212463378906</v>
      </c>
      <c r="W27" s="1">
        <v>65.845085144042969</v>
      </c>
      <c r="X27" s="1">
        <v>300.61489868164063</v>
      </c>
      <c r="Y27" s="1">
        <v>99.821441650390625</v>
      </c>
      <c r="Z27" s="1">
        <v>8.7582035064697266</v>
      </c>
      <c r="AA27" s="1">
        <v>88.504058837890625</v>
      </c>
      <c r="AB27" s="1">
        <v>19.739648818969727</v>
      </c>
      <c r="AC27" s="1">
        <v>0.20120222866535187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1.1052018333883844</v>
      </c>
      <c r="AL27">
        <f>(U27-T27)/(1000-U27)*AK27</f>
        <v>1.9027091305039077E-2</v>
      </c>
      <c r="AM27">
        <f>(P27+273.15)</f>
        <v>298.97917404174802</v>
      </c>
      <c r="AN27">
        <f>(O27+273.15)</f>
        <v>299.70020523071287</v>
      </c>
      <c r="AO27">
        <f>(Y27*AG27+Z27*AH27)*AI27</f>
        <v>15.971430307073206</v>
      </c>
      <c r="AP27">
        <f>((AO27+0.00000010773*(AN27^4-AM27^4))-AL27*44100)/(L27*51.4+0.00000043092*AM27^3)</f>
        <v>-6.7049043500412155</v>
      </c>
      <c r="AQ27">
        <f>0.61365*EXP(17.502*J27/(240.97+J27))</f>
        <v>3.3403004960181932</v>
      </c>
      <c r="AR27">
        <f>AQ27*1000/AA27</f>
        <v>37.741777494481802</v>
      </c>
      <c r="AS27">
        <f>(AR27-U27)</f>
        <v>11.809005811742544</v>
      </c>
      <c r="AT27">
        <f>IF(D27,P27,(O27+P27)/2)</f>
        <v>26.189689636230469</v>
      </c>
      <c r="AU27">
        <f>0.61365*EXP(17.502*AT27/(240.97+AT27))</f>
        <v>3.4123191711124559</v>
      </c>
      <c r="AV27">
        <f>IF(AS27&lt;&gt;0,(1000-(AR27+U27)/2)/AS27*AL27,0)</f>
        <v>1.5599383104901463</v>
      </c>
      <c r="AW27">
        <f>U27*AA27/1000</f>
        <v>2.2951555508387393</v>
      </c>
      <c r="AX27">
        <f>(AU27-AW27)</f>
        <v>1.1171636202737165</v>
      </c>
      <c r="AY27">
        <f>1/(1.6/F27+1.37/N27)</f>
        <v>1.0288620102420349</v>
      </c>
      <c r="AZ27">
        <f>G27*AA27*0.001</f>
        <v>34.38485177345639</v>
      </c>
      <c r="BA27">
        <f>G27/S27</f>
        <v>0.98487752242921012</v>
      </c>
      <c r="BB27">
        <f>(1-AL27*AA27/AQ27/F27)*100</f>
        <v>79.460121827691381</v>
      </c>
      <c r="BC27">
        <f>(S27-E27/(N27/1.35))</f>
        <v>394.89064461838041</v>
      </c>
      <c r="BD27">
        <f>E27*BB27/100/BC27</f>
        <v>-2.6387105519809885E-3</v>
      </c>
    </row>
    <row r="28" spans="1:56" x14ac:dyDescent="0.25">
      <c r="A28" s="1" t="s">
        <v>1</v>
      </c>
      <c r="B28" s="1" t="s">
        <v>8626</v>
      </c>
      <c r="K28" s="1">
        <f t="shared" si="0"/>
        <v>2.72</v>
      </c>
    </row>
    <row r="29" spans="1:56" x14ac:dyDescent="0.25">
      <c r="A29" s="1" t="s">
        <v>1</v>
      </c>
      <c r="B29" s="1" t="s">
        <v>658</v>
      </c>
      <c r="K29" s="1">
        <f t="shared" si="0"/>
        <v>2.72</v>
      </c>
    </row>
    <row r="30" spans="1:56" x14ac:dyDescent="0.25">
      <c r="A30" s="1">
        <v>5</v>
      </c>
      <c r="B30" s="1" t="s">
        <v>8625</v>
      </c>
      <c r="C30" s="1">
        <v>1191.5000044815242</v>
      </c>
      <c r="D30" s="1">
        <v>0</v>
      </c>
      <c r="E30">
        <f>(R30-S30*(1000-T30)/(1000-U30))*AK30</f>
        <v>-0.97644737692092443</v>
      </c>
      <c r="F30">
        <f>IF(AV30&lt;&gt;0,1/(1/AV30-1/N30),0)</f>
        <v>2.4883699438433036</v>
      </c>
      <c r="G30">
        <f>((AY30-AL30/2)*S30-E30)/(AY30+AL30/2)</f>
        <v>387.89953381970508</v>
      </c>
      <c r="H30">
        <f>AL30*1000</f>
        <v>18.913560288173734</v>
      </c>
      <c r="I30">
        <f>(AQ30-AW30)</f>
        <v>1.0297857967586541</v>
      </c>
      <c r="J30">
        <f>(P30+AP30*D30)</f>
        <v>25.822805404663086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26.547430038452148</v>
      </c>
      <c r="P30" s="1">
        <v>25.822805404663086</v>
      </c>
      <c r="Q30" s="1">
        <v>26.695358276367188</v>
      </c>
      <c r="R30" s="1">
        <v>399.94036865234375</v>
      </c>
      <c r="S30" s="1">
        <v>394.08099365234375</v>
      </c>
      <c r="T30" s="1">
        <v>9.4296064376831055</v>
      </c>
      <c r="U30" s="1">
        <v>26.093109130859375</v>
      </c>
      <c r="V30" s="1">
        <v>23.945381164550781</v>
      </c>
      <c r="W30" s="1">
        <v>66.260398864746094</v>
      </c>
      <c r="X30" s="1">
        <v>300.6722412109375</v>
      </c>
      <c r="Y30" s="1">
        <v>149.59034729003906</v>
      </c>
      <c r="Z30" s="1">
        <v>8.8894939422607422</v>
      </c>
      <c r="AA30" s="1">
        <v>88.50054931640625</v>
      </c>
      <c r="AB30" s="1">
        <v>19.715566635131836</v>
      </c>
      <c r="AC30" s="1">
        <v>0.20370581746101379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1.1054126515107994</v>
      </c>
      <c r="AL30">
        <f>(U30-T30)/(1000-U30)*AK30</f>
        <v>1.8913560288173734E-2</v>
      </c>
      <c r="AM30">
        <f>(P30+273.15)</f>
        <v>298.97280540466306</v>
      </c>
      <c r="AN30">
        <f>(O30+273.15)</f>
        <v>299.69743003845213</v>
      </c>
      <c r="AO30">
        <f>(Y30*AG30+Z30*AH30)*AI30</f>
        <v>23.934455031429479</v>
      </c>
      <c r="AP30">
        <f>((AO30+0.00000010773*(AN30^4-AM30^4))-AL30*44100)/(L30*51.4+0.00000043092*AM30^3)</f>
        <v>-6.597877642423315</v>
      </c>
      <c r="AQ30">
        <f>0.61365*EXP(17.502*J30/(240.97+J30))</f>
        <v>3.3390402882126446</v>
      </c>
      <c r="AR30">
        <f>AQ30*1000/AA30</f>
        <v>37.729034610564305</v>
      </c>
      <c r="AS30">
        <f>(AR30-U30)</f>
        <v>11.63592547970493</v>
      </c>
      <c r="AT30">
        <f>IF(D30,P30,(O30+P30)/2)</f>
        <v>26.185117721557617</v>
      </c>
      <c r="AU30">
        <f>0.61365*EXP(17.502*AT30/(240.97+AT30))</f>
        <v>3.4113974377036596</v>
      </c>
      <c r="AV30">
        <f>IF(AS30&lt;&gt;0,(1000-(AR30+U30)/2)/AS30*AL30,0)</f>
        <v>1.5735755903922388</v>
      </c>
      <c r="AW30">
        <f>U30*AA30/1000</f>
        <v>2.3092544914539905</v>
      </c>
      <c r="AX30">
        <f>(AU30-AW30)</f>
        <v>1.102142946249669</v>
      </c>
      <c r="AY30">
        <f>1/(1.6/F30+1.37/N30)</f>
        <v>1.0383583687543585</v>
      </c>
      <c r="AZ30">
        <f>G30*AA30*0.001</f>
        <v>34.3293218226218</v>
      </c>
      <c r="BA30">
        <f>G30/S30</f>
        <v>0.98431424013792479</v>
      </c>
      <c r="BB30">
        <f>(1-AL30*AA30/AQ30/F30)*100</f>
        <v>79.854286738119058</v>
      </c>
      <c r="BC30">
        <f>(S30-E30/(N30/1.35))</f>
        <v>394.38896018948947</v>
      </c>
      <c r="BD30">
        <f>E30*BB30/100/BC30</f>
        <v>-1.9770712847505742E-3</v>
      </c>
    </row>
    <row r="31" spans="1:56" x14ac:dyDescent="0.25">
      <c r="A31" s="1" t="s">
        <v>1</v>
      </c>
      <c r="B31" s="1" t="s">
        <v>8624</v>
      </c>
      <c r="K31" s="1">
        <f t="shared" si="0"/>
        <v>2.72</v>
      </c>
    </row>
    <row r="32" spans="1:56" x14ac:dyDescent="0.25">
      <c r="A32" s="1" t="s">
        <v>1</v>
      </c>
      <c r="B32" s="1" t="s">
        <v>8623</v>
      </c>
      <c r="K32" s="1">
        <f t="shared" si="0"/>
        <v>2.72</v>
      </c>
    </row>
    <row r="33" spans="1:56" x14ac:dyDescent="0.25">
      <c r="A33" s="1">
        <v>6</v>
      </c>
      <c r="B33" s="1" t="s">
        <v>654</v>
      </c>
      <c r="C33" s="1">
        <v>1395.5000044815242</v>
      </c>
      <c r="D33" s="1">
        <v>0</v>
      </c>
      <c r="E33">
        <f>(R33-S33*(1000-T33)/(1000-U33))*AK33</f>
        <v>-0.79376317434435129</v>
      </c>
      <c r="F33">
        <f>IF(AV33&lt;&gt;0,1/(1/AV33-1/N33),0)</f>
        <v>2.6136319224036262</v>
      </c>
      <c r="G33">
        <f>((AY33-AL33/2)*S33-E33)/(AY33+AL33/2)</f>
        <v>387.64871338369574</v>
      </c>
      <c r="H33">
        <f>AL33*1000</f>
        <v>19.092745352458952</v>
      </c>
      <c r="I33">
        <f>(AQ33-AW33)</f>
        <v>1.0077492753474782</v>
      </c>
      <c r="J33">
        <f>(P33+AP33*D33)</f>
        <v>25.896692276000977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26.554176330566406</v>
      </c>
      <c r="P33" s="1">
        <v>25.896692276000977</v>
      </c>
      <c r="Q33" s="1">
        <v>26.696949005126953</v>
      </c>
      <c r="R33" s="1">
        <v>399.9493408203125</v>
      </c>
      <c r="S33" s="1">
        <v>393.86383056640625</v>
      </c>
      <c r="T33" s="1">
        <v>9.690943717956543</v>
      </c>
      <c r="U33" s="1">
        <v>26.50721549987793</v>
      </c>
      <c r="V33" s="1">
        <v>24.599594116210938</v>
      </c>
      <c r="W33" s="1">
        <v>67.28619384765625</v>
      </c>
      <c r="X33" s="1">
        <v>300.63552856445313</v>
      </c>
      <c r="Y33" s="1">
        <v>299.694580078125</v>
      </c>
      <c r="Z33" s="1">
        <v>8.7265224456787109</v>
      </c>
      <c r="AA33" s="1">
        <v>88.5018310546875</v>
      </c>
      <c r="AB33" s="1">
        <v>19.781112670898438</v>
      </c>
      <c r="AC33" s="1">
        <v>0.20102913677692413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1.1052776785457832</v>
      </c>
      <c r="AL33">
        <f>(U33-T33)/(1000-U33)*AK33</f>
        <v>1.9092745352458952E-2</v>
      </c>
      <c r="AM33">
        <f>(P33+273.15)</f>
        <v>299.04669227600095</v>
      </c>
      <c r="AN33">
        <f>(O33+273.15)</f>
        <v>299.70417633056638</v>
      </c>
      <c r="AO33">
        <f>(Y33*AG33+Z33*AH33)*AI33</f>
        <v>47.951131740708661</v>
      </c>
      <c r="AP33">
        <f>((AO33+0.00000010773*(AN33^4-AM33^4))-AL33*44100)/(L33*51.4+0.00000043092*AM33^3)</f>
        <v>-6.4711752645687648</v>
      </c>
      <c r="AQ33">
        <f>0.61365*EXP(17.502*J33/(240.97+J33))</f>
        <v>3.3536863832478687</v>
      </c>
      <c r="AR33">
        <f>AQ33*1000/AA33</f>
        <v>37.893977370655101</v>
      </c>
      <c r="AS33">
        <f>(AR33-U33)</f>
        <v>11.386761870777171</v>
      </c>
      <c r="AT33">
        <f>IF(D33,P33,(O33+P33)/2)</f>
        <v>26.225434303283691</v>
      </c>
      <c r="AU33">
        <f>0.61365*EXP(17.502*AT33/(240.97+AT33))</f>
        <v>3.4195330734450828</v>
      </c>
      <c r="AV33">
        <f>IF(AS33&lt;&gt;0,(1000-(AR33+U33)/2)/AS33*AL33,0)</f>
        <v>1.6227570027563902</v>
      </c>
      <c r="AW33">
        <f>U33*AA33/1000</f>
        <v>2.3459371079003906</v>
      </c>
      <c r="AX33">
        <f>(AU33-AW33)</f>
        <v>1.0735959655446923</v>
      </c>
      <c r="AY33">
        <f>1/(1.6/F33+1.37/N33)</f>
        <v>1.0726824008882054</v>
      </c>
      <c r="AZ33">
        <f>G33*AA33*0.001</f>
        <v>34.307620940450818</v>
      </c>
      <c r="BA33">
        <f>G33/S33</f>
        <v>0.98422013726476809</v>
      </c>
      <c r="BB33">
        <f>(1-AL33*AA33/AQ33/F33)*100</f>
        <v>80.722364566197371</v>
      </c>
      <c r="BC33">
        <f>(S33-E33/(N33/1.35))</f>
        <v>394.11417943506467</v>
      </c>
      <c r="BD33">
        <f>E33*BB33/100/BC33</f>
        <v>-1.625783686100639E-3</v>
      </c>
    </row>
    <row r="34" spans="1:56" x14ac:dyDescent="0.25">
      <c r="A34" s="1" t="s">
        <v>1</v>
      </c>
      <c r="B34" s="1" t="s">
        <v>8622</v>
      </c>
      <c r="K34" s="1">
        <f t="shared" si="0"/>
        <v>2.72</v>
      </c>
    </row>
    <row r="35" spans="1:56" x14ac:dyDescent="0.25">
      <c r="A35" s="1" t="s">
        <v>1</v>
      </c>
      <c r="B35" s="1" t="s">
        <v>8621</v>
      </c>
      <c r="K35" s="1">
        <f t="shared" si="0"/>
        <v>2.72</v>
      </c>
    </row>
    <row r="36" spans="1:56" x14ac:dyDescent="0.25">
      <c r="A36" s="1">
        <v>7</v>
      </c>
      <c r="B36" s="1" t="s">
        <v>8620</v>
      </c>
      <c r="C36" s="1">
        <v>1599.5000044815242</v>
      </c>
      <c r="D36" s="1">
        <v>0</v>
      </c>
      <c r="E36">
        <f>(R36-S36*(1000-T36)/(1000-U36))*AK36</f>
        <v>-0.61856677444488184</v>
      </c>
      <c r="F36">
        <f>IF(AV36&lt;&gt;0,1/(1/AV36-1/N36),0)</f>
        <v>2.9180345121621136</v>
      </c>
      <c r="G36">
        <f>((AY36-AL36/2)*S36-E36)/(AY36+AL36/2)</f>
        <v>387.51163653549588</v>
      </c>
      <c r="H36">
        <f>AL36*1000</f>
        <v>19.514255675507499</v>
      </c>
      <c r="I36">
        <f>(AQ36-AW36)</f>
        <v>0.96289982488142867</v>
      </c>
      <c r="J36">
        <f>(P36+AP36*D36)</f>
        <v>25.947040557861328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26.581186294555664</v>
      </c>
      <c r="P36" s="1">
        <v>25.947040557861328</v>
      </c>
      <c r="Q36" s="1">
        <v>26.715412139892578</v>
      </c>
      <c r="R36" s="1">
        <v>399.98233032226563</v>
      </c>
      <c r="S36" s="1">
        <v>393.59271240234375</v>
      </c>
      <c r="T36" s="1">
        <v>9.9506216049194336</v>
      </c>
      <c r="U36" s="1">
        <v>27.127677917480469</v>
      </c>
      <c r="V36" s="1">
        <v>25.21806526184082</v>
      </c>
      <c r="W36" s="1">
        <v>68.750228881835938</v>
      </c>
      <c r="X36" s="1">
        <v>300.62701416015625</v>
      </c>
      <c r="Y36" s="1">
        <v>500.74026489257813</v>
      </c>
      <c r="Z36" s="1">
        <v>8.8652944564819336</v>
      </c>
      <c r="AA36" s="1">
        <v>88.499977111816406</v>
      </c>
      <c r="AB36" s="1">
        <v>19.810855865478516</v>
      </c>
      <c r="AC36" s="1">
        <v>0.19660066068172455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1.1052463755888096</v>
      </c>
      <c r="AL36">
        <f>(U36-T36)/(1000-U36)*AK36</f>
        <v>1.9514255675507498E-2</v>
      </c>
      <c r="AM36">
        <f>(P36+273.15)</f>
        <v>299.09704055786131</v>
      </c>
      <c r="AN36">
        <f>(O36+273.15)</f>
        <v>299.73118629455564</v>
      </c>
      <c r="AO36">
        <f>(Y36*AG36+Z36*AH36)*AI36</f>
        <v>80.118440592025763</v>
      </c>
      <c r="AP36">
        <f>((AO36+0.00000010773*(AN36^4-AM36^4))-AL36*44100)/(L36*51.4+0.00000043092*AM36^3)</f>
        <v>-6.3613355581205457</v>
      </c>
      <c r="AQ36">
        <f>0.61365*EXP(17.502*J36/(240.97+J36))</f>
        <v>3.3636986996751777</v>
      </c>
      <c r="AR36">
        <f>AQ36*1000/AA36</f>
        <v>38.007904741322932</v>
      </c>
      <c r="AS36">
        <f>(AR36-U36)</f>
        <v>10.880226823842463</v>
      </c>
      <c r="AT36">
        <f>IF(D36,P36,(O36+P36)/2)</f>
        <v>26.264113426208496</v>
      </c>
      <c r="AU36">
        <f>0.61365*EXP(17.502*AT36/(240.97+AT36))</f>
        <v>3.4273542004525255</v>
      </c>
      <c r="AV36">
        <f>IF(AS36&lt;&gt;0,(1000-(AR36+U36)/2)/AS36*AL36,0)</f>
        <v>1.735140247935729</v>
      </c>
      <c r="AW36">
        <f>U36*AA36/1000</f>
        <v>2.400798874793749</v>
      </c>
      <c r="AX36">
        <f>(AU36-AW36)</f>
        <v>1.0265553256587765</v>
      </c>
      <c r="AY36">
        <f>1/(1.6/F36+1.37/N36)</f>
        <v>1.1515673157350237</v>
      </c>
      <c r="AZ36">
        <f>G36*AA36*0.001</f>
        <v>34.294770963953901</v>
      </c>
      <c r="BA36">
        <f>G36/S36</f>
        <v>0.98454982606326413</v>
      </c>
      <c r="BB36">
        <f>(1-AL36*AA36/AQ36/F36)*100</f>
        <v>82.405066174577541</v>
      </c>
      <c r="BC36">
        <f>(S36-E36/(N36/1.35))</f>
        <v>393.78780521740146</v>
      </c>
      <c r="BD36">
        <f>E36*BB36/100/BC36</f>
        <v>-1.2944290124318196E-3</v>
      </c>
    </row>
    <row r="37" spans="1:56" x14ac:dyDescent="0.25">
      <c r="A37" s="1" t="s">
        <v>1</v>
      </c>
      <c r="B37" s="1" t="s">
        <v>8619</v>
      </c>
      <c r="K37" s="1">
        <f t="shared" si="0"/>
        <v>2.72</v>
      </c>
    </row>
    <row r="38" spans="1:56" x14ac:dyDescent="0.25">
      <c r="A38" s="1" t="s">
        <v>1</v>
      </c>
      <c r="B38" s="1" t="s">
        <v>8618</v>
      </c>
      <c r="K38" s="1">
        <f t="shared" si="0"/>
        <v>2.72</v>
      </c>
    </row>
    <row r="39" spans="1:56" x14ac:dyDescent="0.25">
      <c r="A39" s="1">
        <v>8</v>
      </c>
      <c r="B39" s="1" t="s">
        <v>8617</v>
      </c>
      <c r="C39" s="1">
        <v>1804.0000044703484</v>
      </c>
      <c r="D39" s="1">
        <v>0</v>
      </c>
      <c r="E39">
        <f>(R39-S39*(1000-T39)/(1000-U39))*AK39</f>
        <v>-0.4430998914519908</v>
      </c>
      <c r="F39">
        <f>IF(AV39&lt;&gt;0,1/(1/AV39-1/N39),0)</f>
        <v>3.3393972157172684</v>
      </c>
      <c r="G39">
        <f>((AY39-AL39/2)*S39-E39)/(AY39+AL39/2)</f>
        <v>387.3655339316955</v>
      </c>
      <c r="H39">
        <f>AL39*1000</f>
        <v>20.135197368165528</v>
      </c>
      <c r="I39">
        <f>(AQ39-AW39)</f>
        <v>0.91848722961997131</v>
      </c>
      <c r="J39">
        <f>(P39+AP39*D39)</f>
        <v>26.072422027587891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26.624639511108398</v>
      </c>
      <c r="P39" s="1">
        <v>26.072422027587891</v>
      </c>
      <c r="Q39" s="1">
        <v>26.745038986206055</v>
      </c>
      <c r="R39" s="1">
        <v>400.05630493164063</v>
      </c>
      <c r="S39" s="1">
        <v>393.29257202148438</v>
      </c>
      <c r="T39" s="1">
        <v>10.20398998260498</v>
      </c>
      <c r="U39" s="1">
        <v>27.912532806396484</v>
      </c>
      <c r="V39" s="1">
        <v>25.794073104858398</v>
      </c>
      <c r="W39" s="1">
        <v>70.5584716796875</v>
      </c>
      <c r="X39" s="1">
        <v>300.640380859375</v>
      </c>
      <c r="Y39" s="1">
        <v>750.2222900390625</v>
      </c>
      <c r="Z39" s="1">
        <v>8.8012113571166992</v>
      </c>
      <c r="AA39" s="1">
        <v>88.499977111816406</v>
      </c>
      <c r="AB39" s="1">
        <v>19.934135437011719</v>
      </c>
      <c r="AC39" s="1">
        <v>0.19299691915512085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1.105295517865349</v>
      </c>
      <c r="AL39">
        <f>(U39-T39)/(1000-U39)*AK39</f>
        <v>2.0135197368165526E-2</v>
      </c>
      <c r="AM39">
        <f>(P39+273.15)</f>
        <v>299.22242202758787</v>
      </c>
      <c r="AN39">
        <f>(O39+273.15)</f>
        <v>299.77463951110838</v>
      </c>
      <c r="AO39">
        <f>(Y39*AG39+Z39*AH39)*AI39</f>
        <v>120.03556372324601</v>
      </c>
      <c r="AP39">
        <f>((AO39+0.00000010773*(AN39^4-AM39^4))-AL39*44100)/(L39*51.4+0.00000043092*AM39^3)</f>
        <v>-6.265213216365189</v>
      </c>
      <c r="AQ39">
        <f>0.61365*EXP(17.502*J39/(240.97+J39))</f>
        <v>3.3887457441188849</v>
      </c>
      <c r="AR39">
        <f>AQ39*1000/AA39</f>
        <v>38.290922265859251</v>
      </c>
      <c r="AS39">
        <f>(AR39-U39)</f>
        <v>10.378389459462767</v>
      </c>
      <c r="AT39">
        <f>IF(D39,P39,(O39+P39)/2)</f>
        <v>26.348530769348145</v>
      </c>
      <c r="AU39">
        <f>0.61365*EXP(17.502*AT39/(240.97+AT39))</f>
        <v>3.444478114266019</v>
      </c>
      <c r="AV39">
        <f>IF(AS39&lt;&gt;0,(1000-(AR39+U39)/2)/AS39*AL39,0)</f>
        <v>1.8758871621692006</v>
      </c>
      <c r="AW39">
        <f>U39*AA39/1000</f>
        <v>2.4702585144989135</v>
      </c>
      <c r="AX39">
        <f>(AU39-AW39)</f>
        <v>0.97421959976710548</v>
      </c>
      <c r="AY39">
        <f>1/(1.6/F39+1.37/N39)</f>
        <v>1.2512577979779742</v>
      </c>
      <c r="AZ39">
        <f>G39*AA39*0.001</f>
        <v>34.281840886861595</v>
      </c>
      <c r="BA39">
        <f>G39/S39</f>
        <v>0.98492969735145386</v>
      </c>
      <c r="BB39">
        <f>(1-AL39*AA39/AQ39/F39)*100</f>
        <v>84.253211895768416</v>
      </c>
      <c r="BC39">
        <f>(S39-E39/(N39/1.35))</f>
        <v>393.43232347394917</v>
      </c>
      <c r="BD39">
        <f>E39*BB39/100/BC39</f>
        <v>-9.4889481158678913E-4</v>
      </c>
    </row>
    <row r="40" spans="1:56" x14ac:dyDescent="0.25">
      <c r="A40" s="1" t="s">
        <v>1</v>
      </c>
      <c r="B40" s="1" t="s">
        <v>8616</v>
      </c>
      <c r="K40" s="1">
        <f t="shared" si="0"/>
        <v>2.72</v>
      </c>
    </row>
    <row r="41" spans="1:56" x14ac:dyDescent="0.25">
      <c r="A41" s="1" t="s">
        <v>1</v>
      </c>
      <c r="B41" s="1" t="s">
        <v>8615</v>
      </c>
      <c r="K41" s="1">
        <f t="shared" si="0"/>
        <v>2.72</v>
      </c>
    </row>
    <row r="42" spans="1:56" x14ac:dyDescent="0.25">
      <c r="A42" s="1">
        <v>9</v>
      </c>
      <c r="B42" s="1" t="s">
        <v>8614</v>
      </c>
      <c r="C42" s="1">
        <v>2009.0000044703484</v>
      </c>
      <c r="D42" s="1">
        <v>0</v>
      </c>
      <c r="E42">
        <f>(R42-S42*(1000-T42)/(1000-U42))*AK42</f>
        <v>-0.56103212865429808</v>
      </c>
      <c r="F42">
        <f>IF(AV42&lt;&gt;0,1/(1/AV42-1/N42),0)</f>
        <v>3.9275739977496622</v>
      </c>
      <c r="G42">
        <f>((AY42-AL42/2)*S42-E42)/(AY42+AL42/2)</f>
        <v>387.70232087683854</v>
      </c>
      <c r="H42">
        <f>AL42*1000</f>
        <v>20.840913600506322</v>
      </c>
      <c r="I42">
        <f>(AQ42-AW42)</f>
        <v>0.87014918661409846</v>
      </c>
      <c r="J42">
        <f>(P42+AP42*D42)</f>
        <v>26.210792541503906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26.686162948608398</v>
      </c>
      <c r="P42" s="1">
        <v>26.210792541503906</v>
      </c>
      <c r="Q42" s="1">
        <v>26.793973922729492</v>
      </c>
      <c r="R42" s="1">
        <v>400.12078857421875</v>
      </c>
      <c r="S42" s="1">
        <v>393.21377563476563</v>
      </c>
      <c r="T42" s="1">
        <v>10.460118293762207</v>
      </c>
      <c r="U42" s="1">
        <v>28.774013519287109</v>
      </c>
      <c r="V42" s="1">
        <v>26.345159530639648</v>
      </c>
      <c r="W42" s="1">
        <v>72.4710693359375</v>
      </c>
      <c r="X42" s="1">
        <v>300.62509155273438</v>
      </c>
      <c r="Y42" s="1">
        <v>999.7740478515625</v>
      </c>
      <c r="Z42" s="1">
        <v>9.1507892608642578</v>
      </c>
      <c r="AA42" s="1">
        <v>88.497467041015625</v>
      </c>
      <c r="AB42" s="1">
        <v>20.007766723632813</v>
      </c>
      <c r="AC42" s="1">
        <v>0.18289054930210114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1.1052393071791702</v>
      </c>
      <c r="AL42">
        <f>(U42-T42)/(1000-U42)*AK42</f>
        <v>2.0840913600506321E-2</v>
      </c>
      <c r="AM42">
        <f>(P42+273.15)</f>
        <v>299.36079254150388</v>
      </c>
      <c r="AN42">
        <f>(O42+273.15)</f>
        <v>299.83616294860838</v>
      </c>
      <c r="AO42">
        <f>(Y42*AG42+Z42*AH42)*AI42</f>
        <v>159.96384408077938</v>
      </c>
      <c r="AP42">
        <f>((AO42+0.00000010773*(AN42^4-AM42^4))-AL42*44100)/(L42*51.4+0.00000043092*AM42^3)</f>
        <v>-6.199220308071089</v>
      </c>
      <c r="AQ42">
        <f>0.61365*EXP(17.502*J42/(240.97+J42))</f>
        <v>3.4165764996749473</v>
      </c>
      <c r="AR42">
        <f>AQ42*1000/AA42</f>
        <v>38.60648913365484</v>
      </c>
      <c r="AS42">
        <f>(AR42-U42)</f>
        <v>9.8324756143677305</v>
      </c>
      <c r="AT42">
        <f>IF(D42,P42,(O42+P42)/2)</f>
        <v>26.448477745056152</v>
      </c>
      <c r="AU42">
        <f>0.61365*EXP(17.502*AT42/(240.97+AT42))</f>
        <v>3.4648487376987198</v>
      </c>
      <c r="AV42">
        <f>IF(AS42&lt;&gt;0,(1000-(AR42+U42)/2)/AS42*AL42,0)</f>
        <v>2.0481899750663151</v>
      </c>
      <c r="AW42">
        <f>U42*AA42/1000</f>
        <v>2.5464273130608488</v>
      </c>
      <c r="AX42">
        <f>(AU42-AW42)</f>
        <v>0.91842142463787102</v>
      </c>
      <c r="AY42">
        <f>1/(1.6/F42+1.37/N42)</f>
        <v>1.3746770412602707</v>
      </c>
      <c r="AZ42">
        <f>G42*AA42*0.001</f>
        <v>34.310673363523279</v>
      </c>
      <c r="BA42">
        <f>G42/S42</f>
        <v>0.98598356644797114</v>
      </c>
      <c r="BB42">
        <f>(1-AL42*AA42/AQ42/F42)*100</f>
        <v>86.25540117524308</v>
      </c>
      <c r="BC42">
        <f>(S42-E42/(N42/1.35))</f>
        <v>393.39072231512233</v>
      </c>
      <c r="BD42">
        <f>E42*BB42/100/BC42</f>
        <v>-1.2301269090559035E-3</v>
      </c>
    </row>
    <row r="43" spans="1:56" x14ac:dyDescent="0.25">
      <c r="A43" s="1" t="s">
        <v>1</v>
      </c>
      <c r="B43" s="1" t="s">
        <v>8613</v>
      </c>
      <c r="K43" s="1">
        <f t="shared" si="0"/>
        <v>2.72</v>
      </c>
    </row>
    <row r="44" spans="1:56" x14ac:dyDescent="0.25">
      <c r="A44" s="1" t="s">
        <v>1</v>
      </c>
      <c r="B44" s="1" t="s">
        <v>8612</v>
      </c>
      <c r="K44" s="1">
        <f t="shared" si="0"/>
        <v>2.72</v>
      </c>
    </row>
    <row r="45" spans="1:56" x14ac:dyDescent="0.25">
      <c r="A45" s="1">
        <v>10</v>
      </c>
      <c r="B45" s="1" t="s">
        <v>8611</v>
      </c>
      <c r="C45" s="1">
        <v>2214.5000044591725</v>
      </c>
      <c r="D45" s="1">
        <v>0</v>
      </c>
      <c r="E45">
        <f>(R45-S45*(1000-T45)/(1000-U45))*AK45</f>
        <v>-0.72487036120595782</v>
      </c>
      <c r="F45">
        <f>IF(AV45&lt;&gt;0,1/(1/AV45-1/N45),0)</f>
        <v>4.7712504760979453</v>
      </c>
      <c r="G45">
        <f>((AY45-AL45/2)*S45-E45)/(AY45+AL45/2)</f>
        <v>387.91498298005484</v>
      </c>
      <c r="H45">
        <f>AL45*1000</f>
        <v>21.629390674812303</v>
      </c>
      <c r="I45">
        <f>(AQ45-AW45)</f>
        <v>0.81920035901850774</v>
      </c>
      <c r="J45">
        <f>(P45+AP45*D45)</f>
        <v>26.365055084228516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26.766777038574219</v>
      </c>
      <c r="P45" s="1">
        <v>26.365055084228516</v>
      </c>
      <c r="Q45" s="1">
        <v>26.856201171875</v>
      </c>
      <c r="R45" s="1">
        <v>400.01025390625</v>
      </c>
      <c r="S45" s="1">
        <v>392.97488403320313</v>
      </c>
      <c r="T45" s="1">
        <v>10.714188575744629</v>
      </c>
      <c r="U45" s="1">
        <v>29.704769134521484</v>
      </c>
      <c r="V45" s="1">
        <v>26.85572624206543</v>
      </c>
      <c r="W45" s="1">
        <v>74.456703186035156</v>
      </c>
      <c r="X45" s="1">
        <v>300.59298706054688</v>
      </c>
      <c r="Y45" s="1">
        <v>1249.5079345703125</v>
      </c>
      <c r="Z45" s="1">
        <v>8.9002418518066406</v>
      </c>
      <c r="AA45" s="1">
        <v>88.492134094238281</v>
      </c>
      <c r="AB45" s="1">
        <v>20.137760162353516</v>
      </c>
      <c r="AC45" s="1">
        <v>0.18037599325180054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1.1051212759578928</v>
      </c>
      <c r="AL45">
        <f>(U45-T45)/(1000-U45)*AK45</f>
        <v>2.1629390674812302E-2</v>
      </c>
      <c r="AM45">
        <f>(P45+273.15)</f>
        <v>299.51505508422849</v>
      </c>
      <c r="AN45">
        <f>(O45+273.15)</f>
        <v>299.9167770385742</v>
      </c>
      <c r="AO45">
        <f>(Y45*AG45+Z45*AH45)*AI45</f>
        <v>199.9212650626614</v>
      </c>
      <c r="AP45">
        <f>((AO45+0.00000010773*(AN45^4-AM45^4))-AL45*44100)/(L45*51.4+0.00000043092*AM45^3)</f>
        <v>-6.1626326527402977</v>
      </c>
      <c r="AQ45">
        <f>0.61365*EXP(17.502*J45/(240.97+J45))</f>
        <v>3.4478387725089732</v>
      </c>
      <c r="AR45">
        <f>AQ45*1000/AA45</f>
        <v>38.962093160023159</v>
      </c>
      <c r="AS45">
        <f>(AR45-U45)</f>
        <v>9.2573240255016742</v>
      </c>
      <c r="AT45">
        <f>IF(D45,P45,(O45+P45)/2)</f>
        <v>26.565916061401367</v>
      </c>
      <c r="AU45">
        <f>0.61365*EXP(17.502*AT45/(240.97+AT45))</f>
        <v>3.488918699427769</v>
      </c>
      <c r="AV45">
        <f>IF(AS45&lt;&gt;0,(1000-(AR45+U45)/2)/AS45*AL45,0)</f>
        <v>2.2562437505463984</v>
      </c>
      <c r="AW45">
        <f>U45*AA45/1000</f>
        <v>2.6286384134904655</v>
      </c>
      <c r="AX45">
        <f>(AU45-AW45)</f>
        <v>0.86028028593730355</v>
      </c>
      <c r="AY45">
        <f>1/(1.6/F45+1.37/N45)</f>
        <v>1.5257641526026584</v>
      </c>
      <c r="AZ45">
        <f>G45*AA45*0.001</f>
        <v>34.327424691035176</v>
      </c>
      <c r="BA45">
        <f>G45/S45</f>
        <v>0.98712411083065355</v>
      </c>
      <c r="BB45">
        <f>(1-AL45*AA45/AQ45/F45)*100</f>
        <v>88.364908893385788</v>
      </c>
      <c r="BC45">
        <f>(S45-E45/(N45/1.35))</f>
        <v>393.20350445893882</v>
      </c>
      <c r="BD45">
        <f>E45*BB45/100/BC45</f>
        <v>-1.6290064229111925E-3</v>
      </c>
    </row>
    <row r="46" spans="1:56" x14ac:dyDescent="0.25">
      <c r="A46" s="1" t="s">
        <v>1</v>
      </c>
      <c r="B46" s="1" t="s">
        <v>8610</v>
      </c>
      <c r="K46" s="1">
        <f t="shared" si="0"/>
        <v>2.72</v>
      </c>
    </row>
    <row r="47" spans="1:56" x14ac:dyDescent="0.25">
      <c r="A47" s="1" t="s">
        <v>1</v>
      </c>
      <c r="B47" s="1" t="s">
        <v>8609</v>
      </c>
      <c r="K47" s="1">
        <f t="shared" si="0"/>
        <v>2.72</v>
      </c>
    </row>
    <row r="48" spans="1:56" x14ac:dyDescent="0.25">
      <c r="A48" s="1">
        <v>11</v>
      </c>
      <c r="B48" s="1" t="s">
        <v>8608</v>
      </c>
      <c r="C48" s="1">
        <v>2420.0000044479966</v>
      </c>
      <c r="D48" s="1">
        <v>0</v>
      </c>
      <c r="E48">
        <f>(R48-S48*(1000-T48)/(1000-U48))*AK48</f>
        <v>-0.75742665044094604</v>
      </c>
      <c r="F48">
        <f>IF(AV48&lt;&gt;0,1/(1/AV48-1/N48),0)</f>
        <v>6.469562024238245</v>
      </c>
      <c r="G48">
        <f>((AY48-AL48/2)*S48-E48)/(AY48+AL48/2)</f>
        <v>388.03939669305129</v>
      </c>
      <c r="H48">
        <f>AL48*1000</f>
        <v>22.75576522909704</v>
      </c>
      <c r="I48">
        <f>(AQ48-AW48)</f>
        <v>0.75421475740894328</v>
      </c>
      <c r="J48">
        <f>(P48+AP48*D48)</f>
        <v>26.568323135375977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26.867092132568359</v>
      </c>
      <c r="P48" s="1">
        <v>26.568323135375977</v>
      </c>
      <c r="Q48" s="1">
        <v>26.936735153198242</v>
      </c>
      <c r="R48" s="1">
        <v>400.047607421875</v>
      </c>
      <c r="S48" s="1">
        <v>392.64944458007813</v>
      </c>
      <c r="T48" s="1">
        <v>10.958644866943359</v>
      </c>
      <c r="U48" s="1">
        <v>30.909124374389648</v>
      </c>
      <c r="V48" s="1">
        <v>27.306734085083008</v>
      </c>
      <c r="W48" s="1">
        <v>77.019309997558594</v>
      </c>
      <c r="X48" s="1">
        <v>300.65713500976563</v>
      </c>
      <c r="Y48" s="1">
        <v>1599.4014892578125</v>
      </c>
      <c r="Z48" s="1">
        <v>8.0878095626831055</v>
      </c>
      <c r="AA48" s="1">
        <v>88.491630554199219</v>
      </c>
      <c r="AB48" s="1">
        <v>20.310674667358398</v>
      </c>
      <c r="AC48" s="1">
        <v>0.16943372786045074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1.1053571140064908</v>
      </c>
      <c r="AL48">
        <f>(U48-T48)/(1000-U48)*AK48</f>
        <v>2.2755765229097041E-2</v>
      </c>
      <c r="AM48">
        <f>(P48+273.15)</f>
        <v>299.71832313537595</v>
      </c>
      <c r="AN48">
        <f>(O48+273.15)</f>
        <v>300.01709213256834</v>
      </c>
      <c r="AO48">
        <f>(Y48*AG48+Z48*AH48)*AI48</f>
        <v>255.90423256134454</v>
      </c>
      <c r="AP48">
        <f>((AO48+0.00000010773*(AN48^4-AM48^4))-AL48*44100)/(L48*51.4+0.00000043092*AM48^3)</f>
        <v>-6.1193288319330232</v>
      </c>
      <c r="AQ48">
        <f>0.61365*EXP(17.502*J48/(240.97+J48))</f>
        <v>3.4894135723012263</v>
      </c>
      <c r="AR48">
        <f>AQ48*1000/AA48</f>
        <v>39.432131043896128</v>
      </c>
      <c r="AS48">
        <f>(AR48-U48)</f>
        <v>8.5230066695064792</v>
      </c>
      <c r="AT48">
        <f>IF(D48,P48,(O48+P48)/2)</f>
        <v>26.717707633972168</v>
      </c>
      <c r="AU48">
        <f>0.61365*EXP(17.502*AT48/(240.97+AT48))</f>
        <v>3.5202458695140368</v>
      </c>
      <c r="AV48">
        <f>IF(AS48&lt;&gt;0,(1000-(AR48+U48)/2)/AS48*AL48,0)</f>
        <v>2.576019418187212</v>
      </c>
      <c r="AW48">
        <f>U48*AA48/1000</f>
        <v>2.735198814892283</v>
      </c>
      <c r="AX48">
        <f>(AU48-AW48)</f>
        <v>0.78504705462175384</v>
      </c>
      <c r="AY48">
        <f>1/(1.6/F48+1.37/N48)</f>
        <v>1.7624891417977759</v>
      </c>
      <c r="AZ48">
        <f>G48*AA48*0.001</f>
        <v>34.338238932635846</v>
      </c>
      <c r="BA48">
        <f>G48/S48</f>
        <v>0.98825912540903482</v>
      </c>
      <c r="BB48">
        <f>(1-AL48*AA48/AQ48/F48)*100</f>
        <v>91.079969995191462</v>
      </c>
      <c r="BC48">
        <f>(S48-E48/(N48/1.35))</f>
        <v>392.88833309387979</v>
      </c>
      <c r="BD48">
        <f>E48*BB48/100/BC48</f>
        <v>-1.7558779628927181E-3</v>
      </c>
    </row>
    <row r="49" spans="1:56" x14ac:dyDescent="0.25">
      <c r="A49" s="1" t="s">
        <v>1</v>
      </c>
      <c r="B49" s="1" t="s">
        <v>8607</v>
      </c>
      <c r="K49" s="1">
        <f t="shared" si="0"/>
        <v>2.72</v>
      </c>
    </row>
    <row r="50" spans="1:56" x14ac:dyDescent="0.25">
      <c r="A50" s="1" t="s">
        <v>1</v>
      </c>
      <c r="B50" s="1" t="s">
        <v>8602</v>
      </c>
      <c r="K50" s="1">
        <f t="shared" si="0"/>
        <v>2.72</v>
      </c>
    </row>
    <row r="51" spans="1:56" x14ac:dyDescent="0.25">
      <c r="A51" s="1">
        <v>12</v>
      </c>
      <c r="B51" s="1" t="s">
        <v>8606</v>
      </c>
      <c r="C51" s="1">
        <v>2626.5000044368207</v>
      </c>
      <c r="D51" s="1">
        <v>0</v>
      </c>
      <c r="E51">
        <f>(R51-S51*(1000-T51)/(1000-U51))*AK51</f>
        <v>-0.955811504077834</v>
      </c>
      <c r="F51">
        <f>IF(AV51&lt;&gt;0,1/(1/AV51-1/N51),0)</f>
        <v>10.907649760134451</v>
      </c>
      <c r="G51">
        <f>((AY51-AL51/2)*S51-E51)/(AY51+AL51/2)</f>
        <v>388.36417041462613</v>
      </c>
      <c r="H51">
        <f>AL51*1000</f>
        <v>24.185581297562567</v>
      </c>
      <c r="I51">
        <f>(AQ51-AW51)</f>
        <v>0.67103401183483058</v>
      </c>
      <c r="J51">
        <f>(P51+AP51*D51)</f>
        <v>26.790256500244141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26.988628387451172</v>
      </c>
      <c r="P51" s="1">
        <v>26.790256500244141</v>
      </c>
      <c r="Q51" s="1">
        <v>27.033958435058594</v>
      </c>
      <c r="R51" s="1">
        <v>400.04376220703125</v>
      </c>
      <c r="S51" s="1">
        <v>392.32452392578125</v>
      </c>
      <c r="T51" s="1">
        <v>11.196977615356445</v>
      </c>
      <c r="U51" s="1">
        <v>32.368408203125</v>
      </c>
      <c r="V51" s="1">
        <v>27.701459884643555</v>
      </c>
      <c r="W51" s="1">
        <v>80.079833984375</v>
      </c>
      <c r="X51" s="1">
        <v>300.66665649414063</v>
      </c>
      <c r="Y51" s="1">
        <v>1999.716796875</v>
      </c>
      <c r="Z51" s="1">
        <v>8.3036794662475586</v>
      </c>
      <c r="AA51" s="1">
        <v>88.489715576171875</v>
      </c>
      <c r="AB51" s="1">
        <v>20.460775375366211</v>
      </c>
      <c r="AC51" s="1">
        <v>0.15805238485336304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1.1053921194637522</v>
      </c>
      <c r="AL51">
        <f>(U51-T51)/(1000-U51)*AK51</f>
        <v>2.4185581297562566E-2</v>
      </c>
      <c r="AM51">
        <f>(P51+273.15)</f>
        <v>299.94025650024412</v>
      </c>
      <c r="AN51">
        <f>(O51+273.15)</f>
        <v>300.13862838745115</v>
      </c>
      <c r="AO51">
        <f>(Y51*AG51+Z51*AH51)*AI51</f>
        <v>319.95468034845544</v>
      </c>
      <c r="AP51">
        <f>((AO51+0.00000010773*(AN51^4-AM51^4))-AL51*44100)/(L51*51.4+0.00000043092*AM51^3)</f>
        <v>-6.1194045320665102</v>
      </c>
      <c r="AQ51">
        <f>0.61365*EXP(17.502*J51/(240.97+J51))</f>
        <v>3.5353052473827904</v>
      </c>
      <c r="AR51">
        <f>AQ51*1000/AA51</f>
        <v>39.951594649884512</v>
      </c>
      <c r="AS51">
        <f>(AR51-U51)</f>
        <v>7.5831864467595125</v>
      </c>
      <c r="AT51">
        <f>IF(D51,P51,(O51+P51)/2)</f>
        <v>26.889442443847656</v>
      </c>
      <c r="AU51">
        <f>0.61365*EXP(17.502*AT51/(240.97+AT51))</f>
        <v>3.5559848283706472</v>
      </c>
      <c r="AV51">
        <f>IF(AS51&lt;&gt;0,(1000-(AR51+U51)/2)/AS51*AL51,0)</f>
        <v>3.0740416059931177</v>
      </c>
      <c r="AW51">
        <f>U51*AA51/1000</f>
        <v>2.8642712355479598</v>
      </c>
      <c r="AX51">
        <f>(AU51-AW51)</f>
        <v>0.69171359282268741</v>
      </c>
      <c r="AY51">
        <f>1/(1.6/F51+1.37/N51)</f>
        <v>2.1424585998577372</v>
      </c>
      <c r="AZ51">
        <f>G51*AA51*0.001</f>
        <v>34.366234979966215</v>
      </c>
      <c r="BA51">
        <f>G51/S51</f>
        <v>0.98990541434543533</v>
      </c>
      <c r="BB51">
        <f>(1-AL51*AA51/AQ51/F51)*100</f>
        <v>94.450022443153628</v>
      </c>
      <c r="BC51">
        <f>(S51-E51/(N51/1.35))</f>
        <v>392.62598201357201</v>
      </c>
      <c r="BD51">
        <f>E51*BB51/100/BC51</f>
        <v>-2.2992981144191122E-3</v>
      </c>
    </row>
    <row r="52" spans="1:56" x14ac:dyDescent="0.25">
      <c r="A52" s="1" t="s">
        <v>1</v>
      </c>
      <c r="B52" s="1" t="s">
        <v>8605</v>
      </c>
      <c r="K52" s="1">
        <v>8.1675000000000004</v>
      </c>
    </row>
    <row r="53" spans="1:56" x14ac:dyDescent="0.25">
      <c r="A53" s="1" t="s">
        <v>1</v>
      </c>
      <c r="B53" s="1" t="s">
        <v>8604</v>
      </c>
    </row>
    <row r="54" spans="1:56" x14ac:dyDescent="0.25">
      <c r="A54" s="1" t="s">
        <v>1</v>
      </c>
      <c r="B54" s="1" t="s">
        <v>8603</v>
      </c>
    </row>
    <row r="55" spans="1:56" x14ac:dyDescent="0.25">
      <c r="A55" s="1" t="s">
        <v>1</v>
      </c>
      <c r="B55" s="1" t="s">
        <v>8602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E42F-B794-4A95-8073-E3C7968FA6E4}">
  <dimension ref="A1:BH55"/>
  <sheetViews>
    <sheetView topLeftCell="C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8689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8688</v>
      </c>
    </row>
    <row r="12" spans="1:60" x14ac:dyDescent="0.25">
      <c r="A12" s="1" t="s">
        <v>1</v>
      </c>
      <c r="B12" s="1" t="s">
        <v>8687</v>
      </c>
    </row>
    <row r="13" spans="1:60" x14ac:dyDescent="0.25">
      <c r="A13" s="1" t="s">
        <v>1</v>
      </c>
      <c r="B13" s="1" t="s">
        <v>8686</v>
      </c>
    </row>
    <row r="14" spans="1:60" x14ac:dyDescent="0.25">
      <c r="A14" s="1" t="s">
        <v>1</v>
      </c>
      <c r="B14" s="1" t="s">
        <v>8685</v>
      </c>
    </row>
    <row r="15" spans="1:60" x14ac:dyDescent="0.25">
      <c r="A15" s="1" t="s">
        <v>1</v>
      </c>
      <c r="B15" s="1" t="s">
        <v>8684</v>
      </c>
    </row>
    <row r="16" spans="1:60" x14ac:dyDescent="0.25">
      <c r="A16" s="1" t="s">
        <v>1</v>
      </c>
      <c r="B16" s="1" t="s">
        <v>8683</v>
      </c>
    </row>
    <row r="17" spans="1:60" x14ac:dyDescent="0.25">
      <c r="A17" s="1" t="s">
        <v>1</v>
      </c>
      <c r="B17" s="1" t="s">
        <v>8682</v>
      </c>
    </row>
    <row r="18" spans="1:60" x14ac:dyDescent="0.25">
      <c r="A18" s="1">
        <v>1</v>
      </c>
      <c r="B18" s="1" t="s">
        <v>8681</v>
      </c>
      <c r="C18" s="1">
        <v>378.50000428035855</v>
      </c>
      <c r="D18" s="1">
        <v>0</v>
      </c>
      <c r="E18">
        <f>(R18-S18*(1000-T18)/(1000-U18))*AO18</f>
        <v>-1.3543249151759005</v>
      </c>
      <c r="F18">
        <f>IF(AZ18&lt;&gt;0,1/(1/AZ18-1/N18),0)</f>
        <v>1.2665898202030021</v>
      </c>
      <c r="G18">
        <f>((BC18-AP18/2)*S18-E18)/(BC18+AP18/2)</f>
        <v>387.43478191192384</v>
      </c>
      <c r="H18">
        <f>AP18*1000</f>
        <v>16.214872361053882</v>
      </c>
      <c r="I18">
        <f>(AU18-BA18)</f>
        <v>1.4242720500037813</v>
      </c>
      <c r="J18">
        <f>(P18+AT18*D18)</f>
        <v>26.032487869262695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26.794885635375977</v>
      </c>
      <c r="P18" s="1">
        <v>26.032487869262695</v>
      </c>
      <c r="Q18" s="1">
        <v>26.854177474975586</v>
      </c>
      <c r="R18" s="1">
        <v>399.91754150390625</v>
      </c>
      <c r="S18" s="1">
        <v>395.33856201171875</v>
      </c>
      <c r="T18" s="1">
        <v>7.7420549392700195</v>
      </c>
      <c r="U18" s="1">
        <v>22.102409362792969</v>
      </c>
      <c r="V18" s="1">
        <v>19.379676818847656</v>
      </c>
      <c r="W18" s="1">
        <v>55.326084136962891</v>
      </c>
      <c r="X18" s="1">
        <v>300.3382568359375</v>
      </c>
      <c r="Y18" s="1">
        <v>0.14977502822875977</v>
      </c>
      <c r="Z18" s="1">
        <v>10.078689575195313</v>
      </c>
      <c r="AA18" s="1">
        <v>88.518791198730469</v>
      </c>
      <c r="AB18" s="1">
        <v>12.58717155456543</v>
      </c>
      <c r="AC18" s="1">
        <v>-3.1719408929347992E-2</v>
      </c>
      <c r="AD18" s="1">
        <v>9.5697194337844849E-2</v>
      </c>
      <c r="AE18" s="1">
        <v>9.3992492184042931E-3</v>
      </c>
      <c r="AF18" s="1">
        <v>2.6184426620602608E-2</v>
      </c>
      <c r="AG18" s="1">
        <v>9.2928642407059669E-3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1.1041847677791816</v>
      </c>
      <c r="AP18">
        <f>(U18-T18)/(1000-U18)*AO18</f>
        <v>1.6214872361053883E-2</v>
      </c>
      <c r="AQ18">
        <f>(P18+273.15)</f>
        <v>299.18248786926267</v>
      </c>
      <c r="AR18">
        <f>(O18+273.15)</f>
        <v>299.94488563537595</v>
      </c>
      <c r="AS18">
        <f>(Y18*AK18+Z18*AL18)*AM18</f>
        <v>2.3964003980964321E-2</v>
      </c>
      <c r="AT18">
        <f>((AS18+0.00000010773*(AR18^4-AQ18^4))-AP18*44100)/(L18*0.92*2*29.3+0.00000043092*AQ18^3)</f>
        <v>-5.5642479802701343</v>
      </c>
      <c r="AU18">
        <f>0.61365*EXP(17.502*J18/(240.97+J18))</f>
        <v>3.3807506093777175</v>
      </c>
      <c r="AV18">
        <f>AU18*1000/AA18</f>
        <v>38.192462454528005</v>
      </c>
      <c r="AW18">
        <f>(AV18-U18)</f>
        <v>16.090053091735037</v>
      </c>
      <c r="AX18">
        <f>IF(D18,P18,(O18+P18)/2)</f>
        <v>26.413686752319336</v>
      </c>
      <c r="AY18">
        <f>0.61365*EXP(17.502*AX18/(240.97+AX18))</f>
        <v>3.4577459323261324</v>
      </c>
      <c r="AZ18">
        <f>IF(AW18&lt;&gt;0,(1000-(AV18+U18)/2)/AW18*AP18,0)</f>
        <v>0.9773762364935813</v>
      </c>
      <c r="BA18">
        <f>U18*AA18/1000</f>
        <v>1.9564785593739362</v>
      </c>
      <c r="BB18">
        <f>(AY18-BA18)</f>
        <v>1.5012673729521961</v>
      </c>
      <c r="BC18">
        <f>1/(1.6/F18+1.37/N18)</f>
        <v>0.63159146022195045</v>
      </c>
      <c r="BD18">
        <f>G18*AA18*0.001</f>
        <v>34.295258563187268</v>
      </c>
      <c r="BE18">
        <f>G18/S18</f>
        <v>0.98000756602245997</v>
      </c>
      <c r="BF18">
        <f>(1-AP18*AA18/AU18/F18)*100</f>
        <v>66.48031869718389</v>
      </c>
      <c r="BG18">
        <f>(S18-E18/(N18/1.35))</f>
        <v>395.76570920280665</v>
      </c>
      <c r="BH18">
        <f>E18*BF18/100/BG18</f>
        <v>-2.2749811286528684E-3</v>
      </c>
    </row>
    <row r="19" spans="1:60" x14ac:dyDescent="0.25">
      <c r="A19" s="1" t="s">
        <v>1</v>
      </c>
      <c r="B19" s="1" t="s">
        <v>8680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8679</v>
      </c>
      <c r="K20" s="1">
        <f t="shared" si="0"/>
        <v>2.72</v>
      </c>
    </row>
    <row r="21" spans="1:60" x14ac:dyDescent="0.25">
      <c r="A21" s="1">
        <v>2</v>
      </c>
      <c r="B21" s="1" t="s">
        <v>8678</v>
      </c>
      <c r="C21" s="1">
        <v>582.50000428035855</v>
      </c>
      <c r="D21" s="1">
        <v>0</v>
      </c>
      <c r="E21">
        <f>(R21-S21*(1000-T21)/(1000-U21))*AO21</f>
        <v>-1.0902154133328239</v>
      </c>
      <c r="F21">
        <f>IF(AZ21&lt;&gt;0,1/(1/AZ21-1/N21),0)</f>
        <v>1.2165872696848588</v>
      </c>
      <c r="G21">
        <f>((BC21-AP21/2)*S21-E21)/(BC21+AP21/2)</f>
        <v>387.31315275766354</v>
      </c>
      <c r="H21">
        <f>AP21*1000</f>
        <v>15.627857897000739</v>
      </c>
      <c r="I21">
        <f>(AU21-BA21)</f>
        <v>1.4167953695191753</v>
      </c>
      <c r="J21">
        <f>(P21+AT21*D21)</f>
        <v>25.855709075927734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26.759723663330078</v>
      </c>
      <c r="P21" s="1">
        <v>25.855709075927734</v>
      </c>
      <c r="Q21" s="1">
        <v>26.877019882202148</v>
      </c>
      <c r="R21" s="1">
        <v>400.14474487304688</v>
      </c>
      <c r="S21" s="1">
        <v>395.53323364257813</v>
      </c>
      <c r="T21" s="1">
        <v>7.9416351318359375</v>
      </c>
      <c r="U21" s="1">
        <v>21.78883171081543</v>
      </c>
      <c r="V21" s="1">
        <v>19.920831680297852</v>
      </c>
      <c r="W21" s="1">
        <v>54.655197143554688</v>
      </c>
      <c r="X21" s="1">
        <v>300.28878784179688</v>
      </c>
      <c r="Y21" s="1">
        <v>24.735809326171875</v>
      </c>
      <c r="Z21" s="1">
        <v>10.219343185424805</v>
      </c>
      <c r="AA21" s="1">
        <v>88.520591735839844</v>
      </c>
      <c r="AB21" s="1">
        <v>12.559571266174316</v>
      </c>
      <c r="AC21" s="1">
        <v>-1.6487322747707367E-2</v>
      </c>
      <c r="AD21" s="1">
        <v>4.1067894548177719E-2</v>
      </c>
      <c r="AE21" s="1">
        <v>8.6987782269716263E-3</v>
      </c>
      <c r="AF21" s="1">
        <v>3.5801045596599579E-2</v>
      </c>
      <c r="AG21" s="1">
        <v>6.2621026299893856E-3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1.1040028964771942</v>
      </c>
      <c r="AP21">
        <f>(U21-T21)/(1000-U21)*AO21</f>
        <v>1.562785789700074E-2</v>
      </c>
      <c r="AQ21">
        <f>(P21+273.15)</f>
        <v>299.00570907592771</v>
      </c>
      <c r="AR21">
        <f>(O21+273.15)</f>
        <v>299.90972366333006</v>
      </c>
      <c r="AS21">
        <f>(Y21*AK21+Z21*AL21)*AM21</f>
        <v>3.9577294037253523</v>
      </c>
      <c r="AT21">
        <f>((AS21+0.00000010773*(AR21^4-AQ21^4))-AP21*44100)/(L21*0.92*2*29.3+0.00000043092*AQ21^3)</f>
        <v>-5.3173085762385046</v>
      </c>
      <c r="AU21">
        <f>0.61365*EXP(17.502*J21/(240.97+J21))</f>
        <v>3.3455556457931888</v>
      </c>
      <c r="AV21">
        <f>AU21*1000/AA21</f>
        <v>37.794094912705539</v>
      </c>
      <c r="AW21">
        <f>(AV21-U21)</f>
        <v>16.005263201890109</v>
      </c>
      <c r="AX21">
        <f>IF(D21,P21,(O21+P21)/2)</f>
        <v>26.307716369628906</v>
      </c>
      <c r="AY21">
        <f>0.61365*EXP(17.502*AX21/(240.97+AX21))</f>
        <v>3.4361896773306739</v>
      </c>
      <c r="AZ21">
        <f>IF(AW21&lt;&gt;0,(1000-(AV21+U21)/2)/AW21*AP21,0)</f>
        <v>0.94733094673696316</v>
      </c>
      <c r="BA21">
        <f>U21*AA21/1000</f>
        <v>1.9287602762740135</v>
      </c>
      <c r="BB21">
        <f>(AY21-BA21)</f>
        <v>1.5074294010566605</v>
      </c>
      <c r="BC21">
        <f>1/(1.6/F21+1.37/N21)</f>
        <v>0.61153785442844921</v>
      </c>
      <c r="BD21">
        <f>G21*AA21*0.001</f>
        <v>34.285189469182107</v>
      </c>
      <c r="BE21">
        <f>G21/S21</f>
        <v>0.9792177238579588</v>
      </c>
      <c r="BF21">
        <f>(1-AP21*AA21/AU21/F21)*100</f>
        <v>66.011481374270673</v>
      </c>
      <c r="BG21">
        <f>(S21-E21/(N21/1.35))</f>
        <v>395.87708203986273</v>
      </c>
      <c r="BH21">
        <f>E21*BF21/100/BG21</f>
        <v>-1.8179060550899948E-3</v>
      </c>
    </row>
    <row r="22" spans="1:60" x14ac:dyDescent="0.25">
      <c r="A22" s="1" t="s">
        <v>1</v>
      </c>
      <c r="B22" s="1" t="s">
        <v>8677</v>
      </c>
      <c r="K22" s="1">
        <f t="shared" si="0"/>
        <v>2.72</v>
      </c>
    </row>
    <row r="23" spans="1:60" x14ac:dyDescent="0.25">
      <c r="A23" s="1" t="s">
        <v>1</v>
      </c>
      <c r="B23" s="1" t="s">
        <v>8676</v>
      </c>
      <c r="K23" s="1">
        <f t="shared" si="0"/>
        <v>2.72</v>
      </c>
    </row>
    <row r="24" spans="1:60" x14ac:dyDescent="0.25">
      <c r="A24" s="1">
        <v>3</v>
      </c>
      <c r="B24" s="1" t="s">
        <v>8675</v>
      </c>
      <c r="C24" s="1">
        <v>786.50000428035855</v>
      </c>
      <c r="D24" s="1">
        <v>0</v>
      </c>
      <c r="E24">
        <f>(R24-S24*(1000-T24)/(1000-U24))*AO24</f>
        <v>-1.0752732968218042</v>
      </c>
      <c r="F24">
        <f>IF(AZ24&lt;&gt;0,1/(1/AZ24-1/N24),0)</f>
        <v>1.1831993293569247</v>
      </c>
      <c r="G24">
        <f>((BC24-AP24/2)*S24-E24)/(BC24+AP24/2)</f>
        <v>387.40399557945932</v>
      </c>
      <c r="H24">
        <f>AP24*1000</f>
        <v>15.274874768152038</v>
      </c>
      <c r="I24">
        <f>(AU24-BA24)</f>
        <v>1.4153789881958145</v>
      </c>
      <c r="J24">
        <f>(P24+AT24*D24)</f>
        <v>25.785467147827148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26.71234130859375</v>
      </c>
      <c r="P24" s="1">
        <v>25.785467147827148</v>
      </c>
      <c r="Q24" s="1">
        <v>26.851884841918945</v>
      </c>
      <c r="R24" s="1">
        <v>400.10543823242188</v>
      </c>
      <c r="S24" s="1">
        <v>395.60665893554688</v>
      </c>
      <c r="T24" s="1">
        <v>8.1148548126220703</v>
      </c>
      <c r="U24" s="1">
        <v>21.648763656616211</v>
      </c>
      <c r="V24" s="1">
        <v>20.411317825317383</v>
      </c>
      <c r="W24" s="1">
        <v>54.453201293945313</v>
      </c>
      <c r="X24" s="1">
        <v>300.34341430664063</v>
      </c>
      <c r="Y24" s="1">
        <v>50.607414245605469</v>
      </c>
      <c r="Z24" s="1">
        <v>2.4336590766906738</v>
      </c>
      <c r="AA24" s="1">
        <v>88.516891479492188</v>
      </c>
      <c r="AB24" s="1">
        <v>12.635776519775391</v>
      </c>
      <c r="AC24" s="1">
        <v>-2.3129377514123917E-2</v>
      </c>
      <c r="AD24" s="1">
        <v>7.0465601980686188E-2</v>
      </c>
      <c r="AE24" s="1">
        <v>3.1155399046838284E-3</v>
      </c>
      <c r="AF24" s="1">
        <v>2.5090236216783524E-2</v>
      </c>
      <c r="AG24" s="1">
        <v>1.0896142572164536E-2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1.1042037290685314</v>
      </c>
      <c r="AP24">
        <f>(U24-T24)/(1000-U24)*AO24</f>
        <v>1.5274874768152039E-2</v>
      </c>
      <c r="AQ24">
        <f>(P24+273.15)</f>
        <v>298.93546714782713</v>
      </c>
      <c r="AR24">
        <f>(O24+273.15)</f>
        <v>299.86234130859373</v>
      </c>
      <c r="AS24">
        <f>(Y24*AK24+Z24*AL24)*AM24</f>
        <v>8.0971860983106581</v>
      </c>
      <c r="AT24">
        <f>((AS24+0.00000010773*(AR24^4-AQ24^4))-AP24*44100)/(L24*0.92*2*29.3+0.00000043092*AQ24^3)</f>
        <v>-5.160316882244353</v>
      </c>
      <c r="AU24">
        <f>0.61365*EXP(17.502*J24/(240.97+J24))</f>
        <v>3.3316602514536862</v>
      </c>
      <c r="AV24">
        <f>AU24*1000/AA24</f>
        <v>37.638694669091194</v>
      </c>
      <c r="AW24">
        <f>(AV24-U24)</f>
        <v>15.989931012474983</v>
      </c>
      <c r="AX24">
        <f>IF(D24,P24,(O24+P24)/2)</f>
        <v>26.248904228210449</v>
      </c>
      <c r="AY24">
        <f>0.61365*EXP(17.502*AX24/(240.97+AX24))</f>
        <v>3.4242769570714353</v>
      </c>
      <c r="AZ24">
        <f>IF(AW24&lt;&gt;0,(1000-(AV24+U24)/2)/AW24*AP24,0)</f>
        <v>0.92696275587209154</v>
      </c>
      <c r="BA24">
        <f>U24*AA24/1000</f>
        <v>1.9162812632578716</v>
      </c>
      <c r="BB24">
        <f>(AY24-BA24)</f>
        <v>1.5079956938135637</v>
      </c>
      <c r="BC24">
        <f>1/(1.6/F24+1.37/N24)</f>
        <v>0.59796694502412484</v>
      </c>
      <c r="BD24">
        <f>G24*AA24*0.001</f>
        <v>34.29179743542867</v>
      </c>
      <c r="BE24">
        <f>G24/S24</f>
        <v>0.97926560847545296</v>
      </c>
      <c r="BF24">
        <f>(1-AP24*AA24/AU24/F24)*100</f>
        <v>65.700705269865708</v>
      </c>
      <c r="BG24">
        <f>(S24-E24/(N24/1.35))</f>
        <v>395.94579466526915</v>
      </c>
      <c r="BH24">
        <f>E24*BF24/100/BG24</f>
        <v>-1.7842395325544543E-3</v>
      </c>
    </row>
    <row r="25" spans="1:60" x14ac:dyDescent="0.25">
      <c r="A25" s="1" t="s">
        <v>1</v>
      </c>
      <c r="B25" s="1" t="s">
        <v>8674</v>
      </c>
      <c r="K25" s="1">
        <f t="shared" si="0"/>
        <v>2.72</v>
      </c>
    </row>
    <row r="26" spans="1:60" x14ac:dyDescent="0.25">
      <c r="A26" s="1" t="s">
        <v>1</v>
      </c>
      <c r="B26" s="1" t="s">
        <v>8673</v>
      </c>
      <c r="K26" s="1">
        <f t="shared" si="0"/>
        <v>2.72</v>
      </c>
    </row>
    <row r="27" spans="1:60" x14ac:dyDescent="0.25">
      <c r="A27" s="1">
        <v>4</v>
      </c>
      <c r="B27" s="1" t="s">
        <v>8672</v>
      </c>
      <c r="C27" s="1">
        <v>990.50000428035855</v>
      </c>
      <c r="D27" s="1">
        <v>0</v>
      </c>
      <c r="E27">
        <f>(R27-S27*(1000-T27)/(1000-U27))*AO27</f>
        <v>-0.8853187405115942</v>
      </c>
      <c r="F27">
        <f>IF(AZ27&lt;&gt;0,1/(1/AZ27-1/N27),0)</f>
        <v>1.1983080211944954</v>
      </c>
      <c r="G27">
        <f>((BC27-AP27/2)*S27-E27)/(BC27+AP27/2)</f>
        <v>386.77971648584469</v>
      </c>
      <c r="H27">
        <f>AP27*1000</f>
        <v>15.399798797352497</v>
      </c>
      <c r="I27">
        <f>(AU27-BA27)</f>
        <v>1.412464486778686</v>
      </c>
      <c r="J27">
        <f>(P27+AT27*D27)</f>
        <v>25.888729095458984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26.772588729858398</v>
      </c>
      <c r="P27" s="1">
        <v>25.888729095458984</v>
      </c>
      <c r="Q27" s="1">
        <v>26.889202117919922</v>
      </c>
      <c r="R27" s="1">
        <v>399.99359130859375</v>
      </c>
      <c r="S27" s="1">
        <v>395.28204345703125</v>
      </c>
      <c r="T27" s="1">
        <v>8.2707967758178711</v>
      </c>
      <c r="U27" s="1">
        <v>21.913181304931641</v>
      </c>
      <c r="V27" s="1">
        <v>20.72944450378418</v>
      </c>
      <c r="W27" s="1">
        <v>54.921924591064453</v>
      </c>
      <c r="X27" s="1">
        <v>300.31088256835938</v>
      </c>
      <c r="Y27" s="1">
        <v>100.23487854003906</v>
      </c>
      <c r="Z27" s="1">
        <v>8.963104248046875</v>
      </c>
      <c r="AA27" s="1">
        <v>88.514793395996094</v>
      </c>
      <c r="AB27" s="1">
        <v>12.662815093994141</v>
      </c>
      <c r="AC27" s="1">
        <v>-1.4329729601740837E-2</v>
      </c>
      <c r="AD27" s="1">
        <v>3.9414368569850922E-2</v>
      </c>
      <c r="AE27" s="1">
        <v>5.5147060193121433E-3</v>
      </c>
      <c r="AF27" s="1">
        <v>2.3303957656025887E-2</v>
      </c>
      <c r="AG27" s="1">
        <v>7.3831938207149506E-3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1.1040841270895563</v>
      </c>
      <c r="AP27">
        <f>(U27-T27)/(1000-U27)*AO27</f>
        <v>1.5399798797352498E-2</v>
      </c>
      <c r="AQ27">
        <f>(P27+273.15)</f>
        <v>299.03872909545896</v>
      </c>
      <c r="AR27">
        <f>(O27+273.15)</f>
        <v>299.92258872985838</v>
      </c>
      <c r="AS27">
        <f>(Y27*AK27+Z27*AL27)*AM27</f>
        <v>16.03758020793839</v>
      </c>
      <c r="AT27">
        <f>((AS27+0.00000010773*(AR27^4-AQ27^4))-AP27*44100)/(L27*0.92*2*29.3+0.00000043092*AQ27^3)</f>
        <v>-5.1445275811861322</v>
      </c>
      <c r="AU27">
        <f>0.61365*EXP(17.502*J27/(240.97+J27))</f>
        <v>3.3521052026337141</v>
      </c>
      <c r="AV27">
        <f>AU27*1000/AA27</f>
        <v>37.870564614404266</v>
      </c>
      <c r="AW27">
        <f>(AV27-U27)</f>
        <v>15.957383309472625</v>
      </c>
      <c r="AX27">
        <f>IF(D27,P27,(O27+P27)/2)</f>
        <v>26.330658912658691</v>
      </c>
      <c r="AY27">
        <f>0.61365*EXP(17.502*AX27/(240.97+AX27))</f>
        <v>3.4408466177875434</v>
      </c>
      <c r="AZ27">
        <f>IF(AW27&lt;&gt;0,(1000-(AV27+U27)/2)/AW27*AP27,0)</f>
        <v>0.9362105101046998</v>
      </c>
      <c r="BA27">
        <f>U27*AA27/1000</f>
        <v>1.9396407158550282</v>
      </c>
      <c r="BB27">
        <f>(AY27-BA27)</f>
        <v>1.5012059019325152</v>
      </c>
      <c r="BC27">
        <f>1/(1.6/F27+1.37/N27)</f>
        <v>0.60412615887476095</v>
      </c>
      <c r="BD27">
        <f>G27*AA27*0.001</f>
        <v>34.235726694506482</v>
      </c>
      <c r="BE27">
        <f>G27/S27</f>
        <v>0.9784904801219213</v>
      </c>
      <c r="BF27">
        <f>(1-AP27*AA27/AU27/F27)*100</f>
        <v>66.065238579780839</v>
      </c>
      <c r="BG27">
        <f>(S27-E27/(N27/1.35))</f>
        <v>395.56126848567061</v>
      </c>
      <c r="BH27">
        <f>E27*BF27/100/BG27</f>
        <v>-1.4786279262113435E-3</v>
      </c>
    </row>
    <row r="28" spans="1:60" x14ac:dyDescent="0.25">
      <c r="A28" s="1" t="s">
        <v>1</v>
      </c>
      <c r="B28" s="1" t="s">
        <v>8671</v>
      </c>
      <c r="K28" s="1">
        <f t="shared" si="0"/>
        <v>2.72</v>
      </c>
    </row>
    <row r="29" spans="1:60" x14ac:dyDescent="0.25">
      <c r="A29" s="1" t="s">
        <v>1</v>
      </c>
      <c r="B29" s="1" t="s">
        <v>8670</v>
      </c>
      <c r="K29" s="1">
        <f t="shared" si="0"/>
        <v>2.72</v>
      </c>
    </row>
    <row r="30" spans="1:60" x14ac:dyDescent="0.25">
      <c r="A30" s="1">
        <v>5</v>
      </c>
      <c r="B30" s="1" t="s">
        <v>8669</v>
      </c>
      <c r="C30" s="1">
        <v>1194.0000042915344</v>
      </c>
      <c r="D30" s="1">
        <v>0</v>
      </c>
      <c r="E30">
        <f>(R30-S30*(1000-T30)/(1000-U30))*AO30</f>
        <v>-0.74227650926380784</v>
      </c>
      <c r="F30">
        <f>IF(AZ30&lt;&gt;0,1/(1/AZ30-1/N30),0)</f>
        <v>1.1924464036959272</v>
      </c>
      <c r="G30">
        <f>((BC30-AP30/2)*S30-E30)/(BC30+AP30/2)</f>
        <v>386.57158172867531</v>
      </c>
      <c r="H30">
        <f>AP30*1000</f>
        <v>15.195297979917354</v>
      </c>
      <c r="I30">
        <f>(AU30-BA30)</f>
        <v>1.3991328027062035</v>
      </c>
      <c r="J30">
        <f>(P30+AT30*D30)</f>
        <v>25.813774108886719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26.739503860473633</v>
      </c>
      <c r="P30" s="1">
        <v>25.813774108886719</v>
      </c>
      <c r="Q30" s="1">
        <v>26.874486923217773</v>
      </c>
      <c r="R30" s="1">
        <v>399.97598266601563</v>
      </c>
      <c r="S30" s="1">
        <v>395.20889282226563</v>
      </c>
      <c r="T30" s="1">
        <v>8.4349088668823242</v>
      </c>
      <c r="U30" s="1">
        <v>21.896936416625977</v>
      </c>
      <c r="V30" s="1">
        <v>21.181068420410156</v>
      </c>
      <c r="W30" s="1">
        <v>54.98583984375</v>
      </c>
      <c r="X30" s="1">
        <v>300.29788208007813</v>
      </c>
      <c r="Y30" s="1">
        <v>150.67715454101563</v>
      </c>
      <c r="Z30" s="1">
        <v>3.9482846260070801</v>
      </c>
      <c r="AA30" s="1">
        <v>88.511062622070313</v>
      </c>
      <c r="AB30" s="1">
        <v>12.62055778503418</v>
      </c>
      <c r="AC30" s="1">
        <v>-2.0754538476467133E-2</v>
      </c>
      <c r="AD30" s="1">
        <v>2.482161857187748E-2</v>
      </c>
      <c r="AE30" s="1">
        <v>1.7498226370662451E-3</v>
      </c>
      <c r="AF30" s="1">
        <v>2.8678322210907936E-2</v>
      </c>
      <c r="AG30" s="1">
        <v>9.5524368807673454E-3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1.1040363311767576</v>
      </c>
      <c r="AP30">
        <f>(U30-T30)/(1000-U30)*AO30</f>
        <v>1.5195297979917354E-2</v>
      </c>
      <c r="AQ30">
        <f>(P30+273.15)</f>
        <v>298.9637741088867</v>
      </c>
      <c r="AR30">
        <f>(O30+273.15)</f>
        <v>299.88950386047361</v>
      </c>
      <c r="AS30">
        <f>(Y30*AK30+Z30*AL30)*AM30</f>
        <v>24.108344187699004</v>
      </c>
      <c r="AT30">
        <f>((AS30+0.00000010773*(AR30^4-AQ30^4))-AP30*44100)/(L30*0.92*2*29.3+0.00000043092*AQ30^3)</f>
        <v>-5.0064337877938474</v>
      </c>
      <c r="AU30">
        <f>0.61365*EXP(17.502*J30/(240.97+J30))</f>
        <v>3.3372539131096772</v>
      </c>
      <c r="AV30">
        <f>AU30*1000/AA30</f>
        <v>37.70437066561135</v>
      </c>
      <c r="AW30">
        <f>(AV30-U30)</f>
        <v>15.807434248985373</v>
      </c>
      <c r="AX30">
        <f>IF(D30,P30,(O30+P30)/2)</f>
        <v>26.276638984680176</v>
      </c>
      <c r="AY30">
        <f>0.61365*EXP(17.502*AX30/(240.97+AX30))</f>
        <v>3.4298902820658501</v>
      </c>
      <c r="AZ30">
        <f>IF(AW30&lt;&gt;0,(1000-(AV30+U30)/2)/AW30*AP30,0)</f>
        <v>0.93262878321382525</v>
      </c>
      <c r="BA30">
        <f>U30*AA30/1000</f>
        <v>1.9381211104034737</v>
      </c>
      <c r="BB30">
        <f>(AY30-BA30)</f>
        <v>1.4917691716623764</v>
      </c>
      <c r="BC30">
        <f>1/(1.6/F30+1.37/N30)</f>
        <v>0.601740179004839</v>
      </c>
      <c r="BD30">
        <f>G30*AA30*0.001</f>
        <v>34.215861478299551</v>
      </c>
      <c r="BE30">
        <f>G30/S30</f>
        <v>0.9781449475189955</v>
      </c>
      <c r="BF30">
        <f>(1-AP30*AA30/AU30/F30)*100</f>
        <v>66.202960707102392</v>
      </c>
      <c r="BG30">
        <f>(S30-E30/(N30/1.35))</f>
        <v>395.44300305858314</v>
      </c>
      <c r="BH30">
        <f>E30*BF30/100/BG30</f>
        <v>-1.2426797843561031E-3</v>
      </c>
    </row>
    <row r="31" spans="1:60" x14ac:dyDescent="0.25">
      <c r="A31" s="1" t="s">
        <v>1</v>
      </c>
      <c r="B31" s="1" t="s">
        <v>8668</v>
      </c>
      <c r="K31" s="1">
        <f t="shared" si="0"/>
        <v>2.72</v>
      </c>
    </row>
    <row r="32" spans="1:60" x14ac:dyDescent="0.25">
      <c r="A32" s="1" t="s">
        <v>1</v>
      </c>
      <c r="B32" s="1" t="s">
        <v>8667</v>
      </c>
      <c r="K32" s="1">
        <f t="shared" si="0"/>
        <v>2.72</v>
      </c>
    </row>
    <row r="33" spans="1:60" x14ac:dyDescent="0.25">
      <c r="A33" s="1">
        <v>6</v>
      </c>
      <c r="B33" s="1" t="s">
        <v>8666</v>
      </c>
      <c r="C33" s="1">
        <v>1397.5000042803586</v>
      </c>
      <c r="D33" s="1">
        <v>0</v>
      </c>
      <c r="E33">
        <f>(R33-S33*(1000-T33)/(1000-U33))*AO33</f>
        <v>-0.57201533472623434</v>
      </c>
      <c r="F33">
        <f>IF(AZ33&lt;&gt;0,1/(1/AZ33-1/N33),0)</f>
        <v>1.2290260794314849</v>
      </c>
      <c r="G33">
        <f>((BC33-AP33/2)*S33-E33)/(BC33+AP33/2)</f>
        <v>386.24604585562793</v>
      </c>
      <c r="H33">
        <f>AP33*1000</f>
        <v>15.318601737027121</v>
      </c>
      <c r="I33">
        <f>(AU33-BA33)</f>
        <v>1.3774526526188264</v>
      </c>
      <c r="J33">
        <f>(P33+AT33*D33)</f>
        <v>25.827981948852539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26.730615615844727</v>
      </c>
      <c r="P33" s="1">
        <v>25.827981948852539</v>
      </c>
      <c r="Q33" s="1">
        <v>26.864091873168945</v>
      </c>
      <c r="R33" s="1">
        <v>399.98666381835938</v>
      </c>
      <c r="S33" s="1">
        <v>395.02377319335938</v>
      </c>
      <c r="T33" s="1">
        <v>8.6058692932128906</v>
      </c>
      <c r="U33" s="1">
        <v>22.173337936401367</v>
      </c>
      <c r="V33" s="1">
        <v>21.621965408325195</v>
      </c>
      <c r="W33" s="1">
        <v>55.709785461425781</v>
      </c>
      <c r="X33" s="1">
        <v>300.29705810546875</v>
      </c>
      <c r="Y33" s="1">
        <v>299.87249755859375</v>
      </c>
      <c r="Z33" s="1">
        <v>4.0535330772399902</v>
      </c>
      <c r="AA33" s="1">
        <v>88.512245178222656</v>
      </c>
      <c r="AB33" s="1">
        <v>12.711738586425781</v>
      </c>
      <c r="AC33" s="1">
        <v>-1.9289599731564522E-2</v>
      </c>
      <c r="AD33" s="1">
        <v>4.6668790280818939E-2</v>
      </c>
      <c r="AE33" s="1">
        <v>7.8949909657239914E-3</v>
      </c>
      <c r="AF33" s="1">
        <v>3.6865353584289551E-2</v>
      </c>
      <c r="AG33" s="1">
        <v>8.1455772742629051E-3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1.1040333018583406</v>
      </c>
      <c r="AP33">
        <f>(U33-T33)/(1000-U33)*AO33</f>
        <v>1.5318601737027121E-2</v>
      </c>
      <c r="AQ33">
        <f>(P33+273.15)</f>
        <v>298.97798194885252</v>
      </c>
      <c r="AR33">
        <f>(O33+273.15)</f>
        <v>299.8806156158447</v>
      </c>
      <c r="AS33">
        <f>(Y33*AK33+Z33*AL33)*AM33</f>
        <v>47.979598536947378</v>
      </c>
      <c r="AT33">
        <f>((AS33+0.00000010773*(AR33^4-AQ33^4))-AP33*44100)/(L33*0.92*2*29.3+0.00000043092*AQ33^3)</f>
        <v>-4.8632088403143108</v>
      </c>
      <c r="AU33">
        <f>0.61365*EXP(17.502*J33/(240.97+J33))</f>
        <v>3.3400645764651697</v>
      </c>
      <c r="AV33">
        <f>AU33*1000/AA33</f>
        <v>37.735621435653648</v>
      </c>
      <c r="AW33">
        <f>(AV33-U33)</f>
        <v>15.562283499252281</v>
      </c>
      <c r="AX33">
        <f>IF(D33,P33,(O33+P33)/2)</f>
        <v>26.279298782348633</v>
      </c>
      <c r="AY33">
        <f>0.61365*EXP(17.502*AX33/(240.97+AX33))</f>
        <v>3.4304290289425814</v>
      </c>
      <c r="AZ33">
        <f>IF(AW33&lt;&gt;0,(1000-(AV33+U33)/2)/AW33*AP33,0)</f>
        <v>0.95485607836349728</v>
      </c>
      <c r="BA33">
        <f>U33*AA33/1000</f>
        <v>1.9626119238463433</v>
      </c>
      <c r="BB33">
        <f>(AY33-BA33)</f>
        <v>1.4678171050962381</v>
      </c>
      <c r="BC33">
        <f>1/(1.6/F33+1.37/N33)</f>
        <v>0.6165565482531532</v>
      </c>
      <c r="BD33">
        <f>G33*AA33*0.001</f>
        <v>34.187504709892366</v>
      </c>
      <c r="BE33">
        <f>G33/S33</f>
        <v>0.97777924283702577</v>
      </c>
      <c r="BF33">
        <f>(1-AP33*AA33/AU33/F33)*100</f>
        <v>66.970156169230847</v>
      </c>
      <c r="BG33">
        <f>(S33-E33/(N33/1.35))</f>
        <v>395.20418392105819</v>
      </c>
      <c r="BH33">
        <f>E33*BF33/100/BG33</f>
        <v>-9.6932061593413602E-4</v>
      </c>
    </row>
    <row r="34" spans="1:60" x14ac:dyDescent="0.25">
      <c r="A34" s="1" t="s">
        <v>1</v>
      </c>
      <c r="B34" s="1" t="s">
        <v>8665</v>
      </c>
      <c r="K34" s="1">
        <f t="shared" si="0"/>
        <v>2.72</v>
      </c>
    </row>
    <row r="35" spans="1:60" x14ac:dyDescent="0.25">
      <c r="A35" s="1" t="s">
        <v>1</v>
      </c>
      <c r="B35" s="1" t="s">
        <v>8664</v>
      </c>
      <c r="K35" s="1">
        <f t="shared" si="0"/>
        <v>2.72</v>
      </c>
    </row>
    <row r="36" spans="1:60" x14ac:dyDescent="0.25">
      <c r="A36" s="1">
        <v>7</v>
      </c>
      <c r="B36" s="1" t="s">
        <v>8663</v>
      </c>
      <c r="C36" s="1">
        <v>1601.0000042915344</v>
      </c>
      <c r="D36" s="1">
        <v>0</v>
      </c>
      <c r="E36">
        <f>(R36-S36*(1000-T36)/(1000-U36))*AO36</f>
        <v>-0.49749295951777978</v>
      </c>
      <c r="F36">
        <f>IF(AZ36&lt;&gt;0,1/(1/AZ36-1/N36),0)</f>
        <v>1.2972470624332451</v>
      </c>
      <c r="G36">
        <f>((BC36-AP36/2)*S36-E36)/(BC36+AP36/2)</f>
        <v>386.146113339198</v>
      </c>
      <c r="H36">
        <f>AP36*1000</f>
        <v>15.646310667507736</v>
      </c>
      <c r="I36">
        <f>(AU36-BA36)</f>
        <v>1.3489957320670896</v>
      </c>
      <c r="J36">
        <f>(P36+AT36*D36)</f>
        <v>25.885009765625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26.744062423706055</v>
      </c>
      <c r="P36" s="1">
        <v>25.885009765625</v>
      </c>
      <c r="Q36" s="1">
        <v>26.872325897216797</v>
      </c>
      <c r="R36" s="1">
        <v>400.00982666015625</v>
      </c>
      <c r="S36" s="1">
        <v>394.86480712890625</v>
      </c>
      <c r="T36" s="1">
        <v>8.7728471755981445</v>
      </c>
      <c r="U36" s="1">
        <v>22.623184204101563</v>
      </c>
      <c r="V36" s="1">
        <v>22.023422241210938</v>
      </c>
      <c r="W36" s="1">
        <v>56.793411254882813</v>
      </c>
      <c r="X36" s="1">
        <v>300.31881713867188</v>
      </c>
      <c r="Y36" s="1">
        <v>501.52862548828125</v>
      </c>
      <c r="Z36" s="1">
        <v>3.7893481254577637</v>
      </c>
      <c r="AA36" s="1">
        <v>88.509696960449219</v>
      </c>
      <c r="AB36" s="1">
        <v>12.801862716674805</v>
      </c>
      <c r="AC36" s="1">
        <v>-2.0692359656095505E-2</v>
      </c>
      <c r="AD36" s="1">
        <v>5.7442408055067062E-2</v>
      </c>
      <c r="AE36" s="1">
        <v>4.9058869481086731E-3</v>
      </c>
      <c r="AF36" s="1">
        <v>1.2075779959559441E-2</v>
      </c>
      <c r="AG36" s="1">
        <v>1.2772603891789913E-2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1.1041132983039406</v>
      </c>
      <c r="AP36">
        <f>(U36-T36)/(1000-U36)*AO36</f>
        <v>1.5646310667507737E-2</v>
      </c>
      <c r="AQ36">
        <f>(P36+273.15)</f>
        <v>299.03500976562498</v>
      </c>
      <c r="AR36">
        <f>(O36+273.15)</f>
        <v>299.89406242370603</v>
      </c>
      <c r="AS36">
        <f>(Y36*AK36+Z36*AL36)*AM36</f>
        <v>80.244578284518866</v>
      </c>
      <c r="AT36">
        <f>((AS36+0.00000010773*(AR36^4-AQ36^4))-AP36*44100)/(L36*0.92*2*29.3+0.00000043092*AQ36^3)</f>
        <v>-4.7265353856213359</v>
      </c>
      <c r="AU36">
        <f>0.61365*EXP(17.502*J36/(240.97+J36))</f>
        <v>3.3513669102525405</v>
      </c>
      <c r="AV36">
        <f>AU36*1000/AA36</f>
        <v>37.864403848881182</v>
      </c>
      <c r="AW36">
        <f>(AV36-U36)</f>
        <v>15.241219644779619</v>
      </c>
      <c r="AX36">
        <f>IF(D36,P36,(O36+P36)/2)</f>
        <v>26.314536094665527</v>
      </c>
      <c r="AY36">
        <f>0.61365*EXP(17.502*AX36/(240.97+AX36))</f>
        <v>3.4375733886494055</v>
      </c>
      <c r="AZ36">
        <f>IF(AW36&lt;&gt;0,(1000-(AV36+U36)/2)/AW36*AP36,0)</f>
        <v>0.99553101549863099</v>
      </c>
      <c r="BA36">
        <f>U36*AA36/1000</f>
        <v>2.002371178185451</v>
      </c>
      <c r="BB36">
        <f>(AY36-BA36)</f>
        <v>1.4352022104639546</v>
      </c>
      <c r="BC36">
        <f>1/(1.6/F36+1.37/N36)</f>
        <v>0.64372908649313954</v>
      </c>
      <c r="BD36">
        <f>G36*AA36*0.001</f>
        <v>34.177675474107694</v>
      </c>
      <c r="BE36">
        <f>G36/S36</f>
        <v>0.97791980031570147</v>
      </c>
      <c r="BF36">
        <f>(1-AP36*AA36/AU36/F36)*100</f>
        <v>68.146428779648559</v>
      </c>
      <c r="BG36">
        <f>(S36-E36/(N36/1.35))</f>
        <v>395.0217138784335</v>
      </c>
      <c r="BH36">
        <f>E36*BF36/100/BG36</f>
        <v>-8.582406319210163E-4</v>
      </c>
    </row>
    <row r="37" spans="1:60" x14ac:dyDescent="0.25">
      <c r="A37" s="1" t="s">
        <v>1</v>
      </c>
      <c r="B37" s="1" t="s">
        <v>8662</v>
      </c>
      <c r="K37" s="1">
        <f t="shared" si="0"/>
        <v>2.72</v>
      </c>
    </row>
    <row r="38" spans="1:60" x14ac:dyDescent="0.25">
      <c r="A38" s="1" t="s">
        <v>1</v>
      </c>
      <c r="B38" s="1" t="s">
        <v>8661</v>
      </c>
      <c r="K38" s="1">
        <f t="shared" si="0"/>
        <v>2.72</v>
      </c>
    </row>
    <row r="39" spans="1:60" x14ac:dyDescent="0.25">
      <c r="A39" s="1">
        <v>8</v>
      </c>
      <c r="B39" s="1" t="s">
        <v>8660</v>
      </c>
      <c r="C39" s="1">
        <v>1804.5000042803586</v>
      </c>
      <c r="D39" s="1">
        <v>0</v>
      </c>
      <c r="E39">
        <f>(R39-S39*(1000-T39)/(1000-U39))*AO39</f>
        <v>-0.53104135579044276</v>
      </c>
      <c r="F39">
        <f>IF(AZ39&lt;&gt;0,1/(1/AZ39-1/N39),0)</f>
        <v>1.3842052139415959</v>
      </c>
      <c r="G39">
        <f>((BC39-AP39/2)*S39-E39)/(BC39+AP39/2)</f>
        <v>386.22284884075822</v>
      </c>
      <c r="H39">
        <f>AP39*1000</f>
        <v>16.133940672610251</v>
      </c>
      <c r="I39">
        <f>(AU39-BA39)</f>
        <v>1.3234305486860589</v>
      </c>
      <c r="J39">
        <f>(P39+AT39*D39)</f>
        <v>26.002273559570313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26.779350280761719</v>
      </c>
      <c r="P39" s="1">
        <v>26.002273559570313</v>
      </c>
      <c r="Q39" s="1">
        <v>26.890979766845703</v>
      </c>
      <c r="R39" s="1">
        <v>400.02456665039063</v>
      </c>
      <c r="S39" s="1">
        <v>394.73760986328125</v>
      </c>
      <c r="T39" s="1">
        <v>8.9022254943847656</v>
      </c>
      <c r="U39" s="1">
        <v>23.175579071044922</v>
      </c>
      <c r="V39" s="1">
        <v>22.30206298828125</v>
      </c>
      <c r="W39" s="1">
        <v>58.060005187988281</v>
      </c>
      <c r="X39" s="1">
        <v>300.33078002929688</v>
      </c>
      <c r="Y39" s="1">
        <v>749.8409423828125</v>
      </c>
      <c r="Z39" s="1">
        <v>4.4445633888244629</v>
      </c>
      <c r="AA39" s="1">
        <v>88.510490417480469</v>
      </c>
      <c r="AB39" s="1">
        <v>12.900065422058105</v>
      </c>
      <c r="AC39" s="1">
        <v>-2.3646175861358643E-2</v>
      </c>
      <c r="AD39" s="1">
        <v>4.3295644223690033E-2</v>
      </c>
      <c r="AE39" s="1">
        <v>1.8539931625127792E-3</v>
      </c>
      <c r="AF39" s="1">
        <v>5.0205692648887634E-2</v>
      </c>
      <c r="AG39" s="1">
        <v>1.2944108806550503E-2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1.1041572795194736</v>
      </c>
      <c r="AP39">
        <f>(U39-T39)/(1000-U39)*AO39</f>
        <v>1.6133940672610252E-2</v>
      </c>
      <c r="AQ39">
        <f>(P39+273.15)</f>
        <v>299.15227355957029</v>
      </c>
      <c r="AR39">
        <f>(O39+273.15)</f>
        <v>299.9293502807617</v>
      </c>
      <c r="AS39">
        <f>(Y39*AK39+Z39*AL39)*AM39</f>
        <v>119.97454809960982</v>
      </c>
      <c r="AT39">
        <f>((AS39+0.00000010773*(AR39^4-AQ39^4))-AP39*44100)/(L39*0.92*2*29.3+0.00000043092*AQ39^3)</f>
        <v>-4.5898500081683755</v>
      </c>
      <c r="AU39">
        <f>0.61365*EXP(17.502*J39/(240.97+J39))</f>
        <v>3.3747124179733414</v>
      </c>
      <c r="AV39">
        <f>AU39*1000/AA39</f>
        <v>38.127824194123427</v>
      </c>
      <c r="AW39">
        <f>(AV39-U39)</f>
        <v>14.952245123078505</v>
      </c>
      <c r="AX39">
        <f>IF(D39,P39,(O39+P39)/2)</f>
        <v>26.390811920166016</v>
      </c>
      <c r="AY39">
        <f>0.61365*EXP(17.502*AX39/(240.97+AX39))</f>
        <v>3.4530828188457869</v>
      </c>
      <c r="AZ39">
        <f>IF(AW39&lt;&gt;0,(1000-(AV39+U39)/2)/AW39*AP39,0)</f>
        <v>1.0459571661794429</v>
      </c>
      <c r="BA39">
        <f>U39*AA39/1000</f>
        <v>2.0512818692872825</v>
      </c>
      <c r="BB39">
        <f>(AY39-BA39)</f>
        <v>1.4018009495585044</v>
      </c>
      <c r="BC39">
        <f>1/(1.6/F39+1.37/N39)</f>
        <v>0.67752265543829382</v>
      </c>
      <c r="BD39">
        <f>G39*AA39*0.001</f>
        <v>34.18477376133194</v>
      </c>
      <c r="BE39">
        <f>G39/S39</f>
        <v>0.97842931403097833</v>
      </c>
      <c r="BF39">
        <f>(1-AP39*AA39/AU39/F39)*100</f>
        <v>69.429823064979928</v>
      </c>
      <c r="BG39">
        <f>(S39-E39/(N39/1.35))</f>
        <v>394.90509760638901</v>
      </c>
      <c r="BH39">
        <f>E39*BF39/100/BG39</f>
        <v>-9.3364475658065009E-4</v>
      </c>
    </row>
    <row r="40" spans="1:60" x14ac:dyDescent="0.25">
      <c r="A40" s="1" t="s">
        <v>1</v>
      </c>
      <c r="B40" s="1" t="s">
        <v>8659</v>
      </c>
      <c r="K40" s="1">
        <f t="shared" si="0"/>
        <v>2.72</v>
      </c>
    </row>
    <row r="41" spans="1:60" x14ac:dyDescent="0.25">
      <c r="A41" s="1" t="s">
        <v>1</v>
      </c>
      <c r="B41" s="1" t="s">
        <v>8658</v>
      </c>
      <c r="K41" s="1">
        <f t="shared" si="0"/>
        <v>2.72</v>
      </c>
    </row>
    <row r="42" spans="1:60" x14ac:dyDescent="0.25">
      <c r="A42" s="1">
        <v>9</v>
      </c>
      <c r="B42" s="1" t="s">
        <v>8657</v>
      </c>
      <c r="C42" s="1">
        <v>2008.5000042803586</v>
      </c>
      <c r="D42" s="1">
        <v>0</v>
      </c>
      <c r="E42">
        <f>(R42-S42*(1000-T42)/(1000-U42))*AO42</f>
        <v>-0.62081163922081228</v>
      </c>
      <c r="F42">
        <f>IF(AZ42&lt;&gt;0,1/(1/AZ42-1/N42),0)</f>
        <v>1.4876408068558169</v>
      </c>
      <c r="G42">
        <f>((BC42-AP42/2)*S42-E42)/(BC42+AP42/2)</f>
        <v>386.40790135290553</v>
      </c>
      <c r="H42">
        <f>AP42*1000</f>
        <v>16.676064753221425</v>
      </c>
      <c r="I42">
        <f>(AU42-BA42)</f>
        <v>1.2954235919339676</v>
      </c>
      <c r="J42">
        <f>(P42+AT42*D42)</f>
        <v>26.120038986206055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26.832612991333008</v>
      </c>
      <c r="P42" s="1">
        <v>26.120038986206055</v>
      </c>
      <c r="Q42" s="1">
        <v>26.928337097167969</v>
      </c>
      <c r="R42" s="1">
        <v>400.0281982421875</v>
      </c>
      <c r="S42" s="1">
        <v>394.63006591796875</v>
      </c>
      <c r="T42" s="1">
        <v>9.0142688751220703</v>
      </c>
      <c r="U42" s="1">
        <v>23.759210586547852</v>
      </c>
      <c r="V42" s="1">
        <v>22.511455535888672</v>
      </c>
      <c r="W42" s="1">
        <v>59.334197998046875</v>
      </c>
      <c r="X42" s="1">
        <v>300.31454467773438</v>
      </c>
      <c r="Y42" s="1">
        <v>999.74444580078125</v>
      </c>
      <c r="Z42" s="1">
        <v>3.9300773143768311</v>
      </c>
      <c r="AA42" s="1">
        <v>88.507865905761719</v>
      </c>
      <c r="AB42" s="1">
        <v>13.004693031311035</v>
      </c>
      <c r="AC42" s="1">
        <v>-2.5636970996856689E-2</v>
      </c>
      <c r="AD42" s="1">
        <v>4.4196281582117081E-2</v>
      </c>
      <c r="AE42" s="1">
        <v>6.3972338102757931E-3</v>
      </c>
      <c r="AF42" s="1">
        <v>1.0863340459764004E-2</v>
      </c>
      <c r="AG42" s="1">
        <v>1.2646610848605633E-2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1.1040975907269643</v>
      </c>
      <c r="AP42">
        <f>(U42-T42)/(1000-U42)*AO42</f>
        <v>1.6676064753221424E-2</v>
      </c>
      <c r="AQ42">
        <f>(P42+273.15)</f>
        <v>299.27003898620603</v>
      </c>
      <c r="AR42">
        <f>(O42+273.15)</f>
        <v>299.98261299133299</v>
      </c>
      <c r="AS42">
        <f>(Y42*AK42+Z42*AL42)*AM42</f>
        <v>159.95910775276025</v>
      </c>
      <c r="AT42">
        <f>((AS42+0.00000010773*(AR42^4-AQ42^4))-AP42*44100)/(L42*0.92*2*29.3+0.00000043092*AQ42^3)</f>
        <v>-4.4685285522407181</v>
      </c>
      <c r="AU42">
        <f>0.61365*EXP(17.502*J42/(240.97+J42))</f>
        <v>3.398300616554899</v>
      </c>
      <c r="AV42">
        <f>AU42*1000/AA42</f>
        <v>38.395464423164618</v>
      </c>
      <c r="AW42">
        <f>(AV42-U42)</f>
        <v>14.636253836616767</v>
      </c>
      <c r="AX42">
        <f>IF(D42,P42,(O42+P42)/2)</f>
        <v>26.476325988769531</v>
      </c>
      <c r="AY42">
        <f>0.61365*EXP(17.502*AX42/(240.97+AX42))</f>
        <v>3.4705433130340615</v>
      </c>
      <c r="AZ42">
        <f>IF(AW42&lt;&gt;0,(1000-(AV42+U42)/2)/AW42*AP42,0)</f>
        <v>1.1039585156831138</v>
      </c>
      <c r="BA42">
        <f>U42*AA42/1000</f>
        <v>2.1028770246209314</v>
      </c>
      <c r="BB42">
        <f>(AY42-BA42)</f>
        <v>1.3676662884131301</v>
      </c>
      <c r="BC42">
        <f>1/(1.6/F42+1.37/N42)</f>
        <v>0.71653980805486972</v>
      </c>
      <c r="BD42">
        <f>G42*AA42*0.001</f>
        <v>34.200138717869763</v>
      </c>
      <c r="BE42">
        <f>G42/S42</f>
        <v>0.97916488054214212</v>
      </c>
      <c r="BF42">
        <f>(1-AP42*AA42/AU42/F42)*100</f>
        <v>70.804523690900325</v>
      </c>
      <c r="BG42">
        <f>(S42-E42/(N42/1.35))</f>
        <v>394.82586675196092</v>
      </c>
      <c r="BH42">
        <f>E42*BF42/100/BG42</f>
        <v>-1.113307817909789E-3</v>
      </c>
    </row>
    <row r="43" spans="1:60" x14ac:dyDescent="0.25">
      <c r="A43" s="1" t="s">
        <v>1</v>
      </c>
      <c r="B43" s="1" t="s">
        <v>8656</v>
      </c>
      <c r="K43" s="1">
        <f t="shared" si="0"/>
        <v>2.72</v>
      </c>
    </row>
    <row r="44" spans="1:60" x14ac:dyDescent="0.25">
      <c r="A44" s="1" t="s">
        <v>1</v>
      </c>
      <c r="B44" s="1" t="s">
        <v>8655</v>
      </c>
      <c r="K44" s="1">
        <f t="shared" si="0"/>
        <v>2.72</v>
      </c>
    </row>
    <row r="45" spans="1:60" x14ac:dyDescent="0.25">
      <c r="A45" s="1">
        <v>10</v>
      </c>
      <c r="B45" s="1" t="s">
        <v>8654</v>
      </c>
      <c r="C45" s="1">
        <v>2212.5000042803586</v>
      </c>
      <c r="D45" s="1">
        <v>0</v>
      </c>
      <c r="E45">
        <f>(R45-S45*(1000-T45)/(1000-U45))*AO45</f>
        <v>-0.48984872840514948</v>
      </c>
      <c r="F45">
        <f>IF(AZ45&lt;&gt;0,1/(1/AZ45-1/N45),0)</f>
        <v>1.5895853440026004</v>
      </c>
      <c r="G45">
        <f>((BC45-AP45/2)*S45-E45)/(BC45+AP45/2)</f>
        <v>386.0708956057303</v>
      </c>
      <c r="H45">
        <f>AP45*1000</f>
        <v>17.219345377666258</v>
      </c>
      <c r="I45">
        <f>(AU45-BA45)</f>
        <v>1.273300352366336</v>
      </c>
      <c r="J45">
        <f>(P45+AT45*D45)</f>
        <v>26.269039154052734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26.911592483520508</v>
      </c>
      <c r="P45" s="1">
        <v>26.269039154052734</v>
      </c>
      <c r="Q45" s="1">
        <v>26.984909057617188</v>
      </c>
      <c r="R45" s="1">
        <v>400.04043579101563</v>
      </c>
      <c r="S45" s="1">
        <v>394.33465576171875</v>
      </c>
      <c r="T45" s="1">
        <v>9.1350564956665039</v>
      </c>
      <c r="U45" s="1">
        <v>24.349712371826172</v>
      </c>
      <c r="V45" s="1">
        <v>22.706470489501953</v>
      </c>
      <c r="W45" s="1">
        <v>60.524642944335938</v>
      </c>
      <c r="X45" s="1">
        <v>300.34304809570313</v>
      </c>
      <c r="Y45" s="1">
        <v>1251.45849609375</v>
      </c>
      <c r="Z45" s="1">
        <v>10.422998428344727</v>
      </c>
      <c r="AA45" s="1">
        <v>88.504165649414063</v>
      </c>
      <c r="AB45" s="1">
        <v>13.081683158874512</v>
      </c>
      <c r="AC45" s="1">
        <v>-3.5229884088039398E-2</v>
      </c>
      <c r="AD45" s="1">
        <v>5.8262616395950317E-2</v>
      </c>
      <c r="AE45" s="1">
        <v>6.435721181333065E-3</v>
      </c>
      <c r="AF45" s="1">
        <v>2.1925700828433037E-2</v>
      </c>
      <c r="AG45" s="1">
        <v>1.5691529959440231E-2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1.1042023827047907</v>
      </c>
      <c r="AP45">
        <f>(U45-T45)/(1000-U45)*AO45</f>
        <v>1.7219345377666256E-2</v>
      </c>
      <c r="AQ45">
        <f>(P45+273.15)</f>
        <v>299.41903915405271</v>
      </c>
      <c r="AR45">
        <f>(O45+273.15)</f>
        <v>300.06159248352049</v>
      </c>
      <c r="AS45">
        <f>(Y45*AK45+Z45*AL45)*AM45</f>
        <v>200.23335489943565</v>
      </c>
      <c r="AT45">
        <f>((AS45+0.00000010773*(AR45^4-AQ45^4))-AP45*44100)/(L45*0.92*2*29.3+0.00000043092*AQ45^3)</f>
        <v>-4.3457262423079843</v>
      </c>
      <c r="AU45">
        <f>0.61365*EXP(17.502*J45/(240.97+J45))</f>
        <v>3.4283513296380264</v>
      </c>
      <c r="AV45">
        <f>AU45*1000/AA45</f>
        <v>38.736609790984723</v>
      </c>
      <c r="AW45">
        <f>(AV45-U45)</f>
        <v>14.386897419158551</v>
      </c>
      <c r="AX45">
        <f>IF(D45,P45,(O45+P45)/2)</f>
        <v>26.590315818786621</v>
      </c>
      <c r="AY45">
        <f>0.61365*EXP(17.502*AX45/(240.97+AX45))</f>
        <v>3.4939379101094388</v>
      </c>
      <c r="AZ45">
        <f>IF(AW45&lt;&gt;0,(1000-(AV45+U45)/2)/AW45*AP45,0)</f>
        <v>1.1591236322082235</v>
      </c>
      <c r="BA45">
        <f>U45*AA45/1000</f>
        <v>2.1550509772716904</v>
      </c>
      <c r="BB45">
        <f>(AY45-BA45)</f>
        <v>1.3388869328377484</v>
      </c>
      <c r="BC45">
        <f>1/(1.6/F45+1.37/N45)</f>
        <v>0.7537957922100269</v>
      </c>
      <c r="BD45">
        <f>G45*AA45*0.001</f>
        <v>34.168882497107198</v>
      </c>
      <c r="BE45">
        <f>G45/S45</f>
        <v>0.97904378924031998</v>
      </c>
      <c r="BF45">
        <f>(1-AP45*AA45/AU45/F45)*100</f>
        <v>72.035234732432528</v>
      </c>
      <c r="BG45">
        <f>(S45-E45/(N45/1.35))</f>
        <v>394.48915155962635</v>
      </c>
      <c r="BH45">
        <f>E45*BF45/100/BG45</f>
        <v>-8.9448259843249599E-4</v>
      </c>
    </row>
    <row r="46" spans="1:60" x14ac:dyDescent="0.25">
      <c r="A46" s="1" t="s">
        <v>1</v>
      </c>
      <c r="B46" s="1" t="s">
        <v>8653</v>
      </c>
      <c r="K46" s="1">
        <f t="shared" si="0"/>
        <v>2.72</v>
      </c>
    </row>
    <row r="47" spans="1:60" x14ac:dyDescent="0.25">
      <c r="A47" s="1" t="s">
        <v>1</v>
      </c>
      <c r="B47" s="1" t="s">
        <v>8652</v>
      </c>
      <c r="K47" s="1">
        <f t="shared" si="0"/>
        <v>2.72</v>
      </c>
    </row>
    <row r="48" spans="1:60" x14ac:dyDescent="0.25">
      <c r="A48" s="1">
        <v>11</v>
      </c>
      <c r="B48" s="1" t="s">
        <v>8651</v>
      </c>
      <c r="C48" s="1">
        <v>2416.5000042803586</v>
      </c>
      <c r="D48" s="1">
        <v>0</v>
      </c>
      <c r="E48">
        <f>(R48-S48*(1000-T48)/(1000-U48))*AO48</f>
        <v>-0.18017314138112842</v>
      </c>
      <c r="F48">
        <f>IF(AZ48&lt;&gt;0,1/(1/AZ48-1/N48),0)</f>
        <v>1.7435432680327378</v>
      </c>
      <c r="G48">
        <f>((BC48-AP48/2)*S48-E48)/(BC48+AP48/2)</f>
        <v>385.35357568173799</v>
      </c>
      <c r="H48">
        <f>AP48*1000</f>
        <v>18.024970940435704</v>
      </c>
      <c r="I48">
        <f>(AU48-BA48)</f>
        <v>1.2461621367521056</v>
      </c>
      <c r="J48">
        <f>(P48+AT48*D48)</f>
        <v>26.493879318237305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27.025442123413086</v>
      </c>
      <c r="P48" s="1">
        <v>26.493879318237305</v>
      </c>
      <c r="Q48" s="1">
        <v>27.075954437255859</v>
      </c>
      <c r="R48" s="1">
        <v>400.08786010742188</v>
      </c>
      <c r="S48" s="1">
        <v>393.82235717773438</v>
      </c>
      <c r="T48" s="1">
        <v>9.2612991333007813</v>
      </c>
      <c r="U48" s="1">
        <v>25.17414665222168</v>
      </c>
      <c r="V48" s="1">
        <v>22.866382598876953</v>
      </c>
      <c r="W48" s="1">
        <v>62.155605316162109</v>
      </c>
      <c r="X48" s="1">
        <v>300.34652709960938</v>
      </c>
      <c r="Y48" s="1">
        <v>1600.9305419921875</v>
      </c>
      <c r="Z48" s="1">
        <v>5.9372692108154297</v>
      </c>
      <c r="AA48" s="1">
        <v>88.502494812011719</v>
      </c>
      <c r="AB48" s="1">
        <v>13.09245777130127</v>
      </c>
      <c r="AC48" s="1">
        <v>-4.0493212640285492E-2</v>
      </c>
      <c r="AD48" s="1">
        <v>4.4652782380580902E-2</v>
      </c>
      <c r="AE48" s="1">
        <v>4.213105421513319E-3</v>
      </c>
      <c r="AF48" s="1">
        <v>2.0537624135613441E-2</v>
      </c>
      <c r="AG48" s="1">
        <v>1.1573871597647667E-2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1.1042151731603282</v>
      </c>
      <c r="AP48">
        <f>(U48-T48)/(1000-U48)*AO48</f>
        <v>1.8024970940435703E-2</v>
      </c>
      <c r="AQ48">
        <f>(P48+273.15)</f>
        <v>299.64387931823728</v>
      </c>
      <c r="AR48">
        <f>(O48+273.15)</f>
        <v>300.17544212341306</v>
      </c>
      <c r="AS48">
        <f>(Y48*AK48+Z48*AL48)*AM48</f>
        <v>256.14888099337622</v>
      </c>
      <c r="AT48">
        <f>((AS48+0.00000010773*(AR48^4-AQ48^4))-AP48*44100)/(L48*0.92*2*29.3+0.00000043092*AQ48^3)</f>
        <v>-4.194331940449799</v>
      </c>
      <c r="AU48">
        <f>0.61365*EXP(17.502*J48/(240.97+J48))</f>
        <v>3.4741369202371768</v>
      </c>
      <c r="AV48">
        <f>AU48*1000/AA48</f>
        <v>39.254677821417303</v>
      </c>
      <c r="AW48">
        <f>(AV48-U48)</f>
        <v>14.080531169195623</v>
      </c>
      <c r="AX48">
        <f>IF(D48,P48,(O48+P48)/2)</f>
        <v>26.759660720825195</v>
      </c>
      <c r="AY48">
        <f>0.61365*EXP(17.502*AX48/(240.97+AX48))</f>
        <v>3.5289474645484722</v>
      </c>
      <c r="AZ48">
        <f>IF(AW48&lt;&gt;0,(1000-(AV48+U48)/2)/AW48*AP48,0)</f>
        <v>1.2388955279021872</v>
      </c>
      <c r="BA48">
        <f>U48*AA48/1000</f>
        <v>2.2279747834850712</v>
      </c>
      <c r="BB48">
        <f>(AY48-BA48)</f>
        <v>1.300972681063401</v>
      </c>
      <c r="BC48">
        <f>1/(1.6/F48+1.37/N48)</f>
        <v>0.80792480423457391</v>
      </c>
      <c r="BD48">
        <f>G48*AA48*0.001</f>
        <v>34.104752832563179</v>
      </c>
      <c r="BE48">
        <f>G48/S48</f>
        <v>0.97849593518080957</v>
      </c>
      <c r="BF48">
        <f>(1-AP48*AA48/AU48/F48)*100</f>
        <v>73.663962824097567</v>
      </c>
      <c r="BG48">
        <f>(S48-E48/(N48/1.35))</f>
        <v>393.87918287029015</v>
      </c>
      <c r="BH48">
        <f>E48*BF48/100/BG48</f>
        <v>-3.3696291060325112E-4</v>
      </c>
    </row>
    <row r="49" spans="1:60" x14ac:dyDescent="0.25">
      <c r="A49" s="1" t="s">
        <v>1</v>
      </c>
      <c r="B49" s="1" t="s">
        <v>8650</v>
      </c>
      <c r="K49" s="1">
        <f t="shared" si="0"/>
        <v>2.72</v>
      </c>
    </row>
    <row r="50" spans="1:60" x14ac:dyDescent="0.25">
      <c r="A50" s="1" t="s">
        <v>1</v>
      </c>
      <c r="B50" s="1" t="s">
        <v>8649</v>
      </c>
      <c r="K50" s="1">
        <f t="shared" si="0"/>
        <v>2.72</v>
      </c>
    </row>
    <row r="51" spans="1:60" x14ac:dyDescent="0.25">
      <c r="A51" s="1">
        <v>12</v>
      </c>
      <c r="B51" s="1" t="s">
        <v>8648</v>
      </c>
      <c r="C51" s="1">
        <v>2619.5000042803586</v>
      </c>
      <c r="D51" s="1">
        <v>0</v>
      </c>
      <c r="E51">
        <f>(R51-S51*(1000-T51)/(1000-U51))*AO51</f>
        <v>-0.50791397886502365</v>
      </c>
      <c r="F51">
        <f>IF(AZ51&lt;&gt;0,1/(1/AZ51-1/N51),0)</f>
        <v>1.9111744160542978</v>
      </c>
      <c r="G51">
        <f>((BC51-AP51/2)*S51-E51)/(BC51+AP51/2)</f>
        <v>385.7841788989486</v>
      </c>
      <c r="H51">
        <f>AP51*1000</f>
        <v>18.833883600228756</v>
      </c>
      <c r="I51">
        <f>(AU51-BA51)</f>
        <v>1.2200505895212586</v>
      </c>
      <c r="J51">
        <f>(P51+AT51*D51)</f>
        <v>26.72361946105957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27.166994094848633</v>
      </c>
      <c r="P51" s="1">
        <v>26.72361946105957</v>
      </c>
      <c r="Q51" s="1">
        <v>27.192388534545898</v>
      </c>
      <c r="R51" s="1">
        <v>399.94546508789063</v>
      </c>
      <c r="S51" s="1">
        <v>393.69091796875</v>
      </c>
      <c r="T51" s="1">
        <v>9.3927745819091797</v>
      </c>
      <c r="U51" s="1">
        <v>26.004505157470703</v>
      </c>
      <c r="V51" s="1">
        <v>22.998699188232422</v>
      </c>
      <c r="W51" s="1">
        <v>63.673393249511719</v>
      </c>
      <c r="X51" s="1">
        <v>300.36605834960938</v>
      </c>
      <c r="Y51" s="1">
        <v>2000.4046630859375</v>
      </c>
      <c r="Z51" s="1">
        <v>8.7266359329223633</v>
      </c>
      <c r="AA51" s="1">
        <v>88.500831604003906</v>
      </c>
      <c r="AB51" s="1">
        <v>13.22698974609375</v>
      </c>
      <c r="AC51" s="1">
        <v>-4.2457018047571182E-2</v>
      </c>
      <c r="AD51" s="1">
        <v>7.2860866785049438E-2</v>
      </c>
      <c r="AE51" s="1">
        <v>9.1601544991135597E-3</v>
      </c>
      <c r="AF51" s="1">
        <v>2.6362350210547447E-2</v>
      </c>
      <c r="AG51" s="1">
        <v>1.116249430924654E-2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1.1042869792265049</v>
      </c>
      <c r="AP51">
        <f>(U51-T51)/(1000-U51)*AO51</f>
        <v>1.8833883600228755E-2</v>
      </c>
      <c r="AQ51">
        <f>(P51+273.15)</f>
        <v>299.87361946105955</v>
      </c>
      <c r="AR51">
        <f>(O51+273.15)</f>
        <v>300.31699409484861</v>
      </c>
      <c r="AS51">
        <f>(Y51*AK51+Z51*AL51)*AM51</f>
        <v>320.06473893974544</v>
      </c>
      <c r="AT51">
        <f>((AS51+0.00000010773*(AR51^4-AQ51^4))-AP51*44100)/(L51*0.92*2*29.3+0.00000043092*AQ51^3)</f>
        <v>-3.9790647698477049</v>
      </c>
      <c r="AU51">
        <f>0.61365*EXP(17.502*J51/(240.97+J51))</f>
        <v>3.5214709214080244</v>
      </c>
      <c r="AV51">
        <f>AU51*1000/AA51</f>
        <v>39.790257984973643</v>
      </c>
      <c r="AW51">
        <f>(AV51-U51)</f>
        <v>13.78575282750294</v>
      </c>
      <c r="AX51">
        <f>IF(D51,P51,(O51+P51)/2)</f>
        <v>26.945306777954102</v>
      </c>
      <c r="AY51">
        <f>0.61365*EXP(17.502*AX51/(240.97+AX51))</f>
        <v>3.5676785782764067</v>
      </c>
      <c r="AZ51">
        <f>IF(AW51&lt;&gt;0,(1000-(AV51+U51)/2)/AW51*AP51,0)</f>
        <v>1.3212407311283025</v>
      </c>
      <c r="BA51">
        <f>U51*AA51/1000</f>
        <v>2.3014203318867659</v>
      </c>
      <c r="BB51">
        <f>(AY51-BA51)</f>
        <v>1.2662582463896408</v>
      </c>
      <c r="BC51">
        <f>1/(1.6/F51+1.37/N51)</f>
        <v>0.86411826451587159</v>
      </c>
      <c r="BD51">
        <f>G51*AA51*0.001</f>
        <v>34.142220652224765</v>
      </c>
      <c r="BE51">
        <f>G51/S51</f>
        <v>0.9799163792992831</v>
      </c>
      <c r="BF51">
        <f>(1-AP51*AA51/AU51/F51)*100</f>
        <v>75.233604501941983</v>
      </c>
      <c r="BG51">
        <f>(S51-E51/(N51/1.35))</f>
        <v>393.85111145478527</v>
      </c>
      <c r="BH51">
        <f>E51*BF51/100/BG51</f>
        <v>-9.7021941275709025E-4</v>
      </c>
    </row>
    <row r="52" spans="1:60" x14ac:dyDescent="0.25">
      <c r="A52" s="1" t="s">
        <v>1</v>
      </c>
      <c r="B52" s="1" t="s">
        <v>8647</v>
      </c>
    </row>
    <row r="53" spans="1:60" x14ac:dyDescent="0.25">
      <c r="A53" s="1" t="s">
        <v>1</v>
      </c>
      <c r="B53" s="1" t="s">
        <v>8646</v>
      </c>
    </row>
    <row r="54" spans="1:60" x14ac:dyDescent="0.25">
      <c r="A54" s="1" t="s">
        <v>1</v>
      </c>
      <c r="B54" s="1" t="s">
        <v>8645</v>
      </c>
    </row>
    <row r="55" spans="1:60" x14ac:dyDescent="0.25">
      <c r="A55" s="1" t="s">
        <v>1</v>
      </c>
      <c r="B55" s="1" t="s">
        <v>694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36A9-D8C5-4FA5-979B-82A051CA5E2D}">
  <dimension ref="A1:BD55"/>
  <sheetViews>
    <sheetView topLeftCell="G34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8731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8730</v>
      </c>
    </row>
    <row r="12" spans="1:56" x14ac:dyDescent="0.25">
      <c r="A12" s="1" t="s">
        <v>1</v>
      </c>
      <c r="B12" s="1" t="s">
        <v>8729</v>
      </c>
    </row>
    <row r="13" spans="1:56" x14ac:dyDescent="0.25">
      <c r="A13" s="1" t="s">
        <v>1</v>
      </c>
      <c r="B13" s="1" t="s">
        <v>8728</v>
      </c>
    </row>
    <row r="14" spans="1:56" x14ac:dyDescent="0.25">
      <c r="A14" s="1" t="s">
        <v>1</v>
      </c>
      <c r="B14" s="1" t="s">
        <v>8727</v>
      </c>
    </row>
    <row r="15" spans="1:56" x14ac:dyDescent="0.25">
      <c r="A15" s="1" t="s">
        <v>1</v>
      </c>
      <c r="B15" s="1" t="s">
        <v>8726</v>
      </c>
    </row>
    <row r="16" spans="1:56" x14ac:dyDescent="0.25">
      <c r="A16" s="1" t="s">
        <v>1</v>
      </c>
      <c r="B16" s="1" t="s">
        <v>8725</v>
      </c>
    </row>
    <row r="17" spans="1:56" x14ac:dyDescent="0.25">
      <c r="A17" s="1" t="s">
        <v>1</v>
      </c>
      <c r="B17" s="1" t="s">
        <v>3073</v>
      </c>
    </row>
    <row r="18" spans="1:56" x14ac:dyDescent="0.25">
      <c r="A18" s="1">
        <v>1</v>
      </c>
      <c r="B18" s="1" t="s">
        <v>8724</v>
      </c>
      <c r="C18" s="1">
        <v>376.00000471621752</v>
      </c>
      <c r="D18" s="1">
        <v>0</v>
      </c>
      <c r="E18">
        <f>(R18-S18*(1000-T18)/(1000-U18))*AK18</f>
        <v>-4.3745786375030988</v>
      </c>
      <c r="F18">
        <f>IF(AV18&lt;&gt;0,1/(1/AV18-1/N18),0)</f>
        <v>3.1044640520356985</v>
      </c>
      <c r="G18">
        <f>((AY18-AL18/2)*S18-E18)/(AY18+AL18/2)</f>
        <v>389.46512313928667</v>
      </c>
      <c r="H18">
        <f>AL18*1000</f>
        <v>26.508591435630741</v>
      </c>
      <c r="I18">
        <f>(AQ18-AW18)</f>
        <v>1.2638003870360657</v>
      </c>
      <c r="J18">
        <f>(P18+AP18*D18)</f>
        <v>25.950279235839844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26.665847778320313</v>
      </c>
      <c r="P18" s="1">
        <v>25.950279235839844</v>
      </c>
      <c r="Q18" s="1">
        <v>26.723850250244141</v>
      </c>
      <c r="R18" s="1">
        <v>400.00701904296875</v>
      </c>
      <c r="S18" s="1">
        <v>394.49139404296875</v>
      </c>
      <c r="T18" s="1">
        <v>0.26356977224349976</v>
      </c>
      <c r="U18" s="1">
        <v>23.729917526245117</v>
      </c>
      <c r="V18" s="1">
        <v>0.66478902101516724</v>
      </c>
      <c r="W18" s="1">
        <v>59.852802276611328</v>
      </c>
      <c r="X18" s="1">
        <v>299.97152709960938</v>
      </c>
      <c r="Y18" s="1">
        <v>6.9407574832439423E-2</v>
      </c>
      <c r="Z18" s="1">
        <v>10.08942985534668</v>
      </c>
      <c r="AA18" s="1">
        <v>88.518775939941406</v>
      </c>
      <c r="AB18" s="1">
        <v>19.606786727905273</v>
      </c>
      <c r="AC18" s="1">
        <v>-0.25290286540985107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1.1028364966897402</v>
      </c>
      <c r="AL18">
        <f>(U18-T18)/(1000-U18)*AK18</f>
        <v>2.6508591435630741E-2</v>
      </c>
      <c r="AM18">
        <f>(P18+273.15)</f>
        <v>299.10027923583982</v>
      </c>
      <c r="AN18">
        <f>(O18+273.15)</f>
        <v>299.81584777832029</v>
      </c>
      <c r="AO18">
        <f>(Y18*AG18+Z18*AH18)*AI18</f>
        <v>1.1105211724969477E-2</v>
      </c>
      <c r="AP18">
        <f>((AO18+0.00000010773*(AN18^4-AM18^4))-AL18*44100)/(L18*51.4+0.00000043092*AM18^3)</f>
        <v>-9.5506092632966659</v>
      </c>
      <c r="AQ18">
        <f>0.61365*EXP(17.502*J18/(240.97+J18))</f>
        <v>3.3643436396150457</v>
      </c>
      <c r="AR18">
        <f>AQ18*1000/AA18</f>
        <v>38.007118872697696</v>
      </c>
      <c r="AS18">
        <f>(AR18-U18)</f>
        <v>14.277201346452578</v>
      </c>
      <c r="AT18">
        <f>IF(D18,P18,(O18+P18)/2)</f>
        <v>26.308063507080078</v>
      </c>
      <c r="AU18">
        <f>0.61365*EXP(17.502*AT18/(240.97+AT18))</f>
        <v>3.4362600992144952</v>
      </c>
      <c r="AV18">
        <f>IF(AS18&lt;&gt;0,(1000-(AR18+U18)/2)/AS18*AL18,0)</f>
        <v>1.799394004122582</v>
      </c>
      <c r="AW18">
        <f>U18*AA18/1000</f>
        <v>2.10054325257898</v>
      </c>
      <c r="AX18">
        <f>(AU18-AW18)</f>
        <v>1.3357168466355152</v>
      </c>
      <c r="AY18">
        <f>1/(1.6/F18+1.37/N18)</f>
        <v>1.196953563870182</v>
      </c>
      <c r="AZ18">
        <f>G18*AA18*0.001</f>
        <v>34.474975971588201</v>
      </c>
      <c r="BA18">
        <f>G18/S18</f>
        <v>0.98725885791279233</v>
      </c>
      <c r="BB18">
        <f>(1-AL18*AA18/AQ18/F18)*100</f>
        <v>77.533518257450538</v>
      </c>
      <c r="BC18">
        <f>(S18-E18/(N18/1.35))</f>
        <v>395.87111389915981</v>
      </c>
      <c r="BD18">
        <f>E18*BB18/100/BC18</f>
        <v>-8.5678510189530523E-3</v>
      </c>
    </row>
    <row r="19" spans="1:56" x14ac:dyDescent="0.25">
      <c r="A19" s="1" t="s">
        <v>1</v>
      </c>
      <c r="B19" s="1" t="s">
        <v>8723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8722</v>
      </c>
      <c r="K20" s="1">
        <f t="shared" si="0"/>
        <v>2.72</v>
      </c>
    </row>
    <row r="21" spans="1:56" x14ac:dyDescent="0.25">
      <c r="A21" s="1">
        <v>2</v>
      </c>
      <c r="B21" s="1" t="s">
        <v>8721</v>
      </c>
      <c r="C21" s="1">
        <v>580.00000471621752</v>
      </c>
      <c r="D21" s="1">
        <v>0</v>
      </c>
      <c r="E21">
        <f>(R21-S21*(1000-T21)/(1000-U21))*AK21</f>
        <v>-3.6908108699064792</v>
      </c>
      <c r="F21">
        <f>IF(AV21&lt;&gt;0,1/(1/AV21-1/N21),0)</f>
        <v>2.6445541558826111</v>
      </c>
      <c r="G21">
        <f>((AY21-AL21/2)*S21-E21)/(AY21+AL21/2)</f>
        <v>388.16249653757257</v>
      </c>
      <c r="H21">
        <f>AL21*1000</f>
        <v>25.760185732878949</v>
      </c>
      <c r="I21">
        <f>(AQ21-AW21)</f>
        <v>1.3521400080643833</v>
      </c>
      <c r="J21">
        <f>(P21+AP21*D21)</f>
        <v>26.099750518798828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26.620485305786133</v>
      </c>
      <c r="P21" s="1">
        <v>26.099750518798828</v>
      </c>
      <c r="Q21" s="1">
        <v>26.719829559326172</v>
      </c>
      <c r="R21" s="1">
        <v>399.92593383789063</v>
      </c>
      <c r="S21" s="1">
        <v>394.068603515625</v>
      </c>
      <c r="T21" s="1">
        <v>0.25306195020675659</v>
      </c>
      <c r="U21" s="1">
        <v>23.069522857666016</v>
      </c>
      <c r="V21" s="1">
        <v>0.63999325037002563</v>
      </c>
      <c r="W21" s="1">
        <v>58.342784881591797</v>
      </c>
      <c r="X21" s="1">
        <v>300.00830078125</v>
      </c>
      <c r="Y21" s="1">
        <v>24.118209838867188</v>
      </c>
      <c r="Z21" s="1">
        <v>10.343816757202148</v>
      </c>
      <c r="AA21" s="1">
        <v>88.518806457519531</v>
      </c>
      <c r="AB21" s="1">
        <v>19.534074783325195</v>
      </c>
      <c r="AC21" s="1">
        <v>-0.23764112591743469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1.1029716940487131</v>
      </c>
      <c r="AL21">
        <f>(U21-T21)/(1000-U21)*AK21</f>
        <v>2.576018573287895E-2</v>
      </c>
      <c r="AM21">
        <f>(P21+273.15)</f>
        <v>299.24975051879881</v>
      </c>
      <c r="AN21">
        <f>(O21+273.15)</f>
        <v>299.77048530578611</v>
      </c>
      <c r="AO21">
        <f>(Y21*AG21+Z21*AH21)*AI21</f>
        <v>3.8589134879653102</v>
      </c>
      <c r="AP21">
        <f>((AO21+0.00000010773*(AN21^4-AM21^4))-AL21*44100)/(L21*51.4+0.00000043092*AM21^3)</f>
        <v>-9.2645916331204567</v>
      </c>
      <c r="AQ21">
        <f>0.61365*EXP(17.502*J21/(240.97+J21))</f>
        <v>3.394226636969444</v>
      </c>
      <c r="AR21">
        <f>AQ21*1000/AA21</f>
        <v>38.344695017982922</v>
      </c>
      <c r="AS21">
        <f>(AR21-U21)</f>
        <v>15.275172160316906</v>
      </c>
      <c r="AT21">
        <f>IF(D21,P21,(O21+P21)/2)</f>
        <v>26.36011791229248</v>
      </c>
      <c r="AU21">
        <f>0.61365*EXP(17.502*AT21/(240.97+AT21))</f>
        <v>3.4468343676807578</v>
      </c>
      <c r="AV21">
        <f>IF(AS21&lt;&gt;0,(1000-(AR21+U21)/2)/AS21*AL21,0)</f>
        <v>1.6346241234640737</v>
      </c>
      <c r="AW21">
        <f>U21*AA21/1000</f>
        <v>2.0420866289050608</v>
      </c>
      <c r="AX21">
        <f>(AU21-AW21)</f>
        <v>1.404747738775697</v>
      </c>
      <c r="AY21">
        <f>1/(1.6/F21+1.37/N21)</f>
        <v>1.08098250937897</v>
      </c>
      <c r="AZ21">
        <f>G21*AA21*0.001</f>
        <v>34.359680905076985</v>
      </c>
      <c r="BA21">
        <f>G21/S21</f>
        <v>0.98501249040049887</v>
      </c>
      <c r="BB21">
        <f>(1-AL21*AA21/AQ21/F21)*100</f>
        <v>74.5966356551953</v>
      </c>
      <c r="BC21">
        <f>(S21-E21/(N21/1.35))</f>
        <v>395.23266649508543</v>
      </c>
      <c r="BD21">
        <f>E21*BB21/100/BC21</f>
        <v>-6.9660758604848652E-3</v>
      </c>
    </row>
    <row r="22" spans="1:56" x14ac:dyDescent="0.25">
      <c r="A22" s="1" t="s">
        <v>1</v>
      </c>
      <c r="B22" s="1" t="s">
        <v>8720</v>
      </c>
      <c r="K22" s="1">
        <f t="shared" si="0"/>
        <v>2.72</v>
      </c>
    </row>
    <row r="23" spans="1:56" x14ac:dyDescent="0.25">
      <c r="A23" s="1" t="s">
        <v>1</v>
      </c>
      <c r="B23" s="1" t="s">
        <v>8719</v>
      </c>
      <c r="K23" s="1">
        <f t="shared" si="0"/>
        <v>2.72</v>
      </c>
    </row>
    <row r="24" spans="1:56" x14ac:dyDescent="0.25">
      <c r="A24" s="1">
        <v>3</v>
      </c>
      <c r="B24" s="1" t="s">
        <v>8718</v>
      </c>
      <c r="C24" s="1">
        <v>783.00000471621752</v>
      </c>
      <c r="D24" s="1">
        <v>0</v>
      </c>
      <c r="E24">
        <f>(R24-S24*(1000-T24)/(1000-U24))*AK24</f>
        <v>-3.0689890647310261</v>
      </c>
      <c r="F24">
        <f>IF(AV24&lt;&gt;0,1/(1/AV24-1/N24),0)</f>
        <v>2.4989484477662534</v>
      </c>
      <c r="G24">
        <f>((AY24-AL24/2)*S24-E24)/(AY24+AL24/2)</f>
        <v>387.23205070754955</v>
      </c>
      <c r="H24">
        <f>AL24*1000</f>
        <v>25.238683950917462</v>
      </c>
      <c r="I24">
        <f>(AQ24-AW24)</f>
        <v>1.3729221775684826</v>
      </c>
      <c r="J24">
        <f>(P24+AP24*D24)</f>
        <v>26.002073287963867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26.546384811401367</v>
      </c>
      <c r="P24" s="1">
        <v>26.002073287963867</v>
      </c>
      <c r="Q24" s="1">
        <v>26.663402557373047</v>
      </c>
      <c r="R24" s="1">
        <v>399.97817993164063</v>
      </c>
      <c r="S24" s="1">
        <v>393.74935913085938</v>
      </c>
      <c r="T24" s="1">
        <v>0.24459712207317352</v>
      </c>
      <c r="U24" s="1">
        <v>22.614404678344727</v>
      </c>
      <c r="V24" s="1">
        <v>0.62127667665481567</v>
      </c>
      <c r="W24" s="1">
        <v>57.440589904785156</v>
      </c>
      <c r="X24" s="1">
        <v>299.94338989257813</v>
      </c>
      <c r="Y24" s="1">
        <v>50.974536895751953</v>
      </c>
      <c r="Z24" s="1">
        <v>8.9418830871582031</v>
      </c>
      <c r="AA24" s="1">
        <v>88.5166015625</v>
      </c>
      <c r="AB24" s="1">
        <v>19.38233757019043</v>
      </c>
      <c r="AC24" s="1">
        <v>-0.23299300670623779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1.1027330510756548</v>
      </c>
      <c r="AL24">
        <f>(U24-T24)/(1000-U24)*AK24</f>
        <v>2.5238683950917461E-2</v>
      </c>
      <c r="AM24">
        <f>(P24+273.15)</f>
        <v>299.15207328796384</v>
      </c>
      <c r="AN24">
        <f>(O24+273.15)</f>
        <v>299.69638481140134</v>
      </c>
      <c r="AO24">
        <f>(Y24*AG24+Z24*AH24)*AI24</f>
        <v>8.1559257210211626</v>
      </c>
      <c r="AP24">
        <f>((AO24+0.00000010773*(AN24^4-AM24^4))-AL24*44100)/(L24*51.4+0.00000043092*AM24^3)</f>
        <v>-9.0386763361265707</v>
      </c>
      <c r="AQ24">
        <f>0.61365*EXP(17.502*J24/(240.97+J24))</f>
        <v>3.3746724260546586</v>
      </c>
      <c r="AR24">
        <f>AQ24*1000/AA24</f>
        <v>38.124740065532926</v>
      </c>
      <c r="AS24">
        <f>(AR24-U24)</f>
        <v>15.510335387188199</v>
      </c>
      <c r="AT24">
        <f>IF(D24,P24,(O24+P24)/2)</f>
        <v>26.274229049682617</v>
      </c>
      <c r="AU24">
        <f>0.61365*EXP(17.502*AT24/(240.97+AT24))</f>
        <v>3.4294022091325922</v>
      </c>
      <c r="AV24">
        <f>IF(AS24&lt;&gt;0,(1000-(AR24+U24)/2)/AS24*AL24,0)</f>
        <v>1.5777992739158968</v>
      </c>
      <c r="AW24">
        <f>U24*AA24/1000</f>
        <v>2.001750248486176</v>
      </c>
      <c r="AX24">
        <f>(AU24-AW24)</f>
        <v>1.4276519606464162</v>
      </c>
      <c r="AY24">
        <f>1/(1.6/F24+1.37/N24)</f>
        <v>1.0413014056881595</v>
      </c>
      <c r="AZ24">
        <f>G24*AA24*0.001</f>
        <v>34.27646514470996</v>
      </c>
      <c r="BA24">
        <f>G24/S24</f>
        <v>0.98344807865161799</v>
      </c>
      <c r="BB24">
        <f>(1-AL24*AA24/AQ24/F24)*100</f>
        <v>73.508745982303154</v>
      </c>
      <c r="BC24">
        <f>(S24-E24/(N24/1.35))</f>
        <v>394.71730267512254</v>
      </c>
      <c r="BD24">
        <f>E24*BB24/100/BC24</f>
        <v>-5.7154205314242403E-3</v>
      </c>
    </row>
    <row r="25" spans="1:56" x14ac:dyDescent="0.25">
      <c r="A25" s="1" t="s">
        <v>1</v>
      </c>
      <c r="B25" s="1" t="s">
        <v>8717</v>
      </c>
      <c r="K25" s="1">
        <f t="shared" si="0"/>
        <v>2.72</v>
      </c>
    </row>
    <row r="26" spans="1:56" x14ac:dyDescent="0.25">
      <c r="A26" s="1" t="s">
        <v>1</v>
      </c>
      <c r="B26" s="1" t="s">
        <v>8716</v>
      </c>
      <c r="K26" s="1">
        <f t="shared" si="0"/>
        <v>2.72</v>
      </c>
    </row>
    <row r="27" spans="1:56" x14ac:dyDescent="0.25">
      <c r="A27" s="1">
        <v>4</v>
      </c>
      <c r="B27" s="1" t="s">
        <v>8715</v>
      </c>
      <c r="C27" s="1">
        <v>986.00000471621752</v>
      </c>
      <c r="D27" s="1">
        <v>0</v>
      </c>
      <c r="E27">
        <f>(R27-S27*(1000-T27)/(1000-U27))*AK27</f>
        <v>-2.6757970122575347</v>
      </c>
      <c r="F27">
        <f>IF(AV27&lt;&gt;0,1/(1/AV27-1/N27),0)</f>
        <v>2.7623295840501259</v>
      </c>
      <c r="G27">
        <f>((AY27-AL27/2)*S27-E27)/(AY27+AL27/2)</f>
        <v>386.84623112235806</v>
      </c>
      <c r="H27">
        <f>AL27*1000</f>
        <v>25.326230956264279</v>
      </c>
      <c r="I27">
        <f>(AQ27-AW27)</f>
        <v>1.2952005957112021</v>
      </c>
      <c r="J27">
        <f>(P27+AP27*D27)</f>
        <v>25.639799118041992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26.493898391723633</v>
      </c>
      <c r="P27" s="1">
        <v>25.639799118041992</v>
      </c>
      <c r="Q27" s="1">
        <v>26.616352081298828</v>
      </c>
      <c r="R27" s="1">
        <v>399.93020629882813</v>
      </c>
      <c r="S27" s="1">
        <v>393.3243408203125</v>
      </c>
      <c r="T27" s="1">
        <v>0.24112257361412048</v>
      </c>
      <c r="U27" s="1">
        <v>22.683488845825195</v>
      </c>
      <c r="V27" s="1">
        <v>0.6143302321434021</v>
      </c>
      <c r="W27" s="1">
        <v>57.792816162109375</v>
      </c>
      <c r="X27" s="1">
        <v>299.989501953125</v>
      </c>
      <c r="Y27" s="1">
        <v>99.911361694335938</v>
      </c>
      <c r="Z27" s="1">
        <v>10.129151344299316</v>
      </c>
      <c r="AA27" s="1">
        <v>88.513893127441406</v>
      </c>
      <c r="AB27" s="1">
        <v>19.405908584594727</v>
      </c>
      <c r="AC27" s="1">
        <v>-0.23463733494281769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1.1029025807100181</v>
      </c>
      <c r="AL27">
        <f>(U27-T27)/(1000-U27)*AK27</f>
        <v>2.5326230956264278E-2</v>
      </c>
      <c r="AM27">
        <f>(P27+273.15)</f>
        <v>298.78979911804197</v>
      </c>
      <c r="AN27">
        <f>(O27+273.15)</f>
        <v>299.64389839172361</v>
      </c>
      <c r="AO27">
        <f>(Y27*AG27+Z27*AH27)*AI27</f>
        <v>15.985817513782877</v>
      </c>
      <c r="AP27">
        <f>((AO27+0.00000010773*(AN27^4-AM27^4))-AL27*44100)/(L27*51.4+0.00000043092*AM27^3)</f>
        <v>-8.9797969743725616</v>
      </c>
      <c r="AQ27">
        <f>0.61365*EXP(17.502*J27/(240.97+J27))</f>
        <v>3.3030045031680828</v>
      </c>
      <c r="AR27">
        <f>AQ27*1000/AA27</f>
        <v>37.316226712708826</v>
      </c>
      <c r="AS27">
        <f>(AR27-U27)</f>
        <v>14.63273786688363</v>
      </c>
      <c r="AT27">
        <f>IF(D27,P27,(O27+P27)/2)</f>
        <v>26.066848754882813</v>
      </c>
      <c r="AU27">
        <f>0.61365*EXP(17.502*AT27/(240.97+AT27))</f>
        <v>3.3876289402489514</v>
      </c>
      <c r="AV27">
        <f>IF(AS27&lt;&gt;0,(1000-(AR27+U27)/2)/AS27*AL27,0)</f>
        <v>1.6788688386941943</v>
      </c>
      <c r="AW27">
        <f>U27*AA27/1000</f>
        <v>2.0078039074568808</v>
      </c>
      <c r="AX27">
        <f>(AU27-AW27)</f>
        <v>1.3798250327920707</v>
      </c>
      <c r="AY27">
        <f>1/(1.6/F27+1.37/N27)</f>
        <v>1.1119899737368553</v>
      </c>
      <c r="AZ27">
        <f>G27*AA27*0.001</f>
        <v>34.241265958317896</v>
      </c>
      <c r="BA27">
        <f>G27/S27</f>
        <v>0.98352985303568097</v>
      </c>
      <c r="BB27">
        <f>(1-AL27*AA27/AQ27/F27)*100</f>
        <v>75.430441904575957</v>
      </c>
      <c r="BC27">
        <f>(S27-E27/(N27/1.35))</f>
        <v>394.16827359072801</v>
      </c>
      <c r="BD27">
        <f>E27*BB27/100/BC27</f>
        <v>-5.1205681584383534E-3</v>
      </c>
    </row>
    <row r="28" spans="1:56" x14ac:dyDescent="0.25">
      <c r="A28" s="1" t="s">
        <v>1</v>
      </c>
      <c r="B28" s="1" t="s">
        <v>8714</v>
      </c>
      <c r="K28" s="1">
        <f t="shared" si="0"/>
        <v>2.72</v>
      </c>
    </row>
    <row r="29" spans="1:56" x14ac:dyDescent="0.25">
      <c r="A29" s="1" t="s">
        <v>1</v>
      </c>
      <c r="B29" s="1" t="s">
        <v>8713</v>
      </c>
      <c r="K29" s="1">
        <f t="shared" si="0"/>
        <v>2.72</v>
      </c>
    </row>
    <row r="30" spans="1:56" x14ac:dyDescent="0.25">
      <c r="A30" s="1">
        <v>5</v>
      </c>
      <c r="B30" s="1" t="s">
        <v>8712</v>
      </c>
      <c r="C30" s="1">
        <v>1189.0000047162175</v>
      </c>
      <c r="D30" s="1">
        <v>0</v>
      </c>
      <c r="E30">
        <f>(R30-S30*(1000-T30)/(1000-U30))*AK30</f>
        <v>-2.1200731145980485</v>
      </c>
      <c r="F30">
        <f>IF(AV30&lt;&gt;0,1/(1/AV30-1/N30),0)</f>
        <v>2.3752903673053405</v>
      </c>
      <c r="G30">
        <f>((AY30-AL30/2)*S30-E30)/(AY30+AL30/2)</f>
        <v>385.71912468033491</v>
      </c>
      <c r="H30">
        <f>AL30*1000</f>
        <v>24.769712835647194</v>
      </c>
      <c r="I30">
        <f>(AQ30-AW30)</f>
        <v>1.3920404163067095</v>
      </c>
      <c r="J30">
        <f>(P30+AP30*D30)</f>
        <v>25.913476943969727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26.480007171630859</v>
      </c>
      <c r="P30" s="1">
        <v>25.913476943969727</v>
      </c>
      <c r="Q30" s="1">
        <v>26.599035263061523</v>
      </c>
      <c r="R30" s="1">
        <v>400.10745239257813</v>
      </c>
      <c r="S30" s="1">
        <v>393.19818115234375</v>
      </c>
      <c r="T30" s="1">
        <v>0.23786494135856628</v>
      </c>
      <c r="U30" s="1">
        <v>22.200580596923828</v>
      </c>
      <c r="V30" s="1">
        <v>0.60650265216827393</v>
      </c>
      <c r="W30" s="1">
        <v>56.606536865234375</v>
      </c>
      <c r="X30" s="1">
        <v>299.95327758789063</v>
      </c>
      <c r="Y30" s="1">
        <v>149.66741943359375</v>
      </c>
      <c r="Z30" s="1">
        <v>10.206439971923828</v>
      </c>
      <c r="AA30" s="1">
        <v>88.510337829589844</v>
      </c>
      <c r="AB30" s="1">
        <v>19.35810661315918</v>
      </c>
      <c r="AC30" s="1">
        <v>-0.22303436696529388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1.1027694028966564</v>
      </c>
      <c r="AL30">
        <f>(U30-T30)/(1000-U30)*AK30</f>
        <v>2.4769712835647193E-2</v>
      </c>
      <c r="AM30">
        <f>(P30+273.15)</f>
        <v>299.0634769439697</v>
      </c>
      <c r="AN30">
        <f>(O30+273.15)</f>
        <v>299.63000717163084</v>
      </c>
      <c r="AO30">
        <f>(Y30*AG30+Z30*AH30)*AI30</f>
        <v>23.946786574122598</v>
      </c>
      <c r="AP30">
        <f>((AO30+0.00000010773*(AN30^4-AM30^4))-AL30*44100)/(L30*51.4+0.00000043092*AM30^3)</f>
        <v>-8.7372572717962953</v>
      </c>
      <c r="AQ30">
        <f>0.61365*EXP(17.502*J30/(240.97+J30))</f>
        <v>3.3570213049534749</v>
      </c>
      <c r="AR30">
        <f>AQ30*1000/AA30</f>
        <v>37.928013690522725</v>
      </c>
      <c r="AS30">
        <f>(AR30-U30)</f>
        <v>15.727433093598897</v>
      </c>
      <c r="AT30">
        <f>IF(D30,P30,(O30+P30)/2)</f>
        <v>26.196742057800293</v>
      </c>
      <c r="AU30">
        <f>0.61365*EXP(17.502*AT30/(240.97+AT30))</f>
        <v>3.4137414204313288</v>
      </c>
      <c r="AV30">
        <f>IF(AS30&lt;&gt;0,(1000-(AR30+U30)/2)/AS30*AL30,0)</f>
        <v>1.5275874127590372</v>
      </c>
      <c r="AW30">
        <f>U30*AA30/1000</f>
        <v>1.9649808886467655</v>
      </c>
      <c r="AX30">
        <f>(AU30-AW30)</f>
        <v>1.4487605317845633</v>
      </c>
      <c r="AY30">
        <f>1/(1.6/F30+1.37/N30)</f>
        <v>1.006371045287221</v>
      </c>
      <c r="AZ30">
        <f>G30*AA30*0.001</f>
        <v>34.140130032790125</v>
      </c>
      <c r="BA30">
        <f>G30/S30</f>
        <v>0.98097891386453007</v>
      </c>
      <c r="BB30">
        <f>(1-AL30*AA30/AQ30/F30)*100</f>
        <v>72.505605165481796</v>
      </c>
      <c r="BC30">
        <f>(S30-E30/(N30/1.35))</f>
        <v>393.86684143146437</v>
      </c>
      <c r="BD30">
        <f>E30*BB30/100/BC30</f>
        <v>-3.9027703781900421E-3</v>
      </c>
    </row>
    <row r="31" spans="1:56" x14ac:dyDescent="0.25">
      <c r="A31" s="1" t="s">
        <v>1</v>
      </c>
      <c r="B31" s="1" t="s">
        <v>8711</v>
      </c>
      <c r="K31" s="1">
        <f t="shared" si="0"/>
        <v>2.72</v>
      </c>
    </row>
    <row r="32" spans="1:56" x14ac:dyDescent="0.25">
      <c r="A32" s="1" t="s">
        <v>1</v>
      </c>
      <c r="B32" s="1" t="s">
        <v>1747</v>
      </c>
      <c r="K32" s="1">
        <f t="shared" si="0"/>
        <v>2.72</v>
      </c>
    </row>
    <row r="33" spans="1:56" x14ac:dyDescent="0.25">
      <c r="A33" s="1">
        <v>6</v>
      </c>
      <c r="B33" s="1" t="s">
        <v>8710</v>
      </c>
      <c r="C33" s="1">
        <v>1392.0000047162175</v>
      </c>
      <c r="D33" s="1">
        <v>0</v>
      </c>
      <c r="E33">
        <f>(R33-S33*(1000-T33)/(1000-U33))*AK33</f>
        <v>-1.393110196659435</v>
      </c>
      <c r="F33">
        <f>IF(AV33&lt;&gt;0,1/(1/AV33-1/N33),0)</f>
        <v>2.2395162460365632</v>
      </c>
      <c r="G33">
        <f>((AY33-AL33/2)*S33-E33)/(AY33+AL33/2)</f>
        <v>384.19699274288456</v>
      </c>
      <c r="H33">
        <f>AL33*1000</f>
        <v>24.427427664268716</v>
      </c>
      <c r="I33">
        <f>(AQ33-AW33)</f>
        <v>1.4265099569923856</v>
      </c>
      <c r="J33">
        <f>(P33+AP33*D33)</f>
        <v>25.95355224609375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26.488426208496094</v>
      </c>
      <c r="P33" s="1">
        <v>25.95355224609375</v>
      </c>
      <c r="Q33" s="1">
        <v>26.602731704711914</v>
      </c>
      <c r="R33" s="1">
        <v>400.00222778320313</v>
      </c>
      <c r="S33" s="1">
        <v>392.57040405273438</v>
      </c>
      <c r="T33" s="1">
        <v>0.23706236481666565</v>
      </c>
      <c r="U33" s="1">
        <v>21.900840759277344</v>
      </c>
      <c r="V33" s="1">
        <v>0.60416710376739502</v>
      </c>
      <c r="W33" s="1">
        <v>55.815555572509766</v>
      </c>
      <c r="X33" s="1">
        <v>299.98208618164063</v>
      </c>
      <c r="Y33" s="1">
        <v>301.35061645507813</v>
      </c>
      <c r="Z33" s="1">
        <v>10.430263519287109</v>
      </c>
      <c r="AA33" s="1">
        <v>88.511924743652344</v>
      </c>
      <c r="AB33" s="1">
        <v>19.24072265625</v>
      </c>
      <c r="AC33" s="1">
        <v>-0.21489180624485016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1.1028753168442667</v>
      </c>
      <c r="AL33">
        <f>(U33-T33)/(1000-U33)*AK33</f>
        <v>2.4427427664268715E-2</v>
      </c>
      <c r="AM33">
        <f>(P33+273.15)</f>
        <v>299.10355224609373</v>
      </c>
      <c r="AN33">
        <f>(O33+273.15)</f>
        <v>299.63842620849607</v>
      </c>
      <c r="AO33">
        <f>(Y33*AG33+Z33*AH33)*AI33</f>
        <v>48.216097555098713</v>
      </c>
      <c r="AP33">
        <f>((AO33+0.00000010773*(AN33^4-AM33^4))-AL33*44100)/(L33*51.4+0.00000043092*AM33^3)</f>
        <v>-8.4160336816958274</v>
      </c>
      <c r="AQ33">
        <f>0.61365*EXP(17.502*J33/(240.97+J33))</f>
        <v>3.3649955261002558</v>
      </c>
      <c r="AR33">
        <f>AQ33*1000/AA33</f>
        <v>38.017425740609909</v>
      </c>
      <c r="AS33">
        <f>(AR33-U33)</f>
        <v>16.116584981332565</v>
      </c>
      <c r="AT33">
        <f>IF(D33,P33,(O33+P33)/2)</f>
        <v>26.220989227294922</v>
      </c>
      <c r="AU33">
        <f>0.61365*EXP(17.502*AT33/(240.97+AT33))</f>
        <v>3.4186352544384619</v>
      </c>
      <c r="AV33">
        <f>IF(AS33&lt;&gt;0,(1000-(AR33+U33)/2)/AS33*AL33,0)</f>
        <v>1.4702620394685071</v>
      </c>
      <c r="AW33">
        <f>U33*AA33/1000</f>
        <v>1.9384855691078702</v>
      </c>
      <c r="AX33">
        <f>(AU33-AW33)</f>
        <v>1.4801496853305918</v>
      </c>
      <c r="AY33">
        <f>1/(1.6/F33+1.37/N33)</f>
        <v>0.96664360586382181</v>
      </c>
      <c r="AZ33">
        <f>G33*AA33*0.001</f>
        <v>34.006015308395739</v>
      </c>
      <c r="BA33">
        <f>G33/S33</f>
        <v>0.97867029398190442</v>
      </c>
      <c r="BB33">
        <f>(1-AL33*AA33/AQ33/F33)*100</f>
        <v>71.309321935499497</v>
      </c>
      <c r="BC33">
        <f>(S33-E33/(N33/1.35))</f>
        <v>393.00978392436707</v>
      </c>
      <c r="BD33">
        <f>E33*BB33/100/BC33</f>
        <v>-2.5277168042292944E-3</v>
      </c>
    </row>
    <row r="34" spans="1:56" x14ac:dyDescent="0.25">
      <c r="A34" s="1" t="s">
        <v>1</v>
      </c>
      <c r="B34" s="1" t="s">
        <v>8709</v>
      </c>
      <c r="K34" s="1">
        <f t="shared" si="0"/>
        <v>2.72</v>
      </c>
    </row>
    <row r="35" spans="1:56" x14ac:dyDescent="0.25">
      <c r="A35" s="1" t="s">
        <v>1</v>
      </c>
      <c r="B35" s="1" t="s">
        <v>8708</v>
      </c>
      <c r="K35" s="1">
        <f t="shared" si="0"/>
        <v>2.72</v>
      </c>
    </row>
    <row r="36" spans="1:56" x14ac:dyDescent="0.25">
      <c r="A36" s="1">
        <v>7</v>
      </c>
      <c r="B36" s="1" t="s">
        <v>8707</v>
      </c>
      <c r="C36" s="1">
        <v>1595.0000047162175</v>
      </c>
      <c r="D36" s="1">
        <v>0</v>
      </c>
      <c r="E36">
        <f>(R36-S36*(1000-T36)/(1000-U36))*AK36</f>
        <v>-0.89528348630389154</v>
      </c>
      <c r="F36">
        <f>IF(AV36&lt;&gt;0,1/(1/AV36-1/N36),0)</f>
        <v>2.2815541689907413</v>
      </c>
      <c r="G36">
        <f>((AY36-AL36/2)*S36-E36)/(AY36+AL36/2)</f>
        <v>383.56890647604013</v>
      </c>
      <c r="H36">
        <f>AL36*1000</f>
        <v>24.248987461828154</v>
      </c>
      <c r="I36">
        <f>(AQ36-AW36)</f>
        <v>1.3993469734240318</v>
      </c>
      <c r="J36">
        <f>(P36+AP36*D36)</f>
        <v>25.745264053344727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26.524772644042969</v>
      </c>
      <c r="P36" s="1">
        <v>25.745264053344727</v>
      </c>
      <c r="Q36" s="1">
        <v>26.627817153930664</v>
      </c>
      <c r="R36" s="1">
        <v>400.07363891601563</v>
      </c>
      <c r="S36" s="1">
        <v>392.2618408203125</v>
      </c>
      <c r="T36" s="1">
        <v>0.2365385890007019</v>
      </c>
      <c r="U36" s="1">
        <v>21.742477416992188</v>
      </c>
      <c r="V36" s="1">
        <v>0.60151523351669312</v>
      </c>
      <c r="W36" s="1">
        <v>55.290901184082031</v>
      </c>
      <c r="X36" s="1">
        <v>300.02490234375</v>
      </c>
      <c r="Y36" s="1">
        <v>500.12130737304688</v>
      </c>
      <c r="Z36" s="1">
        <v>10.280033111572266</v>
      </c>
      <c r="AA36" s="1">
        <v>88.507987976074219</v>
      </c>
      <c r="AB36" s="1">
        <v>19.269119262695313</v>
      </c>
      <c r="AC36" s="1">
        <v>-0.20836399495601654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1.1030327292049629</v>
      </c>
      <c r="AL36">
        <f>(U36-T36)/(1000-U36)*AK36</f>
        <v>2.4248987461828155E-2</v>
      </c>
      <c r="AM36">
        <f>(P36+273.15)</f>
        <v>298.8952640533447</v>
      </c>
      <c r="AN36">
        <f>(O36+273.15)</f>
        <v>299.67477264404295</v>
      </c>
      <c r="AO36">
        <f>(Y36*AG36+Z36*AH36)*AI36</f>
        <v>80.019407391114328</v>
      </c>
      <c r="AP36">
        <f>((AO36+0.00000010773*(AN36^4-AM36^4))-AL36*44100)/(L36*51.4+0.00000043092*AM36^3)</f>
        <v>-8.0679965304740726</v>
      </c>
      <c r="AQ36">
        <f>0.61365*EXP(17.502*J36/(240.97+J36))</f>
        <v>3.3237299032172416</v>
      </c>
      <c r="AR36">
        <f>AQ36*1000/AA36</f>
        <v>37.552880584244257</v>
      </c>
      <c r="AS36">
        <f>(AR36-U36)</f>
        <v>15.810403167252069</v>
      </c>
      <c r="AT36">
        <f>IF(D36,P36,(O36+P36)/2)</f>
        <v>26.135018348693848</v>
      </c>
      <c r="AU36">
        <f>0.61365*EXP(17.502*AT36/(240.97+AT36))</f>
        <v>3.4013112532300918</v>
      </c>
      <c r="AV36">
        <f>IF(AS36&lt;&gt;0,(1000-(AR36+U36)/2)/AS36*AL36,0)</f>
        <v>1.4882644684360382</v>
      </c>
      <c r="AW36">
        <f>U36*AA36/1000</f>
        <v>1.9243829297932098</v>
      </c>
      <c r="AX36">
        <f>(AU36-AW36)</f>
        <v>1.476928323436882</v>
      </c>
      <c r="AY36">
        <f>1/(1.6/F36+1.37/N36)</f>
        <v>0.97910224654452926</v>
      </c>
      <c r="AZ36">
        <f>G36*AA36*0.001</f>
        <v>33.948912162377297</v>
      </c>
      <c r="BA36">
        <f>G36/S36</f>
        <v>0.97783894980431085</v>
      </c>
      <c r="BB36">
        <f>(1-AL36*AA36/AQ36/F36)*100</f>
        <v>71.697840873186706</v>
      </c>
      <c r="BC36">
        <f>(S36-E36/(N36/1.35))</f>
        <v>392.54420867910096</v>
      </c>
      <c r="BD36">
        <f>E36*BB36/100/BC36</f>
        <v>-1.6352271035510939E-3</v>
      </c>
    </row>
    <row r="37" spans="1:56" x14ac:dyDescent="0.25">
      <c r="A37" s="1" t="s">
        <v>1</v>
      </c>
      <c r="B37" s="1" t="s">
        <v>8706</v>
      </c>
      <c r="K37" s="1">
        <f t="shared" si="0"/>
        <v>2.72</v>
      </c>
    </row>
    <row r="38" spans="1:56" x14ac:dyDescent="0.25">
      <c r="A38" s="1" t="s">
        <v>1</v>
      </c>
      <c r="B38" s="1" t="s">
        <v>475</v>
      </c>
      <c r="K38" s="1">
        <f t="shared" si="0"/>
        <v>2.72</v>
      </c>
    </row>
    <row r="39" spans="1:56" x14ac:dyDescent="0.25">
      <c r="A39" s="1">
        <v>8</v>
      </c>
      <c r="B39" s="1" t="s">
        <v>8705</v>
      </c>
      <c r="C39" s="1">
        <v>1798.0000047162175</v>
      </c>
      <c r="D39" s="1">
        <v>0</v>
      </c>
      <c r="E39">
        <f>(R39-S39*(1000-T39)/(1000-U39))*AK39</f>
        <v>-0.64288000417110014</v>
      </c>
      <c r="F39">
        <f>IF(AV39&lt;&gt;0,1/(1/AV39-1/N39),0)</f>
        <v>1.9638922031169961</v>
      </c>
      <c r="G39">
        <f>((AY39-AL39/2)*S39-E39)/(AY39+AL39/2)</f>
        <v>382.3287815619471</v>
      </c>
      <c r="H39">
        <f>AL39*1000</f>
        <v>23.665624190637466</v>
      </c>
      <c r="I39">
        <f>(AQ39-AW39)</f>
        <v>1.5096338478444671</v>
      </c>
      <c r="J39">
        <f>(P39+AP39*D39)</f>
        <v>26.076459884643555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26.591629028320313</v>
      </c>
      <c r="P39" s="1">
        <v>26.076459884643555</v>
      </c>
      <c r="Q39" s="1">
        <v>26.682855606079102</v>
      </c>
      <c r="R39" s="1">
        <v>399.82534790039063</v>
      </c>
      <c r="S39" s="1">
        <v>391.99658203125</v>
      </c>
      <c r="T39" s="1">
        <v>0.23670583963394165</v>
      </c>
      <c r="U39" s="1">
        <v>21.239519119262695</v>
      </c>
      <c r="V39" s="1">
        <v>0.59959101676940918</v>
      </c>
      <c r="W39" s="1">
        <v>53.801063537597656</v>
      </c>
      <c r="X39" s="1">
        <v>299.97552490234375</v>
      </c>
      <c r="Y39" s="1">
        <v>750.544189453125</v>
      </c>
      <c r="Z39" s="1">
        <v>10.307199478149414</v>
      </c>
      <c r="AA39" s="1">
        <v>88.510536193847656</v>
      </c>
      <c r="AB39" s="1">
        <v>19.197641372680664</v>
      </c>
      <c r="AC39" s="1">
        <v>-0.19294603168964386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1.1028511944939106</v>
      </c>
      <c r="AL39">
        <f>(U39-T39)/(1000-U39)*AK39</f>
        <v>2.3665624190637467E-2</v>
      </c>
      <c r="AM39">
        <f>(P39+273.15)</f>
        <v>299.22645988464353</v>
      </c>
      <c r="AN39">
        <f>(O39+273.15)</f>
        <v>299.74162902832029</v>
      </c>
      <c r="AO39">
        <f>(Y39*AG39+Z39*AH39)*AI39</f>
        <v>120.08706762834481</v>
      </c>
      <c r="AP39">
        <f>((AO39+0.00000010773*(AN39^4-AM39^4))-AL39*44100)/(L39*51.4+0.00000043092*AM39^3)</f>
        <v>-7.5491879611007739</v>
      </c>
      <c r="AQ39">
        <f>0.61365*EXP(17.502*J39/(240.97+J39))</f>
        <v>3.3895550735898872</v>
      </c>
      <c r="AR39">
        <f>AQ39*1000/AA39</f>
        <v>38.29549813331144</v>
      </c>
      <c r="AS39">
        <f>(AR39-U39)</f>
        <v>17.055979014048745</v>
      </c>
      <c r="AT39">
        <f>IF(D39,P39,(O39+P39)/2)</f>
        <v>26.334044456481934</v>
      </c>
      <c r="AU39">
        <f>0.61365*EXP(17.502*AT39/(240.97+AT39))</f>
        <v>3.4415342912194329</v>
      </c>
      <c r="AV39">
        <f>IF(AS39&lt;&gt;0,(1000-(AR39+U39)/2)/AS39*AL39,0)</f>
        <v>1.3462233683263476</v>
      </c>
      <c r="AW39">
        <f>U39*AA39/1000</f>
        <v>1.8799212257454201</v>
      </c>
      <c r="AX39">
        <f>(AU39-AW39)</f>
        <v>1.5616130654740128</v>
      </c>
      <c r="AY39">
        <f>1/(1.6/F39+1.37/N39)</f>
        <v>0.88123110845303076</v>
      </c>
      <c r="AZ39">
        <f>G39*AA39*0.001</f>
        <v>33.840125458388393</v>
      </c>
      <c r="BA39">
        <f>G39/S39</f>
        <v>0.97533702865671368</v>
      </c>
      <c r="BB39">
        <f>(1-AL39*AA39/AQ39/F39)*100</f>
        <v>68.533198922274281</v>
      </c>
      <c r="BC39">
        <f>(S39-E39/(N39/1.35))</f>
        <v>392.19934311532307</v>
      </c>
      <c r="BD39">
        <f>E39*BB39/100/BC39</f>
        <v>-1.1233732024904346E-3</v>
      </c>
    </row>
    <row r="40" spans="1:56" x14ac:dyDescent="0.25">
      <c r="A40" s="1" t="s">
        <v>1</v>
      </c>
      <c r="B40" s="1" t="s">
        <v>8704</v>
      </c>
      <c r="K40" s="1">
        <f t="shared" si="0"/>
        <v>2.72</v>
      </c>
    </row>
    <row r="41" spans="1:56" x14ac:dyDescent="0.25">
      <c r="A41" s="1" t="s">
        <v>1</v>
      </c>
      <c r="B41" s="1" t="s">
        <v>8703</v>
      </c>
      <c r="K41" s="1">
        <f t="shared" si="0"/>
        <v>2.72</v>
      </c>
    </row>
    <row r="42" spans="1:56" x14ac:dyDescent="0.25">
      <c r="A42" s="1">
        <v>9</v>
      </c>
      <c r="B42" s="1" t="s">
        <v>472</v>
      </c>
      <c r="C42" s="1">
        <v>2001.0000047162175</v>
      </c>
      <c r="D42" s="1">
        <v>0</v>
      </c>
      <c r="E42">
        <f>(R42-S42*(1000-T42)/(1000-U42))*AK42</f>
        <v>-0.32845398099523071</v>
      </c>
      <c r="F42">
        <f>IF(AV42&lt;&gt;0,1/(1/AV42-1/N42),0)</f>
        <v>1.7891011450418353</v>
      </c>
      <c r="G42">
        <f>((AY42-AL42/2)*S42-E42)/(AY42+AL42/2)</f>
        <v>381.80252839584085</v>
      </c>
      <c r="H42">
        <f>AL42*1000</f>
        <v>22.821627208408973</v>
      </c>
      <c r="I42">
        <f>(AQ42-AW42)</f>
        <v>1.5540066072749272</v>
      </c>
      <c r="J42">
        <f>(P42+AP42*D42)</f>
        <v>25.974418640136719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26.678821563720703</v>
      </c>
      <c r="P42" s="1">
        <v>25.974418640136719</v>
      </c>
      <c r="Q42" s="1">
        <v>26.751874923706055</v>
      </c>
      <c r="R42" s="1">
        <v>399.94534301757813</v>
      </c>
      <c r="S42" s="1">
        <v>392.12799072265625</v>
      </c>
      <c r="T42" s="1">
        <v>0.23752863705158234</v>
      </c>
      <c r="U42" s="1">
        <v>20.508394241333008</v>
      </c>
      <c r="V42" s="1">
        <v>0.59857332706451416</v>
      </c>
      <c r="W42" s="1">
        <v>51.681251525878906</v>
      </c>
      <c r="X42" s="1">
        <v>299.94659423828125</v>
      </c>
      <c r="Y42" s="1">
        <v>1000.0980224609375</v>
      </c>
      <c r="Z42" s="1">
        <v>10.182329177856445</v>
      </c>
      <c r="AA42" s="1">
        <v>88.507537841796875</v>
      </c>
      <c r="AB42" s="1">
        <v>19.132535934448242</v>
      </c>
      <c r="AC42" s="1">
        <v>-0.16246354579925537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1.1027448317583868</v>
      </c>
      <c r="AL42">
        <f>(U42-T42)/(1000-U42)*AK42</f>
        <v>2.2821627208408975E-2</v>
      </c>
      <c r="AM42">
        <f>(P42+273.15)</f>
        <v>299.1244186401367</v>
      </c>
      <c r="AN42">
        <f>(O42+273.15)</f>
        <v>299.82882156372068</v>
      </c>
      <c r="AO42">
        <f>(Y42*AG42+Z42*AH42)*AI42</f>
        <v>160.01568001712076</v>
      </c>
      <c r="AP42">
        <f>((AO42+0.00000010773*(AN42^4-AM42^4))-AL42*44100)/(L42*51.4+0.00000043092*AM42^3)</f>
        <v>-6.8971336764590321</v>
      </c>
      <c r="AQ42">
        <f>0.61365*EXP(17.502*J42/(240.97+J42))</f>
        <v>3.3691540866641976</v>
      </c>
      <c r="AR42">
        <f>AQ42*1000/AA42</f>
        <v>38.066295468374733</v>
      </c>
      <c r="AS42">
        <f>(AR42-U42)</f>
        <v>17.557901227041725</v>
      </c>
      <c r="AT42">
        <f>IF(D42,P42,(O42+P42)/2)</f>
        <v>26.326620101928711</v>
      </c>
      <c r="AU42">
        <f>0.61365*EXP(17.502*AT42/(240.97+AT42))</f>
        <v>3.4400264093961828</v>
      </c>
      <c r="AV42">
        <f>IF(AS42&lt;&gt;0,(1000-(AR42+U42)/2)/AS42*AL42,0)</f>
        <v>1.2617249667681329</v>
      </c>
      <c r="AW42">
        <f>U42*AA42/1000</f>
        <v>1.8151474793892703</v>
      </c>
      <c r="AX42">
        <f>(AU42-AW42)</f>
        <v>1.6248789300069124</v>
      </c>
      <c r="AY42">
        <f>1/(1.6/F42+1.37/N42)</f>
        <v>0.82347139974444028</v>
      </c>
      <c r="AZ42">
        <f>G42*AA42*0.001</f>
        <v>33.792401730088613</v>
      </c>
      <c r="BA42">
        <f>G42/S42</f>
        <v>0.97366813241822781</v>
      </c>
      <c r="BB42">
        <f>(1-AL42*AA42/AQ42/F42)*100</f>
        <v>66.490256852826462</v>
      </c>
      <c r="BC42">
        <f>(S42-E42/(N42/1.35))</f>
        <v>392.23158343797269</v>
      </c>
      <c r="BD42">
        <f>E42*BB42/100/BC42</f>
        <v>-5.5678814462833482E-4</v>
      </c>
    </row>
    <row r="43" spans="1:56" x14ac:dyDescent="0.25">
      <c r="A43" s="1" t="s">
        <v>1</v>
      </c>
      <c r="B43" s="1" t="s">
        <v>8702</v>
      </c>
      <c r="K43" s="1">
        <f t="shared" si="0"/>
        <v>2.72</v>
      </c>
    </row>
    <row r="44" spans="1:56" x14ac:dyDescent="0.25">
      <c r="A44" s="1" t="s">
        <v>1</v>
      </c>
      <c r="B44" s="1" t="s">
        <v>8701</v>
      </c>
      <c r="K44" s="1">
        <f t="shared" si="0"/>
        <v>2.72</v>
      </c>
    </row>
    <row r="45" spans="1:56" x14ac:dyDescent="0.25">
      <c r="A45" s="1">
        <v>10</v>
      </c>
      <c r="B45" s="1" t="s">
        <v>8700</v>
      </c>
      <c r="C45" s="1">
        <v>2203.5000047273934</v>
      </c>
      <c r="D45" s="1">
        <v>0</v>
      </c>
      <c r="E45">
        <f>(R45-S45*(1000-T45)/(1000-U45))*AK45</f>
        <v>-0.42055347635187629</v>
      </c>
      <c r="F45">
        <f>IF(AV45&lt;&gt;0,1/(1/AV45-1/N45),0)</f>
        <v>1.4167008509248595</v>
      </c>
      <c r="G45">
        <f>((AY45-AL45/2)*S45-E45)/(AY45+AL45/2)</f>
        <v>381.62039505113808</v>
      </c>
      <c r="H45">
        <f>AL45*1000</f>
        <v>21.179424450152105</v>
      </c>
      <c r="I45">
        <f>(AQ45-AW45)</f>
        <v>1.7104118707986404</v>
      </c>
      <c r="J45">
        <f>(P45+AP45*D45)</f>
        <v>26.121974945068359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26.783317565917969</v>
      </c>
      <c r="P45" s="1">
        <v>26.121974945068359</v>
      </c>
      <c r="Q45" s="1">
        <v>26.83740234375</v>
      </c>
      <c r="R45" s="1">
        <v>400.06295776367188</v>
      </c>
      <c r="S45" s="1">
        <v>392.89913940429688</v>
      </c>
      <c r="T45" s="1">
        <v>0.23851050436496735</v>
      </c>
      <c r="U45" s="1">
        <v>19.075942993164063</v>
      </c>
      <c r="V45" s="1">
        <v>0.5973319411277771</v>
      </c>
      <c r="W45" s="1">
        <v>47.7742919921875</v>
      </c>
      <c r="X45" s="1">
        <v>299.98306274414063</v>
      </c>
      <c r="Y45" s="1">
        <v>1250.42431640625</v>
      </c>
      <c r="Z45" s="1">
        <v>10.352700233459473</v>
      </c>
      <c r="AA45" s="1">
        <v>88.502975463867188</v>
      </c>
      <c r="AB45" s="1">
        <v>19.064960479736328</v>
      </c>
      <c r="AC45" s="1">
        <v>-0.12418077141046524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1.1028789071475755</v>
      </c>
      <c r="AL45">
        <f>(U45-T45)/(1000-U45)*AK45</f>
        <v>2.1179424450152105E-2</v>
      </c>
      <c r="AM45">
        <f>(P45+273.15)</f>
        <v>299.27197494506834</v>
      </c>
      <c r="AN45">
        <f>(O45+273.15)</f>
        <v>299.93331756591795</v>
      </c>
      <c r="AO45">
        <f>(Y45*AG45+Z45*AH45)*AI45</f>
        <v>200.06788615313417</v>
      </c>
      <c r="AP45">
        <f>((AO45+0.00000010773*(AN45^4-AM45^4))-AL45*44100)/(L45*51.4+0.00000043092*AM45^3)</f>
        <v>-5.9748997433627862</v>
      </c>
      <c r="AQ45">
        <f>0.61365*EXP(17.502*J45/(240.97+J45))</f>
        <v>3.3986895854727686</v>
      </c>
      <c r="AR45">
        <f>AQ45*1000/AA45</f>
        <v>38.401981036901297</v>
      </c>
      <c r="AS45">
        <f>(AR45-U45)</f>
        <v>19.326038043737235</v>
      </c>
      <c r="AT45">
        <f>IF(D45,P45,(O45+P45)/2)</f>
        <v>26.452646255493164</v>
      </c>
      <c r="AU45">
        <f>0.61365*EXP(17.502*AT45/(240.97+AT45))</f>
        <v>3.4657006200462885</v>
      </c>
      <c r="AV45">
        <f>IF(AS45&lt;&gt;0,(1000-(AR45+U45)/2)/AS45*AL45,0)</f>
        <v>1.0644059443960916</v>
      </c>
      <c r="AW45">
        <f>U45*AA45/1000</f>
        <v>1.6882777146741281</v>
      </c>
      <c r="AX45">
        <f>(AU45-AW45)</f>
        <v>1.7774229053721604</v>
      </c>
      <c r="AY45">
        <f>1/(1.6/F45+1.37/N45)</f>
        <v>0.68991593945046026</v>
      </c>
      <c r="AZ45">
        <f>G45*AA45*0.001</f>
        <v>33.774540459722182</v>
      </c>
      <c r="BA45">
        <f>G45/S45</f>
        <v>0.97129353764872239</v>
      </c>
      <c r="BB45">
        <f>(1-AL45*AA45/AQ45/F45)*100</f>
        <v>61.070182264046146</v>
      </c>
      <c r="BC45">
        <f>(S45-E45/(N45/1.35))</f>
        <v>393.03177983209451</v>
      </c>
      <c r="BD45">
        <f>E45*BB45/100/BC45</f>
        <v>-6.5346566793044966E-4</v>
      </c>
    </row>
    <row r="46" spans="1:56" x14ac:dyDescent="0.25">
      <c r="A46" s="1" t="s">
        <v>1</v>
      </c>
      <c r="B46" s="1" t="s">
        <v>8699</v>
      </c>
      <c r="K46" s="1">
        <f t="shared" si="0"/>
        <v>2.72</v>
      </c>
    </row>
    <row r="47" spans="1:56" x14ac:dyDescent="0.25">
      <c r="A47" s="1" t="s">
        <v>1</v>
      </c>
      <c r="B47" s="1" t="s">
        <v>8698</v>
      </c>
      <c r="K47" s="1">
        <f t="shared" si="0"/>
        <v>2.72</v>
      </c>
    </row>
    <row r="48" spans="1:56" x14ac:dyDescent="0.25">
      <c r="A48" s="1">
        <v>11</v>
      </c>
      <c r="B48" s="1" t="s">
        <v>8697</v>
      </c>
      <c r="C48" s="1">
        <v>2406.5000047273934</v>
      </c>
      <c r="D48" s="1">
        <v>0</v>
      </c>
      <c r="E48">
        <f>(R48-S48*(1000-T48)/(1000-U48))*AK48</f>
        <v>-0.74878621795795453</v>
      </c>
      <c r="F48">
        <f>IF(AV48&lt;&gt;0,1/(1/AV48-1/N48),0)</f>
        <v>1.103270108092975</v>
      </c>
      <c r="G48">
        <f>((AY48-AL48/2)*S48-E48)/(AY48+AL48/2)</f>
        <v>381.88376523488813</v>
      </c>
      <c r="H48">
        <f>AL48*1000</f>
        <v>19.344013516625896</v>
      </c>
      <c r="I48">
        <f>(AQ48-AW48)</f>
        <v>1.8966912731904886</v>
      </c>
      <c r="J48">
        <f>(P48+AP48*D48)</f>
        <v>26.34132194519043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26.902727127075195</v>
      </c>
      <c r="P48" s="1">
        <v>26.34132194519043</v>
      </c>
      <c r="Q48" s="1">
        <v>26.934873580932617</v>
      </c>
      <c r="R48" s="1">
        <v>400.0693359375</v>
      </c>
      <c r="S48" s="1">
        <v>393.84042358398438</v>
      </c>
      <c r="T48" s="1">
        <v>0.23883719742298126</v>
      </c>
      <c r="U48" s="1">
        <v>17.472116470336914</v>
      </c>
      <c r="V48" s="1">
        <v>0.59396004676818848</v>
      </c>
      <c r="W48" s="1">
        <v>43.451103210449219</v>
      </c>
      <c r="X48" s="1">
        <v>299.9801025390625</v>
      </c>
      <c r="Y48" s="1">
        <v>1600.8048095703125</v>
      </c>
      <c r="Z48" s="1">
        <v>4.8253693580627441</v>
      </c>
      <c r="AA48" s="1">
        <v>88.502250671386719</v>
      </c>
      <c r="AB48" s="1">
        <v>19.069988250732422</v>
      </c>
      <c r="AC48" s="1">
        <v>-8.6428903043270111E-2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1.1028680240406707</v>
      </c>
      <c r="AL48">
        <f>(U48-T48)/(1000-U48)*AK48</f>
        <v>1.9344013516625895E-2</v>
      </c>
      <c r="AM48">
        <f>(P48+273.15)</f>
        <v>299.49132194519041</v>
      </c>
      <c r="AN48">
        <f>(O48+273.15)</f>
        <v>300.05272712707517</v>
      </c>
      <c r="AO48">
        <f>(Y48*AG48+Z48*AH48)*AI48</f>
        <v>256.12876380632588</v>
      </c>
      <c r="AP48">
        <f>((AO48+0.00000010773*(AN48^4-AM48^4))-AL48*44100)/(L48*51.4+0.00000043092*AM48^3)</f>
        <v>-4.8562415226661617</v>
      </c>
      <c r="AQ48">
        <f>0.61365*EXP(17.502*J48/(240.97+J48))</f>
        <v>3.4430129048079108</v>
      </c>
      <c r="AR48">
        <f>AQ48*1000/AA48</f>
        <v>38.90311126201739</v>
      </c>
      <c r="AS48">
        <f>(AR48-U48)</f>
        <v>21.430994791680476</v>
      </c>
      <c r="AT48">
        <f>IF(D48,P48,(O48+P48)/2)</f>
        <v>26.622024536132813</v>
      </c>
      <c r="AU48">
        <f>0.61365*EXP(17.502*AT48/(240.97+AT48))</f>
        <v>3.5004700474017034</v>
      </c>
      <c r="AV48">
        <f>IF(AS48&lt;&gt;0,(1000-(AR48+U48)/2)/AS48*AL48,0)</f>
        <v>0.87717589014089159</v>
      </c>
      <c r="AW48">
        <f>U48*AA48/1000</f>
        <v>1.5463216316174222</v>
      </c>
      <c r="AX48">
        <f>(AU48-AW48)</f>
        <v>1.9541484157842812</v>
      </c>
      <c r="AY48">
        <f>1/(1.6/F48+1.37/N48)</f>
        <v>0.56487550130555575</v>
      </c>
      <c r="AZ48">
        <f>G48*AA48*0.001</f>
        <v>33.797572718151066</v>
      </c>
      <c r="BA48">
        <f>G48/S48</f>
        <v>0.96964085545031276</v>
      </c>
      <c r="BB48">
        <f>(1-AL48*AA48/AQ48/F48)*100</f>
        <v>54.930742827815251</v>
      </c>
      <c r="BC48">
        <f>(S48-E48/(N48/1.35))</f>
        <v>394.07658694932019</v>
      </c>
      <c r="BD48">
        <f>E48*BB48/100/BC48</f>
        <v>-1.0437408497183942E-3</v>
      </c>
    </row>
    <row r="49" spans="1:56" x14ac:dyDescent="0.25">
      <c r="A49" s="1" t="s">
        <v>1</v>
      </c>
      <c r="B49" s="1" t="s">
        <v>8696</v>
      </c>
      <c r="K49" s="1">
        <f t="shared" si="0"/>
        <v>2.72</v>
      </c>
    </row>
    <row r="50" spans="1:56" x14ac:dyDescent="0.25">
      <c r="A50" s="1" t="s">
        <v>1</v>
      </c>
      <c r="B50" s="1" t="s">
        <v>8695</v>
      </c>
      <c r="K50" s="1">
        <f t="shared" si="0"/>
        <v>2.72</v>
      </c>
    </row>
    <row r="51" spans="1:56" x14ac:dyDescent="0.25">
      <c r="A51" s="1">
        <v>12</v>
      </c>
      <c r="B51" s="1" t="s">
        <v>8694</v>
      </c>
      <c r="C51" s="1">
        <v>2609.5000047273934</v>
      </c>
      <c r="D51" s="1">
        <v>0</v>
      </c>
      <c r="E51">
        <f>(R51-S51*(1000-T51)/(1000-U51))*AK51</f>
        <v>-0.98665844933050428</v>
      </c>
      <c r="F51">
        <f>IF(AV51&lt;&gt;0,1/(1/AV51-1/N51),0)</f>
        <v>0.82557875155418248</v>
      </c>
      <c r="G51">
        <f>((AY51-AL51/2)*S51-E51)/(AY51+AL51/2)</f>
        <v>381.80574791646552</v>
      </c>
      <c r="H51">
        <f>AL51*1000</f>
        <v>17.24988746584367</v>
      </c>
      <c r="I51">
        <f>(AQ51-AW51)</f>
        <v>2.1445751653596474</v>
      </c>
      <c r="J51">
        <f>(P51+AP51*D51)</f>
        <v>26.756187438964844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27.081079483032227</v>
      </c>
      <c r="P51" s="1">
        <v>26.756187438964844</v>
      </c>
      <c r="Q51" s="1">
        <v>27.084440231323242</v>
      </c>
      <c r="R51" s="1">
        <v>399.97979736328125</v>
      </c>
      <c r="S51" s="1">
        <v>394.70101928710938</v>
      </c>
      <c r="T51" s="1">
        <v>0.23843085765838623</v>
      </c>
      <c r="U51" s="1">
        <v>15.634577751159668</v>
      </c>
      <c r="V51" s="1">
        <v>0.58675169944763184</v>
      </c>
      <c r="W51" s="1">
        <v>38.474948883056641</v>
      </c>
      <c r="X51" s="1">
        <v>299.98495483398438</v>
      </c>
      <c r="Y51" s="1">
        <v>2001.022705078125</v>
      </c>
      <c r="Z51" s="1">
        <v>4.0326037406921387</v>
      </c>
      <c r="AA51" s="1">
        <v>88.499427795410156</v>
      </c>
      <c r="AB51" s="1">
        <v>19.085105895996094</v>
      </c>
      <c r="AC51" s="1">
        <v>-4.8474669456481934E-2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1.1028858633602365</v>
      </c>
      <c r="AL51">
        <f>(U51-T51)/(1000-U51)*AK51</f>
        <v>1.7249887465843671E-2</v>
      </c>
      <c r="AM51">
        <f>(P51+273.15)</f>
        <v>299.90618743896482</v>
      </c>
      <c r="AN51">
        <f>(O51+273.15)</f>
        <v>300.2310794830322</v>
      </c>
      <c r="AO51">
        <f>(Y51*AG51+Z51*AH51)*AI51</f>
        <v>320.16362565628515</v>
      </c>
      <c r="AP51">
        <f>((AO51+0.00000010773*(AN51^4-AM51^4))-AL51*44100)/(L51*51.4+0.00000043092*AM51^3)</f>
        <v>-3.5910367239029908</v>
      </c>
      <c r="AQ51">
        <f>0.61365*EXP(17.502*J51/(240.97+J51))</f>
        <v>3.5282263501601285</v>
      </c>
      <c r="AR51">
        <f>AQ51*1000/AA51</f>
        <v>39.867222173645658</v>
      </c>
      <c r="AS51">
        <f>(AR51-U51)</f>
        <v>24.23264442248599</v>
      </c>
      <c r="AT51">
        <f>IF(D51,P51,(O51+P51)/2)</f>
        <v>26.918633460998535</v>
      </c>
      <c r="AU51">
        <f>0.61365*EXP(17.502*AT51/(240.97+AT51))</f>
        <v>3.562091030097847</v>
      </c>
      <c r="AV51">
        <f>IF(AS51&lt;&gt;0,(1000-(AR51+U51)/2)/AS51*AL51,0)</f>
        <v>0.6920906885776773</v>
      </c>
      <c r="AW51">
        <f>U51*AA51/1000</f>
        <v>1.3836511848004811</v>
      </c>
      <c r="AX51">
        <f>(AU51-AW51)</f>
        <v>2.1784398452973659</v>
      </c>
      <c r="AY51">
        <f>1/(1.6/F51+1.37/N51)</f>
        <v>0.44284982935944622</v>
      </c>
      <c r="AZ51">
        <f>G51*AA51*0.001</f>
        <v>33.789590219605806</v>
      </c>
      <c r="BA51">
        <f>G51/S51</f>
        <v>0.96732901426519069</v>
      </c>
      <c r="BB51">
        <f>(1-AL51*AA51/AQ51/F51)*100</f>
        <v>47.59028680779619</v>
      </c>
      <c r="BC51">
        <f>(S51-E51/(N51/1.35))</f>
        <v>395.01220634456666</v>
      </c>
      <c r="BD51">
        <f>E51*BB51/100/BC51</f>
        <v>-1.1887065217426542E-3</v>
      </c>
    </row>
    <row r="52" spans="1:56" x14ac:dyDescent="0.25">
      <c r="A52" s="1" t="s">
        <v>1</v>
      </c>
      <c r="B52" s="1" t="s">
        <v>8693</v>
      </c>
      <c r="K52" s="2">
        <v>3.98</v>
      </c>
    </row>
    <row r="53" spans="1:56" x14ac:dyDescent="0.25">
      <c r="A53" s="1" t="s">
        <v>1</v>
      </c>
      <c r="B53" s="1" t="s">
        <v>8692</v>
      </c>
      <c r="K53" s="2">
        <v>3.98</v>
      </c>
    </row>
    <row r="54" spans="1:56" x14ac:dyDescent="0.25">
      <c r="A54" s="1" t="s">
        <v>1</v>
      </c>
      <c r="B54" s="1" t="s">
        <v>8691</v>
      </c>
    </row>
    <row r="55" spans="1:56" x14ac:dyDescent="0.25">
      <c r="A55" s="1" t="s">
        <v>1</v>
      </c>
      <c r="B55" s="1" t="s">
        <v>8690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D5FA-DB89-4AE9-9D80-91EE040BE32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12767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12766</v>
      </c>
    </row>
    <row r="12" spans="1:56" x14ac:dyDescent="0.25">
      <c r="A12" s="1" t="s">
        <v>1</v>
      </c>
      <c r="B12" s="1" t="s">
        <v>12765</v>
      </c>
    </row>
    <row r="13" spans="1:56" x14ac:dyDescent="0.25">
      <c r="A13" s="1" t="s">
        <v>1</v>
      </c>
      <c r="B13" s="1" t="s">
        <v>12764</v>
      </c>
    </row>
    <row r="14" spans="1:56" x14ac:dyDescent="0.25">
      <c r="A14" s="1" t="s">
        <v>1</v>
      </c>
      <c r="B14" s="1" t="s">
        <v>12763</v>
      </c>
    </row>
    <row r="15" spans="1:56" x14ac:dyDescent="0.25">
      <c r="A15" s="1" t="s">
        <v>1</v>
      </c>
      <c r="B15" s="1" t="s">
        <v>12762</v>
      </c>
    </row>
    <row r="16" spans="1:56" x14ac:dyDescent="0.25">
      <c r="A16" s="1" t="s">
        <v>1</v>
      </c>
      <c r="B16" s="1" t="s">
        <v>12761</v>
      </c>
    </row>
    <row r="17" spans="1:56" x14ac:dyDescent="0.25">
      <c r="A17" s="1" t="s">
        <v>1</v>
      </c>
      <c r="B17" s="1" t="s">
        <v>12760</v>
      </c>
    </row>
    <row r="18" spans="1:56" x14ac:dyDescent="0.25">
      <c r="A18" s="1">
        <v>1</v>
      </c>
      <c r="B18" s="1" t="s">
        <v>12759</v>
      </c>
      <c r="C18" s="1">
        <v>365.50000249221921</v>
      </c>
      <c r="D18" s="1">
        <v>0</v>
      </c>
      <c r="E18">
        <f>(R18-S18*(1000-T18)/(1000-U18))*AK18</f>
        <v>-1.8352803339810968</v>
      </c>
      <c r="F18">
        <f>IF(AV18&lt;&gt;0,1/(1/AV18-1/N18),0)</f>
        <v>2.879383676803442</v>
      </c>
      <c r="G18">
        <f>((AY18-AL18/2)*S18-E18)/(AY18+AL18/2)</f>
        <v>385.00704509948201</v>
      </c>
      <c r="H18">
        <f>AL18*1000</f>
        <v>26.358179164554013</v>
      </c>
      <c r="I18">
        <f>(AQ18-AW18)</f>
        <v>1.3133213875294785</v>
      </c>
      <c r="J18">
        <f>(P18+AP18*D18)</f>
        <v>25.970552444458008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26.831533432006836</v>
      </c>
      <c r="P18" s="1">
        <v>25.970552444458008</v>
      </c>
      <c r="Q18" s="1">
        <v>26.967365264892578</v>
      </c>
      <c r="R18" s="1">
        <v>400.06845092773438</v>
      </c>
      <c r="S18" s="1">
        <v>392.37191772460938</v>
      </c>
      <c r="T18" s="1">
        <v>-6.7623250186443329E-2</v>
      </c>
      <c r="U18" s="1">
        <v>23.225727081298828</v>
      </c>
      <c r="V18" s="1">
        <v>-0.16883806884288788</v>
      </c>
      <c r="W18" s="1">
        <v>57.988735198974609</v>
      </c>
      <c r="X18" s="1">
        <v>300.63986206054688</v>
      </c>
      <c r="Y18" s="1">
        <v>-8.132084459066391E-2</v>
      </c>
      <c r="Z18" s="1">
        <v>7.9419360160827637</v>
      </c>
      <c r="AA18" s="1">
        <v>88.482131958007813</v>
      </c>
      <c r="AB18" s="1">
        <v>13.399418830871582</v>
      </c>
      <c r="AC18" s="1">
        <v>0.1131666973233223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1.1052936105167162</v>
      </c>
      <c r="AL18">
        <f>(U18-T18)/(1000-U18)*AK18</f>
        <v>2.6358179164554012E-2</v>
      </c>
      <c r="AM18">
        <f>(P18+273.15)</f>
        <v>299.12055244445799</v>
      </c>
      <c r="AN18">
        <f>(O18+273.15)</f>
        <v>299.98153343200681</v>
      </c>
      <c r="AO18">
        <f>(Y18*AG18+Z18*AH18)*AI18</f>
        <v>-1.3011334843680222E-2</v>
      </c>
      <c r="AP18">
        <f>((AO18+0.00000010773*(AN18^4-AM18^4))-AL18*44100)/(L18*51.4+0.00000043092*AM18^3)</f>
        <v>-9.4821247930004162</v>
      </c>
      <c r="AQ18">
        <f>0.61365*EXP(17.502*J18/(240.97+J18))</f>
        <v>3.3683832359576371</v>
      </c>
      <c r="AR18">
        <f>AQ18*1000/AA18</f>
        <v>38.068513511363143</v>
      </c>
      <c r="AS18">
        <f>(AR18-U18)</f>
        <v>14.842786430064315</v>
      </c>
      <c r="AT18">
        <f>IF(D18,P18,(O18+P18)/2)</f>
        <v>26.401042938232422</v>
      </c>
      <c r="AU18">
        <f>0.61365*EXP(17.502*AT18/(240.97+AT18))</f>
        <v>3.455167767964749</v>
      </c>
      <c r="AV18">
        <f>IF(AS18&lt;&gt;0,(1000-(AR18+U18)/2)/AS18*AL18,0)</f>
        <v>1.721400290793982</v>
      </c>
      <c r="AW18">
        <f>U18*AA18/1000</f>
        <v>2.0550618484281586</v>
      </c>
      <c r="AX18">
        <f>(AU18-AW18)</f>
        <v>1.4001059195365904</v>
      </c>
      <c r="AY18">
        <f>1/(1.6/F18+1.37/N18)</f>
        <v>1.1418889483251295</v>
      </c>
      <c r="AZ18">
        <f>G18*AA18*0.001</f>
        <v>34.066244169255036</v>
      </c>
      <c r="BA18">
        <f>G18/S18</f>
        <v>0.98122986816223556</v>
      </c>
      <c r="BB18">
        <f>(1-AL18*AA18/AQ18/F18)*100</f>
        <v>75.953606570307556</v>
      </c>
      <c r="BC18">
        <f>(S18-E18/(N18/1.35))</f>
        <v>392.95075580898225</v>
      </c>
      <c r="BD18">
        <f>E18*BB18/100/BC18</f>
        <v>-3.5474205959075676E-3</v>
      </c>
    </row>
    <row r="19" spans="1:56" x14ac:dyDescent="0.25">
      <c r="A19" s="1" t="s">
        <v>1</v>
      </c>
      <c r="B19" s="1" t="s">
        <v>12758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12757</v>
      </c>
      <c r="K20" s="1">
        <f t="shared" si="0"/>
        <v>2.72</v>
      </c>
    </row>
    <row r="21" spans="1:56" x14ac:dyDescent="0.25">
      <c r="A21" s="1">
        <v>2</v>
      </c>
      <c r="B21" s="1" t="s">
        <v>12756</v>
      </c>
      <c r="C21" s="1">
        <v>569.50000249221921</v>
      </c>
      <c r="D21" s="1">
        <v>0</v>
      </c>
      <c r="E21">
        <f>(R21-S21*(1000-T21)/(1000-U21))*AK21</f>
        <v>-1.5136399788330595</v>
      </c>
      <c r="F21">
        <f>IF(AV21&lt;&gt;0,1/(1/AV21-1/N21),0)</f>
        <v>2.7658929539627741</v>
      </c>
      <c r="G21">
        <f>((AY21-AL21/2)*S21-E21)/(AY21+AL21/2)</f>
        <v>384.62951651924192</v>
      </c>
      <c r="H21">
        <f>AL21*1000</f>
        <v>25.817087220412766</v>
      </c>
      <c r="I21">
        <f>(AQ21-AW21)</f>
        <v>1.3184053703333394</v>
      </c>
      <c r="J21">
        <f>(P21+AP21*D21)</f>
        <v>25.788173675537109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26.782478332519531</v>
      </c>
      <c r="P21" s="1">
        <v>25.788173675537109</v>
      </c>
      <c r="Q21" s="1">
        <v>26.961322784423828</v>
      </c>
      <c r="R21" s="1">
        <v>400.07427978515625</v>
      </c>
      <c r="S21" s="1">
        <v>392.28073120117188</v>
      </c>
      <c r="T21" s="1">
        <v>-6.5650984644889832E-2</v>
      </c>
      <c r="U21" s="1">
        <v>22.761049270629883</v>
      </c>
      <c r="V21" s="1">
        <v>-0.16437463462352753</v>
      </c>
      <c r="W21" s="1">
        <v>56.988319396972656</v>
      </c>
      <c r="X21" s="1">
        <v>300.63101196289063</v>
      </c>
      <c r="Y21" s="1">
        <v>26.219503402709961</v>
      </c>
      <c r="Z21" s="1">
        <v>7.9311914443969727</v>
      </c>
      <c r="AA21" s="1">
        <v>88.475242614746094</v>
      </c>
      <c r="AB21" s="1">
        <v>13.32403564453125</v>
      </c>
      <c r="AC21" s="1">
        <v>0.11367872357368469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1.10526107339298</v>
      </c>
      <c r="AL21">
        <f>(U21-T21)/(1000-U21)*AK21</f>
        <v>2.5817087220412767E-2</v>
      </c>
      <c r="AM21">
        <f>(P21+273.15)</f>
        <v>298.93817367553709</v>
      </c>
      <c r="AN21">
        <f>(O21+273.15)</f>
        <v>299.93247833251951</v>
      </c>
      <c r="AO21">
        <f>(Y21*AG21+Z21*AH21)*AI21</f>
        <v>4.1951204506653426</v>
      </c>
      <c r="AP21">
        <f>((AO21+0.00000010773*(AN21^4-AM21^4))-AL21*44100)/(L21*51.4+0.00000043092*AM21^3)</f>
        <v>-9.2401720329463508</v>
      </c>
      <c r="AQ21">
        <f>0.61365*EXP(17.502*J21/(240.97+J21))</f>
        <v>3.3321947267185079</v>
      </c>
      <c r="AR21">
        <f>AQ21*1000/AA21</f>
        <v>37.66245367902652</v>
      </c>
      <c r="AS21">
        <f>(AR21-U21)</f>
        <v>14.901404408396637</v>
      </c>
      <c r="AT21">
        <f>IF(D21,P21,(O21+P21)/2)</f>
        <v>26.28532600402832</v>
      </c>
      <c r="AU21">
        <f>0.61365*EXP(17.502*AT21/(240.97+AT21))</f>
        <v>3.431650127173913</v>
      </c>
      <c r="AV21">
        <f>IF(AS21&lt;&gt;0,(1000-(AR21+U21)/2)/AS21*AL21,0)</f>
        <v>1.6801844384142606</v>
      </c>
      <c r="AW21">
        <f>U21*AA21/1000</f>
        <v>2.0137893563851685</v>
      </c>
      <c r="AX21">
        <f>(AU21-AW21)</f>
        <v>1.4178607707887445</v>
      </c>
      <c r="AY21">
        <f>1/(1.6/F21+1.37/N21)</f>
        <v>1.1129134639487366</v>
      </c>
      <c r="AZ21">
        <f>G21*AA21*0.001</f>
        <v>34.030189790832416</v>
      </c>
      <c r="BA21">
        <f>G21/S21</f>
        <v>0.98049556332144638</v>
      </c>
      <c r="BB21">
        <f>(1-AL21*AA21/AQ21/F21)*100</f>
        <v>75.216464348761093</v>
      </c>
      <c r="BC21">
        <f>(S21-E21/(N21/1.35))</f>
        <v>392.75812555317111</v>
      </c>
      <c r="BD21">
        <f>E21*BB21/100/BC21</f>
        <v>-2.8987470938864981E-3</v>
      </c>
    </row>
    <row r="22" spans="1:56" x14ac:dyDescent="0.25">
      <c r="A22" s="1" t="s">
        <v>1</v>
      </c>
      <c r="B22" s="1" t="s">
        <v>12755</v>
      </c>
      <c r="K22" s="1">
        <f t="shared" si="0"/>
        <v>2.72</v>
      </c>
    </row>
    <row r="23" spans="1:56" x14ac:dyDescent="0.25">
      <c r="A23" s="1" t="s">
        <v>1</v>
      </c>
      <c r="B23" s="1" t="s">
        <v>12754</v>
      </c>
      <c r="K23" s="1">
        <f t="shared" si="0"/>
        <v>2.72</v>
      </c>
    </row>
    <row r="24" spans="1:56" x14ac:dyDescent="0.25">
      <c r="A24" s="1">
        <v>3</v>
      </c>
      <c r="B24" s="1" t="s">
        <v>12753</v>
      </c>
      <c r="C24" s="1">
        <v>773.50000249221921</v>
      </c>
      <c r="D24" s="1">
        <v>0</v>
      </c>
      <c r="E24">
        <f>(R24-S24*(1000-T24)/(1000-U24))*AK24</f>
        <v>-1.0331698013756068</v>
      </c>
      <c r="F24">
        <f>IF(AV24&lt;&gt;0,1/(1/AV24-1/N24),0)</f>
        <v>2.6863516476348615</v>
      </c>
      <c r="G24">
        <f>((AY24-AL24/2)*S24-E24)/(AY24+AL24/2)</f>
        <v>384.07044325750405</v>
      </c>
      <c r="H24">
        <f>AL24*1000</f>
        <v>25.385735071910297</v>
      </c>
      <c r="I24">
        <f>(AQ24-AW24)</f>
        <v>1.3200319499693169</v>
      </c>
      <c r="J24">
        <f>(P24+AP24*D24)</f>
        <v>25.628314971923828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26.701444625854492</v>
      </c>
      <c r="P24" s="1">
        <v>25.628314971923828</v>
      </c>
      <c r="Q24" s="1">
        <v>26.903312683105469</v>
      </c>
      <c r="R24" s="1">
        <v>400.2183837890625</v>
      </c>
      <c r="S24" s="1">
        <v>392.14596557617188</v>
      </c>
      <c r="T24" s="1">
        <v>-6.4879618585109711E-2</v>
      </c>
      <c r="U24" s="1">
        <v>22.389926910400391</v>
      </c>
      <c r="V24" s="1">
        <v>-0.16320070624351501</v>
      </c>
      <c r="W24" s="1">
        <v>56.320487976074219</v>
      </c>
      <c r="X24" s="1">
        <v>300.61801147460938</v>
      </c>
      <c r="Y24" s="1">
        <v>48.861320495605469</v>
      </c>
      <c r="Z24" s="1">
        <v>7.972205638885498</v>
      </c>
      <c r="AA24" s="1">
        <v>88.464897155761719</v>
      </c>
      <c r="AB24" s="1">
        <v>13.270184516906738</v>
      </c>
      <c r="AC24" s="1">
        <v>0.11312483251094818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1.1052132774801813</v>
      </c>
      <c r="AL24">
        <f>(U24-T24)/(1000-U24)*AK24</f>
        <v>2.5385735071910297E-2</v>
      </c>
      <c r="AM24">
        <f>(P24+273.15)</f>
        <v>298.77831497192381</v>
      </c>
      <c r="AN24">
        <f>(O24+273.15)</f>
        <v>299.85144462585447</v>
      </c>
      <c r="AO24">
        <f>(Y24*AG24+Z24*AH24)*AI24</f>
        <v>7.8178111045551759</v>
      </c>
      <c r="AP24">
        <f>((AO24+0.00000010773*(AN24^4-AM24^4))-AL24*44100)/(L24*51.4+0.00000043092*AM24^3)</f>
        <v>-9.0478091777732743</v>
      </c>
      <c r="AQ24">
        <f>0.61365*EXP(17.502*J24/(240.97+J24))</f>
        <v>3.3007545314229092</v>
      </c>
      <c r="AR24">
        <f>AQ24*1000/AA24</f>
        <v>37.311460675879289</v>
      </c>
      <c r="AS24">
        <f>(AR24-U24)</f>
        <v>14.921533765478898</v>
      </c>
      <c r="AT24">
        <f>IF(D24,P24,(O24+P24)/2)</f>
        <v>26.16487979888916</v>
      </c>
      <c r="AU24">
        <f>0.61365*EXP(17.502*AT24/(240.97+AT24))</f>
        <v>3.4073199267583809</v>
      </c>
      <c r="AV24">
        <f>IF(AS24&lt;&gt;0,(1000-(AR24+U24)/2)/AS24*AL24,0)</f>
        <v>1.6504974391132581</v>
      </c>
      <c r="AW24">
        <f>U24*AA24/1000</f>
        <v>1.9807225814535923</v>
      </c>
      <c r="AX24">
        <f>(AU24-AW24)</f>
        <v>1.4265973453047887</v>
      </c>
      <c r="AY24">
        <f>1/(1.6/F24+1.37/N24)</f>
        <v>1.0920955830681209</v>
      </c>
      <c r="AZ24">
        <f>G24*AA24*0.001</f>
        <v>33.97675226334291</v>
      </c>
      <c r="BA24">
        <f>G24/S24</f>
        <v>0.97940684584934434</v>
      </c>
      <c r="BB24">
        <f>(1-AL24*AA24/AQ24/F24)*100</f>
        <v>74.672948684198076</v>
      </c>
      <c r="BC24">
        <f>(S24-E24/(N24/1.35))</f>
        <v>392.47182207753963</v>
      </c>
      <c r="BD24">
        <f>E24*BB24/100/BC24</f>
        <v>-1.9657420283523313E-3</v>
      </c>
    </row>
    <row r="25" spans="1:56" x14ac:dyDescent="0.25">
      <c r="A25" s="1" t="s">
        <v>1</v>
      </c>
      <c r="B25" s="1" t="s">
        <v>12752</v>
      </c>
      <c r="K25" s="1">
        <f t="shared" si="0"/>
        <v>2.72</v>
      </c>
    </row>
    <row r="26" spans="1:56" x14ac:dyDescent="0.25">
      <c r="A26" s="1" t="s">
        <v>1</v>
      </c>
      <c r="B26" s="1" t="s">
        <v>1637</v>
      </c>
      <c r="K26" s="1">
        <f t="shared" si="0"/>
        <v>2.72</v>
      </c>
    </row>
    <row r="27" spans="1:56" x14ac:dyDescent="0.25">
      <c r="A27" s="1">
        <v>4</v>
      </c>
      <c r="B27" s="1" t="s">
        <v>12751</v>
      </c>
      <c r="C27" s="1">
        <v>977.50000249221921</v>
      </c>
      <c r="D27" s="1">
        <v>0</v>
      </c>
      <c r="E27">
        <f>(R27-S27*(1000-T27)/(1000-U27))*AK27</f>
        <v>-1.0646518647291512</v>
      </c>
      <c r="F27">
        <f>IF(AV27&lt;&gt;0,1/(1/AV27-1/N27),0)</f>
        <v>2.6600107453743607</v>
      </c>
      <c r="G27">
        <f>((AY27-AL27/2)*S27-E27)/(AY27+AL27/2)</f>
        <v>384.1177481037322</v>
      </c>
      <c r="H27">
        <f>AL27*1000</f>
        <v>25.236368096195147</v>
      </c>
      <c r="I27">
        <f>(AQ27-AW27)</f>
        <v>1.3203577579086965</v>
      </c>
      <c r="J27">
        <f>(P27+AP27*D27)</f>
        <v>25.571746826171875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26.638507843017578</v>
      </c>
      <c r="P27" s="1">
        <v>25.571746826171875</v>
      </c>
      <c r="Q27" s="1">
        <v>26.8419189453125</v>
      </c>
      <c r="R27" s="1">
        <v>400.15521240234375</v>
      </c>
      <c r="S27" s="1">
        <v>392.16360473632813</v>
      </c>
      <c r="T27" s="1">
        <v>-6.4121253788471222E-2</v>
      </c>
      <c r="U27" s="1">
        <v>22.262231826782227</v>
      </c>
      <c r="V27" s="1">
        <v>-0.16188423335552216</v>
      </c>
      <c r="W27" s="1">
        <v>56.204521179199219</v>
      </c>
      <c r="X27" s="1">
        <v>300.60787963867188</v>
      </c>
      <c r="Y27" s="1">
        <v>100.45177459716797</v>
      </c>
      <c r="Z27" s="1">
        <v>7.9132132530212402</v>
      </c>
      <c r="AA27" s="1">
        <v>88.460739135742188</v>
      </c>
      <c r="AB27" s="1">
        <v>13.267918586730957</v>
      </c>
      <c r="AC27" s="1">
        <v>0.11792019009590149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1.1051760280833522</v>
      </c>
      <c r="AL27">
        <f>(U27-T27)/(1000-U27)*AK27</f>
        <v>2.5236368096195148E-2</v>
      </c>
      <c r="AM27">
        <f>(P27+273.15)</f>
        <v>298.72174682617185</v>
      </c>
      <c r="AN27">
        <f>(O27+273.15)</f>
        <v>299.78850784301756</v>
      </c>
      <c r="AO27">
        <f>(Y27*AG27+Z27*AH27)*AI27</f>
        <v>16.072283576303334</v>
      </c>
      <c r="AP27">
        <f>((AO27+0.00000010773*(AN27^4-AM27^4))-AL27*44100)/(L27*51.4+0.00000043092*AM27^3)</f>
        <v>-8.926800667744148</v>
      </c>
      <c r="AQ27">
        <f>0.61365*EXP(17.502*J27/(240.97+J27))</f>
        <v>3.2896912401170963</v>
      </c>
      <c r="AR27">
        <f>AQ27*1000/AA27</f>
        <v>37.18815004551449</v>
      </c>
      <c r="AS27">
        <f>(AR27-U27)</f>
        <v>14.925918218732264</v>
      </c>
      <c r="AT27">
        <f>IF(D27,P27,(O27+P27)/2)</f>
        <v>26.105127334594727</v>
      </c>
      <c r="AU27">
        <f>0.61365*EXP(17.502*AT27/(240.97+AT27))</f>
        <v>3.3953059006071959</v>
      </c>
      <c r="AV27">
        <f>IF(AS27&lt;&gt;0,(1000-(AR27+U27)/2)/AS27*AL27,0)</f>
        <v>1.6405163070818813</v>
      </c>
      <c r="AW27">
        <f>U27*AA27/1000</f>
        <v>1.9693334822083999</v>
      </c>
      <c r="AX27">
        <f>(AU27-AW27)</f>
        <v>1.4259724183987961</v>
      </c>
      <c r="AY27">
        <f>1/(1.6/F27+1.37/N27)</f>
        <v>1.0851062251274701</v>
      </c>
      <c r="AZ27">
        <f>G27*AA27*0.001</f>
        <v>33.979339912412982</v>
      </c>
      <c r="BA27">
        <f>G27/S27</f>
        <v>0.97948341830954566</v>
      </c>
      <c r="BB27">
        <f>(1-AL27*AA27/AQ27/F27)*100</f>
        <v>74.488330044859723</v>
      </c>
      <c r="BC27">
        <f>(S27-E27/(N27/1.35))</f>
        <v>392.49939052038161</v>
      </c>
      <c r="BD27">
        <f>E27*BB27/100/BC27</f>
        <v>-2.0204907675825364E-3</v>
      </c>
    </row>
    <row r="28" spans="1:56" x14ac:dyDescent="0.25">
      <c r="A28" s="1" t="s">
        <v>1</v>
      </c>
      <c r="B28" s="1" t="s">
        <v>12750</v>
      </c>
      <c r="K28" s="1">
        <f t="shared" si="0"/>
        <v>2.72</v>
      </c>
    </row>
    <row r="29" spans="1:56" x14ac:dyDescent="0.25">
      <c r="A29" s="1" t="s">
        <v>1</v>
      </c>
      <c r="B29" s="1" t="s">
        <v>12749</v>
      </c>
      <c r="K29" s="1">
        <f t="shared" si="0"/>
        <v>2.72</v>
      </c>
    </row>
    <row r="30" spans="1:56" x14ac:dyDescent="0.25">
      <c r="A30" s="1">
        <v>5</v>
      </c>
      <c r="B30" s="1" t="s">
        <v>1633</v>
      </c>
      <c r="C30" s="1">
        <v>1181.5000024922192</v>
      </c>
      <c r="D30" s="1">
        <v>0</v>
      </c>
      <c r="E30">
        <f>(R30-S30*(1000-T30)/(1000-U30))*AK30</f>
        <v>-1.0963605108899708</v>
      </c>
      <c r="F30">
        <f>IF(AV30&lt;&gt;0,1/(1/AV30-1/N30),0)</f>
        <v>2.4056273150201122</v>
      </c>
      <c r="G30">
        <f>((AY30-AL30/2)*S30-E30)/(AY30+AL30/2)</f>
        <v>383.29296691477816</v>
      </c>
      <c r="H30">
        <f>AL30*1000</f>
        <v>25.13932667014268</v>
      </c>
      <c r="I30">
        <f>(AQ30-AW30)</f>
        <v>1.4004633782070697</v>
      </c>
      <c r="J30">
        <f>(P30+AP30*D30)</f>
        <v>25.940143585205078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26.585178375244141</v>
      </c>
      <c r="P30" s="1">
        <v>25.940143585205078</v>
      </c>
      <c r="Q30" s="1">
        <v>26.785964965820313</v>
      </c>
      <c r="R30" s="1">
        <v>399.73086547851563</v>
      </c>
      <c r="S30" s="1">
        <v>391.81121826171875</v>
      </c>
      <c r="T30" s="1">
        <v>-6.1352673918008804E-2</v>
      </c>
      <c r="U30" s="1">
        <v>22.178747177124023</v>
      </c>
      <c r="V30" s="1">
        <v>-0.15537503361701965</v>
      </c>
      <c r="W30" s="1">
        <v>56.167457580566406</v>
      </c>
      <c r="X30" s="1">
        <v>300.63897705078125</v>
      </c>
      <c r="Y30" s="1">
        <v>150.3875732421875</v>
      </c>
      <c r="Z30" s="1">
        <v>7.9636836051940918</v>
      </c>
      <c r="AA30" s="1">
        <v>88.456855773925781</v>
      </c>
      <c r="AB30" s="1">
        <v>13.33664608001709</v>
      </c>
      <c r="AC30" s="1">
        <v>0.11322324723005295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1.1052903568043426</v>
      </c>
      <c r="AL30">
        <f>(U30-T30)/(1000-U30)*AK30</f>
        <v>2.5139326670142681E-2</v>
      </c>
      <c r="AM30">
        <f>(P30+273.15)</f>
        <v>299.09014358520506</v>
      </c>
      <c r="AN30">
        <f>(O30+273.15)</f>
        <v>299.73517837524412</v>
      </c>
      <c r="AO30">
        <f>(Y30*AG30+Z30*AH30)*AI30</f>
        <v>24.062011180922127</v>
      </c>
      <c r="AP30">
        <f>((AO30+0.00000010773*(AN30^4-AM30^4))-AL30*44100)/(L30*51.4+0.00000043092*AM30^3)</f>
        <v>-8.8626987883999568</v>
      </c>
      <c r="AQ30">
        <f>0.61365*EXP(17.502*J30/(240.97+J30))</f>
        <v>3.362325618500293</v>
      </c>
      <c r="AR30">
        <f>AQ30*1000/AA30</f>
        <v>38.010910393351303</v>
      </c>
      <c r="AS30">
        <f>(AR30-U30)</f>
        <v>15.832163216227279</v>
      </c>
      <c r="AT30">
        <f>IF(D30,P30,(O30+P30)/2)</f>
        <v>26.262660980224609</v>
      </c>
      <c r="AU30">
        <f>0.61365*EXP(17.502*AT30/(240.97+AT30))</f>
        <v>3.4270602260087508</v>
      </c>
      <c r="AV30">
        <f>IF(AS30&lt;&gt;0,(1000-(AR30+U30)/2)/AS30*AL30,0)</f>
        <v>1.5400777900797098</v>
      </c>
      <c r="AW30">
        <f>U30*AA30/1000</f>
        <v>1.9618622402932233</v>
      </c>
      <c r="AX30">
        <f>(AU30-AW30)</f>
        <v>1.4651979857155275</v>
      </c>
      <c r="AY30">
        <f>1/(1.6/F30+1.37/N30)</f>
        <v>1.015048487561818</v>
      </c>
      <c r="AZ30">
        <f>G30*AA30*0.001</f>
        <v>33.904890693540644</v>
      </c>
      <c r="BA30">
        <f>G30/S30</f>
        <v>0.97825929695241487</v>
      </c>
      <c r="BB30">
        <f>(1-AL30*AA30/AQ30/F30)*100</f>
        <v>72.507323391530548</v>
      </c>
      <c r="BC30">
        <f>(S30-E30/(N30/1.35))</f>
        <v>392.15700479152315</v>
      </c>
      <c r="BD30">
        <f>E30*BB30/100/BC30</f>
        <v>-2.0271005017254021E-3</v>
      </c>
    </row>
    <row r="31" spans="1:56" x14ac:dyDescent="0.25">
      <c r="A31" s="1" t="s">
        <v>1</v>
      </c>
      <c r="B31" s="1" t="s">
        <v>12748</v>
      </c>
      <c r="K31" s="1">
        <f t="shared" si="0"/>
        <v>2.72</v>
      </c>
    </row>
    <row r="32" spans="1:56" x14ac:dyDescent="0.25">
      <c r="A32" s="1" t="s">
        <v>1</v>
      </c>
      <c r="B32" s="1" t="s">
        <v>12747</v>
      </c>
      <c r="K32" s="1">
        <f t="shared" si="0"/>
        <v>2.72</v>
      </c>
    </row>
    <row r="33" spans="1:56" x14ac:dyDescent="0.25">
      <c r="A33" s="1">
        <v>6</v>
      </c>
      <c r="B33" s="1" t="s">
        <v>12746</v>
      </c>
      <c r="C33" s="1">
        <v>1385.5000024922192</v>
      </c>
      <c r="D33" s="1">
        <v>0</v>
      </c>
      <c r="E33">
        <f>(R33-S33*(1000-T33)/(1000-U33))*AK33</f>
        <v>-0.94986261841706054</v>
      </c>
      <c r="F33">
        <f>IF(AV33&lt;&gt;0,1/(1/AV33-1/N33),0)</f>
        <v>2.4661945739001379</v>
      </c>
      <c r="G33">
        <f>((AY33-AL33/2)*S33-E33)/(AY33+AL33/2)</f>
        <v>383.28092488672416</v>
      </c>
      <c r="H33">
        <f>AL33*1000</f>
        <v>25.332014587983149</v>
      </c>
      <c r="I33">
        <f>(AQ33-AW33)</f>
        <v>1.3888534575966378</v>
      </c>
      <c r="J33">
        <f>(P33+AP33*D33)</f>
        <v>25.956958770751953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26.565034866333008</v>
      </c>
      <c r="P33" s="1">
        <v>25.956958770751953</v>
      </c>
      <c r="Q33" s="1">
        <v>26.756813049316406</v>
      </c>
      <c r="R33" s="1">
        <v>399.99530029296875</v>
      </c>
      <c r="S33" s="1">
        <v>391.87283325195313</v>
      </c>
      <c r="T33" s="1">
        <v>-6.0251116752624512E-2</v>
      </c>
      <c r="U33" s="1">
        <v>22.347980499267578</v>
      </c>
      <c r="V33" s="1">
        <v>-0.1527656763792038</v>
      </c>
      <c r="W33" s="1">
        <v>56.662921905517578</v>
      </c>
      <c r="X33" s="1">
        <v>300.61825561523438</v>
      </c>
      <c r="Y33" s="1">
        <v>301.26034545898438</v>
      </c>
      <c r="Z33" s="1">
        <v>7.9264826774597168</v>
      </c>
      <c r="AA33" s="1">
        <v>88.456344604492188</v>
      </c>
      <c r="AB33" s="1">
        <v>13.297499656677246</v>
      </c>
      <c r="AC33" s="1">
        <v>0.11518333107233047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1.1052141750560085</v>
      </c>
      <c r="AL33">
        <f>(U33-T33)/(1000-U33)*AK33</f>
        <v>2.5332014587983148E-2</v>
      </c>
      <c r="AM33">
        <f>(P33+273.15)</f>
        <v>299.10695877075193</v>
      </c>
      <c r="AN33">
        <f>(O33+273.15)</f>
        <v>299.71503486633299</v>
      </c>
      <c r="AO33">
        <f>(Y33*AG33+Z33*AH33)*AI33</f>
        <v>48.201654196046547</v>
      </c>
      <c r="AP33">
        <f>((AO33+0.00000010773*(AN33^4-AM33^4))-AL33*44100)/(L33*51.4+0.00000043092*AM33^3)</f>
        <v>-8.7373720480304407</v>
      </c>
      <c r="AQ33">
        <f>0.61365*EXP(17.502*J33/(240.97+J33))</f>
        <v>3.365674121854322</v>
      </c>
      <c r="AR33">
        <f>AQ33*1000/AA33</f>
        <v>38.048984919091929</v>
      </c>
      <c r="AS33">
        <f>(AR33-U33)</f>
        <v>15.701004419824351</v>
      </c>
      <c r="AT33">
        <f>IF(D33,P33,(O33+P33)/2)</f>
        <v>26.26099681854248</v>
      </c>
      <c r="AU33">
        <f>0.61365*EXP(17.502*AT33/(240.97+AT33))</f>
        <v>3.4267234274668361</v>
      </c>
      <c r="AV33">
        <f>IF(AS33&lt;&gt;0,(1000-(AR33+U33)/2)/AS33*AL33,0)</f>
        <v>1.5646786362559397</v>
      </c>
      <c r="AW33">
        <f>U33*AA33/1000</f>
        <v>1.9768206642576842</v>
      </c>
      <c r="AX33">
        <f>(AU33-AW33)</f>
        <v>1.4499027632091519</v>
      </c>
      <c r="AY33">
        <f>1/(1.6/F33+1.37/N33)</f>
        <v>1.0321619085256648</v>
      </c>
      <c r="AZ33">
        <f>G33*AA33*0.001</f>
        <v>33.903629572108557</v>
      </c>
      <c r="BA33">
        <f>G33/S33</f>
        <v>0.97807475375639319</v>
      </c>
      <c r="BB33">
        <f>(1-AL33*AA33/AQ33/F33)*100</f>
        <v>73.004006398891335</v>
      </c>
      <c r="BC33">
        <f>(S33-E33/(N33/1.35))</f>
        <v>392.17241509145839</v>
      </c>
      <c r="BD33">
        <f>E33*BB33/100/BC33</f>
        <v>-1.7681961811825833E-3</v>
      </c>
    </row>
    <row r="34" spans="1:56" x14ac:dyDescent="0.25">
      <c r="A34" s="1" t="s">
        <v>1</v>
      </c>
      <c r="B34" s="1" t="s">
        <v>12745</v>
      </c>
      <c r="K34" s="1">
        <f t="shared" si="0"/>
        <v>2.72</v>
      </c>
    </row>
    <row r="35" spans="1:56" x14ac:dyDescent="0.25">
      <c r="A35" s="1" t="s">
        <v>1</v>
      </c>
      <c r="B35" s="1" t="s">
        <v>12744</v>
      </c>
      <c r="K35" s="1">
        <f t="shared" si="0"/>
        <v>2.72</v>
      </c>
    </row>
    <row r="36" spans="1:56" x14ac:dyDescent="0.25">
      <c r="A36" s="1">
        <v>7</v>
      </c>
      <c r="B36" s="1" t="s">
        <v>12743</v>
      </c>
      <c r="C36" s="1">
        <v>1589.5000024922192</v>
      </c>
      <c r="D36" s="1">
        <v>0</v>
      </c>
      <c r="E36">
        <f>(R36-S36*(1000-T36)/(1000-U36))*AK36</f>
        <v>-1.0180428379770698</v>
      </c>
      <c r="F36">
        <f>IF(AV36&lt;&gt;0,1/(1/AV36-1/N36),0)</f>
        <v>2.6124021198439622</v>
      </c>
      <c r="G36">
        <f>((AY36-AL36/2)*S36-E36)/(AY36+AL36/2)</f>
        <v>383.4260303303173</v>
      </c>
      <c r="H36">
        <f>AL36*1000</f>
        <v>25.809931925749908</v>
      </c>
      <c r="I36">
        <f>(AQ36-AW36)</f>
        <v>1.3642911768225758</v>
      </c>
      <c r="J36">
        <f>(P36+AP36*D36)</f>
        <v>26.017257690429688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26.58428955078125</v>
      </c>
      <c r="P36" s="1">
        <v>26.017257690429688</v>
      </c>
      <c r="Q36" s="1">
        <v>26.761869430541992</v>
      </c>
      <c r="R36" s="1">
        <v>400.03485107421875</v>
      </c>
      <c r="S36" s="1">
        <v>391.8060302734375</v>
      </c>
      <c r="T36" s="1">
        <v>-5.7885106652975082E-2</v>
      </c>
      <c r="U36" s="1">
        <v>22.76380729675293</v>
      </c>
      <c r="V36" s="1">
        <v>-0.14658656716346741</v>
      </c>
      <c r="W36" s="1">
        <v>57.646404266357422</v>
      </c>
      <c r="X36" s="1">
        <v>300.61279296875</v>
      </c>
      <c r="Y36" s="1">
        <v>499.92941284179688</v>
      </c>
      <c r="Z36" s="1">
        <v>7.8540787696838379</v>
      </c>
      <c r="AA36" s="1">
        <v>88.44805908203125</v>
      </c>
      <c r="AB36" s="1">
        <v>13.288474082946777</v>
      </c>
      <c r="AC36" s="1">
        <v>0.11210820823907852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1.1051940917968748</v>
      </c>
      <c r="AL36">
        <f>(U36-T36)/(1000-U36)*AK36</f>
        <v>2.5809931925749909E-2</v>
      </c>
      <c r="AM36">
        <f>(P36+273.15)</f>
        <v>299.16725769042966</v>
      </c>
      <c r="AN36">
        <f>(O36+273.15)</f>
        <v>299.73428955078123</v>
      </c>
      <c r="AO36">
        <f>(Y36*AG36+Z36*AH36)*AI36</f>
        <v>79.988704266800596</v>
      </c>
      <c r="AP36">
        <f>((AO36+0.00000010773*(AN36^4-AM36^4))-AL36*44100)/(L36*51.4+0.00000043092*AM36^3)</f>
        <v>-8.6526308039174253</v>
      </c>
      <c r="AQ36">
        <f>0.61365*EXP(17.502*J36/(240.97+J36))</f>
        <v>3.3777057495377529</v>
      </c>
      <c r="AR36">
        <f>AQ36*1000/AA36</f>
        <v>38.188579654473777</v>
      </c>
      <c r="AS36">
        <f>(AR36-U36)</f>
        <v>15.424772357720848</v>
      </c>
      <c r="AT36">
        <f>IF(D36,P36,(O36+P36)/2)</f>
        <v>26.300773620605469</v>
      </c>
      <c r="AU36">
        <f>0.61365*EXP(17.502*AT36/(240.97+AT36))</f>
        <v>3.4347815042894196</v>
      </c>
      <c r="AV36">
        <f>IF(AS36&lt;&gt;0,(1000-(AR36+U36)/2)/AS36*AL36,0)</f>
        <v>1.622282836107007</v>
      </c>
      <c r="AW36">
        <f>U36*AA36/1000</f>
        <v>2.0134145727151771</v>
      </c>
      <c r="AX36">
        <f>(AU36-AW36)</f>
        <v>1.4213669315742425</v>
      </c>
      <c r="AY36">
        <f>1/(1.6/F36+1.37/N36)</f>
        <v>1.0723509043483306</v>
      </c>
      <c r="AZ36">
        <f>G36*AA36*0.001</f>
        <v>33.913288184244607</v>
      </c>
      <c r="BA36">
        <f>G36/S36</f>
        <v>0.97861186583250936</v>
      </c>
      <c r="BB36">
        <f>(1-AL36*AA36/AQ36/F36)*100</f>
        <v>74.128993468946391</v>
      </c>
      <c r="BC36">
        <f>(S36-E36/(N36/1.35))</f>
        <v>392.12711580747464</v>
      </c>
      <c r="BD36">
        <f>E36*BB36/100/BC36</f>
        <v>-1.9245415031324221E-3</v>
      </c>
    </row>
    <row r="37" spans="1:56" x14ac:dyDescent="0.25">
      <c r="A37" s="1" t="s">
        <v>1</v>
      </c>
      <c r="B37" s="1" t="s">
        <v>12742</v>
      </c>
      <c r="K37" s="1">
        <f t="shared" si="0"/>
        <v>2.72</v>
      </c>
    </row>
    <row r="38" spans="1:56" x14ac:dyDescent="0.25">
      <c r="A38" s="1" t="s">
        <v>1</v>
      </c>
      <c r="B38" s="1" t="s">
        <v>12741</v>
      </c>
      <c r="K38" s="1">
        <f t="shared" si="0"/>
        <v>2.72</v>
      </c>
    </row>
    <row r="39" spans="1:56" x14ac:dyDescent="0.25">
      <c r="A39" s="1">
        <v>8</v>
      </c>
      <c r="B39" s="1" t="s">
        <v>12740</v>
      </c>
      <c r="C39" s="1">
        <v>1793.5000024922192</v>
      </c>
      <c r="D39" s="1">
        <v>0</v>
      </c>
      <c r="E39">
        <f>(R39-S39*(1000-T39)/(1000-U39))*AK39</f>
        <v>-1.2327459849408509</v>
      </c>
      <c r="F39">
        <f>IF(AV39&lt;&gt;0,1/(1/AV39-1/N39),0)</f>
        <v>2.8226092115669834</v>
      </c>
      <c r="G39">
        <f>((AY39-AL39/2)*S39-E39)/(AY39+AL39/2)</f>
        <v>383.78639872220418</v>
      </c>
      <c r="H39">
        <f>AL39*1000</f>
        <v>26.460293585414739</v>
      </c>
      <c r="I39">
        <f>(AQ39-AW39)</f>
        <v>1.3333682991923439</v>
      </c>
      <c r="J39">
        <f>(P39+AP39*D39)</f>
        <v>26.111248016357422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26.636222839355469</v>
      </c>
      <c r="P39" s="1">
        <v>26.111248016357422</v>
      </c>
      <c r="Q39" s="1">
        <v>26.799575805664063</v>
      </c>
      <c r="R39" s="1">
        <v>400.05844116210938</v>
      </c>
      <c r="S39" s="1">
        <v>391.79376220703125</v>
      </c>
      <c r="T39" s="1">
        <v>-5.5140558630228043E-2</v>
      </c>
      <c r="U39" s="1">
        <v>23.32771110534668</v>
      </c>
      <c r="V39" s="1">
        <v>-0.13920146226882935</v>
      </c>
      <c r="W39" s="1">
        <v>58.890438079833984</v>
      </c>
      <c r="X39" s="1">
        <v>300.61798095703125</v>
      </c>
      <c r="Y39" s="1">
        <v>748.75616455078125</v>
      </c>
      <c r="Z39" s="1">
        <v>7.8611335754394531</v>
      </c>
      <c r="AA39" s="1">
        <v>88.442733764648438</v>
      </c>
      <c r="AB39" s="1">
        <v>13.360139846801758</v>
      </c>
      <c r="AC39" s="1">
        <v>0.10565364360809326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1.1052131652832029</v>
      </c>
      <c r="AL39">
        <f>(U39-T39)/(1000-U39)*AK39</f>
        <v>2.646029358541474E-2</v>
      </c>
      <c r="AM39">
        <f>(P39+273.15)</f>
        <v>299.2612480163574</v>
      </c>
      <c r="AN39">
        <f>(O39+273.15)</f>
        <v>299.78622283935545</v>
      </c>
      <c r="AO39">
        <f>(Y39*AG39+Z39*AH39)*AI39</f>
        <v>119.80098365036429</v>
      </c>
      <c r="AP39">
        <f>((AO39+0.00000010773*(AN39^4-AM39^4))-AL39*44100)/(L39*51.4+0.00000043092*AM39^3)</f>
        <v>-8.5642482820917731</v>
      </c>
      <c r="AQ39">
        <f>0.61365*EXP(17.502*J39/(240.97+J39))</f>
        <v>3.3965348418211532</v>
      </c>
      <c r="AR39">
        <f>AQ39*1000/AA39</f>
        <v>38.403774931466295</v>
      </c>
      <c r="AS39">
        <f>(AR39-U39)</f>
        <v>15.076063826119615</v>
      </c>
      <c r="AT39">
        <f>IF(D39,P39,(O39+P39)/2)</f>
        <v>26.373735427856445</v>
      </c>
      <c r="AU39">
        <f>0.61365*EXP(17.502*AT39/(240.97+AT39))</f>
        <v>3.4496052977000713</v>
      </c>
      <c r="AV39">
        <f>IF(AS39&lt;&gt;0,(1000-(AR39+U39)/2)/AS39*AL39,0)</f>
        <v>1.7009464313216607</v>
      </c>
      <c r="AW39">
        <f>U39*AA39/1000</f>
        <v>2.0631665426288093</v>
      </c>
      <c r="AX39">
        <f>(AU39-AW39)</f>
        <v>1.386438755071262</v>
      </c>
      <c r="AY39">
        <f>1/(1.6/F39+1.37/N39)</f>
        <v>1.1274988840923847</v>
      </c>
      <c r="AZ39">
        <f>G39*AA39*0.001</f>
        <v>33.943118284681113</v>
      </c>
      <c r="BA39">
        <f>G39/S39</f>
        <v>0.97956229971676823</v>
      </c>
      <c r="BB39">
        <f>(1-AL39*AA39/AQ39/F39)*100</f>
        <v>75.589875853216526</v>
      </c>
      <c r="BC39">
        <f>(S39-E39/(N39/1.35))</f>
        <v>392.18256402178923</v>
      </c>
      <c r="BD39">
        <f>E39*BB39/100/BC39</f>
        <v>-2.376013737190338E-3</v>
      </c>
    </row>
    <row r="40" spans="1:56" x14ac:dyDescent="0.25">
      <c r="A40" s="1" t="s">
        <v>1</v>
      </c>
      <c r="B40" s="1" t="s">
        <v>12739</v>
      </c>
      <c r="K40" s="1">
        <f t="shared" si="0"/>
        <v>2.72</v>
      </c>
    </row>
    <row r="41" spans="1:56" x14ac:dyDescent="0.25">
      <c r="A41" s="1" t="s">
        <v>1</v>
      </c>
      <c r="B41" s="1" t="s">
        <v>12738</v>
      </c>
      <c r="K41" s="1">
        <f t="shared" si="0"/>
        <v>2.72</v>
      </c>
    </row>
    <row r="42" spans="1:56" x14ac:dyDescent="0.25">
      <c r="A42" s="1">
        <v>9</v>
      </c>
      <c r="B42" s="1" t="s">
        <v>12737</v>
      </c>
      <c r="C42" s="1">
        <v>1997.5000024922192</v>
      </c>
      <c r="D42" s="1">
        <v>0</v>
      </c>
      <c r="E42">
        <f>(R42-S42*(1000-T42)/(1000-U42))*AK42</f>
        <v>-1.2326930383177637</v>
      </c>
      <c r="F42">
        <f>IF(AV42&lt;&gt;0,1/(1/AV42-1/N42),0)</f>
        <v>3.072968009160669</v>
      </c>
      <c r="G42">
        <f>((AY42-AL42/2)*S42-E42)/(AY42+AL42/2)</f>
        <v>383.89549321140686</v>
      </c>
      <c r="H42">
        <f>AL42*1000</f>
        <v>27.174702358444048</v>
      </c>
      <c r="I42">
        <f>(AQ42-AW42)</f>
        <v>1.301514438365587</v>
      </c>
      <c r="J42">
        <f>(P42+AP42*D42)</f>
        <v>26.223730087280273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26.704069137573242</v>
      </c>
      <c r="P42" s="1">
        <v>26.223730087280273</v>
      </c>
      <c r="Q42" s="1">
        <v>26.853853225708008</v>
      </c>
      <c r="R42" s="1">
        <v>400.23516845703125</v>
      </c>
      <c r="S42" s="1">
        <v>391.71926879882813</v>
      </c>
      <c r="T42" s="1">
        <v>-5.3610250353813171E-2</v>
      </c>
      <c r="U42" s="1">
        <v>23.944684982299805</v>
      </c>
      <c r="V42" s="1">
        <v>-0.1347949206829071</v>
      </c>
      <c r="W42" s="1">
        <v>60.205314636230469</v>
      </c>
      <c r="X42" s="1">
        <v>300.6268310546875</v>
      </c>
      <c r="Y42" s="1">
        <v>999.95672607421875</v>
      </c>
      <c r="Z42" s="1">
        <v>7.7456803321838379</v>
      </c>
      <c r="AA42" s="1">
        <v>88.440269470214844</v>
      </c>
      <c r="AB42" s="1">
        <v>13.375615119934082</v>
      </c>
      <c r="AC42" s="1">
        <v>9.9269077181816101E-2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1.1052457024069391</v>
      </c>
      <c r="AL42">
        <f>(U42-T42)/(1000-U42)*AK42</f>
        <v>2.7174702358444047E-2</v>
      </c>
      <c r="AM42">
        <f>(P42+273.15)</f>
        <v>299.37373008728025</v>
      </c>
      <c r="AN42">
        <f>(O42+273.15)</f>
        <v>299.85406913757322</v>
      </c>
      <c r="AO42">
        <f>(Y42*AG42+Z42*AH42)*AI42</f>
        <v>159.99307259575107</v>
      </c>
      <c r="AP42">
        <f>((AO42+0.00000010773*(AN42^4-AM42^4))-AL42*44100)/(L42*51.4+0.00000043092*AM42^3)</f>
        <v>-8.4960851137490856</v>
      </c>
      <c r="AQ42">
        <f>0.61365*EXP(17.502*J42/(240.97+J42))</f>
        <v>3.4191888305795883</v>
      </c>
      <c r="AR42">
        <f>AQ42*1000/AA42</f>
        <v>38.660995167264979</v>
      </c>
      <c r="AS42">
        <f>(AR42-U42)</f>
        <v>14.716310184965174</v>
      </c>
      <c r="AT42">
        <f>IF(D42,P42,(O42+P42)/2)</f>
        <v>26.463899612426758</v>
      </c>
      <c r="AU42">
        <f>0.61365*EXP(17.502*AT42/(240.97+AT42))</f>
        <v>3.4680012844174284</v>
      </c>
      <c r="AV42">
        <f>IF(AS42&lt;&gt;0,(1000-(AR42+U42)/2)/AS42*AL42,0)</f>
        <v>1.7887674740188386</v>
      </c>
      <c r="AW42">
        <f>U42*AA42/1000</f>
        <v>2.1176743922140013</v>
      </c>
      <c r="AX42">
        <f>(AU42-AW42)</f>
        <v>1.3503268922034271</v>
      </c>
      <c r="AY42">
        <f>1/(1.6/F42+1.37/N42)</f>
        <v>1.1894330312676025</v>
      </c>
      <c r="AZ42">
        <f>G42*AA42*0.001</f>
        <v>33.951820868017862</v>
      </c>
      <c r="BA42">
        <f>G42/S42</f>
        <v>0.98002708518421322</v>
      </c>
      <c r="BB42">
        <f>(1-AL42*AA42/AQ42/F42)*100</f>
        <v>77.126441829105957</v>
      </c>
      <c r="BC42">
        <f>(S42-E42/(N42/1.35))</f>
        <v>392.10805391449043</v>
      </c>
      <c r="BD42">
        <f>E42*BB42/100/BC42</f>
        <v>-2.4246690922011035E-3</v>
      </c>
    </row>
    <row r="43" spans="1:56" x14ac:dyDescent="0.25">
      <c r="A43" s="1" t="s">
        <v>1</v>
      </c>
      <c r="B43" s="1" t="s">
        <v>12736</v>
      </c>
      <c r="K43" s="1">
        <f t="shared" si="0"/>
        <v>2.72</v>
      </c>
    </row>
    <row r="44" spans="1:56" x14ac:dyDescent="0.25">
      <c r="A44" s="1" t="s">
        <v>1</v>
      </c>
      <c r="B44" s="1" t="s">
        <v>12735</v>
      </c>
      <c r="K44" s="1">
        <f t="shared" si="0"/>
        <v>2.72</v>
      </c>
    </row>
    <row r="45" spans="1:56" x14ac:dyDescent="0.25">
      <c r="A45" s="1">
        <v>10</v>
      </c>
      <c r="B45" s="1" t="s">
        <v>12734</v>
      </c>
      <c r="C45" s="1">
        <v>2201.5000024922192</v>
      </c>
      <c r="D45" s="1">
        <v>0</v>
      </c>
      <c r="E45">
        <f>(R45-S45*(1000-T45)/(1000-U45))*AK45</f>
        <v>-1.6563953299872494</v>
      </c>
      <c r="F45">
        <f>IF(AV45&lt;&gt;0,1/(1/AV45-1/N45),0)</f>
        <v>3.6194663495545112</v>
      </c>
      <c r="G45">
        <f>((AY45-AL45/2)*S45-E45)/(AY45+AL45/2)</f>
        <v>384.5751627180947</v>
      </c>
      <c r="H45">
        <f>AL45*1000</f>
        <v>28.001784581937596</v>
      </c>
      <c r="I45">
        <f>(AQ45-AW45)</f>
        <v>1.2228888311288277</v>
      </c>
      <c r="J45">
        <f>(P45+AP45*D45)</f>
        <v>26.146862030029297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26.788503646850586</v>
      </c>
      <c r="P45" s="1">
        <v>26.146862030029297</v>
      </c>
      <c r="Q45" s="1">
        <v>26.924680709838867</v>
      </c>
      <c r="R45" s="1">
        <v>400.01748657226563</v>
      </c>
      <c r="S45" s="1">
        <v>391.59481811523438</v>
      </c>
      <c r="T45" s="1">
        <v>-5.2013568580150604E-2</v>
      </c>
      <c r="U45" s="1">
        <v>24.659013748168945</v>
      </c>
      <c r="V45" s="1">
        <v>-0.13012942671775818</v>
      </c>
      <c r="W45" s="1">
        <v>61.692817687988281</v>
      </c>
      <c r="X45" s="1">
        <v>300.62167358398438</v>
      </c>
      <c r="Y45" s="1">
        <v>1249.4967041015625</v>
      </c>
      <c r="Z45" s="1">
        <v>7.7059521675109863</v>
      </c>
      <c r="AA45" s="1">
        <v>88.438430786132813</v>
      </c>
      <c r="AB45" s="1">
        <v>13.48081111907959</v>
      </c>
      <c r="AC45" s="1">
        <v>0.10143820941448212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1.1052267411175893</v>
      </c>
      <c r="AL45">
        <f>(U45-T45)/(1000-U45)*AK45</f>
        <v>2.8001784581937597E-2</v>
      </c>
      <c r="AM45">
        <f>(P45+273.15)</f>
        <v>299.29686203002927</v>
      </c>
      <c r="AN45">
        <f>(O45+273.15)</f>
        <v>299.93850364685056</v>
      </c>
      <c r="AO45">
        <f>(Y45*AG45+Z45*AH45)*AI45</f>
        <v>199.91946818770157</v>
      </c>
      <c r="AP45">
        <f>((AO45+0.00000010773*(AN45^4-AM45^4))-AL45*44100)/(L45*51.4+0.00000043092*AM45^3)</f>
        <v>-8.4529271675669122</v>
      </c>
      <c r="AQ45">
        <f>0.61365*EXP(17.502*J45/(240.97+J45))</f>
        <v>3.4036933117505646</v>
      </c>
      <c r="AR45">
        <f>AQ45*1000/AA45</f>
        <v>38.486586447712789</v>
      </c>
      <c r="AS45">
        <f>(AR45-U45)</f>
        <v>13.827572699543843</v>
      </c>
      <c r="AT45">
        <f>IF(D45,P45,(O45+P45)/2)</f>
        <v>26.467682838439941</v>
      </c>
      <c r="AU45">
        <f>0.61365*EXP(17.502*AT45/(240.97+AT45))</f>
        <v>3.4687750360524969</v>
      </c>
      <c r="AV45">
        <f>IF(AS45&lt;&gt;0,(1000-(AR45+U45)/2)/AS45*AL45,0)</f>
        <v>1.9611316045252876</v>
      </c>
      <c r="AW45">
        <f>U45*AA45/1000</f>
        <v>2.1808044806217368</v>
      </c>
      <c r="AX45">
        <f>(AU45-AW45)</f>
        <v>1.2879705554307601</v>
      </c>
      <c r="AY45">
        <f>1/(1.6/F45+1.37/N45)</f>
        <v>1.3121266572283088</v>
      </c>
      <c r="AZ45">
        <f>G45*AA45*0.001</f>
        <v>34.011223910109983</v>
      </c>
      <c r="BA45">
        <f>G45/S45</f>
        <v>0.98207418721492379</v>
      </c>
      <c r="BB45">
        <f>(1-AL45*AA45/AQ45/F45)*100</f>
        <v>79.89834691235869</v>
      </c>
      <c r="BC45">
        <f>(S45-E45/(N45/1.35))</f>
        <v>392.11723677903279</v>
      </c>
      <c r="BD45">
        <f>E45*BB45/100/BC45</f>
        <v>-3.3750938822898675E-3</v>
      </c>
    </row>
    <row r="46" spans="1:56" x14ac:dyDescent="0.25">
      <c r="A46" s="1" t="s">
        <v>1</v>
      </c>
      <c r="B46" s="1" t="s">
        <v>12733</v>
      </c>
      <c r="K46" s="1">
        <f t="shared" si="0"/>
        <v>2.72</v>
      </c>
    </row>
    <row r="47" spans="1:56" x14ac:dyDescent="0.25">
      <c r="A47" s="1" t="s">
        <v>1</v>
      </c>
      <c r="B47" s="1" t="s">
        <v>12732</v>
      </c>
      <c r="K47" s="1">
        <f t="shared" si="0"/>
        <v>2.72</v>
      </c>
    </row>
    <row r="48" spans="1:56" x14ac:dyDescent="0.25">
      <c r="A48" s="1">
        <v>11</v>
      </c>
      <c r="B48" s="1" t="s">
        <v>12731</v>
      </c>
      <c r="C48" s="1">
        <v>2405.5000024922192</v>
      </c>
      <c r="D48" s="1">
        <v>0</v>
      </c>
      <c r="E48">
        <f>(R48-S48*(1000-T48)/(1000-U48))*AK48</f>
        <v>-1.9153316786709569</v>
      </c>
      <c r="F48">
        <f>IF(AV48&lt;&gt;0,1/(1/AV48-1/N48),0)</f>
        <v>4.1012850063295678</v>
      </c>
      <c r="G48">
        <f>((AY48-AL48/2)*S48-E48)/(AY48+AL48/2)</f>
        <v>384.70487556130331</v>
      </c>
      <c r="H48">
        <f>AL48*1000</f>
        <v>29.04436324208443</v>
      </c>
      <c r="I48">
        <f>(AQ48-AW48)</f>
        <v>1.186761321735573</v>
      </c>
      <c r="J48">
        <f>(P48+AP48*D48)</f>
        <v>26.359212875366211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26.889846801757813</v>
      </c>
      <c r="P48" s="1">
        <v>26.359212875366211</v>
      </c>
      <c r="Q48" s="1">
        <v>27.003864288330078</v>
      </c>
      <c r="R48" s="1">
        <v>399.8985595703125</v>
      </c>
      <c r="S48" s="1">
        <v>391.34844970703125</v>
      </c>
      <c r="T48" s="1">
        <v>-4.9195699393749237E-2</v>
      </c>
      <c r="U48" s="1">
        <v>25.554758071899414</v>
      </c>
      <c r="V48" s="1">
        <v>-0.12234106659889221</v>
      </c>
      <c r="W48" s="1">
        <v>63.550189971923828</v>
      </c>
      <c r="X48" s="1">
        <v>300.663818359375</v>
      </c>
      <c r="Y48" s="1">
        <v>1599.142333984375</v>
      </c>
      <c r="Z48" s="1">
        <v>7.920496940612793</v>
      </c>
      <c r="AA48" s="1">
        <v>88.433197021484375</v>
      </c>
      <c r="AB48" s="1">
        <v>13.59233283996582</v>
      </c>
      <c r="AC48" s="1">
        <v>9.409768134355545E-2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1.1053816851447609</v>
      </c>
      <c r="AL48">
        <f>(U48-T48)/(1000-U48)*AK48</f>
        <v>2.9044363242084429E-2</v>
      </c>
      <c r="AM48">
        <f>(P48+273.15)</f>
        <v>299.50921287536619</v>
      </c>
      <c r="AN48">
        <f>(O48+273.15)</f>
        <v>300.03984680175779</v>
      </c>
      <c r="AO48">
        <f>(Y48*AG48+Z48*AH48)*AI48</f>
        <v>255.86276771852135</v>
      </c>
      <c r="AP48">
        <f>((AO48+0.00000010773*(AN48^4-AM48^4))-AL48*44100)/(L48*51.4+0.00000043092*AM48^3)</f>
        <v>-8.3797537343023052</v>
      </c>
      <c r="AQ48">
        <f>0.61365*EXP(17.502*J48/(240.97+J48))</f>
        <v>3.4466502771442222</v>
      </c>
      <c r="AR48">
        <f>AQ48*1000/AA48</f>
        <v>38.974620314890089</v>
      </c>
      <c r="AS48">
        <f>(AR48-U48)</f>
        <v>13.419862242990675</v>
      </c>
      <c r="AT48">
        <f>IF(D48,P48,(O48+P48)/2)</f>
        <v>26.624529838562012</v>
      </c>
      <c r="AU48">
        <f>0.61365*EXP(17.502*AT48/(240.97+AT48))</f>
        <v>3.500986605087669</v>
      </c>
      <c r="AV48">
        <f>IF(AS48&lt;&gt;0,(1000-(AR48+U48)/2)/AS48*AL48,0)</f>
        <v>2.0944518937919212</v>
      </c>
      <c r="AW48">
        <f>U48*AA48/1000</f>
        <v>2.2598889554086492</v>
      </c>
      <c r="AX48">
        <f>(AU48-AW48)</f>
        <v>1.2410976496790198</v>
      </c>
      <c r="AY48">
        <f>1/(1.6/F48+1.37/N48)</f>
        <v>1.4080757515899476</v>
      </c>
      <c r="AZ48">
        <f>G48*AA48*0.001</f>
        <v>34.020682055638368</v>
      </c>
      <c r="BA48">
        <f>G48/S48</f>
        <v>0.98302389047228522</v>
      </c>
      <c r="BB48">
        <f>(1-AL48*AA48/AQ48/F48)*100</f>
        <v>81.829787087894218</v>
      </c>
      <c r="BC48">
        <f>(S48-E48/(N48/1.35))</f>
        <v>391.95253557843358</v>
      </c>
      <c r="BD48">
        <f>E48*BB48/100/BC48</f>
        <v>-3.9987286531274384E-3</v>
      </c>
    </row>
    <row r="49" spans="1:56" x14ac:dyDescent="0.25">
      <c r="A49" s="1" t="s">
        <v>1</v>
      </c>
      <c r="B49" s="1" t="s">
        <v>12730</v>
      </c>
      <c r="K49" s="1">
        <f t="shared" si="0"/>
        <v>2.72</v>
      </c>
    </row>
    <row r="50" spans="1:56" x14ac:dyDescent="0.25">
      <c r="A50" s="1" t="s">
        <v>1</v>
      </c>
      <c r="B50" s="1" t="s">
        <v>12725</v>
      </c>
      <c r="K50" s="1">
        <f t="shared" si="0"/>
        <v>2.72</v>
      </c>
    </row>
    <row r="51" spans="1:56" x14ac:dyDescent="0.25">
      <c r="A51" s="1">
        <v>12</v>
      </c>
      <c r="B51" s="1" t="s">
        <v>12729</v>
      </c>
      <c r="C51" s="1">
        <v>2609.5000024922192</v>
      </c>
      <c r="D51" s="1">
        <v>0</v>
      </c>
      <c r="E51">
        <f>(R51-S51*(1000-T51)/(1000-U51))*AK51</f>
        <v>-2.1349832753504572</v>
      </c>
      <c r="F51">
        <f>IF(AV51&lt;&gt;0,1/(1/AV51-1/N51),0)</f>
        <v>4.8275232209204333</v>
      </c>
      <c r="G51">
        <f>((AY51-AL51/2)*S51-E51)/(AY51+AL51/2)</f>
        <v>384.9316453207523</v>
      </c>
      <c r="H51">
        <f>AL51*1000</f>
        <v>30.314861487853644</v>
      </c>
      <c r="I51">
        <f>(AQ51-AW51)</f>
        <v>1.1424437367110221</v>
      </c>
      <c r="J51">
        <f>(P51+AP51*D51)</f>
        <v>26.615200042724609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27.007221221923828</v>
      </c>
      <c r="P51" s="1">
        <v>26.615200042724609</v>
      </c>
      <c r="Q51" s="1">
        <v>27.093219757080078</v>
      </c>
      <c r="R51" s="1">
        <v>400.00369262695313</v>
      </c>
      <c r="S51" s="1">
        <v>391.20510864257813</v>
      </c>
      <c r="T51" s="1">
        <v>-4.7672487795352936E-2</v>
      </c>
      <c r="U51" s="1">
        <v>26.650217056274414</v>
      </c>
      <c r="V51" s="1">
        <v>-0.11773112416267395</v>
      </c>
      <c r="W51" s="1">
        <v>65.814895629882813</v>
      </c>
      <c r="X51" s="1">
        <v>300.61904907226563</v>
      </c>
      <c r="Y51" s="1">
        <v>2000.0233154296875</v>
      </c>
      <c r="Z51" s="1">
        <v>7.8695764541625977</v>
      </c>
      <c r="AA51" s="1">
        <v>88.427780151367188</v>
      </c>
      <c r="AB51" s="1">
        <v>13.686161041259766</v>
      </c>
      <c r="AC51" s="1">
        <v>8.25175940990448E-2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1.1052170921774469</v>
      </c>
      <c r="AL51">
        <f>(U51-T51)/(1000-U51)*AK51</f>
        <v>3.0314861487853645E-2</v>
      </c>
      <c r="AM51">
        <f>(P51+273.15)</f>
        <v>299.76520004272459</v>
      </c>
      <c r="AN51">
        <f>(O51+273.15)</f>
        <v>300.15722122192381</v>
      </c>
      <c r="AO51">
        <f>(Y51*AG51+Z51*AH51)*AI51</f>
        <v>320.00372331610924</v>
      </c>
      <c r="AP51">
        <f>((AO51+0.00000010773*(AN51^4-AM51^4))-AL51*44100)/(L51*51.4+0.00000043092*AM51^3)</f>
        <v>-8.324164373243498</v>
      </c>
      <c r="AQ51">
        <f>0.61365*EXP(17.502*J51/(240.97+J51))</f>
        <v>3.4990632715494718</v>
      </c>
      <c r="AR51">
        <f>AQ51*1000/AA51</f>
        <v>39.569728716020158</v>
      </c>
      <c r="AS51">
        <f>(AR51-U51)</f>
        <v>12.919511659745744</v>
      </c>
      <c r="AT51">
        <f>IF(D51,P51,(O51+P51)/2)</f>
        <v>26.811210632324219</v>
      </c>
      <c r="AU51">
        <f>0.61365*EXP(17.502*AT51/(240.97+AT51))</f>
        <v>3.5396652695964526</v>
      </c>
      <c r="AV51">
        <f>IF(AS51&lt;&gt;0,(1000-(AR51+U51)/2)/AS51*AL51,0)</f>
        <v>2.268749625983955</v>
      </c>
      <c r="AW51">
        <f>U51*AA51/1000</f>
        <v>2.3566195348384498</v>
      </c>
      <c r="AX51">
        <f>(AU51-AW51)</f>
        <v>1.1830457347580028</v>
      </c>
      <c r="AY51">
        <f>1/(1.6/F51+1.37/N51)</f>
        <v>1.5349186448837524</v>
      </c>
      <c r="AZ51">
        <f>G51*AA51*0.001</f>
        <v>34.038650905727536</v>
      </c>
      <c r="BA51">
        <f>G51/S51</f>
        <v>0.98396374898172012</v>
      </c>
      <c r="BB51">
        <f>(1-AL51*AA51/AQ51/F51)*100</f>
        <v>84.130320938147889</v>
      </c>
      <c r="BC51">
        <f>(S51-E51/(N51/1.35))</f>
        <v>391.8784715105773</v>
      </c>
      <c r="BD51">
        <f>E51*BB51/100/BC51</f>
        <v>-4.583482921642559E-3</v>
      </c>
    </row>
    <row r="52" spans="1:56" x14ac:dyDescent="0.25">
      <c r="A52" s="1" t="s">
        <v>1</v>
      </c>
      <c r="B52" s="1" t="s">
        <v>12728</v>
      </c>
      <c r="K52" s="2">
        <v>6.875</v>
      </c>
    </row>
    <row r="53" spans="1:56" x14ac:dyDescent="0.25">
      <c r="A53" s="1" t="s">
        <v>1</v>
      </c>
      <c r="B53" s="1" t="s">
        <v>12727</v>
      </c>
    </row>
    <row r="54" spans="1:56" x14ac:dyDescent="0.25">
      <c r="A54" s="1" t="s">
        <v>1</v>
      </c>
      <c r="B54" s="1" t="s">
        <v>12726</v>
      </c>
    </row>
    <row r="55" spans="1:56" x14ac:dyDescent="0.25">
      <c r="A55" s="1" t="s">
        <v>1</v>
      </c>
      <c r="B55" s="1" t="s">
        <v>12725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9E3A8-1373-4625-97AC-029FFD8DB19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4511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4510</v>
      </c>
    </row>
    <row r="12" spans="1:56" x14ac:dyDescent="0.25">
      <c r="A12" s="1" t="s">
        <v>1</v>
      </c>
      <c r="B12" s="1" t="s">
        <v>4509</v>
      </c>
    </row>
    <row r="13" spans="1:56" x14ac:dyDescent="0.25">
      <c r="A13" s="1" t="s">
        <v>1</v>
      </c>
      <c r="B13" s="1" t="s">
        <v>4508</v>
      </c>
    </row>
    <row r="14" spans="1:56" x14ac:dyDescent="0.25">
      <c r="A14" s="1" t="s">
        <v>1</v>
      </c>
      <c r="B14" s="1" t="s">
        <v>4507</v>
      </c>
    </row>
    <row r="15" spans="1:56" x14ac:dyDescent="0.25">
      <c r="A15" s="1" t="s">
        <v>1</v>
      </c>
      <c r="B15" s="1" t="s">
        <v>4506</v>
      </c>
    </row>
    <row r="16" spans="1:56" x14ac:dyDescent="0.25">
      <c r="A16" s="1" t="s">
        <v>1</v>
      </c>
      <c r="B16" s="1" t="s">
        <v>4505</v>
      </c>
    </row>
    <row r="17" spans="1:56" x14ac:dyDescent="0.25">
      <c r="A17" s="1" t="s">
        <v>1</v>
      </c>
      <c r="B17" s="1" t="s">
        <v>4504</v>
      </c>
    </row>
    <row r="18" spans="1:56" x14ac:dyDescent="0.25">
      <c r="A18" s="1">
        <v>1</v>
      </c>
      <c r="B18" s="1" t="s">
        <v>4083</v>
      </c>
      <c r="C18" s="1">
        <v>400.0000229999423</v>
      </c>
      <c r="D18" s="1">
        <v>0</v>
      </c>
      <c r="E18">
        <f>(R18-S18*(1000-T18)/(1000-U18))*AK18</f>
        <v>-2.0007939978395348</v>
      </c>
      <c r="F18">
        <f>IF(AV18&lt;&gt;0,1/(1/AV18-1/N18),0)</f>
        <v>2.4944209247277862</v>
      </c>
      <c r="G18">
        <f>((AY18-AL18/2)*S18-E18)/(AY18+AL18/2)</f>
        <v>386.48738272426988</v>
      </c>
      <c r="H18">
        <f>AL18*1000</f>
        <v>23.926397449098371</v>
      </c>
      <c r="I18">
        <f>(AQ18-AW18)</f>
        <v>1.2881578847680686</v>
      </c>
      <c r="J18">
        <f>(P18+AP18*D18)</f>
        <v>24.861032485961914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25.702045440673828</v>
      </c>
      <c r="P18" s="1">
        <v>24.861032485961914</v>
      </c>
      <c r="Q18" s="1">
        <v>25.834358215332031</v>
      </c>
      <c r="R18" s="1">
        <v>400.2449951171875</v>
      </c>
      <c r="S18" s="1">
        <v>393.53591918945313</v>
      </c>
      <c r="T18" s="1">
        <v>0.16595698893070221</v>
      </c>
      <c r="U18" s="1">
        <v>21.35197639465332</v>
      </c>
      <c r="V18" s="1">
        <v>0.43730714917182922</v>
      </c>
      <c r="W18" s="1">
        <v>56.263809204101563</v>
      </c>
      <c r="X18" s="1">
        <v>300.62380981445313</v>
      </c>
      <c r="Y18" s="1">
        <v>-0.12485955655574799</v>
      </c>
      <c r="Z18" s="1">
        <v>8.0576133728027344</v>
      </c>
      <c r="AA18" s="1">
        <v>87.358230590820313</v>
      </c>
      <c r="AB18" s="1">
        <v>17.261089324951172</v>
      </c>
      <c r="AC18" s="1">
        <v>2.0196032524108887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1.1052345949060773</v>
      </c>
      <c r="AL18">
        <f>(U18-T18)/(1000-U18)*AK18</f>
        <v>2.3926397449098372E-2</v>
      </c>
      <c r="AM18">
        <f>(P18+273.15)</f>
        <v>298.01103248596189</v>
      </c>
      <c r="AN18">
        <f>(O18+273.15)</f>
        <v>298.85204544067381</v>
      </c>
      <c r="AO18">
        <f>(Y18*AG18+Z18*AH18)*AI18</f>
        <v>-1.9977528602387107E-2</v>
      </c>
      <c r="AP18">
        <f>((AO18+0.00000010773*(AN18^4-AM18^4))-AL18*44100)/(L18*51.4+0.00000043092*AM18^3)</f>
        <v>-8.6116675177680087</v>
      </c>
      <c r="AQ18">
        <f>0.61365*EXP(17.502*J18/(240.97+J18))</f>
        <v>3.1534287622219455</v>
      </c>
      <c r="AR18">
        <f>AQ18*1000/AA18</f>
        <v>36.097672089907356</v>
      </c>
      <c r="AS18">
        <f>(AR18-U18)</f>
        <v>14.745695695254035</v>
      </c>
      <c r="AT18">
        <f>IF(D18,P18,(O18+P18)/2)</f>
        <v>25.281538963317871</v>
      </c>
      <c r="AU18">
        <f>0.61365*EXP(17.502*AT18/(240.97+AT18))</f>
        <v>3.2334418337011894</v>
      </c>
      <c r="AV18">
        <f>IF(AS18&lt;&gt;0,(1000-(AR18+U18)/2)/AS18*AL18,0)</f>
        <v>1.575993182546259</v>
      </c>
      <c r="AW18">
        <f>U18*AA18/1000</f>
        <v>1.8652708774538769</v>
      </c>
      <c r="AX18">
        <f>(AU18-AW18)</f>
        <v>1.3681709562473126</v>
      </c>
      <c r="AY18">
        <f>1/(1.6/F18+1.37/N18)</f>
        <v>1.0400428243429347</v>
      </c>
      <c r="AZ18">
        <f>G18*AA18*0.001</f>
        <v>33.762853900469388</v>
      </c>
      <c r="BA18">
        <f>G18/S18</f>
        <v>0.98208921696474172</v>
      </c>
      <c r="BB18">
        <f>(1-AL18*AA18/AQ18/F18)*100</f>
        <v>73.427747160620726</v>
      </c>
      <c r="BC18">
        <f>(S18-E18/(N18/1.35))</f>
        <v>394.16695944171909</v>
      </c>
      <c r="BD18">
        <f>E18*BB18/100/BC18</f>
        <v>-3.7271971248409859E-3</v>
      </c>
    </row>
    <row r="19" spans="1:56" x14ac:dyDescent="0.25">
      <c r="A19" s="1" t="s">
        <v>1</v>
      </c>
      <c r="B19" s="1" t="s">
        <v>4503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4502</v>
      </c>
      <c r="K20" s="1">
        <f t="shared" si="0"/>
        <v>2.72</v>
      </c>
    </row>
    <row r="21" spans="1:56" x14ac:dyDescent="0.25">
      <c r="A21" s="1">
        <v>2</v>
      </c>
      <c r="B21" s="1" t="s">
        <v>4501</v>
      </c>
      <c r="C21" s="1">
        <v>604.0000229999423</v>
      </c>
      <c r="D21" s="1">
        <v>0</v>
      </c>
      <c r="E21">
        <f>(R21-S21*(1000-T21)/(1000-U21))*AK21</f>
        <v>-1.8265495006508432</v>
      </c>
      <c r="F21">
        <f>IF(AV21&lt;&gt;0,1/(1/AV21-1/N21),0)</f>
        <v>2.4312661678103034</v>
      </c>
      <c r="G21">
        <f>((AY21-AL21/2)*S21-E21)/(AY21+AL21/2)</f>
        <v>385.78647281852153</v>
      </c>
      <c r="H21">
        <f>AL21*1000</f>
        <v>23.970765381981941</v>
      </c>
      <c r="I21">
        <f>(AQ21-AW21)</f>
        <v>1.3112983525055568</v>
      </c>
      <c r="J21">
        <f>(P21+AP21*D21)</f>
        <v>24.992881774902344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25.881357192993164</v>
      </c>
      <c r="P21" s="1">
        <v>24.992881774902344</v>
      </c>
      <c r="Q21" s="1">
        <v>26.031938552856445</v>
      </c>
      <c r="R21" s="1">
        <v>400.00485229492188</v>
      </c>
      <c r="S21" s="1">
        <v>393.13156127929688</v>
      </c>
      <c r="T21" s="1">
        <v>0.15228389203548431</v>
      </c>
      <c r="U21" s="1">
        <v>21.375635147094727</v>
      </c>
      <c r="V21" s="1">
        <v>0.39697051048278809</v>
      </c>
      <c r="W21" s="1">
        <v>55.721565246582031</v>
      </c>
      <c r="X21" s="1">
        <v>300.64422607421875</v>
      </c>
      <c r="Y21" s="1">
        <v>24.82023811340332</v>
      </c>
      <c r="Z21" s="1">
        <v>8.2023124694824219</v>
      </c>
      <c r="AA21" s="1">
        <v>87.343841552734375</v>
      </c>
      <c r="AB21" s="1">
        <v>17.421607971191406</v>
      </c>
      <c r="AC21" s="1">
        <v>2.0230929851531982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1.1053096546846275</v>
      </c>
      <c r="AL21">
        <f>(U21-T21)/(1000-U21)*AK21</f>
        <v>2.3970765381981941E-2</v>
      </c>
      <c r="AM21">
        <f>(P21+273.15)</f>
        <v>298.14288177490232</v>
      </c>
      <c r="AN21">
        <f>(O21+273.15)</f>
        <v>299.03135719299314</v>
      </c>
      <c r="AO21">
        <f>(Y21*AG21+Z21*AH21)*AI21</f>
        <v>3.9712380093804427</v>
      </c>
      <c r="AP21">
        <f>((AO21+0.00000010773*(AN21^4-AM21^4))-AL21*44100)/(L21*51.4+0.00000043092*AM21^3)</f>
        <v>-8.5892295012398385</v>
      </c>
      <c r="AQ21">
        <f>0.61365*EXP(17.502*J21/(240.97+J21))</f>
        <v>3.1783284418824587</v>
      </c>
      <c r="AR21">
        <f>AQ21*1000/AA21</f>
        <v>36.38869536054839</v>
      </c>
      <c r="AS21">
        <f>(AR21-U21)</f>
        <v>15.013060213453663</v>
      </c>
      <c r="AT21">
        <f>IF(D21,P21,(O21+P21)/2)</f>
        <v>25.437119483947754</v>
      </c>
      <c r="AU21">
        <f>0.61365*EXP(17.502*AT21/(240.97+AT21))</f>
        <v>3.2634917494413478</v>
      </c>
      <c r="AV21">
        <f>IF(AS21&lt;&gt;0,(1000-(AR21+U21)/2)/AS21*AL21,0)</f>
        <v>1.5505458210377678</v>
      </c>
      <c r="AW21">
        <f>U21*AA21/1000</f>
        <v>1.8670300893769018</v>
      </c>
      <c r="AX21">
        <f>(AU21-AW21)</f>
        <v>1.3964616600644459</v>
      </c>
      <c r="AY21">
        <f>1/(1.6/F21+1.37/N21)</f>
        <v>1.0223268600543538</v>
      </c>
      <c r="AZ21">
        <f>G21*AA21*0.001</f>
        <v>33.696072555049213</v>
      </c>
      <c r="BA21">
        <f>G21/S21</f>
        <v>0.98131646200861222</v>
      </c>
      <c r="BB21">
        <f>(1-AL21*AA21/AQ21/F21)*100</f>
        <v>72.905389677880564</v>
      </c>
      <c r="BC21">
        <f>(S21-E21/(N21/1.35))</f>
        <v>393.70764570323632</v>
      </c>
      <c r="BD21">
        <f>E21*BB21/100/BC21</f>
        <v>-3.3823397783659874E-3</v>
      </c>
    </row>
    <row r="22" spans="1:56" x14ac:dyDescent="0.25">
      <c r="A22" s="1" t="s">
        <v>1</v>
      </c>
      <c r="B22" s="1" t="s">
        <v>4500</v>
      </c>
      <c r="K22" s="1">
        <f t="shared" si="0"/>
        <v>2.72</v>
      </c>
    </row>
    <row r="23" spans="1:56" x14ac:dyDescent="0.25">
      <c r="A23" s="1" t="s">
        <v>1</v>
      </c>
      <c r="B23" s="1" t="s">
        <v>4499</v>
      </c>
      <c r="K23" s="1">
        <f t="shared" si="0"/>
        <v>2.72</v>
      </c>
    </row>
    <row r="24" spans="1:56" x14ac:dyDescent="0.25">
      <c r="A24" s="1">
        <v>3</v>
      </c>
      <c r="B24" s="1" t="s">
        <v>4498</v>
      </c>
      <c r="C24" s="1">
        <v>808.0000229999423</v>
      </c>
      <c r="D24" s="1">
        <v>0</v>
      </c>
      <c r="E24">
        <f>(R24-S24*(1000-T24)/(1000-U24))*AK24</f>
        <v>-1.8611835392924378</v>
      </c>
      <c r="F24">
        <f>IF(AV24&lt;&gt;0,1/(1/AV24-1/N24),0)</f>
        <v>2.3820738067318277</v>
      </c>
      <c r="G24">
        <f>((AY24-AL24/2)*S24-E24)/(AY24+AL24/2)</f>
        <v>385.6440472737458</v>
      </c>
      <c r="H24">
        <f>AL24*1000</f>
        <v>24.030358325010845</v>
      </c>
      <c r="I24">
        <f>(AQ24-AW24)</f>
        <v>1.3317829088981867</v>
      </c>
      <c r="J24">
        <f>(P24+AP24*D24)</f>
        <v>25.122535705566406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26.035749435424805</v>
      </c>
      <c r="P24" s="1">
        <v>25.122535705566406</v>
      </c>
      <c r="Q24" s="1">
        <v>26.193946838378906</v>
      </c>
      <c r="R24" s="1">
        <v>399.94039916992188</v>
      </c>
      <c r="S24" s="1">
        <v>393.0775146484375</v>
      </c>
      <c r="T24" s="1">
        <v>0.14326627552509308</v>
      </c>
      <c r="U24" s="1">
        <v>21.421201705932617</v>
      </c>
      <c r="V24" s="1">
        <v>0.37010329961776733</v>
      </c>
      <c r="W24" s="1">
        <v>55.337921142578125</v>
      </c>
      <c r="X24" s="1">
        <v>300.6044921875</v>
      </c>
      <c r="Y24" s="1">
        <v>49.006526947021484</v>
      </c>
      <c r="Z24" s="1">
        <v>8.2504043579101563</v>
      </c>
      <c r="AA24" s="1">
        <v>87.352615356445313</v>
      </c>
      <c r="AB24" s="1">
        <v>17.503715515136719</v>
      </c>
      <c r="AC24" s="1">
        <v>2.0274956226348877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1.1051635742187498</v>
      </c>
      <c r="AL24">
        <f>(U24-T24)/(1000-U24)*AK24</f>
        <v>2.4030358325010843E-2</v>
      </c>
      <c r="AM24">
        <f>(P24+273.15)</f>
        <v>298.27253570556638</v>
      </c>
      <c r="AN24">
        <f>(O24+273.15)</f>
        <v>299.18574943542478</v>
      </c>
      <c r="AO24">
        <f>(Y24*AG24+Z24*AH24)*AI24</f>
        <v>7.8410441362624397</v>
      </c>
      <c r="AP24">
        <f>((AO24+0.00000010773*(AN24^4-AM24^4))-AL24*44100)/(L24*51.4+0.00000043092*AM24^3)</f>
        <v>-8.5754900467488362</v>
      </c>
      <c r="AQ24">
        <f>0.61365*EXP(17.502*J24/(240.97+J24))</f>
        <v>3.2029809019893487</v>
      </c>
      <c r="AR24">
        <f>AQ24*1000/AA24</f>
        <v>36.667258203082717</v>
      </c>
      <c r="AS24">
        <f>(AR24-U24)</f>
        <v>15.2460564971501</v>
      </c>
      <c r="AT24">
        <f>IF(D24,P24,(O24+P24)/2)</f>
        <v>25.579142570495605</v>
      </c>
      <c r="AU24">
        <f>0.61365*EXP(17.502*AT24/(240.97+AT24))</f>
        <v>3.2911358164377722</v>
      </c>
      <c r="AV24">
        <f>IF(AS24&lt;&gt;0,(1000-(AR24+U24)/2)/AS24*AL24,0)</f>
        <v>1.5303901750784847</v>
      </c>
      <c r="AW24">
        <f>U24*AA24/1000</f>
        <v>1.871197993091162</v>
      </c>
      <c r="AX24">
        <f>(AU24-AW24)</f>
        <v>1.4199378233466102</v>
      </c>
      <c r="AY24">
        <f>1/(1.6/F24+1.37/N24)</f>
        <v>1.0083175410747711</v>
      </c>
      <c r="AZ24">
        <f>G24*AA24*0.001</f>
        <v>33.687016126006334</v>
      </c>
      <c r="BA24">
        <f>G24/S24</f>
        <v>0.98108905470886554</v>
      </c>
      <c r="BB24">
        <f>(1-AL24*AA24/AQ24/F24)*100</f>
        <v>72.487719139228375</v>
      </c>
      <c r="BC24">
        <f>(S24-E24/(N24/1.35))</f>
        <v>393.66452247203978</v>
      </c>
      <c r="BD24">
        <f>E24*BB24/100/BC24</f>
        <v>-3.4271046020502775E-3</v>
      </c>
    </row>
    <row r="25" spans="1:56" x14ac:dyDescent="0.25">
      <c r="A25" s="1" t="s">
        <v>1</v>
      </c>
      <c r="B25" s="1" t="s">
        <v>4497</v>
      </c>
      <c r="K25" s="1">
        <f t="shared" si="0"/>
        <v>2.72</v>
      </c>
    </row>
    <row r="26" spans="1:56" x14ac:dyDescent="0.25">
      <c r="A26" s="1" t="s">
        <v>1</v>
      </c>
      <c r="B26" s="1" t="s">
        <v>4496</v>
      </c>
      <c r="K26" s="1">
        <f t="shared" si="0"/>
        <v>2.72</v>
      </c>
    </row>
    <row r="27" spans="1:56" x14ac:dyDescent="0.25">
      <c r="A27" s="1">
        <v>4</v>
      </c>
      <c r="B27" s="1" t="s">
        <v>4495</v>
      </c>
      <c r="C27" s="1">
        <v>1012.0000229999423</v>
      </c>
      <c r="D27" s="1">
        <v>0</v>
      </c>
      <c r="E27">
        <f>(R27-S27*(1000-T27)/(1000-U27))*AK27</f>
        <v>-1.4116129988124519</v>
      </c>
      <c r="F27">
        <f>IF(AV27&lt;&gt;0,1/(1/AV27-1/N27),0)</f>
        <v>2.3536759816555799</v>
      </c>
      <c r="G27">
        <f>((AY27-AL27/2)*S27-E27)/(AY27+AL27/2)</f>
        <v>384.70643452856467</v>
      </c>
      <c r="H27">
        <f>AL27*1000</f>
        <v>24.17494930327916</v>
      </c>
      <c r="I27">
        <f>(AQ27-AW27)</f>
        <v>1.3499685710775937</v>
      </c>
      <c r="J27">
        <f>(P27+AP27*D27)</f>
        <v>25.270349502563477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26.186149597167969</v>
      </c>
      <c r="P27" s="1">
        <v>25.270349502563477</v>
      </c>
      <c r="Q27" s="1">
        <v>26.344903945922852</v>
      </c>
      <c r="R27" s="1">
        <v>400.001953125</v>
      </c>
      <c r="S27" s="1">
        <v>392.6904296875</v>
      </c>
      <c r="T27" s="1">
        <v>0.13544906675815582</v>
      </c>
      <c r="U27" s="1">
        <v>21.535655975341797</v>
      </c>
      <c r="V27" s="1">
        <v>0.34683436155319214</v>
      </c>
      <c r="W27" s="1">
        <v>55.144756317138672</v>
      </c>
      <c r="X27" s="1">
        <v>300.65020751953125</v>
      </c>
      <c r="Y27" s="1">
        <v>100.60392761230469</v>
      </c>
      <c r="Z27" s="1">
        <v>8.2757453918457031</v>
      </c>
      <c r="AA27" s="1">
        <v>87.358444213867188</v>
      </c>
      <c r="AB27" s="1">
        <v>17.705839157104492</v>
      </c>
      <c r="AC27" s="1">
        <v>2.0325791835784912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1.105331645292394</v>
      </c>
      <c r="AL27">
        <f>(U27-T27)/(1000-U27)*AK27</f>
        <v>2.417494930327916E-2</v>
      </c>
      <c r="AM27">
        <f>(P27+273.15)</f>
        <v>298.42034950256345</v>
      </c>
      <c r="AN27">
        <f>(O27+273.15)</f>
        <v>299.33614959716795</v>
      </c>
      <c r="AO27">
        <f>(Y27*AG27+Z27*AH27)*AI27</f>
        <v>16.096628058181068</v>
      </c>
      <c r="AP27">
        <f>((AO27+0.00000010773*(AN27^4-AM27^4))-AL27*44100)/(L27*51.4+0.00000043092*AM27^3)</f>
        <v>-8.5584432393156558</v>
      </c>
      <c r="AQ27">
        <f>0.61365*EXP(17.502*J27/(240.97+J27))</f>
        <v>3.2312899722085255</v>
      </c>
      <c r="AR27">
        <f>AQ27*1000/AA27</f>
        <v>36.988868120153562</v>
      </c>
      <c r="AS27">
        <f>(AR27-U27)</f>
        <v>15.453212144811765</v>
      </c>
      <c r="AT27">
        <f>IF(D27,P27,(O27+P27)/2)</f>
        <v>25.728249549865723</v>
      </c>
      <c r="AU27">
        <f>0.61365*EXP(17.502*AT27/(240.97+AT27))</f>
        <v>3.3203786396347685</v>
      </c>
      <c r="AV27">
        <f>IF(AS27&lt;&gt;0,(1000-(AR27+U27)/2)/AS27*AL27,0)</f>
        <v>1.5186186135194255</v>
      </c>
      <c r="AW27">
        <f>U27*AA27/1000</f>
        <v>1.8813214011309318</v>
      </c>
      <c r="AX27">
        <f>(AU27-AW27)</f>
        <v>1.4390572385038367</v>
      </c>
      <c r="AY27">
        <f>1/(1.6/F27+1.37/N27)</f>
        <v>1.0001448814415521</v>
      </c>
      <c r="AZ27">
        <f>G27*AA27*0.001</f>
        <v>33.607355599479362</v>
      </c>
      <c r="BA27">
        <f>G27/S27</f>
        <v>0.97966847532981916</v>
      </c>
      <c r="BB27">
        <f>(1-AL27*AA27/AQ27/F27)*100</f>
        <v>72.231791949522929</v>
      </c>
      <c r="BC27">
        <f>(S27-E27/(N27/1.35))</f>
        <v>393.13564524883935</v>
      </c>
      <c r="BD27">
        <f>E27*BB27/100/BC27</f>
        <v>-2.593591745640984E-3</v>
      </c>
    </row>
    <row r="28" spans="1:56" x14ac:dyDescent="0.25">
      <c r="A28" s="1" t="s">
        <v>1</v>
      </c>
      <c r="B28" s="1" t="s">
        <v>4494</v>
      </c>
      <c r="K28" s="1">
        <f t="shared" si="0"/>
        <v>2.72</v>
      </c>
    </row>
    <row r="29" spans="1:56" x14ac:dyDescent="0.25">
      <c r="A29" s="1" t="s">
        <v>1</v>
      </c>
      <c r="B29" s="1" t="s">
        <v>4493</v>
      </c>
      <c r="K29" s="1">
        <f t="shared" si="0"/>
        <v>2.72</v>
      </c>
    </row>
    <row r="30" spans="1:56" x14ac:dyDescent="0.25">
      <c r="A30" s="1">
        <v>5</v>
      </c>
      <c r="B30" s="1" t="s">
        <v>4492</v>
      </c>
      <c r="C30" s="1">
        <v>1216.0000229999423</v>
      </c>
      <c r="D30" s="1">
        <v>0</v>
      </c>
      <c r="E30">
        <f>(R30-S30*(1000-T30)/(1000-U30))*AK30</f>
        <v>-0.50667669427977102</v>
      </c>
      <c r="F30">
        <f>IF(AV30&lt;&gt;0,1/(1/AV30-1/N30),0)</f>
        <v>2.3200897235685964</v>
      </c>
      <c r="G30">
        <f>((AY30-AL30/2)*S30-E30)/(AY30+AL30/2)</f>
        <v>383.28178763501637</v>
      </c>
      <c r="H30">
        <f>AL30*1000</f>
        <v>24.266206231554779</v>
      </c>
      <c r="I30">
        <f>(AQ30-AW30)</f>
        <v>1.3674753677249771</v>
      </c>
      <c r="J30">
        <f>(P30+AP30*D30)</f>
        <v>25.397464752197266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26.32916259765625</v>
      </c>
      <c r="P30" s="1">
        <v>25.397464752197266</v>
      </c>
      <c r="Q30" s="1">
        <v>26.491004943847656</v>
      </c>
      <c r="R30" s="1">
        <v>400.42593383789063</v>
      </c>
      <c r="S30" s="1">
        <v>392.27130126953125</v>
      </c>
      <c r="T30" s="1">
        <v>0.13343945145606995</v>
      </c>
      <c r="U30" s="1">
        <v>21.615800857543945</v>
      </c>
      <c r="V30" s="1">
        <v>0.33881670236587524</v>
      </c>
      <c r="W30" s="1">
        <v>54.884777069091797</v>
      </c>
      <c r="X30" s="1">
        <v>300.60638427734375</v>
      </c>
      <c r="Y30" s="1">
        <v>150.841064453125</v>
      </c>
      <c r="Z30" s="1">
        <v>7.7611961364746094</v>
      </c>
      <c r="AA30" s="1">
        <v>87.358970642089844</v>
      </c>
      <c r="AB30" s="1">
        <v>17.762693405151367</v>
      </c>
      <c r="AC30" s="1">
        <v>2.0382874011993408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1.1051705304314106</v>
      </c>
      <c r="AL30">
        <f>(U30-T30)/(1000-U30)*AK30</f>
        <v>2.4266206231554781E-2</v>
      </c>
      <c r="AM30">
        <f>(P30+273.15)</f>
        <v>298.54746475219724</v>
      </c>
      <c r="AN30">
        <f>(O30+273.15)</f>
        <v>299.47916259765623</v>
      </c>
      <c r="AO30">
        <f>(Y30*AG30+Z30*AH30)*AI30</f>
        <v>24.134569773050316</v>
      </c>
      <c r="AP30">
        <f>((AO30+0.00000010773*(AN30^4-AM30^4))-AL30*44100)/(L30*51.4+0.00000043092*AM30^3)</f>
        <v>-8.5227455792351012</v>
      </c>
      <c r="AQ30">
        <f>0.61365*EXP(17.502*J30/(240.97+J30))</f>
        <v>3.2558094802444191</v>
      </c>
      <c r="AR30">
        <f>AQ30*1000/AA30</f>
        <v>37.269320555338126</v>
      </c>
      <c r="AS30">
        <f>(AR30-U30)</f>
        <v>15.653519697794181</v>
      </c>
      <c r="AT30">
        <f>IF(D30,P30,(O30+P30)/2)</f>
        <v>25.863313674926758</v>
      </c>
      <c r="AU30">
        <f>0.61365*EXP(17.502*AT30/(240.97+AT30))</f>
        <v>3.3470630347584991</v>
      </c>
      <c r="AV30">
        <f>IF(AS30&lt;&gt;0,(1000-(AR30+U30)/2)/AS30*AL30,0)</f>
        <v>1.5045655824476338</v>
      </c>
      <c r="AW30">
        <f>U30*AA30/1000</f>
        <v>1.8883341125194419</v>
      </c>
      <c r="AX30">
        <f>(AU30-AW30)</f>
        <v>1.4587289222390571</v>
      </c>
      <c r="AY30">
        <f>1/(1.6/F30+1.37/N30)</f>
        <v>0.99039717465640675</v>
      </c>
      <c r="AZ30">
        <f>G30*AA30*0.001</f>
        <v>33.483102433655112</v>
      </c>
      <c r="BA30">
        <f>G30/S30</f>
        <v>0.97708342770571899</v>
      </c>
      <c r="BB30">
        <f>(1-AL30*AA30/AQ30/F30)*100</f>
        <v>71.936254811315919</v>
      </c>
      <c r="BC30">
        <f>(S30-E30/(N30/1.35))</f>
        <v>392.4311045223003</v>
      </c>
      <c r="BD30">
        <f>E30*BB30/100/BC30</f>
        <v>-9.2878529165094776E-4</v>
      </c>
    </row>
    <row r="31" spans="1:56" x14ac:dyDescent="0.25">
      <c r="A31" s="1" t="s">
        <v>1</v>
      </c>
      <c r="B31" s="1" t="s">
        <v>4491</v>
      </c>
      <c r="K31" s="1">
        <f t="shared" si="0"/>
        <v>2.72</v>
      </c>
    </row>
    <row r="32" spans="1:56" x14ac:dyDescent="0.25">
      <c r="A32" s="1" t="s">
        <v>1</v>
      </c>
      <c r="B32" s="1" t="s">
        <v>4490</v>
      </c>
      <c r="K32" s="1">
        <f t="shared" si="0"/>
        <v>2.72</v>
      </c>
    </row>
    <row r="33" spans="1:56" x14ac:dyDescent="0.25">
      <c r="A33" s="1">
        <v>6</v>
      </c>
      <c r="B33" s="1" t="s">
        <v>4489</v>
      </c>
      <c r="C33" s="1">
        <v>1420.0000229999423</v>
      </c>
      <c r="D33" s="1">
        <v>0</v>
      </c>
      <c r="E33">
        <f>(R33-S33*(1000-T33)/(1000-U33))*AK33</f>
        <v>-0.28949578511066609</v>
      </c>
      <c r="F33">
        <f>IF(AV33&lt;&gt;0,1/(1/AV33-1/N33),0)</f>
        <v>2.295532202211088</v>
      </c>
      <c r="G33">
        <f>((AY33-AL33/2)*S33-E33)/(AY33+AL33/2)</f>
        <v>382.38002892679003</v>
      </c>
      <c r="H33">
        <f>AL33*1000</f>
        <v>24.448318585503586</v>
      </c>
      <c r="I33">
        <f>(AQ33-AW33)</f>
        <v>1.386866108484073</v>
      </c>
      <c r="J33">
        <f>(P33+AP33*D33)</f>
        <v>25.566295623779297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26.461200714111328</v>
      </c>
      <c r="P33" s="1">
        <v>25.566295623779297</v>
      </c>
      <c r="Q33" s="1">
        <v>26.619897842407227</v>
      </c>
      <c r="R33" s="1">
        <v>400.11349487304688</v>
      </c>
      <c r="S33" s="1">
        <v>391.70974731445313</v>
      </c>
      <c r="T33" s="1">
        <v>0.12912766635417938</v>
      </c>
      <c r="U33" s="1">
        <v>21.770282745361328</v>
      </c>
      <c r="V33" s="1">
        <v>0.32531267404556274</v>
      </c>
      <c r="W33" s="1">
        <v>54.846099853515625</v>
      </c>
      <c r="X33" s="1">
        <v>300.59262084960938</v>
      </c>
      <c r="Y33" s="1">
        <v>299.86077880859375</v>
      </c>
      <c r="Z33" s="1">
        <v>7.7913188934326172</v>
      </c>
      <c r="AA33" s="1">
        <v>87.355812072753906</v>
      </c>
      <c r="AB33" s="1">
        <v>17.913089752197266</v>
      </c>
      <c r="AC33" s="1">
        <v>2.0438058376312256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1.1051199295941518</v>
      </c>
      <c r="AL33">
        <f>(U33-T33)/(1000-U33)*AK33</f>
        <v>2.4448318585503587E-2</v>
      </c>
      <c r="AM33">
        <f>(P33+273.15)</f>
        <v>298.71629562377927</v>
      </c>
      <c r="AN33">
        <f>(O33+273.15)</f>
        <v>299.61120071411131</v>
      </c>
      <c r="AO33">
        <f>(Y33*AG33+Z33*AH33)*AI33</f>
        <v>47.977723536989288</v>
      </c>
      <c r="AP33">
        <f>((AO33+0.00000010773*(AN33^4-AM33^4))-AL33*44100)/(L33*51.4+0.00000043092*AM33^3)</f>
        <v>-8.3945914067338165</v>
      </c>
      <c r="AQ33">
        <f>0.61365*EXP(17.502*J33/(240.97+J33))</f>
        <v>3.2886268367585743</v>
      </c>
      <c r="AR33">
        <f>AQ33*1000/AA33</f>
        <v>37.646342684327131</v>
      </c>
      <c r="AS33">
        <f>(AR33-U33)</f>
        <v>15.876059938965803</v>
      </c>
      <c r="AT33">
        <f>IF(D33,P33,(O33+P33)/2)</f>
        <v>26.013748168945313</v>
      </c>
      <c r="AU33">
        <f>0.61365*EXP(17.502*AT33/(240.97+AT33))</f>
        <v>3.3770044558557544</v>
      </c>
      <c r="AV33">
        <f>IF(AS33&lt;&gt;0,(1000-(AR33+U33)/2)/AS33*AL33,0)</f>
        <v>1.4941994665433724</v>
      </c>
      <c r="AW33">
        <f>U33*AA33/1000</f>
        <v>1.9017607282745013</v>
      </c>
      <c r="AX33">
        <f>(AU33-AW33)</f>
        <v>1.4752437275812531</v>
      </c>
      <c r="AY33">
        <f>1/(1.6/F33+1.37/N33)</f>
        <v>0.98321305803641967</v>
      </c>
      <c r="AZ33">
        <f>G33*AA33*0.001</f>
        <v>33.403117947302874</v>
      </c>
      <c r="BA33">
        <f>G33/S33</f>
        <v>0.97618206222431969</v>
      </c>
      <c r="BB33">
        <f>(1-AL33*AA33/AQ33/F33)*100</f>
        <v>71.709357186306292</v>
      </c>
      <c r="BC33">
        <f>(S33-E33/(N33/1.35))</f>
        <v>391.80105281290196</v>
      </c>
      <c r="BD33">
        <f>E33*BB33/100/BC33</f>
        <v>-5.2984943530369488E-4</v>
      </c>
    </row>
    <row r="34" spans="1:56" x14ac:dyDescent="0.25">
      <c r="A34" s="1" t="s">
        <v>1</v>
      </c>
      <c r="B34" s="1" t="s">
        <v>4488</v>
      </c>
      <c r="K34" s="1">
        <f t="shared" si="0"/>
        <v>2.72</v>
      </c>
    </row>
    <row r="35" spans="1:56" x14ac:dyDescent="0.25">
      <c r="A35" s="1" t="s">
        <v>1</v>
      </c>
      <c r="B35" s="1" t="s">
        <v>4487</v>
      </c>
      <c r="K35" s="1">
        <f t="shared" si="0"/>
        <v>2.72</v>
      </c>
    </row>
    <row r="36" spans="1:56" x14ac:dyDescent="0.25">
      <c r="A36" s="1">
        <v>7</v>
      </c>
      <c r="B36" s="1" t="s">
        <v>4486</v>
      </c>
      <c r="C36" s="1">
        <v>1624.0000229999423</v>
      </c>
      <c r="D36" s="1">
        <v>0</v>
      </c>
      <c r="E36">
        <f>(R36-S36*(1000-T36)/(1000-U36))*AK36</f>
        <v>0.2956745680343888</v>
      </c>
      <c r="F36">
        <f>IF(AV36&lt;&gt;0,1/(1/AV36-1/N36),0)</f>
        <v>2.160856461901794</v>
      </c>
      <c r="G36">
        <f>((AY36-AL36/2)*S36-E36)/(AY36+AL36/2)</f>
        <v>380.81283545472462</v>
      </c>
      <c r="H36">
        <f>AL36*1000</f>
        <v>24.289301277426791</v>
      </c>
      <c r="I36">
        <f>(AQ36-AW36)</f>
        <v>1.4334543910231843</v>
      </c>
      <c r="J36">
        <f>(P36+AP36*D36)</f>
        <v>25.73919677734375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26.592170715332031</v>
      </c>
      <c r="P36" s="1">
        <v>25.73919677734375</v>
      </c>
      <c r="Q36" s="1">
        <v>26.745311737060547</v>
      </c>
      <c r="R36" s="1">
        <v>399.92935180664063</v>
      </c>
      <c r="S36" s="1">
        <v>391.06790161132813</v>
      </c>
      <c r="T36" s="1">
        <v>0.126402348279953</v>
      </c>
      <c r="U36" s="1">
        <v>21.626714706420898</v>
      </c>
      <c r="V36" s="1">
        <v>0.31597471237182617</v>
      </c>
      <c r="W36" s="1">
        <v>54.061454772949219</v>
      </c>
      <c r="X36" s="1">
        <v>300.63790893554688</v>
      </c>
      <c r="Y36" s="1">
        <v>500.16964721679688</v>
      </c>
      <c r="Z36" s="1">
        <v>8.0552291870117188</v>
      </c>
      <c r="AA36" s="1">
        <v>87.349380493164063</v>
      </c>
      <c r="AB36" s="1">
        <v>18.039508819580078</v>
      </c>
      <c r="AC36" s="1">
        <v>2.0453076362609863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1.1052864299100986</v>
      </c>
      <c r="AL36">
        <f>(U36-T36)/(1000-U36)*AK36</f>
        <v>2.4289301277426793E-2</v>
      </c>
      <c r="AM36">
        <f>(P36+273.15)</f>
        <v>298.88919677734373</v>
      </c>
      <c r="AN36">
        <f>(O36+273.15)</f>
        <v>299.74217071533201</v>
      </c>
      <c r="AO36">
        <f>(Y36*AG36+Z36*AH36)*AI36</f>
        <v>80.027141765941451</v>
      </c>
      <c r="AP36">
        <f>((AO36+0.00000010773*(AN36^4-AM36^4))-AL36*44100)/(L36*51.4+0.00000043092*AM36^3)</f>
        <v>-8.0756013026273905</v>
      </c>
      <c r="AQ36">
        <f>0.61365*EXP(17.502*J36/(240.97+J36))</f>
        <v>3.3225345227314502</v>
      </c>
      <c r="AR36">
        <f>AQ36*1000/AA36</f>
        <v>38.037299222648414</v>
      </c>
      <c r="AS36">
        <f>(AR36-U36)</f>
        <v>16.410584516227516</v>
      </c>
      <c r="AT36">
        <f>IF(D36,P36,(O36+P36)/2)</f>
        <v>26.165683746337891</v>
      </c>
      <c r="AU36">
        <f>0.61365*EXP(17.502*AT36/(240.97+AT36))</f>
        <v>3.40748182384998</v>
      </c>
      <c r="AV36">
        <f>IF(AS36&lt;&gt;0,(1000-(AR36+U36)/2)/AS36*AL36,0)</f>
        <v>1.4359453588781732</v>
      </c>
      <c r="AW36">
        <f>U36*AA36/1000</f>
        <v>1.8890801317082659</v>
      </c>
      <c r="AX36">
        <f>(AU36-AW36)</f>
        <v>1.5184016921417141</v>
      </c>
      <c r="AY36">
        <f>1/(1.6/F36+1.37/N36)</f>
        <v>0.94293847614308302</v>
      </c>
      <c r="AZ36">
        <f>G36*AA36*0.001</f>
        <v>33.263765260815418</v>
      </c>
      <c r="BA36">
        <f>G36/S36</f>
        <v>0.97377676328241392</v>
      </c>
      <c r="BB36">
        <f>(1-AL36*AA36/AQ36/F36)*100</f>
        <v>70.44850683525695</v>
      </c>
      <c r="BC36">
        <f>(S36-E36/(N36/1.35))</f>
        <v>390.97464735616614</v>
      </c>
      <c r="BD36">
        <f>E36*BB36/100/BC36</f>
        <v>5.3276681667307536E-4</v>
      </c>
    </row>
    <row r="37" spans="1:56" x14ac:dyDescent="0.25">
      <c r="A37" s="1" t="s">
        <v>1</v>
      </c>
      <c r="B37" s="1" t="s">
        <v>4485</v>
      </c>
      <c r="K37" s="1">
        <f t="shared" si="0"/>
        <v>2.72</v>
      </c>
    </row>
    <row r="38" spans="1:56" x14ac:dyDescent="0.25">
      <c r="A38" s="1" t="s">
        <v>1</v>
      </c>
      <c r="B38" s="1" t="s">
        <v>4484</v>
      </c>
      <c r="K38" s="1">
        <f t="shared" si="0"/>
        <v>2.72</v>
      </c>
    </row>
    <row r="39" spans="1:56" x14ac:dyDescent="0.25">
      <c r="A39" s="1">
        <v>8</v>
      </c>
      <c r="B39" s="1" t="s">
        <v>4483</v>
      </c>
      <c r="C39" s="1">
        <v>1828.0000229999423</v>
      </c>
      <c r="D39" s="1">
        <v>0</v>
      </c>
      <c r="E39">
        <f>(R39-S39*(1000-T39)/(1000-U39))*AK39</f>
        <v>0.23174097468794469</v>
      </c>
      <c r="F39">
        <f>IF(AV39&lt;&gt;0,1/(1/AV39-1/N39),0)</f>
        <v>1.6644536839994761</v>
      </c>
      <c r="G39">
        <f>((AY39-AL39/2)*S39-E39)/(AY39+AL39/2)</f>
        <v>380.07491248953215</v>
      </c>
      <c r="H39">
        <f>AL39*1000</f>
        <v>22.598745873667838</v>
      </c>
      <c r="I39">
        <f>(AQ39-AW39)</f>
        <v>1.5989050317572979</v>
      </c>
      <c r="J39">
        <f>(P39+AP39*D39)</f>
        <v>25.927453994750977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26.734123229980469</v>
      </c>
      <c r="P39" s="1">
        <v>25.927453994750977</v>
      </c>
      <c r="Q39" s="1">
        <v>26.876615524291992</v>
      </c>
      <c r="R39" s="1">
        <v>399.75936889648438</v>
      </c>
      <c r="S39" s="1">
        <v>391.54364013671875</v>
      </c>
      <c r="T39" s="1">
        <v>0.12347173690795898</v>
      </c>
      <c r="U39" s="1">
        <v>20.15867805480957</v>
      </c>
      <c r="V39" s="1">
        <v>0.3060881495475769</v>
      </c>
      <c r="W39" s="1">
        <v>49.973644256591797</v>
      </c>
      <c r="X39" s="1">
        <v>300.61813354492188</v>
      </c>
      <c r="Y39" s="1">
        <v>750.18414306640625</v>
      </c>
      <c r="Z39" s="1">
        <v>7.8116974830627441</v>
      </c>
      <c r="AA39" s="1">
        <v>87.351737976074219</v>
      </c>
      <c r="AB39" s="1">
        <v>18.039432525634766</v>
      </c>
      <c r="AC39" s="1">
        <v>2.0111351013183594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1.1052137262680948</v>
      </c>
      <c r="AL39">
        <f>(U39-T39)/(1000-U39)*AK39</f>
        <v>2.2598745873667839E-2</v>
      </c>
      <c r="AM39">
        <f>(P39+273.15)</f>
        <v>299.07745399475095</v>
      </c>
      <c r="AN39">
        <f>(O39+273.15)</f>
        <v>299.88412322998045</v>
      </c>
      <c r="AO39">
        <f>(Y39*AG39+Z39*AH39)*AI39</f>
        <v>120.02946020775744</v>
      </c>
      <c r="AP39">
        <f>((AO39+0.00000010773*(AN39^4-AM39^4))-AL39*44100)/(L39*51.4+0.00000043092*AM39^3)</f>
        <v>-7.1358395192913822</v>
      </c>
      <c r="AQ39">
        <f>0.61365*EXP(17.502*J39/(240.97+J39))</f>
        <v>3.3598005951450611</v>
      </c>
      <c r="AR39">
        <f>AQ39*1000/AA39</f>
        <v>38.462893503794</v>
      </c>
      <c r="AS39">
        <f>(AR39-U39)</f>
        <v>18.304215448984429</v>
      </c>
      <c r="AT39">
        <f>IF(D39,P39,(O39+P39)/2)</f>
        <v>26.330788612365723</v>
      </c>
      <c r="AU39">
        <f>0.61365*EXP(17.502*AT39/(240.97+AT39))</f>
        <v>3.4408729602493393</v>
      </c>
      <c r="AV39">
        <f>IF(AS39&lt;&gt;0,(1000-(AR39+U39)/2)/AS39*AL39,0)</f>
        <v>1.1984320735091094</v>
      </c>
      <c r="AW39">
        <f>U39*AA39/1000</f>
        <v>1.7608955633877632</v>
      </c>
      <c r="AX39">
        <f>(AU39-AW39)</f>
        <v>1.6799773968615761</v>
      </c>
      <c r="AY39">
        <f>1/(1.6/F39+1.37/N39)</f>
        <v>0.78043066686544404</v>
      </c>
      <c r="AZ39">
        <f>G39*AA39*0.001</f>
        <v>33.200204167064946</v>
      </c>
      <c r="BA39">
        <f>G39/S39</f>
        <v>0.97070894155455578</v>
      </c>
      <c r="BB39">
        <f>(1-AL39*AA39/AQ39/F39)*100</f>
        <v>64.700327894491494</v>
      </c>
      <c r="BC39">
        <f>(S39-E39/(N39/1.35))</f>
        <v>391.4705502117763</v>
      </c>
      <c r="BD39">
        <f>E39*BB39/100/BC39</f>
        <v>3.8301008954026884E-4</v>
      </c>
    </row>
    <row r="40" spans="1:56" x14ac:dyDescent="0.25">
      <c r="A40" s="1" t="s">
        <v>1</v>
      </c>
      <c r="B40" s="1" t="s">
        <v>4482</v>
      </c>
      <c r="K40" s="1">
        <f t="shared" si="0"/>
        <v>2.72</v>
      </c>
    </row>
    <row r="41" spans="1:56" x14ac:dyDescent="0.25">
      <c r="A41" s="1" t="s">
        <v>1</v>
      </c>
      <c r="B41" s="1" t="s">
        <v>4481</v>
      </c>
      <c r="K41" s="1">
        <f t="shared" si="0"/>
        <v>2.72</v>
      </c>
    </row>
    <row r="42" spans="1:56" x14ac:dyDescent="0.25">
      <c r="A42" s="1">
        <v>9</v>
      </c>
      <c r="B42" s="1" t="s">
        <v>4480</v>
      </c>
      <c r="C42" s="1">
        <v>2032.0000229999423</v>
      </c>
      <c r="D42" s="1">
        <v>0</v>
      </c>
      <c r="E42">
        <f>(R42-S42*(1000-T42)/(1000-U42))*AK42</f>
        <v>-0.50194856615071415</v>
      </c>
      <c r="F42">
        <f>IF(AV42&lt;&gt;0,1/(1/AV42-1/N42),0)</f>
        <v>1.1000289777251839</v>
      </c>
      <c r="G42">
        <f>((AY42-AL42/2)*S42-E42)/(AY42+AL42/2)</f>
        <v>381.12373553401153</v>
      </c>
      <c r="H42">
        <f>AL42*1000</f>
        <v>19.514139468061853</v>
      </c>
      <c r="I42">
        <f>(AQ42-AW42)</f>
        <v>1.8927410462835321</v>
      </c>
      <c r="J42">
        <f>(P42+AP42*D42)</f>
        <v>26.221803665161133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26.883520126342773</v>
      </c>
      <c r="P42" s="1">
        <v>26.221803665161133</v>
      </c>
      <c r="Q42" s="1">
        <v>27.009784698486328</v>
      </c>
      <c r="R42" s="1">
        <v>400.14453125</v>
      </c>
      <c r="S42" s="1">
        <v>393.64788818359375</v>
      </c>
      <c r="T42" s="1">
        <v>0.12084600329399109</v>
      </c>
      <c r="U42" s="1">
        <v>17.469863891601563</v>
      </c>
      <c r="V42" s="1">
        <v>0.29696500301361084</v>
      </c>
      <c r="W42" s="1">
        <v>42.930160522460938</v>
      </c>
      <c r="X42" s="1">
        <v>300.6002197265625</v>
      </c>
      <c r="Y42" s="1">
        <v>1001.52880859375</v>
      </c>
      <c r="Z42" s="1">
        <v>8.1673135757446289</v>
      </c>
      <c r="AA42" s="1">
        <v>87.353782653808594</v>
      </c>
      <c r="AB42" s="1">
        <v>18.036516189575195</v>
      </c>
      <c r="AC42" s="1">
        <v>1.9401814937591553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1.1051478666417738</v>
      </c>
      <c r="AL42">
        <f>(U42-T42)/(1000-U42)*AK42</f>
        <v>1.9514139468061853E-2</v>
      </c>
      <c r="AM42">
        <f>(P42+273.15)</f>
        <v>299.37180366516111</v>
      </c>
      <c r="AN42">
        <f>(O42+273.15)</f>
        <v>300.03352012634275</v>
      </c>
      <c r="AO42">
        <f>(Y42*AG42+Z42*AH42)*AI42</f>
        <v>160.24460579325387</v>
      </c>
      <c r="AP42">
        <f>((AO42+0.00000010773*(AN42^4-AM42^4))-AL42*44100)/(L42*51.4+0.00000043092*AM42^3)</f>
        <v>-5.6977116178648251</v>
      </c>
      <c r="AQ42">
        <f>0.61365*EXP(17.502*J42/(240.97+J42))</f>
        <v>3.4187997396621137</v>
      </c>
      <c r="AR42">
        <f>AQ42*1000/AA42</f>
        <v>39.13739778403351</v>
      </c>
      <c r="AS42">
        <f>(AR42-U42)</f>
        <v>21.667533892431948</v>
      </c>
      <c r="AT42">
        <f>IF(D42,P42,(O42+P42)/2)</f>
        <v>26.552661895751953</v>
      </c>
      <c r="AU42">
        <f>0.61365*EXP(17.502*AT42/(240.97+AT42))</f>
        <v>3.4861948590991063</v>
      </c>
      <c r="AV42">
        <f>IF(AS42&lt;&gt;0,(1000-(AR42+U42)/2)/AS42*AL42,0)</f>
        <v>0.87512582477432488</v>
      </c>
      <c r="AW42">
        <f>U42*AA42/1000</f>
        <v>1.5260586933785816</v>
      </c>
      <c r="AX42">
        <f>(AU42-AW42)</f>
        <v>1.9601361657205247</v>
      </c>
      <c r="AY42">
        <f>1/(1.6/F42+1.37/N42)</f>
        <v>0.56351534446090901</v>
      </c>
      <c r="AZ42">
        <f>G42*AA42*0.001</f>
        <v>33.29259995804567</v>
      </c>
      <c r="BA42">
        <f>G42/S42</f>
        <v>0.96818437739531049</v>
      </c>
      <c r="BB42">
        <f>(1-AL42*AA42/AQ42/F42)*100</f>
        <v>54.673380268327506</v>
      </c>
      <c r="BC42">
        <f>(S42-E42/(N42/1.35))</f>
        <v>393.80620020879491</v>
      </c>
      <c r="BD42">
        <f>E42*BB42/100/BC42</f>
        <v>-6.9687132446745177E-4</v>
      </c>
    </row>
    <row r="43" spans="1:56" x14ac:dyDescent="0.25">
      <c r="A43" s="1" t="s">
        <v>1</v>
      </c>
      <c r="B43" s="1" t="s">
        <v>4479</v>
      </c>
      <c r="K43" s="1">
        <f t="shared" si="0"/>
        <v>2.72</v>
      </c>
    </row>
    <row r="44" spans="1:56" x14ac:dyDescent="0.25">
      <c r="A44" s="1" t="s">
        <v>1</v>
      </c>
      <c r="B44" s="1" t="s">
        <v>4478</v>
      </c>
      <c r="K44" s="1">
        <f t="shared" si="0"/>
        <v>2.72</v>
      </c>
    </row>
    <row r="45" spans="1:56" x14ac:dyDescent="0.25">
      <c r="A45" s="1">
        <v>10</v>
      </c>
      <c r="B45" s="1" t="s">
        <v>4477</v>
      </c>
      <c r="C45" s="1">
        <v>2235.5000230111182</v>
      </c>
      <c r="D45" s="1">
        <v>0</v>
      </c>
      <c r="E45">
        <f>(R45-S45*(1000-T45)/(1000-U45))*AK45</f>
        <v>-1.2131421544443672</v>
      </c>
      <c r="F45">
        <f>IF(AV45&lt;&gt;0,1/(1/AV45-1/N45),0)</f>
        <v>0.63470644155740685</v>
      </c>
      <c r="G45">
        <f>((AY45-AL45/2)*S45-E45)/(AY45+AL45/2)</f>
        <v>382.46266155113187</v>
      </c>
      <c r="H45">
        <f>AL45*1000</f>
        <v>15.007094841936292</v>
      </c>
      <c r="I45">
        <f>(AQ45-AW45)</f>
        <v>2.308190605365632</v>
      </c>
      <c r="J45">
        <f>(P45+AP45*D45)</f>
        <v>26.56378173828125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27.046991348266602</v>
      </c>
      <c r="P45" s="1">
        <v>26.56378173828125</v>
      </c>
      <c r="Q45" s="1">
        <v>27.151317596435547</v>
      </c>
      <c r="R45" s="1">
        <v>399.87591552734375</v>
      </c>
      <c r="S45" s="1">
        <v>395.60220336914063</v>
      </c>
      <c r="T45" s="1">
        <v>0.11814697831869125</v>
      </c>
      <c r="U45" s="1">
        <v>13.512185096740723</v>
      </c>
      <c r="V45" s="1">
        <v>0.28754514455795288</v>
      </c>
      <c r="W45" s="1">
        <v>32.885841369628906</v>
      </c>
      <c r="X45" s="1">
        <v>300.6392822265625</v>
      </c>
      <c r="Y45" s="1">
        <v>1249.930419921875</v>
      </c>
      <c r="Z45" s="1">
        <v>8.186579704284668</v>
      </c>
      <c r="AA45" s="1">
        <v>87.349998474121094</v>
      </c>
      <c r="AB45" s="1">
        <v>18.058103561401367</v>
      </c>
      <c r="AC45" s="1">
        <v>1.8043134212493896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1.1052914787741266</v>
      </c>
      <c r="AL45">
        <f>(U45-T45)/(1000-U45)*AK45</f>
        <v>1.5007094841936292E-2</v>
      </c>
      <c r="AM45">
        <f>(P45+273.15)</f>
        <v>299.71378173828123</v>
      </c>
      <c r="AN45">
        <f>(O45+273.15)</f>
        <v>300.19699134826658</v>
      </c>
      <c r="AO45">
        <f>(Y45*AG45+Z45*AH45)*AI45</f>
        <v>199.98886271740048</v>
      </c>
      <c r="AP45">
        <f>((AO45+0.00000010773*(AN45^4-AM45^4))-AL45*44100)/(L45*51.4+0.00000043092*AM45^3)</f>
        <v>-3.7514804011785694</v>
      </c>
      <c r="AQ45">
        <f>0.61365*EXP(17.502*J45/(240.97+J45))</f>
        <v>3.488479952947976</v>
      </c>
      <c r="AR45">
        <f>AQ45*1000/AA45</f>
        <v>39.936806112040138</v>
      </c>
      <c r="AS45">
        <f>(AR45-U45)</f>
        <v>26.424621015299415</v>
      </c>
      <c r="AT45">
        <f>IF(D45,P45,(O45+P45)/2)</f>
        <v>26.805386543273926</v>
      </c>
      <c r="AU45">
        <f>0.61365*EXP(17.502*AT45/(240.97+AT45))</f>
        <v>3.5384529539211647</v>
      </c>
      <c r="AV45">
        <f>IF(AS45&lt;&gt;0,(1000-(AR45+U45)/2)/AS45*AL45,0)</f>
        <v>0.55274351118760201</v>
      </c>
      <c r="AW45">
        <f>U45*AA45/1000</f>
        <v>1.1802893475823439</v>
      </c>
      <c r="AX45">
        <f>(AU45-AW45)</f>
        <v>2.3581636063388207</v>
      </c>
      <c r="AY45">
        <f>1/(1.6/F45+1.37/N45)</f>
        <v>0.35199891443208453</v>
      </c>
      <c r="AZ45">
        <f>G45*AA45*0.001</f>
        <v>33.40811290289966</v>
      </c>
      <c r="BA45">
        <f>G45/S45</f>
        <v>0.96678597412727729</v>
      </c>
      <c r="BB45">
        <f>(1-AL45*AA45/AQ45/F45)*100</f>
        <v>40.796089773642365</v>
      </c>
      <c r="BC45">
        <f>(S45-E45/(N45/1.35))</f>
        <v>395.98482223545153</v>
      </c>
      <c r="BD45">
        <f>E45*BB45/100/BC45</f>
        <v>-1.2498321516847134E-3</v>
      </c>
    </row>
    <row r="46" spans="1:56" x14ac:dyDescent="0.25">
      <c r="A46" s="1" t="s">
        <v>1</v>
      </c>
      <c r="B46" s="1" t="s">
        <v>4476</v>
      </c>
      <c r="K46" s="1">
        <f t="shared" si="0"/>
        <v>2.72</v>
      </c>
    </row>
    <row r="47" spans="1:56" x14ac:dyDescent="0.25">
      <c r="A47" s="1" t="s">
        <v>1</v>
      </c>
      <c r="B47" s="1" t="s">
        <v>4475</v>
      </c>
      <c r="K47" s="1">
        <f t="shared" si="0"/>
        <v>2.72</v>
      </c>
    </row>
    <row r="48" spans="1:56" x14ac:dyDescent="0.25">
      <c r="A48" s="1">
        <v>11</v>
      </c>
      <c r="B48" s="1" t="s">
        <v>4474</v>
      </c>
      <c r="C48" s="1">
        <v>2438.5000230111182</v>
      </c>
      <c r="D48" s="1">
        <v>0</v>
      </c>
      <c r="E48">
        <f>(R48-S48*(1000-T48)/(1000-U48))*AK48</f>
        <v>-0.43676089653457312</v>
      </c>
      <c r="F48">
        <f>IF(AV48&lt;&gt;0,1/(1/AV48-1/N48),0)</f>
        <v>0.38791488051284112</v>
      </c>
      <c r="G48">
        <f>((AY48-AL48/2)*S48-E48)/(AY48+AL48/2)</f>
        <v>379.03825135506872</v>
      </c>
      <c r="H48">
        <f>AL48*1000</f>
        <v>11.220737667472608</v>
      </c>
      <c r="I48">
        <f>(AQ48-AW48)</f>
        <v>2.6847200287669217</v>
      </c>
      <c r="J48">
        <f>(P48+AP48*D48)</f>
        <v>26.968694686889648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27.241971969604492</v>
      </c>
      <c r="P48" s="1">
        <v>26.968694686889648</v>
      </c>
      <c r="Q48" s="1">
        <v>27.319053649902344</v>
      </c>
      <c r="R48" s="1">
        <v>400.064208984375</v>
      </c>
      <c r="S48" s="1">
        <v>396.43441772460938</v>
      </c>
      <c r="T48" s="1">
        <v>0.11679933965206146</v>
      </c>
      <c r="U48" s="1">
        <v>10.166557312011719</v>
      </c>
      <c r="V48" s="1">
        <v>0.28097355365753174</v>
      </c>
      <c r="W48" s="1">
        <v>24.456764221191406</v>
      </c>
      <c r="X48" s="1">
        <v>300.60543823242188</v>
      </c>
      <c r="Y48" s="1">
        <v>1600.173828125</v>
      </c>
      <c r="Z48" s="1">
        <v>8.4397220611572266</v>
      </c>
      <c r="AA48" s="1">
        <v>87.331840515136719</v>
      </c>
      <c r="AB48" s="1">
        <v>18.113443374633789</v>
      </c>
      <c r="AC48" s="1">
        <v>1.6669933795928955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1.1051670523250803</v>
      </c>
      <c r="AL48">
        <f>(U48-T48)/(1000-U48)*AK48</f>
        <v>1.1220737667472608E-2</v>
      </c>
      <c r="AM48">
        <f>(P48+273.15)</f>
        <v>300.11869468688963</v>
      </c>
      <c r="AN48">
        <f>(O48+273.15)</f>
        <v>300.39197196960447</v>
      </c>
      <c r="AO48">
        <f>(Y48*AG48+Z48*AH48)*AI48</f>
        <v>256.02780677733244</v>
      </c>
      <c r="AP48">
        <f>((AO48+0.00000010773*(AN48^4-AM48^4))-AL48*44100)/(L48*51.4+0.00000043092*AM48^3)</f>
        <v>-1.9368030344231799</v>
      </c>
      <c r="AQ48">
        <f>0.61365*EXP(17.502*J48/(240.97+J48))</f>
        <v>3.5725841905275262</v>
      </c>
      <c r="AR48">
        <f>AQ48*1000/AA48</f>
        <v>40.908151820163582</v>
      </c>
      <c r="AS48">
        <f>(AR48-U48)</f>
        <v>30.741594508151863</v>
      </c>
      <c r="AT48">
        <f>IF(D48,P48,(O48+P48)/2)</f>
        <v>27.10533332824707</v>
      </c>
      <c r="AU48">
        <f>0.61365*EXP(17.502*AT48/(240.97+AT48))</f>
        <v>3.6013619971357564</v>
      </c>
      <c r="AV48">
        <f>IF(AS48&lt;&gt;0,(1000-(AR48+U48)/2)/AS48*AL48,0)</f>
        <v>0.35568063030256436</v>
      </c>
      <c r="AW48">
        <f>U48*AA48/1000</f>
        <v>0.88786416176060445</v>
      </c>
      <c r="AX48">
        <f>(AU48-AW48)</f>
        <v>2.713497835375152</v>
      </c>
      <c r="AY48">
        <f>1/(1.6/F48+1.37/N48)</f>
        <v>0.22498789183445264</v>
      </c>
      <c r="AZ48">
        <f>G48*AA48*0.001</f>
        <v>33.102108116477169</v>
      </c>
      <c r="BA48">
        <f>G48/S48</f>
        <v>0.95611842566700345</v>
      </c>
      <c r="BB48">
        <f>(1-AL48*AA48/AQ48/F48)*100</f>
        <v>29.290932416802018</v>
      </c>
      <c r="BC48">
        <f>(S48-E48/(N48/1.35))</f>
        <v>396.57216989031292</v>
      </c>
      <c r="BD48">
        <f>E48*BB48/100/BC48</f>
        <v>-3.2259283111657754E-4</v>
      </c>
    </row>
    <row r="49" spans="1:56" x14ac:dyDescent="0.25">
      <c r="A49" s="1" t="s">
        <v>1</v>
      </c>
      <c r="B49" s="1" t="s">
        <v>4473</v>
      </c>
      <c r="K49" s="1">
        <f t="shared" si="0"/>
        <v>2.72</v>
      </c>
    </row>
    <row r="50" spans="1:56" x14ac:dyDescent="0.25">
      <c r="A50" s="1" t="s">
        <v>1</v>
      </c>
      <c r="B50" s="1" t="s">
        <v>4468</v>
      </c>
      <c r="K50" s="1">
        <f t="shared" si="0"/>
        <v>2.72</v>
      </c>
    </row>
    <row r="51" spans="1:56" x14ac:dyDescent="0.25">
      <c r="A51" s="1">
        <v>12</v>
      </c>
      <c r="B51" s="1" t="s">
        <v>4472</v>
      </c>
      <c r="C51" s="1">
        <v>2641.5000230111182</v>
      </c>
      <c r="D51" s="1">
        <v>0</v>
      </c>
      <c r="E51">
        <f>(R51-S51*(1000-T51)/(1000-U51))*AK51</f>
        <v>-0.23262587741912716</v>
      </c>
      <c r="F51">
        <f>IF(AV51&lt;&gt;0,1/(1/AV51-1/N51),0)</f>
        <v>0.23922525194626948</v>
      </c>
      <c r="G51">
        <f>((AY51-AL51/2)*S51-E51)/(AY51+AL51/2)</f>
        <v>376.97420896862741</v>
      </c>
      <c r="H51">
        <f>AL51*1000</f>
        <v>8.0581329015848855</v>
      </c>
      <c r="I51">
        <f>(AQ51-AW51)</f>
        <v>3.029651064732878</v>
      </c>
      <c r="J51">
        <f>(P51+AP51*D51)</f>
        <v>27.436012268066406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27.445030212402344</v>
      </c>
      <c r="P51" s="1">
        <v>27.436012268066406</v>
      </c>
      <c r="Q51" s="1">
        <v>27.493844985961914</v>
      </c>
      <c r="R51" s="1">
        <v>399.88967895507813</v>
      </c>
      <c r="S51" s="1">
        <v>397.20437622070313</v>
      </c>
      <c r="T51" s="1">
        <v>0.11615623533725739</v>
      </c>
      <c r="U51" s="1">
        <v>7.3529143333435059</v>
      </c>
      <c r="V51" s="1">
        <v>0.27614432573318481</v>
      </c>
      <c r="W51" s="1">
        <v>17.480470657348633</v>
      </c>
      <c r="X51" s="1">
        <v>300.64511108398438</v>
      </c>
      <c r="Y51" s="1">
        <v>1999.7769775390625</v>
      </c>
      <c r="Z51" s="1">
        <v>8.2673168182373047</v>
      </c>
      <c r="AA51" s="1">
        <v>87.338829040527344</v>
      </c>
      <c r="AB51" s="1">
        <v>18.397256851196289</v>
      </c>
      <c r="AC51" s="1">
        <v>1.5231878757476807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1.105312908397001</v>
      </c>
      <c r="AL51">
        <f>(U51-T51)/(1000-U51)*AK51</f>
        <v>8.0581329015848857E-3</v>
      </c>
      <c r="AM51">
        <f>(P51+273.15)</f>
        <v>300.58601226806638</v>
      </c>
      <c r="AN51">
        <f>(O51+273.15)</f>
        <v>300.59503021240232</v>
      </c>
      <c r="AO51">
        <f>(Y51*AG51+Z51*AH51)*AI51</f>
        <v>319.96430925449022</v>
      </c>
      <c r="AP51">
        <f>((AO51+0.00000010773*(AN51^4-AM51^4))-AL51*44100)/(L51*51.4+0.00000043092*AM51^3)</f>
        <v>-0.28998734530884607</v>
      </c>
      <c r="AQ51">
        <f>0.61365*EXP(17.502*J51/(240.97+J51))</f>
        <v>3.6718459926424099</v>
      </c>
      <c r="AR51">
        <f>AQ51*1000/AA51</f>
        <v>42.041392505257697</v>
      </c>
      <c r="AS51">
        <f>(AR51-U51)</f>
        <v>34.688478171914191</v>
      </c>
      <c r="AT51">
        <f>IF(D51,P51,(O51+P51)/2)</f>
        <v>27.440521240234375</v>
      </c>
      <c r="AU51">
        <f>0.61365*EXP(17.502*AT51/(240.97+AT51))</f>
        <v>3.672815337282338</v>
      </c>
      <c r="AV51">
        <f>IF(AS51&lt;&gt;0,(1000-(AR51+U51)/2)/AS51*AL51,0)</f>
        <v>0.22656283501662897</v>
      </c>
      <c r="AW51">
        <f>U51*AA51/1000</f>
        <v>0.64219492790953159</v>
      </c>
      <c r="AX51">
        <f>(AU51-AW51)</f>
        <v>3.0306204093728066</v>
      </c>
      <c r="AY51">
        <f>1/(1.6/F51+1.37/N51)</f>
        <v>0.14268745537894631</v>
      </c>
      <c r="AZ51">
        <f>G51*AA51*0.001</f>
        <v>32.924485989798981</v>
      </c>
      <c r="BA51">
        <f>G51/S51</f>
        <v>0.94906861942317822</v>
      </c>
      <c r="BB51">
        <f>(1-AL51*AA51/AQ51/F51)*100</f>
        <v>19.878270968852242</v>
      </c>
      <c r="BC51">
        <f>(S51-E51/(N51/1.35))</f>
        <v>397.27774523946698</v>
      </c>
      <c r="BD51">
        <f>E51*BB51/100/BC51</f>
        <v>-1.1639716246670418E-4</v>
      </c>
    </row>
    <row r="52" spans="1:56" x14ac:dyDescent="0.25">
      <c r="A52" s="1" t="s">
        <v>1</v>
      </c>
      <c r="B52" s="1" t="s">
        <v>4471</v>
      </c>
    </row>
    <row r="53" spans="1:56" x14ac:dyDescent="0.25">
      <c r="A53" s="1" t="s">
        <v>1</v>
      </c>
      <c r="B53" s="1" t="s">
        <v>4470</v>
      </c>
    </row>
    <row r="54" spans="1:56" x14ac:dyDescent="0.25">
      <c r="A54" s="1" t="s">
        <v>1</v>
      </c>
      <c r="B54" s="1" t="s">
        <v>4469</v>
      </c>
    </row>
    <row r="55" spans="1:56" x14ac:dyDescent="0.25">
      <c r="A55" s="1" t="s">
        <v>1</v>
      </c>
      <c r="B55" s="1" t="s">
        <v>4468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80323-4F4A-4289-B8C9-EFCD02415912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1385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1384</v>
      </c>
    </row>
    <row r="12" spans="1:60" x14ac:dyDescent="0.25">
      <c r="A12" s="1" t="s">
        <v>1</v>
      </c>
      <c r="B12" s="1" t="s">
        <v>1383</v>
      </c>
    </row>
    <row r="13" spans="1:60" x14ac:dyDescent="0.25">
      <c r="A13" s="1" t="s">
        <v>1</v>
      </c>
      <c r="B13" s="1" t="s">
        <v>1382</v>
      </c>
    </row>
    <row r="14" spans="1:60" x14ac:dyDescent="0.25">
      <c r="A14" s="1" t="s">
        <v>1</v>
      </c>
      <c r="B14" s="1" t="s">
        <v>1381</v>
      </c>
    </row>
    <row r="15" spans="1:60" x14ac:dyDescent="0.25">
      <c r="A15" s="1" t="s">
        <v>1</v>
      </c>
      <c r="B15" s="1" t="s">
        <v>1380</v>
      </c>
    </row>
    <row r="16" spans="1:60" x14ac:dyDescent="0.25">
      <c r="A16" s="1" t="s">
        <v>1</v>
      </c>
      <c r="B16" s="1" t="s">
        <v>1379</v>
      </c>
    </row>
    <row r="17" spans="1:60" x14ac:dyDescent="0.25">
      <c r="A17" s="1" t="s">
        <v>1</v>
      </c>
      <c r="B17" s="1" t="s">
        <v>1378</v>
      </c>
    </row>
    <row r="18" spans="1:60" x14ac:dyDescent="0.25">
      <c r="A18" s="1">
        <v>1</v>
      </c>
      <c r="B18" s="1" t="s">
        <v>1377</v>
      </c>
      <c r="C18" s="1">
        <v>392.0000231564045</v>
      </c>
      <c r="D18" s="1">
        <v>0</v>
      </c>
      <c r="E18">
        <f>(R18-S18*(1000-T18)/(1000-U18))*AO18</f>
        <v>-2.999845224361577</v>
      </c>
      <c r="F18">
        <f>IF(AZ18&lt;&gt;0,1/(1/AZ18-1/N18),0)</f>
        <v>3.859412750339955E-2</v>
      </c>
      <c r="G18">
        <f>((BC18-AP18/2)*S18-E18)/(BC18+AP18/2)</f>
        <v>229.80421924078649</v>
      </c>
      <c r="H18">
        <f>AP18*1000</f>
        <v>22.249260285446493</v>
      </c>
      <c r="I18">
        <f>(AU18-BA18)</f>
        <v>38.386324317007976</v>
      </c>
      <c r="J18">
        <f>(P18+AT18*D18)</f>
        <v>75.874237060546875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25.732358932495117</v>
      </c>
      <c r="P18" s="1">
        <v>75.874237060546875</v>
      </c>
      <c r="Q18" s="1">
        <v>25.834980010986328</v>
      </c>
      <c r="R18" s="1">
        <v>399.97598266601563</v>
      </c>
      <c r="S18" s="1">
        <v>394.73907470703125</v>
      </c>
      <c r="T18" s="1">
        <v>5.2654085159301758</v>
      </c>
      <c r="U18" s="1">
        <v>24.912372589111328</v>
      </c>
      <c r="V18" s="1">
        <v>13.850110054016113</v>
      </c>
      <c r="W18" s="1">
        <v>65.529411315917969</v>
      </c>
      <c r="X18" s="1">
        <v>300.35348510742188</v>
      </c>
      <c r="Y18" s="1">
        <v>0.22620275616645813</v>
      </c>
      <c r="Z18" s="1">
        <v>8.9721441268920898</v>
      </c>
      <c r="AA18" s="1">
        <v>87.360389709472656</v>
      </c>
      <c r="AB18" s="1">
        <v>1.8152204751968384</v>
      </c>
      <c r="AC18" s="1">
        <v>0.46270963549613953</v>
      </c>
      <c r="AD18" s="1">
        <v>4.4148731976747513E-2</v>
      </c>
      <c r="AE18" s="1">
        <v>6.4539304003119469E-3</v>
      </c>
      <c r="AF18" s="1">
        <v>1.88909862190485E-2</v>
      </c>
      <c r="AG18" s="1">
        <v>1.9551645964384079E-2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1.1042407540714037</v>
      </c>
      <c r="AP18">
        <f>(U18-T18)/(1000-U18)*AO18</f>
        <v>2.2249260285446493E-2</v>
      </c>
      <c r="AQ18">
        <f>(P18+273.15)</f>
        <v>349.02423706054685</v>
      </c>
      <c r="AR18">
        <f>(O18+273.15)</f>
        <v>298.88235893249509</v>
      </c>
      <c r="AS18">
        <f>(Y18*AK18+Z18*AL18)*AM18</f>
        <v>3.6192440177669205E-2</v>
      </c>
      <c r="AT18">
        <f>((AS18+0.00000010773*(AR18^4-AQ18^4))-AP18*44100)/(L18*0.92*2*29.3+0.00000043092*AQ18^3)</f>
        <v>-12.865450202681238</v>
      </c>
      <c r="AU18">
        <f>0.61365*EXP(17.502*J18/(240.97+J18))</f>
        <v>40.562678894980323</v>
      </c>
      <c r="AV18">
        <f>AU18*1000/AA18</f>
        <v>464.31430800476426</v>
      </c>
      <c r="AW18">
        <f>(AV18-U18)</f>
        <v>439.40193541565293</v>
      </c>
      <c r="AX18">
        <f>IF(D18,P18,(O18+P18)/2)</f>
        <v>50.803297996520996</v>
      </c>
      <c r="AY18">
        <f>0.61365*EXP(17.502*AX18/(240.97+AX18))</f>
        <v>12.924200725630671</v>
      </c>
      <c r="AZ18">
        <f>IF(AW18&lt;&gt;0,(1000-(AV18+U18)/2)/AW18*AP18,0)</f>
        <v>3.8249249839987648E-2</v>
      </c>
      <c r="BA18">
        <f>U18*AA18/1000</f>
        <v>2.1763545779723499</v>
      </c>
      <c r="BB18">
        <f>(AY18-BA18)</f>
        <v>10.747846147658322</v>
      </c>
      <c r="BC18">
        <f>1/(1.6/F18+1.37/N18)</f>
        <v>2.3936528866295118E-2</v>
      </c>
      <c r="BD18">
        <f>G18*AA18*0.001</f>
        <v>20.075786149756205</v>
      </c>
      <c r="BE18">
        <f>G18/S18</f>
        <v>0.58216739604849954</v>
      </c>
      <c r="BF18">
        <f>(1-AP18*AA18/AU18/F18)*100</f>
        <v>-24.160165440081329</v>
      </c>
      <c r="BG18">
        <f>(S18-E18/(N18/1.35))</f>
        <v>395.68521063565959</v>
      </c>
      <c r="BH18">
        <f>E18*BF18/100/BG18</f>
        <v>1.8316771758737523E-3</v>
      </c>
    </row>
    <row r="19" spans="1:60" x14ac:dyDescent="0.25">
      <c r="A19" s="1" t="s">
        <v>1</v>
      </c>
      <c r="B19" s="1" t="s">
        <v>1376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1375</v>
      </c>
      <c r="K20" s="1">
        <f t="shared" si="0"/>
        <v>2.72</v>
      </c>
    </row>
    <row r="21" spans="1:60" x14ac:dyDescent="0.25">
      <c r="A21" s="1">
        <v>2</v>
      </c>
      <c r="B21" s="1" t="s">
        <v>1374</v>
      </c>
      <c r="C21" s="1">
        <v>597.0000231564045</v>
      </c>
      <c r="D21" s="1">
        <v>0</v>
      </c>
      <c r="E21">
        <f>(R21-S21*(1000-T21)/(1000-U21))*AO21</f>
        <v>-3.0483537427610177</v>
      </c>
      <c r="F21">
        <f>IF(AZ21&lt;&gt;0,1/(1/AZ21-1/N21),0)</f>
        <v>3.6628822521047502E-2</v>
      </c>
      <c r="G21">
        <f>((BC21-AP21/2)*S21-E21)/(BC21+AP21/2)</f>
        <v>228.24214203338769</v>
      </c>
      <c r="H21">
        <f>AP21*1000</f>
        <v>21.929471133357232</v>
      </c>
      <c r="I21">
        <f>(AU21-BA21)</f>
        <v>39.495885324707913</v>
      </c>
      <c r="J21">
        <f>(P21+AT21*D21)</f>
        <v>76.524848937988281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25.835573196411133</v>
      </c>
      <c r="P21" s="1">
        <v>76.524848937988281</v>
      </c>
      <c r="Q21" s="1">
        <v>26.009912490844727</v>
      </c>
      <c r="R21" s="1">
        <v>399.69467163085938</v>
      </c>
      <c r="S21" s="1">
        <v>394.61831665039063</v>
      </c>
      <c r="T21" s="1">
        <v>5.6924691200256348</v>
      </c>
      <c r="U21" s="1">
        <v>25.054571151733398</v>
      </c>
      <c r="V21" s="1">
        <v>14.879789352416992</v>
      </c>
      <c r="W21" s="1">
        <v>65.491218566894531</v>
      </c>
      <c r="X21" s="1">
        <v>300.34808349609375</v>
      </c>
      <c r="Y21" s="1">
        <v>23.949466705322266</v>
      </c>
      <c r="Z21" s="1">
        <v>9.6752796173095703</v>
      </c>
      <c r="AA21" s="1">
        <v>87.346656799316406</v>
      </c>
      <c r="AB21" s="1">
        <v>2.0268919467926025</v>
      </c>
      <c r="AC21" s="1">
        <v>0.46596136689186096</v>
      </c>
      <c r="AD21" s="1">
        <v>7.0249564945697784E-2</v>
      </c>
      <c r="AE21" s="1">
        <v>2.0661882590502501E-3</v>
      </c>
      <c r="AF21" s="1">
        <v>3.5240799188613892E-2</v>
      </c>
      <c r="AG21" s="1">
        <v>1.3144398108124733E-2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1.1042208952062269</v>
      </c>
      <c r="AP21">
        <f>(U21-T21)/(1000-U21)*AO21</f>
        <v>2.1929471133357234E-2</v>
      </c>
      <c r="AQ21">
        <f>(P21+273.15)</f>
        <v>349.67484893798826</v>
      </c>
      <c r="AR21">
        <f>(O21+273.15)</f>
        <v>298.98557319641111</v>
      </c>
      <c r="AS21">
        <f>(Y21*AK21+Z21*AL21)*AM21</f>
        <v>3.8319145872015952</v>
      </c>
      <c r="AT21">
        <f>((AS21+0.00000010773*(AR21^4-AQ21^4))-AP21*44100)/(L21*0.92*2*29.3+0.00000043092*AQ21^3)</f>
        <v>-12.802272078043911</v>
      </c>
      <c r="AU21">
        <f>0.61365*EXP(17.502*J21/(240.97+J21))</f>
        <v>41.68431835235242</v>
      </c>
      <c r="AV21">
        <f>AU21*1000/AA21</f>
        <v>477.22854977866365</v>
      </c>
      <c r="AW21">
        <f>(AV21-U21)</f>
        <v>452.17397862693025</v>
      </c>
      <c r="AX21">
        <f>IF(D21,P21,(O21+P21)/2)</f>
        <v>51.180211067199707</v>
      </c>
      <c r="AY21">
        <f>0.61365*EXP(17.502*AX21/(240.97+AX21))</f>
        <v>13.167476872665178</v>
      </c>
      <c r="AZ21">
        <f>IF(AW21&lt;&gt;0,(1000-(AV21+U21)/2)/AW21*AP21,0)</f>
        <v>3.6318033122154807E-2</v>
      </c>
      <c r="BA21">
        <f>U21*AA21/1000</f>
        <v>2.1884330276445105</v>
      </c>
      <c r="BB21">
        <f>(AY21-BA21)</f>
        <v>10.979043845020668</v>
      </c>
      <c r="BC21">
        <f>1/(1.6/F21+1.37/N21)</f>
        <v>2.2726490077987084E-2</v>
      </c>
      <c r="BD21">
        <f>G21*AA21*0.001</f>
        <v>19.936188047331143</v>
      </c>
      <c r="BE21">
        <f>G21/S21</f>
        <v>0.57838709558836121</v>
      </c>
      <c r="BF21">
        <f>(1-AP21*AA21/AU21/F21)*100</f>
        <v>-25.45234480406009</v>
      </c>
      <c r="BG21">
        <f>(S21-E21/(N21/1.35))</f>
        <v>395.57975191904143</v>
      </c>
      <c r="BH21">
        <f>E21*BF21/100/BG21</f>
        <v>1.9613680975607535E-3</v>
      </c>
    </row>
    <row r="22" spans="1:60" x14ac:dyDescent="0.25">
      <c r="A22" s="1" t="s">
        <v>1</v>
      </c>
      <c r="B22" s="1" t="s">
        <v>1373</v>
      </c>
      <c r="K22" s="1">
        <f t="shared" si="0"/>
        <v>2.72</v>
      </c>
    </row>
    <row r="23" spans="1:60" x14ac:dyDescent="0.25">
      <c r="A23" s="1" t="s">
        <v>1</v>
      </c>
      <c r="B23" s="1" t="s">
        <v>1372</v>
      </c>
      <c r="K23" s="1">
        <f t="shared" si="0"/>
        <v>2.72</v>
      </c>
    </row>
    <row r="24" spans="1:60" x14ac:dyDescent="0.25">
      <c r="A24" s="1">
        <v>3</v>
      </c>
      <c r="B24" s="1" t="s">
        <v>1371</v>
      </c>
      <c r="C24" s="1">
        <v>800.50002316758037</v>
      </c>
      <c r="D24" s="1">
        <v>0</v>
      </c>
      <c r="E24">
        <f>(R24-S24*(1000-T24)/(1000-U24))*AO24</f>
        <v>-2.9936916805011018</v>
      </c>
      <c r="F24">
        <f>IF(AZ24&lt;&gt;0,1/(1/AZ24-1/N24),0)</f>
        <v>3.6186489609835504E-2</v>
      </c>
      <c r="G24">
        <f>((BC24-AP24/2)*S24-E24)/(BC24+AP24/2)</f>
        <v>226.15166679327706</v>
      </c>
      <c r="H24">
        <f>AP24*1000</f>
        <v>21.838315796847237</v>
      </c>
      <c r="I24">
        <f>(AU24-BA24)</f>
        <v>39.729241648417599</v>
      </c>
      <c r="J24">
        <f>(P24+AT24*D24)</f>
        <v>76.67156982421875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25.984462738037109</v>
      </c>
      <c r="P24" s="1">
        <v>76.67156982421875</v>
      </c>
      <c r="Q24" s="1">
        <v>26.157566070556641</v>
      </c>
      <c r="R24" s="1">
        <v>399.87451171875</v>
      </c>
      <c r="S24" s="1">
        <v>394.77792358398438</v>
      </c>
      <c r="T24" s="1">
        <v>6.0402946472167969</v>
      </c>
      <c r="U24" s="1">
        <v>25.317285537719727</v>
      </c>
      <c r="V24" s="1">
        <v>15.652153015136719</v>
      </c>
      <c r="W24" s="1">
        <v>65.604415893554688</v>
      </c>
      <c r="X24" s="1">
        <v>300.3392333984375</v>
      </c>
      <c r="Y24" s="1">
        <v>50.220966339111328</v>
      </c>
      <c r="Z24" s="1">
        <v>9.024662971496582</v>
      </c>
      <c r="AA24" s="1">
        <v>87.3564453125</v>
      </c>
      <c r="AB24" s="1">
        <v>2.1087522506713867</v>
      </c>
      <c r="AC24" s="1">
        <v>0.47834596037864685</v>
      </c>
      <c r="AD24" s="1">
        <v>6.6444858908653259E-2</v>
      </c>
      <c r="AE24" s="1">
        <v>2.189108170568943E-3</v>
      </c>
      <c r="AF24" s="1">
        <v>5.6446816772222519E-2</v>
      </c>
      <c r="AG24" s="1">
        <v>1.4649205841124058E-2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1.1041883580824907</v>
      </c>
      <c r="AP24">
        <f>(U24-T24)/(1000-U24)*AO24</f>
        <v>2.1838315796847238E-2</v>
      </c>
      <c r="AQ24">
        <f>(P24+273.15)</f>
        <v>349.82156982421873</v>
      </c>
      <c r="AR24">
        <f>(O24+273.15)</f>
        <v>299.13446273803709</v>
      </c>
      <c r="AS24">
        <f>(Y24*AK24+Z24*AL24)*AM24</f>
        <v>8.035354434653641</v>
      </c>
      <c r="AT24">
        <f>((AS24+0.00000010773*(AR24^4-AQ24^4))-AP24*44100)/(L24*0.92*2*29.3+0.00000043092*AQ24^3)</f>
        <v>-12.745994274568297</v>
      </c>
      <c r="AU24">
        <f>0.61365*EXP(17.502*J24/(240.97+J24))</f>
        <v>41.940869717954357</v>
      </c>
      <c r="AV24">
        <f>AU24*1000/AA24</f>
        <v>480.11190894866871</v>
      </c>
      <c r="AW24">
        <f>(AV24-U24)</f>
        <v>454.79462341094899</v>
      </c>
      <c r="AX24">
        <f>IF(D24,P24,(O24+P24)/2)</f>
        <v>51.32801628112793</v>
      </c>
      <c r="AY24">
        <f>0.61365*EXP(17.502*AX24/(240.97+AX24))</f>
        <v>13.263947919118575</v>
      </c>
      <c r="AZ24">
        <f>IF(AW24&lt;&gt;0,(1000-(AV24+U24)/2)/AW24*AP24,0)</f>
        <v>3.588313004534173E-2</v>
      </c>
      <c r="BA24">
        <f>U24*AA24/1000</f>
        <v>2.2116280695367605</v>
      </c>
      <c r="BB24">
        <f>(AY24-BA24)</f>
        <v>11.052319849581814</v>
      </c>
      <c r="BC24">
        <f>1/(1.6/F24+1.37/N24)</f>
        <v>2.2454015363284594E-2</v>
      </c>
      <c r="BD24">
        <f>G24*AA24*0.001</f>
        <v>19.755805712557631</v>
      </c>
      <c r="BE24">
        <f>G24/S24</f>
        <v>0.57285793678674624</v>
      </c>
      <c r="BF24">
        <f>(1-AP24*AA24/AU24/F24)*100</f>
        <v>-25.69853276340648</v>
      </c>
      <c r="BG24">
        <f>(S24-E24/(N24/1.35))</f>
        <v>395.72211871617179</v>
      </c>
      <c r="BH24">
        <f>E24*BF24/100/BG24</f>
        <v>1.9441289757693536E-3</v>
      </c>
    </row>
    <row r="25" spans="1:60" x14ac:dyDescent="0.25">
      <c r="A25" s="1" t="s">
        <v>1</v>
      </c>
      <c r="B25" s="1" t="s">
        <v>1370</v>
      </c>
      <c r="K25" s="1">
        <f t="shared" si="0"/>
        <v>2.72</v>
      </c>
    </row>
    <row r="26" spans="1:60" x14ac:dyDescent="0.25">
      <c r="A26" s="1" t="s">
        <v>1</v>
      </c>
      <c r="B26" s="1" t="s">
        <v>1369</v>
      </c>
      <c r="K26" s="1">
        <f t="shared" si="0"/>
        <v>2.72</v>
      </c>
    </row>
    <row r="27" spans="1:60" x14ac:dyDescent="0.25">
      <c r="A27" s="1">
        <v>4</v>
      </c>
      <c r="B27" s="1" t="s">
        <v>1368</v>
      </c>
      <c r="C27" s="1">
        <v>1004.5000231675804</v>
      </c>
      <c r="D27" s="1">
        <v>0</v>
      </c>
      <c r="E27">
        <f>(R27-S27*(1000-T27)/(1000-U27))*AO27</f>
        <v>-2.3468900148620855</v>
      </c>
      <c r="F27">
        <f>IF(AZ27&lt;&gt;0,1/(1/AZ27-1/N27),0)</f>
        <v>3.5938966066654414E-2</v>
      </c>
      <c r="G27">
        <f>((BC27-AP27/2)*S27-E27)/(BC27+AP27/2)</f>
        <v>205.65363545985002</v>
      </c>
      <c r="H27">
        <f>AP27*1000</f>
        <v>21.8477999434132</v>
      </c>
      <c r="I27">
        <f>(AU27-BA27)</f>
        <v>39.939197560927049</v>
      </c>
      <c r="J27">
        <f>(P27+AT27*D27)</f>
        <v>76.805816650390625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26.109367370605469</v>
      </c>
      <c r="P27" s="1">
        <v>76.805816650390625</v>
      </c>
      <c r="Q27" s="1">
        <v>26.29156494140625</v>
      </c>
      <c r="R27" s="1">
        <v>399.96231079101563</v>
      </c>
      <c r="S27" s="1">
        <v>394.28616333007813</v>
      </c>
      <c r="T27" s="1">
        <v>6.3337740898132324</v>
      </c>
      <c r="U27" s="1">
        <v>25.613704681396484</v>
      </c>
      <c r="V27" s="1">
        <v>16.292285919189453</v>
      </c>
      <c r="W27" s="1">
        <v>65.88580322265625</v>
      </c>
      <c r="X27" s="1">
        <v>300.33248901367188</v>
      </c>
      <c r="Y27" s="1">
        <v>101.39522552490234</v>
      </c>
      <c r="Z27" s="1">
        <v>9.4294109344482422</v>
      </c>
      <c r="AA27" s="1">
        <v>87.358917236328125</v>
      </c>
      <c r="AB27" s="1">
        <v>2.1013808250427246</v>
      </c>
      <c r="AC27" s="1">
        <v>0.48002538084983826</v>
      </c>
      <c r="AD27" s="1">
        <v>6.0634799301624298E-2</v>
      </c>
      <c r="AE27" s="1">
        <v>2.3411917500197887E-3</v>
      </c>
      <c r="AF27" s="1">
        <v>4.4271897524595261E-2</v>
      </c>
      <c r="AG27" s="1">
        <v>1.5140073373913765E-2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1.1041635625502639</v>
      </c>
      <c r="AP27">
        <f>(U27-T27)/(1000-U27)*AO27</f>
        <v>2.1847799943413199E-2</v>
      </c>
      <c r="AQ27">
        <f>(P27+273.15)</f>
        <v>349.9558166503906</v>
      </c>
      <c r="AR27">
        <f>(O27+273.15)</f>
        <v>299.25936737060545</v>
      </c>
      <c r="AS27">
        <f>(Y27*AK27+Z27*AL27)*AM27</f>
        <v>16.223235721366791</v>
      </c>
      <c r="AT27">
        <f>((AS27+0.00000010773*(AR27^4-AQ27^4))-AP27*44100)/(L27*0.92*2*29.3+0.00000043092*AQ27^3)</f>
        <v>-12.693666181844916</v>
      </c>
      <c r="AU27">
        <f>0.61365*EXP(17.502*J27/(240.97+J27))</f>
        <v>42.176783068304914</v>
      </c>
      <c r="AV27">
        <f>AU27*1000/AA27</f>
        <v>482.79883041826133</v>
      </c>
      <c r="AW27">
        <f>(AV27-U27)</f>
        <v>457.18512573686485</v>
      </c>
      <c r="AX27">
        <f>IF(D27,P27,(O27+P27)/2)</f>
        <v>51.457592010498047</v>
      </c>
      <c r="AY27">
        <f>0.61365*EXP(17.502*AX27/(240.97+AX27))</f>
        <v>13.349020959546616</v>
      </c>
      <c r="AZ27">
        <f>IF(AW27&lt;&gt;0,(1000-(AV27+U27)/2)/AW27*AP27,0)</f>
        <v>3.5639725241194381E-2</v>
      </c>
      <c r="BA27">
        <f>U27*AA27/1000</f>
        <v>2.2375855073778657</v>
      </c>
      <c r="BB27">
        <f>(AY27-BA27)</f>
        <v>11.111435452168751</v>
      </c>
      <c r="BC27">
        <f>1/(1.6/F27+1.37/N27)</f>
        <v>2.2301521289366296E-2</v>
      </c>
      <c r="BD27">
        <f>G27*AA27*0.001</f>
        <v>17.965678919487033</v>
      </c>
      <c r="BE27">
        <f>G27/S27</f>
        <v>0.52158471330297818</v>
      </c>
      <c r="BF27">
        <f>(1-AP27*AA27/AU27/F27)*100</f>
        <v>-25.914551350190564</v>
      </c>
      <c r="BG27">
        <f>(S27-E27/(N27/1.35))</f>
        <v>395.02636050610829</v>
      </c>
      <c r="BH27">
        <f>E27*BF27/100/BG27</f>
        <v>1.539608691568637E-3</v>
      </c>
    </row>
    <row r="28" spans="1:60" x14ac:dyDescent="0.25">
      <c r="A28" s="1" t="s">
        <v>1</v>
      </c>
      <c r="B28" s="1" t="s">
        <v>1367</v>
      </c>
      <c r="K28" s="1">
        <f t="shared" si="0"/>
        <v>2.72</v>
      </c>
    </row>
    <row r="29" spans="1:60" x14ac:dyDescent="0.25">
      <c r="A29" s="1" t="s">
        <v>1</v>
      </c>
      <c r="B29" s="1" t="s">
        <v>1366</v>
      </c>
      <c r="K29" s="1">
        <f t="shared" si="0"/>
        <v>2.72</v>
      </c>
    </row>
    <row r="30" spans="1:60" x14ac:dyDescent="0.25">
      <c r="A30" s="1">
        <v>5</v>
      </c>
      <c r="B30" s="1" t="s">
        <v>1365</v>
      </c>
      <c r="C30" s="1">
        <v>1209.0000231564045</v>
      </c>
      <c r="D30" s="1">
        <v>0</v>
      </c>
      <c r="E30">
        <f>(R30-S30*(1000-T30)/(1000-U30))*AO30</f>
        <v>-1.9284526204636452</v>
      </c>
      <c r="F30">
        <f>IF(AZ30&lt;&gt;0,1/(1/AZ30-1/N30),0)</f>
        <v>3.5817721606983495E-2</v>
      </c>
      <c r="G30">
        <f>((BC30-AP30/2)*S30-E30)/(BC30+AP30/2)</f>
        <v>191.81143624107906</v>
      </c>
      <c r="H30">
        <f>AP30*1000</f>
        <v>21.936335442842203</v>
      </c>
      <c r="I30">
        <f>(AU30-BA30)</f>
        <v>40.152842306082313</v>
      </c>
      <c r="J30">
        <f>(P30+AT30*D30)</f>
        <v>76.942543029785156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26.242019653320313</v>
      </c>
      <c r="P30" s="1">
        <v>76.942543029785156</v>
      </c>
      <c r="Q30" s="1">
        <v>26.427976608276367</v>
      </c>
      <c r="R30" s="1">
        <v>400.33517456054688</v>
      </c>
      <c r="S30" s="1">
        <v>394.25018310546875</v>
      </c>
      <c r="T30" s="1">
        <v>6.5830903053283691</v>
      </c>
      <c r="U30" s="1">
        <v>25.93159294128418</v>
      </c>
      <c r="V30" s="1">
        <v>16.801469802856445</v>
      </c>
      <c r="W30" s="1">
        <v>66.183036804199219</v>
      </c>
      <c r="X30" s="1">
        <v>300.3828125</v>
      </c>
      <c r="Y30" s="1">
        <v>150.38883972167969</v>
      </c>
      <c r="Z30" s="1">
        <v>8.8795766830444336</v>
      </c>
      <c r="AA30" s="1">
        <v>87.359420776367188</v>
      </c>
      <c r="AB30" s="1">
        <v>2.4267439842224121</v>
      </c>
      <c r="AC30" s="1">
        <v>0.49408605694770813</v>
      </c>
      <c r="AD30" s="1">
        <v>7.1643471717834473E-2</v>
      </c>
      <c r="AE30" s="1">
        <v>4.1017909534275532E-3</v>
      </c>
      <c r="AF30" s="1">
        <v>3.2263178378343582E-2</v>
      </c>
      <c r="AG30" s="1">
        <v>1.396783534437418E-2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1.1043485753676467</v>
      </c>
      <c r="AP30">
        <f>(U30-T30)/(1000-U30)*AO30</f>
        <v>2.1936335442842205E-2</v>
      </c>
      <c r="AQ30">
        <f>(P30+273.15)</f>
        <v>350.09254302978513</v>
      </c>
      <c r="AR30">
        <f>(O30+273.15)</f>
        <v>299.39201965332029</v>
      </c>
      <c r="AS30">
        <f>(Y30*AK30+Z30*AL30)*AM30</f>
        <v>24.062213817636348</v>
      </c>
      <c r="AT30">
        <f>((AS30+0.00000010773*(AR30^4-AQ30^4))-AP30*44100)/(L30*0.92*2*29.3+0.00000043092*AQ30^3)</f>
        <v>-12.669644512664012</v>
      </c>
      <c r="AU30">
        <f>0.61365*EXP(17.502*J30/(240.97+J30))</f>
        <v>42.41821124524143</v>
      </c>
      <c r="AV30">
        <f>AU30*1000/AA30</f>
        <v>485.55966681405209</v>
      </c>
      <c r="AW30">
        <f>(AV30-U30)</f>
        <v>459.62807387276791</v>
      </c>
      <c r="AX30">
        <f>IF(D30,P30,(O30+P30)/2)</f>
        <v>51.592281341552734</v>
      </c>
      <c r="AY30">
        <f>0.61365*EXP(17.502*AX30/(240.97+AX30))</f>
        <v>13.437949092036007</v>
      </c>
      <c r="AZ30">
        <f>IF(AW30&lt;&gt;0,(1000-(AV30+U30)/2)/AW30*AP30,0)</f>
        <v>3.5520488076896832E-2</v>
      </c>
      <c r="BA30">
        <f>U30*AA30/1000</f>
        <v>2.2653689391591181</v>
      </c>
      <c r="BB30">
        <f>(AY30-BA30)</f>
        <v>11.17258015287689</v>
      </c>
      <c r="BC30">
        <f>1/(1.6/F30+1.37/N30)</f>
        <v>2.2226819644517601E-2</v>
      </c>
      <c r="BD30">
        <f>G30*AA30*0.001</f>
        <v>16.756535968303755</v>
      </c>
      <c r="BE30">
        <f>G30/S30</f>
        <v>0.4865221234146293</v>
      </c>
      <c r="BF30">
        <f>(1-AP30*AA30/AU30/F30)*100</f>
        <v>-26.131487427093838</v>
      </c>
      <c r="BG30">
        <f>(S30-E30/(N30/1.35))</f>
        <v>394.85840725518847</v>
      </c>
      <c r="BH30">
        <f>E30*BF30/100/BG30</f>
        <v>1.276238126869204E-3</v>
      </c>
    </row>
    <row r="31" spans="1:60" x14ac:dyDescent="0.25">
      <c r="A31" s="1" t="s">
        <v>1</v>
      </c>
      <c r="B31" s="1" t="s">
        <v>1364</v>
      </c>
      <c r="K31" s="1">
        <f t="shared" si="0"/>
        <v>2.72</v>
      </c>
    </row>
    <row r="32" spans="1:60" x14ac:dyDescent="0.25">
      <c r="A32" s="1" t="s">
        <v>1</v>
      </c>
      <c r="B32" s="1" t="s">
        <v>1363</v>
      </c>
      <c r="K32" s="1">
        <f t="shared" si="0"/>
        <v>2.72</v>
      </c>
    </row>
    <row r="33" spans="1:60" x14ac:dyDescent="0.25">
      <c r="A33" s="1">
        <v>6</v>
      </c>
      <c r="B33" s="1" t="s">
        <v>1362</v>
      </c>
      <c r="C33" s="1">
        <v>1413.0000231564045</v>
      </c>
      <c r="D33" s="1">
        <v>0</v>
      </c>
      <c r="E33">
        <f>(R33-S33*(1000-T33)/(1000-U33))*AO33</f>
        <v>-2.3016349782468568</v>
      </c>
      <c r="F33">
        <f>IF(AZ33&lt;&gt;0,1/(1/AZ33-1/N33),0)</f>
        <v>3.6047169129191835E-2</v>
      </c>
      <c r="G33">
        <f>((BC33-AP33/2)*S33-E33)/(BC33+AP33/2)</f>
        <v>201.32407827952994</v>
      </c>
      <c r="H33">
        <f>AP33*1000</f>
        <v>22.231656639675528</v>
      </c>
      <c r="I33">
        <f>(AU33-BA33)</f>
        <v>40.348602399667755</v>
      </c>
      <c r="J33">
        <f>(P33+AT33*D33)</f>
        <v>77.075904846191406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26.386419296264648</v>
      </c>
      <c r="P33" s="1">
        <v>77.075904846191406</v>
      </c>
      <c r="Q33" s="1">
        <v>26.561033248901367</v>
      </c>
      <c r="R33" s="1">
        <v>400.39813232421875</v>
      </c>
      <c r="S33" s="1">
        <v>394.53985595703125</v>
      </c>
      <c r="T33" s="1">
        <v>6.8007073402404785</v>
      </c>
      <c r="U33" s="1">
        <v>26.400077819824219</v>
      </c>
      <c r="V33" s="1">
        <v>17.209022521972656</v>
      </c>
      <c r="W33" s="1">
        <v>66.804756164550781</v>
      </c>
      <c r="X33" s="1">
        <v>300.3856201171875</v>
      </c>
      <c r="Y33" s="1">
        <v>298.97738647460938</v>
      </c>
      <c r="Z33" s="1">
        <v>8.5012836456298828</v>
      </c>
      <c r="AA33" s="1">
        <v>87.356773376464844</v>
      </c>
      <c r="AB33" s="1">
        <v>2.6059799194335938</v>
      </c>
      <c r="AC33" s="1">
        <v>0.49509036540985107</v>
      </c>
      <c r="AD33" s="1">
        <v>6.6157512366771698E-2</v>
      </c>
      <c r="AE33" s="1">
        <v>4.8825792036950588E-3</v>
      </c>
      <c r="AF33" s="1">
        <v>9.5697410404682159E-2</v>
      </c>
      <c r="AG33" s="1">
        <v>1.4433475211262703E-2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1.1043588974896597</v>
      </c>
      <c r="AP33">
        <f>(U33-T33)/(1000-U33)*AO33</f>
        <v>2.2231656639675527E-2</v>
      </c>
      <c r="AQ33">
        <f>(P33+273.15)</f>
        <v>350.22590484619138</v>
      </c>
      <c r="AR33">
        <f>(O33+273.15)</f>
        <v>299.53641929626463</v>
      </c>
      <c r="AS33">
        <f>(Y33*AK33+Z33*AL33)*AM33</f>
        <v>47.836380766711045</v>
      </c>
      <c r="AT33">
        <f>((AS33+0.00000010773*(AR33^4-AQ33^4))-AP33*44100)/(L33*0.92*2*29.3+0.00000043092*AQ33^3)</f>
        <v>-12.593299055973004</v>
      </c>
      <c r="AU33">
        <f>0.61365*EXP(17.502*J33/(240.97+J33))</f>
        <v>42.654828014895173</v>
      </c>
      <c r="AV33">
        <f>AU33*1000/AA33</f>
        <v>488.28300732988146</v>
      </c>
      <c r="AW33">
        <f>(AV33-U33)</f>
        <v>461.88292951005724</v>
      </c>
      <c r="AX33">
        <f>IF(D33,P33,(O33+P33)/2)</f>
        <v>51.731162071228027</v>
      </c>
      <c r="AY33">
        <f>0.61365*EXP(17.502*AX33/(240.97+AX33))</f>
        <v>13.530178404280505</v>
      </c>
      <c r="AZ33">
        <f>IF(AW33&lt;&gt;0,(1000-(AV33+U33)/2)/AW33*AP33,0)</f>
        <v>3.5746131262180472E-2</v>
      </c>
      <c r="BA33">
        <f>U33*AA33/1000</f>
        <v>2.3062256152274205</v>
      </c>
      <c r="BB33">
        <f>(AY33-BA33)</f>
        <v>11.223952789053085</v>
      </c>
      <c r="BC33">
        <f>1/(1.6/F33+1.37/N33)</f>
        <v>2.2368184775901516E-2</v>
      </c>
      <c r="BD33">
        <f>G33*AA33*0.001</f>
        <v>17.587021881490564</v>
      </c>
      <c r="BE33">
        <f>G33/S33</f>
        <v>0.51027564196570252</v>
      </c>
      <c r="BF33">
        <f>(1-AP33*AA33/AU33/F33)*100</f>
        <v>-26.307474439700428</v>
      </c>
      <c r="BG33">
        <f>(S33-E33/(N33/1.35))</f>
        <v>395.26577992464877</v>
      </c>
      <c r="BH33">
        <f>E33*BF33/100/BG33</f>
        <v>1.5318857952057621E-3</v>
      </c>
    </row>
    <row r="34" spans="1:60" x14ac:dyDescent="0.25">
      <c r="A34" s="1" t="s">
        <v>1</v>
      </c>
      <c r="B34" s="1" t="s">
        <v>1361</v>
      </c>
      <c r="K34" s="1">
        <f t="shared" si="0"/>
        <v>2.72</v>
      </c>
    </row>
    <row r="35" spans="1:60" x14ac:dyDescent="0.25">
      <c r="A35" s="1" t="s">
        <v>1</v>
      </c>
      <c r="B35" s="1" t="s">
        <v>631</v>
      </c>
      <c r="K35" s="1">
        <f t="shared" si="0"/>
        <v>2.72</v>
      </c>
    </row>
    <row r="36" spans="1:60" x14ac:dyDescent="0.25">
      <c r="A36" s="1">
        <v>7</v>
      </c>
      <c r="B36" s="1" t="s">
        <v>1360</v>
      </c>
      <c r="C36" s="1">
        <v>1617.0000231564045</v>
      </c>
      <c r="D36" s="1">
        <v>0</v>
      </c>
      <c r="E36">
        <f>(R36-S36*(1000-T36)/(1000-U36))*AO36</f>
        <v>-2.312496288405741</v>
      </c>
      <c r="F36">
        <f>IF(AZ36&lt;&gt;0,1/(1/AZ36-1/N36),0)</f>
        <v>3.6542449187984938E-2</v>
      </c>
      <c r="G36">
        <f>((BC36-AP36/2)*S36-E36)/(BC36+AP36/2)</f>
        <v>199.29867496216329</v>
      </c>
      <c r="H36">
        <f>AP36*1000</f>
        <v>22.678128314140828</v>
      </c>
      <c r="I36">
        <f>(AU36-BA36)</f>
        <v>40.518055493563644</v>
      </c>
      <c r="J36">
        <f>(P36+AT36*D36)</f>
        <v>77.198936462402344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26.511032104492188</v>
      </c>
      <c r="P36" s="1">
        <v>77.198936462402344</v>
      </c>
      <c r="Q36" s="1">
        <v>26.684625625610352</v>
      </c>
      <c r="R36" s="1">
        <v>400.03692626953125</v>
      </c>
      <c r="S36" s="1">
        <v>394.03848266601563</v>
      </c>
      <c r="T36" s="1">
        <v>6.9883074760437012</v>
      </c>
      <c r="U36" s="1">
        <v>26.972179412841797</v>
      </c>
      <c r="V36" s="1">
        <v>17.553152084350586</v>
      </c>
      <c r="W36" s="1">
        <v>67.7484130859375</v>
      </c>
      <c r="X36" s="1">
        <v>300.34591674804688</v>
      </c>
      <c r="Y36" s="1">
        <v>499.07211303710938</v>
      </c>
      <c r="Z36" s="1">
        <v>8.6040334701538086</v>
      </c>
      <c r="AA36" s="1">
        <v>87.351264953613281</v>
      </c>
      <c r="AB36" s="1">
        <v>2.6761717796325684</v>
      </c>
      <c r="AC36" s="1">
        <v>0.49546745419502258</v>
      </c>
      <c r="AD36" s="1">
        <v>2.687477320432663E-2</v>
      </c>
      <c r="AE36" s="1">
        <v>2.1049671340733767E-3</v>
      </c>
      <c r="AF36" s="1">
        <v>4.1920628398656845E-2</v>
      </c>
      <c r="AG36" s="1">
        <v>1.3083421625196934E-2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1.1042129292207603</v>
      </c>
      <c r="AP36">
        <f>(U36-T36)/(1000-U36)*AO36</f>
        <v>2.2678128314140827E-2</v>
      </c>
      <c r="AQ36">
        <f>(P36+273.15)</f>
        <v>350.34893646240232</v>
      </c>
      <c r="AR36">
        <f>(O36+273.15)</f>
        <v>299.66103210449216</v>
      </c>
      <c r="AS36">
        <f>(Y36*AK36+Z36*AL36)*AM36</f>
        <v>79.851536301116539</v>
      </c>
      <c r="AT36">
        <f>((AS36+0.00000010773*(AR36^4-AQ36^4))-AP36*44100)/(L36*0.92*2*29.3+0.00000043092*AQ36^3)</f>
        <v>-12.505653018915385</v>
      </c>
      <c r="AU36">
        <f>0.61365*EXP(17.502*J36/(240.97+J36))</f>
        <v>42.874109483831184</v>
      </c>
      <c r="AV36">
        <f>AU36*1000/AA36</f>
        <v>490.82413982898709</v>
      </c>
      <c r="AW36">
        <f>(AV36-U36)</f>
        <v>463.85196041614529</v>
      </c>
      <c r="AX36">
        <f>IF(D36,P36,(O36+P36)/2)</f>
        <v>51.854984283447266</v>
      </c>
      <c r="AY36">
        <f>0.61365*EXP(17.502*AX36/(240.97+AX36))</f>
        <v>13.6128666673699</v>
      </c>
      <c r="AZ36">
        <f>IF(AW36&lt;&gt;0,(1000-(AV36+U36)/2)/AW36*AP36,0)</f>
        <v>3.6233117598305664E-2</v>
      </c>
      <c r="BA36">
        <f>U36*AA36/1000</f>
        <v>2.3560539902675375</v>
      </c>
      <c r="BB36">
        <f>(AY36-BA36)</f>
        <v>11.256812677102364</v>
      </c>
      <c r="BC36">
        <f>1/(1.6/F36+1.37/N36)</f>
        <v>2.2673288326486504E-2</v>
      </c>
      <c r="BD36">
        <f>G36*AA36*0.001</f>
        <v>17.408991361523977</v>
      </c>
      <c r="BE36">
        <f>G36/S36</f>
        <v>0.50578479952956146</v>
      </c>
      <c r="BF36">
        <f>(1-AP36*AA36/AU36/F36)*100</f>
        <v>-26.439754033107256</v>
      </c>
      <c r="BG36">
        <f>(S36-E36/(N36/1.35))</f>
        <v>394.76783223562416</v>
      </c>
      <c r="BH36">
        <f>E36*BF36/100/BG36</f>
        <v>1.5488048436385177E-3</v>
      </c>
    </row>
    <row r="37" spans="1:60" x14ac:dyDescent="0.25">
      <c r="A37" s="1" t="s">
        <v>1</v>
      </c>
      <c r="B37" s="1" t="s">
        <v>1359</v>
      </c>
      <c r="K37" s="1">
        <f t="shared" si="0"/>
        <v>2.72</v>
      </c>
    </row>
    <row r="38" spans="1:60" x14ac:dyDescent="0.25">
      <c r="A38" s="1" t="s">
        <v>1</v>
      </c>
      <c r="B38" s="1" t="s">
        <v>1358</v>
      </c>
      <c r="K38" s="1">
        <f t="shared" si="0"/>
        <v>2.72</v>
      </c>
    </row>
    <row r="39" spans="1:60" x14ac:dyDescent="0.25">
      <c r="A39" s="1">
        <v>8</v>
      </c>
      <c r="B39" s="1" t="s">
        <v>627</v>
      </c>
      <c r="C39" s="1">
        <v>1821.0000231564045</v>
      </c>
      <c r="D39" s="1">
        <v>0</v>
      </c>
      <c r="E39">
        <f>(R39-S39*(1000-T39)/(1000-U39))*AO39</f>
        <v>-2.6161838003513895</v>
      </c>
      <c r="F39">
        <f>IF(AZ39&lt;&gt;0,1/(1/AZ39-1/N39),0)</f>
        <v>3.7321926606052935E-2</v>
      </c>
      <c r="G39">
        <f>((BC39-AP39/2)*S39-E39)/(BC39+AP39/2)</f>
        <v>205.39381569206145</v>
      </c>
      <c r="H39">
        <f>AP39*1000</f>
        <v>23.296332497449399</v>
      </c>
      <c r="I39">
        <f>(AU39-BA39)</f>
        <v>40.674194398700585</v>
      </c>
      <c r="J39">
        <f>(P39+AT39*D39)</f>
        <v>77.320777893066406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26.632579803466797</v>
      </c>
      <c r="P39" s="1">
        <v>77.320777893066406</v>
      </c>
      <c r="Q39" s="1">
        <v>26.805715560913086</v>
      </c>
      <c r="R39" s="1">
        <v>399.83590698242188</v>
      </c>
      <c r="S39" s="1">
        <v>393.89495849609375</v>
      </c>
      <c r="T39" s="1">
        <v>7.1671528816223145</v>
      </c>
      <c r="U39" s="1">
        <v>27.680673599243164</v>
      </c>
      <c r="V39" s="1">
        <v>17.874469757080078</v>
      </c>
      <c r="W39" s="1">
        <v>69.034019470214844</v>
      </c>
      <c r="X39" s="1">
        <v>300.34829711914063</v>
      </c>
      <c r="Y39" s="1">
        <v>750.479248046875</v>
      </c>
      <c r="Z39" s="1">
        <v>8.4989690780639648</v>
      </c>
      <c r="AA39" s="1">
        <v>87.354011535644531</v>
      </c>
      <c r="AB39" s="1">
        <v>2.8462142944335938</v>
      </c>
      <c r="AC39" s="1">
        <v>0.49257132411003113</v>
      </c>
      <c r="AD39" s="1">
        <v>5.0120852887630463E-2</v>
      </c>
      <c r="AE39" s="1">
        <v>2.7237469330430031E-3</v>
      </c>
      <c r="AF39" s="1">
        <v>2.3923322558403015E-2</v>
      </c>
      <c r="AG39" s="1">
        <v>1.3602015562355518E-2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1.1042216805850755</v>
      </c>
      <c r="AP39">
        <f>(U39-T39)/(1000-U39)*AO39</f>
        <v>2.3296332497449397E-2</v>
      </c>
      <c r="AQ39">
        <f>(P39+273.15)</f>
        <v>350.47077789306638</v>
      </c>
      <c r="AR39">
        <f>(O39+273.15)</f>
        <v>299.78257980346677</v>
      </c>
      <c r="AS39">
        <f>(Y39*AK39+Z39*AL39)*AM39</f>
        <v>120.07667700357706</v>
      </c>
      <c r="AT39">
        <f>((AS39+0.00000010773*(AR39^4-AQ39^4))-AP39*44100)/(L39*0.92*2*29.3+0.00000043092*AQ39^3)</f>
        <v>-12.413401056668997</v>
      </c>
      <c r="AU39">
        <f>0.61365*EXP(17.502*J39/(240.97+J39))</f>
        <v>43.092212279603281</v>
      </c>
      <c r="AV39">
        <f>AU39*1000/AA39</f>
        <v>493.3054764407658</v>
      </c>
      <c r="AW39">
        <f>(AV39-U39)</f>
        <v>465.62480284152264</v>
      </c>
      <c r="AX39">
        <f>IF(D39,P39,(O39+P39)/2)</f>
        <v>51.976678848266602</v>
      </c>
      <c r="AY39">
        <f>0.61365*EXP(17.502*AX39/(240.97+AX39))</f>
        <v>13.694557736629367</v>
      </c>
      <c r="AZ39">
        <f>IF(AW39&lt;&gt;0,(1000-(AV39+U39)/2)/AW39*AP39,0)</f>
        <v>3.6999315980089438E-2</v>
      </c>
      <c r="BA39">
        <f>U39*AA39/1000</f>
        <v>2.4180178809026982</v>
      </c>
      <c r="BB39">
        <f>(AY39-BA39)</f>
        <v>11.276539855726668</v>
      </c>
      <c r="BC39">
        <f>1/(1.6/F39+1.37/N39)</f>
        <v>2.3153342242195236E-2</v>
      </c>
      <c r="BD39">
        <f>G39*AA39*0.001</f>
        <v>17.941973745314382</v>
      </c>
      <c r="BE39">
        <f>G39/S39</f>
        <v>0.52144311893775697</v>
      </c>
      <c r="BF39">
        <f>(1-AP39*AA39/AU39/F39)*100</f>
        <v>-26.534095460742368</v>
      </c>
      <c r="BG39">
        <f>(S39-E39/(N39/1.35))</f>
        <v>394.72008956262556</v>
      </c>
      <c r="BH39">
        <f>E39*BF39/100/BG39</f>
        <v>1.7586657618134172E-3</v>
      </c>
    </row>
    <row r="40" spans="1:60" x14ac:dyDescent="0.25">
      <c r="A40" s="1" t="s">
        <v>1</v>
      </c>
      <c r="B40" s="1" t="s">
        <v>1357</v>
      </c>
      <c r="K40" s="1">
        <f t="shared" si="0"/>
        <v>2.72</v>
      </c>
    </row>
    <row r="41" spans="1:60" x14ac:dyDescent="0.25">
      <c r="A41" s="1" t="s">
        <v>1</v>
      </c>
      <c r="B41" s="1" t="s">
        <v>1356</v>
      </c>
      <c r="K41" s="1">
        <f t="shared" si="0"/>
        <v>2.72</v>
      </c>
    </row>
    <row r="42" spans="1:60" x14ac:dyDescent="0.25">
      <c r="A42" s="1">
        <v>9</v>
      </c>
      <c r="B42" s="1" t="s">
        <v>1355</v>
      </c>
      <c r="C42" s="1">
        <v>2025.0000231564045</v>
      </c>
      <c r="D42" s="1">
        <v>0</v>
      </c>
      <c r="E42">
        <f>(R42-S42*(1000-T42)/(1000-U42))*AO42</f>
        <v>-2.5277932727323731</v>
      </c>
      <c r="F42">
        <f>IF(AZ42&lt;&gt;0,1/(1/AZ42-1/N42),0)</f>
        <v>3.8324331546486429E-2</v>
      </c>
      <c r="G42">
        <f>((BC42-AP42/2)*S42-E42)/(BC42+AP42/2)</f>
        <v>199.79279756441963</v>
      </c>
      <c r="H42">
        <f>AP42*1000</f>
        <v>24.060204817147806</v>
      </c>
      <c r="I42">
        <f>(AU42-BA42)</f>
        <v>40.824779260278248</v>
      </c>
      <c r="J42">
        <f>(P42+AT42*D42)</f>
        <v>77.444168090820313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26.765369415283203</v>
      </c>
      <c r="P42" s="1">
        <v>77.444168090820313</v>
      </c>
      <c r="Q42" s="1">
        <v>26.929443359375</v>
      </c>
      <c r="R42" s="1">
        <v>400.22579956054688</v>
      </c>
      <c r="S42" s="1">
        <v>393.93170166015625</v>
      </c>
      <c r="T42" s="1">
        <v>7.3291025161743164</v>
      </c>
      <c r="U42" s="1">
        <v>28.496841430664063</v>
      </c>
      <c r="V42" s="1">
        <v>18.135711669921875</v>
      </c>
      <c r="W42" s="1">
        <v>70.514839172363281</v>
      </c>
      <c r="X42" s="1">
        <v>300.35714721679688</v>
      </c>
      <c r="Y42" s="1">
        <v>999.0069580078125</v>
      </c>
      <c r="Z42" s="1">
        <v>8.961939811706543</v>
      </c>
      <c r="AA42" s="1">
        <v>87.352401733398438</v>
      </c>
      <c r="AB42" s="1">
        <v>2.9686157703399658</v>
      </c>
      <c r="AC42" s="1">
        <v>0.5032697319984436</v>
      </c>
      <c r="AD42" s="1">
        <v>4.7617323696613312E-2</v>
      </c>
      <c r="AE42" s="1">
        <v>7.0887375622987747E-3</v>
      </c>
      <c r="AF42" s="1">
        <v>2.2899869829416275E-2</v>
      </c>
      <c r="AG42" s="1">
        <v>1.7102472484111786E-2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1.1042542177088117</v>
      </c>
      <c r="AP42">
        <f>(U42-T42)/(1000-U42)*AO42</f>
        <v>2.4060204817147806E-2</v>
      </c>
      <c r="AQ42">
        <f>(P42+273.15)</f>
        <v>350.59416809082029</v>
      </c>
      <c r="AR42">
        <f>(O42+273.15)</f>
        <v>299.91536941528318</v>
      </c>
      <c r="AS42">
        <f>(Y42*AK42+Z42*AL42)*AM42</f>
        <v>159.84110970852271</v>
      </c>
      <c r="AT42">
        <f>((AS42+0.00000010773*(AR42^4-AQ42^4))-AP42*44100)/(L42*0.92*2*29.3+0.00000043092*AQ42^3)</f>
        <v>-12.371792718079906</v>
      </c>
      <c r="AU42">
        <f>0.61365*EXP(17.502*J42/(240.97+J42))</f>
        <v>43.314046801062567</v>
      </c>
      <c r="AV42">
        <f>AU42*1000/AA42</f>
        <v>495.85410293878408</v>
      </c>
      <c r="AW42">
        <f>(AV42-U42)</f>
        <v>467.35726150812002</v>
      </c>
      <c r="AX42">
        <f>IF(D42,P42,(O42+P42)/2)</f>
        <v>52.104768753051758</v>
      </c>
      <c r="AY42">
        <f>0.61365*EXP(17.502*AX42/(240.97+AX42))</f>
        <v>13.780997505986639</v>
      </c>
      <c r="AZ42">
        <f>IF(AW42&lt;&gt;0,(1000-(AV42+U42)/2)/AW42*AP42,0)</f>
        <v>3.7984237585324161E-2</v>
      </c>
      <c r="BA42">
        <f>U42*AA42/1000</f>
        <v>2.4892675407843199</v>
      </c>
      <c r="BB42">
        <f>(AY42-BA42)</f>
        <v>11.291729965202318</v>
      </c>
      <c r="BC42">
        <f>1/(1.6/F42+1.37/N42)</f>
        <v>2.3770471338103501E-2</v>
      </c>
      <c r="BD42">
        <f>G42*AA42*0.001</f>
        <v>17.452380716286729</v>
      </c>
      <c r="BE42">
        <f>G42/S42</f>
        <v>0.50717623568356607</v>
      </c>
      <c r="BF42">
        <f>(1-AP42*AA42/AU42/F42)*100</f>
        <v>-26.610819633206752</v>
      </c>
      <c r="BG42">
        <f>(S42-E42/(N42/1.35))</f>
        <v>394.72895480377002</v>
      </c>
      <c r="BH42">
        <f>E42*BF42/100/BG42</f>
        <v>1.7041225385696515E-3</v>
      </c>
    </row>
    <row r="43" spans="1:60" x14ac:dyDescent="0.25">
      <c r="A43" s="1" t="s">
        <v>1</v>
      </c>
      <c r="B43" s="1" t="s">
        <v>1354</v>
      </c>
      <c r="K43" s="1">
        <f t="shared" si="0"/>
        <v>2.72</v>
      </c>
    </row>
    <row r="44" spans="1:60" x14ac:dyDescent="0.25">
      <c r="A44" s="1" t="s">
        <v>1</v>
      </c>
      <c r="B44" s="1" t="s">
        <v>1353</v>
      </c>
      <c r="K44" s="1">
        <f t="shared" si="0"/>
        <v>2.72</v>
      </c>
    </row>
    <row r="45" spans="1:60" x14ac:dyDescent="0.25">
      <c r="A45" s="1">
        <v>10</v>
      </c>
      <c r="B45" s="1" t="s">
        <v>1352</v>
      </c>
      <c r="C45" s="1">
        <v>2229.0000231564045</v>
      </c>
      <c r="D45" s="1">
        <v>0</v>
      </c>
      <c r="E45">
        <f>(R45-S45*(1000-T45)/(1000-U45))*AO45</f>
        <v>-2.690093475807815</v>
      </c>
      <c r="F45">
        <f>IF(AZ45&lt;&gt;0,1/(1/AZ45-1/N45),0)</f>
        <v>3.9349618528860188E-2</v>
      </c>
      <c r="G45">
        <f>((BC45-AP45/2)*S45-E45)/(BC45+AP45/2)</f>
        <v>200.97727210745521</v>
      </c>
      <c r="H45">
        <f>AP45*1000</f>
        <v>24.852740258411778</v>
      </c>
      <c r="I45">
        <f>(AU45-BA45)</f>
        <v>40.981831980107351</v>
      </c>
      <c r="J45">
        <f>(P45+AT45*D45)</f>
        <v>77.571495056152344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26.920734405517578</v>
      </c>
      <c r="P45" s="1">
        <v>77.571495056152344</v>
      </c>
      <c r="Q45" s="1">
        <v>27.055934906005859</v>
      </c>
      <c r="R45" s="1">
        <v>399.85842895507813</v>
      </c>
      <c r="S45" s="1">
        <v>393.4390869140625</v>
      </c>
      <c r="T45" s="1">
        <v>7.4840936660766602</v>
      </c>
      <c r="U45" s="1">
        <v>29.332260131835938</v>
      </c>
      <c r="V45" s="1">
        <v>18.350095748901367</v>
      </c>
      <c r="W45" s="1">
        <v>71.919174194335938</v>
      </c>
      <c r="X45" s="1">
        <v>300.33004760742188</v>
      </c>
      <c r="Y45" s="1">
        <v>1249.211181640625</v>
      </c>
      <c r="Z45" s="1">
        <v>9.0191984176635742</v>
      </c>
      <c r="AA45" s="1">
        <v>87.348968505859375</v>
      </c>
      <c r="AB45" s="1">
        <v>3.1377029418945313</v>
      </c>
      <c r="AC45" s="1">
        <v>0.50004410743713379</v>
      </c>
      <c r="AD45" s="1">
        <v>6.5902248024940491E-2</v>
      </c>
      <c r="AE45" s="1">
        <v>6.3456171192228794E-3</v>
      </c>
      <c r="AF45" s="1">
        <v>4.5017968863248825E-2</v>
      </c>
      <c r="AG45" s="1">
        <v>1.9069533795118332E-2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1.104154586791992</v>
      </c>
      <c r="AP45">
        <f>(U45-T45)/(1000-U45)*AO45</f>
        <v>2.4852740258411776E-2</v>
      </c>
      <c r="AQ45">
        <f>(P45+273.15)</f>
        <v>350.72149505615232</v>
      </c>
      <c r="AR45">
        <f>(O45+273.15)</f>
        <v>300.07073440551756</v>
      </c>
      <c r="AS45">
        <f>(Y45*AK45+Z45*AL45)*AM45</f>
        <v>199.87378459497268</v>
      </c>
      <c r="AT45">
        <f>((AS45+0.00000010773*(AR45^4-AQ45^4))-AP45*44100)/(L45*0.92*2*29.3+0.00000043092*AQ45^3)</f>
        <v>-12.336157895440209</v>
      </c>
      <c r="AU45">
        <f>0.61365*EXP(17.502*J45/(240.97+J45))</f>
        <v>43.543974646568763</v>
      </c>
      <c r="AV45">
        <f>AU45*1000/AA45</f>
        <v>498.50588268421086</v>
      </c>
      <c r="AW45">
        <f>(AV45-U45)</f>
        <v>469.17362255237492</v>
      </c>
      <c r="AX45">
        <f>IF(D45,P45,(O45+P45)/2)</f>
        <v>52.246114730834961</v>
      </c>
      <c r="AY45">
        <f>0.61365*EXP(17.502*AX45/(240.97+AX45))</f>
        <v>13.876927785042259</v>
      </c>
      <c r="AZ45">
        <f>IF(AW45&lt;&gt;0,(1000-(AV45+U45)/2)/AW45*AP45,0)</f>
        <v>3.8991169256163326E-2</v>
      </c>
      <c r="BA45">
        <f>U45*AA45/1000</f>
        <v>2.562142666461412</v>
      </c>
      <c r="BB45">
        <f>(AY45-BA45)</f>
        <v>11.314785118580847</v>
      </c>
      <c r="BC45">
        <f>1/(1.6/F45+1.37/N45)</f>
        <v>2.4401433692016018E-2</v>
      </c>
      <c r="BD45">
        <f>G45*AA45*0.001</f>
        <v>17.555157411707636</v>
      </c>
      <c r="BE45">
        <f>G45/S45</f>
        <v>0.51082182424684708</v>
      </c>
      <c r="BF45">
        <f>(1-AP45*AA45/AU45/F45)*100</f>
        <v>-26.696164274627222</v>
      </c>
      <c r="BG45">
        <f>(S45-E45/(N45/1.35))</f>
        <v>394.28752871637982</v>
      </c>
      <c r="BH45">
        <f>E45*BF45/100/BG45</f>
        <v>1.8213910436900146E-3</v>
      </c>
    </row>
    <row r="46" spans="1:60" x14ac:dyDescent="0.25">
      <c r="A46" s="1" t="s">
        <v>1</v>
      </c>
      <c r="B46" s="1" t="s">
        <v>1351</v>
      </c>
      <c r="K46" s="1">
        <f t="shared" si="0"/>
        <v>2.72</v>
      </c>
    </row>
    <row r="47" spans="1:60" x14ac:dyDescent="0.25">
      <c r="A47" s="1" t="s">
        <v>1</v>
      </c>
      <c r="B47" s="1" t="s">
        <v>1350</v>
      </c>
      <c r="K47" s="1">
        <f t="shared" si="0"/>
        <v>2.72</v>
      </c>
    </row>
    <row r="48" spans="1:60" x14ac:dyDescent="0.25">
      <c r="A48" s="1">
        <v>11</v>
      </c>
      <c r="B48" s="1" t="s">
        <v>1349</v>
      </c>
      <c r="C48" s="1">
        <v>2433.5000231452286</v>
      </c>
      <c r="D48" s="1">
        <v>0</v>
      </c>
      <c r="E48">
        <f>(R48-S48*(1000-T48)/(1000-U48))*AO48</f>
        <v>-2.7323849375447988</v>
      </c>
      <c r="F48">
        <f>IF(AZ48&lt;&gt;0,1/(1/AZ48-1/N48),0)</f>
        <v>4.0945207274565749E-2</v>
      </c>
      <c r="G48">
        <f>((BC48-AP48/2)*S48-E48)/(BC48+AP48/2)</f>
        <v>197.7595759490915</v>
      </c>
      <c r="H48">
        <f>AP48*1000</f>
        <v>26.026880541662432</v>
      </c>
      <c r="I48">
        <f>(AU48-BA48)</f>
        <v>41.136403128752072</v>
      </c>
      <c r="J48">
        <f>(P48+AT48*D48)</f>
        <v>77.711372375488281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27.068229675292969</v>
      </c>
      <c r="P48" s="1">
        <v>77.711372375488281</v>
      </c>
      <c r="Q48" s="1">
        <v>27.196281433105469</v>
      </c>
      <c r="R48" s="1">
        <v>399.76156616210938</v>
      </c>
      <c r="S48" s="1">
        <v>392.97341918945313</v>
      </c>
      <c r="T48" s="1">
        <v>7.6216568946838379</v>
      </c>
      <c r="U48" s="1">
        <v>30.474113464355469</v>
      </c>
      <c r="V48" s="1">
        <v>18.522533416748047</v>
      </c>
      <c r="W48" s="1">
        <v>74.059722900390625</v>
      </c>
      <c r="X48" s="1">
        <v>300.343017578125</v>
      </c>
      <c r="Y48" s="1">
        <v>1599.5419921875</v>
      </c>
      <c r="Z48" s="1">
        <v>9.2145481109619141</v>
      </c>
      <c r="AA48" s="1">
        <v>87.331710815429688</v>
      </c>
      <c r="AB48" s="1">
        <v>3.2802536487579346</v>
      </c>
      <c r="AC48" s="1">
        <v>0.50759518146514893</v>
      </c>
      <c r="AD48" s="1">
        <v>5.5818531662225723E-2</v>
      </c>
      <c r="AE48" s="1">
        <v>4.0344302542507648E-3</v>
      </c>
      <c r="AF48" s="1">
        <v>6.7646510899066925E-2</v>
      </c>
      <c r="AG48" s="1">
        <v>1.7535952851176262E-2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1.1042022705078123</v>
      </c>
      <c r="AP48">
        <f>(U48-T48)/(1000-U48)*AO48</f>
        <v>2.6026880541662432E-2</v>
      </c>
      <c r="AQ48">
        <f>(P48+273.15)</f>
        <v>350.86137237548826</v>
      </c>
      <c r="AR48">
        <f>(O48+273.15)</f>
        <v>300.21822967529295</v>
      </c>
      <c r="AS48">
        <f>(Y48*AK48+Z48*AL48)*AM48</f>
        <v>255.92671302959207</v>
      </c>
      <c r="AT48">
        <f>((AS48+0.00000010773*(AR48^4-AQ48^4))-AP48*44100)/(L48*0.92*2*29.3+0.00000043092*AQ48^3)</f>
        <v>-12.308809515704972</v>
      </c>
      <c r="AU48">
        <f>0.61365*EXP(17.502*J48/(240.97+J48))</f>
        <v>43.797759593177759</v>
      </c>
      <c r="AV48">
        <f>AU48*1000/AA48</f>
        <v>501.51038132920229</v>
      </c>
      <c r="AW48">
        <f>(AV48-U48)</f>
        <v>471.03626786484682</v>
      </c>
      <c r="AX48">
        <f>IF(D48,P48,(O48+P48)/2)</f>
        <v>52.389801025390625</v>
      </c>
      <c r="AY48">
        <f>0.61365*EXP(17.502*AX48/(240.97+AX48))</f>
        <v>13.975035143318605</v>
      </c>
      <c r="AZ48">
        <f>IF(AW48&lt;&gt;0,(1000-(AV48+U48)/2)/AW48*AP48,0)</f>
        <v>4.0557242397181163E-2</v>
      </c>
      <c r="BA48">
        <f>U48*AA48/1000</f>
        <v>2.6613564644256837</v>
      </c>
      <c r="BB48">
        <f>(AY48-BA48)</f>
        <v>11.313678678892922</v>
      </c>
      <c r="BC48">
        <f>1/(1.6/F48+1.37/N48)</f>
        <v>2.5382849537974702E-2</v>
      </c>
      <c r="BD48">
        <f>G48*AA48*0.001</f>
        <v>17.270682097768063</v>
      </c>
      <c r="BE48">
        <f>G48/S48</f>
        <v>0.50323906476165836</v>
      </c>
      <c r="BF48">
        <f>(1-AP48*AA48/AU48/F48)*100</f>
        <v>-26.747416951714207</v>
      </c>
      <c r="BG48">
        <f>(S48-E48/(N48/1.35))</f>
        <v>393.83519950373721</v>
      </c>
      <c r="BH48">
        <f>E48*BF48/100/BG48</f>
        <v>1.8557061250285935E-3</v>
      </c>
    </row>
    <row r="49" spans="1:60" x14ac:dyDescent="0.25">
      <c r="A49" s="1" t="s">
        <v>1</v>
      </c>
      <c r="B49" s="1" t="s">
        <v>1348</v>
      </c>
      <c r="K49" s="1">
        <f t="shared" si="0"/>
        <v>2.72</v>
      </c>
    </row>
    <row r="50" spans="1:60" x14ac:dyDescent="0.25">
      <c r="A50" s="1" t="s">
        <v>1</v>
      </c>
      <c r="B50" s="1" t="s">
        <v>1347</v>
      </c>
      <c r="K50" s="1">
        <f t="shared" si="0"/>
        <v>2.72</v>
      </c>
    </row>
    <row r="51" spans="1:60" x14ac:dyDescent="0.25">
      <c r="A51" s="1">
        <v>12</v>
      </c>
      <c r="B51" s="1" t="s">
        <v>1346</v>
      </c>
      <c r="C51" s="1">
        <v>2638.5000231452286</v>
      </c>
      <c r="D51" s="1">
        <v>0</v>
      </c>
      <c r="E51">
        <f>(R51-S51*(1000-T51)/(1000-U51))*AO51</f>
        <v>-2.8667854225627698</v>
      </c>
      <c r="F51">
        <f>IF(AZ51&lt;&gt;0,1/(1/AZ51-1/N51),0)</f>
        <v>4.2783806757763089E-2</v>
      </c>
      <c r="G51">
        <f>((BC51-AP51/2)*S51-E51)/(BC51+AP51/2)</f>
        <v>196.53511083504188</v>
      </c>
      <c r="H51">
        <f>AP51*1000</f>
        <v>27.379573974805268</v>
      </c>
      <c r="I51">
        <f>(AU51-BA51)</f>
        <v>41.309397311881263</v>
      </c>
      <c r="J51">
        <f>(P51+AT51*D51)</f>
        <v>77.86798095703125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27.250862121582031</v>
      </c>
      <c r="P51" s="1">
        <v>77.86798095703125</v>
      </c>
      <c r="Q51" s="1">
        <v>27.352134704589844</v>
      </c>
      <c r="R51" s="1">
        <v>399.74588012695313</v>
      </c>
      <c r="S51" s="1">
        <v>392.60678100585938</v>
      </c>
      <c r="T51" s="1">
        <v>7.7511553764343262</v>
      </c>
      <c r="U51" s="1">
        <v>31.760604858398438</v>
      </c>
      <c r="V51" s="1">
        <v>18.638418197631836</v>
      </c>
      <c r="W51" s="1">
        <v>76.371505737304688</v>
      </c>
      <c r="X51" s="1">
        <v>300.32821655273438</v>
      </c>
      <c r="Y51" s="1">
        <v>1999.619873046875</v>
      </c>
      <c r="Z51" s="1">
        <v>8.993016242980957</v>
      </c>
      <c r="AA51" s="1">
        <v>87.340660095214844</v>
      </c>
      <c r="AB51" s="1">
        <v>3.4959869384765625</v>
      </c>
      <c r="AC51" s="1">
        <v>0.49790108203887939</v>
      </c>
      <c r="AD51" s="1">
        <v>8.2894407212734222E-2</v>
      </c>
      <c r="AE51" s="1">
        <v>7.8672263771295547E-3</v>
      </c>
      <c r="AF51" s="1">
        <v>9.5800429582595825E-2</v>
      </c>
      <c r="AG51" s="1">
        <v>2.5538824498653412E-2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1.1041478549732877</v>
      </c>
      <c r="AP51">
        <f>(U51-T51)/(1000-U51)*AO51</f>
        <v>2.7379573974805269E-2</v>
      </c>
      <c r="AQ51">
        <f>(P51+273.15)</f>
        <v>351.01798095703123</v>
      </c>
      <c r="AR51">
        <f>(O51+273.15)</f>
        <v>300.40086212158201</v>
      </c>
      <c r="AS51">
        <f>(Y51*AK51+Z51*AL51)*AM51</f>
        <v>319.93917253630207</v>
      </c>
      <c r="AT51">
        <f>((AS51+0.00000010773*(AR51^4-AQ51^4))-AP51*44100)/(L51*0.92*2*29.3+0.00000043092*AQ51^3)</f>
        <v>-12.27985637052006</v>
      </c>
      <c r="AU51">
        <f>0.61365*EXP(17.502*J51/(240.97+J51))</f>
        <v>44.083389505237072</v>
      </c>
      <c r="AV51">
        <f>AU51*1000/AA51</f>
        <v>504.72929168590383</v>
      </c>
      <c r="AW51">
        <f>(AV51-U51)</f>
        <v>472.96868682750539</v>
      </c>
      <c r="AX51">
        <f>IF(D51,P51,(O51+P51)/2)</f>
        <v>52.559421539306641</v>
      </c>
      <c r="AY51">
        <f>0.61365*EXP(17.502*AX51/(240.97+AX51))</f>
        <v>14.091618062543359</v>
      </c>
      <c r="AZ51">
        <f>IF(AW51&lt;&gt;0,(1000-(AV51+U51)/2)/AW51*AP51,0)</f>
        <v>4.236039748129676E-2</v>
      </c>
      <c r="BA51">
        <f>U51*AA51/1000</f>
        <v>2.7739921933558072</v>
      </c>
      <c r="BB51">
        <f>(AY51-BA51)</f>
        <v>11.317625869187552</v>
      </c>
      <c r="BC51">
        <f>1/(1.6/F51+1.37/N51)</f>
        <v>2.6512966292201678E-2</v>
      </c>
      <c r="BD51">
        <f>G51*AA51*0.001</f>
        <v>17.165506312218767</v>
      </c>
      <c r="BE51">
        <f>G51/S51</f>
        <v>0.50059020970427082</v>
      </c>
      <c r="BF51">
        <f>(1-AP51*AA51/AU51/F51)*100</f>
        <v>-26.791095058724522</v>
      </c>
      <c r="BG51">
        <f>(S51-E51/(N51/1.35))</f>
        <v>393.51095054965037</v>
      </c>
      <c r="BH51">
        <f>E51*BF51/100/BG51</f>
        <v>1.9517708633410521E-3</v>
      </c>
    </row>
    <row r="52" spans="1:60" x14ac:dyDescent="0.25">
      <c r="A52" s="1" t="s">
        <v>1</v>
      </c>
      <c r="B52" s="1" t="s">
        <v>1345</v>
      </c>
      <c r="K52" s="2">
        <v>9.0975000000000001</v>
      </c>
    </row>
    <row r="53" spans="1:60" x14ac:dyDescent="0.25">
      <c r="A53" s="1" t="s">
        <v>1</v>
      </c>
      <c r="B53" s="1" t="s">
        <v>1344</v>
      </c>
      <c r="K53" s="2">
        <v>9.0975000000000001</v>
      </c>
    </row>
    <row r="54" spans="1:60" x14ac:dyDescent="0.25">
      <c r="A54" s="1" t="s">
        <v>1</v>
      </c>
      <c r="B54" s="1" t="s">
        <v>1343</v>
      </c>
      <c r="K54" s="2">
        <v>9.0975000000000001</v>
      </c>
    </row>
    <row r="55" spans="1:60" x14ac:dyDescent="0.25">
      <c r="A55" s="1" t="s">
        <v>1</v>
      </c>
      <c r="B55" s="1" t="s">
        <v>1342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51BD3-647D-4AE7-AF31-E73AAC832627}">
  <dimension ref="A1:BD55"/>
  <sheetViews>
    <sheetView topLeftCell="A2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1430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1429</v>
      </c>
    </row>
    <row r="12" spans="1:56" x14ac:dyDescent="0.25">
      <c r="A12" s="1" t="s">
        <v>1</v>
      </c>
      <c r="B12" s="1" t="s">
        <v>1428</v>
      </c>
    </row>
    <row r="13" spans="1:56" x14ac:dyDescent="0.25">
      <c r="A13" s="1" t="s">
        <v>1</v>
      </c>
      <c r="B13" s="1" t="s">
        <v>1427</v>
      </c>
    </row>
    <row r="14" spans="1:56" x14ac:dyDescent="0.25">
      <c r="A14" s="1" t="s">
        <v>1</v>
      </c>
      <c r="B14" s="1" t="s">
        <v>1426</v>
      </c>
    </row>
    <row r="15" spans="1:56" x14ac:dyDescent="0.25">
      <c r="A15" s="1" t="s">
        <v>1</v>
      </c>
      <c r="B15" s="1" t="s">
        <v>1425</v>
      </c>
    </row>
    <row r="16" spans="1:56" x14ac:dyDescent="0.25">
      <c r="A16" s="1" t="s">
        <v>1</v>
      </c>
      <c r="B16" s="1" t="s">
        <v>1424</v>
      </c>
    </row>
    <row r="17" spans="1:56" x14ac:dyDescent="0.25">
      <c r="A17" s="1" t="s">
        <v>1</v>
      </c>
      <c r="B17" s="1" t="s">
        <v>1423</v>
      </c>
    </row>
    <row r="18" spans="1:56" x14ac:dyDescent="0.25">
      <c r="A18" s="1">
        <v>1</v>
      </c>
      <c r="B18" s="1" t="s">
        <v>1422</v>
      </c>
      <c r="C18" s="1">
        <v>390.50002310052514</v>
      </c>
      <c r="D18" s="1">
        <v>0</v>
      </c>
      <c r="E18">
        <f>(R18-S18*(1000-T18)/(1000-U18))*AK18</f>
        <v>-1.6072429329119848</v>
      </c>
      <c r="F18">
        <f>IF(AV18&lt;&gt;0,1/(1/AV18-1/N18),0)</f>
        <v>3.036631724137691</v>
      </c>
      <c r="G18">
        <f>((AY18-AL18/2)*S18-E18)/(AY18+AL18/2)</f>
        <v>386.35187435328555</v>
      </c>
      <c r="H18">
        <f>AL18*1000</f>
        <v>23.989005053781746</v>
      </c>
      <c r="I18">
        <f>(AQ18-AW18)</f>
        <v>1.1441814610032441</v>
      </c>
      <c r="J18">
        <f>(P18+AP18*D18)</f>
        <v>25.142425537109375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25.901840209960938</v>
      </c>
      <c r="P18" s="1">
        <v>25.142425537109375</v>
      </c>
      <c r="Q18" s="1">
        <v>25.933372497558594</v>
      </c>
      <c r="R18" s="1">
        <v>399.99642944335938</v>
      </c>
      <c r="S18" s="1">
        <v>392.90704345703125</v>
      </c>
      <c r="T18" s="1">
        <v>2.3706862926483154</v>
      </c>
      <c r="U18" s="1">
        <v>23.609836578369141</v>
      </c>
      <c r="V18" s="1">
        <v>6.1736278533935547</v>
      </c>
      <c r="W18" s="1">
        <v>61.483608245849609</v>
      </c>
      <c r="X18" s="1">
        <v>299.96279907226563</v>
      </c>
      <c r="Y18" s="1">
        <v>9.0922161936759949E-2</v>
      </c>
      <c r="Z18" s="1">
        <v>8.7681331634521484</v>
      </c>
      <c r="AA18" s="1">
        <v>87.361724853515625</v>
      </c>
      <c r="AB18" s="1">
        <v>12.867472648620605</v>
      </c>
      <c r="AC18" s="1">
        <v>0.9715694785118103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1.1028044083539175</v>
      </c>
      <c r="AL18">
        <f>(U18-T18)/(1000-U18)*AK18</f>
        <v>2.3989005053781747E-2</v>
      </c>
      <c r="AM18">
        <f>(P18+273.15)</f>
        <v>298.29242553710935</v>
      </c>
      <c r="AN18">
        <f>(O18+273.15)</f>
        <v>299.05184020996091</v>
      </c>
      <c r="AO18">
        <f>(Y18*AG18+Z18*AH18)*AI18</f>
        <v>1.4547545584718602E-2</v>
      </c>
      <c r="AP18">
        <f>((AO18+0.00000010773*(AN18^4-AM18^4))-AL18*44100)/(L18*51.4+0.00000043092*AM18^3)</f>
        <v>-8.6393474458767425</v>
      </c>
      <c r="AQ18">
        <f>0.61365*EXP(17.502*J18/(240.97+J18))</f>
        <v>3.2067775079991976</v>
      </c>
      <c r="AR18">
        <f>AQ18*1000/AA18</f>
        <v>36.706893246169116</v>
      </c>
      <c r="AS18">
        <f>(AR18-U18)</f>
        <v>13.097056667799976</v>
      </c>
      <c r="AT18">
        <f>IF(D18,P18,(O18+P18)/2)</f>
        <v>25.522132873535156</v>
      </c>
      <c r="AU18">
        <f>0.61365*EXP(17.502*AT18/(240.97+AT18))</f>
        <v>3.2800146917159352</v>
      </c>
      <c r="AV18">
        <f>IF(AS18&lt;&gt;0,(1000-(AR18+U18)/2)/AS18*AL18,0)</f>
        <v>1.7763942292994321</v>
      </c>
      <c r="AW18">
        <f>U18*AA18/1000</f>
        <v>2.0625960469959534</v>
      </c>
      <c r="AX18">
        <f>(AU18-AW18)</f>
        <v>1.2174186447199817</v>
      </c>
      <c r="AY18">
        <f>1/(1.6/F18+1.37/N18)</f>
        <v>1.1806835191244136</v>
      </c>
      <c r="AZ18">
        <f>G18*AA18*0.001</f>
        <v>33.75236614389177</v>
      </c>
      <c r="BA18">
        <f>G18/S18</f>
        <v>0.98331623417572411</v>
      </c>
      <c r="BB18">
        <f>(1-AL18*AA18/AQ18/F18)*100</f>
        <v>78.478502729395785</v>
      </c>
      <c r="BC18">
        <f>(S18-E18/(N18/1.35))</f>
        <v>393.41395970474719</v>
      </c>
      <c r="BD18">
        <f>E18*BB18/100/BC18</f>
        <v>-3.2061398886810591E-3</v>
      </c>
    </row>
    <row r="19" spans="1:56" x14ac:dyDescent="0.25">
      <c r="A19" s="1" t="s">
        <v>1</v>
      </c>
      <c r="B19" s="1" t="s">
        <v>1421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1420</v>
      </c>
      <c r="K20" s="1">
        <f t="shared" si="0"/>
        <v>2.72</v>
      </c>
    </row>
    <row r="21" spans="1:56" x14ac:dyDescent="0.25">
      <c r="A21" s="1">
        <v>2</v>
      </c>
      <c r="B21" s="1" t="s">
        <v>1419</v>
      </c>
      <c r="C21" s="1">
        <v>593.50002310052514</v>
      </c>
      <c r="D21" s="1">
        <v>0</v>
      </c>
      <c r="E21">
        <f>(R21-S21*(1000-T21)/(1000-U21))*AK21</f>
        <v>-1.7542604279100118</v>
      </c>
      <c r="F21">
        <f>IF(AV21&lt;&gt;0,1/(1/AV21-1/N21),0)</f>
        <v>2.8791796236491378</v>
      </c>
      <c r="G21">
        <f>((AY21-AL21/2)*S21-E21)/(AY21+AL21/2)</f>
        <v>386.53230933118101</v>
      </c>
      <c r="H21">
        <f>AL21*1000</f>
        <v>23.744491348384411</v>
      </c>
      <c r="I21">
        <f>(AQ21-AW21)</f>
        <v>1.1684172705751941</v>
      </c>
      <c r="J21">
        <f>(P21+AP21*D21)</f>
        <v>25.262008666992188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26.065950393676758</v>
      </c>
      <c r="P21" s="1">
        <v>25.262008666992188</v>
      </c>
      <c r="Q21" s="1">
        <v>26.124782562255859</v>
      </c>
      <c r="R21" s="1">
        <v>399.974365234375</v>
      </c>
      <c r="S21" s="1">
        <v>393.10220336914063</v>
      </c>
      <c r="T21" s="1">
        <v>2.578380823135376</v>
      </c>
      <c r="U21" s="1">
        <v>23.598241806030273</v>
      </c>
      <c r="V21" s="1">
        <v>6.648587703704834</v>
      </c>
      <c r="W21" s="1">
        <v>60.850200653076172</v>
      </c>
      <c r="X21" s="1">
        <v>300.00637817382813</v>
      </c>
      <c r="Y21" s="1">
        <v>23.990497589111328</v>
      </c>
      <c r="Z21" s="1">
        <v>8.9611320495605469</v>
      </c>
      <c r="AA21" s="1">
        <v>87.348434448242188</v>
      </c>
      <c r="AB21" s="1">
        <v>13.150742530822754</v>
      </c>
      <c r="AC21" s="1">
        <v>0.97837615013122559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1.1029646256390737</v>
      </c>
      <c r="AL21">
        <f>(U21-T21)/(1000-U21)*AK21</f>
        <v>2.3744491348384411E-2</v>
      </c>
      <c r="AM21">
        <f>(P21+273.15)</f>
        <v>298.41200866699216</v>
      </c>
      <c r="AN21">
        <f>(O21+273.15)</f>
        <v>299.21595039367674</v>
      </c>
      <c r="AO21">
        <f>(Y21*AG21+Z21*AH21)*AI21</f>
        <v>3.8384795284611073</v>
      </c>
      <c r="AP21">
        <f>((AO21+0.00000010773*(AN21^4-AM21^4))-AL21*44100)/(L21*51.4+0.00000043092*AM21^3)</f>
        <v>-8.5137855353296885</v>
      </c>
      <c r="AQ21">
        <f>0.61365*EXP(17.502*J21/(240.97+J21))</f>
        <v>3.2296867480629978</v>
      </c>
      <c r="AR21">
        <f>AQ21*1000/AA21</f>
        <v>36.974752535224091</v>
      </c>
      <c r="AS21">
        <f>(AR21-U21)</f>
        <v>13.376510729193818</v>
      </c>
      <c r="AT21">
        <f>IF(D21,P21,(O21+P21)/2)</f>
        <v>25.663979530334473</v>
      </c>
      <c r="AU21">
        <f>0.61365*EXP(17.502*AT21/(240.97+AT21))</f>
        <v>3.3077463057978544</v>
      </c>
      <c r="AV21">
        <f>IF(AS21&lt;&gt;0,(1000-(AR21+U21)/2)/AS21*AL21,0)</f>
        <v>1.7213273584187743</v>
      </c>
      <c r="AW21">
        <f>U21*AA21/1000</f>
        <v>2.0612694774878038</v>
      </c>
      <c r="AX21">
        <f>(AU21-AW21)</f>
        <v>1.2464768283100507</v>
      </c>
      <c r="AY21">
        <f>1/(1.6/F21+1.37/N21)</f>
        <v>1.1418376003636619</v>
      </c>
      <c r="AZ21">
        <f>G21*AA21*0.001</f>
        <v>33.762992083742333</v>
      </c>
      <c r="BA21">
        <f>G21/S21</f>
        <v>0.98328705873014355</v>
      </c>
      <c r="BB21">
        <f>(1-AL21*AA21/AQ21/F21)*100</f>
        <v>77.695687847165999</v>
      </c>
      <c r="BC21">
        <f>(S21-E21/(N21/1.35))</f>
        <v>393.65548818714979</v>
      </c>
      <c r="BD21">
        <f>E21*BB21/100/BC21</f>
        <v>-3.462379534887464E-3</v>
      </c>
    </row>
    <row r="22" spans="1:56" x14ac:dyDescent="0.25">
      <c r="A22" s="1" t="s">
        <v>1</v>
      </c>
      <c r="B22" s="1" t="s">
        <v>1418</v>
      </c>
      <c r="K22" s="1">
        <f t="shared" si="0"/>
        <v>2.72</v>
      </c>
    </row>
    <row r="23" spans="1:56" x14ac:dyDescent="0.25">
      <c r="A23" s="1" t="s">
        <v>1</v>
      </c>
      <c r="B23" s="1" t="s">
        <v>1417</v>
      </c>
      <c r="K23" s="1">
        <f t="shared" si="0"/>
        <v>2.72</v>
      </c>
    </row>
    <row r="24" spans="1:56" x14ac:dyDescent="0.25">
      <c r="A24" s="1">
        <v>3</v>
      </c>
      <c r="B24" s="1" t="s">
        <v>1416</v>
      </c>
      <c r="C24" s="1">
        <v>796.50002310052514</v>
      </c>
      <c r="D24" s="1">
        <v>0</v>
      </c>
      <c r="E24">
        <f>(R24-S24*(1000-T24)/(1000-U24))*AK24</f>
        <v>-1.5624497197535241</v>
      </c>
      <c r="F24">
        <f>IF(AV24&lt;&gt;0,1/(1/AV24-1/N24),0)</f>
        <v>2.7837263967680697</v>
      </c>
      <c r="G24">
        <f>((AY24-AL24/2)*S24-E24)/(AY24+AL24/2)</f>
        <v>386.37656696378752</v>
      </c>
      <c r="H24">
        <f>AL24*1000</f>
        <v>23.57680630547469</v>
      </c>
      <c r="I24">
        <f>(AQ24-AW24)</f>
        <v>1.1838888487853985</v>
      </c>
      <c r="J24">
        <f>(P24+AP24*D24)</f>
        <v>25.354911804199219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26.199192047119141</v>
      </c>
      <c r="P24" s="1">
        <v>25.354911804199219</v>
      </c>
      <c r="Q24" s="1">
        <v>26.270088195800781</v>
      </c>
      <c r="R24" s="1">
        <v>400.19082641601563</v>
      </c>
      <c r="S24" s="1">
        <v>393.20196533203125</v>
      </c>
      <c r="T24" s="1">
        <v>2.7523002624511719</v>
      </c>
      <c r="U24" s="1">
        <v>23.624429702758789</v>
      </c>
      <c r="V24" s="1">
        <v>7.0418438911437988</v>
      </c>
      <c r="W24" s="1">
        <v>60.443820953369141</v>
      </c>
      <c r="X24" s="1">
        <v>299.98809814453125</v>
      </c>
      <c r="Y24" s="1">
        <v>48.648719787597656</v>
      </c>
      <c r="Z24" s="1">
        <v>8.9837112426757813</v>
      </c>
      <c r="AA24" s="1">
        <v>87.354255676269531</v>
      </c>
      <c r="AB24" s="1">
        <v>13.214873313903809</v>
      </c>
      <c r="AC24" s="1">
        <v>0.9831586480140686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1.1028974196490118</v>
      </c>
      <c r="AL24">
        <f>(U24-T24)/(1000-U24)*AK24</f>
        <v>2.3576806305474689E-2</v>
      </c>
      <c r="AM24">
        <f>(P24+273.15)</f>
        <v>298.5049118041992</v>
      </c>
      <c r="AN24">
        <f>(O24+273.15)</f>
        <v>299.34919204711912</v>
      </c>
      <c r="AO24">
        <f>(Y24*AG24+Z24*AH24)*AI24</f>
        <v>7.7837949920342453</v>
      </c>
      <c r="AP24">
        <f>((AO24+0.00000010773*(AN24^4-AM24^4))-AL24*44100)/(L24*51.4+0.00000043092*AM24^3)</f>
        <v>-8.4157658852066302</v>
      </c>
      <c r="AQ24">
        <f>0.61365*EXP(17.502*J24/(240.97+J24))</f>
        <v>3.2475833212462457</v>
      </c>
      <c r="AR24">
        <f>AQ24*1000/AA24</f>
        <v>37.177162075327224</v>
      </c>
      <c r="AS24">
        <f>(AR24-U24)</f>
        <v>13.552732372568435</v>
      </c>
      <c r="AT24">
        <f>IF(D24,P24,(O24+P24)/2)</f>
        <v>25.77705192565918</v>
      </c>
      <c r="AU24">
        <f>0.61365*EXP(17.502*AT24/(240.97+AT24))</f>
        <v>3.3299989222833482</v>
      </c>
      <c r="AV24">
        <f>IF(AS24&lt;&gt;0,(1000-(AR24+U24)/2)/AS24*AL24,0)</f>
        <v>1.6867486201923831</v>
      </c>
      <c r="AW24">
        <f>U24*AA24/1000</f>
        <v>2.0636944724608473</v>
      </c>
      <c r="AX24">
        <f>(AU24-AW24)</f>
        <v>1.2663044498225009</v>
      </c>
      <c r="AY24">
        <f>1/(1.6/F24+1.37/N24)</f>
        <v>1.1175225088190015</v>
      </c>
      <c r="AZ24">
        <f>G24*AA24*0.001</f>
        <v>33.751637417873972</v>
      </c>
      <c r="BA24">
        <f>G24/S24</f>
        <v>0.98264149477869434</v>
      </c>
      <c r="BB24">
        <f>(1-AL24*AA24/AQ24/F24)*100</f>
        <v>77.218506439090788</v>
      </c>
      <c r="BC24">
        <f>(S24-E24/(N24/1.35))</f>
        <v>393.69475402810428</v>
      </c>
      <c r="BD24">
        <f>E24*BB24/100/BC24</f>
        <v>-3.0645578207763057E-3</v>
      </c>
    </row>
    <row r="25" spans="1:56" x14ac:dyDescent="0.25">
      <c r="A25" s="1" t="s">
        <v>1</v>
      </c>
      <c r="B25" s="1" t="s">
        <v>1415</v>
      </c>
      <c r="K25" s="1">
        <f t="shared" si="0"/>
        <v>2.72</v>
      </c>
    </row>
    <row r="26" spans="1:56" x14ac:dyDescent="0.25">
      <c r="A26" s="1" t="s">
        <v>1</v>
      </c>
      <c r="B26" s="1" t="s">
        <v>1414</v>
      </c>
      <c r="K26" s="1">
        <f t="shared" si="0"/>
        <v>2.72</v>
      </c>
    </row>
    <row r="27" spans="1:56" x14ac:dyDescent="0.25">
      <c r="A27" s="1">
        <v>4</v>
      </c>
      <c r="B27" s="1" t="s">
        <v>1413</v>
      </c>
      <c r="C27" s="1">
        <v>999.50002310052514</v>
      </c>
      <c r="D27" s="1">
        <v>0</v>
      </c>
      <c r="E27">
        <f>(R27-S27*(1000-T27)/(1000-U27))*AK27</f>
        <v>-1.7059026265238602</v>
      </c>
      <c r="F27">
        <f>IF(AV27&lt;&gt;0,1/(1/AV27-1/N27),0)</f>
        <v>2.7288810767431055</v>
      </c>
      <c r="G27">
        <f>((AY27-AL27/2)*S27-E27)/(AY27+AL27/2)</f>
        <v>386.3510821422575</v>
      </c>
      <c r="H27">
        <f>AL27*1000</f>
        <v>23.523418512358663</v>
      </c>
      <c r="I27">
        <f>(AQ27-AW27)</f>
        <v>1.1954768043983086</v>
      </c>
      <c r="J27">
        <f>(P27+AP27*D27)</f>
        <v>25.466564178466797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26.33306884765625</v>
      </c>
      <c r="P27" s="1">
        <v>25.466564178466797</v>
      </c>
      <c r="Q27" s="1">
        <v>26.410072326660156</v>
      </c>
      <c r="R27" s="1">
        <v>399.95236206054688</v>
      </c>
      <c r="S27" s="1">
        <v>393.114501953125</v>
      </c>
      <c r="T27" s="1">
        <v>2.914879322052002</v>
      </c>
      <c r="U27" s="1">
        <v>23.737239837646484</v>
      </c>
      <c r="V27" s="1">
        <v>7.3997211456298828</v>
      </c>
      <c r="W27" s="1">
        <v>60.259429931640625</v>
      </c>
      <c r="X27" s="1">
        <v>299.98953247070313</v>
      </c>
      <c r="Y27" s="1">
        <v>99.649742126464844</v>
      </c>
      <c r="Z27" s="1">
        <v>8.9520168304443359</v>
      </c>
      <c r="AA27" s="1">
        <v>87.361862182617188</v>
      </c>
      <c r="AB27" s="1">
        <v>13.264102935791016</v>
      </c>
      <c r="AC27" s="1">
        <v>0.98620432615280151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1.1029026929069965</v>
      </c>
      <c r="AL27">
        <f>(U27-T27)/(1000-U27)*AK27</f>
        <v>2.3523418512358663E-2</v>
      </c>
      <c r="AM27">
        <f>(P27+273.15)</f>
        <v>298.61656417846677</v>
      </c>
      <c r="AN27">
        <f>(O27+273.15)</f>
        <v>299.48306884765623</v>
      </c>
      <c r="AO27">
        <f>(Y27*AG27+Z27*AH27)*AI27</f>
        <v>15.943958383859126</v>
      </c>
      <c r="AP27">
        <f>((AO27+0.00000010773*(AN27^4-AM27^4))-AL27*44100)/(L27*51.4+0.00000043092*AM27^3)</f>
        <v>-8.3261133387278345</v>
      </c>
      <c r="AQ27">
        <f>0.61365*EXP(17.502*J27/(240.97+J27))</f>
        <v>3.2692062796905113</v>
      </c>
      <c r="AR27">
        <f>AQ27*1000/AA27</f>
        <v>37.421435372528045</v>
      </c>
      <c r="AS27">
        <f>(AR27-U27)</f>
        <v>13.68419553488156</v>
      </c>
      <c r="AT27">
        <f>IF(D27,P27,(O27+P27)/2)</f>
        <v>25.899816513061523</v>
      </c>
      <c r="AU27">
        <f>0.61365*EXP(17.502*AT27/(240.97+AT27))</f>
        <v>3.3543069141732627</v>
      </c>
      <c r="AV27">
        <f>IF(AS27&lt;&gt;0,(1000-(AR27+U27)/2)/AS27*AL27,0)</f>
        <v>1.6664544070504514</v>
      </c>
      <c r="AW27">
        <f>U27*AA27/1000</f>
        <v>2.0737294752922026</v>
      </c>
      <c r="AX27">
        <f>(AU27-AW27)</f>
        <v>1.28057743888106</v>
      </c>
      <c r="AY27">
        <f>1/(1.6/F27+1.37/N27)</f>
        <v>1.1032798728261766</v>
      </c>
      <c r="AZ27">
        <f>G27*AA27*0.001</f>
        <v>33.752349992216914</v>
      </c>
      <c r="BA27">
        <f>G27/S27</f>
        <v>0.98279529303227287</v>
      </c>
      <c r="BB27">
        <f>(1-AL27*AA27/AQ27/F27)*100</f>
        <v>76.964619844307464</v>
      </c>
      <c r="BC27">
        <f>(S27-E27/(N27/1.35))</f>
        <v>393.65253496649126</v>
      </c>
      <c r="BD27">
        <f>E27*BB27/100/BC27</f>
        <v>-3.3352801132854539E-3</v>
      </c>
    </row>
    <row r="28" spans="1:56" x14ac:dyDescent="0.25">
      <c r="A28" s="1" t="s">
        <v>1</v>
      </c>
      <c r="B28" s="1" t="s">
        <v>1412</v>
      </c>
      <c r="K28" s="1">
        <f t="shared" si="0"/>
        <v>2.72</v>
      </c>
    </row>
    <row r="29" spans="1:56" x14ac:dyDescent="0.25">
      <c r="A29" s="1" t="s">
        <v>1</v>
      </c>
      <c r="B29" s="1" t="s">
        <v>1411</v>
      </c>
      <c r="K29" s="1">
        <f t="shared" si="0"/>
        <v>2.72</v>
      </c>
    </row>
    <row r="30" spans="1:56" x14ac:dyDescent="0.25">
      <c r="A30" s="1">
        <v>5</v>
      </c>
      <c r="B30" s="1" t="s">
        <v>1410</v>
      </c>
      <c r="C30" s="1">
        <v>1202.5000231005251</v>
      </c>
      <c r="D30" s="1">
        <v>0</v>
      </c>
      <c r="E30">
        <f>(R30-S30*(1000-T30)/(1000-U30))*AK30</f>
        <v>-1.8280798503562377</v>
      </c>
      <c r="F30">
        <f>IF(AV30&lt;&gt;0,1/(1/AV30-1/N30),0)</f>
        <v>2.6838667656732098</v>
      </c>
      <c r="G30">
        <f>((AY30-AL30/2)*S30-E30)/(AY30+AL30/2)</f>
        <v>386.4447004507395</v>
      </c>
      <c r="H30">
        <f>AL30*1000</f>
        <v>23.517656295589983</v>
      </c>
      <c r="I30">
        <f>(AQ30-AW30)</f>
        <v>1.207188410203651</v>
      </c>
      <c r="J30">
        <f>(P30+AP30*D30)</f>
        <v>25.595272064208984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26.467863082885742</v>
      </c>
      <c r="P30" s="1">
        <v>25.595272064208984</v>
      </c>
      <c r="Q30" s="1">
        <v>26.547679901123047</v>
      </c>
      <c r="R30" s="1">
        <v>399.89593505859375</v>
      </c>
      <c r="S30" s="1">
        <v>393.16909790039063</v>
      </c>
      <c r="T30" s="1">
        <v>3.0735676288604736</v>
      </c>
      <c r="U30" s="1">
        <v>23.88957405090332</v>
      </c>
      <c r="V30" s="1">
        <v>7.7409958839416504</v>
      </c>
      <c r="W30" s="1">
        <v>60.167568206787109</v>
      </c>
      <c r="X30" s="1">
        <v>299.96078491210938</v>
      </c>
      <c r="Y30" s="1">
        <v>149.64553833007813</v>
      </c>
      <c r="Z30" s="1">
        <v>8.5001935958862305</v>
      </c>
      <c r="AA30" s="1">
        <v>87.364463806152344</v>
      </c>
      <c r="AB30" s="1">
        <v>13.789427757263184</v>
      </c>
      <c r="AC30" s="1">
        <v>1.0112779140472412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1.102797003353343</v>
      </c>
      <c r="AL30">
        <f>(U30-T30)/(1000-U30)*AK30</f>
        <v>2.3517656295589984E-2</v>
      </c>
      <c r="AM30">
        <f>(P30+273.15)</f>
        <v>298.74527206420896</v>
      </c>
      <c r="AN30">
        <f>(O30+273.15)</f>
        <v>299.61786308288572</v>
      </c>
      <c r="AO30">
        <f>(Y30*AG30+Z30*AH30)*AI30</f>
        <v>23.943285597638351</v>
      </c>
      <c r="AP30">
        <f>((AO30+0.00000010773*(AN30^4-AM30^4))-AL30*44100)/(L30*51.4+0.00000043092*AM30^3)</f>
        <v>-8.2564766295852472</v>
      </c>
      <c r="AQ30">
        <f>0.61365*EXP(17.502*J30/(240.97+J30))</f>
        <v>3.2942882377181903</v>
      </c>
      <c r="AR30">
        <f>AQ30*1000/AA30</f>
        <v>37.707416656590311</v>
      </c>
      <c r="AS30">
        <f>(AR30-U30)</f>
        <v>13.817842605686991</v>
      </c>
      <c r="AT30">
        <f>IF(D30,P30,(O30+P30)/2)</f>
        <v>26.031567573547363</v>
      </c>
      <c r="AU30">
        <f>0.61365*EXP(17.502*AT30/(240.97+AT30))</f>
        <v>3.3805665532627467</v>
      </c>
      <c r="AV30">
        <f>IF(AS30&lt;&gt;0,(1000-(AR30+U30)/2)/AS30*AL30,0)</f>
        <v>1.6495590894962295</v>
      </c>
      <c r="AW30">
        <f>U30*AA30/1000</f>
        <v>2.0870998275145394</v>
      </c>
      <c r="AX30">
        <f>(AU30-AW30)</f>
        <v>1.2934667257482073</v>
      </c>
      <c r="AY30">
        <f>1/(1.6/F30+1.37/N30)</f>
        <v>1.0914382858920852</v>
      </c>
      <c r="AZ30">
        <f>G30*AA30*0.001</f>
        <v>33.761534045608016</v>
      </c>
      <c r="BA30">
        <f>G30/S30</f>
        <v>0.98289693293404568</v>
      </c>
      <c r="BB30">
        <f>(1-AL30*AA30/AQ30/F30)*100</f>
        <v>76.761595517403563</v>
      </c>
      <c r="BC30">
        <f>(S30-E30/(N30/1.35))</f>
        <v>393.74566498884485</v>
      </c>
      <c r="BD30">
        <f>E30*BB30/100/BC30</f>
        <v>-3.5638824379320266E-3</v>
      </c>
    </row>
    <row r="31" spans="1:56" x14ac:dyDescent="0.25">
      <c r="A31" s="1" t="s">
        <v>1</v>
      </c>
      <c r="B31" s="1" t="s">
        <v>1409</v>
      </c>
      <c r="K31" s="1">
        <f t="shared" si="0"/>
        <v>2.72</v>
      </c>
    </row>
    <row r="32" spans="1:56" x14ac:dyDescent="0.25">
      <c r="A32" s="1" t="s">
        <v>1</v>
      </c>
      <c r="B32" s="1" t="s">
        <v>1408</v>
      </c>
      <c r="K32" s="1">
        <f t="shared" si="0"/>
        <v>2.72</v>
      </c>
    </row>
    <row r="33" spans="1:56" x14ac:dyDescent="0.25">
      <c r="A33" s="1">
        <v>6</v>
      </c>
      <c r="B33" s="1" t="s">
        <v>1407</v>
      </c>
      <c r="C33" s="1">
        <v>1405.5000231005251</v>
      </c>
      <c r="D33" s="1">
        <v>0</v>
      </c>
      <c r="E33">
        <f>(R33-S33*(1000-T33)/(1000-U33))*AK33</f>
        <v>-1.5424708299171688</v>
      </c>
      <c r="F33">
        <f>IF(AV33&lt;&gt;0,1/(1/AV33-1/N33),0)</f>
        <v>2.6967266602991864</v>
      </c>
      <c r="G33">
        <f>((AY33-AL33/2)*S33-E33)/(AY33+AL33/2)</f>
        <v>386.07490195805929</v>
      </c>
      <c r="H33">
        <f>AL33*1000</f>
        <v>23.680027546391184</v>
      </c>
      <c r="I33">
        <f>(AQ33-AW33)</f>
        <v>1.2115162846761418</v>
      </c>
      <c r="J33">
        <f>(P33+AP33*D33)</f>
        <v>25.742683410644531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26.590761184692383</v>
      </c>
      <c r="P33" s="1">
        <v>25.742683410644531</v>
      </c>
      <c r="Q33" s="1">
        <v>26.671653747558594</v>
      </c>
      <c r="R33" s="1">
        <v>400.13427734375</v>
      </c>
      <c r="S33" s="1">
        <v>393.09228515625</v>
      </c>
      <c r="T33" s="1">
        <v>3.2189507484436035</v>
      </c>
      <c r="U33" s="1">
        <v>24.172393798828125</v>
      </c>
      <c r="V33" s="1">
        <v>8.048248291015625</v>
      </c>
      <c r="W33" s="1">
        <v>60.437526702880859</v>
      </c>
      <c r="X33" s="1">
        <v>299.96377563476563</v>
      </c>
      <c r="Y33" s="1">
        <v>300.03387451171875</v>
      </c>
      <c r="Z33" s="1">
        <v>8.6057186126708984</v>
      </c>
      <c r="AA33" s="1">
        <v>87.360198974609375</v>
      </c>
      <c r="AB33" s="1">
        <v>13.83937931060791</v>
      </c>
      <c r="AC33" s="1">
        <v>1.0136125087738037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1.1028079986572263</v>
      </c>
      <c r="AL33">
        <f>(U33-T33)/(1000-U33)*AK33</f>
        <v>2.3680027546391185E-2</v>
      </c>
      <c r="AM33">
        <f>(P33+273.15)</f>
        <v>298.89268341064451</v>
      </c>
      <c r="AN33">
        <f>(O33+273.15)</f>
        <v>299.74076118469236</v>
      </c>
      <c r="AO33">
        <f>(Y33*AG33+Z33*AH33)*AI33</f>
        <v>48.005418848870249</v>
      </c>
      <c r="AP33">
        <f>((AO33+0.00000010773*(AN33^4-AM33^4))-AL33*44100)/(L33*51.4+0.00000043092*AM33^3)</f>
        <v>-8.1184448053233389</v>
      </c>
      <c r="AQ33">
        <f>0.61365*EXP(17.502*J33/(240.97+J33))</f>
        <v>3.3232214166343805</v>
      </c>
      <c r="AR33">
        <f>AQ33*1000/AA33</f>
        <v>38.04045155162995</v>
      </c>
      <c r="AS33">
        <f>(AR33-U33)</f>
        <v>13.868057752801825</v>
      </c>
      <c r="AT33">
        <f>IF(D33,P33,(O33+P33)/2)</f>
        <v>26.166722297668457</v>
      </c>
      <c r="AU33">
        <f>0.61365*EXP(17.502*AT33/(240.97+AT33))</f>
        <v>3.4076909748773114</v>
      </c>
      <c r="AV33">
        <f>IF(AS33&lt;&gt;0,(1000-(AR33+U33)/2)/AS33*AL33,0)</f>
        <v>1.6544080656093829</v>
      </c>
      <c r="AW33">
        <f>U33*AA33/1000</f>
        <v>2.1117051319582387</v>
      </c>
      <c r="AX33">
        <f>(AU33-AW33)</f>
        <v>1.2959858429190727</v>
      </c>
      <c r="AY33">
        <f>1/(1.6/F33+1.37/N33)</f>
        <v>1.0948353795356516</v>
      </c>
      <c r="AZ33">
        <f>G33*AA33*0.001</f>
        <v>33.727580254158866</v>
      </c>
      <c r="BA33">
        <f>G33/S33</f>
        <v>0.98214825509637926</v>
      </c>
      <c r="BB33">
        <f>(1-AL33*AA33/AQ33/F33)*100</f>
        <v>76.916608834838598</v>
      </c>
      <c r="BC33">
        <f>(S33-E33/(N33/1.35))</f>
        <v>393.57877261206744</v>
      </c>
      <c r="BD33">
        <f>E33*BB33/100/BC33</f>
        <v>-3.0144315120578763E-3</v>
      </c>
    </row>
    <row r="34" spans="1:56" x14ac:dyDescent="0.25">
      <c r="A34" s="1" t="s">
        <v>1</v>
      </c>
      <c r="B34" s="1" t="s">
        <v>1406</v>
      </c>
      <c r="K34" s="1">
        <f t="shared" si="0"/>
        <v>2.72</v>
      </c>
    </row>
    <row r="35" spans="1:56" x14ac:dyDescent="0.25">
      <c r="A35" s="1" t="s">
        <v>1</v>
      </c>
      <c r="B35" s="1" t="s">
        <v>1405</v>
      </c>
      <c r="K35" s="1">
        <f t="shared" si="0"/>
        <v>2.72</v>
      </c>
    </row>
    <row r="36" spans="1:56" x14ac:dyDescent="0.25">
      <c r="A36" s="1">
        <v>7</v>
      </c>
      <c r="B36" s="1" t="s">
        <v>1404</v>
      </c>
      <c r="C36" s="1">
        <v>1608.5000231005251</v>
      </c>
      <c r="D36" s="1">
        <v>0</v>
      </c>
      <c r="E36">
        <f>(R36-S36*(1000-T36)/(1000-U36))*AK36</f>
        <v>-1.9011584914814168</v>
      </c>
      <c r="F36">
        <f>IF(AV36&lt;&gt;0,1/(1/AV36-1/N36),0)</f>
        <v>2.7677628671085048</v>
      </c>
      <c r="G36">
        <f>((AY36-AL36/2)*S36-E36)/(AY36+AL36/2)</f>
        <v>386.39184816268977</v>
      </c>
      <c r="H36">
        <f>AL36*1000</f>
        <v>24.027693612502318</v>
      </c>
      <c r="I36">
        <f>(AQ36-AW36)</f>
        <v>1.2093270198481978</v>
      </c>
      <c r="J36">
        <f>(P36+AP36*D36)</f>
        <v>25.92384147644043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26.721548080444336</v>
      </c>
      <c r="P36" s="1">
        <v>25.92384147644043</v>
      </c>
      <c r="Q36" s="1">
        <v>26.797229766845703</v>
      </c>
      <c r="R36" s="1">
        <v>399.93585205078125</v>
      </c>
      <c r="S36" s="1">
        <v>393.09518432617188</v>
      </c>
      <c r="T36" s="1">
        <v>3.358410120010376</v>
      </c>
      <c r="U36" s="1">
        <v>24.609764099121094</v>
      </c>
      <c r="V36" s="1">
        <v>8.3319015502929688</v>
      </c>
      <c r="W36" s="1">
        <v>61.054519653320313</v>
      </c>
      <c r="X36" s="1">
        <v>299.96652221679688</v>
      </c>
      <c r="Y36" s="1">
        <v>499.08096313476563</v>
      </c>
      <c r="Z36" s="1">
        <v>8.8193845748901367</v>
      </c>
      <c r="AA36" s="1">
        <v>87.353744506835938</v>
      </c>
      <c r="AB36" s="1">
        <v>13.859500885009766</v>
      </c>
      <c r="AC36" s="1">
        <v>1.0145440101623535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1.1028180963852823</v>
      </c>
      <c r="AL36">
        <f>(U36-T36)/(1000-U36)*AK36</f>
        <v>2.4027693612502319E-2</v>
      </c>
      <c r="AM36">
        <f>(P36+273.15)</f>
        <v>299.07384147644041</v>
      </c>
      <c r="AN36">
        <f>(O36+273.15)</f>
        <v>299.87154808044431</v>
      </c>
      <c r="AO36">
        <f>(Y36*AG36+Z36*AH36)*AI36</f>
        <v>79.852952316709889</v>
      </c>
      <c r="AP36">
        <f>((AO36+0.00000010773*(AN36^4-AM36^4))-AL36*44100)/(L36*51.4+0.00000043092*AM36^3)</f>
        <v>-7.9858236046665061</v>
      </c>
      <c r="AQ36">
        <f>0.61365*EXP(17.502*J36/(240.97+J36))</f>
        <v>3.3590820653363251</v>
      </c>
      <c r="AR36">
        <f>AQ36*1000/AA36</f>
        <v>38.453784486290196</v>
      </c>
      <c r="AS36">
        <f>(AR36-U36)</f>
        <v>13.844020387169103</v>
      </c>
      <c r="AT36">
        <f>IF(D36,P36,(O36+P36)/2)</f>
        <v>26.322694778442383</v>
      </c>
      <c r="AU36">
        <f>0.61365*EXP(17.502*AT36/(240.97+AT36))</f>
        <v>3.4392294117924265</v>
      </c>
      <c r="AV36">
        <f>IF(AS36&lt;&gt;0,(1000-(AR36+U36)/2)/AS36*AL36,0)</f>
        <v>1.6808742800108656</v>
      </c>
      <c r="AW36">
        <f>U36*AA36/1000</f>
        <v>2.1497550454881273</v>
      </c>
      <c r="AX36">
        <f>(AU36-AW36)</f>
        <v>1.2894743663042991</v>
      </c>
      <c r="AY36">
        <f>1/(1.6/F36+1.37/N36)</f>
        <v>1.1133977354377715</v>
      </c>
      <c r="AZ36">
        <f>G36*AA36*0.001</f>
        <v>33.752774783927741</v>
      </c>
      <c r="BA36">
        <f>G36/S36</f>
        <v>0.98294729513165446</v>
      </c>
      <c r="BB36">
        <f>(1-AL36*AA36/AQ36/F36)*100</f>
        <v>77.42414957572899</v>
      </c>
      <c r="BC36">
        <f>(S36-E36/(N36/1.35))</f>
        <v>393.69480004640963</v>
      </c>
      <c r="BD36">
        <f>E36*BB36/100/BC36</f>
        <v>-3.7388245766586895E-3</v>
      </c>
    </row>
    <row r="37" spans="1:56" x14ac:dyDescent="0.25">
      <c r="A37" s="1" t="s">
        <v>1</v>
      </c>
      <c r="B37" s="1" t="s">
        <v>1403</v>
      </c>
      <c r="K37" s="1">
        <f t="shared" si="0"/>
        <v>2.72</v>
      </c>
    </row>
    <row r="38" spans="1:56" x14ac:dyDescent="0.25">
      <c r="A38" s="1" t="s">
        <v>1</v>
      </c>
      <c r="B38" s="1" t="s">
        <v>1402</v>
      </c>
      <c r="K38" s="1">
        <f t="shared" si="0"/>
        <v>2.72</v>
      </c>
    </row>
    <row r="39" spans="1:56" x14ac:dyDescent="0.25">
      <c r="A39" s="1">
        <v>8</v>
      </c>
      <c r="B39" s="1" t="s">
        <v>1401</v>
      </c>
      <c r="C39" s="1">
        <v>1811.5000231005251</v>
      </c>
      <c r="D39" s="1">
        <v>0</v>
      </c>
      <c r="E39">
        <f>(R39-S39*(1000-T39)/(1000-U39))*AK39</f>
        <v>-2.1552525430259264</v>
      </c>
      <c r="F39">
        <f>IF(AV39&lt;&gt;0,1/(1/AV39-1/N39),0)</f>
        <v>2.8828220077395206</v>
      </c>
      <c r="G39">
        <f>((AY39-AL39/2)*S39-E39)/(AY39+AL39/2)</f>
        <v>386.85219824525427</v>
      </c>
      <c r="H39">
        <f>AL39*1000</f>
        <v>24.491738531413954</v>
      </c>
      <c r="I39">
        <f>(AQ39-AW39)</f>
        <v>1.2022164193516178</v>
      </c>
      <c r="J39">
        <f>(P39+AP39*D39)</f>
        <v>26.120475769042969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26.856662750244141</v>
      </c>
      <c r="P39" s="1">
        <v>26.120475769042969</v>
      </c>
      <c r="Q39" s="1">
        <v>26.924261093139648</v>
      </c>
      <c r="R39" s="1">
        <v>400.10723876953125</v>
      </c>
      <c r="S39" s="1">
        <v>393.32666015625</v>
      </c>
      <c r="T39" s="1">
        <v>3.491443395614624</v>
      </c>
      <c r="U39" s="1">
        <v>25.140689849853516</v>
      </c>
      <c r="V39" s="1">
        <v>8.5935220718383789</v>
      </c>
      <c r="W39" s="1">
        <v>61.879013061523438</v>
      </c>
      <c r="X39" s="1">
        <v>299.976806640625</v>
      </c>
      <c r="Y39" s="1">
        <v>748.84820556640625</v>
      </c>
      <c r="Z39" s="1">
        <v>8.5261383056640625</v>
      </c>
      <c r="AA39" s="1">
        <v>87.355278015136719</v>
      </c>
      <c r="AB39" s="1">
        <v>14.073369979858398</v>
      </c>
      <c r="AC39" s="1">
        <v>1.0099805593490601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1.1028559067670034</v>
      </c>
      <c r="AL39">
        <f>(U39-T39)/(1000-U39)*AK39</f>
        <v>2.4491738531413954E-2</v>
      </c>
      <c r="AM39">
        <f>(P39+273.15)</f>
        <v>299.27047576904295</v>
      </c>
      <c r="AN39">
        <f>(O39+273.15)</f>
        <v>300.00666275024412</v>
      </c>
      <c r="AO39">
        <f>(Y39*AG39+Z39*AH39)*AI39</f>
        <v>119.81571021253512</v>
      </c>
      <c r="AP39">
        <f>((AO39+0.00000010773*(AN39^4-AM39^4))-AL39*44100)/(L39*51.4+0.00000043092*AM39^3)</f>
        <v>-7.8296620976383151</v>
      </c>
      <c r="AQ39">
        <f>0.61365*EXP(17.502*J39/(240.97+J39))</f>
        <v>3.3983883706778975</v>
      </c>
      <c r="AR39">
        <f>AQ39*1000/AA39</f>
        <v>38.903068571186189</v>
      </c>
      <c r="AS39">
        <f>(AR39-U39)</f>
        <v>13.762378721332674</v>
      </c>
      <c r="AT39">
        <f>IF(D39,P39,(O39+P39)/2)</f>
        <v>26.488569259643555</v>
      </c>
      <c r="AU39">
        <f>0.61365*EXP(17.502*AT39/(240.97+AT39))</f>
        <v>3.4730494753237968</v>
      </c>
      <c r="AV39">
        <f>IF(AS39&lt;&gt;0,(1000-(AR39+U39)/2)/AS39*AL39,0)</f>
        <v>1.7226285890357826</v>
      </c>
      <c r="AW39">
        <f>U39*AA39/1000</f>
        <v>2.1961719513262796</v>
      </c>
      <c r="AX39">
        <f>(AU39-AW39)</f>
        <v>1.2768775239975172</v>
      </c>
      <c r="AY39">
        <f>1/(1.6/F39+1.37/N39)</f>
        <v>1.14275377051212</v>
      </c>
      <c r="AZ39">
        <f>G39*AA39*0.001</f>
        <v>33.793581328480968</v>
      </c>
      <c r="BA39">
        <f>G39/S39</f>
        <v>0.98353922434745789</v>
      </c>
      <c r="BB39">
        <f>(1-AL39*AA39/AQ39/F39)*100</f>
        <v>78.161745301978016</v>
      </c>
      <c r="BC39">
        <f>(S39-E39/(N39/1.35))</f>
        <v>394.00641584819851</v>
      </c>
      <c r="BD39">
        <f>E39*BB39/100/BC39</f>
        <v>-4.27552175684205E-3</v>
      </c>
    </row>
    <row r="40" spans="1:56" x14ac:dyDescent="0.25">
      <c r="A40" s="1" t="s">
        <v>1</v>
      </c>
      <c r="B40" s="1" t="s">
        <v>1400</v>
      </c>
      <c r="K40" s="1">
        <f t="shared" si="0"/>
        <v>2.72</v>
      </c>
    </row>
    <row r="41" spans="1:56" x14ac:dyDescent="0.25">
      <c r="A41" s="1" t="s">
        <v>1</v>
      </c>
      <c r="B41" s="1" t="s">
        <v>1399</v>
      </c>
      <c r="K41" s="1">
        <f t="shared" si="0"/>
        <v>2.72</v>
      </c>
    </row>
    <row r="42" spans="1:56" x14ac:dyDescent="0.25">
      <c r="A42" s="1">
        <v>9</v>
      </c>
      <c r="B42" s="1" t="s">
        <v>1398</v>
      </c>
      <c r="C42" s="1">
        <v>2014.5000231005251</v>
      </c>
      <c r="D42" s="1">
        <v>0</v>
      </c>
      <c r="E42">
        <f>(R42-S42*(1000-T42)/(1000-U42))*AK42</f>
        <v>-2.1456140252744023</v>
      </c>
      <c r="F42">
        <f>IF(AV42&lt;&gt;0,1/(1/AV42-1/N42),0)</f>
        <v>3.0125660182931084</v>
      </c>
      <c r="G42">
        <f>((AY42-AL42/2)*S42-E42)/(AY42+AL42/2)</f>
        <v>386.54103528122891</v>
      </c>
      <c r="H42">
        <f>AL42*1000</f>
        <v>24.983960192219492</v>
      </c>
      <c r="I42">
        <f>(AQ42-AW42)</f>
        <v>1.194205167400463</v>
      </c>
      <c r="J42">
        <f>(P42+AP42*D42)</f>
        <v>26.322044372558594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26.992519378662109</v>
      </c>
      <c r="P42" s="1">
        <v>26.322044372558594</v>
      </c>
      <c r="Q42" s="1">
        <v>27.052213668823242</v>
      </c>
      <c r="R42" s="1">
        <v>399.96017456054688</v>
      </c>
      <c r="S42" s="1">
        <v>393.0035400390625</v>
      </c>
      <c r="T42" s="1">
        <v>3.6291756629943848</v>
      </c>
      <c r="U42" s="1">
        <v>25.697999954223633</v>
      </c>
      <c r="V42" s="1">
        <v>8.8616352081298828</v>
      </c>
      <c r="W42" s="1">
        <v>62.748771667480469</v>
      </c>
      <c r="X42" s="1">
        <v>300.01611328125</v>
      </c>
      <c r="Y42" s="1">
        <v>1000.5347900390625</v>
      </c>
      <c r="Z42" s="1">
        <v>8.6690349578857422</v>
      </c>
      <c r="AA42" s="1">
        <v>87.356689453125</v>
      </c>
      <c r="AB42" s="1">
        <v>14.081185340881348</v>
      </c>
      <c r="AC42" s="1">
        <v>1.0196443796157837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1.1030004164751837</v>
      </c>
      <c r="AL42">
        <f>(U42-T42)/(1000-U42)*AK42</f>
        <v>2.4983960192219493E-2</v>
      </c>
      <c r="AM42">
        <f>(P42+273.15)</f>
        <v>299.47204437255857</v>
      </c>
      <c r="AN42">
        <f>(O42+273.15)</f>
        <v>300.14251937866209</v>
      </c>
      <c r="AO42">
        <f>(Y42*AG42+Z42*AH42)*AI42</f>
        <v>160.08556282805876</v>
      </c>
      <c r="AP42">
        <f>((AO42+0.00000010773*(AN42^4-AM42^4))-AL42*44100)/(L42*51.4+0.00000043092*AM42^3)</f>
        <v>-7.6816336092004205</v>
      </c>
      <c r="AQ42">
        <f>0.61365*EXP(17.502*J42/(240.97+J42))</f>
        <v>3.4390973689679973</v>
      </c>
      <c r="AR42">
        <f>AQ42*1000/AA42</f>
        <v>39.368448947614866</v>
      </c>
      <c r="AS42">
        <f>(AR42-U42)</f>
        <v>13.670448993391233</v>
      </c>
      <c r="AT42">
        <f>IF(D42,P42,(O42+P42)/2)</f>
        <v>26.657281875610352</v>
      </c>
      <c r="AU42">
        <f>0.61365*EXP(17.502*AT42/(240.97+AT42))</f>
        <v>3.507745733595991</v>
      </c>
      <c r="AV42">
        <f>IF(AS42&lt;&gt;0,(1000-(AR42+U42)/2)/AS42*AL42,0)</f>
        <v>1.7681314943860553</v>
      </c>
      <c r="AW42">
        <f>U42*AA42/1000</f>
        <v>2.2448922015675343</v>
      </c>
      <c r="AX42">
        <f>(AU42-AW42)</f>
        <v>1.2628535320284566</v>
      </c>
      <c r="AY42">
        <f>1/(1.6/F42+1.37/N42)</f>
        <v>1.1748449832015699</v>
      </c>
      <c r="AZ42">
        <f>G42*AA42*0.001</f>
        <v>33.766945179951747</v>
      </c>
      <c r="BA42">
        <f>G42/S42</f>
        <v>0.98355611565943846</v>
      </c>
      <c r="BB42">
        <f>(1-AL42*AA42/AQ42/F42)*100</f>
        <v>78.93427542584061</v>
      </c>
      <c r="BC42">
        <f>(S42-E42/(N42/1.35))</f>
        <v>393.68025579152703</v>
      </c>
      <c r="BD42">
        <f>E42*BB42/100/BC42</f>
        <v>-4.3020315582766215E-3</v>
      </c>
    </row>
    <row r="43" spans="1:56" x14ac:dyDescent="0.25">
      <c r="A43" s="1" t="s">
        <v>1</v>
      </c>
      <c r="B43" s="1" t="s">
        <v>1397</v>
      </c>
      <c r="K43" s="1">
        <f t="shared" si="0"/>
        <v>2.72</v>
      </c>
    </row>
    <row r="44" spans="1:56" x14ac:dyDescent="0.25">
      <c r="A44" s="1" t="s">
        <v>1</v>
      </c>
      <c r="B44" s="1" t="s">
        <v>1396</v>
      </c>
      <c r="K44" s="1">
        <f t="shared" si="0"/>
        <v>2.72</v>
      </c>
    </row>
    <row r="45" spans="1:56" x14ac:dyDescent="0.25">
      <c r="A45" s="1">
        <v>10</v>
      </c>
      <c r="B45" s="1" t="s">
        <v>1395</v>
      </c>
      <c r="C45" s="1">
        <v>2217.5000231005251</v>
      </c>
      <c r="D45" s="1">
        <v>0</v>
      </c>
      <c r="E45">
        <f>(R45-S45*(1000-T45)/(1000-U45))*AK45</f>
        <v>-2.1649958885946887</v>
      </c>
      <c r="F45">
        <f>IF(AV45&lt;&gt;0,1/(1/AV45-1/N45),0)</f>
        <v>3.1246378919028062</v>
      </c>
      <c r="G45">
        <f>((AY45-AL45/2)*S45-E45)/(AY45+AL45/2)</f>
        <v>386.614340499842</v>
      </c>
      <c r="H45">
        <f>AL45*1000</f>
        <v>25.486355066796339</v>
      </c>
      <c r="I45">
        <f>(AQ45-AW45)</f>
        <v>1.191813715084951</v>
      </c>
      <c r="J45">
        <f>(P45+AP45*D45)</f>
        <v>26.554229736328125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27.144529342651367</v>
      </c>
      <c r="P45" s="1">
        <v>26.554229736328125</v>
      </c>
      <c r="Q45" s="1">
        <v>27.191701889038086</v>
      </c>
      <c r="R45" s="1">
        <v>400.20166015625</v>
      </c>
      <c r="S45" s="1">
        <v>393.08062744140625</v>
      </c>
      <c r="T45" s="1">
        <v>3.7666628360748291</v>
      </c>
      <c r="U45" s="1">
        <v>26.269790649414063</v>
      </c>
      <c r="V45" s="1">
        <v>9.1150913238525391</v>
      </c>
      <c r="W45" s="1">
        <v>63.571273803710938</v>
      </c>
      <c r="X45" s="1">
        <v>299.96624755859375</v>
      </c>
      <c r="Y45" s="1">
        <v>1248.755859375</v>
      </c>
      <c r="Z45" s="1">
        <v>8.8190746307373047</v>
      </c>
      <c r="AA45" s="1">
        <v>87.351409912109375</v>
      </c>
      <c r="AB45" s="1">
        <v>14.244486808776855</v>
      </c>
      <c r="AC45" s="1">
        <v>1.0203760862350464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1.1028170866124767</v>
      </c>
      <c r="AL45">
        <f>(U45-T45)/(1000-U45)*AK45</f>
        <v>2.5486355066796338E-2</v>
      </c>
      <c r="AM45">
        <f>(P45+273.15)</f>
        <v>299.7042297363281</v>
      </c>
      <c r="AN45">
        <f>(O45+273.15)</f>
        <v>300.29452934265134</v>
      </c>
      <c r="AO45">
        <f>(Y45*AG45+Z45*AH45)*AI45</f>
        <v>199.80093303410104</v>
      </c>
      <c r="AP45">
        <f>((AO45+0.00000010773*(AN45^4-AM45^4))-AL45*44100)/(L45*51.4+0.00000043092*AM45^3)</f>
        <v>-7.5430801310448139</v>
      </c>
      <c r="AQ45">
        <f>0.61365*EXP(17.502*J45/(240.97+J45))</f>
        <v>3.4865169664072169</v>
      </c>
      <c r="AR45">
        <f>AQ45*1000/AA45</f>
        <v>39.913688513044676</v>
      </c>
      <c r="AS45">
        <f>(AR45-U45)</f>
        <v>13.643897863630613</v>
      </c>
      <c r="AT45">
        <f>IF(D45,P45,(O45+P45)/2)</f>
        <v>26.849379539489746</v>
      </c>
      <c r="AU45">
        <f>0.61365*EXP(17.502*AT45/(240.97+AT45))</f>
        <v>3.5476193133626808</v>
      </c>
      <c r="AV45">
        <f>IF(AS45&lt;&gt;0,(1000-(AR45+U45)/2)/AS45*AL45,0)</f>
        <v>1.8061530134830346</v>
      </c>
      <c r="AW45">
        <f>U45*AA45/1000</f>
        <v>2.2947032513222658</v>
      </c>
      <c r="AX45">
        <f>(AU45-AW45)</f>
        <v>1.2529160620404149</v>
      </c>
      <c r="AY45">
        <f>1/(1.6/F45+1.37/N45)</f>
        <v>1.201739975352524</v>
      </c>
      <c r="AZ45">
        <f>G45*AA45*0.001</f>
        <v>33.771307734901526</v>
      </c>
      <c r="BA45">
        <f>G45/S45</f>
        <v>0.98354971858151896</v>
      </c>
      <c r="BB45">
        <f>(1-AL45*AA45/AQ45/F45)*100</f>
        <v>79.564457544589317</v>
      </c>
      <c r="BC45">
        <f>(S45-E45/(N45/1.35))</f>
        <v>393.76345613499927</v>
      </c>
      <c r="BD45">
        <f>E45*BB45/100/BC45</f>
        <v>-4.3746244294250967E-3</v>
      </c>
    </row>
    <row r="46" spans="1:56" x14ac:dyDescent="0.25">
      <c r="A46" s="1" t="s">
        <v>1</v>
      </c>
      <c r="B46" s="1" t="s">
        <v>1394</v>
      </c>
      <c r="K46" s="1">
        <f t="shared" si="0"/>
        <v>2.72</v>
      </c>
    </row>
    <row r="47" spans="1:56" x14ac:dyDescent="0.25">
      <c r="A47" s="1" t="s">
        <v>1</v>
      </c>
      <c r="B47" s="1" t="s">
        <v>1393</v>
      </c>
      <c r="K47" s="1">
        <f t="shared" si="0"/>
        <v>2.72</v>
      </c>
    </row>
    <row r="48" spans="1:56" x14ac:dyDescent="0.25">
      <c r="A48" s="1">
        <v>11</v>
      </c>
      <c r="B48" s="1" t="s">
        <v>1392</v>
      </c>
      <c r="C48" s="1">
        <v>2420.5000231005251</v>
      </c>
      <c r="D48" s="1">
        <v>0</v>
      </c>
      <c r="E48">
        <f>(R48-S48*(1000-T48)/(1000-U48))*AK48</f>
        <v>-2.3151513252086535</v>
      </c>
      <c r="F48">
        <f>IF(AV48&lt;&gt;0,1/(1/AV48-1/N48),0)</f>
        <v>3.2952706926404183</v>
      </c>
      <c r="G48">
        <f>((AY48-AL48/2)*S48-E48)/(AY48+AL48/2)</f>
        <v>386.61386382092724</v>
      </c>
      <c r="H48">
        <f>AL48*1000</f>
        <v>26.159423473872316</v>
      </c>
      <c r="I48">
        <f>(AQ48-AW48)</f>
        <v>1.1856571058284451</v>
      </c>
      <c r="J48">
        <f>(P48+AP48*D48)</f>
        <v>26.823751449584961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27.315849304199219</v>
      </c>
      <c r="P48" s="1">
        <v>26.823751449584961</v>
      </c>
      <c r="Q48" s="1">
        <v>27.345098495483398</v>
      </c>
      <c r="R48" s="1">
        <v>400.18490600585938</v>
      </c>
      <c r="S48" s="1">
        <v>392.96328735351563</v>
      </c>
      <c r="T48" s="1">
        <v>3.9034957885742188</v>
      </c>
      <c r="U48" s="1">
        <v>26.982786178588867</v>
      </c>
      <c r="V48" s="1">
        <v>9.3503618240356445</v>
      </c>
      <c r="W48" s="1">
        <v>64.634071350097656</v>
      </c>
      <c r="X48" s="1">
        <v>299.98196411132813</v>
      </c>
      <c r="Y48" s="1">
        <v>1599.74169921875</v>
      </c>
      <c r="Z48" s="1">
        <v>9.0462150573730469</v>
      </c>
      <c r="AA48" s="1">
        <v>87.337898254394531</v>
      </c>
      <c r="AB48" s="1">
        <v>14.396794319152832</v>
      </c>
      <c r="AC48" s="1">
        <v>1.0213809013366699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1.1028748680563532</v>
      </c>
      <c r="AL48">
        <f>(U48-T48)/(1000-U48)*AK48</f>
        <v>2.6159423473872317E-2</v>
      </c>
      <c r="AM48">
        <f>(P48+273.15)</f>
        <v>299.97375144958494</v>
      </c>
      <c r="AN48">
        <f>(O48+273.15)</f>
        <v>300.4658493041992</v>
      </c>
      <c r="AO48">
        <f>(Y48*AG48+Z48*AH48)*AI48</f>
        <v>255.95866615387786</v>
      </c>
      <c r="AP48">
        <f>((AO48+0.00000010773*(AN48^4-AM48^4))-AL48*44100)/(L48*51.4+0.00000043092*AM48^3)</f>
        <v>-7.332767230341406</v>
      </c>
      <c r="AQ48">
        <f>0.61365*EXP(17.502*J48/(240.97+J48))</f>
        <v>3.5422769397141227</v>
      </c>
      <c r="AR48">
        <f>AQ48*1000/AA48</f>
        <v>40.558302987739779</v>
      </c>
      <c r="AS48">
        <f>(AR48-U48)</f>
        <v>13.575516809150912</v>
      </c>
      <c r="AT48">
        <f>IF(D48,P48,(O48+P48)/2)</f>
        <v>27.06980037689209</v>
      </c>
      <c r="AU48">
        <f>0.61365*EXP(17.502*AT48/(240.97+AT48))</f>
        <v>3.5938589136760024</v>
      </c>
      <c r="AV48">
        <f>IF(AS48&lt;&gt;0,(1000-(AR48+U48)/2)/AS48*AL48,0)</f>
        <v>1.8618816397575466</v>
      </c>
      <c r="AW48">
        <f>U48*AA48/1000</f>
        <v>2.3566198338856776</v>
      </c>
      <c r="AX48">
        <f>(AU48-AW48)</f>
        <v>1.2372390797903248</v>
      </c>
      <c r="AY48">
        <f>1/(1.6/F48+1.37/N48)</f>
        <v>1.2412927013614927</v>
      </c>
      <c r="AZ48">
        <f>G48*AA48*0.001</f>
        <v>33.766042302130487</v>
      </c>
      <c r="BA48">
        <f>G48/S48</f>
        <v>0.98384219662007166</v>
      </c>
      <c r="BB48">
        <f>(1-AL48*AA48/AQ48/F48)*100</f>
        <v>80.427004455364141</v>
      </c>
      <c r="BC48">
        <f>(S48-E48/(N48/1.35))</f>
        <v>393.69347430823012</v>
      </c>
      <c r="BD48">
        <f>E48*BB48/100/BC48</f>
        <v>-4.7295852763263859E-3</v>
      </c>
    </row>
    <row r="49" spans="1:56" x14ac:dyDescent="0.25">
      <c r="A49" s="1" t="s">
        <v>1</v>
      </c>
      <c r="B49" s="1" t="s">
        <v>1391</v>
      </c>
      <c r="K49" s="1">
        <f t="shared" si="0"/>
        <v>2.72</v>
      </c>
    </row>
    <row r="50" spans="1:56" x14ac:dyDescent="0.25">
      <c r="A50" s="1" t="s">
        <v>1</v>
      </c>
      <c r="B50" s="1" t="s">
        <v>1386</v>
      </c>
      <c r="K50" s="1">
        <f t="shared" si="0"/>
        <v>2.72</v>
      </c>
    </row>
    <row r="51" spans="1:56" x14ac:dyDescent="0.25">
      <c r="A51" s="1">
        <v>12</v>
      </c>
      <c r="B51" s="1" t="s">
        <v>1390</v>
      </c>
      <c r="C51" s="1">
        <v>2623.5000231005251</v>
      </c>
      <c r="D51" s="1">
        <v>0</v>
      </c>
      <c r="E51">
        <f>(R51-S51*(1000-T51)/(1000-U51))*AK51</f>
        <v>-2.5510074977056609</v>
      </c>
      <c r="F51">
        <f>IF(AV51&lt;&gt;0,1/(1/AV51-1/N51),0)</f>
        <v>3.5376966131486869</v>
      </c>
      <c r="G51">
        <f>((AY51-AL51/2)*S51-E51)/(AY51+AL51/2)</f>
        <v>386.48732706828622</v>
      </c>
      <c r="H51">
        <f>AL51*1000</f>
        <v>26.96685365305769</v>
      </c>
      <c r="I51">
        <f>(AQ51-AW51)</f>
        <v>1.174019712264172</v>
      </c>
      <c r="J51">
        <f>(P51+AP51*D51)</f>
        <v>27.113624572753906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27.495752334594727</v>
      </c>
      <c r="P51" s="1">
        <v>27.113624572753906</v>
      </c>
      <c r="Q51" s="1">
        <v>27.506149291992188</v>
      </c>
      <c r="R51" s="1">
        <v>399.9178466796875</v>
      </c>
      <c r="S51" s="1">
        <v>392.63064575195313</v>
      </c>
      <c r="T51" s="1">
        <v>4.0412201881408691</v>
      </c>
      <c r="U51" s="1">
        <v>27.812191009521484</v>
      </c>
      <c r="V51" s="1">
        <v>9.5789709091186523</v>
      </c>
      <c r="W51" s="1">
        <v>65.923690795898438</v>
      </c>
      <c r="X51" s="1">
        <v>299.98699951171875</v>
      </c>
      <c r="Y51" s="1">
        <v>1999.2333984375</v>
      </c>
      <c r="Z51" s="1">
        <v>8.1455068588256836</v>
      </c>
      <c r="AA51" s="1">
        <v>87.339218139648438</v>
      </c>
      <c r="AB51" s="1">
        <v>14.407229423522949</v>
      </c>
      <c r="AC51" s="1">
        <v>1.0198789834976196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1.1028933805577894</v>
      </c>
      <c r="AL51">
        <f>(U51-T51)/(1000-U51)*AK51</f>
        <v>2.696685365305769E-2</v>
      </c>
      <c r="AM51">
        <f>(P51+273.15)</f>
        <v>300.26362457275388</v>
      </c>
      <c r="AN51">
        <f>(O51+273.15)</f>
        <v>300.6457523345947</v>
      </c>
      <c r="AO51">
        <f>(Y51*AG51+Z51*AH51)*AI51</f>
        <v>319.87733660018421</v>
      </c>
      <c r="AP51">
        <f>((AO51+0.00000010773*(AN51^4-AM51^4))-AL51*44100)/(L51*51.4+0.00000043092*AM51^3)</f>
        <v>-7.1085002826675119</v>
      </c>
      <c r="AQ51">
        <f>0.61365*EXP(17.502*J51/(240.97+J51))</f>
        <v>3.6031147297863382</v>
      </c>
      <c r="AR51">
        <f>AQ51*1000/AA51</f>
        <v>41.254259043460237</v>
      </c>
      <c r="AS51">
        <f>(AR51-U51)</f>
        <v>13.442068033938753</v>
      </c>
      <c r="AT51">
        <f>IF(D51,P51,(O51+P51)/2)</f>
        <v>27.304688453674316</v>
      </c>
      <c r="AU51">
        <f>0.61365*EXP(17.502*AT51/(240.97+AT51))</f>
        <v>3.6437116026095682</v>
      </c>
      <c r="AV51">
        <f>IF(AS51&lt;&gt;0,(1000-(AR51+U51)/2)/AS51*AL51,0)</f>
        <v>1.9368746804334787</v>
      </c>
      <c r="AW51">
        <f>U51*AA51/1000</f>
        <v>2.4290950175221662</v>
      </c>
      <c r="AX51">
        <f>(AU51-AW51)</f>
        <v>1.214616585087402</v>
      </c>
      <c r="AY51">
        <f>1/(1.6/F51+1.37/N51)</f>
        <v>1.2947680378680697</v>
      </c>
      <c r="AZ51">
        <f>G51*AA51*0.001</f>
        <v>33.755500967026705</v>
      </c>
      <c r="BA51">
        <f>G51/S51</f>
        <v>0.98435344069513109</v>
      </c>
      <c r="BB51">
        <f>(1-AL51*AA51/AQ51/F51)*100</f>
        <v>81.522598271157335</v>
      </c>
      <c r="BC51">
        <f>(S51-E51/(N51/1.35))</f>
        <v>393.43522054407202</v>
      </c>
      <c r="BD51">
        <f>E51*BB51/100/BC51</f>
        <v>-5.2858704193940618E-3</v>
      </c>
    </row>
    <row r="52" spans="1:56" x14ac:dyDescent="0.25">
      <c r="A52" s="1" t="s">
        <v>1</v>
      </c>
      <c r="B52" s="1" t="s">
        <v>1389</v>
      </c>
      <c r="K52" s="2">
        <v>5.3425000000000002</v>
      </c>
    </row>
    <row r="53" spans="1:56" x14ac:dyDescent="0.25">
      <c r="A53" s="1" t="s">
        <v>1</v>
      </c>
      <c r="B53" s="1" t="s">
        <v>1388</v>
      </c>
      <c r="K53" s="2">
        <v>5.3425000000000002</v>
      </c>
    </row>
    <row r="54" spans="1:56" x14ac:dyDescent="0.25">
      <c r="A54" s="1" t="s">
        <v>1</v>
      </c>
      <c r="B54" s="1" t="s">
        <v>1387</v>
      </c>
    </row>
    <row r="55" spans="1:56" x14ac:dyDescent="0.25">
      <c r="A55" s="1" t="s">
        <v>1</v>
      </c>
      <c r="B55" s="1" t="s">
        <v>1386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2E3C4-D33C-4399-B5E7-7BB5D6068E26}">
  <dimension ref="A1:BD55"/>
  <sheetViews>
    <sheetView topLeftCell="A6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5681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5680</v>
      </c>
    </row>
    <row r="12" spans="1:56" x14ac:dyDescent="0.25">
      <c r="A12" s="1" t="s">
        <v>1</v>
      </c>
      <c r="B12" s="1" t="s">
        <v>5679</v>
      </c>
    </row>
    <row r="13" spans="1:56" x14ac:dyDescent="0.25">
      <c r="A13" s="1" t="s">
        <v>1</v>
      </c>
      <c r="B13" s="1" t="s">
        <v>5678</v>
      </c>
    </row>
    <row r="14" spans="1:56" x14ac:dyDescent="0.25">
      <c r="A14" s="1" t="s">
        <v>1</v>
      </c>
      <c r="B14" s="1" t="s">
        <v>5677</v>
      </c>
    </row>
    <row r="15" spans="1:56" x14ac:dyDescent="0.25">
      <c r="A15" s="1" t="s">
        <v>1</v>
      </c>
      <c r="B15" s="1" t="s">
        <v>4533</v>
      </c>
    </row>
    <row r="16" spans="1:56" x14ac:dyDescent="0.25">
      <c r="A16" s="1" t="s">
        <v>1</v>
      </c>
      <c r="B16" s="1" t="s">
        <v>5676</v>
      </c>
    </row>
    <row r="17" spans="1:56" x14ac:dyDescent="0.25">
      <c r="A17" s="1" t="s">
        <v>1</v>
      </c>
      <c r="B17" s="1" t="s">
        <v>5675</v>
      </c>
    </row>
    <row r="18" spans="1:56" x14ac:dyDescent="0.25">
      <c r="A18" s="1">
        <v>1</v>
      </c>
      <c r="B18" s="1" t="s">
        <v>4529</v>
      </c>
      <c r="C18" s="1">
        <v>404.50000430271029</v>
      </c>
      <c r="D18" s="1">
        <v>0</v>
      </c>
      <c r="E18">
        <f>(R18-S18*(1000-T18)/(1000-U18))*AK18</f>
        <v>-2.3664760442420989</v>
      </c>
      <c r="F18">
        <f>IF(AV18&lt;&gt;0,1/(1/AV18-1/N18),0)</f>
        <v>2.6298692052443977</v>
      </c>
      <c r="G18">
        <f>((AY18-AL18/2)*S18-E18)/(AY18+AL18/2)</f>
        <v>385.62723703612545</v>
      </c>
      <c r="H18">
        <f>AL18*1000</f>
        <v>25.999316591296488</v>
      </c>
      <c r="I18">
        <f>(AQ18-AW18)</f>
        <v>1.3662792701673361</v>
      </c>
      <c r="J18">
        <f>(P18+AP18*D18)</f>
        <v>26.192708969116211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26.650896072387695</v>
      </c>
      <c r="P18" s="1">
        <v>26.192708969116211</v>
      </c>
      <c r="Q18" s="1">
        <v>26.798704147338867</v>
      </c>
      <c r="R18" s="1">
        <v>399.92532348632813</v>
      </c>
      <c r="S18" s="1">
        <v>392.82574462890625</v>
      </c>
      <c r="T18" s="1">
        <v>0.19053100049495697</v>
      </c>
      <c r="U18" s="1">
        <v>23.169229507446289</v>
      </c>
      <c r="V18" s="1">
        <v>0.4799903929233551</v>
      </c>
      <c r="W18" s="1">
        <v>58.368495941162109</v>
      </c>
      <c r="X18" s="1">
        <v>300.624755859375</v>
      </c>
      <c r="Y18" s="1">
        <v>-8.9641973376274109E-2</v>
      </c>
      <c r="Z18" s="1">
        <v>3.2376267910003662</v>
      </c>
      <c r="AA18" s="1">
        <v>88.33477783203125</v>
      </c>
      <c r="AB18" s="1">
        <v>1.5330849885940552</v>
      </c>
      <c r="AC18" s="1">
        <v>-0.29686769843101501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1.1052380730124078</v>
      </c>
      <c r="AL18">
        <f>(U18-T18)/(1000-U18)*AK18</f>
        <v>2.5999316591296489E-2</v>
      </c>
      <c r="AM18">
        <f>(P18+273.15)</f>
        <v>299.34270896911619</v>
      </c>
      <c r="AN18">
        <f>(O18+273.15)</f>
        <v>299.80089607238767</v>
      </c>
      <c r="AO18">
        <f>(Y18*AG18+Z18*AH18)*AI18</f>
        <v>-1.4342715419619179E-2</v>
      </c>
      <c r="AP18">
        <f>((AO18+0.00000010773*(AN18^4-AM18^4))-AL18*44100)/(L18*51.4+0.00000043092*AM18^3)</f>
        <v>-9.388313752867429</v>
      </c>
      <c r="AQ18">
        <f>0.61365*EXP(17.502*J18/(240.97+J18))</f>
        <v>3.4129280112469469</v>
      </c>
      <c r="AR18">
        <f>AQ18*1000/AA18</f>
        <v>38.636289069936147</v>
      </c>
      <c r="AS18">
        <f>(AR18-U18)</f>
        <v>15.467059562489858</v>
      </c>
      <c r="AT18">
        <f>IF(D18,P18,(O18+P18)/2)</f>
        <v>26.421802520751953</v>
      </c>
      <c r="AU18">
        <f>0.61365*EXP(17.502*AT18/(240.97+AT18))</f>
        <v>3.4594016807399153</v>
      </c>
      <c r="AV18">
        <f>IF(AS18&lt;&gt;0,(1000-(AR18+U18)/2)/AS18*AL18,0)</f>
        <v>1.6290016772230751</v>
      </c>
      <c r="AW18">
        <f>U18*AA18/1000</f>
        <v>2.0466487410796108</v>
      </c>
      <c r="AX18">
        <f>(AU18-AW18)</f>
        <v>1.4127529396603045</v>
      </c>
      <c r="AY18">
        <f>1/(1.6/F18+1.37/N18)</f>
        <v>1.0770491823065187</v>
      </c>
      <c r="AZ18">
        <f>G18*AA18*0.001</f>
        <v>34.064296309566195</v>
      </c>
      <c r="BA18">
        <f>G18/S18</f>
        <v>0.98167506154775808</v>
      </c>
      <c r="BB18">
        <f>(1-AL18*AA18/AQ18/F18)*100</f>
        <v>74.412233672394024</v>
      </c>
      <c r="BC18">
        <f>(S18-E18/(N18/1.35))</f>
        <v>393.57211913900193</v>
      </c>
      <c r="BD18">
        <f>E18*BB18/100/BC18</f>
        <v>-4.4742693859895228E-3</v>
      </c>
    </row>
    <row r="19" spans="1:56" x14ac:dyDescent="0.25">
      <c r="A19" s="1" t="s">
        <v>1</v>
      </c>
      <c r="B19" s="1" t="s">
        <v>5674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5673</v>
      </c>
      <c r="K20" s="1">
        <f t="shared" si="0"/>
        <v>2.72</v>
      </c>
    </row>
    <row r="21" spans="1:56" x14ac:dyDescent="0.25">
      <c r="A21" s="1">
        <v>2</v>
      </c>
      <c r="B21" s="1" t="s">
        <v>5672</v>
      </c>
      <c r="C21" s="1">
        <v>607.50000430271029</v>
      </c>
      <c r="D21" s="1">
        <v>0</v>
      </c>
      <c r="E21">
        <f>(R21-S21*(1000-T21)/(1000-U21))*AK21</f>
        <v>-2.1241325195787808</v>
      </c>
      <c r="F21">
        <f>IF(AV21&lt;&gt;0,1/(1/AV21-1/N21),0)</f>
        <v>2.5523510460935674</v>
      </c>
      <c r="G21">
        <f>((AY21-AL21/2)*S21-E21)/(AY21+AL21/2)</f>
        <v>385.43178386949603</v>
      </c>
      <c r="H21">
        <f>AL21*1000</f>
        <v>25.594328838401093</v>
      </c>
      <c r="I21">
        <f>(AQ21-AW21)</f>
        <v>1.3706679824208945</v>
      </c>
      <c r="J21">
        <f>(P21+AP21*D21)</f>
        <v>26.061849594116211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26.567340850830078</v>
      </c>
      <c r="P21" s="1">
        <v>26.061849594116211</v>
      </c>
      <c r="Q21" s="1">
        <v>26.746971130371094</v>
      </c>
      <c r="R21" s="1">
        <v>400.02737426757813</v>
      </c>
      <c r="S21" s="1">
        <v>392.85171508789063</v>
      </c>
      <c r="T21" s="1">
        <v>0.19397573173046112</v>
      </c>
      <c r="U21" s="1">
        <v>22.823230743408203</v>
      </c>
      <c r="V21" s="1">
        <v>0.49104896187782288</v>
      </c>
      <c r="W21" s="1">
        <v>57.776935577392578</v>
      </c>
      <c r="X21" s="1">
        <v>300.61837768554688</v>
      </c>
      <c r="Y21" s="1">
        <v>25.071262359619141</v>
      </c>
      <c r="Z21" s="1">
        <v>3.156940221786499</v>
      </c>
      <c r="AA21" s="1">
        <v>88.329277038574219</v>
      </c>
      <c r="AB21" s="1">
        <v>1.4799675941467285</v>
      </c>
      <c r="AC21" s="1">
        <v>-0.28954079747200012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1.105214623843922</v>
      </c>
      <c r="AL21">
        <f>(U21-T21)/(1000-U21)*AK21</f>
        <v>2.5594328838401095E-2</v>
      </c>
      <c r="AM21">
        <f>(P21+273.15)</f>
        <v>299.21184959411619</v>
      </c>
      <c r="AN21">
        <f>(O21+273.15)</f>
        <v>299.71734085083006</v>
      </c>
      <c r="AO21">
        <f>(Y21*AG21+Z21*AH21)*AI21</f>
        <v>4.0114018878772413</v>
      </c>
      <c r="AP21">
        <f>((AO21+0.00000010773*(AN21^4-AM21^4))-AL21*44100)/(L21*51.4+0.00000043092*AM21^3)</f>
        <v>-9.2049694597287086</v>
      </c>
      <c r="AQ21">
        <f>0.61365*EXP(17.502*J21/(240.97+J21))</f>
        <v>3.3866274536707017</v>
      </c>
      <c r="AR21">
        <f>AQ21*1000/AA21</f>
        <v>38.340939348928785</v>
      </c>
      <c r="AS21">
        <f>(AR21-U21)</f>
        <v>15.517708605520582</v>
      </c>
      <c r="AT21">
        <f>IF(D21,P21,(O21+P21)/2)</f>
        <v>26.314595222473145</v>
      </c>
      <c r="AU21">
        <f>0.61365*EXP(17.502*AT21/(240.97+AT21))</f>
        <v>3.4375853877144542</v>
      </c>
      <c r="AV21">
        <f>IF(AS21&lt;&gt;0,(1000-(AR21+U21)/2)/AS21*AL21,0)</f>
        <v>1.5989216918494353</v>
      </c>
      <c r="AW21">
        <f>U21*AA21/1000</f>
        <v>2.0159594712498072</v>
      </c>
      <c r="AX21">
        <f>(AU21-AW21)</f>
        <v>1.421625916464647</v>
      </c>
      <c r="AY21">
        <f>1/(1.6/F21+1.37/N21)</f>
        <v>1.0560326168394139</v>
      </c>
      <c r="AZ21">
        <f>G21*AA21*0.001</f>
        <v>34.044910816880574</v>
      </c>
      <c r="BA21">
        <f>G21/S21</f>
        <v>0.98111264140278842</v>
      </c>
      <c r="BB21">
        <f>(1-AL21*AA21/AQ21/F21)*100</f>
        <v>73.845851193312271</v>
      </c>
      <c r="BC21">
        <f>(S21-E21/(N21/1.35))</f>
        <v>393.52165568269879</v>
      </c>
      <c r="BD21">
        <f>E21*BB21/100/BC21</f>
        <v>-3.9860163142372744E-3</v>
      </c>
    </row>
    <row r="22" spans="1:56" x14ac:dyDescent="0.25">
      <c r="A22" s="1" t="s">
        <v>1</v>
      </c>
      <c r="B22" s="1" t="s">
        <v>5671</v>
      </c>
      <c r="K22" s="1">
        <f t="shared" si="0"/>
        <v>2.72</v>
      </c>
    </row>
    <row r="23" spans="1:56" x14ac:dyDescent="0.25">
      <c r="A23" s="1" t="s">
        <v>1</v>
      </c>
      <c r="B23" s="1" t="s">
        <v>5670</v>
      </c>
      <c r="K23" s="1">
        <f t="shared" si="0"/>
        <v>2.72</v>
      </c>
    </row>
    <row r="24" spans="1:56" x14ac:dyDescent="0.25">
      <c r="A24" s="1">
        <v>3</v>
      </c>
      <c r="B24" s="1" t="s">
        <v>5669</v>
      </c>
      <c r="C24" s="1">
        <v>811.50000430271029</v>
      </c>
      <c r="D24" s="1">
        <v>0</v>
      </c>
      <c r="E24">
        <f>(R24-S24*(1000-T24)/(1000-U24))*AK24</f>
        <v>-1.8906234806638695</v>
      </c>
      <c r="F24">
        <f>IF(AV24&lt;&gt;0,1/(1/AV24-1/N24),0)</f>
        <v>2.5223121931749537</v>
      </c>
      <c r="G24">
        <f>((AY24-AL24/2)*S24-E24)/(AY24+AL24/2)</f>
        <v>384.98627776191478</v>
      </c>
      <c r="H24">
        <f>AL24*1000</f>
        <v>25.323288437333886</v>
      </c>
      <c r="I24">
        <f>(AQ24-AW24)</f>
        <v>1.3664905495948521</v>
      </c>
      <c r="J24">
        <f>(P24+AP24*D24)</f>
        <v>25.939243316650391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26.474658966064453</v>
      </c>
      <c r="P24" s="1">
        <v>25.939243316650391</v>
      </c>
      <c r="Q24" s="1">
        <v>26.671592712402344</v>
      </c>
      <c r="R24" s="1">
        <v>399.86309814453125</v>
      </c>
      <c r="S24" s="1">
        <v>392.57821655273438</v>
      </c>
      <c r="T24" s="1">
        <v>0.19904091954231262</v>
      </c>
      <c r="U24" s="1">
        <v>22.59556770324707</v>
      </c>
      <c r="V24" s="1">
        <v>0.50658226013183594</v>
      </c>
      <c r="W24" s="1">
        <v>57.508346557617188</v>
      </c>
      <c r="X24" s="1">
        <v>300.59561157226563</v>
      </c>
      <c r="Y24" s="1">
        <v>49.260971069335938</v>
      </c>
      <c r="Z24" s="1">
        <v>3.3207986354827881</v>
      </c>
      <c r="AA24" s="1">
        <v>88.3206787109375</v>
      </c>
      <c r="AB24" s="1">
        <v>1.4525246620178223</v>
      </c>
      <c r="AC24" s="1">
        <v>-0.28952935338020325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1.1051309248980352</v>
      </c>
      <c r="AL24">
        <f>(U24-T24)/(1000-U24)*AK24</f>
        <v>2.5323288437333887E-2</v>
      </c>
      <c r="AM24">
        <f>(P24+273.15)</f>
        <v>299.08924331665037</v>
      </c>
      <c r="AN24">
        <f>(O24+273.15)</f>
        <v>299.62465896606443</v>
      </c>
      <c r="AO24">
        <f>(Y24*AG24+Z24*AH24)*AI24</f>
        <v>7.8817551949227891</v>
      </c>
      <c r="AP24">
        <f>((AO24+0.00000010773*(AN24^4-AM24^4))-AL24*44100)/(L24*51.4+0.00000043092*AM24^3)</f>
        <v>-9.0730534863992141</v>
      </c>
      <c r="AQ24">
        <f>0.61365*EXP(17.502*J24/(240.97+J24))</f>
        <v>3.3621464250045725</v>
      </c>
      <c r="AR24">
        <f>AQ24*1000/AA24</f>
        <v>38.067488543746997</v>
      </c>
      <c r="AS24">
        <f>(AR24-U24)</f>
        <v>15.471920840499926</v>
      </c>
      <c r="AT24">
        <f>IF(D24,P24,(O24+P24)/2)</f>
        <v>26.206951141357422</v>
      </c>
      <c r="AU24">
        <f>0.61365*EXP(17.502*AT24/(240.97+AT24))</f>
        <v>3.4158011852746655</v>
      </c>
      <c r="AV24">
        <f>IF(AS24&lt;&gt;0,(1000-(AR24+U24)/2)/AS24*AL24,0)</f>
        <v>1.587081181131744</v>
      </c>
      <c r="AW24">
        <f>U24*AA24/1000</f>
        <v>1.9956558754097204</v>
      </c>
      <c r="AX24">
        <f>(AU24-AW24)</f>
        <v>1.420145309864945</v>
      </c>
      <c r="AY24">
        <f>1/(1.6/F24+1.37/N24)</f>
        <v>1.0477720807015467</v>
      </c>
      <c r="AZ24">
        <f>G24*AA24*0.001</f>
        <v>34.002249346329819</v>
      </c>
      <c r="BA24">
        <f>G24/S24</f>
        <v>0.98066133455522542</v>
      </c>
      <c r="BB24">
        <f>(1-AL24*AA24/AQ24/F24)*100</f>
        <v>73.626544434630148</v>
      </c>
      <c r="BC24">
        <f>(S24-E24/(N24/1.35))</f>
        <v>393.17450958413406</v>
      </c>
      <c r="BD24">
        <f>E24*BB24/100/BC24</f>
        <v>-3.5404145059019032E-3</v>
      </c>
    </row>
    <row r="25" spans="1:56" x14ac:dyDescent="0.25">
      <c r="A25" s="1" t="s">
        <v>1</v>
      </c>
      <c r="B25" s="1" t="s">
        <v>5668</v>
      </c>
      <c r="K25" s="1">
        <f t="shared" si="0"/>
        <v>2.72</v>
      </c>
    </row>
    <row r="26" spans="1:56" x14ac:dyDescent="0.25">
      <c r="A26" s="1" t="s">
        <v>1</v>
      </c>
      <c r="B26" s="1" t="s">
        <v>5667</v>
      </c>
      <c r="K26" s="1">
        <f t="shared" si="0"/>
        <v>2.72</v>
      </c>
    </row>
    <row r="27" spans="1:56" x14ac:dyDescent="0.25">
      <c r="A27" s="1">
        <v>4</v>
      </c>
      <c r="B27" s="1" t="s">
        <v>5666</v>
      </c>
      <c r="C27" s="1">
        <v>1015.5000043027103</v>
      </c>
      <c r="D27" s="1">
        <v>0</v>
      </c>
      <c r="E27">
        <f>(R27-S27*(1000-T27)/(1000-U27))*AK27</f>
        <v>-1.6001305202976868</v>
      </c>
      <c r="F27">
        <f>IF(AV27&lt;&gt;0,1/(1/AV27-1/N27),0)</f>
        <v>2.5536993400933325</v>
      </c>
      <c r="G27">
        <f>((AY27-AL27/2)*S27-E27)/(AY27+AL27/2)</f>
        <v>384.75751778651869</v>
      </c>
      <c r="H27">
        <f>AL27*1000</f>
        <v>25.2988486937078</v>
      </c>
      <c r="I27">
        <f>(AQ27-AW27)</f>
        <v>1.354695877313292</v>
      </c>
      <c r="J27">
        <f>(P27+AP27*D27)</f>
        <v>25.871038436889648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26.411964416503906</v>
      </c>
      <c r="P27" s="1">
        <v>25.871038436889648</v>
      </c>
      <c r="Q27" s="1">
        <v>26.607734680175781</v>
      </c>
      <c r="R27" s="1">
        <v>400.08792114257813</v>
      </c>
      <c r="S27" s="1">
        <v>392.55035400390625</v>
      </c>
      <c r="T27" s="1">
        <v>0.20348922908306122</v>
      </c>
      <c r="U27" s="1">
        <v>22.576309204101563</v>
      </c>
      <c r="V27" s="1">
        <v>0.51980769634246826</v>
      </c>
      <c r="W27" s="1">
        <v>57.670562744140625</v>
      </c>
      <c r="X27" s="1">
        <v>300.629638671875</v>
      </c>
      <c r="Y27" s="1">
        <v>101.27751159667969</v>
      </c>
      <c r="Z27" s="1">
        <v>3.2787680625915527</v>
      </c>
      <c r="AA27" s="1">
        <v>88.318199157714844</v>
      </c>
      <c r="AB27" s="1">
        <v>1.425661563873291</v>
      </c>
      <c r="AC27" s="1">
        <v>-0.28940269351005554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1.105256024528952</v>
      </c>
      <c r="AL27">
        <f>(U27-T27)/(1000-U27)*AK27</f>
        <v>2.5298848693707802E-2</v>
      </c>
      <c r="AM27">
        <f>(P27+273.15)</f>
        <v>299.02103843688963</v>
      </c>
      <c r="AN27">
        <f>(O27+273.15)</f>
        <v>299.56196441650388</v>
      </c>
      <c r="AO27">
        <f>(Y27*AG27+Z27*AH27)*AI27</f>
        <v>16.204401493272144</v>
      </c>
      <c r="AP27">
        <f>((AO27+0.00000010773*(AN27^4-AM27^4))-AL27*44100)/(L27*51.4+0.00000043092*AM27^3)</f>
        <v>-8.9957986387339055</v>
      </c>
      <c r="AQ27">
        <f>0.61365*EXP(17.502*J27/(240.97+J27))</f>
        <v>3.3485948498472844</v>
      </c>
      <c r="AR27">
        <f>AQ27*1000/AA27</f>
        <v>37.915116949650518</v>
      </c>
      <c r="AS27">
        <f>(AR27-U27)</f>
        <v>15.338807745548955</v>
      </c>
      <c r="AT27">
        <f>IF(D27,P27,(O27+P27)/2)</f>
        <v>26.141501426696777</v>
      </c>
      <c r="AU27">
        <f>0.61365*EXP(17.502*AT27/(240.97+AT27))</f>
        <v>3.4026149808417361</v>
      </c>
      <c r="AV27">
        <f>IF(AS27&lt;&gt;0,(1000-(AR27+U27)/2)/AS27*AL27,0)</f>
        <v>1.5994507123320481</v>
      </c>
      <c r="AW27">
        <f>U27*AA27/1000</f>
        <v>1.9938989725339924</v>
      </c>
      <c r="AX27">
        <f>(AU27-AW27)</f>
        <v>1.4087160083077437</v>
      </c>
      <c r="AY27">
        <f>1/(1.6/F27+1.37/N27)</f>
        <v>1.0564018501712082</v>
      </c>
      <c r="AZ27">
        <f>G27*AA27*0.001</f>
        <v>33.98109108329777</v>
      </c>
      <c r="BA27">
        <f>G27/S27</f>
        <v>0.98014818700861495</v>
      </c>
      <c r="BB27">
        <f>(1-AL27*AA27/AQ27/F27)*100</f>
        <v>73.871252411970715</v>
      </c>
      <c r="BC27">
        <f>(S27-E27/(N27/1.35))</f>
        <v>393.05502703285248</v>
      </c>
      <c r="BD27">
        <f>E27*BB27/100/BC27</f>
        <v>-3.0073052734961889E-3</v>
      </c>
    </row>
    <row r="28" spans="1:56" x14ac:dyDescent="0.25">
      <c r="A28" s="1" t="s">
        <v>1</v>
      </c>
      <c r="B28" s="1" t="s">
        <v>5665</v>
      </c>
      <c r="K28" s="1">
        <f t="shared" si="0"/>
        <v>2.72</v>
      </c>
    </row>
    <row r="29" spans="1:56" x14ac:dyDescent="0.25">
      <c r="A29" s="1" t="s">
        <v>1</v>
      </c>
      <c r="B29" s="1" t="s">
        <v>5664</v>
      </c>
      <c r="K29" s="1">
        <f t="shared" si="0"/>
        <v>2.72</v>
      </c>
    </row>
    <row r="30" spans="1:56" x14ac:dyDescent="0.25">
      <c r="A30" s="1">
        <v>5</v>
      </c>
      <c r="B30" s="1" t="s">
        <v>5663</v>
      </c>
      <c r="C30" s="1">
        <v>1218.5000043027103</v>
      </c>
      <c r="D30" s="1">
        <v>0</v>
      </c>
      <c r="E30">
        <f>(R30-S30*(1000-T30)/(1000-U30))*AK30</f>
        <v>-1.331707042626642</v>
      </c>
      <c r="F30">
        <f>IF(AV30&lt;&gt;0,1/(1/AV30-1/N30),0)</f>
        <v>2.5961736856428446</v>
      </c>
      <c r="G30">
        <f>((AY30-AL30/2)*S30-E30)/(AY30+AL30/2)</f>
        <v>384.34351034220538</v>
      </c>
      <c r="H30">
        <f>AL30*1000</f>
        <v>25.356243165315725</v>
      </c>
      <c r="I30">
        <f>(AQ30-AW30)</f>
        <v>1.3438038979525671</v>
      </c>
      <c r="J30">
        <f>(P30+AP30*D30)</f>
        <v>25.842069625854492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26.372390747070313</v>
      </c>
      <c r="P30" s="1">
        <v>25.842069625854492</v>
      </c>
      <c r="Q30" s="1">
        <v>26.564359664916992</v>
      </c>
      <c r="R30" s="1">
        <v>400.11285400390625</v>
      </c>
      <c r="S30" s="1">
        <v>392.31649780273438</v>
      </c>
      <c r="T30" s="1">
        <v>0.21072877943515778</v>
      </c>
      <c r="U30" s="1">
        <v>22.63555908203125</v>
      </c>
      <c r="V30" s="1">
        <v>0.53953707218170166</v>
      </c>
      <c r="W30" s="1">
        <v>57.954696655273438</v>
      </c>
      <c r="X30" s="1">
        <v>300.5946044921875</v>
      </c>
      <c r="Y30" s="1">
        <v>149.96658325195313</v>
      </c>
      <c r="Z30" s="1">
        <v>3.3148770332336426</v>
      </c>
      <c r="AA30" s="1">
        <v>88.314567565917969</v>
      </c>
      <c r="AB30" s="1">
        <v>1.4103280305862427</v>
      </c>
      <c r="AC30" s="1">
        <v>-0.2909635603427887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1.105127222397748</v>
      </c>
      <c r="AL30">
        <f>(U30-T30)/(1000-U30)*AK30</f>
        <v>2.5356243165315723E-2</v>
      </c>
      <c r="AM30">
        <f>(P30+273.15)</f>
        <v>298.99206962585447</v>
      </c>
      <c r="AN30">
        <f>(O30+273.15)</f>
        <v>299.52239074707029</v>
      </c>
      <c r="AO30">
        <f>(Y30*AG30+Z30*AH30)*AI30</f>
        <v>23.994652783990205</v>
      </c>
      <c r="AP30">
        <f>((AO30+0.00000010773*(AN30^4-AM30^4))-AL30*44100)/(L30*51.4+0.00000043092*AM30^3)</f>
        <v>-8.953794894696042</v>
      </c>
      <c r="AQ30">
        <f>0.61365*EXP(17.502*J30/(240.97+J30))</f>
        <v>3.3428535098949439</v>
      </c>
      <c r="AR30">
        <f>AQ30*1000/AA30</f>
        <v>37.851665948540585</v>
      </c>
      <c r="AS30">
        <f>(AR30-U30)</f>
        <v>15.216106866509335</v>
      </c>
      <c r="AT30">
        <f>IF(D30,P30,(O30+P30)/2)</f>
        <v>26.107230186462402</v>
      </c>
      <c r="AU30">
        <f>0.61365*EXP(17.502*AT30/(240.97+AT30))</f>
        <v>3.3957280779646624</v>
      </c>
      <c r="AV30">
        <f>IF(AS30&lt;&gt;0,(1000-(AR30+U30)/2)/AS30*AL30,0)</f>
        <v>1.6160098629631601</v>
      </c>
      <c r="AW30">
        <f>U30*AA30/1000</f>
        <v>1.9990496119423768</v>
      </c>
      <c r="AX30">
        <f>(AU30-AW30)</f>
        <v>1.3966784660222855</v>
      </c>
      <c r="AY30">
        <f>1/(1.6/F30+1.37/N30)</f>
        <v>1.0679664318019648</v>
      </c>
      <c r="AZ30">
        <f>G30*AA30*0.001</f>
        <v>33.943130912638786</v>
      </c>
      <c r="BA30">
        <f>G30/S30</f>
        <v>0.97967715478399786</v>
      </c>
      <c r="BB30">
        <f>(1-AL30*AA30/AQ30/F30)*100</f>
        <v>74.197239836105908</v>
      </c>
      <c r="BC30">
        <f>(S30-E30/(N30/1.35))</f>
        <v>392.73651143183906</v>
      </c>
      <c r="BD30">
        <f>E30*BB30/100/BC30</f>
        <v>-2.5159103866600635E-3</v>
      </c>
    </row>
    <row r="31" spans="1:56" x14ac:dyDescent="0.25">
      <c r="A31" s="1" t="s">
        <v>1</v>
      </c>
      <c r="B31" s="1" t="s">
        <v>5662</v>
      </c>
      <c r="K31" s="1">
        <f t="shared" si="0"/>
        <v>2.72</v>
      </c>
    </row>
    <row r="32" spans="1:56" x14ac:dyDescent="0.25">
      <c r="A32" s="1" t="s">
        <v>1</v>
      </c>
      <c r="B32" s="1" t="s">
        <v>5661</v>
      </c>
      <c r="K32" s="1">
        <f t="shared" si="0"/>
        <v>2.72</v>
      </c>
    </row>
    <row r="33" spans="1:56" x14ac:dyDescent="0.25">
      <c r="A33" s="1">
        <v>6</v>
      </c>
      <c r="B33" s="1" t="s">
        <v>5660</v>
      </c>
      <c r="C33" s="1">
        <v>1422.5000043027103</v>
      </c>
      <c r="D33" s="1">
        <v>0</v>
      </c>
      <c r="E33">
        <f>(R33-S33*(1000-T33)/(1000-U33))*AK33</f>
        <v>-0.92376107229728965</v>
      </c>
      <c r="F33">
        <f>IF(AV33&lt;&gt;0,1/(1/AV33-1/N33),0)</f>
        <v>2.7342778569048654</v>
      </c>
      <c r="G33">
        <f>((AY33-AL33/2)*S33-E33)/(AY33+AL33/2)</f>
        <v>383.50895491298616</v>
      </c>
      <c r="H33">
        <f>AL33*1000</f>
        <v>25.683008864484162</v>
      </c>
      <c r="I33">
        <f>(AQ33-AW33)</f>
        <v>1.3180915039369969</v>
      </c>
      <c r="J33">
        <f>(P33+AP33*D33)</f>
        <v>25.84318733215332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26.355491638183594</v>
      </c>
      <c r="P33" s="1">
        <v>25.84318733215332</v>
      </c>
      <c r="Q33" s="1">
        <v>26.542304992675781</v>
      </c>
      <c r="R33" s="1">
        <v>399.9500732421875</v>
      </c>
      <c r="S33" s="1">
        <v>391.68399047851563</v>
      </c>
      <c r="T33" s="1">
        <v>0.22479650378227234</v>
      </c>
      <c r="U33" s="1">
        <v>22.929815292358398</v>
      </c>
      <c r="V33" s="1">
        <v>0.5761142373085022</v>
      </c>
      <c r="W33" s="1">
        <v>58.765117645263672</v>
      </c>
      <c r="X33" s="1">
        <v>300.62057495117188</v>
      </c>
      <c r="Y33" s="1">
        <v>300.57467651367188</v>
      </c>
      <c r="Z33" s="1">
        <v>3.3111679553985596</v>
      </c>
      <c r="AA33" s="1">
        <v>88.312240600585938</v>
      </c>
      <c r="AB33" s="1">
        <v>1.4259880781173706</v>
      </c>
      <c r="AC33" s="1">
        <v>-0.29728451371192932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1.105222702026367</v>
      </c>
      <c r="AL33">
        <f>(U33-T33)/(1000-U33)*AK33</f>
        <v>2.5683008864484162E-2</v>
      </c>
      <c r="AM33">
        <f>(P33+273.15)</f>
        <v>298.9931873321533</v>
      </c>
      <c r="AN33">
        <f>(O33+273.15)</f>
        <v>299.50549163818357</v>
      </c>
      <c r="AO33">
        <f>(Y33*AG33+Z33*AH33)*AI33</f>
        <v>48.091947167248691</v>
      </c>
      <c r="AP33">
        <f>((AO33+0.00000010773*(AN33^4-AM33^4))-AL33*44100)/(L33*51.4+0.00000043092*AM33^3)</f>
        <v>-8.8757887332257877</v>
      </c>
      <c r="AQ33">
        <f>0.61365*EXP(17.502*J33/(240.97+J33))</f>
        <v>3.3430748689627467</v>
      </c>
      <c r="AR33">
        <f>AQ33*1000/AA33</f>
        <v>37.855169863514547</v>
      </c>
      <c r="AS33">
        <f>(AR33-U33)</f>
        <v>14.925354571156149</v>
      </c>
      <c r="AT33">
        <f>IF(D33,P33,(O33+P33)/2)</f>
        <v>26.099339485168457</v>
      </c>
      <c r="AU33">
        <f>0.61365*EXP(17.502*AT33/(240.97+AT33))</f>
        <v>3.3941441443981439</v>
      </c>
      <c r="AV33">
        <f>IF(AS33&lt;&gt;0,(1000-(AR33+U33)/2)/AS33*AL33,0)</f>
        <v>1.6684654350735639</v>
      </c>
      <c r="AW33">
        <f>U33*AA33/1000</f>
        <v>2.0249833650257498</v>
      </c>
      <c r="AX33">
        <f>(AU33-AW33)</f>
        <v>1.3691607793723941</v>
      </c>
      <c r="AY33">
        <f>1/(1.6/F33+1.37/N33)</f>
        <v>1.104690309834218</v>
      </c>
      <c r="AZ33">
        <f>G33*AA33*0.001</f>
        <v>33.868535098754897</v>
      </c>
      <c r="BA33">
        <f>G33/S33</f>
        <v>0.97912849193672147</v>
      </c>
      <c r="BB33">
        <f>(1-AL33*AA33/AQ33/F33)*100</f>
        <v>75.187069622366081</v>
      </c>
      <c r="BC33">
        <f>(S33-E33/(N33/1.35))</f>
        <v>391.97534002310914</v>
      </c>
      <c r="BD33">
        <f>E33*BB33/100/BC33</f>
        <v>-1.7719198369252798E-3</v>
      </c>
    </row>
    <row r="34" spans="1:56" x14ac:dyDescent="0.25">
      <c r="A34" s="1" t="s">
        <v>1</v>
      </c>
      <c r="B34" s="1" t="s">
        <v>5659</v>
      </c>
      <c r="K34" s="1">
        <f t="shared" si="0"/>
        <v>2.72</v>
      </c>
    </row>
    <row r="35" spans="1:56" x14ac:dyDescent="0.25">
      <c r="A35" s="1" t="s">
        <v>1</v>
      </c>
      <c r="B35" s="1" t="s">
        <v>5658</v>
      </c>
      <c r="K35" s="1">
        <f t="shared" si="0"/>
        <v>2.72</v>
      </c>
    </row>
    <row r="36" spans="1:56" x14ac:dyDescent="0.25">
      <c r="A36" s="1">
        <v>7</v>
      </c>
      <c r="B36" s="1" t="s">
        <v>5657</v>
      </c>
      <c r="C36" s="1">
        <v>1625.5000043027103</v>
      </c>
      <c r="D36" s="1">
        <v>0</v>
      </c>
      <c r="E36">
        <f>(R36-S36*(1000-T36)/(1000-U36))*AK36</f>
        <v>-0.45857572808045488</v>
      </c>
      <c r="F36">
        <f>IF(AV36&lt;&gt;0,1/(1/AV36-1/N36),0)</f>
        <v>2.9430869636847898</v>
      </c>
      <c r="G36">
        <f>((AY36-AL36/2)*S36-E36)/(AY36+AL36/2)</f>
        <v>382.79770430215802</v>
      </c>
      <c r="H36">
        <f>AL36*1000</f>
        <v>26.173863234776803</v>
      </c>
      <c r="I36">
        <f>(AQ36-AW36)</f>
        <v>1.2847246617736636</v>
      </c>
      <c r="J36">
        <f>(P36+AP36*D36)</f>
        <v>25.877109527587891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26.361730575561523</v>
      </c>
      <c r="P36" s="1">
        <v>25.877109527587891</v>
      </c>
      <c r="Q36" s="1">
        <v>26.538827896118164</v>
      </c>
      <c r="R36" s="1">
        <v>399.99697875976563</v>
      </c>
      <c r="S36" s="1">
        <v>391.14984130859375</v>
      </c>
      <c r="T36" s="1">
        <v>0.25951620936393738</v>
      </c>
      <c r="U36" s="1">
        <v>23.384698867797852</v>
      </c>
      <c r="V36" s="1">
        <v>0.66482394933700562</v>
      </c>
      <c r="W36" s="1">
        <v>59.906501770019531</v>
      </c>
      <c r="X36" s="1">
        <v>300.65960693359375</v>
      </c>
      <c r="Y36" s="1">
        <v>499.47296142578125</v>
      </c>
      <c r="Z36" s="1">
        <v>3.5450882911682129</v>
      </c>
      <c r="AA36" s="1">
        <v>88.308792114257813</v>
      </c>
      <c r="AB36" s="1">
        <v>1.4592446088790894</v>
      </c>
      <c r="AC36" s="1">
        <v>-0.3021990954875946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1.1053662019617414</v>
      </c>
      <c r="AL36">
        <f>(U36-T36)/(1000-U36)*AK36</f>
        <v>2.6173863234776804E-2</v>
      </c>
      <c r="AM36">
        <f>(P36+273.15)</f>
        <v>299.02710952758787</v>
      </c>
      <c r="AN36">
        <f>(O36+273.15)</f>
        <v>299.5117305755615</v>
      </c>
      <c r="AO36">
        <f>(Y36*AG36+Z36*AH36)*AI36</f>
        <v>79.915672041870494</v>
      </c>
      <c r="AP36">
        <f>((AO36+0.00000010773*(AN36^4-AM36^4))-AL36*44100)/(L36*51.4+0.00000043092*AM36^3)</f>
        <v>-8.7943805008142313</v>
      </c>
      <c r="AQ36">
        <f>0.61365*EXP(17.502*J36/(240.97+J36))</f>
        <v>3.349799172744544</v>
      </c>
      <c r="AR36">
        <f>AQ36*1000/AA36</f>
        <v>37.932793468745743</v>
      </c>
      <c r="AS36">
        <f>(AR36-U36)</f>
        <v>14.548094600947891</v>
      </c>
      <c r="AT36">
        <f>IF(D36,P36,(O36+P36)/2)</f>
        <v>26.119420051574707</v>
      </c>
      <c r="AU36">
        <f>0.61365*EXP(17.502*AT36/(240.97+AT36))</f>
        <v>3.398176269669217</v>
      </c>
      <c r="AV36">
        <f>IF(AS36&lt;&gt;0,(1000-(AR36+U36)/2)/AS36*AL36,0)</f>
        <v>1.7439675848661054</v>
      </c>
      <c r="AW36">
        <f>U36*AA36/1000</f>
        <v>2.0650745109708804</v>
      </c>
      <c r="AX36">
        <f>(AU36-AW36)</f>
        <v>1.3331017586983367</v>
      </c>
      <c r="AY36">
        <f>1/(1.6/F36+1.37/N36)</f>
        <v>1.157790260064206</v>
      </c>
      <c r="AZ36">
        <f>G36*AA36*0.001</f>
        <v>33.804402891034407</v>
      </c>
      <c r="BA36">
        <f>G36/S36</f>
        <v>0.97864721872698812</v>
      </c>
      <c r="BB36">
        <f>(1-AL36*AA36/AQ36/F36)*100</f>
        <v>76.555017801888937</v>
      </c>
      <c r="BC36">
        <f>(S36-E36/(N36/1.35))</f>
        <v>391.29447376123176</v>
      </c>
      <c r="BD36">
        <f>E36*BB36/100/BC36</f>
        <v>-8.9718294994718694E-4</v>
      </c>
    </row>
    <row r="37" spans="1:56" x14ac:dyDescent="0.25">
      <c r="A37" s="1" t="s">
        <v>1</v>
      </c>
      <c r="B37" s="1" t="s">
        <v>5656</v>
      </c>
      <c r="K37" s="1">
        <f t="shared" si="0"/>
        <v>2.72</v>
      </c>
    </row>
    <row r="38" spans="1:56" x14ac:dyDescent="0.25">
      <c r="A38" s="1" t="s">
        <v>1</v>
      </c>
      <c r="B38" s="1" t="s">
        <v>537</v>
      </c>
      <c r="K38" s="1">
        <f t="shared" si="0"/>
        <v>2.72</v>
      </c>
    </row>
    <row r="39" spans="1:56" x14ac:dyDescent="0.25">
      <c r="A39" s="1">
        <v>8</v>
      </c>
      <c r="B39" s="1" t="s">
        <v>5655</v>
      </c>
      <c r="C39" s="1">
        <v>1829.5000043027103</v>
      </c>
      <c r="D39" s="1">
        <v>0</v>
      </c>
      <c r="E39">
        <f>(R39-S39*(1000-T39)/(1000-U39))*AK39</f>
        <v>-0.29220944836502238</v>
      </c>
      <c r="F39">
        <f>IF(AV39&lt;&gt;0,1/(1/AV39-1/N39),0)</f>
        <v>3.2568794923795275</v>
      </c>
      <c r="G39">
        <f>((AY39-AL39/2)*S39-E39)/(AY39+AL39/2)</f>
        <v>382.72040310595008</v>
      </c>
      <c r="H39">
        <f>AL39*1000</f>
        <v>26.818199851109437</v>
      </c>
      <c r="I39">
        <f>(AQ39-AW39)</f>
        <v>1.2406555035859004</v>
      </c>
      <c r="J39">
        <f>(P39+AP39*D39)</f>
        <v>25.938467025756836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26.386945724487305</v>
      </c>
      <c r="P39" s="1">
        <v>25.938467025756836</v>
      </c>
      <c r="Q39" s="1">
        <v>26.547470092773438</v>
      </c>
      <c r="R39" s="1">
        <v>400.11953735351563</v>
      </c>
      <c r="S39" s="1">
        <v>390.89974975585938</v>
      </c>
      <c r="T39" s="1">
        <v>0.34316369891166687</v>
      </c>
      <c r="U39" s="1">
        <v>24.022672653198242</v>
      </c>
      <c r="V39" s="1">
        <v>0.87777173519134521</v>
      </c>
      <c r="W39" s="1">
        <v>61.447132110595703</v>
      </c>
      <c r="X39" s="1">
        <v>300.65301513671875</v>
      </c>
      <c r="Y39" s="1">
        <v>749.3876953125</v>
      </c>
      <c r="Z39" s="1">
        <v>3.3775370121002197</v>
      </c>
      <c r="AA39" s="1">
        <v>88.305595397949219</v>
      </c>
      <c r="AB39" s="1">
        <v>1.479932427406311</v>
      </c>
      <c r="AC39" s="1">
        <v>-0.31162521243095398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1.1053419674144067</v>
      </c>
      <c r="AL39">
        <f>(U39-T39)/(1000-U39)*AK39</f>
        <v>2.6818199851109437E-2</v>
      </c>
      <c r="AM39">
        <f>(P39+273.15)</f>
        <v>299.08846702575681</v>
      </c>
      <c r="AN39">
        <f>(O39+273.15)</f>
        <v>299.53694572448728</v>
      </c>
      <c r="AO39">
        <f>(Y39*AG39+Z39*AH39)*AI39</f>
        <v>119.90202856998076</v>
      </c>
      <c r="AP39">
        <f>((AO39+0.00000010773*(AN39^4-AM39^4))-AL39*44100)/(L39*51.4+0.00000043092*AM39^3)</f>
        <v>-8.7020746724303741</v>
      </c>
      <c r="AQ39">
        <f>0.61365*EXP(17.502*J39/(240.97+J39))</f>
        <v>3.3619919152766036</v>
      </c>
      <c r="AR39">
        <f>AQ39*1000/AA39</f>
        <v>38.072241063839556</v>
      </c>
      <c r="AS39">
        <f>(AR39-U39)</f>
        <v>14.049568410641314</v>
      </c>
      <c r="AT39">
        <f>IF(D39,P39,(O39+P39)/2)</f>
        <v>26.16270637512207</v>
      </c>
      <c r="AU39">
        <f>0.61365*EXP(17.502*AT39/(240.97+AT39))</f>
        <v>3.4068822812979138</v>
      </c>
      <c r="AV39">
        <f>IF(AS39&lt;&gt;0,(1000-(AR39+U39)/2)/AS39*AL39,0)</f>
        <v>1.8495630747295555</v>
      </c>
      <c r="AW39">
        <f>U39*AA39/1000</f>
        <v>2.1213364116907032</v>
      </c>
      <c r="AX39">
        <f>(AU39-AW39)</f>
        <v>1.2855458696072106</v>
      </c>
      <c r="AY39">
        <f>1/(1.6/F39+1.37/N39)</f>
        <v>1.2325361568938589</v>
      </c>
      <c r="AZ39">
        <f>G39*AA39*0.001</f>
        <v>33.796353067214056</v>
      </c>
      <c r="BA39">
        <f>G39/S39</f>
        <v>0.97907558995620281</v>
      </c>
      <c r="BB39">
        <f>(1-AL39*AA39/AQ39/F39)*100</f>
        <v>78.37184408743137</v>
      </c>
      <c r="BC39">
        <f>(S39-E39/(N39/1.35))</f>
        <v>390.99191112989882</v>
      </c>
      <c r="BD39">
        <f>E39*BB39/100/BC39</f>
        <v>-5.857152712432838E-4</v>
      </c>
    </row>
    <row r="40" spans="1:56" x14ac:dyDescent="0.25">
      <c r="A40" s="1" t="s">
        <v>1</v>
      </c>
      <c r="B40" s="1" t="s">
        <v>5654</v>
      </c>
      <c r="K40" s="1">
        <f t="shared" si="0"/>
        <v>2.72</v>
      </c>
    </row>
    <row r="41" spans="1:56" x14ac:dyDescent="0.25">
      <c r="A41" s="1" t="s">
        <v>1</v>
      </c>
      <c r="B41" s="1" t="s">
        <v>534</v>
      </c>
      <c r="K41" s="1">
        <f t="shared" si="0"/>
        <v>2.72</v>
      </c>
    </row>
    <row r="42" spans="1:56" x14ac:dyDescent="0.25">
      <c r="A42" s="1">
        <v>9</v>
      </c>
      <c r="B42" s="1" t="s">
        <v>533</v>
      </c>
      <c r="C42" s="1">
        <v>2033.5000043027103</v>
      </c>
      <c r="D42" s="1">
        <v>0</v>
      </c>
      <c r="E42">
        <f>(R42-S42*(1000-T42)/(1000-U42))*AK42</f>
        <v>5.8999334014197873E-2</v>
      </c>
      <c r="F42">
        <f>IF(AV42&lt;&gt;0,1/(1/AV42-1/N42),0)</f>
        <v>3.6432038495722225</v>
      </c>
      <c r="G42">
        <f>((AY42-AL42/2)*S42-E42)/(AY42+AL42/2)</f>
        <v>382.28591187887173</v>
      </c>
      <c r="H42">
        <f>AL42*1000</f>
        <v>27.465310362206107</v>
      </c>
      <c r="I42">
        <f>(AQ42-AW42)</f>
        <v>1.1934393274874733</v>
      </c>
      <c r="J42">
        <f>(P42+AP42*D42)</f>
        <v>26.023244857788086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26.435962677001953</v>
      </c>
      <c r="P42" s="1">
        <v>26.023244857788086</v>
      </c>
      <c r="Q42" s="1">
        <v>26.580041885375977</v>
      </c>
      <c r="R42" s="1">
        <v>400.14129638671875</v>
      </c>
      <c r="S42" s="1">
        <v>390.38690185546875</v>
      </c>
      <c r="T42" s="1">
        <v>0.51562529802322388</v>
      </c>
      <c r="U42" s="1">
        <v>24.750328063964844</v>
      </c>
      <c r="V42" s="1">
        <v>1.3150219917297363</v>
      </c>
      <c r="W42" s="1">
        <v>63.121860504150391</v>
      </c>
      <c r="X42" s="1">
        <v>300.62945556640625</v>
      </c>
      <c r="Y42" s="1">
        <v>1000.2620239257813</v>
      </c>
      <c r="Z42" s="1">
        <v>3.0062992572784424</v>
      </c>
      <c r="AA42" s="1">
        <v>88.300369262695313</v>
      </c>
      <c r="AB42" s="1">
        <v>1.5054908990859985</v>
      </c>
      <c r="AC42" s="1">
        <v>-0.319172203540802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1.1052553513470815</v>
      </c>
      <c r="AL42">
        <f>(U42-T42)/(1000-U42)*AK42</f>
        <v>2.7465310362206109E-2</v>
      </c>
      <c r="AM42">
        <f>(P42+273.15)</f>
        <v>299.17324485778806</v>
      </c>
      <c r="AN42">
        <f>(O42+273.15)</f>
        <v>299.58596267700193</v>
      </c>
      <c r="AO42">
        <f>(Y42*AG42+Z42*AH42)*AI42</f>
        <v>160.04192025090924</v>
      </c>
      <c r="AP42">
        <f>((AO42+0.00000010773*(AN42^4-AM42^4))-AL42*44100)/(L42*51.4+0.00000043092*AM42^3)</f>
        <v>-8.6092881205861396</v>
      </c>
      <c r="AQ42">
        <f>0.61365*EXP(17.502*J42/(240.97+J42))</f>
        <v>3.3789024349084196</v>
      </c>
      <c r="AR42">
        <f>AQ42*1000/AA42</f>
        <v>38.266005715741905</v>
      </c>
      <c r="AS42">
        <f>(AR42-U42)</f>
        <v>13.515677651777061</v>
      </c>
      <c r="AT42">
        <f>IF(D42,P42,(O42+P42)/2)</f>
        <v>26.22960376739502</v>
      </c>
      <c r="AU42">
        <f>0.61365*EXP(17.502*AT42/(240.97+AT42))</f>
        <v>3.4203754113567642</v>
      </c>
      <c r="AV42">
        <f>IF(AS42&lt;&gt;0,(1000-(AR42+U42)/2)/AS42*AL42,0)</f>
        <v>1.9680795491696785</v>
      </c>
      <c r="AW42">
        <f>U42*AA42/1000</f>
        <v>2.1854631074209463</v>
      </c>
      <c r="AX42">
        <f>(AU42-AW42)</f>
        <v>1.2349123039358179</v>
      </c>
      <c r="AY42">
        <f>1/(1.6/F42+1.37/N42)</f>
        <v>1.3171042901749836</v>
      </c>
      <c r="AZ42">
        <f>G42*AA42*0.001</f>
        <v>33.75598718283058</v>
      </c>
      <c r="BA42">
        <f>G42/S42</f>
        <v>0.9792488171654995</v>
      </c>
      <c r="BB42">
        <f>(1-AL42*AA42/AQ42/F42)*100</f>
        <v>80.299016522860555</v>
      </c>
      <c r="BC42">
        <f>(S42-E42/(N42/1.35))</f>
        <v>390.36829376555045</v>
      </c>
      <c r="BD42">
        <f>E42*BB42/100/BC42</f>
        <v>1.2136202075082386E-4</v>
      </c>
    </row>
    <row r="43" spans="1:56" x14ac:dyDescent="0.25">
      <c r="A43" s="1" t="s">
        <v>1</v>
      </c>
      <c r="B43" s="1" t="s">
        <v>5653</v>
      </c>
      <c r="K43" s="1">
        <f t="shared" si="0"/>
        <v>2.72</v>
      </c>
    </row>
    <row r="44" spans="1:56" x14ac:dyDescent="0.25">
      <c r="A44" s="1" t="s">
        <v>1</v>
      </c>
      <c r="B44" s="1" t="s">
        <v>526</v>
      </c>
      <c r="K44" s="1">
        <f t="shared" si="0"/>
        <v>2.72</v>
      </c>
    </row>
    <row r="45" spans="1:56" x14ac:dyDescent="0.25">
      <c r="A45" s="1">
        <v>10</v>
      </c>
      <c r="B45" s="1" t="s">
        <v>530</v>
      </c>
      <c r="C45" s="1">
        <v>2236.5000043027103</v>
      </c>
      <c r="D45" s="1">
        <v>0</v>
      </c>
      <c r="E45">
        <f>(R45-S45*(1000-T45)/(1000-U45))*AK45</f>
        <v>7.7254126106787974E-2</v>
      </c>
      <c r="F45">
        <f>IF(AV45&lt;&gt;0,1/(1/AV45-1/N45),0)</f>
        <v>4.1177906248988414</v>
      </c>
      <c r="G45">
        <f>((AY45-AL45/2)*S45-E45)/(AY45+AL45/2)</f>
        <v>382.23653073953676</v>
      </c>
      <c r="H45">
        <f>AL45*1000</f>
        <v>28.065589879017139</v>
      </c>
      <c r="I45">
        <f>(AQ45-AW45)</f>
        <v>1.1429546342042487</v>
      </c>
      <c r="J45">
        <f>(P45+AP45*D45)</f>
        <v>26.115224838256836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26.493169784545898</v>
      </c>
      <c r="P45" s="1">
        <v>26.115224838256836</v>
      </c>
      <c r="Q45" s="1">
        <v>26.621538162231445</v>
      </c>
      <c r="R45" s="1">
        <v>399.94210815429688</v>
      </c>
      <c r="S45" s="1">
        <v>389.9700927734375</v>
      </c>
      <c r="T45" s="1">
        <v>0.78833144903182983</v>
      </c>
      <c r="U45" s="1">
        <v>25.532022476196289</v>
      </c>
      <c r="V45" s="1">
        <v>2.0036497116088867</v>
      </c>
      <c r="W45" s="1">
        <v>64.893043518066406</v>
      </c>
      <c r="X45" s="1">
        <v>300.63958740234375</v>
      </c>
      <c r="Y45" s="1">
        <v>1249.2408447265625</v>
      </c>
      <c r="Z45" s="1">
        <v>3.1918411254882813</v>
      </c>
      <c r="AA45" s="1">
        <v>88.296134948730469</v>
      </c>
      <c r="AB45" s="1">
        <v>1.4689826965332031</v>
      </c>
      <c r="AC45" s="1">
        <v>-0.33083802461624146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1.1052926007439106</v>
      </c>
      <c r="AL45">
        <f>(U45-T45)/(1000-U45)*AK45</f>
        <v>2.8065589879017139E-2</v>
      </c>
      <c r="AM45">
        <f>(P45+273.15)</f>
        <v>299.26522483825681</v>
      </c>
      <c r="AN45">
        <f>(O45+273.15)</f>
        <v>299.64316978454588</v>
      </c>
      <c r="AO45">
        <f>(Y45*AG45+Z45*AH45)*AI45</f>
        <v>199.87853068861659</v>
      </c>
      <c r="AP45">
        <f>((AO45+0.00000010773*(AN45^4-AM45^4))-AL45*44100)/(L45*51.4+0.00000043092*AM45^3)</f>
        <v>-8.5018701847256235</v>
      </c>
      <c r="AQ45">
        <f>0.61365*EXP(17.502*J45/(240.97+J45))</f>
        <v>3.3973335362764958</v>
      </c>
      <c r="AR45">
        <f>AQ45*1000/AA45</f>
        <v>38.476582675438422</v>
      </c>
      <c r="AS45">
        <f>(AR45-U45)</f>
        <v>12.944560199242133</v>
      </c>
      <c r="AT45">
        <f>IF(D45,P45,(O45+P45)/2)</f>
        <v>26.304197311401367</v>
      </c>
      <c r="AU45">
        <f>0.61365*EXP(17.502*AT45/(240.97+AT45))</f>
        <v>3.4354758562989556</v>
      </c>
      <c r="AV45">
        <f>IF(AS45&lt;&gt;0,(1000-(AR45+U45)/2)/AS45*AL45,0)</f>
        <v>2.0987480324090768</v>
      </c>
      <c r="AW45">
        <f>U45*AA45/1000</f>
        <v>2.2543789020722471</v>
      </c>
      <c r="AX45">
        <f>(AU45-AW45)</f>
        <v>1.1810969542267085</v>
      </c>
      <c r="AY45">
        <f>1/(1.6/F45+1.37/N45)</f>
        <v>1.4111830068672806</v>
      </c>
      <c r="AZ45">
        <f>G45*AA45*0.001</f>
        <v>33.750008300512704</v>
      </c>
      <c r="BA45">
        <f>G45/S45</f>
        <v>0.98016883300229452</v>
      </c>
      <c r="BB45">
        <f>(1-AL45*AA45/AQ45/F45)*100</f>
        <v>82.286131302518726</v>
      </c>
      <c r="BC45">
        <f>(S45-E45/(N45/1.35))</f>
        <v>389.94572721492437</v>
      </c>
      <c r="BD45">
        <f>E45*BB45/100/BC45</f>
        <v>1.630212288742626E-4</v>
      </c>
    </row>
    <row r="46" spans="1:56" x14ac:dyDescent="0.25">
      <c r="A46" s="1" t="s">
        <v>1</v>
      </c>
      <c r="B46" s="1" t="s">
        <v>5652</v>
      </c>
      <c r="K46" s="1">
        <f t="shared" si="0"/>
        <v>2.72</v>
      </c>
    </row>
    <row r="47" spans="1:56" x14ac:dyDescent="0.25">
      <c r="A47" s="1" t="s">
        <v>1</v>
      </c>
      <c r="B47" s="1" t="s">
        <v>5651</v>
      </c>
      <c r="K47" s="1">
        <f t="shared" si="0"/>
        <v>2.72</v>
      </c>
    </row>
    <row r="48" spans="1:56" x14ac:dyDescent="0.25">
      <c r="A48" s="1">
        <v>11</v>
      </c>
      <c r="B48" s="1" t="s">
        <v>5650</v>
      </c>
      <c r="C48" s="1">
        <v>2440.5000043027103</v>
      </c>
      <c r="D48" s="1">
        <v>0</v>
      </c>
      <c r="E48">
        <f>(R48-S48*(1000-T48)/(1000-U48))*AK48</f>
        <v>0.32783252616977604</v>
      </c>
      <c r="F48">
        <f>IF(AV48&lt;&gt;0,1/(1/AV48-1/N48),0)</f>
        <v>4.9890349766848976</v>
      </c>
      <c r="G48">
        <f>((AY48-AL48/2)*S48-E48)/(AY48+AL48/2)</f>
        <v>382.23681197242576</v>
      </c>
      <c r="H48">
        <f>AL48*1000</f>
        <v>28.957198375322861</v>
      </c>
      <c r="I48">
        <f>(AQ48-AW48)</f>
        <v>1.0734313459517479</v>
      </c>
      <c r="J48">
        <f>(P48+AP48*D48)</f>
        <v>26.260841369628906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26.586524963378906</v>
      </c>
      <c r="P48" s="1">
        <v>26.260841369628906</v>
      </c>
      <c r="Q48" s="1">
        <v>26.687526702880859</v>
      </c>
      <c r="R48" s="1">
        <v>400.11248779296875</v>
      </c>
      <c r="S48" s="1">
        <v>389.60763549804688</v>
      </c>
      <c r="T48" s="1">
        <v>1.1505638360977173</v>
      </c>
      <c r="U48" s="1">
        <v>26.653491973876953</v>
      </c>
      <c r="V48" s="1">
        <v>2.9080939292907715</v>
      </c>
      <c r="W48" s="1">
        <v>67.367713928222656</v>
      </c>
      <c r="X48" s="1">
        <v>300.609619140625</v>
      </c>
      <c r="Y48" s="1">
        <v>1600.1485595703125</v>
      </c>
      <c r="Z48" s="1">
        <v>3.0858802795410156</v>
      </c>
      <c r="AA48" s="1">
        <v>88.2908935546875</v>
      </c>
      <c r="AB48" s="1">
        <v>1.5439414978027344</v>
      </c>
      <c r="AC48" s="1">
        <v>-0.34517538547515869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1.1051824233111209</v>
      </c>
      <c r="AL48">
        <f>(U48-T48)/(1000-U48)*AK48</f>
        <v>2.895719837532286E-2</v>
      </c>
      <c r="AM48">
        <f>(P48+273.15)</f>
        <v>299.41084136962888</v>
      </c>
      <c r="AN48">
        <f>(O48+273.15)</f>
        <v>299.73652496337888</v>
      </c>
      <c r="AO48">
        <f>(Y48*AG48+Z48*AH48)*AI48</f>
        <v>256.02376380867281</v>
      </c>
      <c r="AP48">
        <f>((AO48+0.00000010773*(AN48^4-AM48^4))-AL48*44100)/(L48*51.4+0.00000043092*AM48^3)</f>
        <v>-8.3672293004754579</v>
      </c>
      <c r="AQ48">
        <f>0.61365*EXP(17.502*J48/(240.97+J48))</f>
        <v>3.4266919686780355</v>
      </c>
      <c r="AR48">
        <f>AQ48*1000/AA48</f>
        <v>38.811386211144615</v>
      </c>
      <c r="AS48">
        <f>(AR48-U48)</f>
        <v>12.157894237267662</v>
      </c>
      <c r="AT48">
        <f>IF(D48,P48,(O48+P48)/2)</f>
        <v>26.423683166503906</v>
      </c>
      <c r="AU48">
        <f>0.61365*EXP(17.502*AT48/(240.97+AT48))</f>
        <v>3.459785461769108</v>
      </c>
      <c r="AV48">
        <f>IF(AS48&lt;&gt;0,(1000-(AR48+U48)/2)/AS48*AL48,0)</f>
        <v>2.3038001562273513</v>
      </c>
      <c r="AW48">
        <f>U48*AA48/1000</f>
        <v>2.3532606227262876</v>
      </c>
      <c r="AX48">
        <f>(AU48-AW48)</f>
        <v>1.1065248390428204</v>
      </c>
      <c r="AY48">
        <f>1/(1.6/F48+1.37/N48)</f>
        <v>1.5606205841629408</v>
      </c>
      <c r="AZ48">
        <f>G48*AA48*0.001</f>
        <v>33.748029678540547</v>
      </c>
      <c r="BA48">
        <f>G48/S48</f>
        <v>0.98108141921757053</v>
      </c>
      <c r="BB48">
        <f>(1-AL48*AA48/AQ48/F48)*100</f>
        <v>85.045192120914351</v>
      </c>
      <c r="BC48">
        <f>(S48-E48/(N48/1.35))</f>
        <v>389.50423878642209</v>
      </c>
      <c r="BD48">
        <f>E48*BB48/100/BC48</f>
        <v>7.1579657922236678E-4</v>
      </c>
    </row>
    <row r="49" spans="1:56" x14ac:dyDescent="0.25">
      <c r="A49" s="1" t="s">
        <v>1</v>
      </c>
      <c r="B49" s="1" t="s">
        <v>5649</v>
      </c>
      <c r="K49" s="1">
        <f t="shared" si="0"/>
        <v>2.72</v>
      </c>
    </row>
    <row r="50" spans="1:56" x14ac:dyDescent="0.25">
      <c r="A50" s="1" t="s">
        <v>1</v>
      </c>
      <c r="B50" s="1" t="s">
        <v>5644</v>
      </c>
      <c r="K50" s="1">
        <f t="shared" si="0"/>
        <v>2.72</v>
      </c>
    </row>
    <row r="51" spans="1:56" x14ac:dyDescent="0.25">
      <c r="A51" s="1">
        <v>12</v>
      </c>
      <c r="B51" s="1" t="s">
        <v>5648</v>
      </c>
      <c r="C51" s="1">
        <v>2644.0000043138862</v>
      </c>
      <c r="D51" s="1">
        <v>0</v>
      </c>
      <c r="E51">
        <f>(R51-S51*(1000-T51)/(1000-U51))*AK51</f>
        <v>0.38949418881196041</v>
      </c>
      <c r="F51">
        <f>IF(AV51&lt;&gt;0,1/(1/AV51-1/N51),0)</f>
        <v>6.6248780161040974</v>
      </c>
      <c r="G51">
        <f>((AY51-AL51/2)*S51-E51)/(AY51+AL51/2)</f>
        <v>382.28566930509942</v>
      </c>
      <c r="H51">
        <f>AL51*1000</f>
        <v>30.11297253385181</v>
      </c>
      <c r="I51">
        <f>(AQ51-AW51)</f>
        <v>0.98790640684468078</v>
      </c>
      <c r="J51">
        <f>(P51+AP51*D51)</f>
        <v>26.47511100769043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26.735614776611328</v>
      </c>
      <c r="P51" s="1">
        <v>26.47511100769043</v>
      </c>
      <c r="Q51" s="1">
        <v>26.800573348999023</v>
      </c>
      <c r="R51" s="1">
        <v>400.0103759765625</v>
      </c>
      <c r="S51" s="1">
        <v>389.02618408203125</v>
      </c>
      <c r="T51" s="1">
        <v>1.5602767467498779</v>
      </c>
      <c r="U51" s="1">
        <v>28.118434906005859</v>
      </c>
      <c r="V51" s="1">
        <v>3.9088544845581055</v>
      </c>
      <c r="W51" s="1">
        <v>70.443191528320313</v>
      </c>
      <c r="X51" s="1">
        <v>299.73532104492188</v>
      </c>
      <c r="Y51" s="1">
        <v>2000.0849609375</v>
      </c>
      <c r="Z51" s="1">
        <v>3.2208259105682373</v>
      </c>
      <c r="AA51" s="1">
        <v>88.283302307128906</v>
      </c>
      <c r="AB51" s="1">
        <v>1.625806450843811</v>
      </c>
      <c r="AC51" s="1">
        <v>-0.36651033163070679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1.1019680920769184</v>
      </c>
      <c r="AL51">
        <f>(U51-T51)/(1000-U51)*AK51</f>
        <v>3.0112972533851812E-2</v>
      </c>
      <c r="AM51">
        <f>(P51+273.15)</f>
        <v>299.62511100769041</v>
      </c>
      <c r="AN51">
        <f>(O51+273.15)</f>
        <v>299.88561477661131</v>
      </c>
      <c r="AO51">
        <f>(Y51*AG51+Z51*AH51)*AI51</f>
        <v>320.01358659713878</v>
      </c>
      <c r="AP51">
        <f>((AO51+0.00000010773*(AN51^4-AM51^4))-AL51*44100)/(L51*51.4+0.00000043092*AM51^3)</f>
        <v>-8.2646070951401551</v>
      </c>
      <c r="AQ51">
        <f>0.61365*EXP(17.502*J51/(240.97+J51))</f>
        <v>3.4702946960549217</v>
      </c>
      <c r="AR51">
        <f>AQ51*1000/AA51</f>
        <v>39.308619018148057</v>
      </c>
      <c r="AS51">
        <f>(AR51-U51)</f>
        <v>11.190184112142198</v>
      </c>
      <c r="AT51">
        <f>IF(D51,P51,(O51+P51)/2)</f>
        <v>26.605362892150879</v>
      </c>
      <c r="AU51">
        <f>0.61365*EXP(17.502*AT51/(240.97+AT51))</f>
        <v>3.4970363462621745</v>
      </c>
      <c r="AV51">
        <f>IF(AS51&lt;&gt;0,(1000-(AR51+U51)/2)/AS51*AL51,0)</f>
        <v>2.600293054235832</v>
      </c>
      <c r="AW51">
        <f>U51*AA51/1000</f>
        <v>2.4823882892102409</v>
      </c>
      <c r="AX51">
        <f>(AU51-AW51)</f>
        <v>1.0146480570519336</v>
      </c>
      <c r="AY51">
        <f>1/(1.6/F51+1.37/N51)</f>
        <v>1.7806860327537135</v>
      </c>
      <c r="AZ51">
        <f>G51*AA51*0.001</f>
        <v>33.749441310945201</v>
      </c>
      <c r="BA51">
        <f>G51/S51</f>
        <v>0.9826733647946162</v>
      </c>
      <c r="BB51">
        <f>(1-AL51*AA51/AQ51/F51)*100</f>
        <v>88.436535925479816</v>
      </c>
      <c r="BC51">
        <f>(S51-E51/(N51/1.35))</f>
        <v>388.90333959557768</v>
      </c>
      <c r="BD51">
        <f>E51*BB51/100/BC51</f>
        <v>8.8570894910428391E-4</v>
      </c>
    </row>
    <row r="52" spans="1:56" x14ac:dyDescent="0.25">
      <c r="A52" s="1" t="s">
        <v>1</v>
      </c>
      <c r="B52" s="1" t="s">
        <v>5647</v>
      </c>
      <c r="K52" s="1">
        <v>6.1024999999999991</v>
      </c>
    </row>
    <row r="53" spans="1:56" x14ac:dyDescent="0.25">
      <c r="A53" s="1" t="s">
        <v>1</v>
      </c>
      <c r="B53" s="1" t="s">
        <v>5646</v>
      </c>
    </row>
    <row r="54" spans="1:56" x14ac:dyDescent="0.25">
      <c r="A54" s="1" t="s">
        <v>1</v>
      </c>
      <c r="B54" s="1" t="s">
        <v>5645</v>
      </c>
    </row>
    <row r="55" spans="1:56" x14ac:dyDescent="0.25">
      <c r="A55" s="1" t="s">
        <v>1</v>
      </c>
      <c r="B55" s="1" t="s">
        <v>5644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8606-FCC1-4504-ACE2-62595BC2162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5722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5721</v>
      </c>
    </row>
    <row r="12" spans="1:60" x14ac:dyDescent="0.25">
      <c r="A12" s="1" t="s">
        <v>1</v>
      </c>
      <c r="B12" s="1" t="s">
        <v>5720</v>
      </c>
    </row>
    <row r="13" spans="1:60" x14ac:dyDescent="0.25">
      <c r="A13" s="1" t="s">
        <v>1</v>
      </c>
      <c r="B13" s="1" t="s">
        <v>5719</v>
      </c>
    </row>
    <row r="14" spans="1:60" x14ac:dyDescent="0.25">
      <c r="A14" s="1" t="s">
        <v>1</v>
      </c>
      <c r="B14" s="1" t="s">
        <v>5718</v>
      </c>
    </row>
    <row r="15" spans="1:60" x14ac:dyDescent="0.25">
      <c r="A15" s="1" t="s">
        <v>1</v>
      </c>
      <c r="B15" s="1" t="s">
        <v>5717</v>
      </c>
    </row>
    <row r="16" spans="1:60" x14ac:dyDescent="0.25">
      <c r="A16" s="1" t="s">
        <v>1</v>
      </c>
      <c r="B16" s="1" t="s">
        <v>5716</v>
      </c>
    </row>
    <row r="17" spans="1:60" x14ac:dyDescent="0.25">
      <c r="A17" s="1" t="s">
        <v>1</v>
      </c>
      <c r="B17" s="1" t="s">
        <v>5715</v>
      </c>
    </row>
    <row r="18" spans="1:60" x14ac:dyDescent="0.25">
      <c r="A18" s="1">
        <v>1</v>
      </c>
      <c r="B18" s="1" t="s">
        <v>5714</v>
      </c>
      <c r="C18" s="1">
        <v>398.0000036880374</v>
      </c>
      <c r="D18" s="1">
        <v>0</v>
      </c>
      <c r="E18">
        <f>(R18-S18*(1000-T18)/(1000-U18))*AO18</f>
        <v>-3.1067332267523748</v>
      </c>
      <c r="F18">
        <f>IF(AZ18&lt;&gt;0,1/(1/AZ18-1/N18),0)</f>
        <v>1.9593197653337795</v>
      </c>
      <c r="G18">
        <f>((BC18-AP18/2)*S18-E18)/(BC18+AP18/2)</f>
        <v>387.11926430274025</v>
      </c>
      <c r="H18">
        <f>AP18*1000</f>
        <v>23.994685894069505</v>
      </c>
      <c r="I18">
        <f>(AU18-BA18)</f>
        <v>1.529512969198874</v>
      </c>
      <c r="J18">
        <f>(P18+AT18*D18)</f>
        <v>26.245468139648438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26.915176391601563</v>
      </c>
      <c r="P18" s="1">
        <v>26.245468139648438</v>
      </c>
      <c r="Q18" s="1">
        <v>27.000080108642578</v>
      </c>
      <c r="R18" s="1">
        <v>399.99676513671875</v>
      </c>
      <c r="S18" s="1">
        <v>394.24343872070313</v>
      </c>
      <c r="T18" s="1">
        <v>0.1780402660369873</v>
      </c>
      <c r="U18" s="1">
        <v>21.441841125488281</v>
      </c>
      <c r="V18" s="1">
        <v>0.44160622358322144</v>
      </c>
      <c r="W18" s="1">
        <v>53.183757781982422</v>
      </c>
      <c r="X18" s="1">
        <v>300.3514404296875</v>
      </c>
      <c r="Y18" s="1">
        <v>0.19107630848884583</v>
      </c>
      <c r="Z18" s="1">
        <v>1.1545603275299072</v>
      </c>
      <c r="AA18" s="1">
        <v>88.335189819335938</v>
      </c>
      <c r="AB18" s="1">
        <v>0.20494344830513</v>
      </c>
      <c r="AC18" s="1">
        <v>-0.34870663285255432</v>
      </c>
      <c r="AD18" s="1">
        <v>6.0894917696714401E-2</v>
      </c>
      <c r="AE18" s="1">
        <v>4.9552354030311108E-3</v>
      </c>
      <c r="AF18" s="1">
        <v>3.1687367707490921E-2</v>
      </c>
      <c r="AG18" s="1">
        <v>2.8866613283753395E-2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1.1042332368738508</v>
      </c>
      <c r="AP18">
        <f>(U18-T18)/(1000-U18)*AO18</f>
        <v>2.3994685894069504E-2</v>
      </c>
      <c r="AQ18">
        <f>(P18+273.15)</f>
        <v>299.39546813964841</v>
      </c>
      <c r="AR18">
        <f>(O18+273.15)</f>
        <v>300.06517639160154</v>
      </c>
      <c r="AS18">
        <f>(Y18*AK18+Z18*AL18)*AM18</f>
        <v>3.0572208674873202E-2</v>
      </c>
      <c r="AT18">
        <f>((AS18+0.00000010773*(AR18^4-AQ18^4))-AP18*44100)/(L18*0.92*2*29.3+0.00000043092*AQ18^3)</f>
        <v>-8.2741207992046029</v>
      </c>
      <c r="AU18">
        <f>0.61365*EXP(17.502*J18/(240.97+J18))</f>
        <v>3.4235820750949251</v>
      </c>
      <c r="AV18">
        <f>AU18*1000/AA18</f>
        <v>38.756718382525371</v>
      </c>
      <c r="AW18">
        <f>(AV18-U18)</f>
        <v>17.314877257037089</v>
      </c>
      <c r="AX18">
        <f>IF(D18,P18,(O18+P18)/2)</f>
        <v>26.580322265625</v>
      </c>
      <c r="AY18">
        <f>0.61365*EXP(17.502*AX18/(240.97+AX18))</f>
        <v>3.491881400486391</v>
      </c>
      <c r="AZ18">
        <f>IF(AW18&lt;&gt;0,(1000-(AV18+U18)/2)/AW18*AP18,0)</f>
        <v>1.3440732374395563</v>
      </c>
      <c r="BA18">
        <f>U18*AA18/1000</f>
        <v>1.894069105896051</v>
      </c>
      <c r="BB18">
        <f>(AY18-BA18)</f>
        <v>1.5978122945903399</v>
      </c>
      <c r="BC18">
        <f>1/(1.6/F18+1.37/N18)</f>
        <v>0.87975710864672174</v>
      </c>
      <c r="BD18">
        <f>G18*AA18*0.001</f>
        <v>34.196253694904243</v>
      </c>
      <c r="BE18">
        <f>G18/S18</f>
        <v>0.98192950416351787</v>
      </c>
      <c r="BF18">
        <f>(1-AP18*AA18/AU18/F18)*100</f>
        <v>68.40177026898948</v>
      </c>
      <c r="BG18">
        <f>(S18-E18/(N18/1.35))</f>
        <v>395.22328658172717</v>
      </c>
      <c r="BH18">
        <f>E18*BF18/100/BG18</f>
        <v>-5.3768606172300733E-3</v>
      </c>
    </row>
    <row r="19" spans="1:60" x14ac:dyDescent="0.25">
      <c r="A19" s="1" t="s">
        <v>1</v>
      </c>
      <c r="B19" s="1" t="s">
        <v>5713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172</v>
      </c>
      <c r="K20" s="1">
        <f t="shared" si="0"/>
        <v>2.72</v>
      </c>
    </row>
    <row r="21" spans="1:60" x14ac:dyDescent="0.25">
      <c r="A21" s="1">
        <v>2</v>
      </c>
      <c r="B21" s="1" t="s">
        <v>5712</v>
      </c>
      <c r="C21" s="1">
        <v>604.50000369921327</v>
      </c>
      <c r="D21" s="1">
        <v>0</v>
      </c>
      <c r="E21">
        <f>(R21-S21*(1000-T21)/(1000-U21))*AO21</f>
        <v>-2.5646675834630503</v>
      </c>
      <c r="F21">
        <f>IF(AZ21&lt;&gt;0,1/(1/AZ21-1/N21),0)</f>
        <v>1.8813892728917929</v>
      </c>
      <c r="G21">
        <f>((BC21-AP21/2)*S21-E21)/(BC21+AP21/2)</f>
        <v>386.11512204897463</v>
      </c>
      <c r="H21">
        <f>AP21*1000</f>
        <v>23.505526785935732</v>
      </c>
      <c r="I21">
        <f>(AU21-BA21)</f>
        <v>1.5413597322127532</v>
      </c>
      <c r="J21">
        <f>(P21+AT21*D21)</f>
        <v>26.12126350402832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26.870359420776367</v>
      </c>
      <c r="P21" s="1">
        <v>26.12126350402832</v>
      </c>
      <c r="Q21" s="1">
        <v>27.006206512451172</v>
      </c>
      <c r="R21" s="1">
        <v>399.90338134765625</v>
      </c>
      <c r="S21" s="1">
        <v>393.8427734375</v>
      </c>
      <c r="T21" s="1">
        <v>0.1880459189414978</v>
      </c>
      <c r="U21" s="1">
        <v>21.025693893432617</v>
      </c>
      <c r="V21" s="1">
        <v>0.46762368083000183</v>
      </c>
      <c r="W21" s="1">
        <v>52.285697937011719</v>
      </c>
      <c r="X21" s="1">
        <v>300.3734130859375</v>
      </c>
      <c r="Y21" s="1">
        <v>23.988456726074219</v>
      </c>
      <c r="Z21" s="1">
        <v>1.6700942516326904</v>
      </c>
      <c r="AA21" s="1">
        <v>88.329399108886719</v>
      </c>
      <c r="AB21" s="1">
        <v>-2.8142184019088745E-2</v>
      </c>
      <c r="AC21" s="1">
        <v>-0.33350640535354614</v>
      </c>
      <c r="AD21" s="1">
        <v>6.4191631972789764E-2</v>
      </c>
      <c r="AE21" s="1">
        <v>1.0940932668745518E-2</v>
      </c>
      <c r="AF21" s="1">
        <v>5.4962169378995895E-2</v>
      </c>
      <c r="AG21" s="1">
        <v>1.409400999546051E-2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1.1043140186982994</v>
      </c>
      <c r="AP21">
        <f>(U21-T21)/(1000-U21)*AO21</f>
        <v>2.3505526785935732E-2</v>
      </c>
      <c r="AQ21">
        <f>(P21+273.15)</f>
        <v>299.2712635040283</v>
      </c>
      <c r="AR21">
        <f>(O21+273.15)</f>
        <v>300.02035942077634</v>
      </c>
      <c r="AS21">
        <f>(Y21*AK21+Z21*AL21)*AM21</f>
        <v>3.8381529903824685</v>
      </c>
      <c r="AT21">
        <f>((AS21+0.00000010773*(AR21^4-AQ21^4))-AP21*44100)/(L21*0.92*2*29.3+0.00000043092*AQ21^3)</f>
        <v>-8.0679125400189786</v>
      </c>
      <c r="AU21">
        <f>0.61365*EXP(17.502*J21/(240.97+J21))</f>
        <v>3.3985466396670452</v>
      </c>
      <c r="AV21">
        <f>AU21*1000/AA21</f>
        <v>38.475826553258209</v>
      </c>
      <c r="AW21">
        <f>(AV21-U21)</f>
        <v>17.450132659825591</v>
      </c>
      <c r="AX21">
        <f>IF(D21,P21,(O21+P21)/2)</f>
        <v>26.495811462402344</v>
      </c>
      <c r="AY21">
        <f>0.61365*EXP(17.502*AX21/(240.97+AX21))</f>
        <v>3.4745326770817013</v>
      </c>
      <c r="AZ21">
        <f>IF(AW21&lt;&gt;0,(1000-(AV21+U21)/2)/AW21*AP21,0)</f>
        <v>1.3069367402065284</v>
      </c>
      <c r="BA21">
        <f>U21*AA21/1000</f>
        <v>1.8571869074542919</v>
      </c>
      <c r="BB21">
        <f>(AY21-BA21)</f>
        <v>1.6173457696274094</v>
      </c>
      <c r="BC21">
        <f>1/(1.6/F21+1.37/N21)</f>
        <v>0.85433370201840819</v>
      </c>
      <c r="BD21">
        <f>G21*AA21*0.001</f>
        <v>34.105316717440388</v>
      </c>
      <c r="BE21">
        <f>G21/S21</f>
        <v>0.98037884173657008</v>
      </c>
      <c r="BF21">
        <f>(1-AP21*AA21/AU21/F21)*100</f>
        <v>67.52842404602184</v>
      </c>
      <c r="BG21">
        <f>(S21-E21/(N21/1.35))</f>
        <v>394.65165655120103</v>
      </c>
      <c r="BH21">
        <f>E21*BF21/100/BG21</f>
        <v>-4.3883753492039391E-3</v>
      </c>
    </row>
    <row r="22" spans="1:60" x14ac:dyDescent="0.25">
      <c r="A22" s="1" t="s">
        <v>1</v>
      </c>
      <c r="B22" s="1" t="s">
        <v>5711</v>
      </c>
      <c r="K22" s="1">
        <f t="shared" si="0"/>
        <v>2.72</v>
      </c>
    </row>
    <row r="23" spans="1:60" x14ac:dyDescent="0.25">
      <c r="A23" s="1" t="s">
        <v>1</v>
      </c>
      <c r="B23" s="1" t="s">
        <v>5710</v>
      </c>
      <c r="K23" s="1">
        <f t="shared" si="0"/>
        <v>2.72</v>
      </c>
    </row>
    <row r="24" spans="1:60" x14ac:dyDescent="0.25">
      <c r="A24" s="1">
        <v>3</v>
      </c>
      <c r="B24" s="1" t="s">
        <v>168</v>
      </c>
      <c r="C24" s="1">
        <v>810.50000369921327</v>
      </c>
      <c r="D24" s="1">
        <v>0</v>
      </c>
      <c r="E24">
        <f>(R24-S24*(1000-T24)/(1000-U24))*AO24</f>
        <v>-2.4024592966913501</v>
      </c>
      <c r="F24">
        <f>IF(AZ24&lt;&gt;0,1/(1/AZ24-1/N24),0)</f>
        <v>1.8265608868467977</v>
      </c>
      <c r="G24">
        <f>((BC24-AP24/2)*S24-E24)/(BC24+AP24/2)</f>
        <v>386.13125458498126</v>
      </c>
      <c r="H24">
        <f>AP24*1000</f>
        <v>23.039056114304646</v>
      </c>
      <c r="I24">
        <f>(AU24-BA24)</f>
        <v>1.5427727654217458</v>
      </c>
      <c r="J24">
        <f>(P24+AT24*D24)</f>
        <v>25.950675964355469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26.759210586547852</v>
      </c>
      <c r="P24" s="1">
        <v>25.950675964355469</v>
      </c>
      <c r="Q24" s="1">
        <v>26.929304122924805</v>
      </c>
      <c r="R24" s="1">
        <v>400.05181884765625</v>
      </c>
      <c r="S24" s="1">
        <v>394.00634765625</v>
      </c>
      <c r="T24" s="1">
        <v>0.18941482901573181</v>
      </c>
      <c r="U24" s="1">
        <v>20.625028610229492</v>
      </c>
      <c r="V24" s="1">
        <v>0.47407892346382141</v>
      </c>
      <c r="W24" s="1">
        <v>51.621574401855469</v>
      </c>
      <c r="X24" s="1">
        <v>300.32736206054688</v>
      </c>
      <c r="Y24" s="1">
        <v>49.258445739746094</v>
      </c>
      <c r="Z24" s="1">
        <v>3.0419173240661621</v>
      </c>
      <c r="AA24" s="1">
        <v>88.322296142578125</v>
      </c>
      <c r="AB24" s="1">
        <v>4.6321689151227474E-3</v>
      </c>
      <c r="AC24" s="1">
        <v>-0.32809984683990479</v>
      </c>
      <c r="AD24" s="1">
        <v>5.5961549282073975E-2</v>
      </c>
      <c r="AE24" s="1">
        <v>3.7887180224061012E-3</v>
      </c>
      <c r="AF24" s="1">
        <v>7.8501850366592407E-2</v>
      </c>
      <c r="AG24" s="1">
        <v>2.145509235560894E-2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1.1041447134578928</v>
      </c>
      <c r="AP24">
        <f>(U24-T24)/(1000-U24)*AO24</f>
        <v>2.3039056114304648E-2</v>
      </c>
      <c r="AQ24">
        <f>(P24+273.15)</f>
        <v>299.10067596435545</v>
      </c>
      <c r="AR24">
        <f>(O24+273.15)</f>
        <v>299.90921058654783</v>
      </c>
      <c r="AS24">
        <f>(Y24*AK24+Z24*AL24)*AM24</f>
        <v>7.8813511421974454</v>
      </c>
      <c r="AT24">
        <f>((AS24+0.00000010773*(AR24^4-AQ24^4))-AP24*44100)/(L24*0.92*2*29.3+0.00000043092*AQ24^3)</f>
        <v>-7.8698912358882831</v>
      </c>
      <c r="AU24">
        <f>0.61365*EXP(17.502*J24/(240.97+J24))</f>
        <v>3.3644226502835815</v>
      </c>
      <c r="AV24">
        <f>AU24*1000/AA24</f>
        <v>38.092563228342875</v>
      </c>
      <c r="AW24">
        <f>(AV24-U24)</f>
        <v>17.467534618113383</v>
      </c>
      <c r="AX24">
        <f>IF(D24,P24,(O24+P24)/2)</f>
        <v>26.35494327545166</v>
      </c>
      <c r="AY24">
        <f>0.61365*EXP(17.502*AX24/(240.97+AX24))</f>
        <v>3.4457819278806152</v>
      </c>
      <c r="AZ24">
        <f>IF(AW24&lt;&gt;0,(1000-(AV24+U24)/2)/AW24*AP24,0)</f>
        <v>1.2802411820888735</v>
      </c>
      <c r="BA24">
        <f>U24*AA24/1000</f>
        <v>1.8216498848618357</v>
      </c>
      <c r="BB24">
        <f>(AY24-BA24)</f>
        <v>1.6241320430187796</v>
      </c>
      <c r="BC24">
        <f>1/(1.6/F24+1.37/N24)</f>
        <v>0.83609903288486132</v>
      </c>
      <c r="BD24">
        <f>G24*AA24*0.001</f>
        <v>34.103999017359946</v>
      </c>
      <c r="BE24">
        <f>G24/S24</f>
        <v>0.98001277614405502</v>
      </c>
      <c r="BF24">
        <f>(1-AP24*AA24/AU24/F24)*100</f>
        <v>66.88762500145485</v>
      </c>
      <c r="BG24">
        <f>(S24-E24/(N24/1.35))</f>
        <v>394.76407110118225</v>
      </c>
      <c r="BH24">
        <f>E24*BF24/100/BG24</f>
        <v>-4.0706540509144306E-3</v>
      </c>
    </row>
    <row r="25" spans="1:60" x14ac:dyDescent="0.25">
      <c r="A25" s="1" t="s">
        <v>1</v>
      </c>
      <c r="B25" s="1" t="s">
        <v>5709</v>
      </c>
      <c r="K25" s="1">
        <f t="shared" si="0"/>
        <v>2.72</v>
      </c>
    </row>
    <row r="26" spans="1:60" x14ac:dyDescent="0.25">
      <c r="A26" s="1" t="s">
        <v>1</v>
      </c>
      <c r="B26" s="1" t="s">
        <v>5708</v>
      </c>
      <c r="K26" s="1">
        <f t="shared" si="0"/>
        <v>2.72</v>
      </c>
    </row>
    <row r="27" spans="1:60" x14ac:dyDescent="0.25">
      <c r="A27" s="1">
        <v>4</v>
      </c>
      <c r="B27" s="1" t="s">
        <v>5707</v>
      </c>
      <c r="C27" s="1">
        <v>1016.5000036992133</v>
      </c>
      <c r="D27" s="1">
        <v>0</v>
      </c>
      <c r="E27">
        <f>(R27-S27*(1000-T27)/(1000-U27))*AO27</f>
        <v>-2.0594871616420773</v>
      </c>
      <c r="F27">
        <f>IF(AZ27&lt;&gt;0,1/(1/AZ27-1/N27),0)</f>
        <v>1.8198753481244174</v>
      </c>
      <c r="G27">
        <f>((BC27-AP27/2)*S27-E27)/(BC27+AP27/2)</f>
        <v>385.46312900488226</v>
      </c>
      <c r="H27">
        <f>AP27*1000</f>
        <v>22.860223138098601</v>
      </c>
      <c r="I27">
        <f>(AU27-BA27)</f>
        <v>1.5349624311724168</v>
      </c>
      <c r="J27">
        <f>(P27+AT27*D27)</f>
        <v>25.84222412109375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26.661289215087891</v>
      </c>
      <c r="P27" s="1">
        <v>25.84222412109375</v>
      </c>
      <c r="Q27" s="1">
        <v>26.842596054077148</v>
      </c>
      <c r="R27" s="1">
        <v>399.9578857421875</v>
      </c>
      <c r="S27" s="1">
        <v>393.67333984375</v>
      </c>
      <c r="T27" s="1">
        <v>0.19331172108650208</v>
      </c>
      <c r="U27" s="1">
        <v>20.470790863037109</v>
      </c>
      <c r="V27" s="1">
        <v>0.48660057783126831</v>
      </c>
      <c r="W27" s="1">
        <v>51.528682708740234</v>
      </c>
      <c r="X27" s="1">
        <v>300.36740112304688</v>
      </c>
      <c r="Y27" s="1">
        <v>99.376243591308594</v>
      </c>
      <c r="Z27" s="1">
        <v>3.2681629657745361</v>
      </c>
      <c r="AA27" s="1">
        <v>88.317138671875</v>
      </c>
      <c r="AB27" s="1">
        <v>-4.7143954783678055E-2</v>
      </c>
      <c r="AC27" s="1">
        <v>-0.31988155841827393</v>
      </c>
      <c r="AD27" s="1">
        <v>6.5525434911251068E-2</v>
      </c>
      <c r="AE27" s="1">
        <v>6.1305966228246689E-3</v>
      </c>
      <c r="AF27" s="1">
        <v>3.3620674163103104E-2</v>
      </c>
      <c r="AG27" s="1">
        <v>2.2694364190101624E-2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1.1042919158935542</v>
      </c>
      <c r="AP27">
        <f>(U27-T27)/(1000-U27)*AO27</f>
        <v>2.2860223138098601E-2</v>
      </c>
      <c r="AQ27">
        <f>(P27+273.15)</f>
        <v>298.99222412109373</v>
      </c>
      <c r="AR27">
        <f>(O27+273.15)</f>
        <v>299.81128921508787</v>
      </c>
      <c r="AS27">
        <f>(Y27*AK27+Z27*AL27)*AM27</f>
        <v>15.900198619212233</v>
      </c>
      <c r="AT27">
        <f>((AS27+0.00000010773*(AR27^4-AQ27^4))-AP27*44100)/(L27*0.92*2*29.3+0.00000043092*AQ27^3)</f>
        <v>-7.7444464267300903</v>
      </c>
      <c r="AU27">
        <f>0.61365*EXP(17.502*J27/(240.97+J27))</f>
        <v>3.3428841065462169</v>
      </c>
      <c r="AV27">
        <f>AU27*1000/AA27</f>
        <v>37.850910444076398</v>
      </c>
      <c r="AW27">
        <f>(AV27-U27)</f>
        <v>17.380119581039288</v>
      </c>
      <c r="AX27">
        <f>IF(D27,P27,(O27+P27)/2)</f>
        <v>26.25175666809082</v>
      </c>
      <c r="AY27">
        <f>0.61365*EXP(17.502*AX27/(240.97+AX27))</f>
        <v>3.4248539010308181</v>
      </c>
      <c r="AZ27">
        <f>IF(AW27&lt;&gt;0,(1000-(AV27+U27)/2)/AW27*AP27,0)</f>
        <v>1.276953215527554</v>
      </c>
      <c r="BA27">
        <f>U27*AA27/1000</f>
        <v>1.8079216753738001</v>
      </c>
      <c r="BB27">
        <f>(AY27-BA27)</f>
        <v>1.616932225657018</v>
      </c>
      <c r="BC27">
        <f>1/(1.6/F27+1.37/N27)</f>
        <v>0.8338555171327392</v>
      </c>
      <c r="BD27">
        <f>G27*AA27*0.001</f>
        <v>34.043000617219029</v>
      </c>
      <c r="BE27">
        <f>G27/S27</f>
        <v>0.97914461049832235</v>
      </c>
      <c r="BF27">
        <f>(1-AP27*AA27/AU27/F27)*100</f>
        <v>66.813420473206335</v>
      </c>
      <c r="BG27">
        <f>(S27-E27/(N27/1.35))</f>
        <v>394.32289162140648</v>
      </c>
      <c r="BH27">
        <f>E27*BF27/100/BG27</f>
        <v>-3.4895610834096568E-3</v>
      </c>
    </row>
    <row r="28" spans="1:60" x14ac:dyDescent="0.25">
      <c r="A28" s="1" t="s">
        <v>1</v>
      </c>
      <c r="B28" s="1" t="s">
        <v>5706</v>
      </c>
      <c r="K28" s="1">
        <f t="shared" si="0"/>
        <v>2.72</v>
      </c>
    </row>
    <row r="29" spans="1:60" x14ac:dyDescent="0.25">
      <c r="A29" s="1" t="s">
        <v>1</v>
      </c>
      <c r="B29" s="1" t="s">
        <v>5675</v>
      </c>
      <c r="K29" s="1">
        <f t="shared" si="0"/>
        <v>2.72</v>
      </c>
    </row>
    <row r="30" spans="1:60" x14ac:dyDescent="0.25">
      <c r="A30" s="1">
        <v>5</v>
      </c>
      <c r="B30" s="1" t="s">
        <v>5705</v>
      </c>
      <c r="C30" s="1">
        <v>1222.5000036992133</v>
      </c>
      <c r="D30" s="1">
        <v>0</v>
      </c>
      <c r="E30">
        <f>(R30-S30*(1000-T30)/(1000-U30))*AO30</f>
        <v>-1.9054530068904942</v>
      </c>
      <c r="F30">
        <f>IF(AZ30&lt;&gt;0,1/(1/AZ30-1/N30),0)</f>
        <v>1.8313940528867574</v>
      </c>
      <c r="G30">
        <f>((BC30-AP30/2)*S30-E30)/(BC30+AP30/2)</f>
        <v>385.29011103723133</v>
      </c>
      <c r="H30">
        <f>AP30*1000</f>
        <v>22.794467856906156</v>
      </c>
      <c r="I30">
        <f>(AU30-BA30)</f>
        <v>1.5239387322684039</v>
      </c>
      <c r="J30">
        <f>(P30+AT30*D30)</f>
        <v>25.760494232177734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26.584550857543945</v>
      </c>
      <c r="P30" s="1">
        <v>25.760494232177734</v>
      </c>
      <c r="Q30" s="1">
        <v>26.766935348510742</v>
      </c>
      <c r="R30" s="1">
        <v>400.0125732421875</v>
      </c>
      <c r="S30" s="1">
        <v>393.61257934570313</v>
      </c>
      <c r="T30" s="1">
        <v>0.19086922705173492</v>
      </c>
      <c r="U30" s="1">
        <v>20.413284301757813</v>
      </c>
      <c r="V30" s="1">
        <v>0.48261559009552002</v>
      </c>
      <c r="W30" s="1">
        <v>51.615283966064453</v>
      </c>
      <c r="X30" s="1">
        <v>300.33657836914063</v>
      </c>
      <c r="Y30" s="1">
        <v>149.8477783203125</v>
      </c>
      <c r="Z30" s="1">
        <v>3.2064812183380127</v>
      </c>
      <c r="AA30" s="1">
        <v>88.314720153808594</v>
      </c>
      <c r="AB30" s="1">
        <v>3.7292081862688065E-2</v>
      </c>
      <c r="AC30" s="1">
        <v>-0.32194501161575317</v>
      </c>
      <c r="AD30" s="1">
        <v>5.2664842456579208E-2</v>
      </c>
      <c r="AE30" s="1">
        <v>5.3435675799846649E-3</v>
      </c>
      <c r="AF30" s="1">
        <v>2.320282906293869E-2</v>
      </c>
      <c r="AG30" s="1">
        <v>1.9404063001275063E-2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1.1041785969453697</v>
      </c>
      <c r="AP30">
        <f>(U30-T30)/(1000-U30)*AO30</f>
        <v>2.2794467856906156E-2</v>
      </c>
      <c r="AQ30">
        <f>(P30+273.15)</f>
        <v>298.91049423217771</v>
      </c>
      <c r="AR30">
        <f>(O30+273.15)</f>
        <v>299.73455085754392</v>
      </c>
      <c r="AS30">
        <f>(Y30*AK30+Z30*AL30)*AM30</f>
        <v>23.975643995352584</v>
      </c>
      <c r="AT30">
        <f>((AS30+0.00000010773*(AR30^4-AQ30^4))-AP30*44100)/(L30*0.92*2*29.3+0.00000043092*AQ30^3)</f>
        <v>-7.6581328990473594</v>
      </c>
      <c r="AU30">
        <f>0.61365*EXP(17.502*J30/(240.97+J30))</f>
        <v>3.3267322227982792</v>
      </c>
      <c r="AV30">
        <f>AU30*1000/AA30</f>
        <v>37.669056947748395</v>
      </c>
      <c r="AW30">
        <f>(AV30-U30)</f>
        <v>17.255772645990582</v>
      </c>
      <c r="AX30">
        <f>IF(D30,P30,(O30+P30)/2)</f>
        <v>26.17252254486084</v>
      </c>
      <c r="AY30">
        <f>0.61365*EXP(17.502*AX30/(240.97+AX30))</f>
        <v>3.4088592770515418</v>
      </c>
      <c r="AZ30">
        <f>IF(AW30&lt;&gt;0,(1000-(AV30+U30)/2)/AW30*AP30,0)</f>
        <v>1.2826136667786838</v>
      </c>
      <c r="BA30">
        <f>U30*AA30/1000</f>
        <v>1.8027934905298753</v>
      </c>
      <c r="BB30">
        <f>(AY30-BA30)</f>
        <v>1.6060657865216665</v>
      </c>
      <c r="BC30">
        <f>1/(1.6/F30+1.37/N30)</f>
        <v>0.83771819903576861</v>
      </c>
      <c r="BD30">
        <f>G30*AA30*0.001</f>
        <v>34.026788334282926</v>
      </c>
      <c r="BE30">
        <f>G30/S30</f>
        <v>0.97885619325910234</v>
      </c>
      <c r="BF30">
        <f>(1-AP30*AA30/AU30/F30)*100</f>
        <v>66.958259909288074</v>
      </c>
      <c r="BG30">
        <f>(S30-E30/(N30/1.35))</f>
        <v>394.21354953426197</v>
      </c>
      <c r="BH30">
        <f>E30*BF30/100/BG30</f>
        <v>-3.2364645464632723E-3</v>
      </c>
    </row>
    <row r="31" spans="1:60" x14ac:dyDescent="0.25">
      <c r="A31" s="1" t="s">
        <v>1</v>
      </c>
      <c r="B31" s="1" t="s">
        <v>5704</v>
      </c>
      <c r="K31" s="1">
        <f t="shared" si="0"/>
        <v>2.72</v>
      </c>
    </row>
    <row r="32" spans="1:60" x14ac:dyDescent="0.25">
      <c r="A32" s="1" t="s">
        <v>1</v>
      </c>
      <c r="B32" s="1" t="s">
        <v>5703</v>
      </c>
      <c r="K32" s="1">
        <f t="shared" si="0"/>
        <v>2.72</v>
      </c>
    </row>
    <row r="33" spans="1:60" x14ac:dyDescent="0.25">
      <c r="A33" s="1">
        <v>6</v>
      </c>
      <c r="B33" s="1" t="s">
        <v>5672</v>
      </c>
      <c r="C33" s="1">
        <v>1429.0000036880374</v>
      </c>
      <c r="D33" s="1">
        <v>0</v>
      </c>
      <c r="E33">
        <f>(R33-S33*(1000-T33)/(1000-U33))*AO33</f>
        <v>-1.8343229110988954</v>
      </c>
      <c r="F33">
        <f>IF(AZ33&lt;&gt;0,1/(1/AZ33-1/N33),0)</f>
        <v>1.8986124745576112</v>
      </c>
      <c r="G33">
        <f>((BC33-AP33/2)*S33-E33)/(BC33+AP33/2)</f>
        <v>384.97353334749374</v>
      </c>
      <c r="H33">
        <f>AP33*1000</f>
        <v>23.048956243779262</v>
      </c>
      <c r="I33">
        <f>(AU33-BA33)</f>
        <v>1.5025146082724035</v>
      </c>
      <c r="J33">
        <f>(P33+AT33*D33)</f>
        <v>25.752302169799805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26.547494888305664</v>
      </c>
      <c r="P33" s="1">
        <v>25.752302169799805</v>
      </c>
      <c r="Q33" s="1">
        <v>26.721403121948242</v>
      </c>
      <c r="R33" s="1">
        <v>399.81790161132813</v>
      </c>
      <c r="S33" s="1">
        <v>393.26947021484375</v>
      </c>
      <c r="T33" s="1">
        <v>0.19359718263149261</v>
      </c>
      <c r="U33" s="1">
        <v>20.638525009155273</v>
      </c>
      <c r="V33" s="1">
        <v>0.4905608594417572</v>
      </c>
      <c r="W33" s="1">
        <v>52.296489715576172</v>
      </c>
      <c r="X33" s="1">
        <v>300.31539916992188</v>
      </c>
      <c r="Y33" s="1">
        <v>299.39315795898438</v>
      </c>
      <c r="Z33" s="1">
        <v>2.7012083530426025</v>
      </c>
      <c r="AA33" s="1">
        <v>88.310691833496094</v>
      </c>
      <c r="AB33" s="1">
        <v>2.8922636061906815E-2</v>
      </c>
      <c r="AC33" s="1">
        <v>-0.32615864276885986</v>
      </c>
      <c r="AD33" s="1">
        <v>5.0655189901590347E-2</v>
      </c>
      <c r="AE33" s="1">
        <v>4.6311137266457081E-3</v>
      </c>
      <c r="AF33" s="1">
        <v>5.7253900915384293E-2</v>
      </c>
      <c r="AG33" s="1">
        <v>2.2074854001402855E-2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1.1041007322423595</v>
      </c>
      <c r="AP33">
        <f>(U33-T33)/(1000-U33)*AO33</f>
        <v>2.3048956243779263E-2</v>
      </c>
      <c r="AQ33">
        <f>(P33+273.15)</f>
        <v>298.90230216979978</v>
      </c>
      <c r="AR33">
        <f>(O33+273.15)</f>
        <v>299.69749488830564</v>
      </c>
      <c r="AS33">
        <f>(Y33*AK33+Z33*AL33)*AM33</f>
        <v>47.90290420272413</v>
      </c>
      <c r="AT33">
        <f>((AS33+0.00000010773*(AR33^4-AQ33^4))-AP33*44100)/(L33*0.92*2*29.3+0.00000043092*AQ33^3)</f>
        <v>-7.5607133609797703</v>
      </c>
      <c r="AU33">
        <f>0.61365*EXP(17.502*J33/(240.97+J33))</f>
        <v>3.3251170302538169</v>
      </c>
      <c r="AV33">
        <f>AU33*1000/AA33</f>
        <v>37.652485347109526</v>
      </c>
      <c r="AW33">
        <f>(AV33-U33)</f>
        <v>17.013960337954252</v>
      </c>
      <c r="AX33">
        <f>IF(D33,P33,(O33+P33)/2)</f>
        <v>26.149898529052734</v>
      </c>
      <c r="AY33">
        <f>0.61365*EXP(17.502*AX33/(240.97+AX33))</f>
        <v>3.4043042617280737</v>
      </c>
      <c r="AZ33">
        <f>IF(AW33&lt;&gt;0,(1000-(AV33+U33)/2)/AW33*AP33,0)</f>
        <v>1.3152248110222329</v>
      </c>
      <c r="BA33">
        <f>U33*AA33/1000</f>
        <v>1.8226024219814134</v>
      </c>
      <c r="BB33">
        <f>(AY33-BA33)</f>
        <v>1.5817018397466602</v>
      </c>
      <c r="BC33">
        <f>1/(1.6/F33+1.37/N33)</f>
        <v>0.86000191070016196</v>
      </c>
      <c r="BD33">
        <f>G33*AA33*0.001</f>
        <v>33.997279067502646</v>
      </c>
      <c r="BE33">
        <f>G33/S33</f>
        <v>0.97890521005147457</v>
      </c>
      <c r="BF33">
        <f>(1-AP33*AA33/AU33/F33)*100</f>
        <v>67.758051106704215</v>
      </c>
      <c r="BG33">
        <f>(S33-E33/(N33/1.35))</f>
        <v>393.84800633290837</v>
      </c>
      <c r="BH33">
        <f>E33*BF33/100/BG33</f>
        <v>-3.1557896335110179E-3</v>
      </c>
    </row>
    <row r="34" spans="1:60" x14ac:dyDescent="0.25">
      <c r="A34" s="1" t="s">
        <v>1</v>
      </c>
      <c r="B34" s="1" t="s">
        <v>5702</v>
      </c>
      <c r="K34" s="1">
        <f t="shared" si="0"/>
        <v>2.72</v>
      </c>
    </row>
    <row r="35" spans="1:60" x14ac:dyDescent="0.25">
      <c r="A35" s="1" t="s">
        <v>1</v>
      </c>
      <c r="B35" s="1" t="s">
        <v>5701</v>
      </c>
      <c r="K35" s="1">
        <f t="shared" si="0"/>
        <v>2.72</v>
      </c>
    </row>
    <row r="36" spans="1:60" x14ac:dyDescent="0.25">
      <c r="A36" s="1">
        <v>7</v>
      </c>
      <c r="B36" s="1" t="s">
        <v>5700</v>
      </c>
      <c r="C36" s="1">
        <v>1636.0000036880374</v>
      </c>
      <c r="D36" s="1">
        <v>0</v>
      </c>
      <c r="E36">
        <f>(R36-S36*(1000-T36)/(1000-U36))*AO36</f>
        <v>-1.4536034018487278</v>
      </c>
      <c r="F36">
        <f>IF(AZ36&lt;&gt;0,1/(1/AZ36-1/N36),0)</f>
        <v>2.0034457819551328</v>
      </c>
      <c r="G36">
        <f>((BC36-AP36/2)*S36-E36)/(BC36+AP36/2)</f>
        <v>384.25617104433229</v>
      </c>
      <c r="H36">
        <f>AP36*1000</f>
        <v>23.517366203785436</v>
      </c>
      <c r="I36">
        <f>(AU36-BA36)</f>
        <v>1.4770171732217345</v>
      </c>
      <c r="J36">
        <f>(P36+AT36*D36)</f>
        <v>25.805326461791992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26.542451858520508</v>
      </c>
      <c r="P36" s="1">
        <v>25.805326461791992</v>
      </c>
      <c r="Q36" s="1">
        <v>26.703048706054688</v>
      </c>
      <c r="R36" s="1">
        <v>399.9034423828125</v>
      </c>
      <c r="S36" s="1">
        <v>392.85238647460938</v>
      </c>
      <c r="T36" s="1">
        <v>0.19536808133125305</v>
      </c>
      <c r="U36" s="1">
        <v>21.046627044677734</v>
      </c>
      <c r="V36" s="1">
        <v>0.49517515301704407</v>
      </c>
      <c r="W36" s="1">
        <v>53.344268798828125</v>
      </c>
      <c r="X36" s="1">
        <v>300.32211303710938</v>
      </c>
      <c r="Y36" s="1">
        <v>499.94635009765625</v>
      </c>
      <c r="Z36" s="1">
        <v>3.0315902233123779</v>
      </c>
      <c r="AA36" s="1">
        <v>88.307098388671875</v>
      </c>
      <c r="AB36" s="1">
        <v>0.16475027799606323</v>
      </c>
      <c r="AC36" s="1">
        <v>-0.3332497775554657</v>
      </c>
      <c r="AD36" s="1">
        <v>5.3330663591623306E-2</v>
      </c>
      <c r="AE36" s="1">
        <v>4.3347291648387909E-3</v>
      </c>
      <c r="AF36" s="1">
        <v>4.4613555073738098E-2</v>
      </c>
      <c r="AG36" s="1">
        <v>2.7229780331254005E-2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1.1041254155776077</v>
      </c>
      <c r="AP36">
        <f>(U36-T36)/(1000-U36)*AO36</f>
        <v>2.3517366203785434E-2</v>
      </c>
      <c r="AQ36">
        <f>(P36+273.15)</f>
        <v>298.95532646179197</v>
      </c>
      <c r="AR36">
        <f>(O36+273.15)</f>
        <v>299.69245185852049</v>
      </c>
      <c r="AS36">
        <f>(Y36*AK36+Z36*AL36)*AM36</f>
        <v>79.991414227677524</v>
      </c>
      <c r="AT36">
        <f>((AS36+0.00000010773*(AR36^4-AQ36^4))-AP36*44100)/(L36*0.92*2*29.3+0.00000043092*AQ36^3)</f>
        <v>-7.4755317453313923</v>
      </c>
      <c r="AU36">
        <f>0.61365*EXP(17.502*J36/(240.97+J36))</f>
        <v>3.3355837384057736</v>
      </c>
      <c r="AV36">
        <f>AU36*1000/AA36</f>
        <v>37.772543762276598</v>
      </c>
      <c r="AW36">
        <f>(AV36-U36)</f>
        <v>16.725916717598864</v>
      </c>
      <c r="AX36">
        <f>IF(D36,P36,(O36+P36)/2)</f>
        <v>26.17388916015625</v>
      </c>
      <c r="AY36">
        <f>0.61365*EXP(17.502*AX36/(240.97+AX36))</f>
        <v>3.4091345954776098</v>
      </c>
      <c r="AZ36">
        <f>IF(AW36&lt;&gt;0,(1000-(AV36+U36)/2)/AW36*AP36,0)</f>
        <v>1.3646923274425566</v>
      </c>
      <c r="BA36">
        <f>U36*AA36/1000</f>
        <v>1.8585665651840391</v>
      </c>
      <c r="BB36">
        <f>(AY36-BA36)</f>
        <v>1.5505680302935707</v>
      </c>
      <c r="BC36">
        <f>1/(1.6/F36+1.37/N36)</f>
        <v>0.89390149934130025</v>
      </c>
      <c r="BD36">
        <f>G36*AA36*0.001</f>
        <v>33.932547502866186</v>
      </c>
      <c r="BE36">
        <f>G36/S36</f>
        <v>0.97811845943607967</v>
      </c>
      <c r="BF36">
        <f>(1-AP36*AA36/AU36/F36)*100</f>
        <v>68.923302887306747</v>
      </c>
      <c r="BG36">
        <f>(S36-E36/(N36/1.35))</f>
        <v>393.31084559553221</v>
      </c>
      <c r="BH36">
        <f>E36*BF36/100/BG36</f>
        <v>-2.5472765031928071E-3</v>
      </c>
    </row>
    <row r="37" spans="1:60" x14ac:dyDescent="0.25">
      <c r="A37" s="1" t="s">
        <v>1</v>
      </c>
      <c r="B37" s="1" t="s">
        <v>5699</v>
      </c>
      <c r="K37" s="1">
        <f t="shared" si="0"/>
        <v>2.72</v>
      </c>
    </row>
    <row r="38" spans="1:60" x14ac:dyDescent="0.25">
      <c r="A38" s="1" t="s">
        <v>1</v>
      </c>
      <c r="B38" s="1" t="s">
        <v>5698</v>
      </c>
      <c r="K38" s="1">
        <f t="shared" si="0"/>
        <v>2.72</v>
      </c>
    </row>
    <row r="39" spans="1:60" x14ac:dyDescent="0.25">
      <c r="A39" s="1">
        <v>8</v>
      </c>
      <c r="B39" s="1" t="s">
        <v>5697</v>
      </c>
      <c r="C39" s="1">
        <v>1843.0000036880374</v>
      </c>
      <c r="D39" s="1">
        <v>0</v>
      </c>
      <c r="E39">
        <f>(R39-S39*(1000-T39)/(1000-U39))*AO39</f>
        <v>-1.33055928338189</v>
      </c>
      <c r="F39">
        <f>IF(AZ39&lt;&gt;0,1/(1/AZ39-1/N39),0)</f>
        <v>2.179712910936487</v>
      </c>
      <c r="G39">
        <f>((BC39-AP39/2)*S39-E39)/(BC39+AP39/2)</f>
        <v>384.02023770483032</v>
      </c>
      <c r="H39">
        <f>AP39*1000</f>
        <v>24.21202989297532</v>
      </c>
      <c r="I39">
        <f>(AU39-BA39)</f>
        <v>1.4362865188409708</v>
      </c>
      <c r="J39">
        <f>(P39+AT39*D39)</f>
        <v>25.869100570678711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26.563871383666992</v>
      </c>
      <c r="P39" s="1">
        <v>25.869100570678711</v>
      </c>
      <c r="Q39" s="1">
        <v>26.708131790161133</v>
      </c>
      <c r="R39" s="1">
        <v>399.92919921875</v>
      </c>
      <c r="S39" s="1">
        <v>392.52725219726563</v>
      </c>
      <c r="T39" s="1">
        <v>0.19925490021705627</v>
      </c>
      <c r="U39" s="1">
        <v>21.651470184326172</v>
      </c>
      <c r="V39" s="1">
        <v>0.504375159740448</v>
      </c>
      <c r="W39" s="1">
        <v>54.806503295898438</v>
      </c>
      <c r="X39" s="1">
        <v>300.34579467773438</v>
      </c>
      <c r="Y39" s="1">
        <v>750.0223388671875</v>
      </c>
      <c r="Z39" s="1">
        <v>2.3205702304840088</v>
      </c>
      <c r="AA39" s="1">
        <v>88.304580688476563</v>
      </c>
      <c r="AB39" s="1">
        <v>0.28398856520652771</v>
      </c>
      <c r="AC39" s="1">
        <v>-0.34155485033988953</v>
      </c>
      <c r="AD39" s="1">
        <v>3.5643760114908218E-2</v>
      </c>
      <c r="AE39" s="1">
        <v>4.9280505627393723E-3</v>
      </c>
      <c r="AF39" s="1">
        <v>3.4991253167390823E-2</v>
      </c>
      <c r="AG39" s="1">
        <v>2.6359479874372482E-2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1.1042124804328466</v>
      </c>
      <c r="AP39">
        <f>(U39-T39)/(1000-U39)*AO39</f>
        <v>2.4212029892975318E-2</v>
      </c>
      <c r="AQ39">
        <f>(P39+273.15)</f>
        <v>299.01910057067869</v>
      </c>
      <c r="AR39">
        <f>(O39+273.15)</f>
        <v>299.71387138366697</v>
      </c>
      <c r="AS39">
        <f>(Y39*AK39+Z39*AL39)*AM39</f>
        <v>120.0035715364611</v>
      </c>
      <c r="AT39">
        <f>((AS39+0.00000010773*(AR39^4-AQ39^4))-AP39*44100)/(L39*0.92*2*29.3+0.00000043092*AQ39^3)</f>
        <v>-7.4050321900404228</v>
      </c>
      <c r="AU39">
        <f>0.61365*EXP(17.502*J39/(240.97+J39))</f>
        <v>3.3482105147569459</v>
      </c>
      <c r="AV39">
        <f>AU39*1000/AA39</f>
        <v>37.916611897732224</v>
      </c>
      <c r="AW39">
        <f>(AV39-U39)</f>
        <v>16.265141713406052</v>
      </c>
      <c r="AX39">
        <f>IF(D39,P39,(O39+P39)/2)</f>
        <v>26.216485977172852</v>
      </c>
      <c r="AY39">
        <f>0.61365*EXP(17.502*AX39/(240.97+AX39))</f>
        <v>3.4177258953119622</v>
      </c>
      <c r="AZ39">
        <f>IF(AW39&lt;&gt;0,(1000-(AV39+U39)/2)/AW39*AP39,0)</f>
        <v>1.444247963827739</v>
      </c>
      <c r="BA39">
        <f>U39*AA39/1000</f>
        <v>1.9119239959159751</v>
      </c>
      <c r="BB39">
        <f>(AY39-BA39)</f>
        <v>1.5058018993959872</v>
      </c>
      <c r="BC39">
        <f>1/(1.6/F39+1.37/N39)</f>
        <v>0.94866844804446182</v>
      </c>
      <c r="BD39">
        <f>G39*AA39*0.001</f>
        <v>33.910746066414141</v>
      </c>
      <c r="BE39">
        <f>G39/S39</f>
        <v>0.9783275824931511</v>
      </c>
      <c r="BF39">
        <f>(1-AP39*AA39/AU39/F39)*100</f>
        <v>70.704401056126471</v>
      </c>
      <c r="BG39">
        <f>(S39-E39/(N39/1.35))</f>
        <v>392.94690382894123</v>
      </c>
      <c r="BH39">
        <f>E39*BF39/100/BG39</f>
        <v>-2.3941249131750127E-3</v>
      </c>
    </row>
    <row r="40" spans="1:60" x14ac:dyDescent="0.25">
      <c r="A40" s="1" t="s">
        <v>1</v>
      </c>
      <c r="B40" s="1" t="s">
        <v>5696</v>
      </c>
      <c r="K40" s="1">
        <f t="shared" si="0"/>
        <v>2.72</v>
      </c>
    </row>
    <row r="41" spans="1:60" x14ac:dyDescent="0.25">
      <c r="A41" s="1" t="s">
        <v>1</v>
      </c>
      <c r="B41" s="1" t="s">
        <v>5695</v>
      </c>
      <c r="K41" s="1">
        <f t="shared" si="0"/>
        <v>2.72</v>
      </c>
    </row>
    <row r="42" spans="1:60" x14ac:dyDescent="0.25">
      <c r="A42" s="1">
        <v>9</v>
      </c>
      <c r="B42" s="1" t="s">
        <v>5694</v>
      </c>
      <c r="C42" s="1">
        <v>2049.5000036992133</v>
      </c>
      <c r="D42" s="1">
        <v>0</v>
      </c>
      <c r="E42">
        <f>(R42-S42*(1000-T42)/(1000-U42))*AO42</f>
        <v>-1.2399328380594574</v>
      </c>
      <c r="F42">
        <f>IF(AZ42&lt;&gt;0,1/(1/AZ42-1/N42),0)</f>
        <v>2.3907068251541226</v>
      </c>
      <c r="G42">
        <f>((BC42-AP42/2)*S42-E42)/(BC42+AP42/2)</f>
        <v>383.84792005634904</v>
      </c>
      <c r="H42">
        <f>AP42*1000</f>
        <v>25.0001663229095</v>
      </c>
      <c r="I42">
        <f>(AU42-BA42)</f>
        <v>1.3955612537425524</v>
      </c>
      <c r="J42">
        <f>(P42+AT42*D42)</f>
        <v>25.967422485351563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26.602222442626953</v>
      </c>
      <c r="P42" s="1">
        <v>25.967422485351563</v>
      </c>
      <c r="Q42" s="1">
        <v>26.724601745605469</v>
      </c>
      <c r="R42" s="1">
        <v>399.97579956054688</v>
      </c>
      <c r="S42" s="1">
        <v>392.21856689453125</v>
      </c>
      <c r="T42" s="1">
        <v>0.20053541660308838</v>
      </c>
      <c r="U42" s="1">
        <v>22.335655212402344</v>
      </c>
      <c r="V42" s="1">
        <v>0.50643432140350342</v>
      </c>
      <c r="W42" s="1">
        <v>56.406703948974609</v>
      </c>
      <c r="X42" s="1">
        <v>300.34451293945313</v>
      </c>
      <c r="Y42" s="1">
        <v>1001.2229614257813</v>
      </c>
      <c r="Z42" s="1">
        <v>1.6404262781143188</v>
      </c>
      <c r="AA42" s="1">
        <v>88.298194885253906</v>
      </c>
      <c r="AB42" s="1">
        <v>0.24253349006175995</v>
      </c>
      <c r="AC42" s="1">
        <v>-0.35658133029937744</v>
      </c>
      <c r="AD42" s="1">
        <v>4.9239508807659149E-2</v>
      </c>
      <c r="AE42" s="1">
        <v>4.5106303878128529E-3</v>
      </c>
      <c r="AF42" s="1">
        <v>4.3275412172079086E-2</v>
      </c>
      <c r="AG42" s="1">
        <v>2.7895811945199966E-2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1.1042077681597537</v>
      </c>
      <c r="AP42">
        <f>(U42-T42)/(1000-U42)*AO42</f>
        <v>2.5000166322909499E-2</v>
      </c>
      <c r="AQ42">
        <f>(P42+273.15)</f>
        <v>299.11742248535154</v>
      </c>
      <c r="AR42">
        <f>(O42+273.15)</f>
        <v>299.75222244262693</v>
      </c>
      <c r="AS42">
        <f>(Y42*AK42+Z42*AL42)*AM42</f>
        <v>160.19567024747266</v>
      </c>
      <c r="AT42">
        <f>((AS42+0.00000010773*(AR42^4-AQ42^4))-AP42*44100)/(L42*0.92*2*29.3+0.00000043092*AQ42^3)</f>
        <v>-7.3669657043569243</v>
      </c>
      <c r="AU42">
        <f>0.61365*EXP(17.502*J42/(240.97+J42))</f>
        <v>3.3677592905770917</v>
      </c>
      <c r="AV42">
        <f>AU42*1000/AA42</f>
        <v>38.140749026110825</v>
      </c>
      <c r="AW42">
        <f>(AV42-U42)</f>
        <v>15.805093813708481</v>
      </c>
      <c r="AX42">
        <f>IF(D42,P42,(O42+P42)/2)</f>
        <v>26.284822463989258</v>
      </c>
      <c r="AY42">
        <f>0.61365*EXP(17.502*AX42/(240.97+AX42))</f>
        <v>3.4315480968433301</v>
      </c>
      <c r="AZ42">
        <f>IF(AW42&lt;&gt;0,(1000-(AV42+U42)/2)/AW42*AP42,0)</f>
        <v>1.5339488981453699</v>
      </c>
      <c r="BA42">
        <f>U42*AA42/1000</f>
        <v>1.9721980368345393</v>
      </c>
      <c r="BB42">
        <f>(AY42-BA42)</f>
        <v>1.4593500600087908</v>
      </c>
      <c r="BC42">
        <f>1/(1.6/F42+1.37/N42)</f>
        <v>1.0107896021906468</v>
      </c>
      <c r="BD42">
        <f>G42*AA42*0.001</f>
        <v>33.893078451434874</v>
      </c>
      <c r="BE42">
        <f>G42/S42</f>
        <v>0.97865820859920405</v>
      </c>
      <c r="BF42">
        <f>(1-AP42*AA42/AU42/F42)*100</f>
        <v>72.582531138128445</v>
      </c>
      <c r="BG42">
        <f>(S42-E42/(N42/1.35))</f>
        <v>392.60963540621549</v>
      </c>
      <c r="BH42">
        <f>E42*BF42/100/BG42</f>
        <v>-2.292288719163049E-3</v>
      </c>
    </row>
    <row r="43" spans="1:60" x14ac:dyDescent="0.25">
      <c r="A43" s="1" t="s">
        <v>1</v>
      </c>
      <c r="B43" s="1" t="s">
        <v>5693</v>
      </c>
      <c r="K43" s="1">
        <f t="shared" si="0"/>
        <v>2.72</v>
      </c>
    </row>
    <row r="44" spans="1:60" x14ac:dyDescent="0.25">
      <c r="A44" s="1" t="s">
        <v>1</v>
      </c>
      <c r="B44" s="1" t="s">
        <v>5692</v>
      </c>
      <c r="K44" s="1">
        <f t="shared" si="0"/>
        <v>2.72</v>
      </c>
    </row>
    <row r="45" spans="1:60" x14ac:dyDescent="0.25">
      <c r="A45" s="1">
        <v>10</v>
      </c>
      <c r="B45" s="1" t="s">
        <v>5691</v>
      </c>
      <c r="C45" s="1">
        <v>2255.5000036992133</v>
      </c>
      <c r="D45" s="1">
        <v>0</v>
      </c>
      <c r="E45">
        <f>(R45-S45*(1000-T45)/(1000-U45))*AO45</f>
        <v>-1.0926316164818686</v>
      </c>
      <c r="F45">
        <f>IF(AZ45&lt;&gt;0,1/(1/AZ45-1/N45),0)</f>
        <v>2.6462112587089011</v>
      </c>
      <c r="G45">
        <f>((BC45-AP45/2)*S45-E45)/(BC45+AP45/2)</f>
        <v>383.75649065852087</v>
      </c>
      <c r="H45">
        <f>AP45*1000</f>
        <v>25.849219716546227</v>
      </c>
      <c r="I45">
        <f>(AU45-BA45)</f>
        <v>1.3527958321739479</v>
      </c>
      <c r="J45">
        <f>(P45+AT45*D45)</f>
        <v>26.078861236572266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26.656095504760742</v>
      </c>
      <c r="P45" s="1">
        <v>26.078861236572266</v>
      </c>
      <c r="Q45" s="1">
        <v>26.751976013183594</v>
      </c>
      <c r="R45" s="1">
        <v>400.20474243164063</v>
      </c>
      <c r="S45" s="1">
        <v>392.01776123046875</v>
      </c>
      <c r="T45" s="1">
        <v>0.20544762909412384</v>
      </c>
      <c r="U45" s="1">
        <v>23.073543548583984</v>
      </c>
      <c r="V45" s="1">
        <v>0.51716768741607666</v>
      </c>
      <c r="W45" s="1">
        <v>58.082405090332031</v>
      </c>
      <c r="X45" s="1">
        <v>300.36422729492188</v>
      </c>
      <c r="Y45" s="1">
        <v>1248.9591064453125</v>
      </c>
      <c r="Z45" s="1">
        <v>2.7184343338012695</v>
      </c>
      <c r="AA45" s="1">
        <v>88.293357849121094</v>
      </c>
      <c r="AB45" s="1">
        <v>0.31173211336135864</v>
      </c>
      <c r="AC45" s="1">
        <v>-0.36679708957672119</v>
      </c>
      <c r="AD45" s="1">
        <v>3.6942727863788605E-2</v>
      </c>
      <c r="AE45" s="1">
        <v>8.5122929885983467E-3</v>
      </c>
      <c r="AF45" s="1">
        <v>5.021284893155098E-2</v>
      </c>
      <c r="AG45" s="1">
        <v>3.5905968397855759E-2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1.1042802474078008</v>
      </c>
      <c r="AP45">
        <f>(U45-T45)/(1000-U45)*AO45</f>
        <v>2.5849219716546228E-2</v>
      </c>
      <c r="AQ45">
        <f>(P45+273.15)</f>
        <v>299.22886123657224</v>
      </c>
      <c r="AR45">
        <f>(O45+273.15)</f>
        <v>299.80609550476072</v>
      </c>
      <c r="AS45">
        <f>(Y45*AK45+Z45*AL45)*AM45</f>
        <v>199.83345256462417</v>
      </c>
      <c r="AT45">
        <f>((AS45+0.00000010773*(AR45^4-AQ45^4))-AP45*44100)/(L45*0.92*2*29.3+0.00000043092*AQ45^3)</f>
        <v>-7.354131020838703</v>
      </c>
      <c r="AU45">
        <f>0.61365*EXP(17.502*J45/(240.97+J45))</f>
        <v>3.3900364695563532</v>
      </c>
      <c r="AV45">
        <f>AU45*1000/AA45</f>
        <v>38.395147179127235</v>
      </c>
      <c r="AW45">
        <f>(AV45-U45)</f>
        <v>15.321603630543251</v>
      </c>
      <c r="AX45">
        <f>IF(D45,P45,(O45+P45)/2)</f>
        <v>26.367478370666504</v>
      </c>
      <c r="AY45">
        <f>0.61365*EXP(17.502*AX45/(240.97+AX45))</f>
        <v>3.4483318528105031</v>
      </c>
      <c r="AZ45">
        <f>IF(AW45&lt;&gt;0,(1000-(AV45+U45)/2)/AW45*AP45,0)</f>
        <v>1.6352570836936182</v>
      </c>
      <c r="BA45">
        <f>U45*AA45/1000</f>
        <v>2.0372406373824052</v>
      </c>
      <c r="BB45">
        <f>(AY45-BA45)</f>
        <v>1.4110912154280979</v>
      </c>
      <c r="BC45">
        <f>1/(1.6/F45+1.37/N45)</f>
        <v>1.0814254114389268</v>
      </c>
      <c r="BD45">
        <f>G45*AA45*0.001</f>
        <v>33.883149156635682</v>
      </c>
      <c r="BE45">
        <f>G45/S45</f>
        <v>0.97892628500806356</v>
      </c>
      <c r="BF45">
        <f>(1-AP45*AA45/AU45/F45)*100</f>
        <v>74.55827298216991</v>
      </c>
      <c r="BG45">
        <f>(S45-E45/(N45/1.35))</f>
        <v>392.36237168593942</v>
      </c>
      <c r="BH45">
        <f>E45*BF45/100/BG45</f>
        <v>-2.0762624606574646E-3</v>
      </c>
    </row>
    <row r="46" spans="1:60" x14ac:dyDescent="0.25">
      <c r="A46" s="1" t="s">
        <v>1</v>
      </c>
      <c r="B46" s="1" t="s">
        <v>5690</v>
      </c>
      <c r="K46" s="1">
        <f t="shared" si="0"/>
        <v>2.72</v>
      </c>
    </row>
    <row r="47" spans="1:60" x14ac:dyDescent="0.25">
      <c r="A47" s="1" t="s">
        <v>1</v>
      </c>
      <c r="B47" s="1" t="s">
        <v>5689</v>
      </c>
      <c r="K47" s="1">
        <f t="shared" si="0"/>
        <v>2.72</v>
      </c>
    </row>
    <row r="48" spans="1:60" x14ac:dyDescent="0.25">
      <c r="A48" s="1">
        <v>11</v>
      </c>
      <c r="B48" s="1" t="s">
        <v>5688</v>
      </c>
      <c r="C48" s="1">
        <v>2462.0000036880374</v>
      </c>
      <c r="D48" s="1">
        <v>0</v>
      </c>
      <c r="E48">
        <f>(R48-S48*(1000-T48)/(1000-U48))*AO48</f>
        <v>-0.93239588785895178</v>
      </c>
      <c r="F48">
        <f>IF(AZ48&lt;&gt;0,1/(1/AZ48-1/N48),0)</f>
        <v>3.0447281497951471</v>
      </c>
      <c r="G48">
        <f>((BC48-AP48/2)*S48-E48)/(BC48+AP48/2)</f>
        <v>383.15750173688741</v>
      </c>
      <c r="H48">
        <f>AP48*1000</f>
        <v>26.943943212369007</v>
      </c>
      <c r="I48">
        <f>(AU48-BA48)</f>
        <v>1.2951358416299215</v>
      </c>
      <c r="J48">
        <f>(P48+AT48*D48)</f>
        <v>26.210117340087891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26.722719192504883</v>
      </c>
      <c r="P48" s="1">
        <v>26.210117340087891</v>
      </c>
      <c r="Q48" s="1">
        <v>26.793113708496094</v>
      </c>
      <c r="R48" s="1">
        <v>399.89169311523438</v>
      </c>
      <c r="S48" s="1">
        <v>391.19003295898438</v>
      </c>
      <c r="T48" s="1">
        <v>0.21031041443347931</v>
      </c>
      <c r="U48" s="1">
        <v>24.026756286621094</v>
      </c>
      <c r="V48" s="1">
        <v>0.52731180191040039</v>
      </c>
      <c r="W48" s="1">
        <v>60.242343902587891</v>
      </c>
      <c r="X48" s="1">
        <v>300.32467651367188</v>
      </c>
      <c r="Y48" s="1">
        <v>1600.144287109375</v>
      </c>
      <c r="Z48" s="1">
        <v>2.4212007522583008</v>
      </c>
      <c r="AA48" s="1">
        <v>88.289253234863281</v>
      </c>
      <c r="AB48" s="1">
        <v>0.24496270716190338</v>
      </c>
      <c r="AC48" s="1">
        <v>-0.36426013708114624</v>
      </c>
      <c r="AD48" s="1">
        <v>5.6464217603206635E-2</v>
      </c>
      <c r="AE48" s="1">
        <v>8.3556007593870163E-3</v>
      </c>
      <c r="AF48" s="1">
        <v>2.7855616062879562E-2</v>
      </c>
      <c r="AG48" s="1">
        <v>3.4030571579933167E-2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1.1041348401237936</v>
      </c>
      <c r="AP48">
        <f>(U48-T48)/(1000-U48)*AO48</f>
        <v>2.6943943212369006E-2</v>
      </c>
      <c r="AQ48">
        <f>(P48+273.15)</f>
        <v>299.36011734008787</v>
      </c>
      <c r="AR48">
        <f>(O48+273.15)</f>
        <v>299.87271919250486</v>
      </c>
      <c r="AS48">
        <f>(Y48*AK48+Z48*AL48)*AM48</f>
        <v>256.02308021493809</v>
      </c>
      <c r="AT48">
        <f>((AS48+0.00000010773*(AR48^4-AQ48^4))-AP48*44100)/(L48*0.92*2*29.3+0.00000043092*AQ48^3)</f>
        <v>-7.2967690669628942</v>
      </c>
      <c r="AU48">
        <f>0.61365*EXP(17.502*J48/(240.97+J48))</f>
        <v>3.4164402118317545</v>
      </c>
      <c r="AV48">
        <f>AU48*1000/AA48</f>
        <v>38.695991716494497</v>
      </c>
      <c r="AW48">
        <f>(AV48-U48)</f>
        <v>14.669235429873403</v>
      </c>
      <c r="AX48">
        <f>IF(D48,P48,(O48+P48)/2)</f>
        <v>26.466418266296387</v>
      </c>
      <c r="AY48">
        <f>0.61365*EXP(17.502*AX48/(240.97+AX48))</f>
        <v>3.4685163868980688</v>
      </c>
      <c r="AZ48">
        <f>IF(AW48&lt;&gt;0,(1000-(AV48+U48)/2)/AW48*AP48,0)</f>
        <v>1.7791618559110141</v>
      </c>
      <c r="BA48">
        <f>U48*AA48/1000</f>
        <v>2.121304370201833</v>
      </c>
      <c r="BB48">
        <f>(AY48-BA48)</f>
        <v>1.3472120166962358</v>
      </c>
      <c r="BC48">
        <f>1/(1.6/F48+1.37/N48)</f>
        <v>1.1826399238573762</v>
      </c>
      <c r="BD48">
        <f>G48*AA48*0.001</f>
        <v>33.828689699685626</v>
      </c>
      <c r="BE48">
        <f>G48/S48</f>
        <v>0.97946642157179098</v>
      </c>
      <c r="BF48">
        <f>(1-AP48*AA48/AU48/F48)*100</f>
        <v>77.131027586969438</v>
      </c>
      <c r="BG48">
        <f>(S48-E48/(N48/1.35))</f>
        <v>391.48410588049529</v>
      </c>
      <c r="BH48">
        <f>E48*BF48/100/BG48</f>
        <v>-1.8370261236194095E-3</v>
      </c>
    </row>
    <row r="49" spans="1:60" x14ac:dyDescent="0.25">
      <c r="A49" s="1" t="s">
        <v>1</v>
      </c>
      <c r="B49" s="1" t="s">
        <v>5687</v>
      </c>
      <c r="K49" s="1">
        <f t="shared" si="0"/>
        <v>2.72</v>
      </c>
    </row>
    <row r="50" spans="1:60" x14ac:dyDescent="0.25">
      <c r="A50" s="1" t="s">
        <v>1</v>
      </c>
      <c r="B50" s="1" t="s">
        <v>5682</v>
      </c>
      <c r="K50" s="1">
        <f t="shared" si="0"/>
        <v>2.72</v>
      </c>
    </row>
    <row r="51" spans="1:60" x14ac:dyDescent="0.25">
      <c r="A51" s="1">
        <v>12</v>
      </c>
      <c r="B51" s="1" t="s">
        <v>5686</v>
      </c>
      <c r="C51" s="1">
        <v>2669.0000036880374</v>
      </c>
      <c r="D51" s="1">
        <v>0</v>
      </c>
      <c r="E51">
        <f>(R51-S51*(1000-T51)/(1000-U51))*AO51</f>
        <v>-1.1476616644399138</v>
      </c>
      <c r="F51">
        <f>IF(AZ51&lt;&gt;0,1/(1/AZ51-1/N51),0)</f>
        <v>3.6303488744356289</v>
      </c>
      <c r="G51">
        <f>((BC51-AP51/2)*S51-E51)/(BC51+AP51/2)</f>
        <v>383.45725264673757</v>
      </c>
      <c r="H51">
        <f>AP51*1000</f>
        <v>28.265874972890774</v>
      </c>
      <c r="I51">
        <f>(AU51-BA51)</f>
        <v>1.2295246884866495</v>
      </c>
      <c r="J51">
        <f>(P51+AT51*D51)</f>
        <v>26.381383895874023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26.836858749389648</v>
      </c>
      <c r="P51" s="1">
        <v>26.381383895874023</v>
      </c>
      <c r="Q51" s="1">
        <v>26.880929946899414</v>
      </c>
      <c r="R51" s="1">
        <v>399.87689208984375</v>
      </c>
      <c r="S51" s="1">
        <v>390.91033935546875</v>
      </c>
      <c r="T51" s="1">
        <v>0.2133009135723114</v>
      </c>
      <c r="U51" s="1">
        <v>25.165363311767578</v>
      </c>
      <c r="V51" s="1">
        <v>0.5311846137046814</v>
      </c>
      <c r="W51" s="1">
        <v>62.669464111328125</v>
      </c>
      <c r="X51" s="1">
        <v>300.3695068359375</v>
      </c>
      <c r="Y51" s="1">
        <v>2000.8023681640625</v>
      </c>
      <c r="Z51" s="1">
        <v>2.9995954036712646</v>
      </c>
      <c r="AA51" s="1">
        <v>88.281570434570313</v>
      </c>
      <c r="AB51" s="1">
        <v>0.31440851092338562</v>
      </c>
      <c r="AC51" s="1">
        <v>-0.37811732292175293</v>
      </c>
      <c r="AD51" s="1">
        <v>6.8135209381580353E-2</v>
      </c>
      <c r="AE51" s="1">
        <v>8.1075364723801613E-3</v>
      </c>
      <c r="AF51" s="1">
        <v>2.0833324640989304E-2</v>
      </c>
      <c r="AG51" s="1">
        <v>2.9204390943050385E-2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1.1042996574850641</v>
      </c>
      <c r="AP51">
        <f>(U51-T51)/(1000-U51)*AO51</f>
        <v>2.8265874972890775E-2</v>
      </c>
      <c r="AQ51">
        <f>(P51+273.15)</f>
        <v>299.531383895874</v>
      </c>
      <c r="AR51">
        <f>(O51+273.15)</f>
        <v>299.98685874938963</v>
      </c>
      <c r="AS51">
        <f>(Y51*AK51+Z51*AL51)*AM51</f>
        <v>320.12837175082313</v>
      </c>
      <c r="AT51">
        <f>((AS51+0.00000010773*(AR51^4-AQ51^4))-AP51*44100)/(L51*0.92*2*29.3+0.00000043092*AQ51^3)</f>
        <v>-7.2550367819465826</v>
      </c>
      <c r="AU51">
        <f>0.61365*EXP(17.502*J51/(240.97+J51))</f>
        <v>3.4511624822060107</v>
      </c>
      <c r="AV51">
        <f>AU51*1000/AA51</f>
        <v>39.092672063008123</v>
      </c>
      <c r="AW51">
        <f>(AV51-U51)</f>
        <v>13.927308751240545</v>
      </c>
      <c r="AX51">
        <f>IF(D51,P51,(O51+P51)/2)</f>
        <v>26.609121322631836</v>
      </c>
      <c r="AY51">
        <f>0.61365*EXP(17.502*AX51/(240.97+AX51))</f>
        <v>3.4978106423299717</v>
      </c>
      <c r="AZ51">
        <f>IF(AW51&lt;&gt;0,(1000-(AV51+U51)/2)/AW51*AP51,0)</f>
        <v>1.9643220858086057</v>
      </c>
      <c r="BA51">
        <f>U51*AA51/1000</f>
        <v>2.2216377937193612</v>
      </c>
      <c r="BB51">
        <f>(AY51-BA51)</f>
        <v>1.2761728486106105</v>
      </c>
      <c r="BC51">
        <f>1/(1.6/F51+1.37/N51)</f>
        <v>1.3144120667991375</v>
      </c>
      <c r="BD51">
        <f>G51*AA51*0.001</f>
        <v>33.852208458179788</v>
      </c>
      <c r="BE51">
        <f>G51/S51</f>
        <v>0.98093402512448302</v>
      </c>
      <c r="BF51">
        <f>(1-AP51*AA51/AU51/F51)*100</f>
        <v>80.083238866956137</v>
      </c>
      <c r="BG51">
        <f>(S51-E51/(N51/1.35))</f>
        <v>391.27230600822065</v>
      </c>
      <c r="BH51">
        <f>E51*BF51/100/BG51</f>
        <v>-2.348964181734321E-3</v>
      </c>
    </row>
    <row r="52" spans="1:60" x14ac:dyDescent="0.25">
      <c r="A52" s="1" t="s">
        <v>1</v>
      </c>
      <c r="B52" s="1" t="s">
        <v>5685</v>
      </c>
      <c r="K52" s="1">
        <v>4.5274999999999999</v>
      </c>
    </row>
    <row r="53" spans="1:60" x14ac:dyDescent="0.25">
      <c r="A53" s="1" t="s">
        <v>1</v>
      </c>
      <c r="B53" s="1" t="s">
        <v>5684</v>
      </c>
    </row>
    <row r="54" spans="1:60" x14ac:dyDescent="0.25">
      <c r="A54" s="1" t="s">
        <v>1</v>
      </c>
      <c r="B54" s="1" t="s">
        <v>5683</v>
      </c>
    </row>
    <row r="55" spans="1:60" x14ac:dyDescent="0.25">
      <c r="A55" s="1" t="s">
        <v>1</v>
      </c>
      <c r="B55" s="1" t="s">
        <v>5682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04710-6E71-45C9-91E7-59BA972E5D4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5767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5766</v>
      </c>
    </row>
    <row r="12" spans="1:56" x14ac:dyDescent="0.25">
      <c r="A12" s="1" t="s">
        <v>1</v>
      </c>
      <c r="B12" s="1" t="s">
        <v>5765</v>
      </c>
    </row>
    <row r="13" spans="1:56" x14ac:dyDescent="0.25">
      <c r="A13" s="1" t="s">
        <v>1</v>
      </c>
      <c r="B13" s="1" t="s">
        <v>5764</v>
      </c>
    </row>
    <row r="14" spans="1:56" x14ac:dyDescent="0.25">
      <c r="A14" s="1" t="s">
        <v>1</v>
      </c>
      <c r="B14" s="1" t="s">
        <v>5763</v>
      </c>
    </row>
    <row r="15" spans="1:56" x14ac:dyDescent="0.25">
      <c r="A15" s="1" t="s">
        <v>1</v>
      </c>
      <c r="B15" s="1" t="s">
        <v>5762</v>
      </c>
    </row>
    <row r="16" spans="1:56" x14ac:dyDescent="0.25">
      <c r="A16" s="1" t="s">
        <v>1</v>
      </c>
      <c r="B16" s="1" t="s">
        <v>5761</v>
      </c>
    </row>
    <row r="17" spans="1:56" x14ac:dyDescent="0.25">
      <c r="A17" s="1" t="s">
        <v>1</v>
      </c>
      <c r="B17" s="1" t="s">
        <v>5760</v>
      </c>
    </row>
    <row r="18" spans="1:56" x14ac:dyDescent="0.25">
      <c r="A18" s="1">
        <v>1</v>
      </c>
      <c r="B18" s="1" t="s">
        <v>5759</v>
      </c>
      <c r="C18" s="1">
        <v>409.00000444799662</v>
      </c>
      <c r="D18" s="1">
        <v>0</v>
      </c>
      <c r="E18">
        <f>(R18-S18*(1000-T18)/(1000-U18))*AK18</f>
        <v>-2.9767368629316406</v>
      </c>
      <c r="F18">
        <f>IF(AV18&lt;&gt;0,1/(1/AV18-1/N18),0)</f>
        <v>1.9374391437308029</v>
      </c>
      <c r="G18">
        <f>((AY18-AL18/2)*S18-E18)/(AY18+AL18/2)</f>
        <v>393.59511672624973</v>
      </c>
      <c r="H18">
        <f>AL18*1000</f>
        <v>15.566288461830835</v>
      </c>
      <c r="I18">
        <f>(AQ18-AW18)</f>
        <v>0.99523697112780729</v>
      </c>
      <c r="J18">
        <f>(P18+AP18*D18)</f>
        <v>26.898006439208984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27.276636123657227</v>
      </c>
      <c r="P18" s="1">
        <v>26.898006439208984</v>
      </c>
      <c r="Q18" s="1">
        <v>27.312858581542969</v>
      </c>
      <c r="R18" s="1">
        <v>400.1451416015625</v>
      </c>
      <c r="S18" s="1">
        <v>397.23727416992188</v>
      </c>
      <c r="T18" s="1">
        <v>15.303990364074707</v>
      </c>
      <c r="U18" s="1">
        <v>29.009849548339844</v>
      </c>
      <c r="V18" s="1">
        <v>37.162040710449219</v>
      </c>
      <c r="W18" s="1">
        <v>70.443405151367188</v>
      </c>
      <c r="X18" s="1">
        <v>299.95944213867188</v>
      </c>
      <c r="Y18" s="1">
        <v>-6.9476100616157055E-3</v>
      </c>
      <c r="Z18" s="1">
        <v>3.148935079574585</v>
      </c>
      <c r="AA18" s="1">
        <v>88.333389282226563</v>
      </c>
      <c r="AB18" s="1">
        <v>2.2632286548614502</v>
      </c>
      <c r="AC18" s="1">
        <v>-0.49335435032844543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1.1027920666862934</v>
      </c>
      <c r="AL18">
        <f>(U18-T18)/(1000-U18)*AK18</f>
        <v>1.5566288461830835E-2</v>
      </c>
      <c r="AM18">
        <f>(P18+273.15)</f>
        <v>300.04800643920896</v>
      </c>
      <c r="AN18">
        <f>(O18+273.15)</f>
        <v>300.4266361236572</v>
      </c>
      <c r="AO18">
        <f>(Y18*AG18+Z18*AH18)*AI18</f>
        <v>-1.1116175850119231E-3</v>
      </c>
      <c r="AP18">
        <f>((AO18+0.00000010773*(AN18^4-AM18^4))-AL18*44100)/(L18*51.4+0.00000043092*AM18^3)</f>
        <v>-5.6069431079184922</v>
      </c>
      <c r="AQ18">
        <f>0.61365*EXP(17.502*J18/(240.97+J18))</f>
        <v>3.5577753043001352</v>
      </c>
      <c r="AR18">
        <f>AQ18*1000/AA18</f>
        <v>40.276676047524766</v>
      </c>
      <c r="AS18">
        <f>(AR18-U18)</f>
        <v>11.266826499184923</v>
      </c>
      <c r="AT18">
        <f>IF(D18,P18,(O18+P18)/2)</f>
        <v>27.087321281433105</v>
      </c>
      <c r="AU18">
        <f>0.61365*EXP(17.502*AT18/(240.97+AT18))</f>
        <v>3.597556893930594</v>
      </c>
      <c r="AV18">
        <f>IF(AS18&lt;&gt;0,(1000-(AR18+U18)/2)/AS18*AL18,0)</f>
        <v>1.3337403785303972</v>
      </c>
      <c r="AW18">
        <f>U18*AA18/1000</f>
        <v>2.5625383331723279</v>
      </c>
      <c r="AX18">
        <f>(AU18-AW18)</f>
        <v>1.035018560758266</v>
      </c>
      <c r="AY18">
        <f>1/(1.6/F18+1.37/N18)</f>
        <v>0.87267663384929262</v>
      </c>
      <c r="AZ18">
        <f>G18*AA18*0.001</f>
        <v>34.767590665363223</v>
      </c>
      <c r="BA18">
        <f>G18/S18</f>
        <v>0.99083127974009266</v>
      </c>
      <c r="BB18">
        <f>(1-AL18*AA18/AQ18/F18)*100</f>
        <v>80.051815223700046</v>
      </c>
      <c r="BC18">
        <f>(S18-E18/(N18/1.35))</f>
        <v>398.17612183886831</v>
      </c>
      <c r="BD18">
        <f>E18*BB18/100/BC18</f>
        <v>-5.9846177671450474E-3</v>
      </c>
    </row>
    <row r="19" spans="1:56" x14ac:dyDescent="0.25">
      <c r="A19" s="1" t="s">
        <v>1</v>
      </c>
      <c r="B19" s="1" t="s">
        <v>5758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5757</v>
      </c>
      <c r="K20" s="1">
        <f t="shared" si="0"/>
        <v>2.72</v>
      </c>
    </row>
    <row r="21" spans="1:56" x14ac:dyDescent="0.25">
      <c r="A21" s="1">
        <v>2</v>
      </c>
      <c r="B21" s="1" t="s">
        <v>5756</v>
      </c>
      <c r="C21" s="1">
        <v>612.00000444799662</v>
      </c>
      <c r="D21" s="1">
        <v>0</v>
      </c>
      <c r="E21">
        <f>(R21-S21*(1000-T21)/(1000-U21))*AK21</f>
        <v>-2.5338393442505978</v>
      </c>
      <c r="F21">
        <f>IF(AV21&lt;&gt;0,1/(1/AV21-1/N21),0)</f>
        <v>1.703378446729289</v>
      </c>
      <c r="G21">
        <f>((AY21-AL21/2)*S21-E21)/(AY21+AL21/2)</f>
        <v>392.8532077097322</v>
      </c>
      <c r="H21">
        <f>AL21*1000</f>
        <v>14.710699013762412</v>
      </c>
      <c r="I21">
        <f>(AQ21-AW21)</f>
        <v>1.0298244325644763</v>
      </c>
      <c r="J21">
        <f>(P21+AP21*D21)</f>
        <v>26.82325553894043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27.216093063354492</v>
      </c>
      <c r="P21" s="1">
        <v>26.82325553894043</v>
      </c>
      <c r="Q21" s="1">
        <v>27.298534393310547</v>
      </c>
      <c r="R21" s="1">
        <v>399.97616577148438</v>
      </c>
      <c r="S21" s="1">
        <v>396.97848510742188</v>
      </c>
      <c r="T21" s="1">
        <v>15.484285354614258</v>
      </c>
      <c r="U21" s="1">
        <v>28.443685531616211</v>
      </c>
      <c r="V21" s="1">
        <v>37.730865478515625</v>
      </c>
      <c r="W21" s="1">
        <v>69.309288024902344</v>
      </c>
      <c r="X21" s="1">
        <v>299.97515869140625</v>
      </c>
      <c r="Y21" s="1">
        <v>25.051967620849609</v>
      </c>
      <c r="Z21" s="1">
        <v>3.2523717880249023</v>
      </c>
      <c r="AA21" s="1">
        <v>88.327133178710938</v>
      </c>
      <c r="AB21" s="1">
        <v>2.1337502002716064</v>
      </c>
      <c r="AC21" s="1">
        <v>-0.48970398306846619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1.1028498481301696</v>
      </c>
      <c r="AL21">
        <f>(U21-T21)/(1000-U21)*AK21</f>
        <v>1.4710699013762412E-2</v>
      </c>
      <c r="AM21">
        <f>(P21+273.15)</f>
        <v>299.97325553894041</v>
      </c>
      <c r="AN21">
        <f>(O21+273.15)</f>
        <v>300.36609306335447</v>
      </c>
      <c r="AO21">
        <f>(Y21*AG21+Z21*AH21)*AI21</f>
        <v>4.0083147297431196</v>
      </c>
      <c r="AP21">
        <f>((AO21+0.00000010773*(AN21^4-AM21^4))-AL21*44100)/(L21*51.4+0.00000043092*AM21^3)</f>
        <v>-5.2628465878359778</v>
      </c>
      <c r="AQ21">
        <f>0.61365*EXP(17.502*J21/(240.97+J21))</f>
        <v>3.5421736326089146</v>
      </c>
      <c r="AR21">
        <f>AQ21*1000/AA21</f>
        <v>40.102893699064012</v>
      </c>
      <c r="AS21">
        <f>(AR21-U21)</f>
        <v>11.659208167447801</v>
      </c>
      <c r="AT21">
        <f>IF(D21,P21,(O21+P21)/2)</f>
        <v>27.019674301147461</v>
      </c>
      <c r="AU21">
        <f>0.61365*EXP(17.502*AT21/(240.97+AT21))</f>
        <v>3.5832975712771935</v>
      </c>
      <c r="AV21">
        <f>IF(AS21&lt;&gt;0,(1000-(AR21+U21)/2)/AS21*AL21,0)</f>
        <v>1.2184802571484954</v>
      </c>
      <c r="AW21">
        <f>U21*AA21/1000</f>
        <v>2.5123492000444383</v>
      </c>
      <c r="AX21">
        <f>(AU21-AW21)</f>
        <v>1.0709483712327552</v>
      </c>
      <c r="AY21">
        <f>1/(1.6/F21+1.37/N21)</f>
        <v>0.79404328297187576</v>
      </c>
      <c r="AZ21">
        <f>G21*AA21*0.001</f>
        <v>34.699597597061306</v>
      </c>
      <c r="BA21">
        <f>G21/S21</f>
        <v>0.9896083098897076</v>
      </c>
      <c r="BB21">
        <f>(1-AL21*AA21/AQ21/F21)*100</f>
        <v>78.464921908352153</v>
      </c>
      <c r="BC21">
        <f>(S21-E21/(N21/1.35))</f>
        <v>397.77764515124636</v>
      </c>
      <c r="BD21">
        <f>E21*BB21/100/BC21</f>
        <v>-4.9982071315077875E-3</v>
      </c>
    </row>
    <row r="22" spans="1:56" x14ac:dyDescent="0.25">
      <c r="A22" s="1" t="s">
        <v>1</v>
      </c>
      <c r="B22" s="1" t="s">
        <v>5755</v>
      </c>
      <c r="K22" s="1">
        <f t="shared" si="0"/>
        <v>2.72</v>
      </c>
    </row>
    <row r="23" spans="1:56" x14ac:dyDescent="0.25">
      <c r="A23" s="1" t="s">
        <v>1</v>
      </c>
      <c r="B23" s="1" t="s">
        <v>5754</v>
      </c>
      <c r="K23" s="1">
        <f t="shared" si="0"/>
        <v>2.72</v>
      </c>
    </row>
    <row r="24" spans="1:56" x14ac:dyDescent="0.25">
      <c r="A24" s="1">
        <v>3</v>
      </c>
      <c r="B24" s="1" t="s">
        <v>5753</v>
      </c>
      <c r="C24" s="1">
        <v>814.00000444799662</v>
      </c>
      <c r="D24" s="1">
        <v>0</v>
      </c>
      <c r="E24">
        <f>(R24-S24*(1000-T24)/(1000-U24))*AK24</f>
        <v>-1.8309439794575131</v>
      </c>
      <c r="F24">
        <f>IF(AV24&lt;&gt;0,1/(1/AV24-1/N24),0)</f>
        <v>1.7017464275239917</v>
      </c>
      <c r="G24">
        <f>((AY24-AL24/2)*S24-E24)/(AY24+AL24/2)</f>
        <v>391.78804112577109</v>
      </c>
      <c r="H24">
        <f>AL24*1000</f>
        <v>14.352850451317083</v>
      </c>
      <c r="I24">
        <f>(AQ24-AW24)</f>
        <v>1.0056705941214354</v>
      </c>
      <c r="J24">
        <f>(P24+AP24*D24)</f>
        <v>26.644998550415039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27.123027801513672</v>
      </c>
      <c r="P24" s="1">
        <v>26.644998550415039</v>
      </c>
      <c r="Q24" s="1">
        <v>27.2286376953125</v>
      </c>
      <c r="R24" s="1">
        <v>400.11199951171875</v>
      </c>
      <c r="S24" s="1">
        <v>396.61105346679688</v>
      </c>
      <c r="T24" s="1">
        <v>15.656719207763672</v>
      </c>
      <c r="U24" s="1">
        <v>28.300970077514648</v>
      </c>
      <c r="V24" s="1">
        <v>38.356731414794922</v>
      </c>
      <c r="W24" s="1">
        <v>69.333343505859375</v>
      </c>
      <c r="X24" s="1">
        <v>300.01690673828125</v>
      </c>
      <c r="Y24" s="1">
        <v>50.957225799560547</v>
      </c>
      <c r="Z24" s="1">
        <v>3.6283462047576904</v>
      </c>
      <c r="AA24" s="1">
        <v>88.319900512695313</v>
      </c>
      <c r="AB24" s="1">
        <v>2.1962335109710693</v>
      </c>
      <c r="AC24" s="1">
        <v>-0.4766654372215271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1.1030033335966221</v>
      </c>
      <c r="AL24">
        <f>(U24-T24)/(1000-U24)*AK24</f>
        <v>1.4352850451317083E-2</v>
      </c>
      <c r="AM24">
        <f>(P24+273.15)</f>
        <v>299.79499855041502</v>
      </c>
      <c r="AN24">
        <f>(O24+273.15)</f>
        <v>300.27302780151365</v>
      </c>
      <c r="AO24">
        <f>(Y24*AG24+Z24*AH24)*AI24</f>
        <v>8.1531559456924469</v>
      </c>
      <c r="AP24">
        <f>((AO24+0.00000010773*(AN24^4-AM24^4))-AL24*44100)/(L24*51.4+0.00000043092*AM24^3)</f>
        <v>-5.0917981158122867</v>
      </c>
      <c r="AQ24">
        <f>0.61365*EXP(17.502*J24/(240.97+J24))</f>
        <v>3.505209455780296</v>
      </c>
      <c r="AR24">
        <f>AQ24*1000/AA24</f>
        <v>39.68765176854393</v>
      </c>
      <c r="AS24">
        <f>(AR24-U24)</f>
        <v>11.386681691029281</v>
      </c>
      <c r="AT24">
        <f>IF(D24,P24,(O24+P24)/2)</f>
        <v>26.884013175964355</v>
      </c>
      <c r="AU24">
        <f>0.61365*EXP(17.502*AT24/(240.97+AT24))</f>
        <v>3.554850137895023</v>
      </c>
      <c r="AV24">
        <f>IF(AS24&lt;&gt;0,(1000-(AR24+U24)/2)/AS24*AL24,0)</f>
        <v>1.2176449264728653</v>
      </c>
      <c r="AW24">
        <f>U24*AA24/1000</f>
        <v>2.4995388616588605</v>
      </c>
      <c r="AX24">
        <f>(AU24-AW24)</f>
        <v>1.0553112762361625</v>
      </c>
      <c r="AY24">
        <f>1/(1.6/F24+1.37/N24)</f>
        <v>0.79347571606026734</v>
      </c>
      <c r="AZ24">
        <f>G24*AA24*0.001</f>
        <v>34.60268081429188</v>
      </c>
      <c r="BA24">
        <f>G24/S24</f>
        <v>0.9878394404319607</v>
      </c>
      <c r="BB24">
        <f>(1-AL24*AA24/AQ24/F24)*100</f>
        <v>78.74858223692685</v>
      </c>
      <c r="BC24">
        <f>(S24-E24/(N24/1.35))</f>
        <v>397.18852388700469</v>
      </c>
      <c r="BD24">
        <f>E24*BB24/100/BC24</f>
        <v>-3.6301210600569803E-3</v>
      </c>
    </row>
    <row r="25" spans="1:56" x14ac:dyDescent="0.25">
      <c r="A25" s="1" t="s">
        <v>1</v>
      </c>
      <c r="B25" s="1" t="s">
        <v>5752</v>
      </c>
      <c r="K25" s="1">
        <f t="shared" si="0"/>
        <v>2.72</v>
      </c>
    </row>
    <row r="26" spans="1:56" x14ac:dyDescent="0.25">
      <c r="A26" s="1" t="s">
        <v>1</v>
      </c>
      <c r="B26" s="1" t="s">
        <v>5751</v>
      </c>
      <c r="K26" s="1">
        <f t="shared" si="0"/>
        <v>2.72</v>
      </c>
    </row>
    <row r="27" spans="1:56" x14ac:dyDescent="0.25">
      <c r="A27" s="1">
        <v>4</v>
      </c>
      <c r="B27" s="1" t="s">
        <v>5750</v>
      </c>
      <c r="C27" s="1">
        <v>1017.0000044479966</v>
      </c>
      <c r="D27" s="1">
        <v>0</v>
      </c>
      <c r="E27">
        <f>(R27-S27*(1000-T27)/(1000-U27))*AK27</f>
        <v>-0.97037853783681682</v>
      </c>
      <c r="F27">
        <f>IF(AV27&lt;&gt;0,1/(1/AV27-1/N27),0)</f>
        <v>1.7380437070975403</v>
      </c>
      <c r="G27">
        <f>((AY27-AL27/2)*S27-E27)/(AY27+AL27/2)</f>
        <v>390.07799257167835</v>
      </c>
      <c r="H27">
        <f>AL27*1000</f>
        <v>14.241849876920558</v>
      </c>
      <c r="I27">
        <f>(AQ27-AW27)</f>
        <v>0.98300743093146981</v>
      </c>
      <c r="J27">
        <f>(P27+AP27*D27)</f>
        <v>26.563013076782227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27.048067092895508</v>
      </c>
      <c r="P27" s="1">
        <v>26.563013076782227</v>
      </c>
      <c r="Q27" s="1">
        <v>27.153676986694336</v>
      </c>
      <c r="R27" s="1">
        <v>400.04885864257813</v>
      </c>
      <c r="S27" s="1">
        <v>395.81710815429688</v>
      </c>
      <c r="T27" s="1">
        <v>15.819546699523926</v>
      </c>
      <c r="U27" s="1">
        <v>28.367425918579102</v>
      </c>
      <c r="V27" s="1">
        <v>38.925075531005859</v>
      </c>
      <c r="W27" s="1">
        <v>69.79998779296875</v>
      </c>
      <c r="X27" s="1">
        <v>299.96255493164063</v>
      </c>
      <c r="Y27" s="1">
        <v>101.14492797851563</v>
      </c>
      <c r="Z27" s="1">
        <v>3.589759349822998</v>
      </c>
      <c r="AA27" s="1">
        <v>88.316596984863281</v>
      </c>
      <c r="AB27" s="1">
        <v>2.231548547744751</v>
      </c>
      <c r="AC27" s="1">
        <v>-0.47498086094856262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1.1028035107780902</v>
      </c>
      <c r="AL27">
        <f>(U27-T27)/(1000-U27)*AK27</f>
        <v>1.4241849876920558E-2</v>
      </c>
      <c r="AM27">
        <f>(P27+273.15)</f>
        <v>299.7130130767822</v>
      </c>
      <c r="AN27">
        <f>(O27+273.15)</f>
        <v>300.19806709289549</v>
      </c>
      <c r="AO27">
        <f>(Y27*AG27+Z27*AH27)*AI27</f>
        <v>16.18318811484005</v>
      </c>
      <c r="AP27">
        <f>((AO27+0.00000010773*(AN27^4-AM27^4))-AL27*44100)/(L27*51.4+0.00000043092*AM27^3)</f>
        <v>-4.9852741514414163</v>
      </c>
      <c r="AQ27">
        <f>0.61365*EXP(17.502*J27/(240.97+J27))</f>
        <v>3.4883219532805856</v>
      </c>
      <c r="AR27">
        <f>AQ27*1000/AA27</f>
        <v>39.497920802796045</v>
      </c>
      <c r="AS27">
        <f>(AR27-U27)</f>
        <v>11.130494884216944</v>
      </c>
      <c r="AT27">
        <f>IF(D27,P27,(O27+P27)/2)</f>
        <v>26.805540084838867</v>
      </c>
      <c r="AU27">
        <f>0.61365*EXP(17.502*AT27/(240.97+AT27))</f>
        <v>3.5384849097766069</v>
      </c>
      <c r="AV27">
        <f>IF(AS27&lt;&gt;0,(1000-(AR27+U27)/2)/AS27*AL27,0)</f>
        <v>1.2361162715689091</v>
      </c>
      <c r="AW27">
        <f>U27*AA27/1000</f>
        <v>2.5053145223491158</v>
      </c>
      <c r="AX27">
        <f>(AU27-AW27)</f>
        <v>1.0331703874274911</v>
      </c>
      <c r="AY27">
        <f>1/(1.6/F27+1.37/N27)</f>
        <v>0.80603385963275398</v>
      </c>
      <c r="AZ27">
        <f>G27*AA27*0.001</f>
        <v>34.450360862617408</v>
      </c>
      <c r="BA27">
        <f>G27/S27</f>
        <v>0.98550058735616519</v>
      </c>
      <c r="BB27">
        <f>(1-AL27*AA27/AQ27/F27)*100</f>
        <v>79.254138447134693</v>
      </c>
      <c r="BC27">
        <f>(S27-E27/(N27/1.35))</f>
        <v>396.12316061045738</v>
      </c>
      <c r="BD27">
        <f>E27*BB27/100/BC27</f>
        <v>-1.9414798888640629E-3</v>
      </c>
    </row>
    <row r="28" spans="1:56" x14ac:dyDescent="0.25">
      <c r="A28" s="1" t="s">
        <v>1</v>
      </c>
      <c r="B28" s="1" t="s">
        <v>5749</v>
      </c>
      <c r="K28" s="1">
        <f t="shared" si="0"/>
        <v>2.72</v>
      </c>
    </row>
    <row r="29" spans="1:56" x14ac:dyDescent="0.25">
      <c r="A29" s="1" t="s">
        <v>1</v>
      </c>
      <c r="B29" s="1" t="s">
        <v>5748</v>
      </c>
      <c r="K29" s="1">
        <f t="shared" si="0"/>
        <v>2.72</v>
      </c>
    </row>
    <row r="30" spans="1:56" x14ac:dyDescent="0.25">
      <c r="A30" s="1">
        <v>5</v>
      </c>
      <c r="B30" s="1" t="s">
        <v>5747</v>
      </c>
      <c r="C30" s="1">
        <v>1220.0000044479966</v>
      </c>
      <c r="D30" s="1">
        <v>0</v>
      </c>
      <c r="E30">
        <f>(R30-S30*(1000-T30)/(1000-U30))*AK30</f>
        <v>-0.24947315707757647</v>
      </c>
      <c r="F30">
        <f>IF(AV30&lt;&gt;0,1/(1/AV30-1/N30),0)</f>
        <v>1.6946572013943653</v>
      </c>
      <c r="G30">
        <f>((AY30-AL30/2)*S30-E30)/(AY30+AL30/2)</f>
        <v>388.48870625825128</v>
      </c>
      <c r="H30">
        <f>AL30*1000</f>
        <v>14.116299952220269</v>
      </c>
      <c r="I30">
        <f>(AQ30-AW30)</f>
        <v>0.99197091361093337</v>
      </c>
      <c r="J30">
        <f>(P30+AP30*D30)</f>
        <v>26.622579574584961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26.995595932006836</v>
      </c>
      <c r="P30" s="1">
        <v>26.622579574584961</v>
      </c>
      <c r="Q30" s="1">
        <v>27.092973709106445</v>
      </c>
      <c r="R30" s="1">
        <v>399.99765014648438</v>
      </c>
      <c r="S30" s="1">
        <v>395.16586303710938</v>
      </c>
      <c r="T30" s="1">
        <v>15.96928596496582</v>
      </c>
      <c r="U30" s="1">
        <v>28.405374526977539</v>
      </c>
      <c r="V30" s="1">
        <v>39.413955688476563</v>
      </c>
      <c r="W30" s="1">
        <v>70.107589721679688</v>
      </c>
      <c r="X30" s="1">
        <v>299.97915649414063</v>
      </c>
      <c r="Y30" s="1">
        <v>150.24342346191406</v>
      </c>
      <c r="Z30" s="1">
        <v>3.5273241996765137</v>
      </c>
      <c r="AA30" s="1">
        <v>88.314750671386719</v>
      </c>
      <c r="AB30" s="1">
        <v>2.1966745853424072</v>
      </c>
      <c r="AC30" s="1">
        <v>-0.47942841053009033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1.1028645459343402</v>
      </c>
      <c r="AL30">
        <f>(U30-T30)/(1000-U30)*AK30</f>
        <v>1.4116299952220268E-2</v>
      </c>
      <c r="AM30">
        <f>(P30+273.15)</f>
        <v>299.77257957458494</v>
      </c>
      <c r="AN30">
        <f>(O30+273.15)</f>
        <v>300.14559593200681</v>
      </c>
      <c r="AO30">
        <f>(Y30*AG30+Z30*AH30)*AI30</f>
        <v>24.038947216593897</v>
      </c>
      <c r="AP30">
        <f>((AO30+0.00000010773*(AN30^4-AM30^4))-AL30*44100)/(L30*51.4+0.00000043092*AM30^3)</f>
        <v>-4.8855795573967935</v>
      </c>
      <c r="AQ30">
        <f>0.61365*EXP(17.502*J30/(240.97+J30))</f>
        <v>3.5005844826883141</v>
      </c>
      <c r="AR30">
        <f>AQ30*1000/AA30</f>
        <v>39.63759684623642</v>
      </c>
      <c r="AS30">
        <f>(AR30-U30)</f>
        <v>11.232222319258881</v>
      </c>
      <c r="AT30">
        <f>IF(D30,P30,(O30+P30)/2)</f>
        <v>26.809087753295898</v>
      </c>
      <c r="AU30">
        <f>0.61365*EXP(17.502*AT30/(240.97+AT30))</f>
        <v>3.5392233388398986</v>
      </c>
      <c r="AV30">
        <f>IF(AS30&lt;&gt;0,(1000-(AR30+U30)/2)/AS30*AL30,0)</f>
        <v>1.2140110895123097</v>
      </c>
      <c r="AW30">
        <f>U30*AA30/1000</f>
        <v>2.5086135690773808</v>
      </c>
      <c r="AX30">
        <f>(AU30-AW30)</f>
        <v>1.0306097697625178</v>
      </c>
      <c r="AY30">
        <f>1/(1.6/F30+1.37/N30)</f>
        <v>0.79100708541042863</v>
      </c>
      <c r="AZ30">
        <f>G30*AA30*0.001</f>
        <v>34.309283231847054</v>
      </c>
      <c r="BA30">
        <f>G30/S30</f>
        <v>0.9831029008236194</v>
      </c>
      <c r="BB30">
        <f>(1-AL30*AA30/AQ30/F30)*100</f>
        <v>78.984888415528232</v>
      </c>
      <c r="BC30">
        <f>(S30-E30/(N30/1.35))</f>
        <v>395.24454560220391</v>
      </c>
      <c r="BD30">
        <f>E30*BB30/100/BC30</f>
        <v>-4.9854222388874504E-4</v>
      </c>
    </row>
    <row r="31" spans="1:56" x14ac:dyDescent="0.25">
      <c r="A31" s="1" t="s">
        <v>1</v>
      </c>
      <c r="B31" s="1" t="s">
        <v>5746</v>
      </c>
      <c r="K31" s="1">
        <f t="shared" si="0"/>
        <v>2.72</v>
      </c>
    </row>
    <row r="32" spans="1:56" x14ac:dyDescent="0.25">
      <c r="A32" s="1" t="s">
        <v>1</v>
      </c>
      <c r="B32" s="1" t="s">
        <v>5745</v>
      </c>
      <c r="K32" s="1">
        <f t="shared" si="0"/>
        <v>2.72</v>
      </c>
    </row>
    <row r="33" spans="1:56" x14ac:dyDescent="0.25">
      <c r="A33" s="1">
        <v>6</v>
      </c>
      <c r="B33" s="1" t="s">
        <v>5744</v>
      </c>
      <c r="C33" s="1">
        <v>1423.0000044479966</v>
      </c>
      <c r="D33" s="1">
        <v>0</v>
      </c>
      <c r="E33">
        <f>(R33-S33*(1000-T33)/(1000-U33))*AK33</f>
        <v>0.57494267141583499</v>
      </c>
      <c r="F33">
        <f>IF(AV33&lt;&gt;0,1/(1/AV33-1/N33),0)</f>
        <v>1.7910081685286841</v>
      </c>
      <c r="G33">
        <f>((AY33-AL33/2)*S33-E33)/(AY33+AL33/2)</f>
        <v>386.95582914043632</v>
      </c>
      <c r="H33">
        <f>AL33*1000</f>
        <v>14.298168261344037</v>
      </c>
      <c r="I33">
        <f>(AQ33-AW33)</f>
        <v>0.96585720448582268</v>
      </c>
      <c r="J33">
        <f>(P33+AP33*D33)</f>
        <v>26.619234085083008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26.964723587036133</v>
      </c>
      <c r="P33" s="1">
        <v>26.619234085083008</v>
      </c>
      <c r="Q33" s="1">
        <v>27.054197311401367</v>
      </c>
      <c r="R33" s="1">
        <v>400.067138671875</v>
      </c>
      <c r="S33" s="1">
        <v>394.431884765625</v>
      </c>
      <c r="T33" s="1">
        <v>16.100940704345703</v>
      </c>
      <c r="U33" s="1">
        <v>28.69416618347168</v>
      </c>
      <c r="V33" s="1">
        <v>39.80975341796875</v>
      </c>
      <c r="W33" s="1">
        <v>70.946647644042969</v>
      </c>
      <c r="X33" s="1">
        <v>299.96343994140625</v>
      </c>
      <c r="Y33" s="1">
        <v>299.93133544921875</v>
      </c>
      <c r="Z33" s="1">
        <v>3.5772161483764648</v>
      </c>
      <c r="AA33" s="1">
        <v>88.311943054199219</v>
      </c>
      <c r="AB33" s="1">
        <v>2.2329356670379639</v>
      </c>
      <c r="AC33" s="1">
        <v>-0.48674148321151733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1.102806764490464</v>
      </c>
      <c r="AL33">
        <f>(U33-T33)/(1000-U33)*AK33</f>
        <v>1.4298168261344037E-2</v>
      </c>
      <c r="AM33">
        <f>(P33+273.15)</f>
        <v>299.76923408508299</v>
      </c>
      <c r="AN33">
        <f>(O33+273.15)</f>
        <v>300.11472358703611</v>
      </c>
      <c r="AO33">
        <f>(Y33*AG33+Z33*AH33)*AI33</f>
        <v>47.989012599236958</v>
      </c>
      <c r="AP33">
        <f>((AO33+0.00000010773*(AN33^4-AM33^4))-AL33*44100)/(L33*51.4+0.00000043092*AM33^3)</f>
        <v>-4.7572466285265032</v>
      </c>
      <c r="AQ33">
        <f>0.61365*EXP(17.502*J33/(240.97+J33))</f>
        <v>3.4998947744683027</v>
      </c>
      <c r="AR33">
        <f>AQ33*1000/AA33</f>
        <v>39.631047097676593</v>
      </c>
      <c r="AS33">
        <f>(AR33-U33)</f>
        <v>10.936880914204913</v>
      </c>
      <c r="AT33">
        <f>IF(D33,P33,(O33+P33)/2)</f>
        <v>26.79197883605957</v>
      </c>
      <c r="AU33">
        <f>0.61365*EXP(17.502*AT33/(240.97+AT33))</f>
        <v>3.5356634447454218</v>
      </c>
      <c r="AV33">
        <f>IF(AS33&lt;&gt;0,(1000-(AR33+U33)/2)/AS33*AL33,0)</f>
        <v>1.2626731214943407</v>
      </c>
      <c r="AW33">
        <f>U33*AA33/1000</f>
        <v>2.53403756998248</v>
      </c>
      <c r="AX33">
        <f>(AU33-AW33)</f>
        <v>1.0016258747629418</v>
      </c>
      <c r="AY33">
        <f>1/(1.6/F33+1.37/N33)</f>
        <v>0.82411762106816566</v>
      </c>
      <c r="AZ33">
        <f>G33*AA33*0.001</f>
        <v>34.17282114754066</v>
      </c>
      <c r="BA33">
        <f>G33/S33</f>
        <v>0.98104601601964547</v>
      </c>
      <c r="BB33">
        <f>(1-AL33*AA33/AQ33/F33)*100</f>
        <v>79.855926847058896</v>
      </c>
      <c r="BC33">
        <f>(S33-E33/(N33/1.35))</f>
        <v>394.25055077082072</v>
      </c>
      <c r="BD33">
        <f>E33*BB33/100/BC33</f>
        <v>1.1645533486273982E-3</v>
      </c>
    </row>
    <row r="34" spans="1:56" x14ac:dyDescent="0.25">
      <c r="A34" s="1" t="s">
        <v>1</v>
      </c>
      <c r="B34" s="1" t="s">
        <v>5743</v>
      </c>
      <c r="K34" s="1">
        <f t="shared" si="0"/>
        <v>2.72</v>
      </c>
    </row>
    <row r="35" spans="1:56" x14ac:dyDescent="0.25">
      <c r="A35" s="1" t="s">
        <v>1</v>
      </c>
      <c r="B35" s="1" t="s">
        <v>5742</v>
      </c>
      <c r="K35" s="1">
        <f t="shared" si="0"/>
        <v>2.72</v>
      </c>
    </row>
    <row r="36" spans="1:56" x14ac:dyDescent="0.25">
      <c r="A36" s="1">
        <v>7</v>
      </c>
      <c r="B36" s="1" t="s">
        <v>5741</v>
      </c>
      <c r="C36" s="1">
        <v>1625.0000044479966</v>
      </c>
      <c r="D36" s="1">
        <v>0</v>
      </c>
      <c r="E36">
        <f>(R36-S36*(1000-T36)/(1000-U36))*AK36</f>
        <v>1.1440151745235543</v>
      </c>
      <c r="F36">
        <f>IF(AV36&lt;&gt;0,1/(1/AV36-1/N36),0)</f>
        <v>1.978407537560894</v>
      </c>
      <c r="G36">
        <f>((AY36-AL36/2)*S36-E36)/(AY36+AL36/2)</f>
        <v>385.91654282685835</v>
      </c>
      <c r="H36">
        <f>AL36*1000</f>
        <v>14.693755401299825</v>
      </c>
      <c r="I36">
        <f>(AQ36-AW36)</f>
        <v>0.92600565121757406</v>
      </c>
      <c r="J36">
        <f>(P36+AP36*D36)</f>
        <v>26.628629684448242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26.964836120605469</v>
      </c>
      <c r="P36" s="1">
        <v>26.628629684448242</v>
      </c>
      <c r="Q36" s="1">
        <v>27.044715881347656</v>
      </c>
      <c r="R36" s="1">
        <v>399.95571899414063</v>
      </c>
      <c r="S36" s="1">
        <v>393.67315673828125</v>
      </c>
      <c r="T36" s="1">
        <v>16.233818054199219</v>
      </c>
      <c r="U36" s="1">
        <v>29.168947219848633</v>
      </c>
      <c r="V36" s="1">
        <v>40.135848999023438</v>
      </c>
      <c r="W36" s="1">
        <v>72.116157531738281</v>
      </c>
      <c r="X36" s="1">
        <v>299.9677734375</v>
      </c>
      <c r="Y36" s="1">
        <v>499.53225708007813</v>
      </c>
      <c r="Z36" s="1">
        <v>3.5124528408050537</v>
      </c>
      <c r="AA36" s="1">
        <v>88.307144165039063</v>
      </c>
      <c r="AB36" s="1">
        <v>2.2529337406158447</v>
      </c>
      <c r="AC36" s="1">
        <v>-0.50383388996124268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1.1028226964613967</v>
      </c>
      <c r="AL36">
        <f>(U36-T36)/(1000-U36)*AK36</f>
        <v>1.4693755401299824E-2</v>
      </c>
      <c r="AM36">
        <f>(P36+273.15)</f>
        <v>299.77862968444822</v>
      </c>
      <c r="AN36">
        <f>(O36+273.15)</f>
        <v>300.11483612060545</v>
      </c>
      <c r="AO36">
        <f>(Y36*AG36+Z36*AH36)*AI36</f>
        <v>79.925159346345936</v>
      </c>
      <c r="AP36">
        <f>((AO36+0.00000010773*(AN36^4-AM36^4))-AL36*44100)/(L36*51.4+0.00000043092*AM36^3)</f>
        <v>-4.6389363816011127</v>
      </c>
      <c r="AQ36">
        <f>0.61365*EXP(17.502*J36/(240.97+J36))</f>
        <v>3.5018320785031625</v>
      </c>
      <c r="AR36">
        <f>AQ36*1000/AA36</f>
        <v>39.655139022031051</v>
      </c>
      <c r="AS36">
        <f>(AR36-U36)</f>
        <v>10.486191802182418</v>
      </c>
      <c r="AT36">
        <f>IF(D36,P36,(O36+P36)/2)</f>
        <v>26.796732902526855</v>
      </c>
      <c r="AU36">
        <f>0.61365*EXP(17.502*AT36/(240.97+AT36))</f>
        <v>3.5366523211680976</v>
      </c>
      <c r="AV36">
        <f>IF(AS36&lt;&gt;0,(1000-(AR36+U36)/2)/AS36*AL36,0)</f>
        <v>1.3530282036104735</v>
      </c>
      <c r="AW36">
        <f>U36*AA36/1000</f>
        <v>2.5758264272855884</v>
      </c>
      <c r="AX36">
        <f>(AU36-AW36)</f>
        <v>0.96082589388250916</v>
      </c>
      <c r="AY36">
        <f>1/(1.6/F36+1.37/N36)</f>
        <v>0.88589756205287695</v>
      </c>
      <c r="AZ36">
        <f>G36*AA36*0.001</f>
        <v>34.079187783084855</v>
      </c>
      <c r="BA36">
        <f>G36/S36</f>
        <v>0.98029681785852729</v>
      </c>
      <c r="BB36">
        <f>(1-AL36*AA36/AQ36/F36)*100</f>
        <v>81.270871412324269</v>
      </c>
      <c r="BC36">
        <f>(S36-E36/(N36/1.35))</f>
        <v>393.31234016990544</v>
      </c>
      <c r="BD36">
        <f>E36*BB36/100/BC36</f>
        <v>2.3639001538138249E-3</v>
      </c>
    </row>
    <row r="37" spans="1:56" x14ac:dyDescent="0.25">
      <c r="A37" s="1" t="s">
        <v>1</v>
      </c>
      <c r="B37" s="1" t="s">
        <v>5740</v>
      </c>
      <c r="K37" s="1">
        <f t="shared" si="0"/>
        <v>2.72</v>
      </c>
    </row>
    <row r="38" spans="1:56" x14ac:dyDescent="0.25">
      <c r="A38" s="1" t="s">
        <v>1</v>
      </c>
      <c r="B38" s="1" t="s">
        <v>5739</v>
      </c>
      <c r="K38" s="1">
        <f t="shared" si="0"/>
        <v>2.72</v>
      </c>
    </row>
    <row r="39" spans="1:56" x14ac:dyDescent="0.25">
      <c r="A39" s="1">
        <v>8</v>
      </c>
      <c r="B39" s="1" t="s">
        <v>5738</v>
      </c>
      <c r="C39" s="1">
        <v>1828.0000044479966</v>
      </c>
      <c r="D39" s="1">
        <v>0</v>
      </c>
      <c r="E39">
        <f>(R39-S39*(1000-T39)/(1000-U39))*AK39</f>
        <v>1.6091389834840397</v>
      </c>
      <c r="F39">
        <f>IF(AV39&lt;&gt;0,1/(1/AV39-1/N39),0)</f>
        <v>2.2927853155430666</v>
      </c>
      <c r="G39">
        <f>((AY39-AL39/2)*S39-E39)/(AY39+AL39/2)</f>
        <v>385.30346063103076</v>
      </c>
      <c r="H39">
        <f>AL39*1000</f>
        <v>15.297610826038067</v>
      </c>
      <c r="I39">
        <f>(AQ39-AW39)</f>
        <v>0.87330987108497338</v>
      </c>
      <c r="J39">
        <f>(P39+AP39*D39)</f>
        <v>26.644449234008789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26.975379943847656</v>
      </c>
      <c r="P39" s="1">
        <v>26.644449234008789</v>
      </c>
      <c r="Q39" s="1">
        <v>27.045509338378906</v>
      </c>
      <c r="R39" s="1">
        <v>399.91171264648438</v>
      </c>
      <c r="S39" s="1">
        <v>393.00112915039063</v>
      </c>
      <c r="T39" s="1">
        <v>16.346145629882813</v>
      </c>
      <c r="U39" s="1">
        <v>29.804101943969727</v>
      </c>
      <c r="V39" s="1">
        <v>40.386566162109375</v>
      </c>
      <c r="W39" s="1">
        <v>73.637260437011719</v>
      </c>
      <c r="X39" s="1">
        <v>299.966552734375</v>
      </c>
      <c r="Y39" s="1">
        <v>750.361328125</v>
      </c>
      <c r="Z39" s="1">
        <v>3.3091709613800049</v>
      </c>
      <c r="AA39" s="1">
        <v>88.302818298339844</v>
      </c>
      <c r="AB39" s="1">
        <v>2.3030297756195068</v>
      </c>
      <c r="AC39" s="1">
        <v>-0.51883101463317871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1.1028182085822607</v>
      </c>
      <c r="AL39">
        <f>(U39-T39)/(1000-U39)*AK39</f>
        <v>1.5297610826038067E-2</v>
      </c>
      <c r="AM39">
        <f>(P39+273.15)</f>
        <v>299.79444923400877</v>
      </c>
      <c r="AN39">
        <f>(O39+273.15)</f>
        <v>300.12537994384763</v>
      </c>
      <c r="AO39">
        <f>(Y39*AG39+Z39*AH39)*AI39</f>
        <v>120.05780981649878</v>
      </c>
      <c r="AP39">
        <f>((AO39+0.00000010773*(AN39^4-AM39^4))-AL39*44100)/(L39*51.4+0.00000043092*AM39^3)</f>
        <v>-4.5283397256331863</v>
      </c>
      <c r="AQ39">
        <f>0.61365*EXP(17.502*J39/(240.97+J39))</f>
        <v>3.5050960695885296</v>
      </c>
      <c r="AR39">
        <f>AQ39*1000/AA39</f>
        <v>39.694045299281548</v>
      </c>
      <c r="AS39">
        <f>(AR39-U39)</f>
        <v>9.8899433553118214</v>
      </c>
      <c r="AT39">
        <f>IF(D39,P39,(O39+P39)/2)</f>
        <v>26.809914588928223</v>
      </c>
      <c r="AU39">
        <f>0.61365*EXP(17.502*AT39/(240.97+AT39))</f>
        <v>3.5393954597819151</v>
      </c>
      <c r="AV39">
        <f>IF(AS39&lt;&gt;0,(1000-(AR39+U39)/2)/AS39*AL39,0)</f>
        <v>1.4930351459776923</v>
      </c>
      <c r="AW39">
        <f>U39*AA39/1000</f>
        <v>2.6317861985035562</v>
      </c>
      <c r="AX39">
        <f>(AU39-AW39)</f>
        <v>0.90760926127835884</v>
      </c>
      <c r="AY39">
        <f>1/(1.6/F39+1.37/N39)</f>
        <v>0.98240646810946763</v>
      </c>
      <c r="AZ39">
        <f>G39*AA39*0.001</f>
        <v>34.023381473823449</v>
      </c>
      <c r="BA39">
        <f>G39/S39</f>
        <v>0.98041311347883131</v>
      </c>
      <c r="BB39">
        <f>(1-AL39*AA39/AQ39/F39)*100</f>
        <v>83.191271760277431</v>
      </c>
      <c r="BC39">
        <f>(S39-E39/(N39/1.35))</f>
        <v>392.49361489796627</v>
      </c>
      <c r="BD39">
        <f>E39*BB39/100/BC39</f>
        <v>3.4106623240196554E-3</v>
      </c>
    </row>
    <row r="40" spans="1:56" x14ac:dyDescent="0.25">
      <c r="A40" s="1" t="s">
        <v>1</v>
      </c>
      <c r="B40" s="1" t="s">
        <v>5737</v>
      </c>
      <c r="K40" s="1">
        <f t="shared" si="0"/>
        <v>2.72</v>
      </c>
    </row>
    <row r="41" spans="1:56" x14ac:dyDescent="0.25">
      <c r="A41" s="1" t="s">
        <v>1</v>
      </c>
      <c r="B41" s="1" t="s">
        <v>5736</v>
      </c>
      <c r="K41" s="1">
        <f t="shared" si="0"/>
        <v>2.72</v>
      </c>
    </row>
    <row r="42" spans="1:56" x14ac:dyDescent="0.25">
      <c r="A42" s="1">
        <v>9</v>
      </c>
      <c r="B42" s="1" t="s">
        <v>5735</v>
      </c>
      <c r="C42" s="1">
        <v>2031.0000044479966</v>
      </c>
      <c r="D42" s="1">
        <v>0</v>
      </c>
      <c r="E42">
        <f>(R42-S42*(1000-T42)/(1000-U42))*AK42</f>
        <v>1.8241767581604196</v>
      </c>
      <c r="F42">
        <f>IF(AV42&lt;&gt;0,1/(1/AV42-1/N42),0)</f>
        <v>2.5715908542091723</v>
      </c>
      <c r="G42">
        <f>((AY42-AL42/2)*S42-E42)/(AY42+AL42/2)</f>
        <v>385.17435682059124</v>
      </c>
      <c r="H42">
        <f>AL42*1000</f>
        <v>15.811300976425722</v>
      </c>
      <c r="I42">
        <f>(AQ42-AW42)</f>
        <v>0.83855043580266608</v>
      </c>
      <c r="J42">
        <f>(P42+AP42*D42)</f>
        <v>26.717233657836914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27.034294128417969</v>
      </c>
      <c r="P42" s="1">
        <v>26.717233657836914</v>
      </c>
      <c r="Q42" s="1">
        <v>27.089614868164063</v>
      </c>
      <c r="R42" s="1">
        <v>399.97079467773438</v>
      </c>
      <c r="S42" s="1">
        <v>392.68756103515625</v>
      </c>
      <c r="T42" s="1">
        <v>16.469533920288086</v>
      </c>
      <c r="U42" s="1">
        <v>30.369575500488281</v>
      </c>
      <c r="V42" s="1">
        <v>40.549026489257813</v>
      </c>
      <c r="W42" s="1">
        <v>74.771804809570313</v>
      </c>
      <c r="X42" s="1">
        <v>300.00372314453125</v>
      </c>
      <c r="Y42" s="1">
        <v>998.93255615234375</v>
      </c>
      <c r="Z42" s="1">
        <v>2.0788300037384033</v>
      </c>
      <c r="AA42" s="1">
        <v>88.298805236816406</v>
      </c>
      <c r="AB42" s="1">
        <v>2.3363199234008789</v>
      </c>
      <c r="AC42" s="1">
        <v>-0.53872543573379517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1.1029548645019529</v>
      </c>
      <c r="AL42">
        <f>(U42-T42)/(1000-U42)*AK42</f>
        <v>1.5811300976425722E-2</v>
      </c>
      <c r="AM42">
        <f>(P42+273.15)</f>
        <v>299.86723365783689</v>
      </c>
      <c r="AN42">
        <f>(O42+273.15)</f>
        <v>300.18429412841795</v>
      </c>
      <c r="AO42">
        <f>(Y42*AG42+Z42*AH42)*AI42</f>
        <v>159.82920541191379</v>
      </c>
      <c r="AP42">
        <f>((AO42+0.00000010773*(AN42^4-AM42^4))-AL42*44100)/(L42*51.4+0.00000043092*AM42^3)</f>
        <v>-4.3885890859940888</v>
      </c>
      <c r="AQ42">
        <f>0.61365*EXP(17.502*J42/(240.97+J42))</f>
        <v>3.5201476680450718</v>
      </c>
      <c r="AR42">
        <f>AQ42*1000/AA42</f>
        <v>39.866311425212103</v>
      </c>
      <c r="AS42">
        <f>(AR42-U42)</f>
        <v>9.4967359247238221</v>
      </c>
      <c r="AT42">
        <f>IF(D42,P42,(O42+P42)/2)</f>
        <v>26.875763893127441</v>
      </c>
      <c r="AU42">
        <f>0.61365*EXP(17.502*AT42/(240.97+AT42))</f>
        <v>3.5531266830461816</v>
      </c>
      <c r="AV42">
        <f>IF(AS42&lt;&gt;0,(1000-(AR42+U42)/2)/AS42*AL42,0)</f>
        <v>1.6064509662676716</v>
      </c>
      <c r="AW42">
        <f>U42*AA42/1000</f>
        <v>2.6815972322424058</v>
      </c>
      <c r="AX42">
        <f>(AU42-AW42)</f>
        <v>0.87152945080377586</v>
      </c>
      <c r="AY42">
        <f>1/(1.6/F42+1.37/N42)</f>
        <v>1.0612890294345048</v>
      </c>
      <c r="AZ42">
        <f>G42*AA42*0.001</f>
        <v>34.010435515117408</v>
      </c>
      <c r="BA42">
        <f>G42/S42</f>
        <v>0.98086722127189463</v>
      </c>
      <c r="BB42">
        <f>(1-AL42*AA42/AQ42/F42)*100</f>
        <v>84.577326017307726</v>
      </c>
      <c r="BC42">
        <f>(S42-E42/(N42/1.35))</f>
        <v>392.11222496213213</v>
      </c>
      <c r="BD42">
        <f>E42*BB42/100/BC42</f>
        <v>3.9346896772481177E-3</v>
      </c>
    </row>
    <row r="43" spans="1:56" x14ac:dyDescent="0.25">
      <c r="A43" s="1" t="s">
        <v>1</v>
      </c>
      <c r="B43" s="1" t="s">
        <v>5734</v>
      </c>
      <c r="K43" s="1">
        <f t="shared" si="0"/>
        <v>2.72</v>
      </c>
    </row>
    <row r="44" spans="1:56" x14ac:dyDescent="0.25">
      <c r="A44" s="1" t="s">
        <v>1</v>
      </c>
      <c r="B44" s="1" t="s">
        <v>5733</v>
      </c>
      <c r="K44" s="1">
        <f t="shared" si="0"/>
        <v>2.72</v>
      </c>
    </row>
    <row r="45" spans="1:56" x14ac:dyDescent="0.25">
      <c r="A45" s="1">
        <v>10</v>
      </c>
      <c r="B45" s="1" t="s">
        <v>5732</v>
      </c>
      <c r="C45" s="1">
        <v>2234.0000044479966</v>
      </c>
      <c r="D45" s="1">
        <v>0</v>
      </c>
      <c r="E45">
        <f>(R45-S45*(1000-T45)/(1000-U45))*AK45</f>
        <v>2.2643670832576976</v>
      </c>
      <c r="F45">
        <f>IF(AV45&lt;&gt;0,1/(1/AV45-1/N45),0)</f>
        <v>2.9833924098061972</v>
      </c>
      <c r="G45">
        <f>((AY45-AL45/2)*S45-E45)/(AY45+AL45/2)</f>
        <v>384.73669591367258</v>
      </c>
      <c r="H45">
        <f>AL45*1000</f>
        <v>16.548717071758865</v>
      </c>
      <c r="I45">
        <f>(AQ45-AW45)</f>
        <v>0.801512242423982</v>
      </c>
      <c r="J45">
        <f>(P45+AP45*D45)</f>
        <v>26.847925186157227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27.140592575073242</v>
      </c>
      <c r="P45" s="1">
        <v>26.847925186157227</v>
      </c>
      <c r="Q45" s="1">
        <v>27.179964065551758</v>
      </c>
      <c r="R45" s="1">
        <v>400.11862182617188</v>
      </c>
      <c r="S45" s="1">
        <v>392.18099975585938</v>
      </c>
      <c r="T45" s="1">
        <v>16.56016731262207</v>
      </c>
      <c r="U45" s="1">
        <v>31.098184585571289</v>
      </c>
      <c r="V45" s="1">
        <v>40.516681671142578</v>
      </c>
      <c r="W45" s="1">
        <v>76.085891723632813</v>
      </c>
      <c r="X45" s="1">
        <v>299.99072265625</v>
      </c>
      <c r="Y45" s="1">
        <v>1249.702880859375</v>
      </c>
      <c r="Z45" s="1">
        <v>1.5790655612945557</v>
      </c>
      <c r="AA45" s="1">
        <v>88.294662475585938</v>
      </c>
      <c r="AB45" s="1">
        <v>2.3129236698150635</v>
      </c>
      <c r="AC45" s="1">
        <v>-0.56212371587753296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1.1029070685891542</v>
      </c>
      <c r="AL45">
        <f>(U45-T45)/(1000-U45)*AK45</f>
        <v>1.6548717071758864E-2</v>
      </c>
      <c r="AM45">
        <f>(P45+273.15)</f>
        <v>299.9979251861572</v>
      </c>
      <c r="AN45">
        <f>(O45+273.15)</f>
        <v>300.29059257507322</v>
      </c>
      <c r="AO45">
        <f>(Y45*AG45+Z45*AH45)*AI45</f>
        <v>199.95245646821422</v>
      </c>
      <c r="AP45">
        <f>((AO45+0.00000010773*(AN45^4-AM45^4))-AL45*44100)/(L45*51.4+0.00000043092*AM45^3)</f>
        <v>-4.3278353447604259</v>
      </c>
      <c r="AQ45">
        <f>0.61365*EXP(17.502*J45/(240.97+J45))</f>
        <v>3.5473159540104682</v>
      </c>
      <c r="AR45">
        <f>AQ45*1000/AA45</f>
        <v>40.175882149063362</v>
      </c>
      <c r="AS45">
        <f>(AR45-U45)</f>
        <v>9.0776975634920731</v>
      </c>
      <c r="AT45">
        <f>IF(D45,P45,(O45+P45)/2)</f>
        <v>26.994258880615234</v>
      </c>
      <c r="AU45">
        <f>0.61365*EXP(17.502*AT45/(240.97+AT45))</f>
        <v>3.5779530129737069</v>
      </c>
      <c r="AV45">
        <f>IF(AS45&lt;&gt;0,(1000-(AR45+U45)/2)/AS45*AL45,0)</f>
        <v>1.7580415934398115</v>
      </c>
      <c r="AW45">
        <f>U45*AA45/1000</f>
        <v>2.7458037115864862</v>
      </c>
      <c r="AX45">
        <f>(AU45-AW45)</f>
        <v>0.83214930138722076</v>
      </c>
      <c r="AY45">
        <f>1/(1.6/F45+1.37/N45)</f>
        <v>1.16772002250019</v>
      </c>
      <c r="AZ45">
        <f>G45*AA45*0.001</f>
        <v>33.970196707669864</v>
      </c>
      <c r="BA45">
        <f>G45/S45</f>
        <v>0.98101819352079522</v>
      </c>
      <c r="BB45">
        <f>(1-AL45*AA45/AQ45/F45)*100</f>
        <v>86.193343211339652</v>
      </c>
      <c r="BC45">
        <f>(S45-E45/(N45/1.35))</f>
        <v>391.46682989280271</v>
      </c>
      <c r="BD45">
        <f>E45*BB45/100/BC45</f>
        <v>4.9856936593359932E-3</v>
      </c>
    </row>
    <row r="46" spans="1:56" x14ac:dyDescent="0.25">
      <c r="A46" s="1" t="s">
        <v>1</v>
      </c>
      <c r="B46" s="1" t="s">
        <v>5731</v>
      </c>
      <c r="K46" s="1">
        <f t="shared" si="0"/>
        <v>2.72</v>
      </c>
    </row>
    <row r="47" spans="1:56" x14ac:dyDescent="0.25">
      <c r="A47" s="1" t="s">
        <v>1</v>
      </c>
      <c r="B47" s="1" t="s">
        <v>5730</v>
      </c>
      <c r="K47" s="1">
        <f t="shared" si="0"/>
        <v>2.72</v>
      </c>
    </row>
    <row r="48" spans="1:56" x14ac:dyDescent="0.25">
      <c r="A48" s="1">
        <v>11</v>
      </c>
      <c r="B48" s="1" t="s">
        <v>5729</v>
      </c>
      <c r="C48" s="1">
        <v>2436.0000044479966</v>
      </c>
      <c r="D48" s="1">
        <v>0</v>
      </c>
      <c r="E48">
        <f>(R48-S48*(1000-T48)/(1000-U48))*AK48</f>
        <v>2.6334264799958649</v>
      </c>
      <c r="F48">
        <f>IF(AV48&lt;&gt;0,1/(1/AV48-1/N48),0)</f>
        <v>3.8445102977854329</v>
      </c>
      <c r="G48">
        <f>((AY48-AL48/2)*S48-E48)/(AY48+AL48/2)</f>
        <v>384.44613016889798</v>
      </c>
      <c r="H48">
        <f>AL48*1000</f>
        <v>17.652172601099053</v>
      </c>
      <c r="I48">
        <f>(AQ48-AW48)</f>
        <v>0.74152049319246949</v>
      </c>
      <c r="J48">
        <f>(P48+AP48*D48)</f>
        <v>27.006025314331055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27.280319213867188</v>
      </c>
      <c r="P48" s="1">
        <v>27.006025314331055</v>
      </c>
      <c r="Q48" s="1">
        <v>27.296579360961914</v>
      </c>
      <c r="R48" s="1">
        <v>400.07977294921875</v>
      </c>
      <c r="S48" s="1">
        <v>391.42672729492188</v>
      </c>
      <c r="T48" s="1">
        <v>16.662939071655273</v>
      </c>
      <c r="U48" s="1">
        <v>32.154323577880859</v>
      </c>
      <c r="V48" s="1">
        <v>40.433326721191406</v>
      </c>
      <c r="W48" s="1">
        <v>78.023818969726563</v>
      </c>
      <c r="X48" s="1">
        <v>299.97354125976563</v>
      </c>
      <c r="Y48" s="1">
        <v>1600.372314453125</v>
      </c>
      <c r="Z48" s="1">
        <v>1.7119318246841431</v>
      </c>
      <c r="AA48" s="1">
        <v>88.290023803710938</v>
      </c>
      <c r="AB48" s="1">
        <v>2.3138864040374756</v>
      </c>
      <c r="AC48" s="1">
        <v>-0.59306585788726807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1.1028439016903147</v>
      </c>
      <c r="AL48">
        <f>(U48-T48)/(1000-U48)*AK48</f>
        <v>1.7652172601099053E-2</v>
      </c>
      <c r="AM48">
        <f>(P48+273.15)</f>
        <v>300.15602531433103</v>
      </c>
      <c r="AN48">
        <f>(O48+273.15)</f>
        <v>300.43031921386716</v>
      </c>
      <c r="AO48">
        <f>(Y48*AG48+Z48*AH48)*AI48</f>
        <v>256.0595645891226</v>
      </c>
      <c r="AP48">
        <f>((AO48+0.00000010773*(AN48^4-AM48^4))-AL48*44100)/(L48*51.4+0.00000043092*AM48^3)</f>
        <v>-4.2677073584236958</v>
      </c>
      <c r="AQ48">
        <f>0.61365*EXP(17.502*J48/(240.97+J48))</f>
        <v>3.5804264872757945</v>
      </c>
      <c r="AR48">
        <f>AQ48*1000/AA48</f>
        <v>40.553013047497956</v>
      </c>
      <c r="AS48">
        <f>(AR48-U48)</f>
        <v>8.3986894696170964</v>
      </c>
      <c r="AT48">
        <f>IF(D48,P48,(O48+P48)/2)</f>
        <v>27.143172264099121</v>
      </c>
      <c r="AU48">
        <f>0.61365*EXP(17.502*AT48/(240.97+AT48))</f>
        <v>3.6093670382606837</v>
      </c>
      <c r="AV48">
        <f>IF(AS48&lt;&gt;0,(1000-(AR48+U48)/2)/AS48*AL48,0)</f>
        <v>2.0253697240381334</v>
      </c>
      <c r="AW48">
        <f>U48*AA48/1000</f>
        <v>2.838905994083325</v>
      </c>
      <c r="AX48">
        <f>(AU48-AW48)</f>
        <v>0.77046104417735872</v>
      </c>
      <c r="AY48">
        <f>1/(1.6/F48+1.37/N48)</f>
        <v>1.3582430137500314</v>
      </c>
      <c r="AZ48">
        <f>G48*AA48*0.001</f>
        <v>33.942757983856559</v>
      </c>
      <c r="BA48">
        <f>G48/S48</f>
        <v>0.98216627368737563</v>
      </c>
      <c r="BB48">
        <f>(1-AL48*AA48/AQ48/F48)*100</f>
        <v>88.677716908417025</v>
      </c>
      <c r="BC48">
        <f>(S48-E48/(N48/1.35))</f>
        <v>390.59615797491449</v>
      </c>
      <c r="BD48">
        <f>E48*BB48/100/BC48</f>
        <v>5.978713387836251E-3</v>
      </c>
    </row>
    <row r="49" spans="1:56" x14ac:dyDescent="0.25">
      <c r="A49" s="1" t="s">
        <v>1</v>
      </c>
      <c r="B49" s="1" t="s">
        <v>5728</v>
      </c>
      <c r="K49" s="1">
        <f t="shared" si="0"/>
        <v>2.72</v>
      </c>
    </row>
    <row r="50" spans="1:56" x14ac:dyDescent="0.25">
      <c r="A50" s="1" t="s">
        <v>1</v>
      </c>
      <c r="B50" s="1" t="s">
        <v>5723</v>
      </c>
      <c r="K50" s="1">
        <f t="shared" si="0"/>
        <v>2.72</v>
      </c>
    </row>
    <row r="51" spans="1:56" x14ac:dyDescent="0.25">
      <c r="A51" s="1">
        <v>12</v>
      </c>
      <c r="B51" s="1" t="s">
        <v>5727</v>
      </c>
      <c r="C51" s="1">
        <v>2639.0000044479966</v>
      </c>
      <c r="D51" s="1">
        <v>0</v>
      </c>
      <c r="E51">
        <f>(R51-S51*(1000-T51)/(1000-U51))*AK51</f>
        <v>2.9073063523328058</v>
      </c>
      <c r="F51">
        <f>IF(AV51&lt;&gt;0,1/(1/AV51-1/N51),0)</f>
        <v>5.244538298464942</v>
      </c>
      <c r="G51">
        <f>((AY51-AL51/2)*S51-E51)/(AY51+AL51/2)</f>
        <v>384.39441019940404</v>
      </c>
      <c r="H51">
        <f>AL51*1000</f>
        <v>18.738700211267428</v>
      </c>
      <c r="I51">
        <f>(AQ51-AW51)</f>
        <v>0.67588910619929665</v>
      </c>
      <c r="J51">
        <f>(P51+AP51*D51)</f>
        <v>27.151189804077148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27.378627777099609</v>
      </c>
      <c r="P51" s="1">
        <v>27.151189804077148</v>
      </c>
      <c r="Q51" s="1">
        <v>27.371685028076172</v>
      </c>
      <c r="R51" s="1">
        <v>400.02764892578125</v>
      </c>
      <c r="S51" s="1">
        <v>390.75210571289063</v>
      </c>
      <c r="T51" s="1">
        <v>16.821556091308594</v>
      </c>
      <c r="U51" s="1">
        <v>33.247859954833984</v>
      </c>
      <c r="V51" s="1">
        <v>40.579944610595703</v>
      </c>
      <c r="W51" s="1">
        <v>80.206390380859375</v>
      </c>
      <c r="X51" s="1">
        <v>299.97402954101563</v>
      </c>
      <c r="Y51" s="1">
        <v>2000.9205322265625</v>
      </c>
      <c r="Z51" s="1">
        <v>1.1746175289154053</v>
      </c>
      <c r="AA51" s="1">
        <v>88.281654357910156</v>
      </c>
      <c r="AB51" s="1">
        <v>2.3813333511352539</v>
      </c>
      <c r="AC51" s="1">
        <v>-0.62364029884338379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1.1028456968419691</v>
      </c>
      <c r="AL51">
        <f>(U51-T51)/(1000-U51)*AK51</f>
        <v>1.8738700211267428E-2</v>
      </c>
      <c r="AM51">
        <f>(P51+273.15)</f>
        <v>300.30118980407713</v>
      </c>
      <c r="AN51">
        <f>(O51+273.15)</f>
        <v>300.52862777709959</v>
      </c>
      <c r="AO51">
        <f>(Y51*AG51+Z51*AH51)*AI51</f>
        <v>320.14727800040055</v>
      </c>
      <c r="AP51">
        <f>((AO51+0.00000010773*(AN51^4-AM51^4))-AL51*44100)/(L51*51.4+0.00000043092*AM51^3)</f>
        <v>-4.1386708163641162</v>
      </c>
      <c r="AQ51">
        <f>0.61365*EXP(17.502*J51/(240.97+J51))</f>
        <v>3.6110651868721528</v>
      </c>
      <c r="AR51">
        <f>AQ51*1000/AA51</f>
        <v>40.903913878100049</v>
      </c>
      <c r="AS51">
        <f>(AR51-U51)</f>
        <v>7.6560539232660645</v>
      </c>
      <c r="AT51">
        <f>IF(D51,P51,(O51+P51)/2)</f>
        <v>27.264908790588379</v>
      </c>
      <c r="AU51">
        <f>0.61365*EXP(17.502*AT51/(240.97+AT51))</f>
        <v>3.6352265488560853</v>
      </c>
      <c r="AV51">
        <f>IF(AS51&lt;&gt;0,(1000-(AR51+U51)/2)/AS51*AL51,0)</f>
        <v>2.3568206888458505</v>
      </c>
      <c r="AW51">
        <f>U51*AA51/1000</f>
        <v>2.9351760806728562</v>
      </c>
      <c r="AX51">
        <f>(AU51-AW51)</f>
        <v>0.70005046818322914</v>
      </c>
      <c r="AY51">
        <f>1/(1.6/F51+1.37/N51)</f>
        <v>1.5996244899592844</v>
      </c>
      <c r="AZ51">
        <f>G51*AA51*0.001</f>
        <v>33.934974458336526</v>
      </c>
      <c r="BA51">
        <f>G51/S51</f>
        <v>0.98372959372314173</v>
      </c>
      <c r="BB51">
        <f>(1-AL51*AA51/AQ51/F51)*100</f>
        <v>91.264910951031524</v>
      </c>
      <c r="BC51">
        <f>(S51-E51/(N51/1.35))</f>
        <v>389.83515607391155</v>
      </c>
      <c r="BD51">
        <f>E51*BB51/100/BC51</f>
        <v>6.8063398392605489E-3</v>
      </c>
    </row>
    <row r="52" spans="1:56" x14ac:dyDescent="0.25">
      <c r="A52" s="1" t="s">
        <v>1</v>
      </c>
      <c r="B52" s="1" t="s">
        <v>5726</v>
      </c>
    </row>
    <row r="53" spans="1:56" x14ac:dyDescent="0.25">
      <c r="A53" s="1" t="s">
        <v>1</v>
      </c>
      <c r="B53" s="1" t="s">
        <v>5725</v>
      </c>
    </row>
    <row r="54" spans="1:56" x14ac:dyDescent="0.25">
      <c r="A54" s="1" t="s">
        <v>1</v>
      </c>
      <c r="B54" s="1" t="s">
        <v>5724</v>
      </c>
    </row>
    <row r="55" spans="1:56" x14ac:dyDescent="0.25">
      <c r="A55" s="1" t="s">
        <v>1</v>
      </c>
      <c r="B55" s="1" t="s">
        <v>5723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70769-A5B9-42D4-B218-C47E398E5E5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8772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8771</v>
      </c>
    </row>
    <row r="12" spans="1:56" x14ac:dyDescent="0.25">
      <c r="A12" s="1" t="s">
        <v>1</v>
      </c>
      <c r="B12" s="1" t="s">
        <v>8770</v>
      </c>
    </row>
    <row r="13" spans="1:56" x14ac:dyDescent="0.25">
      <c r="A13" s="1" t="s">
        <v>1</v>
      </c>
      <c r="B13" s="1" t="s">
        <v>8769</v>
      </c>
    </row>
    <row r="14" spans="1:56" x14ac:dyDescent="0.25">
      <c r="A14" s="1" t="s">
        <v>1</v>
      </c>
      <c r="B14" s="1" t="s">
        <v>8768</v>
      </c>
    </row>
    <row r="15" spans="1:56" x14ac:dyDescent="0.25">
      <c r="A15" s="1" t="s">
        <v>1</v>
      </c>
      <c r="B15" s="1" t="s">
        <v>8767</v>
      </c>
    </row>
    <row r="16" spans="1:56" x14ac:dyDescent="0.25">
      <c r="A16" s="1" t="s">
        <v>1</v>
      </c>
      <c r="B16" s="1" t="s">
        <v>8766</v>
      </c>
    </row>
    <row r="17" spans="1:56" x14ac:dyDescent="0.25">
      <c r="A17" s="1" t="s">
        <v>1</v>
      </c>
      <c r="B17" s="1" t="s">
        <v>8765</v>
      </c>
    </row>
    <row r="18" spans="1:56" x14ac:dyDescent="0.25">
      <c r="A18" s="1">
        <v>1</v>
      </c>
      <c r="B18" s="1" t="s">
        <v>8764</v>
      </c>
      <c r="C18" s="1">
        <v>378.50000224635005</v>
      </c>
      <c r="D18" s="1">
        <v>0</v>
      </c>
      <c r="E18">
        <f>(R18-S18*(1000-T18)/(1000-U18))*AK18</f>
        <v>-3.3197992286493587</v>
      </c>
      <c r="F18">
        <f>IF(AV18&lt;&gt;0,1/(1/AV18-1/N18),0)</f>
        <v>2.7035674856868961</v>
      </c>
      <c r="G18">
        <f>((AY18-AL18/2)*S18-E18)/(AY18+AL18/2)</f>
        <v>392.32018371426858</v>
      </c>
      <c r="H18">
        <f>AL18*1000</f>
        <v>18.998700515219038</v>
      </c>
      <c r="I18">
        <f>(AQ18-AW18)</f>
        <v>0.97993719037799609</v>
      </c>
      <c r="J18">
        <f>(P18+AP18*D18)</f>
        <v>26.64984130859375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27.128347396850586</v>
      </c>
      <c r="P18" s="1">
        <v>26.64984130859375</v>
      </c>
      <c r="Q18" s="1">
        <v>27.244457244873047</v>
      </c>
      <c r="R18" s="1">
        <v>399.9283447265625</v>
      </c>
      <c r="S18" s="1">
        <v>396.12261962890625</v>
      </c>
      <c r="T18" s="1">
        <v>11.851522445678711</v>
      </c>
      <c r="U18" s="1">
        <v>28.551284790039063</v>
      </c>
      <c r="V18" s="1">
        <v>29.07872200012207</v>
      </c>
      <c r="W18" s="1">
        <v>70.053016662597656</v>
      </c>
      <c r="X18" s="1">
        <v>300.60928344726563</v>
      </c>
      <c r="Y18" s="1">
        <v>-0.1946488618850708</v>
      </c>
      <c r="Z18" s="1">
        <v>8.7916231155395508</v>
      </c>
      <c r="AA18" s="1">
        <v>88.481903076171875</v>
      </c>
      <c r="AB18" s="1">
        <v>20.721498489379883</v>
      </c>
      <c r="AC18" s="1">
        <v>0.21985267102718353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1.1051811891443588</v>
      </c>
      <c r="AL18">
        <f>(U18-T18)/(1000-U18)*AK18</f>
        <v>1.8998700515219038E-2</v>
      </c>
      <c r="AM18">
        <f>(P18+273.15)</f>
        <v>299.79984130859373</v>
      </c>
      <c r="AN18">
        <f>(O18+273.15)</f>
        <v>300.27834739685056</v>
      </c>
      <c r="AO18">
        <f>(Y18*AG18+Z18*AH18)*AI18</f>
        <v>-3.1143817205492752E-2</v>
      </c>
      <c r="AP18">
        <f>((AO18+0.00000010773*(AN18^4-AM18^4))-AL18*44100)/(L18*51.4+0.00000043092*AM18^3)</f>
        <v>-6.8436785708988088</v>
      </c>
      <c r="AQ18">
        <f>0.61365*EXP(17.502*J18/(240.97+J18))</f>
        <v>3.5062092038704127</v>
      </c>
      <c r="AR18">
        <f>AQ18*1000/AA18</f>
        <v>39.626286076283918</v>
      </c>
      <c r="AS18">
        <f>(AR18-U18)</f>
        <v>11.075001286244856</v>
      </c>
      <c r="AT18">
        <f>IF(D18,P18,(O18+P18)/2)</f>
        <v>26.889094352722168</v>
      </c>
      <c r="AU18">
        <f>0.61365*EXP(17.502*AT18/(240.97+AT18))</f>
        <v>3.5559120695404389</v>
      </c>
      <c r="AV18">
        <f>IF(AS18&lt;&gt;0,(1000-(AR18+U18)/2)/AS18*AL18,0)</f>
        <v>1.6569802039335961</v>
      </c>
      <c r="AW18">
        <f>U18*AA18/1000</f>
        <v>2.5262720134924166</v>
      </c>
      <c r="AX18">
        <f>(AU18-AW18)</f>
        <v>1.0296400560480223</v>
      </c>
      <c r="AY18">
        <f>1/(1.6/F18+1.37/N18)</f>
        <v>1.0966378426910066</v>
      </c>
      <c r="AZ18">
        <f>G18*AA18*0.001</f>
        <v>34.713236470231863</v>
      </c>
      <c r="BA18">
        <f>G18/S18</f>
        <v>0.99040086143477535</v>
      </c>
      <c r="BB18">
        <f>(1-AL18*AA18/AQ18/F18)*100</f>
        <v>82.266138533943149</v>
      </c>
      <c r="BC18">
        <f>(S18-E18/(N18/1.35))</f>
        <v>397.16966742342248</v>
      </c>
      <c r="BD18">
        <f>E18*BB18/100/BC18</f>
        <v>-6.8763323498666467E-3</v>
      </c>
    </row>
    <row r="19" spans="1:56" x14ac:dyDescent="0.25">
      <c r="A19" s="1" t="s">
        <v>1</v>
      </c>
      <c r="B19" s="1" t="s">
        <v>8763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8762</v>
      </c>
      <c r="K20" s="1">
        <f t="shared" si="0"/>
        <v>2.72</v>
      </c>
    </row>
    <row r="21" spans="1:56" x14ac:dyDescent="0.25">
      <c r="A21" s="1">
        <v>2</v>
      </c>
      <c r="B21" s="1" t="s">
        <v>8761</v>
      </c>
      <c r="C21" s="1">
        <v>583.00000225752592</v>
      </c>
      <c r="D21" s="1">
        <v>0</v>
      </c>
      <c r="E21">
        <f>(R21-S21*(1000-T21)/(1000-U21))*AK21</f>
        <v>-2.6764838767919308</v>
      </c>
      <c r="F21">
        <f>IF(AV21&lt;&gt;0,1/(1/AV21-1/N21),0)</f>
        <v>2.5885428488544076</v>
      </c>
      <c r="G21">
        <f>((AY21-AL21/2)*S21-E21)/(AY21+AL21/2)</f>
        <v>391.56205977435565</v>
      </c>
      <c r="H21">
        <f>AL21*1000</f>
        <v>18.342995143978733</v>
      </c>
      <c r="I21">
        <f>(AQ21-AW21)</f>
        <v>0.97229853543310529</v>
      </c>
      <c r="J21">
        <f>(P21+AP21*D21)</f>
        <v>26.467761993408203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27.068923950195313</v>
      </c>
      <c r="P21" s="1">
        <v>26.467761993408203</v>
      </c>
      <c r="Q21" s="1">
        <v>27.224716186523438</v>
      </c>
      <c r="R21" s="1">
        <v>399.97418212890625</v>
      </c>
      <c r="S21" s="1">
        <v>395.82611083984375</v>
      </c>
      <c r="T21" s="1">
        <v>12.084026336669922</v>
      </c>
      <c r="U21" s="1">
        <v>28.213794708251953</v>
      </c>
      <c r="V21" s="1">
        <v>29.753755569458008</v>
      </c>
      <c r="W21" s="1">
        <v>69.469093322753906</v>
      </c>
      <c r="X21" s="1">
        <v>300.59500122070313</v>
      </c>
      <c r="Y21" s="1">
        <v>24.975303649902344</v>
      </c>
      <c r="Z21" s="1">
        <v>8.9906444549560547</v>
      </c>
      <c r="AA21" s="1">
        <v>88.484825134277344</v>
      </c>
      <c r="AB21" s="1">
        <v>20.570711135864258</v>
      </c>
      <c r="AC21" s="1">
        <v>0.22302678227424622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1.1051286809584673</v>
      </c>
      <c r="AL21">
        <f>(U21-T21)/(1000-U21)*AK21</f>
        <v>1.8342995143978733E-2</v>
      </c>
      <c r="AM21">
        <f>(P21+273.15)</f>
        <v>299.61776199340818</v>
      </c>
      <c r="AN21">
        <f>(O21+273.15)</f>
        <v>300.21892395019529</v>
      </c>
      <c r="AO21">
        <f>(Y21*AG21+Z21*AH21)*AI21</f>
        <v>3.9960484946657289</v>
      </c>
      <c r="AP21">
        <f>((AO21+0.00000010773*(AN21^4-AM21^4))-AL21*44100)/(L21*51.4+0.00000043092*AM21^3)</f>
        <v>-6.5622673758043879</v>
      </c>
      <c r="AQ21">
        <f>0.61365*EXP(17.502*J21/(240.97+J21))</f>
        <v>3.4687912265671788</v>
      </c>
      <c r="AR21">
        <f>AQ21*1000/AA21</f>
        <v>39.202102974190488</v>
      </c>
      <c r="AS21">
        <f>(AR21-U21)</f>
        <v>10.988308265938535</v>
      </c>
      <c r="AT21">
        <f>IF(D21,P21,(O21+P21)/2)</f>
        <v>26.768342971801758</v>
      </c>
      <c r="AU21">
        <f>0.61365*EXP(17.502*AT21/(240.97+AT21))</f>
        <v>3.5307506153824342</v>
      </c>
      <c r="AV21">
        <f>IF(AS21&lt;&gt;0,(1000-(AR21+U21)/2)/AS21*AL21,0)</f>
        <v>1.613049977585137</v>
      </c>
      <c r="AW21">
        <f>U21*AA21/1000</f>
        <v>2.4964926911340735</v>
      </c>
      <c r="AX21">
        <f>(AU21-AW21)</f>
        <v>1.0342579242483607</v>
      </c>
      <c r="AY21">
        <f>1/(1.6/F21+1.37/N21)</f>
        <v>1.0658983085347205</v>
      </c>
      <c r="AZ21">
        <f>G21*AA21*0.001</f>
        <v>34.647300388351319</v>
      </c>
      <c r="BA21">
        <f>G21/S21</f>
        <v>0.98922746390721705</v>
      </c>
      <c r="BB21">
        <f>(1-AL21*AA21/AQ21/F21)*100</f>
        <v>81.923867021434475</v>
      </c>
      <c r="BC21">
        <f>(S21-E21/(N21/1.35))</f>
        <v>396.67026024384052</v>
      </c>
      <c r="BD21">
        <f>E21*BB21/100/BC21</f>
        <v>-5.5277123390225303E-3</v>
      </c>
    </row>
    <row r="22" spans="1:56" x14ac:dyDescent="0.25">
      <c r="A22" s="1" t="s">
        <v>1</v>
      </c>
      <c r="B22" s="1" t="s">
        <v>8760</v>
      </c>
      <c r="K22" s="1">
        <f t="shared" si="0"/>
        <v>2.72</v>
      </c>
    </row>
    <row r="23" spans="1:56" x14ac:dyDescent="0.25">
      <c r="A23" s="1" t="s">
        <v>1</v>
      </c>
      <c r="B23" s="1" t="s">
        <v>8759</v>
      </c>
      <c r="K23" s="1">
        <f t="shared" si="0"/>
        <v>2.72</v>
      </c>
    </row>
    <row r="24" spans="1:56" x14ac:dyDescent="0.25">
      <c r="A24" s="1">
        <v>3</v>
      </c>
      <c r="B24" s="1" t="s">
        <v>8758</v>
      </c>
      <c r="C24" s="1">
        <v>787.00000225752592</v>
      </c>
      <c r="D24" s="1">
        <v>0</v>
      </c>
      <c r="E24">
        <f>(R24-S24*(1000-T24)/(1000-U24))*AK24</f>
        <v>-2.3550302164333909</v>
      </c>
      <c r="F24">
        <f>IF(AV24&lt;&gt;0,1/(1/AV24-1/N24),0)</f>
        <v>2.5486949360459108</v>
      </c>
      <c r="G24">
        <f>((AY24-AL24/2)*S24-E24)/(AY24+AL24/2)</f>
        <v>391.24076851074796</v>
      </c>
      <c r="H24">
        <f>AL24*1000</f>
        <v>17.868389027986165</v>
      </c>
      <c r="I24">
        <f>(AQ24-AW24)</f>
        <v>0.95667844049208473</v>
      </c>
      <c r="J24">
        <f>(P24+AP24*D24)</f>
        <v>26.306358337402344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26.972719192504883</v>
      </c>
      <c r="P24" s="1">
        <v>26.306358337402344</v>
      </c>
      <c r="Q24" s="1">
        <v>27.146783828735352</v>
      </c>
      <c r="R24" s="1">
        <v>399.93878173828125</v>
      </c>
      <c r="S24" s="1">
        <v>395.67230224609375</v>
      </c>
      <c r="T24" s="1">
        <v>12.302310943603516</v>
      </c>
      <c r="U24" s="1">
        <v>28.017946243286133</v>
      </c>
      <c r="V24" s="1">
        <v>30.463727951049805</v>
      </c>
      <c r="W24" s="1">
        <v>69.379737854003906</v>
      </c>
      <c r="X24" s="1">
        <v>300.59420776367188</v>
      </c>
      <c r="Y24" s="1">
        <v>49.190845489501953</v>
      </c>
      <c r="Z24" s="1">
        <v>8.8701534271240234</v>
      </c>
      <c r="AA24" s="1">
        <v>88.487419128417969</v>
      </c>
      <c r="AB24" s="1">
        <v>20.563192367553711</v>
      </c>
      <c r="AC24" s="1">
        <v>0.22419598698616028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1.1051257638370289</v>
      </c>
      <c r="AL24">
        <f>(U24-T24)/(1000-U24)*AK24</f>
        <v>1.7868389027986164E-2</v>
      </c>
      <c r="AM24">
        <f>(P24+273.15)</f>
        <v>299.45635833740232</v>
      </c>
      <c r="AN24">
        <f>(O24+273.15)</f>
        <v>300.12271919250486</v>
      </c>
      <c r="AO24">
        <f>(Y24*AG24+Z24*AH24)*AI24</f>
        <v>7.8705351024001402</v>
      </c>
      <c r="AP24">
        <f>((AO24+0.00000010773*(AN24^4-AM24^4))-AL24*44100)/(L24*51.4+0.00000043092*AM24^3)</f>
        <v>-6.3531009828013953</v>
      </c>
      <c r="AQ24">
        <f>0.61365*EXP(17.502*J24/(240.97+J24))</f>
        <v>3.4359141928392285</v>
      </c>
      <c r="AR24">
        <f>AQ24*1000/AA24</f>
        <v>38.829409046870659</v>
      </c>
      <c r="AS24">
        <f>(AR24-U24)</f>
        <v>10.811462803584526</v>
      </c>
      <c r="AT24">
        <f>IF(D24,P24,(O24+P24)/2)</f>
        <v>26.639538764953613</v>
      </c>
      <c r="AU24">
        <f>0.61365*EXP(17.502*AT24/(240.97+AT24))</f>
        <v>3.5040826259025049</v>
      </c>
      <c r="AV24">
        <f>IF(AS24&lt;&gt;0,(1000-(AR24+U24)/2)/AS24*AL24,0)</f>
        <v>1.5974861188396883</v>
      </c>
      <c r="AW24">
        <f>U24*AA24/1000</f>
        <v>2.4792357523471438</v>
      </c>
      <c r="AX24">
        <f>(AU24-AW24)</f>
        <v>1.0248468735553611</v>
      </c>
      <c r="AY24">
        <f>1/(1.6/F24+1.37/N24)</f>
        <v>1.0550307190535348</v>
      </c>
      <c r="AZ24">
        <f>G24*AA24*0.001</f>
        <v>34.619885863334908</v>
      </c>
      <c r="BA24">
        <f>G24/S24</f>
        <v>0.98879999001651231</v>
      </c>
      <c r="BB24">
        <f>(1-AL24*AA24/AQ24/F24)*100</f>
        <v>81.944614633188621</v>
      </c>
      <c r="BC24">
        <f>(S24-E24/(N24/1.35))</f>
        <v>396.41506680030409</v>
      </c>
      <c r="BD24">
        <f>E24*BB24/100/BC24</f>
        <v>-4.8681813507447892E-3</v>
      </c>
    </row>
    <row r="25" spans="1:56" x14ac:dyDescent="0.25">
      <c r="A25" s="1" t="s">
        <v>1</v>
      </c>
      <c r="B25" s="1" t="s">
        <v>8757</v>
      </c>
      <c r="K25" s="1">
        <f t="shared" si="0"/>
        <v>2.72</v>
      </c>
    </row>
    <row r="26" spans="1:56" x14ac:dyDescent="0.25">
      <c r="A26" s="1" t="s">
        <v>1</v>
      </c>
      <c r="B26" s="1" t="s">
        <v>8756</v>
      </c>
      <c r="K26" s="1">
        <f t="shared" si="0"/>
        <v>2.72</v>
      </c>
    </row>
    <row r="27" spans="1:56" x14ac:dyDescent="0.25">
      <c r="A27" s="1">
        <v>4</v>
      </c>
      <c r="B27" s="1" t="s">
        <v>8755</v>
      </c>
      <c r="C27" s="1">
        <v>991.00000225752592</v>
      </c>
      <c r="D27" s="1">
        <v>0</v>
      </c>
      <c r="E27">
        <f>(R27-S27*(1000-T27)/(1000-U27))*AK27</f>
        <v>-1.6903528739432594</v>
      </c>
      <c r="F27">
        <f>IF(AV27&lt;&gt;0,1/(1/AV27-1/N27),0)</f>
        <v>2.5735908557524407</v>
      </c>
      <c r="G27">
        <f>((AY27-AL27/2)*S27-E27)/(AY27+AL27/2)</f>
        <v>390.25148928454263</v>
      </c>
      <c r="H27">
        <f>AL27*1000</f>
        <v>17.668853448590134</v>
      </c>
      <c r="I27">
        <f>(AQ27-AW27)</f>
        <v>0.94029557966492128</v>
      </c>
      <c r="J27">
        <f>(P27+AP27*D27)</f>
        <v>26.243110656738281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26.899276733398438</v>
      </c>
      <c r="P27" s="1">
        <v>26.243110656738281</v>
      </c>
      <c r="Q27" s="1">
        <v>27.075437545776367</v>
      </c>
      <c r="R27" s="1">
        <v>399.98361206054688</v>
      </c>
      <c r="S27" s="1">
        <v>395.1944580078125</v>
      </c>
      <c r="T27" s="1">
        <v>12.518280029296875</v>
      </c>
      <c r="U27" s="1">
        <v>28.058757781982422</v>
      </c>
      <c r="V27" s="1">
        <v>31.132123947143555</v>
      </c>
      <c r="W27" s="1">
        <v>69.780250549316406</v>
      </c>
      <c r="X27" s="1">
        <v>300.57504272460938</v>
      </c>
      <c r="Y27" s="1">
        <v>101.16439819335938</v>
      </c>
      <c r="Z27" s="1">
        <v>8.7398147583007813</v>
      </c>
      <c r="AA27" s="1">
        <v>88.486091613769531</v>
      </c>
      <c r="AB27" s="1">
        <v>20.522119522094727</v>
      </c>
      <c r="AC27" s="1">
        <v>0.22169001400470734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1.105055304134593</v>
      </c>
      <c r="AL27">
        <f>(U27-T27)/(1000-U27)*AK27</f>
        <v>1.7668853448590136E-2</v>
      </c>
      <c r="AM27">
        <f>(P27+273.15)</f>
        <v>299.39311065673826</v>
      </c>
      <c r="AN27">
        <f>(O27+273.15)</f>
        <v>300.04927673339841</v>
      </c>
      <c r="AO27">
        <f>(Y27*AG27+Z27*AH27)*AI27</f>
        <v>16.186303349145419</v>
      </c>
      <c r="AP27">
        <f>((AO27+0.00000010773*(AN27^4-AM27^4))-AL27*44100)/(L27*51.4+0.00000043092*AM27^3)</f>
        <v>-6.2137143256078504</v>
      </c>
      <c r="AQ27">
        <f>0.61365*EXP(17.502*J27/(240.97+J27))</f>
        <v>3.4231053913299867</v>
      </c>
      <c r="AR27">
        <f>AQ27*1000/AA27</f>
        <v>38.685236616296756</v>
      </c>
      <c r="AS27">
        <f>(AR27-U27)</f>
        <v>10.626478834314334</v>
      </c>
      <c r="AT27">
        <f>IF(D27,P27,(O27+P27)/2)</f>
        <v>26.571193695068359</v>
      </c>
      <c r="AU27">
        <f>0.61365*EXP(17.502*AT27/(240.97+AT27))</f>
        <v>3.4900038138162337</v>
      </c>
      <c r="AV27">
        <f>IF(AS27&lt;&gt;0,(1000-(AR27+U27)/2)/AS27*AL27,0)</f>
        <v>1.6072312180814503</v>
      </c>
      <c r="AW27">
        <f>U27*AA27/1000</f>
        <v>2.4828098116650654</v>
      </c>
      <c r="AX27">
        <f>(AU27-AW27)</f>
        <v>1.0071940021511683</v>
      </c>
      <c r="AY27">
        <f>1/(1.6/F27+1.37/N27)</f>
        <v>1.0618339073433345</v>
      </c>
      <c r="AZ27">
        <f>G27*AA27*0.001</f>
        <v>34.53182903324204</v>
      </c>
      <c r="BA27">
        <f>G27/S27</f>
        <v>0.9874923126498597</v>
      </c>
      <c r="BB27">
        <f>(1-AL27*AA27/AQ27/F27)*100</f>
        <v>82.253054883252673</v>
      </c>
      <c r="BC27">
        <f>(S27-E27/(N27/1.35))</f>
        <v>395.72758670829012</v>
      </c>
      <c r="BD27">
        <f>E27*BB27/100/BC27</f>
        <v>-3.5134444092978904E-3</v>
      </c>
    </row>
    <row r="28" spans="1:56" x14ac:dyDescent="0.25">
      <c r="A28" s="1" t="s">
        <v>1</v>
      </c>
      <c r="B28" s="1" t="s">
        <v>8754</v>
      </c>
      <c r="K28" s="1">
        <f t="shared" si="0"/>
        <v>2.72</v>
      </c>
    </row>
    <row r="29" spans="1:56" x14ac:dyDescent="0.25">
      <c r="A29" s="1" t="s">
        <v>1</v>
      </c>
      <c r="B29" s="1" t="s">
        <v>8753</v>
      </c>
      <c r="K29" s="1">
        <f t="shared" si="0"/>
        <v>2.72</v>
      </c>
    </row>
    <row r="30" spans="1:56" x14ac:dyDescent="0.25">
      <c r="A30" s="1">
        <v>5</v>
      </c>
      <c r="B30" s="1" t="s">
        <v>8752</v>
      </c>
      <c r="C30" s="1">
        <v>1195.0000022575259</v>
      </c>
      <c r="D30" s="1">
        <v>0</v>
      </c>
      <c r="E30">
        <f>(R30-S30*(1000-T30)/(1000-U30))*AK30</f>
        <v>-1.0746181030369675</v>
      </c>
      <c r="F30">
        <f>IF(AV30&lt;&gt;0,1/(1/AV30-1/N30),0)</f>
        <v>2.6118650947220261</v>
      </c>
      <c r="G30">
        <f>((AY30-AL30/2)*S30-E30)/(AY30+AL30/2)</f>
        <v>389.35375214289121</v>
      </c>
      <c r="H30">
        <f>AL30*1000</f>
        <v>17.546412261784258</v>
      </c>
      <c r="I30">
        <f>(AQ30-AW30)</f>
        <v>0.92518019921419281</v>
      </c>
      <c r="J30">
        <f>(P30+AP30*D30)</f>
        <v>26.21405029296875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26.850801467895508</v>
      </c>
      <c r="P30" s="1">
        <v>26.21405029296875</v>
      </c>
      <c r="Q30" s="1">
        <v>27.023754119873047</v>
      </c>
      <c r="R30" s="1">
        <v>400.06320190429688</v>
      </c>
      <c r="S30" s="1">
        <v>394.76748657226563</v>
      </c>
      <c r="T30" s="1">
        <v>12.733366012573242</v>
      </c>
      <c r="U30" s="1">
        <v>28.164274215698242</v>
      </c>
      <c r="V30" s="1">
        <v>31.756217956542969</v>
      </c>
      <c r="W30" s="1">
        <v>70.239936828613281</v>
      </c>
      <c r="X30" s="1">
        <v>300.5789794921875</v>
      </c>
      <c r="Y30" s="1">
        <v>149.62217712402344</v>
      </c>
      <c r="Z30" s="1">
        <v>6.4065108299255371</v>
      </c>
      <c r="AA30" s="1">
        <v>88.482803344726563</v>
      </c>
      <c r="AB30" s="1">
        <v>20.547369003295898</v>
      </c>
      <c r="AC30" s="1">
        <v>0.22129194438457489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1.1050697775448066</v>
      </c>
      <c r="AL30">
        <f>(U30-T30)/(1000-U30)*AK30</f>
        <v>1.7546412261784258E-2</v>
      </c>
      <c r="AM30">
        <f>(P30+273.15)</f>
        <v>299.36405029296873</v>
      </c>
      <c r="AN30">
        <f>(O30+273.15)</f>
        <v>300.00080146789549</v>
      </c>
      <c r="AO30">
        <f>(Y30*AG30+Z30*AH30)*AI30</f>
        <v>23.939547804753147</v>
      </c>
      <c r="AP30">
        <f>((AO30+0.00000010773*(AN30^4-AM30^4))-AL30*44100)/(L30*51.4+0.00000043092*AM30^3)</f>
        <v>-6.107567405305609</v>
      </c>
      <c r="AQ30">
        <f>0.61365*EXP(17.502*J30/(240.97+J30))</f>
        <v>3.4172341359887732</v>
      </c>
      <c r="AR30">
        <f>AQ30*1000/AA30</f>
        <v>38.620319506326254</v>
      </c>
      <c r="AS30">
        <f>(AR30-U30)</f>
        <v>10.456045290628012</v>
      </c>
      <c r="AT30">
        <f>IF(D30,P30,(O30+P30)/2)</f>
        <v>26.532425880432129</v>
      </c>
      <c r="AU30">
        <f>0.61365*EXP(17.502*AT30/(240.97+AT30))</f>
        <v>3.4820397725610648</v>
      </c>
      <c r="AV30">
        <f>IF(AS30&lt;&gt;0,(1000-(AR30+U30)/2)/AS30*AL30,0)</f>
        <v>1.6220757258860696</v>
      </c>
      <c r="AW30">
        <f>U30*AA30/1000</f>
        <v>2.4920539367745804</v>
      </c>
      <c r="AX30">
        <f>(AU30-AW30)</f>
        <v>0.98998583578648436</v>
      </c>
      <c r="AY30">
        <f>1/(1.6/F30+1.37/N30)</f>
        <v>1.0722061141983765</v>
      </c>
      <c r="AZ30">
        <f>G30*AA30*0.001</f>
        <v>34.45111148239085</v>
      </c>
      <c r="BA30">
        <f>G30/S30</f>
        <v>0.98628627074539132</v>
      </c>
      <c r="BB30">
        <f>(1-AL30*AA30/AQ30/F30)*100</f>
        <v>82.605108457271626</v>
      </c>
      <c r="BC30">
        <f>(S30-E30/(N30/1.35))</f>
        <v>395.10641565720005</v>
      </c>
      <c r="BD30">
        <f>E30*BB30/100/BC30</f>
        <v>-2.2467097833342546E-3</v>
      </c>
    </row>
    <row r="31" spans="1:56" x14ac:dyDescent="0.25">
      <c r="A31" s="1" t="s">
        <v>1</v>
      </c>
      <c r="B31" s="1" t="s">
        <v>8751</v>
      </c>
      <c r="K31" s="1">
        <f t="shared" si="0"/>
        <v>2.72</v>
      </c>
    </row>
    <row r="32" spans="1:56" x14ac:dyDescent="0.25">
      <c r="A32" s="1" t="s">
        <v>1</v>
      </c>
      <c r="B32" s="1" t="s">
        <v>8750</v>
      </c>
      <c r="K32" s="1">
        <f t="shared" si="0"/>
        <v>2.72</v>
      </c>
    </row>
    <row r="33" spans="1:56" x14ac:dyDescent="0.25">
      <c r="A33" s="1">
        <v>6</v>
      </c>
      <c r="B33" s="1" t="s">
        <v>8749</v>
      </c>
      <c r="C33" s="1">
        <v>1399.50000224635</v>
      </c>
      <c r="D33" s="1">
        <v>0</v>
      </c>
      <c r="E33">
        <f>(R33-S33*(1000-T33)/(1000-U33))*AK33</f>
        <v>-3.2897157376428739E-2</v>
      </c>
      <c r="F33">
        <f>IF(AV33&lt;&gt;0,1/(1/AV33-1/N33),0)</f>
        <v>2.7960243326630621</v>
      </c>
      <c r="G33">
        <f>((AY33-AL33/2)*S33-E33)/(AY33+AL33/2)</f>
        <v>387.60889627418669</v>
      </c>
      <c r="H33">
        <f>AL33*1000</f>
        <v>17.933777075845807</v>
      </c>
      <c r="I33">
        <f>(AQ33-AW33)</f>
        <v>0.90650596926255878</v>
      </c>
      <c r="J33">
        <f>(P33+AP33*D33)</f>
        <v>26.360729217529297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26.9105224609375</v>
      </c>
      <c r="P33" s="1">
        <v>26.360729217529297</v>
      </c>
      <c r="Q33" s="1">
        <v>27.058879852294922</v>
      </c>
      <c r="R33" s="1">
        <v>400.19403076171875</v>
      </c>
      <c r="S33" s="1">
        <v>393.83203125</v>
      </c>
      <c r="T33" s="1">
        <v>12.947708129882813</v>
      </c>
      <c r="U33" s="1">
        <v>28.711418151855469</v>
      </c>
      <c r="V33" s="1">
        <v>32.177433013916016</v>
      </c>
      <c r="W33" s="1">
        <v>71.3531494140625</v>
      </c>
      <c r="X33" s="1">
        <v>300.55953979492188</v>
      </c>
      <c r="Y33" s="1">
        <v>299.5194091796875</v>
      </c>
      <c r="Z33" s="1">
        <v>5.6132197380065918</v>
      </c>
      <c r="AA33" s="1">
        <v>88.482315063476563</v>
      </c>
      <c r="AB33" s="1">
        <v>20.66728401184082</v>
      </c>
      <c r="AC33" s="1">
        <v>0.21296140551567078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1.1049983080695656</v>
      </c>
      <c r="AL33">
        <f>(U33-T33)/(1000-U33)*AK33</f>
        <v>1.7933777075845807E-2</v>
      </c>
      <c r="AM33">
        <f>(P33+273.15)</f>
        <v>299.51072921752927</v>
      </c>
      <c r="AN33">
        <f>(O33+273.15)</f>
        <v>300.06052246093748</v>
      </c>
      <c r="AO33">
        <f>(Y33*AG33+Z33*AH33)*AI33</f>
        <v>47.923104397585121</v>
      </c>
      <c r="AP33">
        <f>((AO33+0.00000010773*(AN33^4-AM33^4))-AL33*44100)/(L33*51.4+0.00000043092*AM33^3)</f>
        <v>-6.0581964751446939</v>
      </c>
      <c r="AQ33">
        <f>0.61365*EXP(17.502*J33/(240.97+J33))</f>
        <v>3.4469587160942545</v>
      </c>
      <c r="AR33">
        <f>AQ33*1000/AA33</f>
        <v>38.956470720973243</v>
      </c>
      <c r="AS33">
        <f>(AR33-U33)</f>
        <v>10.245052569117775</v>
      </c>
      <c r="AT33">
        <f>IF(D33,P33,(O33+P33)/2)</f>
        <v>26.635625839233398</v>
      </c>
      <c r="AU33">
        <f>0.61365*EXP(17.502*AT33/(240.97+AT33))</f>
        <v>3.5032752426584275</v>
      </c>
      <c r="AV33">
        <f>IF(AS33&lt;&gt;0,(1000-(AR33+U33)/2)/AS33*AL33,0)</f>
        <v>1.6912560030151866</v>
      </c>
      <c r="AW33">
        <f>U33*AA33/1000</f>
        <v>2.5404527468316958</v>
      </c>
      <c r="AX33">
        <f>(AU33-AW33)</f>
        <v>0.96282249582673174</v>
      </c>
      <c r="AY33">
        <f>1/(1.6/F33+1.37/N33)</f>
        <v>1.1206886184872611</v>
      </c>
      <c r="AZ33">
        <f>G33*AA33*0.001</f>
        <v>34.296532481538989</v>
      </c>
      <c r="BA33">
        <f>G33/S33</f>
        <v>0.98419850473801884</v>
      </c>
      <c r="BB33">
        <f>(1-AL33*AA33/AQ33/F33)*100</f>
        <v>83.535398811559105</v>
      </c>
      <c r="BC33">
        <f>(S33-E33/(N33/1.35))</f>
        <v>393.84240684614434</v>
      </c>
      <c r="BD33">
        <f>E33*BB33/100/BC33</f>
        <v>-6.9776060511435534E-5</v>
      </c>
    </row>
    <row r="34" spans="1:56" x14ac:dyDescent="0.25">
      <c r="A34" s="1" t="s">
        <v>1</v>
      </c>
      <c r="B34" s="1" t="s">
        <v>8748</v>
      </c>
      <c r="K34" s="1">
        <f t="shared" si="0"/>
        <v>2.72</v>
      </c>
    </row>
    <row r="35" spans="1:56" x14ac:dyDescent="0.25">
      <c r="A35" s="1" t="s">
        <v>1</v>
      </c>
      <c r="B35" s="1" t="s">
        <v>8747</v>
      </c>
      <c r="K35" s="1">
        <f t="shared" si="0"/>
        <v>2.72</v>
      </c>
    </row>
    <row r="36" spans="1:56" x14ac:dyDescent="0.25">
      <c r="A36" s="1">
        <v>7</v>
      </c>
      <c r="B36" s="1" t="s">
        <v>8746</v>
      </c>
      <c r="C36" s="1">
        <v>1604.50000224635</v>
      </c>
      <c r="D36" s="1">
        <v>0</v>
      </c>
      <c r="E36">
        <f>(R36-S36*(1000-T36)/(1000-U36))*AK36</f>
        <v>0.52627218116845575</v>
      </c>
      <c r="F36">
        <f>IF(AV36&lt;&gt;0,1/(1/AV36-1/N36),0)</f>
        <v>3.1591286165188306</v>
      </c>
      <c r="G36">
        <f>((AY36-AL36/2)*S36-E36)/(AY36+AL36/2)</f>
        <v>386.55169608888656</v>
      </c>
      <c r="H36">
        <f>AL36*1000</f>
        <v>18.5419883293753</v>
      </c>
      <c r="I36">
        <f>(AQ36-AW36)</f>
        <v>0.87156689309866842</v>
      </c>
      <c r="J36">
        <f>(P36+AP36*D36)</f>
        <v>26.496250152587891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26.992019653320313</v>
      </c>
      <c r="P36" s="1">
        <v>26.496250152587891</v>
      </c>
      <c r="Q36" s="1">
        <v>27.127353668212891</v>
      </c>
      <c r="R36" s="1">
        <v>400.02920532226563</v>
      </c>
      <c r="S36" s="1">
        <v>392.95993041992188</v>
      </c>
      <c r="T36" s="1">
        <v>13.13658332824707</v>
      </c>
      <c r="U36" s="1">
        <v>29.420930862426758</v>
      </c>
      <c r="V36" s="1">
        <v>32.488670349121094</v>
      </c>
      <c r="W36" s="1">
        <v>72.762214660644531</v>
      </c>
      <c r="X36" s="1">
        <v>300.5977783203125</v>
      </c>
      <c r="Y36" s="1">
        <v>499.57449340820313</v>
      </c>
      <c r="Z36" s="1">
        <v>5.5348501205444336</v>
      </c>
      <c r="AA36" s="1">
        <v>88.476318359375</v>
      </c>
      <c r="AB36" s="1">
        <v>20.869968414306641</v>
      </c>
      <c r="AC36" s="1">
        <v>0.22273331880569458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1.1051388908835016</v>
      </c>
      <c r="AL36">
        <f>(U36-T36)/(1000-U36)*AK36</f>
        <v>1.85419883293753E-2</v>
      </c>
      <c r="AM36">
        <f>(P36+273.15)</f>
        <v>299.64625015258787</v>
      </c>
      <c r="AN36">
        <f>(O36+273.15)</f>
        <v>300.14201965332029</v>
      </c>
      <c r="AO36">
        <f>(Y36*AG36+Z36*AH36)*AI36</f>
        <v>79.931917158694887</v>
      </c>
      <c r="AP36">
        <f>((AO36+0.00000010773*(AN36^4-AM36^4))-AL36*44100)/(L36*51.4+0.00000043092*AM36^3)</f>
        <v>-6.0198655348128671</v>
      </c>
      <c r="AQ36">
        <f>0.61365*EXP(17.502*J36/(240.97+J36))</f>
        <v>3.4746225385118996</v>
      </c>
      <c r="AR36">
        <f>AQ36*1000/AA36</f>
        <v>39.271780324296536</v>
      </c>
      <c r="AS36">
        <f>(AR36-U36)</f>
        <v>9.8508494618697782</v>
      </c>
      <c r="AT36">
        <f>IF(D36,P36,(O36+P36)/2)</f>
        <v>26.744134902954102</v>
      </c>
      <c r="AU36">
        <f>0.61365*EXP(17.502*AT36/(240.97+AT36))</f>
        <v>3.5257250294001259</v>
      </c>
      <c r="AV36">
        <f>IF(AS36&lt;&gt;0,(1000-(AR36+U36)/2)/AS36*AL36,0)</f>
        <v>1.8176238175309667</v>
      </c>
      <c r="AW36">
        <f>U36*AA36/1000</f>
        <v>2.6030556454132312</v>
      </c>
      <c r="AX36">
        <f>(AU36-AW36)</f>
        <v>0.92266938398689469</v>
      </c>
      <c r="AY36">
        <f>1/(1.6/F36+1.37/N36)</f>
        <v>1.2098683539534618</v>
      </c>
      <c r="AZ36">
        <f>G36*AA36*0.001</f>
        <v>34.200670925516704</v>
      </c>
      <c r="BA36">
        <f>G36/S36</f>
        <v>0.983692397532269</v>
      </c>
      <c r="BB36">
        <f>(1-AL36*AA36/AQ36/F36)*100</f>
        <v>85.054570300062267</v>
      </c>
      <c r="BC36">
        <f>(S36-E36/(N36/1.35))</f>
        <v>392.79394685023721</v>
      </c>
      <c r="BD36">
        <f>E36*BB36/100/BC36</f>
        <v>1.1395759682423551E-3</v>
      </c>
    </row>
    <row r="37" spans="1:56" x14ac:dyDescent="0.25">
      <c r="A37" s="1" t="s">
        <v>1</v>
      </c>
      <c r="B37" s="1" t="s">
        <v>8745</v>
      </c>
      <c r="K37" s="1">
        <f t="shared" si="0"/>
        <v>2.72</v>
      </c>
    </row>
    <row r="38" spans="1:56" x14ac:dyDescent="0.25">
      <c r="A38" s="1" t="s">
        <v>1</v>
      </c>
      <c r="B38" s="1" t="s">
        <v>8744</v>
      </c>
      <c r="K38" s="1">
        <f t="shared" si="0"/>
        <v>2.72</v>
      </c>
    </row>
    <row r="39" spans="1:56" x14ac:dyDescent="0.25">
      <c r="A39" s="1">
        <v>8</v>
      </c>
      <c r="B39" s="1" t="s">
        <v>8743</v>
      </c>
      <c r="C39" s="1">
        <v>1809.50000224635</v>
      </c>
      <c r="D39" s="1">
        <v>0</v>
      </c>
      <c r="E39">
        <f>(R39-S39*(1000-T39)/(1000-U39))*AK39</f>
        <v>1.0162560741085125</v>
      </c>
      <c r="F39">
        <f>IF(AV39&lt;&gt;0,1/(1/AV39-1/N39),0)</f>
        <v>3.6790141845822091</v>
      </c>
      <c r="G39">
        <f>((AY39-AL39/2)*S39-E39)/(AY39+AL39/2)</f>
        <v>385.8435830583295</v>
      </c>
      <c r="H39">
        <f>AL39*1000</f>
        <v>19.132185692601606</v>
      </c>
      <c r="I39">
        <f>(AQ39-AW39)</f>
        <v>0.82578479412506489</v>
      </c>
      <c r="J39">
        <f>(P39+AP39*D39)</f>
        <v>26.577856063842773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27.040273666381836</v>
      </c>
      <c r="P39" s="1">
        <v>26.577856063842773</v>
      </c>
      <c r="Q39" s="1">
        <v>27.172494888305664</v>
      </c>
      <c r="R39" s="1">
        <v>399.93881225585938</v>
      </c>
      <c r="S39" s="1">
        <v>392.23013305664063</v>
      </c>
      <c r="T39" s="1">
        <v>13.340695381164551</v>
      </c>
      <c r="U39" s="1">
        <v>30.128538131713867</v>
      </c>
      <c r="V39" s="1">
        <v>32.899208068847656</v>
      </c>
      <c r="W39" s="1">
        <v>74.299354553222656</v>
      </c>
      <c r="X39" s="1">
        <v>300.6441650390625</v>
      </c>
      <c r="Y39" s="1">
        <v>750.691162109375</v>
      </c>
      <c r="Z39" s="1">
        <v>9.0049800872802734</v>
      </c>
      <c r="AA39" s="1">
        <v>88.473899841308594</v>
      </c>
      <c r="AB39" s="1">
        <v>20.928863525390625</v>
      </c>
      <c r="AC39" s="1">
        <v>0.21820126473903656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1.1053094302906707</v>
      </c>
      <c r="AL39">
        <f>(U39-T39)/(1000-U39)*AK39</f>
        <v>1.9132185692601607E-2</v>
      </c>
      <c r="AM39">
        <f>(P39+273.15)</f>
        <v>299.72785606384275</v>
      </c>
      <c r="AN39">
        <f>(O39+273.15)</f>
        <v>300.19027366638181</v>
      </c>
      <c r="AO39">
        <f>(Y39*AG39+Z39*AH39)*AI39</f>
        <v>120.1105832528192</v>
      </c>
      <c r="AP39">
        <f>((AO39+0.00000010773*(AN39^4-AM39^4))-AL39*44100)/(L39*51.4+0.00000043092*AM39^3)</f>
        <v>-5.90619011324232</v>
      </c>
      <c r="AQ39">
        <f>0.61365*EXP(17.502*J39/(240.97+J39))</f>
        <v>3.4913740591553641</v>
      </c>
      <c r="AR39">
        <f>AQ39*1000/AA39</f>
        <v>39.462192414007689</v>
      </c>
      <c r="AS39">
        <f>(AR39-U39)</f>
        <v>9.3336542822938213</v>
      </c>
      <c r="AT39">
        <f>IF(D39,P39,(O39+P39)/2)</f>
        <v>26.809064865112305</v>
      </c>
      <c r="AU39">
        <f>0.61365*EXP(17.502*AT39/(240.97+AT39))</f>
        <v>3.5392185743502886</v>
      </c>
      <c r="AV39">
        <f>IF(AS39&lt;&gt;0,(1000-(AR39+U39)/2)/AS39*AL39,0)</f>
        <v>1.9784827833178591</v>
      </c>
      <c r="AW39">
        <f>U39*AA39/1000</f>
        <v>2.6655892650302992</v>
      </c>
      <c r="AX39">
        <f>(AU39-AW39)</f>
        <v>0.87362930931998939</v>
      </c>
      <c r="AY39">
        <f>1/(1.6/F39+1.37/N39)</f>
        <v>1.3245620070253323</v>
      </c>
      <c r="AZ39">
        <f>G39*AA39*0.001</f>
        <v>34.137086521914277</v>
      </c>
      <c r="BA39">
        <f>G39/S39</f>
        <v>0.98371733974506015</v>
      </c>
      <c r="BB39">
        <f>(1-AL39*AA39/AQ39/F39)*100</f>
        <v>86.821926809234569</v>
      </c>
      <c r="BC39">
        <f>(S39-E39/(N39/1.35))</f>
        <v>391.90961105884139</v>
      </c>
      <c r="BD39">
        <f>E39*BB39/100/BC39</f>
        <v>2.2513688870070083E-3</v>
      </c>
    </row>
    <row r="40" spans="1:56" x14ac:dyDescent="0.25">
      <c r="A40" s="1" t="s">
        <v>1</v>
      </c>
      <c r="B40" s="1" t="s">
        <v>8742</v>
      </c>
      <c r="K40" s="1">
        <f t="shared" si="0"/>
        <v>2.72</v>
      </c>
    </row>
    <row r="41" spans="1:56" x14ac:dyDescent="0.25">
      <c r="A41" s="1" t="s">
        <v>1</v>
      </c>
      <c r="B41" s="1" t="s">
        <v>8741</v>
      </c>
      <c r="K41" s="1">
        <f t="shared" si="0"/>
        <v>2.72</v>
      </c>
    </row>
    <row r="42" spans="1:56" x14ac:dyDescent="0.25">
      <c r="A42" s="1">
        <v>9</v>
      </c>
      <c r="B42" s="1" t="s">
        <v>8740</v>
      </c>
      <c r="C42" s="1">
        <v>2015.0000022351742</v>
      </c>
      <c r="D42" s="1">
        <v>0</v>
      </c>
      <c r="E42">
        <f>(R42-S42*(1000-T42)/(1000-U42))*AK42</f>
        <v>1.6004738610240363</v>
      </c>
      <c r="F42">
        <f>IF(AV42&lt;&gt;0,1/(1/AV42-1/N42),0)</f>
        <v>4.3221623591580327</v>
      </c>
      <c r="G42">
        <f>((AY42-AL42/2)*S42-E42)/(AY42+AL42/2)</f>
        <v>385.16206726183162</v>
      </c>
      <c r="H42">
        <f>AL42*1000</f>
        <v>19.645499726403511</v>
      </c>
      <c r="I42">
        <f>(AQ42-AW42)</f>
        <v>0.77976801844958876</v>
      </c>
      <c r="J42">
        <f>(P42+AP42*D42)</f>
        <v>26.635305404663086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27.048454284667969</v>
      </c>
      <c r="P42" s="1">
        <v>26.635305404663086</v>
      </c>
      <c r="Q42" s="1">
        <v>27.17144775390625</v>
      </c>
      <c r="R42" s="1">
        <v>399.9407958984375</v>
      </c>
      <c r="S42" s="1">
        <v>391.53292846679688</v>
      </c>
      <c r="T42" s="1">
        <v>13.554008483886719</v>
      </c>
      <c r="U42" s="1">
        <v>30.782426834106445</v>
      </c>
      <c r="V42" s="1">
        <v>33.409202575683594</v>
      </c>
      <c r="W42" s="1">
        <v>75.875434875488281</v>
      </c>
      <c r="X42" s="1">
        <v>300.61306762695313</v>
      </c>
      <c r="Y42" s="1">
        <v>999.390869140625</v>
      </c>
      <c r="Z42" s="1">
        <v>7.904487133026123</v>
      </c>
      <c r="AA42" s="1">
        <v>88.473892211914063</v>
      </c>
      <c r="AB42" s="1">
        <v>20.977260589599609</v>
      </c>
      <c r="AC42" s="1">
        <v>0.21509982645511627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1.1051951015696804</v>
      </c>
      <c r="AL42">
        <f>(U42-T42)/(1000-U42)*AK42</f>
        <v>1.9645499726403511E-2</v>
      </c>
      <c r="AM42">
        <f>(P42+273.15)</f>
        <v>299.78530540466306</v>
      </c>
      <c r="AN42">
        <f>(O42+273.15)</f>
        <v>300.19845428466795</v>
      </c>
      <c r="AO42">
        <f>(Y42*AG42+Z42*AH42)*AI42</f>
        <v>159.90253548839974</v>
      </c>
      <c r="AP42">
        <f>((AO42+0.00000010773*(AN42^4-AM42^4))-AL42*44100)/(L42*51.4+0.00000043092*AM42^3)</f>
        <v>-5.7695061641683925</v>
      </c>
      <c r="AQ42">
        <f>0.61365*EXP(17.502*J42/(240.97+J42))</f>
        <v>3.5032091321914534</v>
      </c>
      <c r="AR42">
        <f>AQ42*1000/AA42</f>
        <v>39.5959649181084</v>
      </c>
      <c r="AS42">
        <f>(AR42-U42)</f>
        <v>8.813538084001955</v>
      </c>
      <c r="AT42">
        <f>IF(D42,P42,(O42+P42)/2)</f>
        <v>26.841879844665527</v>
      </c>
      <c r="AU42">
        <f>0.61365*EXP(17.502*AT42/(240.97+AT42))</f>
        <v>3.5460552164207875</v>
      </c>
      <c r="AV42">
        <f>IF(AS42&lt;&gt;0,(1000-(AR42+U42)/2)/AS42*AL42,0)</f>
        <v>2.1505767840105108</v>
      </c>
      <c r="AW42">
        <f>U42*AA42/1000</f>
        <v>2.7234411137418646</v>
      </c>
      <c r="AX42">
        <f>(AU42-AW42)</f>
        <v>0.82261410267892288</v>
      </c>
      <c r="AY42">
        <f>1/(1.6/F42+1.37/N42)</f>
        <v>1.4487451895630112</v>
      </c>
      <c r="AZ42">
        <f>G42*AA42*0.001</f>
        <v>34.076787223041286</v>
      </c>
      <c r="BA42">
        <f>G42/S42</f>
        <v>0.98372841530873811</v>
      </c>
      <c r="BB42">
        <f>(1-AL42*AA42/AQ42/F42)*100</f>
        <v>88.520814529472943</v>
      </c>
      <c r="BC42">
        <f>(S42-E42/(N42/1.35))</f>
        <v>391.02814714993156</v>
      </c>
      <c r="BD42">
        <f>E42*BB42/100/BC42</f>
        <v>3.6231471019055766E-3</v>
      </c>
    </row>
    <row r="43" spans="1:56" x14ac:dyDescent="0.25">
      <c r="A43" s="1" t="s">
        <v>1</v>
      </c>
      <c r="B43" s="1" t="s">
        <v>8739</v>
      </c>
      <c r="K43" s="1">
        <f t="shared" si="0"/>
        <v>2.72</v>
      </c>
    </row>
    <row r="44" spans="1:56" x14ac:dyDescent="0.25">
      <c r="A44" s="1" t="s">
        <v>1</v>
      </c>
      <c r="B44" s="1" t="s">
        <v>2799</v>
      </c>
      <c r="K44" s="1">
        <f t="shared" si="0"/>
        <v>2.72</v>
      </c>
    </row>
    <row r="45" spans="1:56" x14ac:dyDescent="0.25">
      <c r="A45" s="1">
        <v>10</v>
      </c>
      <c r="B45" s="1" t="s">
        <v>8738</v>
      </c>
      <c r="C45" s="1">
        <v>2220.0000022351742</v>
      </c>
      <c r="D45" s="1">
        <v>0</v>
      </c>
      <c r="E45">
        <f>(R45-S45*(1000-T45)/(1000-U45))*AK45</f>
        <v>1.8979519218702441</v>
      </c>
      <c r="F45">
        <f>IF(AV45&lt;&gt;0,1/(1/AV45-1/N45),0)</f>
        <v>5.2624492409982224</v>
      </c>
      <c r="G45">
        <f>((AY45-AL45/2)*S45-E45)/(AY45+AL45/2)</f>
        <v>384.87135442168244</v>
      </c>
      <c r="H45">
        <f>AL45*1000</f>
        <v>20.287363515988574</v>
      </c>
      <c r="I45">
        <f>(AQ45-AW45)</f>
        <v>0.73325882923094898</v>
      </c>
      <c r="J45">
        <f>(P45+AP45*D45)</f>
        <v>26.731155395507813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27.079076766967773</v>
      </c>
      <c r="P45" s="1">
        <v>26.731155395507813</v>
      </c>
      <c r="Q45" s="1">
        <v>27.185997009277344</v>
      </c>
      <c r="R45" s="1">
        <v>399.86117553710938</v>
      </c>
      <c r="S45" s="1">
        <v>390.967529296875</v>
      </c>
      <c r="T45" s="1">
        <v>13.75649356842041</v>
      </c>
      <c r="U45" s="1">
        <v>31.533229827880859</v>
      </c>
      <c r="V45" s="1">
        <v>33.846271514892578</v>
      </c>
      <c r="W45" s="1">
        <v>77.583885192871094</v>
      </c>
      <c r="X45" s="1">
        <v>300.62646484375</v>
      </c>
      <c r="Y45" s="1">
        <v>1249.429931640625</v>
      </c>
      <c r="Z45" s="1">
        <v>8.7820835113525391</v>
      </c>
      <c r="AA45" s="1">
        <v>88.470932006835938</v>
      </c>
      <c r="AB45" s="1">
        <v>21.05035400390625</v>
      </c>
      <c r="AC45" s="1">
        <v>0.20946237444877625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1.1052443560431984</v>
      </c>
      <c r="AL45">
        <f>(U45-T45)/(1000-U45)*AK45</f>
        <v>2.0287363515988574E-2</v>
      </c>
      <c r="AM45">
        <f>(P45+273.15)</f>
        <v>299.88115539550779</v>
      </c>
      <c r="AN45">
        <f>(O45+273.15)</f>
        <v>300.22907676696775</v>
      </c>
      <c r="AO45">
        <f>(Y45*AG45+Z45*AH45)*AI45</f>
        <v>199.90878459419037</v>
      </c>
      <c r="AP45">
        <f>((AO45+0.00000010773*(AN45^4-AM45^4))-AL45*44100)/(L45*51.4+0.00000043092*AM45^3)</f>
        <v>-5.6789988823095525</v>
      </c>
      <c r="AQ45">
        <f>0.61365*EXP(17.502*J45/(240.97+J45))</f>
        <v>3.5230330612893273</v>
      </c>
      <c r="AR45">
        <f>AQ45*1000/AA45</f>
        <v>39.821362580616999</v>
      </c>
      <c r="AS45">
        <f>(AR45-U45)</f>
        <v>8.2881327527361393</v>
      </c>
      <c r="AT45">
        <f>IF(D45,P45,(O45+P45)/2)</f>
        <v>26.905116081237793</v>
      </c>
      <c r="AU45">
        <f>0.61365*EXP(17.502*AT45/(240.97+AT45))</f>
        <v>3.5592623161637511</v>
      </c>
      <c r="AV45">
        <f>IF(AS45&lt;&gt;0,(1000-(AR45+U45)/2)/AS45*AL45,0)</f>
        <v>2.360430970675139</v>
      </c>
      <c r="AW45">
        <f>U45*AA45/1000</f>
        <v>2.7897742320583783</v>
      </c>
      <c r="AX45">
        <f>(AU45-AW45)</f>
        <v>0.76948808410537284</v>
      </c>
      <c r="AY45">
        <f>1/(1.6/F45+1.37/N45)</f>
        <v>1.6022858355880496</v>
      </c>
      <c r="AZ45">
        <f>G45*AA45*0.001</f>
        <v>34.049927428419522</v>
      </c>
      <c r="BA45">
        <f>G45/S45</f>
        <v>0.98440746502361443</v>
      </c>
      <c r="BB45">
        <f>(1-AL45*AA45/AQ45/F45)*100</f>
        <v>90.318969800265776</v>
      </c>
      <c r="BC45">
        <f>(S45-E45/(N45/1.35))</f>
        <v>390.36892491238621</v>
      </c>
      <c r="BD45">
        <f>E45*BB45/100/BC45</f>
        <v>4.3912578941120491E-3</v>
      </c>
    </row>
    <row r="46" spans="1:56" x14ac:dyDescent="0.25">
      <c r="A46" s="1" t="s">
        <v>1</v>
      </c>
      <c r="B46" s="1" t="s">
        <v>8737</v>
      </c>
      <c r="K46" s="1">
        <f t="shared" si="0"/>
        <v>2.72</v>
      </c>
    </row>
    <row r="47" spans="1:56" x14ac:dyDescent="0.25">
      <c r="A47" s="1" t="s">
        <v>1</v>
      </c>
      <c r="B47" s="1" t="s">
        <v>8736</v>
      </c>
      <c r="K47" s="1">
        <f t="shared" si="0"/>
        <v>2.72</v>
      </c>
    </row>
    <row r="48" spans="1:56" x14ac:dyDescent="0.25">
      <c r="A48" s="1">
        <v>11</v>
      </c>
      <c r="B48" s="1" t="s">
        <v>2795</v>
      </c>
      <c r="C48" s="1">
        <v>2425.5000022239983</v>
      </c>
      <c r="D48" s="1">
        <v>0</v>
      </c>
      <c r="E48">
        <f>(R48-S48*(1000-T48)/(1000-U48))*AK48</f>
        <v>2.2888329441251813</v>
      </c>
      <c r="F48">
        <f>IF(AV48&lt;&gt;0,1/(1/AV48-1/N48),0)</f>
        <v>7.1462942499192081</v>
      </c>
      <c r="G48">
        <f>((AY48-AL48/2)*S48-E48)/(AY48+AL48/2)</f>
        <v>384.79420413512935</v>
      </c>
      <c r="H48">
        <f>AL48*1000</f>
        <v>21.296093691843861</v>
      </c>
      <c r="I48">
        <f>(AQ48-AW48)</f>
        <v>0.67812566465387381</v>
      </c>
      <c r="J48">
        <f>(P48+AP48*D48)</f>
        <v>26.921718597412109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27.149911880493164</v>
      </c>
      <c r="P48" s="1">
        <v>26.921718597412109</v>
      </c>
      <c r="Q48" s="1">
        <v>27.234956741333008</v>
      </c>
      <c r="R48" s="1">
        <v>400.12548828125</v>
      </c>
      <c r="S48" s="1">
        <v>390.52999877929688</v>
      </c>
      <c r="T48" s="1">
        <v>13.96774959564209</v>
      </c>
      <c r="U48" s="1">
        <v>32.607273101806641</v>
      </c>
      <c r="V48" s="1">
        <v>34.221298217773438</v>
      </c>
      <c r="W48" s="1">
        <v>79.8885498046875</v>
      </c>
      <c r="X48" s="1">
        <v>300.63314819335938</v>
      </c>
      <c r="Y48" s="1">
        <v>1600.8323974609375</v>
      </c>
      <c r="Z48" s="1">
        <v>8.9796533584594727</v>
      </c>
      <c r="AA48" s="1">
        <v>88.46527099609375</v>
      </c>
      <c r="AB48" s="1">
        <v>21.178958892822266</v>
      </c>
      <c r="AC48" s="1">
        <v>0.20210306346416473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1.105268927181468</v>
      </c>
      <c r="AL48">
        <f>(U48-T48)/(1000-U48)*AK48</f>
        <v>2.1296093691843862E-2</v>
      </c>
      <c r="AM48">
        <f>(P48+273.15)</f>
        <v>300.07171859741209</v>
      </c>
      <c r="AN48">
        <f>(O48+273.15)</f>
        <v>300.29991188049314</v>
      </c>
      <c r="AO48">
        <f>(Y48*AG48+Z48*AH48)*AI48</f>
        <v>256.13317786872722</v>
      </c>
      <c r="AP48">
        <f>((AO48+0.00000010773*(AN48^4-AM48^4))-AL48*44100)/(L48*51.4+0.00000043092*AM48^3)</f>
        <v>-5.5928900972115034</v>
      </c>
      <c r="AQ48">
        <f>0.61365*EXP(17.502*J48/(240.97+J48))</f>
        <v>3.5627369160488369</v>
      </c>
      <c r="AR48">
        <f>AQ48*1000/AA48</f>
        <v>40.272718050071333</v>
      </c>
      <c r="AS48">
        <f>(AR48-U48)</f>
        <v>7.6654449482646925</v>
      </c>
      <c r="AT48">
        <f>IF(D48,P48,(O48+P48)/2)</f>
        <v>27.035815238952637</v>
      </c>
      <c r="AU48">
        <f>0.61365*EXP(17.502*AT48/(240.97+AT48))</f>
        <v>3.5866954341384756</v>
      </c>
      <c r="AV48">
        <f>IF(AS48&lt;&gt;0,(1000-(AR48+U48)/2)/AS48*AL48,0)</f>
        <v>2.6769566894578811</v>
      </c>
      <c r="AW48">
        <f>U48*AA48/1000</f>
        <v>2.8846112513949631</v>
      </c>
      <c r="AX48">
        <f>(AU48-AW48)</f>
        <v>0.70208418274351247</v>
      </c>
      <c r="AY48">
        <f>1/(1.6/F48+1.37/N48)</f>
        <v>1.8383714954400243</v>
      </c>
      <c r="AZ48">
        <f>G48*AA48*0.001</f>
        <v>34.040923546540434</v>
      </c>
      <c r="BA48">
        <f>G48/S48</f>
        <v>0.98531279373647029</v>
      </c>
      <c r="BB48">
        <f>(1-AL48*AA48/AQ48/F48)*100</f>
        <v>92.600402230429211</v>
      </c>
      <c r="BC48">
        <f>(S48-E48/(N48/1.35))</f>
        <v>389.80811250813906</v>
      </c>
      <c r="BD48">
        <f>E48*BB48/100/BC48</f>
        <v>5.4372098595003946E-3</v>
      </c>
    </row>
    <row r="49" spans="1:56" x14ac:dyDescent="0.25">
      <c r="A49" s="1" t="s">
        <v>1</v>
      </c>
      <c r="B49" s="1" t="s">
        <v>8735</v>
      </c>
      <c r="K49" s="1">
        <f t="shared" si="0"/>
        <v>2.72</v>
      </c>
    </row>
    <row r="50" spans="1:56" x14ac:dyDescent="0.25">
      <c r="A50" s="1" t="s">
        <v>1</v>
      </c>
      <c r="B50" s="1" t="s">
        <v>2793</v>
      </c>
      <c r="K50" s="1">
        <f t="shared" si="0"/>
        <v>2.72</v>
      </c>
    </row>
    <row r="51" spans="1:56" x14ac:dyDescent="0.25">
      <c r="A51" s="1">
        <v>12</v>
      </c>
      <c r="B51" s="1" t="s">
        <v>2792</v>
      </c>
      <c r="C51" s="1">
        <v>2632.0000022128224</v>
      </c>
      <c r="D51" s="1">
        <v>0</v>
      </c>
      <c r="E51">
        <f>(R51-S51*(1000-T51)/(1000-U51))*AK51</f>
        <v>2.7332080645808108</v>
      </c>
      <c r="F51">
        <f>IF(AV51&lt;&gt;0,1/(1/AV51-1/N51),0)</f>
        <v>11.198848133064814</v>
      </c>
      <c r="G51">
        <f>((AY51-AL51/2)*S51-E51)/(AY51+AL51/2)</f>
        <v>384.49560058018102</v>
      </c>
      <c r="H51">
        <f>AL51*1000</f>
        <v>22.391577138275498</v>
      </c>
      <c r="I51">
        <f>(AQ51-AW51)</f>
        <v>0.61583062135342281</v>
      </c>
      <c r="J51">
        <f>(P51+AP51*D51)</f>
        <v>27.109296798706055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27.229892730712891</v>
      </c>
      <c r="P51" s="1">
        <v>27.109296798706055</v>
      </c>
      <c r="Q51" s="1">
        <v>27.289817810058594</v>
      </c>
      <c r="R51" s="1">
        <v>400.14349365234375</v>
      </c>
      <c r="S51" s="1">
        <v>389.77392578125</v>
      </c>
      <c r="T51" s="1">
        <v>14.18281364440918</v>
      </c>
      <c r="U51" s="1">
        <v>33.758358001708984</v>
      </c>
      <c r="V51" s="1">
        <v>34.584747314453125</v>
      </c>
      <c r="W51" s="1">
        <v>82.319648742675781</v>
      </c>
      <c r="X51" s="1">
        <v>300.62527465820313</v>
      </c>
      <c r="Y51" s="1">
        <v>2001.2811279296875</v>
      </c>
      <c r="Z51" s="1">
        <v>8.3639497756958008</v>
      </c>
      <c r="AA51" s="1">
        <v>88.463104248046875</v>
      </c>
      <c r="AB51" s="1">
        <v>21.327816009521484</v>
      </c>
      <c r="AC51" s="1">
        <v>0.1920149028301239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1.1052399803610404</v>
      </c>
      <c r="AL51">
        <f>(U51-T51)/(1000-U51)*AK51</f>
        <v>2.2391577138275498E-2</v>
      </c>
      <c r="AM51">
        <f>(P51+273.15)</f>
        <v>300.25929679870603</v>
      </c>
      <c r="AN51">
        <f>(O51+273.15)</f>
        <v>300.37989273071287</v>
      </c>
      <c r="AO51">
        <f>(Y51*AG51+Z51*AH51)*AI51</f>
        <v>320.20497331161096</v>
      </c>
      <c r="AP51">
        <f>((AO51+0.00000010773*(AN51^4-AM51^4))-AL51*44100)/(L51*51.4+0.00000043092*AM51^3)</f>
        <v>-5.4726398413843675</v>
      </c>
      <c r="AQ51">
        <f>0.61365*EXP(17.502*J51/(240.97+J51))</f>
        <v>3.602199764501492</v>
      </c>
      <c r="AR51">
        <f>AQ51*1000/AA51</f>
        <v>40.719798328589889</v>
      </c>
      <c r="AS51">
        <f>(AR51-U51)</f>
        <v>6.9614403268809042</v>
      </c>
      <c r="AT51">
        <f>IF(D51,P51,(O51+P51)/2)</f>
        <v>27.169594764709473</v>
      </c>
      <c r="AU51">
        <f>0.61365*EXP(17.502*AT51/(240.97+AT51))</f>
        <v>3.6149660728980799</v>
      </c>
      <c r="AV51">
        <f>IF(AS51&lt;&gt;0,(1000-(AR51+U51)/2)/AS51*AL51,0)</f>
        <v>3.0967349333929142</v>
      </c>
      <c r="AW51">
        <f>U51*AA51/1000</f>
        <v>2.9863691431480692</v>
      </c>
      <c r="AX51">
        <f>(AU51-AW51)</f>
        <v>0.62859692975001069</v>
      </c>
      <c r="AY51">
        <f>1/(1.6/F51+1.37/N51)</f>
        <v>2.1601105545639254</v>
      </c>
      <c r="AZ51">
        <f>G51*AA51*0.001</f>
        <v>34.013674397039949</v>
      </c>
      <c r="BA51">
        <f>G51/S51</f>
        <v>0.98645798281532227</v>
      </c>
      <c r="BB51">
        <f>(1-AL51*AA51/AQ51/F51)*100</f>
        <v>95.089726189288285</v>
      </c>
      <c r="BC51">
        <f>(S51-E51/(N51/1.35))</f>
        <v>388.91188585688457</v>
      </c>
      <c r="BD51">
        <f>E51*BB51/100/BC51</f>
        <v>6.6827478390563836E-3</v>
      </c>
    </row>
    <row r="52" spans="1:56" x14ac:dyDescent="0.25">
      <c r="A52" s="1" t="s">
        <v>1</v>
      </c>
      <c r="B52" s="1" t="s">
        <v>8734</v>
      </c>
      <c r="K52" s="2">
        <v>4.2225000000000001</v>
      </c>
    </row>
    <row r="53" spans="1:56" x14ac:dyDescent="0.25">
      <c r="A53" s="1" t="s">
        <v>1</v>
      </c>
      <c r="B53" s="1" t="s">
        <v>8733</v>
      </c>
      <c r="K53" s="2">
        <v>4.2225000000000001</v>
      </c>
    </row>
    <row r="54" spans="1:56" x14ac:dyDescent="0.25">
      <c r="A54" s="1" t="s">
        <v>1</v>
      </c>
      <c r="B54" s="1" t="s">
        <v>8732</v>
      </c>
      <c r="K54" s="2">
        <v>4.2225000000000001</v>
      </c>
    </row>
    <row r="55" spans="1:56" x14ac:dyDescent="0.25">
      <c r="A55" s="1" t="s">
        <v>1</v>
      </c>
      <c r="B55" s="1" t="s">
        <v>2793</v>
      </c>
      <c r="K55" s="2">
        <v>4.2225000000000001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12052-E4A5-415F-B2DC-48BB848AF1A0}">
  <dimension ref="A1:BH55"/>
  <sheetViews>
    <sheetView topLeftCell="A34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8817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8816</v>
      </c>
    </row>
    <row r="12" spans="1:60" x14ac:dyDescent="0.25">
      <c r="A12" s="1" t="s">
        <v>1</v>
      </c>
      <c r="B12" s="1" t="s">
        <v>8815</v>
      </c>
    </row>
    <row r="13" spans="1:60" x14ac:dyDescent="0.25">
      <c r="A13" s="1" t="s">
        <v>1</v>
      </c>
      <c r="B13" s="1" t="s">
        <v>8814</v>
      </c>
    </row>
    <row r="14" spans="1:60" x14ac:dyDescent="0.25">
      <c r="A14" s="1" t="s">
        <v>1</v>
      </c>
      <c r="B14" s="1" t="s">
        <v>8813</v>
      </c>
    </row>
    <row r="15" spans="1:60" x14ac:dyDescent="0.25">
      <c r="A15" s="1" t="s">
        <v>1</v>
      </c>
      <c r="B15" s="1" t="s">
        <v>8812</v>
      </c>
    </row>
    <row r="16" spans="1:60" x14ac:dyDescent="0.25">
      <c r="A16" s="1" t="s">
        <v>1</v>
      </c>
      <c r="B16" s="1" t="s">
        <v>8811</v>
      </c>
    </row>
    <row r="17" spans="1:60" x14ac:dyDescent="0.25">
      <c r="A17" s="1" t="s">
        <v>1</v>
      </c>
      <c r="B17" s="1" t="s">
        <v>8810</v>
      </c>
    </row>
    <row r="18" spans="1:60" x14ac:dyDescent="0.25">
      <c r="A18" s="1">
        <v>1</v>
      </c>
      <c r="B18" s="1" t="s">
        <v>8809</v>
      </c>
      <c r="C18" s="1">
        <v>368.00000274926424</v>
      </c>
      <c r="D18" s="1">
        <v>0</v>
      </c>
      <c r="E18">
        <f>(R18-S18*(1000-T18)/(1000-U18))*AO18</f>
        <v>-4.4556443406082034</v>
      </c>
      <c r="F18">
        <f>IF(AZ18&lt;&gt;0,1/(1/AZ18-1/N18),0)</f>
        <v>2.730405468046821</v>
      </c>
      <c r="G18">
        <f>((BC18-AP18/2)*S18-E18)/(BC18+AP18/2)</f>
        <v>393.33001608499632</v>
      </c>
      <c r="H18">
        <f>AP18*1000</f>
        <v>20.569053606194821</v>
      </c>
      <c r="I18">
        <f>(AU18-BA18)</f>
        <v>1.0548926341499523</v>
      </c>
      <c r="J18">
        <f>(P18+AT18*D18)</f>
        <v>26.744543075561523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27.350019454956055</v>
      </c>
      <c r="P18" s="1">
        <v>26.744543075561523</v>
      </c>
      <c r="Q18" s="1">
        <v>27.412830352783203</v>
      </c>
      <c r="R18" s="1">
        <v>400.00790405273438</v>
      </c>
      <c r="S18" s="1">
        <v>396.65432739257813</v>
      </c>
      <c r="T18" s="1">
        <v>9.8151969909667969</v>
      </c>
      <c r="U18" s="1">
        <v>27.922386169433594</v>
      </c>
      <c r="V18" s="1">
        <v>23.774271011352539</v>
      </c>
      <c r="W18" s="1">
        <v>67.633323669433594</v>
      </c>
      <c r="X18" s="1">
        <v>300.35379028320313</v>
      </c>
      <c r="Y18" s="1">
        <v>0.14916223287582397</v>
      </c>
      <c r="Z18" s="1">
        <v>10.006914138793945</v>
      </c>
      <c r="AA18" s="1">
        <v>88.492332458496094</v>
      </c>
      <c r="AB18" s="1">
        <v>13.556658744812012</v>
      </c>
      <c r="AC18" s="1">
        <v>-7.5298510491847992E-2</v>
      </c>
      <c r="AD18" s="1">
        <v>7.1075700223445892E-2</v>
      </c>
      <c r="AE18" s="1">
        <v>5.9690671041607857E-3</v>
      </c>
      <c r="AF18" s="1">
        <v>2.9896082356572151E-2</v>
      </c>
      <c r="AG18" s="1">
        <v>1.4093252830207348E-2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1.1042418760411878</v>
      </c>
      <c r="AP18">
        <f>(U18-T18)/(1000-U18)*AO18</f>
        <v>2.056905360619482E-2</v>
      </c>
      <c r="AQ18">
        <f>(P18+273.15)</f>
        <v>299.8945430755615</v>
      </c>
      <c r="AR18">
        <f>(O18+273.15)</f>
        <v>300.50001945495603</v>
      </c>
      <c r="AS18">
        <f>(Y18*AK18+Z18*AL18)*AM18</f>
        <v>2.3865956726686122E-2</v>
      </c>
      <c r="AT18">
        <f>((AS18+0.00000010773*(AR18^4-AQ18^4))-AP18*44100)/(L18*0.92*2*29.3+0.00000043092*AQ18^3)</f>
        <v>-7.0865125771511606</v>
      </c>
      <c r="AU18">
        <f>0.61365*EXP(17.502*J18/(240.97+J18))</f>
        <v>3.5258097140899829</v>
      </c>
      <c r="AV18">
        <f>AU18*1000/AA18</f>
        <v>39.843109749012747</v>
      </c>
      <c r="AW18">
        <f>(AV18-U18)</f>
        <v>11.920723579579153</v>
      </c>
      <c r="AX18">
        <f>IF(D18,P18,(O18+P18)/2)</f>
        <v>27.047281265258789</v>
      </c>
      <c r="AY18">
        <f>0.61365*EXP(17.502*AX18/(240.97+AX18))</f>
        <v>3.5891108797995943</v>
      </c>
      <c r="AZ18">
        <f>IF(AW18&lt;&gt;0,(1000-(AV18+U18)/2)/AW18*AP18,0)</f>
        <v>1.6670227620358873</v>
      </c>
      <c r="BA18">
        <f>U18*AA18/1000</f>
        <v>2.4709170799400306</v>
      </c>
      <c r="BB18">
        <f>(AY18-BA18)</f>
        <v>1.1181937998595637</v>
      </c>
      <c r="BC18">
        <f>1/(1.6/F18+1.37/N18)</f>
        <v>1.1036784688444385</v>
      </c>
      <c r="BD18">
        <f>G18*AA18*0.001</f>
        <v>34.806690549299113</v>
      </c>
      <c r="BE18">
        <f>G18/S18</f>
        <v>0.99161912255077544</v>
      </c>
      <c r="BF18">
        <f>(1-AP18*AA18/AU18/F18)*100</f>
        <v>81.092507477626356</v>
      </c>
      <c r="BG18">
        <f>(S18-E18/(N18/1.35))</f>
        <v>398.05961495928454</v>
      </c>
      <c r="BH18">
        <f>E18*BF18/100/BG18</f>
        <v>-9.0770165681181136E-3</v>
      </c>
    </row>
    <row r="19" spans="1:60" x14ac:dyDescent="0.25">
      <c r="A19" s="1" t="s">
        <v>1</v>
      </c>
      <c r="B19" s="1" t="s">
        <v>8808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8807</v>
      </c>
      <c r="K20" s="1">
        <f t="shared" si="0"/>
        <v>2.72</v>
      </c>
    </row>
    <row r="21" spans="1:60" x14ac:dyDescent="0.25">
      <c r="A21" s="1">
        <v>2</v>
      </c>
      <c r="B21" s="1" t="s">
        <v>8806</v>
      </c>
      <c r="C21" s="1">
        <v>571.50000276044011</v>
      </c>
      <c r="D21" s="1">
        <v>0</v>
      </c>
      <c r="E21">
        <f>(R21-S21*(1000-T21)/(1000-U21))*AO21</f>
        <v>-3.6314757170083043</v>
      </c>
      <c r="F21">
        <f>IF(AZ21&lt;&gt;0,1/(1/AZ21-1/N21),0)</f>
        <v>2.5820393626634597</v>
      </c>
      <c r="G21">
        <f>((BC21-AP21/2)*S21-E21)/(BC21+AP21/2)</f>
        <v>392.14227733710976</v>
      </c>
      <c r="H21">
        <f>AP21*1000</f>
        <v>19.8405237661641</v>
      </c>
      <c r="I21">
        <f>(AU21-BA21)</f>
        <v>1.0537716709967841</v>
      </c>
      <c r="J21">
        <f>(P21+AT21*D21)</f>
        <v>26.54121208190918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27.293552398681641</v>
      </c>
      <c r="P21" s="1">
        <v>26.54121208190918</v>
      </c>
      <c r="Q21" s="1">
        <v>27.414299011230469</v>
      </c>
      <c r="R21" s="1">
        <v>399.90631103515625</v>
      </c>
      <c r="S21" s="1">
        <v>396.0777587890625</v>
      </c>
      <c r="T21" s="1">
        <v>9.9827442169189453</v>
      </c>
      <c r="U21" s="1">
        <v>27.459939956665039</v>
      </c>
      <c r="V21" s="1">
        <v>24.261009216308594</v>
      </c>
      <c r="W21" s="1">
        <v>66.735748291015625</v>
      </c>
      <c r="X21" s="1">
        <v>300.30169677734375</v>
      </c>
      <c r="Y21" s="1">
        <v>25.224279403686523</v>
      </c>
      <c r="Z21" s="1">
        <v>8.6191043853759766</v>
      </c>
      <c r="AA21" s="1">
        <v>88.495155334472656</v>
      </c>
      <c r="AB21" s="1">
        <v>13.448620796203613</v>
      </c>
      <c r="AC21" s="1">
        <v>-7.6143749058246613E-2</v>
      </c>
      <c r="AD21" s="1">
        <v>4.1294123977422714E-2</v>
      </c>
      <c r="AE21" s="1">
        <v>8.748975582420826E-3</v>
      </c>
      <c r="AF21" s="1">
        <v>4.2349085211753845E-2</v>
      </c>
      <c r="AG21" s="1">
        <v>5.3019328042864799E-3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1.1040503557990575</v>
      </c>
      <c r="AP21">
        <f>(U21-T21)/(1000-U21)*AO21</f>
        <v>1.98405237661641E-2</v>
      </c>
      <c r="AQ21">
        <f>(P21+273.15)</f>
        <v>299.69121208190916</v>
      </c>
      <c r="AR21">
        <f>(O21+273.15)</f>
        <v>300.44355239868162</v>
      </c>
      <c r="AS21">
        <f>(Y21*AK21+Z21*AL21)*AM21</f>
        <v>4.0358846143807909</v>
      </c>
      <c r="AT21">
        <f>((AS21+0.00000010773*(AR21^4-AQ21^4))-AP21*44100)/(L21*0.92*2*29.3+0.00000043092*AQ21^3)</f>
        <v>-6.7898240984734013</v>
      </c>
      <c r="AU21">
        <f>0.61365*EXP(17.502*J21/(240.97+J21))</f>
        <v>3.4838433229371493</v>
      </c>
      <c r="AV21">
        <f>AU21*1000/AA21</f>
        <v>39.367616337524446</v>
      </c>
      <c r="AW21">
        <f>(AV21-U21)</f>
        <v>11.907676380859407</v>
      </c>
      <c r="AX21">
        <f>IF(D21,P21,(O21+P21)/2)</f>
        <v>26.91738224029541</v>
      </c>
      <c r="AY21">
        <f>0.61365*EXP(17.502*AX21/(240.97+AX21))</f>
        <v>3.5618291110518459</v>
      </c>
      <c r="AZ21">
        <f>IF(AW21&lt;&gt;0,(1000-(AV21+U21)/2)/AW21*AP21,0)</f>
        <v>1.6105221785793309</v>
      </c>
      <c r="BA21">
        <f>U21*AA21/1000</f>
        <v>2.4300716519403651</v>
      </c>
      <c r="BB21">
        <f>(AY21-BA21)</f>
        <v>1.1317574591114807</v>
      </c>
      <c r="BC21">
        <f>1/(1.6/F21+1.37/N21)</f>
        <v>1.0641324356331796</v>
      </c>
      <c r="BD21">
        <f>G21*AA21*0.001</f>
        <v>34.702691746161385</v>
      </c>
      <c r="BE21">
        <f>G21/S21</f>
        <v>0.99006386659027568</v>
      </c>
      <c r="BF21">
        <f>(1-AP21*AA21/AU21/F21)*100</f>
        <v>80.481288068554036</v>
      </c>
      <c r="BG21">
        <f>(S21-E21/(N21/1.35))</f>
        <v>397.22310776303635</v>
      </c>
      <c r="BH21">
        <f>E21*BF21/100/BG21</f>
        <v>-7.3577251066887957E-3</v>
      </c>
    </row>
    <row r="22" spans="1:60" x14ac:dyDescent="0.25">
      <c r="A22" s="1" t="s">
        <v>1</v>
      </c>
      <c r="B22" s="1" t="s">
        <v>8805</v>
      </c>
      <c r="K22" s="1">
        <f t="shared" si="0"/>
        <v>2.72</v>
      </c>
    </row>
    <row r="23" spans="1:60" x14ac:dyDescent="0.25">
      <c r="A23" s="1" t="s">
        <v>1</v>
      </c>
      <c r="B23" s="1" t="s">
        <v>8804</v>
      </c>
      <c r="K23" s="1">
        <f t="shared" si="0"/>
        <v>2.72</v>
      </c>
    </row>
    <row r="24" spans="1:60" x14ac:dyDescent="0.25">
      <c r="A24" s="1">
        <v>3</v>
      </c>
      <c r="B24" s="1" t="s">
        <v>8803</v>
      </c>
      <c r="C24" s="1">
        <v>776.00000274926424</v>
      </c>
      <c r="D24" s="1">
        <v>0</v>
      </c>
      <c r="E24">
        <f>(R24-S24*(1000-T24)/(1000-U24))*AO24</f>
        <v>-3.3045992978239846</v>
      </c>
      <c r="F24">
        <f>IF(AZ24&lt;&gt;0,1/(1/AZ24-1/N24),0)</f>
        <v>2.4870834894127478</v>
      </c>
      <c r="G24">
        <f>((BC24-AP24/2)*S24-E24)/(BC24+AP24/2)</f>
        <v>392.00590532974195</v>
      </c>
      <c r="H24">
        <f>AP24*1000</f>
        <v>19.290651185904899</v>
      </c>
      <c r="I24">
        <f>(AU24-BA24)</f>
        <v>1.0493561335187054</v>
      </c>
      <c r="J24">
        <f>(P24+AT24*D24)</f>
        <v>26.382102966308594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27.199533462524414</v>
      </c>
      <c r="P24" s="1">
        <v>26.382102966308594</v>
      </c>
      <c r="Q24" s="1">
        <v>27.349802017211914</v>
      </c>
      <c r="R24" s="1">
        <v>400.07452392578125</v>
      </c>
      <c r="S24" s="1">
        <v>396.14596557617188</v>
      </c>
      <c r="T24" s="1">
        <v>10.143310546875</v>
      </c>
      <c r="U24" s="1">
        <v>27.141738891601563</v>
      </c>
      <c r="V24" s="1">
        <v>24.787897109985352</v>
      </c>
      <c r="W24" s="1">
        <v>66.328109741210938</v>
      </c>
      <c r="X24" s="1">
        <v>300.30087280273438</v>
      </c>
      <c r="Y24" s="1">
        <v>50.199321746826172</v>
      </c>
      <c r="Z24" s="1">
        <v>9.0592756271362305</v>
      </c>
      <c r="AA24" s="1">
        <v>88.49664306640625</v>
      </c>
      <c r="AB24" s="1">
        <v>13.436220169067383</v>
      </c>
      <c r="AC24" s="1">
        <v>-7.1027763187885284E-2</v>
      </c>
      <c r="AD24" s="1">
        <v>0.11245349049568176</v>
      </c>
      <c r="AE24" s="1">
        <v>3.3578544389456511E-3</v>
      </c>
      <c r="AF24" s="1">
        <v>4.2483411729335785E-2</v>
      </c>
      <c r="AG24" s="1">
        <v>9.3091558665037155E-3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1.1040473264806407</v>
      </c>
      <c r="AP24">
        <f>(U24-T24)/(1000-U24)*AO24</f>
        <v>1.9290651185904898E-2</v>
      </c>
      <c r="AQ24">
        <f>(P24+273.15)</f>
        <v>299.53210296630857</v>
      </c>
      <c r="AR24">
        <f>(O24+273.15)</f>
        <v>300.34953346252439</v>
      </c>
      <c r="AS24">
        <f>(Y24*AK24+Z24*AL24)*AM24</f>
        <v>8.0318912999654231</v>
      </c>
      <c r="AT24">
        <f>((AS24+0.00000010773*(AR24^4-AQ24^4))-AP24*44100)/(L24*0.92*2*29.3+0.00000043092*AQ24^3)</f>
        <v>-6.5624654203335968</v>
      </c>
      <c r="AU24">
        <f>0.61365*EXP(17.502*J24/(240.97+J24))</f>
        <v>3.4513089124103655</v>
      </c>
      <c r="AV24">
        <f>AU24*1000/AA24</f>
        <v>38.999320119075776</v>
      </c>
      <c r="AW24">
        <f>(AV24-U24)</f>
        <v>11.857581227474213</v>
      </c>
      <c r="AX24">
        <f>IF(D24,P24,(O24+P24)/2)</f>
        <v>26.790818214416504</v>
      </c>
      <c r="AY24">
        <f>0.61365*EXP(17.502*AX24/(240.97+AX24))</f>
        <v>3.5354220646358891</v>
      </c>
      <c r="AZ24">
        <f>IF(AW24&lt;&gt;0,(1000-(AV24+U24)/2)/AW24*AP24,0)</f>
        <v>1.5730610466716111</v>
      </c>
      <c r="BA24">
        <f>U24*AA24/1000</f>
        <v>2.4019527788916601</v>
      </c>
      <c r="BB24">
        <f>(AY24-BA24)</f>
        <v>1.133469285744229</v>
      </c>
      <c r="BC24">
        <f>1/(1.6/F24+1.37/N24)</f>
        <v>1.0379998980604084</v>
      </c>
      <c r="BD24">
        <f>G24*AA24*0.001</f>
        <v>34.691206683889611</v>
      </c>
      <c r="BE24">
        <f>G24/S24</f>
        <v>0.98954915458899484</v>
      </c>
      <c r="BF24">
        <f>(1-AP24*AA24/AU24/F24)*100</f>
        <v>80.111616405727929</v>
      </c>
      <c r="BG24">
        <f>(S24-E24/(N24/1.35))</f>
        <v>397.1882193898021</v>
      </c>
      <c r="BH24">
        <f>E24*BF24/100/BG24</f>
        <v>-6.6652729964807736E-3</v>
      </c>
    </row>
    <row r="25" spans="1:60" x14ac:dyDescent="0.25">
      <c r="A25" s="1" t="s">
        <v>1</v>
      </c>
      <c r="B25" s="1" t="s">
        <v>8802</v>
      </c>
      <c r="K25" s="1">
        <f t="shared" si="0"/>
        <v>2.72</v>
      </c>
    </row>
    <row r="26" spans="1:60" x14ac:dyDescent="0.25">
      <c r="A26" s="1" t="s">
        <v>1</v>
      </c>
      <c r="B26" s="1" t="s">
        <v>8801</v>
      </c>
      <c r="K26" s="1">
        <f t="shared" si="0"/>
        <v>2.72</v>
      </c>
    </row>
    <row r="27" spans="1:60" x14ac:dyDescent="0.25">
      <c r="A27" s="1">
        <v>4</v>
      </c>
      <c r="B27" s="1" t="s">
        <v>8800</v>
      </c>
      <c r="C27" s="1">
        <v>979.50000276044011</v>
      </c>
      <c r="D27" s="1">
        <v>0</v>
      </c>
      <c r="E27">
        <f>(R27-S27*(1000-T27)/(1000-U27))*AO27</f>
        <v>-2.5733561256860775</v>
      </c>
      <c r="F27">
        <f>IF(AZ27&lt;&gt;0,1/(1/AZ27-1/N27),0)</f>
        <v>2.4923973079650104</v>
      </c>
      <c r="G27">
        <f>((BC27-AP27/2)*S27-E27)/(BC27+AP27/2)</f>
        <v>390.80024887734771</v>
      </c>
      <c r="H27">
        <f>AP27*1000</f>
        <v>19.087035805377006</v>
      </c>
      <c r="I27">
        <f>(AU27-BA27)</f>
        <v>1.0369845509868436</v>
      </c>
      <c r="J27">
        <f>(P27+AT27*D27)</f>
        <v>26.305999755859375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27.124416351318359</v>
      </c>
      <c r="P27" s="1">
        <v>26.305999755859375</v>
      </c>
      <c r="Q27" s="1">
        <v>27.282703399658203</v>
      </c>
      <c r="R27" s="1">
        <v>400.05096435546875</v>
      </c>
      <c r="S27" s="1">
        <v>395.54409790039063</v>
      </c>
      <c r="T27" s="1">
        <v>10.289422035217285</v>
      </c>
      <c r="U27" s="1">
        <v>27.106954574584961</v>
      </c>
      <c r="V27" s="1">
        <v>25.255819320678711</v>
      </c>
      <c r="W27" s="1">
        <v>66.535163879394531</v>
      </c>
      <c r="X27" s="1">
        <v>300.33795166015625</v>
      </c>
      <c r="Y27" s="1">
        <v>101.1885986328125</v>
      </c>
      <c r="Z27" s="1">
        <v>9.7028341293334961</v>
      </c>
      <c r="AA27" s="1">
        <v>88.495994567871094</v>
      </c>
      <c r="AB27" s="1">
        <v>13.454486846923828</v>
      </c>
      <c r="AC27" s="1">
        <v>-7.3193654417991638E-2</v>
      </c>
      <c r="AD27" s="1">
        <v>4.6591669321060181E-2</v>
      </c>
      <c r="AE27" s="1">
        <v>7.500477135181427E-3</v>
      </c>
      <c r="AF27" s="1">
        <v>3.9598818868398666E-2</v>
      </c>
      <c r="AG27" s="1">
        <v>1.2676190584897995E-2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1.1041836458093977</v>
      </c>
      <c r="AP27">
        <f>(U27-T27)/(1000-U27)*AO27</f>
        <v>1.9087035805377007E-2</v>
      </c>
      <c r="AQ27">
        <f>(P27+273.15)</f>
        <v>299.45599975585935</v>
      </c>
      <c r="AR27">
        <f>(O27+273.15)</f>
        <v>300.27441635131834</v>
      </c>
      <c r="AS27">
        <f>(Y27*AK27+Z27*AL27)*AM27</f>
        <v>16.190175419371371</v>
      </c>
      <c r="AT27">
        <f>((AS27+0.00000010773*(AR27^4-AQ27^4))-AP27*44100)/(L27*0.92*2*29.3+0.00000043092*AQ27^3)</f>
        <v>-6.4278949916401666</v>
      </c>
      <c r="AU27">
        <f>0.61365*EXP(17.502*J27/(240.97+J27))</f>
        <v>3.4358414557708428</v>
      </c>
      <c r="AV27">
        <f>AU27*1000/AA27</f>
        <v>38.824824474239449</v>
      </c>
      <c r="AW27">
        <f>(AV27-U27)</f>
        <v>11.717869899654488</v>
      </c>
      <c r="AX27">
        <f>IF(D27,P27,(O27+P27)/2)</f>
        <v>26.715208053588867</v>
      </c>
      <c r="AY27">
        <f>0.61365*EXP(17.502*AX27/(240.97+AX27))</f>
        <v>3.5197280170885561</v>
      </c>
      <c r="AZ27">
        <f>IF(AW27&lt;&gt;0,(1000-(AV27+U27)/2)/AW27*AP27,0)</f>
        <v>1.575185153080825</v>
      </c>
      <c r="BA27">
        <f>U27*AA27/1000</f>
        <v>2.3988569047839992</v>
      </c>
      <c r="BB27">
        <f>(AY27-BA27)</f>
        <v>1.1208711123045569</v>
      </c>
      <c r="BC27">
        <f>1/(1.6/F27+1.37/N27)</f>
        <v>1.0394797982635133</v>
      </c>
      <c r="BD27">
        <f>G27*AA27*0.001</f>
        <v>34.584256701772439</v>
      </c>
      <c r="BE27">
        <f>G27/S27</f>
        <v>0.98800677586083574</v>
      </c>
      <c r="BF27">
        <f>(1-AP27*AA27/AU27/F27)*100</f>
        <v>80.275240632911235</v>
      </c>
      <c r="BG27">
        <f>(S27-E27/(N27/1.35))</f>
        <v>396.35572133612487</v>
      </c>
      <c r="BH27">
        <f>E27*BF27/100/BG27</f>
        <v>-5.2119036285700792E-3</v>
      </c>
    </row>
    <row r="28" spans="1:60" x14ac:dyDescent="0.25">
      <c r="A28" s="1" t="s">
        <v>1</v>
      </c>
      <c r="B28" s="1" t="s">
        <v>8799</v>
      </c>
      <c r="K28" s="1">
        <f t="shared" si="0"/>
        <v>2.72</v>
      </c>
    </row>
    <row r="29" spans="1:60" x14ac:dyDescent="0.25">
      <c r="A29" s="1" t="s">
        <v>1</v>
      </c>
      <c r="B29" s="1" t="s">
        <v>8798</v>
      </c>
      <c r="K29" s="1">
        <f t="shared" si="0"/>
        <v>2.72</v>
      </c>
    </row>
    <row r="30" spans="1:60" x14ac:dyDescent="0.25">
      <c r="A30" s="1">
        <v>5</v>
      </c>
      <c r="B30" s="1" t="s">
        <v>8797</v>
      </c>
      <c r="C30" s="1">
        <v>1184.0000027492642</v>
      </c>
      <c r="D30" s="1">
        <v>0</v>
      </c>
      <c r="E30">
        <f>(R30-S30*(1000-T30)/(1000-U30))*AO30</f>
        <v>-2.0998906983074135</v>
      </c>
      <c r="F30">
        <f>IF(AZ30&lt;&gt;0,1/(1/AZ30-1/N30),0)</f>
        <v>2.5264916062144818</v>
      </c>
      <c r="G30">
        <f>((BC30-AP30/2)*S30-E30)/(BC30+AP30/2)</f>
        <v>389.84935674502282</v>
      </c>
      <c r="H30">
        <f>AP30*1000</f>
        <v>19.003049355218593</v>
      </c>
      <c r="I30">
        <f>(AU30-BA30)</f>
        <v>1.0235980518537939</v>
      </c>
      <c r="J30">
        <f>(P30+AT30*D30)</f>
        <v>26.263374328613281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27.079563140869141</v>
      </c>
      <c r="P30" s="1">
        <v>26.263374328613281</v>
      </c>
      <c r="Q30" s="1">
        <v>27.234794616699219</v>
      </c>
      <c r="R30" s="1">
        <v>399.85211181640625</v>
      </c>
      <c r="S30" s="1">
        <v>394.95645141601563</v>
      </c>
      <c r="T30" s="1">
        <v>10.418417930603027</v>
      </c>
      <c r="U30" s="1">
        <v>27.16169548034668</v>
      </c>
      <c r="V30" s="1">
        <v>25.638837814331055</v>
      </c>
      <c r="W30" s="1">
        <v>66.842613220214844</v>
      </c>
      <c r="X30" s="1">
        <v>300.32562255859375</v>
      </c>
      <c r="Y30" s="1">
        <v>150.61459350585938</v>
      </c>
      <c r="Z30" s="1">
        <v>5.889289379119873</v>
      </c>
      <c r="AA30" s="1">
        <v>88.492507934570313</v>
      </c>
      <c r="AB30" s="1">
        <v>13.46742057800293</v>
      </c>
      <c r="AC30" s="1">
        <v>-7.3186218738555908E-2</v>
      </c>
      <c r="AD30" s="1">
        <v>6.2723487615585327E-2</v>
      </c>
      <c r="AE30" s="1">
        <v>4.828284028917551E-3</v>
      </c>
      <c r="AF30" s="1">
        <v>5.3459677845239639E-2</v>
      </c>
      <c r="AG30" s="1">
        <v>1.144502405077219E-2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1.1041383182301239</v>
      </c>
      <c r="AP30">
        <f>(U30-T30)/(1000-U30)*AO30</f>
        <v>1.9003049355218592E-2</v>
      </c>
      <c r="AQ30">
        <f>(P30+273.15)</f>
        <v>299.41337432861326</v>
      </c>
      <c r="AR30">
        <f>(O30+273.15)</f>
        <v>300.22956314086912</v>
      </c>
      <c r="AS30">
        <f>(Y30*AK30+Z30*AL30)*AM30</f>
        <v>24.098334422297739</v>
      </c>
      <c r="AT30">
        <f>((AS30+0.00000010773*(AR30^4-AQ30^4))-AP30*44100)/(L30*0.92*2*29.3+0.00000043092*AQ30^3)</f>
        <v>-6.3369113726593822</v>
      </c>
      <c r="AU30">
        <f>0.61365*EXP(17.502*J30/(240.97+J30))</f>
        <v>3.4272046046647553</v>
      </c>
      <c r="AV30">
        <f>AU30*1000/AA30</f>
        <v>38.728754384481512</v>
      </c>
      <c r="AW30">
        <f>(AV30-U30)</f>
        <v>11.567058904134832</v>
      </c>
      <c r="AX30">
        <f>IF(D30,P30,(O30+P30)/2)</f>
        <v>26.671468734741211</v>
      </c>
      <c r="AY30">
        <f>0.61365*EXP(17.502*AX30/(240.97+AX30))</f>
        <v>3.5106770495456829</v>
      </c>
      <c r="AZ30">
        <f>IF(AW30&lt;&gt;0,(1000-(AV30+U30)/2)/AW30*AP30,0)</f>
        <v>1.5887348523175582</v>
      </c>
      <c r="BA30">
        <f>U30*AA30/1000</f>
        <v>2.4036065528109614</v>
      </c>
      <c r="BB30">
        <f>(AY30-BA30)</f>
        <v>1.1070704967347216</v>
      </c>
      <c r="BC30">
        <f>1/(1.6/F30+1.37/N30)</f>
        <v>1.0489253480050447</v>
      </c>
      <c r="BD30">
        <f>G30*AA30*0.001</f>
        <v>34.498747295046066</v>
      </c>
      <c r="BE30">
        <f>G30/S30</f>
        <v>0.9870692207895766</v>
      </c>
      <c r="BF30">
        <f>(1-AP30*AA30/AU30/F30)*100</f>
        <v>80.578985728010849</v>
      </c>
      <c r="BG30">
        <f>(S30-E30/(N30/1.35))</f>
        <v>395.61874626367194</v>
      </c>
      <c r="BH30">
        <f>E30*BF30/100/BG30</f>
        <v>-4.2770233768579489E-3</v>
      </c>
    </row>
    <row r="31" spans="1:60" x14ac:dyDescent="0.25">
      <c r="A31" s="1" t="s">
        <v>1</v>
      </c>
      <c r="B31" s="1" t="s">
        <v>8796</v>
      </c>
      <c r="K31" s="1">
        <f t="shared" si="0"/>
        <v>2.72</v>
      </c>
    </row>
    <row r="32" spans="1:60" x14ac:dyDescent="0.25">
      <c r="A32" s="1" t="s">
        <v>1</v>
      </c>
      <c r="B32" s="1" t="s">
        <v>8795</v>
      </c>
      <c r="K32" s="1">
        <f t="shared" si="0"/>
        <v>2.72</v>
      </c>
    </row>
    <row r="33" spans="1:60" x14ac:dyDescent="0.25">
      <c r="A33" s="1">
        <v>6</v>
      </c>
      <c r="B33" s="1" t="s">
        <v>8794</v>
      </c>
      <c r="C33" s="1">
        <v>1388.0000027492642</v>
      </c>
      <c r="D33" s="1">
        <v>0</v>
      </c>
      <c r="E33">
        <f>(R33-S33*(1000-T33)/(1000-U33))*AO33</f>
        <v>-1.0012624705988198</v>
      </c>
      <c r="F33">
        <f>IF(AZ33&lt;&gt;0,1/(1/AZ33-1/N33),0)</f>
        <v>2.6962217144129887</v>
      </c>
      <c r="G33">
        <f>((BC33-AP33/2)*S33-E33)/(BC33+AP33/2)</f>
        <v>387.95874946465744</v>
      </c>
      <c r="H33">
        <f>AP33*1000</f>
        <v>19.463596587438662</v>
      </c>
      <c r="I33">
        <f>(AU33-BA33)</f>
        <v>1.0064812537886478</v>
      </c>
      <c r="J33">
        <f>(P33+AT33*D33)</f>
        <v>26.39433479309082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27.093969345092773</v>
      </c>
      <c r="P33" s="1">
        <v>26.39433479309082</v>
      </c>
      <c r="Q33" s="1">
        <v>27.224580764770508</v>
      </c>
      <c r="R33" s="1">
        <v>400.03457641601563</v>
      </c>
      <c r="S33" s="1">
        <v>393.99560546875</v>
      </c>
      <c r="T33" s="1">
        <v>10.514140129089355</v>
      </c>
      <c r="U33" s="1">
        <v>27.655900955200195</v>
      </c>
      <c r="V33" s="1">
        <v>25.852317810058594</v>
      </c>
      <c r="W33" s="1">
        <v>68.000717163085938</v>
      </c>
      <c r="X33" s="1">
        <v>300.30084228515625</v>
      </c>
      <c r="Y33" s="1">
        <v>299.13027954101563</v>
      </c>
      <c r="Z33" s="1">
        <v>3.4967491626739502</v>
      </c>
      <c r="AA33" s="1">
        <v>88.49176025390625</v>
      </c>
      <c r="AB33" s="1">
        <v>13.572576522827148</v>
      </c>
      <c r="AC33" s="1">
        <v>-7.2332106530666351E-2</v>
      </c>
      <c r="AD33" s="1">
        <v>5.3294070065021515E-2</v>
      </c>
      <c r="AE33" s="1">
        <v>2.6552081108093262E-3</v>
      </c>
      <c r="AF33" s="1">
        <v>6.6778771579265594E-2</v>
      </c>
      <c r="AG33" s="1">
        <v>1.633879542350769E-2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1.1040472142836626</v>
      </c>
      <c r="AP33">
        <f>(U33-T33)/(1000-U33)*AO33</f>
        <v>1.9463596587438663E-2</v>
      </c>
      <c r="AQ33">
        <f>(P33+273.15)</f>
        <v>299.5443347930908</v>
      </c>
      <c r="AR33">
        <f>(O33+273.15)</f>
        <v>300.24396934509275</v>
      </c>
      <c r="AS33">
        <f>(Y33*AK33+Z33*AL33)*AM33</f>
        <v>47.860843656789257</v>
      </c>
      <c r="AT33">
        <f>((AS33+0.00000010773*(AR33^4-AQ33^4))-AP33*44100)/(L33*0.92*2*29.3+0.00000043092*AQ33^3)</f>
        <v>-6.319576941831353</v>
      </c>
      <c r="AU33">
        <f>0.61365*EXP(17.502*J33/(240.97+J33))</f>
        <v>3.4538006107220003</v>
      </c>
      <c r="AV33">
        <f>AU33*1000/AA33</f>
        <v>39.029629434561294</v>
      </c>
      <c r="AW33">
        <f>(AV33-U33)</f>
        <v>11.373728479361098</v>
      </c>
      <c r="AX33">
        <f>IF(D33,P33,(O33+P33)/2)</f>
        <v>26.744152069091797</v>
      </c>
      <c r="AY33">
        <f>0.61365*EXP(17.502*AX33/(240.97+AX33))</f>
        <v>3.5257285908700036</v>
      </c>
      <c r="AZ33">
        <f>IF(AW33&lt;&gt;0,(1000-(AV33+U33)/2)/AW33*AP33,0)</f>
        <v>1.654218006937396</v>
      </c>
      <c r="BA33">
        <f>U33*AA33/1000</f>
        <v>2.4473193569333525</v>
      </c>
      <c r="BB33">
        <f>(AY33-BA33)</f>
        <v>1.0784092339366511</v>
      </c>
      <c r="BC33">
        <f>1/(1.6/F33+1.37/N33)</f>
        <v>1.094702206252445</v>
      </c>
      <c r="BD33">
        <f>G33*AA33*0.001</f>
        <v>34.331152646031747</v>
      </c>
      <c r="BE33">
        <f>G33/S33</f>
        <v>0.98467785954894016</v>
      </c>
      <c r="BF33">
        <f>(1-AP33*AA33/AU33/F33)*100</f>
        <v>81.5042023830121</v>
      </c>
      <c r="BG33">
        <f>(S33-E33/(N33/1.35))</f>
        <v>394.31139856024936</v>
      </c>
      <c r="BH33">
        <f>E33*BF33/100/BG33</f>
        <v>-2.0696104484976396E-3</v>
      </c>
    </row>
    <row r="34" spans="1:60" x14ac:dyDescent="0.25">
      <c r="A34" s="1" t="s">
        <v>1</v>
      </c>
      <c r="B34" s="1" t="s">
        <v>8793</v>
      </c>
      <c r="K34" s="1">
        <f t="shared" si="0"/>
        <v>2.72</v>
      </c>
    </row>
    <row r="35" spans="1:60" x14ac:dyDescent="0.25">
      <c r="A35" s="1" t="s">
        <v>1</v>
      </c>
      <c r="B35" s="1" t="s">
        <v>8792</v>
      </c>
      <c r="K35" s="1">
        <f t="shared" si="0"/>
        <v>2.72</v>
      </c>
    </row>
    <row r="36" spans="1:60" x14ac:dyDescent="0.25">
      <c r="A36" s="1">
        <v>7</v>
      </c>
      <c r="B36" s="1" t="s">
        <v>8791</v>
      </c>
      <c r="C36" s="1">
        <v>1592.0000027492642</v>
      </c>
      <c r="D36" s="1">
        <v>0</v>
      </c>
      <c r="E36">
        <f>(R36-S36*(1000-T36)/(1000-U36))*AO36</f>
        <v>-9.4404075327552545E-4</v>
      </c>
      <c r="F36">
        <f>IF(AZ36&lt;&gt;0,1/(1/AZ36-1/N36),0)</f>
        <v>3.0091918554074759</v>
      </c>
      <c r="G36">
        <f>((BC36-AP36/2)*S36-E36)/(BC36+AP36/2)</f>
        <v>385.93669873424204</v>
      </c>
      <c r="H36">
        <f>AP36*1000</f>
        <v>20.132373321121026</v>
      </c>
      <c r="I36">
        <f>(AU36-BA36)</f>
        <v>0.97409919942650935</v>
      </c>
      <c r="J36">
        <f>(P36+AT36*D36)</f>
        <v>26.518461227416992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27.134422302246094</v>
      </c>
      <c r="P36" s="1">
        <v>26.518461227416992</v>
      </c>
      <c r="Q36" s="1">
        <v>27.242380142211914</v>
      </c>
      <c r="R36" s="1">
        <v>399.768798828125</v>
      </c>
      <c r="S36" s="1">
        <v>392.61123657226563</v>
      </c>
      <c r="T36" s="1">
        <v>10.5936279296875</v>
      </c>
      <c r="U36" s="1">
        <v>28.31028938293457</v>
      </c>
      <c r="V36" s="1">
        <v>25.984428405761719</v>
      </c>
      <c r="W36" s="1">
        <v>69.440483093261719</v>
      </c>
      <c r="X36" s="1">
        <v>300.3375244140625</v>
      </c>
      <c r="Y36" s="1">
        <v>500.14511108398438</v>
      </c>
      <c r="Z36" s="1">
        <v>3.1138286590576172</v>
      </c>
      <c r="AA36" s="1">
        <v>88.486404418945313</v>
      </c>
      <c r="AB36" s="1">
        <v>13.448136329650879</v>
      </c>
      <c r="AC36" s="1">
        <v>-7.7014267444610596E-2</v>
      </c>
      <c r="AD36" s="1">
        <v>6.3725709915161133E-2</v>
      </c>
      <c r="AE36" s="1">
        <v>5.078400019556284E-3</v>
      </c>
      <c r="AF36" s="1">
        <v>4.5752435922622681E-2</v>
      </c>
      <c r="AG36" s="1">
        <v>1.2452022172510624E-2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1.1041820750517002</v>
      </c>
      <c r="AP36">
        <f>(U36-T36)/(1000-U36)*AO36</f>
        <v>2.0132373321121028E-2</v>
      </c>
      <c r="AQ36">
        <f>(P36+273.15)</f>
        <v>299.66846122741697</v>
      </c>
      <c r="AR36">
        <f>(O36+273.15)</f>
        <v>300.28442230224607</v>
      </c>
      <c r="AS36">
        <f>(Y36*AK36+Z36*AL36)*AM36</f>
        <v>80.023215984779199</v>
      </c>
      <c r="AT36">
        <f>((AS36+0.00000010773*(AR36^4-AQ36^4))-AP36*44100)/(L36*0.92*2*29.3+0.00000043092*AQ36^3)</f>
        <v>-6.3054504898359029</v>
      </c>
      <c r="AU36">
        <f>0.61365*EXP(17.502*J36/(240.97+J36))</f>
        <v>3.4791749149822313</v>
      </c>
      <c r="AV36">
        <f>AU36*1000/AA36</f>
        <v>39.318751144072088</v>
      </c>
      <c r="AW36">
        <f>(AV36-U36)</f>
        <v>11.008461761137518</v>
      </c>
      <c r="AX36">
        <f>IF(D36,P36,(O36+P36)/2)</f>
        <v>26.826441764831543</v>
      </c>
      <c r="AY36">
        <f>0.61365*EXP(17.502*AX36/(240.97+AX36))</f>
        <v>3.5428374266018521</v>
      </c>
      <c r="AZ36">
        <f>IF(AW36&lt;&gt;0,(1000-(AV36+U36)/2)/AW36*AP36,0)</f>
        <v>1.7669686462617651</v>
      </c>
      <c r="BA36">
        <f>U36*AA36/1000</f>
        <v>2.5050757155557219</v>
      </c>
      <c r="BB36">
        <f>(AY36-BA36)</f>
        <v>1.0377617110461301</v>
      </c>
      <c r="BC36">
        <f>1/(1.6/F36+1.37/N36)</f>
        <v>1.1740235789203852</v>
      </c>
      <c r="BD36">
        <f>G36*AA36*0.001</f>
        <v>34.150150804310805</v>
      </c>
      <c r="BE36">
        <f>G36/S36</f>
        <v>0.98299962605172397</v>
      </c>
      <c r="BF36">
        <f>(1-AP36*AA36/AU36/F36)*100</f>
        <v>82.984473873169989</v>
      </c>
      <c r="BG36">
        <f>(S36-E36/(N36/1.35))</f>
        <v>392.61153431791848</v>
      </c>
      <c r="BH36">
        <f>E36*BF36/100/BG36</f>
        <v>-1.9953750304738601E-6</v>
      </c>
    </row>
    <row r="37" spans="1:60" x14ac:dyDescent="0.25">
      <c r="A37" s="1" t="s">
        <v>1</v>
      </c>
      <c r="B37" s="1" t="s">
        <v>8790</v>
      </c>
      <c r="K37" s="1">
        <f t="shared" si="0"/>
        <v>2.72</v>
      </c>
    </row>
    <row r="38" spans="1:60" x14ac:dyDescent="0.25">
      <c r="A38" s="1" t="s">
        <v>1</v>
      </c>
      <c r="B38" s="1" t="s">
        <v>8789</v>
      </c>
      <c r="K38" s="1">
        <f t="shared" si="0"/>
        <v>2.72</v>
      </c>
    </row>
    <row r="39" spans="1:60" x14ac:dyDescent="0.25">
      <c r="A39" s="1">
        <v>8</v>
      </c>
      <c r="B39" s="1" t="s">
        <v>8788</v>
      </c>
      <c r="C39" s="1">
        <v>1797.0000027492642</v>
      </c>
      <c r="D39" s="1">
        <v>0</v>
      </c>
      <c r="E39">
        <f>(R39-S39*(1000-T39)/(1000-U39))*AO39</f>
        <v>0.56909540568550676</v>
      </c>
      <c r="F39">
        <f>IF(AZ39&lt;&gt;0,1/(1/AZ39-1/N39),0)</f>
        <v>3.4349906058341144</v>
      </c>
      <c r="G39">
        <f>((BC39-AP39/2)*S39-E39)/(BC39+AP39/2)</f>
        <v>385.33857174067492</v>
      </c>
      <c r="H39">
        <f>AP39*1000</f>
        <v>20.742130214474894</v>
      </c>
      <c r="I39">
        <f>(AU39-BA39)</f>
        <v>0.93014449955063183</v>
      </c>
      <c r="J39">
        <f>(P39+AT39*D39)</f>
        <v>26.579181671142578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27.172758102416992</v>
      </c>
      <c r="P39" s="1">
        <v>26.579181671142578</v>
      </c>
      <c r="Q39" s="1">
        <v>27.272947311401367</v>
      </c>
      <c r="R39" s="1">
        <v>400.00473022460938</v>
      </c>
      <c r="S39" s="1">
        <v>392.12228393554688</v>
      </c>
      <c r="T39" s="1">
        <v>10.705381393432617</v>
      </c>
      <c r="U39" s="1">
        <v>28.94896125793457</v>
      </c>
      <c r="V39" s="1">
        <v>26.198661804199219</v>
      </c>
      <c r="W39" s="1">
        <v>70.845115661621094</v>
      </c>
      <c r="X39" s="1">
        <v>300.29925537109375</v>
      </c>
      <c r="Y39" s="1">
        <v>751.0667724609375</v>
      </c>
      <c r="Z39" s="1">
        <v>10.471921920776367</v>
      </c>
      <c r="AA39" s="1">
        <v>88.483390808105469</v>
      </c>
      <c r="AB39" s="1">
        <v>13.611019134521484</v>
      </c>
      <c r="AC39" s="1">
        <v>-0.10225822031497955</v>
      </c>
      <c r="AD39" s="1">
        <v>9.4748996198177338E-2</v>
      </c>
      <c r="AE39" s="1">
        <v>2.3766434751451015E-3</v>
      </c>
      <c r="AF39" s="1">
        <v>3.6123447120189667E-2</v>
      </c>
      <c r="AG39" s="1">
        <v>9.8002487793564796E-3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1.1040413800407856</v>
      </c>
      <c r="AP39">
        <f>(U39-T39)/(1000-U39)*AO39</f>
        <v>2.0742130214474894E-2</v>
      </c>
      <c r="AQ39">
        <f>(P39+273.15)</f>
        <v>299.72918167114256</v>
      </c>
      <c r="AR39">
        <f>(O39+273.15)</f>
        <v>300.32275810241697</v>
      </c>
      <c r="AS39">
        <f>(Y39*AK39+Z39*AL39)*AM39</f>
        <v>120.17068090772591</v>
      </c>
      <c r="AT39">
        <f>((AS39+0.00000010773*(AR39^4-AQ39^4))-AP39*44100)/(L39*0.92*2*29.3+0.00000043092*AQ39^3)</f>
        <v>-6.2027238553874238</v>
      </c>
      <c r="AU39">
        <f>0.61365*EXP(17.502*J39/(240.97+J39))</f>
        <v>3.4916467520251611</v>
      </c>
      <c r="AV39">
        <f>AU39*1000/AA39</f>
        <v>39.46104144672212</v>
      </c>
      <c r="AW39">
        <f>(AV39-U39)</f>
        <v>10.51208018878755</v>
      </c>
      <c r="AX39">
        <f>IF(D39,P39,(O39+P39)/2)</f>
        <v>26.875969886779785</v>
      </c>
      <c r="AY39">
        <f>0.61365*EXP(17.502*AX39/(240.97+AX39))</f>
        <v>3.5531697107250158</v>
      </c>
      <c r="AZ39">
        <f>IF(AW39&lt;&gt;0,(1000-(AV39+U39)/2)/AW39*AP39,0)</f>
        <v>1.9056785396106408</v>
      </c>
      <c r="BA39">
        <f>U39*AA39/1000</f>
        <v>2.5615022524745292</v>
      </c>
      <c r="BB39">
        <f>(AY39-BA39)</f>
        <v>0.99166745825048652</v>
      </c>
      <c r="BC39">
        <f>1/(1.6/F39+1.37/N39)</f>
        <v>1.2724880287164209</v>
      </c>
      <c r="BD39">
        <f>G39*AA39*0.001</f>
        <v>34.096063436767324</v>
      </c>
      <c r="BE39">
        <f>G39/S39</f>
        <v>0.98270000845963912</v>
      </c>
      <c r="BF39">
        <f>(1-AP39*AA39/AU39/F39)*100</f>
        <v>84.697610228656757</v>
      </c>
      <c r="BG39">
        <f>(S39-E39/(N39/1.35))</f>
        <v>391.94279413861881</v>
      </c>
      <c r="BH39">
        <f>E39*BF39/100/BG39</f>
        <v>1.2297973473298005E-3</v>
      </c>
    </row>
    <row r="40" spans="1:60" x14ac:dyDescent="0.25">
      <c r="A40" s="1" t="s">
        <v>1</v>
      </c>
      <c r="B40" s="1" t="s">
        <v>8787</v>
      </c>
      <c r="K40" s="1">
        <f t="shared" si="0"/>
        <v>2.72</v>
      </c>
    </row>
    <row r="41" spans="1:60" x14ac:dyDescent="0.25">
      <c r="A41" s="1" t="s">
        <v>1</v>
      </c>
      <c r="B41" s="1" t="s">
        <v>8786</v>
      </c>
      <c r="K41" s="1">
        <f t="shared" si="0"/>
        <v>2.72</v>
      </c>
    </row>
    <row r="42" spans="1:60" x14ac:dyDescent="0.25">
      <c r="A42" s="1">
        <v>9</v>
      </c>
      <c r="B42" s="1" t="s">
        <v>8785</v>
      </c>
      <c r="C42" s="1">
        <v>2001.0000027492642</v>
      </c>
      <c r="D42" s="1">
        <v>0</v>
      </c>
      <c r="E42">
        <f>(R42-S42*(1000-T42)/(1000-U42))*AO42</f>
        <v>0.96003944676424191</v>
      </c>
      <c r="F42">
        <f>IF(AZ42&lt;&gt;0,1/(1/AZ42-1/N42),0)</f>
        <v>3.9035181370145926</v>
      </c>
      <c r="G42">
        <f>((BC42-AP42/2)*S42-E42)/(BC42+AP42/2)</f>
        <v>384.9234356154389</v>
      </c>
      <c r="H42">
        <f>AP42*1000</f>
        <v>21.254089126020048</v>
      </c>
      <c r="I42">
        <f>(AU42-BA42)</f>
        <v>0.88931169886913208</v>
      </c>
      <c r="J42">
        <f>(P42+AT42*D42)</f>
        <v>26.636081695556641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27.196279525756836</v>
      </c>
      <c r="P42" s="1">
        <v>26.636081695556641</v>
      </c>
      <c r="Q42" s="1">
        <v>27.291877746582031</v>
      </c>
      <c r="R42" s="1">
        <v>400.05685424804688</v>
      </c>
      <c r="S42" s="1">
        <v>391.64828491210938</v>
      </c>
      <c r="T42" s="1">
        <v>10.861680030822754</v>
      </c>
      <c r="U42" s="1">
        <v>29.542594909667969</v>
      </c>
      <c r="V42" s="1">
        <v>26.544807434082031</v>
      </c>
      <c r="W42" s="1">
        <v>72.199005126953125</v>
      </c>
      <c r="X42" s="1">
        <v>300.32379150390625</v>
      </c>
      <c r="Y42" s="1">
        <v>1000.5167846679688</v>
      </c>
      <c r="Z42" s="1">
        <v>4.748466968536377</v>
      </c>
      <c r="AA42" s="1">
        <v>88.484359741210938</v>
      </c>
      <c r="AB42" s="1">
        <v>13.666524887084961</v>
      </c>
      <c r="AC42" s="1">
        <v>-0.11639157682657242</v>
      </c>
      <c r="AD42" s="1">
        <v>8.7282419204711914E-2</v>
      </c>
      <c r="AE42" s="1">
        <v>5.4941112175583839E-3</v>
      </c>
      <c r="AF42" s="1">
        <v>3.6446720361709595E-2</v>
      </c>
      <c r="AG42" s="1">
        <v>1.4087343588471413E-2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1.1041315864114196</v>
      </c>
      <c r="AP42">
        <f>(U42-T42)/(1000-U42)*AO42</f>
        <v>2.1254089126020049E-2</v>
      </c>
      <c r="AQ42">
        <f>(P42+273.15)</f>
        <v>299.78608169555662</v>
      </c>
      <c r="AR42">
        <f>(O42+273.15)</f>
        <v>300.34627952575681</v>
      </c>
      <c r="AS42">
        <f>(Y42*AK42+Z42*AL42)*AM42</f>
        <v>160.08268196874815</v>
      </c>
      <c r="AT42">
        <f>((AS42+0.00000010773*(AR42^4-AQ42^4))-AP42*44100)/(L42*0.92*2*29.3+0.00000043092*AQ42^3)</f>
        <v>-6.0689366484180978</v>
      </c>
      <c r="AU42">
        <f>0.61365*EXP(17.502*J42/(240.97+J42))</f>
        <v>3.5033692945450596</v>
      </c>
      <c r="AV42">
        <f>AU42*1000/AA42</f>
        <v>39.593090855732228</v>
      </c>
      <c r="AW42">
        <f>(AV42-U42)</f>
        <v>10.05049594606426</v>
      </c>
      <c r="AX42">
        <f>IF(D42,P42,(O42+P42)/2)</f>
        <v>26.916180610656738</v>
      </c>
      <c r="AY42">
        <f>0.61365*EXP(17.502*AX42/(240.97+AX42))</f>
        <v>3.5615775887697119</v>
      </c>
      <c r="AZ42">
        <f>IF(AW42&lt;&gt;0,(1000-(AV42+U42)/2)/AW42*AP42,0)</f>
        <v>2.0416287139076159</v>
      </c>
      <c r="BA42">
        <f>U42*AA42/1000</f>
        <v>2.6140575956759275</v>
      </c>
      <c r="BB42">
        <f>(AY42-BA42)</f>
        <v>0.94751999309378432</v>
      </c>
      <c r="BC42">
        <f>1/(1.6/F42+1.37/N42)</f>
        <v>1.3699491722059991</v>
      </c>
      <c r="BD42">
        <f>G42*AA42*0.001</f>
        <v>34.059703749819349</v>
      </c>
      <c r="BE42">
        <f>G42/S42</f>
        <v>0.98282936615392147</v>
      </c>
      <c r="BF42">
        <f>(1-AP42*AA42/AU42/F42)*100</f>
        <v>86.247967523055706</v>
      </c>
      <c r="BG42">
        <f>(S42-E42/(N42/1.35))</f>
        <v>391.34549335269571</v>
      </c>
      <c r="BH42">
        <f>E42*BF42/100/BG42</f>
        <v>2.1158146045328501E-3</v>
      </c>
    </row>
    <row r="43" spans="1:60" x14ac:dyDescent="0.25">
      <c r="A43" s="1" t="s">
        <v>1</v>
      </c>
      <c r="B43" s="1" t="s">
        <v>8784</v>
      </c>
      <c r="K43" s="1">
        <f t="shared" si="0"/>
        <v>2.72</v>
      </c>
    </row>
    <row r="44" spans="1:60" x14ac:dyDescent="0.25">
      <c r="A44" s="1" t="s">
        <v>1</v>
      </c>
      <c r="B44" s="1" t="s">
        <v>8783</v>
      </c>
      <c r="K44" s="1">
        <f t="shared" si="0"/>
        <v>2.72</v>
      </c>
    </row>
    <row r="45" spans="1:60" x14ac:dyDescent="0.25">
      <c r="A45" s="1">
        <v>10</v>
      </c>
      <c r="B45" s="1" t="s">
        <v>8782</v>
      </c>
      <c r="C45" s="1">
        <v>2205.5000027380884</v>
      </c>
      <c r="D45" s="1">
        <v>0</v>
      </c>
      <c r="E45">
        <f>(R45-S45*(1000-T45)/(1000-U45))*AO45</f>
        <v>1.2473620245699211</v>
      </c>
      <c r="F45">
        <f>IF(AZ45&lt;&gt;0,1/(1/AZ45-1/N45),0)</f>
        <v>4.5649809271921082</v>
      </c>
      <c r="G45">
        <f>((BC45-AP45/2)*S45-E45)/(BC45+AP45/2)</f>
        <v>384.58301659744461</v>
      </c>
      <c r="H45">
        <f>AP45*1000</f>
        <v>21.965038907688974</v>
      </c>
      <c r="I45">
        <f>(AU45-BA45)</f>
        <v>0.84889863582519975</v>
      </c>
      <c r="J45">
        <f>(P45+AT45*D45)</f>
        <v>26.771646499633789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27.260900497436523</v>
      </c>
      <c r="P45" s="1">
        <v>26.771646499633789</v>
      </c>
      <c r="Q45" s="1">
        <v>27.334465026855469</v>
      </c>
      <c r="R45" s="1">
        <v>400.0430908203125</v>
      </c>
      <c r="S45" s="1">
        <v>391.13217163085938</v>
      </c>
      <c r="T45" s="1">
        <v>11.026695251464844</v>
      </c>
      <c r="U45" s="1">
        <v>30.317525863647461</v>
      </c>
      <c r="V45" s="1">
        <v>26.845291137695313</v>
      </c>
      <c r="W45" s="1">
        <v>73.810218811035156</v>
      </c>
      <c r="X45" s="1">
        <v>300.31671142578125</v>
      </c>
      <c r="Y45" s="1">
        <v>1250.27880859375</v>
      </c>
      <c r="Z45" s="1">
        <v>10.250422477722168</v>
      </c>
      <c r="AA45" s="1">
        <v>88.481437683105469</v>
      </c>
      <c r="AB45" s="1">
        <v>13.733816146850586</v>
      </c>
      <c r="AC45" s="1">
        <v>-0.13545352220535278</v>
      </c>
      <c r="AD45" s="1">
        <v>5.0722125917673111E-2</v>
      </c>
      <c r="AE45" s="1">
        <v>3.656451590359211E-3</v>
      </c>
      <c r="AF45" s="1">
        <v>2.3753376677632332E-2</v>
      </c>
      <c r="AG45" s="1">
        <v>1.5720263123512268E-2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1.1041055567124309</v>
      </c>
      <c r="AP45">
        <f>(U45-T45)/(1000-U45)*AO45</f>
        <v>2.1965038907688975E-2</v>
      </c>
      <c r="AQ45">
        <f>(P45+273.15)</f>
        <v>299.92164649963377</v>
      </c>
      <c r="AR45">
        <f>(O45+273.15)</f>
        <v>300.4109004974365</v>
      </c>
      <c r="AS45">
        <f>(Y45*AK45+Z45*AL45)*AM45</f>
        <v>200.04460490365454</v>
      </c>
      <c r="AT45">
        <f>((AS45+0.00000010773*(AR45^4-AQ45^4))-AP45*44100)/(L45*0.92*2*29.3+0.00000043092*AQ45^3)</f>
        <v>-6.0068580621448415</v>
      </c>
      <c r="AU45">
        <f>0.61365*EXP(17.502*J45/(240.97+J45))</f>
        <v>3.5314369112354607</v>
      </c>
      <c r="AV45">
        <f>AU45*1000/AA45</f>
        <v>39.911613144027257</v>
      </c>
      <c r="AW45">
        <f>(AV45-U45)</f>
        <v>9.5940872803797959</v>
      </c>
      <c r="AX45">
        <f>IF(D45,P45,(O45+P45)/2)</f>
        <v>27.016273498535156</v>
      </c>
      <c r="AY45">
        <f>0.61365*EXP(17.502*AX45/(240.97+AX45))</f>
        <v>3.5825820196371261</v>
      </c>
      <c r="AZ45">
        <f>IF(AW45&lt;&gt;0,(1000-(AV45+U45)/2)/AW45*AP45,0)</f>
        <v>2.2090424448871029</v>
      </c>
      <c r="BA45">
        <f>U45*AA45/1000</f>
        <v>2.6825382754102609</v>
      </c>
      <c r="BB45">
        <f>(AY45-BA45)</f>
        <v>0.90004374422686517</v>
      </c>
      <c r="BC45">
        <f>1/(1.6/F45+1.37/N45)</f>
        <v>1.4912869095477126</v>
      </c>
      <c r="BD45">
        <f>G45*AA45*0.001</f>
        <v>34.028458217047515</v>
      </c>
      <c r="BE45">
        <f>G45/S45</f>
        <v>0.98325590296981324</v>
      </c>
      <c r="BF45">
        <f>(1-AP45*AA45/AU45/F45)*100</f>
        <v>87.944264027548797</v>
      </c>
      <c r="BG45">
        <f>(S45-E45/(N45/1.35))</f>
        <v>390.73875999152943</v>
      </c>
      <c r="BH45">
        <f>E45*BF45/100/BG45</f>
        <v>2.8074597777065428E-3</v>
      </c>
    </row>
    <row r="46" spans="1:60" x14ac:dyDescent="0.25">
      <c r="A46" s="1" t="s">
        <v>1</v>
      </c>
      <c r="B46" s="1" t="s">
        <v>8781</v>
      </c>
      <c r="K46" s="1">
        <f t="shared" si="0"/>
        <v>2.72</v>
      </c>
    </row>
    <row r="47" spans="1:60" x14ac:dyDescent="0.25">
      <c r="A47" s="1" t="s">
        <v>1</v>
      </c>
      <c r="B47" s="1" t="s">
        <v>3994</v>
      </c>
      <c r="K47" s="1">
        <f t="shared" si="0"/>
        <v>2.72</v>
      </c>
    </row>
    <row r="48" spans="1:60" x14ac:dyDescent="0.25">
      <c r="A48" s="1">
        <v>11</v>
      </c>
      <c r="B48" s="1" t="s">
        <v>8780</v>
      </c>
      <c r="C48" s="1">
        <v>2411.0000027269125</v>
      </c>
      <c r="D48" s="1">
        <v>0</v>
      </c>
      <c r="E48">
        <f>(R48-S48*(1000-T48)/(1000-U48))*AO48</f>
        <v>1.8237393648555262</v>
      </c>
      <c r="F48">
        <f>IF(AZ48&lt;&gt;0,1/(1/AZ48-1/N48),0)</f>
        <v>5.9753168974927915</v>
      </c>
      <c r="G48">
        <f>((BC48-AP48/2)*S48-E48)/(BC48+AP48/2)</f>
        <v>383.89480732954837</v>
      </c>
      <c r="H48">
        <f>AP48*1000</f>
        <v>23.151326666924337</v>
      </c>
      <c r="I48">
        <f>(AU48-BA48)</f>
        <v>0.79179912524982043</v>
      </c>
      <c r="J48">
        <f>(P48+AT48*D48)</f>
        <v>26.990072250366211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27.361839294433594</v>
      </c>
      <c r="P48" s="1">
        <v>26.990072250366211</v>
      </c>
      <c r="Q48" s="1">
        <v>27.405046463012695</v>
      </c>
      <c r="R48" s="1">
        <v>400.06756591796875</v>
      </c>
      <c r="S48" s="1">
        <v>390.2344970703125</v>
      </c>
      <c r="T48" s="1">
        <v>11.17547607421875</v>
      </c>
      <c r="U48" s="1">
        <v>31.481075286865234</v>
      </c>
      <c r="V48" s="1">
        <v>27.044956207275391</v>
      </c>
      <c r="W48" s="1">
        <v>76.185066223144531</v>
      </c>
      <c r="X48" s="1">
        <v>300.35653686523438</v>
      </c>
      <c r="Y48" s="1">
        <v>1600.35595703125</v>
      </c>
      <c r="Z48" s="1">
        <v>10.224142074584961</v>
      </c>
      <c r="AA48" s="1">
        <v>88.474555969238281</v>
      </c>
      <c r="AB48" s="1">
        <v>13.453570365905762</v>
      </c>
      <c r="AC48" s="1">
        <v>-0.12879134714603424</v>
      </c>
      <c r="AD48" s="1">
        <v>4.2716603726148605E-2</v>
      </c>
      <c r="AE48" s="1">
        <v>1.2355238199234009E-2</v>
      </c>
      <c r="AF48" s="1">
        <v>3.0838958919048309E-2</v>
      </c>
      <c r="AG48" s="1">
        <v>1.9358227029442787E-2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1.1042519737692438</v>
      </c>
      <c r="AP48">
        <f>(U48-T48)/(1000-U48)*AO48</f>
        <v>2.3151326666924339E-2</v>
      </c>
      <c r="AQ48">
        <f>(P48+273.15)</f>
        <v>300.14007225036619</v>
      </c>
      <c r="AR48">
        <f>(O48+273.15)</f>
        <v>300.51183929443357</v>
      </c>
      <c r="AS48">
        <f>(Y48*AK48+Z48*AL48)*AM48</f>
        <v>256.0569474016811</v>
      </c>
      <c r="AT48">
        <f>((AS48+0.00000010773*(AR48^4-AQ48^4))-AP48*44100)/(L48*0.92*2*29.3+0.00000043092*AQ48^3)</f>
        <v>-5.9872768931532603</v>
      </c>
      <c r="AU48">
        <f>0.61365*EXP(17.502*J48/(240.97+J48))</f>
        <v>3.5770732826893825</v>
      </c>
      <c r="AV48">
        <f>AU48*1000/AA48</f>
        <v>40.430531054974665</v>
      </c>
      <c r="AW48">
        <f>(AV48-U48)</f>
        <v>8.9494557681094307</v>
      </c>
      <c r="AX48">
        <f>IF(D48,P48,(O48+P48)/2)</f>
        <v>27.175955772399902</v>
      </c>
      <c r="AY48">
        <f>0.61365*EXP(17.502*AX48/(240.97+AX48))</f>
        <v>3.6163151278092225</v>
      </c>
      <c r="AZ48">
        <f>IF(AW48&lt;&gt;0,(1000-(AV48+U48)/2)/AW48*AP48,0)</f>
        <v>2.4938837288490894</v>
      </c>
      <c r="BA48">
        <f>U48*AA48/1000</f>
        <v>2.7852741574395621</v>
      </c>
      <c r="BB48">
        <f>(AY48-BA48)</f>
        <v>0.8310409703696604</v>
      </c>
      <c r="BC48">
        <f>1/(1.6/F48+1.37/N48)</f>
        <v>1.7011557363461389</v>
      </c>
      <c r="BD48">
        <f>G48*AA48*0.001</f>
        <v>33.964922617378079</v>
      </c>
      <c r="BE48">
        <f>G48/S48</f>
        <v>0.98375415349396478</v>
      </c>
      <c r="BF48">
        <f>(1-AP48*AA48/AU48/F48)*100</f>
        <v>90.416911600661479</v>
      </c>
      <c r="BG48">
        <f>(S48-E48/(N48/1.35))</f>
        <v>389.65929894891246</v>
      </c>
      <c r="BH48">
        <f>E48*BF48/100/BG48</f>
        <v>4.2318220399099977E-3</v>
      </c>
    </row>
    <row r="49" spans="1:60" x14ac:dyDescent="0.25">
      <c r="A49" s="1" t="s">
        <v>1</v>
      </c>
      <c r="B49" s="1" t="s">
        <v>8779</v>
      </c>
      <c r="K49" s="1">
        <f t="shared" si="0"/>
        <v>2.72</v>
      </c>
    </row>
    <row r="50" spans="1:60" x14ac:dyDescent="0.25">
      <c r="A50" s="1" t="s">
        <v>1</v>
      </c>
      <c r="B50" s="1" t="s">
        <v>8778</v>
      </c>
      <c r="K50" s="1">
        <f t="shared" si="0"/>
        <v>2.72</v>
      </c>
    </row>
    <row r="51" spans="1:60" x14ac:dyDescent="0.25">
      <c r="A51" s="1">
        <v>12</v>
      </c>
      <c r="B51" s="1" t="s">
        <v>8777</v>
      </c>
      <c r="C51" s="1">
        <v>2616.0000027269125</v>
      </c>
      <c r="D51" s="1">
        <v>0</v>
      </c>
      <c r="E51">
        <f>(R51-S51*(1000-T51)/(1000-U51))*AO51</f>
        <v>1.8308653408871469</v>
      </c>
      <c r="F51">
        <f>IF(AZ51&lt;&gt;0,1/(1/AZ51-1/N51),0)</f>
        <v>8.6538152170833662</v>
      </c>
      <c r="G51">
        <f>((BC51-AP51/2)*S51-E51)/(BC51+AP51/2)</f>
        <v>383.96844009519799</v>
      </c>
      <c r="H51">
        <f>AP51*1000</f>
        <v>24.324917245669155</v>
      </c>
      <c r="I51">
        <f>(AU51-BA51)</f>
        <v>0.72387891700181806</v>
      </c>
      <c r="J51">
        <f>(P51+AT51*D51)</f>
        <v>27.145954132080078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27.469749450683594</v>
      </c>
      <c r="P51" s="1">
        <v>27.145954132080078</v>
      </c>
      <c r="Q51" s="1">
        <v>27.491539001464844</v>
      </c>
      <c r="R51" s="1">
        <v>399.88674926757813</v>
      </c>
      <c r="S51" s="1">
        <v>389.64410400390625</v>
      </c>
      <c r="T51" s="1">
        <v>11.308574676513672</v>
      </c>
      <c r="U51" s="1">
        <v>32.621284484863281</v>
      </c>
      <c r="V51" s="1">
        <v>27.193975448608398</v>
      </c>
      <c r="W51" s="1">
        <v>78.445106506347656</v>
      </c>
      <c r="X51" s="1">
        <v>300.31576538085938</v>
      </c>
      <c r="Y51" s="1">
        <v>2001.1051025390625</v>
      </c>
      <c r="Z51" s="1">
        <v>9.727992057800293</v>
      </c>
      <c r="AA51" s="1">
        <v>88.472213745117188</v>
      </c>
      <c r="AB51" s="1">
        <v>13.595212936401367</v>
      </c>
      <c r="AC51" s="1">
        <v>-0.1488141268491745</v>
      </c>
      <c r="AD51" s="1">
        <v>8.2440644502639771E-2</v>
      </c>
      <c r="AE51" s="1">
        <v>9.0472130104899406E-3</v>
      </c>
      <c r="AF51" s="1">
        <v>3.1025046482682228E-2</v>
      </c>
      <c r="AG51" s="1">
        <v>1.728258840739727E-2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1.1041020786061004</v>
      </c>
      <c r="AP51">
        <f>(U51-T51)/(1000-U51)*AO51</f>
        <v>2.4324917245669157E-2</v>
      </c>
      <c r="AQ51">
        <f>(P51+273.15)</f>
        <v>300.29595413208006</v>
      </c>
      <c r="AR51">
        <f>(O51+273.15)</f>
        <v>300.61974945068357</v>
      </c>
      <c r="AS51">
        <f>(Y51*AK51+Z51*AL51)*AM51</f>
        <v>320.17680924974047</v>
      </c>
      <c r="AT51">
        <f>((AS51+0.00000010773*(AR51^4-AQ51^4))-AP51*44100)/(L51*0.92*2*29.3+0.00000043092*AQ51^3)</f>
        <v>-5.8934693669616864</v>
      </c>
      <c r="AU51">
        <f>0.61365*EXP(17.502*J51/(240.97+J51))</f>
        <v>3.6099561705869174</v>
      </c>
      <c r="AV51">
        <f>AU51*1000/AA51</f>
        <v>40.803276167441354</v>
      </c>
      <c r="AW51">
        <f>(AV51-U51)</f>
        <v>8.1819916825780723</v>
      </c>
      <c r="AX51">
        <f>IF(D51,P51,(O51+P51)/2)</f>
        <v>27.307851791381836</v>
      </c>
      <c r="AY51">
        <f>0.61365*EXP(17.502*AX51/(240.97+AX51))</f>
        <v>3.644387087974629</v>
      </c>
      <c r="AZ51">
        <f>IF(AW51&lt;&gt;0,(1000-(AV51+U51)/2)/AW51*AP51,0)</f>
        <v>2.8638374339501302</v>
      </c>
      <c r="BA51">
        <f>U51*AA51/1000</f>
        <v>2.8860772535850994</v>
      </c>
      <c r="BB51">
        <f>(AY51-BA51)</f>
        <v>0.75830983438952959</v>
      </c>
      <c r="BC51">
        <f>1/(1.6/F51+1.37/N51)</f>
        <v>1.9803667164563439</v>
      </c>
      <c r="BD51">
        <f>G51*AA51*0.001</f>
        <v>33.970537903481578</v>
      </c>
      <c r="BE51">
        <f>G51/S51</f>
        <v>0.98543372310683963</v>
      </c>
      <c r="BF51">
        <f>(1-AP51*AA51/AU51/F51)*100</f>
        <v>93.111118422644694</v>
      </c>
      <c r="BG51">
        <f>(S51-E51/(N51/1.35))</f>
        <v>389.06665838590362</v>
      </c>
      <c r="BH51">
        <f>E51*BF51/100/BG51</f>
        <v>4.3816121452939019E-3</v>
      </c>
    </row>
    <row r="52" spans="1:60" x14ac:dyDescent="0.25">
      <c r="A52" s="1" t="s">
        <v>1</v>
      </c>
      <c r="B52" s="1" t="s">
        <v>8776</v>
      </c>
      <c r="K52" s="2">
        <v>5.1775000000000002</v>
      </c>
    </row>
    <row r="53" spans="1:60" x14ac:dyDescent="0.25">
      <c r="A53" s="1" t="s">
        <v>1</v>
      </c>
      <c r="B53" s="1" t="s">
        <v>8775</v>
      </c>
    </row>
    <row r="54" spans="1:60" x14ac:dyDescent="0.25">
      <c r="A54" s="1" t="s">
        <v>1</v>
      </c>
      <c r="B54" s="1" t="s">
        <v>8774</v>
      </c>
    </row>
    <row r="55" spans="1:60" x14ac:dyDescent="0.25">
      <c r="A55" s="1" t="s">
        <v>1</v>
      </c>
      <c r="B55" s="1" t="s">
        <v>8773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ADA13-E5A5-4EEE-AA74-BC407048B1F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8853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8852</v>
      </c>
    </row>
    <row r="12" spans="1:56" x14ac:dyDescent="0.25">
      <c r="A12" s="1" t="s">
        <v>1</v>
      </c>
      <c r="B12" s="1" t="s">
        <v>8851</v>
      </c>
    </row>
    <row r="13" spans="1:56" x14ac:dyDescent="0.25">
      <c r="A13" s="1" t="s">
        <v>1</v>
      </c>
      <c r="B13" s="1" t="s">
        <v>3985</v>
      </c>
    </row>
    <row r="14" spans="1:56" x14ac:dyDescent="0.25">
      <c r="A14" s="1" t="s">
        <v>1</v>
      </c>
      <c r="B14" s="1" t="s">
        <v>3984</v>
      </c>
    </row>
    <row r="15" spans="1:56" x14ac:dyDescent="0.25">
      <c r="A15" s="1" t="s">
        <v>1</v>
      </c>
      <c r="B15" s="1" t="s">
        <v>3983</v>
      </c>
    </row>
    <row r="16" spans="1:56" x14ac:dyDescent="0.25">
      <c r="A16" s="1" t="s">
        <v>1</v>
      </c>
      <c r="B16" s="1" t="s">
        <v>3982</v>
      </c>
    </row>
    <row r="17" spans="1:56" x14ac:dyDescent="0.25">
      <c r="A17" s="1" t="s">
        <v>1</v>
      </c>
      <c r="B17" s="1" t="s">
        <v>8850</v>
      </c>
    </row>
    <row r="18" spans="1:56" x14ac:dyDescent="0.25">
      <c r="A18" s="1">
        <v>1</v>
      </c>
      <c r="B18" s="1" t="s">
        <v>3980</v>
      </c>
      <c r="C18" s="1">
        <v>361.50000305101275</v>
      </c>
      <c r="D18" s="1">
        <v>0</v>
      </c>
      <c r="E18">
        <f>(R18-S18*(1000-T18)/(1000-U18))*AK18</f>
        <v>-3.5155431857526027</v>
      </c>
      <c r="F18">
        <f>IF(AV18&lt;&gt;0,1/(1/AV18-1/N18),0)</f>
        <v>2.1315776039659489</v>
      </c>
      <c r="G18">
        <f>((AY18-AL18/2)*S18-E18)/(AY18+AL18/2)</f>
        <v>387.67085933837194</v>
      </c>
      <c r="H18">
        <f>AL18*1000</f>
        <v>24.906270582732613</v>
      </c>
      <c r="I18">
        <f>(AQ18-AW18)</f>
        <v>1.5011702766474027</v>
      </c>
      <c r="J18">
        <f>(P18+AP18*D18)</f>
        <v>26.505126953125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27.182504653930664</v>
      </c>
      <c r="P18" s="1">
        <v>26.505126953125</v>
      </c>
      <c r="Q18" s="1">
        <v>27.241060256958008</v>
      </c>
      <c r="R18" s="1">
        <v>400.05148315429688</v>
      </c>
      <c r="S18" s="1">
        <v>394.33358764648438</v>
      </c>
      <c r="T18" s="1">
        <v>0.24164809286594391</v>
      </c>
      <c r="U18" s="1">
        <v>22.32160758972168</v>
      </c>
      <c r="V18" s="1">
        <v>0.59108716249465942</v>
      </c>
      <c r="W18" s="1">
        <v>54.600120544433594</v>
      </c>
      <c r="X18" s="1">
        <v>299.96829223632813</v>
      </c>
      <c r="Y18" s="1">
        <v>2.5673188269138336E-2</v>
      </c>
      <c r="Z18" s="1">
        <v>10.165438652038574</v>
      </c>
      <c r="AA18" s="1">
        <v>88.491432189941406</v>
      </c>
      <c r="AB18" s="1">
        <v>20.180648803710938</v>
      </c>
      <c r="AC18" s="1">
        <v>-0.2141798734664917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1.1028246038100296</v>
      </c>
      <c r="AL18">
        <f>(U18-T18)/(1000-U18)*AK18</f>
        <v>2.4906270582732613E-2</v>
      </c>
      <c r="AM18">
        <f>(P18+273.15)</f>
        <v>299.65512695312498</v>
      </c>
      <c r="AN18">
        <f>(O18+273.15)</f>
        <v>300.33250465393064</v>
      </c>
      <c r="AO18">
        <f>(Y18*AG18+Z18*AH18)*AI18</f>
        <v>4.1077100312476578E-3</v>
      </c>
      <c r="AP18">
        <f>((AO18+0.00000010773*(AN18^4-AM18^4))-AL18*44100)/(L18*51.4+0.00000043092*AM18^3)</f>
        <v>-8.9677990746126817</v>
      </c>
      <c r="AQ18">
        <f>0.61365*EXP(17.502*J18/(240.97+J18))</f>
        <v>3.4764413010437401</v>
      </c>
      <c r="AR18">
        <f>AQ18*1000/AA18</f>
        <v>39.285625907622027</v>
      </c>
      <c r="AS18">
        <f>(AR18-U18)</f>
        <v>16.964018317900347</v>
      </c>
      <c r="AT18">
        <f>IF(D18,P18,(O18+P18)/2)</f>
        <v>26.843815803527832</v>
      </c>
      <c r="AU18">
        <f>0.61365*EXP(17.502*AT18/(240.97+AT18))</f>
        <v>3.5464589121732755</v>
      </c>
      <c r="AV18">
        <f>IF(AS18&lt;&gt;0,(1000-(AR18+U18)/2)/AS18*AL18,0)</f>
        <v>1.4229569266375983</v>
      </c>
      <c r="AW18">
        <f>U18*AA18/1000</f>
        <v>1.9752710243963374</v>
      </c>
      <c r="AX18">
        <f>(AU18-AW18)</f>
        <v>1.5711878877769381</v>
      </c>
      <c r="AY18">
        <f>1/(1.6/F18+1.37/N18)</f>
        <v>0.93398135166685836</v>
      </c>
      <c r="AZ18">
        <f>G18*AA18*0.001</f>
        <v>34.305549561157854</v>
      </c>
      <c r="BA18">
        <f>G18/S18</f>
        <v>0.9831038275286722</v>
      </c>
      <c r="BB18">
        <f>(1-AL18*AA18/AQ18/F18)*100</f>
        <v>70.257746108478813</v>
      </c>
      <c r="BC18">
        <f>(S18-E18/(N18/1.35))</f>
        <v>395.44237208965274</v>
      </c>
      <c r="BD18">
        <f>E18*BB18/100/BC18</f>
        <v>-6.2460211148541722E-3</v>
      </c>
    </row>
    <row r="19" spans="1:56" x14ac:dyDescent="0.25">
      <c r="A19" s="1" t="s">
        <v>1</v>
      </c>
      <c r="B19" s="1" t="s">
        <v>8849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8848</v>
      </c>
      <c r="K20" s="1">
        <f t="shared" si="0"/>
        <v>2.72</v>
      </c>
    </row>
    <row r="21" spans="1:56" x14ac:dyDescent="0.25">
      <c r="A21" s="1">
        <v>2</v>
      </c>
      <c r="B21" s="1" t="s">
        <v>8847</v>
      </c>
      <c r="C21" s="1">
        <v>564.50000305101275</v>
      </c>
      <c r="D21" s="1">
        <v>0</v>
      </c>
      <c r="E21">
        <f>(R21-S21*(1000-T21)/(1000-U21))*AK21</f>
        <v>-3.4871475114642028</v>
      </c>
      <c r="F21">
        <f>IF(AV21&lt;&gt;0,1/(1/AV21-1/N21),0)</f>
        <v>2.0731277673189306</v>
      </c>
      <c r="G21">
        <f>((AY21-AL21/2)*S21-E21)/(AY21+AL21/2)</f>
        <v>387.68214480620264</v>
      </c>
      <c r="H21">
        <f>AL21*1000</f>
        <v>24.500143975316821</v>
      </c>
      <c r="I21">
        <f>(AQ21-AW21)</f>
        <v>1.5050563772886438</v>
      </c>
      <c r="J21">
        <f>(P21+AP21*D21)</f>
        <v>26.371004104614258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27.134559631347656</v>
      </c>
      <c r="P21" s="1">
        <v>26.371004104614258</v>
      </c>
      <c r="Q21" s="1">
        <v>27.2349853515625</v>
      </c>
      <c r="R21" s="1">
        <v>399.93209838867188</v>
      </c>
      <c r="S21" s="1">
        <v>394.3343505859375</v>
      </c>
      <c r="T21" s="1">
        <v>0.24225538969039917</v>
      </c>
      <c r="U21" s="1">
        <v>21.96734619140625</v>
      </c>
      <c r="V21" s="1">
        <v>0.59426337480545044</v>
      </c>
      <c r="W21" s="1">
        <v>53.886886596679688</v>
      </c>
      <c r="X21" s="1">
        <v>300.00555419921875</v>
      </c>
      <c r="Y21" s="1">
        <v>24.528308868408203</v>
      </c>
      <c r="Z21" s="1">
        <v>10.331255912780762</v>
      </c>
      <c r="AA21" s="1">
        <v>88.494667053222656</v>
      </c>
      <c r="AB21" s="1">
        <v>20.104942321777344</v>
      </c>
      <c r="AC21" s="1">
        <v>-0.20330961048603058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1.1029615963206569</v>
      </c>
      <c r="AL21">
        <f>(U21-T21)/(1000-U21)*AK21</f>
        <v>2.4500143975316819E-2</v>
      </c>
      <c r="AM21">
        <f>(P21+273.15)</f>
        <v>299.52100410461424</v>
      </c>
      <c r="AN21">
        <f>(O21+273.15)</f>
        <v>300.28455963134763</v>
      </c>
      <c r="AO21">
        <f>(Y21*AG21+Z21*AH21)*AI21</f>
        <v>3.9245293312252443</v>
      </c>
      <c r="AP21">
        <f>((AO21+0.00000010773*(AN21^4-AM21^4))-AL21*44100)/(L21*51.4+0.00000043092*AM21^3)</f>
        <v>-8.7812157813654963</v>
      </c>
      <c r="AQ21">
        <f>0.61365*EXP(17.502*J21/(240.97+J21))</f>
        <v>3.4490493645400186</v>
      </c>
      <c r="AR21">
        <f>AQ21*1000/AA21</f>
        <v>38.97465778887765</v>
      </c>
      <c r="AS21">
        <f>(AR21-U21)</f>
        <v>17.0073115974714</v>
      </c>
      <c r="AT21">
        <f>IF(D21,P21,(O21+P21)/2)</f>
        <v>26.752781867980957</v>
      </c>
      <c r="AU21">
        <f>0.61365*EXP(17.502*AT21/(240.97+AT21))</f>
        <v>3.5275194186524312</v>
      </c>
      <c r="AV21">
        <f>IF(AS21&lt;&gt;0,(1000-(AR21+U21)/2)/AS21*AL21,0)</f>
        <v>1.3966698912612265</v>
      </c>
      <c r="AW21">
        <f>U21*AA21/1000</f>
        <v>1.9439929872513748</v>
      </c>
      <c r="AX21">
        <f>(AU21-AW21)</f>
        <v>1.5835264314010564</v>
      </c>
      <c r="AY21">
        <f>1/(1.6/F21+1.37/N21)</f>
        <v>0.91587828975258168</v>
      </c>
      <c r="AZ21">
        <f>G21*AA21*0.001</f>
        <v>34.307802327104156</v>
      </c>
      <c r="BA21">
        <f>G21/S21</f>
        <v>0.98313054449897552</v>
      </c>
      <c r="BB21">
        <f>(1-AL21*AA21/AQ21/F21)*100</f>
        <v>69.677831463768499</v>
      </c>
      <c r="BC21">
        <f>(S21-E21/(N21/1.35))</f>
        <v>395.43417917783603</v>
      </c>
      <c r="BD21">
        <f>E21*BB21/100/BC21</f>
        <v>-6.1445593068936528E-3</v>
      </c>
    </row>
    <row r="22" spans="1:56" x14ac:dyDescent="0.25">
      <c r="A22" s="1" t="s">
        <v>1</v>
      </c>
      <c r="B22" s="1" t="s">
        <v>8846</v>
      </c>
      <c r="K22" s="1">
        <f t="shared" si="0"/>
        <v>2.72</v>
      </c>
    </row>
    <row r="23" spans="1:56" x14ac:dyDescent="0.25">
      <c r="A23" s="1" t="s">
        <v>1</v>
      </c>
      <c r="B23" s="1" t="s">
        <v>8845</v>
      </c>
      <c r="K23" s="1">
        <f t="shared" si="0"/>
        <v>2.72</v>
      </c>
    </row>
    <row r="24" spans="1:56" x14ac:dyDescent="0.25">
      <c r="A24" s="1">
        <v>3</v>
      </c>
      <c r="B24" s="1" t="s">
        <v>8844</v>
      </c>
      <c r="C24" s="1">
        <v>767.50000305101275</v>
      </c>
      <c r="D24" s="1">
        <v>0</v>
      </c>
      <c r="E24">
        <f>(R24-S24*(1000-T24)/(1000-U24))*AK24</f>
        <v>-3.339326789033529</v>
      </c>
      <c r="F24">
        <f>IF(AV24&lt;&gt;0,1/(1/AV24-1/N24),0)</f>
        <v>2.0144377672959495</v>
      </c>
      <c r="G24">
        <f>((AY24-AL24/2)*S24-E24)/(AY24+AL24/2)</f>
        <v>387.59356794445802</v>
      </c>
      <c r="H24">
        <f>AL24*1000</f>
        <v>24.08300372959005</v>
      </c>
      <c r="I24">
        <f>(AQ24-AW24)</f>
        <v>1.5090403319151799</v>
      </c>
      <c r="J24">
        <f>(P24+AP24*D24)</f>
        <v>26.234735488891602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27.044628143310547</v>
      </c>
      <c r="P24" s="1">
        <v>26.234735488891602</v>
      </c>
      <c r="Q24" s="1">
        <v>27.169301986694336</v>
      </c>
      <c r="R24" s="1">
        <v>399.94894409179688</v>
      </c>
      <c r="S24" s="1">
        <v>394.36495971679688</v>
      </c>
      <c r="T24" s="1">
        <v>0.24370236694812775</v>
      </c>
      <c r="U24" s="1">
        <v>21.609334945678711</v>
      </c>
      <c r="V24" s="1">
        <v>0.60099595785140991</v>
      </c>
      <c r="W24" s="1">
        <v>53.290916442871094</v>
      </c>
      <c r="X24" s="1">
        <v>299.96881103515625</v>
      </c>
      <c r="Y24" s="1">
        <v>48.793109893798828</v>
      </c>
      <c r="Z24" s="1">
        <v>10.25066089630127</v>
      </c>
      <c r="AA24" s="1">
        <v>88.49749755859375</v>
      </c>
      <c r="AB24" s="1">
        <v>20.05402946472168</v>
      </c>
      <c r="AC24" s="1">
        <v>-0.19897095859050751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1.1028265111586626</v>
      </c>
      <c r="AL24">
        <f>(U24-T24)/(1000-U24)*AK24</f>
        <v>2.408300372959005E-2</v>
      </c>
      <c r="AM24">
        <f>(P24+273.15)</f>
        <v>299.38473548889158</v>
      </c>
      <c r="AN24">
        <f>(O24+273.15)</f>
        <v>300.19462814331052</v>
      </c>
      <c r="AO24">
        <f>(Y24*AG24+Z24*AH24)*AI24</f>
        <v>7.8068974085100535</v>
      </c>
      <c r="AP24">
        <f>((AO24+0.00000010773*(AN24^4-AM24^4))-AL24*44100)/(L24*51.4+0.00000043092*AM24^3)</f>
        <v>-8.5947569252628195</v>
      </c>
      <c r="AQ24">
        <f>0.61365*EXP(17.502*J24/(240.97+J24))</f>
        <v>3.4214123985132163</v>
      </c>
      <c r="AR24">
        <f>AQ24*1000/AA24</f>
        <v>38.661120290411787</v>
      </c>
      <c r="AS24">
        <f>(AR24-U24)</f>
        <v>17.051785344733076</v>
      </c>
      <c r="AT24">
        <f>IF(D24,P24,(O24+P24)/2)</f>
        <v>26.639681816101074</v>
      </c>
      <c r="AU24">
        <f>0.61365*EXP(17.502*AT24/(240.97+AT24))</f>
        <v>3.5041121457941697</v>
      </c>
      <c r="AV24">
        <f>IF(AS24&lt;&gt;0,(1000-(AR24+U24)/2)/AS24*AL24,0)</f>
        <v>1.3697836594974007</v>
      </c>
      <c r="AW24">
        <f>U24*AA24/1000</f>
        <v>1.9123720665980364</v>
      </c>
      <c r="AX24">
        <f>(AU24-AW24)</f>
        <v>1.5917400791961334</v>
      </c>
      <c r="AY24">
        <f>1/(1.6/F24+1.37/N24)</f>
        <v>0.89739723889775747</v>
      </c>
      <c r="AZ24">
        <f>G24*AA24*0.001</f>
        <v>34.301060832891316</v>
      </c>
      <c r="BA24">
        <f>G24/S24</f>
        <v>0.98282963127048217</v>
      </c>
      <c r="BB24">
        <f>(1-AL24*AA24/AQ24/F24)*100</f>
        <v>69.07694710666344</v>
      </c>
      <c r="BC24">
        <f>(S24-E24/(N24/1.35))</f>
        <v>395.4181664045546</v>
      </c>
      <c r="BD24">
        <f>E24*BB24/100/BC24</f>
        <v>-5.8335837747508302E-3</v>
      </c>
    </row>
    <row r="25" spans="1:56" x14ac:dyDescent="0.25">
      <c r="A25" s="1" t="s">
        <v>1</v>
      </c>
      <c r="B25" s="1" t="s">
        <v>8843</v>
      </c>
      <c r="K25" s="1">
        <f t="shared" si="0"/>
        <v>2.72</v>
      </c>
    </row>
    <row r="26" spans="1:56" x14ac:dyDescent="0.25">
      <c r="A26" s="1" t="s">
        <v>1</v>
      </c>
      <c r="B26" s="1" t="s">
        <v>6099</v>
      </c>
      <c r="K26" s="1">
        <f t="shared" si="0"/>
        <v>2.72</v>
      </c>
    </row>
    <row r="27" spans="1:56" x14ac:dyDescent="0.25">
      <c r="A27" s="1">
        <v>4</v>
      </c>
      <c r="B27" s="1" t="s">
        <v>8842</v>
      </c>
      <c r="C27" s="1">
        <v>970.50000305101275</v>
      </c>
      <c r="D27" s="1">
        <v>0</v>
      </c>
      <c r="E27">
        <f>(R27-S27*(1000-T27)/(1000-U27))*AK27</f>
        <v>-3.3170183762711654</v>
      </c>
      <c r="F27">
        <f>IF(AV27&lt;&gt;0,1/(1/AV27-1/N27),0)</f>
        <v>1.926006709381243</v>
      </c>
      <c r="G27">
        <f>((AY27-AL27/2)*S27-E27)/(AY27+AL27/2)</f>
        <v>387.51058277377314</v>
      </c>
      <c r="H27">
        <f>AL27*1000</f>
        <v>23.918137268710428</v>
      </c>
      <c r="I27">
        <f>(AQ27-AW27)</f>
        <v>1.5453639661570537</v>
      </c>
      <c r="J27">
        <f>(P27+AP27*D27)</f>
        <v>26.350317001342773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26.982877731323242</v>
      </c>
      <c r="P27" s="1">
        <v>26.350317001342773</v>
      </c>
      <c r="Q27" s="1">
        <v>27.110542297363281</v>
      </c>
      <c r="R27" s="1">
        <v>400.00186157226563</v>
      </c>
      <c r="S27" s="1">
        <v>394.45516967773438</v>
      </c>
      <c r="T27" s="1">
        <v>0.2436738908290863</v>
      </c>
      <c r="U27" s="1">
        <v>21.464193344116211</v>
      </c>
      <c r="V27" s="1">
        <v>0.60309296846389771</v>
      </c>
      <c r="W27" s="1">
        <v>53.123882293701172</v>
      </c>
      <c r="X27" s="1">
        <v>299.99703979492188</v>
      </c>
      <c r="Y27" s="1">
        <v>100.04216766357422</v>
      </c>
      <c r="Z27" s="1">
        <v>10.349411964416504</v>
      </c>
      <c r="AA27" s="1">
        <v>88.495162963867188</v>
      </c>
      <c r="AB27" s="1">
        <v>20.013650894165039</v>
      </c>
      <c r="AC27" s="1">
        <v>-0.19913555681705475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1.1029302933636831</v>
      </c>
      <c r="AL27">
        <f>(U27-T27)/(1000-U27)*AK27</f>
        <v>2.3918137268710428E-2</v>
      </c>
      <c r="AM27">
        <f>(P27+273.15)</f>
        <v>299.50031700134275</v>
      </c>
      <c r="AN27">
        <f>(O27+273.15)</f>
        <v>300.13287773132322</v>
      </c>
      <c r="AO27">
        <f>(Y27*AG27+Z27*AH27)*AI27</f>
        <v>16.006746468393203</v>
      </c>
      <c r="AP27">
        <f>((AO27+0.00000010773*(AN27^4-AM27^4))-AL27*44100)/(L27*51.4+0.00000043092*AM27^3)</f>
        <v>-8.4834845630417028</v>
      </c>
      <c r="AQ27">
        <f>0.61365*EXP(17.502*J27/(240.97+J27))</f>
        <v>3.4448412540325712</v>
      </c>
      <c r="AR27">
        <f>AQ27*1000/AA27</f>
        <v>38.92688751179665</v>
      </c>
      <c r="AS27">
        <f>(AR27-U27)</f>
        <v>17.462694167680439</v>
      </c>
      <c r="AT27">
        <f>IF(D27,P27,(O27+P27)/2)</f>
        <v>26.666597366333008</v>
      </c>
      <c r="AU27">
        <f>0.61365*EXP(17.502*AT27/(240.97+AT27))</f>
        <v>3.5096702770819665</v>
      </c>
      <c r="AV27">
        <f>IF(AS27&lt;&gt;0,(1000-(AR27+U27)/2)/AS27*AL27,0)</f>
        <v>1.3283125710797907</v>
      </c>
      <c r="AW27">
        <f>U27*AA27/1000</f>
        <v>1.8994772878755175</v>
      </c>
      <c r="AX27">
        <f>(AU27-AW27)</f>
        <v>1.610192989206449</v>
      </c>
      <c r="AY27">
        <f>1/(1.6/F27+1.37/N27)</f>
        <v>0.86895935070947317</v>
      </c>
      <c r="AZ27">
        <f>G27*AA27*0.001</f>
        <v>34.292812172788196</v>
      </c>
      <c r="BA27">
        <f>G27/S27</f>
        <v>0.98239448373909033</v>
      </c>
      <c r="BB27">
        <f>(1-AL27*AA27/AQ27/F27)*100</f>
        <v>68.0978554702601</v>
      </c>
      <c r="BC27">
        <f>(S27-E27/(N27/1.35))</f>
        <v>395.50134040555201</v>
      </c>
      <c r="BD27">
        <f>E27*BB27/100/BC27</f>
        <v>-5.7112786962463542E-3</v>
      </c>
    </row>
    <row r="28" spans="1:56" x14ac:dyDescent="0.25">
      <c r="A28" s="1" t="s">
        <v>1</v>
      </c>
      <c r="B28" s="1" t="s">
        <v>8841</v>
      </c>
      <c r="K28" s="1">
        <f t="shared" si="0"/>
        <v>2.72</v>
      </c>
    </row>
    <row r="29" spans="1:56" x14ac:dyDescent="0.25">
      <c r="A29" s="1" t="s">
        <v>1</v>
      </c>
      <c r="B29" s="1" t="s">
        <v>8840</v>
      </c>
      <c r="K29" s="1">
        <f t="shared" si="0"/>
        <v>2.72</v>
      </c>
    </row>
    <row r="30" spans="1:56" x14ac:dyDescent="0.25">
      <c r="A30" s="1">
        <v>5</v>
      </c>
      <c r="B30" s="1" t="s">
        <v>6095</v>
      </c>
      <c r="C30" s="1">
        <v>1173.5000030510128</v>
      </c>
      <c r="D30" s="1">
        <v>0</v>
      </c>
      <c r="E30">
        <f>(R30-S30*(1000-T30)/(1000-U30))*AK30</f>
        <v>-3.0670961468388511</v>
      </c>
      <c r="F30">
        <f>IF(AV30&lt;&gt;0,1/(1/AV30-1/N30),0)</f>
        <v>2.0304787895475949</v>
      </c>
      <c r="G30">
        <f>((AY30-AL30/2)*S30-E30)/(AY30+AL30/2)</f>
        <v>387.29025490817094</v>
      </c>
      <c r="H30">
        <f>AL30*1000</f>
        <v>23.98189962836539</v>
      </c>
      <c r="I30">
        <f>(AQ30-AW30)</f>
        <v>1.494778566726128</v>
      </c>
      <c r="J30">
        <f>(P30+AP30*D30)</f>
        <v>26.127431869506836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26.946382522583008</v>
      </c>
      <c r="P30" s="1">
        <v>26.127431869506836</v>
      </c>
      <c r="Q30" s="1">
        <v>27.073583602905273</v>
      </c>
      <c r="R30" s="1">
        <v>400.06982421875</v>
      </c>
      <c r="S30" s="1">
        <v>394.27615356445313</v>
      </c>
      <c r="T30" s="1">
        <v>0.24650067090988159</v>
      </c>
      <c r="U30" s="1">
        <v>21.527606964111328</v>
      </c>
      <c r="V30" s="1">
        <v>0.61137253046035767</v>
      </c>
      <c r="W30" s="1">
        <v>53.392906188964844</v>
      </c>
      <c r="X30" s="1">
        <v>299.92098999023438</v>
      </c>
      <c r="Y30" s="1">
        <v>150.57289123535156</v>
      </c>
      <c r="Z30" s="1">
        <v>9.7337255477905273</v>
      </c>
      <c r="AA30" s="1">
        <v>88.491378784179688</v>
      </c>
      <c r="AB30" s="1">
        <v>19.962408065795898</v>
      </c>
      <c r="AC30" s="1">
        <v>-0.20340535044670105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1.1026506984935083</v>
      </c>
      <c r="AL30">
        <f>(U30-T30)/(1000-U30)*AK30</f>
        <v>2.3981899628365388E-2</v>
      </c>
      <c r="AM30">
        <f>(P30+273.15)</f>
        <v>299.27743186950681</v>
      </c>
      <c r="AN30">
        <f>(O30+273.15)</f>
        <v>300.09638252258299</v>
      </c>
      <c r="AO30">
        <f>(Y30*AG30+Z30*AH30)*AI30</f>
        <v>24.091662059165628</v>
      </c>
      <c r="AP30">
        <f>((AO30+0.00000010773*(AN30^4-AM30^4))-AL30*44100)/(L30*51.4+0.00000043092*AM30^3)</f>
        <v>-8.4242014832642127</v>
      </c>
      <c r="AQ30">
        <f>0.61365*EXP(17.502*J30/(240.97+J30))</f>
        <v>3.399786188904248</v>
      </c>
      <c r="AR30">
        <f>AQ30*1000/AA30</f>
        <v>38.419405772803429</v>
      </c>
      <c r="AS30">
        <f>(AR30-U30)</f>
        <v>16.891798808692101</v>
      </c>
      <c r="AT30">
        <f>IF(D30,P30,(O30+P30)/2)</f>
        <v>26.536907196044922</v>
      </c>
      <c r="AU30">
        <f>0.61365*EXP(17.502*AT30/(240.97+AT30))</f>
        <v>3.4829595537946934</v>
      </c>
      <c r="AV30">
        <f>IF(AS30&lt;&gt;0,(1000-(AR30+U30)/2)/AS30*AL30,0)</f>
        <v>1.377181807017277</v>
      </c>
      <c r="AW30">
        <f>U30*AA30/1000</f>
        <v>1.90500762217812</v>
      </c>
      <c r="AX30">
        <f>(AU30-AW30)</f>
        <v>1.5779519316165733</v>
      </c>
      <c r="AY30">
        <f>1/(1.6/F30+1.37/N30)</f>
        <v>0.90247908591371617</v>
      </c>
      <c r="AZ30">
        <f>G30*AA30*0.001</f>
        <v>34.271848646500459</v>
      </c>
      <c r="BA30">
        <f>G30/S30</f>
        <v>0.98228171145242704</v>
      </c>
      <c r="BB30">
        <f>(1-AL30*AA30/AQ30/F30)*100</f>
        <v>69.257832791659908</v>
      </c>
      <c r="BC30">
        <f>(S30-E30/(N30/1.35))</f>
        <v>395.24350009203914</v>
      </c>
      <c r="BD30">
        <f>E30*BB30/100/BC30</f>
        <v>-5.3744193653847269E-3</v>
      </c>
    </row>
    <row r="31" spans="1:56" x14ac:dyDescent="0.25">
      <c r="A31" s="1" t="s">
        <v>1</v>
      </c>
      <c r="B31" s="1" t="s">
        <v>8839</v>
      </c>
      <c r="K31" s="1">
        <f t="shared" si="0"/>
        <v>2.72</v>
      </c>
    </row>
    <row r="32" spans="1:56" x14ac:dyDescent="0.25">
      <c r="A32" s="1" t="s">
        <v>1</v>
      </c>
      <c r="B32" s="1" t="s">
        <v>628</v>
      </c>
      <c r="K32" s="1">
        <f t="shared" si="0"/>
        <v>2.72</v>
      </c>
    </row>
    <row r="33" spans="1:56" x14ac:dyDescent="0.25">
      <c r="A33" s="1">
        <v>6</v>
      </c>
      <c r="B33" s="1" t="s">
        <v>8838</v>
      </c>
      <c r="C33" s="1">
        <v>1376.5000030510128</v>
      </c>
      <c r="D33" s="1">
        <v>0</v>
      </c>
      <c r="E33">
        <f>(R33-S33*(1000-T33)/(1000-U33))*AK33</f>
        <v>-2.9529057101837148</v>
      </c>
      <c r="F33">
        <f>IF(AV33&lt;&gt;0,1/(1/AV33-1/N33),0)</f>
        <v>2.0917227378851537</v>
      </c>
      <c r="G33">
        <f>((AY33-AL33/2)*S33-E33)/(AY33+AL33/2)</f>
        <v>387.08110424076312</v>
      </c>
      <c r="H33">
        <f>AL33*1000</f>
        <v>24.237329548205622</v>
      </c>
      <c r="I33">
        <f>(AQ33-AW33)</f>
        <v>1.4804957014244071</v>
      </c>
      <c r="J33">
        <f>(P33+AP33*D33)</f>
        <v>26.151180267333984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26.938238143920898</v>
      </c>
      <c r="P33" s="1">
        <v>26.151180267333984</v>
      </c>
      <c r="Q33" s="1">
        <v>27.064764022827148</v>
      </c>
      <c r="R33" s="1">
        <v>400.13272094726563</v>
      </c>
      <c r="S33" s="1">
        <v>394.14932250976563</v>
      </c>
      <c r="T33" s="1">
        <v>0.24845482409000397</v>
      </c>
      <c r="U33" s="1">
        <v>21.742946624755859</v>
      </c>
      <c r="V33" s="1">
        <v>0.61651515960693359</v>
      </c>
      <c r="W33" s="1">
        <v>53.952888488769531</v>
      </c>
      <c r="X33" s="1">
        <v>300.04022216796875</v>
      </c>
      <c r="Y33" s="1">
        <v>300.14572143554688</v>
      </c>
      <c r="Z33" s="1">
        <v>9.8259458541870117</v>
      </c>
      <c r="AA33" s="1">
        <v>88.491523742675781</v>
      </c>
      <c r="AB33" s="1">
        <v>20.12939453125</v>
      </c>
      <c r="AC33" s="1">
        <v>-0.20311447978019714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1.1030890520881202</v>
      </c>
      <c r="AL33">
        <f>(U33-T33)/(1000-U33)*AK33</f>
        <v>2.4237329548205622E-2</v>
      </c>
      <c r="AM33">
        <f>(P33+273.15)</f>
        <v>299.30118026733396</v>
      </c>
      <c r="AN33">
        <f>(O33+273.15)</f>
        <v>300.08823814392088</v>
      </c>
      <c r="AO33">
        <f>(Y33*AG33+Z33*AH33)*AI33</f>
        <v>48.023314356282754</v>
      </c>
      <c r="AP33">
        <f>((AO33+0.00000010773*(AN33^4-AM33^4))-AL33*44100)/(L33*51.4+0.00000043092*AM33^3)</f>
        <v>-8.3228416706549577</v>
      </c>
      <c r="AQ33">
        <f>0.61365*EXP(17.502*J33/(240.97+J33))</f>
        <v>3.4045621789047225</v>
      </c>
      <c r="AR33">
        <f>AQ33*1000/AA33</f>
        <v>38.473313995641412</v>
      </c>
      <c r="AS33">
        <f>(AR33-U33)</f>
        <v>16.730367370885553</v>
      </c>
      <c r="AT33">
        <f>IF(D33,P33,(O33+P33)/2)</f>
        <v>26.544709205627441</v>
      </c>
      <c r="AU33">
        <f>0.61365*EXP(17.502*AT33/(240.97+AT33))</f>
        <v>3.4845614071318196</v>
      </c>
      <c r="AV33">
        <f>IF(AS33&lt;&gt;0,(1000-(AR33+U33)/2)/AS33*AL33,0)</f>
        <v>1.4050850379236319</v>
      </c>
      <c r="AW33">
        <f>U33*AA33/1000</f>
        <v>1.9240664774803153</v>
      </c>
      <c r="AX33">
        <f>(AU33-AW33)</f>
        <v>1.5604949296515043</v>
      </c>
      <c r="AY33">
        <f>1/(1.6/F33+1.37/N33)</f>
        <v>0.92166988836560415</v>
      </c>
      <c r="AZ33">
        <f>G33*AA33*0.001</f>
        <v>34.25339672626265</v>
      </c>
      <c r="BA33">
        <f>G33/S33</f>
        <v>0.98206715611231987</v>
      </c>
      <c r="BB33">
        <f>(1-AL33*AA33/AQ33/F33)*100</f>
        <v>69.882351975977642</v>
      </c>
      <c r="BC33">
        <f>(S33-E33/(N33/1.35))</f>
        <v>395.08065395432413</v>
      </c>
      <c r="BD33">
        <f>E33*BB33/100/BC33</f>
        <v>-5.2231359375746527E-3</v>
      </c>
    </row>
    <row r="34" spans="1:56" x14ac:dyDescent="0.25">
      <c r="A34" s="1" t="s">
        <v>1</v>
      </c>
      <c r="B34" s="1" t="s">
        <v>8837</v>
      </c>
      <c r="K34" s="1">
        <f t="shared" si="0"/>
        <v>2.72</v>
      </c>
    </row>
    <row r="35" spans="1:56" x14ac:dyDescent="0.25">
      <c r="A35" s="1" t="s">
        <v>1</v>
      </c>
      <c r="B35" s="1" t="s">
        <v>8836</v>
      </c>
      <c r="K35" s="1">
        <f t="shared" si="0"/>
        <v>2.72</v>
      </c>
    </row>
    <row r="36" spans="1:56" x14ac:dyDescent="0.25">
      <c r="A36" s="1">
        <v>7</v>
      </c>
      <c r="B36" s="1" t="s">
        <v>624</v>
      </c>
      <c r="C36" s="1">
        <v>1579.5000030510128</v>
      </c>
      <c r="D36" s="1">
        <v>0</v>
      </c>
      <c r="E36">
        <f>(R36-S36*(1000-T36)/(1000-U36))*AK36</f>
        <v>-2.2850818477300718</v>
      </c>
      <c r="F36">
        <f>IF(AV36&lt;&gt;0,1/(1/AV36-1/N36),0)</f>
        <v>2.1772913513587104</v>
      </c>
      <c r="G36">
        <f>((AY36-AL36/2)*S36-E36)/(AY36+AL36/2)</f>
        <v>385.75994863396096</v>
      </c>
      <c r="H36">
        <f>AL36*1000</f>
        <v>24.62369971398887</v>
      </c>
      <c r="I36">
        <f>(AQ36-AW36)</f>
        <v>1.4639247954040049</v>
      </c>
      <c r="J36">
        <f>(P36+AP36*D36)</f>
        <v>26.217304229736328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26.952793121337891</v>
      </c>
      <c r="P36" s="1">
        <v>26.217304229736328</v>
      </c>
      <c r="Q36" s="1">
        <v>27.065126419067383</v>
      </c>
      <c r="R36" s="1">
        <v>400.18328857421875</v>
      </c>
      <c r="S36" s="1">
        <v>393.47006225585938</v>
      </c>
      <c r="T36" s="1">
        <v>0.24770885705947876</v>
      </c>
      <c r="U36" s="1">
        <v>22.082225799560547</v>
      </c>
      <c r="V36" s="1">
        <v>0.61409991979598999</v>
      </c>
      <c r="W36" s="1">
        <v>54.744480133056641</v>
      </c>
      <c r="X36" s="1">
        <v>299.97216796875</v>
      </c>
      <c r="Y36" s="1">
        <v>500.38168334960938</v>
      </c>
      <c r="Z36" s="1">
        <v>9.7076282501220703</v>
      </c>
      <c r="AA36" s="1">
        <v>88.485931396484375</v>
      </c>
      <c r="AB36" s="1">
        <v>20.103954315185547</v>
      </c>
      <c r="AC36" s="1">
        <v>-0.2098158597946167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1.1028388528262865</v>
      </c>
      <c r="AL36">
        <f>(U36-T36)/(1000-U36)*AK36</f>
        <v>2.462369971398887E-2</v>
      </c>
      <c r="AM36">
        <f>(P36+273.15)</f>
        <v>299.36730422973631</v>
      </c>
      <c r="AN36">
        <f>(O36+273.15)</f>
        <v>300.10279312133787</v>
      </c>
      <c r="AO36">
        <f>(Y36*AG36+Z36*AH36)*AI36</f>
        <v>80.061067546433151</v>
      </c>
      <c r="AP36">
        <f>((AO36+0.00000010773*(AN36^4-AM36^4))-AL36*44100)/(L36*51.4+0.00000043092*AM36^3)</f>
        <v>-8.2038296708642786</v>
      </c>
      <c r="AQ36">
        <f>0.61365*EXP(17.502*J36/(240.97+J36))</f>
        <v>3.4178911125855969</v>
      </c>
      <c r="AR36">
        <f>AQ36*1000/AA36</f>
        <v>38.626378890344064</v>
      </c>
      <c r="AS36">
        <f>(AR36-U36)</f>
        <v>16.544153090783517</v>
      </c>
      <c r="AT36">
        <f>IF(D36,P36,(O36+P36)/2)</f>
        <v>26.585048675537109</v>
      </c>
      <c r="AU36">
        <f>0.61365*EXP(17.502*AT36/(240.97+AT36))</f>
        <v>3.4928538865041769</v>
      </c>
      <c r="AV36">
        <f>IF(AS36&lt;&gt;0,(1000-(AR36+U36)/2)/AS36*AL36,0)</f>
        <v>1.4431844505428459</v>
      </c>
      <c r="AW36">
        <f>U36*AA36/1000</f>
        <v>1.953966317181592</v>
      </c>
      <c r="AX36">
        <f>(AU36-AW36)</f>
        <v>1.538887569322585</v>
      </c>
      <c r="AY36">
        <f>1/(1.6/F36+1.37/N36)</f>
        <v>0.947934285903551</v>
      </c>
      <c r="AZ36">
        <f>G36*AA36*0.001</f>
        <v>34.134328350336006</v>
      </c>
      <c r="BA36">
        <f>G36/S36</f>
        <v>0.98040482780902194</v>
      </c>
      <c r="BB36">
        <f>(1-AL36*AA36/AQ36/F36)*100</f>
        <v>70.721234413591887</v>
      </c>
      <c r="BC36">
        <f>(S36-E36/(N36/1.35))</f>
        <v>394.19076545028969</v>
      </c>
      <c r="BD36">
        <f>E36*BB36/100/BC36</f>
        <v>-4.099634572183845E-3</v>
      </c>
    </row>
    <row r="37" spans="1:56" x14ac:dyDescent="0.25">
      <c r="A37" s="1" t="s">
        <v>1</v>
      </c>
      <c r="B37" s="1" t="s">
        <v>8835</v>
      </c>
      <c r="K37" s="1">
        <f t="shared" si="0"/>
        <v>2.72</v>
      </c>
    </row>
    <row r="38" spans="1:56" x14ac:dyDescent="0.25">
      <c r="A38" s="1" t="s">
        <v>1</v>
      </c>
      <c r="B38" s="1" t="s">
        <v>8834</v>
      </c>
      <c r="K38" s="1">
        <f t="shared" si="0"/>
        <v>2.72</v>
      </c>
    </row>
    <row r="39" spans="1:56" x14ac:dyDescent="0.25">
      <c r="A39" s="1">
        <v>8</v>
      </c>
      <c r="B39" s="1" t="s">
        <v>8833</v>
      </c>
      <c r="C39" s="1">
        <v>1783.5000030510128</v>
      </c>
      <c r="D39" s="1">
        <v>0</v>
      </c>
      <c r="E39">
        <f>(R39-S39*(1000-T39)/(1000-U39))*AK39</f>
        <v>-1.9120862549939517</v>
      </c>
      <c r="F39">
        <f>IF(AV39&lt;&gt;0,1/(1/AV39-1/N39),0)</f>
        <v>2.2834854226971451</v>
      </c>
      <c r="G39">
        <f>((AY39-AL39/2)*S39-E39)/(AY39+AL39/2)</f>
        <v>384.99306003963363</v>
      </c>
      <c r="H39">
        <f>AL39*1000</f>
        <v>25.08929446111652</v>
      </c>
      <c r="I39">
        <f>(AQ39-AW39)</f>
        <v>1.4451150925280973</v>
      </c>
      <c r="J39">
        <f>(P39+AP39*D39)</f>
        <v>26.303581237792969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26.989711761474609</v>
      </c>
      <c r="P39" s="1">
        <v>26.303581237792969</v>
      </c>
      <c r="Q39" s="1">
        <v>27.086402893066406</v>
      </c>
      <c r="R39" s="1">
        <v>400.21142578125</v>
      </c>
      <c r="S39" s="1">
        <v>393.00350952148438</v>
      </c>
      <c r="T39" s="1">
        <v>0.25195905566215515</v>
      </c>
      <c r="U39" s="1">
        <v>22.492996215820313</v>
      </c>
      <c r="V39" s="1">
        <v>0.62325900793075562</v>
      </c>
      <c r="W39" s="1">
        <v>55.639842987060547</v>
      </c>
      <c r="X39" s="1">
        <v>299.93157958984375</v>
      </c>
      <c r="Y39" s="1">
        <v>750.51385498046875</v>
      </c>
      <c r="Z39" s="1">
        <v>10.195096015930176</v>
      </c>
      <c r="AA39" s="1">
        <v>88.482467651367188</v>
      </c>
      <c r="AB39" s="1">
        <v>20.096595764160156</v>
      </c>
      <c r="AC39" s="1">
        <v>-0.22443358600139618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1.1026896308450136</v>
      </c>
      <c r="AL39">
        <f>(U39-T39)/(1000-U39)*AK39</f>
        <v>2.5089294461116522E-2</v>
      </c>
      <c r="AM39">
        <f>(P39+273.15)</f>
        <v>299.45358123779295</v>
      </c>
      <c r="AN39">
        <f>(O39+273.15)</f>
        <v>300.13971176147459</v>
      </c>
      <c r="AO39">
        <f>(Y39*AG39+Z39*AH39)*AI39</f>
        <v>120.0822141128283</v>
      </c>
      <c r="AP39">
        <f>((AO39+0.00000010773*(AN39^4-AM39^4))-AL39*44100)/(L39*51.4+0.00000043092*AM39^3)</f>
        <v>-8.0475278805752861</v>
      </c>
      <c r="AQ39">
        <f>0.61365*EXP(17.502*J39/(240.97+J39))</f>
        <v>3.4353509025767428</v>
      </c>
      <c r="AR39">
        <f>AQ39*1000/AA39</f>
        <v>38.825215816906095</v>
      </c>
      <c r="AS39">
        <f>(AR39-U39)</f>
        <v>16.332219601085782</v>
      </c>
      <c r="AT39">
        <f>IF(D39,P39,(O39+P39)/2)</f>
        <v>26.646646499633789</v>
      </c>
      <c r="AU39">
        <f>0.61365*EXP(17.502*AT39/(240.97+AT39))</f>
        <v>3.5055496335704257</v>
      </c>
      <c r="AV39">
        <f>IF(AS39&lt;&gt;0,(1000-(AR39+U39)/2)/AS39*AL39,0)</f>
        <v>1.4890859733933881</v>
      </c>
      <c r="AW39">
        <f>U39*AA39/1000</f>
        <v>1.9902358100486455</v>
      </c>
      <c r="AX39">
        <f>(AU39-AW39)</f>
        <v>1.5153138235217802</v>
      </c>
      <c r="AY39">
        <f>1/(1.6/F39+1.37/N39)</f>
        <v>0.97967115010400629</v>
      </c>
      <c r="AZ39">
        <f>G39*AA39*0.001</f>
        <v>34.065135980957749</v>
      </c>
      <c r="BA39">
        <f>G39/S39</f>
        <v>0.9796173589095829</v>
      </c>
      <c r="BB39">
        <f>(1-AL39*AA39/AQ39/F39)*100</f>
        <v>71.7006587200475</v>
      </c>
      <c r="BC39">
        <f>(S39-E39/(N39/1.35))</f>
        <v>393.60657180276297</v>
      </c>
      <c r="BD39">
        <f>E39*BB39/100/BC39</f>
        <v>-3.4831187747880145E-3</v>
      </c>
    </row>
    <row r="40" spans="1:56" x14ac:dyDescent="0.25">
      <c r="A40" s="1" t="s">
        <v>1</v>
      </c>
      <c r="B40" s="1" t="s">
        <v>8832</v>
      </c>
      <c r="K40" s="1">
        <f t="shared" si="0"/>
        <v>2.72</v>
      </c>
    </row>
    <row r="41" spans="1:56" x14ac:dyDescent="0.25">
      <c r="A41" s="1" t="s">
        <v>1</v>
      </c>
      <c r="B41" s="1" t="s">
        <v>8831</v>
      </c>
      <c r="K41" s="1">
        <f t="shared" si="0"/>
        <v>2.72</v>
      </c>
    </row>
    <row r="42" spans="1:56" x14ac:dyDescent="0.25">
      <c r="A42" s="1">
        <v>9</v>
      </c>
      <c r="B42" s="1" t="s">
        <v>8830</v>
      </c>
      <c r="C42" s="1">
        <v>1986.5000030510128</v>
      </c>
      <c r="D42" s="1">
        <v>0</v>
      </c>
      <c r="E42">
        <f>(R42-S42*(1000-T42)/(1000-U42))*AK42</f>
        <v>-1.877318500972835</v>
      </c>
      <c r="F42">
        <f>IF(AV42&lt;&gt;0,1/(1/AV42-1/N42),0)</f>
        <v>2.3824179296718668</v>
      </c>
      <c r="G42">
        <f>((AY42-AL42/2)*S42-E42)/(AY42+AL42/2)</f>
        <v>384.61788576867497</v>
      </c>
      <c r="H42">
        <f>AL42*1000</f>
        <v>25.544758649555956</v>
      </c>
      <c r="I42">
        <f>(AQ42-AW42)</f>
        <v>1.4310590954577811</v>
      </c>
      <c r="J42">
        <f>(P42+AP42*D42)</f>
        <v>26.406093597412109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27.034540176391602</v>
      </c>
      <c r="P42" s="1">
        <v>26.406093597412109</v>
      </c>
      <c r="Q42" s="1">
        <v>27.117530822753906</v>
      </c>
      <c r="R42" s="1">
        <v>399.99172973632813</v>
      </c>
      <c r="S42" s="1">
        <v>392.60031127929688</v>
      </c>
      <c r="T42" s="1">
        <v>0.25461488962173462</v>
      </c>
      <c r="U42" s="1">
        <v>22.887165069580078</v>
      </c>
      <c r="V42" s="1">
        <v>0.62818056344985962</v>
      </c>
      <c r="W42" s="1">
        <v>56.466739654541016</v>
      </c>
      <c r="X42" s="1">
        <v>299.97283935546875</v>
      </c>
      <c r="Y42" s="1">
        <v>1000.4312133789063</v>
      </c>
      <c r="Z42" s="1">
        <v>10.324468612670898</v>
      </c>
      <c r="AA42" s="1">
        <v>88.48358154296875</v>
      </c>
      <c r="AB42" s="1">
        <v>20.278661727905273</v>
      </c>
      <c r="AC42" s="1">
        <v>-0.2312082052230835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1.1028413211598114</v>
      </c>
      <c r="AL42">
        <f>(U42-T42)/(1000-U42)*AK42</f>
        <v>2.5544758649555955E-2</v>
      </c>
      <c r="AM42">
        <f>(P42+273.15)</f>
        <v>299.55609359741209</v>
      </c>
      <c r="AN42">
        <f>(O42+273.15)</f>
        <v>300.18454017639158</v>
      </c>
      <c r="AO42">
        <f>(Y42*AG42+Z42*AH42)*AI42</f>
        <v>160.06899056280417</v>
      </c>
      <c r="AP42">
        <f>((AO42+0.00000010773*(AN42^4-AM42^4))-AL42*44100)/(L42*51.4+0.00000043092*AM42^3)</f>
        <v>-7.8885316138797172</v>
      </c>
      <c r="AQ42">
        <f>0.61365*EXP(17.502*J42/(240.97+J42))</f>
        <v>3.4561974321793558</v>
      </c>
      <c r="AR42">
        <f>AQ42*1000/AA42</f>
        <v>39.060324773370333</v>
      </c>
      <c r="AS42">
        <f>(AR42-U42)</f>
        <v>16.173159703790255</v>
      </c>
      <c r="AT42">
        <f>IF(D42,P42,(O42+P42)/2)</f>
        <v>26.720316886901855</v>
      </c>
      <c r="AU42">
        <f>0.61365*EXP(17.502*AT42/(240.97+AT42))</f>
        <v>3.5207865143906361</v>
      </c>
      <c r="AV42">
        <f>IF(AS42&lt;&gt;0,(1000-(AR42+U42)/2)/AS42*AL42,0)</f>
        <v>1.5305322067191889</v>
      </c>
      <c r="AW42">
        <f>U42*AA42/1000</f>
        <v>2.0251383367215747</v>
      </c>
      <c r="AX42">
        <f>(AU42-AW42)</f>
        <v>1.4956481776690613</v>
      </c>
      <c r="AY42">
        <f>1/(1.6/F42+1.37/N42)</f>
        <v>1.0084161911855698</v>
      </c>
      <c r="AZ42">
        <f>G42*AA42*0.001</f>
        <v>34.032368058296797</v>
      </c>
      <c r="BA42">
        <f>G42/S42</f>
        <v>0.97966780646553486</v>
      </c>
      <c r="BB42">
        <f>(1-AL42*AA42/AQ42/F42)*100</f>
        <v>72.549642495177451</v>
      </c>
      <c r="BC42">
        <f>(S42-E42/(N42/1.35))</f>
        <v>393.1924079877619</v>
      </c>
      <c r="BD42">
        <f>E42*BB42/100/BC42</f>
        <v>-3.4639220729663937E-3</v>
      </c>
    </row>
    <row r="43" spans="1:56" x14ac:dyDescent="0.25">
      <c r="A43" s="1" t="s">
        <v>1</v>
      </c>
      <c r="B43" s="1" t="s">
        <v>8829</v>
      </c>
      <c r="K43" s="1">
        <f t="shared" si="0"/>
        <v>2.72</v>
      </c>
    </row>
    <row r="44" spans="1:56" x14ac:dyDescent="0.25">
      <c r="A44" s="1" t="s">
        <v>1</v>
      </c>
      <c r="B44" s="1" t="s">
        <v>8828</v>
      </c>
      <c r="K44" s="1">
        <f t="shared" si="0"/>
        <v>2.72</v>
      </c>
    </row>
    <row r="45" spans="1:56" x14ac:dyDescent="0.25">
      <c r="A45" s="1">
        <v>10</v>
      </c>
      <c r="B45" s="1" t="s">
        <v>8827</v>
      </c>
      <c r="C45" s="1">
        <v>2189.5000030510128</v>
      </c>
      <c r="D45" s="1">
        <v>0</v>
      </c>
      <c r="E45">
        <f>(R45-S45*(1000-T45)/(1000-U45))*AK45</f>
        <v>-1.5738895656800969</v>
      </c>
      <c r="F45">
        <f>IF(AV45&lt;&gt;0,1/(1/AV45-1/N45),0)</f>
        <v>2.4622572259971856</v>
      </c>
      <c r="G45">
        <f>((AY45-AL45/2)*S45-E45)/(AY45+AL45/2)</f>
        <v>383.78132522906031</v>
      </c>
      <c r="H45">
        <f>AL45*1000</f>
        <v>26.03397410396926</v>
      </c>
      <c r="I45">
        <f>(AQ45-AW45)</f>
        <v>1.4274664082274104</v>
      </c>
      <c r="J45">
        <f>(P45+AP45*D45)</f>
        <v>26.573177337646484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27.095024108886719</v>
      </c>
      <c r="P45" s="1">
        <v>26.573177337646484</v>
      </c>
      <c r="Q45" s="1">
        <v>27.159997940063477</v>
      </c>
      <c r="R45" s="1">
        <v>399.87762451171875</v>
      </c>
      <c r="S45" s="1">
        <v>392.04962158203125</v>
      </c>
      <c r="T45" s="1">
        <v>0.25796586275100708</v>
      </c>
      <c r="U45" s="1">
        <v>23.314733505249023</v>
      </c>
      <c r="V45" s="1">
        <v>0.63418430089950562</v>
      </c>
      <c r="W45" s="1">
        <v>57.317031860351563</v>
      </c>
      <c r="X45" s="1">
        <v>299.9615478515625</v>
      </c>
      <c r="Y45" s="1">
        <v>1250.22216796875</v>
      </c>
      <c r="Z45" s="1">
        <v>10.238062858581543</v>
      </c>
      <c r="AA45" s="1">
        <v>88.482475280761719</v>
      </c>
      <c r="AB45" s="1">
        <v>20.287569046020508</v>
      </c>
      <c r="AC45" s="1">
        <v>-0.23831994831562042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1.102799808277803</v>
      </c>
      <c r="AL45">
        <f>(U45-T45)/(1000-U45)*AK45</f>
        <v>2.6033974103969262E-2</v>
      </c>
      <c r="AM45">
        <f>(P45+273.15)</f>
        <v>299.72317733764646</v>
      </c>
      <c r="AN45">
        <f>(O45+273.15)</f>
        <v>300.2450241088867</v>
      </c>
      <c r="AO45">
        <f>(Y45*AG45+Z45*AH45)*AI45</f>
        <v>200.03554240385711</v>
      </c>
      <c r="AP45">
        <f>((AO45+0.00000010773*(AN45^4-AM45^4))-AL45*44100)/(L45*51.4+0.00000043092*AM45^3)</f>
        <v>-7.7461608125381565</v>
      </c>
      <c r="AQ45">
        <f>0.61365*EXP(17.502*J45/(240.97+J45))</f>
        <v>3.4904117392831542</v>
      </c>
      <c r="AR45">
        <f>AQ45*1000/AA45</f>
        <v>39.447492039613586</v>
      </c>
      <c r="AS45">
        <f>(AR45-U45)</f>
        <v>16.132758534364562</v>
      </c>
      <c r="AT45">
        <f>IF(D45,P45,(O45+P45)/2)</f>
        <v>26.834100723266602</v>
      </c>
      <c r="AU45">
        <f>0.61365*EXP(17.502*AT45/(240.97+AT45))</f>
        <v>3.5444334798467416</v>
      </c>
      <c r="AV45">
        <f>IF(AS45&lt;&gt;0,(1000-(AR45+U45)/2)/AS45*AL45,0)</f>
        <v>1.5630928196800966</v>
      </c>
      <c r="AW45">
        <f>U45*AA45/1000</f>
        <v>2.0629453310557437</v>
      </c>
      <c r="AX45">
        <f>(AU45-AW45)</f>
        <v>1.4814881487909979</v>
      </c>
      <c r="AY45">
        <f>1/(1.6/F45+1.37/N45)</f>
        <v>1.0310578454805601</v>
      </c>
      <c r="AZ45">
        <f>G45*AA45*0.001</f>
        <v>33.957921622798303</v>
      </c>
      <c r="BA45">
        <f>G45/S45</f>
        <v>0.97891007694483667</v>
      </c>
      <c r="BB45">
        <f>(1-AL45*AA45/AQ45/F45)*100</f>
        <v>73.196738056381449</v>
      </c>
      <c r="BC45">
        <f>(S45-E45/(N45/1.35))</f>
        <v>392.54601834733438</v>
      </c>
      <c r="BD45">
        <f>E45*BB45/100/BC45</f>
        <v>-2.9347790293168395E-3</v>
      </c>
    </row>
    <row r="46" spans="1:56" x14ac:dyDescent="0.25">
      <c r="A46" s="1" t="s">
        <v>1</v>
      </c>
      <c r="B46" s="1" t="s">
        <v>8826</v>
      </c>
      <c r="K46" s="1">
        <f t="shared" si="0"/>
        <v>2.72</v>
      </c>
    </row>
    <row r="47" spans="1:56" x14ac:dyDescent="0.25">
      <c r="A47" s="1" t="s">
        <v>1</v>
      </c>
      <c r="B47" s="1" t="s">
        <v>8825</v>
      </c>
      <c r="K47" s="1">
        <f t="shared" si="0"/>
        <v>2.72</v>
      </c>
    </row>
    <row r="48" spans="1:56" x14ac:dyDescent="0.25">
      <c r="A48" s="1">
        <v>11</v>
      </c>
      <c r="B48" s="1" t="s">
        <v>8824</v>
      </c>
      <c r="C48" s="1">
        <v>2392.5000030510128</v>
      </c>
      <c r="D48" s="1">
        <v>0</v>
      </c>
      <c r="E48">
        <f>(R48-S48*(1000-T48)/(1000-U48))*AK48</f>
        <v>-1.1694759884893386</v>
      </c>
      <c r="F48">
        <f>IF(AV48&lt;&gt;0,1/(1/AV48-1/N48),0)</f>
        <v>2.758375463114171</v>
      </c>
      <c r="G48">
        <f>((AY48-AL48/2)*S48-E48)/(AY48+AL48/2)</f>
        <v>383.33294458682053</v>
      </c>
      <c r="H48">
        <f>AL48*1000</f>
        <v>26.962232748965913</v>
      </c>
      <c r="I48">
        <f>(AQ48-AW48)</f>
        <v>1.3767782413705625</v>
      </c>
      <c r="J48">
        <f>(P48+AP48*D48)</f>
        <v>26.67255973815918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27.191699981689453</v>
      </c>
      <c r="P48" s="1">
        <v>26.67255973815918</v>
      </c>
      <c r="Q48" s="1">
        <v>27.238437652587891</v>
      </c>
      <c r="R48" s="1">
        <v>400.2010498046875</v>
      </c>
      <c r="S48" s="1">
        <v>391.684814453125</v>
      </c>
      <c r="T48" s="1">
        <v>0.26046472787857056</v>
      </c>
      <c r="U48" s="1">
        <v>24.120851516723633</v>
      </c>
      <c r="V48" s="1">
        <v>0.6366615891456604</v>
      </c>
      <c r="W48" s="1">
        <v>58.959312438964844</v>
      </c>
      <c r="X48" s="1">
        <v>299.9461669921875</v>
      </c>
      <c r="Y48" s="1">
        <v>1601.4249267578125</v>
      </c>
      <c r="Z48" s="1">
        <v>7.8878030776977539</v>
      </c>
      <c r="AA48" s="1">
        <v>88.476325988769531</v>
      </c>
      <c r="AB48" s="1">
        <v>20.399097442626953</v>
      </c>
      <c r="AC48" s="1">
        <v>-0.25742366909980774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1.1027432610006891</v>
      </c>
      <c r="AL48">
        <f>(U48-T48)/(1000-U48)*AK48</f>
        <v>2.6962232748965913E-2</v>
      </c>
      <c r="AM48">
        <f>(P48+273.15)</f>
        <v>299.82255973815916</v>
      </c>
      <c r="AN48">
        <f>(O48+273.15)</f>
        <v>300.34169998168943</v>
      </c>
      <c r="AO48">
        <f>(Y48*AG48+Z48*AH48)*AI48</f>
        <v>256.22798255410817</v>
      </c>
      <c r="AP48">
        <f>((AO48+0.00000010773*(AN48^4-AM48^4))-AL48*44100)/(L48*51.4+0.00000043092*AM48^3)</f>
        <v>-7.6201929516850093</v>
      </c>
      <c r="AQ48">
        <f>0.61365*EXP(17.502*J48/(240.97+J48))</f>
        <v>3.5109025632909088</v>
      </c>
      <c r="AR48">
        <f>AQ48*1000/AA48</f>
        <v>39.681830411183149</v>
      </c>
      <c r="AS48">
        <f>(AR48-U48)</f>
        <v>15.560978894459517</v>
      </c>
      <c r="AT48">
        <f>IF(D48,P48,(O48+P48)/2)</f>
        <v>26.932129859924316</v>
      </c>
      <c r="AU48">
        <f>0.61365*EXP(17.502*AT48/(240.97+AT48))</f>
        <v>3.5649173112302375</v>
      </c>
      <c r="AV48">
        <f>IF(AS48&lt;&gt;0,(1000-(AR48+U48)/2)/AS48*AL48,0)</f>
        <v>1.6774074141431634</v>
      </c>
      <c r="AW48">
        <f>U48*AA48/1000</f>
        <v>2.1341243219203463</v>
      </c>
      <c r="AX48">
        <f>(AU48-AW48)</f>
        <v>1.4307929893098912</v>
      </c>
      <c r="AY48">
        <f>1/(1.6/F48+1.37/N48)</f>
        <v>1.1109642226172232</v>
      </c>
      <c r="AZ48">
        <f>G48*AA48*0.001</f>
        <v>33.915890567498465</v>
      </c>
      <c r="BA48">
        <f>G48/S48</f>
        <v>0.97867706493047113</v>
      </c>
      <c r="BB48">
        <f>(1-AL48*AA48/AQ48/F48)*100</f>
        <v>75.367370439977648</v>
      </c>
      <c r="BC48">
        <f>(S48-E48/(N48/1.35))</f>
        <v>392.05366123274956</v>
      </c>
      <c r="BD48">
        <f>E48*BB48/100/BC48</f>
        <v>-2.2481700532521989E-3</v>
      </c>
    </row>
    <row r="49" spans="1:56" x14ac:dyDescent="0.25">
      <c r="A49" s="1" t="s">
        <v>1</v>
      </c>
      <c r="B49" s="1" t="s">
        <v>8823</v>
      </c>
      <c r="K49" s="1">
        <f t="shared" si="0"/>
        <v>2.72</v>
      </c>
    </row>
    <row r="50" spans="1:56" x14ac:dyDescent="0.25">
      <c r="A50" s="1" t="s">
        <v>1</v>
      </c>
      <c r="B50" s="1" t="s">
        <v>8818</v>
      </c>
      <c r="K50" s="1">
        <f t="shared" si="0"/>
        <v>2.72</v>
      </c>
    </row>
    <row r="51" spans="1:56" x14ac:dyDescent="0.25">
      <c r="A51" s="1">
        <v>12</v>
      </c>
      <c r="B51" s="1" t="s">
        <v>8822</v>
      </c>
      <c r="C51" s="1">
        <v>2595.5000030510128</v>
      </c>
      <c r="D51" s="1">
        <v>0</v>
      </c>
      <c r="E51">
        <f>(R51-S51*(1000-T51)/(1000-U51))*AK51</f>
        <v>-1.0163881046598728</v>
      </c>
      <c r="F51">
        <f>IF(AV51&lt;&gt;0,1/(1/AV51-1/N51),0)</f>
        <v>2.9407069254207201</v>
      </c>
      <c r="G51">
        <f>((AY51-AL51/2)*S51-E51)/(AY51+AL51/2)</f>
        <v>382.65366810897604</v>
      </c>
      <c r="H51">
        <f>AL51*1000</f>
        <v>27.72462838308336</v>
      </c>
      <c r="I51">
        <f>(AQ51-AW51)</f>
        <v>1.3614763273388975</v>
      </c>
      <c r="J51">
        <f>(P51+AP51*D51)</f>
        <v>26.877704620361328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27.318359375</v>
      </c>
      <c r="P51" s="1">
        <v>26.877704620361328</v>
      </c>
      <c r="Q51" s="1">
        <v>27.336036682128906</v>
      </c>
      <c r="R51" s="1">
        <v>399.95156860351563</v>
      </c>
      <c r="S51" s="1">
        <v>391.04360961914063</v>
      </c>
      <c r="T51" s="1">
        <v>0.26286634802818298</v>
      </c>
      <c r="U51" s="1">
        <v>24.776565551757813</v>
      </c>
      <c r="V51" s="1">
        <v>0.63775455951690674</v>
      </c>
      <c r="W51" s="1">
        <v>60.111793518066406</v>
      </c>
      <c r="X51" s="1">
        <v>300.0059814453125</v>
      </c>
      <c r="Y51" s="1">
        <v>2000.80322265625</v>
      </c>
      <c r="Z51" s="1">
        <v>10.037018775939941</v>
      </c>
      <c r="AA51" s="1">
        <v>88.472946166992188</v>
      </c>
      <c r="AB51" s="1">
        <v>20.511436462402344</v>
      </c>
      <c r="AC51" s="1">
        <v>-0.26159963011741638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1.1029631670783546</v>
      </c>
      <c r="AL51">
        <f>(U51-T51)/(1000-U51)*AK51</f>
        <v>2.7724628383083361E-2</v>
      </c>
      <c r="AM51">
        <f>(P51+273.15)</f>
        <v>300.02770462036131</v>
      </c>
      <c r="AN51">
        <f>(O51+273.15)</f>
        <v>300.46835937499998</v>
      </c>
      <c r="AO51">
        <f>(Y51*AG51+Z51*AH51)*AI51</f>
        <v>320.12850846957008</v>
      </c>
      <c r="AP51">
        <f>((AO51+0.00000010773*(AN51^4-AM51^4))-AL51*44100)/(L51*51.4+0.00000043092*AM51^3)</f>
        <v>-7.377225714050045</v>
      </c>
      <c r="AQ51">
        <f>0.61365*EXP(17.502*J51/(240.97+J51))</f>
        <v>3.5535320776025197</v>
      </c>
      <c r="AR51">
        <f>AQ51*1000/AA51</f>
        <v>40.16518304810657</v>
      </c>
      <c r="AS51">
        <f>(AR51-U51)</f>
        <v>15.388617496348758</v>
      </c>
      <c r="AT51">
        <f>IF(D51,P51,(O51+P51)/2)</f>
        <v>27.098031997680664</v>
      </c>
      <c r="AU51">
        <f>0.61365*EXP(17.502*AT51/(240.97+AT51))</f>
        <v>3.5998191442358514</v>
      </c>
      <c r="AV51">
        <f>IF(AS51&lt;&gt;0,(1000-(AR51+U51)/2)/AS51*AL51,0)</f>
        <v>1.7431316014065932</v>
      </c>
      <c r="AW51">
        <f>U51*AA51/1000</f>
        <v>2.1920557502636222</v>
      </c>
      <c r="AX51">
        <f>(AU51-AW51)</f>
        <v>1.4077633939722292</v>
      </c>
      <c r="AY51">
        <f>1/(1.6/F51+1.37/N51)</f>
        <v>1.1572007548068488</v>
      </c>
      <c r="AZ51">
        <f>G51*AA51*0.001</f>
        <v>33.85449737920753</v>
      </c>
      <c r="BA51">
        <f>G51/S51</f>
        <v>0.97854474206000697</v>
      </c>
      <c r="BB51">
        <f>(1-AL51*AA51/AQ51/F51)*100</f>
        <v>76.527235650768617</v>
      </c>
      <c r="BC51">
        <f>(S51-E51/(N51/1.35))</f>
        <v>391.36417325870434</v>
      </c>
      <c r="BD51">
        <f>E51*BB51/100/BC51</f>
        <v>-1.987442318756351E-3</v>
      </c>
    </row>
    <row r="52" spans="1:56" x14ac:dyDescent="0.25">
      <c r="A52" s="1" t="s">
        <v>1</v>
      </c>
      <c r="B52" s="1" t="s">
        <v>8821</v>
      </c>
      <c r="K52" s="2">
        <v>4.9750000000000005</v>
      </c>
    </row>
    <row r="53" spans="1:56" x14ac:dyDescent="0.25">
      <c r="A53" s="1" t="s">
        <v>1</v>
      </c>
      <c r="B53" s="1" t="s">
        <v>8820</v>
      </c>
      <c r="K53" s="2">
        <v>4.9750000000000005</v>
      </c>
    </row>
    <row r="54" spans="1:56" x14ac:dyDescent="0.25">
      <c r="A54" s="1" t="s">
        <v>1</v>
      </c>
      <c r="B54" s="1" t="s">
        <v>8819</v>
      </c>
      <c r="K54" s="2">
        <v>4.9750000000000005</v>
      </c>
    </row>
    <row r="55" spans="1:56" x14ac:dyDescent="0.25">
      <c r="A55" s="1" t="s">
        <v>1</v>
      </c>
      <c r="B55" s="1" t="s">
        <v>8818</v>
      </c>
      <c r="K55" s="2">
        <v>4.9750000000000005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74B5-A9FE-45FD-9A14-7849077FD52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12810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12809</v>
      </c>
    </row>
    <row r="12" spans="1:56" x14ac:dyDescent="0.25">
      <c r="A12" s="1" t="s">
        <v>1</v>
      </c>
      <c r="B12" s="1" t="s">
        <v>12808</v>
      </c>
    </row>
    <row r="13" spans="1:56" x14ac:dyDescent="0.25">
      <c r="A13" s="1" t="s">
        <v>1</v>
      </c>
      <c r="B13" s="1" t="s">
        <v>12807</v>
      </c>
    </row>
    <row r="14" spans="1:56" x14ac:dyDescent="0.25">
      <c r="A14" s="1" t="s">
        <v>1</v>
      </c>
      <c r="B14" s="1" t="s">
        <v>12806</v>
      </c>
    </row>
    <row r="15" spans="1:56" x14ac:dyDescent="0.25">
      <c r="A15" s="1" t="s">
        <v>1</v>
      </c>
      <c r="B15" s="1" t="s">
        <v>12805</v>
      </c>
    </row>
    <row r="16" spans="1:56" x14ac:dyDescent="0.25">
      <c r="A16" s="1" t="s">
        <v>1</v>
      </c>
      <c r="B16" s="1" t="s">
        <v>12804</v>
      </c>
    </row>
    <row r="17" spans="1:56" x14ac:dyDescent="0.25">
      <c r="A17" s="1" t="s">
        <v>1</v>
      </c>
      <c r="B17" s="1" t="s">
        <v>12803</v>
      </c>
    </row>
    <row r="18" spans="1:56" x14ac:dyDescent="0.25">
      <c r="A18" s="1">
        <v>1</v>
      </c>
      <c r="B18" s="1" t="s">
        <v>12802</v>
      </c>
      <c r="C18" s="1">
        <v>362.50000390037894</v>
      </c>
      <c r="D18" s="1">
        <v>0</v>
      </c>
      <c r="E18">
        <f>(R18-S18*(1000-T18)/(1000-U18))*AK18</f>
        <v>-3.3331534025901615</v>
      </c>
      <c r="F18">
        <f>IF(AV18&lt;&gt;0,1/(1/AV18-1/N18),0)</f>
        <v>4.1436184588889464</v>
      </c>
      <c r="G18">
        <f>((AY18-AL18/2)*S18-E18)/(AY18+AL18/2)</f>
        <v>387.10892553079771</v>
      </c>
      <c r="H18">
        <f>AL18*1000</f>
        <v>28.669354896426526</v>
      </c>
      <c r="I18">
        <f>(AQ18-AW18)</f>
        <v>1.165498271885264</v>
      </c>
      <c r="J18">
        <f>(P18+AP18*D18)</f>
        <v>26.11431884765625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27.110630035400391</v>
      </c>
      <c r="P18" s="1">
        <v>26.11431884765625</v>
      </c>
      <c r="Q18" s="1">
        <v>27.257482528686523</v>
      </c>
      <c r="R18" s="1">
        <v>399.8182373046875</v>
      </c>
      <c r="S18" s="1">
        <v>392.648681640625</v>
      </c>
      <c r="T18" s="1">
        <v>-4.2523998767137527E-2</v>
      </c>
      <c r="U18" s="1">
        <v>25.242963790893555</v>
      </c>
      <c r="V18" s="1">
        <v>-0.1043563038110733</v>
      </c>
      <c r="W18" s="1">
        <v>61.947666168212891</v>
      </c>
      <c r="X18" s="1">
        <v>300.6158447265625</v>
      </c>
      <c r="Y18" s="1">
        <v>-0.10308767855167389</v>
      </c>
      <c r="Z18" s="1">
        <v>7.5348286628723145</v>
      </c>
      <c r="AA18" s="1">
        <v>88.406944274902344</v>
      </c>
      <c r="AB18" s="1">
        <v>14.450514793395996</v>
      </c>
      <c r="AC18" s="1">
        <v>0.11988474428653717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1.1052053114947147</v>
      </c>
      <c r="AL18">
        <f>(U18-T18)/(1000-U18)*AK18</f>
        <v>2.8669354896426524E-2</v>
      </c>
      <c r="AM18">
        <f>(P18+273.15)</f>
        <v>299.26431884765623</v>
      </c>
      <c r="AN18">
        <f>(O18+273.15)</f>
        <v>300.26063003540037</v>
      </c>
      <c r="AO18">
        <f>(Y18*AG18+Z18*AH18)*AI18</f>
        <v>-1.6494028199597555E-2</v>
      </c>
      <c r="AP18">
        <f>((AO18+0.00000010773*(AN18^4-AM18^4))-AL18*44100)/(L18*51.4+0.00000043092*AM18^3)</f>
        <v>-10.30625479487415</v>
      </c>
      <c r="AQ18">
        <f>0.61365*EXP(17.502*J18/(240.97+J18))</f>
        <v>3.397151565080168</v>
      </c>
      <c r="AR18">
        <f>AQ18*1000/AA18</f>
        <v>38.426297763631425</v>
      </c>
      <c r="AS18">
        <f>(AR18-U18)</f>
        <v>13.18333397273787</v>
      </c>
      <c r="AT18">
        <f>IF(D18,P18,(O18+P18)/2)</f>
        <v>26.61247444152832</v>
      </c>
      <c r="AU18">
        <f>0.61365*EXP(17.502*AT18/(240.97+AT18))</f>
        <v>3.4985015641459309</v>
      </c>
      <c r="AV18">
        <f>IF(AS18&lt;&gt;0,(1000-(AR18+U18)/2)/AS18*AL18,0)</f>
        <v>2.105436805748468</v>
      </c>
      <c r="AW18">
        <f>U18*AA18/1000</f>
        <v>2.231653293194904</v>
      </c>
      <c r="AX18">
        <f>(AU18-AW18)</f>
        <v>1.2668482709510269</v>
      </c>
      <c r="AY18">
        <f>1/(1.6/F18+1.37/N18)</f>
        <v>1.416022696394017</v>
      </c>
      <c r="AZ18">
        <f>G18*AA18*0.001</f>
        <v>34.223117207718552</v>
      </c>
      <c r="BA18">
        <f>G18/S18</f>
        <v>0.98589131615906556</v>
      </c>
      <c r="BB18">
        <f>(1-AL18*AA18/AQ18/F18)*100</f>
        <v>81.994316251611792</v>
      </c>
      <c r="BC18">
        <f>(S18-E18/(N18/1.35))</f>
        <v>393.69994127369205</v>
      </c>
      <c r="BD18">
        <f>E18*BB18/100/BC18</f>
        <v>-6.9418256279881281E-3</v>
      </c>
    </row>
    <row r="19" spans="1:56" x14ac:dyDescent="0.25">
      <c r="A19" s="1" t="s">
        <v>1</v>
      </c>
      <c r="B19" s="1" t="s">
        <v>12801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12800</v>
      </c>
      <c r="K20" s="1">
        <f t="shared" si="0"/>
        <v>2.72</v>
      </c>
    </row>
    <row r="21" spans="1:56" x14ac:dyDescent="0.25">
      <c r="A21" s="1">
        <v>2</v>
      </c>
      <c r="B21" s="1" t="s">
        <v>12799</v>
      </c>
      <c r="C21" s="1">
        <v>566.50000390037894</v>
      </c>
      <c r="D21" s="1">
        <v>0</v>
      </c>
      <c r="E21">
        <f>(R21-S21*(1000-T21)/(1000-U21))*AK21</f>
        <v>-2.796924998446277</v>
      </c>
      <c r="F21">
        <f>IF(AV21&lt;&gt;0,1/(1/AV21-1/N21),0)</f>
        <v>3.9711029055054579</v>
      </c>
      <c r="G21">
        <f>((AY21-AL21/2)*S21-E21)/(AY21+AL21/2)</f>
        <v>386.64073742513096</v>
      </c>
      <c r="H21">
        <f>AL21*1000</f>
        <v>28.113104263320295</v>
      </c>
      <c r="I21">
        <f>(AQ21-AW21)</f>
        <v>1.1685133987204015</v>
      </c>
      <c r="J21">
        <f>(P21+AP21*D21)</f>
        <v>25.917476654052734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27.042051315307617</v>
      </c>
      <c r="P21" s="1">
        <v>25.917476654052734</v>
      </c>
      <c r="Q21" s="1">
        <v>27.231172561645508</v>
      </c>
      <c r="R21" s="1">
        <v>399.99136352539063</v>
      </c>
      <c r="S21" s="1">
        <v>392.53707885742188</v>
      </c>
      <c r="T21" s="1">
        <v>-3.9860744029283524E-2</v>
      </c>
      <c r="U21" s="1">
        <v>24.767147064208984</v>
      </c>
      <c r="V21" s="1">
        <v>-9.8202332854270935E-2</v>
      </c>
      <c r="W21" s="1">
        <v>61.0172119140625</v>
      </c>
      <c r="X21" s="1">
        <v>300.61569213867188</v>
      </c>
      <c r="Y21" s="1">
        <v>25.335775375366211</v>
      </c>
      <c r="Z21" s="1">
        <v>7.935969352722168</v>
      </c>
      <c r="AA21" s="1">
        <v>88.39544677734375</v>
      </c>
      <c r="AB21" s="1">
        <v>14.338129043579102</v>
      </c>
      <c r="AC21" s="1">
        <v>0.12673184275627136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1.1052047505098228</v>
      </c>
      <c r="AL21">
        <f>(U21-T21)/(1000-U21)*AK21</f>
        <v>2.8113104263320296E-2</v>
      </c>
      <c r="AM21">
        <f>(P21+273.15)</f>
        <v>299.06747665405271</v>
      </c>
      <c r="AN21">
        <f>(O21+273.15)</f>
        <v>300.19205131530759</v>
      </c>
      <c r="AO21">
        <f>(Y21*AG21+Z21*AH21)*AI21</f>
        <v>4.0537239694508003</v>
      </c>
      <c r="AP21">
        <f>((AO21+0.00000010773*(AN21^4-AM21^4))-AL21*44100)/(L21*51.4+0.00000043092*AM21^3)</f>
        <v>-10.060741633941424</v>
      </c>
      <c r="AQ21">
        <f>0.61365*EXP(17.502*J21/(240.97+J21))</f>
        <v>3.3578164288613324</v>
      </c>
      <c r="AR21">
        <f>AQ21*1000/AA21</f>
        <v>37.986305305059666</v>
      </c>
      <c r="AS21">
        <f>(AR21-U21)</f>
        <v>13.219158240850682</v>
      </c>
      <c r="AT21">
        <f>IF(D21,P21,(O21+P21)/2)</f>
        <v>26.479763984680176</v>
      </c>
      <c r="AU21">
        <f>0.61365*EXP(17.502*AT21/(240.97+AT21))</f>
        <v>3.4712469013932239</v>
      </c>
      <c r="AV21">
        <f>IF(AS21&lt;&gt;0,(1000-(AR21+U21)/2)/AS21*AL21,0)</f>
        <v>2.0599652861782856</v>
      </c>
      <c r="AW21">
        <f>U21*AA21/1000</f>
        <v>2.1893030301409309</v>
      </c>
      <c r="AX21">
        <f>(AU21-AW21)</f>
        <v>1.281943871252293</v>
      </c>
      <c r="AY21">
        <f>1/(1.6/F21+1.37/N21)</f>
        <v>1.3831676285397854</v>
      </c>
      <c r="AZ21">
        <f>G21*AA21*0.001</f>
        <v>34.177280727016104</v>
      </c>
      <c r="BA21">
        <f>G21/S21</f>
        <v>0.98497889307819353</v>
      </c>
      <c r="BB21">
        <f>(1-AL21*AA21/AQ21/F21)*100</f>
        <v>81.363231632530258</v>
      </c>
      <c r="BC21">
        <f>(S21-E21/(N21/1.35))</f>
        <v>393.41921477870824</v>
      </c>
      <c r="BD21">
        <f>E21*BB21/100/BC21</f>
        <v>-5.7843350797037538E-3</v>
      </c>
    </row>
    <row r="22" spans="1:56" x14ac:dyDescent="0.25">
      <c r="A22" s="1" t="s">
        <v>1</v>
      </c>
      <c r="B22" s="1" t="s">
        <v>12798</v>
      </c>
      <c r="K22" s="1">
        <f t="shared" si="0"/>
        <v>2.72</v>
      </c>
    </row>
    <row r="23" spans="1:56" x14ac:dyDescent="0.25">
      <c r="A23" s="1" t="s">
        <v>1</v>
      </c>
      <c r="B23" s="1" t="s">
        <v>12797</v>
      </c>
      <c r="K23" s="1">
        <f t="shared" si="0"/>
        <v>2.72</v>
      </c>
    </row>
    <row r="24" spans="1:56" x14ac:dyDescent="0.25">
      <c r="A24" s="1">
        <v>3</v>
      </c>
      <c r="B24" s="1" t="s">
        <v>12796</v>
      </c>
      <c r="C24" s="1">
        <v>770.50000390037894</v>
      </c>
      <c r="D24" s="1">
        <v>0</v>
      </c>
      <c r="E24">
        <f>(R24-S24*(1000-T24)/(1000-U24))*AK24</f>
        <v>-2.5085318661704328</v>
      </c>
      <c r="F24">
        <f>IF(AV24&lt;&gt;0,1/(1/AV24-1/N24),0)</f>
        <v>3.8358167749414758</v>
      </c>
      <c r="G24">
        <f>((AY24-AL24/2)*S24-E24)/(AY24+AL24/2)</f>
        <v>386.48519704415054</v>
      </c>
      <c r="H24">
        <f>AL24*1000</f>
        <v>27.685965903327705</v>
      </c>
      <c r="I24">
        <f>(AQ24-AW24)</f>
        <v>1.172132694414568</v>
      </c>
      <c r="J24">
        <f>(P24+AP24*D24)</f>
        <v>25.772439956665039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26.939853668212891</v>
      </c>
      <c r="P24" s="1">
        <v>25.772439956665039</v>
      </c>
      <c r="Q24" s="1">
        <v>27.149311065673828</v>
      </c>
      <c r="R24" s="1">
        <v>400.151611328125</v>
      </c>
      <c r="S24" s="1">
        <v>392.58627319335938</v>
      </c>
      <c r="T24" s="1">
        <v>-3.7917826324701309E-2</v>
      </c>
      <c r="U24" s="1">
        <v>24.4031982421875</v>
      </c>
      <c r="V24" s="1">
        <v>-9.3970470130443573E-2</v>
      </c>
      <c r="W24" s="1">
        <v>60.477622985839844</v>
      </c>
      <c r="X24" s="1">
        <v>300.59234619140625</v>
      </c>
      <c r="Y24" s="1">
        <v>50.296821594238281</v>
      </c>
      <c r="Z24" s="1">
        <v>7.6515793800354004</v>
      </c>
      <c r="AA24" s="1">
        <v>88.388252258300781</v>
      </c>
      <c r="AB24" s="1">
        <v>14.349959373474121</v>
      </c>
      <c r="AC24" s="1">
        <v>0.1219247505068779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1.1051189198213462</v>
      </c>
      <c r="AL24">
        <f>(U24-T24)/(1000-U24)*AK24</f>
        <v>2.7685965903327704E-2</v>
      </c>
      <c r="AM24">
        <f>(P24+273.15)</f>
        <v>298.92243995666502</v>
      </c>
      <c r="AN24">
        <f>(O24+273.15)</f>
        <v>300.08985366821287</v>
      </c>
      <c r="AO24">
        <f>(Y24*AG24+Z24*AH24)*AI24</f>
        <v>8.0474912752026739</v>
      </c>
      <c r="AP24">
        <f>((AO24+0.00000010773*(AN24^4-AM24^4))-AL24*44100)/(L24*51.4+0.00000043092*AM24^3)</f>
        <v>-9.8702976251052572</v>
      </c>
      <c r="AQ24">
        <f>0.61365*EXP(17.502*J24/(240.97+J24))</f>
        <v>3.3290887365543589</v>
      </c>
      <c r="AR24">
        <f>AQ24*1000/AA24</f>
        <v>37.664380180588026</v>
      </c>
      <c r="AS24">
        <f>(AR24-U24)</f>
        <v>13.261181938400526</v>
      </c>
      <c r="AT24">
        <f>IF(D24,P24,(O24+P24)/2)</f>
        <v>26.356146812438965</v>
      </c>
      <c r="AU24">
        <f>0.61365*EXP(17.502*AT24/(240.97+AT24))</f>
        <v>3.4460266833409361</v>
      </c>
      <c r="AV24">
        <f>IF(AS24&lt;&gt;0,(1000-(AR24+U24)/2)/AS24*AL24,0)</f>
        <v>2.0229543337828475</v>
      </c>
      <c r="AW24">
        <f>U24*AA24/1000</f>
        <v>2.1569560421397909</v>
      </c>
      <c r="AX24">
        <f>(AU24-AW24)</f>
        <v>1.2890706412011452</v>
      </c>
      <c r="AY24">
        <f>1/(1.6/F24+1.37/N24)</f>
        <v>1.3565051495920608</v>
      </c>
      <c r="AZ24">
        <f>G24*AA24*0.001</f>
        <v>34.160751090437465</v>
      </c>
      <c r="BA24">
        <f>G24/S24</f>
        <v>0.98445927286356272</v>
      </c>
      <c r="BB24">
        <f>(1-AL24*AA24/AQ24/F24)*100</f>
        <v>80.836669015354829</v>
      </c>
      <c r="BC24">
        <f>(S24-E24/(N24/1.35))</f>
        <v>393.37745138729372</v>
      </c>
      <c r="BD24">
        <f>E24*BB24/100/BC24</f>
        <v>-5.1548801148860049E-3</v>
      </c>
    </row>
    <row r="25" spans="1:56" x14ac:dyDescent="0.25">
      <c r="A25" s="1" t="s">
        <v>1</v>
      </c>
      <c r="B25" s="1" t="s">
        <v>12795</v>
      </c>
      <c r="K25" s="1">
        <f t="shared" si="0"/>
        <v>2.72</v>
      </c>
    </row>
    <row r="26" spans="1:56" x14ac:dyDescent="0.25">
      <c r="A26" s="1" t="s">
        <v>1</v>
      </c>
      <c r="B26" s="1" t="s">
        <v>12794</v>
      </c>
      <c r="K26" s="1">
        <f t="shared" si="0"/>
        <v>2.72</v>
      </c>
    </row>
    <row r="27" spans="1:56" x14ac:dyDescent="0.25">
      <c r="A27" s="1">
        <v>4</v>
      </c>
      <c r="B27" s="1" t="s">
        <v>12793</v>
      </c>
      <c r="C27" s="1">
        <v>974.50000390037894</v>
      </c>
      <c r="D27" s="1">
        <v>0</v>
      </c>
      <c r="E27">
        <f>(R27-S27*(1000-T27)/(1000-U27))*AK27</f>
        <v>-2.2152274147081989</v>
      </c>
      <c r="F27">
        <f>IF(AV27&lt;&gt;0,1/(1/AV27-1/N27),0)</f>
        <v>3.8853516728332944</v>
      </c>
      <c r="G27">
        <f>((AY27-AL27/2)*S27-E27)/(AY27+AL27/2)</f>
        <v>385.89652475857855</v>
      </c>
      <c r="H27">
        <f>AL27*1000</f>
        <v>27.624789122054764</v>
      </c>
      <c r="I27">
        <f>(AQ27-AW27)</f>
        <v>1.1617499402754858</v>
      </c>
      <c r="J27">
        <f>(P27+AP27*D27)</f>
        <v>25.695697784423828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26.880887985229492</v>
      </c>
      <c r="P27" s="1">
        <v>25.695697784423828</v>
      </c>
      <c r="Q27" s="1">
        <v>27.096881866455078</v>
      </c>
      <c r="R27" s="1">
        <v>399.937744140625</v>
      </c>
      <c r="S27" s="1">
        <v>392.14035034179688</v>
      </c>
      <c r="T27" s="1">
        <v>-3.5974912345409393E-2</v>
      </c>
      <c r="U27" s="1">
        <v>24.350969314575195</v>
      </c>
      <c r="V27" s="1">
        <v>-8.9460171759128571E-2</v>
      </c>
      <c r="W27" s="1">
        <v>60.554477691650391</v>
      </c>
      <c r="X27" s="1">
        <v>300.6104736328125</v>
      </c>
      <c r="Y27" s="1">
        <v>100.19562530517578</v>
      </c>
      <c r="Z27" s="1">
        <v>7.8092498779296875</v>
      </c>
      <c r="AA27" s="1">
        <v>88.383560180664063</v>
      </c>
      <c r="AB27" s="1">
        <v>14.407607078552246</v>
      </c>
      <c r="AC27" s="1">
        <v>0.12350937724113464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1.1051855648265163</v>
      </c>
      <c r="AL27">
        <f>(U27-T27)/(1000-U27)*AK27</f>
        <v>2.7624789122054766E-2</v>
      </c>
      <c r="AM27">
        <f>(P27+273.15)</f>
        <v>298.84569778442381</v>
      </c>
      <c r="AN27">
        <f>(O27+273.15)</f>
        <v>300.03088798522947</v>
      </c>
      <c r="AO27">
        <f>(Y27*AG27+Z27*AH27)*AI27</f>
        <v>16.031299690500646</v>
      </c>
      <c r="AP27">
        <f>((AO27+0.00000010773*(AN27^4-AM27^4))-AL27*44100)/(L27*51.4+0.00000043092*AM27^3)</f>
        <v>-9.7814895481920807</v>
      </c>
      <c r="AQ27">
        <f>0.61365*EXP(17.502*J27/(240.97+J27))</f>
        <v>3.3139753021477465</v>
      </c>
      <c r="AR27">
        <f>AQ27*1000/AA27</f>
        <v>37.495381441680763</v>
      </c>
      <c r="AS27">
        <f>(AR27-U27)</f>
        <v>13.144412127105568</v>
      </c>
      <c r="AT27">
        <f>IF(D27,P27,(O27+P27)/2)</f>
        <v>26.28829288482666</v>
      </c>
      <c r="AU27">
        <f>0.61365*EXP(17.502*AT27/(240.97+AT27))</f>
        <v>3.432251348310662</v>
      </c>
      <c r="AV27">
        <f>IF(AS27&lt;&gt;0,(1000-(AR27+U27)/2)/AS27*AL27,0)</f>
        <v>2.0366481714343969</v>
      </c>
      <c r="AW27">
        <f>U27*AA27/1000</f>
        <v>2.1522253618722607</v>
      </c>
      <c r="AX27">
        <f>(AU27-AW27)</f>
        <v>1.2800259864384014</v>
      </c>
      <c r="AY27">
        <f>1/(1.6/F27+1.37/N27)</f>
        <v>1.3663618199292289</v>
      </c>
      <c r="AZ27">
        <f>G27*AA27*0.001</f>
        <v>34.106908719508944</v>
      </c>
      <c r="BA27">
        <f>G27/S27</f>
        <v>0.98407757432313181</v>
      </c>
      <c r="BB27">
        <f>(1-AL27*AA27/AQ27/F27)*100</f>
        <v>81.037706627650479</v>
      </c>
      <c r="BC27">
        <f>(S27-E27/(N27/1.35))</f>
        <v>392.83902180328334</v>
      </c>
      <c r="BD27">
        <f>E27*BB27/100/BC27</f>
        <v>-4.5697331319734802E-3</v>
      </c>
    </row>
    <row r="28" spans="1:56" x14ac:dyDescent="0.25">
      <c r="A28" s="1" t="s">
        <v>1</v>
      </c>
      <c r="B28" s="1" t="s">
        <v>12792</v>
      </c>
      <c r="K28" s="1">
        <f t="shared" si="0"/>
        <v>2.72</v>
      </c>
    </row>
    <row r="29" spans="1:56" x14ac:dyDescent="0.25">
      <c r="A29" s="1" t="s">
        <v>1</v>
      </c>
      <c r="B29" s="1" t="s">
        <v>12791</v>
      </c>
      <c r="K29" s="1">
        <f t="shared" si="0"/>
        <v>2.72</v>
      </c>
    </row>
    <row r="30" spans="1:56" x14ac:dyDescent="0.25">
      <c r="A30" s="1">
        <v>5</v>
      </c>
      <c r="B30" s="1" t="s">
        <v>12790</v>
      </c>
      <c r="C30" s="1">
        <v>1178.5000039003789</v>
      </c>
      <c r="D30" s="1">
        <v>0</v>
      </c>
      <c r="E30">
        <f>(R30-S30*(1000-T30)/(1000-U30))*AK30</f>
        <v>-1.7321290571186285</v>
      </c>
      <c r="F30">
        <f>IF(AV30&lt;&gt;0,1/(1/AV30-1/N30),0)</f>
        <v>3.9203947744745635</v>
      </c>
      <c r="G30">
        <f>((AY30-AL30/2)*S30-E30)/(AY30+AL30/2)</f>
        <v>385.18491911372291</v>
      </c>
      <c r="H30">
        <f>AL30*1000</f>
        <v>27.65509063595621</v>
      </c>
      <c r="I30">
        <f>(AQ30-AW30)</f>
        <v>1.1574309627996504</v>
      </c>
      <c r="J30">
        <f>(P30+AP30*D30)</f>
        <v>25.684152603149414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26.837760925292969</v>
      </c>
      <c r="P30" s="1">
        <v>25.684152603149414</v>
      </c>
      <c r="Q30" s="1">
        <v>27.050432205200195</v>
      </c>
      <c r="R30" s="1">
        <v>399.98175048828125</v>
      </c>
      <c r="S30" s="1">
        <v>391.74658203125</v>
      </c>
      <c r="T30" s="1">
        <v>-3.5181969404220581E-2</v>
      </c>
      <c r="U30" s="1">
        <v>24.37713623046875</v>
      </c>
      <c r="V30" s="1">
        <v>-8.7699778378009796E-2</v>
      </c>
      <c r="W30" s="1">
        <v>60.766048431396484</v>
      </c>
      <c r="X30" s="1">
        <v>300.61935424804688</v>
      </c>
      <c r="Y30" s="1">
        <v>150.19155883789063</v>
      </c>
      <c r="Z30" s="1">
        <v>7.6783075332641602</v>
      </c>
      <c r="AA30" s="1">
        <v>88.372802734375</v>
      </c>
      <c r="AB30" s="1">
        <v>14.403698921203613</v>
      </c>
      <c r="AC30" s="1">
        <v>0.12224633246660233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1.1052182141472309</v>
      </c>
      <c r="AL30">
        <f>(U30-T30)/(1000-U30)*AK30</f>
        <v>2.7655090635956212E-2</v>
      </c>
      <c r="AM30">
        <f>(P30+273.15)</f>
        <v>298.83415260314939</v>
      </c>
      <c r="AN30">
        <f>(O30+273.15)</f>
        <v>299.98776092529295</v>
      </c>
      <c r="AO30">
        <f>(Y30*AG30+Z30*AH30)*AI30</f>
        <v>24.030648876935629</v>
      </c>
      <c r="AP30">
        <f>((AO30+0.00000010773*(AN30^4-AM30^4))-AL30*44100)/(L30*51.4+0.00000043092*AM30^3)</f>
        <v>-9.7297963436641322</v>
      </c>
      <c r="AQ30">
        <f>0.61365*EXP(17.502*J30/(240.97+J30))</f>
        <v>3.311706814123851</v>
      </c>
      <c r="AR30">
        <f>AQ30*1000/AA30</f>
        <v>37.474276153467208</v>
      </c>
      <c r="AS30">
        <f>(AR30-U30)</f>
        <v>13.097139922998458</v>
      </c>
      <c r="AT30">
        <f>IF(D30,P30,(O30+P30)/2)</f>
        <v>26.260956764221191</v>
      </c>
      <c r="AU30">
        <f>0.61365*EXP(17.502*AT30/(240.97+AT30))</f>
        <v>3.4267153214971362</v>
      </c>
      <c r="AV30">
        <f>IF(AS30&lt;&gt;0,(1000-(AR30+U30)/2)/AS30*AL30,0)</f>
        <v>2.046235864150471</v>
      </c>
      <c r="AW30">
        <f>U30*AA30/1000</f>
        <v>2.1542758513242006</v>
      </c>
      <c r="AX30">
        <f>(AU30-AW30)</f>
        <v>1.2724394701729356</v>
      </c>
      <c r="AY30">
        <f>1/(1.6/F30+1.37/N30)</f>
        <v>1.3732687273311299</v>
      </c>
      <c r="AZ30">
        <f>G30*AA30*0.001</f>
        <v>34.039870873093228</v>
      </c>
      <c r="BA30">
        <f>G30/S30</f>
        <v>0.98325023569190029</v>
      </c>
      <c r="BB30">
        <f>(1-AL30*AA30/AQ30/F30)*100</f>
        <v>81.175994907580275</v>
      </c>
      <c r="BC30">
        <f>(S30-E30/(N30/1.35))</f>
        <v>392.29288672745639</v>
      </c>
      <c r="BD30">
        <f>E30*BB30/100/BC30</f>
        <v>-3.5842429031250791E-3</v>
      </c>
    </row>
    <row r="31" spans="1:56" x14ac:dyDescent="0.25">
      <c r="A31" s="1" t="s">
        <v>1</v>
      </c>
      <c r="B31" s="1" t="s">
        <v>12789</v>
      </c>
      <c r="K31" s="1">
        <f t="shared" si="0"/>
        <v>2.72</v>
      </c>
    </row>
    <row r="32" spans="1:56" x14ac:dyDescent="0.25">
      <c r="A32" s="1" t="s">
        <v>1</v>
      </c>
      <c r="B32" s="1" t="s">
        <v>12788</v>
      </c>
      <c r="K32" s="1">
        <f t="shared" si="0"/>
        <v>2.72</v>
      </c>
    </row>
    <row r="33" spans="1:56" x14ac:dyDescent="0.25">
      <c r="A33" s="1">
        <v>6</v>
      </c>
      <c r="B33" s="1" t="s">
        <v>12787</v>
      </c>
      <c r="C33" s="1">
        <v>1382.5000039003789</v>
      </c>
      <c r="D33" s="1">
        <v>0</v>
      </c>
      <c r="E33">
        <f>(R33-S33*(1000-T33)/(1000-U33))*AK33</f>
        <v>-1.2468652271544869</v>
      </c>
      <c r="F33">
        <f>IF(AV33&lt;&gt;0,1/(1/AV33-1/N33),0)</f>
        <v>4.1174806511887416</v>
      </c>
      <c r="G33">
        <f>((AY33-AL33/2)*S33-E33)/(AY33+AL33/2)</f>
        <v>384.38014482105126</v>
      </c>
      <c r="H33">
        <f>AL33*1000</f>
        <v>27.959038254084863</v>
      </c>
      <c r="I33">
        <f>(AQ33-AW33)</f>
        <v>1.1406170587553928</v>
      </c>
      <c r="J33">
        <f>(P33+AP33*D33)</f>
        <v>25.716064453125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26.820383071899414</v>
      </c>
      <c r="P33" s="1">
        <v>25.716064453125</v>
      </c>
      <c r="Q33" s="1">
        <v>27.025146484375</v>
      </c>
      <c r="R33" s="1">
        <v>399.94692993164063</v>
      </c>
      <c r="S33" s="1">
        <v>391.17974853515625</v>
      </c>
      <c r="T33" s="1">
        <v>-3.2113779336214066E-2</v>
      </c>
      <c r="U33" s="1">
        <v>24.640584945678711</v>
      </c>
      <c r="V33" s="1">
        <v>-8.0126255750656128E-2</v>
      </c>
      <c r="W33" s="1">
        <v>61.480083465576172</v>
      </c>
      <c r="X33" s="1">
        <v>300.63473510742188</v>
      </c>
      <c r="Y33" s="1">
        <v>300.56427001953125</v>
      </c>
      <c r="Z33" s="1">
        <v>7.8153386116027832</v>
      </c>
      <c r="AA33" s="1">
        <v>88.364921569824219</v>
      </c>
      <c r="AB33" s="1">
        <v>14.441588401794434</v>
      </c>
      <c r="AC33" s="1">
        <v>0.12299735099077225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1.1052747614243448</v>
      </c>
      <c r="AL33">
        <f>(U33-T33)/(1000-U33)*AK33</f>
        <v>2.7959038254084863E-2</v>
      </c>
      <c r="AM33">
        <f>(P33+273.15)</f>
        <v>298.86606445312498</v>
      </c>
      <c r="AN33">
        <f>(O33+273.15)</f>
        <v>299.97038307189939</v>
      </c>
      <c r="AO33">
        <f>(Y33*AG33+Z33*AH33)*AI33</f>
        <v>48.090282128223407</v>
      </c>
      <c r="AP33">
        <f>((AO33+0.00000010773*(AN33^4-AM33^4))-AL33*44100)/(L33*51.4+0.00000043092*AM33^3)</f>
        <v>-9.6464916975616806</v>
      </c>
      <c r="AQ33">
        <f>0.61365*EXP(17.502*J33/(240.97+J33))</f>
        <v>3.3179804149148833</v>
      </c>
      <c r="AR33">
        <f>AQ33*1000/AA33</f>
        <v>37.548614947766126</v>
      </c>
      <c r="AS33">
        <f>(AR33-U33)</f>
        <v>12.908030002087415</v>
      </c>
      <c r="AT33">
        <f>IF(D33,P33,(O33+P33)/2)</f>
        <v>26.268223762512207</v>
      </c>
      <c r="AU33">
        <f>0.61365*EXP(17.502*AT33/(240.97+AT33))</f>
        <v>3.4281862500997731</v>
      </c>
      <c r="AV33">
        <f>IF(AS33&lt;&gt;0,(1000-(AR33+U33)/2)/AS33*AL33,0)</f>
        <v>2.0986675069935692</v>
      </c>
      <c r="AW33">
        <f>U33*AA33/1000</f>
        <v>2.1773633561594905</v>
      </c>
      <c r="AX33">
        <f>(AU33-AW33)</f>
        <v>1.2508228939402826</v>
      </c>
      <c r="AY33">
        <f>1/(1.6/F33+1.37/N33)</f>
        <v>1.411124756621003</v>
      </c>
      <c r="AZ33">
        <f>G33*AA33*0.001</f>
        <v>33.965721350109867</v>
      </c>
      <c r="BA33">
        <f>G33/S33</f>
        <v>0.98261770007377081</v>
      </c>
      <c r="BB33">
        <f>(1-AL33*AA33/AQ33/F33)*100</f>
        <v>81.915906681900168</v>
      </c>
      <c r="BC33">
        <f>(S33-E33/(N33/1.35))</f>
        <v>391.57300348710771</v>
      </c>
      <c r="BD33">
        <f>E33*BB33/100/BC33</f>
        <v>-2.6084049381064145E-3</v>
      </c>
    </row>
    <row r="34" spans="1:56" x14ac:dyDescent="0.25">
      <c r="A34" s="1" t="s">
        <v>1</v>
      </c>
      <c r="B34" s="1" t="s">
        <v>12786</v>
      </c>
      <c r="K34" s="1">
        <f t="shared" si="0"/>
        <v>2.72</v>
      </c>
    </row>
    <row r="35" spans="1:56" x14ac:dyDescent="0.25">
      <c r="A35" s="1" t="s">
        <v>1</v>
      </c>
      <c r="B35" s="1" t="s">
        <v>12785</v>
      </c>
      <c r="K35" s="1">
        <f t="shared" si="0"/>
        <v>2.72</v>
      </c>
    </row>
    <row r="36" spans="1:56" x14ac:dyDescent="0.25">
      <c r="A36" s="1">
        <v>7</v>
      </c>
      <c r="B36" s="1" t="s">
        <v>12784</v>
      </c>
      <c r="C36" s="1">
        <v>1586.5000039003789</v>
      </c>
      <c r="D36" s="1">
        <v>0</v>
      </c>
      <c r="E36">
        <f>(R36-S36*(1000-T36)/(1000-U36))*AK36</f>
        <v>-0.66556685641621749</v>
      </c>
      <c r="F36">
        <f>IF(AV36&lt;&gt;0,1/(1/AV36-1/N36),0)</f>
        <v>4.4602159432425736</v>
      </c>
      <c r="G36">
        <f>((AY36-AL36/2)*S36-E36)/(AY36+AL36/2)</f>
        <v>383.59173407708721</v>
      </c>
      <c r="H36">
        <f>AL36*1000</f>
        <v>28.461228412248285</v>
      </c>
      <c r="I36">
        <f>(AQ36-AW36)</f>
        <v>1.1152422824628596</v>
      </c>
      <c r="J36">
        <f>(P36+AP36*D36)</f>
        <v>25.78132438659668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26.824777603149414</v>
      </c>
      <c r="P36" s="1">
        <v>25.78132438659668</v>
      </c>
      <c r="Q36" s="1">
        <v>27.019731521606445</v>
      </c>
      <c r="R36" s="1">
        <v>400.0750732421875</v>
      </c>
      <c r="S36" s="1">
        <v>390.61856079101563</v>
      </c>
      <c r="T36" s="1">
        <v>-3.0546894297003746E-2</v>
      </c>
      <c r="U36" s="1">
        <v>25.074447631835938</v>
      </c>
      <c r="V36" s="1">
        <v>-7.6193563640117645E-2</v>
      </c>
      <c r="W36" s="1">
        <v>62.543567657470703</v>
      </c>
      <c r="X36" s="1">
        <v>300.63107299804688</v>
      </c>
      <c r="Y36" s="1">
        <v>500.23330688476563</v>
      </c>
      <c r="Z36" s="1">
        <v>7.7601065635681152</v>
      </c>
      <c r="AA36" s="1">
        <v>88.360870361328125</v>
      </c>
      <c r="AB36" s="1">
        <v>14.44760799407959</v>
      </c>
      <c r="AC36" s="1">
        <v>0.11764466017484665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1.1052612977869369</v>
      </c>
      <c r="AL36">
        <f>(U36-T36)/(1000-U36)*AK36</f>
        <v>2.8461228412248286E-2</v>
      </c>
      <c r="AM36">
        <f>(P36+273.15)</f>
        <v>298.93132438659666</v>
      </c>
      <c r="AN36">
        <f>(O36+273.15)</f>
        <v>299.97477760314939</v>
      </c>
      <c r="AO36">
        <f>(Y36*AG36+Z36*AH36)*AI36</f>
        <v>80.037327312588786</v>
      </c>
      <c r="AP36">
        <f>((AO36+0.00000010773*(AN36^4-AM36^4))-AL36*44100)/(L36*51.4+0.00000043092*AM36^3)</f>
        <v>-9.5710009488695356</v>
      </c>
      <c r="AQ36">
        <f>0.61365*EXP(17.502*J36/(240.97+J36))</f>
        <v>3.3308422990414259</v>
      </c>
      <c r="AR36">
        <f>AQ36*1000/AA36</f>
        <v>37.695897351631309</v>
      </c>
      <c r="AS36">
        <f>(AR36-U36)</f>
        <v>12.621449719795372</v>
      </c>
      <c r="AT36">
        <f>IF(D36,P36,(O36+P36)/2)</f>
        <v>26.303050994873047</v>
      </c>
      <c r="AU36">
        <f>0.61365*EXP(17.502*AT36/(240.97+AT36))</f>
        <v>3.43524336044573</v>
      </c>
      <c r="AV36">
        <f>IF(AS36&lt;&gt;0,(1000-(AR36+U36)/2)/AS36*AL36,0)</f>
        <v>2.1842156377619508</v>
      </c>
      <c r="AW36">
        <f>U36*AA36/1000</f>
        <v>2.2156000165785663</v>
      </c>
      <c r="AX36">
        <f>(AU36-AW36)</f>
        <v>1.2196433438671637</v>
      </c>
      <c r="AY36">
        <f>1/(1.6/F36+1.37/N36)</f>
        <v>1.4732000070162468</v>
      </c>
      <c r="AZ36">
        <f>G36*AA36*0.001</f>
        <v>33.894499486462557</v>
      </c>
      <c r="BA36">
        <f>G36/S36</f>
        <v>0.98201102707536769</v>
      </c>
      <c r="BB36">
        <f>(1-AL36*AA36/AQ36/F36)*100</f>
        <v>83.072077238723892</v>
      </c>
      <c r="BC36">
        <f>(S36-E36/(N36/1.35))</f>
        <v>390.82847719291721</v>
      </c>
      <c r="BD36">
        <f>E36*BB36/100/BC36</f>
        <v>-1.4146876323050256E-3</v>
      </c>
    </row>
    <row r="37" spans="1:56" x14ac:dyDescent="0.25">
      <c r="A37" s="1" t="s">
        <v>1</v>
      </c>
      <c r="B37" s="1" t="s">
        <v>12783</v>
      </c>
      <c r="K37" s="1">
        <f t="shared" si="0"/>
        <v>2.72</v>
      </c>
    </row>
    <row r="38" spans="1:56" x14ac:dyDescent="0.25">
      <c r="A38" s="1" t="s">
        <v>1</v>
      </c>
      <c r="B38" s="1" t="s">
        <v>12782</v>
      </c>
      <c r="K38" s="1">
        <f t="shared" si="0"/>
        <v>2.72</v>
      </c>
    </row>
    <row r="39" spans="1:56" x14ac:dyDescent="0.25">
      <c r="A39" s="1">
        <v>8</v>
      </c>
      <c r="B39" s="1" t="s">
        <v>12781</v>
      </c>
      <c r="C39" s="1">
        <v>1790.5000039003789</v>
      </c>
      <c r="D39" s="1">
        <v>0</v>
      </c>
      <c r="E39">
        <f>(R39-S39*(1000-T39)/(1000-U39))*AK39</f>
        <v>-0.4012336989222518</v>
      </c>
      <c r="F39">
        <f>IF(AV39&lt;&gt;0,1/(1/AV39-1/N39),0)</f>
        <v>4.9304767305551609</v>
      </c>
      <c r="G39">
        <f>((AY39-AL39/2)*S39-E39)/(AY39+AL39/2)</f>
        <v>383.23934031730749</v>
      </c>
      <c r="H39">
        <f>AL39*1000</f>
        <v>29.145187295882643</v>
      </c>
      <c r="I39">
        <f>(AQ39-AW39)</f>
        <v>1.0881849205914977</v>
      </c>
      <c r="J39">
        <f>(P39+AP39*D39)</f>
        <v>25.908615112304688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26.854299545288086</v>
      </c>
      <c r="P39" s="1">
        <v>25.908615112304688</v>
      </c>
      <c r="Q39" s="1">
        <v>27.033578872680664</v>
      </c>
      <c r="R39" s="1">
        <v>400.17413330078125</v>
      </c>
      <c r="S39" s="1">
        <v>390.2462158203125</v>
      </c>
      <c r="T39" s="1">
        <v>-2.7047384530305862E-2</v>
      </c>
      <c r="U39" s="1">
        <v>25.666522979736328</v>
      </c>
      <c r="V39" s="1">
        <v>-6.7346304655075073E-2</v>
      </c>
      <c r="W39" s="1">
        <v>63.908046722412109</v>
      </c>
      <c r="X39" s="1">
        <v>300.6207275390625</v>
      </c>
      <c r="Y39" s="1">
        <v>750.50506591796875</v>
      </c>
      <c r="Z39" s="1">
        <v>7.7889442443847656</v>
      </c>
      <c r="AA39" s="1">
        <v>88.35906982421875</v>
      </c>
      <c r="AB39" s="1">
        <v>14.531763076782227</v>
      </c>
      <c r="AC39" s="1">
        <v>0.11312615126371384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1.1052232630112591</v>
      </c>
      <c r="AL39">
        <f>(U39-T39)/(1000-U39)*AK39</f>
        <v>2.9145187295882644E-2</v>
      </c>
      <c r="AM39">
        <f>(P39+273.15)</f>
        <v>299.05861511230466</v>
      </c>
      <c r="AN39">
        <f>(O39+273.15)</f>
        <v>300.00429954528806</v>
      </c>
      <c r="AO39">
        <f>(Y39*AG39+Z39*AH39)*AI39</f>
        <v>120.08080786285973</v>
      </c>
      <c r="AP39">
        <f>((AO39+0.00000010773*(AN39^4-AM39^4))-AL39*44100)/(L39*51.4+0.00000043092*AM39^3)</f>
        <v>-9.4977768592675353</v>
      </c>
      <c r="AQ39">
        <f>0.61365*EXP(17.502*J39/(240.97+J39))</f>
        <v>3.356055016702935</v>
      </c>
      <c r="AR39">
        <f>AQ39*1000/AA39</f>
        <v>37.982009355456775</v>
      </c>
      <c r="AS39">
        <f>(AR39-U39)</f>
        <v>12.315486375720447</v>
      </c>
      <c r="AT39">
        <f>IF(D39,P39,(O39+P39)/2)</f>
        <v>26.381457328796387</v>
      </c>
      <c r="AU39">
        <f>0.61365*EXP(17.502*AT39/(240.97+AT39))</f>
        <v>3.4511774357049498</v>
      </c>
      <c r="AV39">
        <f>IF(AS39&lt;&gt;0,(1000-(AR39+U39)/2)/AS39*AL39,0)</f>
        <v>2.2912341613648461</v>
      </c>
      <c r="AW39">
        <f>U39*AA39/1000</f>
        <v>2.2678700961114373</v>
      </c>
      <c r="AX39">
        <f>(AU39-AW39)</f>
        <v>1.1833073395935125</v>
      </c>
      <c r="AY39">
        <f>1/(1.6/F39+1.37/N39)</f>
        <v>1.5513986224760377</v>
      </c>
      <c r="AZ39">
        <f>G39*AA39*0.001</f>
        <v>33.862671630484506</v>
      </c>
      <c r="BA39">
        <f>G39/S39</f>
        <v>0.98204498796157114</v>
      </c>
      <c r="BB39">
        <f>(1-AL39*AA39/AQ39/F39)*100</f>
        <v>84.43676050389854</v>
      </c>
      <c r="BC39">
        <f>(S39-E39/(N39/1.35))</f>
        <v>390.37276288855583</v>
      </c>
      <c r="BD39">
        <f>E39*BB39/100/BC39</f>
        <v>-8.6785956815494585E-4</v>
      </c>
    </row>
    <row r="40" spans="1:56" x14ac:dyDescent="0.25">
      <c r="A40" s="1" t="s">
        <v>1</v>
      </c>
      <c r="B40" s="1" t="s">
        <v>12780</v>
      </c>
      <c r="K40" s="1">
        <f t="shared" si="0"/>
        <v>2.72</v>
      </c>
    </row>
    <row r="41" spans="1:56" x14ac:dyDescent="0.25">
      <c r="A41" s="1" t="s">
        <v>1</v>
      </c>
      <c r="B41" s="1" t="s">
        <v>12779</v>
      </c>
      <c r="K41" s="1">
        <f t="shared" si="0"/>
        <v>2.72</v>
      </c>
    </row>
    <row r="42" spans="1:56" x14ac:dyDescent="0.25">
      <c r="A42" s="1">
        <v>9</v>
      </c>
      <c r="B42" s="1" t="s">
        <v>12778</v>
      </c>
      <c r="C42" s="1">
        <v>1994.5000039003789</v>
      </c>
      <c r="D42" s="1">
        <v>0</v>
      </c>
      <c r="E42">
        <f>(R42-S42*(1000-T42)/(1000-U42))*AK42</f>
        <v>-0.34188470268504623</v>
      </c>
      <c r="F42">
        <f>IF(AV42&lt;&gt;0,1/(1/AV42-1/N42),0)</f>
        <v>5.5094368486674314</v>
      </c>
      <c r="G42">
        <f>((AY42-AL42/2)*S42-E42)/(AY42+AL42/2)</f>
        <v>382.85203568110188</v>
      </c>
      <c r="H42">
        <f>AL42*1000</f>
        <v>29.885173238790994</v>
      </c>
      <c r="I42">
        <f>(AQ42-AW42)</f>
        <v>1.0607556352523217</v>
      </c>
      <c r="J42">
        <f>(P42+AP42*D42)</f>
        <v>26.052682876586914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26.915761947631836</v>
      </c>
      <c r="P42" s="1">
        <v>26.052682876586914</v>
      </c>
      <c r="Q42" s="1">
        <v>27.077730178833008</v>
      </c>
      <c r="R42" s="1">
        <v>399.91818237304688</v>
      </c>
      <c r="S42" s="1">
        <v>389.6905517578125</v>
      </c>
      <c r="T42" s="1">
        <v>-2.4898972362279892E-2</v>
      </c>
      <c r="U42" s="1">
        <v>26.303178787231445</v>
      </c>
      <c r="V42" s="1">
        <v>-6.1770956963300705E-2</v>
      </c>
      <c r="W42" s="1">
        <v>65.254600524902344</v>
      </c>
      <c r="X42" s="1">
        <v>300.62789916992188</v>
      </c>
      <c r="Y42" s="1">
        <v>999.427978515625</v>
      </c>
      <c r="Z42" s="1">
        <v>7.8516030311584473</v>
      </c>
      <c r="AA42" s="1">
        <v>88.355712890625</v>
      </c>
      <c r="AB42" s="1">
        <v>14.613461494445801</v>
      </c>
      <c r="AC42" s="1">
        <v>0.10843989253044128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1.1052496293011831</v>
      </c>
      <c r="AL42">
        <f>(U42-T42)/(1000-U42)*AK42</f>
        <v>2.9885173238790995E-2</v>
      </c>
      <c r="AM42">
        <f>(P42+273.15)</f>
        <v>299.20268287658689</v>
      </c>
      <c r="AN42">
        <f>(O42+273.15)</f>
        <v>300.06576194763181</v>
      </c>
      <c r="AO42">
        <f>(Y42*AG42+Z42*AH42)*AI42</f>
        <v>159.90847298826702</v>
      </c>
      <c r="AP42">
        <f>((AO42+0.00000010773*(AN42^4-AM42^4))-AL42*44100)/(L42*51.4+0.00000043092*AM42^3)</f>
        <v>-9.4450710563099971</v>
      </c>
      <c r="AQ42">
        <f>0.61365*EXP(17.502*J42/(240.97+J42))</f>
        <v>3.384791748287721</v>
      </c>
      <c r="AR42">
        <f>AQ42*1000/AA42</f>
        <v>38.308691510165666</v>
      </c>
      <c r="AS42">
        <f>(AR42-U42)</f>
        <v>12.00551272293422</v>
      </c>
      <c r="AT42">
        <f>IF(D42,P42,(O42+P42)/2)</f>
        <v>26.484222412109375</v>
      </c>
      <c r="AU42">
        <f>0.61365*EXP(17.502*AT42/(240.97+AT42))</f>
        <v>3.4721595072870457</v>
      </c>
      <c r="AV42">
        <f>IF(AS42&lt;&gt;0,(1000-(AR42+U42)/2)/AS42*AL42,0)</f>
        <v>2.4088687786724399</v>
      </c>
      <c r="AW42">
        <f>U42*AA42/1000</f>
        <v>2.3240361130353993</v>
      </c>
      <c r="AX42">
        <f>(AU42-AW42)</f>
        <v>1.1481233942516464</v>
      </c>
      <c r="AY42">
        <f>1/(1.6/F42+1.37/N42)</f>
        <v>1.6380600267128487</v>
      </c>
      <c r="AZ42">
        <f>G42*AA42*0.001</f>
        <v>33.827164544230754</v>
      </c>
      <c r="BA42">
        <f>G42/S42</f>
        <v>0.98245141934834324</v>
      </c>
      <c r="BB42">
        <f>(1-AL42*AA42/AQ42/F42)*100</f>
        <v>85.840391357310509</v>
      </c>
      <c r="BC42">
        <f>(S42-E42/(N42/1.35))</f>
        <v>389.79838045445052</v>
      </c>
      <c r="BD42">
        <f>E42*BB42/100/BC42</f>
        <v>-7.5288965139739682E-4</v>
      </c>
    </row>
    <row r="43" spans="1:56" x14ac:dyDescent="0.25">
      <c r="A43" s="1" t="s">
        <v>1</v>
      </c>
      <c r="B43" s="1" t="s">
        <v>12777</v>
      </c>
      <c r="K43" s="1">
        <f t="shared" si="0"/>
        <v>2.72</v>
      </c>
    </row>
    <row r="44" spans="1:56" x14ac:dyDescent="0.25">
      <c r="A44" s="1" t="s">
        <v>1</v>
      </c>
      <c r="B44" s="1" t="s">
        <v>12776</v>
      </c>
      <c r="K44" s="1">
        <f t="shared" si="0"/>
        <v>2.72</v>
      </c>
    </row>
    <row r="45" spans="1:56" x14ac:dyDescent="0.25">
      <c r="A45" s="1">
        <v>10</v>
      </c>
      <c r="B45" s="1" t="s">
        <v>12775</v>
      </c>
      <c r="C45" s="1">
        <v>2198.5000039003789</v>
      </c>
      <c r="D45" s="1">
        <v>0</v>
      </c>
      <c r="E45">
        <f>(R45-S45*(1000-T45)/(1000-U45))*AK45</f>
        <v>-4.6105885788223451E-2</v>
      </c>
      <c r="F45">
        <f>IF(AV45&lt;&gt;0,1/(1/AV45-1/N45),0)</f>
        <v>6.0739432739393644</v>
      </c>
      <c r="G45">
        <f>((AY45-AL45/2)*S45-E45)/(AY45+AL45/2)</f>
        <v>382.36115860121242</v>
      </c>
      <c r="H45">
        <f>AL45*1000</f>
        <v>30.590639442551822</v>
      </c>
      <c r="I45">
        <f>(AQ45-AW45)</f>
        <v>1.0410962772959178</v>
      </c>
      <c r="J45">
        <f>(P45+AP45*D45)</f>
        <v>26.220661163330078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26.987863540649414</v>
      </c>
      <c r="P45" s="1">
        <v>26.220661163330078</v>
      </c>
      <c r="Q45" s="1">
        <v>27.132307052612305</v>
      </c>
      <c r="R45" s="1">
        <v>399.95068359375</v>
      </c>
      <c r="S45" s="1">
        <v>389.2203369140625</v>
      </c>
      <c r="T45" s="1">
        <v>-2.2126814350485802E-2</v>
      </c>
      <c r="U45" s="1">
        <v>26.909130096435547</v>
      </c>
      <c r="V45" s="1">
        <v>-5.4659198969602585E-2</v>
      </c>
      <c r="W45" s="1">
        <v>66.472808837890625</v>
      </c>
      <c r="X45" s="1">
        <v>300.64517211914063</v>
      </c>
      <c r="Y45" s="1">
        <v>1250.8890380859375</v>
      </c>
      <c r="Z45" s="1">
        <v>7.6468005180358887</v>
      </c>
      <c r="AA45" s="1">
        <v>88.351898193359375</v>
      </c>
      <c r="AB45" s="1">
        <v>14.703417778015137</v>
      </c>
      <c r="AC45" s="1">
        <v>0.10517985373735428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1.1053131327909578</v>
      </c>
      <c r="AL45">
        <f>(U45-T45)/(1000-U45)*AK45</f>
        <v>3.0590639442551821E-2</v>
      </c>
      <c r="AM45">
        <f>(P45+273.15)</f>
        <v>299.37066116333006</v>
      </c>
      <c r="AN45">
        <f>(O45+273.15)</f>
        <v>300.13786354064939</v>
      </c>
      <c r="AO45">
        <f>(Y45*AG45+Z45*AH45)*AI45</f>
        <v>200.14224162022219</v>
      </c>
      <c r="AP45">
        <f>((AO45+0.00000010773*(AN45^4-AM45^4))-AL45*44100)/(L45*51.4+0.00000043092*AM45^3)</f>
        <v>-9.3775716657558057</v>
      </c>
      <c r="AQ45">
        <f>0.61365*EXP(17.502*J45/(240.97+J45))</f>
        <v>3.4185690000480542</v>
      </c>
      <c r="AR45">
        <f>AQ45*1000/AA45</f>
        <v>38.692649167157306</v>
      </c>
      <c r="AS45">
        <f>(AR45-U45)</f>
        <v>11.783519070721759</v>
      </c>
      <c r="AT45">
        <f>IF(D45,P45,(O45+P45)/2)</f>
        <v>26.604262351989746</v>
      </c>
      <c r="AU45">
        <f>0.61365*EXP(17.502*AT45/(240.97+AT45))</f>
        <v>3.496809645927299</v>
      </c>
      <c r="AV45">
        <f>IF(AS45&lt;&gt;0,(1000-(AR45+U45)/2)/AS45*AL45,0)</f>
        <v>2.5109001035136727</v>
      </c>
      <c r="AW45">
        <f>U45*AA45/1000</f>
        <v>2.3774727227521364</v>
      </c>
      <c r="AX45">
        <f>(AU45-AW45)</f>
        <v>1.1193369231751626</v>
      </c>
      <c r="AY45">
        <f>1/(1.6/F45+1.37/N45)</f>
        <v>1.713832071855496</v>
      </c>
      <c r="AZ45">
        <f>G45*AA45*0.001</f>
        <v>33.782334157829261</v>
      </c>
      <c r="BA45">
        <f>G45/S45</f>
        <v>0.98237713279004601</v>
      </c>
      <c r="BB45">
        <f>(1-AL45*AA45/AQ45/F45)*100</f>
        <v>86.983645800536152</v>
      </c>
      <c r="BC45">
        <f>(S45-E45/(N45/1.35))</f>
        <v>389.2348784759775</v>
      </c>
      <c r="BD45">
        <f>E45*BB45/100/BC45</f>
        <v>-1.0303439543818571E-4</v>
      </c>
    </row>
    <row r="46" spans="1:56" x14ac:dyDescent="0.25">
      <c r="A46" s="1" t="s">
        <v>1</v>
      </c>
      <c r="B46" s="1" t="s">
        <v>12774</v>
      </c>
      <c r="K46" s="1">
        <f t="shared" si="0"/>
        <v>2.72</v>
      </c>
    </row>
    <row r="47" spans="1:56" x14ac:dyDescent="0.25">
      <c r="A47" s="1" t="s">
        <v>1</v>
      </c>
      <c r="B47" s="1" t="s">
        <v>3782</v>
      </c>
      <c r="K47" s="1">
        <f t="shared" si="0"/>
        <v>2.72</v>
      </c>
    </row>
    <row r="48" spans="1:56" x14ac:dyDescent="0.25">
      <c r="A48" s="1">
        <v>11</v>
      </c>
      <c r="B48" s="1" t="s">
        <v>12773</v>
      </c>
      <c r="C48" s="1">
        <v>2402.5000039003789</v>
      </c>
      <c r="D48" s="1">
        <v>0</v>
      </c>
      <c r="E48">
        <f>(R48-S48*(1000-T48)/(1000-U48))*AK48</f>
        <v>0.24219108047580343</v>
      </c>
      <c r="F48">
        <f>IF(AV48&lt;&gt;0,1/(1/AV48-1/N48),0)</f>
        <v>7.2420109266973238</v>
      </c>
      <c r="G48">
        <f>((AY48-AL48/2)*S48-E48)/(AY48+AL48/2)</f>
        <v>381.8086818429237</v>
      </c>
      <c r="H48">
        <f>AL48*1000</f>
        <v>31.606323468808082</v>
      </c>
      <c r="I48">
        <f>(AQ48-AW48)</f>
        <v>1.0032104608749082</v>
      </c>
      <c r="J48">
        <f>(P48+AP48*D48)</f>
        <v>26.413711547851563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27.087001800537109</v>
      </c>
      <c r="P48" s="1">
        <v>26.413711547851563</v>
      </c>
      <c r="Q48" s="1">
        <v>27.205307006835938</v>
      </c>
      <c r="R48" s="1">
        <v>399.855712890625</v>
      </c>
      <c r="S48" s="1">
        <v>388.52569580078125</v>
      </c>
      <c r="T48" s="1">
        <v>-2.0296119153499603E-2</v>
      </c>
      <c r="U48" s="1">
        <v>27.782732009887695</v>
      </c>
      <c r="V48" s="1">
        <v>-4.9843523651361465E-2</v>
      </c>
      <c r="W48" s="1">
        <v>68.229263305664063</v>
      </c>
      <c r="X48" s="1">
        <v>300.61740112304688</v>
      </c>
      <c r="Y48" s="1">
        <v>1600.30810546875</v>
      </c>
      <c r="Z48" s="1">
        <v>7.9240360260009766</v>
      </c>
      <c r="AA48" s="1">
        <v>88.347702026367188</v>
      </c>
      <c r="AB48" s="1">
        <v>14.888581275939941</v>
      </c>
      <c r="AC48" s="1">
        <v>9.3402549624443054E-2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1.1052110335406133</v>
      </c>
      <c r="AL48">
        <f>(U48-T48)/(1000-U48)*AK48</f>
        <v>3.1606323468808081E-2</v>
      </c>
      <c r="AM48">
        <f>(P48+273.15)</f>
        <v>299.56371154785154</v>
      </c>
      <c r="AN48">
        <f>(O48+273.15)</f>
        <v>300.23700180053709</v>
      </c>
      <c r="AO48">
        <f>(Y48*AG48+Z48*AH48)*AI48</f>
        <v>256.04929115185223</v>
      </c>
      <c r="AP48">
        <f>((AO48+0.00000010773*(AN48^4-AM48^4))-AL48*44100)/(L48*51.4+0.00000043092*AM48^3)</f>
        <v>-9.2932982870853369</v>
      </c>
      <c r="AQ48">
        <f>0.61365*EXP(17.502*J48/(240.97+J48))</f>
        <v>3.45775098996288</v>
      </c>
      <c r="AR48">
        <f>AQ48*1000/AA48</f>
        <v>39.137984471072279</v>
      </c>
      <c r="AS48">
        <f>(AR48-U48)</f>
        <v>11.355252461184584</v>
      </c>
      <c r="AT48">
        <f>IF(D48,P48,(O48+P48)/2)</f>
        <v>26.750356674194336</v>
      </c>
      <c r="AU48">
        <f>0.61365*EXP(17.502*AT48/(240.97+AT48))</f>
        <v>3.5270160701205189</v>
      </c>
      <c r="AV48">
        <f>IF(AS48&lt;&gt;0,(1000-(AR48+U48)/2)/AS48*AL48,0)</f>
        <v>2.6902761226402903</v>
      </c>
      <c r="AW48">
        <f>U48*AA48/1000</f>
        <v>2.4545405290879718</v>
      </c>
      <c r="AX48">
        <f>(AU48-AW48)</f>
        <v>1.0724755410325471</v>
      </c>
      <c r="AY48">
        <f>1/(1.6/F48+1.37/N48)</f>
        <v>1.8484269822644477</v>
      </c>
      <c r="AZ48">
        <f>G48*AA48*0.001</f>
        <v>33.731919654538657</v>
      </c>
      <c r="BA48">
        <f>G48/S48</f>
        <v>0.98271153226039976</v>
      </c>
      <c r="BB48">
        <f>(1-AL48*AA48/AQ48/F48)*100</f>
        <v>88.848934978945778</v>
      </c>
      <c r="BC48">
        <f>(S48-E48/(N48/1.35))</f>
        <v>388.44930996561527</v>
      </c>
      <c r="BD48">
        <f>E48*BB48/100/BC48</f>
        <v>5.5395695164396229E-4</v>
      </c>
    </row>
    <row r="49" spans="1:56" x14ac:dyDescent="0.25">
      <c r="A49" s="1" t="s">
        <v>1</v>
      </c>
      <c r="B49" s="1" t="s">
        <v>12772</v>
      </c>
      <c r="K49" s="1">
        <f t="shared" si="0"/>
        <v>2.72</v>
      </c>
    </row>
    <row r="50" spans="1:56" x14ac:dyDescent="0.25">
      <c r="A50" s="1" t="s">
        <v>1</v>
      </c>
      <c r="B50" s="1" t="s">
        <v>12768</v>
      </c>
      <c r="K50" s="1">
        <f t="shared" si="0"/>
        <v>2.72</v>
      </c>
    </row>
    <row r="51" spans="1:56" x14ac:dyDescent="0.25">
      <c r="A51" s="1">
        <v>12</v>
      </c>
      <c r="B51" s="1" t="s">
        <v>3778</v>
      </c>
      <c r="C51" s="1">
        <v>2606.5000039003789</v>
      </c>
      <c r="D51" s="1">
        <v>0</v>
      </c>
      <c r="E51">
        <f>(R51-S51*(1000-T51)/(1000-U51))*AK51</f>
        <v>0.430931669793509</v>
      </c>
      <c r="F51">
        <f>IF(AV51&lt;&gt;0,1/(1/AV51-1/N51),0)</f>
        <v>8.0666540875199466</v>
      </c>
      <c r="G51">
        <f>((AY51-AL51/2)*S51-E51)/(AY51+AL51/2)</f>
        <v>381.45287387195458</v>
      </c>
      <c r="H51">
        <f>AL51*1000</f>
        <v>32.453081995882108</v>
      </c>
      <c r="I51">
        <f>(AQ51-AW51)</f>
        <v>0.99024653214820901</v>
      </c>
      <c r="J51">
        <f>(P51+AP51*D51)</f>
        <v>26.661291122436523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27.214162826538086</v>
      </c>
      <c r="P51" s="1">
        <v>26.661291122436523</v>
      </c>
      <c r="Q51" s="1">
        <v>27.300992965698242</v>
      </c>
      <c r="R51" s="1">
        <v>399.935791015625</v>
      </c>
      <c r="S51" s="1">
        <v>388.15023803710938</v>
      </c>
      <c r="T51" s="1">
        <v>-1.5776485204696655E-2</v>
      </c>
      <c r="U51" s="1">
        <v>28.506315231323242</v>
      </c>
      <c r="V51" s="1">
        <v>-3.845403715968132E-2</v>
      </c>
      <c r="W51" s="1">
        <v>69.482070922851563</v>
      </c>
      <c r="X51" s="1">
        <v>300.6654052734375</v>
      </c>
      <c r="Y51" s="1">
        <v>2001.5982666015625</v>
      </c>
      <c r="Z51" s="1">
        <v>7.9939684867858887</v>
      </c>
      <c r="AA51" s="1">
        <v>88.342788696289063</v>
      </c>
      <c r="AB51" s="1">
        <v>14.960643768310547</v>
      </c>
      <c r="AC51" s="1">
        <v>9.7172901034355164E-2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1.1053875193876377</v>
      </c>
      <c r="AL51">
        <f>(U51-T51)/(1000-U51)*AK51</f>
        <v>3.2453081995882108E-2</v>
      </c>
      <c r="AM51">
        <f>(P51+273.15)</f>
        <v>299.8112911224365</v>
      </c>
      <c r="AN51">
        <f>(O51+273.15)</f>
        <v>300.36416282653806</v>
      </c>
      <c r="AO51">
        <f>(Y51*AG51+Z51*AH51)*AI51</f>
        <v>320.25571549797678</v>
      </c>
      <c r="AP51">
        <f>((AO51+0.00000010773*(AN51^4-AM51^4))-AL51*44100)/(L51*51.4+0.00000043092*AM51^3)</f>
        <v>-9.0816195863484506</v>
      </c>
      <c r="AQ51">
        <f>0.61365*EXP(17.502*J51/(240.97+J51))</f>
        <v>3.5085739151388045</v>
      </c>
      <c r="AR51">
        <f>AQ51*1000/AA51</f>
        <v>39.715453484277269</v>
      </c>
      <c r="AS51">
        <f>(AR51-U51)</f>
        <v>11.209138252954027</v>
      </c>
      <c r="AT51">
        <f>IF(D51,P51,(O51+P51)/2)</f>
        <v>26.937726974487305</v>
      </c>
      <c r="AU51">
        <f>0.61365*EXP(17.502*AT51/(240.97+AT51))</f>
        <v>3.566089977215769</v>
      </c>
      <c r="AV51">
        <f>IF(AS51&lt;&gt;0,(1000-(AR51+U51)/2)/AS51*AL51,0)</f>
        <v>2.7964753365947201</v>
      </c>
      <c r="AW51">
        <f>U51*AA51/1000</f>
        <v>2.5183273829905954</v>
      </c>
      <c r="AX51">
        <f>(AU51-AW51)</f>
        <v>1.0477625942251736</v>
      </c>
      <c r="AY51">
        <f>1/(1.6/F51+1.37/N51)</f>
        <v>1.9289570939779221</v>
      </c>
      <c r="AZ51">
        <f>G51*AA51*0.001</f>
        <v>33.698610634062284</v>
      </c>
      <c r="BA51">
        <f>G51/S51</f>
        <v>0.9827454333172031</v>
      </c>
      <c r="BB51">
        <f>(1-AL51*AA51/AQ51/F51)*100</f>
        <v>89.87015063653989</v>
      </c>
      <c r="BC51">
        <f>(S51-E51/(N51/1.35))</f>
        <v>388.01432437987654</v>
      </c>
      <c r="BD51">
        <f>E51*BB51/100/BC51</f>
        <v>9.9810475142362697E-4</v>
      </c>
    </row>
    <row r="52" spans="1:56" x14ac:dyDescent="0.25">
      <c r="A52" s="1" t="s">
        <v>1</v>
      </c>
      <c r="B52" s="1" t="s">
        <v>12771</v>
      </c>
      <c r="K52" s="2">
        <v>6.2149999999999999</v>
      </c>
    </row>
    <row r="53" spans="1:56" x14ac:dyDescent="0.25">
      <c r="A53" s="1" t="s">
        <v>1</v>
      </c>
      <c r="B53" s="1" t="s">
        <v>12770</v>
      </c>
      <c r="K53" s="2">
        <v>6.2149999999999999</v>
      </c>
    </row>
    <row r="54" spans="1:56" x14ac:dyDescent="0.25">
      <c r="A54" s="1" t="s">
        <v>1</v>
      </c>
      <c r="B54" s="1" t="s">
        <v>12769</v>
      </c>
      <c r="K54" s="2">
        <v>6.2149999999999999</v>
      </c>
    </row>
    <row r="55" spans="1:56" x14ac:dyDescent="0.25">
      <c r="A55" s="1" t="s">
        <v>1</v>
      </c>
      <c r="B55" s="1" t="s">
        <v>12768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99049-AC3A-4AE4-83AA-46C64B612A9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4076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4075</v>
      </c>
    </row>
    <row r="12" spans="1:56" x14ac:dyDescent="0.25">
      <c r="A12" s="1" t="s">
        <v>1</v>
      </c>
      <c r="B12" s="1" t="s">
        <v>4074</v>
      </c>
    </row>
    <row r="13" spans="1:56" x14ac:dyDescent="0.25">
      <c r="A13" s="1" t="s">
        <v>1</v>
      </c>
      <c r="B13" s="1" t="s">
        <v>4073</v>
      </c>
    </row>
    <row r="14" spans="1:56" x14ac:dyDescent="0.25">
      <c r="A14" s="1" t="s">
        <v>1</v>
      </c>
      <c r="B14" s="1" t="s">
        <v>4072</v>
      </c>
    </row>
    <row r="15" spans="1:56" x14ac:dyDescent="0.25">
      <c r="A15" s="1" t="s">
        <v>1</v>
      </c>
      <c r="B15" s="1" t="s">
        <v>138</v>
      </c>
    </row>
    <row r="16" spans="1:56" x14ac:dyDescent="0.25">
      <c r="A16" s="1" t="s">
        <v>1</v>
      </c>
      <c r="B16" s="1" t="s">
        <v>4071</v>
      </c>
    </row>
    <row r="17" spans="1:56" x14ac:dyDescent="0.25">
      <c r="A17" s="1" t="s">
        <v>1</v>
      </c>
      <c r="B17" s="1" t="s">
        <v>4070</v>
      </c>
    </row>
    <row r="18" spans="1:56" x14ac:dyDescent="0.25">
      <c r="A18" s="1">
        <v>1</v>
      </c>
      <c r="B18" s="1" t="s">
        <v>134</v>
      </c>
      <c r="C18" s="1">
        <v>316.00000187754631</v>
      </c>
      <c r="D18" s="1">
        <v>0</v>
      </c>
      <c r="E18">
        <f>(R18-S18*(1000-T18)/(1000-U18))*AK18</f>
        <v>-3.154538707043177</v>
      </c>
      <c r="F18">
        <f>IF(AV18&lt;&gt;0,1/(1/AV18-1/N18),0)</f>
        <v>2.8514960700958794</v>
      </c>
      <c r="G18">
        <f>((AY18-AL18/2)*S18-E18)/(AY18+AL18/2)</f>
        <v>386.22523698217583</v>
      </c>
      <c r="H18">
        <f>AL18*1000</f>
        <v>27.957665849296134</v>
      </c>
      <c r="I18">
        <f>(AQ18-AW18)</f>
        <v>1.377798660622211</v>
      </c>
      <c r="J18">
        <f>(P18+AP18*D18)</f>
        <v>26.796384811401367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27.867473602294922</v>
      </c>
      <c r="P18" s="1">
        <v>26.796384811401367</v>
      </c>
      <c r="Q18" s="1">
        <v>28.028722763061523</v>
      </c>
      <c r="R18" s="1">
        <v>400.1337890625</v>
      </c>
      <c r="S18" s="1">
        <v>393.04443359375</v>
      </c>
      <c r="T18" s="1">
        <v>8.6529582738876343E-2</v>
      </c>
      <c r="U18" s="1">
        <v>24.760093688964844</v>
      </c>
      <c r="V18" s="1">
        <v>0.20034776628017426</v>
      </c>
      <c r="W18" s="1">
        <v>57.328708648681641</v>
      </c>
      <c r="X18" s="1">
        <v>300.57260131835938</v>
      </c>
      <c r="Y18" s="1">
        <v>-0.1383056640625</v>
      </c>
      <c r="Z18" s="1">
        <v>8.0152969360351563</v>
      </c>
      <c r="AA18" s="1">
        <v>87.18792724609375</v>
      </c>
      <c r="AB18" s="1">
        <v>21.859844207763672</v>
      </c>
      <c r="AC18" s="1">
        <v>2.2095828056335449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1.105046328376321</v>
      </c>
      <c r="AL18">
        <f>(U18-T18)/(1000-U18)*AK18</f>
        <v>2.7957665849296133E-2</v>
      </c>
      <c r="AM18">
        <f>(P18+273.15)</f>
        <v>299.94638481140134</v>
      </c>
      <c r="AN18">
        <f>(O18+273.15)</f>
        <v>301.0174736022949</v>
      </c>
      <c r="AO18">
        <f>(Y18*AG18+Z18*AH18)*AI18</f>
        <v>-2.2128905755380401E-2</v>
      </c>
      <c r="AP18">
        <f>((AO18+0.00000010773*(AN18^4-AM18^4))-AL18*44100)/(L18*51.4+0.00000043092*AM18^3)</f>
        <v>-10.033687902542725</v>
      </c>
      <c r="AQ18">
        <f>0.61365*EXP(17.502*J18/(240.97+J18))</f>
        <v>3.5365799077821429</v>
      </c>
      <c r="AR18">
        <f>AQ18*1000/AA18</f>
        <v>40.562724903413631</v>
      </c>
      <c r="AS18">
        <f>(AR18-U18)</f>
        <v>15.802631214448787</v>
      </c>
      <c r="AT18">
        <f>IF(D18,P18,(O18+P18)/2)</f>
        <v>27.331929206848145</v>
      </c>
      <c r="AU18">
        <f>0.61365*EXP(17.502*AT18/(240.97+AT18))</f>
        <v>3.6495320572479684</v>
      </c>
      <c r="AV18">
        <f>IF(AS18&lt;&gt;0,(1000-(AR18+U18)/2)/AS18*AL18,0)</f>
        <v>1.711394052991543</v>
      </c>
      <c r="AW18">
        <f>U18*AA18/1000</f>
        <v>2.1587812471599319</v>
      </c>
      <c r="AX18">
        <f>(AU18-AW18)</f>
        <v>1.4907508100880364</v>
      </c>
      <c r="AY18">
        <f>1/(1.6/F18+1.37/N18)</f>
        <v>1.134846560670834</v>
      </c>
      <c r="AZ18">
        <f>G18*AA18*0.001</f>
        <v>33.674177862607266</v>
      </c>
      <c r="BA18">
        <f>G18/S18</f>
        <v>0.98265031627792376</v>
      </c>
      <c r="BB18">
        <f>(1-AL18*AA18/AQ18/F18)*100</f>
        <v>75.828644245398436</v>
      </c>
      <c r="BC18">
        <f>(S18-E18/(N18/1.35))</f>
        <v>394.03935906015221</v>
      </c>
      <c r="BD18">
        <f>E18*BB18/100/BC18</f>
        <v>-6.0705710704955342E-3</v>
      </c>
    </row>
    <row r="19" spans="1:56" x14ac:dyDescent="0.25">
      <c r="A19" s="1" t="s">
        <v>1</v>
      </c>
      <c r="B19" s="1" t="s">
        <v>4069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4068</v>
      </c>
      <c r="K20" s="1">
        <f t="shared" si="0"/>
        <v>2.72</v>
      </c>
    </row>
    <row r="21" spans="1:56" x14ac:dyDescent="0.25">
      <c r="A21" s="1">
        <v>2</v>
      </c>
      <c r="B21" s="1" t="s">
        <v>4067</v>
      </c>
      <c r="C21" s="1">
        <v>520.00000187754631</v>
      </c>
      <c r="D21" s="1">
        <v>0</v>
      </c>
      <c r="E21">
        <f>(R21-S21*(1000-T21)/(1000-U21))*AK21</f>
        <v>-2.0849263401653837</v>
      </c>
      <c r="F21">
        <f>IF(AV21&lt;&gt;0,1/(1/AV21-1/N21),0)</f>
        <v>2.7800040417672713</v>
      </c>
      <c r="G21">
        <f>((AY21-AL21/2)*S21-E21)/(AY21+AL21/2)</f>
        <v>384.97022635270167</v>
      </c>
      <c r="H21">
        <f>AL21*1000</f>
        <v>27.350325280914376</v>
      </c>
      <c r="I21">
        <f>(AQ21-AW21)</f>
        <v>1.3693311045446506</v>
      </c>
      <c r="J21">
        <f>(P21+AP21*D21)</f>
        <v>26.531528472900391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27.772947311401367</v>
      </c>
      <c r="P21" s="1">
        <v>26.531528472900391</v>
      </c>
      <c r="Q21" s="1">
        <v>27.9761962890625</v>
      </c>
      <c r="R21" s="1">
        <v>400.4561767578125</v>
      </c>
      <c r="S21" s="1">
        <v>392.62661743164063</v>
      </c>
      <c r="T21" s="1">
        <v>8.5883133113384247E-2</v>
      </c>
      <c r="U21" s="1">
        <v>24.232288360595703</v>
      </c>
      <c r="V21" s="1">
        <v>0.19992870092391968</v>
      </c>
      <c r="W21" s="1">
        <v>56.410724639892578</v>
      </c>
      <c r="X21" s="1">
        <v>300.62518310546875</v>
      </c>
      <c r="Y21" s="1">
        <v>25.447154998779297</v>
      </c>
      <c r="Z21" s="1">
        <v>8.4431982040405273</v>
      </c>
      <c r="AA21" s="1">
        <v>87.178085327148438</v>
      </c>
      <c r="AB21" s="1">
        <v>21.766593933105469</v>
      </c>
      <c r="AC21" s="1">
        <v>2.1957693099975586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1.1052396437701053</v>
      </c>
      <c r="AL21">
        <f>(U21-T21)/(1000-U21)*AK21</f>
        <v>2.7350325280914377E-2</v>
      </c>
      <c r="AM21">
        <f>(P21+273.15)</f>
        <v>299.68152847290037</v>
      </c>
      <c r="AN21">
        <f>(O21+273.15)</f>
        <v>300.92294731140134</v>
      </c>
      <c r="AO21">
        <f>(Y21*AG21+Z21*AH21)*AI21</f>
        <v>4.0715447087985694</v>
      </c>
      <c r="AP21">
        <f>((AO21+0.00000010773*(AN21^4-AM21^4))-AL21*44100)/(L21*51.4+0.00000043092*AM21^3)</f>
        <v>-9.7661453879324984</v>
      </c>
      <c r="AQ21">
        <f>0.61365*EXP(17.502*J21/(240.97+J21))</f>
        <v>3.4818556069167288</v>
      </c>
      <c r="AR21">
        <f>AQ21*1000/AA21</f>
        <v>39.939574192878403</v>
      </c>
      <c r="AS21">
        <f>(AR21-U21)</f>
        <v>15.7072858322827</v>
      </c>
      <c r="AT21">
        <f>IF(D21,P21,(O21+P21)/2)</f>
        <v>27.152237892150879</v>
      </c>
      <c r="AU21">
        <f>0.61365*EXP(17.502*AT21/(240.97+AT21))</f>
        <v>3.6112872278559984</v>
      </c>
      <c r="AV21">
        <f>IF(AS21&lt;&gt;0,(1000-(AR21+U21)/2)/AS21*AL21,0)</f>
        <v>1.6853812241161295</v>
      </c>
      <c r="AW21">
        <f>U21*AA21/1000</f>
        <v>2.1125245023720782</v>
      </c>
      <c r="AX21">
        <f>(AU21-AW21)</f>
        <v>1.4987627254839202</v>
      </c>
      <c r="AY21">
        <f>1/(1.6/F21+1.37/N21)</f>
        <v>1.1165622130781208</v>
      </c>
      <c r="AZ21">
        <f>G21*AA21*0.001</f>
        <v>33.560967241387473</v>
      </c>
      <c r="BA21">
        <f>G21/S21</f>
        <v>0.98049956182537223</v>
      </c>
      <c r="BB21">
        <f>(1-AL21*AA21/AQ21/F21)*100</f>
        <v>75.367208090718833</v>
      </c>
      <c r="BC21">
        <f>(S21-E21/(N21/1.35))</f>
        <v>393.28419259683733</v>
      </c>
      <c r="BD21">
        <f>E21*BB21/100/BC21</f>
        <v>-3.9954587621615217E-3</v>
      </c>
    </row>
    <row r="22" spans="1:56" x14ac:dyDescent="0.25">
      <c r="A22" s="1" t="s">
        <v>1</v>
      </c>
      <c r="B22" s="1" t="s">
        <v>4066</v>
      </c>
      <c r="K22" s="1">
        <f t="shared" si="0"/>
        <v>2.72</v>
      </c>
    </row>
    <row r="23" spans="1:56" x14ac:dyDescent="0.25">
      <c r="A23" s="1" t="s">
        <v>1</v>
      </c>
      <c r="B23" s="1" t="s">
        <v>4065</v>
      </c>
      <c r="K23" s="1">
        <f t="shared" si="0"/>
        <v>2.72</v>
      </c>
    </row>
    <row r="24" spans="1:56" x14ac:dyDescent="0.25">
      <c r="A24" s="1">
        <v>3</v>
      </c>
      <c r="B24" s="1" t="s">
        <v>4064</v>
      </c>
      <c r="C24" s="1">
        <v>724.00000187754631</v>
      </c>
      <c r="D24" s="1">
        <v>0</v>
      </c>
      <c r="E24">
        <f>(R24-S24*(1000-T24)/(1000-U24))*AK24</f>
        <v>-2.1596754401656741</v>
      </c>
      <c r="F24">
        <f>IF(AV24&lt;&gt;0,1/(1/AV24-1/N24),0)</f>
        <v>2.7565976225868862</v>
      </c>
      <c r="G24">
        <f>((AY24-AL24/2)*S24-E24)/(AY24+AL24/2)</f>
        <v>384.87050522858146</v>
      </c>
      <c r="H24">
        <f>AL24*1000</f>
        <v>26.973001930420416</v>
      </c>
      <c r="I24">
        <f>(AQ24-AW24)</f>
        <v>1.3579798730734716</v>
      </c>
      <c r="J24">
        <f>(P24+AP24*D24)</f>
        <v>26.336923599243164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27.667560577392578</v>
      </c>
      <c r="P24" s="1">
        <v>26.336923599243164</v>
      </c>
      <c r="Q24" s="1">
        <v>27.887964248657227</v>
      </c>
      <c r="R24" s="1">
        <v>399.98602294921875</v>
      </c>
      <c r="S24" s="1">
        <v>392.3648681640625</v>
      </c>
      <c r="T24" s="1">
        <v>8.5830271244049072E-2</v>
      </c>
      <c r="U24" s="1">
        <v>23.906000137329102</v>
      </c>
      <c r="V24" s="1">
        <v>0.20104530453681946</v>
      </c>
      <c r="W24" s="1">
        <v>55.996437072753906</v>
      </c>
      <c r="X24" s="1">
        <v>300.63876342773438</v>
      </c>
      <c r="Y24" s="1">
        <v>50.351909637451172</v>
      </c>
      <c r="Z24" s="1">
        <v>8.3829145431518555</v>
      </c>
      <c r="AA24" s="1">
        <v>87.180595397949219</v>
      </c>
      <c r="AB24" s="1">
        <v>21.776144027709961</v>
      </c>
      <c r="AC24" s="1">
        <v>2.1818184852600098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1.1052895714254938</v>
      </c>
      <c r="AL24">
        <f>(U24-T24)/(1000-U24)*AK24</f>
        <v>2.6973001930420418E-2</v>
      </c>
      <c r="AM24">
        <f>(P24+273.15)</f>
        <v>299.48692359924314</v>
      </c>
      <c r="AN24">
        <f>(O24+273.15)</f>
        <v>300.81756057739256</v>
      </c>
      <c r="AO24">
        <f>(Y24*AG24+Z24*AH24)*AI24</f>
        <v>8.0563053619197262</v>
      </c>
      <c r="AP24">
        <f>((AO24+0.00000010773*(AN24^4-AM24^4))-AL24*44100)/(L24*51.4+0.00000043092*AM24^3)</f>
        <v>-9.5899477321719271</v>
      </c>
      <c r="AQ24">
        <f>0.61365*EXP(17.502*J24/(240.97+J24))</f>
        <v>3.4421191986292783</v>
      </c>
      <c r="AR24">
        <f>AQ24*1000/AA24</f>
        <v>39.482630084334666</v>
      </c>
      <c r="AS24">
        <f>(AR24-U24)</f>
        <v>15.576629947005564</v>
      </c>
      <c r="AT24">
        <f>IF(D24,P24,(O24+P24)/2)</f>
        <v>27.002242088317871</v>
      </c>
      <c r="AU24">
        <f>0.61365*EXP(17.502*AT24/(240.97+AT24))</f>
        <v>3.5796310357722403</v>
      </c>
      <c r="AV24">
        <f>IF(AS24&lt;&gt;0,(1000-(AR24+U24)/2)/AS24*AL24,0)</f>
        <v>1.6767497973959069</v>
      </c>
      <c r="AW24">
        <f>U24*AA24/1000</f>
        <v>2.0841393255558067</v>
      </c>
      <c r="AX24">
        <f>(AU24-AW24)</f>
        <v>1.4954917102164336</v>
      </c>
      <c r="AY24">
        <f>1/(1.6/F24+1.37/N24)</f>
        <v>1.11050268647759</v>
      </c>
      <c r="AZ24">
        <f>G24*AA24*0.001</f>
        <v>33.553239796937262</v>
      </c>
      <c r="BA24">
        <f>G24/S24</f>
        <v>0.98089950568064788</v>
      </c>
      <c r="BB24">
        <f>(1-AL24*AA24/AQ24/F24)*100</f>
        <v>75.217230861132023</v>
      </c>
      <c r="BC24">
        <f>(S24-E24/(N24/1.35))</f>
        <v>393.04601881527714</v>
      </c>
      <c r="BD24">
        <f>E24*BB24/100/BC24</f>
        <v>-4.1329716723171759E-3</v>
      </c>
    </row>
    <row r="25" spans="1:56" x14ac:dyDescent="0.25">
      <c r="A25" s="1" t="s">
        <v>1</v>
      </c>
      <c r="B25" s="1" t="s">
        <v>4063</v>
      </c>
      <c r="K25" s="1">
        <f t="shared" si="0"/>
        <v>2.72</v>
      </c>
    </row>
    <row r="26" spans="1:56" x14ac:dyDescent="0.25">
      <c r="A26" s="1" t="s">
        <v>1</v>
      </c>
      <c r="B26" s="1" t="s">
        <v>4062</v>
      </c>
      <c r="K26" s="1">
        <f t="shared" si="0"/>
        <v>2.72</v>
      </c>
    </row>
    <row r="27" spans="1:56" x14ac:dyDescent="0.25">
      <c r="A27" s="1">
        <v>4</v>
      </c>
      <c r="B27" s="1" t="s">
        <v>4061</v>
      </c>
      <c r="C27" s="1">
        <v>928.00000187754631</v>
      </c>
      <c r="D27" s="1">
        <v>0</v>
      </c>
      <c r="E27">
        <f>(R27-S27*(1000-T27)/(1000-U27))*AK27</f>
        <v>-1.4343488973018099</v>
      </c>
      <c r="F27">
        <f>IF(AV27&lt;&gt;0,1/(1/AV27-1/N27),0)</f>
        <v>2.7880237890453228</v>
      </c>
      <c r="G27">
        <f>((AY27-AL27/2)*S27-E27)/(AY27+AL27/2)</f>
        <v>383.69895472759862</v>
      </c>
      <c r="H27">
        <f>AL27*1000</f>
        <v>26.90254777621924</v>
      </c>
      <c r="I27">
        <f>(AQ27-AW27)</f>
        <v>1.3451931200507254</v>
      </c>
      <c r="J27">
        <f>(P27+AP27*D27)</f>
        <v>26.246274948120117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27.57720947265625</v>
      </c>
      <c r="P27" s="1">
        <v>26.246274948120117</v>
      </c>
      <c r="Q27" s="1">
        <v>27.7999267578125</v>
      </c>
      <c r="R27" s="1">
        <v>399.978515625</v>
      </c>
      <c r="S27" s="1">
        <v>391.7412109375</v>
      </c>
      <c r="T27" s="1">
        <v>8.4625288844108582E-2</v>
      </c>
      <c r="U27" s="1">
        <v>23.844387054443359</v>
      </c>
      <c r="V27" s="1">
        <v>0.19925190508365631</v>
      </c>
      <c r="W27" s="1">
        <v>56.142074584960938</v>
      </c>
      <c r="X27" s="1">
        <v>300.63482666015625</v>
      </c>
      <c r="Y27" s="1">
        <v>100.42984771728516</v>
      </c>
      <c r="Z27" s="1">
        <v>8.5840959548950195</v>
      </c>
      <c r="AA27" s="1">
        <v>87.171546936035156</v>
      </c>
      <c r="AB27" s="1">
        <v>21.735462188720703</v>
      </c>
      <c r="AC27" s="1">
        <v>2.1798205375671387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1.1052750980152799</v>
      </c>
      <c r="AL27">
        <f>(U27-T27)/(1000-U27)*AK27</f>
        <v>2.6902547776219241E-2</v>
      </c>
      <c r="AM27">
        <f>(P27+273.15)</f>
        <v>299.39627494812009</v>
      </c>
      <c r="AN27">
        <f>(O27+273.15)</f>
        <v>300.72720947265623</v>
      </c>
      <c r="AO27">
        <f>(Y27*AG27+Z27*AH27)*AI27</f>
        <v>16.068775275600501</v>
      </c>
      <c r="AP27">
        <f>((AO27+0.00000010773*(AN27^4-AM27^4))-AL27*44100)/(L27*51.4+0.00000043092*AM27^3)</f>
        <v>-9.4993974106010164</v>
      </c>
      <c r="AQ27">
        <f>0.61365*EXP(17.502*J27/(240.97+J27))</f>
        <v>3.423745225328124</v>
      </c>
      <c r="AR27">
        <f>AQ27*1000/AA27</f>
        <v>39.275948926780018</v>
      </c>
      <c r="AS27">
        <f>(AR27-U27)</f>
        <v>15.431561872336658</v>
      </c>
      <c r="AT27">
        <f>IF(D27,P27,(O27+P27)/2)</f>
        <v>26.911742210388184</v>
      </c>
      <c r="AU27">
        <f>0.61365*EXP(17.502*AT27/(240.97+AT27))</f>
        <v>3.5606486876916699</v>
      </c>
      <c r="AV27">
        <f>IF(AS27&lt;&gt;0,(1000-(AR27+U27)/2)/AS27*AL27,0)</f>
        <v>1.6883254633953175</v>
      </c>
      <c r="AW27">
        <f>U27*AA27/1000</f>
        <v>2.0785521052773985</v>
      </c>
      <c r="AX27">
        <f>(AU27-AW27)</f>
        <v>1.4820965824142713</v>
      </c>
      <c r="AY27">
        <f>1/(1.6/F27+1.37/N27)</f>
        <v>1.1186300112926701</v>
      </c>
      <c r="AZ27">
        <f>G27*AA27*0.001</f>
        <v>33.447631441344491</v>
      </c>
      <c r="BA27">
        <f>G27/S27</f>
        <v>0.97947048718551988</v>
      </c>
      <c r="BB27">
        <f>(1-AL27*AA27/AQ27/F27)*100</f>
        <v>75.431974759169833</v>
      </c>
      <c r="BC27">
        <f>(S27-E27/(N27/1.35))</f>
        <v>392.19359728560386</v>
      </c>
      <c r="BD27">
        <f>E27*BB27/100/BC27</f>
        <v>-2.7587337112574715E-3</v>
      </c>
    </row>
    <row r="28" spans="1:56" x14ac:dyDescent="0.25">
      <c r="A28" s="1" t="s">
        <v>1</v>
      </c>
      <c r="B28" s="1" t="s">
        <v>4060</v>
      </c>
      <c r="K28" s="1">
        <f t="shared" si="0"/>
        <v>2.72</v>
      </c>
    </row>
    <row r="29" spans="1:56" x14ac:dyDescent="0.25">
      <c r="A29" s="1" t="s">
        <v>1</v>
      </c>
      <c r="B29" s="1" t="s">
        <v>4059</v>
      </c>
      <c r="K29" s="1">
        <f t="shared" si="0"/>
        <v>2.72</v>
      </c>
    </row>
    <row r="30" spans="1:56" x14ac:dyDescent="0.25">
      <c r="A30" s="1">
        <v>5</v>
      </c>
      <c r="B30" s="1" t="s">
        <v>4058</v>
      </c>
      <c r="C30" s="1">
        <v>1132.0000018775463</v>
      </c>
      <c r="D30" s="1">
        <v>0</v>
      </c>
      <c r="E30">
        <f>(R30-S30*(1000-T30)/(1000-U30))*AK30</f>
        <v>-0.56447102222629963</v>
      </c>
      <c r="F30">
        <f>IF(AV30&lt;&gt;0,1/(1/AV30-1/N30),0)</f>
        <v>2.8329952535857452</v>
      </c>
      <c r="G30">
        <f>((AY30-AL30/2)*S30-E30)/(AY30+AL30/2)</f>
        <v>382.28325307145644</v>
      </c>
      <c r="H30">
        <f>AL30*1000</f>
        <v>26.953820551923062</v>
      </c>
      <c r="I30">
        <f>(AQ30-AW30)</f>
        <v>1.3347344185404233</v>
      </c>
      <c r="J30">
        <f>(P30+AP30*D30)</f>
        <v>26.2127685546875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27.511564254760742</v>
      </c>
      <c r="P30" s="1">
        <v>26.2127685546875</v>
      </c>
      <c r="Q30" s="1">
        <v>27.728046417236328</v>
      </c>
      <c r="R30" s="1">
        <v>400.0296630859375</v>
      </c>
      <c r="S30" s="1">
        <v>391.00518798828125</v>
      </c>
      <c r="T30" s="1">
        <v>8.4511414170265198E-2</v>
      </c>
      <c r="U30" s="1">
        <v>23.888282775878906</v>
      </c>
      <c r="V30" s="1">
        <v>0.19973614811897278</v>
      </c>
      <c r="W30" s="1">
        <v>56.458095550537109</v>
      </c>
      <c r="X30" s="1">
        <v>300.63739013671875</v>
      </c>
      <c r="Y30" s="1">
        <v>150.51896667480469</v>
      </c>
      <c r="Z30" s="1">
        <v>8.4334516525268555</v>
      </c>
      <c r="AA30" s="1">
        <v>87.165786743164063</v>
      </c>
      <c r="AB30" s="1">
        <v>21.692924499511719</v>
      </c>
      <c r="AC30" s="1">
        <v>2.1799118518829346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1.1052845225614658</v>
      </c>
      <c r="AL30">
        <f>(U30-T30)/(1000-U30)*AK30</f>
        <v>2.6953820551923063E-2</v>
      </c>
      <c r="AM30">
        <f>(P30+273.15)</f>
        <v>299.36276855468748</v>
      </c>
      <c r="AN30">
        <f>(O30+273.15)</f>
        <v>300.66156425476072</v>
      </c>
      <c r="AO30">
        <f>(Y30*AG30+Z30*AH30)*AI30</f>
        <v>24.083034129670978</v>
      </c>
      <c r="AP30">
        <f>((AO30+0.00000010773*(AN30^4-AM30^4))-AL30*44100)/(L30*51.4+0.00000043092*AM30^3)</f>
        <v>-9.4555150846568772</v>
      </c>
      <c r="AQ30">
        <f>0.61365*EXP(17.502*J30/(240.97+J30))</f>
        <v>3.4169753806430831</v>
      </c>
      <c r="AR30">
        <f>AQ30*1000/AA30</f>
        <v>39.200878100386767</v>
      </c>
      <c r="AS30">
        <f>(AR30-U30)</f>
        <v>15.312595324507861</v>
      </c>
      <c r="AT30">
        <f>IF(D30,P30,(O30+P30)/2)</f>
        <v>26.862166404724121</v>
      </c>
      <c r="AU30">
        <f>0.61365*EXP(17.502*AT30/(240.97+AT30))</f>
        <v>3.5502874636388646</v>
      </c>
      <c r="AV30">
        <f>IF(AS30&lt;&gt;0,(1000-(AR30+U30)/2)/AS30*AL30,0)</f>
        <v>1.704712561013682</v>
      </c>
      <c r="AW30">
        <f>U30*AA30/1000</f>
        <v>2.0822409621026599</v>
      </c>
      <c r="AX30">
        <f>(AU30-AW30)</f>
        <v>1.4680465015362048</v>
      </c>
      <c r="AY30">
        <f>1/(1.6/F30+1.37/N30)</f>
        <v>1.1301469237473249</v>
      </c>
      <c r="AZ30">
        <f>G30*AA30*0.001</f>
        <v>33.322020512709592</v>
      </c>
      <c r="BA30">
        <f>G30/S30</f>
        <v>0.97769355705560046</v>
      </c>
      <c r="BB30">
        <f>(1-AL30*AA30/AQ30/F30)*100</f>
        <v>75.729501841091022</v>
      </c>
      <c r="BC30">
        <f>(S30-E30/(N30/1.35))</f>
        <v>391.18321927818272</v>
      </c>
      <c r="BD30">
        <f>E30*BB30/100/BC30</f>
        <v>-1.0927643930076221E-3</v>
      </c>
    </row>
    <row r="31" spans="1:56" x14ac:dyDescent="0.25">
      <c r="A31" s="1" t="s">
        <v>1</v>
      </c>
      <c r="B31" s="1" t="s">
        <v>4057</v>
      </c>
      <c r="K31" s="1">
        <f t="shared" si="0"/>
        <v>2.72</v>
      </c>
    </row>
    <row r="32" spans="1:56" x14ac:dyDescent="0.25">
      <c r="A32" s="1" t="s">
        <v>1</v>
      </c>
      <c r="B32" s="1" t="s">
        <v>4056</v>
      </c>
      <c r="K32" s="1">
        <f t="shared" si="0"/>
        <v>2.72</v>
      </c>
    </row>
    <row r="33" spans="1:56" x14ac:dyDescent="0.25">
      <c r="A33" s="1">
        <v>6</v>
      </c>
      <c r="B33" s="1" t="s">
        <v>4055</v>
      </c>
      <c r="C33" s="1">
        <v>1336.0000018775463</v>
      </c>
      <c r="D33" s="1">
        <v>0</v>
      </c>
      <c r="E33">
        <f>(R33-S33*(1000-T33)/(1000-U33))*AK33</f>
        <v>-0.33514175739247432</v>
      </c>
      <c r="F33">
        <f>IF(AV33&lt;&gt;0,1/(1/AV33-1/N33),0)</f>
        <v>2.9568523330758452</v>
      </c>
      <c r="G33">
        <f>((AY33-AL33/2)*S33-E33)/(AY33+AL33/2)</f>
        <v>381.69487050552993</v>
      </c>
      <c r="H33">
        <f>AL33*1000</f>
        <v>27.276634446815066</v>
      </c>
      <c r="I33">
        <f>(AQ33-AW33)</f>
        <v>1.3164267578044497</v>
      </c>
      <c r="J33">
        <f>(P33+AP33*D33)</f>
        <v>26.242910385131836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27.477262496948242</v>
      </c>
      <c r="P33" s="1">
        <v>26.242910385131836</v>
      </c>
      <c r="Q33" s="1">
        <v>27.685419082641602</v>
      </c>
      <c r="R33" s="1">
        <v>399.80902099609375</v>
      </c>
      <c r="S33" s="1">
        <v>390.4754638671875</v>
      </c>
      <c r="T33" s="1">
        <v>8.5185863077640533E-2</v>
      </c>
      <c r="U33" s="1">
        <v>24.168350219726563</v>
      </c>
      <c r="V33" s="1">
        <v>0.20173323154449463</v>
      </c>
      <c r="W33" s="1">
        <v>57.234371185302734</v>
      </c>
      <c r="X33" s="1">
        <v>300.6221923828125</v>
      </c>
      <c r="Y33" s="1">
        <v>299.87649536132813</v>
      </c>
      <c r="Z33" s="1">
        <v>8.4710683822631836</v>
      </c>
      <c r="AA33" s="1">
        <v>87.1651611328125</v>
      </c>
      <c r="AB33" s="1">
        <v>21.756484985351563</v>
      </c>
      <c r="AC33" s="1">
        <v>2.1847586631774902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1.1052286484662222</v>
      </c>
      <c r="AL33">
        <f>(U33-T33)/(1000-U33)*AK33</f>
        <v>2.7276634446815065E-2</v>
      </c>
      <c r="AM33">
        <f>(P33+273.15)</f>
        <v>299.39291038513181</v>
      </c>
      <c r="AN33">
        <f>(O33+273.15)</f>
        <v>300.62726249694822</v>
      </c>
      <c r="AO33">
        <f>(Y33*AG33+Z33*AH33)*AI33</f>
        <v>47.980238185370581</v>
      </c>
      <c r="AP33">
        <f>((AO33+0.00000010773*(AN33^4-AM33^4))-AL33*44100)/(L33*51.4+0.00000043092*AM33^3)</f>
        <v>-9.3819443425001321</v>
      </c>
      <c r="AQ33">
        <f>0.61365*EXP(17.502*J33/(240.97+J33))</f>
        <v>3.4230648990211598</v>
      </c>
      <c r="AR33">
        <f>AQ33*1000/AA33</f>
        <v>39.271021294912508</v>
      </c>
      <c r="AS33">
        <f>(AR33-U33)</f>
        <v>15.102671075185945</v>
      </c>
      <c r="AT33">
        <f>IF(D33,P33,(O33+P33)/2)</f>
        <v>26.860086441040039</v>
      </c>
      <c r="AU33">
        <f>0.61365*EXP(17.502*AT33/(240.97+AT33))</f>
        <v>3.5498533321592127</v>
      </c>
      <c r="AV33">
        <f>IF(AS33&lt;&gt;0,(1000-(AR33+U33)/2)/AS33*AL33,0)</f>
        <v>1.7487918555704647</v>
      </c>
      <c r="AW33">
        <f>U33*AA33/1000</f>
        <v>2.1066381412167101</v>
      </c>
      <c r="AX33">
        <f>(AU33-AW33)</f>
        <v>1.4432151909425026</v>
      </c>
      <c r="AY33">
        <f>1/(1.6/F33+1.37/N33)</f>
        <v>1.16119284806085</v>
      </c>
      <c r="AZ33">
        <f>G33*AA33*0.001</f>
        <v>33.270494891182523</v>
      </c>
      <c r="BA33">
        <f>G33/S33</f>
        <v>0.97751307271730625</v>
      </c>
      <c r="BB33">
        <f>(1-AL33*AA33/AQ33/F33)*100</f>
        <v>76.509679002836364</v>
      </c>
      <c r="BC33">
        <f>(S33-E33/(N33/1.35))</f>
        <v>390.58116587317022</v>
      </c>
      <c r="BD33">
        <f>E33*BB33/100/BC33</f>
        <v>-6.5649832913016143E-4</v>
      </c>
    </row>
    <row r="34" spans="1:56" x14ac:dyDescent="0.25">
      <c r="A34" s="1" t="s">
        <v>1</v>
      </c>
      <c r="B34" s="1" t="s">
        <v>4054</v>
      </c>
      <c r="K34" s="1">
        <f t="shared" si="0"/>
        <v>2.72</v>
      </c>
    </row>
    <row r="35" spans="1:56" x14ac:dyDescent="0.25">
      <c r="A35" s="1" t="s">
        <v>1</v>
      </c>
      <c r="B35" s="1" t="s">
        <v>4053</v>
      </c>
      <c r="K35" s="1">
        <f t="shared" si="0"/>
        <v>2.72</v>
      </c>
    </row>
    <row r="36" spans="1:56" x14ac:dyDescent="0.25">
      <c r="A36" s="1">
        <v>7</v>
      </c>
      <c r="B36" s="1" t="s">
        <v>4052</v>
      </c>
      <c r="C36" s="1">
        <v>1540.0000018775463</v>
      </c>
      <c r="D36" s="1">
        <v>0</v>
      </c>
      <c r="E36">
        <f>(R36-S36*(1000-T36)/(1000-U36))*AK36</f>
        <v>0.25133921278759846</v>
      </c>
      <c r="F36">
        <f>IF(AV36&lt;&gt;0,1/(1/AV36-1/N36),0)</f>
        <v>3.1528997036957445</v>
      </c>
      <c r="G36">
        <f>((AY36-AL36/2)*S36-E36)/(AY36+AL36/2)</f>
        <v>380.63684950917627</v>
      </c>
      <c r="H36">
        <f>AL36*1000</f>
        <v>27.792211880888612</v>
      </c>
      <c r="I36">
        <f>(AQ36-AW36)</f>
        <v>1.2914623172284161</v>
      </c>
      <c r="J36">
        <f>(P36+AP36*D36)</f>
        <v>26.31068229675293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27.458698272705078</v>
      </c>
      <c r="P36" s="1">
        <v>26.31068229675293</v>
      </c>
      <c r="Q36" s="1">
        <v>27.656394958496094</v>
      </c>
      <c r="R36" s="1">
        <v>399.73077392578125</v>
      </c>
      <c r="S36" s="1">
        <v>389.70339965820313</v>
      </c>
      <c r="T36" s="1">
        <v>8.6189195513725281E-2</v>
      </c>
      <c r="U36" s="1">
        <v>24.614419937133789</v>
      </c>
      <c r="V36" s="1">
        <v>0.20431298017501831</v>
      </c>
      <c r="W36" s="1">
        <v>58.348911285400391</v>
      </c>
      <c r="X36" s="1">
        <v>300.60910034179688</v>
      </c>
      <c r="Y36" s="1">
        <v>500.44107055664063</v>
      </c>
      <c r="Z36" s="1">
        <v>8.3142795562744141</v>
      </c>
      <c r="AA36" s="1">
        <v>87.15740966796875</v>
      </c>
      <c r="AB36" s="1">
        <v>21.733379364013672</v>
      </c>
      <c r="AC36" s="1">
        <v>2.1954934597015381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1.1051805159624881</v>
      </c>
      <c r="AL36">
        <f>(U36-T36)/(1000-U36)*AK36</f>
        <v>2.7792211880888613E-2</v>
      </c>
      <c r="AM36">
        <f>(P36+273.15)</f>
        <v>299.46068229675291</v>
      </c>
      <c r="AN36">
        <f>(O36+273.15)</f>
        <v>300.60869827270506</v>
      </c>
      <c r="AO36">
        <f>(Y36*AG36+Z36*AH36)*AI36</f>
        <v>80.070569499345766</v>
      </c>
      <c r="AP36">
        <f>((AO36+0.00000010773*(AN36^4-AM36^4))-AL36*44100)/(L36*51.4+0.00000043092*AM36^3)</f>
        <v>-9.31264078724341</v>
      </c>
      <c r="AQ36">
        <f>0.61365*EXP(17.502*J36/(240.97+J36))</f>
        <v>3.4367913994286035</v>
      </c>
      <c r="AR36">
        <f>AQ36*1000/AA36</f>
        <v>39.432004834944749</v>
      </c>
      <c r="AS36">
        <f>(AR36-U36)</f>
        <v>14.81758489781096</v>
      </c>
      <c r="AT36">
        <f>IF(D36,P36,(O36+P36)/2)</f>
        <v>26.884690284729004</v>
      </c>
      <c r="AU36">
        <f>0.61365*EXP(17.502*AT36/(240.97+AT36))</f>
        <v>3.5549916330663476</v>
      </c>
      <c r="AV36">
        <f>IF(AS36&lt;&gt;0,(1000-(AR36+U36)/2)/AS36*AL36,0)</f>
        <v>1.8155601039359286</v>
      </c>
      <c r="AW36">
        <f>U36*AA36/1000</f>
        <v>2.1453290822001874</v>
      </c>
      <c r="AX36">
        <f>(AU36-AW36)</f>
        <v>1.4096625508661602</v>
      </c>
      <c r="AY36">
        <f>1/(1.6/F36+1.37/N36)</f>
        <v>1.2084054844809682</v>
      </c>
      <c r="AZ36">
        <f>G36*AA36*0.001</f>
        <v>33.175321827396246</v>
      </c>
      <c r="BA36">
        <f>G36/S36</f>
        <v>0.97673474196792009</v>
      </c>
      <c r="BB36">
        <f>(1-AL36*AA36/AQ36/F36)*100</f>
        <v>77.645544397819251</v>
      </c>
      <c r="BC36">
        <f>(S36-E36/(N36/1.35))</f>
        <v>389.62412854862708</v>
      </c>
      <c r="BD36">
        <f>E36*BB36/100/BC36</f>
        <v>5.0087683424813361E-4</v>
      </c>
    </row>
    <row r="37" spans="1:56" x14ac:dyDescent="0.25">
      <c r="A37" s="1" t="s">
        <v>1</v>
      </c>
      <c r="B37" s="1" t="s">
        <v>4051</v>
      </c>
      <c r="K37" s="1">
        <f t="shared" si="0"/>
        <v>2.72</v>
      </c>
    </row>
    <row r="38" spans="1:56" x14ac:dyDescent="0.25">
      <c r="A38" s="1" t="s">
        <v>1</v>
      </c>
      <c r="B38" s="1" t="s">
        <v>4050</v>
      </c>
      <c r="K38" s="1">
        <f t="shared" si="0"/>
        <v>2.72</v>
      </c>
    </row>
    <row r="39" spans="1:56" x14ac:dyDescent="0.25">
      <c r="A39" s="1">
        <v>8</v>
      </c>
      <c r="B39" s="1" t="s">
        <v>4049</v>
      </c>
      <c r="C39" s="1">
        <v>1745.0000018775463</v>
      </c>
      <c r="D39" s="1">
        <v>0</v>
      </c>
      <c r="E39">
        <f>(R39-S39*(1000-T39)/(1000-U39))*AK39</f>
        <v>0.75473975961794459</v>
      </c>
      <c r="F39">
        <f>IF(AV39&lt;&gt;0,1/(1/AV39-1/N39),0)</f>
        <v>3.4356561235704666</v>
      </c>
      <c r="G39">
        <f>((AY39-AL39/2)*S39-E39)/(AY39+AL39/2)</f>
        <v>379.99746047984485</v>
      </c>
      <c r="H39">
        <f>AL39*1000</f>
        <v>28.52980038923122</v>
      </c>
      <c r="I39">
        <f>(AQ39-AW39)</f>
        <v>1.2622288449983134</v>
      </c>
      <c r="J39">
        <f>(P39+AP39*D39)</f>
        <v>26.436050415039063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27.467247009277344</v>
      </c>
      <c r="P39" s="1">
        <v>26.436050415039063</v>
      </c>
      <c r="Q39" s="1">
        <v>27.647069931030273</v>
      </c>
      <c r="R39" s="1">
        <v>399.94088745117188</v>
      </c>
      <c r="S39" s="1">
        <v>389.21255493164063</v>
      </c>
      <c r="T39" s="1">
        <v>8.576028048992157E-2</v>
      </c>
      <c r="U39" s="1">
        <v>25.244132995605469</v>
      </c>
      <c r="V39" s="1">
        <v>0.20318233966827393</v>
      </c>
      <c r="W39" s="1">
        <v>59.808132171630859</v>
      </c>
      <c r="X39" s="1">
        <v>300.66366577148438</v>
      </c>
      <c r="Y39" s="1">
        <v>750.09600830078125</v>
      </c>
      <c r="Z39" s="1">
        <v>8.3622398376464844</v>
      </c>
      <c r="AA39" s="1">
        <v>87.152183532714844</v>
      </c>
      <c r="AB39" s="1">
        <v>21.819904327392578</v>
      </c>
      <c r="AC39" s="1">
        <v>2.2128777503967285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1.1053811241598688</v>
      </c>
      <c r="AL39">
        <f>(U39-T39)/(1000-U39)*AK39</f>
        <v>2.8529800389231221E-2</v>
      </c>
      <c r="AM39">
        <f>(P39+273.15)</f>
        <v>299.58605041503904</v>
      </c>
      <c r="AN39">
        <f>(O39+273.15)</f>
        <v>300.61724700927732</v>
      </c>
      <c r="AO39">
        <f>(Y39*AG39+Z39*AH39)*AI39</f>
        <v>120.01535864557263</v>
      </c>
      <c r="AP39">
        <f>((AO39+0.00000010773*(AN39^4-AM39^4))-AL39*44100)/(L39*51.4+0.00000043092*AM39^3)</f>
        <v>-9.2616428957319705</v>
      </c>
      <c r="AQ39">
        <f>0.61365*EXP(17.502*J39/(240.97+J39))</f>
        <v>3.4623101569555836</v>
      </c>
      <c r="AR39">
        <f>AQ39*1000/AA39</f>
        <v>39.727176263528904</v>
      </c>
      <c r="AS39">
        <f>(AR39-U39)</f>
        <v>14.483043267923435</v>
      </c>
      <c r="AT39">
        <f>IF(D39,P39,(O39+P39)/2)</f>
        <v>26.951648712158203</v>
      </c>
      <c r="AU39">
        <f>0.61365*EXP(17.502*AT39/(240.97+AT39))</f>
        <v>3.5690082171143387</v>
      </c>
      <c r="AV39">
        <f>IF(AS39&lt;&gt;0,(1000-(AR39+U39)/2)/AS39*AL39,0)</f>
        <v>1.9058833586633241</v>
      </c>
      <c r="AW39">
        <f>U39*AA39/1000</f>
        <v>2.2000813119572702</v>
      </c>
      <c r="AX39">
        <f>(AU39-AW39)</f>
        <v>1.3689269051570685</v>
      </c>
      <c r="AY39">
        <f>1/(1.6/F39+1.37/N39)</f>
        <v>1.2726341460207271</v>
      </c>
      <c r="AZ39">
        <f>G39*AA39*0.001</f>
        <v>33.117608417704993</v>
      </c>
      <c r="BA39">
        <f>G39/S39</f>
        <v>0.97632374820639001</v>
      </c>
      <c r="BB39">
        <f>(1-AL39*AA39/AQ39/F39)*100</f>
        <v>79.097350069648371</v>
      </c>
      <c r="BC39">
        <f>(S39-E39/(N39/1.35))</f>
        <v>388.97451384954087</v>
      </c>
      <c r="BD39">
        <f>E39*BB39/100/BC39</f>
        <v>1.5347513230924573E-3</v>
      </c>
    </row>
    <row r="40" spans="1:56" x14ac:dyDescent="0.25">
      <c r="A40" s="1" t="s">
        <v>1</v>
      </c>
      <c r="B40" s="1" t="s">
        <v>4048</v>
      </c>
      <c r="K40" s="1">
        <f t="shared" si="0"/>
        <v>2.72</v>
      </c>
    </row>
    <row r="41" spans="1:56" x14ac:dyDescent="0.25">
      <c r="A41" s="1" t="s">
        <v>1</v>
      </c>
      <c r="B41" s="1" t="s">
        <v>4047</v>
      </c>
      <c r="K41" s="1">
        <f t="shared" si="0"/>
        <v>2.72</v>
      </c>
    </row>
    <row r="42" spans="1:56" x14ac:dyDescent="0.25">
      <c r="A42" s="1">
        <v>9</v>
      </c>
      <c r="B42" s="1" t="s">
        <v>4046</v>
      </c>
      <c r="C42" s="1">
        <v>1949.0000018775463</v>
      </c>
      <c r="D42" s="1">
        <v>0</v>
      </c>
      <c r="E42">
        <f>(R42-S42*(1000-T42)/(1000-U42))*AK42</f>
        <v>1.1453043751675498</v>
      </c>
      <c r="F42">
        <f>IF(AV42&lt;&gt;0,1/(1/AV42-1/N42),0)</f>
        <v>3.7799315585938396</v>
      </c>
      <c r="G42">
        <f>((AY42-AL42/2)*S42-E42)/(AY42+AL42/2)</f>
        <v>379.37569275245534</v>
      </c>
      <c r="H42">
        <f>AL42*1000</f>
        <v>29.278952950102912</v>
      </c>
      <c r="I42">
        <f>(AQ42-AW42)</f>
        <v>1.2292906681630207</v>
      </c>
      <c r="J42">
        <f>(P42+AP42*D42)</f>
        <v>26.549463272094727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27.494884490966797</v>
      </c>
      <c r="P42" s="1">
        <v>26.549463272094727</v>
      </c>
      <c r="Q42" s="1">
        <v>27.657339096069336</v>
      </c>
      <c r="R42" s="1">
        <v>399.913818359375</v>
      </c>
      <c r="S42" s="1">
        <v>388.58425903320313</v>
      </c>
      <c r="T42" s="1">
        <v>8.6077861487865448E-2</v>
      </c>
      <c r="U42" s="1">
        <v>25.889698028564453</v>
      </c>
      <c r="V42" s="1">
        <v>0.20359645783901215</v>
      </c>
      <c r="W42" s="1">
        <v>61.235847473144531</v>
      </c>
      <c r="X42" s="1">
        <v>300.64358520507813</v>
      </c>
      <c r="Y42" s="1">
        <v>1000.00830078125</v>
      </c>
      <c r="Z42" s="1">
        <v>8.2587356567382813</v>
      </c>
      <c r="AA42" s="1">
        <v>87.148452758789063</v>
      </c>
      <c r="AB42" s="1">
        <v>21.83735466003418</v>
      </c>
      <c r="AC42" s="1">
        <v>2.2307257652282715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1.105307298548081</v>
      </c>
      <c r="AL42">
        <f>(U42-T42)/(1000-U42)*AK42</f>
        <v>2.9278952950102913E-2</v>
      </c>
      <c r="AM42">
        <f>(P42+273.15)</f>
        <v>299.6994632720947</v>
      </c>
      <c r="AN42">
        <f>(O42+273.15)</f>
        <v>300.64488449096677</v>
      </c>
      <c r="AO42">
        <f>(Y42*AG42+Z42*AH42)*AI42</f>
        <v>160.00132454869163</v>
      </c>
      <c r="AP42">
        <f>((AO42+0.00000010773*(AN42^4-AM42^4))-AL42*44100)/(L42*51.4+0.00000043092*AM42^3)</f>
        <v>-9.2116529722465241</v>
      </c>
      <c r="AQ42">
        <f>0.61365*EXP(17.502*J42/(240.97+J42))</f>
        <v>3.4855377937446841</v>
      </c>
      <c r="AR42">
        <f>AQ42*1000/AA42</f>
        <v>39.995406497829784</v>
      </c>
      <c r="AS42">
        <f>(AR42-U42)</f>
        <v>14.105708469265331</v>
      </c>
      <c r="AT42">
        <f>IF(D42,P42,(O42+P42)/2)</f>
        <v>27.022173881530762</v>
      </c>
      <c r="AU42">
        <f>0.61365*EXP(17.502*AT42/(240.97+AT42))</f>
        <v>3.5838235792677944</v>
      </c>
      <c r="AV42">
        <f>IF(AS42&lt;&gt;0,(1000-(AR42+U42)/2)/AS42*AL42,0)</f>
        <v>2.0073028996754223</v>
      </c>
      <c r="AW42">
        <f>U42*AA42/1000</f>
        <v>2.2562471255816634</v>
      </c>
      <c r="AX42">
        <f>(AU42-AW42)</f>
        <v>1.327576453686131</v>
      </c>
      <c r="AY42">
        <f>1/(1.6/F42+1.37/N42)</f>
        <v>1.345251328539006</v>
      </c>
      <c r="AZ42">
        <f>G42*AA42*0.001</f>
        <v>33.062004637670228</v>
      </c>
      <c r="BA42">
        <f>G42/S42</f>
        <v>0.97630226632530437</v>
      </c>
      <c r="BB42">
        <f>(1-AL42*AA42/AQ42/F42)*100</f>
        <v>80.633038452084165</v>
      </c>
      <c r="BC42">
        <f>(S42-E42/(N42/1.35))</f>
        <v>388.22303585750018</v>
      </c>
      <c r="BD42">
        <f>E42*BB42/100/BC42</f>
        <v>2.3787710463457072E-3</v>
      </c>
    </row>
    <row r="43" spans="1:56" x14ac:dyDescent="0.25">
      <c r="A43" s="1" t="s">
        <v>1</v>
      </c>
      <c r="B43" s="1" t="s">
        <v>4045</v>
      </c>
      <c r="K43" s="1">
        <f t="shared" si="0"/>
        <v>2.72</v>
      </c>
    </row>
    <row r="44" spans="1:56" x14ac:dyDescent="0.25">
      <c r="A44" s="1" t="s">
        <v>1</v>
      </c>
      <c r="B44" s="1" t="s">
        <v>4044</v>
      </c>
      <c r="K44" s="1">
        <f t="shared" si="0"/>
        <v>2.72</v>
      </c>
    </row>
    <row r="45" spans="1:56" x14ac:dyDescent="0.25">
      <c r="A45" s="1">
        <v>10</v>
      </c>
      <c r="B45" s="1" t="s">
        <v>4043</v>
      </c>
      <c r="C45" s="1">
        <v>2153.0000018775463</v>
      </c>
      <c r="D45" s="1">
        <v>0</v>
      </c>
      <c r="E45">
        <f>(R45-S45*(1000-T45)/(1000-U45))*AK45</f>
        <v>1.5375959654298017</v>
      </c>
      <c r="F45">
        <f>IF(AV45&lt;&gt;0,1/(1/AV45-1/N45),0)</f>
        <v>4.1329847588168853</v>
      </c>
      <c r="G45">
        <f>((AY45-AL45/2)*S45-E45)/(AY45+AL45/2)</f>
        <v>378.5168410145493</v>
      </c>
      <c r="H45">
        <f>AL45*1000</f>
        <v>30.03871604447691</v>
      </c>
      <c r="I45">
        <f>(AQ45-AW45)</f>
        <v>1.203127603988341</v>
      </c>
      <c r="J45">
        <f>(P45+AP45*D45)</f>
        <v>26.697931289672852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27.521116256713867</v>
      </c>
      <c r="P45" s="1">
        <v>26.697931289672852</v>
      </c>
      <c r="Q45" s="1">
        <v>27.666204452514648</v>
      </c>
      <c r="R45" s="1">
        <v>399.67349243164063</v>
      </c>
      <c r="S45" s="1">
        <v>387.7431640625</v>
      </c>
      <c r="T45" s="1">
        <v>8.7072201073169708E-2</v>
      </c>
      <c r="U45" s="1">
        <v>26.546001434326172</v>
      </c>
      <c r="V45" s="1">
        <v>0.20559515058994293</v>
      </c>
      <c r="W45" s="1">
        <v>62.680503845214844</v>
      </c>
      <c r="X45" s="1">
        <v>300.60308837890625</v>
      </c>
      <c r="Y45" s="1">
        <v>1251.252685546875</v>
      </c>
      <c r="Z45" s="1">
        <v>8.3119382858276367</v>
      </c>
      <c r="AA45" s="1">
        <v>87.13262939453125</v>
      </c>
      <c r="AB45" s="1">
        <v>21.913303375244141</v>
      </c>
      <c r="AC45" s="1">
        <v>2.2523796558380127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1.1051584131577432</v>
      </c>
      <c r="AL45">
        <f>(U45-T45)/(1000-U45)*AK45</f>
        <v>3.0038716044476912E-2</v>
      </c>
      <c r="AM45">
        <f>(P45+273.15)</f>
        <v>299.84793128967283</v>
      </c>
      <c r="AN45">
        <f>(O45+273.15)</f>
        <v>300.67111625671384</v>
      </c>
      <c r="AO45">
        <f>(Y45*AG45+Z45*AH45)*AI45</f>
        <v>200.20042521267169</v>
      </c>
      <c r="AP45">
        <f>((AO45+0.00000010773*(AN45^4-AM45^4))-AL45*44100)/(L45*51.4+0.00000043092*AM45^3)</f>
        <v>-9.1669559149224806</v>
      </c>
      <c r="AQ45">
        <f>0.61365*EXP(17.502*J45/(240.97+J45))</f>
        <v>3.5161505088721783</v>
      </c>
      <c r="AR45">
        <f>AQ45*1000/AA45</f>
        <v>40.354004387395022</v>
      </c>
      <c r="AS45">
        <f>(AR45-U45)</f>
        <v>13.808002953068851</v>
      </c>
      <c r="AT45">
        <f>IF(D45,P45,(O45+P45)/2)</f>
        <v>27.109523773193359</v>
      </c>
      <c r="AU45">
        <f>0.61365*EXP(17.502*AT45/(240.97+AT45))</f>
        <v>3.6022477457415389</v>
      </c>
      <c r="AV45">
        <f>IF(AS45&lt;&gt;0,(1000-(AR45+U45)/2)/AS45*AL45,0)</f>
        <v>2.1026879125122009</v>
      </c>
      <c r="AW45">
        <f>U45*AA45/1000</f>
        <v>2.3130229048838373</v>
      </c>
      <c r="AX45">
        <f>(AU45-AW45)</f>
        <v>1.2892248408577016</v>
      </c>
      <c r="AY45">
        <f>1/(1.6/F45+1.37/N45)</f>
        <v>1.4140334401906784</v>
      </c>
      <c r="AZ45">
        <f>G45*AA45*0.001</f>
        <v>32.981167627709432</v>
      </c>
      <c r="BA45">
        <f>G45/S45</f>
        <v>0.97620506587070732</v>
      </c>
      <c r="BB45">
        <f>(1-AL45*AA45/AQ45/F45)*100</f>
        <v>81.989286208196717</v>
      </c>
      <c r="BC45">
        <f>(S45-E45/(N45/1.35))</f>
        <v>387.25821411415166</v>
      </c>
      <c r="BD45">
        <f>E45*BB45/100/BC45</f>
        <v>3.2553575647341106E-3</v>
      </c>
    </row>
    <row r="46" spans="1:56" x14ac:dyDescent="0.25">
      <c r="A46" s="1" t="s">
        <v>1</v>
      </c>
      <c r="B46" s="1" t="s">
        <v>4042</v>
      </c>
      <c r="K46" s="1">
        <f t="shared" si="0"/>
        <v>2.72</v>
      </c>
    </row>
    <row r="47" spans="1:56" x14ac:dyDescent="0.25">
      <c r="A47" s="1" t="s">
        <v>1</v>
      </c>
      <c r="B47" s="1" t="s">
        <v>4041</v>
      </c>
      <c r="K47" s="1">
        <f t="shared" si="0"/>
        <v>2.72</v>
      </c>
    </row>
    <row r="48" spans="1:56" x14ac:dyDescent="0.25">
      <c r="A48" s="1">
        <v>11</v>
      </c>
      <c r="B48" s="1" t="s">
        <v>4040</v>
      </c>
      <c r="C48" s="1">
        <v>2357.0000018775463</v>
      </c>
      <c r="D48" s="1">
        <v>0</v>
      </c>
      <c r="E48">
        <f>(R48-S48*(1000-T48)/(1000-U48))*AK48</f>
        <v>2.0945799833883343</v>
      </c>
      <c r="F48">
        <f>IF(AV48&lt;&gt;0,1/(1/AV48-1/N48),0)</f>
        <v>4.5394564724569788</v>
      </c>
      <c r="G48">
        <f>((AY48-AL48/2)*S48-E48)/(AY48+AL48/2)</f>
        <v>378.05760580482513</v>
      </c>
      <c r="H48">
        <f>AL48*1000</f>
        <v>30.903057840384108</v>
      </c>
      <c r="I48">
        <f>(AQ48-AW48)</f>
        <v>1.1806352045123023</v>
      </c>
      <c r="J48">
        <f>(P48+AP48*D48)</f>
        <v>26.899890899658203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27.578489303588867</v>
      </c>
      <c r="P48" s="1">
        <v>26.899890899658203</v>
      </c>
      <c r="Q48" s="1">
        <v>27.697931289672852</v>
      </c>
      <c r="R48" s="1">
        <v>400.1483154296875</v>
      </c>
      <c r="S48" s="1">
        <v>387.42086791992188</v>
      </c>
      <c r="T48" s="1">
        <v>8.8694438338279724E-2</v>
      </c>
      <c r="U48" s="1">
        <v>27.285903930664063</v>
      </c>
      <c r="V48" s="1">
        <v>0.20872759819030762</v>
      </c>
      <c r="W48" s="1">
        <v>64.212837219238281</v>
      </c>
      <c r="X48" s="1">
        <v>300.62924194335938</v>
      </c>
      <c r="Y48" s="1">
        <v>1600.3916015625</v>
      </c>
      <c r="Z48" s="1">
        <v>8.4684867858886719</v>
      </c>
      <c r="AA48" s="1">
        <v>87.1341552734375</v>
      </c>
      <c r="AB48" s="1">
        <v>22.018825531005859</v>
      </c>
      <c r="AC48" s="1">
        <v>2.2739481925964355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1.1052545659682327</v>
      </c>
      <c r="AL48">
        <f>(U48-T48)/(1000-U48)*AK48</f>
        <v>3.0903057840384107E-2</v>
      </c>
      <c r="AM48">
        <f>(P48+273.15)</f>
        <v>300.04989089965818</v>
      </c>
      <c r="AN48">
        <f>(O48+273.15)</f>
        <v>300.72848930358884</v>
      </c>
      <c r="AO48">
        <f>(Y48*AG48+Z48*AH48)*AI48</f>
        <v>256.06265052655363</v>
      </c>
      <c r="AP48">
        <f>((AO48+0.00000010773*(AN48^4-AM48^4))-AL48*44100)/(L48*51.4+0.00000043092*AM48^3)</f>
        <v>-9.0330939171349129</v>
      </c>
      <c r="AQ48">
        <f>0.61365*EXP(17.502*J48/(240.97+J48))</f>
        <v>3.5581693943828832</v>
      </c>
      <c r="AR48">
        <f>AQ48*1000/AA48</f>
        <v>40.835529801338154</v>
      </c>
      <c r="AS48">
        <f>(AR48-U48)</f>
        <v>13.549625870674092</v>
      </c>
      <c r="AT48">
        <f>IF(D48,P48,(O48+P48)/2)</f>
        <v>27.239190101623535</v>
      </c>
      <c r="AU48">
        <f>0.61365*EXP(17.502*AT48/(240.97+AT48))</f>
        <v>3.6297499029267026</v>
      </c>
      <c r="AV48">
        <f>IF(AS48&lt;&gt;0,(1000-(AR48+U48)/2)/AS48*AL48,0)</f>
        <v>2.203048100508481</v>
      </c>
      <c r="AW48">
        <f>U48*AA48/1000</f>
        <v>2.3775341898705808</v>
      </c>
      <c r="AX48">
        <f>(AU48-AW48)</f>
        <v>1.2522157130561218</v>
      </c>
      <c r="AY48">
        <f>1/(1.6/F48+1.37/N48)</f>
        <v>1.4869169085294649</v>
      </c>
      <c r="AZ48">
        <f>G48*AA48*0.001</f>
        <v>32.94173012650166</v>
      </c>
      <c r="BA48">
        <f>G48/S48</f>
        <v>0.97583180749821641</v>
      </c>
      <c r="BB48">
        <f>(1-AL48*AA48/AQ48/F48)*100</f>
        <v>83.329086269214741</v>
      </c>
      <c r="BC48">
        <f>(S48-E48/(N48/1.35))</f>
        <v>386.7602480447444</v>
      </c>
      <c r="BD48">
        <f>E48*BB48/100/BC48</f>
        <v>4.5128587287839462E-3</v>
      </c>
    </row>
    <row r="49" spans="1:56" x14ac:dyDescent="0.25">
      <c r="A49" s="1" t="s">
        <v>1</v>
      </c>
      <c r="B49" s="1" t="s">
        <v>4039</v>
      </c>
      <c r="K49" s="1">
        <f t="shared" si="0"/>
        <v>2.72</v>
      </c>
    </row>
    <row r="50" spans="1:56" x14ac:dyDescent="0.25">
      <c r="A50" s="1" t="s">
        <v>1</v>
      </c>
      <c r="B50" s="1" t="s">
        <v>4038</v>
      </c>
      <c r="K50" s="1">
        <f t="shared" si="0"/>
        <v>2.72</v>
      </c>
    </row>
    <row r="51" spans="1:56" x14ac:dyDescent="0.25">
      <c r="A51" s="1">
        <v>12</v>
      </c>
      <c r="B51" s="1" t="s">
        <v>4037</v>
      </c>
      <c r="C51" s="1">
        <v>2561.0000018775463</v>
      </c>
      <c r="D51" s="1">
        <v>0</v>
      </c>
      <c r="E51">
        <f>(R51-S51*(1000-T51)/(1000-U51))*AK51</f>
        <v>1.8143501970871321</v>
      </c>
      <c r="F51">
        <f>IF(AV51&lt;&gt;0,1/(1/AV51-1/N51),0)</f>
        <v>4.4671425514466341</v>
      </c>
      <c r="G51">
        <f>((AY51-AL51/2)*S51-E51)/(AY51+AL51/2)</f>
        <v>378.27107396744481</v>
      </c>
      <c r="H51">
        <f>AL51*1000</f>
        <v>31.272817230609292</v>
      </c>
      <c r="I51">
        <f>(AQ51-AW51)</f>
        <v>1.2033647355839161</v>
      </c>
      <c r="J51">
        <f>(P51+AP51*D51)</f>
        <v>27.136234283447266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27.664295196533203</v>
      </c>
      <c r="P51" s="1">
        <v>27.136234283447266</v>
      </c>
      <c r="Q51" s="1">
        <v>27.759733200073242</v>
      </c>
      <c r="R51" s="1">
        <v>400.232421875</v>
      </c>
      <c r="S51" s="1">
        <v>387.62411499023438</v>
      </c>
      <c r="T51" s="1">
        <v>8.9328266680240631E-2</v>
      </c>
      <c r="U51" s="1">
        <v>27.600950241088867</v>
      </c>
      <c r="V51" s="1">
        <v>0.2091280072927475</v>
      </c>
      <c r="W51" s="1">
        <v>64.617080688476563</v>
      </c>
      <c r="X51" s="1">
        <v>300.652099609375</v>
      </c>
      <c r="Y51" s="1">
        <v>2000.569091796875</v>
      </c>
      <c r="Z51" s="1">
        <v>8.2516584396362305</v>
      </c>
      <c r="AA51" s="1">
        <v>87.117774963378906</v>
      </c>
      <c r="AB51" s="1">
        <v>22.100748062133789</v>
      </c>
      <c r="AC51" s="1">
        <v>2.2876195907592773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1.105338601505055</v>
      </c>
      <c r="AL51">
        <f>(U51-T51)/(1000-U51)*AK51</f>
        <v>3.127281723060929E-2</v>
      </c>
      <c r="AM51">
        <f>(P51+273.15)</f>
        <v>300.28623428344724</v>
      </c>
      <c r="AN51">
        <f>(O51+273.15)</f>
        <v>300.81429519653318</v>
      </c>
      <c r="AO51">
        <f>(Y51*AG51+Z51*AH51)*AI51</f>
        <v>320.0910475329074</v>
      </c>
      <c r="AP51">
        <f>((AO51+0.00000010773*(AN51^4-AM51^4))-AL51*44100)/(L51*51.4+0.00000043092*AM51^3)</f>
        <v>-8.6532047749108241</v>
      </c>
      <c r="AQ51">
        <f>0.61365*EXP(17.502*J51/(240.97+J51))</f>
        <v>3.6078981074625149</v>
      </c>
      <c r="AR51">
        <f>AQ51*1000/AA51</f>
        <v>41.414029559170238</v>
      </c>
      <c r="AS51">
        <f>(AR51-U51)</f>
        <v>13.813079318081371</v>
      </c>
      <c r="AT51">
        <f>IF(D51,P51,(O51+P51)/2)</f>
        <v>27.400264739990234</v>
      </c>
      <c r="AU51">
        <f>0.61365*EXP(17.502*AT51/(240.97+AT51))</f>
        <v>3.6641688415954823</v>
      </c>
      <c r="AV51">
        <f>IF(AS51&lt;&gt;0,(1000-(AR51+U51)/2)/AS51*AL51,0)</f>
        <v>2.1858754380966898</v>
      </c>
      <c r="AW51">
        <f>U51*AA51/1000</f>
        <v>2.4045333718785988</v>
      </c>
      <c r="AX51">
        <f>(AU51-AW51)</f>
        <v>1.2596354697168834</v>
      </c>
      <c r="AY51">
        <f>1/(1.6/F51+1.37/N51)</f>
        <v>1.4744081945673417</v>
      </c>
      <c r="AZ51">
        <f>G51*AA51*0.001</f>
        <v>32.95413429705151</v>
      </c>
      <c r="BA51">
        <f>G51/S51</f>
        <v>0.97587084842999205</v>
      </c>
      <c r="BB51">
        <f>(1-AL51*AA51/AQ51/F51)*100</f>
        <v>83.095991359394844</v>
      </c>
      <c r="BC51">
        <f>(S51-E51/(N51/1.35))</f>
        <v>387.0518781646017</v>
      </c>
      <c r="BD51">
        <f>E51*BB51/100/BC51</f>
        <v>3.895220170872099E-3</v>
      </c>
    </row>
    <row r="52" spans="1:56" x14ac:dyDescent="0.25">
      <c r="A52" s="1" t="s">
        <v>1</v>
      </c>
      <c r="B52" s="1" t="s">
        <v>4036</v>
      </c>
      <c r="K52" s="2">
        <v>5.0974999999999993</v>
      </c>
    </row>
    <row r="53" spans="1:56" x14ac:dyDescent="0.25">
      <c r="A53" s="1" t="s">
        <v>1</v>
      </c>
      <c r="B53" s="1" t="s">
        <v>4035</v>
      </c>
    </row>
    <row r="54" spans="1:56" x14ac:dyDescent="0.25">
      <c r="A54" s="1" t="s">
        <v>1</v>
      </c>
      <c r="B54" s="1" t="s">
        <v>4034</v>
      </c>
    </row>
    <row r="55" spans="1:56" x14ac:dyDescent="0.25">
      <c r="A55" s="1" t="s">
        <v>1</v>
      </c>
      <c r="B55" s="1" t="s">
        <v>4033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4263-772A-405E-85C3-9DEA7E6F35BB}">
  <dimension ref="A1:BH56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753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752</v>
      </c>
    </row>
    <row r="12" spans="1:60" x14ac:dyDescent="0.25">
      <c r="A12" s="1" t="s">
        <v>1</v>
      </c>
      <c r="B12" s="1" t="s">
        <v>751</v>
      </c>
    </row>
    <row r="13" spans="1:60" x14ac:dyDescent="0.25">
      <c r="A13" s="1" t="s">
        <v>1</v>
      </c>
      <c r="B13" s="1" t="s">
        <v>750</v>
      </c>
    </row>
    <row r="14" spans="1:60" x14ac:dyDescent="0.25">
      <c r="A14" s="1" t="s">
        <v>1</v>
      </c>
      <c r="B14" s="1" t="s">
        <v>749</v>
      </c>
    </row>
    <row r="15" spans="1:60" x14ac:dyDescent="0.25">
      <c r="A15" s="1" t="s">
        <v>1</v>
      </c>
      <c r="B15" s="1" t="s">
        <v>748</v>
      </c>
    </row>
    <row r="16" spans="1:60" x14ac:dyDescent="0.25">
      <c r="A16" s="1" t="s">
        <v>1</v>
      </c>
      <c r="B16" s="1" t="s">
        <v>747</v>
      </c>
    </row>
    <row r="17" spans="1:60" x14ac:dyDescent="0.25">
      <c r="A17" s="1" t="s">
        <v>1</v>
      </c>
      <c r="B17" s="1" t="s">
        <v>746</v>
      </c>
    </row>
    <row r="18" spans="1:60" x14ac:dyDescent="0.25">
      <c r="A18" s="1">
        <v>1</v>
      </c>
      <c r="B18" s="1" t="s">
        <v>745</v>
      </c>
      <c r="C18" s="1">
        <v>320.00000131875277</v>
      </c>
      <c r="D18" s="1">
        <v>0</v>
      </c>
      <c r="E18">
        <f>(R18-S18*(1000-T18)/(1000-U18))*AO18</f>
        <v>-5.3260264284569443</v>
      </c>
      <c r="F18">
        <f>IF(AZ18&lt;&gt;0,1/(1/AZ18-1/N18),0)</f>
        <v>3.6326474279475631</v>
      </c>
      <c r="G18">
        <f>((BC18-AP18/2)*S18-E18)/(BC18+AP18/2)</f>
        <v>389.93670396420595</v>
      </c>
      <c r="H18">
        <f>AP18*1000</f>
        <v>29.137903924119861</v>
      </c>
      <c r="I18">
        <f>(AU18-BA18)</f>
        <v>1.2502443372117753</v>
      </c>
      <c r="J18">
        <f>(P18+AT18*D18)</f>
        <v>26.608320236206055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27.957206726074219</v>
      </c>
      <c r="P18" s="1">
        <v>26.608320236206055</v>
      </c>
      <c r="Q18" s="1">
        <v>28.146650314331055</v>
      </c>
      <c r="R18" s="1">
        <v>400.16748046875</v>
      </c>
      <c r="S18" s="1">
        <v>394.57855224609375</v>
      </c>
      <c r="T18" s="1">
        <v>6.8455703556537628E-2</v>
      </c>
      <c r="U18" s="1">
        <v>25.777030944824219</v>
      </c>
      <c r="V18" s="1">
        <v>0.15766943991184235</v>
      </c>
      <c r="W18" s="1">
        <v>59.370510101318359</v>
      </c>
      <c r="X18" s="1">
        <v>300.33612060546875</v>
      </c>
      <c r="Y18" s="1">
        <v>0.26565557718276978</v>
      </c>
      <c r="Z18" s="1">
        <v>8.560826301574707</v>
      </c>
      <c r="AA18" s="1">
        <v>87.186195373535156</v>
      </c>
      <c r="AB18" s="1">
        <v>5.8961582183837891</v>
      </c>
      <c r="AC18" s="1">
        <v>0.45979517698287964</v>
      </c>
      <c r="AD18" s="1">
        <v>6.9902583956718445E-2</v>
      </c>
      <c r="AE18" s="1">
        <v>9.1547630727291107E-3</v>
      </c>
      <c r="AF18" s="1">
        <v>3.4574601799249649E-2</v>
      </c>
      <c r="AG18" s="1">
        <v>2.9592184349894524E-2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1.1041769139906938</v>
      </c>
      <c r="AP18">
        <f>(U18-T18)/(1000-U18)*AO18</f>
        <v>2.913790392411986E-2</v>
      </c>
      <c r="AQ18">
        <f>(P18+273.15)</f>
        <v>299.75832023620603</v>
      </c>
      <c r="AR18">
        <f>(O18+273.15)</f>
        <v>301.1072067260742</v>
      </c>
      <c r="AS18">
        <f>(Y18*AK18+Z18*AL18)*AM18</f>
        <v>4.2504891399184785E-2</v>
      </c>
      <c r="AT18">
        <f>((AS18+0.00000010773*(AR18^4-AQ18^4))-AP18*44100)/(L18*0.92*2*29.3+0.00000043092*AQ18^3)</f>
        <v>-9.9944784824054285</v>
      </c>
      <c r="AU18">
        <f>0.61365*EXP(17.502*J18/(240.97+J18))</f>
        <v>3.4976455933168813</v>
      </c>
      <c r="AV18">
        <f>AU18*1000/AA18</f>
        <v>40.116965516522249</v>
      </c>
      <c r="AW18">
        <f>(AV18-U18)</f>
        <v>14.339934571698031</v>
      </c>
      <c r="AX18">
        <f>IF(D18,P18,(O18+P18)/2)</f>
        <v>27.282763481140137</v>
      </c>
      <c r="AY18">
        <f>0.61365*EXP(17.502*AX18/(240.97+AX18))</f>
        <v>3.6390328419834299</v>
      </c>
      <c r="AZ18">
        <f>IF(AW18&lt;&gt;0,(1000-(AV18+U18)/2)/AW18*AP18,0)</f>
        <v>1.9649948410991764</v>
      </c>
      <c r="BA18">
        <f>U18*AA18/1000</f>
        <v>2.247401256105106</v>
      </c>
      <c r="BB18">
        <f>(AY18-BA18)</f>
        <v>1.3916315858783239</v>
      </c>
      <c r="BC18">
        <f>1/(1.6/F18+1.37/N18)</f>
        <v>1.314894042657454</v>
      </c>
      <c r="BD18">
        <f>G18*AA18*0.001</f>
        <v>33.997097655135597</v>
      </c>
      <c r="BE18">
        <f>G18/S18</f>
        <v>0.98823593361710971</v>
      </c>
      <c r="BF18">
        <f>(1-AP18*AA18/AU18/F18)*100</f>
        <v>80.005664139966996</v>
      </c>
      <c r="BG18">
        <f>(S18-E18/(N18/1.35))</f>
        <v>396.25835389714712</v>
      </c>
      <c r="BH18">
        <f>E18*BF18/100/BG18</f>
        <v>-1.0753395542200127E-2</v>
      </c>
    </row>
    <row r="19" spans="1:60" x14ac:dyDescent="0.25">
      <c r="A19" s="1" t="s">
        <v>1</v>
      </c>
      <c r="B19" s="1" t="s">
        <v>744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743</v>
      </c>
      <c r="K20" s="1">
        <f t="shared" si="0"/>
        <v>2.72</v>
      </c>
    </row>
    <row r="21" spans="1:60" x14ac:dyDescent="0.25">
      <c r="A21" s="1">
        <v>2</v>
      </c>
      <c r="B21" s="1" t="s">
        <v>742</v>
      </c>
      <c r="C21" s="1">
        <v>526.50000132992864</v>
      </c>
      <c r="D21" s="1">
        <v>0</v>
      </c>
      <c r="E21">
        <f>(R21-S21*(1000-T21)/(1000-U21))*AO21</f>
        <v>-4.9438516383893356</v>
      </c>
      <c r="F21">
        <f>IF(AZ21&lt;&gt;0,1/(1/AZ21-1/N21),0)</f>
        <v>3.6518340727659822</v>
      </c>
      <c r="G21">
        <f>((BC21-AP21/2)*S21-E21)/(BC21+AP21/2)</f>
        <v>389.80615771233846</v>
      </c>
      <c r="H21">
        <f>AP21*1000</f>
        <v>28.730231691378332</v>
      </c>
      <c r="I21">
        <f>(AU21-BA21)</f>
        <v>1.2296822295509502</v>
      </c>
      <c r="J21">
        <f>(P21+AT21*D21)</f>
        <v>26.359672546386719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27.874391555786133</v>
      </c>
      <c r="P21" s="1">
        <v>26.359672546386719</v>
      </c>
      <c r="Q21" s="1">
        <v>28.120569229125977</v>
      </c>
      <c r="R21" s="1">
        <v>400.390869140625</v>
      </c>
      <c r="S21" s="1">
        <v>394.60122680664063</v>
      </c>
      <c r="T21" s="1">
        <v>7.5722537934780121E-2</v>
      </c>
      <c r="U21" s="1">
        <v>25.432214736938477</v>
      </c>
      <c r="V21" s="1">
        <v>0.17522937059402466</v>
      </c>
      <c r="W21" s="1">
        <v>58.852638244628906</v>
      </c>
      <c r="X21" s="1">
        <v>300.35226440429688</v>
      </c>
      <c r="Y21" s="1">
        <v>23.826251983642578</v>
      </c>
      <c r="Z21" s="1">
        <v>8.4910392761230469</v>
      </c>
      <c r="AA21" s="1">
        <v>87.175323486328125</v>
      </c>
      <c r="AB21" s="1">
        <v>5.8637075424194336</v>
      </c>
      <c r="AC21" s="1">
        <v>0.47355383634567261</v>
      </c>
      <c r="AD21" s="1">
        <v>7.4836790561676025E-2</v>
      </c>
      <c r="AE21" s="1">
        <v>4.6459976583719254E-3</v>
      </c>
      <c r="AF21" s="1">
        <v>3.7852130830287933E-2</v>
      </c>
      <c r="AG21" s="1">
        <v>1.4322235248982906E-2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1.1042362661922676</v>
      </c>
      <c r="AP21">
        <f>(U21-T21)/(1000-U21)*AO21</f>
        <v>2.8730231691378331E-2</v>
      </c>
      <c r="AQ21">
        <f>(P21+273.15)</f>
        <v>299.5096725463867</v>
      </c>
      <c r="AR21">
        <f>(O21+273.15)</f>
        <v>301.02439155578611</v>
      </c>
      <c r="AS21">
        <f>(Y21*AK21+Z21*AL21)*AM21</f>
        <v>3.8122002321734954</v>
      </c>
      <c r="AT21">
        <f>((AS21+0.00000010773*(AR21^4-AQ21^4))-AP21*44100)/(L21*0.92*2*29.3+0.00000043092*AQ21^3)</f>
        <v>-9.8104177079592265</v>
      </c>
      <c r="AU21">
        <f>0.61365*EXP(17.502*J21/(240.97+J21))</f>
        <v>3.4467437762173234</v>
      </c>
      <c r="AV21">
        <f>AU21*1000/AA21</f>
        <v>39.538066948015206</v>
      </c>
      <c r="AW21">
        <f>(AV21-U21)</f>
        <v>14.10585221107673</v>
      </c>
      <c r="AX21">
        <f>IF(D21,P21,(O21+P21)/2)</f>
        <v>27.117032051086426</v>
      </c>
      <c r="AY21">
        <f>0.61365*EXP(17.502*AX21/(240.97+AX21))</f>
        <v>3.6038352715839843</v>
      </c>
      <c r="AZ21">
        <f>IF(AW21&lt;&gt;0,(1000-(AV21+U21)/2)/AW21*AP21,0)</f>
        <v>1.9705952999152481</v>
      </c>
      <c r="BA21">
        <f>U21*AA21/1000</f>
        <v>2.2170615466663732</v>
      </c>
      <c r="BB21">
        <f>(AY21-BA21)</f>
        <v>1.3867737249176111</v>
      </c>
      <c r="BC21">
        <f>1/(1.6/F21+1.37/N21)</f>
        <v>1.3189072328394356</v>
      </c>
      <c r="BD21">
        <f>G21*AA21*0.001</f>
        <v>33.981477895535747</v>
      </c>
      <c r="BE21">
        <f>G21/S21</f>
        <v>0.98784831681060181</v>
      </c>
      <c r="BF21">
        <f>(1-AP21*AA21/AU21/F21)*100</f>
        <v>80.101851876541275</v>
      </c>
      <c r="BG21">
        <f>(S21-E21/(N21/1.35))</f>
        <v>396.160492472383</v>
      </c>
      <c r="BH21">
        <f>E21*BF21/100/BG21</f>
        <v>-9.9962434205996733E-3</v>
      </c>
    </row>
    <row r="22" spans="1:60" x14ac:dyDescent="0.25">
      <c r="A22" s="1" t="s">
        <v>1</v>
      </c>
      <c r="B22" s="1" t="s">
        <v>741</v>
      </c>
      <c r="K22" s="1">
        <f t="shared" si="0"/>
        <v>2.72</v>
      </c>
    </row>
    <row r="23" spans="1:60" x14ac:dyDescent="0.25">
      <c r="A23" s="1" t="s">
        <v>1</v>
      </c>
      <c r="B23" s="1" t="s">
        <v>740</v>
      </c>
      <c r="K23" s="1">
        <f t="shared" si="0"/>
        <v>2.72</v>
      </c>
    </row>
    <row r="24" spans="1:60" x14ac:dyDescent="0.25">
      <c r="A24" s="1">
        <v>3</v>
      </c>
      <c r="B24" s="1" t="s">
        <v>739</v>
      </c>
      <c r="C24" s="1">
        <v>732.50000132992864</v>
      </c>
      <c r="D24" s="1">
        <v>0</v>
      </c>
      <c r="E24">
        <f>(R24-S24*(1000-T24)/(1000-U24))*AO24</f>
        <v>-4.6546557122497445</v>
      </c>
      <c r="F24">
        <f>IF(AZ24&lt;&gt;0,1/(1/AZ24-1/N24),0)</f>
        <v>3.5481492119756535</v>
      </c>
      <c r="G24">
        <f>((BC24-AP24/2)*S24-E24)/(BC24+AP24/2)</f>
        <v>389.31940751470376</v>
      </c>
      <c r="H24">
        <f>AP24*1000</f>
        <v>28.205300120289433</v>
      </c>
      <c r="I24">
        <f>(AU24-BA24)</f>
        <v>1.2268955735320022</v>
      </c>
      <c r="J24">
        <f>(P24+AT24*D24)</f>
        <v>26.153316497802734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27.742877960205078</v>
      </c>
      <c r="P24" s="1">
        <v>26.153316497802734</v>
      </c>
      <c r="Q24" s="1">
        <v>28.032241821289063</v>
      </c>
      <c r="R24" s="1">
        <v>400.10684204101563</v>
      </c>
      <c r="S24" s="1">
        <v>394.25057983398438</v>
      </c>
      <c r="T24" s="1">
        <v>7.4072875082492828E-2</v>
      </c>
      <c r="U24" s="1">
        <v>24.984102249145508</v>
      </c>
      <c r="V24" s="1">
        <v>0.17274089157581329</v>
      </c>
      <c r="W24" s="1">
        <v>58.263919830322266</v>
      </c>
      <c r="X24" s="1">
        <v>300.28738403320313</v>
      </c>
      <c r="Y24" s="1">
        <v>48.810253143310547</v>
      </c>
      <c r="Z24" s="1">
        <v>8.180354118347168</v>
      </c>
      <c r="AA24" s="1">
        <v>87.179298400878906</v>
      </c>
      <c r="AB24" s="1">
        <v>5.8008718490600586</v>
      </c>
      <c r="AC24" s="1">
        <v>0.46354988217353821</v>
      </c>
      <c r="AD24" s="1">
        <v>4.5417223125696182E-2</v>
      </c>
      <c r="AE24" s="1">
        <v>7.047110702842474E-3</v>
      </c>
      <c r="AF24" s="1">
        <v>0.10742104798555374</v>
      </c>
      <c r="AG24" s="1">
        <v>1.6988964751362801E-2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1.1039977354161878</v>
      </c>
      <c r="AP24">
        <f>(U24-T24)/(1000-U24)*AO24</f>
        <v>2.8205300120289434E-2</v>
      </c>
      <c r="AQ24">
        <f>(P24+273.15)</f>
        <v>299.30331649780271</v>
      </c>
      <c r="AR24">
        <f>(O24+273.15)</f>
        <v>300.89287796020506</v>
      </c>
      <c r="AS24">
        <f>(Y24*AK24+Z24*AL24)*AM24</f>
        <v>7.8096403283706195</v>
      </c>
      <c r="AT24">
        <f>((AS24+0.00000010773*(AR24^4-AQ24^4))-AP24*44100)/(L24*0.92*2*29.3+0.00000043092*AQ24^3)</f>
        <v>-9.5917691895483035</v>
      </c>
      <c r="AU24">
        <f>0.61365*EXP(17.502*J24/(240.97+J24))</f>
        <v>3.4049920787883283</v>
      </c>
      <c r="AV24">
        <f>AU24*1000/AA24</f>
        <v>39.057346655063249</v>
      </c>
      <c r="AW24">
        <f>(AV24-U24)</f>
        <v>14.073244405917741</v>
      </c>
      <c r="AX24">
        <f>IF(D24,P24,(O24+P24)/2)</f>
        <v>26.948097229003906</v>
      </c>
      <c r="AY24">
        <f>0.61365*EXP(17.502*AX24/(240.97+AX24))</f>
        <v>3.5682635660810287</v>
      </c>
      <c r="AZ24">
        <f>IF(AW24&lt;&gt;0,(1000-(AV24+U24)/2)/AW24*AP24,0)</f>
        <v>1.940003682844327</v>
      </c>
      <c r="BA24">
        <f>U24*AA24/1000</f>
        <v>2.1780965052563261</v>
      </c>
      <c r="BB24">
        <f>(AY24-BA24)</f>
        <v>1.3901670608247025</v>
      </c>
      <c r="BC24">
        <f>1/(1.6/F24+1.37/N24)</f>
        <v>1.2970054994739719</v>
      </c>
      <c r="BD24">
        <f>G24*AA24*0.001</f>
        <v>33.940592800977733</v>
      </c>
      <c r="BE24">
        <f>G24/S24</f>
        <v>0.98749228898697605</v>
      </c>
      <c r="BF24">
        <f>(1-AP24*AA24/AU24/F24)*100</f>
        <v>79.64710867114151</v>
      </c>
      <c r="BG24">
        <f>(S24-E24/(N24/1.35))</f>
        <v>395.71863457527252</v>
      </c>
      <c r="BH24">
        <f>E24*BF24/100/BG24</f>
        <v>-9.3685218978431933E-3</v>
      </c>
    </row>
    <row r="25" spans="1:60" x14ac:dyDescent="0.25">
      <c r="A25" s="1" t="s">
        <v>1</v>
      </c>
      <c r="B25" s="1" t="s">
        <v>738</v>
      </c>
      <c r="K25" s="1">
        <f t="shared" si="0"/>
        <v>2.72</v>
      </c>
    </row>
    <row r="26" spans="1:60" x14ac:dyDescent="0.25">
      <c r="A26" s="1" t="s">
        <v>1</v>
      </c>
      <c r="B26" s="1" t="s">
        <v>737</v>
      </c>
      <c r="K26" s="1">
        <f t="shared" si="0"/>
        <v>2.72</v>
      </c>
    </row>
    <row r="27" spans="1:60" x14ac:dyDescent="0.25">
      <c r="A27" s="1">
        <v>4</v>
      </c>
      <c r="B27" s="1" t="s">
        <v>736</v>
      </c>
      <c r="C27" s="1">
        <v>938.50000132992864</v>
      </c>
      <c r="D27" s="1">
        <v>0</v>
      </c>
      <c r="E27">
        <f>(R27-S27*(1000-T27)/(1000-U27))*AO27</f>
        <v>-3.9623155477642351</v>
      </c>
      <c r="F27">
        <f>IF(AZ27&lt;&gt;0,1/(1/AZ27-1/N27),0)</f>
        <v>3.5604158176884813</v>
      </c>
      <c r="G27">
        <f>((BC27-AP27/2)*S27-E27)/(BC27+AP27/2)</f>
        <v>388.4826112960269</v>
      </c>
      <c r="H27">
        <f>AP27*1000</f>
        <v>28.03492305647957</v>
      </c>
      <c r="I27">
        <f>(AU27-BA27)</f>
        <v>1.2172737491284766</v>
      </c>
      <c r="J27">
        <f>(P27+AT27*D27)</f>
        <v>26.04210090637207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27.649456024169922</v>
      </c>
      <c r="P27" s="1">
        <v>26.04210090637207</v>
      </c>
      <c r="Q27" s="1">
        <v>27.936002731323242</v>
      </c>
      <c r="R27" s="1">
        <v>400.28579711914063</v>
      </c>
      <c r="S27" s="1">
        <v>393.87210083007813</v>
      </c>
      <c r="T27" s="1">
        <v>7.5605727732181549E-2</v>
      </c>
      <c r="U27" s="1">
        <v>24.841743469238281</v>
      </c>
      <c r="V27" s="1">
        <v>0.1772572249174118</v>
      </c>
      <c r="W27" s="1">
        <v>58.241336822509766</v>
      </c>
      <c r="X27" s="1">
        <v>300.25143432617188</v>
      </c>
      <c r="Y27" s="1">
        <v>99.540168762207031</v>
      </c>
      <c r="Z27" s="1">
        <v>8.419032096862793</v>
      </c>
      <c r="AA27" s="1">
        <v>87.167793273925781</v>
      </c>
      <c r="AB27" s="1">
        <v>5.7804007530212402</v>
      </c>
      <c r="AC27" s="1">
        <v>0.46528595685958862</v>
      </c>
      <c r="AD27" s="1">
        <v>5.7892069220542908E-2</v>
      </c>
      <c r="AE27" s="1">
        <v>4.7489991411566734E-3</v>
      </c>
      <c r="AF27" s="1">
        <v>4.1308995336294174E-2</v>
      </c>
      <c r="AG27" s="1">
        <v>2.3142985999584198E-2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1.1038655673756315</v>
      </c>
      <c r="AP27">
        <f>(U27-T27)/(1000-U27)*AO27</f>
        <v>2.8034923056479571E-2</v>
      </c>
      <c r="AQ27">
        <f>(P27+273.15)</f>
        <v>299.19210090637205</v>
      </c>
      <c r="AR27">
        <f>(O27+273.15)</f>
        <v>300.7994560241699</v>
      </c>
      <c r="AS27">
        <f>(Y27*AK27+Z27*AL27)*AM27</f>
        <v>15.926426645969741</v>
      </c>
      <c r="AT27">
        <f>((AS27+0.00000010773*(AR27^4-AQ27^4))-AP27*44100)/(L27*0.92*2*29.3+0.00000043092*AQ27^3)</f>
        <v>-9.4681106045914909</v>
      </c>
      <c r="AU27">
        <f>0.61365*EXP(17.502*J27/(240.97+J27))</f>
        <v>3.3826737084189351</v>
      </c>
      <c r="AV27">
        <f>AU27*1000/AA27</f>
        <v>38.806462586345901</v>
      </c>
      <c r="AW27">
        <f>(AV27-U27)</f>
        <v>13.96471911710762</v>
      </c>
      <c r="AX27">
        <f>IF(D27,P27,(O27+P27)/2)</f>
        <v>26.845778465270996</v>
      </c>
      <c r="AY27">
        <f>0.61365*EXP(17.502*AX27/(240.97+AX27))</f>
        <v>3.546868217097757</v>
      </c>
      <c r="AZ27">
        <f>IF(AW27&lt;&gt;0,(1000-(AV27+U27)/2)/AW27*AP27,0)</f>
        <v>1.9436650711794452</v>
      </c>
      <c r="BA27">
        <f>U27*AA27/1000</f>
        <v>2.1653999592904585</v>
      </c>
      <c r="BB27">
        <f>(AY27-BA27)</f>
        <v>1.3814682578072985</v>
      </c>
      <c r="BC27">
        <f>1/(1.6/F27+1.37/N27)</f>
        <v>1.2996242940350269</v>
      </c>
      <c r="BD27">
        <f>G27*AA27*0.001</f>
        <v>33.863171951966933</v>
      </c>
      <c r="BE27">
        <f>G27/S27</f>
        <v>0.98631665070287289</v>
      </c>
      <c r="BF27">
        <f>(1-AP27*AA27/AU27/F27)*100</f>
        <v>79.709413972868333</v>
      </c>
      <c r="BG27">
        <f>(S27-E27/(N27/1.35))</f>
        <v>395.12179500425015</v>
      </c>
      <c r="BH27">
        <f>E27*BF27/100/BG27</f>
        <v>-7.9933290008584474E-3</v>
      </c>
    </row>
    <row r="28" spans="1:60" x14ac:dyDescent="0.25">
      <c r="A28" s="1" t="s">
        <v>1</v>
      </c>
      <c r="B28" s="1" t="s">
        <v>735</v>
      </c>
      <c r="K28" s="1">
        <f t="shared" si="0"/>
        <v>2.72</v>
      </c>
    </row>
    <row r="29" spans="1:60" x14ac:dyDescent="0.25">
      <c r="A29" s="1" t="s">
        <v>1</v>
      </c>
      <c r="B29" s="1" t="s">
        <v>734</v>
      </c>
      <c r="K29" s="1">
        <f t="shared" si="0"/>
        <v>2.72</v>
      </c>
    </row>
    <row r="30" spans="1:60" x14ac:dyDescent="0.25">
      <c r="A30" s="1">
        <v>5</v>
      </c>
      <c r="B30" s="1" t="s">
        <v>733</v>
      </c>
      <c r="C30" s="1">
        <v>1144.5000013299286</v>
      </c>
      <c r="D30" s="1">
        <v>0</v>
      </c>
      <c r="E30">
        <f>(R30-S30*(1000-T30)/(1000-U30))*AO30</f>
        <v>-3.8463306576261136</v>
      </c>
      <c r="F30">
        <f>IF(AZ30&lt;&gt;0,1/(1/AZ30-1/N30),0)</f>
        <v>3.6466328123838267</v>
      </c>
      <c r="G30">
        <f>((BC30-AP30/2)*S30-E30)/(BC30+AP30/2)</f>
        <v>387.96615971208786</v>
      </c>
      <c r="H30">
        <f>AP30*1000</f>
        <v>28.036935369668004</v>
      </c>
      <c r="I30">
        <f>(AU30-BA30)</f>
        <v>1.2017267558292373</v>
      </c>
      <c r="J30">
        <f>(P30+AT30*D30)</f>
        <v>25.962261199951172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27.566432952880859</v>
      </c>
      <c r="P30" s="1">
        <v>25.962261199951172</v>
      </c>
      <c r="Q30" s="1">
        <v>27.849931716918945</v>
      </c>
      <c r="R30" s="1">
        <v>399.86444091796875</v>
      </c>
      <c r="S30" s="1">
        <v>393.35888671875</v>
      </c>
      <c r="T30" s="1">
        <v>7.3368728160858154E-2</v>
      </c>
      <c r="U30" s="1">
        <v>24.837966918945313</v>
      </c>
      <c r="V30" s="1">
        <v>0.17284424602985382</v>
      </c>
      <c r="W30" s="1">
        <v>58.514026641845703</v>
      </c>
      <c r="X30" s="1">
        <v>300.29281616210938</v>
      </c>
      <c r="Y30" s="1">
        <v>150.65115356445313</v>
      </c>
      <c r="Z30" s="1">
        <v>9.2455778121948242</v>
      </c>
      <c r="AA30" s="1">
        <v>87.16510009765625</v>
      </c>
      <c r="AB30" s="1">
        <v>5.7884712219238281</v>
      </c>
      <c r="AC30" s="1">
        <v>0.47511279582977295</v>
      </c>
      <c r="AD30" s="1">
        <v>3.1719382852315903E-2</v>
      </c>
      <c r="AE30" s="1">
        <v>4.4592702761292458E-3</v>
      </c>
      <c r="AF30" s="1">
        <v>3.3079292625188828E-2</v>
      </c>
      <c r="AG30" s="1">
        <v>2.4910995736718178E-2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1.1040177064783432</v>
      </c>
      <c r="AP30">
        <f>(U30-T30)/(1000-U30)*AO30</f>
        <v>2.8036935369668003E-2</v>
      </c>
      <c r="AQ30">
        <f>(P30+273.15)</f>
        <v>299.11226119995115</v>
      </c>
      <c r="AR30">
        <f>(O30+273.15)</f>
        <v>300.71643295288084</v>
      </c>
      <c r="AS30">
        <f>(Y30*AK30+Z30*AL30)*AM30</f>
        <v>24.10418403154199</v>
      </c>
      <c r="AT30">
        <f>((AS30+0.00000010773*(AR30^4-AQ30^4))-AP30*44100)/(L30*0.92*2*29.3+0.00000043092*AQ30^3)</f>
        <v>-9.4054745216786806</v>
      </c>
      <c r="AU30">
        <f>0.61365*EXP(17.502*J30/(240.97+J30))</f>
        <v>3.3667306285413798</v>
      </c>
      <c r="AV30">
        <f>AU30*1000/AA30</f>
        <v>38.624754916468071</v>
      </c>
      <c r="AW30">
        <f>(AV30-U30)</f>
        <v>13.786787997522758</v>
      </c>
      <c r="AX30">
        <f>IF(D30,P30,(O30+P30)/2)</f>
        <v>26.764347076416016</v>
      </c>
      <c r="AY30">
        <f>0.61365*EXP(17.502*AX30/(240.97+AX30))</f>
        <v>3.5299206383020549</v>
      </c>
      <c r="AZ30">
        <f>IF(AW30&lt;&gt;0,(1000-(AV30+U30)/2)/AW30*AP30,0)</f>
        <v>1.9690797638510538</v>
      </c>
      <c r="BA30">
        <f>U30*AA30/1000</f>
        <v>2.1650038727121426</v>
      </c>
      <c r="BB30">
        <f>(AY30-BA30)</f>
        <v>1.3649167655899124</v>
      </c>
      <c r="BC30">
        <f>1/(1.6/F30+1.37/N30)</f>
        <v>1.3178210668436299</v>
      </c>
      <c r="BD30">
        <f>G30*AA30*0.001</f>
        <v>33.817109145807429</v>
      </c>
      <c r="BE30">
        <f>G30/S30</f>
        <v>0.98629056775189139</v>
      </c>
      <c r="BF30">
        <f>(1-AP30*AA30/AU30/F30)*100</f>
        <v>80.094514787220476</v>
      </c>
      <c r="BG30">
        <f>(S30-E30/(N30/1.35))</f>
        <v>394.57199984839127</v>
      </c>
      <c r="BH30">
        <f>E30*BF30/100/BG30</f>
        <v>-7.8077001878528061E-3</v>
      </c>
    </row>
    <row r="31" spans="1:60" x14ac:dyDescent="0.25">
      <c r="A31" s="1" t="s">
        <v>1</v>
      </c>
      <c r="B31" s="1" t="s">
        <v>732</v>
      </c>
      <c r="K31" s="1">
        <f t="shared" si="0"/>
        <v>2.72</v>
      </c>
    </row>
    <row r="32" spans="1:60" x14ac:dyDescent="0.25">
      <c r="A32" s="1" t="s">
        <v>1</v>
      </c>
      <c r="B32" s="1" t="s">
        <v>731</v>
      </c>
      <c r="K32" s="1">
        <f t="shared" si="0"/>
        <v>2.72</v>
      </c>
    </row>
    <row r="33" spans="1:60" x14ac:dyDescent="0.25">
      <c r="A33" s="1">
        <v>6</v>
      </c>
      <c r="B33" s="1" t="s">
        <v>730</v>
      </c>
      <c r="C33" s="1">
        <v>1351.0000013187528</v>
      </c>
      <c r="D33" s="1">
        <v>0</v>
      </c>
      <c r="E33">
        <f>(R33-S33*(1000-T33)/(1000-U33))*AO33</f>
        <v>-2.6607575167891149</v>
      </c>
      <c r="F33">
        <f>IF(AZ33&lt;&gt;0,1/(1/AZ33-1/N33),0)</f>
        <v>3.8645373817322248</v>
      </c>
      <c r="G33">
        <f>((BC33-AP33/2)*S33-E33)/(BC33+AP33/2)</f>
        <v>386.58204363990069</v>
      </c>
      <c r="H33">
        <f>AP33*1000</f>
        <v>28.33501231141841</v>
      </c>
      <c r="I33">
        <f>(AU33-BA33)</f>
        <v>1.1772407941691485</v>
      </c>
      <c r="J33">
        <f>(P33+AT33*D33)</f>
        <v>25.949514389038086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27.516294479370117</v>
      </c>
      <c r="P33" s="1">
        <v>25.949514389038086</v>
      </c>
      <c r="Q33" s="1">
        <v>27.775999069213867</v>
      </c>
      <c r="R33" s="1">
        <v>400.40277099609375</v>
      </c>
      <c r="S33" s="1">
        <v>392.73385620117188</v>
      </c>
      <c r="T33" s="1">
        <v>7.3681659996509552E-2</v>
      </c>
      <c r="U33" s="1">
        <v>25.092828750610352</v>
      </c>
      <c r="V33" s="1">
        <v>0.17406992614269257</v>
      </c>
      <c r="W33" s="1">
        <v>59.280788421630859</v>
      </c>
      <c r="X33" s="1">
        <v>300.31918334960938</v>
      </c>
      <c r="Y33" s="1">
        <v>299.46014404296875</v>
      </c>
      <c r="Z33" s="1">
        <v>8.5115747451782227</v>
      </c>
      <c r="AA33" s="1">
        <v>87.154403686523438</v>
      </c>
      <c r="AB33" s="1">
        <v>5.7876763343811035</v>
      </c>
      <c r="AC33" s="1">
        <v>0.47938230633735657</v>
      </c>
      <c r="AD33" s="1">
        <v>0.11399304121732712</v>
      </c>
      <c r="AE33" s="1">
        <v>4.3483972549438477E-3</v>
      </c>
      <c r="AF33" s="1">
        <v>7.2332829236984253E-2</v>
      </c>
      <c r="AG33" s="1">
        <v>2.3009521886706352E-2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1.1041146446676813</v>
      </c>
      <c r="AP33">
        <f>(U33-T33)/(1000-U33)*AO33</f>
        <v>2.8335012311418412E-2</v>
      </c>
      <c r="AQ33">
        <f>(P33+273.15)</f>
        <v>299.09951438903806</v>
      </c>
      <c r="AR33">
        <f>(O33+273.15)</f>
        <v>300.66629447937009</v>
      </c>
      <c r="AS33">
        <f>(Y33*AK33+Z33*AL33)*AM33</f>
        <v>47.913621975922069</v>
      </c>
      <c r="AT33">
        <f>((AS33+0.00000010773*(AR33^4-AQ33^4))-AP33*44100)/(L33*0.92*2*29.3+0.00000043092*AQ33^3)</f>
        <v>-9.3250249742038509</v>
      </c>
      <c r="AU33">
        <f>0.61365*EXP(17.502*J33/(240.97+J33))</f>
        <v>3.3641913207366447</v>
      </c>
      <c r="AV33">
        <f>AU33*1000/AA33</f>
        <v>38.600359573762361</v>
      </c>
      <c r="AW33">
        <f>(AV33-U33)</f>
        <v>13.50753082315201</v>
      </c>
      <c r="AX33">
        <f>IF(D33,P33,(O33+P33)/2)</f>
        <v>26.732904434204102</v>
      </c>
      <c r="AY33">
        <f>0.61365*EXP(17.502*AX33/(240.97+AX33))</f>
        <v>3.5233957097319153</v>
      </c>
      <c r="AZ33">
        <f>IF(AW33&lt;&gt;0,(1000-(AV33+U33)/2)/AW33*AP33,0)</f>
        <v>2.0309143864203789</v>
      </c>
      <c r="BA33">
        <f>U33*AA33/1000</f>
        <v>2.1869505265674962</v>
      </c>
      <c r="BB33">
        <f>(AY33-BA33)</f>
        <v>1.3364451831644191</v>
      </c>
      <c r="BC33">
        <f>1/(1.6/F33+1.37/N33)</f>
        <v>1.3622335219068662</v>
      </c>
      <c r="BD33">
        <f>G33*AA33*0.001</f>
        <v>33.692327489353126</v>
      </c>
      <c r="BE33">
        <f>G33/S33</f>
        <v>0.98433592504405831</v>
      </c>
      <c r="BF33">
        <f>(1-AP33*AA33/AU33/F33)*100</f>
        <v>81.005207974592366</v>
      </c>
      <c r="BG33">
        <f>(S33-E33/(N33/1.35))</f>
        <v>393.57304559119711</v>
      </c>
      <c r="BH33">
        <f>E33*BF33/100/BG33</f>
        <v>-5.4763713732910932E-3</v>
      </c>
    </row>
    <row r="34" spans="1:60" x14ac:dyDescent="0.25">
      <c r="A34" s="1" t="s">
        <v>1</v>
      </c>
      <c r="B34" s="1" t="s">
        <v>729</v>
      </c>
      <c r="K34" s="1">
        <f t="shared" si="0"/>
        <v>2.72</v>
      </c>
    </row>
    <row r="35" spans="1:60" x14ac:dyDescent="0.25">
      <c r="A35" s="1" t="s">
        <v>1</v>
      </c>
      <c r="B35" s="1" t="s">
        <v>728</v>
      </c>
      <c r="K35" s="1">
        <f t="shared" si="0"/>
        <v>2.72</v>
      </c>
    </row>
    <row r="36" spans="1:60" x14ac:dyDescent="0.25">
      <c r="A36" s="1">
        <v>7</v>
      </c>
      <c r="B36" s="1" t="s">
        <v>727</v>
      </c>
      <c r="C36" s="1">
        <v>1557.5000013299286</v>
      </c>
      <c r="D36" s="1">
        <v>0</v>
      </c>
      <c r="E36">
        <f>(R36-S36*(1000-T36)/(1000-U36))*AO36</f>
        <v>-2.740403623360697</v>
      </c>
      <c r="F36">
        <f>IF(AZ36&lt;&gt;0,1/(1/AZ36-1/N36),0)</f>
        <v>4.194384243553591</v>
      </c>
      <c r="G36">
        <f>((BC36-AP36/2)*S36-E36)/(BC36+AP36/2)</f>
        <v>386.32666648158789</v>
      </c>
      <c r="H36">
        <f>AP36*1000</f>
        <v>28.84025584166179</v>
      </c>
      <c r="I36">
        <f>(AU36-BA36)</f>
        <v>1.1484417754988345</v>
      </c>
      <c r="J36">
        <f>(P36+AT36*D36)</f>
        <v>25.993188858032227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27.473222732543945</v>
      </c>
      <c r="P36" s="1">
        <v>25.993188858032227</v>
      </c>
      <c r="Q36" s="1">
        <v>27.732683181762695</v>
      </c>
      <c r="R36" s="1">
        <v>400.04452514648438</v>
      </c>
      <c r="S36" s="1">
        <v>392.28070068359375</v>
      </c>
      <c r="T36" s="1">
        <v>7.091037929058075E-2</v>
      </c>
      <c r="U36" s="1">
        <v>25.522228240966797</v>
      </c>
      <c r="V36" s="1">
        <v>0.16795186698436737</v>
      </c>
      <c r="W36" s="1">
        <v>60.449630737304688</v>
      </c>
      <c r="X36" s="1">
        <v>300.35140991210938</v>
      </c>
      <c r="Y36" s="1">
        <v>500.64706420898438</v>
      </c>
      <c r="Z36" s="1">
        <v>9.0637025833129883</v>
      </c>
      <c r="AA36" s="1">
        <v>87.157630920410156</v>
      </c>
      <c r="AB36" s="1">
        <v>5.7658286094665527</v>
      </c>
      <c r="AC36" s="1">
        <v>0.47474333643913269</v>
      </c>
      <c r="AD36" s="1">
        <v>9.3901954591274261E-2</v>
      </c>
      <c r="AE36" s="1">
        <v>2.2912623826414347E-3</v>
      </c>
      <c r="AF36" s="1">
        <v>6.6669546067714691E-2</v>
      </c>
      <c r="AG36" s="1">
        <v>2.4609796702861786E-2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1.1042331246768724</v>
      </c>
      <c r="AP36">
        <f>(U36-T36)/(1000-U36)*AO36</f>
        <v>2.8840255841661791E-2</v>
      </c>
      <c r="AQ36">
        <f>(P36+273.15)</f>
        <v>299.1431888580322</v>
      </c>
      <c r="AR36">
        <f>(O36+273.15)</f>
        <v>300.62322273254392</v>
      </c>
      <c r="AS36">
        <f>(Y36*AK36+Z36*AL36)*AM36</f>
        <v>80.103528482984075</v>
      </c>
      <c r="AT36">
        <f>((AS36+0.00000010773*(AR36^4-AQ36^4))-AP36*44100)/(L36*0.92*2*29.3+0.00000043092*AQ36^3)</f>
        <v>-9.2545242125961398</v>
      </c>
      <c r="AU36">
        <f>0.61365*EXP(17.502*J36/(240.97+J36))</f>
        <v>3.3728987247914874</v>
      </c>
      <c r="AV36">
        <f>AU36*1000/AA36</f>
        <v>38.698834389745194</v>
      </c>
      <c r="AW36">
        <f>(AV36-U36)</f>
        <v>13.176606148778397</v>
      </c>
      <c r="AX36">
        <f>IF(D36,P36,(O36+P36)/2)</f>
        <v>26.733205795288086</v>
      </c>
      <c r="AY36">
        <f>0.61365*EXP(17.502*AX36/(240.97+AX36))</f>
        <v>3.5234581977058643</v>
      </c>
      <c r="AZ36">
        <f>IF(AW36&lt;&gt;0,(1000-(AV36+U36)/2)/AW36*AP36,0)</f>
        <v>2.1184650727306709</v>
      </c>
      <c r="BA36">
        <f>U36*AA36/1000</f>
        <v>2.2244569492926529</v>
      </c>
      <c r="BB36">
        <f>(AY36-BA36)</f>
        <v>1.2990012484132114</v>
      </c>
      <c r="BC36">
        <f>1/(1.6/F36+1.37/N36)</f>
        <v>1.4254560728595189</v>
      </c>
      <c r="BD36">
        <f>G36*AA36*0.001</f>
        <v>33.671317011914624</v>
      </c>
      <c r="BE36">
        <f>G36/S36</f>
        <v>0.98482200579424306</v>
      </c>
      <c r="BF36">
        <f>(1-AP36*AA36/AU36/F36)*100</f>
        <v>82.232226422154767</v>
      </c>
      <c r="BG36">
        <f>(S36-E36/(N36/1.35))</f>
        <v>393.14501005060669</v>
      </c>
      <c r="BH36">
        <f>E36*BF36/100/BG36</f>
        <v>-5.7319687515627517E-3</v>
      </c>
    </row>
    <row r="37" spans="1:60" x14ac:dyDescent="0.25">
      <c r="A37" s="1" t="s">
        <v>1</v>
      </c>
      <c r="B37" s="1" t="s">
        <v>726</v>
      </c>
      <c r="K37" s="1">
        <f t="shared" si="0"/>
        <v>2.72</v>
      </c>
    </row>
    <row r="38" spans="1:60" x14ac:dyDescent="0.25">
      <c r="A38" s="1" t="s">
        <v>1</v>
      </c>
      <c r="B38" s="1" t="s">
        <v>725</v>
      </c>
      <c r="K38" s="1">
        <f t="shared" si="0"/>
        <v>2.72</v>
      </c>
    </row>
    <row r="39" spans="1:60" x14ac:dyDescent="0.25">
      <c r="A39" s="1">
        <v>8</v>
      </c>
      <c r="B39" s="1" t="s">
        <v>724</v>
      </c>
      <c r="C39" s="1">
        <v>1764.0000013187528</v>
      </c>
      <c r="D39" s="1">
        <v>0</v>
      </c>
      <c r="E39">
        <f>(R39-S39*(1000-T39)/(1000-U39))*AO39</f>
        <v>-2.53816056593989</v>
      </c>
      <c r="F39">
        <f>IF(AZ39&lt;&gt;0,1/(1/AZ39-1/N39),0)</f>
        <v>4.682692992392675</v>
      </c>
      <c r="G39">
        <f>((BC39-AP39/2)*S39-E39)/(BC39+AP39/2)</f>
        <v>385.74732452382375</v>
      </c>
      <c r="H39">
        <f>AP39*1000</f>
        <v>29.570955027176296</v>
      </c>
      <c r="I39">
        <f>(AU39-BA39)</f>
        <v>1.1149921242275944</v>
      </c>
      <c r="J39">
        <f>(P39+AT39*D39)</f>
        <v>26.100103378295898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27.4822998046875</v>
      </c>
      <c r="P39" s="1">
        <v>26.100103378295898</v>
      </c>
      <c r="Q39" s="1">
        <v>27.715965270996094</v>
      </c>
      <c r="R39" s="1">
        <v>399.86550903320313</v>
      </c>
      <c r="S39" s="1">
        <v>391.67422485351563</v>
      </c>
      <c r="T39" s="1">
        <v>6.969086080789566E-2</v>
      </c>
      <c r="U39" s="1">
        <v>26.152055740356445</v>
      </c>
      <c r="V39" s="1">
        <v>0.1649724543094635</v>
      </c>
      <c r="W39" s="1">
        <v>61.907241821289063</v>
      </c>
      <c r="X39" s="1">
        <v>300.31597900390625</v>
      </c>
      <c r="Y39" s="1">
        <v>749.05364990234375</v>
      </c>
      <c r="Z39" s="1">
        <v>8.7150726318359375</v>
      </c>
      <c r="AA39" s="1">
        <v>87.155876159667969</v>
      </c>
      <c r="AB39" s="1">
        <v>5.6545095443725586</v>
      </c>
      <c r="AC39" s="1">
        <v>0.47620263695716858</v>
      </c>
      <c r="AD39" s="1">
        <v>5.6899953633546829E-2</v>
      </c>
      <c r="AE39" s="1">
        <v>2.8099154587835073E-3</v>
      </c>
      <c r="AF39" s="1">
        <v>4.8613324761390686E-2</v>
      </c>
      <c r="AG39" s="1">
        <v>2.2665241733193398E-2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1.1041028639849491</v>
      </c>
      <c r="AP39">
        <f>(U39-T39)/(1000-U39)*AO39</f>
        <v>2.9570955027176295E-2</v>
      </c>
      <c r="AQ39">
        <f>(P39+273.15)</f>
        <v>299.25010337829588</v>
      </c>
      <c r="AR39">
        <f>(O39+273.15)</f>
        <v>300.63229980468748</v>
      </c>
      <c r="AS39">
        <f>(Y39*AK39+Z39*AL39)*AM39</f>
        <v>119.8485813055504</v>
      </c>
      <c r="AT39">
        <f>((AS39+0.00000010773*(AR39^4-AQ39^4))-AP39*44100)/(L39*0.92*2*29.3+0.00000043092*AQ39^3)</f>
        <v>-9.2032511581859087</v>
      </c>
      <c r="AU39">
        <f>0.61365*EXP(17.502*J39/(240.97+J39))</f>
        <v>3.3942974556548346</v>
      </c>
      <c r="AV39">
        <f>AU39*1000/AA39</f>
        <v>38.945136062157694</v>
      </c>
      <c r="AW39">
        <f>(AV39-U39)</f>
        <v>12.793080321801249</v>
      </c>
      <c r="AX39">
        <f>IF(D39,P39,(O39+P39)/2)</f>
        <v>26.791201591491699</v>
      </c>
      <c r="AY39">
        <f>0.61365*EXP(17.502*AX39/(240.97+AX39))</f>
        <v>3.5355017958334716</v>
      </c>
      <c r="AZ39">
        <f>IF(AW39&lt;&gt;0,(1000-(AV39+U39)/2)/AW39*AP39,0)</f>
        <v>2.2362450044833655</v>
      </c>
      <c r="BA39">
        <f>U39*AA39/1000</f>
        <v>2.2793053314272402</v>
      </c>
      <c r="BB39">
        <f>(AY39-BA39)</f>
        <v>1.2561964644062313</v>
      </c>
      <c r="BC39">
        <f>1/(1.6/F39+1.37/N39)</f>
        <v>1.5111420426776851</v>
      </c>
      <c r="BD39">
        <f>G39*AA39*0.001</f>
        <v>33.620146045121636</v>
      </c>
      <c r="BE39">
        <f>G39/S39</f>
        <v>0.98486778053391566</v>
      </c>
      <c r="BF39">
        <f>(1-AP39*AA39/AU39/F39)*100</f>
        <v>83.785019157845525</v>
      </c>
      <c r="BG39">
        <f>(S39-E39/(N39/1.35))</f>
        <v>392.47474778868622</v>
      </c>
      <c r="BH39">
        <f>E39*BF39/100/BG39</f>
        <v>-5.4184334875338443E-3</v>
      </c>
    </row>
    <row r="40" spans="1:60" x14ac:dyDescent="0.25">
      <c r="A40" s="1" t="s">
        <v>1</v>
      </c>
      <c r="B40" s="1" t="s">
        <v>723</v>
      </c>
      <c r="K40" s="1">
        <f t="shared" si="0"/>
        <v>2.72</v>
      </c>
    </row>
    <row r="41" spans="1:60" x14ac:dyDescent="0.25">
      <c r="A41" s="1" t="s">
        <v>1</v>
      </c>
      <c r="B41" s="1" t="s">
        <v>722</v>
      </c>
      <c r="K41" s="1">
        <f t="shared" si="0"/>
        <v>2.72</v>
      </c>
    </row>
    <row r="42" spans="1:60" x14ac:dyDescent="0.25">
      <c r="A42" s="1">
        <v>9</v>
      </c>
      <c r="B42" s="1" t="s">
        <v>721</v>
      </c>
      <c r="C42" s="1">
        <v>1970.5000013299286</v>
      </c>
      <c r="D42" s="1">
        <v>0</v>
      </c>
      <c r="E42">
        <f>(R42-S42*(1000-T42)/(1000-U42))*AO42</f>
        <v>-1.5485590148611161</v>
      </c>
      <c r="F42">
        <f>IF(AZ42&lt;&gt;0,1/(1/AZ42-1/N42),0)</f>
        <v>5.3912321251550255</v>
      </c>
      <c r="G42">
        <f>((BC42-AP42/2)*S42-E42)/(BC42+AP42/2)</f>
        <v>384.4470202378422</v>
      </c>
      <c r="H42">
        <f>AP42*1000</f>
        <v>30.359581357935671</v>
      </c>
      <c r="I42">
        <f>(AU42-BA42)</f>
        <v>1.0723006350460826</v>
      </c>
      <c r="J42">
        <f>(P42+AT42*D42)</f>
        <v>26.179132461547852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27.502780914306641</v>
      </c>
      <c r="P42" s="1">
        <v>26.179132461547852</v>
      </c>
      <c r="Q42" s="1">
        <v>27.718473434448242</v>
      </c>
      <c r="R42" s="1">
        <v>400.09152221679688</v>
      </c>
      <c r="S42" s="1">
        <v>390.75042724609375</v>
      </c>
      <c r="T42" s="1">
        <v>6.9858230650424957E-2</v>
      </c>
      <c r="U42" s="1">
        <v>26.82684326171875</v>
      </c>
      <c r="V42" s="1">
        <v>0.16515456140041351</v>
      </c>
      <c r="W42" s="1">
        <v>63.422386169433594</v>
      </c>
      <c r="X42" s="1">
        <v>300.34307861328125</v>
      </c>
      <c r="Y42" s="1">
        <v>999.05712890625</v>
      </c>
      <c r="Z42" s="1">
        <v>9.26715087890625</v>
      </c>
      <c r="AA42" s="1">
        <v>87.147430419921875</v>
      </c>
      <c r="AB42" s="1">
        <v>5.8096103668212891</v>
      </c>
      <c r="AC42" s="1">
        <v>0.46663805842399597</v>
      </c>
      <c r="AD42" s="1">
        <v>7.4865110218524933E-2</v>
      </c>
      <c r="AE42" s="1">
        <v>4.6001025475561619E-3</v>
      </c>
      <c r="AF42" s="1">
        <v>5.4584585130214691E-2</v>
      </c>
      <c r="AG42" s="1">
        <v>2.7379732578992844E-2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1.104202494901769</v>
      </c>
      <c r="AP42">
        <f>(U42-T42)/(1000-U42)*AO42</f>
        <v>3.0359581357935671E-2</v>
      </c>
      <c r="AQ42">
        <f>(P42+273.15)</f>
        <v>299.32913246154783</v>
      </c>
      <c r="AR42">
        <f>(O42+273.15)</f>
        <v>300.65278091430662</v>
      </c>
      <c r="AS42">
        <f>(Y42*AK42+Z42*AL42)*AM42</f>
        <v>159.84913705209328</v>
      </c>
      <c r="AT42">
        <f>((AS42+0.00000010773*(AR42^4-AQ42^4))-AP42*44100)/(L42*0.92*2*29.3+0.00000043092*AQ42^3)</f>
        <v>-9.1667513624393226</v>
      </c>
      <c r="AU42">
        <f>0.61365*EXP(17.502*J42/(240.97+J42))</f>
        <v>3.4101910915828673</v>
      </c>
      <c r="AV42">
        <f>AU42*1000/AA42</f>
        <v>39.13128677633734</v>
      </c>
      <c r="AW42">
        <f>(AV42-U42)</f>
        <v>12.30444351461859</v>
      </c>
      <c r="AX42">
        <f>IF(D42,P42,(O42+P42)/2)</f>
        <v>26.840956687927246</v>
      </c>
      <c r="AY42">
        <f>0.61365*EXP(17.502*AX42/(240.97+AX42))</f>
        <v>3.5458627293211409</v>
      </c>
      <c r="AZ42">
        <f>IF(AW42&lt;&gt;0,(1000-(AV42+U42)/2)/AW42*AP42,0)</f>
        <v>2.3859958165114858</v>
      </c>
      <c r="BA42">
        <f>U42*AA42/1000</f>
        <v>2.3378904565367846</v>
      </c>
      <c r="BB42">
        <f>(AY42-BA42)</f>
        <v>1.2079722727843563</v>
      </c>
      <c r="BC42">
        <f>1/(1.6/F42+1.37/N42)</f>
        <v>1.6211512217818449</v>
      </c>
      <c r="BD42">
        <f>G42*AA42*0.001</f>
        <v>33.503569946323651</v>
      </c>
      <c r="BE42">
        <f>G42/S42</f>
        <v>0.98386845779625554</v>
      </c>
      <c r="BF42">
        <f>(1-AP42*AA42/AU42/F42)*100</f>
        <v>85.609243721158421</v>
      </c>
      <c r="BG42">
        <f>(S42-E42/(N42/1.35))</f>
        <v>391.23883488448223</v>
      </c>
      <c r="BH42">
        <f>E42*BF42/100/BG42</f>
        <v>-3.388491997707369E-3</v>
      </c>
    </row>
    <row r="43" spans="1:60" x14ac:dyDescent="0.25">
      <c r="A43" s="1" t="s">
        <v>1</v>
      </c>
      <c r="B43" s="1" t="s">
        <v>720</v>
      </c>
      <c r="K43" s="1">
        <f t="shared" si="0"/>
        <v>2.72</v>
      </c>
    </row>
    <row r="44" spans="1:60" x14ac:dyDescent="0.25">
      <c r="A44" s="1" t="s">
        <v>1</v>
      </c>
      <c r="B44" s="1" t="s">
        <v>719</v>
      </c>
      <c r="K44" s="1">
        <f t="shared" si="0"/>
        <v>2.72</v>
      </c>
    </row>
    <row r="45" spans="1:60" x14ac:dyDescent="0.25">
      <c r="A45" s="1">
        <v>10</v>
      </c>
      <c r="B45" s="1" t="s">
        <v>718</v>
      </c>
      <c r="C45" s="1">
        <v>2177.0000013187528</v>
      </c>
      <c r="D45" s="1">
        <v>0</v>
      </c>
      <c r="E45">
        <f>(R45-S45*(1000-T45)/(1000-U45))*AO45</f>
        <v>-1.8325040377190374</v>
      </c>
      <c r="F45">
        <f>IF(AZ45&lt;&gt;0,1/(1/AZ45-1/N45),0)</f>
        <v>6.2995302059905063</v>
      </c>
      <c r="G45">
        <f>((BC45-AP45/2)*S45-E45)/(BC45+AP45/2)</f>
        <v>384.72426448172979</v>
      </c>
      <c r="H45">
        <f>AP45*1000</f>
        <v>31.247928076033464</v>
      </c>
      <c r="I45">
        <f>(AU45-BA45)</f>
        <v>1.0324559562330067</v>
      </c>
      <c r="J45">
        <f>(P45+AT45*D45)</f>
        <v>26.307531356811523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27.534343719482422</v>
      </c>
      <c r="P45" s="1">
        <v>26.307531356811523</v>
      </c>
      <c r="Q45" s="1">
        <v>27.737346649169922</v>
      </c>
      <c r="R45" s="1">
        <v>400.02139282226563</v>
      </c>
      <c r="S45" s="1">
        <v>390.62643432617188</v>
      </c>
      <c r="T45" s="1">
        <v>6.9069050252437592E-2</v>
      </c>
      <c r="U45" s="1">
        <v>27.587909698486328</v>
      </c>
      <c r="V45" s="1">
        <v>0.16295237839221954</v>
      </c>
      <c r="W45" s="1">
        <v>65.087265014648438</v>
      </c>
      <c r="X45" s="1">
        <v>300.33804321289063</v>
      </c>
      <c r="Y45" s="1">
        <v>1250.100341796875</v>
      </c>
      <c r="Z45" s="1">
        <v>10.033151626586914</v>
      </c>
      <c r="AA45" s="1">
        <v>87.128608703613281</v>
      </c>
      <c r="AB45" s="1">
        <v>5.8487215042114258</v>
      </c>
      <c r="AC45" s="1">
        <v>0.4682140052318573</v>
      </c>
      <c r="AD45" s="1">
        <v>7.8357823193073273E-2</v>
      </c>
      <c r="AE45" s="1">
        <v>5.9001445770263672E-3</v>
      </c>
      <c r="AF45" s="1">
        <v>6.228376179933548E-2</v>
      </c>
      <c r="AG45" s="1">
        <v>2.4299563840031624E-2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1.104183982400333</v>
      </c>
      <c r="AP45">
        <f>(U45-T45)/(1000-U45)*AO45</f>
        <v>3.1247928076033465E-2</v>
      </c>
      <c r="AQ45">
        <f>(P45+273.15)</f>
        <v>299.4575313568115</v>
      </c>
      <c r="AR45">
        <f>(O45+273.15)</f>
        <v>300.6843437194824</v>
      </c>
      <c r="AS45">
        <f>(Y45*AK45+Z45*AL45)*AM45</f>
        <v>200.01605021679279</v>
      </c>
      <c r="AT45">
        <f>((AS45+0.00000010773*(AR45^4-AQ45^4))-AP45*44100)/(L45*0.92*2*29.3+0.00000043092*AQ45^3)</f>
        <v>-9.1666564878636123</v>
      </c>
      <c r="AU45">
        <f>0.61365*EXP(17.502*J45/(240.97+J45))</f>
        <v>3.4361521453030397</v>
      </c>
      <c r="AV45">
        <f>AU45*1000/AA45</f>
        <v>39.43770245421743</v>
      </c>
      <c r="AW45">
        <f>(AV45-U45)</f>
        <v>11.849792755731102</v>
      </c>
      <c r="AX45">
        <f>IF(D45,P45,(O45+P45)/2)</f>
        <v>26.920937538146973</v>
      </c>
      <c r="AY45">
        <f>0.61365*EXP(17.502*AX45/(240.97+AX45))</f>
        <v>3.5625733884266442</v>
      </c>
      <c r="AZ45">
        <f>IF(AW45&lt;&gt;0,(1000-(AV45+U45)/2)/AW45*AP45,0)</f>
        <v>2.5486287350913468</v>
      </c>
      <c r="BA45">
        <f>U45*AA45/1000</f>
        <v>2.403696189070033</v>
      </c>
      <c r="BB45">
        <f>(AY45-BA45)</f>
        <v>1.1588771993566112</v>
      </c>
      <c r="BC45">
        <f>1/(1.6/F45+1.37/N45)</f>
        <v>1.7419944983434661</v>
      </c>
      <c r="BD45">
        <f>G45*AA45*0.001</f>
        <v>33.520489898814063</v>
      </c>
      <c r="BE45">
        <f>G45/S45</f>
        <v>0.9848905006784211</v>
      </c>
      <c r="BF45">
        <f>(1-AP45*AA45/AU45/F45)*100</f>
        <v>87.422293462563744</v>
      </c>
      <c r="BG45">
        <f>(S45-E45/(N45/1.35))</f>
        <v>391.20439678082198</v>
      </c>
      <c r="BH45">
        <f>E45*BF45/100/BG45</f>
        <v>-4.0950896021386494E-3</v>
      </c>
    </row>
    <row r="46" spans="1:60" x14ac:dyDescent="0.25">
      <c r="A46" s="1" t="s">
        <v>1</v>
      </c>
      <c r="B46" s="1" t="s">
        <v>717</v>
      </c>
      <c r="K46" s="1">
        <f t="shared" si="0"/>
        <v>2.72</v>
      </c>
    </row>
    <row r="47" spans="1:60" x14ac:dyDescent="0.25">
      <c r="A47" s="1" t="s">
        <v>1</v>
      </c>
      <c r="B47" s="1" t="s">
        <v>716</v>
      </c>
      <c r="K47" s="1">
        <f t="shared" si="0"/>
        <v>2.72</v>
      </c>
    </row>
    <row r="48" spans="1:60" x14ac:dyDescent="0.25">
      <c r="A48" s="1">
        <v>11</v>
      </c>
      <c r="B48" s="1" t="s">
        <v>715</v>
      </c>
      <c r="C48" s="1">
        <v>2384.0000013187528</v>
      </c>
      <c r="D48" s="1">
        <v>0</v>
      </c>
      <c r="E48">
        <f>(R48-S48*(1000-T48)/(1000-U48))*AO48</f>
        <v>-1.8846564135834929</v>
      </c>
      <c r="F48">
        <f>IF(AZ48&lt;&gt;0,1/(1/AZ48-1/N48),0)</f>
        <v>8.0993801346261094</v>
      </c>
      <c r="G48">
        <f>((BC48-AP48/2)*S48-E48)/(BC48+AP48/2)</f>
        <v>384.5786939810294</v>
      </c>
      <c r="H48">
        <f>AP48*1000</f>
        <v>32.518560727507619</v>
      </c>
      <c r="I48">
        <f>(AU48-BA48)</f>
        <v>0.97711131945581808</v>
      </c>
      <c r="J48">
        <f>(P48+AT48*D48)</f>
        <v>26.500789642333984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27.614101409912109</v>
      </c>
      <c r="P48" s="1">
        <v>26.500789642333984</v>
      </c>
      <c r="Q48" s="1">
        <v>27.792324066162109</v>
      </c>
      <c r="R48" s="1">
        <v>399.90557861328125</v>
      </c>
      <c r="S48" s="1">
        <v>390.12307739257813</v>
      </c>
      <c r="T48" s="1">
        <v>6.7835107445716858E-2</v>
      </c>
      <c r="U48" s="1">
        <v>28.673944473266602</v>
      </c>
      <c r="V48" s="1">
        <v>0.15930408239364624</v>
      </c>
      <c r="W48" s="1">
        <v>67.337944030761719</v>
      </c>
      <c r="X48" s="1">
        <v>300.33535766601563</v>
      </c>
      <c r="Y48" s="1">
        <v>1599.51171875</v>
      </c>
      <c r="Z48" s="1">
        <v>8.806549072265625</v>
      </c>
      <c r="AA48" s="1">
        <v>87.132804870605469</v>
      </c>
      <c r="AB48" s="1">
        <v>5.911015510559082</v>
      </c>
      <c r="AC48" s="1">
        <v>0.46625688672065735</v>
      </c>
      <c r="AD48" s="1">
        <v>8.1828348338603973E-2</v>
      </c>
      <c r="AE48" s="1">
        <v>7.7920327894389629E-3</v>
      </c>
      <c r="AF48" s="1">
        <v>4.9925178289413452E-2</v>
      </c>
      <c r="AG48" s="1">
        <v>2.6016762480139732E-2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1.1041741090662336</v>
      </c>
      <c r="AP48">
        <f>(U48-T48)/(1000-U48)*AO48</f>
        <v>3.2518560727507619E-2</v>
      </c>
      <c r="AQ48">
        <f>(P48+273.15)</f>
        <v>299.65078964233396</v>
      </c>
      <c r="AR48">
        <f>(O48+273.15)</f>
        <v>300.76410140991209</v>
      </c>
      <c r="AS48">
        <f>(Y48*AK48+Z48*AL48)*AM48</f>
        <v>255.92186927970033</v>
      </c>
      <c r="AT48">
        <f>((AS48+0.00000010773*(AR48^4-AQ48^4))-AP48*44100)/(L48*0.92*2*29.3+0.00000043092*AQ48^3)</f>
        <v>-9.1763228769326677</v>
      </c>
      <c r="AU48">
        <f>0.61365*EXP(17.502*J48/(240.97+J48))</f>
        <v>3.4755525281155331</v>
      </c>
      <c r="AV48">
        <f>AU48*1000/AA48</f>
        <v>39.887990903963448</v>
      </c>
      <c r="AW48">
        <f>(AV48-U48)</f>
        <v>11.214046430696847</v>
      </c>
      <c r="AX48">
        <f>IF(D48,P48,(O48+P48)/2)</f>
        <v>27.057445526123047</v>
      </c>
      <c r="AY48">
        <f>0.61365*EXP(17.502*AX48/(240.97+AX48))</f>
        <v>3.5912532812668214</v>
      </c>
      <c r="AZ48">
        <f>IF(AW48&lt;&gt;0,(1000-(AV48+U48)/2)/AW48*AP48,0)</f>
        <v>2.8003979822987248</v>
      </c>
      <c r="BA48">
        <f>U48*AA48/1000</f>
        <v>2.498441208659715</v>
      </c>
      <c r="BB48">
        <f>(AY48-BA48)</f>
        <v>1.0928120726071064</v>
      </c>
      <c r="BC48">
        <f>1/(1.6/F48+1.37/N48)</f>
        <v>1.9319437510698088</v>
      </c>
      <c r="BD48">
        <f>G48*AA48*0.001</f>
        <v>33.509420300041327</v>
      </c>
      <c r="BE48">
        <f>G48/S48</f>
        <v>0.98578811730747873</v>
      </c>
      <c r="BF48">
        <f>(1-AP48*AA48/AU48/F48)*100</f>
        <v>89.93445323802078</v>
      </c>
      <c r="BG48">
        <f>(S48-E48/(N48/1.35))</f>
        <v>390.71748844136505</v>
      </c>
      <c r="BH48">
        <f>E48*BF48/100/BG48</f>
        <v>-4.3380588049259225E-3</v>
      </c>
    </row>
    <row r="49" spans="1:60" x14ac:dyDescent="0.25">
      <c r="A49" s="1" t="s">
        <v>1</v>
      </c>
      <c r="B49" s="1" t="s">
        <v>714</v>
      </c>
      <c r="K49" s="1">
        <f t="shared" si="0"/>
        <v>2.72</v>
      </c>
    </row>
    <row r="50" spans="1:60" x14ac:dyDescent="0.25">
      <c r="A50" s="1" t="s">
        <v>1</v>
      </c>
      <c r="B50" s="1" t="s">
        <v>709</v>
      </c>
      <c r="K50" s="1">
        <f t="shared" si="0"/>
        <v>2.72</v>
      </c>
    </row>
    <row r="51" spans="1:60" x14ac:dyDescent="0.25">
      <c r="A51" s="1">
        <v>12</v>
      </c>
      <c r="B51" s="1" t="s">
        <v>713</v>
      </c>
      <c r="C51" s="1">
        <v>2591.0000013187528</v>
      </c>
      <c r="D51" s="1">
        <v>0</v>
      </c>
      <c r="E51">
        <f>(R51-S51*(1000-T51)/(1000-U51))*AO51</f>
        <v>-0.94243921193387992</v>
      </c>
      <c r="F51">
        <f>IF(AZ51&lt;&gt;0,1/(1/AZ51-1/N51),0)</f>
        <v>11.522191303020533</v>
      </c>
      <c r="G51">
        <f>((BC51-AP51/2)*S51-E51)/(BC51+AP51/2)</f>
        <v>383.74923471430651</v>
      </c>
      <c r="H51">
        <f>AP51*1000</f>
        <v>33.957936628934092</v>
      </c>
      <c r="I51">
        <f>(AU51-BA51)</f>
        <v>0.9146696823383893</v>
      </c>
      <c r="J51">
        <f>(P51+AT51*D51)</f>
        <v>26.715456008911133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27.732019424438477</v>
      </c>
      <c r="P51" s="1">
        <v>26.715456008911133</v>
      </c>
      <c r="Q51" s="1">
        <v>27.875852584838867</v>
      </c>
      <c r="R51" s="1">
        <v>400.45989990234375</v>
      </c>
      <c r="S51" s="1">
        <v>389.34075927734375</v>
      </c>
      <c r="T51" s="1">
        <v>6.8891212344169617E-2</v>
      </c>
      <c r="U51" s="1">
        <v>29.900318145751953</v>
      </c>
      <c r="V51" s="1">
        <v>0.16066159307956696</v>
      </c>
      <c r="W51" s="1">
        <v>69.730705261230469</v>
      </c>
      <c r="X51" s="1">
        <v>300.36721801757813</v>
      </c>
      <c r="Y51" s="1">
        <v>1999.6949462890625</v>
      </c>
      <c r="Z51" s="1">
        <v>9.4228277206420898</v>
      </c>
      <c r="AA51" s="1">
        <v>87.126487731933594</v>
      </c>
      <c r="AB51" s="1">
        <v>6.0129213333129883</v>
      </c>
      <c r="AC51" s="1">
        <v>0.46553382277488708</v>
      </c>
      <c r="AD51" s="1">
        <v>5.379316583275795E-2</v>
      </c>
      <c r="AE51" s="1">
        <v>4.2985621839761734E-3</v>
      </c>
      <c r="AF51" s="1">
        <v>5.9786085039377213E-2</v>
      </c>
      <c r="AG51" s="1">
        <v>2.5201417505741119E-2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1.104291242711684</v>
      </c>
      <c r="AP51">
        <f>(U51-T51)/(1000-U51)*AO51</f>
        <v>3.3957936628934093E-2</v>
      </c>
      <c r="AQ51">
        <f>(P51+273.15)</f>
        <v>299.86545600891111</v>
      </c>
      <c r="AR51">
        <f>(O51+273.15)</f>
        <v>300.88201942443845</v>
      </c>
      <c r="AS51">
        <f>(Y51*AK51+Z51*AL51)*AM51</f>
        <v>319.95118425478358</v>
      </c>
      <c r="AT51">
        <f>((AS51+0.00000010773*(AR51^4-AQ51^4))-AP51*44100)/(L51*0.92*2*29.3+0.00000043092*AQ51^3)</f>
        <v>-9.1788948054806969</v>
      </c>
      <c r="AU51">
        <f>0.61365*EXP(17.502*J51/(240.97+J51))</f>
        <v>3.5197793844451581</v>
      </c>
      <c r="AV51">
        <f>AU51*1000/AA51</f>
        <v>40.398499653453705</v>
      </c>
      <c r="AW51">
        <f>(AV51-U51)</f>
        <v>10.498181507701752</v>
      </c>
      <c r="AX51">
        <f>IF(D51,P51,(O51+P51)/2)</f>
        <v>27.223737716674805</v>
      </c>
      <c r="AY51">
        <f>0.61365*EXP(17.502*AX51/(240.97+AX51))</f>
        <v>3.6264628713817397</v>
      </c>
      <c r="AZ51">
        <f>IF(AW51&lt;&gt;0,(1000-(AV51+U51)/2)/AW51*AP51,0)</f>
        <v>3.1209533960657931</v>
      </c>
      <c r="BA51">
        <f>U51*AA51/1000</f>
        <v>2.6051097021067688</v>
      </c>
      <c r="BB51">
        <f>(AY51-BA51)</f>
        <v>1.0213531692749709</v>
      </c>
      <c r="BC51">
        <f>1/(1.6/F51+1.37/N51)</f>
        <v>2.1789819865628646</v>
      </c>
      <c r="BD51">
        <f>G51*AA51*0.001</f>
        <v>33.434722990474931</v>
      </c>
      <c r="BE51">
        <f>G51/S51</f>
        <v>0.98563848138218135</v>
      </c>
      <c r="BF51">
        <f>(1-AP51*AA51/AU51/F51)*100</f>
        <v>92.704736621645011</v>
      </c>
      <c r="BG51">
        <f>(S51-E51/(N51/1.35))</f>
        <v>389.63799981219455</v>
      </c>
      <c r="BH51">
        <f>E51*BF51/100/BG51</f>
        <v>-2.2423012890517009E-3</v>
      </c>
    </row>
    <row r="52" spans="1:60" x14ac:dyDescent="0.25">
      <c r="A52" s="1" t="s">
        <v>1</v>
      </c>
      <c r="B52" s="1" t="s">
        <v>712</v>
      </c>
      <c r="K52" s="2">
        <v>7.585</v>
      </c>
    </row>
    <row r="53" spans="1:60" x14ac:dyDescent="0.25">
      <c r="A53" s="1" t="s">
        <v>1</v>
      </c>
      <c r="B53" s="1" t="s">
        <v>711</v>
      </c>
      <c r="K53" s="2">
        <v>7.585</v>
      </c>
    </row>
    <row r="54" spans="1:60" x14ac:dyDescent="0.25">
      <c r="A54" s="1" t="s">
        <v>1</v>
      </c>
      <c r="B54" s="1" t="s">
        <v>710</v>
      </c>
      <c r="K54" s="2">
        <v>7.585</v>
      </c>
    </row>
    <row r="55" spans="1:60" x14ac:dyDescent="0.25">
      <c r="A55" s="1" t="s">
        <v>1</v>
      </c>
      <c r="B55" s="1" t="s">
        <v>709</v>
      </c>
      <c r="K55" s="2">
        <v>7.585</v>
      </c>
    </row>
    <row r="56" spans="1:60" x14ac:dyDescent="0.25">
      <c r="K56" s="2">
        <v>7.585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9851-33D3-4A66-B785-A42EE23E996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799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798</v>
      </c>
    </row>
    <row r="12" spans="1:56" x14ac:dyDescent="0.25">
      <c r="A12" s="1" t="s">
        <v>1</v>
      </c>
      <c r="B12" s="1" t="s">
        <v>797</v>
      </c>
    </row>
    <row r="13" spans="1:56" x14ac:dyDescent="0.25">
      <c r="A13" s="1" t="s">
        <v>1</v>
      </c>
      <c r="B13" s="1" t="s">
        <v>796</v>
      </c>
    </row>
    <row r="14" spans="1:56" x14ac:dyDescent="0.25">
      <c r="A14" s="1" t="s">
        <v>1</v>
      </c>
      <c r="B14" s="1" t="s">
        <v>795</v>
      </c>
    </row>
    <row r="15" spans="1:56" x14ac:dyDescent="0.25">
      <c r="A15" s="1" t="s">
        <v>1</v>
      </c>
      <c r="B15" s="1" t="s">
        <v>794</v>
      </c>
    </row>
    <row r="16" spans="1:56" x14ac:dyDescent="0.25">
      <c r="A16" s="1" t="s">
        <v>1</v>
      </c>
      <c r="B16" s="1" t="s">
        <v>793</v>
      </c>
    </row>
    <row r="17" spans="1:56" x14ac:dyDescent="0.25">
      <c r="A17" s="1" t="s">
        <v>1</v>
      </c>
      <c r="B17" s="1" t="s">
        <v>792</v>
      </c>
    </row>
    <row r="18" spans="1:56" x14ac:dyDescent="0.25">
      <c r="A18" s="1">
        <v>1</v>
      </c>
      <c r="B18" s="1" t="s">
        <v>791</v>
      </c>
      <c r="C18" s="1">
        <v>322.50000208988786</v>
      </c>
      <c r="D18" s="1">
        <v>0</v>
      </c>
      <c r="E18">
        <f>(R18-S18*(1000-T18)/(1000-U18))*AK18</f>
        <v>-2.6086388676791508</v>
      </c>
      <c r="F18">
        <f>IF(AV18&lt;&gt;0,1/(1/AV18-1/N18),0)</f>
        <v>9.7938583019750475E-2</v>
      </c>
      <c r="G18">
        <f>((AY18-AL18/2)*S18-E18)/(AY18+AL18/2)</f>
        <v>311.26732075100807</v>
      </c>
      <c r="H18">
        <f>AL18*1000</f>
        <v>21.566911483753191</v>
      </c>
      <c r="I18">
        <f>(AQ18-AW18)</f>
        <v>17.15709793388994</v>
      </c>
      <c r="J18">
        <f>(P18+AP18*D18)</f>
        <v>59.37908935546875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27.808042526245117</v>
      </c>
      <c r="P18" s="1">
        <v>59.37908935546875</v>
      </c>
      <c r="Q18" s="1">
        <v>27.929765701293945</v>
      </c>
      <c r="R18" s="1">
        <v>399.94491577148438</v>
      </c>
      <c r="S18" s="1">
        <v>394.60281372070313</v>
      </c>
      <c r="T18" s="1">
        <v>8.2170629501342773</v>
      </c>
      <c r="U18" s="1">
        <v>27.207775115966797</v>
      </c>
      <c r="V18" s="1">
        <v>19.076528549194336</v>
      </c>
      <c r="W18" s="1">
        <v>63.164894104003906</v>
      </c>
      <c r="X18" s="1">
        <v>300.49392700195313</v>
      </c>
      <c r="Y18" s="1">
        <v>0.23235629498958588</v>
      </c>
      <c r="Z18" s="1">
        <v>11.122207641601563</v>
      </c>
      <c r="AA18" s="1">
        <v>87.118972778320313</v>
      </c>
      <c r="AB18" s="1">
        <v>10.115983009338379</v>
      </c>
      <c r="AC18" s="1">
        <v>2.3695309162139893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1.1047570845660037</v>
      </c>
      <c r="AL18">
        <f>(U18-T18)/(1000-U18)*AK18</f>
        <v>2.1566911483753191E-2</v>
      </c>
      <c r="AM18">
        <f>(P18+273.15)</f>
        <v>332.52908935546873</v>
      </c>
      <c r="AN18">
        <f>(O18+273.15)</f>
        <v>300.95804252624509</v>
      </c>
      <c r="AO18">
        <f>(Y18*AG18+Z18*AH18)*AI18</f>
        <v>3.7177006367362875E-2</v>
      </c>
      <c r="AP18">
        <f>((AO18+0.00000010773*(AN18^4-AM18^4))-AL18*44100)/(L18*51.4+0.00000043092*AM18^3)</f>
        <v>-11.000908799334859</v>
      </c>
      <c r="AQ18">
        <f>0.61365*EXP(17.502*J18/(240.97+J18))</f>
        <v>19.527411353576511</v>
      </c>
      <c r="AR18">
        <f>AQ18*1000/AA18</f>
        <v>224.14648303148883</v>
      </c>
      <c r="AS18">
        <f>(AR18-U18)</f>
        <v>196.93870791552203</v>
      </c>
      <c r="AT18">
        <f>IF(D18,P18,(O18+P18)/2)</f>
        <v>43.593565940856934</v>
      </c>
      <c r="AU18">
        <f>0.61365*EXP(17.502*AT18/(240.97+AT18))</f>
        <v>8.9609759714010497</v>
      </c>
      <c r="AV18">
        <f>IF(AS18&lt;&gt;0,(1000-(AR18+U18)/2)/AS18*AL18,0)</f>
        <v>9.5747779423720286E-2</v>
      </c>
      <c r="AW18">
        <f>U18*AA18/1000</f>
        <v>2.3703134196865721</v>
      </c>
      <c r="AX18">
        <f>(AU18-AW18)</f>
        <v>6.5906625517144777</v>
      </c>
      <c r="AY18">
        <f>1/(1.6/F18+1.37/N18)</f>
        <v>6.0035409987055616E-2</v>
      </c>
      <c r="AZ18">
        <f>G18*AA18*0.001</f>
        <v>27.117289243287772</v>
      </c>
      <c r="BA18">
        <f>G18/S18</f>
        <v>0.78881171123964844</v>
      </c>
      <c r="BB18">
        <f>(1-AL18*AA18/AQ18/F18)*100</f>
        <v>1.7568654627425295</v>
      </c>
      <c r="BC18">
        <f>(S18-E18/(N18/1.35))</f>
        <v>395.42556515383842</v>
      </c>
      <c r="BD18">
        <f>E18*BB18/100/BC18</f>
        <v>-1.1590114386282218E-4</v>
      </c>
    </row>
    <row r="19" spans="1:56" x14ac:dyDescent="0.25">
      <c r="A19" s="1" t="s">
        <v>1</v>
      </c>
      <c r="B19" s="1" t="s">
        <v>790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789</v>
      </c>
      <c r="K20" s="1">
        <f t="shared" si="0"/>
        <v>2.72</v>
      </c>
    </row>
    <row r="21" spans="1:56" x14ac:dyDescent="0.25">
      <c r="A21" s="1">
        <v>2</v>
      </c>
      <c r="B21" s="1" t="s">
        <v>788</v>
      </c>
      <c r="C21" s="1">
        <v>525.50000208988786</v>
      </c>
      <c r="D21" s="1">
        <v>0</v>
      </c>
      <c r="E21">
        <f>(R21-S21*(1000-T21)/(1000-U21))*AK21</f>
        <v>-1.8902028174205783</v>
      </c>
      <c r="F21">
        <f>IF(AV21&lt;&gt;0,1/(1/AV21-1/N21),0)</f>
        <v>0.21407699654634835</v>
      </c>
      <c r="G21">
        <f>((AY21-AL21/2)*S21-E21)/(AY21+AL21/2)</f>
        <v>349.07195151542714</v>
      </c>
      <c r="H21">
        <f>AL21*1000</f>
        <v>20.829297048968364</v>
      </c>
      <c r="I21">
        <f>(AQ21-AW21)</f>
        <v>8.2415166037441594</v>
      </c>
      <c r="J21">
        <f>(P21+AP21*D21)</f>
        <v>46.780780792236328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27.747295379638672</v>
      </c>
      <c r="P21" s="1">
        <v>46.780780792236328</v>
      </c>
      <c r="Q21" s="1">
        <v>27.906381607055664</v>
      </c>
      <c r="R21" s="1">
        <v>400.45135498046875</v>
      </c>
      <c r="S21" s="1">
        <v>394.7142333984375</v>
      </c>
      <c r="T21" s="1">
        <v>8.2401103973388672</v>
      </c>
      <c r="U21" s="1">
        <v>26.611995697021484</v>
      </c>
      <c r="V21" s="1">
        <v>19.195602416992188</v>
      </c>
      <c r="W21" s="1">
        <v>61.993495941162109</v>
      </c>
      <c r="X21" s="1">
        <v>300.17587280273438</v>
      </c>
      <c r="Y21" s="1">
        <v>25.653631210327148</v>
      </c>
      <c r="Z21" s="1">
        <v>11.20217227935791</v>
      </c>
      <c r="AA21" s="1">
        <v>87.108024597167969</v>
      </c>
      <c r="AB21" s="1">
        <v>10.031314849853516</v>
      </c>
      <c r="AC21" s="1">
        <v>2.3496553897857666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1.1035877676571113</v>
      </c>
      <c r="AL21">
        <f>(U21-T21)/(1000-U21)*AK21</f>
        <v>2.0829297048968364E-2</v>
      </c>
      <c r="AM21">
        <f>(P21+273.15)</f>
        <v>319.93078079223631</v>
      </c>
      <c r="AN21">
        <f>(O21+273.15)</f>
        <v>300.89729537963865</v>
      </c>
      <c r="AO21">
        <f>(Y21*AG21+Z21*AH21)*AI21</f>
        <v>4.1045809019078092</v>
      </c>
      <c r="AP21">
        <f>((AO21+0.00000010773*(AN21^4-AM21^4))-AL21*44100)/(L21*51.4+0.00000043092*AM21^3)</f>
        <v>-9.3462555477191298</v>
      </c>
      <c r="AQ21">
        <f>0.61365*EXP(17.502*J21/(240.97+J21))</f>
        <v>10.559634979500036</v>
      </c>
      <c r="AR21">
        <f>AQ21*1000/AA21</f>
        <v>121.22459472974143</v>
      </c>
      <c r="AS21">
        <f>(AR21-U21)</f>
        <v>94.612599032719942</v>
      </c>
      <c r="AT21">
        <f>IF(D21,P21,(O21+P21)/2)</f>
        <v>37.2640380859375</v>
      </c>
      <c r="AU21">
        <f>0.61365*EXP(17.502*AT21/(240.97+AT21))</f>
        <v>6.3963144756954797</v>
      </c>
      <c r="AV21">
        <f>IF(AS21&lt;&gt;0,(1000-(AR21+U21)/2)/AS21*AL21,0)</f>
        <v>0.20388015040094776</v>
      </c>
      <c r="AW21">
        <f>U21*AA21/1000</f>
        <v>2.3181183757558754</v>
      </c>
      <c r="AX21">
        <f>(AU21-AW21)</f>
        <v>4.0781960999396043</v>
      </c>
      <c r="AY21">
        <f>1/(1.6/F21+1.37/N21)</f>
        <v>0.12830359557470225</v>
      </c>
      <c r="AZ21">
        <f>G21*AA21*0.001</f>
        <v>30.406968138787253</v>
      </c>
      <c r="BA21">
        <f>G21/S21</f>
        <v>0.88436626292891363</v>
      </c>
      <c r="BB21">
        <f>(1-AL21*AA21/AQ21/F21)*100</f>
        <v>19.737280691485193</v>
      </c>
      <c r="BC21">
        <f>(S21-E21/(N21/1.35))</f>
        <v>395.31039375478946</v>
      </c>
      <c r="BD21">
        <f>E21*BB21/100/BC21</f>
        <v>-9.4375114241007955E-4</v>
      </c>
    </row>
    <row r="22" spans="1:56" x14ac:dyDescent="0.25">
      <c r="A22" s="1" t="s">
        <v>1</v>
      </c>
      <c r="B22" s="1" t="s">
        <v>787</v>
      </c>
      <c r="K22" s="1">
        <f t="shared" si="0"/>
        <v>2.72</v>
      </c>
    </row>
    <row r="23" spans="1:56" x14ac:dyDescent="0.25">
      <c r="A23" s="1" t="s">
        <v>1</v>
      </c>
      <c r="B23" s="1" t="s">
        <v>786</v>
      </c>
      <c r="K23" s="1">
        <f t="shared" si="0"/>
        <v>2.72</v>
      </c>
    </row>
    <row r="24" spans="1:56" x14ac:dyDescent="0.25">
      <c r="A24" s="1">
        <v>3</v>
      </c>
      <c r="B24" s="1" t="s">
        <v>785</v>
      </c>
      <c r="C24" s="1">
        <v>728.50000208988786</v>
      </c>
      <c r="D24" s="1">
        <v>0</v>
      </c>
      <c r="E24">
        <f>(R24-S24*(1000-T24)/(1000-U24))*AK24</f>
        <v>-2.1000336238564268</v>
      </c>
      <c r="F24">
        <f>IF(AV24&lt;&gt;0,1/(1/AV24-1/N24),0)</f>
        <v>0.20073510231658948</v>
      </c>
      <c r="G24">
        <f>((AY24-AL24/2)*S24-E24)/(AY24+AL24/2)</f>
        <v>349.24847643184381</v>
      </c>
      <c r="H24">
        <f>AL24*1000</f>
        <v>20.29385696706456</v>
      </c>
      <c r="I24">
        <f>(AQ24-AW24)</f>
        <v>8.527196157142038</v>
      </c>
      <c r="J24">
        <f>(P24+AP24*D24)</f>
        <v>47.234050750732422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27.646205902099609</v>
      </c>
      <c r="P24" s="1">
        <v>47.234050750732422</v>
      </c>
      <c r="Q24" s="1">
        <v>27.819866180419922</v>
      </c>
      <c r="R24" s="1">
        <v>399.74700927734375</v>
      </c>
      <c r="S24" s="1">
        <v>394.39743041992188</v>
      </c>
      <c r="T24" s="1">
        <v>8.2509098052978516</v>
      </c>
      <c r="U24" s="1">
        <v>26.158615112304688</v>
      </c>
      <c r="V24" s="1">
        <v>19.335058212280273</v>
      </c>
      <c r="W24" s="1">
        <v>61.299709320068359</v>
      </c>
      <c r="X24" s="1">
        <v>300.18002319335938</v>
      </c>
      <c r="Y24" s="1">
        <v>49.520008087158203</v>
      </c>
      <c r="Z24" s="1">
        <v>11.187827110290527</v>
      </c>
      <c r="AA24" s="1">
        <v>87.109992980957031</v>
      </c>
      <c r="AB24" s="1">
        <v>9.8961143493652344</v>
      </c>
      <c r="AC24" s="1">
        <v>2.3355367183685303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1.103603026446174</v>
      </c>
      <c r="AL24">
        <f>(U24-T24)/(1000-U24)*AK24</f>
        <v>2.0293856967064559E-2</v>
      </c>
      <c r="AM24">
        <f>(P24+273.15)</f>
        <v>320.3840507507324</v>
      </c>
      <c r="AN24">
        <f>(O24+273.15)</f>
        <v>300.79620590209959</v>
      </c>
      <c r="AO24">
        <f>(Y24*AG24+Z24*AH24)*AI24</f>
        <v>7.923201116847963</v>
      </c>
      <c r="AP24">
        <f>((AO24+0.00000010773*(AN24^4-AM24^4))-AL24*44100)/(L24*51.4+0.00000043092*AM24^3)</f>
        <v>-9.1819975599331585</v>
      </c>
      <c r="AQ24">
        <f>0.61365*EXP(17.502*J24/(240.97+J24))</f>
        <v>10.805872935966455</v>
      </c>
      <c r="AR24">
        <f>AQ24*1000/AA24</f>
        <v>124.04860299241109</v>
      </c>
      <c r="AS24">
        <f>(AR24-U24)</f>
        <v>97.889987880106403</v>
      </c>
      <c r="AT24">
        <f>IF(D24,P24,(O24+P24)/2)</f>
        <v>37.440128326416016</v>
      </c>
      <c r="AU24">
        <f>0.61365*EXP(17.502*AT24/(240.97+AT24))</f>
        <v>6.457931958700831</v>
      </c>
      <c r="AV24">
        <f>IF(AS24&lt;&gt;0,(1000-(AR24+U24)/2)/AS24*AL24,0)</f>
        <v>0.19174295015987156</v>
      </c>
      <c r="AW24">
        <f>U24*AA24/1000</f>
        <v>2.2786767788244178</v>
      </c>
      <c r="AX24">
        <f>(AU24-AW24)</f>
        <v>4.1792551798764137</v>
      </c>
      <c r="AY24">
        <f>1/(1.6/F24+1.37/N24)</f>
        <v>0.12061604376211964</v>
      </c>
      <c r="AZ24">
        <f>G24*AA24*0.001</f>
        <v>30.423032330587851</v>
      </c>
      <c r="BA24">
        <f>G24/S24</f>
        <v>0.88552421870495668</v>
      </c>
      <c r="BB24">
        <f>(1-AL24*AA24/AQ24/F24)*100</f>
        <v>18.501541627549422</v>
      </c>
      <c r="BC24">
        <f>(S24-E24/(N24/1.35))</f>
        <v>395.05977034556952</v>
      </c>
      <c r="BD24">
        <f>E24*BB24/100/BC24</f>
        <v>-9.8349319337290709E-4</v>
      </c>
    </row>
    <row r="25" spans="1:56" x14ac:dyDescent="0.25">
      <c r="A25" s="1" t="s">
        <v>1</v>
      </c>
      <c r="B25" s="1" t="s">
        <v>784</v>
      </c>
      <c r="K25" s="1">
        <f t="shared" si="0"/>
        <v>2.72</v>
      </c>
    </row>
    <row r="26" spans="1:56" x14ac:dyDescent="0.25">
      <c r="A26" s="1" t="s">
        <v>1</v>
      </c>
      <c r="B26" s="1" t="s">
        <v>783</v>
      </c>
      <c r="K26" s="1">
        <f t="shared" si="0"/>
        <v>2.72</v>
      </c>
    </row>
    <row r="27" spans="1:56" x14ac:dyDescent="0.25">
      <c r="A27" s="1">
        <v>4</v>
      </c>
      <c r="B27" s="1" t="s">
        <v>782</v>
      </c>
      <c r="C27" s="1">
        <v>931.50000208988786</v>
      </c>
      <c r="D27" s="1">
        <v>0</v>
      </c>
      <c r="E27">
        <f>(R27-S27*(1000-T27)/(1000-U27))*AK27</f>
        <v>-1.6936990908968947</v>
      </c>
      <c r="F27">
        <f>IF(AV27&lt;&gt;0,1/(1/AV27-1/N27),0)</f>
        <v>0.19457921935621597</v>
      </c>
      <c r="G27">
        <f>((AY27-AL27/2)*S27-E27)/(AY27+AL27/2)</f>
        <v>345.3070015039691</v>
      </c>
      <c r="H27">
        <f>AL27*1000</f>
        <v>20.097562246745007</v>
      </c>
      <c r="I27">
        <f>(AQ27-AW27)</f>
        <v>8.6917261417339482</v>
      </c>
      <c r="J27">
        <f>(P27+AP27*D27)</f>
        <v>47.503612518310547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27.529237747192383</v>
      </c>
      <c r="P27" s="1">
        <v>47.503612518310547</v>
      </c>
      <c r="Q27" s="1">
        <v>27.717338562011719</v>
      </c>
      <c r="R27" s="1">
        <v>399.974609375</v>
      </c>
      <c r="S27" s="1">
        <v>394.33306884765625</v>
      </c>
      <c r="T27" s="1">
        <v>8.2582216262817383</v>
      </c>
      <c r="U27" s="1">
        <v>25.980546951293945</v>
      </c>
      <c r="V27" s="1">
        <v>19.482931137084961</v>
      </c>
      <c r="W27" s="1">
        <v>61.293735504150391</v>
      </c>
      <c r="X27" s="1">
        <v>300.44100952148438</v>
      </c>
      <c r="Y27" s="1">
        <v>101.43067932128906</v>
      </c>
      <c r="Z27" s="1">
        <v>11.305651664733887</v>
      </c>
      <c r="AA27" s="1">
        <v>87.100692749023438</v>
      </c>
      <c r="AB27" s="1">
        <v>9.8639822006225586</v>
      </c>
      <c r="AC27" s="1">
        <v>2.3268229961395264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1.1045625350054571</v>
      </c>
      <c r="AL27">
        <f>(U27-T27)/(1000-U27)*AK27</f>
        <v>2.0097562246745006E-2</v>
      </c>
      <c r="AM27">
        <f>(P27+273.15)</f>
        <v>320.65361251831052</v>
      </c>
      <c r="AN27">
        <f>(O27+273.15)</f>
        <v>300.67923774719236</v>
      </c>
      <c r="AO27">
        <f>(Y27*AG27+Z27*AH27)*AI27</f>
        <v>16.228908328661873</v>
      </c>
      <c r="AP27">
        <f>((AO27+0.00000010773*(AN27^4-AM27^4))-AL27*44100)/(L27*51.4+0.00000043092*AM27^3)</f>
        <v>-9.084622220916895</v>
      </c>
      <c r="AQ27">
        <f>0.61365*EXP(17.502*J27/(240.97+J27))</f>
        <v>10.954649779190181</v>
      </c>
      <c r="AR27">
        <f>AQ27*1000/AA27</f>
        <v>125.76995008243493</v>
      </c>
      <c r="AS27">
        <f>(AR27-U27)</f>
        <v>99.789403131140986</v>
      </c>
      <c r="AT27">
        <f>IF(D27,P27,(O27+P27)/2)</f>
        <v>37.516425132751465</v>
      </c>
      <c r="AU27">
        <f>0.61365*EXP(17.502*AT27/(240.97+AT27))</f>
        <v>6.4847892948410806</v>
      </c>
      <c r="AV27">
        <f>IF(AS27&lt;&gt;0,(1000-(AR27+U27)/2)/AS27*AL27,0)</f>
        <v>0.18611850691483056</v>
      </c>
      <c r="AW27">
        <f>U27*AA27/1000</f>
        <v>2.2629236374562316</v>
      </c>
      <c r="AX27">
        <f>(AU27-AW27)</f>
        <v>4.221865657384849</v>
      </c>
      <c r="AY27">
        <f>1/(1.6/F27+1.37/N27)</f>
        <v>0.11705572967768106</v>
      </c>
      <c r="AZ27">
        <f>G27*AA27*0.001</f>
        <v>30.076479042083786</v>
      </c>
      <c r="BA27">
        <f>G27/S27</f>
        <v>0.87567345673809693</v>
      </c>
      <c r="BB27">
        <f>(1-AL27*AA27/AQ27/F27)*100</f>
        <v>17.876010799872375</v>
      </c>
      <c r="BC27">
        <f>(S27-E27/(N27/1.35))</f>
        <v>394.86725292794449</v>
      </c>
      <c r="BD27">
        <f>E27*BB27/100/BC27</f>
        <v>-7.6675345995662488E-4</v>
      </c>
    </row>
    <row r="28" spans="1:56" x14ac:dyDescent="0.25">
      <c r="A28" s="1" t="s">
        <v>1</v>
      </c>
      <c r="B28" s="1" t="s">
        <v>781</v>
      </c>
      <c r="K28" s="1">
        <f t="shared" si="0"/>
        <v>2.72</v>
      </c>
    </row>
    <row r="29" spans="1:56" x14ac:dyDescent="0.25">
      <c r="A29" s="1" t="s">
        <v>1</v>
      </c>
      <c r="B29" s="1" t="s">
        <v>780</v>
      </c>
      <c r="K29" s="1">
        <f t="shared" si="0"/>
        <v>2.72</v>
      </c>
    </row>
    <row r="30" spans="1:56" x14ac:dyDescent="0.25">
      <c r="A30" s="1">
        <v>5</v>
      </c>
      <c r="B30" s="1" t="s">
        <v>779</v>
      </c>
      <c r="C30" s="1">
        <v>1134.5000020898879</v>
      </c>
      <c r="D30" s="1">
        <v>0</v>
      </c>
      <c r="E30">
        <f>(R30-S30*(1000-T30)/(1000-U30))*AK30</f>
        <v>-1.9073519399005088</v>
      </c>
      <c r="F30">
        <f>IF(AV30&lt;&gt;0,1/(1/AV30-1/N30),0)</f>
        <v>0.19806670586685074</v>
      </c>
      <c r="G30">
        <f>((AY30-AL30/2)*S30-E30)/(AY30+AL30/2)</f>
        <v>348.07417044593279</v>
      </c>
      <c r="H30">
        <f>AL30*1000</f>
        <v>20.015294971066755</v>
      </c>
      <c r="I30">
        <f>(AQ30-AW30)</f>
        <v>8.5195942463251857</v>
      </c>
      <c r="J30">
        <f>(P30+AP30*D30)</f>
        <v>47.182258605957031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27.443479537963867</v>
      </c>
      <c r="P30" s="1">
        <v>47.182258605957031</v>
      </c>
      <c r="Q30" s="1">
        <v>27.636362075805664</v>
      </c>
      <c r="R30" s="1">
        <v>399.88607788085938</v>
      </c>
      <c r="S30" s="1">
        <v>394.46304321289063</v>
      </c>
      <c r="T30" s="1">
        <v>8.2668123245239258</v>
      </c>
      <c r="U30" s="1">
        <v>25.923923492431641</v>
      </c>
      <c r="V30" s="1">
        <v>19.60047721862793</v>
      </c>
      <c r="W30" s="1">
        <v>61.465194702148438</v>
      </c>
      <c r="X30" s="1">
        <v>300.333740234375</v>
      </c>
      <c r="Y30" s="1">
        <v>149.57432556152344</v>
      </c>
      <c r="Z30" s="1">
        <v>11.371352195739746</v>
      </c>
      <c r="AA30" s="1">
        <v>87.096931457519531</v>
      </c>
      <c r="AB30" s="1">
        <v>9.8760671615600586</v>
      </c>
      <c r="AC30" s="1">
        <v>2.3231942653656006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1.1041681626263784</v>
      </c>
      <c r="AL30">
        <f>(U30-T30)/(1000-U30)*AK30</f>
        <v>2.0015294971066754E-2</v>
      </c>
      <c r="AM30">
        <f>(P30+273.15)</f>
        <v>320.33225860595701</v>
      </c>
      <c r="AN30">
        <f>(O30+273.15)</f>
        <v>300.59347953796384</v>
      </c>
      <c r="AO30">
        <f>(Y30*AG30+Z30*AH30)*AI30</f>
        <v>23.931891554924277</v>
      </c>
      <c r="AP30">
        <f>((AO30+0.00000010773*(AN30^4-AM30^4))-AL30*44100)/(L30*51.4+0.00000043092*AM30^3)</f>
        <v>-8.9678638380838986</v>
      </c>
      <c r="AQ30">
        <f>0.61365*EXP(17.502*J30/(240.97+J30))</f>
        <v>10.777488433855485</v>
      </c>
      <c r="AR30">
        <f>AQ30*1000/AA30</f>
        <v>123.74131043999036</v>
      </c>
      <c r="AS30">
        <f>(AR30-U30)</f>
        <v>97.817386947558717</v>
      </c>
      <c r="AT30">
        <f>IF(D30,P30,(O30+P30)/2)</f>
        <v>37.312869071960449</v>
      </c>
      <c r="AU30">
        <f>0.61365*EXP(17.502*AT30/(240.97+AT30))</f>
        <v>6.41335005570508</v>
      </c>
      <c r="AV30">
        <f>IF(AS30&lt;&gt;0,(1000-(AR30+U30)/2)/AS30*AL30,0)</f>
        <v>0.18930681596471882</v>
      </c>
      <c r="AW30">
        <f>U30*AA30/1000</f>
        <v>2.2578941875302991</v>
      </c>
      <c r="AX30">
        <f>(AU30-AW30)</f>
        <v>4.1554558681747809</v>
      </c>
      <c r="AY30">
        <f>1/(1.6/F30+1.37/N30)</f>
        <v>0.11907378666078786</v>
      </c>
      <c r="AZ30">
        <f>G30*AA30*0.001</f>
        <v>30.316192165462382</v>
      </c>
      <c r="BA30">
        <f>G30/S30</f>
        <v>0.88239995212448363</v>
      </c>
      <c r="BB30">
        <f>(1-AL30*AA30/AQ30/F30)*100</f>
        <v>18.33503032137568</v>
      </c>
      <c r="BC30">
        <f>(S30-E30/(N30/1.35))</f>
        <v>395.06461231526418</v>
      </c>
      <c r="BD30">
        <f>E30*BB30/100/BC30</f>
        <v>-8.852059779959026E-4</v>
      </c>
    </row>
    <row r="31" spans="1:56" x14ac:dyDescent="0.25">
      <c r="A31" s="1" t="s">
        <v>1</v>
      </c>
      <c r="B31" s="1" t="s">
        <v>778</v>
      </c>
      <c r="K31" s="1">
        <f t="shared" si="0"/>
        <v>2.72</v>
      </c>
    </row>
    <row r="32" spans="1:56" x14ac:dyDescent="0.25">
      <c r="A32" s="1" t="s">
        <v>1</v>
      </c>
      <c r="B32" s="1" t="s">
        <v>777</v>
      </c>
      <c r="K32" s="1">
        <f t="shared" si="0"/>
        <v>2.72</v>
      </c>
    </row>
    <row r="33" spans="1:56" x14ac:dyDescent="0.25">
      <c r="A33" s="1">
        <v>6</v>
      </c>
      <c r="B33" s="1" t="s">
        <v>776</v>
      </c>
      <c r="C33" s="1">
        <v>1337.5000020898879</v>
      </c>
      <c r="D33" s="1">
        <v>0</v>
      </c>
      <c r="E33">
        <f>(R33-S33*(1000-T33)/(1000-U33))*AK33</f>
        <v>-1.4506702988059506</v>
      </c>
      <c r="F33">
        <f>IF(AV33&lt;&gt;0,1/(1/AV33-1/N33),0)</f>
        <v>0.21899714711085044</v>
      </c>
      <c r="G33">
        <f>((AY33-AL33/2)*S33-E33)/(AY33+AL33/2)</f>
        <v>347.91454808791917</v>
      </c>
      <c r="H33">
        <f>AL33*1000</f>
        <v>20.186015403232112</v>
      </c>
      <c r="I33">
        <f>(AQ33-AW33)</f>
        <v>7.8387779218305766</v>
      </c>
      <c r="J33">
        <f>(P33+AP33*D33)</f>
        <v>45.935478210449219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27.375890731811523</v>
      </c>
      <c r="P33" s="1">
        <v>45.935478210449219</v>
      </c>
      <c r="Q33" s="1">
        <v>27.563720703125</v>
      </c>
      <c r="R33" s="1">
        <v>399.85205078125</v>
      </c>
      <c r="S33" s="1">
        <v>393.953369140625</v>
      </c>
      <c r="T33" s="1">
        <v>8.279719352722168</v>
      </c>
      <c r="U33" s="1">
        <v>26.115314483642578</v>
      </c>
      <c r="V33" s="1">
        <v>19.708988189697266</v>
      </c>
      <c r="W33" s="1">
        <v>62.164718627929688</v>
      </c>
      <c r="X33" s="1">
        <v>299.80538940429688</v>
      </c>
      <c r="Y33" s="1">
        <v>300.39791870117188</v>
      </c>
      <c r="Z33" s="1">
        <v>11.204898834228516</v>
      </c>
      <c r="AA33" s="1">
        <v>87.097213745117188</v>
      </c>
      <c r="AB33" s="1">
        <v>9.8536167144775391</v>
      </c>
      <c r="AC33" s="1">
        <v>2.328685998916626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1.1022256963393267</v>
      </c>
      <c r="AL33">
        <f>(U33-T33)/(1000-U33)*AK33</f>
        <v>2.0186015403232112E-2</v>
      </c>
      <c r="AM33">
        <f>(P33+273.15)</f>
        <v>319.0854782104492</v>
      </c>
      <c r="AN33">
        <f>(O33+273.15)</f>
        <v>300.5258907318115</v>
      </c>
      <c r="AO33">
        <f>(Y33*AG33+Z33*AH33)*AI33</f>
        <v>48.063665917880826</v>
      </c>
      <c r="AP33">
        <f>((AO33+0.00000010773*(AN33^4-AM33^4))-AL33*44100)/(L33*51.4+0.00000043092*AM33^3)</f>
        <v>-8.7106809834433658</v>
      </c>
      <c r="AQ33">
        <f>0.61365*EXP(17.502*J33/(240.97+J33))</f>
        <v>10.113349049433349</v>
      </c>
      <c r="AR33">
        <f>AQ33*1000/AA33</f>
        <v>116.11564382563638</v>
      </c>
      <c r="AS33">
        <f>(AR33-U33)</f>
        <v>90.000329341993805</v>
      </c>
      <c r="AT33">
        <f>IF(D33,P33,(O33+P33)/2)</f>
        <v>36.655684471130371</v>
      </c>
      <c r="AU33">
        <f>0.61365*EXP(17.502*AT33/(240.97+AT33))</f>
        <v>6.1873492444558922</v>
      </c>
      <c r="AV33">
        <f>IF(AS33&lt;&gt;0,(1000-(AR33+U33)/2)/AS33*AL33,0)</f>
        <v>0.20833787367997358</v>
      </c>
      <c r="AW33">
        <f>U33*AA33/1000</f>
        <v>2.2745711276027722</v>
      </c>
      <c r="AX33">
        <f>(AU33-AW33)</f>
        <v>3.9127781168531199</v>
      </c>
      <c r="AY33">
        <f>1/(1.6/F33+1.37/N33)</f>
        <v>0.1311286467664402</v>
      </c>
      <c r="AZ33">
        <f>G33*AA33*0.001</f>
        <v>30.302387759849349</v>
      </c>
      <c r="BA33">
        <f>G33/S33</f>
        <v>0.88313636927858874</v>
      </c>
      <c r="BB33">
        <f>(1-AL33*AA33/AQ33/F33)*100</f>
        <v>20.618114811941957</v>
      </c>
      <c r="BC33">
        <f>(S33-E33/(N33/1.35))</f>
        <v>394.41090317576391</v>
      </c>
      <c r="BD33">
        <f>E33*BB33/100/BC33</f>
        <v>-7.5834837562100072E-4</v>
      </c>
    </row>
    <row r="34" spans="1:56" x14ac:dyDescent="0.25">
      <c r="A34" s="1" t="s">
        <v>1</v>
      </c>
      <c r="B34" s="1" t="s">
        <v>775</v>
      </c>
      <c r="K34" s="1">
        <f t="shared" si="0"/>
        <v>2.72</v>
      </c>
    </row>
    <row r="35" spans="1:56" x14ac:dyDescent="0.25">
      <c r="A35" s="1" t="s">
        <v>1</v>
      </c>
      <c r="B35" s="1" t="s">
        <v>774</v>
      </c>
      <c r="K35" s="1">
        <f t="shared" si="0"/>
        <v>2.72</v>
      </c>
    </row>
    <row r="36" spans="1:56" x14ac:dyDescent="0.25">
      <c r="A36" s="1">
        <v>7</v>
      </c>
      <c r="B36" s="1" t="s">
        <v>773</v>
      </c>
      <c r="C36" s="1">
        <v>1540.5000020898879</v>
      </c>
      <c r="D36" s="1">
        <v>0</v>
      </c>
      <c r="E36">
        <f>(R36-S36*(1000-T36)/(1000-U36))*AK36</f>
        <v>-1.3939030128510588</v>
      </c>
      <c r="F36">
        <f>IF(AV36&lt;&gt;0,1/(1/AV36-1/N36),0)</f>
        <v>0.23680443462817527</v>
      </c>
      <c r="G36">
        <f>((AY36-AL36/2)*S36-E36)/(AY36+AL36/2)</f>
        <v>349.27594979621074</v>
      </c>
      <c r="H36">
        <f>AL36*1000</f>
        <v>20.647905647704469</v>
      </c>
      <c r="I36">
        <f>(AQ36-AW36)</f>
        <v>7.4578398734511691</v>
      </c>
      <c r="J36">
        <f>(P36+AP36*D36)</f>
        <v>45.253513336181641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27.355745315551758</v>
      </c>
      <c r="P36" s="1">
        <v>45.253513336181641</v>
      </c>
      <c r="Q36" s="1">
        <v>27.52117919921875</v>
      </c>
      <c r="R36" s="1">
        <v>399.79458618164063</v>
      </c>
      <c r="S36" s="1">
        <v>393.692626953125</v>
      </c>
      <c r="T36" s="1">
        <v>8.285125732421875</v>
      </c>
      <c r="U36" s="1">
        <v>26.496536254882813</v>
      </c>
      <c r="V36" s="1">
        <v>19.742179870605469</v>
      </c>
      <c r="W36" s="1">
        <v>63.137165069580078</v>
      </c>
      <c r="X36" s="1">
        <v>300.21945190429688</v>
      </c>
      <c r="Y36" s="1">
        <v>499.58416748046875</v>
      </c>
      <c r="Z36" s="1">
        <v>11.48639965057373</v>
      </c>
      <c r="AA36" s="1">
        <v>87.084144592285156</v>
      </c>
      <c r="AB36" s="1">
        <v>9.9502983093261719</v>
      </c>
      <c r="AC36" s="1">
        <v>2.337188720703125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1.1037479849422678</v>
      </c>
      <c r="AL36">
        <f>(U36-T36)/(1000-U36)*AK36</f>
        <v>2.0647905647704471E-2</v>
      </c>
      <c r="AM36">
        <f>(P36+273.15)</f>
        <v>318.40351333618162</v>
      </c>
      <c r="AN36">
        <f>(O36+273.15)</f>
        <v>300.50574531555174</v>
      </c>
      <c r="AO36">
        <f>(Y36*AG36+Z36*AH36)*AI36</f>
        <v>79.93346501022279</v>
      </c>
      <c r="AP36">
        <f>((AO36+0.00000010773*(AN36^4-AM36^4))-AL36*44100)/(L36*51.4+0.00000043092*AM36^3)</f>
        <v>-8.5492692857971893</v>
      </c>
      <c r="AQ36">
        <f>0.61365*EXP(17.502*J36/(240.97+J36))</f>
        <v>9.7652680678661099</v>
      </c>
      <c r="AR36">
        <f>AQ36*1000/AA36</f>
        <v>112.13600493620994</v>
      </c>
      <c r="AS36">
        <f>(AR36-U36)</f>
        <v>85.639468681327131</v>
      </c>
      <c r="AT36">
        <f>IF(D36,P36,(O36+P36)/2)</f>
        <v>36.304629325866699</v>
      </c>
      <c r="AU36">
        <f>0.61365*EXP(17.502*AT36/(240.97+AT36))</f>
        <v>6.0694825599643769</v>
      </c>
      <c r="AV36">
        <f>IF(AS36&lt;&gt;0,(1000-(AR36+U36)/2)/AS36*AL36,0)</f>
        <v>0.22439034394414556</v>
      </c>
      <c r="AW36">
        <f>U36*AA36/1000</f>
        <v>2.3074281944149408</v>
      </c>
      <c r="AX36">
        <f>(AU36-AW36)</f>
        <v>3.7620543655494361</v>
      </c>
      <c r="AY36">
        <f>1/(1.6/F36+1.37/N36)</f>
        <v>0.1413088489474425</v>
      </c>
      <c r="AZ36">
        <f>G36*AA36*0.001</f>
        <v>30.416397314660948</v>
      </c>
      <c r="BA36">
        <f>G36/S36</f>
        <v>0.88717930152600311</v>
      </c>
      <c r="BB36">
        <f>(1-AL36*AA36/AQ36/F36)*100</f>
        <v>22.242713533039694</v>
      </c>
      <c r="BC36">
        <f>(S36-E36/(N36/1.35))</f>
        <v>394.13225687495282</v>
      </c>
      <c r="BD36">
        <f>E36*BB36/100/BC36</f>
        <v>-7.8664420043964608E-4</v>
      </c>
    </row>
    <row r="37" spans="1:56" x14ac:dyDescent="0.25">
      <c r="A37" s="1" t="s">
        <v>1</v>
      </c>
      <c r="B37" s="1" t="s">
        <v>772</v>
      </c>
      <c r="K37" s="1">
        <f t="shared" si="0"/>
        <v>2.72</v>
      </c>
    </row>
    <row r="38" spans="1:56" x14ac:dyDescent="0.25">
      <c r="A38" s="1" t="s">
        <v>1</v>
      </c>
      <c r="B38" s="1" t="s">
        <v>771</v>
      </c>
      <c r="K38" s="1">
        <f t="shared" si="0"/>
        <v>2.72</v>
      </c>
    </row>
    <row r="39" spans="1:56" x14ac:dyDescent="0.25">
      <c r="A39" s="1">
        <v>8</v>
      </c>
      <c r="B39" s="1" t="s">
        <v>770</v>
      </c>
      <c r="C39" s="1">
        <v>1743.5000020898879</v>
      </c>
      <c r="D39" s="1">
        <v>0</v>
      </c>
      <c r="E39">
        <f>(R39-S39*(1000-T39)/(1000-U39))*AK39</f>
        <v>-1.0742734201733863</v>
      </c>
      <c r="F39">
        <f>IF(AV39&lt;&gt;0,1/(1/AV39-1/N39),0)</f>
        <v>0.24685327698689102</v>
      </c>
      <c r="G39">
        <f>((AY39-AL39/2)*S39-E39)/(AY39+AL39/2)</f>
        <v>347.20273266745045</v>
      </c>
      <c r="H39">
        <f>AL39*1000</f>
        <v>21.233913573730518</v>
      </c>
      <c r="I39">
        <f>(AQ39-AW39)</f>
        <v>7.3731064383652392</v>
      </c>
      <c r="J39">
        <f>(P39+AP39*D39)</f>
        <v>45.177028656005859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27.353713989257813</v>
      </c>
      <c r="P39" s="1">
        <v>45.177028656005859</v>
      </c>
      <c r="Q39" s="1">
        <v>27.499677658081055</v>
      </c>
      <c r="R39" s="1">
        <v>399.97793579101563</v>
      </c>
      <c r="S39" s="1">
        <v>393.3751220703125</v>
      </c>
      <c r="T39" s="1">
        <v>8.2876815795898438</v>
      </c>
      <c r="U39" s="1">
        <v>27.029415130615234</v>
      </c>
      <c r="V39" s="1">
        <v>19.750141143798828</v>
      </c>
      <c r="W39" s="1">
        <v>64.413040161132813</v>
      </c>
      <c r="X39" s="1">
        <v>299.83953857421875</v>
      </c>
      <c r="Y39" s="1">
        <v>750.02978515625</v>
      </c>
      <c r="Z39" s="1">
        <v>11.321144104003906</v>
      </c>
      <c r="AA39" s="1">
        <v>87.082046508789063</v>
      </c>
      <c r="AB39" s="1">
        <v>9.9781045913696289</v>
      </c>
      <c r="AC39" s="1">
        <v>2.3547568321228027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1.1023512447581569</v>
      </c>
      <c r="AL39">
        <f>(U39-T39)/(1000-U39)*AK39</f>
        <v>2.1233913573730518E-2</v>
      </c>
      <c r="AM39">
        <f>(P39+273.15)</f>
        <v>318.32702865600584</v>
      </c>
      <c r="AN39">
        <f>(O39+273.15)</f>
        <v>300.50371398925779</v>
      </c>
      <c r="AO39">
        <f>(Y39*AG39+Z39*AH39)*AI39</f>
        <v>120.00476294268447</v>
      </c>
      <c r="AP39">
        <f>((AO39+0.00000010773*(AN39^4-AM39^4))-AL39*44100)/(L39*51.4+0.00000043092*AM39^3)</f>
        <v>-8.4267363802997277</v>
      </c>
      <c r="AQ39">
        <f>0.61365*EXP(17.502*J39/(240.97+J39))</f>
        <v>9.7268832238748413</v>
      </c>
      <c r="AR39">
        <f>AQ39*1000/AA39</f>
        <v>111.69791723823488</v>
      </c>
      <c r="AS39">
        <f>(AR39-U39)</f>
        <v>84.668502107619645</v>
      </c>
      <c r="AT39">
        <f>IF(D39,P39,(O39+P39)/2)</f>
        <v>36.265371322631836</v>
      </c>
      <c r="AU39">
        <f>0.61365*EXP(17.502*AT39/(240.97+AT39))</f>
        <v>6.056423733966855</v>
      </c>
      <c r="AV39">
        <f>IF(AS39&lt;&gt;0,(1000-(AR39+U39)/2)/AS39*AL39,0)</f>
        <v>0.23339318623702177</v>
      </c>
      <c r="AW39">
        <f>U39*AA39/1000</f>
        <v>2.3537767855096026</v>
      </c>
      <c r="AX39">
        <f>(AU39-AW39)</f>
        <v>3.7026469484572524</v>
      </c>
      <c r="AY39">
        <f>1/(1.6/F39+1.37/N39)</f>
        <v>0.14702313977422252</v>
      </c>
      <c r="AZ39">
        <f>G39*AA39*0.001</f>
        <v>30.235124514125577</v>
      </c>
      <c r="BA39">
        <f>G39/S39</f>
        <v>0.88262503953005667</v>
      </c>
      <c r="BB39">
        <f>(1-AL39*AA39/AQ39/F39)*100</f>
        <v>22.990186200901352</v>
      </c>
      <c r="BC39">
        <f>(S39-E39/(N39/1.35))</f>
        <v>393.71394244402455</v>
      </c>
      <c r="BD39">
        <f>E39*BB39/100/BC39</f>
        <v>-6.2730178685446573E-4</v>
      </c>
    </row>
    <row r="40" spans="1:56" x14ac:dyDescent="0.25">
      <c r="A40" s="1" t="s">
        <v>1</v>
      </c>
      <c r="B40" s="1" t="s">
        <v>769</v>
      </c>
      <c r="K40" s="1">
        <f t="shared" si="0"/>
        <v>2.72</v>
      </c>
    </row>
    <row r="41" spans="1:56" x14ac:dyDescent="0.25">
      <c r="A41" s="1" t="s">
        <v>1</v>
      </c>
      <c r="B41" s="1" t="s">
        <v>768</v>
      </c>
      <c r="K41" s="1">
        <f t="shared" si="0"/>
        <v>2.72</v>
      </c>
    </row>
    <row r="42" spans="1:56" x14ac:dyDescent="0.25">
      <c r="A42" s="1">
        <v>9</v>
      </c>
      <c r="B42" s="1" t="s">
        <v>767</v>
      </c>
      <c r="C42" s="1">
        <v>1946.5000020898879</v>
      </c>
      <c r="D42" s="1">
        <v>0</v>
      </c>
      <c r="E42">
        <f>(R42-S42*(1000-T42)/(1000-U42))*AK42</f>
        <v>-1.1308970769908566</v>
      </c>
      <c r="F42">
        <f>IF(AV42&lt;&gt;0,1/(1/AV42-1/N42),0)</f>
        <v>0.26319117911040102</v>
      </c>
      <c r="G42">
        <f>((AY42-AL42/2)*S42-E42)/(AY42+AL42/2)</f>
        <v>348.10497877350025</v>
      </c>
      <c r="H42">
        <f>AL42*1000</f>
        <v>21.971469956247006</v>
      </c>
      <c r="I42">
        <f>(AQ42-AW42)</f>
        <v>7.1846024178305754</v>
      </c>
      <c r="J42">
        <f>(P42+AP42*D42)</f>
        <v>44.902183532714844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27.358108520507813</v>
      </c>
      <c r="P42" s="1">
        <v>44.902183532714844</v>
      </c>
      <c r="Q42" s="1">
        <v>27.494525909423828</v>
      </c>
      <c r="R42" s="1">
        <v>399.75820922851563</v>
      </c>
      <c r="S42" s="1">
        <v>392.966064453125</v>
      </c>
      <c r="T42" s="1">
        <v>8.2846527099609375</v>
      </c>
      <c r="U42" s="1">
        <v>27.624660491943359</v>
      </c>
      <c r="V42" s="1">
        <v>19.736272811889648</v>
      </c>
      <c r="W42" s="1">
        <v>65.809379577636719</v>
      </c>
      <c r="X42" s="1">
        <v>300.472900390625</v>
      </c>
      <c r="Y42" s="1">
        <v>999.13226318359375</v>
      </c>
      <c r="Z42" s="1">
        <v>11.483628273010254</v>
      </c>
      <c r="AA42" s="1">
        <v>87.075111389160156</v>
      </c>
      <c r="AB42" s="1">
        <v>10.090587615966797</v>
      </c>
      <c r="AC42" s="1">
        <v>2.3728804588317871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1.1046797808478859</v>
      </c>
      <c r="AL42">
        <f>(U42-T42)/(1000-U42)*AK42</f>
        <v>2.1971469956247006E-2</v>
      </c>
      <c r="AM42">
        <f>(P42+273.15)</f>
        <v>318.05218353271482</v>
      </c>
      <c r="AN42">
        <f>(O42+273.15)</f>
        <v>300.50810852050779</v>
      </c>
      <c r="AO42">
        <f>(Y42*AG42+Z42*AH42)*AI42</f>
        <v>159.86115853619958</v>
      </c>
      <c r="AP42">
        <f>((AO42+0.00000010773*(AN42^4-AM42^4))-AL42*44100)/(L42*51.4+0.00000043092*AM42^3)</f>
        <v>-8.3387899920456459</v>
      </c>
      <c r="AQ42">
        <f>0.61365*EXP(17.502*J42/(240.97+J42))</f>
        <v>9.5900228072542752</v>
      </c>
      <c r="AR42">
        <f>AQ42*1000/AA42</f>
        <v>110.13506218090377</v>
      </c>
      <c r="AS42">
        <f>(AR42-U42)</f>
        <v>82.510401688960414</v>
      </c>
      <c r="AT42">
        <f>IF(D42,P42,(O42+P42)/2)</f>
        <v>36.130146026611328</v>
      </c>
      <c r="AU42">
        <f>0.61365*EXP(17.502*AT42/(240.97+AT42))</f>
        <v>6.011628850855689</v>
      </c>
      <c r="AV42">
        <f>IF(AS42&lt;&gt;0,(1000-(AR42+U42)/2)/AS42*AL42,0)</f>
        <v>0.2479454436475072</v>
      </c>
      <c r="AW42">
        <f>U42*AA42/1000</f>
        <v>2.4054203894236998</v>
      </c>
      <c r="AX42">
        <f>(AU42-AW42)</f>
        <v>3.6062084614319891</v>
      </c>
      <c r="AY42">
        <f>1/(1.6/F42+1.37/N42)</f>
        <v>0.15626712768216242</v>
      </c>
      <c r="AZ42">
        <f>G42*AA42*0.001</f>
        <v>30.311279801823765</v>
      </c>
      <c r="BA42">
        <f>G42/S42</f>
        <v>0.88583979702660554</v>
      </c>
      <c r="BB42">
        <f>(1-AL42*AA42/AQ42/F42)*100</f>
        <v>24.201225796205151</v>
      </c>
      <c r="BC42">
        <f>(S42-E42/(N42/1.35))</f>
        <v>393.32274364024858</v>
      </c>
      <c r="BD42">
        <f>E42*BB42/100/BC42</f>
        <v>-6.9584319633336994E-4</v>
      </c>
    </row>
    <row r="43" spans="1:56" x14ac:dyDescent="0.25">
      <c r="A43" s="1" t="s">
        <v>1</v>
      </c>
      <c r="B43" s="1" t="s">
        <v>766</v>
      </c>
      <c r="K43" s="1">
        <f t="shared" si="0"/>
        <v>2.72</v>
      </c>
    </row>
    <row r="44" spans="1:56" x14ac:dyDescent="0.25">
      <c r="A44" s="1" t="s">
        <v>1</v>
      </c>
      <c r="B44" s="1" t="s">
        <v>765</v>
      </c>
      <c r="K44" s="1">
        <f t="shared" si="0"/>
        <v>2.72</v>
      </c>
    </row>
    <row r="45" spans="1:56" x14ac:dyDescent="0.25">
      <c r="A45" s="1">
        <v>10</v>
      </c>
      <c r="B45" s="1" t="s">
        <v>764</v>
      </c>
      <c r="C45" s="1">
        <v>2149.5000020898879</v>
      </c>
      <c r="D45" s="1">
        <v>0</v>
      </c>
      <c r="E45">
        <f>(R45-S45*(1000-T45)/(1000-U45))*AK45</f>
        <v>-1.4475407037734089</v>
      </c>
      <c r="F45">
        <f>IF(AV45&lt;&gt;0,1/(1/AV45-1/N45),0)</f>
        <v>0.29438592356386539</v>
      </c>
      <c r="G45">
        <f>((AY45-AL45/2)*S45-E45)/(AY45+AL45/2)</f>
        <v>352.56373992440564</v>
      </c>
      <c r="H45">
        <f>AL45*1000</f>
        <v>22.683346366618981</v>
      </c>
      <c r="I45">
        <f>(AQ45-AW45)</f>
        <v>6.691500871865296</v>
      </c>
      <c r="J45">
        <f>(P45+AP45*D45)</f>
        <v>44.002788543701172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27.3636474609375</v>
      </c>
      <c r="P45" s="1">
        <v>44.002788543701172</v>
      </c>
      <c r="Q45" s="1">
        <v>27.506687164306641</v>
      </c>
      <c r="R45" s="1">
        <v>399.6666259765625</v>
      </c>
      <c r="S45" s="1">
        <v>392.89071655273438</v>
      </c>
      <c r="T45" s="1">
        <v>8.2728567123413086</v>
      </c>
      <c r="U45" s="1">
        <v>28.28126335144043</v>
      </c>
      <c r="V45" s="1">
        <v>19.698888778686523</v>
      </c>
      <c r="W45" s="1">
        <v>67.341850280761719</v>
      </c>
      <c r="X45" s="1">
        <v>299.64297485351563</v>
      </c>
      <c r="Y45" s="1">
        <v>1250.27099609375</v>
      </c>
      <c r="Z45" s="1">
        <v>11.359112739562988</v>
      </c>
      <c r="AA45" s="1">
        <v>87.062347412109375</v>
      </c>
      <c r="AB45" s="1">
        <v>10.208693504333496</v>
      </c>
      <c r="AC45" s="1">
        <v>2.3903515338897705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1.1016285840202777</v>
      </c>
      <c r="AL45">
        <f>(U45-T45)/(1000-U45)*AK45</f>
        <v>2.2683346366618982E-2</v>
      </c>
      <c r="AM45">
        <f>(P45+273.15)</f>
        <v>317.15278854370115</v>
      </c>
      <c r="AN45">
        <f>(O45+273.15)</f>
        <v>300.51364746093748</v>
      </c>
      <c r="AO45">
        <f>(Y45*AG45+Z45*AH45)*AI45</f>
        <v>200.04335490368248</v>
      </c>
      <c r="AP45">
        <f>((AO45+0.00000010773*(AN45^4-AM45^4))-AL45*44100)/(L45*51.4+0.00000043092*AM45^3)</f>
        <v>-8.1748187280991989</v>
      </c>
      <c r="AQ45">
        <f>0.61365*EXP(17.502*J45/(240.97+J45))</f>
        <v>9.153734047021759</v>
      </c>
      <c r="AR45">
        <f>AQ45*1000/AA45</f>
        <v>105.13998667750806</v>
      </c>
      <c r="AS45">
        <f>(AR45-U45)</f>
        <v>76.858723326067633</v>
      </c>
      <c r="AT45">
        <f>IF(D45,P45,(O45+P45)/2)</f>
        <v>35.683218002319336</v>
      </c>
      <c r="AU45">
        <f>0.61365*EXP(17.502*AT45/(240.97+AT45))</f>
        <v>5.8656198131568527</v>
      </c>
      <c r="AV45">
        <f>IF(AS45&lt;&gt;0,(1000-(AR45+U45)/2)/AS45*AL45,0)</f>
        <v>0.27544207393699843</v>
      </c>
      <c r="AW45">
        <f>U45*AA45/1000</f>
        <v>2.4622331751564634</v>
      </c>
      <c r="AX45">
        <f>(AU45-AW45)</f>
        <v>3.4033866380003892</v>
      </c>
      <c r="AY45">
        <f>1/(1.6/F45+1.37/N45)</f>
        <v>0.17375862761081806</v>
      </c>
      <c r="AZ45">
        <f>G45*AA45*0.001</f>
        <v>30.695026810211182</v>
      </c>
      <c r="BA45">
        <f>G45/S45</f>
        <v>0.89735828583031441</v>
      </c>
      <c r="BB45">
        <f>(1-AL45*AA45/AQ45/F45)*100</f>
        <v>26.713806171320019</v>
      </c>
      <c r="BC45">
        <f>(S45-E45/(N45/1.35))</f>
        <v>393.34726352951498</v>
      </c>
      <c r="BD45">
        <f>E45*BB45/100/BC45</f>
        <v>-9.8308353384025634E-4</v>
      </c>
    </row>
    <row r="46" spans="1:56" x14ac:dyDescent="0.25">
      <c r="A46" s="1" t="s">
        <v>1</v>
      </c>
      <c r="B46" s="1" t="s">
        <v>763</v>
      </c>
      <c r="K46" s="1">
        <f t="shared" si="0"/>
        <v>2.72</v>
      </c>
    </row>
    <row r="47" spans="1:56" x14ac:dyDescent="0.25">
      <c r="A47" s="1" t="s">
        <v>1</v>
      </c>
      <c r="B47" s="1" t="s">
        <v>762</v>
      </c>
      <c r="K47" s="1">
        <f t="shared" si="0"/>
        <v>2.72</v>
      </c>
    </row>
    <row r="48" spans="1:56" x14ac:dyDescent="0.25">
      <c r="A48" s="1">
        <v>11</v>
      </c>
      <c r="B48" s="1" t="s">
        <v>761</v>
      </c>
      <c r="C48" s="1">
        <v>2353.000002078712</v>
      </c>
      <c r="D48" s="1">
        <v>0</v>
      </c>
      <c r="E48">
        <f>(R48-S48*(1000-T48)/(1000-U48))*AK48</f>
        <v>-1.391744276026843</v>
      </c>
      <c r="F48">
        <f>IF(AV48&lt;&gt;0,1/(1/AV48-1/N48),0)</f>
        <v>0.29537656815504487</v>
      </c>
      <c r="G48">
        <f>((AY48-AL48/2)*S48-E48)/(AY48+AL48/2)</f>
        <v>349.83586329022165</v>
      </c>
      <c r="H48">
        <f>AL48*1000</f>
        <v>23.825309784380607</v>
      </c>
      <c r="I48">
        <f>(AQ48-AW48)</f>
        <v>6.9863937948982979</v>
      </c>
      <c r="J48">
        <f>(P48+AP48*D48)</f>
        <v>44.791351318359375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27.4705810546875</v>
      </c>
      <c r="P48" s="1">
        <v>44.791351318359375</v>
      </c>
      <c r="Q48" s="1">
        <v>27.56671142578125</v>
      </c>
      <c r="R48" s="1">
        <v>399.82122802734375</v>
      </c>
      <c r="S48" s="1">
        <v>392.590087890625</v>
      </c>
      <c r="T48" s="1">
        <v>8.2705907821655273</v>
      </c>
      <c r="U48" s="1">
        <v>29.275844573974609</v>
      </c>
      <c r="V48" s="1">
        <v>19.571260452270508</v>
      </c>
      <c r="W48" s="1">
        <v>69.277420043945313</v>
      </c>
      <c r="X48" s="1">
        <v>299.48519897460938</v>
      </c>
      <c r="Y48" s="1">
        <v>1598.6640625</v>
      </c>
      <c r="Z48" s="1">
        <v>11.24275016784668</v>
      </c>
      <c r="AA48" s="1">
        <v>87.065376281738281</v>
      </c>
      <c r="AB48" s="1">
        <v>10.404987335205078</v>
      </c>
      <c r="AC48" s="1">
        <v>2.4206597805023193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1.101048525641946</v>
      </c>
      <c r="AL48">
        <f>(U48-T48)/(1000-U48)*AK48</f>
        <v>2.3825309784380608E-2</v>
      </c>
      <c r="AM48">
        <f>(P48+273.15)</f>
        <v>317.94135131835935</v>
      </c>
      <c r="AN48">
        <f>(O48+273.15)</f>
        <v>300.62058105468748</v>
      </c>
      <c r="AO48">
        <f>(Y48*AG48+Z48*AH48)*AI48</f>
        <v>255.78624428273179</v>
      </c>
      <c r="AP48">
        <f>((AO48+0.00000010773*(AN48^4-AM48^4))-AL48*44100)/(L48*51.4+0.00000043092*AM48^3)</f>
        <v>-8.202325767828464</v>
      </c>
      <c r="AQ48">
        <f>0.61365*EXP(17.502*J48/(240.97+J48))</f>
        <v>9.5353062186970838</v>
      </c>
      <c r="AR48">
        <f>AQ48*1000/AA48</f>
        <v>109.51892274423085</v>
      </c>
      <c r="AS48">
        <f>(AR48-U48)</f>
        <v>80.24307817025624</v>
      </c>
      <c r="AT48">
        <f>IF(D48,P48,(O48+P48)/2)</f>
        <v>36.130966186523438</v>
      </c>
      <c r="AU48">
        <f>0.61365*EXP(17.502*AT48/(240.97+AT48))</f>
        <v>6.0118996681173806</v>
      </c>
      <c r="AV48">
        <f>IF(AS48&lt;&gt;0,(1000-(AR48+U48)/2)/AS48*AL48,0)</f>
        <v>0.27630913626510711</v>
      </c>
      <c r="AW48">
        <f>U48*AA48/1000</f>
        <v>2.5489124237987855</v>
      </c>
      <c r="AX48">
        <f>(AU48-AW48)</f>
        <v>3.4629872443185952</v>
      </c>
      <c r="AY48">
        <f>1/(1.6/F48+1.37/N48)</f>
        <v>0.17431072445005596</v>
      </c>
      <c r="AZ48">
        <f>G48*AA48*0.001</f>
        <v>30.458591074209902</v>
      </c>
      <c r="BA48">
        <f>G48/S48</f>
        <v>0.89109703500126425</v>
      </c>
      <c r="BB48">
        <f>(1-AL48*AA48/AQ48/F48)*100</f>
        <v>26.349898016073368</v>
      </c>
      <c r="BC48">
        <f>(S48-E48/(N48/1.35))</f>
        <v>393.0290369578363</v>
      </c>
      <c r="BD48">
        <f>E48*BB48/100/BC48</f>
        <v>-9.3306896664979342E-4</v>
      </c>
    </row>
    <row r="49" spans="1:56" x14ac:dyDescent="0.25">
      <c r="A49" s="1" t="s">
        <v>1</v>
      </c>
      <c r="B49" s="1" t="s">
        <v>760</v>
      </c>
      <c r="K49" s="1">
        <f t="shared" si="0"/>
        <v>2.72</v>
      </c>
    </row>
    <row r="50" spans="1:56" x14ac:dyDescent="0.25">
      <c r="A50" s="1" t="s">
        <v>1</v>
      </c>
      <c r="B50" s="1" t="s">
        <v>759</v>
      </c>
      <c r="K50" s="1">
        <f t="shared" si="0"/>
        <v>2.72</v>
      </c>
    </row>
    <row r="51" spans="1:56" x14ac:dyDescent="0.25">
      <c r="A51" s="1">
        <v>12</v>
      </c>
      <c r="B51" s="1" t="s">
        <v>758</v>
      </c>
      <c r="C51" s="1">
        <v>2556.000002078712</v>
      </c>
      <c r="D51" s="1">
        <v>0</v>
      </c>
      <c r="E51">
        <f>(R51-S51*(1000-T51)/(1000-U51))*AK51</f>
        <v>-0.93467719111806635</v>
      </c>
      <c r="F51">
        <f>IF(AV51&lt;&gt;0,1/(1/AV51-1/N51),0)</f>
        <v>0.34479214807495895</v>
      </c>
      <c r="G51">
        <f>((AY51-AL51/2)*S51-E51)/(AY51+AL51/2)</f>
        <v>349.96294229146639</v>
      </c>
      <c r="H51">
        <f>AL51*1000</f>
        <v>25.289247080867856</v>
      </c>
      <c r="I51">
        <f>(AQ51-AW51)</f>
        <v>6.4347687105369129</v>
      </c>
      <c r="J51">
        <f>(P51+AP51*D51)</f>
        <v>43.860313415527344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27.588369369506836</v>
      </c>
      <c r="P51" s="1">
        <v>43.860313415527344</v>
      </c>
      <c r="Q51" s="1">
        <v>27.653667449951172</v>
      </c>
      <c r="R51" s="1">
        <v>399.97650146484375</v>
      </c>
      <c r="S51" s="1">
        <v>391.85647583007813</v>
      </c>
      <c r="T51" s="1">
        <v>8.2723331451416016</v>
      </c>
      <c r="U51" s="1">
        <v>30.455463409423828</v>
      </c>
      <c r="V51" s="1">
        <v>19.439748764038086</v>
      </c>
      <c r="W51" s="1">
        <v>71.569480895996094</v>
      </c>
      <c r="X51" s="1">
        <v>300.64205932617188</v>
      </c>
      <c r="Y51" s="1">
        <v>1999.01220703125</v>
      </c>
      <c r="Z51" s="1">
        <v>8.539738655090332</v>
      </c>
      <c r="AA51" s="1">
        <v>87.059967041015625</v>
      </c>
      <c r="AB51" s="1">
        <v>10.487848281860352</v>
      </c>
      <c r="AC51" s="1">
        <v>2.4592421054840088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1.1053016886991609</v>
      </c>
      <c r="AL51">
        <f>(U51-T51)/(1000-U51)*AK51</f>
        <v>2.5289247080867855E-2</v>
      </c>
      <c r="AM51">
        <f>(P51+273.15)</f>
        <v>317.01031341552732</v>
      </c>
      <c r="AN51">
        <f>(O51+273.15)</f>
        <v>300.73836936950681</v>
      </c>
      <c r="AO51">
        <f>(Y51*AG51+Z51*AH51)*AI51</f>
        <v>319.84194597597525</v>
      </c>
      <c r="AP51">
        <f>((AO51+0.00000010773*(AN51^4-AM51^4))-AL51*44100)/(L51*51.4+0.00000043092*AM51^3)</f>
        <v>-8.0995337655145807</v>
      </c>
      <c r="AQ51">
        <f>0.61365*EXP(17.502*J51/(240.97+J51))</f>
        <v>9.0862203511802093</v>
      </c>
      <c r="AR51">
        <f>AQ51*1000/AA51</f>
        <v>104.36737641882539</v>
      </c>
      <c r="AS51">
        <f>(AR51-U51)</f>
        <v>73.911913009401559</v>
      </c>
      <c r="AT51">
        <f>IF(D51,P51,(O51+P51)/2)</f>
        <v>35.72434139251709</v>
      </c>
      <c r="AU51">
        <f>0.61365*EXP(17.502*AT51/(240.97+AT51))</f>
        <v>5.8789246501737367</v>
      </c>
      <c r="AV51">
        <f>IF(AS51&lt;&gt;0,(1000-(AR51+U51)/2)/AS51*AL51,0)</f>
        <v>0.31908879186481737</v>
      </c>
      <c r="AW51">
        <f>U51*AA51/1000</f>
        <v>2.651451640643296</v>
      </c>
      <c r="AX51">
        <f>(AU51-AW51)</f>
        <v>3.2274730095304407</v>
      </c>
      <c r="AY51">
        <f>1/(1.6/F51+1.37/N51)</f>
        <v>0.20159077959439387</v>
      </c>
      <c r="AZ51">
        <f>G51*AA51*0.001</f>
        <v>30.467762221471915</v>
      </c>
      <c r="BA51">
        <f>G51/S51</f>
        <v>0.89308959753729289</v>
      </c>
      <c r="BB51">
        <f>(1-AL51*AA51/AQ51/F51)*100</f>
        <v>29.722910646185717</v>
      </c>
      <c r="BC51">
        <f>(S51-E51/(N51/1.35))</f>
        <v>392.15126826303589</v>
      </c>
      <c r="BD51">
        <f>E51*BB51/100/BC51</f>
        <v>-7.0843393565147878E-4</v>
      </c>
    </row>
    <row r="52" spans="1:56" x14ac:dyDescent="0.25">
      <c r="A52" s="1" t="s">
        <v>1</v>
      </c>
      <c r="B52" s="1" t="s">
        <v>757</v>
      </c>
      <c r="K52" s="2">
        <v>9.5124999999999993</v>
      </c>
    </row>
    <row r="53" spans="1:56" x14ac:dyDescent="0.25">
      <c r="A53" s="1" t="s">
        <v>1</v>
      </c>
      <c r="B53" s="1" t="s">
        <v>756</v>
      </c>
      <c r="K53" s="2">
        <v>9.5124999999999993</v>
      </c>
    </row>
    <row r="54" spans="1:56" x14ac:dyDescent="0.25">
      <c r="A54" s="1" t="s">
        <v>1</v>
      </c>
      <c r="B54" s="1" t="s">
        <v>755</v>
      </c>
      <c r="K54" s="2">
        <v>9.5124999999999993</v>
      </c>
    </row>
    <row r="55" spans="1:56" x14ac:dyDescent="0.25">
      <c r="A55" s="1" t="s">
        <v>1</v>
      </c>
      <c r="B55" s="1" t="s">
        <v>754</v>
      </c>
      <c r="K55" s="2">
        <v>9.5124999999999993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F22E-F64A-4AEA-A5E5-08B04993D784}">
  <dimension ref="A1:BD55"/>
  <sheetViews>
    <sheetView topLeftCell="A10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5808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5807</v>
      </c>
    </row>
    <row r="12" spans="1:56" x14ac:dyDescent="0.25">
      <c r="A12" s="1" t="s">
        <v>1</v>
      </c>
      <c r="B12" s="1" t="s">
        <v>2688</v>
      </c>
    </row>
    <row r="13" spans="1:56" x14ac:dyDescent="0.25">
      <c r="A13" s="1" t="s">
        <v>1</v>
      </c>
      <c r="B13" s="1" t="s">
        <v>2687</v>
      </c>
    </row>
    <row r="14" spans="1:56" x14ac:dyDescent="0.25">
      <c r="A14" s="1" t="s">
        <v>1</v>
      </c>
      <c r="B14" s="1" t="s">
        <v>2686</v>
      </c>
    </row>
    <row r="15" spans="1:56" x14ac:dyDescent="0.25">
      <c r="A15" s="1" t="s">
        <v>1</v>
      </c>
      <c r="B15" s="1" t="s">
        <v>2685</v>
      </c>
    </row>
    <row r="16" spans="1:56" x14ac:dyDescent="0.25">
      <c r="A16" s="1" t="s">
        <v>1</v>
      </c>
      <c r="B16" s="1" t="s">
        <v>5806</v>
      </c>
    </row>
    <row r="17" spans="1:56" x14ac:dyDescent="0.25">
      <c r="A17" s="1" t="s">
        <v>1</v>
      </c>
      <c r="B17" s="1" t="s">
        <v>5805</v>
      </c>
    </row>
    <row r="18" spans="1:56" x14ac:dyDescent="0.25">
      <c r="A18" s="1">
        <v>1</v>
      </c>
      <c r="B18" s="1" t="s">
        <v>5804</v>
      </c>
      <c r="C18" s="1">
        <v>391.0000024586916</v>
      </c>
      <c r="D18" s="1">
        <v>0</v>
      </c>
      <c r="E18">
        <f>(R18-S18*(1000-T18)/(1000-U18))*AK18</f>
        <v>-6.4272423322787189</v>
      </c>
      <c r="F18">
        <f>IF(AV18&lt;&gt;0,1/(1/AV18-1/N18),0)</f>
        <v>4.5483203829692176</v>
      </c>
      <c r="G18">
        <f>((AY18-AL18/2)*S18-E18)/(AY18+AL18/2)</f>
        <v>393.3246879225033</v>
      </c>
      <c r="H18">
        <f>AL18*1000</f>
        <v>27.206287280249001</v>
      </c>
      <c r="I18">
        <f>(AQ18-AW18)</f>
        <v>1.0535975182243122</v>
      </c>
      <c r="J18">
        <f>(P18+AP18*D18)</f>
        <v>26.151054382324219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26.863061904907227</v>
      </c>
      <c r="P18" s="1">
        <v>26.151054382324219</v>
      </c>
      <c r="Q18" s="1">
        <v>26.985383987426758</v>
      </c>
      <c r="R18" s="1">
        <v>400.17218017578125</v>
      </c>
      <c r="S18" s="1">
        <v>396.222412109375</v>
      </c>
      <c r="T18" s="1">
        <v>2.6007976531982422</v>
      </c>
      <c r="U18" s="1">
        <v>26.632205963134766</v>
      </c>
      <c r="V18" s="1">
        <v>6.4662795066833496</v>
      </c>
      <c r="W18" s="1">
        <v>66.214790344238281</v>
      </c>
      <c r="X18" s="1">
        <v>299.73394775390625</v>
      </c>
      <c r="Y18" s="1">
        <v>-0.13254116475582123</v>
      </c>
      <c r="Z18" s="1">
        <v>3.1207485198974609</v>
      </c>
      <c r="AA18" s="1">
        <v>88.274299621582031</v>
      </c>
      <c r="AB18" s="1">
        <v>1.8681678771972656</v>
      </c>
      <c r="AC18" s="1">
        <v>-0.32064050436019897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1.1019630432128904</v>
      </c>
      <c r="AL18">
        <f>(U18-T18)/(1000-U18)*AK18</f>
        <v>2.7206287280249E-2</v>
      </c>
      <c r="AM18">
        <f>(P18+273.15)</f>
        <v>299.3010543823242</v>
      </c>
      <c r="AN18">
        <f>(O18+273.15)</f>
        <v>300.0130619049072</v>
      </c>
      <c r="AO18">
        <f>(Y18*AG18+Z18*AH18)*AI18</f>
        <v>-2.1206585886927254E-2</v>
      </c>
      <c r="AP18">
        <f>((AO18+0.00000010773*(AN18^4-AM18^4))-AL18*44100)/(L18*51.4+0.00000043092*AM18^3)</f>
        <v>-9.8023688534408429</v>
      </c>
      <c r="AQ18">
        <f>0.61365*EXP(17.502*J18/(240.97+J18))</f>
        <v>3.4045368469977544</v>
      </c>
      <c r="AR18">
        <f>AQ18*1000/AA18</f>
        <v>38.567701602759421</v>
      </c>
      <c r="AS18">
        <f>(AR18-U18)</f>
        <v>11.935495639624655</v>
      </c>
      <c r="AT18">
        <f>IF(D18,P18,(O18+P18)/2)</f>
        <v>26.507058143615723</v>
      </c>
      <c r="AU18">
        <f>0.61365*EXP(17.502*AT18/(240.97+AT18))</f>
        <v>3.4768370916230951</v>
      </c>
      <c r="AV18">
        <f>IF(AS18&lt;&gt;0,(1000-(AR18+U18)/2)/AS18*AL18,0)</f>
        <v>2.2051336925573195</v>
      </c>
      <c r="AW18">
        <f>U18*AA18/1000</f>
        <v>2.3509393287734421</v>
      </c>
      <c r="AX18">
        <f>(AU18-AW18)</f>
        <v>1.1258977628496529</v>
      </c>
      <c r="AY18">
        <f>1/(1.6/F18+1.37/N18)</f>
        <v>1.4884371327124042</v>
      </c>
      <c r="AZ18">
        <f>G18*AA18*0.001</f>
        <v>34.720461350236306</v>
      </c>
      <c r="BA18">
        <f>G18/S18</f>
        <v>0.99268662221441473</v>
      </c>
      <c r="BB18">
        <f>(1-AL18*AA18/AQ18/F18)*100</f>
        <v>84.490618727662195</v>
      </c>
      <c r="BC18">
        <f>(S18-E18/(N18/1.35))</f>
        <v>398.2495316564723</v>
      </c>
      <c r="BD18">
        <f>E18*BB18/100/BC18</f>
        <v>-1.3635714249509177E-2</v>
      </c>
    </row>
    <row r="19" spans="1:56" x14ac:dyDescent="0.25">
      <c r="A19" s="1" t="s">
        <v>1</v>
      </c>
      <c r="B19" s="1" t="s">
        <v>5803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5802</v>
      </c>
      <c r="K20" s="1">
        <f t="shared" si="0"/>
        <v>2.72</v>
      </c>
    </row>
    <row r="21" spans="1:56" x14ac:dyDescent="0.25">
      <c r="A21" s="1">
        <v>2</v>
      </c>
      <c r="B21" s="1" t="s">
        <v>5801</v>
      </c>
      <c r="C21" s="1">
        <v>594.0000024586916</v>
      </c>
      <c r="D21" s="1">
        <v>0</v>
      </c>
      <c r="E21">
        <f>(R21-S21*(1000-T21)/(1000-U21))*AK21</f>
        <v>-4.8393736878780347</v>
      </c>
      <c r="F21">
        <f>IF(AV21&lt;&gt;0,1/(1/AV21-1/N21),0)</f>
        <v>4.2850772411658253</v>
      </c>
      <c r="G21">
        <f>((AY21-AL21/2)*S21-E21)/(AY21+AL21/2)</f>
        <v>391.12507613460292</v>
      </c>
      <c r="H21">
        <f>AL21*1000</f>
        <v>26.321452373020847</v>
      </c>
      <c r="I21">
        <f>(AQ21-AW21)</f>
        <v>1.0500552337841245</v>
      </c>
      <c r="J21">
        <f>(P21+AP21*D21)</f>
        <v>25.962455749511719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26.820127487182617</v>
      </c>
      <c r="P21" s="1">
        <v>25.962455749511719</v>
      </c>
      <c r="Q21" s="1">
        <v>26.976791381835938</v>
      </c>
      <c r="R21" s="1">
        <v>399.98538208007813</v>
      </c>
      <c r="S21" s="1">
        <v>394.94314575195313</v>
      </c>
      <c r="T21" s="1">
        <v>2.9862697124481201</v>
      </c>
      <c r="U21" s="1">
        <v>26.246381759643555</v>
      </c>
      <c r="V21" s="1">
        <v>7.4428982734680176</v>
      </c>
      <c r="W21" s="1">
        <v>65.415779113769531</v>
      </c>
      <c r="X21" s="1">
        <v>299.72021484375</v>
      </c>
      <c r="Y21" s="1">
        <v>25.964826583862305</v>
      </c>
      <c r="Z21" s="1">
        <v>3.2340478897094727</v>
      </c>
      <c r="AA21" s="1">
        <v>88.2679443359375</v>
      </c>
      <c r="AB21" s="1">
        <v>1.8730857372283936</v>
      </c>
      <c r="AC21" s="1">
        <v>-0.31367906928062439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1.1019125545726101</v>
      </c>
      <c r="AL21">
        <f>(U21-T21)/(1000-U21)*AK21</f>
        <v>2.6321452373020846E-2</v>
      </c>
      <c r="AM21">
        <f>(P21+273.15)</f>
        <v>299.1124557495117</v>
      </c>
      <c r="AN21">
        <f>(O21+273.15)</f>
        <v>299.97012748718259</v>
      </c>
      <c r="AO21">
        <f>(Y21*AG21+Z21*AH21)*AI21</f>
        <v>4.1543721605605128</v>
      </c>
      <c r="AP21">
        <f>((AO21+0.00000010773*(AN21^4-AM21^4))-AL21*44100)/(L21*51.4+0.00000043092*AM21^3)</f>
        <v>-9.4349057327899022</v>
      </c>
      <c r="AQ21">
        <f>0.61365*EXP(17.502*J21/(240.97+J21))</f>
        <v>3.3667693979641071</v>
      </c>
      <c r="AR21">
        <f>AQ21*1000/AA21</f>
        <v>38.142605713695737</v>
      </c>
      <c r="AS21">
        <f>(AR21-U21)</f>
        <v>11.896223954052182</v>
      </c>
      <c r="AT21">
        <f>IF(D21,P21,(O21+P21)/2)</f>
        <v>26.391291618347168</v>
      </c>
      <c r="AU21">
        <f>0.61365*EXP(17.502*AT21/(240.97+AT21))</f>
        <v>3.4531805505759632</v>
      </c>
      <c r="AV21">
        <f>IF(AS21&lt;&gt;0,(1000-(AR21+U21)/2)/AS21*AL21,0)</f>
        <v>2.1413556635994913</v>
      </c>
      <c r="AW21">
        <f>U21*AA21/1000</f>
        <v>2.3167141641799827</v>
      </c>
      <c r="AX21">
        <f>(AU21-AW21)</f>
        <v>1.1364663863959805</v>
      </c>
      <c r="AY21">
        <f>1/(1.6/F21+1.37/N21)</f>
        <v>1.442052004308171</v>
      </c>
      <c r="AZ21">
        <f>G21*AA21*0.001</f>
        <v>34.523806448638446</v>
      </c>
      <c r="BA21">
        <f>G21/S21</f>
        <v>0.99033260949476465</v>
      </c>
      <c r="BB21">
        <f>(1-AL21*AA21/AQ21/F21)*100</f>
        <v>83.895737687000945</v>
      </c>
      <c r="BC21">
        <f>(S21-E21/(N21/1.35))</f>
        <v>396.46945960340673</v>
      </c>
      <c r="BD21">
        <f>E21*BB21/100/BC21</f>
        <v>-1.0240456500576856E-2</v>
      </c>
    </row>
    <row r="22" spans="1:56" x14ac:dyDescent="0.25">
      <c r="A22" s="1" t="s">
        <v>1</v>
      </c>
      <c r="B22" s="1" t="s">
        <v>5800</v>
      </c>
      <c r="K22" s="1">
        <f t="shared" si="0"/>
        <v>2.72</v>
      </c>
    </row>
    <row r="23" spans="1:56" x14ac:dyDescent="0.25">
      <c r="A23" s="1" t="s">
        <v>1</v>
      </c>
      <c r="B23" s="1" t="s">
        <v>5799</v>
      </c>
      <c r="K23" s="1">
        <f t="shared" si="0"/>
        <v>2.72</v>
      </c>
    </row>
    <row r="24" spans="1:56" x14ac:dyDescent="0.25">
      <c r="A24" s="1">
        <v>3</v>
      </c>
      <c r="B24" s="1" t="s">
        <v>5798</v>
      </c>
      <c r="C24" s="1">
        <v>797.0000024586916</v>
      </c>
      <c r="D24" s="1">
        <v>0</v>
      </c>
      <c r="E24">
        <f>(R24-S24*(1000-T24)/(1000-U24))*AK24</f>
        <v>-3.8166754805436685</v>
      </c>
      <c r="F24">
        <f>IF(AV24&lt;&gt;0,1/(1/AV24-1/N24),0)</f>
        <v>4.1134842745957823</v>
      </c>
      <c r="G24">
        <f>((AY24-AL24/2)*S24-E24)/(AY24+AL24/2)</f>
        <v>389.80262281668865</v>
      </c>
      <c r="H24">
        <f>AL24*1000</f>
        <v>25.653948296286543</v>
      </c>
      <c r="I24">
        <f>(AQ24-AW24)</f>
        <v>1.0449530532153566</v>
      </c>
      <c r="J24">
        <f>(P24+AP24*D24)</f>
        <v>25.840723037719727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26.758010864257813</v>
      </c>
      <c r="P24" s="1">
        <v>25.840723037719727</v>
      </c>
      <c r="Q24" s="1">
        <v>26.930629730224609</v>
      </c>
      <c r="R24" s="1">
        <v>399.94186401367188</v>
      </c>
      <c r="S24" s="1">
        <v>394.22702026367188</v>
      </c>
      <c r="T24" s="1">
        <v>3.3550803661346436</v>
      </c>
      <c r="U24" s="1">
        <v>26.031949996948242</v>
      </c>
      <c r="V24" s="1">
        <v>8.3921642303466797</v>
      </c>
      <c r="W24" s="1">
        <v>65.114501953125</v>
      </c>
      <c r="X24" s="1">
        <v>299.6986083984375</v>
      </c>
      <c r="Y24" s="1">
        <v>49.888702392578125</v>
      </c>
      <c r="Z24" s="1">
        <v>3.1436648368835449</v>
      </c>
      <c r="AA24" s="1">
        <v>88.262069702148438</v>
      </c>
      <c r="AB24" s="1">
        <v>1.9247657060623169</v>
      </c>
      <c r="AC24" s="1">
        <v>-0.30934548377990723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1.1018331191119022</v>
      </c>
      <c r="AL24">
        <f>(U24-T24)/(1000-U24)*AK24</f>
        <v>2.5653948296286543E-2</v>
      </c>
      <c r="AM24">
        <f>(P24+273.15)</f>
        <v>298.9907230377197</v>
      </c>
      <c r="AN24">
        <f>(O24+273.15)</f>
        <v>299.90801086425779</v>
      </c>
      <c r="AO24">
        <f>(Y24*AG24+Z24*AH24)*AI24</f>
        <v>7.9821922043965969</v>
      </c>
      <c r="AP24">
        <f>((AO24+0.00000010773*(AN24^4-AM24^4))-AL24*44100)/(L24*51.4+0.00000043092*AM24^3)</f>
        <v>-9.1566645280193999</v>
      </c>
      <c r="AQ24">
        <f>0.61365*EXP(17.502*J24/(240.97+J24))</f>
        <v>3.3425868383288453</v>
      </c>
      <c r="AR24">
        <f>AQ24*1000/AA24</f>
        <v>37.871158580450569</v>
      </c>
      <c r="AS24">
        <f>(AR24-U24)</f>
        <v>11.839208583502327</v>
      </c>
      <c r="AT24">
        <f>IF(D24,P24,(O24+P24)/2)</f>
        <v>26.29936695098877</v>
      </c>
      <c r="AU24">
        <f>0.61365*EXP(17.502*AT24/(240.97+AT24))</f>
        <v>3.434496255907173</v>
      </c>
      <c r="AV24">
        <f>IF(AS24&lt;&gt;0,(1000-(AR24+U24)/2)/AS24*AL24,0)</f>
        <v>2.097628789916266</v>
      </c>
      <c r="AW24">
        <f>U24*AA24/1000</f>
        <v>2.2976337851134887</v>
      </c>
      <c r="AX24">
        <f>(AU24-AW24)</f>
        <v>1.1368624707936843</v>
      </c>
      <c r="AY24">
        <f>1/(1.6/F24+1.37/N24)</f>
        <v>1.4103734027965582</v>
      </c>
      <c r="AZ24">
        <f>G24*AA24*0.001</f>
        <v>34.404786265126852</v>
      </c>
      <c r="BA24">
        <f>G24/S24</f>
        <v>0.9887770314576001</v>
      </c>
      <c r="BB24">
        <f>(1-AL24*AA24/AQ24/F24)*100</f>
        <v>83.532192481452384</v>
      </c>
      <c r="BC24">
        <f>(S24-E24/(N24/1.35))</f>
        <v>395.43078030126702</v>
      </c>
      <c r="BD24">
        <f>E24*BB24/100/BC24</f>
        <v>-8.0624798766832859E-3</v>
      </c>
    </row>
    <row r="25" spans="1:56" x14ac:dyDescent="0.25">
      <c r="A25" s="1" t="s">
        <v>1</v>
      </c>
      <c r="B25" s="1" t="s">
        <v>5797</v>
      </c>
      <c r="K25" s="1">
        <f t="shared" si="0"/>
        <v>2.72</v>
      </c>
    </row>
    <row r="26" spans="1:56" x14ac:dyDescent="0.25">
      <c r="A26" s="1" t="s">
        <v>1</v>
      </c>
      <c r="B26" s="1" t="s">
        <v>5796</v>
      </c>
      <c r="K26" s="1">
        <f t="shared" si="0"/>
        <v>2.72</v>
      </c>
    </row>
    <row r="27" spans="1:56" x14ac:dyDescent="0.25">
      <c r="A27" s="1">
        <v>4</v>
      </c>
      <c r="B27" s="1" t="s">
        <v>5795</v>
      </c>
      <c r="C27" s="1">
        <v>1000.0000024586916</v>
      </c>
      <c r="D27" s="1">
        <v>0</v>
      </c>
      <c r="E27">
        <f>(R27-S27*(1000-T27)/(1000-U27))*AK27</f>
        <v>-2.1404075258066095</v>
      </c>
      <c r="F27">
        <f>IF(AV27&lt;&gt;0,1/(1/AV27-1/N27),0)</f>
        <v>4.0939598683622478</v>
      </c>
      <c r="G27">
        <f>((AY27-AL27/2)*S27-E27)/(AY27+AL27/2)</f>
        <v>387.45835473353225</v>
      </c>
      <c r="H27">
        <f>AL27*1000</f>
        <v>25.348183319470387</v>
      </c>
      <c r="I27">
        <f>(AQ27-AW27)</f>
        <v>1.0349120757652446</v>
      </c>
      <c r="J27">
        <f>(P27+AP27*D27)</f>
        <v>25.826816558837891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26.715427398681641</v>
      </c>
      <c r="P27" s="1">
        <v>25.826816558837891</v>
      </c>
      <c r="Q27" s="1">
        <v>26.889310836791992</v>
      </c>
      <c r="R27" s="1">
        <v>400.06570434570313</v>
      </c>
      <c r="S27" s="1">
        <v>392.96829223632813</v>
      </c>
      <c r="T27" s="1">
        <v>3.7129018306732178</v>
      </c>
      <c r="U27" s="1">
        <v>26.116230010986328</v>
      </c>
      <c r="V27" s="1">
        <v>9.3098878860473633</v>
      </c>
      <c r="W27" s="1">
        <v>65.484947204589844</v>
      </c>
      <c r="X27" s="1">
        <v>299.71627807617188</v>
      </c>
      <c r="Y27" s="1">
        <v>100.96366119384766</v>
      </c>
      <c r="Z27" s="1">
        <v>3.2618064880371094</v>
      </c>
      <c r="AA27" s="1">
        <v>88.256301879882813</v>
      </c>
      <c r="AB27" s="1">
        <v>1.9083259105682373</v>
      </c>
      <c r="AC27" s="1">
        <v>-0.30650860071182251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1.1018980811623962</v>
      </c>
      <c r="AL27">
        <f>(U27-T27)/(1000-U27)*AK27</f>
        <v>2.5348183319470387E-2</v>
      </c>
      <c r="AM27">
        <f>(P27+273.15)</f>
        <v>298.97681655883787</v>
      </c>
      <c r="AN27">
        <f>(O27+273.15)</f>
        <v>299.86542739868162</v>
      </c>
      <c r="AO27">
        <f>(Y27*AG27+Z27*AH27)*AI27</f>
        <v>16.154185429941435</v>
      </c>
      <c r="AP27">
        <f>((AO27+0.00000010773*(AN27^4-AM27^4))-AL27*44100)/(L27*51.4+0.00000043092*AM27^3)</f>
        <v>-8.9813305660400005</v>
      </c>
      <c r="AQ27">
        <f>0.61365*EXP(17.502*J27/(240.97+J27))</f>
        <v>3.3398339555793091</v>
      </c>
      <c r="AR27">
        <f>AQ27*1000/AA27</f>
        <v>37.842441666373432</v>
      </c>
      <c r="AS27">
        <f>(AR27-U27)</f>
        <v>11.726211655387104</v>
      </c>
      <c r="AT27">
        <f>IF(D27,P27,(O27+P27)/2)</f>
        <v>26.271121978759766</v>
      </c>
      <c r="AU27">
        <f>0.61365*EXP(17.502*AT27/(240.97+AT27))</f>
        <v>3.4287730380071668</v>
      </c>
      <c r="AV27">
        <f>IF(AS27&lt;&gt;0,(1000-(AR27+U27)/2)/AS27*AL27,0)</f>
        <v>2.092539856290577</v>
      </c>
      <c r="AW27">
        <f>U27*AA27/1000</f>
        <v>2.3049218798140645</v>
      </c>
      <c r="AX27">
        <f>(AU27-AW27)</f>
        <v>1.1238511581931023</v>
      </c>
      <c r="AY27">
        <f>1/(1.6/F27+1.37/N27)</f>
        <v>1.4066931480903901</v>
      </c>
      <c r="AZ27">
        <f>G27*AA27*0.001</f>
        <v>34.195641521245342</v>
      </c>
      <c r="BA27">
        <f>G27/S27</f>
        <v>0.98597867153240382</v>
      </c>
      <c r="BB27">
        <f>(1-AL27*AA27/AQ27/F27)*100</f>
        <v>83.638462651438957</v>
      </c>
      <c r="BC27">
        <f>(S27-E27/(N27/1.35))</f>
        <v>393.64336588533718</v>
      </c>
      <c r="BD27">
        <f>E27*BB27/100/BC27</f>
        <v>-4.5477813274816146E-3</v>
      </c>
    </row>
    <row r="28" spans="1:56" x14ac:dyDescent="0.25">
      <c r="A28" s="1" t="s">
        <v>1</v>
      </c>
      <c r="B28" s="1" t="s">
        <v>5794</v>
      </c>
      <c r="K28" s="1">
        <f t="shared" si="0"/>
        <v>2.72</v>
      </c>
    </row>
    <row r="29" spans="1:56" x14ac:dyDescent="0.25">
      <c r="A29" s="1" t="s">
        <v>1</v>
      </c>
      <c r="B29" s="1" t="s">
        <v>5793</v>
      </c>
      <c r="K29" s="1">
        <f t="shared" si="0"/>
        <v>2.72</v>
      </c>
    </row>
    <row r="30" spans="1:56" x14ac:dyDescent="0.25">
      <c r="A30" s="1">
        <v>5</v>
      </c>
      <c r="B30" s="1" t="s">
        <v>5792</v>
      </c>
      <c r="C30" s="1">
        <v>1203.0000024586916</v>
      </c>
      <c r="D30" s="1">
        <v>0</v>
      </c>
      <c r="E30">
        <f>(R30-S30*(1000-T30)/(1000-U30))*AK30</f>
        <v>-0.983463785413628</v>
      </c>
      <c r="F30">
        <f>IF(AV30&lt;&gt;0,1/(1/AV30-1/N30),0)</f>
        <v>4.1510672797382666</v>
      </c>
      <c r="G30">
        <f>((AY30-AL30/2)*S30-E30)/(AY30+AL30/2)</f>
        <v>385.79188730999624</v>
      </c>
      <c r="H30">
        <f>AL30*1000</f>
        <v>25.14516592725645</v>
      </c>
      <c r="I30">
        <f>(AQ30-AW30)</f>
        <v>1.0192892251930812</v>
      </c>
      <c r="J30">
        <f>(P30+AP30*D30)</f>
        <v>25.81578254699707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26.697002410888672</v>
      </c>
      <c r="P30" s="1">
        <v>25.81578254699707</v>
      </c>
      <c r="Q30" s="1">
        <v>26.868389129638672</v>
      </c>
      <c r="R30" s="1">
        <v>400.0496826171875</v>
      </c>
      <c r="S30" s="1">
        <v>391.99710083007813</v>
      </c>
      <c r="T30" s="1">
        <v>4.0499272346496582</v>
      </c>
      <c r="U30" s="1">
        <v>26.269710540771484</v>
      </c>
      <c r="V30" s="1">
        <v>10.16551685333252</v>
      </c>
      <c r="W30" s="1">
        <v>65.938270568847656</v>
      </c>
      <c r="X30" s="1">
        <v>299.72451782226563</v>
      </c>
      <c r="Y30" s="1">
        <v>148.64810180664063</v>
      </c>
      <c r="Z30" s="1">
        <v>3.1931288242340088</v>
      </c>
      <c r="AA30" s="1">
        <v>88.252281188964844</v>
      </c>
      <c r="AB30" s="1">
        <v>1.9212775230407715</v>
      </c>
      <c r="AC30" s="1">
        <v>-0.30918604135513306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1.1019283743465644</v>
      </c>
      <c r="AL30">
        <f>(U30-T30)/(1000-U30)*AK30</f>
        <v>2.5145165927256449E-2</v>
      </c>
      <c r="AM30">
        <f>(P30+273.15)</f>
        <v>298.96578254699705</v>
      </c>
      <c r="AN30">
        <f>(O30+273.15)</f>
        <v>299.84700241088865</v>
      </c>
      <c r="AO30">
        <f>(Y30*AG30+Z30*AH30)*AI30</f>
        <v>23.783695757455462</v>
      </c>
      <c r="AP30">
        <f>((AO30+0.00000010773*(AN30^4-AM30^4))-AL30*44100)/(L30*51.4+0.00000043092*AM30^3)</f>
        <v>-8.8456809360014859</v>
      </c>
      <c r="AQ30">
        <f>0.61365*EXP(17.502*J30/(240.97+J30))</f>
        <v>3.3376511065899601</v>
      </c>
      <c r="AR30">
        <f>AQ30*1000/AA30</f>
        <v>37.819431539037694</v>
      </c>
      <c r="AS30">
        <f>(AR30-U30)</f>
        <v>11.54972099826621</v>
      </c>
      <c r="AT30">
        <f>IF(D30,P30,(O30+P30)/2)</f>
        <v>26.256392478942871</v>
      </c>
      <c r="AU30">
        <f>0.61365*EXP(17.502*AT30/(240.97+AT30))</f>
        <v>3.4257917366138244</v>
      </c>
      <c r="AV30">
        <f>IF(AS30&lt;&gt;0,(1000-(AR30+U30)/2)/AS30*AL30,0)</f>
        <v>2.1073582535062112</v>
      </c>
      <c r="AW30">
        <f>U30*AA30/1000</f>
        <v>2.3183618813968789</v>
      </c>
      <c r="AX30">
        <f>(AU30-AW30)</f>
        <v>1.1074298552169455</v>
      </c>
      <c r="AY30">
        <f>1/(1.6/F30+1.37/N30)</f>
        <v>1.4174134004752088</v>
      </c>
      <c r="AZ30">
        <f>G30*AA30*0.001</f>
        <v>34.047014119303228</v>
      </c>
      <c r="BA30">
        <f>G30/S30</f>
        <v>0.98417025659898516</v>
      </c>
      <c r="BB30">
        <f>(1-AL30*AA30/AQ30/F30)*100</f>
        <v>83.983053067728179</v>
      </c>
      <c r="BC30">
        <f>(S30-E30/(N30/1.35))</f>
        <v>392.30728030678188</v>
      </c>
      <c r="BD30">
        <f>E30*BB30/100/BC30</f>
        <v>-2.1053468907330326E-3</v>
      </c>
    </row>
    <row r="31" spans="1:56" x14ac:dyDescent="0.25">
      <c r="A31" s="1" t="s">
        <v>1</v>
      </c>
      <c r="B31" s="1" t="s">
        <v>5791</v>
      </c>
      <c r="K31" s="1">
        <f t="shared" si="0"/>
        <v>2.72</v>
      </c>
    </row>
    <row r="32" spans="1:56" x14ac:dyDescent="0.25">
      <c r="A32" s="1" t="s">
        <v>1</v>
      </c>
      <c r="B32" s="1" t="s">
        <v>5790</v>
      </c>
      <c r="K32" s="1">
        <f t="shared" si="0"/>
        <v>2.72</v>
      </c>
    </row>
    <row r="33" spans="1:56" x14ac:dyDescent="0.25">
      <c r="A33" s="1">
        <v>6</v>
      </c>
      <c r="B33" s="1" t="s">
        <v>5789</v>
      </c>
      <c r="C33" s="1">
        <v>1406.0000024586916</v>
      </c>
      <c r="D33" s="1">
        <v>0</v>
      </c>
      <c r="E33">
        <f>(R33-S33*(1000-T33)/(1000-U33))*AK33</f>
        <v>1.3671695894308125</v>
      </c>
      <c r="F33">
        <f>IF(AV33&lt;&gt;0,1/(1/AV33-1/N33),0)</f>
        <v>4.3995800963209257</v>
      </c>
      <c r="G33">
        <f>((AY33-AL33/2)*S33-E33)/(AY33+AL33/2)</f>
        <v>382.21191059965719</v>
      </c>
      <c r="H33">
        <f>AL33*1000</f>
        <v>25.263610210949679</v>
      </c>
      <c r="I33">
        <f>(AQ33-AW33)</f>
        <v>0.99439766939633412</v>
      </c>
      <c r="J33">
        <f>(P33+AP33*D33)</f>
        <v>25.87310791015625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26.697563171386719</v>
      </c>
      <c r="P33" s="1">
        <v>25.87310791015625</v>
      </c>
      <c r="Q33" s="1">
        <v>26.860403060913086</v>
      </c>
      <c r="R33" s="1">
        <v>399.99197387695313</v>
      </c>
      <c r="S33" s="1">
        <v>389.8145751953125</v>
      </c>
      <c r="T33" s="1">
        <v>4.3677396774291992</v>
      </c>
      <c r="U33" s="1">
        <v>26.681690216064453</v>
      </c>
      <c r="V33" s="1">
        <v>10.962355613708496</v>
      </c>
      <c r="W33" s="1">
        <v>66.966941833496094</v>
      </c>
      <c r="X33" s="1">
        <v>299.7386474609375</v>
      </c>
      <c r="Y33" s="1">
        <v>300.04620361328125</v>
      </c>
      <c r="Z33" s="1">
        <v>3.2328848838806152</v>
      </c>
      <c r="AA33" s="1">
        <v>88.248069763183594</v>
      </c>
      <c r="AB33" s="1">
        <v>1.9468344449996948</v>
      </c>
      <c r="AC33" s="1">
        <v>-0.31287476420402527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1.1019803215475641</v>
      </c>
      <c r="AL33">
        <f>(U33-T33)/(1000-U33)*AK33</f>
        <v>2.526361021094968E-2</v>
      </c>
      <c r="AM33">
        <f>(P33+273.15)</f>
        <v>299.02310791015623</v>
      </c>
      <c r="AN33">
        <f>(O33+273.15)</f>
        <v>299.8475631713867</v>
      </c>
      <c r="AO33">
        <f>(Y33*AG33+Z33*AH33)*AI33</f>
        <v>48.007391505076157</v>
      </c>
      <c r="AP33">
        <f>((AO33+0.00000010773*(AN33^4-AM33^4))-AL33*44100)/(L33*51.4+0.00000043092*AM33^3)</f>
        <v>-8.6942313811727345</v>
      </c>
      <c r="AQ33">
        <f>0.61365*EXP(17.502*J33/(240.97+J33))</f>
        <v>3.3490053289832433</v>
      </c>
      <c r="AR33">
        <f>AQ33*1000/AA33</f>
        <v>37.949898937964335</v>
      </c>
      <c r="AS33">
        <f>(AR33-U33)</f>
        <v>11.268208721899882</v>
      </c>
      <c r="AT33">
        <f>IF(D33,P33,(O33+P33)/2)</f>
        <v>26.285335540771484</v>
      </c>
      <c r="AU33">
        <f>0.61365*EXP(17.502*AT33/(240.97+AT33))</f>
        <v>3.4316520595920994</v>
      </c>
      <c r="AV33">
        <f>IF(AS33&lt;&gt;0,(1000-(AR33+U33)/2)/AS33*AL33,0)</f>
        <v>2.1695725715113428</v>
      </c>
      <c r="AW33">
        <f>U33*AA33/1000</f>
        <v>2.3546076595869092</v>
      </c>
      <c r="AX33">
        <f>(AU33-AW33)</f>
        <v>1.0770444000051902</v>
      </c>
      <c r="AY33">
        <f>1/(1.6/F33+1.37/N33)</f>
        <v>1.4625474469321922</v>
      </c>
      <c r="AZ33">
        <f>G33*AA33*0.001</f>
        <v>33.729463350918238</v>
      </c>
      <c r="BA33">
        <f>G33/S33</f>
        <v>0.98049671541438366</v>
      </c>
      <c r="BB33">
        <f>(1-AL33*AA33/AQ33/F33)*100</f>
        <v>84.868793449023045</v>
      </c>
      <c r="BC33">
        <f>(S33-E33/(N33/1.35))</f>
        <v>389.38337685928371</v>
      </c>
      <c r="BD33">
        <f>E33*BB33/100/BC33</f>
        <v>2.9798404449381632E-3</v>
      </c>
    </row>
    <row r="34" spans="1:56" x14ac:dyDescent="0.25">
      <c r="A34" s="1" t="s">
        <v>1</v>
      </c>
      <c r="B34" s="1" t="s">
        <v>5788</v>
      </c>
      <c r="K34" s="1">
        <f t="shared" si="0"/>
        <v>2.72</v>
      </c>
    </row>
    <row r="35" spans="1:56" x14ac:dyDescent="0.25">
      <c r="A35" s="1" t="s">
        <v>1</v>
      </c>
      <c r="B35" s="1" t="s">
        <v>5787</v>
      </c>
      <c r="K35" s="1">
        <f t="shared" si="0"/>
        <v>2.72</v>
      </c>
    </row>
    <row r="36" spans="1:56" x14ac:dyDescent="0.25">
      <c r="A36" s="1">
        <v>7</v>
      </c>
      <c r="B36" s="1" t="s">
        <v>5786</v>
      </c>
      <c r="C36" s="1">
        <v>1609.0000024586916</v>
      </c>
      <c r="D36" s="1">
        <v>0</v>
      </c>
      <c r="E36">
        <f>(R36-S36*(1000-T36)/(1000-U36))*AK36</f>
        <v>3.0551101212904768</v>
      </c>
      <c r="F36">
        <f>IF(AV36&lt;&gt;0,1/(1/AV36-1/N36),0)</f>
        <v>4.8205352930178575</v>
      </c>
      <c r="G36">
        <f>((AY36-AL36/2)*S36-E36)/(AY36+AL36/2)</f>
        <v>379.98631272782234</v>
      </c>
      <c r="H36">
        <f>AL36*1000</f>
        <v>25.559046760659317</v>
      </c>
      <c r="I36">
        <f>(AQ36-AW36)</f>
        <v>0.9622866522752398</v>
      </c>
      <c r="J36">
        <f>(P36+AP36*D36)</f>
        <v>25.955795288085938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26.710056304931641</v>
      </c>
      <c r="P36" s="1">
        <v>25.955795288085938</v>
      </c>
      <c r="Q36" s="1">
        <v>26.8616943359375</v>
      </c>
      <c r="R36" s="1">
        <v>400.16189575195313</v>
      </c>
      <c r="S36" s="1">
        <v>388.38021850585938</v>
      </c>
      <c r="T36" s="1">
        <v>4.668614387512207</v>
      </c>
      <c r="U36" s="1">
        <v>27.23321533203125</v>
      </c>
      <c r="V36" s="1">
        <v>11.708292007446289</v>
      </c>
      <c r="W36" s="1">
        <v>68.297447204589844</v>
      </c>
      <c r="X36" s="1">
        <v>299.7054443359375</v>
      </c>
      <c r="Y36" s="1">
        <v>500.64288330078125</v>
      </c>
      <c r="Z36" s="1">
        <v>3.4197225570678711</v>
      </c>
      <c r="AA36" s="1">
        <v>88.243553161621094</v>
      </c>
      <c r="AB36" s="1">
        <v>2.0030264854431152</v>
      </c>
      <c r="AC36" s="1">
        <v>-0.32005718350410461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1.1018582512350641</v>
      </c>
      <c r="AL36">
        <f>(U36-T36)/(1000-U36)*AK36</f>
        <v>2.5559046760659319E-2</v>
      </c>
      <c r="AM36">
        <f>(P36+273.15)</f>
        <v>299.10579528808591</v>
      </c>
      <c r="AN36">
        <f>(O36+273.15)</f>
        <v>299.86005630493162</v>
      </c>
      <c r="AO36">
        <f>(Y36*AG36+Z36*AH36)*AI36</f>
        <v>80.102859537686527</v>
      </c>
      <c r="AP36">
        <f>((AO36+0.00000010773*(AN36^4-AM36^4))-AL36*44100)/(L36*51.4+0.00000043092*AM36^3)</f>
        <v>-8.5433140272103731</v>
      </c>
      <c r="AQ36">
        <f>0.61365*EXP(17.502*J36/(240.97+J36))</f>
        <v>3.3654423371892142</v>
      </c>
      <c r="AR36">
        <f>AQ36*1000/AA36</f>
        <v>38.138109999098639</v>
      </c>
      <c r="AS36">
        <f>(AR36-U36)</f>
        <v>10.904894667067389</v>
      </c>
      <c r="AT36">
        <f>IF(D36,P36,(O36+P36)/2)</f>
        <v>26.332925796508789</v>
      </c>
      <c r="AU36">
        <f>0.61365*EXP(17.502*AT36/(240.97+AT36))</f>
        <v>3.4413070551457015</v>
      </c>
      <c r="AV36">
        <f>IF(AS36&lt;&gt;0,(1000-(AR36+U36)/2)/AS36*AL36,0)</f>
        <v>2.2672050611228727</v>
      </c>
      <c r="AW36">
        <f>U36*AA36/1000</f>
        <v>2.4031556849139744</v>
      </c>
      <c r="AX36">
        <f>(AU36-AW36)</f>
        <v>1.0381513702317271</v>
      </c>
      <c r="AY36">
        <f>1/(1.6/F36+1.37/N36)</f>
        <v>1.5337875492408617</v>
      </c>
      <c r="AZ36">
        <f>G36*AA36*0.001</f>
        <v>33.531342387885971</v>
      </c>
      <c r="BA36">
        <f>G36/S36</f>
        <v>0.97838740137093161</v>
      </c>
      <c r="BB36">
        <f>(1-AL36*AA36/AQ36/F36)*100</f>
        <v>86.097585953990503</v>
      </c>
      <c r="BC36">
        <f>(S36-E36/(N36/1.35))</f>
        <v>387.41665230977867</v>
      </c>
      <c r="BD36">
        <f>E36*BB36/100/BC36</f>
        <v>6.789527623515472E-3</v>
      </c>
    </row>
    <row r="37" spans="1:56" x14ac:dyDescent="0.25">
      <c r="A37" s="1" t="s">
        <v>1</v>
      </c>
      <c r="B37" s="1" t="s">
        <v>5785</v>
      </c>
      <c r="K37" s="1">
        <f t="shared" si="0"/>
        <v>2.72</v>
      </c>
    </row>
    <row r="38" spans="1:56" x14ac:dyDescent="0.25">
      <c r="A38" s="1" t="s">
        <v>1</v>
      </c>
      <c r="B38" s="1" t="s">
        <v>5784</v>
      </c>
      <c r="K38" s="1">
        <f t="shared" si="0"/>
        <v>2.72</v>
      </c>
    </row>
    <row r="39" spans="1:56" x14ac:dyDescent="0.25">
      <c r="A39" s="1">
        <v>8</v>
      </c>
      <c r="B39" s="1" t="s">
        <v>5783</v>
      </c>
      <c r="C39" s="1">
        <v>1812.0000024586916</v>
      </c>
      <c r="D39" s="1">
        <v>0</v>
      </c>
      <c r="E39">
        <f>(R39-S39*(1000-T39)/(1000-U39))*AK39</f>
        <v>4.422608506976121</v>
      </c>
      <c r="F39">
        <f>IF(AV39&lt;&gt;0,1/(1/AV39-1/N39),0)</f>
        <v>5.5368816165410495</v>
      </c>
      <c r="G39">
        <f>((AY39-AL39/2)*S39-E39)/(AY39+AL39/2)</f>
        <v>378.13231691666198</v>
      </c>
      <c r="H39">
        <f>AL39*1000</f>
        <v>26.084498037016033</v>
      </c>
      <c r="I39">
        <f>(AQ39-AW39)</f>
        <v>0.92177318651806761</v>
      </c>
      <c r="J39">
        <f>(P39+AP39*D39)</f>
        <v>26.072961807250977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26.745248794555664</v>
      </c>
      <c r="P39" s="1">
        <v>26.072961807250977</v>
      </c>
      <c r="Q39" s="1">
        <v>26.883274078369141</v>
      </c>
      <c r="R39" s="1">
        <v>400.073974609375</v>
      </c>
      <c r="S39" s="1">
        <v>386.9027099609375</v>
      </c>
      <c r="T39" s="1">
        <v>4.9513111114501953</v>
      </c>
      <c r="U39" s="1">
        <v>27.959587097167969</v>
      </c>
      <c r="V39" s="1">
        <v>12.390702247619629</v>
      </c>
      <c r="W39" s="1">
        <v>69.969131469726563</v>
      </c>
      <c r="X39" s="1">
        <v>299.74478149414063</v>
      </c>
      <c r="Y39" s="1">
        <v>749.6583251953125</v>
      </c>
      <c r="Z39" s="1">
        <v>3.2135546207427979</v>
      </c>
      <c r="AA39" s="1">
        <v>88.237380981445313</v>
      </c>
      <c r="AB39" s="1">
        <v>1.9929022789001465</v>
      </c>
      <c r="AC39" s="1">
        <v>-0.3321051299571991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1.1020028731402227</v>
      </c>
      <c r="AL39">
        <f>(U39-T39)/(1000-U39)*AK39</f>
        <v>2.6084498037016034E-2</v>
      </c>
      <c r="AM39">
        <f>(P39+273.15)</f>
        <v>299.22296180725095</v>
      </c>
      <c r="AN39">
        <f>(O39+273.15)</f>
        <v>299.89524879455564</v>
      </c>
      <c r="AO39">
        <f>(Y39*AG39+Z39*AH39)*AI39</f>
        <v>119.94532935026291</v>
      </c>
      <c r="AP39">
        <f>((AO39+0.00000010773*(AN39^4-AM39^4))-AL39*44100)/(L39*51.4+0.00000043092*AM39^3)</f>
        <v>-8.4129722827552857</v>
      </c>
      <c r="AQ39">
        <f>0.61365*EXP(17.502*J39/(240.97+J39))</f>
        <v>3.3888539252947805</v>
      </c>
      <c r="AR39">
        <f>AQ39*1000/AA39</f>
        <v>38.40610280587763</v>
      </c>
      <c r="AS39">
        <f>(AR39-U39)</f>
        <v>10.446515708709661</v>
      </c>
      <c r="AT39">
        <f>IF(D39,P39,(O39+P39)/2)</f>
        <v>26.40910530090332</v>
      </c>
      <c r="AU39">
        <f>0.61365*EXP(17.502*AT39/(240.97+AT39))</f>
        <v>3.456811547531192</v>
      </c>
      <c r="AV39">
        <f>IF(AS39&lt;&gt;0,(1000-(AR39+U39)/2)/AS39*AL39,0)</f>
        <v>2.4141006328061545</v>
      </c>
      <c r="AW39">
        <f>U39*AA39/1000</f>
        <v>2.4670807387767129</v>
      </c>
      <c r="AX39">
        <f>(AU39-AW39)</f>
        <v>0.98973080875447916</v>
      </c>
      <c r="AY39">
        <f>1/(1.6/F39+1.37/N39)</f>
        <v>1.6419316400869726</v>
      </c>
      <c r="AZ39">
        <f>G39*AA39*0.001</f>
        <v>33.365405309172125</v>
      </c>
      <c r="BA39">
        <f>G39/S39</f>
        <v>0.97733178698810097</v>
      </c>
      <c r="BB39">
        <f>(1-AL39*AA39/AQ39/F39)*100</f>
        <v>87.733603307044035</v>
      </c>
      <c r="BC39">
        <f>(S39-E39/(N39/1.35))</f>
        <v>385.50784172816128</v>
      </c>
      <c r="BD39">
        <f>E39*BB39/100/BC39</f>
        <v>1.0064941314656975E-2</v>
      </c>
    </row>
    <row r="40" spans="1:56" x14ac:dyDescent="0.25">
      <c r="A40" s="1" t="s">
        <v>1</v>
      </c>
      <c r="B40" s="1" t="s">
        <v>5782</v>
      </c>
      <c r="K40" s="1">
        <f t="shared" si="0"/>
        <v>2.72</v>
      </c>
    </row>
    <row r="41" spans="1:56" x14ac:dyDescent="0.25">
      <c r="A41" s="1" t="s">
        <v>1</v>
      </c>
      <c r="B41" s="1" t="s">
        <v>5781</v>
      </c>
      <c r="K41" s="1">
        <f t="shared" si="0"/>
        <v>2.72</v>
      </c>
    </row>
    <row r="42" spans="1:56" x14ac:dyDescent="0.25">
      <c r="A42" s="1">
        <v>9</v>
      </c>
      <c r="B42" s="1" t="s">
        <v>5780</v>
      </c>
      <c r="C42" s="1">
        <v>2015.0000024586916</v>
      </c>
      <c r="D42" s="1">
        <v>0</v>
      </c>
      <c r="E42">
        <f>(R42-S42*(1000-T42)/(1000-U42))*AK42</f>
        <v>5.3157297691779259</v>
      </c>
      <c r="F42">
        <f>IF(AV42&lt;&gt;0,1/(1/AV42-1/N42),0)</f>
        <v>6.4901262553757393</v>
      </c>
      <c r="G42">
        <f>((AY42-AL42/2)*S42-E42)/(AY42+AL42/2)</f>
        <v>377.02167574337182</v>
      </c>
      <c r="H42">
        <f>AL42*1000</f>
        <v>26.664786078430236</v>
      </c>
      <c r="I42">
        <f>(AQ42-AW42)</f>
        <v>0.88140589029040006</v>
      </c>
      <c r="J42">
        <f>(P42+AP42*D42)</f>
        <v>26.208375930786133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26.799882888793945</v>
      </c>
      <c r="P42" s="1">
        <v>26.208375930786133</v>
      </c>
      <c r="Q42" s="1">
        <v>26.922048568725586</v>
      </c>
      <c r="R42" s="1">
        <v>399.9561767578125</v>
      </c>
      <c r="S42" s="1">
        <v>385.79592895507813</v>
      </c>
      <c r="T42" s="1">
        <v>5.2228426933288574</v>
      </c>
      <c r="U42" s="1">
        <v>28.727020263671875</v>
      </c>
      <c r="V42" s="1">
        <v>13.027682304382324</v>
      </c>
      <c r="W42" s="1">
        <v>71.65570068359375</v>
      </c>
      <c r="X42" s="1">
        <v>299.71139526367188</v>
      </c>
      <c r="Y42" s="1">
        <v>999.46728515625</v>
      </c>
      <c r="Z42" s="1">
        <v>3.1460843086242676</v>
      </c>
      <c r="AA42" s="1">
        <v>88.233406066894531</v>
      </c>
      <c r="AB42" s="1">
        <v>2.086301326751709</v>
      </c>
      <c r="AC42" s="1">
        <v>-0.34239289164543152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1.1018801296458522</v>
      </c>
      <c r="AL42">
        <f>(U42-T42)/(1000-U42)*AK42</f>
        <v>2.6664786078430237E-2</v>
      </c>
      <c r="AM42">
        <f>(P42+273.15)</f>
        <v>299.35837593078611</v>
      </c>
      <c r="AN42">
        <f>(O42+273.15)</f>
        <v>299.94988288879392</v>
      </c>
      <c r="AO42">
        <f>(Y42*AG42+Z42*AH42)*AI42</f>
        <v>159.91476205062645</v>
      </c>
      <c r="AP42">
        <f>((AO42+0.00000010773*(AN42^4-AM42^4))-AL42*44100)/(L42*51.4+0.00000043092*AM42^3)</f>
        <v>-8.3012508663059119</v>
      </c>
      <c r="AQ42">
        <f>0.61365*EXP(17.502*J42/(240.97+J42))</f>
        <v>3.4160887343068684</v>
      </c>
      <c r="AR42">
        <f>AQ42*1000/AA42</f>
        <v>38.716500774286629</v>
      </c>
      <c r="AS42">
        <f>(AR42-U42)</f>
        <v>9.9894805106147544</v>
      </c>
      <c r="AT42">
        <f>IF(D42,P42,(O42+P42)/2)</f>
        <v>26.504129409790039</v>
      </c>
      <c r="AU42">
        <f>0.61365*EXP(17.502*AT42/(240.97+AT42))</f>
        <v>3.4762368735167462</v>
      </c>
      <c r="AV42">
        <f>IF(AS42&lt;&gt;0,(1000-(AR42+U42)/2)/AS42*AL42,0)</f>
        <v>2.5792735188406688</v>
      </c>
      <c r="AW42">
        <f>U42*AA42/1000</f>
        <v>2.5346828440164684</v>
      </c>
      <c r="AX42">
        <f>(AU42-AW42)</f>
        <v>0.94155402950027778</v>
      </c>
      <c r="AY42">
        <f>1/(1.6/F42+1.37/N42)</f>
        <v>1.7649267143999681</v>
      </c>
      <c r="AZ42">
        <f>G42*AA42*0.001</f>
        <v>33.265906611885967</v>
      </c>
      <c r="BA42">
        <f>G42/S42</f>
        <v>0.97725675012830948</v>
      </c>
      <c r="BB42">
        <f>(1-AL42*AA42/AQ42/F42)*100</f>
        <v>89.388204798445344</v>
      </c>
      <c r="BC42">
        <f>(S42-E42/(N42/1.35))</f>
        <v>384.1193748179997</v>
      </c>
      <c r="BD42">
        <f>E42*BB42/100/BC42</f>
        <v>1.2370205004254398E-2</v>
      </c>
    </row>
    <row r="43" spans="1:56" x14ac:dyDescent="0.25">
      <c r="A43" s="1" t="s">
        <v>1</v>
      </c>
      <c r="B43" s="1" t="s">
        <v>5779</v>
      </c>
      <c r="K43" s="1">
        <f t="shared" si="0"/>
        <v>2.72</v>
      </c>
    </row>
    <row r="44" spans="1:56" x14ac:dyDescent="0.25">
      <c r="A44" s="1" t="s">
        <v>1</v>
      </c>
      <c r="B44" s="1" t="s">
        <v>5778</v>
      </c>
      <c r="K44" s="1">
        <f t="shared" si="0"/>
        <v>2.72</v>
      </c>
    </row>
    <row r="45" spans="1:56" x14ac:dyDescent="0.25">
      <c r="A45" s="1">
        <v>10</v>
      </c>
      <c r="B45" s="1" t="s">
        <v>5777</v>
      </c>
      <c r="C45" s="1">
        <v>2218.0000024586916</v>
      </c>
      <c r="D45" s="1">
        <v>0</v>
      </c>
      <c r="E45">
        <f>(R45-S45*(1000-T45)/(1000-U45))*AK45</f>
        <v>5.9979315758619736</v>
      </c>
      <c r="F45">
        <f>IF(AV45&lt;&gt;0,1/(1/AV45-1/N45),0)</f>
        <v>7.7318781058855448</v>
      </c>
      <c r="G45">
        <f>((AY45-AL45/2)*S45-E45)/(AY45+AL45/2)</f>
        <v>376.5282364475899</v>
      </c>
      <c r="H45">
        <f>AL45*1000</f>
        <v>27.29542027079221</v>
      </c>
      <c r="I45">
        <f>(AQ45-AW45)</f>
        <v>0.84409320831737533</v>
      </c>
      <c r="J45">
        <f>(P45+AP45*D45)</f>
        <v>26.373214721679688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26.869932174682617</v>
      </c>
      <c r="P45" s="1">
        <v>26.373214721679688</v>
      </c>
      <c r="Q45" s="1">
        <v>26.975959777832031</v>
      </c>
      <c r="R45" s="1">
        <v>400.15261840820313</v>
      </c>
      <c r="S45" s="1">
        <v>385.16757202148438</v>
      </c>
      <c r="T45" s="1">
        <v>5.4895925521850586</v>
      </c>
      <c r="U45" s="1">
        <v>29.530454635620117</v>
      </c>
      <c r="V45" s="1">
        <v>13.635894775390625</v>
      </c>
      <c r="W45" s="1">
        <v>73.352287292480469</v>
      </c>
      <c r="X45" s="1">
        <v>299.70263671875</v>
      </c>
      <c r="Y45" s="1">
        <v>1249.979736328125</v>
      </c>
      <c r="Z45" s="1">
        <v>3.0520265102386475</v>
      </c>
      <c r="AA45" s="1">
        <v>88.227767944335938</v>
      </c>
      <c r="AB45" s="1">
        <v>2.1215918064117432</v>
      </c>
      <c r="AC45" s="1">
        <v>-0.3523050844669342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1.1018479291130512</v>
      </c>
      <c r="AL45">
        <f>(U45-T45)/(1000-U45)*AK45</f>
        <v>2.7295420270792209E-2</v>
      </c>
      <c r="AM45">
        <f>(P45+273.15)</f>
        <v>299.52321472167966</v>
      </c>
      <c r="AN45">
        <f>(O45+273.15)</f>
        <v>300.01993217468259</v>
      </c>
      <c r="AO45">
        <f>(Y45*AG45+Z45*AH45)*AI45</f>
        <v>199.99675334222411</v>
      </c>
      <c r="AP45">
        <f>((AO45+0.00000010773*(AN45^4-AM45^4))-AL45*44100)/(L45*51.4+0.00000043092*AM45^3)</f>
        <v>-8.2080040438474295</v>
      </c>
      <c r="AQ45">
        <f>0.61365*EXP(17.502*J45/(240.97+J45))</f>
        <v>3.4494993071996065</v>
      </c>
      <c r="AR45">
        <f>AQ45*1000/AA45</f>
        <v>39.097660380300461</v>
      </c>
      <c r="AS45">
        <f>(AR45-U45)</f>
        <v>9.5672057446803436</v>
      </c>
      <c r="AT45">
        <f>IF(D45,P45,(O45+P45)/2)</f>
        <v>26.621573448181152</v>
      </c>
      <c r="AU45">
        <f>0.61365*EXP(17.502*AT45/(240.97+AT45))</f>
        <v>3.5003770465592461</v>
      </c>
      <c r="AV45">
        <f>IF(AS45&lt;&gt;0,(1000-(AR45+U45)/2)/AS45*AL45,0)</f>
        <v>2.755120392866286</v>
      </c>
      <c r="AW45">
        <f>U45*AA45/1000</f>
        <v>2.6054060988822312</v>
      </c>
      <c r="AX45">
        <f>(AU45-AW45)</f>
        <v>0.89497094767701491</v>
      </c>
      <c r="AY45">
        <f>1/(1.6/F45+1.37/N45)</f>
        <v>1.8975226787960251</v>
      </c>
      <c r="AZ45">
        <f>G45*AA45*0.001</f>
        <v>33.220245869788016</v>
      </c>
      <c r="BA45">
        <f>G45/S45</f>
        <v>0.97756993007341597</v>
      </c>
      <c r="BB45">
        <f>(1-AL45*AA45/AQ45/F45)*100</f>
        <v>90.970701366135501</v>
      </c>
      <c r="BC45">
        <f>(S45-E45/(N45/1.35))</f>
        <v>383.27585490378374</v>
      </c>
      <c r="BD45">
        <f>E45*BB45/100/BC45</f>
        <v>1.4236118326296048E-2</v>
      </c>
    </row>
    <row r="46" spans="1:56" x14ac:dyDescent="0.25">
      <c r="A46" s="1" t="s">
        <v>1</v>
      </c>
      <c r="B46" s="1" t="s">
        <v>5776</v>
      </c>
      <c r="K46" s="1">
        <f t="shared" si="0"/>
        <v>2.72</v>
      </c>
    </row>
    <row r="47" spans="1:56" x14ac:dyDescent="0.25">
      <c r="A47" s="1" t="s">
        <v>1</v>
      </c>
      <c r="B47" s="1" t="s">
        <v>5775</v>
      </c>
      <c r="K47" s="1">
        <f t="shared" si="0"/>
        <v>2.72</v>
      </c>
    </row>
    <row r="48" spans="1:56" x14ac:dyDescent="0.25">
      <c r="A48" s="1">
        <v>11</v>
      </c>
      <c r="B48" s="1" t="s">
        <v>5774</v>
      </c>
      <c r="C48" s="1">
        <v>2421.0000024586916</v>
      </c>
      <c r="D48" s="1">
        <v>0</v>
      </c>
      <c r="E48">
        <f>(R48-S48*(1000-T48)/(1000-U48))*AK48</f>
        <v>6.2701964612504577</v>
      </c>
      <c r="F48">
        <f>IF(AV48&lt;&gt;0,1/(1/AV48-1/N48),0)</f>
        <v>10.514679288262956</v>
      </c>
      <c r="G48">
        <f>((AY48-AL48/2)*S48-E48)/(AY48+AL48/2)</f>
        <v>376.2344267053607</v>
      </c>
      <c r="H48">
        <f>AL48*1000</f>
        <v>28.265585623831509</v>
      </c>
      <c r="I48">
        <f>(AQ48-AW48)</f>
        <v>0.79098802587550221</v>
      </c>
      <c r="J48">
        <f>(P48+AP48*D48)</f>
        <v>26.579584121704102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26.955217361450195</v>
      </c>
      <c r="P48" s="1">
        <v>26.579584121704102</v>
      </c>
      <c r="Q48" s="1">
        <v>27.039274215698242</v>
      </c>
      <c r="R48" s="1">
        <v>399.818603515625</v>
      </c>
      <c r="S48" s="1">
        <v>384.27105712890625</v>
      </c>
      <c r="T48" s="1">
        <v>5.7459001541137695</v>
      </c>
      <c r="U48" s="1">
        <v>30.612319946289063</v>
      </c>
      <c r="V48" s="1">
        <v>14.200586318969727</v>
      </c>
      <c r="W48" s="1">
        <v>75.656181335449219</v>
      </c>
      <c r="X48" s="1">
        <v>299.71682739257813</v>
      </c>
      <c r="Y48" s="1">
        <v>1600.0169677734375</v>
      </c>
      <c r="Z48" s="1">
        <v>3.1147239208221436</v>
      </c>
      <c r="AA48" s="1">
        <v>88.224006652832031</v>
      </c>
      <c r="AB48" s="1">
        <v>2.2023229598999023</v>
      </c>
      <c r="AC48" s="1">
        <v>-0.37209469079971313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1.1019001007080076</v>
      </c>
      <c r="AL48">
        <f>(U48-T48)/(1000-U48)*AK48</f>
        <v>2.826558562383151E-2</v>
      </c>
      <c r="AM48">
        <f>(P48+273.15)</f>
        <v>299.72958412170408</v>
      </c>
      <c r="AN48">
        <f>(O48+273.15)</f>
        <v>300.10521736145017</v>
      </c>
      <c r="AO48">
        <f>(Y48*AG48+Z48*AH48)*AI48</f>
        <v>256.00270912164342</v>
      </c>
      <c r="AP48">
        <f>((AO48+0.00000010773*(AN48^4-AM48^4))-AL48*44100)/(L48*51.4+0.00000043092*AM48^3)</f>
        <v>-8.1091700569003446</v>
      </c>
      <c r="AQ48">
        <f>0.61365*EXP(17.502*J48/(240.97+J48))</f>
        <v>3.4917295444755312</v>
      </c>
      <c r="AR48">
        <f>AQ48*1000/AA48</f>
        <v>39.577997836980408</v>
      </c>
      <c r="AS48">
        <f>(AR48-U48)</f>
        <v>8.9656778906913459</v>
      </c>
      <c r="AT48">
        <f>IF(D48,P48,(O48+P48)/2)</f>
        <v>26.767400741577148</v>
      </c>
      <c r="AU48">
        <f>0.61365*EXP(17.502*AT48/(240.97+AT48))</f>
        <v>3.5305548918342549</v>
      </c>
      <c r="AV48">
        <f>IF(AS48&lt;&gt;0,(1000-(AR48+U48)/2)/AS48*AL48,0)</f>
        <v>3.0420009214824653</v>
      </c>
      <c r="AW48">
        <f>U48*AA48/1000</f>
        <v>2.700741518600029</v>
      </c>
      <c r="AX48">
        <f>(AU48-AW48)</f>
        <v>0.82981337323422588</v>
      </c>
      <c r="AY48">
        <f>1/(1.6/F48+1.37/N48)</f>
        <v>2.1175868491782528</v>
      </c>
      <c r="AZ48">
        <f>G48*AA48*0.001</f>
        <v>33.192908564678191</v>
      </c>
      <c r="BA48">
        <f>G48/S48</f>
        <v>0.97908603764334612</v>
      </c>
      <c r="BB48">
        <f>(1-AL48*AA48/AQ48/F48)*100</f>
        <v>93.207836419662954</v>
      </c>
      <c r="BC48">
        <f>(S48-E48/(N48/1.35))</f>
        <v>382.29346905090472</v>
      </c>
      <c r="BD48">
        <f>E48*BB48/100/BC48</f>
        <v>1.5287507985169415E-2</v>
      </c>
    </row>
    <row r="49" spans="1:56" x14ac:dyDescent="0.25">
      <c r="A49" s="1" t="s">
        <v>1</v>
      </c>
      <c r="B49" s="1" t="s">
        <v>5773</v>
      </c>
      <c r="K49" s="1">
        <f t="shared" si="0"/>
        <v>2.72</v>
      </c>
    </row>
    <row r="50" spans="1:56" x14ac:dyDescent="0.25">
      <c r="A50" s="1" t="s">
        <v>1</v>
      </c>
      <c r="B50" s="1" t="s">
        <v>5768</v>
      </c>
      <c r="K50" s="1">
        <f t="shared" si="0"/>
        <v>2.72</v>
      </c>
    </row>
    <row r="51" spans="1:56" x14ac:dyDescent="0.25">
      <c r="A51" s="1">
        <v>12</v>
      </c>
      <c r="B51" s="1" t="s">
        <v>5772</v>
      </c>
      <c r="C51" s="1">
        <v>2624.0000024586916</v>
      </c>
      <c r="D51" s="1">
        <v>0</v>
      </c>
      <c r="E51">
        <f>(R51-S51*(1000-T51)/(1000-U51))*AK51</f>
        <v>6.9237097032430288</v>
      </c>
      <c r="F51">
        <f>IF(AV51&lt;&gt;0,1/(1/AV51-1/N51),0)</f>
        <v>17.117708456508328</v>
      </c>
      <c r="G51">
        <f>((AY51-AL51/2)*S51-E51)/(AY51+AL51/2)</f>
        <v>375.8523477500064</v>
      </c>
      <c r="H51">
        <f>AL51*1000</f>
        <v>29.432558712614128</v>
      </c>
      <c r="I51">
        <f>(AQ51-AW51)</f>
        <v>0.73100668759421605</v>
      </c>
      <c r="J51">
        <f>(P51+AP51*D51)</f>
        <v>26.810195922851563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27.071775436401367</v>
      </c>
      <c r="P51" s="1">
        <v>26.810195922851563</v>
      </c>
      <c r="Q51" s="1">
        <v>27.131887435913086</v>
      </c>
      <c r="R51" s="1">
        <v>399.85610961914063</v>
      </c>
      <c r="S51" s="1">
        <v>383.33578491210938</v>
      </c>
      <c r="T51" s="1">
        <v>5.9785103797912598</v>
      </c>
      <c r="U51" s="1">
        <v>31.835325241088867</v>
      </c>
      <c r="V51" s="1">
        <v>14.673666000366211</v>
      </c>
      <c r="W51" s="1">
        <v>78.136672973632813</v>
      </c>
      <c r="X51" s="1">
        <v>299.75823974609375</v>
      </c>
      <c r="Y51" s="1">
        <v>2000.810791015625</v>
      </c>
      <c r="Z51" s="1">
        <v>3.2365195751190186</v>
      </c>
      <c r="AA51" s="1">
        <v>88.21795654296875</v>
      </c>
      <c r="AB51" s="1">
        <v>2.2117421627044678</v>
      </c>
      <c r="AC51" s="1">
        <v>-0.39404475688934326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1.1020523520076975</v>
      </c>
      <c r="AL51">
        <f>(U51-T51)/(1000-U51)*AK51</f>
        <v>2.9432558712614128E-2</v>
      </c>
      <c r="AM51">
        <f>(P51+273.15)</f>
        <v>299.96019592285154</v>
      </c>
      <c r="AN51">
        <f>(O51+273.15)</f>
        <v>300.22177543640134</v>
      </c>
      <c r="AO51">
        <f>(Y51*AG51+Z51*AH51)*AI51</f>
        <v>320.12971940704301</v>
      </c>
      <c r="AP51">
        <f>((AO51+0.00000010773*(AN51^4-AM51^4))-AL51*44100)/(L51*51.4+0.00000043092*AM51^3)</f>
        <v>-8.0141298290024103</v>
      </c>
      <c r="AQ51">
        <f>0.61365*EXP(17.502*J51/(240.97+J51))</f>
        <v>3.5394540262438698</v>
      </c>
      <c r="AR51">
        <f>AQ51*1000/AA51</f>
        <v>40.121695910286597</v>
      </c>
      <c r="AS51">
        <f>(AR51-U51)</f>
        <v>8.2863706691977299</v>
      </c>
      <c r="AT51">
        <f>IF(D51,P51,(O51+P51)/2)</f>
        <v>26.940985679626465</v>
      </c>
      <c r="AU51">
        <f>0.61365*EXP(17.502*AT51/(240.97+AT51))</f>
        <v>3.5667728720653975</v>
      </c>
      <c r="AV51">
        <f>IF(AS51&lt;&gt;0,(1000-(AR51+U51)/2)/AS51*AL51,0)</f>
        <v>3.4241310484907221</v>
      </c>
      <c r="AW51">
        <f>U51*AA51/1000</f>
        <v>2.8084473386496538</v>
      </c>
      <c r="AX51">
        <f>(AU51-AW51)</f>
        <v>0.75832553341574371</v>
      </c>
      <c r="AY51">
        <f>1/(1.6/F51+1.37/N51)</f>
        <v>2.4181581211281804</v>
      </c>
      <c r="AZ51">
        <f>G51*AA51*0.001</f>
        <v>33.156926080382846</v>
      </c>
      <c r="BA51">
        <f>G51/S51</f>
        <v>0.98047811486261638</v>
      </c>
      <c r="BB51">
        <f>(1-AL51*AA51/AQ51/F51)*100</f>
        <v>95.714484090642273</v>
      </c>
      <c r="BC51">
        <f>(S51-E51/(N51/1.35))</f>
        <v>381.15208208089916</v>
      </c>
      <c r="BD51">
        <f>E51*BB51/100/BC51</f>
        <v>1.7386742284635433E-2</v>
      </c>
    </row>
    <row r="52" spans="1:56" x14ac:dyDescent="0.25">
      <c r="A52" s="1" t="s">
        <v>1</v>
      </c>
      <c r="B52" s="1" t="s">
        <v>5771</v>
      </c>
      <c r="K52" s="1">
        <v>6.7174999999999994</v>
      </c>
    </row>
    <row r="53" spans="1:56" x14ac:dyDescent="0.25">
      <c r="A53" s="1" t="s">
        <v>1</v>
      </c>
      <c r="B53" s="1" t="s">
        <v>5770</v>
      </c>
    </row>
    <row r="54" spans="1:56" x14ac:dyDescent="0.25">
      <c r="A54" s="1" t="s">
        <v>1</v>
      </c>
      <c r="B54" s="1" t="s">
        <v>5769</v>
      </c>
    </row>
    <row r="55" spans="1:56" x14ac:dyDescent="0.25">
      <c r="A55" s="1" t="s">
        <v>1</v>
      </c>
      <c r="B55" s="1" t="s">
        <v>5768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375B-6343-4B15-A94F-90B700EC973A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3140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3139</v>
      </c>
    </row>
    <row r="12" spans="1:60" x14ac:dyDescent="0.25">
      <c r="A12" s="1" t="s">
        <v>1</v>
      </c>
      <c r="B12" s="1" t="s">
        <v>3138</v>
      </c>
    </row>
    <row r="13" spans="1:60" x14ac:dyDescent="0.25">
      <c r="A13" s="1" t="s">
        <v>1</v>
      </c>
      <c r="B13" s="1" t="s">
        <v>3137</v>
      </c>
    </row>
    <row r="14" spans="1:60" x14ac:dyDescent="0.25">
      <c r="A14" s="1" t="s">
        <v>1</v>
      </c>
      <c r="B14" s="1" t="s">
        <v>3136</v>
      </c>
    </row>
    <row r="15" spans="1:60" x14ac:dyDescent="0.25">
      <c r="A15" s="1" t="s">
        <v>1</v>
      </c>
      <c r="B15" s="1" t="s">
        <v>3135</v>
      </c>
    </row>
    <row r="16" spans="1:60" x14ac:dyDescent="0.25">
      <c r="A16" s="1" t="s">
        <v>1</v>
      </c>
      <c r="B16" s="1" t="s">
        <v>3134</v>
      </c>
    </row>
    <row r="17" spans="1:60" x14ac:dyDescent="0.25">
      <c r="A17" s="1" t="s">
        <v>1</v>
      </c>
      <c r="B17" s="1" t="s">
        <v>3133</v>
      </c>
    </row>
    <row r="18" spans="1:60" x14ac:dyDescent="0.25">
      <c r="A18" s="1">
        <v>1</v>
      </c>
      <c r="B18" s="1" t="s">
        <v>3132</v>
      </c>
      <c r="C18" s="1">
        <v>274.50000314041972</v>
      </c>
      <c r="D18" s="1">
        <v>0</v>
      </c>
      <c r="E18">
        <f>(R18-S18*(1000-T18)/(1000-U18))*AO18</f>
        <v>-5.2234159381416596</v>
      </c>
      <c r="F18">
        <f>IF(AZ18&lt;&gt;0,1/(1/AZ18-1/N18),0)</f>
        <v>3.2908147793481324</v>
      </c>
      <c r="G18">
        <f>((BC18-AP18/2)*S18-E18)/(BC18+AP18/2)</f>
        <v>390.42084457407179</v>
      </c>
      <c r="H18">
        <f>AP18*1000</f>
        <v>28.421076286495833</v>
      </c>
      <c r="I18">
        <f>(AU18-BA18)</f>
        <v>1.2875085320589648</v>
      </c>
      <c r="J18">
        <f>(P18+AT18*D18)</f>
        <v>26.514677047729492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27.835098266601563</v>
      </c>
      <c r="P18" s="1">
        <v>26.514677047729492</v>
      </c>
      <c r="Q18" s="1">
        <v>28.038036346435547</v>
      </c>
      <c r="R18" s="1">
        <v>400.65261840820313</v>
      </c>
      <c r="S18" s="1">
        <v>395.21075439453125</v>
      </c>
      <c r="T18" s="1">
        <v>5.7449113577604294E-2</v>
      </c>
      <c r="U18" s="1">
        <v>25.149227142333984</v>
      </c>
      <c r="V18" s="1">
        <v>0.13315682113170624</v>
      </c>
      <c r="W18" s="1">
        <v>58.291431427001953</v>
      </c>
      <c r="X18" s="1">
        <v>300.342041015625</v>
      </c>
      <c r="Y18" s="1">
        <v>0.23976679146289825</v>
      </c>
      <c r="Z18" s="1">
        <v>8.8877115249633789</v>
      </c>
      <c r="AA18" s="1">
        <v>87.115615844726563</v>
      </c>
      <c r="AB18" s="1">
        <v>6.5109500885009766</v>
      </c>
      <c r="AC18" s="1">
        <v>0.47170916199684143</v>
      </c>
      <c r="AD18" s="1">
        <v>0.13972456753253937</v>
      </c>
      <c r="AE18" s="1">
        <v>8.1758918240666389E-3</v>
      </c>
      <c r="AF18" s="1">
        <v>7.0004060864448547E-2</v>
      </c>
      <c r="AG18" s="1">
        <v>2.4173736572265625E-2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1.1041986802045034</v>
      </c>
      <c r="AP18">
        <f>(U18-T18)/(1000-U18)*AO18</f>
        <v>2.8421076286495834E-2</v>
      </c>
      <c r="AQ18">
        <f>(P18+273.15)</f>
        <v>299.66467704772947</v>
      </c>
      <c r="AR18">
        <f>(O18+273.15)</f>
        <v>300.98509826660154</v>
      </c>
      <c r="AS18">
        <f>(Y18*AK18+Z18*AL18)*AM18</f>
        <v>3.8362685776590855E-2</v>
      </c>
      <c r="AT18">
        <f>((AS18+0.00000010773*(AR18^4-AQ18^4))-AP18*44100)/(L18*0.92*2*29.3+0.00000043092*AQ18^3)</f>
        <v>-9.7491580945617233</v>
      </c>
      <c r="AU18">
        <f>0.61365*EXP(17.502*J18/(240.97+J18))</f>
        <v>3.4783989425823028</v>
      </c>
      <c r="AV18">
        <f>AU18*1000/AA18</f>
        <v>39.928535301663295</v>
      </c>
      <c r="AW18">
        <f>(AV18-U18)</f>
        <v>14.779308159329311</v>
      </c>
      <c r="AX18">
        <f>IF(D18,P18,(O18+P18)/2)</f>
        <v>27.174887657165527</v>
      </c>
      <c r="AY18">
        <f>0.61365*EXP(17.502*AX18/(240.97+AX18))</f>
        <v>3.6160885691542406</v>
      </c>
      <c r="AZ18">
        <f>IF(AW18&lt;&gt;0,(1000-(AV18+U18)/2)/AW18*AP18,0)</f>
        <v>1.8604582815773683</v>
      </c>
      <c r="BA18">
        <f>U18*AA18/1000</f>
        <v>2.190890410523338</v>
      </c>
      <c r="BB18">
        <f>(AY18-BA18)</f>
        <v>1.4251981586309026</v>
      </c>
      <c r="BC18">
        <f>1/(1.6/F18+1.37/N18)</f>
        <v>1.2402805247328781</v>
      </c>
      <c r="BD18">
        <f>G18*AA18*0.001</f>
        <v>34.01175231368854</v>
      </c>
      <c r="BE18">
        <f>G18/S18</f>
        <v>0.98788011265584696</v>
      </c>
      <c r="BF18">
        <f>(1-AP18*AA18/AU18/F18)*100</f>
        <v>78.37014032303027</v>
      </c>
      <c r="BG18">
        <f>(S18-E18/(N18/1.35))</f>
        <v>396.85819321874504</v>
      </c>
      <c r="BH18">
        <f>E18*BF18/100/BG18</f>
        <v>-1.0315015464782877E-2</v>
      </c>
    </row>
    <row r="19" spans="1:60" x14ac:dyDescent="0.25">
      <c r="A19" s="1" t="s">
        <v>1</v>
      </c>
      <c r="B19" s="1" t="s">
        <v>3131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3130</v>
      </c>
      <c r="K20" s="1">
        <f t="shared" si="0"/>
        <v>2.72</v>
      </c>
    </row>
    <row r="21" spans="1:60" x14ac:dyDescent="0.25">
      <c r="A21" s="1">
        <v>2</v>
      </c>
      <c r="B21" s="1" t="s">
        <v>3129</v>
      </c>
      <c r="C21" s="1">
        <v>481.00000315159559</v>
      </c>
      <c r="D21" s="1">
        <v>0</v>
      </c>
      <c r="E21">
        <f>(R21-S21*(1000-T21)/(1000-U21))*AO21</f>
        <v>-4.5443432451025103</v>
      </c>
      <c r="F21">
        <f>IF(AZ21&lt;&gt;0,1/(1/AZ21-1/N21),0)</f>
        <v>3.187485469481838</v>
      </c>
      <c r="G21">
        <f>((BC21-AP21/2)*S21-E21)/(BC21+AP21/2)</f>
        <v>389.36827859079813</v>
      </c>
      <c r="H21">
        <f>AP21*1000</f>
        <v>27.833380462654247</v>
      </c>
      <c r="I21">
        <f>(AU21-BA21)</f>
        <v>1.2843267762738457</v>
      </c>
      <c r="J21">
        <f>(P21+AT21*D21)</f>
        <v>26.284626007080078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27.778587341308594</v>
      </c>
      <c r="P21" s="1">
        <v>26.284626007080078</v>
      </c>
      <c r="Q21" s="1">
        <v>28.030746459960938</v>
      </c>
      <c r="R21" s="1">
        <v>400.43280029296875</v>
      </c>
      <c r="S21" s="1">
        <v>394.60125732421875</v>
      </c>
      <c r="T21" s="1">
        <v>6.7041493952274323E-2</v>
      </c>
      <c r="U21" s="1">
        <v>24.654121398925781</v>
      </c>
      <c r="V21" s="1">
        <v>0.15586182475090027</v>
      </c>
      <c r="W21" s="1">
        <v>57.317287445068359</v>
      </c>
      <c r="X21" s="1">
        <v>300.32159423828125</v>
      </c>
      <c r="Y21" s="1">
        <v>24.110004425048828</v>
      </c>
      <c r="Z21" s="1">
        <v>8.8477716445922852</v>
      </c>
      <c r="AA21" s="1">
        <v>87.092193603515625</v>
      </c>
      <c r="AB21" s="1">
        <v>6.3113269805908203</v>
      </c>
      <c r="AC21" s="1">
        <v>0.4747830331325531</v>
      </c>
      <c r="AD21" s="1">
        <v>7.9844854772090912E-2</v>
      </c>
      <c r="AE21" s="1">
        <v>8.928992785513401E-3</v>
      </c>
      <c r="AF21" s="1">
        <v>4.6264059841632843E-2</v>
      </c>
      <c r="AG21" s="1">
        <v>1.7431514337658882E-2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1.1041235082289749</v>
      </c>
      <c r="AP21">
        <f>(U21-T21)/(1000-U21)*AO21</f>
        <v>2.7833380462654246E-2</v>
      </c>
      <c r="AQ21">
        <f>(P21+273.15)</f>
        <v>299.43462600708006</v>
      </c>
      <c r="AR21">
        <f>(O21+273.15)</f>
        <v>300.92858734130857</v>
      </c>
      <c r="AS21">
        <f>(Y21*AK21+Z21*AL21)*AM21</f>
        <v>3.8576006217837175</v>
      </c>
      <c r="AT21">
        <f>((AS21+0.00000010773*(AR21^4-AQ21^4))-AP21*44100)/(L21*0.92*2*29.3+0.00000043092*AQ21^3)</f>
        <v>-9.5012087928922657</v>
      </c>
      <c r="AU21">
        <f>0.61365*EXP(17.502*J21/(240.97+J21))</f>
        <v>3.4315082902736673</v>
      </c>
      <c r="AV21">
        <f>AU21*1000/AA21</f>
        <v>39.400871057347537</v>
      </c>
      <c r="AW21">
        <f>(AV21-U21)</f>
        <v>14.746749658421756</v>
      </c>
      <c r="AX21">
        <f>IF(D21,P21,(O21+P21)/2)</f>
        <v>27.031606674194336</v>
      </c>
      <c r="AY21">
        <f>0.61365*EXP(17.502*AX21/(240.97+AX21))</f>
        <v>3.5858092093440699</v>
      </c>
      <c r="AZ21">
        <f>IF(AW21&lt;&gt;0,(1000-(AV21+U21)/2)/AW21*AP21,0)</f>
        <v>1.8269752724447961</v>
      </c>
      <c r="BA21">
        <f>U21*AA21/1000</f>
        <v>2.1471815139998216</v>
      </c>
      <c r="BB21">
        <f>(AY21-BA21)</f>
        <v>1.4386276953442483</v>
      </c>
      <c r="BC21">
        <f>1/(1.6/F21+1.37/N21)</f>
        <v>1.2164998677269265</v>
      </c>
      <c r="BD21">
        <f>G21*AA21*0.001</f>
        <v>33.910937502097397</v>
      </c>
      <c r="BE21">
        <f>G21/S21</f>
        <v>0.98673856548530703</v>
      </c>
      <c r="BF21">
        <f>(1-AP21*AA21/AU21/F21)*100</f>
        <v>77.837848501468471</v>
      </c>
      <c r="BG21">
        <f>(S21-E21/(N21/1.35))</f>
        <v>396.03452007434146</v>
      </c>
      <c r="BH21">
        <f>E21*BF21/100/BG21</f>
        <v>-8.9315926547151002E-3</v>
      </c>
    </row>
    <row r="22" spans="1:60" x14ac:dyDescent="0.25">
      <c r="A22" s="1" t="s">
        <v>1</v>
      </c>
      <c r="B22" s="1" t="s">
        <v>3128</v>
      </c>
      <c r="K22" s="1">
        <f t="shared" si="0"/>
        <v>2.72</v>
      </c>
    </row>
    <row r="23" spans="1:60" x14ac:dyDescent="0.25">
      <c r="A23" s="1" t="s">
        <v>1</v>
      </c>
      <c r="B23" s="1" t="s">
        <v>3127</v>
      </c>
      <c r="K23" s="1">
        <f t="shared" si="0"/>
        <v>2.72</v>
      </c>
    </row>
    <row r="24" spans="1:60" x14ac:dyDescent="0.25">
      <c r="A24" s="1">
        <v>3</v>
      </c>
      <c r="B24" s="1" t="s">
        <v>3126</v>
      </c>
      <c r="C24" s="1">
        <v>687.00000315159559</v>
      </c>
      <c r="D24" s="1">
        <v>0</v>
      </c>
      <c r="E24">
        <f>(R24-S24*(1000-T24)/(1000-U24))*AO24</f>
        <v>-4.6715895540698158</v>
      </c>
      <c r="F24">
        <f>IF(AZ24&lt;&gt;0,1/(1/AZ24-1/N24),0)</f>
        <v>1.926317420104884</v>
      </c>
      <c r="G24">
        <f>((BC24-AP24/2)*S24-E24)/(BC24+AP24/2)</f>
        <v>387.48624620336938</v>
      </c>
      <c r="H24">
        <f>AP24*1000</f>
        <v>27.320361805783602</v>
      </c>
      <c r="I24">
        <f>(AU24-BA24)</f>
        <v>1.7301269063477065</v>
      </c>
      <c r="J24">
        <f>(P24+AT24*D24)</f>
        <v>28.199821472167969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27.661350250244141</v>
      </c>
      <c r="P24" s="1">
        <v>28.199821472167969</v>
      </c>
      <c r="Q24" s="1">
        <v>27.948209762573242</v>
      </c>
      <c r="R24" s="1">
        <v>399.92916870117188</v>
      </c>
      <c r="S24" s="1">
        <v>394.4007568359375</v>
      </c>
      <c r="T24" s="1">
        <v>6.7987464368343353E-2</v>
      </c>
      <c r="U24" s="1">
        <v>24.214609146118164</v>
      </c>
      <c r="V24" s="1">
        <v>0.15916545689105988</v>
      </c>
      <c r="W24" s="1">
        <v>56.688827514648438</v>
      </c>
      <c r="X24" s="1">
        <v>300.298583984375</v>
      </c>
      <c r="Y24" s="1">
        <v>49.092315673828125</v>
      </c>
      <c r="Z24" s="1">
        <v>8.7986431121826172</v>
      </c>
      <c r="AA24" s="1">
        <v>87.102119445800781</v>
      </c>
      <c r="AB24" s="1">
        <v>6.1385273933410645</v>
      </c>
      <c r="AC24" s="1">
        <v>0.47376030683517456</v>
      </c>
      <c r="AD24" s="1">
        <v>5.6587699800729752E-2</v>
      </c>
      <c r="AE24" s="1">
        <v>3.5025631077587605E-3</v>
      </c>
      <c r="AF24" s="1">
        <v>4.2453024536371231E-2</v>
      </c>
      <c r="AG24" s="1">
        <v>2.0686790347099304E-2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1.1040389117072607</v>
      </c>
      <c r="AP24">
        <f>(U24-T24)/(1000-U24)*AO24</f>
        <v>2.7320361805783601E-2</v>
      </c>
      <c r="AQ24">
        <f>(P24+273.15)</f>
        <v>301.34982147216795</v>
      </c>
      <c r="AR24">
        <f>(O24+273.15)</f>
        <v>300.81135025024412</v>
      </c>
      <c r="AS24">
        <f>(Y24*AK24+Z24*AL24)*AM24</f>
        <v>7.8547703322446978</v>
      </c>
      <c r="AT24">
        <f>((AS24+0.00000010773*(AR24^4-AQ24^4))-AP24*44100)/(L24*0.92*2*29.3+0.00000043092*AQ24^3)</f>
        <v>-9.4619135222688886</v>
      </c>
      <c r="AU24">
        <f>0.61365*EXP(17.502*J24/(240.97+J24))</f>
        <v>3.8392706845262707</v>
      </c>
      <c r="AV24">
        <f>AU24*1000/AA24</f>
        <v>44.077810149215182</v>
      </c>
      <c r="AW24">
        <f>(AV24-U24)</f>
        <v>19.863201003097018</v>
      </c>
      <c r="AX24">
        <f>IF(D24,P24,(O24+P24)/2)</f>
        <v>27.930585861206055</v>
      </c>
      <c r="AY24">
        <f>0.61365*EXP(17.502*AX24/(240.97+AX24))</f>
        <v>3.7795105392392006</v>
      </c>
      <c r="AZ24">
        <f>IF(AW24&lt;&gt;0,(1000-(AV24+U24)/2)/AW24*AP24,0)</f>
        <v>1.3284603523771896</v>
      </c>
      <c r="BA24">
        <f>U24*AA24/1000</f>
        <v>2.1091437781785642</v>
      </c>
      <c r="BB24">
        <f>(AY24-BA24)</f>
        <v>1.6703667610606363</v>
      </c>
      <c r="BC24">
        <f>1/(1.6/F24+1.37/N24)</f>
        <v>0.86906054128593246</v>
      </c>
      <c r="BD24">
        <f>G24*AA24*0.001</f>
        <v>33.750873300410852</v>
      </c>
      <c r="BE24">
        <f>G24/S24</f>
        <v>0.98246831297171056</v>
      </c>
      <c r="BF24">
        <f>(1-AP24*AA24/AU24/F24)*100</f>
        <v>67.823516118015093</v>
      </c>
      <c r="BG24">
        <f>(S24-E24/(N24/1.35))</f>
        <v>395.87415242482189</v>
      </c>
      <c r="BH24">
        <f>E24*BF24/100/BG24</f>
        <v>-8.0036452866766791E-3</v>
      </c>
    </row>
    <row r="25" spans="1:60" x14ac:dyDescent="0.25">
      <c r="A25" s="1" t="s">
        <v>1</v>
      </c>
      <c r="B25" s="1" t="s">
        <v>3125</v>
      </c>
      <c r="K25" s="1">
        <f t="shared" si="0"/>
        <v>2.72</v>
      </c>
    </row>
    <row r="26" spans="1:60" x14ac:dyDescent="0.25">
      <c r="A26" s="1" t="s">
        <v>1</v>
      </c>
      <c r="B26" s="1" t="s">
        <v>3124</v>
      </c>
      <c r="K26" s="1">
        <f t="shared" si="0"/>
        <v>2.72</v>
      </c>
    </row>
    <row r="27" spans="1:60" x14ac:dyDescent="0.25">
      <c r="A27" s="1">
        <v>4</v>
      </c>
      <c r="B27" s="1" t="s">
        <v>3123</v>
      </c>
      <c r="C27" s="1">
        <v>893.00000315159559</v>
      </c>
      <c r="D27" s="1">
        <v>0</v>
      </c>
      <c r="E27">
        <f>(R27-S27*(1000-T27)/(1000-U27))*AO27</f>
        <v>-3.5816775189744283</v>
      </c>
      <c r="F27">
        <f>IF(AZ27&lt;&gt;0,1/(1/AZ27-1/N27),0)</f>
        <v>3.0763863411924581</v>
      </c>
      <c r="G27">
        <f>((BC27-AP27/2)*S27-E27)/(BC27+AP27/2)</f>
        <v>387.23238839184285</v>
      </c>
      <c r="H27">
        <f>AP27*1000</f>
        <v>27.199534176121684</v>
      </c>
      <c r="I27">
        <f>(AU27-BA27)</f>
        <v>1.2817622398716066</v>
      </c>
      <c r="J27">
        <f>(P27+AT27*D27)</f>
        <v>26.036054611206055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27.576194763183594</v>
      </c>
      <c r="P27" s="1">
        <v>26.036054611206055</v>
      </c>
      <c r="Q27" s="1">
        <v>27.862211227416992</v>
      </c>
      <c r="R27" s="1">
        <v>399.5802001953125</v>
      </c>
      <c r="S27" s="1">
        <v>393.13970947265625</v>
      </c>
      <c r="T27" s="1">
        <v>7.0547148585319519E-2</v>
      </c>
      <c r="U27" s="1">
        <v>24.109626770019531</v>
      </c>
      <c r="V27" s="1">
        <v>0.16595868766307831</v>
      </c>
      <c r="W27" s="1">
        <v>56.716705322265625</v>
      </c>
      <c r="X27" s="1">
        <v>300.34027099609375</v>
      </c>
      <c r="Y27" s="1">
        <v>100.3046875</v>
      </c>
      <c r="Z27" s="1">
        <v>8.8498420715332031</v>
      </c>
      <c r="AA27" s="1">
        <v>87.089767456054688</v>
      </c>
      <c r="AB27" s="1">
        <v>6.0163793563842773</v>
      </c>
      <c r="AC27" s="1">
        <v>0.46741035580635071</v>
      </c>
      <c r="AD27" s="1">
        <v>6.6802561283111572E-2</v>
      </c>
      <c r="AE27" s="1">
        <v>2.8276757802814245E-3</v>
      </c>
      <c r="AF27" s="1">
        <v>0.10748330503702164</v>
      </c>
      <c r="AG27" s="1">
        <v>2.6879888027906418E-2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1.1041921727797561</v>
      </c>
      <c r="AP27">
        <f>(U27-T27)/(1000-U27)*AO27</f>
        <v>2.7199534176121684E-2</v>
      </c>
      <c r="AQ27">
        <f>(P27+273.15)</f>
        <v>299.18605461120603</v>
      </c>
      <c r="AR27">
        <f>(O27+273.15)</f>
        <v>300.72619476318357</v>
      </c>
      <c r="AS27">
        <f>(Y27*AK27+Z27*AL27)*AM27</f>
        <v>16.048749641282484</v>
      </c>
      <c r="AT27">
        <f>((AS27+0.00000010773*(AR27^4-AQ27^4))-AP27*44100)/(L27*0.92*2*29.3+0.00000043092*AQ27^3)</f>
        <v>-9.1831530738428828</v>
      </c>
      <c r="AU27">
        <f>0.61365*EXP(17.502*J27/(240.97+J27))</f>
        <v>3.3814640287248787</v>
      </c>
      <c r="AV27">
        <f>AU27*1000/AA27</f>
        <v>38.827340197356229</v>
      </c>
      <c r="AW27">
        <f>(AV27-U27)</f>
        <v>14.717713427336697</v>
      </c>
      <c r="AX27">
        <f>IF(D27,P27,(O27+P27)/2)</f>
        <v>26.806124687194824</v>
      </c>
      <c r="AY27">
        <f>0.61365*EXP(17.502*AX27/(240.97+AX27))</f>
        <v>3.5386065825134279</v>
      </c>
      <c r="AZ27">
        <f>IF(AW27&lt;&gt;0,(1000-(AV27+U27)/2)/AW27*AP27,0)</f>
        <v>1.7899251955270274</v>
      </c>
      <c r="BA27">
        <f>U27*AA27/1000</f>
        <v>2.0997017888532721</v>
      </c>
      <c r="BB27">
        <f>(AY27-BA27)</f>
        <v>1.4389047936601558</v>
      </c>
      <c r="BC27">
        <f>1/(1.6/F27+1.37/N27)</f>
        <v>1.190252088521317</v>
      </c>
      <c r="BD27">
        <f>G27*AA27*0.001</f>
        <v>33.72397865649824</v>
      </c>
      <c r="BE27">
        <f>G27/S27</f>
        <v>0.98497399031825794</v>
      </c>
      <c r="BF27">
        <f>(1-AP27*AA27/AU27/F27)*100</f>
        <v>77.228955558945216</v>
      </c>
      <c r="BG27">
        <f>(S27-E27/(N27/1.35))</f>
        <v>394.26935234820934</v>
      </c>
      <c r="BH27">
        <f>E27*BF27/100/BG27</f>
        <v>-7.0157422151102067E-3</v>
      </c>
    </row>
    <row r="28" spans="1:60" x14ac:dyDescent="0.25">
      <c r="A28" s="1" t="s">
        <v>1</v>
      </c>
      <c r="B28" s="1" t="s">
        <v>3122</v>
      </c>
      <c r="K28" s="1">
        <f t="shared" si="0"/>
        <v>2.72</v>
      </c>
    </row>
    <row r="29" spans="1:60" x14ac:dyDescent="0.25">
      <c r="A29" s="1" t="s">
        <v>1</v>
      </c>
      <c r="B29" s="1" t="s">
        <v>3121</v>
      </c>
      <c r="K29" s="1">
        <f t="shared" si="0"/>
        <v>2.72</v>
      </c>
    </row>
    <row r="30" spans="1:60" x14ac:dyDescent="0.25">
      <c r="A30" s="1">
        <v>5</v>
      </c>
      <c r="B30" s="1" t="s">
        <v>3120</v>
      </c>
      <c r="C30" s="1">
        <v>1099.5000031404197</v>
      </c>
      <c r="D30" s="1">
        <v>0</v>
      </c>
      <c r="E30">
        <f>(R30-S30*(1000-T30)/(1000-U30))*AO30</f>
        <v>-3.4224482351950467</v>
      </c>
      <c r="F30">
        <f>IF(AZ30&lt;&gt;0,1/(1/AZ30-1/N30),0)</f>
        <v>3.1342223463063119</v>
      </c>
      <c r="G30">
        <f>((BC30-AP30/2)*S30-E30)/(BC30+AP30/2)</f>
        <v>387.20232762768796</v>
      </c>
      <c r="H30">
        <f>AP30*1000</f>
        <v>27.222896744767869</v>
      </c>
      <c r="I30">
        <f>(AU30-BA30)</f>
        <v>1.2691069640373089</v>
      </c>
      <c r="J30">
        <f>(P30+AT30*D30)</f>
        <v>25.979583740234375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27.505481719970703</v>
      </c>
      <c r="P30" s="1">
        <v>25.979583740234375</v>
      </c>
      <c r="Q30" s="1">
        <v>27.801799774169922</v>
      </c>
      <c r="R30" s="1">
        <v>399.77593994140625</v>
      </c>
      <c r="S30" s="1">
        <v>393.18212890625</v>
      </c>
      <c r="T30" s="1">
        <v>6.8066664040088654E-2</v>
      </c>
      <c r="U30" s="1">
        <v>24.126474380493164</v>
      </c>
      <c r="V30" s="1">
        <v>0.16078013181686401</v>
      </c>
      <c r="W30" s="1">
        <v>56.989101409912109</v>
      </c>
      <c r="X30" s="1">
        <v>300.3515625</v>
      </c>
      <c r="Y30" s="1">
        <v>150.14114379882813</v>
      </c>
      <c r="Z30" s="1">
        <v>8.8637237548828125</v>
      </c>
      <c r="AA30" s="1">
        <v>87.085960388183594</v>
      </c>
      <c r="AB30" s="1">
        <v>6.0491766929626465</v>
      </c>
      <c r="AC30" s="1">
        <v>0.47145450115203857</v>
      </c>
      <c r="AD30" s="1">
        <v>5.579027533531189E-2</v>
      </c>
      <c r="AE30" s="1">
        <v>3.3452725037932396E-3</v>
      </c>
      <c r="AF30" s="1">
        <v>2.8921619057655334E-2</v>
      </c>
      <c r="AG30" s="1">
        <v>2.4043846875429153E-2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1.1042336856617645</v>
      </c>
      <c r="AP30">
        <f>(U30-T30)/(1000-U30)*AO30</f>
        <v>2.7222896744767869E-2</v>
      </c>
      <c r="AQ30">
        <f>(P30+273.15)</f>
        <v>299.12958374023435</v>
      </c>
      <c r="AR30">
        <f>(O30+273.15)</f>
        <v>300.65548171997068</v>
      </c>
      <c r="AS30">
        <f>(Y30*AK30+Z30*AL30)*AM30</f>
        <v>24.022582470865927</v>
      </c>
      <c r="AT30">
        <f>((AS30+0.00000010773*(AR30^4-AQ30^4))-AP30*44100)/(L30*0.92*2*29.3+0.00000043092*AQ30^3)</f>
        <v>-9.1303095980359572</v>
      </c>
      <c r="AU30">
        <f>0.61365*EXP(17.502*J30/(240.97+J30))</f>
        <v>3.3701841562434631</v>
      </c>
      <c r="AV30">
        <f>AU30*1000/AA30</f>
        <v>38.699511852667726</v>
      </c>
      <c r="AW30">
        <f>(AV30-U30)</f>
        <v>14.573037472174562</v>
      </c>
      <c r="AX30">
        <f>IF(D30,P30,(O30+P30)/2)</f>
        <v>26.742532730102539</v>
      </c>
      <c r="AY30">
        <f>0.61365*EXP(17.502*AX30/(240.97+AX30))</f>
        <v>3.5253926393712858</v>
      </c>
      <c r="AZ30">
        <f>IF(AW30&lt;&gt;0,(1000-(AV30+U30)/2)/AW30*AP30,0)</f>
        <v>1.8093512850054143</v>
      </c>
      <c r="BA30">
        <f>U30*AA30/1000</f>
        <v>2.1010771922061542</v>
      </c>
      <c r="BB30">
        <f>(AY30-BA30)</f>
        <v>1.4243154471651316</v>
      </c>
      <c r="BC30">
        <f>1/(1.6/F30+1.37/N30)</f>
        <v>1.2040056466991562</v>
      </c>
      <c r="BD30">
        <f>G30*AA30*0.001</f>
        <v>33.719886565997321</v>
      </c>
      <c r="BE30">
        <f>G30/S30</f>
        <v>0.98479126888295609</v>
      </c>
      <c r="BF30">
        <f>(1-AP30*AA30/AU30/F30)*100</f>
        <v>77.55606272773386</v>
      </c>
      <c r="BG30">
        <f>(S30-E30/(N30/1.35))</f>
        <v>394.26155167542896</v>
      </c>
      <c r="BH30">
        <f>E30*BF30/100/BG30</f>
        <v>-6.732373696680484E-3</v>
      </c>
    </row>
    <row r="31" spans="1:60" x14ac:dyDescent="0.25">
      <c r="A31" s="1" t="s">
        <v>1</v>
      </c>
      <c r="B31" s="1" t="s">
        <v>3119</v>
      </c>
      <c r="K31" s="1">
        <f t="shared" si="0"/>
        <v>2.72</v>
      </c>
    </row>
    <row r="32" spans="1:60" x14ac:dyDescent="0.25">
      <c r="A32" s="1" t="s">
        <v>1</v>
      </c>
      <c r="B32" s="1" t="s">
        <v>3118</v>
      </c>
      <c r="K32" s="1">
        <f t="shared" si="0"/>
        <v>2.72</v>
      </c>
    </row>
    <row r="33" spans="1:60" x14ac:dyDescent="0.25">
      <c r="A33" s="1">
        <v>6</v>
      </c>
      <c r="B33" s="1" t="s">
        <v>3117</v>
      </c>
      <c r="C33" s="1">
        <v>1306.0000031515956</v>
      </c>
      <c r="D33" s="1">
        <v>0</v>
      </c>
      <c r="E33">
        <f>(R33-S33*(1000-T33)/(1000-U33))*AO33</f>
        <v>-2.043439330602701</v>
      </c>
      <c r="F33">
        <f>IF(AZ33&lt;&gt;0,1/(1/AZ33-1/N33),0)</f>
        <v>2.1951656272370914</v>
      </c>
      <c r="G33">
        <f>((BC33-AP33/2)*S33-E33)/(BC33+AP33/2)</f>
        <v>383.17072832016277</v>
      </c>
      <c r="H33">
        <f>AP33*1000</f>
        <v>27.498462102598719</v>
      </c>
      <c r="I33">
        <f>(AU33-BA33)</f>
        <v>1.5948883115045684</v>
      </c>
      <c r="J33">
        <f>(P33+AT33*D33)</f>
        <v>27.642417907714844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27.487949371337891</v>
      </c>
      <c r="P33" s="1">
        <v>27.642417907714844</v>
      </c>
      <c r="Q33" s="1">
        <v>27.769811630249023</v>
      </c>
      <c r="R33" s="1">
        <v>400.12649536132813</v>
      </c>
      <c r="S33" s="1">
        <v>392.20993041992188</v>
      </c>
      <c r="T33" s="1">
        <v>6.8225041031837463E-2</v>
      </c>
      <c r="U33" s="1">
        <v>24.364263534545898</v>
      </c>
      <c r="V33" s="1">
        <v>0.16130256652832031</v>
      </c>
      <c r="W33" s="1">
        <v>57.603748321533203</v>
      </c>
      <c r="X33" s="1">
        <v>300.351318359375</v>
      </c>
      <c r="Y33" s="1">
        <v>300.35845947265625</v>
      </c>
      <c r="Z33" s="1">
        <v>9.273961067199707</v>
      </c>
      <c r="AA33" s="1">
        <v>87.076736450195313</v>
      </c>
      <c r="AB33" s="1">
        <v>6.0702366828918457</v>
      </c>
      <c r="AC33" s="1">
        <v>0.4659198522567749</v>
      </c>
      <c r="AD33" s="1">
        <v>4.1251670569181442E-2</v>
      </c>
      <c r="AE33" s="1">
        <v>4.8975571990013123E-3</v>
      </c>
      <c r="AF33" s="1">
        <v>8.0656632781028748E-2</v>
      </c>
      <c r="AG33" s="1">
        <v>2.0691769197583199E-2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1.1042327880859371</v>
      </c>
      <c r="AP33">
        <f>(U33-T33)/(1000-U33)*AO33</f>
        <v>2.7498462102598719E-2</v>
      </c>
      <c r="AQ33">
        <f>(P33+273.15)</f>
        <v>300.79241790771482</v>
      </c>
      <c r="AR33">
        <f>(O33+273.15)</f>
        <v>300.63794937133787</v>
      </c>
      <c r="AS33">
        <f>(Y33*AK33+Z33*AL33)*AM33</f>
        <v>48.057352441459443</v>
      </c>
      <c r="AT33">
        <f>((AS33+0.00000010773*(AR33^4-AQ33^4))-AP33*44100)/(L33*0.92*2*29.3+0.00000043092*AQ33^3)</f>
        <v>-9.1766984928230073</v>
      </c>
      <c r="AU33">
        <f>0.61365*EXP(17.502*J33/(240.97+J33))</f>
        <v>3.7164488661053259</v>
      </c>
      <c r="AV33">
        <f>AU33*1000/AA33</f>
        <v>42.680157957355213</v>
      </c>
      <c r="AW33">
        <f>(AV33-U33)</f>
        <v>18.315894422809315</v>
      </c>
      <c r="AX33">
        <f>IF(D33,P33,(O33+P33)/2)</f>
        <v>27.565183639526367</v>
      </c>
      <c r="AY33">
        <f>0.61365*EXP(17.502*AX33/(240.97+AX33))</f>
        <v>3.6997040126233967</v>
      </c>
      <c r="AZ33">
        <f>IF(AW33&lt;&gt;0,(1000-(AV33+U33)/2)/AW33*AP33,0)</f>
        <v>1.4510158361531715</v>
      </c>
      <c r="BA33">
        <f>U33*AA33/1000</f>
        <v>2.1215605546007574</v>
      </c>
      <c r="BB33">
        <f>(AY33-BA33)</f>
        <v>1.5781434580226392</v>
      </c>
      <c r="BC33">
        <f>1/(1.6/F33+1.37/N33)</f>
        <v>0.95334172242404247</v>
      </c>
      <c r="BD33">
        <f>G33*AA33*0.001</f>
        <v>33.365256525364202</v>
      </c>
      <c r="BE33">
        <f>G33/S33</f>
        <v>0.97695315340414446</v>
      </c>
      <c r="BF33">
        <f>(1-AP33*AA33/AU33/F33)*100</f>
        <v>70.649527707601138</v>
      </c>
      <c r="BG33">
        <f>(S33-E33/(N33/1.35))</f>
        <v>392.85442079327669</v>
      </c>
      <c r="BH33">
        <f>E33*BF33/100/BG33</f>
        <v>-3.6748478816835081E-3</v>
      </c>
    </row>
    <row r="34" spans="1:60" x14ac:dyDescent="0.25">
      <c r="A34" s="1" t="s">
        <v>1</v>
      </c>
      <c r="B34" s="1" t="s">
        <v>3116</v>
      </c>
      <c r="K34" s="1">
        <f t="shared" si="0"/>
        <v>2.72</v>
      </c>
    </row>
    <row r="35" spans="1:60" x14ac:dyDescent="0.25">
      <c r="A35" s="1" t="s">
        <v>1</v>
      </c>
      <c r="B35" s="1" t="s">
        <v>3115</v>
      </c>
      <c r="K35" s="1">
        <f t="shared" si="0"/>
        <v>2.72</v>
      </c>
    </row>
    <row r="36" spans="1:60" x14ac:dyDescent="0.25">
      <c r="A36" s="1">
        <v>7</v>
      </c>
      <c r="B36" s="1" t="s">
        <v>3114</v>
      </c>
      <c r="C36" s="1">
        <v>1512.5000031404197</v>
      </c>
      <c r="D36" s="1">
        <v>0</v>
      </c>
      <c r="E36">
        <f>(R36-S36*(1000-T36)/(1000-U36))*AO36</f>
        <v>-1.7312005350977777</v>
      </c>
      <c r="F36">
        <f>IF(AZ36&lt;&gt;0,1/(1/AZ36-1/N36),0)</f>
        <v>3.4943553302268069</v>
      </c>
      <c r="G36">
        <f>((BC36-AP36/2)*S36-E36)/(BC36+AP36/2)</f>
        <v>384.51179030671619</v>
      </c>
      <c r="H36">
        <f>AP36*1000</f>
        <v>27.976762586959236</v>
      </c>
      <c r="I36">
        <f>(AU36-BA36)</f>
        <v>1.2260540661758967</v>
      </c>
      <c r="J36">
        <f>(P36+AT36*D36)</f>
        <v>26.047122955322266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27.495611190795898</v>
      </c>
      <c r="P36" s="1">
        <v>26.047122955322266</v>
      </c>
      <c r="Q36" s="1">
        <v>27.75811767578125</v>
      </c>
      <c r="R36" s="1">
        <v>399.96551513671875</v>
      </c>
      <c r="S36" s="1">
        <v>391.6109619140625</v>
      </c>
      <c r="T36" s="1">
        <v>6.7889437079429626E-2</v>
      </c>
      <c r="U36" s="1">
        <v>24.777568817138672</v>
      </c>
      <c r="V36" s="1">
        <v>0.16044272482395172</v>
      </c>
      <c r="W36" s="1">
        <v>58.556690216064453</v>
      </c>
      <c r="X36" s="1">
        <v>300.33291625976563</v>
      </c>
      <c r="Y36" s="1">
        <v>500.15884399414063</v>
      </c>
      <c r="Z36" s="1">
        <v>8.6806850433349609</v>
      </c>
      <c r="AA36" s="1">
        <v>87.079757690429688</v>
      </c>
      <c r="AB36" s="1">
        <v>6.2361302375793457</v>
      </c>
      <c r="AC36" s="1">
        <v>0.47497156262397766</v>
      </c>
      <c r="AD36" s="1">
        <v>6.7432083189487457E-2</v>
      </c>
      <c r="AE36" s="1">
        <v>3.590528154745698E-3</v>
      </c>
      <c r="AF36" s="1">
        <v>0.10270758718252182</v>
      </c>
      <c r="AG36" s="1">
        <v>2.1497674286365509E-2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1.1041651333079616</v>
      </c>
      <c r="AP36">
        <f>(U36-T36)/(1000-U36)*AO36</f>
        <v>2.7976762586959237E-2</v>
      </c>
      <c r="AQ36">
        <f>(P36+273.15)</f>
        <v>299.19712295532224</v>
      </c>
      <c r="AR36">
        <f>(O36+273.15)</f>
        <v>300.64561119079588</v>
      </c>
      <c r="AS36">
        <f>(Y36*AK36+Z36*AL36)*AM36</f>
        <v>80.025413250355086</v>
      </c>
      <c r="AT36">
        <f>((AS36+0.00000010773*(AR36^4-AQ36^4))-AP36*44100)/(L36*0.92*2*29.3+0.00000043092*AQ36^3)</f>
        <v>-8.9574969718605093</v>
      </c>
      <c r="AU36">
        <f>0.61365*EXP(17.502*J36/(240.97+J36))</f>
        <v>3.3836787549302789</v>
      </c>
      <c r="AV36">
        <f>AU36*1000/AA36</f>
        <v>38.857236683631179</v>
      </c>
      <c r="AW36">
        <f>(AV36-U36)</f>
        <v>14.079667866492507</v>
      </c>
      <c r="AX36">
        <f>IF(D36,P36,(O36+P36)/2)</f>
        <v>26.771367073059082</v>
      </c>
      <c r="AY36">
        <f>0.61365*EXP(17.502*AX36/(240.97+AX36))</f>
        <v>3.5313788568756674</v>
      </c>
      <c r="AZ36">
        <f>IF(AW36&lt;&gt;0,(1000-(AV36+U36)/2)/AW36*AP36,0)</f>
        <v>1.9238106268500925</v>
      </c>
      <c r="BA36">
        <f>U36*AA36/1000</f>
        <v>2.1576246887543822</v>
      </c>
      <c r="BB36">
        <f>(AY36-BA36)</f>
        <v>1.3737541681212853</v>
      </c>
      <c r="BC36">
        <f>1/(1.6/F36+1.37/N36)</f>
        <v>1.2854317317907991</v>
      </c>
      <c r="BD36">
        <f>G36*AA36*0.001</f>
        <v>33.483193529022159</v>
      </c>
      <c r="BE36">
        <f>G36/S36</f>
        <v>0.9818718772001479</v>
      </c>
      <c r="BF36">
        <f>(1-AP36*AA36/AU36/F36)*100</f>
        <v>79.395670815582449</v>
      </c>
      <c r="BG36">
        <f>(S36-E36/(N36/1.35))</f>
        <v>392.15697375914533</v>
      </c>
      <c r="BH36">
        <f>E36*BF36/100/BG36</f>
        <v>-3.5049696167025754E-3</v>
      </c>
    </row>
    <row r="37" spans="1:60" x14ac:dyDescent="0.25">
      <c r="A37" s="1" t="s">
        <v>1</v>
      </c>
      <c r="B37" s="1" t="s">
        <v>3113</v>
      </c>
      <c r="K37" s="1">
        <f t="shared" si="0"/>
        <v>2.72</v>
      </c>
    </row>
    <row r="38" spans="1:60" x14ac:dyDescent="0.25">
      <c r="A38" s="1" t="s">
        <v>1</v>
      </c>
      <c r="B38" s="1" t="s">
        <v>3112</v>
      </c>
      <c r="K38" s="1">
        <f t="shared" si="0"/>
        <v>2.72</v>
      </c>
    </row>
    <row r="39" spans="1:60" x14ac:dyDescent="0.25">
      <c r="A39" s="1">
        <v>8</v>
      </c>
      <c r="B39" s="1" t="s">
        <v>3111</v>
      </c>
      <c r="C39" s="1">
        <v>1719.0000031515956</v>
      </c>
      <c r="D39" s="1">
        <v>0</v>
      </c>
      <c r="E39">
        <f>(R39-S39*(1000-T39)/(1000-U39))*AO39</f>
        <v>-0.41560086529006512</v>
      </c>
      <c r="F39">
        <f>IF(AZ39&lt;&gt;0,1/(1/AZ39-1/N39),0)</f>
        <v>1.143646577947256</v>
      </c>
      <c r="G39">
        <f>((BC39-AP39/2)*S39-E39)/(BC39+AP39/2)</f>
        <v>372.23673897663485</v>
      </c>
      <c r="H39">
        <f>AP39*1000</f>
        <v>28.628671857366776</v>
      </c>
      <c r="I39">
        <f>(AU39-BA39)</f>
        <v>2.6503013357923373</v>
      </c>
      <c r="J39">
        <f>(P39+AT39*D39)</f>
        <v>32.300357818603516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27.498601913452148</v>
      </c>
      <c r="P39" s="1">
        <v>32.300357818603516</v>
      </c>
      <c r="Q39" s="1">
        <v>27.749771118164063</v>
      </c>
      <c r="R39" s="1">
        <v>400.03024291992188</v>
      </c>
      <c r="S39" s="1">
        <v>390.28628540039063</v>
      </c>
      <c r="T39" s="1">
        <v>6.5411508083343506E-2</v>
      </c>
      <c r="U39" s="1">
        <v>25.339040756225586</v>
      </c>
      <c r="V39" s="1">
        <v>0.1545628160238266</v>
      </c>
      <c r="W39" s="1">
        <v>59.874382019042969</v>
      </c>
      <c r="X39" s="1">
        <v>300.30050659179688</v>
      </c>
      <c r="Y39" s="1">
        <v>749.99285888671875</v>
      </c>
      <c r="Z39" s="1">
        <v>8.940241813659668</v>
      </c>
      <c r="AA39" s="1">
        <v>87.081573486328125</v>
      </c>
      <c r="AB39" s="1">
        <v>6.2680773735046387</v>
      </c>
      <c r="AC39" s="1">
        <v>0.46751821041107178</v>
      </c>
      <c r="AD39" s="1">
        <v>0.11579596996307373</v>
      </c>
      <c r="AE39" s="1">
        <v>4.0463493205606937E-3</v>
      </c>
      <c r="AF39" s="1">
        <v>3.343866765499115E-2</v>
      </c>
      <c r="AG39" s="1">
        <v>2.6433760300278664E-2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1.1040459801169</v>
      </c>
      <c r="AP39">
        <f>(U39-T39)/(1000-U39)*AO39</f>
        <v>2.8628671857366776E-2</v>
      </c>
      <c r="AQ39">
        <f>(P39+273.15)</f>
        <v>305.45035781860349</v>
      </c>
      <c r="AR39">
        <f>(O39+273.15)</f>
        <v>300.64860191345213</v>
      </c>
      <c r="AS39">
        <f>(Y39*AK39+Z39*AL39)*AM39</f>
        <v>119.99885473969152</v>
      </c>
      <c r="AT39">
        <f>((AS39+0.00000010773*(AR39^4-AQ39^4))-AP39*44100)/(L39*0.92*2*29.3+0.00000043092*AQ39^3)</f>
        <v>-9.4007719966404704</v>
      </c>
      <c r="AU39">
        <f>0.61365*EXP(17.502*J39/(240.97+J39))</f>
        <v>4.8568648754786592</v>
      </c>
      <c r="AV39">
        <f>AU39*1000/AA39</f>
        <v>55.773738128895786</v>
      </c>
      <c r="AW39">
        <f>(AV39-U39)</f>
        <v>30.4346973726702</v>
      </c>
      <c r="AX39">
        <f>IF(D39,P39,(O39+P39)/2)</f>
        <v>29.899479866027832</v>
      </c>
      <c r="AY39">
        <f>0.61365*EXP(17.502*AX39/(240.97+AX39))</f>
        <v>4.235912614650057</v>
      </c>
      <c r="AZ39">
        <f>IF(AW39&lt;&gt;0,(1000-(AV39+U39)/2)/AW39*AP39,0)</f>
        <v>0.90250926289681233</v>
      </c>
      <c r="BA39">
        <f>U39*AA39/1000</f>
        <v>2.2065635396863219</v>
      </c>
      <c r="BB39">
        <f>(AY39-BA39)</f>
        <v>2.0293490749637351</v>
      </c>
      <c r="BC39">
        <f>1/(1.6/F39+1.37/N39)</f>
        <v>0.58169937418369611</v>
      </c>
      <c r="BD39">
        <f>G39*AA39*0.001</f>
        <v>32.414960939504972</v>
      </c>
      <c r="BE39">
        <f>G39/S39</f>
        <v>0.95375305999994608</v>
      </c>
      <c r="BF39">
        <f>(1-AP39*AA39/AU39/F39)*100</f>
        <v>55.117234081572875</v>
      </c>
      <c r="BG39">
        <f>(S39-E39/(N39/1.35))</f>
        <v>390.41736379984491</v>
      </c>
      <c r="BH39">
        <f>E39*BF39/100/BG39</f>
        <v>-5.867251895189876E-4</v>
      </c>
    </row>
    <row r="40" spans="1:60" x14ac:dyDescent="0.25">
      <c r="A40" s="1" t="s">
        <v>1</v>
      </c>
      <c r="B40" s="1" t="s">
        <v>3110</v>
      </c>
      <c r="K40" s="1">
        <f t="shared" si="0"/>
        <v>2.72</v>
      </c>
    </row>
    <row r="41" spans="1:60" x14ac:dyDescent="0.25">
      <c r="A41" s="1" t="s">
        <v>1</v>
      </c>
      <c r="B41" s="1" t="s">
        <v>3109</v>
      </c>
      <c r="K41" s="1">
        <f t="shared" si="0"/>
        <v>2.72</v>
      </c>
    </row>
    <row r="42" spans="1:60" x14ac:dyDescent="0.25">
      <c r="A42" s="1">
        <v>9</v>
      </c>
      <c r="B42" s="1" t="s">
        <v>3108</v>
      </c>
      <c r="C42" s="1">
        <v>1925.0000031515956</v>
      </c>
      <c r="D42" s="1">
        <v>0</v>
      </c>
      <c r="E42">
        <f>(R42-S42*(1000-T42)/(1000-U42))*AO42</f>
        <v>-0.14509442416403559</v>
      </c>
      <c r="F42">
        <f>IF(AZ42&lt;&gt;0,1/(1/AZ42-1/N42),0)</f>
        <v>4.1715547340246326</v>
      </c>
      <c r="G42">
        <f>((BC42-AP42/2)*S42-E42)/(BC42+AP42/2)</f>
        <v>382.2438534301856</v>
      </c>
      <c r="H42">
        <f>AP42*1000</f>
        <v>29.302804370382184</v>
      </c>
      <c r="I42">
        <f>(AU42-BA42)</f>
        <v>1.1683149617930506</v>
      </c>
      <c r="J42">
        <f>(P42+AT42*D42)</f>
        <v>26.252878189086914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27.545621871948242</v>
      </c>
      <c r="P42" s="1">
        <v>26.252878189086914</v>
      </c>
      <c r="Q42" s="1">
        <v>27.766708374023438</v>
      </c>
      <c r="R42" s="1">
        <v>400.32568359375</v>
      </c>
      <c r="S42" s="1">
        <v>390.1038818359375</v>
      </c>
      <c r="T42" s="1">
        <v>6.6562257707118988E-2</v>
      </c>
      <c r="U42" s="1">
        <v>25.918333053588867</v>
      </c>
      <c r="V42" s="1">
        <v>0.1568329781293869</v>
      </c>
      <c r="W42" s="1">
        <v>61.068382263183594</v>
      </c>
      <c r="X42" s="1">
        <v>300.31924438476563</v>
      </c>
      <c r="Y42" s="1">
        <v>1000.9755859375</v>
      </c>
      <c r="Z42" s="1">
        <v>9.4602289199829102</v>
      </c>
      <c r="AA42" s="1">
        <v>87.072181701660156</v>
      </c>
      <c r="AB42" s="1">
        <v>6.2780933380126953</v>
      </c>
      <c r="AC42" s="1">
        <v>0.46794813871383667</v>
      </c>
      <c r="AD42" s="1">
        <v>4.0326118469238281E-2</v>
      </c>
      <c r="AE42" s="1">
        <v>5.8926823548972607E-3</v>
      </c>
      <c r="AF42" s="1">
        <v>7.5850270688533783E-2</v>
      </c>
      <c r="AG42" s="1">
        <v>2.6887452229857445E-2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1.1041148690616382</v>
      </c>
      <c r="AP42">
        <f>(U42-T42)/(1000-U42)*AO42</f>
        <v>2.9302804370382185E-2</v>
      </c>
      <c r="AQ42">
        <f>(P42+273.15)</f>
        <v>299.40287818908689</v>
      </c>
      <c r="AR42">
        <f>(O42+273.15)</f>
        <v>300.69562187194822</v>
      </c>
      <c r="AS42">
        <f>(Y42*AK42+Z42*AL42)*AM42</f>
        <v>160.15609017023235</v>
      </c>
      <c r="AT42">
        <f>((AS42+0.00000010773*(AR42^4-AQ42^4))-AP42*44100)/(L42*0.92*2*29.3+0.00000043092*AQ42^3)</f>
        <v>-8.7993655813888036</v>
      </c>
      <c r="AU42">
        <f>0.61365*EXP(17.502*J42/(240.97+J42))</f>
        <v>3.4250807668392849</v>
      </c>
      <c r="AV42">
        <f>AU42*1000/AA42</f>
        <v>39.336108271351385</v>
      </c>
      <c r="AW42">
        <f>(AV42-U42)</f>
        <v>13.417775217762518</v>
      </c>
      <c r="AX42">
        <f>IF(D42,P42,(O42+P42)/2)</f>
        <v>26.899250030517578</v>
      </c>
      <c r="AY42">
        <f>0.61365*EXP(17.502*AX42/(240.97+AX42))</f>
        <v>3.5580353675686647</v>
      </c>
      <c r="AZ42">
        <f>IF(AW42&lt;&gt;0,(1000-(AV42+U42)/2)/AW42*AP42,0)</f>
        <v>2.1126255915090142</v>
      </c>
      <c r="BA42">
        <f>U42*AA42/1000</f>
        <v>2.2567658050462343</v>
      </c>
      <c r="BB42">
        <f>(AY42-BA42)</f>
        <v>1.3012695625224304</v>
      </c>
      <c r="BC42">
        <f>1/(1.6/F42+1.37/N42)</f>
        <v>1.421226781301026</v>
      </c>
      <c r="BD42">
        <f>G42*AA42*0.001</f>
        <v>33.282806260215878</v>
      </c>
      <c r="BE42">
        <f>G42/S42</f>
        <v>0.97985144785342704</v>
      </c>
      <c r="BF42">
        <f>(1-AP42*AA42/AU42/F42)*100</f>
        <v>82.142533306287206</v>
      </c>
      <c r="BG42">
        <f>(S42-E42/(N42/1.35))</f>
        <v>390.14964387946907</v>
      </c>
      <c r="BH42">
        <f>E42*BF42/100/BG42</f>
        <v>-3.0548338967939384E-4</v>
      </c>
    </row>
    <row r="43" spans="1:60" x14ac:dyDescent="0.25">
      <c r="A43" s="1" t="s">
        <v>1</v>
      </c>
      <c r="B43" s="1" t="s">
        <v>3107</v>
      </c>
      <c r="K43" s="1">
        <f t="shared" si="0"/>
        <v>2.72</v>
      </c>
    </row>
    <row r="44" spans="1:60" x14ac:dyDescent="0.25">
      <c r="A44" s="1" t="s">
        <v>1</v>
      </c>
      <c r="B44" s="1" t="s">
        <v>3106</v>
      </c>
      <c r="K44" s="1">
        <f t="shared" si="0"/>
        <v>2.72</v>
      </c>
    </row>
    <row r="45" spans="1:60" x14ac:dyDescent="0.25">
      <c r="A45" s="1">
        <v>10</v>
      </c>
      <c r="B45" s="1" t="s">
        <v>3105</v>
      </c>
      <c r="C45" s="1">
        <v>2131.5000031404197</v>
      </c>
      <c r="D45" s="1">
        <v>0</v>
      </c>
      <c r="E45">
        <f>(R45-S45*(1000-T45)/(1000-U45))*AO45</f>
        <v>0.5370303234166437</v>
      </c>
      <c r="F45">
        <f>IF(AZ45&lt;&gt;0,1/(1/AZ45-1/N45),0)</f>
        <v>4.2197380825596182</v>
      </c>
      <c r="G45">
        <f>((BC45-AP45/2)*S45-E45)/(BC45+AP45/2)</f>
        <v>380.91041774542401</v>
      </c>
      <c r="H45">
        <f>AP45*1000</f>
        <v>30.022330941151196</v>
      </c>
      <c r="I45">
        <f>(AU45-BA45)</f>
        <v>1.1890197422958981</v>
      </c>
      <c r="J45">
        <f>(P45+AT45*D45)</f>
        <v>26.615947723388672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27.612558364868164</v>
      </c>
      <c r="P45" s="1">
        <v>26.615947723388672</v>
      </c>
      <c r="Q45" s="1">
        <v>27.814811706542969</v>
      </c>
      <c r="R45" s="1">
        <v>400.444091796875</v>
      </c>
      <c r="S45" s="1">
        <v>389.37109375</v>
      </c>
      <c r="T45" s="1">
        <v>6.7809954285621643E-2</v>
      </c>
      <c r="U45" s="1">
        <v>26.535430908203125</v>
      </c>
      <c r="V45" s="1">
        <v>0.15912792086601257</v>
      </c>
      <c r="W45" s="1">
        <v>62.270023345947266</v>
      </c>
      <c r="X45" s="1">
        <v>300.34371948242188</v>
      </c>
      <c r="Y45" s="1">
        <v>1250.77587890625</v>
      </c>
      <c r="Z45" s="1">
        <v>9.1629629135131836</v>
      </c>
      <c r="AA45" s="1">
        <v>87.060867309570313</v>
      </c>
      <c r="AB45" s="1">
        <v>6.2422685623168945</v>
      </c>
      <c r="AC45" s="1">
        <v>0.47461241483688354</v>
      </c>
      <c r="AD45" s="1">
        <v>4.5520458370447159E-2</v>
      </c>
      <c r="AE45" s="1">
        <v>3.8141091354191303E-3</v>
      </c>
      <c r="AF45" s="1">
        <v>6.6188402473926544E-2</v>
      </c>
      <c r="AG45" s="1">
        <v>2.7212584391236305E-2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1.1042048510383153</v>
      </c>
      <c r="AP45">
        <f>(U45-T45)/(1000-U45)*AO45</f>
        <v>3.0022330941151195E-2</v>
      </c>
      <c r="AQ45">
        <f>(P45+273.15)</f>
        <v>299.76594772338865</v>
      </c>
      <c r="AR45">
        <f>(O45+273.15)</f>
        <v>300.76255836486814</v>
      </c>
      <c r="AS45">
        <f>(Y45*AK45+Z45*AL45)*AM45</f>
        <v>200.12413615187688</v>
      </c>
      <c r="AT45">
        <f>((AS45+0.00000010773*(AR45^4-AQ45^4))-AP45*44100)/(L45*0.92*2*29.3+0.00000043092*AQ45^3)</f>
        <v>-8.7585323087584062</v>
      </c>
      <c r="AU45">
        <f>0.61365*EXP(17.502*J45/(240.97+J45))</f>
        <v>3.4992173715972412</v>
      </c>
      <c r="AV45">
        <f>AU45*1000/AA45</f>
        <v>40.192769492575273</v>
      </c>
      <c r="AW45">
        <f>(AV45-U45)</f>
        <v>13.657338584372148</v>
      </c>
      <c r="AX45">
        <f>IF(D45,P45,(O45+P45)/2)</f>
        <v>27.114253044128418</v>
      </c>
      <c r="AY45">
        <f>0.61365*EXP(17.502*AX45/(240.97+AX45))</f>
        <v>3.6032476162262381</v>
      </c>
      <c r="AZ45">
        <f>IF(AW45&lt;&gt;0,(1000-(AV45+U45)/2)/AW45*AP45,0)</f>
        <v>2.1249134817957298</v>
      </c>
      <c r="BA45">
        <f>U45*AA45/1000</f>
        <v>2.3101976293013431</v>
      </c>
      <c r="BB45">
        <f>(AY45-BA45)</f>
        <v>1.293049986924895</v>
      </c>
      <c r="BC45">
        <f>1/(1.6/F45+1.37/N45)</f>
        <v>1.4301284607583662</v>
      </c>
      <c r="BD45">
        <f>G45*AA45*0.001</f>
        <v>33.162391336167353</v>
      </c>
      <c r="BE45">
        <f>G45/S45</f>
        <v>0.97827091907852759</v>
      </c>
      <c r="BF45">
        <f>(1-AP45*AA45/AU45/F45)*100</f>
        <v>82.29846287557757</v>
      </c>
      <c r="BG45">
        <f>(S45-E45/(N45/1.35))</f>
        <v>389.20171711695872</v>
      </c>
      <c r="BH45">
        <f>E45*BF45/100/BG45</f>
        <v>1.1355749009062702E-3</v>
      </c>
    </row>
    <row r="46" spans="1:60" x14ac:dyDescent="0.25">
      <c r="A46" s="1" t="s">
        <v>1</v>
      </c>
      <c r="B46" s="1" t="s">
        <v>3104</v>
      </c>
      <c r="K46" s="1">
        <f t="shared" si="0"/>
        <v>2.72</v>
      </c>
    </row>
    <row r="47" spans="1:60" x14ac:dyDescent="0.25">
      <c r="A47" s="1" t="s">
        <v>1</v>
      </c>
      <c r="B47" s="1" t="s">
        <v>3103</v>
      </c>
      <c r="K47" s="1">
        <f t="shared" si="0"/>
        <v>2.72</v>
      </c>
    </row>
    <row r="48" spans="1:60" x14ac:dyDescent="0.25">
      <c r="A48" s="1">
        <v>11</v>
      </c>
      <c r="B48" s="1" t="s">
        <v>3102</v>
      </c>
      <c r="C48" s="1">
        <v>2338.0000031515956</v>
      </c>
      <c r="D48" s="1">
        <v>0</v>
      </c>
      <c r="E48">
        <f>(R48-S48*(1000-T48)/(1000-U48))*AO48</f>
        <v>0.5146964437467999</v>
      </c>
      <c r="F48">
        <f>IF(AZ48&lt;&gt;0,1/(1/AZ48-1/N48),0)</f>
        <v>5.0942810976715895</v>
      </c>
      <c r="G48">
        <f>((BC48-AP48/2)*S48-E48)/(BC48+AP48/2)</f>
        <v>381.13533078224873</v>
      </c>
      <c r="H48">
        <f>AP48*1000</f>
        <v>30.819211961154895</v>
      </c>
      <c r="I48">
        <f>(AU48-BA48)</f>
        <v>1.1147104606719616</v>
      </c>
      <c r="J48">
        <f>(P48+AT48*D48)</f>
        <v>26.542148590087891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27.698759078979492</v>
      </c>
      <c r="P48" s="1">
        <v>26.542148590087891</v>
      </c>
      <c r="Q48" s="1">
        <v>27.878276824951172</v>
      </c>
      <c r="R48" s="1">
        <v>400.30975341796875</v>
      </c>
      <c r="S48" s="1">
        <v>388.9873046875</v>
      </c>
      <c r="T48" s="1">
        <v>6.6354066133499146E-2</v>
      </c>
      <c r="U48" s="1">
        <v>27.216039657592773</v>
      </c>
      <c r="V48" s="1">
        <v>0.15492060780525208</v>
      </c>
      <c r="W48" s="1">
        <v>63.542831420898438</v>
      </c>
      <c r="X48" s="1">
        <v>300.35995483398438</v>
      </c>
      <c r="Y48" s="1">
        <v>1600.203125</v>
      </c>
      <c r="Z48" s="1">
        <v>8.6888446807861328</v>
      </c>
      <c r="AA48" s="1">
        <v>87.056205749511719</v>
      </c>
      <c r="AB48" s="1">
        <v>6.3018512725830078</v>
      </c>
      <c r="AC48" s="1">
        <v>0.47174385190010071</v>
      </c>
      <c r="AD48" s="1">
        <v>6.5205499529838562E-2</v>
      </c>
      <c r="AE48" s="1">
        <v>2.6929052546620369E-3</v>
      </c>
      <c r="AF48" s="1">
        <v>6.6851258277893066E-2</v>
      </c>
      <c r="AG48" s="1">
        <v>2.5267809629440308E-2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1.1042645398308246</v>
      </c>
      <c r="AP48">
        <f>(U48-T48)/(1000-U48)*AO48</f>
        <v>3.0819211961154894E-2</v>
      </c>
      <c r="AQ48">
        <f>(P48+273.15)</f>
        <v>299.69214859008787</v>
      </c>
      <c r="AR48">
        <f>(O48+273.15)</f>
        <v>300.84875907897947</v>
      </c>
      <c r="AS48">
        <f>(Y48*AK48+Z48*AL48)*AM48</f>
        <v>256.03249427722767</v>
      </c>
      <c r="AT48">
        <f>((AS48+0.00000010773*(AR48^4-AQ48^4))-AP48*44100)/(L48*0.92*2*29.3+0.00000043092*AQ48^3)</f>
        <v>-8.5808809824340404</v>
      </c>
      <c r="AU48">
        <f>0.61365*EXP(17.502*J48/(240.97+J48))</f>
        <v>3.4840356087902284</v>
      </c>
      <c r="AV48">
        <f>AU48*1000/AA48</f>
        <v>40.020531319902709</v>
      </c>
      <c r="AW48">
        <f>(AV48-U48)</f>
        <v>12.804491662309935</v>
      </c>
      <c r="AX48">
        <f>IF(D48,P48,(O48+P48)/2)</f>
        <v>27.120453834533691</v>
      </c>
      <c r="AY48">
        <f>0.61365*EXP(17.502*AX48/(240.97+AX48))</f>
        <v>3.6045589648895437</v>
      </c>
      <c r="AZ48">
        <f>IF(AW48&lt;&gt;0,(1000-(AV48+U48)/2)/AW48*AP48,0)</f>
        <v>2.3259902603219529</v>
      </c>
      <c r="BA48">
        <f>U48*AA48/1000</f>
        <v>2.3693251481182669</v>
      </c>
      <c r="BB48">
        <f>(AY48-BA48)</f>
        <v>1.2352338167712769</v>
      </c>
      <c r="BC48">
        <f>1/(1.6/F48+1.37/N48)</f>
        <v>1.5769261286997607</v>
      </c>
      <c r="BD48">
        <f>G48*AA48*0.001</f>
        <v>33.180195774987652</v>
      </c>
      <c r="BE48">
        <f>G48/S48</f>
        <v>0.97981431833216437</v>
      </c>
      <c r="BF48">
        <f>(1-AP48*AA48/AU48/F48)*100</f>
        <v>84.883342463580107</v>
      </c>
      <c r="BG48">
        <f>(S48-E48/(N48/1.35))</f>
        <v>388.82497204653191</v>
      </c>
      <c r="BH48">
        <f>E48*BF48/100/BG48</f>
        <v>1.1236200769048853E-3</v>
      </c>
    </row>
    <row r="49" spans="1:60" x14ac:dyDescent="0.25">
      <c r="A49" s="1" t="s">
        <v>1</v>
      </c>
      <c r="B49" s="1" t="s">
        <v>3101</v>
      </c>
      <c r="K49" s="1">
        <f t="shared" si="0"/>
        <v>2.72</v>
      </c>
    </row>
    <row r="50" spans="1:60" x14ac:dyDescent="0.25">
      <c r="A50" s="1" t="s">
        <v>1</v>
      </c>
      <c r="B50" s="1" t="s">
        <v>3096</v>
      </c>
      <c r="K50" s="1">
        <f t="shared" si="0"/>
        <v>2.72</v>
      </c>
    </row>
    <row r="51" spans="1:60" x14ac:dyDescent="0.25">
      <c r="A51" s="1">
        <v>12</v>
      </c>
      <c r="B51" s="1" t="s">
        <v>3100</v>
      </c>
      <c r="C51" s="1">
        <v>2544.0000031515956</v>
      </c>
      <c r="D51" s="1">
        <v>0</v>
      </c>
      <c r="E51">
        <f>(R51-S51*(1000-T51)/(1000-U51))*AO51</f>
        <v>-0.1963360978879409</v>
      </c>
      <c r="F51">
        <f>IF(AZ51&lt;&gt;0,1/(1/AZ51-1/N51),0)</f>
        <v>5.5802159241147402</v>
      </c>
      <c r="G51">
        <f>((BC51-AP51/2)*S51-E51)/(BC51+AP51/2)</f>
        <v>381.61963708704866</v>
      </c>
      <c r="H51">
        <f>AP51*1000</f>
        <v>31.587351942466395</v>
      </c>
      <c r="I51">
        <f>(AU51-BA51)</f>
        <v>1.0964192831357344</v>
      </c>
      <c r="J51">
        <f>(P51+AT51*D51)</f>
        <v>26.732210159301758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27.824069976806641</v>
      </c>
      <c r="P51" s="1">
        <v>26.732210159301758</v>
      </c>
      <c r="Q51" s="1">
        <v>27.966636657714844</v>
      </c>
      <c r="R51" s="1">
        <v>399.83041381835938</v>
      </c>
      <c r="S51" s="1">
        <v>388.8846435546875</v>
      </c>
      <c r="T51" s="1">
        <v>7.0679076015949249E-2</v>
      </c>
      <c r="U51" s="1">
        <v>27.877046585083008</v>
      </c>
      <c r="V51" s="1">
        <v>0.16381269693374634</v>
      </c>
      <c r="W51" s="1">
        <v>64.610549926757813</v>
      </c>
      <c r="X51" s="1">
        <v>300.37173461914063</v>
      </c>
      <c r="Y51" s="1">
        <v>2001.0560302734375</v>
      </c>
      <c r="Z51" s="1">
        <v>8.7778968811035156</v>
      </c>
      <c r="AA51" s="1">
        <v>87.054862976074219</v>
      </c>
      <c r="AB51" s="1">
        <v>6.4754748344421387</v>
      </c>
      <c r="AC51" s="1">
        <v>0.47247198224067688</v>
      </c>
      <c r="AD51" s="1">
        <v>4.8000328242778778E-2</v>
      </c>
      <c r="AE51" s="1">
        <v>7.350508589297533E-3</v>
      </c>
      <c r="AF51" s="1">
        <v>3.2988402992486954E-2</v>
      </c>
      <c r="AG51" s="1">
        <v>1.9350817427039146E-2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1.1043078478644872</v>
      </c>
      <c r="AP51">
        <f>(U51-T51)/(1000-U51)*AO51</f>
        <v>3.1587351942466396E-2</v>
      </c>
      <c r="AQ51">
        <f>(P51+273.15)</f>
        <v>299.88221015930174</v>
      </c>
      <c r="AR51">
        <f>(O51+273.15)</f>
        <v>300.97406997680662</v>
      </c>
      <c r="AS51">
        <f>(Y51*AK51+Z51*AL51)*AM51</f>
        <v>320.16895768741597</v>
      </c>
      <c r="AT51">
        <f>((AS51+0.00000010773*(AR51^4-AQ51^4))-AP51*44100)/(L51*0.92*2*29.3+0.00000043092*AQ51^3)</f>
        <v>-8.3469036158902004</v>
      </c>
      <c r="AU51">
        <f>0.61365*EXP(17.502*J51/(240.97+J51))</f>
        <v>3.5232517537777732</v>
      </c>
      <c r="AV51">
        <f>AU51*1000/AA51</f>
        <v>40.471624827507782</v>
      </c>
      <c r="AW51">
        <f>(AV51-U51)</f>
        <v>12.594578242424774</v>
      </c>
      <c r="AX51">
        <f>IF(D51,P51,(O51+P51)/2)</f>
        <v>27.278140068054199</v>
      </c>
      <c r="AY51">
        <f>0.61365*EXP(17.502*AX51/(240.97+AX51))</f>
        <v>3.6380468813720257</v>
      </c>
      <c r="AZ51">
        <f>IF(AW51&lt;&gt;0,(1000-(AV51+U51)/2)/AW51*AP51,0)</f>
        <v>2.4223022467196258</v>
      </c>
      <c r="BA51">
        <f>U51*AA51/1000</f>
        <v>2.4268324706420388</v>
      </c>
      <c r="BB51">
        <f>(AY51-BA51)</f>
        <v>1.2112144107299869</v>
      </c>
      <c r="BC51">
        <f>1/(1.6/F51+1.37/N51)</f>
        <v>1.6480038797414753</v>
      </c>
      <c r="BD51">
        <f>G51*AA51*0.001</f>
        <v>33.22184521559219</v>
      </c>
      <c r="BE51">
        <f>G51/S51</f>
        <v>0.9813183508579012</v>
      </c>
      <c r="BF51">
        <f>(1-AP51*AA51/AU51/F51)*100</f>
        <v>86.013418681526119</v>
      </c>
      <c r="BG51">
        <f>(S51-E51/(N51/1.35))</f>
        <v>388.94656696153191</v>
      </c>
      <c r="BH51">
        <f>E51*BF51/100/BG51</f>
        <v>-4.3418660619269048E-4</v>
      </c>
    </row>
    <row r="52" spans="1:60" x14ac:dyDescent="0.25">
      <c r="A52" s="1" t="s">
        <v>1</v>
      </c>
      <c r="B52" s="1" t="s">
        <v>3099</v>
      </c>
      <c r="K52" s="2">
        <v>7.5849999999999991</v>
      </c>
    </row>
    <row r="53" spans="1:60" x14ac:dyDescent="0.25">
      <c r="A53" s="1" t="s">
        <v>1</v>
      </c>
      <c r="B53" s="1" t="s">
        <v>3098</v>
      </c>
      <c r="K53" s="2">
        <v>7.5849999999999991</v>
      </c>
    </row>
    <row r="54" spans="1:60" x14ac:dyDescent="0.25">
      <c r="A54" s="1" t="s">
        <v>1</v>
      </c>
      <c r="B54" s="1" t="s">
        <v>3097</v>
      </c>
    </row>
    <row r="55" spans="1:60" x14ac:dyDescent="0.25">
      <c r="A55" s="1" t="s">
        <v>1</v>
      </c>
      <c r="B55" s="1" t="s">
        <v>3096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8E03-390F-4DEC-A6BB-386F6058BF2F}">
  <dimension ref="A1:BD55"/>
  <sheetViews>
    <sheetView topLeftCell="A3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5854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5853</v>
      </c>
    </row>
    <row r="12" spans="1:56" x14ac:dyDescent="0.25">
      <c r="A12" s="1" t="s">
        <v>1</v>
      </c>
      <c r="B12" s="1" t="s">
        <v>5852</v>
      </c>
    </row>
    <row r="13" spans="1:56" x14ac:dyDescent="0.25">
      <c r="A13" s="1" t="s">
        <v>1</v>
      </c>
      <c r="B13" s="1" t="s">
        <v>5851</v>
      </c>
    </row>
    <row r="14" spans="1:56" x14ac:dyDescent="0.25">
      <c r="A14" s="1" t="s">
        <v>1</v>
      </c>
      <c r="B14" s="1" t="s">
        <v>5850</v>
      </c>
    </row>
    <row r="15" spans="1:56" x14ac:dyDescent="0.25">
      <c r="A15" s="1" t="s">
        <v>1</v>
      </c>
      <c r="B15" s="1" t="s">
        <v>5849</v>
      </c>
    </row>
    <row r="16" spans="1:56" x14ac:dyDescent="0.25">
      <c r="A16" s="1" t="s">
        <v>1</v>
      </c>
      <c r="B16" s="1" t="s">
        <v>5848</v>
      </c>
    </row>
    <row r="17" spans="1:56" x14ac:dyDescent="0.25">
      <c r="A17" s="1" t="s">
        <v>1</v>
      </c>
      <c r="B17" s="1" t="s">
        <v>5847</v>
      </c>
    </row>
    <row r="18" spans="1:56" x14ac:dyDescent="0.25">
      <c r="A18" s="1">
        <v>1</v>
      </c>
      <c r="B18" s="1" t="s">
        <v>5846</v>
      </c>
      <c r="C18" s="1">
        <v>393.00000259280205</v>
      </c>
      <c r="D18" s="1">
        <v>0</v>
      </c>
      <c r="E18">
        <f>(R18-S18*(1000-T18)/(1000-U18))*AK18</f>
        <v>-4.8756624355855394</v>
      </c>
      <c r="F18">
        <f>IF(AV18&lt;&gt;0,1/(1/AV18-1/N18),0)</f>
        <v>3.5152993377548913</v>
      </c>
      <c r="G18">
        <f>((AY18-AL18/2)*S18-E18)/(AY18+AL18/2)</f>
        <v>397.21042635527357</v>
      </c>
      <c r="H18">
        <f>AL18*1000</f>
        <v>16.411338579373158</v>
      </c>
      <c r="I18">
        <f>(AQ18-AW18)</f>
        <v>0.72371960193167872</v>
      </c>
      <c r="J18">
        <f>(P18+AP18*D18)</f>
        <v>26.706670761108398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27.438615798950195</v>
      </c>
      <c r="P18" s="1">
        <v>26.706670761108398</v>
      </c>
      <c r="Q18" s="1">
        <v>27.476446151733398</v>
      </c>
      <c r="R18" s="1">
        <v>400.00131225585938</v>
      </c>
      <c r="S18" s="1">
        <v>398.49234008789063</v>
      </c>
      <c r="T18" s="1">
        <v>17.244405746459961</v>
      </c>
      <c r="U18" s="1">
        <v>31.654546737670898</v>
      </c>
      <c r="V18" s="1">
        <v>41.450069427490234</v>
      </c>
      <c r="W18" s="1">
        <v>76.08746337890625</v>
      </c>
      <c r="X18" s="1">
        <v>299.96804809570313</v>
      </c>
      <c r="Y18" s="1">
        <v>3.609326109290123E-2</v>
      </c>
      <c r="Z18" s="1">
        <v>0.42485800385475159</v>
      </c>
      <c r="AA18" s="1">
        <v>88.27294921875</v>
      </c>
      <c r="AB18" s="1">
        <v>2.0740411281585693</v>
      </c>
      <c r="AC18" s="1">
        <v>-0.56257879734039307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1.1028237062342023</v>
      </c>
      <c r="AL18">
        <f>(U18-T18)/(1000-U18)*AK18</f>
        <v>1.6411338579373158E-2</v>
      </c>
      <c r="AM18">
        <f>(P18+273.15)</f>
        <v>299.85667076110838</v>
      </c>
      <c r="AN18">
        <f>(O18+273.15)</f>
        <v>300.58861579895017</v>
      </c>
      <c r="AO18">
        <f>(Y18*AG18+Z18*AH18)*AI18</f>
        <v>5.7749216457846364E-3</v>
      </c>
      <c r="AP18">
        <f>((AO18+0.00000010773*(AN18^4-AM18^4))-AL18*44100)/(L18*51.4+0.00000043092*AM18^3)</f>
        <v>-5.8804545465188136</v>
      </c>
      <c r="AQ18">
        <f>0.61365*EXP(17.502*J18/(240.97+J18))</f>
        <v>3.5179597986486506</v>
      </c>
      <c r="AR18">
        <f>AQ18*1000/AA18</f>
        <v>39.853203385453476</v>
      </c>
      <c r="AS18">
        <f>(AR18-U18)</f>
        <v>8.1986566477825775</v>
      </c>
      <c r="AT18">
        <f>IF(D18,P18,(O18+P18)/2)</f>
        <v>27.072643280029297</v>
      </c>
      <c r="AU18">
        <f>0.61365*EXP(17.502*AT18/(240.97+AT18))</f>
        <v>3.5944587141494972</v>
      </c>
      <c r="AV18">
        <f>IF(AS18&lt;&gt;0,(1000-(AR18+U18)/2)/AS18*AL18,0)</f>
        <v>1.9301417671263492</v>
      </c>
      <c r="AW18">
        <f>U18*AA18/1000</f>
        <v>2.7942401967169719</v>
      </c>
      <c r="AX18">
        <f>(AU18-AW18)</f>
        <v>0.80021851743252537</v>
      </c>
      <c r="AY18">
        <f>1/(1.6/F18+1.37/N18)</f>
        <v>1.2899552260508407</v>
      </c>
      <c r="AZ18">
        <f>G18*AA18*0.001</f>
        <v>35.062935794817101</v>
      </c>
      <c r="BA18">
        <f>G18/S18</f>
        <v>0.99678309065530768</v>
      </c>
      <c r="BB18">
        <f>(1-AL18*AA18/AQ18/F18)*100</f>
        <v>88.285642937504889</v>
      </c>
      <c r="BC18">
        <f>(S18-E18/(N18/1.35))</f>
        <v>400.03009922583175</v>
      </c>
      <c r="BD18">
        <f>E18*BB18/100/BC18</f>
        <v>-1.0760465117623684E-2</v>
      </c>
    </row>
    <row r="19" spans="1:56" x14ac:dyDescent="0.25">
      <c r="A19" s="1" t="s">
        <v>1</v>
      </c>
      <c r="B19" s="1" t="s">
        <v>5845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5844</v>
      </c>
      <c r="K20" s="1">
        <f t="shared" si="0"/>
        <v>2.72</v>
      </c>
    </row>
    <row r="21" spans="1:56" x14ac:dyDescent="0.25">
      <c r="A21" s="1">
        <v>2</v>
      </c>
      <c r="B21" s="1" t="s">
        <v>5843</v>
      </c>
      <c r="C21" s="1">
        <v>595.00000259280205</v>
      </c>
      <c r="D21" s="1">
        <v>0</v>
      </c>
      <c r="E21">
        <f>(R21-S21*(1000-T21)/(1000-U21))*AK21</f>
        <v>-3.8687633578049061</v>
      </c>
      <c r="F21">
        <f>IF(AV21&lt;&gt;0,1/(1/AV21-1/N21),0)</f>
        <v>3.347032700205101</v>
      </c>
      <c r="G21">
        <f>((AY21-AL21/2)*S21-E21)/(AY21+AL21/2)</f>
        <v>395.61759086657435</v>
      </c>
      <c r="H21">
        <f>AL21*1000</f>
        <v>15.942372999723158</v>
      </c>
      <c r="I21">
        <f>(AQ21-AW21)</f>
        <v>0.72261112063633481</v>
      </c>
      <c r="J21">
        <f>(P21+AP21*D21)</f>
        <v>26.583986282348633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27.443675994873047</v>
      </c>
      <c r="P21" s="1">
        <v>26.583986282348633</v>
      </c>
      <c r="Q21" s="1">
        <v>27.514978408813477</v>
      </c>
      <c r="R21" s="1">
        <v>399.81521606445313</v>
      </c>
      <c r="S21" s="1">
        <v>397.57608032226563</v>
      </c>
      <c r="T21" s="1">
        <v>17.380739212036133</v>
      </c>
      <c r="U21" s="1">
        <v>31.382070541381836</v>
      </c>
      <c r="V21" s="1">
        <v>41.762924194335938</v>
      </c>
      <c r="W21" s="1">
        <v>75.405715942382813</v>
      </c>
      <c r="X21" s="1">
        <v>299.98880004882813</v>
      </c>
      <c r="Y21" s="1">
        <v>25.031768798828125</v>
      </c>
      <c r="Z21" s="1">
        <v>0.36691734194755554</v>
      </c>
      <c r="AA21" s="1">
        <v>88.267730712890625</v>
      </c>
      <c r="AB21" s="1">
        <v>2.0735390186309814</v>
      </c>
      <c r="AC21" s="1">
        <v>-0.55595123767852783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1.1029000001795151</v>
      </c>
      <c r="AL21">
        <f>(U21-T21)/(1000-U21)*AK21</f>
        <v>1.5942372999723158E-2</v>
      </c>
      <c r="AM21">
        <f>(P21+273.15)</f>
        <v>299.73398628234861</v>
      </c>
      <c r="AN21">
        <f>(O21+273.15)</f>
        <v>300.59367599487302</v>
      </c>
      <c r="AO21">
        <f>(Y21*AG21+Z21*AH21)*AI21</f>
        <v>4.0050829182919188</v>
      </c>
      <c r="AP21">
        <f>((AO21+0.00000010773*(AN21^4-AM21^4))-AL21*44100)/(L21*51.4+0.00000043092*AM21^3)</f>
        <v>-5.6659916865047535</v>
      </c>
      <c r="AQ21">
        <f>0.61365*EXP(17.502*J21/(240.97+J21))</f>
        <v>3.4926352723959644</v>
      </c>
      <c r="AR21">
        <f>AQ21*1000/AA21</f>
        <v>39.568653733225517</v>
      </c>
      <c r="AS21">
        <f>(AR21-U21)</f>
        <v>8.1865831918436811</v>
      </c>
      <c r="AT21">
        <f>IF(D21,P21,(O21+P21)/2)</f>
        <v>27.01383113861084</v>
      </c>
      <c r="AU21">
        <f>0.61365*EXP(17.502*AT21/(240.97+AT21))</f>
        <v>3.5820682077138657</v>
      </c>
      <c r="AV21">
        <f>IF(AS21&lt;&gt;0,(1000-(AR21+U21)/2)/AS21*AL21,0)</f>
        <v>1.8782941776674269</v>
      </c>
      <c r="AW21">
        <f>U21*AA21/1000</f>
        <v>2.7700241517596296</v>
      </c>
      <c r="AX21">
        <f>(AU21-AW21)</f>
        <v>0.81204405595423612</v>
      </c>
      <c r="AY21">
        <f>1/(1.6/F21+1.37/N21)</f>
        <v>1.2529714258201334</v>
      </c>
      <c r="AZ21">
        <f>G21*AA21*0.001</f>
        <v>34.92026697589332</v>
      </c>
      <c r="BA21">
        <f>G21/S21</f>
        <v>0.99507392533750072</v>
      </c>
      <c r="BB21">
        <f>(1-AL21*AA21/AQ21/F21)*100</f>
        <v>87.962349322064128</v>
      </c>
      <c r="BC21">
        <f>(S21-E21/(N21/1.35))</f>
        <v>398.79626861146613</v>
      </c>
      <c r="BD21">
        <f>E21*BB21/100/BC21</f>
        <v>-8.533317403107029E-3</v>
      </c>
    </row>
    <row r="22" spans="1:56" x14ac:dyDescent="0.25">
      <c r="A22" s="1" t="s">
        <v>1</v>
      </c>
      <c r="B22" s="1" t="s">
        <v>5842</v>
      </c>
      <c r="K22" s="1">
        <f t="shared" si="0"/>
        <v>2.72</v>
      </c>
    </row>
    <row r="23" spans="1:56" x14ac:dyDescent="0.25">
      <c r="A23" s="1" t="s">
        <v>1</v>
      </c>
      <c r="B23" s="1" t="s">
        <v>5841</v>
      </c>
      <c r="K23" s="1">
        <f t="shared" si="0"/>
        <v>2.72</v>
      </c>
    </row>
    <row r="24" spans="1:56" x14ac:dyDescent="0.25">
      <c r="A24" s="1">
        <v>3</v>
      </c>
      <c r="B24" s="1" t="s">
        <v>5840</v>
      </c>
      <c r="C24" s="1">
        <v>798.00000259280205</v>
      </c>
      <c r="D24" s="1">
        <v>0</v>
      </c>
      <c r="E24">
        <f>(R24-S24*(1000-T24)/(1000-U24))*AK24</f>
        <v>-2.6217448209230616</v>
      </c>
      <c r="F24">
        <f>IF(AV24&lt;&gt;0,1/(1/AV24-1/N24),0)</f>
        <v>3.2091734188365613</v>
      </c>
      <c r="G24">
        <f>((AY24-AL24/2)*S24-E24)/(AY24+AL24/2)</f>
        <v>393.92450121622346</v>
      </c>
      <c r="H24">
        <f>AL24*1000</f>
        <v>15.37211775650648</v>
      </c>
      <c r="I24">
        <f>(AQ24-AW24)</f>
        <v>0.7138207948920785</v>
      </c>
      <c r="J24">
        <f>(P24+AP24*D24)</f>
        <v>26.381681442260742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27.365888595581055</v>
      </c>
      <c r="P24" s="1">
        <v>26.381681442260742</v>
      </c>
      <c r="Q24" s="1">
        <v>27.462120056152344</v>
      </c>
      <c r="R24" s="1">
        <v>399.9063720703125</v>
      </c>
      <c r="S24" s="1">
        <v>396.75326538085938</v>
      </c>
      <c r="T24" s="1">
        <v>17.507526397705078</v>
      </c>
      <c r="U24" s="1">
        <v>31.014585494995117</v>
      </c>
      <c r="V24" s="1">
        <v>42.25677490234375</v>
      </c>
      <c r="W24" s="1">
        <v>74.857879638671875</v>
      </c>
      <c r="X24" s="1">
        <v>299.95703125</v>
      </c>
      <c r="Y24" s="1">
        <v>50.155323028564453</v>
      </c>
      <c r="Z24" s="1">
        <v>5.9070456773042679E-2</v>
      </c>
      <c r="AA24" s="1">
        <v>88.261772155761719</v>
      </c>
      <c r="AB24" s="1">
        <v>2.0162835121154785</v>
      </c>
      <c r="AC24" s="1">
        <v>-0.54480546712875366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1.1027832031249998</v>
      </c>
      <c r="AL24">
        <f>(U24-T24)/(1000-U24)*AK24</f>
        <v>1.537211775650648E-2</v>
      </c>
      <c r="AM24">
        <f>(P24+273.15)</f>
        <v>299.53168144226072</v>
      </c>
      <c r="AN24">
        <f>(O24+273.15)</f>
        <v>300.51588859558103</v>
      </c>
      <c r="AO24">
        <f>(Y24*AG24+Z24*AH24)*AI24</f>
        <v>8.0248515052008997</v>
      </c>
      <c r="AP24">
        <f>((AO24+0.00000010773*(AN24^4-AM24^4))-AL24*44100)/(L24*51.4+0.00000043092*AM24^3)</f>
        <v>-5.4153853697385603</v>
      </c>
      <c r="AQ24">
        <f>0.61365*EXP(17.502*J24/(240.97+J24))</f>
        <v>3.4512230733567297</v>
      </c>
      <c r="AR24">
        <f>AQ24*1000/AA24</f>
        <v>39.102127558305938</v>
      </c>
      <c r="AS24">
        <f>(AR24-U24)</f>
        <v>8.0875420633108206</v>
      </c>
      <c r="AT24">
        <f>IF(D24,P24,(O24+P24)/2)</f>
        <v>26.873785018920898</v>
      </c>
      <c r="AU24">
        <f>0.61365*EXP(17.502*AT24/(240.97+AT24))</f>
        <v>3.5527133616191708</v>
      </c>
      <c r="AV24">
        <f>IF(AS24&lt;&gt;0,(1000-(AR24+U24)/2)/AS24*AL24,0)</f>
        <v>1.8340796815042359</v>
      </c>
      <c r="AW24">
        <f>U24*AA24/1000</f>
        <v>2.7374022784646512</v>
      </c>
      <c r="AX24">
        <f>(AU24-AW24)</f>
        <v>0.81531108315451961</v>
      </c>
      <c r="AY24">
        <f>1/(1.6/F24+1.37/N24)</f>
        <v>1.2215408728894848</v>
      </c>
      <c r="AZ24">
        <f>G24*AA24*0.001</f>
        <v>34.768474572918393</v>
      </c>
      <c r="BA24">
        <f>G24/S24</f>
        <v>0.9928702183158582</v>
      </c>
      <c r="BB24">
        <f>(1-AL24*AA24/AQ24/F24)*100</f>
        <v>87.749886058597909</v>
      </c>
      <c r="BC24">
        <f>(S24-E24/(N24/1.35))</f>
        <v>397.58015036500001</v>
      </c>
      <c r="BD24">
        <f>E24*BB24/100/BC24</f>
        <v>-5.7864510866428402E-3</v>
      </c>
    </row>
    <row r="25" spans="1:56" x14ac:dyDescent="0.25">
      <c r="A25" s="1" t="s">
        <v>1</v>
      </c>
      <c r="B25" s="1" t="s">
        <v>5839</v>
      </c>
      <c r="K25" s="1">
        <f t="shared" si="0"/>
        <v>2.72</v>
      </c>
    </row>
    <row r="26" spans="1:56" x14ac:dyDescent="0.25">
      <c r="A26" s="1" t="s">
        <v>1</v>
      </c>
      <c r="B26" s="1" t="s">
        <v>5838</v>
      </c>
      <c r="K26" s="1">
        <f t="shared" si="0"/>
        <v>2.72</v>
      </c>
    </row>
    <row r="27" spans="1:56" x14ac:dyDescent="0.25">
      <c r="A27" s="1">
        <v>4</v>
      </c>
      <c r="B27" s="1" t="s">
        <v>5837</v>
      </c>
      <c r="C27" s="1">
        <v>1001.000002592802</v>
      </c>
      <c r="D27" s="1">
        <v>0</v>
      </c>
      <c r="E27">
        <f>(R27-S27*(1000-T27)/(1000-U27))*AK27</f>
        <v>-1.1070108778501129</v>
      </c>
      <c r="F27">
        <f>IF(AV27&lt;&gt;0,1/(1/AV27-1/N27),0)</f>
        <v>3.1986911942330307</v>
      </c>
      <c r="G27">
        <f>((AY27-AL27/2)*S27-E27)/(AY27+AL27/2)</f>
        <v>391.65974332160084</v>
      </c>
      <c r="H27">
        <f>AL27*1000</f>
        <v>15.145008743888198</v>
      </c>
      <c r="I27">
        <f>(AQ27-AW27)</f>
        <v>0.70464659243256511</v>
      </c>
      <c r="J27">
        <f>(P27+AP27*D27)</f>
        <v>26.30333137512207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27.286518096923828</v>
      </c>
      <c r="P27" s="1">
        <v>26.30333137512207</v>
      </c>
      <c r="Q27" s="1">
        <v>27.390745162963867</v>
      </c>
      <c r="R27" s="1">
        <v>400.07135009765625</v>
      </c>
      <c r="S27" s="1">
        <v>395.64202880859375</v>
      </c>
      <c r="T27" s="1">
        <v>17.632364273071289</v>
      </c>
      <c r="U27" s="1">
        <v>30.939779281616211</v>
      </c>
      <c r="V27" s="1">
        <v>42.754165649414063</v>
      </c>
      <c r="W27" s="1">
        <v>75.021385192871094</v>
      </c>
      <c r="X27" s="1">
        <v>299.98220825195313</v>
      </c>
      <c r="Y27" s="1">
        <v>99.826385498046875</v>
      </c>
      <c r="Z27" s="1">
        <v>0.58731859922409058</v>
      </c>
      <c r="AA27" s="1">
        <v>88.257049560546875</v>
      </c>
      <c r="AB27" s="1">
        <v>1.9752892255783081</v>
      </c>
      <c r="AC27" s="1">
        <v>-0.53948360681533813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1.1028757656321804</v>
      </c>
      <c r="AL27">
        <f>(U27-T27)/(1000-U27)*AK27</f>
        <v>1.5145008743888197E-2</v>
      </c>
      <c r="AM27">
        <f>(P27+273.15)</f>
        <v>299.45333137512205</v>
      </c>
      <c r="AN27">
        <f>(O27+273.15)</f>
        <v>300.43651809692381</v>
      </c>
      <c r="AO27">
        <f>(Y27*AG27+Z27*AH27)*AI27</f>
        <v>15.972221322680525</v>
      </c>
      <c r="AP27">
        <f>((AO27+0.00000010773*(AN27^4-AM27^4))-AL27*44100)/(L27*51.4+0.00000043092*AM27^3)</f>
        <v>-5.2682120880106043</v>
      </c>
      <c r="AQ27">
        <f>0.61365*EXP(17.502*J27/(240.97+J27))</f>
        <v>3.4353002258825485</v>
      </c>
      <c r="AR27">
        <f>AQ27*1000/AA27</f>
        <v>38.923805440899471</v>
      </c>
      <c r="AS27">
        <f>(AR27-U27)</f>
        <v>7.9840261592832604</v>
      </c>
      <c r="AT27">
        <f>IF(D27,P27,(O27+P27)/2)</f>
        <v>26.794924736022949</v>
      </c>
      <c r="AU27">
        <f>0.61365*EXP(17.502*AT27/(240.97+AT27))</f>
        <v>3.5362761824481828</v>
      </c>
      <c r="AV27">
        <f>IF(AS27&lt;&gt;0,(1000-(AR27+U27)/2)/AS27*AL27,0)</f>
        <v>1.8306511215701429</v>
      </c>
      <c r="AW27">
        <f>U27*AA27/1000</f>
        <v>2.7306536334499834</v>
      </c>
      <c r="AX27">
        <f>(AU27-AW27)</f>
        <v>0.80562254899819941</v>
      </c>
      <c r="AY27">
        <f>1/(1.6/F27+1.37/N27)</f>
        <v>1.2191077835836399</v>
      </c>
      <c r="AZ27">
        <f>G27*AA27*0.001</f>
        <v>34.566733377205594</v>
      </c>
      <c r="BA27">
        <f>G27/S27</f>
        <v>0.98993462474402716</v>
      </c>
      <c r="BB27">
        <f>(1-AL27*AA27/AQ27/F27)*100</f>
        <v>87.835845696910127</v>
      </c>
      <c r="BC27">
        <f>(S27-E27/(N27/1.35))</f>
        <v>395.99117440997702</v>
      </c>
      <c r="BD27">
        <f>E27*BB27/100/BC27</f>
        <v>-2.4554899941020927E-3</v>
      </c>
    </row>
    <row r="28" spans="1:56" x14ac:dyDescent="0.25">
      <c r="A28" s="1" t="s">
        <v>1</v>
      </c>
      <c r="B28" s="1" t="s">
        <v>5836</v>
      </c>
      <c r="K28" s="1">
        <f t="shared" si="0"/>
        <v>2.72</v>
      </c>
    </row>
    <row r="29" spans="1:56" x14ac:dyDescent="0.25">
      <c r="A29" s="1" t="s">
        <v>1</v>
      </c>
      <c r="B29" s="1" t="s">
        <v>5835</v>
      </c>
      <c r="K29" s="1">
        <f t="shared" si="0"/>
        <v>2.72</v>
      </c>
    </row>
    <row r="30" spans="1:56" x14ac:dyDescent="0.25">
      <c r="A30" s="1">
        <v>5</v>
      </c>
      <c r="B30" s="1" t="s">
        <v>5834</v>
      </c>
      <c r="C30" s="1">
        <v>1203.000002592802</v>
      </c>
      <c r="D30" s="1">
        <v>0</v>
      </c>
      <c r="E30">
        <f>(R30-S30*(1000-T30)/(1000-U30))*AK30</f>
        <v>2.3165128509529641E-2</v>
      </c>
      <c r="F30">
        <f>IF(AV30&lt;&gt;0,1/(1/AV30-1/N30),0)</f>
        <v>3.2407276826696667</v>
      </c>
      <c r="G30">
        <f>((AY30-AL30/2)*S30-E30)/(AY30+AL30/2)</f>
        <v>389.79990662578945</v>
      </c>
      <c r="H30">
        <f>AL30*1000</f>
        <v>15.034424111051834</v>
      </c>
      <c r="I30">
        <f>(AQ30-AW30)</f>
        <v>0.6943130332707379</v>
      </c>
      <c r="J30">
        <f>(P30+AP30*D30)</f>
        <v>26.253147125244141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27.232995986938477</v>
      </c>
      <c r="P30" s="1">
        <v>26.253147125244141</v>
      </c>
      <c r="Q30" s="1">
        <v>27.341075897216797</v>
      </c>
      <c r="R30" s="1">
        <v>400.01840209960938</v>
      </c>
      <c r="S30" s="1">
        <v>394.61734008789063</v>
      </c>
      <c r="T30" s="1">
        <v>17.731517791748047</v>
      </c>
      <c r="U30" s="1">
        <v>30.94325065612793</v>
      </c>
      <c r="V30" s="1">
        <v>43.127513885498047</v>
      </c>
      <c r="W30" s="1">
        <v>75.261772155761719</v>
      </c>
      <c r="X30" s="1">
        <v>299.94741821289063</v>
      </c>
      <c r="Y30" s="1">
        <v>151.16644287109375</v>
      </c>
      <c r="Z30" s="1">
        <v>0.71908903121948242</v>
      </c>
      <c r="AA30" s="1">
        <v>88.252593994140625</v>
      </c>
      <c r="AB30" s="1">
        <v>1.9408059120178223</v>
      </c>
      <c r="AC30" s="1">
        <v>-0.54351824522018433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1.1027478610768033</v>
      </c>
      <c r="AL30">
        <f>(U30-T30)/(1000-U30)*AK30</f>
        <v>1.5034424111051834E-2</v>
      </c>
      <c r="AM30">
        <f>(P30+273.15)</f>
        <v>299.40314712524412</v>
      </c>
      <c r="AN30">
        <f>(O30+273.15)</f>
        <v>300.38299598693845</v>
      </c>
      <c r="AO30">
        <f>(Y30*AG30+Z30*AH30)*AI30</f>
        <v>24.186630318761672</v>
      </c>
      <c r="AP30">
        <f>((AO30+0.00000010773*(AN30^4-AM30^4))-AL30*44100)/(L30*51.4+0.00000043092*AM30^3)</f>
        <v>-5.161148058184045</v>
      </c>
      <c r="AQ30">
        <f>0.61365*EXP(17.502*J30/(240.97+J30))</f>
        <v>3.4251351702849218</v>
      </c>
      <c r="AR30">
        <f>AQ30*1000/AA30</f>
        <v>38.810589188033703</v>
      </c>
      <c r="AS30">
        <f>(AR30-U30)</f>
        <v>7.8673385319057729</v>
      </c>
      <c r="AT30">
        <f>IF(D30,P30,(O30+P30)/2)</f>
        <v>26.743071556091309</v>
      </c>
      <c r="AU30">
        <f>0.61365*EXP(17.502*AT30/(240.97+AT30))</f>
        <v>3.5255044222502452</v>
      </c>
      <c r="AV30">
        <f>IF(AS30&lt;&gt;0,(1000-(AR30+U30)/2)/AS30*AL30,0)</f>
        <v>1.8443428672111788</v>
      </c>
      <c r="AW30">
        <f>U30*AA30/1000</f>
        <v>2.7308221370141839</v>
      </c>
      <c r="AX30">
        <f>(AU30-AW30)</f>
        <v>0.79468228523606133</v>
      </c>
      <c r="AY30">
        <f>1/(1.6/F30+1.37/N30)</f>
        <v>1.2288277479365828</v>
      </c>
      <c r="AZ30">
        <f>G30*AA30*0.001</f>
        <v>34.400852898399727</v>
      </c>
      <c r="BA30">
        <f>G30/S30</f>
        <v>0.98779213944063327</v>
      </c>
      <c r="BB30">
        <f>(1-AL30*AA30/AQ30/F30)*100</f>
        <v>88.046529270094098</v>
      </c>
      <c r="BC30">
        <f>(S30-E30/(N30/1.35))</f>
        <v>394.61003392416052</v>
      </c>
      <c r="BD30">
        <f>E30*BB30/100/BC30</f>
        <v>5.1686703074351687E-5</v>
      </c>
    </row>
    <row r="31" spans="1:56" x14ac:dyDescent="0.25">
      <c r="A31" s="1" t="s">
        <v>1</v>
      </c>
      <c r="B31" s="1" t="s">
        <v>5833</v>
      </c>
      <c r="K31" s="1">
        <f t="shared" si="0"/>
        <v>2.72</v>
      </c>
    </row>
    <row r="32" spans="1:56" x14ac:dyDescent="0.25">
      <c r="A32" s="1" t="s">
        <v>1</v>
      </c>
      <c r="B32" s="1" t="s">
        <v>5832</v>
      </c>
      <c r="K32" s="1">
        <f t="shared" si="0"/>
        <v>2.72</v>
      </c>
    </row>
    <row r="33" spans="1:56" x14ac:dyDescent="0.25">
      <c r="A33" s="1">
        <v>6</v>
      </c>
      <c r="B33" s="1" t="s">
        <v>5831</v>
      </c>
      <c r="C33" s="1">
        <v>1406.000002592802</v>
      </c>
      <c r="D33" s="1">
        <v>0</v>
      </c>
      <c r="E33">
        <f>(R33-S33*(1000-T33)/(1000-U33))*AK33</f>
        <v>1.717419801213778</v>
      </c>
      <c r="F33">
        <f>IF(AV33&lt;&gt;0,1/(1/AV33-1/N33),0)</f>
        <v>3.5319454252852505</v>
      </c>
      <c r="G33">
        <f>((AY33-AL33/2)*S33-E33)/(AY33+AL33/2)</f>
        <v>387.26104146677568</v>
      </c>
      <c r="H33">
        <f>AL33*1000</f>
        <v>15.208706727932929</v>
      </c>
      <c r="I33">
        <f>(AQ33-AW33)</f>
        <v>0.66930290857003261</v>
      </c>
      <c r="J33">
        <f>(P33+AP33*D33)</f>
        <v>26.231704711914063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27.179388046264648</v>
      </c>
      <c r="P33" s="1">
        <v>26.231704711914063</v>
      </c>
      <c r="Q33" s="1">
        <v>27.280803680419922</v>
      </c>
      <c r="R33" s="1">
        <v>400.15567016601563</v>
      </c>
      <c r="S33" s="1">
        <v>393.17672729492188</v>
      </c>
      <c r="T33" s="1">
        <v>17.819456100463867</v>
      </c>
      <c r="U33" s="1">
        <v>31.179153442382813</v>
      </c>
      <c r="V33" s="1">
        <v>43.475589752197266</v>
      </c>
      <c r="W33" s="1">
        <v>76.070335388183594</v>
      </c>
      <c r="X33" s="1">
        <v>299.99087524414063</v>
      </c>
      <c r="Y33" s="1">
        <v>298.76248168945313</v>
      </c>
      <c r="Z33" s="1">
        <v>0.68727129697799683</v>
      </c>
      <c r="AA33" s="1">
        <v>88.247970581054688</v>
      </c>
      <c r="AB33" s="1">
        <v>2.0199136734008789</v>
      </c>
      <c r="AC33" s="1">
        <v>-0.54601669311523438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1.1029076295740461</v>
      </c>
      <c r="AL33">
        <f>(U33-T33)/(1000-U33)*AK33</f>
        <v>1.520870672793293E-2</v>
      </c>
      <c r="AM33">
        <f>(P33+273.15)</f>
        <v>299.38170471191404</v>
      </c>
      <c r="AN33">
        <f>(O33+273.15)</f>
        <v>300.32938804626463</v>
      </c>
      <c r="AO33">
        <f>(Y33*AG33+Z33*AH33)*AI33</f>
        <v>47.801996001854604</v>
      </c>
      <c r="AP33">
        <f>((AO33+0.00000010773*(AN33^4-AM33^4))-AL33*44100)/(L33*51.4+0.00000043092*AM33^3)</f>
        <v>-5.033329048891253</v>
      </c>
      <c r="AQ33">
        <f>0.61365*EXP(17.502*J33/(240.97+J33))</f>
        <v>3.4207999242956211</v>
      </c>
      <c r="AR33">
        <f>AQ33*1000/AA33</f>
        <v>38.763496789466203</v>
      </c>
      <c r="AS33">
        <f>(AR33-U33)</f>
        <v>7.5843433470833901</v>
      </c>
      <c r="AT33">
        <f>IF(D33,P33,(O33+P33)/2)</f>
        <v>26.705546379089355</v>
      </c>
      <c r="AU33">
        <f>0.61365*EXP(17.502*AT33/(240.97+AT33))</f>
        <v>3.5177269778203515</v>
      </c>
      <c r="AV33">
        <f>IF(AS33&lt;&gt;0,(1000-(AR33+U33)/2)/AS33*AL33,0)</f>
        <v>1.9351494821238169</v>
      </c>
      <c r="AW33">
        <f>U33*AA33/1000</f>
        <v>2.7514970157255885</v>
      </c>
      <c r="AX33">
        <f>(AU33-AW33)</f>
        <v>0.76622996209476302</v>
      </c>
      <c r="AY33">
        <f>1/(1.6/F33+1.37/N33)</f>
        <v>1.293534612175516</v>
      </c>
      <c r="AZ33">
        <f>G33*AA33*0.001</f>
        <v>34.175000994548618</v>
      </c>
      <c r="BA33">
        <f>G33/S33</f>
        <v>0.98495413024863798</v>
      </c>
      <c r="BB33">
        <f>(1-AL33*AA33/AQ33/F33)*100</f>
        <v>88.891501673579043</v>
      </c>
      <c r="BC33">
        <f>(S33-E33/(N33/1.35))</f>
        <v>392.63506182322681</v>
      </c>
      <c r="BD33">
        <f>E33*BB33/100/BC33</f>
        <v>3.8881913506380928E-3</v>
      </c>
    </row>
    <row r="34" spans="1:56" x14ac:dyDescent="0.25">
      <c r="A34" s="1" t="s">
        <v>1</v>
      </c>
      <c r="B34" s="1" t="s">
        <v>5830</v>
      </c>
      <c r="K34" s="1">
        <f t="shared" si="0"/>
        <v>2.72</v>
      </c>
    </row>
    <row r="35" spans="1:56" x14ac:dyDescent="0.25">
      <c r="A35" s="1" t="s">
        <v>1</v>
      </c>
      <c r="B35" s="1" t="s">
        <v>5829</v>
      </c>
      <c r="K35" s="1">
        <f t="shared" si="0"/>
        <v>2.72</v>
      </c>
    </row>
    <row r="36" spans="1:56" x14ac:dyDescent="0.25">
      <c r="A36" s="1">
        <v>7</v>
      </c>
      <c r="B36" s="1" t="s">
        <v>5828</v>
      </c>
      <c r="C36" s="1">
        <v>1609.000002592802</v>
      </c>
      <c r="D36" s="1">
        <v>0</v>
      </c>
      <c r="E36">
        <f>(R36-S36*(1000-T36)/(1000-U36))*AK36</f>
        <v>3.1442962818360698</v>
      </c>
      <c r="F36">
        <f>IF(AV36&lt;&gt;0,1/(1/AV36-1/N36),0)</f>
        <v>4.0144716764379762</v>
      </c>
      <c r="G36">
        <f>((AY36-AL36/2)*S36-E36)/(AY36+AL36/2)</f>
        <v>384.97715802091636</v>
      </c>
      <c r="H36">
        <f>AL36*1000</f>
        <v>15.642730160451622</v>
      </c>
      <c r="I36">
        <f>(AQ36-AW36)</f>
        <v>0.64283239842151607</v>
      </c>
      <c r="J36">
        <f>(P36+AP36*D36)</f>
        <v>26.29509162902832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27.171052932739258</v>
      </c>
      <c r="P36" s="1">
        <v>26.29509162902832</v>
      </c>
      <c r="Q36" s="1">
        <v>27.259572982788086</v>
      </c>
      <c r="R36" s="1">
        <v>400.00592041015625</v>
      </c>
      <c r="S36" s="1">
        <v>391.60159301757813</v>
      </c>
      <c r="T36" s="1">
        <v>17.892934799194336</v>
      </c>
      <c r="U36" s="1">
        <v>31.626335144042969</v>
      </c>
      <c r="V36" s="1">
        <v>43.673660278320313</v>
      </c>
      <c r="W36" s="1">
        <v>77.194587707519531</v>
      </c>
      <c r="X36" s="1">
        <v>300.017333984375</v>
      </c>
      <c r="Y36" s="1">
        <v>499.62872314453125</v>
      </c>
      <c r="Z36" s="1">
        <v>0.4646238386631012</v>
      </c>
      <c r="AA36" s="1">
        <v>88.242820739746094</v>
      </c>
      <c r="AB36" s="1">
        <v>1.9873178005218506</v>
      </c>
      <c r="AC36" s="1">
        <v>-0.55943965911865234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1.1030049043543197</v>
      </c>
      <c r="AL36">
        <f>(U36-T36)/(1000-U36)*AK36</f>
        <v>1.5642730160451621E-2</v>
      </c>
      <c r="AM36">
        <f>(P36+273.15)</f>
        <v>299.4450916290283</v>
      </c>
      <c r="AN36">
        <f>(O36+273.15)</f>
        <v>300.32105293273924</v>
      </c>
      <c r="AO36">
        <f>(Y36*AG36+Z36*AH36)*AI36</f>
        <v>79.940593916313446</v>
      </c>
      <c r="AP36">
        <f>((AO36+0.00000010773*(AN36^4-AM36^4))-AL36*44100)/(L36*51.4+0.00000043092*AM36^3)</f>
        <v>-4.932941357743962</v>
      </c>
      <c r="AQ36">
        <f>0.61365*EXP(17.502*J36/(240.97+J36))</f>
        <v>3.4336294211924319</v>
      </c>
      <c r="AR36">
        <f>AQ36*1000/AA36</f>
        <v>38.911147585809957</v>
      </c>
      <c r="AS36">
        <f>(AR36-U36)</f>
        <v>7.2848124417669879</v>
      </c>
      <c r="AT36">
        <f>IF(D36,P36,(O36+P36)/2)</f>
        <v>26.733072280883789</v>
      </c>
      <c r="AU36">
        <f>0.61365*EXP(17.502*AT36/(240.97+AT36))</f>
        <v>3.5234305130410712</v>
      </c>
      <c r="AV36">
        <f>IF(AS36&lt;&gt;0,(1000-(AR36+U36)/2)/AS36*AL36,0)</f>
        <v>2.0715743715868231</v>
      </c>
      <c r="AW36">
        <f>U36*AA36/1000</f>
        <v>2.7907970227709158</v>
      </c>
      <c r="AX36">
        <f>(AU36-AW36)</f>
        <v>0.73263349027015545</v>
      </c>
      <c r="AY36">
        <f>1/(1.6/F36+1.37/N36)</f>
        <v>1.391545424160608</v>
      </c>
      <c r="AZ36">
        <f>G36*AA36*0.001</f>
        <v>33.971470344136627</v>
      </c>
      <c r="BA36">
        <f>G36/S36</f>
        <v>0.9830837383841684</v>
      </c>
      <c r="BB36">
        <f>(1-AL36*AA36/AQ36/F36)*100</f>
        <v>89.985941683812541</v>
      </c>
      <c r="BC36">
        <f>(S36-E36/(N36/1.35))</f>
        <v>390.60989796000035</v>
      </c>
      <c r="BD36">
        <f>E36*BB36/100/BC36</f>
        <v>7.2436070701644983E-3</v>
      </c>
    </row>
    <row r="37" spans="1:56" x14ac:dyDescent="0.25">
      <c r="A37" s="1" t="s">
        <v>1</v>
      </c>
      <c r="B37" s="1" t="s">
        <v>5827</v>
      </c>
      <c r="K37" s="1">
        <f t="shared" si="0"/>
        <v>2.72</v>
      </c>
    </row>
    <row r="38" spans="1:56" x14ac:dyDescent="0.25">
      <c r="A38" s="1" t="s">
        <v>1</v>
      </c>
      <c r="B38" s="1" t="s">
        <v>5826</v>
      </c>
      <c r="K38" s="1">
        <f t="shared" si="0"/>
        <v>2.72</v>
      </c>
    </row>
    <row r="39" spans="1:56" x14ac:dyDescent="0.25">
      <c r="A39" s="1">
        <v>8</v>
      </c>
      <c r="B39" s="1" t="s">
        <v>5825</v>
      </c>
      <c r="C39" s="1">
        <v>1812.000002592802</v>
      </c>
      <c r="D39" s="1">
        <v>0</v>
      </c>
      <c r="E39">
        <f>(R39-S39*(1000-T39)/(1000-U39))*AK39</f>
        <v>4.1673482494500487</v>
      </c>
      <c r="F39">
        <f>IF(AV39&lt;&gt;0,1/(1/AV39-1/N39),0)</f>
        <v>4.8076056539543863</v>
      </c>
      <c r="G39">
        <f>((AY39-AL39/2)*S39-E39)/(AY39+AL39/2)</f>
        <v>383.60103950454271</v>
      </c>
      <c r="H39">
        <f>AL39*1000</f>
        <v>16.233553323579542</v>
      </c>
      <c r="I39">
        <f>(AQ39-AW39)</f>
        <v>0.61003564611359851</v>
      </c>
      <c r="J39">
        <f>(P39+AP39*D39)</f>
        <v>26.384340286254883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27.176061630249023</v>
      </c>
      <c r="P39" s="1">
        <v>26.384340286254883</v>
      </c>
      <c r="Q39" s="1">
        <v>27.252145767211914</v>
      </c>
      <c r="R39" s="1">
        <v>399.9498291015625</v>
      </c>
      <c r="S39" s="1">
        <v>390.42352294921875</v>
      </c>
      <c r="T39" s="1">
        <v>17.958738327026367</v>
      </c>
      <c r="U39" s="1">
        <v>32.205379486083984</v>
      </c>
      <c r="V39" s="1">
        <v>43.818862915039063</v>
      </c>
      <c r="W39" s="1">
        <v>78.580299377441406</v>
      </c>
      <c r="X39" s="1">
        <v>299.9530029296875</v>
      </c>
      <c r="Y39" s="1">
        <v>750.6461181640625</v>
      </c>
      <c r="Z39" s="1">
        <v>0.53391802310943604</v>
      </c>
      <c r="AA39" s="1">
        <v>88.237709045410156</v>
      </c>
      <c r="AB39" s="1">
        <v>1.9853860139846802</v>
      </c>
      <c r="AC39" s="1">
        <v>-0.57548487186431885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1.1027683931238508</v>
      </c>
      <c r="AL39">
        <f>(U39-T39)/(1000-U39)*AK39</f>
        <v>1.6233553323579543E-2</v>
      </c>
      <c r="AM39">
        <f>(P39+273.15)</f>
        <v>299.53434028625486</v>
      </c>
      <c r="AN39">
        <f>(O39+273.15)</f>
        <v>300.326061630249</v>
      </c>
      <c r="AO39">
        <f>(Y39*AG39+Z39*AH39)*AI39</f>
        <v>120.10337622173029</v>
      </c>
      <c r="AP39">
        <f>((AO39+0.00000010773*(AN39^4-AM39^4))-AL39*44100)/(L39*51.4+0.00000043092*AM39^3)</f>
        <v>-4.8245084480175802</v>
      </c>
      <c r="AQ39">
        <f>0.61365*EXP(17.502*J39/(240.97+J39))</f>
        <v>3.451764550903698</v>
      </c>
      <c r="AR39">
        <f>AQ39*1000/AA39</f>
        <v>39.118927590553163</v>
      </c>
      <c r="AS39">
        <f>(AR39-U39)</f>
        <v>6.9135481044691787</v>
      </c>
      <c r="AT39">
        <f>IF(D39,P39,(O39+P39)/2)</f>
        <v>26.780200958251953</v>
      </c>
      <c r="AU39">
        <f>0.61365*EXP(17.502*AT39/(240.97+AT39))</f>
        <v>3.5332146100838413</v>
      </c>
      <c r="AV39">
        <f>IF(AS39&lt;&gt;0,(1000-(AR39+U39)/2)/AS39*AL39,0)</f>
        <v>2.2643409166939659</v>
      </c>
      <c r="AW39">
        <f>U39*AA39/1000</f>
        <v>2.8417289047900995</v>
      </c>
      <c r="AX39">
        <f>(AU39-AW39)</f>
        <v>0.69148570529374176</v>
      </c>
      <c r="AY39">
        <f>1/(1.6/F39+1.37/N39)</f>
        <v>1.5316904523647343</v>
      </c>
      <c r="AZ39">
        <f>G39*AA39*0.001</f>
        <v>33.848076913318728</v>
      </c>
      <c r="BA39">
        <f>G39/S39</f>
        <v>0.98252542932572373</v>
      </c>
      <c r="BB39">
        <f>(1-AL39*AA39/AQ39/F39)*100</f>
        <v>91.368270656268081</v>
      </c>
      <c r="BC39">
        <f>(S39-E39/(N39/1.35))</f>
        <v>389.10916250358935</v>
      </c>
      <c r="BD39">
        <f>E39*BB39/100/BC39</f>
        <v>9.7855162372632309E-3</v>
      </c>
    </row>
    <row r="40" spans="1:56" x14ac:dyDescent="0.25">
      <c r="A40" s="1" t="s">
        <v>1</v>
      </c>
      <c r="B40" s="1" t="s">
        <v>5824</v>
      </c>
      <c r="K40" s="1">
        <f t="shared" si="0"/>
        <v>2.72</v>
      </c>
    </row>
    <row r="41" spans="1:56" x14ac:dyDescent="0.25">
      <c r="A41" s="1" t="s">
        <v>1</v>
      </c>
      <c r="B41" s="1" t="s">
        <v>5823</v>
      </c>
      <c r="K41" s="1">
        <f t="shared" si="0"/>
        <v>2.72</v>
      </c>
    </row>
    <row r="42" spans="1:56" x14ac:dyDescent="0.25">
      <c r="A42" s="1">
        <v>9</v>
      </c>
      <c r="B42" s="1" t="s">
        <v>5822</v>
      </c>
      <c r="C42" s="1">
        <v>2014.000002592802</v>
      </c>
      <c r="D42" s="1">
        <v>0</v>
      </c>
      <c r="E42">
        <f>(R42-S42*(1000-T42)/(1000-U42))*AK42</f>
        <v>4.8661504051270201</v>
      </c>
      <c r="F42">
        <f>IF(AV42&lt;&gt;0,1/(1/AV42-1/N42),0)</f>
        <v>5.7544620173445606</v>
      </c>
      <c r="G42">
        <f>((AY42-AL42/2)*S42-E42)/(AY42+AL42/2)</f>
        <v>382.69691511946456</v>
      </c>
      <c r="H42">
        <f>AL42*1000</f>
        <v>16.866858335254964</v>
      </c>
      <c r="I42">
        <f>(AQ42-AW42)</f>
        <v>0.58440959677826632</v>
      </c>
      <c r="J42">
        <f>(P42+AP42*D42)</f>
        <v>26.515668869018555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27.218442916870117</v>
      </c>
      <c r="P42" s="1">
        <v>26.515668869018555</v>
      </c>
      <c r="Q42" s="1">
        <v>27.284004211425781</v>
      </c>
      <c r="R42" s="1">
        <v>399.87222290039063</v>
      </c>
      <c r="S42" s="1">
        <v>389.50250244140625</v>
      </c>
      <c r="T42" s="1">
        <v>18.008892059326172</v>
      </c>
      <c r="U42" s="1">
        <v>32.801643371582031</v>
      </c>
      <c r="V42" s="1">
        <v>43.82989501953125</v>
      </c>
      <c r="W42" s="1">
        <v>79.832382202148438</v>
      </c>
      <c r="X42" s="1">
        <v>299.96438598632813</v>
      </c>
      <c r="Y42" s="1">
        <v>999.6453857421875</v>
      </c>
      <c r="Z42" s="1">
        <v>0.44530284404754639</v>
      </c>
      <c r="AA42" s="1">
        <v>88.233161926269531</v>
      </c>
      <c r="AB42" s="1">
        <v>1.9583214521408081</v>
      </c>
      <c r="AC42" s="1">
        <v>-0.60183757543563843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1.1028102425967945</v>
      </c>
      <c r="AL42">
        <f>(U42-T42)/(1000-U42)*AK42</f>
        <v>1.6866858335254965E-2</v>
      </c>
      <c r="AM42">
        <f>(P42+273.15)</f>
        <v>299.66566886901853</v>
      </c>
      <c r="AN42">
        <f>(O42+273.15)</f>
        <v>300.36844291687009</v>
      </c>
      <c r="AO42">
        <f>(Y42*AG42+Z42*AH42)*AI42</f>
        <v>159.94325814373951</v>
      </c>
      <c r="AP42">
        <f>((AO42+0.00000010773*(AN42^4-AM42^4))-AL42*44100)/(L42*51.4+0.00000043092*AM42^3)</f>
        <v>-4.7343974362853594</v>
      </c>
      <c r="AQ42">
        <f>0.61365*EXP(17.502*J42/(240.97+J42))</f>
        <v>3.4786023078308093</v>
      </c>
      <c r="AR42">
        <f>AQ42*1000/AA42</f>
        <v>39.42511219010423</v>
      </c>
      <c r="AS42">
        <f>(AR42-U42)</f>
        <v>6.6234688185221984</v>
      </c>
      <c r="AT42">
        <f>IF(D42,P42,(O42+P42)/2)</f>
        <v>26.867055892944336</v>
      </c>
      <c r="AU42">
        <f>0.61365*EXP(17.502*AT42/(240.97+AT42))</f>
        <v>3.551308183597095</v>
      </c>
      <c r="AV42">
        <f>IF(AS42&lt;&gt;0,(1000-(AR42+U42)/2)/AS42*AL42,0)</f>
        <v>2.4545656594251621</v>
      </c>
      <c r="AW42">
        <f>U42*AA42/1000</f>
        <v>2.8941927110525429</v>
      </c>
      <c r="AX42">
        <f>(AU42-AW42)</f>
        <v>0.65711547254455205</v>
      </c>
      <c r="AY42">
        <f>1/(1.6/F42+1.37/N42)</f>
        <v>1.671926162746451</v>
      </c>
      <c r="AZ42">
        <f>G42*AA42*0.001</f>
        <v>33.766558880419545</v>
      </c>
      <c r="BA42">
        <f>G42/S42</f>
        <v>0.98252748755326558</v>
      </c>
      <c r="BB42">
        <f>(1-AL42*AA42/AQ42/F42)*100</f>
        <v>92.565418415215831</v>
      </c>
      <c r="BC42">
        <f>(S42-E42/(N42/1.35))</f>
        <v>387.96774334950015</v>
      </c>
      <c r="BD42">
        <f>E42*BB42/100/BC42</f>
        <v>1.1610172650775736E-2</v>
      </c>
    </row>
    <row r="43" spans="1:56" x14ac:dyDescent="0.25">
      <c r="A43" s="1" t="s">
        <v>1</v>
      </c>
      <c r="B43" s="1" t="s">
        <v>5821</v>
      </c>
      <c r="K43" s="1">
        <f t="shared" si="0"/>
        <v>2.72</v>
      </c>
    </row>
    <row r="44" spans="1:56" x14ac:dyDescent="0.25">
      <c r="A44" s="1" t="s">
        <v>1</v>
      </c>
      <c r="B44" s="1" t="s">
        <v>5820</v>
      </c>
      <c r="K44" s="1">
        <f t="shared" si="0"/>
        <v>2.72</v>
      </c>
    </row>
    <row r="45" spans="1:56" x14ac:dyDescent="0.25">
      <c r="A45" s="1">
        <v>10</v>
      </c>
      <c r="B45" s="1" t="s">
        <v>5819</v>
      </c>
      <c r="C45" s="1">
        <v>2217.000002592802</v>
      </c>
      <c r="D45" s="1">
        <v>0</v>
      </c>
      <c r="E45">
        <f>(R45-S45*(1000-T45)/(1000-U45))*AK45</f>
        <v>5.5161344532715093</v>
      </c>
      <c r="F45">
        <f>IF(AV45&lt;&gt;0,1/(1/AV45-1/N45),0)</f>
        <v>7.545855647097369</v>
      </c>
      <c r="G45">
        <f>((AY45-AL45/2)*S45-E45)/(AY45+AL45/2)</f>
        <v>382.29375019995916</v>
      </c>
      <c r="H45">
        <f>AL45*1000</f>
        <v>17.669860387026795</v>
      </c>
      <c r="I45">
        <f>(AQ45-AW45)</f>
        <v>0.54988692774252401</v>
      </c>
      <c r="J45">
        <f>(P45+AP45*D45)</f>
        <v>26.671962738037109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27.294609069824219</v>
      </c>
      <c r="P45" s="1">
        <v>26.671962738037109</v>
      </c>
      <c r="Q45" s="1">
        <v>27.339653015136719</v>
      </c>
      <c r="R45" s="1">
        <v>400.08572387695313</v>
      </c>
      <c r="S45" s="1">
        <v>388.85415649414063</v>
      </c>
      <c r="T45" s="1">
        <v>18.075471878051758</v>
      </c>
      <c r="U45" s="1">
        <v>33.559284210205078</v>
      </c>
      <c r="V45" s="1">
        <v>43.793746948242188</v>
      </c>
      <c r="W45" s="1">
        <v>81.308349609375</v>
      </c>
      <c r="X45" s="1">
        <v>299.98486328125</v>
      </c>
      <c r="Y45" s="1">
        <v>1250.8311767578125</v>
      </c>
      <c r="Z45" s="1">
        <v>1.83118736743927</v>
      </c>
      <c r="AA45" s="1">
        <v>88.228706359863281</v>
      </c>
      <c r="AB45" s="1">
        <v>1.9351052045822144</v>
      </c>
      <c r="AC45" s="1">
        <v>-0.61604577302932739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1.1028855267693012</v>
      </c>
      <c r="AL45">
        <f>(U45-T45)/(1000-U45)*AK45</f>
        <v>1.7669860387026795E-2</v>
      </c>
      <c r="AM45">
        <f>(P45+273.15)</f>
        <v>299.82196273803709</v>
      </c>
      <c r="AN45">
        <f>(O45+273.15)</f>
        <v>300.4446090698242</v>
      </c>
      <c r="AO45">
        <f>(Y45*AG45+Z45*AH45)*AI45</f>
        <v>200.13298380792912</v>
      </c>
      <c r="AP45">
        <f>((AO45+0.00000010773*(AN45^4-AM45^4))-AL45*44100)/(L45*51.4+0.00000043092*AM45^3)</f>
        <v>-4.7020072079145789</v>
      </c>
      <c r="AQ45">
        <f>0.61365*EXP(17.502*J45/(240.97+J45))</f>
        <v>3.510779159971904</v>
      </c>
      <c r="AR45">
        <f>AQ45*1000/AA45</f>
        <v>39.791801385507064</v>
      </c>
      <c r="AS45">
        <f>(AR45-U45)</f>
        <v>6.2325171753019859</v>
      </c>
      <c r="AT45">
        <f>IF(D45,P45,(O45+P45)/2)</f>
        <v>26.983285903930664</v>
      </c>
      <c r="AU45">
        <f>0.61365*EXP(17.502*AT45/(240.97+AT45))</f>
        <v>3.5756476790630711</v>
      </c>
      <c r="AV45">
        <f>IF(AS45&lt;&gt;0,(1000-(AR45+U45)/2)/AS45*AL45,0)</f>
        <v>2.7311290426320389</v>
      </c>
      <c r="AW45">
        <f>U45*AA45/1000</f>
        <v>2.96089223222938</v>
      </c>
      <c r="AX45">
        <f>(AU45-AW45)</f>
        <v>0.6147554468336911</v>
      </c>
      <c r="AY45">
        <f>1/(1.6/F45+1.37/N45)</f>
        <v>1.87933061230107</v>
      </c>
      <c r="AZ45">
        <f>G45*AA45*0.001</f>
        <v>33.729283029603124</v>
      </c>
      <c r="BA45">
        <f>G45/S45</f>
        <v>0.98312887702338259</v>
      </c>
      <c r="BB45">
        <f>(1-AL45*AA45/AQ45/F45)*100</f>
        <v>94.115209248753814</v>
      </c>
      <c r="BC45">
        <f>(S45-E45/(N45/1.35))</f>
        <v>387.11439573881847</v>
      </c>
      <c r="BD45">
        <f>E45*BB45/100/BC45</f>
        <v>1.3410820006398681E-2</v>
      </c>
    </row>
    <row r="46" spans="1:56" x14ac:dyDescent="0.25">
      <c r="A46" s="1" t="s">
        <v>1</v>
      </c>
      <c r="B46" s="1" t="s">
        <v>5818</v>
      </c>
      <c r="K46" s="1">
        <f t="shared" si="0"/>
        <v>2.72</v>
      </c>
    </row>
    <row r="47" spans="1:56" x14ac:dyDescent="0.25">
      <c r="A47" s="1" t="s">
        <v>1</v>
      </c>
      <c r="B47" s="1" t="s">
        <v>5817</v>
      </c>
      <c r="K47" s="1">
        <f t="shared" si="0"/>
        <v>2.72</v>
      </c>
    </row>
    <row r="48" spans="1:56" x14ac:dyDescent="0.25">
      <c r="A48" s="1">
        <v>11</v>
      </c>
      <c r="B48" s="1" t="s">
        <v>5816</v>
      </c>
      <c r="C48" s="1">
        <v>2420.000002592802</v>
      </c>
      <c r="D48" s="1">
        <v>0</v>
      </c>
      <c r="E48">
        <f>(R48-S48*(1000-T48)/(1000-U48))*AK48</f>
        <v>6.0220804544030484</v>
      </c>
      <c r="F48">
        <f>IF(AV48&lt;&gt;0,1/(1/AV48-1/N48),0)</f>
        <v>11.384004402132197</v>
      </c>
      <c r="G48">
        <f>((AY48-AL48/2)*S48-E48)/(AY48+AL48/2)</f>
        <v>381.84030342561562</v>
      </c>
      <c r="H48">
        <f>AL48*1000</f>
        <v>18.736711117687857</v>
      </c>
      <c r="I48">
        <f>(AQ48-AW48)</f>
        <v>0.51151096777804383</v>
      </c>
      <c r="J48">
        <f>(P48+AP48*D48)</f>
        <v>26.897520065307617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27.402355194091797</v>
      </c>
      <c r="P48" s="1">
        <v>26.897520065307617</v>
      </c>
      <c r="Q48" s="1">
        <v>27.426206588745117</v>
      </c>
      <c r="R48" s="1">
        <v>399.98681640625</v>
      </c>
      <c r="S48" s="1">
        <v>387.9359130859375</v>
      </c>
      <c r="T48" s="1">
        <v>18.125110626220703</v>
      </c>
      <c r="U48" s="1">
        <v>34.527393341064453</v>
      </c>
      <c r="V48" s="1">
        <v>43.635639190673828</v>
      </c>
      <c r="W48" s="1">
        <v>83.123619079589844</v>
      </c>
      <c r="X48" s="1">
        <v>299.98388671875</v>
      </c>
      <c r="Y48" s="1">
        <v>1599.849609375</v>
      </c>
      <c r="Z48" s="1">
        <v>1.6665120124816895</v>
      </c>
      <c r="AA48" s="1">
        <v>88.224517822265625</v>
      </c>
      <c r="AB48" s="1">
        <v>2.0039513111114502</v>
      </c>
      <c r="AC48" s="1">
        <v>-0.65386754274368286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1.1028819364659925</v>
      </c>
      <c r="AL48">
        <f>(U48-T48)/(1000-U48)*AK48</f>
        <v>1.8736711117687856E-2</v>
      </c>
      <c r="AM48">
        <f>(P48+273.15)</f>
        <v>300.04752006530759</v>
      </c>
      <c r="AN48">
        <f>(O48+273.15)</f>
        <v>300.55235519409177</v>
      </c>
      <c r="AO48">
        <f>(Y48*AG48+Z48*AH48)*AI48</f>
        <v>255.97593177849194</v>
      </c>
      <c r="AP48">
        <f>((AO48+0.00000010773*(AN48^4-AM48^4))-AL48*44100)/(L48*51.4+0.00000043092*AM48^3)</f>
        <v>-4.6398968848233793</v>
      </c>
      <c r="AQ48">
        <f>0.61365*EXP(17.502*J48/(240.97+J48))</f>
        <v>3.5576735969531601</v>
      </c>
      <c r="AR48">
        <f>AQ48*1000/AA48</f>
        <v>40.325225739633268</v>
      </c>
      <c r="AS48">
        <f>(AR48-U48)</f>
        <v>5.7978323985688149</v>
      </c>
      <c r="AT48">
        <f>IF(D48,P48,(O48+P48)/2)</f>
        <v>27.149937629699707</v>
      </c>
      <c r="AU48">
        <f>0.61365*EXP(17.502*AT48/(240.97+AT48))</f>
        <v>3.6107999251413521</v>
      </c>
      <c r="AV48">
        <f>IF(AS48&lt;&gt;0,(1000-(AR48+U48)/2)/AS48*AL48,0)</f>
        <v>3.1107255139146828</v>
      </c>
      <c r="AW48">
        <f>U48*AA48/1000</f>
        <v>3.0461626291751163</v>
      </c>
      <c r="AX48">
        <f>(AU48-AW48)</f>
        <v>0.5646372959662358</v>
      </c>
      <c r="AY48">
        <f>1/(1.6/F48+1.37/N48)</f>
        <v>2.171008067915897</v>
      </c>
      <c r="AZ48">
        <f>G48*AA48*0.001</f>
        <v>33.687676654832543</v>
      </c>
      <c r="BA48">
        <f>G48/S48</f>
        <v>0.98428707048070707</v>
      </c>
      <c r="BB48">
        <f>(1-AL48*AA48/AQ48/F48)*100</f>
        <v>95.918484043976079</v>
      </c>
      <c r="BC48">
        <f>(S48-E48/(N48/1.35))</f>
        <v>386.03657953474948</v>
      </c>
      <c r="BD48">
        <f>E48*BB48/100/BC48</f>
        <v>1.4963059424921755E-2</v>
      </c>
    </row>
    <row r="49" spans="1:56" x14ac:dyDescent="0.25">
      <c r="A49" s="1" t="s">
        <v>1</v>
      </c>
      <c r="B49" s="1" t="s">
        <v>5815</v>
      </c>
      <c r="K49" s="1">
        <f t="shared" si="0"/>
        <v>2.72</v>
      </c>
    </row>
    <row r="50" spans="1:56" x14ac:dyDescent="0.25">
      <c r="A50" s="1" t="s">
        <v>1</v>
      </c>
      <c r="B50" s="1" t="s">
        <v>5814</v>
      </c>
      <c r="K50" s="1">
        <f t="shared" si="0"/>
        <v>2.72</v>
      </c>
    </row>
    <row r="51" spans="1:56" x14ac:dyDescent="0.25">
      <c r="A51" s="1">
        <v>12</v>
      </c>
      <c r="B51" s="1" t="s">
        <v>5813</v>
      </c>
      <c r="C51" s="1">
        <v>2622.000002592802</v>
      </c>
      <c r="D51" s="1">
        <v>0</v>
      </c>
      <c r="E51">
        <f>(R51-S51*(1000-T51)/(1000-U51))*AK51</f>
        <v>6.5212034059850756</v>
      </c>
      <c r="F51">
        <f>IF(AV51&lt;&gt;0,1/(1/AV51-1/N51),0)</f>
        <v>24.040624497433608</v>
      </c>
      <c r="G51">
        <f>((AY51-AL51/2)*S51-E51)/(AY51+AL51/2)</f>
        <v>381.83884294261537</v>
      </c>
      <c r="H51">
        <f>AL51*1000</f>
        <v>19.848059779898175</v>
      </c>
      <c r="I51">
        <f>(AQ51-AW51)</f>
        <v>0.46352078015552634</v>
      </c>
      <c r="J51">
        <f>(P51+AP51*D51)</f>
        <v>27.085233688354492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27.504240036010742</v>
      </c>
      <c r="P51" s="1">
        <v>27.085233688354492</v>
      </c>
      <c r="Q51" s="1">
        <v>27.509424209594727</v>
      </c>
      <c r="R51" s="1">
        <v>400.19247436523438</v>
      </c>
      <c r="S51" s="1">
        <v>387.31118774414063</v>
      </c>
      <c r="T51" s="1">
        <v>18.166055679321289</v>
      </c>
      <c r="U51" s="1">
        <v>35.520851135253906</v>
      </c>
      <c r="V51" s="1">
        <v>43.47119140625</v>
      </c>
      <c r="W51" s="1">
        <v>85.00103759765625</v>
      </c>
      <c r="X51" s="1">
        <v>300.0269775390625</v>
      </c>
      <c r="Y51" s="1">
        <v>1999.51025390625</v>
      </c>
      <c r="Z51" s="1">
        <v>3.5271914005279541</v>
      </c>
      <c r="AA51" s="1">
        <v>88.218475341796875</v>
      </c>
      <c r="AB51" s="1">
        <v>2.1743628978729248</v>
      </c>
      <c r="AC51" s="1">
        <v>-0.72270792722702026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1.1030403585994943</v>
      </c>
      <c r="AL51">
        <f>(U51-T51)/(1000-U51)*AK51</f>
        <v>1.9848059779898175E-2</v>
      </c>
      <c r="AM51">
        <f>(P51+273.15)</f>
        <v>300.23523368835447</v>
      </c>
      <c r="AN51">
        <f>(O51+273.15)</f>
        <v>300.65424003601072</v>
      </c>
      <c r="AO51">
        <f>(Y51*AG51+Z51*AH51)*AI51</f>
        <v>319.9216334741941</v>
      </c>
      <c r="AP51">
        <f>((AO51+0.00000010773*(AN51^4-AM51^4))-AL51*44100)/(L51*51.4+0.00000043092*AM51^3)</f>
        <v>-4.5244826004344256</v>
      </c>
      <c r="AQ51">
        <f>0.61365*EXP(17.502*J51/(240.97+J51))</f>
        <v>3.5971161101505604</v>
      </c>
      <c r="AR51">
        <f>AQ51*1000/AA51</f>
        <v>40.775088168479023</v>
      </c>
      <c r="AS51">
        <f>(AR51-U51)</f>
        <v>5.2542370332251167</v>
      </c>
      <c r="AT51">
        <f>IF(D51,P51,(O51+P51)/2)</f>
        <v>27.294736862182617</v>
      </c>
      <c r="AU51">
        <f>0.61365*EXP(17.502*AT51/(240.97+AT51))</f>
        <v>3.64158729563104</v>
      </c>
      <c r="AV51">
        <f>IF(AS51&lt;&gt;0,(1000-(AR51+U51)/2)/AS51*AL51,0)</f>
        <v>3.6334288835933912</v>
      </c>
      <c r="AW51">
        <f>U51*AA51/1000</f>
        <v>3.1335953299950341</v>
      </c>
      <c r="AX51">
        <f>(AU51-AW51)</f>
        <v>0.5079919656360059</v>
      </c>
      <c r="AY51">
        <f>1/(1.6/F51+1.37/N51)</f>
        <v>2.5865094056994717</v>
      </c>
      <c r="AZ51">
        <f>G51*AA51*0.001</f>
        <v>33.685240550673363</v>
      </c>
      <c r="BA51">
        <f>G51/S51</f>
        <v>0.98587093537525106</v>
      </c>
      <c r="BB51">
        <f>(1-AL51*AA51/AQ51/F51)*100</f>
        <v>97.975222036937865</v>
      </c>
      <c r="BC51">
        <f>(S51-E51/(N51/1.35))</f>
        <v>385.25443335221729</v>
      </c>
      <c r="BD51">
        <f>E51*BB51/100/BC51</f>
        <v>1.6584269935326003E-2</v>
      </c>
    </row>
    <row r="52" spans="1:56" x14ac:dyDescent="0.25">
      <c r="A52" s="1" t="s">
        <v>1</v>
      </c>
      <c r="B52" s="1" t="s">
        <v>5812</v>
      </c>
      <c r="K52" s="1">
        <v>7.5900000000000007</v>
      </c>
    </row>
    <row r="53" spans="1:56" x14ac:dyDescent="0.25">
      <c r="A53" s="1" t="s">
        <v>1</v>
      </c>
      <c r="B53" s="1" t="s">
        <v>5811</v>
      </c>
    </row>
    <row r="54" spans="1:56" x14ac:dyDescent="0.25">
      <c r="A54" s="1" t="s">
        <v>1</v>
      </c>
      <c r="B54" s="1" t="s">
        <v>5810</v>
      </c>
    </row>
    <row r="55" spans="1:56" x14ac:dyDescent="0.25">
      <c r="A55" s="1" t="s">
        <v>1</v>
      </c>
      <c r="B55" s="1" t="s">
        <v>5809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AAFF-69E7-4255-BA14-F95BA2FC90C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8895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8894</v>
      </c>
    </row>
    <row r="12" spans="1:56" x14ac:dyDescent="0.25">
      <c r="A12" s="1" t="s">
        <v>1</v>
      </c>
      <c r="B12" s="1" t="s">
        <v>8893</v>
      </c>
    </row>
    <row r="13" spans="1:56" x14ac:dyDescent="0.25">
      <c r="A13" s="1" t="s">
        <v>1</v>
      </c>
      <c r="B13" s="1" t="s">
        <v>8892</v>
      </c>
    </row>
    <row r="14" spans="1:56" x14ac:dyDescent="0.25">
      <c r="A14" s="1" t="s">
        <v>1</v>
      </c>
      <c r="B14" s="1" t="s">
        <v>8891</v>
      </c>
    </row>
    <row r="15" spans="1:56" x14ac:dyDescent="0.25">
      <c r="A15" s="1" t="s">
        <v>1</v>
      </c>
      <c r="B15" s="1" t="s">
        <v>2787</v>
      </c>
    </row>
    <row r="16" spans="1:56" x14ac:dyDescent="0.25">
      <c r="A16" s="1" t="s">
        <v>1</v>
      </c>
      <c r="B16" s="1" t="s">
        <v>8890</v>
      </c>
    </row>
    <row r="17" spans="1:56" x14ac:dyDescent="0.25">
      <c r="A17" s="1" t="s">
        <v>1</v>
      </c>
      <c r="B17" s="1" t="s">
        <v>2784</v>
      </c>
    </row>
    <row r="18" spans="1:56" x14ac:dyDescent="0.25">
      <c r="A18" s="1">
        <v>1</v>
      </c>
      <c r="B18" s="1" t="s">
        <v>2783</v>
      </c>
      <c r="C18" s="1">
        <v>386.00000462681055</v>
      </c>
      <c r="D18" s="1">
        <v>0</v>
      </c>
      <c r="E18">
        <f>(R18-S18*(1000-T18)/(1000-U18))*AK18</f>
        <v>-5.7808457622792542</v>
      </c>
      <c r="F18">
        <f>IF(AV18&lt;&gt;0,1/(1/AV18-1/N18),0)</f>
        <v>6.0676333243243166</v>
      </c>
      <c r="G18">
        <f>((AY18-AL18/2)*S18-E18)/(AY18+AL18/2)</f>
        <v>390.89703744277142</v>
      </c>
      <c r="H18">
        <f>AL18*1000</f>
        <v>30.066725521838769</v>
      </c>
      <c r="I18">
        <f>(AQ18-AW18)</f>
        <v>1.0252763733846639</v>
      </c>
      <c r="J18">
        <f>(P18+AP18*D18)</f>
        <v>26.056709289550781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27.313852310180664</v>
      </c>
      <c r="P18" s="1">
        <v>26.056709289550781</v>
      </c>
      <c r="Q18" s="1">
        <v>27.444711685180664</v>
      </c>
      <c r="R18" s="1">
        <v>399.9141845703125</v>
      </c>
      <c r="S18" s="1">
        <v>394.41421508789063</v>
      </c>
      <c r="T18" s="1">
        <v>0.201191246509552</v>
      </c>
      <c r="U18" s="1">
        <v>26.682979583740234</v>
      </c>
      <c r="V18" s="1">
        <v>0.48816737532615662</v>
      </c>
      <c r="W18" s="1">
        <v>64.743179321289063</v>
      </c>
      <c r="X18" s="1">
        <v>300.58135986328125</v>
      </c>
      <c r="Y18" s="1">
        <v>-6.0193128883838654E-2</v>
      </c>
      <c r="Z18" s="1">
        <v>8.8084630966186523</v>
      </c>
      <c r="AA18" s="1">
        <v>88.45794677734375</v>
      </c>
      <c r="AB18" s="1">
        <v>21.721649169921875</v>
      </c>
      <c r="AC18" s="1">
        <v>0.15865260362625122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1.1050785289091218</v>
      </c>
      <c r="AL18">
        <f>(U18-T18)/(1000-U18)*AK18</f>
        <v>3.0066725521838769E-2</v>
      </c>
      <c r="AM18">
        <f>(P18+273.15)</f>
        <v>299.20670928955076</v>
      </c>
      <c r="AN18">
        <f>(O18+273.15)</f>
        <v>300.46385231018064</v>
      </c>
      <c r="AO18">
        <f>(Y18*AG18+Z18*AH18)*AI18</f>
        <v>-9.6309004061467807E-3</v>
      </c>
      <c r="AP18">
        <f>((AO18+0.00000010773*(AN18^4-AM18^4))-AL18*44100)/(L18*51.4+0.00000043092*AM18^3)</f>
        <v>-10.788762442071066</v>
      </c>
      <c r="AQ18">
        <f>0.61365*EXP(17.502*J18/(240.97+J18))</f>
        <v>3.3855979612641076</v>
      </c>
      <c r="AR18">
        <f>AQ18*1000/AA18</f>
        <v>38.273530921828296</v>
      </c>
      <c r="AS18">
        <f>(AR18-U18)</f>
        <v>11.590551338088062</v>
      </c>
      <c r="AT18">
        <f>IF(D18,P18,(O18+P18)/2)</f>
        <v>26.685280799865723</v>
      </c>
      <c r="AU18">
        <f>0.61365*EXP(17.502*AT18/(240.97+AT18))</f>
        <v>3.5135329793116412</v>
      </c>
      <c r="AV18">
        <f>IF(AS18&lt;&gt;0,(1000-(AR18+U18)/2)/AS18*AL18,0)</f>
        <v>2.5098211368195109</v>
      </c>
      <c r="AW18">
        <f>U18*AA18/1000</f>
        <v>2.3603215878794437</v>
      </c>
      <c r="AX18">
        <f>(AU18-AW18)</f>
        <v>1.1532113914321975</v>
      </c>
      <c r="AY18">
        <f>1/(1.6/F18+1.37/N18)</f>
        <v>1.713027826617505</v>
      </c>
      <c r="AZ18">
        <f>G18*AA18*0.001</f>
        <v>34.577949333534022</v>
      </c>
      <c r="BA18">
        <f>G18/S18</f>
        <v>0.99108252818845421</v>
      </c>
      <c r="BB18">
        <f>(1-AL18*AA18/AQ18/F18)*100</f>
        <v>87.053026019788632</v>
      </c>
      <c r="BC18">
        <f>(S18-E18/(N18/1.35))</f>
        <v>396.23746444393538</v>
      </c>
      <c r="BD18">
        <f>E18*BB18/100/BC18</f>
        <v>-1.2700467818365153E-2</v>
      </c>
    </row>
    <row r="19" spans="1:56" x14ac:dyDescent="0.25">
      <c r="A19" s="1" t="s">
        <v>1</v>
      </c>
      <c r="B19" s="1" t="s">
        <v>8889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8888</v>
      </c>
      <c r="K20" s="1">
        <f t="shared" si="0"/>
        <v>2.72</v>
      </c>
    </row>
    <row r="21" spans="1:56" x14ac:dyDescent="0.25">
      <c r="A21" s="1">
        <v>2</v>
      </c>
      <c r="B21" s="1" t="s">
        <v>8887</v>
      </c>
      <c r="C21" s="1">
        <v>590.50000463798642</v>
      </c>
      <c r="D21" s="1">
        <v>0</v>
      </c>
      <c r="E21">
        <f>(R21-S21*(1000-T21)/(1000-U21))*AK21</f>
        <v>-4.8786306869932323</v>
      </c>
      <c r="F21">
        <f>IF(AV21&lt;&gt;0,1/(1/AV21-1/N21),0)</f>
        <v>5.8340860390477296</v>
      </c>
      <c r="G21">
        <f>((AY21-AL21/2)*S21-E21)/(AY21+AL21/2)</f>
        <v>389.77244177047686</v>
      </c>
      <c r="H21">
        <f>AL21*1000</f>
        <v>29.574620582908132</v>
      </c>
      <c r="I21">
        <f>(AQ21-AW21)</f>
        <v>1.0256236979657833</v>
      </c>
      <c r="J21">
        <f>(P21+AP21*D21)</f>
        <v>25.854303359985352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27.223569869995117</v>
      </c>
      <c r="P21" s="1">
        <v>25.854303359985352</v>
      </c>
      <c r="Q21" s="1">
        <v>27.387443542480469</v>
      </c>
      <c r="R21" s="1">
        <v>399.8819580078125</v>
      </c>
      <c r="S21" s="1">
        <v>393.75894165039063</v>
      </c>
      <c r="T21" s="1">
        <v>0.1648745983839035</v>
      </c>
      <c r="U21" s="1">
        <v>26.224626541137695</v>
      </c>
      <c r="V21" s="1">
        <v>0.4021504819393158</v>
      </c>
      <c r="W21" s="1">
        <v>63.965259552001953</v>
      </c>
      <c r="X21" s="1">
        <v>300.5914306640625</v>
      </c>
      <c r="Y21" s="1">
        <v>25.714664459228516</v>
      </c>
      <c r="Z21" s="1">
        <v>8.8264455795288086</v>
      </c>
      <c r="AA21" s="1">
        <v>88.4532470703125</v>
      </c>
      <c r="AB21" s="1">
        <v>21.731594085693359</v>
      </c>
      <c r="AC21" s="1">
        <v>0.16626158356666565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1.1051155539119941</v>
      </c>
      <c r="AL21">
        <f>(U21-T21)/(1000-U21)*AK21</f>
        <v>2.9574620582908131E-2</v>
      </c>
      <c r="AM21">
        <f>(P21+273.15)</f>
        <v>299.00430335998533</v>
      </c>
      <c r="AN21">
        <f>(O21+273.15)</f>
        <v>300.37356986999509</v>
      </c>
      <c r="AO21">
        <f>(Y21*AG21+Z21*AH21)*AI21</f>
        <v>4.1143462215137561</v>
      </c>
      <c r="AP21">
        <f>((AO21+0.00000010773*(AN21^4-AM21^4))-AL21*44100)/(L21*51.4+0.00000043092*AM21^3)</f>
        <v>-10.567799436261271</v>
      </c>
      <c r="AQ21">
        <f>0.61365*EXP(17.502*J21/(240.97+J21))</f>
        <v>3.3452770687357107</v>
      </c>
      <c r="AR21">
        <f>AQ21*1000/AA21</f>
        <v>37.819720355506128</v>
      </c>
      <c r="AS21">
        <f>(AR21-U21)</f>
        <v>11.595093814368433</v>
      </c>
      <c r="AT21">
        <f>IF(D21,P21,(O21+P21)/2)</f>
        <v>26.538936614990234</v>
      </c>
      <c r="AU21">
        <f>0.61365*EXP(17.502*AT21/(240.97+AT21))</f>
        <v>3.4833761578331752</v>
      </c>
      <c r="AV21">
        <f>IF(AS21&lt;&gt;0,(1000-(AR21+U21)/2)/AS21*AL21,0)</f>
        <v>2.4689387952565895</v>
      </c>
      <c r="AW21">
        <f>U21*AA21/1000</f>
        <v>2.3196533707699274</v>
      </c>
      <c r="AX21">
        <f>(AU21-AW21)</f>
        <v>1.1637227870632478</v>
      </c>
      <c r="AY21">
        <f>1/(1.6/F21+1.37/N21)</f>
        <v>1.6826015815378372</v>
      </c>
      <c r="AZ21">
        <f>G21*AA21*0.001</f>
        <v>34.476638093122979</v>
      </c>
      <c r="BA21">
        <f>G21/S21</f>
        <v>0.98987578577084534</v>
      </c>
      <c r="BB21">
        <f>(1-AL21*AA21/AQ21/F21)*100</f>
        <v>86.596196922081162</v>
      </c>
      <c r="BC21">
        <f>(S21-E21/(N21/1.35))</f>
        <v>395.29763695973122</v>
      </c>
      <c r="BD21">
        <f>E21*BB21/100/BC21</f>
        <v>-1.068741181784527E-2</v>
      </c>
    </row>
    <row r="22" spans="1:56" x14ac:dyDescent="0.25">
      <c r="A22" s="1" t="s">
        <v>1</v>
      </c>
      <c r="B22" s="1" t="s">
        <v>8886</v>
      </c>
      <c r="K22" s="1">
        <f t="shared" si="0"/>
        <v>2.72</v>
      </c>
    </row>
    <row r="23" spans="1:56" x14ac:dyDescent="0.25">
      <c r="A23" s="1" t="s">
        <v>1</v>
      </c>
      <c r="B23" s="1" t="s">
        <v>8885</v>
      </c>
      <c r="K23" s="1">
        <f t="shared" si="0"/>
        <v>2.72</v>
      </c>
    </row>
    <row r="24" spans="1:56" x14ac:dyDescent="0.25">
      <c r="A24" s="1">
        <v>3</v>
      </c>
      <c r="B24" s="1" t="s">
        <v>8884</v>
      </c>
      <c r="C24" s="1">
        <v>795.50000463798642</v>
      </c>
      <c r="D24" s="1">
        <v>0</v>
      </c>
      <c r="E24">
        <f>(R24-S24*(1000-T24)/(1000-U24))*AK24</f>
        <v>-3.9680559751490692</v>
      </c>
      <c r="F24">
        <f>IF(AV24&lt;&gt;0,1/(1/AV24-1/N24),0)</f>
        <v>5.614636061396852</v>
      </c>
      <c r="G24">
        <f>((AY24-AL24/2)*S24-E24)/(AY24+AL24/2)</f>
        <v>388.5883285326625</v>
      </c>
      <c r="H24">
        <f>AL24*1000</f>
        <v>29.153876456156578</v>
      </c>
      <c r="I24">
        <f>(AQ24-AW24)</f>
        <v>1.0281319655482579</v>
      </c>
      <c r="J24">
        <f>(P24+AP24*D24)</f>
        <v>25.69697380065918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27.106660842895508</v>
      </c>
      <c r="P24" s="1">
        <v>25.69697380065918</v>
      </c>
      <c r="Q24" s="1">
        <v>27.286611557006836</v>
      </c>
      <c r="R24" s="1">
        <v>399.861083984375</v>
      </c>
      <c r="S24" s="1">
        <v>393.08151245117188</v>
      </c>
      <c r="T24" s="1">
        <v>0.14506572484970093</v>
      </c>
      <c r="U24" s="1">
        <v>25.84550666809082</v>
      </c>
      <c r="V24" s="1">
        <v>0.35626509785652161</v>
      </c>
      <c r="W24" s="1">
        <v>63.473655700683594</v>
      </c>
      <c r="X24" s="1">
        <v>300.57473754882813</v>
      </c>
      <c r="Y24" s="1">
        <v>50.764175415039063</v>
      </c>
      <c r="Z24" s="1">
        <v>8.9180593490600586</v>
      </c>
      <c r="AA24" s="1">
        <v>88.452285766601563</v>
      </c>
      <c r="AB24" s="1">
        <v>21.647628784179688</v>
      </c>
      <c r="AC24" s="1">
        <v>0.17092333734035492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1.105054182164809</v>
      </c>
      <c r="AL24">
        <f>(U24-T24)/(1000-U24)*AK24</f>
        <v>2.9153876456156576E-2</v>
      </c>
      <c r="AM24">
        <f>(P24+273.15)</f>
        <v>298.84697380065916</v>
      </c>
      <c r="AN24">
        <f>(O24+273.15)</f>
        <v>300.25666084289549</v>
      </c>
      <c r="AO24">
        <f>(Y24*AG24+Z24*AH24)*AI24</f>
        <v>8.1222678848594114</v>
      </c>
      <c r="AP24">
        <f>((AO24+0.00000010773*(AN24^4-AM24^4))-AL24*44100)/(L24*51.4+0.00000043092*AM24^3)</f>
        <v>-10.38001406736427</v>
      </c>
      <c r="AQ24">
        <f>0.61365*EXP(17.502*J24/(240.97+J24))</f>
        <v>3.3142261071368333</v>
      </c>
      <c r="AR24">
        <f>AQ24*1000/AA24</f>
        <v>37.4690837937423</v>
      </c>
      <c r="AS24">
        <f>(AR24-U24)</f>
        <v>11.623577125651479</v>
      </c>
      <c r="AT24">
        <f>IF(D24,P24,(O24+P24)/2)</f>
        <v>26.401817321777344</v>
      </c>
      <c r="AU24">
        <f>0.61365*EXP(17.502*AT24/(240.97+AT24))</f>
        <v>3.4553256220533912</v>
      </c>
      <c r="AV24">
        <f>IF(AS24&lt;&gt;0,(1000-(AR24+U24)/2)/AS24*AL24,0)</f>
        <v>2.4287655406662143</v>
      </c>
      <c r="AW24">
        <f>U24*AA24/1000</f>
        <v>2.2860941415885754</v>
      </c>
      <c r="AX24">
        <f>(AU24-AW24)</f>
        <v>1.1692314804648158</v>
      </c>
      <c r="AY24">
        <f>1/(1.6/F24+1.37/N24)</f>
        <v>1.6527916832052982</v>
      </c>
      <c r="AZ24">
        <f>G24*AA24*0.001</f>
        <v>34.371525880937114</v>
      </c>
      <c r="BA24">
        <f>G24/S24</f>
        <v>0.98856933288342452</v>
      </c>
      <c r="BB24">
        <f>(1-AL24*AA24/AQ24/F24)*100</f>
        <v>86.141965932118453</v>
      </c>
      <c r="BC24">
        <f>(S24-E24/(N24/1.35))</f>
        <v>394.33301712694924</v>
      </c>
      <c r="BD24">
        <f>E24*BB24/100/BC24</f>
        <v>-8.6682100605840959E-3</v>
      </c>
    </row>
    <row r="25" spans="1:56" x14ac:dyDescent="0.25">
      <c r="A25" s="1" t="s">
        <v>1</v>
      </c>
      <c r="B25" s="1" t="s">
        <v>8883</v>
      </c>
      <c r="K25" s="1">
        <f t="shared" si="0"/>
        <v>2.72</v>
      </c>
    </row>
    <row r="26" spans="1:56" x14ac:dyDescent="0.25">
      <c r="A26" s="1" t="s">
        <v>1</v>
      </c>
      <c r="B26" s="1" t="s">
        <v>8882</v>
      </c>
      <c r="K26" s="1">
        <f t="shared" si="0"/>
        <v>2.72</v>
      </c>
    </row>
    <row r="27" spans="1:56" x14ac:dyDescent="0.25">
      <c r="A27" s="1">
        <v>4</v>
      </c>
      <c r="B27" s="1" t="s">
        <v>8881</v>
      </c>
      <c r="C27" s="1">
        <v>1000.5000046379864</v>
      </c>
      <c r="D27" s="1">
        <v>0</v>
      </c>
      <c r="E27">
        <f>(R27-S27*(1000-T27)/(1000-U27))*AK27</f>
        <v>-2.9628265874839279</v>
      </c>
      <c r="F27">
        <f>IF(AV27&lt;&gt;0,1/(1/AV27-1/N27),0)</f>
        <v>5.6496030910949404</v>
      </c>
      <c r="G27">
        <f>((AY27-AL27/2)*S27-E27)/(AY27+AL27/2)</f>
        <v>387.21059029462094</v>
      </c>
      <c r="H27">
        <f>AL27*1000</f>
        <v>29.055848234187604</v>
      </c>
      <c r="I27">
        <f>(AQ27-AW27)</f>
        <v>1.02205890235473</v>
      </c>
      <c r="J27">
        <f>(P27+AP27*D27)</f>
        <v>25.619173049926758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27.022693634033203</v>
      </c>
      <c r="P27" s="1">
        <v>25.619173049926758</v>
      </c>
      <c r="Q27" s="1">
        <v>27.203908920288086</v>
      </c>
      <c r="R27" s="1">
        <v>399.8861083984375</v>
      </c>
      <c r="S27" s="1">
        <v>392.25466918945313</v>
      </c>
      <c r="T27" s="1">
        <v>0.1293146163225174</v>
      </c>
      <c r="U27" s="1">
        <v>25.742074966430664</v>
      </c>
      <c r="V27" s="1">
        <v>0.31914585828781128</v>
      </c>
      <c r="W27" s="1">
        <v>63.530921936035156</v>
      </c>
      <c r="X27" s="1">
        <v>300.62149047851563</v>
      </c>
      <c r="Y27" s="1">
        <v>101.11708068847656</v>
      </c>
      <c r="Z27" s="1">
        <v>8.9939737319946289</v>
      </c>
      <c r="AA27" s="1">
        <v>88.450736999511719</v>
      </c>
      <c r="AB27" s="1">
        <v>21.645092010498047</v>
      </c>
      <c r="AC27" s="1">
        <v>0.17120248079299927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1.1052260679357189</v>
      </c>
      <c r="AL27">
        <f>(U27-T27)/(1000-U27)*AK27</f>
        <v>2.9055848234187602E-2</v>
      </c>
      <c r="AM27">
        <f>(P27+273.15)</f>
        <v>298.76917304992674</v>
      </c>
      <c r="AN27">
        <f>(O27+273.15)</f>
        <v>300.17269363403318</v>
      </c>
      <c r="AO27">
        <f>(Y27*AG27+Z27*AH27)*AI27</f>
        <v>16.178732548533389</v>
      </c>
      <c r="AP27">
        <f>((AO27+0.00000010773*(AN27^4-AM27^4))-AL27*44100)/(L27*51.4+0.00000043092*AM27^3)</f>
        <v>-10.279586181520061</v>
      </c>
      <c r="AQ27">
        <f>0.61365*EXP(17.502*J27/(240.97+J27))</f>
        <v>3.2989644050322031</v>
      </c>
      <c r="AR27">
        <f>AQ27*1000/AA27</f>
        <v>37.29719521783538</v>
      </c>
      <c r="AS27">
        <f>(AR27-U27)</f>
        <v>11.555120251404716</v>
      </c>
      <c r="AT27">
        <f>IF(D27,P27,(O27+P27)/2)</f>
        <v>26.32093334197998</v>
      </c>
      <c r="AU27">
        <f>0.61365*EXP(17.502*AT27/(240.97+AT27))</f>
        <v>3.4388718221838115</v>
      </c>
      <c r="AV27">
        <f>IF(AS27&lt;&gt;0,(1000-(AR27+U27)/2)/AS27*AL27,0)</f>
        <v>2.4352856472551832</v>
      </c>
      <c r="AW27">
        <f>U27*AA27/1000</f>
        <v>2.2769055026774732</v>
      </c>
      <c r="AX27">
        <f>(AU27-AW27)</f>
        <v>1.1619663195063383</v>
      </c>
      <c r="AY27">
        <f>1/(1.6/F27+1.37/N27)</f>
        <v>1.6576238652368642</v>
      </c>
      <c r="AZ27">
        <f>G27*AA27*0.001</f>
        <v>34.249062085575197</v>
      </c>
      <c r="BA27">
        <f>G27/S27</f>
        <v>0.98714080598389009</v>
      </c>
      <c r="BB27">
        <f>(1-AL27*AA27/AQ27/F27)*100</f>
        <v>86.21078805594108</v>
      </c>
      <c r="BC27">
        <f>(S27-E27/(N27/1.35))</f>
        <v>393.18912962826141</v>
      </c>
      <c r="BD27">
        <f>E27*BB27/100/BC27</f>
        <v>-6.4963040870834035E-3</v>
      </c>
    </row>
    <row r="28" spans="1:56" x14ac:dyDescent="0.25">
      <c r="A28" s="1" t="s">
        <v>1</v>
      </c>
      <c r="B28" s="1" t="s">
        <v>8880</v>
      </c>
      <c r="K28" s="1">
        <f t="shared" si="0"/>
        <v>2.72</v>
      </c>
    </row>
    <row r="29" spans="1:56" x14ac:dyDescent="0.25">
      <c r="A29" s="1" t="s">
        <v>1</v>
      </c>
      <c r="B29" s="1" t="s">
        <v>8879</v>
      </c>
      <c r="K29" s="1">
        <f t="shared" si="0"/>
        <v>2.72</v>
      </c>
    </row>
    <row r="30" spans="1:56" x14ac:dyDescent="0.25">
      <c r="A30" s="1">
        <v>5</v>
      </c>
      <c r="B30" s="1" t="s">
        <v>8878</v>
      </c>
      <c r="C30" s="1">
        <v>1205.5000046379864</v>
      </c>
      <c r="D30" s="1">
        <v>0</v>
      </c>
      <c r="E30">
        <f>(R30-S30*(1000-T30)/(1000-U30))*AK30</f>
        <v>-1.9550601524957274</v>
      </c>
      <c r="F30">
        <f>IF(AV30&lt;&gt;0,1/(1/AV30-1/N30),0)</f>
        <v>5.7700084721650615</v>
      </c>
      <c r="G30">
        <f>((AY30-AL30/2)*S30-E30)/(AY30+AL30/2)</f>
        <v>385.79461232605189</v>
      </c>
      <c r="H30">
        <f>AL30*1000</f>
        <v>29.074793823098648</v>
      </c>
      <c r="I30">
        <f>(AQ30-AW30)</f>
        <v>1.0135078180787263</v>
      </c>
      <c r="J30">
        <f>(P30+AP30*D30)</f>
        <v>25.578950881958008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26.965969085693359</v>
      </c>
      <c r="P30" s="1">
        <v>25.578950881958008</v>
      </c>
      <c r="Q30" s="1">
        <v>27.144935607910156</v>
      </c>
      <c r="R30" s="1">
        <v>399.9031982421875</v>
      </c>
      <c r="S30" s="1">
        <v>391.37576293945313</v>
      </c>
      <c r="T30" s="1">
        <v>0.12036731839179993</v>
      </c>
      <c r="U30" s="1">
        <v>25.751310348510742</v>
      </c>
      <c r="V30" s="1">
        <v>0.29803824424743652</v>
      </c>
      <c r="W30" s="1">
        <v>63.762115478515625</v>
      </c>
      <c r="X30" s="1">
        <v>300.60125732421875</v>
      </c>
      <c r="Y30" s="1">
        <v>150.108154296875</v>
      </c>
      <c r="Z30" s="1">
        <v>8.9784889221191406</v>
      </c>
      <c r="AA30" s="1">
        <v>88.44561767578125</v>
      </c>
      <c r="AB30" s="1">
        <v>21.57135009765625</v>
      </c>
      <c r="AC30" s="1">
        <v>0.17115709185600281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1.1051516813390392</v>
      </c>
      <c r="AL30">
        <f>(U30-T30)/(1000-U30)*AK30</f>
        <v>2.907479382309865E-2</v>
      </c>
      <c r="AM30">
        <f>(P30+273.15)</f>
        <v>298.72895088195799</v>
      </c>
      <c r="AN30">
        <f>(O30+273.15)</f>
        <v>300.11596908569334</v>
      </c>
      <c r="AO30">
        <f>(Y30*AG30+Z30*AH30)*AI30</f>
        <v>24.017304150671407</v>
      </c>
      <c r="AP30">
        <f>((AO30+0.00000010773*(AN30^4-AM30^4))-AL30*44100)/(L30*51.4+0.00000043092*AM30^3)</f>
        <v>-10.223973049051157</v>
      </c>
      <c r="AQ30">
        <f>0.61365*EXP(17.502*J30/(240.97+J30))</f>
        <v>3.2910983678134964</v>
      </c>
      <c r="AR30">
        <f>AQ30*1000/AA30</f>
        <v>37.210417591042344</v>
      </c>
      <c r="AS30">
        <f>(AR30-U30)</f>
        <v>11.459107242531601</v>
      </c>
      <c r="AT30">
        <f>IF(D30,P30,(O30+P30)/2)</f>
        <v>26.272459983825684</v>
      </c>
      <c r="AU30">
        <f>0.61365*EXP(17.502*AT30/(240.97+AT30))</f>
        <v>3.4290439670507955</v>
      </c>
      <c r="AV30">
        <f>IF(AS30&lt;&gt;0,(1000-(AR30+U30)/2)/AS30*AL30,0)</f>
        <v>2.4573898819349256</v>
      </c>
      <c r="AW30">
        <f>U30*AA30/1000</f>
        <v>2.2775905497347702</v>
      </c>
      <c r="AX30">
        <f>(AU30-AW30)</f>
        <v>1.1514534173160254</v>
      </c>
      <c r="AY30">
        <f>1/(1.6/F30+1.37/N30)</f>
        <v>1.6740229224781484</v>
      </c>
      <c r="AZ30">
        <f>G30*AA30*0.001</f>
        <v>34.12184278316623</v>
      </c>
      <c r="BA30">
        <f>G30/S30</f>
        <v>0.98573966213062447</v>
      </c>
      <c r="BB30">
        <f>(1-AL30*AA30/AQ30/F30)*100</f>
        <v>86.458223272980334</v>
      </c>
      <c r="BC30">
        <f>(S30-E30/(N30/1.35))</f>
        <v>391.99237896946829</v>
      </c>
      <c r="BD30">
        <f>E30*BB30/100/BC30</f>
        <v>-4.3120998326793523E-3</v>
      </c>
    </row>
    <row r="31" spans="1:56" x14ac:dyDescent="0.25">
      <c r="A31" s="1" t="s">
        <v>1</v>
      </c>
      <c r="B31" s="1" t="s">
        <v>8877</v>
      </c>
      <c r="K31" s="1">
        <f t="shared" si="0"/>
        <v>2.72</v>
      </c>
    </row>
    <row r="32" spans="1:56" x14ac:dyDescent="0.25">
      <c r="A32" s="1" t="s">
        <v>1</v>
      </c>
      <c r="B32" s="1" t="s">
        <v>8876</v>
      </c>
      <c r="K32" s="1">
        <f t="shared" si="0"/>
        <v>2.72</v>
      </c>
    </row>
    <row r="33" spans="1:56" x14ac:dyDescent="0.25">
      <c r="A33" s="1">
        <v>6</v>
      </c>
      <c r="B33" s="1" t="s">
        <v>8875</v>
      </c>
      <c r="C33" s="1">
        <v>1410.5000046379864</v>
      </c>
      <c r="D33" s="1">
        <v>0</v>
      </c>
      <c r="E33">
        <f>(R33-S33*(1000-T33)/(1000-U33))*AK33</f>
        <v>-0.50368724555176247</v>
      </c>
      <c r="F33">
        <f>IF(AV33&lt;&gt;0,1/(1/AV33-1/N33),0)</f>
        <v>6.1283884872878671</v>
      </c>
      <c r="G33">
        <f>((AY33-AL33/2)*S33-E33)/(AY33+AL33/2)</f>
        <v>383.86391554067109</v>
      </c>
      <c r="H33">
        <f>AL33*1000</f>
        <v>29.348031093864044</v>
      </c>
      <c r="I33">
        <f>(AQ33-AW33)</f>
        <v>0.99737062714690161</v>
      </c>
      <c r="J33">
        <f>(P33+AP33*D33)</f>
        <v>25.597190856933594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26.929943084716797</v>
      </c>
      <c r="P33" s="1">
        <v>25.597190856933594</v>
      </c>
      <c r="Q33" s="1">
        <v>27.103263854980469</v>
      </c>
      <c r="R33" s="1">
        <v>400.07577514648438</v>
      </c>
      <c r="S33" s="1">
        <v>390.1719970703125</v>
      </c>
      <c r="T33" s="1">
        <v>0.11392126977443695</v>
      </c>
      <c r="U33" s="1">
        <v>25.975263595581055</v>
      </c>
      <c r="V33" s="1">
        <v>0.28266206383705139</v>
      </c>
      <c r="W33" s="1">
        <v>64.449966430664063</v>
      </c>
      <c r="X33" s="1">
        <v>300.65386962890625</v>
      </c>
      <c r="Y33" s="1">
        <v>300.53961181640625</v>
      </c>
      <c r="Z33" s="1">
        <v>8.8278398513793945</v>
      </c>
      <c r="AA33" s="1">
        <v>88.441558837890625</v>
      </c>
      <c r="AB33" s="1">
        <v>21.591503143310547</v>
      </c>
      <c r="AC33" s="1">
        <v>0.1701342761516571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1.1053451089298021</v>
      </c>
      <c r="AL33">
        <f>(U33-T33)/(1000-U33)*AK33</f>
        <v>2.9348031093864045E-2</v>
      </c>
      <c r="AM33">
        <f>(P33+273.15)</f>
        <v>298.74719085693357</v>
      </c>
      <c r="AN33">
        <f>(O33+273.15)</f>
        <v>300.07994308471677</v>
      </c>
      <c r="AO33">
        <f>(Y33*AG33+Z33*AH33)*AI33</f>
        <v>48.086336815811592</v>
      </c>
      <c r="AP33">
        <f>((AO33+0.00000010773*(AN33^4-AM33^4))-AL33*44100)/(L33*51.4+0.00000043092*AM33^3)</f>
        <v>-10.130045735040763</v>
      </c>
      <c r="AQ33">
        <f>0.61365*EXP(17.502*J33/(240.97+J33))</f>
        <v>3.2946634307652021</v>
      </c>
      <c r="AR33">
        <f>AQ33*1000/AA33</f>
        <v>37.252435100156603</v>
      </c>
      <c r="AS33">
        <f>(AR33-U33)</f>
        <v>11.277171504575549</v>
      </c>
      <c r="AT33">
        <f>IF(D33,P33,(O33+P33)/2)</f>
        <v>26.263566970825195</v>
      </c>
      <c r="AU33">
        <f>0.61365*EXP(17.502*AT33/(240.97+AT33))</f>
        <v>3.4272435955335587</v>
      </c>
      <c r="AV33">
        <f>IF(AS33&lt;&gt;0,(1000-(AR33+U33)/2)/AS33*AL33,0)</f>
        <v>2.5201555947495309</v>
      </c>
      <c r="AW33">
        <f>U33*AA33/1000</f>
        <v>2.2972928036183005</v>
      </c>
      <c r="AX33">
        <f>(AU33-AW33)</f>
        <v>1.1299507919152583</v>
      </c>
      <c r="AY33">
        <f>1/(1.6/F33+1.37/N33)</f>
        <v>1.7207335889652999</v>
      </c>
      <c r="AZ33">
        <f>G33*AA33*0.001</f>
        <v>33.949523072033344</v>
      </c>
      <c r="BA33">
        <f>G33/S33</f>
        <v>0.98383256210848813</v>
      </c>
      <c r="BB33">
        <f>(1-AL33*AA33/AQ33/F33)*100</f>
        <v>87.144824332261237</v>
      </c>
      <c r="BC33">
        <f>(S33-E33/(N33/1.35))</f>
        <v>390.33085746615501</v>
      </c>
      <c r="BD33">
        <f>E33*BB33/100/BC33</f>
        <v>-1.1245264291157107E-3</v>
      </c>
    </row>
    <row r="34" spans="1:56" x14ac:dyDescent="0.25">
      <c r="A34" s="1" t="s">
        <v>1</v>
      </c>
      <c r="B34" s="1" t="s">
        <v>8874</v>
      </c>
      <c r="K34" s="1">
        <f t="shared" si="0"/>
        <v>2.72</v>
      </c>
    </row>
    <row r="35" spans="1:56" x14ac:dyDescent="0.25">
      <c r="A35" s="1" t="s">
        <v>1</v>
      </c>
      <c r="B35" s="1" t="s">
        <v>8873</v>
      </c>
      <c r="K35" s="1">
        <f t="shared" si="0"/>
        <v>2.72</v>
      </c>
    </row>
    <row r="36" spans="1:56" x14ac:dyDescent="0.25">
      <c r="A36" s="1">
        <v>7</v>
      </c>
      <c r="B36" s="1" t="s">
        <v>8872</v>
      </c>
      <c r="C36" s="1">
        <v>1615.5000046379864</v>
      </c>
      <c r="D36" s="1">
        <v>0</v>
      </c>
      <c r="E36">
        <f>(R36-S36*(1000-T36)/(1000-U36))*AK36</f>
        <v>0.72117356463713544</v>
      </c>
      <c r="F36">
        <f>IF(AV36&lt;&gt;0,1/(1/AV36-1/N36),0)</f>
        <v>6.7349853526679508</v>
      </c>
      <c r="G36">
        <f>((AY36-AL36/2)*S36-E36)/(AY36+AL36/2)</f>
        <v>382.07016030634679</v>
      </c>
      <c r="H36">
        <f>AL36*1000</f>
        <v>29.821772777937564</v>
      </c>
      <c r="I36">
        <f>(AQ36-AW36)</f>
        <v>0.9755291040635985</v>
      </c>
      <c r="J36">
        <f>(P36+AP36*D36)</f>
        <v>25.667980194091797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26.919767379760742</v>
      </c>
      <c r="P36" s="1">
        <v>25.667980194091797</v>
      </c>
      <c r="Q36" s="1">
        <v>27.083522796630859</v>
      </c>
      <c r="R36" s="1">
        <v>400.02938842773438</v>
      </c>
      <c r="S36" s="1">
        <v>388.88262939453125</v>
      </c>
      <c r="T36" s="1">
        <v>0.10870440304279327</v>
      </c>
      <c r="U36" s="1">
        <v>26.382225036621094</v>
      </c>
      <c r="V36" s="1">
        <v>0.2698465883731842</v>
      </c>
      <c r="W36" s="1">
        <v>65.490943908691406</v>
      </c>
      <c r="X36" s="1">
        <v>300.58865356445313</v>
      </c>
      <c r="Y36" s="1">
        <v>500.94589233398438</v>
      </c>
      <c r="Z36" s="1">
        <v>8.7748270034790039</v>
      </c>
      <c r="AA36" s="1">
        <v>88.430839538574219</v>
      </c>
      <c r="AB36" s="1">
        <v>21.573232650756836</v>
      </c>
      <c r="AC36" s="1">
        <v>0.16603022813796997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1.1051053439869598</v>
      </c>
      <c r="AL36">
        <f>(U36-T36)/(1000-U36)*AK36</f>
        <v>2.9821772777937565E-2</v>
      </c>
      <c r="AM36">
        <f>(P36+273.15)</f>
        <v>298.81798019409177</v>
      </c>
      <c r="AN36">
        <f>(O36+273.15)</f>
        <v>300.06976737976072</v>
      </c>
      <c r="AO36">
        <f>(Y36*AG36+Z36*AH36)*AI36</f>
        <v>80.151340981915382</v>
      </c>
      <c r="AP36">
        <f>((AO36+0.00000010773*(AN36^4-AM36^4))-AL36*44100)/(L36*51.4+0.00000043092*AM36^3)</f>
        <v>-10.045079496990915</v>
      </c>
      <c r="AQ36">
        <f>0.61365*EXP(17.502*J36/(240.97+J36))</f>
        <v>3.3085314129475938</v>
      </c>
      <c r="AR36">
        <f>AQ36*1000/AA36</f>
        <v>37.413773636112396</v>
      </c>
      <c r="AS36">
        <f>(AR36-U36)</f>
        <v>11.031548599491302</v>
      </c>
      <c r="AT36">
        <f>IF(D36,P36,(O36+P36)/2)</f>
        <v>26.29387378692627</v>
      </c>
      <c r="AU36">
        <f>0.61365*EXP(17.502*AT36/(240.97+AT36))</f>
        <v>3.4333825349145974</v>
      </c>
      <c r="AV36">
        <f>IF(AS36&lt;&gt;0,(1000-(AR36+U36)/2)/AS36*AL36,0)</f>
        <v>2.6170865884585721</v>
      </c>
      <c r="AW36">
        <f>U36*AA36/1000</f>
        <v>2.3330023088839953</v>
      </c>
      <c r="AX36">
        <f>(AU36-AW36)</f>
        <v>1.1003802260306021</v>
      </c>
      <c r="AY36">
        <f>1/(1.6/F36+1.37/N36)</f>
        <v>1.7932944524202519</v>
      </c>
      <c r="AZ36">
        <f>G36*AA36*0.001</f>
        <v>33.786785038527881</v>
      </c>
      <c r="BA36">
        <f>G36/S36</f>
        <v>0.98248194037673764</v>
      </c>
      <c r="BB36">
        <f>(1-AL36*AA36/AQ36/F36)*100</f>
        <v>88.165081079288257</v>
      </c>
      <c r="BC36">
        <f>(S36-E36/(N36/1.35))</f>
        <v>388.65517491963402</v>
      </c>
      <c r="BD36">
        <f>E36*BB36/100/BC36</f>
        <v>1.6359572675603742E-3</v>
      </c>
    </row>
    <row r="37" spans="1:56" x14ac:dyDescent="0.25">
      <c r="A37" s="1" t="s">
        <v>1</v>
      </c>
      <c r="B37" s="1" t="s">
        <v>8871</v>
      </c>
      <c r="K37" s="1">
        <f t="shared" si="0"/>
        <v>2.72</v>
      </c>
    </row>
    <row r="38" spans="1:56" x14ac:dyDescent="0.25">
      <c r="A38" s="1" t="s">
        <v>1</v>
      </c>
      <c r="B38" s="1" t="s">
        <v>8870</v>
      </c>
      <c r="K38" s="1">
        <f t="shared" si="0"/>
        <v>2.72</v>
      </c>
    </row>
    <row r="39" spans="1:56" x14ac:dyDescent="0.25">
      <c r="A39" s="1">
        <v>8</v>
      </c>
      <c r="B39" s="1" t="s">
        <v>8869</v>
      </c>
      <c r="C39" s="1">
        <v>1820.5000046379864</v>
      </c>
      <c r="D39" s="1">
        <v>0</v>
      </c>
      <c r="E39">
        <f>(R39-S39*(1000-T39)/(1000-U39))*AK39</f>
        <v>1.6620359876667623</v>
      </c>
      <c r="F39">
        <f>IF(AV39&lt;&gt;0,1/(1/AV39-1/N39),0)</f>
        <v>7.5813956825754447</v>
      </c>
      <c r="G39">
        <f>((AY39-AL39/2)*S39-E39)/(AY39+AL39/2)</f>
        <v>380.71508629575118</v>
      </c>
      <c r="H39">
        <f>AL39*1000</f>
        <v>30.52244682150981</v>
      </c>
      <c r="I39">
        <f>(AQ39-AW39)</f>
        <v>0.95461021052130057</v>
      </c>
      <c r="J39">
        <f>(P39+AP39*D39)</f>
        <v>25.828313827514648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26.944555282592773</v>
      </c>
      <c r="P39" s="1">
        <v>25.828313827514648</v>
      </c>
      <c r="Q39" s="1">
        <v>27.091835021972656</v>
      </c>
      <c r="R39" s="1">
        <v>400.0421142578125</v>
      </c>
      <c r="S39" s="1">
        <v>387.8271484375</v>
      </c>
      <c r="T39" s="1">
        <v>0.1045156866312027</v>
      </c>
      <c r="U39" s="1">
        <v>26.97761344909668</v>
      </c>
      <c r="V39" s="1">
        <v>0.25905647873878479</v>
      </c>
      <c r="W39" s="1">
        <v>66.867721557617188</v>
      </c>
      <c r="X39" s="1">
        <v>300.60302734375</v>
      </c>
      <c r="Y39" s="1">
        <v>750.76715087890625</v>
      </c>
      <c r="Z39" s="1">
        <v>8.6543474197387695</v>
      </c>
      <c r="AA39" s="1">
        <v>88.425910949707031</v>
      </c>
      <c r="AB39" s="1">
        <v>21.665653228759766</v>
      </c>
      <c r="AC39" s="1">
        <v>0.16234360635280609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1.1051581887637865</v>
      </c>
      <c r="AL39">
        <f>(U39-T39)/(1000-U39)*AK39</f>
        <v>3.052244682150981E-2</v>
      </c>
      <c r="AM39">
        <f>(P39+273.15)</f>
        <v>298.97831382751463</v>
      </c>
      <c r="AN39">
        <f>(O39+273.15)</f>
        <v>300.09455528259275</v>
      </c>
      <c r="AO39">
        <f>(Y39*AG39+Z39*AH39)*AI39</f>
        <v>120.12274145567244</v>
      </c>
      <c r="AP39">
        <f>((AO39+0.00000010773*(AN39^4-AM39^4))-AL39*44100)/(L39*51.4+0.00000043092*AM39^3)</f>
        <v>-9.981705011526623</v>
      </c>
      <c r="AQ39">
        <f>0.61365*EXP(17.502*J39/(240.97+J39))</f>
        <v>3.3401302550067422</v>
      </c>
      <c r="AR39">
        <f>AQ39*1000/AA39</f>
        <v>37.773207187048023</v>
      </c>
      <c r="AS39">
        <f>(AR39-U39)</f>
        <v>10.795593737951343</v>
      </c>
      <c r="AT39">
        <f>IF(D39,P39,(O39+P39)/2)</f>
        <v>26.386434555053711</v>
      </c>
      <c r="AU39">
        <f>0.61365*EXP(17.502*AT39/(240.97+AT39))</f>
        <v>3.452191104096292</v>
      </c>
      <c r="AV39">
        <f>IF(AS39&lt;&gt;0,(1000-(AR39+U39)/2)/AS39*AL39,0)</f>
        <v>2.7357707967395726</v>
      </c>
      <c r="AW39">
        <f>U39*AA39/1000</f>
        <v>2.3855200444854416</v>
      </c>
      <c r="AX39">
        <f>(AU39-AW39)</f>
        <v>1.0666710596108504</v>
      </c>
      <c r="AY39">
        <f>1/(1.6/F39+1.37/N39)</f>
        <v>1.8828478246731146</v>
      </c>
      <c r="AZ39">
        <f>G39*AA39*0.001</f>
        <v>33.665078317998123</v>
      </c>
      <c r="BA39">
        <f>G39/S39</f>
        <v>0.98166177336887761</v>
      </c>
      <c r="BB39">
        <f>(1-AL39*AA39/AQ39/F39)*100</f>
        <v>89.341739728697775</v>
      </c>
      <c r="BC39">
        <f>(S39-E39/(N39/1.35))</f>
        <v>387.30295073895394</v>
      </c>
      <c r="BD39">
        <f>E39*BB39/100/BC39</f>
        <v>3.8339286170307593E-3</v>
      </c>
    </row>
    <row r="40" spans="1:56" x14ac:dyDescent="0.25">
      <c r="A40" s="1" t="s">
        <v>1</v>
      </c>
      <c r="B40" s="1" t="s">
        <v>8868</v>
      </c>
      <c r="K40" s="1">
        <f t="shared" si="0"/>
        <v>2.72</v>
      </c>
    </row>
    <row r="41" spans="1:56" x14ac:dyDescent="0.25">
      <c r="A41" s="1" t="s">
        <v>1</v>
      </c>
      <c r="B41" s="1" t="s">
        <v>8867</v>
      </c>
      <c r="K41" s="1">
        <f t="shared" si="0"/>
        <v>2.72</v>
      </c>
    </row>
    <row r="42" spans="1:56" x14ac:dyDescent="0.25">
      <c r="A42" s="1">
        <v>9</v>
      </c>
      <c r="B42" s="1" t="s">
        <v>8866</v>
      </c>
      <c r="C42" s="1">
        <v>2026.0000046268106</v>
      </c>
      <c r="D42" s="1">
        <v>0</v>
      </c>
      <c r="E42">
        <f>(R42-S42*(1000-T42)/(1000-U42))*AK42</f>
        <v>2.3955388426627793</v>
      </c>
      <c r="F42">
        <f>IF(AV42&lt;&gt;0,1/(1/AV42-1/N42),0)</f>
        <v>8.8557499221819516</v>
      </c>
      <c r="G42">
        <f>((AY42-AL42/2)*S42-E42)/(AY42+AL42/2)</f>
        <v>379.73711016903144</v>
      </c>
      <c r="H42">
        <f>AL42*1000</f>
        <v>31.272198166393505</v>
      </c>
      <c r="I42">
        <f>(AQ42-AW42)</f>
        <v>0.92672564090706411</v>
      </c>
      <c r="J42">
        <f>(P42+AP42*D42)</f>
        <v>25.969650268554688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26.990024566650391</v>
      </c>
      <c r="P42" s="1">
        <v>25.969650268554688</v>
      </c>
      <c r="Q42" s="1">
        <v>27.121196746826172</v>
      </c>
      <c r="R42" s="1">
        <v>400.05429077148438</v>
      </c>
      <c r="S42" s="1">
        <v>386.939453125</v>
      </c>
      <c r="T42" s="1">
        <v>0.10163512080907822</v>
      </c>
      <c r="U42" s="1">
        <v>27.613035202026367</v>
      </c>
      <c r="V42" s="1">
        <v>0.25122091174125671</v>
      </c>
      <c r="W42" s="1">
        <v>68.253692626953125</v>
      </c>
      <c r="X42" s="1">
        <v>300.64483642578125</v>
      </c>
      <c r="Y42" s="1">
        <v>998.777587890625</v>
      </c>
      <c r="Z42" s="1">
        <v>8.7518329620361328</v>
      </c>
      <c r="AA42" s="1">
        <v>88.417579650878906</v>
      </c>
      <c r="AB42" s="1">
        <v>21.715654373168945</v>
      </c>
      <c r="AC42" s="1">
        <v>0.1639266163110733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1.1053118986241957</v>
      </c>
      <c r="AL42">
        <f>(U42-T42)/(1000-U42)*AK42</f>
        <v>3.1272198166393504E-2</v>
      </c>
      <c r="AM42">
        <f>(P42+273.15)</f>
        <v>299.11965026855466</v>
      </c>
      <c r="AN42">
        <f>(O42+273.15)</f>
        <v>300.14002456665037</v>
      </c>
      <c r="AO42">
        <f>(Y42*AG42+Z42*AH42)*AI42</f>
        <v>159.804410490593</v>
      </c>
      <c r="AP42">
        <f>((AO42+0.00000010773*(AN42^4-AM42^4))-AL42*44100)/(L42*51.4+0.00000043092*AM42^3)</f>
        <v>-9.934957784710706</v>
      </c>
      <c r="AQ42">
        <f>0.61365*EXP(17.502*J42/(240.97+J42))</f>
        <v>3.3682033802847537</v>
      </c>
      <c r="AR42">
        <f>AQ42*1000/AA42</f>
        <v>38.094272582265518</v>
      </c>
      <c r="AS42">
        <f>(AR42-U42)</f>
        <v>10.481237380239151</v>
      </c>
      <c r="AT42">
        <f>IF(D42,P42,(O42+P42)/2)</f>
        <v>26.479837417602539</v>
      </c>
      <c r="AU42">
        <f>0.61365*EXP(17.502*AT42/(240.97+AT42))</f>
        <v>3.4712619308525383</v>
      </c>
      <c r="AV42">
        <f>IF(AS42&lt;&gt;0,(1000-(AR42+U42)/2)/AS42*AL42,0)</f>
        <v>2.8856127472516144</v>
      </c>
      <c r="AW42">
        <f>U42*AA42/1000</f>
        <v>2.4414777393776896</v>
      </c>
      <c r="AX42">
        <f>(AU42-AW42)</f>
        <v>1.0297841914748487</v>
      </c>
      <c r="AY42">
        <f>1/(1.6/F42+1.37/N42)</f>
        <v>1.9970403574261313</v>
      </c>
      <c r="AZ42">
        <f>G42*AA42*0.001</f>
        <v>33.575436184764911</v>
      </c>
      <c r="BA42">
        <f>G42/S42</f>
        <v>0.98138638255209953</v>
      </c>
      <c r="BB42">
        <f>(1-AL42*AA42/AQ42/F42)*100</f>
        <v>90.730135618506083</v>
      </c>
      <c r="BC42">
        <f>(S42-E42/(N42/1.35))</f>
        <v>386.18391235607572</v>
      </c>
      <c r="BD42">
        <f>E42*BB42/100/BC42</f>
        <v>5.6280843691331869E-3</v>
      </c>
    </row>
    <row r="43" spans="1:56" x14ac:dyDescent="0.25">
      <c r="A43" s="1" t="s">
        <v>1</v>
      </c>
      <c r="B43" s="1" t="s">
        <v>8865</v>
      </c>
      <c r="K43" s="1">
        <f t="shared" si="0"/>
        <v>2.72</v>
      </c>
    </row>
    <row r="44" spans="1:56" x14ac:dyDescent="0.25">
      <c r="A44" s="1" t="s">
        <v>1</v>
      </c>
      <c r="B44" s="1" t="s">
        <v>8864</v>
      </c>
      <c r="K44" s="1">
        <f t="shared" si="0"/>
        <v>2.72</v>
      </c>
    </row>
    <row r="45" spans="1:56" x14ac:dyDescent="0.25">
      <c r="A45" s="1">
        <v>10</v>
      </c>
      <c r="B45" s="1" t="s">
        <v>8863</v>
      </c>
      <c r="C45" s="1">
        <v>2231.0000046268106</v>
      </c>
      <c r="D45" s="1">
        <v>0</v>
      </c>
      <c r="E45">
        <f>(R45-S45*(1000-T45)/(1000-U45))*AK45</f>
        <v>2.8736960546633012</v>
      </c>
      <c r="F45">
        <f>IF(AV45&lt;&gt;0,1/(1/AV45-1/N45),0)</f>
        <v>10.403030467048978</v>
      </c>
      <c r="G45">
        <f>((AY45-AL45/2)*S45-E45)/(AY45+AL45/2)</f>
        <v>378.88595670029258</v>
      </c>
      <c r="H45">
        <f>AL45*1000</f>
        <v>32.081231945677828</v>
      </c>
      <c r="I45">
        <f>(AQ45-AW45)</f>
        <v>0.90403699610464239</v>
      </c>
      <c r="J45">
        <f>(P45+AP45*D45)</f>
        <v>26.159286499023438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27.056385040283203</v>
      </c>
      <c r="P45" s="1">
        <v>26.159286499023438</v>
      </c>
      <c r="Q45" s="1">
        <v>27.170616149902344</v>
      </c>
      <c r="R45" s="1">
        <v>399.8680419921875</v>
      </c>
      <c r="S45" s="1">
        <v>386.06219482421875</v>
      </c>
      <c r="T45" s="1">
        <v>9.6839383244514465E-2</v>
      </c>
      <c r="U45" s="1">
        <v>28.301332473754883</v>
      </c>
      <c r="V45" s="1">
        <v>0.23841889202594757</v>
      </c>
      <c r="W45" s="1">
        <v>69.677978515625</v>
      </c>
      <c r="X45" s="1">
        <v>300.63064575195313</v>
      </c>
      <c r="Y45" s="1">
        <v>1250.23095703125</v>
      </c>
      <c r="Z45" s="1">
        <v>8.8375701904296875</v>
      </c>
      <c r="AA45" s="1">
        <v>88.411270141601563</v>
      </c>
      <c r="AB45" s="1">
        <v>21.800180435180664</v>
      </c>
      <c r="AC45" s="1">
        <v>0.15945245325565338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1.1052597270292392</v>
      </c>
      <c r="AL45">
        <f>(U45-T45)/(1000-U45)*AK45</f>
        <v>3.2081231945677829E-2</v>
      </c>
      <c r="AM45">
        <f>(P45+273.15)</f>
        <v>299.30928649902341</v>
      </c>
      <c r="AN45">
        <f>(O45+273.15)</f>
        <v>300.20638504028318</v>
      </c>
      <c r="AO45">
        <f>(Y45*AG45+Z45*AH45)*AI45</f>
        <v>200.03694865382568</v>
      </c>
      <c r="AP45">
        <f>((AO45+0.00000010773*(AN45^4-AM45^4))-AL45*44100)/(L45*51.4+0.00000043092*AM45^3)</f>
        <v>-9.9073455169153934</v>
      </c>
      <c r="AQ45">
        <f>0.61365*EXP(17.502*J45/(240.97+J45))</f>
        <v>3.4061937468090662</v>
      </c>
      <c r="AR45">
        <f>AQ45*1000/AA45</f>
        <v>38.526691691609301</v>
      </c>
      <c r="AS45">
        <f>(AR45-U45)</f>
        <v>10.225359217854418</v>
      </c>
      <c r="AT45">
        <f>IF(D45,P45,(O45+P45)/2)</f>
        <v>26.60783576965332</v>
      </c>
      <c r="AU45">
        <f>0.61365*EXP(17.502*AT45/(240.97+AT45))</f>
        <v>3.4975457812609938</v>
      </c>
      <c r="AV45">
        <f>IF(AS45&lt;&gt;0,(1000-(AR45+U45)/2)/AS45*AL45,0)</f>
        <v>3.0325848327824594</v>
      </c>
      <c r="AW45">
        <f>U45*AA45/1000</f>
        <v>2.5021567507044238</v>
      </c>
      <c r="AX45">
        <f>(AU45-AW45)</f>
        <v>0.99538903055657002</v>
      </c>
      <c r="AY45">
        <f>1/(1.6/F45+1.37/N45)</f>
        <v>2.1102888910430466</v>
      </c>
      <c r="AZ45">
        <f>G45*AA45*0.001</f>
        <v>33.49778867068872</v>
      </c>
      <c r="BA45">
        <f>G45/S45</f>
        <v>0.98141170459025739</v>
      </c>
      <c r="BB45">
        <f>(1-AL45*AA45/AQ45/F45)*100</f>
        <v>91.995587725027391</v>
      </c>
      <c r="BC45">
        <f>(S45-E45/(N45/1.35))</f>
        <v>385.15584570220597</v>
      </c>
      <c r="BD45">
        <f>E45*BB45/100/BC45</f>
        <v>6.8639061419373043E-3</v>
      </c>
    </row>
    <row r="46" spans="1:56" x14ac:dyDescent="0.25">
      <c r="A46" s="1" t="s">
        <v>1</v>
      </c>
      <c r="B46" s="1" t="s">
        <v>8862</v>
      </c>
      <c r="K46" s="1">
        <f t="shared" si="0"/>
        <v>2.72</v>
      </c>
    </row>
    <row r="47" spans="1:56" x14ac:dyDescent="0.25">
      <c r="A47" s="1" t="s">
        <v>1</v>
      </c>
      <c r="B47" s="1" t="s">
        <v>8861</v>
      </c>
      <c r="K47" s="1">
        <f t="shared" si="0"/>
        <v>2.72</v>
      </c>
    </row>
    <row r="48" spans="1:56" x14ac:dyDescent="0.25">
      <c r="A48" s="1">
        <v>11</v>
      </c>
      <c r="B48" s="1" t="s">
        <v>8860</v>
      </c>
      <c r="C48" s="1">
        <v>2436.0000046268106</v>
      </c>
      <c r="D48" s="1">
        <v>0</v>
      </c>
      <c r="E48">
        <f>(R48-S48*(1000-T48)/(1000-U48))*AK48</f>
        <v>3.5372605160931609</v>
      </c>
      <c r="F48">
        <f>IF(AV48&lt;&gt;0,1/(1/AV48-1/N48),0)</f>
        <v>13.596724040387233</v>
      </c>
      <c r="G48">
        <f>((AY48-AL48/2)*S48-E48)/(AY48+AL48/2)</f>
        <v>378.29111122508061</v>
      </c>
      <c r="H48">
        <f>AL48*1000</f>
        <v>33.148697961789942</v>
      </c>
      <c r="I48">
        <f>(AQ48-AW48)</f>
        <v>0.86946577075650744</v>
      </c>
      <c r="J48">
        <f>(P48+AP48*D48)</f>
        <v>26.38551139831543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27.133281707763672</v>
      </c>
      <c r="P48" s="1">
        <v>26.38551139831543</v>
      </c>
      <c r="Q48" s="1">
        <v>27.228282928466797</v>
      </c>
      <c r="R48" s="1">
        <v>400.1405029296875</v>
      </c>
      <c r="S48" s="1">
        <v>385.38018798828125</v>
      </c>
      <c r="T48" s="1">
        <v>9.3094572424888611E-2</v>
      </c>
      <c r="U48" s="1">
        <v>29.212081909179688</v>
      </c>
      <c r="V48" s="1">
        <v>0.22815471887588501</v>
      </c>
      <c r="W48" s="1">
        <v>71.592514038085938</v>
      </c>
      <c r="X48" s="1">
        <v>300.59619140625</v>
      </c>
      <c r="Y48" s="1">
        <v>1599.9703369140625</v>
      </c>
      <c r="Z48" s="1">
        <v>8.833500862121582</v>
      </c>
      <c r="AA48" s="1">
        <v>88.406478881835938</v>
      </c>
      <c r="AB48" s="1">
        <v>21.849491119384766</v>
      </c>
      <c r="AC48" s="1">
        <v>0.15451814234256744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1.1051330566406248</v>
      </c>
      <c r="AL48">
        <f>(U48-T48)/(1000-U48)*AK48</f>
        <v>3.3148697961789944E-2</v>
      </c>
      <c r="AM48">
        <f>(P48+273.15)</f>
        <v>299.53551139831541</v>
      </c>
      <c r="AN48">
        <f>(O48+273.15)</f>
        <v>300.28328170776365</v>
      </c>
      <c r="AO48">
        <f>(Y48*AG48+Z48*AH48)*AI48</f>
        <v>255.99524818431019</v>
      </c>
      <c r="AP48">
        <f>((AO48+0.00000010773*(AN48^4-AM48^4))-AL48*44100)/(L48*51.4+0.00000043092*AM48^3)</f>
        <v>-9.8462958765606867</v>
      </c>
      <c r="AQ48">
        <f>0.61365*EXP(17.502*J48/(240.97+J48))</f>
        <v>3.452003073154863</v>
      </c>
      <c r="AR48">
        <f>AQ48*1000/AA48</f>
        <v>39.046946748878092</v>
      </c>
      <c r="AS48">
        <f>(AR48-U48)</f>
        <v>9.8348648396984046</v>
      </c>
      <c r="AT48">
        <f>IF(D48,P48,(O48+P48)/2)</f>
        <v>26.759396553039551</v>
      </c>
      <c r="AU48">
        <f>0.61365*EXP(17.502*AT48/(240.97+AT48))</f>
        <v>3.5288926141503576</v>
      </c>
      <c r="AV48">
        <f>IF(AS48&lt;&gt;0,(1000-(AR48+U48)/2)/AS48*AL48,0)</f>
        <v>3.2554945616005257</v>
      </c>
      <c r="AW48">
        <f>U48*AA48/1000</f>
        <v>2.5825373023983555</v>
      </c>
      <c r="AX48">
        <f>(AU48-AW48)</f>
        <v>0.94635531175200205</v>
      </c>
      <c r="AY48">
        <f>1/(1.6/F48+1.37/N48)</f>
        <v>2.2844462934884748</v>
      </c>
      <c r="AZ48">
        <f>G48*AA48*0.001</f>
        <v>33.443385135706343</v>
      </c>
      <c r="BA48">
        <f>G48/S48</f>
        <v>0.98160497870893093</v>
      </c>
      <c r="BB48">
        <f>(1-AL48*AA48/AQ48/F48)*100</f>
        <v>93.756255669693076</v>
      </c>
      <c r="BC48">
        <f>(S48-E48/(N48/1.35))</f>
        <v>384.26455400956274</v>
      </c>
      <c r="BD48">
        <f>E48*BB48/100/BC48</f>
        <v>8.6305202459263965E-3</v>
      </c>
    </row>
    <row r="49" spans="1:56" x14ac:dyDescent="0.25">
      <c r="A49" s="1" t="s">
        <v>1</v>
      </c>
      <c r="B49" s="1" t="s">
        <v>8859</v>
      </c>
      <c r="K49" s="1">
        <f t="shared" si="0"/>
        <v>2.72</v>
      </c>
    </row>
    <row r="50" spans="1:56" x14ac:dyDescent="0.25">
      <c r="A50" s="1" t="s">
        <v>1</v>
      </c>
      <c r="B50" s="1" t="s">
        <v>2209</v>
      </c>
      <c r="K50" s="1">
        <f t="shared" si="0"/>
        <v>2.72</v>
      </c>
    </row>
    <row r="51" spans="1:56" x14ac:dyDescent="0.25">
      <c r="A51" s="1">
        <v>12</v>
      </c>
      <c r="B51" s="1" t="s">
        <v>8858</v>
      </c>
      <c r="C51" s="1">
        <v>2641.5000046156347</v>
      </c>
      <c r="D51" s="1">
        <v>0</v>
      </c>
      <c r="E51">
        <f>(R51-S51*(1000-T51)/(1000-U51))*AK51</f>
        <v>3.6782199124310457</v>
      </c>
      <c r="F51">
        <f>IF(AV51&lt;&gt;0,1/(1/AV51-1/N51),0)</f>
        <v>20.767039471271008</v>
      </c>
      <c r="G51">
        <f>((AY51-AL51/2)*S51-E51)/(AY51+AL51/2)</f>
        <v>377.93264524273087</v>
      </c>
      <c r="H51">
        <f>AL51*1000</f>
        <v>34.489518243791395</v>
      </c>
      <c r="I51">
        <f>(AQ51-AW51)</f>
        <v>0.8290148233968142</v>
      </c>
      <c r="J51">
        <f>(P51+AP51*D51)</f>
        <v>26.678333282470703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27.250293731689453</v>
      </c>
      <c r="P51" s="1">
        <v>26.678333282470703</v>
      </c>
      <c r="Q51" s="1">
        <v>27.313579559326172</v>
      </c>
      <c r="R51" s="1">
        <v>399.94586181640625</v>
      </c>
      <c r="S51" s="1">
        <v>384.61532592773438</v>
      </c>
      <c r="T51" s="1">
        <v>9.2023581266403198E-2</v>
      </c>
      <c r="U51" s="1">
        <v>30.351255416870117</v>
      </c>
      <c r="V51" s="1">
        <v>0.22397364675998688</v>
      </c>
      <c r="W51" s="1">
        <v>73.871078491210938</v>
      </c>
      <c r="X51" s="1">
        <v>300.6163330078125</v>
      </c>
      <c r="Y51" s="1">
        <v>1998.9498291015625</v>
      </c>
      <c r="Z51" s="1">
        <v>7.9635658264160156</v>
      </c>
      <c r="AA51" s="1">
        <v>88.4010009765625</v>
      </c>
      <c r="AB51" s="1">
        <v>22.001960754394531</v>
      </c>
      <c r="AC51" s="1">
        <v>0.149847611784935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1.1052071066463691</v>
      </c>
      <c r="AL51">
        <f>(U51-T51)/(1000-U51)*AK51</f>
        <v>3.4489518243791394E-2</v>
      </c>
      <c r="AM51">
        <f>(P51+273.15)</f>
        <v>299.82833328247068</v>
      </c>
      <c r="AN51">
        <f>(O51+273.15)</f>
        <v>300.40029373168943</v>
      </c>
      <c r="AO51">
        <f>(Y51*AG51+Z51*AH51)*AI51</f>
        <v>319.83196550744833</v>
      </c>
      <c r="AP51">
        <f>((AO51+0.00000010773*(AN51^4-AM51^4))-AL51*44100)/(L51*51.4+0.00000043092*AM51^3)</f>
        <v>-9.8215363251816683</v>
      </c>
      <c r="AQ51">
        <f>0.61365*EXP(17.502*J51/(240.97+J51))</f>
        <v>3.5120961831434472</v>
      </c>
      <c r="AR51">
        <f>AQ51*1000/AA51</f>
        <v>39.729144968331283</v>
      </c>
      <c r="AS51">
        <f>(AR51-U51)</f>
        <v>9.3778895514611662</v>
      </c>
      <c r="AT51">
        <f>IF(D51,P51,(O51+P51)/2)</f>
        <v>26.964313507080078</v>
      </c>
      <c r="AU51">
        <f>0.61365*EXP(17.502*AT51/(240.97+AT51))</f>
        <v>3.5716647904309662</v>
      </c>
      <c r="AV51">
        <f>IF(AS51&lt;&gt;0,(1000-(AR51+U51)/2)/AS51*AL51,0)</f>
        <v>3.5488793547154849</v>
      </c>
      <c r="AW51">
        <f>U51*AA51/1000</f>
        <v>2.683081359746633</v>
      </c>
      <c r="AX51">
        <f>(AU51-AW51)</f>
        <v>0.88858343068433321</v>
      </c>
      <c r="AY51">
        <f>1/(1.6/F51+1.37/N51)</f>
        <v>2.5181774780769941</v>
      </c>
      <c r="AZ51">
        <f>G51*AA51*0.001</f>
        <v>33.409624141177495</v>
      </c>
      <c r="BA51">
        <f>G51/S51</f>
        <v>0.98262502756778047</v>
      </c>
      <c r="BB51">
        <f>(1-AL51*AA51/AQ51/F51)*100</f>
        <v>95.819739742013297</v>
      </c>
      <c r="BC51">
        <f>(S51-E51/(N51/1.35))</f>
        <v>383.45523407223283</v>
      </c>
      <c r="BD51">
        <f>E51*BB51/100/BC51</f>
        <v>9.1913225692635148E-3</v>
      </c>
    </row>
    <row r="52" spans="1:56" x14ac:dyDescent="0.25">
      <c r="A52" s="1" t="s">
        <v>1</v>
      </c>
      <c r="B52" s="1" t="s">
        <v>8857</v>
      </c>
      <c r="K52" s="2">
        <v>8.5399999999999991</v>
      </c>
    </row>
    <row r="53" spans="1:56" x14ac:dyDescent="0.25">
      <c r="A53" s="1" t="s">
        <v>1</v>
      </c>
      <c r="B53" s="1" t="s">
        <v>8856</v>
      </c>
      <c r="K53" s="2">
        <v>8.5399999999999991</v>
      </c>
    </row>
    <row r="54" spans="1:56" x14ac:dyDescent="0.25">
      <c r="A54" s="1" t="s">
        <v>1</v>
      </c>
      <c r="B54" s="1" t="s">
        <v>8855</v>
      </c>
    </row>
    <row r="55" spans="1:56" x14ac:dyDescent="0.25">
      <c r="A55" s="1" t="s">
        <v>1</v>
      </c>
      <c r="B55" s="1" t="s">
        <v>8854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F6AEB-525C-4B6B-9254-4D06AD8E67CA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8940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8939</v>
      </c>
    </row>
    <row r="12" spans="1:60" x14ac:dyDescent="0.25">
      <c r="A12" s="1" t="s">
        <v>1</v>
      </c>
      <c r="B12" s="1" t="s">
        <v>8938</v>
      </c>
    </row>
    <row r="13" spans="1:60" x14ac:dyDescent="0.25">
      <c r="A13" s="1" t="s">
        <v>1</v>
      </c>
      <c r="B13" s="1" t="s">
        <v>8937</v>
      </c>
    </row>
    <row r="14" spans="1:60" x14ac:dyDescent="0.25">
      <c r="A14" s="1" t="s">
        <v>1</v>
      </c>
      <c r="B14" s="1" t="s">
        <v>8936</v>
      </c>
    </row>
    <row r="15" spans="1:60" x14ac:dyDescent="0.25">
      <c r="A15" s="1" t="s">
        <v>1</v>
      </c>
      <c r="B15" s="1" t="s">
        <v>8935</v>
      </c>
    </row>
    <row r="16" spans="1:60" x14ac:dyDescent="0.25">
      <c r="A16" s="1" t="s">
        <v>1</v>
      </c>
      <c r="B16" s="1" t="s">
        <v>8934</v>
      </c>
    </row>
    <row r="17" spans="1:60" x14ac:dyDescent="0.25">
      <c r="A17" s="1" t="s">
        <v>1</v>
      </c>
      <c r="B17" s="1" t="s">
        <v>8933</v>
      </c>
    </row>
    <row r="18" spans="1:60" x14ac:dyDescent="0.25">
      <c r="A18" s="1">
        <v>1</v>
      </c>
      <c r="B18" s="1" t="s">
        <v>8932</v>
      </c>
      <c r="C18" s="1">
        <v>387.00000480562449</v>
      </c>
      <c r="D18" s="1">
        <v>0</v>
      </c>
      <c r="E18">
        <f>(R18-S18*(1000-T18)/(1000-U18))*AO18</f>
        <v>-4.6983378846688346</v>
      </c>
      <c r="F18">
        <f>IF(AZ18&lt;&gt;0,1/(1/AZ18-1/N18),0)</f>
        <v>2.7358916258530694</v>
      </c>
      <c r="G18">
        <f>((BC18-AP18/2)*S18-E18)/(BC18+AP18/2)</f>
        <v>389.37196834299323</v>
      </c>
      <c r="H18">
        <f>AP18*1000</f>
        <v>26.709559426964013</v>
      </c>
      <c r="I18">
        <f>(AU18-BA18)</f>
        <v>1.3710623066350514</v>
      </c>
      <c r="J18">
        <f>(P18+AT18*D18)</f>
        <v>26.50233268737793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27.543052673339844</v>
      </c>
      <c r="P18" s="1">
        <v>26.50233268737793</v>
      </c>
      <c r="Q18" s="1">
        <v>27.630573272705078</v>
      </c>
      <c r="R18" s="1">
        <v>399.88446044921875</v>
      </c>
      <c r="S18" s="1">
        <v>394.59439086914063</v>
      </c>
      <c r="T18" s="1">
        <v>0.17759087681770325</v>
      </c>
      <c r="U18" s="1">
        <v>23.791915893554688</v>
      </c>
      <c r="V18" s="1">
        <v>0.42520517110824585</v>
      </c>
      <c r="W18" s="1">
        <v>56.964900970458984</v>
      </c>
      <c r="X18" s="1">
        <v>300.33261108398438</v>
      </c>
      <c r="Y18" s="1">
        <v>0.12450571358203888</v>
      </c>
      <c r="Z18" s="1">
        <v>9.15631103515625</v>
      </c>
      <c r="AA18" s="1">
        <v>88.467292785644531</v>
      </c>
      <c r="AB18" s="1">
        <v>14.61763858795166</v>
      </c>
      <c r="AC18" s="1">
        <v>-0.12320110201835632</v>
      </c>
      <c r="AD18" s="1">
        <v>0.10222820937633514</v>
      </c>
      <c r="AE18" s="1">
        <v>5.3474814631044865E-3</v>
      </c>
      <c r="AF18" s="1">
        <v>2.9264388605952263E-2</v>
      </c>
      <c r="AG18" s="1">
        <v>2.2933093830943108E-2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1.1041640113381777</v>
      </c>
      <c r="AP18">
        <f>(U18-T18)/(1000-U18)*AO18</f>
        <v>2.6709559426964014E-2</v>
      </c>
      <c r="AQ18">
        <f>(P18+273.15)</f>
        <v>299.65233268737791</v>
      </c>
      <c r="AR18">
        <f>(O18+273.15)</f>
        <v>300.69305267333982</v>
      </c>
      <c r="AS18">
        <f>(Y18*AK18+Z18*AL18)*AM18</f>
        <v>1.9920913727859091E-2</v>
      </c>
      <c r="AT18">
        <f>((AS18+0.00000010773*(AR18^4-AQ18^4))-AP18*44100)/(L18*0.92*2*29.3+0.00000043092*AQ18^3)</f>
        <v>-9.1808427729780995</v>
      </c>
      <c r="AU18">
        <f>0.61365*EXP(17.502*J18/(240.97+J18))</f>
        <v>3.4758686959215832</v>
      </c>
      <c r="AV18">
        <f>AU18*1000/AA18</f>
        <v>39.289872974225432</v>
      </c>
      <c r="AW18">
        <f>(AV18-U18)</f>
        <v>15.497957080670744</v>
      </c>
      <c r="AX18">
        <f>IF(D18,P18,(O18+P18)/2)</f>
        <v>27.022692680358887</v>
      </c>
      <c r="AY18">
        <f>0.61365*EXP(17.502*AX18/(240.97+AX18))</f>
        <v>3.5839327629703321</v>
      </c>
      <c r="AZ18">
        <f>IF(AW18&lt;&gt;0,(1000-(AV18+U18)/2)/AW18*AP18,0)</f>
        <v>1.6690661806622393</v>
      </c>
      <c r="BA18">
        <f>U18*AA18/1000</f>
        <v>2.1048063892865319</v>
      </c>
      <c r="BB18">
        <f>(AY18-BA18)</f>
        <v>1.4791263736838003</v>
      </c>
      <c r="BC18">
        <f>1/(1.6/F18+1.37/N18)</f>
        <v>1.1051116826518717</v>
      </c>
      <c r="BD18">
        <f>G18*AA18*0.001</f>
        <v>34.446683925922301</v>
      </c>
      <c r="BE18">
        <f>G18/S18</f>
        <v>0.98676508676505914</v>
      </c>
      <c r="BF18">
        <f>(1-AP18*AA18/AU18/F18)*100</f>
        <v>75.152241948614829</v>
      </c>
      <c r="BG18">
        <f>(S18-E18/(N18/1.35))</f>
        <v>396.07622274547248</v>
      </c>
      <c r="BH18">
        <f>E18*BF18/100/BG18</f>
        <v>-8.9147140168492119E-3</v>
      </c>
    </row>
    <row r="19" spans="1:60" x14ac:dyDescent="0.25">
      <c r="A19" s="1" t="s">
        <v>1</v>
      </c>
      <c r="B19" s="1" t="s">
        <v>8931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8930</v>
      </c>
      <c r="K20" s="1">
        <f t="shared" si="0"/>
        <v>2.72</v>
      </c>
    </row>
    <row r="21" spans="1:60" x14ac:dyDescent="0.25">
      <c r="A21" s="1">
        <v>2</v>
      </c>
      <c r="B21" s="1" t="s">
        <v>8929</v>
      </c>
      <c r="C21" s="1">
        <v>593.00000480562449</v>
      </c>
      <c r="D21" s="1">
        <v>0</v>
      </c>
      <c r="E21">
        <f>(R21-S21*(1000-T21)/(1000-U21))*AO21</f>
        <v>-4.261205358950547</v>
      </c>
      <c r="F21">
        <f>IF(AZ21&lt;&gt;0,1/(1/AZ21-1/N21),0)</f>
        <v>2.6646575635664314</v>
      </c>
      <c r="G21">
        <f>((BC21-AP21/2)*S21-E21)/(BC21+AP21/2)</f>
        <v>388.97580860856391</v>
      </c>
      <c r="H21">
        <f>AP21*1000</f>
        <v>26.124958647847237</v>
      </c>
      <c r="I21">
        <f>(AU21-BA21)</f>
        <v>1.3636519985445381</v>
      </c>
      <c r="J21">
        <f>(P21+AT21*D21)</f>
        <v>26.24049186706543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27.440196990966797</v>
      </c>
      <c r="P21" s="1">
        <v>26.24049186706543</v>
      </c>
      <c r="Q21" s="1">
        <v>27.585693359375</v>
      </c>
      <c r="R21" s="1">
        <v>399.94784545898438</v>
      </c>
      <c r="S21" s="1">
        <v>394.47369384765625</v>
      </c>
      <c r="T21" s="1">
        <v>0.16473424434661865</v>
      </c>
      <c r="U21" s="1">
        <v>23.274290084838867</v>
      </c>
      <c r="V21" s="1">
        <v>0.39678651094436646</v>
      </c>
      <c r="W21" s="1">
        <v>56.059528350830078</v>
      </c>
      <c r="X21" s="1">
        <v>300.334716796875</v>
      </c>
      <c r="Y21" s="1">
        <v>23.834356307983398</v>
      </c>
      <c r="Z21" s="1">
        <v>9.6193275451660156</v>
      </c>
      <c r="AA21" s="1">
        <v>88.463447570800781</v>
      </c>
      <c r="AB21" s="1">
        <v>14.582110404968262</v>
      </c>
      <c r="AC21" s="1">
        <v>-0.10140096396207809</v>
      </c>
      <c r="AD21" s="1">
        <v>9.6520073711872101E-2</v>
      </c>
      <c r="AE21" s="1">
        <v>1.4422966167330742E-2</v>
      </c>
      <c r="AF21" s="1">
        <v>3.4316588193178177E-2</v>
      </c>
      <c r="AG21" s="1">
        <v>1.5184993855655193E-2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1.1041717529296873</v>
      </c>
      <c r="AP21">
        <f>(U21-T21)/(1000-U21)*AO21</f>
        <v>2.6124958647847238E-2</v>
      </c>
      <c r="AQ21">
        <f>(P21+273.15)</f>
        <v>299.39049186706541</v>
      </c>
      <c r="AR21">
        <f>(O21+273.15)</f>
        <v>300.59019699096677</v>
      </c>
      <c r="AS21">
        <f>(Y21*AK21+Z21*AL21)*AM21</f>
        <v>3.8134969240390433</v>
      </c>
      <c r="AT21">
        <f>((AS21+0.00000010773*(AR21^4-AQ21^4))-AP21*44100)/(L21*0.92*2*29.3+0.00000043092*AQ21^3)</f>
        <v>-8.9356723958833548</v>
      </c>
      <c r="AU21">
        <f>0.61365*EXP(17.502*J21/(240.97+J21))</f>
        <v>3.4225759392122899</v>
      </c>
      <c r="AV21">
        <f>AU21*1000/AA21</f>
        <v>38.689153918323925</v>
      </c>
      <c r="AW21">
        <f>(AV21-U21)</f>
        <v>15.414863833485057</v>
      </c>
      <c r="AX21">
        <f>IF(D21,P21,(O21+P21)/2)</f>
        <v>26.840344429016113</v>
      </c>
      <c r="AY21">
        <f>0.61365*EXP(17.502*AX21/(240.97+AX21))</f>
        <v>3.545735072453434</v>
      </c>
      <c r="AZ21">
        <f>IF(AW21&lt;&gt;0,(1000-(AV21+U21)/2)/AW21*AP21,0)</f>
        <v>1.6422825861571932</v>
      </c>
      <c r="BA21">
        <f>U21*AA21/1000</f>
        <v>2.0589239406677518</v>
      </c>
      <c r="BB21">
        <f>(AY21-BA21)</f>
        <v>1.4868111317856822</v>
      </c>
      <c r="BC21">
        <f>1/(1.6/F21+1.37/N21)</f>
        <v>1.0863427133317314</v>
      </c>
      <c r="BD21">
        <f>G21*AA21*0.001</f>
        <v>34.410141051153538</v>
      </c>
      <c r="BE21">
        <f>G21/S21</f>
        <v>0.9860627328898246</v>
      </c>
      <c r="BF21">
        <f>(1-AP21*AA21/AU21/F21)*100</f>
        <v>74.658928529070351</v>
      </c>
      <c r="BG21">
        <f>(S21-E21/(N21/1.35))</f>
        <v>395.81765634832982</v>
      </c>
      <c r="BH21">
        <f>E21*BF21/100/BG21</f>
        <v>-8.03746425251964E-3</v>
      </c>
    </row>
    <row r="22" spans="1:60" x14ac:dyDescent="0.25">
      <c r="A22" s="1" t="s">
        <v>1</v>
      </c>
      <c r="B22" s="1" t="s">
        <v>8928</v>
      </c>
      <c r="K22" s="1">
        <f t="shared" si="0"/>
        <v>2.72</v>
      </c>
    </row>
    <row r="23" spans="1:60" x14ac:dyDescent="0.25">
      <c r="A23" s="1" t="s">
        <v>1</v>
      </c>
      <c r="B23" s="1" t="s">
        <v>8927</v>
      </c>
      <c r="K23" s="1">
        <f t="shared" si="0"/>
        <v>2.72</v>
      </c>
    </row>
    <row r="24" spans="1:60" x14ac:dyDescent="0.25">
      <c r="A24" s="1">
        <v>3</v>
      </c>
      <c r="B24" s="1" t="s">
        <v>8926</v>
      </c>
      <c r="C24" s="1">
        <v>799.00000480562449</v>
      </c>
      <c r="D24" s="1">
        <v>0</v>
      </c>
      <c r="E24">
        <f>(R24-S24*(1000-T24)/(1000-U24))*AO24</f>
        <v>-3.9882657955647223</v>
      </c>
      <c r="F24">
        <f>IF(AZ24&lt;&gt;0,1/(1/AZ24-1/N24),0)</f>
        <v>2.5976426321720814</v>
      </c>
      <c r="G24">
        <f>((BC24-AP24/2)*S24-E24)/(BC24+AP24/2)</f>
        <v>388.67695551624917</v>
      </c>
      <c r="H24">
        <f>AP24*1000</f>
        <v>25.635188374099446</v>
      </c>
      <c r="I24">
        <f>(AU24-BA24)</f>
        <v>1.3599716161980804</v>
      </c>
      <c r="J24">
        <f>(P24+AT24*D24)</f>
        <v>26.031429290771484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27.310308456420898</v>
      </c>
      <c r="P24" s="1">
        <v>26.031429290771484</v>
      </c>
      <c r="Q24" s="1">
        <v>27.485292434692383</v>
      </c>
      <c r="R24" s="1">
        <v>399.8814697265625</v>
      </c>
      <c r="S24" s="1">
        <v>394.33804321289063</v>
      </c>
      <c r="T24" s="1">
        <v>0.15394444763660431</v>
      </c>
      <c r="U24" s="1">
        <v>22.841171264648438</v>
      </c>
      <c r="V24" s="1">
        <v>0.37362158298492432</v>
      </c>
      <c r="W24" s="1">
        <v>55.435283660888672</v>
      </c>
      <c r="X24" s="1">
        <v>300.32339477539063</v>
      </c>
      <c r="Y24" s="1">
        <v>48.888355255126953</v>
      </c>
      <c r="Z24" s="1">
        <v>9.1986322402954102</v>
      </c>
      <c r="AA24" s="1">
        <v>88.461631774902344</v>
      </c>
      <c r="AB24" s="1">
        <v>14.572390556335449</v>
      </c>
      <c r="AC24" s="1">
        <v>-9.9339596927165985E-2</v>
      </c>
      <c r="AD24" s="1">
        <v>8.5737988352775574E-2</v>
      </c>
      <c r="AE24" s="1">
        <v>4.668346606194973E-3</v>
      </c>
      <c r="AF24" s="1">
        <v>6.0975305736064911E-2</v>
      </c>
      <c r="AG24" s="1">
        <v>2.1155077964067459E-2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1.1041301278507005</v>
      </c>
      <c r="AP24">
        <f>(U24-T24)/(1000-U24)*AO24</f>
        <v>2.5635188374099446E-2</v>
      </c>
      <c r="AQ24">
        <f>(P24+273.15)</f>
        <v>299.18142929077146</v>
      </c>
      <c r="AR24">
        <f>(O24+273.15)</f>
        <v>300.46030845642088</v>
      </c>
      <c r="AS24">
        <f>(Y24*AK24+Z24*AL24)*AM24</f>
        <v>7.8221366659819296</v>
      </c>
      <c r="AT24">
        <f>((AS24+0.00000010773*(AR24^4-AQ24^4))-AP24*44100)/(L24*0.92*2*29.3+0.00000043092*AQ24^3)</f>
        <v>-8.7285584817751243</v>
      </c>
      <c r="AU24">
        <f>0.61365*EXP(17.502*J24/(240.97+J24))</f>
        <v>3.3805388979188908</v>
      </c>
      <c r="AV24">
        <f>AU24*1000/AA24</f>
        <v>38.214747230990959</v>
      </c>
      <c r="AW24">
        <f>(AV24-U24)</f>
        <v>15.373575966342521</v>
      </c>
      <c r="AX24">
        <f>IF(D24,P24,(O24+P24)/2)</f>
        <v>26.670868873596191</v>
      </c>
      <c r="AY24">
        <f>0.61365*EXP(17.502*AX24/(240.97+AX24))</f>
        <v>3.5105530617997509</v>
      </c>
      <c r="AZ24">
        <f>IF(AW24&lt;&gt;0,(1000-(AV24+U24)/2)/AW24*AP24,0)</f>
        <v>1.6165788911125638</v>
      </c>
      <c r="BA24">
        <f>U24*AA24/1000</f>
        <v>2.0205672817208105</v>
      </c>
      <c r="BB24">
        <f>(AY24-BA24)</f>
        <v>1.4899857800789404</v>
      </c>
      <c r="BC24">
        <f>1/(1.6/F24+1.37/N24)</f>
        <v>1.0683640714675295</v>
      </c>
      <c r="BD24">
        <f>G24*AA24*0.001</f>
        <v>34.382997718268534</v>
      </c>
      <c r="BE24">
        <f>G24/S24</f>
        <v>0.98564407417930711</v>
      </c>
      <c r="BF24">
        <f>(1-AP24*AA24/AU24/F24)*100</f>
        <v>74.175845072715475</v>
      </c>
      <c r="BG24">
        <f>(S24-E24/(N24/1.35))</f>
        <v>395.59592196325394</v>
      </c>
      <c r="BH24">
        <f>E24*BF24/100/BG24</f>
        <v>-7.4781606517192178E-3</v>
      </c>
    </row>
    <row r="25" spans="1:60" x14ac:dyDescent="0.25">
      <c r="A25" s="1" t="s">
        <v>1</v>
      </c>
      <c r="B25" s="1" t="s">
        <v>8925</v>
      </c>
      <c r="K25" s="1">
        <f t="shared" si="0"/>
        <v>2.72</v>
      </c>
    </row>
    <row r="26" spans="1:60" x14ac:dyDescent="0.25">
      <c r="A26" s="1" t="s">
        <v>1</v>
      </c>
      <c r="B26" s="1" t="s">
        <v>8924</v>
      </c>
      <c r="K26" s="1">
        <f t="shared" si="0"/>
        <v>2.72</v>
      </c>
    </row>
    <row r="27" spans="1:60" x14ac:dyDescent="0.25">
      <c r="A27" s="1">
        <v>4</v>
      </c>
      <c r="B27" s="1" t="s">
        <v>8923</v>
      </c>
      <c r="C27" s="1">
        <v>1005.5000047944486</v>
      </c>
      <c r="D27" s="1">
        <v>0</v>
      </c>
      <c r="E27">
        <f>(R27-S27*(1000-T27)/(1000-U27))*AO27</f>
        <v>-3.4349123756899842</v>
      </c>
      <c r="F27">
        <f>IF(AZ27&lt;&gt;0,1/(1/AZ27-1/N27),0)</f>
        <v>2.5862878839739865</v>
      </c>
      <c r="G27">
        <f>((BC27-AP27/2)*S27-E27)/(BC27+AP27/2)</f>
        <v>387.79220153583782</v>
      </c>
      <c r="H27">
        <f>AP27*1000</f>
        <v>25.434426543823797</v>
      </c>
      <c r="I27">
        <f>(AU27-BA27)</f>
        <v>1.3532930911694718</v>
      </c>
      <c r="J27">
        <f>(P27+AT27*D27)</f>
        <v>25.918830871582031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27.212207794189453</v>
      </c>
      <c r="P27" s="1">
        <v>25.918830871582031</v>
      </c>
      <c r="Q27" s="1">
        <v>27.393421173095703</v>
      </c>
      <c r="R27" s="1">
        <v>399.86318969726563</v>
      </c>
      <c r="S27" s="1">
        <v>393.89950561523438</v>
      </c>
      <c r="T27" s="1">
        <v>0.14607983827590942</v>
      </c>
      <c r="U27" s="1">
        <v>22.663110733032227</v>
      </c>
      <c r="V27" s="1">
        <v>0.35657474398612976</v>
      </c>
      <c r="W27" s="1">
        <v>55.3197021484375</v>
      </c>
      <c r="X27" s="1">
        <v>300.27835083007813</v>
      </c>
      <c r="Y27" s="1">
        <v>100.06050872802734</v>
      </c>
      <c r="Z27" s="1">
        <v>9.0683317184448242</v>
      </c>
      <c r="AA27" s="1">
        <v>88.460609436035156</v>
      </c>
      <c r="AB27" s="1">
        <v>14.617223739624023</v>
      </c>
      <c r="AC27" s="1">
        <v>-9.8781123757362366E-2</v>
      </c>
      <c r="AD27" s="1">
        <v>9.1890826821327209E-2</v>
      </c>
      <c r="AE27" s="1">
        <v>7.1734129451215267E-3</v>
      </c>
      <c r="AF27" s="1">
        <v>6.5701059997081757E-2</v>
      </c>
      <c r="AG27" s="1">
        <v>1.7343902960419655E-2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1.1039645251105812</v>
      </c>
      <c r="AP27">
        <f>(U27-T27)/(1000-U27)*AO27</f>
        <v>2.5434426543823798E-2</v>
      </c>
      <c r="AQ27">
        <f>(P27+273.15)</f>
        <v>299.06883087158201</v>
      </c>
      <c r="AR27">
        <f>(O27+273.15)</f>
        <v>300.36220779418943</v>
      </c>
      <c r="AS27">
        <f>(Y27*AK27+Z27*AL27)*AM27</f>
        <v>16.00968103864011</v>
      </c>
      <c r="AT27">
        <f>((AS27+0.00000010773*(AR27^4-AQ27^4))-AP27*44100)/(L27*0.92*2*29.3+0.00000043092*AQ27^3)</f>
        <v>-8.5939726260230636</v>
      </c>
      <c r="AU27">
        <f>0.61365*EXP(17.502*J27/(240.97+J27))</f>
        <v>3.3580856783298518</v>
      </c>
      <c r="AV27">
        <f>AU27*1000/AA27</f>
        <v>37.961367208961462</v>
      </c>
      <c r="AW27">
        <f>(AV27-U27)</f>
        <v>15.298256475929236</v>
      </c>
      <c r="AX27">
        <f>IF(D27,P27,(O27+P27)/2)</f>
        <v>26.565519332885742</v>
      </c>
      <c r="AY27">
        <f>0.61365*EXP(17.502*AX27/(240.97+AX27))</f>
        <v>3.4888371414769783</v>
      </c>
      <c r="AZ27">
        <f>IF(AW27&lt;&gt;0,(1000-(AV27+U27)/2)/AW27*AP27,0)</f>
        <v>1.6121740518040999</v>
      </c>
      <c r="BA27">
        <f>U27*AA27/1000</f>
        <v>2.00479258716038</v>
      </c>
      <c r="BB27">
        <f>(AY27-BA27)</f>
        <v>1.4840445543165983</v>
      </c>
      <c r="BC27">
        <f>1/(1.6/F27+1.37/N27)</f>
        <v>1.0652863673488517</v>
      </c>
      <c r="BD27">
        <f>G27*AA27*0.001</f>
        <v>34.304334482401984</v>
      </c>
      <c r="BE27">
        <f>G27/S27</f>
        <v>0.98449527356004796</v>
      </c>
      <c r="BF27">
        <f>(1-AP27*AA27/AU27/F27)*100</f>
        <v>74.09382830565859</v>
      </c>
      <c r="BG27">
        <f>(S27-E27/(N27/1.35))</f>
        <v>394.98285951094147</v>
      </c>
      <c r="BH27">
        <f>E27*BF27/100/BG27</f>
        <v>-6.443464613236095E-3</v>
      </c>
    </row>
    <row r="28" spans="1:60" x14ac:dyDescent="0.25">
      <c r="A28" s="1" t="s">
        <v>1</v>
      </c>
      <c r="B28" s="1" t="s">
        <v>8922</v>
      </c>
      <c r="K28" s="1">
        <f t="shared" si="0"/>
        <v>2.72</v>
      </c>
    </row>
    <row r="29" spans="1:60" x14ac:dyDescent="0.25">
      <c r="A29" s="1" t="s">
        <v>1</v>
      </c>
      <c r="B29" s="1" t="s">
        <v>8921</v>
      </c>
      <c r="K29" s="1">
        <f t="shared" si="0"/>
        <v>2.72</v>
      </c>
    </row>
    <row r="30" spans="1:60" x14ac:dyDescent="0.25">
      <c r="A30" s="1">
        <v>5</v>
      </c>
      <c r="B30" s="1" t="s">
        <v>8920</v>
      </c>
      <c r="C30" s="1">
        <v>1211.5000047944486</v>
      </c>
      <c r="D30" s="1">
        <v>0</v>
      </c>
      <c r="E30">
        <f>(R30-S30*(1000-T30)/(1000-U30))*AO30</f>
        <v>-2.7140223113649906</v>
      </c>
      <c r="F30">
        <f>IF(AZ30&lt;&gt;0,1/(1/AZ30-1/N30),0)</f>
        <v>2.5934625926295656</v>
      </c>
      <c r="G30">
        <f>((BC30-AP30/2)*S30-E30)/(BC30+AP30/2)</f>
        <v>386.83410567157188</v>
      </c>
      <c r="H30">
        <f>AP30*1000</f>
        <v>25.364030325936461</v>
      </c>
      <c r="I30">
        <f>(AU30-BA30)</f>
        <v>1.347279043588427</v>
      </c>
      <c r="J30">
        <f>(P30+AT30*D30)</f>
        <v>25.858381271362305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27.141063690185547</v>
      </c>
      <c r="P30" s="1">
        <v>25.858381271362305</v>
      </c>
      <c r="Q30" s="1">
        <v>27.323387145996094</v>
      </c>
      <c r="R30" s="1">
        <v>400.1480712890625</v>
      </c>
      <c r="S30" s="1">
        <v>393.56460571289063</v>
      </c>
      <c r="T30" s="1">
        <v>0.14193536341190338</v>
      </c>
      <c r="U30" s="1">
        <v>22.596778869628906</v>
      </c>
      <c r="V30" s="1">
        <v>0.34788641333580017</v>
      </c>
      <c r="W30" s="1">
        <v>55.385158538818359</v>
      </c>
      <c r="X30" s="1">
        <v>300.29693603515625</v>
      </c>
      <c r="Y30" s="1">
        <v>150.21812438964844</v>
      </c>
      <c r="Z30" s="1">
        <v>11.084794044494629</v>
      </c>
      <c r="AA30" s="1">
        <v>88.455360412597656</v>
      </c>
      <c r="AB30" s="1">
        <v>14.536857604980469</v>
      </c>
      <c r="AC30" s="1">
        <v>-0.10198365896940231</v>
      </c>
      <c r="AD30" s="1">
        <v>2.7034241706132889E-2</v>
      </c>
      <c r="AE30" s="1">
        <v>2.7789385057985783E-3</v>
      </c>
      <c r="AF30" s="1">
        <v>7.8435361385345459E-2</v>
      </c>
      <c r="AG30" s="1">
        <v>1.595737598836422E-2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1.1040328530704273</v>
      </c>
      <c r="AP30">
        <f>(U30-T30)/(1000-U30)*AO30</f>
        <v>2.5364030325936461E-2</v>
      </c>
      <c r="AQ30">
        <f>(P30+273.15)</f>
        <v>299.00838127136228</v>
      </c>
      <c r="AR30">
        <f>(O30+273.15)</f>
        <v>300.29106369018552</v>
      </c>
      <c r="AS30">
        <f>(Y30*AK30+Z30*AL30)*AM30</f>
        <v>24.034899365121873</v>
      </c>
      <c r="AT30">
        <f>((AS30+0.00000010773*(AR30^4-AQ30^4))-AP30*44100)/(L30*0.92*2*29.3+0.00000043092*AQ30^3)</f>
        <v>-8.5077970455323637</v>
      </c>
      <c r="AU30">
        <f>0.61365*EXP(17.502*J30/(240.97+J30))</f>
        <v>3.3460852626652229</v>
      </c>
      <c r="AV30">
        <f>AU30*1000/AA30</f>
        <v>37.827953524325693</v>
      </c>
      <c r="AW30">
        <f>(AV30-U30)</f>
        <v>15.231174654696787</v>
      </c>
      <c r="AX30">
        <f>IF(D30,P30,(O30+P30)/2)</f>
        <v>26.499722480773926</v>
      </c>
      <c r="AY30">
        <f>0.61365*EXP(17.502*AX30/(240.97+AX30))</f>
        <v>3.4753338828694287</v>
      </c>
      <c r="AZ30">
        <f>IF(AW30&lt;&gt;0,(1000-(AV30+U30)/2)/AW30*AP30,0)</f>
        <v>1.6149590239195972</v>
      </c>
      <c r="BA30">
        <f>U30*AA30/1000</f>
        <v>1.9988062190767959</v>
      </c>
      <c r="BB30">
        <f>(AY30-BA30)</f>
        <v>1.4765276637926328</v>
      </c>
      <c r="BC30">
        <f>1/(1.6/F30+1.37/N30)</f>
        <v>1.0672321425565616</v>
      </c>
      <c r="BD30">
        <f>G30*AA30*0.001</f>
        <v>34.217550237063776</v>
      </c>
      <c r="BE30">
        <f>G30/S30</f>
        <v>0.98289861450033766</v>
      </c>
      <c r="BF30">
        <f>(1-AP30*AA30/AU30/F30)*100</f>
        <v>74.146137857070869</v>
      </c>
      <c r="BG30">
        <f>(S30-E30/(N30/1.35))</f>
        <v>394.42059454825721</v>
      </c>
      <c r="BH30">
        <f>E30*BF30/100/BG30</f>
        <v>-5.1020224406921472E-3</v>
      </c>
    </row>
    <row r="31" spans="1:60" x14ac:dyDescent="0.25">
      <c r="A31" s="1" t="s">
        <v>1</v>
      </c>
      <c r="B31" s="1" t="s">
        <v>8919</v>
      </c>
      <c r="K31" s="1">
        <f t="shared" si="0"/>
        <v>2.72</v>
      </c>
    </row>
    <row r="32" spans="1:60" x14ac:dyDescent="0.25">
      <c r="A32" s="1" t="s">
        <v>1</v>
      </c>
      <c r="B32" s="1" t="s">
        <v>8918</v>
      </c>
      <c r="K32" s="1">
        <f t="shared" si="0"/>
        <v>2.72</v>
      </c>
    </row>
    <row r="33" spans="1:60" x14ac:dyDescent="0.25">
      <c r="A33" s="1">
        <v>6</v>
      </c>
      <c r="B33" s="1" t="s">
        <v>8917</v>
      </c>
      <c r="C33" s="1">
        <v>1417.5000047944486</v>
      </c>
      <c r="D33" s="1">
        <v>0</v>
      </c>
      <c r="E33">
        <f>(R33-S33*(1000-T33)/(1000-U33))*AO33</f>
        <v>-1.514686952988179</v>
      </c>
      <c r="F33">
        <f>IF(AZ33&lt;&gt;0,1/(1/AZ33-1/N33),0)</f>
        <v>2.6676277004558204</v>
      </c>
      <c r="G33">
        <f>((BC33-AP33/2)*S33-E33)/(BC33+AP33/2)</f>
        <v>384.64617536326529</v>
      </c>
      <c r="H33">
        <f>AP33*1000</f>
        <v>25.577184089091045</v>
      </c>
      <c r="I33">
        <f>(AU33-BA33)</f>
        <v>1.3348414766755967</v>
      </c>
      <c r="J33">
        <f>(P33+AT33*D33)</f>
        <v>25.873872756958008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27.108932495117188</v>
      </c>
      <c r="P33" s="1">
        <v>25.873872756958008</v>
      </c>
      <c r="Q33" s="1">
        <v>27.280929565429688</v>
      </c>
      <c r="R33" s="1">
        <v>400.11178588867188</v>
      </c>
      <c r="S33" s="1">
        <v>392.3936767578125</v>
      </c>
      <c r="T33" s="1">
        <v>0.1358024924993515</v>
      </c>
      <c r="U33" s="1">
        <v>22.773679733276367</v>
      </c>
      <c r="V33" s="1">
        <v>0.33345982432365417</v>
      </c>
      <c r="W33" s="1">
        <v>55.920238494873047</v>
      </c>
      <c r="X33" s="1">
        <v>300.31781005859375</v>
      </c>
      <c r="Y33" s="1">
        <v>300.42587280273438</v>
      </c>
      <c r="Z33" s="1">
        <v>10.539380073547363</v>
      </c>
      <c r="AA33" s="1">
        <v>88.44927978515625</v>
      </c>
      <c r="AB33" s="1">
        <v>14.629765510559082</v>
      </c>
      <c r="AC33" s="1">
        <v>-0.10513145476579666</v>
      </c>
      <c r="AD33" s="1">
        <v>4.4953145086765289E-2</v>
      </c>
      <c r="AE33" s="1">
        <v>1.212529931217432E-2</v>
      </c>
      <c r="AF33" s="1">
        <v>6.713741272687912E-2</v>
      </c>
      <c r="AG33" s="1">
        <v>2.2712327539920807E-2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1.1041095958036533</v>
      </c>
      <c r="AP33">
        <f>(U33-T33)/(1000-U33)*AO33</f>
        <v>2.5577184089091046E-2</v>
      </c>
      <c r="AQ33">
        <f>(P33+273.15)</f>
        <v>299.02387275695799</v>
      </c>
      <c r="AR33">
        <f>(O33+273.15)</f>
        <v>300.25893249511716</v>
      </c>
      <c r="AS33">
        <f>(Y33*AK33+Z33*AL33)*AM33</f>
        <v>48.068138574030854</v>
      </c>
      <c r="AT33">
        <f>((AS33+0.00000010773*(AR33^4-AQ33^4))-AP33*44100)/(L33*0.92*2*29.3+0.00000043092*AQ33^3)</f>
        <v>-8.396727315140101</v>
      </c>
      <c r="AU33">
        <f>0.61365*EXP(17.502*J33/(240.97+J33))</f>
        <v>3.3491570471417007</v>
      </c>
      <c r="AV33">
        <f>AU33*1000/AA33</f>
        <v>37.865283417533988</v>
      </c>
      <c r="AW33">
        <f>(AV33-U33)</f>
        <v>15.09160368425762</v>
      </c>
      <c r="AX33">
        <f>IF(D33,P33,(O33+P33)/2)</f>
        <v>26.491402626037598</v>
      </c>
      <c r="AY33">
        <f>0.61365*EXP(17.502*AX33/(240.97+AX33))</f>
        <v>3.4736296823783674</v>
      </c>
      <c r="AZ33">
        <f>IF(AW33&lt;&gt;0,(1000-(AV33+U33)/2)/AW33*AP33,0)</f>
        <v>1.6434103125317483</v>
      </c>
      <c r="BA33">
        <f>U33*AA33/1000</f>
        <v>2.014315570466104</v>
      </c>
      <c r="BB33">
        <f>(AY33-BA33)</f>
        <v>1.4593141119122635</v>
      </c>
      <c r="BC33">
        <f>1/(1.6/F33+1.37/N33)</f>
        <v>1.0871322622891291</v>
      </c>
      <c r="BD33">
        <f>G33*AA33*0.001</f>
        <v>34.021677182995731</v>
      </c>
      <c r="BE33">
        <f>G33/S33</f>
        <v>0.98025579449046774</v>
      </c>
      <c r="BF33">
        <f>(1-AP33*AA33/AU33/F33)*100</f>
        <v>74.67868248921063</v>
      </c>
      <c r="BG33">
        <f>(S33-E33/(N33/1.35))</f>
        <v>392.8714013201361</v>
      </c>
      <c r="BH33">
        <f>E33*BF33/100/BG33</f>
        <v>-2.8791819830270905E-3</v>
      </c>
    </row>
    <row r="34" spans="1:60" x14ac:dyDescent="0.25">
      <c r="A34" s="1" t="s">
        <v>1</v>
      </c>
      <c r="B34" s="1" t="s">
        <v>8916</v>
      </c>
      <c r="K34" s="1">
        <f t="shared" si="0"/>
        <v>2.72</v>
      </c>
    </row>
    <row r="35" spans="1:60" x14ac:dyDescent="0.25">
      <c r="A35" s="1" t="s">
        <v>1</v>
      </c>
      <c r="B35" s="1" t="s">
        <v>8915</v>
      </c>
      <c r="K35" s="1">
        <f t="shared" si="0"/>
        <v>2.72</v>
      </c>
    </row>
    <row r="36" spans="1:60" x14ac:dyDescent="0.25">
      <c r="A36" s="1">
        <v>7</v>
      </c>
      <c r="B36" s="1" t="s">
        <v>8914</v>
      </c>
      <c r="C36" s="1">
        <v>1623.5000047944486</v>
      </c>
      <c r="D36" s="1">
        <v>0</v>
      </c>
      <c r="E36">
        <f>(R36-S36*(1000-T36)/(1000-U36))*AO36</f>
        <v>-0.90449718206897256</v>
      </c>
      <c r="F36">
        <f>IF(AZ36&lt;&gt;0,1/(1/AZ36-1/N36),0)</f>
        <v>2.7979658252854884</v>
      </c>
      <c r="G36">
        <f>((BC36-AP36/2)*S36-E36)/(BC36+AP36/2)</f>
        <v>383.42220959000394</v>
      </c>
      <c r="H36">
        <f>AP36*1000</f>
        <v>25.98624561836996</v>
      </c>
      <c r="I36">
        <f>(AU36-BA36)</f>
        <v>1.3167894083471401</v>
      </c>
      <c r="J36">
        <f>(P36+AT36*D36)</f>
        <v>25.937892913818359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27.104160308837891</v>
      </c>
      <c r="P36" s="1">
        <v>25.937892913818359</v>
      </c>
      <c r="Q36" s="1">
        <v>27.264629364013672</v>
      </c>
      <c r="R36" s="1">
        <v>399.99411010742188</v>
      </c>
      <c r="S36" s="1">
        <v>391.59695434570313</v>
      </c>
      <c r="T36" s="1">
        <v>0.13304544985294342</v>
      </c>
      <c r="U36" s="1">
        <v>23.124090194702148</v>
      </c>
      <c r="V36" s="1">
        <v>0.32674619555473328</v>
      </c>
      <c r="W36" s="1">
        <v>56.790435791015625</v>
      </c>
      <c r="X36" s="1">
        <v>300.32614135742188</v>
      </c>
      <c r="Y36" s="1">
        <v>499.35394287109375</v>
      </c>
      <c r="Z36" s="1">
        <v>9.89581298828125</v>
      </c>
      <c r="AA36" s="1">
        <v>88.439727783203125</v>
      </c>
      <c r="AB36" s="1">
        <v>14.571556091308594</v>
      </c>
      <c r="AC36" s="1">
        <v>-0.10162956267595291</v>
      </c>
      <c r="AD36" s="1">
        <v>5.672961100935936E-2</v>
      </c>
      <c r="AE36" s="1">
        <v>1.0712332092225552E-2</v>
      </c>
      <c r="AF36" s="1">
        <v>2.0275138318538666E-2</v>
      </c>
      <c r="AG36" s="1">
        <v>2.3336976766586304E-2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1.1041402255787567</v>
      </c>
      <c r="AP36">
        <f>(U36-T36)/(1000-U36)*AO36</f>
        <v>2.5986245618369961E-2</v>
      </c>
      <c r="AQ36">
        <f>(P36+273.15)</f>
        <v>299.08789291381834</v>
      </c>
      <c r="AR36">
        <f>(O36+273.15)</f>
        <v>300.25416030883787</v>
      </c>
      <c r="AS36">
        <f>(Y36*AK36+Z36*AL36)*AM36</f>
        <v>79.896629073546137</v>
      </c>
      <c r="AT36">
        <f>((AS36+0.00000010773*(AR36^4-AQ36^4))-AP36*44100)/(L36*0.92*2*29.3+0.00000043092*AQ36^3)</f>
        <v>-8.2938394607238184</v>
      </c>
      <c r="AU36">
        <f>0.61365*EXP(17.502*J36/(240.97+J36))</f>
        <v>3.3618776504008347</v>
      </c>
      <c r="AV36">
        <f>AU36*1000/AA36</f>
        <v>38.013206673837566</v>
      </c>
      <c r="AW36">
        <f>(AV36-U36)</f>
        <v>14.889116479135417</v>
      </c>
      <c r="AX36">
        <f>IF(D36,P36,(O36+P36)/2)</f>
        <v>26.521026611328125</v>
      </c>
      <c r="AY36">
        <f>0.61365*EXP(17.502*AX36/(240.97+AX36))</f>
        <v>3.4797010507817219</v>
      </c>
      <c r="AZ36">
        <f>IF(AW36&lt;&gt;0,(1000-(AV36+U36)/2)/AW36*AP36,0)</f>
        <v>1.6919661584512142</v>
      </c>
      <c r="BA36">
        <f>U36*AA36/1000</f>
        <v>2.0450882420536947</v>
      </c>
      <c r="BB36">
        <f>(AY36-BA36)</f>
        <v>1.4346128087280272</v>
      </c>
      <c r="BC36">
        <f>1/(1.6/F36+1.37/N36)</f>
        <v>1.1211875438716044</v>
      </c>
      <c r="BD36">
        <f>G36*AA36*0.001</f>
        <v>33.909755842174206</v>
      </c>
      <c r="BE36">
        <f>G36/S36</f>
        <v>0.97912459567169541</v>
      </c>
      <c r="BF36">
        <f>(1-AP36*AA36/AU36/F36)*100</f>
        <v>75.567572062612712</v>
      </c>
      <c r="BG36">
        <f>(S36-E36/(N36/1.35))</f>
        <v>391.88222815728142</v>
      </c>
      <c r="BH36">
        <f>E36*BF36/100/BG36</f>
        <v>-1.7441631968825788E-3</v>
      </c>
    </row>
    <row r="37" spans="1:60" x14ac:dyDescent="0.25">
      <c r="A37" s="1" t="s">
        <v>1</v>
      </c>
      <c r="B37" s="1" t="s">
        <v>8913</v>
      </c>
      <c r="K37" s="1">
        <f t="shared" si="0"/>
        <v>2.72</v>
      </c>
    </row>
    <row r="38" spans="1:60" x14ac:dyDescent="0.25">
      <c r="A38" s="1" t="s">
        <v>1</v>
      </c>
      <c r="B38" s="1" t="s">
        <v>8912</v>
      </c>
      <c r="K38" s="1">
        <f t="shared" si="0"/>
        <v>2.72</v>
      </c>
    </row>
    <row r="39" spans="1:60" x14ac:dyDescent="0.25">
      <c r="A39" s="1">
        <v>8</v>
      </c>
      <c r="B39" s="1" t="s">
        <v>8911</v>
      </c>
      <c r="C39" s="1">
        <v>1829.5000047944486</v>
      </c>
      <c r="D39" s="1">
        <v>0</v>
      </c>
      <c r="E39">
        <f>(R39-S39*(1000-T39)/(1000-U39))*AO39</f>
        <v>-0.34078033129094903</v>
      </c>
      <c r="F39">
        <f>IF(AZ39&lt;&gt;0,1/(1/AZ39-1/N39),0)</f>
        <v>2.9944599091618493</v>
      </c>
      <c r="G39">
        <f>((BC39-AP39/2)*S39-E39)/(BC39+AP39/2)</f>
        <v>382.17022352265258</v>
      </c>
      <c r="H39">
        <f>AP39*1000</f>
        <v>26.583249212176014</v>
      </c>
      <c r="I39">
        <f>(AU39-BA39)</f>
        <v>1.2930197548597211</v>
      </c>
      <c r="J39">
        <f>(P39+AT39*D39)</f>
        <v>26.045438766479492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27.124500274658203</v>
      </c>
      <c r="P39" s="1">
        <v>26.045438766479492</v>
      </c>
      <c r="Q39" s="1">
        <v>27.264074325561523</v>
      </c>
      <c r="R39" s="1">
        <v>399.75262451171875</v>
      </c>
      <c r="S39" s="1">
        <v>390.65542602539063</v>
      </c>
      <c r="T39" s="1">
        <v>0.12873135507106781</v>
      </c>
      <c r="U39" s="1">
        <v>23.63673210144043</v>
      </c>
      <c r="V39" s="1">
        <v>0.31575831770896912</v>
      </c>
      <c r="W39" s="1">
        <v>57.977287292480469</v>
      </c>
      <c r="X39" s="1">
        <v>300.31201171875</v>
      </c>
      <c r="Y39" s="1">
        <v>749.743896484375</v>
      </c>
      <c r="Z39" s="1">
        <v>8.6384620666503906</v>
      </c>
      <c r="AA39" s="1">
        <v>88.435317993164063</v>
      </c>
      <c r="AB39" s="1">
        <v>14.58915901184082</v>
      </c>
      <c r="AC39" s="1">
        <v>-0.11749088019132614</v>
      </c>
      <c r="AD39" s="1">
        <v>5.5508282035589218E-2</v>
      </c>
      <c r="AE39" s="1">
        <v>8.8529651984572411E-3</v>
      </c>
      <c r="AF39" s="1">
        <v>2.3921234533190727E-2</v>
      </c>
      <c r="AG39" s="1">
        <v>2.6764804497361183E-2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1.1040882783777572</v>
      </c>
      <c r="AP39">
        <f>(U39-T39)/(1000-U39)*AO39</f>
        <v>2.6583249212176013E-2</v>
      </c>
      <c r="AQ39">
        <f>(P39+273.15)</f>
        <v>299.19543876647947</v>
      </c>
      <c r="AR39">
        <f>(O39+273.15)</f>
        <v>300.27450027465818</v>
      </c>
      <c r="AS39">
        <f>(Y39*AK39+Z39*AL39)*AM39</f>
        <v>119.95902075620688</v>
      </c>
      <c r="AT39">
        <f>((AS39+0.00000010773*(AR39^4-AQ39^4))-AP39*44100)/(L39*0.92*2*29.3+0.00000043092*AQ39^3)</f>
        <v>-8.1927192976490186</v>
      </c>
      <c r="AU39">
        <f>0.61365*EXP(17.502*J39/(240.97+J39))</f>
        <v>3.3833416745698344</v>
      </c>
      <c r="AV39">
        <f>AU39*1000/AA39</f>
        <v>38.257810921552426</v>
      </c>
      <c r="AW39">
        <f>(AV39-U39)</f>
        <v>14.621078820111997</v>
      </c>
      <c r="AX39">
        <f>IF(D39,P39,(O39+P39)/2)</f>
        <v>26.584969520568848</v>
      </c>
      <c r="AY39">
        <f>0.61365*EXP(17.502*AX39/(240.97+AX39))</f>
        <v>3.4928375979675068</v>
      </c>
      <c r="AZ39">
        <f>IF(AW39&lt;&gt;0,(1000-(AV39+U39)/2)/AW39*AP39,0)</f>
        <v>1.7618788940330536</v>
      </c>
      <c r="BA39">
        <f>U39*AA39/1000</f>
        <v>2.0903219197101133</v>
      </c>
      <c r="BB39">
        <f>(AY39-BA39)</f>
        <v>1.4025156782573935</v>
      </c>
      <c r="BC39">
        <f>1/(1.6/F39+1.37/N39)</f>
        <v>1.1704291188398861</v>
      </c>
      <c r="BD39">
        <f>G39*AA39*0.001</f>
        <v>33.797345244744371</v>
      </c>
      <c r="BE39">
        <f>G39/S39</f>
        <v>0.97827957341059291</v>
      </c>
      <c r="BF39">
        <f>(1-AP39*AA39/AU39/F39)*100</f>
        <v>76.795648086761034</v>
      </c>
      <c r="BG39">
        <f>(S39-E39/(N39/1.35))</f>
        <v>390.76290640890704</v>
      </c>
      <c r="BH39">
        <f>E39*BF39/100/BG39</f>
        <v>-6.6972698706780406E-4</v>
      </c>
    </row>
    <row r="40" spans="1:60" x14ac:dyDescent="0.25">
      <c r="A40" s="1" t="s">
        <v>1</v>
      </c>
      <c r="B40" s="1" t="s">
        <v>8910</v>
      </c>
      <c r="K40" s="1">
        <f t="shared" si="0"/>
        <v>2.72</v>
      </c>
    </row>
    <row r="41" spans="1:60" x14ac:dyDescent="0.25">
      <c r="A41" s="1" t="s">
        <v>1</v>
      </c>
      <c r="B41" s="1" t="s">
        <v>8909</v>
      </c>
      <c r="K41" s="1">
        <f t="shared" si="0"/>
        <v>2.72</v>
      </c>
    </row>
    <row r="42" spans="1:60" x14ac:dyDescent="0.25">
      <c r="A42" s="1">
        <v>9</v>
      </c>
      <c r="B42" s="1" t="s">
        <v>8908</v>
      </c>
      <c r="C42" s="1">
        <v>2035.5000047944486</v>
      </c>
      <c r="D42" s="1">
        <v>0</v>
      </c>
      <c r="E42">
        <f>(R42-S42*(1000-T42)/(1000-U42))*AO42</f>
        <v>1.7071180399115538E-2</v>
      </c>
      <c r="F42">
        <f>IF(AZ42&lt;&gt;0,1/(1/AZ42-1/N42),0)</f>
        <v>3.2047152587265413</v>
      </c>
      <c r="G42">
        <f>((BC42-AP42/2)*S42-E42)/(BC42+AP42/2)</f>
        <v>381.64314422961371</v>
      </c>
      <c r="H42">
        <f>AP42*1000</f>
        <v>27.221472394813997</v>
      </c>
      <c r="I42">
        <f>(AU42-BA42)</f>
        <v>1.272273055909094</v>
      </c>
      <c r="J42">
        <f>(P42+AT42*D42)</f>
        <v>26.18004035949707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27.166610717773438</v>
      </c>
      <c r="P42" s="1">
        <v>26.18004035949707</v>
      </c>
      <c r="Q42" s="1">
        <v>27.284954071044922</v>
      </c>
      <c r="R42" s="1">
        <v>399.90020751953125</v>
      </c>
      <c r="S42" s="1">
        <v>390.26522827148438</v>
      </c>
      <c r="T42" s="1">
        <v>0.12656620144844055</v>
      </c>
      <c r="U42" s="1">
        <v>24.179256439208984</v>
      </c>
      <c r="V42" s="1">
        <v>0.3096526563167572</v>
      </c>
      <c r="W42" s="1">
        <v>59.156166076660156</v>
      </c>
      <c r="X42" s="1">
        <v>300.3909912109375</v>
      </c>
      <c r="Y42" s="1">
        <v>1000.3909912109375</v>
      </c>
      <c r="Z42" s="1">
        <v>8.5436239242553711</v>
      </c>
      <c r="AA42" s="1">
        <v>88.427078247070313</v>
      </c>
      <c r="AB42" s="1">
        <v>14.629589080810547</v>
      </c>
      <c r="AC42" s="1">
        <v>-0.12561456859111786</v>
      </c>
      <c r="AD42" s="1">
        <v>4.7903981059789658E-2</v>
      </c>
      <c r="AE42" s="1">
        <v>2.9087290167808533E-3</v>
      </c>
      <c r="AF42" s="1">
        <v>3.025161474943161E-2</v>
      </c>
      <c r="AG42" s="1">
        <v>2.4878710508346558E-2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1.1043786441578582</v>
      </c>
      <c r="AP42">
        <f>(U42-T42)/(1000-U42)*AO42</f>
        <v>2.7221472394813997E-2</v>
      </c>
      <c r="AQ42">
        <f>(P42+273.15)</f>
        <v>299.33004035949705</v>
      </c>
      <c r="AR42">
        <f>(O42+273.15)</f>
        <v>300.31661071777341</v>
      </c>
      <c r="AS42">
        <f>(Y42*AK42+Z42*AL42)*AM42</f>
        <v>160.06255501607302</v>
      </c>
      <c r="AT42">
        <f>((AS42+0.00000010773*(AR42^4-AQ42^4))-AP42*44100)/(L42*0.92*2*29.3+0.00000043092*AQ42^3)</f>
        <v>-8.105886340102133</v>
      </c>
      <c r="AU42">
        <f>0.61365*EXP(17.502*J42/(240.97+J42))</f>
        <v>3.4103740570150056</v>
      </c>
      <c r="AV42">
        <f>AU42*1000/AA42</f>
        <v>38.567078372602403</v>
      </c>
      <c r="AW42">
        <f>(AV42-U42)</f>
        <v>14.387821933393418</v>
      </c>
      <c r="AX42">
        <f>IF(D42,P42,(O42+P42)/2)</f>
        <v>26.673325538635254</v>
      </c>
      <c r="AY42">
        <f>0.61365*EXP(17.502*AX42/(240.97+AX42))</f>
        <v>3.5110608641472894</v>
      </c>
      <c r="AZ42">
        <f>IF(AW42&lt;&gt;0,(1000-(AV42+U42)/2)/AW42*AP42,0)</f>
        <v>1.8326226656404969</v>
      </c>
      <c r="BA42">
        <f>U42*AA42/1000</f>
        <v>2.1381010011059116</v>
      </c>
      <c r="BB42">
        <f>(AY42-BA42)</f>
        <v>1.3729598630413777</v>
      </c>
      <c r="BC42">
        <f>1/(1.6/F42+1.37/N42)</f>
        <v>1.2205068236377472</v>
      </c>
      <c r="BD42">
        <f>G42*AA42*0.001</f>
        <v>33.747588177249995</v>
      </c>
      <c r="BE42">
        <f>G42/S42</f>
        <v>0.97790711696233212</v>
      </c>
      <c r="BF42">
        <f>(1-AP42*AA42/AU42/F42)*100</f>
        <v>77.975532160083816</v>
      </c>
      <c r="BG42">
        <f>(S42-E42/(N42/1.35))</f>
        <v>390.25984410799867</v>
      </c>
      <c r="BH42">
        <f>E42*BF42/100/BG42</f>
        <v>3.4108925023130345E-5</v>
      </c>
    </row>
    <row r="43" spans="1:60" x14ac:dyDescent="0.25">
      <c r="A43" s="1" t="s">
        <v>1</v>
      </c>
      <c r="B43" s="1" t="s">
        <v>8907</v>
      </c>
      <c r="K43" s="1">
        <f t="shared" si="0"/>
        <v>2.72</v>
      </c>
    </row>
    <row r="44" spans="1:60" x14ac:dyDescent="0.25">
      <c r="A44" s="1" t="s">
        <v>1</v>
      </c>
      <c r="B44" s="1" t="s">
        <v>8906</v>
      </c>
      <c r="K44" s="1">
        <f t="shared" si="0"/>
        <v>2.72</v>
      </c>
    </row>
    <row r="45" spans="1:60" x14ac:dyDescent="0.25">
      <c r="A45" s="1">
        <v>10</v>
      </c>
      <c r="B45" s="1" t="s">
        <v>8905</v>
      </c>
      <c r="C45" s="1">
        <v>2241.5000047944486</v>
      </c>
      <c r="D45" s="1">
        <v>0</v>
      </c>
      <c r="E45">
        <f>(R45-S45*(1000-T45)/(1000-U45))*AO45</f>
        <v>0.98425033769846848</v>
      </c>
      <c r="F45">
        <f>IF(AZ45&lt;&gt;0,1/(1/AZ45-1/N45),0)</f>
        <v>3.4545671332769379</v>
      </c>
      <c r="G45">
        <f>((BC45-AP45/2)*S45-E45)/(BC45+AP45/2)</f>
        <v>380.26891479522357</v>
      </c>
      <c r="H45">
        <f>AP45*1000</f>
        <v>27.891875668062028</v>
      </c>
      <c r="I45">
        <f>(AU45-BA45)</f>
        <v>1.2490150075752817</v>
      </c>
      <c r="J45">
        <f>(P45+AT45*D45)</f>
        <v>26.318309783935547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27.224216461181641</v>
      </c>
      <c r="P45" s="1">
        <v>26.318309783935547</v>
      </c>
      <c r="Q45" s="1">
        <v>27.321510314941406</v>
      </c>
      <c r="R45" s="1">
        <v>400.17642211914063</v>
      </c>
      <c r="S45" s="1">
        <v>389.44723510742188</v>
      </c>
      <c r="T45" s="1">
        <v>0.1249874085187912</v>
      </c>
      <c r="U45" s="1">
        <v>24.760396957397461</v>
      </c>
      <c r="V45" s="1">
        <v>0.30473572015762329</v>
      </c>
      <c r="W45" s="1">
        <v>60.369098663330078</v>
      </c>
      <c r="X45" s="1">
        <v>300.32962036132813</v>
      </c>
      <c r="Y45" s="1">
        <v>1250.191650390625</v>
      </c>
      <c r="Z45" s="1">
        <v>8.4898500442504883</v>
      </c>
      <c r="AA45" s="1">
        <v>88.420402526855469</v>
      </c>
      <c r="AB45" s="1">
        <v>14.688750267028809</v>
      </c>
      <c r="AC45" s="1">
        <v>-0.1193431094288826</v>
      </c>
      <c r="AD45" s="1">
        <v>4.4526759535074234E-2</v>
      </c>
      <c r="AE45" s="1">
        <v>4.397400189191103E-3</v>
      </c>
      <c r="AF45" s="1">
        <v>2.2455399855971336E-2</v>
      </c>
      <c r="AG45" s="1">
        <v>2.3768240585923195E-2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1.1041530160342943</v>
      </c>
      <c r="AP45">
        <f>(U45-T45)/(1000-U45)*AO45</f>
        <v>2.7891875668062029E-2</v>
      </c>
      <c r="AQ45">
        <f>(P45+273.15)</f>
        <v>299.46830978393552</v>
      </c>
      <c r="AR45">
        <f>(O45+273.15)</f>
        <v>300.37421646118162</v>
      </c>
      <c r="AS45">
        <f>(Y45*AK45+Z45*AL45)*AM45</f>
        <v>200.03065959146625</v>
      </c>
      <c r="AT45">
        <f>((AS45+0.00000010773*(AR45^4-AQ45^4))-AP45*44100)/(L45*0.92*2*29.3+0.00000043092*AQ45^3)</f>
        <v>-8.0302160581539468</v>
      </c>
      <c r="AU45">
        <f>0.61365*EXP(17.502*J45/(240.97+J45))</f>
        <v>3.4383392732730926</v>
      </c>
      <c r="AV45">
        <f>AU45*1000/AA45</f>
        <v>38.886265782705344</v>
      </c>
      <c r="AW45">
        <f>(AV45-U45)</f>
        <v>14.125868825307883</v>
      </c>
      <c r="AX45">
        <f>IF(D45,P45,(O45+P45)/2)</f>
        <v>26.771263122558594</v>
      </c>
      <c r="AY45">
        <f>0.61365*EXP(17.502*AX45/(240.97+AX45))</f>
        <v>3.5313572600739085</v>
      </c>
      <c r="AZ45">
        <f>IF(AW45&lt;&gt;0,(1000-(AV45+U45)/2)/AW45*AP45,0)</f>
        <v>1.9116886614269151</v>
      </c>
      <c r="BA45">
        <f>U45*AA45/1000</f>
        <v>2.1893242656978109</v>
      </c>
      <c r="BB45">
        <f>(AY45-BA45)</f>
        <v>1.3420329943760976</v>
      </c>
      <c r="BC45">
        <f>1/(1.6/F45+1.37/N45)</f>
        <v>1.2767765250593752</v>
      </c>
      <c r="BD45">
        <f>G45*AA45*0.001</f>
        <v>33.623530514644173</v>
      </c>
      <c r="BE45">
        <f>G45/S45</f>
        <v>0.97643244197210277</v>
      </c>
      <c r="BF45">
        <f>(1-AP45*AA45/AU45/F45)*100</f>
        <v>79.237108065153649</v>
      </c>
      <c r="BG45">
        <f>(S45-E45/(N45/1.35))</f>
        <v>389.13680755612739</v>
      </c>
      <c r="BH45">
        <f>E45*BF45/100/BG45</f>
        <v>2.0041576344619807E-3</v>
      </c>
    </row>
    <row r="46" spans="1:60" x14ac:dyDescent="0.25">
      <c r="A46" s="1" t="s">
        <v>1</v>
      </c>
      <c r="B46" s="1" t="s">
        <v>8904</v>
      </c>
      <c r="K46" s="1">
        <f t="shared" si="0"/>
        <v>2.72</v>
      </c>
    </row>
    <row r="47" spans="1:60" x14ac:dyDescent="0.25">
      <c r="A47" s="1" t="s">
        <v>1</v>
      </c>
      <c r="B47" s="1" t="s">
        <v>8903</v>
      </c>
      <c r="K47" s="1">
        <f t="shared" si="0"/>
        <v>2.72</v>
      </c>
    </row>
    <row r="48" spans="1:60" x14ac:dyDescent="0.25">
      <c r="A48" s="1">
        <v>11</v>
      </c>
      <c r="B48" s="1" t="s">
        <v>8902</v>
      </c>
      <c r="C48" s="1">
        <v>2448.0000047832727</v>
      </c>
      <c r="D48" s="1">
        <v>0</v>
      </c>
      <c r="E48">
        <f>(R48-S48*(1000-T48)/(1000-U48))*AO48</f>
        <v>0.51622992168626225</v>
      </c>
      <c r="F48">
        <f>IF(AZ48&lt;&gt;0,1/(1/AZ48-1/N48),0)</f>
        <v>3.8440469017816201</v>
      </c>
      <c r="G48">
        <f>((BC48-AP48/2)*S48-E48)/(BC48+AP48/2)</f>
        <v>380.86071557491516</v>
      </c>
      <c r="H48">
        <f>AP48*1000</f>
        <v>28.811540294954273</v>
      </c>
      <c r="I48">
        <f>(AU48-BA48)</f>
        <v>1.2170276074826569</v>
      </c>
      <c r="J48">
        <f>(P48+AT48*D48)</f>
        <v>26.502529144287109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27.308250427246094</v>
      </c>
      <c r="P48" s="1">
        <v>26.502529144287109</v>
      </c>
      <c r="Q48" s="1">
        <v>27.380456924438477</v>
      </c>
      <c r="R48" s="1">
        <v>400.04013061523438</v>
      </c>
      <c r="S48" s="1">
        <v>389.4110107421875</v>
      </c>
      <c r="T48" s="1">
        <v>0.12042659521102905</v>
      </c>
      <c r="U48" s="1">
        <v>25.548460006713867</v>
      </c>
      <c r="V48" s="1">
        <v>0.29215711355209351</v>
      </c>
      <c r="W48" s="1">
        <v>61.981029510498047</v>
      </c>
      <c r="X48" s="1">
        <v>300.31903076171875</v>
      </c>
      <c r="Y48" s="1">
        <v>1599.755615234375</v>
      </c>
      <c r="Z48" s="1">
        <v>9.8753252029418945</v>
      </c>
      <c r="AA48" s="1">
        <v>88.415557861328125</v>
      </c>
      <c r="AB48" s="1">
        <v>14.834804534912109</v>
      </c>
      <c r="AC48" s="1">
        <v>-0.12806808948516846</v>
      </c>
      <c r="AD48" s="1">
        <v>7.6937206089496613E-2</v>
      </c>
      <c r="AE48" s="1">
        <v>5.2504930645227432E-3</v>
      </c>
      <c r="AF48" s="1">
        <v>2.1181646734476089E-2</v>
      </c>
      <c r="AG48" s="1">
        <v>2.0499655976891518E-2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1.1041140836827894</v>
      </c>
      <c r="AP48">
        <f>(U48-T48)/(1000-U48)*AO48</f>
        <v>2.8811540294954273E-2</v>
      </c>
      <c r="AQ48">
        <f>(P48+273.15)</f>
        <v>299.65252914428709</v>
      </c>
      <c r="AR48">
        <f>(O48+273.15)</f>
        <v>300.45825042724607</v>
      </c>
      <c r="AS48">
        <f>(Y48*AK48+Z48*AL48)*AM48</f>
        <v>255.96089271632809</v>
      </c>
      <c r="AT48">
        <f>((AS48+0.00000010773*(AR48^4-AQ48^4))-AP48*44100)/(L48*0.92*2*29.3+0.00000043092*AQ48^3)</f>
        <v>-7.9168676134014113</v>
      </c>
      <c r="AU48">
        <f>0.61365*EXP(17.502*J48/(240.97+J48))</f>
        <v>3.4759089514740942</v>
      </c>
      <c r="AV48">
        <f>AU48*1000/AA48</f>
        <v>39.313318103197922</v>
      </c>
      <c r="AW48">
        <f>(AV48-U48)</f>
        <v>13.764858096484055</v>
      </c>
      <c r="AX48">
        <f>IF(D48,P48,(O48+P48)/2)</f>
        <v>26.905389785766602</v>
      </c>
      <c r="AY48">
        <f>0.61365*EXP(17.502*AX48/(240.97+AX48))</f>
        <v>3.5593195734739433</v>
      </c>
      <c r="AZ48">
        <f>IF(AW48&lt;&gt;0,(1000-(AV48+U48)/2)/AW48*AP48,0)</f>
        <v>2.0252411054834525</v>
      </c>
      <c r="BA48">
        <f>U48*AA48/1000</f>
        <v>2.2588813439914373</v>
      </c>
      <c r="BB48">
        <f>(AY48-BA48)</f>
        <v>1.3004382294825061</v>
      </c>
      <c r="BC48">
        <f>1/(1.6/F48+1.37/N48)</f>
        <v>1.3581504655605301</v>
      </c>
      <c r="BD48">
        <f>G48*AA48*0.001</f>
        <v>33.674012635020745</v>
      </c>
      <c r="BE48">
        <f>G48/S48</f>
        <v>0.97804300615183903</v>
      </c>
      <c r="BF48">
        <f>(1-AP48*AA48/AU48/F48)*100</f>
        <v>80.934943426134211</v>
      </c>
      <c r="BG48">
        <f>(S48-E48/(N48/1.35))</f>
        <v>389.24819445007552</v>
      </c>
      <c r="BH48">
        <f>E48*BF48/100/BG48</f>
        <v>1.0733778628204817E-3</v>
      </c>
    </row>
    <row r="49" spans="1:60" x14ac:dyDescent="0.25">
      <c r="A49" s="1" t="s">
        <v>1</v>
      </c>
      <c r="B49" s="1" t="s">
        <v>8901</v>
      </c>
      <c r="K49" s="1">
        <f t="shared" si="0"/>
        <v>2.72</v>
      </c>
    </row>
    <row r="50" spans="1:60" x14ac:dyDescent="0.25">
      <c r="A50" s="1" t="s">
        <v>1</v>
      </c>
      <c r="B50" s="1" t="s">
        <v>8896</v>
      </c>
      <c r="K50" s="1">
        <f t="shared" si="0"/>
        <v>2.72</v>
      </c>
    </row>
    <row r="51" spans="1:60" x14ac:dyDescent="0.25">
      <c r="A51" s="1">
        <v>12</v>
      </c>
      <c r="B51" s="1" t="s">
        <v>8900</v>
      </c>
      <c r="C51" s="1">
        <v>2654.5000047944486</v>
      </c>
      <c r="D51" s="1">
        <v>0</v>
      </c>
      <c r="E51">
        <f>(R51-S51*(1000-T51)/(1000-U51))*AO51</f>
        <v>0.68659204473775304</v>
      </c>
      <c r="F51">
        <f>IF(AZ51&lt;&gt;0,1/(1/AZ51-1/N51),0)</f>
        <v>4.3529712784373684</v>
      </c>
      <c r="G51">
        <f>((BC51-AP51/2)*S51-E51)/(BC51+AP51/2)</f>
        <v>380.40587589696281</v>
      </c>
      <c r="H51">
        <f>AP51*1000</f>
        <v>29.890421669941929</v>
      </c>
      <c r="I51">
        <f>(AU51-BA51)</f>
        <v>1.1838176530074045</v>
      </c>
      <c r="J51">
        <f>(P51+AT51*D51)</f>
        <v>26.737092971801758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27.423583984375</v>
      </c>
      <c r="P51" s="1">
        <v>26.737092971801758</v>
      </c>
      <c r="Q51" s="1">
        <v>27.467100143432617</v>
      </c>
      <c r="R51" s="1">
        <v>399.92767333984375</v>
      </c>
      <c r="S51" s="1">
        <v>388.78280639648438</v>
      </c>
      <c r="T51" s="1">
        <v>0.12307854741811752</v>
      </c>
      <c r="U51" s="1">
        <v>26.473394393920898</v>
      </c>
      <c r="V51" s="1">
        <v>0.29655349254608154</v>
      </c>
      <c r="W51" s="1">
        <v>63.786724090576172</v>
      </c>
      <c r="X51" s="1">
        <v>300.37442016601563</v>
      </c>
      <c r="Y51" s="1">
        <v>2001.4320068359375</v>
      </c>
      <c r="Z51" s="1">
        <v>8.608860969543457</v>
      </c>
      <c r="AA51" s="1">
        <v>88.407501220703125</v>
      </c>
      <c r="AB51" s="1">
        <v>14.843811988830566</v>
      </c>
      <c r="AC51" s="1">
        <v>-0.13776533305644989</v>
      </c>
      <c r="AD51" s="1">
        <v>5.4657552391290665E-2</v>
      </c>
      <c r="AE51" s="1">
        <v>2.9752897098660469E-3</v>
      </c>
      <c r="AF51" s="1">
        <v>3.0456570908427238E-2</v>
      </c>
      <c r="AG51" s="1">
        <v>2.7484647929668427E-2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1.1043177211985866</v>
      </c>
      <c r="AP51">
        <f>(U51-T51)/(1000-U51)*AO51</f>
        <v>2.9890421669941929E-2</v>
      </c>
      <c r="AQ51">
        <f>(P51+273.15)</f>
        <v>299.88709297180174</v>
      </c>
      <c r="AR51">
        <f>(O51+273.15)</f>
        <v>300.57358398437498</v>
      </c>
      <c r="AS51">
        <f>(Y51*AK51+Z51*AL51)*AM51</f>
        <v>320.22911393607137</v>
      </c>
      <c r="AT51">
        <f>((AS51+0.00000010773*(AR51^4-AQ51^4))-AP51*44100)/(L51*0.92*2*29.3+0.00000043092*AQ51^3)</f>
        <v>-7.7945768305178165</v>
      </c>
      <c r="AU51">
        <f>0.61365*EXP(17.502*J51/(240.97+J51))</f>
        <v>3.5242643002041216</v>
      </c>
      <c r="AV51">
        <f>AU51*1000/AA51</f>
        <v>39.863860549638694</v>
      </c>
      <c r="AW51">
        <f>(AV51-U51)</f>
        <v>13.390466155717796</v>
      </c>
      <c r="AX51">
        <f>IF(D51,P51,(O51+P51)/2)</f>
        <v>27.080338478088379</v>
      </c>
      <c r="AY51">
        <f>0.61365*EXP(17.502*AX51/(240.97+AX51))</f>
        <v>3.5960826983365792</v>
      </c>
      <c r="AZ51">
        <f>IF(AW51&lt;&gt;0,(1000-(AV51+U51)/2)/AW51*AP51,0)</f>
        <v>2.1581770994773914</v>
      </c>
      <c r="BA51">
        <f>U51*AA51/1000</f>
        <v>2.3404466471967171</v>
      </c>
      <c r="BB51">
        <f>(AY51-BA51)</f>
        <v>1.2556360511398621</v>
      </c>
      <c r="BC51">
        <f>1/(1.6/F51+1.37/N51)</f>
        <v>1.4542652674726944</v>
      </c>
      <c r="BD51">
        <f>G51*AA51*0.001</f>
        <v>33.630732937723387</v>
      </c>
      <c r="BE51">
        <f>G51/S51</f>
        <v>0.97845344402658929</v>
      </c>
      <c r="BF51">
        <f>(1-AP51*AA51/AU51/F51)*100</f>
        <v>82.774696399541227</v>
      </c>
      <c r="BG51">
        <f>(S51-E51/(N51/1.35))</f>
        <v>388.56625875710574</v>
      </c>
      <c r="BH51">
        <f>E51*BF51/100/BG51</f>
        <v>1.4626192257479031E-3</v>
      </c>
    </row>
    <row r="52" spans="1:60" x14ac:dyDescent="0.25">
      <c r="A52" s="1" t="s">
        <v>1</v>
      </c>
      <c r="B52" s="1" t="s">
        <v>8899</v>
      </c>
      <c r="K52" s="2">
        <v>7.5600000000000005</v>
      </c>
    </row>
    <row r="53" spans="1:60" x14ac:dyDescent="0.25">
      <c r="A53" s="1" t="s">
        <v>1</v>
      </c>
      <c r="B53" s="1" t="s">
        <v>8898</v>
      </c>
      <c r="K53" s="2">
        <v>7.5600000000000005</v>
      </c>
    </row>
    <row r="54" spans="1:60" x14ac:dyDescent="0.25">
      <c r="A54" s="1" t="s">
        <v>1</v>
      </c>
      <c r="B54" s="1" t="s">
        <v>8897</v>
      </c>
    </row>
    <row r="55" spans="1:60" x14ac:dyDescent="0.25">
      <c r="A55" s="1" t="s">
        <v>1</v>
      </c>
      <c r="B55" s="1" t="s">
        <v>8896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AE61-D14B-4667-AB35-0974415E41DE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8979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8978</v>
      </c>
    </row>
    <row r="12" spans="1:56" x14ac:dyDescent="0.25">
      <c r="A12" s="1" t="s">
        <v>1</v>
      </c>
      <c r="B12" s="1" t="s">
        <v>8977</v>
      </c>
    </row>
    <row r="13" spans="1:56" x14ac:dyDescent="0.25">
      <c r="A13" s="1" t="s">
        <v>1</v>
      </c>
      <c r="B13" s="1" t="s">
        <v>8976</v>
      </c>
    </row>
    <row r="14" spans="1:56" x14ac:dyDescent="0.25">
      <c r="A14" s="1" t="s">
        <v>1</v>
      </c>
      <c r="B14" s="1" t="s">
        <v>8975</v>
      </c>
    </row>
    <row r="15" spans="1:56" x14ac:dyDescent="0.25">
      <c r="A15" s="1" t="s">
        <v>1</v>
      </c>
      <c r="B15" s="1" t="s">
        <v>8974</v>
      </c>
    </row>
    <row r="16" spans="1:56" x14ac:dyDescent="0.25">
      <c r="A16" s="1" t="s">
        <v>1</v>
      </c>
      <c r="B16" s="1" t="s">
        <v>8973</v>
      </c>
    </row>
    <row r="17" spans="1:56" x14ac:dyDescent="0.25">
      <c r="A17" s="1" t="s">
        <v>1</v>
      </c>
      <c r="B17" s="1" t="s">
        <v>3247</v>
      </c>
    </row>
    <row r="18" spans="1:56" x14ac:dyDescent="0.25">
      <c r="A18" s="1">
        <v>1</v>
      </c>
      <c r="B18" s="1" t="s">
        <v>8972</v>
      </c>
      <c r="C18" s="1">
        <v>380.00000527501106</v>
      </c>
      <c r="D18" s="1">
        <v>0</v>
      </c>
      <c r="E18">
        <f>(R18-S18*(1000-T18)/(1000-U18))*AK18</f>
        <v>-5.3037566214640908</v>
      </c>
      <c r="F18">
        <f>IF(AV18&lt;&gt;0,1/(1/AV18-1/N18),0)</f>
        <v>3.0346416154631628</v>
      </c>
      <c r="G18">
        <f>((AY18-AL18/2)*S18-E18)/(AY18+AL18/2)</f>
        <v>390.15325900881066</v>
      </c>
      <c r="H18">
        <f>AL18*1000</f>
        <v>27.817121323843143</v>
      </c>
      <c r="I18">
        <f>(AQ18-AW18)</f>
        <v>1.3408913238131128</v>
      </c>
      <c r="J18">
        <f>(P18+AP18*D18)</f>
        <v>26.819147109985352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27.400913238525391</v>
      </c>
      <c r="P18" s="1">
        <v>26.819147109985352</v>
      </c>
      <c r="Q18" s="1">
        <v>27.473012924194336</v>
      </c>
      <c r="R18" s="1">
        <v>400.0634765625</v>
      </c>
      <c r="S18" s="1">
        <v>394.91122436523438</v>
      </c>
      <c r="T18" s="1">
        <v>0.27456960082054138</v>
      </c>
      <c r="U18" s="1">
        <v>24.872848510742188</v>
      </c>
      <c r="V18" s="1">
        <v>0.66289055347442627</v>
      </c>
      <c r="W18" s="1">
        <v>60.050262451171875</v>
      </c>
      <c r="X18" s="1">
        <v>299.94223022460938</v>
      </c>
      <c r="Y18" s="1">
        <v>9.7054746001958847E-3</v>
      </c>
      <c r="Z18" s="1">
        <v>10.359538078308105</v>
      </c>
      <c r="AA18" s="1">
        <v>88.467010498046875</v>
      </c>
      <c r="AB18" s="1">
        <v>21.007894515991211</v>
      </c>
      <c r="AC18" s="1">
        <v>-0.28209838271141052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1.1027287875904754</v>
      </c>
      <c r="AL18">
        <f>(U18-T18)/(1000-U18)*AK18</f>
        <v>2.7817121323843143E-2</v>
      </c>
      <c r="AM18">
        <f>(P18+273.15)</f>
        <v>299.96914710998533</v>
      </c>
      <c r="AN18">
        <f>(O18+273.15)</f>
        <v>300.55091323852537</v>
      </c>
      <c r="AO18">
        <f>(Y18*AG18+Z18*AH18)*AI18</f>
        <v>1.5528759013218596E-3</v>
      </c>
      <c r="AP18">
        <f>((AO18+0.00000010773*(AN18^4-AM18^4))-AL18*44100)/(L18*51.4+0.00000043092*AM18^3)</f>
        <v>-10.029474533776332</v>
      </c>
      <c r="AQ18">
        <f>0.61365*EXP(17.502*J18/(240.97+J18))</f>
        <v>3.5413178741292715</v>
      </c>
      <c r="AR18">
        <f>AQ18*1000/AA18</f>
        <v>40.029812855578008</v>
      </c>
      <c r="AS18">
        <f>(AR18-U18)</f>
        <v>15.156964344835821</v>
      </c>
      <c r="AT18">
        <f>IF(D18,P18,(O18+P18)/2)</f>
        <v>27.110030174255371</v>
      </c>
      <c r="AU18">
        <f>0.61365*EXP(17.502*AT18/(240.97+AT18))</f>
        <v>3.6023547983340984</v>
      </c>
      <c r="AV18">
        <f>IF(AS18&lt;&gt;0,(1000-(AR18+U18)/2)/AS18*AL18,0)</f>
        <v>1.7757130061653557</v>
      </c>
      <c r="AW18">
        <f>U18*AA18/1000</f>
        <v>2.2004265503161586</v>
      </c>
      <c r="AX18">
        <f>(AU18-AW18)</f>
        <v>1.4019282480179398</v>
      </c>
      <c r="AY18">
        <f>1/(1.6/F18+1.37/N18)</f>
        <v>1.1802020293154514</v>
      </c>
      <c r="AZ18">
        <f>G18*AA18*0.001</f>
        <v>34.51569246057965</v>
      </c>
      <c r="BA18">
        <f>G18/S18</f>
        <v>0.98795181027312784</v>
      </c>
      <c r="BB18">
        <f>(1-AL18*AA18/AQ18/F18)*100</f>
        <v>77.100752253822534</v>
      </c>
      <c r="BC18">
        <f>(S18-E18/(N18/1.35))</f>
        <v>396.58400223241102</v>
      </c>
      <c r="BD18">
        <f>E18*BB18/100/BC18</f>
        <v>-1.0311147776617353E-2</v>
      </c>
    </row>
    <row r="19" spans="1:56" x14ac:dyDescent="0.25">
      <c r="A19" s="1" t="s">
        <v>1</v>
      </c>
      <c r="B19" s="1" t="s">
        <v>8971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8970</v>
      </c>
      <c r="K20" s="1">
        <f t="shared" si="0"/>
        <v>2.72</v>
      </c>
    </row>
    <row r="21" spans="1:56" x14ac:dyDescent="0.25">
      <c r="A21" s="1">
        <v>2</v>
      </c>
      <c r="B21" s="1" t="s">
        <v>8969</v>
      </c>
      <c r="C21" s="1">
        <v>583.00000527501106</v>
      </c>
      <c r="D21" s="1">
        <v>0</v>
      </c>
      <c r="E21">
        <f>(R21-S21*(1000-T21)/(1000-U21))*AK21</f>
        <v>-4.3132612637527199</v>
      </c>
      <c r="F21">
        <f>IF(AV21&lt;&gt;0,1/(1/AV21-1/N21),0)</f>
        <v>2.8725776928044144</v>
      </c>
      <c r="G21">
        <f>((AY21-AL21/2)*S21-E21)/(AY21+AL21/2)</f>
        <v>388.62284173542065</v>
      </c>
      <c r="H21">
        <f>AL21*1000</f>
        <v>27.254108640331108</v>
      </c>
      <c r="I21">
        <f>(AQ21-AW21)</f>
        <v>1.3576057966281989</v>
      </c>
      <c r="J21">
        <f>(P21+AP21*D21)</f>
        <v>26.694301605224609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27.339561462402344</v>
      </c>
      <c r="P21" s="1">
        <v>26.694301605224609</v>
      </c>
      <c r="Q21" s="1">
        <v>27.4530029296875</v>
      </c>
      <c r="R21" s="1">
        <v>400.02725219726563</v>
      </c>
      <c r="S21" s="1">
        <v>394.19589233398438</v>
      </c>
      <c r="T21" s="1">
        <v>0.27888855338096619</v>
      </c>
      <c r="U21" s="1">
        <v>24.391983032226563</v>
      </c>
      <c r="V21" s="1">
        <v>0.6757127046585083</v>
      </c>
      <c r="W21" s="1">
        <v>59.098777770996094</v>
      </c>
      <c r="X21" s="1">
        <v>299.93234252929688</v>
      </c>
      <c r="Y21" s="1">
        <v>25.027254104614258</v>
      </c>
      <c r="Z21" s="1">
        <v>10.282346725463867</v>
      </c>
      <c r="AA21" s="1">
        <v>88.463226318359375</v>
      </c>
      <c r="AB21" s="1">
        <v>20.949140548706055</v>
      </c>
      <c r="AC21" s="1">
        <v>-0.27040854096412659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1.1026924357694734</v>
      </c>
      <c r="AL21">
        <f>(U21-T21)/(1000-U21)*AK21</f>
        <v>2.7254108640331107E-2</v>
      </c>
      <c r="AM21">
        <f>(P21+273.15)</f>
        <v>299.84430160522459</v>
      </c>
      <c r="AN21">
        <f>(O21+273.15)</f>
        <v>300.48956146240232</v>
      </c>
      <c r="AO21">
        <f>(Y21*AG21+Z21*AH21)*AI21</f>
        <v>4.0043605672338458</v>
      </c>
      <c r="AP21">
        <f>((AO21+0.00000010773*(AN21^4-AM21^4))-AL21*44100)/(L21*51.4+0.00000043092*AM21^3)</f>
        <v>-9.7875790172939769</v>
      </c>
      <c r="AQ21">
        <f>0.61365*EXP(17.502*J21/(240.97+J21))</f>
        <v>3.5153993119616391</v>
      </c>
      <c r="AR21">
        <f>AQ21*1000/AA21</f>
        <v>39.738538353897503</v>
      </c>
      <c r="AS21">
        <f>(AR21-U21)</f>
        <v>15.346555321670941</v>
      </c>
      <c r="AT21">
        <f>IF(D21,P21,(O21+P21)/2)</f>
        <v>27.016931533813477</v>
      </c>
      <c r="AU21">
        <f>0.61365*EXP(17.502*AT21/(240.97+AT21))</f>
        <v>3.5827204649324869</v>
      </c>
      <c r="AV21">
        <f>IF(AS21&lt;&gt;0,(1000-(AR21+U21)/2)/AS21*AL21,0)</f>
        <v>1.7189654609051099</v>
      </c>
      <c r="AW21">
        <f>U21*AA21/1000</f>
        <v>2.1577935153334402</v>
      </c>
      <c r="AX21">
        <f>(AU21-AW21)</f>
        <v>1.4249269495990466</v>
      </c>
      <c r="AY21">
        <f>1/(1.6/F21+1.37/N21)</f>
        <v>1.1401748532288298</v>
      </c>
      <c r="AZ21">
        <f>G21*AA21*0.001</f>
        <v>34.378830400924478</v>
      </c>
      <c r="BA21">
        <f>G21/S21</f>
        <v>0.98586223066514878</v>
      </c>
      <c r="BB21">
        <f>(1-AL21*AA21/AQ21/F21)*100</f>
        <v>76.124728982464688</v>
      </c>
      <c r="BC21">
        <f>(S21-E21/(N21/1.35))</f>
        <v>395.55627300231231</v>
      </c>
      <c r="BD21">
        <f>E21*BB21/100/BC21</f>
        <v>-8.3008630413458143E-3</v>
      </c>
    </row>
    <row r="22" spans="1:56" x14ac:dyDescent="0.25">
      <c r="A22" s="1" t="s">
        <v>1</v>
      </c>
      <c r="B22" s="1" t="s">
        <v>8968</v>
      </c>
      <c r="K22" s="1">
        <f t="shared" si="0"/>
        <v>2.72</v>
      </c>
    </row>
    <row r="23" spans="1:56" x14ac:dyDescent="0.25">
      <c r="A23" s="1" t="s">
        <v>1</v>
      </c>
      <c r="B23" s="1" t="s">
        <v>4844</v>
      </c>
      <c r="K23" s="1">
        <f t="shared" si="0"/>
        <v>2.72</v>
      </c>
    </row>
    <row r="24" spans="1:56" x14ac:dyDescent="0.25">
      <c r="A24" s="1">
        <v>3</v>
      </c>
      <c r="B24" s="1" t="s">
        <v>8967</v>
      </c>
      <c r="C24" s="1">
        <v>786.00000527501106</v>
      </c>
      <c r="D24" s="1">
        <v>0</v>
      </c>
      <c r="E24">
        <f>(R24-S24*(1000-T24)/(1000-U24))*AK24</f>
        <v>-3.7501756074135835</v>
      </c>
      <c r="F24">
        <f>IF(AV24&lt;&gt;0,1/(1/AV24-1/N24),0)</f>
        <v>2.7726066795640527</v>
      </c>
      <c r="G24">
        <f>((AY24-AL24/2)*S24-E24)/(AY24+AL24/2)</f>
        <v>387.83481022317358</v>
      </c>
      <c r="H24">
        <f>AL24*1000</f>
        <v>26.822536608860737</v>
      </c>
      <c r="I24">
        <f>(AQ24-AW24)</f>
        <v>1.3653980850229419</v>
      </c>
      <c r="J24">
        <f>(P24+AP24*D24)</f>
        <v>26.57337760925293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27.248872756958008</v>
      </c>
      <c r="P24" s="1">
        <v>26.57337760925293</v>
      </c>
      <c r="Q24" s="1">
        <v>27.377492904663086</v>
      </c>
      <c r="R24" s="1">
        <v>400.05523681640625</v>
      </c>
      <c r="S24" s="1">
        <v>393.87576293945313</v>
      </c>
      <c r="T24" s="1">
        <v>0.28339096903800964</v>
      </c>
      <c r="U24" s="1">
        <v>24.021869659423828</v>
      </c>
      <c r="V24" s="1">
        <v>0.69028133153915405</v>
      </c>
      <c r="W24" s="1">
        <v>58.512264251708984</v>
      </c>
      <c r="X24" s="1">
        <v>299.95489501953125</v>
      </c>
      <c r="Y24" s="1">
        <v>49.955917358398438</v>
      </c>
      <c r="Z24" s="1">
        <v>10.495893478393555</v>
      </c>
      <c r="AA24" s="1">
        <v>88.463340759277344</v>
      </c>
      <c r="AB24" s="1">
        <v>20.876476287841797</v>
      </c>
      <c r="AC24" s="1">
        <v>-0.26427754759788513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1.1027753493365118</v>
      </c>
      <c r="AL24">
        <f>(U24-T24)/(1000-U24)*AK24</f>
        <v>2.6822536608860737E-2</v>
      </c>
      <c r="AM24">
        <f>(P24+273.15)</f>
        <v>299.72337760925291</v>
      </c>
      <c r="AN24">
        <f>(O24+273.15)</f>
        <v>300.39887275695799</v>
      </c>
      <c r="AO24">
        <f>(Y24*AG24+Z24*AH24)*AI24</f>
        <v>7.9929465986874675</v>
      </c>
      <c r="AP24">
        <f>((AO24+0.00000010773*(AN24^4-AM24^4))-AL24*44100)/(L24*51.4+0.00000043092*AM24^3)</f>
        <v>-9.5965757367517615</v>
      </c>
      <c r="AQ24">
        <f>0.61365*EXP(17.502*J24/(240.97+J24))</f>
        <v>3.4904529263794974</v>
      </c>
      <c r="AR24">
        <f>AQ24*1000/AA24</f>
        <v>39.456490071718733</v>
      </c>
      <c r="AS24">
        <f>(AR24-U24)</f>
        <v>15.434620412294905</v>
      </c>
      <c r="AT24">
        <f>IF(D24,P24,(O24+P24)/2)</f>
        <v>26.911125183105469</v>
      </c>
      <c r="AU24">
        <f>0.61365*EXP(17.502*AT24/(240.97+AT24))</f>
        <v>3.5605195684261797</v>
      </c>
      <c r="AV24">
        <f>IF(AS24&lt;&gt;0,(1000-(AR24+U24)/2)/AS24*AL24,0)</f>
        <v>1.682659540774524</v>
      </c>
      <c r="AW24">
        <f>U24*AA24/1000</f>
        <v>2.1250548413565555</v>
      </c>
      <c r="AX24">
        <f>(AU24-AW24)</f>
        <v>1.4354647270696241</v>
      </c>
      <c r="AY24">
        <f>1/(1.6/F24+1.37/N24)</f>
        <v>1.1146511058651976</v>
      </c>
      <c r="AZ24">
        <f>G24*AA24*0.001</f>
        <v>34.309162975082259</v>
      </c>
      <c r="BA24">
        <f>G24/S24</f>
        <v>0.98466279653463173</v>
      </c>
      <c r="BB24">
        <f>(1-AL24*AA24/AQ24/F24)*100</f>
        <v>75.481543180607162</v>
      </c>
      <c r="BC24">
        <f>(S24-E24/(N24/1.35))</f>
        <v>395.05854925523533</v>
      </c>
      <c r="BD24">
        <f>E24*BB24/100/BC24</f>
        <v>-7.1652427869107011E-3</v>
      </c>
    </row>
    <row r="25" spans="1:56" x14ac:dyDescent="0.25">
      <c r="A25" s="1" t="s">
        <v>1</v>
      </c>
      <c r="B25" s="1" t="s">
        <v>8966</v>
      </c>
      <c r="K25" s="1">
        <f t="shared" si="0"/>
        <v>2.72</v>
      </c>
    </row>
    <row r="26" spans="1:56" x14ac:dyDescent="0.25">
      <c r="A26" s="1" t="s">
        <v>1</v>
      </c>
      <c r="B26" s="1" t="s">
        <v>8965</v>
      </c>
      <c r="K26" s="1">
        <f t="shared" si="0"/>
        <v>2.72</v>
      </c>
    </row>
    <row r="27" spans="1:56" x14ac:dyDescent="0.25">
      <c r="A27" s="1">
        <v>4</v>
      </c>
      <c r="B27" s="1" t="s">
        <v>4841</v>
      </c>
      <c r="C27" s="1">
        <v>989.00000527501106</v>
      </c>
      <c r="D27" s="1">
        <v>0</v>
      </c>
      <c r="E27">
        <f>(R27-S27*(1000-T27)/(1000-U27))*AK27</f>
        <v>-3.2840715184140206</v>
      </c>
      <c r="F27">
        <f>IF(AV27&lt;&gt;0,1/(1/AV27-1/N27),0)</f>
        <v>2.7866242274542987</v>
      </c>
      <c r="G27">
        <f>((AY27-AL27/2)*S27-E27)/(AY27+AL27/2)</f>
        <v>386.9221928673976</v>
      </c>
      <c r="H27">
        <f>AL27*1000</f>
        <v>26.695496014183952</v>
      </c>
      <c r="I27">
        <f>(AQ27-AW27)</f>
        <v>1.3549824256633616</v>
      </c>
      <c r="J27">
        <f>(P27+AP27*D27)</f>
        <v>26.477720260620117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27.173225402832031</v>
      </c>
      <c r="P27" s="1">
        <v>26.477720260620117</v>
      </c>
      <c r="Q27" s="1">
        <v>27.307775497436523</v>
      </c>
      <c r="R27" s="1">
        <v>399.84127807617188</v>
      </c>
      <c r="S27" s="1">
        <v>393.2982177734375</v>
      </c>
      <c r="T27" s="1">
        <v>0.28869885206222534</v>
      </c>
      <c r="U27" s="1">
        <v>23.918254852294922</v>
      </c>
      <c r="V27" s="1">
        <v>0.70632237195968628</v>
      </c>
      <c r="W27" s="1">
        <v>58.517715454101563</v>
      </c>
      <c r="X27" s="1">
        <v>299.94216918945313</v>
      </c>
      <c r="Y27" s="1">
        <v>99.955078125</v>
      </c>
      <c r="Z27" s="1">
        <v>10.359889030456543</v>
      </c>
      <c r="AA27" s="1">
        <v>88.461563110351563</v>
      </c>
      <c r="AB27" s="1">
        <v>20.861364364624023</v>
      </c>
      <c r="AC27" s="1">
        <v>-0.26594617962837219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1.1027285631965187</v>
      </c>
      <c r="AL27">
        <f>(U27-T27)/(1000-U27)*AK27</f>
        <v>2.6695496014183952E-2</v>
      </c>
      <c r="AM27">
        <f>(P27+273.15)</f>
        <v>299.62772026062009</v>
      </c>
      <c r="AN27">
        <f>(O27+273.15)</f>
        <v>300.32322540283201</v>
      </c>
      <c r="AO27">
        <f>(Y27*AG27+Z27*AH27)*AI27</f>
        <v>15.992812142532784</v>
      </c>
      <c r="AP27">
        <f>((AO27+0.00000010773*(AN27^4-AM27^4))-AL27*44100)/(L27*51.4+0.00000043092*AM27^3)</f>
        <v>-9.4837287177607958</v>
      </c>
      <c r="AQ27">
        <f>0.61365*EXP(17.502*J27/(240.97+J27))</f>
        <v>3.4708286367691215</v>
      </c>
      <c r="AR27">
        <f>AQ27*1000/AA27</f>
        <v>39.235443222266255</v>
      </c>
      <c r="AS27">
        <f>(AR27-U27)</f>
        <v>15.317188369971333</v>
      </c>
      <c r="AT27">
        <f>IF(D27,P27,(O27+P27)/2)</f>
        <v>26.825472831726074</v>
      </c>
      <c r="AU27">
        <f>0.61365*EXP(17.502*AT27/(240.97+AT27))</f>
        <v>3.5426355549813389</v>
      </c>
      <c r="AV27">
        <f>IF(AS27&lt;&gt;0,(1000-(AR27+U27)/2)/AS27*AL27,0)</f>
        <v>1.6878121324962934</v>
      </c>
      <c r="AW27">
        <f>U27*AA27/1000</f>
        <v>2.1158462111057599</v>
      </c>
      <c r="AX27">
        <f>(AU27-AW27)</f>
        <v>1.426789343875579</v>
      </c>
      <c r="AY27">
        <f>1/(1.6/F27+1.37/N27)</f>
        <v>1.1182694575197616</v>
      </c>
      <c r="AZ27">
        <f>G27*AA27*0.001</f>
        <v>34.227741983134912</v>
      </c>
      <c r="BA27">
        <f>G27/S27</f>
        <v>0.98378831986034354</v>
      </c>
      <c r="BB27">
        <f>(1-AL27*AA27/AQ27/F27)*100</f>
        <v>75.583634186848485</v>
      </c>
      <c r="BC27">
        <f>(S27-E27/(N27/1.35))</f>
        <v>394.33399722983188</v>
      </c>
      <c r="BD27">
        <f>E27*BB27/100/BC27</f>
        <v>-6.2947162059319144E-3</v>
      </c>
    </row>
    <row r="28" spans="1:56" x14ac:dyDescent="0.25">
      <c r="A28" s="1" t="s">
        <v>1</v>
      </c>
      <c r="B28" s="1" t="s">
        <v>8964</v>
      </c>
      <c r="K28" s="1">
        <f t="shared" si="0"/>
        <v>2.72</v>
      </c>
    </row>
    <row r="29" spans="1:56" x14ac:dyDescent="0.25">
      <c r="A29" s="1" t="s">
        <v>1</v>
      </c>
      <c r="B29" s="1" t="s">
        <v>8963</v>
      </c>
      <c r="K29" s="1">
        <f t="shared" si="0"/>
        <v>2.72</v>
      </c>
    </row>
    <row r="30" spans="1:56" x14ac:dyDescent="0.25">
      <c r="A30" s="1">
        <v>5</v>
      </c>
      <c r="B30" s="1" t="s">
        <v>8962</v>
      </c>
      <c r="C30" s="1">
        <v>1192.0000052750111</v>
      </c>
      <c r="D30" s="1">
        <v>0</v>
      </c>
      <c r="E30">
        <f>(R30-S30*(1000-T30)/(1000-U30))*AK30</f>
        <v>-2.3576007245409216</v>
      </c>
      <c r="F30">
        <f>IF(AV30&lt;&gt;0,1/(1/AV30-1/N30),0)</f>
        <v>2.8157225392321807</v>
      </c>
      <c r="G30">
        <f>((AY30-AL30/2)*S30-E30)/(AY30+AL30/2)</f>
        <v>385.55500809087005</v>
      </c>
      <c r="H30">
        <f>AL30*1000</f>
        <v>26.69773866642117</v>
      </c>
      <c r="I30">
        <f>(AQ30-AW30)</f>
        <v>1.3465723135721492</v>
      </c>
      <c r="J30">
        <f>(P30+AP30*D30)</f>
        <v>26.43873405456543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27.119909286499023</v>
      </c>
      <c r="P30" s="1">
        <v>26.43873405456543</v>
      </c>
      <c r="Q30" s="1">
        <v>27.252605438232422</v>
      </c>
      <c r="R30" s="1">
        <v>400.0579833984375</v>
      </c>
      <c r="S30" s="1">
        <v>392.68905639648438</v>
      </c>
      <c r="T30" s="1">
        <v>0.29470139741897583</v>
      </c>
      <c r="U30" s="1">
        <v>23.924966812133789</v>
      </c>
      <c r="V30" s="1">
        <v>0.72321420907974243</v>
      </c>
      <c r="W30" s="1">
        <v>58.713249206542969</v>
      </c>
      <c r="X30" s="1">
        <v>299.956298828125</v>
      </c>
      <c r="Y30" s="1">
        <v>148.85365295410156</v>
      </c>
      <c r="Z30" s="1">
        <v>10.506315231323242</v>
      </c>
      <c r="AA30" s="1">
        <v>88.455123901367188</v>
      </c>
      <c r="AB30" s="1">
        <v>20.839487075805664</v>
      </c>
      <c r="AC30" s="1">
        <v>-0.26354014873504639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1.1027805103975181</v>
      </c>
      <c r="AL30">
        <f>(U30-T30)/(1000-U30)*AK30</f>
        <v>2.669773866642117E-2</v>
      </c>
      <c r="AM30">
        <f>(P30+273.15)</f>
        <v>299.58873405456541</v>
      </c>
      <c r="AN30">
        <f>(O30+273.15)</f>
        <v>300.269909286499</v>
      </c>
      <c r="AO30">
        <f>(Y30*AG30+Z30*AH30)*AI30</f>
        <v>23.816583940314104</v>
      </c>
      <c r="AP30">
        <f>((AO30+0.00000010773*(AN30^4-AM30^4))-AL30*44100)/(L30*51.4+0.00000043092*AM30^3)</f>
        <v>-9.4219514409892167</v>
      </c>
      <c r="AQ30">
        <f>0.61365*EXP(17.502*J30/(240.97+J30))</f>
        <v>3.4628582172755413</v>
      </c>
      <c r="AR30">
        <f>AQ30*1000/AA30</f>
        <v>39.148192490655916</v>
      </c>
      <c r="AS30">
        <f>(AR30-U30)</f>
        <v>15.223225678522127</v>
      </c>
      <c r="AT30">
        <f>IF(D30,P30,(O30+P30)/2)</f>
        <v>26.779321670532227</v>
      </c>
      <c r="AU30">
        <f>0.61365*EXP(17.502*AT30/(240.97+AT30))</f>
        <v>3.5330318496142192</v>
      </c>
      <c r="AV30">
        <f>IF(AS30&lt;&gt;0,(1000-(AR30+U30)/2)/AS30*AL30,0)</f>
        <v>1.6984431453929243</v>
      </c>
      <c r="AW30">
        <f>U30*AA30/1000</f>
        <v>2.1162859037033921</v>
      </c>
      <c r="AX30">
        <f>(AU30-AW30)</f>
        <v>1.4167459459108271</v>
      </c>
      <c r="AY30">
        <f>1/(1.6/F30+1.37/N30)</f>
        <v>1.1257391676654753</v>
      </c>
      <c r="AZ30">
        <f>G30*AA30*0.001</f>
        <v>34.104316011470537</v>
      </c>
      <c r="BA30">
        <f>G30/S30</f>
        <v>0.98183283137279143</v>
      </c>
      <c r="BB30">
        <f>(1-AL30*AA30/AQ30/F30)*100</f>
        <v>75.780068793132301</v>
      </c>
      <c r="BC30">
        <f>(S30-E30/(N30/1.35))</f>
        <v>393.43263167588003</v>
      </c>
      <c r="BD30">
        <f>E30*BB30/100/BC30</f>
        <v>-4.5410352550429431E-3</v>
      </c>
    </row>
    <row r="31" spans="1:56" x14ac:dyDescent="0.25">
      <c r="A31" s="1" t="s">
        <v>1</v>
      </c>
      <c r="B31" s="1" t="s">
        <v>8961</v>
      </c>
      <c r="K31" s="1">
        <f t="shared" si="0"/>
        <v>2.72</v>
      </c>
    </row>
    <row r="32" spans="1:56" x14ac:dyDescent="0.25">
      <c r="A32" s="1" t="s">
        <v>1</v>
      </c>
      <c r="B32" s="1" t="s">
        <v>8960</v>
      </c>
      <c r="K32" s="1">
        <f t="shared" si="0"/>
        <v>2.72</v>
      </c>
    </row>
    <row r="33" spans="1:56" x14ac:dyDescent="0.25">
      <c r="A33" s="1">
        <v>6</v>
      </c>
      <c r="B33" s="1" t="s">
        <v>8959</v>
      </c>
      <c r="C33" s="1">
        <v>1395.0000052750111</v>
      </c>
      <c r="D33" s="1">
        <v>0</v>
      </c>
      <c r="E33">
        <f>(R33-S33*(1000-T33)/(1000-U33))*AK33</f>
        <v>-1.2643982842928183</v>
      </c>
      <c r="F33">
        <f>IF(AV33&lt;&gt;0,1/(1/AV33-1/N33),0)</f>
        <v>2.9223475140620994</v>
      </c>
      <c r="G33">
        <f>((AY33-AL33/2)*S33-E33)/(AY33+AL33/2)</f>
        <v>383.57450462185375</v>
      </c>
      <c r="H33">
        <f>AL33*1000</f>
        <v>26.928978043287806</v>
      </c>
      <c r="I33">
        <f>(AQ33-AW33)</f>
        <v>1.3281240023275362</v>
      </c>
      <c r="J33">
        <f>(P33+AP33*D33)</f>
        <v>26.438302993774414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27.095605850219727</v>
      </c>
      <c r="P33" s="1">
        <v>26.438302993774414</v>
      </c>
      <c r="Q33" s="1">
        <v>27.222995758056641</v>
      </c>
      <c r="R33" s="1">
        <v>399.94668579101563</v>
      </c>
      <c r="S33" s="1">
        <v>391.53189086914063</v>
      </c>
      <c r="T33" s="1">
        <v>0.30273136496543884</v>
      </c>
      <c r="U33" s="1">
        <v>24.133892059326172</v>
      </c>
      <c r="V33" s="1">
        <v>0.7439386248588562</v>
      </c>
      <c r="W33" s="1">
        <v>59.307151794433594</v>
      </c>
      <c r="X33" s="1">
        <v>299.93960571289063</v>
      </c>
      <c r="Y33" s="1">
        <v>300.94168090820313</v>
      </c>
      <c r="Z33" s="1">
        <v>10.500617027282715</v>
      </c>
      <c r="AA33" s="1">
        <v>88.450141906738281</v>
      </c>
      <c r="AB33" s="1">
        <v>20.866371154785156</v>
      </c>
      <c r="AC33" s="1">
        <v>-0.27008378505706787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1.1027191386503328</v>
      </c>
      <c r="AL33">
        <f>(U33-T33)/(1000-U33)*AK33</f>
        <v>2.6928978043287807E-2</v>
      </c>
      <c r="AM33">
        <f>(P33+273.15)</f>
        <v>299.58830299377439</v>
      </c>
      <c r="AN33">
        <f>(O33+273.15)</f>
        <v>300.2456058502197</v>
      </c>
      <c r="AO33">
        <f>(Y33*AG33+Z33*AH33)*AI33</f>
        <v>48.150667869061181</v>
      </c>
      <c r="AP33">
        <f>((AO33+0.00000010773*(AN33^4-AM33^4))-AL33*44100)/(L33*51.4+0.00000043092*AM33^3)</f>
        <v>-9.3079845636880023</v>
      </c>
      <c r="AQ33">
        <f>0.61365*EXP(17.502*J33/(240.97+J33))</f>
        <v>3.4627701797368404</v>
      </c>
      <c r="AR33">
        <f>AQ33*1000/AA33</f>
        <v>39.14940219528399</v>
      </c>
      <c r="AS33">
        <f>(AR33-U33)</f>
        <v>15.015510135957818</v>
      </c>
      <c r="AT33">
        <f>IF(D33,P33,(O33+P33)/2)</f>
        <v>26.76695442199707</v>
      </c>
      <c r="AU33">
        <f>0.61365*EXP(17.502*AT33/(240.97+AT33))</f>
        <v>3.530462183985982</v>
      </c>
      <c r="AV33">
        <f>IF(AS33&lt;&gt;0,(1000-(AR33+U33)/2)/AS33*AL33,0)</f>
        <v>1.7366643281799987</v>
      </c>
      <c r="AW33">
        <f>U33*AA33/1000</f>
        <v>2.1346461774093042</v>
      </c>
      <c r="AX33">
        <f>(AU33-AW33)</f>
        <v>1.3958160065766778</v>
      </c>
      <c r="AY33">
        <f>1/(1.6/F33+1.37/N33)</f>
        <v>1.1526414557957285</v>
      </c>
      <c r="AZ33">
        <f>G33*AA33*0.001</f>
        <v>33.927219365609801</v>
      </c>
      <c r="BA33">
        <f>G33/S33</f>
        <v>0.97967627559118442</v>
      </c>
      <c r="BB33">
        <f>(1-AL33*AA33/AQ33/F33)*100</f>
        <v>76.462362063067332</v>
      </c>
      <c r="BC33">
        <f>(S33-E33/(N33/1.35))</f>
        <v>391.93067565815255</v>
      </c>
      <c r="BD33">
        <f>E33*BB33/100/BC33</f>
        <v>-2.4667341805580762E-3</v>
      </c>
    </row>
    <row r="34" spans="1:56" x14ac:dyDescent="0.25">
      <c r="A34" s="1" t="s">
        <v>1</v>
      </c>
      <c r="B34" s="1" t="s">
        <v>8958</v>
      </c>
      <c r="K34" s="1">
        <f t="shared" si="0"/>
        <v>2.72</v>
      </c>
    </row>
    <row r="35" spans="1:56" x14ac:dyDescent="0.25">
      <c r="A35" s="1" t="s">
        <v>1</v>
      </c>
      <c r="B35" s="1" t="s">
        <v>8957</v>
      </c>
      <c r="K35" s="1">
        <f t="shared" si="0"/>
        <v>2.72</v>
      </c>
    </row>
    <row r="36" spans="1:56" x14ac:dyDescent="0.25">
      <c r="A36" s="1">
        <v>7</v>
      </c>
      <c r="B36" s="1" t="s">
        <v>8956</v>
      </c>
      <c r="C36" s="1">
        <v>1598.0000052750111</v>
      </c>
      <c r="D36" s="1">
        <v>0</v>
      </c>
      <c r="E36">
        <f>(R36-S36*(1000-T36)/(1000-U36))*AK36</f>
        <v>-0.52647483043112209</v>
      </c>
      <c r="F36">
        <f>IF(AV36&lt;&gt;0,1/(1/AV36-1/N36),0)</f>
        <v>3.0989324860754408</v>
      </c>
      <c r="G36">
        <f>((AY36-AL36/2)*S36-E36)/(AY36+AL36/2)</f>
        <v>382.44106843033626</v>
      </c>
      <c r="H36">
        <f>AL36*1000</f>
        <v>27.360223247176059</v>
      </c>
      <c r="I36">
        <f>(AQ36-AW36)</f>
        <v>1.3032577782443977</v>
      </c>
      <c r="J36">
        <f>(P36+AP36*D36)</f>
        <v>26.477590560913086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27.093513488769531</v>
      </c>
      <c r="P36" s="1">
        <v>26.477590560913086</v>
      </c>
      <c r="Q36" s="1">
        <v>27.209514617919922</v>
      </c>
      <c r="R36" s="1">
        <v>400.0667724609375</v>
      </c>
      <c r="S36" s="1">
        <v>390.84848022460938</v>
      </c>
      <c r="T36" s="1">
        <v>0.30952566862106323</v>
      </c>
      <c r="U36" s="1">
        <v>24.508180618286133</v>
      </c>
      <c r="V36" s="1">
        <v>0.76065558195114136</v>
      </c>
      <c r="W36" s="1">
        <v>60.228553771972656</v>
      </c>
      <c r="X36" s="1">
        <v>299.99978637695313</v>
      </c>
      <c r="Y36" s="1">
        <v>499.64596557617188</v>
      </c>
      <c r="Z36" s="1">
        <v>10.535560607910156</v>
      </c>
      <c r="AA36" s="1">
        <v>88.441665649414063</v>
      </c>
      <c r="AB36" s="1">
        <v>20.953653335571289</v>
      </c>
      <c r="AC36" s="1">
        <v>-0.27832630276679993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1.102940391091739</v>
      </c>
      <c r="AL36">
        <f>(U36-T36)/(1000-U36)*AK36</f>
        <v>2.736022324717606E-2</v>
      </c>
      <c r="AM36">
        <f>(P36+273.15)</f>
        <v>299.62759056091306</v>
      </c>
      <c r="AN36">
        <f>(O36+273.15)</f>
        <v>300.24351348876951</v>
      </c>
      <c r="AO36">
        <f>(Y36*AG36+Z36*AH36)*AI36</f>
        <v>79.943352705314283</v>
      </c>
      <c r="AP36">
        <f>((AO36+0.00000010773*(AN36^4-AM36^4))-AL36*44100)/(L36*51.4+0.00000043092*AM36^3)</f>
        <v>-9.2065220391636711</v>
      </c>
      <c r="AQ36">
        <f>0.61365*EXP(17.502*J36/(240.97+J36))</f>
        <v>3.4708020941623099</v>
      </c>
      <c r="AR36">
        <f>AQ36*1000/AA36</f>
        <v>39.243970233675768</v>
      </c>
      <c r="AS36">
        <f>(AR36-U36)</f>
        <v>14.735789615389635</v>
      </c>
      <c r="AT36">
        <f>IF(D36,P36,(O36+P36)/2)</f>
        <v>26.785552024841309</v>
      </c>
      <c r="AU36">
        <f>0.61365*EXP(17.502*AT36/(240.97+AT36))</f>
        <v>3.534327010384847</v>
      </c>
      <c r="AV36">
        <f>IF(AS36&lt;&gt;0,(1000-(AR36+U36)/2)/AS36*AL36,0)</f>
        <v>1.7975342617279229</v>
      </c>
      <c r="AW36">
        <f>U36*AA36/1000</f>
        <v>2.1675443159179122</v>
      </c>
      <c r="AX36">
        <f>(AU36-AW36)</f>
        <v>1.3667826944669348</v>
      </c>
      <c r="AY36">
        <f>1/(1.6/F36+1.37/N36)</f>
        <v>1.195636987755236</v>
      </c>
      <c r="AZ36">
        <f>G36*AA36*0.001</f>
        <v>33.823725104720488</v>
      </c>
      <c r="BA36">
        <f>G36/S36</f>
        <v>0.97848933226133661</v>
      </c>
      <c r="BB36">
        <f>(1-AL36*AA36/AQ36/F36)*100</f>
        <v>77.502483222715654</v>
      </c>
      <c r="BC36">
        <f>(S36-E36/(N36/1.35))</f>
        <v>391.01452770884094</v>
      </c>
      <c r="BD36">
        <f>E36*BB36/100/BC36</f>
        <v>-1.0435189442130678E-3</v>
      </c>
    </row>
    <row r="37" spans="1:56" x14ac:dyDescent="0.25">
      <c r="A37" s="1" t="s">
        <v>1</v>
      </c>
      <c r="B37" s="1" t="s">
        <v>8955</v>
      </c>
      <c r="K37" s="1">
        <f t="shared" si="0"/>
        <v>2.72</v>
      </c>
    </row>
    <row r="38" spans="1:56" x14ac:dyDescent="0.25">
      <c r="A38" s="1" t="s">
        <v>1</v>
      </c>
      <c r="B38" s="1" t="s">
        <v>8954</v>
      </c>
      <c r="K38" s="1">
        <f t="shared" si="0"/>
        <v>2.72</v>
      </c>
    </row>
    <row r="39" spans="1:56" x14ac:dyDescent="0.25">
      <c r="A39" s="1">
        <v>8</v>
      </c>
      <c r="B39" s="1" t="s">
        <v>8953</v>
      </c>
      <c r="C39" s="1">
        <v>1801.0000052750111</v>
      </c>
      <c r="D39" s="1">
        <v>0</v>
      </c>
      <c r="E39">
        <f>(R39-S39*(1000-T39)/(1000-U39))*AK39</f>
        <v>8.4437694266555188E-2</v>
      </c>
      <c r="F39">
        <f>IF(AV39&lt;&gt;0,1/(1/AV39-1/N39),0)</f>
        <v>3.3427226096733231</v>
      </c>
      <c r="G39">
        <f>((AY39-AL39/2)*S39-E39)/(AY39+AL39/2)</f>
        <v>381.46946996550946</v>
      </c>
      <c r="H39">
        <f>AL39*1000</f>
        <v>27.917607701310082</v>
      </c>
      <c r="I39">
        <f>(AQ39-AW39)</f>
        <v>1.2730702283379034</v>
      </c>
      <c r="J39">
        <f>(P39+AP39*D39)</f>
        <v>26.541893005371094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27.110586166381836</v>
      </c>
      <c r="P39" s="1">
        <v>26.541893005371094</v>
      </c>
      <c r="Q39" s="1">
        <v>27.216283798217773</v>
      </c>
      <c r="R39" s="1">
        <v>400.09197998046875</v>
      </c>
      <c r="S39" s="1">
        <v>390.13970947265625</v>
      </c>
      <c r="T39" s="1">
        <v>0.31926184892654419</v>
      </c>
      <c r="U39" s="1">
        <v>24.999702453613281</v>
      </c>
      <c r="V39" s="1">
        <v>0.78376013040542603</v>
      </c>
      <c r="W39" s="1">
        <v>61.372100830078125</v>
      </c>
      <c r="X39" s="1">
        <v>299.98458862304688</v>
      </c>
      <c r="Y39" s="1">
        <v>749.873779296875</v>
      </c>
      <c r="Z39" s="1">
        <v>10.512907028198242</v>
      </c>
      <c r="AA39" s="1">
        <v>88.437568664550781</v>
      </c>
      <c r="AB39" s="1">
        <v>20.999723434448242</v>
      </c>
      <c r="AC39" s="1">
        <v>-0.28846529126167297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1.1028845169964956</v>
      </c>
      <c r="AL39">
        <f>(U39-T39)/(1000-U39)*AK39</f>
        <v>2.7917607701310083E-2</v>
      </c>
      <c r="AM39">
        <f>(P39+273.15)</f>
        <v>299.69189300537107</v>
      </c>
      <c r="AN39">
        <f>(O39+273.15)</f>
        <v>300.26058616638181</v>
      </c>
      <c r="AO39">
        <f>(Y39*AG39+Z39*AH39)*AI39</f>
        <v>119.97980200574239</v>
      </c>
      <c r="AP39">
        <f>((AO39+0.00000010773*(AN39^4-AM39^4))-AL39*44100)/(L39*51.4+0.00000043092*AM39^3)</f>
        <v>-9.0833513085076252</v>
      </c>
      <c r="AQ39">
        <f>0.61365*EXP(17.502*J39/(240.97+J39))</f>
        <v>3.4839831306726667</v>
      </c>
      <c r="AR39">
        <f>AQ39*1000/AA39</f>
        <v>39.39483166806216</v>
      </c>
      <c r="AS39">
        <f>(AR39-U39)</f>
        <v>14.395129214448879</v>
      </c>
      <c r="AT39">
        <f>IF(D39,P39,(O39+P39)/2)</f>
        <v>26.826239585876465</v>
      </c>
      <c r="AU39">
        <f>0.61365*EXP(17.502*AT39/(240.97+AT39))</f>
        <v>3.5427953029543011</v>
      </c>
      <c r="AV39">
        <f>IF(AS39&lt;&gt;0,(1000-(AR39+U39)/2)/AS39*AL39,0)</f>
        <v>1.8769360544073257</v>
      </c>
      <c r="AW39">
        <f>U39*AA39/1000</f>
        <v>2.2109129023347633</v>
      </c>
      <c r="AX39">
        <f>(AU39-AW39)</f>
        <v>1.3318824006195378</v>
      </c>
      <c r="AY39">
        <f>1/(1.6/F39+1.37/N39)</f>
        <v>1.2520045000442004</v>
      </c>
      <c r="AZ39">
        <f>G39*AA39*0.001</f>
        <v>33.736232443504541</v>
      </c>
      <c r="BA39">
        <f>G39/S39</f>
        <v>0.97777657773194593</v>
      </c>
      <c r="BB39">
        <f>(1-AL39*AA39/AQ39/F39)*100</f>
        <v>78.799865693511109</v>
      </c>
      <c r="BC39">
        <f>(S39-E39/(N39/1.35))</f>
        <v>390.11307825327623</v>
      </c>
      <c r="BD39">
        <f>E39*BB39/100/BC39</f>
        <v>1.7055770079449839E-4</v>
      </c>
    </row>
    <row r="40" spans="1:56" x14ac:dyDescent="0.25">
      <c r="A40" s="1" t="s">
        <v>1</v>
      </c>
      <c r="B40" s="1" t="s">
        <v>8952</v>
      </c>
      <c r="K40" s="1">
        <f t="shared" si="0"/>
        <v>2.72</v>
      </c>
    </row>
    <row r="41" spans="1:56" x14ac:dyDescent="0.25">
      <c r="A41" s="1" t="s">
        <v>1</v>
      </c>
      <c r="B41" s="1" t="s">
        <v>8951</v>
      </c>
      <c r="K41" s="1">
        <f t="shared" si="0"/>
        <v>2.72</v>
      </c>
    </row>
    <row r="42" spans="1:56" x14ac:dyDescent="0.25">
      <c r="A42" s="1">
        <v>9</v>
      </c>
      <c r="B42" s="1" t="s">
        <v>8950</v>
      </c>
      <c r="C42" s="1">
        <v>2004.0000052750111</v>
      </c>
      <c r="D42" s="1">
        <v>0</v>
      </c>
      <c r="E42">
        <f>(R42-S42*(1000-T42)/(1000-U42))*AK42</f>
        <v>0.52414872429460435</v>
      </c>
      <c r="F42">
        <f>IF(AV42&lt;&gt;0,1/(1/AV42-1/N42),0)</f>
        <v>3.6433841610040423</v>
      </c>
      <c r="G42">
        <f>((AY42-AL42/2)*S42-E42)/(AY42+AL42/2)</f>
        <v>380.73623473281771</v>
      </c>
      <c r="H42">
        <f>AL42*1000</f>
        <v>28.566405613070408</v>
      </c>
      <c r="I42">
        <f>(AQ42-AW42)</f>
        <v>1.2416489399522299</v>
      </c>
      <c r="J42">
        <f>(P42+AP42*D42)</f>
        <v>26.633056640625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27.155544281005859</v>
      </c>
      <c r="P42" s="1">
        <v>26.633056640625</v>
      </c>
      <c r="Q42" s="1">
        <v>27.24322509765625</v>
      </c>
      <c r="R42" s="1">
        <v>400.05081176757813</v>
      </c>
      <c r="S42" s="1">
        <v>389.48654174804688</v>
      </c>
      <c r="T42" s="1">
        <v>0.32911553978919983</v>
      </c>
      <c r="U42" s="1">
        <v>25.570062637329102</v>
      </c>
      <c r="V42" s="1">
        <v>0.80572974681854248</v>
      </c>
      <c r="W42" s="1">
        <v>62.599773406982422</v>
      </c>
      <c r="X42" s="1">
        <v>299.9642333984375</v>
      </c>
      <c r="Y42" s="1">
        <v>999.21307373046875</v>
      </c>
      <c r="Z42" s="1">
        <v>10.384600639343262</v>
      </c>
      <c r="AA42" s="1">
        <v>88.427482604980469</v>
      </c>
      <c r="AB42" s="1">
        <v>21.077974319458008</v>
      </c>
      <c r="AC42" s="1">
        <v>-0.30282971262931824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1.1028096816119022</v>
      </c>
      <c r="AL42">
        <f>(U42-T42)/(1000-U42)*AK42</f>
        <v>2.8566405613070407E-2</v>
      </c>
      <c r="AM42">
        <f>(P42+273.15)</f>
        <v>299.78305664062498</v>
      </c>
      <c r="AN42">
        <f>(O42+273.15)</f>
        <v>300.30554428100584</v>
      </c>
      <c r="AO42">
        <f>(Y42*AG42+Z42*AH42)*AI42</f>
        <v>159.87408822341058</v>
      </c>
      <c r="AP42">
        <f>((AO42+0.00000010773*(AN42^4-AM42^4))-AL42*44100)/(L42*51.4+0.00000043092*AM42^3)</f>
        <v>-8.994174940942445</v>
      </c>
      <c r="AQ42">
        <f>0.61365*EXP(17.502*J42/(240.97+J42))</f>
        <v>3.5027452090229101</v>
      </c>
      <c r="AR42">
        <f>AQ42*1000/AA42</f>
        <v>39.611499794359474</v>
      </c>
      <c r="AS42">
        <f>(AR42-U42)</f>
        <v>14.041437157030373</v>
      </c>
      <c r="AT42">
        <f>IF(D42,P42,(O42+P42)/2)</f>
        <v>26.89430046081543</v>
      </c>
      <c r="AU42">
        <f>0.61365*EXP(17.502*AT42/(240.97+AT42))</f>
        <v>3.5570003982111142</v>
      </c>
      <c r="AV42">
        <f>IF(AS42&lt;&gt;0,(1000-(AR42+U42)/2)/AS42*AL42,0)</f>
        <v>1.968132166854093</v>
      </c>
      <c r="AW42">
        <f>U42*AA42/1000</f>
        <v>2.2610962690706802</v>
      </c>
      <c r="AX42">
        <f>(AU42-AW42)</f>
        <v>1.2959041291404341</v>
      </c>
      <c r="AY42">
        <f>1/(1.6/F42+1.37/N42)</f>
        <v>1.3171419959236212</v>
      </c>
      <c r="AZ42">
        <f>G42*AA42*0.001</f>
        <v>33.667546773921998</v>
      </c>
      <c r="BA42">
        <f>G42/S42</f>
        <v>0.97753373717110459</v>
      </c>
      <c r="BB42">
        <f>(1-AL42*AA42/AQ42/F42)*100</f>
        <v>80.206192322223018</v>
      </c>
      <c r="BC42">
        <f>(S42-E42/(N42/1.35))</f>
        <v>389.3212279058618</v>
      </c>
      <c r="BD42">
        <f>E42*BB42/100/BC42</f>
        <v>1.0798274117327655E-3</v>
      </c>
    </row>
    <row r="43" spans="1:56" x14ac:dyDescent="0.25">
      <c r="A43" s="1" t="s">
        <v>1</v>
      </c>
      <c r="B43" s="1" t="s">
        <v>8949</v>
      </c>
      <c r="K43" s="1">
        <f t="shared" si="0"/>
        <v>2.72</v>
      </c>
    </row>
    <row r="44" spans="1:56" x14ac:dyDescent="0.25">
      <c r="A44" s="1" t="s">
        <v>1</v>
      </c>
      <c r="B44" s="1" t="s">
        <v>5703</v>
      </c>
      <c r="K44" s="1">
        <f t="shared" si="0"/>
        <v>2.72</v>
      </c>
    </row>
    <row r="45" spans="1:56" x14ac:dyDescent="0.25">
      <c r="A45" s="1">
        <v>10</v>
      </c>
      <c r="B45" s="1" t="s">
        <v>8948</v>
      </c>
      <c r="C45" s="1">
        <v>2207.0000052750111</v>
      </c>
      <c r="D45" s="1">
        <v>0</v>
      </c>
      <c r="E45">
        <f>(R45-S45*(1000-T45)/(1000-U45))*AK45</f>
        <v>0.92211763958706117</v>
      </c>
      <c r="F45">
        <f>IF(AV45&lt;&gt;0,1/(1/AV45-1/N45),0)</f>
        <v>3.9916992504001692</v>
      </c>
      <c r="G45">
        <f>((AY45-AL45/2)*S45-E45)/(AY45+AL45/2)</f>
        <v>380.10033250270169</v>
      </c>
      <c r="H45">
        <f>AL45*1000</f>
        <v>29.254953843544971</v>
      </c>
      <c r="I45">
        <f>(AQ45-AW45)</f>
        <v>1.2110177364117733</v>
      </c>
      <c r="J45">
        <f>(P45+AP45*D45)</f>
        <v>26.743614196777344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27.222915649414063</v>
      </c>
      <c r="P45" s="1">
        <v>26.743614196777344</v>
      </c>
      <c r="Q45" s="1">
        <v>27.292945861816406</v>
      </c>
      <c r="R45" s="1">
        <v>400.02532958984375</v>
      </c>
      <c r="S45" s="1">
        <v>388.87387084960938</v>
      </c>
      <c r="T45" s="1">
        <v>0.3449365496635437</v>
      </c>
      <c r="U45" s="1">
        <v>26.176778793334961</v>
      </c>
      <c r="V45" s="1">
        <v>0.84107846021652222</v>
      </c>
      <c r="W45" s="1">
        <v>63.828330993652344</v>
      </c>
      <c r="X45" s="1">
        <v>299.98052978515625</v>
      </c>
      <c r="Y45" s="1">
        <v>1250.116943359375</v>
      </c>
      <c r="Z45" s="1">
        <v>10.492419242858887</v>
      </c>
      <c r="AA45" s="1">
        <v>88.421852111816406</v>
      </c>
      <c r="AB45" s="1">
        <v>21.163576126098633</v>
      </c>
      <c r="AC45" s="1">
        <v>-0.31060740351676941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1.1028695947983682</v>
      </c>
      <c r="AL45">
        <f>(U45-T45)/(1000-U45)*AK45</f>
        <v>2.925495384354497E-2</v>
      </c>
      <c r="AM45">
        <f>(P45+273.15)</f>
        <v>299.89361419677732</v>
      </c>
      <c r="AN45">
        <f>(O45+273.15)</f>
        <v>300.37291564941404</v>
      </c>
      <c r="AO45">
        <f>(Y45*AG45+Z45*AH45)*AI45</f>
        <v>200.01870646673342</v>
      </c>
      <c r="AP45">
        <f>((AO45+0.00000010773*(AN45^4-AM45^4))-AL45*44100)/(L45*51.4+0.00000043092*AM45^3)</f>
        <v>-8.9169103963007483</v>
      </c>
      <c r="AQ45">
        <f>0.61365*EXP(17.502*J45/(240.97+J45))</f>
        <v>3.525616999639769</v>
      </c>
      <c r="AR45">
        <f>AQ45*1000/AA45</f>
        <v>39.872688882170756</v>
      </c>
      <c r="AS45">
        <f>(AR45-U45)</f>
        <v>13.695910088835795</v>
      </c>
      <c r="AT45">
        <f>IF(D45,P45,(O45+P45)/2)</f>
        <v>26.983264923095703</v>
      </c>
      <c r="AU45">
        <f>0.61365*EXP(17.502*AT45/(240.97+AT45))</f>
        <v>3.5756432724011113</v>
      </c>
      <c r="AV45">
        <f>IF(AS45&lt;&gt;0,(1000-(AR45+U45)/2)/AS45*AL45,0)</f>
        <v>2.0654937565986029</v>
      </c>
      <c r="AW45">
        <f>U45*AA45/1000</f>
        <v>2.3145992632279957</v>
      </c>
      <c r="AX45">
        <f>(AU45-AW45)</f>
        <v>1.2610440091731157</v>
      </c>
      <c r="AY45">
        <f>1/(1.6/F45+1.37/N45)</f>
        <v>1.3871564209724976</v>
      </c>
      <c r="AZ45">
        <f>G45*AA45*0.001</f>
        <v>33.609175388206133</v>
      </c>
      <c r="BA45">
        <f>G45/S45</f>
        <v>0.97743860155031936</v>
      </c>
      <c r="BB45">
        <f>(1-AL45*AA45/AQ45/F45)*100</f>
        <v>81.619129269550641</v>
      </c>
      <c r="BC45">
        <f>(S45-E45/(N45/1.35))</f>
        <v>388.58303963533535</v>
      </c>
      <c r="BD45">
        <f>E45*BB45/100/BC45</f>
        <v>1.9368431236170031E-3</v>
      </c>
    </row>
    <row r="46" spans="1:56" x14ac:dyDescent="0.25">
      <c r="A46" s="1" t="s">
        <v>1</v>
      </c>
      <c r="B46" s="1" t="s">
        <v>8947</v>
      </c>
      <c r="K46" s="1">
        <f t="shared" si="0"/>
        <v>2.72</v>
      </c>
    </row>
    <row r="47" spans="1:56" x14ac:dyDescent="0.25">
      <c r="A47" s="1" t="s">
        <v>1</v>
      </c>
      <c r="B47" s="1" t="s">
        <v>4524</v>
      </c>
      <c r="K47" s="1">
        <f t="shared" si="0"/>
        <v>2.72</v>
      </c>
    </row>
    <row r="48" spans="1:56" x14ac:dyDescent="0.25">
      <c r="A48" s="1">
        <v>11</v>
      </c>
      <c r="B48" s="1" t="s">
        <v>8946</v>
      </c>
      <c r="C48" s="1">
        <v>2410.0000052750111</v>
      </c>
      <c r="D48" s="1">
        <v>0</v>
      </c>
      <c r="E48">
        <f>(R48-S48*(1000-T48)/(1000-U48))*AK48</f>
        <v>1.3879821970230435</v>
      </c>
      <c r="F48">
        <f>IF(AV48&lt;&gt;0,1/(1/AV48-1/N48),0)</f>
        <v>4.5588779745697758</v>
      </c>
      <c r="G48">
        <f>((AY48-AL48/2)*S48-E48)/(AY48+AL48/2)</f>
        <v>379.48848648536631</v>
      </c>
      <c r="H48">
        <f>AL48*1000</f>
        <v>30.16743673319872</v>
      </c>
      <c r="I48">
        <f>(AQ48-AW48)</f>
        <v>1.1676413078977803</v>
      </c>
      <c r="J48">
        <f>(P48+AP48*D48)</f>
        <v>26.879615783691406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27.303852081298828</v>
      </c>
      <c r="P48" s="1">
        <v>26.879615783691406</v>
      </c>
      <c r="Q48" s="1">
        <v>27.350469589233398</v>
      </c>
      <c r="R48" s="1">
        <v>400.07437133789063</v>
      </c>
      <c r="S48" s="1">
        <v>388.19003295898438</v>
      </c>
      <c r="T48" s="1">
        <v>0.35720023512840271</v>
      </c>
      <c r="U48" s="1">
        <v>26.989185333251953</v>
      </c>
      <c r="V48" s="1">
        <v>0.86680716276168823</v>
      </c>
      <c r="W48" s="1">
        <v>65.493850708007813</v>
      </c>
      <c r="X48" s="1">
        <v>299.79296875</v>
      </c>
      <c r="Y48" s="1">
        <v>1600.0455322265625</v>
      </c>
      <c r="Z48" s="1">
        <v>10.454940795898438</v>
      </c>
      <c r="AA48" s="1">
        <v>88.416526794433594</v>
      </c>
      <c r="AB48" s="1">
        <v>21.363458633422852</v>
      </c>
      <c r="AC48" s="1">
        <v>-0.33562913537025452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1.1021800321691173</v>
      </c>
      <c r="AL48">
        <f>(U48-T48)/(1000-U48)*AK48</f>
        <v>3.0167436733198719E-2</v>
      </c>
      <c r="AM48">
        <f>(P48+273.15)</f>
        <v>300.02961578369138</v>
      </c>
      <c r="AN48">
        <f>(O48+273.15)</f>
        <v>300.45385208129881</v>
      </c>
      <c r="AO48">
        <f>(Y48*AG48+Z48*AH48)*AI48</f>
        <v>256.00727943404127</v>
      </c>
      <c r="AP48">
        <f>((AO48+0.00000010773*(AN48^4-AM48^4))-AL48*44100)/(L48*51.4+0.00000043092*AM48^3)</f>
        <v>-8.7915193669055842</v>
      </c>
      <c r="AQ48">
        <f>0.61365*EXP(17.502*J48/(240.97+J48))</f>
        <v>3.5539313360751859</v>
      </c>
      <c r="AR48">
        <f>AQ48*1000/AA48</f>
        <v>40.195328463172899</v>
      </c>
      <c r="AS48">
        <f>(AR48-U48)</f>
        <v>13.206143129920946</v>
      </c>
      <c r="AT48">
        <f>IF(D48,P48,(O48+P48)/2)</f>
        <v>27.091733932495117</v>
      </c>
      <c r="AU48">
        <f>0.61365*EXP(17.502*AT48/(240.97+AT48))</f>
        <v>3.5984887560530101</v>
      </c>
      <c r="AV48">
        <f>IF(AS48&lt;&gt;0,(1000-(AR48+U48)/2)/AS48*AL48,0)</f>
        <v>2.2076123332665305</v>
      </c>
      <c r="AW48">
        <f>U48*AA48/1000</f>
        <v>2.3862900281774055</v>
      </c>
      <c r="AX48">
        <f>(AU48-AW48)</f>
        <v>1.2121987278756046</v>
      </c>
      <c r="AY48">
        <f>1/(1.6/F48+1.37/N48)</f>
        <v>1.4902441559928392</v>
      </c>
      <c r="AZ48">
        <f>G48*AA48*0.001</f>
        <v>33.553053933512444</v>
      </c>
      <c r="BA48">
        <f>G48/S48</f>
        <v>0.97758431248919397</v>
      </c>
      <c r="BB48">
        <f>(1-AL48*AA48/AQ48/F48)*100</f>
        <v>83.537156075541589</v>
      </c>
      <c r="BC48">
        <f>(S48-E48/(N48/1.35))</f>
        <v>387.75227043235952</v>
      </c>
      <c r="BD48">
        <f>E48*BB48/100/BC48</f>
        <v>2.9902619343401978E-3</v>
      </c>
    </row>
    <row r="49" spans="1:56" x14ac:dyDescent="0.25">
      <c r="A49" s="1" t="s">
        <v>1</v>
      </c>
      <c r="B49" s="1" t="s">
        <v>8945</v>
      </c>
      <c r="K49" s="1">
        <f t="shared" si="0"/>
        <v>2.72</v>
      </c>
    </row>
    <row r="50" spans="1:56" x14ac:dyDescent="0.25">
      <c r="A50" s="1" t="s">
        <v>1</v>
      </c>
      <c r="B50" s="1" t="s">
        <v>549</v>
      </c>
      <c r="K50" s="1">
        <f t="shared" si="0"/>
        <v>2.72</v>
      </c>
    </row>
    <row r="51" spans="1:56" x14ac:dyDescent="0.25">
      <c r="A51" s="1">
        <v>12</v>
      </c>
      <c r="B51" s="1" t="s">
        <v>8944</v>
      </c>
      <c r="C51" s="1">
        <v>2614.5000052638352</v>
      </c>
      <c r="D51" s="1">
        <v>0</v>
      </c>
      <c r="E51">
        <f>(R51-S51*(1000-T51)/(1000-U51))*AK51</f>
        <v>1.4003996652986139</v>
      </c>
      <c r="F51">
        <f>IF(AV51&lt;&gt;0,1/(1/AV51-1/N51),0)</f>
        <v>5.4949159130842711</v>
      </c>
      <c r="G51">
        <f>((AY51-AL51/2)*S51-E51)/(AY51+AL51/2)</f>
        <v>379.50259808621956</v>
      </c>
      <c r="H51">
        <f>AL51*1000</f>
        <v>31.348648882805161</v>
      </c>
      <c r="I51">
        <f>(AQ51-AW51)</f>
        <v>1.1124009298890831</v>
      </c>
      <c r="J51">
        <f>(P51+AP51*D51)</f>
        <v>27.04142951965332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27.423280715942383</v>
      </c>
      <c r="P51" s="1">
        <v>27.04142951965332</v>
      </c>
      <c r="Q51" s="1">
        <v>27.447193145751953</v>
      </c>
      <c r="R51" s="1">
        <v>399.9986572265625</v>
      </c>
      <c r="S51" s="1">
        <v>387.70913696289063</v>
      </c>
      <c r="T51" s="1">
        <v>0.3724859356880188</v>
      </c>
      <c r="U51" s="1">
        <v>27.99955940246582</v>
      </c>
      <c r="V51" s="1">
        <v>0.89754629135131836</v>
      </c>
      <c r="W51" s="1">
        <v>67.468048095703125</v>
      </c>
      <c r="X51" s="1">
        <v>299.9986572265625</v>
      </c>
      <c r="Y51" s="1">
        <v>2000.43798828125</v>
      </c>
      <c r="Z51" s="1">
        <v>7.2777724266052246</v>
      </c>
      <c r="AA51" s="1">
        <v>88.411285400390625</v>
      </c>
      <c r="AB51" s="1">
        <v>21.596820831298828</v>
      </c>
      <c r="AC51" s="1">
        <v>-0.35786357522010803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1.1029362398035385</v>
      </c>
      <c r="AL51">
        <f>(U51-T51)/(1000-U51)*AK51</f>
        <v>3.1348648882805162E-2</v>
      </c>
      <c r="AM51">
        <f>(P51+273.15)</f>
        <v>300.1914295196533</v>
      </c>
      <c r="AN51">
        <f>(O51+273.15)</f>
        <v>300.57328071594236</v>
      </c>
      <c r="AO51">
        <f>(Y51*AG51+Z51*AH51)*AI51</f>
        <v>320.07007097087626</v>
      </c>
      <c r="AP51">
        <f>((AO51+0.00000010773*(AN51^4-AM51^4))-AL51*44100)/(L51*51.4+0.00000043092*AM51^3)</f>
        <v>-8.6957713952614704</v>
      </c>
      <c r="AQ51">
        <f>0.61365*EXP(17.502*J51/(240.97+J51))</f>
        <v>3.5878779673056798</v>
      </c>
      <c r="AR51">
        <f>AQ51*1000/AA51</f>
        <v>40.581674059563298</v>
      </c>
      <c r="AS51">
        <f>(AR51-U51)</f>
        <v>12.582114657097478</v>
      </c>
      <c r="AT51">
        <f>IF(D51,P51,(O51+P51)/2)</f>
        <v>27.232355117797852</v>
      </c>
      <c r="AU51">
        <f>0.61365*EXP(17.502*AT51/(240.97+AT51))</f>
        <v>3.6282956444823138</v>
      </c>
      <c r="AV51">
        <f>IF(AS51&lt;&gt;0,(1000-(AR51+U51)/2)/AS51*AL51,0)</f>
        <v>2.4060887381798399</v>
      </c>
      <c r="AW51">
        <f>U51*AA51/1000</f>
        <v>2.4754770374165966</v>
      </c>
      <c r="AX51">
        <f>(AU51-AW51)</f>
        <v>1.1528186070657171</v>
      </c>
      <c r="AY51">
        <f>1/(1.6/F51+1.37/N51)</f>
        <v>1.6360033769992823</v>
      </c>
      <c r="AZ51">
        <f>G51*AA51*0.001</f>
        <v>33.5523125095905</v>
      </c>
      <c r="BA51">
        <f>G51/S51</f>
        <v>0.97883325902258389</v>
      </c>
      <c r="BB51">
        <f>(1-AL51*AA51/AQ51/F51)*100</f>
        <v>85.941861480394948</v>
      </c>
      <c r="BC51">
        <f>(S51-E51/(N51/1.35))</f>
        <v>387.26745802991832</v>
      </c>
      <c r="BD51">
        <f>E51*BB51/100/BC51</f>
        <v>3.1077476704223124E-3</v>
      </c>
    </row>
    <row r="52" spans="1:56" x14ac:dyDescent="0.25">
      <c r="A52" s="1" t="s">
        <v>1</v>
      </c>
      <c r="B52" s="1" t="s">
        <v>8943</v>
      </c>
      <c r="K52" s="2">
        <v>7.3949999999999996</v>
      </c>
    </row>
    <row r="53" spans="1:56" x14ac:dyDescent="0.25">
      <c r="A53" s="1" t="s">
        <v>1</v>
      </c>
      <c r="B53" s="1" t="s">
        <v>8942</v>
      </c>
    </row>
    <row r="54" spans="1:56" x14ac:dyDescent="0.25">
      <c r="A54" s="1" t="s">
        <v>1</v>
      </c>
      <c r="B54" s="1" t="s">
        <v>8941</v>
      </c>
    </row>
    <row r="55" spans="1:56" x14ac:dyDescent="0.25">
      <c r="A55" s="1" t="s">
        <v>1</v>
      </c>
      <c r="B55" s="1" t="s">
        <v>549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24BB3-1653-4DB5-8F3D-562E34163205}">
  <dimension ref="A1:BD55"/>
  <sheetViews>
    <sheetView topLeftCell="G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12853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12852</v>
      </c>
    </row>
    <row r="12" spans="1:56" x14ac:dyDescent="0.25">
      <c r="A12" s="1" t="s">
        <v>1</v>
      </c>
      <c r="B12" s="1" t="s">
        <v>12851</v>
      </c>
    </row>
    <row r="13" spans="1:56" x14ac:dyDescent="0.25">
      <c r="A13" s="1" t="s">
        <v>1</v>
      </c>
      <c r="B13" s="1" t="s">
        <v>12850</v>
      </c>
    </row>
    <row r="14" spans="1:56" x14ac:dyDescent="0.25">
      <c r="A14" s="1" t="s">
        <v>1</v>
      </c>
      <c r="B14" s="1" t="s">
        <v>12849</v>
      </c>
    </row>
    <row r="15" spans="1:56" x14ac:dyDescent="0.25">
      <c r="A15" s="1" t="s">
        <v>1</v>
      </c>
      <c r="B15" s="1" t="s">
        <v>12848</v>
      </c>
    </row>
    <row r="16" spans="1:56" x14ac:dyDescent="0.25">
      <c r="A16" s="1" t="s">
        <v>1</v>
      </c>
      <c r="B16" s="1" t="s">
        <v>12847</v>
      </c>
    </row>
    <row r="17" spans="1:56" x14ac:dyDescent="0.25">
      <c r="A17" s="1" t="s">
        <v>1</v>
      </c>
      <c r="B17" s="1" t="s">
        <v>12846</v>
      </c>
    </row>
    <row r="18" spans="1:56" x14ac:dyDescent="0.25">
      <c r="A18" s="1">
        <v>1</v>
      </c>
      <c r="B18" s="1" t="s">
        <v>12845</v>
      </c>
      <c r="C18" s="1">
        <v>342.50000195577741</v>
      </c>
      <c r="D18" s="1">
        <v>0</v>
      </c>
      <c r="E18">
        <f>(R18-S18*(1000-T18)/(1000-U18))*AK18</f>
        <v>-4.4226238119292915</v>
      </c>
      <c r="F18">
        <f>IF(AV18&lt;&gt;0,1/(1/AV18-1/N18),0)</f>
        <v>3.5642219400517563</v>
      </c>
      <c r="G18">
        <f>((AY18-AL18/2)*S18-E18)/(AY18+AL18/2)</f>
        <v>389.04912263543099</v>
      </c>
      <c r="H18">
        <f>AL18*1000</f>
        <v>28.058829334721612</v>
      </c>
      <c r="I18">
        <f>(AQ18-AW18)</f>
        <v>1.2339782613618602</v>
      </c>
      <c r="J18">
        <f>(P18+AP18*D18)</f>
        <v>26.23133659362793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27.286228179931641</v>
      </c>
      <c r="P18" s="1">
        <v>26.23133659362793</v>
      </c>
      <c r="Q18" s="1">
        <v>27.433786392211914</v>
      </c>
      <c r="R18" s="1">
        <v>400.10018920898438</v>
      </c>
      <c r="S18" s="1">
        <v>394.09701538085938</v>
      </c>
      <c r="T18" s="1">
        <v>-1.5461370348930359E-3</v>
      </c>
      <c r="U18" s="1">
        <v>24.755838394165039</v>
      </c>
      <c r="V18" s="1">
        <v>-3.7522758357226849E-3</v>
      </c>
      <c r="W18" s="1">
        <v>60.079238891601563</v>
      </c>
      <c r="X18" s="1">
        <v>300.64019775390625</v>
      </c>
      <c r="Y18" s="1">
        <v>-9.9887758493423462E-2</v>
      </c>
      <c r="Z18" s="1">
        <v>7.6202282905578613</v>
      </c>
      <c r="AA18" s="1">
        <v>88.332588195800781</v>
      </c>
      <c r="AB18" s="1">
        <v>15.789966583251953</v>
      </c>
      <c r="AC18" s="1">
        <v>0.17058655619621277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1.1052948446834787</v>
      </c>
      <c r="AL18">
        <f>(U18-T18)/(1000-U18)*AK18</f>
        <v>2.8058829334721612E-2</v>
      </c>
      <c r="AM18">
        <f>(P18+273.15)</f>
        <v>299.38133659362791</v>
      </c>
      <c r="AN18">
        <f>(O18+273.15)</f>
        <v>300.43622817993162</v>
      </c>
      <c r="AO18">
        <f>(Y18*AG18+Z18*AH18)*AI18</f>
        <v>-1.5982041001721292E-2</v>
      </c>
      <c r="AP18">
        <f>((AO18+0.00000010773*(AN18^4-AM18^4))-AL18*44100)/(L18*51.4+0.00000043092*AM18^3)</f>
        <v>-10.077886435676232</v>
      </c>
      <c r="AQ18">
        <f>0.61365*EXP(17.502*J18/(240.97+J18))</f>
        <v>3.4207255396754346</v>
      </c>
      <c r="AR18">
        <f>AQ18*1000/AA18</f>
        <v>38.725521458659706</v>
      </c>
      <c r="AS18">
        <f>(AR18-U18)</f>
        <v>13.969683064494667</v>
      </c>
      <c r="AT18">
        <f>IF(D18,P18,(O18+P18)/2)</f>
        <v>26.758782386779785</v>
      </c>
      <c r="AU18">
        <f>0.61365*EXP(17.502*AT18/(240.97+AT18))</f>
        <v>3.5287650948018872</v>
      </c>
      <c r="AV18">
        <f>IF(AS18&lt;&gt;0,(1000-(AR18+U18)/2)/AS18*AL18,0)</f>
        <v>1.9447988109872809</v>
      </c>
      <c r="AW18">
        <f>U18*AA18/1000</f>
        <v>2.1867472783135744</v>
      </c>
      <c r="AX18">
        <f>(AU18-AW18)</f>
        <v>1.3420178164883128</v>
      </c>
      <c r="AY18">
        <f>1/(1.6/F18+1.37/N18)</f>
        <v>1.3004353369806509</v>
      </c>
      <c r="AZ18">
        <f>G18*AA18*0.001</f>
        <v>34.365715937693125</v>
      </c>
      <c r="BA18">
        <f>G18/S18</f>
        <v>0.98719124340348008</v>
      </c>
      <c r="BB18">
        <f>(1-AL18*AA18/AQ18/F18)*100</f>
        <v>79.671397034297399</v>
      </c>
      <c r="BC18">
        <f>(S18-E18/(N18/1.35))</f>
        <v>395.49188844074001</v>
      </c>
      <c r="BD18">
        <f>E18*BB18/100/BC18</f>
        <v>-8.9093260304971625E-3</v>
      </c>
    </row>
    <row r="19" spans="1:56" x14ac:dyDescent="0.25">
      <c r="A19" s="1" t="s">
        <v>1</v>
      </c>
      <c r="B19" s="1" t="s">
        <v>12844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6623</v>
      </c>
      <c r="K20" s="1">
        <f t="shared" si="0"/>
        <v>2.72</v>
      </c>
    </row>
    <row r="21" spans="1:56" x14ac:dyDescent="0.25">
      <c r="A21" s="1">
        <v>2</v>
      </c>
      <c r="B21" s="1" t="s">
        <v>12843</v>
      </c>
      <c r="C21" s="1">
        <v>546.50000195577741</v>
      </c>
      <c r="D21" s="1">
        <v>0</v>
      </c>
      <c r="E21">
        <f>(R21-S21*(1000-T21)/(1000-U21))*AK21</f>
        <v>-3.4085742437162132</v>
      </c>
      <c r="F21">
        <f>IF(AV21&lt;&gt;0,1/(1/AV21-1/N21),0)</f>
        <v>3.5029379058909429</v>
      </c>
      <c r="G21">
        <f>((AY21-AL21/2)*S21-E21)/(AY21+AL21/2)</f>
        <v>387.79796502123321</v>
      </c>
      <c r="H21">
        <f>AL21*1000</f>
        <v>27.580636045946541</v>
      </c>
      <c r="I21">
        <f>(AQ21-AW21)</f>
        <v>1.225054375302896</v>
      </c>
      <c r="J21">
        <f>(P21+AP21*D21)</f>
        <v>26.009668350219727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27.216310501098633</v>
      </c>
      <c r="P21" s="1">
        <v>26.009668350219727</v>
      </c>
      <c r="Q21" s="1">
        <v>27.407066345214844</v>
      </c>
      <c r="R21" s="1">
        <v>400.25634765625</v>
      </c>
      <c r="S21" s="1">
        <v>393.52011108398438</v>
      </c>
      <c r="T21" s="1">
        <v>6.2232841737568378E-3</v>
      </c>
      <c r="U21" s="1">
        <v>24.353570938110352</v>
      </c>
      <c r="V21" s="1">
        <v>1.516458485275507E-2</v>
      </c>
      <c r="W21" s="1">
        <v>59.343555450439453</v>
      </c>
      <c r="X21" s="1">
        <v>300.6173095703125</v>
      </c>
      <c r="Y21" s="1">
        <v>25.393957138061523</v>
      </c>
      <c r="Z21" s="1">
        <v>7.6430463790893555</v>
      </c>
      <c r="AA21" s="1">
        <v>88.329345703125</v>
      </c>
      <c r="AB21" s="1">
        <v>15.833113670349121</v>
      </c>
      <c r="AC21" s="1">
        <v>0.1678425520658493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1.1052106969496782</v>
      </c>
      <c r="AL21">
        <f>(U21-T21)/(1000-U21)*AK21</f>
        <v>2.758063604594654E-2</v>
      </c>
      <c r="AM21">
        <f>(P21+273.15)</f>
        <v>299.1596683502197</v>
      </c>
      <c r="AN21">
        <f>(O21+273.15)</f>
        <v>300.36631050109861</v>
      </c>
      <c r="AO21">
        <f>(Y21*AG21+Z21*AH21)*AI21</f>
        <v>4.0630330512739761</v>
      </c>
      <c r="AP21">
        <f>((AO21+0.00000010773*(AN21^4-AM21^4))-AL21*44100)/(L21*51.4+0.00000043092*AM21^3)</f>
        <v>-9.8586027372619558</v>
      </c>
      <c r="AQ21">
        <f>0.61365*EXP(17.502*J21/(240.97+J21))</f>
        <v>3.3761893618008236</v>
      </c>
      <c r="AR21">
        <f>AQ21*1000/AA21</f>
        <v>38.222737131419478</v>
      </c>
      <c r="AS21">
        <f>(AR21-U21)</f>
        <v>13.869166193309127</v>
      </c>
      <c r="AT21">
        <f>IF(D21,P21,(O21+P21)/2)</f>
        <v>26.61298942565918</v>
      </c>
      <c r="AU21">
        <f>0.61365*EXP(17.502*AT21/(240.97+AT21))</f>
        <v>3.4986076889731548</v>
      </c>
      <c r="AV21">
        <f>IF(AS21&lt;&gt;0,(1000-(AR21+U21)/2)/AS21*AL21,0)</f>
        <v>1.9264091643702081</v>
      </c>
      <c r="AW21">
        <f>U21*AA21/1000</f>
        <v>2.1511349864979277</v>
      </c>
      <c r="AX21">
        <f>(AU21-AW21)</f>
        <v>1.3474727024752271</v>
      </c>
      <c r="AY21">
        <f>1/(1.6/F21+1.37/N21)</f>
        <v>1.2872880947276693</v>
      </c>
      <c r="AZ21">
        <f>G21*AA21*0.001</f>
        <v>34.253940515328885</v>
      </c>
      <c r="BA21">
        <f>G21/S21</f>
        <v>0.98545907591104043</v>
      </c>
      <c r="BB21">
        <f>(1-AL21*AA21/AQ21/F21)*100</f>
        <v>79.400814205905775</v>
      </c>
      <c r="BC21">
        <f>(S21-E21/(N21/1.35))</f>
        <v>394.5951580668044</v>
      </c>
      <c r="BD21">
        <f>E21*BB21/100/BC21</f>
        <v>-6.8587656158347306E-3</v>
      </c>
    </row>
    <row r="22" spans="1:56" x14ac:dyDescent="0.25">
      <c r="A22" s="1" t="s">
        <v>1</v>
      </c>
      <c r="B22" s="1" t="s">
        <v>12842</v>
      </c>
      <c r="K22" s="1">
        <f t="shared" si="0"/>
        <v>2.72</v>
      </c>
    </row>
    <row r="23" spans="1:56" x14ac:dyDescent="0.25">
      <c r="A23" s="1" t="s">
        <v>1</v>
      </c>
      <c r="B23" s="1" t="s">
        <v>6620</v>
      </c>
      <c r="K23" s="1">
        <f t="shared" si="0"/>
        <v>2.72</v>
      </c>
    </row>
    <row r="24" spans="1:56" x14ac:dyDescent="0.25">
      <c r="A24" s="1">
        <v>3</v>
      </c>
      <c r="B24" s="1" t="s">
        <v>12841</v>
      </c>
      <c r="C24" s="1">
        <v>750.50000195577741</v>
      </c>
      <c r="D24" s="1">
        <v>0</v>
      </c>
      <c r="E24">
        <f>(R24-S24*(1000-T24)/(1000-U24))*AK24</f>
        <v>-2.4820643133254374</v>
      </c>
      <c r="F24">
        <f>IF(AV24&lt;&gt;0,1/(1/AV24-1/N24),0)</f>
        <v>3.4064316823558993</v>
      </c>
      <c r="G24">
        <f>((AY24-AL24/2)*S24-E24)/(AY24+AL24/2)</f>
        <v>386.41720722434519</v>
      </c>
      <c r="H24">
        <f>AL24*1000</f>
        <v>27.128008996764191</v>
      </c>
      <c r="I24">
        <f>(AQ24-AW24)</f>
        <v>1.2242224405730946</v>
      </c>
      <c r="J24">
        <f>(P24+AP24*D24)</f>
        <v>25.836172103881836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27.113794326782227</v>
      </c>
      <c r="P24" s="1">
        <v>25.836172103881836</v>
      </c>
      <c r="Q24" s="1">
        <v>27.326709747314453</v>
      </c>
      <c r="R24" s="1">
        <v>400.19869995117188</v>
      </c>
      <c r="S24" s="1">
        <v>392.80429077148438</v>
      </c>
      <c r="T24" s="1">
        <v>1.9552921876311302E-2</v>
      </c>
      <c r="U24" s="1">
        <v>23.972143173217773</v>
      </c>
      <c r="V24" s="1">
        <v>4.7933407127857208E-2</v>
      </c>
      <c r="W24" s="1">
        <v>58.766994476318359</v>
      </c>
      <c r="X24" s="1">
        <v>300.67446899414063</v>
      </c>
      <c r="Y24" s="1">
        <v>50.313606262207031</v>
      </c>
      <c r="Z24" s="1">
        <v>7.8372254371643066</v>
      </c>
      <c r="AA24" s="1">
        <v>88.330162048339844</v>
      </c>
      <c r="AB24" s="1">
        <v>15.809170722961426</v>
      </c>
      <c r="AC24" s="1">
        <v>0.16582067310810089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1.1054208418902227</v>
      </c>
      <c r="AL24">
        <f>(U24-T24)/(1000-U24)*AK24</f>
        <v>2.7128008996764191E-2</v>
      </c>
      <c r="AM24">
        <f>(P24+273.15)</f>
        <v>298.98617210388181</v>
      </c>
      <c r="AN24">
        <f>(O24+273.15)</f>
        <v>300.2637943267822</v>
      </c>
      <c r="AO24">
        <f>(Y24*AG24+Z24*AH24)*AI24</f>
        <v>8.0501768220176473</v>
      </c>
      <c r="AP24">
        <f>((AO24+0.00000010773*(AN24^4-AM24^4))-AL24*44100)/(L24*51.4+0.00000043092*AM24^3)</f>
        <v>-9.6565521026178729</v>
      </c>
      <c r="AQ24">
        <f>0.61365*EXP(17.502*J24/(240.97+J24))</f>
        <v>3.3416857317094242</v>
      </c>
      <c r="AR24">
        <f>AQ24*1000/AA24</f>
        <v>37.831762720877187</v>
      </c>
      <c r="AS24">
        <f>(AR24-U24)</f>
        <v>13.859619547659413</v>
      </c>
      <c r="AT24">
        <f>IF(D24,P24,(O24+P24)/2)</f>
        <v>26.474983215332031</v>
      </c>
      <c r="AU24">
        <f>0.61365*EXP(17.502*AT24/(240.97+AT24))</f>
        <v>3.4702685472922412</v>
      </c>
      <c r="AV24">
        <f>IF(AS24&lt;&gt;0,(1000-(AR24+U24)/2)/AS24*AL24,0)</f>
        <v>1.8968558587626496</v>
      </c>
      <c r="AW24">
        <f>U24*AA24/1000</f>
        <v>2.1174632911363296</v>
      </c>
      <c r="AX24">
        <f>(AU24-AW24)</f>
        <v>1.3528052561559116</v>
      </c>
      <c r="AY24">
        <f>1/(1.6/F24+1.37/N24)</f>
        <v>1.266195992433564</v>
      </c>
      <c r="AZ24">
        <f>G24*AA24*0.001</f>
        <v>34.132294532393331</v>
      </c>
      <c r="BA24">
        <f>G24/S24</f>
        <v>0.98373978162357978</v>
      </c>
      <c r="BB24">
        <f>(1-AL24*AA24/AQ24/F24)*100</f>
        <v>78.949536621841204</v>
      </c>
      <c r="BC24">
        <f>(S24-E24/(N24/1.35))</f>
        <v>393.58712123384703</v>
      </c>
      <c r="BD24">
        <f>E24*BB24/100/BC24</f>
        <v>-4.9787662459164859E-3</v>
      </c>
    </row>
    <row r="25" spans="1:56" x14ac:dyDescent="0.25">
      <c r="A25" s="1" t="s">
        <v>1</v>
      </c>
      <c r="B25" s="1" t="s">
        <v>12840</v>
      </c>
      <c r="K25" s="1">
        <f t="shared" si="0"/>
        <v>2.72</v>
      </c>
    </row>
    <row r="26" spans="1:56" x14ac:dyDescent="0.25">
      <c r="A26" s="1" t="s">
        <v>1</v>
      </c>
      <c r="B26" s="1" t="s">
        <v>12839</v>
      </c>
      <c r="K26" s="1">
        <f t="shared" si="0"/>
        <v>2.72</v>
      </c>
    </row>
    <row r="27" spans="1:56" x14ac:dyDescent="0.25">
      <c r="A27" s="1">
        <v>4</v>
      </c>
      <c r="B27" s="1" t="s">
        <v>6616</v>
      </c>
      <c r="C27" s="1">
        <v>954.50000195577741</v>
      </c>
      <c r="D27" s="1">
        <v>0</v>
      </c>
      <c r="E27">
        <f>(R27-S27*(1000-T27)/(1000-U27))*AK27</f>
        <v>-1.775018002208834</v>
      </c>
      <c r="F27">
        <f>IF(AV27&lt;&gt;0,1/(1/AV27-1/N27),0)</f>
        <v>3.4527946282804427</v>
      </c>
      <c r="G27">
        <f>((AY27-AL27/2)*S27-E27)/(AY27+AL27/2)</f>
        <v>385.17243324014669</v>
      </c>
      <c r="H27">
        <f>AL27*1000</f>
        <v>27.009965423287625</v>
      </c>
      <c r="I27">
        <f>(AQ27-AW27)</f>
        <v>1.2099635993521978</v>
      </c>
      <c r="J27">
        <f>(P27+AP27*D27)</f>
        <v>25.725969314575195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27.033575057983398</v>
      </c>
      <c r="P27" s="1">
        <v>25.725969314575195</v>
      </c>
      <c r="Q27" s="1">
        <v>27.246078491210938</v>
      </c>
      <c r="R27" s="1">
        <v>399.97817993164063</v>
      </c>
      <c r="S27" s="1">
        <v>392.00479125976563</v>
      </c>
      <c r="T27" s="1">
        <v>3.4790109843015671E-2</v>
      </c>
      <c r="U27" s="1">
        <v>23.887739181518555</v>
      </c>
      <c r="V27" s="1">
        <v>8.5687771439552307E-2</v>
      </c>
      <c r="W27" s="1">
        <v>58.835315704345703</v>
      </c>
      <c r="X27" s="1">
        <v>300.64266967773438</v>
      </c>
      <c r="Y27" s="1">
        <v>100.2498779296875</v>
      </c>
      <c r="Z27" s="1">
        <v>8.0490951538085938</v>
      </c>
      <c r="AA27" s="1">
        <v>88.328414916992188</v>
      </c>
      <c r="AB27" s="1">
        <v>15.76313304901123</v>
      </c>
      <c r="AC27" s="1">
        <v>0.16188780963420868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1.1053039326387291</v>
      </c>
      <c r="AL27">
        <f>(U27-T27)/(1000-U27)*AK27</f>
        <v>2.7009965423287624E-2</v>
      </c>
      <c r="AM27">
        <f>(P27+273.15)</f>
        <v>298.87596931457517</v>
      </c>
      <c r="AN27">
        <f>(O27+273.15)</f>
        <v>300.18357505798338</v>
      </c>
      <c r="AO27">
        <f>(Y27*AG27+Z27*AH27)*AI27</f>
        <v>16.039980110228498</v>
      </c>
      <c r="AP27">
        <f>((AO27+0.00000010773*(AN27^4-AM27^4))-AL27*44100)/(L27*51.4+0.00000043092*AM27^3)</f>
        <v>-9.5462257661444418</v>
      </c>
      <c r="AQ27">
        <f>0.61365*EXP(17.502*J27/(240.97+J27))</f>
        <v>3.3199297372062602</v>
      </c>
      <c r="AR27">
        <f>AQ27*1000/AA27</f>
        <v>37.586203039262152</v>
      </c>
      <c r="AS27">
        <f>(AR27-U27)</f>
        <v>13.698463857743597</v>
      </c>
      <c r="AT27">
        <f>IF(D27,P27,(O27+P27)/2)</f>
        <v>26.379772186279297</v>
      </c>
      <c r="AU27">
        <f>0.61365*EXP(17.502*AT27/(240.97+AT27))</f>
        <v>3.4508342962821534</v>
      </c>
      <c r="AV27">
        <f>IF(AS27&lt;&gt;0,(1000-(AR27+U27)/2)/AS27*AL27,0)</f>
        <v>1.9111457436579833</v>
      </c>
      <c r="AW27">
        <f>U27*AA27/1000</f>
        <v>2.1099661378540624</v>
      </c>
      <c r="AX27">
        <f>(AU27-AW27)</f>
        <v>1.340868158428091</v>
      </c>
      <c r="AY27">
        <f>1/(1.6/F27+1.37/N27)</f>
        <v>1.2763890524332075</v>
      </c>
      <c r="AZ27">
        <f>G27*AA27*0.001</f>
        <v>34.021670497823152</v>
      </c>
      <c r="BA27">
        <f>G27/S27</f>
        <v>0.98257072828711578</v>
      </c>
      <c r="BB27">
        <f>(1-AL27*AA27/AQ27/F27)*100</f>
        <v>79.187472465632041</v>
      </c>
      <c r="BC27">
        <f>(S27-E27/(N27/1.35))</f>
        <v>392.56462291114997</v>
      </c>
      <c r="BD27">
        <f>E27*BB27/100/BC27</f>
        <v>-3.5805363237666563E-3</v>
      </c>
    </row>
    <row r="28" spans="1:56" x14ac:dyDescent="0.25">
      <c r="A28" s="1" t="s">
        <v>1</v>
      </c>
      <c r="B28" s="1" t="s">
        <v>12838</v>
      </c>
      <c r="K28" s="1">
        <f t="shared" si="0"/>
        <v>2.72</v>
      </c>
    </row>
    <row r="29" spans="1:56" x14ac:dyDescent="0.25">
      <c r="A29" s="1" t="s">
        <v>1</v>
      </c>
      <c r="B29" s="1" t="s">
        <v>12837</v>
      </c>
      <c r="K29" s="1">
        <f t="shared" si="0"/>
        <v>2.72</v>
      </c>
    </row>
    <row r="30" spans="1:56" x14ac:dyDescent="0.25">
      <c r="A30" s="1">
        <v>5</v>
      </c>
      <c r="B30" s="1" t="s">
        <v>12836</v>
      </c>
      <c r="C30" s="1">
        <v>1158.5000019557774</v>
      </c>
      <c r="D30" s="1">
        <v>0</v>
      </c>
      <c r="E30">
        <f>(R30-S30*(1000-T30)/(1000-U30))*AK30</f>
        <v>-1.2794256496382626</v>
      </c>
      <c r="F30">
        <f>IF(AV30&lt;&gt;0,1/(1/AV30-1/N30),0)</f>
        <v>3.4968568905643651</v>
      </c>
      <c r="G30">
        <f>((AY30-AL30/2)*S30-E30)/(AY30+AL30/2)</f>
        <v>384.38504456933583</v>
      </c>
      <c r="H30">
        <f>AL30*1000</f>
        <v>26.965705803557533</v>
      </c>
      <c r="I30">
        <f>(AQ30-AW30)</f>
        <v>1.1995888043696108</v>
      </c>
      <c r="J30">
        <f>(P30+AP30*D30)</f>
        <v>25.664594650268555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26.963363647460938</v>
      </c>
      <c r="P30" s="1">
        <v>25.664594650268555</v>
      </c>
      <c r="Q30" s="1">
        <v>27.174982070922852</v>
      </c>
      <c r="R30" s="1">
        <v>399.920166015625</v>
      </c>
      <c r="S30" s="1">
        <v>391.52520751953125</v>
      </c>
      <c r="T30" s="1">
        <v>5.3877681493759155E-2</v>
      </c>
      <c r="U30" s="1">
        <v>23.869852066040039</v>
      </c>
      <c r="V30" s="1">
        <v>0.13324183225631714</v>
      </c>
      <c r="W30" s="1">
        <v>59.031181335449219</v>
      </c>
      <c r="X30" s="1">
        <v>300.62152099609375</v>
      </c>
      <c r="Y30" s="1">
        <v>150.28329467773438</v>
      </c>
      <c r="Z30" s="1">
        <v>7.8637113571166992</v>
      </c>
      <c r="AA30" s="1">
        <v>88.323890686035156</v>
      </c>
      <c r="AB30" s="1">
        <v>15.722786903381348</v>
      </c>
      <c r="AC30" s="1">
        <v>0.16424891352653503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1.1052261801326975</v>
      </c>
      <c r="AL30">
        <f>(U30-T30)/(1000-U30)*AK30</f>
        <v>2.6965705803557533E-2</v>
      </c>
      <c r="AM30">
        <f>(P30+273.15)</f>
        <v>298.81459465026853</v>
      </c>
      <c r="AN30">
        <f>(O30+273.15)</f>
        <v>300.11336364746091</v>
      </c>
      <c r="AO30">
        <f>(Y30*AG30+Z30*AH30)*AI30</f>
        <v>24.045326610982556</v>
      </c>
      <c r="AP30">
        <f>((AO30+0.00000010773*(AN30^4-AM30^4))-AL30*44100)/(L30*51.4+0.00000043092*AM30^3)</f>
        <v>-9.4657556753745382</v>
      </c>
      <c r="AQ30">
        <f>0.61365*EXP(17.502*J30/(240.97+J30))</f>
        <v>3.3078670089423619</v>
      </c>
      <c r="AR30">
        <f>AQ30*1000/AA30</f>
        <v>37.451554536935348</v>
      </c>
      <c r="AS30">
        <f>(AR30-U30)</f>
        <v>13.581702470895308</v>
      </c>
      <c r="AT30">
        <f>IF(D30,P30,(O30+P30)/2)</f>
        <v>26.313979148864746</v>
      </c>
      <c r="AU30">
        <f>0.61365*EXP(17.502*AT30/(240.97+AT30))</f>
        <v>3.437460366992747</v>
      </c>
      <c r="AV30">
        <f>IF(AS30&lt;&gt;0,(1000-(AR30+U30)/2)/AS30*AL30,0)</f>
        <v>1.9245686138842626</v>
      </c>
      <c r="AW30">
        <f>U30*AA30/1000</f>
        <v>2.1082782045727511</v>
      </c>
      <c r="AX30">
        <f>(AU30-AW30)</f>
        <v>1.329182162419996</v>
      </c>
      <c r="AY30">
        <f>1/(1.6/F30+1.37/N30)</f>
        <v>1.2859731925315117</v>
      </c>
      <c r="AZ30">
        <f>G30*AA30*0.001</f>
        <v>33.950382657888767</v>
      </c>
      <c r="BA30">
        <f>G30/S30</f>
        <v>0.98176321009972456</v>
      </c>
      <c r="BB30">
        <f>(1-AL30*AA30/AQ30/F30)*100</f>
        <v>79.409633171979692</v>
      </c>
      <c r="BC30">
        <f>(S30-E30/(N30/1.35))</f>
        <v>391.92873186315433</v>
      </c>
      <c r="BD30">
        <f>E30*BB30/100/BC30</f>
        <v>-2.5922754125632819E-3</v>
      </c>
    </row>
    <row r="31" spans="1:56" x14ac:dyDescent="0.25">
      <c r="A31" s="1" t="s">
        <v>1</v>
      </c>
      <c r="B31" s="1" t="s">
        <v>12835</v>
      </c>
      <c r="K31" s="1">
        <f t="shared" si="0"/>
        <v>2.72</v>
      </c>
    </row>
    <row r="32" spans="1:56" x14ac:dyDescent="0.25">
      <c r="A32" s="1" t="s">
        <v>1</v>
      </c>
      <c r="B32" s="1" t="s">
        <v>12834</v>
      </c>
      <c r="K32" s="1">
        <f t="shared" si="0"/>
        <v>2.72</v>
      </c>
    </row>
    <row r="33" spans="1:56" x14ac:dyDescent="0.25">
      <c r="A33" s="1">
        <v>6</v>
      </c>
      <c r="B33" s="1" t="s">
        <v>12833</v>
      </c>
      <c r="C33" s="1">
        <v>1362.5000019557774</v>
      </c>
      <c r="D33" s="1">
        <v>0</v>
      </c>
      <c r="E33">
        <f>(R33-S33*(1000-T33)/(1000-U33))*AK33</f>
        <v>0.19445324058119159</v>
      </c>
      <c r="F33">
        <f>IF(AV33&lt;&gt;0,1/(1/AV33-1/N33),0)</f>
        <v>3.6487274203309146</v>
      </c>
      <c r="G33">
        <f>((AY33-AL33/2)*S33-E33)/(AY33+AL33/2)</f>
        <v>382.11702587641742</v>
      </c>
      <c r="H33">
        <f>AL33*1000</f>
        <v>27.223878312137963</v>
      </c>
      <c r="I33">
        <f>(AQ33-AW33)</f>
        <v>1.1830914155197183</v>
      </c>
      <c r="J33">
        <f>(P33+AP33*D33)</f>
        <v>25.69190788269043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26.923419952392578</v>
      </c>
      <c r="P33" s="1">
        <v>25.69190788269043</v>
      </c>
      <c r="Q33" s="1">
        <v>27.124855041503906</v>
      </c>
      <c r="R33" s="1">
        <v>400.02798461914063</v>
      </c>
      <c r="S33" s="1">
        <v>390.23965454101563</v>
      </c>
      <c r="T33" s="1">
        <v>8.0433152616024017E-2</v>
      </c>
      <c r="U33" s="1">
        <v>24.118366241455078</v>
      </c>
      <c r="V33" s="1">
        <v>0.1993737518787384</v>
      </c>
      <c r="W33" s="1">
        <v>59.783424377441406</v>
      </c>
      <c r="X33" s="1">
        <v>300.6207275390625</v>
      </c>
      <c r="Y33" s="1">
        <v>300.80984497070313</v>
      </c>
      <c r="Z33" s="1">
        <v>7.7178797721862793</v>
      </c>
      <c r="AA33" s="1">
        <v>88.320205688476563</v>
      </c>
      <c r="AB33" s="1">
        <v>15.717329978942871</v>
      </c>
      <c r="AC33" s="1">
        <v>0.16498515009880066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1.1052232630112591</v>
      </c>
      <c r="AL33">
        <f>(U33-T33)/(1000-U33)*AK33</f>
        <v>2.7223878312137961E-2</v>
      </c>
      <c r="AM33">
        <f>(P33+273.15)</f>
        <v>298.84190788269041</v>
      </c>
      <c r="AN33">
        <f>(O33+273.15)</f>
        <v>300.07341995239256</v>
      </c>
      <c r="AO33">
        <f>(Y33*AG33+Z33*AH33)*AI33</f>
        <v>48.129574119532663</v>
      </c>
      <c r="AP33">
        <f>((AO33+0.00000010773*(AN33^4-AM33^4))-AL33*44100)/(L33*51.4+0.00000043092*AM33^3)</f>
        <v>-9.3674108973303714</v>
      </c>
      <c r="AQ33">
        <f>0.61365*EXP(17.502*J33/(240.97+J33))</f>
        <v>3.3132304828350403</v>
      </c>
      <c r="AR33">
        <f>AQ33*1000/AA33</f>
        <v>37.513844731311906</v>
      </c>
      <c r="AS33">
        <f>(AR33-U33)</f>
        <v>13.395478489856828</v>
      </c>
      <c r="AT33">
        <f>IF(D33,P33,(O33+P33)/2)</f>
        <v>26.307663917541504</v>
      </c>
      <c r="AU33">
        <f>0.61365*EXP(17.502*AT33/(240.97+AT33))</f>
        <v>3.4361790367710165</v>
      </c>
      <c r="AV33">
        <f>IF(AS33&lt;&gt;0,(1000-(AR33+U33)/2)/AS33*AL33,0)</f>
        <v>1.9696903269488699</v>
      </c>
      <c r="AW33">
        <f>U33*AA33/1000</f>
        <v>2.130139067315322</v>
      </c>
      <c r="AX33">
        <f>(AU33-AW33)</f>
        <v>1.3060399694556946</v>
      </c>
      <c r="AY33">
        <f>1/(1.6/F33+1.37/N33)</f>
        <v>1.3182586356403814</v>
      </c>
      <c r="AZ33">
        <f>G33*AA33*0.001</f>
        <v>33.74865432247411</v>
      </c>
      <c r="BA33">
        <f>G33/S33</f>
        <v>0.97918553747657522</v>
      </c>
      <c r="BB33">
        <f>(1-AL33*AA33/AQ33/F33)*100</f>
        <v>80.110814520135449</v>
      </c>
      <c r="BC33">
        <f>(S33-E33/(N33/1.35))</f>
        <v>390.17832497779085</v>
      </c>
      <c r="BD33">
        <f>E33*BB33/100/BC33</f>
        <v>3.9924840750510192E-4</v>
      </c>
    </row>
    <row r="34" spans="1:56" x14ac:dyDescent="0.25">
      <c r="A34" s="1" t="s">
        <v>1</v>
      </c>
      <c r="B34" s="1" t="s">
        <v>12832</v>
      </c>
      <c r="K34" s="1">
        <f t="shared" si="0"/>
        <v>2.72</v>
      </c>
    </row>
    <row r="35" spans="1:56" x14ac:dyDescent="0.25">
      <c r="A35" s="1" t="s">
        <v>1</v>
      </c>
      <c r="B35" s="1" t="s">
        <v>12831</v>
      </c>
      <c r="K35" s="1">
        <f t="shared" si="0"/>
        <v>2.72</v>
      </c>
    </row>
    <row r="36" spans="1:56" x14ac:dyDescent="0.25">
      <c r="A36" s="1">
        <v>7</v>
      </c>
      <c r="B36" s="1" t="s">
        <v>12830</v>
      </c>
      <c r="C36" s="1">
        <v>1566.5000019557774</v>
      </c>
      <c r="D36" s="1">
        <v>0</v>
      </c>
      <c r="E36">
        <f>(R36-S36*(1000-T36)/(1000-U36))*AK36</f>
        <v>1.1538406559919472</v>
      </c>
      <c r="F36">
        <f>IF(AV36&lt;&gt;0,1/(1/AV36-1/N36),0)</f>
        <v>3.9202531410960311</v>
      </c>
      <c r="G36">
        <f>((AY36-AL36/2)*S36-E36)/(AY36+AL36/2)</f>
        <v>380.54211791315498</v>
      </c>
      <c r="H36">
        <f>AL36*1000</f>
        <v>27.631154331293128</v>
      </c>
      <c r="I36">
        <f>(AQ36-AW36)</f>
        <v>1.1556395146535889</v>
      </c>
      <c r="J36">
        <f>(P36+AP36*D36)</f>
        <v>25.725240707397461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26.874467849731445</v>
      </c>
      <c r="P36" s="1">
        <v>25.725240707397461</v>
      </c>
      <c r="Q36" s="1">
        <v>27.064796447753906</v>
      </c>
      <c r="R36" s="1">
        <v>399.8985595703125</v>
      </c>
      <c r="S36" s="1">
        <v>389.12564086914063</v>
      </c>
      <c r="T36" s="1">
        <v>0.11374605447053909</v>
      </c>
      <c r="U36" s="1">
        <v>24.503005981445313</v>
      </c>
      <c r="V36" s="1">
        <v>0.28276529908180237</v>
      </c>
      <c r="W36" s="1">
        <v>60.912879943847656</v>
      </c>
      <c r="X36" s="1">
        <v>300.60433959960938</v>
      </c>
      <c r="Y36" s="1">
        <v>500.78057861328125</v>
      </c>
      <c r="Z36" s="1">
        <v>7.6890273094177246</v>
      </c>
      <c r="AA36" s="1">
        <v>88.321685791015625</v>
      </c>
      <c r="AB36" s="1">
        <v>16.039087295532227</v>
      </c>
      <c r="AC36" s="1">
        <v>0.17243592441082001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1.1051630132338577</v>
      </c>
      <c r="AL36">
        <f>(U36-T36)/(1000-U36)*AK36</f>
        <v>2.763115433129313E-2</v>
      </c>
      <c r="AM36">
        <f>(P36+273.15)</f>
        <v>298.87524070739744</v>
      </c>
      <c r="AN36">
        <f>(O36+273.15)</f>
        <v>300.02446784973142</v>
      </c>
      <c r="AO36">
        <f>(Y36*AG36+Z36*AH36)*AI36</f>
        <v>80.12489078719409</v>
      </c>
      <c r="AP36">
        <f>((AO36+0.00000010773*(AN36^4-AM36^4))-AL36*44100)/(L36*51.4+0.00000043092*AM36^3)</f>
        <v>-9.2594583011959024</v>
      </c>
      <c r="AQ36">
        <f>0.61365*EXP(17.502*J36/(240.97+J36))</f>
        <v>3.3197863098821783</v>
      </c>
      <c r="AR36">
        <f>AQ36*1000/AA36</f>
        <v>37.587442768442692</v>
      </c>
      <c r="AS36">
        <f>(AR36-U36)</f>
        <v>13.084436786997379</v>
      </c>
      <c r="AT36">
        <f>IF(D36,P36,(O36+P36)/2)</f>
        <v>26.299854278564453</v>
      </c>
      <c r="AU36">
        <f>0.61365*EXP(17.502*AT36/(240.97+AT36))</f>
        <v>3.434595075208096</v>
      </c>
      <c r="AV36">
        <f>IF(AS36&lt;&gt;0,(1000-(AR36+U36)/2)/AS36*AL36,0)</f>
        <v>2.0461972785825489</v>
      </c>
      <c r="AW36">
        <f>U36*AA36/1000</f>
        <v>2.1641467952285893</v>
      </c>
      <c r="AX36">
        <f>(AU36-AW36)</f>
        <v>1.2704482799795067</v>
      </c>
      <c r="AY36">
        <f>1/(1.6/F36+1.37/N36)</f>
        <v>1.3732409209832939</v>
      </c>
      <c r="AZ36">
        <f>G36*AA36*0.001</f>
        <v>33.610121368573296</v>
      </c>
      <c r="BA36">
        <f>G36/S36</f>
        <v>0.97794151283165587</v>
      </c>
      <c r="BB36">
        <f>(1-AL36*AA36/AQ36/F36)*100</f>
        <v>81.24823562445728</v>
      </c>
      <c r="BC36">
        <f>(S36-E36/(N36/1.35))</f>
        <v>388.76172539387528</v>
      </c>
      <c r="BD36">
        <f>E36*BB36/100/BC36</f>
        <v>2.4114389706479324E-3</v>
      </c>
    </row>
    <row r="37" spans="1:56" x14ac:dyDescent="0.25">
      <c r="A37" s="1" t="s">
        <v>1</v>
      </c>
      <c r="B37" s="1" t="s">
        <v>12829</v>
      </c>
      <c r="K37" s="1">
        <f t="shared" si="0"/>
        <v>2.72</v>
      </c>
    </row>
    <row r="38" spans="1:56" x14ac:dyDescent="0.25">
      <c r="A38" s="1" t="s">
        <v>1</v>
      </c>
      <c r="B38" s="1" t="s">
        <v>12828</v>
      </c>
      <c r="K38" s="1">
        <f t="shared" si="0"/>
        <v>2.72</v>
      </c>
    </row>
    <row r="39" spans="1:56" x14ac:dyDescent="0.25">
      <c r="A39" s="1">
        <v>8</v>
      </c>
      <c r="B39" s="1" t="s">
        <v>12827</v>
      </c>
      <c r="C39" s="1">
        <v>1770.5000019557774</v>
      </c>
      <c r="D39" s="1">
        <v>0</v>
      </c>
      <c r="E39">
        <f>(R39-S39*(1000-T39)/(1000-U39))*AK39</f>
        <v>1.7170297142589577</v>
      </c>
      <c r="F39">
        <f>IF(AV39&lt;&gt;0,1/(1/AV39-1/N39),0)</f>
        <v>4.3133943316069621</v>
      </c>
      <c r="G39">
        <f>((AY39-AL39/2)*S39-E39)/(AY39+AL39/2)</f>
        <v>379.69731159518506</v>
      </c>
      <c r="H39">
        <f>AL39*1000</f>
        <v>28.238097455760112</v>
      </c>
      <c r="I39">
        <f>(AQ39-AW39)</f>
        <v>1.1243320966119783</v>
      </c>
      <c r="J39">
        <f>(P39+AP39*D39)</f>
        <v>25.819169998168945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26.851457595825195</v>
      </c>
      <c r="P39" s="1">
        <v>25.819169998168945</v>
      </c>
      <c r="Q39" s="1">
        <v>27.024904251098633</v>
      </c>
      <c r="R39" s="1">
        <v>399.85403442382813</v>
      </c>
      <c r="S39" s="1">
        <v>388.37738037109375</v>
      </c>
      <c r="T39" s="1">
        <v>0.15900494158267975</v>
      </c>
      <c r="U39" s="1">
        <v>25.068574905395508</v>
      </c>
      <c r="V39" s="1">
        <v>0.39579141139984131</v>
      </c>
      <c r="W39" s="1">
        <v>62.400115966796875</v>
      </c>
      <c r="X39" s="1">
        <v>300.61605834960938</v>
      </c>
      <c r="Y39" s="1">
        <v>749.459228515625</v>
      </c>
      <c r="Z39" s="1">
        <v>7.8456597328186035</v>
      </c>
      <c r="AA39" s="1">
        <v>88.317306518554688</v>
      </c>
      <c r="AB39" s="1">
        <v>16.216991424560547</v>
      </c>
      <c r="AC39" s="1">
        <v>0.17474581301212311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1.1052060968735635</v>
      </c>
      <c r="AL39">
        <f>(U39-T39)/(1000-U39)*AK39</f>
        <v>2.823809745576011E-2</v>
      </c>
      <c r="AM39">
        <f>(P39+273.15)</f>
        <v>298.96916999816892</v>
      </c>
      <c r="AN39">
        <f>(O39+273.15)</f>
        <v>300.00145759582517</v>
      </c>
      <c r="AO39">
        <f>(Y39*AG39+Z39*AH39)*AI39</f>
        <v>119.91347388222493</v>
      </c>
      <c r="AP39">
        <f>((AO39+0.00000010773*(AN39^4-AM39^4))-AL39*44100)/(L39*51.4+0.00000043092*AM39^3)</f>
        <v>-9.1625692187755465</v>
      </c>
      <c r="AQ39">
        <f>0.61365*EXP(17.502*J39/(240.97+J39))</f>
        <v>3.3383211105151416</v>
      </c>
      <c r="AR39">
        <f>AQ39*1000/AA39</f>
        <v>37.799172575692054</v>
      </c>
      <c r="AS39">
        <f>(AR39-U39)</f>
        <v>12.730597670296547</v>
      </c>
      <c r="AT39">
        <f>IF(D39,P39,(O39+P39)/2)</f>
        <v>26.33531379699707</v>
      </c>
      <c r="AU39">
        <f>0.61365*EXP(17.502*AT39/(240.97+AT39))</f>
        <v>3.4417921512607017</v>
      </c>
      <c r="AV39">
        <f>IF(AS39&lt;&gt;0,(1000-(AR39+U39)/2)/AS39*AL39,0)</f>
        <v>2.1484038199932742</v>
      </c>
      <c r="AW39">
        <f>U39*AA39/1000</f>
        <v>2.2139890139031633</v>
      </c>
      <c r="AX39">
        <f>(AU39-AW39)</f>
        <v>1.2278031373575384</v>
      </c>
      <c r="AY39">
        <f>1/(1.6/F39+1.37/N39)</f>
        <v>1.4471675330092282</v>
      </c>
      <c r="AZ39">
        <f>G39*AA39*0.001</f>
        <v>33.533843852423125</v>
      </c>
      <c r="BA39">
        <f>G39/S39</f>
        <v>0.97765042658350776</v>
      </c>
      <c r="BB39">
        <f>(1-AL39*AA39/AQ39/F39)*100</f>
        <v>82.680554790386736</v>
      </c>
      <c r="BC39">
        <f>(S39-E39/(N39/1.35))</f>
        <v>387.83583793084051</v>
      </c>
      <c r="BD39">
        <f>E39*BB39/100/BC39</f>
        <v>3.6604396881916115E-3</v>
      </c>
    </row>
    <row r="40" spans="1:56" x14ac:dyDescent="0.25">
      <c r="A40" s="1" t="s">
        <v>1</v>
      </c>
      <c r="B40" s="1" t="s">
        <v>12826</v>
      </c>
      <c r="K40" s="1">
        <f t="shared" si="0"/>
        <v>2.72</v>
      </c>
    </row>
    <row r="41" spans="1:56" x14ac:dyDescent="0.25">
      <c r="A41" s="1" t="s">
        <v>1</v>
      </c>
      <c r="B41" s="1" t="s">
        <v>12825</v>
      </c>
      <c r="K41" s="1">
        <f t="shared" si="0"/>
        <v>2.72</v>
      </c>
    </row>
    <row r="42" spans="1:56" x14ac:dyDescent="0.25">
      <c r="A42" s="1">
        <v>9</v>
      </c>
      <c r="B42" s="1" t="s">
        <v>12824</v>
      </c>
      <c r="C42" s="1">
        <v>1974.5000019557774</v>
      </c>
      <c r="D42" s="1">
        <v>0</v>
      </c>
      <c r="E42">
        <f>(R42-S42*(1000-T42)/(1000-U42))*AK42</f>
        <v>2.436904739949513</v>
      </c>
      <c r="F42">
        <f>IF(AV42&lt;&gt;0,1/(1/AV42-1/N42),0)</f>
        <v>4.837166716178829</v>
      </c>
      <c r="G42">
        <f>((AY42-AL42/2)*S42-E42)/(AY42+AL42/2)</f>
        <v>378.91774387818617</v>
      </c>
      <c r="H42">
        <f>AL42*1000</f>
        <v>28.947700737190758</v>
      </c>
      <c r="I42">
        <f>(AQ42-AW42)</f>
        <v>1.0898902898917391</v>
      </c>
      <c r="J42">
        <f>(P42+AP42*D42)</f>
        <v>25.940828323364258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26.874248504638672</v>
      </c>
      <c r="P42" s="1">
        <v>25.940828323364258</v>
      </c>
      <c r="Q42" s="1">
        <v>27.025783538818359</v>
      </c>
      <c r="R42" s="1">
        <v>400.08514404296875</v>
      </c>
      <c r="S42" s="1">
        <v>387.72567749023438</v>
      </c>
      <c r="T42" s="1">
        <v>0.21560312807559967</v>
      </c>
      <c r="U42" s="1">
        <v>25.732048034667969</v>
      </c>
      <c r="V42" s="1">
        <v>0.53595250844955444</v>
      </c>
      <c r="W42" s="1">
        <v>63.965473175048828</v>
      </c>
      <c r="X42" s="1">
        <v>300.63616943359375</v>
      </c>
      <c r="Y42" s="1">
        <v>999.423095703125</v>
      </c>
      <c r="Z42" s="1">
        <v>7.8743405342102051</v>
      </c>
      <c r="AA42" s="1">
        <v>88.316780090332031</v>
      </c>
      <c r="AB42" s="1">
        <v>16.301277160644531</v>
      </c>
      <c r="AC42" s="1">
        <v>0.16792313754558563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1.1052800346823297</v>
      </c>
      <c r="AL42">
        <f>(U42-T42)/(1000-U42)*AK42</f>
        <v>2.8947700737190756E-2</v>
      </c>
      <c r="AM42">
        <f>(P42+273.15)</f>
        <v>299.09082832336424</v>
      </c>
      <c r="AN42">
        <f>(O42+273.15)</f>
        <v>300.02424850463865</v>
      </c>
      <c r="AO42">
        <f>(Y42*AG42+Z42*AH42)*AI42</f>
        <v>159.90769173828448</v>
      </c>
      <c r="AP42">
        <f>((AO42+0.00000010773*(AN42^4-AM42^4))-AL42*44100)/(L42*51.4+0.00000043092*AM42^3)</f>
        <v>-9.0992703687572991</v>
      </c>
      <c r="AQ42">
        <f>0.61365*EXP(17.502*J42/(240.97+J42))</f>
        <v>3.3624619174433708</v>
      </c>
      <c r="AR42">
        <f>AQ42*1000/AA42</f>
        <v>38.072741261673968</v>
      </c>
      <c r="AS42">
        <f>(AR42-U42)</f>
        <v>12.340693227006</v>
      </c>
      <c r="AT42">
        <f>IF(D42,P42,(O42+P42)/2)</f>
        <v>26.407538414001465</v>
      </c>
      <c r="AU42">
        <f>0.61365*EXP(17.502*AT42/(240.97+AT42))</f>
        <v>3.4564920323092077</v>
      </c>
      <c r="AV42">
        <f>IF(AS42&lt;&gt;0,(1000-(AR42+U42)/2)/AS42*AL42,0)</f>
        <v>2.270877271528672</v>
      </c>
      <c r="AW42">
        <f>U42*AA42/1000</f>
        <v>2.2725716275516317</v>
      </c>
      <c r="AX42">
        <f>(AU42-AW42)</f>
        <v>1.183920404757576</v>
      </c>
      <c r="AY42">
        <f>1/(1.6/F42+1.37/N42)</f>
        <v>1.5364769426045914</v>
      </c>
      <c r="AZ42">
        <f>G42*AA42*0.001</f>
        <v>33.464795058414524</v>
      </c>
      <c r="BA42">
        <f>G42/S42</f>
        <v>0.9772830789307988</v>
      </c>
      <c r="BB42">
        <f>(1-AL42*AA42/AQ42/F42)*100</f>
        <v>84.281580656661632</v>
      </c>
      <c r="BC42">
        <f>(S42-E42/(N42/1.35))</f>
        <v>386.95709012766417</v>
      </c>
      <c r="BD42">
        <f>E42*BB42/100/BC42</f>
        <v>5.3077250328943523E-3</v>
      </c>
    </row>
    <row r="43" spans="1:56" x14ac:dyDescent="0.25">
      <c r="A43" s="1" t="s">
        <v>1</v>
      </c>
      <c r="B43" s="1" t="s">
        <v>12823</v>
      </c>
      <c r="K43" s="1">
        <f t="shared" si="0"/>
        <v>2.72</v>
      </c>
    </row>
    <row r="44" spans="1:56" x14ac:dyDescent="0.25">
      <c r="A44" s="1" t="s">
        <v>1</v>
      </c>
      <c r="B44" s="1" t="s">
        <v>12822</v>
      </c>
      <c r="K44" s="1">
        <f t="shared" si="0"/>
        <v>2.72</v>
      </c>
    </row>
    <row r="45" spans="1:56" x14ac:dyDescent="0.25">
      <c r="A45" s="1">
        <v>10</v>
      </c>
      <c r="B45" s="1" t="s">
        <v>12821</v>
      </c>
      <c r="C45" s="1">
        <v>2178.5000019557774</v>
      </c>
      <c r="D45" s="1">
        <v>0</v>
      </c>
      <c r="E45">
        <f>(R45-S45*(1000-T45)/(1000-U45))*AK45</f>
        <v>2.7158306518181869</v>
      </c>
      <c r="F45">
        <f>IF(AV45&lt;&gt;0,1/(1/AV45-1/N45),0)</f>
        <v>5.4282567785559754</v>
      </c>
      <c r="G45">
        <f>((AY45-AL45/2)*S45-E45)/(AY45+AL45/2)</f>
        <v>378.448684059627</v>
      </c>
      <c r="H45">
        <f>AL45*1000</f>
        <v>29.744415664987869</v>
      </c>
      <c r="I45">
        <f>(AQ45-AW45)</f>
        <v>1.0618977684029094</v>
      </c>
      <c r="J45">
        <f>(P45+AP45*D45)</f>
        <v>26.133064270019531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26.933750152587891</v>
      </c>
      <c r="P45" s="1">
        <v>26.133064270019531</v>
      </c>
      <c r="Q45" s="1">
        <v>27.063007354736328</v>
      </c>
      <c r="R45" s="1">
        <v>399.99453735351563</v>
      </c>
      <c r="S45" s="1">
        <v>387.11859130859375</v>
      </c>
      <c r="T45" s="1">
        <v>0.28615802526473999</v>
      </c>
      <c r="U45" s="1">
        <v>26.486562728881836</v>
      </c>
      <c r="V45" s="1">
        <v>0.70879971981048584</v>
      </c>
      <c r="W45" s="1">
        <v>65.605949401855469</v>
      </c>
      <c r="X45" s="1">
        <v>300.61337280273438</v>
      </c>
      <c r="Y45" s="1">
        <v>1251.076904296875</v>
      </c>
      <c r="Z45" s="1">
        <v>7.9309964179992676</v>
      </c>
      <c r="AA45" s="1">
        <v>88.309707641601563</v>
      </c>
      <c r="AB45" s="1">
        <v>16.376289367675781</v>
      </c>
      <c r="AC45" s="1">
        <v>0.16430528461933136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1.1051962235394643</v>
      </c>
      <c r="AL45">
        <f>(U45-T45)/(1000-U45)*AK45</f>
        <v>2.974441566498787E-2</v>
      </c>
      <c r="AM45">
        <f>(P45+273.15)</f>
        <v>299.28306427001951</v>
      </c>
      <c r="AN45">
        <f>(O45+273.15)</f>
        <v>300.08375015258787</v>
      </c>
      <c r="AO45">
        <f>(Y45*AG45+Z45*AH45)*AI45</f>
        <v>200.17230021330033</v>
      </c>
      <c r="AP45">
        <f>((AO45+0.00000010773*(AN45^4-AM45^4))-AL45*44100)/(L45*51.4+0.00000043092*AM45^3)</f>
        <v>-9.067959324684713</v>
      </c>
      <c r="AQ45">
        <f>0.61365*EXP(17.502*J45/(240.97+J45))</f>
        <v>3.4009183794214048</v>
      </c>
      <c r="AR45">
        <f>AQ45*1000/AA45</f>
        <v>38.511263033774064</v>
      </c>
      <c r="AS45">
        <f>(AR45-U45)</f>
        <v>12.024700304892228</v>
      </c>
      <c r="AT45">
        <f>IF(D45,P45,(O45+P45)/2)</f>
        <v>26.533407211303711</v>
      </c>
      <c r="AU45">
        <f>0.61365*EXP(17.502*AT45/(240.97+AT45))</f>
        <v>3.482241170658007</v>
      </c>
      <c r="AV45">
        <f>IF(AS45&lt;&gt;0,(1000-(AR45+U45)/2)/AS45*AL45,0)</f>
        <v>2.3932201021157464</v>
      </c>
      <c r="AW45">
        <f>U45*AA45/1000</f>
        <v>2.3390206110184955</v>
      </c>
      <c r="AX45">
        <f>(AU45-AW45)</f>
        <v>1.1432205596395115</v>
      </c>
      <c r="AY45">
        <f>1/(1.6/F45+1.37/N45)</f>
        <v>1.6264887127288536</v>
      </c>
      <c r="AZ45">
        <f>G45*AA45*0.001</f>
        <v>33.420692646654501</v>
      </c>
      <c r="BA45">
        <f>G45/S45</f>
        <v>0.97760400186501117</v>
      </c>
      <c r="BB45">
        <f>(1-AL45*AA45/AQ45/F45)*100</f>
        <v>85.771559699963703</v>
      </c>
      <c r="BC45">
        <f>(S45-E45/(N45/1.35))</f>
        <v>386.26203213184419</v>
      </c>
      <c r="BD45">
        <f>E45*BB45/100/BC45</f>
        <v>6.0306478895110344E-3</v>
      </c>
    </row>
    <row r="46" spans="1:56" x14ac:dyDescent="0.25">
      <c r="A46" s="1" t="s">
        <v>1</v>
      </c>
      <c r="B46" s="1" t="s">
        <v>12820</v>
      </c>
      <c r="K46" s="1">
        <f t="shared" si="0"/>
        <v>2.72</v>
      </c>
    </row>
    <row r="47" spans="1:56" x14ac:dyDescent="0.25">
      <c r="A47" s="1" t="s">
        <v>1</v>
      </c>
      <c r="B47" s="1" t="s">
        <v>12819</v>
      </c>
      <c r="K47" s="1">
        <f t="shared" si="0"/>
        <v>2.72</v>
      </c>
    </row>
    <row r="48" spans="1:56" x14ac:dyDescent="0.25">
      <c r="A48" s="1">
        <v>11</v>
      </c>
      <c r="B48" s="1" t="s">
        <v>12818</v>
      </c>
      <c r="C48" s="1">
        <v>2382.5000019557774</v>
      </c>
      <c r="D48" s="1">
        <v>0</v>
      </c>
      <c r="E48">
        <f>(R48-S48*(1000-T48)/(1000-U48))*AK48</f>
        <v>3.3681614273123284</v>
      </c>
      <c r="F48">
        <f>IF(AV48&lt;&gt;0,1/(1/AV48-1/N48),0)</f>
        <v>6.5254014066330317</v>
      </c>
      <c r="G48">
        <f>((AY48-AL48/2)*S48-E48)/(AY48+AL48/2)</f>
        <v>377.76749859763163</v>
      </c>
      <c r="H48">
        <f>AL48*1000</f>
        <v>30.782927658446589</v>
      </c>
      <c r="I48">
        <f>(AQ48-AW48)</f>
        <v>1.0166811047668682</v>
      </c>
      <c r="J48">
        <f>(P48+AP48*D48)</f>
        <v>26.334074020385742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27.01812744140625</v>
      </c>
      <c r="P48" s="1">
        <v>26.334074020385742</v>
      </c>
      <c r="Q48" s="1">
        <v>27.125354766845703</v>
      </c>
      <c r="R48" s="1">
        <v>400.1268310546875</v>
      </c>
      <c r="S48" s="1">
        <v>386.31912231445313</v>
      </c>
      <c r="T48" s="1">
        <v>0.3724358081817627</v>
      </c>
      <c r="U48" s="1">
        <v>27.460544586181641</v>
      </c>
      <c r="V48" s="1">
        <v>0.91787886619567871</v>
      </c>
      <c r="W48" s="1">
        <v>67.67730712890625</v>
      </c>
      <c r="X48" s="1">
        <v>300.61273193359375</v>
      </c>
      <c r="Y48" s="1">
        <v>1600.3336181640625</v>
      </c>
      <c r="Z48" s="1">
        <v>7.745579719543457</v>
      </c>
      <c r="AA48" s="1">
        <v>88.303390502929688</v>
      </c>
      <c r="AB48" s="1">
        <v>16.505090713500977</v>
      </c>
      <c r="AC48" s="1">
        <v>0.15141895413398743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1.1051938674029178</v>
      </c>
      <c r="AL48">
        <f>(U48-T48)/(1000-U48)*AK48</f>
        <v>3.0782927658446591E-2</v>
      </c>
      <c r="AM48">
        <f>(P48+273.15)</f>
        <v>299.48407402038572</v>
      </c>
      <c r="AN48">
        <f>(O48+273.15)</f>
        <v>300.16812744140623</v>
      </c>
      <c r="AO48">
        <f>(Y48*AG48+Z48*AH48)*AI48</f>
        <v>256.05337318301099</v>
      </c>
      <c r="AP48">
        <f>((AO48+0.00000010773*(AN48^4-AM48^4))-AL48*44100)/(L48*51.4+0.00000043092*AM48^3)</f>
        <v>-8.9943244246664804</v>
      </c>
      <c r="AQ48">
        <f>0.61365*EXP(17.502*J48/(240.97+J48))</f>
        <v>3.4415402967835775</v>
      </c>
      <c r="AR48">
        <f>AQ48*1000/AA48</f>
        <v>38.974044792418198</v>
      </c>
      <c r="AS48">
        <f>(AR48-U48)</f>
        <v>11.513500206236557</v>
      </c>
      <c r="AT48">
        <f>IF(D48,P48,(O48+P48)/2)</f>
        <v>26.676100730895996</v>
      </c>
      <c r="AU48">
        <f>0.61365*EXP(17.502*AT48/(240.97+AT48))</f>
        <v>3.5116345844686747</v>
      </c>
      <c r="AV48">
        <f>IF(AS48&lt;&gt;0,(1000-(AR48+U48)/2)/AS48*AL48,0)</f>
        <v>2.5848266422834776</v>
      </c>
      <c r="AW48">
        <f>U48*AA48/1000</f>
        <v>2.4248591920167093</v>
      </c>
      <c r="AX48">
        <f>(AU48-AW48)</f>
        <v>1.0867753924519654</v>
      </c>
      <c r="AY48">
        <f>1/(1.6/F48+1.37/N48)</f>
        <v>1.7690877798698696</v>
      </c>
      <c r="AZ48">
        <f>G48*AA48*0.001</f>
        <v>33.358150947981606</v>
      </c>
      <c r="BA48">
        <f>G48/S48</f>
        <v>0.97786383530385868</v>
      </c>
      <c r="BB48">
        <f>(1-AL48*AA48/AQ48/F48)*100</f>
        <v>87.89604753239847</v>
      </c>
      <c r="BC48">
        <f>(S48-E48/(N48/1.35))</f>
        <v>385.25682132841524</v>
      </c>
      <c r="BD48">
        <f>E48*BB48/100/BC48</f>
        <v>7.6844343960224635E-3</v>
      </c>
    </row>
    <row r="49" spans="1:56" x14ac:dyDescent="0.25">
      <c r="A49" s="1" t="s">
        <v>1</v>
      </c>
      <c r="B49" s="1" t="s">
        <v>12817</v>
      </c>
      <c r="K49" s="1">
        <f t="shared" si="0"/>
        <v>2.72</v>
      </c>
    </row>
    <row r="50" spans="1:56" x14ac:dyDescent="0.25">
      <c r="A50" s="1" t="s">
        <v>1</v>
      </c>
      <c r="B50" s="1" t="s">
        <v>12816</v>
      </c>
      <c r="K50" s="1">
        <f t="shared" si="0"/>
        <v>2.72</v>
      </c>
    </row>
    <row r="51" spans="1:56" x14ac:dyDescent="0.25">
      <c r="A51" s="1">
        <v>12</v>
      </c>
      <c r="B51" s="1" t="s">
        <v>12815</v>
      </c>
      <c r="C51" s="1">
        <v>2586.5000019557774</v>
      </c>
      <c r="D51" s="1">
        <v>0</v>
      </c>
      <c r="E51">
        <f>(R51-S51*(1000-T51)/(1000-U51))*AK51</f>
        <v>3.6322317965507618</v>
      </c>
      <c r="F51">
        <f>IF(AV51&lt;&gt;0,1/(1/AV51-1/N51),0)</f>
        <v>8.3737381888815481</v>
      </c>
      <c r="G51">
        <f>((AY51-AL51/2)*S51-E51)/(AY51+AL51/2)</f>
        <v>377.33027570562786</v>
      </c>
      <c r="H51">
        <f>AL51*1000</f>
        <v>32.102168503123679</v>
      </c>
      <c r="I51">
        <f>(AQ51-AW51)</f>
        <v>0.96656793284739928</v>
      </c>
      <c r="J51">
        <f>(P51+AP51*D51)</f>
        <v>26.617704391479492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27.137372970581055</v>
      </c>
      <c r="P51" s="1">
        <v>26.617704391479492</v>
      </c>
      <c r="Q51" s="1">
        <v>27.216180801391602</v>
      </c>
      <c r="R51" s="1">
        <v>399.92831420898438</v>
      </c>
      <c r="S51" s="1">
        <v>385.4449462890625</v>
      </c>
      <c r="T51" s="1">
        <v>0.47115394473075867</v>
      </c>
      <c r="U51" s="1">
        <v>28.686450958251953</v>
      </c>
      <c r="V51" s="1">
        <v>1.153028130531311</v>
      </c>
      <c r="W51" s="1">
        <v>70.202713012695313</v>
      </c>
      <c r="X51" s="1">
        <v>300.59246826171875</v>
      </c>
      <c r="Y51" s="1">
        <v>2000.0167236328125</v>
      </c>
      <c r="Z51" s="1">
        <v>7.9264640808105469</v>
      </c>
      <c r="AA51" s="1">
        <v>88.2999267578125</v>
      </c>
      <c r="AB51" s="1">
        <v>16.604463577270508</v>
      </c>
      <c r="AC51" s="1">
        <v>0.14497716724872589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1.10511936860926</v>
      </c>
      <c r="AL51">
        <f>(U51-T51)/(1000-U51)*AK51</f>
        <v>3.2102168503123675E-2</v>
      </c>
      <c r="AM51">
        <f>(P51+273.15)</f>
        <v>299.76770439147947</v>
      </c>
      <c r="AN51">
        <f>(O51+273.15)</f>
        <v>300.28737297058103</v>
      </c>
      <c r="AO51">
        <f>(Y51*AG51+Z51*AH51)*AI51</f>
        <v>320.00266862863282</v>
      </c>
      <c r="AP51">
        <f>((AO51+0.00000010773*(AN51^4-AM51^4))-AL51*44100)/(L51*51.4+0.00000043092*AM51^3)</f>
        <v>-8.960037344927839</v>
      </c>
      <c r="AQ51">
        <f>0.61365*EXP(17.502*J51/(240.97+J51))</f>
        <v>3.4995794514026271</v>
      </c>
      <c r="AR51">
        <f>AQ51*1000/AA51</f>
        <v>39.632869243495669</v>
      </c>
      <c r="AS51">
        <f>(AR51-U51)</f>
        <v>10.946418285243716</v>
      </c>
      <c r="AT51">
        <f>IF(D51,P51,(O51+P51)/2)</f>
        <v>26.877538681030273</v>
      </c>
      <c r="AU51">
        <f>0.61365*EXP(17.502*AT51/(240.97+AT51))</f>
        <v>3.5534974132952866</v>
      </c>
      <c r="AV51">
        <f>IF(AS51&lt;&gt;0,(1000-(AR51+U51)/2)/AS51*AL51,0)</f>
        <v>2.8324853418357812</v>
      </c>
      <c r="AW51">
        <f>U51*AA51/1000</f>
        <v>2.5330115185552278</v>
      </c>
      <c r="AX51">
        <f>(AU51-AW51)</f>
        <v>1.0204858947400588</v>
      </c>
      <c r="AY51">
        <f>1/(1.6/F51+1.37/N51)</f>
        <v>1.9564073472310475</v>
      </c>
      <c r="AZ51">
        <f>G51*AA51*0.001</f>
        <v>33.318235708312137</v>
      </c>
      <c r="BA51">
        <f>G51/S51</f>
        <v>0.97894726429400614</v>
      </c>
      <c r="BB51">
        <f>(1-AL51*AA51/AQ51/F51)*100</f>
        <v>90.327038096705763</v>
      </c>
      <c r="BC51">
        <f>(S51-E51/(N51/1.35))</f>
        <v>384.29935885144585</v>
      </c>
      <c r="BD51">
        <f>E51*BB51/100/BC51</f>
        <v>8.537322072138356E-3</v>
      </c>
    </row>
    <row r="52" spans="1:56" x14ac:dyDescent="0.25">
      <c r="A52" s="1" t="s">
        <v>1</v>
      </c>
      <c r="B52" s="1" t="s">
        <v>12814</v>
      </c>
      <c r="K52" s="2">
        <v>7.91</v>
      </c>
    </row>
    <row r="53" spans="1:56" x14ac:dyDescent="0.25">
      <c r="A53" s="1" t="s">
        <v>1</v>
      </c>
      <c r="B53" s="1" t="s">
        <v>12813</v>
      </c>
    </row>
    <row r="54" spans="1:56" x14ac:dyDescent="0.25">
      <c r="A54" s="1" t="s">
        <v>1</v>
      </c>
      <c r="B54" s="1" t="s">
        <v>12812</v>
      </c>
    </row>
    <row r="55" spans="1:56" x14ac:dyDescent="0.25">
      <c r="A55" s="1" t="s">
        <v>1</v>
      </c>
      <c r="B55" s="1" t="s">
        <v>12811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78F7-61FA-42F1-800A-D2A9E280BA3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5296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5295</v>
      </c>
    </row>
    <row r="12" spans="1:56" x14ac:dyDescent="0.25">
      <c r="A12" s="1" t="s">
        <v>1</v>
      </c>
      <c r="B12" s="1" t="s">
        <v>5294</v>
      </c>
    </row>
    <row r="13" spans="1:56" x14ac:dyDescent="0.25">
      <c r="A13" s="1" t="s">
        <v>1</v>
      </c>
      <c r="B13" s="1" t="s">
        <v>5293</v>
      </c>
    </row>
    <row r="14" spans="1:56" x14ac:dyDescent="0.25">
      <c r="A14" s="1" t="s">
        <v>1</v>
      </c>
      <c r="B14" s="1" t="s">
        <v>5292</v>
      </c>
    </row>
    <row r="15" spans="1:56" x14ac:dyDescent="0.25">
      <c r="A15" s="1" t="s">
        <v>1</v>
      </c>
      <c r="B15" s="1" t="s">
        <v>5291</v>
      </c>
    </row>
    <row r="16" spans="1:56" x14ac:dyDescent="0.25">
      <c r="A16" s="1" t="s">
        <v>1</v>
      </c>
      <c r="B16" s="1" t="s">
        <v>5290</v>
      </c>
    </row>
    <row r="17" spans="1:56" x14ac:dyDescent="0.25">
      <c r="A17" s="1" t="s">
        <v>1</v>
      </c>
      <c r="B17" s="1" t="s">
        <v>5289</v>
      </c>
    </row>
    <row r="18" spans="1:56" x14ac:dyDescent="0.25">
      <c r="A18" s="1">
        <v>1</v>
      </c>
      <c r="B18" s="1" t="s">
        <v>5288</v>
      </c>
      <c r="C18" s="1">
        <v>238.50000461563468</v>
      </c>
      <c r="D18" s="1">
        <v>0</v>
      </c>
      <c r="E18">
        <f>(R18-S18*(1000-T18)/(1000-U18))*AK18</f>
        <v>-5.1113589957904866</v>
      </c>
      <c r="F18">
        <f>IF(AV18&lt;&gt;0,1/(1/AV18-1/N18),0)</f>
        <v>2.6512464507882054</v>
      </c>
      <c r="G18">
        <f>((AY18-AL18/2)*S18-E18)/(AY18+AL18/2)</f>
        <v>389.98569675213213</v>
      </c>
      <c r="H18">
        <f>AL18*1000</f>
        <v>27.356762476943793</v>
      </c>
      <c r="I18">
        <f>(AQ18-AW18)</f>
        <v>1.4085722330845001</v>
      </c>
      <c r="J18">
        <f>(P18+AP18*D18)</f>
        <v>26.719894409179688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27.650995254516602</v>
      </c>
      <c r="P18" s="1">
        <v>26.719894409179688</v>
      </c>
      <c r="Q18" s="1">
        <v>27.801847457885742</v>
      </c>
      <c r="R18" s="1">
        <v>400.34146118164063</v>
      </c>
      <c r="S18" s="1">
        <v>395.18392944335938</v>
      </c>
      <c r="T18" s="1">
        <v>9.1019794344902039E-2</v>
      </c>
      <c r="U18" s="1">
        <v>24.24580192565918</v>
      </c>
      <c r="V18" s="1">
        <v>0.21324232220649719</v>
      </c>
      <c r="W18" s="1">
        <v>56.803371429443359</v>
      </c>
      <c r="X18" s="1">
        <v>300.58749389648438</v>
      </c>
      <c r="Y18" s="1">
        <v>-0.14406833052635193</v>
      </c>
      <c r="Z18" s="1">
        <v>8.209223747253418</v>
      </c>
      <c r="AA18" s="1">
        <v>87.113090515136719</v>
      </c>
      <c r="AB18" s="1">
        <v>22.146465301513672</v>
      </c>
      <c r="AC18" s="1">
        <v>2.2084674835205078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1.1051010805017805</v>
      </c>
      <c r="AL18">
        <f>(U18-T18)/(1000-U18)*AK18</f>
        <v>2.7356762476943793E-2</v>
      </c>
      <c r="AM18">
        <f>(P18+273.15)</f>
        <v>299.86989440917966</v>
      </c>
      <c r="AN18">
        <f>(O18+273.15)</f>
        <v>300.80099525451658</v>
      </c>
      <c r="AO18">
        <f>(Y18*AG18+Z18*AH18)*AI18</f>
        <v>-2.3050932368987809E-2</v>
      </c>
      <c r="AP18">
        <f>((AO18+0.00000010773*(AN18^4-AM18^4))-AL18*44100)/(L18*51.4+0.00000043092*AM18^3)</f>
        <v>-9.8301341793462402</v>
      </c>
      <c r="AQ18">
        <f>0.61365*EXP(17.502*J18/(240.97+J18))</f>
        <v>3.5206989708465244</v>
      </c>
      <c r="AR18">
        <f>AQ18*1000/AA18</f>
        <v>40.415268819268555</v>
      </c>
      <c r="AS18">
        <f>(AR18-U18)</f>
        <v>16.169466893609375</v>
      </c>
      <c r="AT18">
        <f>IF(D18,P18,(O18+P18)/2)</f>
        <v>27.185444831848145</v>
      </c>
      <c r="AU18">
        <f>0.61365*EXP(17.502*AT18/(240.97+AT18))</f>
        <v>3.6183284027321578</v>
      </c>
      <c r="AV18">
        <f>IF(AS18&lt;&gt;0,(1000-(AR18+U18)/2)/AS18*AL18,0)</f>
        <v>1.6371785089877926</v>
      </c>
      <c r="AW18">
        <f>U18*AA18/1000</f>
        <v>2.1121267377620243</v>
      </c>
      <c r="AX18">
        <f>(AU18-AW18)</f>
        <v>1.5062016649701335</v>
      </c>
      <c r="AY18">
        <f>1/(1.6/F18+1.37/N18)</f>
        <v>1.0827700148319335</v>
      </c>
      <c r="AZ18">
        <f>G18*AA18*0.001</f>
        <v>33.972859300777152</v>
      </c>
      <c r="BA18">
        <f>G18/S18</f>
        <v>0.98684604230098816</v>
      </c>
      <c r="BB18">
        <f>(1-AL18*AA18/AQ18/F18)*100</f>
        <v>74.468923450527484</v>
      </c>
      <c r="BC18">
        <f>(S18-E18/(N18/1.35))</f>
        <v>396.79602607779964</v>
      </c>
      <c r="BD18">
        <f>E18*BB18/100/BC18</f>
        <v>-9.5927725271889534E-3</v>
      </c>
    </row>
    <row r="19" spans="1:56" x14ac:dyDescent="0.25">
      <c r="A19" s="1" t="s">
        <v>1</v>
      </c>
      <c r="B19" s="1" t="s">
        <v>5287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5286</v>
      </c>
      <c r="K20" s="1">
        <f t="shared" si="0"/>
        <v>2.72</v>
      </c>
    </row>
    <row r="21" spans="1:56" x14ac:dyDescent="0.25">
      <c r="A21" s="1">
        <v>2</v>
      </c>
      <c r="B21" s="1" t="s">
        <v>5285</v>
      </c>
      <c r="C21" s="1">
        <v>442.50000461563468</v>
      </c>
      <c r="D21" s="1">
        <v>0</v>
      </c>
      <c r="E21">
        <f>(R21-S21*(1000-T21)/(1000-U21))*AK21</f>
        <v>-3.9696604429483897</v>
      </c>
      <c r="F21">
        <f>IF(AV21&lt;&gt;0,1/(1/AV21-1/N21),0)</f>
        <v>2.6391362735272406</v>
      </c>
      <c r="G21">
        <f>((AY21-AL21/2)*S21-E21)/(AY21+AL21/2)</f>
        <v>388.00204647247267</v>
      </c>
      <c r="H21">
        <f>AL21*1000</f>
        <v>26.846307562444281</v>
      </c>
      <c r="I21">
        <f>(AQ21-AW21)</f>
        <v>1.3866775606703166</v>
      </c>
      <c r="J21">
        <f>(P21+AP21*D21)</f>
        <v>26.422765731811523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27.558340072631836</v>
      </c>
      <c r="P21" s="1">
        <v>26.422765731811523</v>
      </c>
      <c r="Q21" s="1">
        <v>27.748285293579102</v>
      </c>
      <c r="R21" s="1">
        <v>400.0284423828125</v>
      </c>
      <c r="S21" s="1">
        <v>394.04904174804688</v>
      </c>
      <c r="T21" s="1">
        <v>9.1268889605998993E-2</v>
      </c>
      <c r="U21" s="1">
        <v>23.801614761352539</v>
      </c>
      <c r="V21" s="1">
        <v>0.21493437886238098</v>
      </c>
      <c r="W21" s="1">
        <v>56.051795959472656</v>
      </c>
      <c r="X21" s="1">
        <v>300.644775390625</v>
      </c>
      <c r="Y21" s="1">
        <v>25.461782455444336</v>
      </c>
      <c r="Z21" s="1">
        <v>8.1165275573730469</v>
      </c>
      <c r="AA21" s="1">
        <v>87.091598510742188</v>
      </c>
      <c r="AB21" s="1">
        <v>21.970668792724609</v>
      </c>
      <c r="AC21" s="1">
        <v>2.1974618434906006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1.1053116742302387</v>
      </c>
      <c r="AL21">
        <f>(U21-T21)/(1000-U21)*AK21</f>
        <v>2.6846307562444282E-2</v>
      </c>
      <c r="AM21">
        <f>(P21+273.15)</f>
        <v>299.5727657318115</v>
      </c>
      <c r="AN21">
        <f>(O21+273.15)</f>
        <v>300.70834007263181</v>
      </c>
      <c r="AO21">
        <f>(Y21*AG21+Z21*AH21)*AI21</f>
        <v>4.0738851018126638</v>
      </c>
      <c r="AP21">
        <f>((AO21+0.00000010773*(AN21^4-AM21^4))-AL21*44100)/(L21*51.4+0.00000043092*AM21^3)</f>
        <v>-9.5946707492207786</v>
      </c>
      <c r="AQ21">
        <f>0.61365*EXP(17.502*J21/(240.97+J21))</f>
        <v>3.4595982373733865</v>
      </c>
      <c r="AR21">
        <f>AQ21*1000/AA21</f>
        <v>39.723673655463649</v>
      </c>
      <c r="AS21">
        <f>(AR21-U21)</f>
        <v>15.92205889411111</v>
      </c>
      <c r="AT21">
        <f>IF(D21,P21,(O21+P21)/2)</f>
        <v>26.99055290222168</v>
      </c>
      <c r="AU21">
        <f>0.61365*EXP(17.502*AT21/(240.97+AT21))</f>
        <v>3.5771742717417263</v>
      </c>
      <c r="AV21">
        <f>IF(AS21&lt;&gt;0,(1000-(AR21+U21)/2)/AS21*AL21,0)</f>
        <v>1.6325525498867983</v>
      </c>
      <c r="AW21">
        <f>U21*AA21/1000</f>
        <v>2.0729206767030699</v>
      </c>
      <c r="AX21">
        <f>(AU21-AW21)</f>
        <v>1.5042535950386564</v>
      </c>
      <c r="AY21">
        <f>1/(1.6/F21+1.37/N21)</f>
        <v>1.0795331038832112</v>
      </c>
      <c r="AZ21">
        <f>G21*AA21*0.001</f>
        <v>33.791718452726919</v>
      </c>
      <c r="BA21">
        <f>G21/S21</f>
        <v>0.98465420636794587</v>
      </c>
      <c r="BB21">
        <f>(1-AL21*AA21/AQ21/F21)*100</f>
        <v>74.392136857747133</v>
      </c>
      <c r="BC21">
        <f>(S21-E21/(N21/1.35))</f>
        <v>395.30105246480889</v>
      </c>
      <c r="BD21">
        <f>E21*BB21/100/BC21</f>
        <v>-7.4705473488940787E-3</v>
      </c>
    </row>
    <row r="22" spans="1:56" x14ac:dyDescent="0.25">
      <c r="A22" s="1" t="s">
        <v>1</v>
      </c>
      <c r="B22" s="1" t="s">
        <v>5284</v>
      </c>
      <c r="K22" s="1">
        <f t="shared" si="0"/>
        <v>2.72</v>
      </c>
    </row>
    <row r="23" spans="1:56" x14ac:dyDescent="0.25">
      <c r="A23" s="1" t="s">
        <v>1</v>
      </c>
      <c r="B23" s="1" t="s">
        <v>5283</v>
      </c>
      <c r="K23" s="1">
        <f t="shared" si="0"/>
        <v>2.72</v>
      </c>
    </row>
    <row r="24" spans="1:56" x14ac:dyDescent="0.25">
      <c r="A24" s="1">
        <v>3</v>
      </c>
      <c r="B24" s="1" t="s">
        <v>5282</v>
      </c>
      <c r="C24" s="1">
        <v>646.50000461563468</v>
      </c>
      <c r="D24" s="1">
        <v>0</v>
      </c>
      <c r="E24">
        <f>(R24-S24*(1000-T24)/(1000-U24))*AK24</f>
        <v>-3.1526522188184991</v>
      </c>
      <c r="F24">
        <f>IF(AV24&lt;&gt;0,1/(1/AV24-1/N24),0)</f>
        <v>2.5894927601155016</v>
      </c>
      <c r="G24">
        <f>((AY24-AL24/2)*S24-E24)/(AY24+AL24/2)</f>
        <v>386.742658082969</v>
      </c>
      <c r="H24">
        <f>AL24*1000</f>
        <v>26.432179717994348</v>
      </c>
      <c r="I24">
        <f>(AQ24-AW24)</f>
        <v>1.3822161202452561</v>
      </c>
      <c r="J24">
        <f>(P24+AP24*D24)</f>
        <v>26.249416351318359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27.449760437011719</v>
      </c>
      <c r="P24" s="1">
        <v>26.249416351318359</v>
      </c>
      <c r="Q24" s="1">
        <v>27.657583236694336</v>
      </c>
      <c r="R24" s="1">
        <v>400.01348876953125</v>
      </c>
      <c r="S24" s="1">
        <v>393.45700073242188</v>
      </c>
      <c r="T24" s="1">
        <v>9.3104012310504913E-2</v>
      </c>
      <c r="U24" s="1">
        <v>23.445217132568359</v>
      </c>
      <c r="V24" s="1">
        <v>0.22068400681018829</v>
      </c>
      <c r="W24" s="1">
        <v>55.572086334228516</v>
      </c>
      <c r="X24" s="1">
        <v>300.65768432617188</v>
      </c>
      <c r="Y24" s="1">
        <v>50.443389892578125</v>
      </c>
      <c r="Z24" s="1">
        <v>8.1807212829589844</v>
      </c>
      <c r="AA24" s="1">
        <v>87.103668212890625</v>
      </c>
      <c r="AB24" s="1">
        <v>21.931144714355469</v>
      </c>
      <c r="AC24" s="1">
        <v>2.1868786811828613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1.1053591335521022</v>
      </c>
      <c r="AL24">
        <f>(U24-T24)/(1000-U24)*AK24</f>
        <v>2.6432179717994348E-2</v>
      </c>
      <c r="AM24">
        <f>(P24+273.15)</f>
        <v>299.39941635131834</v>
      </c>
      <c r="AN24">
        <f>(O24+273.15)</f>
        <v>300.5997604370117</v>
      </c>
      <c r="AO24">
        <f>(Y24*AG24+Z24*AH24)*AI24</f>
        <v>8.0709422024128799</v>
      </c>
      <c r="AP24">
        <f>((AO24+0.00000010773*(AN24^4-AM24^4))-AL24*44100)/(L24*51.4+0.00000043092*AM24^3)</f>
        <v>-9.4071064466355452</v>
      </c>
      <c r="AQ24">
        <f>0.61365*EXP(17.502*J24/(240.97+J24))</f>
        <v>3.4243805345396692</v>
      </c>
      <c r="AR24">
        <f>AQ24*1000/AA24</f>
        <v>39.313849861869407</v>
      </c>
      <c r="AS24">
        <f>(AR24-U24)</f>
        <v>15.868632729301048</v>
      </c>
      <c r="AT24">
        <f>IF(D24,P24,(O24+P24)/2)</f>
        <v>26.849588394165039</v>
      </c>
      <c r="AU24">
        <f>0.61365*EXP(17.502*AT24/(240.97+AT24))</f>
        <v>3.5476628796145668</v>
      </c>
      <c r="AV24">
        <f>IF(AS24&lt;&gt;0,(1000-(AR24+U24)/2)/AS24*AL24,0)</f>
        <v>1.6134187920206997</v>
      </c>
      <c r="AW24">
        <f>U24*AA24/1000</f>
        <v>2.0421644142944131</v>
      </c>
      <c r="AX24">
        <f>(AU24-AW24)</f>
        <v>1.5054984653201537</v>
      </c>
      <c r="AY24">
        <f>1/(1.6/F24+1.37/N24)</f>
        <v>1.0661559818708444</v>
      </c>
      <c r="AZ24">
        <f>G24*AA24*0.001</f>
        <v>33.686704173430336</v>
      </c>
      <c r="BA24">
        <f>G24/S24</f>
        <v>0.9829350027145175</v>
      </c>
      <c r="BB24">
        <f>(1-AL24*AA24/AQ24/F24)*100</f>
        <v>74.03593410861906</v>
      </c>
      <c r="BC24">
        <f>(S24-E24/(N24/1.35))</f>
        <v>394.45133121003136</v>
      </c>
      <c r="BD24">
        <f>E24*BB24/100/BC24</f>
        <v>-5.9173219475219816E-3</v>
      </c>
    </row>
    <row r="25" spans="1:56" x14ac:dyDescent="0.25">
      <c r="A25" s="1" t="s">
        <v>1</v>
      </c>
      <c r="B25" s="1" t="s">
        <v>5281</v>
      </c>
      <c r="K25" s="1">
        <f t="shared" si="0"/>
        <v>2.72</v>
      </c>
    </row>
    <row r="26" spans="1:56" x14ac:dyDescent="0.25">
      <c r="A26" s="1" t="s">
        <v>1</v>
      </c>
      <c r="B26" s="1" t="s">
        <v>5280</v>
      </c>
      <c r="K26" s="1">
        <f t="shared" si="0"/>
        <v>2.72</v>
      </c>
    </row>
    <row r="27" spans="1:56" x14ac:dyDescent="0.25">
      <c r="A27" s="1">
        <v>4</v>
      </c>
      <c r="B27" s="1" t="s">
        <v>5279</v>
      </c>
      <c r="C27" s="1">
        <v>850.50000461563468</v>
      </c>
      <c r="D27" s="1">
        <v>0</v>
      </c>
      <c r="E27">
        <f>(R27-S27*(1000-T27)/(1000-U27))*AK27</f>
        <v>-1.7046680745260603</v>
      </c>
      <c r="F27">
        <f>IF(AV27&lt;&gt;0,1/(1/AV27-1/N27),0)</f>
        <v>2.5887320498949586</v>
      </c>
      <c r="G27">
        <f>((AY27-AL27/2)*S27-E27)/(AY27+AL27/2)</f>
        <v>384.2610119399211</v>
      </c>
      <c r="H27">
        <f>AL27*1000</f>
        <v>26.283763359078957</v>
      </c>
      <c r="I27">
        <f>(AQ27-AW27)</f>
        <v>1.3747909842356316</v>
      </c>
      <c r="J27">
        <f>(P27+AP27*D27)</f>
        <v>26.156621932983398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27.356544494628906</v>
      </c>
      <c r="P27" s="1">
        <v>26.156621932983398</v>
      </c>
      <c r="Q27" s="1">
        <v>27.567472457885742</v>
      </c>
      <c r="R27" s="1">
        <v>400.01971435546875</v>
      </c>
      <c r="S27" s="1">
        <v>392.23507690429688</v>
      </c>
      <c r="T27" s="1">
        <v>9.3928612768650055E-2</v>
      </c>
      <c r="U27" s="1">
        <v>23.318141937255859</v>
      </c>
      <c r="V27" s="1">
        <v>0.22383186221122742</v>
      </c>
      <c r="W27" s="1">
        <v>55.567123413085938</v>
      </c>
      <c r="X27" s="1">
        <v>300.65509033203125</v>
      </c>
      <c r="Y27" s="1">
        <v>100.48101043701172</v>
      </c>
      <c r="Z27" s="1">
        <v>8.3285694122314453</v>
      </c>
      <c r="AA27" s="1">
        <v>87.093833923339844</v>
      </c>
      <c r="AB27" s="1">
        <v>21.891120910644531</v>
      </c>
      <c r="AC27" s="1">
        <v>2.1818742752075195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1.1053495968089382</v>
      </c>
      <c r="AL27">
        <f>(U27-T27)/(1000-U27)*AK27</f>
        <v>2.6283763359078956E-2</v>
      </c>
      <c r="AM27">
        <f>(P27+273.15)</f>
        <v>299.30662193298338</v>
      </c>
      <c r="AN27">
        <f>(O27+273.15)</f>
        <v>300.50654449462888</v>
      </c>
      <c r="AO27">
        <f>(Y27*AG27+Z27*AH27)*AI27</f>
        <v>16.076961310573779</v>
      </c>
      <c r="AP27">
        <f>((AO27+0.00000010773*(AN27^4-AM27^4))-AL27*44100)/(L27*51.4+0.00000043092*AM27^3)</f>
        <v>-9.2883810995195404</v>
      </c>
      <c r="AQ27">
        <f>0.61365*EXP(17.502*J27/(240.97+J27))</f>
        <v>3.4056573655198594</v>
      </c>
      <c r="AR27">
        <f>AQ27*1000/AA27</f>
        <v>39.103312049823472</v>
      </c>
      <c r="AS27">
        <f>(AR27-U27)</f>
        <v>15.785170112567613</v>
      </c>
      <c r="AT27">
        <f>IF(D27,P27,(O27+P27)/2)</f>
        <v>26.756583213806152</v>
      </c>
      <c r="AU27">
        <f>0.61365*EXP(17.502*AT27/(240.97+AT27))</f>
        <v>3.5283085134816261</v>
      </c>
      <c r="AV27">
        <f>IF(AS27&lt;&gt;0,(1000-(AR27+U27)/2)/AS27*AL27,0)</f>
        <v>1.6131234452926693</v>
      </c>
      <c r="AW27">
        <f>U27*AA27/1000</f>
        <v>2.0308663812842278</v>
      </c>
      <c r="AX27">
        <f>(AU27-AW27)</f>
        <v>1.4974421321973983</v>
      </c>
      <c r="AY27">
        <f>1/(1.6/F27+1.37/N27)</f>
        <v>1.0659496364355465</v>
      </c>
      <c r="AZ27">
        <f>G27*AA27*0.001</f>
        <v>33.466764757109999</v>
      </c>
      <c r="BA27">
        <f>G27/S27</f>
        <v>0.97967018904247216</v>
      </c>
      <c r="BB27">
        <f>(1-AL27*AA27/AQ27/F27)*100</f>
        <v>74.03508505910122</v>
      </c>
      <c r="BC27">
        <f>(S27-E27/(N27/1.35))</f>
        <v>392.77272054624109</v>
      </c>
      <c r="BD27">
        <f>E27*BB27/100/BC27</f>
        <v>-3.2131876602721713E-3</v>
      </c>
    </row>
    <row r="28" spans="1:56" x14ac:dyDescent="0.25">
      <c r="A28" s="1" t="s">
        <v>1</v>
      </c>
      <c r="B28" s="1" t="s">
        <v>5278</v>
      </c>
      <c r="K28" s="1">
        <f t="shared" si="0"/>
        <v>2.72</v>
      </c>
    </row>
    <row r="29" spans="1:56" x14ac:dyDescent="0.25">
      <c r="A29" s="1" t="s">
        <v>1</v>
      </c>
      <c r="B29" s="1" t="s">
        <v>5277</v>
      </c>
      <c r="K29" s="1">
        <f t="shared" si="0"/>
        <v>2.72</v>
      </c>
    </row>
    <row r="30" spans="1:56" x14ac:dyDescent="0.25">
      <c r="A30" s="1">
        <v>5</v>
      </c>
      <c r="B30" s="1" t="s">
        <v>5276</v>
      </c>
      <c r="C30" s="1">
        <v>1054.5000046156347</v>
      </c>
      <c r="D30" s="1">
        <v>0</v>
      </c>
      <c r="E30">
        <f>(R30-S30*(1000-T30)/(1000-U30))*AK30</f>
        <v>-0.56995918740729368</v>
      </c>
      <c r="F30">
        <f>IF(AV30&lt;&gt;0,1/(1/AV30-1/N30),0)</f>
        <v>2.5800069030370723</v>
      </c>
      <c r="G30">
        <f>((AY30-AL30/2)*S30-E30)/(AY30+AL30/2)</f>
        <v>382.26840336967081</v>
      </c>
      <c r="H30">
        <f>AL30*1000</f>
        <v>26.23488792826128</v>
      </c>
      <c r="I30">
        <f>(AQ30-AW30)</f>
        <v>1.3751225890743659</v>
      </c>
      <c r="J30">
        <f>(P30+AP30*D30)</f>
        <v>26.142377853393555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27.295524597167969</v>
      </c>
      <c r="P30" s="1">
        <v>26.142377853393555</v>
      </c>
      <c r="Q30" s="1">
        <v>27.502414703369141</v>
      </c>
      <c r="R30" s="1">
        <v>400.04550170898438</v>
      </c>
      <c r="S30" s="1">
        <v>391.2728271484375</v>
      </c>
      <c r="T30" s="1">
        <v>9.6036963164806366E-2</v>
      </c>
      <c r="U30" s="1">
        <v>23.282297134399414</v>
      </c>
      <c r="V30" s="1">
        <v>0.22966712713241577</v>
      </c>
      <c r="W30" s="1">
        <v>55.678333282470703</v>
      </c>
      <c r="X30" s="1">
        <v>300.5982666015625</v>
      </c>
      <c r="Y30" s="1">
        <v>150.94926452636719</v>
      </c>
      <c r="Z30" s="1">
        <v>8.1250362396240234</v>
      </c>
      <c r="AA30" s="1">
        <v>87.090576171875</v>
      </c>
      <c r="AB30" s="1">
        <v>21.90513801574707</v>
      </c>
      <c r="AC30" s="1">
        <v>2.1817021369934082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1.105140686035156</v>
      </c>
      <c r="AL30">
        <f>(U30-T30)/(1000-U30)*AK30</f>
        <v>2.6234887928261279E-2</v>
      </c>
      <c r="AM30">
        <f>(P30+273.15)</f>
        <v>299.29237785339353</v>
      </c>
      <c r="AN30">
        <f>(O30+273.15)</f>
        <v>300.44552459716795</v>
      </c>
      <c r="AO30">
        <f>(Y30*AG30+Z30*AH30)*AI30</f>
        <v>24.151881784382113</v>
      </c>
      <c r="AP30">
        <f>((AO30+0.00000010773*(AN30^4-AM30^4))-AL30*44100)/(L30*51.4+0.00000043092*AM30^3)</f>
        <v>-9.2088613557799608</v>
      </c>
      <c r="AQ30">
        <f>0.61365*EXP(17.502*J30/(240.97+J30))</f>
        <v>3.4027912611140052</v>
      </c>
      <c r="AR30">
        <f>AQ30*1000/AA30</f>
        <v>39.071865300311345</v>
      </c>
      <c r="AS30">
        <f>(AR30-U30)</f>
        <v>15.78956816591193</v>
      </c>
      <c r="AT30">
        <f>IF(D30,P30,(O30+P30)/2)</f>
        <v>26.718951225280762</v>
      </c>
      <c r="AU30">
        <f>0.61365*EXP(17.502*AT30/(240.97+AT30))</f>
        <v>3.5205035362475181</v>
      </c>
      <c r="AV30">
        <f>IF(AS30&lt;&gt;0,(1000-(AR30+U30)/2)/AS30*AL30,0)</f>
        <v>1.6097312117418316</v>
      </c>
      <c r="AW30">
        <f>U30*AA30/1000</f>
        <v>2.0276686720396393</v>
      </c>
      <c r="AX30">
        <f>(AU30-AW30)</f>
        <v>1.4928348642078788</v>
      </c>
      <c r="AY30">
        <f>1/(1.6/F30+1.37/N30)</f>
        <v>1.0635799461640141</v>
      </c>
      <c r="AZ30">
        <f>G30*AA30*0.001</f>
        <v>33.291975501767354</v>
      </c>
      <c r="BA30">
        <f>G30/S30</f>
        <v>0.97698684101221611</v>
      </c>
      <c r="BB30">
        <f>(1-AL30*AA30/AQ30/F30)*100</f>
        <v>73.974792533038269</v>
      </c>
      <c r="BC30">
        <f>(S30-E30/(N30/1.35))</f>
        <v>391.45258937772803</v>
      </c>
      <c r="BD30">
        <f>E30*BB30/100/BC30</f>
        <v>-1.0770809488775475E-3</v>
      </c>
    </row>
    <row r="31" spans="1:56" x14ac:dyDescent="0.25">
      <c r="A31" s="1" t="s">
        <v>1</v>
      </c>
      <c r="B31" s="1" t="s">
        <v>5275</v>
      </c>
      <c r="K31" s="1">
        <f t="shared" si="0"/>
        <v>2.72</v>
      </c>
    </row>
    <row r="32" spans="1:56" x14ac:dyDescent="0.25">
      <c r="A32" s="1" t="s">
        <v>1</v>
      </c>
      <c r="B32" s="1" t="s">
        <v>5274</v>
      </c>
      <c r="K32" s="1">
        <f t="shared" si="0"/>
        <v>2.72</v>
      </c>
    </row>
    <row r="33" spans="1:56" x14ac:dyDescent="0.25">
      <c r="A33" s="1">
        <v>6</v>
      </c>
      <c r="B33" s="1" t="s">
        <v>5273</v>
      </c>
      <c r="C33" s="1">
        <v>1258.5000046156347</v>
      </c>
      <c r="D33" s="1">
        <v>0</v>
      </c>
      <c r="E33">
        <f>(R33-S33*(1000-T33)/(1000-U33))*AK33</f>
        <v>1.238858139123483</v>
      </c>
      <c r="F33">
        <f>IF(AV33&lt;&gt;0,1/(1/AV33-1/N33),0)</f>
        <v>2.6513039184918776</v>
      </c>
      <c r="G33">
        <f>((AY33-AL33/2)*S33-E33)/(AY33+AL33/2)</f>
        <v>379.012582367395</v>
      </c>
      <c r="H33">
        <f>AL33*1000</f>
        <v>26.479366440071139</v>
      </c>
      <c r="I33">
        <f>(AQ33-AW33)</f>
        <v>1.3642010068881825</v>
      </c>
      <c r="J33">
        <f>(P33+AP33*D33)</f>
        <v>26.177495956420898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27.264301300048828</v>
      </c>
      <c r="P33" s="1">
        <v>26.177495956420898</v>
      </c>
      <c r="Q33" s="1">
        <v>27.464809417724609</v>
      </c>
      <c r="R33" s="1">
        <v>400.00827026367188</v>
      </c>
      <c r="S33" s="1">
        <v>389.5543212890625</v>
      </c>
      <c r="T33" s="1">
        <v>9.7585670650005341E-2</v>
      </c>
      <c r="U33" s="1">
        <v>23.492992401123047</v>
      </c>
      <c r="V33" s="1">
        <v>0.23375731706619263</v>
      </c>
      <c r="W33" s="1">
        <v>56.275257110595703</v>
      </c>
      <c r="X33" s="1">
        <v>300.62234497070313</v>
      </c>
      <c r="Y33" s="1">
        <v>300.70626831054688</v>
      </c>
      <c r="Z33" s="1">
        <v>8.2422304153442383</v>
      </c>
      <c r="AA33" s="1">
        <v>87.075340270996094</v>
      </c>
      <c r="AB33" s="1">
        <v>21.885900497436523</v>
      </c>
      <c r="AC33" s="1">
        <v>2.1877536773681641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1.1052292094511142</v>
      </c>
      <c r="AL33">
        <f>(U33-T33)/(1000-U33)*AK33</f>
        <v>2.647936644007114E-2</v>
      </c>
      <c r="AM33">
        <f>(P33+273.15)</f>
        <v>299.32749595642088</v>
      </c>
      <c r="AN33">
        <f>(O33+273.15)</f>
        <v>300.41430130004881</v>
      </c>
      <c r="AO33">
        <f>(Y33*AG33+Z33*AH33)*AI33</f>
        <v>48.113001854278082</v>
      </c>
      <c r="AP33">
        <f>((AO33+0.00000010773*(AN33^4-AM33^4))-AL33*44100)/(L33*51.4+0.00000043092*AM33^3)</f>
        <v>-9.1064734525462558</v>
      </c>
      <c r="AQ33">
        <f>0.61365*EXP(17.502*J33/(240.97+J33))</f>
        <v>3.4098613141998975</v>
      </c>
      <c r="AR33">
        <f>AQ33*1000/AA33</f>
        <v>39.15989651705889</v>
      </c>
      <c r="AS33">
        <f>(AR33-U33)</f>
        <v>15.666904115935843</v>
      </c>
      <c r="AT33">
        <f>IF(D33,P33,(O33+P33)/2)</f>
        <v>26.720898628234863</v>
      </c>
      <c r="AU33">
        <f>0.61365*EXP(17.502*AT33/(240.97+AT33))</f>
        <v>3.520907062787265</v>
      </c>
      <c r="AV33">
        <f>IF(AS33&lt;&gt;0,(1000-(AR33+U33)/2)/AS33*AL33,0)</f>
        <v>1.6372004225062031</v>
      </c>
      <c r="AW33">
        <f>U33*AA33/1000</f>
        <v>2.045660307311715</v>
      </c>
      <c r="AX33">
        <f>(AU33-AW33)</f>
        <v>1.47524675547555</v>
      </c>
      <c r="AY33">
        <f>1/(1.6/F33+1.37/N33)</f>
        <v>1.0827853508568113</v>
      </c>
      <c r="AZ33">
        <f>G33*AA33*0.001</f>
        <v>33.002649576629857</v>
      </c>
      <c r="BA33">
        <f>G33/S33</f>
        <v>0.97293897578447042</v>
      </c>
      <c r="BB33">
        <f>(1-AL33*AA33/AQ33/F33)*100</f>
        <v>74.496103306431877</v>
      </c>
      <c r="BC33">
        <f>(S33-E33/(N33/1.35))</f>
        <v>389.16359173195747</v>
      </c>
      <c r="BD33">
        <f>E33*BB33/100/BC33</f>
        <v>2.3714989242293559E-3</v>
      </c>
    </row>
    <row r="34" spans="1:56" x14ac:dyDescent="0.25">
      <c r="A34" s="1" t="s">
        <v>1</v>
      </c>
      <c r="B34" s="1" t="s">
        <v>5272</v>
      </c>
      <c r="K34" s="1">
        <f t="shared" si="0"/>
        <v>2.72</v>
      </c>
    </row>
    <row r="35" spans="1:56" x14ac:dyDescent="0.25">
      <c r="A35" s="1" t="s">
        <v>1</v>
      </c>
      <c r="B35" s="1" t="s">
        <v>5271</v>
      </c>
      <c r="K35" s="1">
        <f t="shared" si="0"/>
        <v>2.72</v>
      </c>
    </row>
    <row r="36" spans="1:56" x14ac:dyDescent="0.25">
      <c r="A36" s="1">
        <v>7</v>
      </c>
      <c r="B36" s="1" t="s">
        <v>5270</v>
      </c>
      <c r="C36" s="1">
        <v>1462.5000046156347</v>
      </c>
      <c r="D36" s="1">
        <v>0</v>
      </c>
      <c r="E36">
        <f>(R36-S36*(1000-T36)/(1000-U36))*AK36</f>
        <v>3.1202156977077831</v>
      </c>
      <c r="F36">
        <f>IF(AV36&lt;&gt;0,1/(1/AV36-1/N36),0)</f>
        <v>2.7818258449281275</v>
      </c>
      <c r="G36">
        <f>((AY36-AL36/2)*S36-E36)/(AY36+AL36/2)</f>
        <v>375.79494577543466</v>
      </c>
      <c r="H36">
        <f>AL36*1000</f>
        <v>26.890524758040915</v>
      </c>
      <c r="I36">
        <f>(AQ36-AW36)</f>
        <v>1.3450090368889223</v>
      </c>
      <c r="J36">
        <f>(P36+AP36*D36)</f>
        <v>26.236015319824219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27.26239013671875</v>
      </c>
      <c r="P36" s="1">
        <v>26.236015319824219</v>
      </c>
      <c r="Q36" s="1">
        <v>27.452211380004883</v>
      </c>
      <c r="R36" s="1">
        <v>400.03558349609375</v>
      </c>
      <c r="S36" s="1">
        <v>387.77908325195313</v>
      </c>
      <c r="T36" s="1">
        <v>9.9878184497356415E-2</v>
      </c>
      <c r="U36" s="1">
        <v>23.847209930419922</v>
      </c>
      <c r="V36" s="1">
        <v>0.23929384350776672</v>
      </c>
      <c r="W36" s="1">
        <v>57.134506225585938</v>
      </c>
      <c r="X36" s="1">
        <v>300.65689086914063</v>
      </c>
      <c r="Y36" s="1">
        <v>500.38406372070313</v>
      </c>
      <c r="Z36" s="1">
        <v>8.277918815612793</v>
      </c>
      <c r="AA36" s="1">
        <v>87.08197021484375</v>
      </c>
      <c r="AB36" s="1">
        <v>21.931087493896484</v>
      </c>
      <c r="AC36" s="1">
        <v>2.1972076892852783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1.1053562164306638</v>
      </c>
      <c r="AL36">
        <f>(U36-T36)/(1000-U36)*AK36</f>
        <v>2.6890524758040914E-2</v>
      </c>
      <c r="AM36">
        <f>(P36+273.15)</f>
        <v>299.3860153198242</v>
      </c>
      <c r="AN36">
        <f>(O36+273.15)</f>
        <v>300.41239013671873</v>
      </c>
      <c r="AO36">
        <f>(Y36*AG36+Z36*AH36)*AI36</f>
        <v>80.061448405799638</v>
      </c>
      <c r="AP36">
        <f>((AO36+0.00000010773*(AN36^4-AM36^4))-AL36*44100)/(L36*51.4+0.00000043092*AM36^3)</f>
        <v>-8.9980631235327362</v>
      </c>
      <c r="AQ36">
        <f>0.61365*EXP(17.502*J36/(240.97+J36))</f>
        <v>3.421671061756876</v>
      </c>
      <c r="AR36">
        <f>AQ36*1000/AA36</f>
        <v>39.29253154602636</v>
      </c>
      <c r="AS36">
        <f>(AR36-U36)</f>
        <v>15.445321615606439</v>
      </c>
      <c r="AT36">
        <f>IF(D36,P36,(O36+P36)/2)</f>
        <v>26.749202728271484</v>
      </c>
      <c r="AU36">
        <f>0.61365*EXP(17.502*AT36/(240.97+AT36))</f>
        <v>3.5267765908699862</v>
      </c>
      <c r="AV36">
        <f>IF(AS36&lt;&gt;0,(1000-(AR36+U36)/2)/AS36*AL36,0)</f>
        <v>1.6860506382096523</v>
      </c>
      <c r="AW36">
        <f>U36*AA36/1000</f>
        <v>2.0766620248679537</v>
      </c>
      <c r="AX36">
        <f>(AU36-AW36)</f>
        <v>1.4501145660020325</v>
      </c>
      <c r="AY36">
        <f>1/(1.6/F36+1.37/N36)</f>
        <v>1.1170323179299668</v>
      </c>
      <c r="AZ36">
        <f>G36*AA36*0.001</f>
        <v>32.724964274905226</v>
      </c>
      <c r="BA36">
        <f>G36/S36</f>
        <v>0.96909545152353671</v>
      </c>
      <c r="BB36">
        <f>(1-AL36*AA36/AQ36/F36)*100</f>
        <v>75.398627935098489</v>
      </c>
      <c r="BC36">
        <f>(S36-E36/(N36/1.35))</f>
        <v>386.79498308815226</v>
      </c>
      <c r="BD36">
        <f>E36*BB36/100/BC36</f>
        <v>6.082291465892827E-3</v>
      </c>
    </row>
    <row r="37" spans="1:56" x14ac:dyDescent="0.25">
      <c r="A37" s="1" t="s">
        <v>1</v>
      </c>
      <c r="B37" s="1" t="s">
        <v>5269</v>
      </c>
      <c r="K37" s="1">
        <f t="shared" si="0"/>
        <v>2.72</v>
      </c>
    </row>
    <row r="38" spans="1:56" x14ac:dyDescent="0.25">
      <c r="A38" s="1" t="s">
        <v>1</v>
      </c>
      <c r="B38" s="1" t="s">
        <v>5268</v>
      </c>
      <c r="K38" s="1">
        <f t="shared" si="0"/>
        <v>2.72</v>
      </c>
    </row>
    <row r="39" spans="1:56" x14ac:dyDescent="0.25">
      <c r="A39" s="1">
        <v>8</v>
      </c>
      <c r="B39" s="1" t="s">
        <v>5267</v>
      </c>
      <c r="C39" s="1">
        <v>1666.5000046156347</v>
      </c>
      <c r="D39" s="1">
        <v>0</v>
      </c>
      <c r="E39">
        <f>(R39-S39*(1000-T39)/(1000-U39))*AK39</f>
        <v>3.5545215566707142</v>
      </c>
      <c r="F39">
        <f>IF(AV39&lt;&gt;0,1/(1/AV39-1/N39),0)</f>
        <v>2.9645682311836872</v>
      </c>
      <c r="G39">
        <f>((AY39-AL39/2)*S39-E39)/(AY39+AL39/2)</f>
        <v>374.9722877389305</v>
      </c>
      <c r="H39">
        <f>AL39*1000</f>
        <v>27.541693390183337</v>
      </c>
      <c r="I39">
        <f>(AQ39-AW39)</f>
        <v>1.325531679744087</v>
      </c>
      <c r="J39">
        <f>(P39+AP39*D39)</f>
        <v>26.383609771728516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27.282644271850586</v>
      </c>
      <c r="P39" s="1">
        <v>26.383609771728516</v>
      </c>
      <c r="Q39" s="1">
        <v>27.455377578735352</v>
      </c>
      <c r="R39" s="1">
        <v>399.91213989257813</v>
      </c>
      <c r="S39" s="1">
        <v>387.05059814453125</v>
      </c>
      <c r="T39" s="1">
        <v>0.10221131891012192</v>
      </c>
      <c r="U39" s="1">
        <v>24.413955688476563</v>
      </c>
      <c r="V39" s="1">
        <v>0.2446010559797287</v>
      </c>
      <c r="W39" s="1">
        <v>58.424835205078125</v>
      </c>
      <c r="X39" s="1">
        <v>300.61386108398438</v>
      </c>
      <c r="Y39" s="1">
        <v>751.2706298828125</v>
      </c>
      <c r="Z39" s="1">
        <v>8.2190895080566406</v>
      </c>
      <c r="AA39" s="1">
        <v>87.084785461425781</v>
      </c>
      <c r="AB39" s="1">
        <v>22.007787704467773</v>
      </c>
      <c r="AC39" s="1">
        <v>2.2119743824005127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1.1051980186911188</v>
      </c>
      <c r="AL39">
        <f>(U39-T39)/(1000-U39)*AK39</f>
        <v>2.7541693390183336E-2</v>
      </c>
      <c r="AM39">
        <f>(P39+273.15)</f>
        <v>299.53360977172849</v>
      </c>
      <c r="AN39">
        <f>(O39+273.15)</f>
        <v>300.43264427185056</v>
      </c>
      <c r="AO39">
        <f>(Y39*AG39+Z39*AH39)*AI39</f>
        <v>120.20329809449686</v>
      </c>
      <c r="AP39">
        <f>((AO39+0.00000010773*(AN39^4-AM39^4))-AL39*44100)/(L39*51.4+0.00000043092*AM39^3)</f>
        <v>-8.9149287130531203</v>
      </c>
      <c r="AQ39">
        <f>0.61365*EXP(17.502*J39/(240.97+J39))</f>
        <v>3.451615773139824</v>
      </c>
      <c r="AR39">
        <f>AQ39*1000/AA39</f>
        <v>39.635118291342842</v>
      </c>
      <c r="AS39">
        <f>(AR39-U39)</f>
        <v>15.221162602866279</v>
      </c>
      <c r="AT39">
        <f>IF(D39,P39,(O39+P39)/2)</f>
        <v>26.833127021789551</v>
      </c>
      <c r="AU39">
        <f>0.61365*EXP(17.502*AT39/(240.97+AT39))</f>
        <v>3.5442305350056373</v>
      </c>
      <c r="AV39">
        <f>IF(AS39&lt;&gt;0,(1000-(AR39+U39)/2)/AS39*AL39,0)</f>
        <v>1.7514879846579132</v>
      </c>
      <c r="AW39">
        <f>U39*AA39/1000</f>
        <v>2.126084093395737</v>
      </c>
      <c r="AX39">
        <f>(AU39-AW39)</f>
        <v>1.4181464416099003</v>
      </c>
      <c r="AY39">
        <f>1/(1.6/F39+1.37/N39)</f>
        <v>1.1630949548878085</v>
      </c>
      <c r="AZ39">
        <f>G39*AA39*0.001</f>
        <v>32.654381231724777</v>
      </c>
      <c r="BA39">
        <f>G39/S39</f>
        <v>0.96879397561067582</v>
      </c>
      <c r="BB39">
        <f>(1-AL39*AA39/AQ39/F39)*100</f>
        <v>76.560462928645734</v>
      </c>
      <c r="BC39">
        <f>(S39-E39/(N39/1.35))</f>
        <v>385.92952012139233</v>
      </c>
      <c r="BD39">
        <f>E39*BB39/100/BC39</f>
        <v>7.051438194802028E-3</v>
      </c>
    </row>
    <row r="40" spans="1:56" x14ac:dyDescent="0.25">
      <c r="A40" s="1" t="s">
        <v>1</v>
      </c>
      <c r="B40" s="1" t="s">
        <v>5266</v>
      </c>
      <c r="K40" s="1">
        <f t="shared" si="0"/>
        <v>2.72</v>
      </c>
    </row>
    <row r="41" spans="1:56" x14ac:dyDescent="0.25">
      <c r="A41" s="1" t="s">
        <v>1</v>
      </c>
      <c r="B41" s="1" t="s">
        <v>5265</v>
      </c>
      <c r="K41" s="1">
        <f t="shared" si="0"/>
        <v>2.72</v>
      </c>
    </row>
    <row r="42" spans="1:56" x14ac:dyDescent="0.25">
      <c r="A42" s="1">
        <v>9</v>
      </c>
      <c r="B42" s="1" t="s">
        <v>5264</v>
      </c>
      <c r="C42" s="1">
        <v>1870.5000046156347</v>
      </c>
      <c r="D42" s="1">
        <v>0</v>
      </c>
      <c r="E42">
        <f>(R42-S42*(1000-T42)/(1000-U42))*AK42</f>
        <v>4.5687182161358777</v>
      </c>
      <c r="F42">
        <f>IF(AV42&lt;&gt;0,1/(1/AV42-1/N42),0)</f>
        <v>3.1579369409547149</v>
      </c>
      <c r="G42">
        <f>((AY42-AL42/2)*S42-E42)/(AY42+AL42/2)</f>
        <v>373.33751725170777</v>
      </c>
      <c r="H42">
        <f>AL42*1000</f>
        <v>28.198779626437471</v>
      </c>
      <c r="I42">
        <f>(AQ42-AW42)</f>
        <v>1.3072092281789054</v>
      </c>
      <c r="J42">
        <f>(P42+AP42*D42)</f>
        <v>26.533041000366211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27.317157745361328</v>
      </c>
      <c r="P42" s="1">
        <v>26.533041000366211</v>
      </c>
      <c r="Q42" s="1">
        <v>27.472951889038086</v>
      </c>
      <c r="R42" s="1">
        <v>399.9459228515625</v>
      </c>
      <c r="S42" s="1">
        <v>385.96530151367188</v>
      </c>
      <c r="T42" s="1">
        <v>0.10392614454030991</v>
      </c>
      <c r="U42" s="1">
        <v>24.979475021362305</v>
      </c>
      <c r="V42" s="1">
        <v>0.24815945327281952</v>
      </c>
      <c r="W42" s="1">
        <v>59.647098541259766</v>
      </c>
      <c r="X42" s="1">
        <v>300.63552856445313</v>
      </c>
      <c r="Y42" s="1">
        <v>999.08074951171875</v>
      </c>
      <c r="Z42" s="1">
        <v>8.2202882766723633</v>
      </c>
      <c r="AA42" s="1">
        <v>87.069755554199219</v>
      </c>
      <c r="AB42" s="1">
        <v>22.066082000732422</v>
      </c>
      <c r="AC42" s="1">
        <v>2.2317619323730469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1.1052776785457832</v>
      </c>
      <c r="AL42">
        <f>(U42-T42)/(1000-U42)*AK42</f>
        <v>2.8198779626437472E-2</v>
      </c>
      <c r="AM42">
        <f>(P42+273.15)</f>
        <v>299.68304100036619</v>
      </c>
      <c r="AN42">
        <f>(O42+273.15)</f>
        <v>300.46715774536131</v>
      </c>
      <c r="AO42">
        <f>(Y42*AG42+Z42*AH42)*AI42</f>
        <v>159.85291634888381</v>
      </c>
      <c r="AP42">
        <f>((AO42+0.00000010773*(AN42^4-AM42^4))-AL42*44100)/(L42*51.4+0.00000043092*AM42^3)</f>
        <v>-8.8368198582434125</v>
      </c>
      <c r="AQ42">
        <f>0.61365*EXP(17.502*J42/(240.97+J42))</f>
        <v>3.4821660121611466</v>
      </c>
      <c r="AR42">
        <f>AQ42*1000/AA42</f>
        <v>39.992830920417212</v>
      </c>
      <c r="AS42">
        <f>(AR42-U42)</f>
        <v>15.013355899054908</v>
      </c>
      <c r="AT42">
        <f>IF(D42,P42,(O42+P42)/2)</f>
        <v>26.92509937286377</v>
      </c>
      <c r="AU42">
        <f>0.61365*EXP(17.502*AT42/(240.97+AT42))</f>
        <v>3.5634448126419151</v>
      </c>
      <c r="AV42">
        <f>IF(AS42&lt;&gt;0,(1000-(AR42+U42)/2)/AS42*AL42,0)</f>
        <v>1.8172292684820761</v>
      </c>
      <c r="AW42">
        <f>U42*AA42/1000</f>
        <v>2.1749567839822412</v>
      </c>
      <c r="AX42">
        <f>(AU42-AW42)</f>
        <v>1.3884880286596739</v>
      </c>
      <c r="AY42">
        <f>1/(1.6/F42+1.37/N42)</f>
        <v>1.209588659998929</v>
      </c>
      <c r="AZ42">
        <f>G42*AA42*0.001</f>
        <v>32.506406366317826</v>
      </c>
      <c r="BA42">
        <f>G42/S42</f>
        <v>0.96728259195207267</v>
      </c>
      <c r="BB42">
        <f>(1-AL42*AA42/AQ42/F42)*100</f>
        <v>77.672262744529945</v>
      </c>
      <c r="BC42">
        <f>(S42-E42/(N42/1.35))</f>
        <v>384.52435102163946</v>
      </c>
      <c r="BD42">
        <f>E42*BB42/100/BC42</f>
        <v>9.2286140200638633E-3</v>
      </c>
    </row>
    <row r="43" spans="1:56" x14ac:dyDescent="0.25">
      <c r="A43" s="1" t="s">
        <v>1</v>
      </c>
      <c r="B43" s="1" t="s">
        <v>5263</v>
      </c>
      <c r="K43" s="1">
        <f t="shared" si="0"/>
        <v>2.72</v>
      </c>
    </row>
    <row r="44" spans="1:56" x14ac:dyDescent="0.25">
      <c r="A44" s="1" t="s">
        <v>1</v>
      </c>
      <c r="B44" s="1" t="s">
        <v>5262</v>
      </c>
      <c r="K44" s="1">
        <f t="shared" si="0"/>
        <v>2.72</v>
      </c>
    </row>
    <row r="45" spans="1:56" x14ac:dyDescent="0.25">
      <c r="A45" s="1">
        <v>10</v>
      </c>
      <c r="B45" s="1" t="s">
        <v>5261</v>
      </c>
      <c r="C45" s="1">
        <v>2074.5000046156347</v>
      </c>
      <c r="D45" s="1">
        <v>0</v>
      </c>
      <c r="E45">
        <f>(R45-S45*(1000-T45)/(1000-U45))*AK45</f>
        <v>3.8957984426427039</v>
      </c>
      <c r="F45">
        <f>IF(AV45&lt;&gt;0,1/(1/AV45-1/N45),0)</f>
        <v>3.3660205422006877</v>
      </c>
      <c r="G45">
        <f>((AY45-AL45/2)*S45-E45)/(AY45+AL45/2)</f>
        <v>374.16212233499652</v>
      </c>
      <c r="H45">
        <f>AL45*1000</f>
        <v>28.896839114109763</v>
      </c>
      <c r="I45">
        <f>(AQ45-AW45)</f>
        <v>1.2912063600107948</v>
      </c>
      <c r="J45">
        <f>(P45+AP45*D45)</f>
        <v>26.707695007324219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27.386362075805664</v>
      </c>
      <c r="P45" s="1">
        <v>26.707695007324219</v>
      </c>
      <c r="Q45" s="1">
        <v>27.51910400390625</v>
      </c>
      <c r="R45" s="1">
        <v>399.61062622070313</v>
      </c>
      <c r="S45" s="1">
        <v>385.99688720703125</v>
      </c>
      <c r="T45" s="1">
        <v>0.10670720040798187</v>
      </c>
      <c r="U45" s="1">
        <v>25.577461242675781</v>
      </c>
      <c r="V45" s="1">
        <v>0.25376275181770325</v>
      </c>
      <c r="W45" s="1">
        <v>60.826332092285156</v>
      </c>
      <c r="X45" s="1">
        <v>300.69400024414063</v>
      </c>
      <c r="Y45" s="1">
        <v>1250.0408935546875</v>
      </c>
      <c r="Z45" s="1">
        <v>8.226226806640625</v>
      </c>
      <c r="AA45" s="1">
        <v>87.067497253417969</v>
      </c>
      <c r="AB45" s="1">
        <v>22.11517333984375</v>
      </c>
      <c r="AC45" s="1">
        <v>2.2465255260467529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1.1054926479563991</v>
      </c>
      <c r="AL45">
        <f>(U45-T45)/(1000-U45)*AK45</f>
        <v>2.8896839114109764E-2</v>
      </c>
      <c r="AM45">
        <f>(P45+273.15)</f>
        <v>299.8576950073242</v>
      </c>
      <c r="AN45">
        <f>(O45+273.15)</f>
        <v>300.53636207580564</v>
      </c>
      <c r="AO45">
        <f>(Y45*AG45+Z45*AH45)*AI45</f>
        <v>200.0065384982554</v>
      </c>
      <c r="AP45">
        <f>((AO45+0.00000010773*(AN45^4-AM45^4))-AL45*44100)/(L45*51.4+0.00000043092*AM45^3)</f>
        <v>-8.7683270763075587</v>
      </c>
      <c r="AQ45">
        <f>0.61365*EXP(17.502*J45/(240.97+J45))</f>
        <v>3.5181718965068729</v>
      </c>
      <c r="AR45">
        <f>AQ45*1000/AA45</f>
        <v>40.40740813149722</v>
      </c>
      <c r="AS45">
        <f>(AR45-U45)</f>
        <v>14.829946888821439</v>
      </c>
      <c r="AT45">
        <f>IF(D45,P45,(O45+P45)/2)</f>
        <v>27.047028541564941</v>
      </c>
      <c r="AU45">
        <f>0.61365*EXP(17.502*AT45/(240.97+AT45))</f>
        <v>3.5890576254498927</v>
      </c>
      <c r="AV45">
        <f>IF(AS45&lt;&gt;0,(1000-(AR45+U45)/2)/AS45*AL45,0)</f>
        <v>1.8842590770191872</v>
      </c>
      <c r="AW45">
        <f>U45*AA45/1000</f>
        <v>2.2269655364960781</v>
      </c>
      <c r="AX45">
        <f>(AU45-AW45)</f>
        <v>1.3620920889538146</v>
      </c>
      <c r="AY45">
        <f>1/(1.6/F45+1.37/N45)</f>
        <v>1.2572192944652196</v>
      </c>
      <c r="AZ45">
        <f>G45*AA45*0.001</f>
        <v>32.577359558735353</v>
      </c>
      <c r="BA45">
        <f>G45/S45</f>
        <v>0.96933974012674595</v>
      </c>
      <c r="BB45">
        <f>(1-AL45*AA45/AQ45/F45)*100</f>
        <v>78.754224713460701</v>
      </c>
      <c r="BC45">
        <f>(S45-E45/(N45/1.35))</f>
        <v>384.76817218955466</v>
      </c>
      <c r="BD45">
        <f>E45*BB45/100/BC45</f>
        <v>7.9739076193413583E-3</v>
      </c>
    </row>
    <row r="46" spans="1:56" x14ac:dyDescent="0.25">
      <c r="A46" s="1" t="s">
        <v>1</v>
      </c>
      <c r="B46" s="1" t="s">
        <v>5260</v>
      </c>
      <c r="K46" s="1">
        <f t="shared" si="0"/>
        <v>2.72</v>
      </c>
    </row>
    <row r="47" spans="1:56" x14ac:dyDescent="0.25">
      <c r="A47" s="1" t="s">
        <v>1</v>
      </c>
      <c r="B47" s="1" t="s">
        <v>5259</v>
      </c>
      <c r="K47" s="1">
        <f t="shared" si="0"/>
        <v>2.72</v>
      </c>
    </row>
    <row r="48" spans="1:56" x14ac:dyDescent="0.25">
      <c r="A48" s="1">
        <v>11</v>
      </c>
      <c r="B48" s="1" t="s">
        <v>5258</v>
      </c>
      <c r="C48" s="1">
        <v>2278.5000046156347</v>
      </c>
      <c r="D48" s="1">
        <v>0</v>
      </c>
      <c r="E48">
        <f>(R48-S48*(1000-T48)/(1000-U48))*AK48</f>
        <v>4.7133155350514553</v>
      </c>
      <c r="F48">
        <f>IF(AV48&lt;&gt;0,1/(1/AV48-1/N48),0)</f>
        <v>3.7127681865883009</v>
      </c>
      <c r="G48">
        <f>((AY48-AL48/2)*S48-E48)/(AY48+AL48/2)</f>
        <v>373.29752727950421</v>
      </c>
      <c r="H48">
        <f>AL48*1000</f>
        <v>29.854441390034228</v>
      </c>
      <c r="I48">
        <f>(AQ48-AW48)</f>
        <v>1.2631560192197169</v>
      </c>
      <c r="J48">
        <f>(P48+AP48*D48)</f>
        <v>26.917764663696289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27.470710754394531</v>
      </c>
      <c r="P48" s="1">
        <v>26.917764663696289</v>
      </c>
      <c r="Q48" s="1">
        <v>27.580863952636719</v>
      </c>
      <c r="R48" s="1">
        <v>400.01541137695313</v>
      </c>
      <c r="S48" s="1">
        <v>385.342041015625</v>
      </c>
      <c r="T48" s="1">
        <v>0.10799476504325867</v>
      </c>
      <c r="U48" s="1">
        <v>26.406610488891602</v>
      </c>
      <c r="V48" s="1">
        <v>0.25551465153694153</v>
      </c>
      <c r="W48" s="1">
        <v>62.477806091308594</v>
      </c>
      <c r="X48" s="1">
        <v>300.62326049804688</v>
      </c>
      <c r="Y48" s="1">
        <v>1600.0543212890625</v>
      </c>
      <c r="Z48" s="1">
        <v>8.2417879104614258</v>
      </c>
      <c r="AA48" s="1">
        <v>87.05218505859375</v>
      </c>
      <c r="AB48" s="1">
        <v>22.160640716552734</v>
      </c>
      <c r="AC48" s="1">
        <v>2.2691032886505127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1.1052325753604662</v>
      </c>
      <c r="AL48">
        <f>(U48-T48)/(1000-U48)*AK48</f>
        <v>2.985444139003423E-2</v>
      </c>
      <c r="AM48">
        <f>(P48+273.15)</f>
        <v>300.06776466369627</v>
      </c>
      <c r="AN48">
        <f>(O48+273.15)</f>
        <v>300.62071075439451</v>
      </c>
      <c r="AO48">
        <f>(Y48*AG48+Z48*AH48)*AI48</f>
        <v>256.00868568400983</v>
      </c>
      <c r="AP48">
        <f>((AO48+0.00000010773*(AN48^4-AM48^4))-AL48*44100)/(L48*51.4+0.00000043092*AM48^3)</f>
        <v>-8.6653247066318375</v>
      </c>
      <c r="AQ48">
        <f>0.61365*EXP(17.502*J48/(240.97+J48))</f>
        <v>3.5619091622689112</v>
      </c>
      <c r="AR48">
        <f>AQ48*1000/AA48</f>
        <v>40.916941485976878</v>
      </c>
      <c r="AS48">
        <f>(AR48-U48)</f>
        <v>14.510330997085276</v>
      </c>
      <c r="AT48">
        <f>IF(D48,P48,(O48+P48)/2)</f>
        <v>27.19423770904541</v>
      </c>
      <c r="AU48">
        <f>0.61365*EXP(17.502*AT48/(240.97+AT48))</f>
        <v>3.6201948432483753</v>
      </c>
      <c r="AV48">
        <f>IF(AS48&lt;&gt;0,(1000-(AR48+U48)/2)/AS48*AL48,0)</f>
        <v>1.9882032930556841</v>
      </c>
      <c r="AW48">
        <f>U48*AA48/1000</f>
        <v>2.2987531430491943</v>
      </c>
      <c r="AX48">
        <f>(AU48-AW48)</f>
        <v>1.3214417001991809</v>
      </c>
      <c r="AY48">
        <f>1/(1.6/F48+1.37/N48)</f>
        <v>1.3315353488177113</v>
      </c>
      <c r="AZ48">
        <f>G48*AA48*0.001</f>
        <v>32.496365426650847</v>
      </c>
      <c r="BA48">
        <f>G48/S48</f>
        <v>0.96874331774343714</v>
      </c>
      <c r="BB48">
        <f>(1-AL48*AA48/AQ48/F48)*100</f>
        <v>80.347945841742515</v>
      </c>
      <c r="BC48">
        <f>(S48-E48/(N48/1.35))</f>
        <v>383.85548526452845</v>
      </c>
      <c r="BD48">
        <f>E48*BB48/100/BC48</f>
        <v>9.865828049438417E-3</v>
      </c>
    </row>
    <row r="49" spans="1:56" x14ac:dyDescent="0.25">
      <c r="A49" s="1" t="s">
        <v>1</v>
      </c>
      <c r="B49" s="1" t="s">
        <v>5257</v>
      </c>
      <c r="K49" s="1">
        <f t="shared" si="0"/>
        <v>2.72</v>
      </c>
    </row>
    <row r="50" spans="1:56" x14ac:dyDescent="0.25">
      <c r="A50" s="1" t="s">
        <v>1</v>
      </c>
      <c r="B50" s="1" t="s">
        <v>5252</v>
      </c>
      <c r="K50" s="1">
        <f t="shared" si="0"/>
        <v>2.72</v>
      </c>
    </row>
    <row r="51" spans="1:56" x14ac:dyDescent="0.25">
      <c r="A51" s="1">
        <v>12</v>
      </c>
      <c r="B51" s="1" t="s">
        <v>5256</v>
      </c>
      <c r="C51" s="1">
        <v>2482.5000046156347</v>
      </c>
      <c r="D51" s="1">
        <v>0</v>
      </c>
      <c r="E51">
        <f>(R51-S51*(1000-T51)/(1000-U51))*AK51</f>
        <v>3.7356118100792983</v>
      </c>
      <c r="F51">
        <f>IF(AV51&lt;&gt;0,1/(1/AV51-1/N51),0)</f>
        <v>4.1771998335881912</v>
      </c>
      <c r="G51">
        <f>((AY51-AL51/2)*S51-E51)/(AY51+AL51/2)</f>
        <v>374.4199812557614</v>
      </c>
      <c r="H51">
        <f>AL51*1000</f>
        <v>30.983401877402329</v>
      </c>
      <c r="I51">
        <f>(AQ51-AW51)</f>
        <v>1.2318938514517423</v>
      </c>
      <c r="J51">
        <f>(P51+AP51*D51)</f>
        <v>27.170019149780273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27.589134216308594</v>
      </c>
      <c r="P51" s="1">
        <v>27.170019149780273</v>
      </c>
      <c r="Q51" s="1">
        <v>27.669851303100586</v>
      </c>
      <c r="R51" s="1">
        <v>399.50347900390625</v>
      </c>
      <c r="S51" s="1">
        <v>385.32174682617188</v>
      </c>
      <c r="T51" s="1">
        <v>0.10980137437582016</v>
      </c>
      <c r="U51" s="1">
        <v>27.375612258911133</v>
      </c>
      <c r="V51" s="1">
        <v>0.25800153613090515</v>
      </c>
      <c r="W51" s="1">
        <v>64.324783325195313</v>
      </c>
      <c r="X51" s="1">
        <v>300.624755859375</v>
      </c>
      <c r="Y51" s="1">
        <v>2000.0849609375</v>
      </c>
      <c r="Z51" s="1">
        <v>8.1154336929321289</v>
      </c>
      <c r="AA51" s="1">
        <v>87.054206848144531</v>
      </c>
      <c r="AB51" s="1">
        <v>22.284843444824219</v>
      </c>
      <c r="AC51" s="1">
        <v>2.2949318885803223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1.1052380730124078</v>
      </c>
      <c r="AL51">
        <f>(U51-T51)/(1000-U51)*AK51</f>
        <v>3.0983401877402329E-2</v>
      </c>
      <c r="AM51">
        <f>(P51+273.15)</f>
        <v>300.32001914978025</v>
      </c>
      <c r="AN51">
        <f>(O51+273.15)</f>
        <v>300.73913421630857</v>
      </c>
      <c r="AO51">
        <f>(Y51*AG51+Z51*AH51)*AI51</f>
        <v>320.01358659713878</v>
      </c>
      <c r="AP51">
        <f>((AO51+0.00000010773*(AN51^4-AM51^4))-AL51*44100)/(L51*51.4+0.00000043092*AM51^3)</f>
        <v>-8.5591503231506074</v>
      </c>
      <c r="AQ51">
        <f>0.61365*EXP(17.502*J51/(240.97+J51))</f>
        <v>3.6150560636335931</v>
      </c>
      <c r="AR51">
        <f>AQ51*1000/AA51</f>
        <v>41.526494749870253</v>
      </c>
      <c r="AS51">
        <f>(AR51-U51)</f>
        <v>14.15088249095912</v>
      </c>
      <c r="AT51">
        <f>IF(D51,P51,(O51+P51)/2)</f>
        <v>27.379576683044434</v>
      </c>
      <c r="AU51">
        <f>0.61365*EXP(17.502*AT51/(240.97+AT51))</f>
        <v>3.6597322702081878</v>
      </c>
      <c r="AV51">
        <f>IF(AS51&lt;&gt;0,(1000-(AR51+U51)/2)/AS51*AL51,0)</f>
        <v>2.1140724658471992</v>
      </c>
      <c r="AW51">
        <f>U51*AA51/1000</f>
        <v>2.3831622121818508</v>
      </c>
      <c r="AX51">
        <f>(AU51-AW51)</f>
        <v>1.2765700580263371</v>
      </c>
      <c r="AY51">
        <f>1/(1.6/F51+1.37/N51)</f>
        <v>1.422274525354043</v>
      </c>
      <c r="AZ51">
        <f>G51*AA51*0.001</f>
        <v>32.594834496317453</v>
      </c>
      <c r="BA51">
        <f>G51/S51</f>
        <v>0.97170737011288244</v>
      </c>
      <c r="BB51">
        <f>(1-AL51*AA51/AQ51/F51)*100</f>
        <v>82.138473417275435</v>
      </c>
      <c r="BC51">
        <f>(S51-E51/(N51/1.35))</f>
        <v>384.14355385800746</v>
      </c>
      <c r="BD51">
        <f>E51*BB51/100/BC51</f>
        <v>7.9875725696252654E-3</v>
      </c>
    </row>
    <row r="52" spans="1:56" x14ac:dyDescent="0.25">
      <c r="A52" s="1" t="s">
        <v>1</v>
      </c>
      <c r="B52" s="1" t="s">
        <v>5255</v>
      </c>
      <c r="K52" s="2">
        <v>4.9624999999999995</v>
      </c>
    </row>
    <row r="53" spans="1:56" x14ac:dyDescent="0.25">
      <c r="A53" s="1" t="s">
        <v>1</v>
      </c>
      <c r="B53" s="1" t="s">
        <v>5254</v>
      </c>
      <c r="K53" s="2">
        <v>4.9624999999999995</v>
      </c>
    </row>
    <row r="54" spans="1:56" x14ac:dyDescent="0.25">
      <c r="A54" s="1" t="s">
        <v>1</v>
      </c>
      <c r="B54" s="1" t="s">
        <v>5253</v>
      </c>
    </row>
    <row r="55" spans="1:56" x14ac:dyDescent="0.25">
      <c r="A55" s="1" t="s">
        <v>1</v>
      </c>
      <c r="B55" s="1" t="s">
        <v>5252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64D2-58F3-482C-A476-B434BB3AF58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3186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3185</v>
      </c>
    </row>
    <row r="12" spans="1:56" x14ac:dyDescent="0.25">
      <c r="A12" s="1" t="s">
        <v>1</v>
      </c>
      <c r="B12" s="1" t="s">
        <v>3184</v>
      </c>
    </row>
    <row r="13" spans="1:56" x14ac:dyDescent="0.25">
      <c r="A13" s="1" t="s">
        <v>1</v>
      </c>
      <c r="B13" s="1" t="s">
        <v>3183</v>
      </c>
    </row>
    <row r="14" spans="1:56" x14ac:dyDescent="0.25">
      <c r="A14" s="1" t="s">
        <v>1</v>
      </c>
      <c r="B14" s="1" t="s">
        <v>3182</v>
      </c>
    </row>
    <row r="15" spans="1:56" x14ac:dyDescent="0.25">
      <c r="A15" s="1" t="s">
        <v>1</v>
      </c>
      <c r="B15" s="1" t="s">
        <v>3181</v>
      </c>
    </row>
    <row r="16" spans="1:56" x14ac:dyDescent="0.25">
      <c r="A16" s="1" t="s">
        <v>1</v>
      </c>
      <c r="B16" s="1" t="s">
        <v>3180</v>
      </c>
    </row>
    <row r="17" spans="1:56" x14ac:dyDescent="0.25">
      <c r="A17" s="1" t="s">
        <v>1</v>
      </c>
      <c r="B17" s="1" t="s">
        <v>3179</v>
      </c>
    </row>
    <row r="18" spans="1:56" x14ac:dyDescent="0.25">
      <c r="A18" s="1">
        <v>1</v>
      </c>
      <c r="B18" s="1" t="s">
        <v>3178</v>
      </c>
      <c r="C18" s="1">
        <v>307.5000033415854</v>
      </c>
      <c r="D18" s="1">
        <v>0</v>
      </c>
      <c r="E18">
        <f>(R18-S18*(1000-T18)/(1000-U18))*AK18</f>
        <v>-4.0045746369845912</v>
      </c>
      <c r="F18">
        <f>IF(AV18&lt;&gt;0,1/(1/AV18-1/N18),0)</f>
        <v>3.3499893528108027</v>
      </c>
      <c r="G18">
        <f>((AY18-AL18/2)*S18-E18)/(AY18+AL18/2)</f>
        <v>391.22261823767792</v>
      </c>
      <c r="H18">
        <f>AL18*1000</f>
        <v>24.11834191706604</v>
      </c>
      <c r="I18">
        <f>(AQ18-AW18)</f>
        <v>1.0793174495077849</v>
      </c>
      <c r="J18">
        <f>(P18+AP18*D18)</f>
        <v>26.923166275024414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28.187788009643555</v>
      </c>
      <c r="P18" s="1">
        <v>26.923166275024414</v>
      </c>
      <c r="Q18" s="1">
        <v>28.255630493164063</v>
      </c>
      <c r="R18" s="1">
        <v>400.61856079101563</v>
      </c>
      <c r="S18" s="1">
        <v>395.59695434570313</v>
      </c>
      <c r="T18" s="1">
        <v>7.2576532363891602</v>
      </c>
      <c r="U18" s="1">
        <v>28.509086608886719</v>
      </c>
      <c r="V18" s="1">
        <v>16.480541229248047</v>
      </c>
      <c r="W18" s="1">
        <v>64.737899780273438</v>
      </c>
      <c r="X18" s="1">
        <v>299.89337158203125</v>
      </c>
      <c r="Y18" s="1">
        <v>4.8576999455690384E-2</v>
      </c>
      <c r="Z18" s="1">
        <v>8.6147098541259766</v>
      </c>
      <c r="AA18" s="1">
        <v>87.120384216308594</v>
      </c>
      <c r="AB18" s="1">
        <v>20.178829193115234</v>
      </c>
      <c r="AC18" s="1">
        <v>1.197460412979126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1.1025491602280557</v>
      </c>
      <c r="AL18">
        <f>(U18-T18)/(1000-U18)*AK18</f>
        <v>2.4118341917066039E-2</v>
      </c>
      <c r="AM18">
        <f>(P18+273.15)</f>
        <v>300.07316627502439</v>
      </c>
      <c r="AN18">
        <f>(O18+273.15)</f>
        <v>301.33778800964353</v>
      </c>
      <c r="AO18">
        <f>(Y18*AG18+Z18*AH18)*AI18</f>
        <v>7.7723197391855736E-3</v>
      </c>
      <c r="AP18">
        <f>((AO18+0.00000010773*(AN18^4-AM18^4))-AL18*44100)/(L18*51.4+0.00000043092*AM18^3)</f>
        <v>-8.6215206558597668</v>
      </c>
      <c r="AQ18">
        <f>0.61365*EXP(17.502*J18/(240.97+J18))</f>
        <v>3.5630400285300139</v>
      </c>
      <c r="AR18">
        <f>AQ18*1000/AA18</f>
        <v>40.897891585090449</v>
      </c>
      <c r="AS18">
        <f>(AR18-U18)</f>
        <v>12.38880497620373</v>
      </c>
      <c r="AT18">
        <f>IF(D18,P18,(O18+P18)/2)</f>
        <v>27.555477142333984</v>
      </c>
      <c r="AU18">
        <f>0.61365*EXP(17.502*AT18/(240.97+AT18))</f>
        <v>3.6976042499655484</v>
      </c>
      <c r="AV18">
        <f>IF(AS18&lt;&gt;0,(1000-(AR18+U18)/2)/AS18*AL18,0)</f>
        <v>1.879224941068024</v>
      </c>
      <c r="AW18">
        <f>U18*AA18/1000</f>
        <v>2.483722579022229</v>
      </c>
      <c r="AX18">
        <f>(AU18-AW18)</f>
        <v>1.2138816709433193</v>
      </c>
      <c r="AY18">
        <f>1/(1.6/F18+1.37/N18)</f>
        <v>1.2536341439921623</v>
      </c>
      <c r="AZ18">
        <f>G18*AA18*0.001</f>
        <v>34.083464814976715</v>
      </c>
      <c r="BA18">
        <f>G18/S18</f>
        <v>0.9889424424026213</v>
      </c>
      <c r="BB18">
        <f>(1-AL18*AA18/AQ18/F18)*100</f>
        <v>82.396334742826099</v>
      </c>
      <c r="BC18">
        <f>(S18-E18/(N18/1.35))</f>
        <v>396.85997682171478</v>
      </c>
      <c r="BD18">
        <f>E18*BB18/100/BC18</f>
        <v>-8.3143247382651986E-3</v>
      </c>
    </row>
    <row r="19" spans="1:56" x14ac:dyDescent="0.25">
      <c r="A19" s="1" t="s">
        <v>1</v>
      </c>
      <c r="B19" s="1" t="s">
        <v>3177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3176</v>
      </c>
      <c r="K20" s="1">
        <f t="shared" si="0"/>
        <v>2.72</v>
      </c>
    </row>
    <row r="21" spans="1:56" x14ac:dyDescent="0.25">
      <c r="A21" s="1">
        <v>2</v>
      </c>
      <c r="B21" s="1" t="s">
        <v>3175</v>
      </c>
      <c r="C21" s="1">
        <v>510.5000033415854</v>
      </c>
      <c r="D21" s="1">
        <v>0</v>
      </c>
      <c r="E21">
        <f>(R21-S21*(1000-T21)/(1000-U21))*AK21</f>
        <v>-4.3640179140749069</v>
      </c>
      <c r="F21">
        <f>IF(AV21&lt;&gt;0,1/(1/AV21-1/N21),0)</f>
        <v>3.3258167183200626</v>
      </c>
      <c r="G21">
        <f>((AY21-AL21/2)*S21-E21)/(AY21+AL21/2)</f>
        <v>391.54641292104026</v>
      </c>
      <c r="H21">
        <f>AL21*1000</f>
        <v>23.462524494989342</v>
      </c>
      <c r="I21">
        <f>(AQ21-AW21)</f>
        <v>1.0547447244121728</v>
      </c>
      <c r="J21">
        <f>(P21+AP21*D21)</f>
        <v>26.573921203613281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28.122869491577148</v>
      </c>
      <c r="P21" s="1">
        <v>26.573921203613281</v>
      </c>
      <c r="Q21" s="1">
        <v>28.236648559570313</v>
      </c>
      <c r="R21" s="1">
        <v>399.90325927734375</v>
      </c>
      <c r="S21" s="1">
        <v>395.44674682617188</v>
      </c>
      <c r="T21" s="1">
        <v>7.283444881439209</v>
      </c>
      <c r="U21" s="1">
        <v>27.96589469909668</v>
      </c>
      <c r="V21" s="1">
        <v>16.597799301147461</v>
      </c>
      <c r="W21" s="1">
        <v>63.729778289794922</v>
      </c>
      <c r="X21" s="1">
        <v>299.9322509765625</v>
      </c>
      <c r="Y21" s="1">
        <v>24.973056793212891</v>
      </c>
      <c r="Z21" s="1">
        <v>8.6988554000854492</v>
      </c>
      <c r="AA21" s="1">
        <v>87.099662780761719</v>
      </c>
      <c r="AB21" s="1">
        <v>20.182998657226563</v>
      </c>
      <c r="AC21" s="1">
        <v>1.1974300146102905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1.1026920991785383</v>
      </c>
      <c r="AL21">
        <f>(U21-T21)/(1000-U21)*AK21</f>
        <v>2.3462524494989343E-2</v>
      </c>
      <c r="AM21">
        <f>(P21+273.15)</f>
        <v>299.72392120361326</v>
      </c>
      <c r="AN21">
        <f>(O21+273.15)</f>
        <v>301.27286949157713</v>
      </c>
      <c r="AO21">
        <f>(Y21*AG21+Z21*AH21)*AI21</f>
        <v>3.9956889976034518</v>
      </c>
      <c r="AP21">
        <f>((AO21+0.00000010773*(AN21^4-AM21^4))-AL21*44100)/(L21*51.4+0.00000043092*AM21^3)</f>
        <v>-8.3266918899188163</v>
      </c>
      <c r="AQ21">
        <f>0.61365*EXP(17.502*J21/(240.97+J21))</f>
        <v>3.4905647220657854</v>
      </c>
      <c r="AR21">
        <f>AQ21*1000/AA21</f>
        <v>40.075525101077311</v>
      </c>
      <c r="AS21">
        <f>(AR21-U21)</f>
        <v>12.109630401980631</v>
      </c>
      <c r="AT21">
        <f>IF(D21,P21,(O21+P21)/2)</f>
        <v>27.348395347595215</v>
      </c>
      <c r="AU21">
        <f>0.61365*EXP(17.502*AT21/(240.97+AT21))</f>
        <v>3.6530542645005477</v>
      </c>
      <c r="AV21">
        <f>IF(AS21&lt;&gt;0,(1000-(AR21+U21)/2)/AS21*AL21,0)</f>
        <v>1.8715940952181902</v>
      </c>
      <c r="AW21">
        <f>U21*AA21/1000</f>
        <v>2.4358199976536126</v>
      </c>
      <c r="AX21">
        <f>(AU21-AW21)</f>
        <v>1.2172342668469351</v>
      </c>
      <c r="AY21">
        <f>1/(1.6/F21+1.37/N21)</f>
        <v>1.2482021663578291</v>
      </c>
      <c r="AZ21">
        <f>G21*AA21*0.001</f>
        <v>34.103560528439495</v>
      </c>
      <c r="BA21">
        <f>G21/S21</f>
        <v>0.99013689216958944</v>
      </c>
      <c r="BB21">
        <f>(1-AL21*AA21/AQ21/F21)*100</f>
        <v>82.396573738935842</v>
      </c>
      <c r="BC21">
        <f>(S21-E21/(N21/1.35))</f>
        <v>396.8231358838982</v>
      </c>
      <c r="BD21">
        <f>E21*BB21/100/BC21</f>
        <v>-9.0614707495360186E-3</v>
      </c>
    </row>
    <row r="22" spans="1:56" x14ac:dyDescent="0.25">
      <c r="A22" s="1" t="s">
        <v>1</v>
      </c>
      <c r="B22" s="1" t="s">
        <v>3174</v>
      </c>
      <c r="K22" s="1">
        <f t="shared" si="0"/>
        <v>2.72</v>
      </c>
    </row>
    <row r="23" spans="1:56" x14ac:dyDescent="0.25">
      <c r="A23" s="1" t="s">
        <v>1</v>
      </c>
      <c r="B23" s="1" t="s">
        <v>3173</v>
      </c>
      <c r="K23" s="1">
        <f t="shared" si="0"/>
        <v>2.72</v>
      </c>
    </row>
    <row r="24" spans="1:56" x14ac:dyDescent="0.25">
      <c r="A24" s="1">
        <v>3</v>
      </c>
      <c r="B24" s="1" t="s">
        <v>3172</v>
      </c>
      <c r="C24" s="1">
        <v>713.5000033415854</v>
      </c>
      <c r="D24" s="1">
        <v>0</v>
      </c>
      <c r="E24">
        <f>(R24-S24*(1000-T24)/(1000-U24))*AK24</f>
        <v>-3.9335809446359651</v>
      </c>
      <c r="F24">
        <f>IF(AV24&lt;&gt;0,1/(1/AV24-1/N24),0)</f>
        <v>3.2662788076694378</v>
      </c>
      <c r="G24">
        <f>((AY24-AL24/2)*S24-E24)/(AY24+AL24/2)</f>
        <v>391.32612319628424</v>
      </c>
      <c r="H24">
        <f>AL24*1000</f>
        <v>22.955378842246152</v>
      </c>
      <c r="I24">
        <f>(AQ24-AW24)</f>
        <v>1.0431921327684388</v>
      </c>
      <c r="J24">
        <f>(P24+AP24*D24)</f>
        <v>26.336296081542969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28.010011672973633</v>
      </c>
      <c r="P24" s="1">
        <v>26.336296081542969</v>
      </c>
      <c r="Q24" s="1">
        <v>28.148166656494141</v>
      </c>
      <c r="R24" s="1">
        <v>400.119140625</v>
      </c>
      <c r="S24" s="1">
        <v>395.45416259765625</v>
      </c>
      <c r="T24" s="1">
        <v>7.2939543724060059</v>
      </c>
      <c r="U24" s="1">
        <v>27.537540435791016</v>
      </c>
      <c r="V24" s="1">
        <v>16.733428955078125</v>
      </c>
      <c r="W24" s="1">
        <v>63.175266265869141</v>
      </c>
      <c r="X24" s="1">
        <v>299.94302368164063</v>
      </c>
      <c r="Y24" s="1">
        <v>51.062068939208984</v>
      </c>
      <c r="Z24" s="1">
        <v>7.8276729583740234</v>
      </c>
      <c r="AA24" s="1">
        <v>87.110160827636719</v>
      </c>
      <c r="AB24" s="1">
        <v>20.086736679077148</v>
      </c>
      <c r="AC24" s="1">
        <v>1.1970704793930054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1.1027317047119138</v>
      </c>
      <c r="AL24">
        <f>(U24-T24)/(1000-U24)*AK24</f>
        <v>2.295537884224615E-2</v>
      </c>
      <c r="AM24">
        <f>(P24+273.15)</f>
        <v>299.48629608154295</v>
      </c>
      <c r="AN24">
        <f>(O24+273.15)</f>
        <v>301.16001167297361</v>
      </c>
      <c r="AO24">
        <f>(Y24*AG24+Z24*AH24)*AI24</f>
        <v>8.1699308476612487</v>
      </c>
      <c r="AP24">
        <f>((AO24+0.00000010773*(AN24^4-AM24^4))-AL24*44100)/(L24*51.4+0.00000043092*AM24^3)</f>
        <v>-8.0985750921291029</v>
      </c>
      <c r="AQ24">
        <f>0.61365*EXP(17.502*J24/(240.97+J24))</f>
        <v>3.4419917089277434</v>
      </c>
      <c r="AR24">
        <f>AQ24*1000/AA24</f>
        <v>39.513090966946429</v>
      </c>
      <c r="AS24">
        <f>(AR24-U24)</f>
        <v>11.975550531155413</v>
      </c>
      <c r="AT24">
        <f>IF(D24,P24,(O24+P24)/2)</f>
        <v>27.173153877258301</v>
      </c>
      <c r="AU24">
        <f>0.61365*EXP(17.502*AT24/(240.97+AT24))</f>
        <v>3.615720842284917</v>
      </c>
      <c r="AV24">
        <f>IF(AS24&lt;&gt;0,(1000-(AR24+U24)/2)/AS24*AL24,0)</f>
        <v>1.8525906146692046</v>
      </c>
      <c r="AW24">
        <f>U24*AA24/1000</f>
        <v>2.3987995761593046</v>
      </c>
      <c r="AX24">
        <f>(AU24-AW24)</f>
        <v>1.2169212661256124</v>
      </c>
      <c r="AY24">
        <f>1/(1.6/F24+1.37/N24)</f>
        <v>1.2346875411788203</v>
      </c>
      <c r="AZ24">
        <f>G24*AA24*0.001</f>
        <v>34.088481527683903</v>
      </c>
      <c r="BA24">
        <f>G24/S24</f>
        <v>0.98956126956849877</v>
      </c>
      <c r="BB24">
        <f>(1-AL24*AA24/AQ24/F24)*100</f>
        <v>82.213511860639315</v>
      </c>
      <c r="BC24">
        <f>(S24-E24/(N24/1.35))</f>
        <v>396.69479402412588</v>
      </c>
      <c r="BD24">
        <f>E24*BB24/100/BC24</f>
        <v>-8.1521993360705869E-3</v>
      </c>
    </row>
    <row r="25" spans="1:56" x14ac:dyDescent="0.25">
      <c r="A25" s="1" t="s">
        <v>1</v>
      </c>
      <c r="B25" s="1" t="s">
        <v>3171</v>
      </c>
      <c r="K25" s="1">
        <f t="shared" si="0"/>
        <v>2.72</v>
      </c>
    </row>
    <row r="26" spans="1:56" x14ac:dyDescent="0.25">
      <c r="A26" s="1" t="s">
        <v>1</v>
      </c>
      <c r="B26" s="1" t="s">
        <v>3170</v>
      </c>
      <c r="K26" s="1">
        <f t="shared" si="0"/>
        <v>2.72</v>
      </c>
    </row>
    <row r="27" spans="1:56" x14ac:dyDescent="0.25">
      <c r="A27" s="1">
        <v>4</v>
      </c>
      <c r="B27" s="1" t="s">
        <v>3169</v>
      </c>
      <c r="C27" s="1">
        <v>916.5000033415854</v>
      </c>
      <c r="D27" s="1">
        <v>0</v>
      </c>
      <c r="E27">
        <f>(R27-S27*(1000-T27)/(1000-U27))*AK27</f>
        <v>-3.5031125190184595</v>
      </c>
      <c r="F27">
        <f>IF(AV27&lt;&gt;0,1/(1/AV27-1/N27),0)</f>
        <v>3.2197395682923897</v>
      </c>
      <c r="G27">
        <f>((AY27-AL27/2)*S27-E27)/(AY27+AL27/2)</f>
        <v>390.68904127427481</v>
      </c>
      <c r="H27">
        <f>AL27*1000</f>
        <v>22.765332359947177</v>
      </c>
      <c r="I27">
        <f>(AQ27-AW27)</f>
        <v>1.0430589792368954</v>
      </c>
      <c r="J27">
        <f>(P27+AP27*D27)</f>
        <v>26.271633148193359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27.922517776489258</v>
      </c>
      <c r="P27" s="1">
        <v>26.271633148193359</v>
      </c>
      <c r="Q27" s="1">
        <v>28.065147399902344</v>
      </c>
      <c r="R27" s="1">
        <v>400.11566162109375</v>
      </c>
      <c r="S27" s="1">
        <v>395.1348876953125</v>
      </c>
      <c r="T27" s="1">
        <v>7.3123626708984375</v>
      </c>
      <c r="U27" s="1">
        <v>27.392061233520508</v>
      </c>
      <c r="V27" s="1">
        <v>16.859281539916992</v>
      </c>
      <c r="W27" s="1">
        <v>63.154750823974609</v>
      </c>
      <c r="X27" s="1">
        <v>299.9324951171875</v>
      </c>
      <c r="Y27" s="1">
        <v>99.616966247558594</v>
      </c>
      <c r="Z27" s="1">
        <v>8.6206226348876953</v>
      </c>
      <c r="AA27" s="1">
        <v>87.098869323730469</v>
      </c>
      <c r="AB27" s="1">
        <v>20.078462600708008</v>
      </c>
      <c r="AC27" s="1">
        <v>1.1980916261672974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1.1026929967543655</v>
      </c>
      <c r="AL27">
        <f>(U27-T27)/(1000-U27)*AK27</f>
        <v>2.2765332359947175E-2</v>
      </c>
      <c r="AM27">
        <f>(P27+273.15)</f>
        <v>299.42163314819334</v>
      </c>
      <c r="AN27">
        <f>(O27+273.15)</f>
        <v>301.07251777648924</v>
      </c>
      <c r="AO27">
        <f>(Y27*AG27+Z27*AH27)*AI27</f>
        <v>15.938714243351342</v>
      </c>
      <c r="AP27">
        <f>((AO27+0.00000010773*(AN27^4-AM27^4))-AL27*44100)/(L27*51.4+0.00000043092*AM27^3)</f>
        <v>-7.9685459399233425</v>
      </c>
      <c r="AQ27">
        <f>0.61365*EXP(17.502*J27/(240.97+J27))</f>
        <v>3.4288765411229214</v>
      </c>
      <c r="AR27">
        <f>AQ27*1000/AA27</f>
        <v>39.367635512906816</v>
      </c>
      <c r="AS27">
        <f>(AR27-U27)</f>
        <v>11.975574279386308</v>
      </c>
      <c r="AT27">
        <f>IF(D27,P27,(O27+P27)/2)</f>
        <v>27.097075462341309</v>
      </c>
      <c r="AU27">
        <f>0.61365*EXP(17.502*AT27/(240.97+AT27))</f>
        <v>3.5996170603582898</v>
      </c>
      <c r="AV27">
        <f>IF(AS27&lt;&gt;0,(1000-(AR27+U27)/2)/AS27*AL27,0)</f>
        <v>1.837525992843994</v>
      </c>
      <c r="AW27">
        <f>U27*AA27/1000</f>
        <v>2.385817561886026</v>
      </c>
      <c r="AX27">
        <f>(AU27-AW27)</f>
        <v>1.2137994984722638</v>
      </c>
      <c r="AY27">
        <f>1/(1.6/F27+1.37/N27)</f>
        <v>1.2239871613485687</v>
      </c>
      <c r="AZ27">
        <f>G27*AA27*0.001</f>
        <v>34.028573752161606</v>
      </c>
      <c r="BA27">
        <f>G27/S27</f>
        <v>0.9887485348434587</v>
      </c>
      <c r="BB27">
        <f>(1-AL27*AA27/AQ27/F27)*100</f>
        <v>82.039686245692423</v>
      </c>
      <c r="BC27">
        <f>(S27-E27/(N27/1.35))</f>
        <v>396.23975156940668</v>
      </c>
      <c r="BD27">
        <f>E27*BB27/100/BC27</f>
        <v>-7.2530393733928715E-3</v>
      </c>
    </row>
    <row r="28" spans="1:56" x14ac:dyDescent="0.25">
      <c r="A28" s="1" t="s">
        <v>1</v>
      </c>
      <c r="B28" s="1" t="s">
        <v>3168</v>
      </c>
      <c r="K28" s="1">
        <f t="shared" si="0"/>
        <v>2.72</v>
      </c>
    </row>
    <row r="29" spans="1:56" x14ac:dyDescent="0.25">
      <c r="A29" s="1" t="s">
        <v>1</v>
      </c>
      <c r="B29" s="1" t="s">
        <v>3167</v>
      </c>
      <c r="K29" s="1">
        <f t="shared" si="0"/>
        <v>2.72</v>
      </c>
    </row>
    <row r="30" spans="1:56" x14ac:dyDescent="0.25">
      <c r="A30" s="1">
        <v>5</v>
      </c>
      <c r="B30" s="1" t="s">
        <v>3166</v>
      </c>
      <c r="C30" s="1">
        <v>1119.5000033415854</v>
      </c>
      <c r="D30" s="1">
        <v>0</v>
      </c>
      <c r="E30">
        <f>(R30-S30*(1000-T30)/(1000-U30))*AK30</f>
        <v>-3.0867675455888981</v>
      </c>
      <c r="F30">
        <f>IF(AV30&lt;&gt;0,1/(1/AV30-1/N30),0)</f>
        <v>3.2147113945948451</v>
      </c>
      <c r="G30">
        <f>((AY30-AL30/2)*S30-E30)/(AY30+AL30/2)</f>
        <v>389.96091301780427</v>
      </c>
      <c r="H30">
        <f>AL30*1000</f>
        <v>22.668570988655524</v>
      </c>
      <c r="I30">
        <f>(AQ30-AW30)</f>
        <v>1.0395989333049012</v>
      </c>
      <c r="J30">
        <f>(P30+AP30*D30)</f>
        <v>26.228803634643555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27.860925674438477</v>
      </c>
      <c r="P30" s="1">
        <v>26.228803634643555</v>
      </c>
      <c r="Q30" s="1">
        <v>28.002719879150391</v>
      </c>
      <c r="R30" s="1">
        <v>400.024658203125</v>
      </c>
      <c r="S30" s="1">
        <v>394.70968627929688</v>
      </c>
      <c r="T30" s="1">
        <v>7.3376140594482422</v>
      </c>
      <c r="U30" s="1">
        <v>27.333328247070313</v>
      </c>
      <c r="V30" s="1">
        <v>16.977779388427734</v>
      </c>
      <c r="W30" s="1">
        <v>63.243892669677734</v>
      </c>
      <c r="X30" s="1">
        <v>299.93017578125</v>
      </c>
      <c r="Y30" s="1">
        <v>150.78254699707031</v>
      </c>
      <c r="Z30" s="1">
        <v>8.6852302551269531</v>
      </c>
      <c r="AA30" s="1">
        <v>87.095680236816406</v>
      </c>
      <c r="AB30" s="1">
        <v>20.074800491333008</v>
      </c>
      <c r="AC30" s="1">
        <v>1.1986033916473389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1.102684469784007</v>
      </c>
      <c r="AL30">
        <f>(U30-T30)/(1000-U30)*AK30</f>
        <v>2.2668570988655525E-2</v>
      </c>
      <c r="AM30">
        <f>(P30+273.15)</f>
        <v>299.37880363464353</v>
      </c>
      <c r="AN30">
        <f>(O30+273.15)</f>
        <v>301.01092567443845</v>
      </c>
      <c r="AO30">
        <f>(Y30*AG30+Z30*AH30)*AI30</f>
        <v>24.125206980290841</v>
      </c>
      <c r="AP30">
        <f>((AO30+0.00000010773*(AN30^4-AM30^4))-AL30*44100)/(L30*51.4+0.00000043092*AM30^3)</f>
        <v>-7.8683108451476649</v>
      </c>
      <c r="AQ30">
        <f>0.61365*EXP(17.502*J30/(240.97+J30))</f>
        <v>3.4202137501196788</v>
      </c>
      <c r="AR30">
        <f>AQ30*1000/AA30</f>
        <v>39.269614070640358</v>
      </c>
      <c r="AS30">
        <f>(AR30-U30)</f>
        <v>11.936285823570046</v>
      </c>
      <c r="AT30">
        <f>IF(D30,P30,(O30+P30)/2)</f>
        <v>27.044864654541016</v>
      </c>
      <c r="AU30">
        <f>0.61365*EXP(17.502*AT30/(240.97+AT30))</f>
        <v>3.5886016758761285</v>
      </c>
      <c r="AV30">
        <f>IF(AS30&lt;&gt;0,(1000-(AR30+U30)/2)/AS30*AL30,0)</f>
        <v>1.8358871888265615</v>
      </c>
      <c r="AW30">
        <f>U30*AA30/1000</f>
        <v>2.3806148168147776</v>
      </c>
      <c r="AX30">
        <f>(AU30-AW30)</f>
        <v>1.2079868590613509</v>
      </c>
      <c r="AY30">
        <f>1/(1.6/F30+1.37/N30)</f>
        <v>1.2228238170344905</v>
      </c>
      <c r="AZ30">
        <f>G30*AA30*0.001</f>
        <v>33.963910985055655</v>
      </c>
      <c r="BA30">
        <f>G30/S30</f>
        <v>0.98796894673080715</v>
      </c>
      <c r="BB30">
        <f>(1-AL30*AA30/AQ30/F30)*100</f>
        <v>82.043341612547721</v>
      </c>
      <c r="BC30">
        <f>(S30-E30/(N30/1.35))</f>
        <v>395.68323706601359</v>
      </c>
      <c r="BD30">
        <f>E30*BB30/100/BC30</f>
        <v>-6.4002894360426204E-3</v>
      </c>
    </row>
    <row r="31" spans="1:56" x14ac:dyDescent="0.25">
      <c r="A31" s="1" t="s">
        <v>1</v>
      </c>
      <c r="B31" s="1" t="s">
        <v>3165</v>
      </c>
      <c r="K31" s="1">
        <f t="shared" si="0"/>
        <v>2.72</v>
      </c>
    </row>
    <row r="32" spans="1:56" x14ac:dyDescent="0.25">
      <c r="A32" s="1" t="s">
        <v>1</v>
      </c>
      <c r="B32" s="1" t="s">
        <v>3164</v>
      </c>
      <c r="K32" s="1">
        <f t="shared" si="0"/>
        <v>2.72</v>
      </c>
    </row>
    <row r="33" spans="1:56" x14ac:dyDescent="0.25">
      <c r="A33" s="1">
        <v>6</v>
      </c>
      <c r="B33" s="1" t="s">
        <v>3163</v>
      </c>
      <c r="C33" s="1">
        <v>1322.5000033415854</v>
      </c>
      <c r="D33" s="1">
        <v>0</v>
      </c>
      <c r="E33">
        <f>(R33-S33*(1000-T33)/(1000-U33))*AK33</f>
        <v>-1.8986997209184227</v>
      </c>
      <c r="F33">
        <f>IF(AV33&lt;&gt;0,1/(1/AV33-1/N33),0)</f>
        <v>3.2615543217632883</v>
      </c>
      <c r="G33">
        <f>((AY33-AL33/2)*S33-E33)/(AY33+AL33/2)</f>
        <v>388.03360427175022</v>
      </c>
      <c r="H33">
        <f>AL33*1000</f>
        <v>22.783763783542739</v>
      </c>
      <c r="I33">
        <f>(AQ33-AW33)</f>
        <v>1.0359877601238563</v>
      </c>
      <c r="J33">
        <f>(P33+AP33*D33)</f>
        <v>26.263311386108398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27.828762054443359</v>
      </c>
      <c r="P33" s="1">
        <v>26.263311386108398</v>
      </c>
      <c r="Q33" s="1">
        <v>27.968334197998047</v>
      </c>
      <c r="R33" s="1">
        <v>400.1268310546875</v>
      </c>
      <c r="S33" s="1">
        <v>393.71359252929688</v>
      </c>
      <c r="T33" s="1">
        <v>7.3651671409606934</v>
      </c>
      <c r="U33" s="1">
        <v>27.46043586730957</v>
      </c>
      <c r="V33" s="1">
        <v>17.070117950439453</v>
      </c>
      <c r="W33" s="1">
        <v>63.644569396972656</v>
      </c>
      <c r="X33" s="1">
        <v>299.92166137695313</v>
      </c>
      <c r="Y33" s="1">
        <v>300.85244750976563</v>
      </c>
      <c r="Z33" s="1">
        <v>8.7057437896728516</v>
      </c>
      <c r="AA33" s="1">
        <v>87.078155517578125</v>
      </c>
      <c r="AB33" s="1">
        <v>20.112018585205078</v>
      </c>
      <c r="AC33" s="1">
        <v>1.1957253217697144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1.1026531668270334</v>
      </c>
      <c r="AL33">
        <f>(U33-T33)/(1000-U33)*AK33</f>
        <v>2.278376378354274E-2</v>
      </c>
      <c r="AM33">
        <f>(P33+273.15)</f>
        <v>299.41331138610838</v>
      </c>
      <c r="AN33">
        <f>(O33+273.15)</f>
        <v>300.97876205444334</v>
      </c>
      <c r="AO33">
        <f>(Y33*AG33+Z33*AH33)*AI33</f>
        <v>48.136390525630304</v>
      </c>
      <c r="AP33">
        <f>((AO33+0.00000010773*(AN33^4-AM33^4))-AL33*44100)/(L33*51.4+0.00000043092*AM33^3)</f>
        <v>-7.7187231930083291</v>
      </c>
      <c r="AQ33">
        <f>0.61365*EXP(17.502*J33/(240.97+J33))</f>
        <v>3.4271918651579192</v>
      </c>
      <c r="AR33">
        <f>AQ33*1000/AA33</f>
        <v>39.357653418211015</v>
      </c>
      <c r="AS33">
        <f>(AR33-U33)</f>
        <v>11.897217550901445</v>
      </c>
      <c r="AT33">
        <f>IF(D33,P33,(O33+P33)/2)</f>
        <v>27.046036720275879</v>
      </c>
      <c r="AU33">
        <f>0.61365*EXP(17.502*AT33/(240.97+AT33))</f>
        <v>3.5888486339123884</v>
      </c>
      <c r="AV33">
        <f>IF(AS33&lt;&gt;0,(1000-(AR33+U33)/2)/AS33*AL33,0)</f>
        <v>1.8510697907259517</v>
      </c>
      <c r="AW33">
        <f>U33*AA33/1000</f>
        <v>2.3912041050340629</v>
      </c>
      <c r="AX33">
        <f>(AU33-AW33)</f>
        <v>1.1976445288783255</v>
      </c>
      <c r="AY33">
        <f>1/(1.6/F33+1.37/N33)</f>
        <v>1.2336067781395139</v>
      </c>
      <c r="AZ33">
        <f>G33*AA33*0.001</f>
        <v>33.789250538821832</v>
      </c>
      <c r="BA33">
        <f>G33/S33</f>
        <v>0.98557329905463198</v>
      </c>
      <c r="BB33">
        <f>(1-AL33*AA33/AQ33/F33)*100</f>
        <v>82.251091270894364</v>
      </c>
      <c r="BC33">
        <f>(S33-E33/(N33/1.35))</f>
        <v>394.31243276580267</v>
      </c>
      <c r="BD33">
        <f>E33*BB33/100/BC33</f>
        <v>-3.9605680943374738E-3</v>
      </c>
    </row>
    <row r="34" spans="1:56" x14ac:dyDescent="0.25">
      <c r="A34" s="1" t="s">
        <v>1</v>
      </c>
      <c r="B34" s="1" t="s">
        <v>3162</v>
      </c>
      <c r="K34" s="1">
        <f t="shared" si="0"/>
        <v>2.72</v>
      </c>
    </row>
    <row r="35" spans="1:56" x14ac:dyDescent="0.25">
      <c r="A35" s="1" t="s">
        <v>1</v>
      </c>
      <c r="B35" s="1" t="s">
        <v>3161</v>
      </c>
      <c r="K35" s="1">
        <f t="shared" si="0"/>
        <v>2.72</v>
      </c>
    </row>
    <row r="36" spans="1:56" x14ac:dyDescent="0.25">
      <c r="A36" s="1">
        <v>7</v>
      </c>
      <c r="B36" s="1" t="s">
        <v>3160</v>
      </c>
      <c r="C36" s="1">
        <v>1525.5000033415854</v>
      </c>
      <c r="D36" s="1">
        <v>0</v>
      </c>
      <c r="E36">
        <f>(R36-S36*(1000-T36)/(1000-U36))*AK36</f>
        <v>-1.7086568295006967</v>
      </c>
      <c r="F36">
        <f>IF(AV36&lt;&gt;0,1/(1/AV36-1/N36),0)</f>
        <v>3.3898385120171479</v>
      </c>
      <c r="G36">
        <f>((AY36-AL36/2)*S36-E36)/(AY36+AL36/2)</f>
        <v>387.56885583131174</v>
      </c>
      <c r="H36">
        <f>AL36*1000</f>
        <v>23.089453686958965</v>
      </c>
      <c r="I36">
        <f>(AQ36-AW36)</f>
        <v>1.0271983101464364</v>
      </c>
      <c r="J36">
        <f>(P36+AP36*D36)</f>
        <v>26.340818405151367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27.821582794189453</v>
      </c>
      <c r="P36" s="1">
        <v>26.340818405151367</v>
      </c>
      <c r="Q36" s="1">
        <v>27.950080871582031</v>
      </c>
      <c r="R36" s="1">
        <v>400.044189453125</v>
      </c>
      <c r="S36" s="1">
        <v>393.35641479492188</v>
      </c>
      <c r="T36" s="1">
        <v>7.3785104751586914</v>
      </c>
      <c r="U36" s="1">
        <v>27.739130020141602</v>
      </c>
      <c r="V36" s="1">
        <v>17.10991096496582</v>
      </c>
      <c r="W36" s="1">
        <v>64.323829650878906</v>
      </c>
      <c r="X36" s="1">
        <v>299.8985595703125</v>
      </c>
      <c r="Y36" s="1">
        <v>500.6065673828125</v>
      </c>
      <c r="Z36" s="1">
        <v>7.992401123046875</v>
      </c>
      <c r="AA36" s="1">
        <v>87.086807250976563</v>
      </c>
      <c r="AB36" s="1">
        <v>20.124080657958984</v>
      </c>
      <c r="AC36" s="1">
        <v>1.195860743522644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1.1025682337143841</v>
      </c>
      <c r="AL36">
        <f>(U36-T36)/(1000-U36)*AK36</f>
        <v>2.3089453686958965E-2</v>
      </c>
      <c r="AM36">
        <f>(P36+273.15)</f>
        <v>299.49081840515134</v>
      </c>
      <c r="AN36">
        <f>(O36+273.15)</f>
        <v>300.97158279418943</v>
      </c>
      <c r="AO36">
        <f>(Y36*AG36+Z36*AH36)*AI36</f>
        <v>80.097048990941403</v>
      </c>
      <c r="AP36">
        <f>((AO36+0.00000010773*(AN36^4-AM36^4))-AL36*44100)/(L36*51.4+0.00000043092*AM36^3)</f>
        <v>-7.5742274161104683</v>
      </c>
      <c r="AQ36">
        <f>0.61365*EXP(17.502*J36/(240.97+J36))</f>
        <v>3.4429105795202855</v>
      </c>
      <c r="AR36">
        <f>AQ36*1000/AA36</f>
        <v>39.534238172242532</v>
      </c>
      <c r="AS36">
        <f>(AR36-U36)</f>
        <v>11.79510815210093</v>
      </c>
      <c r="AT36">
        <f>IF(D36,P36,(O36+P36)/2)</f>
        <v>27.08120059967041</v>
      </c>
      <c r="AU36">
        <f>0.61365*EXP(17.502*AT36/(240.97+AT36))</f>
        <v>3.5962646791981188</v>
      </c>
      <c r="AV36">
        <f>IF(AS36&lt;&gt;0,(1000-(AR36+U36)/2)/AS36*AL36,0)</f>
        <v>1.8916995706701289</v>
      </c>
      <c r="AW36">
        <f>U36*AA36/1000</f>
        <v>2.4157122693738491</v>
      </c>
      <c r="AX36">
        <f>(AU36-AW36)</f>
        <v>1.1805524098242697</v>
      </c>
      <c r="AY36">
        <f>1/(1.6/F36+1.37/N36)</f>
        <v>1.2625205463982971</v>
      </c>
      <c r="AZ36">
        <f>G36*AA36*0.001</f>
        <v>33.752134244262969</v>
      </c>
      <c r="BA36">
        <f>G36/S36</f>
        <v>0.98528673044107462</v>
      </c>
      <c r="BB36">
        <f>(1-AL36*AA36/AQ36/F36)*100</f>
        <v>82.770952291987626</v>
      </c>
      <c r="BC36">
        <f>(S36-E36/(N36/1.35))</f>
        <v>393.89531646990105</v>
      </c>
      <c r="BD36">
        <f>E36*BB36/100/BC36</f>
        <v>-3.5904756163504157E-3</v>
      </c>
    </row>
    <row r="37" spans="1:56" x14ac:dyDescent="0.25">
      <c r="A37" s="1" t="s">
        <v>1</v>
      </c>
      <c r="B37" s="1" t="s">
        <v>3159</v>
      </c>
      <c r="K37" s="1">
        <f t="shared" si="0"/>
        <v>2.72</v>
      </c>
    </row>
    <row r="38" spans="1:56" x14ac:dyDescent="0.25">
      <c r="A38" s="1" t="s">
        <v>1</v>
      </c>
      <c r="B38" s="1" t="s">
        <v>3158</v>
      </c>
      <c r="K38" s="1">
        <f t="shared" si="0"/>
        <v>2.72</v>
      </c>
    </row>
    <row r="39" spans="1:56" x14ac:dyDescent="0.25">
      <c r="A39" s="1">
        <v>8</v>
      </c>
      <c r="B39" s="1" t="s">
        <v>3157</v>
      </c>
      <c r="C39" s="1">
        <v>1728.5000033415854</v>
      </c>
      <c r="D39" s="1">
        <v>0</v>
      </c>
      <c r="E39">
        <f>(R39-S39*(1000-T39)/(1000-U39))*AK39</f>
        <v>-1.9853573729006617</v>
      </c>
      <c r="F39">
        <f>IF(AV39&lt;&gt;0,1/(1/AV39-1/N39),0)</f>
        <v>3.5835557779485536</v>
      </c>
      <c r="G39">
        <f>((AY39-AL39/2)*S39-E39)/(AY39+AL39/2)</f>
        <v>387.03740805415845</v>
      </c>
      <c r="H39">
        <f>AL39*1000</f>
        <v>23.635923994319196</v>
      </c>
      <c r="I39">
        <f>(AQ39-AW39)</f>
        <v>1.0193025081364984</v>
      </c>
      <c r="J39">
        <f>(P39+AP39*D39)</f>
        <v>26.504047393798828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27.8365478515625</v>
      </c>
      <c r="P39" s="1">
        <v>26.504047393798828</v>
      </c>
      <c r="Q39" s="1">
        <v>27.946809768676758</v>
      </c>
      <c r="R39" s="1">
        <v>399.19265747070313</v>
      </c>
      <c r="S39" s="1">
        <v>392.578125</v>
      </c>
      <c r="T39" s="1">
        <v>7.3826360702514648</v>
      </c>
      <c r="U39" s="1">
        <v>28.213218688964844</v>
      </c>
      <c r="V39" s="1">
        <v>17.103961944580078</v>
      </c>
      <c r="W39" s="1">
        <v>65.3638916015625</v>
      </c>
      <c r="X39" s="1">
        <v>299.92388916015625</v>
      </c>
      <c r="Y39" s="1">
        <v>750.08642578125</v>
      </c>
      <c r="Z39" s="1">
        <v>8.7522392272949219</v>
      </c>
      <c r="AA39" s="1">
        <v>87.083915710449219</v>
      </c>
      <c r="AB39" s="1">
        <v>20.124576568603516</v>
      </c>
      <c r="AC39" s="1">
        <v>1.1997720003128052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1.1026613572064565</v>
      </c>
      <c r="AL39">
        <f>(U39-T39)/(1000-U39)*AK39</f>
        <v>2.3635923994319196E-2</v>
      </c>
      <c r="AM39">
        <f>(P39+273.15)</f>
        <v>299.65404739379881</v>
      </c>
      <c r="AN39">
        <f>(O39+273.15)</f>
        <v>300.98654785156248</v>
      </c>
      <c r="AO39">
        <f>(Y39*AG39+Z39*AH39)*AI39</f>
        <v>120.0138254424819</v>
      </c>
      <c r="AP39">
        <f>((AO39+0.00000010773*(AN39^4-AM39^4))-AL39*44100)/(L39*51.4+0.00000043092*AM39^3)</f>
        <v>-7.4570751759153762</v>
      </c>
      <c r="AQ39">
        <f>0.61365*EXP(17.502*J39/(240.97+J39))</f>
        <v>3.4762200663667833</v>
      </c>
      <c r="AR39">
        <f>AQ39*1000/AA39</f>
        <v>39.918049596266265</v>
      </c>
      <c r="AS39">
        <f>(AR39-U39)</f>
        <v>11.704830907301421</v>
      </c>
      <c r="AT39">
        <f>IF(D39,P39,(O39+P39)/2)</f>
        <v>27.170297622680664</v>
      </c>
      <c r="AU39">
        <f>0.61365*EXP(17.502*AT39/(240.97+AT39))</f>
        <v>3.6151151147966911</v>
      </c>
      <c r="AV39">
        <f>IF(AS39&lt;&gt;0,(1000-(AR39+U39)/2)/AS39*AL39,0)</f>
        <v>1.9505408865551683</v>
      </c>
      <c r="AW39">
        <f>U39*AA39/1000</f>
        <v>2.4569175582302849</v>
      </c>
      <c r="AX39">
        <f>(AU39-AW39)</f>
        <v>1.1581975565664062</v>
      </c>
      <c r="AY39">
        <f>1/(1.6/F39+1.37/N39)</f>
        <v>1.3045440580670082</v>
      </c>
      <c r="AZ39">
        <f>G39*AA39*0.001</f>
        <v>33.70473301977907</v>
      </c>
      <c r="BA39">
        <f>G39/S39</f>
        <v>0.98588633295387629</v>
      </c>
      <c r="BB39">
        <f>(1-AL39*AA39/AQ39/F39)*100</f>
        <v>83.476992397163215</v>
      </c>
      <c r="BC39">
        <f>(S39-E39/(N39/1.35))</f>
        <v>393.20429661926022</v>
      </c>
      <c r="BD39">
        <f>E39*BB39/100/BC39</f>
        <v>-4.2148995763329226E-3</v>
      </c>
    </row>
    <row r="40" spans="1:56" x14ac:dyDescent="0.25">
      <c r="A40" s="1" t="s">
        <v>1</v>
      </c>
      <c r="B40" s="1" t="s">
        <v>3156</v>
      </c>
      <c r="K40" s="1">
        <f t="shared" si="0"/>
        <v>2.72</v>
      </c>
    </row>
    <row r="41" spans="1:56" x14ac:dyDescent="0.25">
      <c r="A41" s="1" t="s">
        <v>1</v>
      </c>
      <c r="B41" s="1" t="s">
        <v>3155</v>
      </c>
      <c r="K41" s="1">
        <f t="shared" si="0"/>
        <v>2.72</v>
      </c>
    </row>
    <row r="42" spans="1:56" x14ac:dyDescent="0.25">
      <c r="A42" s="1">
        <v>9</v>
      </c>
      <c r="B42" s="1" t="s">
        <v>3154</v>
      </c>
      <c r="C42" s="1">
        <v>1931.5000033415854</v>
      </c>
      <c r="D42" s="1">
        <v>0</v>
      </c>
      <c r="E42">
        <f>(R42-S42*(1000-T42)/(1000-U42))*AK42</f>
        <v>-1.3661868424002506</v>
      </c>
      <c r="F42">
        <f>IF(AV42&lt;&gt;0,1/(1/AV42-1/N42),0)</f>
        <v>3.7898609969131121</v>
      </c>
      <c r="G42">
        <f>((AY42-AL42/2)*S42-E42)/(AY42+AL42/2)</f>
        <v>385.98787390101705</v>
      </c>
      <c r="H42">
        <f>AL42*1000</f>
        <v>24.200834187963231</v>
      </c>
      <c r="I42">
        <f>(AQ42-AW42)</f>
        <v>1.0121679724398005</v>
      </c>
      <c r="J42">
        <f>(P42+AP42*D42)</f>
        <v>26.674484252929688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27.890979766845703</v>
      </c>
      <c r="P42" s="1">
        <v>26.674484252929688</v>
      </c>
      <c r="Q42" s="1">
        <v>27.985380172729492</v>
      </c>
      <c r="R42" s="1">
        <v>399.32391357421875</v>
      </c>
      <c r="S42" s="1">
        <v>391.96096801757813</v>
      </c>
      <c r="T42" s="1">
        <v>7.3851795196533203</v>
      </c>
      <c r="U42" s="1">
        <v>28.700923919677734</v>
      </c>
      <c r="V42" s="1">
        <v>17.053844451904297</v>
      </c>
      <c r="W42" s="1">
        <v>66.276123046875</v>
      </c>
      <c r="X42" s="1">
        <v>299.95196533203125</v>
      </c>
      <c r="Y42" s="1">
        <v>999.533935546875</v>
      </c>
      <c r="Z42" s="1">
        <v>8.751002311706543</v>
      </c>
      <c r="AA42" s="1">
        <v>87.074981689453125</v>
      </c>
      <c r="AB42" s="1">
        <v>20.221107482910156</v>
      </c>
      <c r="AC42" s="1">
        <v>1.1961046457290649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1.1027645784265852</v>
      </c>
      <c r="AL42">
        <f>(U42-T42)/(1000-U42)*AK42</f>
        <v>2.4200834187963233E-2</v>
      </c>
      <c r="AM42">
        <f>(P42+273.15)</f>
        <v>299.82448425292966</v>
      </c>
      <c r="AN42">
        <f>(O42+273.15)</f>
        <v>301.04097976684568</v>
      </c>
      <c r="AO42">
        <f>(Y42*AG42+Z42*AH42)*AI42</f>
        <v>159.92542611288809</v>
      </c>
      <c r="AP42">
        <f>((AO42+0.00000010773*(AN42^4-AM42^4))-AL42*44100)/(L42*51.4+0.00000043092*AM42^3)</f>
        <v>-7.3435358067068934</v>
      </c>
      <c r="AQ42">
        <f>0.61365*EXP(17.502*J42/(240.97+J42))</f>
        <v>3.5113003972161265</v>
      </c>
      <c r="AR42">
        <f>AQ42*1000/AA42</f>
        <v>40.325020219228243</v>
      </c>
      <c r="AS42">
        <f>(AR42-U42)</f>
        <v>11.624096299550509</v>
      </c>
      <c r="AT42">
        <f>IF(D42,P42,(O42+P42)/2)</f>
        <v>27.282732009887695</v>
      </c>
      <c r="AU42">
        <f>0.61365*EXP(17.502*AT42/(240.97+AT42))</f>
        <v>3.639026129829618</v>
      </c>
      <c r="AV42">
        <f>IF(AS42&lt;&gt;0,(1000-(AR42+U42)/2)/AS42*AL42,0)</f>
        <v>2.0100996130322937</v>
      </c>
      <c r="AW42">
        <f>U42*AA42/1000</f>
        <v>2.499132424776326</v>
      </c>
      <c r="AX42">
        <f>(AU42-AW42)</f>
        <v>1.139893705053292</v>
      </c>
      <c r="AY42">
        <f>1/(1.6/F42+1.37/N42)</f>
        <v>1.3472613130743494</v>
      </c>
      <c r="AZ42">
        <f>G42*AA42*0.001</f>
        <v>33.609887052281998</v>
      </c>
      <c r="BA42">
        <f>G42/S42</f>
        <v>0.98476099764022118</v>
      </c>
      <c r="BB42">
        <f>(1-AL42*AA42/AQ42/F42)*100</f>
        <v>84.164475194390917</v>
      </c>
      <c r="BC42">
        <f>(S42-E42/(N42/1.35))</f>
        <v>392.39185640019105</v>
      </c>
      <c r="BD42">
        <f>E42*BB42/100/BC42</f>
        <v>-2.9303462019565798E-3</v>
      </c>
    </row>
    <row r="43" spans="1:56" x14ac:dyDescent="0.25">
      <c r="A43" s="1" t="s">
        <v>1</v>
      </c>
      <c r="B43" s="1" t="s">
        <v>3153</v>
      </c>
      <c r="K43" s="1">
        <f t="shared" si="0"/>
        <v>2.72</v>
      </c>
    </row>
    <row r="44" spans="1:56" x14ac:dyDescent="0.25">
      <c r="A44" s="1" t="s">
        <v>1</v>
      </c>
      <c r="B44" s="1" t="s">
        <v>3152</v>
      </c>
      <c r="K44" s="1">
        <f t="shared" si="0"/>
        <v>2.72</v>
      </c>
    </row>
    <row r="45" spans="1:56" x14ac:dyDescent="0.25">
      <c r="A45" s="1">
        <v>10</v>
      </c>
      <c r="B45" s="1" t="s">
        <v>3151</v>
      </c>
      <c r="C45" s="1">
        <v>2134.5000033415854</v>
      </c>
      <c r="D45" s="1">
        <v>0</v>
      </c>
      <c r="E45">
        <f>(R45-S45*(1000-T45)/(1000-U45))*AK45</f>
        <v>-0.81343496109394342</v>
      </c>
      <c r="F45">
        <f>IF(AV45&lt;&gt;0,1/(1/AV45-1/N45),0)</f>
        <v>3.9505116741023416</v>
      </c>
      <c r="G45">
        <f>((AY45-AL45/2)*S45-E45)/(AY45+AL45/2)</f>
        <v>385.73017292970388</v>
      </c>
      <c r="H45">
        <f>AL45*1000</f>
        <v>24.768473555364395</v>
      </c>
      <c r="I45">
        <f>(AQ45-AW45)</f>
        <v>1.012955578269823</v>
      </c>
      <c r="J45">
        <f>(P45+AP45*D45)</f>
        <v>26.898210525512695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27.956924438476563</v>
      </c>
      <c r="P45" s="1">
        <v>26.898210525512695</v>
      </c>
      <c r="Q45" s="1">
        <v>28.0345458984375</v>
      </c>
      <c r="R45" s="1">
        <v>400.19577026367188</v>
      </c>
      <c r="S45" s="1">
        <v>392.12515258789063</v>
      </c>
      <c r="T45" s="1">
        <v>7.4210624694824219</v>
      </c>
      <c r="U45" s="1">
        <v>29.227603912353516</v>
      </c>
      <c r="V45" s="1">
        <v>17.070037841796875</v>
      </c>
      <c r="W45" s="1">
        <v>67.229766845703125</v>
      </c>
      <c r="X45" s="1">
        <v>299.9154052734375</v>
      </c>
      <c r="Y45" s="1">
        <v>1250.90966796875</v>
      </c>
      <c r="Z45" s="1">
        <v>8.739720344543457</v>
      </c>
      <c r="AA45" s="1">
        <v>87.070510864257813</v>
      </c>
      <c r="AB45" s="1">
        <v>20.309482574462891</v>
      </c>
      <c r="AC45" s="1">
        <v>1.195337176322937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1.1026301664464611</v>
      </c>
      <c r="AL45">
        <f>(U45-T45)/(1000-U45)*AK45</f>
        <v>2.4768473555364396E-2</v>
      </c>
      <c r="AM45">
        <f>(P45+273.15)</f>
        <v>300.04821052551267</v>
      </c>
      <c r="AN45">
        <f>(O45+273.15)</f>
        <v>301.10692443847654</v>
      </c>
      <c r="AO45">
        <f>(Y45*AG45+Z45*AH45)*AI45</f>
        <v>200.14554240139842</v>
      </c>
      <c r="AP45">
        <f>((AO45+0.00000010773*(AN45^4-AM45^4))-AL45*44100)/(L45*51.4+0.00000043092*AM45^3)</f>
        <v>-7.2321262887686801</v>
      </c>
      <c r="AQ45">
        <f>0.61365*EXP(17.502*J45/(240.97+J45))</f>
        <v>3.557817982256624</v>
      </c>
      <c r="AR45">
        <f>AQ45*1000/AA45</f>
        <v>40.861342685851838</v>
      </c>
      <c r="AS45">
        <f>(AR45-U45)</f>
        <v>11.633738773498322</v>
      </c>
      <c r="AT45">
        <f>IF(D45,P45,(O45+P45)/2)</f>
        <v>27.427567481994629</v>
      </c>
      <c r="AU45">
        <f>0.61365*EXP(17.502*AT45/(240.97+AT45))</f>
        <v>3.6700311223117712</v>
      </c>
      <c r="AV45">
        <f>IF(AS45&lt;&gt;0,(1000-(AR45+U45)/2)/AS45*AL45,0)</f>
        <v>2.0544105304856268</v>
      </c>
      <c r="AW45">
        <f>U45*AA45/1000</f>
        <v>2.5448624039868011</v>
      </c>
      <c r="AX45">
        <f>(AU45-AW45)</f>
        <v>1.1251687183249701</v>
      </c>
      <c r="AY45">
        <f>1/(1.6/F45+1.37/N45)</f>
        <v>1.3791614735797166</v>
      </c>
      <c r="AZ45">
        <f>G45*AA45*0.001</f>
        <v>33.58572321274783</v>
      </c>
      <c r="BA45">
        <f>G45/S45</f>
        <v>0.98369148315025934</v>
      </c>
      <c r="BB45">
        <f>(1-AL45*AA45/AQ45/F45)*100</f>
        <v>84.656188316474498</v>
      </c>
      <c r="BC45">
        <f>(S45-E45/(N45/1.35))</f>
        <v>392.38170583805277</v>
      </c>
      <c r="BD45">
        <f>E45*BB45/100/BC45</f>
        <v>-1.7549825138380541E-3</v>
      </c>
    </row>
    <row r="46" spans="1:56" x14ac:dyDescent="0.25">
      <c r="A46" s="1" t="s">
        <v>1</v>
      </c>
      <c r="B46" s="1" t="s">
        <v>3150</v>
      </c>
      <c r="K46" s="1">
        <f t="shared" si="0"/>
        <v>2.72</v>
      </c>
    </row>
    <row r="47" spans="1:56" x14ac:dyDescent="0.25">
      <c r="A47" s="1" t="s">
        <v>1</v>
      </c>
      <c r="B47" s="1" t="s">
        <v>3149</v>
      </c>
      <c r="K47" s="1">
        <f t="shared" si="0"/>
        <v>2.72</v>
      </c>
    </row>
    <row r="48" spans="1:56" x14ac:dyDescent="0.25">
      <c r="A48" s="1">
        <v>11</v>
      </c>
      <c r="B48" s="1" t="s">
        <v>3148</v>
      </c>
      <c r="C48" s="1">
        <v>2337.5000033415854</v>
      </c>
      <c r="D48" s="1">
        <v>0</v>
      </c>
      <c r="E48">
        <f>(R48-S48*(1000-T48)/(1000-U48))*AK48</f>
        <v>-0.6580477688402151</v>
      </c>
      <c r="F48">
        <f>IF(AV48&lt;&gt;0,1/(1/AV48-1/N48),0)</f>
        <v>4.2950413228833391</v>
      </c>
      <c r="G48">
        <f>((AY48-AL48/2)*S48-E48)/(AY48+AL48/2)</f>
        <v>384.70734656378124</v>
      </c>
      <c r="H48">
        <f>AL48*1000</f>
        <v>25.557387793244761</v>
      </c>
      <c r="I48">
        <f>(AQ48-AW48)</f>
        <v>1.0008448141406197</v>
      </c>
      <c r="J48">
        <f>(P48+AP48*D48)</f>
        <v>27.141281127929688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28.047256469726563</v>
      </c>
      <c r="P48" s="1">
        <v>27.141281127929688</v>
      </c>
      <c r="Q48" s="1">
        <v>28.106212615966797</v>
      </c>
      <c r="R48" s="1">
        <v>399.58740234375</v>
      </c>
      <c r="S48" s="1">
        <v>391.11795043945313</v>
      </c>
      <c r="T48" s="1">
        <v>7.4707164764404297</v>
      </c>
      <c r="U48" s="1">
        <v>29.956777572631836</v>
      </c>
      <c r="V48" s="1">
        <v>17.092491149902344</v>
      </c>
      <c r="W48" s="1">
        <v>68.539070129394531</v>
      </c>
      <c r="X48" s="1">
        <v>299.8907470703125</v>
      </c>
      <c r="Y48" s="1">
        <v>1599.9671630859375</v>
      </c>
      <c r="Z48" s="1">
        <v>8.7282896041870117</v>
      </c>
      <c r="AA48" s="1">
        <v>87.062828063964844</v>
      </c>
      <c r="AB48" s="1">
        <v>20.460823059082031</v>
      </c>
      <c r="AC48" s="1">
        <v>1.2003852128982544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1.1025395112879133</v>
      </c>
      <c r="AL48">
        <f>(U48-T48)/(1000-U48)*AK48</f>
        <v>2.5557387793244762E-2</v>
      </c>
      <c r="AM48">
        <f>(P48+273.15)</f>
        <v>300.29128112792966</v>
      </c>
      <c r="AN48">
        <f>(O48+273.15)</f>
        <v>301.19725646972654</v>
      </c>
      <c r="AO48">
        <f>(Y48*AG48+Z48*AH48)*AI48</f>
        <v>255.99474037182154</v>
      </c>
      <c r="AP48">
        <f>((AO48+0.00000010773*(AN48^4-AM48^4))-AL48*44100)/(L48*51.4+0.00000043092*AM48^3)</f>
        <v>-7.0719182587883838</v>
      </c>
      <c r="AQ48">
        <f>0.61365*EXP(17.502*J48/(240.97+J48))</f>
        <v>3.6089665892971032</v>
      </c>
      <c r="AR48">
        <f>AQ48*1000/AA48</f>
        <v>41.45243922751515</v>
      </c>
      <c r="AS48">
        <f>(AR48-U48)</f>
        <v>11.495661654883314</v>
      </c>
      <c r="AT48">
        <f>IF(D48,P48,(O48+P48)/2)</f>
        <v>27.594268798828125</v>
      </c>
      <c r="AU48">
        <f>0.61365*EXP(17.502*AT48/(240.97+AT48))</f>
        <v>3.7060021053554792</v>
      </c>
      <c r="AV48">
        <f>IF(AS48&lt;&gt;0,(1000-(AR48+U48)/2)/AS48*AL48,0)</f>
        <v>2.1438410428415042</v>
      </c>
      <c r="AW48">
        <f>U48*AA48/1000</f>
        <v>2.6081217751564836</v>
      </c>
      <c r="AX48">
        <f>(AU48-AW48)</f>
        <v>1.0978803301989957</v>
      </c>
      <c r="AY48">
        <f>1/(1.6/F48+1.37/N48)</f>
        <v>1.4438555865144813</v>
      </c>
      <c r="AZ48">
        <f>G48*AA48*0.001</f>
        <v>33.493709568826624</v>
      </c>
      <c r="BA48">
        <f>G48/S48</f>
        <v>0.98360953807292906</v>
      </c>
      <c r="BB48">
        <f>(1-AL48*AA48/AQ48/F48)*100</f>
        <v>85.645137896020913</v>
      </c>
      <c r="BC48">
        <f>(S48-E48/(N48/1.35))</f>
        <v>391.32549535937011</v>
      </c>
      <c r="BD48">
        <f>E48*BB48/100/BC48</f>
        <v>-1.4401972928631377E-3</v>
      </c>
    </row>
    <row r="49" spans="1:56" x14ac:dyDescent="0.25">
      <c r="A49" s="1" t="s">
        <v>1</v>
      </c>
      <c r="B49" s="1" t="s">
        <v>3147</v>
      </c>
      <c r="K49" s="1">
        <f t="shared" si="0"/>
        <v>2.72</v>
      </c>
    </row>
    <row r="50" spans="1:56" x14ac:dyDescent="0.25">
      <c r="A50" s="1" t="s">
        <v>1</v>
      </c>
      <c r="B50" s="1" t="s">
        <v>3146</v>
      </c>
      <c r="K50" s="1">
        <f t="shared" si="0"/>
        <v>2.72</v>
      </c>
    </row>
    <row r="51" spans="1:56" x14ac:dyDescent="0.25">
      <c r="A51" s="1">
        <v>12</v>
      </c>
      <c r="B51" s="1" t="s">
        <v>3145</v>
      </c>
      <c r="C51" s="1">
        <v>2540.5000033415854</v>
      </c>
      <c r="D51" s="1">
        <v>0</v>
      </c>
      <c r="E51">
        <f>(R51-S51*(1000-T51)/(1000-U51))*AK51</f>
        <v>0.16327393688860312</v>
      </c>
      <c r="F51">
        <f>IF(AV51&lt;&gt;0,1/(1/AV51-1/N51),0)</f>
        <v>4.6479790863726151</v>
      </c>
      <c r="G51">
        <f>((AY51-AL51/2)*S51-E51)/(AY51+AL51/2)</f>
        <v>383.76303812332787</v>
      </c>
      <c r="H51">
        <f>AL51*1000</f>
        <v>26.554086968212896</v>
      </c>
      <c r="I51">
        <f>(AQ51-AW51)</f>
        <v>0.99939805584147567</v>
      </c>
      <c r="J51">
        <f>(P51+AP51*D51)</f>
        <v>27.499582290649414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28.177640914916992</v>
      </c>
      <c r="P51" s="1">
        <v>27.499582290649414</v>
      </c>
      <c r="Q51" s="1">
        <v>28.2086181640625</v>
      </c>
      <c r="R51" s="1">
        <v>400.25796508789063</v>
      </c>
      <c r="S51" s="1">
        <v>390.7022705078125</v>
      </c>
      <c r="T51" s="1">
        <v>7.5213222503662109</v>
      </c>
      <c r="U51" s="1">
        <v>30.85711669921875</v>
      </c>
      <c r="V51" s="1">
        <v>17.075708389282227</v>
      </c>
      <c r="W51" s="1">
        <v>70.055122375488281</v>
      </c>
      <c r="X51" s="1">
        <v>299.96148681640625</v>
      </c>
      <c r="Y51" s="1">
        <v>2001.0394287109375</v>
      </c>
      <c r="Z51" s="1">
        <v>7.2641763687133789</v>
      </c>
      <c r="AA51" s="1">
        <v>87.050743103027344</v>
      </c>
      <c r="AB51" s="1">
        <v>20.514963150024414</v>
      </c>
      <c r="AC51" s="1">
        <v>1.2006316184997559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1.1027995838838462</v>
      </c>
      <c r="AL51">
        <f>(U51-T51)/(1000-U51)*AK51</f>
        <v>2.6554086968212896E-2</v>
      </c>
      <c r="AM51">
        <f>(P51+273.15)</f>
        <v>300.64958229064939</v>
      </c>
      <c r="AN51">
        <f>(O51+273.15)</f>
        <v>301.32764091491697</v>
      </c>
      <c r="AO51">
        <f>(Y51*AG51+Z51*AH51)*AI51</f>
        <v>320.16630143747534</v>
      </c>
      <c r="AP51">
        <f>((AO51+0.00000010773*(AN51^4-AM51^4))-AL51*44100)/(L51*51.4+0.00000043092*AM51^3)</f>
        <v>-6.9251770828893973</v>
      </c>
      <c r="AQ51">
        <f>0.61365*EXP(17.502*J51/(240.97+J51))</f>
        <v>3.6855329945253024</v>
      </c>
      <c r="AR51">
        <f>AQ51*1000/AA51</f>
        <v>42.337754545798148</v>
      </c>
      <c r="AS51">
        <f>(AR51-U51)</f>
        <v>11.480637846579398</v>
      </c>
      <c r="AT51">
        <f>IF(D51,P51,(O51+P51)/2)</f>
        <v>27.838611602783203</v>
      </c>
      <c r="AU51">
        <f>0.61365*EXP(17.502*AT51/(240.97+AT51))</f>
        <v>3.7592825454579133</v>
      </c>
      <c r="AV51">
        <f>IF(AS51&lt;&gt;0,(1000-(AR51+U51)/2)/AS51*AL51,0)</f>
        <v>2.2282974013940655</v>
      </c>
      <c r="AW51">
        <f>U51*AA51/1000</f>
        <v>2.6861349386838267</v>
      </c>
      <c r="AX51">
        <f>(AU51-AW51)</f>
        <v>1.0731476067740866</v>
      </c>
      <c r="AY51">
        <f>1/(1.6/F51+1.37/N51)</f>
        <v>1.5053370369714092</v>
      </c>
      <c r="AZ51">
        <f>G51*AA51*0.001</f>
        <v>33.406857644111099</v>
      </c>
      <c r="BA51">
        <f>G51/S51</f>
        <v>0.98223907842801783</v>
      </c>
      <c r="BB51">
        <f>(1-AL51*AA51/AQ51/F51)*100</f>
        <v>86.506040968803916</v>
      </c>
      <c r="BC51">
        <f>(S51-E51/(N51/1.35))</f>
        <v>390.65077473841603</v>
      </c>
      <c r="BD51">
        <f>E51*BB51/100/BC51</f>
        <v>3.6155519934860262E-4</v>
      </c>
    </row>
    <row r="52" spans="1:56" x14ac:dyDescent="0.25">
      <c r="A52" s="1" t="s">
        <v>1</v>
      </c>
      <c r="B52" s="1" t="s">
        <v>3144</v>
      </c>
      <c r="K52" s="2">
        <v>7.7024999999999997</v>
      </c>
    </row>
    <row r="53" spans="1:56" x14ac:dyDescent="0.25">
      <c r="A53" s="1" t="s">
        <v>1</v>
      </c>
      <c r="B53" s="1" t="s">
        <v>3143</v>
      </c>
      <c r="K53" s="2">
        <v>7.7024999999999997</v>
      </c>
    </row>
    <row r="54" spans="1:56" x14ac:dyDescent="0.25">
      <c r="A54" s="1" t="s">
        <v>1</v>
      </c>
      <c r="B54" s="1" t="s">
        <v>3142</v>
      </c>
      <c r="K54" s="2">
        <v>7.7024999999999997</v>
      </c>
    </row>
    <row r="55" spans="1:56" x14ac:dyDescent="0.25">
      <c r="A55" s="1" t="s">
        <v>1</v>
      </c>
      <c r="B55" s="1" t="s">
        <v>3141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C799-EF96-4396-A8E5-7A84B2270F0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3231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3230</v>
      </c>
    </row>
    <row r="12" spans="1:56" x14ac:dyDescent="0.25">
      <c r="A12" s="1" t="s">
        <v>1</v>
      </c>
      <c r="B12" s="1" t="s">
        <v>3229</v>
      </c>
    </row>
    <row r="13" spans="1:56" x14ac:dyDescent="0.25">
      <c r="A13" s="1" t="s">
        <v>1</v>
      </c>
      <c r="B13" s="1" t="s">
        <v>3228</v>
      </c>
    </row>
    <row r="14" spans="1:56" x14ac:dyDescent="0.25">
      <c r="A14" s="1" t="s">
        <v>1</v>
      </c>
      <c r="B14" s="1" t="s">
        <v>3227</v>
      </c>
    </row>
    <row r="15" spans="1:56" x14ac:dyDescent="0.25">
      <c r="A15" s="1" t="s">
        <v>1</v>
      </c>
      <c r="B15" s="1" t="s">
        <v>3226</v>
      </c>
    </row>
    <row r="16" spans="1:56" x14ac:dyDescent="0.25">
      <c r="A16" s="1" t="s">
        <v>1</v>
      </c>
      <c r="B16" s="1" t="s">
        <v>3225</v>
      </c>
    </row>
    <row r="17" spans="1:56" x14ac:dyDescent="0.25">
      <c r="A17" s="1" t="s">
        <v>1</v>
      </c>
      <c r="B17" s="1" t="s">
        <v>3224</v>
      </c>
    </row>
    <row r="18" spans="1:56" x14ac:dyDescent="0.25">
      <c r="A18" s="1">
        <v>1</v>
      </c>
      <c r="B18" s="1" t="s">
        <v>3223</v>
      </c>
      <c r="C18" s="1">
        <v>330.50000273808837</v>
      </c>
      <c r="D18" s="1">
        <v>0</v>
      </c>
      <c r="E18">
        <f>(R18-S18*(1000-T18)/(1000-U18))*AK18</f>
        <v>-4.9098997424011639</v>
      </c>
      <c r="F18">
        <f>IF(AV18&lt;&gt;0,1/(1/AV18-1/N18),0)</f>
        <v>0.10036167220232227</v>
      </c>
      <c r="G18">
        <f>((AY18-AL18/2)*S18-E18)/(AY18+AL18/2)</f>
        <v>343.96904615068161</v>
      </c>
      <c r="H18">
        <f>AL18*1000</f>
        <v>22.067373606568719</v>
      </c>
      <c r="I18">
        <f>(AQ18-AW18)</f>
        <v>17.118707864302689</v>
      </c>
      <c r="J18">
        <f>(P18+AP18*D18)</f>
        <v>59.385704040527344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27.695402145385742</v>
      </c>
      <c r="P18" s="1">
        <v>59.385704040527344</v>
      </c>
      <c r="Q18" s="1">
        <v>27.805734634399414</v>
      </c>
      <c r="R18" s="1">
        <v>400.58200073242188</v>
      </c>
      <c r="S18" s="1">
        <v>397.094482421875</v>
      </c>
      <c r="T18" s="1">
        <v>8.3207035064697266</v>
      </c>
      <c r="U18" s="1">
        <v>27.741081237792969</v>
      </c>
      <c r="V18" s="1">
        <v>19.428295135498047</v>
      </c>
      <c r="W18" s="1">
        <v>64.773590087890625</v>
      </c>
      <c r="X18" s="1">
        <v>300.49954223632813</v>
      </c>
      <c r="Y18" s="1">
        <v>0.22843386232852936</v>
      </c>
      <c r="Z18" s="1">
        <v>7.7462868690490723</v>
      </c>
      <c r="AA18" s="1">
        <v>87.045745849609375</v>
      </c>
      <c r="AB18" s="1">
        <v>10.545477867126465</v>
      </c>
      <c r="AC18" s="1">
        <v>2.3841989040374756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1.1047777288100298</v>
      </c>
      <c r="AL18">
        <f>(U18-T18)/(1000-U18)*AK18</f>
        <v>2.206737360656872E-2</v>
      </c>
      <c r="AM18">
        <f>(P18+273.15)</f>
        <v>332.53570404052732</v>
      </c>
      <c r="AN18">
        <f>(O18+273.15)</f>
        <v>300.84540214538572</v>
      </c>
      <c r="AO18">
        <f>(Y18*AG18+Z18*AH18)*AI18</f>
        <v>3.6549417155621544E-2</v>
      </c>
      <c r="AP18">
        <f>((AO18+0.00000010773*(AN18^4-AM18^4))-AL18*44100)/(L18*51.4+0.00000043092*AM18^3)</f>
        <v>-11.187541310365905</v>
      </c>
      <c r="AQ18">
        <f>0.61365*EXP(17.502*J18/(240.97+J18))</f>
        <v>19.533450971320981</v>
      </c>
      <c r="AR18">
        <f>AQ18*1000/AA18</f>
        <v>224.40442988528471</v>
      </c>
      <c r="AS18">
        <f>(AR18-U18)</f>
        <v>196.66334864749174</v>
      </c>
      <c r="AT18">
        <f>IF(D18,P18,(O18+P18)/2)</f>
        <v>43.540553092956543</v>
      </c>
      <c r="AU18">
        <f>0.61365*EXP(17.502*AT18/(240.97+AT18))</f>
        <v>8.9362638570750992</v>
      </c>
      <c r="AV18">
        <f>IF(AS18&lt;&gt;0,(1000-(AR18+U18)/2)/AS18*AL18,0)</f>
        <v>9.8062395157068286E-2</v>
      </c>
      <c r="AW18">
        <f>U18*AA18/1000</f>
        <v>2.4147431070182939</v>
      </c>
      <c r="AX18">
        <f>(AU18-AW18)</f>
        <v>6.5215207500568049</v>
      </c>
      <c r="AY18">
        <f>1/(1.6/F18+1.37/N18)</f>
        <v>6.1491506940839193E-2</v>
      </c>
      <c r="AZ18">
        <f>G18*AA18*0.001</f>
        <v>29.941042171364789</v>
      </c>
      <c r="BA18">
        <f>G18/S18</f>
        <v>0.86621461988798754</v>
      </c>
      <c r="BB18">
        <f>(1-AL18*AA18/AQ18/F18)*100</f>
        <v>2.0168644724305462</v>
      </c>
      <c r="BC18">
        <f>(S18-E18/(N18/1.35))</f>
        <v>398.64303983227853</v>
      </c>
      <c r="BD18">
        <f>E18*BB18/100/BC18</f>
        <v>-2.4840775742155513E-4</v>
      </c>
    </row>
    <row r="19" spans="1:56" x14ac:dyDescent="0.25">
      <c r="A19" s="1" t="s">
        <v>1</v>
      </c>
      <c r="B19" s="1" t="s">
        <v>3222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3221</v>
      </c>
      <c r="K20" s="1">
        <f t="shared" si="0"/>
        <v>2.72</v>
      </c>
    </row>
    <row r="21" spans="1:56" x14ac:dyDescent="0.25">
      <c r="A21" s="1">
        <v>2</v>
      </c>
      <c r="B21" s="1" t="s">
        <v>3220</v>
      </c>
      <c r="C21" s="1">
        <v>533.50000273808837</v>
      </c>
      <c r="D21" s="1">
        <v>0</v>
      </c>
      <c r="E21">
        <f>(R21-S21*(1000-T21)/(1000-U21))*AK21</f>
        <v>-4.1131366037381998</v>
      </c>
      <c r="F21">
        <f>IF(AV21&lt;&gt;0,1/(1/AV21-1/N21),0)</f>
        <v>0.23343909873527433</v>
      </c>
      <c r="G21">
        <f>((AY21-AL21/2)*S21-E21)/(AY21+AL21/2)</f>
        <v>366.50455664080664</v>
      </c>
      <c r="H21">
        <f>AL21*1000</f>
        <v>21.576616950202997</v>
      </c>
      <c r="I21">
        <f>(AQ21-AW21)</f>
        <v>7.8671200781561268</v>
      </c>
      <c r="J21">
        <f>(P21+AP21*D21)</f>
        <v>46.18902587890625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27.674280166625977</v>
      </c>
      <c r="P21" s="1">
        <v>46.18902587890625</v>
      </c>
      <c r="Q21" s="1">
        <v>27.817476272583008</v>
      </c>
      <c r="R21" s="1">
        <v>400.0245361328125</v>
      </c>
      <c r="S21" s="1">
        <v>396.01260375976563</v>
      </c>
      <c r="T21" s="1">
        <v>8.3294448852539063</v>
      </c>
      <c r="U21" s="1">
        <v>27.329477310180664</v>
      </c>
      <c r="V21" s="1">
        <v>19.468086242675781</v>
      </c>
      <c r="W21" s="1">
        <v>63.876117706298828</v>
      </c>
      <c r="X21" s="1">
        <v>300.444091796875</v>
      </c>
      <c r="Y21" s="1">
        <v>25.857456207275391</v>
      </c>
      <c r="Z21" s="1">
        <v>9.1553888320922852</v>
      </c>
      <c r="AA21" s="1">
        <v>87.025009155273438</v>
      </c>
      <c r="AB21" s="1">
        <v>10.378209114074707</v>
      </c>
      <c r="AC21" s="1">
        <v>2.3702642917633057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1.1045738669002754</v>
      </c>
      <c r="AL21">
        <f>(U21-T21)/(1000-U21)*AK21</f>
        <v>2.1576616950202996E-2</v>
      </c>
      <c r="AM21">
        <f>(P21+273.15)</f>
        <v>319.33902587890623</v>
      </c>
      <c r="AN21">
        <f>(O21+273.15)</f>
        <v>300.82428016662595</v>
      </c>
      <c r="AO21">
        <f>(Y21*AG21+Z21*AH21)*AI21</f>
        <v>4.137192900690593</v>
      </c>
      <c r="AP21">
        <f>((AO21+0.00000010773*(AN21^4-AM21^4))-AL21*44100)/(L21*51.4+0.00000043092*AM21^3)</f>
        <v>-9.5573543651601316</v>
      </c>
      <c r="AQ21">
        <f>0.61365*EXP(17.502*J21/(240.97+J21))</f>
        <v>10.245468091283437</v>
      </c>
      <c r="AR21">
        <f>AQ21*1000/AA21</f>
        <v>117.73015815491695</v>
      </c>
      <c r="AS21">
        <f>(AR21-U21)</f>
        <v>90.400680844736286</v>
      </c>
      <c r="AT21">
        <f>IF(D21,P21,(O21+P21)/2)</f>
        <v>36.931653022766113</v>
      </c>
      <c r="AU21">
        <f>0.61365*EXP(17.502*AT21/(240.97+AT21))</f>
        <v>6.2813960395892527</v>
      </c>
      <c r="AV21">
        <f>IF(AS21&lt;&gt;0,(1000-(AR21+U21)/2)/AS21*AL21,0)</f>
        <v>0.22136635109961075</v>
      </c>
      <c r="AW21">
        <f>U21*AA21/1000</f>
        <v>2.3783480131273098</v>
      </c>
      <c r="AX21">
        <f>(AU21-AW21)</f>
        <v>3.9030480264619429</v>
      </c>
      <c r="AY21">
        <f>1/(1.6/F21+1.37/N21)</f>
        <v>0.13939023899615963</v>
      </c>
      <c r="AZ21">
        <f>G21*AA21*0.001</f>
        <v>31.89506239711563</v>
      </c>
      <c r="BA21">
        <f>G21/S21</f>
        <v>0.92548710106999643</v>
      </c>
      <c r="BB21">
        <f>(1-AL21*AA21/AQ21/F21)*100</f>
        <v>21.490533470360916</v>
      </c>
      <c r="BC21">
        <f>(S21-E21/(N21/1.35))</f>
        <v>397.30986612802036</v>
      </c>
      <c r="BD21">
        <f>E21*BB21/100/BC21</f>
        <v>-2.2248000210072921E-3</v>
      </c>
    </row>
    <row r="22" spans="1:56" x14ac:dyDescent="0.25">
      <c r="A22" s="1" t="s">
        <v>1</v>
      </c>
      <c r="B22" s="1" t="s">
        <v>3219</v>
      </c>
      <c r="K22" s="1">
        <f t="shared" si="0"/>
        <v>2.72</v>
      </c>
    </row>
    <row r="23" spans="1:56" x14ac:dyDescent="0.25">
      <c r="A23" s="1" t="s">
        <v>1</v>
      </c>
      <c r="B23" s="1" t="s">
        <v>3218</v>
      </c>
      <c r="K23" s="1">
        <f t="shared" si="0"/>
        <v>2.72</v>
      </c>
    </row>
    <row r="24" spans="1:56" x14ac:dyDescent="0.25">
      <c r="A24" s="1">
        <v>3</v>
      </c>
      <c r="B24" s="1" t="s">
        <v>3217</v>
      </c>
      <c r="C24" s="1">
        <v>736.50000273808837</v>
      </c>
      <c r="D24" s="1">
        <v>0</v>
      </c>
      <c r="E24">
        <f>(R24-S24*(1000-T24)/(1000-U24))*AK24</f>
        <v>-3.4619701293563958</v>
      </c>
      <c r="F24">
        <f>IF(AV24&lt;&gt;0,1/(1/AV24-1/N24),0)</f>
        <v>0.2195158584354768</v>
      </c>
      <c r="G24">
        <f>((AY24-AL24/2)*S24-E24)/(AY24+AL24/2)</f>
        <v>360.91337008956594</v>
      </c>
      <c r="H24">
        <f>AL24*1000</f>
        <v>21.130515111663851</v>
      </c>
      <c r="I24">
        <f>(AQ24-AW24)</f>
        <v>8.1575459129855883</v>
      </c>
      <c r="J24">
        <f>(P24+AP24*D24)</f>
        <v>46.675006866455078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27.605014801025391</v>
      </c>
      <c r="P24" s="1">
        <v>46.675006866455078</v>
      </c>
      <c r="Q24" s="1">
        <v>27.769773483276367</v>
      </c>
      <c r="R24" s="1">
        <v>399.79812622070313</v>
      </c>
      <c r="S24" s="1">
        <v>395.36880493164063</v>
      </c>
      <c r="T24" s="1">
        <v>8.3318624496459961</v>
      </c>
      <c r="U24" s="1">
        <v>26.946901321411133</v>
      </c>
      <c r="V24" s="1">
        <v>19.55504035949707</v>
      </c>
      <c r="W24" s="1">
        <v>63.244888305664063</v>
      </c>
      <c r="X24" s="1">
        <v>300.43572998046875</v>
      </c>
      <c r="Y24" s="1">
        <v>49.900005340576172</v>
      </c>
      <c r="Z24" s="1">
        <v>7.3114948272705078</v>
      </c>
      <c r="AA24" s="1">
        <v>87.035240173339844</v>
      </c>
      <c r="AB24" s="1">
        <v>10.265433311462402</v>
      </c>
      <c r="AC24" s="1">
        <v>2.3578832149505615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1.1045431249281936</v>
      </c>
      <c r="AL24">
        <f>(U24-T24)/(1000-U24)*AK24</f>
        <v>2.1130515111663851E-2</v>
      </c>
      <c r="AM24">
        <f>(P24+273.15)</f>
        <v>319.82500686645506</v>
      </c>
      <c r="AN24">
        <f>(O24+273.15)</f>
        <v>300.75501480102537</v>
      </c>
      <c r="AO24">
        <f>(Y24*AG24+Z24*AH24)*AI24</f>
        <v>7.9840006760358619</v>
      </c>
      <c r="AP24">
        <f>((AO24+0.00000010773*(AN24^4-AM24^4))-AL24*44100)/(L24*51.4+0.00000043092*AM24^3)</f>
        <v>-9.4245163120112938</v>
      </c>
      <c r="AQ24">
        <f>0.61365*EXP(17.502*J24/(240.97+J24))</f>
        <v>10.502875941421895</v>
      </c>
      <c r="AR24">
        <f>AQ24*1000/AA24</f>
        <v>120.67383189274037</v>
      </c>
      <c r="AS24">
        <f>(AR24-U24)</f>
        <v>93.726930571329234</v>
      </c>
      <c r="AT24">
        <f>IF(D24,P24,(O24+P24)/2)</f>
        <v>37.140010833740234</v>
      </c>
      <c r="AU24">
        <f>0.61365*EXP(17.502*AT24/(240.97+AT24))</f>
        <v>6.3532217825026631</v>
      </c>
      <c r="AV24">
        <f>IF(AS24&lt;&gt;0,(1000-(AR24+U24)/2)/AS24*AL24,0)</f>
        <v>0.20880726516250875</v>
      </c>
      <c r="AW24">
        <f>U24*AA24/1000</f>
        <v>2.3453300284363068</v>
      </c>
      <c r="AX24">
        <f>(AU24-AW24)</f>
        <v>4.0078917540663568</v>
      </c>
      <c r="AY24">
        <f>1/(1.6/F24+1.37/N24)</f>
        <v>0.1314261699317664</v>
      </c>
      <c r="AZ24">
        <f>G24*AA24*0.001</f>
        <v>31.412181847514862</v>
      </c>
      <c r="BA24">
        <f>G24/S24</f>
        <v>0.91285241927968486</v>
      </c>
      <c r="BB24">
        <f>(1-AL24*AA24/AQ24/F24)*100</f>
        <v>20.231563399483633</v>
      </c>
      <c r="BC24">
        <f>(S24-E24/(N24/1.35))</f>
        <v>396.46069270525709</v>
      </c>
      <c r="BD24">
        <f>E24*BB24/100/BC24</f>
        <v>-1.7666585729159154E-3</v>
      </c>
    </row>
    <row r="25" spans="1:56" x14ac:dyDescent="0.25">
      <c r="A25" s="1" t="s">
        <v>1</v>
      </c>
      <c r="B25" s="1" t="s">
        <v>3216</v>
      </c>
      <c r="K25" s="1">
        <f t="shared" si="0"/>
        <v>2.72</v>
      </c>
    </row>
    <row r="26" spans="1:56" x14ac:dyDescent="0.25">
      <c r="A26" s="1" t="s">
        <v>1</v>
      </c>
      <c r="B26" s="1" t="s">
        <v>3215</v>
      </c>
      <c r="K26" s="1">
        <f t="shared" si="0"/>
        <v>2.72</v>
      </c>
    </row>
    <row r="27" spans="1:56" x14ac:dyDescent="0.25">
      <c r="A27" s="1">
        <v>4</v>
      </c>
      <c r="B27" s="1" t="s">
        <v>3214</v>
      </c>
      <c r="C27" s="1">
        <v>939.50000273808837</v>
      </c>
      <c r="D27" s="1">
        <v>0</v>
      </c>
      <c r="E27">
        <f>(R27-S27*(1000-T27)/(1000-U27))*AK27</f>
        <v>-3.0974256819994337</v>
      </c>
      <c r="F27">
        <f>IF(AV27&lt;&gt;0,1/(1/AV27-1/N27),0)</f>
        <v>0.23020906907071004</v>
      </c>
      <c r="G27">
        <f>((AY27-AL27/2)*S27-E27)/(AY27+AL27/2)</f>
        <v>359.91690702506429</v>
      </c>
      <c r="H27">
        <f>AL27*1000</f>
        <v>20.948256201139991</v>
      </c>
      <c r="I27">
        <f>(AQ27-AW27)</f>
        <v>7.7495174255527299</v>
      </c>
      <c r="J27">
        <f>(P27+AP27*D27)</f>
        <v>45.875801086425781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27.538742065429688</v>
      </c>
      <c r="P27" s="1">
        <v>45.875801086425781</v>
      </c>
      <c r="Q27" s="1">
        <v>27.701438903808594</v>
      </c>
      <c r="R27" s="1">
        <v>399.5623779296875</v>
      </c>
      <c r="S27" s="1">
        <v>394.875</v>
      </c>
      <c r="T27" s="1">
        <v>8.3407354354858398</v>
      </c>
      <c r="U27" s="1">
        <v>26.80816650390625</v>
      </c>
      <c r="V27" s="1">
        <v>19.649311065673828</v>
      </c>
      <c r="W27" s="1">
        <v>63.155345916748047</v>
      </c>
      <c r="X27" s="1">
        <v>300.26779174804688</v>
      </c>
      <c r="Y27" s="1">
        <v>100.43415832519531</v>
      </c>
      <c r="Z27" s="1">
        <v>10.005265235900879</v>
      </c>
      <c r="AA27" s="1">
        <v>87.023849487304688</v>
      </c>
      <c r="AB27" s="1">
        <v>10.283951759338379</v>
      </c>
      <c r="AC27" s="1">
        <v>2.3516321182250977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1.1039257049560545</v>
      </c>
      <c r="AL27">
        <f>(U27-T27)/(1000-U27)*AK27</f>
        <v>2.0948256201139992E-2</v>
      </c>
      <c r="AM27">
        <f>(P27+273.15)</f>
        <v>319.02580108642576</v>
      </c>
      <c r="AN27">
        <f>(O27+273.15)</f>
        <v>300.68874206542966</v>
      </c>
      <c r="AO27">
        <f>(Y27*AG27+Z27*AH27)*AI27</f>
        <v>16.06946497285071</v>
      </c>
      <c r="AP27">
        <f>((AO27+0.00000010773*(AN27^4-AM27^4))-AL27*44100)/(L27*51.4+0.00000043092*AM27^3)</f>
        <v>-9.2182420146783421</v>
      </c>
      <c r="AQ27">
        <f>0.61365*EXP(17.502*J27/(240.97+J27))</f>
        <v>10.082467272419271</v>
      </c>
      <c r="AR27">
        <f>AQ27*1000/AA27</f>
        <v>115.85866784587749</v>
      </c>
      <c r="AS27">
        <f>(AR27-U27)</f>
        <v>89.050501341971241</v>
      </c>
      <c r="AT27">
        <f>IF(D27,P27,(O27+P27)/2)</f>
        <v>36.707271575927734</v>
      </c>
      <c r="AU27">
        <f>0.61365*EXP(17.502*AT27/(240.97+AT27))</f>
        <v>6.2048360084832748</v>
      </c>
      <c r="AV27">
        <f>IF(AS27&lt;&gt;0,(1000-(AR27+U27)/2)/AS27*AL27,0)</f>
        <v>0.21845969656869899</v>
      </c>
      <c r="AW27">
        <f>U27*AA27/1000</f>
        <v>2.3329498468665406</v>
      </c>
      <c r="AX27">
        <f>(AU27-AW27)</f>
        <v>3.8718861616167342</v>
      </c>
      <c r="AY27">
        <f>1/(1.6/F27+1.37/N27)</f>
        <v>0.13754644582306338</v>
      </c>
      <c r="AZ27">
        <f>G27*AA27*0.001</f>
        <v>31.321354744885429</v>
      </c>
      <c r="BA27">
        <f>G27/S27</f>
        <v>0.91147048312773482</v>
      </c>
      <c r="BB27">
        <f>(1-AL27*AA27/AQ27/F27)*100</f>
        <v>21.458911202853436</v>
      </c>
      <c r="BC27">
        <f>(S27-E27/(N27/1.35))</f>
        <v>395.85191230874068</v>
      </c>
      <c r="BD27">
        <f>E27*BB27/100/BC27</f>
        <v>-1.6790971724704726E-3</v>
      </c>
    </row>
    <row r="28" spans="1:56" x14ac:dyDescent="0.25">
      <c r="A28" s="1" t="s">
        <v>1</v>
      </c>
      <c r="B28" s="1" t="s">
        <v>3213</v>
      </c>
      <c r="K28" s="1">
        <f t="shared" si="0"/>
        <v>2.72</v>
      </c>
    </row>
    <row r="29" spans="1:56" x14ac:dyDescent="0.25">
      <c r="A29" s="1" t="s">
        <v>1</v>
      </c>
      <c r="B29" s="1" t="s">
        <v>3212</v>
      </c>
      <c r="K29" s="1">
        <f t="shared" si="0"/>
        <v>2.72</v>
      </c>
    </row>
    <row r="30" spans="1:56" x14ac:dyDescent="0.25">
      <c r="A30" s="1">
        <v>5</v>
      </c>
      <c r="B30" s="1" t="s">
        <v>3211</v>
      </c>
      <c r="C30" s="1">
        <v>1142.5000027380884</v>
      </c>
      <c r="D30" s="1">
        <v>0</v>
      </c>
      <c r="E30">
        <f>(R30-S30*(1000-T30)/(1000-U30))*AK30</f>
        <v>-2.1879268984969644</v>
      </c>
      <c r="F30">
        <f>IF(AV30&lt;&gt;0,1/(1/AV30-1/N30),0)</f>
        <v>0.22645688797515151</v>
      </c>
      <c r="G30">
        <f>((AY30-AL30/2)*S30-E30)/(AY30+AL30/2)</f>
        <v>352.6817691554142</v>
      </c>
      <c r="H30">
        <f>AL30*1000</f>
        <v>20.962086852335727</v>
      </c>
      <c r="I30">
        <f>(AQ30-AW30)</f>
        <v>7.8703962201689617</v>
      </c>
      <c r="J30">
        <f>(P30+AP30*D30)</f>
        <v>46.110088348388672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27.478334426879883</v>
      </c>
      <c r="P30" s="1">
        <v>46.110088348388672</v>
      </c>
      <c r="Q30" s="1">
        <v>27.656894683837891</v>
      </c>
      <c r="R30" s="1">
        <v>399.852294921875</v>
      </c>
      <c r="S30" s="1">
        <v>394.34835815429688</v>
      </c>
      <c r="T30" s="1">
        <v>8.3464956283569336</v>
      </c>
      <c r="U30" s="1">
        <v>26.818325042724609</v>
      </c>
      <c r="V30" s="1">
        <v>19.732046127319336</v>
      </c>
      <c r="W30" s="1">
        <v>63.401512145996094</v>
      </c>
      <c r="X30" s="1">
        <v>300.391357421875</v>
      </c>
      <c r="Y30" s="1">
        <v>150.90884399414063</v>
      </c>
      <c r="Z30" s="1">
        <v>9.7892942428588867</v>
      </c>
      <c r="AA30" s="1">
        <v>87.021842956542969</v>
      </c>
      <c r="AB30" s="1">
        <v>10.27387523651123</v>
      </c>
      <c r="AC30" s="1">
        <v>2.3536603450775146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1.104379990521599</v>
      </c>
      <c r="AL30">
        <f>(U30-T30)/(1000-U30)*AK30</f>
        <v>2.0962086852335728E-2</v>
      </c>
      <c r="AM30">
        <f>(P30+273.15)</f>
        <v>319.26008834838865</v>
      </c>
      <c r="AN30">
        <f>(O30+273.15)</f>
        <v>300.62833442687986</v>
      </c>
      <c r="AO30">
        <f>(Y30*AG30+Z30*AH30)*AI30</f>
        <v>24.145414499370418</v>
      </c>
      <c r="AP30">
        <f>((AO30+0.00000010773*(AN30^4-AM30^4))-AL30*44100)/(L30*51.4+0.00000043092*AM30^3)</f>
        <v>-9.1879165093496358</v>
      </c>
      <c r="AQ30">
        <f>0.61365*EXP(17.502*J30/(240.97+J30))</f>
        <v>10.204176290394466</v>
      </c>
      <c r="AR30">
        <f>AQ30*1000/AA30</f>
        <v>117.25994237435576</v>
      </c>
      <c r="AS30">
        <f>(AR30-U30)</f>
        <v>90.44161733163115</v>
      </c>
      <c r="AT30">
        <f>IF(D30,P30,(O30+P30)/2)</f>
        <v>36.794211387634277</v>
      </c>
      <c r="AU30">
        <f>0.61365*EXP(17.502*AT30/(240.97+AT30))</f>
        <v>6.2344035864193819</v>
      </c>
      <c r="AV30">
        <f>IF(AS30&lt;&gt;0,(1000-(AR30+U30)/2)/AS30*AL30,0)</f>
        <v>0.21507793479017229</v>
      </c>
      <c r="AW30">
        <f>U30*AA30/1000</f>
        <v>2.3337800702255045</v>
      </c>
      <c r="AX30">
        <f>(AU30-AW30)</f>
        <v>3.9006235161938774</v>
      </c>
      <c r="AY30">
        <f>1/(1.6/F30+1.37/N30)</f>
        <v>0.13540173174826273</v>
      </c>
      <c r="AZ30">
        <f>G30*AA30*0.001</f>
        <v>30.691017529078195</v>
      </c>
      <c r="BA30">
        <f>G30/S30</f>
        <v>0.89434065557189468</v>
      </c>
      <c r="BB30">
        <f>(1-AL30*AA30/AQ30/F30)*100</f>
        <v>21.059603250023173</v>
      </c>
      <c r="BC30">
        <f>(S30-E30/(N30/1.35))</f>
        <v>395.03841917180182</v>
      </c>
      <c r="BD30">
        <f>E30*BB30/100/BC30</f>
        <v>-1.1663896518976553E-3</v>
      </c>
    </row>
    <row r="31" spans="1:56" x14ac:dyDescent="0.25">
      <c r="A31" s="1" t="s">
        <v>1</v>
      </c>
      <c r="B31" s="1" t="s">
        <v>3210</v>
      </c>
      <c r="K31" s="1">
        <f t="shared" si="0"/>
        <v>2.72</v>
      </c>
    </row>
    <row r="32" spans="1:56" x14ac:dyDescent="0.25">
      <c r="A32" s="1" t="s">
        <v>1</v>
      </c>
      <c r="B32" s="1" t="s">
        <v>3209</v>
      </c>
      <c r="K32" s="1">
        <f t="shared" si="0"/>
        <v>2.72</v>
      </c>
    </row>
    <row r="33" spans="1:56" x14ac:dyDescent="0.25">
      <c r="A33" s="1">
        <v>6</v>
      </c>
      <c r="B33" s="1" t="s">
        <v>3208</v>
      </c>
      <c r="C33" s="1">
        <v>1345.5000027380884</v>
      </c>
      <c r="D33" s="1">
        <v>0</v>
      </c>
      <c r="E33">
        <f>(R33-S33*(1000-T33)/(1000-U33))*AK33</f>
        <v>-0.33119299160427251</v>
      </c>
      <c r="F33">
        <f>IF(AV33&lt;&gt;0,1/(1/AV33-1/N33),0)</f>
        <v>0.22081200301041798</v>
      </c>
      <c r="G33">
        <f>((AY33-AL33/2)*S33-E33)/(AY33+AL33/2)</f>
        <v>337.02476909452059</v>
      </c>
      <c r="H33">
        <f>AL33*1000</f>
        <v>21.207764683969522</v>
      </c>
      <c r="I33">
        <f>(AQ33-AW33)</f>
        <v>8.1387423232121048</v>
      </c>
      <c r="J33">
        <f>(P33+AP33*D33)</f>
        <v>46.655292510986328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27.459749221801758</v>
      </c>
      <c r="P33" s="1">
        <v>46.655292510986328</v>
      </c>
      <c r="Q33" s="1">
        <v>27.638177871704102</v>
      </c>
      <c r="R33" s="1">
        <v>400.3485107421875</v>
      </c>
      <c r="S33" s="1">
        <v>393.09619140625</v>
      </c>
      <c r="T33" s="1">
        <v>8.3582897186279297</v>
      </c>
      <c r="U33" s="1">
        <v>27.051052093505859</v>
      </c>
      <c r="V33" s="1">
        <v>19.777667999267578</v>
      </c>
      <c r="W33" s="1">
        <v>64.009117126464844</v>
      </c>
      <c r="X33" s="1">
        <v>300.2481689453125</v>
      </c>
      <c r="Y33" s="1">
        <v>300.94644165039063</v>
      </c>
      <c r="Z33" s="1">
        <v>10.350908279418945</v>
      </c>
      <c r="AA33" s="1">
        <v>87.005264282226563</v>
      </c>
      <c r="AB33" s="1">
        <v>10.33143138885498</v>
      </c>
      <c r="AC33" s="1">
        <v>2.358227014541626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1.1038535622989427</v>
      </c>
      <c r="AL33">
        <f>(U33-T33)/(1000-U33)*AK33</f>
        <v>2.120776468396952E-2</v>
      </c>
      <c r="AM33">
        <f>(P33+273.15)</f>
        <v>319.80529251098631</v>
      </c>
      <c r="AN33">
        <f>(O33+273.15)</f>
        <v>300.60974922180174</v>
      </c>
      <c r="AO33">
        <f>(Y33*AG33+Z33*AH33)*AI33</f>
        <v>48.151429587794155</v>
      </c>
      <c r="AP33">
        <f>((AO33+0.00000010773*(AN33^4-AM33^4))-AL33*44100)/(L33*51.4+0.00000043092*AM33^3)</f>
        <v>-9.139967816701331</v>
      </c>
      <c r="AQ33">
        <f>0.61365*EXP(17.502*J33/(240.97+J33))</f>
        <v>10.49232625971986</v>
      </c>
      <c r="AR33">
        <f>AQ33*1000/AA33</f>
        <v>120.59415423054158</v>
      </c>
      <c r="AS33">
        <f>(AR33-U33)</f>
        <v>93.543102137035717</v>
      </c>
      <c r="AT33">
        <f>IF(D33,P33,(O33+P33)/2)</f>
        <v>37.057520866394043</v>
      </c>
      <c r="AU33">
        <f>0.61365*EXP(17.502*AT33/(240.97+AT33))</f>
        <v>6.3247007826614157</v>
      </c>
      <c r="AV33">
        <f>IF(AS33&lt;&gt;0,(1000-(AR33+U33)/2)/AS33*AL33,0)</f>
        <v>0.20997969747653372</v>
      </c>
      <c r="AW33">
        <f>U33*AA33/1000</f>
        <v>2.3535839365077553</v>
      </c>
      <c r="AX33">
        <f>(AU33-AW33)</f>
        <v>3.9711168461536603</v>
      </c>
      <c r="AY33">
        <f>1/(1.6/F33+1.37/N33)</f>
        <v>0.13216935585763662</v>
      </c>
      <c r="AZ33">
        <f>G33*AA33*0.001</f>
        <v>29.322929104725148</v>
      </c>
      <c r="BA33">
        <f>G33/S33</f>
        <v>0.85735953810404197</v>
      </c>
      <c r="BB33">
        <f>(1-AL33*AA33/AQ33/F33)*100</f>
        <v>20.357302232664033</v>
      </c>
      <c r="BC33">
        <f>(S33-E33/(N33/1.35))</f>
        <v>393.20064799158382</v>
      </c>
      <c r="BD33">
        <f>E33*BB33/100/BC33</f>
        <v>-1.714696011277339E-4</v>
      </c>
    </row>
    <row r="34" spans="1:56" x14ac:dyDescent="0.25">
      <c r="A34" s="1" t="s">
        <v>1</v>
      </c>
      <c r="B34" s="1" t="s">
        <v>3207</v>
      </c>
      <c r="K34" s="1">
        <f t="shared" si="0"/>
        <v>2.72</v>
      </c>
    </row>
    <row r="35" spans="1:56" x14ac:dyDescent="0.25">
      <c r="A35" s="1" t="s">
        <v>1</v>
      </c>
      <c r="B35" s="1" t="s">
        <v>3206</v>
      </c>
      <c r="K35" s="1">
        <f t="shared" si="0"/>
        <v>2.72</v>
      </c>
    </row>
    <row r="36" spans="1:56" x14ac:dyDescent="0.25">
      <c r="A36" s="1">
        <v>7</v>
      </c>
      <c r="B36" s="1" t="s">
        <v>3205</v>
      </c>
      <c r="C36" s="1">
        <v>1548.5000027380884</v>
      </c>
      <c r="D36" s="1">
        <v>0</v>
      </c>
      <c r="E36">
        <f>(R36-S36*(1000-T36)/(1000-U36))*AK36</f>
        <v>0.22984930205105286</v>
      </c>
      <c r="F36">
        <f>IF(AV36&lt;&gt;0,1/(1/AV36-1/N36),0)</f>
        <v>0.23438515740203122</v>
      </c>
      <c r="G36">
        <f>((AY36-AL36/2)*S36-E36)/(AY36+AL36/2)</f>
        <v>334.17090114968585</v>
      </c>
      <c r="H36">
        <f>AL36*1000</f>
        <v>21.707295154921944</v>
      </c>
      <c r="I36">
        <f>(AQ36-AW36)</f>
        <v>7.8811610086475117</v>
      </c>
      <c r="J36">
        <f>(P36+AP36*D36)</f>
        <v>46.239761352539063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27.498271942138672</v>
      </c>
      <c r="P36" s="1">
        <v>46.239761352539063</v>
      </c>
      <c r="Q36" s="1">
        <v>27.649507522583008</v>
      </c>
      <c r="R36" s="1">
        <v>400.06243896484375</v>
      </c>
      <c r="S36" s="1">
        <v>392.15057373046875</v>
      </c>
      <c r="T36" s="1">
        <v>8.3731718063354492</v>
      </c>
      <c r="U36" s="1">
        <v>27.478488922119141</v>
      </c>
      <c r="V36" s="1">
        <v>19.769498825073242</v>
      </c>
      <c r="W36" s="1">
        <v>64.878158569335938</v>
      </c>
      <c r="X36" s="1">
        <v>300.55197143554688</v>
      </c>
      <c r="Y36" s="1">
        <v>500.3756103515625</v>
      </c>
      <c r="Z36" s="1">
        <v>7.9388089179992676</v>
      </c>
      <c r="AA36" s="1">
        <v>87.010704040527344</v>
      </c>
      <c r="AB36" s="1">
        <v>10.394391059875488</v>
      </c>
      <c r="AC36" s="1">
        <v>2.3711512088775635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1.1049704832189222</v>
      </c>
      <c r="AL36">
        <f>(U36-T36)/(1000-U36)*AK36</f>
        <v>2.1707295154921945E-2</v>
      </c>
      <c r="AM36">
        <f>(P36+273.15)</f>
        <v>319.38976135253904</v>
      </c>
      <c r="AN36">
        <f>(O36+273.15)</f>
        <v>300.64827194213865</v>
      </c>
      <c r="AO36">
        <f>(Y36*AG36+Z36*AH36)*AI36</f>
        <v>80.060095866767369</v>
      </c>
      <c r="AP36">
        <f>((AO36+0.00000010773*(AN36^4-AM36^4))-AL36*44100)/(L36*51.4+0.00000043092*AM36^3)</f>
        <v>-9.0136081049546597</v>
      </c>
      <c r="AQ36">
        <f>0.61365*EXP(17.502*J36/(240.97+J36))</f>
        <v>10.272083675730929</v>
      </c>
      <c r="AR36">
        <f>AQ36*1000/AA36</f>
        <v>118.05540236689107</v>
      </c>
      <c r="AS36">
        <f>(AR36-U36)</f>
        <v>90.576913444771932</v>
      </c>
      <c r="AT36">
        <f>IF(D36,P36,(O36+P36)/2)</f>
        <v>36.869016647338867</v>
      </c>
      <c r="AU36">
        <f>0.61365*EXP(17.502*AT36/(240.97+AT36))</f>
        <v>6.2599421336745387</v>
      </c>
      <c r="AV36">
        <f>IF(AS36&lt;&gt;0,(1000-(AR36+U36)/2)/AS36*AL36,0)</f>
        <v>0.22221690740838856</v>
      </c>
      <c r="AW36">
        <f>U36*AA36/1000</f>
        <v>2.3909226670834176</v>
      </c>
      <c r="AX36">
        <f>(AU36-AW36)</f>
        <v>3.8690194665911211</v>
      </c>
      <c r="AY36">
        <f>1/(1.6/F36+1.37/N36)</f>
        <v>0.13992984536154421</v>
      </c>
      <c r="AZ36">
        <f>G36*AA36*0.001</f>
        <v>29.076445378891634</v>
      </c>
      <c r="BA36">
        <f>G36/S36</f>
        <v>0.85214946384183221</v>
      </c>
      <c r="BB36">
        <f>(1-AL36*AA36/AQ36/F36)*100</f>
        <v>21.550579570941906</v>
      </c>
      <c r="BC36">
        <f>(S36-E36/(N36/1.35))</f>
        <v>392.07808042945624</v>
      </c>
      <c r="BD36">
        <f>E36*BB36/100/BC36</f>
        <v>1.2633671506836257E-4</v>
      </c>
    </row>
    <row r="37" spans="1:56" x14ac:dyDescent="0.25">
      <c r="A37" s="1" t="s">
        <v>1</v>
      </c>
      <c r="B37" s="1" t="s">
        <v>3204</v>
      </c>
      <c r="K37" s="1">
        <f t="shared" si="0"/>
        <v>2.72</v>
      </c>
    </row>
    <row r="38" spans="1:56" x14ac:dyDescent="0.25">
      <c r="A38" s="1" t="s">
        <v>1</v>
      </c>
      <c r="B38" s="1" t="s">
        <v>3203</v>
      </c>
      <c r="K38" s="1">
        <f t="shared" si="0"/>
        <v>2.72</v>
      </c>
    </row>
    <row r="39" spans="1:56" x14ac:dyDescent="0.25">
      <c r="A39" s="1">
        <v>8</v>
      </c>
      <c r="B39" s="1" t="s">
        <v>3202</v>
      </c>
      <c r="C39" s="1">
        <v>1751.5000027380884</v>
      </c>
      <c r="D39" s="1">
        <v>0</v>
      </c>
      <c r="E39">
        <f>(R39-S39*(1000-T39)/(1000-U39))*AK39</f>
        <v>1.1469512029450075</v>
      </c>
      <c r="F39">
        <f>IF(AV39&lt;&gt;0,1/(1/AV39-1/N39),0)</f>
        <v>0.25771059527997542</v>
      </c>
      <c r="G39">
        <f>((AY39-AL39/2)*S39-E39)/(AY39+AL39/2)</f>
        <v>330.75112481292416</v>
      </c>
      <c r="H39">
        <f>AL39*1000</f>
        <v>22.380568147703915</v>
      </c>
      <c r="I39">
        <f>(AQ39-AW39)</f>
        <v>7.4431172499779175</v>
      </c>
      <c r="J39">
        <f>(P39+AP39*D39)</f>
        <v>45.492721557617188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27.515644073486328</v>
      </c>
      <c r="P39" s="1">
        <v>45.492721557617188</v>
      </c>
      <c r="Q39" s="1">
        <v>27.660289764404297</v>
      </c>
      <c r="R39" s="1">
        <v>399.92233276367188</v>
      </c>
      <c r="S39" s="1">
        <v>390.96530151367188</v>
      </c>
      <c r="T39" s="1">
        <v>8.3933238983154297</v>
      </c>
      <c r="U39" s="1">
        <v>28.07958984375</v>
      </c>
      <c r="V39" s="1">
        <v>19.795503616333008</v>
      </c>
      <c r="W39" s="1">
        <v>66.225212097167969</v>
      </c>
      <c r="X39" s="1">
        <v>300.54351806640625</v>
      </c>
      <c r="Y39" s="1">
        <v>749.212158203125</v>
      </c>
      <c r="Z39" s="1">
        <v>11.063564300537109</v>
      </c>
      <c r="AA39" s="1">
        <v>87.004364013671875</v>
      </c>
      <c r="AB39" s="1">
        <v>10.430193901062012</v>
      </c>
      <c r="AC39" s="1">
        <v>2.3884994983673096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1.1049394046559051</v>
      </c>
      <c r="AL39">
        <f>(U39-T39)/(1000-U39)*AK39</f>
        <v>2.2380568147703915E-2</v>
      </c>
      <c r="AM39">
        <f>(P39+273.15)</f>
        <v>318.64272155761716</v>
      </c>
      <c r="AN39">
        <f>(O39+273.15)</f>
        <v>300.66564407348631</v>
      </c>
      <c r="AO39">
        <f>(Y39*AG39+Z39*AH39)*AI39</f>
        <v>119.87394263310853</v>
      </c>
      <c r="AP39">
        <f>((AO39+0.00000010773*(AN39^4-AM39^4))-AL39*44100)/(L39*51.4+0.00000043092*AM39^3)</f>
        <v>-8.8531228246520826</v>
      </c>
      <c r="AQ39">
        <f>0.61365*EXP(17.502*J39/(240.97+J39))</f>
        <v>9.8861641060981462</v>
      </c>
      <c r="AR39">
        <f>AQ39*1000/AA39</f>
        <v>113.62837046363137</v>
      </c>
      <c r="AS39">
        <f>(AR39-U39)</f>
        <v>85.54878061988137</v>
      </c>
      <c r="AT39">
        <f>IF(D39,P39,(O39+P39)/2)</f>
        <v>36.504182815551758</v>
      </c>
      <c r="AU39">
        <f>0.61365*EXP(17.502*AT39/(240.97+AT39))</f>
        <v>6.1362410453078953</v>
      </c>
      <c r="AV39">
        <f>IF(AS39&lt;&gt;0,(1000-(AR39+U39)/2)/AS39*AL39,0)</f>
        <v>0.2430755373210487</v>
      </c>
      <c r="AW39">
        <f>U39*AA39/1000</f>
        <v>2.4430468561202288</v>
      </c>
      <c r="AX39">
        <f>(AU39-AW39)</f>
        <v>3.6931941891876665</v>
      </c>
      <c r="AY39">
        <f>1/(1.6/F39+1.37/N39)</f>
        <v>0.15317261714200817</v>
      </c>
      <c r="AZ39">
        <f>G39*AA39*0.001</f>
        <v>28.776791261155076</v>
      </c>
      <c r="BA39">
        <f>G39/S39</f>
        <v>0.84598588041542078</v>
      </c>
      <c r="BB39">
        <f>(1-AL39*AA39/AQ39/F39)*100</f>
        <v>23.572077493662746</v>
      </c>
      <c r="BC39">
        <f>(S39-E39/(N39/1.35))</f>
        <v>390.60355893686256</v>
      </c>
      <c r="BD39">
        <f>E39*BB39/100/BC39</f>
        <v>6.9216017157794373E-4</v>
      </c>
    </row>
    <row r="40" spans="1:56" x14ac:dyDescent="0.25">
      <c r="A40" s="1" t="s">
        <v>1</v>
      </c>
      <c r="B40" s="1" t="s">
        <v>3201</v>
      </c>
      <c r="K40" s="1">
        <f t="shared" si="0"/>
        <v>2.72</v>
      </c>
    </row>
    <row r="41" spans="1:56" x14ac:dyDescent="0.25">
      <c r="A41" s="1" t="s">
        <v>1</v>
      </c>
      <c r="B41" s="1" t="s">
        <v>3200</v>
      </c>
      <c r="K41" s="1">
        <f t="shared" si="0"/>
        <v>2.72</v>
      </c>
    </row>
    <row r="42" spans="1:56" x14ac:dyDescent="0.25">
      <c r="A42" s="1">
        <v>9</v>
      </c>
      <c r="B42" s="1" t="s">
        <v>3199</v>
      </c>
      <c r="C42" s="1">
        <v>1954.5000027380884</v>
      </c>
      <c r="D42" s="1">
        <v>0</v>
      </c>
      <c r="E42">
        <f>(R42-S42*(1000-T42)/(1000-U42))*AK42</f>
        <v>1.4538230919655297</v>
      </c>
      <c r="F42">
        <f>IF(AV42&lt;&gt;0,1/(1/AV42-1/N42),0)</f>
        <v>0.29056441188795717</v>
      </c>
      <c r="G42">
        <f>((AY42-AL42/2)*S42-E42)/(AY42+AL42/2)</f>
        <v>333.15193704683924</v>
      </c>
      <c r="H42">
        <f>AL42*1000</f>
        <v>23.104145259310297</v>
      </c>
      <c r="I42">
        <f>(AQ42-AW42)</f>
        <v>6.8825599603210392</v>
      </c>
      <c r="J42">
        <f>(P42+AP42*D42)</f>
        <v>44.476280212402344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27.540790557861328</v>
      </c>
      <c r="P42" s="1">
        <v>44.476280212402344</v>
      </c>
      <c r="Q42" s="1">
        <v>27.6810302734375</v>
      </c>
      <c r="R42" s="1">
        <v>399.7969970703125</v>
      </c>
      <c r="S42" s="1">
        <v>390.31903076171875</v>
      </c>
      <c r="T42" s="1">
        <v>8.4113006591796875</v>
      </c>
      <c r="U42" s="1">
        <v>28.722089767456055</v>
      </c>
      <c r="V42" s="1">
        <v>19.806549072265625</v>
      </c>
      <c r="W42" s="1">
        <v>67.633476257324219</v>
      </c>
      <c r="X42" s="1">
        <v>300.521484375</v>
      </c>
      <c r="Y42" s="1">
        <v>999.66632080078125</v>
      </c>
      <c r="Z42" s="1">
        <v>11.20368766784668</v>
      </c>
      <c r="AA42" s="1">
        <v>86.994743347167969</v>
      </c>
      <c r="AB42" s="1">
        <v>10.547337532043457</v>
      </c>
      <c r="AC42" s="1">
        <v>2.4032354354858398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1.1048583984374998</v>
      </c>
      <c r="AL42">
        <f>(U42-T42)/(1000-U42)*AK42</f>
        <v>2.3104145259310295E-2</v>
      </c>
      <c r="AM42">
        <f>(P42+273.15)</f>
        <v>317.62628021240232</v>
      </c>
      <c r="AN42">
        <f>(O42+273.15)</f>
        <v>300.69079055786131</v>
      </c>
      <c r="AO42">
        <f>(Y42*AG42+Z42*AH42)*AI42</f>
        <v>159.94660775303964</v>
      </c>
      <c r="AP42">
        <f>((AO42+0.00000010773*(AN42^4-AM42^4))-AL42*44100)/(L42*51.4+0.00000043092*AM42^3)</f>
        <v>-8.6804184365470913</v>
      </c>
      <c r="AQ42">
        <f>0.61365*EXP(17.502*J42/(240.97+J42))</f>
        <v>9.3812307880351984</v>
      </c>
      <c r="AR42">
        <f>AQ42*1000/AA42</f>
        <v>107.83675457950064</v>
      </c>
      <c r="AS42">
        <f>(AR42-U42)</f>
        <v>79.11466481204458</v>
      </c>
      <c r="AT42">
        <f>IF(D42,P42,(O42+P42)/2)</f>
        <v>36.008535385131836</v>
      </c>
      <c r="AU42">
        <f>0.61365*EXP(17.502*AT42/(240.97+AT42))</f>
        <v>5.9715900328851808</v>
      </c>
      <c r="AV42">
        <f>IF(AS42&lt;&gt;0,(1000-(AR42+U42)/2)/AS42*AL42,0)</f>
        <v>0.27209377202487023</v>
      </c>
      <c r="AW42">
        <f>U42*AA42/1000</f>
        <v>2.4986708277141587</v>
      </c>
      <c r="AX42">
        <f>(AU42-AW42)</f>
        <v>3.472919205171022</v>
      </c>
      <c r="AY42">
        <f>1/(1.6/F42+1.37/N42)</f>
        <v>0.17162692066298241</v>
      </c>
      <c r="AZ42">
        <f>G42*AA42*0.001</f>
        <v>28.982467259001638</v>
      </c>
      <c r="BA42">
        <f>G42/S42</f>
        <v>0.8535375187745361</v>
      </c>
      <c r="BB42">
        <f>(1-AL42*AA42/AQ42/F42)*100</f>
        <v>26.263812943124286</v>
      </c>
      <c r="BC42">
        <f>(S42-E42/(N42/1.35))</f>
        <v>389.86050235165027</v>
      </c>
      <c r="BD42">
        <f>E42*BB42/100/BC42</f>
        <v>9.7940000357709029E-4</v>
      </c>
    </row>
    <row r="43" spans="1:56" x14ac:dyDescent="0.25">
      <c r="A43" s="1" t="s">
        <v>1</v>
      </c>
      <c r="B43" s="1" t="s">
        <v>3198</v>
      </c>
      <c r="K43" s="1">
        <f t="shared" si="0"/>
        <v>2.72</v>
      </c>
    </row>
    <row r="44" spans="1:56" x14ac:dyDescent="0.25">
      <c r="A44" s="1" t="s">
        <v>1</v>
      </c>
      <c r="B44" s="1" t="s">
        <v>3197</v>
      </c>
      <c r="K44" s="1">
        <f t="shared" si="0"/>
        <v>2.72</v>
      </c>
    </row>
    <row r="45" spans="1:56" x14ac:dyDescent="0.25">
      <c r="A45" s="1">
        <v>10</v>
      </c>
      <c r="B45" s="1" t="s">
        <v>3196</v>
      </c>
      <c r="C45" s="1">
        <v>2158.0000027269125</v>
      </c>
      <c r="D45" s="1">
        <v>0</v>
      </c>
      <c r="E45">
        <f>(R45-S45*(1000-T45)/(1000-U45))*AK45</f>
        <v>2.3290441533387396</v>
      </c>
      <c r="F45">
        <f>IF(AV45&lt;&gt;0,1/(1/AV45-1/N45),0)</f>
        <v>0.29960773751615083</v>
      </c>
      <c r="G45">
        <f>((AY45-AL45/2)*S45-E45)/(AY45+AL45/2)</f>
        <v>328.12612126993963</v>
      </c>
      <c r="H45">
        <f>AL45*1000</f>
        <v>23.814678473821999</v>
      </c>
      <c r="I45">
        <f>(AQ45-AW45)</f>
        <v>6.8888313230269143</v>
      </c>
      <c r="J45">
        <f>(P45+AP45*D45)</f>
        <v>44.602928161621094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27.600837707519531</v>
      </c>
      <c r="P45" s="1">
        <v>44.602928161621094</v>
      </c>
      <c r="Q45" s="1">
        <v>27.719423294067383</v>
      </c>
      <c r="R45" s="1">
        <v>400.19949340820313</v>
      </c>
      <c r="S45" s="1">
        <v>389.6903076171875</v>
      </c>
      <c r="T45" s="1">
        <v>8.4336128234863281</v>
      </c>
      <c r="U45" s="1">
        <v>29.358499526977539</v>
      </c>
      <c r="V45" s="1">
        <v>19.789756774902344</v>
      </c>
      <c r="W45" s="1">
        <v>68.890708923339844</v>
      </c>
      <c r="X45" s="1">
        <v>300.4757080078125</v>
      </c>
      <c r="Y45" s="1">
        <v>1250.1588134765625</v>
      </c>
      <c r="Z45" s="1">
        <v>10.136337280273438</v>
      </c>
      <c r="AA45" s="1">
        <v>86.995994567871094</v>
      </c>
      <c r="AB45" s="1">
        <v>10.615628242492676</v>
      </c>
      <c r="AC45" s="1">
        <v>2.422379732131958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1.1046901029698988</v>
      </c>
      <c r="AL45">
        <f>(U45-T45)/(1000-U45)*AK45</f>
        <v>2.3814678473821998E-2</v>
      </c>
      <c r="AM45">
        <f>(P45+273.15)</f>
        <v>317.75292816162107</v>
      </c>
      <c r="AN45">
        <f>(O45+273.15)</f>
        <v>300.75083770751951</v>
      </c>
      <c r="AO45">
        <f>(Y45*AG45+Z45*AH45)*AI45</f>
        <v>200.02540568533368</v>
      </c>
      <c r="AP45">
        <f>((AO45+0.00000010773*(AN45^4-AM45^4))-AL45*44100)/(L45*51.4+0.00000043092*AM45^3)</f>
        <v>-8.6170933243669072</v>
      </c>
      <c r="AQ45">
        <f>0.61365*EXP(17.502*J45/(240.97+J45))</f>
        <v>9.4429031883966985</v>
      </c>
      <c r="AR45">
        <f>AQ45*1000/AA45</f>
        <v>108.5441144193103</v>
      </c>
      <c r="AS45">
        <f>(AR45-U45)</f>
        <v>79.185614892332765</v>
      </c>
      <c r="AT45">
        <f>IF(D45,P45,(O45+P45)/2)</f>
        <v>36.101882934570313</v>
      </c>
      <c r="AU45">
        <f>0.61365*EXP(17.502*AT45/(240.97+AT45))</f>
        <v>6.0023028340352322</v>
      </c>
      <c r="AV45">
        <f>IF(AS45&lt;&gt;0,(1000-(AR45+U45)/2)/AS45*AL45,0)</f>
        <v>0.28000824768557381</v>
      </c>
      <c r="AW45">
        <f>U45*AA45/1000</f>
        <v>2.5540718653697843</v>
      </c>
      <c r="AX45">
        <f>(AU45-AW45)</f>
        <v>3.448230968665448</v>
      </c>
      <c r="AY45">
        <f>1/(1.6/F45+1.37/N45)</f>
        <v>0.17666647652222206</v>
      </c>
      <c r="AZ45">
        <f>G45*AA45*0.001</f>
        <v>28.545658263576279</v>
      </c>
      <c r="BA45">
        <f>G45/S45</f>
        <v>0.84201766083511242</v>
      </c>
      <c r="BB45">
        <f>(1-AL45*AA45/AQ45/F45)*100</f>
        <v>26.770609802525314</v>
      </c>
      <c r="BC45">
        <f>(S45-E45/(N45/1.35))</f>
        <v>388.95573893513006</v>
      </c>
      <c r="BD45">
        <f>E45*BB45/100/BC45</f>
        <v>1.6030084145970923E-3</v>
      </c>
    </row>
    <row r="46" spans="1:56" x14ac:dyDescent="0.25">
      <c r="A46" s="1" t="s">
        <v>1</v>
      </c>
      <c r="B46" s="1" t="s">
        <v>3195</v>
      </c>
      <c r="K46" s="1">
        <f t="shared" si="0"/>
        <v>2.72</v>
      </c>
    </row>
    <row r="47" spans="1:56" x14ac:dyDescent="0.25">
      <c r="A47" s="1" t="s">
        <v>1</v>
      </c>
      <c r="B47" s="1" t="s">
        <v>3194</v>
      </c>
      <c r="K47" s="1">
        <f t="shared" si="0"/>
        <v>2.72</v>
      </c>
    </row>
    <row r="48" spans="1:56" x14ac:dyDescent="0.25">
      <c r="A48" s="1">
        <v>11</v>
      </c>
      <c r="B48" s="1" t="s">
        <v>3193</v>
      </c>
      <c r="C48" s="1">
        <v>2361.0000027269125</v>
      </c>
      <c r="D48" s="1">
        <v>0</v>
      </c>
      <c r="E48">
        <f>(R48-S48*(1000-T48)/(1000-U48))*AK48</f>
        <v>2.5729465981953181</v>
      </c>
      <c r="F48">
        <f>IF(AV48&lt;&gt;0,1/(1/AV48-1/N48),0)</f>
        <v>0.31523412710643639</v>
      </c>
      <c r="G48">
        <f>((AY48-AL48/2)*S48-E48)/(AY48+AL48/2)</f>
        <v>327.09835741381721</v>
      </c>
      <c r="H48">
        <f>AL48*1000</f>
        <v>24.866263853075154</v>
      </c>
      <c r="I48">
        <f>(AQ48-AW48)</f>
        <v>6.8537779502875917</v>
      </c>
      <c r="J48">
        <f>(P48+AP48*D48)</f>
        <v>44.694297790527344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27.688714981079102</v>
      </c>
      <c r="P48" s="1">
        <v>44.694297790527344</v>
      </c>
      <c r="Q48" s="1">
        <v>27.779640197753906</v>
      </c>
      <c r="R48" s="1">
        <v>400.10537719726563</v>
      </c>
      <c r="S48" s="1">
        <v>389.02200317382813</v>
      </c>
      <c r="T48" s="1">
        <v>8.4551773071289063</v>
      </c>
      <c r="U48" s="1">
        <v>30.278388977050781</v>
      </c>
      <c r="V48" s="1">
        <v>19.736740112304688</v>
      </c>
      <c r="W48" s="1">
        <v>70.678199768066406</v>
      </c>
      <c r="X48" s="1">
        <v>300.54385375976563</v>
      </c>
      <c r="Y48" s="1">
        <v>1599.69921875</v>
      </c>
      <c r="Z48" s="1">
        <v>11.169475555419922</v>
      </c>
      <c r="AA48" s="1">
        <v>86.987319946289063</v>
      </c>
      <c r="AB48" s="1">
        <v>10.729147911071777</v>
      </c>
      <c r="AC48" s="1">
        <v>2.4510672092437744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1.1049406388226675</v>
      </c>
      <c r="AL48">
        <f>(U48-T48)/(1000-U48)*AK48</f>
        <v>2.4866263853075155E-2</v>
      </c>
      <c r="AM48">
        <f>(P48+273.15)</f>
        <v>317.84429779052732</v>
      </c>
      <c r="AN48">
        <f>(O48+273.15)</f>
        <v>300.83871498107908</v>
      </c>
      <c r="AO48">
        <f>(Y48*AG48+Z48*AH48)*AI48</f>
        <v>255.95186927902978</v>
      </c>
      <c r="AP48">
        <f>((AO48+0.00000010773*(AN48^4-AM48^4))-AL48*44100)/(L48*51.4+0.00000043092*AM48^3)</f>
        <v>-8.5410188866002219</v>
      </c>
      <c r="AQ48">
        <f>0.61365*EXP(17.502*J48/(240.97+J48))</f>
        <v>9.4876138596924999</v>
      </c>
      <c r="AR48">
        <f>AQ48*1000/AA48</f>
        <v>109.06892942041085</v>
      </c>
      <c r="AS48">
        <f>(AR48-U48)</f>
        <v>78.790540443360072</v>
      </c>
      <c r="AT48">
        <f>IF(D48,P48,(O48+P48)/2)</f>
        <v>36.191506385803223</v>
      </c>
      <c r="AU48">
        <f>0.61365*EXP(17.502*AT48/(240.97+AT48))</f>
        <v>6.0319193593804883</v>
      </c>
      <c r="AV48">
        <f>IF(AS48&lt;&gt;0,(1000-(AR48+U48)/2)/AS48*AL48,0)</f>
        <v>0.29361063053578579</v>
      </c>
      <c r="AW48">
        <f>U48*AA48/1000</f>
        <v>2.6338359094049082</v>
      </c>
      <c r="AX48">
        <f>(AU48-AW48)</f>
        <v>3.3980834499755801</v>
      </c>
      <c r="AY48">
        <f>1/(1.6/F48+1.37/N48)</f>
        <v>0.18533413812777347</v>
      </c>
      <c r="AZ48">
        <f>G48*AA48*0.001</f>
        <v>28.453409470261331</v>
      </c>
      <c r="BA48">
        <f>G48/S48</f>
        <v>0.84082225361339946</v>
      </c>
      <c r="BB48">
        <f>(1-AL48*AA48/AQ48/F48)*100</f>
        <v>27.677028845756602</v>
      </c>
      <c r="BC48">
        <f>(S48-E48/(N48/1.35))</f>
        <v>388.21050890098184</v>
      </c>
      <c r="BD48">
        <f>E48*BB48/100/BC48</f>
        <v>1.8343531559318652E-3</v>
      </c>
    </row>
    <row r="49" spans="1:56" x14ac:dyDescent="0.25">
      <c r="A49" s="1" t="s">
        <v>1</v>
      </c>
      <c r="B49" s="1" t="s">
        <v>3192</v>
      </c>
      <c r="K49" s="1">
        <f t="shared" si="0"/>
        <v>2.72</v>
      </c>
    </row>
    <row r="50" spans="1:56" x14ac:dyDescent="0.25">
      <c r="A50" s="1" t="s">
        <v>1</v>
      </c>
      <c r="B50" s="1" t="s">
        <v>3187</v>
      </c>
      <c r="K50" s="1">
        <f t="shared" si="0"/>
        <v>2.72</v>
      </c>
    </row>
    <row r="51" spans="1:56" x14ac:dyDescent="0.25">
      <c r="A51" s="1">
        <v>12</v>
      </c>
      <c r="B51" s="1" t="s">
        <v>3191</v>
      </c>
      <c r="C51" s="1">
        <v>2564.0000027269125</v>
      </c>
      <c r="D51" s="1">
        <v>0</v>
      </c>
      <c r="E51">
        <f>(R51-S51*(1000-T51)/(1000-U51))*AK51</f>
        <v>3.1187354504376157</v>
      </c>
      <c r="F51">
        <f>IF(AV51&lt;&gt;0,1/(1/AV51-1/N51),0)</f>
        <v>0.39038381426002799</v>
      </c>
      <c r="G51">
        <f>((AY51-AL51/2)*S51-E51)/(AY51+AL51/2)</f>
        <v>332.57615103703773</v>
      </c>
      <c r="H51">
        <f>AL51*1000</f>
        <v>26.194420440892856</v>
      </c>
      <c r="I51">
        <f>(AQ51-AW51)</f>
        <v>5.9503813124198377</v>
      </c>
      <c r="J51">
        <f>(P51+AP51*D51)</f>
        <v>42.994281768798828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27.788324356079102</v>
      </c>
      <c r="P51" s="1">
        <v>42.994281768798828</v>
      </c>
      <c r="Q51" s="1">
        <v>27.849586486816406</v>
      </c>
      <c r="R51" s="1">
        <v>400.08383178710938</v>
      </c>
      <c r="S51" s="1">
        <v>388.060791015625</v>
      </c>
      <c r="T51" s="1">
        <v>8.4776287078857422</v>
      </c>
      <c r="U51" s="1">
        <v>31.440608978271484</v>
      </c>
      <c r="V51" s="1">
        <v>19.67230224609375</v>
      </c>
      <c r="W51" s="1">
        <v>72.957809448242188</v>
      </c>
      <c r="X51" s="1">
        <v>300.5216064453125</v>
      </c>
      <c r="Y51" s="1">
        <v>1998.94140625</v>
      </c>
      <c r="Z51" s="1">
        <v>4.6712818145751953</v>
      </c>
      <c r="AA51" s="1">
        <v>86.978286743164063</v>
      </c>
      <c r="AB51" s="1">
        <v>10.970986366271973</v>
      </c>
      <c r="AC51" s="1">
        <v>2.5097458362579346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1.1048588472254133</v>
      </c>
      <c r="AL51">
        <f>(U51-T51)/(1000-U51)*AK51</f>
        <v>2.6194420440892856E-2</v>
      </c>
      <c r="AM51">
        <f>(P51+273.15)</f>
        <v>316.14428176879881</v>
      </c>
      <c r="AN51">
        <f>(O51+273.15)</f>
        <v>300.93832435607908</v>
      </c>
      <c r="AO51">
        <f>(Y51*AG51+Z51*AH51)*AI51</f>
        <v>319.83061785122845</v>
      </c>
      <c r="AP51">
        <f>((AO51+0.00000010773*(AN51^4-AM51^4))-AL51*44100)/(L51*51.4+0.00000043092*AM51^3)</f>
        <v>-8.3151262213800763</v>
      </c>
      <c r="AQ51">
        <f>0.61365*EXP(17.502*J51/(240.97+J51))</f>
        <v>8.6850316155116332</v>
      </c>
      <c r="AR51">
        <f>AQ51*1000/AA51</f>
        <v>99.852870649860449</v>
      </c>
      <c r="AS51">
        <f>(AR51-U51)</f>
        <v>68.412261671588965</v>
      </c>
      <c r="AT51">
        <f>IF(D51,P51,(O51+P51)/2)</f>
        <v>35.391303062438965</v>
      </c>
      <c r="AU51">
        <f>0.61365*EXP(17.502*AT51/(240.97+AT51))</f>
        <v>5.7719249018288261</v>
      </c>
      <c r="AV51">
        <f>IF(AS51&lt;&gt;0,(1000-(AR51+U51)/2)/AS51*AL51,0)</f>
        <v>0.35775519679673895</v>
      </c>
      <c r="AW51">
        <f>U51*AA51/1000</f>
        <v>2.7346503030917955</v>
      </c>
      <c r="AX51">
        <f>(AU51-AW51)</f>
        <v>3.0372745987370307</v>
      </c>
      <c r="AY51">
        <f>1/(1.6/F51+1.37/N51)</f>
        <v>0.22631612961653996</v>
      </c>
      <c r="AZ51">
        <f>G51*AA51*0.001</f>
        <v>28.926903828837307</v>
      </c>
      <c r="BA51">
        <f>G51/S51</f>
        <v>0.8570207522554032</v>
      </c>
      <c r="BB51">
        <f>(1-AL51*AA51/AQ51/F51)*100</f>
        <v>32.801986276207359</v>
      </c>
      <c r="BC51">
        <f>(S51-E51/(N51/1.35))</f>
        <v>387.07715771428565</v>
      </c>
      <c r="BD51">
        <f>E51*BB51/100/BC51</f>
        <v>2.6429024654533494E-3</v>
      </c>
    </row>
    <row r="52" spans="1:56" x14ac:dyDescent="0.25">
      <c r="A52" s="1" t="s">
        <v>1</v>
      </c>
      <c r="B52" s="1" t="s">
        <v>3190</v>
      </c>
      <c r="K52" s="2">
        <v>8.1724999999999994</v>
      </c>
    </row>
    <row r="53" spans="1:56" x14ac:dyDescent="0.25">
      <c r="A53" s="1" t="s">
        <v>1</v>
      </c>
      <c r="B53" s="1" t="s">
        <v>3189</v>
      </c>
      <c r="K53" s="2">
        <v>8.1724999999999994</v>
      </c>
    </row>
    <row r="54" spans="1:56" x14ac:dyDescent="0.25">
      <c r="A54" s="1" t="s">
        <v>1</v>
      </c>
      <c r="B54" s="1" t="s">
        <v>3188</v>
      </c>
      <c r="K54" s="2">
        <v>8.1724999999999994</v>
      </c>
    </row>
    <row r="55" spans="1:56" x14ac:dyDescent="0.25">
      <c r="A55" s="1" t="s">
        <v>1</v>
      </c>
      <c r="B55" s="1" t="s">
        <v>3187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17E9-7301-407D-8CDA-45CC621FFAA8}">
  <dimension ref="A1:BD55"/>
  <sheetViews>
    <sheetView topLeftCell="A6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5896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5895</v>
      </c>
    </row>
    <row r="12" spans="1:56" x14ac:dyDescent="0.25">
      <c r="A12" s="1" t="s">
        <v>1</v>
      </c>
      <c r="B12" s="1" t="s">
        <v>5894</v>
      </c>
    </row>
    <row r="13" spans="1:56" x14ac:dyDescent="0.25">
      <c r="A13" s="1" t="s">
        <v>1</v>
      </c>
      <c r="B13" s="1" t="s">
        <v>115</v>
      </c>
    </row>
    <row r="14" spans="1:56" x14ac:dyDescent="0.25">
      <c r="A14" s="1" t="s">
        <v>1</v>
      </c>
      <c r="B14" s="1" t="s">
        <v>114</v>
      </c>
    </row>
    <row r="15" spans="1:56" x14ac:dyDescent="0.25">
      <c r="A15" s="1" t="s">
        <v>1</v>
      </c>
      <c r="B15" s="1" t="s">
        <v>113</v>
      </c>
    </row>
    <row r="16" spans="1:56" x14ac:dyDescent="0.25">
      <c r="A16" s="1" t="s">
        <v>1</v>
      </c>
      <c r="B16" s="1" t="s">
        <v>5893</v>
      </c>
    </row>
    <row r="17" spans="1:56" x14ac:dyDescent="0.25">
      <c r="A17" s="1" t="s">
        <v>1</v>
      </c>
      <c r="B17" s="1" t="s">
        <v>5892</v>
      </c>
    </row>
    <row r="18" spans="1:56" x14ac:dyDescent="0.25">
      <c r="A18" s="1">
        <v>1</v>
      </c>
      <c r="B18" s="1" t="s">
        <v>5891</v>
      </c>
      <c r="C18" s="1">
        <v>292.00000943243504</v>
      </c>
      <c r="D18" s="1">
        <v>0</v>
      </c>
      <c r="E18">
        <f>(R18-S18*(1000-T18)/(1000-U18))*AK18</f>
        <v>-4.929080376504186</v>
      </c>
      <c r="F18">
        <f>IF(AV18&lt;&gt;0,1/(1/AV18-1/N18),0)</f>
        <v>3.4878162524979039</v>
      </c>
      <c r="G18">
        <f>((AY18-AL18/2)*S18-E18)/(AY18+AL18/2)</f>
        <v>392.62636205007527</v>
      </c>
      <c r="H18">
        <f>AL18*1000</f>
        <v>23.552570247498171</v>
      </c>
      <c r="I18">
        <f>(AQ18-AW18)</f>
        <v>1.0446514842527459</v>
      </c>
      <c r="J18">
        <f>(P18+AP18*D18)</f>
        <v>26.490049362182617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27.061185836791992</v>
      </c>
      <c r="P18" s="1">
        <v>26.490049362182617</v>
      </c>
      <c r="Q18" s="1">
        <v>27.202825546264648</v>
      </c>
      <c r="R18" s="1">
        <v>400.01190185546875</v>
      </c>
      <c r="S18" s="1">
        <v>396.02059936523438</v>
      </c>
      <c r="T18" s="1">
        <v>6.7539496421813965</v>
      </c>
      <c r="U18" s="1">
        <v>27.538852691650391</v>
      </c>
      <c r="V18" s="1">
        <v>16.582294464111328</v>
      </c>
      <c r="W18" s="1">
        <v>67.613380432128906</v>
      </c>
      <c r="X18" s="1">
        <v>299.73086547851563</v>
      </c>
      <c r="Y18" s="1">
        <v>-0.12613743543624878</v>
      </c>
      <c r="Z18" s="1">
        <v>3.2678649425506592</v>
      </c>
      <c r="AA18" s="1">
        <v>88.191802978515625</v>
      </c>
      <c r="AB18" s="1">
        <v>2.4966816902160645</v>
      </c>
      <c r="AC18" s="1">
        <v>-0.28384998440742493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1.1019517113180719</v>
      </c>
      <c r="AL18">
        <f>(U18-T18)/(1000-U18)*AK18</f>
        <v>2.355257024749817E-2</v>
      </c>
      <c r="AM18">
        <f>(P18+273.15)</f>
        <v>299.64004936218259</v>
      </c>
      <c r="AN18">
        <f>(O18+273.15)</f>
        <v>300.21118583679197</v>
      </c>
      <c r="AO18">
        <f>(Y18*AG18+Z18*AH18)*AI18</f>
        <v>-2.0181989218697183E-2</v>
      </c>
      <c r="AP18">
        <f>((AO18+0.00000010773*(AN18^4-AM18^4))-AL18*44100)/(L18*51.4+0.00000043092*AM18^3)</f>
        <v>-8.487382751190081</v>
      </c>
      <c r="AQ18">
        <f>0.61365*EXP(17.502*J18/(240.97+J18))</f>
        <v>3.473352555089142</v>
      </c>
      <c r="AR18">
        <f>AQ18*1000/AA18</f>
        <v>39.384074684755952</v>
      </c>
      <c r="AS18">
        <f>(AR18-U18)</f>
        <v>11.845221993105561</v>
      </c>
      <c r="AT18">
        <f>IF(D18,P18,(O18+P18)/2)</f>
        <v>26.775617599487305</v>
      </c>
      <c r="AU18">
        <f>0.61365*EXP(17.502*AT18/(240.97+AT18))</f>
        <v>3.5322620468798989</v>
      </c>
      <c r="AV18">
        <f>IF(AS18&lt;&gt;0,(1000-(AR18+U18)/2)/AS18*AL18,0)</f>
        <v>1.9218269431039432</v>
      </c>
      <c r="AW18">
        <f>U18*AA18/1000</f>
        <v>2.4287010708363961</v>
      </c>
      <c r="AX18">
        <f>(AU18-AW18)</f>
        <v>1.1035609760435028</v>
      </c>
      <c r="AY18">
        <f>1/(1.6/F18+1.37/N18)</f>
        <v>1.2840148458790244</v>
      </c>
      <c r="AZ18">
        <f>G18*AA18*0.001</f>
        <v>34.626426766091583</v>
      </c>
      <c r="BA18">
        <f>G18/S18</f>
        <v>0.99142913949274458</v>
      </c>
      <c r="BB18">
        <f>(1-AL18*AA18/AQ18/F18)*100</f>
        <v>82.853950847021011</v>
      </c>
      <c r="BC18">
        <f>(S18-E18/(N18/1.35))</f>
        <v>397.57520625009454</v>
      </c>
      <c r="BD18">
        <f>E18*BB18/100/BC18</f>
        <v>-1.027211397531147E-2</v>
      </c>
    </row>
    <row r="19" spans="1:56" x14ac:dyDescent="0.25">
      <c r="A19" s="1" t="s">
        <v>1</v>
      </c>
      <c r="B19" s="1" t="s">
        <v>5890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5889</v>
      </c>
      <c r="K20" s="1">
        <f t="shared" si="0"/>
        <v>2.72</v>
      </c>
    </row>
    <row r="21" spans="1:56" x14ac:dyDescent="0.25">
      <c r="A21" s="1">
        <v>2</v>
      </c>
      <c r="B21" s="1" t="s">
        <v>5888</v>
      </c>
      <c r="C21" s="1">
        <v>494.50000944361091</v>
      </c>
      <c r="D21" s="1">
        <v>0</v>
      </c>
      <c r="E21">
        <f>(R21-S21*(1000-T21)/(1000-U21))*AK21</f>
        <v>-3.8486920667631952</v>
      </c>
      <c r="F21">
        <f>IF(AV21&lt;&gt;0,1/(1/AV21-1/N21),0)</f>
        <v>3.2307341341966227</v>
      </c>
      <c r="G21">
        <f>((AY21-AL21/2)*S21-E21)/(AY21+AL21/2)</f>
        <v>391.12273252438911</v>
      </c>
      <c r="H21">
        <f>AL21*1000</f>
        <v>22.6875198771762</v>
      </c>
      <c r="I21">
        <f>(AQ21-AW21)</f>
        <v>1.0509138026047977</v>
      </c>
      <c r="J21">
        <f>(P21+AP21*D21)</f>
        <v>26.27442741394043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26.944284439086914</v>
      </c>
      <c r="P21" s="1">
        <v>26.27442741394043</v>
      </c>
      <c r="Q21" s="1">
        <v>27.128444671630859</v>
      </c>
      <c r="R21" s="1">
        <v>399.90328979492188</v>
      </c>
      <c r="S21" s="1">
        <v>395.25784301757813</v>
      </c>
      <c r="T21" s="1">
        <v>6.937227725982666</v>
      </c>
      <c r="U21" s="1">
        <v>26.971700668334961</v>
      </c>
      <c r="V21" s="1">
        <v>17.148506164550781</v>
      </c>
      <c r="W21" s="1">
        <v>66.672805786132813</v>
      </c>
      <c r="X21" s="1">
        <v>299.7115478515625</v>
      </c>
      <c r="Y21" s="1">
        <v>25.566648483276367</v>
      </c>
      <c r="Z21" s="1">
        <v>3.2461128234863281</v>
      </c>
      <c r="AA21" s="1">
        <v>88.186080932617188</v>
      </c>
      <c r="AB21" s="1">
        <v>2.4893741607666016</v>
      </c>
      <c r="AC21" s="1">
        <v>-0.27791622281074524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1.1018806906307441</v>
      </c>
      <c r="AL21">
        <f>(U21-T21)/(1000-U21)*AK21</f>
        <v>2.2687519877176199E-2</v>
      </c>
      <c r="AM21">
        <f>(P21+273.15)</f>
        <v>299.42442741394041</v>
      </c>
      <c r="AN21">
        <f>(O21+273.15)</f>
        <v>300.09428443908689</v>
      </c>
      <c r="AO21">
        <f>(Y21*AG21+Z21*AH21)*AI21</f>
        <v>4.0906636658907587</v>
      </c>
      <c r="AP21">
        <f>((AO21+0.00000010773*(AN21^4-AM21^4))-AL21*44100)/(L21*51.4+0.00000043092*AM21^3)</f>
        <v>-8.1321877033781682</v>
      </c>
      <c r="AQ21">
        <f>0.61365*EXP(17.502*J21/(240.97+J21))</f>
        <v>3.4294423806329095</v>
      </c>
      <c r="AR21">
        <f>AQ21*1000/AA21</f>
        <v>38.888703799563785</v>
      </c>
      <c r="AS21">
        <f>(AR21-U21)</f>
        <v>11.917003131228824</v>
      </c>
      <c r="AT21">
        <f>IF(D21,P21,(O21+P21)/2)</f>
        <v>26.609355926513672</v>
      </c>
      <c r="AU21">
        <f>0.61365*EXP(17.502*AT21/(240.97+AT21))</f>
        <v>3.497858979399703</v>
      </c>
      <c r="AV21">
        <f>IF(AS21&lt;&gt;0,(1000-(AR21+U21)/2)/AS21*AL21,0)</f>
        <v>1.8411017449461433</v>
      </c>
      <c r="AW21">
        <f>U21*AA21/1000</f>
        <v>2.3785285780281118</v>
      </c>
      <c r="AX21">
        <f>(AU21-AW21)</f>
        <v>1.1193304013715912</v>
      </c>
      <c r="AY21">
        <f>1/(1.6/F21+1.37/N21)</f>
        <v>1.2265259685097845</v>
      </c>
      <c r="AZ21">
        <f>G21*AA21*0.001</f>
        <v>34.491580944982161</v>
      </c>
      <c r="BA21">
        <f>G21/S21</f>
        <v>0.98953819496250928</v>
      </c>
      <c r="BB21">
        <f>(1-AL21*AA21/AQ21/F21)*100</f>
        <v>81.942304111813243</v>
      </c>
      <c r="BC21">
        <f>(S21-E21/(N21/1.35))</f>
        <v>396.47170092365275</v>
      </c>
      <c r="BD21">
        <f>E21*BB21/100/BC21</f>
        <v>-7.9544314268261661E-3</v>
      </c>
    </row>
    <row r="22" spans="1:56" x14ac:dyDescent="0.25">
      <c r="A22" s="1" t="s">
        <v>1</v>
      </c>
      <c r="B22" s="1" t="s">
        <v>5887</v>
      </c>
      <c r="K22" s="1">
        <f t="shared" si="0"/>
        <v>2.72</v>
      </c>
    </row>
    <row r="23" spans="1:56" x14ac:dyDescent="0.25">
      <c r="A23" s="1" t="s">
        <v>1</v>
      </c>
      <c r="B23" s="1" t="s">
        <v>5886</v>
      </c>
      <c r="K23" s="1">
        <f t="shared" si="0"/>
        <v>2.72</v>
      </c>
    </row>
    <row r="24" spans="1:56" x14ac:dyDescent="0.25">
      <c r="A24" s="1">
        <v>3</v>
      </c>
      <c r="B24" s="1" t="s">
        <v>5885</v>
      </c>
      <c r="C24" s="1">
        <v>697.50000944361091</v>
      </c>
      <c r="D24" s="1">
        <v>0</v>
      </c>
      <c r="E24">
        <f>(R24-S24*(1000-T24)/(1000-U24))*AK24</f>
        <v>-2.9904628037502992</v>
      </c>
      <c r="F24">
        <f>IF(AV24&lt;&gt;0,1/(1/AV24-1/N24),0)</f>
        <v>3.0911478865384958</v>
      </c>
      <c r="G24">
        <f>((AY24-AL24/2)*S24-E24)/(AY24+AL24/2)</f>
        <v>390.06206188087975</v>
      </c>
      <c r="H24">
        <f>AL24*1000</f>
        <v>22.080470819593227</v>
      </c>
      <c r="I24">
        <f>(AQ24-AW24)</f>
        <v>1.0494439818483552</v>
      </c>
      <c r="J24">
        <f>(P24+AP24*D24)</f>
        <v>26.109769821166992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26.816057205200195</v>
      </c>
      <c r="P24" s="1">
        <v>26.109769821166992</v>
      </c>
      <c r="Q24" s="1">
        <v>27.016607284545898</v>
      </c>
      <c r="R24" s="1">
        <v>400.01327514648438</v>
      </c>
      <c r="S24" s="1">
        <v>394.815673828125</v>
      </c>
      <c r="T24" s="1">
        <v>7.1083707809448242</v>
      </c>
      <c r="U24" s="1">
        <v>26.613561630249023</v>
      </c>
      <c r="V24" s="1">
        <v>17.703372955322266</v>
      </c>
      <c r="W24" s="1">
        <v>66.280982971191406</v>
      </c>
      <c r="X24" s="1">
        <v>299.7176513671875</v>
      </c>
      <c r="Y24" s="1">
        <v>50.811580657958984</v>
      </c>
      <c r="Z24" s="1">
        <v>3.2919406890869141</v>
      </c>
      <c r="AA24" s="1">
        <v>88.180381774902344</v>
      </c>
      <c r="AB24" s="1">
        <v>2.4652256965637207</v>
      </c>
      <c r="AC24" s="1">
        <v>-0.26943251490592957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1.1019031300264244</v>
      </c>
      <c r="AL24">
        <f>(U24-T24)/(1000-U24)*AK24</f>
        <v>2.2080470819593228E-2</v>
      </c>
      <c r="AM24">
        <f>(P24+273.15)</f>
        <v>299.25976982116697</v>
      </c>
      <c r="AN24">
        <f>(O24+273.15)</f>
        <v>299.96605720520017</v>
      </c>
      <c r="AO24">
        <f>(Y24*AG24+Z24*AH24)*AI24</f>
        <v>8.1298527235570646</v>
      </c>
      <c r="AP24">
        <f>((AO24+0.00000010773*(AN24^4-AM24^4))-AL24*44100)/(L24*51.4+0.00000043092*AM24^3)</f>
        <v>-7.8766156178924618</v>
      </c>
      <c r="AQ24">
        <f>0.61365*EXP(17.502*J24/(240.97+J24))</f>
        <v>3.3962380067936064</v>
      </c>
      <c r="AR24">
        <f>AQ24*1000/AA24</f>
        <v>38.51466662350326</v>
      </c>
      <c r="AS24">
        <f>(AR24-U24)</f>
        <v>11.901104993254236</v>
      </c>
      <c r="AT24">
        <f>IF(D24,P24,(O24+P24)/2)</f>
        <v>26.462913513183594</v>
      </c>
      <c r="AU24">
        <f>0.61365*EXP(17.502*AT24/(240.97+AT24))</f>
        <v>3.4677996305327459</v>
      </c>
      <c r="AV24">
        <f>IF(AS24&lt;&gt;0,(1000-(AR24+U24)/2)/AS24*AL24,0)</f>
        <v>1.7949123093995802</v>
      </c>
      <c r="AW24">
        <f>U24*AA24/1000</f>
        <v>2.3467940249452512</v>
      </c>
      <c r="AX24">
        <f>(AU24-AW24)</f>
        <v>1.1210056055874946</v>
      </c>
      <c r="AY24">
        <f>1/(1.6/F24+1.37/N24)</f>
        <v>1.1937811141008097</v>
      </c>
      <c r="AZ24">
        <f>G24*AA24*0.001</f>
        <v>34.395821532561563</v>
      </c>
      <c r="BA24">
        <f>G24/S24</f>
        <v>0.98795992088876738</v>
      </c>
      <c r="BB24">
        <f>(1-AL24*AA24/AQ24/F24)*100</f>
        <v>81.453481226080044</v>
      </c>
      <c r="BC24">
        <f>(S24-E24/(N24/1.35))</f>
        <v>395.75885058900502</v>
      </c>
      <c r="BD24">
        <f>E24*BB24/100/BC24</f>
        <v>-6.154849234073779E-3</v>
      </c>
    </row>
    <row r="25" spans="1:56" x14ac:dyDescent="0.25">
      <c r="A25" s="1" t="s">
        <v>1</v>
      </c>
      <c r="B25" s="1" t="s">
        <v>5884</v>
      </c>
      <c r="K25" s="1">
        <f t="shared" si="0"/>
        <v>2.72</v>
      </c>
    </row>
    <row r="26" spans="1:56" x14ac:dyDescent="0.25">
      <c r="A26" s="1" t="s">
        <v>1</v>
      </c>
      <c r="B26" s="1" t="s">
        <v>5883</v>
      </c>
      <c r="K26" s="1">
        <f t="shared" si="0"/>
        <v>2.72</v>
      </c>
    </row>
    <row r="27" spans="1:56" x14ac:dyDescent="0.25">
      <c r="A27" s="1">
        <v>4</v>
      </c>
      <c r="B27" s="1" t="s">
        <v>5882</v>
      </c>
      <c r="C27" s="1">
        <v>901.00000943243504</v>
      </c>
      <c r="D27" s="1">
        <v>0</v>
      </c>
      <c r="E27">
        <f>(R27-S27*(1000-T27)/(1000-U27))*AK27</f>
        <v>-2.0851502867928007</v>
      </c>
      <c r="F27">
        <f>IF(AV27&lt;&gt;0,1/(1/AV27-1/N27),0)</f>
        <v>3.1030822456996061</v>
      </c>
      <c r="G27">
        <f>((AY27-AL27/2)*S27-E27)/(AY27+AL27/2)</f>
        <v>388.65868326772977</v>
      </c>
      <c r="H27">
        <f>AL27*1000</f>
        <v>21.820714333286961</v>
      </c>
      <c r="I27">
        <f>(AQ27-AW27)</f>
        <v>1.0348837687789207</v>
      </c>
      <c r="J27">
        <f>(P27+AP27*D27)</f>
        <v>26.009738922119141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26.717872619628906</v>
      </c>
      <c r="P27" s="1">
        <v>26.009738922119141</v>
      </c>
      <c r="Q27" s="1">
        <v>26.919439315795898</v>
      </c>
      <c r="R27" s="1">
        <v>399.96331787109375</v>
      </c>
      <c r="S27" s="1">
        <v>394.0526123046875</v>
      </c>
      <c r="T27" s="1">
        <v>7.2768549919128418</v>
      </c>
      <c r="U27" s="1">
        <v>26.552799224853516</v>
      </c>
      <c r="V27" s="1">
        <v>18.227071762084961</v>
      </c>
      <c r="W27" s="1">
        <v>66.509475708007813</v>
      </c>
      <c r="X27" s="1">
        <v>299.7330322265625</v>
      </c>
      <c r="Y27" s="1">
        <v>101.12126922607422</v>
      </c>
      <c r="Z27" s="1">
        <v>3.5149433612823486</v>
      </c>
      <c r="AA27" s="1">
        <v>88.176002502441406</v>
      </c>
      <c r="AB27" s="1">
        <v>2.4516363143920898</v>
      </c>
      <c r="AC27" s="1">
        <v>-0.27070119976997375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1.1019596773035385</v>
      </c>
      <c r="AL27">
        <f>(U27-T27)/(1000-U27)*AK27</f>
        <v>2.1820714333286962E-2</v>
      </c>
      <c r="AM27">
        <f>(P27+273.15)</f>
        <v>299.15973892211912</v>
      </c>
      <c r="AN27">
        <f>(O27+273.15)</f>
        <v>299.86787261962888</v>
      </c>
      <c r="AO27">
        <f>(Y27*AG27+Z27*AH27)*AI27</f>
        <v>16.179402714534035</v>
      </c>
      <c r="AP27">
        <f>((AO27+0.00000010773*(AN27^4-AM27^4))-AL27*44100)/(L27*51.4+0.00000043092*AM27^3)</f>
        <v>-7.7167792518120528</v>
      </c>
      <c r="AQ27">
        <f>0.61365*EXP(17.502*J27/(240.97+J27))</f>
        <v>3.3762034596764288</v>
      </c>
      <c r="AR27">
        <f>AQ27*1000/AA27</f>
        <v>38.289368579426686</v>
      </c>
      <c r="AS27">
        <f>(AR27-U27)</f>
        <v>11.73656935457317</v>
      </c>
      <c r="AT27">
        <f>IF(D27,P27,(O27+P27)/2)</f>
        <v>26.363805770874023</v>
      </c>
      <c r="AU27">
        <f>0.61365*EXP(17.502*AT27/(240.97+AT27))</f>
        <v>3.4475845914480465</v>
      </c>
      <c r="AV27">
        <f>IF(AS27&lt;&gt;0,(1000-(AR27+U27)/2)/AS27*AL27,0)</f>
        <v>1.798929694464424</v>
      </c>
      <c r="AW27">
        <f>U27*AA27/1000</f>
        <v>2.341319690897508</v>
      </c>
      <c r="AX27">
        <f>(AU27-AW27)</f>
        <v>1.1062649005505385</v>
      </c>
      <c r="AY27">
        <f>1/(1.6/F27+1.37/N27)</f>
        <v>1.1966248465717717</v>
      </c>
      <c r="AZ27">
        <f>G27*AA27*0.001</f>
        <v>34.270369028410926</v>
      </c>
      <c r="BA27">
        <f>G27/S27</f>
        <v>0.98631165263589959</v>
      </c>
      <c r="BB27">
        <f>(1-AL27*AA27/AQ27/F27)*100</f>
        <v>81.634723440729587</v>
      </c>
      <c r="BC27">
        <f>(S27-E27/(N27/1.35))</f>
        <v>394.71025810151161</v>
      </c>
      <c r="BD27">
        <f>E27*BB27/100/BC27</f>
        <v>-4.3125473306272902E-3</v>
      </c>
    </row>
    <row r="28" spans="1:56" x14ac:dyDescent="0.25">
      <c r="A28" s="1" t="s">
        <v>1</v>
      </c>
      <c r="B28" s="1" t="s">
        <v>5881</v>
      </c>
      <c r="K28" s="1">
        <f t="shared" si="0"/>
        <v>2.72</v>
      </c>
    </row>
    <row r="29" spans="1:56" x14ac:dyDescent="0.25">
      <c r="A29" s="1" t="s">
        <v>1</v>
      </c>
      <c r="B29" s="1" t="s">
        <v>5880</v>
      </c>
      <c r="K29" s="1">
        <f t="shared" si="0"/>
        <v>2.72</v>
      </c>
    </row>
    <row r="30" spans="1:56" x14ac:dyDescent="0.25">
      <c r="A30" s="1">
        <v>5</v>
      </c>
      <c r="B30" s="1" t="s">
        <v>5879</v>
      </c>
      <c r="C30" s="1">
        <v>1104.000009432435</v>
      </c>
      <c r="D30" s="1">
        <v>0</v>
      </c>
      <c r="E30">
        <f>(R30-S30*(1000-T30)/(1000-U30))*AK30</f>
        <v>-1.1704572265149193</v>
      </c>
      <c r="F30">
        <f>IF(AV30&lt;&gt;0,1/(1/AV30-1/N30),0)</f>
        <v>3.1228735134600174</v>
      </c>
      <c r="G30">
        <f>((AY30-AL30/2)*S30-E30)/(AY30+AL30/2)</f>
        <v>387.28139985064496</v>
      </c>
      <c r="H30">
        <f>AL30*1000</f>
        <v>21.666782858267609</v>
      </c>
      <c r="I30">
        <f>(AQ30-AW30)</f>
        <v>1.0237114644972634</v>
      </c>
      <c r="J30">
        <f>(P30+AP30*D30)</f>
        <v>25.968938827514648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26.651473999023438</v>
      </c>
      <c r="P30" s="1">
        <v>25.968938827514648</v>
      </c>
      <c r="Q30" s="1">
        <v>26.851215362548828</v>
      </c>
      <c r="R30" s="1">
        <v>400.01898193359375</v>
      </c>
      <c r="S30" s="1">
        <v>393.34671020507813</v>
      </c>
      <c r="T30" s="1">
        <v>7.4499030113220215</v>
      </c>
      <c r="U30" s="1">
        <v>26.590362548828125</v>
      </c>
      <c r="V30" s="1">
        <v>18.731357574462891</v>
      </c>
      <c r="W30" s="1">
        <v>66.85638427734375</v>
      </c>
      <c r="X30" s="1">
        <v>299.71371459960938</v>
      </c>
      <c r="Y30" s="1">
        <v>150.07357788085938</v>
      </c>
      <c r="Z30" s="1">
        <v>3.3135879039764404</v>
      </c>
      <c r="AA30" s="1">
        <v>88.1654052734375</v>
      </c>
      <c r="AB30" s="1">
        <v>2.4209980964660645</v>
      </c>
      <c r="AC30" s="1">
        <v>-0.27222174406051636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1.1018886566162107</v>
      </c>
      <c r="AL30">
        <f>(U30-T30)/(1000-U30)*AK30</f>
        <v>2.1666782858267609E-2</v>
      </c>
      <c r="AM30">
        <f>(P30+273.15)</f>
        <v>299.11893882751463</v>
      </c>
      <c r="AN30">
        <f>(O30+273.15)</f>
        <v>299.80147399902341</v>
      </c>
      <c r="AO30">
        <f>(Y30*AG30+Z30*AH30)*AI30</f>
        <v>24.011771924232562</v>
      </c>
      <c r="AP30">
        <f>((AO30+0.00000010773*(AN30^4-AM30^4))-AL30*44100)/(L30*51.4+0.00000043092*AM30^3)</f>
        <v>-7.5992543359767293</v>
      </c>
      <c r="AQ30">
        <f>0.61365*EXP(17.502*J30/(240.97+J30))</f>
        <v>3.3680615549823294</v>
      </c>
      <c r="AR30">
        <f>AQ30*1000/AA30</f>
        <v>38.201622785451654</v>
      </c>
      <c r="AS30">
        <f>(AR30-U30)</f>
        <v>11.611260236623529</v>
      </c>
      <c r="AT30">
        <f>IF(D30,P30,(O30+P30)/2)</f>
        <v>26.310206413269043</v>
      </c>
      <c r="AU30">
        <f>0.61365*EXP(17.502*AT30/(240.97+AT30))</f>
        <v>3.4366948468242895</v>
      </c>
      <c r="AV30">
        <f>IF(AS30&lt;&gt;0,(1000-(AR30+U30)/2)/AS30*AL30,0)</f>
        <v>1.8055633490621936</v>
      </c>
      <c r="AW30">
        <f>U30*AA30/1000</f>
        <v>2.344350090485066</v>
      </c>
      <c r="AX30">
        <f>(AU30-AW30)</f>
        <v>1.0923447563392235</v>
      </c>
      <c r="AY30">
        <f>1/(1.6/F30+1.37/N30)</f>
        <v>1.2013223107335327</v>
      </c>
      <c r="AZ30">
        <f>G30*AA30*0.001</f>
        <v>34.144821572696308</v>
      </c>
      <c r="BA30">
        <f>G30/S30</f>
        <v>0.98458024384830645</v>
      </c>
      <c r="BB30">
        <f>(1-AL30*AA30/AQ30/F30)*100</f>
        <v>81.838227772732338</v>
      </c>
      <c r="BC30">
        <f>(S30-E30/(N30/1.35))</f>
        <v>393.71586646218606</v>
      </c>
      <c r="BD30">
        <f>E30*BB30/100/BC30</f>
        <v>-2.432925702550227E-3</v>
      </c>
    </row>
    <row r="31" spans="1:56" x14ac:dyDescent="0.25">
      <c r="A31" s="1" t="s">
        <v>1</v>
      </c>
      <c r="B31" s="1" t="s">
        <v>5878</v>
      </c>
      <c r="K31" s="1">
        <f t="shared" si="0"/>
        <v>2.72</v>
      </c>
    </row>
    <row r="32" spans="1:56" x14ac:dyDescent="0.25">
      <c r="A32" s="1" t="s">
        <v>1</v>
      </c>
      <c r="B32" s="1" t="s">
        <v>5877</v>
      </c>
      <c r="K32" s="1">
        <f t="shared" si="0"/>
        <v>2.72</v>
      </c>
    </row>
    <row r="33" spans="1:56" x14ac:dyDescent="0.25">
      <c r="A33" s="1">
        <v>6</v>
      </c>
      <c r="B33" s="1" t="s">
        <v>5876</v>
      </c>
      <c r="C33" s="1">
        <v>1306.5000094436109</v>
      </c>
      <c r="D33" s="1">
        <v>0</v>
      </c>
      <c r="E33">
        <f>(R33-S33*(1000-T33)/(1000-U33))*AK33</f>
        <v>0.15048373116276409</v>
      </c>
      <c r="F33">
        <f>IF(AV33&lt;&gt;0,1/(1/AV33-1/N33),0)</f>
        <v>3.3311830797700543</v>
      </c>
      <c r="G33">
        <f>((AY33-AL33/2)*S33-E33)/(AY33+AL33/2)</f>
        <v>385.18152050195948</v>
      </c>
      <c r="H33">
        <f>AL33*1000</f>
        <v>21.844281732352165</v>
      </c>
      <c r="I33">
        <f>(AQ33-AW33)</f>
        <v>0.99456143905165995</v>
      </c>
      <c r="J33">
        <f>(P33+AP33*D33)</f>
        <v>25.955612182617188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26.611431121826172</v>
      </c>
      <c r="P33" s="1">
        <v>25.955612182617188</v>
      </c>
      <c r="Q33" s="1">
        <v>26.801486968994141</v>
      </c>
      <c r="R33" s="1">
        <v>400.00552368164063</v>
      </c>
      <c r="S33" s="1">
        <v>392.0968017578125</v>
      </c>
      <c r="T33" s="1">
        <v>7.6040210723876953</v>
      </c>
      <c r="U33" s="1">
        <v>26.893013000488281</v>
      </c>
      <c r="V33" s="1">
        <v>19.162471771240234</v>
      </c>
      <c r="W33" s="1">
        <v>67.771591186523438</v>
      </c>
      <c r="X33" s="1">
        <v>299.74899291992188</v>
      </c>
      <c r="Y33" s="1">
        <v>300.613525390625</v>
      </c>
      <c r="Z33" s="1">
        <v>3.107536792755127</v>
      </c>
      <c r="AA33" s="1">
        <v>88.158378601074219</v>
      </c>
      <c r="AB33" s="1">
        <v>2.4708759784698486</v>
      </c>
      <c r="AC33" s="1">
        <v>-0.27769917249679565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1.102018356323242</v>
      </c>
      <c r="AL33">
        <f>(U33-T33)/(1000-U33)*AK33</f>
        <v>2.1844281732352165E-2</v>
      </c>
      <c r="AM33">
        <f>(P33+273.15)</f>
        <v>299.10561218261716</v>
      </c>
      <c r="AN33">
        <f>(O33+273.15)</f>
        <v>299.76143112182615</v>
      </c>
      <c r="AO33">
        <f>(Y33*AG33+Z33*AH33)*AI33</f>
        <v>48.098162987422256</v>
      </c>
      <c r="AP33">
        <f>((AO33+0.00000010773*(AN33^4-AM33^4))-AL33*44100)/(L33*51.4+0.00000043092*AM33^3)</f>
        <v>-7.4681345111421704</v>
      </c>
      <c r="AQ33">
        <f>0.61365*EXP(17.502*J33/(240.97+J33))</f>
        <v>3.365405860872317</v>
      </c>
      <c r="AR33">
        <f>AQ33*1000/AA33</f>
        <v>38.17454352355012</v>
      </c>
      <c r="AS33">
        <f>(AR33-U33)</f>
        <v>11.281530523061839</v>
      </c>
      <c r="AT33">
        <f>IF(D33,P33,(O33+P33)/2)</f>
        <v>26.28352165222168</v>
      </c>
      <c r="AU33">
        <f>0.61365*EXP(17.502*AT33/(240.97+AT33))</f>
        <v>3.4312845307505735</v>
      </c>
      <c r="AV33">
        <f>IF(AS33&lt;&gt;0,(1000-(AR33+U33)/2)/AS33*AL33,0)</f>
        <v>1.8732923401640564</v>
      </c>
      <c r="AW33">
        <f>U33*AA33/1000</f>
        <v>2.370844421820657</v>
      </c>
      <c r="AX33">
        <f>(AU33-AW33)</f>
        <v>1.0604401089299165</v>
      </c>
      <c r="AY33">
        <f>1/(1.6/F33+1.37/N33)</f>
        <v>1.2494107960968595</v>
      </c>
      <c r="AZ33">
        <f>G33*AA33*0.001</f>
        <v>33.956978314549175</v>
      </c>
      <c r="BA33">
        <f>G33/S33</f>
        <v>0.98236333164450451</v>
      </c>
      <c r="BB33">
        <f>(1-AL33*AA33/AQ33/F33)*100</f>
        <v>82.82228414490217</v>
      </c>
      <c r="BC33">
        <f>(S33-E33/(N33/1.35))</f>
        <v>392.04933995425978</v>
      </c>
      <c r="BD33">
        <f>E33*BB33/100/BC33</f>
        <v>3.1790402562599946E-4</v>
      </c>
    </row>
    <row r="34" spans="1:56" x14ac:dyDescent="0.25">
      <c r="A34" s="1" t="s">
        <v>1</v>
      </c>
      <c r="B34" s="1" t="s">
        <v>5875</v>
      </c>
      <c r="K34" s="1">
        <f t="shared" si="0"/>
        <v>2.72</v>
      </c>
    </row>
    <row r="35" spans="1:56" x14ac:dyDescent="0.25">
      <c r="A35" s="1" t="s">
        <v>1</v>
      </c>
      <c r="B35" s="1" t="s">
        <v>5874</v>
      </c>
      <c r="K35" s="1">
        <f t="shared" si="0"/>
        <v>2.72</v>
      </c>
    </row>
    <row r="36" spans="1:56" x14ac:dyDescent="0.25">
      <c r="A36" s="1">
        <v>7</v>
      </c>
      <c r="B36" s="1" t="s">
        <v>5873</v>
      </c>
      <c r="C36" s="1">
        <v>1510.000009432435</v>
      </c>
      <c r="D36" s="1">
        <v>0</v>
      </c>
      <c r="E36">
        <f>(R36-S36*(1000-T36)/(1000-U36))*AK36</f>
        <v>1.2480720895441921</v>
      </c>
      <c r="F36">
        <f>IF(AV36&lt;&gt;0,1/(1/AV36-1/N36),0)</f>
        <v>3.6349528343849711</v>
      </c>
      <c r="G36">
        <f>((AY36-AL36/2)*S36-E36)/(AY36+AL36/2)</f>
        <v>383.3654225771358</v>
      </c>
      <c r="H36">
        <f>AL36*1000</f>
        <v>22.213065889391306</v>
      </c>
      <c r="I36">
        <f>(AQ36-AW36)</f>
        <v>0.96351688518165135</v>
      </c>
      <c r="J36">
        <f>(P36+AP36*D36)</f>
        <v>26.004606246948242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26.611255645751953</v>
      </c>
      <c r="P36" s="1">
        <v>26.004606246948242</v>
      </c>
      <c r="Q36" s="1">
        <v>26.786432266235352</v>
      </c>
      <c r="R36" s="1">
        <v>399.86273193359375</v>
      </c>
      <c r="S36" s="1">
        <v>390.8514404296875</v>
      </c>
      <c r="T36" s="1">
        <v>7.7502422332763672</v>
      </c>
      <c r="U36" s="1">
        <v>27.356576919555664</v>
      </c>
      <c r="V36" s="1">
        <v>19.530752182006836</v>
      </c>
      <c r="W36" s="1">
        <v>68.939071655273438</v>
      </c>
      <c r="X36" s="1">
        <v>299.73306274414063</v>
      </c>
      <c r="Y36" s="1">
        <v>501.19375610351563</v>
      </c>
      <c r="Z36" s="1">
        <v>3.3196125030517578</v>
      </c>
      <c r="AA36" s="1">
        <v>88.156547546386719</v>
      </c>
      <c r="AB36" s="1">
        <v>2.4384160041809082</v>
      </c>
      <c r="AC36" s="1">
        <v>-0.28577336668968201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1.1019597895005167</v>
      </c>
      <c r="AL36">
        <f>(U36-T36)/(1000-U36)*AK36</f>
        <v>2.2213065889391304E-2</v>
      </c>
      <c r="AM36">
        <f>(P36+273.15)</f>
        <v>299.15460624694822</v>
      </c>
      <c r="AN36">
        <f>(O36+273.15)</f>
        <v>299.76125564575193</v>
      </c>
      <c r="AO36">
        <f>(Y36*AG36+Z36*AH36)*AI36</f>
        <v>80.190999184153952</v>
      </c>
      <c r="AP36">
        <f>((AO36+0.00000010773*(AN36^4-AM36^4))-AL36*44100)/(L36*51.4+0.00000043092*AM36^3)</f>
        <v>-7.3422135398572888</v>
      </c>
      <c r="AQ36">
        <f>0.61365*EXP(17.502*J36/(240.97+J36))</f>
        <v>3.3751782590968458</v>
      </c>
      <c r="AR36">
        <f>AQ36*1000/AA36</f>
        <v>38.286189205865568</v>
      </c>
      <c r="AS36">
        <f>(AR36-U36)</f>
        <v>10.929612286309904</v>
      </c>
      <c r="AT36">
        <f>IF(D36,P36,(O36+P36)/2)</f>
        <v>26.307930946350098</v>
      </c>
      <c r="AU36">
        <f>0.61365*EXP(17.502*AT36/(240.97+AT36))</f>
        <v>3.4362332071925339</v>
      </c>
      <c r="AV36">
        <f>IF(AS36&lt;&gt;0,(1000-(AR36+U36)/2)/AS36*AL36,0)</f>
        <v>1.9656692096707362</v>
      </c>
      <c r="AW36">
        <f>U36*AA36/1000</f>
        <v>2.4116613739151944</v>
      </c>
      <c r="AX36">
        <f>(AU36-AW36)</f>
        <v>1.0245718332773395</v>
      </c>
      <c r="AY36">
        <f>1/(1.6/F36+1.37/N36)</f>
        <v>1.3153771977062336</v>
      </c>
      <c r="AZ36">
        <f>G36*AA36*0.001</f>
        <v>33.796172103061906</v>
      </c>
      <c r="BA36">
        <f>G36/S36</f>
        <v>0.98084689711179818</v>
      </c>
      <c r="BB36">
        <f>(1-AL36*AA36/AQ36/F36)*100</f>
        <v>84.038724876091436</v>
      </c>
      <c r="BC36">
        <f>(S36-E36/(N36/1.35))</f>
        <v>390.45780483947556</v>
      </c>
      <c r="BD36">
        <f>E36*BB36/100/BC36</f>
        <v>2.6862412700868832E-3</v>
      </c>
    </row>
    <row r="37" spans="1:56" x14ac:dyDescent="0.25">
      <c r="A37" s="1" t="s">
        <v>1</v>
      </c>
      <c r="B37" s="1" t="s">
        <v>5872</v>
      </c>
      <c r="K37" s="1">
        <f t="shared" si="0"/>
        <v>2.72</v>
      </c>
    </row>
    <row r="38" spans="1:56" x14ac:dyDescent="0.25">
      <c r="A38" s="1" t="s">
        <v>1</v>
      </c>
      <c r="B38" s="1" t="s">
        <v>5871</v>
      </c>
      <c r="K38" s="1">
        <f t="shared" si="0"/>
        <v>2.72</v>
      </c>
    </row>
    <row r="39" spans="1:56" x14ac:dyDescent="0.25">
      <c r="A39" s="1">
        <v>8</v>
      </c>
      <c r="B39" s="1" t="s">
        <v>5870</v>
      </c>
      <c r="C39" s="1">
        <v>1713.000009432435</v>
      </c>
      <c r="D39" s="1">
        <v>0</v>
      </c>
      <c r="E39">
        <f>(R39-S39*(1000-T39)/(1000-U39))*AK39</f>
        <v>1.9568990753298945</v>
      </c>
      <c r="F39">
        <f>IF(AV39&lt;&gt;0,1/(1/AV39-1/N39),0)</f>
        <v>4.1164031694612246</v>
      </c>
      <c r="G39">
        <f>((AY39-AL39/2)*S39-E39)/(AY39+AL39/2)</f>
        <v>382.62135876646244</v>
      </c>
      <c r="H39">
        <f>AL39*1000</f>
        <v>22.792634682339799</v>
      </c>
      <c r="I39">
        <f>(AQ39-AW39)</f>
        <v>0.92566547747580286</v>
      </c>
      <c r="J39">
        <f>(P39+AP39*D39)</f>
        <v>26.094812393188477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26.638883590698242</v>
      </c>
      <c r="P39" s="1">
        <v>26.094812393188477</v>
      </c>
      <c r="Q39" s="1">
        <v>26.799221038818359</v>
      </c>
      <c r="R39" s="1">
        <v>400.09768676757813</v>
      </c>
      <c r="S39" s="1">
        <v>390.2509765625</v>
      </c>
      <c r="T39" s="1">
        <v>7.8897385597229004</v>
      </c>
      <c r="U39" s="1">
        <v>27.992496490478516</v>
      </c>
      <c r="V39" s="1">
        <v>19.848737716674805</v>
      </c>
      <c r="W39" s="1">
        <v>70.422576904296875</v>
      </c>
      <c r="X39" s="1">
        <v>299.7625732421875</v>
      </c>
      <c r="Y39" s="1">
        <v>749.3707275390625</v>
      </c>
      <c r="Z39" s="1">
        <v>3.22802734375</v>
      </c>
      <c r="AA39" s="1">
        <v>88.151130676269531</v>
      </c>
      <c r="AB39" s="1">
        <v>2.5007009506225586</v>
      </c>
      <c r="AC39" s="1">
        <v>-0.29475545883178711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1.1020682839786302</v>
      </c>
      <c r="AL39">
        <f>(U39-T39)/(1000-U39)*AK39</f>
        <v>2.2792634682339798E-2</v>
      </c>
      <c r="AM39">
        <f>(P39+273.15)</f>
        <v>299.24481239318845</v>
      </c>
      <c r="AN39">
        <f>(O39+273.15)</f>
        <v>299.78888359069822</v>
      </c>
      <c r="AO39">
        <f>(Y39*AG39+Z39*AH39)*AI39</f>
        <v>119.89931372629144</v>
      </c>
      <c r="AP39">
        <f>((AO39+0.00000010773*(AN39^4-AM39^4))-AL39*44100)/(L39*51.4+0.00000043092*AM39^3)</f>
        <v>-7.2311044614782505</v>
      </c>
      <c r="AQ39">
        <f>0.61365*EXP(17.502*J39/(240.97+J39))</f>
        <v>3.3932356935629908</v>
      </c>
      <c r="AR39">
        <f>AQ39*1000/AA39</f>
        <v>38.493388201955952</v>
      </c>
      <c r="AS39">
        <f>(AR39-U39)</f>
        <v>10.500891711477436</v>
      </c>
      <c r="AT39">
        <f>IF(D39,P39,(O39+P39)/2)</f>
        <v>26.366847991943359</v>
      </c>
      <c r="AU39">
        <f>0.61365*EXP(17.502*AT39/(240.97+AT39))</f>
        <v>3.4482035800299564</v>
      </c>
      <c r="AV39">
        <f>IF(AS39&lt;&gt;0,(1000-(AR39+U39)/2)/AS39*AL39,0)</f>
        <v>2.0983875509917196</v>
      </c>
      <c r="AW39">
        <f>U39*AA39/1000</f>
        <v>2.467570216087188</v>
      </c>
      <c r="AX39">
        <f>(AU39-AW39)</f>
        <v>0.98063336394276845</v>
      </c>
      <c r="AY39">
        <f>1/(1.6/F39+1.37/N39)</f>
        <v>1.4109222454813752</v>
      </c>
      <c r="AZ39">
        <f>G39*AA39*0.001</f>
        <v>33.72850539615424</v>
      </c>
      <c r="BA39">
        <f>G39/S39</f>
        <v>0.98044945879894385</v>
      </c>
      <c r="BB39">
        <f>(1-AL39*AA39/AQ39/F39)*100</f>
        <v>85.615641901377927</v>
      </c>
      <c r="BC39">
        <f>(S39-E39/(N39/1.35))</f>
        <v>389.63378054557444</v>
      </c>
      <c r="BD39">
        <f>E39*BB39/100/BC39</f>
        <v>4.299965219545049E-3</v>
      </c>
    </row>
    <row r="40" spans="1:56" x14ac:dyDescent="0.25">
      <c r="A40" s="1" t="s">
        <v>1</v>
      </c>
      <c r="B40" s="1" t="s">
        <v>5869</v>
      </c>
      <c r="K40" s="1">
        <f t="shared" si="0"/>
        <v>2.72</v>
      </c>
    </row>
    <row r="41" spans="1:56" x14ac:dyDescent="0.25">
      <c r="A41" s="1" t="s">
        <v>1</v>
      </c>
      <c r="B41" s="1" t="s">
        <v>5868</v>
      </c>
      <c r="K41" s="1">
        <f t="shared" si="0"/>
        <v>2.72</v>
      </c>
    </row>
    <row r="42" spans="1:56" x14ac:dyDescent="0.25">
      <c r="A42" s="1">
        <v>9</v>
      </c>
      <c r="B42" s="1" t="s">
        <v>5867</v>
      </c>
      <c r="C42" s="1">
        <v>1916.000009432435</v>
      </c>
      <c r="D42" s="1">
        <v>0</v>
      </c>
      <c r="E42">
        <f>(R42-S42*(1000-T42)/(1000-U42))*AK42</f>
        <v>2.5586624737669692</v>
      </c>
      <c r="F42">
        <f>IF(AV42&lt;&gt;0,1/(1/AV42-1/N42),0)</f>
        <v>4.7083136056536183</v>
      </c>
      <c r="G42">
        <f>((AY42-AL42/2)*S42-E42)/(AY42+AL42/2)</f>
        <v>381.80363201008538</v>
      </c>
      <c r="H42">
        <f>AL42*1000</f>
        <v>23.405807589429358</v>
      </c>
      <c r="I42">
        <f>(AQ42-AW42)</f>
        <v>0.88918157548083609</v>
      </c>
      <c r="J42">
        <f>(P42+AP42*D42)</f>
        <v>26.203969955444336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26.691034317016602</v>
      </c>
      <c r="P42" s="1">
        <v>26.203969955444336</v>
      </c>
      <c r="Q42" s="1">
        <v>26.832212448120117</v>
      </c>
      <c r="R42" s="1">
        <v>400.04269409179688</v>
      </c>
      <c r="S42" s="1">
        <v>389.44818115234375</v>
      </c>
      <c r="T42" s="1">
        <v>8.0243215560913086</v>
      </c>
      <c r="U42" s="1">
        <v>28.657070159912109</v>
      </c>
      <c r="V42" s="1">
        <v>20.124349594116211</v>
      </c>
      <c r="W42" s="1">
        <v>71.869613647460938</v>
      </c>
      <c r="X42" s="1">
        <v>299.71469116210938</v>
      </c>
      <c r="Y42" s="1">
        <v>999.4296875</v>
      </c>
      <c r="Z42" s="1">
        <v>3.2292284965515137</v>
      </c>
      <c r="AA42" s="1">
        <v>88.146415710449219</v>
      </c>
      <c r="AB42" s="1">
        <v>2.4829671382904053</v>
      </c>
      <c r="AC42" s="1">
        <v>-0.30375155806541443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1.1018922469195194</v>
      </c>
      <c r="AL42">
        <f>(U42-T42)/(1000-U42)*AK42</f>
        <v>2.3405807589429357E-2</v>
      </c>
      <c r="AM42">
        <f>(P42+273.15)</f>
        <v>299.35396995544431</v>
      </c>
      <c r="AN42">
        <f>(O42+273.15)</f>
        <v>299.84103431701658</v>
      </c>
      <c r="AO42">
        <f>(Y42*AG42+Z42*AH42)*AI42</f>
        <v>159.90874642576091</v>
      </c>
      <c r="AP42">
        <f>((AO42+0.00000010773*(AN42^4-AM42^4))-AL42*44100)/(L42*51.4+0.00000043092*AM42^3)</f>
        <v>-7.1290649906794448</v>
      </c>
      <c r="AQ42">
        <f>0.61365*EXP(17.502*J42/(240.97+J42))</f>
        <v>3.4151995948399585</v>
      </c>
      <c r="AR42">
        <f>AQ42*1000/AA42</f>
        <v>38.744622425244089</v>
      </c>
      <c r="AS42">
        <f>(AR42-U42)</f>
        <v>10.087552265331979</v>
      </c>
      <c r="AT42">
        <f>IF(D42,P42,(O42+P42)/2)</f>
        <v>26.447502136230469</v>
      </c>
      <c r="AU42">
        <f>0.61365*EXP(17.502*AT42/(240.97+AT42))</f>
        <v>3.4646493873851019</v>
      </c>
      <c r="AV42">
        <f>IF(AS42&lt;&gt;0,(1000-(AR42+U42)/2)/AS42*AL42,0)</f>
        <v>2.2420713638562759</v>
      </c>
      <c r="AW42">
        <f>U42*AA42/1000</f>
        <v>2.5260180193591224</v>
      </c>
      <c r="AX42">
        <f>(AU42-AW42)</f>
        <v>0.93863136802597946</v>
      </c>
      <c r="AY42">
        <f>1/(1.6/F42+1.37/N42)</f>
        <v>1.5153998004496967</v>
      </c>
      <c r="AZ42">
        <f>G42*AA42*0.001</f>
        <v>33.654621666920363</v>
      </c>
      <c r="BA42">
        <f>G42/S42</f>
        <v>0.98037081821864258</v>
      </c>
      <c r="BB42">
        <f>(1-AL42*AA42/AQ42/F42)*100</f>
        <v>87.169404442455914</v>
      </c>
      <c r="BC42">
        <f>(S42-E42/(N42/1.35))</f>
        <v>388.641192019703</v>
      </c>
      <c r="BD42">
        <f>E42*BB42/100/BC42</f>
        <v>5.7388946047752017E-3</v>
      </c>
    </row>
    <row r="43" spans="1:56" x14ac:dyDescent="0.25">
      <c r="A43" s="1" t="s">
        <v>1</v>
      </c>
      <c r="B43" s="1" t="s">
        <v>5866</v>
      </c>
      <c r="K43" s="1">
        <f t="shared" si="0"/>
        <v>2.72</v>
      </c>
    </row>
    <row r="44" spans="1:56" x14ac:dyDescent="0.25">
      <c r="A44" s="1" t="s">
        <v>1</v>
      </c>
      <c r="B44" s="1" t="s">
        <v>5865</v>
      </c>
      <c r="K44" s="1">
        <f t="shared" si="0"/>
        <v>2.72</v>
      </c>
    </row>
    <row r="45" spans="1:56" x14ac:dyDescent="0.25">
      <c r="A45" s="1">
        <v>10</v>
      </c>
      <c r="B45" s="1" t="s">
        <v>5864</v>
      </c>
      <c r="C45" s="1">
        <v>2119.000009432435</v>
      </c>
      <c r="D45" s="1">
        <v>0</v>
      </c>
      <c r="E45">
        <f>(R45-S45*(1000-T45)/(1000-U45))*AK45</f>
        <v>2.8183973404069276</v>
      </c>
      <c r="F45">
        <f>IF(AV45&lt;&gt;0,1/(1/AV45-1/N45),0)</f>
        <v>5.4464151153533287</v>
      </c>
      <c r="G45">
        <f>((AY45-AL45/2)*S45-E45)/(AY45+AL45/2)</f>
        <v>381.58221990705277</v>
      </c>
      <c r="H45">
        <f>AL45*1000</f>
        <v>24.005802946603527</v>
      </c>
      <c r="I45">
        <f>(AQ45-AW45)</f>
        <v>0.85262820141576645</v>
      </c>
      <c r="J45">
        <f>(P45+AP45*D45)</f>
        <v>26.305116653442383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26.734230041503906</v>
      </c>
      <c r="P45" s="1">
        <v>26.305116653442383</v>
      </c>
      <c r="Q45" s="1">
        <v>26.857511520385742</v>
      </c>
      <c r="R45" s="1">
        <v>400.02139282226563</v>
      </c>
      <c r="S45" s="1">
        <v>388.98971557617188</v>
      </c>
      <c r="T45" s="1">
        <v>8.1611146926879883</v>
      </c>
      <c r="U45" s="1">
        <v>29.307407379150391</v>
      </c>
      <c r="V45" s="1">
        <v>20.413003921508789</v>
      </c>
      <c r="W45" s="1">
        <v>73.305213928222656</v>
      </c>
      <c r="X45" s="1">
        <v>299.73165893554688</v>
      </c>
      <c r="Y45" s="1">
        <v>1249.8697509765625</v>
      </c>
      <c r="Z45" s="1">
        <v>3.1063661575317383</v>
      </c>
      <c r="AA45" s="1">
        <v>88.135879516601563</v>
      </c>
      <c r="AB45" s="1">
        <v>2.5454151630401611</v>
      </c>
      <c r="AC45" s="1">
        <v>-0.30959615111351013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1.1019546284395103</v>
      </c>
      <c r="AL45">
        <f>(U45-T45)/(1000-U45)*AK45</f>
        <v>2.4005802946603528E-2</v>
      </c>
      <c r="AM45">
        <f>(P45+273.15)</f>
        <v>299.45511665344236</v>
      </c>
      <c r="AN45">
        <f>(O45+273.15)</f>
        <v>299.88423004150388</v>
      </c>
      <c r="AO45">
        <f>(Y45*AG45+Z45*AH45)*AI45</f>
        <v>199.97915568636745</v>
      </c>
      <c r="AP45">
        <f>((AO45+0.00000010773*(AN45^4-AM45^4))-AL45*44100)/(L45*51.4+0.00000043092*AM45^3)</f>
        <v>-7.0219206755318107</v>
      </c>
      <c r="AQ45">
        <f>0.61365*EXP(17.502*J45/(240.97+J45))</f>
        <v>3.4356623271285249</v>
      </c>
      <c r="AR45">
        <f>AQ45*1000/AA45</f>
        <v>38.981426701271779</v>
      </c>
      <c r="AS45">
        <f>(AR45-U45)</f>
        <v>9.6740193221213886</v>
      </c>
      <c r="AT45">
        <f>IF(D45,P45,(O45+P45)/2)</f>
        <v>26.519673347473145</v>
      </c>
      <c r="AU45">
        <f>0.61365*EXP(17.502*AT45/(240.97+AT45))</f>
        <v>3.4794235006007215</v>
      </c>
      <c r="AV45">
        <f>IF(AS45&lt;&gt;0,(1000-(AR45+U45)/2)/AS45*AL45,0)</f>
        <v>2.3967430731082251</v>
      </c>
      <c r="AW45">
        <f>U45*AA45/1000</f>
        <v>2.5830341257127585</v>
      </c>
      <c r="AX45">
        <f>(AU45-AW45)</f>
        <v>0.896389374887963</v>
      </c>
      <c r="AY45">
        <f>1/(1.6/F45+1.37/N45)</f>
        <v>1.6290925974363331</v>
      </c>
      <c r="AZ45">
        <f>G45*AA45*0.001</f>
        <v>33.631084559405366</v>
      </c>
      <c r="BA45">
        <f>G45/S45</f>
        <v>0.98095709122245789</v>
      </c>
      <c r="BB45">
        <f>(1-AL45*AA45/AQ45/F45)*100</f>
        <v>88.692990229734136</v>
      </c>
      <c r="BC45">
        <f>(S45-E45/(N45/1.35))</f>
        <v>388.10080738742454</v>
      </c>
      <c r="BD45">
        <f>E45*BB45/100/BC45</f>
        <v>6.4409061516505373E-3</v>
      </c>
    </row>
    <row r="46" spans="1:56" x14ac:dyDescent="0.25">
      <c r="A46" s="1" t="s">
        <v>1</v>
      </c>
      <c r="B46" s="1" t="s">
        <v>5863</v>
      </c>
      <c r="K46" s="1">
        <f t="shared" si="0"/>
        <v>2.72</v>
      </c>
    </row>
    <row r="47" spans="1:56" x14ac:dyDescent="0.25">
      <c r="A47" s="1" t="s">
        <v>1</v>
      </c>
      <c r="B47" s="1" t="s">
        <v>5862</v>
      </c>
      <c r="K47" s="1">
        <f t="shared" si="0"/>
        <v>2.72</v>
      </c>
    </row>
    <row r="48" spans="1:56" x14ac:dyDescent="0.25">
      <c r="A48" s="1">
        <v>11</v>
      </c>
      <c r="B48" s="1" t="s">
        <v>5861</v>
      </c>
      <c r="C48" s="1">
        <v>2322.000009432435</v>
      </c>
      <c r="D48" s="1">
        <v>0</v>
      </c>
      <c r="E48">
        <f>(R48-S48*(1000-T48)/(1000-U48))*AK48</f>
        <v>3.0466865661316822</v>
      </c>
      <c r="F48">
        <f>IF(AV48&lt;&gt;0,1/(1/AV48-1/N48),0)</f>
        <v>6.7440433125984347</v>
      </c>
      <c r="G48">
        <f>((AY48-AL48/2)*S48-E48)/(AY48+AL48/2)</f>
        <v>381.54179994561525</v>
      </c>
      <c r="H48">
        <f>AL48*1000</f>
        <v>24.866085156118199</v>
      </c>
      <c r="I48">
        <f>(AQ48-AW48)</f>
        <v>0.80784067668331216</v>
      </c>
      <c r="J48">
        <f>(P48+AP48*D48)</f>
        <v>26.457136154174805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26.804611206054688</v>
      </c>
      <c r="P48" s="1">
        <v>26.457136154174805</v>
      </c>
      <c r="Q48" s="1">
        <v>26.905027389526367</v>
      </c>
      <c r="R48" s="1">
        <v>400.10797119140625</v>
      </c>
      <c r="S48" s="1">
        <v>388.57598876953125</v>
      </c>
      <c r="T48" s="1">
        <v>8.2864103317260742</v>
      </c>
      <c r="U48" s="1">
        <v>30.168785095214844</v>
      </c>
      <c r="V48" s="1">
        <v>20.639396667480469</v>
      </c>
      <c r="W48" s="1">
        <v>75.142974853515625</v>
      </c>
      <c r="X48" s="1">
        <v>299.76300048828125</v>
      </c>
      <c r="Y48" s="1">
        <v>1601.544921875</v>
      </c>
      <c r="Z48" s="1">
        <v>3.2003898620605469</v>
      </c>
      <c r="AA48" s="1">
        <v>88.130088806152344</v>
      </c>
      <c r="AB48" s="1">
        <v>2.5948612689971924</v>
      </c>
      <c r="AC48" s="1">
        <v>-0.32407262921333313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1.1020698547363279</v>
      </c>
      <c r="AL48">
        <f>(U48-T48)/(1000-U48)*AK48</f>
        <v>2.4866085156118198E-2</v>
      </c>
      <c r="AM48">
        <f>(P48+273.15)</f>
        <v>299.60713615417478</v>
      </c>
      <c r="AN48">
        <f>(O48+273.15)</f>
        <v>299.95461120605466</v>
      </c>
      <c r="AO48">
        <f>(Y48*AG48+Z48*AH48)*AI48</f>
        <v>256.24718177242903</v>
      </c>
      <c r="AP48">
        <f>((AO48+0.00000010773*(AN48^4-AM48^4))-AL48*44100)/(L48*51.4+0.00000043092*AM48^3)</f>
        <v>-6.8779074597598848</v>
      </c>
      <c r="AQ48">
        <f>0.61365*EXP(17.502*J48/(240.97+J48))</f>
        <v>3.4666183862983218</v>
      </c>
      <c r="AR48">
        <f>AQ48*1000/AA48</f>
        <v>39.335242177315472</v>
      </c>
      <c r="AS48">
        <f>(AR48-U48)</f>
        <v>9.1664570821006279</v>
      </c>
      <c r="AT48">
        <f>IF(D48,P48,(O48+P48)/2)</f>
        <v>26.630873680114746</v>
      </c>
      <c r="AU48">
        <f>0.61365*EXP(17.502*AT48/(240.97+AT48))</f>
        <v>3.5022949125237095</v>
      </c>
      <c r="AV48">
        <f>IF(AS48&lt;&gt;0,(1000-(AR48+U48)/2)/AS48*AL48,0)</f>
        <v>2.6184531723342617</v>
      </c>
      <c r="AW48">
        <f>U48*AA48/1000</f>
        <v>2.6587777096150096</v>
      </c>
      <c r="AX48">
        <f>(AU48-AW48)</f>
        <v>0.84351720290869991</v>
      </c>
      <c r="AY48">
        <f>1/(1.6/F48+1.37/N48)</f>
        <v>1.7943211561843155</v>
      </c>
      <c r="AZ48">
        <f>G48*AA48*0.001</f>
        <v>33.62531271246629</v>
      </c>
      <c r="BA48">
        <f>G48/S48</f>
        <v>0.98189752062089442</v>
      </c>
      <c r="BB48">
        <f>(1-AL48*AA48/AQ48/F48)*100</f>
        <v>90.626425457528683</v>
      </c>
      <c r="BC48">
        <f>(S48-E48/(N48/1.35))</f>
        <v>387.61507931991127</v>
      </c>
      <c r="BD48">
        <f>E48*BB48/100/BC48</f>
        <v>7.1233119584107859E-3</v>
      </c>
    </row>
    <row r="49" spans="1:56" x14ac:dyDescent="0.25">
      <c r="A49" s="1" t="s">
        <v>1</v>
      </c>
      <c r="B49" s="1" t="s">
        <v>5860</v>
      </c>
      <c r="K49" s="1">
        <f t="shared" si="0"/>
        <v>2.72</v>
      </c>
    </row>
    <row r="50" spans="1:56" x14ac:dyDescent="0.25">
      <c r="A50" s="1" t="s">
        <v>1</v>
      </c>
      <c r="B50" s="1" t="s">
        <v>5855</v>
      </c>
      <c r="K50" s="1">
        <f t="shared" si="0"/>
        <v>2.72</v>
      </c>
    </row>
    <row r="51" spans="1:56" x14ac:dyDescent="0.25">
      <c r="A51" s="1">
        <v>12</v>
      </c>
      <c r="B51" s="1" t="s">
        <v>5859</v>
      </c>
      <c r="C51" s="1">
        <v>2525.000009432435</v>
      </c>
      <c r="D51" s="1">
        <v>0</v>
      </c>
      <c r="E51">
        <f>(R51-S51*(1000-T51)/(1000-U51))*AK51</f>
        <v>3.0503080671962253</v>
      </c>
      <c r="F51">
        <f>IF(AV51&lt;&gt;0,1/(1/AV51-1/N51),0)</f>
        <v>9.0710419207130268</v>
      </c>
      <c r="G51">
        <f>((AY51-AL51/2)*S51-E51)/(AY51+AL51/2)</f>
        <v>381.72867502972093</v>
      </c>
      <c r="H51">
        <f>AL51*1000</f>
        <v>25.895008609719056</v>
      </c>
      <c r="I51">
        <f>(AQ51-AW51)</f>
        <v>0.75684670302514068</v>
      </c>
      <c r="J51">
        <f>(P51+AP51*D51)</f>
        <v>26.640390396118164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26.905319213867188</v>
      </c>
      <c r="P51" s="1">
        <v>26.640390396118164</v>
      </c>
      <c r="Q51" s="1">
        <v>26.973703384399414</v>
      </c>
      <c r="R51" s="1">
        <v>400.08258056640625</v>
      </c>
      <c r="S51" s="1">
        <v>388.19192504882813</v>
      </c>
      <c r="T51" s="1">
        <v>8.4099493026733398</v>
      </c>
      <c r="U51" s="1">
        <v>31.177204132080078</v>
      </c>
      <c r="V51" s="1">
        <v>20.821632385253906</v>
      </c>
      <c r="W51" s="1">
        <v>77.189552307128906</v>
      </c>
      <c r="X51" s="1">
        <v>299.72201538085938</v>
      </c>
      <c r="Y51" s="1">
        <v>2000.56884765625</v>
      </c>
      <c r="Z51" s="1">
        <v>3.059288501739502</v>
      </c>
      <c r="AA51" s="1">
        <v>88.122451782226563</v>
      </c>
      <c r="AB51" s="1">
        <v>2.6412098407745361</v>
      </c>
      <c r="AC51" s="1">
        <v>-0.33906373381614685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1.1019191741943357</v>
      </c>
      <c r="AL51">
        <f>(U51-T51)/(1000-U51)*AK51</f>
        <v>2.5895008609719057E-2</v>
      </c>
      <c r="AM51">
        <f>(P51+273.15)</f>
        <v>299.79039039611814</v>
      </c>
      <c r="AN51">
        <f>(O51+273.15)</f>
        <v>300.05531921386716</v>
      </c>
      <c r="AO51">
        <f>(Y51*AG51+Z51*AH51)*AI51</f>
        <v>320.09100847040827</v>
      </c>
      <c r="AP51">
        <f>((AO51+0.00000010773*(AN51^4-AM51^4))-AL51*44100)/(L51*51.4+0.00000043092*AM51^3)</f>
        <v>-6.732689712827252</v>
      </c>
      <c r="AQ51">
        <f>0.61365*EXP(17.502*J51/(240.97+J51))</f>
        <v>3.5042583708590023</v>
      </c>
      <c r="AR51">
        <f>AQ51*1000/AA51</f>
        <v>39.765783860836436</v>
      </c>
      <c r="AS51">
        <f>(AR51-U51)</f>
        <v>8.5885797287563577</v>
      </c>
      <c r="AT51">
        <f>IF(D51,P51,(O51+P51)/2)</f>
        <v>26.772854804992676</v>
      </c>
      <c r="AU51">
        <f>0.61365*EXP(17.502*AT51/(240.97+AT51))</f>
        <v>3.5316879613522962</v>
      </c>
      <c r="AV51">
        <f>IF(AS51&lt;&gt;0,(1000-(AR51+U51)/2)/AS51*AL51,0)</f>
        <v>2.9081029408919297</v>
      </c>
      <c r="AW51">
        <f>U51*AA51/1000</f>
        <v>2.7474116678338616</v>
      </c>
      <c r="AX51">
        <f>(AU51-AW51)</f>
        <v>0.78427629351843464</v>
      </c>
      <c r="AY51">
        <f>1/(1.6/F51+1.37/N51)</f>
        <v>2.0142897632964707</v>
      </c>
      <c r="AZ51">
        <f>G51*AA51*0.001</f>
        <v>33.638866759199814</v>
      </c>
      <c r="BA51">
        <f>G51/S51</f>
        <v>0.98335037489949273</v>
      </c>
      <c r="BB51">
        <f>(1-AL51*AA51/AQ51/F51)*100</f>
        <v>92.821241589470645</v>
      </c>
      <c r="BC51">
        <f>(S51-E51/(N51/1.35))</f>
        <v>387.22987339618879</v>
      </c>
      <c r="BD51">
        <f>E51*BB51/100/BC51</f>
        <v>7.3117649613217766E-3</v>
      </c>
    </row>
    <row r="52" spans="1:56" x14ac:dyDescent="0.25">
      <c r="A52" s="1" t="s">
        <v>1</v>
      </c>
      <c r="B52" s="1" t="s">
        <v>5858</v>
      </c>
      <c r="K52" s="1">
        <v>6.9424999999999999</v>
      </c>
    </row>
    <row r="53" spans="1:56" x14ac:dyDescent="0.25">
      <c r="A53" s="1" t="s">
        <v>1</v>
      </c>
      <c r="B53" s="1" t="s">
        <v>5857</v>
      </c>
    </row>
    <row r="54" spans="1:56" x14ac:dyDescent="0.25">
      <c r="A54" s="1" t="s">
        <v>1</v>
      </c>
      <c r="B54" s="1" t="s">
        <v>5856</v>
      </c>
    </row>
    <row r="55" spans="1:56" x14ac:dyDescent="0.25">
      <c r="A55" s="1" t="s">
        <v>1</v>
      </c>
      <c r="B55" s="1" t="s">
        <v>5855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7E8A-691D-4369-B705-EDA12C6DCB3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5941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5940</v>
      </c>
    </row>
    <row r="12" spans="1:60" x14ac:dyDescent="0.25">
      <c r="A12" s="1" t="s">
        <v>1</v>
      </c>
      <c r="B12" s="1" t="s">
        <v>5939</v>
      </c>
    </row>
    <row r="13" spans="1:60" x14ac:dyDescent="0.25">
      <c r="A13" s="1" t="s">
        <v>1</v>
      </c>
      <c r="B13" s="1" t="s">
        <v>5938</v>
      </c>
    </row>
    <row r="14" spans="1:60" x14ac:dyDescent="0.25">
      <c r="A14" s="1" t="s">
        <v>1</v>
      </c>
      <c r="B14" s="1" t="s">
        <v>5937</v>
      </c>
    </row>
    <row r="15" spans="1:60" x14ac:dyDescent="0.25">
      <c r="A15" s="1" t="s">
        <v>1</v>
      </c>
      <c r="B15" s="1" t="s">
        <v>5936</v>
      </c>
    </row>
    <row r="16" spans="1:60" x14ac:dyDescent="0.25">
      <c r="A16" s="1" t="s">
        <v>1</v>
      </c>
      <c r="B16" s="1" t="s">
        <v>5935</v>
      </c>
    </row>
    <row r="17" spans="1:60" x14ac:dyDescent="0.25">
      <c r="A17" s="1" t="s">
        <v>1</v>
      </c>
      <c r="B17" s="1" t="s">
        <v>5934</v>
      </c>
    </row>
    <row r="18" spans="1:60" x14ac:dyDescent="0.25">
      <c r="A18" s="1">
        <v>1</v>
      </c>
      <c r="B18" s="1" t="s">
        <v>5933</v>
      </c>
      <c r="C18" s="1">
        <v>297.50000613555312</v>
      </c>
      <c r="D18" s="1">
        <v>0</v>
      </c>
      <c r="E18">
        <f>(R18-S18*(1000-T18)/(1000-U18))*AO18</f>
        <v>-5.225853707572103</v>
      </c>
      <c r="F18">
        <f>IF(AZ18&lt;&gt;0,1/(1/AZ18-1/N18),0)</f>
        <v>3.9324305466473866</v>
      </c>
      <c r="G18">
        <f>((BC18-AP18/2)*S18-E18)/(BC18+AP18/2)</f>
        <v>391.65684426983483</v>
      </c>
      <c r="H18">
        <f>AP18*1000</f>
        <v>26.179014551162361</v>
      </c>
      <c r="I18">
        <f>(AU18-BA18)</f>
        <v>1.0913076616806743</v>
      </c>
      <c r="J18">
        <f>(P18+AT18*D18)</f>
        <v>25.629283905029297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26.924524307250977</v>
      </c>
      <c r="P18" s="1">
        <v>25.629283905029297</v>
      </c>
      <c r="Q18" s="1">
        <v>27.004716873168945</v>
      </c>
      <c r="R18" s="1">
        <v>399.98727416992188</v>
      </c>
      <c r="S18" s="1">
        <v>395.34652709960938</v>
      </c>
      <c r="T18" s="1">
        <v>1.9385765790939331</v>
      </c>
      <c r="U18" s="1">
        <v>25.054874420166016</v>
      </c>
      <c r="V18" s="1">
        <v>4.7979555130004883</v>
      </c>
      <c r="W18" s="1">
        <v>62.010540008544922</v>
      </c>
      <c r="X18" s="1">
        <v>300.31988525390625</v>
      </c>
      <c r="Y18" s="1">
        <v>0.14977909624576569</v>
      </c>
      <c r="Z18" s="1">
        <v>1.2494393587112427</v>
      </c>
      <c r="AA18" s="1">
        <v>88.191886901855469</v>
      </c>
      <c r="AB18" s="1">
        <v>1.7007793188095093</v>
      </c>
      <c r="AC18" s="1">
        <v>-0.33111584186553955</v>
      </c>
      <c r="AD18" s="1">
        <v>4.8869382590055466E-2</v>
      </c>
      <c r="AE18" s="1">
        <v>3.4026452340185642E-3</v>
      </c>
      <c r="AF18" s="1">
        <v>3.6251816898584366E-2</v>
      </c>
      <c r="AG18" s="1">
        <v>2.4791838601231575E-2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1.1041172251981843</v>
      </c>
      <c r="AP18">
        <f>(U18-T18)/(1000-U18)*AO18</f>
        <v>2.6179014551162359E-2</v>
      </c>
      <c r="AQ18">
        <f>(P18+273.15)</f>
        <v>298.77928390502927</v>
      </c>
      <c r="AR18">
        <f>(O18+273.15)</f>
        <v>300.07452430725095</v>
      </c>
      <c r="AS18">
        <f>(Y18*AK18+Z18*AL18)*AM18</f>
        <v>2.396465486367072E-2</v>
      </c>
      <c r="AT18">
        <f>((AS18+0.00000010773*(AR18^4-AQ18^4))-AP18*44100)/(L18*0.92*2*29.3+0.00000043092*AQ18^3)</f>
        <v>-8.981215613104732</v>
      </c>
      <c r="AU18">
        <f>0.61365*EXP(17.502*J18/(240.97+J18))</f>
        <v>3.3009443128841474</v>
      </c>
      <c r="AV18">
        <f>AU18*1000/AA18</f>
        <v>37.429115407833493</v>
      </c>
      <c r="AW18">
        <f>(AV18-U18)</f>
        <v>12.374240987667477</v>
      </c>
      <c r="AX18">
        <f>IF(D18,P18,(O18+P18)/2)</f>
        <v>26.276904106140137</v>
      </c>
      <c r="AY18">
        <f>0.61365*EXP(17.502*AX18/(240.97+AX18))</f>
        <v>3.4299439795863162</v>
      </c>
      <c r="AZ18">
        <f>IF(AW18&lt;&gt;0,(1000-(AV18+U18)/2)/AW18*AP18,0)</f>
        <v>2.0495099406078361</v>
      </c>
      <c r="BA18">
        <f>U18*AA18/1000</f>
        <v>2.2096366512034731</v>
      </c>
      <c r="BB18">
        <f>(AY18-BA18)</f>
        <v>1.2203073283828432</v>
      </c>
      <c r="BC18">
        <f>1/(1.6/F18+1.37/N18)</f>
        <v>1.3756284434305575</v>
      </c>
      <c r="BD18">
        <f>G18*AA18*0.001</f>
        <v>34.540956114182897</v>
      </c>
      <c r="BE18">
        <f>G18/S18</f>
        <v>0.99066721830885107</v>
      </c>
      <c r="BF18">
        <f>(1-AP18*AA18/AU18/F18)*100</f>
        <v>82.21382052623612</v>
      </c>
      <c r="BG18">
        <f>(S18-E18/(N18/1.35))</f>
        <v>396.99473478390473</v>
      </c>
      <c r="BH18">
        <f>E18*BF18/100/BG18</f>
        <v>-1.082224425582274E-2</v>
      </c>
    </row>
    <row r="19" spans="1:60" x14ac:dyDescent="0.25">
      <c r="A19" s="1" t="s">
        <v>1</v>
      </c>
      <c r="B19" s="1" t="s">
        <v>5932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5931</v>
      </c>
      <c r="K20" s="1">
        <f t="shared" si="0"/>
        <v>2.72</v>
      </c>
    </row>
    <row r="21" spans="1:60" x14ac:dyDescent="0.25">
      <c r="A21" s="1">
        <v>2</v>
      </c>
      <c r="B21" s="1" t="s">
        <v>5930</v>
      </c>
      <c r="C21" s="1">
        <v>503.00000614672899</v>
      </c>
      <c r="D21" s="1">
        <v>0</v>
      </c>
      <c r="E21">
        <f>(R21-S21*(1000-T21)/(1000-U21))*AO21</f>
        <v>-4.2732255265546453</v>
      </c>
      <c r="F21">
        <f>IF(AZ21&lt;&gt;0,1/(1/AZ21-1/N21),0)</f>
        <v>3.7468670737325991</v>
      </c>
      <c r="G21">
        <f>((BC21-AP21/2)*S21-E21)/(BC21+AP21/2)</f>
        <v>390.48742707915392</v>
      </c>
      <c r="H21">
        <f>AP21*1000</f>
        <v>25.506658373029079</v>
      </c>
      <c r="I21">
        <f>(AU21-BA21)</f>
        <v>1.0909322140829243</v>
      </c>
      <c r="J21">
        <f>(P21+AT21*D21)</f>
        <v>25.507999420166016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26.870315551757813</v>
      </c>
      <c r="P21" s="1">
        <v>25.507999420166016</v>
      </c>
      <c r="Q21" s="1">
        <v>27.006750106811523</v>
      </c>
      <c r="R21" s="1">
        <v>400.0264892578125</v>
      </c>
      <c r="S21" s="1">
        <v>394.77685546875</v>
      </c>
      <c r="T21" s="1">
        <v>2.263984203338623</v>
      </c>
      <c r="U21" s="1">
        <v>24.792636871337891</v>
      </c>
      <c r="V21" s="1">
        <v>5.620758056640625</v>
      </c>
      <c r="W21" s="1">
        <v>61.552291870117188</v>
      </c>
      <c r="X21" s="1">
        <v>300.31997680664063</v>
      </c>
      <c r="Y21" s="1">
        <v>24.913455963134766</v>
      </c>
      <c r="Z21" s="1">
        <v>2.2874183654785156</v>
      </c>
      <c r="AA21" s="1">
        <v>88.184669494628906</v>
      </c>
      <c r="AB21" s="1">
        <v>1.694546103477478</v>
      </c>
      <c r="AC21" s="1">
        <v>-0.32514870166778564</v>
      </c>
      <c r="AD21" s="1">
        <v>3.2763373106718063E-2</v>
      </c>
      <c r="AE21" s="1">
        <v>1.0489461943507195E-2</v>
      </c>
      <c r="AF21" s="1">
        <v>2.8270749375224113E-2</v>
      </c>
      <c r="AG21" s="1">
        <v>1.4287393540143967E-2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1.1041175617891197</v>
      </c>
      <c r="AP21">
        <f>(U21-T21)/(1000-U21)*AO21</f>
        <v>2.5506658373029078E-2</v>
      </c>
      <c r="AQ21">
        <f>(P21+273.15)</f>
        <v>298.65799942016599</v>
      </c>
      <c r="AR21">
        <f>(O21+273.15)</f>
        <v>300.02031555175779</v>
      </c>
      <c r="AS21">
        <f>(Y21*AK21+Z21*AL21)*AM21</f>
        <v>3.9861528650041009</v>
      </c>
      <c r="AT21">
        <f>((AS21+0.00000010773*(AR21^4-AQ21^4))-AP21*44100)/(L21*0.92*2*29.3+0.00000043092*AQ21^3)</f>
        <v>-8.711237466815513</v>
      </c>
      <c r="AU21">
        <f>0.61365*EXP(17.502*J21/(240.97+J21))</f>
        <v>3.2772627024822065</v>
      </c>
      <c r="AV21">
        <f>AU21*1000/AA21</f>
        <v>37.16363310384483</v>
      </c>
      <c r="AW21">
        <f>(AV21-U21)</f>
        <v>12.37099623250694</v>
      </c>
      <c r="AX21">
        <f>IF(D21,P21,(O21+P21)/2)</f>
        <v>26.189157485961914</v>
      </c>
      <c r="AY21">
        <f>0.61365*EXP(17.502*AX21/(240.97+AX21))</f>
        <v>3.4122118743135519</v>
      </c>
      <c r="AZ21">
        <f>IF(AW21&lt;&gt;0,(1000-(AV21+U21)/2)/AW21*AP21,0)</f>
        <v>1.9979401175404197</v>
      </c>
      <c r="BA21">
        <f>U21*AA21/1000</f>
        <v>2.1863304883992822</v>
      </c>
      <c r="BB21">
        <f>(AY21-BA21)</f>
        <v>1.2258813859142697</v>
      </c>
      <c r="BC21">
        <f>1/(1.6/F21+1.37/N21)</f>
        <v>1.3385252872193563</v>
      </c>
      <c r="BD21">
        <f>G21*AA21*0.001</f>
        <v>34.435004698783196</v>
      </c>
      <c r="BE21">
        <f>G21/S21</f>
        <v>0.98913454947985002</v>
      </c>
      <c r="BF21">
        <f>(1-AP21*AA21/AU21/F21)*100</f>
        <v>81.682461395637418</v>
      </c>
      <c r="BG21">
        <f>(S21-E21/(N21/1.35))</f>
        <v>396.12460906915965</v>
      </c>
      <c r="BH21">
        <f>E21*BF21/100/BG21</f>
        <v>-8.8115600777206888E-3</v>
      </c>
    </row>
    <row r="22" spans="1:60" x14ac:dyDescent="0.25">
      <c r="A22" s="1" t="s">
        <v>1</v>
      </c>
      <c r="B22" s="1" t="s">
        <v>5929</v>
      </c>
      <c r="K22" s="1">
        <f t="shared" si="0"/>
        <v>2.72</v>
      </c>
    </row>
    <row r="23" spans="1:60" x14ac:dyDescent="0.25">
      <c r="A23" s="1" t="s">
        <v>1</v>
      </c>
      <c r="B23" s="1" t="s">
        <v>5928</v>
      </c>
      <c r="K23" s="1">
        <f t="shared" si="0"/>
        <v>2.72</v>
      </c>
    </row>
    <row r="24" spans="1:60" x14ac:dyDescent="0.25">
      <c r="A24" s="1">
        <v>3</v>
      </c>
      <c r="B24" s="1" t="s">
        <v>5927</v>
      </c>
      <c r="C24" s="1">
        <v>709.00000614672899</v>
      </c>
      <c r="D24" s="1">
        <v>0</v>
      </c>
      <c r="E24">
        <f>(R24-S24*(1000-T24)/(1000-U24))*AO24</f>
        <v>-3.8474371191264867</v>
      </c>
      <c r="F24">
        <f>IF(AZ24&lt;&gt;0,1/(1/AZ24-1/N24),0)</f>
        <v>3.6112185844936326</v>
      </c>
      <c r="G24">
        <f>((BC24-AP24/2)*S24-E24)/(BC24+AP24/2)</f>
        <v>390.17385562525823</v>
      </c>
      <c r="H24">
        <f>AP24*1000</f>
        <v>24.784975192420401</v>
      </c>
      <c r="I24">
        <f>(AU24-BA24)</f>
        <v>1.081615047800077</v>
      </c>
      <c r="J24">
        <f>(P24+AT24*D24)</f>
        <v>25.33003044128418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26.769010543823242</v>
      </c>
      <c r="P24" s="1">
        <v>25.33003044128418</v>
      </c>
      <c r="Q24" s="1">
        <v>26.932043075561523</v>
      </c>
      <c r="R24" s="1">
        <v>400.03427124023438</v>
      </c>
      <c r="S24" s="1">
        <v>394.66000366210938</v>
      </c>
      <c r="T24" s="1">
        <v>2.6124060153961182</v>
      </c>
      <c r="U24" s="1">
        <v>24.508615493774414</v>
      </c>
      <c r="V24" s="1">
        <v>6.5241818428039551</v>
      </c>
      <c r="W24" s="1">
        <v>61.207431793212891</v>
      </c>
      <c r="X24" s="1">
        <v>300.339111328125</v>
      </c>
      <c r="Y24" s="1">
        <v>51.098983764648438</v>
      </c>
      <c r="Z24" s="1">
        <v>2.1513793468475342</v>
      </c>
      <c r="AA24" s="1">
        <v>88.179878234863281</v>
      </c>
      <c r="AB24" s="1">
        <v>1.6591488122940063</v>
      </c>
      <c r="AC24" s="1">
        <v>-0.31835836172103882</v>
      </c>
      <c r="AD24" s="1">
        <v>5.466616153717041E-2</v>
      </c>
      <c r="AE24" s="1">
        <v>2.1395559888333082E-3</v>
      </c>
      <c r="AF24" s="1">
        <v>3.8929622620344162E-2</v>
      </c>
      <c r="AG24" s="1">
        <v>2.0049523562192917E-2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1.104187909294577</v>
      </c>
      <c r="AP24">
        <f>(U24-T24)/(1000-U24)*AO24</f>
        <v>2.47849751924204E-2</v>
      </c>
      <c r="AQ24">
        <f>(P24+273.15)</f>
        <v>298.48003044128416</v>
      </c>
      <c r="AR24">
        <f>(O24+273.15)</f>
        <v>299.91901054382322</v>
      </c>
      <c r="AS24">
        <f>(Y24*AK24+Z24*AL24)*AM24</f>
        <v>8.1758372195995435</v>
      </c>
      <c r="AT24">
        <f>((AS24+0.00000010773*(AR24^4-AQ24^4))-AP24*44100)/(L24*0.92*2*29.3+0.00000043092*AQ24^3)</f>
        <v>-8.4218957238419776</v>
      </c>
      <c r="AU24">
        <f>0.61365*EXP(17.502*J24/(240.97+J24))</f>
        <v>3.2427817777461883</v>
      </c>
      <c r="AV24">
        <f>AU24*1000/AA24</f>
        <v>36.774622994025684</v>
      </c>
      <c r="AW24">
        <f>(AV24-U24)</f>
        <v>12.26600750025127</v>
      </c>
      <c r="AX24">
        <f>IF(D24,P24,(O24+P24)/2)</f>
        <v>26.049520492553711</v>
      </c>
      <c r="AY24">
        <f>0.61365*EXP(17.502*AX24/(240.97+AX24))</f>
        <v>3.3841586583160064</v>
      </c>
      <c r="AZ24">
        <f>IF(AW24&lt;&gt;0,(1000-(AV24+U24)/2)/AW24*AP24,0)</f>
        <v>1.9587077065713989</v>
      </c>
      <c r="BA24">
        <f>U24*AA24/1000</f>
        <v>2.1611667299461113</v>
      </c>
      <c r="BB24">
        <f>(AY24-BA24)</f>
        <v>1.2229919283698951</v>
      </c>
      <c r="BC24">
        <f>1/(1.6/F24+1.37/N24)</f>
        <v>1.3103907180254939</v>
      </c>
      <c r="BD24">
        <f>G24*AA24*0.001</f>
        <v>34.4054830794624</v>
      </c>
      <c r="BE24">
        <f>G24/S24</f>
        <v>0.9886328789458686</v>
      </c>
      <c r="BF24">
        <f>(1-AP24*AA24/AU24/F24)*100</f>
        <v>81.336783989663999</v>
      </c>
      <c r="BG24">
        <f>(S24-E24/(N24/1.35))</f>
        <v>395.87346576408117</v>
      </c>
      <c r="BH24">
        <f>E24*BF24/100/BG24</f>
        <v>-7.9050047284224944E-3</v>
      </c>
    </row>
    <row r="25" spans="1:60" x14ac:dyDescent="0.25">
      <c r="A25" s="1" t="s">
        <v>1</v>
      </c>
      <c r="B25" s="1" t="s">
        <v>5926</v>
      </c>
      <c r="K25" s="1">
        <f t="shared" si="0"/>
        <v>2.72</v>
      </c>
    </row>
    <row r="26" spans="1:60" x14ac:dyDescent="0.25">
      <c r="A26" s="1" t="s">
        <v>1</v>
      </c>
      <c r="B26" s="1" t="s">
        <v>5925</v>
      </c>
      <c r="K26" s="1">
        <f t="shared" si="0"/>
        <v>2.72</v>
      </c>
    </row>
    <row r="27" spans="1:60" x14ac:dyDescent="0.25">
      <c r="A27" s="1">
        <v>4</v>
      </c>
      <c r="B27" s="1" t="s">
        <v>5924</v>
      </c>
      <c r="C27" s="1">
        <v>915.00000614672899</v>
      </c>
      <c r="D27" s="1">
        <v>0</v>
      </c>
      <c r="E27">
        <f>(R27-S27*(1000-T27)/(1000-U27))*AO27</f>
        <v>-3.0856489216366074</v>
      </c>
      <c r="F27">
        <f>IF(AZ27&lt;&gt;0,1/(1/AZ27-1/N27),0)</f>
        <v>3.5952234625833297</v>
      </c>
      <c r="G27">
        <f>((BC27-AP27/2)*S27-E27)/(BC27+AP27/2)</f>
        <v>389.20582326241208</v>
      </c>
      <c r="H27">
        <f>AP27*1000</f>
        <v>24.412758330369901</v>
      </c>
      <c r="I27">
        <f>(AU27-BA27)</f>
        <v>1.0679723849594942</v>
      </c>
      <c r="J27">
        <f>(P27+AT27*D27)</f>
        <v>25.249998092651367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26.689886093139648</v>
      </c>
      <c r="P27" s="1">
        <v>25.249998092651367</v>
      </c>
      <c r="Q27" s="1">
        <v>26.865522384643555</v>
      </c>
      <c r="R27" s="1">
        <v>400.08126831054688</v>
      </c>
      <c r="S27" s="1">
        <v>394.16094970703125</v>
      </c>
      <c r="T27" s="1">
        <v>2.9218142032623291</v>
      </c>
      <c r="U27" s="1">
        <v>24.490375518798828</v>
      </c>
      <c r="V27" s="1">
        <v>7.330437183380127</v>
      </c>
      <c r="W27" s="1">
        <v>61.443042755126953</v>
      </c>
      <c r="X27" s="1">
        <v>300.32821655273438</v>
      </c>
      <c r="Y27" s="1">
        <v>99.584228515625</v>
      </c>
      <c r="Z27" s="1">
        <v>2.8909969329833984</v>
      </c>
      <c r="AA27" s="1">
        <v>88.173698425292969</v>
      </c>
      <c r="AB27" s="1">
        <v>1.6456371545791626</v>
      </c>
      <c r="AC27" s="1">
        <v>-0.3128502368927002</v>
      </c>
      <c r="AD27" s="1">
        <v>8.1968903541564941E-2</v>
      </c>
      <c r="AE27" s="1">
        <v>4.9736024811863899E-3</v>
      </c>
      <c r="AF27" s="1">
        <v>2.7709193527698517E-2</v>
      </c>
      <c r="AG27" s="1">
        <v>1.9129574298858643E-2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1.1041478549732877</v>
      </c>
      <c r="AP27">
        <f>(U27-T27)/(1000-U27)*AO27</f>
        <v>2.4412758330369901E-2</v>
      </c>
      <c r="AQ27">
        <f>(P27+273.15)</f>
        <v>298.39999809265134</v>
      </c>
      <c r="AR27">
        <f>(O27+273.15)</f>
        <v>299.83988609313963</v>
      </c>
      <c r="AS27">
        <f>(Y27*AK27+Z27*AL27)*AM27</f>
        <v>15.933476206359046</v>
      </c>
      <c r="AT27">
        <f>((AS27+0.00000010773*(AR27^4-AQ27^4))-AP27*44100)/(L27*0.92*2*29.3+0.00000043092*AQ27^3)</f>
        <v>-8.2319416368752769</v>
      </c>
      <c r="AU27">
        <f>0.61365*EXP(17.502*J27/(240.97+J27))</f>
        <v>3.2273793702762399</v>
      </c>
      <c r="AV27">
        <f>AU27*1000/AA27</f>
        <v>36.602517847322751</v>
      </c>
      <c r="AW27">
        <f>(AV27-U27)</f>
        <v>12.112142328523923</v>
      </c>
      <c r="AX27">
        <f>IF(D27,P27,(O27+P27)/2)</f>
        <v>25.969942092895508</v>
      </c>
      <c r="AY27">
        <f>0.61365*EXP(17.502*AX27/(240.97+AX27))</f>
        <v>3.368261556783346</v>
      </c>
      <c r="AZ27">
        <f>IF(AW27&lt;&gt;0,(1000-(AV27+U27)/2)/AW27*AP27,0)</f>
        <v>1.9539925033665824</v>
      </c>
      <c r="BA27">
        <f>U27*AA27/1000</f>
        <v>2.1594069853167457</v>
      </c>
      <c r="BB27">
        <f>(AY27-BA27)</f>
        <v>1.2088545714666004</v>
      </c>
      <c r="BC27">
        <f>1/(1.6/F27+1.37/N27)</f>
        <v>1.3070146659261606</v>
      </c>
      <c r="BD27">
        <f>G27*AA27*0.001</f>
        <v>34.317716885707803</v>
      </c>
      <c r="BE27">
        <f>G27/S27</f>
        <v>0.9874286723524941</v>
      </c>
      <c r="BF27">
        <f>(1-AP27*AA27/AU27/F27)*100</f>
        <v>81.448458527908969</v>
      </c>
      <c r="BG27">
        <f>(S27-E27/(N27/1.35))</f>
        <v>395.13414768544192</v>
      </c>
      <c r="BH27">
        <f>E27*BF27/100/BG27</f>
        <v>-6.3604056925416113E-3</v>
      </c>
    </row>
    <row r="28" spans="1:60" x14ac:dyDescent="0.25">
      <c r="A28" s="1" t="s">
        <v>1</v>
      </c>
      <c r="B28" s="1" t="s">
        <v>5923</v>
      </c>
      <c r="K28" s="1">
        <f t="shared" si="0"/>
        <v>2.72</v>
      </c>
    </row>
    <row r="29" spans="1:60" x14ac:dyDescent="0.25">
      <c r="A29" s="1" t="s">
        <v>1</v>
      </c>
      <c r="B29" s="1" t="s">
        <v>5922</v>
      </c>
      <c r="K29" s="1">
        <f t="shared" si="0"/>
        <v>2.72</v>
      </c>
    </row>
    <row r="30" spans="1:60" x14ac:dyDescent="0.25">
      <c r="A30" s="1">
        <v>5</v>
      </c>
      <c r="B30" s="1" t="s">
        <v>5921</v>
      </c>
      <c r="C30" s="1">
        <v>1119.5000061579049</v>
      </c>
      <c r="D30" s="1">
        <v>0</v>
      </c>
      <c r="E30">
        <f>(R30-S30*(1000-T30)/(1000-U30))*AO30</f>
        <v>-2.5594912647534951</v>
      </c>
      <c r="F30">
        <f>IF(AZ30&lt;&gt;0,1/(1/AZ30-1/N30),0)</f>
        <v>3.6125163635046325</v>
      </c>
      <c r="G30">
        <f>((BC30-AP30/2)*S30-E30)/(BC30+AP30/2)</f>
        <v>388.56301329552207</v>
      </c>
      <c r="H30">
        <f>AP30*1000</f>
        <v>24.089295526996587</v>
      </c>
      <c r="I30">
        <f>(AU30-BA30)</f>
        <v>1.0510045900452538</v>
      </c>
      <c r="J30">
        <f>(P30+AT30*D30)</f>
        <v>25.183706283569336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26.618036270141602</v>
      </c>
      <c r="P30" s="1">
        <v>25.183706283569336</v>
      </c>
      <c r="Q30" s="1">
        <v>26.795337677001953</v>
      </c>
      <c r="R30" s="1">
        <v>400.07357788085938</v>
      </c>
      <c r="S30" s="1">
        <v>393.79989624023438</v>
      </c>
      <c r="T30" s="1">
        <v>3.2592740058898926</v>
      </c>
      <c r="U30" s="1">
        <v>24.541559219360352</v>
      </c>
      <c r="V30" s="1">
        <v>8.2107810974121094</v>
      </c>
      <c r="W30" s="1">
        <v>61.825229644775391</v>
      </c>
      <c r="X30" s="1">
        <v>300.31948852539063</v>
      </c>
      <c r="Y30" s="1">
        <v>150.08949279785156</v>
      </c>
      <c r="Z30" s="1">
        <v>2.4611616134643555</v>
      </c>
      <c r="AA30" s="1">
        <v>88.163314819335938</v>
      </c>
      <c r="AB30" s="1">
        <v>1.6340038776397705</v>
      </c>
      <c r="AC30" s="1">
        <v>-0.31279569864273071</v>
      </c>
      <c r="AD30" s="1">
        <v>6.0767590999603271E-2</v>
      </c>
      <c r="AE30" s="1">
        <v>6.844943854957819E-3</v>
      </c>
      <c r="AF30" s="1">
        <v>3.7366177886724472E-2</v>
      </c>
      <c r="AG30" s="1">
        <v>2.0127777010202408E-2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1.1041157666374652</v>
      </c>
      <c r="AP30">
        <f>(U30-T30)/(1000-U30)*AO30</f>
        <v>2.4089295526996585E-2</v>
      </c>
      <c r="AQ30">
        <f>(P30+273.15)</f>
        <v>298.33370628356931</v>
      </c>
      <c r="AR30">
        <f>(O30+273.15)</f>
        <v>299.76803627014158</v>
      </c>
      <c r="AS30">
        <f>(Y30*AK30+Z30*AL30)*AM30</f>
        <v>24.014318310894396</v>
      </c>
      <c r="AT30">
        <f>((AS30+0.00000010773*(AR30^4-AQ30^4))-AP30*44100)/(L30*0.92*2*29.3+0.00000043092*AQ30^3)</f>
        <v>-8.0568379622190722</v>
      </c>
      <c r="AU30">
        <f>0.61365*EXP(17.502*J30/(240.97+J30))</f>
        <v>3.2146698016590967</v>
      </c>
      <c r="AV30">
        <f>AU30*1000/AA30</f>
        <v>36.462669402195125</v>
      </c>
      <c r="AW30">
        <f>(AV30-U30)</f>
        <v>11.921110182834774</v>
      </c>
      <c r="AX30">
        <f>IF(D30,P30,(O30+P30)/2)</f>
        <v>25.900871276855469</v>
      </c>
      <c r="AY30">
        <f>0.61365*EXP(17.502*AX30/(240.97+AX30))</f>
        <v>3.3545164322992327</v>
      </c>
      <c r="AZ30">
        <f>IF(AW30&lt;&gt;0,(1000-(AV30+U30)/2)/AW30*AP30,0)</f>
        <v>1.9590894407464032</v>
      </c>
      <c r="BA30">
        <f>U30*AA30/1000</f>
        <v>2.1636652116138428</v>
      </c>
      <c r="BB30">
        <f>(AY30-BA30)</f>
        <v>1.1908512206853898</v>
      </c>
      <c r="BC30">
        <f>1/(1.6/F30+1.37/N30)</f>
        <v>1.3106640870712474</v>
      </c>
      <c r="BD30">
        <f>G30*AA30*0.001</f>
        <v>34.257003268322933</v>
      </c>
      <c r="BE30">
        <f>G30/S30</f>
        <v>0.98670166499607814</v>
      </c>
      <c r="BF30">
        <f>(1-AP30*AA30/AU30/F30)*100</f>
        <v>81.712016687330888</v>
      </c>
      <c r="BG30">
        <f>(S30-E30/(N30/1.35))</f>
        <v>394.60714676933759</v>
      </c>
      <c r="BH30">
        <f>E30*BF30/100/BG30</f>
        <v>-5.2999849254850408E-3</v>
      </c>
    </row>
    <row r="31" spans="1:60" x14ac:dyDescent="0.25">
      <c r="A31" s="1" t="s">
        <v>1</v>
      </c>
      <c r="B31" s="1" t="s">
        <v>5920</v>
      </c>
      <c r="K31" s="1">
        <f t="shared" si="0"/>
        <v>2.72</v>
      </c>
    </row>
    <row r="32" spans="1:60" x14ac:dyDescent="0.25">
      <c r="A32" s="1" t="s">
        <v>1</v>
      </c>
      <c r="B32" s="1" t="s">
        <v>4207</v>
      </c>
      <c r="K32" s="1">
        <f t="shared" si="0"/>
        <v>2.72</v>
      </c>
    </row>
    <row r="33" spans="1:60" x14ac:dyDescent="0.25">
      <c r="A33" s="1">
        <v>6</v>
      </c>
      <c r="B33" s="1" t="s">
        <v>5919</v>
      </c>
      <c r="C33" s="1">
        <v>1325.000006146729</v>
      </c>
      <c r="D33" s="1">
        <v>0</v>
      </c>
      <c r="E33">
        <f>(R33-S33*(1000-T33)/(1000-U33))*AO33</f>
        <v>-1.5477337339781574</v>
      </c>
      <c r="F33">
        <f>IF(AZ33&lt;&gt;0,1/(1/AZ33-1/N33),0)</f>
        <v>3.7906250737864373</v>
      </c>
      <c r="G33">
        <f>((BC33-AP33/2)*S33-E33)/(BC33+AP33/2)</f>
        <v>387.02731555696414</v>
      </c>
      <c r="H33">
        <f>AP33*1000</f>
        <v>24.099881864974943</v>
      </c>
      <c r="I33">
        <f>(AU33-BA33)</f>
        <v>1.024418277356423</v>
      </c>
      <c r="J33">
        <f>(P33+AT33*D33)</f>
        <v>25.206995010375977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26.576526641845703</v>
      </c>
      <c r="P33" s="1">
        <v>25.206995010375977</v>
      </c>
      <c r="Q33" s="1">
        <v>26.744890213012695</v>
      </c>
      <c r="R33" s="1">
        <v>400.02536010742188</v>
      </c>
      <c r="S33" s="1">
        <v>392.85311889648438</v>
      </c>
      <c r="T33" s="1">
        <v>3.6134579181671143</v>
      </c>
      <c r="U33" s="1">
        <v>24.894712448120117</v>
      </c>
      <c r="V33" s="1">
        <v>9.1249599456787109</v>
      </c>
      <c r="W33" s="1">
        <v>62.865890502929688</v>
      </c>
      <c r="X33" s="1">
        <v>300.35723876953125</v>
      </c>
      <c r="Y33" s="1">
        <v>300.14688110351563</v>
      </c>
      <c r="Z33" s="1">
        <v>2.6657924652099609</v>
      </c>
      <c r="AA33" s="1">
        <v>88.159744262695313</v>
      </c>
      <c r="AB33" s="1">
        <v>1.6332149505615234</v>
      </c>
      <c r="AC33" s="1">
        <v>-0.30715605616569519</v>
      </c>
      <c r="AD33" s="1">
        <v>5.5595714598894119E-2</v>
      </c>
      <c r="AE33" s="1">
        <v>3.467232920229435E-3</v>
      </c>
      <c r="AF33" s="1">
        <v>1.8284153193235397E-2</v>
      </c>
      <c r="AG33" s="1">
        <v>2.0801566541194916E-2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1.1042545542997471</v>
      </c>
      <c r="AP33">
        <f>(U33-T33)/(1000-U33)*AO33</f>
        <v>2.4099881864974942E-2</v>
      </c>
      <c r="AQ33">
        <f>(P33+273.15)</f>
        <v>298.35699501037595</v>
      </c>
      <c r="AR33">
        <f>(O33+273.15)</f>
        <v>299.72652664184568</v>
      </c>
      <c r="AS33">
        <f>(Y33*AK33+Z33*AL33)*AM33</f>
        <v>48.023499903153606</v>
      </c>
      <c r="AT33">
        <f>((AS33+0.00000010773*(AR33^4-AQ33^4))-AP33*44100)/(L33*0.92*2*29.3+0.00000043092*AQ33^3)</f>
        <v>-7.8769402033160798</v>
      </c>
      <c r="AU33">
        <f>0.61365*EXP(17.502*J33/(240.97+J33))</f>
        <v>3.2191297602760303</v>
      </c>
      <c r="AV33">
        <f>AU33*1000/AA33</f>
        <v>36.514735690291708</v>
      </c>
      <c r="AW33">
        <f>(AV33-U33)</f>
        <v>11.620023242171591</v>
      </c>
      <c r="AX33">
        <f>IF(D33,P33,(O33+P33)/2)</f>
        <v>25.89176082611084</v>
      </c>
      <c r="AY33">
        <f>0.61365*EXP(17.502*AX33/(240.97+AX33))</f>
        <v>3.3527071106668602</v>
      </c>
      <c r="AZ33">
        <f>IF(AW33&lt;&gt;0,(1000-(AV33+U33)/2)/AW33*AP33,0)</f>
        <v>2.0103145368446653</v>
      </c>
      <c r="BA33">
        <f>U33*AA33/1000</f>
        <v>2.1947114829196073</v>
      </c>
      <c r="BB33">
        <f>(AY33-BA33)</f>
        <v>1.157995627747253</v>
      </c>
      <c r="BC33">
        <f>1/(1.6/F33+1.37/N33)</f>
        <v>1.3474157945460374</v>
      </c>
      <c r="BD33">
        <f>G33*AA33*0.001</f>
        <v>34.120229162179434</v>
      </c>
      <c r="BE33">
        <f>G33/S33</f>
        <v>0.98517053051307113</v>
      </c>
      <c r="BF33">
        <f>(1-AP33*AA33/AU33/F33)*100</f>
        <v>82.588510657917539</v>
      </c>
      <c r="BG33">
        <f>(S33-E33/(N33/1.35))</f>
        <v>393.34126624547918</v>
      </c>
      <c r="BH33">
        <f>E33*BF33/100/BG33</f>
        <v>-3.2497232035781269E-3</v>
      </c>
    </row>
    <row r="34" spans="1:60" x14ac:dyDescent="0.25">
      <c r="A34" s="1" t="s">
        <v>1</v>
      </c>
      <c r="B34" s="1" t="s">
        <v>5918</v>
      </c>
      <c r="K34" s="1">
        <f t="shared" si="0"/>
        <v>2.72</v>
      </c>
    </row>
    <row r="35" spans="1:60" x14ac:dyDescent="0.25">
      <c r="A35" s="1" t="s">
        <v>1</v>
      </c>
      <c r="B35" s="1" t="s">
        <v>5917</v>
      </c>
      <c r="K35" s="1">
        <f t="shared" si="0"/>
        <v>2.72</v>
      </c>
    </row>
    <row r="36" spans="1:60" x14ac:dyDescent="0.25">
      <c r="A36" s="1">
        <v>7</v>
      </c>
      <c r="B36" s="1" t="s">
        <v>5916</v>
      </c>
      <c r="C36" s="1">
        <v>1531.000006146729</v>
      </c>
      <c r="D36" s="1">
        <v>0</v>
      </c>
      <c r="E36">
        <f>(R36-S36*(1000-T36)/(1000-U36))*AO36</f>
        <v>-1.0867178818911269</v>
      </c>
      <c r="F36">
        <f>IF(AZ36&lt;&gt;0,1/(1/AZ36-1/N36),0)</f>
        <v>4.1265201547822556</v>
      </c>
      <c r="G36">
        <f>((BC36-AP36/2)*S36-E36)/(BC36+AP36/2)</f>
        <v>386.42117843741397</v>
      </c>
      <c r="H36">
        <f>AP36*1000</f>
        <v>24.334906471870287</v>
      </c>
      <c r="I36">
        <f>(AU36-BA36)</f>
        <v>0.98931601437555106</v>
      </c>
      <c r="J36">
        <f>(P36+AT36*D36)</f>
        <v>25.283424377441406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26.562509536743164</v>
      </c>
      <c r="P36" s="1">
        <v>25.283424377441406</v>
      </c>
      <c r="Q36" s="1">
        <v>26.719223022460938</v>
      </c>
      <c r="R36" s="1">
        <v>400.02255249023438</v>
      </c>
      <c r="S36" s="1">
        <v>392.35897827148438</v>
      </c>
      <c r="T36" s="1">
        <v>3.981501579284668</v>
      </c>
      <c r="U36" s="1">
        <v>25.46095085144043</v>
      </c>
      <c r="V36" s="1">
        <v>10.062038421630859</v>
      </c>
      <c r="W36" s="1">
        <v>64.344833374023438</v>
      </c>
      <c r="X36" s="1">
        <v>300.31338500976563</v>
      </c>
      <c r="Y36" s="1">
        <v>500.96737670898438</v>
      </c>
      <c r="Z36" s="1">
        <v>2.8395595550537109</v>
      </c>
      <c r="AA36" s="1">
        <v>88.154151916503906</v>
      </c>
      <c r="AB36" s="1">
        <v>1.8064174652099609</v>
      </c>
      <c r="AC36" s="1">
        <v>-0.32294604182243347</v>
      </c>
      <c r="AD36" s="1">
        <v>5.2811991423368454E-2</v>
      </c>
      <c r="AE36" s="1">
        <v>9.5642311498522758E-3</v>
      </c>
      <c r="AF36" s="1">
        <v>3.2797358930110931E-2</v>
      </c>
      <c r="AG36" s="1">
        <v>1.980988122522831E-2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1.1040933272417852</v>
      </c>
      <c r="AP36">
        <f>(U36-T36)/(1000-U36)*AO36</f>
        <v>2.4334906471870286E-2</v>
      </c>
      <c r="AQ36">
        <f>(P36+273.15)</f>
        <v>298.43342437744138</v>
      </c>
      <c r="AR36">
        <f>(O36+273.15)</f>
        <v>299.71250953674314</v>
      </c>
      <c r="AS36">
        <f>(Y36*AK36+Z36*AL36)*AM36</f>
        <v>80.154778481838548</v>
      </c>
      <c r="AT36">
        <f>((AS36+0.00000010773*(AR36^4-AQ36^4))-AP36*44100)/(L36*0.92*2*29.3+0.00000043092*AQ36^3)</f>
        <v>-7.712960381897715</v>
      </c>
      <c r="AU36">
        <f>0.61365*EXP(17.502*J36/(240.97+J36))</f>
        <v>3.2338045436720702</v>
      </c>
      <c r="AV36">
        <f>AU36*1000/AA36</f>
        <v>36.683519418745021</v>
      </c>
      <c r="AW36">
        <f>(AV36-U36)</f>
        <v>11.222568567304592</v>
      </c>
      <c r="AX36">
        <f>IF(D36,P36,(O36+P36)/2)</f>
        <v>25.922966957092285</v>
      </c>
      <c r="AY36">
        <f>0.61365*EXP(17.502*AX36/(240.97+AX36))</f>
        <v>3.3589081436378017</v>
      </c>
      <c r="AZ36">
        <f>IF(AW36&lt;&gt;0,(1000-(AV36+U36)/2)/AW36*AP36,0)</f>
        <v>2.1010133637926112</v>
      </c>
      <c r="BA36">
        <f>U36*AA36/1000</f>
        <v>2.2444885292965191</v>
      </c>
      <c r="BB36">
        <f>(AY36-BA36)</f>
        <v>1.1144196143412826</v>
      </c>
      <c r="BC36">
        <f>1/(1.6/F36+1.37/N36)</f>
        <v>1.412821834748144</v>
      </c>
      <c r="BD36">
        <f>G36*AA36*0.001</f>
        <v>34.064631267726256</v>
      </c>
      <c r="BE36">
        <f>G36/S36</f>
        <v>0.98486641019346866</v>
      </c>
      <c r="BF36">
        <f>(1-AP36*AA36/AU36/F36)*100</f>
        <v>83.924121485746724</v>
      </c>
      <c r="BG36">
        <f>(S36-E36/(N36/1.35))</f>
        <v>392.70172356513825</v>
      </c>
      <c r="BH36">
        <f>E36*BF36/100/BG36</f>
        <v>-2.3224202509881894E-3</v>
      </c>
    </row>
    <row r="37" spans="1:60" x14ac:dyDescent="0.25">
      <c r="A37" s="1" t="s">
        <v>1</v>
      </c>
      <c r="B37" s="1" t="s">
        <v>5915</v>
      </c>
      <c r="K37" s="1">
        <f t="shared" si="0"/>
        <v>2.72</v>
      </c>
    </row>
    <row r="38" spans="1:60" x14ac:dyDescent="0.25">
      <c r="A38" s="1" t="s">
        <v>1</v>
      </c>
      <c r="B38" s="1" t="s">
        <v>5914</v>
      </c>
      <c r="K38" s="1">
        <f t="shared" si="0"/>
        <v>2.72</v>
      </c>
    </row>
    <row r="39" spans="1:60" x14ac:dyDescent="0.25">
      <c r="A39" s="1">
        <v>8</v>
      </c>
      <c r="B39" s="1" t="s">
        <v>5913</v>
      </c>
      <c r="C39" s="1">
        <v>1736.5000061579049</v>
      </c>
      <c r="D39" s="1">
        <v>0</v>
      </c>
      <c r="E39">
        <f>(R39-S39*(1000-T39)/(1000-U39))*AO39</f>
        <v>-0.58188477858562071</v>
      </c>
      <c r="F39">
        <f>IF(AZ39&lt;&gt;0,1/(1/AZ39-1/N39),0)</f>
        <v>4.5930514607128297</v>
      </c>
      <c r="G39">
        <f>((BC39-AP39/2)*S39-E39)/(BC39+AP39/2)</f>
        <v>385.62812642414423</v>
      </c>
      <c r="H39">
        <f>AP39*1000</f>
        <v>24.736550962240042</v>
      </c>
      <c r="I39">
        <f>(AU39-BA39)</f>
        <v>0.95310214023596718</v>
      </c>
      <c r="J39">
        <f>(P39+AT39*D39)</f>
        <v>25.418550491333008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26.573829650878906</v>
      </c>
      <c r="P39" s="1">
        <v>25.418550491333008</v>
      </c>
      <c r="Q39" s="1">
        <v>26.710756301879883</v>
      </c>
      <c r="R39" s="1">
        <v>399.91189575195313</v>
      </c>
      <c r="S39" s="1">
        <v>391.66522216796875</v>
      </c>
      <c r="T39" s="1">
        <v>4.3541841506958008</v>
      </c>
      <c r="U39" s="1">
        <v>26.168781280517578</v>
      </c>
      <c r="V39" s="1">
        <v>10.996084213256836</v>
      </c>
      <c r="W39" s="1">
        <v>66.086799621582031</v>
      </c>
      <c r="X39" s="1">
        <v>300.3616943359375</v>
      </c>
      <c r="Y39" s="1">
        <v>749.632568359375</v>
      </c>
      <c r="Z39" s="1">
        <v>3.0212857723236084</v>
      </c>
      <c r="AA39" s="1">
        <v>88.150466918945313</v>
      </c>
      <c r="AB39" s="1">
        <v>1.892116904258728</v>
      </c>
      <c r="AC39" s="1">
        <v>-0.34166133403778076</v>
      </c>
      <c r="AD39" s="1">
        <v>7.7670596539974213E-2</v>
      </c>
      <c r="AE39" s="1">
        <v>5.0927349366247654E-3</v>
      </c>
      <c r="AF39" s="1">
        <v>2.7409611269831657E-2</v>
      </c>
      <c r="AG39" s="1">
        <v>2.0723380148410797E-2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1.1042709350585935</v>
      </c>
      <c r="AP39">
        <f>(U39-T39)/(1000-U39)*AO39</f>
        <v>2.4736550962240041E-2</v>
      </c>
      <c r="AQ39">
        <f>(P39+273.15)</f>
        <v>298.56855049133299</v>
      </c>
      <c r="AR39">
        <f>(O39+273.15)</f>
        <v>299.72382965087888</v>
      </c>
      <c r="AS39">
        <f>(Y39*AK39+Z39*AL39)*AM39</f>
        <v>119.94120825660502</v>
      </c>
      <c r="AT39">
        <f>((AS39+0.00000010773*(AR39^4-AQ39^4))-AP39*44100)/(L39*0.92*2*29.3+0.00000043092*AQ39^3)</f>
        <v>-7.5491720397431887</v>
      </c>
      <c r="AU39">
        <f>0.61365*EXP(17.502*J39/(240.97+J39))</f>
        <v>3.2598924288133473</v>
      </c>
      <c r="AV39">
        <f>AU39*1000/AA39</f>
        <v>36.981000132544168</v>
      </c>
      <c r="AW39">
        <f>(AV39-U39)</f>
        <v>10.812218852026589</v>
      </c>
      <c r="AX39">
        <f>IF(D39,P39,(O39+P39)/2)</f>
        <v>25.996190071105957</v>
      </c>
      <c r="AY39">
        <f>0.61365*EXP(17.502*AX39/(240.97+AX39))</f>
        <v>3.3734978004981317</v>
      </c>
      <c r="AZ39">
        <f>IF(AW39&lt;&gt;0,(1000-(AV39+U39)/2)/AW39*AP39,0)</f>
        <v>2.2155949113683246</v>
      </c>
      <c r="BA39">
        <f>U39*AA39/1000</f>
        <v>2.3067902885773801</v>
      </c>
      <c r="BB39">
        <f>(AY39-BA39)</f>
        <v>1.0667075119207516</v>
      </c>
      <c r="BC39">
        <f>1/(1.6/F39+1.37/N39)</f>
        <v>1.4960659677598886</v>
      </c>
      <c r="BD39">
        <f>G39*AA39*0.001</f>
        <v>33.993299401366386</v>
      </c>
      <c r="BE39">
        <f>G39/S39</f>
        <v>0.98458608167861417</v>
      </c>
      <c r="BF39">
        <f>(1-AP39*AA39/AU39/F39)*100</f>
        <v>85.436720590426631</v>
      </c>
      <c r="BG39">
        <f>(S39-E39/(N39/1.35))</f>
        <v>391.84874566807167</v>
      </c>
      <c r="BH39">
        <f>E39*BF39/100/BG39</f>
        <v>-1.2687121700257807E-3</v>
      </c>
    </row>
    <row r="40" spans="1:60" x14ac:dyDescent="0.25">
      <c r="A40" s="1" t="s">
        <v>1</v>
      </c>
      <c r="B40" s="1" t="s">
        <v>5912</v>
      </c>
      <c r="K40" s="1">
        <f t="shared" si="0"/>
        <v>2.72</v>
      </c>
    </row>
    <row r="41" spans="1:60" x14ac:dyDescent="0.25">
      <c r="A41" s="1" t="s">
        <v>1</v>
      </c>
      <c r="B41" s="1" t="s">
        <v>5911</v>
      </c>
      <c r="K41" s="1">
        <f t="shared" si="0"/>
        <v>2.72</v>
      </c>
    </row>
    <row r="42" spans="1:60" x14ac:dyDescent="0.25">
      <c r="A42" s="1">
        <v>9</v>
      </c>
      <c r="B42" s="1" t="s">
        <v>5910</v>
      </c>
      <c r="C42" s="1">
        <v>1941.5000061579049</v>
      </c>
      <c r="D42" s="1">
        <v>0</v>
      </c>
      <c r="E42">
        <f>(R42-S42*(1000-T42)/(1000-U42))*AO42</f>
        <v>-0.31062760083889779</v>
      </c>
      <c r="F42">
        <f>IF(AZ42&lt;&gt;0,1/(1/AZ42-1/N42),0)</f>
        <v>5.2862344563981605</v>
      </c>
      <c r="G42">
        <f>((BC42-AP42/2)*S42-E42)/(BC42+AP42/2)</f>
        <v>385.52701796463401</v>
      </c>
      <c r="H42">
        <f>AP42*1000</f>
        <v>25.206382204692211</v>
      </c>
      <c r="I42">
        <f>(AU42-BA42)</f>
        <v>0.90920499763966722</v>
      </c>
      <c r="J42">
        <f>(P42+AT42*D42)</f>
        <v>25.548135757446289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26.602550506591797</v>
      </c>
      <c r="P42" s="1">
        <v>25.548135757446289</v>
      </c>
      <c r="Q42" s="1">
        <v>26.721235275268555</v>
      </c>
      <c r="R42" s="1">
        <v>400.08636474609375</v>
      </c>
      <c r="S42" s="1">
        <v>391.43154907226563</v>
      </c>
      <c r="T42" s="1">
        <v>4.740323543548584</v>
      </c>
      <c r="U42" s="1">
        <v>26.954380035400391</v>
      </c>
      <c r="V42" s="1">
        <v>11.950182914733887</v>
      </c>
      <c r="W42" s="1">
        <v>67.951011657714844</v>
      </c>
      <c r="X42" s="1">
        <v>300.32034301757813</v>
      </c>
      <c r="Y42" s="1">
        <v>999.671875</v>
      </c>
      <c r="Z42" s="1">
        <v>3.05556321144104</v>
      </c>
      <c r="AA42" s="1">
        <v>88.144416809082031</v>
      </c>
      <c r="AB42" s="1">
        <v>1.9369441270828247</v>
      </c>
      <c r="AC42" s="1">
        <v>-0.35831764340400696</v>
      </c>
      <c r="AD42" s="1">
        <v>8.0648802220821381E-2</v>
      </c>
      <c r="AE42" s="1">
        <v>4.8632347024977207E-3</v>
      </c>
      <c r="AF42" s="1">
        <v>5.4750651121139526E-2</v>
      </c>
      <c r="AG42" s="1">
        <v>2.3485533893108368E-2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1.1041189081528606</v>
      </c>
      <c r="AP42">
        <f>(U42-T42)/(1000-U42)*AO42</f>
        <v>2.520638220469221E-2</v>
      </c>
      <c r="AQ42">
        <f>(P42+273.15)</f>
        <v>298.69813575744627</v>
      </c>
      <c r="AR42">
        <f>(O42+273.15)</f>
        <v>299.75255050659177</v>
      </c>
      <c r="AS42">
        <f>(Y42*AK42+Z42*AL42)*AM42</f>
        <v>159.94749642489478</v>
      </c>
      <c r="AT42">
        <f>((AS42+0.00000010773*(AR42^4-AQ42^4))-AP42*44100)/(L42*0.92*2*29.3+0.00000043092*AQ42^3)</f>
        <v>-7.4053530336669473</v>
      </c>
      <c r="AU42">
        <f>0.61365*EXP(17.502*J42/(240.97+J42))</f>
        <v>3.2850831063103985</v>
      </c>
      <c r="AV42">
        <f>AU42*1000/AA42</f>
        <v>37.269327147807701</v>
      </c>
      <c r="AW42">
        <f>(AV42-U42)</f>
        <v>10.31494711240731</v>
      </c>
      <c r="AX42">
        <f>IF(D42,P42,(O42+P42)/2)</f>
        <v>26.075343132019043</v>
      </c>
      <c r="AY42">
        <f>0.61365*EXP(17.502*AX42/(240.97+AX42))</f>
        <v>3.3893312199510683</v>
      </c>
      <c r="AZ42">
        <f>IF(AW42&lt;&gt;0,(1000-(AV42+U42)/2)/AW42*AP42,0)</f>
        <v>2.3652044245980957</v>
      </c>
      <c r="BA42">
        <f>U42*AA42/1000</f>
        <v>2.3758781086707312</v>
      </c>
      <c r="BB42">
        <f>(AY42-BA42)</f>
        <v>1.0134531112803371</v>
      </c>
      <c r="BC42">
        <f>1/(1.6/F42+1.37/N42)</f>
        <v>1.6058056982504993</v>
      </c>
      <c r="BD42">
        <f>G42*AA42*0.001</f>
        <v>33.982054162637155</v>
      </c>
      <c r="BE42">
        <f>G42/S42</f>
        <v>0.98491554622608735</v>
      </c>
      <c r="BF42">
        <f>(1-AP42*AA42/AU42/F42)*100</f>
        <v>87.205817425617724</v>
      </c>
      <c r="BG42">
        <f>(S42-E42/(N42/1.35))</f>
        <v>391.52951943793335</v>
      </c>
      <c r="BH42">
        <f>E42*BF42/100/BG42</f>
        <v>-6.9186440616283474E-4</v>
      </c>
    </row>
    <row r="43" spans="1:60" x14ac:dyDescent="0.25">
      <c r="A43" s="1" t="s">
        <v>1</v>
      </c>
      <c r="B43" s="1" t="s">
        <v>5909</v>
      </c>
      <c r="K43" s="1">
        <f t="shared" si="0"/>
        <v>2.72</v>
      </c>
    </row>
    <row r="44" spans="1:60" x14ac:dyDescent="0.25">
      <c r="A44" s="1" t="s">
        <v>1</v>
      </c>
      <c r="B44" s="1" t="s">
        <v>5908</v>
      </c>
      <c r="K44" s="1">
        <f t="shared" si="0"/>
        <v>2.72</v>
      </c>
    </row>
    <row r="45" spans="1:60" x14ac:dyDescent="0.25">
      <c r="A45" s="1">
        <v>10</v>
      </c>
      <c r="B45" s="1" t="s">
        <v>5907</v>
      </c>
      <c r="C45" s="1">
        <v>2146.5000061579049</v>
      </c>
      <c r="D45" s="1">
        <v>0</v>
      </c>
      <c r="E45">
        <f>(R45-S45*(1000-T45)/(1000-U45))*AO45</f>
        <v>-0.39562376667240112</v>
      </c>
      <c r="F45">
        <f>IF(AZ45&lt;&gt;0,1/(1/AZ45-1/N45),0)</f>
        <v>6.2922406042189776</v>
      </c>
      <c r="G45">
        <f>((BC45-AP45/2)*S45-E45)/(BC45+AP45/2)</f>
        <v>385.70225053226596</v>
      </c>
      <c r="H45">
        <f>AP45*1000</f>
        <v>25.810637938319648</v>
      </c>
      <c r="I45">
        <f>(AU45-BA45)</f>
        <v>0.86372585689510073</v>
      </c>
      <c r="J45">
        <f>(P45+AT45*D45)</f>
        <v>25.724924087524414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26.663246154785156</v>
      </c>
      <c r="P45" s="1">
        <v>25.724924087524414</v>
      </c>
      <c r="Q45" s="1">
        <v>26.755548477172852</v>
      </c>
      <c r="R45" s="1">
        <v>400.02066040039063</v>
      </c>
      <c r="S45" s="1">
        <v>391.23379516601563</v>
      </c>
      <c r="T45" s="1">
        <v>5.1424975395202637</v>
      </c>
      <c r="U45" s="1">
        <v>27.866292953491211</v>
      </c>
      <c r="V45" s="1">
        <v>12.916423797607422</v>
      </c>
      <c r="W45" s="1">
        <v>69.991836547851563</v>
      </c>
      <c r="X45" s="1">
        <v>300.3397216796875</v>
      </c>
      <c r="Y45" s="1">
        <v>1250.5047607421875</v>
      </c>
      <c r="Z45" s="1">
        <v>2.9652748107910156</v>
      </c>
      <c r="AA45" s="1">
        <v>88.135086059570313</v>
      </c>
      <c r="AB45" s="1">
        <v>2.1590678691864014</v>
      </c>
      <c r="AC45" s="1">
        <v>-0.37353360652923584</v>
      </c>
      <c r="AD45" s="1">
        <v>4.3767079710960388E-2</v>
      </c>
      <c r="AE45" s="1">
        <v>9.9385371431708336E-3</v>
      </c>
      <c r="AF45" s="1">
        <v>4.6154703944921494E-2</v>
      </c>
      <c r="AG45" s="1">
        <v>2.4086324498057365E-2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1.1041901532341449</v>
      </c>
      <c r="AP45">
        <f>(U45-T45)/(1000-U45)*AO45</f>
        <v>2.5810637938319649E-2</v>
      </c>
      <c r="AQ45">
        <f>(P45+273.15)</f>
        <v>298.87492408752439</v>
      </c>
      <c r="AR45">
        <f>(O45+273.15)</f>
        <v>299.81324615478513</v>
      </c>
      <c r="AS45">
        <f>(Y45*AK45+Z45*AL45)*AM45</f>
        <v>200.08075724659648</v>
      </c>
      <c r="AT45">
        <f>((AS45+0.00000010773*(AR45^4-AQ45^4))-AP45*44100)/(L45*0.92*2*29.3+0.00000043092*AQ45^3)</f>
        <v>-7.3083420890355724</v>
      </c>
      <c r="AU45">
        <f>0.61365*EXP(17.502*J45/(240.97+J45))</f>
        <v>3.3197239845122466</v>
      </c>
      <c r="AV45">
        <f>AU45*1000/AA45</f>
        <v>37.666315799231789</v>
      </c>
      <c r="AW45">
        <f>(AV45-U45)</f>
        <v>9.8000228457405782</v>
      </c>
      <c r="AX45">
        <f>IF(D45,P45,(O45+P45)/2)</f>
        <v>26.194085121154785</v>
      </c>
      <c r="AY45">
        <f>0.61365*EXP(17.502*AX45/(240.97+AX45))</f>
        <v>3.4132055399754573</v>
      </c>
      <c r="AZ45">
        <f>IF(AW45&lt;&gt;0,(1000-(AV45+U45)/2)/AW45*AP45,0)</f>
        <v>2.5474347470868604</v>
      </c>
      <c r="BA45">
        <f>U45*AA45/1000</f>
        <v>2.4559981276171459</v>
      </c>
      <c r="BB45">
        <f>(AY45-BA45)</f>
        <v>0.95720741235831142</v>
      </c>
      <c r="BC45">
        <f>1/(1.6/F45+1.37/N45)</f>
        <v>1.7411020536542545</v>
      </c>
      <c r="BD45">
        <f>G45*AA45*0.001</f>
        <v>33.993901044031212</v>
      </c>
      <c r="BE45">
        <f>G45/S45</f>
        <v>0.98586128115184324</v>
      </c>
      <c r="BF45">
        <f>(1-AP45*AA45/AU45/F45)*100</f>
        <v>89.109689194155777</v>
      </c>
      <c r="BG45">
        <f>(S45-E45/(N45/1.35))</f>
        <v>391.35857289015559</v>
      </c>
      <c r="BH45">
        <f>E45*BF45/100/BG45</f>
        <v>-9.0080844851950508E-4</v>
      </c>
    </row>
    <row r="46" spans="1:60" x14ac:dyDescent="0.25">
      <c r="A46" s="1" t="s">
        <v>1</v>
      </c>
      <c r="B46" s="1" t="s">
        <v>5906</v>
      </c>
      <c r="K46" s="1">
        <f t="shared" si="0"/>
        <v>2.72</v>
      </c>
    </row>
    <row r="47" spans="1:60" x14ac:dyDescent="0.25">
      <c r="A47" s="1" t="s">
        <v>1</v>
      </c>
      <c r="B47" s="1" t="s">
        <v>5905</v>
      </c>
      <c r="K47" s="1">
        <f t="shared" si="0"/>
        <v>2.72</v>
      </c>
    </row>
    <row r="48" spans="1:60" x14ac:dyDescent="0.25">
      <c r="A48" s="1">
        <v>11</v>
      </c>
      <c r="B48" s="1" t="s">
        <v>5904</v>
      </c>
      <c r="C48" s="1">
        <v>2352.000006146729</v>
      </c>
      <c r="D48" s="1">
        <v>0</v>
      </c>
      <c r="E48">
        <f>(R48-S48*(1000-T48)/(1000-U48))*AO48</f>
        <v>-3.6446333048039188E-2</v>
      </c>
      <c r="F48">
        <f>IF(AZ48&lt;&gt;0,1/(1/AZ48-1/N48),0)</f>
        <v>8.4010584750589956</v>
      </c>
      <c r="G48">
        <f>((BC48-AP48/2)*S48-E48)/(BC48+AP48/2)</f>
        <v>385.12019109548396</v>
      </c>
      <c r="H48">
        <f>AP48*1000</f>
        <v>26.704382375889399</v>
      </c>
      <c r="I48">
        <f>(AU48-BA48)</f>
        <v>0.80208662571142897</v>
      </c>
      <c r="J48">
        <f>(P48+AT48*D48)</f>
        <v>25.930454254150391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26.739540100097656</v>
      </c>
      <c r="P48" s="1">
        <v>25.930454254150391</v>
      </c>
      <c r="Q48" s="1">
        <v>26.807523727416992</v>
      </c>
      <c r="R48" s="1">
        <v>399.79672241210938</v>
      </c>
      <c r="S48" s="1">
        <v>390.38787841796875</v>
      </c>
      <c r="T48" s="1">
        <v>5.5454578399658203</v>
      </c>
      <c r="U48" s="1">
        <v>29.02918815612793</v>
      </c>
      <c r="V48" s="1">
        <v>13.865158081054688</v>
      </c>
      <c r="W48" s="1">
        <v>72.580894470214844</v>
      </c>
      <c r="X48" s="1">
        <v>300.3243408203125</v>
      </c>
      <c r="Y48" s="1">
        <v>1600.798583984375</v>
      </c>
      <c r="Z48" s="1">
        <v>2.2988078594207764</v>
      </c>
      <c r="AA48" s="1">
        <v>88.128913879394531</v>
      </c>
      <c r="AB48" s="1">
        <v>1.9748271703720093</v>
      </c>
      <c r="AC48" s="1">
        <v>-0.37932795286178589</v>
      </c>
      <c r="AD48" s="1">
        <v>0.1550404280424118</v>
      </c>
      <c r="AE48" s="1">
        <v>1.5365294180810452E-2</v>
      </c>
      <c r="AF48" s="1">
        <v>2.8798718005418777E-2</v>
      </c>
      <c r="AG48" s="1">
        <v>2.4227267131209373E-2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1.104133605957031</v>
      </c>
      <c r="AP48">
        <f>(U48-T48)/(1000-U48)*AO48</f>
        <v>2.6704382375889398E-2</v>
      </c>
      <c r="AQ48">
        <f>(P48+273.15)</f>
        <v>299.08045425415037</v>
      </c>
      <c r="AR48">
        <f>(O48+273.15)</f>
        <v>299.88954010009763</v>
      </c>
      <c r="AS48">
        <f>(Y48*AK48+Z48*AL48)*AM48</f>
        <v>256.12776771259814</v>
      </c>
      <c r="AT48">
        <f>((AS48+0.00000010773*(AR48^4-AQ48^4))-AP48*44100)/(L48*0.92*2*29.3+0.00000043092*AQ48^3)</f>
        <v>-7.1875797345621848</v>
      </c>
      <c r="AU48">
        <f>0.61365*EXP(17.502*J48/(240.97+J48))</f>
        <v>3.3603974487115669</v>
      </c>
      <c r="AV48">
        <f>AU48*1000/AA48</f>
        <v>38.130476148955054</v>
      </c>
      <c r="AW48">
        <f>(AV48-U48)</f>
        <v>9.1012879928271246</v>
      </c>
      <c r="AX48">
        <f>IF(D48,P48,(O48+P48)/2)</f>
        <v>26.334997177124023</v>
      </c>
      <c r="AY48">
        <f>0.61365*EXP(17.502*AX48/(240.97+AX48))</f>
        <v>3.4417278299716787</v>
      </c>
      <c r="AZ48">
        <f>IF(AW48&lt;&gt;0,(1000-(AV48+U48)/2)/AW48*AP48,0)</f>
        <v>2.8356045560045109</v>
      </c>
      <c r="BA48">
        <f>U48*AA48/1000</f>
        <v>2.5583108230001379</v>
      </c>
      <c r="BB48">
        <f>(AY48-BA48)</f>
        <v>0.8834170069715408</v>
      </c>
      <c r="BC48">
        <f>1/(1.6/F48+1.37/N48)</f>
        <v>1.9587885626480621</v>
      </c>
      <c r="BD48">
        <f>G48*AA48*0.001</f>
        <v>33.94022415426987</v>
      </c>
      <c r="BE48">
        <f>G48/S48</f>
        <v>0.98650652949617212</v>
      </c>
      <c r="BF48">
        <f>(1-AP48*AA48/AU48/F48)*100</f>
        <v>91.663643055757376</v>
      </c>
      <c r="BG48">
        <f>(S48-E48/(N48/1.35))</f>
        <v>390.39937340607128</v>
      </c>
      <c r="BH48">
        <f>E48*BF48/100/BG48</f>
        <v>-8.5574001670638011E-5</v>
      </c>
    </row>
    <row r="49" spans="1:60" x14ac:dyDescent="0.25">
      <c r="A49" s="1" t="s">
        <v>1</v>
      </c>
      <c r="B49" s="1" t="s">
        <v>5903</v>
      </c>
      <c r="K49" s="1">
        <f t="shared" si="0"/>
        <v>2.72</v>
      </c>
    </row>
    <row r="50" spans="1:60" x14ac:dyDescent="0.25">
      <c r="A50" s="1" t="s">
        <v>1</v>
      </c>
      <c r="B50" s="1" t="s">
        <v>5902</v>
      </c>
      <c r="K50" s="1">
        <f t="shared" si="0"/>
        <v>2.72</v>
      </c>
    </row>
    <row r="51" spans="1:60" x14ac:dyDescent="0.25">
      <c r="A51" s="1">
        <v>12</v>
      </c>
      <c r="B51" s="1" t="s">
        <v>5901</v>
      </c>
      <c r="C51" s="1">
        <v>2557.000006146729</v>
      </c>
      <c r="D51" s="1">
        <v>0</v>
      </c>
      <c r="E51">
        <f>(R51-S51*(1000-T51)/(1000-U51))*AO51</f>
        <v>0.42924827497838236</v>
      </c>
      <c r="F51">
        <f>IF(AZ51&lt;&gt;0,1/(1/AZ51-1/N51),0)</f>
        <v>13.00236174207773</v>
      </c>
      <c r="G51">
        <f>((BC51-AP51/2)*S51-E51)/(BC51+AP51/2)</f>
        <v>384.91997240809735</v>
      </c>
      <c r="H51">
        <f>AP51*1000</f>
        <v>27.798293972574871</v>
      </c>
      <c r="I51">
        <f>(AU51-BA51)</f>
        <v>0.73442763638947817</v>
      </c>
      <c r="J51">
        <f>(P51+AT51*D51)</f>
        <v>26.180383682250977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26.840419769287109</v>
      </c>
      <c r="P51" s="1">
        <v>26.180383682250977</v>
      </c>
      <c r="Q51" s="1">
        <v>26.877557754516602</v>
      </c>
      <c r="R51" s="1">
        <v>400.08615112304688</v>
      </c>
      <c r="S51" s="1">
        <v>389.8822021484375</v>
      </c>
      <c r="T51" s="1">
        <v>5.9569025039672852</v>
      </c>
      <c r="U51" s="1">
        <v>30.367225646972656</v>
      </c>
      <c r="V51" s="1">
        <v>14.804570198059082</v>
      </c>
      <c r="W51" s="1">
        <v>75.471054077148438</v>
      </c>
      <c r="X51" s="1">
        <v>300.34527587890625</v>
      </c>
      <c r="Y51" s="1">
        <v>1999.398681640625</v>
      </c>
      <c r="Z51" s="1">
        <v>2.0999267101287842</v>
      </c>
      <c r="AA51" s="1">
        <v>88.121833801269531</v>
      </c>
      <c r="AB51" s="1">
        <v>2.1167354583740234</v>
      </c>
      <c r="AC51" s="1">
        <v>-0.39937388896942139</v>
      </c>
      <c r="AD51" s="1">
        <v>5.630982294678688E-2</v>
      </c>
      <c r="AE51" s="1">
        <v>1.3064608909189701E-2</v>
      </c>
      <c r="AF51" s="1">
        <v>1.9899154081940651E-2</v>
      </c>
      <c r="AG51" s="1">
        <v>2.4409091100096703E-2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1.104210573084214</v>
      </c>
      <c r="AP51">
        <f>(U51-T51)/(1000-U51)*AO51</f>
        <v>2.7798293972574873E-2</v>
      </c>
      <c r="AQ51">
        <f>(P51+273.15)</f>
        <v>299.33038368225095</v>
      </c>
      <c r="AR51">
        <f>(O51+273.15)</f>
        <v>299.99041976928709</v>
      </c>
      <c r="AS51">
        <f>(Y51*AK51+Z51*AL51)*AM51</f>
        <v>319.90378191209311</v>
      </c>
      <c r="AT51">
        <f>((AS51+0.00000010773*(AR51^4-AQ51^4))-AP51*44100)/(L51*0.92*2*29.3+0.00000043092*AQ51^3)</f>
        <v>-7.0770488843934816</v>
      </c>
      <c r="AU51">
        <f>0.61365*EXP(17.502*J51/(240.97+J51))</f>
        <v>3.4104432478576521</v>
      </c>
      <c r="AV51">
        <f>AU51*1000/AA51</f>
        <v>38.701455709022248</v>
      </c>
      <c r="AW51">
        <f>(AV51-U51)</f>
        <v>8.3342300620495919</v>
      </c>
      <c r="AX51">
        <f>IF(D51,P51,(O51+P51)/2)</f>
        <v>26.510401725769043</v>
      </c>
      <c r="AY51">
        <f>0.61365*EXP(17.502*AX51/(240.97+AX51))</f>
        <v>3.4775224398495177</v>
      </c>
      <c r="AZ51">
        <f>IF(AW51&lt;&gt;0,(1000-(AV51+U51)/2)/AW51*AP51,0)</f>
        <v>3.2202492633925028</v>
      </c>
      <c r="BA51">
        <f>U51*AA51/1000</f>
        <v>2.6760156114681739</v>
      </c>
      <c r="BB51">
        <f>(AY51-BA51)</f>
        <v>0.80150682838134379</v>
      </c>
      <c r="BC51">
        <f>1/(1.6/F51+1.37/N51)</f>
        <v>2.2567148581208403</v>
      </c>
      <c r="BD51">
        <f>G51*AA51*0.001</f>
        <v>33.919853835335608</v>
      </c>
      <c r="BE51">
        <f>G51/S51</f>
        <v>0.98727248970844039</v>
      </c>
      <c r="BF51">
        <f>(1-AP51*AA51/AU51/F51)*100</f>
        <v>94.47581011816095</v>
      </c>
      <c r="BG51">
        <f>(S51-E51/(N51/1.35))</f>
        <v>389.74681942536876</v>
      </c>
      <c r="BH51">
        <f>E51*BF51/100/BG51</f>
        <v>1.040510826494923E-3</v>
      </c>
    </row>
    <row r="52" spans="1:60" x14ac:dyDescent="0.25">
      <c r="A52" s="1" t="s">
        <v>1</v>
      </c>
      <c r="B52" s="1" t="s">
        <v>5900</v>
      </c>
      <c r="K52" s="1">
        <v>7.9925000000000015</v>
      </c>
    </row>
    <row r="53" spans="1:60" x14ac:dyDescent="0.25">
      <c r="A53" s="1" t="s">
        <v>1</v>
      </c>
      <c r="B53" s="1" t="s">
        <v>5899</v>
      </c>
      <c r="K53" s="1">
        <v>7.9925000000000015</v>
      </c>
    </row>
    <row r="54" spans="1:60" x14ac:dyDescent="0.25">
      <c r="A54" s="1" t="s">
        <v>1</v>
      </c>
      <c r="B54" s="1" t="s">
        <v>5898</v>
      </c>
      <c r="K54" s="1">
        <v>7.9925000000000015</v>
      </c>
    </row>
    <row r="55" spans="1:60" x14ac:dyDescent="0.25">
      <c r="A55" s="1" t="s">
        <v>1</v>
      </c>
      <c r="B55" s="1" t="s">
        <v>5897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5F52D-6A2E-418B-8A0A-65A0543154F3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5986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5985</v>
      </c>
    </row>
    <row r="12" spans="1:56" x14ac:dyDescent="0.25">
      <c r="A12" s="1" t="s">
        <v>1</v>
      </c>
      <c r="B12" s="1" t="s">
        <v>5984</v>
      </c>
    </row>
    <row r="13" spans="1:56" x14ac:dyDescent="0.25">
      <c r="A13" s="1" t="s">
        <v>1</v>
      </c>
      <c r="B13" s="1" t="s">
        <v>5983</v>
      </c>
    </row>
    <row r="14" spans="1:56" x14ac:dyDescent="0.25">
      <c r="A14" s="1" t="s">
        <v>1</v>
      </c>
      <c r="B14" s="1" t="s">
        <v>5982</v>
      </c>
    </row>
    <row r="15" spans="1:56" x14ac:dyDescent="0.25">
      <c r="A15" s="1" t="s">
        <v>1</v>
      </c>
      <c r="B15" s="1" t="s">
        <v>5981</v>
      </c>
    </row>
    <row r="16" spans="1:56" x14ac:dyDescent="0.25">
      <c r="A16" s="1" t="s">
        <v>1</v>
      </c>
      <c r="B16" s="1" t="s">
        <v>5980</v>
      </c>
    </row>
    <row r="17" spans="1:56" x14ac:dyDescent="0.25">
      <c r="A17" s="1" t="s">
        <v>1</v>
      </c>
      <c r="B17" s="1" t="s">
        <v>5979</v>
      </c>
    </row>
    <row r="18" spans="1:56" x14ac:dyDescent="0.25">
      <c r="A18" s="1">
        <v>1</v>
      </c>
      <c r="B18" s="1" t="s">
        <v>5978</v>
      </c>
      <c r="C18" s="1">
        <v>291.50000948831439</v>
      </c>
      <c r="D18" s="1">
        <v>0</v>
      </c>
      <c r="E18">
        <f>(R18-S18*(1000-T18)/(1000-U18))*AK18</f>
        <v>-4.113605946632819</v>
      </c>
      <c r="F18">
        <f>IF(AV18&lt;&gt;0,1/(1/AV18-1/N18),0)</f>
        <v>3.4068521737838111</v>
      </c>
      <c r="G18">
        <f>((AY18-AL18/2)*S18-E18)/(AY18+AL18/2)</f>
        <v>387.77982589052186</v>
      </c>
      <c r="H18">
        <f>AL18*1000</f>
        <v>28.839656264074069</v>
      </c>
      <c r="I18">
        <f>(AQ18-AW18)</f>
        <v>1.2963338839152709</v>
      </c>
      <c r="J18">
        <f>(P18+AP18*D18)</f>
        <v>26.961076736450195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27.512645721435547</v>
      </c>
      <c r="P18" s="1">
        <v>26.961076736450195</v>
      </c>
      <c r="Q18" s="1">
        <v>27.566362380981445</v>
      </c>
      <c r="R18" s="1">
        <v>399.98486328125</v>
      </c>
      <c r="S18" s="1">
        <v>393.42724609375</v>
      </c>
      <c r="T18" s="1">
        <v>0.31868425011634827</v>
      </c>
      <c r="U18" s="1">
        <v>25.792106628417969</v>
      </c>
      <c r="V18" s="1">
        <v>0.76200252771377563</v>
      </c>
      <c r="W18" s="1">
        <v>61.671237945556641</v>
      </c>
      <c r="X18" s="1">
        <v>300.00143432617188</v>
      </c>
      <c r="Y18" s="1">
        <v>1.0407422669231892E-2</v>
      </c>
      <c r="Z18" s="1">
        <v>0.61229336261749268</v>
      </c>
      <c r="AA18" s="1">
        <v>88.191780090332031</v>
      </c>
      <c r="AB18" s="1">
        <v>2.0448508262634277</v>
      </c>
      <c r="AC18" s="1">
        <v>-0.52160292863845825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1.1029464497285728</v>
      </c>
      <c r="AL18">
        <f>(U18-T18)/(1000-U18)*AK18</f>
        <v>2.883965626407407E-2</v>
      </c>
      <c r="AM18">
        <f>(P18+273.15)</f>
        <v>300.11107673645017</v>
      </c>
      <c r="AN18">
        <f>(O18+273.15)</f>
        <v>300.66264572143552</v>
      </c>
      <c r="AO18">
        <f>(Y18*AG18+Z18*AH18)*AI18</f>
        <v>1.6651875898572588E-3</v>
      </c>
      <c r="AP18">
        <f>((AO18+0.00000010773*(AN18^4-AM18^4))-AL18*44100)/(L18*51.4+0.00000043092*AM18^3)</f>
        <v>-10.401616766601562</v>
      </c>
      <c r="AQ18">
        <f>0.61365*EXP(17.502*J18/(240.97+J18))</f>
        <v>3.5709856797551036</v>
      </c>
      <c r="AR18">
        <f>AQ18*1000/AA18</f>
        <v>40.49113960617936</v>
      </c>
      <c r="AS18">
        <f>(AR18-U18)</f>
        <v>14.699032977761391</v>
      </c>
      <c r="AT18">
        <f>IF(D18,P18,(O18+P18)/2)</f>
        <v>27.236861228942871</v>
      </c>
      <c r="AU18">
        <f>0.61365*EXP(17.502*AT18/(240.97+AT18))</f>
        <v>3.6292543387337051</v>
      </c>
      <c r="AV18">
        <f>IF(AS18&lt;&gt;0,(1000-(AR18+U18)/2)/AS18*AL18,0)</f>
        <v>1.8969862362730949</v>
      </c>
      <c r="AW18">
        <f>U18*AA18/1000</f>
        <v>2.2746517958398327</v>
      </c>
      <c r="AX18">
        <f>(AU18-AW18)</f>
        <v>1.3546025428938724</v>
      </c>
      <c r="AY18">
        <f>1/(1.6/F18+1.37/N18)</f>
        <v>1.2662889442553906</v>
      </c>
      <c r="AZ18">
        <f>G18*AA18*0.001</f>
        <v>34.198993128404148</v>
      </c>
      <c r="BA18">
        <f>G18/S18</f>
        <v>0.98564557930519536</v>
      </c>
      <c r="BB18">
        <f>(1-AL18*AA18/AQ18/F18)*100</f>
        <v>79.093718672099328</v>
      </c>
      <c r="BC18">
        <f>(S18-E18/(N18/1.35))</f>
        <v>394.72465649036695</v>
      </c>
      <c r="BD18">
        <f>E18*BB18/100/BC18</f>
        <v>-8.2427177051401478E-3</v>
      </c>
    </row>
    <row r="19" spans="1:56" x14ac:dyDescent="0.25">
      <c r="A19" s="1" t="s">
        <v>1</v>
      </c>
      <c r="B19" s="1" t="s">
        <v>5977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5976</v>
      </c>
      <c r="K20" s="1">
        <f t="shared" si="0"/>
        <v>2.72</v>
      </c>
    </row>
    <row r="21" spans="1:56" x14ac:dyDescent="0.25">
      <c r="A21" s="1">
        <v>2</v>
      </c>
      <c r="B21" s="1" t="s">
        <v>5975</v>
      </c>
      <c r="C21" s="1">
        <v>494.50000948831439</v>
      </c>
      <c r="D21" s="1">
        <v>0</v>
      </c>
      <c r="E21">
        <f>(R21-S21*(1000-T21)/(1000-U21))*AK21</f>
        <v>-2.7929372149524716</v>
      </c>
      <c r="F21">
        <f>IF(AV21&lt;&gt;0,1/(1/AV21-1/N21),0)</f>
        <v>3.1933575105645335</v>
      </c>
      <c r="G21">
        <f>((AY21-AL21/2)*S21-E21)/(AY21+AL21/2)</f>
        <v>385.87794114467727</v>
      </c>
      <c r="H21">
        <f>AL21*1000</f>
        <v>28.25475441819907</v>
      </c>
      <c r="I21">
        <f>(AQ21-AW21)</f>
        <v>1.3177768012973132</v>
      </c>
      <c r="J21">
        <f>(P21+AP21*D21)</f>
        <v>26.842113494873047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27.46466064453125</v>
      </c>
      <c r="P21" s="1">
        <v>26.842113494873047</v>
      </c>
      <c r="Q21" s="1">
        <v>27.546083450317383</v>
      </c>
      <c r="R21" s="1">
        <v>400.14105224609375</v>
      </c>
      <c r="S21" s="1">
        <v>392.615234375</v>
      </c>
      <c r="T21" s="1">
        <v>0.29759886860847473</v>
      </c>
      <c r="U21" s="1">
        <v>25.268596649169922</v>
      </c>
      <c r="V21" s="1">
        <v>0.71353679895401001</v>
      </c>
      <c r="W21" s="1">
        <v>60.585151672363281</v>
      </c>
      <c r="X21" s="1">
        <v>299.99188232421875</v>
      </c>
      <c r="Y21" s="1">
        <v>25.113986968994141</v>
      </c>
      <c r="Z21" s="1">
        <v>1.0735017061233521</v>
      </c>
      <c r="AA21" s="1">
        <v>88.185630798339844</v>
      </c>
      <c r="AB21" s="1">
        <v>2.0449073314666748</v>
      </c>
      <c r="AC21" s="1">
        <v>-0.50722169876098633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1.1029113320743333</v>
      </c>
      <c r="AL21">
        <f>(U21-T21)/(1000-U21)*AK21</f>
        <v>2.8254754418199069E-2</v>
      </c>
      <c r="AM21">
        <f>(P21+273.15)</f>
        <v>299.99211349487302</v>
      </c>
      <c r="AN21">
        <f>(O21+273.15)</f>
        <v>300.61466064453123</v>
      </c>
      <c r="AO21">
        <f>(Y21*AG21+Z21*AH21)*AI21</f>
        <v>4.0182378252244462</v>
      </c>
      <c r="AP21">
        <f>((AO21+0.00000010773*(AN21^4-AM21^4))-AL21*44100)/(L21*51.4+0.00000043092*AM21^3)</f>
        <v>-10.150959346144816</v>
      </c>
      <c r="AQ21">
        <f>0.61365*EXP(17.502*J21/(240.97+J21))</f>
        <v>3.5461039361931794</v>
      </c>
      <c r="AR21">
        <f>AQ21*1000/AA21</f>
        <v>40.211811199744091</v>
      </c>
      <c r="AS21">
        <f>(AR21-U21)</f>
        <v>14.943214550574169</v>
      </c>
      <c r="AT21">
        <f>IF(D21,P21,(O21+P21)/2)</f>
        <v>27.153387069702148</v>
      </c>
      <c r="AU21">
        <f>0.61365*EXP(17.502*AT21/(240.97+AT21))</f>
        <v>3.6115306986822859</v>
      </c>
      <c r="AV21">
        <f>IF(AS21&lt;&gt;0,(1000-(AR21+U21)/2)/AS21*AL21,0)</f>
        <v>1.8289028712139908</v>
      </c>
      <c r="AW21">
        <f>U21*AA21/1000</f>
        <v>2.2283271348958662</v>
      </c>
      <c r="AX21">
        <f>(AU21-AW21)</f>
        <v>1.3832035637864197</v>
      </c>
      <c r="AY21">
        <f>1/(1.6/F21+1.37/N21)</f>
        <v>1.2178673615384028</v>
      </c>
      <c r="AZ21">
        <f>G21*AA21*0.001</f>
        <v>34.028889651008022</v>
      </c>
      <c r="BA21">
        <f>G21/S21</f>
        <v>0.9828399597355213</v>
      </c>
      <c r="BB21">
        <f>(1-AL21*AA21/AQ21/F21)*100</f>
        <v>77.996571336514492</v>
      </c>
      <c r="BC21">
        <f>(S21-E21/(N21/1.35))</f>
        <v>393.49611256965153</v>
      </c>
      <c r="BD21">
        <f>E21*BB21/100/BC21</f>
        <v>-5.5360020027106997E-3</v>
      </c>
    </row>
    <row r="22" spans="1:56" x14ac:dyDescent="0.25">
      <c r="A22" s="1" t="s">
        <v>1</v>
      </c>
      <c r="B22" s="1" t="s">
        <v>5974</v>
      </c>
      <c r="K22" s="1">
        <f t="shared" si="0"/>
        <v>2.72</v>
      </c>
    </row>
    <row r="23" spans="1:56" x14ac:dyDescent="0.25">
      <c r="A23" s="1" t="s">
        <v>1</v>
      </c>
      <c r="B23" s="1" t="s">
        <v>5973</v>
      </c>
      <c r="K23" s="1">
        <f t="shared" si="0"/>
        <v>2.72</v>
      </c>
    </row>
    <row r="24" spans="1:56" x14ac:dyDescent="0.25">
      <c r="A24" s="1">
        <v>3</v>
      </c>
      <c r="B24" s="1" t="s">
        <v>5972</v>
      </c>
      <c r="C24" s="1">
        <v>697.50000948831439</v>
      </c>
      <c r="D24" s="1">
        <v>0</v>
      </c>
      <c r="E24">
        <f>(R24-S24*(1000-T24)/(1000-U24))*AK24</f>
        <v>-1.9025728782842837</v>
      </c>
      <c r="F24">
        <f>IF(AV24&lt;&gt;0,1/(1/AV24-1/N24),0)</f>
        <v>3.0878562370935083</v>
      </c>
      <c r="G24">
        <f>((AY24-AL24/2)*S24-E24)/(AY24+AL24/2)</f>
        <v>384.43889370251742</v>
      </c>
      <c r="H24">
        <f>AL24*1000</f>
        <v>27.886666077981367</v>
      </c>
      <c r="I24">
        <f>(AQ24-AW24)</f>
        <v>1.3263503758332797</v>
      </c>
      <c r="J24">
        <f>(P24+AP24*D24)</f>
        <v>26.745159149169922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27.419164657592773</v>
      </c>
      <c r="P24" s="1">
        <v>26.745159149169922</v>
      </c>
      <c r="Q24" s="1">
        <v>27.515213012695313</v>
      </c>
      <c r="R24" s="1">
        <v>400.10345458984375</v>
      </c>
      <c r="S24" s="1">
        <v>391.91790771484375</v>
      </c>
      <c r="T24" s="1">
        <v>0.28709688782691956</v>
      </c>
      <c r="U24" s="1">
        <v>24.944320678710938</v>
      </c>
      <c r="V24" s="1">
        <v>0.69014745950698853</v>
      </c>
      <c r="W24" s="1">
        <v>59.963237762451172</v>
      </c>
      <c r="X24" s="1">
        <v>299.9512939453125</v>
      </c>
      <c r="Y24" s="1">
        <v>48.799335479736328</v>
      </c>
      <c r="Z24" s="1">
        <v>2.302666187286377</v>
      </c>
      <c r="AA24" s="1">
        <v>88.179878234863281</v>
      </c>
      <c r="AB24" s="1">
        <v>1.986905574798584</v>
      </c>
      <c r="AC24" s="1">
        <v>-0.50510299205780029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1.1027621100930605</v>
      </c>
      <c r="AL24">
        <f>(U24-T24)/(1000-U24)*AK24</f>
        <v>2.7886666077981365E-2</v>
      </c>
      <c r="AM24">
        <f>(P24+273.15)</f>
        <v>299.8951591491699</v>
      </c>
      <c r="AN24">
        <f>(O24+273.15)</f>
        <v>300.56916465759275</v>
      </c>
      <c r="AO24">
        <f>(Y24*AG24+Z24*AH24)*AI24</f>
        <v>7.8078935022377891</v>
      </c>
      <c r="AP24">
        <f>((AO24+0.00000010773*(AN24^4-AM24^4))-AL24*44100)/(L24*51.4+0.00000043092*AM24^3)</f>
        <v>-9.9823888646730161</v>
      </c>
      <c r="AQ24">
        <f>0.61365*EXP(17.502*J24/(240.97+J24))</f>
        <v>3.5259375359333922</v>
      </c>
      <c r="AR24">
        <f>AQ24*1000/AA24</f>
        <v>39.985738317104619</v>
      </c>
      <c r="AS24">
        <f>(AR24-U24)</f>
        <v>15.041417638393682</v>
      </c>
      <c r="AT24">
        <f>IF(D24,P24,(O24+P24)/2)</f>
        <v>27.082161903381348</v>
      </c>
      <c r="AU24">
        <f>0.61365*EXP(17.502*AT24/(240.97+AT24))</f>
        <v>3.5964676053898899</v>
      </c>
      <c r="AV24">
        <f>IF(AS24&lt;&gt;0,(1000-(AR24+U24)/2)/AS24*AL24,0)</f>
        <v>1.7938019733120587</v>
      </c>
      <c r="AW24">
        <f>U24*AA24/1000</f>
        <v>2.1995871601001125</v>
      </c>
      <c r="AX24">
        <f>(AU24-AW24)</f>
        <v>1.3968804452897774</v>
      </c>
      <c r="AY24">
        <f>1/(1.6/F24+1.37/N24)</f>
        <v>1.1929952994149029</v>
      </c>
      <c r="AZ24">
        <f>G24*AA24*0.001</f>
        <v>33.899774835433533</v>
      </c>
      <c r="BA24">
        <f>G24/S24</f>
        <v>0.98091688625320994</v>
      </c>
      <c r="BB24">
        <f>(1-AL24*AA24/AQ24/F24)*100</f>
        <v>77.414255836409239</v>
      </c>
      <c r="BC24">
        <f>(S24-E24/(N24/1.35))</f>
        <v>392.51796952548654</v>
      </c>
      <c r="BD24">
        <f>E24*BB24/100/BC24</f>
        <v>-3.752344478011206E-3</v>
      </c>
    </row>
    <row r="25" spans="1:56" x14ac:dyDescent="0.25">
      <c r="A25" s="1" t="s">
        <v>1</v>
      </c>
      <c r="B25" s="1" t="s">
        <v>5971</v>
      </c>
      <c r="K25" s="1">
        <f t="shared" si="0"/>
        <v>2.72</v>
      </c>
    </row>
    <row r="26" spans="1:56" x14ac:dyDescent="0.25">
      <c r="A26" s="1" t="s">
        <v>1</v>
      </c>
      <c r="B26" s="1" t="s">
        <v>5970</v>
      </c>
      <c r="K26" s="1">
        <f t="shared" si="0"/>
        <v>2.72</v>
      </c>
    </row>
    <row r="27" spans="1:56" x14ac:dyDescent="0.25">
      <c r="A27" s="1">
        <v>4</v>
      </c>
      <c r="B27" s="1" t="s">
        <v>5969</v>
      </c>
      <c r="C27" s="1">
        <v>899.50000948831439</v>
      </c>
      <c r="D27" s="1">
        <v>0</v>
      </c>
      <c r="E27">
        <f>(R27-S27*(1000-T27)/(1000-U27))*AK27</f>
        <v>-0.84142230096732129</v>
      </c>
      <c r="F27">
        <f>IF(AV27&lt;&gt;0,1/(1/AV27-1/N27),0)</f>
        <v>3.0777212752551808</v>
      </c>
      <c r="G27">
        <f>((AY27-AL27/2)*S27-E27)/(AY27+AL27/2)</f>
        <v>382.7021082137552</v>
      </c>
      <c r="H27">
        <f>AL27*1000</f>
        <v>27.583308186980382</v>
      </c>
      <c r="I27">
        <f>(AQ27-AW27)</f>
        <v>1.3148140981697134</v>
      </c>
      <c r="J27">
        <f>(P27+AP27*D27)</f>
        <v>26.571027755737305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27.296485900878906</v>
      </c>
      <c r="P27" s="1">
        <v>26.571027755737305</v>
      </c>
      <c r="Q27" s="1">
        <v>27.409992218017578</v>
      </c>
      <c r="R27" s="1">
        <v>399.97250366210938</v>
      </c>
      <c r="S27" s="1">
        <v>390.95748901367188</v>
      </c>
      <c r="T27" s="1">
        <v>0.2754770815372467</v>
      </c>
      <c r="U27" s="1">
        <v>24.668760299682617</v>
      </c>
      <c r="V27" s="1">
        <v>0.66694992780685425</v>
      </c>
      <c r="W27" s="1">
        <v>59.724853515625</v>
      </c>
      <c r="X27" s="1">
        <v>299.98333740234375</v>
      </c>
      <c r="Y27" s="1">
        <v>99.001945495605469</v>
      </c>
      <c r="Z27" s="1">
        <v>3.4816946983337402</v>
      </c>
      <c r="AA27" s="1">
        <v>88.17449951171875</v>
      </c>
      <c r="AB27" s="1">
        <v>2.0118017196655273</v>
      </c>
      <c r="AC27" s="1">
        <v>-0.49634033441543579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1.1028799169203811</v>
      </c>
      <c r="AL27">
        <f>(U27-T27)/(1000-U27)*AK27</f>
        <v>2.7583308186980383E-2</v>
      </c>
      <c r="AM27">
        <f>(P27+273.15)</f>
        <v>299.72102775573728</v>
      </c>
      <c r="AN27">
        <f>(O27+273.15)</f>
        <v>300.44648590087888</v>
      </c>
      <c r="AO27">
        <f>(Y27*AG27+Z27*AH27)*AI27</f>
        <v>15.840310925238327</v>
      </c>
      <c r="AP27">
        <f>((AO27+0.00000010773*(AN27^4-AM27^4))-AL27*44100)/(L27*51.4+0.00000043092*AM27^3)</f>
        <v>-9.8031561726952745</v>
      </c>
      <c r="AQ27">
        <f>0.61365*EXP(17.502*J27/(240.97+J27))</f>
        <v>3.4899696911687852</v>
      </c>
      <c r="AR27">
        <f>AQ27*1000/AA27</f>
        <v>39.580260852004656</v>
      </c>
      <c r="AS27">
        <f>(AR27-U27)</f>
        <v>14.911500552322039</v>
      </c>
      <c r="AT27">
        <f>IF(D27,P27,(O27+P27)/2)</f>
        <v>26.933756828308105</v>
      </c>
      <c r="AU27">
        <f>0.61365*EXP(17.502*AT27/(240.97+AT27))</f>
        <v>3.5652581468863254</v>
      </c>
      <c r="AV27">
        <f>IF(AS27&lt;&gt;0,(1000-(AR27+U27)/2)/AS27*AL27,0)</f>
        <v>1.7903770192499944</v>
      </c>
      <c r="AW27">
        <f>U27*AA27/1000</f>
        <v>2.1751555929990718</v>
      </c>
      <c r="AX27">
        <f>(AU27-AW27)</f>
        <v>1.3901025538872536</v>
      </c>
      <c r="AY27">
        <f>1/(1.6/F27+1.37/N27)</f>
        <v>1.1905717602029249</v>
      </c>
      <c r="AZ27">
        <f>G27*AA27*0.001</f>
        <v>33.744566853827493</v>
      </c>
      <c r="BA27">
        <f>G27/S27</f>
        <v>0.97888419832871398</v>
      </c>
      <c r="BB27">
        <f>(1-AL27*AA27/AQ27/F27)*100</f>
        <v>77.356768170386843</v>
      </c>
      <c r="BC27">
        <f>(S27-E27/(N27/1.35))</f>
        <v>391.22286932850585</v>
      </c>
      <c r="BD27">
        <f>E27*BB27/100/BC27</f>
        <v>-1.6637501274156692E-3</v>
      </c>
    </row>
    <row r="28" spans="1:56" x14ac:dyDescent="0.25">
      <c r="A28" s="1" t="s">
        <v>1</v>
      </c>
      <c r="B28" s="1" t="s">
        <v>5968</v>
      </c>
      <c r="K28" s="1">
        <f t="shared" si="0"/>
        <v>2.72</v>
      </c>
    </row>
    <row r="29" spans="1:56" x14ac:dyDescent="0.25">
      <c r="A29" s="1" t="s">
        <v>1</v>
      </c>
      <c r="B29" s="1" t="s">
        <v>5967</v>
      </c>
      <c r="K29" s="1">
        <f t="shared" si="0"/>
        <v>2.72</v>
      </c>
    </row>
    <row r="30" spans="1:56" x14ac:dyDescent="0.25">
      <c r="A30" s="1">
        <v>5</v>
      </c>
      <c r="B30" s="1" t="s">
        <v>5966</v>
      </c>
      <c r="C30" s="1">
        <v>1102.5000094883144</v>
      </c>
      <c r="D30" s="1">
        <v>0</v>
      </c>
      <c r="E30">
        <f>(R30-S30*(1000-T30)/(1000-U30))*AK30</f>
        <v>0.15291560970190468</v>
      </c>
      <c r="F30">
        <f>IF(AV30&lt;&gt;0,1/(1/AV30-1/N30),0)</f>
        <v>3.0908541852456395</v>
      </c>
      <c r="G30">
        <f>((AY30-AL30/2)*S30-E30)/(AY30+AL30/2)</f>
        <v>381.16841996263634</v>
      </c>
      <c r="H30">
        <f>AL30*1000</f>
        <v>27.412381289956468</v>
      </c>
      <c r="I30">
        <f>(AQ30-AW30)</f>
        <v>1.3035684327153896</v>
      </c>
      <c r="J30">
        <f>(P30+AP30*D30)</f>
        <v>26.45050048828125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27.176000595092773</v>
      </c>
      <c r="P30" s="1">
        <v>26.45050048828125</v>
      </c>
      <c r="Q30" s="1">
        <v>27.293058395385742</v>
      </c>
      <c r="R30" s="1">
        <v>399.99017333984375</v>
      </c>
      <c r="S30" s="1">
        <v>390.15283203125</v>
      </c>
      <c r="T30" s="1">
        <v>0.26985985040664673</v>
      </c>
      <c r="U30" s="1">
        <v>24.518997192382813</v>
      </c>
      <c r="V30" s="1">
        <v>0.65790361166000366</v>
      </c>
      <c r="W30" s="1">
        <v>59.775981903076172</v>
      </c>
      <c r="X30" s="1">
        <v>299.942626953125</v>
      </c>
      <c r="Y30" s="1">
        <v>150.21440124511719</v>
      </c>
      <c r="Z30" s="1">
        <v>3.2841594219207764</v>
      </c>
      <c r="AA30" s="1">
        <v>88.164031982421875</v>
      </c>
      <c r="AB30" s="1">
        <v>2.0440480709075928</v>
      </c>
      <c r="AC30" s="1">
        <v>-0.49873062968254089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1.1027302461511945</v>
      </c>
      <c r="AL30">
        <f>(U30-T30)/(1000-U30)*AK30</f>
        <v>2.7412381289956468E-2</v>
      </c>
      <c r="AM30">
        <f>(P30+273.15)</f>
        <v>299.60050048828123</v>
      </c>
      <c r="AN30">
        <f>(O30+273.15)</f>
        <v>300.32600059509275</v>
      </c>
      <c r="AO30">
        <f>(Y30*AG30+Z30*AH30)*AI30</f>
        <v>24.034303662010188</v>
      </c>
      <c r="AP30">
        <f>((AO30+0.00000010773*(AN30^4-AM30^4))-AL30*44100)/(L30*51.4+0.00000043092*AM30^3)</f>
        <v>-9.6749828677820826</v>
      </c>
      <c r="AQ30">
        <f>0.61365*EXP(17.502*J30/(240.97+J30))</f>
        <v>3.4652620853615401</v>
      </c>
      <c r="AR30">
        <f>AQ30*1000/AA30</f>
        <v>39.30471426320932</v>
      </c>
      <c r="AS30">
        <f>(AR30-U30)</f>
        <v>14.785717070826507</v>
      </c>
      <c r="AT30">
        <f>IF(D30,P30,(O30+P30)/2)</f>
        <v>26.813250541687012</v>
      </c>
      <c r="AU30">
        <f>0.61365*EXP(17.502*AT30/(240.97+AT30))</f>
        <v>3.5400899735133597</v>
      </c>
      <c r="AV30">
        <f>IF(AS30&lt;&gt;0,(1000-(AR30+U30)/2)/AS30*AL30,0)</f>
        <v>1.7948132786496376</v>
      </c>
      <c r="AW30">
        <f>U30*AA30/1000</f>
        <v>2.1616936526461505</v>
      </c>
      <c r="AX30">
        <f>(AU30-AW30)</f>
        <v>1.3783963208672092</v>
      </c>
      <c r="AY30">
        <f>1/(1.6/F30+1.37/N30)</f>
        <v>1.1937110248448699</v>
      </c>
      <c r="AZ30">
        <f>G30*AA30*0.001</f>
        <v>33.605344768275089</v>
      </c>
      <c r="BA30">
        <f>G30/S30</f>
        <v>0.97697207009407527</v>
      </c>
      <c r="BB30">
        <f>(1-AL30*AA30/AQ30/F30)*100</f>
        <v>77.435609689374544</v>
      </c>
      <c r="BC30">
        <f>(S30-E30/(N30/1.35))</f>
        <v>390.10460322557293</v>
      </c>
      <c r="BD30">
        <f>E30*BB30/100/BC30</f>
        <v>3.0353688140004993E-4</v>
      </c>
    </row>
    <row r="31" spans="1:56" x14ac:dyDescent="0.25">
      <c r="A31" s="1" t="s">
        <v>1</v>
      </c>
      <c r="B31" s="1" t="s">
        <v>5965</v>
      </c>
      <c r="K31" s="1">
        <f t="shared" si="0"/>
        <v>2.72</v>
      </c>
    </row>
    <row r="32" spans="1:56" x14ac:dyDescent="0.25">
      <c r="A32" s="1" t="s">
        <v>1</v>
      </c>
      <c r="B32" s="1" t="s">
        <v>5964</v>
      </c>
      <c r="K32" s="1">
        <f t="shared" si="0"/>
        <v>2.72</v>
      </c>
    </row>
    <row r="33" spans="1:56" x14ac:dyDescent="0.25">
      <c r="A33" s="1">
        <v>6</v>
      </c>
      <c r="B33" s="1" t="s">
        <v>5963</v>
      </c>
      <c r="C33" s="1">
        <v>1305.5000094883144</v>
      </c>
      <c r="D33" s="1">
        <v>0</v>
      </c>
      <c r="E33">
        <f>(R33-S33*(1000-T33)/(1000-U33))*AK33</f>
        <v>1.1814500398543839</v>
      </c>
      <c r="F33">
        <f>IF(AV33&lt;&gt;0,1/(1/AV33-1/N33),0)</f>
        <v>3.2266692919323003</v>
      </c>
      <c r="G33">
        <f>((AY33-AL33/2)*S33-E33)/(AY33+AL33/2)</f>
        <v>379.67933281717166</v>
      </c>
      <c r="H33">
        <f>AL33*1000</f>
        <v>27.576241942603943</v>
      </c>
      <c r="I33">
        <f>(AQ33-AW33)</f>
        <v>1.2792152222085482</v>
      </c>
      <c r="J33">
        <f>(P33+AP33*D33)</f>
        <v>26.389371871948242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27.090326309204102</v>
      </c>
      <c r="P33" s="1">
        <v>26.389371871948242</v>
      </c>
      <c r="Q33" s="1">
        <v>27.199577331542969</v>
      </c>
      <c r="R33" s="1">
        <v>400.10064697265625</v>
      </c>
      <c r="S33" s="1">
        <v>389.29443359375</v>
      </c>
      <c r="T33" s="1">
        <v>0.26569941639900208</v>
      </c>
      <c r="U33" s="1">
        <v>24.655576705932617</v>
      </c>
      <c r="V33" s="1">
        <v>0.65097701549530029</v>
      </c>
      <c r="W33" s="1">
        <v>60.407405853271484</v>
      </c>
      <c r="X33" s="1">
        <v>299.95242309570313</v>
      </c>
      <c r="Y33" s="1">
        <v>300.7745361328125</v>
      </c>
      <c r="Z33" s="1">
        <v>2.6263828277587891</v>
      </c>
      <c r="AA33" s="1">
        <v>88.157508850097656</v>
      </c>
      <c r="AB33" s="1">
        <v>1.9911489486694336</v>
      </c>
      <c r="AC33" s="1">
        <v>-0.49960210919380188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1.1027662613812612</v>
      </c>
      <c r="AL33">
        <f>(U33-T33)/(1000-U33)*AK33</f>
        <v>2.7576241942603944E-2</v>
      </c>
      <c r="AM33">
        <f>(P33+273.15)</f>
        <v>299.53937187194822</v>
      </c>
      <c r="AN33">
        <f>(O33+273.15)</f>
        <v>300.24032630920408</v>
      </c>
      <c r="AO33">
        <f>(Y33*AG33+Z33*AH33)*AI33</f>
        <v>48.123924705596437</v>
      </c>
      <c r="AP33">
        <f>((AO33+0.00000010773*(AN33^4-AM33^4))-AL33*44100)/(L33*51.4+0.00000043092*AM33^3)</f>
        <v>-9.5392497140726444</v>
      </c>
      <c r="AQ33">
        <f>0.61365*EXP(17.502*J33/(240.97+J33))</f>
        <v>3.4527894438660645</v>
      </c>
      <c r="AR33">
        <f>AQ33*1000/AA33</f>
        <v>39.16614124994345</v>
      </c>
      <c r="AS33">
        <f>(AR33-U33)</f>
        <v>14.510564544010833</v>
      </c>
      <c r="AT33">
        <f>IF(D33,P33,(O33+P33)/2)</f>
        <v>26.739849090576172</v>
      </c>
      <c r="AU33">
        <f>0.61365*EXP(17.502*AT33/(240.97+AT33))</f>
        <v>3.5248359473632358</v>
      </c>
      <c r="AV33">
        <f>IF(AS33&lt;&gt;0,(1000-(AR33+U33)/2)/AS33*AL33,0)</f>
        <v>1.8397809605451063</v>
      </c>
      <c r="AW33">
        <f>U33*AA33/1000</f>
        <v>2.1735742216575162</v>
      </c>
      <c r="AX33">
        <f>(AU33-AW33)</f>
        <v>1.3512617257057196</v>
      </c>
      <c r="AY33">
        <f>1/(1.6/F33+1.37/N33)</f>
        <v>1.2255881273331208</v>
      </c>
      <c r="AZ33">
        <f>G33*AA33*0.001</f>
        <v>33.471584143028984</v>
      </c>
      <c r="BA33">
        <f>G33/S33</f>
        <v>0.97530121176453233</v>
      </c>
      <c r="BB33">
        <f>(1-AL33*AA33/AQ33/F33)*100</f>
        <v>78.179241692545304</v>
      </c>
      <c r="BC33">
        <f>(S33-E33/(N33/1.35))</f>
        <v>388.92181025921661</v>
      </c>
      <c r="BD33">
        <f>E33*BB33/100/BC33</f>
        <v>2.3748955645321594E-3</v>
      </c>
    </row>
    <row r="34" spans="1:56" x14ac:dyDescent="0.25">
      <c r="A34" s="1" t="s">
        <v>1</v>
      </c>
      <c r="B34" s="1" t="s">
        <v>5962</v>
      </c>
      <c r="K34" s="1">
        <f t="shared" si="0"/>
        <v>2.72</v>
      </c>
    </row>
    <row r="35" spans="1:56" x14ac:dyDescent="0.25">
      <c r="A35" s="1" t="s">
        <v>1</v>
      </c>
      <c r="B35" s="1" t="s">
        <v>5961</v>
      </c>
      <c r="K35" s="1">
        <f t="shared" si="0"/>
        <v>2.72</v>
      </c>
    </row>
    <row r="36" spans="1:56" x14ac:dyDescent="0.25">
      <c r="A36" s="1">
        <v>7</v>
      </c>
      <c r="B36" s="1" t="s">
        <v>5960</v>
      </c>
      <c r="C36" s="1">
        <v>1507.5000094883144</v>
      </c>
      <c r="D36" s="1">
        <v>0</v>
      </c>
      <c r="E36">
        <f>(R36-S36*(1000-T36)/(1000-U36))*AK36</f>
        <v>1.9361183919456706</v>
      </c>
      <c r="F36">
        <f>IF(AV36&lt;&gt;0,1/(1/AV36-1/N36),0)</f>
        <v>3.4378020882097804</v>
      </c>
      <c r="G36">
        <f>((AY36-AL36/2)*S36-E36)/(AY36+AL36/2)</f>
        <v>378.3520402408343</v>
      </c>
      <c r="H36">
        <f>AL36*1000</f>
        <v>27.963295146975806</v>
      </c>
      <c r="I36">
        <f>(AQ36-AW36)</f>
        <v>1.2514922254024876</v>
      </c>
      <c r="J36">
        <f>(P36+AP36*D36)</f>
        <v>26.394298553466797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27.047248840332031</v>
      </c>
      <c r="P36" s="1">
        <v>26.394298553466797</v>
      </c>
      <c r="Q36" s="1">
        <v>27.147954940795898</v>
      </c>
      <c r="R36" s="1">
        <v>399.89224243164063</v>
      </c>
      <c r="S36" s="1">
        <v>388.2923583984375</v>
      </c>
      <c r="T36" s="1">
        <v>0.26224282383918762</v>
      </c>
      <c r="U36" s="1">
        <v>24.982128143310547</v>
      </c>
      <c r="V36" s="1">
        <v>0.64411711692810059</v>
      </c>
      <c r="W36" s="1">
        <v>61.360748291015625</v>
      </c>
      <c r="X36" s="1">
        <v>300.00146484375</v>
      </c>
      <c r="Y36" s="1">
        <v>499.93353271484375</v>
      </c>
      <c r="Z36" s="1">
        <v>2.4707479476928711</v>
      </c>
      <c r="AA36" s="1">
        <v>88.155059814453125</v>
      </c>
      <c r="AB36" s="1">
        <v>2.0202047824859619</v>
      </c>
      <c r="AC36" s="1">
        <v>-0.50592440366744995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1.1029465619255512</v>
      </c>
      <c r="AL36">
        <f>(U36-T36)/(1000-U36)*AK36</f>
        <v>2.7963295146975806E-2</v>
      </c>
      <c r="AM36">
        <f>(P36+273.15)</f>
        <v>299.54429855346677</v>
      </c>
      <c r="AN36">
        <f>(O36+273.15)</f>
        <v>300.19724884033201</v>
      </c>
      <c r="AO36">
        <f>(Y36*AG36+Z36*AH36)*AI36</f>
        <v>79.989363446473362</v>
      </c>
      <c r="AP36">
        <f>((AO36+0.00000010773*(AN36^4-AM36^4))-AL36*44100)/(L36*51.4+0.00000043092*AM36^3)</f>
        <v>-9.4221113176800468</v>
      </c>
      <c r="AQ36">
        <f>0.61365*EXP(17.502*J36/(240.97+J36))</f>
        <v>3.4537932261683615</v>
      </c>
      <c r="AR36">
        <f>AQ36*1000/AA36</f>
        <v>39.178615877952225</v>
      </c>
      <c r="AS36">
        <f>(AR36-U36)</f>
        <v>14.196487734641678</v>
      </c>
      <c r="AT36">
        <f>IF(D36,P36,(O36+P36)/2)</f>
        <v>26.720773696899414</v>
      </c>
      <c r="AU36">
        <f>0.61365*EXP(17.502*AT36/(240.97+AT36))</f>
        <v>3.5208811742212043</v>
      </c>
      <c r="AV36">
        <f>IF(AS36&lt;&gt;0,(1000-(AR36+U36)/2)/AS36*AL36,0)</f>
        <v>1.9065435579514409</v>
      </c>
      <c r="AW36">
        <f>U36*AA36/1000</f>
        <v>2.2023010007658739</v>
      </c>
      <c r="AX36">
        <f>(AU36-AW36)</f>
        <v>1.3185801734553304</v>
      </c>
      <c r="AY36">
        <f>1/(1.6/F36+1.37/N36)</f>
        <v>1.2731051448518151</v>
      </c>
      <c r="AZ36">
        <f>G36*AA36*0.001</f>
        <v>33.353646738351124</v>
      </c>
      <c r="BA36">
        <f>G36/S36</f>
        <v>0.97439991299699191</v>
      </c>
      <c r="BB36">
        <f>(1-AL36*AA36/AQ36/F36)*100</f>
        <v>79.238516306127764</v>
      </c>
      <c r="BC36">
        <f>(S36-E36/(N36/1.35))</f>
        <v>387.68171650337513</v>
      </c>
      <c r="BD36">
        <f>E36*BB36/100/BC36</f>
        <v>3.9572448800134549E-3</v>
      </c>
    </row>
    <row r="37" spans="1:56" x14ac:dyDescent="0.25">
      <c r="A37" s="1" t="s">
        <v>1</v>
      </c>
      <c r="B37" s="1" t="s">
        <v>5959</v>
      </c>
      <c r="K37" s="1">
        <f t="shared" si="0"/>
        <v>2.72</v>
      </c>
    </row>
    <row r="38" spans="1:56" x14ac:dyDescent="0.25">
      <c r="A38" s="1" t="s">
        <v>1</v>
      </c>
      <c r="B38" s="1" t="s">
        <v>5958</v>
      </c>
      <c r="K38" s="1">
        <f t="shared" si="0"/>
        <v>2.72</v>
      </c>
    </row>
    <row r="39" spans="1:56" x14ac:dyDescent="0.25">
      <c r="A39" s="1">
        <v>8</v>
      </c>
      <c r="B39" s="1" t="s">
        <v>5957</v>
      </c>
      <c r="C39" s="1">
        <v>1710.5000094883144</v>
      </c>
      <c r="D39" s="1">
        <v>0</v>
      </c>
      <c r="E39">
        <f>(R39-S39*(1000-T39)/(1000-U39))*AK39</f>
        <v>2.5320519299127069</v>
      </c>
      <c r="F39">
        <f>IF(AV39&lt;&gt;0,1/(1/AV39-1/N39),0)</f>
        <v>3.7349854835106715</v>
      </c>
      <c r="G39">
        <f>((AY39-AL39/2)*S39-E39)/(AY39+AL39/2)</f>
        <v>377.7657311649989</v>
      </c>
      <c r="H39">
        <f>AL39*1000</f>
        <v>28.474647550027377</v>
      </c>
      <c r="I39">
        <f>(AQ39-AW39)</f>
        <v>1.2177608568477472</v>
      </c>
      <c r="J39">
        <f>(P39+AP39*D39)</f>
        <v>26.417184829711914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27.021055221557617</v>
      </c>
      <c r="P39" s="1">
        <v>26.417184829711914</v>
      </c>
      <c r="Q39" s="1">
        <v>27.108922958374023</v>
      </c>
      <c r="R39" s="1">
        <v>400.127197265625</v>
      </c>
      <c r="S39" s="1">
        <v>387.81884765625</v>
      </c>
      <c r="T39" s="1">
        <v>0.25784537196159363</v>
      </c>
      <c r="U39" s="1">
        <v>25.419219970703125</v>
      </c>
      <c r="V39" s="1">
        <v>0.63425296545028687</v>
      </c>
      <c r="W39" s="1">
        <v>62.526676177978516</v>
      </c>
      <c r="X39" s="1">
        <v>299.99273681640625</v>
      </c>
      <c r="Y39" s="1">
        <v>750.20965576171875</v>
      </c>
      <c r="Z39" s="1">
        <v>2.5332131385803223</v>
      </c>
      <c r="AA39" s="1">
        <v>88.1497802734375</v>
      </c>
      <c r="AB39" s="1">
        <v>2.0094428062438965</v>
      </c>
      <c r="AC39" s="1">
        <v>-0.52102804183959961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1.1029144735897287</v>
      </c>
      <c r="AL39">
        <f>(U39-T39)/(1000-U39)*AK39</f>
        <v>2.8474647550027377E-2</v>
      </c>
      <c r="AM39">
        <f>(P39+273.15)</f>
        <v>299.56718482971189</v>
      </c>
      <c r="AN39">
        <f>(O39+273.15)</f>
        <v>300.17105522155759</v>
      </c>
      <c r="AO39">
        <f>(Y39*AG39+Z39*AH39)*AI39</f>
        <v>120.0335422389162</v>
      </c>
      <c r="AP39">
        <f>((AO39+0.00000010773*(AN39^4-AM39^4))-AL39*44100)/(L39*51.4+0.00000043092*AM39^3)</f>
        <v>-9.2827231666995722</v>
      </c>
      <c r="AQ39">
        <f>0.61365*EXP(17.502*J39/(240.97+J39))</f>
        <v>3.4584595119874022</v>
      </c>
      <c r="AR39">
        <f>AQ39*1000/AA39</f>
        <v>39.233898272456074</v>
      </c>
      <c r="AS39">
        <f>(AR39-U39)</f>
        <v>13.814678301752949</v>
      </c>
      <c r="AT39">
        <f>IF(D39,P39,(O39+P39)/2)</f>
        <v>26.719120025634766</v>
      </c>
      <c r="AU39">
        <f>0.61365*EXP(17.502*AT39/(240.97+AT39))</f>
        <v>3.5205385122190052</v>
      </c>
      <c r="AV39">
        <f>IF(AS39&lt;&gt;0,(1000-(AR39+U39)/2)/AS39*AL39,0)</f>
        <v>1.9945567729245579</v>
      </c>
      <c r="AW39">
        <f>U39*AA39/1000</f>
        <v>2.240698655139655</v>
      </c>
      <c r="AX39">
        <f>(AU39-AW39)</f>
        <v>1.2798398570793501</v>
      </c>
      <c r="AY39">
        <f>1/(1.6/F39+1.37/N39)</f>
        <v>1.3360958730994308</v>
      </c>
      <c r="AZ39">
        <f>G39*AA39*0.001</f>
        <v>33.299966197029114</v>
      </c>
      <c r="BA39">
        <f>G39/S39</f>
        <v>0.97407780320114334</v>
      </c>
      <c r="BB39">
        <f>(1-AL39*AA39/AQ39/F39)*100</f>
        <v>80.568426156723532</v>
      </c>
      <c r="BC39">
        <f>(S39-E39/(N39/1.35))</f>
        <v>387.02025135381814</v>
      </c>
      <c r="BD39">
        <f>E39*BB39/100/BC39</f>
        <v>5.2711308575338362E-3</v>
      </c>
    </row>
    <row r="40" spans="1:56" x14ac:dyDescent="0.25">
      <c r="A40" s="1" t="s">
        <v>1</v>
      </c>
      <c r="B40" s="1" t="s">
        <v>5956</v>
      </c>
      <c r="K40" s="1">
        <f t="shared" si="0"/>
        <v>2.72</v>
      </c>
    </row>
    <row r="41" spans="1:56" x14ac:dyDescent="0.25">
      <c r="A41" s="1" t="s">
        <v>1</v>
      </c>
      <c r="B41" s="1" t="s">
        <v>5955</v>
      </c>
      <c r="K41" s="1">
        <f t="shared" si="0"/>
        <v>2.72</v>
      </c>
    </row>
    <row r="42" spans="1:56" x14ac:dyDescent="0.25">
      <c r="A42" s="1">
        <v>9</v>
      </c>
      <c r="B42" s="1" t="s">
        <v>5954</v>
      </c>
      <c r="C42" s="1">
        <v>1913.5000094883144</v>
      </c>
      <c r="D42" s="1">
        <v>0</v>
      </c>
      <c r="E42">
        <f>(R42-S42*(1000-T42)/(1000-U42))*AK42</f>
        <v>2.9689785973146594</v>
      </c>
      <c r="F42">
        <f>IF(AV42&lt;&gt;0,1/(1/AV42-1/N42),0)</f>
        <v>4.0917815241334035</v>
      </c>
      <c r="G42">
        <f>((AY42-AL42/2)*S42-E42)/(AY42+AL42/2)</f>
        <v>377.08616596884707</v>
      </c>
      <c r="H42">
        <f>AL42*1000</f>
        <v>29.065979664752795</v>
      </c>
      <c r="I42">
        <f>(AQ42-AW42)</f>
        <v>1.1847206850769836</v>
      </c>
      <c r="J42">
        <f>(P42+AP42*D42)</f>
        <v>26.473060607910156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27.019964218139648</v>
      </c>
      <c r="P42" s="1">
        <v>26.473060607910156</v>
      </c>
      <c r="Q42" s="1">
        <v>27.093765258789063</v>
      </c>
      <c r="R42" s="1">
        <v>399.98654174804688</v>
      </c>
      <c r="S42" s="1">
        <v>387.09469604492188</v>
      </c>
      <c r="T42" s="1">
        <v>0.25718969106674194</v>
      </c>
      <c r="U42" s="1">
        <v>25.924766540527344</v>
      </c>
      <c r="V42" s="1">
        <v>0.63265067338943481</v>
      </c>
      <c r="W42" s="1">
        <v>63.77130126953125</v>
      </c>
      <c r="X42" s="1">
        <v>300.02780151367188</v>
      </c>
      <c r="Y42" s="1">
        <v>1001.1825561523438</v>
      </c>
      <c r="Z42" s="1">
        <v>2.5230379104614258</v>
      </c>
      <c r="AA42" s="1">
        <v>88.145614624023438</v>
      </c>
      <c r="AB42" s="1">
        <v>2.0116431713104248</v>
      </c>
      <c r="AC42" s="1">
        <v>-0.53362530469894409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1.1030433879179111</v>
      </c>
      <c r="AL42">
        <f>(U42-T42)/(1000-U42)*AK42</f>
        <v>2.9065979664752797E-2</v>
      </c>
      <c r="AM42">
        <f>(P42+273.15)</f>
        <v>299.62306060791013</v>
      </c>
      <c r="AN42">
        <f>(O42+273.15)</f>
        <v>300.16996421813963</v>
      </c>
      <c r="AO42">
        <f>(Y42*AG42+Z42*AH42)*AI42</f>
        <v>160.18920540386716</v>
      </c>
      <c r="AP42">
        <f>((AO42+0.00000010773*(AN42^4-AM42^4))-AL42*44100)/(L42*51.4+0.00000043092*AM42^3)</f>
        <v>-9.1718814362622183</v>
      </c>
      <c r="AQ42">
        <f>0.61365*EXP(17.502*J42/(240.97+J42))</f>
        <v>3.469875165776084</v>
      </c>
      <c r="AR42">
        <f>AQ42*1000/AA42</f>
        <v>39.365261454883488</v>
      </c>
      <c r="AS42">
        <f>(AR42-U42)</f>
        <v>13.440494914356144</v>
      </c>
      <c r="AT42">
        <f>IF(D42,P42,(O42+P42)/2)</f>
        <v>26.746512413024902</v>
      </c>
      <c r="AU42">
        <f>0.61365*EXP(17.502*AT42/(240.97+AT42))</f>
        <v>3.5262183228858786</v>
      </c>
      <c r="AV42">
        <f>IF(AS42&lt;&gt;0,(1000-(AR42+U42)/2)/AS42*AL42,0)</f>
        <v>2.0919706105247129</v>
      </c>
      <c r="AW42">
        <f>U42*AA42/1000</f>
        <v>2.2851544806991004</v>
      </c>
      <c r="AX42">
        <f>(AU42-AW42)</f>
        <v>1.2410638421867781</v>
      </c>
      <c r="AY42">
        <f>1/(1.6/F42+1.37/N42)</f>
        <v>1.4062815606362629</v>
      </c>
      <c r="AZ42">
        <f>G42*AA42*0.001</f>
        <v>33.238491865540539</v>
      </c>
      <c r="BA42">
        <f>G42/S42</f>
        <v>0.97414449183020235</v>
      </c>
      <c r="BB42">
        <f>(1-AL42*AA42/AQ42/F42)*100</f>
        <v>81.954896054024246</v>
      </c>
      <c r="BC42">
        <f>(S42-E42/(N42/1.35))</f>
        <v>386.15829529349787</v>
      </c>
      <c r="BD42">
        <f>E42*BB42/100/BC42</f>
        <v>6.3011033375473535E-3</v>
      </c>
    </row>
    <row r="43" spans="1:56" x14ac:dyDescent="0.25">
      <c r="A43" s="1" t="s">
        <v>1</v>
      </c>
      <c r="B43" s="1" t="s">
        <v>5953</v>
      </c>
      <c r="K43" s="1">
        <f t="shared" si="0"/>
        <v>2.72</v>
      </c>
    </row>
    <row r="44" spans="1:56" x14ac:dyDescent="0.25">
      <c r="A44" s="1" t="s">
        <v>1</v>
      </c>
      <c r="B44" s="1" t="s">
        <v>5952</v>
      </c>
      <c r="K44" s="1">
        <f t="shared" si="0"/>
        <v>2.72</v>
      </c>
    </row>
    <row r="45" spans="1:56" x14ac:dyDescent="0.25">
      <c r="A45" s="1">
        <v>10</v>
      </c>
      <c r="B45" s="1" t="s">
        <v>5951</v>
      </c>
      <c r="C45" s="1">
        <v>2116.5000094883144</v>
      </c>
      <c r="D45" s="1">
        <v>0</v>
      </c>
      <c r="E45">
        <f>(R45-S45*(1000-T45)/(1000-U45))*AK45</f>
        <v>3.1549977711350197</v>
      </c>
      <c r="F45">
        <f>IF(AV45&lt;&gt;0,1/(1/AV45-1/N45),0)</f>
        <v>4.4477674749099227</v>
      </c>
      <c r="G45">
        <f>((AY45-AL45/2)*S45-E45)/(AY45+AL45/2)</f>
        <v>376.75913130589129</v>
      </c>
      <c r="H45">
        <f>AL45*1000</f>
        <v>29.625117193702714</v>
      </c>
      <c r="I45">
        <f>(AQ45-AW45)</f>
        <v>1.1575744506141032</v>
      </c>
      <c r="J45">
        <f>(P45+AP45*D45)</f>
        <v>26.548534393310547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27.062095642089844</v>
      </c>
      <c r="P45" s="1">
        <v>26.548534393310547</v>
      </c>
      <c r="Q45" s="1">
        <v>27.123676300048828</v>
      </c>
      <c r="R45" s="1">
        <v>399.83746337890625</v>
      </c>
      <c r="S45" s="1">
        <v>386.59048461914063</v>
      </c>
      <c r="T45" s="1">
        <v>0.25534412264823914</v>
      </c>
      <c r="U45" s="1">
        <v>26.411149978637695</v>
      </c>
      <c r="V45" s="1">
        <v>0.62649047374725342</v>
      </c>
      <c r="W45" s="1">
        <v>64.800140380859375</v>
      </c>
      <c r="X45" s="1">
        <v>299.94143676757813</v>
      </c>
      <c r="Y45" s="1">
        <v>1249.8359375</v>
      </c>
      <c r="Z45" s="1">
        <v>2.3287284374237061</v>
      </c>
      <c r="AA45" s="1">
        <v>88.135978698730469</v>
      </c>
      <c r="AB45" s="1">
        <v>2.0225119590759277</v>
      </c>
      <c r="AC45" s="1">
        <v>-0.54572391510009766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1.102725870469037</v>
      </c>
      <c r="AL45">
        <f>(U45-T45)/(1000-U45)*AK45</f>
        <v>2.9625117193702713E-2</v>
      </c>
      <c r="AM45">
        <f>(P45+273.15)</f>
        <v>299.69853439331052</v>
      </c>
      <c r="AN45">
        <f>(O45+273.15)</f>
        <v>300.21209564208982</v>
      </c>
      <c r="AO45">
        <f>(Y45*AG45+Z45*AH45)*AI45</f>
        <v>199.97374553023838</v>
      </c>
      <c r="AP45">
        <f>((AO45+0.00000010773*(AN45^4-AM45^4))-AL45*44100)/(L45*51.4+0.00000043092*AM45^3)</f>
        <v>-9.0499872373099546</v>
      </c>
      <c r="AQ45">
        <f>0.61365*EXP(17.502*J45/(240.97+J45))</f>
        <v>3.4853470025402906</v>
      </c>
      <c r="AR45">
        <f>AQ45*1000/AA45</f>
        <v>39.545110339717539</v>
      </c>
      <c r="AS45">
        <f>(AR45-U45)</f>
        <v>13.133960361079843</v>
      </c>
      <c r="AT45">
        <f>IF(D45,P45,(O45+P45)/2)</f>
        <v>26.805315017700195</v>
      </c>
      <c r="AU45">
        <f>0.61365*EXP(17.502*AT45/(240.97+AT45))</f>
        <v>3.5384380677391216</v>
      </c>
      <c r="AV45">
        <f>IF(AS45&lt;&gt;0,(1000-(AR45+U45)/2)/AS45*AL45,0)</f>
        <v>2.1812260304821351</v>
      </c>
      <c r="AW45">
        <f>U45*AA45/1000</f>
        <v>2.3277725519261874</v>
      </c>
      <c r="AX45">
        <f>(AU45-AW45)</f>
        <v>1.2106655158129342</v>
      </c>
      <c r="AY45">
        <f>1/(1.6/F45+1.37/N45)</f>
        <v>1.4710242045129756</v>
      </c>
      <c r="AZ45">
        <f>G45*AA45*0.001</f>
        <v>33.206034771328234</v>
      </c>
      <c r="BA45">
        <f>G45/S45</f>
        <v>0.97456907579364005</v>
      </c>
      <c r="BB45">
        <f>(1-AL45*AA45/AQ45/F45)*100</f>
        <v>83.156776531186125</v>
      </c>
      <c r="BC45">
        <f>(S45-E45/(N45/1.35))</f>
        <v>385.59541436625835</v>
      </c>
      <c r="BD45">
        <f>E45*BB45/100/BC45</f>
        <v>6.8040084201173266E-3</v>
      </c>
    </row>
    <row r="46" spans="1:56" x14ac:dyDescent="0.25">
      <c r="A46" s="1" t="s">
        <v>1</v>
      </c>
      <c r="B46" s="1" t="s">
        <v>5950</v>
      </c>
      <c r="K46" s="1">
        <f t="shared" si="0"/>
        <v>2.72</v>
      </c>
    </row>
    <row r="47" spans="1:56" x14ac:dyDescent="0.25">
      <c r="A47" s="1" t="s">
        <v>1</v>
      </c>
      <c r="B47" s="1" t="s">
        <v>5949</v>
      </c>
      <c r="K47" s="1">
        <f t="shared" si="0"/>
        <v>2.72</v>
      </c>
    </row>
    <row r="48" spans="1:56" x14ac:dyDescent="0.25">
      <c r="A48" s="1">
        <v>11</v>
      </c>
      <c r="B48" s="1" t="s">
        <v>5948</v>
      </c>
      <c r="C48" s="1">
        <v>2318.5000094883144</v>
      </c>
      <c r="D48" s="1">
        <v>0</v>
      </c>
      <c r="E48">
        <f>(R48-S48*(1000-T48)/(1000-U48))*AK48</f>
        <v>3.4690460441440831</v>
      </c>
      <c r="F48">
        <f>IF(AV48&lt;&gt;0,1/(1/AV48-1/N48),0)</f>
        <v>5.0351040833980143</v>
      </c>
      <c r="G48">
        <f>((AY48-AL48/2)*S48-E48)/(AY48+AL48/2)</f>
        <v>376.62406396084219</v>
      </c>
      <c r="H48">
        <f>AL48*1000</f>
        <v>30.452899897860036</v>
      </c>
      <c r="I48">
        <f>(AQ48-AW48)</f>
        <v>1.1211935913570583</v>
      </c>
      <c r="J48">
        <f>(P48+AP48*D48)</f>
        <v>26.673711776733398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27.119272232055664</v>
      </c>
      <c r="P48" s="1">
        <v>26.673711776733398</v>
      </c>
      <c r="Q48" s="1">
        <v>27.160087585449219</v>
      </c>
      <c r="R48" s="1">
        <v>400.05648803710938</v>
      </c>
      <c r="S48" s="1">
        <v>386.2457275390625</v>
      </c>
      <c r="T48" s="1">
        <v>0.25455981492996216</v>
      </c>
      <c r="U48" s="1">
        <v>27.118387222290039</v>
      </c>
      <c r="V48" s="1">
        <v>0.62243247032165527</v>
      </c>
      <c r="W48" s="1">
        <v>66.30804443359375</v>
      </c>
      <c r="X48" s="1">
        <v>299.97817993164063</v>
      </c>
      <c r="Y48" s="1">
        <v>1600.1712646484375</v>
      </c>
      <c r="Z48" s="1">
        <v>2.193565845489502</v>
      </c>
      <c r="AA48" s="1">
        <v>88.130134582519531</v>
      </c>
      <c r="AB48" s="1">
        <v>2.0079886913299561</v>
      </c>
      <c r="AC48" s="1">
        <v>-0.5683930516242981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1.1028609556310314</v>
      </c>
      <c r="AL48">
        <f>(U48-T48)/(1000-U48)*AK48</f>
        <v>3.0452899897860035E-2</v>
      </c>
      <c r="AM48">
        <f>(P48+273.15)</f>
        <v>299.82371177673338</v>
      </c>
      <c r="AN48">
        <f>(O48+273.15)</f>
        <v>300.26927223205564</v>
      </c>
      <c r="AO48">
        <f>(Y48*AG48+Z48*AH48)*AI48</f>
        <v>256.02739662109161</v>
      </c>
      <c r="AP48">
        <f>((AO48+0.00000010773*(AN48^4-AM48^4))-AL48*44100)/(L48*51.4+0.00000043092*AM48^3)</f>
        <v>-8.8946341618944089</v>
      </c>
      <c r="AQ48">
        <f>0.61365*EXP(17.502*J48/(240.97+J48))</f>
        <v>3.5111407069183573</v>
      </c>
      <c r="AR48">
        <f>AQ48*1000/AA48</f>
        <v>39.840410133842987</v>
      </c>
      <c r="AS48">
        <f>(AR48-U48)</f>
        <v>12.722022911552948</v>
      </c>
      <c r="AT48">
        <f>IF(D48,P48,(O48+P48)/2)</f>
        <v>26.896492004394531</v>
      </c>
      <c r="AU48">
        <f>0.61365*EXP(17.502*AT48/(240.97+AT48))</f>
        <v>3.557458623893953</v>
      </c>
      <c r="AV48">
        <f>IF(AS48&lt;&gt;0,(1000-(AR48+U48)/2)/AS48*AL48,0)</f>
        <v>2.3135750757489766</v>
      </c>
      <c r="AW48">
        <f>U48*AA48/1000</f>
        <v>2.389947115561299</v>
      </c>
      <c r="AX48">
        <f>(AU48-AW48)</f>
        <v>1.1675115083326539</v>
      </c>
      <c r="AY48">
        <f>1/(1.6/F48+1.37/N48)</f>
        <v>1.5678000606999252</v>
      </c>
      <c r="AZ48">
        <f>G48*AA48*0.001</f>
        <v>33.191929443884469</v>
      </c>
      <c r="BA48">
        <f>G48/S48</f>
        <v>0.97508926858680334</v>
      </c>
      <c r="BB48">
        <f>(1-AL48*AA48/AQ48/F48)*100</f>
        <v>84.819139068260156</v>
      </c>
      <c r="BC48">
        <f>(S48-E48/(N48/1.35))</f>
        <v>385.15160805790521</v>
      </c>
      <c r="BD48">
        <f>E48*BB48/100/BC48</f>
        <v>7.6396279464116196E-3</v>
      </c>
    </row>
    <row r="49" spans="1:56" x14ac:dyDescent="0.25">
      <c r="A49" s="1" t="s">
        <v>1</v>
      </c>
      <c r="B49" s="1" t="s">
        <v>5947</v>
      </c>
      <c r="K49" s="1">
        <f t="shared" si="0"/>
        <v>2.72</v>
      </c>
    </row>
    <row r="50" spans="1:56" x14ac:dyDescent="0.25">
      <c r="A50" s="1" t="s">
        <v>1</v>
      </c>
      <c r="B50" s="1" t="s">
        <v>5942</v>
      </c>
      <c r="K50" s="1">
        <f t="shared" si="0"/>
        <v>2.72</v>
      </c>
    </row>
    <row r="51" spans="1:56" x14ac:dyDescent="0.25">
      <c r="A51" s="1">
        <v>12</v>
      </c>
      <c r="B51" s="1" t="s">
        <v>5946</v>
      </c>
      <c r="C51" s="1">
        <v>2521.5000094883144</v>
      </c>
      <c r="D51" s="1">
        <v>0</v>
      </c>
      <c r="E51">
        <f>(R51-S51*(1000-T51)/(1000-U51))*AK51</f>
        <v>3.5359702570906419</v>
      </c>
      <c r="F51">
        <f>IF(AV51&lt;&gt;0,1/(1/AV51-1/N51),0)</f>
        <v>5.9316036503108469</v>
      </c>
      <c r="G51">
        <f>((AY51-AL51/2)*S51-E51)/(AY51+AL51/2)</f>
        <v>376.59233218102548</v>
      </c>
      <c r="H51">
        <f>AL51*1000</f>
        <v>31.481409486143626</v>
      </c>
      <c r="I51">
        <f>(AQ51-AW51)</f>
        <v>1.0777754532934658</v>
      </c>
      <c r="J51">
        <f>(P51+AP51*D51)</f>
        <v>26.83563232421875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27.200309753417969</v>
      </c>
      <c r="P51" s="1">
        <v>26.83563232421875</v>
      </c>
      <c r="Q51" s="1">
        <v>27.214504241943359</v>
      </c>
      <c r="R51" s="1">
        <v>399.97146606445313</v>
      </c>
      <c r="S51" s="1">
        <v>385.75552368164063</v>
      </c>
      <c r="T51" s="1">
        <v>0.25196942687034607</v>
      </c>
      <c r="U51" s="1">
        <v>27.994729995727539</v>
      </c>
      <c r="V51" s="1">
        <v>0.61312657594680786</v>
      </c>
      <c r="W51" s="1">
        <v>68.120613098144531</v>
      </c>
      <c r="X51" s="1">
        <v>300.01434326171875</v>
      </c>
      <c r="Y51" s="1">
        <v>1999.9451904296875</v>
      </c>
      <c r="Z51" s="1">
        <v>2.1686017513275146</v>
      </c>
      <c r="AA51" s="1">
        <v>88.122917175292969</v>
      </c>
      <c r="AB51" s="1">
        <v>2.0687477588653564</v>
      </c>
      <c r="AC51" s="1">
        <v>-0.59262543916702271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1.1029939090504364</v>
      </c>
      <c r="AL51">
        <f>(U51-T51)/(1000-U51)*AK51</f>
        <v>3.1481409486143627E-2</v>
      </c>
      <c r="AM51">
        <f>(P51+273.15)</f>
        <v>299.98563232421873</v>
      </c>
      <c r="AN51">
        <f>(O51+273.15)</f>
        <v>300.35030975341795</v>
      </c>
      <c r="AO51">
        <f>(Y51*AG51+Z51*AH51)*AI51</f>
        <v>319.99122331638864</v>
      </c>
      <c r="AP51">
        <f>((AO51+0.00000010773*(AN51^4-AM51^4))-AL51*44100)/(L51*51.4+0.00000043092*AM51^3)</f>
        <v>-8.7479887330426571</v>
      </c>
      <c r="AQ51">
        <f>0.61365*EXP(17.502*J51/(240.97+J51))</f>
        <v>3.5447527260516534</v>
      </c>
      <c r="AR51">
        <f>AQ51*1000/AA51</f>
        <v>40.225095124807062</v>
      </c>
      <c r="AS51">
        <f>(AR51-U51)</f>
        <v>12.230365129079523</v>
      </c>
      <c r="AT51">
        <f>IF(D51,P51,(O51+P51)/2)</f>
        <v>27.017971038818359</v>
      </c>
      <c r="AU51">
        <f>0.61365*EXP(17.502*AT51/(240.97+AT51))</f>
        <v>3.5829391778860109</v>
      </c>
      <c r="AV51">
        <f>IF(AS51&lt;&gt;0,(1000-(AR51+U51)/2)/AS51*AL51,0)</f>
        <v>2.4862365955860732</v>
      </c>
      <c r="AW51">
        <f>U51*AA51/1000</f>
        <v>2.4669772727581876</v>
      </c>
      <c r="AX51">
        <f>(AU51-AW51)</f>
        <v>1.1159619051278233</v>
      </c>
      <c r="AY51">
        <f>1/(1.6/F51+1.37/N51)</f>
        <v>1.6954641586062826</v>
      </c>
      <c r="AZ51">
        <f>G51*AA51*0.001</f>
        <v>33.186414897638926</v>
      </c>
      <c r="BA51">
        <f>G51/S51</f>
        <v>0.97624611719577759</v>
      </c>
      <c r="BB51">
        <f>(1-AL51*AA51/AQ51/F51)*100</f>
        <v>86.805742219164856</v>
      </c>
      <c r="BC51">
        <f>(S51-E51/(N51/1.35))</f>
        <v>384.64029664405018</v>
      </c>
      <c r="BD51">
        <f>E51*BB51/100/BC51</f>
        <v>7.9799887143829837E-3</v>
      </c>
    </row>
    <row r="52" spans="1:56" x14ac:dyDescent="0.25">
      <c r="A52" s="1" t="s">
        <v>1</v>
      </c>
      <c r="B52" s="1" t="s">
        <v>5945</v>
      </c>
      <c r="K52" s="1">
        <v>7.5925000000000002</v>
      </c>
    </row>
    <row r="53" spans="1:56" x14ac:dyDescent="0.25">
      <c r="A53" s="1" t="s">
        <v>1</v>
      </c>
      <c r="B53" s="1" t="s">
        <v>5944</v>
      </c>
      <c r="K53" s="1">
        <v>7.5925000000000002</v>
      </c>
    </row>
    <row r="54" spans="1:56" x14ac:dyDescent="0.25">
      <c r="A54" s="1" t="s">
        <v>1</v>
      </c>
      <c r="B54" s="1" t="s">
        <v>5943</v>
      </c>
      <c r="K54" s="1">
        <v>7.5925000000000002</v>
      </c>
    </row>
    <row r="55" spans="1:56" x14ac:dyDescent="0.25">
      <c r="A55" s="1" t="s">
        <v>1</v>
      </c>
      <c r="B55" s="1" t="s">
        <v>5942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B5D94-3D33-4A50-A808-9A28566FCC4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9021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9020</v>
      </c>
    </row>
    <row r="12" spans="1:56" x14ac:dyDescent="0.25">
      <c r="A12" s="1" t="s">
        <v>1</v>
      </c>
      <c r="B12" s="1" t="s">
        <v>9019</v>
      </c>
    </row>
    <row r="13" spans="1:56" x14ac:dyDescent="0.25">
      <c r="A13" s="1" t="s">
        <v>1</v>
      </c>
      <c r="B13" s="1" t="s">
        <v>9018</v>
      </c>
    </row>
    <row r="14" spans="1:56" x14ac:dyDescent="0.25">
      <c r="A14" s="1" t="s">
        <v>1</v>
      </c>
      <c r="B14" s="1" t="s">
        <v>9017</v>
      </c>
    </row>
    <row r="15" spans="1:56" x14ac:dyDescent="0.25">
      <c r="A15" s="1" t="s">
        <v>1</v>
      </c>
      <c r="B15" s="1" t="s">
        <v>9016</v>
      </c>
    </row>
    <row r="16" spans="1:56" x14ac:dyDescent="0.25">
      <c r="A16" s="1" t="s">
        <v>1</v>
      </c>
      <c r="B16" s="1" t="s">
        <v>9015</v>
      </c>
    </row>
    <row r="17" spans="1:56" x14ac:dyDescent="0.25">
      <c r="A17" s="1" t="s">
        <v>1</v>
      </c>
      <c r="B17" s="1" t="s">
        <v>9014</v>
      </c>
    </row>
    <row r="18" spans="1:56" x14ac:dyDescent="0.25">
      <c r="A18" s="1">
        <v>1</v>
      </c>
      <c r="B18" s="1" t="s">
        <v>9013</v>
      </c>
      <c r="C18" s="1">
        <v>356.50000159814954</v>
      </c>
      <c r="D18" s="1">
        <v>0</v>
      </c>
      <c r="E18">
        <f>(R18-S18*(1000-T18)/(1000-U18))*AK18</f>
        <v>-6.0637334229461519</v>
      </c>
      <c r="F18">
        <f>IF(AV18&lt;&gt;0,1/(1/AV18-1/N18),0)</f>
        <v>5.0128865542034564</v>
      </c>
      <c r="G18">
        <f>((AY18-AL18/2)*S18-E18)/(AY18+AL18/2)</f>
        <v>390.97554017459237</v>
      </c>
      <c r="H18">
        <f>AL18*1000</f>
        <v>30.212671186476324</v>
      </c>
      <c r="I18">
        <f>(AQ18-AW18)</f>
        <v>1.1184690821076515</v>
      </c>
      <c r="J18">
        <f>(P18+AP18*D18)</f>
        <v>26.513643264770508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27.385608673095703</v>
      </c>
      <c r="P18" s="1">
        <v>26.513643264770508</v>
      </c>
      <c r="Q18" s="1">
        <v>27.516382217407227</v>
      </c>
      <c r="R18" s="1">
        <v>399.98919677734375</v>
      </c>
      <c r="S18" s="1">
        <v>394.68618774414063</v>
      </c>
      <c r="T18" s="1">
        <v>8.8225997984409332E-2</v>
      </c>
      <c r="U18" s="1">
        <v>26.695716857910156</v>
      </c>
      <c r="V18" s="1">
        <v>0.21301606297492981</v>
      </c>
      <c r="W18" s="1">
        <v>64.455108642578125</v>
      </c>
      <c r="X18" s="1">
        <v>300.60952758789063</v>
      </c>
      <c r="Y18" s="1">
        <v>-2.048889733850956E-2</v>
      </c>
      <c r="Z18" s="1">
        <v>6.4825491905212402</v>
      </c>
      <c r="AA18" s="1">
        <v>88.39312744140625</v>
      </c>
      <c r="AB18" s="1">
        <v>22.531461715698242</v>
      </c>
      <c r="AC18" s="1">
        <v>0.20727720856666565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1.1051820867201858</v>
      </c>
      <c r="AL18">
        <f>(U18-T18)/(1000-U18)*AK18</f>
        <v>3.0212671186476324E-2</v>
      </c>
      <c r="AM18">
        <f>(P18+273.15)</f>
        <v>299.66364326477049</v>
      </c>
      <c r="AN18">
        <f>(O18+273.15)</f>
        <v>300.53560867309568</v>
      </c>
      <c r="AO18">
        <f>(Y18*AG18+Z18*AH18)*AI18</f>
        <v>-3.2782235008875227E-3</v>
      </c>
      <c r="AP18">
        <f>((AO18+0.00000010773*(AN18^4-AM18^4))-AL18*44100)/(L18*51.4+0.00000043092*AM18^3)</f>
        <v>-10.873513376015044</v>
      </c>
      <c r="AQ18">
        <f>0.61365*EXP(17.502*J18/(240.97+J18))</f>
        <v>3.4781869844686013</v>
      </c>
      <c r="AR18">
        <f>AQ18*1000/AA18</f>
        <v>39.349065760505084</v>
      </c>
      <c r="AS18">
        <f>(AR18-U18)</f>
        <v>12.653348902594928</v>
      </c>
      <c r="AT18">
        <f>IF(D18,P18,(O18+P18)/2)</f>
        <v>26.949625968933105</v>
      </c>
      <c r="AU18">
        <f>0.61365*EXP(17.502*AT18/(240.97+AT18))</f>
        <v>3.5685840853311199</v>
      </c>
      <c r="AV18">
        <f>IF(AS18&lt;&gt;0,(1000-(AR18+U18)/2)/AS18*AL18,0)</f>
        <v>2.3088730707543137</v>
      </c>
      <c r="AW18">
        <f>U18*AA18/1000</f>
        <v>2.3597179023609498</v>
      </c>
      <c r="AX18">
        <f>(AU18-AW18)</f>
        <v>1.2088661829701701</v>
      </c>
      <c r="AY18">
        <f>1/(1.6/F18+1.37/N18)</f>
        <v>1.5643458973022926</v>
      </c>
      <c r="AZ18">
        <f>G18*AA18*0.001</f>
        <v>34.5595507491254</v>
      </c>
      <c r="BA18">
        <f>G18/S18</f>
        <v>0.99059848638039061</v>
      </c>
      <c r="BB18">
        <f>(1-AL18*AA18/AQ18/F18)*100</f>
        <v>84.683243003725565</v>
      </c>
      <c r="BC18">
        <f>(S18-E18/(N18/1.35))</f>
        <v>396.598658429789</v>
      </c>
      <c r="BD18">
        <f>E18*BB18/100/BC18</f>
        <v>-1.2947512555846615E-2</v>
      </c>
    </row>
    <row r="19" spans="1:56" x14ac:dyDescent="0.25">
      <c r="A19" s="1" t="s">
        <v>1</v>
      </c>
      <c r="B19" s="1" t="s">
        <v>9012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9011</v>
      </c>
      <c r="K20" s="1">
        <f t="shared" si="0"/>
        <v>2.72</v>
      </c>
    </row>
    <row r="21" spans="1:56" x14ac:dyDescent="0.25">
      <c r="A21" s="1">
        <v>2</v>
      </c>
      <c r="B21" s="1" t="s">
        <v>9010</v>
      </c>
      <c r="C21" s="1">
        <v>561.50000159814954</v>
      </c>
      <c r="D21" s="1">
        <v>0</v>
      </c>
      <c r="E21">
        <f>(R21-S21*(1000-T21)/(1000-U21))*AK21</f>
        <v>-5.0719846021607173</v>
      </c>
      <c r="F21">
        <f>IF(AV21&lt;&gt;0,1/(1/AV21-1/N21),0)</f>
        <v>4.6745804506016642</v>
      </c>
      <c r="G21">
        <f>((AY21-AL21/2)*S21-E21)/(AY21+AL21/2)</f>
        <v>389.97431622380554</v>
      </c>
      <c r="H21">
        <f>AL21*1000</f>
        <v>29.524961635636977</v>
      </c>
      <c r="I21">
        <f>(AQ21-AW21)</f>
        <v>1.129982169430094</v>
      </c>
      <c r="J21">
        <f>(P21+AP21*D21)</f>
        <v>26.313013076782227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27.325798034667969</v>
      </c>
      <c r="P21" s="1">
        <v>26.313013076782227</v>
      </c>
      <c r="Q21" s="1">
        <v>27.495943069458008</v>
      </c>
      <c r="R21" s="1">
        <v>400.22750854492188</v>
      </c>
      <c r="S21" s="1">
        <v>394.28326416015625</v>
      </c>
      <c r="T21" s="1">
        <v>8.5592329502105713E-2</v>
      </c>
      <c r="U21" s="1">
        <v>26.10426139831543</v>
      </c>
      <c r="V21" s="1">
        <v>0.20736859738826752</v>
      </c>
      <c r="W21" s="1">
        <v>63.244029998779297</v>
      </c>
      <c r="X21" s="1">
        <v>300.59768676757813</v>
      </c>
      <c r="Y21" s="1">
        <v>25.651371002197266</v>
      </c>
      <c r="Z21" s="1">
        <v>8.252955436706543</v>
      </c>
      <c r="AA21" s="1">
        <v>88.387184143066406</v>
      </c>
      <c r="AB21" s="1">
        <v>22.45210075378418</v>
      </c>
      <c r="AC21" s="1">
        <v>0.20455074310302734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1.1051385542925665</v>
      </c>
      <c r="AL21">
        <f>(U21-T21)/(1000-U21)*AK21</f>
        <v>2.9524961635636976E-2</v>
      </c>
      <c r="AM21">
        <f>(P21+273.15)</f>
        <v>299.4630130767822</v>
      </c>
      <c r="AN21">
        <f>(O21+273.15)</f>
        <v>300.47579803466795</v>
      </c>
      <c r="AO21">
        <f>(Y21*AG21+Z21*AH21)*AI21</f>
        <v>4.1042192686151111</v>
      </c>
      <c r="AP21">
        <f>((AO21+0.00000010773*(AN21^4-AM21^4))-AL21*44100)/(L21*51.4+0.00000043092*AM21^3)</f>
        <v>-10.578992265168809</v>
      </c>
      <c r="AQ21">
        <f>0.61365*EXP(17.502*J21/(240.97+J21))</f>
        <v>3.4372643285617399</v>
      </c>
      <c r="AR21">
        <f>AQ21*1000/AA21</f>
        <v>38.888718561257377</v>
      </c>
      <c r="AS21">
        <f>(AR21-U21)</f>
        <v>12.784457162941948</v>
      </c>
      <c r="AT21">
        <f>IF(D21,P21,(O21+P21)/2)</f>
        <v>26.819405555725098</v>
      </c>
      <c r="AU21">
        <f>0.61365*EXP(17.502*AT21/(240.97+AT21))</f>
        <v>3.5413717013409682</v>
      </c>
      <c r="AV21">
        <f>IF(AS21&lt;&gt;0,(1000-(AR21+U21)/2)/AS21*AL21,0)</f>
        <v>2.2343931894498565</v>
      </c>
      <c r="AW21">
        <f>U21*AA21/1000</f>
        <v>2.3072821591316459</v>
      </c>
      <c r="AX21">
        <f>(AU21-AW21)</f>
        <v>1.2340895422093223</v>
      </c>
      <c r="AY21">
        <f>1/(1.6/F21+1.37/N21)</f>
        <v>1.5097891598096058</v>
      </c>
      <c r="AZ21">
        <f>G21*AA21*0.001</f>
        <v>34.468731699139916</v>
      </c>
      <c r="BA21">
        <f>G21/S21</f>
        <v>0.98907144094606958</v>
      </c>
      <c r="BB21">
        <f>(1-AL21*AA21/AQ21/F21)*100</f>
        <v>83.758614650393383</v>
      </c>
      <c r="BC21">
        <f>(S21-E21/(N21/1.35))</f>
        <v>395.88294231107659</v>
      </c>
      <c r="BD21">
        <f>E21*BB21/100/BC21</f>
        <v>-1.0731010569060883E-2</v>
      </c>
    </row>
    <row r="22" spans="1:56" x14ac:dyDescent="0.25">
      <c r="A22" s="1" t="s">
        <v>1</v>
      </c>
      <c r="B22" s="1" t="s">
        <v>9009</v>
      </c>
      <c r="K22" s="1">
        <f t="shared" si="0"/>
        <v>2.72</v>
      </c>
    </row>
    <row r="23" spans="1:56" x14ac:dyDescent="0.25">
      <c r="A23" s="1" t="s">
        <v>1</v>
      </c>
      <c r="B23" s="1" t="s">
        <v>9008</v>
      </c>
      <c r="K23" s="1">
        <f t="shared" si="0"/>
        <v>2.72</v>
      </c>
    </row>
    <row r="24" spans="1:56" x14ac:dyDescent="0.25">
      <c r="A24" s="1">
        <v>3</v>
      </c>
      <c r="B24" s="1" t="s">
        <v>9007</v>
      </c>
      <c r="C24" s="1">
        <v>766.50000159814954</v>
      </c>
      <c r="D24" s="1">
        <v>0</v>
      </c>
      <c r="E24">
        <f>(R24-S24*(1000-T24)/(1000-U24))*AK24</f>
        <v>-4.3603028540941864</v>
      </c>
      <c r="F24">
        <f>IF(AV24&lt;&gt;0,1/(1/AV24-1/N24),0)</f>
        <v>4.4180382451792539</v>
      </c>
      <c r="G24">
        <f>((AY24-AL24/2)*S24-E24)/(AY24+AL24/2)</f>
        <v>388.80697599258383</v>
      </c>
      <c r="H24">
        <f>AL24*1000</f>
        <v>29.033828333547081</v>
      </c>
      <c r="I24">
        <f>(AQ24-AW24)</f>
        <v>1.142405645676055</v>
      </c>
      <c r="J24">
        <f>(P24+AP24*D24)</f>
        <v>26.187698364257813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27.227933883666992</v>
      </c>
      <c r="P24" s="1">
        <v>26.187698364257813</v>
      </c>
      <c r="Q24" s="1">
        <v>27.413253784179688</v>
      </c>
      <c r="R24" s="1">
        <v>399.97470092773438</v>
      </c>
      <c r="S24" s="1">
        <v>393.58084106445313</v>
      </c>
      <c r="T24" s="1">
        <v>8.3532251417636871E-2</v>
      </c>
      <c r="U24" s="1">
        <v>25.677862167358398</v>
      </c>
      <c r="V24" s="1">
        <v>0.20353434979915619</v>
      </c>
      <c r="W24" s="1">
        <v>62.566574096679688</v>
      </c>
      <c r="X24" s="1">
        <v>300.62979125976563</v>
      </c>
      <c r="Y24" s="1">
        <v>50.900875091552734</v>
      </c>
      <c r="Z24" s="1">
        <v>8.2853269577026367</v>
      </c>
      <c r="AA24" s="1">
        <v>88.383995056152344</v>
      </c>
      <c r="AB24" s="1">
        <v>22.355562210083008</v>
      </c>
      <c r="AC24" s="1">
        <v>0.20248155295848846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1.1052565855138439</v>
      </c>
      <c r="AL24">
        <f>(U24-T24)/(1000-U24)*AK24</f>
        <v>2.903382833354708E-2</v>
      </c>
      <c r="AM24">
        <f>(P24+273.15)</f>
        <v>299.33769836425779</v>
      </c>
      <c r="AN24">
        <f>(O24+273.15)</f>
        <v>300.37793388366697</v>
      </c>
      <c r="AO24">
        <f>(Y24*AG24+Z24*AH24)*AI24</f>
        <v>8.1441398326127228</v>
      </c>
      <c r="AP24">
        <f>((AO24+0.00000010773*(AN24^4-AM24^4))-AL24*44100)/(L24*51.4+0.00000043092*AM24^3)</f>
        <v>-10.366336409040478</v>
      </c>
      <c r="AQ24">
        <f>0.61365*EXP(17.502*J24/(240.97+J24))</f>
        <v>3.4119176885284208</v>
      </c>
      <c r="AR24">
        <f>AQ24*1000/AA24</f>
        <v>38.6033431319862</v>
      </c>
      <c r="AS24">
        <f>(AR24-U24)</f>
        <v>12.925480964627802</v>
      </c>
      <c r="AT24">
        <f>IF(D24,P24,(O24+P24)/2)</f>
        <v>26.707816123962402</v>
      </c>
      <c r="AU24">
        <f>0.61365*EXP(17.502*AT24/(240.97+AT24))</f>
        <v>3.5181969777179831</v>
      </c>
      <c r="AV24">
        <f>IF(AS24&lt;&gt;0,(1000-(AR24+U24)/2)/AS24*AL24,0)</f>
        <v>2.1740516790501441</v>
      </c>
      <c r="AW24">
        <f>U24*AA24/1000</f>
        <v>2.2695120428523659</v>
      </c>
      <c r="AX24">
        <f>(AU24-AW24)</f>
        <v>1.2486849348656173</v>
      </c>
      <c r="AY24">
        <f>1/(1.6/F24+1.37/N24)</f>
        <v>1.4658047150277425</v>
      </c>
      <c r="AZ24">
        <f>G24*AA24*0.001</f>
        <v>34.364313843926077</v>
      </c>
      <c r="BA24">
        <f>G24/S24</f>
        <v>0.98787068735622852</v>
      </c>
      <c r="BB24">
        <f>(1-AL24*AA24/AQ24/F24)*100</f>
        <v>82.976458394659659</v>
      </c>
      <c r="BC24">
        <f>(S24-E24/(N24/1.35))</f>
        <v>394.95605841115378</v>
      </c>
      <c r="BD24">
        <f>E24*BB24/100/BC24</f>
        <v>-9.1605757312936686E-3</v>
      </c>
    </row>
    <row r="25" spans="1:56" x14ac:dyDescent="0.25">
      <c r="A25" s="1" t="s">
        <v>1</v>
      </c>
      <c r="B25" s="1" t="s">
        <v>9006</v>
      </c>
      <c r="K25" s="1">
        <f t="shared" si="0"/>
        <v>2.72</v>
      </c>
    </row>
    <row r="26" spans="1:56" x14ac:dyDescent="0.25">
      <c r="A26" s="1" t="s">
        <v>1</v>
      </c>
      <c r="B26" s="1" t="s">
        <v>9005</v>
      </c>
      <c r="K26" s="1">
        <f t="shared" si="0"/>
        <v>2.72</v>
      </c>
    </row>
    <row r="27" spans="1:56" x14ac:dyDescent="0.25">
      <c r="A27" s="1">
        <v>4</v>
      </c>
      <c r="B27" s="1" t="s">
        <v>9004</v>
      </c>
      <c r="C27" s="1">
        <v>971.50000159814954</v>
      </c>
      <c r="D27" s="1">
        <v>0</v>
      </c>
      <c r="E27">
        <f>(R27-S27*(1000-T27)/(1000-U27))*AK27</f>
        <v>-3.3805580219026146</v>
      </c>
      <c r="F27">
        <f>IF(AV27&lt;&gt;0,1/(1/AV27-1/N27),0)</f>
        <v>4.401246588091932</v>
      </c>
      <c r="G27">
        <f>((AY27-AL27/2)*S27-E27)/(AY27+AL27/2)</f>
        <v>387.39788835757139</v>
      </c>
      <c r="H27">
        <f>AL27*1000</f>
        <v>28.889604887078587</v>
      </c>
      <c r="I27">
        <f>(AQ27-AW27)</f>
        <v>1.1389525122842099</v>
      </c>
      <c r="J27">
        <f>(P27+AP27*D27)</f>
        <v>26.115150451660156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27.152471542358398</v>
      </c>
      <c r="P27" s="1">
        <v>26.115150451660156</v>
      </c>
      <c r="Q27" s="1">
        <v>27.340539932250977</v>
      </c>
      <c r="R27" s="1">
        <v>399.99945068359375</v>
      </c>
      <c r="S27" s="1">
        <v>392.7908935546875</v>
      </c>
      <c r="T27" s="1">
        <v>8.2207314670085907E-2</v>
      </c>
      <c r="U27" s="1">
        <v>25.553573608398438</v>
      </c>
      <c r="V27" s="1">
        <v>0.20118017494678497</v>
      </c>
      <c r="W27" s="1">
        <v>62.53546142578125</v>
      </c>
      <c r="X27" s="1">
        <v>300.61886596679688</v>
      </c>
      <c r="Y27" s="1">
        <v>99.777565002441406</v>
      </c>
      <c r="Z27" s="1">
        <v>8.1659746170043945</v>
      </c>
      <c r="AA27" s="1">
        <v>88.377700805664063</v>
      </c>
      <c r="AB27" s="1">
        <v>22.372621536254883</v>
      </c>
      <c r="AC27" s="1">
        <v>0.20180587470531464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1.1052164189955764</v>
      </c>
      <c r="AL27">
        <f>(U27-T27)/(1000-U27)*AK27</f>
        <v>2.8889604887078587E-2</v>
      </c>
      <c r="AM27">
        <f>(P27+273.15)</f>
        <v>299.26515045166013</v>
      </c>
      <c r="AN27">
        <f>(O27+273.15)</f>
        <v>300.30247154235838</v>
      </c>
      <c r="AO27">
        <f>(Y27*AG27+Z27*AH27)*AI27</f>
        <v>15.964410043558246</v>
      </c>
      <c r="AP27">
        <f>((AO27+0.00000010773*(AN27^4-AM27^4))-AL27*44100)/(L27*51.4+0.00000043092*AM27^3)</f>
        <v>-10.250745055350347</v>
      </c>
      <c r="AQ27">
        <f>0.61365*EXP(17.502*J27/(240.97+J27))</f>
        <v>3.3973185951627602</v>
      </c>
      <c r="AR27">
        <f>AQ27*1000/AA27</f>
        <v>38.440902673324906</v>
      </c>
      <c r="AS27">
        <f>(AR27-U27)</f>
        <v>12.887329064926469</v>
      </c>
      <c r="AT27">
        <f>IF(D27,P27,(O27+P27)/2)</f>
        <v>26.633810997009277</v>
      </c>
      <c r="AU27">
        <f>0.61365*EXP(17.502*AT27/(240.97+AT27))</f>
        <v>3.5029008278216263</v>
      </c>
      <c r="AV27">
        <f>IF(AS27&lt;&gt;0,(1000-(AR27+U27)/2)/AS27*AL27,0)</f>
        <v>2.1699777493709007</v>
      </c>
      <c r="AW27">
        <f>U27*AA27/1000</f>
        <v>2.2583660828785503</v>
      </c>
      <c r="AX27">
        <f>(AU27-AW27)</f>
        <v>1.2445347449430759</v>
      </c>
      <c r="AY27">
        <f>1/(1.6/F27+1.37/N27)</f>
        <v>1.4628420543158704</v>
      </c>
      <c r="AZ27">
        <f>G27*AA27*0.001</f>
        <v>34.237334670011492</v>
      </c>
      <c r="BA27">
        <f>G27/S27</f>
        <v>0.98627003506035904</v>
      </c>
      <c r="BB27">
        <f>(1-AL27*AA27/AQ27/F27)*100</f>
        <v>82.924543481826404</v>
      </c>
      <c r="BC27">
        <f>(S27-E27/(N27/1.35))</f>
        <v>393.85710436361865</v>
      </c>
      <c r="BD27">
        <f>E27*BB27/100/BC27</f>
        <v>-7.1175872562474251E-3</v>
      </c>
    </row>
    <row r="28" spans="1:56" x14ac:dyDescent="0.25">
      <c r="A28" s="1" t="s">
        <v>1</v>
      </c>
      <c r="B28" s="1" t="s">
        <v>9003</v>
      </c>
      <c r="K28" s="1">
        <f t="shared" si="0"/>
        <v>2.72</v>
      </c>
    </row>
    <row r="29" spans="1:56" x14ac:dyDescent="0.25">
      <c r="A29" s="1" t="s">
        <v>1</v>
      </c>
      <c r="B29" s="1" t="s">
        <v>9002</v>
      </c>
      <c r="K29" s="1">
        <f t="shared" si="0"/>
        <v>2.72</v>
      </c>
    </row>
    <row r="30" spans="1:56" x14ac:dyDescent="0.25">
      <c r="A30" s="1">
        <v>5</v>
      </c>
      <c r="B30" s="1" t="s">
        <v>9001</v>
      </c>
      <c r="C30" s="1">
        <v>1176.5000015981495</v>
      </c>
      <c r="D30" s="1">
        <v>0</v>
      </c>
      <c r="E30">
        <f>(R30-S30*(1000-T30)/(1000-U30))*AK30</f>
        <v>-2.465352116892956</v>
      </c>
      <c r="F30">
        <f>IF(AV30&lt;&gt;0,1/(1/AV30-1/N30),0)</f>
        <v>4.4141826086679847</v>
      </c>
      <c r="G30">
        <f>((AY30-AL30/2)*S30-E30)/(AY30+AL30/2)</f>
        <v>386.02870018342662</v>
      </c>
      <c r="H30">
        <f>AL30*1000</f>
        <v>28.856203153487485</v>
      </c>
      <c r="I30">
        <f>(AQ30-AW30)</f>
        <v>1.1360126809804574</v>
      </c>
      <c r="J30">
        <f>(P30+AP30*D30)</f>
        <v>26.088335037231445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27.099035263061523</v>
      </c>
      <c r="P30" s="1">
        <v>26.088335037231445</v>
      </c>
      <c r="Q30" s="1">
        <v>27.284971237182617</v>
      </c>
      <c r="R30" s="1">
        <v>400.01327514648438</v>
      </c>
      <c r="S30" s="1">
        <v>392.00787353515625</v>
      </c>
      <c r="T30" s="1">
        <v>8.0558978021144867E-2</v>
      </c>
      <c r="U30" s="1">
        <v>25.526615142822266</v>
      </c>
      <c r="V30" s="1">
        <v>0.19776017963886261</v>
      </c>
      <c r="W30" s="1">
        <v>62.66400146484375</v>
      </c>
      <c r="X30" s="1">
        <v>300.57827758789063</v>
      </c>
      <c r="Y30" s="1">
        <v>150.56304931640625</v>
      </c>
      <c r="Z30" s="1">
        <v>8.1972436904907227</v>
      </c>
      <c r="AA30" s="1">
        <v>88.375350952148438</v>
      </c>
      <c r="AB30" s="1">
        <v>22.321203231811523</v>
      </c>
      <c r="AC30" s="1">
        <v>0.20358915627002716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1.1050671970143036</v>
      </c>
      <c r="AL30">
        <f>(U30-T30)/(1000-U30)*AK30</f>
        <v>2.8856203153487484E-2</v>
      </c>
      <c r="AM30">
        <f>(P30+273.15)</f>
        <v>299.23833503723142</v>
      </c>
      <c r="AN30">
        <f>(O30+273.15)</f>
        <v>300.2490352630615</v>
      </c>
      <c r="AO30">
        <f>(Y30*AG30+Z30*AH30)*AI30</f>
        <v>24.090087352169576</v>
      </c>
      <c r="AP30">
        <f>((AO30+0.00000010773*(AN30^4-AM30^4))-AL30*44100)/(L30*51.4+0.00000043092*AM30^3)</f>
        <v>-10.174620074414241</v>
      </c>
      <c r="AQ30">
        <f>0.61365*EXP(17.502*J30/(240.97+J30))</f>
        <v>3.3919362528478016</v>
      </c>
      <c r="AR30">
        <f>AQ30*1000/AA30</f>
        <v>38.381021589203009</v>
      </c>
      <c r="AS30">
        <f>(AR30-U30)</f>
        <v>12.854406446380743</v>
      </c>
      <c r="AT30">
        <f>IF(D30,P30,(O30+P30)/2)</f>
        <v>26.593685150146484</v>
      </c>
      <c r="AU30">
        <f>0.61365*EXP(17.502*AT30/(240.97+AT30))</f>
        <v>3.4946315016673912</v>
      </c>
      <c r="AV30">
        <f>IF(AS30&lt;&gt;0,(1000-(AR30+U30)/2)/AS30*AL30,0)</f>
        <v>2.1731176305735418</v>
      </c>
      <c r="AW30">
        <f>U30*AA30/1000</f>
        <v>2.2559235718673443</v>
      </c>
      <c r="AX30">
        <f>(AU30-AW30)</f>
        <v>1.238707929800047</v>
      </c>
      <c r="AY30">
        <f>1/(1.6/F30+1.37/N30)</f>
        <v>1.4651253749995947</v>
      </c>
      <c r="AZ30">
        <f>G30*AA30*0.001</f>
        <v>34.115421856312018</v>
      </c>
      <c r="BA30">
        <f>G30/S30</f>
        <v>0.98474731311437957</v>
      </c>
      <c r="BB30">
        <f>(1-AL30*AA30/AQ30/F30)*100</f>
        <v>82.967736735458786</v>
      </c>
      <c r="BC30">
        <f>(S30-E30/(N30/1.35))</f>
        <v>392.78543305575079</v>
      </c>
      <c r="BD30">
        <f>E30*BB30/100/BC30</f>
        <v>-5.2075425456409004E-3</v>
      </c>
    </row>
    <row r="31" spans="1:56" x14ac:dyDescent="0.25">
      <c r="A31" s="1" t="s">
        <v>1</v>
      </c>
      <c r="B31" s="1" t="s">
        <v>9000</v>
      </c>
      <c r="K31" s="1">
        <f t="shared" si="0"/>
        <v>2.72</v>
      </c>
    </row>
    <row r="32" spans="1:56" x14ac:dyDescent="0.25">
      <c r="A32" s="1" t="s">
        <v>1</v>
      </c>
      <c r="B32" s="1" t="s">
        <v>8999</v>
      </c>
      <c r="K32" s="1">
        <f t="shared" si="0"/>
        <v>2.72</v>
      </c>
    </row>
    <row r="33" spans="1:56" x14ac:dyDescent="0.25">
      <c r="A33" s="1">
        <v>6</v>
      </c>
      <c r="B33" s="1" t="s">
        <v>8998</v>
      </c>
      <c r="C33" s="1">
        <v>1381.5000015981495</v>
      </c>
      <c r="D33" s="1">
        <v>0</v>
      </c>
      <c r="E33">
        <f>(R33-S33*(1000-T33)/(1000-U33))*AK33</f>
        <v>-1.0174958902074283</v>
      </c>
      <c r="F33">
        <f>IF(AV33&lt;&gt;0,1/(1/AV33-1/N33),0)</f>
        <v>4.6373511517927986</v>
      </c>
      <c r="G33">
        <f>((AY33-AL33/2)*S33-E33)/(AY33+AL33/2)</f>
        <v>383.85738485286066</v>
      </c>
      <c r="H33">
        <f>AL33*1000</f>
        <v>29.12377862107849</v>
      </c>
      <c r="I33">
        <f>(AQ33-AW33)</f>
        <v>1.119163679223282</v>
      </c>
      <c r="J33">
        <f>(P33+AP33*D33)</f>
        <v>26.102886199951172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27.075599670410156</v>
      </c>
      <c r="P33" s="1">
        <v>26.102886199951172</v>
      </c>
      <c r="Q33" s="1">
        <v>27.255556106567383</v>
      </c>
      <c r="R33" s="1">
        <v>400.05606079101563</v>
      </c>
      <c r="S33" s="1">
        <v>390.68206787109375</v>
      </c>
      <c r="T33" s="1">
        <v>8.0148197710514069E-2</v>
      </c>
      <c r="U33" s="1">
        <v>25.751884460449219</v>
      </c>
      <c r="V33" s="1">
        <v>0.19701053202152252</v>
      </c>
      <c r="W33" s="1">
        <v>63.300144195556641</v>
      </c>
      <c r="X33" s="1">
        <v>300.62905883789063</v>
      </c>
      <c r="Y33" s="1">
        <v>299.82684326171875</v>
      </c>
      <c r="Z33" s="1">
        <v>8.1842775344848633</v>
      </c>
      <c r="AA33" s="1">
        <v>88.36993408203125</v>
      </c>
      <c r="AB33" s="1">
        <v>22.333431243896484</v>
      </c>
      <c r="AC33" s="1">
        <v>0.20279474556446075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1.1052538927863624</v>
      </c>
      <c r="AL33">
        <f>(U33-T33)/(1000-U33)*AK33</f>
        <v>2.912377862107849E-2</v>
      </c>
      <c r="AM33">
        <f>(P33+273.15)</f>
        <v>299.25288619995115</v>
      </c>
      <c r="AN33">
        <f>(O33+273.15)</f>
        <v>300.22559967041013</v>
      </c>
      <c r="AO33">
        <f>(Y33*AG33+Z33*AH33)*AI33</f>
        <v>47.972293849610651</v>
      </c>
      <c r="AP33">
        <f>((AO33+0.00000010773*(AN33^4-AM33^4))-AL33*44100)/(L33*51.4+0.00000043092*AM33^3)</f>
        <v>-10.078711977657434</v>
      </c>
      <c r="AQ33">
        <f>0.61365*EXP(17.502*J33/(240.97+J33))</f>
        <v>3.3948560114812643</v>
      </c>
      <c r="AR33">
        <f>AQ33*1000/AA33</f>
        <v>38.416414437176314</v>
      </c>
      <c r="AS33">
        <f>(AR33-U33)</f>
        <v>12.664529976727096</v>
      </c>
      <c r="AT33">
        <f>IF(D33,P33,(O33+P33)/2)</f>
        <v>26.589242935180664</v>
      </c>
      <c r="AU33">
        <f>0.61365*EXP(17.502*AT33/(240.97+AT33))</f>
        <v>3.4937170775703441</v>
      </c>
      <c r="AV33">
        <f>IF(AS33&lt;&gt;0,(1000-(AR33+U33)/2)/AS33*AL33,0)</f>
        <v>2.2258518087199213</v>
      </c>
      <c r="AW33">
        <f>U33*AA33/1000</f>
        <v>2.2756923322579823</v>
      </c>
      <c r="AX33">
        <f>(AU33-AW33)</f>
        <v>1.2180247453123618</v>
      </c>
      <c r="AY33">
        <f>1/(1.6/F33+1.37/N33)</f>
        <v>1.5035514264310834</v>
      </c>
      <c r="AZ33">
        <f>G33*AA33*0.001</f>
        <v>33.921451796348201</v>
      </c>
      <c r="BA33">
        <f>G33/S33</f>
        <v>0.98253136353193227</v>
      </c>
      <c r="BB33">
        <f>(1-AL33*AA33/AQ33/F33)*100</f>
        <v>83.65213998397013</v>
      </c>
      <c r="BC33">
        <f>(S33-E33/(N33/1.35))</f>
        <v>391.00298090058573</v>
      </c>
      <c r="BD33">
        <f>E33*BB33/100/BC33</f>
        <v>-2.1768557478692762E-3</v>
      </c>
    </row>
    <row r="34" spans="1:56" x14ac:dyDescent="0.25">
      <c r="A34" s="1" t="s">
        <v>1</v>
      </c>
      <c r="B34" s="1" t="s">
        <v>8997</v>
      </c>
      <c r="K34" s="1">
        <f t="shared" si="0"/>
        <v>2.72</v>
      </c>
    </row>
    <row r="35" spans="1:56" x14ac:dyDescent="0.25">
      <c r="A35" s="1" t="s">
        <v>1</v>
      </c>
      <c r="B35" s="1" t="s">
        <v>7173</v>
      </c>
      <c r="K35" s="1">
        <f t="shared" si="0"/>
        <v>2.72</v>
      </c>
    </row>
    <row r="36" spans="1:56" x14ac:dyDescent="0.25">
      <c r="A36" s="1">
        <v>7</v>
      </c>
      <c r="B36" s="1" t="s">
        <v>8996</v>
      </c>
      <c r="C36" s="1">
        <v>1587.0000015869737</v>
      </c>
      <c r="D36" s="1">
        <v>0</v>
      </c>
      <c r="E36">
        <f>(R36-S36*(1000-T36)/(1000-U36))*AK36</f>
        <v>0.22019046233817108</v>
      </c>
      <c r="F36">
        <f>IF(AV36&lt;&gt;0,1/(1/AV36-1/N36),0)</f>
        <v>4.9635915540172544</v>
      </c>
      <c r="G36">
        <f>((AY36-AL36/2)*S36-E36)/(AY36+AL36/2)</f>
        <v>381.99504800643189</v>
      </c>
      <c r="H36">
        <f>AL36*1000</f>
        <v>29.585741167392982</v>
      </c>
      <c r="I36">
        <f>(AQ36-AW36)</f>
        <v>1.1006506804033003</v>
      </c>
      <c r="J36">
        <f>(P36+AP36*D36)</f>
        <v>26.183805465698242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27.077705383300781</v>
      </c>
      <c r="P36" s="1">
        <v>26.183805465698242</v>
      </c>
      <c r="Q36" s="1">
        <v>27.243803024291992</v>
      </c>
      <c r="R36" s="1">
        <v>400.09210205078125</v>
      </c>
      <c r="S36" s="1">
        <v>389.46783447265625</v>
      </c>
      <c r="T36" s="1">
        <v>7.9629518091678619E-2</v>
      </c>
      <c r="U36" s="1">
        <v>26.147165298461914</v>
      </c>
      <c r="V36" s="1">
        <v>0.19569942355155945</v>
      </c>
      <c r="W36" s="1">
        <v>64.259910583496094</v>
      </c>
      <c r="X36" s="1">
        <v>300.63858032226563</v>
      </c>
      <c r="Y36" s="1">
        <v>501.24032592773438</v>
      </c>
      <c r="Z36" s="1">
        <v>8.1720342636108398</v>
      </c>
      <c r="AA36" s="1">
        <v>88.364540100097656</v>
      </c>
      <c r="AB36" s="1">
        <v>22.336090087890625</v>
      </c>
      <c r="AC36" s="1">
        <v>0.20133399963378906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1.1052888982436233</v>
      </c>
      <c r="AL36">
        <f>(U36-T36)/(1000-U36)*AK36</f>
        <v>2.958574116739298E-2</v>
      </c>
      <c r="AM36">
        <f>(P36+273.15)</f>
        <v>299.33380546569822</v>
      </c>
      <c r="AN36">
        <f>(O36+273.15)</f>
        <v>300.22770538330076</v>
      </c>
      <c r="AO36">
        <f>(Y36*AG36+Z36*AH36)*AI36</f>
        <v>80.198450355862406</v>
      </c>
      <c r="AP36">
        <f>((AO36+0.00000010773*(AN36^4-AM36^4))-AL36*44100)/(L36*51.4+0.00000043092*AM36^3)</f>
        <v>-9.9879128756874902</v>
      </c>
      <c r="AQ36">
        <f>0.61365*EXP(17.502*J36/(240.97+J36))</f>
        <v>3.4111329169231199</v>
      </c>
      <c r="AR36">
        <f>AQ36*1000/AA36</f>
        <v>38.602961245076969</v>
      </c>
      <c r="AS36">
        <f>(AR36-U36)</f>
        <v>12.455795946615055</v>
      </c>
      <c r="AT36">
        <f>IF(D36,P36,(O36+P36)/2)</f>
        <v>26.630755424499512</v>
      </c>
      <c r="AU36">
        <f>0.61365*EXP(17.502*AT36/(240.97+AT36))</f>
        <v>3.5022705204475222</v>
      </c>
      <c r="AV36">
        <f>IF(AS36&lt;&gt;0,(1000-(AR36+U36)/2)/AS36*AL36,0)</f>
        <v>2.2983598196256789</v>
      </c>
      <c r="AW36">
        <f>U36*AA36/1000</f>
        <v>2.3104822365198197</v>
      </c>
      <c r="AX36">
        <f>(AU36-AW36)</f>
        <v>1.1917882839277025</v>
      </c>
      <c r="AY36">
        <f>1/(1.6/F36+1.37/N36)</f>
        <v>1.5566269818564753</v>
      </c>
      <c r="AZ36">
        <f>G36*AA36*0.001</f>
        <v>33.754816737603086</v>
      </c>
      <c r="BA36">
        <f>G36/S36</f>
        <v>0.98081282764636368</v>
      </c>
      <c r="BB36">
        <f>(1-AL36*AA36/AQ36/F36)*100</f>
        <v>84.55934228389799</v>
      </c>
      <c r="BC36">
        <f>(S36-E36/(N36/1.35))</f>
        <v>389.39838752057102</v>
      </c>
      <c r="BD36">
        <f>E36*BB36/100/BC36</f>
        <v>4.7815197158513012E-4</v>
      </c>
    </row>
    <row r="37" spans="1:56" x14ac:dyDescent="0.25">
      <c r="A37" s="1" t="s">
        <v>1</v>
      </c>
      <c r="B37" s="1" t="s">
        <v>8995</v>
      </c>
      <c r="K37" s="1">
        <f t="shared" si="0"/>
        <v>2.72</v>
      </c>
    </row>
    <row r="38" spans="1:56" x14ac:dyDescent="0.25">
      <c r="A38" s="1" t="s">
        <v>1</v>
      </c>
      <c r="B38" s="1" t="s">
        <v>8994</v>
      </c>
      <c r="K38" s="1">
        <f t="shared" si="0"/>
        <v>2.72</v>
      </c>
    </row>
    <row r="39" spans="1:56" x14ac:dyDescent="0.25">
      <c r="A39" s="1">
        <v>8</v>
      </c>
      <c r="B39" s="1" t="s">
        <v>8993</v>
      </c>
      <c r="C39" s="1">
        <v>1792.0000015869737</v>
      </c>
      <c r="D39" s="1">
        <v>0</v>
      </c>
      <c r="E39">
        <f>(R39-S39*(1000-T39)/(1000-U39))*AK39</f>
        <v>1.1336613939517892</v>
      </c>
      <c r="F39">
        <f>IF(AV39&lt;&gt;0,1/(1/AV39-1/N39),0)</f>
        <v>5.4594921633570621</v>
      </c>
      <c r="G39">
        <f>((AY39-AL39/2)*S39-E39)/(AY39+AL39/2)</f>
        <v>380.47787468675295</v>
      </c>
      <c r="H39">
        <f>AL39*1000</f>
        <v>30.185190820060324</v>
      </c>
      <c r="I39">
        <f>(AQ39-AW39)</f>
        <v>1.0752477544720627</v>
      </c>
      <c r="J39">
        <f>(P39+AP39*D39)</f>
        <v>26.282863616943359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27.096424102783203</v>
      </c>
      <c r="P39" s="1">
        <v>26.282863616943359</v>
      </c>
      <c r="Q39" s="1">
        <v>27.246660232543945</v>
      </c>
      <c r="R39" s="1">
        <v>399.91796875</v>
      </c>
      <c r="S39" s="1">
        <v>388.28695678710938</v>
      </c>
      <c r="T39" s="1">
        <v>7.8030422329902649E-2</v>
      </c>
      <c r="U39" s="1">
        <v>26.662654876708984</v>
      </c>
      <c r="V39" s="1">
        <v>0.19154831767082214</v>
      </c>
      <c r="W39" s="1">
        <v>65.451225280761719</v>
      </c>
      <c r="X39" s="1">
        <v>300.60464477539063</v>
      </c>
      <c r="Y39" s="1">
        <v>750.81719970703125</v>
      </c>
      <c r="Z39" s="1">
        <v>8.2515115737915039</v>
      </c>
      <c r="AA39" s="1">
        <v>88.359672546386719</v>
      </c>
      <c r="AB39" s="1">
        <v>22.377578735351563</v>
      </c>
      <c r="AC39" s="1">
        <v>0.19501647353172302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1.1051641352036419</v>
      </c>
      <c r="AL39">
        <f>(U39-T39)/(1000-U39)*AK39</f>
        <v>3.0185190820060322E-2</v>
      </c>
      <c r="AM39">
        <f>(P39+273.15)</f>
        <v>299.43286361694334</v>
      </c>
      <c r="AN39">
        <f>(O39+273.15)</f>
        <v>300.24642410278318</v>
      </c>
      <c r="AO39">
        <f>(Y39*AG39+Z39*AH39)*AI39</f>
        <v>120.13074926799345</v>
      </c>
      <c r="AP39">
        <f>((AO39+0.00000010773*(AN39^4-AM39^4))-AL39*44100)/(L39*51.4+0.00000043092*AM39^3)</f>
        <v>-9.8835806122259058</v>
      </c>
      <c r="AQ39">
        <f>0.61365*EXP(17.502*J39/(240.97+J39))</f>
        <v>3.4311512085953897</v>
      </c>
      <c r="AR39">
        <f>AQ39*1000/AA39</f>
        <v>38.83164241916036</v>
      </c>
      <c r="AS39">
        <f>(AR39-U39)</f>
        <v>12.168987542451376</v>
      </c>
      <c r="AT39">
        <f>IF(D39,P39,(O39+P39)/2)</f>
        <v>26.689643859863281</v>
      </c>
      <c r="AU39">
        <f>0.61365*EXP(17.502*AT39/(240.97+AT39))</f>
        <v>3.5144355535642475</v>
      </c>
      <c r="AV39">
        <f>IF(AS39&lt;&gt;0,(1000-(AR39+U39)/2)/AS39*AL39,0)</f>
        <v>2.3992720665919931</v>
      </c>
      <c r="AW39">
        <f>U39*AA39/1000</f>
        <v>2.355903454123327</v>
      </c>
      <c r="AX39">
        <f>(AU39-AW39)</f>
        <v>1.1585320994409205</v>
      </c>
      <c r="AY39">
        <f>1/(1.6/F39+1.37/N39)</f>
        <v>1.630962230537369</v>
      </c>
      <c r="AZ39">
        <f>G39*AA39*0.001</f>
        <v>33.618900418466652</v>
      </c>
      <c r="BA39">
        <f>G39/S39</f>
        <v>0.97988837388468342</v>
      </c>
      <c r="BB39">
        <f>(1-AL39*AA39/AQ39/F39)*100</f>
        <v>85.761772793487296</v>
      </c>
      <c r="BC39">
        <f>(S39-E39/(N39/1.35))</f>
        <v>387.92940574847376</v>
      </c>
      <c r="BD39">
        <f>E39*BB39/100/BC39</f>
        <v>2.5062500922108551E-3</v>
      </c>
    </row>
    <row r="40" spans="1:56" x14ac:dyDescent="0.25">
      <c r="A40" s="1" t="s">
        <v>1</v>
      </c>
      <c r="B40" s="1" t="s">
        <v>8992</v>
      </c>
      <c r="K40" s="1">
        <f t="shared" si="0"/>
        <v>2.72</v>
      </c>
    </row>
    <row r="41" spans="1:56" x14ac:dyDescent="0.25">
      <c r="A41" s="1" t="s">
        <v>1</v>
      </c>
      <c r="B41" s="1" t="s">
        <v>8991</v>
      </c>
      <c r="K41" s="1">
        <f t="shared" si="0"/>
        <v>2.72</v>
      </c>
    </row>
    <row r="42" spans="1:56" x14ac:dyDescent="0.25">
      <c r="A42" s="1">
        <v>9</v>
      </c>
      <c r="B42" s="1" t="s">
        <v>8990</v>
      </c>
      <c r="C42" s="1">
        <v>1997.0000015869737</v>
      </c>
      <c r="D42" s="1">
        <v>0</v>
      </c>
      <c r="E42">
        <f>(R42-S42*(1000-T42)/(1000-U42))*AK42</f>
        <v>1.5805544250361487</v>
      </c>
      <c r="F42">
        <f>IF(AV42&lt;&gt;0,1/(1/AV42-1/N42),0)</f>
        <v>6.0217015996746959</v>
      </c>
      <c r="G42">
        <f>((AY42-AL42/2)*S42-E42)/(AY42+AL42/2)</f>
        <v>379.95437181595133</v>
      </c>
      <c r="H42">
        <f>AL42*1000</f>
        <v>30.837294400665797</v>
      </c>
      <c r="I42">
        <f>(AQ42-AW42)</f>
        <v>1.0528925611730489</v>
      </c>
      <c r="J42">
        <f>(P42+AP42*D42)</f>
        <v>26.414102554321289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27.140388488769531</v>
      </c>
      <c r="P42" s="1">
        <v>26.414102554321289</v>
      </c>
      <c r="Q42" s="1">
        <v>27.275751113891602</v>
      </c>
      <c r="R42" s="1">
        <v>400.06463623046875</v>
      </c>
      <c r="S42" s="1">
        <v>387.8145751953125</v>
      </c>
      <c r="T42" s="1">
        <v>7.810249924659729E-2</v>
      </c>
      <c r="U42" s="1">
        <v>27.218765258789063</v>
      </c>
      <c r="V42" s="1">
        <v>0.19122308492660522</v>
      </c>
      <c r="W42" s="1">
        <v>66.641357421875</v>
      </c>
      <c r="X42" s="1">
        <v>300.63525390625</v>
      </c>
      <c r="Y42" s="1">
        <v>999.63421630859375</v>
      </c>
      <c r="Z42" s="1">
        <v>8.3358955383300781</v>
      </c>
      <c r="AA42" s="1">
        <v>88.355888366699219</v>
      </c>
      <c r="AB42" s="1">
        <v>22.410053253173828</v>
      </c>
      <c r="AC42" s="1">
        <v>0.19677075743675232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1.1052766687729776</v>
      </c>
      <c r="AL42">
        <f>(U42-T42)/(1000-U42)*AK42</f>
        <v>3.0837294400665797E-2</v>
      </c>
      <c r="AM42">
        <f>(P42+273.15)</f>
        <v>299.56410255432127</v>
      </c>
      <c r="AN42">
        <f>(O42+273.15)</f>
        <v>300.29038848876951</v>
      </c>
      <c r="AO42">
        <f>(Y42*AG42+Z42*AH42)*AI42</f>
        <v>159.94147103440446</v>
      </c>
      <c r="AP42">
        <f>((AO42+0.00000010773*(AN42^4-AM42^4))-AL42*44100)/(L42*51.4+0.00000043092*AM42^3)</f>
        <v>-9.7997165431022157</v>
      </c>
      <c r="AQ42">
        <f>0.61365*EXP(17.502*J42/(240.97+J42))</f>
        <v>3.4578307458580064</v>
      </c>
      <c r="AR42">
        <f>AQ42*1000/AA42</f>
        <v>39.135260929154342</v>
      </c>
      <c r="AS42">
        <f>(AR42-U42)</f>
        <v>11.916495670365279</v>
      </c>
      <c r="AT42">
        <f>IF(D42,P42,(O42+P42)/2)</f>
        <v>26.77724552154541</v>
      </c>
      <c r="AU42">
        <f>0.61365*EXP(17.502*AT42/(240.97+AT42))</f>
        <v>3.5326003535760182</v>
      </c>
      <c r="AV42">
        <f>IF(AS42&lt;&gt;0,(1000-(AR42+U42)/2)/AS42*AL42,0)</f>
        <v>2.5019272364354701</v>
      </c>
      <c r="AW42">
        <f>U42*AA42/1000</f>
        <v>2.4049381846849576</v>
      </c>
      <c r="AX42">
        <f>(AU42-AW42)</f>
        <v>1.1276621688910606</v>
      </c>
      <c r="AY42">
        <f>1/(1.6/F42+1.37/N42)</f>
        <v>1.7071457699946222</v>
      </c>
      <c r="AZ42">
        <f>G42*AA42*0.001</f>
        <v>33.571206060609526</v>
      </c>
      <c r="BA42">
        <f>G42/S42</f>
        <v>0.97973205783871686</v>
      </c>
      <c r="BB42">
        <f>(1-AL42*AA42/AQ42/F42)*100</f>
        <v>86.914545774164552</v>
      </c>
      <c r="BC42">
        <f>(S42-E42/(N42/1.35))</f>
        <v>387.3160763672613</v>
      </c>
      <c r="BD42">
        <f>E42*BB42/100/BC42</f>
        <v>3.5467975203049037E-3</v>
      </c>
    </row>
    <row r="43" spans="1:56" x14ac:dyDescent="0.25">
      <c r="A43" s="1" t="s">
        <v>1</v>
      </c>
      <c r="B43" s="1" t="s">
        <v>8989</v>
      </c>
      <c r="K43" s="1">
        <f t="shared" si="0"/>
        <v>2.72</v>
      </c>
    </row>
    <row r="44" spans="1:56" x14ac:dyDescent="0.25">
      <c r="A44" s="1" t="s">
        <v>1</v>
      </c>
      <c r="B44" s="1" t="s">
        <v>8988</v>
      </c>
      <c r="K44" s="1">
        <f t="shared" si="0"/>
        <v>2.72</v>
      </c>
    </row>
    <row r="45" spans="1:56" x14ac:dyDescent="0.25">
      <c r="A45" s="1">
        <v>10</v>
      </c>
      <c r="B45" s="1" t="s">
        <v>8987</v>
      </c>
      <c r="C45" s="1">
        <v>2202.0000015869737</v>
      </c>
      <c r="D45" s="1">
        <v>0</v>
      </c>
      <c r="E45">
        <f>(R45-S45*(1000-T45)/(1000-U45))*AK45</f>
        <v>1.8990835061260032</v>
      </c>
      <c r="F45">
        <f>IF(AV45&lt;&gt;0,1/(1/AV45-1/N45),0)</f>
        <v>6.3783821488752386</v>
      </c>
      <c r="G45">
        <f>((AY45-AL45/2)*S45-E45)/(AY45+AL45/2)</f>
        <v>379.29409723762956</v>
      </c>
      <c r="H45">
        <f>AL45*1000</f>
        <v>31.382580508722182</v>
      </c>
      <c r="I45">
        <f>(AQ45-AW45)</f>
        <v>1.0460873332855529</v>
      </c>
      <c r="J45">
        <f>(P45+AP45*D45)</f>
        <v>26.579887390136719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27.190761566162109</v>
      </c>
      <c r="P45" s="1">
        <v>26.579887390136719</v>
      </c>
      <c r="Q45" s="1">
        <v>27.307521820068359</v>
      </c>
      <c r="R45" s="1">
        <v>399.95779418945313</v>
      </c>
      <c r="S45" s="1">
        <v>387.24526977539063</v>
      </c>
      <c r="T45" s="1">
        <v>7.6441399753093719E-2</v>
      </c>
      <c r="U45" s="1">
        <v>27.681941986083984</v>
      </c>
      <c r="V45" s="1">
        <v>0.18659186363220215</v>
      </c>
      <c r="W45" s="1">
        <v>67.571044921875</v>
      </c>
      <c r="X45" s="1">
        <v>300.65628051757813</v>
      </c>
      <c r="Y45" s="1">
        <v>1250.9180908203125</v>
      </c>
      <c r="Z45" s="1">
        <v>8.1744785308837891</v>
      </c>
      <c r="AA45" s="1">
        <v>88.350181579589844</v>
      </c>
      <c r="AB45" s="1">
        <v>22.431787490844727</v>
      </c>
      <c r="AC45" s="1">
        <v>0.1937892884016037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1.1053539724910959</v>
      </c>
      <c r="AL45">
        <f>(U45-T45)/(1000-U45)*AK45</f>
        <v>3.1382580508722183E-2</v>
      </c>
      <c r="AM45">
        <f>(P45+273.15)</f>
        <v>299.7298873901367</v>
      </c>
      <c r="AN45">
        <f>(O45+273.15)</f>
        <v>300.34076156616209</v>
      </c>
      <c r="AO45">
        <f>(Y45*AG45+Z45*AH45)*AI45</f>
        <v>200.14689005761829</v>
      </c>
      <c r="AP45">
        <f>((AO45+0.00000010773*(AN45^4-AM45^4))-AL45*44100)/(L45*51.4+0.00000043092*AM45^3)</f>
        <v>-9.6762650488755106</v>
      </c>
      <c r="AQ45">
        <f>0.61365*EXP(17.502*J45/(240.97+J45))</f>
        <v>3.4917919342317449</v>
      </c>
      <c r="AR45">
        <f>AQ45*1000/AA45</f>
        <v>39.522181752237607</v>
      </c>
      <c r="AS45">
        <f>(AR45-U45)</f>
        <v>11.840239766153623</v>
      </c>
      <c r="AT45">
        <f>IF(D45,P45,(O45+P45)/2)</f>
        <v>26.885324478149414</v>
      </c>
      <c r="AU45">
        <f>0.61365*EXP(17.502*AT45/(240.97+AT45))</f>
        <v>3.5551241646928884</v>
      </c>
      <c r="AV45">
        <f>IF(AS45&lt;&gt;0,(1000-(AR45+U45)/2)/AS45*AL45,0)</f>
        <v>2.5614397762070356</v>
      </c>
      <c r="AW45">
        <f>U45*AA45/1000</f>
        <v>2.445704600946192</v>
      </c>
      <c r="AX45">
        <f>(AU45-AW45)</f>
        <v>1.1094195637466964</v>
      </c>
      <c r="AY45">
        <f>1/(1.6/F45+1.37/N45)</f>
        <v>1.7515750210651566</v>
      </c>
      <c r="AZ45">
        <f>G45*AA45*0.001</f>
        <v>33.510702363011184</v>
      </c>
      <c r="BA45">
        <f>G45/S45</f>
        <v>0.97946734754856302</v>
      </c>
      <c r="BB45">
        <f>(1-AL45*AA45/AQ45/F45)*100</f>
        <v>87.550921514514442</v>
      </c>
      <c r="BC45">
        <f>(S45-E45/(N45/1.35))</f>
        <v>386.64630849498201</v>
      </c>
      <c r="BD45">
        <f>E45*BB45/100/BC45</f>
        <v>4.3002223826095181E-3</v>
      </c>
    </row>
    <row r="46" spans="1:56" x14ac:dyDescent="0.25">
      <c r="A46" s="1" t="s">
        <v>1</v>
      </c>
      <c r="B46" s="1" t="s">
        <v>8986</v>
      </c>
      <c r="K46" s="1">
        <f t="shared" si="0"/>
        <v>2.72</v>
      </c>
    </row>
    <row r="47" spans="1:56" x14ac:dyDescent="0.25">
      <c r="A47" s="1" t="s">
        <v>1</v>
      </c>
      <c r="B47" s="1" t="s">
        <v>2390</v>
      </c>
      <c r="K47" s="1">
        <f t="shared" si="0"/>
        <v>2.72</v>
      </c>
    </row>
    <row r="48" spans="1:56" x14ac:dyDescent="0.25">
      <c r="A48" s="1">
        <v>11</v>
      </c>
      <c r="B48" s="1" t="s">
        <v>8985</v>
      </c>
      <c r="C48" s="1">
        <v>2407.0000015869737</v>
      </c>
      <c r="D48" s="1">
        <v>0</v>
      </c>
      <c r="E48">
        <f>(R48-S48*(1000-T48)/(1000-U48))*AK48</f>
        <v>2.0557744836577831</v>
      </c>
      <c r="F48">
        <f>IF(AV48&lt;&gt;0,1/(1/AV48-1/N48),0)</f>
        <v>6.8473437660597556</v>
      </c>
      <c r="G48">
        <f>((AY48-AL48/2)*S48-E48)/(AY48+AL48/2)</f>
        <v>378.99605187607921</v>
      </c>
      <c r="H48">
        <f>AL48*1000</f>
        <v>32.031480079249071</v>
      </c>
      <c r="I48">
        <f>(AQ48-AW48)</f>
        <v>1.0377211568072267</v>
      </c>
      <c r="J48">
        <f>(P48+AP48*D48)</f>
        <v>26.777858734130859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27.273107528686523</v>
      </c>
      <c r="P48" s="1">
        <v>26.777858734130859</v>
      </c>
      <c r="Q48" s="1">
        <v>27.371049880981445</v>
      </c>
      <c r="R48" s="1">
        <v>400.001708984375</v>
      </c>
      <c r="S48" s="1">
        <v>386.92697143554688</v>
      </c>
      <c r="T48" s="1">
        <v>7.6987475156784058E-2</v>
      </c>
      <c r="U48" s="1">
        <v>28.24211311340332</v>
      </c>
      <c r="V48" s="1">
        <v>0.18700551986694336</v>
      </c>
      <c r="W48" s="1">
        <v>68.601173400878906</v>
      </c>
      <c r="X48" s="1">
        <v>300.602294921875</v>
      </c>
      <c r="Y48" s="1">
        <v>1601.576416015625</v>
      </c>
      <c r="Z48" s="1">
        <v>8.8652019500732422</v>
      </c>
      <c r="AA48" s="1">
        <v>88.343482971191406</v>
      </c>
      <c r="AB48" s="1">
        <v>22.492561340332031</v>
      </c>
      <c r="AC48" s="1">
        <v>0.19635295867919922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1.1051554960363048</v>
      </c>
      <c r="AL48">
        <f>(U48-T48)/(1000-U48)*AK48</f>
        <v>3.2031480079249074E-2</v>
      </c>
      <c r="AM48">
        <f>(P48+273.15)</f>
        <v>299.92785873413084</v>
      </c>
      <c r="AN48">
        <f>(O48+273.15)</f>
        <v>300.4231075286865</v>
      </c>
      <c r="AO48">
        <f>(Y48*AG48+Z48*AH48)*AI48</f>
        <v>256.2522208348164</v>
      </c>
      <c r="AP48">
        <f>((AO48+0.00000010773*(AN48^4-AM48^4))-AL48*44100)/(L48*51.4+0.00000043092*AM48^3)</f>
        <v>-9.4594311795876997</v>
      </c>
      <c r="AQ48">
        <f>0.61365*EXP(17.502*J48/(240.97+J48))</f>
        <v>3.5327277957116343</v>
      </c>
      <c r="AR48">
        <f>AQ48*1000/AA48</f>
        <v>39.988550110296742</v>
      </c>
      <c r="AS48">
        <f>(AR48-U48)</f>
        <v>11.746436996893422</v>
      </c>
      <c r="AT48">
        <f>IF(D48,P48,(O48+P48)/2)</f>
        <v>27.025483131408691</v>
      </c>
      <c r="AU48">
        <f>0.61365*EXP(17.502*AT48/(240.97+AT48))</f>
        <v>3.584520076593491</v>
      </c>
      <c r="AV48">
        <f>IF(AS48&lt;&gt;0,(1000-(AR48+U48)/2)/AS48*AL48,0)</f>
        <v>2.63388085446757</v>
      </c>
      <c r="AW48">
        <f>U48*AA48/1000</f>
        <v>2.4950066389044077</v>
      </c>
      <c r="AX48">
        <f>(AU48-AW48)</f>
        <v>1.0895134376890834</v>
      </c>
      <c r="AY48">
        <f>1/(1.6/F48+1.37/N48)</f>
        <v>1.8059190246460521</v>
      </c>
      <c r="AZ48">
        <f>G48*AA48*0.001</f>
        <v>33.481831255063184</v>
      </c>
      <c r="BA48">
        <f>G48/S48</f>
        <v>0.97950279989517663</v>
      </c>
      <c r="BB48">
        <f>(1-AL48*AA48/AQ48/F48)*100</f>
        <v>88.301795293875884</v>
      </c>
      <c r="BC48">
        <f>(S48-E48/(N48/1.35))</f>
        <v>386.27859061764656</v>
      </c>
      <c r="BD48">
        <f>E48*BB48/100/BC48</f>
        <v>4.6994211441039185E-3</v>
      </c>
    </row>
    <row r="49" spans="1:56" x14ac:dyDescent="0.25">
      <c r="A49" s="1" t="s">
        <v>1</v>
      </c>
      <c r="B49" s="1" t="s">
        <v>8984</v>
      </c>
      <c r="K49" s="1">
        <f t="shared" si="0"/>
        <v>2.72</v>
      </c>
    </row>
    <row r="50" spans="1:56" x14ac:dyDescent="0.25">
      <c r="A50" s="1" t="s">
        <v>1</v>
      </c>
      <c r="B50" s="1" t="s">
        <v>8980</v>
      </c>
      <c r="K50" s="1">
        <f t="shared" si="0"/>
        <v>2.72</v>
      </c>
    </row>
    <row r="51" spans="1:56" x14ac:dyDescent="0.25">
      <c r="A51" s="1">
        <v>12</v>
      </c>
      <c r="B51" s="1" t="s">
        <v>2386</v>
      </c>
      <c r="C51" s="1">
        <v>2612.0000015869737</v>
      </c>
      <c r="D51" s="1">
        <v>0</v>
      </c>
      <c r="E51">
        <f>(R51-S51*(1000-T51)/(1000-U51))*AK51</f>
        <v>2.0758636529953525</v>
      </c>
      <c r="F51">
        <f>IF(AV51&lt;&gt;0,1/(1/AV51-1/N51),0)</f>
        <v>7.2579670002986392</v>
      </c>
      <c r="G51">
        <f>((AY51-AL51/2)*S51-E51)/(AY51+AL51/2)</f>
        <v>378.92367562849176</v>
      </c>
      <c r="H51">
        <f>AL51*1000</f>
        <v>32.742931038603039</v>
      </c>
      <c r="I51">
        <f>(AQ51-AW51)</f>
        <v>1.037022530275963</v>
      </c>
      <c r="J51">
        <f>(P51+AP51*D51)</f>
        <v>27.028676986694336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27.382879257202148</v>
      </c>
      <c r="P51" s="1">
        <v>27.028676986694336</v>
      </c>
      <c r="Q51" s="1">
        <v>27.451318740844727</v>
      </c>
      <c r="R51" s="1">
        <v>400.15841674804688</v>
      </c>
      <c r="S51" s="1">
        <v>386.82180786132813</v>
      </c>
      <c r="T51" s="1">
        <v>7.6499201357364655E-2</v>
      </c>
      <c r="U51" s="1">
        <v>28.844442367553711</v>
      </c>
      <c r="V51" s="1">
        <v>0.18462470173835754</v>
      </c>
      <c r="W51" s="1">
        <v>69.613754272460938</v>
      </c>
      <c r="X51" s="1">
        <v>300.65362548828125</v>
      </c>
      <c r="Y51" s="1">
        <v>2000.9713134765625</v>
      </c>
      <c r="Z51" s="1">
        <v>8.8953657150268555</v>
      </c>
      <c r="AA51" s="1">
        <v>88.341796875</v>
      </c>
      <c r="AB51" s="1">
        <v>22.637964248657227</v>
      </c>
      <c r="AC51" s="1">
        <v>0.19849738478660583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1.1053442113539749</v>
      </c>
      <c r="AL51">
        <f>(U51-T51)/(1000-U51)*AK51</f>
        <v>3.274293103860304E-2</v>
      </c>
      <c r="AM51">
        <f>(P51+273.15)</f>
        <v>300.17867698669431</v>
      </c>
      <c r="AN51">
        <f>(O51+273.15)</f>
        <v>300.53287925720213</v>
      </c>
      <c r="AO51">
        <f>(Y51*AG51+Z51*AH51)*AI51</f>
        <v>320.15540300021894</v>
      </c>
      <c r="AP51">
        <f>((AO51+0.00000010773*(AN51^4-AM51^4))-AL51*44100)/(L51*51.4+0.00000043092*AM51^3)</f>
        <v>-9.2032442938959687</v>
      </c>
      <c r="AQ51">
        <f>0.61365*EXP(17.502*J51/(240.97+J51))</f>
        <v>3.585192398883037</v>
      </c>
      <c r="AR51">
        <f>AQ51*1000/AA51</f>
        <v>40.583195335679399</v>
      </c>
      <c r="AS51">
        <f>(AR51-U51)</f>
        <v>11.738752968125688</v>
      </c>
      <c r="AT51">
        <f>IF(D51,P51,(O51+P51)/2)</f>
        <v>27.205778121948242</v>
      </c>
      <c r="AU51">
        <f>0.61365*EXP(17.502*AT51/(240.97+AT51))</f>
        <v>3.6226457710116349</v>
      </c>
      <c r="AV51">
        <f>IF(AS51&lt;&gt;0,(1000-(AR51+U51)/2)/AS51*AL51,0)</f>
        <v>2.6924749969335573</v>
      </c>
      <c r="AW51">
        <f>U51*AA51/1000</f>
        <v>2.548169868607074</v>
      </c>
      <c r="AX51">
        <f>(AU51-AW51)</f>
        <v>1.0744759024045609</v>
      </c>
      <c r="AY51">
        <f>1/(1.6/F51+1.37/N51)</f>
        <v>1.8500879703887112</v>
      </c>
      <c r="AZ51">
        <f>G51*AA51*0.001</f>
        <v>33.474798383500612</v>
      </c>
      <c r="BA51">
        <f>G51/S51</f>
        <v>0.97958198821182341</v>
      </c>
      <c r="BB51">
        <f>(1-AL51*AA51/AQ51/F51)*100</f>
        <v>88.883800669536896</v>
      </c>
      <c r="BC51">
        <f>(S51-E51/(N51/1.35))</f>
        <v>386.1670910215783</v>
      </c>
      <c r="BD51">
        <f>E51*BB51/100/BC51</f>
        <v>4.7780003899831414E-3</v>
      </c>
    </row>
    <row r="52" spans="1:56" x14ac:dyDescent="0.25">
      <c r="A52" s="1" t="s">
        <v>1</v>
      </c>
      <c r="B52" s="1" t="s">
        <v>8983</v>
      </c>
      <c r="K52" s="2">
        <v>7.1750000000000007</v>
      </c>
    </row>
    <row r="53" spans="1:56" x14ac:dyDescent="0.25">
      <c r="A53" s="1" t="s">
        <v>1</v>
      </c>
      <c r="B53" s="1" t="s">
        <v>8982</v>
      </c>
    </row>
    <row r="54" spans="1:56" x14ac:dyDescent="0.25">
      <c r="A54" s="1" t="s">
        <v>1</v>
      </c>
      <c r="B54" s="1" t="s">
        <v>8981</v>
      </c>
    </row>
    <row r="55" spans="1:56" x14ac:dyDescent="0.25">
      <c r="A55" s="1" t="s">
        <v>1</v>
      </c>
      <c r="B55" s="1" t="s">
        <v>8980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FCAE-82F8-4AD4-88A9-ACFFA87AA85F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9066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9065</v>
      </c>
    </row>
    <row r="12" spans="1:60" x14ac:dyDescent="0.25">
      <c r="A12" s="1" t="s">
        <v>1</v>
      </c>
      <c r="B12" s="1" t="s">
        <v>9064</v>
      </c>
    </row>
    <row r="13" spans="1:60" x14ac:dyDescent="0.25">
      <c r="A13" s="1" t="s">
        <v>1</v>
      </c>
      <c r="B13" s="1" t="s">
        <v>9063</v>
      </c>
    </row>
    <row r="14" spans="1:60" x14ac:dyDescent="0.25">
      <c r="A14" s="1" t="s">
        <v>1</v>
      </c>
      <c r="B14" s="1" t="s">
        <v>9062</v>
      </c>
    </row>
    <row r="15" spans="1:60" x14ac:dyDescent="0.25">
      <c r="A15" s="1" t="s">
        <v>1</v>
      </c>
      <c r="B15" s="1" t="s">
        <v>9061</v>
      </c>
    </row>
    <row r="16" spans="1:60" x14ac:dyDescent="0.25">
      <c r="A16" s="1" t="s">
        <v>1</v>
      </c>
      <c r="B16" s="1" t="s">
        <v>9060</v>
      </c>
    </row>
    <row r="17" spans="1:60" x14ac:dyDescent="0.25">
      <c r="A17" s="1" t="s">
        <v>1</v>
      </c>
      <c r="B17" s="1" t="s">
        <v>9059</v>
      </c>
    </row>
    <row r="18" spans="1:60" x14ac:dyDescent="0.25">
      <c r="A18" s="1">
        <v>1</v>
      </c>
      <c r="B18" s="1" t="s">
        <v>9058</v>
      </c>
      <c r="C18" s="1">
        <v>353.50000132992864</v>
      </c>
      <c r="D18" s="1">
        <v>0</v>
      </c>
      <c r="E18">
        <f>(R18-S18*(1000-T18)/(1000-U18))*AO18</f>
        <v>-4.9998871851546571</v>
      </c>
      <c r="F18">
        <f>IF(AZ18&lt;&gt;0,1/(1/AZ18-1/N18),0)</f>
        <v>2.9351344781764457</v>
      </c>
      <c r="G18">
        <f>((BC18-AP18/2)*S18-E18)/(BC18+AP18/2)</f>
        <v>390.07296998105681</v>
      </c>
      <c r="H18">
        <f>AP18*1000</f>
        <v>26.968942611095123</v>
      </c>
      <c r="I18">
        <f>(AU18-BA18)</f>
        <v>1.3261980150582886</v>
      </c>
      <c r="J18">
        <f>(P18+AT18*D18)</f>
        <v>26.343605041503906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27.502449035644531</v>
      </c>
      <c r="P18" s="1">
        <v>26.343605041503906</v>
      </c>
      <c r="Q18" s="1">
        <v>27.589076995849609</v>
      </c>
      <c r="R18" s="1">
        <v>400.0228271484375</v>
      </c>
      <c r="S18" s="1">
        <v>394.9051513671875</v>
      </c>
      <c r="T18" s="1">
        <v>0.10868676006793976</v>
      </c>
      <c r="U18" s="1">
        <v>23.950431823730469</v>
      </c>
      <c r="V18" s="1">
        <v>0.26065629720687866</v>
      </c>
      <c r="W18" s="1">
        <v>57.438739776611328</v>
      </c>
      <c r="X18" s="1">
        <v>300.30783081054688</v>
      </c>
      <c r="Y18" s="1">
        <v>0.24469801783561707</v>
      </c>
      <c r="Z18" s="1">
        <v>7.1776218414306641</v>
      </c>
      <c r="AA18" s="1">
        <v>88.402534484863281</v>
      </c>
      <c r="AB18" s="1">
        <v>15.149287223815918</v>
      </c>
      <c r="AC18" s="1">
        <v>-0.10953466594219208</v>
      </c>
      <c r="AD18" s="1">
        <v>6.9691546261310577E-2</v>
      </c>
      <c r="AE18" s="1">
        <v>6.4613129943609238E-3</v>
      </c>
      <c r="AF18" s="1">
        <v>3.047126904129982E-2</v>
      </c>
      <c r="AG18" s="1">
        <v>2.2481430321931839E-2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1.1040729073917162</v>
      </c>
      <c r="AP18">
        <f>(U18-T18)/(1000-U18)*AO18</f>
        <v>2.6968942611095122E-2</v>
      </c>
      <c r="AQ18">
        <f>(P18+273.15)</f>
        <v>299.49360504150388</v>
      </c>
      <c r="AR18">
        <f>(O18+273.15)</f>
        <v>300.65244903564451</v>
      </c>
      <c r="AS18">
        <f>(Y18*AK18+Z18*AL18)*AM18</f>
        <v>3.9151681978590425E-2</v>
      </c>
      <c r="AT18">
        <f>((AS18+0.00000010773*(AR18^4-AQ18^4))-AP18*44100)/(L18*0.92*2*29.3+0.00000043092*AQ18^3)</f>
        <v>-9.2613844848512894</v>
      </c>
      <c r="AU18">
        <f>0.61365*EXP(17.502*J18/(240.97+J18))</f>
        <v>3.4434768902829882</v>
      </c>
      <c r="AV18">
        <f>AU18*1000/AA18</f>
        <v>38.952241701538519</v>
      </c>
      <c r="AW18">
        <f>(AV18-U18)</f>
        <v>15.00180987780805</v>
      </c>
      <c r="AX18">
        <f>IF(D18,P18,(O18+P18)/2)</f>
        <v>26.923027038574219</v>
      </c>
      <c r="AY18">
        <f>0.61365*EXP(17.502*AX18/(240.97+AX18))</f>
        <v>3.5630108744407303</v>
      </c>
      <c r="AZ18">
        <f>IF(AW18&lt;&gt;0,(1000-(AV18+U18)/2)/AW18*AP18,0)</f>
        <v>1.7411721337397705</v>
      </c>
      <c r="BA18">
        <f>U18*AA18/1000</f>
        <v>2.1172788752246996</v>
      </c>
      <c r="BB18">
        <f>(AY18-BA18)</f>
        <v>1.4457319992160307</v>
      </c>
      <c r="BC18">
        <f>1/(1.6/F18+1.37/N18)</f>
        <v>1.1558191469547761</v>
      </c>
      <c r="BD18">
        <f>G18*AA18*0.001</f>
        <v>34.483439180363412</v>
      </c>
      <c r="BE18">
        <f>G18/S18</f>
        <v>0.98776369118153728</v>
      </c>
      <c r="BF18">
        <f>(1-AP18*AA18/AU18/F18)*100</f>
        <v>76.411329781920202</v>
      </c>
      <c r="BG18">
        <f>(S18-E18/(N18/1.35))</f>
        <v>396.48209035942165</v>
      </c>
      <c r="BH18">
        <f>E18*BF18/100/BG18</f>
        <v>-9.6359466888129158E-3</v>
      </c>
    </row>
    <row r="19" spans="1:60" x14ac:dyDescent="0.25">
      <c r="A19" s="1" t="s">
        <v>1</v>
      </c>
      <c r="B19" s="1" t="s">
        <v>9057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9056</v>
      </c>
      <c r="K20" s="1">
        <f t="shared" si="0"/>
        <v>2.72</v>
      </c>
    </row>
    <row r="21" spans="1:60" x14ac:dyDescent="0.25">
      <c r="A21" s="1">
        <v>2</v>
      </c>
      <c r="B21" s="1" t="s">
        <v>9055</v>
      </c>
      <c r="C21" s="1">
        <v>560.00000134110451</v>
      </c>
      <c r="D21" s="1">
        <v>0</v>
      </c>
      <c r="E21">
        <f>(R21-S21*(1000-T21)/(1000-U21))*AO21</f>
        <v>-4.2030486295410521</v>
      </c>
      <c r="F21">
        <f>IF(AZ21&lt;&gt;0,1/(1/AZ21-1/N21),0)</f>
        <v>2.8331509178727159</v>
      </c>
      <c r="G21">
        <f>((BC21-AP21/2)*S21-E21)/(BC21+AP21/2)</f>
        <v>388.98903716310224</v>
      </c>
      <c r="H21">
        <f>AP21*1000</f>
        <v>26.414091075995408</v>
      </c>
      <c r="I21">
        <f>(AU21-BA21)</f>
        <v>1.3271954777263693</v>
      </c>
      <c r="J21">
        <f>(P21+AT21*D21)</f>
        <v>26.139739990234375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27.419477462768555</v>
      </c>
      <c r="P21" s="1">
        <v>26.139739990234375</v>
      </c>
      <c r="Q21" s="1">
        <v>27.570978164672852</v>
      </c>
      <c r="R21" s="1">
        <v>400.05352783203125</v>
      </c>
      <c r="S21" s="1">
        <v>394.42489624023438</v>
      </c>
      <c r="T21" s="1">
        <v>0.11543602496385574</v>
      </c>
      <c r="U21" s="1">
        <v>23.474641799926758</v>
      </c>
      <c r="V21" s="1">
        <v>0.27816987037658691</v>
      </c>
      <c r="W21" s="1">
        <v>56.567596435546875</v>
      </c>
      <c r="X21" s="1">
        <v>300.35165405273438</v>
      </c>
      <c r="Y21" s="1">
        <v>23.870216369628906</v>
      </c>
      <c r="Z21" s="1">
        <v>10.252662658691406</v>
      </c>
      <c r="AA21" s="1">
        <v>88.396034240722656</v>
      </c>
      <c r="AB21" s="1">
        <v>15.093009948730469</v>
      </c>
      <c r="AC21" s="1">
        <v>-8.7819121778011322E-2</v>
      </c>
      <c r="AD21" s="1">
        <v>4.8975981771945953E-2</v>
      </c>
      <c r="AE21" s="1">
        <v>1.4373837038874626E-2</v>
      </c>
      <c r="AF21" s="1">
        <v>4.6921305358409882E-2</v>
      </c>
      <c r="AG21" s="1">
        <v>1.2162509374320507E-2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1.1042340222526996</v>
      </c>
      <c r="AP21">
        <f>(U21-T21)/(1000-U21)*AO21</f>
        <v>2.6414091075995409E-2</v>
      </c>
      <c r="AQ21">
        <f>(P21+273.15)</f>
        <v>299.28973999023435</v>
      </c>
      <c r="AR21">
        <f>(O21+273.15)</f>
        <v>300.56947746276853</v>
      </c>
      <c r="AS21">
        <f>(Y21*AK21+Z21*AL21)*AM21</f>
        <v>3.819234533774079</v>
      </c>
      <c r="AT21">
        <f>((AS21+0.00000010773*(AR21^4-AQ21^4))-AP21*44100)/(L21*0.92*2*29.3+0.00000043092*AQ21^3)</f>
        <v>-9.0296369370630476</v>
      </c>
      <c r="AU21">
        <f>0.61365*EXP(17.502*J21/(240.97+J21))</f>
        <v>3.4022607180613944</v>
      </c>
      <c r="AV21">
        <f>AU21*1000/AA21</f>
        <v>38.488838863475017</v>
      </c>
      <c r="AW21">
        <f>(AV21-U21)</f>
        <v>15.014197063548259</v>
      </c>
      <c r="AX21">
        <f>IF(D21,P21,(O21+P21)/2)</f>
        <v>26.779608726501465</v>
      </c>
      <c r="AY21">
        <f>0.61365*EXP(17.502*AX21/(240.97+AX21))</f>
        <v>3.5330915134588317</v>
      </c>
      <c r="AZ21">
        <f>IF(AW21&lt;&gt;0,(1000-(AV21+U21)/2)/AW21*AP21,0)</f>
        <v>1.7047689234959367</v>
      </c>
      <c r="BA21">
        <f>U21*AA21/1000</f>
        <v>2.0750652403350252</v>
      </c>
      <c r="BB21">
        <f>(AY21-BA21)</f>
        <v>1.4580262731238065</v>
      </c>
      <c r="BC21">
        <f>1/(1.6/F21+1.37/N21)</f>
        <v>1.1301865587104261</v>
      </c>
      <c r="BD21">
        <f>G21*AA21*0.001</f>
        <v>34.385088248335322</v>
      </c>
      <c r="BE21">
        <f>G21/S21</f>
        <v>0.98621826581194993</v>
      </c>
      <c r="BF21">
        <f>(1-AP21*AA21/AU21/F21)*100</f>
        <v>75.776820236780466</v>
      </c>
      <c r="BG21">
        <f>(S21-E21/(N21/1.35))</f>
        <v>395.75051640419707</v>
      </c>
      <c r="BH21">
        <f>E21*BF21/100/BG21</f>
        <v>-8.0478394151199915E-3</v>
      </c>
    </row>
    <row r="22" spans="1:60" x14ac:dyDescent="0.25">
      <c r="A22" s="1" t="s">
        <v>1</v>
      </c>
      <c r="B22" s="1" t="s">
        <v>9054</v>
      </c>
      <c r="K22" s="1">
        <f t="shared" si="0"/>
        <v>2.72</v>
      </c>
    </row>
    <row r="23" spans="1:60" x14ac:dyDescent="0.25">
      <c r="A23" s="1" t="s">
        <v>1</v>
      </c>
      <c r="B23" s="1" t="s">
        <v>20</v>
      </c>
      <c r="K23" s="1">
        <f t="shared" si="0"/>
        <v>2.72</v>
      </c>
    </row>
    <row r="24" spans="1:60" x14ac:dyDescent="0.25">
      <c r="A24" s="1">
        <v>3</v>
      </c>
      <c r="B24" s="1" t="s">
        <v>9053</v>
      </c>
      <c r="C24" s="1">
        <v>766.00000134110451</v>
      </c>
      <c r="D24" s="1">
        <v>0</v>
      </c>
      <c r="E24">
        <f>(R24-S24*(1000-T24)/(1000-U24))*AO24</f>
        <v>-3.7077980950002134</v>
      </c>
      <c r="F24">
        <f>IF(AZ24&lt;&gt;0,1/(1/AZ24-1/N24),0)</f>
        <v>2.7416988433945679</v>
      </c>
      <c r="G24">
        <f>((BC24-AP24/2)*S24-E24)/(BC24+AP24/2)</f>
        <v>388.38467219212475</v>
      </c>
      <c r="H24">
        <f>AP24*1000</f>
        <v>25.937509096991985</v>
      </c>
      <c r="I24">
        <f>(AU24-BA24)</f>
        <v>1.3299048571034464</v>
      </c>
      <c r="J24">
        <f>(P24+AT24*D24)</f>
        <v>25.97245979309082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27.307024002075195</v>
      </c>
      <c r="P24" s="1">
        <v>25.97245979309082</v>
      </c>
      <c r="Q24" s="1">
        <v>27.486757278442383</v>
      </c>
      <c r="R24" s="1">
        <v>400.1077880859375</v>
      </c>
      <c r="S24" s="1">
        <v>394.2054443359375</v>
      </c>
      <c r="T24" s="1">
        <v>0.11609844863414764</v>
      </c>
      <c r="U24" s="1">
        <v>23.065767288208008</v>
      </c>
      <c r="V24" s="1">
        <v>0.28160619735717773</v>
      </c>
      <c r="W24" s="1">
        <v>55.947887420654297</v>
      </c>
      <c r="X24" s="1">
        <v>300.32125854492188</v>
      </c>
      <c r="Y24" s="1">
        <v>48.825981140136719</v>
      </c>
      <c r="Z24" s="1">
        <v>10.755661964416504</v>
      </c>
      <c r="AA24" s="1">
        <v>88.393272399902344</v>
      </c>
      <c r="AB24" s="1">
        <v>14.961408615112305</v>
      </c>
      <c r="AC24" s="1">
        <v>-8.8613152503967285E-2</v>
      </c>
      <c r="AD24" s="1">
        <v>5.7125143706798553E-2</v>
      </c>
      <c r="AE24" s="1">
        <v>4.6929242089390755E-3</v>
      </c>
      <c r="AF24" s="1">
        <v>3.3571336418390274E-2</v>
      </c>
      <c r="AG24" s="1">
        <v>1.6449838876724243E-2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1.1041222740622125</v>
      </c>
      <c r="AP24">
        <f>(U24-T24)/(1000-U24)*AO24</f>
        <v>2.5937509096991985E-2</v>
      </c>
      <c r="AQ24">
        <f>(P24+273.15)</f>
        <v>299.1224597930908</v>
      </c>
      <c r="AR24">
        <f>(O24+273.15)</f>
        <v>300.45702400207517</v>
      </c>
      <c r="AS24">
        <f>(Y24*AK24+Z24*AL24)*AM24</f>
        <v>7.8121568078065593</v>
      </c>
      <c r="AT24">
        <f>((AS24+0.00000010773*(AR24^4-AQ24^4))-AP24*44100)/(L24*0.92*2*29.3+0.00000043092*AQ24^3)</f>
        <v>-8.8290986380777046</v>
      </c>
      <c r="AU24">
        <f>0.61365*EXP(17.502*J24/(240.97+J24))</f>
        <v>3.3687635081227736</v>
      </c>
      <c r="AV24">
        <f>AU24*1000/AA24</f>
        <v>38.111084889832583</v>
      </c>
      <c r="AW24">
        <f>(AV24-U24)</f>
        <v>15.045317601624575</v>
      </c>
      <c r="AX24">
        <f>IF(D24,P24,(O24+P24)/2)</f>
        <v>26.639741897583008</v>
      </c>
      <c r="AY24">
        <f>0.61365*EXP(17.502*AX24/(240.97+AX24))</f>
        <v>3.5041245442134161</v>
      </c>
      <c r="AZ24">
        <f>IF(AW24&lt;&gt;0,(1000-(AV24+U24)/2)/AW24*AP24,0)</f>
        <v>1.6712257050878288</v>
      </c>
      <c r="BA24">
        <f>U24*AA24/1000</f>
        <v>2.0388586510193272</v>
      </c>
      <c r="BB24">
        <f>(AY24-BA24)</f>
        <v>1.465265893194089</v>
      </c>
      <c r="BC24">
        <f>1/(1.6/F24+1.37/N24)</f>
        <v>1.1066265572992928</v>
      </c>
      <c r="BD24">
        <f>G24*AA24*0.001</f>
        <v>34.330592125025255</v>
      </c>
      <c r="BE24">
        <f>G24/S24</f>
        <v>0.98523416602320601</v>
      </c>
      <c r="BF24">
        <f>(1-AP24*AA24/AU24/F24)*100</f>
        <v>75.176832045683497</v>
      </c>
      <c r="BG24">
        <f>(S24-E24/(N24/1.35))</f>
        <v>395.37486499980724</v>
      </c>
      <c r="BH24">
        <f>E24*BF24/100/BG24</f>
        <v>-7.0500312316836879E-3</v>
      </c>
    </row>
    <row r="25" spans="1:60" x14ac:dyDescent="0.25">
      <c r="A25" s="1" t="s">
        <v>1</v>
      </c>
      <c r="B25" s="1" t="s">
        <v>9052</v>
      </c>
      <c r="K25" s="1">
        <f t="shared" si="0"/>
        <v>2.72</v>
      </c>
    </row>
    <row r="26" spans="1:60" x14ac:dyDescent="0.25">
      <c r="A26" s="1" t="s">
        <v>1</v>
      </c>
      <c r="B26" s="1" t="s">
        <v>9051</v>
      </c>
      <c r="K26" s="1">
        <f t="shared" si="0"/>
        <v>2.72</v>
      </c>
    </row>
    <row r="27" spans="1:60" x14ac:dyDescent="0.25">
      <c r="A27" s="1">
        <v>4</v>
      </c>
      <c r="B27" s="1" t="s">
        <v>9050</v>
      </c>
      <c r="C27" s="1">
        <v>971.50000135228038</v>
      </c>
      <c r="D27" s="1">
        <v>0</v>
      </c>
      <c r="E27">
        <f>(R27-S27*(1000-T27)/(1000-U27))*AO27</f>
        <v>-3.1927469215642348</v>
      </c>
      <c r="F27">
        <f>IF(AZ27&lt;&gt;0,1/(1/AZ27-1/N27),0)</f>
        <v>2.7337803205896365</v>
      </c>
      <c r="G27">
        <f>((BC27-AP27/2)*S27-E27)/(BC27+AP27/2)</f>
        <v>387.56683361400854</v>
      </c>
      <c r="H27">
        <f>AP27*1000</f>
        <v>25.799852113054076</v>
      </c>
      <c r="I27">
        <f>(AU27-BA27)</f>
        <v>1.3252908415583957</v>
      </c>
      <c r="J27">
        <f>(P27+AT27*D27)</f>
        <v>25.897010803222656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27.228998184204102</v>
      </c>
      <c r="P27" s="1">
        <v>25.897010803222656</v>
      </c>
      <c r="Q27" s="1">
        <v>27.412033081054688</v>
      </c>
      <c r="R27" s="1">
        <v>400.11270141601563</v>
      </c>
      <c r="S27" s="1">
        <v>393.8017578125</v>
      </c>
      <c r="T27" s="1">
        <v>0.1164732351899147</v>
      </c>
      <c r="U27" s="1">
        <v>22.949590682983398</v>
      </c>
      <c r="V27" s="1">
        <v>0.28379201889038086</v>
      </c>
      <c r="W27" s="1">
        <v>55.91766357421875</v>
      </c>
      <c r="X27" s="1">
        <v>300.28793334960938</v>
      </c>
      <c r="Y27" s="1">
        <v>100.15864562988281</v>
      </c>
      <c r="Z27" s="1">
        <v>10.690559387207031</v>
      </c>
      <c r="AA27" s="1">
        <v>88.387580871582031</v>
      </c>
      <c r="AB27" s="1">
        <v>14.968514442443848</v>
      </c>
      <c r="AC27" s="1">
        <v>-9.3158744275569916E-2</v>
      </c>
      <c r="AD27" s="1">
        <v>7.5723551213741302E-2</v>
      </c>
      <c r="AE27" s="1">
        <v>5.2298335358500481E-3</v>
      </c>
      <c r="AF27" s="1">
        <v>3.5730350762605667E-2</v>
      </c>
      <c r="AG27" s="1">
        <v>1.97434201836586E-2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1.1039997549617988</v>
      </c>
      <c r="AP27">
        <f>(U27-T27)/(1000-U27)*AO27</f>
        <v>2.5799852113054075E-2</v>
      </c>
      <c r="AQ27">
        <f>(P27+273.15)</f>
        <v>299.04701080322263</v>
      </c>
      <c r="AR27">
        <f>(O27+273.15)</f>
        <v>300.37899818420408</v>
      </c>
      <c r="AS27">
        <f>(Y27*AK27+Z27*AL27)*AM27</f>
        <v>16.02538294258602</v>
      </c>
      <c r="AT27">
        <f>((AS27+0.00000010773*(AR27^4-AQ27^4))-AP27*44100)/(L27*0.92*2*29.3+0.00000043092*AQ27^3)</f>
        <v>-8.7174794477793078</v>
      </c>
      <c r="AU27">
        <f>0.61365*EXP(17.502*J27/(240.97+J27))</f>
        <v>3.3537496440202963</v>
      </c>
      <c r="AV27">
        <f>AU27*1000/AA27</f>
        <v>37.943675015757542</v>
      </c>
      <c r="AW27">
        <f>(AV27-U27)</f>
        <v>14.994084332774143</v>
      </c>
      <c r="AX27">
        <f>IF(D27,P27,(O27+P27)/2)</f>
        <v>26.563004493713379</v>
      </c>
      <c r="AY27">
        <f>0.61365*EXP(17.502*AX27/(240.97+AX27))</f>
        <v>3.4883201890515854</v>
      </c>
      <c r="AZ27">
        <f>IF(AW27&lt;&gt;0,(1000-(AV27+U27)/2)/AW27*AP27,0)</f>
        <v>1.6682801652331254</v>
      </c>
      <c r="BA27">
        <f>U27*AA27/1000</f>
        <v>2.0284588024619006</v>
      </c>
      <c r="BB27">
        <f>(AY27-BA27)</f>
        <v>1.4598613865896848</v>
      </c>
      <c r="BC27">
        <f>1/(1.6/F27+1.37/N27)</f>
        <v>1.1045603621607365</v>
      </c>
      <c r="BD27">
        <f>G27*AA27*0.001</f>
        <v>34.256094849201162</v>
      </c>
      <c r="BE27">
        <f>G27/S27</f>
        <v>0.98416735305315706</v>
      </c>
      <c r="BF27">
        <f>(1-AP27*AA27/AU27/F27)*100</f>
        <v>75.127799400652748</v>
      </c>
      <c r="BG27">
        <f>(S27-E27/(N27/1.35))</f>
        <v>394.80873395546161</v>
      </c>
      <c r="BH27">
        <f>E27*BF27/100/BG27</f>
        <v>-6.0754494424986177E-3</v>
      </c>
    </row>
    <row r="28" spans="1:60" x14ac:dyDescent="0.25">
      <c r="A28" s="1" t="s">
        <v>1</v>
      </c>
      <c r="B28" s="1" t="s">
        <v>9049</v>
      </c>
      <c r="K28" s="1">
        <f t="shared" si="0"/>
        <v>2.72</v>
      </c>
    </row>
    <row r="29" spans="1:60" x14ac:dyDescent="0.25">
      <c r="A29" s="1" t="s">
        <v>1</v>
      </c>
      <c r="B29" s="1" t="s">
        <v>9048</v>
      </c>
      <c r="K29" s="1">
        <f t="shared" si="0"/>
        <v>2.72</v>
      </c>
    </row>
    <row r="30" spans="1:60" x14ac:dyDescent="0.25">
      <c r="A30" s="1">
        <v>5</v>
      </c>
      <c r="B30" s="1" t="s">
        <v>9047</v>
      </c>
      <c r="C30" s="1">
        <v>1178.0000013411045</v>
      </c>
      <c r="D30" s="1">
        <v>0</v>
      </c>
      <c r="E30">
        <f>(R30-S30*(1000-T30)/(1000-U30))*AO30</f>
        <v>-2.5159163205670665</v>
      </c>
      <c r="F30">
        <f>IF(AZ30&lt;&gt;0,1/(1/AZ30-1/N30),0)</f>
        <v>2.7346050164324471</v>
      </c>
      <c r="G30">
        <f>((BC30-AP30/2)*S30-E30)/(BC30+AP30/2)</f>
        <v>386.23959301088263</v>
      </c>
      <c r="H30">
        <f>AP30*1000</f>
        <v>25.723807004817576</v>
      </c>
      <c r="I30">
        <f>(AU30-BA30)</f>
        <v>1.3212232201770258</v>
      </c>
      <c r="J30">
        <f>(P30+AT30*D30)</f>
        <v>25.844289779663086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27.173622131347656</v>
      </c>
      <c r="P30" s="1">
        <v>25.844289779663086</v>
      </c>
      <c r="Q30" s="1">
        <v>27.357545852661133</v>
      </c>
      <c r="R30" s="1">
        <v>399.91244506835938</v>
      </c>
      <c r="S30" s="1">
        <v>393.03466796875</v>
      </c>
      <c r="T30" s="1">
        <v>0.1147318035364151</v>
      </c>
      <c r="U30" s="1">
        <v>22.878114700317383</v>
      </c>
      <c r="V30" s="1">
        <v>0.28044837713241577</v>
      </c>
      <c r="W30" s="1">
        <v>55.922855377197266</v>
      </c>
      <c r="X30" s="1">
        <v>300.34201049804688</v>
      </c>
      <c r="Y30" s="1">
        <v>150.00253295898438</v>
      </c>
      <c r="Z30" s="1">
        <v>10.174798011779785</v>
      </c>
      <c r="AA30" s="1">
        <v>88.384468078613281</v>
      </c>
      <c r="AB30" s="1">
        <v>14.968323707580566</v>
      </c>
      <c r="AC30" s="1">
        <v>-9.0993709862232208E-2</v>
      </c>
      <c r="AD30" s="1">
        <v>2.7966227382421494E-2</v>
      </c>
      <c r="AE30" s="1">
        <v>6.0591506771743298E-3</v>
      </c>
      <c r="AF30" s="1">
        <v>9.4998352229595184E-2</v>
      </c>
      <c r="AG30" s="1">
        <v>1.8765280023217201E-2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1.104198568007525</v>
      </c>
      <c r="AP30">
        <f>(U30-T30)/(1000-U30)*AO30</f>
        <v>2.5723807004817575E-2</v>
      </c>
      <c r="AQ30">
        <f>(P30+273.15)</f>
        <v>298.99428977966306</v>
      </c>
      <c r="AR30">
        <f>(O30+273.15)</f>
        <v>300.32362213134763</v>
      </c>
      <c r="AS30">
        <f>(Y30*AK30+Z30*AL30)*AM30</f>
        <v>24.000404736986638</v>
      </c>
      <c r="AT30">
        <f>((AS30+0.00000010773*(AR30^4-AQ30^4))-AP30*44100)/(L30*0.92*2*29.3+0.00000043092*AQ30^3)</f>
        <v>-8.6289340926997049</v>
      </c>
      <c r="AU30">
        <f>0.61365*EXP(17.502*J30/(240.97+J30))</f>
        <v>3.3432932186060809</v>
      </c>
      <c r="AV30">
        <f>AU30*1000/AA30</f>
        <v>37.826705203819287</v>
      </c>
      <c r="AW30">
        <f>(AV30-U30)</f>
        <v>14.948590503501904</v>
      </c>
      <c r="AX30">
        <f>IF(D30,P30,(O30+P30)/2)</f>
        <v>26.508955955505371</v>
      </c>
      <c r="AY30">
        <f>0.61365*EXP(17.502*AX30/(240.97+AX30))</f>
        <v>3.4772260797077714</v>
      </c>
      <c r="AZ30">
        <f>IF(AW30&lt;&gt;0,(1000-(AV30+U30)/2)/AW30*AP30,0)</f>
        <v>1.6685872466194209</v>
      </c>
      <c r="BA30">
        <f>U30*AA30/1000</f>
        <v>2.0220699984290551</v>
      </c>
      <c r="BB30">
        <f>(AY30-BA30)</f>
        <v>1.4551560812787163</v>
      </c>
      <c r="BC30">
        <f>1/(1.6/F30+1.37/N30)</f>
        <v>1.1047757489962819</v>
      </c>
      <c r="BD30">
        <f>G30*AA30*0.001</f>
        <v>34.137580979166941</v>
      </c>
      <c r="BE30">
        <f>G30/S30</f>
        <v>0.98271125803485704</v>
      </c>
      <c r="BF30">
        <f>(1-AP30*AA30/AU30/F30)*100</f>
        <v>75.131927685848765</v>
      </c>
      <c r="BG30">
        <f>(S30-E30/(N30/1.35))</f>
        <v>393.82817518204882</v>
      </c>
      <c r="BH30">
        <f>E30*BF30/100/BG30</f>
        <v>-4.7996983195301756E-3</v>
      </c>
    </row>
    <row r="31" spans="1:60" x14ac:dyDescent="0.25">
      <c r="A31" s="1" t="s">
        <v>1</v>
      </c>
      <c r="B31" s="1" t="s">
        <v>9046</v>
      </c>
      <c r="K31" s="1">
        <f t="shared" si="0"/>
        <v>2.72</v>
      </c>
    </row>
    <row r="32" spans="1:60" x14ac:dyDescent="0.25">
      <c r="A32" s="1" t="s">
        <v>1</v>
      </c>
      <c r="B32" s="1" t="s">
        <v>9045</v>
      </c>
      <c r="K32" s="1">
        <f t="shared" si="0"/>
        <v>2.72</v>
      </c>
    </row>
    <row r="33" spans="1:60" x14ac:dyDescent="0.25">
      <c r="A33" s="1">
        <v>6</v>
      </c>
      <c r="B33" s="1" t="s">
        <v>9044</v>
      </c>
      <c r="C33" s="1">
        <v>1384.0000013411045</v>
      </c>
      <c r="D33" s="1">
        <v>0</v>
      </c>
      <c r="E33">
        <f>(R33-S33*(1000-T33)/(1000-U33))*AO33</f>
        <v>-1.6129073088062376</v>
      </c>
      <c r="F33">
        <f>IF(AZ33&lt;&gt;0,1/(1/AZ33-1/N33),0)</f>
        <v>2.8032649887476335</v>
      </c>
      <c r="G33">
        <f>((BC33-AP33/2)*S33-E33)/(BC33+AP33/2)</f>
        <v>384.76751967714142</v>
      </c>
      <c r="H33">
        <f>AP33*1000</f>
        <v>25.921149362405579</v>
      </c>
      <c r="I33">
        <f>(AU33-BA33)</f>
        <v>1.3112207429170377</v>
      </c>
      <c r="J33">
        <f>(P33+AT33*D33)</f>
        <v>25.869434356689453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27.143215179443359</v>
      </c>
      <c r="P33" s="1">
        <v>25.869434356689453</v>
      </c>
      <c r="Q33" s="1">
        <v>27.321872711181641</v>
      </c>
      <c r="R33" s="1">
        <v>400.051513671875</v>
      </c>
      <c r="S33" s="1">
        <v>392.302490234375</v>
      </c>
      <c r="T33" s="1">
        <v>0.11400888860225677</v>
      </c>
      <c r="U33" s="1">
        <v>23.049177169799805</v>
      </c>
      <c r="V33" s="1">
        <v>0.27916058897972107</v>
      </c>
      <c r="W33" s="1">
        <v>56.437896728515625</v>
      </c>
      <c r="X33" s="1">
        <v>300.32669067382813</v>
      </c>
      <c r="Y33" s="1">
        <v>299.992919921875</v>
      </c>
      <c r="Z33" s="1">
        <v>10.395595550537109</v>
      </c>
      <c r="AA33" s="1">
        <v>88.378684997558594</v>
      </c>
      <c r="AB33" s="1">
        <v>14.915070533752441</v>
      </c>
      <c r="AC33" s="1">
        <v>-9.7165219485759735E-2</v>
      </c>
      <c r="AD33" s="1">
        <v>7.1359753608703613E-2</v>
      </c>
      <c r="AE33" s="1">
        <v>2.4844133295118809E-3</v>
      </c>
      <c r="AF33" s="1">
        <v>3.4335128962993622E-2</v>
      </c>
      <c r="AG33" s="1">
        <v>1.852734200656414E-2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1.1041422451243679</v>
      </c>
      <c r="AP33">
        <f>(U33-T33)/(1000-U33)*AO33</f>
        <v>2.5921149362405579E-2</v>
      </c>
      <c r="AQ33">
        <f>(P33+273.15)</f>
        <v>299.01943435668943</v>
      </c>
      <c r="AR33">
        <f>(O33+273.15)</f>
        <v>300.29321517944334</v>
      </c>
      <c r="AS33">
        <f>(Y33*AK33+Z33*AL33)*AM33</f>
        <v>47.998866114641714</v>
      </c>
      <c r="AT33">
        <f>((AS33+0.00000010773*(AR33^4-AQ33^4))-AP33*44100)/(L33*0.92*2*29.3+0.00000043092*AQ33^3)</f>
        <v>-8.5132843028441467</v>
      </c>
      <c r="AU33">
        <f>0.61365*EXP(17.502*J33/(240.97+J33))</f>
        <v>3.3482767114596936</v>
      </c>
      <c r="AV33">
        <f>AU33*1000/AA33</f>
        <v>37.885568353412225</v>
      </c>
      <c r="AW33">
        <f>(AV33-U33)</f>
        <v>14.83639118361242</v>
      </c>
      <c r="AX33">
        <f>IF(D33,P33,(O33+P33)/2)</f>
        <v>26.506324768066406</v>
      </c>
      <c r="AY33">
        <f>0.61365*EXP(17.502*AX33/(240.97+AX33))</f>
        <v>3.4766867842955929</v>
      </c>
      <c r="AZ33">
        <f>IF(AW33&lt;&gt;0,(1000-(AV33+U33)/2)/AW33*AP33,0)</f>
        <v>1.6939024949767343</v>
      </c>
      <c r="BA33">
        <f>U33*AA33/1000</f>
        <v>2.0370559685426559</v>
      </c>
      <c r="BB33">
        <f>(AY33-BA33)</f>
        <v>1.4396308157529369</v>
      </c>
      <c r="BC33">
        <f>1/(1.6/F33+1.37/N33)</f>
        <v>1.1225480607956497</v>
      </c>
      <c r="BD33">
        <f>G33*AA33*0.001</f>
        <v>34.00524741883801</v>
      </c>
      <c r="BE33">
        <f>G33/S33</f>
        <v>0.98079295761611929</v>
      </c>
      <c r="BF33">
        <f>(1-AP33*AA33/AU33/F33)*100</f>
        <v>75.59289358109676</v>
      </c>
      <c r="BG33">
        <f>(S33-E33/(N33/1.35))</f>
        <v>392.8111929974429</v>
      </c>
      <c r="BH33">
        <f>E33*BF33/100/BG33</f>
        <v>-3.103891455342434E-3</v>
      </c>
    </row>
    <row r="34" spans="1:60" x14ac:dyDescent="0.25">
      <c r="A34" s="1" t="s">
        <v>1</v>
      </c>
      <c r="B34" s="1" t="s">
        <v>9043</v>
      </c>
      <c r="K34" s="1">
        <f t="shared" si="0"/>
        <v>2.72</v>
      </c>
    </row>
    <row r="35" spans="1:60" x14ac:dyDescent="0.25">
      <c r="A35" s="1" t="s">
        <v>1</v>
      </c>
      <c r="B35" s="1" t="s">
        <v>9042</v>
      </c>
      <c r="K35" s="1">
        <f t="shared" si="0"/>
        <v>2.72</v>
      </c>
    </row>
    <row r="36" spans="1:60" x14ac:dyDescent="0.25">
      <c r="A36" s="1">
        <v>7</v>
      </c>
      <c r="B36" s="1" t="s">
        <v>9041</v>
      </c>
      <c r="C36" s="1">
        <v>1590.0000013411045</v>
      </c>
      <c r="D36" s="1">
        <v>0</v>
      </c>
      <c r="E36">
        <f>(R36-S36*(1000-T36)/(1000-U36))*AO36</f>
        <v>-0.88211596564237438</v>
      </c>
      <c r="F36">
        <f>IF(AZ36&lt;&gt;0,1/(1/AZ36-1/N36),0)</f>
        <v>2.9196790189900645</v>
      </c>
      <c r="G36">
        <f>((BC36-AP36/2)*S36-E36)/(BC36+AP36/2)</f>
        <v>383.28843530282188</v>
      </c>
      <c r="H36">
        <f>AP36*1000</f>
        <v>26.276273015044168</v>
      </c>
      <c r="I36">
        <f>(AU36-BA36)</f>
        <v>1.2967696910836715</v>
      </c>
      <c r="J36">
        <f>(P36+AT36*D36)</f>
        <v>25.93511962890625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27.141124725341797</v>
      </c>
      <c r="P36" s="1">
        <v>25.93511962890625</v>
      </c>
      <c r="Q36" s="1">
        <v>27.307331085205078</v>
      </c>
      <c r="R36" s="1">
        <v>399.8729248046875</v>
      </c>
      <c r="S36" s="1">
        <v>391.357421875</v>
      </c>
      <c r="T36" s="1">
        <v>0.11731591075658798</v>
      </c>
      <c r="U36" s="1">
        <v>23.361801147460938</v>
      </c>
      <c r="V36" s="1">
        <v>0.28727537393569946</v>
      </c>
      <c r="W36" s="1">
        <v>57.206821441650391</v>
      </c>
      <c r="X36" s="1">
        <v>300.29385375976563</v>
      </c>
      <c r="Y36" s="1">
        <v>500.94805908203125</v>
      </c>
      <c r="Z36" s="1">
        <v>10.447047233581543</v>
      </c>
      <c r="AA36" s="1">
        <v>88.373153686523438</v>
      </c>
      <c r="AB36" s="1">
        <v>14.931887626647949</v>
      </c>
      <c r="AC36" s="1">
        <v>-9.3082442879676819E-2</v>
      </c>
      <c r="AD36" s="1">
        <v>5.9019621461629868E-2</v>
      </c>
      <c r="AE36" s="1">
        <v>8.665270172059536E-3</v>
      </c>
      <c r="AF36" s="1">
        <v>5.8019950985908508E-2</v>
      </c>
      <c r="AG36" s="1">
        <v>1.9811304286122322E-2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1.1040215211756086</v>
      </c>
      <c r="AP36">
        <f>(U36-T36)/(1000-U36)*AO36</f>
        <v>2.6276273015044167E-2</v>
      </c>
      <c r="AQ36">
        <f>(P36+273.15)</f>
        <v>299.08511962890623</v>
      </c>
      <c r="AR36">
        <f>(O36+273.15)</f>
        <v>300.29112472534177</v>
      </c>
      <c r="AS36">
        <f>(Y36*AK36+Z36*AL36)*AM36</f>
        <v>80.151687661595133</v>
      </c>
      <c r="AT36">
        <f>((AS36+0.00000010773*(AR36^4-AQ36^4))-AP36*44100)/(L36*0.92*2*29.3+0.00000043092*AQ36^3)</f>
        <v>-8.3889825445373951</v>
      </c>
      <c r="AU36">
        <f>0.61365*EXP(17.502*J36/(240.97+J36))</f>
        <v>3.3613257342822367</v>
      </c>
      <c r="AV36">
        <f>AU36*1000/AA36</f>
        <v>38.0355978491557</v>
      </c>
      <c r="AW36">
        <f>(AV36-U36)</f>
        <v>14.673796701694762</v>
      </c>
      <c r="AX36">
        <f>IF(D36,P36,(O36+P36)/2)</f>
        <v>26.538122177124023</v>
      </c>
      <c r="AY36">
        <f>0.61365*EXP(17.502*AX36/(240.97+AX36))</f>
        <v>3.4832089628280496</v>
      </c>
      <c r="AZ36">
        <f>IF(AW36&lt;&gt;0,(1000-(AV36+U36)/2)/AW36*AP36,0)</f>
        <v>1.7357215806920772</v>
      </c>
      <c r="BA36">
        <f>U36*AA36/1000</f>
        <v>2.0645560431985652</v>
      </c>
      <c r="BB36">
        <f>(AY36-BA36)</f>
        <v>1.4186529196294844</v>
      </c>
      <c r="BC36">
        <f>1/(1.6/F36+1.37/N36)</f>
        <v>1.1519770131972267</v>
      </c>
      <c r="BD36">
        <f>G36*AA36*0.001</f>
        <v>33.872407799283373</v>
      </c>
      <c r="BE36">
        <f>G36/S36</f>
        <v>0.97938205302580061</v>
      </c>
      <c r="BF36">
        <f>(1-AP36*AA36/AU36/F36)*100</f>
        <v>76.338710477339873</v>
      </c>
      <c r="BG36">
        <f>(S36-E36/(N36/1.35))</f>
        <v>391.63563676473268</v>
      </c>
      <c r="BH36">
        <f>E36*BF36/100/BG36</f>
        <v>-1.7194450399074695E-3</v>
      </c>
    </row>
    <row r="37" spans="1:60" x14ac:dyDescent="0.25">
      <c r="A37" s="1" t="s">
        <v>1</v>
      </c>
      <c r="B37" s="1" t="s">
        <v>9040</v>
      </c>
      <c r="K37" s="1">
        <f t="shared" si="0"/>
        <v>2.72</v>
      </c>
    </row>
    <row r="38" spans="1:60" x14ac:dyDescent="0.25">
      <c r="A38" s="1" t="s">
        <v>1</v>
      </c>
      <c r="B38" s="1" t="s">
        <v>9039</v>
      </c>
      <c r="K38" s="1">
        <f t="shared" si="0"/>
        <v>2.72</v>
      </c>
    </row>
    <row r="39" spans="1:60" x14ac:dyDescent="0.25">
      <c r="A39" s="1">
        <v>8</v>
      </c>
      <c r="B39" s="1" t="s">
        <v>9038</v>
      </c>
      <c r="C39" s="1">
        <v>1796.0000013411045</v>
      </c>
      <c r="D39" s="1">
        <v>0</v>
      </c>
      <c r="E39">
        <f>(R39-S39*(1000-T39)/(1000-U39))*AO39</f>
        <v>-0.32271002351474959</v>
      </c>
      <c r="F39">
        <f>IF(AZ39&lt;&gt;0,1/(1/AZ39-1/N39),0)</f>
        <v>3.0858896844877379</v>
      </c>
      <c r="G39">
        <f>((BC39-AP39/2)*S39-E39)/(BC39+AP39/2)</f>
        <v>382.66075079288595</v>
      </c>
      <c r="H39">
        <f>AP39*1000</f>
        <v>26.807418595660032</v>
      </c>
      <c r="I39">
        <f>(AU39-BA39)</f>
        <v>1.2800830926022559</v>
      </c>
      <c r="J39">
        <f>(P39+AT39*D39)</f>
        <v>26.052223205566406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27.168745040893555</v>
      </c>
      <c r="P39" s="1">
        <v>26.052223205566406</v>
      </c>
      <c r="Q39" s="1">
        <v>27.314577102661133</v>
      </c>
      <c r="R39" s="1">
        <v>400.28948974609375</v>
      </c>
      <c r="S39" s="1">
        <v>391.08688354492188</v>
      </c>
      <c r="T39" s="1">
        <v>0.11630751192569733</v>
      </c>
      <c r="U39" s="1">
        <v>23.816249847412109</v>
      </c>
      <c r="V39" s="1">
        <v>0.28433141112327576</v>
      </c>
      <c r="W39" s="1">
        <v>58.222442626953125</v>
      </c>
      <c r="X39" s="1">
        <v>300.3365478515625</v>
      </c>
      <c r="Y39" s="1">
        <v>749.68670654296875</v>
      </c>
      <c r="Z39" s="1">
        <v>10.08781623840332</v>
      </c>
      <c r="AA39" s="1">
        <v>88.368934631347656</v>
      </c>
      <c r="AB39" s="1">
        <v>15.047117233276367</v>
      </c>
      <c r="AC39" s="1">
        <v>-0.10097981989383698</v>
      </c>
      <c r="AD39" s="1">
        <v>5.2713427692651749E-2</v>
      </c>
      <c r="AE39" s="1">
        <v>1.8690373981371522E-3</v>
      </c>
      <c r="AF39" s="1">
        <v>9.7777307033538818E-2</v>
      </c>
      <c r="AG39" s="1">
        <v>2.4614010006189346E-2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1.1041784847483911</v>
      </c>
      <c r="AP39">
        <f>(U39-T39)/(1000-U39)*AO39</f>
        <v>2.6807418595660031E-2</v>
      </c>
      <c r="AQ39">
        <f>(P39+273.15)</f>
        <v>299.20222320556638</v>
      </c>
      <c r="AR39">
        <f>(O39+273.15)</f>
        <v>300.31874504089353</v>
      </c>
      <c r="AS39">
        <f>(Y39*AK39+Z39*AL39)*AM39</f>
        <v>119.94987036578641</v>
      </c>
      <c r="AT39">
        <f>((AS39+0.00000010773*(AR39^4-AQ39^4))-AP39*44100)/(L39*0.92*2*29.3+0.00000043092*AQ39^3)</f>
        <v>-8.2671782939170591</v>
      </c>
      <c r="AU39">
        <f>0.61365*EXP(17.502*J39/(240.97+J39))</f>
        <v>3.3846997185320604</v>
      </c>
      <c r="AV39">
        <f>AU39*1000/AA39</f>
        <v>38.30191834553797</v>
      </c>
      <c r="AW39">
        <f>(AV39-U39)</f>
        <v>14.485668498125861</v>
      </c>
      <c r="AX39">
        <f>IF(D39,P39,(O39+P39)/2)</f>
        <v>26.61048412322998</v>
      </c>
      <c r="AY39">
        <f>0.61365*EXP(17.502*AX39/(240.97+AX39))</f>
        <v>3.4980914377633363</v>
      </c>
      <c r="AZ39">
        <f>IF(AW39&lt;&gt;0,(1000-(AV39+U39)/2)/AW39*AP39,0)</f>
        <v>1.793138144121454</v>
      </c>
      <c r="BA39">
        <f>U39*AA39/1000</f>
        <v>2.1046166259298045</v>
      </c>
      <c r="BB39">
        <f>(AY39-BA39)</f>
        <v>1.3934748118335318</v>
      </c>
      <c r="BC39">
        <f>1/(1.6/F39+1.37/N39)</f>
        <v>1.1925255194448567</v>
      </c>
      <c r="BD39">
        <f>G39*AA39*0.001</f>
        <v>33.815322872798959</v>
      </c>
      <c r="BE39">
        <f>G39/S39</f>
        <v>0.978454575935508</v>
      </c>
      <c r="BF39">
        <f>(1-AP39*AA39/AU39/F39)*100</f>
        <v>77.319424349053193</v>
      </c>
      <c r="BG39">
        <f>(S39-E39/(N39/1.35))</f>
        <v>391.18866464525871</v>
      </c>
      <c r="BH39">
        <f>E39*BF39/100/BG39</f>
        <v>-6.3784448540851334E-4</v>
      </c>
    </row>
    <row r="40" spans="1:60" x14ac:dyDescent="0.25">
      <c r="A40" s="1" t="s">
        <v>1</v>
      </c>
      <c r="B40" s="1" t="s">
        <v>9037</v>
      </c>
      <c r="K40" s="1">
        <f t="shared" si="0"/>
        <v>2.72</v>
      </c>
    </row>
    <row r="41" spans="1:60" x14ac:dyDescent="0.25">
      <c r="A41" s="1" t="s">
        <v>1</v>
      </c>
      <c r="B41" s="1" t="s">
        <v>9036</v>
      </c>
      <c r="K41" s="1">
        <f t="shared" si="0"/>
        <v>2.72</v>
      </c>
    </row>
    <row r="42" spans="1:60" x14ac:dyDescent="0.25">
      <c r="A42" s="1">
        <v>9</v>
      </c>
      <c r="B42" s="1" t="s">
        <v>9035</v>
      </c>
      <c r="C42" s="1">
        <v>2002.0000013411045</v>
      </c>
      <c r="D42" s="1">
        <v>0</v>
      </c>
      <c r="E42">
        <f>(R42-S42*(1000-T42)/(1000-U42))*AO42</f>
        <v>9.3532265488927679E-2</v>
      </c>
      <c r="F42">
        <f>IF(AZ42&lt;&gt;0,1/(1/AZ42-1/N42),0)</f>
        <v>0.52641481731181683</v>
      </c>
      <c r="G42">
        <f>((BC42-AP42/2)*S42-E42)/(BC42+AP42/2)</f>
        <v>355.67328939347709</v>
      </c>
      <c r="H42">
        <f>AP42*1000</f>
        <v>27.344522125354821</v>
      </c>
      <c r="I42">
        <f>(AU42-BA42)</f>
        <v>4.8869762835759758</v>
      </c>
      <c r="J42">
        <f>(P42+AT42*D42)</f>
        <v>39.016101837158203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27.213176727294922</v>
      </c>
      <c r="P42" s="1">
        <v>39.016101837158203</v>
      </c>
      <c r="Q42" s="1">
        <v>27.342180252075195</v>
      </c>
      <c r="R42" s="1">
        <v>399.9991455078125</v>
      </c>
      <c r="S42" s="1">
        <v>390.2491455078125</v>
      </c>
      <c r="T42" s="1">
        <v>0.1170208677649498</v>
      </c>
      <c r="U42" s="1">
        <v>24.282573699951172</v>
      </c>
      <c r="V42" s="1">
        <v>0.28532186150550842</v>
      </c>
      <c r="W42" s="1">
        <v>59.206096649169922</v>
      </c>
      <c r="X42" s="1">
        <v>300.30776977539063</v>
      </c>
      <c r="Y42" s="1">
        <v>1000.0851440429688</v>
      </c>
      <c r="Z42" s="1">
        <v>10.712008476257324</v>
      </c>
      <c r="AA42" s="1">
        <v>88.366165161132813</v>
      </c>
      <c r="AB42" s="1">
        <v>15.065387725830078</v>
      </c>
      <c r="AC42" s="1">
        <v>-0.10117436945438385</v>
      </c>
      <c r="AD42" s="1">
        <v>6.550733745098114E-2</v>
      </c>
      <c r="AE42" s="1">
        <v>5.2131041884422302E-3</v>
      </c>
      <c r="AF42" s="1">
        <v>2.3659653961658478E-2</v>
      </c>
      <c r="AG42" s="1">
        <v>2.3805113509297371E-2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1.1040726829977594</v>
      </c>
      <c r="AP42">
        <f>(U42-T42)/(1000-U42)*AO42</f>
        <v>2.734452212535482E-2</v>
      </c>
      <c r="AQ42">
        <f>(P42+273.15)</f>
        <v>312.16610183715818</v>
      </c>
      <c r="AR42">
        <f>(O42+273.15)</f>
        <v>300.3631767272949</v>
      </c>
      <c r="AS42">
        <f>(Y42*AK42+Z42*AL42)*AM42</f>
        <v>160.01361947029181</v>
      </c>
      <c r="AT42">
        <f>((AS42+0.00000010773*(AR42^4-AQ42^4))-AP42*44100)/(L42*0.92*2*29.3+0.00000043092*AQ42^3)</f>
        <v>-9.2773511465463532</v>
      </c>
      <c r="AU42">
        <f>0.61365*EXP(17.502*J42/(240.97+J42))</f>
        <v>7.0327342016832413</v>
      </c>
      <c r="AV42">
        <f>AU42*1000/AA42</f>
        <v>79.586278173996575</v>
      </c>
      <c r="AW42">
        <f>(AV42-U42)</f>
        <v>55.303704474045404</v>
      </c>
      <c r="AX42">
        <f>IF(D42,P42,(O42+P42)/2)</f>
        <v>33.114639282226563</v>
      </c>
      <c r="AY42">
        <f>0.61365*EXP(17.502*AX42/(240.97+AX42))</f>
        <v>5.08474080097265</v>
      </c>
      <c r="AZ42">
        <f>IF(AW42&lt;&gt;0,(1000-(AV42+U42)/2)/AW42*AP42,0)</f>
        <v>0.46876425933492805</v>
      </c>
      <c r="BA42">
        <f>U42*AA42/1000</f>
        <v>2.145757918107265</v>
      </c>
      <c r="BB42">
        <f>(AY42-BA42)</f>
        <v>2.938982882865385</v>
      </c>
      <c r="BC42">
        <f>1/(1.6/F42+1.37/N42)</f>
        <v>0.29766373662401413</v>
      </c>
      <c r="BD42">
        <f>G42*AA42*0.001</f>
        <v>31.429484633947386</v>
      </c>
      <c r="BE42">
        <f>G42/S42</f>
        <v>0.9114005590727341</v>
      </c>
      <c r="BF42">
        <f>(1-AP42*AA42/AU42/F42)*100</f>
        <v>34.731439059424275</v>
      </c>
      <c r="BG42">
        <f>(S42-E42/(N42/1.35))</f>
        <v>390.21964590691761</v>
      </c>
      <c r="BH42">
        <f>E42*BF42/100/BG42</f>
        <v>8.3248247826391556E-5</v>
      </c>
    </row>
    <row r="43" spans="1:60" x14ac:dyDescent="0.25">
      <c r="A43" s="1" t="s">
        <v>1</v>
      </c>
      <c r="B43" s="1" t="s">
        <v>9034</v>
      </c>
      <c r="K43" s="1">
        <f t="shared" si="0"/>
        <v>2.72</v>
      </c>
    </row>
    <row r="44" spans="1:60" x14ac:dyDescent="0.25">
      <c r="A44" s="1" t="s">
        <v>1</v>
      </c>
      <c r="B44" s="1" t="s">
        <v>9033</v>
      </c>
      <c r="K44" s="1">
        <f t="shared" si="0"/>
        <v>2.72</v>
      </c>
    </row>
    <row r="45" spans="1:60" x14ac:dyDescent="0.25">
      <c r="A45" s="1">
        <v>10</v>
      </c>
      <c r="B45" s="1" t="s">
        <v>9032</v>
      </c>
      <c r="C45" s="1">
        <v>2208.0000013411045</v>
      </c>
      <c r="D45" s="1">
        <v>0</v>
      </c>
      <c r="E45">
        <f>(R45-S45*(1000-T45)/(1000-U45))*AO45</f>
        <v>0.22706879301321581</v>
      </c>
      <c r="F45">
        <f>IF(AZ45&lt;&gt;0,1/(1/AZ45-1/N45),0)</f>
        <v>0.50068489448519049</v>
      </c>
      <c r="G45">
        <f>((BC45-AP45/2)*S45-E45)/(BC45+AP45/2)</f>
        <v>352.685110420314</v>
      </c>
      <c r="H45">
        <f>AP45*1000</f>
        <v>27.80898639168376</v>
      </c>
      <c r="I45">
        <f>(AU45-BA45)</f>
        <v>5.1855329786846012</v>
      </c>
      <c r="J45">
        <f>(P45+AT45*D45)</f>
        <v>39.880641937255859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27.275600433349609</v>
      </c>
      <c r="P45" s="1">
        <v>39.880641937255859</v>
      </c>
      <c r="Q45" s="1">
        <v>27.381923675537109</v>
      </c>
      <c r="R45" s="1">
        <v>399.80111694335938</v>
      </c>
      <c r="S45" s="1">
        <v>389.77789306640625</v>
      </c>
      <c r="T45" s="1">
        <v>0.11725420504808426</v>
      </c>
      <c r="U45" s="1">
        <v>24.683120727539063</v>
      </c>
      <c r="V45" s="1">
        <v>0.28482359647750854</v>
      </c>
      <c r="W45" s="1">
        <v>59.958065032958984</v>
      </c>
      <c r="X45" s="1">
        <v>300.30856323242188</v>
      </c>
      <c r="Y45" s="1">
        <v>1250.67236328125</v>
      </c>
      <c r="Z45" s="1">
        <v>10.636613845825195</v>
      </c>
      <c r="AA45" s="1">
        <v>88.359077453613281</v>
      </c>
      <c r="AB45" s="1">
        <v>15.106000900268555</v>
      </c>
      <c r="AC45" s="1">
        <v>-0.10432940721511841</v>
      </c>
      <c r="AD45" s="1">
        <v>7.9570293426513672E-2</v>
      </c>
      <c r="AE45" s="1">
        <v>3.113636514171958E-3</v>
      </c>
      <c r="AF45" s="1">
        <v>4.1698232293128967E-2</v>
      </c>
      <c r="AG45" s="1">
        <v>2.3647233843803406E-2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1.1040756001191978</v>
      </c>
      <c r="AP45">
        <f>(U45-T45)/(1000-U45)*AO45</f>
        <v>2.7808986391683759E-2</v>
      </c>
      <c r="AQ45">
        <f>(P45+273.15)</f>
        <v>313.03064193725584</v>
      </c>
      <c r="AR45">
        <f>(O45+273.15)</f>
        <v>300.42560043334959</v>
      </c>
      <c r="AS45">
        <f>(Y45*AK45+Z45*AL45)*AM45</f>
        <v>200.10757365224708</v>
      </c>
      <c r="AT45">
        <f>((AS45+0.00000010773*(AR45^4-AQ45^4))-AP45*44100)/(L45*0.92*2*29.3+0.00000043092*AQ45^3)</f>
        <v>-9.1997964734317392</v>
      </c>
      <c r="AU45">
        <f>0.61365*EXP(17.502*J45/(240.97+J45))</f>
        <v>7.3665107548461126</v>
      </c>
      <c r="AV45">
        <f>AU45*1000/AA45</f>
        <v>83.370163735733669</v>
      </c>
      <c r="AW45">
        <f>(AV45-U45)</f>
        <v>58.687043008194607</v>
      </c>
      <c r="AX45">
        <f>IF(D45,P45,(O45+P45)/2)</f>
        <v>33.578121185302734</v>
      </c>
      <c r="AY45">
        <f>0.61365*EXP(17.502*AX45/(240.97+AX45))</f>
        <v>5.2185549436914176</v>
      </c>
      <c r="AZ45">
        <f>IF(AW45&lt;&gt;0,(1000-(AV45+U45)/2)/AW45*AP45,0)</f>
        <v>0.44825158816406147</v>
      </c>
      <c r="BA45">
        <f>U45*AA45/1000</f>
        <v>2.1809777761615114</v>
      </c>
      <c r="BB45">
        <f>(AY45-BA45)</f>
        <v>3.0375771675299061</v>
      </c>
      <c r="BC45">
        <f>1/(1.6/F45+1.37/N45)</f>
        <v>0.28443917712574623</v>
      </c>
      <c r="BD45">
        <f>G45*AA45*0.001</f>
        <v>31.162930988364678</v>
      </c>
      <c r="BE45">
        <f>G45/S45</f>
        <v>0.90483610459720765</v>
      </c>
      <c r="BF45">
        <f>(1-AP45*AA45/AU45/F45)*100</f>
        <v>33.379173527576846</v>
      </c>
      <c r="BG45">
        <f>(S45-E45/(N45/1.35))</f>
        <v>389.70627672380454</v>
      </c>
      <c r="BH45">
        <f>E45*BF45/100/BG45</f>
        <v>1.9448926274434283E-4</v>
      </c>
    </row>
    <row r="46" spans="1:60" x14ac:dyDescent="0.25">
      <c r="A46" s="1" t="s">
        <v>1</v>
      </c>
      <c r="B46" s="1" t="s">
        <v>9031</v>
      </c>
      <c r="K46" s="1">
        <f t="shared" si="0"/>
        <v>2.72</v>
      </c>
    </row>
    <row r="47" spans="1:60" x14ac:dyDescent="0.25">
      <c r="A47" s="1" t="s">
        <v>1</v>
      </c>
      <c r="B47" s="1" t="s">
        <v>9030</v>
      </c>
      <c r="K47" s="1">
        <f t="shared" si="0"/>
        <v>2.72</v>
      </c>
    </row>
    <row r="48" spans="1:60" x14ac:dyDescent="0.25">
      <c r="A48" s="1">
        <v>11</v>
      </c>
      <c r="B48" s="1" t="s">
        <v>9029</v>
      </c>
      <c r="C48" s="1">
        <v>2414.0000013411045</v>
      </c>
      <c r="D48" s="1">
        <v>0</v>
      </c>
      <c r="E48">
        <f>(R48-S48*(1000-T48)/(1000-U48))*AO48</f>
        <v>9.8622605521823864E-2</v>
      </c>
      <c r="F48">
        <f>IF(AZ48&lt;&gt;0,1/(1/AZ48-1/N48),0)</f>
        <v>0.30890669749563432</v>
      </c>
      <c r="G48">
        <f>((BC48-AP48/2)*S48-E48)/(BC48+AP48/2)</f>
        <v>333.00548962594934</v>
      </c>
      <c r="H48">
        <f>AP48*1000</f>
        <v>28.360425514542111</v>
      </c>
      <c r="I48">
        <f>(AU48-BA48)</f>
        <v>8.080425010654757</v>
      </c>
      <c r="J48">
        <f>(P48+AT48*D48)</f>
        <v>46.299598693847656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27.370000839233398</v>
      </c>
      <c r="P48" s="1">
        <v>46.299598693847656</v>
      </c>
      <c r="Q48" s="1">
        <v>27.45074462890625</v>
      </c>
      <c r="R48" s="1">
        <v>400.03170776367188</v>
      </c>
      <c r="S48" s="1">
        <v>389.92633056640625</v>
      </c>
      <c r="T48" s="1">
        <v>0.12131083756685257</v>
      </c>
      <c r="U48" s="1">
        <v>25.162008285522461</v>
      </c>
      <c r="V48" s="1">
        <v>0.29303032159805298</v>
      </c>
      <c r="W48" s="1">
        <v>60.7796630859375</v>
      </c>
      <c r="X48" s="1">
        <v>300.30853271484375</v>
      </c>
      <c r="Y48" s="1">
        <v>1601.049560546875</v>
      </c>
      <c r="Z48" s="1">
        <v>9.808018684387207</v>
      </c>
      <c r="AA48" s="1">
        <v>88.35247802734375</v>
      </c>
      <c r="AB48" s="1">
        <v>15.221950531005859</v>
      </c>
      <c r="AC48" s="1">
        <v>-0.10700198262929916</v>
      </c>
      <c r="AD48" s="1">
        <v>3.673151507973671E-2</v>
      </c>
      <c r="AE48" s="1">
        <v>5.539370235055685E-3</v>
      </c>
      <c r="AF48" s="1">
        <v>5.2691303193569183E-2</v>
      </c>
      <c r="AG48" s="1">
        <v>1.9721159711480141E-2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1.1040754879222194</v>
      </c>
      <c r="AP48">
        <f>(U48-T48)/(1000-U48)*AO48</f>
        <v>2.8360425514542112E-2</v>
      </c>
      <c r="AQ48">
        <f>(P48+273.15)</f>
        <v>319.44959869384763</v>
      </c>
      <c r="AR48">
        <f>(O48+273.15)</f>
        <v>300.52000083923338</v>
      </c>
      <c r="AS48">
        <f>(Y48*AK48+Z48*AL48)*AM48</f>
        <v>256.16792396170058</v>
      </c>
      <c r="AT48">
        <f>((AS48+0.00000010773*(AR48^4-AQ48^4))-AP48*44100)/(L48*0.92*2*29.3+0.00000043092*AQ48^3)</f>
        <v>-9.5630020815389685</v>
      </c>
      <c r="AU48">
        <f>0.61365*EXP(17.502*J48/(240.97+J48))</f>
        <v>10.303550794825222</v>
      </c>
      <c r="AV48">
        <f>AU48*1000/AA48</f>
        <v>116.61869621400352</v>
      </c>
      <c r="AW48">
        <f>(AV48-U48)</f>
        <v>91.45668792848106</v>
      </c>
      <c r="AX48">
        <f>IF(D48,P48,(O48+P48)/2)</f>
        <v>36.834799766540527</v>
      </c>
      <c r="AY48">
        <f>0.61365*EXP(17.502*AX48/(240.97+AX48))</f>
        <v>6.2482492268109455</v>
      </c>
      <c r="AZ48">
        <f>IF(AW48&lt;&gt;0,(1000-(AV48+U48)/2)/AW48*AP48,0)</f>
        <v>0.2881139209903234</v>
      </c>
      <c r="BA48">
        <f>U48*AA48/1000</f>
        <v>2.2231257841704646</v>
      </c>
      <c r="BB48">
        <f>(AY48-BA48)</f>
        <v>4.0251234426404814</v>
      </c>
      <c r="BC48">
        <f>1/(1.6/F48+1.37/N48)</f>
        <v>0.18183058180179376</v>
      </c>
      <c r="BD48">
        <f>G48*AA48*0.001</f>
        <v>29.421860205161536</v>
      </c>
      <c r="BE48">
        <f>G48/S48</f>
        <v>0.85402155105100541</v>
      </c>
      <c r="BF48">
        <f>(1-AP48*AA48/AU48/F48)*100</f>
        <v>21.274172109934351</v>
      </c>
      <c r="BG48">
        <f>(S48-E48/(N48/1.35))</f>
        <v>389.89522549815092</v>
      </c>
      <c r="BH48">
        <f>E48*BF48/100/BG48</f>
        <v>5.3812258950357243E-5</v>
      </c>
    </row>
    <row r="49" spans="1:60" x14ac:dyDescent="0.25">
      <c r="A49" s="1" t="s">
        <v>1</v>
      </c>
      <c r="B49" s="1" t="s">
        <v>9028</v>
      </c>
      <c r="K49" s="1">
        <f t="shared" si="0"/>
        <v>2.72</v>
      </c>
    </row>
    <row r="50" spans="1:60" x14ac:dyDescent="0.25">
      <c r="A50" s="1" t="s">
        <v>1</v>
      </c>
      <c r="B50" s="1" t="s">
        <v>9027</v>
      </c>
      <c r="K50" s="1">
        <f t="shared" si="0"/>
        <v>2.72</v>
      </c>
    </row>
    <row r="51" spans="1:60" x14ac:dyDescent="0.25">
      <c r="A51" s="1">
        <v>12</v>
      </c>
      <c r="B51" s="1" t="s">
        <v>9026</v>
      </c>
      <c r="C51" s="1">
        <v>2619.5000013522804</v>
      </c>
      <c r="D51" s="1">
        <v>0</v>
      </c>
      <c r="E51">
        <f>(R51-S51*(1000-T51)/(1000-U51))*AO51</f>
        <v>0.27236166282280977</v>
      </c>
      <c r="F51">
        <f>IF(AZ51&lt;&gt;0,1/(1/AZ51-1/N51),0)</f>
        <v>0.6203100082284998</v>
      </c>
      <c r="G51">
        <f>((BC51-AP51/2)*S51-E51)/(BC51+AP51/2)</f>
        <v>358.22995571894404</v>
      </c>
      <c r="H51">
        <f>AP51*1000</f>
        <v>28.413821955214463</v>
      </c>
      <c r="I51">
        <f>(AU51-BA51)</f>
        <v>4.4012873351017001</v>
      </c>
      <c r="J51">
        <f>(P51+AT51*D51)</f>
        <v>37.919704437255859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27.488340377807617</v>
      </c>
      <c r="P51" s="1">
        <v>37.919704437255859</v>
      </c>
      <c r="Q51" s="1">
        <v>27.537342071533203</v>
      </c>
      <c r="R51" s="1">
        <v>400.11227416992188</v>
      </c>
      <c r="S51" s="1">
        <v>389.83377075195313</v>
      </c>
      <c r="T51" s="1">
        <v>0.12214689701795578</v>
      </c>
      <c r="U51" s="1">
        <v>25.207094192504883</v>
      </c>
      <c r="V51" s="1">
        <v>0.29300856590270996</v>
      </c>
      <c r="W51" s="1">
        <v>60.467311859130859</v>
      </c>
      <c r="X51" s="1">
        <v>300.32931518554688</v>
      </c>
      <c r="Y51" s="1">
        <v>2000.7799072265625</v>
      </c>
      <c r="Z51" s="1">
        <v>9.8113832473754883</v>
      </c>
      <c r="AA51" s="1">
        <v>88.351211547851563</v>
      </c>
      <c r="AB51" s="1">
        <v>15.177977561950684</v>
      </c>
      <c r="AC51" s="1">
        <v>-9.5763504505157471E-2</v>
      </c>
      <c r="AD51" s="1">
        <v>8.6931705474853516E-2</v>
      </c>
      <c r="AE51" s="1">
        <v>1.8134014680981636E-2</v>
      </c>
      <c r="AF51" s="1">
        <v>1.6937721520662308E-2</v>
      </c>
      <c r="AG51" s="1">
        <v>8.7995594367384911E-3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1.1041518940645103</v>
      </c>
      <c r="AP51">
        <f>(U51-T51)/(1000-U51)*AO51</f>
        <v>2.8413821955214462E-2</v>
      </c>
      <c r="AQ51">
        <f>(P51+273.15)</f>
        <v>311.06970443725584</v>
      </c>
      <c r="AR51">
        <f>(O51+273.15)</f>
        <v>300.63834037780759</v>
      </c>
      <c r="AS51">
        <f>(Y51*AK51+Z51*AL51)*AM51</f>
        <v>320.12477800090346</v>
      </c>
      <c r="AT51">
        <f>((AS51+0.00000010773*(AR51^4-AQ51^4))-AP51*44100)/(L51*0.92*2*29.3+0.00000043092*AQ51^3)</f>
        <v>-8.2708039349958646</v>
      </c>
      <c r="AU51">
        <f>0.61365*EXP(17.502*J51/(240.97+J51))</f>
        <v>6.6283646466103194</v>
      </c>
      <c r="AV51">
        <f>AU51*1000/AA51</f>
        <v>75.022906086809641</v>
      </c>
      <c r="AW51">
        <f>(AV51-U51)</f>
        <v>49.815811894304758</v>
      </c>
      <c r="AX51">
        <f>IF(D51,P51,(O51+P51)/2)</f>
        <v>32.704022407531738</v>
      </c>
      <c r="AY51">
        <f>0.61365*EXP(17.502*AX51/(240.97+AX51))</f>
        <v>4.9686936868278329</v>
      </c>
      <c r="AZ51">
        <f>IF(AW51&lt;&gt;0,(1000-(AV51+U51)/2)/AW51*AP51,0)</f>
        <v>0.54179310218260912</v>
      </c>
      <c r="BA51">
        <f>U51*AA51/1000</f>
        <v>2.2270773115086193</v>
      </c>
      <c r="BB51">
        <f>(AY51-BA51)</f>
        <v>2.7416163753192135</v>
      </c>
      <c r="BC51">
        <f>1/(1.6/F51+1.37/N51)</f>
        <v>0.34489622278156207</v>
      </c>
      <c r="BD51">
        <f>G51*AA51*0.001</f>
        <v>31.650050600501924</v>
      </c>
      <c r="BE51">
        <f>G51/S51</f>
        <v>0.91893002247586641</v>
      </c>
      <c r="BF51">
        <f>(1-AP51*AA51/AU51/F51)*100</f>
        <v>38.944191914735605</v>
      </c>
      <c r="BG51">
        <f>(S51-E51/(N51/1.35))</f>
        <v>389.74786926854159</v>
      </c>
      <c r="BH51">
        <f>E51*BF51/100/BG51</f>
        <v>2.7214786028450898E-4</v>
      </c>
    </row>
    <row r="52" spans="1:60" x14ac:dyDescent="0.25">
      <c r="A52" s="1" t="s">
        <v>1</v>
      </c>
      <c r="B52" s="1" t="s">
        <v>9025</v>
      </c>
      <c r="K52" s="2">
        <v>6.2449999999999992</v>
      </c>
    </row>
    <row r="53" spans="1:60" x14ac:dyDescent="0.25">
      <c r="A53" s="1" t="s">
        <v>1</v>
      </c>
      <c r="B53" s="1" t="s">
        <v>9024</v>
      </c>
      <c r="K53" s="2">
        <v>6.2449999999999992</v>
      </c>
    </row>
    <row r="54" spans="1:60" x14ac:dyDescent="0.25">
      <c r="A54" s="1" t="s">
        <v>1</v>
      </c>
      <c r="B54" s="1" t="s">
        <v>9023</v>
      </c>
      <c r="K54" s="2">
        <v>6.2449999999999992</v>
      </c>
    </row>
    <row r="55" spans="1:60" x14ac:dyDescent="0.25">
      <c r="A55" s="1" t="s">
        <v>1</v>
      </c>
      <c r="B55" s="1" t="s">
        <v>9022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34F1-5A4C-4BC8-9561-8CDB63CE6A8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9108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9107</v>
      </c>
    </row>
    <row r="12" spans="1:56" x14ac:dyDescent="0.25">
      <c r="A12" s="1" t="s">
        <v>1</v>
      </c>
      <c r="B12" s="1" t="s">
        <v>9106</v>
      </c>
    </row>
    <row r="13" spans="1:56" x14ac:dyDescent="0.25">
      <c r="A13" s="1" t="s">
        <v>1</v>
      </c>
      <c r="B13" s="1" t="s">
        <v>9105</v>
      </c>
    </row>
    <row r="14" spans="1:56" x14ac:dyDescent="0.25">
      <c r="A14" s="1" t="s">
        <v>1</v>
      </c>
      <c r="B14" s="1" t="s">
        <v>9104</v>
      </c>
    </row>
    <row r="15" spans="1:56" x14ac:dyDescent="0.25">
      <c r="A15" s="1" t="s">
        <v>1</v>
      </c>
      <c r="B15" s="1" t="s">
        <v>9103</v>
      </c>
    </row>
    <row r="16" spans="1:56" x14ac:dyDescent="0.25">
      <c r="A16" s="1" t="s">
        <v>1</v>
      </c>
      <c r="B16" s="1" t="s">
        <v>9102</v>
      </c>
    </row>
    <row r="17" spans="1:56" x14ac:dyDescent="0.25">
      <c r="A17" s="1" t="s">
        <v>1</v>
      </c>
      <c r="B17" s="1" t="s">
        <v>9101</v>
      </c>
    </row>
    <row r="18" spans="1:56" x14ac:dyDescent="0.25">
      <c r="A18" s="1">
        <v>1</v>
      </c>
      <c r="B18" s="1" t="s">
        <v>9100</v>
      </c>
      <c r="C18" s="1">
        <v>346.50000235810876</v>
      </c>
      <c r="D18" s="1">
        <v>0</v>
      </c>
      <c r="E18">
        <f>(R18-S18*(1000-T18)/(1000-U18))*AK18</f>
        <v>-7.2562324065059105</v>
      </c>
      <c r="F18">
        <f>IF(AV18&lt;&gt;0,1/(1/AV18-1/N18),0)</f>
        <v>4.8520324309650764</v>
      </c>
      <c r="G18">
        <f>((AY18-AL18/2)*S18-E18)/(AY18+AL18/2)</f>
        <v>392.95668783234743</v>
      </c>
      <c r="H18">
        <f>AL18*1000</f>
        <v>29.595446156945041</v>
      </c>
      <c r="I18">
        <f>(AQ18-AW18)</f>
        <v>1.1126642763226142</v>
      </c>
      <c r="J18">
        <f>(P18+AP18*D18)</f>
        <v>26.428844451904297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27.479558944702148</v>
      </c>
      <c r="P18" s="1">
        <v>26.428844451904297</v>
      </c>
      <c r="Q18" s="1">
        <v>27.554157257080078</v>
      </c>
      <c r="R18" s="1">
        <v>399.86947631835938</v>
      </c>
      <c r="S18" s="1">
        <v>395.8262939453125</v>
      </c>
      <c r="T18" s="1">
        <v>0.43605250120162964</v>
      </c>
      <c r="U18" s="1">
        <v>26.562185287475586</v>
      </c>
      <c r="V18" s="1">
        <v>1.0471621751785278</v>
      </c>
      <c r="W18" s="1">
        <v>63.788002014160156</v>
      </c>
      <c r="X18" s="1">
        <v>299.934814453125</v>
      </c>
      <c r="Y18" s="1">
        <v>3.4002896398305893E-2</v>
      </c>
      <c r="Z18" s="1">
        <v>9.6065435409545898</v>
      </c>
      <c r="AA18" s="1">
        <v>88.402915954589844</v>
      </c>
      <c r="AB18" s="1">
        <v>21.632596969604492</v>
      </c>
      <c r="AC18" s="1">
        <v>-0.31567245721817017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1.102701523724724</v>
      </c>
      <c r="AL18">
        <f>(U18-T18)/(1000-U18)*AK18</f>
        <v>2.9595446156945041E-2</v>
      </c>
      <c r="AM18">
        <f>(P18+273.15)</f>
        <v>299.57884445190427</v>
      </c>
      <c r="AN18">
        <f>(O18+273.15)</f>
        <v>300.62955894470213</v>
      </c>
      <c r="AO18">
        <f>(Y18*AG18+Z18*AH18)*AI18</f>
        <v>5.4404633021251092E-3</v>
      </c>
      <c r="AP18">
        <f>((AO18+0.00000010773*(AN18^4-AM18^4))-AL18*44100)/(L18*51.4+0.00000043092*AM18^3)</f>
        <v>-10.633333314766292</v>
      </c>
      <c r="AQ18">
        <f>0.61365*EXP(17.502*J18/(240.97+J18))</f>
        <v>3.4608389098615615</v>
      </c>
      <c r="AR18">
        <f>AQ18*1000/AA18</f>
        <v>39.148470075798173</v>
      </c>
      <c r="AS18">
        <f>(AR18-U18)</f>
        <v>12.586284788322587</v>
      </c>
      <c r="AT18">
        <f>IF(D18,P18,(O18+P18)/2)</f>
        <v>26.954201698303223</v>
      </c>
      <c r="AU18">
        <f>0.61365*EXP(17.502*AT18/(240.97+AT18))</f>
        <v>3.5695435938336368</v>
      </c>
      <c r="AV18">
        <f>IF(AS18&lt;&gt;0,(1000-(AR18+U18)/2)/AS18*AL18,0)</f>
        <v>2.2741482937149602</v>
      </c>
      <c r="AW18">
        <f>U18*AA18/1000</f>
        <v>2.3481746335389473</v>
      </c>
      <c r="AX18">
        <f>(AU18-AW18)</f>
        <v>1.2213689602946896</v>
      </c>
      <c r="AY18">
        <f>1/(1.6/F18+1.37/N18)</f>
        <v>1.5388731250955188</v>
      </c>
      <c r="AZ18">
        <f>G18*AA18*0.001</f>
        <v>34.738517048237007</v>
      </c>
      <c r="BA18">
        <f>G18/S18</f>
        <v>0.99275033984134076</v>
      </c>
      <c r="BB18">
        <f>(1-AL18*AA18/AQ18/F18)*100</f>
        <v>84.41932021822258</v>
      </c>
      <c r="BC18">
        <f>(S18-E18/(N18/1.35))</f>
        <v>398.11487274615166</v>
      </c>
      <c r="BD18">
        <f>E18*BB18/100/BC18</f>
        <v>-1.5386669753813855E-2</v>
      </c>
    </row>
    <row r="19" spans="1:56" x14ac:dyDescent="0.25">
      <c r="A19" s="1" t="s">
        <v>1</v>
      </c>
      <c r="B19" s="1" t="s">
        <v>9099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9098</v>
      </c>
      <c r="K20" s="1">
        <f t="shared" si="0"/>
        <v>2.72</v>
      </c>
    </row>
    <row r="21" spans="1:56" x14ac:dyDescent="0.25">
      <c r="A21" s="1">
        <v>2</v>
      </c>
      <c r="B21" s="1" t="s">
        <v>9097</v>
      </c>
      <c r="C21" s="1">
        <v>549.50000235810876</v>
      </c>
      <c r="D21" s="1">
        <v>0</v>
      </c>
      <c r="E21">
        <f>(R21-S21*(1000-T21)/(1000-U21))*AK21</f>
        <v>-5.6945918187606477</v>
      </c>
      <c r="F21">
        <f>IF(AV21&lt;&gt;0,1/(1/AV21-1/N21),0)</f>
        <v>4.4493792374378742</v>
      </c>
      <c r="G21">
        <f>((AY21-AL21/2)*S21-E21)/(AY21+AL21/2)</f>
        <v>390.9663388681596</v>
      </c>
      <c r="H21">
        <f>AL21*1000</f>
        <v>28.889679526574039</v>
      </c>
      <c r="I21">
        <f>(AQ21-AW21)</f>
        <v>1.1326219918074769</v>
      </c>
      <c r="J21">
        <f>(P21+AP21*D21)</f>
        <v>26.283111572265625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27.422151565551758</v>
      </c>
      <c r="P21" s="1">
        <v>26.283111572265625</v>
      </c>
      <c r="Q21" s="1">
        <v>27.536457061767578</v>
      </c>
      <c r="R21" s="1">
        <v>399.98931884765625</v>
      </c>
      <c r="S21" s="1">
        <v>394.8104248046875</v>
      </c>
      <c r="T21" s="1">
        <v>0.48829451203346252</v>
      </c>
      <c r="U21" s="1">
        <v>26.003438949584961</v>
      </c>
      <c r="V21" s="1">
        <v>1.1764636039733887</v>
      </c>
      <c r="W21" s="1">
        <v>62.650924682617188</v>
      </c>
      <c r="X21" s="1">
        <v>299.96530151367188</v>
      </c>
      <c r="Y21" s="1">
        <v>26.42668342590332</v>
      </c>
      <c r="Z21" s="1">
        <v>10.341413497924805</v>
      </c>
      <c r="AA21" s="1">
        <v>88.395210266113281</v>
      </c>
      <c r="AB21" s="1">
        <v>21.524562835693359</v>
      </c>
      <c r="AC21" s="1">
        <v>-0.30153995752334595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1.1028136085061464</v>
      </c>
      <c r="AL21">
        <f>(U21-T21)/(1000-U21)*AK21</f>
        <v>2.8889679526574039E-2</v>
      </c>
      <c r="AM21">
        <f>(P21+273.15)</f>
        <v>299.4331115722656</v>
      </c>
      <c r="AN21">
        <f>(O21+273.15)</f>
        <v>300.57215156555174</v>
      </c>
      <c r="AO21">
        <f>(Y21*AG21+Z21*AH21)*AI21</f>
        <v>4.2282692536353466</v>
      </c>
      <c r="AP21">
        <f>((AO21+0.00000010773*(AN21^4-AM21^4))-AL21*44100)/(L21*51.4+0.00000043092*AM21^3)</f>
        <v>-10.335714438308555</v>
      </c>
      <c r="AQ21">
        <f>0.61365*EXP(17.502*J21/(240.97+J21))</f>
        <v>3.4312014453980795</v>
      </c>
      <c r="AR21">
        <f>AQ21*1000/AA21</f>
        <v>38.816599169439918</v>
      </c>
      <c r="AS21">
        <f>(AR21-U21)</f>
        <v>12.813160219854957</v>
      </c>
      <c r="AT21">
        <f>IF(D21,P21,(O21+P21)/2)</f>
        <v>26.852631568908691</v>
      </c>
      <c r="AU21">
        <f>0.61365*EXP(17.502*AT21/(240.97+AT21))</f>
        <v>3.5482977267083506</v>
      </c>
      <c r="AV21">
        <f>IF(AS21&lt;&gt;0,(1000-(AR21+U21)/2)/AS21*AL21,0)</f>
        <v>2.1816135896887268</v>
      </c>
      <c r="AW21">
        <f>U21*AA21/1000</f>
        <v>2.2985794535906026</v>
      </c>
      <c r="AX21">
        <f>(AU21-AW21)</f>
        <v>1.2497182731177481</v>
      </c>
      <c r="AY21">
        <f>1/(1.6/F21+1.37/N21)</f>
        <v>1.4713062391410574</v>
      </c>
      <c r="AZ21">
        <f>G21*AA21*0.001</f>
        <v>34.559551731223465</v>
      </c>
      <c r="BA21">
        <f>G21/S21</f>
        <v>0.99026346394366471</v>
      </c>
      <c r="BB21">
        <f>(1-AL21*AA21/AQ21/F21)*100</f>
        <v>83.272701099896324</v>
      </c>
      <c r="BC21">
        <f>(S21-E21/(N21/1.35))</f>
        <v>396.60647010557432</v>
      </c>
      <c r="BD21">
        <f>E21*BB21/100/BC21</f>
        <v>-1.1956538235075692E-2</v>
      </c>
    </row>
    <row r="22" spans="1:56" x14ac:dyDescent="0.25">
      <c r="A22" s="1" t="s">
        <v>1</v>
      </c>
      <c r="B22" s="1" t="s">
        <v>9096</v>
      </c>
      <c r="K22" s="1">
        <f t="shared" si="0"/>
        <v>2.72</v>
      </c>
    </row>
    <row r="23" spans="1:56" x14ac:dyDescent="0.25">
      <c r="A23" s="1" t="s">
        <v>1</v>
      </c>
      <c r="B23" s="1" t="s">
        <v>9095</v>
      </c>
      <c r="K23" s="1">
        <f t="shared" si="0"/>
        <v>2.72</v>
      </c>
    </row>
    <row r="24" spans="1:56" x14ac:dyDescent="0.25">
      <c r="A24" s="1">
        <v>3</v>
      </c>
      <c r="B24" s="1" t="s">
        <v>9094</v>
      </c>
      <c r="C24" s="1">
        <v>752.50000235810876</v>
      </c>
      <c r="D24" s="1">
        <v>0</v>
      </c>
      <c r="E24">
        <f>(R24-S24*(1000-T24)/(1000-U24))*AK24</f>
        <v>-4.904872943807888</v>
      </c>
      <c r="F24">
        <f>IF(AV24&lt;&gt;0,1/(1/AV24-1/N24),0)</f>
        <v>4.222683847725718</v>
      </c>
      <c r="G24">
        <f>((AY24-AL24/2)*S24-E24)/(AY24+AL24/2)</f>
        <v>390.05316376260924</v>
      </c>
      <c r="H24">
        <f>AL24*1000</f>
        <v>28.248213246082461</v>
      </c>
      <c r="I24">
        <f>(AQ24-AW24)</f>
        <v>1.1371049658660817</v>
      </c>
      <c r="J24">
        <f>(P24+AP24*D24)</f>
        <v>26.108152389526367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27.337375640869141</v>
      </c>
      <c r="P24" s="1">
        <v>26.108152389526367</v>
      </c>
      <c r="Q24" s="1">
        <v>27.470037460327148</v>
      </c>
      <c r="R24" s="1">
        <v>400.02264404296875</v>
      </c>
      <c r="S24" s="1">
        <v>394.368896484375</v>
      </c>
      <c r="T24" s="1">
        <v>0.59506100416183472</v>
      </c>
      <c r="U24" s="1">
        <v>25.553924560546875</v>
      </c>
      <c r="V24" s="1">
        <v>1.4408125877380371</v>
      </c>
      <c r="W24" s="1">
        <v>61.873348236083984</v>
      </c>
      <c r="X24" s="1">
        <v>299.98040771484375</v>
      </c>
      <c r="Y24" s="1">
        <v>49.940258026123047</v>
      </c>
      <c r="Z24" s="1">
        <v>10.13913631439209</v>
      </c>
      <c r="AA24" s="1">
        <v>88.393791198730469</v>
      </c>
      <c r="AB24" s="1">
        <v>21.446500778198242</v>
      </c>
      <c r="AC24" s="1">
        <v>-0.29409453272819519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1.1028691460104547</v>
      </c>
      <c r="AL24">
        <f>(U24-T24)/(1000-U24)*AK24</f>
        <v>2.8248213246082461E-2</v>
      </c>
      <c r="AM24">
        <f>(P24+273.15)</f>
        <v>299.25815238952634</v>
      </c>
      <c r="AN24">
        <f>(O24+273.15)</f>
        <v>300.48737564086912</v>
      </c>
      <c r="AO24">
        <f>(Y24*AG24+Z24*AH24)*AI24</f>
        <v>7.9904411055794071</v>
      </c>
      <c r="AP24">
        <f>((AO24+0.00000010773*(AN24^4-AM24^4))-AL24*44100)/(L24*51.4+0.00000043092*AM24^3)</f>
        <v>-10.065281686091</v>
      </c>
      <c r="AQ24">
        <f>0.61365*EXP(17.502*J24/(240.97+J24))</f>
        <v>3.3959132377791725</v>
      </c>
      <c r="AR24">
        <f>AQ24*1000/AA24</f>
        <v>38.418006420205963</v>
      </c>
      <c r="AS24">
        <f>(AR24-U24)</f>
        <v>12.864081859659088</v>
      </c>
      <c r="AT24">
        <f>IF(D24,P24,(O24+P24)/2)</f>
        <v>26.722764015197754</v>
      </c>
      <c r="AU24">
        <f>0.61365*EXP(17.502*AT24/(240.97+AT24))</f>
        <v>3.5212936324411741</v>
      </c>
      <c r="AV24">
        <f>IF(AS24&lt;&gt;0,(1000-(AR24+U24)/2)/AS24*AL24,0)</f>
        <v>2.1256602041518056</v>
      </c>
      <c r="AW24">
        <f>U24*AA24/1000</f>
        <v>2.2588082719130909</v>
      </c>
      <c r="AX24">
        <f>(AU24-AW24)</f>
        <v>1.2624853605280832</v>
      </c>
      <c r="AY24">
        <f>1/(1.6/F24+1.37/N24)</f>
        <v>1.4306696615957459</v>
      </c>
      <c r="AZ24">
        <f>G24*AA24*0.001</f>
        <v>34.478277914036305</v>
      </c>
      <c r="BA24">
        <f>G24/S24</f>
        <v>0.98905660978784427</v>
      </c>
      <c r="BB24">
        <f>(1-AL24*AA24/AQ24/F24)*100</f>
        <v>82.587240919244579</v>
      </c>
      <c r="BC24">
        <f>(S24-E24/(N24/1.35))</f>
        <v>395.91586846806501</v>
      </c>
      <c r="BD24">
        <f>E24*BB24/100/BC24</f>
        <v>-1.023146470627561E-2</v>
      </c>
    </row>
    <row r="25" spans="1:56" x14ac:dyDescent="0.25">
      <c r="A25" s="1" t="s">
        <v>1</v>
      </c>
      <c r="B25" s="1" t="s">
        <v>9093</v>
      </c>
      <c r="K25" s="1">
        <f t="shared" si="0"/>
        <v>2.72</v>
      </c>
    </row>
    <row r="26" spans="1:56" x14ac:dyDescent="0.25">
      <c r="A26" s="1" t="s">
        <v>1</v>
      </c>
      <c r="B26" s="1" t="s">
        <v>3517</v>
      </c>
      <c r="K26" s="1">
        <f t="shared" si="0"/>
        <v>2.72</v>
      </c>
    </row>
    <row r="27" spans="1:56" x14ac:dyDescent="0.25">
      <c r="A27" s="1">
        <v>4</v>
      </c>
      <c r="B27" s="1" t="s">
        <v>9092</v>
      </c>
      <c r="C27" s="1">
        <v>955.50000235810876</v>
      </c>
      <c r="D27" s="1">
        <v>0</v>
      </c>
      <c r="E27">
        <f>(R27-S27*(1000-T27)/(1000-U27))*AK27</f>
        <v>-3.9393947501972675</v>
      </c>
      <c r="F27">
        <f>IF(AV27&lt;&gt;0,1/(1/AV27-1/N27),0)</f>
        <v>4.1538997892757026</v>
      </c>
      <c r="G27">
        <f>((AY27-AL27/2)*S27-E27)/(AY27+AL27/2)</f>
        <v>388.58221539533042</v>
      </c>
      <c r="H27">
        <f>AL27*1000</f>
        <v>27.873359614757934</v>
      </c>
      <c r="I27">
        <f>(AQ27-AW27)</f>
        <v>1.1314907250038768</v>
      </c>
      <c r="J27">
        <f>(P27+AP27*D27)</f>
        <v>26.022243499755859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27.260829925537109</v>
      </c>
      <c r="P27" s="1">
        <v>26.022243499755859</v>
      </c>
      <c r="Q27" s="1">
        <v>27.395837783813477</v>
      </c>
      <c r="R27" s="1">
        <v>399.86508178710938</v>
      </c>
      <c r="S27" s="1">
        <v>393.49081420898438</v>
      </c>
      <c r="T27" s="1">
        <v>0.78813129663467407</v>
      </c>
      <c r="U27" s="1">
        <v>25.424209594726563</v>
      </c>
      <c r="V27" s="1">
        <v>1.91675865650177</v>
      </c>
      <c r="W27" s="1">
        <v>61.832435607910156</v>
      </c>
      <c r="X27" s="1">
        <v>299.91781616210938</v>
      </c>
      <c r="Y27" s="1">
        <v>99.628944396972656</v>
      </c>
      <c r="Z27" s="1">
        <v>10.026858329772949</v>
      </c>
      <c r="AA27" s="1">
        <v>88.388648986816406</v>
      </c>
      <c r="AB27" s="1">
        <v>21.362873077392578</v>
      </c>
      <c r="AC27" s="1">
        <v>-0.29028928279876709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1.1026390300077549</v>
      </c>
      <c r="AL27">
        <f>(U27-T27)/(1000-U27)*AK27</f>
        <v>2.7873359614757936E-2</v>
      </c>
      <c r="AM27">
        <f>(P27+273.15)</f>
        <v>299.17224349975584</v>
      </c>
      <c r="AN27">
        <f>(O27+273.15)</f>
        <v>300.41082992553709</v>
      </c>
      <c r="AO27">
        <f>(Y27*AG27+Z27*AH27)*AI27</f>
        <v>15.940630747214755</v>
      </c>
      <c r="AP27">
        <f>((AO27+0.00000010773*(AN27^4-AM27^4))-AL27*44100)/(L27*51.4+0.00000043092*AM27^3)</f>
        <v>-9.8638869989161329</v>
      </c>
      <c r="AQ27">
        <f>0.61365*EXP(17.502*J27/(240.97+J27))</f>
        <v>3.3787022626394125</v>
      </c>
      <c r="AR27">
        <f>AQ27*1000/AA27</f>
        <v>38.225522183774551</v>
      </c>
      <c r="AS27">
        <f>(AR27-U27)</f>
        <v>12.801312589047988</v>
      </c>
      <c r="AT27">
        <f>IF(D27,P27,(O27+P27)/2)</f>
        <v>26.641536712646484</v>
      </c>
      <c r="AU27">
        <f>0.61365*EXP(17.502*AT27/(240.97+AT27))</f>
        <v>3.5044949400509715</v>
      </c>
      <c r="AV27">
        <f>IF(AS27&lt;&gt;0,(1000-(AR27+U27)/2)/AS27*AL27,0)</f>
        <v>2.1080880179602222</v>
      </c>
      <c r="AW27">
        <f>U27*AA27/1000</f>
        <v>2.2472115376355357</v>
      </c>
      <c r="AX27">
        <f>(AU27-AW27)</f>
        <v>1.2572834024154358</v>
      </c>
      <c r="AY27">
        <f>1/(1.6/F27+1.37/N27)</f>
        <v>1.4179416394805768</v>
      </c>
      <c r="AZ27">
        <f>G27*AA27*0.001</f>
        <v>34.346257039097353</v>
      </c>
      <c r="BA27">
        <f>G27/S27</f>
        <v>0.98752550596760058</v>
      </c>
      <c r="BB27">
        <f>(1-AL27*AA27/AQ27/F27)*100</f>
        <v>82.445847135599692</v>
      </c>
      <c r="BC27">
        <f>(S27-E27/(N27/1.35))</f>
        <v>394.73327928016306</v>
      </c>
      <c r="BD27">
        <f>E27*BB27/100/BC27</f>
        <v>-8.228004944853649E-3</v>
      </c>
    </row>
    <row r="28" spans="1:56" x14ac:dyDescent="0.25">
      <c r="A28" s="1" t="s">
        <v>1</v>
      </c>
      <c r="B28" s="1" t="s">
        <v>9091</v>
      </c>
      <c r="K28" s="1">
        <f t="shared" si="0"/>
        <v>2.72</v>
      </c>
    </row>
    <row r="29" spans="1:56" x14ac:dyDescent="0.25">
      <c r="A29" s="1" t="s">
        <v>1</v>
      </c>
      <c r="B29" s="1" t="s">
        <v>9090</v>
      </c>
      <c r="K29" s="1">
        <f t="shared" si="0"/>
        <v>2.72</v>
      </c>
    </row>
    <row r="30" spans="1:56" x14ac:dyDescent="0.25">
      <c r="A30" s="1">
        <v>5</v>
      </c>
      <c r="B30" s="1" t="s">
        <v>3513</v>
      </c>
      <c r="C30" s="1">
        <v>1158.5000023581088</v>
      </c>
      <c r="D30" s="1">
        <v>0</v>
      </c>
      <c r="E30">
        <f>(R30-S30*(1000-T30)/(1000-U30))*AK30</f>
        <v>-3.0695478273189054</v>
      </c>
      <c r="F30">
        <f>IF(AV30&lt;&gt;0,1/(1/AV30-1/N30),0)</f>
        <v>4.1471790339480927</v>
      </c>
      <c r="G30">
        <f>((AY30-AL30/2)*S30-E30)/(AY30+AL30/2)</f>
        <v>387.58682740532026</v>
      </c>
      <c r="H30">
        <f>AL30*1000</f>
        <v>27.522347654920601</v>
      </c>
      <c r="I30">
        <f>(AQ30-AW30)</f>
        <v>1.1181715238572636</v>
      </c>
      <c r="J30">
        <f>(P30+AP30*D30)</f>
        <v>25.962785720825195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27.205833435058594</v>
      </c>
      <c r="P30" s="1">
        <v>25.962785720825195</v>
      </c>
      <c r="Q30" s="1">
        <v>27.341579437255859</v>
      </c>
      <c r="R30" s="1">
        <v>400.0272216796875</v>
      </c>
      <c r="S30" s="1">
        <v>393.00247192382813</v>
      </c>
      <c r="T30" s="1">
        <v>1.119768500328064</v>
      </c>
      <c r="U30" s="1">
        <v>25.441896438598633</v>
      </c>
      <c r="V30" s="1">
        <v>2.7319703102111816</v>
      </c>
      <c r="W30" s="1">
        <v>62.072212219238281</v>
      </c>
      <c r="X30" s="1">
        <v>299.95806884765625</v>
      </c>
      <c r="Y30" s="1">
        <v>150.4991455078125</v>
      </c>
      <c r="Z30" s="1">
        <v>10.621017456054688</v>
      </c>
      <c r="AA30" s="1">
        <v>88.38427734375</v>
      </c>
      <c r="AB30" s="1">
        <v>21.36041259765625</v>
      </c>
      <c r="AC30" s="1">
        <v>-0.28817251324653625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1.1027870178222654</v>
      </c>
      <c r="AL30">
        <f>(U30-T30)/(1000-U30)*AK30</f>
        <v>2.7522347654920603E-2</v>
      </c>
      <c r="AM30">
        <f>(P30+273.15)</f>
        <v>299.11278572082517</v>
      </c>
      <c r="AN30">
        <f>(O30+273.15)</f>
        <v>300.35583343505857</v>
      </c>
      <c r="AO30">
        <f>(Y30*AG30+Z30*AH30)*AI30</f>
        <v>24.079862743023114</v>
      </c>
      <c r="AP30">
        <f>((AO30+0.00000010773*(AN30^4-AM30^4))-AL30*44100)/(L30*51.4+0.00000043092*AM30^3)</f>
        <v>-9.6697520907337857</v>
      </c>
      <c r="AQ30">
        <f>0.61365*EXP(17.502*J30/(240.97+J30))</f>
        <v>3.3668351548373305</v>
      </c>
      <c r="AR30">
        <f>AQ30*1000/AA30</f>
        <v>38.093145704442563</v>
      </c>
      <c r="AS30">
        <f>(AR30-U30)</f>
        <v>12.65124926584393</v>
      </c>
      <c r="AT30">
        <f>IF(D30,P30,(O30+P30)/2)</f>
        <v>26.584309577941895</v>
      </c>
      <c r="AU30">
        <f>0.61365*EXP(17.502*AT30/(240.97+AT30))</f>
        <v>3.4927017973276393</v>
      </c>
      <c r="AV30">
        <f>IF(AS30&lt;&gt;0,(1000-(AR30+U30)/2)/AS30*AL30,0)</f>
        <v>2.106355691512618</v>
      </c>
      <c r="AW30">
        <f>U30*AA30/1000</f>
        <v>2.2486636309800669</v>
      </c>
      <c r="AX30">
        <f>(AU30-AW30)</f>
        <v>1.2440381663475724</v>
      </c>
      <c r="AY30">
        <f>1/(1.6/F30+1.37/N30)</f>
        <v>1.4166877427765263</v>
      </c>
      <c r="AZ30">
        <f>G30*AA30*0.001</f>
        <v>34.256581648175988</v>
      </c>
      <c r="BA30">
        <f>G30/S30</f>
        <v>0.98621982072530701</v>
      </c>
      <c r="BB30">
        <f>(1-AL30*AA30/AQ30/F30)*100</f>
        <v>82.578487603296082</v>
      </c>
      <c r="BC30">
        <f>(S30-E30/(N30/1.35))</f>
        <v>393.97059169897005</v>
      </c>
      <c r="BD30">
        <f>E30*BB30/100/BC30</f>
        <v>-6.4339476739334834E-3</v>
      </c>
    </row>
    <row r="31" spans="1:56" x14ac:dyDescent="0.25">
      <c r="A31" s="1" t="s">
        <v>1</v>
      </c>
      <c r="B31" s="1" t="s">
        <v>9089</v>
      </c>
      <c r="K31" s="1">
        <f t="shared" si="0"/>
        <v>2.72</v>
      </c>
    </row>
    <row r="32" spans="1:56" x14ac:dyDescent="0.25">
      <c r="A32" s="1" t="s">
        <v>1</v>
      </c>
      <c r="B32" s="1" t="s">
        <v>9088</v>
      </c>
      <c r="K32" s="1">
        <f t="shared" si="0"/>
        <v>2.72</v>
      </c>
    </row>
    <row r="33" spans="1:56" x14ac:dyDescent="0.25">
      <c r="A33" s="1">
        <v>6</v>
      </c>
      <c r="B33" s="1" t="s">
        <v>9087</v>
      </c>
      <c r="C33" s="1">
        <v>1361.5000023581088</v>
      </c>
      <c r="D33" s="1">
        <v>0</v>
      </c>
      <c r="E33">
        <f>(R33-S33*(1000-T33)/(1000-U33))*AK33</f>
        <v>-1.9022942174343311</v>
      </c>
      <c r="F33">
        <f>IF(AV33&lt;&gt;0,1/(1/AV33-1/N33),0)</f>
        <v>4.203755497097732</v>
      </c>
      <c r="G33">
        <f>((AY33-AL33/2)*S33-E33)/(AY33+AL33/2)</f>
        <v>385.90957759311698</v>
      </c>
      <c r="H33">
        <f>AL33*1000</f>
        <v>27.304382402589159</v>
      </c>
      <c r="I33">
        <f>(AQ33-AW33)</f>
        <v>1.1014477531676596</v>
      </c>
      <c r="J33">
        <f>(P33+AP33*D33)</f>
        <v>26.006778717041016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27.176305770874023</v>
      </c>
      <c r="P33" s="1">
        <v>26.006778717041016</v>
      </c>
      <c r="Q33" s="1">
        <v>27.304740905761719</v>
      </c>
      <c r="R33" s="1">
        <v>399.99819946289063</v>
      </c>
      <c r="S33" s="1">
        <v>392.0181884765625</v>
      </c>
      <c r="T33" s="1">
        <v>1.6130315065383911</v>
      </c>
      <c r="U33" s="1">
        <v>25.731884002685547</v>
      </c>
      <c r="V33" s="1">
        <v>3.9420120716094971</v>
      </c>
      <c r="W33" s="1">
        <v>62.884944915771484</v>
      </c>
      <c r="X33" s="1">
        <v>300.00128173828125</v>
      </c>
      <c r="Y33" s="1">
        <v>300.2569580078125</v>
      </c>
      <c r="Z33" s="1">
        <v>10.407461166381836</v>
      </c>
      <c r="AA33" s="1">
        <v>88.379241943359375</v>
      </c>
      <c r="AB33" s="1">
        <v>21.40283203125</v>
      </c>
      <c r="AC33" s="1">
        <v>-0.29039743542671204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1.1029458887436807</v>
      </c>
      <c r="AL33">
        <f>(U33-T33)/(1000-U33)*AK33</f>
        <v>2.7304382402589158E-2</v>
      </c>
      <c r="AM33">
        <f>(P33+273.15)</f>
        <v>299.15677871704099</v>
      </c>
      <c r="AN33">
        <f>(O33+273.15)</f>
        <v>300.326305770874</v>
      </c>
      <c r="AO33">
        <f>(Y33*AG33+Z33*AH33)*AI33</f>
        <v>48.041112207447441</v>
      </c>
      <c r="AP33">
        <f>((AO33+0.00000010773*(AN33^4-AM33^4))-AL33*44100)/(L33*51.4+0.00000043092*AM33^3)</f>
        <v>-9.4001285752560317</v>
      </c>
      <c r="AQ33">
        <f>0.61365*EXP(17.502*J33/(240.97+J33))</f>
        <v>3.3756121550994642</v>
      </c>
      <c r="AR33">
        <f>AQ33*1000/AA33</f>
        <v>38.194626711811267</v>
      </c>
      <c r="AS33">
        <f>(AR33-U33)</f>
        <v>12.46274270912572</v>
      </c>
      <c r="AT33">
        <f>IF(D33,P33,(O33+P33)/2)</f>
        <v>26.59154224395752</v>
      </c>
      <c r="AU33">
        <f>0.61365*EXP(17.502*AT33/(240.97+AT33))</f>
        <v>3.4941903611669227</v>
      </c>
      <c r="AV33">
        <f>IF(AS33&lt;&gt;0,(1000-(AR33+U33)/2)/AS33*AL33,0)</f>
        <v>2.12085301545453</v>
      </c>
      <c r="AW33">
        <f>U33*AA33/1000</f>
        <v>2.2741644019318046</v>
      </c>
      <c r="AX33">
        <f>(AU33-AW33)</f>
        <v>1.2200259592351181</v>
      </c>
      <c r="AY33">
        <f>1/(1.6/F33+1.37/N33)</f>
        <v>1.4271860742302618</v>
      </c>
      <c r="AZ33">
        <f>G33*AA33*0.001</f>
        <v>34.106395926361699</v>
      </c>
      <c r="BA33">
        <f>G33/S33</f>
        <v>0.98441753198446114</v>
      </c>
      <c r="BB33">
        <f>(1-AL33*AA33/AQ33/F33)*100</f>
        <v>82.994373372177577</v>
      </c>
      <c r="BC33">
        <f>(S33-E33/(N33/1.35))</f>
        <v>392.61816239899031</v>
      </c>
      <c r="BD33">
        <f>E33*BB33/100/BC33</f>
        <v>-4.0212025745522476E-3</v>
      </c>
    </row>
    <row r="34" spans="1:56" x14ac:dyDescent="0.25">
      <c r="A34" s="1" t="s">
        <v>1</v>
      </c>
      <c r="B34" s="1" t="s">
        <v>9086</v>
      </c>
      <c r="K34" s="1">
        <f t="shared" si="0"/>
        <v>2.72</v>
      </c>
    </row>
    <row r="35" spans="1:56" x14ac:dyDescent="0.25">
      <c r="A35" s="1" t="s">
        <v>1</v>
      </c>
      <c r="B35" s="1" t="s">
        <v>9085</v>
      </c>
      <c r="K35" s="1">
        <f t="shared" si="0"/>
        <v>2.72</v>
      </c>
    </row>
    <row r="36" spans="1:56" x14ac:dyDescent="0.25">
      <c r="A36" s="1">
        <v>7</v>
      </c>
      <c r="B36" s="1" t="s">
        <v>9084</v>
      </c>
      <c r="C36" s="1">
        <v>1564.5000023581088</v>
      </c>
      <c r="D36" s="1">
        <v>0</v>
      </c>
      <c r="E36">
        <f>(R36-S36*(1000-T36)/(1000-U36))*AK36</f>
        <v>-0.97235181803879889</v>
      </c>
      <c r="F36">
        <f>IF(AV36&lt;&gt;0,1/(1/AV36-1/N36),0)</f>
        <v>4.3743993182768</v>
      </c>
      <c r="G36">
        <f>((AY36-AL36/2)*S36-E36)/(AY36+AL36/2)</f>
        <v>384.77160980331411</v>
      </c>
      <c r="H36">
        <f>AL36*1000</f>
        <v>27.153760348052362</v>
      </c>
      <c r="I36">
        <f>(AQ36-AW36)</f>
        <v>1.0733621126479385</v>
      </c>
      <c r="J36">
        <f>(P36+AP36*D36)</f>
        <v>26.096120834350586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27.178030014038086</v>
      </c>
      <c r="P36" s="1">
        <v>26.096120834350586</v>
      </c>
      <c r="Q36" s="1">
        <v>27.294807434082031</v>
      </c>
      <c r="R36" s="1">
        <v>400.08624267578125</v>
      </c>
      <c r="S36" s="1">
        <v>391.33139038085938</v>
      </c>
      <c r="T36" s="1">
        <v>2.2744226455688477</v>
      </c>
      <c r="U36" s="1">
        <v>26.253253936767578</v>
      </c>
      <c r="V36" s="1">
        <v>5.5575370788574219</v>
      </c>
      <c r="W36" s="1">
        <v>64.149658203125</v>
      </c>
      <c r="X36" s="1">
        <v>299.92791748046875</v>
      </c>
      <c r="Y36" s="1">
        <v>500.33663940429688</v>
      </c>
      <c r="Z36" s="1">
        <v>10.571094512939453</v>
      </c>
      <c r="AA36" s="1">
        <v>88.37518310546875</v>
      </c>
      <c r="AB36" s="1">
        <v>21.484653472900391</v>
      </c>
      <c r="AC36" s="1">
        <v>-0.30141818523406982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1.1026761672076055</v>
      </c>
      <c r="AL36">
        <f>(U36-T36)/(1000-U36)*AK36</f>
        <v>2.7153760348052364E-2</v>
      </c>
      <c r="AM36">
        <f>(P36+273.15)</f>
        <v>299.24612083435056</v>
      </c>
      <c r="AN36">
        <f>(O36+273.15)</f>
        <v>300.32803001403806</v>
      </c>
      <c r="AO36">
        <f>(Y36*AG36+Z36*AH36)*AI36</f>
        <v>80.05386051534424</v>
      </c>
      <c r="AP36">
        <f>((AO36+0.00000010773*(AN36^4-AM36^4))-AL36*44100)/(L36*51.4+0.00000043092*AM36^3)</f>
        <v>-9.0896342368618175</v>
      </c>
      <c r="AQ36">
        <f>0.61365*EXP(17.502*J36/(240.97+J36))</f>
        <v>3.3934982364241413</v>
      </c>
      <c r="AR36">
        <f>AQ36*1000/AA36</f>
        <v>38.398768943700759</v>
      </c>
      <c r="AS36">
        <f>(AR36-U36)</f>
        <v>12.145515006933181</v>
      </c>
      <c r="AT36">
        <f>IF(D36,P36,(O36+P36)/2)</f>
        <v>26.637075424194336</v>
      </c>
      <c r="AU36">
        <f>0.61365*EXP(17.502*AT36/(240.97+AT36))</f>
        <v>3.5035743274284687</v>
      </c>
      <c r="AV36">
        <f>IF(AS36&lt;&gt;0,(1000-(AR36+U36)/2)/AS36*AL36,0)</f>
        <v>2.1634313213887091</v>
      </c>
      <c r="AW36">
        <f>U36*AA36/1000</f>
        <v>2.3201361237762028</v>
      </c>
      <c r="AX36">
        <f>(AU36-AW36)</f>
        <v>1.1834382036522659</v>
      </c>
      <c r="AY36">
        <f>1/(1.6/F36+1.37/N36)</f>
        <v>1.4580831637730078</v>
      </c>
      <c r="AZ36">
        <f>G36*AA36*0.001</f>
        <v>34.004261470153864</v>
      </c>
      <c r="BA36">
        <f>G36/S36</f>
        <v>0.9832372747528354</v>
      </c>
      <c r="BB36">
        <f>(1-AL36*AA36/AQ36/F36)*100</f>
        <v>83.834309703146729</v>
      </c>
      <c r="BC36">
        <f>(S36-E36/(N36/1.35))</f>
        <v>391.63806519956086</v>
      </c>
      <c r="BD36">
        <f>E36*BB36/100/BC36</f>
        <v>-2.081422892648226E-3</v>
      </c>
    </row>
    <row r="37" spans="1:56" x14ac:dyDescent="0.25">
      <c r="A37" s="1" t="s">
        <v>1</v>
      </c>
      <c r="B37" s="1" t="s">
        <v>9083</v>
      </c>
      <c r="K37" s="1">
        <f t="shared" si="0"/>
        <v>2.72</v>
      </c>
    </row>
    <row r="38" spans="1:56" x14ac:dyDescent="0.25">
      <c r="A38" s="1" t="s">
        <v>1</v>
      </c>
      <c r="B38" s="1" t="s">
        <v>8388</v>
      </c>
      <c r="K38" s="1">
        <f t="shared" si="0"/>
        <v>2.72</v>
      </c>
    </row>
    <row r="39" spans="1:56" x14ac:dyDescent="0.25">
      <c r="A39" s="1">
        <v>8</v>
      </c>
      <c r="B39" s="1" t="s">
        <v>9082</v>
      </c>
      <c r="C39" s="1">
        <v>1767.5000023581088</v>
      </c>
      <c r="D39" s="1">
        <v>0</v>
      </c>
      <c r="E39">
        <f>(R39-S39*(1000-T39)/(1000-U39))*AK39</f>
        <v>-0.32089755945140896</v>
      </c>
      <c r="F39">
        <f>IF(AV39&lt;&gt;0,1/(1/AV39-1/N39),0)</f>
        <v>4.6611172195626009</v>
      </c>
      <c r="G39">
        <f>((AY39-AL39/2)*S39-E39)/(AY39+AL39/2)</f>
        <v>384.05202112323866</v>
      </c>
      <c r="H39">
        <f>AL39*1000</f>
        <v>27.011128078810405</v>
      </c>
      <c r="I39">
        <f>(AQ39-AW39)</f>
        <v>1.0346218812470895</v>
      </c>
      <c r="J39">
        <f>(P39+AP39*D39)</f>
        <v>26.226428985595703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27.205738067626953</v>
      </c>
      <c r="P39" s="1">
        <v>26.226428985595703</v>
      </c>
      <c r="Q39" s="1">
        <v>27.310817718505859</v>
      </c>
      <c r="R39" s="1">
        <v>400.05923461914063</v>
      </c>
      <c r="S39" s="1">
        <v>390.7806396484375</v>
      </c>
      <c r="T39" s="1">
        <v>3.1629164218902588</v>
      </c>
      <c r="U39" s="1">
        <v>26.990188598632813</v>
      </c>
      <c r="V39" s="1">
        <v>7.7155299186706543</v>
      </c>
      <c r="W39" s="1">
        <v>65.839111328125</v>
      </c>
      <c r="X39" s="1">
        <v>300.02297973632813</v>
      </c>
      <c r="Y39" s="1">
        <v>750.07177734375</v>
      </c>
      <c r="Z39" s="1">
        <v>10.489092826843262</v>
      </c>
      <c r="AA39" s="1">
        <v>88.369598388671875</v>
      </c>
      <c r="AB39" s="1">
        <v>21.672422409057617</v>
      </c>
      <c r="AC39" s="1">
        <v>-0.3138812780380249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1.1030256607953237</v>
      </c>
      <c r="AL39">
        <f>(U39-T39)/(1000-U39)*AK39</f>
        <v>2.7011128078810405E-2</v>
      </c>
      <c r="AM39">
        <f>(P39+273.15)</f>
        <v>299.37642898559568</v>
      </c>
      <c r="AN39">
        <f>(O39+273.15)</f>
        <v>300.35573806762693</v>
      </c>
      <c r="AO39">
        <f>(Y39*AG39+Z39*AH39)*AI39</f>
        <v>120.01148169253429</v>
      </c>
      <c r="AP39">
        <f>((AO39+0.00000010773*(AN39^4-AM39^4))-AL39*44100)/(L39*51.4+0.00000043092*AM39^3)</f>
        <v>-8.7178020418527229</v>
      </c>
      <c r="AQ39">
        <f>0.61365*EXP(17.502*J39/(240.97+J39))</f>
        <v>3.4197340081427816</v>
      </c>
      <c r="AR39">
        <f>AQ39*1000/AA39</f>
        <v>38.698082491016031</v>
      </c>
      <c r="AS39">
        <f>(AR39-U39)</f>
        <v>11.707893892383218</v>
      </c>
      <c r="AT39">
        <f>IF(D39,P39,(O39+P39)/2)</f>
        <v>26.716083526611328</v>
      </c>
      <c r="AU39">
        <f>0.61365*EXP(17.502*AT39/(240.97+AT39))</f>
        <v>3.5199093862948798</v>
      </c>
      <c r="AV39">
        <f>IF(AS39&lt;&gt;0,(1000-(AR39+U39)/2)/AS39*AL39,0)</f>
        <v>2.2313125799651088</v>
      </c>
      <c r="AW39">
        <f>U39*AA39/1000</f>
        <v>2.3851121268956921</v>
      </c>
      <c r="AX39">
        <f>(AU39-AW39)</f>
        <v>1.1347972593991877</v>
      </c>
      <c r="AY39">
        <f>1/(1.6/F39+1.37/N39)</f>
        <v>1.507538958024605</v>
      </c>
      <c r="AZ39">
        <f>G39*AA39*0.001</f>
        <v>33.938522867018328</v>
      </c>
      <c r="BA39">
        <f>G39/S39</f>
        <v>0.98278159703292312</v>
      </c>
      <c r="BB39">
        <f>(1-AL39*AA39/AQ39/F39)*100</f>
        <v>85.025123434156725</v>
      </c>
      <c r="BC39">
        <f>(S39-E39/(N39/1.35))</f>
        <v>390.88184910682571</v>
      </c>
      <c r="BD39">
        <f>E39*BB39/100/BC39</f>
        <v>-6.9802050579787964E-4</v>
      </c>
    </row>
    <row r="40" spans="1:56" x14ac:dyDescent="0.25">
      <c r="A40" s="1" t="s">
        <v>1</v>
      </c>
      <c r="B40" s="1" t="s">
        <v>9081</v>
      </c>
      <c r="K40" s="1">
        <f t="shared" si="0"/>
        <v>2.72</v>
      </c>
    </row>
    <row r="41" spans="1:56" x14ac:dyDescent="0.25">
      <c r="A41" s="1" t="s">
        <v>1</v>
      </c>
      <c r="B41" s="1" t="s">
        <v>9080</v>
      </c>
      <c r="K41" s="1">
        <f t="shared" si="0"/>
        <v>2.72</v>
      </c>
    </row>
    <row r="42" spans="1:56" x14ac:dyDescent="0.25">
      <c r="A42" s="1">
        <v>9</v>
      </c>
      <c r="B42" s="1" t="s">
        <v>9079</v>
      </c>
      <c r="C42" s="1">
        <v>1970.5000023581088</v>
      </c>
      <c r="D42" s="1">
        <v>0</v>
      </c>
      <c r="E42">
        <f>(R42-S42*(1000-T42)/(1000-U42))*AK42</f>
        <v>0.26099687891783641</v>
      </c>
      <c r="F42">
        <f>IF(AV42&lt;&gt;0,1/(1/AV42-1/N42),0)</f>
        <v>5.0767860474944673</v>
      </c>
      <c r="G42">
        <f>((AY42-AL42/2)*S42-E42)/(AY42+AL42/2)</f>
        <v>383.62165181549915</v>
      </c>
      <c r="H42">
        <f>AL42*1000</f>
        <v>26.809787367355334</v>
      </c>
      <c r="I42">
        <f>(AQ42-AW42)</f>
        <v>0.98604105586477164</v>
      </c>
      <c r="J42">
        <f>(P42+AP42*D42)</f>
        <v>26.35828971862793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27.259147644042969</v>
      </c>
      <c r="P42" s="1">
        <v>26.35828971862793</v>
      </c>
      <c r="Q42" s="1">
        <v>27.348064422607422</v>
      </c>
      <c r="R42" s="1">
        <v>400.1015625</v>
      </c>
      <c r="S42" s="1">
        <v>390.378173828125</v>
      </c>
      <c r="T42" s="1">
        <v>4.2182683944702148</v>
      </c>
      <c r="U42" s="1">
        <v>27.843221664428711</v>
      </c>
      <c r="V42" s="1">
        <v>10.257449150085449</v>
      </c>
      <c r="W42" s="1">
        <v>67.705612182617188</v>
      </c>
      <c r="X42" s="1">
        <v>300.073486328125</v>
      </c>
      <c r="Y42" s="1">
        <v>999.82354736328125</v>
      </c>
      <c r="Z42" s="1">
        <v>10.698202133178711</v>
      </c>
      <c r="AA42" s="1">
        <v>88.366981506347656</v>
      </c>
      <c r="AB42" s="1">
        <v>21.846748352050781</v>
      </c>
      <c r="AC42" s="1">
        <v>-0.33104950189590454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1.103211346794577</v>
      </c>
      <c r="AL42">
        <f>(U42-T42)/(1000-U42)*AK42</f>
        <v>2.6809787367355335E-2</v>
      </c>
      <c r="AM42">
        <f>(P42+273.15)</f>
        <v>299.50828971862791</v>
      </c>
      <c r="AN42">
        <f>(O42+273.15)</f>
        <v>300.40914764404295</v>
      </c>
      <c r="AO42">
        <f>(Y42*AG42+Z42*AH42)*AI42</f>
        <v>159.97176400247736</v>
      </c>
      <c r="AP42">
        <f>((AO42+0.00000010773*(AN42^4-AM42^4))-AL42*44100)/(L42*51.4+0.00000043092*AM42^3)</f>
        <v>-8.3224265295493822</v>
      </c>
      <c r="AQ42">
        <f>0.61365*EXP(17.502*J42/(240.97+J42))</f>
        <v>3.4464625097624819</v>
      </c>
      <c r="AR42">
        <f>AQ42*1000/AA42</f>
        <v>39.001700080871416</v>
      </c>
      <c r="AS42">
        <f>(AR42-U42)</f>
        <v>11.158478416442705</v>
      </c>
      <c r="AT42">
        <f>IF(D42,P42,(O42+P42)/2)</f>
        <v>26.808718681335449</v>
      </c>
      <c r="AU42">
        <f>0.61365*EXP(17.502*AT42/(240.97+AT42))</f>
        <v>3.539146512127771</v>
      </c>
      <c r="AV42">
        <f>IF(AS42&lt;&gt;0,(1000-(AR42+U42)/2)/AS42*AL42,0)</f>
        <v>2.3223361941427738</v>
      </c>
      <c r="AW42">
        <f>U42*AA42/1000</f>
        <v>2.4604214538977103</v>
      </c>
      <c r="AX42">
        <f>(AU42-AW42)</f>
        <v>1.0787250582300607</v>
      </c>
      <c r="AY42">
        <f>1/(1.6/F42+1.37/N42)</f>
        <v>1.5742392658500168</v>
      </c>
      <c r="AZ42">
        <f>G42*AA42*0.001</f>
        <v>33.899487411414754</v>
      </c>
      <c r="BA42">
        <f>G42/S42</f>
        <v>0.98269236738732069</v>
      </c>
      <c r="BB42">
        <f>(1-AL42*AA42/AQ42/F42)*100</f>
        <v>86.459928114954465</v>
      </c>
      <c r="BC42">
        <f>(S42-E42/(N42/1.35))</f>
        <v>390.29585673976368</v>
      </c>
      <c r="BD42">
        <f>E42*BB42/100/BC42</f>
        <v>5.7817091828647608E-4</v>
      </c>
    </row>
    <row r="43" spans="1:56" x14ac:dyDescent="0.25">
      <c r="A43" s="1" t="s">
        <v>1</v>
      </c>
      <c r="B43" s="1" t="s">
        <v>9078</v>
      </c>
      <c r="K43" s="1">
        <f t="shared" si="0"/>
        <v>2.72</v>
      </c>
    </row>
    <row r="44" spans="1:56" x14ac:dyDescent="0.25">
      <c r="A44" s="1" t="s">
        <v>1</v>
      </c>
      <c r="B44" s="1" t="s">
        <v>9077</v>
      </c>
      <c r="K44" s="1">
        <f t="shared" si="0"/>
        <v>2.72</v>
      </c>
    </row>
    <row r="45" spans="1:56" x14ac:dyDescent="0.25">
      <c r="A45" s="1">
        <v>10</v>
      </c>
      <c r="B45" s="1" t="s">
        <v>9076</v>
      </c>
      <c r="C45" s="1">
        <v>2174.0000023469329</v>
      </c>
      <c r="D45" s="1">
        <v>0</v>
      </c>
      <c r="E45">
        <f>(R45-S45*(1000-T45)/(1000-U45))*AK45</f>
        <v>0.24936043636428332</v>
      </c>
      <c r="F45">
        <f>IF(AV45&lt;&gt;0,1/(1/AV45-1/N45),0)</f>
        <v>5.5708842262041465</v>
      </c>
      <c r="G45">
        <f>((AY45-AL45/2)*S45-E45)/(AY45+AL45/2)</f>
        <v>383.87637816146969</v>
      </c>
      <c r="H45">
        <f>AL45*1000</f>
        <v>26.679332008358262</v>
      </c>
      <c r="I45">
        <f>(AQ45-AW45)</f>
        <v>0.94073535141358411</v>
      </c>
      <c r="J45">
        <f>(P45+AP45*D45)</f>
        <v>26.524749755859375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27.326820373535156</v>
      </c>
      <c r="P45" s="1">
        <v>26.524749755859375</v>
      </c>
      <c r="Q45" s="1">
        <v>27.398183822631836</v>
      </c>
      <c r="R45" s="1">
        <v>399.96771240234375</v>
      </c>
      <c r="S45" s="1">
        <v>390.29928588867188</v>
      </c>
      <c r="T45" s="1">
        <v>5.2457156181335449</v>
      </c>
      <c r="U45" s="1">
        <v>28.742839813232422</v>
      </c>
      <c r="V45" s="1">
        <v>12.704434394836426</v>
      </c>
      <c r="W45" s="1">
        <v>69.611381530761719</v>
      </c>
      <c r="X45" s="1">
        <v>299.96002197265625</v>
      </c>
      <c r="Y45" s="1">
        <v>1250.288330078125</v>
      </c>
      <c r="Z45" s="1">
        <v>10.57098388671875</v>
      </c>
      <c r="AA45" s="1">
        <v>88.360420227050781</v>
      </c>
      <c r="AB45" s="1">
        <v>22.215852737426758</v>
      </c>
      <c r="AC45" s="1">
        <v>-0.3444957435131073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1.1027941984288829</v>
      </c>
      <c r="AL45">
        <f>(U45-T45)/(1000-U45)*AK45</f>
        <v>2.6679332008358262E-2</v>
      </c>
      <c r="AM45">
        <f>(P45+273.15)</f>
        <v>299.67474975585935</v>
      </c>
      <c r="AN45">
        <f>(O45+273.15)</f>
        <v>300.47682037353513</v>
      </c>
      <c r="AO45">
        <f>(Y45*AG45+Z45*AH45)*AI45</f>
        <v>200.04612834112049</v>
      </c>
      <c r="AP45">
        <f>((AO45+0.00000010773*(AN45^4-AM45^4))-AL45*44100)/(L45*51.4+0.00000043092*AM45^3)</f>
        <v>-7.9535985862062999</v>
      </c>
      <c r="AQ45">
        <f>0.61365*EXP(17.502*J45/(240.97+J45))</f>
        <v>3.4804647558296069</v>
      </c>
      <c r="AR45">
        <f>AQ45*1000/AA45</f>
        <v>39.389409272683523</v>
      </c>
      <c r="AS45">
        <f>(AR45-U45)</f>
        <v>10.646569459451101</v>
      </c>
      <c r="AT45">
        <f>IF(D45,P45,(O45+P45)/2)</f>
        <v>26.925785064697266</v>
      </c>
      <c r="AU45">
        <f>0.61365*EXP(17.502*AT45/(240.97+AT45))</f>
        <v>3.5635884038242902</v>
      </c>
      <c r="AV45">
        <f>IF(AS45&lt;&gt;0,(1000-(AR45+U45)/2)/AS45*AL45,0)</f>
        <v>2.4205421905702984</v>
      </c>
      <c r="AW45">
        <f>U45*AA45/1000</f>
        <v>2.5397294044160228</v>
      </c>
      <c r="AX45">
        <f>(AU45-AW45)</f>
        <v>1.0238589994082674</v>
      </c>
      <c r="AY45">
        <f>1/(1.6/F45+1.37/N45)</f>
        <v>1.6467004778167582</v>
      </c>
      <c r="AZ45">
        <f>G45*AA45*0.001</f>
        <v>33.919478089585716</v>
      </c>
      <c r="BA45">
        <f>G45/S45</f>
        <v>0.98354363443792148</v>
      </c>
      <c r="BB45">
        <f>(1-AL45*AA45/AQ45/F45)*100</f>
        <v>87.841742114771563</v>
      </c>
      <c r="BC45">
        <f>(S45-E45/(N45/1.35))</f>
        <v>390.22063887511706</v>
      </c>
      <c r="BD45">
        <f>E45*BB45/100/BC45</f>
        <v>5.6133000058329391E-4</v>
      </c>
    </row>
    <row r="46" spans="1:56" x14ac:dyDescent="0.25">
      <c r="A46" s="1" t="s">
        <v>1</v>
      </c>
      <c r="B46" s="1" t="s">
        <v>9075</v>
      </c>
      <c r="K46" s="1">
        <f t="shared" si="0"/>
        <v>2.72</v>
      </c>
    </row>
    <row r="47" spans="1:56" x14ac:dyDescent="0.25">
      <c r="A47" s="1" t="s">
        <v>1</v>
      </c>
      <c r="B47" s="1" t="s">
        <v>9074</v>
      </c>
      <c r="K47" s="1">
        <f t="shared" si="0"/>
        <v>2.72</v>
      </c>
    </row>
    <row r="48" spans="1:56" x14ac:dyDescent="0.25">
      <c r="A48" s="1">
        <v>11</v>
      </c>
      <c r="B48" s="1" t="s">
        <v>9073</v>
      </c>
      <c r="C48" s="1">
        <v>2378.0000023469329</v>
      </c>
      <c r="D48" s="1">
        <v>0</v>
      </c>
      <c r="E48">
        <f>(R48-S48*(1000-T48)/(1000-U48))*AK48</f>
        <v>0.69032242065559413</v>
      </c>
      <c r="F48">
        <f>IF(AV48&lt;&gt;0,1/(1/AV48-1/N48),0)</f>
        <v>6.5015722860890781</v>
      </c>
      <c r="G48">
        <f>((AY48-AL48/2)*S48-E48)/(AY48+AL48/2)</f>
        <v>383.49481497201452</v>
      </c>
      <c r="H48">
        <f>AL48*1000</f>
        <v>26.929985886001013</v>
      </c>
      <c r="I48">
        <f>(AQ48-AW48)</f>
        <v>0.88973631505012829</v>
      </c>
      <c r="J48">
        <f>(P48+AP48*D48)</f>
        <v>26.72938346862793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27.421483993530273</v>
      </c>
      <c r="P48" s="1">
        <v>26.72938346862793</v>
      </c>
      <c r="Q48" s="1">
        <v>27.468412399291992</v>
      </c>
      <c r="R48" s="1">
        <v>399.92532348632813</v>
      </c>
      <c r="S48" s="1">
        <v>389.78060913085938</v>
      </c>
      <c r="T48" s="1">
        <v>6.1068964004516602</v>
      </c>
      <c r="U48" s="1">
        <v>29.799861907958984</v>
      </c>
      <c r="V48" s="1">
        <v>14.707215309143066</v>
      </c>
      <c r="W48" s="1">
        <v>71.766891479492188</v>
      </c>
      <c r="X48" s="1">
        <v>299.94866943359375</v>
      </c>
      <c r="Y48" s="1">
        <v>1599.055419921875</v>
      </c>
      <c r="Z48" s="1">
        <v>10.37584114074707</v>
      </c>
      <c r="AA48" s="1">
        <v>88.353744506835938</v>
      </c>
      <c r="AB48" s="1">
        <v>22.393831253051758</v>
      </c>
      <c r="AC48" s="1">
        <v>-0.37528330087661743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1.102752461152918</v>
      </c>
      <c r="AL48">
        <f>(U48-T48)/(1000-U48)*AK48</f>
        <v>2.6929985886001012E-2</v>
      </c>
      <c r="AM48">
        <f>(P48+273.15)</f>
        <v>299.87938346862791</v>
      </c>
      <c r="AN48">
        <f>(O48+273.15)</f>
        <v>300.57148399353025</v>
      </c>
      <c r="AO48">
        <f>(Y48*AG48+Z48*AH48)*AI48</f>
        <v>255.84886146883218</v>
      </c>
      <c r="AP48">
        <f>((AO48+0.00000010773*(AN48^4-AM48^4))-AL48*44100)/(L48*51.4+0.00000043092*AM48^3)</f>
        <v>-7.5945497709908505</v>
      </c>
      <c r="AQ48">
        <f>0.61365*EXP(17.502*J48/(240.97+J48))</f>
        <v>3.5226657004049291</v>
      </c>
      <c r="AR48">
        <f>AQ48*1000/AA48</f>
        <v>39.870021582756799</v>
      </c>
      <c r="AS48">
        <f>(AR48-U48)</f>
        <v>10.070159674797814</v>
      </c>
      <c r="AT48">
        <f>IF(D48,P48,(O48+P48)/2)</f>
        <v>27.075433731079102</v>
      </c>
      <c r="AU48">
        <f>0.61365*EXP(17.502*AT48/(240.97+AT48))</f>
        <v>3.5950475331682439</v>
      </c>
      <c r="AV48">
        <f>IF(AS48&lt;&gt;0,(1000-(AR48+U48)/2)/AS48*AL48,0)</f>
        <v>2.581079370718192</v>
      </c>
      <c r="AW48">
        <f>U48*AA48/1000</f>
        <v>2.6329293853548008</v>
      </c>
      <c r="AX48">
        <f>(AU48-AW48)</f>
        <v>0.96211814781344307</v>
      </c>
      <c r="AY48">
        <f>1/(1.6/F48+1.37/N48)</f>
        <v>1.766279688553593</v>
      </c>
      <c r="AZ48">
        <f>G48*AA48*0.001</f>
        <v>33.883202901733689</v>
      </c>
      <c r="BA48">
        <f>G48/S48</f>
        <v>0.98387350727153655</v>
      </c>
      <c r="BB48">
        <f>(1-AL48*AA48/AQ48/F48)*100</f>
        <v>89.61105948637308</v>
      </c>
      <c r="BC48">
        <f>(S48-E48/(N48/1.35))</f>
        <v>389.56288494988638</v>
      </c>
      <c r="BD48">
        <f>E48*BB48/100/BC48</f>
        <v>1.5879470527615401E-3</v>
      </c>
    </row>
    <row r="49" spans="1:56" x14ac:dyDescent="0.25">
      <c r="A49" s="1" t="s">
        <v>1</v>
      </c>
      <c r="B49" s="1" t="s">
        <v>9072</v>
      </c>
      <c r="K49" s="1">
        <f t="shared" si="0"/>
        <v>2.72</v>
      </c>
    </row>
    <row r="50" spans="1:56" x14ac:dyDescent="0.25">
      <c r="A50" s="1" t="s">
        <v>1</v>
      </c>
      <c r="B50" s="1" t="s">
        <v>9067</v>
      </c>
      <c r="K50" s="1">
        <f t="shared" si="0"/>
        <v>2.72</v>
      </c>
    </row>
    <row r="51" spans="1:56" x14ac:dyDescent="0.25">
      <c r="A51" s="1">
        <v>12</v>
      </c>
      <c r="B51" s="1" t="s">
        <v>9071</v>
      </c>
      <c r="C51" s="1">
        <v>2582.0000023469329</v>
      </c>
      <c r="D51" s="1">
        <v>0</v>
      </c>
      <c r="E51">
        <f>(R51-S51*(1000-T51)/(1000-U51))*AK51</f>
        <v>0.62630228635485163</v>
      </c>
      <c r="F51">
        <f>IF(AV51&lt;&gt;0,1/(1/AV51-1/N51),0)</f>
        <v>8.4321398451450964</v>
      </c>
      <c r="G51">
        <f>((AY51-AL51/2)*S51-E51)/(AY51+AL51/2)</f>
        <v>383.78587292058859</v>
      </c>
      <c r="H51">
        <f>AL51*1000</f>
        <v>27.613955025509775</v>
      </c>
      <c r="I51">
        <f>(AQ51-AW51)</f>
        <v>0.82859376702358789</v>
      </c>
      <c r="J51">
        <f>(P51+AP51*D51)</f>
        <v>26.972314834594727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27.553119659423828</v>
      </c>
      <c r="P51" s="1">
        <v>26.972314834594727</v>
      </c>
      <c r="Q51" s="1">
        <v>27.573390960693359</v>
      </c>
      <c r="R51" s="1">
        <v>399.87106323242188</v>
      </c>
      <c r="S51" s="1">
        <v>389.5487060546875</v>
      </c>
      <c r="T51" s="1">
        <v>6.803962230682373</v>
      </c>
      <c r="U51" s="1">
        <v>31.066375732421875</v>
      </c>
      <c r="V51" s="1">
        <v>16.259738922119141</v>
      </c>
      <c r="W51" s="1">
        <v>74.240737915039063</v>
      </c>
      <c r="X51" s="1">
        <v>299.95599365234375</v>
      </c>
      <c r="Y51" s="1">
        <v>1999.134765625</v>
      </c>
      <c r="Z51" s="1">
        <v>10.066686630249023</v>
      </c>
      <c r="AA51" s="1">
        <v>88.351158142089844</v>
      </c>
      <c r="AB51" s="1">
        <v>22.750402450561523</v>
      </c>
      <c r="AC51" s="1">
        <v>-0.40336987376213074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1.1027793884277342</v>
      </c>
      <c r="AL51">
        <f>(U51-T51)/(1000-U51)*AK51</f>
        <v>2.7613955025509774E-2</v>
      </c>
      <c r="AM51">
        <f>(P51+273.15)</f>
        <v>300.1223148345947</v>
      </c>
      <c r="AN51">
        <f>(O51+273.15)</f>
        <v>300.70311965942381</v>
      </c>
      <c r="AO51">
        <f>(Y51*AG51+Z51*AH51)*AI51</f>
        <v>319.86155535053695</v>
      </c>
      <c r="AP51">
        <f>((AO51+0.00000010773*(AN51^4-AM51^4))-AL51*44100)/(L51*51.4+0.00000043092*AM51^3)</f>
        <v>-7.3251039887266121</v>
      </c>
      <c r="AQ51">
        <f>0.61365*EXP(17.502*J51/(240.97+J51))</f>
        <v>3.5733440422603753</v>
      </c>
      <c r="AR51">
        <f>AQ51*1000/AA51</f>
        <v>40.444790055989777</v>
      </c>
      <c r="AS51">
        <f>(AR51-U51)</f>
        <v>9.3784143235679025</v>
      </c>
      <c r="AT51">
        <f>IF(D51,P51,(O51+P51)/2)</f>
        <v>27.262717247009277</v>
      </c>
      <c r="AU51">
        <f>0.61365*EXP(17.502*AT51/(240.97+AT51))</f>
        <v>3.6347595914064215</v>
      </c>
      <c r="AV51">
        <f>IF(AS51&lt;&gt;0,(1000-(AR51+U51)/2)/AS51*AL51,0)</f>
        <v>2.8391368784641755</v>
      </c>
      <c r="AW51">
        <f>U51*AA51/1000</f>
        <v>2.7447502752367874</v>
      </c>
      <c r="AX51">
        <f>(AU51-AW51)</f>
        <v>0.89000931616963408</v>
      </c>
      <c r="AY51">
        <f>1/(1.6/F51+1.37/N51)</f>
        <v>1.961485811764665</v>
      </c>
      <c r="AZ51">
        <f>G51*AA51*0.001</f>
        <v>33.907926351106923</v>
      </c>
      <c r="BA51">
        <f>G51/S51</f>
        <v>0.98520638614753897</v>
      </c>
      <c r="BB51">
        <f>(1-AL51*AA51/AQ51/F51)*100</f>
        <v>91.902923784393465</v>
      </c>
      <c r="BC51">
        <f>(S51-E51/(N51/1.35))</f>
        <v>389.35117349851089</v>
      </c>
      <c r="BD51">
        <f>E51*BB51/100/BC51</f>
        <v>1.4783315219436838E-3</v>
      </c>
    </row>
    <row r="52" spans="1:56" x14ac:dyDescent="0.25">
      <c r="A52" s="1" t="s">
        <v>1</v>
      </c>
      <c r="B52" s="1" t="s">
        <v>9070</v>
      </c>
      <c r="K52" s="2">
        <v>8.2800000000000011</v>
      </c>
    </row>
    <row r="53" spans="1:56" x14ac:dyDescent="0.25">
      <c r="A53" s="1" t="s">
        <v>1</v>
      </c>
      <c r="B53" s="1" t="s">
        <v>9069</v>
      </c>
    </row>
    <row r="54" spans="1:56" x14ac:dyDescent="0.25">
      <c r="A54" s="1" t="s">
        <v>1</v>
      </c>
      <c r="B54" s="1" t="s">
        <v>9068</v>
      </c>
    </row>
    <row r="55" spans="1:56" x14ac:dyDescent="0.25">
      <c r="A55" s="1" t="s">
        <v>1</v>
      </c>
      <c r="B55" s="1" t="s">
        <v>9067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811F9-B1D3-4E42-86E6-DEAA32F5081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12898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12897</v>
      </c>
    </row>
    <row r="12" spans="1:56" x14ac:dyDescent="0.25">
      <c r="A12" s="1" t="s">
        <v>1</v>
      </c>
      <c r="B12" s="1" t="s">
        <v>12896</v>
      </c>
    </row>
    <row r="13" spans="1:56" x14ac:dyDescent="0.25">
      <c r="A13" s="1" t="s">
        <v>1</v>
      </c>
      <c r="B13" s="1" t="s">
        <v>12895</v>
      </c>
    </row>
    <row r="14" spans="1:56" x14ac:dyDescent="0.25">
      <c r="A14" s="1" t="s">
        <v>1</v>
      </c>
      <c r="B14" s="1" t="s">
        <v>12894</v>
      </c>
    </row>
    <row r="15" spans="1:56" x14ac:dyDescent="0.25">
      <c r="A15" s="1" t="s">
        <v>1</v>
      </c>
      <c r="B15" s="1" t="s">
        <v>12893</v>
      </c>
    </row>
    <row r="16" spans="1:56" x14ac:dyDescent="0.25">
      <c r="A16" s="1" t="s">
        <v>1</v>
      </c>
      <c r="B16" s="1" t="s">
        <v>12892</v>
      </c>
    </row>
    <row r="17" spans="1:56" x14ac:dyDescent="0.25">
      <c r="A17" s="1" t="s">
        <v>1</v>
      </c>
      <c r="B17" s="1" t="s">
        <v>12891</v>
      </c>
    </row>
    <row r="18" spans="1:56" x14ac:dyDescent="0.25">
      <c r="A18" s="1">
        <v>1</v>
      </c>
      <c r="B18" s="1" t="s">
        <v>12890</v>
      </c>
      <c r="C18" s="1">
        <v>299.00000344216824</v>
      </c>
      <c r="D18" s="1">
        <v>0</v>
      </c>
      <c r="E18">
        <f>(R18-S18*(1000-T18)/(1000-U18))*AK18</f>
        <v>-5.9970585911960788</v>
      </c>
      <c r="F18">
        <f>IF(AV18&lt;&gt;0,1/(1/AV18-1/N18),0)</f>
        <v>6.1248104497633005</v>
      </c>
      <c r="G18">
        <f>((AY18-AL18/2)*S18-E18)/(AY18+AL18/2)</f>
        <v>391.59106721140245</v>
      </c>
      <c r="H18">
        <f>AL18*1000</f>
        <v>29.509703116581576</v>
      </c>
      <c r="I18">
        <f>(AQ18-AW18)</f>
        <v>1.000646092370804</v>
      </c>
      <c r="J18">
        <f>(P18+AP18*D18)</f>
        <v>25.936660766601563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27.273338317871094</v>
      </c>
      <c r="P18" s="1">
        <v>25.936660766601563</v>
      </c>
      <c r="Q18" s="1">
        <v>27.401121139526367</v>
      </c>
      <c r="R18" s="1">
        <v>399.96640014648438</v>
      </c>
      <c r="S18" s="1">
        <v>394.85028076171875</v>
      </c>
      <c r="T18" s="1">
        <v>0.7547529935836792</v>
      </c>
      <c r="U18" s="1">
        <v>26.73918342590332</v>
      </c>
      <c r="V18" s="1">
        <v>1.832331657409668</v>
      </c>
      <c r="W18" s="1">
        <v>64.91534423828125</v>
      </c>
      <c r="X18" s="1">
        <v>300.64208984375</v>
      </c>
      <c r="Y18" s="1">
        <v>-7.6195642352104187E-2</v>
      </c>
      <c r="Z18" s="1">
        <v>7.7300591468811035</v>
      </c>
      <c r="AA18" s="1">
        <v>88.296875</v>
      </c>
      <c r="AB18" s="1">
        <v>17.003742218017578</v>
      </c>
      <c r="AC18" s="1">
        <v>0.18161475658416748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1.1053018008961395</v>
      </c>
      <c r="AL18">
        <f>(U18-T18)/(1000-U18)*AK18</f>
        <v>2.9509703116581576E-2</v>
      </c>
      <c r="AM18">
        <f>(P18+273.15)</f>
        <v>299.08666076660154</v>
      </c>
      <c r="AN18">
        <f>(O18+273.15)</f>
        <v>300.42333831787107</v>
      </c>
      <c r="AO18">
        <f>(Y18*AG18+Z18*AH18)*AI18</f>
        <v>-1.2191302503839818E-2</v>
      </c>
      <c r="AP18">
        <f>((AO18+0.00000010773*(AN18^4-AM18^4))-AL18*44100)/(L18*51.4+0.00000043092*AM18^3)</f>
        <v>-10.58039508932735</v>
      </c>
      <c r="AQ18">
        <f>0.61365*EXP(17.502*J18/(240.97+J18))</f>
        <v>3.3616324289298611</v>
      </c>
      <c r="AR18">
        <f>AQ18*1000/AA18</f>
        <v>38.071929826846777</v>
      </c>
      <c r="AS18">
        <f>(AR18-U18)</f>
        <v>11.332746400943456</v>
      </c>
      <c r="AT18">
        <f>IF(D18,P18,(O18+P18)/2)</f>
        <v>26.604999542236328</v>
      </c>
      <c r="AU18">
        <f>0.61365*EXP(17.502*AT18/(240.97+AT18))</f>
        <v>3.4969614983722286</v>
      </c>
      <c r="AV18">
        <f>IF(AS18&lt;&gt;0,(1000-(AR18+U18)/2)/AS18*AL18,0)</f>
        <v>2.5195503147262337</v>
      </c>
      <c r="AW18">
        <f>U18*AA18/1000</f>
        <v>2.3609863365590571</v>
      </c>
      <c r="AX18">
        <f>(AU18-AW18)</f>
        <v>1.1359751618131715</v>
      </c>
      <c r="AY18">
        <f>1/(1.6/F18+1.37/N18)</f>
        <v>1.7202821082114208</v>
      </c>
      <c r="AZ18">
        <f>G18*AA18*0.001</f>
        <v>34.576267512681802</v>
      </c>
      <c r="BA18">
        <f>G18/S18</f>
        <v>0.99174569777681598</v>
      </c>
      <c r="BB18">
        <f>(1-AL18*AA18/AQ18/F18)*100</f>
        <v>87.344850026745547</v>
      </c>
      <c r="BC18">
        <f>(S18-E18/(N18/1.35))</f>
        <v>396.74172254449519</v>
      </c>
      <c r="BD18">
        <f>E18*BB18/100/BC18</f>
        <v>-1.3202850960321701E-2</v>
      </c>
    </row>
    <row r="19" spans="1:56" x14ac:dyDescent="0.25">
      <c r="A19" s="1" t="s">
        <v>1</v>
      </c>
      <c r="B19" s="1" t="s">
        <v>12889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12888</v>
      </c>
      <c r="K20" s="1">
        <f t="shared" si="0"/>
        <v>2.72</v>
      </c>
    </row>
    <row r="21" spans="1:56" x14ac:dyDescent="0.25">
      <c r="A21" s="1">
        <v>2</v>
      </c>
      <c r="B21" s="1" t="s">
        <v>12887</v>
      </c>
      <c r="C21" s="1">
        <v>503.00000344216824</v>
      </c>
      <c r="D21" s="1">
        <v>0</v>
      </c>
      <c r="E21">
        <f>(R21-S21*(1000-T21)/(1000-U21))*AK21</f>
        <v>-4.3198328279986953</v>
      </c>
      <c r="F21">
        <f>IF(AV21&lt;&gt;0,1/(1/AV21-1/N21),0)</f>
        <v>5.8324445785726802</v>
      </c>
      <c r="G21">
        <f>((AY21-AL21/2)*S21-E21)/(AY21+AL21/2)</f>
        <v>389.48998320472475</v>
      </c>
      <c r="H21">
        <f>AL21*1000</f>
        <v>28.737638607644048</v>
      </c>
      <c r="I21">
        <f>(AQ21-AW21)</f>
        <v>0.99512290671341574</v>
      </c>
      <c r="J21">
        <f>(P21+AP21*D21)</f>
        <v>25.671979904174805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27.220125198364258</v>
      </c>
      <c r="P21" s="1">
        <v>25.671979904174805</v>
      </c>
      <c r="Q21" s="1">
        <v>27.384714126586914</v>
      </c>
      <c r="R21" s="1">
        <v>399.93716430664063</v>
      </c>
      <c r="S21" s="1">
        <v>393.61056518554688</v>
      </c>
      <c r="T21" s="1">
        <v>0.88690423965454102</v>
      </c>
      <c r="U21" s="1">
        <v>26.209602355957031</v>
      </c>
      <c r="V21" s="1">
        <v>2.1598556041717529</v>
      </c>
      <c r="W21" s="1">
        <v>63.827587127685547</v>
      </c>
      <c r="X21" s="1">
        <v>300.59066772460938</v>
      </c>
      <c r="Y21" s="1">
        <v>24.988504409790039</v>
      </c>
      <c r="Z21" s="1">
        <v>7.7599153518676758</v>
      </c>
      <c r="AA21" s="1">
        <v>88.295639038085938</v>
      </c>
      <c r="AB21" s="1">
        <v>16.972028732299805</v>
      </c>
      <c r="AC21" s="1">
        <v>0.19119890034198761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1.1051127489875343</v>
      </c>
      <c r="AL21">
        <f>(U21-T21)/(1000-U21)*AK21</f>
        <v>2.8737638607644049E-2</v>
      </c>
      <c r="AM21">
        <f>(P21+273.15)</f>
        <v>298.82197990417478</v>
      </c>
      <c r="AN21">
        <f>(O21+273.15)</f>
        <v>300.37012519836424</v>
      </c>
      <c r="AO21">
        <f>(Y21*AG21+Z21*AH21)*AI21</f>
        <v>3.9981606162005505</v>
      </c>
      <c r="AP21">
        <f>((AO21+0.00000010773*(AN21^4-AM21^4))-AL21*44100)/(L21*51.4+0.00000043092*AM21^3)</f>
        <v>-10.249863355798455</v>
      </c>
      <c r="AQ21">
        <f>0.61365*EXP(17.502*J21/(240.97+J21))</f>
        <v>3.3093164956667644</v>
      </c>
      <c r="AR21">
        <f>AQ21*1000/AA21</f>
        <v>37.479954069297861</v>
      </c>
      <c r="AS21">
        <f>(AR21-U21)</f>
        <v>11.27035171334083</v>
      </c>
      <c r="AT21">
        <f>IF(D21,P21,(O21+P21)/2)</f>
        <v>26.446052551269531</v>
      </c>
      <c r="AU21">
        <f>0.61365*EXP(17.502*AT21/(240.97+AT21))</f>
        <v>3.4643532060010807</v>
      </c>
      <c r="AV21">
        <f>IF(AS21&lt;&gt;0,(1000-(AR21+U21)/2)/AS21*AL21,0)</f>
        <v>2.4686447759119368</v>
      </c>
      <c r="AW21">
        <f>U21*AA21/1000</f>
        <v>2.3141935889533487</v>
      </c>
      <c r="AX21">
        <f>(AU21-AW21)</f>
        <v>1.150159617047732</v>
      </c>
      <c r="AY21">
        <f>1/(1.6/F21+1.37/N21)</f>
        <v>1.6823830907405011</v>
      </c>
      <c r="AZ21">
        <f>G21*AA21*0.001</f>
        <v>34.390266965994535</v>
      </c>
      <c r="BA21">
        <f>G21/S21</f>
        <v>0.98953132272026367</v>
      </c>
      <c r="BB21">
        <f>(1-AL21*AA21/AQ21/F21)*100</f>
        <v>86.853764489075417</v>
      </c>
      <c r="BC21">
        <f>(S21-E21/(N21/1.35))</f>
        <v>394.97301849181952</v>
      </c>
      <c r="BD21">
        <f>E21*BB21/100/BC21</f>
        <v>-9.4992246434409573E-3</v>
      </c>
    </row>
    <row r="22" spans="1:56" x14ac:dyDescent="0.25">
      <c r="A22" s="1" t="s">
        <v>1</v>
      </c>
      <c r="B22" s="1" t="s">
        <v>12886</v>
      </c>
      <c r="K22" s="1">
        <f t="shared" si="0"/>
        <v>2.72</v>
      </c>
    </row>
    <row r="23" spans="1:56" x14ac:dyDescent="0.25">
      <c r="A23" s="1" t="s">
        <v>1</v>
      </c>
      <c r="B23" s="1" t="s">
        <v>12885</v>
      </c>
      <c r="K23" s="1">
        <f t="shared" si="0"/>
        <v>2.72</v>
      </c>
    </row>
    <row r="24" spans="1:56" x14ac:dyDescent="0.25">
      <c r="A24" s="1">
        <v>3</v>
      </c>
      <c r="B24" s="1" t="s">
        <v>12884</v>
      </c>
      <c r="C24" s="1">
        <v>707.00000344216824</v>
      </c>
      <c r="D24" s="1">
        <v>0</v>
      </c>
      <c r="E24">
        <f>(R24-S24*(1000-T24)/(1000-U24))*AK24</f>
        <v>-3.0841709565356989</v>
      </c>
      <c r="F24">
        <f>IF(AV24&lt;&gt;0,1/(1/AV24-1/N24),0)</f>
        <v>5.5302008849199966</v>
      </c>
      <c r="G24">
        <f>((AY24-AL24/2)*S24-E24)/(AY24+AL24/2)</f>
        <v>388.11412393879505</v>
      </c>
      <c r="H24">
        <f>AL24*1000</f>
        <v>28.185670238427306</v>
      </c>
      <c r="I24">
        <f>(AQ24-AW24)</f>
        <v>0.99898378302452517</v>
      </c>
      <c r="J24">
        <f>(P24+AP24*D24)</f>
        <v>25.540227890014648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27.165037155151367</v>
      </c>
      <c r="P24" s="1">
        <v>25.540227890014648</v>
      </c>
      <c r="Q24" s="1">
        <v>27.350147247314453</v>
      </c>
      <c r="R24" s="1">
        <v>400.17343139648438</v>
      </c>
      <c r="S24" s="1">
        <v>392.9423828125</v>
      </c>
      <c r="T24" s="1">
        <v>1.0273452997207642</v>
      </c>
      <c r="U24" s="1">
        <v>25.872119903564453</v>
      </c>
      <c r="V24" s="1">
        <v>2.5101423263549805</v>
      </c>
      <c r="W24" s="1">
        <v>63.214096069335938</v>
      </c>
      <c r="X24" s="1">
        <v>300.592529296875</v>
      </c>
      <c r="Y24" s="1">
        <v>51.162513732910156</v>
      </c>
      <c r="Z24" s="1">
        <v>7.7672982215881348</v>
      </c>
      <c r="AA24" s="1">
        <v>88.301895141601563</v>
      </c>
      <c r="AB24" s="1">
        <v>16.923810958862305</v>
      </c>
      <c r="AC24" s="1">
        <v>0.1898578405380249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1.1051195930032165</v>
      </c>
      <c r="AL24">
        <f>(U24-T24)/(1000-U24)*AK24</f>
        <v>2.8185670238427305E-2</v>
      </c>
      <c r="AM24">
        <f>(P24+273.15)</f>
        <v>298.69022789001463</v>
      </c>
      <c r="AN24">
        <f>(O24+273.15)</f>
        <v>300.31503715515134</v>
      </c>
      <c r="AO24">
        <f>(Y24*AG24+Z24*AH24)*AI24</f>
        <v>8.1860020142942176</v>
      </c>
      <c r="AP24">
        <f>((AO24+0.00000010773*(AN24^4-AM24^4))-AL24*44100)/(L24*51.4+0.00000043092*AM24^3)</f>
        <v>-10.009143309329795</v>
      </c>
      <c r="AQ24">
        <f>0.61365*EXP(17.502*J24/(240.97+J24))</f>
        <v>3.2835410018400162</v>
      </c>
      <c r="AR24">
        <f>AQ24*1000/AA24</f>
        <v>37.185396718547274</v>
      </c>
      <c r="AS24">
        <f>(AR24-U24)</f>
        <v>11.313276814982821</v>
      </c>
      <c r="AT24">
        <f>IF(D24,P24,(O24+P24)/2)</f>
        <v>26.352632522583008</v>
      </c>
      <c r="AU24">
        <f>0.61365*EXP(17.502*AT24/(240.97+AT24))</f>
        <v>3.4453120477058712</v>
      </c>
      <c r="AV24">
        <f>IF(AS24&lt;&gt;0,(1000-(AR24+U24)/2)/AS24*AL24,0)</f>
        <v>2.4128297663055336</v>
      </c>
      <c r="AW24">
        <f>U24*AA24/1000</f>
        <v>2.284557218815491</v>
      </c>
      <c r="AX24">
        <f>(AU24-AW24)</f>
        <v>1.1607548288903802</v>
      </c>
      <c r="AY24">
        <f>1/(1.6/F24+1.37/N24)</f>
        <v>1.6409910527062139</v>
      </c>
      <c r="AZ24">
        <f>G24*AA24*0.001</f>
        <v>34.271212675018035</v>
      </c>
      <c r="BA24">
        <f>G24/S24</f>
        <v>0.98771255256522217</v>
      </c>
      <c r="BB24">
        <f>(1-AL24*AA24/AQ24/F24)*100</f>
        <v>86.29386390003944</v>
      </c>
      <c r="BC24">
        <f>(S24-E24/(N24/1.35))</f>
        <v>393.91511464823378</v>
      </c>
      <c r="BD24">
        <f>E24*BB24/100/BC24</f>
        <v>-6.7564056029028883E-3</v>
      </c>
    </row>
    <row r="25" spans="1:56" x14ac:dyDescent="0.25">
      <c r="A25" s="1" t="s">
        <v>1</v>
      </c>
      <c r="B25" s="1" t="s">
        <v>12883</v>
      </c>
      <c r="K25" s="1">
        <f t="shared" si="0"/>
        <v>2.72</v>
      </c>
    </row>
    <row r="26" spans="1:56" x14ac:dyDescent="0.25">
      <c r="A26" s="1" t="s">
        <v>1</v>
      </c>
      <c r="B26" s="1" t="s">
        <v>12882</v>
      </c>
      <c r="K26" s="1">
        <f t="shared" si="0"/>
        <v>2.72</v>
      </c>
    </row>
    <row r="27" spans="1:56" x14ac:dyDescent="0.25">
      <c r="A27" s="1">
        <v>4</v>
      </c>
      <c r="B27" s="1" t="s">
        <v>3708</v>
      </c>
      <c r="C27" s="1">
        <v>911.00000344216824</v>
      </c>
      <c r="D27" s="1">
        <v>0</v>
      </c>
      <c r="E27">
        <f>(R27-S27*(1000-T27)/(1000-U27))*AK27</f>
        <v>-2.170287114645248</v>
      </c>
      <c r="F27">
        <f>IF(AV27&lt;&gt;0,1/(1/AV27-1/N27),0)</f>
        <v>5.5053482481000184</v>
      </c>
      <c r="G27">
        <f>((AY27-AL27/2)*S27-E27)/(AY27+AL27/2)</f>
        <v>386.5509634938021</v>
      </c>
      <c r="H27">
        <f>AL27*1000</f>
        <v>27.982041819292103</v>
      </c>
      <c r="I27">
        <f>(AQ27-AW27)</f>
        <v>0.99378209143551066</v>
      </c>
      <c r="J27">
        <f>(P27+AP27*D27)</f>
        <v>25.495023727416992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27.131443023681641</v>
      </c>
      <c r="P27" s="1">
        <v>25.495023727416992</v>
      </c>
      <c r="Q27" s="1">
        <v>27.323896408081055</v>
      </c>
      <c r="R27" s="1">
        <v>399.83370971679688</v>
      </c>
      <c r="S27" s="1">
        <v>391.87664794921875</v>
      </c>
      <c r="T27" s="1">
        <v>1.1700906753540039</v>
      </c>
      <c r="U27" s="1">
        <v>25.831584930419922</v>
      </c>
      <c r="V27" s="1">
        <v>2.8645286560058594</v>
      </c>
      <c r="W27" s="1">
        <v>63.238956451416016</v>
      </c>
      <c r="X27" s="1">
        <v>300.65121459960938</v>
      </c>
      <c r="Y27" s="1">
        <v>100.43934631347656</v>
      </c>
      <c r="Z27" s="1">
        <v>7.6744823455810547</v>
      </c>
      <c r="AA27" s="1">
        <v>88.301040649414063</v>
      </c>
      <c r="AB27" s="1">
        <v>16.950946807861328</v>
      </c>
      <c r="AC27" s="1">
        <v>0.187071293592453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1.1053353477926813</v>
      </c>
      <c r="AL27">
        <f>(U27-T27)/(1000-U27)*AK27</f>
        <v>2.7982041819292102E-2</v>
      </c>
      <c r="AM27">
        <f>(P27+273.15)</f>
        <v>298.64502372741697</v>
      </c>
      <c r="AN27">
        <f>(O27+273.15)</f>
        <v>300.28144302368162</v>
      </c>
      <c r="AO27">
        <f>(Y27*AG27+Z27*AH27)*AI27</f>
        <v>16.070295050957156</v>
      </c>
      <c r="AP27">
        <f>((AO27+0.00000010773*(AN27^4-AM27^4))-AL27*44100)/(L27*51.4+0.00000043092*AM27^3)</f>
        <v>-9.8697074253440942</v>
      </c>
      <c r="AQ27">
        <f>0.61365*EXP(17.502*J27/(240.97+J27))</f>
        <v>3.2747379224153117</v>
      </c>
      <c r="AR27">
        <f>AQ27*1000/AA27</f>
        <v>37.086062614110787</v>
      </c>
      <c r="AS27">
        <f>(AR27-U27)</f>
        <v>11.254477683690865</v>
      </c>
      <c r="AT27">
        <f>IF(D27,P27,(O27+P27)/2)</f>
        <v>26.313233375549316</v>
      </c>
      <c r="AU27">
        <f>0.61365*EXP(17.502*AT27/(240.97+AT27))</f>
        <v>3.4373090314314876</v>
      </c>
      <c r="AV27">
        <f>IF(AS27&lt;&gt;0,(1000-(AR27+U27)/2)/AS27*AL27,0)</f>
        <v>2.4080868485069411</v>
      </c>
      <c r="AW27">
        <f>U27*AA27/1000</f>
        <v>2.280955830979801</v>
      </c>
      <c r="AX27">
        <f>(AU27-AW27)</f>
        <v>1.1563532004516865</v>
      </c>
      <c r="AY27">
        <f>1/(1.6/F27+1.37/N27)</f>
        <v>1.63748151936232</v>
      </c>
      <c r="AZ27">
        <f>G27*AA27*0.001</f>
        <v>34.132852340536388</v>
      </c>
      <c r="BA27">
        <f>G27/S27</f>
        <v>0.98640979378769522</v>
      </c>
      <c r="BB27">
        <f>(1-AL27*AA27/AQ27/F27)*100</f>
        <v>86.294847321383443</v>
      </c>
      <c r="BC27">
        <f>(S27-E27/(N27/1.35))</f>
        <v>392.56114546860061</v>
      </c>
      <c r="BD27">
        <f>E27*BB27/100/BC27</f>
        <v>-4.7708388199834625E-3</v>
      </c>
    </row>
    <row r="28" spans="1:56" x14ac:dyDescent="0.25">
      <c r="A28" s="1" t="s">
        <v>1</v>
      </c>
      <c r="B28" s="1" t="s">
        <v>12881</v>
      </c>
      <c r="K28" s="1">
        <f t="shared" si="0"/>
        <v>2.72</v>
      </c>
    </row>
    <row r="29" spans="1:56" x14ac:dyDescent="0.25">
      <c r="A29" s="1" t="s">
        <v>1</v>
      </c>
      <c r="B29" s="1" t="s">
        <v>12880</v>
      </c>
      <c r="K29" s="1">
        <f t="shared" si="0"/>
        <v>2.72</v>
      </c>
    </row>
    <row r="30" spans="1:56" x14ac:dyDescent="0.25">
      <c r="A30" s="1">
        <v>5</v>
      </c>
      <c r="B30" s="1" t="s">
        <v>12879</v>
      </c>
      <c r="C30" s="1">
        <v>1115.0000034421682</v>
      </c>
      <c r="D30" s="1">
        <v>0</v>
      </c>
      <c r="E30">
        <f>(R30-S30*(1000-T30)/(1000-U30))*AK30</f>
        <v>-1.5274194636154681</v>
      </c>
      <c r="F30">
        <f>IF(AV30&lt;&gt;0,1/(1/AV30-1/N30),0)</f>
        <v>5.5326747583642915</v>
      </c>
      <c r="G30">
        <f>((AY30-AL30/2)*S30-E30)/(AY30+AL30/2)</f>
        <v>385.82400238703866</v>
      </c>
      <c r="H30">
        <f>AL30*1000</f>
        <v>27.907893294694492</v>
      </c>
      <c r="I30">
        <f>(AQ30-AW30)</f>
        <v>0.98896960977135917</v>
      </c>
      <c r="J30">
        <f>(P30+AP30*D30)</f>
        <v>25.501186370849609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27.097942352294922</v>
      </c>
      <c r="P30" s="1">
        <v>25.501186370849609</v>
      </c>
      <c r="Q30" s="1">
        <v>27.287500381469727</v>
      </c>
      <c r="R30" s="1">
        <v>400.00595092773438</v>
      </c>
      <c r="S30" s="1">
        <v>391.50189208984375</v>
      </c>
      <c r="T30" s="1">
        <v>1.3018306493759155</v>
      </c>
      <c r="U30" s="1">
        <v>25.899564743041992</v>
      </c>
      <c r="V30" s="1">
        <v>3.1933283805847168</v>
      </c>
      <c r="W30" s="1">
        <v>63.5303955078125</v>
      </c>
      <c r="X30" s="1">
        <v>300.61080932617188</v>
      </c>
      <c r="Y30" s="1">
        <v>149.80714416503906</v>
      </c>
      <c r="Z30" s="1">
        <v>7.6456522941589355</v>
      </c>
      <c r="AA30" s="1">
        <v>88.301376342773438</v>
      </c>
      <c r="AB30" s="1">
        <v>16.94622802734375</v>
      </c>
      <c r="AC30" s="1">
        <v>0.19054371118545532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1.1051867989932787</v>
      </c>
      <c r="AL30">
        <f>(U30-T30)/(1000-U30)*AK30</f>
        <v>2.7907893294694494E-2</v>
      </c>
      <c r="AM30">
        <f>(P30+273.15)</f>
        <v>298.65118637084959</v>
      </c>
      <c r="AN30">
        <f>(O30+273.15)</f>
        <v>300.2479423522949</v>
      </c>
      <c r="AO30">
        <f>(Y30*AG30+Z30*AH30)*AI30</f>
        <v>23.969142530654153</v>
      </c>
      <c r="AP30">
        <f>((AO30+0.00000010773*(AN30^4-AM30^4))-AL30*44100)/(L30*51.4+0.00000043092*AM30^3)</f>
        <v>-9.7815122256444251</v>
      </c>
      <c r="AQ30">
        <f>0.61365*EXP(17.502*J30/(240.97+J30))</f>
        <v>3.2759368232607362</v>
      </c>
      <c r="AR30">
        <f>AQ30*1000/AA30</f>
        <v>37.099498999245647</v>
      </c>
      <c r="AS30">
        <f>(AR30-U30)</f>
        <v>11.199934256203655</v>
      </c>
      <c r="AT30">
        <f>IF(D30,P30,(O30+P30)/2)</f>
        <v>26.299564361572266</v>
      </c>
      <c r="AU30">
        <f>0.61365*EXP(17.502*AT30/(240.97+AT30))</f>
        <v>3.4345362861271567</v>
      </c>
      <c r="AV30">
        <f>IF(AS30&lt;&gt;0,(1000-(AR30+U30)/2)/AS30*AL30,0)</f>
        <v>2.4133005696377636</v>
      </c>
      <c r="AW30">
        <f>U30*AA30/1000</f>
        <v>2.286967213489377</v>
      </c>
      <c r="AX30">
        <f>(AU30-AW30)</f>
        <v>1.1475690726377796</v>
      </c>
      <c r="AY30">
        <f>1/(1.6/F30+1.37/N30)</f>
        <v>1.641339491133867</v>
      </c>
      <c r="AZ30">
        <f>G30*AA30*0.001</f>
        <v>34.068790436853014</v>
      </c>
      <c r="BA30">
        <f>G30/S30</f>
        <v>0.98549715897285595</v>
      </c>
      <c r="BB30">
        <f>(1-AL30*AA30/AQ30/F30)*100</f>
        <v>86.403602022120481</v>
      </c>
      <c r="BC30">
        <f>(S30-E30/(N30/1.35))</f>
        <v>391.98363242127044</v>
      </c>
      <c r="BD30">
        <f>E30*BB30/100/BC30</f>
        <v>-3.3668381161700315E-3</v>
      </c>
    </row>
    <row r="31" spans="1:56" x14ac:dyDescent="0.25">
      <c r="A31" s="1" t="s">
        <v>1</v>
      </c>
      <c r="B31" s="1" t="s">
        <v>12878</v>
      </c>
      <c r="K31" s="1">
        <f t="shared" si="0"/>
        <v>2.72</v>
      </c>
    </row>
    <row r="32" spans="1:56" x14ac:dyDescent="0.25">
      <c r="A32" s="1" t="s">
        <v>1</v>
      </c>
      <c r="B32" s="1" t="s">
        <v>12877</v>
      </c>
      <c r="K32" s="1">
        <f t="shared" si="0"/>
        <v>2.72</v>
      </c>
    </row>
    <row r="33" spans="1:56" x14ac:dyDescent="0.25">
      <c r="A33" s="1">
        <v>6</v>
      </c>
      <c r="B33" s="1" t="s">
        <v>12876</v>
      </c>
      <c r="C33" s="1">
        <v>1319.0000034421682</v>
      </c>
      <c r="D33" s="1">
        <v>0</v>
      </c>
      <c r="E33">
        <f>(R33-S33*(1000-T33)/(1000-U33))*AK33</f>
        <v>-0.600670836226046</v>
      </c>
      <c r="F33">
        <f>IF(AV33&lt;&gt;0,1/(1/AV33-1/N33),0)</f>
        <v>5.8876197745890755</v>
      </c>
      <c r="G33">
        <f>((AY33-AL33/2)*S33-E33)/(AY33+AL33/2)</f>
        <v>384.59522180751549</v>
      </c>
      <c r="H33">
        <f>AL33*1000</f>
        <v>28.127762226863741</v>
      </c>
      <c r="I33">
        <f>(AQ33-AW33)</f>
        <v>0.97032845706801085</v>
      </c>
      <c r="J33">
        <f>(P33+AP33*D33)</f>
        <v>25.549139022827148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27.081188201904297</v>
      </c>
      <c r="P33" s="1">
        <v>25.549139022827148</v>
      </c>
      <c r="Q33" s="1">
        <v>27.264972686767578</v>
      </c>
      <c r="R33" s="1">
        <v>400.09185791015625</v>
      </c>
      <c r="S33" s="1">
        <v>390.69271850585938</v>
      </c>
      <c r="T33" s="1">
        <v>1.4352611303329468</v>
      </c>
      <c r="U33" s="1">
        <v>26.216718673706055</v>
      </c>
      <c r="V33" s="1">
        <v>3.5240569114685059</v>
      </c>
      <c r="W33" s="1">
        <v>64.371009826660156</v>
      </c>
      <c r="X33" s="1">
        <v>300.635009765625</v>
      </c>
      <c r="Y33" s="1">
        <v>300.03912353515625</v>
      </c>
      <c r="Z33" s="1">
        <v>7.8517289161682129</v>
      </c>
      <c r="AA33" s="1">
        <v>88.300537109375</v>
      </c>
      <c r="AB33" s="1">
        <v>16.958328247070313</v>
      </c>
      <c r="AC33" s="1">
        <v>0.1862589418888092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1.1052757711971506</v>
      </c>
      <c r="AL33">
        <f>(U33-T33)/(1000-U33)*AK33</f>
        <v>2.812776222686374E-2</v>
      </c>
      <c r="AM33">
        <f>(P33+273.15)</f>
        <v>298.69913902282713</v>
      </c>
      <c r="AN33">
        <f>(O33+273.15)</f>
        <v>300.23118820190427</v>
      </c>
      <c r="AO33">
        <f>(Y33*AG33+Z33*AH33)*AI33</f>
        <v>48.006258692601477</v>
      </c>
      <c r="AP33">
        <f>((AO33+0.00000010773*(AN33^4-AM33^4))-AL33*44100)/(L33*51.4+0.00000043092*AM33^3)</f>
        <v>-9.669164465351253</v>
      </c>
      <c r="AQ33">
        <f>0.61365*EXP(17.502*J33/(240.97+J33))</f>
        <v>3.2852787972016371</v>
      </c>
      <c r="AR33">
        <f>AQ33*1000/AA33</f>
        <v>37.205649079260631</v>
      </c>
      <c r="AS33">
        <f>(AR33-U33)</f>
        <v>10.988930405554576</v>
      </c>
      <c r="AT33">
        <f>IF(D33,P33,(O33+P33)/2)</f>
        <v>26.315163612365723</v>
      </c>
      <c r="AU33">
        <f>0.61365*EXP(17.502*AT33/(240.97+AT33))</f>
        <v>3.4377007354312692</v>
      </c>
      <c r="AV33">
        <f>IF(AS33&lt;&gt;0,(1000-(AR33+U33)/2)/AS33*AL33,0)</f>
        <v>2.4784757553006962</v>
      </c>
      <c r="AW33">
        <f>U33*AA33/1000</f>
        <v>2.3149503401336262</v>
      </c>
      <c r="AX33">
        <f>(AU33-AW33)</f>
        <v>1.122750395297643</v>
      </c>
      <c r="AY33">
        <f>1/(1.6/F33+1.37/N33)</f>
        <v>1.6896912117749958</v>
      </c>
      <c r="AZ33">
        <f>G33*AA33*0.001</f>
        <v>33.959964655302826</v>
      </c>
      <c r="BA33">
        <f>G33/S33</f>
        <v>0.98439311405223329</v>
      </c>
      <c r="BB33">
        <f>(1-AL33*AA33/AQ33/F33)*100</f>
        <v>87.159363810969907</v>
      </c>
      <c r="BC33">
        <f>(S33-E33/(N33/1.35))</f>
        <v>390.88216703300918</v>
      </c>
      <c r="BD33">
        <f>E33*BB33/100/BC33</f>
        <v>-1.339382871893572E-3</v>
      </c>
    </row>
    <row r="34" spans="1:56" x14ac:dyDescent="0.25">
      <c r="A34" s="1" t="s">
        <v>1</v>
      </c>
      <c r="B34" s="1" t="s">
        <v>12875</v>
      </c>
      <c r="K34" s="1">
        <f t="shared" si="0"/>
        <v>2.72</v>
      </c>
    </row>
    <row r="35" spans="1:56" x14ac:dyDescent="0.25">
      <c r="A35" s="1" t="s">
        <v>1</v>
      </c>
      <c r="B35" s="1" t="s">
        <v>12874</v>
      </c>
      <c r="K35" s="1">
        <f t="shared" si="0"/>
        <v>2.72</v>
      </c>
    </row>
    <row r="36" spans="1:56" x14ac:dyDescent="0.25">
      <c r="A36" s="1">
        <v>7</v>
      </c>
      <c r="B36" s="1" t="s">
        <v>12873</v>
      </c>
      <c r="C36" s="1">
        <v>1523.0000034421682</v>
      </c>
      <c r="D36" s="1">
        <v>0</v>
      </c>
      <c r="E36">
        <f>(R36-S36*(1000-T36)/(1000-U36))*AK36</f>
        <v>-2.4835809215059918E-2</v>
      </c>
      <c r="F36">
        <f>IF(AV36&lt;&gt;0,1/(1/AV36-1/N36),0)</f>
        <v>6.4203804584502366</v>
      </c>
      <c r="G36">
        <f>((AY36-AL36/2)*S36-E36)/(AY36+AL36/2)</f>
        <v>383.44692712044889</v>
      </c>
      <c r="H36">
        <f>AL36*1000</f>
        <v>28.568357233961187</v>
      </c>
      <c r="I36">
        <f>(AQ36-AW36)</f>
        <v>0.95069571047216916</v>
      </c>
      <c r="J36">
        <f>(P36+AP36*D36)</f>
        <v>25.677194595336914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27.100152969360352</v>
      </c>
      <c r="P36" s="1">
        <v>25.677194595336914</v>
      </c>
      <c r="Q36" s="1">
        <v>27.277088165283203</v>
      </c>
      <c r="R36" s="1">
        <v>399.77059936523438</v>
      </c>
      <c r="S36" s="1">
        <v>389.71987915039063</v>
      </c>
      <c r="T36" s="1">
        <v>1.5668408870697021</v>
      </c>
      <c r="U36" s="1">
        <v>26.723373413085938</v>
      </c>
      <c r="V36" s="1">
        <v>3.8427793979644775</v>
      </c>
      <c r="W36" s="1">
        <v>65.540817260742188</v>
      </c>
      <c r="X36" s="1">
        <v>300.63510131835938</v>
      </c>
      <c r="Y36" s="1">
        <v>500.36892700195313</v>
      </c>
      <c r="Z36" s="1">
        <v>7.6648921966552734</v>
      </c>
      <c r="AA36" s="1">
        <v>88.298904418945313</v>
      </c>
      <c r="AB36" s="1">
        <v>16.983755111694336</v>
      </c>
      <c r="AC36" s="1">
        <v>0.18594737350940704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1.1052761077880857</v>
      </c>
      <c r="AL36">
        <f>(U36-T36)/(1000-U36)*AK36</f>
        <v>2.8568357233961186E-2</v>
      </c>
      <c r="AM36">
        <f>(P36+273.15)</f>
        <v>298.82719459533689</v>
      </c>
      <c r="AN36">
        <f>(O36+273.15)</f>
        <v>300.25015296936033</v>
      </c>
      <c r="AO36">
        <f>(Y36*AG36+Z36*AH36)*AI36</f>
        <v>80.059026530853771</v>
      </c>
      <c r="AP36">
        <f>((AO36+0.00000010773*(AN36^4-AM36^4))-AL36*44100)/(L36*51.4+0.00000043092*AM36^3)</f>
        <v>-9.5743935426282221</v>
      </c>
      <c r="AQ36">
        <f>0.61365*EXP(17.502*J36/(240.97+J36))</f>
        <v>3.3103403052260285</v>
      </c>
      <c r="AR36">
        <f>AQ36*1000/AA36</f>
        <v>37.490162839616907</v>
      </c>
      <c r="AS36">
        <f>(AR36-U36)</f>
        <v>10.76678942653097</v>
      </c>
      <c r="AT36">
        <f>IF(D36,P36,(O36+P36)/2)</f>
        <v>26.388673782348633</v>
      </c>
      <c r="AU36">
        <f>0.61365*EXP(17.502*AT36/(240.97+AT36))</f>
        <v>3.4526472328347833</v>
      </c>
      <c r="AV36">
        <f>IF(AS36&lt;&gt;0,(1000-(AR36+U36)/2)/AS36*AL36,0)</f>
        <v>2.5681861618249124</v>
      </c>
      <c r="AW36">
        <f>U36*AA36/1000</f>
        <v>2.3596445947538593</v>
      </c>
      <c r="AX36">
        <f>(AU36-AW36)</f>
        <v>1.0930026380809239</v>
      </c>
      <c r="AY36">
        <f>1/(1.6/F36+1.37/N36)</f>
        <v>1.7566238191654806</v>
      </c>
      <c r="AZ36">
        <f>G36*AA36*0.001</f>
        <v>33.857943567546805</v>
      </c>
      <c r="BA36">
        <f>G36/S36</f>
        <v>0.98390394648685331</v>
      </c>
      <c r="BB36">
        <f>(1-AL36*AA36/AQ36/F36)*100</f>
        <v>88.131190019464341</v>
      </c>
      <c r="BC36">
        <f>(S36-E36/(N36/1.35))</f>
        <v>389.72771223831933</v>
      </c>
      <c r="BD36">
        <f>E36*BB36/100/BC36</f>
        <v>-5.6162529696660302E-5</v>
      </c>
    </row>
    <row r="37" spans="1:56" x14ac:dyDescent="0.25">
      <c r="A37" s="1" t="s">
        <v>1</v>
      </c>
      <c r="B37" s="1" t="s">
        <v>12872</v>
      </c>
      <c r="K37" s="1">
        <f t="shared" si="0"/>
        <v>2.72</v>
      </c>
    </row>
    <row r="38" spans="1:56" x14ac:dyDescent="0.25">
      <c r="A38" s="1" t="s">
        <v>1</v>
      </c>
      <c r="B38" s="1" t="s">
        <v>12871</v>
      </c>
      <c r="K38" s="1">
        <f t="shared" si="0"/>
        <v>2.72</v>
      </c>
    </row>
    <row r="39" spans="1:56" x14ac:dyDescent="0.25">
      <c r="A39" s="1">
        <v>8</v>
      </c>
      <c r="B39" s="1" t="s">
        <v>12870</v>
      </c>
      <c r="C39" s="1">
        <v>1727.0000034421682</v>
      </c>
      <c r="D39" s="1">
        <v>0</v>
      </c>
      <c r="E39">
        <f>(R39-S39*(1000-T39)/(1000-U39))*AK39</f>
        <v>0.50161224006411664</v>
      </c>
      <c r="F39">
        <f>IF(AV39&lt;&gt;0,1/(1/AV39-1/N39),0)</f>
        <v>7.358275282264759</v>
      </c>
      <c r="G39">
        <f>((AY39-AL39/2)*S39-E39)/(AY39+AL39/2)</f>
        <v>383.00138471159698</v>
      </c>
      <c r="H39">
        <f>AL39*1000</f>
        <v>29.224939160396762</v>
      </c>
      <c r="I39">
        <f>(AQ39-AW39)</f>
        <v>0.92245795370097028</v>
      </c>
      <c r="J39">
        <f>(P39+AP39*D39)</f>
        <v>25.840768814086914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27.137495040893555</v>
      </c>
      <c r="P39" s="1">
        <v>25.840768814086914</v>
      </c>
      <c r="Q39" s="1">
        <v>27.300420761108398</v>
      </c>
      <c r="R39" s="1">
        <v>400.0858154296875</v>
      </c>
      <c r="S39" s="1">
        <v>389.33721923828125</v>
      </c>
      <c r="T39" s="1">
        <v>1.691493034362793</v>
      </c>
      <c r="U39" s="1">
        <v>27.408506393432617</v>
      </c>
      <c r="V39" s="1">
        <v>4.1394109725952148</v>
      </c>
      <c r="W39" s="1">
        <v>67.073921203613281</v>
      </c>
      <c r="X39" s="1">
        <v>300.63009643554688</v>
      </c>
      <c r="Y39" s="1">
        <v>750.807861328125</v>
      </c>
      <c r="Z39" s="1">
        <v>7.6611700057983398</v>
      </c>
      <c r="AA39" s="1">
        <v>88.298789978027344</v>
      </c>
      <c r="AB39" s="1">
        <v>17.018129348754883</v>
      </c>
      <c r="AC39" s="1">
        <v>0.17690415680408478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1.1052577074836278</v>
      </c>
      <c r="AL39">
        <f>(U39-T39)/(1000-U39)*AK39</f>
        <v>2.922493916039676E-2</v>
      </c>
      <c r="AM39">
        <f>(P39+273.15)</f>
        <v>298.99076881408689</v>
      </c>
      <c r="AN39">
        <f>(O39+273.15)</f>
        <v>300.28749504089353</v>
      </c>
      <c r="AO39">
        <f>(Y39*AG39+Z39*AH39)*AI39</f>
        <v>120.12925512740185</v>
      </c>
      <c r="AP39">
        <f>((AO39+0.00000010773*(AN39^4-AM39^4))-AL39*44100)/(L39*51.4+0.00000043092*AM39^3)</f>
        <v>-9.493346786820668</v>
      </c>
      <c r="AQ39">
        <f>0.61365*EXP(17.502*J39/(240.97+J39))</f>
        <v>3.3425959033460968</v>
      </c>
      <c r="AR39">
        <f>AQ39*1000/AA39</f>
        <v>37.855511997139288</v>
      </c>
      <c r="AS39">
        <f>(AR39-U39)</f>
        <v>10.447005603706671</v>
      </c>
      <c r="AT39">
        <f>IF(D39,P39,(O39+P39)/2)</f>
        <v>26.489131927490234</v>
      </c>
      <c r="AU39">
        <f>0.61365*EXP(17.502*AT39/(240.97+AT39))</f>
        <v>3.473164689781854</v>
      </c>
      <c r="AV39">
        <f>IF(AS39&lt;&gt;0,(1000-(AR39+U39)/2)/AS39*AL39,0)</f>
        <v>2.7061601907203126</v>
      </c>
      <c r="AW39">
        <f>U39*AA39/1000</f>
        <v>2.4201379496451265</v>
      </c>
      <c r="AX39">
        <f>(AU39-AW39)</f>
        <v>1.0530267401367275</v>
      </c>
      <c r="AY39">
        <f>1/(1.6/F39+1.37/N39)</f>
        <v>1.8604315731811405</v>
      </c>
      <c r="AZ39">
        <f>G39*AA39*0.001</f>
        <v>33.818558829942958</v>
      </c>
      <c r="BA39">
        <f>G39/S39</f>
        <v>0.98372661483769774</v>
      </c>
      <c r="BB39">
        <f>(1-AL39*AA39/AQ39/F39)*100</f>
        <v>89.508237281653209</v>
      </c>
      <c r="BC39">
        <f>(S39-E39/(N39/1.35))</f>
        <v>389.17901328861751</v>
      </c>
      <c r="BD39">
        <f>E39*BB39/100/BC39</f>
        <v>1.1536703129915076E-3</v>
      </c>
    </row>
    <row r="40" spans="1:56" x14ac:dyDescent="0.25">
      <c r="A40" s="1" t="s">
        <v>1</v>
      </c>
      <c r="B40" s="1" t="s">
        <v>12869</v>
      </c>
      <c r="K40" s="1">
        <f t="shared" si="0"/>
        <v>2.72</v>
      </c>
    </row>
    <row r="41" spans="1:56" x14ac:dyDescent="0.25">
      <c r="A41" s="1" t="s">
        <v>1</v>
      </c>
      <c r="B41" s="1" t="s">
        <v>12868</v>
      </c>
      <c r="K41" s="1">
        <f t="shared" si="0"/>
        <v>2.72</v>
      </c>
    </row>
    <row r="42" spans="1:56" x14ac:dyDescent="0.25">
      <c r="A42" s="1">
        <v>9</v>
      </c>
      <c r="B42" s="1" t="s">
        <v>12867</v>
      </c>
      <c r="C42" s="1">
        <v>1931.0000034421682</v>
      </c>
      <c r="D42" s="1">
        <v>0</v>
      </c>
      <c r="E42">
        <f>(R42-S42*(1000-T42)/(1000-U42))*AK42</f>
        <v>0.76317222990169875</v>
      </c>
      <c r="F42">
        <f>IF(AV42&lt;&gt;0,1/(1/AV42-1/N42),0)</f>
        <v>8.5036193260066231</v>
      </c>
      <c r="G42">
        <f>((AY42-AL42/2)*S42-E42)/(AY42+AL42/2)</f>
        <v>382.39393586712924</v>
      </c>
      <c r="H42">
        <f>AL42*1000</f>
        <v>29.955735776936891</v>
      </c>
      <c r="I42">
        <f>(AQ42-AW42)</f>
        <v>0.8981006019322324</v>
      </c>
      <c r="J42">
        <f>(P42+AP42*D42)</f>
        <v>26.047800064086914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27.194675445556641</v>
      </c>
      <c r="P42" s="1">
        <v>26.047800064086914</v>
      </c>
      <c r="Q42" s="1">
        <v>27.340686798095703</v>
      </c>
      <c r="R42" s="1">
        <v>399.87478637695313</v>
      </c>
      <c r="S42" s="1">
        <v>388.65106201171875</v>
      </c>
      <c r="T42" s="1">
        <v>1.8128494024276733</v>
      </c>
      <c r="U42" s="1">
        <v>28.151956558227539</v>
      </c>
      <c r="V42" s="1">
        <v>4.4214134216308594</v>
      </c>
      <c r="W42" s="1">
        <v>68.660667419433594</v>
      </c>
      <c r="X42" s="1">
        <v>300.63961791992188</v>
      </c>
      <c r="Y42" s="1">
        <v>998.7789306640625</v>
      </c>
      <c r="Z42" s="1">
        <v>7.6248331069946289</v>
      </c>
      <c r="AA42" s="1">
        <v>88.296302795410156</v>
      </c>
      <c r="AB42" s="1">
        <v>17.092958450317383</v>
      </c>
      <c r="AC42" s="1">
        <v>0.17125068604946136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1.1052927129408892</v>
      </c>
      <c r="AL42">
        <f>(U42-T42)/(1000-U42)*AK42</f>
        <v>2.9955735776936891E-2</v>
      </c>
      <c r="AM42">
        <f>(P42+273.15)</f>
        <v>299.19780006408689</v>
      </c>
      <c r="AN42">
        <f>(O42+273.15)</f>
        <v>300.34467544555662</v>
      </c>
      <c r="AO42">
        <f>(Y42*AG42+Z42*AH42)*AI42</f>
        <v>159.8046253343382</v>
      </c>
      <c r="AP42">
        <f>((AO42+0.00000010773*(AN42^4-AM42^4))-AL42*44100)/(L42*51.4+0.00000043092*AM42^3)</f>
        <v>-9.4443541011382788</v>
      </c>
      <c r="AQ42">
        <f>0.61365*EXP(17.502*J42/(240.97+J42))</f>
        <v>3.3838142824807238</v>
      </c>
      <c r="AR42">
        <f>AQ42*1000/AA42</f>
        <v>38.323397190495072</v>
      </c>
      <c r="AS42">
        <f>(AR42-U42)</f>
        <v>10.171440632267533</v>
      </c>
      <c r="AT42">
        <f>IF(D42,P42,(O42+P42)/2)</f>
        <v>26.621237754821777</v>
      </c>
      <c r="AU42">
        <f>0.61365*EXP(17.502*AT42/(240.97+AT42))</f>
        <v>3.5003078380300772</v>
      </c>
      <c r="AV42">
        <f>IF(AS42&lt;&gt;0,(1000-(AR42+U42)/2)/AS42*AL42,0)</f>
        <v>2.8471951769326904</v>
      </c>
      <c r="AW42">
        <f>U42*AA42/1000</f>
        <v>2.4857136805484914</v>
      </c>
      <c r="AX42">
        <f>(AU42-AW42)</f>
        <v>1.0145941574815858</v>
      </c>
      <c r="AY42">
        <f>1/(1.6/F42+1.37/N42)</f>
        <v>1.9676417031869116</v>
      </c>
      <c r="AZ42">
        <f>G42*AA42*0.001</f>
        <v>33.763970748452699</v>
      </c>
      <c r="BA42">
        <f>G42/S42</f>
        <v>0.98390040126945322</v>
      </c>
      <c r="BB42">
        <f>(1-AL42*AA42/AQ42/F42)*100</f>
        <v>90.807954176657546</v>
      </c>
      <c r="BC42">
        <f>(S42-E42/(N42/1.35))</f>
        <v>388.4103613713732</v>
      </c>
      <c r="BD42">
        <f>E42*BB42/100/BC42</f>
        <v>1.784249746508404E-3</v>
      </c>
    </row>
    <row r="43" spans="1:56" x14ac:dyDescent="0.25">
      <c r="A43" s="1" t="s">
        <v>1</v>
      </c>
      <c r="B43" s="1" t="s">
        <v>12866</v>
      </c>
      <c r="K43" s="1">
        <f t="shared" si="0"/>
        <v>2.72</v>
      </c>
    </row>
    <row r="44" spans="1:56" x14ac:dyDescent="0.25">
      <c r="A44" s="1" t="s">
        <v>1</v>
      </c>
      <c r="B44" s="1" t="s">
        <v>12865</v>
      </c>
      <c r="K44" s="1">
        <f t="shared" si="0"/>
        <v>2.72</v>
      </c>
    </row>
    <row r="45" spans="1:56" x14ac:dyDescent="0.25">
      <c r="A45" s="1">
        <v>10</v>
      </c>
      <c r="B45" s="1" t="s">
        <v>12864</v>
      </c>
      <c r="C45" s="1">
        <v>2135.5000034309924</v>
      </c>
      <c r="D45" s="1">
        <v>0</v>
      </c>
      <c r="E45">
        <f>(R45-S45*(1000-T45)/(1000-U45))*AK45</f>
        <v>1.2206080171019045</v>
      </c>
      <c r="F45">
        <f>IF(AV45&lt;&gt;0,1/(1/AV45-1/N45),0)</f>
        <v>10.125436327758592</v>
      </c>
      <c r="G45">
        <f>((AY45-AL45/2)*S45-E45)/(AY45+AL45/2)</f>
        <v>381.84899308223766</v>
      </c>
      <c r="H45">
        <f>AL45*1000</f>
        <v>30.743384143032504</v>
      </c>
      <c r="I45">
        <f>(AQ45-AW45)</f>
        <v>0.87167328445050085</v>
      </c>
      <c r="J45">
        <f>(P45+AP45*D45)</f>
        <v>26.263839721679688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27.276767730712891</v>
      </c>
      <c r="P45" s="1">
        <v>26.263839721679688</v>
      </c>
      <c r="Q45" s="1">
        <v>27.408090591430664</v>
      </c>
      <c r="R45" s="1">
        <v>399.99124145507813</v>
      </c>
      <c r="S45" s="1">
        <v>388.0908203125</v>
      </c>
      <c r="T45" s="1">
        <v>1.9318263530731201</v>
      </c>
      <c r="U45" s="1">
        <v>28.944753646850586</v>
      </c>
      <c r="V45" s="1">
        <v>4.6888041496276855</v>
      </c>
      <c r="W45" s="1">
        <v>70.252838134765625</v>
      </c>
      <c r="X45" s="1">
        <v>300.60269165039063</v>
      </c>
      <c r="Y45" s="1">
        <v>1250.6104736328125</v>
      </c>
      <c r="Z45" s="1">
        <v>7.6742877960205078</v>
      </c>
      <c r="AA45" s="1">
        <v>88.293220520019531</v>
      </c>
      <c r="AB45" s="1">
        <v>17.218385696411133</v>
      </c>
      <c r="AC45" s="1">
        <v>0.16458450257778168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1.1051569545970241</v>
      </c>
      <c r="AL45">
        <f>(U45-T45)/(1000-U45)*AK45</f>
        <v>3.0743384143032505E-2</v>
      </c>
      <c r="AM45">
        <f>(P45+273.15)</f>
        <v>299.41383972167966</v>
      </c>
      <c r="AN45">
        <f>(O45+273.15)</f>
        <v>300.42676773071287</v>
      </c>
      <c r="AO45">
        <f>(Y45*AG45+Z45*AH45)*AI45</f>
        <v>200.09767130871842</v>
      </c>
      <c r="AP45">
        <f>((AO45+0.00000010773*(AN45^4-AM45^4))-AL45*44100)/(L45*51.4+0.00000043092*AM45^3)</f>
        <v>-9.4093402953788967</v>
      </c>
      <c r="AQ45">
        <f>0.61365*EXP(17.502*J45/(240.97+J45))</f>
        <v>3.4272988010895191</v>
      </c>
      <c r="AR45">
        <f>AQ45*1000/AA45</f>
        <v>38.817236260086538</v>
      </c>
      <c r="AS45">
        <f>(AR45-U45)</f>
        <v>9.8724826132359524</v>
      </c>
      <c r="AT45">
        <f>IF(D45,P45,(O45+P45)/2)</f>
        <v>26.770303726196289</v>
      </c>
      <c r="AU45">
        <f>0.61365*EXP(17.502*AT45/(240.97+AT45))</f>
        <v>3.5311579409063261</v>
      </c>
      <c r="AV45">
        <f>IF(AS45&lt;&gt;0,(1000-(AR45+U45)/2)/AS45*AL45,0)</f>
        <v>3.0085408973229257</v>
      </c>
      <c r="AW45">
        <f>U45*AA45/1000</f>
        <v>2.5556255166390183</v>
      </c>
      <c r="AX45">
        <f>(AU45-AW45)</f>
        <v>0.9755324242673078</v>
      </c>
      <c r="AY45">
        <f>1/(1.6/F45+1.37/N45)</f>
        <v>2.0916768857214394</v>
      </c>
      <c r="AZ45">
        <f>G45*AA45*0.001</f>
        <v>33.714677351557427</v>
      </c>
      <c r="BA45">
        <f>G45/S45</f>
        <v>0.98391658111048264</v>
      </c>
      <c r="BB45">
        <f>(1-AL45*AA45/AQ45/F45)*100</f>
        <v>92.178081009833718</v>
      </c>
      <c r="BC45">
        <f>(S45-E45/(N45/1.35))</f>
        <v>387.70584675107312</v>
      </c>
      <c r="BD45">
        <f>E45*BB45/100/BC45</f>
        <v>2.9020275454837573E-3</v>
      </c>
    </row>
    <row r="46" spans="1:56" x14ac:dyDescent="0.25">
      <c r="A46" s="1" t="s">
        <v>1</v>
      </c>
      <c r="B46" s="1" t="s">
        <v>12863</v>
      </c>
      <c r="K46" s="1">
        <f t="shared" si="0"/>
        <v>2.72</v>
      </c>
    </row>
    <row r="47" spans="1:56" x14ac:dyDescent="0.25">
      <c r="A47" s="1" t="s">
        <v>1</v>
      </c>
      <c r="B47" s="1" t="s">
        <v>12862</v>
      </c>
      <c r="K47" s="1">
        <f t="shared" si="0"/>
        <v>2.72</v>
      </c>
    </row>
    <row r="48" spans="1:56" x14ac:dyDescent="0.25">
      <c r="A48" s="1">
        <v>11</v>
      </c>
      <c r="B48" s="1" t="s">
        <v>12861</v>
      </c>
      <c r="C48" s="1">
        <v>2339.5000034309924</v>
      </c>
      <c r="D48" s="1">
        <v>0</v>
      </c>
      <c r="E48">
        <f>(R48-S48*(1000-T48)/(1000-U48))*AK48</f>
        <v>1.388524535493622</v>
      </c>
      <c r="F48">
        <f>IF(AV48&lt;&gt;0,1/(1/AV48-1/N48),0)</f>
        <v>13.402386014024376</v>
      </c>
      <c r="G48">
        <f>((AY48-AL48/2)*S48-E48)/(AY48+AL48/2)</f>
        <v>381.4455829797044</v>
      </c>
      <c r="H48">
        <f>AL48*1000</f>
        <v>31.844636145027202</v>
      </c>
      <c r="I48">
        <f>(AQ48-AW48)</f>
        <v>0.83659859885869814</v>
      </c>
      <c r="J48">
        <f>(P48+AP48*D48)</f>
        <v>26.546257019042969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27.378061294555664</v>
      </c>
      <c r="P48" s="1">
        <v>26.546257019042969</v>
      </c>
      <c r="Q48" s="1">
        <v>27.48846435546875</v>
      </c>
      <c r="R48" s="1">
        <v>399.85470581054688</v>
      </c>
      <c r="S48" s="1">
        <v>387.4356689453125</v>
      </c>
      <c r="T48" s="1">
        <v>2.045280933380127</v>
      </c>
      <c r="U48" s="1">
        <v>29.993005752563477</v>
      </c>
      <c r="V48" s="1">
        <v>4.9349894523620605</v>
      </c>
      <c r="W48" s="1">
        <v>72.369110107421875</v>
      </c>
      <c r="X48" s="1">
        <v>300.63088989257813</v>
      </c>
      <c r="Y48" s="1">
        <v>1600.1884765625</v>
      </c>
      <c r="Z48" s="1">
        <v>7.7225246429443359</v>
      </c>
      <c r="AA48" s="1">
        <v>88.296607971191406</v>
      </c>
      <c r="AB48" s="1">
        <v>17.303764343261719</v>
      </c>
      <c r="AC48" s="1">
        <v>0.15740877389907837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1.1052606246050665</v>
      </c>
      <c r="AL48">
        <f>(U48-T48)/(1000-U48)*AK48</f>
        <v>3.1844636145027201E-2</v>
      </c>
      <c r="AM48">
        <f>(P48+273.15)</f>
        <v>299.69625701904295</v>
      </c>
      <c r="AN48">
        <f>(O48+273.15)</f>
        <v>300.52806129455564</v>
      </c>
      <c r="AO48">
        <f>(Y48*AG48+Z48*AH48)*AI48</f>
        <v>256.03015052728006</v>
      </c>
      <c r="AP48">
        <f>((AO48+0.00000010773*(AN48^4-AM48^4))-AL48*44100)/(L48*51.4+0.00000043092*AM48^3)</f>
        <v>-9.3633846106781604</v>
      </c>
      <c r="AQ48">
        <f>0.61365*EXP(17.502*J48/(240.97+J48))</f>
        <v>3.484879269670484</v>
      </c>
      <c r="AR48">
        <f>AQ48*1000/AA48</f>
        <v>39.467872546219418</v>
      </c>
      <c r="AS48">
        <f>(AR48-U48)</f>
        <v>9.4748667936559414</v>
      </c>
      <c r="AT48">
        <f>IF(D48,P48,(O48+P48)/2)</f>
        <v>26.962159156799316</v>
      </c>
      <c r="AU48">
        <f>0.61365*EXP(17.502*AT48/(240.97+AT48))</f>
        <v>3.571212771103752</v>
      </c>
      <c r="AV48">
        <f>IF(AS48&lt;&gt;0,(1000-(AR48+U48)/2)/AS48*AL48,0)</f>
        <v>3.2442311450478032</v>
      </c>
      <c r="AW48">
        <f>U48*AA48/1000</f>
        <v>2.6482806708117859</v>
      </c>
      <c r="AX48">
        <f>(AU48-AW48)</f>
        <v>0.92293210029196615</v>
      </c>
      <c r="AY48">
        <f>1/(1.6/F48+1.37/N48)</f>
        <v>2.2755760880390339</v>
      </c>
      <c r="AZ48">
        <f>G48*AA48*0.001</f>
        <v>33.680351102701522</v>
      </c>
      <c r="BA48">
        <f>G48/S48</f>
        <v>0.98453914689394895</v>
      </c>
      <c r="BB48">
        <f>(1-AL48*AA48/AQ48/F48)*100</f>
        <v>93.979806483603596</v>
      </c>
      <c r="BC48">
        <f>(S48-E48/(N48/1.35))</f>
        <v>386.99773536789201</v>
      </c>
      <c r="BD48">
        <f>E48*BB48/100/BC48</f>
        <v>3.3719387794188317E-3</v>
      </c>
    </row>
    <row r="49" spans="1:56" x14ac:dyDescent="0.25">
      <c r="A49" s="1" t="s">
        <v>1</v>
      </c>
      <c r="B49" s="1" t="s">
        <v>12860</v>
      </c>
      <c r="K49" s="1">
        <f t="shared" si="0"/>
        <v>2.72</v>
      </c>
    </row>
    <row r="50" spans="1:56" x14ac:dyDescent="0.25">
      <c r="A50" s="1" t="s">
        <v>1</v>
      </c>
      <c r="B50" s="1" t="s">
        <v>12859</v>
      </c>
      <c r="K50" s="1">
        <f t="shared" si="0"/>
        <v>2.72</v>
      </c>
    </row>
    <row r="51" spans="1:56" x14ac:dyDescent="0.25">
      <c r="A51" s="1">
        <v>12</v>
      </c>
      <c r="B51" s="1" t="s">
        <v>12858</v>
      </c>
      <c r="C51" s="1">
        <v>2543.5000034309924</v>
      </c>
      <c r="D51" s="1">
        <v>0</v>
      </c>
      <c r="E51">
        <f>(R51-S51*(1000-T51)/(1000-U51))*AK51</f>
        <v>1.6763002272780021</v>
      </c>
      <c r="F51">
        <f>IF(AV51&lt;&gt;0,1/(1/AV51-1/N51),0)</f>
        <v>20.21235274393926</v>
      </c>
      <c r="G51">
        <f>((AY51-AL51/2)*S51-E51)/(AY51+AL51/2)</f>
        <v>381.01360994820578</v>
      </c>
      <c r="H51">
        <f>AL51*1000</f>
        <v>33.139574935403793</v>
      </c>
      <c r="I51">
        <f>(AQ51-AW51)</f>
        <v>0.79881312104564239</v>
      </c>
      <c r="J51">
        <f>(P51+AP51*D51)</f>
        <v>26.881671905517578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27.503351211547852</v>
      </c>
      <c r="P51" s="1">
        <v>26.881671905517578</v>
      </c>
      <c r="Q51" s="1">
        <v>27.584785461425781</v>
      </c>
      <c r="R51" s="1">
        <v>399.87408447265625</v>
      </c>
      <c r="S51" s="1">
        <v>386.76174926757813</v>
      </c>
      <c r="T51" s="1">
        <v>2.1607284545898438</v>
      </c>
      <c r="U51" s="1">
        <v>31.206785202026367</v>
      </c>
      <c r="V51" s="1">
        <v>5.1756281852722168</v>
      </c>
      <c r="W51" s="1">
        <v>74.7501220703125</v>
      </c>
      <c r="X51" s="1">
        <v>300.64898681640625</v>
      </c>
      <c r="Y51" s="1">
        <v>1999.8277587890625</v>
      </c>
      <c r="Z51" s="1">
        <v>7.5924901962280273</v>
      </c>
      <c r="AA51" s="1">
        <v>88.299636840820313</v>
      </c>
      <c r="AB51" s="1">
        <v>17.467758178710938</v>
      </c>
      <c r="AC51" s="1">
        <v>0.13747116923332214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1.1053271574132579</v>
      </c>
      <c r="AL51">
        <f>(U51-T51)/(1000-U51)*AK51</f>
        <v>3.3139574935403794E-2</v>
      </c>
      <c r="AM51">
        <f>(P51+273.15)</f>
        <v>300.03167190551756</v>
      </c>
      <c r="AN51">
        <f>(O51+273.15)</f>
        <v>300.65335121154783</v>
      </c>
      <c r="AO51">
        <f>(Y51*AG51+Z51*AH51)*AI51</f>
        <v>319.97243425430861</v>
      </c>
      <c r="AP51">
        <f>((AO51+0.00000010773*(AN51^4-AM51^4))-AL51*44100)/(L51*51.4+0.00000043092*AM51^3)</f>
        <v>-9.3241739531695487</v>
      </c>
      <c r="AQ51">
        <f>0.61365*EXP(17.502*J51/(240.97+J51))</f>
        <v>3.5543609213540561</v>
      </c>
      <c r="AR51">
        <f>AQ51*1000/AA51</f>
        <v>40.253403621144905</v>
      </c>
      <c r="AS51">
        <f>(AR51-U51)</f>
        <v>9.0466184191185377</v>
      </c>
      <c r="AT51">
        <f>IF(D51,P51,(O51+P51)/2)</f>
        <v>27.192511558532715</v>
      </c>
      <c r="AU51">
        <f>0.61365*EXP(17.502*AT51/(240.97+AT51))</f>
        <v>3.6198283716208079</v>
      </c>
      <c r="AV51">
        <f>IF(AS51&lt;&gt;0,(1000-(AR51+U51)/2)/AS51*AL51,0)</f>
        <v>3.5323137678349874</v>
      </c>
      <c r="AW51">
        <f>U51*AA51/1000</f>
        <v>2.7555478003084137</v>
      </c>
      <c r="AX51">
        <f>(AU51-AW51)</f>
        <v>0.86428057131239422</v>
      </c>
      <c r="AY51">
        <f>1/(1.6/F51+1.37/N51)</f>
        <v>2.504840949817857</v>
      </c>
      <c r="AZ51">
        <f>G51*AA51*0.001</f>
        <v>33.64336338983653</v>
      </c>
      <c r="BA51">
        <f>G51/S51</f>
        <v>0.98513777711922712</v>
      </c>
      <c r="BB51">
        <f>(1-AL51*AA51/AQ51/F51)*100</f>
        <v>95.926877640676423</v>
      </c>
      <c r="BC51">
        <f>(S51-E51/(N51/1.35))</f>
        <v>386.23305270039668</v>
      </c>
      <c r="BD51">
        <f>E51*BB51/100/BC51</f>
        <v>4.1633476386048777E-3</v>
      </c>
    </row>
    <row r="52" spans="1:56" x14ac:dyDescent="0.25">
      <c r="A52" s="1" t="s">
        <v>1</v>
      </c>
      <c r="B52" s="1" t="s">
        <v>12857</v>
      </c>
      <c r="K52" s="2">
        <v>7.9325000000000001</v>
      </c>
    </row>
    <row r="53" spans="1:56" x14ac:dyDescent="0.25">
      <c r="A53" s="1" t="s">
        <v>1</v>
      </c>
      <c r="B53" s="1" t="s">
        <v>12856</v>
      </c>
    </row>
    <row r="54" spans="1:56" x14ac:dyDescent="0.25">
      <c r="A54" s="1" t="s">
        <v>1</v>
      </c>
      <c r="B54" s="1" t="s">
        <v>12855</v>
      </c>
    </row>
    <row r="55" spans="1:56" x14ac:dyDescent="0.25">
      <c r="A55" s="1" t="s">
        <v>1</v>
      </c>
      <c r="B55" s="1" t="s">
        <v>12854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A6B6-0188-4252-8C4F-C7BA6B04843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44</v>
      </c>
    </row>
    <row r="12" spans="1:56" x14ac:dyDescent="0.25">
      <c r="A12" s="1" t="s">
        <v>1</v>
      </c>
      <c r="B12" s="1" t="s">
        <v>43</v>
      </c>
    </row>
    <row r="13" spans="1:56" x14ac:dyDescent="0.25">
      <c r="A13" s="1" t="s">
        <v>1</v>
      </c>
      <c r="B13" s="1" t="s">
        <v>42</v>
      </c>
    </row>
    <row r="14" spans="1:56" x14ac:dyDescent="0.25">
      <c r="A14" s="1" t="s">
        <v>1</v>
      </c>
      <c r="B14" s="1" t="s">
        <v>41</v>
      </c>
    </row>
    <row r="15" spans="1:56" x14ac:dyDescent="0.25">
      <c r="A15" s="1" t="s">
        <v>1</v>
      </c>
      <c r="B15" s="1" t="s">
        <v>40</v>
      </c>
    </row>
    <row r="16" spans="1:56" x14ac:dyDescent="0.25">
      <c r="A16" s="1" t="s">
        <v>1</v>
      </c>
      <c r="B16" s="1" t="s">
        <v>39</v>
      </c>
    </row>
    <row r="17" spans="1:56" x14ac:dyDescent="0.25">
      <c r="A17" s="1" t="s">
        <v>1</v>
      </c>
      <c r="B17" s="1" t="s">
        <v>38</v>
      </c>
    </row>
    <row r="18" spans="1:56" x14ac:dyDescent="0.25">
      <c r="A18" s="1">
        <v>1</v>
      </c>
      <c r="B18" s="1" t="s">
        <v>37</v>
      </c>
      <c r="C18" s="1">
        <v>393.00002302229404</v>
      </c>
      <c r="D18" s="1">
        <v>0</v>
      </c>
      <c r="E18">
        <f>(R18-S18*(1000-T18)/(1000-U18))*AK18</f>
        <v>-3.0539421291725972</v>
      </c>
      <c r="F18">
        <f>IF(AV18&lt;&gt;0,1/(1/AV18-1/N18),0)</f>
        <v>0.10998473006658653</v>
      </c>
      <c r="G18">
        <f>((AY18-AL18/2)*S18-E18)/(AY18+AL18/2)</f>
        <v>335.39958890849914</v>
      </c>
      <c r="H18">
        <f>AL18*1000</f>
        <v>19.435819419222323</v>
      </c>
      <c r="I18">
        <f>(AQ18-AW18)</f>
        <v>14.172218335852488</v>
      </c>
      <c r="J18">
        <f>(P18+AP18*D18)</f>
        <v>55.418106079101563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25.521368026733398</v>
      </c>
      <c r="P18" s="1">
        <v>55.418106079101563</v>
      </c>
      <c r="Q18" s="1">
        <v>25.598093032836914</v>
      </c>
      <c r="R18" s="1">
        <v>399.82077026367188</v>
      </c>
      <c r="S18" s="1">
        <v>395.6126708984375</v>
      </c>
      <c r="T18" s="1">
        <v>5.8346714973449707</v>
      </c>
      <c r="U18" s="1">
        <v>23.072818756103516</v>
      </c>
      <c r="V18" s="1">
        <v>15.528285026550293</v>
      </c>
      <c r="W18" s="1">
        <v>61.405567169189453</v>
      </c>
      <c r="X18" s="1">
        <v>299.60107421875</v>
      </c>
      <c r="Y18" s="1">
        <v>0.14988955855369568</v>
      </c>
      <c r="Z18" s="1">
        <v>10.915539741516113</v>
      </c>
      <c r="AA18" s="1">
        <v>87.28973388671875</v>
      </c>
      <c r="AB18" s="1">
        <v>8.0800533294677734</v>
      </c>
      <c r="AC18" s="1">
        <v>2.1746761798858643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1.1014745375689337</v>
      </c>
      <c r="AL18">
        <f>(U18-T18)/(1000-U18)*AK18</f>
        <v>1.9435819419222324E-2</v>
      </c>
      <c r="AM18">
        <f>(P18+273.15)</f>
        <v>328.56810607910154</v>
      </c>
      <c r="AN18">
        <f>(O18+273.15)</f>
        <v>298.67136802673338</v>
      </c>
      <c r="AO18">
        <f>(Y18*AG18+Z18*AH18)*AI18</f>
        <v>2.3982328832544475E-2</v>
      </c>
      <c r="AP18">
        <f>((AO18+0.00000010773*(AN18^4-AM18^4))-AL18*44100)/(L18*51.4+0.00000043092*AM18^3)</f>
        <v>-10.019945382232914</v>
      </c>
      <c r="AQ18">
        <f>0.61365*EXP(17.502*J18/(240.97+J18))</f>
        <v>16.186238545089257</v>
      </c>
      <c r="AR18">
        <f>AQ18*1000/AA18</f>
        <v>185.43118216049476</v>
      </c>
      <c r="AS18">
        <f>(AR18-U18)</f>
        <v>162.35836340439124</v>
      </c>
      <c r="AT18">
        <f>IF(D18,P18,(O18+P18)/2)</f>
        <v>40.46973705291748</v>
      </c>
      <c r="AU18">
        <f>0.61365*EXP(17.502*AT18/(240.97+AT18))</f>
        <v>7.6017340718555308</v>
      </c>
      <c r="AV18">
        <f>IF(AS18&lt;&gt;0,(1000-(AR18+U18)/2)/AS18*AL18,0)</f>
        <v>0.10722943985866309</v>
      </c>
      <c r="AW18">
        <f>U18*AA18/1000</f>
        <v>2.0140202092367692</v>
      </c>
      <c r="AX18">
        <f>(AU18-AW18)</f>
        <v>5.5877138626187612</v>
      </c>
      <c r="AY18">
        <f>1/(1.6/F18+1.37/N18)</f>
        <v>6.7260616371153006E-2</v>
      </c>
      <c r="AZ18">
        <f>G18*AA18*0.001</f>
        <v>29.276940861537756</v>
      </c>
      <c r="BA18">
        <f>G18/S18</f>
        <v>0.8477978931938801</v>
      </c>
      <c r="BB18">
        <f>(1-AL18*AA18/AQ18/F18)*100</f>
        <v>4.7011422945276271</v>
      </c>
      <c r="BC18">
        <f>(S18-E18/(N18/1.35))</f>
        <v>396.57586871574381</v>
      </c>
      <c r="BD18">
        <f>E18*BB18/100/BC18</f>
        <v>-3.6202446091806507E-4</v>
      </c>
    </row>
    <row r="19" spans="1:56" x14ac:dyDescent="0.25">
      <c r="A19" s="1" t="s">
        <v>1</v>
      </c>
      <c r="B19" s="1" t="s">
        <v>36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35</v>
      </c>
      <c r="K20" s="1">
        <f t="shared" si="0"/>
        <v>2.72</v>
      </c>
    </row>
    <row r="21" spans="1:56" x14ac:dyDescent="0.25">
      <c r="A21" s="1">
        <v>2</v>
      </c>
      <c r="B21" s="1" t="s">
        <v>34</v>
      </c>
      <c r="C21" s="1">
        <v>596.00002302229404</v>
      </c>
      <c r="D21" s="1">
        <v>0</v>
      </c>
      <c r="E21">
        <f>(R21-S21*(1000-T21)/(1000-U21))*AK21</f>
        <v>-2.4512570773856854</v>
      </c>
      <c r="F21">
        <f>IF(AV21&lt;&gt;0,1/(1/AV21-1/N21),0)</f>
        <v>0.23121010210763002</v>
      </c>
      <c r="G21">
        <f>((AY21-AL21/2)*S21-E21)/(AY21+AL21/2)</f>
        <v>359.89715117581994</v>
      </c>
      <c r="H21">
        <f>AL21*1000</f>
        <v>19.373372388708191</v>
      </c>
      <c r="I21">
        <f>(AQ21-AW21)</f>
        <v>7.2105493866980259</v>
      </c>
      <c r="J21">
        <f>(P21+AP21*D21)</f>
        <v>44.177177429199219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25.671941757202148</v>
      </c>
      <c r="P21" s="1">
        <v>44.177177429199219</v>
      </c>
      <c r="Q21" s="1">
        <v>25.780794143676758</v>
      </c>
      <c r="R21" s="1">
        <v>399.82431030273438</v>
      </c>
      <c r="S21" s="1">
        <v>395.10009765625</v>
      </c>
      <c r="T21" s="1">
        <v>6.0369634628295898</v>
      </c>
      <c r="U21" s="1">
        <v>23.218599319458008</v>
      </c>
      <c r="V21" s="1">
        <v>15.921090126037598</v>
      </c>
      <c r="W21" s="1">
        <v>61.233669281005859</v>
      </c>
      <c r="X21" s="1">
        <v>299.57598876953125</v>
      </c>
      <c r="Y21" s="1">
        <v>25.711736679077148</v>
      </c>
      <c r="Z21" s="1">
        <v>11.212870597839355</v>
      </c>
      <c r="AA21" s="1">
        <v>87.275344848632813</v>
      </c>
      <c r="AB21" s="1">
        <v>8.238306999206543</v>
      </c>
      <c r="AC21" s="1">
        <v>2.1824510097503662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1.1013823116526882</v>
      </c>
      <c r="AL21">
        <f>(U21-T21)/(1000-U21)*AK21</f>
        <v>1.937337238870819E-2</v>
      </c>
      <c r="AM21">
        <f>(P21+273.15)</f>
        <v>317.3271774291992</v>
      </c>
      <c r="AN21">
        <f>(O21+273.15)</f>
        <v>298.82194175720213</v>
      </c>
      <c r="AO21">
        <f>(Y21*AG21+Z21*AH21)*AI21</f>
        <v>4.1138777767000079</v>
      </c>
      <c r="AP21">
        <f>((AO21+0.00000010773*(AN21^4-AM21^4))-AL21*44100)/(L21*51.4+0.00000043092*AM21^3)</f>
        <v>-8.7548332863449936</v>
      </c>
      <c r="AQ21">
        <f>0.61365*EXP(17.502*J21/(240.97+J21))</f>
        <v>9.2369606492059546</v>
      </c>
      <c r="AR21">
        <f>AQ21*1000/AA21</f>
        <v>105.8369997302927</v>
      </c>
      <c r="AS21">
        <f>(AR21-U21)</f>
        <v>82.618400410834695</v>
      </c>
      <c r="AT21">
        <f>IF(D21,P21,(O21+P21)/2)</f>
        <v>34.924559593200684</v>
      </c>
      <c r="AU21">
        <f>0.61365*EXP(17.502*AT21/(240.97+AT21))</f>
        <v>5.6248172898022899</v>
      </c>
      <c r="AV21">
        <f>IF(AS21&lt;&gt;0,(1000-(AR21+U21)/2)/AS21*AL21,0)</f>
        <v>0.21936095602151315</v>
      </c>
      <c r="AW21">
        <f>U21*AA21/1000</f>
        <v>2.0264112625079287</v>
      </c>
      <c r="AX21">
        <f>(AU21-AW21)</f>
        <v>3.5984060272943612</v>
      </c>
      <c r="AY21">
        <f>1/(1.6/F21+1.37/N21)</f>
        <v>0.13811810759517548</v>
      </c>
      <c r="AZ21">
        <f>G21*AA21*0.001</f>
        <v>31.410147978910224</v>
      </c>
      <c r="BA21">
        <f>G21/S21</f>
        <v>0.91090119519267299</v>
      </c>
      <c r="BB21">
        <f>(1-AL21*AA21/AQ21/F21)*100</f>
        <v>20.829953330279992</v>
      </c>
      <c r="BC21">
        <f>(S21-E21/(N21/1.35))</f>
        <v>395.87321167306152</v>
      </c>
      <c r="BD21">
        <f>E21*BB21/100/BC21</f>
        <v>-1.2897960512829739E-3</v>
      </c>
    </row>
    <row r="22" spans="1:56" x14ac:dyDescent="0.25">
      <c r="A22" s="1" t="s">
        <v>1</v>
      </c>
      <c r="B22" s="1" t="s">
        <v>33</v>
      </c>
      <c r="K22" s="1">
        <f t="shared" si="0"/>
        <v>2.72</v>
      </c>
    </row>
    <row r="23" spans="1:56" x14ac:dyDescent="0.25">
      <c r="A23" s="1" t="s">
        <v>1</v>
      </c>
      <c r="B23" s="1" t="s">
        <v>32</v>
      </c>
      <c r="K23" s="1">
        <f t="shared" si="0"/>
        <v>2.72</v>
      </c>
    </row>
    <row r="24" spans="1:56" x14ac:dyDescent="0.25">
      <c r="A24" s="1">
        <v>3</v>
      </c>
      <c r="B24" s="1" t="s">
        <v>31</v>
      </c>
      <c r="C24" s="1">
        <v>799.00002302229404</v>
      </c>
      <c r="D24" s="1">
        <v>0</v>
      </c>
      <c r="E24">
        <f>(R24-S24*(1000-T24)/(1000-U24))*AK24</f>
        <v>-1.8005041221135205</v>
      </c>
      <c r="F24">
        <f>IF(AV24&lt;&gt;0,1/(1/AV24-1/N24),0)</f>
        <v>0.22941443151438831</v>
      </c>
      <c r="G24">
        <f>((AY24-AL24/2)*S24-E24)/(AY24+AL24/2)</f>
        <v>355.04094130956622</v>
      </c>
      <c r="H24">
        <f>AL24*1000</f>
        <v>19.338411028404831</v>
      </c>
      <c r="I24">
        <f>(AQ24-AW24)</f>
        <v>7.2492008556560865</v>
      </c>
      <c r="J24">
        <f>(P24+AP24*D24)</f>
        <v>44.279117584228516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25.818504333496094</v>
      </c>
      <c r="P24" s="1">
        <v>44.279117584228516</v>
      </c>
      <c r="Q24" s="1">
        <v>25.921533584594727</v>
      </c>
      <c r="R24" s="1">
        <v>400.09066772460938</v>
      </c>
      <c r="S24" s="1">
        <v>394.79367065429688</v>
      </c>
      <c r="T24" s="1">
        <v>6.1859555244445801</v>
      </c>
      <c r="U24" s="1">
        <v>23.334089279174805</v>
      </c>
      <c r="V24" s="1">
        <v>16.174646377563477</v>
      </c>
      <c r="W24" s="1">
        <v>61.012504577636719</v>
      </c>
      <c r="X24" s="1">
        <v>299.58416748046875</v>
      </c>
      <c r="Y24" s="1">
        <v>49.478019714355469</v>
      </c>
      <c r="Z24" s="1">
        <v>10.961101531982422</v>
      </c>
      <c r="AA24" s="1">
        <v>87.284866333007813</v>
      </c>
      <c r="AB24" s="1">
        <v>8.2500410079956055</v>
      </c>
      <c r="AC24" s="1">
        <v>2.1930224895477295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1.1014123804428995</v>
      </c>
      <c r="AL24">
        <f>(U24-T24)/(1000-U24)*AK24</f>
        <v>1.933841102840483E-2</v>
      </c>
      <c r="AM24">
        <f>(P24+273.15)</f>
        <v>317.42911758422849</v>
      </c>
      <c r="AN24">
        <f>(O24+273.15)</f>
        <v>298.96850433349607</v>
      </c>
      <c r="AO24">
        <f>(Y24*AG24+Z24*AH24)*AI24</f>
        <v>7.9164829773496876</v>
      </c>
      <c r="AP24">
        <f>((AO24+0.00000010773*(AN24^4-AM24^4))-AL24*44100)/(L24*51.4+0.00000043092*AM24^3)</f>
        <v>-8.7084414738228286</v>
      </c>
      <c r="AQ24">
        <f>0.61365*EXP(17.502*J24/(240.97+J24))</f>
        <v>9.2859137193913295</v>
      </c>
      <c r="AR24">
        <f>AQ24*1000/AA24</f>
        <v>106.38629706968746</v>
      </c>
      <c r="AS24">
        <f>(AR24-U24)</f>
        <v>83.052207790512654</v>
      </c>
      <c r="AT24">
        <f>IF(D24,P24,(O24+P24)/2)</f>
        <v>35.048810958862305</v>
      </c>
      <c r="AU24">
        <f>0.61365*EXP(17.502*AT24/(240.97+AT24))</f>
        <v>5.6636567818132688</v>
      </c>
      <c r="AV24">
        <f>IF(AS24&lt;&gt;0,(1000-(AR24+U24)/2)/AS24*AL24,0)</f>
        <v>0.21774397616292815</v>
      </c>
      <c r="AW24">
        <f>U24*AA24/1000</f>
        <v>2.0367128637352434</v>
      </c>
      <c r="AX24">
        <f>(AU24-AW24)</f>
        <v>3.6269439180780254</v>
      </c>
      <c r="AY24">
        <f>1/(1.6/F24+1.37/N24)</f>
        <v>0.13709249484148142</v>
      </c>
      <c r="AZ24">
        <f>G24*AA24*0.001</f>
        <v>30.989701104950761</v>
      </c>
      <c r="BA24">
        <f>G24/S24</f>
        <v>0.89930758191019644</v>
      </c>
      <c r="BB24">
        <f>(1-AL24*AA24/AQ24/F24)*100</f>
        <v>20.765493065850482</v>
      </c>
      <c r="BC24">
        <f>(S24-E24/(N24/1.35))</f>
        <v>395.3615404982944</v>
      </c>
      <c r="BD24">
        <f>E24*BB24/100/BC24</f>
        <v>-9.4567508553464901E-4</v>
      </c>
    </row>
    <row r="25" spans="1:56" x14ac:dyDescent="0.25">
      <c r="A25" s="1" t="s">
        <v>1</v>
      </c>
      <c r="B25" s="1" t="s">
        <v>30</v>
      </c>
      <c r="K25" s="1">
        <f t="shared" si="0"/>
        <v>2.72</v>
      </c>
    </row>
    <row r="26" spans="1:56" x14ac:dyDescent="0.25">
      <c r="A26" s="1" t="s">
        <v>1</v>
      </c>
      <c r="B26" s="1" t="s">
        <v>29</v>
      </c>
      <c r="K26" s="1">
        <f t="shared" si="0"/>
        <v>2.72</v>
      </c>
    </row>
    <row r="27" spans="1:56" x14ac:dyDescent="0.25">
      <c r="A27" s="1">
        <v>4</v>
      </c>
      <c r="B27" s="1" t="s">
        <v>28</v>
      </c>
      <c r="C27" s="1">
        <v>1002.000023022294</v>
      </c>
      <c r="D27" s="1">
        <v>0</v>
      </c>
      <c r="E27">
        <f>(R27-S27*(1000-T27)/(1000-U27))*AK27</f>
        <v>-1.2380361318312278</v>
      </c>
      <c r="F27">
        <f>IF(AV27&lt;&gt;0,1/(1/AV27-1/N27),0)</f>
        <v>0.22850972274081829</v>
      </c>
      <c r="G27">
        <f>((AY27-AL27/2)*S27-E27)/(AY27+AL27/2)</f>
        <v>350.27564877353768</v>
      </c>
      <c r="H27">
        <f>AL27*1000</f>
        <v>19.446834040334096</v>
      </c>
      <c r="I27">
        <f>(AQ27-AW27)</f>
        <v>7.3131696964945236</v>
      </c>
      <c r="J27">
        <f>(P27+AP27*D27)</f>
        <v>44.450244903564453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25.922225952148438</v>
      </c>
      <c r="P27" s="1">
        <v>44.450244903564453</v>
      </c>
      <c r="Q27" s="1">
        <v>26.061328887939453</v>
      </c>
      <c r="R27" s="1">
        <v>400.05075073242188</v>
      </c>
      <c r="S27" s="1">
        <v>394.21435546875</v>
      </c>
      <c r="T27" s="1">
        <v>6.3062825202941895</v>
      </c>
      <c r="U27" s="1">
        <v>23.547048568725586</v>
      </c>
      <c r="V27" s="1">
        <v>16.389274597167969</v>
      </c>
      <c r="W27" s="1">
        <v>61.195964813232422</v>
      </c>
      <c r="X27" s="1">
        <v>299.579833984375</v>
      </c>
      <c r="Y27" s="1">
        <v>99.564460754394531</v>
      </c>
      <c r="Z27" s="1">
        <v>11.072746276855469</v>
      </c>
      <c r="AA27" s="1">
        <v>87.290184020996094</v>
      </c>
      <c r="AB27" s="1">
        <v>8.3312540054321289</v>
      </c>
      <c r="AC27" s="1">
        <v>2.1970975399017334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1.1013964484719667</v>
      </c>
      <c r="AL27">
        <f>(U27-T27)/(1000-U27)*AK27</f>
        <v>1.9446834040334097E-2</v>
      </c>
      <c r="AM27">
        <f>(P27+273.15)</f>
        <v>317.60024490356443</v>
      </c>
      <c r="AN27">
        <f>(O27+273.15)</f>
        <v>299.07222595214841</v>
      </c>
      <c r="AO27">
        <f>(Y27*AG27+Z27*AH27)*AI27</f>
        <v>15.930313364632866</v>
      </c>
      <c r="AP27">
        <f>((AO27+0.00000010773*(AN27^4-AM27^4))-AL27*44100)/(L27*51.4+0.00000043092*AM27^3)</f>
        <v>-8.690178956724484</v>
      </c>
      <c r="AQ27">
        <f>0.61365*EXP(17.502*J27/(240.97+J27))</f>
        <v>9.3685958992099128</v>
      </c>
      <c r="AR27">
        <f>AQ27*1000/AA27</f>
        <v>107.32702656413767</v>
      </c>
      <c r="AS27">
        <f>(AR27-U27)</f>
        <v>83.779977995412082</v>
      </c>
      <c r="AT27">
        <f>IF(D27,P27,(O27+P27)/2)</f>
        <v>35.186235427856445</v>
      </c>
      <c r="AU27">
        <f>0.61365*EXP(17.502*AT27/(240.97+AT27))</f>
        <v>5.7068852923318785</v>
      </c>
      <c r="AV27">
        <f>IF(AS27&lt;&gt;0,(1000-(AR27+U27)/2)/AS27*AL27,0)</f>
        <v>0.2169288088340611</v>
      </c>
      <c r="AW27">
        <f>U27*AA27/1000</f>
        <v>2.0554262027153891</v>
      </c>
      <c r="AX27">
        <f>(AU27-AW27)</f>
        <v>3.6514590896164894</v>
      </c>
      <c r="AY27">
        <f>1/(1.6/F27+1.37/N27)</f>
        <v>0.13657549568741284</v>
      </c>
      <c r="AZ27">
        <f>G27*AA27*0.001</f>
        <v>30.575625839515897</v>
      </c>
      <c r="BA27">
        <f>G27/S27</f>
        <v>0.88854107902040769</v>
      </c>
      <c r="BB27">
        <f>(1-AL27*AA27/AQ27/F27)*100</f>
        <v>20.706949331706859</v>
      </c>
      <c r="BC27">
        <f>(S27-E27/(N27/1.35))</f>
        <v>394.6048257689352</v>
      </c>
      <c r="BD27">
        <f>E27*BB27/100/BC27</f>
        <v>-6.4966137711815457E-4</v>
      </c>
    </row>
    <row r="28" spans="1:56" x14ac:dyDescent="0.25">
      <c r="A28" s="1" t="s">
        <v>1</v>
      </c>
      <c r="B28" s="1" t="s">
        <v>27</v>
      </c>
      <c r="K28" s="1">
        <f t="shared" si="0"/>
        <v>2.72</v>
      </c>
    </row>
    <row r="29" spans="1:56" x14ac:dyDescent="0.25">
      <c r="A29" s="1" t="s">
        <v>1</v>
      </c>
      <c r="B29" s="1" t="s">
        <v>26</v>
      </c>
      <c r="K29" s="1">
        <f t="shared" si="0"/>
        <v>2.72</v>
      </c>
    </row>
    <row r="30" spans="1:56" x14ac:dyDescent="0.25">
      <c r="A30" s="1">
        <v>5</v>
      </c>
      <c r="B30" s="1" t="s">
        <v>25</v>
      </c>
      <c r="C30" s="1">
        <v>1205.000023022294</v>
      </c>
      <c r="D30" s="1">
        <v>0</v>
      </c>
      <c r="E30">
        <f>(R30-S30*(1000-T30)/(1000-U30))*AK30</f>
        <v>-0.43133257924061341</v>
      </c>
      <c r="F30">
        <f>IF(AV30&lt;&gt;0,1/(1/AV30-1/N30),0)</f>
        <v>0.22932666217168868</v>
      </c>
      <c r="G30">
        <f>((AY30-AL30/2)*S30-E30)/(AY30+AL30/2)</f>
        <v>343.85425639071275</v>
      </c>
      <c r="H30">
        <f>AL30*1000</f>
        <v>19.58776946424187</v>
      </c>
      <c r="I30">
        <f>(AQ30-AW30)</f>
        <v>7.3384115235466298</v>
      </c>
      <c r="J30">
        <f>(P30+AP30*D30)</f>
        <v>44.542900085449219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26.069717407226563</v>
      </c>
      <c r="P30" s="1">
        <v>44.542900085449219</v>
      </c>
      <c r="Q30" s="1">
        <v>26.202716827392578</v>
      </c>
      <c r="R30" s="1">
        <v>399.99966430664063</v>
      </c>
      <c r="S30" s="1">
        <v>393.39517211914063</v>
      </c>
      <c r="T30" s="1">
        <v>6.4124422073364258</v>
      </c>
      <c r="U30" s="1">
        <v>23.773561477661133</v>
      </c>
      <c r="V30" s="1">
        <v>16.520502090454102</v>
      </c>
      <c r="W30" s="1">
        <v>61.248298645019531</v>
      </c>
      <c r="X30" s="1">
        <v>299.589599609375</v>
      </c>
      <c r="Y30" s="1">
        <v>149.66578674316406</v>
      </c>
      <c r="Z30" s="1">
        <v>10.116466522216797</v>
      </c>
      <c r="AA30" s="1">
        <v>87.29095458984375</v>
      </c>
      <c r="AB30" s="1">
        <v>8.382929801940918</v>
      </c>
      <c r="AC30" s="1">
        <v>2.2140650749206543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1.1014323515050548</v>
      </c>
      <c r="AL30">
        <f>(U30-T30)/(1000-U30)*AK30</f>
        <v>1.9587769464241869E-2</v>
      </c>
      <c r="AM30">
        <f>(P30+273.15)</f>
        <v>317.6929000854492</v>
      </c>
      <c r="AN30">
        <f>(O30+273.15)</f>
        <v>299.21971740722654</v>
      </c>
      <c r="AO30">
        <f>(Y30*AG30+Z30*AH30)*AI30</f>
        <v>23.946525343659687</v>
      </c>
      <c r="AP30">
        <f>((AO30+0.00000010773*(AN30^4-AM30^4))-AL30*44100)/(L30*51.4+0.00000043092*AM30^3)</f>
        <v>-8.6713798852536694</v>
      </c>
      <c r="AQ30">
        <f>0.61365*EXP(17.502*J30/(240.97+J30))</f>
        <v>9.4136283989320066</v>
      </c>
      <c r="AR30">
        <f>AQ30*1000/AA30</f>
        <v>107.84196877172515</v>
      </c>
      <c r="AS30">
        <f>(AR30-U30)</f>
        <v>84.068407294064016</v>
      </c>
      <c r="AT30">
        <f>IF(D30,P30,(O30+P30)/2)</f>
        <v>35.306308746337891</v>
      </c>
      <c r="AU30">
        <f>0.61365*EXP(17.502*AT30/(240.97+AT30))</f>
        <v>5.7448902197900136</v>
      </c>
      <c r="AV30">
        <f>IF(AS30&lt;&gt;0,(1000-(AR30+U30)/2)/AS30*AL30,0)</f>
        <v>0.217664907912612</v>
      </c>
      <c r="AW30">
        <f>U30*AA30/1000</f>
        <v>2.0752168753853768</v>
      </c>
      <c r="AX30">
        <f>(AU30-AW30)</f>
        <v>3.6696733444046368</v>
      </c>
      <c r="AY30">
        <f>1/(1.6/F30+1.37/N30)</f>
        <v>0.13704234656508571</v>
      </c>
      <c r="AZ30">
        <f>G30*AA30*0.001</f>
        <v>30.015366280126198</v>
      </c>
      <c r="BA30">
        <f>G30/S30</f>
        <v>0.87406831796750084</v>
      </c>
      <c r="BB30">
        <f>(1-AL30*AA30/AQ30/F30)*100</f>
        <v>20.796818646320915</v>
      </c>
      <c r="BC30">
        <f>(S30-E30/(N30/1.35))</f>
        <v>393.53121222117431</v>
      </c>
      <c r="BD30">
        <f>E30*BB30/100/BC30</f>
        <v>-2.2794495450783518E-4</v>
      </c>
    </row>
    <row r="31" spans="1:56" x14ac:dyDescent="0.25">
      <c r="A31" s="1" t="s">
        <v>1</v>
      </c>
      <c r="B31" s="1" t="s">
        <v>24</v>
      </c>
      <c r="K31" s="1">
        <f t="shared" si="0"/>
        <v>2.72</v>
      </c>
    </row>
    <row r="32" spans="1:56" x14ac:dyDescent="0.25">
      <c r="A32" s="1" t="s">
        <v>1</v>
      </c>
      <c r="B32" s="1" t="s">
        <v>23</v>
      </c>
      <c r="K32" s="1">
        <f t="shared" si="0"/>
        <v>2.72</v>
      </c>
    </row>
    <row r="33" spans="1:56" x14ac:dyDescent="0.25">
      <c r="A33" s="1">
        <v>6</v>
      </c>
      <c r="B33" s="1" t="s">
        <v>22</v>
      </c>
      <c r="C33" s="1">
        <v>1408.000023022294</v>
      </c>
      <c r="D33" s="1">
        <v>0</v>
      </c>
      <c r="E33">
        <f>(R33-S33*(1000-T33)/(1000-U33))*AK33</f>
        <v>0.62916790307020964</v>
      </c>
      <c r="F33">
        <f>IF(AV33&lt;&gt;0,1/(1/AV33-1/N33),0)</f>
        <v>0.23337052606334358</v>
      </c>
      <c r="G33">
        <f>((AY33-AL33/2)*S33-E33)/(AY33+AL33/2)</f>
        <v>335.88450336182973</v>
      </c>
      <c r="H33">
        <f>AL33*1000</f>
        <v>19.889189860273948</v>
      </c>
      <c r="I33">
        <f>(AQ33-AW33)</f>
        <v>7.3263049769648019</v>
      </c>
      <c r="J33">
        <f>(P33+AP33*D33)</f>
        <v>44.580612182617188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26.174457550048828</v>
      </c>
      <c r="P33" s="1">
        <v>44.580612182617188</v>
      </c>
      <c r="Q33" s="1">
        <v>26.317161560058594</v>
      </c>
      <c r="R33" s="1">
        <v>400.0263671875</v>
      </c>
      <c r="S33" s="1">
        <v>392.370361328125</v>
      </c>
      <c r="T33" s="1">
        <v>6.5028567314147949</v>
      </c>
      <c r="U33" s="1">
        <v>24.123714447021484</v>
      </c>
      <c r="V33" s="1">
        <v>16.649415969848633</v>
      </c>
      <c r="W33" s="1">
        <v>61.764511108398438</v>
      </c>
      <c r="X33" s="1">
        <v>299.60821533203125</v>
      </c>
      <c r="Y33" s="1">
        <v>300.58453369140625</v>
      </c>
      <c r="Z33" s="1">
        <v>9.8100957870483398</v>
      </c>
      <c r="AA33" s="1">
        <v>87.287796020507813</v>
      </c>
      <c r="AB33" s="1">
        <v>8.4950714111328125</v>
      </c>
      <c r="AC33" s="1">
        <v>2.2226262092590332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1.1015007916618793</v>
      </c>
      <c r="AL33">
        <f>(U33-T33)/(1000-U33)*AK33</f>
        <v>1.9889189860273947E-2</v>
      </c>
      <c r="AM33">
        <f>(P33+273.15)</f>
        <v>317.73061218261716</v>
      </c>
      <c r="AN33">
        <f>(O33+273.15)</f>
        <v>299.32445755004881</v>
      </c>
      <c r="AO33">
        <f>(Y33*AG33+Z33*AH33)*AI33</f>
        <v>48.093524315650939</v>
      </c>
      <c r="AP33">
        <f>((AO33+0.00000010773*(AN33^4-AM33^4))-AL33*44100)/(L33*51.4+0.00000043092*AM33^3)</f>
        <v>-8.577816709230234</v>
      </c>
      <c r="AQ33">
        <f>0.61365*EXP(17.502*J33/(240.97+J33))</f>
        <v>9.4320108428733906</v>
      </c>
      <c r="AR33">
        <f>AQ33*1000/AA33</f>
        <v>108.05646691614702</v>
      </c>
      <c r="AS33">
        <f>(AR33-U33)</f>
        <v>83.932752469125532</v>
      </c>
      <c r="AT33">
        <f>IF(D33,P33,(O33+P33)/2)</f>
        <v>35.377534866333008</v>
      </c>
      <c r="AU33">
        <f>0.61365*EXP(17.502*AT33/(240.97+AT33))</f>
        <v>5.7675380753591448</v>
      </c>
      <c r="AV33">
        <f>IF(AS33&lt;&gt;0,(1000-(AR33+U33)/2)/AS33*AL33,0)</f>
        <v>0.22130468681648274</v>
      </c>
      <c r="AW33">
        <f>U33*AA33/1000</f>
        <v>2.1057058659085888</v>
      </c>
      <c r="AX33">
        <f>(AU33-AW33)</f>
        <v>3.661832209450556</v>
      </c>
      <c r="AY33">
        <f>1/(1.6/F33+1.37/N33)</f>
        <v>0.13935111940780481</v>
      </c>
      <c r="AZ33">
        <f>G33*AA33*0.001</f>
        <v>29.318618015896966</v>
      </c>
      <c r="BA33">
        <f>G33/S33</f>
        <v>0.85603943739507327</v>
      </c>
      <c r="BB33">
        <f>(1-AL33*AA33/AQ33/F33)*100</f>
        <v>21.128459244010788</v>
      </c>
      <c r="BC33">
        <f>(S33-E33/(N33/1.35))</f>
        <v>392.17192497100888</v>
      </c>
      <c r="BD33">
        <f>E33*BB33/100/BC33</f>
        <v>3.3896736485257987E-4</v>
      </c>
    </row>
    <row r="34" spans="1:56" x14ac:dyDescent="0.25">
      <c r="A34" s="1" t="s">
        <v>1</v>
      </c>
      <c r="B34" s="1" t="s">
        <v>21</v>
      </c>
      <c r="K34" s="1">
        <f t="shared" si="0"/>
        <v>2.72</v>
      </c>
    </row>
    <row r="35" spans="1:56" x14ac:dyDescent="0.25">
      <c r="A35" s="1" t="s">
        <v>1</v>
      </c>
      <c r="B35" s="1" t="s">
        <v>20</v>
      </c>
      <c r="K35" s="1">
        <f t="shared" si="0"/>
        <v>2.72</v>
      </c>
    </row>
    <row r="36" spans="1:56" x14ac:dyDescent="0.25">
      <c r="A36" s="1">
        <v>7</v>
      </c>
      <c r="B36" s="1" t="s">
        <v>19</v>
      </c>
      <c r="C36" s="1">
        <v>1611.000023022294</v>
      </c>
      <c r="D36" s="1">
        <v>0</v>
      </c>
      <c r="E36">
        <f>(R36-S36*(1000-T36)/(1000-U36))*AK36</f>
        <v>1.2059497853439298</v>
      </c>
      <c r="F36">
        <f>IF(AV36&lt;&gt;0,1/(1/AV36-1/N36),0)</f>
        <v>0.23425054508955059</v>
      </c>
      <c r="G36">
        <f>((AY36-AL36/2)*S36-E36)/(AY36+AL36/2)</f>
        <v>330.46411719041322</v>
      </c>
      <c r="H36">
        <f>AL36*1000</f>
        <v>20.384716875359658</v>
      </c>
      <c r="I36">
        <f>(AQ36-AW36)</f>
        <v>7.4707522649512752</v>
      </c>
      <c r="J36">
        <f>(P36+AP36*D36)</f>
        <v>44.965152740478516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26.306245803833008</v>
      </c>
      <c r="P36" s="1">
        <v>44.965152740478516</v>
      </c>
      <c r="Q36" s="1">
        <v>26.443592071533203</v>
      </c>
      <c r="R36" s="1">
        <v>400.06439208984375</v>
      </c>
      <c r="S36" s="1">
        <v>391.7191162109375</v>
      </c>
      <c r="T36" s="1">
        <v>6.5855860710144043</v>
      </c>
      <c r="U36" s="1">
        <v>24.638473510742188</v>
      </c>
      <c r="V36" s="1">
        <v>16.729244232177734</v>
      </c>
      <c r="W36" s="1">
        <v>62.588661193847656</v>
      </c>
      <c r="X36" s="1">
        <v>299.56600952148438</v>
      </c>
      <c r="Y36" s="1">
        <v>500.23406982421875</v>
      </c>
      <c r="Z36" s="1">
        <v>10.08787727355957</v>
      </c>
      <c r="AA36" s="1">
        <v>87.281318664550781</v>
      </c>
      <c r="AB36" s="1">
        <v>8.5806093215942383</v>
      </c>
      <c r="AC36" s="1">
        <v>2.2363877296447754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1.1013456232407512</v>
      </c>
      <c r="AL36">
        <f>(U36-T36)/(1000-U36)*AK36</f>
        <v>2.0384716875359657E-2</v>
      </c>
      <c r="AM36">
        <f>(P36+273.15)</f>
        <v>318.11515274047849</v>
      </c>
      <c r="AN36">
        <f>(O36+273.15)</f>
        <v>299.45624580383299</v>
      </c>
      <c r="AO36">
        <f>(Y36*AG36+Z36*AH36)*AI36</f>
        <v>80.037449382898558</v>
      </c>
      <c r="AP36">
        <f>((AO36+0.00000010773*(AN36^4-AM36^4))-AL36*44100)/(L36*51.4+0.00000043092*AM36^3)</f>
        <v>-8.5235583300254092</v>
      </c>
      <c r="AQ36">
        <f>0.61365*EXP(17.502*J36/(240.97+J36))</f>
        <v>9.6212307228504574</v>
      </c>
      <c r="AR36">
        <f>AQ36*1000/AA36</f>
        <v>110.23241708604147</v>
      </c>
      <c r="AS36">
        <f>(AR36-U36)</f>
        <v>85.593943575299278</v>
      </c>
      <c r="AT36">
        <f>IF(D36,P36,(O36+P36)/2)</f>
        <v>35.635699272155762</v>
      </c>
      <c r="AU36">
        <f>0.61365*EXP(17.502*AT36/(240.97+AT36))</f>
        <v>5.8502784489221389</v>
      </c>
      <c r="AV36">
        <f>IF(AS36&lt;&gt;0,(1000-(AR36+U36)/2)/AS36*AL36,0)</f>
        <v>0.22209590563921702</v>
      </c>
      <c r="AW36">
        <f>U36*AA36/1000</f>
        <v>2.1504784578991822</v>
      </c>
      <c r="AX36">
        <f>(AU36-AW36)</f>
        <v>3.6997999910229566</v>
      </c>
      <c r="AY36">
        <f>1/(1.6/F36+1.37/N36)</f>
        <v>0.13985307803176525</v>
      </c>
      <c r="AZ36">
        <f>G36*AA36*0.001</f>
        <v>28.843343919695911</v>
      </c>
      <c r="BA36">
        <f>G36/S36</f>
        <v>0.84362519855288609</v>
      </c>
      <c r="BB36">
        <f>(1-AL36*AA36/AQ36/F36)*100</f>
        <v>21.056796978367366</v>
      </c>
      <c r="BC36">
        <f>(S36-E36/(N36/1.35))</f>
        <v>391.33876578126547</v>
      </c>
      <c r="BD36">
        <f>E36*BB36/100/BC36</f>
        <v>6.4888638735796037E-4</v>
      </c>
    </row>
    <row r="37" spans="1:56" x14ac:dyDescent="0.25">
      <c r="A37" s="1" t="s">
        <v>1</v>
      </c>
      <c r="B37" s="1" t="s">
        <v>18</v>
      </c>
      <c r="K37" s="1">
        <f t="shared" si="0"/>
        <v>2.72</v>
      </c>
    </row>
    <row r="38" spans="1:56" x14ac:dyDescent="0.25">
      <c r="A38" s="1" t="s">
        <v>1</v>
      </c>
      <c r="B38" s="1" t="s">
        <v>17</v>
      </c>
      <c r="K38" s="1">
        <f t="shared" si="0"/>
        <v>2.72</v>
      </c>
    </row>
    <row r="39" spans="1:56" x14ac:dyDescent="0.25">
      <c r="A39" s="1">
        <v>8</v>
      </c>
      <c r="B39" s="1" t="s">
        <v>16</v>
      </c>
      <c r="C39" s="1">
        <v>1814.000023022294</v>
      </c>
      <c r="D39" s="1">
        <v>0</v>
      </c>
      <c r="E39">
        <f>(R39-S39*(1000-T39)/(1000-U39))*AK39</f>
        <v>1.7399887033928707</v>
      </c>
      <c r="F39">
        <f>IF(AV39&lt;&gt;0,1/(1/AV39-1/N39),0)</f>
        <v>0.25790156308098461</v>
      </c>
      <c r="G39">
        <f>((AY39-AL39/2)*S39-E39)/(AY39+AL39/2)</f>
        <v>329.75573339488295</v>
      </c>
      <c r="H39">
        <f>AL39*1000</f>
        <v>21.147562970067767</v>
      </c>
      <c r="I39">
        <f>(AQ39-AW39)</f>
        <v>7.0876317552448693</v>
      </c>
      <c r="J39">
        <f>(P39+AP39*D39)</f>
        <v>44.314716339111328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26.483165740966797</v>
      </c>
      <c r="P39" s="1">
        <v>44.314716339111328</v>
      </c>
      <c r="Q39" s="1">
        <v>26.586166381835938</v>
      </c>
      <c r="R39" s="1">
        <v>399.89801025390625</v>
      </c>
      <c r="S39" s="1">
        <v>390.81463623046875</v>
      </c>
      <c r="T39" s="1">
        <v>6.6694355010986328</v>
      </c>
      <c r="U39" s="1">
        <v>25.382072448730469</v>
      </c>
      <c r="V39" s="1">
        <v>16.766691207885742</v>
      </c>
      <c r="W39" s="1">
        <v>63.809505462646484</v>
      </c>
      <c r="X39" s="1">
        <v>299.59091186523438</v>
      </c>
      <c r="Y39" s="1">
        <v>749.17120361328125</v>
      </c>
      <c r="Z39" s="1">
        <v>10.520063400268555</v>
      </c>
      <c r="AA39" s="1">
        <v>87.283248901367188</v>
      </c>
      <c r="AB39" s="1">
        <v>8.6564254760742188</v>
      </c>
      <c r="AC39" s="1">
        <v>2.261591911315918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1.1014371759751262</v>
      </c>
      <c r="AL39">
        <f>(U39-T39)/(1000-U39)*AK39</f>
        <v>2.1147562970067767E-2</v>
      </c>
      <c r="AM39">
        <f>(P39+273.15)</f>
        <v>317.46471633911131</v>
      </c>
      <c r="AN39">
        <f>(O39+273.15)</f>
        <v>299.63316574096677</v>
      </c>
      <c r="AO39">
        <f>(Y39*AG39+Z39*AH39)*AI39</f>
        <v>119.86738989887999</v>
      </c>
      <c r="AP39">
        <f>((AO39+0.00000010773*(AN39^4-AM39^4))-AL39*44100)/(L39*51.4+0.00000043092*AM39^3)</f>
        <v>-8.3901968342186404</v>
      </c>
      <c r="AQ39">
        <f>0.61365*EXP(17.502*J39/(240.97+J39))</f>
        <v>9.3030615024199452</v>
      </c>
      <c r="AR39">
        <f>AQ39*1000/AA39</f>
        <v>106.58472982522336</v>
      </c>
      <c r="AS39">
        <f>(AR39-U39)</f>
        <v>81.202657376492894</v>
      </c>
      <c r="AT39">
        <f>IF(D39,P39,(O39+P39)/2)</f>
        <v>35.398941040039063</v>
      </c>
      <c r="AU39">
        <f>0.61365*EXP(17.502*AT39/(240.97+AT39))</f>
        <v>5.7743597665087512</v>
      </c>
      <c r="AV39">
        <f>IF(AS39&lt;&gt;0,(1000-(AR39+U39)/2)/AS39*AL39,0)</f>
        <v>0.24324542419793152</v>
      </c>
      <c r="AW39">
        <f>U39*AA39/1000</f>
        <v>2.2154297471750759</v>
      </c>
      <c r="AX39">
        <f>(AU39-AW39)</f>
        <v>3.5589300193336753</v>
      </c>
      <c r="AY39">
        <f>1/(1.6/F39+1.37/N39)</f>
        <v>0.15328055208595748</v>
      </c>
      <c r="AZ39">
        <f>G39*AA39*0.001</f>
        <v>28.782151754558452</v>
      </c>
      <c r="BA39">
        <f>G39/S39</f>
        <v>0.84376505592390727</v>
      </c>
      <c r="BB39">
        <f>(1-AL39*AA39/AQ39/F39)*100</f>
        <v>23.067231037379663</v>
      </c>
      <c r="BC39">
        <f>(S39-E39/(N39/1.35))</f>
        <v>390.26585264179619</v>
      </c>
      <c r="BD39">
        <f>E39*BB39/100/BC39</f>
        <v>1.0284456390919074E-3</v>
      </c>
    </row>
    <row r="40" spans="1:56" x14ac:dyDescent="0.25">
      <c r="A40" s="1" t="s">
        <v>1</v>
      </c>
      <c r="B40" s="1" t="s">
        <v>15</v>
      </c>
      <c r="K40" s="1">
        <f t="shared" si="0"/>
        <v>2.72</v>
      </c>
    </row>
    <row r="41" spans="1:56" x14ac:dyDescent="0.25">
      <c r="A41" s="1" t="s">
        <v>1</v>
      </c>
      <c r="B41" s="1" t="s">
        <v>14</v>
      </c>
      <c r="K41" s="1">
        <f t="shared" si="0"/>
        <v>2.72</v>
      </c>
    </row>
    <row r="42" spans="1:56" x14ac:dyDescent="0.25">
      <c r="A42" s="1">
        <v>9</v>
      </c>
      <c r="B42" s="1" t="s">
        <v>13</v>
      </c>
      <c r="C42" s="1">
        <v>2017.000023022294</v>
      </c>
      <c r="D42" s="1">
        <v>0</v>
      </c>
      <c r="E42">
        <f>(R42-S42*(1000-T42)/(1000-U42))*AK42</f>
        <v>2.5443933814361728</v>
      </c>
      <c r="F42">
        <f>IF(AV42&lt;&gt;0,1/(1/AV42-1/N42),0)</f>
        <v>0.28681998766661243</v>
      </c>
      <c r="G42">
        <f>((AY42-AL42/2)*S42-E42)/(AY42+AL42/2)</f>
        <v>328.64905611542065</v>
      </c>
      <c r="H42">
        <f>AL42*1000</f>
        <v>21.926253090576463</v>
      </c>
      <c r="I42">
        <f>(AQ42-AW42)</f>
        <v>6.6618054062121699</v>
      </c>
      <c r="J42">
        <f>(P42+AP42*D42)</f>
        <v>43.553844451904297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26.649669647216797</v>
      </c>
      <c r="P42" s="1">
        <v>43.553844451904297</v>
      </c>
      <c r="Q42" s="1">
        <v>26.728952407836914</v>
      </c>
      <c r="R42" s="1">
        <v>400.21426391601563</v>
      </c>
      <c r="S42" s="1">
        <v>390.13803100585938</v>
      </c>
      <c r="T42" s="1">
        <v>6.7431964874267578</v>
      </c>
      <c r="U42" s="1">
        <v>26.129426956176758</v>
      </c>
      <c r="V42" s="1">
        <v>16.786527633666992</v>
      </c>
      <c r="W42" s="1">
        <v>65.046653747558594</v>
      </c>
      <c r="X42" s="1">
        <v>299.59957885742188</v>
      </c>
      <c r="Y42" s="1">
        <v>999.6241455078125</v>
      </c>
      <c r="Z42" s="1">
        <v>10.720040321350098</v>
      </c>
      <c r="AA42" s="1">
        <v>87.282768249511719</v>
      </c>
      <c r="AB42" s="1">
        <v>8.8563995361328125</v>
      </c>
      <c r="AC42" s="1">
        <v>2.2895030975341797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1.101469039916992</v>
      </c>
      <c r="AL42">
        <f>(U42-T42)/(1000-U42)*AK42</f>
        <v>2.1926253090576463E-2</v>
      </c>
      <c r="AM42">
        <f>(P42+273.15)</f>
        <v>316.70384445190427</v>
      </c>
      <c r="AN42">
        <f>(O42+273.15)</f>
        <v>299.79966964721677</v>
      </c>
      <c r="AO42">
        <f>(Y42*AG42+Z42*AH42)*AI42</f>
        <v>159.93985970631547</v>
      </c>
      <c r="AP42">
        <f>((AO42+0.00000010773*(AN42^4-AM42^4))-AL42*44100)/(L42*51.4+0.00000043092*AM42^3)</f>
        <v>-8.2504397117475552</v>
      </c>
      <c r="AQ42">
        <f>0.61365*EXP(17.502*J42/(240.97+J42))</f>
        <v>8.9424541237206903</v>
      </c>
      <c r="AR42">
        <f>AQ42*1000/AA42</f>
        <v>102.45383256128241</v>
      </c>
      <c r="AS42">
        <f>(AR42-U42)</f>
        <v>76.324405605105653</v>
      </c>
      <c r="AT42">
        <f>IF(D42,P42,(O42+P42)/2)</f>
        <v>35.101757049560547</v>
      </c>
      <c r="AU42">
        <f>0.61365*EXP(17.502*AT42/(240.97+AT42))</f>
        <v>5.6802777876836315</v>
      </c>
      <c r="AV42">
        <f>IF(AS42&lt;&gt;0,(1000-(AR42+U42)/2)/AS42*AL42,0)</f>
        <v>0.26880757710753111</v>
      </c>
      <c r="AW42">
        <f>U42*AA42/1000</f>
        <v>2.2806487175085204</v>
      </c>
      <c r="AX42">
        <f>(AU42-AW42)</f>
        <v>3.3996290701751111</v>
      </c>
      <c r="AY42">
        <f>1/(1.6/F42+1.37/N42)</f>
        <v>0.16953522473322044</v>
      </c>
      <c r="AZ42">
        <f>G42*AA42*0.001</f>
        <v>28.685399400343034</v>
      </c>
      <c r="BA42">
        <f>G42/S42</f>
        <v>0.84239174342499501</v>
      </c>
      <c r="BB42">
        <f>(1-AL42*AA42/AQ42/F42)*100</f>
        <v>25.384887007438383</v>
      </c>
      <c r="BC42">
        <f>(S42-E42/(N42/1.35))</f>
        <v>389.33554227237704</v>
      </c>
      <c r="BD42">
        <f>E42*BB42/100/BC42</f>
        <v>1.6589581858685049E-3</v>
      </c>
    </row>
    <row r="43" spans="1:56" x14ac:dyDescent="0.25">
      <c r="A43" s="1" t="s">
        <v>1</v>
      </c>
      <c r="B43" s="1" t="s">
        <v>12</v>
      </c>
      <c r="K43" s="1">
        <f t="shared" si="0"/>
        <v>2.72</v>
      </c>
    </row>
    <row r="44" spans="1:56" x14ac:dyDescent="0.25">
      <c r="A44" s="1" t="s">
        <v>1</v>
      </c>
      <c r="B44" s="1" t="s">
        <v>11</v>
      </c>
      <c r="K44" s="1">
        <f t="shared" si="0"/>
        <v>2.72</v>
      </c>
    </row>
    <row r="45" spans="1:56" x14ac:dyDescent="0.25">
      <c r="A45" s="1">
        <v>10</v>
      </c>
      <c r="B45" s="1" t="s">
        <v>10</v>
      </c>
      <c r="C45" s="1">
        <v>2220.000023022294</v>
      </c>
      <c r="D45" s="1">
        <v>0</v>
      </c>
      <c r="E45">
        <f>(R45-S45*(1000-T45)/(1000-U45))*AK45</f>
        <v>2.8463693802467263</v>
      </c>
      <c r="F45">
        <f>IF(AV45&lt;&gt;0,1/(1/AV45-1/N45),0)</f>
        <v>0.31299076620415611</v>
      </c>
      <c r="G45">
        <f>((AY45-AL45/2)*S45-E45)/(AY45+AL45/2)</f>
        <v>330.1068767379731</v>
      </c>
      <c r="H45">
        <f>AL45*1000</f>
        <v>22.656264511517453</v>
      </c>
      <c r="I45">
        <f>(AQ45-AW45)</f>
        <v>6.3510026263101942</v>
      </c>
      <c r="J45">
        <f>(P45+AP45*D45)</f>
        <v>43.012947082519531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26.77825927734375</v>
      </c>
      <c r="P45" s="1">
        <v>43.012947082519531</v>
      </c>
      <c r="Q45" s="1">
        <v>26.858713150024414</v>
      </c>
      <c r="R45" s="1">
        <v>400.47686767578125</v>
      </c>
      <c r="S45" s="1">
        <v>389.87228393554688</v>
      </c>
      <c r="T45" s="1">
        <v>6.8208060264587402</v>
      </c>
      <c r="U45" s="1">
        <v>26.839925765991211</v>
      </c>
      <c r="V45" s="1">
        <v>16.850612640380859</v>
      </c>
      <c r="W45" s="1">
        <v>66.307289123535156</v>
      </c>
      <c r="X45" s="1">
        <v>299.56875610351563</v>
      </c>
      <c r="Y45" s="1">
        <v>1250.9136962890625</v>
      </c>
      <c r="Z45" s="1">
        <v>11.331996917724609</v>
      </c>
      <c r="AA45" s="1">
        <v>87.277114868164063</v>
      </c>
      <c r="AB45" s="1">
        <v>9.0620288848876953</v>
      </c>
      <c r="AC45" s="1">
        <v>2.3135943412780762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1.1013557209688072</v>
      </c>
      <c r="AL45">
        <f>(U45-T45)/(1000-U45)*AK45</f>
        <v>2.2656264511517452E-2</v>
      </c>
      <c r="AM45">
        <f>(P45+273.15)</f>
        <v>316.16294708251951</v>
      </c>
      <c r="AN45">
        <f>(O45+273.15)</f>
        <v>299.92825927734373</v>
      </c>
      <c r="AO45">
        <f>(Y45*AG45+Z45*AH45)*AI45</f>
        <v>200.14618693263401</v>
      </c>
      <c r="AP45">
        <f>((AO45+0.00000010773*(AN45^4-AM45^4))-AL45*44100)/(L45*51.4+0.00000043092*AM45^3)</f>
        <v>-8.1184713330812972</v>
      </c>
      <c r="AQ45">
        <f>0.61365*EXP(17.502*J45/(240.97+J45))</f>
        <v>8.6935139104416059</v>
      </c>
      <c r="AR45">
        <f>AQ45*1000/AA45</f>
        <v>99.608172469650754</v>
      </c>
      <c r="AS45">
        <f>(AR45-U45)</f>
        <v>72.768246703659543</v>
      </c>
      <c r="AT45">
        <f>IF(D45,P45,(O45+P45)/2)</f>
        <v>34.895603179931641</v>
      </c>
      <c r="AU45">
        <f>0.61365*EXP(17.502*AT45/(240.97+AT45))</f>
        <v>5.6157991954367565</v>
      </c>
      <c r="AV45">
        <f>IF(AS45&lt;&gt;0,(1000-(AR45+U45)/2)/AS45*AL45,0)</f>
        <v>0.29166353035337833</v>
      </c>
      <c r="AW45">
        <f>U45*AA45/1000</f>
        <v>2.3425112841314113</v>
      </c>
      <c r="AX45">
        <f>(AU45-AW45)</f>
        <v>3.2732879113053452</v>
      </c>
      <c r="AY45">
        <f>1/(1.6/F45+1.37/N45)</f>
        <v>0.18409292347619408</v>
      </c>
      <c r="AZ45">
        <f>G45*AA45*0.001</f>
        <v>28.810775799830953</v>
      </c>
      <c r="BA45">
        <f>G45/S45</f>
        <v>0.84670516561404474</v>
      </c>
      <c r="BB45">
        <f>(1-AL45*AA45/AQ45/F45)*100</f>
        <v>27.328887441947369</v>
      </c>
      <c r="BC45">
        <f>(S45-E45/(N45/1.35))</f>
        <v>388.97455350768053</v>
      </c>
      <c r="BD45">
        <f>E45*BB45/100/BC45</f>
        <v>1.9998251224789261E-3</v>
      </c>
    </row>
    <row r="46" spans="1:56" x14ac:dyDescent="0.25">
      <c r="A46" s="1" t="s">
        <v>1</v>
      </c>
      <c r="B46" s="1" t="s">
        <v>9</v>
      </c>
      <c r="K46" s="1">
        <f t="shared" si="0"/>
        <v>2.72</v>
      </c>
    </row>
    <row r="47" spans="1:56" x14ac:dyDescent="0.25">
      <c r="A47" s="1" t="s">
        <v>1</v>
      </c>
      <c r="B47" s="1" t="s">
        <v>8</v>
      </c>
      <c r="K47" s="1">
        <f t="shared" si="0"/>
        <v>2.72</v>
      </c>
    </row>
    <row r="48" spans="1:56" x14ac:dyDescent="0.25">
      <c r="A48" s="1">
        <v>11</v>
      </c>
      <c r="B48" s="1" t="s">
        <v>7</v>
      </c>
      <c r="C48" s="1">
        <v>2423.5000230111182</v>
      </c>
      <c r="D48" s="1">
        <v>0</v>
      </c>
      <c r="E48">
        <f>(R48-S48*(1000-T48)/(1000-U48))*AK48</f>
        <v>2.7554750537358434</v>
      </c>
      <c r="F48">
        <f>IF(AV48&lt;&gt;0,1/(1/AV48-1/N48),0)</f>
        <v>0.32943660403509861</v>
      </c>
      <c r="G48">
        <f>((AY48-AL48/2)*S48-E48)/(AY48+AL48/2)</f>
        <v>330.79454560856794</v>
      </c>
      <c r="H48">
        <f>AL48*1000</f>
        <v>23.575215490571534</v>
      </c>
      <c r="I48">
        <f>(AQ48-AW48)</f>
        <v>6.2964203299765025</v>
      </c>
      <c r="J48">
        <f>(P48+AP48*D48)</f>
        <v>43.059947967529297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26.951547622680664</v>
      </c>
      <c r="P48" s="1">
        <v>43.059947967529297</v>
      </c>
      <c r="Q48" s="1">
        <v>27.012784957885742</v>
      </c>
      <c r="R48" s="1">
        <v>399.81167602539063</v>
      </c>
      <c r="S48" s="1">
        <v>388.98184204101563</v>
      </c>
      <c r="T48" s="1">
        <v>6.899195671081543</v>
      </c>
      <c r="U48" s="1">
        <v>27.714536666870117</v>
      </c>
      <c r="V48" s="1">
        <v>16.868993759155273</v>
      </c>
      <c r="W48" s="1">
        <v>67.763885498046875</v>
      </c>
      <c r="X48" s="1">
        <v>299.52621459960938</v>
      </c>
      <c r="Y48" s="1">
        <v>1601.4149169921875</v>
      </c>
      <c r="Z48" s="1">
        <v>11.139456748962402</v>
      </c>
      <c r="AA48" s="1">
        <v>87.264114379882813</v>
      </c>
      <c r="AB48" s="1">
        <v>9.3330764770507813</v>
      </c>
      <c r="AC48" s="1">
        <v>2.3505406379699707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1.1011993183809166</v>
      </c>
      <c r="AL48">
        <f>(U48-T48)/(1000-U48)*AK48</f>
        <v>2.3575215490571535E-2</v>
      </c>
      <c r="AM48">
        <f>(P48+273.15)</f>
        <v>316.20994796752927</v>
      </c>
      <c r="AN48">
        <f>(O48+273.15)</f>
        <v>300.10154762268064</v>
      </c>
      <c r="AO48">
        <f>(Y48*AG48+Z48*AH48)*AI48</f>
        <v>256.22638099164396</v>
      </c>
      <c r="AP48">
        <f>((AO48+0.00000010773*(AN48^4-AM48^4))-AL48*44100)/(L48*51.4+0.00000043092*AM48^3)</f>
        <v>-7.9811252642391484</v>
      </c>
      <c r="AQ48">
        <f>0.61365*EXP(17.502*J48/(240.97+J48))</f>
        <v>8.7149048276597121</v>
      </c>
      <c r="AR48">
        <f>AQ48*1000/AA48</f>
        <v>99.868140410175045</v>
      </c>
      <c r="AS48">
        <f>(AR48-U48)</f>
        <v>72.153603743304927</v>
      </c>
      <c r="AT48">
        <f>IF(D48,P48,(O48+P48)/2)</f>
        <v>35.00574779510498</v>
      </c>
      <c r="AU48">
        <f>0.61365*EXP(17.502*AT48/(240.97+AT48))</f>
        <v>5.6501694421924977</v>
      </c>
      <c r="AV48">
        <f>IF(AS48&lt;&gt;0,(1000-(AR48+U48)/2)/AS48*AL48,0)</f>
        <v>0.30589353536124442</v>
      </c>
      <c r="AW48">
        <f>U48*AA48/1000</f>
        <v>2.4184844976832101</v>
      </c>
      <c r="AX48">
        <f>(AU48-AW48)</f>
        <v>3.2316849445092877</v>
      </c>
      <c r="AY48">
        <f>1/(1.6/F48+1.37/N48)</f>
        <v>0.19316788139000104</v>
      </c>
      <c r="AZ48">
        <f>G48*AA48*0.001</f>
        <v>28.866493064227434</v>
      </c>
      <c r="BA48">
        <f>G48/S48</f>
        <v>0.85041127851332399</v>
      </c>
      <c r="BB48">
        <f>(1-AL48*AA48/AQ48/F48)*100</f>
        <v>28.343291461515541</v>
      </c>
      <c r="BC48">
        <f>(S48-E48/(N48/1.35))</f>
        <v>388.11277922150521</v>
      </c>
      <c r="BD48">
        <f>E48*BB48/100/BC48</f>
        <v>2.012281912479803E-3</v>
      </c>
    </row>
    <row r="49" spans="1:56" x14ac:dyDescent="0.25">
      <c r="A49" s="1" t="s">
        <v>1</v>
      </c>
      <c r="B49" s="1" t="s">
        <v>6</v>
      </c>
      <c r="K49" s="1">
        <f t="shared" si="0"/>
        <v>2.72</v>
      </c>
    </row>
    <row r="50" spans="1:56" x14ac:dyDescent="0.25">
      <c r="A50" s="1" t="s">
        <v>1</v>
      </c>
      <c r="B50" s="1" t="s">
        <v>0</v>
      </c>
      <c r="K50" s="1">
        <f t="shared" si="0"/>
        <v>2.72</v>
      </c>
    </row>
    <row r="51" spans="1:56" x14ac:dyDescent="0.25">
      <c r="A51" s="1">
        <v>12</v>
      </c>
      <c r="B51" s="1" t="s">
        <v>5</v>
      </c>
      <c r="C51" s="1">
        <v>2626.5000230111182</v>
      </c>
      <c r="D51" s="1">
        <v>0</v>
      </c>
      <c r="E51">
        <f>(R51-S51*(1000-T51)/(1000-U51))*AK51</f>
        <v>2.6876405835705341</v>
      </c>
      <c r="F51">
        <f>IF(AV51&lt;&gt;0,1/(1/AV51-1/N51),0)</f>
        <v>0.37301728873214224</v>
      </c>
      <c r="G51">
        <f>((AY51-AL51/2)*S51-E51)/(AY51+AL51/2)</f>
        <v>335.46351289807012</v>
      </c>
      <c r="H51">
        <f>AL51*1000</f>
        <v>24.500642358094165</v>
      </c>
      <c r="I51">
        <f>(AQ51-AW51)</f>
        <v>5.8444132371393165</v>
      </c>
      <c r="J51">
        <f>(P51+AP51*D51)</f>
        <v>42.218338012695313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27.127119064331055</v>
      </c>
      <c r="P51" s="1">
        <v>42.218338012695313</v>
      </c>
      <c r="Q51" s="1">
        <v>27.167686462402344</v>
      </c>
      <c r="R51" s="1">
        <v>399.83200073242188</v>
      </c>
      <c r="S51" s="1">
        <v>388.7457275390625</v>
      </c>
      <c r="T51" s="1">
        <v>6.9770808219909668</v>
      </c>
      <c r="U51" s="1">
        <v>28.583169937133789</v>
      </c>
      <c r="V51" s="1">
        <v>16.884405136108398</v>
      </c>
      <c r="W51" s="1">
        <v>69.170738220214844</v>
      </c>
      <c r="X51" s="1">
        <v>299.62347412109375</v>
      </c>
      <c r="Y51" s="1">
        <v>2000.7340087890625</v>
      </c>
      <c r="Z51" s="1">
        <v>7.1426539421081543</v>
      </c>
      <c r="AA51" s="1">
        <v>87.263778686523438</v>
      </c>
      <c r="AB51" s="1">
        <v>9.253880500793457</v>
      </c>
      <c r="AC51" s="1">
        <v>2.3708896636962891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1.1015568901510797</v>
      </c>
      <c r="AL51">
        <f>(U51-T51)/(1000-U51)*AK51</f>
        <v>2.4500642358094165E-2</v>
      </c>
      <c r="AM51">
        <f>(P51+273.15)</f>
        <v>315.36833801269529</v>
      </c>
      <c r="AN51">
        <f>(O51+273.15)</f>
        <v>300.27711906433103</v>
      </c>
      <c r="AO51">
        <f>(Y51*AG51+Z51*AH51)*AI51</f>
        <v>320.11743425106761</v>
      </c>
      <c r="AP51">
        <f>((AO51+0.00000010773*(AN51^4-AM51^4))-AL51*44100)/(L51*51.4+0.00000043092*AM51^3)</f>
        <v>-7.6922571024748114</v>
      </c>
      <c r="AQ51">
        <f>0.61365*EXP(17.502*J51/(240.97+J51))</f>
        <v>8.3386886526926496</v>
      </c>
      <c r="AR51">
        <f>AQ51*1000/AA51</f>
        <v>95.557272194774143</v>
      </c>
      <c r="AS51">
        <f>(AR51-U51)</f>
        <v>66.974102257640354</v>
      </c>
      <c r="AT51">
        <f>IF(D51,P51,(O51+P51)/2)</f>
        <v>34.672728538513184</v>
      </c>
      <c r="AU51">
        <f>0.61365*EXP(17.502*AT51/(240.97+AT51))</f>
        <v>5.5468074209132716</v>
      </c>
      <c r="AV51">
        <f>IF(AS51&lt;&gt;0,(1000-(AR51+U51)/2)/AS51*AL51,0)</f>
        <v>0.3431159402819447</v>
      </c>
      <c r="AW51">
        <f>U51*AA51/1000</f>
        <v>2.4942754155533331</v>
      </c>
      <c r="AX51">
        <f>(AU51-AW51)</f>
        <v>3.0525320053599385</v>
      </c>
      <c r="AY51">
        <f>1/(1.6/F51+1.37/N51)</f>
        <v>0.21694737085620239</v>
      </c>
      <c r="AZ51">
        <f>G51*AA51*0.001</f>
        <v>29.273813746940892</v>
      </c>
      <c r="BA51">
        <f>G51/S51</f>
        <v>0.86293813445026635</v>
      </c>
      <c r="BB51">
        <f>(1-AL51*AA51/AQ51/F51)*100</f>
        <v>31.263919180741073</v>
      </c>
      <c r="BC51">
        <f>(S51-E51/(N51/1.35))</f>
        <v>387.8980593664831</v>
      </c>
      <c r="BD51">
        <f>E51*BB51/100/BC51</f>
        <v>2.166192275590677E-3</v>
      </c>
    </row>
    <row r="52" spans="1:56" x14ac:dyDescent="0.25">
      <c r="A52" s="1" t="s">
        <v>1</v>
      </c>
      <c r="B52" s="1" t="s">
        <v>4</v>
      </c>
      <c r="K52" s="2">
        <v>6.25</v>
      </c>
    </row>
    <row r="53" spans="1:56" x14ac:dyDescent="0.25">
      <c r="A53" s="1" t="s">
        <v>1</v>
      </c>
      <c r="B53" s="1" t="s">
        <v>3</v>
      </c>
    </row>
    <row r="54" spans="1:56" x14ac:dyDescent="0.25">
      <c r="A54" s="1" t="s">
        <v>1</v>
      </c>
      <c r="B54" s="1" t="s">
        <v>2</v>
      </c>
    </row>
    <row r="55" spans="1:56" x14ac:dyDescent="0.25">
      <c r="A55" s="1" t="s">
        <v>1</v>
      </c>
      <c r="B55" s="1" t="s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315B3-8570-46A4-A91C-315B14488C1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158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156</v>
      </c>
    </row>
    <row r="12" spans="1:56" x14ac:dyDescent="0.25">
      <c r="A12" s="1" t="s">
        <v>1</v>
      </c>
      <c r="B12" s="1" t="s">
        <v>155</v>
      </c>
    </row>
    <row r="13" spans="1:56" x14ac:dyDescent="0.25">
      <c r="A13" s="1" t="s">
        <v>1</v>
      </c>
      <c r="B13" s="1" t="s">
        <v>154</v>
      </c>
    </row>
    <row r="14" spans="1:56" x14ac:dyDescent="0.25">
      <c r="A14" s="1" t="s">
        <v>1</v>
      </c>
      <c r="B14" s="1" t="s">
        <v>153</v>
      </c>
    </row>
    <row r="15" spans="1:56" x14ac:dyDescent="0.25">
      <c r="A15" s="1" t="s">
        <v>1</v>
      </c>
      <c r="B15" s="1" t="s">
        <v>152</v>
      </c>
    </row>
    <row r="16" spans="1:56" x14ac:dyDescent="0.25">
      <c r="A16" s="1" t="s">
        <v>1</v>
      </c>
      <c r="B16" s="1" t="s">
        <v>151</v>
      </c>
    </row>
    <row r="17" spans="1:56" x14ac:dyDescent="0.25">
      <c r="A17" s="1" t="s">
        <v>1</v>
      </c>
      <c r="B17" s="1" t="s">
        <v>150</v>
      </c>
    </row>
    <row r="18" spans="1:56" x14ac:dyDescent="0.25">
      <c r="A18" s="1">
        <v>1</v>
      </c>
      <c r="B18" s="1" t="s">
        <v>149</v>
      </c>
      <c r="C18" s="1">
        <v>319.50000213459134</v>
      </c>
      <c r="D18" s="1">
        <v>0</v>
      </c>
      <c r="E18">
        <f>(R18-S18*(1000-T18)/(1000-U18))*AK18</f>
        <v>-6.1180752898175967</v>
      </c>
      <c r="F18">
        <f>IF(AV18&lt;&gt;0,1/(1/AV18-1/N18),0)</f>
        <v>2.75347088205636</v>
      </c>
      <c r="G18">
        <f>((AY18-AL18/2)*S18-E18)/(AY18+AL18/2)</f>
        <v>393.20188020850645</v>
      </c>
      <c r="H18">
        <f>AL18*1000</f>
        <v>24.884794313240761</v>
      </c>
      <c r="I18">
        <f>(AQ18-AW18)</f>
        <v>1.2485590720779727</v>
      </c>
      <c r="J18">
        <f>(P18+AP18*D18)</f>
        <v>27.788389205932617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28.2310791015625</v>
      </c>
      <c r="P18" s="1">
        <v>27.788389205932617</v>
      </c>
      <c r="Q18" s="1">
        <v>28.299077987670898</v>
      </c>
      <c r="R18" s="1">
        <v>399.94403076171875</v>
      </c>
      <c r="S18" s="1">
        <v>396.5435791015625</v>
      </c>
      <c r="T18" s="1">
        <v>6.7490148544311523</v>
      </c>
      <c r="U18" s="1">
        <v>28.668312072753906</v>
      </c>
      <c r="V18" s="1">
        <v>15.299965858459473</v>
      </c>
      <c r="W18" s="1">
        <v>64.9908447265625</v>
      </c>
      <c r="X18" s="1">
        <v>299.94656372070313</v>
      </c>
      <c r="Y18" s="1">
        <v>4.0941972285509109E-2</v>
      </c>
      <c r="Z18" s="1">
        <v>8.7817220687866211</v>
      </c>
      <c r="AA18" s="1">
        <v>87.1944580078125</v>
      </c>
      <c r="AB18" s="1">
        <v>18.376890182495117</v>
      </c>
      <c r="AC18" s="1">
        <v>1.121206521987915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1.1027447195614084</v>
      </c>
      <c r="AL18">
        <f>(U18-T18)/(1000-U18)*AK18</f>
        <v>2.4884794313240761E-2</v>
      </c>
      <c r="AM18">
        <f>(P18+273.15)</f>
        <v>300.93838920593259</v>
      </c>
      <c r="AN18">
        <f>(O18+273.15)</f>
        <v>301.38107910156248</v>
      </c>
      <c r="AO18">
        <f>(Y18*AG18+Z18*AH18)*AI18</f>
        <v>6.5507154192615547E-3</v>
      </c>
      <c r="AP18">
        <f>((AO18+0.00000010773*(AN18^4-AM18^4))-AL18*44100)/(L18*51.4+0.00000043092*AM18^3)</f>
        <v>-8.9709117784338126</v>
      </c>
      <c r="AQ18">
        <f>0.61365*EXP(17.502*J18/(240.97+J18))</f>
        <v>3.7482770052605772</v>
      </c>
      <c r="AR18">
        <f>AQ18*1000/AA18</f>
        <v>42.987560114482697</v>
      </c>
      <c r="AS18">
        <f>(AR18-U18)</f>
        <v>14.319248041728791</v>
      </c>
      <c r="AT18">
        <f>IF(D18,P18,(O18+P18)/2)</f>
        <v>28.009734153747559</v>
      </c>
      <c r="AU18">
        <f>0.61365*EXP(17.502*AT18/(240.97+AT18))</f>
        <v>3.7969936617518134</v>
      </c>
      <c r="AV18">
        <f>IF(AS18&lt;&gt;0,(1000-(AR18+U18)/2)/AS18*AL18,0)</f>
        <v>1.6755924209820718</v>
      </c>
      <c r="AW18">
        <f>U18*AA18/1000</f>
        <v>2.4997179331826045</v>
      </c>
      <c r="AX18">
        <f>(AU18-AW18)</f>
        <v>1.2972757285692089</v>
      </c>
      <c r="AY18">
        <f>1/(1.6/F18+1.37/N18)</f>
        <v>1.1096904557323939</v>
      </c>
      <c r="AZ18">
        <f>G18*AA18*0.001</f>
        <v>34.285024832433535</v>
      </c>
      <c r="BA18">
        <f>G18/S18</f>
        <v>0.99157293405020641</v>
      </c>
      <c r="BB18">
        <f>(1-AL18*AA18/AQ18/F18)*100</f>
        <v>78.976221559937343</v>
      </c>
      <c r="BC18">
        <f>(S18-E18/(N18/1.35))</f>
        <v>398.47318893567706</v>
      </c>
      <c r="BD18">
        <f>E18*BB18/100/BC18</f>
        <v>-1.2125846431464915E-2</v>
      </c>
    </row>
    <row r="19" spans="1:56" x14ac:dyDescent="0.25">
      <c r="A19" s="1" t="s">
        <v>1</v>
      </c>
      <c r="B19" s="1" t="s">
        <v>148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147</v>
      </c>
      <c r="K20" s="1">
        <f t="shared" si="0"/>
        <v>2.72</v>
      </c>
    </row>
    <row r="21" spans="1:56" x14ac:dyDescent="0.25">
      <c r="A21" s="1">
        <v>2</v>
      </c>
      <c r="B21" s="1" t="s">
        <v>146</v>
      </c>
      <c r="C21" s="1">
        <v>522.50000213459134</v>
      </c>
      <c r="D21" s="1">
        <v>0</v>
      </c>
      <c r="E21">
        <f>(R21-S21*(1000-T21)/(1000-U21))*AK21</f>
        <v>-4.4515656642735681</v>
      </c>
      <c r="F21">
        <f>IF(AV21&lt;&gt;0,1/(1/AV21-1/N21),0)</f>
        <v>2.8225249938043766</v>
      </c>
      <c r="G21">
        <f>((AY21-AL21/2)*S21-E21)/(AY21+AL21/2)</f>
        <v>391.40312450300047</v>
      </c>
      <c r="H21">
        <f>AL21*1000</f>
        <v>23.890002629229294</v>
      </c>
      <c r="I21">
        <f>(AQ21-AW21)</f>
        <v>1.1820548283959931</v>
      </c>
      <c r="J21">
        <f>(P21+AP21*D21)</f>
        <v>27.154415130615234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28.164958953857422</v>
      </c>
      <c r="P21" s="1">
        <v>27.154415130615234</v>
      </c>
      <c r="Q21" s="1">
        <v>28.274944305419922</v>
      </c>
      <c r="R21" s="1">
        <v>400.3326416015625</v>
      </c>
      <c r="S21" s="1">
        <v>395.7947998046875</v>
      </c>
      <c r="T21" s="1">
        <v>6.808903694152832</v>
      </c>
      <c r="U21" s="1">
        <v>27.869712829589844</v>
      </c>
      <c r="V21" s="1">
        <v>15.492765426635742</v>
      </c>
      <c r="W21" s="1">
        <v>63.413867950439453</v>
      </c>
      <c r="X21" s="1">
        <v>299.94009399414063</v>
      </c>
      <c r="Y21" s="1">
        <v>26.191690444946289</v>
      </c>
      <c r="Z21" s="1">
        <v>8.7305593490600586</v>
      </c>
      <c r="AA21" s="1">
        <v>87.180435180664063</v>
      </c>
      <c r="AB21" s="1">
        <v>18.327159881591797</v>
      </c>
      <c r="AC21" s="1">
        <v>1.1174888610839844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1.1027209338019872</v>
      </c>
      <c r="AL21">
        <f>(U21-T21)/(1000-U21)*AK21</f>
        <v>2.3890002629229294E-2</v>
      </c>
      <c r="AM21">
        <f>(P21+273.15)</f>
        <v>300.30441513061521</v>
      </c>
      <c r="AN21">
        <f>(O21+273.15)</f>
        <v>301.3149589538574</v>
      </c>
      <c r="AO21">
        <f>(Y21*AG21+Z21*AH21)*AI21</f>
        <v>4.1906703775226219</v>
      </c>
      <c r="AP21">
        <f>((AO21+0.00000010773*(AN21^4-AM21^4))-AL21*44100)/(L21*51.4+0.00000043092*AM21^3)</f>
        <v>-8.5268412365562654</v>
      </c>
      <c r="AQ21">
        <f>0.61365*EXP(17.502*J21/(240.97+J21))</f>
        <v>3.6117485212397722</v>
      </c>
      <c r="AR21">
        <f>AQ21*1000/AA21</f>
        <v>41.428429598397209</v>
      </c>
      <c r="AS21">
        <f>(AR21-U21)</f>
        <v>13.558716768807365</v>
      </c>
      <c r="AT21">
        <f>IF(D21,P21,(O21+P21)/2)</f>
        <v>27.659687042236328</v>
      </c>
      <c r="AU21">
        <f>0.61365*EXP(17.502*AT21/(240.97+AT21))</f>
        <v>3.7202019519216765</v>
      </c>
      <c r="AV21">
        <f>IF(AS21&lt;&gt;0,(1000-(AR21+U21)/2)/AS21*AL21,0)</f>
        <v>1.7009158477211268</v>
      </c>
      <c r="AW21">
        <f>U21*AA21/1000</f>
        <v>2.4296936928437791</v>
      </c>
      <c r="AX21">
        <f>(AU21-AW21)</f>
        <v>1.2905082590778973</v>
      </c>
      <c r="AY21">
        <f>1/(1.6/F21+1.37/N21)</f>
        <v>1.1274773830710192</v>
      </c>
      <c r="AZ21">
        <f>G21*AA21*0.001</f>
        <v>34.122694725243221</v>
      </c>
      <c r="BA21">
        <f>G21/S21</f>
        <v>0.9889041611869227</v>
      </c>
      <c r="BB21">
        <f>(1-AL21*AA21/AQ21/F21)*100</f>
        <v>79.569456025289796</v>
      </c>
      <c r="BC21">
        <f>(S21-E21/(N21/1.35))</f>
        <v>397.19880097761927</v>
      </c>
      <c r="BD21">
        <f>E21*BB21/100/BC21</f>
        <v>-8.9176668583917512E-3</v>
      </c>
    </row>
    <row r="22" spans="1:56" x14ac:dyDescent="0.25">
      <c r="A22" s="1" t="s">
        <v>1</v>
      </c>
      <c r="B22" s="1" t="s">
        <v>145</v>
      </c>
      <c r="K22" s="1">
        <f t="shared" si="0"/>
        <v>2.72</v>
      </c>
    </row>
    <row r="23" spans="1:56" x14ac:dyDescent="0.25">
      <c r="A23" s="1" t="s">
        <v>1</v>
      </c>
      <c r="B23" s="1" t="s">
        <v>144</v>
      </c>
      <c r="K23" s="1">
        <f t="shared" si="0"/>
        <v>2.72</v>
      </c>
    </row>
    <row r="24" spans="1:56" x14ac:dyDescent="0.25">
      <c r="A24" s="1">
        <v>3</v>
      </c>
      <c r="B24" s="1" t="s">
        <v>143</v>
      </c>
      <c r="C24" s="1">
        <v>725.50000213459134</v>
      </c>
      <c r="D24" s="1">
        <v>0</v>
      </c>
      <c r="E24">
        <f>(R24-S24*(1000-T24)/(1000-U24))*AK24</f>
        <v>-3.9602703187112427</v>
      </c>
      <c r="F24">
        <f>IF(AV24&lt;&gt;0,1/(1/AV24-1/N24),0)</f>
        <v>2.6792172598496387</v>
      </c>
      <c r="G24">
        <f>((AY24-AL24/2)*S24-E24)/(AY24+AL24/2)</f>
        <v>390.23939056687846</v>
      </c>
      <c r="H24">
        <f>AL24*1000</f>
        <v>23.258949049546235</v>
      </c>
      <c r="I24">
        <f>(AQ24-AW24)</f>
        <v>1.1885530114820022</v>
      </c>
      <c r="J24">
        <f>(P24+AP24*D24)</f>
        <v>26.97960090637207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28.051216125488281</v>
      </c>
      <c r="P24" s="1">
        <v>26.97960090637207</v>
      </c>
      <c r="Q24" s="1">
        <v>28.186006546020508</v>
      </c>
      <c r="R24" s="1">
        <v>399.72247314453125</v>
      </c>
      <c r="S24" s="1">
        <v>394.98294067382813</v>
      </c>
      <c r="T24" s="1">
        <v>6.8567752838134766</v>
      </c>
      <c r="U24" s="1">
        <v>27.370859146118164</v>
      </c>
      <c r="V24" s="1">
        <v>15.706174850463867</v>
      </c>
      <c r="W24" s="1">
        <v>62.695869445800781</v>
      </c>
      <c r="X24" s="1">
        <v>299.95364379882813</v>
      </c>
      <c r="Y24" s="1">
        <v>49.613445281982422</v>
      </c>
      <c r="Z24" s="1">
        <v>8.7022323608398438</v>
      </c>
      <c r="AA24" s="1">
        <v>87.184722900390625</v>
      </c>
      <c r="AB24" s="1">
        <v>18.419769287109375</v>
      </c>
      <c r="AC24" s="1">
        <v>1.1210229396820068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1.1027707492603973</v>
      </c>
      <c r="AL24">
        <f>(U24-T24)/(1000-U24)*AK24</f>
        <v>2.3258949049546236E-2</v>
      </c>
      <c r="AM24">
        <f>(P24+273.15)</f>
        <v>300.12960090637205</v>
      </c>
      <c r="AN24">
        <f>(O24+273.15)</f>
        <v>301.20121612548826</v>
      </c>
      <c r="AO24">
        <f>(Y24*AG24+Z24*AH24)*AI24</f>
        <v>7.9381510676856806</v>
      </c>
      <c r="AP24">
        <f>((AO24+0.00000010773*(AN24^4-AM24^4))-AL24*44100)/(L24*51.4+0.00000043092*AM24^3)</f>
        <v>-8.2629675744952422</v>
      </c>
      <c r="AQ24">
        <f>0.61365*EXP(17.502*J24/(240.97+J24))</f>
        <v>3.5748737816819367</v>
      </c>
      <c r="AR24">
        <f>AQ24*1000/AA24</f>
        <v>41.003442607327706</v>
      </c>
      <c r="AS24">
        <f>(AR24-U24)</f>
        <v>13.632583461209542</v>
      </c>
      <c r="AT24">
        <f>IF(D24,P24,(O24+P24)/2)</f>
        <v>27.515408515930176</v>
      </c>
      <c r="AU24">
        <f>0.61365*EXP(17.502*AT24/(240.97+AT24))</f>
        <v>3.6889473884392139</v>
      </c>
      <c r="AV24">
        <f>IF(AS24&lt;&gt;0,(1000-(AR24+U24)/2)/AS24*AL24,0)</f>
        <v>1.6478015273535176</v>
      </c>
      <c r="AW24">
        <f>U24*AA24/1000</f>
        <v>2.3863207701999345</v>
      </c>
      <c r="AX24">
        <f>(AU24-AW24)</f>
        <v>1.3026266182392794</v>
      </c>
      <c r="AY24">
        <f>1/(1.6/F24+1.37/N24)</f>
        <v>1.0902072629440489</v>
      </c>
      <c r="AZ24">
        <f>G24*AA24*0.001</f>
        <v>34.022913131390609</v>
      </c>
      <c r="BA24">
        <f>G24/S24</f>
        <v>0.98799049371890002</v>
      </c>
      <c r="BB24">
        <f>(1-AL24*AA24/AQ24/F24)*100</f>
        <v>78.828002509491739</v>
      </c>
      <c r="BC24">
        <f>(S24-E24/(N24/1.35))</f>
        <v>396.23198979315742</v>
      </c>
      <c r="BD24">
        <f>E24*BB24/100/BC24</f>
        <v>-7.8787227347443863E-3</v>
      </c>
    </row>
    <row r="25" spans="1:56" x14ac:dyDescent="0.25">
      <c r="A25" s="1" t="s">
        <v>1</v>
      </c>
      <c r="B25" s="1" t="s">
        <v>142</v>
      </c>
      <c r="K25" s="1">
        <f t="shared" si="0"/>
        <v>2.72</v>
      </c>
    </row>
    <row r="26" spans="1:56" x14ac:dyDescent="0.25">
      <c r="A26" s="1" t="s">
        <v>1</v>
      </c>
      <c r="B26" s="1" t="s">
        <v>141</v>
      </c>
      <c r="K26" s="1">
        <f t="shared" si="0"/>
        <v>2.72</v>
      </c>
    </row>
    <row r="27" spans="1:56" x14ac:dyDescent="0.25">
      <c r="A27" s="1">
        <v>4</v>
      </c>
      <c r="B27" s="1" t="s">
        <v>140</v>
      </c>
      <c r="C27" s="1">
        <v>928.50000213459134</v>
      </c>
      <c r="D27" s="1">
        <v>0</v>
      </c>
      <c r="E27">
        <f>(R27-S27*(1000-T27)/(1000-U27))*AK27</f>
        <v>-1.607765617858496</v>
      </c>
      <c r="F27">
        <f>IF(AV27&lt;&gt;0,1/(1/AV27-1/N27),0)</f>
        <v>2.3503295477843222</v>
      </c>
      <c r="G27">
        <f>((AY27-AL27/2)*S27-E27)/(AY27+AL27/2)</f>
        <v>385.80955336866162</v>
      </c>
      <c r="H27">
        <f>AL27*1000</f>
        <v>23.025432858662423</v>
      </c>
      <c r="I27">
        <f>(AQ27-AW27)</f>
        <v>1.2772922924566097</v>
      </c>
      <c r="J27">
        <f>(P27+AP27*D27)</f>
        <v>27.331201553344727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27.933900833129883</v>
      </c>
      <c r="P27" s="1">
        <v>27.331201553344727</v>
      </c>
      <c r="Q27" s="1">
        <v>28.073442459106445</v>
      </c>
      <c r="R27" s="1">
        <v>399.92864990234375</v>
      </c>
      <c r="S27" s="1">
        <v>393.17608642578125</v>
      </c>
      <c r="T27" s="1">
        <v>6.8954439163208008</v>
      </c>
      <c r="U27" s="1">
        <v>27.210319519042969</v>
      </c>
      <c r="V27" s="1">
        <v>15.90153980255127</v>
      </c>
      <c r="W27" s="1">
        <v>62.749538421630859</v>
      </c>
      <c r="X27" s="1">
        <v>299.90347290039063</v>
      </c>
      <c r="Y27" s="1">
        <v>100.55853271484375</v>
      </c>
      <c r="Z27" s="1">
        <v>8.7397375106811523</v>
      </c>
      <c r="AA27" s="1">
        <v>87.1759033203125</v>
      </c>
      <c r="AB27" s="1">
        <v>18.338459014892578</v>
      </c>
      <c r="AC27" s="1">
        <v>1.1310189962387085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1.1025862974279066</v>
      </c>
      <c r="AL27">
        <f>(U27-T27)/(1000-U27)*AK27</f>
        <v>2.3025432858662424E-2</v>
      </c>
      <c r="AM27">
        <f>(P27+273.15)</f>
        <v>300.4812015533447</v>
      </c>
      <c r="AN27">
        <f>(O27+273.15)</f>
        <v>301.08390083312986</v>
      </c>
      <c r="AO27">
        <f>(Y27*AG27+Z27*AH27)*AI27</f>
        <v>16.089364874749663</v>
      </c>
      <c r="AP27">
        <f>((AO27+0.00000010773*(AN27^4-AM27^4))-AL27*44100)/(L27*51.4+0.00000043092*AM27^3)</f>
        <v>-8.1536453268983404</v>
      </c>
      <c r="AQ27">
        <f>0.61365*EXP(17.502*J27/(240.97+J27))</f>
        <v>3.6493764761635115</v>
      </c>
      <c r="AR27">
        <f>AQ27*1000/AA27</f>
        <v>41.862215786333991</v>
      </c>
      <c r="AS27">
        <f>(AR27-U27)</f>
        <v>14.651896267291022</v>
      </c>
      <c r="AT27">
        <f>IF(D27,P27,(O27+P27)/2)</f>
        <v>27.632551193237305</v>
      </c>
      <c r="AU27">
        <f>0.61365*EXP(17.502*AT27/(240.97+AT27))</f>
        <v>3.7143060252065245</v>
      </c>
      <c r="AV27">
        <f>IF(AS27&lt;&gt;0,(1000-(AR27+U27)/2)/AS27*AL27,0)</f>
        <v>1.5172247974662174</v>
      </c>
      <c r="AW27">
        <f>U27*AA27/1000</f>
        <v>2.3720841837069018</v>
      </c>
      <c r="AX27">
        <f>(AU27-AW27)</f>
        <v>1.3422218414996228</v>
      </c>
      <c r="AY27">
        <f>1/(1.6/F27+1.37/N27)</f>
        <v>0.9991776455143061</v>
      </c>
      <c r="AZ27">
        <f>G27*AA27*0.001</f>
        <v>33.633296324519392</v>
      </c>
      <c r="BA27">
        <f>G27/S27</f>
        <v>0.98126403585709887</v>
      </c>
      <c r="BB27">
        <f>(1-AL27*AA27/AQ27/F27)*100</f>
        <v>76.597792227675228</v>
      </c>
      <c r="BC27">
        <f>(S27-E27/(N27/1.35))</f>
        <v>393.68316752567131</v>
      </c>
      <c r="BD27">
        <f>E27*BB27/100/BC27</f>
        <v>-3.1281829376028506E-3</v>
      </c>
    </row>
    <row r="28" spans="1:56" x14ac:dyDescent="0.25">
      <c r="A28" s="1" t="s">
        <v>1</v>
      </c>
      <c r="B28" s="1" t="s">
        <v>139</v>
      </c>
      <c r="K28" s="1">
        <f t="shared" si="0"/>
        <v>2.72</v>
      </c>
    </row>
    <row r="29" spans="1:56" x14ac:dyDescent="0.25">
      <c r="A29" s="1" t="s">
        <v>1</v>
      </c>
      <c r="B29" s="1" t="s">
        <v>138</v>
      </c>
      <c r="K29" s="1">
        <f t="shared" si="0"/>
        <v>2.72</v>
      </c>
    </row>
    <row r="30" spans="1:56" x14ac:dyDescent="0.25">
      <c r="A30" s="1">
        <v>5</v>
      </c>
      <c r="B30" s="1" t="s">
        <v>137</v>
      </c>
      <c r="C30" s="1">
        <v>1131.5000021345913</v>
      </c>
      <c r="D30" s="1">
        <v>0</v>
      </c>
      <c r="E30">
        <f>(R30-S30*(1000-T30)/(1000-U30))*AK30</f>
        <v>-0.55229924514063278</v>
      </c>
      <c r="F30">
        <f>IF(AV30&lt;&gt;0,1/(1/AV30-1/N30),0)</f>
        <v>2.3364424333639686</v>
      </c>
      <c r="G30">
        <f>((AY30-AL30/2)*S30-E30)/(AY30+AL30/2)</f>
        <v>383.83579645160916</v>
      </c>
      <c r="H30">
        <f>AL30*1000</f>
        <v>22.84563889001452</v>
      </c>
      <c r="I30">
        <f>(AQ30-AW30)</f>
        <v>1.2722818709236043</v>
      </c>
      <c r="J30">
        <f>(P30+AP30*D30)</f>
        <v>27.265537261962891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27.837602615356445</v>
      </c>
      <c r="P30" s="1">
        <v>27.265537261962891</v>
      </c>
      <c r="Q30" s="1">
        <v>27.972579956054688</v>
      </c>
      <c r="R30" s="1">
        <v>399.81326293945313</v>
      </c>
      <c r="S30" s="1">
        <v>392.1883544921875</v>
      </c>
      <c r="T30" s="1">
        <v>6.9510645866394043</v>
      </c>
      <c r="U30" s="1">
        <v>27.108522415161133</v>
      </c>
      <c r="V30" s="1">
        <v>16.119228363037109</v>
      </c>
      <c r="W30" s="1">
        <v>62.863533020019531</v>
      </c>
      <c r="X30" s="1">
        <v>299.91683959960938</v>
      </c>
      <c r="Y30" s="1">
        <v>149.1708984375</v>
      </c>
      <c r="Z30" s="1">
        <v>8.8364410400390625</v>
      </c>
      <c r="AA30" s="1">
        <v>87.171058654785156</v>
      </c>
      <c r="AB30" s="1">
        <v>18.353630065917969</v>
      </c>
      <c r="AC30" s="1">
        <v>1.129414439201355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1.102635439704446</v>
      </c>
      <c r="AL30">
        <f>(U30-T30)/(1000-U30)*AK30</f>
        <v>2.2845638890014518E-2</v>
      </c>
      <c r="AM30">
        <f>(P30+273.15)</f>
        <v>300.41553726196287</v>
      </c>
      <c r="AN30">
        <f>(O30+273.15)</f>
        <v>300.98760261535642</v>
      </c>
      <c r="AO30">
        <f>(Y30*AG30+Z30*AH30)*AI30</f>
        <v>23.867343216523295</v>
      </c>
      <c r="AP30">
        <f>((AO30+0.00000010773*(AN30^4-AM30^4))-AL30*44100)/(L30*51.4+0.00000043092*AM30^3)</f>
        <v>-8.0280803348386698</v>
      </c>
      <c r="AQ30">
        <f>0.61365*EXP(17.502*J30/(240.97+J30))</f>
        <v>3.6353604684201737</v>
      </c>
      <c r="AR30">
        <f>AQ30*1000/AA30</f>
        <v>41.70375494482554</v>
      </c>
      <c r="AS30">
        <f>(AR30-U30)</f>
        <v>14.595232529664408</v>
      </c>
      <c r="AT30">
        <f>IF(D30,P30,(O30+P30)/2)</f>
        <v>27.551569938659668</v>
      </c>
      <c r="AU30">
        <f>0.61365*EXP(17.502*AT30/(240.97+AT30))</f>
        <v>3.6967593158694374</v>
      </c>
      <c r="AV30">
        <f>IF(AS30&lt;&gt;0,(1000-(AR30+U30)/2)/AS30*AL30,0)</f>
        <v>1.5114256402079298</v>
      </c>
      <c r="AW30">
        <f>U30*AA30/1000</f>
        <v>2.3630785974965693</v>
      </c>
      <c r="AX30">
        <f>(AU30-AW30)</f>
        <v>1.3336807183728681</v>
      </c>
      <c r="AY30">
        <f>1/(1.6/F30+1.37/N30)</f>
        <v>0.99515435578820344</v>
      </c>
      <c r="AZ30">
        <f>G30*AA30*0.001</f>
        <v>33.459372726289395</v>
      </c>
      <c r="BA30">
        <f>G30/S30</f>
        <v>0.97870268725497123</v>
      </c>
      <c r="BB30">
        <f>(1-AL30*AA30/AQ30/F30)*100</f>
        <v>76.553767742962862</v>
      </c>
      <c r="BC30">
        <f>(S30-E30/(N30/1.35))</f>
        <v>392.36254686549336</v>
      </c>
      <c r="BD30">
        <f>E30*BB30/100/BC30</f>
        <v>-1.0775898075614237E-3</v>
      </c>
    </row>
    <row r="31" spans="1:56" x14ac:dyDescent="0.25">
      <c r="A31" s="1" t="s">
        <v>1</v>
      </c>
      <c r="B31" s="1" t="s">
        <v>136</v>
      </c>
      <c r="K31" s="1">
        <f t="shared" si="0"/>
        <v>2.72</v>
      </c>
    </row>
    <row r="32" spans="1:56" x14ac:dyDescent="0.25">
      <c r="A32" s="1" t="s">
        <v>1</v>
      </c>
      <c r="B32" s="1" t="s">
        <v>135</v>
      </c>
      <c r="K32" s="1">
        <f t="shared" si="0"/>
        <v>2.72</v>
      </c>
    </row>
    <row r="33" spans="1:56" x14ac:dyDescent="0.25">
      <c r="A33" s="1">
        <v>6</v>
      </c>
      <c r="B33" s="1" t="s">
        <v>134</v>
      </c>
      <c r="C33" s="1">
        <v>1334.5000021345913</v>
      </c>
      <c r="D33" s="1">
        <v>0</v>
      </c>
      <c r="E33">
        <f>(R33-S33*(1000-T33)/(1000-U33))*AK33</f>
        <v>0.37328231904322229</v>
      </c>
      <c r="F33">
        <f>IF(AV33&lt;&gt;0,1/(1/AV33-1/N33),0)</f>
        <v>2.4437424612961403</v>
      </c>
      <c r="G33">
        <f>((AY33-AL33/2)*S33-E33)/(AY33+AL33/2)</f>
        <v>381.85544395808415</v>
      </c>
      <c r="H33">
        <f>AL33*1000</f>
        <v>23.033645953749513</v>
      </c>
      <c r="I33">
        <f>(AQ33-AW33)</f>
        <v>1.2462359265503746</v>
      </c>
      <c r="J33">
        <f>(P33+AP33*D33)</f>
        <v>27.229778289794922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27.774929046630859</v>
      </c>
      <c r="P33" s="1">
        <v>27.229778289794922</v>
      </c>
      <c r="Q33" s="1">
        <v>27.899663925170898</v>
      </c>
      <c r="R33" s="1">
        <v>399.39862060546875</v>
      </c>
      <c r="S33" s="1">
        <v>390.89468383789063</v>
      </c>
      <c r="T33" s="1">
        <v>7.0016617774963379</v>
      </c>
      <c r="U33" s="1">
        <v>27.320001602172852</v>
      </c>
      <c r="V33" s="1">
        <v>16.296064376831055</v>
      </c>
      <c r="W33" s="1">
        <v>63.58612060546875</v>
      </c>
      <c r="X33" s="1">
        <v>299.92547607421875</v>
      </c>
      <c r="Y33" s="1">
        <v>299.50332641601563</v>
      </c>
      <c r="Z33" s="1">
        <v>8.6466856002807617</v>
      </c>
      <c r="AA33" s="1">
        <v>87.170989990234375</v>
      </c>
      <c r="AB33" s="1">
        <v>18.375690460205078</v>
      </c>
      <c r="AC33" s="1">
        <v>1.1321231126785278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1.1026671914493333</v>
      </c>
      <c r="AL33">
        <f>(U33-T33)/(1000-U33)*AK33</f>
        <v>2.3033645953749512E-2</v>
      </c>
      <c r="AM33">
        <f>(P33+273.15)</f>
        <v>300.3797782897949</v>
      </c>
      <c r="AN33">
        <f>(O33+273.15)</f>
        <v>300.92492904663084</v>
      </c>
      <c r="AO33">
        <f>(Y33*AG33+Z33*AH33)*AI33</f>
        <v>47.920531155455137</v>
      </c>
      <c r="AP33">
        <f>((AO33+0.00000010773*(AN33^4-AM33^4))-AL33*44100)/(L33*51.4+0.00000043092*AM33^3)</f>
        <v>-7.90144003772114</v>
      </c>
      <c r="AQ33">
        <f>0.61365*EXP(17.502*J33/(240.97+J33))</f>
        <v>3.6277475127465713</v>
      </c>
      <c r="AR33">
        <f>AQ33*1000/AA33</f>
        <v>41.616454202860176</v>
      </c>
      <c r="AS33">
        <f>(AR33-U33)</f>
        <v>14.296452600687324</v>
      </c>
      <c r="AT33">
        <f>IF(D33,P33,(O33+P33)/2)</f>
        <v>27.502353668212891</v>
      </c>
      <c r="AU33">
        <f>0.61365*EXP(17.502*AT33/(240.97+AT33))</f>
        <v>3.6861306999724901</v>
      </c>
      <c r="AV33">
        <f>IF(AS33&lt;&gt;0,(1000-(AR33+U33)/2)/AS33*AL33,0)</f>
        <v>1.5556108649302685</v>
      </c>
      <c r="AW33">
        <f>U33*AA33/1000</f>
        <v>2.3815115861961966</v>
      </c>
      <c r="AX33">
        <f>(AU33-AW33)</f>
        <v>1.3046191137762935</v>
      </c>
      <c r="AY33">
        <f>1/(1.6/F33+1.37/N33)</f>
        <v>1.0258504995472366</v>
      </c>
      <c r="AZ33">
        <f>G33*AA33*0.001</f>
        <v>33.286717082986662</v>
      </c>
      <c r="BA33">
        <f>G33/S33</f>
        <v>0.97687551083822066</v>
      </c>
      <c r="BB33">
        <f>(1-AL33*AA33/AQ33/F33)*100</f>
        <v>77.35135746550776</v>
      </c>
      <c r="BC33">
        <f>(S33-E33/(N33/1.35))</f>
        <v>390.77695249271977</v>
      </c>
      <c r="BD33">
        <f>E33*BB33/100/BC33</f>
        <v>7.3888426407143159E-4</v>
      </c>
    </row>
    <row r="34" spans="1:56" x14ac:dyDescent="0.25">
      <c r="A34" s="1" t="s">
        <v>1</v>
      </c>
      <c r="B34" s="1" t="s">
        <v>133</v>
      </c>
      <c r="K34" s="1">
        <f t="shared" si="0"/>
        <v>2.72</v>
      </c>
    </row>
    <row r="35" spans="1:56" x14ac:dyDescent="0.25">
      <c r="A35" s="1" t="s">
        <v>1</v>
      </c>
      <c r="B35" s="1" t="s">
        <v>132</v>
      </c>
      <c r="K35" s="1">
        <f t="shared" si="0"/>
        <v>2.72</v>
      </c>
    </row>
    <row r="36" spans="1:56" x14ac:dyDescent="0.25">
      <c r="A36" s="1">
        <v>7</v>
      </c>
      <c r="B36" s="1" t="s">
        <v>131</v>
      </c>
      <c r="C36" s="1">
        <v>1537.5000021345913</v>
      </c>
      <c r="D36" s="1">
        <v>0</v>
      </c>
      <c r="E36">
        <f>(R36-S36*(1000-T36)/(1000-U36))*AK36</f>
        <v>2.1045511025926791</v>
      </c>
      <c r="F36">
        <f>IF(AV36&lt;&gt;0,1/(1/AV36-1/N36),0)</f>
        <v>2.6064836997572716</v>
      </c>
      <c r="G36">
        <f>((AY36-AL36/2)*S36-E36)/(AY36+AL36/2)</f>
        <v>379.27589502415054</v>
      </c>
      <c r="H36">
        <f>AL36*1000</f>
        <v>23.411890442332211</v>
      </c>
      <c r="I36">
        <f>(AQ36-AW36)</f>
        <v>1.2159567988436235</v>
      </c>
      <c r="J36">
        <f>(P36+AP36*D36)</f>
        <v>27.233606338500977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27.744348526000977</v>
      </c>
      <c r="P36" s="1">
        <v>27.233606338500977</v>
      </c>
      <c r="Q36" s="1">
        <v>27.859577178955078</v>
      </c>
      <c r="R36" s="1">
        <v>399.82958984375</v>
      </c>
      <c r="S36" s="1">
        <v>389.6475830078125</v>
      </c>
      <c r="T36" s="1">
        <v>7.0352544784545898</v>
      </c>
      <c r="U36" s="1">
        <v>27.680383682250977</v>
      </c>
      <c r="V36" s="1">
        <v>16.401336669921875</v>
      </c>
      <c r="W36" s="1">
        <v>64.531463623046875</v>
      </c>
      <c r="X36" s="1">
        <v>299.9140625</v>
      </c>
      <c r="Y36" s="1">
        <v>500.06048583984375</v>
      </c>
      <c r="Z36" s="1">
        <v>8.9055070877075195</v>
      </c>
      <c r="AA36" s="1">
        <v>87.159378051757813</v>
      </c>
      <c r="AB36" s="1">
        <v>18.379722595214844</v>
      </c>
      <c r="AC36" s="1">
        <v>1.13407301902771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1.1026252297794115</v>
      </c>
      <c r="AL36">
        <f>(U36-T36)/(1000-U36)*AK36</f>
        <v>2.341189044233221E-2</v>
      </c>
      <c r="AM36">
        <f>(P36+273.15)</f>
        <v>300.38360633850095</v>
      </c>
      <c r="AN36">
        <f>(O36+273.15)</f>
        <v>300.89434852600095</v>
      </c>
      <c r="AO36">
        <f>(Y36*AG36+Z36*AH36)*AI36</f>
        <v>80.009675946019343</v>
      </c>
      <c r="AP36">
        <f>((AO36+0.00000010773*(AN36^4-AM36^4))-AL36*44100)/(L36*51.4+0.00000043092*AM36^3)</f>
        <v>-7.7781019004209213</v>
      </c>
      <c r="AQ36">
        <f>0.61365*EXP(17.502*J36/(240.97+J36))</f>
        <v>3.6285618248226443</v>
      </c>
      <c r="AR36">
        <f>AQ36*1000/AA36</f>
        <v>41.63134141076474</v>
      </c>
      <c r="AS36">
        <f>(AR36-U36)</f>
        <v>13.950957728513764</v>
      </c>
      <c r="AT36">
        <f>IF(D36,P36,(O36+P36)/2)</f>
        <v>27.488977432250977</v>
      </c>
      <c r="AU36">
        <f>0.61365*EXP(17.502*AT36/(240.97+AT36))</f>
        <v>3.6832466163260431</v>
      </c>
      <c r="AV36">
        <f>IF(AS36&lt;&gt;0,(1000-(AR36+U36)/2)/AS36*AL36,0)</f>
        <v>1.6199985423951642</v>
      </c>
      <c r="AW36">
        <f>U36*AA36/1000</f>
        <v>2.4126050259790208</v>
      </c>
      <c r="AX36">
        <f>(AU36-AW36)</f>
        <v>1.2706415903470223</v>
      </c>
      <c r="AY36">
        <f>1/(1.6/F36+1.37/N36)</f>
        <v>1.0707540791043235</v>
      </c>
      <c r="AZ36">
        <f>G36*AA36*0.001</f>
        <v>33.05745112032875</v>
      </c>
      <c r="BA36">
        <f>G36/S36</f>
        <v>0.97338187522273423</v>
      </c>
      <c r="BB36">
        <f>(1-AL36*AA36/AQ36/F36)*100</f>
        <v>78.424490252962414</v>
      </c>
      <c r="BC36">
        <f>(S36-E36/(N36/1.35))</f>
        <v>388.98381829234421</v>
      </c>
      <c r="BD36">
        <f>E36*BB36/100/BC36</f>
        <v>4.2430646127314562E-3</v>
      </c>
    </row>
    <row r="37" spans="1:56" x14ac:dyDescent="0.25">
      <c r="A37" s="1" t="s">
        <v>1</v>
      </c>
      <c r="B37" s="1" t="s">
        <v>130</v>
      </c>
      <c r="K37" s="1">
        <f t="shared" si="0"/>
        <v>2.72</v>
      </c>
    </row>
    <row r="38" spans="1:56" x14ac:dyDescent="0.25">
      <c r="A38" s="1" t="s">
        <v>1</v>
      </c>
      <c r="B38" s="1" t="s">
        <v>129</v>
      </c>
      <c r="K38" s="1">
        <f t="shared" si="0"/>
        <v>2.72</v>
      </c>
    </row>
    <row r="39" spans="1:56" x14ac:dyDescent="0.25">
      <c r="A39" s="1">
        <v>8</v>
      </c>
      <c r="B39" s="1" t="s">
        <v>128</v>
      </c>
      <c r="C39" s="1">
        <v>1740.5000021345913</v>
      </c>
      <c r="D39" s="1">
        <v>0</v>
      </c>
      <c r="E39">
        <f>(R39-S39*(1000-T39)/(1000-U39))*AK39</f>
        <v>2.7813208130607814</v>
      </c>
      <c r="F39">
        <f>IF(AV39&lt;&gt;0,1/(1/AV39-1/N39),0)</f>
        <v>2.8237216293423009</v>
      </c>
      <c r="G39">
        <f>((AY39-AL39/2)*S39-E39)/(AY39+AL39/2)</f>
        <v>378.28662310044177</v>
      </c>
      <c r="H39">
        <f>AL39*1000</f>
        <v>23.954540681548689</v>
      </c>
      <c r="I39">
        <f>(AQ39-AW39)</f>
        <v>1.1842386351520875</v>
      </c>
      <c r="J39">
        <f>(P39+AP39*D39)</f>
        <v>27.284465789794922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27.752569198608398</v>
      </c>
      <c r="P39" s="1">
        <v>27.284465789794922</v>
      </c>
      <c r="Q39" s="1">
        <v>27.849040985107422</v>
      </c>
      <c r="R39" s="1">
        <v>399.870361328125</v>
      </c>
      <c r="S39" s="1">
        <v>388.90048217773438</v>
      </c>
      <c r="T39" s="1">
        <v>7.0591769218444824</v>
      </c>
      <c r="U39" s="1">
        <v>28.169431686401367</v>
      </c>
      <c r="V39" s="1">
        <v>16.448719024658203</v>
      </c>
      <c r="W39" s="1">
        <v>65.638114929199219</v>
      </c>
      <c r="X39" s="1">
        <v>299.95343017578125</v>
      </c>
      <c r="Y39" s="1">
        <v>750.214111328125</v>
      </c>
      <c r="Z39" s="1">
        <v>8.7068023681640625</v>
      </c>
      <c r="AA39" s="1">
        <v>87.156791687011719</v>
      </c>
      <c r="AB39" s="1">
        <v>18.459447860717773</v>
      </c>
      <c r="AC39" s="1">
        <v>1.1255661249160767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1.1027699638815485</v>
      </c>
      <c r="AL39">
        <f>(U39-T39)/(1000-U39)*AK39</f>
        <v>2.3954540681548689E-2</v>
      </c>
      <c r="AM39">
        <f>(P39+273.15)</f>
        <v>300.4344657897949</v>
      </c>
      <c r="AN39">
        <f>(O39+273.15)</f>
        <v>300.90256919860838</v>
      </c>
      <c r="AO39">
        <f>(Y39*AG39+Z39*AH39)*AI39</f>
        <v>120.03425512952526</v>
      </c>
      <c r="AP39">
        <f>((AO39+0.00000010773*(AN39^4-AM39^4))-AL39*44100)/(L39*51.4+0.00000043092*AM39^3)</f>
        <v>-7.6495609685388084</v>
      </c>
      <c r="AQ39">
        <f>0.61365*EXP(17.502*J39/(240.97+J39))</f>
        <v>3.6393959245852785</v>
      </c>
      <c r="AR39">
        <f>AQ39*1000/AA39</f>
        <v>41.756882672490896</v>
      </c>
      <c r="AS39">
        <f>(AR39-U39)</f>
        <v>13.587450986089529</v>
      </c>
      <c r="AT39">
        <f>IF(D39,P39,(O39+P39)/2)</f>
        <v>27.51851749420166</v>
      </c>
      <c r="AU39">
        <f>0.61365*EXP(17.502*AT39/(240.97+AT39))</f>
        <v>3.6896184523744044</v>
      </c>
      <c r="AV39">
        <f>IF(AS39&lt;&gt;0,(1000-(AR39+U39)/2)/AS39*AL39,0)</f>
        <v>1.7013503367338618</v>
      </c>
      <c r="AW39">
        <f>U39*AA39/1000</f>
        <v>2.455157289433191</v>
      </c>
      <c r="AX39">
        <f>(AU39-AW39)</f>
        <v>1.2344611629412134</v>
      </c>
      <c r="AY39">
        <f>1/(1.6/F39+1.37/N39)</f>
        <v>1.1277828438991249</v>
      </c>
      <c r="AZ39">
        <f>G39*AA39*0.001</f>
        <v>32.970248407548318</v>
      </c>
      <c r="BA39">
        <f>G39/S39</f>
        <v>0.97270803312493226</v>
      </c>
      <c r="BB39">
        <f>(1-AL39*AA39/AQ39/F39)*100</f>
        <v>79.684014317780708</v>
      </c>
      <c r="BC39">
        <f>(S39-E39/(N39/1.35))</f>
        <v>388.02326773716652</v>
      </c>
      <c r="BD39">
        <f>E39*BB39/100/BC39</f>
        <v>5.7116886000867116E-3</v>
      </c>
    </row>
    <row r="40" spans="1:56" x14ac:dyDescent="0.25">
      <c r="A40" s="1" t="s">
        <v>1</v>
      </c>
      <c r="B40" s="1" t="s">
        <v>127</v>
      </c>
      <c r="K40" s="1">
        <f t="shared" si="0"/>
        <v>2.72</v>
      </c>
    </row>
    <row r="41" spans="1:56" x14ac:dyDescent="0.25">
      <c r="A41" s="1" t="s">
        <v>1</v>
      </c>
      <c r="B41" s="1" t="s">
        <v>126</v>
      </c>
      <c r="K41" s="1">
        <f t="shared" si="0"/>
        <v>2.72</v>
      </c>
    </row>
    <row r="42" spans="1:56" x14ac:dyDescent="0.25">
      <c r="A42" s="1">
        <v>9</v>
      </c>
      <c r="B42" s="1" t="s">
        <v>125</v>
      </c>
      <c r="C42" s="1">
        <v>1943.5000021345913</v>
      </c>
      <c r="D42" s="1">
        <v>0</v>
      </c>
      <c r="E42">
        <f>(R42-S42*(1000-T42)/(1000-U42))*AK42</f>
        <v>3.0871063075315894</v>
      </c>
      <c r="F42">
        <f>IF(AV42&lt;&gt;0,1/(1/AV42-1/N42),0)</f>
        <v>3.1075238856884715</v>
      </c>
      <c r="G42">
        <f>((AY42-AL42/2)*S42-E42)/(AY42+AL42/2)</f>
        <v>377.86818750611019</v>
      </c>
      <c r="H42">
        <f>AL42*1000</f>
        <v>24.555326552351737</v>
      </c>
      <c r="I42">
        <f>(AQ42-AW42)</f>
        <v>1.1466892606130652</v>
      </c>
      <c r="J42">
        <f>(P42+AP42*D42)</f>
        <v>27.325645446777344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27.772129058837891</v>
      </c>
      <c r="P42" s="1">
        <v>27.325645446777344</v>
      </c>
      <c r="Q42" s="1">
        <v>27.856878280639648</v>
      </c>
      <c r="R42" s="1">
        <v>399.7454833984375</v>
      </c>
      <c r="S42" s="1">
        <v>388.29989624023438</v>
      </c>
      <c r="T42" s="1">
        <v>7.0752854347229004</v>
      </c>
      <c r="U42" s="1">
        <v>28.702960968017578</v>
      </c>
      <c r="V42" s="1">
        <v>16.466386795043945</v>
      </c>
      <c r="W42" s="1">
        <v>66.800712585449219</v>
      </c>
      <c r="X42" s="1">
        <v>299.95550537109375</v>
      </c>
      <c r="Y42" s="1">
        <v>1000.904052734375</v>
      </c>
      <c r="Z42" s="1">
        <v>8.8634357452392578</v>
      </c>
      <c r="AA42" s="1">
        <v>87.151268005371094</v>
      </c>
      <c r="AB42" s="1">
        <v>18.50786018371582</v>
      </c>
      <c r="AC42" s="1">
        <v>1.1239035129547119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1.1027775932760797</v>
      </c>
      <c r="AL42">
        <f>(U42-T42)/(1000-U42)*AK42</f>
        <v>2.4555326552351736E-2</v>
      </c>
      <c r="AM42">
        <f>(P42+273.15)</f>
        <v>300.47564544677732</v>
      </c>
      <c r="AN42">
        <f>(O42+273.15)</f>
        <v>300.92212905883787</v>
      </c>
      <c r="AO42">
        <f>(Y42*AG42+Z42*AH42)*AI42</f>
        <v>160.14464485798817</v>
      </c>
      <c r="AP42">
        <f>((AO42+0.00000010773*(AN42^4-AM42^4))-AL42*44100)/(L42*51.4+0.00000043092*AM42^3)</f>
        <v>-7.5394428262325022</v>
      </c>
      <c r="AQ42">
        <f>0.61365*EXP(17.502*J42/(240.97+J42))</f>
        <v>3.648188704484471</v>
      </c>
      <c r="AR42">
        <f>AQ42*1000/AA42</f>
        <v>41.860420255269666</v>
      </c>
      <c r="AS42">
        <f>(AR42-U42)</f>
        <v>13.157459287252088</v>
      </c>
      <c r="AT42">
        <f>IF(D42,P42,(O42+P42)/2)</f>
        <v>27.548887252807617</v>
      </c>
      <c r="AU42">
        <f>0.61365*EXP(17.502*AT42/(240.97+AT42))</f>
        <v>3.6961792817215464</v>
      </c>
      <c r="AV42">
        <f>IF(AS42&lt;&gt;0,(1000-(AR42+U42)/2)/AS42*AL42,0)</f>
        <v>1.8004215404272921</v>
      </c>
      <c r="AW42">
        <f>U42*AA42/1000</f>
        <v>2.5014994438714058</v>
      </c>
      <c r="AX42">
        <f>(AU42-AW42)</f>
        <v>1.1946798378501406</v>
      </c>
      <c r="AY42">
        <f>1/(1.6/F42+1.37/N42)</f>
        <v>1.1976810675179417</v>
      </c>
      <c r="AZ42">
        <f>G42*AA42*0.001</f>
        <v>32.931691680048829</v>
      </c>
      <c r="BA42">
        <f>G42/S42</f>
        <v>0.97313491753376558</v>
      </c>
      <c r="BB42">
        <f>(1-AL42*AA42/AQ42/F42)*100</f>
        <v>81.12323129716026</v>
      </c>
      <c r="BC42">
        <f>(S42-E42/(N42/1.35))</f>
        <v>387.32623860972365</v>
      </c>
      <c r="BD42">
        <f>E42*BB42/100/BC42</f>
        <v>6.4657648788196609E-3</v>
      </c>
    </row>
    <row r="43" spans="1:56" x14ac:dyDescent="0.25">
      <c r="A43" s="1" t="s">
        <v>1</v>
      </c>
      <c r="B43" s="1" t="s">
        <v>124</v>
      </c>
      <c r="K43" s="1">
        <f t="shared" si="0"/>
        <v>2.72</v>
      </c>
    </row>
    <row r="44" spans="1:56" x14ac:dyDescent="0.25">
      <c r="A44" s="1" t="s">
        <v>1</v>
      </c>
      <c r="B44" s="1" t="s">
        <v>123</v>
      </c>
      <c r="K44" s="1">
        <f t="shared" si="0"/>
        <v>2.72</v>
      </c>
    </row>
    <row r="45" spans="1:56" x14ac:dyDescent="0.25">
      <c r="A45" s="1">
        <v>10</v>
      </c>
      <c r="B45" s="1" t="s">
        <v>122</v>
      </c>
      <c r="C45" s="1">
        <v>2146.5000021345913</v>
      </c>
      <c r="D45" s="1">
        <v>0</v>
      </c>
      <c r="E45">
        <f>(R45-S45*(1000-T45)/(1000-U45))*AK45</f>
        <v>3.2490911173132933</v>
      </c>
      <c r="F45">
        <f>IF(AV45&lt;&gt;0,1/(1/AV45-1/N45),0)</f>
        <v>3.3823578890996964</v>
      </c>
      <c r="G45">
        <f>((AY45-AL45/2)*S45-E45)/(AY45+AL45/2)</f>
        <v>377.59540085075901</v>
      </c>
      <c r="H45">
        <f>AL45*1000</f>
        <v>25.110668714546247</v>
      </c>
      <c r="I45">
        <f>(AQ45-AW45)</f>
        <v>1.1168732806358155</v>
      </c>
      <c r="J45">
        <f>(P45+AP45*D45)</f>
        <v>27.386489868164063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27.812898635864258</v>
      </c>
      <c r="P45" s="1">
        <v>27.386489868164063</v>
      </c>
      <c r="Q45" s="1">
        <v>27.882932662963867</v>
      </c>
      <c r="R45" s="1">
        <v>399.57107543945313</v>
      </c>
      <c r="S45" s="1">
        <v>387.79385375976563</v>
      </c>
      <c r="T45" s="1">
        <v>7.0920567512512207</v>
      </c>
      <c r="U45" s="1">
        <v>29.198934555053711</v>
      </c>
      <c r="V45" s="1">
        <v>16.463699340820313</v>
      </c>
      <c r="W45" s="1">
        <v>67.783218383789063</v>
      </c>
      <c r="X45" s="1">
        <v>299.93698120117188</v>
      </c>
      <c r="Y45" s="1">
        <v>1250.2999267578125</v>
      </c>
      <c r="Z45" s="1">
        <v>8.6955108642578125</v>
      </c>
      <c r="AA45" s="1">
        <v>87.138145446777344</v>
      </c>
      <c r="AB45" s="1">
        <v>18.598812103271484</v>
      </c>
      <c r="AC45" s="1">
        <v>1.1276898384094238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1.1027094897101903</v>
      </c>
      <c r="AL45">
        <f>(U45-T45)/(1000-U45)*AK45</f>
        <v>2.5110668714546248E-2</v>
      </c>
      <c r="AM45">
        <f>(P45+273.15)</f>
        <v>300.53648986816404</v>
      </c>
      <c r="AN45">
        <f>(O45+273.15)</f>
        <v>300.96289863586424</v>
      </c>
      <c r="AO45">
        <f>(Y45*AG45+Z45*AH45)*AI45</f>
        <v>200.04798380982902</v>
      </c>
      <c r="AP45">
        <f>((AO45+0.00000010773*(AN45^4-AM45^4))-AL45*44100)/(L45*51.4+0.00000043092*AM45^3)</f>
        <v>-7.4142715732408844</v>
      </c>
      <c r="AQ45">
        <f>0.61365*EXP(17.502*J45/(240.97+J45))</f>
        <v>3.6612142867850186</v>
      </c>
      <c r="AR45">
        <f>AQ45*1000/AA45</f>
        <v>42.016206197792364</v>
      </c>
      <c r="AS45">
        <f>(AR45-U45)</f>
        <v>12.817271642738653</v>
      </c>
      <c r="AT45">
        <f>IF(D45,P45,(O45+P45)/2)</f>
        <v>27.59969425201416</v>
      </c>
      <c r="AU45">
        <f>0.61365*EXP(17.502*AT45/(240.97+AT45))</f>
        <v>3.7071779663704891</v>
      </c>
      <c r="AV45">
        <f>IF(AS45&lt;&gt;0,(1000-(AR45+U45)/2)/AS45*AL45,0)</f>
        <v>1.889367681835264</v>
      </c>
      <c r="AW45">
        <f>U45*AA45/1000</f>
        <v>2.5443410061492031</v>
      </c>
      <c r="AX45">
        <f>(AU45-AW45)</f>
        <v>1.162836960221286</v>
      </c>
      <c r="AY45">
        <f>1/(1.6/F45+1.37/N45)</f>
        <v>1.2608588025205663</v>
      </c>
      <c r="AZ45">
        <f>G45*AA45*0.001</f>
        <v>32.902962959367628</v>
      </c>
      <c r="BA45">
        <f>G45/S45</f>
        <v>0.97370135495926535</v>
      </c>
      <c r="BB45">
        <f>(1-AL45*AA45/AQ45/F45)*100</f>
        <v>82.330596678353245</v>
      </c>
      <c r="BC45">
        <f>(S45-E45/(N45/1.35))</f>
        <v>386.76910694399231</v>
      </c>
      <c r="BD45">
        <f>E45*BB45/100/BC45</f>
        <v>6.9162610339888715E-3</v>
      </c>
    </row>
    <row r="46" spans="1:56" x14ac:dyDescent="0.25">
      <c r="A46" s="1" t="s">
        <v>1</v>
      </c>
      <c r="B46" s="1" t="s">
        <v>121</v>
      </c>
      <c r="K46" s="1">
        <f t="shared" si="0"/>
        <v>2.72</v>
      </c>
    </row>
    <row r="47" spans="1:56" x14ac:dyDescent="0.25">
      <c r="A47" s="1" t="s">
        <v>1</v>
      </c>
      <c r="B47" s="1" t="s">
        <v>120</v>
      </c>
      <c r="K47" s="1">
        <f t="shared" si="0"/>
        <v>2.72</v>
      </c>
    </row>
    <row r="48" spans="1:56" x14ac:dyDescent="0.25">
      <c r="A48" s="1">
        <v>11</v>
      </c>
      <c r="B48" s="1" t="s">
        <v>119</v>
      </c>
      <c r="C48" s="1">
        <v>2349.5000021345913</v>
      </c>
      <c r="D48" s="1">
        <v>0</v>
      </c>
      <c r="E48">
        <f>(R48-S48*(1000-T48)/(1000-U48))*AK48</f>
        <v>3.7572664263100033</v>
      </c>
      <c r="F48">
        <f>IF(AV48&lt;&gt;0,1/(1/AV48-1/N48),0)</f>
        <v>3.8348432419308041</v>
      </c>
      <c r="G48">
        <f>((AY48-AL48/2)*S48-E48)/(AY48+AL48/2)</f>
        <v>377.42373947705335</v>
      </c>
      <c r="H48">
        <f>AL48*1000</f>
        <v>25.941541279045257</v>
      </c>
      <c r="I48">
        <f>(AQ48-AW48)</f>
        <v>1.077247896215102</v>
      </c>
      <c r="J48">
        <f>(P48+AP48*D48)</f>
        <v>27.496047973632813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27.896081924438477</v>
      </c>
      <c r="P48" s="1">
        <v>27.496047973632813</v>
      </c>
      <c r="Q48" s="1">
        <v>27.945226669311523</v>
      </c>
      <c r="R48" s="1">
        <v>400.03253173828125</v>
      </c>
      <c r="S48" s="1">
        <v>387.50921630859375</v>
      </c>
      <c r="T48" s="1">
        <v>7.1024904251098633</v>
      </c>
      <c r="U48" s="1">
        <v>29.923355102539063</v>
      </c>
      <c r="V48" s="1">
        <v>16.408432006835938</v>
      </c>
      <c r="W48" s="1">
        <v>69.130027770996094</v>
      </c>
      <c r="X48" s="1">
        <v>299.94293212890625</v>
      </c>
      <c r="Y48" s="1">
        <v>1600.4234619140625</v>
      </c>
      <c r="Z48" s="1">
        <v>8.7578363418579102</v>
      </c>
      <c r="AA48" s="1">
        <v>87.140060424804688</v>
      </c>
      <c r="AB48" s="1">
        <v>18.732606887817383</v>
      </c>
      <c r="AC48" s="1">
        <v>1.1266893148422241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1.1027313681209785</v>
      </c>
      <c r="AL48">
        <f>(U48-T48)/(1000-U48)*AK48</f>
        <v>2.5941541279045258E-2</v>
      </c>
      <c r="AM48">
        <f>(P48+273.15)</f>
        <v>300.64604797363279</v>
      </c>
      <c r="AN48">
        <f>(O48+273.15)</f>
        <v>301.04608192443845</v>
      </c>
      <c r="AO48">
        <f>(Y48*AG48+Z48*AH48)*AI48</f>
        <v>256.06774818268968</v>
      </c>
      <c r="AP48">
        <f>((AO48+0.00000010773*(AN48^4-AM48^4))-AL48*44100)/(L48*51.4+0.00000043092*AM48^3)</f>
        <v>-7.2567849509211877</v>
      </c>
      <c r="AQ48">
        <f>0.61365*EXP(17.502*J48/(240.97+J48))</f>
        <v>3.6847708679632434</v>
      </c>
      <c r="AR48">
        <f>AQ48*1000/AA48</f>
        <v>42.285612954594207</v>
      </c>
      <c r="AS48">
        <f>(AR48-U48)</f>
        <v>12.362257852055144</v>
      </c>
      <c r="AT48">
        <f>IF(D48,P48,(O48+P48)/2)</f>
        <v>27.696064949035645</v>
      </c>
      <c r="AU48">
        <f>0.61365*EXP(17.502*AT48/(240.97+AT48))</f>
        <v>3.7281187533382587</v>
      </c>
      <c r="AV48">
        <f>IF(AS48&lt;&gt;0,(1000-(AR48+U48)/2)/AS48*AL48,0)</f>
        <v>2.0226835271926205</v>
      </c>
      <c r="AW48">
        <f>U48*AA48/1000</f>
        <v>2.6075229717481414</v>
      </c>
      <c r="AX48">
        <f>(AU48-AW48)</f>
        <v>1.1205957815901173</v>
      </c>
      <c r="AY48">
        <f>1/(1.6/F48+1.37/N48)</f>
        <v>1.3563103241325283</v>
      </c>
      <c r="AZ48">
        <f>G48*AA48*0.001</f>
        <v>32.888727463786168</v>
      </c>
      <c r="BA48">
        <f>G48/S48</f>
        <v>0.97397358202828188</v>
      </c>
      <c r="BB48">
        <f>(1-AL48*AA48/AQ48/F48)*100</f>
        <v>84.002374372880823</v>
      </c>
      <c r="BC48">
        <f>(S48-E48/(N48/1.35))</f>
        <v>386.3241935845906</v>
      </c>
      <c r="BD48">
        <f>E48*BB48/100/BC48</f>
        <v>8.1698041749083492E-3</v>
      </c>
    </row>
    <row r="49" spans="1:56" x14ac:dyDescent="0.25">
      <c r="A49" s="1" t="s">
        <v>1</v>
      </c>
      <c r="B49" s="1" t="s">
        <v>118</v>
      </c>
      <c r="K49" s="1">
        <f t="shared" si="0"/>
        <v>2.72</v>
      </c>
    </row>
    <row r="50" spans="1:56" x14ac:dyDescent="0.25">
      <c r="A50" s="1" t="s">
        <v>1</v>
      </c>
      <c r="B50" s="1" t="s">
        <v>113</v>
      </c>
      <c r="K50" s="1">
        <f t="shared" si="0"/>
        <v>2.72</v>
      </c>
    </row>
    <row r="51" spans="1:56" x14ac:dyDescent="0.25">
      <c r="A51" s="1">
        <v>12</v>
      </c>
      <c r="B51" s="1" t="s">
        <v>117</v>
      </c>
      <c r="C51" s="1">
        <v>2552.5000021345913</v>
      </c>
      <c r="D51" s="1">
        <v>0</v>
      </c>
      <c r="E51">
        <f>(R51-S51*(1000-T51)/(1000-U51))*AK51</f>
        <v>3.7802506523926986</v>
      </c>
      <c r="F51">
        <f>IF(AV51&lt;&gt;0,1/(1/AV51-1/N51),0)</f>
        <v>4.5278458230950251</v>
      </c>
      <c r="G51">
        <f>((AY51-AL51/2)*S51-E51)/(AY51+AL51/2)</f>
        <v>377.52883317678442</v>
      </c>
      <c r="H51">
        <f>AL51*1000</f>
        <v>26.904256958572589</v>
      </c>
      <c r="I51">
        <f>(AQ51-AW51)</f>
        <v>1.026335066898409</v>
      </c>
      <c r="J51">
        <f>(P51+AP51*D51)</f>
        <v>27.606746673583984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28.020578384399414</v>
      </c>
      <c r="P51" s="1">
        <v>27.606746673583984</v>
      </c>
      <c r="Q51" s="1">
        <v>28.046092987060547</v>
      </c>
      <c r="R51" s="1">
        <v>399.8709716796875</v>
      </c>
      <c r="S51" s="1">
        <v>387.00057983398438</v>
      </c>
      <c r="T51" s="1">
        <v>7.1376953125</v>
      </c>
      <c r="U51" s="1">
        <v>30.785058975219727</v>
      </c>
      <c r="V51" s="1">
        <v>16.369016647338867</v>
      </c>
      <c r="W51" s="1">
        <v>70.599983215332031</v>
      </c>
      <c r="X51" s="1">
        <v>299.93508911132813</v>
      </c>
      <c r="Y51" s="1">
        <v>2000.9683837890625</v>
      </c>
      <c r="Z51" s="1">
        <v>8.7203960418701172</v>
      </c>
      <c r="AA51" s="1">
        <v>87.13226318359375</v>
      </c>
      <c r="AB51" s="1">
        <v>18.867307662963867</v>
      </c>
      <c r="AC51" s="1">
        <v>1.1311841011047363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1.1027025334975296</v>
      </c>
      <c r="AL51">
        <f>(U51-T51)/(1000-U51)*AK51</f>
        <v>2.6904256958572587E-2</v>
      </c>
      <c r="AM51">
        <f>(P51+273.15)</f>
        <v>300.75674667358396</v>
      </c>
      <c r="AN51">
        <f>(O51+273.15)</f>
        <v>301.17057838439939</v>
      </c>
      <c r="AO51">
        <f>(Y51*AG51+Z51*AH51)*AI51</f>
        <v>320.15493425022942</v>
      </c>
      <c r="AP51">
        <f>((AO51+0.00000010773*(AN51^4-AM51^4))-AL51*44100)/(L51*51.4+0.00000043092*AM51^3)</f>
        <v>-7.0769338841412432</v>
      </c>
      <c r="AQ51">
        <f>0.61365*EXP(17.502*J51/(240.97+J51))</f>
        <v>3.7087069276497093</v>
      </c>
      <c r="AR51">
        <f>AQ51*1000/AA51</f>
        <v>42.564106476096065</v>
      </c>
      <c r="AS51">
        <f>(AR51-U51)</f>
        <v>11.779047500876338</v>
      </c>
      <c r="AT51">
        <f>IF(D51,P51,(O51+P51)/2)</f>
        <v>27.813662528991699</v>
      </c>
      <c r="AU51">
        <f>0.61365*EXP(17.502*AT51/(240.97+AT51))</f>
        <v>3.7538117836220088</v>
      </c>
      <c r="AV51">
        <f>IF(AS51&lt;&gt;0,(1000-(AR51+U51)/2)/AS51*AL51,0)</f>
        <v>2.2003098772752927</v>
      </c>
      <c r="AW51">
        <f>U51*AA51/1000</f>
        <v>2.6823718607513003</v>
      </c>
      <c r="AX51">
        <f>(AU51-AW51)</f>
        <v>1.0714399228707085</v>
      </c>
      <c r="AY51">
        <f>1/(1.6/F51+1.37/N51)</f>
        <v>1.4849213193129005</v>
      </c>
      <c r="AZ51">
        <f>G51*AA51*0.001</f>
        <v>32.894941651754642</v>
      </c>
      <c r="BA51">
        <f>G51/S51</f>
        <v>0.97552523910619682</v>
      </c>
      <c r="BB51">
        <f>(1-AL51*AA51/AQ51/F51)*100</f>
        <v>86.039986092919193</v>
      </c>
      <c r="BC51">
        <f>(S51-E51/(N51/1.35))</f>
        <v>385.80830800195656</v>
      </c>
      <c r="BD51">
        <f>E51*BB51/100/BC51</f>
        <v>8.4304227465720367E-3</v>
      </c>
    </row>
    <row r="52" spans="1:56" x14ac:dyDescent="0.25">
      <c r="A52" s="1" t="s">
        <v>1</v>
      </c>
      <c r="B52" s="1" t="s">
        <v>116</v>
      </c>
      <c r="K52" s="2">
        <v>6.8</v>
      </c>
    </row>
    <row r="53" spans="1:56" x14ac:dyDescent="0.25">
      <c r="A53" s="1" t="s">
        <v>1</v>
      </c>
      <c r="B53" s="1" t="s">
        <v>115</v>
      </c>
      <c r="K53" s="2">
        <v>6.8</v>
      </c>
    </row>
    <row r="54" spans="1:56" x14ac:dyDescent="0.25">
      <c r="A54" s="1" t="s">
        <v>1</v>
      </c>
      <c r="B54" s="1" t="s">
        <v>114</v>
      </c>
    </row>
    <row r="55" spans="1:56" x14ac:dyDescent="0.25">
      <c r="A55" s="1" t="s">
        <v>1</v>
      </c>
      <c r="B55" s="1" t="s">
        <v>113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5C9CE-F2B2-45B3-9D9C-CD1C05E4DB0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3853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3852</v>
      </c>
    </row>
    <row r="12" spans="1:56" x14ac:dyDescent="0.25">
      <c r="A12" s="1" t="s">
        <v>1</v>
      </c>
      <c r="B12" s="1" t="s">
        <v>3851</v>
      </c>
    </row>
    <row r="13" spans="1:56" x14ac:dyDescent="0.25">
      <c r="A13" s="1" t="s">
        <v>1</v>
      </c>
      <c r="B13" s="1" t="s">
        <v>3850</v>
      </c>
    </row>
    <row r="14" spans="1:56" x14ac:dyDescent="0.25">
      <c r="A14" s="1" t="s">
        <v>1</v>
      </c>
      <c r="B14" s="1" t="s">
        <v>3849</v>
      </c>
    </row>
    <row r="15" spans="1:56" x14ac:dyDescent="0.25">
      <c r="A15" s="1" t="s">
        <v>1</v>
      </c>
      <c r="B15" s="1" t="s">
        <v>3848</v>
      </c>
    </row>
    <row r="16" spans="1:56" x14ac:dyDescent="0.25">
      <c r="A16" s="1" t="s">
        <v>1</v>
      </c>
      <c r="B16" s="1" t="s">
        <v>3847</v>
      </c>
    </row>
    <row r="17" spans="1:56" x14ac:dyDescent="0.25">
      <c r="A17" s="1" t="s">
        <v>1</v>
      </c>
      <c r="B17" s="1" t="s">
        <v>3846</v>
      </c>
    </row>
    <row r="18" spans="1:56" x14ac:dyDescent="0.25">
      <c r="A18" s="1">
        <v>1</v>
      </c>
      <c r="B18" s="1" t="s">
        <v>3845</v>
      </c>
      <c r="C18" s="1">
        <v>321.50000244751573</v>
      </c>
      <c r="D18" s="1">
        <v>0</v>
      </c>
      <c r="E18">
        <f>(R18-S18*(1000-T18)/(1000-U18))*AK18</f>
        <v>-4.3242453233843765</v>
      </c>
      <c r="F18">
        <f>IF(AV18&lt;&gt;0,1/(1/AV18-1/N18),0)</f>
        <v>0.11138554507473787</v>
      </c>
      <c r="G18">
        <f>((AY18-AL18/2)*S18-E18)/(AY18+AL18/2)</f>
        <v>343.81397540089216</v>
      </c>
      <c r="H18">
        <f>AL18*1000</f>
        <v>21.335976085623042</v>
      </c>
      <c r="I18">
        <f>(AQ18-AW18)</f>
        <v>15.377918963318701</v>
      </c>
      <c r="J18">
        <f>(P18+AP18*D18)</f>
        <v>57.135929107666016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26.661567687988281</v>
      </c>
      <c r="P18" s="1">
        <v>57.135929107666016</v>
      </c>
      <c r="Q18" s="1">
        <v>26.810985565185547</v>
      </c>
      <c r="R18" s="1">
        <v>399.98715209960938</v>
      </c>
      <c r="S18" s="1">
        <v>396.24874877929688</v>
      </c>
      <c r="T18" s="1">
        <v>6.03546142578125</v>
      </c>
      <c r="U18" s="1">
        <v>24.867649078369141</v>
      </c>
      <c r="V18" s="1">
        <v>15.159133911132813</v>
      </c>
      <c r="W18" s="1">
        <v>62.459522247314453</v>
      </c>
      <c r="X18" s="1">
        <v>300.49981689453125</v>
      </c>
      <c r="Y18" s="1">
        <v>0.20225021243095398</v>
      </c>
      <c r="Z18" s="1">
        <v>10.129653930664063</v>
      </c>
      <c r="AA18" s="1">
        <v>88.125503540039063</v>
      </c>
      <c r="AB18" s="1">
        <v>15.638394355773926</v>
      </c>
      <c r="AC18" s="1">
        <v>2.3499045372009277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1.1047787385828352</v>
      </c>
      <c r="AL18">
        <f>(U18-T18)/(1000-U18)*AK18</f>
        <v>2.1335976085623043E-2</v>
      </c>
      <c r="AM18">
        <f>(P18+273.15)</f>
        <v>330.28592910766599</v>
      </c>
      <c r="AN18">
        <f>(O18+273.15)</f>
        <v>299.81156768798826</v>
      </c>
      <c r="AO18">
        <f>(Y18*AG18+Z18*AH18)*AI18</f>
        <v>3.2360033265649513E-2</v>
      </c>
      <c r="AP18">
        <f>((AO18+0.00000010773*(AN18^4-AM18^4))-AL18*44100)/(L18*51.4+0.00000043092*AM18^3)</f>
        <v>-10.774116645143144</v>
      </c>
      <c r="AQ18">
        <f>0.61365*EXP(17.502*J18/(240.97+J18))</f>
        <v>17.56939306020697</v>
      </c>
      <c r="AR18">
        <f>AQ18*1000/AA18</f>
        <v>199.36786009085858</v>
      </c>
      <c r="AS18">
        <f>(AR18-U18)</f>
        <v>174.50021101248944</v>
      </c>
      <c r="AT18">
        <f>IF(D18,P18,(O18+P18)/2)</f>
        <v>41.898748397827148</v>
      </c>
      <c r="AU18">
        <f>0.61365*EXP(17.502*AT18/(240.97+AT18))</f>
        <v>8.1995550192975024</v>
      </c>
      <c r="AV18">
        <f>IF(AS18&lt;&gt;0,(1000-(AR18+U18)/2)/AS18*AL18,0)</f>
        <v>0.10856052405389989</v>
      </c>
      <c r="AW18">
        <f>U18*AA18/1000</f>
        <v>2.1914740968882689</v>
      </c>
      <c r="AX18">
        <f>(AU18-AW18)</f>
        <v>6.0080809224092331</v>
      </c>
      <c r="AY18">
        <f>1/(1.6/F18+1.37/N18)</f>
        <v>6.8098605925719743E-2</v>
      </c>
      <c r="AZ18">
        <f>G18*AA18*0.001</f>
        <v>30.298779706306224</v>
      </c>
      <c r="BA18">
        <f>G18/S18</f>
        <v>0.86767207836002558</v>
      </c>
      <c r="BB18">
        <f>(1-AL18*AA18/AQ18/F18)*100</f>
        <v>3.9209867677433619</v>
      </c>
      <c r="BC18">
        <f>(S18-E18/(N18/1.35))</f>
        <v>397.6125937641753</v>
      </c>
      <c r="BD18">
        <f>E18*BB18/100/BC18</f>
        <v>-4.2642785865888532E-4</v>
      </c>
    </row>
    <row r="19" spans="1:56" x14ac:dyDescent="0.25">
      <c r="A19" s="1" t="s">
        <v>1</v>
      </c>
      <c r="B19" s="1" t="s">
        <v>3844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3843</v>
      </c>
      <c r="K20" s="1">
        <f t="shared" si="0"/>
        <v>2.72</v>
      </c>
    </row>
    <row r="21" spans="1:56" x14ac:dyDescent="0.25">
      <c r="A21" s="1">
        <v>2</v>
      </c>
      <c r="B21" s="1" t="s">
        <v>3842</v>
      </c>
      <c r="C21" s="1">
        <v>524.50000244751573</v>
      </c>
      <c r="D21" s="1">
        <v>0</v>
      </c>
      <c r="E21">
        <f>(R21-S21*(1000-T21)/(1000-U21))*AK21</f>
        <v>-3.6191186747622575</v>
      </c>
      <c r="F21">
        <f>IF(AV21&lt;&gt;0,1/(1/AV21-1/N21),0)</f>
        <v>0.23631498685624708</v>
      </c>
      <c r="G21">
        <f>((AY21-AL21/2)*S21-E21)/(AY21+AL21/2)</f>
        <v>364.77048072112638</v>
      </c>
      <c r="H21">
        <f>AL21*1000</f>
        <v>20.991643333406717</v>
      </c>
      <c r="I21">
        <f>(AQ21-AW21)</f>
        <v>7.6969188448326911</v>
      </c>
      <c r="J21">
        <f>(P21+AP21*D21)</f>
        <v>45.441822052001953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26.709630966186523</v>
      </c>
      <c r="P21" s="1">
        <v>45.441822052001953</v>
      </c>
      <c r="Q21" s="1">
        <v>26.855531692504883</v>
      </c>
      <c r="R21" s="1">
        <v>399.94784545898438</v>
      </c>
      <c r="S21" s="1">
        <v>395.70501708984375</v>
      </c>
      <c r="T21" s="1">
        <v>6.0144639015197754</v>
      </c>
      <c r="U21" s="1">
        <v>24.548810958862305</v>
      </c>
      <c r="V21" s="1">
        <v>15.063966751098633</v>
      </c>
      <c r="W21" s="1">
        <v>61.485527038574219</v>
      </c>
      <c r="X21" s="1">
        <v>300.4993896484375</v>
      </c>
      <c r="Y21" s="1">
        <v>25.226760864257813</v>
      </c>
      <c r="Z21" s="1">
        <v>10.27336311340332</v>
      </c>
      <c r="AA21" s="1">
        <v>88.126991271972656</v>
      </c>
      <c r="AB21" s="1">
        <v>15.572796821594238</v>
      </c>
      <c r="AC21" s="1">
        <v>2.3416295051574707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1.1047771678251377</v>
      </c>
      <c r="AL21">
        <f>(U21-T21)/(1000-U21)*AK21</f>
        <v>2.0991643333406716E-2</v>
      </c>
      <c r="AM21">
        <f>(P21+273.15)</f>
        <v>318.59182205200193</v>
      </c>
      <c r="AN21">
        <f>(O21+273.15)</f>
        <v>299.8596309661865</v>
      </c>
      <c r="AO21">
        <f>(Y21*AG21+Z21*AH21)*AI21</f>
        <v>4.0362816480633228</v>
      </c>
      <c r="AP21">
        <f>((AO21+0.00000010773*(AN21^4-AM21^4))-AL21*44100)/(L21*51.4+0.00000043092*AM21^3)</f>
        <v>-9.3641637044107444</v>
      </c>
      <c r="AQ21">
        <f>0.61365*EXP(17.502*J21/(240.97+J21))</f>
        <v>9.8603316939416565</v>
      </c>
      <c r="AR21">
        <f>AQ21*1000/AA21</f>
        <v>111.88776051041212</v>
      </c>
      <c r="AS21">
        <f>(AR21-U21)</f>
        <v>87.338949551549817</v>
      </c>
      <c r="AT21">
        <f>IF(D21,P21,(O21+P21)/2)</f>
        <v>36.075726509094238</v>
      </c>
      <c r="AU21">
        <f>0.61365*EXP(17.502*AT21/(240.97+AT21))</f>
        <v>5.993683156514197</v>
      </c>
      <c r="AV21">
        <f>IF(AS21&lt;&gt;0,(1000-(AR21+U21)/2)/AS21*AL21,0)</f>
        <v>0.22395082046303016</v>
      </c>
      <c r="AW21">
        <f>U21*AA21/1000</f>
        <v>2.163412849108965</v>
      </c>
      <c r="AX21">
        <f>(AU21-AW21)</f>
        <v>3.830270307405232</v>
      </c>
      <c r="AY21">
        <f>1/(1.6/F21+1.37/N21)</f>
        <v>0.14102996340914697</v>
      </c>
      <c r="AZ21">
        <f>G21*AA21*0.001</f>
        <v>32.146124970783973</v>
      </c>
      <c r="BA21">
        <f>G21/S21</f>
        <v>0.92182425030589443</v>
      </c>
      <c r="BB21">
        <f>(1-AL21*AA21/AQ21/F21)*100</f>
        <v>20.608758684128226</v>
      </c>
      <c r="BC21">
        <f>(S21-E21/(N21/1.35))</f>
        <v>396.84646871553258</v>
      </c>
      <c r="BD21">
        <f>E21*BB21/100/BC21</f>
        <v>-1.8794558928244289E-3</v>
      </c>
    </row>
    <row r="22" spans="1:56" x14ac:dyDescent="0.25">
      <c r="A22" s="1" t="s">
        <v>1</v>
      </c>
      <c r="B22" s="1" t="s">
        <v>3841</v>
      </c>
      <c r="K22" s="1">
        <f t="shared" si="0"/>
        <v>2.72</v>
      </c>
    </row>
    <row r="23" spans="1:56" x14ac:dyDescent="0.25">
      <c r="A23" s="1" t="s">
        <v>1</v>
      </c>
      <c r="B23" s="1" t="s">
        <v>3840</v>
      </c>
      <c r="K23" s="1">
        <f t="shared" si="0"/>
        <v>2.72</v>
      </c>
    </row>
    <row r="24" spans="1:56" x14ac:dyDescent="0.25">
      <c r="A24" s="1">
        <v>3</v>
      </c>
      <c r="B24" s="1" t="s">
        <v>3839</v>
      </c>
      <c r="C24" s="1">
        <v>727.50000244751573</v>
      </c>
      <c r="D24" s="1">
        <v>0</v>
      </c>
      <c r="E24">
        <f>(R24-S24*(1000-T24)/(1000-U24))*AK24</f>
        <v>-3.0629796249993779</v>
      </c>
      <c r="F24">
        <f>IF(AV24&lt;&gt;0,1/(1/AV24-1/N24),0)</f>
        <v>0.23939351757086563</v>
      </c>
      <c r="G24">
        <f>((AY24-AL24/2)*S24-E24)/(AY24+AL24/2)</f>
        <v>362.078122043181</v>
      </c>
      <c r="H24">
        <f>AL24*1000</f>
        <v>20.629411411689802</v>
      </c>
      <c r="I24">
        <f>(AQ24-AW24)</f>
        <v>7.484660457779551</v>
      </c>
      <c r="J24">
        <f>(P24+AP24*D24)</f>
        <v>44.957847595214844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26.625015258789063</v>
      </c>
      <c r="P24" s="1">
        <v>44.957847595214844</v>
      </c>
      <c r="Q24" s="1">
        <v>26.802986145019531</v>
      </c>
      <c r="R24" s="1">
        <v>399.95257568359375</v>
      </c>
      <c r="S24" s="1">
        <v>395.34246826171875</v>
      </c>
      <c r="T24" s="1">
        <v>5.9795818328857422</v>
      </c>
      <c r="U24" s="1">
        <v>24.202142715454102</v>
      </c>
      <c r="V24" s="1">
        <v>15.051987648010254</v>
      </c>
      <c r="W24" s="1">
        <v>60.922378540039063</v>
      </c>
      <c r="X24" s="1">
        <v>300.4735107421875</v>
      </c>
      <c r="Y24" s="1">
        <v>50.163726806640625</v>
      </c>
      <c r="Z24" s="1">
        <v>10.18199348449707</v>
      </c>
      <c r="AA24" s="1">
        <v>88.13043212890625</v>
      </c>
      <c r="AB24" s="1">
        <v>15.555404663085938</v>
      </c>
      <c r="AC24" s="1">
        <v>2.3303647041320801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1.1046820247874538</v>
      </c>
      <c r="AL24">
        <f>(U24-T24)/(1000-U24)*AK24</f>
        <v>2.0629411411689801E-2</v>
      </c>
      <c r="AM24">
        <f>(P24+273.15)</f>
        <v>318.10784759521482</v>
      </c>
      <c r="AN24">
        <f>(O24+273.15)</f>
        <v>299.77501525878904</v>
      </c>
      <c r="AO24">
        <f>(Y24*AG24+Z24*AH24)*AI24</f>
        <v>8.026196109663033</v>
      </c>
      <c r="AP24">
        <f>((AO24+0.00000010773*(AN24^4-AM24^4))-AL24*44100)/(L24*51.4+0.00000043092*AM24^3)</f>
        <v>-9.1614081737941557</v>
      </c>
      <c r="AQ24">
        <f>0.61365*EXP(17.502*J24/(240.97+J24))</f>
        <v>9.6176057537379815</v>
      </c>
      <c r="AR24">
        <f>AQ24*1000/AA24</f>
        <v>109.12922496136797</v>
      </c>
      <c r="AS24">
        <f>(AR24-U24)</f>
        <v>84.927082245913866</v>
      </c>
      <c r="AT24">
        <f>IF(D24,P24,(O24+P24)/2)</f>
        <v>35.791431427001953</v>
      </c>
      <c r="AU24">
        <f>0.61365*EXP(17.502*AT24/(240.97+AT24))</f>
        <v>5.9006868756209778</v>
      </c>
      <c r="AV24">
        <f>IF(AS24&lt;&gt;0,(1000-(AR24+U24)/2)/AS24*AL24,0)</f>
        <v>0.22671375353498574</v>
      </c>
      <c r="AW24">
        <f>U24*AA24/1000</f>
        <v>2.1329452959584305</v>
      </c>
      <c r="AX24">
        <f>(AU24-AW24)</f>
        <v>3.7677415796625473</v>
      </c>
      <c r="AY24">
        <f>1/(1.6/F24+1.37/N24)</f>
        <v>0.14278323188255237</v>
      </c>
      <c r="AZ24">
        <f>G24*AA24*0.001</f>
        <v>31.910101360088397</v>
      </c>
      <c r="BA24">
        <f>G24/S24</f>
        <v>0.91585941585077424</v>
      </c>
      <c r="BB24">
        <f>(1-AL24*AA24/AQ24/F24)*100</f>
        <v>21.035229032859824</v>
      </c>
      <c r="BC24">
        <f>(S24-E24/(N24/1.35))</f>
        <v>396.30851645925043</v>
      </c>
      <c r="BD24">
        <f>E24*BB24/100/BC24</f>
        <v>-1.625765666367403E-3</v>
      </c>
    </row>
    <row r="25" spans="1:56" x14ac:dyDescent="0.25">
      <c r="A25" s="1" t="s">
        <v>1</v>
      </c>
      <c r="B25" s="1" t="s">
        <v>3838</v>
      </c>
      <c r="K25" s="1">
        <f t="shared" si="0"/>
        <v>2.72</v>
      </c>
    </row>
    <row r="26" spans="1:56" x14ac:dyDescent="0.25">
      <c r="A26" s="1" t="s">
        <v>1</v>
      </c>
      <c r="B26" s="1" t="s">
        <v>3837</v>
      </c>
      <c r="K26" s="1">
        <f t="shared" si="0"/>
        <v>2.72</v>
      </c>
    </row>
    <row r="27" spans="1:56" x14ac:dyDescent="0.25">
      <c r="A27" s="1">
        <v>4</v>
      </c>
      <c r="B27" s="1" t="s">
        <v>3836</v>
      </c>
      <c r="C27" s="1">
        <v>930.50000244751573</v>
      </c>
      <c r="D27" s="1">
        <v>0</v>
      </c>
      <c r="E27">
        <f>(R27-S27*(1000-T27)/(1000-U27))*AK27</f>
        <v>-2.3492014924952009</v>
      </c>
      <c r="F27">
        <f>IF(AV27&lt;&gt;0,1/(1/AV27-1/N27),0)</f>
        <v>0.23507291715051926</v>
      </c>
      <c r="G27">
        <f>((AY27-AL27/2)*S27-E27)/(AY27+AL27/2)</f>
        <v>356.37967466552936</v>
      </c>
      <c r="H27">
        <f>AL27*1000</f>
        <v>20.604396589108731</v>
      </c>
      <c r="I27">
        <f>(AQ27-AW27)</f>
        <v>7.6011615576856615</v>
      </c>
      <c r="J27">
        <f>(P27+AP27*D27)</f>
        <v>45.179271697998047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26.632438659667969</v>
      </c>
      <c r="P27" s="1">
        <v>45.179271697998047</v>
      </c>
      <c r="Q27" s="1">
        <v>26.777265548706055</v>
      </c>
      <c r="R27" s="1">
        <v>400.02392578125</v>
      </c>
      <c r="S27" s="1">
        <v>394.78756713867188</v>
      </c>
      <c r="T27" s="1">
        <v>5.9323749542236328</v>
      </c>
      <c r="U27" s="1">
        <v>24.132110595703125</v>
      </c>
      <c r="V27" s="1">
        <v>14.927135467529297</v>
      </c>
      <c r="W27" s="1">
        <v>60.721599578857422</v>
      </c>
      <c r="X27" s="1">
        <v>300.50711059570313</v>
      </c>
      <c r="Y27" s="1">
        <v>101.14266967773438</v>
      </c>
      <c r="Z27" s="1">
        <v>10.313960075378418</v>
      </c>
      <c r="AA27" s="1">
        <v>88.1334228515625</v>
      </c>
      <c r="AB27" s="1">
        <v>15.534810066223145</v>
      </c>
      <c r="AC27" s="1">
        <v>2.3317131996154785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1.1048055536606729</v>
      </c>
      <c r="AL27">
        <f>(U27-T27)/(1000-U27)*AK27</f>
        <v>2.0604396589108731E-2</v>
      </c>
      <c r="AM27">
        <f>(P27+273.15)</f>
        <v>318.32927169799802</v>
      </c>
      <c r="AN27">
        <f>(O27+273.15)</f>
        <v>299.78243865966795</v>
      </c>
      <c r="AO27">
        <f>(Y27*AG27+Z27*AH27)*AI27</f>
        <v>16.182826786723126</v>
      </c>
      <c r="AP27">
        <f>((AO27+0.00000010773*(AN27^4-AM27^4))-AL27*44100)/(L27*51.4+0.00000043092*AM27^3)</f>
        <v>-9.1086513389320682</v>
      </c>
      <c r="AQ27">
        <f>0.61365*EXP(17.502*J27/(240.97+J27))</f>
        <v>9.7280070651174366</v>
      </c>
      <c r="AR27">
        <f>AQ27*1000/AA27</f>
        <v>110.37818287735969</v>
      </c>
      <c r="AS27">
        <f>(AR27-U27)</f>
        <v>86.246072281656566</v>
      </c>
      <c r="AT27">
        <f>IF(D27,P27,(O27+P27)/2)</f>
        <v>35.905855178833008</v>
      </c>
      <c r="AU27">
        <f>0.61365*EXP(17.502*AT27/(240.97+AT27))</f>
        <v>5.9379643932710193</v>
      </c>
      <c r="AV27">
        <f>IF(AS27&lt;&gt;0,(1000-(AR27+U27)/2)/AS27*AL27,0)</f>
        <v>0.22283501572486214</v>
      </c>
      <c r="AW27">
        <f>U27*AA27/1000</f>
        <v>2.1268455074317751</v>
      </c>
      <c r="AX27">
        <f>(AU27-AW27)</f>
        <v>3.8111188858392442</v>
      </c>
      <c r="AY27">
        <f>1/(1.6/F27+1.37/N27)</f>
        <v>0.14032200253408442</v>
      </c>
      <c r="AZ27">
        <f>G27*AA27*0.001</f>
        <v>31.408960562999376</v>
      </c>
      <c r="BA27">
        <f>G27/S27</f>
        <v>0.90271250751001619</v>
      </c>
      <c r="BB27">
        <f>(1-AL27*AA27/AQ27/F27)*100</f>
        <v>20.590207058884779</v>
      </c>
      <c r="BC27">
        <f>(S27-E27/(N27/1.35))</f>
        <v>395.52849334299299</v>
      </c>
      <c r="BD27">
        <f>E27*BB27/100/BC27</f>
        <v>-1.2229345285516902E-3</v>
      </c>
    </row>
    <row r="28" spans="1:56" x14ac:dyDescent="0.25">
      <c r="A28" s="1" t="s">
        <v>1</v>
      </c>
      <c r="B28" s="1" t="s">
        <v>3835</v>
      </c>
      <c r="K28" s="1">
        <f t="shared" si="0"/>
        <v>2.72</v>
      </c>
    </row>
    <row r="29" spans="1:56" x14ac:dyDescent="0.25">
      <c r="A29" s="1" t="s">
        <v>1</v>
      </c>
      <c r="B29" s="1" t="s">
        <v>2319</v>
      </c>
      <c r="K29" s="1">
        <f t="shared" si="0"/>
        <v>2.72</v>
      </c>
    </row>
    <row r="30" spans="1:56" x14ac:dyDescent="0.25">
      <c r="A30" s="1">
        <v>5</v>
      </c>
      <c r="B30" s="1" t="s">
        <v>3834</v>
      </c>
      <c r="C30" s="1">
        <v>1133.5000024475157</v>
      </c>
      <c r="D30" s="1">
        <v>0</v>
      </c>
      <c r="E30">
        <f>(R30-S30*(1000-T30)/(1000-U30))*AK30</f>
        <v>-1.9674727346359717</v>
      </c>
      <c r="F30">
        <f>IF(AV30&lt;&gt;0,1/(1/AV30-1/N30),0)</f>
        <v>0.23869285876639151</v>
      </c>
      <c r="G30">
        <f>((AY30-AL30/2)*S30-E30)/(AY30+AL30/2)</f>
        <v>353.98004502236114</v>
      </c>
      <c r="H30">
        <f>AL30*1000</f>
        <v>20.651612382797083</v>
      </c>
      <c r="I30">
        <f>(AQ30-AW30)</f>
        <v>7.5130232204398322</v>
      </c>
      <c r="J30">
        <f>(P30+AP30*D30)</f>
        <v>45.002025604248047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26.57196044921875</v>
      </c>
      <c r="P30" s="1">
        <v>45.002025604248047</v>
      </c>
      <c r="Q30" s="1">
        <v>26.746295928955078</v>
      </c>
      <c r="R30" s="1">
        <v>400.03076171875</v>
      </c>
      <c r="S30" s="1">
        <v>394.437744140625</v>
      </c>
      <c r="T30" s="1">
        <v>5.884559154510498</v>
      </c>
      <c r="U30" s="1">
        <v>24.128704071044922</v>
      </c>
      <c r="V30" s="1">
        <v>14.859508514404297</v>
      </c>
      <c r="W30" s="1">
        <v>60.929065704345703</v>
      </c>
      <c r="X30" s="1">
        <v>300.463623046875</v>
      </c>
      <c r="Y30" s="1">
        <v>150.32817077636719</v>
      </c>
      <c r="Z30" s="1">
        <v>10.100751876831055</v>
      </c>
      <c r="AA30" s="1">
        <v>88.132484436035156</v>
      </c>
      <c r="AB30" s="1">
        <v>15.579068183898926</v>
      </c>
      <c r="AC30" s="1">
        <v>2.328465461730957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1.104645672966452</v>
      </c>
      <c r="AL30">
        <f>(U30-T30)/(1000-U30)*AK30</f>
        <v>2.0651612382797082E-2</v>
      </c>
      <c r="AM30">
        <f>(P30+273.15)</f>
        <v>318.15202560424802</v>
      </c>
      <c r="AN30">
        <f>(O30+273.15)</f>
        <v>299.72196044921873</v>
      </c>
      <c r="AO30">
        <f>(Y30*AG30+Z30*AH30)*AI30</f>
        <v>24.052506786603317</v>
      </c>
      <c r="AP30">
        <f>((AO30+0.00000010773*(AN30^4-AM30^4))-AL30*44100)/(L30*51.4+0.00000043092*AM30^3)</f>
        <v>-9.0494345335680535</v>
      </c>
      <c r="AQ30">
        <f>0.61365*EXP(17.502*J30/(240.97+J30))</f>
        <v>9.6395458564428971</v>
      </c>
      <c r="AR30">
        <f>AQ30*1000/AA30</f>
        <v>109.37562827289968</v>
      </c>
      <c r="AS30">
        <f>(AR30-U30)</f>
        <v>85.246924201854753</v>
      </c>
      <c r="AT30">
        <f>IF(D30,P30,(O30+P30)/2)</f>
        <v>35.786993026733398</v>
      </c>
      <c r="AU30">
        <f>0.61365*EXP(17.502*AT30/(240.97+AT30))</f>
        <v>5.8992450177445344</v>
      </c>
      <c r="AV30">
        <f>IF(AS30&lt;&gt;0,(1000-(AR30+U30)/2)/AS30*AL30,0)</f>
        <v>0.22608525412207331</v>
      </c>
      <c r="AW30">
        <f>U30*AA30/1000</f>
        <v>2.1265226360030649</v>
      </c>
      <c r="AX30">
        <f>(AU30-AW30)</f>
        <v>3.7727223817414695</v>
      </c>
      <c r="AY30">
        <f>1/(1.6/F30+1.37/N30)</f>
        <v>0.14238437755980798</v>
      </c>
      <c r="AZ30">
        <f>G30*AA30*0.001</f>
        <v>31.197140808600267</v>
      </c>
      <c r="BA30">
        <f>G30/S30</f>
        <v>0.89742944300016103</v>
      </c>
      <c r="BB30">
        <f>(1-AL30*AA30/AQ30/F30)*100</f>
        <v>20.896813513308121</v>
      </c>
      <c r="BC30">
        <f>(S30-E30/(N30/1.35))</f>
        <v>395.05827503592542</v>
      </c>
      <c r="BD30">
        <f>E30*BB30/100/BC30</f>
        <v>-1.0407049649692184E-3</v>
      </c>
    </row>
    <row r="31" spans="1:56" x14ac:dyDescent="0.25">
      <c r="A31" s="1" t="s">
        <v>1</v>
      </c>
      <c r="B31" s="1" t="s">
        <v>3833</v>
      </c>
      <c r="K31" s="1">
        <f t="shared" si="0"/>
        <v>2.72</v>
      </c>
    </row>
    <row r="32" spans="1:56" x14ac:dyDescent="0.25">
      <c r="A32" s="1" t="s">
        <v>1</v>
      </c>
      <c r="B32" s="1" t="s">
        <v>3832</v>
      </c>
      <c r="K32" s="1">
        <f t="shared" si="0"/>
        <v>2.72</v>
      </c>
    </row>
    <row r="33" spans="1:56" x14ac:dyDescent="0.25">
      <c r="A33" s="1">
        <v>6</v>
      </c>
      <c r="B33" s="1" t="s">
        <v>2315</v>
      </c>
      <c r="C33" s="1">
        <v>1336.5000024475157</v>
      </c>
      <c r="D33" s="1">
        <v>0</v>
      </c>
      <c r="E33">
        <f>(R33-S33*(1000-T33)/(1000-U33))*AK33</f>
        <v>-1.2289244098336161</v>
      </c>
      <c r="F33">
        <f>IF(AV33&lt;&gt;0,1/(1/AV33-1/N33),0)</f>
        <v>0.23972529716606647</v>
      </c>
      <c r="G33">
        <f>((AY33-AL33/2)*S33-E33)/(AY33+AL33/2)</f>
        <v>347.85821901487247</v>
      </c>
      <c r="H33">
        <f>AL33*1000</f>
        <v>20.951740183903897</v>
      </c>
      <c r="I33">
        <f>(AQ33-AW33)</f>
        <v>7.5860754140991622</v>
      </c>
      <c r="J33">
        <f>(P33+AP33*D33)</f>
        <v>45.186874389648438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26.562393188476563</v>
      </c>
      <c r="P33" s="1">
        <v>45.186874389648438</v>
      </c>
      <c r="Q33" s="1">
        <v>26.738792419433594</v>
      </c>
      <c r="R33" s="1">
        <v>399.94287109375</v>
      </c>
      <c r="S33" s="1">
        <v>393.59017944335938</v>
      </c>
      <c r="T33" s="1">
        <v>5.841310977935791</v>
      </c>
      <c r="U33" s="1">
        <v>24.346462249755859</v>
      </c>
      <c r="V33" s="1">
        <v>14.758804321289063</v>
      </c>
      <c r="W33" s="1">
        <v>61.514392852783203</v>
      </c>
      <c r="X33" s="1">
        <v>300.46368408203125</v>
      </c>
      <c r="Y33" s="1">
        <v>299.75442504882813</v>
      </c>
      <c r="Z33" s="1">
        <v>10.225252151489258</v>
      </c>
      <c r="AA33" s="1">
        <v>88.133613586425781</v>
      </c>
      <c r="AB33" s="1">
        <v>15.578656196594238</v>
      </c>
      <c r="AC33" s="1">
        <v>2.3311944007873535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1.1046458973604087</v>
      </c>
      <c r="AL33">
        <f>(U33-T33)/(1000-U33)*AK33</f>
        <v>2.0951740183903899E-2</v>
      </c>
      <c r="AM33">
        <f>(P33+273.15)</f>
        <v>318.33687438964841</v>
      </c>
      <c r="AN33">
        <f>(O33+273.15)</f>
        <v>299.71239318847654</v>
      </c>
      <c r="AO33">
        <f>(Y33*AG33+Z33*AH33)*AI33</f>
        <v>47.960706935807139</v>
      </c>
      <c r="AP33">
        <f>((AO33+0.00000010773*(AN33^4-AM33^4))-AL33*44100)/(L33*51.4+0.00000043092*AM33^3)</f>
        <v>-8.9831492205399819</v>
      </c>
      <c r="AQ33">
        <f>0.61365*EXP(17.502*J33/(240.97+J33))</f>
        <v>9.7318171102156477</v>
      </c>
      <c r="AR33">
        <f>AQ33*1000/AA33</f>
        <v>110.42117433063621</v>
      </c>
      <c r="AS33">
        <f>(AR33-U33)</f>
        <v>86.074712080880346</v>
      </c>
      <c r="AT33">
        <f>IF(D33,P33,(O33+P33)/2)</f>
        <v>35.8746337890625</v>
      </c>
      <c r="AU33">
        <f>0.61365*EXP(17.502*AT33/(240.97+AT33))</f>
        <v>5.9277727007528851</v>
      </c>
      <c r="AV33">
        <f>IF(AS33&lt;&gt;0,(1000-(AR33+U33)/2)/AS33*AL33,0)</f>
        <v>0.22701129586268692</v>
      </c>
      <c r="AW33">
        <f>U33*AA33/1000</f>
        <v>2.1457416961164855</v>
      </c>
      <c r="AX33">
        <f>(AU33-AW33)</f>
        <v>3.7820310046363996</v>
      </c>
      <c r="AY33">
        <f>1/(1.6/F33+1.37/N33)</f>
        <v>0.14297206223041795</v>
      </c>
      <c r="AZ33">
        <f>G33*AA33*0.001</f>
        <v>30.658001857519043</v>
      </c>
      <c r="BA33">
        <f>G33/S33</f>
        <v>0.88380817709129844</v>
      </c>
      <c r="BB33">
        <f>(1-AL33*AA33/AQ33/F33)*100</f>
        <v>20.849461726269237</v>
      </c>
      <c r="BC33">
        <f>(S33-E33/(N33/1.35))</f>
        <v>393.97777595276244</v>
      </c>
      <c r="BD33">
        <f>E33*BB33/100/BC33</f>
        <v>-6.503517206101516E-4</v>
      </c>
    </row>
    <row r="34" spans="1:56" x14ac:dyDescent="0.25">
      <c r="A34" s="1" t="s">
        <v>1</v>
      </c>
      <c r="B34" s="1" t="s">
        <v>3831</v>
      </c>
      <c r="K34" s="1">
        <f t="shared" si="0"/>
        <v>2.72</v>
      </c>
    </row>
    <row r="35" spans="1:56" x14ac:dyDescent="0.25">
      <c r="A35" s="1" t="s">
        <v>1</v>
      </c>
      <c r="B35" s="1" t="s">
        <v>3830</v>
      </c>
      <c r="K35" s="1">
        <f t="shared" si="0"/>
        <v>2.72</v>
      </c>
    </row>
    <row r="36" spans="1:56" x14ac:dyDescent="0.25">
      <c r="A36" s="1">
        <v>7</v>
      </c>
      <c r="B36" s="1" t="s">
        <v>3829</v>
      </c>
      <c r="C36" s="1">
        <v>1539.5000024475157</v>
      </c>
      <c r="D36" s="1">
        <v>0</v>
      </c>
      <c r="E36">
        <f>(R36-S36*(1000-T36)/(1000-U36))*AK36</f>
        <v>-0.8327330576145876</v>
      </c>
      <c r="F36">
        <f>IF(AV36&lt;&gt;0,1/(1/AV36-1/N36),0)</f>
        <v>0.26070871483128344</v>
      </c>
      <c r="G36">
        <f>((AY36-AL36/2)*S36-E36)/(AY36+AL36/2)</f>
        <v>347.56990511496451</v>
      </c>
      <c r="H36">
        <f>AL36*1000</f>
        <v>21.362734414394769</v>
      </c>
      <c r="I36">
        <f>(AQ36-AW36)</f>
        <v>7.1614121695741222</v>
      </c>
      <c r="J36">
        <f>(P36+AP36*D36)</f>
        <v>44.380821228027344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26.587299346923828</v>
      </c>
      <c r="P36" s="1">
        <v>44.380821228027344</v>
      </c>
      <c r="Q36" s="1">
        <v>26.718793869018555</v>
      </c>
      <c r="R36" s="1">
        <v>400.14285278320313</v>
      </c>
      <c r="S36" s="1">
        <v>393.2911376953125</v>
      </c>
      <c r="T36" s="1">
        <v>5.8008403778076172</v>
      </c>
      <c r="U36" s="1">
        <v>24.662086486816406</v>
      </c>
      <c r="V36" s="1">
        <v>14.635097503662109</v>
      </c>
      <c r="W36" s="1">
        <v>62.220645904541016</v>
      </c>
      <c r="X36" s="1">
        <v>300.47647094726563</v>
      </c>
      <c r="Y36" s="1">
        <v>500.219970703125</v>
      </c>
      <c r="Z36" s="1">
        <v>10.34972095489502</v>
      </c>
      <c r="AA36" s="1">
        <v>88.133842468261719</v>
      </c>
      <c r="AB36" s="1">
        <v>15.564056396484375</v>
      </c>
      <c r="AC36" s="1">
        <v>2.3407714366912842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1.1046929078943586</v>
      </c>
      <c r="AL36">
        <f>(U36-T36)/(1000-U36)*AK36</f>
        <v>2.136273441439477E-2</v>
      </c>
      <c r="AM36">
        <f>(P36+273.15)</f>
        <v>317.53082122802732</v>
      </c>
      <c r="AN36">
        <f>(O36+273.15)</f>
        <v>299.73729934692381</v>
      </c>
      <c r="AO36">
        <f>(Y36*AG36+Z36*AH36)*AI36</f>
        <v>80.03519352357398</v>
      </c>
      <c r="AP36">
        <f>((AO36+0.00000010773*(AN36^4-AM36^4))-AL36*44100)/(L36*51.4+0.00000043092*AM36^3)</f>
        <v>-8.7856130231760314</v>
      </c>
      <c r="AQ36">
        <f>0.61365*EXP(17.502*J36/(240.97+J36))</f>
        <v>9.3349766149418461</v>
      </c>
      <c r="AR36">
        <f>AQ36*1000/AA36</f>
        <v>105.91818481423306</v>
      </c>
      <c r="AS36">
        <f>(AR36-U36)</f>
        <v>81.256098327416652</v>
      </c>
      <c r="AT36">
        <f>IF(D36,P36,(O36+P36)/2)</f>
        <v>35.484060287475586</v>
      </c>
      <c r="AU36">
        <f>0.61365*EXP(17.502*AT36/(240.97+AT36))</f>
        <v>5.801554871893015</v>
      </c>
      <c r="AV36">
        <f>IF(AS36&lt;&gt;0,(1000-(AR36+U36)/2)/AS36*AL36,0)</f>
        <v>0.24574104587391207</v>
      </c>
      <c r="AW36">
        <f>U36*AA36/1000</f>
        <v>2.1735644453677234</v>
      </c>
      <c r="AX36">
        <f>(AU36-AW36)</f>
        <v>3.6279904265252916</v>
      </c>
      <c r="AY36">
        <f>1/(1.6/F36+1.37/N36)</f>
        <v>0.15486624901693061</v>
      </c>
      <c r="AZ36">
        <f>G36*AA36*0.001</f>
        <v>30.632671264110957</v>
      </c>
      <c r="BA36">
        <f>G36/S36</f>
        <v>0.88374710691861869</v>
      </c>
      <c r="BB36">
        <f>(1-AL36*AA36/AQ36/F36)*100</f>
        <v>22.637452361545197</v>
      </c>
      <c r="BC36">
        <f>(S36-E36/(N36/1.35))</f>
        <v>393.55377746698053</v>
      </c>
      <c r="BD36">
        <f>E36*BB36/100/BC36</f>
        <v>-4.7899311354509128E-4</v>
      </c>
    </row>
    <row r="37" spans="1:56" x14ac:dyDescent="0.25">
      <c r="A37" s="1" t="s">
        <v>1</v>
      </c>
      <c r="B37" s="1" t="s">
        <v>3828</v>
      </c>
      <c r="K37" s="1">
        <f t="shared" si="0"/>
        <v>2.72</v>
      </c>
    </row>
    <row r="38" spans="1:56" x14ac:dyDescent="0.25">
      <c r="A38" s="1" t="s">
        <v>1</v>
      </c>
      <c r="B38" s="1" t="s">
        <v>3827</v>
      </c>
      <c r="K38" s="1">
        <f t="shared" si="0"/>
        <v>2.72</v>
      </c>
    </row>
    <row r="39" spans="1:56" x14ac:dyDescent="0.25">
      <c r="A39" s="1">
        <v>8</v>
      </c>
      <c r="B39" s="1" t="s">
        <v>3826</v>
      </c>
      <c r="C39" s="1">
        <v>1742.5000024475157</v>
      </c>
      <c r="D39" s="1">
        <v>0</v>
      </c>
      <c r="E39">
        <f>(R39-S39*(1000-T39)/(1000-U39))*AK39</f>
        <v>-0.67708906821615855</v>
      </c>
      <c r="F39">
        <f>IF(AV39&lt;&gt;0,1/(1/AV39-1/N39),0)</f>
        <v>0.27587885822951708</v>
      </c>
      <c r="G39">
        <f>((AY39-AL39/2)*S39-E39)/(AY39+AL39/2)</f>
        <v>346.84470595803214</v>
      </c>
      <c r="H39">
        <f>AL39*1000</f>
        <v>22.089785769239967</v>
      </c>
      <c r="I39">
        <f>(AQ39-AW39)</f>
        <v>7.0230472674018527</v>
      </c>
      <c r="J39">
        <f>(P39+AP39*D39)</f>
        <v>44.201236724853516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26.564380645751953</v>
      </c>
      <c r="P39" s="1">
        <v>44.201236724853516</v>
      </c>
      <c r="Q39" s="1">
        <v>26.721340179443359</v>
      </c>
      <c r="R39" s="1">
        <v>399.92626953125</v>
      </c>
      <c r="S39" s="1">
        <v>392.687255859375</v>
      </c>
      <c r="T39" s="1">
        <v>5.7594895362854004</v>
      </c>
      <c r="U39" s="1">
        <v>25.249919891357422</v>
      </c>
      <c r="V39" s="1">
        <v>14.55089282989502</v>
      </c>
      <c r="W39" s="1">
        <v>63.791915893554688</v>
      </c>
      <c r="X39" s="1">
        <v>300.49154663085938</v>
      </c>
      <c r="Y39" s="1">
        <v>748.533935546875</v>
      </c>
      <c r="Z39" s="1">
        <v>9.2205982208251953</v>
      </c>
      <c r="AA39" s="1">
        <v>88.136787414550781</v>
      </c>
      <c r="AB39" s="1">
        <v>15.677270889282227</v>
      </c>
      <c r="AC39" s="1">
        <v>2.3616151809692383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1.1047483332016885</v>
      </c>
      <c r="AL39">
        <f>(U39-T39)/(1000-U39)*AK39</f>
        <v>2.2089785769239968E-2</v>
      </c>
      <c r="AM39">
        <f>(P39+273.15)</f>
        <v>317.35123672485349</v>
      </c>
      <c r="AN39">
        <f>(O39+273.15)</f>
        <v>299.71438064575193</v>
      </c>
      <c r="AO39">
        <f>(Y39*AG39+Z39*AH39)*AI39</f>
        <v>119.76542701053404</v>
      </c>
      <c r="AP39">
        <f>((AO39+0.00000010773*(AN39^4-AM39^4))-AL39*44100)/(L39*51.4+0.00000043092*AM39^3)</f>
        <v>-8.707478825856473</v>
      </c>
      <c r="AQ39">
        <f>0.61365*EXP(17.502*J39/(240.97+J39))</f>
        <v>9.2484940891008591</v>
      </c>
      <c r="AR39">
        <f>AQ39*1000/AA39</f>
        <v>104.93341498369608</v>
      </c>
      <c r="AS39">
        <f>(AR39-U39)</f>
        <v>79.68349509233866</v>
      </c>
      <c r="AT39">
        <f>IF(D39,P39,(O39+P39)/2)</f>
        <v>35.382808685302734</v>
      </c>
      <c r="AU39">
        <f>0.61365*EXP(17.502*AT39/(240.97+AT39))</f>
        <v>5.7692180785710718</v>
      </c>
      <c r="AV39">
        <f>IF(AS39&lt;&gt;0,(1000-(AR39+U39)/2)/AS39*AL39,0)</f>
        <v>0.25917443450805677</v>
      </c>
      <c r="AW39">
        <f>U39*AA39/1000</f>
        <v>2.2254468216990064</v>
      </c>
      <c r="AX39">
        <f>(AU39-AW39)</f>
        <v>3.5437712568720654</v>
      </c>
      <c r="AY39">
        <f>1/(1.6/F39+1.37/N39)</f>
        <v>0.16340631685914472</v>
      </c>
      <c r="AZ39">
        <f>G39*AA39*0.001</f>
        <v>30.569778114885452</v>
      </c>
      <c r="BA39">
        <f>G39/S39</f>
        <v>0.88325938971200146</v>
      </c>
      <c r="BB39">
        <f>(1-AL39*AA39/AQ39/F39)*100</f>
        <v>23.693896512784406</v>
      </c>
      <c r="BC39">
        <f>(S39-E39/(N39/1.35))</f>
        <v>392.9008063082843</v>
      </c>
      <c r="BD39">
        <f>E39*BB39/100/BC39</f>
        <v>-4.0831879331047885E-4</v>
      </c>
    </row>
    <row r="40" spans="1:56" x14ac:dyDescent="0.25">
      <c r="A40" s="1" t="s">
        <v>1</v>
      </c>
      <c r="B40" s="1" t="s">
        <v>3825</v>
      </c>
      <c r="K40" s="1">
        <f t="shared" si="0"/>
        <v>2.72</v>
      </c>
    </row>
    <row r="41" spans="1:56" x14ac:dyDescent="0.25">
      <c r="A41" s="1" t="s">
        <v>1</v>
      </c>
      <c r="B41" s="1" t="s">
        <v>3824</v>
      </c>
      <c r="K41" s="1">
        <f t="shared" si="0"/>
        <v>2.72</v>
      </c>
    </row>
    <row r="42" spans="1:56" x14ac:dyDescent="0.25">
      <c r="A42" s="1">
        <v>9</v>
      </c>
      <c r="B42" s="1" t="s">
        <v>3823</v>
      </c>
      <c r="C42" s="1">
        <v>1945.5000024475157</v>
      </c>
      <c r="D42" s="1">
        <v>0</v>
      </c>
      <c r="E42">
        <f>(R42-S42*(1000-T42)/(1000-U42))*AK42</f>
        <v>-0.46231426753680421</v>
      </c>
      <c r="F42">
        <f>IF(AV42&lt;&gt;0,1/(1/AV42-1/N42),0)</f>
        <v>0.30345644921390857</v>
      </c>
      <c r="G42">
        <f>((AY42-AL42/2)*S42-E42)/(AY42+AL42/2)</f>
        <v>347.46207102912723</v>
      </c>
      <c r="H42">
        <f>AL42*1000</f>
        <v>22.930687420386839</v>
      </c>
      <c r="I42">
        <f>(AQ42-AW42)</f>
        <v>6.6773005176526325</v>
      </c>
      <c r="J42">
        <f>(P42+AP42*D42)</f>
        <v>43.599117279052734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26.643732070922852</v>
      </c>
      <c r="P42" s="1">
        <v>43.599117279052734</v>
      </c>
      <c r="Q42" s="1">
        <v>26.766445159912109</v>
      </c>
      <c r="R42" s="1">
        <v>400.03671264648438</v>
      </c>
      <c r="S42" s="1">
        <v>392.31207275390625</v>
      </c>
      <c r="T42" s="1">
        <v>5.720700740814209</v>
      </c>
      <c r="U42" s="1">
        <v>25.939043045043945</v>
      </c>
      <c r="V42" s="1">
        <v>14.386015892028809</v>
      </c>
      <c r="W42" s="1">
        <v>65.229682922363281</v>
      </c>
      <c r="X42" s="1">
        <v>300.48760986328125</v>
      </c>
      <c r="Y42" s="1">
        <v>999.4754638671875</v>
      </c>
      <c r="Z42" s="1">
        <v>7.5889754295349121</v>
      </c>
      <c r="AA42" s="1">
        <v>88.139976501464844</v>
      </c>
      <c r="AB42" s="1">
        <v>15.736762046813965</v>
      </c>
      <c r="AC42" s="1">
        <v>2.3871312141418457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1.1047338597914749</v>
      </c>
      <c r="AL42">
        <f>(U42-T42)/(1000-U42)*AK42</f>
        <v>2.2930687420386838E-2</v>
      </c>
      <c r="AM42">
        <f>(P42+273.15)</f>
        <v>316.74911727905271</v>
      </c>
      <c r="AN42">
        <f>(O42+273.15)</f>
        <v>299.79373207092283</v>
      </c>
      <c r="AO42">
        <f>(Y42*AG42+Z42*AH42)*AI42</f>
        <v>159.9160706443472</v>
      </c>
      <c r="AP42">
        <f>((AO42+0.00000010773*(AN42^4-AM42^4))-AL42*44100)/(L42*51.4+0.00000043092*AM42^3)</f>
        <v>-8.6138991825915525</v>
      </c>
      <c r="AQ42">
        <f>0.61365*EXP(17.502*J42/(240.97+J42))</f>
        <v>8.9635671621132911</v>
      </c>
      <c r="AR42">
        <f>AQ42*1000/AA42</f>
        <v>101.69695429819319</v>
      </c>
      <c r="AS42">
        <f>(AR42-U42)</f>
        <v>75.757911253149246</v>
      </c>
      <c r="AT42">
        <f>IF(D42,P42,(O42+P42)/2)</f>
        <v>35.121424674987793</v>
      </c>
      <c r="AU42">
        <f>0.61365*EXP(17.502*AT42/(240.97+AT42))</f>
        <v>5.6864627006815436</v>
      </c>
      <c r="AV42">
        <f>IF(AS42&lt;&gt;0,(1000-(AR42+U42)/2)/AS42*AL42,0)</f>
        <v>0.28336706339908357</v>
      </c>
      <c r="AW42">
        <f>U42*AA42/1000</f>
        <v>2.2862666444606585</v>
      </c>
      <c r="AX42">
        <f>(AU42-AW42)</f>
        <v>3.4001960562208851</v>
      </c>
      <c r="AY42">
        <f>1/(1.6/F42+1.37/N42)</f>
        <v>0.17880602565103332</v>
      </c>
      <c r="AZ42">
        <f>G42*AA42*0.001</f>
        <v>30.625298775657583</v>
      </c>
      <c r="BA42">
        <f>G42/S42</f>
        <v>0.88567774269614941</v>
      </c>
      <c r="BB42">
        <f>(1-AL42*AA42/AQ42/F42)*100</f>
        <v>25.695903800783405</v>
      </c>
      <c r="BC42">
        <f>(S42-E42/(N42/1.35))</f>
        <v>392.45788432287713</v>
      </c>
      <c r="BD42">
        <f>E42*BB42/100/BC42</f>
        <v>-3.0269701333307829E-4</v>
      </c>
    </row>
    <row r="43" spans="1:56" x14ac:dyDescent="0.25">
      <c r="A43" s="1" t="s">
        <v>1</v>
      </c>
      <c r="B43" s="1" t="s">
        <v>3822</v>
      </c>
      <c r="K43" s="1">
        <f t="shared" si="0"/>
        <v>2.72</v>
      </c>
    </row>
    <row r="44" spans="1:56" x14ac:dyDescent="0.25">
      <c r="A44" s="1" t="s">
        <v>1</v>
      </c>
      <c r="B44" s="1" t="s">
        <v>3821</v>
      </c>
      <c r="K44" s="1">
        <f t="shared" si="0"/>
        <v>2.72</v>
      </c>
    </row>
    <row r="45" spans="1:56" x14ac:dyDescent="0.25">
      <c r="A45" s="1">
        <v>10</v>
      </c>
      <c r="B45" s="1" t="s">
        <v>3820</v>
      </c>
      <c r="C45" s="1">
        <v>2148.5000024475157</v>
      </c>
      <c r="D45" s="1">
        <v>0</v>
      </c>
      <c r="E45">
        <f>(R45-S45*(1000-T45)/(1000-U45))*AK45</f>
        <v>-0.61103779530765368</v>
      </c>
      <c r="F45">
        <f>IF(AV45&lt;&gt;0,1/(1/AV45-1/N45),0)</f>
        <v>0.32910066343017602</v>
      </c>
      <c r="G45">
        <f>((AY45-AL45/2)*S45-E45)/(AY45+AL45/2)</f>
        <v>349.50823939167668</v>
      </c>
      <c r="H45">
        <f>AL45*1000</f>
        <v>23.804936849391037</v>
      </c>
      <c r="I45">
        <f>(AQ45-AW45)</f>
        <v>6.4317718022759749</v>
      </c>
      <c r="J45">
        <f>(P45+AP45*D45)</f>
        <v>43.206130981445313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26.748390197753906</v>
      </c>
      <c r="P45" s="1">
        <v>43.206130981445313</v>
      </c>
      <c r="Q45" s="1">
        <v>26.861642837524414</v>
      </c>
      <c r="R45" s="1">
        <v>399.9765625</v>
      </c>
      <c r="S45" s="1">
        <v>392.08035278320313</v>
      </c>
      <c r="T45" s="1">
        <v>5.6873564720153809</v>
      </c>
      <c r="U45" s="1">
        <v>26.662864685058594</v>
      </c>
      <c r="V45" s="1">
        <v>14.213661193847656</v>
      </c>
      <c r="W45" s="1">
        <v>66.634986877441406</v>
      </c>
      <c r="X45" s="1">
        <v>300.46005249023438</v>
      </c>
      <c r="Y45" s="1">
        <v>1250.204345703125</v>
      </c>
      <c r="Z45" s="1">
        <v>10.370305061340332</v>
      </c>
      <c r="AA45" s="1">
        <v>88.135871887207031</v>
      </c>
      <c r="AB45" s="1">
        <v>15.895320892333984</v>
      </c>
      <c r="AC45" s="1">
        <v>2.4062504768371582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1.1046325459199791</v>
      </c>
      <c r="AL45">
        <f>(U45-T45)/(1000-U45)*AK45</f>
        <v>2.3804936849391035E-2</v>
      </c>
      <c r="AM45">
        <f>(P45+273.15)</f>
        <v>316.35613098144529</v>
      </c>
      <c r="AN45">
        <f>(O45+273.15)</f>
        <v>299.89839019775388</v>
      </c>
      <c r="AO45">
        <f>(Y45*AG45+Z45*AH45)*AI45</f>
        <v>200.03269084142084</v>
      </c>
      <c r="AP45">
        <f>((AO45+0.00000010773*(AN45^4-AM45^4))-AL45*44100)/(L45*51.4+0.00000043092*AM45^3)</f>
        <v>-8.5515351671670494</v>
      </c>
      <c r="AQ45">
        <f>0.61365*EXP(17.502*J45/(240.97+J45))</f>
        <v>8.7817266283042361</v>
      </c>
      <c r="AR45">
        <f>AQ45*1000/AA45</f>
        <v>99.638506322859755</v>
      </c>
      <c r="AS45">
        <f>(AR45-U45)</f>
        <v>72.975641637801161</v>
      </c>
      <c r="AT45">
        <f>IF(D45,P45,(O45+P45)/2)</f>
        <v>34.977260589599609</v>
      </c>
      <c r="AU45">
        <f>0.61365*EXP(17.502*AT45/(240.97+AT45))</f>
        <v>5.641262627020442</v>
      </c>
      <c r="AV45">
        <f>IF(AS45&lt;&gt;0,(1000-(AR45+U45)/2)/AS45*AL45,0)</f>
        <v>0.30560387368243919</v>
      </c>
      <c r="AW45">
        <f>U45*AA45/1000</f>
        <v>2.3499548260282608</v>
      </c>
      <c r="AX45">
        <f>(AU45-AW45)</f>
        <v>3.2913078009921812</v>
      </c>
      <c r="AY45">
        <f>1/(1.6/F45+1.37/N45)</f>
        <v>0.19298306691073303</v>
      </c>
      <c r="AZ45">
        <f>G45*AA45*0.001</f>
        <v>30.804213410548101</v>
      </c>
      <c r="BA45">
        <f>G45/S45</f>
        <v>0.89141992683559368</v>
      </c>
      <c r="BB45">
        <f>(1-AL45*AA45/AQ45/F45)*100</f>
        <v>27.404271544377</v>
      </c>
      <c r="BC45">
        <f>(S45-E45/(N45/1.35))</f>
        <v>392.27307099652808</v>
      </c>
      <c r="BD45">
        <f>E45*BB45/100/BC45</f>
        <v>-4.2687216902117137E-4</v>
      </c>
    </row>
    <row r="46" spans="1:56" x14ac:dyDescent="0.25">
      <c r="A46" s="1" t="s">
        <v>1</v>
      </c>
      <c r="B46" s="1" t="s">
        <v>3819</v>
      </c>
      <c r="K46" s="1">
        <f t="shared" si="0"/>
        <v>2.72</v>
      </c>
    </row>
    <row r="47" spans="1:56" x14ac:dyDescent="0.25">
      <c r="A47" s="1" t="s">
        <v>1</v>
      </c>
      <c r="B47" s="1" t="s">
        <v>3818</v>
      </c>
      <c r="K47" s="1">
        <f t="shared" si="0"/>
        <v>2.72</v>
      </c>
    </row>
    <row r="48" spans="1:56" x14ac:dyDescent="0.25">
      <c r="A48" s="1">
        <v>11</v>
      </c>
      <c r="B48" s="1" t="s">
        <v>3817</v>
      </c>
      <c r="C48" s="1">
        <v>2352.0000024363399</v>
      </c>
      <c r="D48" s="1">
        <v>0</v>
      </c>
      <c r="E48">
        <f>(R48-S48*(1000-T48)/(1000-U48))*AK48</f>
        <v>-0.41842368099808458</v>
      </c>
      <c r="F48">
        <f>IF(AV48&lt;&gt;0,1/(1/AV48-1/N48),0)</f>
        <v>0.37206430829830911</v>
      </c>
      <c r="G48">
        <f>((AY48-AL48/2)*S48-E48)/(AY48+AL48/2)</f>
        <v>350.83354048060289</v>
      </c>
      <c r="H48">
        <f>AL48*1000</f>
        <v>24.914633740902268</v>
      </c>
      <c r="I48">
        <f>(AQ48-AW48)</f>
        <v>6.0189539698282477</v>
      </c>
      <c r="J48">
        <f>(P48+AP48*D48)</f>
        <v>42.47021484375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26.807609558105469</v>
      </c>
      <c r="P48" s="1">
        <v>42.47021484375</v>
      </c>
      <c r="Q48" s="1">
        <v>26.918926239013672</v>
      </c>
      <c r="R48" s="1">
        <v>400.0899658203125</v>
      </c>
      <c r="S48" s="1">
        <v>391.63510131835938</v>
      </c>
      <c r="T48" s="1">
        <v>5.646456241607666</v>
      </c>
      <c r="U48" s="1">
        <v>27.580240249633789</v>
      </c>
      <c r="V48" s="1">
        <v>14.062463760375977</v>
      </c>
      <c r="W48" s="1">
        <v>68.68841552734375</v>
      </c>
      <c r="X48" s="1">
        <v>300.44406127929688</v>
      </c>
      <c r="Y48" s="1">
        <v>1600.31982421875</v>
      </c>
      <c r="Z48" s="1">
        <v>8.4650630950927734</v>
      </c>
      <c r="AA48" s="1">
        <v>88.136474609375</v>
      </c>
      <c r="AB48" s="1">
        <v>15.986550331115723</v>
      </c>
      <c r="AC48" s="1">
        <v>2.4431395530700684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1.1045737547032972</v>
      </c>
      <c r="AL48">
        <f>(U48-T48)/(1000-U48)*AK48</f>
        <v>2.4914633740902269E-2</v>
      </c>
      <c r="AM48">
        <f>(P48+273.15)</f>
        <v>315.62021484374998</v>
      </c>
      <c r="AN48">
        <f>(O48+273.15)</f>
        <v>299.95760955810545</v>
      </c>
      <c r="AO48">
        <f>(Y48*AG48+Z48*AH48)*AI48</f>
        <v>256.05116615181032</v>
      </c>
      <c r="AP48">
        <f>((AO48+0.00000010773*(AN48^4-AM48^4))-AL48*44100)/(L48*51.4+0.00000043092*AM48^3)</f>
        <v>-8.4142463340550417</v>
      </c>
      <c r="AQ48">
        <f>0.61365*EXP(17.502*J48/(240.97+J48))</f>
        <v>8.4497791143105587</v>
      </c>
      <c r="AR48">
        <f>AQ48*1000/AA48</f>
        <v>95.871535045625293</v>
      </c>
      <c r="AS48">
        <f>(AR48-U48)</f>
        <v>68.291294795991504</v>
      </c>
      <c r="AT48">
        <f>IF(D48,P48,(O48+P48)/2)</f>
        <v>34.638912200927734</v>
      </c>
      <c r="AU48">
        <f>0.61365*EXP(17.502*AT48/(240.97+AT48))</f>
        <v>5.5364040776632466</v>
      </c>
      <c r="AV48">
        <f>IF(AS48&lt;&gt;0,(1000-(AR48+U48)/2)/AS48*AL48,0)</f>
        <v>0.34230945434060861</v>
      </c>
      <c r="AW48">
        <f>U48*AA48/1000</f>
        <v>2.430825144482311</v>
      </c>
      <c r="AX48">
        <f>(AU48-AW48)</f>
        <v>3.1055789331809356</v>
      </c>
      <c r="AY48">
        <f>1/(1.6/F48+1.37/N48)</f>
        <v>0.21643151082821735</v>
      </c>
      <c r="AZ48">
        <f>G48*AA48*0.001</f>
        <v>30.921231432685794</v>
      </c>
      <c r="BA48">
        <f>G48/S48</f>
        <v>0.89581740579328462</v>
      </c>
      <c r="BB48">
        <f>(1-AL48*AA48/AQ48/F48)*100</f>
        <v>30.153151508974851</v>
      </c>
      <c r="BC48">
        <f>(S48-E48/(N48/1.35))</f>
        <v>391.76707001953309</v>
      </c>
      <c r="BD48">
        <f>E48*BB48/100/BC48</f>
        <v>-3.2204831936102099E-4</v>
      </c>
    </row>
    <row r="49" spans="1:56" x14ac:dyDescent="0.25">
      <c r="A49" s="1" t="s">
        <v>1</v>
      </c>
      <c r="B49" s="1" t="s">
        <v>3816</v>
      </c>
      <c r="K49" s="1">
        <f t="shared" si="0"/>
        <v>2.72</v>
      </c>
    </row>
    <row r="50" spans="1:56" x14ac:dyDescent="0.25">
      <c r="A50" s="1" t="s">
        <v>1</v>
      </c>
      <c r="B50" s="1" t="s">
        <v>3811</v>
      </c>
      <c r="K50" s="1">
        <f t="shared" si="0"/>
        <v>2.72</v>
      </c>
    </row>
    <row r="51" spans="1:56" x14ac:dyDescent="0.25">
      <c r="A51" s="1">
        <v>12</v>
      </c>
      <c r="B51" s="1" t="s">
        <v>3815</v>
      </c>
      <c r="C51" s="1">
        <v>2555.0000024363399</v>
      </c>
      <c r="D51" s="1">
        <v>0</v>
      </c>
      <c r="E51">
        <f>(R51-S51*(1000-T51)/(1000-U51))*AK51</f>
        <v>-0.53610245137912438</v>
      </c>
      <c r="F51">
        <f>IF(AV51&lt;&gt;0,1/(1/AV51-1/N51),0)</f>
        <v>0.42229925291738352</v>
      </c>
      <c r="G51">
        <f>((AY51-AL51/2)*S51-E51)/(AY51+AL51/2)</f>
        <v>353.06060054005746</v>
      </c>
      <c r="H51">
        <f>AL51*1000</f>
        <v>26.410423200415057</v>
      </c>
      <c r="I51">
        <f>(AQ51-AW51)</f>
        <v>5.6858592213507162</v>
      </c>
      <c r="J51">
        <f>(P51+AP51*D51)</f>
        <v>41.962478637695313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26.982521057128906</v>
      </c>
      <c r="P51" s="1">
        <v>41.962478637695313</v>
      </c>
      <c r="Q51" s="1">
        <v>27.047479629516602</v>
      </c>
      <c r="R51" s="1">
        <v>400.110595703125</v>
      </c>
      <c r="S51" s="1">
        <v>391.24240112304688</v>
      </c>
      <c r="T51" s="1">
        <v>5.6157898902893066</v>
      </c>
      <c r="U51" s="1">
        <v>28.833591461181641</v>
      </c>
      <c r="V51" s="1">
        <v>13.84296989440918</v>
      </c>
      <c r="W51" s="1">
        <v>71.075050354003906</v>
      </c>
      <c r="X51" s="1">
        <v>300.48086547851563</v>
      </c>
      <c r="Y51" s="1">
        <v>1999.7308349609375</v>
      </c>
      <c r="Z51" s="1">
        <v>7.4776992797851563</v>
      </c>
      <c r="AA51" s="1">
        <v>88.136062622070313</v>
      </c>
      <c r="AB51" s="1">
        <v>16.231632232666016</v>
      </c>
      <c r="AC51" s="1">
        <v>2.4878661632537842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1.1047090642592483</v>
      </c>
      <c r="AL51">
        <f>(U51-T51)/(1000-U51)*AK51</f>
        <v>2.6410423200415058E-2</v>
      </c>
      <c r="AM51">
        <f>(P51+273.15)</f>
        <v>315.11247863769529</v>
      </c>
      <c r="AN51">
        <f>(O51+273.15)</f>
        <v>300.13252105712888</v>
      </c>
      <c r="AO51">
        <f>(Y51*AG51+Z51*AH51)*AI51</f>
        <v>319.95692644215524</v>
      </c>
      <c r="AP51">
        <f>((AO51+0.00000010773*(AN51^4-AM51^4))-AL51*44100)/(L51*51.4+0.00000043092*AM51^3)</f>
        <v>-8.3633052584437753</v>
      </c>
      <c r="AQ51">
        <f>0.61365*EXP(17.502*J51/(240.97+J51))</f>
        <v>8.2271384439926134</v>
      </c>
      <c r="AR51">
        <f>AQ51*1000/AA51</f>
        <v>93.345881347919899</v>
      </c>
      <c r="AS51">
        <f>(AR51-U51)</f>
        <v>64.512289886738259</v>
      </c>
      <c r="AT51">
        <f>IF(D51,P51,(O51+P51)/2)</f>
        <v>34.472499847412109</v>
      </c>
      <c r="AU51">
        <f>0.61365*EXP(17.502*AT51/(240.97+AT51))</f>
        <v>5.4854552977416757</v>
      </c>
      <c r="AV51">
        <f>IF(AS51&lt;&gt;0,(1000-(AR51+U51)/2)/AS51*AL51,0)</f>
        <v>0.38437664284284806</v>
      </c>
      <c r="AW51">
        <f>U51*AA51/1000</f>
        <v>2.5412792226418968</v>
      </c>
      <c r="AX51">
        <f>(AU51-AW51)</f>
        <v>2.944176075099779</v>
      </c>
      <c r="AY51">
        <f>1/(1.6/F51+1.37/N51)</f>
        <v>0.24337710737486229</v>
      </c>
      <c r="AZ51">
        <f>G51*AA51*0.001</f>
        <v>31.117371198584259</v>
      </c>
      <c r="BA51">
        <f>G51/S51</f>
        <v>0.9024088379138101</v>
      </c>
      <c r="BB51">
        <f>(1-AL51*AA51/AQ51/F51)*100</f>
        <v>33.002301097396661</v>
      </c>
      <c r="BC51">
        <f>(S51-E51/(N51/1.35))</f>
        <v>391.41148510996607</v>
      </c>
      <c r="BD51">
        <f>E51*BB51/100/BC51</f>
        <v>-4.5202083210449541E-4</v>
      </c>
    </row>
    <row r="52" spans="1:56" x14ac:dyDescent="0.25">
      <c r="A52" s="1" t="s">
        <v>1</v>
      </c>
      <c r="B52" s="1" t="s">
        <v>3814</v>
      </c>
      <c r="K52" s="2">
        <v>7.7149999999999999</v>
      </c>
    </row>
    <row r="53" spans="1:56" x14ac:dyDescent="0.25">
      <c r="A53" s="1" t="s">
        <v>1</v>
      </c>
      <c r="B53" s="1" t="s">
        <v>3813</v>
      </c>
      <c r="K53" s="2">
        <v>7.7149999999999999</v>
      </c>
    </row>
    <row r="54" spans="1:56" x14ac:dyDescent="0.25">
      <c r="A54" s="1" t="s">
        <v>1</v>
      </c>
      <c r="B54" s="1" t="s">
        <v>3812</v>
      </c>
    </row>
    <row r="55" spans="1:56" x14ac:dyDescent="0.25">
      <c r="A55" s="1" t="s">
        <v>1</v>
      </c>
      <c r="B55" s="1" t="s">
        <v>3811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09BB5-ABB5-4593-9DE2-D1B564983DF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6031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6030</v>
      </c>
    </row>
    <row r="12" spans="1:56" x14ac:dyDescent="0.25">
      <c r="A12" s="1" t="s">
        <v>1</v>
      </c>
      <c r="B12" s="1" t="s">
        <v>6029</v>
      </c>
    </row>
    <row r="13" spans="1:56" x14ac:dyDescent="0.25">
      <c r="A13" s="1" t="s">
        <v>1</v>
      </c>
      <c r="B13" s="1" t="s">
        <v>6028</v>
      </c>
    </row>
    <row r="14" spans="1:56" x14ac:dyDescent="0.25">
      <c r="A14" s="1" t="s">
        <v>1</v>
      </c>
      <c r="B14" s="1" t="s">
        <v>6027</v>
      </c>
    </row>
    <row r="15" spans="1:56" x14ac:dyDescent="0.25">
      <c r="A15" s="1" t="s">
        <v>1</v>
      </c>
      <c r="B15" s="1" t="s">
        <v>6026</v>
      </c>
    </row>
    <row r="16" spans="1:56" x14ac:dyDescent="0.25">
      <c r="A16" s="1" t="s">
        <v>1</v>
      </c>
      <c r="B16" s="1" t="s">
        <v>6025</v>
      </c>
    </row>
    <row r="17" spans="1:56" x14ac:dyDescent="0.25">
      <c r="A17" s="1" t="s">
        <v>1</v>
      </c>
      <c r="B17" s="1" t="s">
        <v>6024</v>
      </c>
    </row>
    <row r="18" spans="1:56" x14ac:dyDescent="0.25">
      <c r="A18" s="1">
        <v>1</v>
      </c>
      <c r="B18" s="1" t="s">
        <v>6023</v>
      </c>
      <c r="C18" s="1">
        <v>313.50000278279185</v>
      </c>
      <c r="D18" s="1">
        <v>0</v>
      </c>
      <c r="E18">
        <f>(R18-S18*(1000-T18)/(1000-U18))*AK18</f>
        <v>-3.5412939335780922</v>
      </c>
      <c r="F18">
        <f>IF(AV18&lt;&gt;0,1/(1/AV18-1/N18),0)</f>
        <v>3.4639250002591688</v>
      </c>
      <c r="G18">
        <f>((AY18-AL18/2)*S18-E18)/(AY18+AL18/2)</f>
        <v>391.93299823343597</v>
      </c>
      <c r="H18">
        <f>AL18*1000</f>
        <v>21.031345406948599</v>
      </c>
      <c r="I18">
        <f>(AQ18-AW18)</f>
        <v>0.9363000557744634</v>
      </c>
      <c r="J18">
        <f>(P18+AP18*D18)</f>
        <v>25.82957649230957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27.004034042358398</v>
      </c>
      <c r="P18" s="1">
        <v>25.82957649230957</v>
      </c>
      <c r="Q18" s="1">
        <v>27.103143692016602</v>
      </c>
      <c r="R18" s="1">
        <v>399.9771728515625</v>
      </c>
      <c r="S18" s="1">
        <v>395.63998413085938</v>
      </c>
      <c r="T18" s="1">
        <v>8.7219352722167969</v>
      </c>
      <c r="U18" s="1">
        <v>27.286029815673828</v>
      </c>
      <c r="V18" s="1">
        <v>21.465324401855469</v>
      </c>
      <c r="W18" s="1">
        <v>67.152923583984375</v>
      </c>
      <c r="X18" s="1">
        <v>299.7418212890625</v>
      </c>
      <c r="Y18" s="1">
        <v>-0.18184420466423035</v>
      </c>
      <c r="Z18" s="1">
        <v>2.7458384037017822</v>
      </c>
      <c r="AA18" s="1">
        <v>88.10662841796875</v>
      </c>
      <c r="AB18" s="1">
        <v>2.667219877243042</v>
      </c>
      <c r="AC18" s="1">
        <v>-0.26544961333274841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1.1019919900333177</v>
      </c>
      <c r="AL18">
        <f>(U18-T18)/(1000-U18)*AK18</f>
        <v>2.10313454069486E-2</v>
      </c>
      <c r="AM18">
        <f>(P18+273.15)</f>
        <v>298.97957649230955</v>
      </c>
      <c r="AN18">
        <f>(O18+273.15)</f>
        <v>300.15403404235838</v>
      </c>
      <c r="AO18">
        <f>(Y18*AG18+Z18*AH18)*AI18</f>
        <v>-2.9095072095951302E-2</v>
      </c>
      <c r="AP18">
        <f>((AO18+0.00000010773*(AN18^4-AM18^4))-AL18*44100)/(L18*51.4+0.00000043092*AM18^3)</f>
        <v>-7.5205304175856158</v>
      </c>
      <c r="AQ18">
        <f>0.61365*EXP(17.502*J18/(240.97+J18))</f>
        <v>3.3403801457456539</v>
      </c>
      <c r="AR18">
        <f>AQ18*1000/AA18</f>
        <v>37.91292670852453</v>
      </c>
      <c r="AS18">
        <f>(AR18-U18)</f>
        <v>10.626896892850702</v>
      </c>
      <c r="AT18">
        <f>IF(D18,P18,(O18+P18)/2)</f>
        <v>26.416805267333984</v>
      </c>
      <c r="AU18">
        <f>0.61365*EXP(17.502*AT18/(240.97+AT18))</f>
        <v>3.4583820780953567</v>
      </c>
      <c r="AV18">
        <f>IF(AS18&lt;&gt;0,(1000-(AR18+U18)/2)/AS18*AL18,0)</f>
        <v>1.9145508538075469</v>
      </c>
      <c r="AW18">
        <f>U18*AA18/1000</f>
        <v>2.4040800899711905</v>
      </c>
      <c r="AX18">
        <f>(AU18-AW18)</f>
        <v>1.0543019881241662</v>
      </c>
      <c r="AY18">
        <f>1/(1.6/F18+1.37/N18)</f>
        <v>1.2788194803651562</v>
      </c>
      <c r="AZ18">
        <f>G18*AA18*0.001</f>
        <v>34.531895040093744</v>
      </c>
      <c r="BA18">
        <f>G18/S18</f>
        <v>0.9906304063135406</v>
      </c>
      <c r="BB18">
        <f>(1-AL18*AA18/AQ18/F18)*100</f>
        <v>83.985578148852369</v>
      </c>
      <c r="BC18">
        <f>(S18-E18/(N18/1.35))</f>
        <v>396.75689022894142</v>
      </c>
      <c r="BD18">
        <f>E18*BB18/100/BC18</f>
        <v>-7.4962181056253416E-3</v>
      </c>
    </row>
    <row r="19" spans="1:56" x14ac:dyDescent="0.25">
      <c r="A19" s="1" t="s">
        <v>1</v>
      </c>
      <c r="B19" s="1" t="s">
        <v>6022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6021</v>
      </c>
      <c r="K20" s="1">
        <f t="shared" si="0"/>
        <v>2.72</v>
      </c>
    </row>
    <row r="21" spans="1:56" x14ac:dyDescent="0.25">
      <c r="A21" s="1">
        <v>2</v>
      </c>
      <c r="B21" s="1" t="s">
        <v>6020</v>
      </c>
      <c r="C21" s="1">
        <v>516.50000278279185</v>
      </c>
      <c r="D21" s="1">
        <v>0</v>
      </c>
      <c r="E21">
        <f>(R21-S21*(1000-T21)/(1000-U21))*AK21</f>
        <v>-2.7368833098426824</v>
      </c>
      <c r="F21">
        <f>IF(AV21&lt;&gt;0,1/(1/AV21-1/N21),0)</f>
        <v>3.2894470196651655</v>
      </c>
      <c r="G21">
        <f>((AY21-AL21/2)*S21-E21)/(AY21+AL21/2)</f>
        <v>390.84186671491744</v>
      </c>
      <c r="H21">
        <f>AL21*1000</f>
        <v>20.348369078082158</v>
      </c>
      <c r="I21">
        <f>(AQ21-AW21)</f>
        <v>0.93285820059531366</v>
      </c>
      <c r="J21">
        <f>(P21+AP21*D21)</f>
        <v>25.597116470336914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26.972763061523438</v>
      </c>
      <c r="P21" s="1">
        <v>25.597116470336914</v>
      </c>
      <c r="Q21" s="1">
        <v>27.098234176635742</v>
      </c>
      <c r="R21" s="1">
        <v>399.89480590820313</v>
      </c>
      <c r="S21" s="1">
        <v>395.08331298828125</v>
      </c>
      <c r="T21" s="1">
        <v>8.8387365341186523</v>
      </c>
      <c r="U21" s="1">
        <v>26.80815315246582</v>
      </c>
      <c r="V21" s="1">
        <v>21.791065216064453</v>
      </c>
      <c r="W21" s="1">
        <v>66.092948913574219</v>
      </c>
      <c r="X21" s="1">
        <v>299.75262451171875</v>
      </c>
      <c r="Y21" s="1">
        <v>25.452068328857422</v>
      </c>
      <c r="Z21" s="1">
        <v>3.2352685928344727</v>
      </c>
      <c r="AA21" s="1">
        <v>88.099716186523438</v>
      </c>
      <c r="AB21" s="1">
        <v>2.6390857696533203</v>
      </c>
      <c r="AC21" s="1">
        <v>-0.25668755173683167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1.1020317077636717</v>
      </c>
      <c r="AL21">
        <f>(U21-T21)/(1000-U21)*AK21</f>
        <v>2.0348369078082157E-2</v>
      </c>
      <c r="AM21">
        <f>(P21+273.15)</f>
        <v>298.74711647033689</v>
      </c>
      <c r="AN21">
        <f>(O21+273.15)</f>
        <v>300.12276306152341</v>
      </c>
      <c r="AO21">
        <f>(Y21*AG21+Z21*AH21)*AI21</f>
        <v>4.072330841593498</v>
      </c>
      <c r="AP21">
        <f>((AO21+0.00000010773*(AN21^4-AM21^4))-AL21*44100)/(L21*51.4+0.00000043092*AM21^3)</f>
        <v>-7.2215172589155374</v>
      </c>
      <c r="AQ21">
        <f>0.61365*EXP(17.502*J21/(240.97+J21))</f>
        <v>3.294648884812406</v>
      </c>
      <c r="AR21">
        <f>AQ21*1000/AA21</f>
        <v>37.396816101393824</v>
      </c>
      <c r="AS21">
        <f>(AR21-U21)</f>
        <v>10.588662948928004</v>
      </c>
      <c r="AT21">
        <f>IF(D21,P21,(O21+P21)/2)</f>
        <v>26.284939765930176</v>
      </c>
      <c r="AU21">
        <f>0.61365*EXP(17.502*AT21/(240.97+AT21))</f>
        <v>3.4315718650359304</v>
      </c>
      <c r="AV21">
        <f>IF(AS21&lt;&gt;0,(1000-(AR21+U21)/2)/AS21*AL21,0)</f>
        <v>1.8600210401978907</v>
      </c>
      <c r="AW21">
        <f>U21*AA21/1000</f>
        <v>2.3617906842170924</v>
      </c>
      <c r="AX21">
        <f>(AU21-AW21)</f>
        <v>1.069781180818838</v>
      </c>
      <c r="AY21">
        <f>1/(1.6/F21+1.37/N21)</f>
        <v>1.2399696149317456</v>
      </c>
      <c r="AZ21">
        <f>G21*AA21*0.001</f>
        <v>34.433057531395249</v>
      </c>
      <c r="BA21">
        <f>G21/S21</f>
        <v>0.98926442566940398</v>
      </c>
      <c r="BB21">
        <f>(1-AL21*AA21/AQ21/F21)*100</f>
        <v>83.458606940104957</v>
      </c>
      <c r="BC21">
        <f>(S21-E21/(N21/1.35))</f>
        <v>395.94651206631249</v>
      </c>
      <c r="BD21">
        <f>E21*BB21/100/BC21</f>
        <v>-5.7688718409227733E-3</v>
      </c>
    </row>
    <row r="22" spans="1:56" x14ac:dyDescent="0.25">
      <c r="A22" s="1" t="s">
        <v>1</v>
      </c>
      <c r="B22" s="1" t="s">
        <v>6019</v>
      </c>
      <c r="K22" s="1">
        <f t="shared" si="0"/>
        <v>2.72</v>
      </c>
    </row>
    <row r="23" spans="1:56" x14ac:dyDescent="0.25">
      <c r="A23" s="1" t="s">
        <v>1</v>
      </c>
      <c r="B23" s="1" t="s">
        <v>6018</v>
      </c>
      <c r="K23" s="1">
        <f t="shared" si="0"/>
        <v>2.72</v>
      </c>
    </row>
    <row r="24" spans="1:56" x14ac:dyDescent="0.25">
      <c r="A24" s="1">
        <v>3</v>
      </c>
      <c r="B24" s="1" t="s">
        <v>6017</v>
      </c>
      <c r="C24" s="1">
        <v>719.50000278279185</v>
      </c>
      <c r="D24" s="1">
        <v>0</v>
      </c>
      <c r="E24">
        <f>(R24-S24*(1000-T24)/(1000-U24))*AK24</f>
        <v>-1.9490924246027135</v>
      </c>
      <c r="F24">
        <f>IF(AV24&lt;&gt;0,1/(1/AV24-1/N24),0)</f>
        <v>3.1627517483749807</v>
      </c>
      <c r="G24">
        <f>((AY24-AL24/2)*S24-E24)/(AY24+AL24/2)</f>
        <v>389.96296694315544</v>
      </c>
      <c r="H24">
        <f>AL24*1000</f>
        <v>19.791599689955024</v>
      </c>
      <c r="I24">
        <f>(AQ24-AW24)</f>
        <v>0.92826140709281324</v>
      </c>
      <c r="J24">
        <f>(P24+AP24*D24)</f>
        <v>25.405143737792969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26.887323379516602</v>
      </c>
      <c r="P24" s="1">
        <v>25.405143737792969</v>
      </c>
      <c r="Q24" s="1">
        <v>27.027044296264648</v>
      </c>
      <c r="R24" s="1">
        <v>400.08975219726563</v>
      </c>
      <c r="S24" s="1">
        <v>394.76708984375</v>
      </c>
      <c r="T24" s="1">
        <v>8.9468297958374023</v>
      </c>
      <c r="U24" s="1">
        <v>26.436500549316406</v>
      </c>
      <c r="V24" s="1">
        <v>22.168449401855469</v>
      </c>
      <c r="W24" s="1">
        <v>65.504348754882813</v>
      </c>
      <c r="X24" s="1">
        <v>299.66253662109375</v>
      </c>
      <c r="Y24" s="1">
        <v>50.685131072998047</v>
      </c>
      <c r="Z24" s="1">
        <v>3.34848952293396</v>
      </c>
      <c r="AA24" s="1">
        <v>88.099197387695313</v>
      </c>
      <c r="AB24" s="1">
        <v>2.6154651641845703</v>
      </c>
      <c r="AC24" s="1">
        <v>-0.25088015198707581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1.1017005022834325</v>
      </c>
      <c r="AL24">
        <f>(U24-T24)/(1000-U24)*AK24</f>
        <v>1.9791599689955024E-2</v>
      </c>
      <c r="AM24">
        <f>(P24+273.15)</f>
        <v>298.55514373779295</v>
      </c>
      <c r="AN24">
        <f>(O24+273.15)</f>
        <v>300.03732337951658</v>
      </c>
      <c r="AO24">
        <f>(Y24*AG24+Z24*AH24)*AI24</f>
        <v>8.1096207904155335</v>
      </c>
      <c r="AP24">
        <f>((AO24+0.00000010773*(AN24^4-AM24^4))-AL24*44100)/(L24*51.4+0.00000043092*AM24^3)</f>
        <v>-6.9775140531829347</v>
      </c>
      <c r="AQ24">
        <f>0.61365*EXP(17.502*J24/(240.97+J24))</f>
        <v>3.2572958872269551</v>
      </c>
      <c r="AR24">
        <f>AQ24*1000/AA24</f>
        <v>36.973048379688151</v>
      </c>
      <c r="AS24">
        <f>(AR24-U24)</f>
        <v>10.536547830371745</v>
      </c>
      <c r="AT24">
        <f>IF(D24,P24,(O24+P24)/2)</f>
        <v>26.146233558654785</v>
      </c>
      <c r="AU24">
        <f>0.61365*EXP(17.502*AT24/(240.97+AT24))</f>
        <v>3.4035668739517071</v>
      </c>
      <c r="AV24">
        <f>IF(AS24&lt;&gt;0,(1000-(AR24+U24)/2)/AS24*AL24,0)</f>
        <v>1.8188226157197778</v>
      </c>
      <c r="AW24">
        <f>U24*AA24/1000</f>
        <v>2.3290344801341418</v>
      </c>
      <c r="AX24">
        <f>(AU24-AW24)</f>
        <v>1.0745323938175653</v>
      </c>
      <c r="AY24">
        <f>1/(1.6/F24+1.37/N24)</f>
        <v>1.2107182247520256</v>
      </c>
      <c r="AZ24">
        <f>G24*AA24*0.001</f>
        <v>34.355424398616357</v>
      </c>
      <c r="BA24">
        <f>G24/S24</f>
        <v>0.98783048783905458</v>
      </c>
      <c r="BB24">
        <f>(1-AL24*AA24/AQ24/F24)*100</f>
        <v>83.074927617978858</v>
      </c>
      <c r="BC24">
        <f>(S24-E24/(N24/1.35))</f>
        <v>395.38182368273544</v>
      </c>
      <c r="BD24">
        <f>E24*BB24/100/BC24</f>
        <v>-4.0952998442475366E-3</v>
      </c>
    </row>
    <row r="25" spans="1:56" x14ac:dyDescent="0.25">
      <c r="A25" s="1" t="s">
        <v>1</v>
      </c>
      <c r="B25" s="1" t="s">
        <v>6016</v>
      </c>
      <c r="K25" s="1">
        <f t="shared" si="0"/>
        <v>2.72</v>
      </c>
    </row>
    <row r="26" spans="1:56" x14ac:dyDescent="0.25">
      <c r="A26" s="1" t="s">
        <v>1</v>
      </c>
      <c r="B26" s="1" t="s">
        <v>6015</v>
      </c>
      <c r="K26" s="1">
        <f t="shared" si="0"/>
        <v>2.72</v>
      </c>
    </row>
    <row r="27" spans="1:56" x14ac:dyDescent="0.25">
      <c r="A27" s="1">
        <v>4</v>
      </c>
      <c r="B27" s="1" t="s">
        <v>6014</v>
      </c>
      <c r="C27" s="1">
        <v>921.50000278279185</v>
      </c>
      <c r="D27" s="1">
        <v>0</v>
      </c>
      <c r="E27">
        <f>(R27-S27*(1000-T27)/(1000-U27))*AK27</f>
        <v>-1.1688256968777544</v>
      </c>
      <c r="F27">
        <f>IF(AV27&lt;&gt;0,1/(1/AV27-1/N27),0)</f>
        <v>3.1699486934755146</v>
      </c>
      <c r="G27">
        <f>((AY27-AL27/2)*S27-E27)/(AY27+AL27/2)</f>
        <v>388.75676665967018</v>
      </c>
      <c r="H27">
        <f>AL27*1000</f>
        <v>19.58131171064732</v>
      </c>
      <c r="I27">
        <f>(AQ27-AW27)</f>
        <v>0.91727162985193322</v>
      </c>
      <c r="J27">
        <f>(P27+AP27*D27)</f>
        <v>25.309410095214844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26.814523696899414</v>
      </c>
      <c r="P27" s="1">
        <v>25.309410095214844</v>
      </c>
      <c r="Q27" s="1">
        <v>26.956350326538086</v>
      </c>
      <c r="R27" s="1">
        <v>400.05813598632813</v>
      </c>
      <c r="S27" s="1">
        <v>394.11471557617188</v>
      </c>
      <c r="T27" s="1">
        <v>9.0494937896728516</v>
      </c>
      <c r="U27" s="1">
        <v>26.353260040283203</v>
      </c>
      <c r="V27" s="1">
        <v>22.517410278320313</v>
      </c>
      <c r="W27" s="1">
        <v>65.573524475097656</v>
      </c>
      <c r="X27" s="1">
        <v>299.689453125</v>
      </c>
      <c r="Y27" s="1">
        <v>100.91664886474609</v>
      </c>
      <c r="Z27" s="1">
        <v>3.2509908676147461</v>
      </c>
      <c r="AA27" s="1">
        <v>88.092918395996094</v>
      </c>
      <c r="AB27" s="1">
        <v>2.6240878105163574</v>
      </c>
      <c r="AC27" s="1">
        <v>-0.24935561418533325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1.101799460018382</v>
      </c>
      <c r="AL27">
        <f>(U27-T27)/(1000-U27)*AK27</f>
        <v>1.9581311710647319E-2</v>
      </c>
      <c r="AM27">
        <f>(P27+273.15)</f>
        <v>298.45941009521482</v>
      </c>
      <c r="AN27">
        <f>(O27+273.15)</f>
        <v>299.96452369689939</v>
      </c>
      <c r="AO27">
        <f>(Y27*AG27+Z27*AH27)*AI27</f>
        <v>16.146663457453315</v>
      </c>
      <c r="AP27">
        <f>((AO27+0.00000010773*(AN27^4-AM27^4))-AL27*44100)/(L27*51.4+0.00000043092*AM27^3)</f>
        <v>-6.8335665268121328</v>
      </c>
      <c r="AQ27">
        <f>0.61365*EXP(17.502*J27/(240.97+J27))</f>
        <v>3.2388072160490662</v>
      </c>
      <c r="AR27">
        <f>AQ27*1000/AA27</f>
        <v>36.765806775636044</v>
      </c>
      <c r="AS27">
        <f>(AR27-U27)</f>
        <v>10.412546735352841</v>
      </c>
      <c r="AT27">
        <f>IF(D27,P27,(O27+P27)/2)</f>
        <v>26.061966896057129</v>
      </c>
      <c r="AU27">
        <f>0.61365*EXP(17.502*AT27/(240.97+AT27))</f>
        <v>3.3866509499160227</v>
      </c>
      <c r="AV27">
        <f>IF(AS27&lt;&gt;0,(1000-(AR27+U27)/2)/AS27*AL27,0)</f>
        <v>1.8212004355436759</v>
      </c>
      <c r="AW27">
        <f>U27*AA27/1000</f>
        <v>2.321535586197133</v>
      </c>
      <c r="AX27">
        <f>(AU27-AW27)</f>
        <v>1.0651153637188897</v>
      </c>
      <c r="AY27">
        <f>1/(1.6/F27+1.37/N27)</f>
        <v>1.2124041617182517</v>
      </c>
      <c r="AZ27">
        <f>G27*AA27*0.001</f>
        <v>34.246718121241621</v>
      </c>
      <c r="BA27">
        <f>G27/S27</f>
        <v>0.98640510312164142</v>
      </c>
      <c r="BB27">
        <f>(1-AL27*AA27/AQ27/F27)*100</f>
        <v>83.198600929380277</v>
      </c>
      <c r="BC27">
        <f>(S27-E27/(N27/1.35))</f>
        <v>394.48335725712906</v>
      </c>
      <c r="BD27">
        <f>E27*BB27/100/BC27</f>
        <v>-2.4651144572152848E-3</v>
      </c>
    </row>
    <row r="28" spans="1:56" x14ac:dyDescent="0.25">
      <c r="A28" s="1" t="s">
        <v>1</v>
      </c>
      <c r="B28" s="1" t="s">
        <v>6013</v>
      </c>
      <c r="K28" s="1">
        <f t="shared" si="0"/>
        <v>2.72</v>
      </c>
    </row>
    <row r="29" spans="1:56" x14ac:dyDescent="0.25">
      <c r="A29" s="1" t="s">
        <v>1</v>
      </c>
      <c r="B29" s="1" t="s">
        <v>6012</v>
      </c>
      <c r="K29" s="1">
        <f t="shared" si="0"/>
        <v>2.72</v>
      </c>
    </row>
    <row r="30" spans="1:56" x14ac:dyDescent="0.25">
      <c r="A30" s="1">
        <v>5</v>
      </c>
      <c r="B30" s="1" t="s">
        <v>6011</v>
      </c>
      <c r="C30" s="1">
        <v>1124.5000027827919</v>
      </c>
      <c r="D30" s="1">
        <v>0</v>
      </c>
      <c r="E30">
        <f>(R30-S30*(1000-T30)/(1000-U30))*AK30</f>
        <v>-0.4472474602007539</v>
      </c>
      <c r="F30">
        <f>IF(AV30&lt;&gt;0,1/(1/AV30-1/N30),0)</f>
        <v>3.2051881568278975</v>
      </c>
      <c r="G30">
        <f>((AY30-AL30/2)*S30-E30)/(AY30+AL30/2)</f>
        <v>387.44439939484869</v>
      </c>
      <c r="H30">
        <f>AL30*1000</f>
        <v>19.533148870033884</v>
      </c>
      <c r="I30">
        <f>(AQ30-AW30)</f>
        <v>0.90912539383774948</v>
      </c>
      <c r="J30">
        <f>(P30+AP30*D30)</f>
        <v>25.293243408203125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26.763395309448242</v>
      </c>
      <c r="P30" s="1">
        <v>25.293243408203125</v>
      </c>
      <c r="Q30" s="1">
        <v>26.906665802001953</v>
      </c>
      <c r="R30" s="1">
        <v>399.89218139648438</v>
      </c>
      <c r="S30" s="1">
        <v>393.3251953125</v>
      </c>
      <c r="T30" s="1">
        <v>9.1533784866333008</v>
      </c>
      <c r="U30" s="1">
        <v>26.413209915161133</v>
      </c>
      <c r="V30" s="1">
        <v>22.842073440551758</v>
      </c>
      <c r="W30" s="1">
        <v>65.91363525390625</v>
      </c>
      <c r="X30" s="1">
        <v>299.69485473632813</v>
      </c>
      <c r="Y30" s="1">
        <v>149.68168640136719</v>
      </c>
      <c r="Z30" s="1">
        <v>3.4099593162536621</v>
      </c>
      <c r="AA30" s="1">
        <v>88.083526611328125</v>
      </c>
      <c r="AB30" s="1">
        <v>2.5961687564849854</v>
      </c>
      <c r="AC30" s="1">
        <v>-0.24982453882694244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1.1018193188835592</v>
      </c>
      <c r="AL30">
        <f>(U30-T30)/(1000-U30)*AK30</f>
        <v>1.9533148870033885E-2</v>
      </c>
      <c r="AM30">
        <f>(P30+273.15)</f>
        <v>298.4432434082031</v>
      </c>
      <c r="AN30">
        <f>(O30+273.15)</f>
        <v>299.91339530944822</v>
      </c>
      <c r="AO30">
        <f>(Y30*AG30+Z30*AH30)*AI30</f>
        <v>23.949069288915325</v>
      </c>
      <c r="AP30">
        <f>((AO30+0.00000010773*(AN30^4-AM30^4))-AL30*44100)/(L30*51.4+0.00000043092*AM30^3)</f>
        <v>-6.7553153446767293</v>
      </c>
      <c r="AQ30">
        <f>0.61365*EXP(17.502*J30/(240.97+J30))</f>
        <v>3.2356940722904408</v>
      </c>
      <c r="AR30">
        <f>AQ30*1000/AA30</f>
        <v>36.734383791966721</v>
      </c>
      <c r="AS30">
        <f>(AR30-U30)</f>
        <v>10.321173876805588</v>
      </c>
      <c r="AT30">
        <f>IF(D30,P30,(O30+P30)/2)</f>
        <v>26.028319358825684</v>
      </c>
      <c r="AU30">
        <f>0.61365*EXP(17.502*AT30/(240.97+AT30))</f>
        <v>3.3799169909615463</v>
      </c>
      <c r="AV30">
        <f>IF(AS30&lt;&gt;0,(1000-(AR30+U30)/2)/AS30*AL30,0)</f>
        <v>1.8327773004785053</v>
      </c>
      <c r="AW30">
        <f>U30*AA30/1000</f>
        <v>2.3265686784526913</v>
      </c>
      <c r="AX30">
        <f>(AU30-AW30)</f>
        <v>1.053348312508855</v>
      </c>
      <c r="AY30">
        <f>1/(1.6/F30+1.37/N30)</f>
        <v>1.220616563407892</v>
      </c>
      <c r="AZ30">
        <f>G30*AA30*0.001</f>
        <v>34.127469064506201</v>
      </c>
      <c r="BA30">
        <f>G30/S30</f>
        <v>0.98504851459368381</v>
      </c>
      <c r="BB30">
        <f>(1-AL30*AA30/AQ30/F30)*100</f>
        <v>83.41001583191175</v>
      </c>
      <c r="BC30">
        <f>(S30-E30/(N30/1.35))</f>
        <v>393.46625488705649</v>
      </c>
      <c r="BD30">
        <f>E30*BB30/100/BC30</f>
        <v>-9.4810971138644372E-4</v>
      </c>
    </row>
    <row r="31" spans="1:56" x14ac:dyDescent="0.25">
      <c r="A31" s="1" t="s">
        <v>1</v>
      </c>
      <c r="B31" s="1" t="s">
        <v>6010</v>
      </c>
      <c r="K31" s="1">
        <f t="shared" si="0"/>
        <v>2.72</v>
      </c>
    </row>
    <row r="32" spans="1:56" x14ac:dyDescent="0.25">
      <c r="A32" s="1" t="s">
        <v>1</v>
      </c>
      <c r="B32" s="1" t="s">
        <v>6009</v>
      </c>
      <c r="K32" s="1">
        <f t="shared" si="0"/>
        <v>2.72</v>
      </c>
    </row>
    <row r="33" spans="1:56" x14ac:dyDescent="0.25">
      <c r="A33" s="1">
        <v>6</v>
      </c>
      <c r="B33" s="1" t="s">
        <v>6008</v>
      </c>
      <c r="C33" s="1">
        <v>1327.5000027827919</v>
      </c>
      <c r="D33" s="1">
        <v>0</v>
      </c>
      <c r="E33">
        <f>(R33-S33*(1000-T33)/(1000-U33))*AK33</f>
        <v>0.48606234921343922</v>
      </c>
      <c r="F33">
        <f>IF(AV33&lt;&gt;0,1/(1/AV33-1/N33),0)</f>
        <v>3.3991128123472851</v>
      </c>
      <c r="G33">
        <f>((AY33-AL33/2)*S33-E33)/(AY33+AL33/2)</f>
        <v>385.9647323202521</v>
      </c>
      <c r="H33">
        <f>AL33*1000</f>
        <v>19.753358774444031</v>
      </c>
      <c r="I33">
        <f>(AQ33-AW33)</f>
        <v>0.88915288702815731</v>
      </c>
      <c r="J33">
        <f>(P33+AP33*D33)</f>
        <v>25.321565628051758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26.725351333618164</v>
      </c>
      <c r="P33" s="1">
        <v>25.321565628051758</v>
      </c>
      <c r="Q33" s="1">
        <v>26.868318557739258</v>
      </c>
      <c r="R33" s="1">
        <v>399.90475463867188</v>
      </c>
      <c r="S33" s="1">
        <v>392.42855834960938</v>
      </c>
      <c r="T33" s="1">
        <v>9.2555694580078125</v>
      </c>
      <c r="U33" s="1">
        <v>26.703866958618164</v>
      </c>
      <c r="V33" s="1">
        <v>23.147140502929688</v>
      </c>
      <c r="W33" s="1">
        <v>66.783370971679688</v>
      </c>
      <c r="X33" s="1">
        <v>299.71038818359375</v>
      </c>
      <c r="Y33" s="1">
        <v>299.95794677734375</v>
      </c>
      <c r="Z33" s="1">
        <v>3.3521990776062012</v>
      </c>
      <c r="AA33" s="1">
        <v>88.077011108398438</v>
      </c>
      <c r="AB33" s="1">
        <v>2.5323977470397949</v>
      </c>
      <c r="AC33" s="1">
        <v>-0.25627118349075317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1.101876427145565</v>
      </c>
      <c r="AL33">
        <f>(U33-T33)/(1000-U33)*AK33</f>
        <v>1.9753358774444032E-2</v>
      </c>
      <c r="AM33">
        <f>(P33+273.15)</f>
        <v>298.47156562805174</v>
      </c>
      <c r="AN33">
        <f>(O33+273.15)</f>
        <v>299.87535133361814</v>
      </c>
      <c r="AO33">
        <f>(Y33*AG33+Z33*AH33)*AI33</f>
        <v>47.993270411641788</v>
      </c>
      <c r="AP33">
        <f>((AO33+0.00000010773*(AN33^4-AM33^4))-AL33*44100)/(L33*51.4+0.00000043092*AM33^3)</f>
        <v>-6.6434429492065155</v>
      </c>
      <c r="AQ33">
        <f>0.61365*EXP(17.502*J33/(240.97+J33))</f>
        <v>3.2411496737795633</v>
      </c>
      <c r="AR33">
        <f>AQ33*1000/AA33</f>
        <v>36.799042485565323</v>
      </c>
      <c r="AS33">
        <f>(AR33-U33)</f>
        <v>10.095175526947159</v>
      </c>
      <c r="AT33">
        <f>IF(D33,P33,(O33+P33)/2)</f>
        <v>26.023458480834961</v>
      </c>
      <c r="AU33">
        <f>0.61365*EXP(17.502*AT33/(240.97+AT33))</f>
        <v>3.3789451396663015</v>
      </c>
      <c r="AV33">
        <f>IF(AS33&lt;&gt;0,(1000-(AR33+U33)/2)/AS33*AL33,0)</f>
        <v>1.8945842840131284</v>
      </c>
      <c r="AW33">
        <f>U33*AA33/1000</f>
        <v>2.351996786751406</v>
      </c>
      <c r="AX33">
        <f>(AU33-AW33)</f>
        <v>1.0269483529148955</v>
      </c>
      <c r="AY33">
        <f>1/(1.6/F33+1.37/N33)</f>
        <v>1.2645766270935974</v>
      </c>
      <c r="AZ33">
        <f>G33*AA33*0.001</f>
        <v>33.994620016020875</v>
      </c>
      <c r="BA33">
        <f>G33/S33</f>
        <v>0.98352865536458045</v>
      </c>
      <c r="BB33">
        <f>(1-AL33*AA33/AQ33/F33)*100</f>
        <v>84.20793747517736</v>
      </c>
      <c r="BC33">
        <f>(S33-E33/(N33/1.35))</f>
        <v>392.27525675644392</v>
      </c>
      <c r="BD33">
        <f>E33*BB33/100/BC33</f>
        <v>1.0434078419841797E-3</v>
      </c>
    </row>
    <row r="34" spans="1:56" x14ac:dyDescent="0.25">
      <c r="A34" s="1" t="s">
        <v>1</v>
      </c>
      <c r="B34" s="1" t="s">
        <v>6007</v>
      </c>
      <c r="K34" s="1">
        <f t="shared" si="0"/>
        <v>2.72</v>
      </c>
    </row>
    <row r="35" spans="1:56" x14ac:dyDescent="0.25">
      <c r="A35" s="1" t="s">
        <v>1</v>
      </c>
      <c r="B35" s="1" t="s">
        <v>6006</v>
      </c>
      <c r="K35" s="1">
        <f t="shared" si="0"/>
        <v>2.72</v>
      </c>
    </row>
    <row r="36" spans="1:56" x14ac:dyDescent="0.25">
      <c r="A36" s="1">
        <v>7</v>
      </c>
      <c r="B36" s="1" t="s">
        <v>6005</v>
      </c>
      <c r="C36" s="1">
        <v>1529.5000027827919</v>
      </c>
      <c r="D36" s="1">
        <v>0</v>
      </c>
      <c r="E36">
        <f>(R36-S36*(1000-T36)/(1000-U36))*AK36</f>
        <v>1.2313400769417795</v>
      </c>
      <c r="F36">
        <f>IF(AV36&lt;&gt;0,1/(1/AV36-1/N36),0)</f>
        <v>3.7869014322364816</v>
      </c>
      <c r="G36">
        <f>((AY36-AL36/2)*S36-E36)/(AY36+AL36/2)</f>
        <v>384.8230257322391</v>
      </c>
      <c r="H36">
        <f>AL36*1000</f>
        <v>20.256495141444802</v>
      </c>
      <c r="I36">
        <f>(AQ36-AW36)</f>
        <v>0.85940134035755422</v>
      </c>
      <c r="J36">
        <f>(P36+AP36*D36)</f>
        <v>25.405553817749023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26.700832366943359</v>
      </c>
      <c r="P36" s="1">
        <v>25.405553817749023</v>
      </c>
      <c r="Q36" s="1">
        <v>26.835216522216797</v>
      </c>
      <c r="R36" s="1">
        <v>399.89108276367188</v>
      </c>
      <c r="S36" s="1">
        <v>391.57669067382813</v>
      </c>
      <c r="T36" s="1">
        <v>9.3477592468261719</v>
      </c>
      <c r="U36" s="1">
        <v>27.227193832397461</v>
      </c>
      <c r="V36" s="1">
        <v>23.41032600402832</v>
      </c>
      <c r="W36" s="1">
        <v>68.18719482421875</v>
      </c>
      <c r="X36" s="1">
        <v>299.7718505859375</v>
      </c>
      <c r="Y36" s="1">
        <v>499.92230224609375</v>
      </c>
      <c r="Z36" s="1">
        <v>3.3533902168273926</v>
      </c>
      <c r="AA36" s="1">
        <v>88.07275390625</v>
      </c>
      <c r="AB36" s="1">
        <v>2.6391253471374512</v>
      </c>
      <c r="AC36" s="1">
        <v>-0.26699018478393555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1.1021023918600641</v>
      </c>
      <c r="AL36">
        <f>(U36-T36)/(1000-U36)*AK36</f>
        <v>2.0256495141444803E-2</v>
      </c>
      <c r="AM36">
        <f>(P36+273.15)</f>
        <v>298.555553817749</v>
      </c>
      <c r="AN36">
        <f>(O36+273.15)</f>
        <v>299.85083236694334</v>
      </c>
      <c r="AO36">
        <f>(Y36*AG36+Z36*AH36)*AI36</f>
        <v>79.987566571513526</v>
      </c>
      <c r="AP36">
        <f>((AO36+0.00000010773*(AN36^4-AM36^4))-AL36*44100)/(L36*51.4+0.00000043092*AM36^3)</f>
        <v>-6.572458670900871</v>
      </c>
      <c r="AQ36">
        <f>0.61365*EXP(17.502*J36/(240.97+J36))</f>
        <v>3.2573752823160635</v>
      </c>
      <c r="AR36">
        <f>AQ36*1000/AA36</f>
        <v>36.985050856742959</v>
      </c>
      <c r="AS36">
        <f>(AR36-U36)</f>
        <v>9.7578570243454976</v>
      </c>
      <c r="AT36">
        <f>IF(D36,P36,(O36+P36)/2)</f>
        <v>26.053193092346191</v>
      </c>
      <c r="AU36">
        <f>0.61365*EXP(17.502*AT36/(240.97+AT36))</f>
        <v>3.3848939000569302</v>
      </c>
      <c r="AV36">
        <f>IF(AS36&lt;&gt;0,(1000-(AR36+U36)/2)/AS36*AL36,0)</f>
        <v>2.00926674588947</v>
      </c>
      <c r="AW36">
        <f>U36*AA36/1000</f>
        <v>2.3979739419585093</v>
      </c>
      <c r="AX36">
        <f>(AU36-AW36)</f>
        <v>0.98691995809842092</v>
      </c>
      <c r="AY36">
        <f>1/(1.6/F36+1.37/N36)</f>
        <v>1.34666269310088</v>
      </c>
      <c r="AZ36">
        <f>G36*AA36*0.001</f>
        <v>33.892423642774006</v>
      </c>
      <c r="BA36">
        <f>G36/S36</f>
        <v>0.98275263798269696</v>
      </c>
      <c r="BB36">
        <f>(1-AL36*AA36/AQ36/F36)*100</f>
        <v>85.537143313296212</v>
      </c>
      <c r="BC36">
        <f>(S36-E36/(N36/1.35))</f>
        <v>391.18833227530359</v>
      </c>
      <c r="BD36">
        <f>E36*BB36/100/BC36</f>
        <v>2.6924451456964774E-3</v>
      </c>
    </row>
    <row r="37" spans="1:56" x14ac:dyDescent="0.25">
      <c r="A37" s="1" t="s">
        <v>1</v>
      </c>
      <c r="B37" s="1" t="s">
        <v>6004</v>
      </c>
      <c r="K37" s="1">
        <f t="shared" si="0"/>
        <v>2.72</v>
      </c>
    </row>
    <row r="38" spans="1:56" x14ac:dyDescent="0.25">
      <c r="A38" s="1" t="s">
        <v>1</v>
      </c>
      <c r="B38" s="1" t="s">
        <v>6003</v>
      </c>
      <c r="K38" s="1">
        <f t="shared" si="0"/>
        <v>2.72</v>
      </c>
    </row>
    <row r="39" spans="1:56" x14ac:dyDescent="0.25">
      <c r="A39" s="1">
        <v>8</v>
      </c>
      <c r="B39" s="1" t="s">
        <v>6002</v>
      </c>
      <c r="C39" s="1">
        <v>1733.000002771616</v>
      </c>
      <c r="D39" s="1">
        <v>0</v>
      </c>
      <c r="E39">
        <f>(R39-S39*(1000-T39)/(1000-U39))*AK39</f>
        <v>1.8573895691615105</v>
      </c>
      <c r="F39">
        <f>IF(AV39&lt;&gt;0,1/(1/AV39-1/N39),0)</f>
        <v>4.4062845018393446</v>
      </c>
      <c r="G39">
        <f>((AY39-AL39/2)*S39-E39)/(AY39+AL39/2)</f>
        <v>384.10314999524832</v>
      </c>
      <c r="H39">
        <f>AL39*1000</f>
        <v>21.007332213322847</v>
      </c>
      <c r="I39">
        <f>(AQ39-AW39)</f>
        <v>0.82426786594225643</v>
      </c>
      <c r="J39">
        <f>(P39+AP39*D39)</f>
        <v>25.56132698059082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26.708364486694336</v>
      </c>
      <c r="P39" s="1">
        <v>25.56132698059082</v>
      </c>
      <c r="Q39" s="1">
        <v>26.831762313842773</v>
      </c>
      <c r="R39" s="1">
        <v>400.07028198242188</v>
      </c>
      <c r="S39" s="1">
        <v>390.9337158203125</v>
      </c>
      <c r="T39" s="1">
        <v>9.4444923400878906</v>
      </c>
      <c r="U39" s="1">
        <v>27.971668243408203</v>
      </c>
      <c r="V39" s="1">
        <v>23.640632629394531</v>
      </c>
      <c r="W39" s="1">
        <v>70.016250610351563</v>
      </c>
      <c r="X39" s="1">
        <v>299.78472900390625</v>
      </c>
      <c r="Y39" s="1">
        <v>750.8856201171875</v>
      </c>
      <c r="Z39" s="1">
        <v>3.3352465629577637</v>
      </c>
      <c r="AA39" s="1">
        <v>88.067291259765625</v>
      </c>
      <c r="AB39" s="1">
        <v>2.6395480632781982</v>
      </c>
      <c r="AC39" s="1">
        <v>-0.27931031584739685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1.1021497389849491</v>
      </c>
      <c r="AL39">
        <f>(U39-T39)/(1000-U39)*AK39</f>
        <v>2.1007332213322849E-2</v>
      </c>
      <c r="AM39">
        <f>(P39+273.15)</f>
        <v>298.7113269805908</v>
      </c>
      <c r="AN39">
        <f>(O39+273.15)</f>
        <v>299.85836448669431</v>
      </c>
      <c r="AO39">
        <f>(Y39*AG39+Z39*AH39)*AI39</f>
        <v>120.14169653337376</v>
      </c>
      <c r="AP39">
        <f>((AO39+0.00000010773*(AN39^4-AM39^4))-AL39*44100)/(L39*51.4+0.00000043092*AM39^3)</f>
        <v>-6.5275167357159587</v>
      </c>
      <c r="AQ39">
        <f>0.61365*EXP(17.502*J39/(240.97+J39))</f>
        <v>3.2876569201560235</v>
      </c>
      <c r="AR39">
        <f>AQ39*1000/AA39</f>
        <v>37.331191559629822</v>
      </c>
      <c r="AS39">
        <f>(AR39-U39)</f>
        <v>9.3595233162216189</v>
      </c>
      <c r="AT39">
        <f>IF(D39,P39,(O39+P39)/2)</f>
        <v>26.134845733642578</v>
      </c>
      <c r="AU39">
        <f>0.61365*EXP(17.502*AT39/(240.97+AT39))</f>
        <v>3.401276546822372</v>
      </c>
      <c r="AV39">
        <f>IF(AS39&lt;&gt;0,(1000-(AR39+U39)/2)/AS39*AL39,0)</f>
        <v>2.1712016832012386</v>
      </c>
      <c r="AW39">
        <f>U39*AA39/1000</f>
        <v>2.4633890542137671</v>
      </c>
      <c r="AX39">
        <f>(AU39-AW39)</f>
        <v>0.93788749260860493</v>
      </c>
      <c r="AY39">
        <f>1/(1.6/F39+1.37/N39)</f>
        <v>1.4637320368620588</v>
      </c>
      <c r="AZ39">
        <f>G39*AA39*0.001</f>
        <v>33.826923984424973</v>
      </c>
      <c r="BA39">
        <f>G39/S39</f>
        <v>0.98252756017543452</v>
      </c>
      <c r="BB39">
        <f>(1-AL39*AA39/AQ39/F39)*100</f>
        <v>87.228952613400907</v>
      </c>
      <c r="BC39">
        <f>(S39-E39/(N39/1.35))</f>
        <v>390.34790459559599</v>
      </c>
      <c r="BD39">
        <f>E39*BB39/100/BC39</f>
        <v>4.1506088493254954E-3</v>
      </c>
    </row>
    <row r="40" spans="1:56" x14ac:dyDescent="0.25">
      <c r="A40" s="1" t="s">
        <v>1</v>
      </c>
      <c r="B40" s="1" t="s">
        <v>6001</v>
      </c>
      <c r="K40" s="1">
        <f t="shared" si="0"/>
        <v>2.72</v>
      </c>
    </row>
    <row r="41" spans="1:56" x14ac:dyDescent="0.25">
      <c r="A41" s="1" t="s">
        <v>1</v>
      </c>
      <c r="B41" s="1" t="s">
        <v>6000</v>
      </c>
      <c r="K41" s="1">
        <f t="shared" si="0"/>
        <v>2.72</v>
      </c>
    </row>
    <row r="42" spans="1:56" x14ac:dyDescent="0.25">
      <c r="A42" s="1">
        <v>9</v>
      </c>
      <c r="B42" s="1" t="s">
        <v>5999</v>
      </c>
      <c r="C42" s="1">
        <v>1936.000002771616</v>
      </c>
      <c r="D42" s="1">
        <v>0</v>
      </c>
      <c r="E42">
        <f>(R42-S42*(1000-T42)/(1000-U42))*AK42</f>
        <v>2.1813615302517646</v>
      </c>
      <c r="F42">
        <f>IF(AV42&lt;&gt;0,1/(1/AV42-1/N42),0)</f>
        <v>5.3177415709069846</v>
      </c>
      <c r="G42">
        <f>((AY42-AL42/2)*S42-E42)/(AY42+AL42/2)</f>
        <v>383.62256521072527</v>
      </c>
      <c r="H42">
        <f>AL42*1000</f>
        <v>21.835094780594424</v>
      </c>
      <c r="I42">
        <f>(AQ42-AW42)</f>
        <v>0.78382693969069539</v>
      </c>
      <c r="J42">
        <f>(P42+AP42*D42)</f>
        <v>25.722457885742188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26.729545593261719</v>
      </c>
      <c r="P42" s="1">
        <v>25.722457885742188</v>
      </c>
      <c r="Q42" s="1">
        <v>26.841835021972656</v>
      </c>
      <c r="R42" s="1">
        <v>399.93527221679688</v>
      </c>
      <c r="S42" s="1">
        <v>390.22314453125</v>
      </c>
      <c r="T42" s="1">
        <v>9.5474023818969727</v>
      </c>
      <c r="U42" s="1">
        <v>28.792484283447266</v>
      </c>
      <c r="V42" s="1">
        <v>23.865964889526367</v>
      </c>
      <c r="W42" s="1">
        <v>71.973541259765625</v>
      </c>
      <c r="X42" s="1">
        <v>299.72036743164063</v>
      </c>
      <c r="Y42" s="1">
        <v>999.99139404296875</v>
      </c>
      <c r="Z42" s="1">
        <v>3.390704870223999</v>
      </c>
      <c r="AA42" s="1">
        <v>88.05810546875</v>
      </c>
      <c r="AB42" s="1">
        <v>2.6846408843994141</v>
      </c>
      <c r="AC42" s="1">
        <v>-0.2903842031955719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1.1019131155575022</v>
      </c>
      <c r="AL42">
        <f>(U42-T42)/(1000-U42)*AK42</f>
        <v>2.1835094780594425E-2</v>
      </c>
      <c r="AM42">
        <f>(P42+273.15)</f>
        <v>298.87245788574216</v>
      </c>
      <c r="AN42">
        <f>(O42+273.15)</f>
        <v>299.8795455932617</v>
      </c>
      <c r="AO42">
        <f>(Y42*AG42+Z42*AH42)*AI42</f>
        <v>159.99861947062709</v>
      </c>
      <c r="AP42">
        <f>((AO42+0.00000010773*(AN42^4-AM42^4))-AL42*44100)/(L42*51.4+0.00000043092*AM42^3)</f>
        <v>-6.5121440188989759</v>
      </c>
      <c r="AQ42">
        <f>0.61365*EXP(17.502*J42/(240.97+J42))</f>
        <v>3.3192385574298213</v>
      </c>
      <c r="AR42">
        <f>AQ42*1000/AA42</f>
        <v>37.693731198972372</v>
      </c>
      <c r="AS42">
        <f>(AR42-U42)</f>
        <v>8.9012469155251068</v>
      </c>
      <c r="AT42">
        <f>IF(D42,P42,(O42+P42)/2)</f>
        <v>26.226001739501953</v>
      </c>
      <c r="AU42">
        <f>0.61365*EXP(17.502*AT42/(240.97+AT42))</f>
        <v>3.4196476993583822</v>
      </c>
      <c r="AV42">
        <f>IF(AS42&lt;&gt;0,(1000-(AR42+U42)/2)/AS42*AL42,0)</f>
        <v>2.3714911599009736</v>
      </c>
      <c r="AW42">
        <f>U42*AA42/1000</f>
        <v>2.5354116177391259</v>
      </c>
      <c r="AX42">
        <f>(AU42-AW42)</f>
        <v>0.88423608161925626</v>
      </c>
      <c r="AY42">
        <f>1/(1.6/F42+1.37/N42)</f>
        <v>1.6104432994364786</v>
      </c>
      <c r="AZ42">
        <f>G42*AA42*0.001</f>
        <v>33.781076307518475</v>
      </c>
      <c r="BA42">
        <f>G42/S42</f>
        <v>0.98308511575228685</v>
      </c>
      <c r="BB42">
        <f>(1-AL42*AA42/AQ42/F42)*100</f>
        <v>89.106718557484072</v>
      </c>
      <c r="BC42">
        <f>(S42-E42/(N42/1.35))</f>
        <v>389.53515419750266</v>
      </c>
      <c r="BD42">
        <f>E42*BB42/100/BC42</f>
        <v>4.9898954138992806E-3</v>
      </c>
    </row>
    <row r="43" spans="1:56" x14ac:dyDescent="0.25">
      <c r="A43" s="1" t="s">
        <v>1</v>
      </c>
      <c r="B43" s="1" t="s">
        <v>5998</v>
      </c>
      <c r="K43" s="1">
        <f t="shared" si="0"/>
        <v>2.72</v>
      </c>
    </row>
    <row r="44" spans="1:56" x14ac:dyDescent="0.25">
      <c r="A44" s="1" t="s">
        <v>1</v>
      </c>
      <c r="B44" s="1" t="s">
        <v>5997</v>
      </c>
      <c r="K44" s="1">
        <f t="shared" si="0"/>
        <v>2.72</v>
      </c>
    </row>
    <row r="45" spans="1:56" x14ac:dyDescent="0.25">
      <c r="A45" s="1">
        <v>10</v>
      </c>
      <c r="B45" s="1" t="s">
        <v>5996</v>
      </c>
      <c r="C45" s="1">
        <v>2139.000002771616</v>
      </c>
      <c r="D45" s="1">
        <v>0</v>
      </c>
      <c r="E45">
        <f>(R45-S45*(1000-T45)/(1000-U45))*AK45</f>
        <v>2.5236847143714143</v>
      </c>
      <c r="F45">
        <f>IF(AV45&lt;&gt;0,1/(1/AV45-1/N45),0)</f>
        <v>6.5011359154746948</v>
      </c>
      <c r="G45">
        <f>((AY45-AL45/2)*S45-E45)/(AY45+AL45/2)</f>
        <v>383.20431954901795</v>
      </c>
      <c r="H45">
        <f>AL45*1000</f>
        <v>22.736025114171461</v>
      </c>
      <c r="I45">
        <f>(AQ45-AW45)</f>
        <v>0.74934424003258338</v>
      </c>
      <c r="J45">
        <f>(P45+AP45*D45)</f>
        <v>25.933891296386719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26.760168075561523</v>
      </c>
      <c r="P45" s="1">
        <v>25.933891296386719</v>
      </c>
      <c r="Q45" s="1">
        <v>26.859838485717773</v>
      </c>
      <c r="R45" s="1">
        <v>399.93597412109375</v>
      </c>
      <c r="S45" s="1">
        <v>389.60723876953125</v>
      </c>
      <c r="T45" s="1">
        <v>9.6406679153442383</v>
      </c>
      <c r="U45" s="1">
        <v>29.661125183105469</v>
      </c>
      <c r="V45" s="1">
        <v>24.054193496704102</v>
      </c>
      <c r="W45" s="1">
        <v>74.006744384765625</v>
      </c>
      <c r="X45" s="1">
        <v>299.73184204101563</v>
      </c>
      <c r="Y45" s="1">
        <v>1248.98193359375</v>
      </c>
      <c r="Z45" s="1">
        <v>2.5939784049987793</v>
      </c>
      <c r="AA45" s="1">
        <v>88.052528381347656</v>
      </c>
      <c r="AB45" s="1">
        <v>2.7065691947937012</v>
      </c>
      <c r="AC45" s="1">
        <v>-0.30636969208717346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1.1019553016213808</v>
      </c>
      <c r="AL45">
        <f>(U45-T45)/(1000-U45)*AK45</f>
        <v>2.273602511417146E-2</v>
      </c>
      <c r="AM45">
        <f>(P45+273.15)</f>
        <v>299.0838912963867</v>
      </c>
      <c r="AN45">
        <f>(O45+273.15)</f>
        <v>299.9101680755615</v>
      </c>
      <c r="AO45">
        <f>(Y45*AG45+Z45*AH45)*AI45</f>
        <v>199.83710490829253</v>
      </c>
      <c r="AP45">
        <f>((AO45+0.00000010773*(AN45^4-AM45^4))-AL45*44100)/(L45*51.4+0.00000043092*AM45^3)</f>
        <v>-6.5270572956694304</v>
      </c>
      <c r="AQ45">
        <f>0.61365*EXP(17.502*J45/(240.97+J45))</f>
        <v>3.3610813070406835</v>
      </c>
      <c r="AR45">
        <f>AQ45*1000/AA45</f>
        <v>38.171320788020303</v>
      </c>
      <c r="AS45">
        <f>(AR45-U45)</f>
        <v>8.5101956049148342</v>
      </c>
      <c r="AT45">
        <f>IF(D45,P45,(O45+P45)/2)</f>
        <v>26.347029685974121</v>
      </c>
      <c r="AU45">
        <f>0.61365*EXP(17.502*AT45/(240.97+AT45))</f>
        <v>3.4441729708725441</v>
      </c>
      <c r="AV45">
        <f>IF(AS45&lt;&gt;0,(1000-(AR45+U45)/2)/AS45*AL45,0)</f>
        <v>2.5810105943873518</v>
      </c>
      <c r="AW45">
        <f>U45*AA45/1000</f>
        <v>2.6117370670081002</v>
      </c>
      <c r="AX45">
        <f>(AU45-AW45)</f>
        <v>0.83243590386444399</v>
      </c>
      <c r="AY45">
        <f>1/(1.6/F45+1.37/N45)</f>
        <v>1.7662281568954248</v>
      </c>
      <c r="AZ45">
        <f>G45*AA45*0.001</f>
        <v>33.742109222944919</v>
      </c>
      <c r="BA45">
        <f>G45/S45</f>
        <v>0.98356570776062791</v>
      </c>
      <c r="BB45">
        <f>(1-AL45*AA45/AQ45/F45)*100</f>
        <v>90.83804599605071</v>
      </c>
      <c r="BC45">
        <f>(S45-E45/(N45/1.35))</f>
        <v>388.8112814443312</v>
      </c>
      <c r="BD45">
        <f>E45*BB45/100/BC45</f>
        <v>5.8960889023592662E-3</v>
      </c>
    </row>
    <row r="46" spans="1:56" x14ac:dyDescent="0.25">
      <c r="A46" s="1" t="s">
        <v>1</v>
      </c>
      <c r="B46" s="1" t="s">
        <v>5995</v>
      </c>
      <c r="K46" s="1">
        <f t="shared" si="0"/>
        <v>2.72</v>
      </c>
    </row>
    <row r="47" spans="1:56" x14ac:dyDescent="0.25">
      <c r="A47" s="1" t="s">
        <v>1</v>
      </c>
      <c r="B47" s="1" t="s">
        <v>5994</v>
      </c>
      <c r="K47" s="1">
        <f t="shared" si="0"/>
        <v>2.72</v>
      </c>
    </row>
    <row r="48" spans="1:56" x14ac:dyDescent="0.25">
      <c r="A48" s="1">
        <v>11</v>
      </c>
      <c r="B48" s="1" t="s">
        <v>5993</v>
      </c>
      <c r="C48" s="1">
        <v>2342.000002771616</v>
      </c>
      <c r="D48" s="1">
        <v>0</v>
      </c>
      <c r="E48">
        <f>(R48-S48*(1000-T48)/(1000-U48))*AK48</f>
        <v>2.8841045547074984</v>
      </c>
      <c r="F48">
        <f>IF(AV48&lt;&gt;0,1/(1/AV48-1/N48),0)</f>
        <v>9.1402534757903062</v>
      </c>
      <c r="G48">
        <f>((AY48-AL48/2)*S48-E48)/(AY48+AL48/2)</f>
        <v>382.91822967260532</v>
      </c>
      <c r="H48">
        <f>AL48*1000</f>
        <v>24.029642168827472</v>
      </c>
      <c r="I48">
        <f>(AQ48-AW48)</f>
        <v>0.7005173685460595</v>
      </c>
      <c r="J48">
        <f>(P48+AP48*D48)</f>
        <v>26.221353530883789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26.831514358520508</v>
      </c>
      <c r="P48" s="1">
        <v>26.221353530883789</v>
      </c>
      <c r="Q48" s="1">
        <v>26.910449981689453</v>
      </c>
      <c r="R48" s="1">
        <v>400.03704833984375</v>
      </c>
      <c r="S48" s="1">
        <v>388.93777465820313</v>
      </c>
      <c r="T48" s="1">
        <v>9.7356348037719727</v>
      </c>
      <c r="U48" s="1">
        <v>30.870155334472656</v>
      </c>
      <c r="V48" s="1">
        <v>24.18937873840332</v>
      </c>
      <c r="W48" s="1">
        <v>76.70068359375</v>
      </c>
      <c r="X48" s="1">
        <v>299.713134765625</v>
      </c>
      <c r="Y48" s="1">
        <v>1599.670166015625</v>
      </c>
      <c r="Z48" s="1">
        <v>3.1436865329742432</v>
      </c>
      <c r="AA48" s="1">
        <v>88.052406311035156</v>
      </c>
      <c r="AB48" s="1">
        <v>2.7696917057037354</v>
      </c>
      <c r="AC48" s="1">
        <v>-0.33296987414360046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1.1018865248736212</v>
      </c>
      <c r="AL48">
        <f>(U48-T48)/(1000-U48)*AK48</f>
        <v>2.4029642168827473E-2</v>
      </c>
      <c r="AM48">
        <f>(P48+273.15)</f>
        <v>299.37135353088377</v>
      </c>
      <c r="AN48">
        <f>(O48+273.15)</f>
        <v>299.98151435852049</v>
      </c>
      <c r="AO48">
        <f>(Y48*AG48+Z48*AH48)*AI48</f>
        <v>255.94722084163368</v>
      </c>
      <c r="AP48">
        <f>((AO48+0.00000010773*(AN48^4-AM48^4))-AL48*44100)/(L48*51.4+0.00000043092*AM48^3)</f>
        <v>-6.5534656152330371</v>
      </c>
      <c r="AQ48">
        <f>0.61365*EXP(17.502*J48/(240.97+J48))</f>
        <v>3.4187088289418153</v>
      </c>
      <c r="AR48">
        <f>AQ48*1000/AA48</f>
        <v>38.825842156608573</v>
      </c>
      <c r="AS48">
        <f>(AR48-U48)</f>
        <v>7.9556868221359167</v>
      </c>
      <c r="AT48">
        <f>IF(D48,P48,(O48+P48)/2)</f>
        <v>26.526433944702148</v>
      </c>
      <c r="AU48">
        <f>0.61365*EXP(17.502*AT48/(240.97+AT48))</f>
        <v>3.4808102708884392</v>
      </c>
      <c r="AV48">
        <f>IF(AS48&lt;&gt;0,(1000-(AR48+U48)/2)/AS48*AL48,0)</f>
        <v>2.9151797635047934</v>
      </c>
      <c r="AW48">
        <f>U48*AA48/1000</f>
        <v>2.7181914603957558</v>
      </c>
      <c r="AX48">
        <f>(AU48-AW48)</f>
        <v>0.76261881049268343</v>
      </c>
      <c r="AY48">
        <f>1/(1.6/F48+1.37/N48)</f>
        <v>2.0197234805555793</v>
      </c>
      <c r="AZ48">
        <f>G48*AA48*0.001</f>
        <v>33.716871543034529</v>
      </c>
      <c r="BA48">
        <f>G48/S48</f>
        <v>0.98452311557835248</v>
      </c>
      <c r="BB48">
        <f>(1-AL48*AA48/AQ48/F48)*100</f>
        <v>93.22876043405364</v>
      </c>
      <c r="BC48">
        <f>(S48-E48/(N48/1.35))</f>
        <v>388.02814274820679</v>
      </c>
      <c r="BD48">
        <f>E48*BB48/100/BC48</f>
        <v>6.9294327646762131E-3</v>
      </c>
    </row>
    <row r="49" spans="1:56" x14ac:dyDescent="0.25">
      <c r="A49" s="1" t="s">
        <v>1</v>
      </c>
      <c r="B49" s="1" t="s">
        <v>5992</v>
      </c>
      <c r="K49" s="1">
        <f t="shared" si="0"/>
        <v>2.72</v>
      </c>
    </row>
    <row r="50" spans="1:56" x14ac:dyDescent="0.25">
      <c r="A50" s="1" t="s">
        <v>1</v>
      </c>
      <c r="B50" s="1" t="s">
        <v>5987</v>
      </c>
      <c r="K50" s="1">
        <f t="shared" si="0"/>
        <v>2.72</v>
      </c>
    </row>
    <row r="51" spans="1:56" x14ac:dyDescent="0.25">
      <c r="A51" s="1">
        <v>12</v>
      </c>
      <c r="B51" s="1" t="s">
        <v>5991</v>
      </c>
      <c r="C51" s="1">
        <v>2545.000002771616</v>
      </c>
      <c r="D51" s="1">
        <v>0</v>
      </c>
      <c r="E51">
        <f>(R51-S51*(1000-T51)/(1000-U51))*AK51</f>
        <v>3.1939863934667869</v>
      </c>
      <c r="F51">
        <f>IF(AV51&lt;&gt;0,1/(1/AV51-1/N51),0)</f>
        <v>16.549264390059157</v>
      </c>
      <c r="G51">
        <f>((AY51-AL51/2)*S51-E51)/(AY51+AL51/2)</f>
        <v>382.51505127576132</v>
      </c>
      <c r="H51">
        <f>AL51*1000</f>
        <v>25.61184451907495</v>
      </c>
      <c r="I51">
        <f>(AQ51-AW51)</f>
        <v>0.63926357959731428</v>
      </c>
      <c r="J51">
        <f>(P51+AP51*D51)</f>
        <v>26.541906356811523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26.925947189331055</v>
      </c>
      <c r="P51" s="1">
        <v>26.541906356811523</v>
      </c>
      <c r="Q51" s="1">
        <v>26.983160018920898</v>
      </c>
      <c r="R51" s="1">
        <v>399.87332153320313</v>
      </c>
      <c r="S51" s="1">
        <v>387.95803833007813</v>
      </c>
      <c r="T51" s="1">
        <v>9.8184623718261719</v>
      </c>
      <c r="U51" s="1">
        <v>32.309364318847656</v>
      </c>
      <c r="V51" s="1">
        <v>24.258464813232422</v>
      </c>
      <c r="W51" s="1">
        <v>79.826705932617188</v>
      </c>
      <c r="X51" s="1">
        <v>299.73635864257813</v>
      </c>
      <c r="Y51" s="1">
        <v>2000.2430419921875</v>
      </c>
      <c r="Z51" s="1">
        <v>2.3180012702941895</v>
      </c>
      <c r="AA51" s="1">
        <v>88.046371459960938</v>
      </c>
      <c r="AB51" s="1">
        <v>3.4789035320281982</v>
      </c>
      <c r="AC51" s="1">
        <v>-0.34662324190139771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1.1019719067741842</v>
      </c>
      <c r="AL51">
        <f>(U51-T51)/(1000-U51)*AK51</f>
        <v>2.5611844519074951E-2</v>
      </c>
      <c r="AM51">
        <f>(P51+273.15)</f>
        <v>299.6919063568115</v>
      </c>
      <c r="AN51">
        <f>(O51+273.15)</f>
        <v>300.07594718933103</v>
      </c>
      <c r="AO51">
        <f>(Y51*AG51+Z51*AH51)*AI51</f>
        <v>320.03887956532344</v>
      </c>
      <c r="AP51">
        <f>((AO51+0.00000010773*(AN51^4-AM51^4))-AL51*44100)/(L51*51.4+0.00000043092*AM51^3)</f>
        <v>-6.6196881628052271</v>
      </c>
      <c r="AQ51">
        <f>0.61365*EXP(17.502*J51/(240.97+J51))</f>
        <v>3.4839858720497827</v>
      </c>
      <c r="AR51">
        <f>AQ51*1000/AA51</f>
        <v>39.569897251633186</v>
      </c>
      <c r="AS51">
        <f>(AR51-U51)</f>
        <v>7.2605329327855301</v>
      </c>
      <c r="AT51">
        <f>IF(D51,P51,(O51+P51)/2)</f>
        <v>26.733926773071289</v>
      </c>
      <c r="AU51">
        <f>0.61365*EXP(17.502*AT51/(240.97+AT51))</f>
        <v>3.5236076981774458</v>
      </c>
      <c r="AV51">
        <f>IF(AS51&lt;&gt;0,(1000-(AR51+U51)/2)/AS51*AL51,0)</f>
        <v>3.4007647251119182</v>
      </c>
      <c r="AW51">
        <f>U51*AA51/1000</f>
        <v>2.8447222924524684</v>
      </c>
      <c r="AX51">
        <f>(AU51-AW51)</f>
        <v>0.67888540572497735</v>
      </c>
      <c r="AY51">
        <f>1/(1.6/F51+1.37/N51)</f>
        <v>2.39952892624766</v>
      </c>
      <c r="AZ51">
        <f>G51*AA51*0.001</f>
        <v>33.67906229365169</v>
      </c>
      <c r="BA51">
        <f>G51/S51</f>
        <v>0.98597016554226968</v>
      </c>
      <c r="BB51">
        <f>(1-AL51*AA51/AQ51/F51)*100</f>
        <v>96.088915132925123</v>
      </c>
      <c r="BC51">
        <f>(S51-E51/(N51/1.35))</f>
        <v>386.95067126398152</v>
      </c>
      <c r="BD51">
        <f>E51*BB51/100/BC51</f>
        <v>7.9314163351889618E-3</v>
      </c>
    </row>
    <row r="52" spans="1:56" x14ac:dyDescent="0.25">
      <c r="A52" s="1" t="s">
        <v>1</v>
      </c>
      <c r="B52" s="1" t="s">
        <v>5990</v>
      </c>
      <c r="K52" s="1">
        <v>8.5</v>
      </c>
    </row>
    <row r="53" spans="1:56" x14ac:dyDescent="0.25">
      <c r="A53" s="1" t="s">
        <v>1</v>
      </c>
      <c r="B53" s="1" t="s">
        <v>5989</v>
      </c>
      <c r="K53" s="1">
        <v>8.5</v>
      </c>
    </row>
    <row r="54" spans="1:56" x14ac:dyDescent="0.25">
      <c r="A54" s="1" t="s">
        <v>1</v>
      </c>
      <c r="B54" s="1" t="s">
        <v>5988</v>
      </c>
      <c r="K54" s="1">
        <v>8.5</v>
      </c>
    </row>
    <row r="55" spans="1:56" x14ac:dyDescent="0.25">
      <c r="A55" s="1" t="s">
        <v>1</v>
      </c>
      <c r="B55" s="1" t="s">
        <v>5987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6320-833E-4BCC-AA74-F3B9495E65B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4729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4728</v>
      </c>
    </row>
    <row r="12" spans="1:60" x14ac:dyDescent="0.25">
      <c r="A12" s="1" t="s">
        <v>1</v>
      </c>
      <c r="B12" s="1" t="s">
        <v>4727</v>
      </c>
    </row>
    <row r="13" spans="1:60" x14ac:dyDescent="0.25">
      <c r="A13" s="1" t="s">
        <v>1</v>
      </c>
      <c r="B13" s="1" t="s">
        <v>4726</v>
      </c>
    </row>
    <row r="14" spans="1:60" x14ac:dyDescent="0.25">
      <c r="A14" s="1" t="s">
        <v>1</v>
      </c>
      <c r="B14" s="1" t="s">
        <v>4725</v>
      </c>
    </row>
    <row r="15" spans="1:60" x14ac:dyDescent="0.25">
      <c r="A15" s="1" t="s">
        <v>1</v>
      </c>
      <c r="B15" s="1" t="s">
        <v>4724</v>
      </c>
    </row>
    <row r="16" spans="1:60" x14ac:dyDescent="0.25">
      <c r="A16" s="1" t="s">
        <v>1</v>
      </c>
      <c r="B16" s="1" t="s">
        <v>4723</v>
      </c>
    </row>
    <row r="17" spans="1:60" x14ac:dyDescent="0.25">
      <c r="A17" s="1" t="s">
        <v>1</v>
      </c>
      <c r="B17" s="1" t="s">
        <v>4722</v>
      </c>
    </row>
    <row r="18" spans="1:60" x14ac:dyDescent="0.25">
      <c r="A18" s="1">
        <v>1</v>
      </c>
      <c r="B18" s="1" t="s">
        <v>4721</v>
      </c>
      <c r="C18" s="1">
        <v>410.5000233463943</v>
      </c>
      <c r="D18" s="1">
        <v>0</v>
      </c>
      <c r="E18">
        <f>(R18-S18*(1000-T18)/(1000-U18))*AO18</f>
        <v>-4.5115671646644078</v>
      </c>
      <c r="F18">
        <f>IF(AZ18&lt;&gt;0,1/(1/AZ18-1/N18),0)</f>
        <v>3.2484223847297176</v>
      </c>
      <c r="G18">
        <f>((BC18-AP18/2)*S18-E18)/(BC18+AP18/2)</f>
        <v>392.22303168909406</v>
      </c>
      <c r="H18">
        <f>AP18*1000</f>
        <v>23.055368520978288</v>
      </c>
      <c r="I18">
        <f>(AU18-BA18)</f>
        <v>1.0694551157516468</v>
      </c>
      <c r="J18">
        <f>(P18+AT18*D18)</f>
        <v>23.718860626220703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24.793891906738281</v>
      </c>
      <c r="P18" s="1">
        <v>23.718860626220703</v>
      </c>
      <c r="Q18" s="1">
        <v>24.899099349975586</v>
      </c>
      <c r="R18" s="1">
        <v>400.12042236328125</v>
      </c>
      <c r="S18" s="1">
        <v>395.94003295898438</v>
      </c>
      <c r="T18" s="1">
        <v>0.86075139045715332</v>
      </c>
      <c r="U18" s="1">
        <v>21.291511535644531</v>
      </c>
      <c r="V18" s="1">
        <v>2.4138062000274658</v>
      </c>
      <c r="W18" s="1">
        <v>59.707813262939453</v>
      </c>
      <c r="X18" s="1">
        <v>300.40682983398438</v>
      </c>
      <c r="Y18" s="1">
        <v>0.19599001109600067</v>
      </c>
      <c r="Z18" s="1">
        <v>8.8904743194580078</v>
      </c>
      <c r="AA18" s="1">
        <v>88.077919006347656</v>
      </c>
      <c r="AB18" s="1">
        <v>9.8021202087402344</v>
      </c>
      <c r="AC18" s="1">
        <v>0.60614162683486938</v>
      </c>
      <c r="AD18" s="1">
        <v>7.5870513916015625E-2</v>
      </c>
      <c r="AE18" s="1">
        <v>3.433573991060257E-3</v>
      </c>
      <c r="AF18" s="1">
        <v>9.2595674097537994E-2</v>
      </c>
      <c r="AG18" s="1">
        <v>2.1896921098232269E-2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1.1044368743896482</v>
      </c>
      <c r="AP18">
        <f>(U18-T18)/(1000-U18)*AO18</f>
        <v>2.3055368520978288E-2</v>
      </c>
      <c r="AQ18">
        <f>(P18+273.15)</f>
        <v>296.86886062622068</v>
      </c>
      <c r="AR18">
        <f>(O18+273.15)</f>
        <v>297.94389190673826</v>
      </c>
      <c r="AS18">
        <f>(Y18*AK18+Z18*AL18)*AM18</f>
        <v>3.1358401074445208E-2</v>
      </c>
      <c r="AT18">
        <f>((AS18+0.00000010773*(AR18^4-AQ18^4))-AP18*44100)/(L18*0.92*2*29.3+0.00000043092*AQ18^3)</f>
        <v>-7.9311600311550068</v>
      </c>
      <c r="AU18">
        <f>0.61365*EXP(17.502*J18/(240.97+J18))</f>
        <v>2.9447671443108625</v>
      </c>
      <c r="AV18">
        <f>AU18*1000/AA18</f>
        <v>33.433659395366021</v>
      </c>
      <c r="AW18">
        <f>(AV18-U18)</f>
        <v>12.14214785972149</v>
      </c>
      <c r="AX18">
        <f>IF(D18,P18,(O18+P18)/2)</f>
        <v>24.256376266479492</v>
      </c>
      <c r="AY18">
        <f>0.61365*EXP(17.502*AX18/(240.97+AX18))</f>
        <v>3.0414103313557277</v>
      </c>
      <c r="AZ18">
        <f>IF(AW18&lt;&gt;0,(1000-(AV18+U18)/2)/AW18*AP18,0)</f>
        <v>1.8468325611296468</v>
      </c>
      <c r="BA18">
        <f>U18*AA18/1000</f>
        <v>1.8753120285592157</v>
      </c>
      <c r="BB18">
        <f>(AY18-BA18)</f>
        <v>1.1660983027965119</v>
      </c>
      <c r="BC18">
        <f>1/(1.6/F18+1.37/N18)</f>
        <v>1.2305962409620577</v>
      </c>
      <c r="BD18">
        <f>G18*AA18*0.001</f>
        <v>34.546188417536158</v>
      </c>
      <c r="BE18">
        <f>G18/S18</f>
        <v>0.99061221154599599</v>
      </c>
      <c r="BF18">
        <f>(1-AP18*AA18/AU18/F18)*100</f>
        <v>78.771678314361509</v>
      </c>
      <c r="BG18">
        <f>(S18-E18/(N18/1.35))</f>
        <v>397.36295830001336</v>
      </c>
      <c r="BH18">
        <f>E18*BF18/100/BG18</f>
        <v>-8.9435542484627411E-3</v>
      </c>
    </row>
    <row r="19" spans="1:60" x14ac:dyDescent="0.25">
      <c r="A19" s="1" t="s">
        <v>1</v>
      </c>
      <c r="B19" s="1" t="s">
        <v>4720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4719</v>
      </c>
      <c r="K20" s="1">
        <f t="shared" si="0"/>
        <v>2.72</v>
      </c>
    </row>
    <row r="21" spans="1:60" x14ac:dyDescent="0.25">
      <c r="A21" s="1">
        <v>2</v>
      </c>
      <c r="B21" s="1" t="s">
        <v>4718</v>
      </c>
      <c r="C21" s="1">
        <v>615.00002335757017</v>
      </c>
      <c r="D21" s="1">
        <v>0</v>
      </c>
      <c r="E21">
        <f>(R21-S21*(1000-T21)/(1000-U21))*AO21</f>
        <v>-4.7706472329860174</v>
      </c>
      <c r="F21">
        <f>IF(AZ21&lt;&gt;0,1/(1/AZ21-1/N21),0)</f>
        <v>3.1980623022840415</v>
      </c>
      <c r="G21">
        <f>((BC21-AP21/2)*S21-E21)/(BC21+AP21/2)</f>
        <v>392.47564435595052</v>
      </c>
      <c r="H21">
        <f>AP21*1000</f>
        <v>22.982067577162603</v>
      </c>
      <c r="I21">
        <f>(AU21-BA21)</f>
        <v>1.0755518922057492</v>
      </c>
      <c r="J21">
        <f>(P21+AT21*D21)</f>
        <v>23.804172515869141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24.939262390136719</v>
      </c>
      <c r="P21" s="1">
        <v>23.804172515869141</v>
      </c>
      <c r="Q21" s="1">
        <v>25.084499359130859</v>
      </c>
      <c r="R21" s="1">
        <v>399.9156494140625</v>
      </c>
      <c r="S21" s="1">
        <v>395.99478149414063</v>
      </c>
      <c r="T21" s="1">
        <v>1.0276114940643311</v>
      </c>
      <c r="U21" s="1">
        <v>21.392349243164063</v>
      </c>
      <c r="V21" s="1">
        <v>2.8571105003356934</v>
      </c>
      <c r="W21" s="1">
        <v>59.478031158447266</v>
      </c>
      <c r="X21" s="1">
        <v>300.3916015625</v>
      </c>
      <c r="Y21" s="1">
        <v>23.789737701416016</v>
      </c>
      <c r="Z21" s="1">
        <v>8.811741828918457</v>
      </c>
      <c r="AA21" s="1">
        <v>88.086273193359375</v>
      </c>
      <c r="AB21" s="1">
        <v>10.053444862365723</v>
      </c>
      <c r="AC21" s="1">
        <v>0.62193101644515991</v>
      </c>
      <c r="AD21" s="1">
        <v>4.362136498093605E-2</v>
      </c>
      <c r="AE21" s="1">
        <v>9.5832198858261108E-3</v>
      </c>
      <c r="AF21" s="1">
        <v>4.0221255272626877E-2</v>
      </c>
      <c r="AG21" s="1">
        <v>2.1176816895604134E-2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1.1043808880974264</v>
      </c>
      <c r="AP21">
        <f>(U21-T21)/(1000-U21)*AO21</f>
        <v>2.2982067577162604E-2</v>
      </c>
      <c r="AQ21">
        <f>(P21+273.15)</f>
        <v>296.95417251586912</v>
      </c>
      <c r="AR21">
        <f>(O21+273.15)</f>
        <v>298.0892623901367</v>
      </c>
      <c r="AS21">
        <f>(Y21*AK21+Z21*AL21)*AM21</f>
        <v>3.8063579471478306</v>
      </c>
      <c r="AT21">
        <f>((AS21+0.00000010773*(AR21^4-AQ21^4))-AP21*44100)/(L21*0.92*2*29.3+0.00000043092*AQ21^3)</f>
        <v>-7.8697345081684</v>
      </c>
      <c r="AU21">
        <f>0.61365*EXP(17.502*J21/(240.97+J21))</f>
        <v>2.9599242118868534</v>
      </c>
      <c r="AV21">
        <f>AU21*1000/AA21</f>
        <v>33.602559224971223</v>
      </c>
      <c r="AW21">
        <f>(AV21-U21)</f>
        <v>12.210209981807161</v>
      </c>
      <c r="AX21">
        <f>IF(D21,P21,(O21+P21)/2)</f>
        <v>24.37171745300293</v>
      </c>
      <c r="AY21">
        <f>0.61365*EXP(17.502*AX21/(240.97+AX21))</f>
        <v>3.062505823370806</v>
      </c>
      <c r="AZ21">
        <f>IF(AW21&lt;&gt;0,(1000-(AV21+U21)/2)/AW21*AP21,0)</f>
        <v>1.8304451159362796</v>
      </c>
      <c r="BA21">
        <f>U21*AA21/1000</f>
        <v>1.8843723196811042</v>
      </c>
      <c r="BB21">
        <f>(AY21-BA21)</f>
        <v>1.1781335036897018</v>
      </c>
      <c r="BC21">
        <f>1/(1.6/F21+1.37/N21)</f>
        <v>1.2189616099930594</v>
      </c>
      <c r="BD21">
        <f>G21*AA21*0.001</f>
        <v>34.571716830478017</v>
      </c>
      <c r="BE21">
        <f>G21/S21</f>
        <v>0.99111317294406776</v>
      </c>
      <c r="BF21">
        <f>(1-AP21*AA21/AU21/F21)*100</f>
        <v>78.613987220080787</v>
      </c>
      <c r="BG21">
        <f>(S21-E21/(N21/1.35))</f>
        <v>397.49941937121645</v>
      </c>
      <c r="BH21">
        <f>E21*BF21/100/BG21</f>
        <v>-9.4349722874748371E-3</v>
      </c>
    </row>
    <row r="22" spans="1:60" x14ac:dyDescent="0.25">
      <c r="A22" s="1" t="s">
        <v>1</v>
      </c>
      <c r="B22" s="1" t="s">
        <v>4717</v>
      </c>
      <c r="K22" s="1">
        <f t="shared" si="0"/>
        <v>2.72</v>
      </c>
    </row>
    <row r="23" spans="1:60" x14ac:dyDescent="0.25">
      <c r="A23" s="1" t="s">
        <v>1</v>
      </c>
      <c r="B23" s="1" t="s">
        <v>4716</v>
      </c>
      <c r="K23" s="1">
        <f t="shared" si="0"/>
        <v>2.72</v>
      </c>
    </row>
    <row r="24" spans="1:60" x14ac:dyDescent="0.25">
      <c r="A24" s="1">
        <v>3</v>
      </c>
      <c r="B24" s="1" t="s">
        <v>4715</v>
      </c>
      <c r="C24" s="1">
        <v>820.00002335757017</v>
      </c>
      <c r="D24" s="1">
        <v>0</v>
      </c>
      <c r="E24">
        <f>(R24-S24*(1000-T24)/(1000-U24))*AO24</f>
        <v>-4.4980330241821349</v>
      </c>
      <c r="F24">
        <f>IF(AZ24&lt;&gt;0,1/(1/AZ24-1/N24),0)</f>
        <v>3.1204038822024174</v>
      </c>
      <c r="G24">
        <f>((BC24-AP24/2)*S24-E24)/(BC24+AP24/2)</f>
        <v>392.12406659045871</v>
      </c>
      <c r="H24">
        <f>AP24*1000</f>
        <v>22.803871928082238</v>
      </c>
      <c r="I24">
        <f>(AU24-BA24)</f>
        <v>1.0824105870060436</v>
      </c>
      <c r="J24">
        <f>(P24+AT24*D24)</f>
        <v>23.848861694335938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25.069675445556641</v>
      </c>
      <c r="P24" s="1">
        <v>23.848861694335938</v>
      </c>
      <c r="Q24" s="1">
        <v>25.233554840087891</v>
      </c>
      <c r="R24" s="1">
        <v>399.96173095703125</v>
      </c>
      <c r="S24" s="1">
        <v>395.86053466796875</v>
      </c>
      <c r="T24" s="1">
        <v>1.1965758800506592</v>
      </c>
      <c r="U24" s="1">
        <v>21.403900146484375</v>
      </c>
      <c r="V24" s="1">
        <v>3.3012826442718506</v>
      </c>
      <c r="W24" s="1">
        <v>59.052108764648438</v>
      </c>
      <c r="X24" s="1">
        <v>300.38079833984375</v>
      </c>
      <c r="Y24" s="1">
        <v>50.145072937011719</v>
      </c>
      <c r="Z24" s="1">
        <v>8.9486532211303711</v>
      </c>
      <c r="AA24" s="1">
        <v>88.09051513671875</v>
      </c>
      <c r="AB24" s="1">
        <v>10.090076446533203</v>
      </c>
      <c r="AC24" s="1">
        <v>0.62763410806655884</v>
      </c>
      <c r="AD24" s="1">
        <v>2.9915573075413704E-2</v>
      </c>
      <c r="AE24" s="1">
        <v>4.2768409475684166E-3</v>
      </c>
      <c r="AF24" s="1">
        <v>5.1411382853984833E-2</v>
      </c>
      <c r="AG24" s="1">
        <v>1.6028769314289093E-2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1.1043411703670722</v>
      </c>
      <c r="AP24">
        <f>(U24-T24)/(1000-U24)*AO24</f>
        <v>2.2803871928082239E-2</v>
      </c>
      <c r="AQ24">
        <f>(P24+273.15)</f>
        <v>296.99886169433591</v>
      </c>
      <c r="AR24">
        <f>(O24+273.15)</f>
        <v>298.21967544555662</v>
      </c>
      <c r="AS24">
        <f>(Y24*AK24+Z24*AL24)*AM24</f>
        <v>8.0232114905891194</v>
      </c>
      <c r="AT24">
        <f>((AS24+0.00000010773*(AR24^4-AQ24^4))-AP24*44100)/(L24*0.92*2*29.3+0.00000043092*AQ24^3)</f>
        <v>-7.7663124347029191</v>
      </c>
      <c r="AU24">
        <f>0.61365*EXP(17.502*J24/(240.97+J24))</f>
        <v>2.9678911768447422</v>
      </c>
      <c r="AV24">
        <f>AU24*1000/AA24</f>
        <v>33.691381782005685</v>
      </c>
      <c r="AW24">
        <f>(AV24-U24)</f>
        <v>12.28748163552131</v>
      </c>
      <c r="AX24">
        <f>IF(D24,P24,(O24+P24)/2)</f>
        <v>24.459268569946289</v>
      </c>
      <c r="AY24">
        <f>0.61365*EXP(17.502*AX24/(240.97+AX24))</f>
        <v>3.0786038954754096</v>
      </c>
      <c r="AZ24">
        <f>IF(AW24&lt;&gt;0,(1000-(AV24+U24)/2)/AW24*AP24,0)</f>
        <v>1.8047375133002164</v>
      </c>
      <c r="BA24">
        <f>U24*AA24/1000</f>
        <v>1.8854805898386986</v>
      </c>
      <c r="BB24">
        <f>(AY24-BA24)</f>
        <v>1.193123305636711</v>
      </c>
      <c r="BC24">
        <f>1/(1.6/F24+1.37/N24)</f>
        <v>1.2007373934281664</v>
      </c>
      <c r="BD24">
        <f>G24*AA24*0.001</f>
        <v>34.54241102345852</v>
      </c>
      <c r="BE24">
        <f>G24/S24</f>
        <v>0.99056115032875391</v>
      </c>
      <c r="BF24">
        <f>(1-AP24*AA24/AU24/F24)*100</f>
        <v>78.309030651153094</v>
      </c>
      <c r="BG24">
        <f>(S24-E24/(N24/1.35))</f>
        <v>397.27919140991486</v>
      </c>
      <c r="BH24">
        <f>E24*BF24/100/BG24</f>
        <v>-8.8662233909235378E-3</v>
      </c>
    </row>
    <row r="25" spans="1:60" x14ac:dyDescent="0.25">
      <c r="A25" s="1" t="s">
        <v>1</v>
      </c>
      <c r="B25" s="1" t="s">
        <v>4714</v>
      </c>
      <c r="K25" s="1">
        <f t="shared" si="0"/>
        <v>2.72</v>
      </c>
    </row>
    <row r="26" spans="1:60" x14ac:dyDescent="0.25">
      <c r="A26" s="1" t="s">
        <v>1</v>
      </c>
      <c r="B26" s="1" t="s">
        <v>4713</v>
      </c>
      <c r="K26" s="1">
        <f t="shared" si="0"/>
        <v>2.72</v>
      </c>
    </row>
    <row r="27" spans="1:60" x14ac:dyDescent="0.25">
      <c r="A27" s="1">
        <v>4</v>
      </c>
      <c r="B27" s="1" t="s">
        <v>4712</v>
      </c>
      <c r="C27" s="1">
        <v>1025.0000233575702</v>
      </c>
      <c r="D27" s="1">
        <v>0</v>
      </c>
      <c r="E27">
        <f>(R27-S27*(1000-T27)/(1000-U27))*AO27</f>
        <v>-3.8142418858549521</v>
      </c>
      <c r="F27">
        <f>IF(AZ27&lt;&gt;0,1/(1/AZ27-1/N27),0)</f>
        <v>3.0821558345686189</v>
      </c>
      <c r="G27">
        <f>((BC27-AP27/2)*S27-E27)/(BC27+AP27/2)</f>
        <v>391.15057568110183</v>
      </c>
      <c r="H27">
        <f>AP27*1000</f>
        <v>22.557635682529721</v>
      </c>
      <c r="I27">
        <f>(AU27-BA27)</f>
        <v>1.0785827446273666</v>
      </c>
      <c r="J27">
        <f>(P27+AT27*D27)</f>
        <v>23.81292724609375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25.156383514404297</v>
      </c>
      <c r="P27" s="1">
        <v>23.81292724609375</v>
      </c>
      <c r="Q27" s="1">
        <v>25.355609893798828</v>
      </c>
      <c r="R27" s="1">
        <v>400.01742553710938</v>
      </c>
      <c r="S27" s="1">
        <v>395.39437866210938</v>
      </c>
      <c r="T27" s="1">
        <v>1.3805973529815674</v>
      </c>
      <c r="U27" s="1">
        <v>21.37232780456543</v>
      </c>
      <c r="V27" s="1">
        <v>3.7897694110870361</v>
      </c>
      <c r="W27" s="1">
        <v>58.667499542236328</v>
      </c>
      <c r="X27" s="1">
        <v>300.35134887695313</v>
      </c>
      <c r="Y27" s="1">
        <v>101.02719116210938</v>
      </c>
      <c r="Z27" s="1">
        <v>8.5247993469238281</v>
      </c>
      <c r="AA27" s="1">
        <v>88.099937438964844</v>
      </c>
      <c r="AB27" s="1">
        <v>10.150180816650391</v>
      </c>
      <c r="AC27" s="1">
        <v>0.62500017881393433</v>
      </c>
      <c r="AD27" s="1">
        <v>4.7179114073514938E-2</v>
      </c>
      <c r="AE27" s="1">
        <v>2.7741550002247095E-3</v>
      </c>
      <c r="AF27" s="1">
        <v>5.3605988621711731E-2</v>
      </c>
      <c r="AG27" s="1">
        <v>1.4301279559731483E-2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1.1042329002829157</v>
      </c>
      <c r="AP27">
        <f>(U27-T27)/(1000-U27)*AO27</f>
        <v>2.255763568252972E-2</v>
      </c>
      <c r="AQ27">
        <f>(P27+273.15)</f>
        <v>296.96292724609373</v>
      </c>
      <c r="AR27">
        <f>(O27+273.15)</f>
        <v>298.30638351440427</v>
      </c>
      <c r="AS27">
        <f>(Y27*AK27+Z27*AL27)*AM27</f>
        <v>16.164350224636109</v>
      </c>
      <c r="AT27">
        <f>((AS27+0.00000010773*(AR27^4-AQ27^4))-AP27*44100)/(L27*0.92*2*29.3+0.00000043092*AQ27^3)</f>
        <v>-7.6055326837956567</v>
      </c>
      <c r="AU27">
        <f>0.61365*EXP(17.502*J27/(240.97+J27))</f>
        <v>2.9614834871346298</v>
      </c>
      <c r="AV27">
        <f>AU27*1000/AA27</f>
        <v>33.615046425956081</v>
      </c>
      <c r="AW27">
        <f>(AV27-U27)</f>
        <v>12.242718621390651</v>
      </c>
      <c r="AX27">
        <f>IF(D27,P27,(O27+P27)/2)</f>
        <v>24.484655380249023</v>
      </c>
      <c r="AY27">
        <f>0.61365*EXP(17.502*AX27/(240.97+AX27))</f>
        <v>3.0832855942204223</v>
      </c>
      <c r="AZ27">
        <f>IF(AW27&lt;&gt;0,(1000-(AV27+U27)/2)/AW27*AP27,0)</f>
        <v>1.7918767704654091</v>
      </c>
      <c r="BA27">
        <f>U27*AA27/1000</f>
        <v>1.8829007425072632</v>
      </c>
      <c r="BB27">
        <f>(AY27-BA27)</f>
        <v>1.200384851713159</v>
      </c>
      <c r="BC27">
        <f>1/(1.6/F27+1.37/N27)</f>
        <v>1.1916329294220576</v>
      </c>
      <c r="BD27">
        <f>G27*AA27*0.001</f>
        <v>34.460341246720155</v>
      </c>
      <c r="BE27">
        <f>G27/S27</f>
        <v>0.98926691119037335</v>
      </c>
      <c r="BF27">
        <f>(1-AP27*AA27/AU27/F27)*100</f>
        <v>78.227651867433821</v>
      </c>
      <c r="BG27">
        <f>(S27-E27/(N27/1.35))</f>
        <v>396.59737115631532</v>
      </c>
      <c r="BH27">
        <f>E27*BF27/100/BG27</f>
        <v>-7.5234786734691165E-3</v>
      </c>
    </row>
    <row r="28" spans="1:60" x14ac:dyDescent="0.25">
      <c r="A28" s="1" t="s">
        <v>1</v>
      </c>
      <c r="B28" s="1" t="s">
        <v>4711</v>
      </c>
      <c r="K28" s="1">
        <f t="shared" si="0"/>
        <v>2.72</v>
      </c>
    </row>
    <row r="29" spans="1:60" x14ac:dyDescent="0.25">
      <c r="A29" s="1" t="s">
        <v>1</v>
      </c>
      <c r="B29" s="1" t="s">
        <v>4710</v>
      </c>
      <c r="K29" s="1">
        <f t="shared" si="0"/>
        <v>2.72</v>
      </c>
    </row>
    <row r="30" spans="1:60" x14ac:dyDescent="0.25">
      <c r="A30" s="1">
        <v>5</v>
      </c>
      <c r="B30" s="1" t="s">
        <v>4709</v>
      </c>
      <c r="C30" s="1">
        <v>1229.0000233575702</v>
      </c>
      <c r="D30" s="1">
        <v>0</v>
      </c>
      <c r="E30">
        <f>(R30-S30*(1000-T30)/(1000-U30))*AO30</f>
        <v>-3.9122810190615733</v>
      </c>
      <c r="F30">
        <f>IF(AZ30&lt;&gt;0,1/(1/AZ30-1/N30),0)</f>
        <v>3.0117409846633811</v>
      </c>
      <c r="G30">
        <f>((BC30-AP30/2)*S30-E30)/(BC30+AP30/2)</f>
        <v>391.24412224184363</v>
      </c>
      <c r="H30">
        <f>AP30*1000</f>
        <v>22.501849716139404</v>
      </c>
      <c r="I30">
        <f>(AU30-BA30)</f>
        <v>1.0904154595374045</v>
      </c>
      <c r="J30">
        <f>(P30+AT30*D30)</f>
        <v>23.946868896484375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25.260644912719727</v>
      </c>
      <c r="P30" s="1">
        <v>23.946868896484375</v>
      </c>
      <c r="Q30" s="1">
        <v>25.479438781738281</v>
      </c>
      <c r="R30" s="1">
        <v>399.96380615234375</v>
      </c>
      <c r="S30" s="1">
        <v>395.44857788085938</v>
      </c>
      <c r="T30" s="1">
        <v>1.5689908266067505</v>
      </c>
      <c r="U30" s="1">
        <v>21.507801055908203</v>
      </c>
      <c r="V30" s="1">
        <v>4.280667781829834</v>
      </c>
      <c r="W30" s="1">
        <v>58.679603576660156</v>
      </c>
      <c r="X30" s="1">
        <v>300.3621826171875</v>
      </c>
      <c r="Y30" s="1">
        <v>149.8765869140625</v>
      </c>
      <c r="Z30" s="1">
        <v>8.6927471160888672</v>
      </c>
      <c r="AA30" s="1">
        <v>88.108200073242188</v>
      </c>
      <c r="AB30" s="1">
        <v>10.326384544372559</v>
      </c>
      <c r="AC30" s="1">
        <v>0.63456046581268311</v>
      </c>
      <c r="AD30" s="1">
        <v>8.2867048680782318E-2</v>
      </c>
      <c r="AE30" s="1">
        <v>7.3801218532025814E-3</v>
      </c>
      <c r="AF30" s="1">
        <v>5.9286352246999741E-2</v>
      </c>
      <c r="AG30" s="1">
        <v>1.9620358943939209E-2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1.1042727302102477</v>
      </c>
      <c r="AP30">
        <f>(U30-T30)/(1000-U30)*AO30</f>
        <v>2.2501849716139402E-2</v>
      </c>
      <c r="AQ30">
        <f>(P30+273.15)</f>
        <v>297.09686889648435</v>
      </c>
      <c r="AR30">
        <f>(O30+273.15)</f>
        <v>298.4106449127197</v>
      </c>
      <c r="AS30">
        <f>(Y30*AK30+Z30*AL30)*AM30</f>
        <v>23.980253370249557</v>
      </c>
      <c r="AT30">
        <f>((AS30+0.00000010773*(AR30^4-AQ30^4))-AP30*44100)/(L30*0.92*2*29.3+0.00000043092*AQ30^3)</f>
        <v>-7.5260186071685879</v>
      </c>
      <c r="AU30">
        <f>0.61365*EXP(17.502*J30/(240.97+J30))</f>
        <v>2.9854290981068541</v>
      </c>
      <c r="AV30">
        <f>AU30*1000/AA30</f>
        <v>33.883669120753119</v>
      </c>
      <c r="AW30">
        <f>(AV30-U30)</f>
        <v>12.375868064844916</v>
      </c>
      <c r="AX30">
        <f>IF(D30,P30,(O30+P30)/2)</f>
        <v>24.603756904602051</v>
      </c>
      <c r="AY30">
        <f>0.61365*EXP(17.502*AX30/(240.97+AX30))</f>
        <v>3.1053328401901585</v>
      </c>
      <c r="AZ30">
        <f>IF(AW30&lt;&gt;0,(1000-(AV30+U30)/2)/AW30*AP30,0)</f>
        <v>1.7678472599067692</v>
      </c>
      <c r="BA30">
        <f>U30*AA30/1000</f>
        <v>1.8950136385694496</v>
      </c>
      <c r="BB30">
        <f>(AY30-BA30)</f>
        <v>1.2103192016207089</v>
      </c>
      <c r="BC30">
        <f>1/(1.6/F30+1.37/N30)</f>
        <v>1.1746442013994047</v>
      </c>
      <c r="BD30">
        <f>G30*AA30*0.001</f>
        <v>34.471815399964385</v>
      </c>
      <c r="BE30">
        <f>G30/S30</f>
        <v>0.98936788276860999</v>
      </c>
      <c r="BF30">
        <f>(1-AP30*AA30/AU30/F30)*100</f>
        <v>77.949920039993998</v>
      </c>
      <c r="BG30">
        <f>(S30-E30/(N30/1.35))</f>
        <v>396.68249141911951</v>
      </c>
      <c r="BH30">
        <f>E30*BF30/100/BG30</f>
        <v>-7.6878107606626056E-3</v>
      </c>
    </row>
    <row r="31" spans="1:60" x14ac:dyDescent="0.25">
      <c r="A31" s="1" t="s">
        <v>1</v>
      </c>
      <c r="B31" s="1" t="s">
        <v>4708</v>
      </c>
      <c r="K31" s="1">
        <f t="shared" si="0"/>
        <v>2.72</v>
      </c>
    </row>
    <row r="32" spans="1:60" x14ac:dyDescent="0.25">
      <c r="A32" s="1" t="s">
        <v>1</v>
      </c>
      <c r="B32" s="1" t="s">
        <v>4707</v>
      </c>
      <c r="K32" s="1">
        <f t="shared" si="0"/>
        <v>2.72</v>
      </c>
    </row>
    <row r="33" spans="1:60" x14ac:dyDescent="0.25">
      <c r="A33" s="1">
        <v>6</v>
      </c>
      <c r="B33" s="1" t="s">
        <v>4706</v>
      </c>
      <c r="C33" s="1">
        <v>1434.0000233575702</v>
      </c>
      <c r="D33" s="1">
        <v>0</v>
      </c>
      <c r="E33">
        <f>(R33-S33*(1000-T33)/(1000-U33))*AO33</f>
        <v>-3.4832369086499422</v>
      </c>
      <c r="F33">
        <f>IF(AZ33&lt;&gt;0,1/(1/AZ33-1/N33),0)</f>
        <v>3.0975877271583774</v>
      </c>
      <c r="G33">
        <f>((BC33-AP33/2)*S33-E33)/(BC33+AP33/2)</f>
        <v>390.64420624986451</v>
      </c>
      <c r="H33">
        <f>AP33*1000</f>
        <v>22.654288415368907</v>
      </c>
      <c r="I33">
        <f>(AU33-BA33)</f>
        <v>1.0797092174064422</v>
      </c>
      <c r="J33">
        <f>(P33+AT33*D33)</f>
        <v>24.047830581665039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25.396047592163086</v>
      </c>
      <c r="P33" s="1">
        <v>24.047830581665039</v>
      </c>
      <c r="Q33" s="1">
        <v>25.596595764160156</v>
      </c>
      <c r="R33" s="1">
        <v>400.12954711914063</v>
      </c>
      <c r="S33" s="1">
        <v>395.17678833007813</v>
      </c>
      <c r="T33" s="1">
        <v>1.7670888900756836</v>
      </c>
      <c r="U33" s="1">
        <v>21.834220886230469</v>
      </c>
      <c r="V33" s="1">
        <v>4.7827377319335938</v>
      </c>
      <c r="W33" s="1">
        <v>59.095695495605469</v>
      </c>
      <c r="X33" s="1">
        <v>300.363037109375</v>
      </c>
      <c r="Y33" s="1">
        <v>299.7906494140625</v>
      </c>
      <c r="Z33" s="1">
        <v>8.834406852722168</v>
      </c>
      <c r="AA33" s="1">
        <v>88.113113403320313</v>
      </c>
      <c r="AB33" s="1">
        <v>10.43483829498291</v>
      </c>
      <c r="AC33" s="1">
        <v>0.63996094465255737</v>
      </c>
      <c r="AD33" s="1">
        <v>6.5392307937145233E-2</v>
      </c>
      <c r="AE33" s="1">
        <v>8.6734192445874214E-3</v>
      </c>
      <c r="AF33" s="1">
        <v>5.1514744758605957E-2</v>
      </c>
      <c r="AG33" s="1">
        <v>1.5519946813583374E-2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1.1042758717256431</v>
      </c>
      <c r="AP33">
        <f>(U33-T33)/(1000-U33)*AO33</f>
        <v>2.2654288415368908E-2</v>
      </c>
      <c r="AQ33">
        <f>(P33+273.15)</f>
        <v>297.19783058166502</v>
      </c>
      <c r="AR33">
        <f>(O33+273.15)</f>
        <v>298.54604759216306</v>
      </c>
      <c r="AS33">
        <f>(Y33*AK33+Z33*AL33)*AM33</f>
        <v>47.96650283411509</v>
      </c>
      <c r="AT33">
        <f>((AS33+0.00000010773*(AR33^4-AQ33^4))-AP33*44100)/(L33*0.92*2*29.3+0.00000043092*AQ33^3)</f>
        <v>-7.3858332377895604</v>
      </c>
      <c r="AU33">
        <f>0.61365*EXP(17.502*J33/(240.97+J33))</f>
        <v>3.0035903984280123</v>
      </c>
      <c r="AV33">
        <f>AU33*1000/AA33</f>
        <v>34.087893191103944</v>
      </c>
      <c r="AW33">
        <f>(AV33-U33)</f>
        <v>12.253672304873476</v>
      </c>
      <c r="AX33">
        <f>IF(D33,P33,(O33+P33)/2)</f>
        <v>24.721939086914063</v>
      </c>
      <c r="AY33">
        <f>0.61365*EXP(17.502*AX33/(240.97+AX33))</f>
        <v>3.1273459841142186</v>
      </c>
      <c r="AZ33">
        <f>IF(AW33&lt;&gt;0,(1000-(AV33+U33)/2)/AW33*AP33,0)</f>
        <v>1.7970817251297251</v>
      </c>
      <c r="BA33">
        <f>U33*AA33/1000</f>
        <v>1.9238811810215701</v>
      </c>
      <c r="BB33">
        <f>(AY33-BA33)</f>
        <v>1.2034648030926485</v>
      </c>
      <c r="BC33">
        <f>1/(1.6/F33+1.37/N33)</f>
        <v>1.1953166478846973</v>
      </c>
      <c r="BD33">
        <f>G33*AA33*0.001</f>
        <v>34.420877245644363</v>
      </c>
      <c r="BE33">
        <f>G33/S33</f>
        <v>0.98853024212437368</v>
      </c>
      <c r="BF33">
        <f>(1-AP33*AA33/AU33/F33)*100</f>
        <v>78.545092328046607</v>
      </c>
      <c r="BG33">
        <f>(S33-E33/(N33/1.35))</f>
        <v>396.27538353773565</v>
      </c>
      <c r="BH33">
        <f>E33*BF33/100/BG33</f>
        <v>-6.9040666151879817E-3</v>
      </c>
    </row>
    <row r="34" spans="1:60" x14ac:dyDescent="0.25">
      <c r="A34" s="1" t="s">
        <v>1</v>
      </c>
      <c r="B34" s="1" t="s">
        <v>4705</v>
      </c>
      <c r="K34" s="1">
        <f t="shared" si="0"/>
        <v>2.72</v>
      </c>
    </row>
    <row r="35" spans="1:60" x14ac:dyDescent="0.25">
      <c r="A35" s="1" t="s">
        <v>1</v>
      </c>
      <c r="B35" s="1" t="s">
        <v>4704</v>
      </c>
      <c r="K35" s="1">
        <f t="shared" si="0"/>
        <v>2.72</v>
      </c>
    </row>
    <row r="36" spans="1:60" x14ac:dyDescent="0.25">
      <c r="A36" s="1">
        <v>7</v>
      </c>
      <c r="B36" s="1" t="s">
        <v>4703</v>
      </c>
      <c r="C36" s="1">
        <v>1639.0000233575702</v>
      </c>
      <c r="D36" s="1">
        <v>0</v>
      </c>
      <c r="E36">
        <f>(R36-S36*(1000-T36)/(1000-U36))*AO36</f>
        <v>-3.1872103729170576</v>
      </c>
      <c r="F36">
        <f>IF(AZ36&lt;&gt;0,1/(1/AZ36-1/N36),0)</f>
        <v>3.2334551139764831</v>
      </c>
      <c r="G36">
        <f>((BC36-AP36/2)*S36-E36)/(BC36+AP36/2)</f>
        <v>389.99927999791458</v>
      </c>
      <c r="H36">
        <f>AP36*1000</f>
        <v>23.001193787993405</v>
      </c>
      <c r="I36">
        <f>(AU36-BA36)</f>
        <v>1.0691514189367006</v>
      </c>
      <c r="J36">
        <f>(P36+AT36*D36)</f>
        <v>24.230070114135742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25.50738525390625</v>
      </c>
      <c r="P36" s="1">
        <v>24.230070114135742</v>
      </c>
      <c r="Q36" s="1">
        <v>25.7117919921875</v>
      </c>
      <c r="R36" s="1">
        <v>400.09231567382813</v>
      </c>
      <c r="S36" s="1">
        <v>394.756591796875</v>
      </c>
      <c r="T36" s="1">
        <v>1.9643537998199463</v>
      </c>
      <c r="U36" s="1">
        <v>22.32661247253418</v>
      </c>
      <c r="V36" s="1">
        <v>5.2821240425109863</v>
      </c>
      <c r="W36" s="1">
        <v>60.035995483398438</v>
      </c>
      <c r="X36" s="1">
        <v>300.39114379882813</v>
      </c>
      <c r="Y36" s="1">
        <v>499.95623779296875</v>
      </c>
      <c r="Z36" s="1">
        <v>8.5991058349609375</v>
      </c>
      <c r="AA36" s="1">
        <v>88.121986389160156</v>
      </c>
      <c r="AB36" s="1">
        <v>10.342229843139648</v>
      </c>
      <c r="AC36" s="1">
        <v>0.65623122453689575</v>
      </c>
      <c r="AD36" s="1">
        <v>6.0713555663824081E-2</v>
      </c>
      <c r="AE36" s="1">
        <v>8.8070780038833618E-3</v>
      </c>
      <c r="AF36" s="1">
        <v>4.2735960334539413E-2</v>
      </c>
      <c r="AG36" s="1">
        <v>1.9884146749973297E-2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1.1043792051427501</v>
      </c>
      <c r="AP36">
        <f>(U36-T36)/(1000-U36)*AO36</f>
        <v>2.3001193787993406E-2</v>
      </c>
      <c r="AQ36">
        <f>(P36+273.15)</f>
        <v>297.38007011413572</v>
      </c>
      <c r="AR36">
        <f>(O36+273.15)</f>
        <v>298.65738525390623</v>
      </c>
      <c r="AS36">
        <f>(Y36*AK36+Z36*AL36)*AM36</f>
        <v>79.992996258892163</v>
      </c>
      <c r="AT36">
        <f>((AS36+0.00000010773*(AR36^4-AQ36^4))-AP36*44100)/(L36*0.92*2*29.3+0.00000043092*AQ36^3)</f>
        <v>-7.2588086700404926</v>
      </c>
      <c r="AU36">
        <f>0.61365*EXP(17.502*J36/(240.97+J36))</f>
        <v>3.036616859357411</v>
      </c>
      <c r="AV36">
        <f>AU36*1000/AA36</f>
        <v>34.45924205506725</v>
      </c>
      <c r="AW36">
        <f>(AV36-U36)</f>
        <v>12.13262958253307</v>
      </c>
      <c r="AX36">
        <f>IF(D36,P36,(O36+P36)/2)</f>
        <v>24.868727684020996</v>
      </c>
      <c r="AY36">
        <f>0.61365*EXP(17.502*AX36/(240.97+AX36))</f>
        <v>3.1548772981921021</v>
      </c>
      <c r="AZ36">
        <f>IF(AW36&lt;&gt;0,(1000-(AV36+U36)/2)/AW36*AP36,0)</f>
        <v>1.8419850712300776</v>
      </c>
      <c r="BA36">
        <f>U36*AA36/1000</f>
        <v>1.9674654404207104</v>
      </c>
      <c r="BB36">
        <f>(AY36-BA36)</f>
        <v>1.1874118577713917</v>
      </c>
      <c r="BC36">
        <f>1/(1.6/F36+1.37/N36)</f>
        <v>1.2271532360076869</v>
      </c>
      <c r="BD36">
        <f>G36*AA36*0.001</f>
        <v>34.367511243758493</v>
      </c>
      <c r="BE36">
        <f>G36/S36</f>
        <v>0.9879487463976071</v>
      </c>
      <c r="BF36">
        <f>(1-AP36*AA36/AU36/F36)*100</f>
        <v>79.356761998853642</v>
      </c>
      <c r="BG36">
        <f>(S36-E36/(N36/1.35))</f>
        <v>395.76182174054833</v>
      </c>
      <c r="BH36">
        <f>E36*BF36/100/BG36</f>
        <v>-6.3908816138831346E-3</v>
      </c>
    </row>
    <row r="37" spans="1:60" x14ac:dyDescent="0.25">
      <c r="A37" s="1" t="s">
        <v>1</v>
      </c>
      <c r="B37" s="1" t="s">
        <v>4702</v>
      </c>
      <c r="K37" s="1">
        <f t="shared" si="0"/>
        <v>2.72</v>
      </c>
    </row>
    <row r="38" spans="1:60" x14ac:dyDescent="0.25">
      <c r="A38" s="1" t="s">
        <v>1</v>
      </c>
      <c r="B38" s="1" t="s">
        <v>4701</v>
      </c>
      <c r="K38" s="1">
        <f t="shared" si="0"/>
        <v>2.72</v>
      </c>
    </row>
    <row r="39" spans="1:60" x14ac:dyDescent="0.25">
      <c r="A39" s="1">
        <v>8</v>
      </c>
      <c r="B39" s="1" t="s">
        <v>4700</v>
      </c>
      <c r="C39" s="1">
        <v>1844.0000233575702</v>
      </c>
      <c r="D39" s="1">
        <v>0</v>
      </c>
      <c r="E39">
        <f>(R39-S39*(1000-T39)/(1000-U39))*AO39</f>
        <v>-2.8243087469217163</v>
      </c>
      <c r="F39">
        <f>IF(AZ39&lt;&gt;0,1/(1/AZ39-1/N39),0)</f>
        <v>3.4363025819823307</v>
      </c>
      <c r="G39">
        <f>((BC39-AP39/2)*S39-E39)/(BC39+AP39/2)</f>
        <v>389.07173400069803</v>
      </c>
      <c r="H39">
        <f>AP39*1000</f>
        <v>23.5260639853838</v>
      </c>
      <c r="I39">
        <f>(AU39-BA39)</f>
        <v>1.0561365058814731</v>
      </c>
      <c r="J39">
        <f>(P39+AT39*D39)</f>
        <v>24.468223571777344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25.643405914306641</v>
      </c>
      <c r="P39" s="1">
        <v>24.468223571777344</v>
      </c>
      <c r="Q39" s="1">
        <v>25.837335586547852</v>
      </c>
      <c r="R39" s="1">
        <v>399.92868041992188</v>
      </c>
      <c r="S39" s="1">
        <v>394.09072875976563</v>
      </c>
      <c r="T39" s="1">
        <v>2.1560089588165283</v>
      </c>
      <c r="U39" s="1">
        <v>22.969917297363281</v>
      </c>
      <c r="V39" s="1">
        <v>5.7507553100585938</v>
      </c>
      <c r="W39" s="1">
        <v>61.268009185791016</v>
      </c>
      <c r="X39" s="1">
        <v>300.38101196289063</v>
      </c>
      <c r="Y39" s="1">
        <v>751.4317626953125</v>
      </c>
      <c r="Z39" s="1">
        <v>8.9397907257080078</v>
      </c>
      <c r="AA39" s="1">
        <v>88.120391845703125</v>
      </c>
      <c r="AB39" s="1">
        <v>10.604968070983887</v>
      </c>
      <c r="AC39" s="1">
        <v>0.66319829225540161</v>
      </c>
      <c r="AD39" s="1">
        <v>5.9441860765218735E-2</v>
      </c>
      <c r="AE39" s="1">
        <v>4.1957562789320946E-3</v>
      </c>
      <c r="AF39" s="1">
        <v>4.6073634177446365E-2</v>
      </c>
      <c r="AG39" s="1">
        <v>1.44890071824193E-2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1.1043419557459211</v>
      </c>
      <c r="AP39">
        <f>(U39-T39)/(1000-U39)*AO39</f>
        <v>2.3526063985383799E-2</v>
      </c>
      <c r="AQ39">
        <f>(P39+273.15)</f>
        <v>297.61822357177732</v>
      </c>
      <c r="AR39">
        <f>(O39+273.15)</f>
        <v>298.79340591430662</v>
      </c>
      <c r="AS39">
        <f>(Y39*AK39+Z39*AL39)*AM39</f>
        <v>120.2290793439206</v>
      </c>
      <c r="AT39">
        <f>((AS39+0.00000010773*(AR39^4-AQ39^4))-AP39*44100)/(L39*0.92*2*29.3+0.00000043092*AQ39^3)</f>
        <v>-7.1314036656781568</v>
      </c>
      <c r="AU39">
        <f>0.61365*EXP(17.502*J39/(240.97+J39))</f>
        <v>3.0802546187885196</v>
      </c>
      <c r="AV39">
        <f>AU39*1000/AA39</f>
        <v>34.955071740738262</v>
      </c>
      <c r="AW39">
        <f>(AV39-U39)</f>
        <v>11.985154443374981</v>
      </c>
      <c r="AX39">
        <f>IF(D39,P39,(O39+P39)/2)</f>
        <v>25.055814743041992</v>
      </c>
      <c r="AY39">
        <f>0.61365*EXP(17.502*AX39/(240.97+AX39))</f>
        <v>3.1902737588424084</v>
      </c>
      <c r="AZ39">
        <f>IF(AW39&lt;&gt;0,(1000-(AV39+U39)/2)/AW39*AP39,0)</f>
        <v>1.9060822782121187</v>
      </c>
      <c r="BA39">
        <f>U39*AA39/1000</f>
        <v>2.0241181129070465</v>
      </c>
      <c r="BB39">
        <f>(AY39-BA39)</f>
        <v>1.1661556459353619</v>
      </c>
      <c r="BC39">
        <f>1/(1.6/F39+1.37/N39)</f>
        <v>1.2727760566922077</v>
      </c>
      <c r="BD39">
        <f>G39*AA39*0.001</f>
        <v>34.285153656228687</v>
      </c>
      <c r="BE39">
        <f>G39/S39</f>
        <v>0.9872643673327135</v>
      </c>
      <c r="BF39">
        <f>(1-AP39*AA39/AU39/F39)*100</f>
        <v>80.413913074399119</v>
      </c>
      <c r="BG39">
        <f>(S39-E39/(N39/1.35))</f>
        <v>394.98150137606638</v>
      </c>
      <c r="BH39">
        <f>E39*BF39/100/BG39</f>
        <v>-5.7499836645258599E-3</v>
      </c>
    </row>
    <row r="40" spans="1:60" x14ac:dyDescent="0.25">
      <c r="A40" s="1" t="s">
        <v>1</v>
      </c>
      <c r="B40" s="1" t="s">
        <v>4699</v>
      </c>
      <c r="K40" s="1">
        <f t="shared" si="0"/>
        <v>2.72</v>
      </c>
    </row>
    <row r="41" spans="1:60" x14ac:dyDescent="0.25">
      <c r="A41" s="1" t="s">
        <v>1</v>
      </c>
      <c r="B41" s="1" t="s">
        <v>4698</v>
      </c>
      <c r="K41" s="1">
        <f t="shared" si="0"/>
        <v>2.72</v>
      </c>
    </row>
    <row r="42" spans="1:60" x14ac:dyDescent="0.25">
      <c r="A42" s="1">
        <v>9</v>
      </c>
      <c r="B42" s="1" t="s">
        <v>4697</v>
      </c>
      <c r="C42" s="1">
        <v>2049.5000233463943</v>
      </c>
      <c r="D42" s="1">
        <v>0</v>
      </c>
      <c r="E42">
        <f>(R42-S42*(1000-T42)/(1000-U42))*AO42</f>
        <v>-2.5285934829498879</v>
      </c>
      <c r="F42">
        <f>IF(AZ42&lt;&gt;0,1/(1/AZ42-1/N42),0)</f>
        <v>3.715129330135678</v>
      </c>
      <c r="G42">
        <f>((BC42-AP42/2)*S42-E42)/(BC42+AP42/2)</f>
        <v>388.50513151785037</v>
      </c>
      <c r="H42">
        <f>AP42*1000</f>
        <v>24.046627702025877</v>
      </c>
      <c r="I42">
        <f>(AU42-BA42)</f>
        <v>1.0340569053619246</v>
      </c>
      <c r="J42">
        <f>(P42+AT42*D42)</f>
        <v>24.651371002197266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25.798486709594727</v>
      </c>
      <c r="P42" s="1">
        <v>24.651371002197266</v>
      </c>
      <c r="Q42" s="1">
        <v>25.960613250732422</v>
      </c>
      <c r="R42" s="1">
        <v>399.94937133789063</v>
      </c>
      <c r="S42" s="1">
        <v>393.6669921875</v>
      </c>
      <c r="T42" s="1">
        <v>2.3437306880950928</v>
      </c>
      <c r="U42" s="1">
        <v>23.60474967956543</v>
      </c>
      <c r="V42" s="1">
        <v>6.1944479942321777</v>
      </c>
      <c r="W42" s="1">
        <v>62.387031555175781</v>
      </c>
      <c r="X42" s="1">
        <v>300.3756103515625</v>
      </c>
      <c r="Y42" s="1">
        <v>1000.8011474609375</v>
      </c>
      <c r="Z42" s="1">
        <v>9.2861185073852539</v>
      </c>
      <c r="AA42" s="1">
        <v>88.123298645019531</v>
      </c>
      <c r="AB42" s="1">
        <v>10.719424247741699</v>
      </c>
      <c r="AC42" s="1">
        <v>0.66719210147857666</v>
      </c>
      <c r="AD42" s="1">
        <v>4.0296696126461029E-2</v>
      </c>
      <c r="AE42" s="1">
        <v>2.8085585217922926E-3</v>
      </c>
      <c r="AF42" s="1">
        <v>2.3420015349984169E-2</v>
      </c>
      <c r="AG42" s="1">
        <v>1.8173187971115112E-2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1.1043220968807443</v>
      </c>
      <c r="AP42">
        <f>(U42-T42)/(1000-U42)*AO42</f>
        <v>2.4046627702025876E-2</v>
      </c>
      <c r="AQ42">
        <f>(P42+273.15)</f>
        <v>297.80137100219724</v>
      </c>
      <c r="AR42">
        <f>(O42+273.15)</f>
        <v>298.9484867095947</v>
      </c>
      <c r="AS42">
        <f>(Y42*AK42+Z42*AL42)*AM42</f>
        <v>160.12818001460619</v>
      </c>
      <c r="AT42">
        <f>((AS42+0.00000010773*(AR42^4-AQ42^4))-AP42*44100)/(L42*0.92*2*29.3+0.00000043092*AQ42^3)</f>
        <v>-6.9989232658805092</v>
      </c>
      <c r="AU42">
        <f>0.61365*EXP(17.502*J42/(240.97+J42))</f>
        <v>3.114185310815198</v>
      </c>
      <c r="AV42">
        <f>AU42*1000/AA42</f>
        <v>35.338955289903943</v>
      </c>
      <c r="AW42">
        <f>(AV42-U42)</f>
        <v>11.734205610338513</v>
      </c>
      <c r="AX42">
        <f>IF(D42,P42,(O42+P42)/2)</f>
        <v>25.224928855895996</v>
      </c>
      <c r="AY42">
        <f>0.61365*EXP(17.502*AX42/(240.97+AX42))</f>
        <v>3.2225679044712545</v>
      </c>
      <c r="AZ42">
        <f>IF(AW42&lt;&gt;0,(1000-(AV42+U42)/2)/AW42*AP42,0)</f>
        <v>1.9888801860668242</v>
      </c>
      <c r="BA42">
        <f>U42*AA42/1000</f>
        <v>2.0801284054532734</v>
      </c>
      <c r="BB42">
        <f>(AY42-BA42)</f>
        <v>1.1424394990179811</v>
      </c>
      <c r="BC42">
        <f>1/(1.6/F42+1.37/N42)</f>
        <v>1.3320211229838386</v>
      </c>
      <c r="BD42">
        <f>G42*AA42*0.001</f>
        <v>34.236353729870117</v>
      </c>
      <c r="BE42">
        <f>G42/S42</f>
        <v>0.98688774834545667</v>
      </c>
      <c r="BF42">
        <f>(1-AP42*AA42/AU42/F42)*100</f>
        <v>81.684172859420514</v>
      </c>
      <c r="BG42">
        <f>(S42-E42/(N42/1.35))</f>
        <v>394.4644977133471</v>
      </c>
      <c r="BH42">
        <f>E42*BF42/100/BG42</f>
        <v>-5.2361129670680162E-3</v>
      </c>
    </row>
    <row r="43" spans="1:60" x14ac:dyDescent="0.25">
      <c r="A43" s="1" t="s">
        <v>1</v>
      </c>
      <c r="B43" s="1" t="s">
        <v>4696</v>
      </c>
      <c r="K43" s="1">
        <f t="shared" si="0"/>
        <v>2.72</v>
      </c>
    </row>
    <row r="44" spans="1:60" x14ac:dyDescent="0.25">
      <c r="A44" s="1" t="s">
        <v>1</v>
      </c>
      <c r="B44" s="1" t="s">
        <v>4695</v>
      </c>
      <c r="K44" s="1">
        <f t="shared" si="0"/>
        <v>2.72</v>
      </c>
    </row>
    <row r="45" spans="1:60" x14ac:dyDescent="0.25">
      <c r="A45" s="1">
        <v>10</v>
      </c>
      <c r="B45" s="1" t="s">
        <v>4694</v>
      </c>
      <c r="C45" s="1">
        <v>2254.0000233575702</v>
      </c>
      <c r="D45" s="1">
        <v>0</v>
      </c>
      <c r="E45">
        <f>(R45-S45*(1000-T45)/(1000-U45))*AO45</f>
        <v>-2.2368377943620827</v>
      </c>
      <c r="F45">
        <f>IF(AZ45&lt;&gt;0,1/(1/AZ45-1/N45),0)</f>
        <v>4.0790865867358548</v>
      </c>
      <c r="G45">
        <f>((BC45-AP45/2)*S45-E45)/(BC45+AP45/2)</f>
        <v>387.92871653087786</v>
      </c>
      <c r="H45">
        <f>AP45*1000</f>
        <v>24.617718701827283</v>
      </c>
      <c r="I45">
        <f>(AU45-BA45)</f>
        <v>1.0075891671905381</v>
      </c>
      <c r="J45">
        <f>(P45+AT45*D45)</f>
        <v>24.825641632080078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25.926767349243164</v>
      </c>
      <c r="P45" s="1">
        <v>24.825641632080078</v>
      </c>
      <c r="Q45" s="1">
        <v>26.083406448364258</v>
      </c>
      <c r="R45" s="1">
        <v>399.92352294921875</v>
      </c>
      <c r="S45" s="1">
        <v>393.18399047851563</v>
      </c>
      <c r="T45" s="1">
        <v>2.5215086936950684</v>
      </c>
      <c r="U45" s="1">
        <v>24.273031234741211</v>
      </c>
      <c r="V45" s="1">
        <v>6.614377498626709</v>
      </c>
      <c r="W45" s="1">
        <v>63.672588348388672</v>
      </c>
      <c r="X45" s="1">
        <v>300.36917114257813</v>
      </c>
      <c r="Y45" s="1">
        <v>1250.4793701171875</v>
      </c>
      <c r="Z45" s="1">
        <v>8.101841926574707</v>
      </c>
      <c r="AA45" s="1">
        <v>88.130119323730469</v>
      </c>
      <c r="AB45" s="1">
        <v>10.760439872741699</v>
      </c>
      <c r="AC45" s="1">
        <v>0.66510820388793945</v>
      </c>
      <c r="AD45" s="1">
        <v>0.10680948197841644</v>
      </c>
      <c r="AE45" s="1">
        <v>2.7058372274041176E-2</v>
      </c>
      <c r="AF45" s="1">
        <v>8.5091292858123779E-2</v>
      </c>
      <c r="AG45" s="1">
        <v>2.1456656977534294E-2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1.1042984233183017</v>
      </c>
      <c r="AP45">
        <f>(U45-T45)/(1000-U45)*AO45</f>
        <v>2.4617718701827284E-2</v>
      </c>
      <c r="AQ45">
        <f>(P45+273.15)</f>
        <v>297.97564163208006</v>
      </c>
      <c r="AR45">
        <f>(O45+273.15)</f>
        <v>299.07676734924314</v>
      </c>
      <c r="AS45">
        <f>(Y45*AK45+Z45*AL45)*AM45</f>
        <v>200.07669474668728</v>
      </c>
      <c r="AT45">
        <f>((AS45+0.00000010773*(AR45^4-AQ45^4))-AP45*44100)/(L45*0.92*2*29.3+0.00000043092*AQ45^3)</f>
        <v>-6.8853735144689505</v>
      </c>
      <c r="AU45">
        <f>0.61365*EXP(17.502*J45/(240.97+J45))</f>
        <v>3.1467743062569178</v>
      </c>
      <c r="AV45">
        <f>AU45*1000/AA45</f>
        <v>35.706003014676476</v>
      </c>
      <c r="AW45">
        <f>(AV45-U45)</f>
        <v>11.432971779935265</v>
      </c>
      <c r="AX45">
        <f>IF(D45,P45,(O45+P45)/2)</f>
        <v>25.376204490661621</v>
      </c>
      <c r="AY45">
        <f>0.61365*EXP(17.502*AX45/(240.97+AX45))</f>
        <v>3.2516972621126001</v>
      </c>
      <c r="AZ45">
        <f>IF(AW45&lt;&gt;0,(1000-(AV45+U45)/2)/AW45*AP45,0)</f>
        <v>2.0886472620492009</v>
      </c>
      <c r="BA45">
        <f>U45*AA45/1000</f>
        <v>2.1391851390663796</v>
      </c>
      <c r="BB45">
        <f>(AY45-BA45)</f>
        <v>1.1125121230462205</v>
      </c>
      <c r="BC45">
        <f>1/(1.6/F45+1.37/N45)</f>
        <v>1.4038789846044815</v>
      </c>
      <c r="BD45">
        <f>G45*AA45*0.001</f>
        <v>34.188204076967878</v>
      </c>
      <c r="BE45">
        <f>G45/S45</f>
        <v>0.98663405918119418</v>
      </c>
      <c r="BF45">
        <f>(1-AP45*AA45/AU45/F45)*100</f>
        <v>83.097784158543419</v>
      </c>
      <c r="BG45">
        <f>(S45-E45/(N45/1.35))</f>
        <v>393.88947774384951</v>
      </c>
      <c r="BH45">
        <f>E45*BF45/100/BG45</f>
        <v>-4.7189954222247579E-3</v>
      </c>
    </row>
    <row r="46" spans="1:60" x14ac:dyDescent="0.25">
      <c r="A46" s="1" t="s">
        <v>1</v>
      </c>
      <c r="B46" s="1" t="s">
        <v>4693</v>
      </c>
      <c r="K46" s="1">
        <f t="shared" si="0"/>
        <v>2.72</v>
      </c>
    </row>
    <row r="47" spans="1:60" x14ac:dyDescent="0.25">
      <c r="A47" s="1" t="s">
        <v>1</v>
      </c>
      <c r="B47" s="1" t="s">
        <v>4692</v>
      </c>
      <c r="K47" s="1">
        <f t="shared" si="0"/>
        <v>2.72</v>
      </c>
    </row>
    <row r="48" spans="1:60" x14ac:dyDescent="0.25">
      <c r="A48" s="1">
        <v>11</v>
      </c>
      <c r="B48" s="1" t="s">
        <v>4691</v>
      </c>
      <c r="C48" s="1">
        <v>2459.0000233575702</v>
      </c>
      <c r="D48" s="1">
        <v>0</v>
      </c>
      <c r="E48">
        <f>(R48-S48*(1000-T48)/(1000-U48))*AO48</f>
        <v>-1.9321561021262141</v>
      </c>
      <c r="F48">
        <f>IF(AZ48&lt;&gt;0,1/(1/AZ48-1/N48),0)</f>
        <v>4.7255653660853341</v>
      </c>
      <c r="G48">
        <f>((BC48-AP48/2)*S48-E48)/(BC48+AP48/2)</f>
        <v>387.41684449429886</v>
      </c>
      <c r="H48">
        <f>AP48*1000</f>
        <v>25.510277697989498</v>
      </c>
      <c r="I48">
        <f>(AU48-BA48)</f>
        <v>0.97024923356320292</v>
      </c>
      <c r="J48">
        <f>(P48+AT48*D48)</f>
        <v>25.061578750610352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26.078968048095703</v>
      </c>
      <c r="P48" s="1">
        <v>25.061578750610352</v>
      </c>
      <c r="Q48" s="1">
        <v>26.215024948120117</v>
      </c>
      <c r="R48" s="1">
        <v>400.0201416015625</v>
      </c>
      <c r="S48" s="1">
        <v>392.6981201171875</v>
      </c>
      <c r="T48" s="1">
        <v>2.6843624114990234</v>
      </c>
      <c r="U48" s="1">
        <v>25.203081130981445</v>
      </c>
      <c r="V48" s="1">
        <v>6.9783468246459961</v>
      </c>
      <c r="W48" s="1">
        <v>65.518661499023438</v>
      </c>
      <c r="X48" s="1">
        <v>300.36862182617188</v>
      </c>
      <c r="Y48" s="1">
        <v>1599.803955078125</v>
      </c>
      <c r="Z48" s="1">
        <v>8.7488670349121094</v>
      </c>
      <c r="AA48" s="1">
        <v>88.128929138183594</v>
      </c>
      <c r="AB48" s="1">
        <v>10.856206893920898</v>
      </c>
      <c r="AC48" s="1">
        <v>0.67739200592041016</v>
      </c>
      <c r="AD48" s="1">
        <v>7.7246055006980896E-2</v>
      </c>
      <c r="AE48" s="1">
        <v>8.6061228066682816E-3</v>
      </c>
      <c r="AF48" s="1">
        <v>3.269590437412262E-2</v>
      </c>
      <c r="AG48" s="1">
        <v>2.0208289846777916E-2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1.1042964037726903</v>
      </c>
      <c r="AP48">
        <f>(U48-T48)/(1000-U48)*AO48</f>
        <v>2.5510277697989497E-2</v>
      </c>
      <c r="AQ48">
        <f>(P48+273.15)</f>
        <v>298.21157875061033</v>
      </c>
      <c r="AR48">
        <f>(O48+273.15)</f>
        <v>299.22896804809568</v>
      </c>
      <c r="AS48">
        <f>(Y48*AK48+Z48*AL48)*AM48</f>
        <v>255.96862709115521</v>
      </c>
      <c r="AT48">
        <f>((AS48+0.00000010773*(AR48^4-AQ48^4))-AP48*44100)/(L48*0.92*2*29.3+0.00000043092*AQ48^3)</f>
        <v>-6.7609385800125557</v>
      </c>
      <c r="AU48">
        <f>0.61365*EXP(17.502*J48/(240.97+J48))</f>
        <v>3.1913697846193587</v>
      </c>
      <c r="AV48">
        <f>AU48*1000/AA48</f>
        <v>36.21251064579922</v>
      </c>
      <c r="AW48">
        <f>(AV48-U48)</f>
        <v>11.009429514817775</v>
      </c>
      <c r="AX48">
        <f>IF(D48,P48,(O48+P48)/2)</f>
        <v>25.570273399353027</v>
      </c>
      <c r="AY48">
        <f>0.61365*EXP(17.502*AX48/(240.97+AX48))</f>
        <v>3.2894035086936939</v>
      </c>
      <c r="AZ48">
        <f>IF(AW48&lt;&gt;0,(1000-(AV48+U48)/2)/AW48*AP48,0)</f>
        <v>2.2459758940372994</v>
      </c>
      <c r="BA48">
        <f>U48*AA48/1000</f>
        <v>2.2211205510561558</v>
      </c>
      <c r="BB48">
        <f>(AY48-BA48)</f>
        <v>1.0682829576375381</v>
      </c>
      <c r="BC48">
        <f>1/(1.6/F48+1.37/N48)</f>
        <v>1.5182541420336333</v>
      </c>
      <c r="BD48">
        <f>G48*AA48*0.001</f>
        <v>34.142631635376752</v>
      </c>
      <c r="BE48">
        <f>G48/S48</f>
        <v>0.98655130912948441</v>
      </c>
      <c r="BF48">
        <f>(1-AP48*AA48/AU48/F48)*100</f>
        <v>85.092570111994846</v>
      </c>
      <c r="BG48">
        <f>(S48-E48/(N48/1.35))</f>
        <v>393.30751232619025</v>
      </c>
      <c r="BH48">
        <f>E48*BF48/100/BG48</f>
        <v>-4.1802437897788761E-3</v>
      </c>
    </row>
    <row r="49" spans="1:60" x14ac:dyDescent="0.25">
      <c r="A49" s="1" t="s">
        <v>1</v>
      </c>
      <c r="B49" s="1" t="s">
        <v>4690</v>
      </c>
      <c r="K49" s="1">
        <f t="shared" si="0"/>
        <v>2.72</v>
      </c>
    </row>
    <row r="50" spans="1:60" x14ac:dyDescent="0.25">
      <c r="A50" s="1" t="s">
        <v>1</v>
      </c>
      <c r="B50" s="1" t="s">
        <v>4685</v>
      </c>
      <c r="K50" s="1">
        <f t="shared" si="0"/>
        <v>2.72</v>
      </c>
    </row>
    <row r="51" spans="1:60" x14ac:dyDescent="0.25">
      <c r="A51" s="1">
        <v>12</v>
      </c>
      <c r="B51" s="1" t="s">
        <v>4689</v>
      </c>
      <c r="C51" s="1">
        <v>2664.5000233463943</v>
      </c>
      <c r="D51" s="1">
        <v>0</v>
      </c>
      <c r="E51">
        <f>(R51-S51*(1000-T51)/(1000-U51))*AO51</f>
        <v>-1.7904699251948746</v>
      </c>
      <c r="F51">
        <f>IF(AZ51&lt;&gt;0,1/(1/AZ51-1/N51),0)</f>
        <v>5.9304849037503633</v>
      </c>
      <c r="G51">
        <f>((BC51-AP51/2)*S51-E51)/(BC51+AP51/2)</f>
        <v>387.29021282274311</v>
      </c>
      <c r="H51">
        <f>AP51*1000</f>
        <v>26.674485217479347</v>
      </c>
      <c r="I51">
        <f>(AU51-BA51)</f>
        <v>0.91585831077935032</v>
      </c>
      <c r="J51">
        <f>(P51+AT51*D51)</f>
        <v>25.310308456420898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26.252809524536133</v>
      </c>
      <c r="P51" s="1">
        <v>25.310308456420898</v>
      </c>
      <c r="Q51" s="1">
        <v>26.357986450195313</v>
      </c>
      <c r="R51" s="1">
        <v>400.22482299804688</v>
      </c>
      <c r="S51" s="1">
        <v>392.36773681640625</v>
      </c>
      <c r="T51" s="1">
        <v>2.8369734287261963</v>
      </c>
      <c r="U51" s="1">
        <v>26.357692718505859</v>
      </c>
      <c r="V51" s="1">
        <v>7.3004698753356934</v>
      </c>
      <c r="W51" s="1">
        <v>67.827056884765625</v>
      </c>
      <c r="X51" s="1">
        <v>300.34042358398438</v>
      </c>
      <c r="Y51" s="1">
        <v>2000.6517333984375</v>
      </c>
      <c r="Z51" s="1">
        <v>8.1922130584716797</v>
      </c>
      <c r="AA51" s="1">
        <v>88.138290405273438</v>
      </c>
      <c r="AB51" s="1">
        <v>11.12251091003418</v>
      </c>
      <c r="AC51" s="1">
        <v>0.6858488917350769</v>
      </c>
      <c r="AD51" s="1">
        <v>6.4397707581520081E-2</v>
      </c>
      <c r="AE51" s="1">
        <v>6.6439178772270679E-3</v>
      </c>
      <c r="AF51" s="1">
        <v>5.4658658802509308E-2</v>
      </c>
      <c r="AG51" s="1">
        <v>1.9203430041670799E-2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1.1041927337646482</v>
      </c>
      <c r="AP51">
        <f>(U51-T51)/(1000-U51)*AO51</f>
        <v>2.6674485217479348E-2</v>
      </c>
      <c r="AQ51">
        <f>(P51+273.15)</f>
        <v>298.46030845642088</v>
      </c>
      <c r="AR51">
        <f>(O51+273.15)</f>
        <v>299.40280952453611</v>
      </c>
      <c r="AS51">
        <f>(Y51*AK51+Z51*AL51)*AM51</f>
        <v>320.10427018886185</v>
      </c>
      <c r="AT51">
        <f>((AS51+0.00000010773*(AR51^4-AQ51^4))-AP51*44100)/(L51*0.92*2*29.3+0.00000043092*AQ51^3)</f>
        <v>-6.6651440523635772</v>
      </c>
      <c r="AU51">
        <f>0.61365*EXP(17.502*J51/(240.97+J51))</f>
        <v>3.2389802860159809</v>
      </c>
      <c r="AV51">
        <f>AU51*1000/AA51</f>
        <v>36.748844016858627</v>
      </c>
      <c r="AW51">
        <f>(AV51-U51)</f>
        <v>10.391151298352767</v>
      </c>
      <c r="AX51">
        <f>IF(D51,P51,(O51+P51)/2)</f>
        <v>25.781558990478516</v>
      </c>
      <c r="AY51">
        <f>0.61365*EXP(17.502*AX51/(240.97+AX51))</f>
        <v>3.3308886148650112</v>
      </c>
      <c r="AZ51">
        <f>IF(AW51&lt;&gt;0,(1000-(AV51+U51)/2)/AW51*AP51,0)</f>
        <v>2.4860400243558707</v>
      </c>
      <c r="BA51">
        <f>U51*AA51/1000</f>
        <v>2.3231219752366306</v>
      </c>
      <c r="BB51">
        <f>(AY51-BA51)</f>
        <v>1.0077666396283806</v>
      </c>
      <c r="BC51">
        <f>1/(1.6/F51+1.37/N51)</f>
        <v>1.6953178974078738</v>
      </c>
      <c r="BD51">
        <f>G51*AA51*0.001</f>
        <v>34.135097248891086</v>
      </c>
      <c r="BE51">
        <f>G51/S51</f>
        <v>0.98705927241913116</v>
      </c>
      <c r="BF51">
        <f>(1-AP51*AA51/AU51/F51)*100</f>
        <v>87.760542748801456</v>
      </c>
      <c r="BG51">
        <f>(S51-E51/(N51/1.35))</f>
        <v>392.93244192572263</v>
      </c>
      <c r="BH51">
        <f>E51*BF51/100/BG51</f>
        <v>-3.9989727404644146E-3</v>
      </c>
    </row>
    <row r="52" spans="1:60" x14ac:dyDescent="0.25">
      <c r="A52" s="1" t="s">
        <v>1</v>
      </c>
      <c r="B52" s="1" t="s">
        <v>4688</v>
      </c>
      <c r="K52" s="2">
        <v>7.07</v>
      </c>
    </row>
    <row r="53" spans="1:60" x14ac:dyDescent="0.25">
      <c r="A53" s="1" t="s">
        <v>1</v>
      </c>
      <c r="B53" s="1" t="s">
        <v>4687</v>
      </c>
      <c r="K53" s="2">
        <v>7.07</v>
      </c>
    </row>
    <row r="54" spans="1:60" x14ac:dyDescent="0.25">
      <c r="A54" s="1" t="s">
        <v>1</v>
      </c>
      <c r="B54" s="1" t="s">
        <v>4686</v>
      </c>
    </row>
    <row r="55" spans="1:60" x14ac:dyDescent="0.25">
      <c r="A55" s="1" t="s">
        <v>1</v>
      </c>
      <c r="B55" s="1" t="s">
        <v>4685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1B52-9300-4AF2-B9B5-AE8BD169BD9C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6076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6075</v>
      </c>
    </row>
    <row r="12" spans="1:56" x14ac:dyDescent="0.25">
      <c r="A12" s="1" t="s">
        <v>1</v>
      </c>
      <c r="B12" s="1" t="s">
        <v>6074</v>
      </c>
    </row>
    <row r="13" spans="1:56" x14ac:dyDescent="0.25">
      <c r="A13" s="1" t="s">
        <v>1</v>
      </c>
      <c r="B13" s="1" t="s">
        <v>6073</v>
      </c>
    </row>
    <row r="14" spans="1:56" x14ac:dyDescent="0.25">
      <c r="A14" s="1" t="s">
        <v>1</v>
      </c>
      <c r="B14" s="1" t="s">
        <v>6072</v>
      </c>
    </row>
    <row r="15" spans="1:56" x14ac:dyDescent="0.25">
      <c r="A15" s="1" t="s">
        <v>1</v>
      </c>
      <c r="B15" s="1" t="s">
        <v>6071</v>
      </c>
    </row>
    <row r="16" spans="1:56" x14ac:dyDescent="0.25">
      <c r="A16" s="1" t="s">
        <v>1</v>
      </c>
      <c r="B16" s="1" t="s">
        <v>6070</v>
      </c>
    </row>
    <row r="17" spans="1:56" x14ac:dyDescent="0.25">
      <c r="A17" s="1" t="s">
        <v>1</v>
      </c>
      <c r="B17" s="1" t="s">
        <v>6069</v>
      </c>
    </row>
    <row r="18" spans="1:56" x14ac:dyDescent="0.25">
      <c r="A18" s="1">
        <v>1</v>
      </c>
      <c r="B18" s="1" t="s">
        <v>6068</v>
      </c>
      <c r="C18" s="1">
        <v>315.00000292807817</v>
      </c>
      <c r="D18" s="1">
        <v>0</v>
      </c>
      <c r="E18">
        <f>(R18-S18*(1000-T18)/(1000-U18))*AK18</f>
        <v>-3.7161834961934548</v>
      </c>
      <c r="F18">
        <f>IF(AV18&lt;&gt;0,1/(1/AV18-1/N18),0)</f>
        <v>4.1857270061410894</v>
      </c>
      <c r="G18">
        <f>((AY18-AL18/2)*S18-E18)/(AY18+AL18/2)</f>
        <v>387.41643467658565</v>
      </c>
      <c r="H18">
        <f>AL18*1000</f>
        <v>29.319639141334321</v>
      </c>
      <c r="I18">
        <f>(AQ18-AW18)</f>
        <v>1.1805847217323002</v>
      </c>
      <c r="J18">
        <f>(P18+AP18*D18)</f>
        <v>26.540021896362305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27.290626525878906</v>
      </c>
      <c r="P18" s="1">
        <v>26.540021896362305</v>
      </c>
      <c r="Q18" s="1">
        <v>27.335887908935547</v>
      </c>
      <c r="R18" s="1">
        <v>399.91412353515625</v>
      </c>
      <c r="S18" s="1">
        <v>392.83990478515625</v>
      </c>
      <c r="T18" s="1">
        <v>0.24838094413280487</v>
      </c>
      <c r="U18" s="1">
        <v>26.139007568359375</v>
      </c>
      <c r="V18" s="1">
        <v>0.60109031200408936</v>
      </c>
      <c r="W18" s="1">
        <v>63.257282257080078</v>
      </c>
      <c r="X18" s="1">
        <v>299.97283935546875</v>
      </c>
      <c r="Y18" s="1">
        <v>6.3858591020107269E-2</v>
      </c>
      <c r="Z18" s="1">
        <v>1.3699772357940674</v>
      </c>
      <c r="AA18" s="1">
        <v>88.106414794921875</v>
      </c>
      <c r="AB18" s="1">
        <v>2.1427009105682373</v>
      </c>
      <c r="AC18" s="1">
        <v>-0.53109008073806763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1.1028413211598114</v>
      </c>
      <c r="AL18">
        <f>(U18-T18)/(1000-U18)*AK18</f>
        <v>2.9319639141334321E-2</v>
      </c>
      <c r="AM18">
        <f>(P18+273.15)</f>
        <v>299.69002189636228</v>
      </c>
      <c r="AN18">
        <f>(O18+273.15)</f>
        <v>300.44062652587888</v>
      </c>
      <c r="AO18">
        <f>(Y18*AG18+Z18*AH18)*AI18</f>
        <v>1.0217374334841045E-2</v>
      </c>
      <c r="AP18">
        <f>((AO18+0.00000010773*(AN18^4-AM18^4))-AL18*44100)/(L18*51.4+0.00000043092*AM18^3)</f>
        <v>-10.560915437300919</v>
      </c>
      <c r="AQ18">
        <f>0.61365*EXP(17.502*J18/(240.97+J18))</f>
        <v>3.4835989648777734</v>
      </c>
      <c r="AR18">
        <f>AQ18*1000/AA18</f>
        <v>39.538539537515661</v>
      </c>
      <c r="AS18">
        <f>(AR18-U18)</f>
        <v>13.399531969156286</v>
      </c>
      <c r="AT18">
        <f>IF(D18,P18,(O18+P18)/2)</f>
        <v>26.915324211120605</v>
      </c>
      <c r="AU18">
        <f>0.61365*EXP(17.502*AT18/(240.97+AT18))</f>
        <v>3.5613983387016868</v>
      </c>
      <c r="AV18">
        <f>IF(AS18&lt;&gt;0,(1000-(AR18+U18)/2)/AS18*AL18,0)</f>
        <v>2.116254374868566</v>
      </c>
      <c r="AW18">
        <f>U18*AA18/1000</f>
        <v>2.3030142431454732</v>
      </c>
      <c r="AX18">
        <f>(AU18-AW18)</f>
        <v>1.2583840955562136</v>
      </c>
      <c r="AY18">
        <f>1/(1.6/F18+1.37/N18)</f>
        <v>1.423854746978614</v>
      </c>
      <c r="AZ18">
        <f>G18*AA18*0.001</f>
        <v>34.133873091985016</v>
      </c>
      <c r="BA18">
        <f>G18/S18</f>
        <v>0.98619419757894333</v>
      </c>
      <c r="BB18">
        <f>(1-AL18*AA18/AQ18/F18)*100</f>
        <v>82.283941845855253</v>
      </c>
      <c r="BC18">
        <f>(S18-E18/(N18/1.35))</f>
        <v>394.01197016191998</v>
      </c>
      <c r="BD18">
        <f>E18*BB18/100/BC18</f>
        <v>-7.7607344407239079E-3</v>
      </c>
    </row>
    <row r="19" spans="1:56" x14ac:dyDescent="0.25">
      <c r="A19" s="1" t="s">
        <v>1</v>
      </c>
      <c r="B19" s="1" t="s">
        <v>6067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6066</v>
      </c>
      <c r="K20" s="1">
        <f t="shared" si="0"/>
        <v>2.72</v>
      </c>
    </row>
    <row r="21" spans="1:56" x14ac:dyDescent="0.25">
      <c r="A21" s="1">
        <v>2</v>
      </c>
      <c r="B21" s="1" t="s">
        <v>6065</v>
      </c>
      <c r="C21" s="1">
        <v>518.00000292807817</v>
      </c>
      <c r="D21" s="1">
        <v>0</v>
      </c>
      <c r="E21">
        <f>(R21-S21*(1000-T21)/(1000-U21))*AK21</f>
        <v>-2.7022445764316738</v>
      </c>
      <c r="F21">
        <f>IF(AV21&lt;&gt;0,1/(1/AV21-1/N21),0)</f>
        <v>3.9078445280059815</v>
      </c>
      <c r="G21">
        <f>((AY21-AL21/2)*S21-E21)/(AY21+AL21/2)</f>
        <v>386.13387916704897</v>
      </c>
      <c r="H21">
        <f>AL21*1000</f>
        <v>28.607256571937874</v>
      </c>
      <c r="I21">
        <f>(AQ21-AW21)</f>
        <v>1.1938815364228268</v>
      </c>
      <c r="J21">
        <f>(P21+AP21*D21)</f>
        <v>26.340686798095703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27.2510986328125</v>
      </c>
      <c r="P21" s="1">
        <v>26.340686798095703</v>
      </c>
      <c r="Q21" s="1">
        <v>27.334308624267578</v>
      </c>
      <c r="R21" s="1">
        <v>400.01095581054688</v>
      </c>
      <c r="S21" s="1">
        <v>392.28500366210938</v>
      </c>
      <c r="T21" s="1">
        <v>0.24890273809432983</v>
      </c>
      <c r="U21" s="1">
        <v>25.527933120727539</v>
      </c>
      <c r="V21" s="1">
        <v>0.60370397567749023</v>
      </c>
      <c r="W21" s="1">
        <v>61.917018890380859</v>
      </c>
      <c r="X21" s="1">
        <v>299.95361328125</v>
      </c>
      <c r="Y21" s="1">
        <v>26.355243682861328</v>
      </c>
      <c r="Z21" s="1">
        <v>3.3409233093261719</v>
      </c>
      <c r="AA21" s="1">
        <v>88.099662780761719</v>
      </c>
      <c r="AB21" s="1">
        <v>2.1519584655761719</v>
      </c>
      <c r="AC21" s="1">
        <v>-0.50898498296737671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1.1027706370634189</v>
      </c>
      <c r="AL21">
        <f>(U21-T21)/(1000-U21)*AK21</f>
        <v>2.8607256571937873E-2</v>
      </c>
      <c r="AM21">
        <f>(P21+273.15)</f>
        <v>299.49068679809568</v>
      </c>
      <c r="AN21">
        <f>(O21+273.15)</f>
        <v>300.40109863281248</v>
      </c>
      <c r="AO21">
        <f>(Y21*AG21+Z21*AH21)*AI21</f>
        <v>4.2168388950041162</v>
      </c>
      <c r="AP21">
        <f>((AO21+0.00000010773*(AN21^4-AM21^4))-AL21*44100)/(L21*51.4+0.00000043092*AM21^3)</f>
        <v>-10.254729035366637</v>
      </c>
      <c r="AQ21">
        <f>0.61365*EXP(17.502*J21/(240.97+J21))</f>
        <v>3.442883835848761</v>
      </c>
      <c r="AR21">
        <f>AQ21*1000/AA21</f>
        <v>39.079421273342057</v>
      </c>
      <c r="AS21">
        <f>(AR21-U21)</f>
        <v>13.551488152614517</v>
      </c>
      <c r="AT21">
        <f>IF(D21,P21,(O21+P21)/2)</f>
        <v>26.795892715454102</v>
      </c>
      <c r="AU21">
        <f>0.61365*EXP(17.502*AT21/(240.97+AT21))</f>
        <v>3.536477539286023</v>
      </c>
      <c r="AV21">
        <f>IF(AS21&lt;&gt;0,(1000-(AR21+U21)/2)/AS21*AL21,0)</f>
        <v>2.0428115848519757</v>
      </c>
      <c r="AW21">
        <f>U21*AA21/1000</f>
        <v>2.2490022994259342</v>
      </c>
      <c r="AX21">
        <f>(AU21-AW21)</f>
        <v>1.2874752398600888</v>
      </c>
      <c r="AY21">
        <f>1/(1.6/F21+1.37/N21)</f>
        <v>1.3708013520303572</v>
      </c>
      <c r="AZ21">
        <f>G21*AA21*0.001</f>
        <v>34.018264542844406</v>
      </c>
      <c r="BA21">
        <f>G21/S21</f>
        <v>0.9843197562036845</v>
      </c>
      <c r="BB21">
        <f>(1-AL21*AA21/AQ21/F21)*100</f>
        <v>81.267712687827498</v>
      </c>
      <c r="BC21">
        <f>(S21-E21/(N21/1.35))</f>
        <v>393.13727785977142</v>
      </c>
      <c r="BD21">
        <f>E21*BB21/100/BC21</f>
        <v>-5.5859682664847832E-3</v>
      </c>
    </row>
    <row r="22" spans="1:56" x14ac:dyDescent="0.25">
      <c r="A22" s="1" t="s">
        <v>1</v>
      </c>
      <c r="B22" s="1" t="s">
        <v>6064</v>
      </c>
      <c r="K22" s="1">
        <f t="shared" si="0"/>
        <v>2.72</v>
      </c>
    </row>
    <row r="23" spans="1:56" x14ac:dyDescent="0.25">
      <c r="A23" s="1" t="s">
        <v>1</v>
      </c>
      <c r="B23" s="1" t="s">
        <v>6063</v>
      </c>
      <c r="K23" s="1">
        <f t="shared" si="0"/>
        <v>2.72</v>
      </c>
    </row>
    <row r="24" spans="1:56" x14ac:dyDescent="0.25">
      <c r="A24" s="1">
        <v>3</v>
      </c>
      <c r="B24" s="1" t="s">
        <v>6062</v>
      </c>
      <c r="C24" s="1">
        <v>720.00000292807817</v>
      </c>
      <c r="D24" s="1">
        <v>0</v>
      </c>
      <c r="E24">
        <f>(R24-S24*(1000-T24)/(1000-U24))*AK24</f>
        <v>-2.0569851012250346</v>
      </c>
      <c r="F24">
        <f>IF(AV24&lt;&gt;0,1/(1/AV24-1/N24),0)</f>
        <v>3.6682591650688394</v>
      </c>
      <c r="G24">
        <f>((AY24-AL24/2)*S24-E24)/(AY24+AL24/2)</f>
        <v>385.31366962021292</v>
      </c>
      <c r="H24">
        <f>AL24*1000</f>
        <v>27.892099922502819</v>
      </c>
      <c r="I24">
        <f>(AQ24-AW24)</f>
        <v>1.2044706696253482</v>
      </c>
      <c r="J24">
        <f>(P24+AP24*D24)</f>
        <v>26.122507095336914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27.121391296386719</v>
      </c>
      <c r="P24" s="1">
        <v>26.122507095336914</v>
      </c>
      <c r="Q24" s="1">
        <v>27.228700637817383</v>
      </c>
      <c r="R24" s="1">
        <v>400.0037841796875</v>
      </c>
      <c r="S24" s="1">
        <v>391.95562744140625</v>
      </c>
      <c r="T24" s="1">
        <v>0.24522054195404053</v>
      </c>
      <c r="U24" s="1">
        <v>24.90740966796875</v>
      </c>
      <c r="V24" s="1">
        <v>0.59931248426437378</v>
      </c>
      <c r="W24" s="1">
        <v>60.873050689697266</v>
      </c>
      <c r="X24" s="1">
        <v>299.960693359375</v>
      </c>
      <c r="Y24" s="1">
        <v>51.367012023925781</v>
      </c>
      <c r="Z24" s="1">
        <v>3.2216751575469971</v>
      </c>
      <c r="AA24" s="1">
        <v>88.099319458007813</v>
      </c>
      <c r="AB24" s="1">
        <v>2.0910713672637939</v>
      </c>
      <c r="AC24" s="1">
        <v>-0.49880316853523254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1.1027966667624078</v>
      </c>
      <c r="AL24">
        <f>(U24-T24)/(1000-U24)*AK24</f>
        <v>2.7892099922502821E-2</v>
      </c>
      <c r="AM24">
        <f>(P24+273.15)</f>
        <v>299.27250709533689</v>
      </c>
      <c r="AN24">
        <f>(O24+273.15)</f>
        <v>300.2713912963867</v>
      </c>
      <c r="AO24">
        <f>(Y24*AG24+Z24*AH24)*AI24</f>
        <v>8.2187217401253747</v>
      </c>
      <c r="AP24">
        <f>((AO24+0.00000010773*(AN24^4-AM24^4))-AL24*44100)/(L24*51.4+0.00000043092*AM24^3)</f>
        <v>-9.956184663513433</v>
      </c>
      <c r="AQ24">
        <f>0.61365*EXP(17.502*J24/(240.97+J24))</f>
        <v>3.3987965108351994</v>
      </c>
      <c r="AR24">
        <f>AQ24*1000/AA24</f>
        <v>38.579146033644705</v>
      </c>
      <c r="AS24">
        <f>(AR24-U24)</f>
        <v>13.671736365675955</v>
      </c>
      <c r="AT24">
        <f>IF(D24,P24,(O24+P24)/2)</f>
        <v>26.621949195861816</v>
      </c>
      <c r="AU24">
        <f>0.61365*EXP(17.502*AT24/(240.97+AT24))</f>
        <v>3.5004545143413721</v>
      </c>
      <c r="AV24">
        <f>IF(AS24&lt;&gt;0,(1000-(AR24+U24)/2)/AS24*AL24,0)</f>
        <v>1.9753681992159369</v>
      </c>
      <c r="AW24">
        <f>U24*AA24/1000</f>
        <v>2.1943258412098512</v>
      </c>
      <c r="AX24">
        <f>(AU24-AW24)</f>
        <v>1.3061286731315209</v>
      </c>
      <c r="AY24">
        <f>1/(1.6/F24+1.37/N24)</f>
        <v>1.3223286846114086</v>
      </c>
      <c r="AZ24">
        <f>G24*AA24*0.001</f>
        <v>33.945872071408417</v>
      </c>
      <c r="BA24">
        <f>G24/S24</f>
        <v>0.98305431187568226</v>
      </c>
      <c r="BB24">
        <f>(1-AL24*AA24/AQ24/F24)*100</f>
        <v>80.290818405593981</v>
      </c>
      <c r="BC24">
        <f>(S24-E24/(N24/1.35))</f>
        <v>392.60439008193094</v>
      </c>
      <c r="BD24">
        <f>E24*BB24/100/BC24</f>
        <v>-4.2067032717338099E-3</v>
      </c>
    </row>
    <row r="25" spans="1:56" x14ac:dyDescent="0.25">
      <c r="A25" s="1" t="s">
        <v>1</v>
      </c>
      <c r="B25" s="1" t="s">
        <v>6061</v>
      </c>
      <c r="K25" s="1">
        <f t="shared" si="0"/>
        <v>2.72</v>
      </c>
    </row>
    <row r="26" spans="1:56" x14ac:dyDescent="0.25">
      <c r="A26" s="1" t="s">
        <v>1</v>
      </c>
      <c r="B26" s="1" t="s">
        <v>6060</v>
      </c>
      <c r="K26" s="1">
        <f t="shared" si="0"/>
        <v>2.72</v>
      </c>
    </row>
    <row r="27" spans="1:56" x14ac:dyDescent="0.25">
      <c r="A27" s="1">
        <v>4</v>
      </c>
      <c r="B27" s="1" t="s">
        <v>6059</v>
      </c>
      <c r="C27" s="1">
        <v>923.00000292807817</v>
      </c>
      <c r="D27" s="1">
        <v>0</v>
      </c>
      <c r="E27">
        <f>(R27-S27*(1000-T27)/(1000-U27))*AK27</f>
        <v>-1.359905746074608</v>
      </c>
      <c r="F27">
        <f>IF(AV27&lt;&gt;0,1/(1/AV27-1/N27),0)</f>
        <v>3.557482955864832</v>
      </c>
      <c r="G27">
        <f>((AY27-AL27/2)*S27-E27)/(AY27+AL27/2)</f>
        <v>384.4086626869543</v>
      </c>
      <c r="H27">
        <f>AL27*1000</f>
        <v>27.521618929835274</v>
      </c>
      <c r="I27">
        <f>(AQ27-AW27)</f>
        <v>1.2086778274950309</v>
      </c>
      <c r="J27">
        <f>(P27+AP27*D27)</f>
        <v>26.001855850219727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27.021629333496094</v>
      </c>
      <c r="P27" s="1">
        <v>26.001855850219727</v>
      </c>
      <c r="Q27" s="1">
        <v>27.134954452514648</v>
      </c>
      <c r="R27" s="1">
        <v>400.1212158203125</v>
      </c>
      <c r="S27" s="1">
        <v>391.5821533203125</v>
      </c>
      <c r="T27" s="1">
        <v>0.24517594277858734</v>
      </c>
      <c r="U27" s="1">
        <v>24.587209701538086</v>
      </c>
      <c r="V27" s="1">
        <v>0.6026768684387207</v>
      </c>
      <c r="W27" s="1">
        <v>60.438808441162109</v>
      </c>
      <c r="X27" s="1">
        <v>299.96768188476563</v>
      </c>
      <c r="Y27" s="1">
        <v>100.99996948242188</v>
      </c>
      <c r="Z27" s="1">
        <v>2.4673776626586914</v>
      </c>
      <c r="AA27" s="1">
        <v>88.092597961425781</v>
      </c>
      <c r="AB27" s="1">
        <v>2.1043326854705811</v>
      </c>
      <c r="AC27" s="1">
        <v>-0.48976290225982666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1.1028223598704616</v>
      </c>
      <c r="AL27">
        <f>(U27-T27)/(1000-U27)*AK27</f>
        <v>2.7521618929835272E-2</v>
      </c>
      <c r="AM27">
        <f>(P27+273.15)</f>
        <v>299.1518558502197</v>
      </c>
      <c r="AN27">
        <f>(O27+273.15)</f>
        <v>300.17162933349607</v>
      </c>
      <c r="AO27">
        <f>(Y27*AG27+Z27*AH27)*AI27</f>
        <v>16.159994755983462</v>
      </c>
      <c r="AP27">
        <f>((AO27+0.00000010773*(AN27^4-AM27^4))-AL27*44100)/(L27*51.4+0.00000043092*AM27^3)</f>
        <v>-9.7556776673064434</v>
      </c>
      <c r="AQ27">
        <f>0.61365*EXP(17.502*J27/(240.97+J27))</f>
        <v>3.3746290067258933</v>
      </c>
      <c r="AR27">
        <f>AQ27*1000/AA27</f>
        <v>38.3077475840091</v>
      </c>
      <c r="AS27">
        <f>(AR27-U27)</f>
        <v>13.720537882471014</v>
      </c>
      <c r="AT27">
        <f>IF(D27,P27,(O27+P27)/2)</f>
        <v>26.51174259185791</v>
      </c>
      <c r="AU27">
        <f>0.61365*EXP(17.502*AT27/(240.97+AT27))</f>
        <v>3.4777973159990201</v>
      </c>
      <c r="AV27">
        <f>IF(AS27&lt;&gt;0,(1000-(AR27+U27)/2)/AS27*AL27,0)</f>
        <v>1.9427907006750718</v>
      </c>
      <c r="AW27">
        <f>U27*AA27/1000</f>
        <v>2.1659511792308623</v>
      </c>
      <c r="AX27">
        <f>(AU27-AW27)</f>
        <v>1.3118461367681578</v>
      </c>
      <c r="AY27">
        <f>1/(1.6/F27+1.37/N27)</f>
        <v>1.2989988411213622</v>
      </c>
      <c r="AZ27">
        <f>G27*AA27*0.001</f>
        <v>33.863557774971206</v>
      </c>
      <c r="BA27">
        <f>G27/S27</f>
        <v>0.98168075186130788</v>
      </c>
      <c r="BB27">
        <f>(1-AL27*AA27/AQ27/F27)*100</f>
        <v>79.804968632006052</v>
      </c>
      <c r="BC27">
        <f>(S27-E27/(N27/1.35))</f>
        <v>392.0110606770856</v>
      </c>
      <c r="BD27">
        <f>E27*BB27/100/BC27</f>
        <v>-2.7684738083797811E-3</v>
      </c>
    </row>
    <row r="28" spans="1:56" x14ac:dyDescent="0.25">
      <c r="A28" s="1" t="s">
        <v>1</v>
      </c>
      <c r="B28" s="1" t="s">
        <v>6058</v>
      </c>
      <c r="K28" s="1">
        <f t="shared" si="0"/>
        <v>2.72</v>
      </c>
    </row>
    <row r="29" spans="1:56" x14ac:dyDescent="0.25">
      <c r="A29" s="1" t="s">
        <v>1</v>
      </c>
      <c r="B29" s="1" t="s">
        <v>6057</v>
      </c>
      <c r="K29" s="1">
        <f t="shared" si="0"/>
        <v>2.72</v>
      </c>
    </row>
    <row r="30" spans="1:56" x14ac:dyDescent="0.25">
      <c r="A30" s="1">
        <v>5</v>
      </c>
      <c r="B30" s="1" t="s">
        <v>6056</v>
      </c>
      <c r="C30" s="1">
        <v>1126.0000029280782</v>
      </c>
      <c r="D30" s="1">
        <v>0</v>
      </c>
      <c r="E30">
        <f>(R30-S30*(1000-T30)/(1000-U30))*AK30</f>
        <v>-1.147656518317125</v>
      </c>
      <c r="F30">
        <f>IF(AV30&lt;&gt;0,1/(1/AV30-1/N30),0)</f>
        <v>3.5048785429731417</v>
      </c>
      <c r="G30">
        <f>((AY30-AL30/2)*S30-E30)/(AY30+AL30/2)</f>
        <v>384.05637180733453</v>
      </c>
      <c r="H30">
        <f>AL30*1000</f>
        <v>27.318108374270842</v>
      </c>
      <c r="I30">
        <f>(AQ30-AW30)</f>
        <v>1.2096395721398188</v>
      </c>
      <c r="J30">
        <f>(P30+AP30*D30)</f>
        <v>25.928556442260742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26.950468063354492</v>
      </c>
      <c r="P30" s="1">
        <v>25.928556442260742</v>
      </c>
      <c r="Q30" s="1">
        <v>27.06524658203125</v>
      </c>
      <c r="R30" s="1">
        <v>400.04580688476563</v>
      </c>
      <c r="S30" s="1">
        <v>391.3905029296875</v>
      </c>
      <c r="T30" s="1">
        <v>0.24480591714382172</v>
      </c>
      <c r="U30" s="1">
        <v>24.413352966308594</v>
      </c>
      <c r="V30" s="1">
        <v>0.60421609878540039</v>
      </c>
      <c r="W30" s="1">
        <v>60.255657196044922</v>
      </c>
      <c r="X30" s="1">
        <v>299.9403076171875</v>
      </c>
      <c r="Y30" s="1">
        <v>150.03445434570313</v>
      </c>
      <c r="Z30" s="1">
        <v>3.1751160621643066</v>
      </c>
      <c r="AA30" s="1">
        <v>88.082138061523438</v>
      </c>
      <c r="AB30" s="1">
        <v>2.0913124084472656</v>
      </c>
      <c r="AC30" s="1">
        <v>-0.4834618866443634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1.1027217191808361</v>
      </c>
      <c r="AL30">
        <f>(U30-T30)/(1000-U30)*AK30</f>
        <v>2.7318108374270844E-2</v>
      </c>
      <c r="AM30">
        <f>(P30+273.15)</f>
        <v>299.07855644226072</v>
      </c>
      <c r="AN30">
        <f>(O30+273.15)</f>
        <v>300.10046806335447</v>
      </c>
      <c r="AO30">
        <f>(Y30*AG30+Z30*AH30)*AI30</f>
        <v>24.005512158747479</v>
      </c>
      <c r="AP30">
        <f>((AO30+0.00000010773*(AN30^4-AM30^4))-AL30*44100)/(L30*51.4+0.00000043092*AM30^3)</f>
        <v>-9.6178232288001251</v>
      </c>
      <c r="AQ30">
        <f>0.61365*EXP(17.502*J30/(240.97+J30))</f>
        <v>3.3600198986629151</v>
      </c>
      <c r="AR30">
        <f>AQ30*1000/AA30</f>
        <v>38.146438910418084</v>
      </c>
      <c r="AS30">
        <f>(AR30-U30)</f>
        <v>13.73308594410949</v>
      </c>
      <c r="AT30">
        <f>IF(D30,P30,(O30+P30)/2)</f>
        <v>26.439512252807617</v>
      </c>
      <c r="AU30">
        <f>0.61365*EXP(17.502*AT30/(240.97+AT30))</f>
        <v>3.4630171572502384</v>
      </c>
      <c r="AV30">
        <f>IF(AS30&lt;&gt;0,(1000-(AR30+U30)/2)/AS30*AL30,0)</f>
        <v>1.9269959348387906</v>
      </c>
      <c r="AW30">
        <f>U30*AA30/1000</f>
        <v>2.1503803265230963</v>
      </c>
      <c r="AX30">
        <f>(AU30-AW30)</f>
        <v>1.3126368307271421</v>
      </c>
      <c r="AY30">
        <f>1/(1.6/F30+1.37/N30)</f>
        <v>1.2877073242086556</v>
      </c>
      <c r="AZ30">
        <f>G30*AA30*0.001</f>
        <v>33.828506364941418</v>
      </c>
      <c r="BA30">
        <f>G30/S30</f>
        <v>0.98126134623233174</v>
      </c>
      <c r="BB30">
        <f>(1-AL30*AA30/AQ30/F30)*100</f>
        <v>79.56739922760417</v>
      </c>
      <c r="BC30">
        <f>(S30-E30/(N30/1.35))</f>
        <v>391.75246795937846</v>
      </c>
      <c r="BD30">
        <f>E30*BB30/100/BC30</f>
        <v>-2.3309628359142755E-3</v>
      </c>
    </row>
    <row r="31" spans="1:56" x14ac:dyDescent="0.25">
      <c r="A31" s="1" t="s">
        <v>1</v>
      </c>
      <c r="B31" s="1" t="s">
        <v>6055</v>
      </c>
      <c r="K31" s="1">
        <f t="shared" si="0"/>
        <v>2.72</v>
      </c>
    </row>
    <row r="32" spans="1:56" x14ac:dyDescent="0.25">
      <c r="A32" s="1" t="s">
        <v>1</v>
      </c>
      <c r="B32" s="1" t="s">
        <v>6054</v>
      </c>
      <c r="K32" s="1">
        <f t="shared" si="0"/>
        <v>2.72</v>
      </c>
    </row>
    <row r="33" spans="1:56" x14ac:dyDescent="0.25">
      <c r="A33" s="1">
        <v>6</v>
      </c>
      <c r="B33" s="1" t="s">
        <v>6053</v>
      </c>
      <c r="C33" s="1">
        <v>1329.0000029280782</v>
      </c>
      <c r="D33" s="1">
        <v>0</v>
      </c>
      <c r="E33">
        <f>(R33-S33*(1000-T33)/(1000-U33))*AK33</f>
        <v>-0.79829303852501177</v>
      </c>
      <c r="F33">
        <f>IF(AV33&lt;&gt;0,1/(1/AV33-1/N33),0)</f>
        <v>3.5647050628949861</v>
      </c>
      <c r="G33">
        <f>((AY33-AL33/2)*S33-E33)/(AY33+AL33/2)</f>
        <v>383.36799206054246</v>
      </c>
      <c r="H33">
        <f>AL33*1000</f>
        <v>27.425833945761536</v>
      </c>
      <c r="I33">
        <f>(AQ33-AW33)</f>
        <v>1.2030651516014959</v>
      </c>
      <c r="J33">
        <f>(P33+AP33*D33)</f>
        <v>25.93324089050293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26.883020401000977</v>
      </c>
      <c r="P33" s="1">
        <v>25.93324089050293</v>
      </c>
      <c r="Q33" s="1">
        <v>26.990854263305664</v>
      </c>
      <c r="R33" s="1">
        <v>399.91497802734375</v>
      </c>
      <c r="S33" s="1">
        <v>390.91827392578125</v>
      </c>
      <c r="T33" s="1">
        <v>0.24358931183815002</v>
      </c>
      <c r="U33" s="1">
        <v>24.50013542175293</v>
      </c>
      <c r="V33" s="1">
        <v>0.60356277227401733</v>
      </c>
      <c r="W33" s="1">
        <v>60.706150054931641</v>
      </c>
      <c r="X33" s="1">
        <v>300.00396728515625</v>
      </c>
      <c r="Y33" s="1">
        <v>301.21939086914063</v>
      </c>
      <c r="Z33" s="1">
        <v>3.3591029644012451</v>
      </c>
      <c r="AA33" s="1">
        <v>88.076522827148438</v>
      </c>
      <c r="AB33" s="1">
        <v>2.0775382518768311</v>
      </c>
      <c r="AC33" s="1">
        <v>-0.48665603995323181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1.1029557620777801</v>
      </c>
      <c r="AL33">
        <f>(U33-T33)/(1000-U33)*AK33</f>
        <v>2.7425833945761535E-2</v>
      </c>
      <c r="AM33">
        <f>(P33+273.15)</f>
        <v>299.08324089050291</v>
      </c>
      <c r="AN33">
        <f>(O33+273.15)</f>
        <v>300.03302040100095</v>
      </c>
      <c r="AO33">
        <f>(Y33*AG33+Z33*AH33)*AI33</f>
        <v>48.195101461818012</v>
      </c>
      <c r="AP33">
        <f>((AO33+0.00000010773*(AN33^4-AM33^4))-AL33*44100)/(L33*51.4+0.00000043092*AM33^3)</f>
        <v>-9.4647391848035092</v>
      </c>
      <c r="AQ33">
        <f>0.61365*EXP(17.502*J33/(240.97+J33))</f>
        <v>3.3609518883437457</v>
      </c>
      <c r="AR33">
        <f>AQ33*1000/AA33</f>
        <v>38.159452490417529</v>
      </c>
      <c r="AS33">
        <f>(AR33-U33)</f>
        <v>13.659317068664599</v>
      </c>
      <c r="AT33">
        <f>IF(D33,P33,(O33+P33)/2)</f>
        <v>26.408130645751953</v>
      </c>
      <c r="AU33">
        <f>0.61365*EXP(17.502*AT33/(240.97+AT33))</f>
        <v>3.4566127955300519</v>
      </c>
      <c r="AV33">
        <f>IF(AS33&lt;&gt;0,(1000-(AR33+U33)/2)/AS33*AL33,0)</f>
        <v>1.9449426413940252</v>
      </c>
      <c r="AW33">
        <f>U33*AA33/1000</f>
        <v>2.1578867367422498</v>
      </c>
      <c r="AX33">
        <f>(AU33-AW33)</f>
        <v>1.298726058787802</v>
      </c>
      <c r="AY33">
        <f>1/(1.6/F33+1.37/N33)</f>
        <v>1.3005382335983442</v>
      </c>
      <c r="AZ33">
        <f>G33*AA33*0.001</f>
        <v>33.765719703918435</v>
      </c>
      <c r="BA33">
        <f>G33/S33</f>
        <v>0.98068577917983879</v>
      </c>
      <c r="BB33">
        <f>(1-AL33*AA33/AQ33/F33)*100</f>
        <v>79.837977067578407</v>
      </c>
      <c r="BC33">
        <f>(S33-E33/(N33/1.35))</f>
        <v>391.17005149056649</v>
      </c>
      <c r="BD33">
        <f>E33*BB33/100/BC33</f>
        <v>-1.6293195519469462E-3</v>
      </c>
    </row>
    <row r="34" spans="1:56" x14ac:dyDescent="0.25">
      <c r="A34" s="1" t="s">
        <v>1</v>
      </c>
      <c r="B34" s="1" t="s">
        <v>6052</v>
      </c>
      <c r="K34" s="1">
        <f t="shared" si="0"/>
        <v>2.72</v>
      </c>
    </row>
    <row r="35" spans="1:56" x14ac:dyDescent="0.25">
      <c r="A35" s="1" t="s">
        <v>1</v>
      </c>
      <c r="B35" s="1" t="s">
        <v>3803</v>
      </c>
      <c r="K35" s="1">
        <f t="shared" si="0"/>
        <v>2.72</v>
      </c>
    </row>
    <row r="36" spans="1:56" x14ac:dyDescent="0.25">
      <c r="A36" s="1">
        <v>7</v>
      </c>
      <c r="B36" s="1" t="s">
        <v>6051</v>
      </c>
      <c r="C36" s="1">
        <v>1531.0000029280782</v>
      </c>
      <c r="D36" s="1">
        <v>0</v>
      </c>
      <c r="E36">
        <f>(R36-S36*(1000-T36)/(1000-U36))*AK36</f>
        <v>-0.72947628051494939</v>
      </c>
      <c r="F36">
        <f>IF(AV36&lt;&gt;0,1/(1/AV36-1/N36),0)</f>
        <v>3.7370625521820373</v>
      </c>
      <c r="G36">
        <f>((AY36-AL36/2)*S36-E36)/(AY36+AL36/2)</f>
        <v>383.42659076824441</v>
      </c>
      <c r="H36">
        <f>AL36*1000</f>
        <v>27.725212098916383</v>
      </c>
      <c r="I36">
        <f>(AQ36-AW36)</f>
        <v>1.1853397011141524</v>
      </c>
      <c r="J36">
        <f>(P36+AP36*D36)</f>
        <v>25.958003997802734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26.853570938110352</v>
      </c>
      <c r="P36" s="1">
        <v>25.958003997802734</v>
      </c>
      <c r="Q36" s="1">
        <v>26.950386047363281</v>
      </c>
      <c r="R36" s="1">
        <v>400.07745361328125</v>
      </c>
      <c r="S36" s="1">
        <v>390.912353515625</v>
      </c>
      <c r="T36" s="1">
        <v>0.24366521835327148</v>
      </c>
      <c r="U36" s="1">
        <v>24.758613586425781</v>
      </c>
      <c r="V36" s="1">
        <v>0.60476654767990112</v>
      </c>
      <c r="W36" s="1">
        <v>61.449813842773438</v>
      </c>
      <c r="X36" s="1">
        <v>300.00253295898438</v>
      </c>
      <c r="Y36" s="1">
        <v>499.1927490234375</v>
      </c>
      <c r="Z36" s="1">
        <v>3.1750040054321289</v>
      </c>
      <c r="AA36" s="1">
        <v>88.07208251953125</v>
      </c>
      <c r="AB36" s="1">
        <v>2.0684852600097656</v>
      </c>
      <c r="AC36" s="1">
        <v>-0.49189656972885132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1.1029504888197952</v>
      </c>
      <c r="AL36">
        <f>(U36-T36)/(1000-U36)*AK36</f>
        <v>2.7725212098916385E-2</v>
      </c>
      <c r="AM36">
        <f>(P36+273.15)</f>
        <v>299.10800399780271</v>
      </c>
      <c r="AN36">
        <f>(O36+273.15)</f>
        <v>300.00357093811033</v>
      </c>
      <c r="AO36">
        <f>(Y36*AG36+Z36*AH36)*AI36</f>
        <v>79.870838058497611</v>
      </c>
      <c r="AP36">
        <f>((AO36+0.00000010773*(AN36^4-AM36^4))-AL36*44100)/(L36*51.4+0.00000043092*AM36^3)</f>
        <v>-9.3176881044384068</v>
      </c>
      <c r="AQ36">
        <f>0.61365*EXP(17.502*J36/(240.97+J36))</f>
        <v>3.3658823599670313</v>
      </c>
      <c r="AR36">
        <f>AQ36*1000/AA36</f>
        <v>38.217358596245283</v>
      </c>
      <c r="AS36">
        <f>(AR36-U36)</f>
        <v>13.458745009819502</v>
      </c>
      <c r="AT36">
        <f>IF(D36,P36,(O36+P36)/2)</f>
        <v>26.405787467956543</v>
      </c>
      <c r="AU36">
        <f>0.61365*EXP(17.502*AT36/(240.97+AT36))</f>
        <v>3.4561350147688397</v>
      </c>
      <c r="AV36">
        <f>IF(AS36&lt;&gt;0,(1000-(AR36+U36)/2)/AS36*AL36,0)</f>
        <v>1.9951489523261647</v>
      </c>
      <c r="AW36">
        <f>U36*AA36/1000</f>
        <v>2.1805426588528789</v>
      </c>
      <c r="AX36">
        <f>(AU36-AW36)</f>
        <v>1.2755923559159608</v>
      </c>
      <c r="AY36">
        <f>1/(1.6/F36+1.37/N36)</f>
        <v>1.3365210454133962</v>
      </c>
      <c r="AZ36">
        <f>G36*AA36*0.001</f>
        <v>33.769178342323357</v>
      </c>
      <c r="BA36">
        <f>G36/S36</f>
        <v>0.98085053419249035</v>
      </c>
      <c r="BB36">
        <f>(1-AL36*AA36/AQ36/F36)*100</f>
        <v>80.587393892303794</v>
      </c>
      <c r="BC36">
        <f>(S36-E36/(N36/1.35))</f>
        <v>391.14242662488823</v>
      </c>
      <c r="BD36">
        <f>E36*BB36/100/BC36</f>
        <v>-1.5029459437630422E-3</v>
      </c>
    </row>
    <row r="37" spans="1:56" x14ac:dyDescent="0.25">
      <c r="A37" s="1" t="s">
        <v>1</v>
      </c>
      <c r="B37" s="1" t="s">
        <v>6050</v>
      </c>
      <c r="K37" s="1">
        <f t="shared" si="0"/>
        <v>2.72</v>
      </c>
    </row>
    <row r="38" spans="1:56" x14ac:dyDescent="0.25">
      <c r="A38" s="1" t="s">
        <v>1</v>
      </c>
      <c r="B38" s="1" t="s">
        <v>6049</v>
      </c>
      <c r="K38" s="1">
        <f t="shared" si="0"/>
        <v>2.72</v>
      </c>
    </row>
    <row r="39" spans="1:56" x14ac:dyDescent="0.25">
      <c r="A39" s="1">
        <v>8</v>
      </c>
      <c r="B39" s="1" t="s">
        <v>6048</v>
      </c>
      <c r="C39" s="1">
        <v>1734.0000029280782</v>
      </c>
      <c r="D39" s="1">
        <v>0</v>
      </c>
      <c r="E39">
        <f>(R39-S39*(1000-T39)/(1000-U39))*AK39</f>
        <v>-0.63858656865032704</v>
      </c>
      <c r="F39">
        <f>IF(AV39&lt;&gt;0,1/(1/AV39-1/N39),0)</f>
        <v>3.995878058546642</v>
      </c>
      <c r="G39">
        <f>((AY39-AL39/2)*S39-E39)/(AY39+AL39/2)</f>
        <v>383.29674375933996</v>
      </c>
      <c r="H39">
        <f>AL39*1000</f>
        <v>28.165727749480499</v>
      </c>
      <c r="I39">
        <f>(AQ39-AW39)</f>
        <v>1.1621508512045313</v>
      </c>
      <c r="J39">
        <f>(P39+AP39*D39)</f>
        <v>26.008010864257813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26.850696563720703</v>
      </c>
      <c r="P39" s="1">
        <v>26.008010864257813</v>
      </c>
      <c r="Q39" s="1">
        <v>26.940292358398438</v>
      </c>
      <c r="R39" s="1">
        <v>400.0880126953125</v>
      </c>
      <c r="S39" s="1">
        <v>390.68984985351563</v>
      </c>
      <c r="T39" s="1">
        <v>0.24167534708976746</v>
      </c>
      <c r="U39" s="1">
        <v>25.13702392578125</v>
      </c>
      <c r="V39" s="1">
        <v>0.59988510608673096</v>
      </c>
      <c r="W39" s="1">
        <v>62.394969940185547</v>
      </c>
      <c r="X39" s="1">
        <v>299.995849609375</v>
      </c>
      <c r="Y39" s="1">
        <v>751.078369140625</v>
      </c>
      <c r="Z39" s="1">
        <v>2.9103965759277344</v>
      </c>
      <c r="AA39" s="1">
        <v>88.06561279296875</v>
      </c>
      <c r="AB39" s="1">
        <v>2.0704429149627686</v>
      </c>
      <c r="AC39" s="1">
        <v>-0.50432515144348145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1.1029259176815256</v>
      </c>
      <c r="AL39">
        <f>(U39-T39)/(1000-U39)*AK39</f>
        <v>2.81657277494805E-2</v>
      </c>
      <c r="AM39">
        <f>(P39+273.15)</f>
        <v>299.15801086425779</v>
      </c>
      <c r="AN39">
        <f>(O39+273.15)</f>
        <v>300.00069656372068</v>
      </c>
      <c r="AO39">
        <f>(Y39*AG39+Z39*AH39)*AI39</f>
        <v>120.17253637643444</v>
      </c>
      <c r="AP39">
        <f>((AO39+0.00000010773*(AN39^4-AM39^4))-AL39*44100)/(L39*51.4+0.00000043092*AM39^3)</f>
        <v>-9.1505145674959589</v>
      </c>
      <c r="AQ39">
        <f>0.61365*EXP(17.502*J39/(240.97+J39))</f>
        <v>3.3758582670199742</v>
      </c>
      <c r="AR39">
        <f>AQ39*1000/AA39</f>
        <v>38.333444348547204</v>
      </c>
      <c r="AS39">
        <f>(AR39-U39)</f>
        <v>13.196420422765954</v>
      </c>
      <c r="AT39">
        <f>IF(D39,P39,(O39+P39)/2)</f>
        <v>26.429353713989258</v>
      </c>
      <c r="AU39">
        <f>0.61365*EXP(17.502*AT39/(240.97+AT39))</f>
        <v>3.4609428683674346</v>
      </c>
      <c r="AV39">
        <f>IF(AS39&lt;&gt;0,(1000-(AR39+U39)/2)/AS39*AL39,0)</f>
        <v>2.0666120744121428</v>
      </c>
      <c r="AW39">
        <f>U39*AA39/1000</f>
        <v>2.2137074158154428</v>
      </c>
      <c r="AX39">
        <f>(AU39-AW39)</f>
        <v>1.2472354525519918</v>
      </c>
      <c r="AY39">
        <f>1/(1.6/F39+1.37/N39)</f>
        <v>1.3879634810269323</v>
      </c>
      <c r="AZ39">
        <f>G39*AA39*0.001</f>
        <v>33.755262620715797</v>
      </c>
      <c r="BA39">
        <f>G39/S39</f>
        <v>0.98107678994745418</v>
      </c>
      <c r="BB39">
        <f>(1-AL39*AA39/AQ39/F39)*100</f>
        <v>81.612151908817367</v>
      </c>
      <c r="BC39">
        <f>(S39-E39/(N39/1.35))</f>
        <v>390.89125680985887</v>
      </c>
      <c r="BD39">
        <f>E39*BB39/100/BC39</f>
        <v>-1.3332716744025792E-3</v>
      </c>
    </row>
    <row r="40" spans="1:56" x14ac:dyDescent="0.25">
      <c r="A40" s="1" t="s">
        <v>1</v>
      </c>
      <c r="B40" s="1" t="s">
        <v>6047</v>
      </c>
      <c r="K40" s="1">
        <f t="shared" si="0"/>
        <v>2.72</v>
      </c>
    </row>
    <row r="41" spans="1:56" x14ac:dyDescent="0.25">
      <c r="A41" s="1" t="s">
        <v>1</v>
      </c>
      <c r="B41" s="1" t="s">
        <v>6046</v>
      </c>
      <c r="K41" s="1">
        <f t="shared" si="0"/>
        <v>2.72</v>
      </c>
    </row>
    <row r="42" spans="1:56" x14ac:dyDescent="0.25">
      <c r="A42" s="1">
        <v>9</v>
      </c>
      <c r="B42" s="1" t="s">
        <v>6045</v>
      </c>
      <c r="C42" s="1">
        <v>1937.0000029280782</v>
      </c>
      <c r="D42" s="1">
        <v>0</v>
      </c>
      <c r="E42">
        <f>(R42-S42*(1000-T42)/(1000-U42))*AK42</f>
        <v>-0.79693322918378873</v>
      </c>
      <c r="F42">
        <f>IF(AV42&lt;&gt;0,1/(1/AV42-1/N42),0)</f>
        <v>4.3520967707996689</v>
      </c>
      <c r="G42">
        <f>((AY42-AL42/2)*S42-E42)/(AY42+AL42/2)</f>
        <v>383.34384153243576</v>
      </c>
      <c r="H42">
        <f>AL42*1000</f>
        <v>28.769490532493116</v>
      </c>
      <c r="I42">
        <f>(AQ42-AW42)</f>
        <v>1.1362772389483071</v>
      </c>
      <c r="J42">
        <f>(P42+AP42*D42)</f>
        <v>26.108428955078125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26.867738723754883</v>
      </c>
      <c r="P42" s="1">
        <v>26.108428955078125</v>
      </c>
      <c r="Q42" s="1">
        <v>26.941139221191406</v>
      </c>
      <c r="R42" s="1">
        <v>399.91390991210938</v>
      </c>
      <c r="S42" s="1">
        <v>390.45053100585938</v>
      </c>
      <c r="T42" s="1">
        <v>0.24281007051467896</v>
      </c>
      <c r="U42" s="1">
        <v>25.661251068115234</v>
      </c>
      <c r="V42" s="1">
        <v>0.60204958915710449</v>
      </c>
      <c r="W42" s="1">
        <v>63.627281188964844</v>
      </c>
      <c r="X42" s="1">
        <v>299.95916748046875</v>
      </c>
      <c r="Y42" s="1">
        <v>999.8658447265625</v>
      </c>
      <c r="Z42" s="1">
        <v>3.2420761585235596</v>
      </c>
      <c r="AA42" s="1">
        <v>88.058509826660156</v>
      </c>
      <c r="AB42" s="1">
        <v>2.1627326011657715</v>
      </c>
      <c r="AC42" s="1">
        <v>-0.52149319648742676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1.1027910569134878</v>
      </c>
      <c r="AL42">
        <f>(U42-T42)/(1000-U42)*AK42</f>
        <v>2.8769490532493117E-2</v>
      </c>
      <c r="AM42">
        <f>(P42+273.15)</f>
        <v>299.2584289550781</v>
      </c>
      <c r="AN42">
        <f>(O42+273.15)</f>
        <v>300.01773872375486</v>
      </c>
      <c r="AO42">
        <f>(Y42*AG42+Z42*AH42)*AI42</f>
        <v>159.97853158045109</v>
      </c>
      <c r="AP42">
        <f>((AO42+0.00000010773*(AN42^4-AM42^4))-AL42*44100)/(L42*51.4+0.00000043092*AM42^3)</f>
        <v>-9.0491142804214775</v>
      </c>
      <c r="AQ42">
        <f>0.61365*EXP(17.502*J42/(240.97+J42))</f>
        <v>3.3959687682943258</v>
      </c>
      <c r="AR42">
        <f>AQ42*1000/AA42</f>
        <v>38.564912976374025</v>
      </c>
      <c r="AS42">
        <f>(AR42-U42)</f>
        <v>12.90366190825879</v>
      </c>
      <c r="AT42">
        <f>IF(D42,P42,(O42+P42)/2)</f>
        <v>26.488083839416504</v>
      </c>
      <c r="AU42">
        <f>0.61365*EXP(17.502*AT42/(240.97+AT42))</f>
        <v>3.4729500811253251</v>
      </c>
      <c r="AV42">
        <f>IF(AS42&lt;&gt;0,(1000-(AR42+U42)/2)/AS42*AL42,0)</f>
        <v>2.1579621134883284</v>
      </c>
      <c r="AW42">
        <f>U42*AA42/1000</f>
        <v>2.2596915293460187</v>
      </c>
      <c r="AX42">
        <f>(AU42-AW42)</f>
        <v>1.2132585517793064</v>
      </c>
      <c r="AY42">
        <f>1/(1.6/F42+1.37/N42)</f>
        <v>1.4541090822780134</v>
      </c>
      <c r="AZ42">
        <f>G42*AA42*0.001</f>
        <v>33.75668743657365</v>
      </c>
      <c r="BA42">
        <f>G42/S42</f>
        <v>0.98179874552836255</v>
      </c>
      <c r="BB42">
        <f>(1-AL42*AA42/AQ42/F42)*100</f>
        <v>82.858798035035704</v>
      </c>
      <c r="BC42">
        <f>(S42-E42/(N42/1.35))</f>
        <v>390.70187969369346</v>
      </c>
      <c r="BD42">
        <f>E42*BB42/100/BC42</f>
        <v>-1.6901103607721967E-3</v>
      </c>
    </row>
    <row r="43" spans="1:56" x14ac:dyDescent="0.25">
      <c r="A43" s="1" t="s">
        <v>1</v>
      </c>
      <c r="B43" s="1" t="s">
        <v>6044</v>
      </c>
      <c r="K43" s="1">
        <f t="shared" si="0"/>
        <v>2.72</v>
      </c>
    </row>
    <row r="44" spans="1:56" x14ac:dyDescent="0.25">
      <c r="A44" s="1" t="s">
        <v>1</v>
      </c>
      <c r="B44" s="1" t="s">
        <v>6043</v>
      </c>
      <c r="K44" s="1">
        <f t="shared" si="0"/>
        <v>2.72</v>
      </c>
    </row>
    <row r="45" spans="1:56" x14ac:dyDescent="0.25">
      <c r="A45" s="1">
        <v>10</v>
      </c>
      <c r="B45" s="1" t="s">
        <v>6042</v>
      </c>
      <c r="C45" s="1">
        <v>2140.0000029280782</v>
      </c>
      <c r="D45" s="1">
        <v>0</v>
      </c>
      <c r="E45">
        <f>(R45-S45*(1000-T45)/(1000-U45))*AK45</f>
        <v>-0.84022017749215216</v>
      </c>
      <c r="F45">
        <f>IF(AV45&lt;&gt;0,1/(1/AV45-1/N45),0)</f>
        <v>4.8373859585409624</v>
      </c>
      <c r="G45">
        <f>((AY45-AL45/2)*S45-E45)/(AY45+AL45/2)</f>
        <v>383.59124809066196</v>
      </c>
      <c r="H45">
        <f>AL45*1000</f>
        <v>29.477203261316589</v>
      </c>
      <c r="I45">
        <f>(AQ45-AW45)</f>
        <v>1.1057490187344956</v>
      </c>
      <c r="J45">
        <f>(P45+AP45*D45)</f>
        <v>26.220874786376953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26.905490875244141</v>
      </c>
      <c r="P45" s="1">
        <v>26.220874786376953</v>
      </c>
      <c r="Q45" s="1">
        <v>26.962663650512695</v>
      </c>
      <c r="R45" s="1">
        <v>400.14373779296875</v>
      </c>
      <c r="S45" s="1">
        <v>390.46939086914063</v>
      </c>
      <c r="T45" s="1">
        <v>0.24156640470027924</v>
      </c>
      <c r="U45" s="1">
        <v>26.266801834106445</v>
      </c>
      <c r="V45" s="1">
        <v>0.59759879112243652</v>
      </c>
      <c r="W45" s="1">
        <v>64.9801025390625</v>
      </c>
      <c r="X45" s="1">
        <v>299.98565673828125</v>
      </c>
      <c r="Y45" s="1">
        <v>1248.9586181640625</v>
      </c>
      <c r="Z45" s="1">
        <v>3.1932780742645264</v>
      </c>
      <c r="AA45" s="1">
        <v>88.052711486816406</v>
      </c>
      <c r="AB45" s="1">
        <v>2.1899542808532715</v>
      </c>
      <c r="AC45" s="1">
        <v>-0.53759443759918213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1.1028884438907396</v>
      </c>
      <c r="AL45">
        <f>(U45-T45)/(1000-U45)*AK45</f>
        <v>2.947720326131659E-2</v>
      </c>
      <c r="AM45">
        <f>(P45+273.15)</f>
        <v>299.37087478637693</v>
      </c>
      <c r="AN45">
        <f>(O45+273.15)</f>
        <v>300.05549087524412</v>
      </c>
      <c r="AO45">
        <f>(Y45*AG45+Z45*AH45)*AI45</f>
        <v>199.83337443962591</v>
      </c>
      <c r="AP45">
        <f>((AO45+0.00000010773*(AN45^4-AM45^4))-AL45*44100)/(L45*51.4+0.00000043092*AM45^3)</f>
        <v>-8.9841078693423508</v>
      </c>
      <c r="AQ45">
        <f>0.61365*EXP(17.502*J45/(240.97+J45))</f>
        <v>3.4186121423144504</v>
      </c>
      <c r="AR45">
        <f>AQ45*1000/AA45</f>
        <v>38.824609538870341</v>
      </c>
      <c r="AS45">
        <f>(AR45-U45)</f>
        <v>12.557807704763896</v>
      </c>
      <c r="AT45">
        <f>IF(D45,P45,(O45+P45)/2)</f>
        <v>26.563182830810547</v>
      </c>
      <c r="AU45">
        <f>0.61365*EXP(17.502*AT45/(240.97+AT45))</f>
        <v>3.4883568459697987</v>
      </c>
      <c r="AV45">
        <f>IF(AS45&lt;&gt;0,(1000-(AR45+U45)/2)/AS45*AL45,0)</f>
        <v>2.2709255906741217</v>
      </c>
      <c r="AW45">
        <f>U45*AA45/1000</f>
        <v>2.3128631235799548</v>
      </c>
      <c r="AX45">
        <f>(AU45-AW45)</f>
        <v>1.1754937223898438</v>
      </c>
      <c r="AY45">
        <f>1/(1.6/F45+1.37/N45)</f>
        <v>1.5365123345762863</v>
      </c>
      <c r="AZ45">
        <f>G45*AA45*0.001</f>
        <v>33.776249496994879</v>
      </c>
      <c r="BA45">
        <f>G45/S45</f>
        <v>0.98238493736175148</v>
      </c>
      <c r="BB45">
        <f>(1-AL45*AA45/AQ45/F45)*100</f>
        <v>84.304742696467741</v>
      </c>
      <c r="BC45">
        <f>(S45-E45/(N45/1.35))</f>
        <v>390.73439204034372</v>
      </c>
      <c r="BD45">
        <f>E45*BB45/100/BC45</f>
        <v>-1.8128566953620659E-3</v>
      </c>
    </row>
    <row r="46" spans="1:56" x14ac:dyDescent="0.25">
      <c r="A46" s="1" t="s">
        <v>1</v>
      </c>
      <c r="B46" s="1" t="s">
        <v>6041</v>
      </c>
      <c r="K46" s="1">
        <f t="shared" si="0"/>
        <v>2.72</v>
      </c>
    </row>
    <row r="47" spans="1:56" x14ac:dyDescent="0.25">
      <c r="A47" s="1" t="s">
        <v>1</v>
      </c>
      <c r="B47" s="1" t="s">
        <v>6040</v>
      </c>
      <c r="K47" s="1">
        <f t="shared" si="0"/>
        <v>2.72</v>
      </c>
    </row>
    <row r="48" spans="1:56" x14ac:dyDescent="0.25">
      <c r="A48" s="1">
        <v>11</v>
      </c>
      <c r="B48" s="1" t="s">
        <v>6039</v>
      </c>
      <c r="C48" s="1">
        <v>2343.0000029280782</v>
      </c>
      <c r="D48" s="1">
        <v>0</v>
      </c>
      <c r="E48">
        <f>(R48-S48*(1000-T48)/(1000-U48))*AK48</f>
        <v>-0.78887755165056705</v>
      </c>
      <c r="F48">
        <f>IF(AV48&lt;&gt;0,1/(1/AV48-1/N48),0)</f>
        <v>5.6022411304430912</v>
      </c>
      <c r="G48">
        <f>((AY48-AL48/2)*S48-E48)/(AY48+AL48/2)</f>
        <v>383.29718872131878</v>
      </c>
      <c r="H48">
        <f>AL48*1000</f>
        <v>30.38304705666653</v>
      </c>
      <c r="I48">
        <f>(AQ48-AW48)</f>
        <v>1.0660820897741066</v>
      </c>
      <c r="J48">
        <f>(P48+AP48*D48)</f>
        <v>26.363334655761719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26.977060317993164</v>
      </c>
      <c r="P48" s="1">
        <v>26.363334655761719</v>
      </c>
      <c r="Q48" s="1">
        <v>27.018650054931641</v>
      </c>
      <c r="R48" s="1">
        <v>399.9605712890625</v>
      </c>
      <c r="S48" s="1">
        <v>389.93389892578125</v>
      </c>
      <c r="T48" s="1">
        <v>0.24188415706157684</v>
      </c>
      <c r="U48" s="1">
        <v>27.044958114624023</v>
      </c>
      <c r="V48" s="1">
        <v>0.59587997198104858</v>
      </c>
      <c r="W48" s="1">
        <v>66.625068664550781</v>
      </c>
      <c r="X48" s="1">
        <v>299.99111938476563</v>
      </c>
      <c r="Y48" s="1">
        <v>1598.706787109375</v>
      </c>
      <c r="Z48" s="1">
        <v>3.2318692207336426</v>
      </c>
      <c r="AA48" s="1">
        <v>88.053627014160156</v>
      </c>
      <c r="AB48" s="1">
        <v>2.1531591415405273</v>
      </c>
      <c r="AC48" s="1">
        <v>-0.5580248236656189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1.1029085271498735</v>
      </c>
      <c r="AL48">
        <f>(U48-T48)/(1000-U48)*AK48</f>
        <v>3.0383047056666529E-2</v>
      </c>
      <c r="AM48">
        <f>(P48+273.15)</f>
        <v>299.5133346557617</v>
      </c>
      <c r="AN48">
        <f>(O48+273.15)</f>
        <v>300.12706031799314</v>
      </c>
      <c r="AO48">
        <f>(Y48*AG48+Z48*AH48)*AI48</f>
        <v>255.79308022007899</v>
      </c>
      <c r="AP48">
        <f>((AO48+0.00000010773*(AN48^4-AM48^4))-AL48*44100)/(L48*51.4+0.00000043092*AM48^3)</f>
        <v>-8.8578935808160875</v>
      </c>
      <c r="AQ48">
        <f>0.61365*EXP(17.502*J48/(240.97+J48))</f>
        <v>3.4474887442127944</v>
      </c>
      <c r="AR48">
        <f>AQ48*1000/AA48</f>
        <v>39.152149219911109</v>
      </c>
      <c r="AS48">
        <f>(AR48-U48)</f>
        <v>12.107191105287086</v>
      </c>
      <c r="AT48">
        <f>IF(D48,P48,(O48+P48)/2)</f>
        <v>26.670197486877441</v>
      </c>
      <c r="AU48">
        <f>0.61365*EXP(17.502*AT48/(240.97+AT48))</f>
        <v>3.5104142946754711</v>
      </c>
      <c r="AV48">
        <f>IF(AS48&lt;&gt;0,(1000-(AR48+U48)/2)/AS48*AL48,0)</f>
        <v>2.426443250760081</v>
      </c>
      <c r="AW48">
        <f>U48*AA48/1000</f>
        <v>2.3814066544386878</v>
      </c>
      <c r="AX48">
        <f>(AU48-AW48)</f>
        <v>1.1290076402367832</v>
      </c>
      <c r="AY48">
        <f>1/(1.6/F48+1.37/N48)</f>
        <v>1.6510711439247858</v>
      </c>
      <c r="AZ48">
        <f>G48*AA48*0.001</f>
        <v>33.750707691243157</v>
      </c>
      <c r="BA48">
        <f>G48/S48</f>
        <v>0.98297990961353765</v>
      </c>
      <c r="BB48">
        <f>(1-AL48*AA48/AQ48/F48)*100</f>
        <v>86.147954119856763</v>
      </c>
      <c r="BC48">
        <f>(S48-E48/(N48/1.35))</f>
        <v>390.18270689388692</v>
      </c>
      <c r="BD48">
        <f>E48*BB48/100/BC48</f>
        <v>-1.7417529256174918E-3</v>
      </c>
    </row>
    <row r="49" spans="1:56" x14ac:dyDescent="0.25">
      <c r="A49" s="1" t="s">
        <v>1</v>
      </c>
      <c r="B49" s="1" t="s">
        <v>6038</v>
      </c>
      <c r="K49" s="1">
        <f t="shared" si="0"/>
        <v>2.72</v>
      </c>
    </row>
    <row r="50" spans="1:56" x14ac:dyDescent="0.25">
      <c r="A50" s="1" t="s">
        <v>1</v>
      </c>
      <c r="B50" s="1" t="s">
        <v>6033</v>
      </c>
      <c r="K50" s="1">
        <f t="shared" si="0"/>
        <v>2.72</v>
      </c>
    </row>
    <row r="51" spans="1:56" x14ac:dyDescent="0.25">
      <c r="A51" s="1">
        <v>12</v>
      </c>
      <c r="B51" s="1" t="s">
        <v>6037</v>
      </c>
      <c r="C51" s="1">
        <v>2546.5000029169023</v>
      </c>
      <c r="D51" s="1">
        <v>0</v>
      </c>
      <c r="E51">
        <f>(R51-S51*(1000-T51)/(1000-U51))*AK51</f>
        <v>-1.2278373937770879</v>
      </c>
      <c r="F51">
        <f>IF(AV51&lt;&gt;0,1/(1/AV51-1/N51),0)</f>
        <v>6.9155743066341095</v>
      </c>
      <c r="G51">
        <f>((AY51-AL51/2)*S51-E51)/(AY51+AL51/2)</f>
        <v>383.97869577027865</v>
      </c>
      <c r="H51">
        <f>AL51*1000</f>
        <v>31.65471964253965</v>
      </c>
      <c r="I51">
        <f>(AQ51-AW51)</f>
        <v>1.0183840640712321</v>
      </c>
      <c r="J51">
        <f>(P51+AP51*D51)</f>
        <v>26.598255157470703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27.061504364013672</v>
      </c>
      <c r="P51" s="1">
        <v>26.598255157470703</v>
      </c>
      <c r="Q51" s="1">
        <v>27.070388793945313</v>
      </c>
      <c r="R51" s="1">
        <v>400.13858032226563</v>
      </c>
      <c r="S51" s="1">
        <v>390.05715942382813</v>
      </c>
      <c r="T51" s="1">
        <v>0.2427995502948761</v>
      </c>
      <c r="U51" s="1">
        <v>28.135339736938477</v>
      </c>
      <c r="V51" s="1">
        <v>0.59512096643447876</v>
      </c>
      <c r="W51" s="1">
        <v>68.961944580078125</v>
      </c>
      <c r="X51" s="1">
        <v>300.00265502929688</v>
      </c>
      <c r="Y51" s="1">
        <v>1999.5958251953125</v>
      </c>
      <c r="Z51" s="1">
        <v>1.6801469326019287</v>
      </c>
      <c r="AA51" s="1">
        <v>88.045440673828125</v>
      </c>
      <c r="AB51" s="1">
        <v>2.2152426242828369</v>
      </c>
      <c r="AC51" s="1">
        <v>-0.58892738819122314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1.1029509376077089</v>
      </c>
      <c r="AL51">
        <f>(U51-T51)/(1000-U51)*AK51</f>
        <v>3.1654719642539651E-2</v>
      </c>
      <c r="AM51">
        <f>(P51+273.15)</f>
        <v>299.74825515747068</v>
      </c>
      <c r="AN51">
        <f>(O51+273.15)</f>
        <v>300.21150436401365</v>
      </c>
      <c r="AO51">
        <f>(Y51*AG51+Z51*AH51)*AI51</f>
        <v>319.93532488013807</v>
      </c>
      <c r="AP51">
        <f>((AO51+0.00000010773*(AN51^4-AM51^4))-AL51*44100)/(L51*51.4+0.00000043092*AM51^3)</f>
        <v>-8.8039182273455729</v>
      </c>
      <c r="AQ51">
        <f>0.61365*EXP(17.502*J51/(240.97+J51))</f>
        <v>3.4955724497178475</v>
      </c>
      <c r="AR51">
        <f>AQ51*1000/AA51</f>
        <v>39.701913273027905</v>
      </c>
      <c r="AS51">
        <f>(AR51-U51)</f>
        <v>11.566573536089429</v>
      </c>
      <c r="AT51">
        <f>IF(D51,P51,(O51+P51)/2)</f>
        <v>26.829879760742188</v>
      </c>
      <c r="AU51">
        <f>0.61365*EXP(17.502*AT51/(240.97+AT51))</f>
        <v>3.5435537942439743</v>
      </c>
      <c r="AV51">
        <f>IF(AS51&lt;&gt;0,(1000-(AR51+U51)/2)/AS51*AL51,0)</f>
        <v>2.6439148062688589</v>
      </c>
      <c r="AW51">
        <f>U51*AA51/1000</f>
        <v>2.4771883856466155</v>
      </c>
      <c r="AX51">
        <f>(AU51-AW51)</f>
        <v>1.0663654085973588</v>
      </c>
      <c r="AY51">
        <f>1/(1.6/F51+1.37/N51)</f>
        <v>1.8134691970243966</v>
      </c>
      <c r="AZ51">
        <f>G51*AA51*0.001</f>
        <v>33.807573478455971</v>
      </c>
      <c r="BA51">
        <f>G51/S51</f>
        <v>0.98441647972177138</v>
      </c>
      <c r="BB51">
        <f>(1-AL51*AA51/AQ51/F51)*100</f>
        <v>88.470810354859324</v>
      </c>
      <c r="BC51">
        <f>(S51-E51/(N51/1.35))</f>
        <v>390.44441309389475</v>
      </c>
      <c r="BD51">
        <f>E51*BB51/100/BC51</f>
        <v>-2.7821570899347068E-3</v>
      </c>
    </row>
    <row r="52" spans="1:56" x14ac:dyDescent="0.25">
      <c r="A52" s="1" t="s">
        <v>1</v>
      </c>
      <c r="B52" s="1" t="s">
        <v>6036</v>
      </c>
      <c r="K52" s="1">
        <v>8.9</v>
      </c>
    </row>
    <row r="53" spans="1:56" x14ac:dyDescent="0.25">
      <c r="A53" s="1" t="s">
        <v>1</v>
      </c>
      <c r="B53" s="1" t="s">
        <v>6035</v>
      </c>
      <c r="K53" s="1">
        <v>8.9</v>
      </c>
    </row>
    <row r="54" spans="1:56" x14ac:dyDescent="0.25">
      <c r="A54" s="1" t="s">
        <v>1</v>
      </c>
      <c r="B54" s="1" t="s">
        <v>6034</v>
      </c>
    </row>
    <row r="55" spans="1:56" x14ac:dyDescent="0.25">
      <c r="A55" s="1" t="s">
        <v>1</v>
      </c>
      <c r="B55" s="1" t="s">
        <v>6033</v>
      </c>
    </row>
    <row r="56" spans="1:56" x14ac:dyDescent="0.25">
      <c r="A56" s="1" t="s">
        <v>1</v>
      </c>
      <c r="B56" s="1" t="s">
        <v>6032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2360D-FD85-4DDF-A0B4-673FEADB275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9151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9150</v>
      </c>
    </row>
    <row r="12" spans="1:56" x14ac:dyDescent="0.25">
      <c r="A12" s="1" t="s">
        <v>1</v>
      </c>
      <c r="B12" s="1" t="s">
        <v>9149</v>
      </c>
    </row>
    <row r="13" spans="1:56" x14ac:dyDescent="0.25">
      <c r="A13" s="1" t="s">
        <v>1</v>
      </c>
      <c r="B13" s="1" t="s">
        <v>9148</v>
      </c>
    </row>
    <row r="14" spans="1:56" x14ac:dyDescent="0.25">
      <c r="A14" s="1" t="s">
        <v>1</v>
      </c>
      <c r="B14" s="1" t="s">
        <v>9147</v>
      </c>
    </row>
    <row r="15" spans="1:56" x14ac:dyDescent="0.25">
      <c r="A15" s="1" t="s">
        <v>1</v>
      </c>
      <c r="B15" s="1" t="s">
        <v>9146</v>
      </c>
    </row>
    <row r="16" spans="1:56" x14ac:dyDescent="0.25">
      <c r="A16" s="1" t="s">
        <v>1</v>
      </c>
      <c r="B16" s="1" t="s">
        <v>9145</v>
      </c>
    </row>
    <row r="17" spans="1:56" x14ac:dyDescent="0.25">
      <c r="A17" s="1" t="s">
        <v>1</v>
      </c>
      <c r="B17" s="1" t="s">
        <v>9144</v>
      </c>
    </row>
    <row r="18" spans="1:56" x14ac:dyDescent="0.25">
      <c r="A18" s="1">
        <v>1</v>
      </c>
      <c r="B18" s="1" t="s">
        <v>9143</v>
      </c>
      <c r="C18" s="1">
        <v>368.00000241398811</v>
      </c>
      <c r="D18" s="1">
        <v>0</v>
      </c>
      <c r="E18">
        <f>(R18-S18*(1000-T18)/(1000-U18))*AK18</f>
        <v>-4.6737224141143621</v>
      </c>
      <c r="F18">
        <f>IF(AV18&lt;&gt;0,1/(1/AV18-1/N18),0)</f>
        <v>4.0256735992479662</v>
      </c>
      <c r="G18">
        <f>((AY18-AL18/2)*S18-E18)/(AY18+AL18/2)</f>
        <v>389.02321772886228</v>
      </c>
      <c r="H18">
        <f>AL18*1000</f>
        <v>29.173377801401088</v>
      </c>
      <c r="I18">
        <f>(AQ18-AW18)</f>
        <v>1.2017052664756056</v>
      </c>
      <c r="J18">
        <f>(P18+AP18*D18)</f>
        <v>26.521297454833984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27.473335266113281</v>
      </c>
      <c r="P18" s="1">
        <v>26.521297454833984</v>
      </c>
      <c r="Q18" s="1">
        <v>27.606630325317383</v>
      </c>
      <c r="R18" s="1">
        <v>400.03036499023438</v>
      </c>
      <c r="S18" s="1">
        <v>393.86358642578125</v>
      </c>
      <c r="T18" s="1">
        <v>7.7556312084197998E-2</v>
      </c>
      <c r="U18" s="1">
        <v>25.789188385009766</v>
      </c>
      <c r="V18" s="1">
        <v>0.18617001175880432</v>
      </c>
      <c r="W18" s="1">
        <v>61.9056396484375</v>
      </c>
      <c r="X18" s="1">
        <v>300.66226196289063</v>
      </c>
      <c r="Y18" s="1">
        <v>-0.11909885704517365</v>
      </c>
      <c r="Z18" s="1">
        <v>8.7696323394775391</v>
      </c>
      <c r="AA18" s="1">
        <v>88.333580017089844</v>
      </c>
      <c r="AB18" s="1">
        <v>23.697799682617188</v>
      </c>
      <c r="AC18" s="1">
        <v>0.24314707517623901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1.1053759630988622</v>
      </c>
      <c r="AL18">
        <f>(U18-T18)/(1000-U18)*AK18</f>
        <v>2.9173377801401088E-2</v>
      </c>
      <c r="AM18">
        <f>(P18+273.15)</f>
        <v>299.67129745483396</v>
      </c>
      <c r="AN18">
        <f>(O18+273.15)</f>
        <v>300.62333526611326</v>
      </c>
      <c r="AO18">
        <f>(Y18*AG18+Z18*AH18)*AI18</f>
        <v>-1.9055816701297079E-2</v>
      </c>
      <c r="AP18">
        <f>((AO18+0.00000010773*(AN18^4-AM18^4))-AL18*44100)/(L18*51.4+0.00000043092*AM18^3)</f>
        <v>-10.488941289828404</v>
      </c>
      <c r="AQ18">
        <f>0.61365*EXP(17.502*J18/(240.97+J18))</f>
        <v>3.4797566022586697</v>
      </c>
      <c r="AR18">
        <f>AQ18*1000/AA18</f>
        <v>39.393360957242344</v>
      </c>
      <c r="AS18">
        <f>(AR18-U18)</f>
        <v>13.604172572232578</v>
      </c>
      <c r="AT18">
        <f>IF(D18,P18,(O18+P18)/2)</f>
        <v>26.997316360473633</v>
      </c>
      <c r="AU18">
        <f>0.61365*EXP(17.502*AT18/(240.97+AT18))</f>
        <v>3.5785955959148303</v>
      </c>
      <c r="AV18">
        <f>IF(AS18&lt;&gt;0,(1000-(AR18+U18)/2)/AS18*AL18,0)</f>
        <v>2.0745532359679184</v>
      </c>
      <c r="AW18">
        <f>U18*AA18/1000</f>
        <v>2.2780513357830641</v>
      </c>
      <c r="AX18">
        <f>(AU18-AW18)</f>
        <v>1.3005442601317663</v>
      </c>
      <c r="AY18">
        <f>1/(1.6/F18+1.37/N18)</f>
        <v>1.3936962791382173</v>
      </c>
      <c r="AZ18">
        <f>G18*AA18*0.001</f>
        <v>34.363813531758218</v>
      </c>
      <c r="BA18">
        <f>G18/S18</f>
        <v>0.98771054531635138</v>
      </c>
      <c r="BB18">
        <f>(1-AL18*AA18/AQ18/F18)*100</f>
        <v>81.603927126221834</v>
      </c>
      <c r="BC18">
        <f>(S18-E18/(N18/1.35))</f>
        <v>395.33765470787745</v>
      </c>
      <c r="BD18">
        <f>E18*BB18/100/BC18</f>
        <v>-9.6473001938405627E-3</v>
      </c>
    </row>
    <row r="19" spans="1:56" x14ac:dyDescent="0.25">
      <c r="A19" s="1" t="s">
        <v>1</v>
      </c>
      <c r="B19" s="1" t="s">
        <v>9142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9141</v>
      </c>
      <c r="K20" s="1">
        <f t="shared" si="0"/>
        <v>2.72</v>
      </c>
    </row>
    <row r="21" spans="1:56" x14ac:dyDescent="0.25">
      <c r="A21" s="1">
        <v>2</v>
      </c>
      <c r="B21" s="1" t="s">
        <v>9140</v>
      </c>
      <c r="C21" s="1">
        <v>573.00000241398811</v>
      </c>
      <c r="D21" s="1">
        <v>0</v>
      </c>
      <c r="E21">
        <f>(R21-S21*(1000-T21)/(1000-U21))*AK21</f>
        <v>-3.6391682109323287</v>
      </c>
      <c r="F21">
        <f>IF(AV21&lt;&gt;0,1/(1/AV21-1/N21),0)</f>
        <v>3.7397542205385697</v>
      </c>
      <c r="G21">
        <f>((AY21-AL21/2)*S21-E21)/(AY21+AL21/2)</f>
        <v>387.49821694266205</v>
      </c>
      <c r="H21">
        <f>AL21*1000</f>
        <v>28.547541422769989</v>
      </c>
      <c r="I21">
        <f>(AQ21-AW21)</f>
        <v>1.2226896507285994</v>
      </c>
      <c r="J21">
        <f>(P21+AP21*D21)</f>
        <v>26.393386840820313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27.414274215698242</v>
      </c>
      <c r="P21" s="1">
        <v>26.393386840820313</v>
      </c>
      <c r="Q21" s="1">
        <v>27.582496643066406</v>
      </c>
      <c r="R21" s="1">
        <v>399.971435546875</v>
      </c>
      <c r="S21" s="1">
        <v>393.10977172851563</v>
      </c>
      <c r="T21" s="1">
        <v>7.8417465090751648E-2</v>
      </c>
      <c r="U21" s="1">
        <v>25.257417678833008</v>
      </c>
      <c r="V21" s="1">
        <v>0.18887552618980408</v>
      </c>
      <c r="W21" s="1">
        <v>60.834762573242188</v>
      </c>
      <c r="X21" s="1">
        <v>300.60006713867188</v>
      </c>
      <c r="Y21" s="1">
        <v>25.838787078857422</v>
      </c>
      <c r="Z21" s="1">
        <v>9.0554218292236328</v>
      </c>
      <c r="AA21" s="1">
        <v>88.327232360839844</v>
      </c>
      <c r="AB21" s="1">
        <v>23.572221755981445</v>
      </c>
      <c r="AC21" s="1">
        <v>0.24270132184028625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1.1051473056568815</v>
      </c>
      <c r="AL21">
        <f>(U21-T21)/(1000-U21)*AK21</f>
        <v>2.8547541422769988E-2</v>
      </c>
      <c r="AM21">
        <f>(P21+273.15)</f>
        <v>299.54338684082029</v>
      </c>
      <c r="AN21">
        <f>(O21+273.15)</f>
        <v>300.56427421569822</v>
      </c>
      <c r="AO21">
        <f>(Y21*AG21+Z21*AH21)*AI21</f>
        <v>4.134205840210484</v>
      </c>
      <c r="AP21">
        <f>((AO21+0.00000010773*(AN21^4-AM21^4))-AL21*44100)/(L21*51.4+0.00000043092*AM21^3)</f>
        <v>-10.222562855875255</v>
      </c>
      <c r="AQ21">
        <f>0.61365*EXP(17.502*J21/(240.97+J21))</f>
        <v>3.4536074508816665</v>
      </c>
      <c r="AR21">
        <f>AQ21*1000/AA21</f>
        <v>39.100143393747203</v>
      </c>
      <c r="AS21">
        <f>(AR21-U21)</f>
        <v>13.842725714914195</v>
      </c>
      <c r="AT21">
        <f>IF(D21,P21,(O21+P21)/2)</f>
        <v>26.903830528259277</v>
      </c>
      <c r="AU21">
        <f>0.61365*EXP(17.502*AT21/(240.97+AT21))</f>
        <v>3.5589933971156547</v>
      </c>
      <c r="AV21">
        <f>IF(AS21&lt;&gt;0,(1000-(AR21+U21)/2)/AS21*AL21,0)</f>
        <v>1.9959158999089712</v>
      </c>
      <c r="AW21">
        <f>U21*AA21/1000</f>
        <v>2.2309178001530672</v>
      </c>
      <c r="AX21">
        <f>(AU21-AW21)</f>
        <v>1.3280755969625875</v>
      </c>
      <c r="AY21">
        <f>1/(1.6/F21+1.37/N21)</f>
        <v>1.3370717245335046</v>
      </c>
      <c r="AZ21">
        <f>G21*AA21*0.001</f>
        <v>34.226645047305638</v>
      </c>
      <c r="BA21">
        <f>G21/S21</f>
        <v>0.98572522183516476</v>
      </c>
      <c r="BB21">
        <f>(1-AL21*AA21/AQ21/F21)*100</f>
        <v>80.476966445500778</v>
      </c>
      <c r="BC21">
        <f>(S21-E21/(N21/1.35))</f>
        <v>394.2575468759544</v>
      </c>
      <c r="BD21">
        <f>E21*BB21/100/BC21</f>
        <v>-7.4283731616906707E-3</v>
      </c>
    </row>
    <row r="22" spans="1:56" x14ac:dyDescent="0.25">
      <c r="A22" s="1" t="s">
        <v>1</v>
      </c>
      <c r="B22" s="1" t="s">
        <v>9139</v>
      </c>
      <c r="K22" s="1">
        <f t="shared" si="0"/>
        <v>2.72</v>
      </c>
    </row>
    <row r="23" spans="1:56" x14ac:dyDescent="0.25">
      <c r="A23" s="1" t="s">
        <v>1</v>
      </c>
      <c r="B23" s="1" t="s">
        <v>2593</v>
      </c>
      <c r="K23" s="1">
        <f t="shared" si="0"/>
        <v>2.72</v>
      </c>
    </row>
    <row r="24" spans="1:56" x14ac:dyDescent="0.25">
      <c r="A24" s="1">
        <v>3</v>
      </c>
      <c r="B24" s="1" t="s">
        <v>9138</v>
      </c>
      <c r="C24" s="1">
        <v>778.00000241398811</v>
      </c>
      <c r="D24" s="1">
        <v>0</v>
      </c>
      <c r="E24">
        <f>(R24-S24*(1000-T24)/(1000-U24))*AK24</f>
        <v>-2.9895857560194279</v>
      </c>
      <c r="F24">
        <f>IF(AV24&lt;&gt;0,1/(1/AV24-1/N24),0)</f>
        <v>3.6007031526114446</v>
      </c>
      <c r="G24">
        <f>((AY24-AL24/2)*S24-E24)/(AY24+AL24/2)</f>
        <v>386.55159537003095</v>
      </c>
      <c r="H24">
        <f>AL24*1000</f>
        <v>28.104694898435131</v>
      </c>
      <c r="I24">
        <f>(AQ24-AW24)</f>
        <v>1.2289362662958339</v>
      </c>
      <c r="J24">
        <f>(P24+AP24*D24)</f>
        <v>26.257707595825195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27.321357727050781</v>
      </c>
      <c r="P24" s="1">
        <v>26.257707595825195</v>
      </c>
      <c r="Q24" s="1">
        <v>27.505231857299805</v>
      </c>
      <c r="R24" s="1">
        <v>399.91571044921875</v>
      </c>
      <c r="S24" s="1">
        <v>392.63629150390625</v>
      </c>
      <c r="T24" s="1">
        <v>7.8945979475975037E-2</v>
      </c>
      <c r="U24" s="1">
        <v>24.875503540039063</v>
      </c>
      <c r="V24" s="1">
        <v>0.19118069112300873</v>
      </c>
      <c r="W24" s="1">
        <v>60.240131378173828</v>
      </c>
      <c r="X24" s="1">
        <v>300.6190185546875</v>
      </c>
      <c r="Y24" s="1">
        <v>51.061222076416016</v>
      </c>
      <c r="Z24" s="1">
        <v>9.0749711990356445</v>
      </c>
      <c r="AA24" s="1">
        <v>88.32470703125</v>
      </c>
      <c r="AB24" s="1">
        <v>23.555812835693359</v>
      </c>
      <c r="AC24" s="1">
        <v>0.23819835484027863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1.1052169799804685</v>
      </c>
      <c r="AL24">
        <f>(U24-T24)/(1000-U24)*AK24</f>
        <v>2.8104694898435131E-2</v>
      </c>
      <c r="AM24">
        <f>(P24+273.15)</f>
        <v>299.40770759582517</v>
      </c>
      <c r="AN24">
        <f>(O24+273.15)</f>
        <v>300.47135772705076</v>
      </c>
      <c r="AO24">
        <f>(Y24*AG24+Z24*AH24)*AI24</f>
        <v>8.1697953496174023</v>
      </c>
      <c r="AP24">
        <f>((AO24+0.00000010773*(AN24^4-AM24^4))-AL24*44100)/(L24*51.4+0.00000043092*AM24^3)</f>
        <v>-10.026068831239574</v>
      </c>
      <c r="AQ24">
        <f>0.61365*EXP(17.502*J24/(240.97+J24))</f>
        <v>3.4260578287246064</v>
      </c>
      <c r="AR24">
        <f>AQ24*1000/AA24</f>
        <v>38.789348347483781</v>
      </c>
      <c r="AS24">
        <f>(AR24-U24)</f>
        <v>13.913844807444718</v>
      </c>
      <c r="AT24">
        <f>IF(D24,P24,(O24+P24)/2)</f>
        <v>26.789532661437988</v>
      </c>
      <c r="AU24">
        <f>0.61365*EXP(17.502*AT24/(240.97+AT24))</f>
        <v>3.5351547187438208</v>
      </c>
      <c r="AV24">
        <f>IF(AS24&lt;&gt;0,(1000-(AR24+U24)/2)/AS24*AL24,0)</f>
        <v>1.9556100169271486</v>
      </c>
      <c r="AW24">
        <f>U24*AA24/1000</f>
        <v>2.1971215624287725</v>
      </c>
      <c r="AX24">
        <f>(AU24-AW24)</f>
        <v>1.3380331563150483</v>
      </c>
      <c r="AY24">
        <f>1/(1.6/F24+1.37/N24)</f>
        <v>1.3081726652281038</v>
      </c>
      <c r="AZ24">
        <f>G24*AA24*0.001</f>
        <v>34.14205641352028</v>
      </c>
      <c r="BA24">
        <f>G24/S24</f>
        <v>0.98450297064856329</v>
      </c>
      <c r="BB24">
        <f>(1-AL24*AA24/AQ24/F24)*100</f>
        <v>79.877632682303172</v>
      </c>
      <c r="BC24">
        <f>(S24-E24/(N24/1.35))</f>
        <v>393.579191648392</v>
      </c>
      <c r="BD24">
        <f>E24*BB24/100/BC24</f>
        <v>-6.0674201776627669E-3</v>
      </c>
    </row>
    <row r="25" spans="1:56" x14ac:dyDescent="0.25">
      <c r="A25" s="1" t="s">
        <v>1</v>
      </c>
      <c r="B25" s="1" t="s">
        <v>9137</v>
      </c>
      <c r="K25" s="1">
        <f t="shared" si="0"/>
        <v>2.72</v>
      </c>
    </row>
    <row r="26" spans="1:56" x14ac:dyDescent="0.25">
      <c r="A26" s="1" t="s">
        <v>1</v>
      </c>
      <c r="B26" s="1" t="s">
        <v>9136</v>
      </c>
      <c r="K26" s="1">
        <f t="shared" si="0"/>
        <v>2.72</v>
      </c>
    </row>
    <row r="27" spans="1:56" x14ac:dyDescent="0.25">
      <c r="A27" s="1">
        <v>4</v>
      </c>
      <c r="B27" s="1" t="s">
        <v>2589</v>
      </c>
      <c r="C27" s="1">
        <v>983.00000241398811</v>
      </c>
      <c r="D27" s="1">
        <v>0</v>
      </c>
      <c r="E27">
        <f>(R27-S27*(1000-T27)/(1000-U27))*AK27</f>
        <v>-2.1661362226591665</v>
      </c>
      <c r="F27">
        <f>IF(AV27&lt;&gt;0,1/(1/AV27-1/N27),0)</f>
        <v>3.5737668039448978</v>
      </c>
      <c r="G27">
        <f>((AY27-AL27/2)*S27-E27)/(AY27+AL27/2)</f>
        <v>385.29028200464887</v>
      </c>
      <c r="H27">
        <f>AL27*1000</f>
        <v>27.951773150566936</v>
      </c>
      <c r="I27">
        <f>(AQ27-AW27)</f>
        <v>1.2273528134948952</v>
      </c>
      <c r="J27">
        <f>(P27+AP27*D27)</f>
        <v>26.191286087036133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27.243450164794922</v>
      </c>
      <c r="P27" s="1">
        <v>26.191286087036133</v>
      </c>
      <c r="Q27" s="1">
        <v>27.431856155395508</v>
      </c>
      <c r="R27" s="1">
        <v>399.92031860351563</v>
      </c>
      <c r="S27" s="1">
        <v>391.9674072265625</v>
      </c>
      <c r="T27" s="1">
        <v>7.9126887023448944E-2</v>
      </c>
      <c r="U27" s="1">
        <v>24.743114471435547</v>
      </c>
      <c r="V27" s="1">
        <v>0.19248341023921967</v>
      </c>
      <c r="W27" s="1">
        <v>60.189899444580078</v>
      </c>
      <c r="X27" s="1">
        <v>300.63116455078125</v>
      </c>
      <c r="Y27" s="1">
        <v>100.20519256591797</v>
      </c>
      <c r="Z27" s="1">
        <v>5.5480375289916992</v>
      </c>
      <c r="AA27" s="1">
        <v>88.319046020507813</v>
      </c>
      <c r="AB27" s="1">
        <v>23.527036666870117</v>
      </c>
      <c r="AC27" s="1">
        <v>0.23701713979244232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1.1052616343778721</v>
      </c>
      <c r="AL27">
        <f>(U27-T27)/(1000-U27)*AK27</f>
        <v>2.7951773150566937E-2</v>
      </c>
      <c r="AM27">
        <f>(P27+273.15)</f>
        <v>299.34128608703611</v>
      </c>
      <c r="AN27">
        <f>(O27+273.15)</f>
        <v>300.3934501647949</v>
      </c>
      <c r="AO27">
        <f>(Y27*AG27+Z27*AH27)*AI27</f>
        <v>16.032830452185181</v>
      </c>
      <c r="AP27">
        <f>((AO27+0.00000010773*(AN27^4-AM27^4))-AL27*44100)/(L27*51.4+0.00000043092*AM27^3)</f>
        <v>-9.9077162008645381</v>
      </c>
      <c r="AQ27">
        <f>0.61365*EXP(17.502*J27/(240.97+J27))</f>
        <v>3.4126410791883042</v>
      </c>
      <c r="AR27">
        <f>AQ27*1000/AA27</f>
        <v>38.639922337882631</v>
      </c>
      <c r="AS27">
        <f>(AR27-U27)</f>
        <v>13.896807866447084</v>
      </c>
      <c r="AT27">
        <f>IF(D27,P27,(O27+P27)/2)</f>
        <v>26.717368125915527</v>
      </c>
      <c r="AU27">
        <f>0.61365*EXP(17.502*AT27/(240.97+AT27))</f>
        <v>3.5201755277761473</v>
      </c>
      <c r="AV27">
        <f>IF(AS27&lt;&gt;0,(1000-(AR27+U27)/2)/AS27*AL27,0)</f>
        <v>1.9476371320259667</v>
      </c>
      <c r="AW27">
        <f>U27*AA27/1000</f>
        <v>2.1852882656934089</v>
      </c>
      <c r="AX27">
        <f>(AU27-AW27)</f>
        <v>1.3348872620827383</v>
      </c>
      <c r="AY27">
        <f>1/(1.6/F27+1.37/N27)</f>
        <v>1.3024660752596573</v>
      </c>
      <c r="AZ27">
        <f>G27*AA27*0.001</f>
        <v>34.028470147623018</v>
      </c>
      <c r="BA27">
        <f>G27/S27</f>
        <v>0.98296510092724587</v>
      </c>
      <c r="BB27">
        <f>(1-AL27*AA27/AQ27/F27)*100</f>
        <v>79.758303551666813</v>
      </c>
      <c r="BC27">
        <f>(S27-E27/(N27/1.35))</f>
        <v>392.6505955757205</v>
      </c>
      <c r="BD27">
        <f>E27*BB27/100/BC27</f>
        <v>-4.4000277174619361E-3</v>
      </c>
    </row>
    <row r="28" spans="1:56" x14ac:dyDescent="0.25">
      <c r="A28" s="1" t="s">
        <v>1</v>
      </c>
      <c r="B28" s="1" t="s">
        <v>9135</v>
      </c>
      <c r="K28" s="1">
        <f t="shared" si="0"/>
        <v>2.72</v>
      </c>
    </row>
    <row r="29" spans="1:56" x14ac:dyDescent="0.25">
      <c r="A29" s="1" t="s">
        <v>1</v>
      </c>
      <c r="B29" s="1" t="s">
        <v>9134</v>
      </c>
      <c r="K29" s="1">
        <f t="shared" si="0"/>
        <v>2.72</v>
      </c>
    </row>
    <row r="30" spans="1:56" x14ac:dyDescent="0.25">
      <c r="A30" s="1">
        <v>5</v>
      </c>
      <c r="B30" s="1" t="s">
        <v>9133</v>
      </c>
      <c r="C30" s="1">
        <v>1188.0000024139881</v>
      </c>
      <c r="D30" s="1">
        <v>0</v>
      </c>
      <c r="E30">
        <f>(R30-S30*(1000-T30)/(1000-U30))*AK30</f>
        <v>-1.4991711307526661</v>
      </c>
      <c r="F30">
        <f>IF(AV30&lt;&gt;0,1/(1/AV30-1/N30),0)</f>
        <v>3.5637552105117081</v>
      </c>
      <c r="G30">
        <f>((AY30-AL30/2)*S30-E30)/(AY30+AL30/2)</f>
        <v>384.39290672099327</v>
      </c>
      <c r="H30">
        <f>AL30*1000</f>
        <v>27.926674660248061</v>
      </c>
      <c r="I30">
        <f>(AQ30-AW30)</f>
        <v>1.2281018433010211</v>
      </c>
      <c r="J30">
        <f>(P30+AP30*D30)</f>
        <v>26.186372756958008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27.195487976074219</v>
      </c>
      <c r="P30" s="1">
        <v>26.186372756958008</v>
      </c>
      <c r="Q30" s="1">
        <v>27.375751495361328</v>
      </c>
      <c r="R30" s="1">
        <v>400.10968017578125</v>
      </c>
      <c r="S30" s="1">
        <v>391.572509765625</v>
      </c>
      <c r="T30" s="1">
        <v>8.2883469760417938E-2</v>
      </c>
      <c r="U30" s="1">
        <v>24.724311828613281</v>
      </c>
      <c r="V30" s="1">
        <v>0.20218214392662048</v>
      </c>
      <c r="W30" s="1">
        <v>60.311355590820313</v>
      </c>
      <c r="X30" s="1">
        <v>300.64199829101563</v>
      </c>
      <c r="Y30" s="1">
        <v>151.19119262695313</v>
      </c>
      <c r="Z30" s="1">
        <v>9.2545299530029297</v>
      </c>
      <c r="AA30" s="1">
        <v>88.315849304199219</v>
      </c>
      <c r="AB30" s="1">
        <v>23.519840240478516</v>
      </c>
      <c r="AC30" s="1">
        <v>0.23746803402900696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1.1053014643052042</v>
      </c>
      <c r="AL30">
        <f>(U30-T30)/(1000-U30)*AK30</f>
        <v>2.792667466024806E-2</v>
      </c>
      <c r="AM30">
        <f>(P30+273.15)</f>
        <v>299.33637275695799</v>
      </c>
      <c r="AN30">
        <f>(O30+273.15)</f>
        <v>300.3454879760742</v>
      </c>
      <c r="AO30">
        <f>(Y30*AG30+Z30*AH30)*AI30</f>
        <v>24.19059027961066</v>
      </c>
      <c r="AP30">
        <f>((AO30+0.00000010773*(AN30^4-AM30^4))-AL30*44100)/(L30*51.4+0.00000043092*AM30^3)</f>
        <v>-9.8356903799908242</v>
      </c>
      <c r="AQ30">
        <f>0.61365*EXP(17.502*J30/(240.97+J30))</f>
        <v>3.411650440906862</v>
      </c>
      <c r="AR30">
        <f>AQ30*1000/AA30</f>
        <v>38.630103970982766</v>
      </c>
      <c r="AS30">
        <f>(AR30-U30)</f>
        <v>13.905792142369485</v>
      </c>
      <c r="AT30">
        <f>IF(D30,P30,(O30+P30)/2)</f>
        <v>26.690930366516113</v>
      </c>
      <c r="AU30">
        <f>0.61365*EXP(17.502*AT30/(240.97+AT30))</f>
        <v>3.5147017283076449</v>
      </c>
      <c r="AV30">
        <f>IF(AS30&lt;&gt;0,(1000-(AR30+U30)/2)/AS30*AL30,0)</f>
        <v>1.94465984420198</v>
      </c>
      <c r="AW30">
        <f>U30*AA30/1000</f>
        <v>2.1835485976058409</v>
      </c>
      <c r="AX30">
        <f>(AU30-AW30)</f>
        <v>1.3311531307018041</v>
      </c>
      <c r="AY30">
        <f>1/(1.6/F30+1.37/N30)</f>
        <v>1.3003359208195706</v>
      </c>
      <c r="AZ30">
        <f>G30*AA30*0.001</f>
        <v>33.947986023574344</v>
      </c>
      <c r="BA30">
        <f>G30/S30</f>
        <v>0.98166469079014496</v>
      </c>
      <c r="BB30">
        <f>(1-AL30*AA30/AQ30/F30)*100</f>
        <v>79.71451090341904</v>
      </c>
      <c r="BC30">
        <f>(S30-E30/(N30/1.35))</f>
        <v>392.04534071651824</v>
      </c>
      <c r="BD30">
        <f>E30*BB30/100/BC30</f>
        <v>-3.0482620512734802E-3</v>
      </c>
    </row>
    <row r="31" spans="1:56" x14ac:dyDescent="0.25">
      <c r="A31" s="1" t="s">
        <v>1</v>
      </c>
      <c r="B31" s="1" t="s">
        <v>9132</v>
      </c>
      <c r="K31" s="1">
        <f t="shared" si="0"/>
        <v>2.72</v>
      </c>
    </row>
    <row r="32" spans="1:56" x14ac:dyDescent="0.25">
      <c r="A32" s="1" t="s">
        <v>1</v>
      </c>
      <c r="B32" s="1" t="s">
        <v>9131</v>
      </c>
      <c r="K32" s="1">
        <f t="shared" si="0"/>
        <v>2.72</v>
      </c>
    </row>
    <row r="33" spans="1:56" x14ac:dyDescent="0.25">
      <c r="A33" s="1">
        <v>6</v>
      </c>
      <c r="B33" s="1" t="s">
        <v>9130</v>
      </c>
      <c r="C33" s="1">
        <v>1393.0000024139881</v>
      </c>
      <c r="D33" s="1">
        <v>0</v>
      </c>
      <c r="E33">
        <f>(R33-S33*(1000-T33)/(1000-U33))*AK33</f>
        <v>-0.61628621296247144</v>
      </c>
      <c r="F33">
        <f>IF(AV33&lt;&gt;0,1/(1/AV33-1/N33),0)</f>
        <v>3.6697116559313958</v>
      </c>
      <c r="G33">
        <f>((AY33-AL33/2)*S33-E33)/(AY33+AL33/2)</f>
        <v>382.9888897396159</v>
      </c>
      <c r="H33">
        <f>AL33*1000</f>
        <v>28.137970787046363</v>
      </c>
      <c r="I33">
        <f>(AQ33-AW33)</f>
        <v>1.21771234240338</v>
      </c>
      <c r="J33">
        <f>(P33+AP33*D33)</f>
        <v>26.217098236083984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27.170869827270508</v>
      </c>
      <c r="P33" s="1">
        <v>26.217098236083984</v>
      </c>
      <c r="Q33" s="1">
        <v>27.334281921386719</v>
      </c>
      <c r="R33" s="1">
        <v>400.1444091796875</v>
      </c>
      <c r="S33" s="1">
        <v>390.75332641601563</v>
      </c>
      <c r="T33" s="1">
        <v>8.6525730788707733E-2</v>
      </c>
      <c r="U33" s="1">
        <v>24.912609100341797</v>
      </c>
      <c r="V33" s="1">
        <v>0.21136792004108429</v>
      </c>
      <c r="W33" s="1">
        <v>60.857349395751953</v>
      </c>
      <c r="X33" s="1">
        <v>300.60556030273438</v>
      </c>
      <c r="Y33" s="1">
        <v>301.2933349609375</v>
      </c>
      <c r="Z33" s="1">
        <v>9.0952520370483398</v>
      </c>
      <c r="AA33" s="1">
        <v>88.314201354980469</v>
      </c>
      <c r="AB33" s="1">
        <v>23.485095977783203</v>
      </c>
      <c r="AC33" s="1">
        <v>0.23304985463619232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1.1051675011129938</v>
      </c>
      <c r="AL33">
        <f>(U33-T33)/(1000-U33)*AK33</f>
        <v>2.8137970787046364E-2</v>
      </c>
      <c r="AM33">
        <f>(P33+273.15)</f>
        <v>299.36709823608396</v>
      </c>
      <c r="AN33">
        <f>(O33+273.15)</f>
        <v>300.32086982727049</v>
      </c>
      <c r="AO33">
        <f>(Y33*AG33+Z33*AH33)*AI33</f>
        <v>48.206932516241068</v>
      </c>
      <c r="AP33">
        <f>((AO33+0.00000010773*(AN33^4-AM33^4))-AL33*44100)/(L33*51.4+0.00000043092*AM33^3)</f>
        <v>-9.7197813245096523</v>
      </c>
      <c r="AQ33">
        <f>0.61365*EXP(17.502*J33/(240.97+J33))</f>
        <v>3.4178495187688842</v>
      </c>
      <c r="AR33">
        <f>AQ33*1000/AA33</f>
        <v>38.701018254479578</v>
      </c>
      <c r="AS33">
        <f>(AR33-U33)</f>
        <v>13.788409154137781</v>
      </c>
      <c r="AT33">
        <f>IF(D33,P33,(O33+P33)/2)</f>
        <v>26.693984031677246</v>
      </c>
      <c r="AU33">
        <f>0.61365*EXP(17.502*AT33/(240.97+AT33))</f>
        <v>3.5153335938326871</v>
      </c>
      <c r="AV33">
        <f>IF(AS33&lt;&gt;0,(1000-(AR33+U33)/2)/AS33*AL33,0)</f>
        <v>1.9757893233670814</v>
      </c>
      <c r="AW33">
        <f>U33*AA33/1000</f>
        <v>2.2001371763655042</v>
      </c>
      <c r="AX33">
        <f>(AU33-AW33)</f>
        <v>1.3151964174671829</v>
      </c>
      <c r="AY33">
        <f>1/(1.6/F33+1.37/N33)</f>
        <v>1.3226306237641026</v>
      </c>
      <c r="AZ33">
        <f>G33*AA33*0.001</f>
        <v>33.823357925184851</v>
      </c>
      <c r="BA33">
        <f>G33/S33</f>
        <v>0.98012956985519473</v>
      </c>
      <c r="BB33">
        <f>(1-AL33*AA33/AQ33/F33)*100</f>
        <v>80.187538241782221</v>
      </c>
      <c r="BC33">
        <f>(S33-E33/(N33/1.35))</f>
        <v>390.9476999535791</v>
      </c>
      <c r="BD33">
        <f>E33*BB33/100/BC33</f>
        <v>-1.2640686791527164E-3</v>
      </c>
    </row>
    <row r="34" spans="1:56" x14ac:dyDescent="0.25">
      <c r="A34" s="1" t="s">
        <v>1</v>
      </c>
      <c r="B34" s="1" t="s">
        <v>9129</v>
      </c>
      <c r="K34" s="1">
        <f t="shared" si="0"/>
        <v>2.72</v>
      </c>
    </row>
    <row r="35" spans="1:56" x14ac:dyDescent="0.25">
      <c r="A35" s="1" t="s">
        <v>1</v>
      </c>
      <c r="B35" s="1" t="s">
        <v>9128</v>
      </c>
      <c r="K35" s="1">
        <f t="shared" si="0"/>
        <v>2.72</v>
      </c>
    </row>
    <row r="36" spans="1:56" x14ac:dyDescent="0.25">
      <c r="A36" s="1">
        <v>7</v>
      </c>
      <c r="B36" s="1" t="s">
        <v>9127</v>
      </c>
      <c r="C36" s="1">
        <v>1598.0000024139881</v>
      </c>
      <c r="D36" s="1">
        <v>0</v>
      </c>
      <c r="E36">
        <f>(R36-S36*(1000-T36)/(1000-U36))*AK36</f>
        <v>-3.3386016534362524E-2</v>
      </c>
      <c r="F36">
        <f>IF(AV36&lt;&gt;0,1/(1/AV36-1/N36),0)</f>
        <v>3.8814136548516345</v>
      </c>
      <c r="G36">
        <f>((AY36-AL36/2)*S36-E36)/(AY36+AL36/2)</f>
        <v>382.00669230358113</v>
      </c>
      <c r="H36">
        <f>AL36*1000</f>
        <v>28.516180007884302</v>
      </c>
      <c r="I36">
        <f>(AQ36-AW36)</f>
        <v>1.1975880247906145</v>
      </c>
      <c r="J36">
        <f>(P36+AP36*D36)</f>
        <v>26.261924743652344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27.155673980712891</v>
      </c>
      <c r="P36" s="1">
        <v>26.261924743652344</v>
      </c>
      <c r="Q36" s="1">
        <v>27.306524276733398</v>
      </c>
      <c r="R36" s="1">
        <v>400.07693481445313</v>
      </c>
      <c r="S36" s="1">
        <v>390.04324340820313</v>
      </c>
      <c r="T36" s="1">
        <v>9.206736832857132E-2</v>
      </c>
      <c r="U36" s="1">
        <v>25.242763519287109</v>
      </c>
      <c r="V36" s="1">
        <v>0.22510871291160583</v>
      </c>
      <c r="W36" s="1">
        <v>61.719650268554688</v>
      </c>
      <c r="X36" s="1">
        <v>300.61227416992188</v>
      </c>
      <c r="Y36" s="1">
        <v>500.47955322265625</v>
      </c>
      <c r="Z36" s="1">
        <v>9.2035007476806641</v>
      </c>
      <c r="AA36" s="1">
        <v>88.315338134765625</v>
      </c>
      <c r="AB36" s="1">
        <v>23.468025207519531</v>
      </c>
      <c r="AC36" s="1">
        <v>0.23458260297775269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1.105192184448242</v>
      </c>
      <c r="AL36">
        <f>(U36-T36)/(1000-U36)*AK36</f>
        <v>2.8516180007884303E-2</v>
      </c>
      <c r="AM36">
        <f>(P36+273.15)</f>
        <v>299.41192474365232</v>
      </c>
      <c r="AN36">
        <f>(O36+273.15)</f>
        <v>300.30567398071287</v>
      </c>
      <c r="AO36">
        <f>(Y36*AG36+Z36*AH36)*AI36</f>
        <v>80.076726725770641</v>
      </c>
      <c r="AP36">
        <f>((AO36+0.00000010773*(AN36^4-AM36^4))-AL36*44100)/(L36*51.4+0.00000043092*AM36^3)</f>
        <v>-9.6001354544194566</v>
      </c>
      <c r="AQ36">
        <f>0.61365*EXP(17.502*J36/(240.97+J36))</f>
        <v>3.4269112204523817</v>
      </c>
      <c r="AR36">
        <f>AQ36*1000/AA36</f>
        <v>38.803126306588489</v>
      </c>
      <c r="AS36">
        <f>(AR36-U36)</f>
        <v>13.560362787301379</v>
      </c>
      <c r="AT36">
        <f>IF(D36,P36,(O36+P36)/2)</f>
        <v>26.708799362182617</v>
      </c>
      <c r="AU36">
        <f>0.61365*EXP(17.502*AT36/(240.97+AT36))</f>
        <v>3.518400595532404</v>
      </c>
      <c r="AV36">
        <f>IF(AS36&lt;&gt;0,(1000-(AR36+U36)/2)/AS36*AL36,0)</f>
        <v>2.0355655950601323</v>
      </c>
      <c r="AW36">
        <f>U36*AA36/1000</f>
        <v>2.2293231956617672</v>
      </c>
      <c r="AX36">
        <f>(AU36-AW36)</f>
        <v>1.2890773998706369</v>
      </c>
      <c r="AY36">
        <f>1/(1.6/F36+1.37/N36)</f>
        <v>1.3655822393850405</v>
      </c>
      <c r="AZ36">
        <f>G36*AA36*0.001</f>
        <v>33.737050200534142</v>
      </c>
      <c r="BA36">
        <f>G36/S36</f>
        <v>0.97939574331707813</v>
      </c>
      <c r="BB36">
        <f>(1-AL36*AA36/AQ36/F36)*100</f>
        <v>81.066334476913227</v>
      </c>
      <c r="BC36">
        <f>(S36-E36/(N36/1.35))</f>
        <v>390.05377318803988</v>
      </c>
      <c r="BD36">
        <f>E36*BB36/100/BC36</f>
        <v>-6.9387406795360694E-5</v>
      </c>
    </row>
    <row r="37" spans="1:56" x14ac:dyDescent="0.25">
      <c r="A37" s="1" t="s">
        <v>1</v>
      </c>
      <c r="B37" s="1" t="s">
        <v>9126</v>
      </c>
      <c r="K37" s="1">
        <f t="shared" si="0"/>
        <v>2.72</v>
      </c>
    </row>
    <row r="38" spans="1:56" x14ac:dyDescent="0.25">
      <c r="A38" s="1" t="s">
        <v>1</v>
      </c>
      <c r="B38" s="1" t="s">
        <v>9125</v>
      </c>
      <c r="K38" s="1">
        <f t="shared" si="0"/>
        <v>2.72</v>
      </c>
    </row>
    <row r="39" spans="1:56" x14ac:dyDescent="0.25">
      <c r="A39" s="1">
        <v>8</v>
      </c>
      <c r="B39" s="1" t="s">
        <v>9124</v>
      </c>
      <c r="C39" s="1">
        <v>1803.0000024139881</v>
      </c>
      <c r="D39" s="1">
        <v>0</v>
      </c>
      <c r="E39">
        <f>(R39-S39*(1000-T39)/(1000-U39))*AK39</f>
        <v>0.38354377618591268</v>
      </c>
      <c r="F39">
        <f>IF(AV39&lt;&gt;0,1/(1/AV39-1/N39),0)</f>
        <v>4.1088013034207194</v>
      </c>
      <c r="G39">
        <f>((AY39-AL39/2)*S39-E39)/(AY39+AL39/2)</f>
        <v>381.3735876480996</v>
      </c>
      <c r="H39">
        <f>AL39*1000</f>
        <v>28.99517699228835</v>
      </c>
      <c r="I39">
        <f>(AQ39-AW39)</f>
        <v>1.1818292978209657</v>
      </c>
      <c r="J39">
        <f>(P39+AP39*D39)</f>
        <v>26.363958358764648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27.160150527954102</v>
      </c>
      <c r="P39" s="1">
        <v>26.363958358764648</v>
      </c>
      <c r="Q39" s="1">
        <v>27.293481826782227</v>
      </c>
      <c r="R39" s="1">
        <v>400.14266967773438</v>
      </c>
      <c r="S39" s="1">
        <v>389.575439453125</v>
      </c>
      <c r="T39" s="1">
        <v>9.7446218132972717E-2</v>
      </c>
      <c r="U39" s="1">
        <v>25.658535003662109</v>
      </c>
      <c r="V39" s="1">
        <v>0.23817077279090881</v>
      </c>
      <c r="W39" s="1">
        <v>62.712677001953125</v>
      </c>
      <c r="X39" s="1">
        <v>300.6259765625</v>
      </c>
      <c r="Y39" s="1">
        <v>750.3914794921875</v>
      </c>
      <c r="Z39" s="1">
        <v>8.9808750152587891</v>
      </c>
      <c r="AA39" s="1">
        <v>88.305366516113281</v>
      </c>
      <c r="AB39" s="1">
        <v>23.549129486083984</v>
      </c>
      <c r="AC39" s="1">
        <v>0.23495949804782867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1.1052425608915437</v>
      </c>
      <c r="AL39">
        <f>(U39-T39)/(1000-U39)*AK39</f>
        <v>2.899517699228835E-2</v>
      </c>
      <c r="AM39">
        <f>(P39+273.15)</f>
        <v>299.51395835876463</v>
      </c>
      <c r="AN39">
        <f>(O39+273.15)</f>
        <v>300.31015052795408</v>
      </c>
      <c r="AO39">
        <f>(Y39*AG39+Z39*AH39)*AI39</f>
        <v>120.06263403514095</v>
      </c>
      <c r="AP39">
        <f>((AO39+0.00000010773*(AN39^4-AM39^4))-AL39*44100)/(L39*51.4+0.00000043092*AM39^3)</f>
        <v>-9.4533458851033529</v>
      </c>
      <c r="AQ39">
        <f>0.61365*EXP(17.502*J39/(240.97+J39))</f>
        <v>3.4476156355858705</v>
      </c>
      <c r="AR39">
        <f>AQ39*1000/AA39</f>
        <v>39.041971871061499</v>
      </c>
      <c r="AS39">
        <f>(AR39-U39)</f>
        <v>13.383436867399389</v>
      </c>
      <c r="AT39">
        <f>IF(D39,P39,(O39+P39)/2)</f>
        <v>26.762054443359375</v>
      </c>
      <c r="AU39">
        <f>0.61365*EXP(17.502*AT39/(240.97+AT39))</f>
        <v>3.5294445183317182</v>
      </c>
      <c r="AV39">
        <f>IF(AS39&lt;&gt;0,(1000-(AR39+U39)/2)/AS39*AL39,0)</f>
        <v>2.09641035752714</v>
      </c>
      <c r="AW39">
        <f>U39*AA39/1000</f>
        <v>2.2657863377649048</v>
      </c>
      <c r="AX39">
        <f>(AU39-AW39)</f>
        <v>1.2636581805668134</v>
      </c>
      <c r="AY39">
        <f>1/(1.6/F39+1.37/N39)</f>
        <v>1.4094921241467571</v>
      </c>
      <c r="AZ39">
        <f>G39*AA39*0.001</f>
        <v>33.677334436830492</v>
      </c>
      <c r="BA39">
        <f>G39/S39</f>
        <v>0.97894669177158877</v>
      </c>
      <c r="BB39">
        <f>(1-AL39*AA39/AQ39/F39)*100</f>
        <v>81.924976106169552</v>
      </c>
      <c r="BC39">
        <f>(S39-E39/(N39/1.35))</f>
        <v>389.45447169655398</v>
      </c>
      <c r="BD39">
        <f>E39*BB39/100/BC39</f>
        <v>8.0681612314836772E-4</v>
      </c>
    </row>
    <row r="40" spans="1:56" x14ac:dyDescent="0.25">
      <c r="A40" s="1" t="s">
        <v>1</v>
      </c>
      <c r="B40" s="1" t="s">
        <v>9123</v>
      </c>
      <c r="K40" s="1">
        <f t="shared" si="0"/>
        <v>2.72</v>
      </c>
    </row>
    <row r="41" spans="1:56" x14ac:dyDescent="0.25">
      <c r="A41" s="1" t="s">
        <v>1</v>
      </c>
      <c r="B41" s="1" t="s">
        <v>9122</v>
      </c>
      <c r="K41" s="1">
        <f t="shared" si="0"/>
        <v>2.72</v>
      </c>
    </row>
    <row r="42" spans="1:56" x14ac:dyDescent="0.25">
      <c r="A42" s="1">
        <v>9</v>
      </c>
      <c r="B42" s="1" t="s">
        <v>9121</v>
      </c>
      <c r="C42" s="1">
        <v>2008.0000024139881</v>
      </c>
      <c r="D42" s="1">
        <v>0</v>
      </c>
      <c r="E42">
        <f>(R42-S42*(1000-T42)/(1000-U42))*AK42</f>
        <v>0.56912200411069225</v>
      </c>
      <c r="F42">
        <f>IF(AV42&lt;&gt;0,1/(1/AV42-1/N42),0)</f>
        <v>4.3012709261538324</v>
      </c>
      <c r="G42">
        <f>((AY42-AL42/2)*S42-E42)/(AY42+AL42/2)</f>
        <v>380.98708258128454</v>
      </c>
      <c r="H42">
        <f>AL42*1000</f>
        <v>29.386195279916354</v>
      </c>
      <c r="I42">
        <f>(AQ42-AW42)</f>
        <v>1.1700299626630248</v>
      </c>
      <c r="J42">
        <f>(P42+AP42*D42)</f>
        <v>26.456686019897461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27.196416854858398</v>
      </c>
      <c r="P42" s="1">
        <v>26.456686019897461</v>
      </c>
      <c r="Q42" s="1">
        <v>27.323480606079102</v>
      </c>
      <c r="R42" s="1">
        <v>400.07791137695313</v>
      </c>
      <c r="S42" s="1">
        <v>389.21261596679688</v>
      </c>
      <c r="T42" s="1">
        <v>0.10616292059421539</v>
      </c>
      <c r="U42" s="1">
        <v>26.007400512695313</v>
      </c>
      <c r="V42" s="1">
        <v>0.25891324877738953</v>
      </c>
      <c r="W42" s="1">
        <v>63.427608489990234</v>
      </c>
      <c r="X42" s="1">
        <v>300.57122802734375</v>
      </c>
      <c r="Y42" s="1">
        <v>1000.5070190429688</v>
      </c>
      <c r="Z42" s="1">
        <v>8.9940681457519531</v>
      </c>
      <c r="AA42" s="1">
        <v>88.301651000976563</v>
      </c>
      <c r="AB42" s="1">
        <v>23.576938629150391</v>
      </c>
      <c r="AC42" s="1">
        <v>0.23635433614253998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1.1050412795122928</v>
      </c>
      <c r="AL42">
        <f>(U42-T42)/(1000-U42)*AK42</f>
        <v>2.9386195279916354E-2</v>
      </c>
      <c r="AM42">
        <f>(P42+273.15)</f>
        <v>299.60668601989744</v>
      </c>
      <c r="AN42">
        <f>(O42+273.15)</f>
        <v>300.34641685485838</v>
      </c>
      <c r="AO42">
        <f>(Y42*AG42+Z42*AH42)*AI42</f>
        <v>160.08111946878307</v>
      </c>
      <c r="AP42">
        <f>((AO42+0.00000010773*(AN42^4-AM42^4))-AL42*44100)/(L42*51.4+0.00000043092*AM42^3)</f>
        <v>-9.2705617077236671</v>
      </c>
      <c r="AQ42">
        <f>0.61365*EXP(17.502*J42/(240.97+J42))</f>
        <v>3.4665263661776651</v>
      </c>
      <c r="AR42">
        <f>AQ42*1000/AA42</f>
        <v>39.257775215769492</v>
      </c>
      <c r="AS42">
        <f>(AR42-U42)</f>
        <v>13.250374703074179</v>
      </c>
      <c r="AT42">
        <f>IF(D42,P42,(O42+P42)/2)</f>
        <v>26.82655143737793</v>
      </c>
      <c r="AU42">
        <f>0.61365*EXP(17.502*AT42/(240.97+AT42))</f>
        <v>3.5428602768766044</v>
      </c>
      <c r="AV42">
        <f>IF(AS42&lt;&gt;0,(1000-(AR42+U42)/2)/AS42*AL42,0)</f>
        <v>2.1453919845643061</v>
      </c>
      <c r="AW42">
        <f>U42*AA42/1000</f>
        <v>2.2964964035146402</v>
      </c>
      <c r="AX42">
        <f>(AU42-AW42)</f>
        <v>1.2463638733619642</v>
      </c>
      <c r="AY42">
        <f>1/(1.6/F42+1.37/N42)</f>
        <v>1.4449812334454104</v>
      </c>
      <c r="AZ42">
        <f>G42*AA42*0.001</f>
        <v>33.641788401972825</v>
      </c>
      <c r="BA42">
        <f>G42/S42</f>
        <v>0.97886622106254118</v>
      </c>
      <c r="BB42">
        <f>(1-AL42*AA42/AQ42/F42)*100</f>
        <v>82.597129928993525</v>
      </c>
      <c r="BC42">
        <f>(S42-E42/(N42/1.35))</f>
        <v>389.03311778086072</v>
      </c>
      <c r="BD42">
        <f>E42*BB42/100/BC42</f>
        <v>1.2083249978080061E-3</v>
      </c>
    </row>
    <row r="43" spans="1:56" x14ac:dyDescent="0.25">
      <c r="A43" s="1" t="s">
        <v>1</v>
      </c>
      <c r="B43" s="1" t="s">
        <v>9120</v>
      </c>
      <c r="K43" s="1">
        <f t="shared" si="0"/>
        <v>2.72</v>
      </c>
    </row>
    <row r="44" spans="1:56" x14ac:dyDescent="0.25">
      <c r="A44" s="1" t="s">
        <v>1</v>
      </c>
      <c r="B44" s="1" t="s">
        <v>9119</v>
      </c>
      <c r="K44" s="1">
        <f t="shared" si="0"/>
        <v>2.72</v>
      </c>
    </row>
    <row r="45" spans="1:56" x14ac:dyDescent="0.25">
      <c r="A45" s="1">
        <v>10</v>
      </c>
      <c r="B45" s="1" t="s">
        <v>9118</v>
      </c>
      <c r="C45" s="1">
        <v>2213.0000024139881</v>
      </c>
      <c r="D45" s="1">
        <v>0</v>
      </c>
      <c r="E45">
        <f>(R45-S45*(1000-T45)/(1000-U45))*AK45</f>
        <v>0.4712107520122667</v>
      </c>
      <c r="F45">
        <f>IF(AV45&lt;&gt;0,1/(1/AV45-1/N45),0)</f>
        <v>4.324324340893364</v>
      </c>
      <c r="G45">
        <f>((AY45-AL45/2)*S45-E45)/(AY45+AL45/2)</f>
        <v>381.01040914603482</v>
      </c>
      <c r="H45">
        <f>AL45*1000</f>
        <v>29.614890304702989</v>
      </c>
      <c r="I45">
        <f>(AQ45-AW45)</f>
        <v>1.1756999340898542</v>
      </c>
      <c r="J45">
        <f>(P45+AP45*D45)</f>
        <v>26.571683883666992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27.258329391479492</v>
      </c>
      <c r="P45" s="1">
        <v>26.571683883666992</v>
      </c>
      <c r="Q45" s="1">
        <v>27.370891571044922</v>
      </c>
      <c r="R45" s="1">
        <v>400.0614013671875</v>
      </c>
      <c r="S45" s="1">
        <v>389.20574951171875</v>
      </c>
      <c r="T45" s="1">
        <v>0.11653587967157364</v>
      </c>
      <c r="U45" s="1">
        <v>26.210525512695313</v>
      </c>
      <c r="V45" s="1">
        <v>0.28317785263061523</v>
      </c>
      <c r="W45" s="1">
        <v>63.690597534179688</v>
      </c>
      <c r="X45" s="1">
        <v>300.61013793945313</v>
      </c>
      <c r="Y45" s="1">
        <v>1250.9732666015625</v>
      </c>
      <c r="Z45" s="1">
        <v>9.1675024032592773</v>
      </c>
      <c r="AA45" s="1">
        <v>88.300582885742188</v>
      </c>
      <c r="AB45" s="1">
        <v>23.60917854309082</v>
      </c>
      <c r="AC45" s="1">
        <v>0.23609732091426849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1.105184330659754</v>
      </c>
      <c r="AL45">
        <f>(U45-T45)/(1000-U45)*AK45</f>
        <v>2.961489030470299E-2</v>
      </c>
      <c r="AM45">
        <f>(P45+273.15)</f>
        <v>299.72168388366697</v>
      </c>
      <c r="AN45">
        <f>(O45+273.15)</f>
        <v>300.40832939147947</v>
      </c>
      <c r="AO45">
        <f>(Y45*AG45+Z45*AH45)*AI45</f>
        <v>200.15571818242097</v>
      </c>
      <c r="AP45">
        <f>((AO45+0.00000010773*(AN45^4-AM45^4))-AL45*44100)/(L45*51.4+0.00000043092*AM45^3)</f>
        <v>-9.0279574609415434</v>
      </c>
      <c r="AQ45">
        <f>0.61365*EXP(17.502*J45/(240.97+J45))</f>
        <v>3.4901046146024668</v>
      </c>
      <c r="AR45">
        <f>AQ45*1000/AA45</f>
        <v>39.525272660074485</v>
      </c>
      <c r="AS45">
        <f>(AR45-U45)</f>
        <v>13.314747147379173</v>
      </c>
      <c r="AT45">
        <f>IF(D45,P45,(O45+P45)/2)</f>
        <v>26.915006637573242</v>
      </c>
      <c r="AU45">
        <f>0.61365*EXP(17.502*AT45/(240.97+AT45))</f>
        <v>3.5613318704665766</v>
      </c>
      <c r="AV45">
        <f>IF(AS45&lt;&gt;0,(1000-(AR45+U45)/2)/AS45*AL45,0)</f>
        <v>2.1511119033418029</v>
      </c>
      <c r="AW45">
        <f>U45*AA45/1000</f>
        <v>2.3144046805126126</v>
      </c>
      <c r="AX45">
        <f>(AU45-AW45)</f>
        <v>1.246927189953964</v>
      </c>
      <c r="AY45">
        <f>1/(1.6/F45+1.37/N45)</f>
        <v>1.4491337451364843</v>
      </c>
      <c r="AZ45">
        <f>G45*AA45*0.001</f>
        <v>33.643441213129989</v>
      </c>
      <c r="BA45">
        <f>G45/S45</f>
        <v>0.97894342420181235</v>
      </c>
      <c r="BB45">
        <f>(1-AL45*AA45/AQ45/F45)*100</f>
        <v>82.673254614534443</v>
      </c>
      <c r="BC45">
        <f>(S45-E45/(N45/1.35))</f>
        <v>389.05713203678562</v>
      </c>
      <c r="BD45">
        <f>E45*BB45/100/BC45</f>
        <v>1.0013060620241503E-3</v>
      </c>
    </row>
    <row r="46" spans="1:56" x14ac:dyDescent="0.25">
      <c r="A46" s="1" t="s">
        <v>1</v>
      </c>
      <c r="B46" s="1" t="s">
        <v>9117</v>
      </c>
      <c r="K46" s="1">
        <f t="shared" si="0"/>
        <v>2.72</v>
      </c>
    </row>
    <row r="47" spans="1:56" x14ac:dyDescent="0.25">
      <c r="A47" s="1" t="s">
        <v>1</v>
      </c>
      <c r="B47" s="1" t="s">
        <v>9116</v>
      </c>
      <c r="K47" s="1">
        <f t="shared" si="0"/>
        <v>2.72</v>
      </c>
    </row>
    <row r="48" spans="1:56" x14ac:dyDescent="0.25">
      <c r="A48" s="1">
        <v>11</v>
      </c>
      <c r="B48" s="1" t="s">
        <v>9115</v>
      </c>
      <c r="C48" s="1">
        <v>2418.0000024139881</v>
      </c>
      <c r="D48" s="1">
        <v>0</v>
      </c>
      <c r="E48">
        <f>(R48-S48*(1000-T48)/(1000-U48))*AK48</f>
        <v>0.16645701406087937</v>
      </c>
      <c r="F48">
        <f>IF(AV48&lt;&gt;0,1/(1/AV48-1/N48),0)</f>
        <v>4.375159218441679</v>
      </c>
      <c r="G48">
        <f>((AY48-AL48/2)*S48-E48)/(AY48+AL48/2)</f>
        <v>381.18185757116203</v>
      </c>
      <c r="H48">
        <f>AL48*1000</f>
        <v>29.975832354777381</v>
      </c>
      <c r="I48">
        <f>(AQ48-AW48)</f>
        <v>1.1826887310325094</v>
      </c>
      <c r="J48">
        <f>(P48+AP48*D48)</f>
        <v>26.742265701293945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27.344491958618164</v>
      </c>
      <c r="P48" s="1">
        <v>26.742265701293945</v>
      </c>
      <c r="Q48" s="1">
        <v>27.436260223388672</v>
      </c>
      <c r="R48" s="1">
        <v>399.92153930664063</v>
      </c>
      <c r="S48" s="1">
        <v>389.21432495117188</v>
      </c>
      <c r="T48" s="1">
        <v>0.1276232898235321</v>
      </c>
      <c r="U48" s="1">
        <v>26.530876159667969</v>
      </c>
      <c r="V48" s="1">
        <v>0.30855220556259155</v>
      </c>
      <c r="W48" s="1">
        <v>64.143157958984375</v>
      </c>
      <c r="X48" s="1">
        <v>300.61102294921875</v>
      </c>
      <c r="Y48" s="1">
        <v>1601.0504150390625</v>
      </c>
      <c r="Z48" s="1">
        <v>8.9374446868896484</v>
      </c>
      <c r="AA48" s="1">
        <v>88.2989501953125</v>
      </c>
      <c r="AB48" s="1">
        <v>23.731069564819336</v>
      </c>
      <c r="AC48" s="1">
        <v>0.23895032703876495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1.1051875843721275</v>
      </c>
      <c r="AL48">
        <f>(U48-T48)/(1000-U48)*AK48</f>
        <v>2.9975832354777382E-2</v>
      </c>
      <c r="AM48">
        <f>(P48+273.15)</f>
        <v>299.89226570129392</v>
      </c>
      <c r="AN48">
        <f>(O48+273.15)</f>
        <v>300.49449195861814</v>
      </c>
      <c r="AO48">
        <f>(Y48*AG48+Z48*AH48)*AI48</f>
        <v>256.16806068044752</v>
      </c>
      <c r="AP48">
        <f>((AO48+0.00000010773*(AN48^4-AM48^4))-AL48*44100)/(L48*51.4+0.00000043092*AM48^3)</f>
        <v>-8.7048399071628886</v>
      </c>
      <c r="AQ48">
        <f>0.61365*EXP(17.502*J48/(240.97+J48))</f>
        <v>3.525337243693035</v>
      </c>
      <c r="AR48">
        <f>AQ48*1000/AA48</f>
        <v>39.925018767439248</v>
      </c>
      <c r="AS48">
        <f>(AR48-U48)</f>
        <v>13.394142607771279</v>
      </c>
      <c r="AT48">
        <f>IF(D48,P48,(O48+P48)/2)</f>
        <v>27.043378829956055</v>
      </c>
      <c r="AU48">
        <f>0.61365*EXP(17.502*AT48/(240.97+AT48))</f>
        <v>3.5882886291587353</v>
      </c>
      <c r="AV48">
        <f>IF(AS48&lt;&gt;0,(1000-(AR48+U48)/2)/AS48*AL48,0)</f>
        <v>2.1636171736220335</v>
      </c>
      <c r="AW48">
        <f>U48*AA48/1000</f>
        <v>2.3426485126605257</v>
      </c>
      <c r="AX48">
        <f>(AU48-AW48)</f>
        <v>1.2456401164982096</v>
      </c>
      <c r="AY48">
        <f>1/(1.6/F48+1.37/N48)</f>
        <v>1.4582182369312584</v>
      </c>
      <c r="AZ48">
        <f>G48*AA48*0.001</f>
        <v>33.657957857032734</v>
      </c>
      <c r="BA48">
        <f>G48/S48</f>
        <v>0.97936235419645068</v>
      </c>
      <c r="BB48">
        <f>(1-AL48*AA48/AQ48/F48)*100</f>
        <v>82.839408233143459</v>
      </c>
      <c r="BC48">
        <f>(S48-E48/(N48/1.35))</f>
        <v>389.16182525542217</v>
      </c>
      <c r="BD48">
        <f>E48*BB48/100/BC48</f>
        <v>3.5433076026943018E-4</v>
      </c>
    </row>
    <row r="49" spans="1:56" x14ac:dyDescent="0.25">
      <c r="A49" s="1" t="s">
        <v>1</v>
      </c>
      <c r="B49" s="1" t="s">
        <v>9114</v>
      </c>
      <c r="K49" s="1">
        <f t="shared" si="0"/>
        <v>2.72</v>
      </c>
    </row>
    <row r="50" spans="1:56" x14ac:dyDescent="0.25">
      <c r="A50" s="1" t="s">
        <v>1</v>
      </c>
      <c r="B50" s="1" t="s">
        <v>9109</v>
      </c>
      <c r="K50" s="1">
        <f t="shared" si="0"/>
        <v>2.72</v>
      </c>
    </row>
    <row r="51" spans="1:56" x14ac:dyDescent="0.25">
      <c r="A51" s="1">
        <v>12</v>
      </c>
      <c r="B51" s="1" t="s">
        <v>9113</v>
      </c>
      <c r="C51" s="1">
        <v>2623.0000024139881</v>
      </c>
      <c r="D51" s="1">
        <v>0</v>
      </c>
      <c r="E51">
        <f>(R51-S51*(1000-T51)/(1000-U51))*AK51</f>
        <v>-0.26387080853886585</v>
      </c>
      <c r="F51">
        <f>IF(AV51&lt;&gt;0,1/(1/AV51-1/N51),0)</f>
        <v>4.4816100758577582</v>
      </c>
      <c r="G51">
        <f>((AY51-AL51/2)*S51-E51)/(AY51+AL51/2)</f>
        <v>381.70306515505104</v>
      </c>
      <c r="H51">
        <f>AL51*1000</f>
        <v>30.486023659746397</v>
      </c>
      <c r="I51">
        <f>(AQ51-AW51)</f>
        <v>1.1880065872314995</v>
      </c>
      <c r="J51">
        <f>(P51+AP51*D51)</f>
        <v>26.956806182861328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27.466386795043945</v>
      </c>
      <c r="P51" s="1">
        <v>26.956806182861328</v>
      </c>
      <c r="Q51" s="1">
        <v>27.528102874755859</v>
      </c>
      <c r="R51" s="1">
        <v>399.98675537109375</v>
      </c>
      <c r="S51" s="1">
        <v>389.483642578125</v>
      </c>
      <c r="T51" s="1">
        <v>0.14402991533279419</v>
      </c>
      <c r="U51" s="1">
        <v>26.979604721069336</v>
      </c>
      <c r="V51" s="1">
        <v>0.34571439027786255</v>
      </c>
      <c r="W51" s="1">
        <v>64.759033203125</v>
      </c>
      <c r="X51" s="1">
        <v>300.66351318359375</v>
      </c>
      <c r="Y51" s="1">
        <v>2001.2296142578125</v>
      </c>
      <c r="Z51" s="1">
        <v>6.989863395690918</v>
      </c>
      <c r="AA51" s="1">
        <v>88.291999816894531</v>
      </c>
      <c r="AB51" s="1">
        <v>23.835226058959961</v>
      </c>
      <c r="AC51" s="1">
        <v>0.23824118077754974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1.1053805631749767</v>
      </c>
      <c r="AL51">
        <f>(U51-T51)/(1000-U51)*AK51</f>
        <v>3.0486023659746397E-2</v>
      </c>
      <c r="AM51">
        <f>(P51+273.15)</f>
        <v>300.10680618286131</v>
      </c>
      <c r="AN51">
        <f>(O51+273.15)</f>
        <v>300.61638679504392</v>
      </c>
      <c r="AO51">
        <f>(Y51*AG51+Z51*AH51)*AI51</f>
        <v>320.19673112429518</v>
      </c>
      <c r="AP51">
        <f>((AO51+0.00000010773*(AN51^4-AM51^4))-AL51*44100)/(L51*51.4+0.00000043092*AM51^3)</f>
        <v>-8.3704727564382608</v>
      </c>
      <c r="AQ51">
        <f>0.61365*EXP(17.502*J51/(240.97+J51))</f>
        <v>3.5700898423240401</v>
      </c>
      <c r="AR51">
        <f>AQ51*1000/AA51</f>
        <v>40.43503204965247</v>
      </c>
      <c r="AS51">
        <f>(AR51-U51)</f>
        <v>13.455427328583134</v>
      </c>
      <c r="AT51">
        <f>IF(D51,P51,(O51+P51)/2)</f>
        <v>27.211596488952637</v>
      </c>
      <c r="AU51">
        <f>0.61365*EXP(17.502*AT51/(240.97+AT51))</f>
        <v>3.6238820122009492</v>
      </c>
      <c r="AV51">
        <f>IF(AS51&lt;&gt;0,(1000-(AR51+U51)/2)/AS51*AL51,0)</f>
        <v>2.189333778449805</v>
      </c>
      <c r="AW51">
        <f>U51*AA51/1000</f>
        <v>2.3820832550925406</v>
      </c>
      <c r="AX51">
        <f>(AU51-AW51)</f>
        <v>1.2417987571084086</v>
      </c>
      <c r="AY51">
        <f>1/(1.6/F51+1.37/N51)</f>
        <v>1.4769260269039135</v>
      </c>
      <c r="AZ51">
        <f>G51*AA51*0.001</f>
        <v>33.701326958777848</v>
      </c>
      <c r="BA51">
        <f>G51/S51</f>
        <v>0.98002335253010453</v>
      </c>
      <c r="BB51">
        <f>(1-AL51*AA51/AQ51/F51)*100</f>
        <v>83.176787806572733</v>
      </c>
      <c r="BC51">
        <f>(S51-E51/(N51/1.35))</f>
        <v>389.56686608927396</v>
      </c>
      <c r="BD51">
        <f>E51*BB51/100/BC51</f>
        <v>-5.6339304393398777E-4</v>
      </c>
    </row>
    <row r="52" spans="1:56" x14ac:dyDescent="0.25">
      <c r="A52" s="1" t="s">
        <v>1</v>
      </c>
      <c r="B52" s="1" t="s">
        <v>9112</v>
      </c>
      <c r="K52" s="2">
        <v>7.6150000000000002</v>
      </c>
    </row>
    <row r="53" spans="1:56" x14ac:dyDescent="0.25">
      <c r="A53" s="1" t="s">
        <v>1</v>
      </c>
      <c r="B53" s="1" t="s">
        <v>9111</v>
      </c>
      <c r="K53" s="2">
        <v>7.6150000000000002</v>
      </c>
    </row>
    <row r="54" spans="1:56" x14ac:dyDescent="0.25">
      <c r="A54" s="1" t="s">
        <v>1</v>
      </c>
      <c r="B54" s="1" t="s">
        <v>9110</v>
      </c>
      <c r="K54" s="2">
        <v>7.6150000000000002</v>
      </c>
    </row>
    <row r="55" spans="1:56" x14ac:dyDescent="0.25">
      <c r="A55" s="1" t="s">
        <v>1</v>
      </c>
      <c r="B55" s="1" t="s">
        <v>9109</v>
      </c>
      <c r="K55" s="2">
        <v>7.6150000000000002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E4C0-23AE-4160-85E3-8D18AF85BF7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9191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9190</v>
      </c>
    </row>
    <row r="12" spans="1:60" x14ac:dyDescent="0.25">
      <c r="A12" s="1" t="s">
        <v>1</v>
      </c>
      <c r="B12" s="1" t="s">
        <v>9189</v>
      </c>
    </row>
    <row r="13" spans="1:60" x14ac:dyDescent="0.25">
      <c r="A13" s="1" t="s">
        <v>1</v>
      </c>
      <c r="B13" s="1" t="s">
        <v>9188</v>
      </c>
    </row>
    <row r="14" spans="1:60" x14ac:dyDescent="0.25">
      <c r="A14" s="1" t="s">
        <v>1</v>
      </c>
      <c r="B14" s="1" t="s">
        <v>9187</v>
      </c>
    </row>
    <row r="15" spans="1:60" x14ac:dyDescent="0.25">
      <c r="A15" s="1" t="s">
        <v>1</v>
      </c>
      <c r="B15" s="1" t="s">
        <v>7122</v>
      </c>
    </row>
    <row r="16" spans="1:60" x14ac:dyDescent="0.25">
      <c r="A16" s="1" t="s">
        <v>1</v>
      </c>
      <c r="B16" s="1" t="s">
        <v>9186</v>
      </c>
    </row>
    <row r="17" spans="1:60" x14ac:dyDescent="0.25">
      <c r="A17" s="1" t="s">
        <v>1</v>
      </c>
      <c r="B17" s="1" t="s">
        <v>9185</v>
      </c>
    </row>
    <row r="18" spans="1:60" x14ac:dyDescent="0.25">
      <c r="A18" s="1">
        <v>1</v>
      </c>
      <c r="B18" s="1" t="s">
        <v>7118</v>
      </c>
      <c r="C18" s="1">
        <v>376.00000198930502</v>
      </c>
      <c r="D18" s="1">
        <v>0</v>
      </c>
      <c r="E18">
        <f>(R18-S18*(1000-T18)/(1000-U18))*AO18</f>
        <v>-5.2198936524754824</v>
      </c>
      <c r="F18">
        <f>IF(AZ18&lt;&gt;0,1/(1/AZ18-1/N18),0)</f>
        <v>0.14398155721294992</v>
      </c>
      <c r="G18">
        <f>((BC18-AP18/2)*S18-E18)/(BC18+AP18/2)</f>
        <v>334.38293235541016</v>
      </c>
      <c r="H18">
        <f>AP18*1000</f>
        <v>28.748284486137422</v>
      </c>
      <c r="I18">
        <f>(AU18-BA18)</f>
        <v>16.106003388907851</v>
      </c>
      <c r="J18">
        <f>(P18+AT18*D18)</f>
        <v>58.063056945800781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27.584585189819336</v>
      </c>
      <c r="P18" s="1">
        <v>58.063056945800781</v>
      </c>
      <c r="Q18" s="1">
        <v>27.680185317993164</v>
      </c>
      <c r="R18" s="1">
        <v>400.02578735351563</v>
      </c>
      <c r="S18" s="1">
        <v>394.48336791992188</v>
      </c>
      <c r="T18" s="1">
        <v>0.11392191052436829</v>
      </c>
      <c r="U18" s="1">
        <v>25.482202529907227</v>
      </c>
      <c r="V18" s="1">
        <v>0.27172082662582397</v>
      </c>
      <c r="W18" s="1">
        <v>60.77886962890625</v>
      </c>
      <c r="X18" s="1">
        <v>300.38592529296875</v>
      </c>
      <c r="Y18" s="1">
        <v>8.0128125846385956E-2</v>
      </c>
      <c r="Z18" s="1">
        <v>9.5359048843383789</v>
      </c>
      <c r="AA18" s="1">
        <v>88.343666076660156</v>
      </c>
      <c r="AB18" s="1">
        <v>15.739289283752441</v>
      </c>
      <c r="AC18" s="1">
        <v>-0.12172528356313705</v>
      </c>
      <c r="AD18" s="1">
        <v>7.7748499810695648E-2</v>
      </c>
      <c r="AE18" s="1">
        <v>2.4383317213505507E-3</v>
      </c>
      <c r="AF18" s="1">
        <v>2.7235224843025208E-2</v>
      </c>
      <c r="AG18" s="1">
        <v>2.3659821599721909E-2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1.1043600194594436</v>
      </c>
      <c r="AP18">
        <f>(U18-T18)/(1000-U18)*AO18</f>
        <v>2.8748284486137421E-2</v>
      </c>
      <c r="AQ18">
        <f>(P18+273.15)</f>
        <v>331.21305694580076</v>
      </c>
      <c r="AR18">
        <f>(O18+273.15)</f>
        <v>300.73458518981931</v>
      </c>
      <c r="AS18">
        <f>(Y18*AK18+Z18*AL18)*AM18</f>
        <v>1.2820499848861244E-2</v>
      </c>
      <c r="AT18">
        <f>((AS18+0.00000010773*(AR18^4-AQ18^4))-AP18*44100)/(L18*0.92*2*29.3+0.00000043092*AQ18^3)</f>
        <v>-12.844148794511451</v>
      </c>
      <c r="AU18">
        <f>0.61365*EXP(17.502*J18/(240.97+J18))</f>
        <v>18.357194580107798</v>
      </c>
      <c r="AV18">
        <f>AU18*1000/AA18</f>
        <v>207.7929906619265</v>
      </c>
      <c r="AW18">
        <f>(AV18-U18)</f>
        <v>182.31078813201927</v>
      </c>
      <c r="AX18">
        <f>IF(D18,P18,(O18+P18)/2)</f>
        <v>42.823821067810059</v>
      </c>
      <c r="AY18">
        <f>0.61365*EXP(17.502*AX18/(240.97+AX18))</f>
        <v>8.6078979496101251</v>
      </c>
      <c r="AZ18">
        <f>IF(AW18&lt;&gt;0,(1000-(AV18+U18)/2)/AW18*AP18,0)</f>
        <v>0.13929594588241767</v>
      </c>
      <c r="BA18">
        <f>U18*AA18/1000</f>
        <v>2.2511911911999487</v>
      </c>
      <c r="BB18">
        <f>(AY18-BA18)</f>
        <v>6.3567067584101764</v>
      </c>
      <c r="BC18">
        <f>1/(1.6/F18+1.37/N18)</f>
        <v>8.7469153500869187E-2</v>
      </c>
      <c r="BD18">
        <f>G18*AA18*0.001</f>
        <v>29.540614117740795</v>
      </c>
      <c r="BE18">
        <f>G18/S18</f>
        <v>0.84764773257383108</v>
      </c>
      <c r="BF18">
        <f>(1-AP18*AA18/AU18/F18)*100</f>
        <v>3.910889336566814</v>
      </c>
      <c r="BG18">
        <f>(S18-E18/(N18/1.35))</f>
        <v>396.1296958331485</v>
      </c>
      <c r="BH18">
        <f>E18*BF18/100/BG18</f>
        <v>-5.1534703502960312E-4</v>
      </c>
    </row>
    <row r="19" spans="1:60" x14ac:dyDescent="0.25">
      <c r="A19" s="1" t="s">
        <v>1</v>
      </c>
      <c r="B19" s="1" t="s">
        <v>9184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9183</v>
      </c>
      <c r="K20" s="1">
        <f t="shared" si="0"/>
        <v>2.72</v>
      </c>
    </row>
    <row r="21" spans="1:60" x14ac:dyDescent="0.25">
      <c r="A21" s="1">
        <v>2</v>
      </c>
      <c r="B21" s="1" t="s">
        <v>9182</v>
      </c>
      <c r="C21" s="1">
        <v>582.50000200048089</v>
      </c>
      <c r="D21" s="1">
        <v>0</v>
      </c>
      <c r="E21">
        <f>(R21-S21*(1000-T21)/(1000-U21))*AO21</f>
        <v>-5.0198722466911097</v>
      </c>
      <c r="F21">
        <f>IF(AZ21&lt;&gt;0,1/(1/AZ21-1/N21),0)</f>
        <v>0.13758217567190864</v>
      </c>
      <c r="G21">
        <f>((BC21-AP21/2)*S21-E21)/(BC21+AP21/2)</f>
        <v>332.27278694957874</v>
      </c>
      <c r="H21">
        <f>AP21*1000</f>
        <v>28.115222697187249</v>
      </c>
      <c r="I21">
        <f>(AU21-BA21)</f>
        <v>16.433916934280408</v>
      </c>
      <c r="J21">
        <f>(P21+AT21*D21)</f>
        <v>58.385829925537109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27.492820739746094</v>
      </c>
      <c r="P21" s="1">
        <v>58.385829925537109</v>
      </c>
      <c r="Q21" s="1">
        <v>27.648887634277344</v>
      </c>
      <c r="R21" s="1">
        <v>399.8404541015625</v>
      </c>
      <c r="S21" s="1">
        <v>394.34622192382813</v>
      </c>
      <c r="T21" s="1">
        <v>0.13194699585437775</v>
      </c>
      <c r="U21" s="1">
        <v>24.956417083740234</v>
      </c>
      <c r="V21" s="1">
        <v>0.31638225913047791</v>
      </c>
      <c r="W21" s="1">
        <v>59.840450286865234</v>
      </c>
      <c r="X21" s="1">
        <v>300.36856079101563</v>
      </c>
      <c r="Y21" s="1">
        <v>25.157106399536133</v>
      </c>
      <c r="Z21" s="1">
        <v>9.5727033615112305</v>
      </c>
      <c r="AA21" s="1">
        <v>88.336685180664063</v>
      </c>
      <c r="AB21" s="1">
        <v>15.68906307220459</v>
      </c>
      <c r="AC21" s="1">
        <v>-0.10827533155679703</v>
      </c>
      <c r="AD21" s="1">
        <v>0.11168275773525238</v>
      </c>
      <c r="AE21" s="1">
        <v>1.1120624840259552E-2</v>
      </c>
      <c r="AF21" s="1">
        <v>3.581605851650238E-2</v>
      </c>
      <c r="AG21" s="1">
        <v>1.0752687230706215E-2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1.1042961793787336</v>
      </c>
      <c r="AP21">
        <f>(U21-T21)/(1000-U21)*AO21</f>
        <v>2.8115222697187251E-2</v>
      </c>
      <c r="AQ21">
        <f>(P21+273.15)</f>
        <v>331.53582992553709</v>
      </c>
      <c r="AR21">
        <f>(O21+273.15)</f>
        <v>300.64282073974607</v>
      </c>
      <c r="AS21">
        <f>(Y21*AK21+Z21*AL21)*AM21</f>
        <v>4.0251369339569578</v>
      </c>
      <c r="AT21">
        <f>((AS21+0.00000010773*(AR21^4-AQ21^4))-AP21*44100)/(L21*0.92*2*29.3+0.00000043092*AQ21^3)</f>
        <v>-12.642883951744134</v>
      </c>
      <c r="AU21">
        <f>0.61365*EXP(17.502*J21/(240.97+J21))</f>
        <v>18.638484093444116</v>
      </c>
      <c r="AV21">
        <f>AU21*1000/AA21</f>
        <v>210.99370046912148</v>
      </c>
      <c r="AW21">
        <f>(AV21-U21)</f>
        <v>186.03728338538124</v>
      </c>
      <c r="AX21">
        <f>IF(D21,P21,(O21+P21)/2)</f>
        <v>42.939325332641602</v>
      </c>
      <c r="AY21">
        <f>0.61365*EXP(17.502*AX21/(240.97+AX21))</f>
        <v>8.6600986970217679</v>
      </c>
      <c r="AZ21">
        <f>IF(AW21&lt;&gt;0,(1000-(AV21+U21)/2)/AW21*AP21,0)</f>
        <v>0.13329762290499447</v>
      </c>
      <c r="BA21">
        <f>U21*AA21/1000</f>
        <v>2.2045671591637075</v>
      </c>
      <c r="BB21">
        <f>(AY21-BA21)</f>
        <v>6.4555315378580609</v>
      </c>
      <c r="BC21">
        <f>1/(1.6/F21+1.37/N21)</f>
        <v>8.3685643958748349E-2</v>
      </c>
      <c r="BD21">
        <f>G21*AA21*0.001</f>
        <v>29.3518765748668</v>
      </c>
      <c r="BE21">
        <f>G21/S21</f>
        <v>0.84259153118946462</v>
      </c>
      <c r="BF21">
        <f>(1-AP21*AA21/AU21/F21)*100</f>
        <v>3.1477162022000682</v>
      </c>
      <c r="BG21">
        <f>(S21-E21/(N21/1.35))</f>
        <v>395.92946410284071</v>
      </c>
      <c r="BH21">
        <f>E21*BF21/100/BG21</f>
        <v>-3.9908960146951318E-4</v>
      </c>
    </row>
    <row r="22" spans="1:60" x14ac:dyDescent="0.25">
      <c r="A22" s="1" t="s">
        <v>1</v>
      </c>
      <c r="B22" s="1" t="s">
        <v>9181</v>
      </c>
      <c r="K22" s="1">
        <f t="shared" si="0"/>
        <v>2.72</v>
      </c>
    </row>
    <row r="23" spans="1:60" x14ac:dyDescent="0.25">
      <c r="A23" s="1" t="s">
        <v>1</v>
      </c>
      <c r="B23" s="1" t="s">
        <v>7090</v>
      </c>
      <c r="K23" s="1">
        <f t="shared" si="0"/>
        <v>2.72</v>
      </c>
    </row>
    <row r="24" spans="1:60" x14ac:dyDescent="0.25">
      <c r="A24" s="1">
        <v>3</v>
      </c>
      <c r="B24" s="1" t="s">
        <v>9180</v>
      </c>
      <c r="C24" s="1">
        <v>788.50000200048089</v>
      </c>
      <c r="D24" s="1">
        <v>0</v>
      </c>
      <c r="E24">
        <f>(R24-S24*(1000-T24)/(1000-U24))*AO24</f>
        <v>-3.7193912951826005</v>
      </c>
      <c r="F24">
        <f>IF(AZ24&lt;&gt;0,1/(1/AZ24-1/N24),0)</f>
        <v>0.11196009494078701</v>
      </c>
      <c r="G24">
        <f>((BC24-AP24/2)*S24-E24)/(BC24+AP24/2)</f>
        <v>306.9582179977881</v>
      </c>
      <c r="H24">
        <f>AP24*1000</f>
        <v>27.527020670960042</v>
      </c>
      <c r="I24">
        <f>(AU24-BA24)</f>
        <v>19.305988458432946</v>
      </c>
      <c r="J24">
        <f>(P24+AT24*D24)</f>
        <v>61.417228698730469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27.379571914672852</v>
      </c>
      <c r="P24" s="1">
        <v>61.417228698730469</v>
      </c>
      <c r="Q24" s="1">
        <v>27.567842483520508</v>
      </c>
      <c r="R24" s="1">
        <v>399.9088134765625</v>
      </c>
      <c r="S24" s="1">
        <v>393.46826171875</v>
      </c>
      <c r="T24" s="1">
        <v>0.13112959265708923</v>
      </c>
      <c r="U24" s="1">
        <v>24.451093673706055</v>
      </c>
      <c r="V24" s="1">
        <v>0.31650474667549133</v>
      </c>
      <c r="W24" s="1">
        <v>59.017097473144531</v>
      </c>
      <c r="X24" s="1">
        <v>300.34072875976563</v>
      </c>
      <c r="Y24" s="1">
        <v>49.994697570800781</v>
      </c>
      <c r="Z24" s="1">
        <v>9.7804698944091797</v>
      </c>
      <c r="AA24" s="1">
        <v>88.33416748046875</v>
      </c>
      <c r="AB24" s="1">
        <v>15.345569610595703</v>
      </c>
      <c r="AC24" s="1">
        <v>-9.5376886427402496E-2</v>
      </c>
      <c r="AD24" s="1">
        <v>0.17316101491451263</v>
      </c>
      <c r="AE24" s="1">
        <v>1.2571402825415134E-2</v>
      </c>
      <c r="AF24" s="1">
        <v>7.2523593902587891E-2</v>
      </c>
      <c r="AG24" s="1">
        <v>1.7800930887460709E-2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1.1041938557344322</v>
      </c>
      <c r="AP24">
        <f>(U24-T24)/(1000-U24)*AO24</f>
        <v>2.752702067096004E-2</v>
      </c>
      <c r="AQ24">
        <f>(P24+273.15)</f>
        <v>334.56722869873045</v>
      </c>
      <c r="AR24">
        <f>(O24+273.15)</f>
        <v>300.52957191467283</v>
      </c>
      <c r="AS24">
        <f>(Y24*AK24+Z24*AL24)*AM24</f>
        <v>7.9991514325331536</v>
      </c>
      <c r="AT24">
        <f>((AS24+0.00000010773*(AR24^4-AQ24^4))-AP24*44100)/(L24*0.92*2*29.3+0.00000043092*AQ24^3)</f>
        <v>-12.750665697873494</v>
      </c>
      <c r="AU24">
        <f>0.61365*EXP(17.502*J24/(240.97+J24))</f>
        <v>21.465855462086726</v>
      </c>
      <c r="AV24">
        <f>AU24*1000/AA24</f>
        <v>243.00738971511745</v>
      </c>
      <c r="AW24">
        <f>(AV24-U24)</f>
        <v>218.5562960414114</v>
      </c>
      <c r="AX24">
        <f>IF(D24,P24,(O24+P24)/2)</f>
        <v>44.39840030670166</v>
      </c>
      <c r="AY24">
        <f>0.61365*EXP(17.502*AX24/(240.97+AX24))</f>
        <v>9.3434796253974124</v>
      </c>
      <c r="AZ24">
        <f>IF(AW24&lt;&gt;0,(1000-(AV24+U24)/2)/AW24*AP24,0)</f>
        <v>0.10910622801737048</v>
      </c>
      <c r="BA24">
        <f>U24*AA24/1000</f>
        <v>2.1598670036537806</v>
      </c>
      <c r="BB24">
        <f>(AY24-BA24)</f>
        <v>7.1836126217436318</v>
      </c>
      <c r="BC24">
        <f>1/(1.6/F24+1.37/N24)</f>
        <v>6.8442177843971913E-2</v>
      </c>
      <c r="BD24">
        <f>G24*AA24*0.001</f>
        <v>27.114898638122849</v>
      </c>
      <c r="BE24">
        <f>G24/S24</f>
        <v>0.78013463311356224</v>
      </c>
      <c r="BF24">
        <f>(1-AP24*AA24/AU24/F24)*100</f>
        <v>-1.1757588623261261</v>
      </c>
      <c r="BG24">
        <f>(S24-E24/(N24/1.35))</f>
        <v>394.64133881900227</v>
      </c>
      <c r="BH24">
        <f>E24*BF24/100/BG24</f>
        <v>1.1081219445627482E-4</v>
      </c>
    </row>
    <row r="25" spans="1:60" x14ac:dyDescent="0.25">
      <c r="A25" s="1" t="s">
        <v>1</v>
      </c>
      <c r="B25" s="1" t="s">
        <v>9179</v>
      </c>
      <c r="K25" s="1">
        <f t="shared" si="0"/>
        <v>2.72</v>
      </c>
    </row>
    <row r="26" spans="1:60" x14ac:dyDescent="0.25">
      <c r="A26" s="1" t="s">
        <v>1</v>
      </c>
      <c r="B26" s="1" t="s">
        <v>9178</v>
      </c>
      <c r="K26" s="1">
        <f t="shared" si="0"/>
        <v>2.72</v>
      </c>
    </row>
    <row r="27" spans="1:60" x14ac:dyDescent="0.25">
      <c r="A27" s="1">
        <v>4</v>
      </c>
      <c r="B27" s="1" t="s">
        <v>7086</v>
      </c>
      <c r="C27" s="1">
        <v>994.50000200048089</v>
      </c>
      <c r="D27" s="1">
        <v>0</v>
      </c>
      <c r="E27">
        <f>(R27-S27*(1000-T27)/(1000-U27))*AO27</f>
        <v>-2.7539571762266011</v>
      </c>
      <c r="F27">
        <f>IF(AZ27&lt;&gt;0,1/(1/AZ27-1/N27),0)</f>
        <v>0.18049957503683844</v>
      </c>
      <c r="G27">
        <f>((BC27-AP27/2)*S27-E27)/(BC27+AP27/2)</f>
        <v>327.84977990106177</v>
      </c>
      <c r="H27">
        <f>AP27*1000</f>
        <v>27.292301107526395</v>
      </c>
      <c r="I27">
        <f>(AU27-BA27)</f>
        <v>12.589089879496287</v>
      </c>
      <c r="J27">
        <f>(P27+AT27*D27)</f>
        <v>53.4696044921875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27.297534942626953</v>
      </c>
      <c r="P27" s="1">
        <v>53.4696044921875</v>
      </c>
      <c r="Q27" s="1">
        <v>27.486360549926758</v>
      </c>
      <c r="R27" s="1">
        <v>400.10498046875</v>
      </c>
      <c r="S27" s="1">
        <v>392.88720703125</v>
      </c>
      <c r="T27" s="1">
        <v>0.136285200715065</v>
      </c>
      <c r="U27" s="1">
        <v>24.256654739379883</v>
      </c>
      <c r="V27" s="1">
        <v>0.33050668239593506</v>
      </c>
      <c r="W27" s="1">
        <v>58.825069427490234</v>
      </c>
      <c r="X27" s="1">
        <v>300.3037109375</v>
      </c>
      <c r="Y27" s="1">
        <v>100.77238464355469</v>
      </c>
      <c r="Z27" s="1">
        <v>9.9988851547241211</v>
      </c>
      <c r="AA27" s="1">
        <v>88.326995849609375</v>
      </c>
      <c r="AB27" s="1">
        <v>15.508423805236816</v>
      </c>
      <c r="AC27" s="1">
        <v>-9.4960607588291168E-2</v>
      </c>
      <c r="AD27" s="1">
        <v>8.547518402338028E-2</v>
      </c>
      <c r="AE27" s="1">
        <v>6.3594859093427658E-3</v>
      </c>
      <c r="AF27" s="1">
        <v>3.5469256341457367E-2</v>
      </c>
      <c r="AG27" s="1">
        <v>1.6970844939351082E-2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1.104057760799632</v>
      </c>
      <c r="AP27">
        <f>(U27-T27)/(1000-U27)*AO27</f>
        <v>2.7292301107526395E-2</v>
      </c>
      <c r="AQ27">
        <f>(P27+273.15)</f>
        <v>326.61960449218748</v>
      </c>
      <c r="AR27">
        <f>(O27+273.15)</f>
        <v>300.44753494262693</v>
      </c>
      <c r="AS27">
        <f>(Y27*AK27+Z27*AL27)*AM27</f>
        <v>16.123581182578619</v>
      </c>
      <c r="AT27">
        <f>((AS27+0.00000010773*(AR27^4-AQ27^4))-AP27*44100)/(L27*0.92*2*29.3+0.00000043092*AQ27^3)</f>
        <v>-11.777034333943931</v>
      </c>
      <c r="AU27">
        <f>0.61365*EXP(17.502*J27/(240.97+J27))</f>
        <v>14.731607321986901</v>
      </c>
      <c r="AV27">
        <f>AU27*1000/AA27</f>
        <v>166.78487907671834</v>
      </c>
      <c r="AW27">
        <f>(AV27-U27)</f>
        <v>142.52822433733846</v>
      </c>
      <c r="AX27">
        <f>IF(D27,P27,(O27+P27)/2)</f>
        <v>40.383569717407227</v>
      </c>
      <c r="AY27">
        <f>0.61365*EXP(17.502*AX27/(240.97+AX27))</f>
        <v>7.5669266421875179</v>
      </c>
      <c r="AZ27">
        <f>IF(AW27&lt;&gt;0,(1000-(AV27+U27)/2)/AW27*AP27,0)</f>
        <v>0.17319600864895646</v>
      </c>
      <c r="BA27">
        <f>U27*AA27/1000</f>
        <v>2.1425174424906146</v>
      </c>
      <c r="BB27">
        <f>(AY27-BA27)</f>
        <v>5.4244091996969033</v>
      </c>
      <c r="BC27">
        <f>1/(1.6/F27+1.37/N27)</f>
        <v>0.10888081785496195</v>
      </c>
      <c r="BD27">
        <f>G27*AA27*0.001</f>
        <v>28.957986148616431</v>
      </c>
      <c r="BE27">
        <f>G27/S27</f>
        <v>0.83446285354611915</v>
      </c>
      <c r="BF27">
        <f>(1-AP27*AA27/AU27/F27)*100</f>
        <v>9.3417574306138622</v>
      </c>
      <c r="BG27">
        <f>(S27-E27/(N27/1.35))</f>
        <v>393.75579111991289</v>
      </c>
      <c r="BH27">
        <f>E27*BF27/100/BG27</f>
        <v>-6.5336943595002207E-4</v>
      </c>
    </row>
    <row r="28" spans="1:60" x14ac:dyDescent="0.25">
      <c r="A28" s="1" t="s">
        <v>1</v>
      </c>
      <c r="B28" s="1" t="s">
        <v>9177</v>
      </c>
      <c r="K28" s="1">
        <f t="shared" si="0"/>
        <v>2.72</v>
      </c>
    </row>
    <row r="29" spans="1:60" x14ac:dyDescent="0.25">
      <c r="A29" s="1" t="s">
        <v>1</v>
      </c>
      <c r="B29" s="1" t="s">
        <v>4229</v>
      </c>
      <c r="K29" s="1">
        <f t="shared" si="0"/>
        <v>2.72</v>
      </c>
    </row>
    <row r="30" spans="1:60" x14ac:dyDescent="0.25">
      <c r="A30" s="1">
        <v>5</v>
      </c>
      <c r="B30" s="1" t="s">
        <v>9176</v>
      </c>
      <c r="C30" s="1">
        <v>1200.5000020004809</v>
      </c>
      <c r="D30" s="1">
        <v>0</v>
      </c>
      <c r="E30">
        <f>(R30-S30*(1000-T30)/(1000-U30))*AO30</f>
        <v>-2.3350967311762862</v>
      </c>
      <c r="F30">
        <f>IF(AZ30&lt;&gt;0,1/(1/AZ30-1/N30),0)</f>
        <v>0.10428856311163326</v>
      </c>
      <c r="G30">
        <f>((BC30-AP30/2)*S30-E30)/(BC30+AP30/2)</f>
        <v>285.10205769077601</v>
      </c>
      <c r="H30">
        <f>AP30*1000</f>
        <v>27.133987616184328</v>
      </c>
      <c r="I30">
        <f>(AU30-BA30)</f>
        <v>20.271338789493953</v>
      </c>
      <c r="J30">
        <f>(P30+AT30*D30)</f>
        <v>62.345657348632813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27.231071472167969</v>
      </c>
      <c r="P30" s="1">
        <v>62.345657348632813</v>
      </c>
      <c r="Q30" s="1">
        <v>27.424245834350586</v>
      </c>
      <c r="R30" s="1">
        <v>400.04623413085938</v>
      </c>
      <c r="S30" s="1">
        <v>392.51483154296875</v>
      </c>
      <c r="T30" s="1">
        <v>0.14116930961608887</v>
      </c>
      <c r="U30" s="1">
        <v>24.124040603637695</v>
      </c>
      <c r="V30" s="1">
        <v>0.3436816930770874</v>
      </c>
      <c r="W30" s="1">
        <v>58.7308349609375</v>
      </c>
      <c r="X30" s="1">
        <v>300.31427001953125</v>
      </c>
      <c r="Y30" s="1">
        <v>150.19105529785156</v>
      </c>
      <c r="Z30" s="1">
        <v>10.620953559875488</v>
      </c>
      <c r="AA30" s="1">
        <v>88.32550048828125</v>
      </c>
      <c r="AB30" s="1">
        <v>15.620960235595703</v>
      </c>
      <c r="AC30" s="1">
        <v>-8.7467111647129059E-2</v>
      </c>
      <c r="AD30" s="1">
        <v>0.11970464885234833</v>
      </c>
      <c r="AE30" s="1">
        <v>1.4411212876439095E-2</v>
      </c>
      <c r="AF30" s="1">
        <v>2.5713006034493446E-2</v>
      </c>
      <c r="AG30" s="1">
        <v>1.9366512075066566E-2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1.1040965809541587</v>
      </c>
      <c r="AP30">
        <f>(U30-T30)/(1000-U30)*AO30</f>
        <v>2.7133987616184328E-2</v>
      </c>
      <c r="AQ30">
        <f>(P30+273.15)</f>
        <v>335.49565734863279</v>
      </c>
      <c r="AR30">
        <f>(O30+273.15)</f>
        <v>300.38107147216795</v>
      </c>
      <c r="AS30">
        <f>(Y30*AK30+Z30*AL30)*AM30</f>
        <v>24.03056831053118</v>
      </c>
      <c r="AT30">
        <f>((AS30+0.00000010773*(AR30^4-AQ30^4))-AP30*44100)/(L30*0.92*2*29.3+0.00000043092*AQ30^3)</f>
        <v>-12.611657468887831</v>
      </c>
      <c r="AU30">
        <f>0.61365*EXP(17.502*J30/(240.97+J30))</f>
        <v>22.402106749609871</v>
      </c>
      <c r="AV30">
        <f>AU30*1000/AA30</f>
        <v>253.63124608144292</v>
      </c>
      <c r="AW30">
        <f>(AV30-U30)</f>
        <v>229.50720547780523</v>
      </c>
      <c r="AX30">
        <f>IF(D30,P30,(O30+P30)/2)</f>
        <v>44.788364410400391</v>
      </c>
      <c r="AY30">
        <f>0.61365*EXP(17.502*AX30/(240.97+AX30))</f>
        <v>9.5338353591575942</v>
      </c>
      <c r="AZ30">
        <f>IF(AW30&lt;&gt;0,(1000-(AV30+U30)/2)/AW30*AP30,0)</f>
        <v>0.10180806006904468</v>
      </c>
      <c r="BA30">
        <f>U30*AA30/1000</f>
        <v>2.130767960115918</v>
      </c>
      <c r="BB30">
        <f>(AY30-BA30)</f>
        <v>7.4030673990416762</v>
      </c>
      <c r="BC30">
        <f>1/(1.6/F30+1.37/N30)</f>
        <v>6.3848340968773898E-2</v>
      </c>
      <c r="BD30">
        <f>G30*AA30*0.001</f>
        <v>25.181781935776623</v>
      </c>
      <c r="BE30">
        <f>G30/S30</f>
        <v>0.72634722252416539</v>
      </c>
      <c r="BF30">
        <f>(1-AP30*AA30/AU30/F30)*100</f>
        <v>-2.5827136237020598</v>
      </c>
      <c r="BG30">
        <f>(S30-E30/(N30/1.35))</f>
        <v>393.25130917729689</v>
      </c>
      <c r="BH30">
        <f>E30*BF30/100/BG30</f>
        <v>1.5335959473060834E-4</v>
      </c>
    </row>
    <row r="31" spans="1:60" x14ac:dyDescent="0.25">
      <c r="A31" s="1" t="s">
        <v>1</v>
      </c>
      <c r="B31" s="1" t="s">
        <v>9175</v>
      </c>
      <c r="K31" s="1">
        <f t="shared" si="0"/>
        <v>2.72</v>
      </c>
    </row>
    <row r="32" spans="1:60" x14ac:dyDescent="0.25">
      <c r="A32" s="1" t="s">
        <v>1</v>
      </c>
      <c r="B32" s="1" t="s">
        <v>9174</v>
      </c>
      <c r="K32" s="1">
        <f t="shared" si="0"/>
        <v>2.72</v>
      </c>
    </row>
    <row r="33" spans="1:60" x14ac:dyDescent="0.25">
      <c r="A33" s="1">
        <v>6</v>
      </c>
      <c r="B33" s="1" t="s">
        <v>4225</v>
      </c>
      <c r="C33" s="1">
        <v>1406.5000020004809</v>
      </c>
      <c r="D33" s="1">
        <v>0</v>
      </c>
      <c r="E33">
        <f>(R33-S33*(1000-T33)/(1000-U33))*AO33</f>
        <v>-0.4868134828867825</v>
      </c>
      <c r="F33">
        <f>IF(AZ33&lt;&gt;0,1/(1/AZ33-1/N33),0)</f>
        <v>0.16095011009891017</v>
      </c>
      <c r="G33">
        <f>((BC33-AP33/2)*S33-E33)/(BC33+AP33/2)</f>
        <v>299.51289340001193</v>
      </c>
      <c r="H33">
        <f>AP33*1000</f>
        <v>27.239274454815337</v>
      </c>
      <c r="I33">
        <f>(AU33-BA33)</f>
        <v>13.912819750923816</v>
      </c>
      <c r="J33">
        <f>(P33+AT33*D33)</f>
        <v>55.243930816650391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27.19696044921875</v>
      </c>
      <c r="P33" s="1">
        <v>55.243930816650391</v>
      </c>
      <c r="Q33" s="1">
        <v>27.387790679931641</v>
      </c>
      <c r="R33" s="1">
        <v>400.22604370117188</v>
      </c>
      <c r="S33" s="1">
        <v>391.0208740234375</v>
      </c>
      <c r="T33" s="1">
        <v>0.14123684167861938</v>
      </c>
      <c r="U33" s="1">
        <v>24.212810516357422</v>
      </c>
      <c r="V33" s="1">
        <v>0.34452563524246216</v>
      </c>
      <c r="W33" s="1">
        <v>59.063438415527344</v>
      </c>
      <c r="X33" s="1">
        <v>300.34130859375</v>
      </c>
      <c r="Y33" s="1">
        <v>300.70755004882813</v>
      </c>
      <c r="Z33" s="1">
        <v>10.276697158813477</v>
      </c>
      <c r="AA33" s="1">
        <v>88.323211669921875</v>
      </c>
      <c r="AB33" s="1">
        <v>15.653308868408203</v>
      </c>
      <c r="AC33" s="1">
        <v>-9.6871577203273773E-2</v>
      </c>
      <c r="AD33" s="1">
        <v>9.6506506204605103E-2</v>
      </c>
      <c r="AE33" s="1">
        <v>3.6348341964185238E-3</v>
      </c>
      <c r="AF33" s="1">
        <v>3.1692370772361755E-2</v>
      </c>
      <c r="AG33" s="1">
        <v>2.2360457107424736E-2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1.1041959874770217</v>
      </c>
      <c r="AP33">
        <f>(U33-T33)/(1000-U33)*AO33</f>
        <v>2.7239274454815339E-2</v>
      </c>
      <c r="AQ33">
        <f>(P33+273.15)</f>
        <v>328.39393081665037</v>
      </c>
      <c r="AR33">
        <f>(O33+273.15)</f>
        <v>300.34696044921873</v>
      </c>
      <c r="AS33">
        <f>(Y33*AK33+Z33*AL33)*AM33</f>
        <v>48.113206932398498</v>
      </c>
      <c r="AT33">
        <f>((AS33+0.00000010773*(AR33^4-AQ33^4))-AP33*44100)/(L33*0.92*2*29.3+0.00000043092*AQ33^3)</f>
        <v>-11.706677592610729</v>
      </c>
      <c r="AU33">
        <f>0.61365*EXP(17.502*J33/(240.97+J33))</f>
        <v>16.051372939283763</v>
      </c>
      <c r="AV33">
        <f>AU33*1000/AA33</f>
        <v>181.73447993796171</v>
      </c>
      <c r="AW33">
        <f>(AV33-U33)</f>
        <v>157.52166942160429</v>
      </c>
      <c r="AX33">
        <f>IF(D33,P33,(O33+P33)/2)</f>
        <v>41.22044563293457</v>
      </c>
      <c r="AY33">
        <f>0.61365*EXP(17.502*AX33/(240.97+AX33))</f>
        <v>7.910900530323735</v>
      </c>
      <c r="AZ33">
        <f>IF(AW33&lt;&gt;0,(1000-(AV33+U33)/2)/AW33*AP33,0)</f>
        <v>0.15511736995030065</v>
      </c>
      <c r="BA33">
        <f>U33*AA33/1000</f>
        <v>2.1385531883599471</v>
      </c>
      <c r="BB33">
        <f>(AY33-BA33)</f>
        <v>5.7723473419637878</v>
      </c>
      <c r="BC33">
        <f>1/(1.6/F33+1.37/N33)</f>
        <v>9.7456045493946097E-2</v>
      </c>
      <c r="BD33">
        <f>G33*AA33*0.001</f>
        <v>26.453940681640002</v>
      </c>
      <c r="BE33">
        <f>G33/S33</f>
        <v>0.76597673755406559</v>
      </c>
      <c r="BF33">
        <f>(1-AP33*AA33/AU33/F33)*100</f>
        <v>6.874862947279925</v>
      </c>
      <c r="BG33">
        <f>(S33-E33/(N33/1.35))</f>
        <v>391.17441252034376</v>
      </c>
      <c r="BH33">
        <f>E33*BF33/100/BG33</f>
        <v>-8.5557129214339282E-5</v>
      </c>
    </row>
    <row r="34" spans="1:60" x14ac:dyDescent="0.25">
      <c r="A34" s="1" t="s">
        <v>1</v>
      </c>
      <c r="B34" s="1" t="s">
        <v>9173</v>
      </c>
      <c r="K34" s="1">
        <f t="shared" si="0"/>
        <v>2.72</v>
      </c>
    </row>
    <row r="35" spans="1:60" x14ac:dyDescent="0.25">
      <c r="A35" s="1" t="s">
        <v>1</v>
      </c>
      <c r="B35" s="1" t="s">
        <v>9172</v>
      </c>
      <c r="K35" s="1">
        <f t="shared" si="0"/>
        <v>2.72</v>
      </c>
    </row>
    <row r="36" spans="1:60" x14ac:dyDescent="0.25">
      <c r="A36" s="1">
        <v>7</v>
      </c>
      <c r="B36" s="1" t="s">
        <v>9171</v>
      </c>
      <c r="C36" s="1">
        <v>1612.5000020004809</v>
      </c>
      <c r="D36" s="1">
        <v>0</v>
      </c>
      <c r="E36">
        <f>(R36-S36*(1000-T36)/(1000-U36))*AO36</f>
        <v>0.23720498724376943</v>
      </c>
      <c r="F36">
        <f>IF(AZ36&lt;&gt;0,1/(1/AZ36-1/N36),0)</f>
        <v>0.1083906421084761</v>
      </c>
      <c r="G36">
        <f>((BC36-AP36/2)*S36-E36)/(BC36+AP36/2)</f>
        <v>252.62086741245949</v>
      </c>
      <c r="H36">
        <f>AP36*1000</f>
        <v>27.599027130040653</v>
      </c>
      <c r="I36">
        <f>(AU36-BA36)</f>
        <v>19.896310058160495</v>
      </c>
      <c r="J36">
        <f>(P36+AT36*D36)</f>
        <v>62.012672424316406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27.197198867797852</v>
      </c>
      <c r="P36" s="1">
        <v>62.012672424316406</v>
      </c>
      <c r="Q36" s="1">
        <v>27.374221801757813</v>
      </c>
      <c r="R36" s="1">
        <v>399.88290405273438</v>
      </c>
      <c r="S36" s="1">
        <v>389.92263793945313</v>
      </c>
      <c r="T36" s="1">
        <v>0.14373978972434998</v>
      </c>
      <c r="U36" s="1">
        <v>24.52410888671875</v>
      </c>
      <c r="V36" s="1">
        <v>0.35062888264656067</v>
      </c>
      <c r="W36" s="1">
        <v>59.822410583496094</v>
      </c>
      <c r="X36" s="1">
        <v>300.35781860351563</v>
      </c>
      <c r="Y36" s="1">
        <v>500.57504272460938</v>
      </c>
      <c r="Z36" s="1">
        <v>10.663148880004883</v>
      </c>
      <c r="AA36" s="1">
        <v>88.323860168457031</v>
      </c>
      <c r="AB36" s="1">
        <v>15.523802757263184</v>
      </c>
      <c r="AC36" s="1">
        <v>-0.10456334054470062</v>
      </c>
      <c r="AD36" s="1">
        <v>0.12062074244022369</v>
      </c>
      <c r="AE36" s="1">
        <v>5.1889820024371147E-3</v>
      </c>
      <c r="AF36" s="1">
        <v>8.9126043021678925E-2</v>
      </c>
      <c r="AG36" s="1">
        <v>2.4464830756187439E-2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1.1042566860423366</v>
      </c>
      <c r="AP36">
        <f>(U36-T36)/(1000-U36)*AO36</f>
        <v>2.7599027130040654E-2</v>
      </c>
      <c r="AQ36">
        <f>(P36+273.15)</f>
        <v>335.16267242431638</v>
      </c>
      <c r="AR36">
        <f>(O36+273.15)</f>
        <v>300.34719886779783</v>
      </c>
      <c r="AS36">
        <f>(Y36*AK36+Z36*AL36)*AM36</f>
        <v>80.092005045741644</v>
      </c>
      <c r="AT36">
        <f>((AS36+0.00000010773*(AR36^4-AQ36^4))-AP36*44100)/(L36*0.92*2*29.3+0.00000043092*AQ36^3)</f>
        <v>-12.308039930423663</v>
      </c>
      <c r="AU36">
        <f>0.61365*EXP(17.502*J36/(240.97+J36))</f>
        <v>22.062374022227058</v>
      </c>
      <c r="AV36">
        <f>AU36*1000/AA36</f>
        <v>249.78951305058743</v>
      </c>
      <c r="AW36">
        <f>(AV36-U36)</f>
        <v>225.26540416386868</v>
      </c>
      <c r="AX36">
        <f>IF(D36,P36,(O36+P36)/2)</f>
        <v>44.604935646057129</v>
      </c>
      <c r="AY36">
        <f>0.61365*EXP(17.502*AX36/(240.97+AX36))</f>
        <v>9.4438835669511718</v>
      </c>
      <c r="AZ36">
        <f>IF(AW36&lt;&gt;0,(1000-(AV36+U36)/2)/AW36*AP36,0)</f>
        <v>0.10571366993275089</v>
      </c>
      <c r="BA36">
        <f>U36*AA36/1000</f>
        <v>2.1660639640665611</v>
      </c>
      <c r="BB36">
        <f>(AY36-BA36)</f>
        <v>7.2778196028846107</v>
      </c>
      <c r="BC36">
        <f>1/(1.6/F36+1.37/N36)</f>
        <v>6.6306448711623459E-2</v>
      </c>
      <c r="BD36">
        <f>G36*AA36*0.001</f>
        <v>22.312450168972394</v>
      </c>
      <c r="BE36">
        <f>G36/S36</f>
        <v>0.64787432898852682</v>
      </c>
      <c r="BF36">
        <f>(1-AP36*AA36/AU36/F36)*100</f>
        <v>-1.9360458194631169</v>
      </c>
      <c r="BG36">
        <f>(S36-E36/(N36/1.35))</f>
        <v>389.84782469273671</v>
      </c>
      <c r="BH36">
        <f>E36*BF36/100/BG36</f>
        <v>-1.177997400065159E-5</v>
      </c>
    </row>
    <row r="37" spans="1:60" x14ac:dyDescent="0.25">
      <c r="A37" s="1" t="s">
        <v>1</v>
      </c>
      <c r="B37" s="1" t="s">
        <v>9170</v>
      </c>
      <c r="K37" s="1">
        <f t="shared" si="0"/>
        <v>2.72</v>
      </c>
    </row>
    <row r="38" spans="1:60" x14ac:dyDescent="0.25">
      <c r="A38" s="1" t="s">
        <v>1</v>
      </c>
      <c r="B38" s="1" t="s">
        <v>9169</v>
      </c>
      <c r="K38" s="1">
        <f t="shared" si="0"/>
        <v>2.72</v>
      </c>
    </row>
    <row r="39" spans="1:60" x14ac:dyDescent="0.25">
      <c r="A39" s="1">
        <v>8</v>
      </c>
      <c r="B39" s="1" t="s">
        <v>9168</v>
      </c>
      <c r="C39" s="1">
        <v>1818.5000020004809</v>
      </c>
      <c r="D39" s="1">
        <v>0</v>
      </c>
      <c r="E39">
        <f>(R39-S39*(1000-T39)/(1000-U39))*AO39</f>
        <v>0.7120691490259492</v>
      </c>
      <c r="F39">
        <f>IF(AZ39&lt;&gt;0,1/(1/AZ39-1/N39),0)</f>
        <v>0.10049701289899526</v>
      </c>
      <c r="G39">
        <f>((BC39-AP39/2)*S39-E39)/(BC39+AP39/2)</f>
        <v>234.8878521310597</v>
      </c>
      <c r="H39">
        <f>AP39*1000</f>
        <v>28.19191153085108</v>
      </c>
      <c r="I39">
        <f>(AU39-BA39)</f>
        <v>21.617618268283792</v>
      </c>
      <c r="J39">
        <f>(P39+AT39*D39)</f>
        <v>63.698562622070313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27.226003646850586</v>
      </c>
      <c r="P39" s="1">
        <v>63.698562622070313</v>
      </c>
      <c r="Q39" s="1">
        <v>27.382499694824219</v>
      </c>
      <c r="R39" s="1">
        <v>399.94851684570313</v>
      </c>
      <c r="S39" s="1">
        <v>389.36331176757813</v>
      </c>
      <c r="T39" s="1">
        <v>0.14838455617427826</v>
      </c>
      <c r="U39" s="1">
        <v>25.038963317871094</v>
      </c>
      <c r="V39" s="1">
        <v>0.36130625009536743</v>
      </c>
      <c r="W39" s="1">
        <v>60.968162536621094</v>
      </c>
      <c r="X39" s="1">
        <v>300.36248779296875</v>
      </c>
      <c r="Y39" s="1">
        <v>749.71514892578125</v>
      </c>
      <c r="Z39" s="1">
        <v>10.575018882751465</v>
      </c>
      <c r="AA39" s="1">
        <v>88.313621520996094</v>
      </c>
      <c r="AB39" s="1">
        <v>15.833298683166504</v>
      </c>
      <c r="AC39" s="1">
        <v>-0.1052214726805687</v>
      </c>
      <c r="AD39" s="1">
        <v>0.10097727179527283</v>
      </c>
      <c r="AE39" s="1">
        <v>3.553867107257247E-3</v>
      </c>
      <c r="AF39" s="1">
        <v>4.4073764234781265E-2</v>
      </c>
      <c r="AG39" s="1">
        <v>2.1592583507299423E-2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1.1042738521800319</v>
      </c>
      <c r="AP39">
        <f>(U39-T39)/(1000-U39)*AO39</f>
        <v>2.8191911530851078E-2</v>
      </c>
      <c r="AQ39">
        <f>(P39+273.15)</f>
        <v>336.84856262207029</v>
      </c>
      <c r="AR39">
        <f>(O39+273.15)</f>
        <v>300.37600364685056</v>
      </c>
      <c r="AS39">
        <f>(Y39*AK39+Z39*AL39)*AM39</f>
        <v>119.95442114693469</v>
      </c>
      <c r="AT39">
        <f>((AS39+0.00000010773*(AR39^4-AQ39^4))-AP39*44100)/(L39*0.92*2*29.3+0.00000043092*AQ39^3)</f>
        <v>-12.387509910244431</v>
      </c>
      <c r="AU39">
        <f>0.61365*EXP(17.502*J39/(240.97+J39))</f>
        <v>23.828899798016366</v>
      </c>
      <c r="AV39">
        <f>AU39*1000/AA39</f>
        <v>269.82134112064665</v>
      </c>
      <c r="AW39">
        <f>(AV39-U39)</f>
        <v>244.78237780277556</v>
      </c>
      <c r="AX39">
        <f>IF(D39,P39,(O39+P39)/2)</f>
        <v>45.462283134460449</v>
      </c>
      <c r="AY39">
        <f>0.61365*EXP(17.502*AX39/(240.97+AX39))</f>
        <v>9.8707090403762496</v>
      </c>
      <c r="AZ39">
        <f>IF(AW39&lt;&gt;0,(1000-(AV39+U39)/2)/AW39*AP39,0)</f>
        <v>9.8191601610601267E-2</v>
      </c>
      <c r="BA39">
        <f>U39*AA39/1000</f>
        <v>2.2112815297325725</v>
      </c>
      <c r="BB39">
        <f>(AY39-BA39)</f>
        <v>7.6594275106436776</v>
      </c>
      <c r="BC39">
        <f>1/(1.6/F39+1.37/N39)</f>
        <v>6.1572795861796634E-2</v>
      </c>
      <c r="BD39">
        <f>G39*AA39*0.001</f>
        <v>20.743796872982106</v>
      </c>
      <c r="BE39">
        <f>G39/S39</f>
        <v>0.60326138861093015</v>
      </c>
      <c r="BF39">
        <f>(1-AP39*AA39/AU39/F39)*100</f>
        <v>-3.966895039528473</v>
      </c>
      <c r="BG39">
        <f>(S39-E39/(N39/1.35))</f>
        <v>389.1387287790659</v>
      </c>
      <c r="BH39">
        <f>E39*BF39/100/BG39</f>
        <v>-7.2588600572728624E-5</v>
      </c>
    </row>
    <row r="40" spans="1:60" x14ac:dyDescent="0.25">
      <c r="A40" s="1" t="s">
        <v>1</v>
      </c>
      <c r="B40" s="1" t="s">
        <v>9167</v>
      </c>
      <c r="K40" s="1">
        <f t="shared" si="0"/>
        <v>2.72</v>
      </c>
    </row>
    <row r="41" spans="1:60" x14ac:dyDescent="0.25">
      <c r="A41" s="1" t="s">
        <v>1</v>
      </c>
      <c r="B41" s="1" t="s">
        <v>9166</v>
      </c>
      <c r="K41" s="1">
        <f t="shared" si="0"/>
        <v>2.72</v>
      </c>
    </row>
    <row r="42" spans="1:60" x14ac:dyDescent="0.25">
      <c r="A42" s="1">
        <v>9</v>
      </c>
      <c r="B42" s="1" t="s">
        <v>9165</v>
      </c>
      <c r="C42" s="1">
        <v>2024.5000020004809</v>
      </c>
      <c r="D42" s="1">
        <v>0</v>
      </c>
      <c r="E42">
        <f>(R42-S42*(1000-T42)/(1000-U42))*AO42</f>
        <v>1.3761904557881914</v>
      </c>
      <c r="F42">
        <f>IF(AZ42&lt;&gt;0,1/(1/AZ42-1/N42),0)</f>
        <v>7.1746635944131124E-2</v>
      </c>
      <c r="G42">
        <f>((BC42-AP42/2)*S42-E42)/(BC42+AP42/2)</f>
        <v>173.87098083355019</v>
      </c>
      <c r="H42">
        <f>AP42*1000</f>
        <v>28.856146287091679</v>
      </c>
      <c r="I42">
        <f>(AU42-BA42)</f>
        <v>29.21514186950769</v>
      </c>
      <c r="J42">
        <f>(P42+AT42*D42)</f>
        <v>69.950920104980469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27.290298461914063</v>
      </c>
      <c r="P42" s="1">
        <v>69.950920104980469</v>
      </c>
      <c r="Q42" s="1">
        <v>27.425376892089844</v>
      </c>
      <c r="R42" s="1">
        <v>399.96661376953125</v>
      </c>
      <c r="S42" s="1">
        <v>388.56643676757813</v>
      </c>
      <c r="T42" s="1">
        <v>0.15293298661708832</v>
      </c>
      <c r="U42" s="1">
        <v>25.615301132202148</v>
      </c>
      <c r="V42" s="1">
        <v>0.37097129225730896</v>
      </c>
      <c r="W42" s="1">
        <v>62.135330200195313</v>
      </c>
      <c r="X42" s="1">
        <v>300.3577880859375</v>
      </c>
      <c r="Y42" s="1">
        <v>1000.5360107421875</v>
      </c>
      <c r="Z42" s="1">
        <v>10.453702926635742</v>
      </c>
      <c r="AA42" s="1">
        <v>88.311424255371094</v>
      </c>
      <c r="AB42" s="1">
        <v>15.92915153503418</v>
      </c>
      <c r="AC42" s="1">
        <v>-0.11463805288076401</v>
      </c>
      <c r="AD42" s="1">
        <v>7.6917462050914764E-2</v>
      </c>
      <c r="AE42" s="1">
        <v>9.8843062296509743E-3</v>
      </c>
      <c r="AF42" s="1">
        <v>5.6269749999046326E-2</v>
      </c>
      <c r="AG42" s="1">
        <v>2.33199093490839E-2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1.1042565738453582</v>
      </c>
      <c r="AP42">
        <f>(U42-T42)/(1000-U42)*AO42</f>
        <v>2.8856146287091679E-2</v>
      </c>
      <c r="AQ42">
        <f>(P42+273.15)</f>
        <v>343.10092010498045</v>
      </c>
      <c r="AR42">
        <f>(O42+273.15)</f>
        <v>300.44029846191404</v>
      </c>
      <c r="AS42">
        <f>(Y42*AK42+Z42*AL42)*AM42</f>
        <v>160.08575814055439</v>
      </c>
      <c r="AT42">
        <f>((AS42+0.00000010773*(AR42^4-AQ42^4))-AP42*44100)/(L42*0.92*2*29.3+0.00000043092*AQ42^3)</f>
        <v>-13.010453523176592</v>
      </c>
      <c r="AU42">
        <f>0.61365*EXP(17.502*J42/(240.97+J42))</f>
        <v>31.477265595222683</v>
      </c>
      <c r="AV42">
        <f>AU42*1000/AA42</f>
        <v>356.43480852714521</v>
      </c>
      <c r="AW42">
        <f>(AV42-U42)</f>
        <v>330.81950739494306</v>
      </c>
      <c r="AX42">
        <f>IF(D42,P42,(O42+P42)/2)</f>
        <v>48.620609283447266</v>
      </c>
      <c r="AY42">
        <f>0.61365*EXP(17.502*AX42/(240.97+AX42))</f>
        <v>11.590146416466787</v>
      </c>
      <c r="AZ42">
        <f>IF(AW42&lt;&gt;0,(1000-(AV42+U42)/2)/AW42*AP42,0)</f>
        <v>7.0563853819412783E-2</v>
      </c>
      <c r="BA42">
        <f>U42*AA42/1000</f>
        <v>2.2621237257149915</v>
      </c>
      <c r="BB42">
        <f>(AY42-BA42)</f>
        <v>9.328022690751796</v>
      </c>
      <c r="BC42">
        <f>1/(1.6/F42+1.37/N42)</f>
        <v>4.4207170637653122E-2</v>
      </c>
      <c r="BD42">
        <f>G42*AA42*0.001</f>
        <v>15.354793954089148</v>
      </c>
      <c r="BE42">
        <f>G42/S42</f>
        <v>0.44746783144719088</v>
      </c>
      <c r="BF42">
        <f>(1-AP42*AA42/AU42/F42)*100</f>
        <v>-12.838337471111272</v>
      </c>
      <c r="BG42">
        <f>(S42-E42/(N42/1.35))</f>
        <v>388.13239329617414</v>
      </c>
      <c r="BH42">
        <f>E42*BF42/100/BG42</f>
        <v>-4.5520543508073628E-4</v>
      </c>
    </row>
    <row r="43" spans="1:60" x14ac:dyDescent="0.25">
      <c r="A43" s="1" t="s">
        <v>1</v>
      </c>
      <c r="B43" s="1" t="s">
        <v>9164</v>
      </c>
      <c r="K43" s="1">
        <f t="shared" si="0"/>
        <v>2.72</v>
      </c>
    </row>
    <row r="44" spans="1:60" x14ac:dyDescent="0.25">
      <c r="A44" s="1" t="s">
        <v>1</v>
      </c>
      <c r="B44" s="1" t="s">
        <v>9163</v>
      </c>
      <c r="K44" s="1">
        <f t="shared" si="0"/>
        <v>2.72</v>
      </c>
    </row>
    <row r="45" spans="1:60" x14ac:dyDescent="0.25">
      <c r="A45" s="1">
        <v>10</v>
      </c>
      <c r="B45" s="1" t="s">
        <v>9162</v>
      </c>
      <c r="C45" s="1">
        <v>2230.5000020004809</v>
      </c>
      <c r="D45" s="1">
        <v>0</v>
      </c>
      <c r="E45">
        <f>(R45-S45*(1000-T45)/(1000-U45))*AO45</f>
        <v>1.8411932909026418</v>
      </c>
      <c r="F45">
        <f>IF(AZ45&lt;&gt;0,1/(1/AZ45-1/N45),0)</f>
        <v>0.12139068870781612</v>
      </c>
      <c r="G45">
        <f>((BC45-AP45/2)*S45-E45)/(BC45+AP45/2)</f>
        <v>238.10340284642587</v>
      </c>
      <c r="H45">
        <f>AP45*1000</f>
        <v>29.564160034411902</v>
      </c>
      <c r="I45">
        <f>(AU45-BA45)</f>
        <v>19.140304925965218</v>
      </c>
      <c r="J45">
        <f>(P45+AT45*D45)</f>
        <v>61.408714294433594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27.369091033935547</v>
      </c>
      <c r="P45" s="1">
        <v>61.408714294433594</v>
      </c>
      <c r="Q45" s="1">
        <v>27.482656478881836</v>
      </c>
      <c r="R45" s="1">
        <v>399.94354248046875</v>
      </c>
      <c r="S45" s="1">
        <v>387.88845825195313</v>
      </c>
      <c r="T45" s="1">
        <v>0.16191594302654266</v>
      </c>
      <c r="U45" s="1">
        <v>26.238449096679688</v>
      </c>
      <c r="V45" s="1">
        <v>0.3909468948841095</v>
      </c>
      <c r="W45" s="1">
        <v>63.352867126464844</v>
      </c>
      <c r="X45" s="1">
        <v>300.2874755859375</v>
      </c>
      <c r="Y45" s="1">
        <v>1249.3035888671875</v>
      </c>
      <c r="Z45" s="1">
        <v>10.465195655822754</v>
      </c>
      <c r="AA45" s="1">
        <v>88.310173034667969</v>
      </c>
      <c r="AB45" s="1">
        <v>15.746912956237793</v>
      </c>
      <c r="AC45" s="1">
        <v>-0.10774365812540054</v>
      </c>
      <c r="AD45" s="1">
        <v>0.13075573742389679</v>
      </c>
      <c r="AE45" s="1">
        <v>1.3495662249624729E-2</v>
      </c>
      <c r="AF45" s="1">
        <v>8.5294380784034729E-2</v>
      </c>
      <c r="AG45" s="1">
        <v>2.606215700507164E-2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1.103998072007123</v>
      </c>
      <c r="AP45">
        <f>(U45-T45)/(1000-U45)*AO45</f>
        <v>2.9564160034411903E-2</v>
      </c>
      <c r="AQ45">
        <f>(P45+273.15)</f>
        <v>334.55871429443357</v>
      </c>
      <c r="AR45">
        <f>(O45+273.15)</f>
        <v>300.51909103393552</v>
      </c>
      <c r="AS45">
        <f>(Y45*AK45+Z45*AL45)*AM45</f>
        <v>199.8885697508922</v>
      </c>
      <c r="AT45">
        <f>((AS45+0.00000010773*(AR45^4-AQ45^4))-AP45*44100)/(L45*0.92*2*29.3+0.00000043092*AQ45^3)</f>
        <v>-11.974719489876206</v>
      </c>
      <c r="AU45">
        <f>0.61365*EXP(17.502*J45/(240.97+J45))</f>
        <v>21.45742690585433</v>
      </c>
      <c r="AV45">
        <f>AU45*1000/AA45</f>
        <v>242.97797375428962</v>
      </c>
      <c r="AW45">
        <f>(AV45-U45)</f>
        <v>216.73952465760993</v>
      </c>
      <c r="AX45">
        <f>IF(D45,P45,(O45+P45)/2)</f>
        <v>44.38890266418457</v>
      </c>
      <c r="AY45">
        <f>0.61365*EXP(17.502*AX45/(240.97+AX45))</f>
        <v>9.3388847789376026</v>
      </c>
      <c r="AZ45">
        <f>IF(AW45&lt;&gt;0,(1000-(AV45+U45)/2)/AW45*AP45,0)</f>
        <v>0.11804298902242065</v>
      </c>
      <c r="BA45">
        <f>U45*AA45/1000</f>
        <v>2.3171219798891105</v>
      </c>
      <c r="BB45">
        <f>(AY45-BA45)</f>
        <v>7.0217627990484921</v>
      </c>
      <c r="BC45">
        <f>1/(1.6/F45+1.37/N45)</f>
        <v>7.4070507513189082E-2</v>
      </c>
      <c r="BD45">
        <f>G45*AA45*0.001</f>
        <v>21.026952705511121</v>
      </c>
      <c r="BE45">
        <f>G45/S45</f>
        <v>0.61384503142850844</v>
      </c>
      <c r="BF45">
        <f>(1-AP45*AA45/AU45/F45)*100</f>
        <v>-0.23358482413335935</v>
      </c>
      <c r="BG45">
        <f>(S45-E45/(N45/1.35))</f>
        <v>387.30775525103644</v>
      </c>
      <c r="BH45">
        <f>E45*BF45/100/BG45</f>
        <v>-1.1104213773676142E-5</v>
      </c>
    </row>
    <row r="46" spans="1:60" x14ac:dyDescent="0.25">
      <c r="A46" s="1" t="s">
        <v>1</v>
      </c>
      <c r="B46" s="1" t="s">
        <v>9161</v>
      </c>
      <c r="K46" s="1">
        <f t="shared" si="0"/>
        <v>2.72</v>
      </c>
    </row>
    <row r="47" spans="1:60" x14ac:dyDescent="0.25">
      <c r="A47" s="1" t="s">
        <v>1</v>
      </c>
      <c r="B47" s="1" t="s">
        <v>9160</v>
      </c>
      <c r="K47" s="1">
        <f t="shared" si="0"/>
        <v>2.72</v>
      </c>
    </row>
    <row r="48" spans="1:60" x14ac:dyDescent="0.25">
      <c r="A48" s="1">
        <v>11</v>
      </c>
      <c r="B48" s="1" t="s">
        <v>9159</v>
      </c>
      <c r="C48" s="1">
        <v>2437.000001989305</v>
      </c>
      <c r="D48" s="1">
        <v>0</v>
      </c>
      <c r="E48">
        <f>(R48-S48*(1000-T48)/(1000-U48))*AO48</f>
        <v>1.8964484505725958</v>
      </c>
      <c r="F48">
        <f>IF(AZ48&lt;&gt;0,1/(1/AZ48-1/N48),0)</f>
        <v>0.14443920099449814</v>
      </c>
      <c r="G48">
        <f>((BC48-AP48/2)*S48-E48)/(BC48+AP48/2)</f>
        <v>253.88292541201633</v>
      </c>
      <c r="H48">
        <f>AP48*1000</f>
        <v>30.61763783377047</v>
      </c>
      <c r="I48">
        <f>(AU48-BA48)</f>
        <v>16.966431835325217</v>
      </c>
      <c r="J48">
        <f>(P48+AT48*D48)</f>
        <v>59.198463439941406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27.465469360351563</v>
      </c>
      <c r="P48" s="1">
        <v>59.198463439941406</v>
      </c>
      <c r="Q48" s="1">
        <v>27.551084518432617</v>
      </c>
      <c r="R48" s="1">
        <v>399.84518432617188</v>
      </c>
      <c r="S48" s="1">
        <v>387.3865966796875</v>
      </c>
      <c r="T48" s="1">
        <v>0.16566002368927002</v>
      </c>
      <c r="U48" s="1">
        <v>27.140390396118164</v>
      </c>
      <c r="V48" s="1">
        <v>0.39771994948387146</v>
      </c>
      <c r="W48" s="1">
        <v>65.159202575683594</v>
      </c>
      <c r="X48" s="1">
        <v>300.35415649414063</v>
      </c>
      <c r="Y48" s="1">
        <v>1600.5557861328125</v>
      </c>
      <c r="Z48" s="1">
        <v>10.400161743164063</v>
      </c>
      <c r="AA48" s="1">
        <v>88.306564331054688</v>
      </c>
      <c r="AB48" s="1">
        <v>15.68800163269043</v>
      </c>
      <c r="AC48" s="1">
        <v>-0.10982848703861237</v>
      </c>
      <c r="AD48" s="1">
        <v>0.11180508136749268</v>
      </c>
      <c r="AE48" s="1">
        <v>4.3445266783237457E-3</v>
      </c>
      <c r="AF48" s="1">
        <v>2.8501253575086594E-2</v>
      </c>
      <c r="AG48" s="1">
        <v>2.5974154472351074E-2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1.1042432224049286</v>
      </c>
      <c r="AP48">
        <f>(U48-T48)/(1000-U48)*AO48</f>
        <v>3.0617637833770469E-2</v>
      </c>
      <c r="AQ48">
        <f>(P48+273.15)</f>
        <v>332.34846343994138</v>
      </c>
      <c r="AR48">
        <f>(O48+273.15)</f>
        <v>300.61546936035154</v>
      </c>
      <c r="AS48">
        <f>(Y48*AK48+Z48*AL48)*AM48</f>
        <v>256.08892005721646</v>
      </c>
      <c r="AT48">
        <f>((AS48+0.00000010773*(AR48^4-AQ48^4))-AP48*44100)/(L48*0.92*2*29.3+0.00000043092*AQ48^3)</f>
        <v>-11.651705903725782</v>
      </c>
      <c r="AU48">
        <f>0.61365*EXP(17.502*J48/(240.97+J48))</f>
        <v>19.363106465809963</v>
      </c>
      <c r="AV48">
        <f>AU48*1000/AA48</f>
        <v>219.2714280358494</v>
      </c>
      <c r="AW48">
        <f>(AV48-U48)</f>
        <v>192.13103763973123</v>
      </c>
      <c r="AX48">
        <f>IF(D48,P48,(O48+P48)/2)</f>
        <v>43.331966400146484</v>
      </c>
      <c r="AY48">
        <f>0.61365*EXP(17.502*AX48/(240.97+AX48))</f>
        <v>8.8396019191310735</v>
      </c>
      <c r="AZ48">
        <f>IF(AW48&lt;&gt;0,(1000-(AV48+U48)/2)/AW48*AP48,0)</f>
        <v>0.13972424370472281</v>
      </c>
      <c r="BA48">
        <f>U48*AA48/1000</f>
        <v>2.3966746304847475</v>
      </c>
      <c r="BB48">
        <f>(AY48-BA48)</f>
        <v>6.4429272886463256</v>
      </c>
      <c r="BC48">
        <f>1/(1.6/F48+1.37/N48)</f>
        <v>8.7739365741536249E-2</v>
      </c>
      <c r="BD48">
        <f>G48*AA48*0.001</f>
        <v>22.419528885452578</v>
      </c>
      <c r="BE48">
        <f>G48/S48</f>
        <v>0.65537354050981966</v>
      </c>
      <c r="BF48">
        <f>(1-AP48*AA48/AU48/F48)*100</f>
        <v>3.327141742419859</v>
      </c>
      <c r="BG48">
        <f>(S48-E48/(N48/1.35))</f>
        <v>386.78846648240034</v>
      </c>
      <c r="BH48">
        <f>E48*BF48/100/BG48</f>
        <v>1.6313187566399824E-4</v>
      </c>
    </row>
    <row r="49" spans="1:60" x14ac:dyDescent="0.25">
      <c r="A49" s="1" t="s">
        <v>1</v>
      </c>
      <c r="B49" s="1" t="s">
        <v>9158</v>
      </c>
      <c r="K49" s="1">
        <f t="shared" si="0"/>
        <v>2.72</v>
      </c>
    </row>
    <row r="50" spans="1:60" x14ac:dyDescent="0.25">
      <c r="A50" s="1" t="s">
        <v>1</v>
      </c>
      <c r="B50" s="1" t="s">
        <v>9157</v>
      </c>
      <c r="K50" s="1">
        <f t="shared" si="0"/>
        <v>2.72</v>
      </c>
    </row>
    <row r="51" spans="1:60" x14ac:dyDescent="0.25">
      <c r="A51" s="1">
        <v>12</v>
      </c>
      <c r="B51" s="1" t="s">
        <v>9156</v>
      </c>
      <c r="C51" s="1">
        <v>2644.000001989305</v>
      </c>
      <c r="D51" s="1">
        <v>0</v>
      </c>
      <c r="E51">
        <f>(R51-S51*(1000-T51)/(1000-U51))*AO51</f>
        <v>2.608514389834542</v>
      </c>
      <c r="F51">
        <f>IF(AZ51&lt;&gt;0,1/(1/AZ51-1/N51),0)</f>
        <v>0.99162235528448173</v>
      </c>
      <c r="G51">
        <f>((BC51-AP51/2)*S51-E51)/(BC51+AP51/2)</f>
        <v>358.59061985447408</v>
      </c>
      <c r="H51">
        <f>AP51*1000</f>
        <v>31.833545474237493</v>
      </c>
      <c r="I51">
        <f>(AU51-BA51)</f>
        <v>3.327211706607728</v>
      </c>
      <c r="J51">
        <f>(P51+AT51*D51)</f>
        <v>35.531147003173828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27.580310821533203</v>
      </c>
      <c r="P51" s="1">
        <v>35.531147003173828</v>
      </c>
      <c r="Q51" s="1">
        <v>27.636306762695313</v>
      </c>
      <c r="R51" s="1">
        <v>400.07498168945313</v>
      </c>
      <c r="S51" s="1">
        <v>386.56771850585938</v>
      </c>
      <c r="T51" s="1">
        <v>0.174875408411026</v>
      </c>
      <c r="U51" s="1">
        <v>28.192337036132813</v>
      </c>
      <c r="V51" s="1">
        <v>0.41701075434684753</v>
      </c>
      <c r="W51" s="1">
        <v>67.227912902832031</v>
      </c>
      <c r="X51" s="1">
        <v>300.33465576171875</v>
      </c>
      <c r="Y51" s="1">
        <v>1998.7164306640625</v>
      </c>
      <c r="Z51" s="1">
        <v>5.4218230247497559</v>
      </c>
      <c r="AA51" s="1">
        <v>88.301826477050781</v>
      </c>
      <c r="AB51" s="1">
        <v>15.789719581604004</v>
      </c>
      <c r="AC51" s="1">
        <v>-0.12334328889846802</v>
      </c>
      <c r="AD51" s="1">
        <v>6.176375225186348E-2</v>
      </c>
      <c r="AE51" s="1">
        <v>6.3241850584745407E-3</v>
      </c>
      <c r="AF51" s="1">
        <v>3.4190721809864044E-2</v>
      </c>
      <c r="AG51" s="1">
        <v>2.6339324191212654E-2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1.1041715285357303</v>
      </c>
      <c r="AP51">
        <f>(U51-T51)/(1000-U51)*AO51</f>
        <v>3.1833545474237494E-2</v>
      </c>
      <c r="AQ51">
        <f>(P51+273.15)</f>
        <v>308.68114700317381</v>
      </c>
      <c r="AR51">
        <f>(O51+273.15)</f>
        <v>300.73031082153318</v>
      </c>
      <c r="AS51">
        <f>(Y51*AK51+Z51*AL51)*AM51</f>
        <v>319.79462175828303</v>
      </c>
      <c r="AT51">
        <f>((AS51+0.00000010773*(AR51^4-AQ51^4))-AP51*44100)/(L51*0.92*2*29.3+0.00000043092*AQ51^3)</f>
        <v>-9.2226430624755764</v>
      </c>
      <c r="AU51">
        <f>0.61365*EXP(17.502*J51/(240.97+J51))</f>
        <v>5.8166465595548598</v>
      </c>
      <c r="AV51">
        <f>AU51*1000/AA51</f>
        <v>65.872324408448989</v>
      </c>
      <c r="AW51">
        <f>(AV51-U51)</f>
        <v>37.679987372316177</v>
      </c>
      <c r="AX51">
        <f>IF(D51,P51,(O51+P51)/2)</f>
        <v>31.555728912353516</v>
      </c>
      <c r="AY51">
        <f>0.61365*EXP(17.502*AX51/(240.97+AX51))</f>
        <v>4.6563152348373169</v>
      </c>
      <c r="AZ51">
        <f>IF(AW51&lt;&gt;0,(1000-(AV51+U51)/2)/AW51*AP51,0)</f>
        <v>0.80510482489488433</v>
      </c>
      <c r="BA51">
        <f>U51*AA51/1000</f>
        <v>2.4894348529471317</v>
      </c>
      <c r="BB51">
        <f>(AY51-BA51)</f>
        <v>2.1668803818901852</v>
      </c>
      <c r="BC51">
        <f>1/(1.6/F51+1.37/N51)</f>
        <v>0.51717408209405458</v>
      </c>
      <c r="BD51">
        <f>G51*AA51*0.001</f>
        <v>31.664206690687852</v>
      </c>
      <c r="BE51">
        <f>G51/S51</f>
        <v>0.92762691421952959</v>
      </c>
      <c r="BF51">
        <f>(1-AP51*AA51/AU51/F51)*100</f>
        <v>51.265589900614749</v>
      </c>
      <c r="BG51">
        <f>(S51-E51/(N51/1.35))</f>
        <v>385.74500633240325</v>
      </c>
      <c r="BH51">
        <f>E51*BF51/100/BG51</f>
        <v>3.4667209364694926E-3</v>
      </c>
    </row>
    <row r="52" spans="1:60" x14ac:dyDescent="0.25">
      <c r="A52" s="1" t="s">
        <v>1</v>
      </c>
      <c r="B52" s="1" t="s">
        <v>9155</v>
      </c>
      <c r="K52" s="2">
        <v>7.5474999999999994</v>
      </c>
    </row>
    <row r="53" spans="1:60" x14ac:dyDescent="0.25">
      <c r="A53" s="1" t="s">
        <v>1</v>
      </c>
      <c r="B53" s="1" t="s">
        <v>9154</v>
      </c>
      <c r="K53" s="2">
        <v>7.5474999999999994</v>
      </c>
    </row>
    <row r="54" spans="1:60" x14ac:dyDescent="0.25">
      <c r="A54" s="1" t="s">
        <v>1</v>
      </c>
      <c r="B54" s="1" t="s">
        <v>9153</v>
      </c>
    </row>
    <row r="55" spans="1:60" x14ac:dyDescent="0.25">
      <c r="A55" s="1" t="s">
        <v>1</v>
      </c>
      <c r="B55" s="1" t="s">
        <v>9152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78FDB-E4D5-41F9-A2D9-5545AF5B789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9224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9223</v>
      </c>
    </row>
    <row r="12" spans="1:56" x14ac:dyDescent="0.25">
      <c r="A12" s="1" t="s">
        <v>1</v>
      </c>
      <c r="B12" s="1" t="s">
        <v>9222</v>
      </c>
    </row>
    <row r="13" spans="1:56" x14ac:dyDescent="0.25">
      <c r="A13" s="1" t="s">
        <v>1</v>
      </c>
      <c r="B13" s="1" t="s">
        <v>9221</v>
      </c>
    </row>
    <row r="14" spans="1:56" x14ac:dyDescent="0.25">
      <c r="A14" s="1" t="s">
        <v>1</v>
      </c>
      <c r="B14" s="1" t="s">
        <v>9220</v>
      </c>
    </row>
    <row r="15" spans="1:56" x14ac:dyDescent="0.25">
      <c r="A15" s="1" t="s">
        <v>1</v>
      </c>
      <c r="B15" s="1" t="s">
        <v>9219</v>
      </c>
    </row>
    <row r="16" spans="1:56" x14ac:dyDescent="0.25">
      <c r="A16" s="1" t="s">
        <v>1</v>
      </c>
      <c r="B16" s="1" t="s">
        <v>9218</v>
      </c>
    </row>
    <row r="17" spans="1:56" x14ac:dyDescent="0.25">
      <c r="A17" s="1" t="s">
        <v>1</v>
      </c>
      <c r="B17" s="1" t="s">
        <v>1502</v>
      </c>
    </row>
    <row r="18" spans="1:56" x14ac:dyDescent="0.25">
      <c r="A18" s="1">
        <v>1</v>
      </c>
      <c r="B18" s="1" t="s">
        <v>9217</v>
      </c>
      <c r="C18" s="1">
        <v>368.50000282749534</v>
      </c>
      <c r="D18" s="1">
        <v>0</v>
      </c>
      <c r="E18">
        <f>(R18-S18*(1000-T18)/(1000-U18))*AK18</f>
        <v>-7.056784484115286</v>
      </c>
      <c r="F18">
        <f>IF(AV18&lt;&gt;0,1/(1/AV18-1/N18),0)</f>
        <v>5.5565872715718827</v>
      </c>
      <c r="G18">
        <f>((AY18-AL18/2)*S18-E18)/(AY18+AL18/2)</f>
        <v>396.38525459930179</v>
      </c>
      <c r="H18">
        <f>AL18*1000</f>
        <v>23.71130941483289</v>
      </c>
      <c r="I18">
        <f>(AQ18-AW18)</f>
        <v>0.83697458556270998</v>
      </c>
      <c r="J18">
        <f>(P18+AP18*D18)</f>
        <v>26.206996917724609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27.638587951660156</v>
      </c>
      <c r="P18" s="1">
        <v>26.206996917724609</v>
      </c>
      <c r="Q18" s="1">
        <v>27.699182510375977</v>
      </c>
      <c r="R18" s="1">
        <v>399.97406005859375</v>
      </c>
      <c r="S18" s="1">
        <v>397.819580078125</v>
      </c>
      <c r="T18" s="1">
        <v>8.3183202743530273</v>
      </c>
      <c r="U18" s="1">
        <v>29.191003799438477</v>
      </c>
      <c r="V18" s="1">
        <v>19.777864456176758</v>
      </c>
      <c r="W18" s="1">
        <v>69.405326843261719</v>
      </c>
      <c r="X18" s="1">
        <v>299.97146606445313</v>
      </c>
      <c r="Y18" s="1">
        <v>2.9837759211659431E-2</v>
      </c>
      <c r="Z18" s="1">
        <v>10.285819053649902</v>
      </c>
      <c r="AA18" s="1">
        <v>88.343513488769531</v>
      </c>
      <c r="AB18" s="1">
        <v>22.899759292602539</v>
      </c>
      <c r="AC18" s="1">
        <v>-0.32058712840080261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1.1028362722957832</v>
      </c>
      <c r="AL18">
        <f>(U18-T18)/(1000-U18)*AK18</f>
        <v>2.371130941483289E-2</v>
      </c>
      <c r="AM18">
        <f>(P18+273.15)</f>
        <v>299.35699691772459</v>
      </c>
      <c r="AN18">
        <f>(O18+273.15)</f>
        <v>300.78858795166013</v>
      </c>
      <c r="AO18">
        <f>(Y18*AG18+Z18*AH18)*AI18</f>
        <v>4.7740413671573667E-3</v>
      </c>
      <c r="AP18">
        <f>((AO18+0.00000010773*(AN18^4-AM18^4))-AL18*44100)/(L18*51.4+0.00000043092*AM18^3)</f>
        <v>-8.4645605082503543</v>
      </c>
      <c r="AQ18">
        <f>0.61365*EXP(17.502*J18/(240.97+J18))</f>
        <v>3.4158104234691256</v>
      </c>
      <c r="AR18">
        <f>AQ18*1000/AA18</f>
        <v>38.665095925841264</v>
      </c>
      <c r="AS18">
        <f>(AR18-U18)</f>
        <v>9.4740921264027875</v>
      </c>
      <c r="AT18">
        <f>IF(D18,P18,(O18+P18)/2)</f>
        <v>26.922792434692383</v>
      </c>
      <c r="AU18">
        <f>0.61365*EXP(17.502*AT18/(240.97+AT18))</f>
        <v>3.5629617522681825</v>
      </c>
      <c r="AV18">
        <f>IF(AS18&lt;&gt;0,(1000-(AR18+U18)/2)/AS18*AL18,0)</f>
        <v>2.4178391576814269</v>
      </c>
      <c r="AW18">
        <f>U18*AA18/1000</f>
        <v>2.5788358379064156</v>
      </c>
      <c r="AX18">
        <f>(AU18-AW18)</f>
        <v>0.98412591436176688</v>
      </c>
      <c r="AY18">
        <f>1/(1.6/F18+1.37/N18)</f>
        <v>1.6446990851173606</v>
      </c>
      <c r="AZ18">
        <f>G18*AA18*0.001</f>
        <v>35.018066086442765</v>
      </c>
      <c r="BA18">
        <f>G18/S18</f>
        <v>0.99639453272123624</v>
      </c>
      <c r="BB18">
        <f>(1-AL18*AA18/AQ18/F18)*100</f>
        <v>88.963577801847492</v>
      </c>
      <c r="BC18">
        <f>(S18-E18/(N18/1.35))</f>
        <v>400.04525401849617</v>
      </c>
      <c r="BD18">
        <f>E18*BB18/100/BC18</f>
        <v>-1.5693144442464356E-2</v>
      </c>
    </row>
    <row r="19" spans="1:56" x14ac:dyDescent="0.25">
      <c r="A19" s="1" t="s">
        <v>1</v>
      </c>
      <c r="B19" s="1" t="s">
        <v>9216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9215</v>
      </c>
      <c r="K20" s="1">
        <f t="shared" si="0"/>
        <v>2.72</v>
      </c>
    </row>
    <row r="21" spans="1:56" x14ac:dyDescent="0.25">
      <c r="A21" s="1">
        <v>2</v>
      </c>
      <c r="B21" s="1" t="s">
        <v>1498</v>
      </c>
      <c r="C21" s="1">
        <v>572.00000283867121</v>
      </c>
      <c r="D21" s="1">
        <v>0</v>
      </c>
      <c r="E21">
        <f>(R21-S21*(1000-T21)/(1000-U21))*AK21</f>
        <v>-6.0653433059452508</v>
      </c>
      <c r="F21">
        <f>IF(AV21&lt;&gt;0,1/(1/AV21-1/N21),0)</f>
        <v>5.2973335557905452</v>
      </c>
      <c r="G21">
        <f>((AY21-AL21/2)*S21-E21)/(AY21+AL21/2)</f>
        <v>395.2497329474453</v>
      </c>
      <c r="H21">
        <f>AL21*1000</f>
        <v>22.763838489088496</v>
      </c>
      <c r="I21">
        <f>(AQ21-AW21)</f>
        <v>0.82096336392963076</v>
      </c>
      <c r="J21">
        <f>(P21+AP21*D21)</f>
        <v>25.967702865600586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27.574089050292969</v>
      </c>
      <c r="P21" s="1">
        <v>25.967702865600586</v>
      </c>
      <c r="Q21" s="1">
        <v>27.674633026123047</v>
      </c>
      <c r="R21" s="1">
        <v>399.78341674804688</v>
      </c>
      <c r="S21" s="1">
        <v>397.0867919921875</v>
      </c>
      <c r="T21" s="1">
        <v>8.7846298217773438</v>
      </c>
      <c r="U21" s="1">
        <v>28.831098556518555</v>
      </c>
      <c r="V21" s="1">
        <v>20.963933944702148</v>
      </c>
      <c r="W21" s="1">
        <v>68.803497314453125</v>
      </c>
      <c r="X21" s="1">
        <v>299.96548461914063</v>
      </c>
      <c r="Y21" s="1">
        <v>25.630912780761719</v>
      </c>
      <c r="Z21" s="1">
        <v>10.086002349853516</v>
      </c>
      <c r="AA21" s="1">
        <v>88.336967468261719</v>
      </c>
      <c r="AB21" s="1">
        <v>22.707612991333008</v>
      </c>
      <c r="AC21" s="1">
        <v>-0.30934396386146545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1.1028142816880169</v>
      </c>
      <c r="AL21">
        <f>(U21-T21)/(1000-U21)*AK21</f>
        <v>2.2763838489088497E-2</v>
      </c>
      <c r="AM21">
        <f>(P21+273.15)</f>
        <v>299.11770286560056</v>
      </c>
      <c r="AN21">
        <f>(O21+273.15)</f>
        <v>300.72408905029295</v>
      </c>
      <c r="AO21">
        <f>(Y21*AG21+Z21*AH21)*AI21</f>
        <v>4.1009459532585879</v>
      </c>
      <c r="AP21">
        <f>((AO21+0.00000010773*(AN21^4-AM21^4))-AL21*44100)/(L21*51.4+0.00000043092*AM21^3)</f>
        <v>-8.0724836454850468</v>
      </c>
      <c r="AQ21">
        <f>0.61365*EXP(17.502*J21/(240.97+J21))</f>
        <v>3.3678151791910578</v>
      </c>
      <c r="AR21">
        <f>AQ21*1000/AA21</f>
        <v>38.124641084165226</v>
      </c>
      <c r="AS21">
        <f>(AR21-U21)</f>
        <v>9.2935425276466717</v>
      </c>
      <c r="AT21">
        <f>IF(D21,P21,(O21+P21)/2)</f>
        <v>26.770895957946777</v>
      </c>
      <c r="AU21">
        <f>0.61365*EXP(17.502*AT21/(240.97+AT21))</f>
        <v>3.5312809787153969</v>
      </c>
      <c r="AV21">
        <f>IF(AS21&lt;&gt;0,(1000-(AR21+U21)/2)/AS21*AL21,0)</f>
        <v>2.3674237893772063</v>
      </c>
      <c r="AW21">
        <f>U21*AA21/1000</f>
        <v>2.546851815261427</v>
      </c>
      <c r="AX21">
        <f>(AU21-AW21)</f>
        <v>0.98442916345396991</v>
      </c>
      <c r="AY21">
        <f>1/(1.6/F21+1.37/N21)</f>
        <v>1.6074426371172776</v>
      </c>
      <c r="AZ21">
        <f>G21*AA21*0.001</f>
        <v>34.915162801217612</v>
      </c>
      <c r="BA21">
        <f>G21/S21</f>
        <v>0.99537365865148608</v>
      </c>
      <c r="BB21">
        <f>(1-AL21*AA21/AQ21/F21)*100</f>
        <v>88.728481922738879</v>
      </c>
      <c r="BC21">
        <f>(S21-E21/(N21/1.35))</f>
        <v>398.99977042674703</v>
      </c>
      <c r="BD21">
        <f>E21*BB21/100/BC21</f>
        <v>-1.3487945201100604E-2</v>
      </c>
    </row>
    <row r="22" spans="1:56" x14ac:dyDescent="0.25">
      <c r="A22" s="1" t="s">
        <v>1</v>
      </c>
      <c r="B22" s="1" t="s">
        <v>9214</v>
      </c>
      <c r="K22" s="1">
        <f t="shared" si="0"/>
        <v>2.72</v>
      </c>
    </row>
    <row r="23" spans="1:56" x14ac:dyDescent="0.25">
      <c r="A23" s="1" t="s">
        <v>1</v>
      </c>
      <c r="B23" s="1" t="s">
        <v>1496</v>
      </c>
      <c r="K23" s="1">
        <f t="shared" si="0"/>
        <v>2.72</v>
      </c>
    </row>
    <row r="24" spans="1:56" x14ac:dyDescent="0.25">
      <c r="A24" s="1">
        <v>3</v>
      </c>
      <c r="B24" s="1" t="s">
        <v>1495</v>
      </c>
      <c r="C24" s="1">
        <v>775.00000283867121</v>
      </c>
      <c r="D24" s="1">
        <v>0</v>
      </c>
      <c r="E24">
        <f>(R24-S24*(1000-T24)/(1000-U24))*AK24</f>
        <v>-5.1886067971067673</v>
      </c>
      <c r="F24">
        <f>IF(AV24&lt;&gt;0,1/(1/AV24-1/N24),0)</f>
        <v>4.9637636393587838</v>
      </c>
      <c r="G24">
        <f>((AY24-AL24/2)*S24-E24)/(AY24+AL24/2)</f>
        <v>394.5083982532326</v>
      </c>
      <c r="H24">
        <f>AL24*1000</f>
        <v>21.968077452103028</v>
      </c>
      <c r="I24">
        <f>(AQ24-AW24)</f>
        <v>0.8162829094644577</v>
      </c>
      <c r="J24">
        <f>(P24+AP24*D24)</f>
        <v>25.821218490600586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27.490076065063477</v>
      </c>
      <c r="P24" s="1">
        <v>25.821218490600586</v>
      </c>
      <c r="Q24" s="1">
        <v>27.607036590576172</v>
      </c>
      <c r="R24" s="1">
        <v>399.95745849609375</v>
      </c>
      <c r="S24" s="1">
        <v>396.758544921875</v>
      </c>
      <c r="T24" s="1">
        <v>9.2025165557861328</v>
      </c>
      <c r="U24" s="1">
        <v>28.555849075317383</v>
      </c>
      <c r="V24" s="1">
        <v>22.068574905395508</v>
      </c>
      <c r="W24" s="1">
        <v>68.479843139648438</v>
      </c>
      <c r="X24" s="1">
        <v>299.93215942382813</v>
      </c>
      <c r="Y24" s="1">
        <v>50.110141754150391</v>
      </c>
      <c r="Z24" s="1">
        <v>10.803901672363281</v>
      </c>
      <c r="AA24" s="1">
        <v>88.333686828613281</v>
      </c>
      <c r="AB24" s="1">
        <v>22.630924224853516</v>
      </c>
      <c r="AC24" s="1">
        <v>-0.30017372965812683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1.1026917625876032</v>
      </c>
      <c r="AL24">
        <f>(U24-T24)/(1000-U24)*AK24</f>
        <v>2.1968077452103028E-2</v>
      </c>
      <c r="AM24">
        <f>(P24+273.15)</f>
        <v>298.97121849060056</v>
      </c>
      <c r="AN24">
        <f>(O24+273.15)</f>
        <v>300.64007606506345</v>
      </c>
      <c r="AO24">
        <f>(Y24*AG24+Z24*AH24)*AI24</f>
        <v>8.0176225014562306</v>
      </c>
      <c r="AP24">
        <f>((AO24+0.00000010773*(AN24^4-AM24^4))-AL24*44100)/(L24*51.4+0.00000043092*AM24^3)</f>
        <v>-7.7468022848905749</v>
      </c>
      <c r="AQ24">
        <f>0.61365*EXP(17.502*J24/(240.97+J24))</f>
        <v>3.3387263388086894</v>
      </c>
      <c r="AR24">
        <f>AQ24*1000/AA24</f>
        <v>37.796750692479876</v>
      </c>
      <c r="AS24">
        <f>(AR24-U24)</f>
        <v>9.2409016171624927</v>
      </c>
      <c r="AT24">
        <f>IF(D24,P24,(O24+P24)/2)</f>
        <v>26.655647277832031</v>
      </c>
      <c r="AU24">
        <f>0.61365*EXP(17.502*AT24/(240.97+AT24))</f>
        <v>3.5074081272105455</v>
      </c>
      <c r="AV24">
        <f>IF(AS24&lt;&gt;0,(1000-(AR24+U24)/2)/AS24*AL24,0)</f>
        <v>2.2983967156660481</v>
      </c>
      <c r="AW24">
        <f>U24*AA24/1000</f>
        <v>2.5224434293442317</v>
      </c>
      <c r="AX24">
        <f>(AU24-AW24)</f>
        <v>0.9849646978663138</v>
      </c>
      <c r="AY24">
        <f>1/(1.6/F24+1.37/N24)</f>
        <v>1.556654060904558</v>
      </c>
      <c r="AZ24">
        <f>G24*AA24*0.001</f>
        <v>34.848381302558899</v>
      </c>
      <c r="BA24">
        <f>G24/S24</f>
        <v>0.9943286749650585</v>
      </c>
      <c r="BB24">
        <f>(1-AL24*AA24/AQ24/F24)*100</f>
        <v>88.290819748484779</v>
      </c>
      <c r="BC24">
        <f>(S24-E24/(N24/1.35))</f>
        <v>398.39500512002161</v>
      </c>
      <c r="BD24">
        <f>E24*BB24/100/BC24</f>
        <v>-1.1498797464368464E-2</v>
      </c>
    </row>
    <row r="25" spans="1:56" x14ac:dyDescent="0.25">
      <c r="A25" s="1" t="s">
        <v>1</v>
      </c>
      <c r="B25" s="1" t="s">
        <v>9213</v>
      </c>
      <c r="K25" s="1">
        <f t="shared" si="0"/>
        <v>2.72</v>
      </c>
    </row>
    <row r="26" spans="1:56" x14ac:dyDescent="0.25">
      <c r="A26" s="1" t="s">
        <v>1</v>
      </c>
      <c r="B26" s="1" t="s">
        <v>1493</v>
      </c>
      <c r="K26" s="1">
        <f t="shared" si="0"/>
        <v>2.72</v>
      </c>
    </row>
    <row r="27" spans="1:56" x14ac:dyDescent="0.25">
      <c r="A27" s="1">
        <v>4</v>
      </c>
      <c r="B27" s="1" t="s">
        <v>1492</v>
      </c>
      <c r="C27" s="1">
        <v>978.00000283867121</v>
      </c>
      <c r="D27" s="1">
        <v>0</v>
      </c>
      <c r="E27">
        <f>(R27-S27*(1000-T27)/(1000-U27))*AK27</f>
        <v>-4.1733843642736783</v>
      </c>
      <c r="F27">
        <f>IF(AV27&lt;&gt;0,1/(1/AV27-1/N27),0)</f>
        <v>4.8819079864001047</v>
      </c>
      <c r="G27">
        <f>((AY27-AL27/2)*S27-E27)/(AY27+AL27/2)</f>
        <v>393.31093532825946</v>
      </c>
      <c r="H27">
        <f>AL27*1000</f>
        <v>21.544692690141133</v>
      </c>
      <c r="I27">
        <f>(AQ27-AW27)</f>
        <v>0.8067639788012162</v>
      </c>
      <c r="J27">
        <f>(P27+AP27*D27)</f>
        <v>25.774192810058594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27.425857543945313</v>
      </c>
      <c r="P27" s="1">
        <v>25.774192810058594</v>
      </c>
      <c r="Q27" s="1">
        <v>27.545377731323242</v>
      </c>
      <c r="R27" s="1">
        <v>400.07083129882813</v>
      </c>
      <c r="S27" s="1">
        <v>396.1163330078125</v>
      </c>
      <c r="T27" s="1">
        <v>9.580693244934082</v>
      </c>
      <c r="U27" s="1">
        <v>28.559963226318359</v>
      </c>
      <c r="V27" s="1">
        <v>23.060758590698242</v>
      </c>
      <c r="W27" s="1">
        <v>68.743919372558594</v>
      </c>
      <c r="X27" s="1">
        <v>299.94781494140625</v>
      </c>
      <c r="Y27" s="1">
        <v>100.21368408203125</v>
      </c>
      <c r="Z27" s="1">
        <v>9.1285505294799805</v>
      </c>
      <c r="AA27" s="1">
        <v>88.32891845703125</v>
      </c>
      <c r="AB27" s="1">
        <v>22.678491592407227</v>
      </c>
      <c r="AC27" s="1">
        <v>-0.29674974083900452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1.1027493196375227</v>
      </c>
      <c r="AL27">
        <f>(U27-T27)/(1000-U27)*AK27</f>
        <v>2.1544692690141132E-2</v>
      </c>
      <c r="AM27">
        <f>(P27+273.15)</f>
        <v>298.92419281005857</v>
      </c>
      <c r="AN27">
        <f>(O27+273.15)</f>
        <v>300.57585754394529</v>
      </c>
      <c r="AO27">
        <f>(Y27*AG27+Z27*AH27)*AI27</f>
        <v>16.034189094732938</v>
      </c>
      <c r="AP27">
        <f>((AO27+0.00000010773*(AN27^4-AM27^4))-AL27*44100)/(L27*51.4+0.00000043092*AM27^3)</f>
        <v>-7.5292537775180426</v>
      </c>
      <c r="AQ27">
        <f>0.61365*EXP(17.502*J27/(240.97+J27))</f>
        <v>3.3294346417545015</v>
      </c>
      <c r="AR27">
        <f>AQ27*1000/AA27</f>
        <v>37.693596841380419</v>
      </c>
      <c r="AS27">
        <f>(AR27-U27)</f>
        <v>9.1336336150620596</v>
      </c>
      <c r="AT27">
        <f>IF(D27,P27,(O27+P27)/2)</f>
        <v>26.600025177001953</v>
      </c>
      <c r="AU27">
        <f>0.61365*EXP(17.502*AT27/(240.97+AT27))</f>
        <v>3.4959369497907278</v>
      </c>
      <c r="AV27">
        <f>IF(AS27&lt;&gt;0,(1000-(AR27+U27)/2)/AS27*AL27,0)</f>
        <v>2.2806899501799651</v>
      </c>
      <c r="AW27">
        <f>U27*AA27/1000</f>
        <v>2.5226706629532853</v>
      </c>
      <c r="AX27">
        <f>(AU27-AW27)</f>
        <v>0.97326628683744243</v>
      </c>
      <c r="AY27">
        <f>1/(1.6/F27+1.37/N27)</f>
        <v>1.5436669161198382</v>
      </c>
      <c r="AZ27">
        <f>G27*AA27*0.001</f>
        <v>34.740729534868521</v>
      </c>
      <c r="BA27">
        <f>G27/S27</f>
        <v>0.99291774298158586</v>
      </c>
      <c r="BB27">
        <f>(1-AL27*AA27/AQ27/F27)*100</f>
        <v>88.291988698815686</v>
      </c>
      <c r="BC27">
        <f>(S27-E27/(N27/1.35))</f>
        <v>397.43259721336176</v>
      </c>
      <c r="BD27">
        <f>E27*BB27/100/BC27</f>
        <v>-9.271418794277942E-3</v>
      </c>
    </row>
    <row r="28" spans="1:56" x14ac:dyDescent="0.25">
      <c r="A28" s="1" t="s">
        <v>1</v>
      </c>
      <c r="B28" s="1" t="s">
        <v>9212</v>
      </c>
      <c r="K28" s="1">
        <f t="shared" si="0"/>
        <v>2.72</v>
      </c>
    </row>
    <row r="29" spans="1:56" x14ac:dyDescent="0.25">
      <c r="A29" s="1" t="s">
        <v>1</v>
      </c>
      <c r="B29" s="1" t="s">
        <v>1490</v>
      </c>
      <c r="K29" s="1">
        <f t="shared" si="0"/>
        <v>2.72</v>
      </c>
    </row>
    <row r="30" spans="1:56" x14ac:dyDescent="0.25">
      <c r="A30" s="1">
        <v>5</v>
      </c>
      <c r="B30" s="1" t="s">
        <v>1489</v>
      </c>
      <c r="C30" s="1">
        <v>1181.0000028386712</v>
      </c>
      <c r="D30" s="1">
        <v>0</v>
      </c>
      <c r="E30">
        <f>(R30-S30*(1000-T30)/(1000-U30))*AK30</f>
        <v>-3.4193358587444234</v>
      </c>
      <c r="F30">
        <f>IF(AV30&lt;&gt;0,1/(1/AV30-1/N30),0)</f>
        <v>4.9857859697503741</v>
      </c>
      <c r="G30">
        <f>((AY30-AL30/2)*S30-E30)/(AY30+AL30/2)</f>
        <v>392.21502210103642</v>
      </c>
      <c r="H30">
        <f>AL30*1000</f>
        <v>21.255227224899155</v>
      </c>
      <c r="I30">
        <f>(AQ30-AW30)</f>
        <v>0.78815230815731807</v>
      </c>
      <c r="J30">
        <f>(P30+AP30*D30)</f>
        <v>25.722696304321289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27.367925643920898</v>
      </c>
      <c r="P30" s="1">
        <v>25.722696304321289</v>
      </c>
      <c r="Q30" s="1">
        <v>27.489202499389648</v>
      </c>
      <c r="R30" s="1">
        <v>399.90878295898438</v>
      </c>
      <c r="S30" s="1">
        <v>395.38851928710938</v>
      </c>
      <c r="T30" s="1">
        <v>9.9345998764038086</v>
      </c>
      <c r="U30" s="1">
        <v>28.656930923461914</v>
      </c>
      <c r="V30" s="1">
        <v>23.992898941040039</v>
      </c>
      <c r="W30" s="1">
        <v>69.208915710449219</v>
      </c>
      <c r="X30" s="1">
        <v>299.948974609375</v>
      </c>
      <c r="Y30" s="1">
        <v>149.82406616210938</v>
      </c>
      <c r="Z30" s="1">
        <v>10.894601821899414</v>
      </c>
      <c r="AA30" s="1">
        <v>88.325340270996094</v>
      </c>
      <c r="AB30" s="1">
        <v>22.639204025268555</v>
      </c>
      <c r="AC30" s="1">
        <v>-0.29506689310073853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1.102753583122702</v>
      </c>
      <c r="AL30">
        <f>(U30-T30)/(1000-U30)*AK30</f>
        <v>2.1255227224899156E-2</v>
      </c>
      <c r="AM30">
        <f>(P30+273.15)</f>
        <v>298.87269630432127</v>
      </c>
      <c r="AN30">
        <f>(O30+273.15)</f>
        <v>300.51792564392088</v>
      </c>
      <c r="AO30">
        <f>(Y30*AG30+Z30*AH30)*AI30</f>
        <v>23.971850050124885</v>
      </c>
      <c r="AP30">
        <f>((AO30+0.00000010773*(AN30^4-AM30^4))-AL30*44100)/(L30*51.4+0.00000043092*AM30^3)</f>
        <v>-7.3599400343704007</v>
      </c>
      <c r="AQ30">
        <f>0.61365*EXP(17.502*J30/(240.97+J30))</f>
        <v>3.319285483094522</v>
      </c>
      <c r="AR30">
        <f>AQ30*1000/AA30</f>
        <v>37.580217329595676</v>
      </c>
      <c r="AS30">
        <f>(AR30-U30)</f>
        <v>8.9232864061337622</v>
      </c>
      <c r="AT30">
        <f>IF(D30,P30,(O30+P30)/2)</f>
        <v>26.545310974121094</v>
      </c>
      <c r="AU30">
        <f>0.61365*EXP(17.502*AT30/(240.97+AT30))</f>
        <v>3.4846849846919152</v>
      </c>
      <c r="AV30">
        <f>IF(AS30&lt;&gt;0,(1000-(AR30+U30)/2)/AS30*AL30,0)</f>
        <v>2.3031071144761657</v>
      </c>
      <c r="AW30">
        <f>U30*AA30/1000</f>
        <v>2.5311331749372039</v>
      </c>
      <c r="AX30">
        <f>(AU30-AW30)</f>
        <v>0.95355180975471132</v>
      </c>
      <c r="AY30">
        <f>1/(1.6/F30+1.37/N30)</f>
        <v>1.5601117532587072</v>
      </c>
      <c r="AZ30">
        <f>G30*AA30*0.001</f>
        <v>34.642525286470295</v>
      </c>
      <c r="BA30">
        <f>G30/S30</f>
        <v>0.99197372449813459</v>
      </c>
      <c r="BB30">
        <f>(1-AL30*AA30/AQ30/F30)*100</f>
        <v>88.655827191570395</v>
      </c>
      <c r="BC30">
        <f>(S30-E30/(N30/1.35))</f>
        <v>396.46696042858321</v>
      </c>
      <c r="BD30">
        <f>E30*BB30/100/BC30</f>
        <v>-7.6461364819677526E-3</v>
      </c>
    </row>
    <row r="31" spans="1:56" x14ac:dyDescent="0.25">
      <c r="A31" s="1" t="s">
        <v>1</v>
      </c>
      <c r="B31" s="1" t="s">
        <v>9211</v>
      </c>
      <c r="K31" s="1">
        <f t="shared" si="0"/>
        <v>2.72</v>
      </c>
    </row>
    <row r="32" spans="1:56" x14ac:dyDescent="0.25">
      <c r="A32" s="1" t="s">
        <v>1</v>
      </c>
      <c r="B32" s="1" t="s">
        <v>1487</v>
      </c>
      <c r="K32" s="1">
        <f t="shared" si="0"/>
        <v>2.72</v>
      </c>
    </row>
    <row r="33" spans="1:56" x14ac:dyDescent="0.25">
      <c r="A33" s="1">
        <v>6</v>
      </c>
      <c r="B33" s="1" t="s">
        <v>1486</v>
      </c>
      <c r="C33" s="1">
        <v>1384.0000028386712</v>
      </c>
      <c r="D33" s="1">
        <v>0</v>
      </c>
      <c r="E33">
        <f>(R33-S33*(1000-T33)/(1000-U33))*AK33</f>
        <v>-2.2304889717504799</v>
      </c>
      <c r="F33">
        <f>IF(AV33&lt;&gt;0,1/(1/AV33-1/N33),0)</f>
        <v>5.2035299135441795</v>
      </c>
      <c r="G33">
        <f>((AY33-AL33/2)*S33-E33)/(AY33+AL33/2)</f>
        <v>390.56426340252659</v>
      </c>
      <c r="H33">
        <f>AL33*1000</f>
        <v>21.224156716097127</v>
      </c>
      <c r="I33">
        <f>(AQ33-AW33)</f>
        <v>0.77161102253634395</v>
      </c>
      <c r="J33">
        <f>(P33+AP33*D33)</f>
        <v>25.773872375488281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27.331933975219727</v>
      </c>
      <c r="P33" s="1">
        <v>25.773872375488281</v>
      </c>
      <c r="Q33" s="1">
        <v>27.448154449462891</v>
      </c>
      <c r="R33" s="1">
        <v>399.9598388671875</v>
      </c>
      <c r="S33" s="1">
        <v>394.39202880859375</v>
      </c>
      <c r="T33" s="1">
        <v>10.270322799682617</v>
      </c>
      <c r="U33" s="1">
        <v>28.958786010742188</v>
      </c>
      <c r="V33" s="1">
        <v>24.855716705322266</v>
      </c>
      <c r="W33" s="1">
        <v>70.0845947265625</v>
      </c>
      <c r="X33" s="1">
        <v>299.96005249023438</v>
      </c>
      <c r="Y33" s="1">
        <v>299.20065307617188</v>
      </c>
      <c r="Z33" s="1">
        <v>11.027692794799805</v>
      </c>
      <c r="AA33" s="1">
        <v>88.32415771484375</v>
      </c>
      <c r="AB33" s="1">
        <v>22.736137390136719</v>
      </c>
      <c r="AC33" s="1">
        <v>-0.3057137131690979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1.1027943106258615</v>
      </c>
      <c r="AL33">
        <f>(U33-T33)/(1000-U33)*AK33</f>
        <v>2.1224156716097127E-2</v>
      </c>
      <c r="AM33">
        <f>(P33+273.15)</f>
        <v>298.92387237548826</v>
      </c>
      <c r="AN33">
        <f>(O33+273.15)</f>
        <v>300.4819339752197</v>
      </c>
      <c r="AO33">
        <f>(Y33*AG33+Z33*AH33)*AI33</f>
        <v>47.872103422162581</v>
      </c>
      <c r="AP33">
        <f>((AO33+0.00000010773*(AN33^4-AM33^4))-AL33*44100)/(L33*51.4+0.00000043092*AM33^3)</f>
        <v>-7.1599300339182692</v>
      </c>
      <c r="AQ33">
        <f>0.61365*EXP(17.502*J33/(240.97+J33))</f>
        <v>3.3293714053795478</v>
      </c>
      <c r="AR33">
        <f>AQ33*1000/AA33</f>
        <v>37.694912598300547</v>
      </c>
      <c r="AS33">
        <f>(AR33-U33)</f>
        <v>8.7361265875583598</v>
      </c>
      <c r="AT33">
        <f>IF(D33,P33,(O33+P33)/2)</f>
        <v>26.552903175354004</v>
      </c>
      <c r="AU33">
        <f>0.61365*EXP(17.502*AT33/(240.97+AT33))</f>
        <v>3.4862444274493547</v>
      </c>
      <c r="AV33">
        <f>IF(AS33&lt;&gt;0,(1000-(AR33+U33)/2)/AS33*AL33,0)</f>
        <v>2.3485033370307895</v>
      </c>
      <c r="AW33">
        <f>U33*AA33/1000</f>
        <v>2.5577603828432038</v>
      </c>
      <c r="AX33">
        <f>(AU33-AW33)</f>
        <v>0.92848404460615086</v>
      </c>
      <c r="AY33">
        <f>1/(1.6/F33+1.37/N33)</f>
        <v>1.5934959595928417</v>
      </c>
      <c r="AZ33">
        <f>G33*AA33*0.001</f>
        <v>34.496259598546537</v>
      </c>
      <c r="BA33">
        <f>G33/S33</f>
        <v>0.99029451630239507</v>
      </c>
      <c r="BB33">
        <f>(1-AL33*AA33/AQ33/F33)*100</f>
        <v>89.179442242032067</v>
      </c>
      <c r="BC33">
        <f>(S33-E33/(N33/1.35))</f>
        <v>395.09551368756161</v>
      </c>
      <c r="BD33">
        <f>E33*BB33/100/BC33</f>
        <v>-5.0345740596034923E-3</v>
      </c>
    </row>
    <row r="34" spans="1:56" x14ac:dyDescent="0.25">
      <c r="A34" s="1" t="s">
        <v>1</v>
      </c>
      <c r="B34" s="1" t="s">
        <v>9210</v>
      </c>
      <c r="K34" s="1">
        <f t="shared" si="0"/>
        <v>2.72</v>
      </c>
    </row>
    <row r="35" spans="1:56" x14ac:dyDescent="0.25">
      <c r="A35" s="1" t="s">
        <v>1</v>
      </c>
      <c r="B35" s="1" t="s">
        <v>9209</v>
      </c>
      <c r="K35" s="1">
        <f t="shared" si="0"/>
        <v>2.72</v>
      </c>
    </row>
    <row r="36" spans="1:56" x14ac:dyDescent="0.25">
      <c r="A36" s="1">
        <v>7</v>
      </c>
      <c r="B36" s="1" t="s">
        <v>1483</v>
      </c>
      <c r="C36" s="1">
        <v>1587.5000028274953</v>
      </c>
      <c r="D36" s="1">
        <v>0</v>
      </c>
      <c r="E36">
        <f>(R36-S36*(1000-T36)/(1000-U36))*AK36</f>
        <v>-1.561461544461888</v>
      </c>
      <c r="F36">
        <f>IF(AV36&lt;&gt;0,1/(1/AV36-1/N36),0)</f>
        <v>5.6983917177157002</v>
      </c>
      <c r="G36">
        <f>((AY36-AL36/2)*S36-E36)/(AY36+AL36/2)</f>
        <v>389.53366028446385</v>
      </c>
      <c r="H36">
        <f>AL36*1000</f>
        <v>21.443734671870125</v>
      </c>
      <c r="I36">
        <f>(AQ36-AW36)</f>
        <v>0.74874876683698499</v>
      </c>
      <c r="J36">
        <f>(P36+AP36*D36)</f>
        <v>25.88275146484375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27.316261291503906</v>
      </c>
      <c r="P36" s="1">
        <v>25.88275146484375</v>
      </c>
      <c r="Q36" s="1">
        <v>27.420976638793945</v>
      </c>
      <c r="R36" s="1">
        <v>399.87896728515625</v>
      </c>
      <c r="S36" s="1">
        <v>393.64083862304688</v>
      </c>
      <c r="T36" s="1">
        <v>10.590367317199707</v>
      </c>
      <c r="U36" s="1">
        <v>29.461587905883789</v>
      </c>
      <c r="V36" s="1">
        <v>25.653820037841797</v>
      </c>
      <c r="W36" s="1">
        <v>71.366958618164063</v>
      </c>
      <c r="X36" s="1">
        <v>299.97293090820313</v>
      </c>
      <c r="Y36" s="1">
        <v>499.39779663085938</v>
      </c>
      <c r="Z36" s="1">
        <v>10.986813545227051</v>
      </c>
      <c r="AA36" s="1">
        <v>88.32415771484375</v>
      </c>
      <c r="AB36" s="1">
        <v>22.845132827758789</v>
      </c>
      <c r="AC36" s="1">
        <v>-0.31751799583435059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1.1028416577507467</v>
      </c>
      <c r="AL36">
        <f>(U36-T36)/(1000-U36)*AK36</f>
        <v>2.1443734671870125E-2</v>
      </c>
      <c r="AM36">
        <f>(P36+273.15)</f>
        <v>299.03275146484373</v>
      </c>
      <c r="AN36">
        <f>(O36+273.15)</f>
        <v>300.46626129150388</v>
      </c>
      <c r="AO36">
        <f>(Y36*AG36+Z36*AH36)*AI36</f>
        <v>79.903645674951804</v>
      </c>
      <c r="AP36">
        <f>((AO36+0.00000010773*(AN36^4-AM36^4))-AL36*44100)/(L36*51.4+0.00000043092*AM36^3)</f>
        <v>-6.9871204810337968</v>
      </c>
      <c r="AQ36">
        <f>0.61365*EXP(17.502*J36/(240.97+J36))</f>
        <v>3.350918703565998</v>
      </c>
      <c r="AR36">
        <f>AQ36*1000/AA36</f>
        <v>37.938869616900327</v>
      </c>
      <c r="AS36">
        <f>(AR36-U36)</f>
        <v>8.4772817110165377</v>
      </c>
      <c r="AT36">
        <f>IF(D36,P36,(O36+P36)/2)</f>
        <v>26.599506378173828</v>
      </c>
      <c r="AU36">
        <f>0.61365*EXP(17.502*AT36/(240.97+AT36))</f>
        <v>3.4958301101247211</v>
      </c>
      <c r="AV36">
        <f>IF(AS36&lt;&gt;0,(1000-(AR36+U36)/2)/AS36*AL36,0)</f>
        <v>2.4443066320424047</v>
      </c>
      <c r="AW36">
        <f>U36*AA36/1000</f>
        <v>2.602169936729013</v>
      </c>
      <c r="AX36">
        <f>(AU36-AW36)</f>
        <v>0.89366017339570814</v>
      </c>
      <c r="AY36">
        <f>1/(1.6/F36+1.37/N36)</f>
        <v>1.6643132998383947</v>
      </c>
      <c r="AZ36">
        <f>G36*AA36*0.001</f>
        <v>34.405232446205353</v>
      </c>
      <c r="BA36">
        <f>G36/S36</f>
        <v>0.98956617826303306</v>
      </c>
      <c r="BB36">
        <f>(1-AL36*AA36/AQ36/F36)*100</f>
        <v>90.081094838028505</v>
      </c>
      <c r="BC36">
        <f>(S36-E36/(N36/1.35))</f>
        <v>394.13331565365809</v>
      </c>
      <c r="BD36">
        <f>E36*BB36/100/BC36</f>
        <v>-3.5687966453515482E-3</v>
      </c>
    </row>
    <row r="37" spans="1:56" x14ac:dyDescent="0.25">
      <c r="A37" s="1" t="s">
        <v>1</v>
      </c>
      <c r="B37" s="1" t="s">
        <v>9208</v>
      </c>
      <c r="K37" s="1">
        <f t="shared" si="0"/>
        <v>2.72</v>
      </c>
    </row>
    <row r="38" spans="1:56" x14ac:dyDescent="0.25">
      <c r="A38" s="1" t="s">
        <v>1</v>
      </c>
      <c r="B38" s="1" t="s">
        <v>9207</v>
      </c>
      <c r="K38" s="1">
        <f t="shared" si="0"/>
        <v>2.72</v>
      </c>
    </row>
    <row r="39" spans="1:56" x14ac:dyDescent="0.25">
      <c r="A39" s="1">
        <v>8</v>
      </c>
      <c r="B39" s="1" t="s">
        <v>9206</v>
      </c>
      <c r="C39" s="1">
        <v>1791.5000028274953</v>
      </c>
      <c r="D39" s="1">
        <v>0</v>
      </c>
      <c r="E39">
        <f>(R39-S39*(1000-T39)/(1000-U39))*AK39</f>
        <v>-1.0472184859909963</v>
      </c>
      <c r="F39">
        <f>IF(AV39&lt;&gt;0,1/(1/AV39-1/N39),0)</f>
        <v>6.4899935313039183</v>
      </c>
      <c r="G39">
        <f>((AY39-AL39/2)*S39-E39)/(AY39+AL39/2)</f>
        <v>388.892992723296</v>
      </c>
      <c r="H39">
        <f>AL39*1000</f>
        <v>21.851181076648931</v>
      </c>
      <c r="I39">
        <f>(AQ39-AW39)</f>
        <v>0.72260800806686998</v>
      </c>
      <c r="J39">
        <f>(P39+AP39*D39)</f>
        <v>26.042459487915039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27.337699890136719</v>
      </c>
      <c r="P39" s="1">
        <v>26.042459487915039</v>
      </c>
      <c r="Q39" s="1">
        <v>27.427207946777344</v>
      </c>
      <c r="R39" s="1">
        <v>399.98046875</v>
      </c>
      <c r="S39" s="1">
        <v>393.14077758789063</v>
      </c>
      <c r="T39" s="1">
        <v>10.904620170593262</v>
      </c>
      <c r="U39" s="1">
        <v>30.120647430419922</v>
      </c>
      <c r="V39" s="1">
        <v>26.379484176635742</v>
      </c>
      <c r="W39" s="1">
        <v>72.865180969238281</v>
      </c>
      <c r="X39" s="1">
        <v>299.98388671875</v>
      </c>
      <c r="Y39" s="1">
        <v>749.12591552734375</v>
      </c>
      <c r="Z39" s="1">
        <v>11.04049015045166</v>
      </c>
      <c r="AA39" s="1">
        <v>88.316078186035156</v>
      </c>
      <c r="AB39" s="1">
        <v>22.970529556274414</v>
      </c>
      <c r="AC39" s="1">
        <v>-0.33847784996032715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1.1028819364659925</v>
      </c>
      <c r="AL39">
        <f>(U39-T39)/(1000-U39)*AK39</f>
        <v>2.1851181076648931E-2</v>
      </c>
      <c r="AM39">
        <f>(P39+273.15)</f>
        <v>299.19245948791502</v>
      </c>
      <c r="AN39">
        <f>(O39+273.15)</f>
        <v>300.4876998901367</v>
      </c>
      <c r="AO39">
        <f>(Y39*AG39+Z39*AH39)*AI39</f>
        <v>119.86014380529195</v>
      </c>
      <c r="AP39">
        <f>((AO39+0.00000010773*(AN39^4-AM39^4))-AL39*44100)/(L39*51.4+0.00000043092*AM39^3)</f>
        <v>-6.8182457037136128</v>
      </c>
      <c r="AQ39">
        <f>0.61365*EXP(17.502*J39/(240.97+J39))</f>
        <v>3.3827454615458348</v>
      </c>
      <c r="AR39">
        <f>AQ39*1000/AA39</f>
        <v>38.30271374166076</v>
      </c>
      <c r="AS39">
        <f>(AR39-U39)</f>
        <v>8.1820663112408383</v>
      </c>
      <c r="AT39">
        <f>IF(D39,P39,(O39+P39)/2)</f>
        <v>26.690079689025879</v>
      </c>
      <c r="AU39">
        <f>0.61365*EXP(17.502*AT39/(240.97+AT39))</f>
        <v>3.5145257234668028</v>
      </c>
      <c r="AV39">
        <f>IF(AS39&lt;&gt;0,(1000-(AR39+U39)/2)/AS39*AL39,0)</f>
        <v>2.5792525563174582</v>
      </c>
      <c r="AW39">
        <f>U39*AA39/1000</f>
        <v>2.6601374534789648</v>
      </c>
      <c r="AX39">
        <f>(AU39-AW39)</f>
        <v>0.85438826998783801</v>
      </c>
      <c r="AY39">
        <f>1/(1.6/F39+1.37/N39)</f>
        <v>1.764911009985112</v>
      </c>
      <c r="AZ39">
        <f>G39*AA39*0.001</f>
        <v>34.345503951351816</v>
      </c>
      <c r="BA39">
        <f>G39/S39</f>
        <v>0.98919525750888315</v>
      </c>
      <c r="BB39">
        <f>(1-AL39*AA39/AQ39/F39)*100</f>
        <v>91.209752420232618</v>
      </c>
      <c r="BC39">
        <f>(S39-E39/(N39/1.35))</f>
        <v>393.47106497294419</v>
      </c>
      <c r="BD39">
        <f>E39*BB39/100/BC39</f>
        <v>-2.4275365418216332E-3</v>
      </c>
    </row>
    <row r="40" spans="1:56" x14ac:dyDescent="0.25">
      <c r="A40" s="1" t="s">
        <v>1</v>
      </c>
      <c r="B40" s="1" t="s">
        <v>9205</v>
      </c>
      <c r="K40" s="1">
        <f t="shared" si="0"/>
        <v>2.72</v>
      </c>
    </row>
    <row r="41" spans="1:56" x14ac:dyDescent="0.25">
      <c r="A41" s="1" t="s">
        <v>1</v>
      </c>
      <c r="B41" s="1" t="s">
        <v>9204</v>
      </c>
      <c r="K41" s="1">
        <f t="shared" si="0"/>
        <v>2.72</v>
      </c>
    </row>
    <row r="42" spans="1:56" x14ac:dyDescent="0.25">
      <c r="A42" s="1">
        <v>9</v>
      </c>
      <c r="B42" s="1" t="s">
        <v>9203</v>
      </c>
      <c r="C42" s="1">
        <v>1995.5000028274953</v>
      </c>
      <c r="D42" s="1">
        <v>0</v>
      </c>
      <c r="E42">
        <f>(R42-S42*(1000-T42)/(1000-U42))*AK42</f>
        <v>-0.85288687989178968</v>
      </c>
      <c r="F42">
        <f>IF(AV42&lt;&gt;0,1/(1/AV42-1/N42),0)</f>
        <v>7.5327152101235137</v>
      </c>
      <c r="G42">
        <f>((AY42-AL42/2)*S42-E42)/(AY42+AL42/2)</f>
        <v>388.68305385067993</v>
      </c>
      <c r="H42">
        <f>AL42*1000</f>
        <v>22.391226236758946</v>
      </c>
      <c r="I42">
        <f>(AQ42-AW42)</f>
        <v>0.69926889945295123</v>
      </c>
      <c r="J42">
        <f>(P42+AP42*D42)</f>
        <v>26.248897552490234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27.394716262817383</v>
      </c>
      <c r="P42" s="1">
        <v>26.248897552490234</v>
      </c>
      <c r="Q42" s="1">
        <v>27.466136932373047</v>
      </c>
      <c r="R42" s="1">
        <v>400.09152221679688</v>
      </c>
      <c r="S42" s="1">
        <v>392.88815307617188</v>
      </c>
      <c r="T42" s="1">
        <v>11.180008888244629</v>
      </c>
      <c r="U42" s="1">
        <v>30.856279373168945</v>
      </c>
      <c r="V42" s="1">
        <v>26.954530715942383</v>
      </c>
      <c r="W42" s="1">
        <v>74.393196105957031</v>
      </c>
      <c r="X42" s="1">
        <v>299.97991943359375</v>
      </c>
      <c r="Y42" s="1">
        <v>999.8924560546875</v>
      </c>
      <c r="Z42" s="1">
        <v>11.180695533752441</v>
      </c>
      <c r="AA42" s="1">
        <v>88.312873840332031</v>
      </c>
      <c r="AB42" s="1">
        <v>23.238834381103516</v>
      </c>
      <c r="AC42" s="1">
        <v>-0.35897153615951538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1.1028673508588003</v>
      </c>
      <c r="AL42">
        <f>(U42-T42)/(1000-U42)*AK42</f>
        <v>2.2391226236758946E-2</v>
      </c>
      <c r="AM42">
        <f>(P42+273.15)</f>
        <v>299.39889755249021</v>
      </c>
      <c r="AN42">
        <f>(O42+273.15)</f>
        <v>300.54471626281736</v>
      </c>
      <c r="AO42">
        <f>(Y42*AG42+Z42*AH42)*AI42</f>
        <v>159.98278939285592</v>
      </c>
      <c r="AP42">
        <f>((AO42+0.00000010773*(AN42^4-AM42^4))-AL42*44100)/(L42*51.4+0.00000043092*AM42^3)</f>
        <v>-6.6969043942439139</v>
      </c>
      <c r="AQ42">
        <f>0.61365*EXP(17.502*J42/(240.97+J42))</f>
        <v>3.4242756069176599</v>
      </c>
      <c r="AR42">
        <f>AQ42*1000/AA42</f>
        <v>38.774365027557408</v>
      </c>
      <c r="AS42">
        <f>(AR42-U42)</f>
        <v>7.918085654388463</v>
      </c>
      <c r="AT42">
        <f>IF(D42,P42,(O42+P42)/2)</f>
        <v>26.821806907653809</v>
      </c>
      <c r="AU42">
        <f>0.61365*EXP(17.502*AT42/(240.97+AT42))</f>
        <v>3.5418718717248314</v>
      </c>
      <c r="AV42">
        <f>IF(AS42&lt;&gt;0,(1000-(AR42+U42)/2)/AS42*AL42,0)</f>
        <v>2.7294057458051189</v>
      </c>
      <c r="AW42">
        <f>U42*AA42/1000</f>
        <v>2.7250067074647086</v>
      </c>
      <c r="AX42">
        <f>(AU42-AW42)</f>
        <v>0.81686516426012279</v>
      </c>
      <c r="AY42">
        <f>1/(1.6/F42+1.37/N42)</f>
        <v>1.8780251199428477</v>
      </c>
      <c r="AZ42">
        <f>G42*AA42*0.001</f>
        <v>34.32571749859008</v>
      </c>
      <c r="BA42">
        <f>G42/S42</f>
        <v>0.98929695590827171</v>
      </c>
      <c r="BB42">
        <f>(1-AL42*AA42/AQ42/F42)*100</f>
        <v>92.333773698603821</v>
      </c>
      <c r="BC42">
        <f>(S42-E42/(N42/1.35))</f>
        <v>393.15714926089771</v>
      </c>
      <c r="BD42">
        <f>E42*BB42/100/BC42</f>
        <v>-2.0030225650603242E-3</v>
      </c>
    </row>
    <row r="43" spans="1:56" x14ac:dyDescent="0.25">
      <c r="A43" s="1" t="s">
        <v>1</v>
      </c>
      <c r="B43" s="1" t="s">
        <v>9202</v>
      </c>
      <c r="K43" s="1">
        <f t="shared" si="0"/>
        <v>2.72</v>
      </c>
    </row>
    <row r="44" spans="1:56" x14ac:dyDescent="0.25">
      <c r="A44" s="1" t="s">
        <v>1</v>
      </c>
      <c r="B44" s="1" t="s">
        <v>9201</v>
      </c>
      <c r="K44" s="1">
        <f t="shared" si="0"/>
        <v>2.72</v>
      </c>
    </row>
    <row r="45" spans="1:56" x14ac:dyDescent="0.25">
      <c r="A45" s="1">
        <v>10</v>
      </c>
      <c r="B45" s="1" t="s">
        <v>9200</v>
      </c>
      <c r="C45" s="1">
        <v>2199.5000028274953</v>
      </c>
      <c r="D45" s="1">
        <v>0</v>
      </c>
      <c r="E45">
        <f>(R45-S45*(1000-T45)/(1000-U45))*AK45</f>
        <v>-0.89723707093405203</v>
      </c>
      <c r="F45">
        <f>IF(AV45&lt;&gt;0,1/(1/AV45-1/N45),0)</f>
        <v>9.1247000937010849</v>
      </c>
      <c r="G45">
        <f>((AY45-AL45/2)*S45-E45)/(AY45+AL45/2)</f>
        <v>388.52077837751614</v>
      </c>
      <c r="H45">
        <f>AL45*1000</f>
        <v>23.0229344164403</v>
      </c>
      <c r="I45">
        <f>(AQ45-AW45)</f>
        <v>0.6730755214401376</v>
      </c>
      <c r="J45">
        <f>(P45+AP45*D45)</f>
        <v>26.463968276977539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27.482666015625</v>
      </c>
      <c r="P45" s="1">
        <v>26.463968276977539</v>
      </c>
      <c r="Q45" s="1">
        <v>27.536596298217773</v>
      </c>
      <c r="R45" s="1">
        <v>399.91128540039063</v>
      </c>
      <c r="S45" s="1">
        <v>392.53057861328125</v>
      </c>
      <c r="T45" s="1">
        <v>11.434260368347168</v>
      </c>
      <c r="U45" s="1">
        <v>31.649024963378906</v>
      </c>
      <c r="V45" s="1">
        <v>27.425201416015625</v>
      </c>
      <c r="W45" s="1">
        <v>75.910545349121094</v>
      </c>
      <c r="X45" s="1">
        <v>299.98095703125</v>
      </c>
      <c r="Y45" s="1">
        <v>1249.9166259765625</v>
      </c>
      <c r="Z45" s="1">
        <v>11.101534843444824</v>
      </c>
      <c r="AA45" s="1">
        <v>88.310455322265625</v>
      </c>
      <c r="AB45" s="1">
        <v>23.355386734008789</v>
      </c>
      <c r="AC45" s="1">
        <v>-0.37521174550056458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1.1028711655560659</v>
      </c>
      <c r="AL45">
        <f>(U45-T45)/(1000-U45)*AK45</f>
        <v>2.3022934416440301E-2</v>
      </c>
      <c r="AM45">
        <f>(P45+273.15)</f>
        <v>299.61396827697752</v>
      </c>
      <c r="AN45">
        <f>(O45+273.15)</f>
        <v>300.63266601562498</v>
      </c>
      <c r="AO45">
        <f>(Y45*AG45+Z45*AH45)*AI45</f>
        <v>199.98665568619981</v>
      </c>
      <c r="AP45">
        <f>((AO45+0.00000010773*(AN45^4-AM45^4))-AL45*44100)/(L45*51.4+0.00000043092*AM45^3)</f>
        <v>-6.6076581076002743</v>
      </c>
      <c r="AQ45">
        <f>0.61365*EXP(17.502*J45/(240.97+J45))</f>
        <v>3.46801532646188</v>
      </c>
      <c r="AR45">
        <f>AQ45*1000/AA45</f>
        <v>39.270721839291582</v>
      </c>
      <c r="AS45">
        <f>(AR45-U45)</f>
        <v>7.6216968759126758</v>
      </c>
      <c r="AT45">
        <f>IF(D45,P45,(O45+P45)/2)</f>
        <v>26.97331714630127</v>
      </c>
      <c r="AU45">
        <f>0.61365*EXP(17.502*AT45/(240.97+AT45))</f>
        <v>3.5735544476416918</v>
      </c>
      <c r="AV45">
        <f>IF(AS45&lt;&gt;0,(1000-(AR45+U45)/2)/AS45*AL45,0)</f>
        <v>2.9135958092071084</v>
      </c>
      <c r="AW45">
        <f>U45*AA45/1000</f>
        <v>2.7949398050217424</v>
      </c>
      <c r="AX45">
        <f>(AU45-AW45)</f>
        <v>0.77861464261994939</v>
      </c>
      <c r="AY45">
        <f>1/(1.6/F45+1.37/N45)</f>
        <v>2.0185070420240061</v>
      </c>
      <c r="AZ45">
        <f>G45*AA45*0.001</f>
        <v>34.310446840679504</v>
      </c>
      <c r="BA45">
        <f>G45/S45</f>
        <v>0.9897847442868507</v>
      </c>
      <c r="BB45">
        <f>(1-AL45*AA45/AQ45/F45)*100</f>
        <v>93.574999097254448</v>
      </c>
      <c r="BC45">
        <f>(S45-E45/(N45/1.35))</f>
        <v>392.81356262272749</v>
      </c>
      <c r="BD45">
        <f>E45*BB45/100/BC45</f>
        <v>-2.1373742174812431E-3</v>
      </c>
    </row>
    <row r="46" spans="1:56" x14ac:dyDescent="0.25">
      <c r="A46" s="1" t="s">
        <v>1</v>
      </c>
      <c r="B46" s="1" t="s">
        <v>9199</v>
      </c>
      <c r="K46" s="1">
        <f t="shared" si="0"/>
        <v>2.72</v>
      </c>
    </row>
    <row r="47" spans="1:56" x14ac:dyDescent="0.25">
      <c r="A47" s="1" t="s">
        <v>1</v>
      </c>
      <c r="B47" s="1" t="s">
        <v>9198</v>
      </c>
      <c r="K47" s="1">
        <f t="shared" si="0"/>
        <v>2.72</v>
      </c>
    </row>
    <row r="48" spans="1:56" x14ac:dyDescent="0.25">
      <c r="A48" s="1">
        <v>11</v>
      </c>
      <c r="B48" s="1" t="s">
        <v>9197</v>
      </c>
      <c r="C48" s="1">
        <v>2404.0000028163195</v>
      </c>
      <c r="D48" s="1">
        <v>0</v>
      </c>
      <c r="E48">
        <f>(R48-S48*(1000-T48)/(1000-U48))*AK48</f>
        <v>-0.95543605516127939</v>
      </c>
      <c r="F48">
        <f>IF(AV48&lt;&gt;0,1/(1/AV48-1/N48),0)</f>
        <v>12.376091310546885</v>
      </c>
      <c r="G48">
        <f>((AY48-AL48/2)*S48-E48)/(AY48+AL48/2)</f>
        <v>388.70296935260234</v>
      </c>
      <c r="H48">
        <f>AL48*1000</f>
        <v>23.889313925323016</v>
      </c>
      <c r="I48">
        <f>(AQ48-AW48)</f>
        <v>0.63928921310472298</v>
      </c>
      <c r="J48">
        <f>(P48+AP48*D48)</f>
        <v>26.716423034667969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27.583118438720703</v>
      </c>
      <c r="P48" s="1">
        <v>26.716423034667969</v>
      </c>
      <c r="Q48" s="1">
        <v>27.617887496948242</v>
      </c>
      <c r="R48" s="1">
        <v>400.10159301757813</v>
      </c>
      <c r="S48" s="1">
        <v>392.4664306640625</v>
      </c>
      <c r="T48" s="1">
        <v>11.665423393249512</v>
      </c>
      <c r="U48" s="1">
        <v>32.620552062988281</v>
      </c>
      <c r="V48" s="1">
        <v>27.815269470214844</v>
      </c>
      <c r="W48" s="1">
        <v>77.781097412109375</v>
      </c>
      <c r="X48" s="1">
        <v>299.97088623046875</v>
      </c>
      <c r="Y48" s="1">
        <v>1600.186279296875</v>
      </c>
      <c r="Z48" s="1">
        <v>5.3764233589172363</v>
      </c>
      <c r="AA48" s="1">
        <v>88.309066772460938</v>
      </c>
      <c r="AB48" s="1">
        <v>23.67616081237793</v>
      </c>
      <c r="AC48" s="1">
        <v>-0.40297377109527588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1.1028341405531936</v>
      </c>
      <c r="AL48">
        <f>(U48-T48)/(1000-U48)*AK48</f>
        <v>2.3889313925323015E-2</v>
      </c>
      <c r="AM48">
        <f>(P48+273.15)</f>
        <v>299.86642303466795</v>
      </c>
      <c r="AN48">
        <f>(O48+273.15)</f>
        <v>300.73311843872068</v>
      </c>
      <c r="AO48">
        <f>(Y48*AG48+Z48*AH48)*AI48</f>
        <v>256.02979896478791</v>
      </c>
      <c r="AP48">
        <f>((AO48+0.00000010773*(AN48^4-AM48^4))-AL48*44100)/(L48*51.4+0.00000043092*AM48^3)</f>
        <v>-6.4738307131989146</v>
      </c>
      <c r="AQ48">
        <f>0.61365*EXP(17.502*J48/(240.97+J48))</f>
        <v>3.5199797233896937</v>
      </c>
      <c r="AR48">
        <f>AQ48*1000/AA48</f>
        <v>39.859777167154874</v>
      </c>
      <c r="AS48">
        <f>(AR48-U48)</f>
        <v>7.2392251041665929</v>
      </c>
      <c r="AT48">
        <f>IF(D48,P48,(O48+P48)/2)</f>
        <v>27.149770736694336</v>
      </c>
      <c r="AU48">
        <f>0.61365*EXP(17.502*AT48/(240.97+AT48))</f>
        <v>3.6107645716635983</v>
      </c>
      <c r="AV48">
        <f>IF(AS48&lt;&gt;0,(1000-(AR48+U48)/2)/AS48*AL48,0)</f>
        <v>3.1803902938281055</v>
      </c>
      <c r="AW48">
        <f>U48*AA48/1000</f>
        <v>2.8806905102849707</v>
      </c>
      <c r="AX48">
        <f>(AU48-AW48)</f>
        <v>0.73007406137862763</v>
      </c>
      <c r="AY48">
        <f>1/(1.6/F48+1.37/N48)</f>
        <v>2.2254418910224594</v>
      </c>
      <c r="AZ48">
        <f>G48*AA48*0.001</f>
        <v>34.325996475212797</v>
      </c>
      <c r="BA48">
        <f>G48/S48</f>
        <v>0.99041074339761415</v>
      </c>
      <c r="BB48">
        <f>(1-AL48*AA48/AQ48/F48)*100</f>
        <v>95.157325197674012</v>
      </c>
      <c r="BC48">
        <f>(S48-E48/(N48/1.35))</f>
        <v>392.76777033717428</v>
      </c>
      <c r="BD48">
        <f>E48*BB48/100/BC48</f>
        <v>-2.314770871564043E-3</v>
      </c>
    </row>
    <row r="49" spans="1:56" x14ac:dyDescent="0.25">
      <c r="A49" s="1" t="s">
        <v>1</v>
      </c>
      <c r="B49" s="1" t="s">
        <v>9196</v>
      </c>
      <c r="K49" s="1">
        <f t="shared" si="0"/>
        <v>2.72</v>
      </c>
    </row>
    <row r="50" spans="1:56" x14ac:dyDescent="0.25">
      <c r="A50" s="1" t="s">
        <v>1</v>
      </c>
      <c r="B50" s="1" t="s">
        <v>5961</v>
      </c>
      <c r="K50" s="1">
        <f t="shared" si="0"/>
        <v>2.72</v>
      </c>
    </row>
    <row r="51" spans="1:56" x14ac:dyDescent="0.25">
      <c r="A51" s="1">
        <v>12</v>
      </c>
      <c r="B51" s="1" t="s">
        <v>9195</v>
      </c>
      <c r="C51" s="1">
        <v>2608.0000028163195</v>
      </c>
      <c r="D51" s="1">
        <v>0</v>
      </c>
      <c r="E51">
        <f>(R51-S51*(1000-T51)/(1000-U51))*AK51</f>
        <v>-1.3575052678635917</v>
      </c>
      <c r="F51">
        <f>IF(AV51&lt;&gt;0,1/(1/AV51-1/N51),0)</f>
        <v>20.172011463493238</v>
      </c>
      <c r="G51">
        <f>((AY51-AL51/2)*S51-E51)/(AY51+AL51/2)</f>
        <v>388.9924433272418</v>
      </c>
      <c r="H51">
        <f>AL51*1000</f>
        <v>25.043553891509468</v>
      </c>
      <c r="I51">
        <f>(AQ51-AW51)</f>
        <v>0.60293341902796582</v>
      </c>
      <c r="J51">
        <f>(P51+AP51*D51)</f>
        <v>27.055953979492188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27.719881057739258</v>
      </c>
      <c r="P51" s="1">
        <v>27.055953979492188</v>
      </c>
      <c r="Q51" s="1">
        <v>27.727472305297852</v>
      </c>
      <c r="R51" s="1">
        <v>400.03750610351563</v>
      </c>
      <c r="S51" s="1">
        <v>392.35781860351563</v>
      </c>
      <c r="T51" s="1">
        <v>11.896378517150879</v>
      </c>
      <c r="U51" s="1">
        <v>33.838630676269531</v>
      </c>
      <c r="V51" s="1">
        <v>28.137746810913086</v>
      </c>
      <c r="W51" s="1">
        <v>80.036361694335938</v>
      </c>
      <c r="X51" s="1">
        <v>299.93927001953125</v>
      </c>
      <c r="Y51" s="1">
        <v>1999.49560546875</v>
      </c>
      <c r="Z51" s="1">
        <v>11.060612678527832</v>
      </c>
      <c r="AA51" s="1">
        <v>88.301605224609375</v>
      </c>
      <c r="AB51" s="1">
        <v>24.004861831665039</v>
      </c>
      <c r="AC51" s="1">
        <v>-0.44709876179695129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1.1027179044835707</v>
      </c>
      <c r="AL51">
        <f>(U51-T51)/(1000-U51)*AK51</f>
        <v>2.5043553891509467E-2</v>
      </c>
      <c r="AM51">
        <f>(P51+273.15)</f>
        <v>300.20595397949216</v>
      </c>
      <c r="AN51">
        <f>(O51+273.15)</f>
        <v>300.86988105773924</v>
      </c>
      <c r="AO51">
        <f>(Y51*AG51+Z51*AH51)*AI51</f>
        <v>319.91928972424648</v>
      </c>
      <c r="AP51">
        <f>((AO51+0.00000010773*(AN51^4-AM51^4))-AL51*44100)/(L51*51.4+0.00000043092*AM51^3)</f>
        <v>-6.3842765942267956</v>
      </c>
      <c r="AQ51">
        <f>0.61365*EXP(17.502*J51/(240.97+J51))</f>
        <v>3.5909388263452744</v>
      </c>
      <c r="AR51">
        <f>AQ51*1000/AA51</f>
        <v>40.666744587611312</v>
      </c>
      <c r="AS51">
        <f>(AR51-U51)</f>
        <v>6.8281139113417808</v>
      </c>
      <c r="AT51">
        <f>IF(D51,P51,(O51+P51)/2)</f>
        <v>27.387917518615723</v>
      </c>
      <c r="AU51">
        <f>0.61365*EXP(17.502*AT51/(240.97+AT51))</f>
        <v>3.6615204051127868</v>
      </c>
      <c r="AV51">
        <f>IF(AS51&lt;&gt;0,(1000-(AR51+U51)/2)/AS51*AL51,0)</f>
        <v>3.531079667717123</v>
      </c>
      <c r="AW51">
        <f>U51*AA51/1000</f>
        <v>2.9880054073173086</v>
      </c>
      <c r="AX51">
        <f>(AU51-AW51)</f>
        <v>0.67351499779547819</v>
      </c>
      <c r="AY51">
        <f>1/(1.6/F51+1.37/N51)</f>
        <v>2.5038480813558084</v>
      </c>
      <c r="AZ51">
        <f>G51*AA51*0.001</f>
        <v>34.348657166038343</v>
      </c>
      <c r="BA51">
        <f>G51/S51</f>
        <v>0.99142268838110092</v>
      </c>
      <c r="BB51">
        <f>(1-AL51*AA51/AQ51/F51)*100</f>
        <v>96.947136794790907</v>
      </c>
      <c r="BC51">
        <f>(S51-E51/(N51/1.35))</f>
        <v>392.78596886166815</v>
      </c>
      <c r="BD51">
        <f>E51*BB51/100/BC51</f>
        <v>-3.3505842707321895E-3</v>
      </c>
    </row>
    <row r="52" spans="1:56" x14ac:dyDescent="0.25">
      <c r="A52" s="1" t="s">
        <v>1</v>
      </c>
      <c r="B52" s="1" t="s">
        <v>9194</v>
      </c>
      <c r="K52" s="2">
        <v>10.625</v>
      </c>
    </row>
    <row r="53" spans="1:56" x14ac:dyDescent="0.25">
      <c r="A53" s="1" t="s">
        <v>1</v>
      </c>
      <c r="B53" s="1" t="s">
        <v>9193</v>
      </c>
      <c r="K53" s="2">
        <v>10.625</v>
      </c>
    </row>
    <row r="54" spans="1:56" x14ac:dyDescent="0.25">
      <c r="A54" s="1" t="s">
        <v>1</v>
      </c>
      <c r="B54" s="1" t="s">
        <v>9192</v>
      </c>
      <c r="K54" s="2">
        <v>10.625</v>
      </c>
    </row>
    <row r="55" spans="1:56" x14ac:dyDescent="0.25">
      <c r="A55" s="1" t="s">
        <v>1</v>
      </c>
      <c r="B55" s="1" t="s">
        <v>5961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FD14B-1221-469D-A347-EF4FF2B8DDE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12944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12943</v>
      </c>
    </row>
    <row r="12" spans="1:56" x14ac:dyDescent="0.25">
      <c r="A12" s="1" t="s">
        <v>1</v>
      </c>
      <c r="B12" s="1" t="s">
        <v>12942</v>
      </c>
    </row>
    <row r="13" spans="1:56" x14ac:dyDescent="0.25">
      <c r="A13" s="1" t="s">
        <v>1</v>
      </c>
      <c r="B13" s="1" t="s">
        <v>12941</v>
      </c>
    </row>
    <row r="14" spans="1:56" x14ac:dyDescent="0.25">
      <c r="A14" s="1" t="s">
        <v>1</v>
      </c>
      <c r="B14" s="1" t="s">
        <v>12940</v>
      </c>
    </row>
    <row r="15" spans="1:56" x14ac:dyDescent="0.25">
      <c r="A15" s="1" t="s">
        <v>1</v>
      </c>
      <c r="B15" s="1" t="s">
        <v>12939</v>
      </c>
    </row>
    <row r="16" spans="1:56" x14ac:dyDescent="0.25">
      <c r="A16" s="1" t="s">
        <v>1</v>
      </c>
      <c r="B16" s="1" t="s">
        <v>12938</v>
      </c>
    </row>
    <row r="17" spans="1:56" x14ac:dyDescent="0.25">
      <c r="A17" s="1" t="s">
        <v>1</v>
      </c>
      <c r="B17" s="1" t="s">
        <v>12937</v>
      </c>
    </row>
    <row r="18" spans="1:56" x14ac:dyDescent="0.25">
      <c r="A18" s="1">
        <v>1</v>
      </c>
      <c r="B18" s="1" t="s">
        <v>12936</v>
      </c>
      <c r="C18" s="1">
        <v>324.50000356510282</v>
      </c>
      <c r="D18" s="1">
        <v>0</v>
      </c>
      <c r="E18">
        <f>(R18-S18*(1000-T18)/(1000-U18))*AK18</f>
        <v>-5.2186522228414818</v>
      </c>
      <c r="F18">
        <f>IF(AV18&lt;&gt;0,1/(1/AV18-1/N18),0)</f>
        <v>3.1899630741371605</v>
      </c>
      <c r="G18">
        <f>((AY18-AL18/2)*S18-E18)/(AY18+AL18/2)</f>
        <v>391.61994893940295</v>
      </c>
      <c r="H18">
        <f>AL18*1000</f>
        <v>25.523948169637755</v>
      </c>
      <c r="I18">
        <f>(AQ18-AW18)</f>
        <v>1.193865394465274</v>
      </c>
      <c r="J18">
        <f>(P18+AP18*D18)</f>
        <v>26.130674362182617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27.547286987304688</v>
      </c>
      <c r="P18" s="1">
        <v>26.130674362182617</v>
      </c>
      <c r="Q18" s="1">
        <v>27.696413040161133</v>
      </c>
      <c r="R18" s="1">
        <v>400.00054931640625</v>
      </c>
      <c r="S18" s="1">
        <v>395.5865478515625</v>
      </c>
      <c r="T18" s="1">
        <v>2.4726881980895996</v>
      </c>
      <c r="U18" s="1">
        <v>24.990318298339844</v>
      </c>
      <c r="V18" s="1">
        <v>5.9074954986572266</v>
      </c>
      <c r="W18" s="1">
        <v>59.704330444335938</v>
      </c>
      <c r="X18" s="1">
        <v>300.60971069335938</v>
      </c>
      <c r="Y18" s="1">
        <v>-0.11269515007734299</v>
      </c>
      <c r="Z18" s="1">
        <v>7.5524778366088867</v>
      </c>
      <c r="AA18" s="1">
        <v>88.297096252441406</v>
      </c>
      <c r="AB18" s="1">
        <v>18.258150100708008</v>
      </c>
      <c r="AC18" s="1">
        <v>0.24797455966472626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1.1051827599020563</v>
      </c>
      <c r="AL18">
        <f>(U18-T18)/(1000-U18)*AK18</f>
        <v>2.5523948169637756E-2</v>
      </c>
      <c r="AM18">
        <f>(P18+273.15)</f>
        <v>299.28067436218259</v>
      </c>
      <c r="AN18">
        <f>(O18+273.15)</f>
        <v>300.69728698730466</v>
      </c>
      <c r="AO18">
        <f>(Y18*AG18+Z18*AH18)*AI18</f>
        <v>-1.8031223609345615E-2</v>
      </c>
      <c r="AP18">
        <f>((AO18+0.00000010773*(AN18^4-AM18^4))-AL18*44100)/(L18*51.4+0.00000043092*AM18^3)</f>
        <v>-9.1245281266411684</v>
      </c>
      <c r="AQ18">
        <f>0.61365*EXP(17.502*J18/(240.97+J18))</f>
        <v>3.4004379346329348</v>
      </c>
      <c r="AR18">
        <f>AQ18*1000/AA18</f>
        <v>38.511322330590374</v>
      </c>
      <c r="AS18">
        <f>(AR18-U18)</f>
        <v>13.521004032250531</v>
      </c>
      <c r="AT18">
        <f>IF(D18,P18,(O18+P18)/2)</f>
        <v>26.838980674743652</v>
      </c>
      <c r="AU18">
        <f>0.61365*EXP(17.502*AT18/(240.97+AT18))</f>
        <v>3.545450742138216</v>
      </c>
      <c r="AV18">
        <f>IF(AS18&lt;&gt;0,(1000-(AR18+U18)/2)/AS18*AL18,0)</f>
        <v>1.8277889584708873</v>
      </c>
      <c r="AW18">
        <f>U18*AA18/1000</f>
        <v>2.2065725401676608</v>
      </c>
      <c r="AX18">
        <f>(AU18-AW18)</f>
        <v>1.3388782019705552</v>
      </c>
      <c r="AY18">
        <f>1/(1.6/F18+1.37/N18)</f>
        <v>1.2170770969070495</v>
      </c>
      <c r="AZ18">
        <f>G18*AA18*0.001</f>
        <v>34.578904325878646</v>
      </c>
      <c r="BA18">
        <f>G18/S18</f>
        <v>0.98997286704084797</v>
      </c>
      <c r="BB18">
        <f>(1-AL18*AA18/AQ18/F18)*100</f>
        <v>79.223434029371859</v>
      </c>
      <c r="BC18">
        <f>(S18-E18/(N18/1.35))</f>
        <v>397.23248422419562</v>
      </c>
      <c r="BD18">
        <f>E18*BB18/100/BC18</f>
        <v>-1.0407999509556076E-2</v>
      </c>
    </row>
    <row r="19" spans="1:56" x14ac:dyDescent="0.25">
      <c r="A19" s="1" t="s">
        <v>1</v>
      </c>
      <c r="B19" s="1" t="s">
        <v>12935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12934</v>
      </c>
      <c r="K20" s="1">
        <f t="shared" si="0"/>
        <v>2.72</v>
      </c>
    </row>
    <row r="21" spans="1:56" x14ac:dyDescent="0.25">
      <c r="A21" s="1">
        <v>2</v>
      </c>
      <c r="B21" s="1" t="s">
        <v>12933</v>
      </c>
      <c r="C21" s="1">
        <v>528.50000356510282</v>
      </c>
      <c r="D21" s="1">
        <v>0</v>
      </c>
      <c r="E21">
        <f>(R21-S21*(1000-T21)/(1000-U21))*AK21</f>
        <v>-3.5193062078385933</v>
      </c>
      <c r="F21">
        <f>IF(AV21&lt;&gt;0,1/(1/AV21-1/N21),0)</f>
        <v>3.0893901401844732</v>
      </c>
      <c r="G21">
        <f>((AY21-AL21/2)*S21-E21)/(AY21+AL21/2)</f>
        <v>389.10401088443643</v>
      </c>
      <c r="H21">
        <f>AL21*1000</f>
        <v>24.880161458684764</v>
      </c>
      <c r="I21">
        <f>(AQ21-AW21)</f>
        <v>1.1860645611107974</v>
      </c>
      <c r="J21">
        <f>(P21+AP21*D21)</f>
        <v>25.897062301635742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27.473072052001953</v>
      </c>
      <c r="P21" s="1">
        <v>25.897062301635742</v>
      </c>
      <c r="Q21" s="1">
        <v>27.659286499023438</v>
      </c>
      <c r="R21" s="1">
        <v>400.01406860351563</v>
      </c>
      <c r="S21" s="1">
        <v>394.32168579101563</v>
      </c>
      <c r="T21" s="1">
        <v>2.5914530754089355</v>
      </c>
      <c r="U21" s="1">
        <v>24.549793243408203</v>
      </c>
      <c r="V21" s="1">
        <v>6.218235969543457</v>
      </c>
      <c r="W21" s="1">
        <v>58.907646179199219</v>
      </c>
      <c r="X21" s="1">
        <v>300.62680053710938</v>
      </c>
      <c r="Y21" s="1">
        <v>25.158557891845703</v>
      </c>
      <c r="Z21" s="1">
        <v>7.5983233451843262</v>
      </c>
      <c r="AA21" s="1">
        <v>88.297904968261719</v>
      </c>
      <c r="AB21" s="1">
        <v>18.131183624267578</v>
      </c>
      <c r="AC21" s="1">
        <v>0.25403830409049988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1.1052455902099607</v>
      </c>
      <c r="AL21">
        <f>(U21-T21)/(1000-U21)*AK21</f>
        <v>2.4880161458684765E-2</v>
      </c>
      <c r="AM21">
        <f>(P21+273.15)</f>
        <v>299.04706230163572</v>
      </c>
      <c r="AN21">
        <f>(O21+273.15)</f>
        <v>300.62307205200193</v>
      </c>
      <c r="AO21">
        <f>(Y21*AG21+Z21*AH21)*AI21</f>
        <v>4.0253691727212981</v>
      </c>
      <c r="AP21">
        <f>((AO21+0.00000010773*(AN21^4-AM21^4))-AL21*44100)/(L21*51.4+0.00000043092*AM21^3)</f>
        <v>-8.8446453231139497</v>
      </c>
      <c r="AQ21">
        <f>0.61365*EXP(17.502*J21/(240.97+J21))</f>
        <v>3.3537598719077284</v>
      </c>
      <c r="AR21">
        <f>AQ21*1000/AA21</f>
        <v>37.98232668275903</v>
      </c>
      <c r="AS21">
        <f>(AR21-U21)</f>
        <v>13.432533439350827</v>
      </c>
      <c r="AT21">
        <f>IF(D21,P21,(O21+P21)/2)</f>
        <v>26.685067176818848</v>
      </c>
      <c r="AU21">
        <f>0.61365*EXP(17.502*AT21/(240.97+AT21))</f>
        <v>3.513488792895378</v>
      </c>
      <c r="AV21">
        <f>IF(AS21&lt;&gt;0,(1000-(AR21+U21)/2)/AS21*AL21,0)</f>
        <v>1.7943195114644843</v>
      </c>
      <c r="AW21">
        <f>U21*AA21/1000</f>
        <v>2.167695310796931</v>
      </c>
      <c r="AX21">
        <f>(AU21-AW21)</f>
        <v>1.345793482098447</v>
      </c>
      <c r="AY21">
        <f>1/(1.6/F21+1.37/N21)</f>
        <v>1.193361567313038</v>
      </c>
      <c r="AZ21">
        <f>G21*AA21*0.001</f>
        <v>34.35706897584344</v>
      </c>
      <c r="BA21">
        <f>G21/S21</f>
        <v>0.98676797372654645</v>
      </c>
      <c r="BB21">
        <f>(1-AL21*AA21/AQ21/F21)*100</f>
        <v>78.796923834526197</v>
      </c>
      <c r="BC21">
        <f>(S21-E21/(N21/1.35))</f>
        <v>395.4316570722138</v>
      </c>
      <c r="BD21">
        <f>E21*BB21/100/BC21</f>
        <v>-7.0128554011746804E-3</v>
      </c>
    </row>
    <row r="22" spans="1:56" x14ac:dyDescent="0.25">
      <c r="A22" s="1" t="s">
        <v>1</v>
      </c>
      <c r="B22" s="1" t="s">
        <v>12932</v>
      </c>
      <c r="K22" s="1">
        <f t="shared" si="0"/>
        <v>2.72</v>
      </c>
    </row>
    <row r="23" spans="1:56" x14ac:dyDescent="0.25">
      <c r="A23" s="1" t="s">
        <v>1</v>
      </c>
      <c r="B23" s="1" t="s">
        <v>12931</v>
      </c>
      <c r="K23" s="1">
        <f t="shared" si="0"/>
        <v>2.72</v>
      </c>
    </row>
    <row r="24" spans="1:56" x14ac:dyDescent="0.25">
      <c r="A24" s="1">
        <v>3</v>
      </c>
      <c r="B24" s="1" t="s">
        <v>12930</v>
      </c>
      <c r="C24" s="1">
        <v>732.00000357627869</v>
      </c>
      <c r="D24" s="1">
        <v>0</v>
      </c>
      <c r="E24">
        <f>(R24-S24*(1000-T24)/(1000-U24))*AK24</f>
        <v>-2.7218837101137612</v>
      </c>
      <c r="F24">
        <f>IF(AV24&lt;&gt;0,1/(1/AV24-1/N24),0)</f>
        <v>2.9776900335190208</v>
      </c>
      <c r="G24">
        <f>((AY24-AL24/2)*S24-E24)/(AY24+AL24/2)</f>
        <v>387.90213847311378</v>
      </c>
      <c r="H24">
        <f>AL24*1000</f>
        <v>24.333975932999135</v>
      </c>
      <c r="I24">
        <f>(AQ24-AW24)</f>
        <v>1.185778684604144</v>
      </c>
      <c r="J24">
        <f>(P24+AP24*D24)</f>
        <v>25.737995147705078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27.388175964355469</v>
      </c>
      <c r="P24" s="1">
        <v>25.737995147705078</v>
      </c>
      <c r="Q24" s="1">
        <v>27.592788696289063</v>
      </c>
      <c r="R24" s="1">
        <v>399.92788696289063</v>
      </c>
      <c r="S24" s="1">
        <v>393.72225952148438</v>
      </c>
      <c r="T24" s="1">
        <v>2.7123937606811523</v>
      </c>
      <c r="U24" s="1">
        <v>24.195850372314453</v>
      </c>
      <c r="V24" s="1">
        <v>6.5410971641540527</v>
      </c>
      <c r="W24" s="1">
        <v>58.349720001220703</v>
      </c>
      <c r="X24" s="1">
        <v>300.63565063476563</v>
      </c>
      <c r="Y24" s="1">
        <v>49.988433837890625</v>
      </c>
      <c r="Z24" s="1">
        <v>7.4646892547607422</v>
      </c>
      <c r="AA24" s="1">
        <v>88.301055908203125</v>
      </c>
      <c r="AB24" s="1">
        <v>18.164718627929688</v>
      </c>
      <c r="AC24" s="1">
        <v>0.25266233086585999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1.1052781273336969</v>
      </c>
      <c r="AL24">
        <f>(U24-T24)/(1000-U24)*AK24</f>
        <v>2.4333975932999134E-2</v>
      </c>
      <c r="AM24">
        <f>(P24+273.15)</f>
        <v>298.88799514770506</v>
      </c>
      <c r="AN24">
        <f>(O24+273.15)</f>
        <v>300.53817596435545</v>
      </c>
      <c r="AO24">
        <f>(Y24*AG24+Z24*AH24)*AI24</f>
        <v>7.9981492352899295</v>
      </c>
      <c r="AP24">
        <f>((AO24+0.00000010773*(AN24^4-AM24^4))-AL24*44100)/(L24*51.4+0.00000043092*AM24^3)</f>
        <v>-8.6081629938619741</v>
      </c>
      <c r="AQ24">
        <f>0.61365*EXP(17.502*J24/(240.97+J24))</f>
        <v>3.3222978210764</v>
      </c>
      <c r="AR24">
        <f>AQ24*1000/AA24</f>
        <v>37.624666963555079</v>
      </c>
      <c r="AS24">
        <f>(AR24-U24)</f>
        <v>13.428816591240626</v>
      </c>
      <c r="AT24">
        <f>IF(D24,P24,(O24+P24)/2)</f>
        <v>26.563085556030273</v>
      </c>
      <c r="AU24">
        <f>0.61365*EXP(17.502*AT24/(240.97+AT24))</f>
        <v>3.488336851245442</v>
      </c>
      <c r="AV24">
        <f>IF(AS24&lt;&gt;0,(1000-(AR24+U24)/2)/AS24*AL24,0)</f>
        <v>1.7560599090967417</v>
      </c>
      <c r="AW24">
        <f>U24*AA24/1000</f>
        <v>2.136519136472256</v>
      </c>
      <c r="AX24">
        <f>(AU24-AW24)</f>
        <v>1.351817714773186</v>
      </c>
      <c r="AY24">
        <f>1/(1.6/F24+1.37/N24)</f>
        <v>1.1663212634571329</v>
      </c>
      <c r="AZ24">
        <f>G24*AA24*0.001</f>
        <v>34.25216841622597</v>
      </c>
      <c r="BA24">
        <f>G24/S24</f>
        <v>0.98521769875179488</v>
      </c>
      <c r="BB24">
        <f>(1-AL24*AA24/AQ24/F24)*100</f>
        <v>78.279944911372439</v>
      </c>
      <c r="BC24">
        <f>(S24-E24/(N24/1.35))</f>
        <v>394.58072780203872</v>
      </c>
      <c r="BD24">
        <f>E24*BB24/100/BC24</f>
        <v>-5.3998812377315086E-3</v>
      </c>
    </row>
    <row r="25" spans="1:56" x14ac:dyDescent="0.25">
      <c r="A25" s="1" t="s">
        <v>1</v>
      </c>
      <c r="B25" s="1" t="s">
        <v>12929</v>
      </c>
      <c r="K25" s="1">
        <f t="shared" si="0"/>
        <v>2.72</v>
      </c>
    </row>
    <row r="26" spans="1:56" x14ac:dyDescent="0.25">
      <c r="A26" s="1" t="s">
        <v>1</v>
      </c>
      <c r="B26" s="1" t="s">
        <v>12928</v>
      </c>
      <c r="K26" s="1">
        <f t="shared" si="0"/>
        <v>2.72</v>
      </c>
    </row>
    <row r="27" spans="1:56" x14ac:dyDescent="0.25">
      <c r="A27" s="1">
        <v>4</v>
      </c>
      <c r="B27" s="1" t="s">
        <v>12927</v>
      </c>
      <c r="C27" s="1">
        <v>935.50000356510282</v>
      </c>
      <c r="D27" s="1">
        <v>0</v>
      </c>
      <c r="E27">
        <f>(R27-S27*(1000-T27)/(1000-U27))*AK27</f>
        <v>-1.7223158828408351</v>
      </c>
      <c r="F27">
        <f>IF(AV27&lt;&gt;0,1/(1/AV27-1/N27),0)</f>
        <v>2.9473276803677995</v>
      </c>
      <c r="G27">
        <f>((AY27-AL27/2)*S27-E27)/(AY27+AL27/2)</f>
        <v>386.50382514131451</v>
      </c>
      <c r="H27">
        <f>AL27*1000</f>
        <v>24.099562015533479</v>
      </c>
      <c r="I27">
        <f>(AQ27-AW27)</f>
        <v>1.1816226541330979</v>
      </c>
      <c r="J27">
        <f>(P27+AP27*D27)</f>
        <v>25.681095123291016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27.323986053466797</v>
      </c>
      <c r="P27" s="1">
        <v>25.681095123291016</v>
      </c>
      <c r="Q27" s="1">
        <v>27.530412673950195</v>
      </c>
      <c r="R27" s="1">
        <v>400.13824462890625</v>
      </c>
      <c r="S27" s="1">
        <v>393.124267578125</v>
      </c>
      <c r="T27" s="1">
        <v>2.836188793182373</v>
      </c>
      <c r="U27" s="1">
        <v>24.116046905517578</v>
      </c>
      <c r="V27" s="1">
        <v>6.8654379844665527</v>
      </c>
      <c r="W27" s="1">
        <v>58.376659393310547</v>
      </c>
      <c r="X27" s="1">
        <v>300.61282348632813</v>
      </c>
      <c r="Y27" s="1">
        <v>101.24197387695313</v>
      </c>
      <c r="Z27" s="1">
        <v>7.5632820129394531</v>
      </c>
      <c r="AA27" s="1">
        <v>88.301521301269531</v>
      </c>
      <c r="AB27" s="1">
        <v>18.160173416137695</v>
      </c>
      <c r="AC27" s="1">
        <v>0.25654798746109009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1.1051942039938532</v>
      </c>
      <c r="AL27">
        <f>(U27-T27)/(1000-U27)*AK27</f>
        <v>2.4099562015533479E-2</v>
      </c>
      <c r="AM27">
        <f>(P27+273.15)</f>
        <v>298.83109512329099</v>
      </c>
      <c r="AN27">
        <f>(O27+273.15)</f>
        <v>300.47398605346677</v>
      </c>
      <c r="AO27">
        <f>(Y27*AG27+Z27*AH27)*AI27</f>
        <v>16.198715458242987</v>
      </c>
      <c r="AP27">
        <f>((AO27+0.00000010773*(AN27^4-AM27^4))-AL27*44100)/(L27*51.4+0.00000043092*AM27^3)</f>
        <v>-8.4568470454867484</v>
      </c>
      <c r="AQ27">
        <f>0.61365*EXP(17.502*J27/(240.97+J27))</f>
        <v>3.3111062836630736</v>
      </c>
      <c r="AR27">
        <f>AQ27*1000/AA27</f>
        <v>37.49772636833913</v>
      </c>
      <c r="AS27">
        <f>(AR27-U27)</f>
        <v>13.381679462821552</v>
      </c>
      <c r="AT27">
        <f>IF(D27,P27,(O27+P27)/2)</f>
        <v>26.502540588378906</v>
      </c>
      <c r="AU27">
        <f>0.61365*EXP(17.502*AT27/(240.97+AT27))</f>
        <v>3.4759112964702834</v>
      </c>
      <c r="AV27">
        <f>IF(AS27&lt;&gt;0,(1000-(AR27+U27)/2)/AS27*AL27,0)</f>
        <v>1.745455763263098</v>
      </c>
      <c r="AW27">
        <f>U27*AA27/1000</f>
        <v>2.1294836295299757</v>
      </c>
      <c r="AX27">
        <f>(AU27-AW27)</f>
        <v>1.3464276669403077</v>
      </c>
      <c r="AY27">
        <f>1/(1.6/F27+1.37/N27)</f>
        <v>1.1588397565808772</v>
      </c>
      <c r="AZ27">
        <f>G27*AA27*0.001</f>
        <v>34.12887574873794</v>
      </c>
      <c r="BA27">
        <f>G27/S27</f>
        <v>0.98315941552630093</v>
      </c>
      <c r="BB27">
        <f>(1-AL27*AA27/AQ27/F27)*100</f>
        <v>78.194010865827352</v>
      </c>
      <c r="BC27">
        <f>(S27-E27/(N27/1.35))</f>
        <v>393.66747724906719</v>
      </c>
      <c r="BD27">
        <f>E27*BB27/100/BC27</f>
        <v>-3.4210290318708926E-3</v>
      </c>
    </row>
    <row r="28" spans="1:56" x14ac:dyDescent="0.25">
      <c r="A28" s="1" t="s">
        <v>1</v>
      </c>
      <c r="B28" s="1" t="s">
        <v>12926</v>
      </c>
      <c r="K28" s="1">
        <f t="shared" si="0"/>
        <v>2.72</v>
      </c>
    </row>
    <row r="29" spans="1:56" x14ac:dyDescent="0.25">
      <c r="A29" s="1" t="s">
        <v>1</v>
      </c>
      <c r="B29" s="1" t="s">
        <v>12925</v>
      </c>
      <c r="K29" s="1">
        <f t="shared" si="0"/>
        <v>2.72</v>
      </c>
    </row>
    <row r="30" spans="1:56" x14ac:dyDescent="0.25">
      <c r="A30" s="1">
        <v>5</v>
      </c>
      <c r="B30" s="1" t="s">
        <v>12924</v>
      </c>
      <c r="C30" s="1">
        <v>1139.0000035762787</v>
      </c>
      <c r="D30" s="1">
        <v>0</v>
      </c>
      <c r="E30">
        <f>(R30-S30*(1000-T30)/(1000-U30))*AK30</f>
        <v>-1.0820570157776277</v>
      </c>
      <c r="F30">
        <f>IF(AV30&lt;&gt;0,1/(1/AV30-1/N30),0)</f>
        <v>2.9250854373298796</v>
      </c>
      <c r="G30">
        <f>((AY30-AL30/2)*S30-E30)/(AY30+AL30/2)</f>
        <v>385.31513061859079</v>
      </c>
      <c r="H30">
        <f>AL30*1000</f>
        <v>23.937631018990992</v>
      </c>
      <c r="I30">
        <f>(AQ30-AW30)</f>
        <v>1.1789658490958823</v>
      </c>
      <c r="J30">
        <f>(P30+AP30*D30)</f>
        <v>25.65776252746582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27.277982711791992</v>
      </c>
      <c r="P30" s="1">
        <v>25.65776252746582</v>
      </c>
      <c r="Q30" s="1">
        <v>27.485649108886719</v>
      </c>
      <c r="R30" s="1">
        <v>399.968994140625</v>
      </c>
      <c r="S30" s="1">
        <v>392.44830322265625</v>
      </c>
      <c r="T30" s="1">
        <v>2.9589037895202637</v>
      </c>
      <c r="U30" s="1">
        <v>24.095207214355469</v>
      </c>
      <c r="V30" s="1">
        <v>7.181544303894043</v>
      </c>
      <c r="W30" s="1">
        <v>58.481391906738281</v>
      </c>
      <c r="X30" s="1">
        <v>300.62734985351563</v>
      </c>
      <c r="Y30" s="1">
        <v>151.27017211914063</v>
      </c>
      <c r="Z30" s="1">
        <v>7.7419815063476563</v>
      </c>
      <c r="AA30" s="1">
        <v>88.298088073730469</v>
      </c>
      <c r="AB30" s="1">
        <v>18.191226959228516</v>
      </c>
      <c r="AC30" s="1">
        <v>0.25591245293617249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1.1052476097555719</v>
      </c>
      <c r="AL30">
        <f>(U30-T30)/(1000-U30)*AK30</f>
        <v>2.393763101899099E-2</v>
      </c>
      <c r="AM30">
        <f>(P30+273.15)</f>
        <v>298.8077625274658</v>
      </c>
      <c r="AN30">
        <f>(O30+273.15)</f>
        <v>300.42798271179197</v>
      </c>
      <c r="AO30">
        <f>(Y30*AG30+Z30*AH30)*AI30</f>
        <v>24.203226998078208</v>
      </c>
      <c r="AP30">
        <f>((AO30+0.00000010773*(AN30^4-AM30^4))-AL30*44100)/(L30*51.4+0.00000043092*AM30^3)</f>
        <v>-8.3345975590284169</v>
      </c>
      <c r="AQ30">
        <f>0.61365*EXP(17.502*J30/(240.97+J30))</f>
        <v>3.3065265778638273</v>
      </c>
      <c r="AR30">
        <f>AQ30*1000/AA30</f>
        <v>37.447317943088628</v>
      </c>
      <c r="AS30">
        <f>(AR30-U30)</f>
        <v>13.352110728733159</v>
      </c>
      <c r="AT30">
        <f>IF(D30,P30,(O30+P30)/2)</f>
        <v>26.467872619628906</v>
      </c>
      <c r="AU30">
        <f>0.61365*EXP(17.502*AT30/(240.97+AT30))</f>
        <v>3.4688138543849978</v>
      </c>
      <c r="AV30">
        <f>IF(AS30&lt;&gt;0,(1000-(AR30+U30)/2)/AS30*AL30,0)</f>
        <v>1.7376308780502721</v>
      </c>
      <c r="AW30">
        <f>U30*AA30/1000</f>
        <v>2.127560728767945</v>
      </c>
      <c r="AX30">
        <f>(AU30-AW30)</f>
        <v>1.3412531256170528</v>
      </c>
      <c r="AY30">
        <f>1/(1.6/F30+1.37/N30)</f>
        <v>1.1533227205537022</v>
      </c>
      <c r="AZ30">
        <f>G30*AA30*0.001</f>
        <v>34.022589339501287</v>
      </c>
      <c r="BA30">
        <f>G30/S30</f>
        <v>0.98182391783710055</v>
      </c>
      <c r="BB30">
        <f>(1-AL30*AA30/AQ30/F30)*100</f>
        <v>78.146455101506419</v>
      </c>
      <c r="BC30">
        <f>(S30-E30/(N30/1.35))</f>
        <v>392.7895785028399</v>
      </c>
      <c r="BD30">
        <f>E30*BB30/100/BC30</f>
        <v>-2.1527791119876935E-3</v>
      </c>
    </row>
    <row r="31" spans="1:56" x14ac:dyDescent="0.25">
      <c r="A31" s="1" t="s">
        <v>1</v>
      </c>
      <c r="B31" s="1" t="s">
        <v>12923</v>
      </c>
      <c r="K31" s="1">
        <f t="shared" si="0"/>
        <v>2.72</v>
      </c>
    </row>
    <row r="32" spans="1:56" x14ac:dyDescent="0.25">
      <c r="A32" s="1" t="s">
        <v>1</v>
      </c>
      <c r="B32" s="1" t="s">
        <v>12922</v>
      </c>
      <c r="K32" s="1">
        <f t="shared" si="0"/>
        <v>2.72</v>
      </c>
    </row>
    <row r="33" spans="1:56" x14ac:dyDescent="0.25">
      <c r="A33" s="1">
        <v>6</v>
      </c>
      <c r="B33" s="1" t="s">
        <v>12921</v>
      </c>
      <c r="C33" s="1">
        <v>1342.0000035762787</v>
      </c>
      <c r="D33" s="1">
        <v>0</v>
      </c>
      <c r="E33">
        <f>(R33-S33*(1000-T33)/(1000-U33))*AK33</f>
        <v>-5.2507461950506033E-2</v>
      </c>
      <c r="F33">
        <f>IF(AV33&lt;&gt;0,1/(1/AV33-1/N33),0)</f>
        <v>3.0038120278157483</v>
      </c>
      <c r="G33">
        <f>((AY33-AL33/2)*S33-E33)/(AY33+AL33/2)</f>
        <v>383.53625704968294</v>
      </c>
      <c r="H33">
        <f>AL33*1000</f>
        <v>24.065741740003944</v>
      </c>
      <c r="I33">
        <f>(AQ33-AW33)</f>
        <v>1.1666369536136298</v>
      </c>
      <c r="J33">
        <f>(P33+AP33*D33)</f>
        <v>25.693574905395508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27.239482879638672</v>
      </c>
      <c r="P33" s="1">
        <v>25.693574905395508</v>
      </c>
      <c r="Q33" s="1">
        <v>27.443967819213867</v>
      </c>
      <c r="R33" s="1">
        <v>399.92010498046875</v>
      </c>
      <c r="S33" s="1">
        <v>391.44332885742188</v>
      </c>
      <c r="T33" s="1">
        <v>3.0674936771392822</v>
      </c>
      <c r="U33" s="1">
        <v>24.314565658569336</v>
      </c>
      <c r="V33" s="1">
        <v>7.4618940353393555</v>
      </c>
      <c r="W33" s="1">
        <v>59.146892547607422</v>
      </c>
      <c r="X33" s="1">
        <v>300.593017578125</v>
      </c>
      <c r="Y33" s="1">
        <v>301.01007080078125</v>
      </c>
      <c r="Z33" s="1">
        <v>6.4593353271484375</v>
      </c>
      <c r="AA33" s="1">
        <v>88.297737121582031</v>
      </c>
      <c r="AB33" s="1">
        <v>18.172307968139648</v>
      </c>
      <c r="AC33" s="1">
        <v>0.25161090493202209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1.1051213881548709</v>
      </c>
      <c r="AL33">
        <f>(U33-T33)/(1000-U33)*AK33</f>
        <v>2.4065741740003945E-2</v>
      </c>
      <c r="AM33">
        <f>(P33+273.15)</f>
        <v>298.84357490539549</v>
      </c>
      <c r="AN33">
        <f>(O33+273.15)</f>
        <v>300.38948287963865</v>
      </c>
      <c r="AO33">
        <f>(Y33*AG33+Z33*AH33)*AI33</f>
        <v>48.161610251629099</v>
      </c>
      <c r="AP33">
        <f>((AO33+0.00000010773*(AN33^4-AM33^4))-AL33*44100)/(L33*51.4+0.00000043092*AM33^3)</f>
        <v>-8.1907229989163728</v>
      </c>
      <c r="AQ33">
        <f>0.61365*EXP(17.502*J33/(240.97+J33))</f>
        <v>3.3135580803594311</v>
      </c>
      <c r="AR33">
        <f>AQ33*1000/AA33</f>
        <v>37.527100788515227</v>
      </c>
      <c r="AS33">
        <f>(AR33-U33)</f>
        <v>13.212535129945891</v>
      </c>
      <c r="AT33">
        <f>IF(D33,P33,(O33+P33)/2)</f>
        <v>26.46652889251709</v>
      </c>
      <c r="AU33">
        <f>0.61365*EXP(17.502*AT33/(240.97+AT33))</f>
        <v>3.4685390131504072</v>
      </c>
      <c r="AV33">
        <f>IF(AS33&lt;&gt;0,(1000-(AR33+U33)/2)/AS33*AL33,0)</f>
        <v>1.7651123515579217</v>
      </c>
      <c r="AW33">
        <f>U33*AA33/1000</f>
        <v>2.1469211267458013</v>
      </c>
      <c r="AX33">
        <f>(AU33-AW33)</f>
        <v>1.321617886404606</v>
      </c>
      <c r="AY33">
        <f>1/(1.6/F33+1.37/N33)</f>
        <v>1.172712484169137</v>
      </c>
      <c r="AZ33">
        <f>G33*AA33*0.001</f>
        <v>33.865383601568425</v>
      </c>
      <c r="BA33">
        <f>G33/S33</f>
        <v>0.97980021314753585</v>
      </c>
      <c r="BB33">
        <f>(1-AL33*AA33/AQ33/F33)*100</f>
        <v>78.650805876590681</v>
      </c>
      <c r="BC33">
        <f>(S33-E33/(N33/1.35))</f>
        <v>391.4598894439045</v>
      </c>
      <c r="BD33">
        <f>E33*BB33/100/BC33</f>
        <v>-1.0549622856145798E-4</v>
      </c>
    </row>
    <row r="34" spans="1:56" x14ac:dyDescent="0.25">
      <c r="A34" s="1" t="s">
        <v>1</v>
      </c>
      <c r="B34" s="1" t="s">
        <v>12920</v>
      </c>
      <c r="K34" s="1">
        <f t="shared" si="0"/>
        <v>2.72</v>
      </c>
    </row>
    <row r="35" spans="1:56" x14ac:dyDescent="0.25">
      <c r="A35" s="1" t="s">
        <v>1</v>
      </c>
      <c r="B35" s="1" t="s">
        <v>12919</v>
      </c>
      <c r="K35" s="1">
        <f t="shared" si="0"/>
        <v>2.72</v>
      </c>
    </row>
    <row r="36" spans="1:56" x14ac:dyDescent="0.25">
      <c r="A36" s="1">
        <v>7</v>
      </c>
      <c r="B36" s="1" t="s">
        <v>12918</v>
      </c>
      <c r="C36" s="1">
        <v>1545.5000035651028</v>
      </c>
      <c r="D36" s="1">
        <v>0</v>
      </c>
      <c r="E36">
        <f>(R36-S36*(1000-T36)/(1000-U36))*AK36</f>
        <v>0.61235472742385244</v>
      </c>
      <c r="F36">
        <f>IF(AV36&lt;&gt;0,1/(1/AV36-1/N36),0)</f>
        <v>3.1677362690307795</v>
      </c>
      <c r="G36">
        <f>((AY36-AL36/2)*S36-E36)/(AY36+AL36/2)</f>
        <v>382.66474432185578</v>
      </c>
      <c r="H36">
        <f>AL36*1000</f>
        <v>24.42918403891036</v>
      </c>
      <c r="I36">
        <f>(AQ36-AW36)</f>
        <v>1.1479107574176939</v>
      </c>
      <c r="J36">
        <f>(P36+AP36*D36)</f>
        <v>25.781309127807617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27.217485427856445</v>
      </c>
      <c r="P36" s="1">
        <v>25.781309127807617</v>
      </c>
      <c r="Q36" s="1">
        <v>27.412250518798828</v>
      </c>
      <c r="R36" s="1">
        <v>400.16323852539063</v>
      </c>
      <c r="S36" s="1">
        <v>390.96746826171875</v>
      </c>
      <c r="T36" s="1">
        <v>3.1648855209350586</v>
      </c>
      <c r="U36" s="1">
        <v>24.721858978271484</v>
      </c>
      <c r="V36" s="1">
        <v>7.7088994979858398</v>
      </c>
      <c r="W36" s="1">
        <v>60.216499328613281</v>
      </c>
      <c r="X36" s="1">
        <v>300.6204833984375</v>
      </c>
      <c r="Y36" s="1">
        <v>499.75286865234375</v>
      </c>
      <c r="Z36" s="1">
        <v>7.7308773994445801</v>
      </c>
      <c r="AA36" s="1">
        <v>88.299530029296875</v>
      </c>
      <c r="AB36" s="1">
        <v>18.186742782592773</v>
      </c>
      <c r="AC36" s="1">
        <v>0.24913135170936584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1.1052223654354316</v>
      </c>
      <c r="AL36">
        <f>(U36-T36)/(1000-U36)*AK36</f>
        <v>2.4429184038910361E-2</v>
      </c>
      <c r="AM36">
        <f>(P36+273.15)</f>
        <v>298.93130912780759</v>
      </c>
      <c r="AN36">
        <f>(O36+273.15)</f>
        <v>300.36748542785642</v>
      </c>
      <c r="AO36">
        <f>(Y36*AG36+Z36*AH36)*AI36</f>
        <v>79.960457197119467</v>
      </c>
      <c r="AP36">
        <f>((AO36+0.00000010773*(AN36^4-AM36^4))-AL36*44100)/(L36*51.4+0.00000043092*AM36^3)</f>
        <v>-8.0706756041092227</v>
      </c>
      <c r="AQ36">
        <f>0.61365*EXP(17.502*J36/(240.97+J36))</f>
        <v>3.3308392866496193</v>
      </c>
      <c r="AR36">
        <f>AQ36*1000/AA36</f>
        <v>37.722049998957878</v>
      </c>
      <c r="AS36">
        <f>(AR36-U36)</f>
        <v>13.000191020686394</v>
      </c>
      <c r="AT36">
        <f>IF(D36,P36,(O36+P36)/2)</f>
        <v>26.499397277832031</v>
      </c>
      <c r="AU36">
        <f>0.61365*EXP(17.502*AT36/(240.97+AT36))</f>
        <v>3.4752672560981051</v>
      </c>
      <c r="AV36">
        <f>IF(AS36&lt;&gt;0,(1000-(AR36+U36)/2)/AS36*AL36,0)</f>
        <v>1.8204699553256218</v>
      </c>
      <c r="AW36">
        <f>U36*AA36/1000</f>
        <v>2.1829285292319254</v>
      </c>
      <c r="AX36">
        <f>(AU36-AW36)</f>
        <v>1.2923387268661797</v>
      </c>
      <c r="AY36">
        <f>1/(1.6/F36+1.37/N36)</f>
        <v>1.2118862014586818</v>
      </c>
      <c r="AZ36">
        <f>G36*AA36*0.001</f>
        <v>33.789117082400921</v>
      </c>
      <c r="BA36">
        <f>G36/S36</f>
        <v>0.97876364502453939</v>
      </c>
      <c r="BB36">
        <f>(1-AL36*AA36/AQ36/F36)*100</f>
        <v>79.556057168102541</v>
      </c>
      <c r="BC36">
        <f>(S36-E36/(N36/1.35))</f>
        <v>390.77433469470134</v>
      </c>
      <c r="BD36">
        <f>E36*BB36/100/BC36</f>
        <v>1.2466665125321094E-3</v>
      </c>
    </row>
    <row r="37" spans="1:56" x14ac:dyDescent="0.25">
      <c r="A37" s="1" t="s">
        <v>1</v>
      </c>
      <c r="B37" s="1" t="s">
        <v>12917</v>
      </c>
      <c r="K37" s="1">
        <f t="shared" si="0"/>
        <v>2.72</v>
      </c>
    </row>
    <row r="38" spans="1:56" x14ac:dyDescent="0.25">
      <c r="A38" s="1" t="s">
        <v>1</v>
      </c>
      <c r="B38" s="1" t="s">
        <v>12916</v>
      </c>
      <c r="K38" s="1">
        <f t="shared" si="0"/>
        <v>2.72</v>
      </c>
    </row>
    <row r="39" spans="1:56" x14ac:dyDescent="0.25">
      <c r="A39" s="1">
        <v>8</v>
      </c>
      <c r="B39" s="1" t="s">
        <v>12915</v>
      </c>
      <c r="C39" s="1">
        <v>1749.5000035651028</v>
      </c>
      <c r="D39" s="1">
        <v>0</v>
      </c>
      <c r="E39">
        <f>(R39-S39*(1000-T39)/(1000-U39))*AK39</f>
        <v>0.96658904970920512</v>
      </c>
      <c r="F39">
        <f>IF(AV39&lt;&gt;0,1/(1/AV39-1/N39),0)</f>
        <v>3.4131809779395876</v>
      </c>
      <c r="G39">
        <f>((AY39-AL39/2)*S39-E39)/(AY39+AL39/2)</f>
        <v>381.88009448683567</v>
      </c>
      <c r="H39">
        <f>AL39*1000</f>
        <v>25.002328884962331</v>
      </c>
      <c r="I39">
        <f>(AQ39-AW39)</f>
        <v>1.1256887974742122</v>
      </c>
      <c r="J39">
        <f>(P39+AP39*D39)</f>
        <v>25.933341979980469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27.222158432006836</v>
      </c>
      <c r="P39" s="1">
        <v>25.933341979980469</v>
      </c>
      <c r="Q39" s="1">
        <v>27.400640487670898</v>
      </c>
      <c r="R39" s="1">
        <v>399.96038818359375</v>
      </c>
      <c r="S39" s="1">
        <v>390.25692749023438</v>
      </c>
      <c r="T39" s="1">
        <v>3.2656104564666748</v>
      </c>
      <c r="U39" s="1">
        <v>25.31605339050293</v>
      </c>
      <c r="V39" s="1">
        <v>7.9516615867614746</v>
      </c>
      <c r="W39" s="1">
        <v>61.643817901611328</v>
      </c>
      <c r="X39" s="1">
        <v>300.60476684570313</v>
      </c>
      <c r="Y39" s="1">
        <v>750.62921142578125</v>
      </c>
      <c r="Z39" s="1">
        <v>7.5455918312072754</v>
      </c>
      <c r="AA39" s="1">
        <v>88.295089721679688</v>
      </c>
      <c r="AB39" s="1">
        <v>18.312458038330078</v>
      </c>
      <c r="AC39" s="1">
        <v>0.24975572526454926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1.1051645839915554</v>
      </c>
      <c r="AL39">
        <f>(U39-T39)/(1000-U39)*AK39</f>
        <v>2.500232888496233E-2</v>
      </c>
      <c r="AM39">
        <f>(P39+273.15)</f>
        <v>299.08334197998045</v>
      </c>
      <c r="AN39">
        <f>(O39+273.15)</f>
        <v>300.37215843200681</v>
      </c>
      <c r="AO39">
        <f>(Y39*AG39+Z39*AH39)*AI39</f>
        <v>120.10067114366575</v>
      </c>
      <c r="AP39">
        <f>((AO39+0.00000010773*(AN39^4-AM39^4))-AL39*44100)/(L39*51.4+0.00000043092*AM39^3)</f>
        <v>-7.9611622424476183</v>
      </c>
      <c r="AQ39">
        <f>0.61365*EXP(17.502*J39/(240.97+J39))</f>
        <v>3.3609720029875017</v>
      </c>
      <c r="AR39">
        <f>AQ39*1000/AA39</f>
        <v>38.065219861963165</v>
      </c>
      <c r="AS39">
        <f>(AR39-U39)</f>
        <v>12.749166471460235</v>
      </c>
      <c r="AT39">
        <f>IF(D39,P39,(O39+P39)/2)</f>
        <v>26.577750205993652</v>
      </c>
      <c r="AU39">
        <f>0.61365*EXP(17.502*AT39/(240.97+AT39))</f>
        <v>3.4913522837639337</v>
      </c>
      <c r="AV39">
        <f>IF(AS39&lt;&gt;0,(1000-(AR39+U39)/2)/AS39*AL39,0)</f>
        <v>1.898946822888768</v>
      </c>
      <c r="AW39">
        <f>U39*AA39/1000</f>
        <v>2.2352832055132894</v>
      </c>
      <c r="AX39">
        <f>(AU39-AW39)</f>
        <v>1.2560690782506443</v>
      </c>
      <c r="AY39">
        <f>1/(1.6/F39+1.37/N39)</f>
        <v>1.2676868369303385</v>
      </c>
      <c r="AZ39">
        <f>G39*AA39*0.001</f>
        <v>33.718137205638676</v>
      </c>
      <c r="BA39">
        <f>G39/S39</f>
        <v>0.9785350818567895</v>
      </c>
      <c r="BB39">
        <f>(1-AL39*AA39/AQ39/F39)*100</f>
        <v>80.756112715657807</v>
      </c>
      <c r="BC39">
        <f>(S39-E39/(N39/1.35))</f>
        <v>389.95207021935857</v>
      </c>
      <c r="BD39">
        <f>E39*BB39/100/BC39</f>
        <v>2.0017325258493289E-3</v>
      </c>
    </row>
    <row r="40" spans="1:56" x14ac:dyDescent="0.25">
      <c r="A40" s="1" t="s">
        <v>1</v>
      </c>
      <c r="B40" s="1" t="s">
        <v>12914</v>
      </c>
      <c r="K40" s="1">
        <f t="shared" si="0"/>
        <v>2.72</v>
      </c>
    </row>
    <row r="41" spans="1:56" x14ac:dyDescent="0.25">
      <c r="A41" s="1" t="s">
        <v>1</v>
      </c>
      <c r="B41" s="1" t="s">
        <v>12913</v>
      </c>
      <c r="K41" s="1">
        <f t="shared" si="0"/>
        <v>2.72</v>
      </c>
    </row>
    <row r="42" spans="1:56" x14ac:dyDescent="0.25">
      <c r="A42" s="1">
        <v>9</v>
      </c>
      <c r="B42" s="1" t="s">
        <v>12912</v>
      </c>
      <c r="C42" s="1">
        <v>1953.5000035651028</v>
      </c>
      <c r="D42" s="1">
        <v>0</v>
      </c>
      <c r="E42">
        <f>(R42-S42*(1000-T42)/(1000-U42))*AK42</f>
        <v>1.1790227526595252</v>
      </c>
      <c r="F42">
        <f>IF(AV42&lt;&gt;0,1/(1/AV42-1/N42),0)</f>
        <v>3.766932031148341</v>
      </c>
      <c r="G42">
        <f>((AY42-AL42/2)*S42-E42)/(AY42+AL42/2)</f>
        <v>381.65170799204282</v>
      </c>
      <c r="H42">
        <f>AL42*1000</f>
        <v>25.63674873484695</v>
      </c>
      <c r="I42">
        <f>(AQ42-AW42)</f>
        <v>1.0934346753000943</v>
      </c>
      <c r="J42">
        <f>(P42+AP42*D42)</f>
        <v>26.047725677490234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27.240495681762695</v>
      </c>
      <c r="P42" s="1">
        <v>26.047725677490234</v>
      </c>
      <c r="Q42" s="1">
        <v>27.403759002685547</v>
      </c>
      <c r="R42" s="1">
        <v>400.00662231445313</v>
      </c>
      <c r="S42" s="1">
        <v>389.89608764648438</v>
      </c>
      <c r="T42" s="1">
        <v>3.3464927673339844</v>
      </c>
      <c r="U42" s="1">
        <v>25.940183639526367</v>
      </c>
      <c r="V42" s="1">
        <v>8.1397590637207031</v>
      </c>
      <c r="W42" s="1">
        <v>63.094963073730469</v>
      </c>
      <c r="X42" s="1">
        <v>300.62860107421875</v>
      </c>
      <c r="Y42" s="1">
        <v>999.76080322265625</v>
      </c>
      <c r="Z42" s="1">
        <v>7.633488655090332</v>
      </c>
      <c r="AA42" s="1">
        <v>88.294082641601563</v>
      </c>
      <c r="AB42" s="1">
        <v>18.352632522583008</v>
      </c>
      <c r="AC42" s="1">
        <v>0.24288202822208405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1.1052522098316861</v>
      </c>
      <c r="AL42">
        <f>(U42-T42)/(1000-U42)*AK42</f>
        <v>2.5636748734846952E-2</v>
      </c>
      <c r="AM42">
        <f>(P42+273.15)</f>
        <v>299.19772567749021</v>
      </c>
      <c r="AN42">
        <f>(O42+273.15)</f>
        <v>300.39049568176267</v>
      </c>
      <c r="AO42">
        <f>(Y42*AG42+Z42*AH42)*AI42</f>
        <v>159.96172494020175</v>
      </c>
      <c r="AP42">
        <f>((AO42+0.00000010773*(AN42^4-AM42^4))-AL42*44100)/(L42*51.4+0.00000043092*AM42^3)</f>
        <v>-7.8716228477230477</v>
      </c>
      <c r="AQ42">
        <f>0.61365*EXP(17.502*J42/(240.97+J42))</f>
        <v>3.3837993933067563</v>
      </c>
      <c r="AR42">
        <f>AQ42*1000/AA42</f>
        <v>38.324192200309582</v>
      </c>
      <c r="AS42">
        <f>(AR42-U42)</f>
        <v>12.384008560783215</v>
      </c>
      <c r="AT42">
        <f>IF(D42,P42,(O42+P42)/2)</f>
        <v>26.644110679626465</v>
      </c>
      <c r="AU42">
        <f>0.61365*EXP(17.502*AT42/(240.97+AT42))</f>
        <v>3.5050261890688574</v>
      </c>
      <c r="AV42">
        <f>IF(AS42&lt;&gt;0,(1000-(AR42+U42)/2)/AS42*AL42,0)</f>
        <v>2.0036310363527279</v>
      </c>
      <c r="AW42">
        <f>U42*AA42/1000</f>
        <v>2.290364718006662</v>
      </c>
      <c r="AX42">
        <f>(AU42-AW42)</f>
        <v>1.2146614710621955</v>
      </c>
      <c r="AY42">
        <f>1/(1.6/F42+1.37/N42)</f>
        <v>1.3426129925434984</v>
      </c>
      <c r="AZ42">
        <f>G42*AA42*0.001</f>
        <v>33.697587445757819</v>
      </c>
      <c r="BA42">
        <f>G42/S42</f>
        <v>0.97885493105558763</v>
      </c>
      <c r="BB42">
        <f>(1-AL42*AA42/AQ42/F42)*100</f>
        <v>82.241668725989641</v>
      </c>
      <c r="BC42">
        <f>(S42-E42/(N42/1.35))</f>
        <v>389.52422986598879</v>
      </c>
      <c r="BD42">
        <f>E42*BB42/100/BC42</f>
        <v>2.4893136603591688E-3</v>
      </c>
    </row>
    <row r="43" spans="1:56" x14ac:dyDescent="0.25">
      <c r="A43" s="1" t="s">
        <v>1</v>
      </c>
      <c r="B43" s="1" t="s">
        <v>12911</v>
      </c>
      <c r="K43" s="1">
        <f t="shared" si="0"/>
        <v>2.72</v>
      </c>
    </row>
    <row r="44" spans="1:56" x14ac:dyDescent="0.25">
      <c r="A44" s="1" t="s">
        <v>1</v>
      </c>
      <c r="B44" s="1" t="s">
        <v>12910</v>
      </c>
      <c r="K44" s="1">
        <f t="shared" si="0"/>
        <v>2.72</v>
      </c>
    </row>
    <row r="45" spans="1:56" x14ac:dyDescent="0.25">
      <c r="A45" s="1">
        <v>10</v>
      </c>
      <c r="B45" s="1" t="s">
        <v>12909</v>
      </c>
      <c r="C45" s="1">
        <v>2157.5000035651028</v>
      </c>
      <c r="D45" s="1">
        <v>0</v>
      </c>
      <c r="E45">
        <f>(R45-S45*(1000-T45)/(1000-U45))*AK45</f>
        <v>1.2951493888531407</v>
      </c>
      <c r="F45">
        <f>IF(AV45&lt;&gt;0,1/(1/AV45-1/N45),0)</f>
        <v>4.1206322211009887</v>
      </c>
      <c r="G45">
        <f>((AY45-AL45/2)*S45-E45)/(AY45+AL45/2)</f>
        <v>381.50399150992916</v>
      </c>
      <c r="H45">
        <f>AL45*1000</f>
        <v>26.34982177321119</v>
      </c>
      <c r="I45">
        <f>(AQ45-AW45)</f>
        <v>1.0718726839286039</v>
      </c>
      <c r="J45">
        <f>(P45+AP45*D45)</f>
        <v>26.248529434204102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27.283395767211914</v>
      </c>
      <c r="P45" s="1">
        <v>26.248529434204102</v>
      </c>
      <c r="Q45" s="1">
        <v>27.429872512817383</v>
      </c>
      <c r="R45" s="1">
        <v>400.07843017578125</v>
      </c>
      <c r="S45" s="1">
        <v>389.61795043945313</v>
      </c>
      <c r="T45" s="1">
        <v>3.4372141361236572</v>
      </c>
      <c r="U45" s="1">
        <v>26.64250373840332</v>
      </c>
      <c r="V45" s="1">
        <v>8.3392581939697266</v>
      </c>
      <c r="W45" s="1">
        <v>64.639190673828125</v>
      </c>
      <c r="X45" s="1">
        <v>300.6297607421875</v>
      </c>
      <c r="Y45" s="1">
        <v>1249.8177490234375</v>
      </c>
      <c r="Z45" s="1">
        <v>7.6177120208740234</v>
      </c>
      <c r="AA45" s="1">
        <v>88.292320251464844</v>
      </c>
      <c r="AB45" s="1">
        <v>18.461320877075195</v>
      </c>
      <c r="AC45" s="1">
        <v>0.23454767465591431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1.1052564733168655</v>
      </c>
      <c r="AL45">
        <f>(U45-T45)/(1000-U45)*AK45</f>
        <v>2.6349821773211188E-2</v>
      </c>
      <c r="AM45">
        <f>(P45+273.15)</f>
        <v>299.39852943420408</v>
      </c>
      <c r="AN45">
        <f>(O45+273.15)</f>
        <v>300.43339576721189</v>
      </c>
      <c r="AO45">
        <f>(Y45*AG45+Z45*AH45)*AI45</f>
        <v>199.97083537405342</v>
      </c>
      <c r="AP45">
        <f>((AO45+0.00000010773*(AN45^4-AM45^4))-AL45*44100)/(L45*51.4+0.00000043092*AM45^3)</f>
        <v>-7.8146443678121624</v>
      </c>
      <c r="AQ45">
        <f>0.61365*EXP(17.502*J45/(240.97+J45))</f>
        <v>3.4242011563005592</v>
      </c>
      <c r="AR45">
        <f>AQ45*1000/AA45</f>
        <v>38.782548091930444</v>
      </c>
      <c r="AS45">
        <f>(AR45-U45)</f>
        <v>12.140044353527124</v>
      </c>
      <c r="AT45">
        <f>IF(D45,P45,(O45+P45)/2)</f>
        <v>26.765962600708008</v>
      </c>
      <c r="AU45">
        <f>0.61365*EXP(17.502*AT45/(240.97+AT45))</f>
        <v>3.5302561741544554</v>
      </c>
      <c r="AV45">
        <f>IF(AS45&lt;&gt;0,(1000-(AR45+U45)/2)/AS45*AL45,0)</f>
        <v>2.0994859494224039</v>
      </c>
      <c r="AW45">
        <f>U45*AA45/1000</f>
        <v>2.3523284723719553</v>
      </c>
      <c r="AX45">
        <f>(AU45-AW45)</f>
        <v>1.1779277017825001</v>
      </c>
      <c r="AY45">
        <f>1/(1.6/F45+1.37/N45)</f>
        <v>1.4117168149647523</v>
      </c>
      <c r="AZ45">
        <f>G45*AA45*0.001</f>
        <v>33.683872595606793</v>
      </c>
      <c r="BA45">
        <f>G45/S45</f>
        <v>0.97917457622172654</v>
      </c>
      <c r="BB45">
        <f>(1-AL45*AA45/AQ45/F45)*100</f>
        <v>83.51163897101803</v>
      </c>
      <c r="BC45">
        <f>(S45-E45/(N45/1.35))</f>
        <v>389.2094669084417</v>
      </c>
      <c r="BD45">
        <f>E45*BB45/100/BC45</f>
        <v>2.7789675578698578E-3</v>
      </c>
    </row>
    <row r="46" spans="1:56" x14ac:dyDescent="0.25">
      <c r="A46" s="1" t="s">
        <v>1</v>
      </c>
      <c r="B46" s="1" t="s">
        <v>12908</v>
      </c>
      <c r="K46" s="1">
        <f t="shared" si="0"/>
        <v>2.72</v>
      </c>
    </row>
    <row r="47" spans="1:56" x14ac:dyDescent="0.25">
      <c r="A47" s="1" t="s">
        <v>1</v>
      </c>
      <c r="B47" s="1" t="s">
        <v>12907</v>
      </c>
      <c r="K47" s="1">
        <f t="shared" si="0"/>
        <v>2.72</v>
      </c>
    </row>
    <row r="48" spans="1:56" x14ac:dyDescent="0.25">
      <c r="A48" s="1">
        <v>11</v>
      </c>
      <c r="B48" s="1" t="s">
        <v>12906</v>
      </c>
      <c r="C48" s="1">
        <v>2361.5000035651028</v>
      </c>
      <c r="D48" s="1">
        <v>0</v>
      </c>
      <c r="E48">
        <f>(R48-S48*(1000-T48)/(1000-U48))*AK48</f>
        <v>1.1910748889284004</v>
      </c>
      <c r="F48">
        <f>IF(AV48&lt;&gt;0,1/(1/AV48-1/N48),0)</f>
        <v>4.7619856249505954</v>
      </c>
      <c r="G48">
        <f>((AY48-AL48/2)*S48-E48)/(AY48+AL48/2)</f>
        <v>381.59783020082426</v>
      </c>
      <c r="H48">
        <f>AL48*1000</f>
        <v>27.390111579729467</v>
      </c>
      <c r="I48">
        <f>(AQ48-AW48)</f>
        <v>1.03687090235591</v>
      </c>
      <c r="J48">
        <f>(P48+AP48*D48)</f>
        <v>26.501264572143555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27.352397918701172</v>
      </c>
      <c r="P48" s="1">
        <v>26.501264572143555</v>
      </c>
      <c r="Q48" s="1">
        <v>27.474035263061523</v>
      </c>
      <c r="R48" s="1">
        <v>400.03097534179688</v>
      </c>
      <c r="S48" s="1">
        <v>389.3056640625</v>
      </c>
      <c r="T48" s="1">
        <v>3.525078296661377</v>
      </c>
      <c r="U48" s="1">
        <v>27.622270584106445</v>
      </c>
      <c r="V48" s="1">
        <v>8.517730712890625</v>
      </c>
      <c r="W48" s="1">
        <v>66.744346618652344</v>
      </c>
      <c r="X48" s="1">
        <v>300.6292724609375</v>
      </c>
      <c r="Y48" s="1">
        <v>1600.2724609375</v>
      </c>
      <c r="Z48" s="1">
        <v>7.4912323951721191</v>
      </c>
      <c r="AA48" s="1">
        <v>88.290313720703125</v>
      </c>
      <c r="AB48" s="1">
        <v>18.548086166381836</v>
      </c>
      <c r="AC48" s="1">
        <v>0.22822204232215881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1.1052546781652113</v>
      </c>
      <c r="AL48">
        <f>(U48-T48)/(1000-U48)*AK48</f>
        <v>2.7390111579729468E-2</v>
      </c>
      <c r="AM48">
        <f>(P48+273.15)</f>
        <v>299.65126457214353</v>
      </c>
      <c r="AN48">
        <f>(O48+273.15)</f>
        <v>300.50239791870115</v>
      </c>
      <c r="AO48">
        <f>(Y48*AG48+Z48*AH48)*AI48</f>
        <v>256.04358802697971</v>
      </c>
      <c r="AP48">
        <f>((AO48+0.00000010773*(AN48^4-AM48^4))-AL48*44100)/(L48*51.4+0.00000043092*AM48^3)</f>
        <v>-7.7463458956452831</v>
      </c>
      <c r="AQ48">
        <f>0.61365*EXP(17.502*J48/(240.97+J48))</f>
        <v>3.4756498379048177</v>
      </c>
      <c r="AR48">
        <f>AQ48*1000/AA48</f>
        <v>39.366151182786147</v>
      </c>
      <c r="AS48">
        <f>(AR48-U48)</f>
        <v>11.743880598679702</v>
      </c>
      <c r="AT48">
        <f>IF(D48,P48,(O48+P48)/2)</f>
        <v>26.926831245422363</v>
      </c>
      <c r="AU48">
        <f>0.61365*EXP(17.502*AT48/(240.97+AT48))</f>
        <v>3.5638074949572034</v>
      </c>
      <c r="AV48">
        <f>IF(AS48&lt;&gt;0,(1000-(AR48+U48)/2)/AS48*AL48,0)</f>
        <v>2.2541698362748224</v>
      </c>
      <c r="AW48">
        <f>U48*AA48/1000</f>
        <v>2.4387789355489078</v>
      </c>
      <c r="AX48">
        <f>(AU48-AW48)</f>
        <v>1.1250285594082956</v>
      </c>
      <c r="AY48">
        <f>1/(1.6/F48+1.37/N48)</f>
        <v>1.5242468198337638</v>
      </c>
      <c r="AZ48">
        <f>G48*AA48*0.001</f>
        <v>33.691392143570376</v>
      </c>
      <c r="BA48">
        <f>G48/S48</f>
        <v>0.9802010744430415</v>
      </c>
      <c r="BB48">
        <f>(1-AL48*AA48/AQ48/F48)*100</f>
        <v>85.388904970911071</v>
      </c>
      <c r="BC48">
        <f>(S48-E48/(N48/1.35))</f>
        <v>388.93000509951401</v>
      </c>
      <c r="BD48">
        <f>E48*BB48/100/BC48</f>
        <v>2.6149841660563803E-3</v>
      </c>
    </row>
    <row r="49" spans="1:56" x14ac:dyDescent="0.25">
      <c r="A49" s="1" t="s">
        <v>1</v>
      </c>
      <c r="B49" s="1" t="s">
        <v>12905</v>
      </c>
      <c r="K49" s="1">
        <f t="shared" si="0"/>
        <v>2.72</v>
      </c>
    </row>
    <row r="50" spans="1:56" x14ac:dyDescent="0.25">
      <c r="A50" s="1" t="s">
        <v>1</v>
      </c>
      <c r="B50" s="1" t="s">
        <v>12904</v>
      </c>
      <c r="K50" s="1">
        <f t="shared" si="0"/>
        <v>2.72</v>
      </c>
    </row>
    <row r="51" spans="1:56" x14ac:dyDescent="0.25">
      <c r="A51" s="1">
        <v>12</v>
      </c>
      <c r="B51" s="1" t="s">
        <v>12903</v>
      </c>
      <c r="C51" s="1">
        <v>2565.5000035651028</v>
      </c>
      <c r="D51" s="1">
        <v>0</v>
      </c>
      <c r="E51">
        <f>(R51-S51*(1000-T51)/(1000-U51))*AK51</f>
        <v>1.2388583818529224</v>
      </c>
      <c r="F51">
        <f>IF(AV51&lt;&gt;0,1/(1/AV51-1/N51),0)</f>
        <v>5.7448577933283138</v>
      </c>
      <c r="G51">
        <f>((AY51-AL51/2)*S51-E51)/(AY51+AL51/2)</f>
        <v>381.56936113735844</v>
      </c>
      <c r="H51">
        <f>AL51*1000</f>
        <v>28.647352924773188</v>
      </c>
      <c r="I51">
        <f>(AQ51-AW51)</f>
        <v>0.9956579595477133</v>
      </c>
      <c r="J51">
        <f>(P51+AP51*D51)</f>
        <v>26.800481796264648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27.457578659057617</v>
      </c>
      <c r="P51" s="1">
        <v>26.800481796264648</v>
      </c>
      <c r="Q51" s="1">
        <v>27.547002792358398</v>
      </c>
      <c r="R51" s="1">
        <v>400.1187744140625</v>
      </c>
      <c r="S51" s="1">
        <v>388.91693115234375</v>
      </c>
      <c r="T51" s="1">
        <v>3.6150522232055664</v>
      </c>
      <c r="U51" s="1">
        <v>28.789289474487305</v>
      </c>
      <c r="V51" s="1">
        <v>8.6813631057739258</v>
      </c>
      <c r="W51" s="1">
        <v>69.136001586914063</v>
      </c>
      <c r="X51" s="1">
        <v>300.61492919921875</v>
      </c>
      <c r="Y51" s="1">
        <v>1999.6103515625</v>
      </c>
      <c r="Z51" s="1">
        <v>7.1790499687194824</v>
      </c>
      <c r="AA51" s="1">
        <v>88.288887023925781</v>
      </c>
      <c r="AB51" s="1">
        <v>18.631303787231445</v>
      </c>
      <c r="AC51" s="1">
        <v>0.21955715119838715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1.1052019455853628</v>
      </c>
      <c r="AL51">
        <f>(U51-T51)/(1000-U51)*AK51</f>
        <v>2.8647352924773186E-2</v>
      </c>
      <c r="AM51">
        <f>(P51+273.15)</f>
        <v>299.95048179626463</v>
      </c>
      <c r="AN51">
        <f>(O51+273.15)</f>
        <v>300.60757865905759</v>
      </c>
      <c r="AO51">
        <f>(Y51*AG51+Z51*AH51)*AI51</f>
        <v>319.93764909883612</v>
      </c>
      <c r="AP51">
        <f>((AO51+0.00000010773*(AN51^4-AM51^4))-AL51*44100)/(L51*51.4+0.00000043092*AM51^3)</f>
        <v>-7.6931109174227164</v>
      </c>
      <c r="AQ51">
        <f>0.61365*EXP(17.502*J51/(240.97+J51))</f>
        <v>3.5374322854598184</v>
      </c>
      <c r="AR51">
        <f>AQ51*1000/AA51</f>
        <v>40.066563354697116</v>
      </c>
      <c r="AS51">
        <f>(AR51-U51)</f>
        <v>11.277273880209812</v>
      </c>
      <c r="AT51">
        <f>IF(D51,P51,(O51+P51)/2)</f>
        <v>27.129030227661133</v>
      </c>
      <c r="AU51">
        <f>0.61365*EXP(17.502*AT51/(240.97+AT51))</f>
        <v>3.6063733946528753</v>
      </c>
      <c r="AV51">
        <f>IF(AS51&lt;&gt;0,(1000-(AR51+U51)/2)/AS51*AL51,0)</f>
        <v>2.4528165459249811</v>
      </c>
      <c r="AW51">
        <f>U51*AA51/1000</f>
        <v>2.5417743259121051</v>
      </c>
      <c r="AX51">
        <f>(AU51-AW51)</f>
        <v>1.0645990687407703</v>
      </c>
      <c r="AY51">
        <f>1/(1.6/F51+1.37/N51)</f>
        <v>1.6706278029715402</v>
      </c>
      <c r="AZ51">
        <f>G51*AA51*0.001</f>
        <v>33.688334217247778</v>
      </c>
      <c r="BA51">
        <f>G51/S51</f>
        <v>0.98110761083809139</v>
      </c>
      <c r="BB51">
        <f>(1-AL51*AA51/AQ51/F51)*100</f>
        <v>87.554191263931031</v>
      </c>
      <c r="BC51">
        <f>(S51-E51/(N51/1.35))</f>
        <v>388.52620151868314</v>
      </c>
      <c r="BD51">
        <f>E51*BB51/100/BC51</f>
        <v>2.7917613610020323E-3</v>
      </c>
    </row>
    <row r="52" spans="1:56" x14ac:dyDescent="0.25">
      <c r="A52" s="1" t="s">
        <v>1</v>
      </c>
      <c r="B52" s="1" t="s">
        <v>12902</v>
      </c>
      <c r="K52" s="2">
        <v>6.8900000000000006</v>
      </c>
    </row>
    <row r="53" spans="1:56" x14ac:dyDescent="0.25">
      <c r="A53" s="1" t="s">
        <v>1</v>
      </c>
      <c r="B53" s="1" t="s">
        <v>12901</v>
      </c>
      <c r="K53" s="2">
        <v>6.8900000000000006</v>
      </c>
    </row>
    <row r="54" spans="1:56" x14ac:dyDescent="0.25">
      <c r="A54" s="1" t="s">
        <v>1</v>
      </c>
      <c r="B54" s="1" t="s">
        <v>12900</v>
      </c>
      <c r="K54" s="2">
        <v>6.8900000000000006</v>
      </c>
    </row>
    <row r="55" spans="1:56" x14ac:dyDescent="0.25">
      <c r="A55" s="1" t="s">
        <v>1</v>
      </c>
      <c r="B55" s="1" t="s">
        <v>12899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364A-8BC4-4990-8853-861A5819D7F9}">
  <dimension ref="A1:BD55"/>
  <sheetViews>
    <sheetView topLeftCell="I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5339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5338</v>
      </c>
    </row>
    <row r="12" spans="1:56" x14ac:dyDescent="0.25">
      <c r="A12" s="1" t="s">
        <v>1</v>
      </c>
      <c r="B12" s="1" t="s">
        <v>5337</v>
      </c>
    </row>
    <row r="13" spans="1:56" x14ac:dyDescent="0.25">
      <c r="A13" s="1" t="s">
        <v>1</v>
      </c>
      <c r="B13" s="1" t="s">
        <v>5336</v>
      </c>
    </row>
    <row r="14" spans="1:56" x14ac:dyDescent="0.25">
      <c r="A14" s="1" t="s">
        <v>1</v>
      </c>
      <c r="B14" s="1" t="s">
        <v>5335</v>
      </c>
    </row>
    <row r="15" spans="1:56" x14ac:dyDescent="0.25">
      <c r="A15" s="1" t="s">
        <v>1</v>
      </c>
      <c r="B15" s="1" t="s">
        <v>5334</v>
      </c>
    </row>
    <row r="16" spans="1:56" x14ac:dyDescent="0.25">
      <c r="A16" s="1" t="s">
        <v>1</v>
      </c>
      <c r="B16" s="1" t="s">
        <v>5333</v>
      </c>
    </row>
    <row r="17" spans="1:56" x14ac:dyDescent="0.25">
      <c r="A17" s="1" t="s">
        <v>1</v>
      </c>
      <c r="B17" s="1" t="s">
        <v>5332</v>
      </c>
    </row>
    <row r="18" spans="1:56" x14ac:dyDescent="0.25">
      <c r="A18" s="1">
        <v>1</v>
      </c>
      <c r="B18" s="1" t="s">
        <v>5331</v>
      </c>
      <c r="C18" s="1">
        <v>402.50002350285649</v>
      </c>
      <c r="D18" s="1">
        <v>0</v>
      </c>
      <c r="E18">
        <f>(R18-S18*(1000-T18)/(1000-U18))*AK18</f>
        <v>-3.1505513582408771</v>
      </c>
      <c r="F18">
        <f>IF(AV18&lt;&gt;0,1/(1/AV18-1/N18),0)</f>
        <v>3.9664582304616229</v>
      </c>
      <c r="G18">
        <f>((AY18-AL18/2)*S18-E18)/(AY18+AL18/2)</f>
        <v>392.11032344789299</v>
      </c>
      <c r="H18">
        <f>AL18*1000</f>
        <v>20.200541623602611</v>
      </c>
      <c r="I18">
        <f>(AQ18-AW18)</f>
        <v>0.83909715877992452</v>
      </c>
      <c r="J18">
        <f>(P18+AP18*D18)</f>
        <v>23.915012359619141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24.918411254882813</v>
      </c>
      <c r="P18" s="1">
        <v>23.915012359619141</v>
      </c>
      <c r="Q18" s="1">
        <v>25.046527862548828</v>
      </c>
      <c r="R18" s="1">
        <v>399.96630859375</v>
      </c>
      <c r="S18" s="1">
        <v>395.5867919921875</v>
      </c>
      <c r="T18" s="1">
        <v>6.4718270301818848</v>
      </c>
      <c r="U18" s="1">
        <v>24.304313659667969</v>
      </c>
      <c r="V18" s="1">
        <v>18.014137268066406</v>
      </c>
      <c r="W18" s="1">
        <v>67.650337219238281</v>
      </c>
      <c r="X18" s="1">
        <v>300.63143920898438</v>
      </c>
      <c r="Y18" s="1">
        <v>-0.21129651367664337</v>
      </c>
      <c r="Z18" s="1">
        <v>7.9986424446105957</v>
      </c>
      <c r="AA18" s="1">
        <v>88.075782775878906</v>
      </c>
      <c r="AB18" s="1">
        <v>24.964855194091797</v>
      </c>
      <c r="AC18" s="1">
        <v>2.5961799621582031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1.1052626441506777</v>
      </c>
      <c r="AL18">
        <f>(U18-T18)/(1000-U18)*AK18</f>
        <v>2.0200541623602609E-2</v>
      </c>
      <c r="AM18">
        <f>(P18+273.15)</f>
        <v>297.06501235961912</v>
      </c>
      <c r="AN18">
        <f>(O18+273.15)</f>
        <v>298.06841125488279</v>
      </c>
      <c r="AO18">
        <f>(Y18*AG18+Z18*AH18)*AI18</f>
        <v>-3.3807441432607721E-2</v>
      </c>
      <c r="AP18">
        <f>((AO18+0.00000010773*(AN18^4-AM18^4))-AL18*44100)/(L18*51.4+0.00000043092*AM18^3)</f>
        <v>-7.2503974324608667</v>
      </c>
      <c r="AQ18">
        <f>0.61365*EXP(17.502*J18/(240.97+J18))</f>
        <v>2.9797186091856669</v>
      </c>
      <c r="AR18">
        <f>AQ18*1000/AA18</f>
        <v>33.831304307200718</v>
      </c>
      <c r="AS18">
        <f>(AR18-U18)</f>
        <v>9.5269906475327488</v>
      </c>
      <c r="AT18">
        <f>IF(D18,P18,(O18+P18)/2)</f>
        <v>24.416711807250977</v>
      </c>
      <c r="AU18">
        <f>0.61365*EXP(17.502*AT18/(240.97+AT18))</f>
        <v>3.070769745013838</v>
      </c>
      <c r="AV18">
        <f>IF(AS18&lt;&gt;0,(1000-(AR18+U18)/2)/AS18*AL18,0)</f>
        <v>2.0587147467605815</v>
      </c>
      <c r="AW18">
        <f>U18*AA18/1000</f>
        <v>2.1406214504057424</v>
      </c>
      <c r="AX18">
        <f>(AU18-AW18)</f>
        <v>0.93014829460809567</v>
      </c>
      <c r="AY18">
        <f>1/(1.6/F18+1.37/N18)</f>
        <v>1.3822655847886254</v>
      </c>
      <c r="AZ18">
        <f>G18*AA18*0.001</f>
        <v>34.535423672176243</v>
      </c>
      <c r="BA18">
        <f>G18/S18</f>
        <v>0.99121186901416269</v>
      </c>
      <c r="BB18">
        <f>(1-AL18*AA18/AQ18/F18)*100</f>
        <v>84.946364805978945</v>
      </c>
      <c r="BC18">
        <f>(S18-E18/(N18/1.35))</f>
        <v>396.58045986905432</v>
      </c>
      <c r="BD18">
        <f>E18*BB18/100/BC18</f>
        <v>-6.7483880851181939E-3</v>
      </c>
    </row>
    <row r="19" spans="1:56" x14ac:dyDescent="0.25">
      <c r="A19" s="1" t="s">
        <v>1</v>
      </c>
      <c r="B19" s="1" t="s">
        <v>5330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5329</v>
      </c>
      <c r="K20" s="1">
        <f t="shared" si="0"/>
        <v>2.72</v>
      </c>
    </row>
    <row r="21" spans="1:56" x14ac:dyDescent="0.25">
      <c r="A21" s="1">
        <v>2</v>
      </c>
      <c r="B21" s="1" t="s">
        <v>5328</v>
      </c>
      <c r="C21" s="1">
        <v>606.00002349168062</v>
      </c>
      <c r="D21" s="1">
        <v>0</v>
      </c>
      <c r="E21">
        <f>(R21-S21*(1000-T21)/(1000-U21))*AK21</f>
        <v>-3.0187689534824078</v>
      </c>
      <c r="F21">
        <f>IF(AV21&lt;&gt;0,1/(1/AV21-1/N21),0)</f>
        <v>3.9714667499772398</v>
      </c>
      <c r="G21">
        <f>((AY21-AL21/2)*S21-E21)/(AY21+AL21/2)</f>
        <v>391.82031537795996</v>
      </c>
      <c r="H21">
        <f>AL21*1000</f>
        <v>20.236811251202358</v>
      </c>
      <c r="I21">
        <f>(AQ21-AW21)</f>
        <v>0.83996727878994148</v>
      </c>
      <c r="J21">
        <f>(P21+AP21*D21)</f>
        <v>24.010683059692383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25.078378677368164</v>
      </c>
      <c r="P21" s="1">
        <v>24.010683059692383</v>
      </c>
      <c r="Q21" s="1">
        <v>25.223194122314453</v>
      </c>
      <c r="R21" s="1">
        <v>399.90390014648438</v>
      </c>
      <c r="S21" s="1">
        <v>395.39642333984375</v>
      </c>
      <c r="T21" s="1">
        <v>6.6291460990905762</v>
      </c>
      <c r="U21" s="1">
        <v>24.487260818481445</v>
      </c>
      <c r="V21" s="1">
        <v>18.278539657592773</v>
      </c>
      <c r="W21" s="1">
        <v>67.518707275390625</v>
      </c>
      <c r="X21" s="1">
        <v>300.6826171875</v>
      </c>
      <c r="Y21" s="1">
        <v>24.072084426879883</v>
      </c>
      <c r="Z21" s="1">
        <v>7.8130946159362793</v>
      </c>
      <c r="AA21" s="1">
        <v>88.083747863769531</v>
      </c>
      <c r="AB21" s="1">
        <v>25.155017852783203</v>
      </c>
      <c r="AC21" s="1">
        <v>2.6150398254394531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1.1054507984834556</v>
      </c>
      <c r="AL21">
        <f>(U21-T21)/(1000-U21)*AK21</f>
        <v>2.0236811251202358E-2</v>
      </c>
      <c r="AM21">
        <f>(P21+273.15)</f>
        <v>297.16068305969236</v>
      </c>
      <c r="AN21">
        <f>(O21+273.15)</f>
        <v>298.22837867736814</v>
      </c>
      <c r="AO21">
        <f>(Y21*AG21+Z21*AH21)*AI21</f>
        <v>3.8515334222122988</v>
      </c>
      <c r="AP21">
        <f>((AO21+0.00000010773*(AN21^4-AM21^4))-AL21*44100)/(L21*51.4+0.00000043092*AM21^3)</f>
        <v>-7.2247556424833954</v>
      </c>
      <c r="AQ21">
        <f>0.61365*EXP(17.502*J21/(240.97+J21))</f>
        <v>2.9968969865994239</v>
      </c>
      <c r="AR21">
        <f>AQ21*1000/AA21</f>
        <v>34.023268301826008</v>
      </c>
      <c r="AS21">
        <f>(AR21-U21)</f>
        <v>9.5360074833445623</v>
      </c>
      <c r="AT21">
        <f>IF(D21,P21,(O21+P21)/2)</f>
        <v>24.544530868530273</v>
      </c>
      <c r="AU21">
        <f>0.61365*EXP(17.502*AT21/(240.97+AT21))</f>
        <v>3.094352164945616</v>
      </c>
      <c r="AV21">
        <f>IF(AS21&lt;&gt;0,(1000-(AR21+U21)/2)/AS21*AL21,0)</f>
        <v>2.060063188761732</v>
      </c>
      <c r="AW21">
        <f>U21*AA21/1000</f>
        <v>2.1569297078094825</v>
      </c>
      <c r="AX21">
        <f>(AU21-AW21)</f>
        <v>0.93742245713613359</v>
      </c>
      <c r="AY21">
        <f>1/(1.6/F21+1.37/N21)</f>
        <v>1.3832382514317259</v>
      </c>
      <c r="AZ21">
        <f>G21*AA21*0.001</f>
        <v>34.513001867654886</v>
      </c>
      <c r="BA21">
        <f>G21/S21</f>
        <v>0.99095563907311801</v>
      </c>
      <c r="BB21">
        <f>(1-AL21*AA21/AQ21/F21)*100</f>
        <v>85.023334839390927</v>
      </c>
      <c r="BC21">
        <f>(S21-E21/(N21/1.35))</f>
        <v>396.34852771640379</v>
      </c>
      <c r="BD21">
        <f>E21*BB21/100/BC21</f>
        <v>-6.4757602359089015E-3</v>
      </c>
    </row>
    <row r="22" spans="1:56" x14ac:dyDescent="0.25">
      <c r="A22" s="1" t="s">
        <v>1</v>
      </c>
      <c r="B22" s="1" t="s">
        <v>5327</v>
      </c>
      <c r="K22" s="1">
        <f t="shared" si="0"/>
        <v>2.72</v>
      </c>
    </row>
    <row r="23" spans="1:56" x14ac:dyDescent="0.25">
      <c r="A23" s="1" t="s">
        <v>1</v>
      </c>
      <c r="B23" s="1" t="s">
        <v>5326</v>
      </c>
      <c r="K23" s="1">
        <f t="shared" si="0"/>
        <v>2.72</v>
      </c>
    </row>
    <row r="24" spans="1:56" x14ac:dyDescent="0.25">
      <c r="A24" s="1">
        <v>3</v>
      </c>
      <c r="B24" s="1" t="s">
        <v>5325</v>
      </c>
      <c r="C24" s="1">
        <v>809.00002349168062</v>
      </c>
      <c r="D24" s="1">
        <v>0</v>
      </c>
      <c r="E24">
        <f>(R24-S24*(1000-T24)/(1000-U24))*AK24</f>
        <v>-2.657888436628475</v>
      </c>
      <c r="F24">
        <f>IF(AV24&lt;&gt;0,1/(1/AV24-1/N24),0)</f>
        <v>3.9414132492476086</v>
      </c>
      <c r="G24">
        <f>((AY24-AL24/2)*S24-E24)/(AY24+AL24/2)</f>
        <v>391.32975592811425</v>
      </c>
      <c r="H24">
        <f>AL24*1000</f>
        <v>20.246155988264146</v>
      </c>
      <c r="I24">
        <f>(AQ24-AW24)</f>
        <v>0.84357229681787871</v>
      </c>
      <c r="J24">
        <f>(P24+AP24*D24)</f>
        <v>24.098642349243164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25.206520080566406</v>
      </c>
      <c r="P24" s="1">
        <v>24.098642349243164</v>
      </c>
      <c r="Q24" s="1">
        <v>25.362497329711914</v>
      </c>
      <c r="R24" s="1">
        <v>400.01480102539063</v>
      </c>
      <c r="S24" s="1">
        <v>395.1805419921875</v>
      </c>
      <c r="T24" s="1">
        <v>6.758298397064209</v>
      </c>
      <c r="U24" s="1">
        <v>24.625593185424805</v>
      </c>
      <c r="V24" s="1">
        <v>18.49366569519043</v>
      </c>
      <c r="W24" s="1">
        <v>67.38641357421875</v>
      </c>
      <c r="X24" s="1">
        <v>300.624267578125</v>
      </c>
      <c r="Y24" s="1">
        <v>50.15521240234375</v>
      </c>
      <c r="Z24" s="1">
        <v>7.8925333023071289</v>
      </c>
      <c r="AA24" s="1">
        <v>88.087005615234375</v>
      </c>
      <c r="AB24" s="1">
        <v>25.241455078125</v>
      </c>
      <c r="AC24" s="1">
        <v>2.6205525398254395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1.1052362778607534</v>
      </c>
      <c r="AL24">
        <f>(U24-T24)/(1000-U24)*AK24</f>
        <v>2.0246155988264146E-2</v>
      </c>
      <c r="AM24">
        <f>(P24+273.15)</f>
        <v>297.24864234924314</v>
      </c>
      <c r="AN24">
        <f>(O24+273.15)</f>
        <v>298.35652008056638</v>
      </c>
      <c r="AO24">
        <f>(Y24*AG24+Z24*AH24)*AI24</f>
        <v>8.0248338050059829</v>
      </c>
      <c r="AP24">
        <f>((AO24+0.00000010773*(AN24^4-AM24^4))-AL24*44100)/(L24*51.4+0.00000043092*AM24^3)</f>
        <v>-7.1892774668179298</v>
      </c>
      <c r="AQ24">
        <f>0.61365*EXP(17.502*J24/(240.97+J24))</f>
        <v>3.0127670620208709</v>
      </c>
      <c r="AR24">
        <f>AQ24*1000/AA24</f>
        <v>34.202173646141311</v>
      </c>
      <c r="AS24">
        <f>(AR24-U24)</f>
        <v>9.5765804607165066</v>
      </c>
      <c r="AT24">
        <f>IF(D24,P24,(O24+P24)/2)</f>
        <v>24.652581214904785</v>
      </c>
      <c r="AU24">
        <f>0.61365*EXP(17.502*AT24/(240.97+AT24))</f>
        <v>3.1144106021664912</v>
      </c>
      <c r="AV24">
        <f>IF(AS24&lt;&gt;0,(1000-(AR24+U24)/2)/AS24*AL24,0)</f>
        <v>2.0519472474559413</v>
      </c>
      <c r="AW24">
        <f>U24*AA24/1000</f>
        <v>2.1691947652029921</v>
      </c>
      <c r="AX24">
        <f>(AU24-AW24)</f>
        <v>0.94521583696349909</v>
      </c>
      <c r="AY24">
        <f>1/(1.6/F24+1.37/N24)</f>
        <v>1.3773854387528399</v>
      </c>
      <c r="AZ24">
        <f>G24*AA24*0.001</f>
        <v>34.471066407848099</v>
      </c>
      <c r="BA24">
        <f>G24/S24</f>
        <v>0.99025562836504899</v>
      </c>
      <c r="BB24">
        <f>(1-AL24*AA24/AQ24/F24)*100</f>
        <v>84.98114242590546</v>
      </c>
      <c r="BC24">
        <f>(S24-E24/(N24/1.35))</f>
        <v>396.01882648892024</v>
      </c>
      <c r="BD24">
        <f>E24*BB24/100/BC24</f>
        <v>-5.7035267183594618E-3</v>
      </c>
    </row>
    <row r="25" spans="1:56" x14ac:dyDescent="0.25">
      <c r="A25" s="1" t="s">
        <v>1</v>
      </c>
      <c r="B25" s="1" t="s">
        <v>5324</v>
      </c>
      <c r="K25" s="1">
        <f t="shared" si="0"/>
        <v>2.72</v>
      </c>
    </row>
    <row r="26" spans="1:56" x14ac:dyDescent="0.25">
      <c r="A26" s="1" t="s">
        <v>1</v>
      </c>
      <c r="B26" s="1" t="s">
        <v>5323</v>
      </c>
      <c r="K26" s="1">
        <f t="shared" si="0"/>
        <v>2.72</v>
      </c>
    </row>
    <row r="27" spans="1:56" x14ac:dyDescent="0.25">
      <c r="A27" s="1">
        <v>4</v>
      </c>
      <c r="B27" s="1" t="s">
        <v>5322</v>
      </c>
      <c r="C27" s="1">
        <v>1012.0000234916806</v>
      </c>
      <c r="D27" s="1">
        <v>0</v>
      </c>
      <c r="E27">
        <f>(R27-S27*(1000-T27)/(1000-U27))*AK27</f>
        <v>-2.4532901127524096</v>
      </c>
      <c r="F27">
        <f>IF(AV27&lt;&gt;0,1/(1/AV27-1/N27),0)</f>
        <v>3.927383025458548</v>
      </c>
      <c r="G27">
        <f>((AY27-AL27/2)*S27-E27)/(AY27+AL27/2)</f>
        <v>390.91648320768297</v>
      </c>
      <c r="H27">
        <f>AL27*1000</f>
        <v>20.335477479483508</v>
      </c>
      <c r="I27">
        <f>(AQ27-AW27)</f>
        <v>0.84880145112186201</v>
      </c>
      <c r="J27">
        <f>(P27+AP27*D27)</f>
        <v>24.2108154296875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25.321273803710938</v>
      </c>
      <c r="P27" s="1">
        <v>24.2108154296875</v>
      </c>
      <c r="Q27" s="1">
        <v>25.478950500488281</v>
      </c>
      <c r="R27" s="1">
        <v>399.99127197265625</v>
      </c>
      <c r="S27" s="1">
        <v>394.94454956054688</v>
      </c>
      <c r="T27" s="1">
        <v>6.8520107269287109</v>
      </c>
      <c r="U27" s="1">
        <v>24.794145584106445</v>
      </c>
      <c r="V27" s="1">
        <v>18.624809265136719</v>
      </c>
      <c r="W27" s="1">
        <v>67.394264221191406</v>
      </c>
      <c r="X27" s="1">
        <v>300.63909912109375</v>
      </c>
      <c r="Y27" s="1">
        <v>101.03830718994141</v>
      </c>
      <c r="Z27" s="1">
        <v>7.844261646270752</v>
      </c>
      <c r="AA27" s="1">
        <v>88.097854614257813</v>
      </c>
      <c r="AB27" s="1">
        <v>25.310153961181641</v>
      </c>
      <c r="AC27" s="1">
        <v>2.6320364475250244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1.1052908055922561</v>
      </c>
      <c r="AL27">
        <f>(U27-T27)/(1000-U27)*AK27</f>
        <v>2.033547747948351E-2</v>
      </c>
      <c r="AM27">
        <f>(P27+273.15)</f>
        <v>297.36081542968748</v>
      </c>
      <c r="AN27">
        <f>(O27+273.15)</f>
        <v>298.47127380371091</v>
      </c>
      <c r="AO27">
        <f>(Y27*AG27+Z27*AH27)*AI27</f>
        <v>16.16612878904948</v>
      </c>
      <c r="AP27">
        <f>((AO27+0.00000010773*(AN27^4-AM27^4))-AL27*44100)/(L27*51.4+0.00000043092*AM27^3)</f>
        <v>-7.1535237747632205</v>
      </c>
      <c r="AQ27">
        <f>0.61365*EXP(17.502*J27/(240.97+J27))</f>
        <v>3.0331124840752142</v>
      </c>
      <c r="AR27">
        <f>AQ27*1000/AA27</f>
        <v>34.428902921142566</v>
      </c>
      <c r="AS27">
        <f>(AR27-U27)</f>
        <v>9.6347573370361204</v>
      </c>
      <c r="AT27">
        <f>IF(D27,P27,(O27+P27)/2)</f>
        <v>24.766044616699219</v>
      </c>
      <c r="AU27">
        <f>0.61365*EXP(17.502*AT27/(240.97+AT27))</f>
        <v>3.1355961562140071</v>
      </c>
      <c r="AV27">
        <f>IF(AS27&lt;&gt;0,(1000-(AR27+U27)/2)/AS27*AL27,0)</f>
        <v>2.0481380386256327</v>
      </c>
      <c r="AW27">
        <f>U27*AA27/1000</f>
        <v>2.1843110329533522</v>
      </c>
      <c r="AX27">
        <f>(AU27-AW27)</f>
        <v>0.95128512326065495</v>
      </c>
      <c r="AY27">
        <f>1/(1.6/F27+1.37/N27)</f>
        <v>1.3746396084667172</v>
      </c>
      <c r="AZ27">
        <f>G27*AA27*0.001</f>
        <v>34.438903503947415</v>
      </c>
      <c r="BA27">
        <f>G27/S27</f>
        <v>0.98980093190969232</v>
      </c>
      <c r="BB27">
        <f>(1-AL27*AA27/AQ27/F27)*100</f>
        <v>84.960689309885538</v>
      </c>
      <c r="BC27">
        <f>(S27-E27/(N27/1.35))</f>
        <v>395.71830478637446</v>
      </c>
      <c r="BD27">
        <f>E27*BB27/100/BC27</f>
        <v>-5.2672119670858454E-3</v>
      </c>
    </row>
    <row r="28" spans="1:56" x14ac:dyDescent="0.25">
      <c r="A28" s="1" t="s">
        <v>1</v>
      </c>
      <c r="B28" s="1" t="s">
        <v>5321</v>
      </c>
      <c r="K28" s="1">
        <f t="shared" si="0"/>
        <v>2.72</v>
      </c>
    </row>
    <row r="29" spans="1:56" x14ac:dyDescent="0.25">
      <c r="A29" s="1" t="s">
        <v>1</v>
      </c>
      <c r="B29" s="1" t="s">
        <v>2082</v>
      </c>
      <c r="K29" s="1">
        <f t="shared" si="0"/>
        <v>2.72</v>
      </c>
    </row>
    <row r="30" spans="1:56" x14ac:dyDescent="0.25">
      <c r="A30" s="1">
        <v>5</v>
      </c>
      <c r="B30" s="1" t="s">
        <v>5320</v>
      </c>
      <c r="C30" s="1">
        <v>1215.0000234916806</v>
      </c>
      <c r="D30" s="1">
        <v>0</v>
      </c>
      <c r="E30">
        <f>(R30-S30*(1000-T30)/(1000-U30))*AK30</f>
        <v>-2.299185662800094</v>
      </c>
      <c r="F30">
        <f>IF(AV30&lt;&gt;0,1/(1/AV30-1/N30),0)</f>
        <v>3.9461801653111404</v>
      </c>
      <c r="G30">
        <f>((AY30-AL30/2)*S30-E30)/(AY30+AL30/2)</f>
        <v>390.67320192555997</v>
      </c>
      <c r="H30">
        <f>AL30*1000</f>
        <v>20.435529557079711</v>
      </c>
      <c r="I30">
        <f>(AQ30-AW30)</f>
        <v>0.8507834134068033</v>
      </c>
      <c r="J30">
        <f>(P30+AP30*D30)</f>
        <v>24.298175811767578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25.423524856567383</v>
      </c>
      <c r="P30" s="1">
        <v>24.298175811767578</v>
      </c>
      <c r="Q30" s="1">
        <v>25.586784362792969</v>
      </c>
      <c r="R30" s="1">
        <v>400.04730224609375</v>
      </c>
      <c r="S30" s="1">
        <v>394.82818603515625</v>
      </c>
      <c r="T30" s="1">
        <v>6.925013542175293</v>
      </c>
      <c r="U30" s="1">
        <v>24.950361251831055</v>
      </c>
      <c r="V30" s="1">
        <v>18.710725784301758</v>
      </c>
      <c r="W30" s="1">
        <v>67.413490295410156</v>
      </c>
      <c r="X30" s="1">
        <v>300.67538452148438</v>
      </c>
      <c r="Y30" s="1">
        <v>150.38409423828125</v>
      </c>
      <c r="Z30" s="1">
        <v>7.8466849327087402</v>
      </c>
      <c r="AA30" s="1">
        <v>88.105224609375</v>
      </c>
      <c r="AB30" s="1">
        <v>25.420009613037109</v>
      </c>
      <c r="AC30" s="1">
        <v>2.6389222145080566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1.1054242077995746</v>
      </c>
      <c r="AL30">
        <f>(U30-T30)/(1000-U30)*AK30</f>
        <v>2.043552955707971E-2</v>
      </c>
      <c r="AM30">
        <f>(P30+273.15)</f>
        <v>297.44817581176756</v>
      </c>
      <c r="AN30">
        <f>(O30+273.15)</f>
        <v>298.57352485656736</v>
      </c>
      <c r="AO30">
        <f>(Y30*AG30+Z30*AH30)*AI30</f>
        <v>24.061454540309569</v>
      </c>
      <c r="AP30">
        <f>((AO30+0.00000010773*(AN30^4-AM30^4))-AL30*44100)/(L30*51.4+0.00000043092*AM30^3)</f>
        <v>-7.1227323426038351</v>
      </c>
      <c r="AQ30">
        <f>0.61365*EXP(17.502*J30/(240.97+J30))</f>
        <v>3.0490405955844251</v>
      </c>
      <c r="AR30">
        <f>AQ30*1000/AA30</f>
        <v>34.60680804234606</v>
      </c>
      <c r="AS30">
        <f>(AR30-U30)</f>
        <v>9.6564467905150053</v>
      </c>
      <c r="AT30">
        <f>IF(D30,P30,(O30+P30)/2)</f>
        <v>24.86085033416748</v>
      </c>
      <c r="AU30">
        <f>0.61365*EXP(17.502*AT30/(240.97+AT30))</f>
        <v>3.1533944812034505</v>
      </c>
      <c r="AV30">
        <f>IF(AS30&lt;&gt;0,(1000-(AR30+U30)/2)/AS30*AL30,0)</f>
        <v>2.0532385089959888</v>
      </c>
      <c r="AW30">
        <f>U30*AA30/1000</f>
        <v>2.1982571821776218</v>
      </c>
      <c r="AX30">
        <f>(AU30-AW30)</f>
        <v>0.95513729902582867</v>
      </c>
      <c r="AY30">
        <f>1/(1.6/F30+1.37/N30)</f>
        <v>1.3783164030332233</v>
      </c>
      <c r="AZ30">
        <f>G30*AA30*0.001</f>
        <v>34.420350204515174</v>
      </c>
      <c r="BA30">
        <f>G30/S30</f>
        <v>0.98947647544791462</v>
      </c>
      <c r="BB30">
        <f>(1-AL30*AA30/AQ30/F30)*100</f>
        <v>85.036008840734411</v>
      </c>
      <c r="BC30">
        <f>(S30-E30/(N30/1.35))</f>
        <v>395.55333750113738</v>
      </c>
      <c r="BD30">
        <f>E30*BB30/100/BC30</f>
        <v>-4.9427865678872297E-3</v>
      </c>
    </row>
    <row r="31" spans="1:56" x14ac:dyDescent="0.25">
      <c r="A31" s="1" t="s">
        <v>1</v>
      </c>
      <c r="B31" s="1" t="s">
        <v>5319</v>
      </c>
      <c r="K31" s="1">
        <f t="shared" si="0"/>
        <v>2.72</v>
      </c>
    </row>
    <row r="32" spans="1:56" x14ac:dyDescent="0.25">
      <c r="A32" s="1" t="s">
        <v>1</v>
      </c>
      <c r="B32" s="1" t="s">
        <v>5318</v>
      </c>
      <c r="K32" s="1">
        <f t="shared" si="0"/>
        <v>2.72</v>
      </c>
    </row>
    <row r="33" spans="1:56" x14ac:dyDescent="0.25">
      <c r="A33" s="1">
        <v>6</v>
      </c>
      <c r="B33" s="1" t="s">
        <v>2078</v>
      </c>
      <c r="C33" s="1">
        <v>1418.0000234916806</v>
      </c>
      <c r="D33" s="1">
        <v>0</v>
      </c>
      <c r="E33">
        <f>(R33-S33*(1000-T33)/(1000-U33))*AK33</f>
        <v>-1.8087272172383786</v>
      </c>
      <c r="F33">
        <f>IF(AV33&lt;&gt;0,1/(1/AV33-1/N33),0)</f>
        <v>4.0606029598818205</v>
      </c>
      <c r="G33">
        <f>((AY33-AL33/2)*S33-E33)/(AY33+AL33/2)</f>
        <v>389.7115930089148</v>
      </c>
      <c r="H33">
        <f>AL33*1000</f>
        <v>20.738923475194341</v>
      </c>
      <c r="I33">
        <f>(AQ33-AW33)</f>
        <v>0.85054176085079281</v>
      </c>
      <c r="J33">
        <f>(P33+AP33*D33)</f>
        <v>24.45033073425293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25.524389266967773</v>
      </c>
      <c r="P33" s="1">
        <v>24.45033073425293</v>
      </c>
      <c r="Q33" s="1">
        <v>25.682931900024414</v>
      </c>
      <c r="R33" s="1">
        <v>399.98516845703125</v>
      </c>
      <c r="S33" s="1">
        <v>394.22488403320313</v>
      </c>
      <c r="T33" s="1">
        <v>6.9796795845031738</v>
      </c>
      <c r="U33" s="1">
        <v>25.268072128295898</v>
      </c>
      <c r="V33" s="1">
        <v>18.747163772583008</v>
      </c>
      <c r="W33" s="1">
        <v>67.869117736816406</v>
      </c>
      <c r="X33" s="1">
        <v>300.6524658203125</v>
      </c>
      <c r="Y33" s="1">
        <v>299.32513427734375</v>
      </c>
      <c r="Z33" s="1">
        <v>7.7238106727600098</v>
      </c>
      <c r="AA33" s="1">
        <v>88.111801147460938</v>
      </c>
      <c r="AB33" s="1">
        <v>25.523181915283203</v>
      </c>
      <c r="AC33" s="1">
        <v>2.6461853981018066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1.1053399478687957</v>
      </c>
      <c r="AL33">
        <f>(U33-T33)/(1000-U33)*AK33</f>
        <v>2.0738923475194342E-2</v>
      </c>
      <c r="AM33">
        <f>(P33+273.15)</f>
        <v>297.60033073425291</v>
      </c>
      <c r="AN33">
        <f>(O33+273.15)</f>
        <v>298.67438926696775</v>
      </c>
      <c r="AO33">
        <f>(Y33*AG33+Z33*AH33)*AI33</f>
        <v>47.892020413904902</v>
      </c>
      <c r="AP33">
        <f>((AO33+0.00000010773*(AN33^4-AM33^4))-AL33*44100)/(L33*51.4+0.00000043092*AM33^3)</f>
        <v>-7.0402890411398937</v>
      </c>
      <c r="AQ33">
        <f>0.61365*EXP(17.502*J33/(240.97+J33))</f>
        <v>3.0769571075989011</v>
      </c>
      <c r="AR33">
        <f>AQ33*1000/AA33</f>
        <v>34.921055608083748</v>
      </c>
      <c r="AS33">
        <f>(AR33-U33)</f>
        <v>9.6529834797878493</v>
      </c>
      <c r="AT33">
        <f>IF(D33,P33,(O33+P33)/2)</f>
        <v>24.987360000610352</v>
      </c>
      <c r="AU33">
        <f>0.61365*EXP(17.502*AT33/(240.97+AT33))</f>
        <v>3.1772822206015023</v>
      </c>
      <c r="AV33">
        <f>IF(AS33&lt;&gt;0,(1000-(AR33+U33)/2)/AS33*AL33,0)</f>
        <v>2.0837904322772838</v>
      </c>
      <c r="AW33">
        <f>U33*AA33/1000</f>
        <v>2.2264153467481083</v>
      </c>
      <c r="AX33">
        <f>(AU33-AW33)</f>
        <v>0.95086687385339408</v>
      </c>
      <c r="AY33">
        <f>1/(1.6/F33+1.37/N33)</f>
        <v>1.4003688333289119</v>
      </c>
      <c r="AZ33">
        <f>G33*AA33*0.001</f>
        <v>34.338190388061733</v>
      </c>
      <c r="BA33">
        <f>G33/S33</f>
        <v>0.98855148112895841</v>
      </c>
      <c r="BB33">
        <f>(1-AL33*AA33/AQ33/F33)*100</f>
        <v>85.374580930971064</v>
      </c>
      <c r="BC33">
        <f>(S33-E33/(N33/1.35))</f>
        <v>394.79534739958609</v>
      </c>
      <c r="BD33">
        <f>E33*BB33/100/BC33</f>
        <v>-3.9113765956789474E-3</v>
      </c>
    </row>
    <row r="34" spans="1:56" x14ac:dyDescent="0.25">
      <c r="A34" s="1" t="s">
        <v>1</v>
      </c>
      <c r="B34" s="1" t="s">
        <v>5317</v>
      </c>
      <c r="K34" s="1">
        <f t="shared" si="0"/>
        <v>2.72</v>
      </c>
    </row>
    <row r="35" spans="1:56" x14ac:dyDescent="0.25">
      <c r="A35" s="1" t="s">
        <v>1</v>
      </c>
      <c r="B35" s="1" t="s">
        <v>5316</v>
      </c>
      <c r="K35" s="1">
        <f t="shared" si="0"/>
        <v>2.72</v>
      </c>
    </row>
    <row r="36" spans="1:56" x14ac:dyDescent="0.25">
      <c r="A36" s="1">
        <v>7</v>
      </c>
      <c r="B36" s="1" t="s">
        <v>5315</v>
      </c>
      <c r="C36" s="1">
        <v>1621.0000234916806</v>
      </c>
      <c r="D36" s="1">
        <v>0</v>
      </c>
      <c r="E36">
        <f>(R36-S36*(1000-T36)/(1000-U36))*AK36</f>
        <v>-1.402468346368295</v>
      </c>
      <c r="F36">
        <f>IF(AV36&lt;&gt;0,1/(1/AV36-1/N36),0)</f>
        <v>4.257449228036255</v>
      </c>
      <c r="G36">
        <f>((AY36-AL36/2)*S36-E36)/(AY36+AL36/2)</f>
        <v>389.09336459868001</v>
      </c>
      <c r="H36">
        <f>AL36*1000</f>
        <v>21.168423145755145</v>
      </c>
      <c r="I36">
        <f>(AQ36-AW36)</f>
        <v>0.84726348600496548</v>
      </c>
      <c r="J36">
        <f>(P36+AP36*D36)</f>
        <v>24.633270263671875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25.631145477294922</v>
      </c>
      <c r="P36" s="1">
        <v>24.633270263671875</v>
      </c>
      <c r="Q36" s="1">
        <v>25.782741546630859</v>
      </c>
      <c r="R36" s="1">
        <v>400.15878295898438</v>
      </c>
      <c r="S36" s="1">
        <v>393.88430786132813</v>
      </c>
      <c r="T36" s="1">
        <v>7.0287976264953613</v>
      </c>
      <c r="U36" s="1">
        <v>25.687864303588867</v>
      </c>
      <c r="V36" s="1">
        <v>18.761075973510742</v>
      </c>
      <c r="W36" s="1">
        <v>68.565345764160156</v>
      </c>
      <c r="X36" s="1">
        <v>300.65304565429688</v>
      </c>
      <c r="Y36" s="1">
        <v>499.36419677734375</v>
      </c>
      <c r="Z36" s="1">
        <v>7.9973540306091309</v>
      </c>
      <c r="AA36" s="1">
        <v>88.117637634277344</v>
      </c>
      <c r="AB36" s="1">
        <v>25.638227462768555</v>
      </c>
      <c r="AC36" s="1">
        <v>2.6604995727539063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1.1053420796113853</v>
      </c>
      <c r="AL36">
        <f>(U36-T36)/(1000-U36)*AK36</f>
        <v>2.1168423145755146E-2</v>
      </c>
      <c r="AM36">
        <f>(P36+273.15)</f>
        <v>297.78327026367185</v>
      </c>
      <c r="AN36">
        <f>(O36+273.15)</f>
        <v>298.7811454772949</v>
      </c>
      <c r="AO36">
        <f>(Y36*AG36+Z36*AH36)*AI36</f>
        <v>79.898269698509466</v>
      </c>
      <c r="AP36">
        <f>((AO36+0.00000010773*(AN36^4-AM36^4))-AL36*44100)/(L36*51.4+0.00000043092*AM36^3)</f>
        <v>-6.9384673294176338</v>
      </c>
      <c r="AQ36">
        <f>0.61365*EXP(17.502*J36/(240.97+J36))</f>
        <v>3.1108174043070975</v>
      </c>
      <c r="AR36">
        <f>AQ36*1000/AA36</f>
        <v>35.30300502628323</v>
      </c>
      <c r="AS36">
        <f>(AR36-U36)</f>
        <v>9.6151407226943633</v>
      </c>
      <c r="AT36">
        <f>IF(D36,P36,(O36+P36)/2)</f>
        <v>25.132207870483398</v>
      </c>
      <c r="AU36">
        <f>0.61365*EXP(17.502*AT36/(240.97+AT36))</f>
        <v>3.2048266509493071</v>
      </c>
      <c r="AV36">
        <f>IF(AS36&lt;&gt;0,(1000-(AR36+U36)/2)/AS36*AL36,0)</f>
        <v>2.1344339591738297</v>
      </c>
      <c r="AW36">
        <f>U36*AA36/1000</f>
        <v>2.263553918302132</v>
      </c>
      <c r="AX36">
        <f>(AU36-AW36)</f>
        <v>0.94127273264717504</v>
      </c>
      <c r="AY36">
        <f>1/(1.6/F36+1.37/N36)</f>
        <v>1.4370307929679511</v>
      </c>
      <c r="AZ36">
        <f>G36*AA36*0.001</f>
        <v>34.28598810760824</v>
      </c>
      <c r="BA36">
        <f>G36/S36</f>
        <v>0.98783667394961361</v>
      </c>
      <c r="BB36">
        <f>(1-AL36*AA36/AQ36/F36)*100</f>
        <v>85.915956550458944</v>
      </c>
      <c r="BC36">
        <f>(S36-E36/(N36/1.35))</f>
        <v>394.32663924578992</v>
      </c>
      <c r="BD36">
        <f>E36*BB36/100/BC36</f>
        <v>-3.0557004654931871E-3</v>
      </c>
    </row>
    <row r="37" spans="1:56" x14ac:dyDescent="0.25">
      <c r="A37" s="1" t="s">
        <v>1</v>
      </c>
      <c r="B37" s="1" t="s">
        <v>5314</v>
      </c>
      <c r="K37" s="1">
        <f t="shared" si="0"/>
        <v>2.72</v>
      </c>
    </row>
    <row r="38" spans="1:56" x14ac:dyDescent="0.25">
      <c r="A38" s="1" t="s">
        <v>1</v>
      </c>
      <c r="B38" s="1" t="s">
        <v>5313</v>
      </c>
      <c r="K38" s="1">
        <f t="shared" si="0"/>
        <v>2.72</v>
      </c>
    </row>
    <row r="39" spans="1:56" x14ac:dyDescent="0.25">
      <c r="A39" s="1">
        <v>8</v>
      </c>
      <c r="B39" s="1" t="s">
        <v>5312</v>
      </c>
      <c r="C39" s="1">
        <v>1825.0000234916806</v>
      </c>
      <c r="D39" s="1">
        <v>0</v>
      </c>
      <c r="E39">
        <f>(R39-S39*(1000-T39)/(1000-U39))*AK39</f>
        <v>-1.2471149949373592</v>
      </c>
      <c r="F39">
        <f>IF(AV39&lt;&gt;0,1/(1/AV39-1/N39),0)</f>
        <v>4.6845182670145435</v>
      </c>
      <c r="G39">
        <f>((AY39-AL39/2)*S39-E39)/(AY39+AL39/2)</f>
        <v>388.62103687064678</v>
      </c>
      <c r="H39">
        <f>AL39*1000</f>
        <v>21.793866424609934</v>
      </c>
      <c r="I39">
        <f>(AQ39-AW39)</f>
        <v>0.83201061658368447</v>
      </c>
      <c r="J39">
        <f>(P39+AP39*D39)</f>
        <v>24.821567535400391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25.729955673217773</v>
      </c>
      <c r="P39" s="1">
        <v>24.821567535400391</v>
      </c>
      <c r="Q39" s="1">
        <v>25.875629425048828</v>
      </c>
      <c r="R39" s="1">
        <v>400.06362915039063</v>
      </c>
      <c r="S39" s="1">
        <v>393.43423461914063</v>
      </c>
      <c r="T39" s="1">
        <v>7.0601868629455566</v>
      </c>
      <c r="U39" s="1">
        <v>26.260343551635742</v>
      </c>
      <c r="V39" s="1">
        <v>18.734724044799805</v>
      </c>
      <c r="W39" s="1">
        <v>69.683753967285156</v>
      </c>
      <c r="X39" s="1">
        <v>300.63619995117188</v>
      </c>
      <c r="Y39" s="1">
        <v>749.74554443359375</v>
      </c>
      <c r="Z39" s="1">
        <v>8.0516529083251953</v>
      </c>
      <c r="AA39" s="1">
        <v>88.117599487304688</v>
      </c>
      <c r="AB39" s="1">
        <v>25.73283576965332</v>
      </c>
      <c r="AC39" s="1">
        <v>2.678959846496582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1.1052801468793081</v>
      </c>
      <c r="AL39">
        <f>(U39-T39)/(1000-U39)*AK39</f>
        <v>2.1793866424609933E-2</v>
      </c>
      <c r="AM39">
        <f>(P39+273.15)</f>
        <v>297.97156753540037</v>
      </c>
      <c r="AN39">
        <f>(O39+273.15)</f>
        <v>298.87995567321775</v>
      </c>
      <c r="AO39">
        <f>(Y39*AG39+Z39*AH39)*AI39</f>
        <v>119.95928442807599</v>
      </c>
      <c r="AP39">
        <f>((AO39+0.00000010773*(AN39^4-AM39^4))-AL39*44100)/(L39*51.4+0.00000043092*AM39^3)</f>
        <v>-6.8427512628548284</v>
      </c>
      <c r="AQ39">
        <f>0.61365*EXP(17.502*J39/(240.97+J39))</f>
        <v>3.1460090520657471</v>
      </c>
      <c r="AR39">
        <f>AQ39*1000/AA39</f>
        <v>35.702391694396987</v>
      </c>
      <c r="AS39">
        <f>(AR39-U39)</f>
        <v>9.4420481427612444</v>
      </c>
      <c r="AT39">
        <f>IF(D39,P39,(O39+P39)/2)</f>
        <v>25.275761604309082</v>
      </c>
      <c r="AU39">
        <f>0.61365*EXP(17.502*AT39/(240.97+AT39))</f>
        <v>3.2323306250847836</v>
      </c>
      <c r="AV39">
        <f>IF(AS39&lt;&gt;0,(1000-(AR39+U39)/2)/AS39*AL39,0)</f>
        <v>2.2366611902072138</v>
      </c>
      <c r="AW39">
        <f>U39*AA39/1000</f>
        <v>2.3139984354820626</v>
      </c>
      <c r="AX39">
        <f>(AU39-AW39)</f>
        <v>0.91833218960272101</v>
      </c>
      <c r="AY39">
        <f>1/(1.6/F39+1.37/N39)</f>
        <v>1.5114461210521328</v>
      </c>
      <c r="AZ39">
        <f>G39*AA39*0.001</f>
        <v>34.244352879308721</v>
      </c>
      <c r="BA39">
        <f>G39/S39</f>
        <v>0.9877661948936568</v>
      </c>
      <c r="BB39">
        <f>(1-AL39*AA39/AQ39/F39)*100</f>
        <v>86.969171242891477</v>
      </c>
      <c r="BC39">
        <f>(S39-E39/(N39/1.35))</f>
        <v>393.82756834658068</v>
      </c>
      <c r="BD39">
        <f>E39*BB39/100/BC39</f>
        <v>-2.7540113052430151E-3</v>
      </c>
    </row>
    <row r="40" spans="1:56" x14ac:dyDescent="0.25">
      <c r="A40" s="1" t="s">
        <v>1</v>
      </c>
      <c r="B40" s="1" t="s">
        <v>5311</v>
      </c>
      <c r="K40" s="1">
        <f t="shared" si="0"/>
        <v>2.72</v>
      </c>
    </row>
    <row r="41" spans="1:56" x14ac:dyDescent="0.25">
      <c r="A41" s="1" t="s">
        <v>1</v>
      </c>
      <c r="B41" s="1" t="s">
        <v>5310</v>
      </c>
      <c r="K41" s="1">
        <f t="shared" si="0"/>
        <v>2.72</v>
      </c>
    </row>
    <row r="42" spans="1:56" x14ac:dyDescent="0.25">
      <c r="A42" s="1">
        <v>9</v>
      </c>
      <c r="B42" s="1" t="s">
        <v>5309</v>
      </c>
      <c r="C42" s="1">
        <v>2028.0000234916806</v>
      </c>
      <c r="D42" s="1">
        <v>0</v>
      </c>
      <c r="E42">
        <f>(R42-S42*(1000-T42)/(1000-U42))*AK42</f>
        <v>-1.3295271247590419</v>
      </c>
      <c r="F42">
        <f>IF(AV42&lt;&gt;0,1/(1/AV42-1/N42),0)</f>
        <v>5.1816145673816134</v>
      </c>
      <c r="G42">
        <f>((AY42-AL42/2)*S42-E42)/(AY42+AL42/2)</f>
        <v>388.33903557600826</v>
      </c>
      <c r="H42">
        <f>AL42*1000</f>
        <v>22.475576141542856</v>
      </c>
      <c r="I42">
        <f>(AQ42-AW42)</f>
        <v>0.81832486531984561</v>
      </c>
      <c r="J42">
        <f>(P42+AP42*D42)</f>
        <v>25.036008834838867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25.842140197753906</v>
      </c>
      <c r="P42" s="1">
        <v>25.036008834838867</v>
      </c>
      <c r="Q42" s="1">
        <v>25.976831436157227</v>
      </c>
      <c r="R42" s="1">
        <v>399.81442260742188</v>
      </c>
      <c r="S42" s="1">
        <v>393.0247802734375</v>
      </c>
      <c r="T42" s="1">
        <v>7.0841999053955078</v>
      </c>
      <c r="U42" s="1">
        <v>26.873846054077148</v>
      </c>
      <c r="V42" s="1">
        <v>18.674867630004883</v>
      </c>
      <c r="W42" s="1">
        <v>70.842933654785156</v>
      </c>
      <c r="X42" s="1">
        <v>300.61514282226563</v>
      </c>
      <c r="Y42" s="1">
        <v>999.41278076171875</v>
      </c>
      <c r="Z42" s="1">
        <v>7.7370219230651855</v>
      </c>
      <c r="AA42" s="1">
        <v>88.122306823730469</v>
      </c>
      <c r="AB42" s="1">
        <v>25.901277542114258</v>
      </c>
      <c r="AC42" s="1">
        <v>2.6968812942504883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1.1052027309642116</v>
      </c>
      <c r="AL42">
        <f>(U42-T42)/(1000-U42)*AK42</f>
        <v>2.2475576141542854E-2</v>
      </c>
      <c r="AM42">
        <f>(P42+273.15)</f>
        <v>298.18600883483884</v>
      </c>
      <c r="AN42">
        <f>(O42+273.15)</f>
        <v>298.99214019775388</v>
      </c>
      <c r="AO42">
        <f>(Y42*AG42+Z42*AH42)*AI42</f>
        <v>159.90604134769637</v>
      </c>
      <c r="AP42">
        <f>((AO42+0.00000010773*(AN42^4-AM42^4))-AL42*44100)/(L42*51.4+0.00000043092*AM42^3)</f>
        <v>-6.7694913376428572</v>
      </c>
      <c r="AQ42">
        <f>0.61365*EXP(17.502*J42/(240.97+J42))</f>
        <v>3.1865101728309306</v>
      </c>
      <c r="AR42">
        <f>AQ42*1000/AA42</f>
        <v>36.16008576812284</v>
      </c>
      <c r="AS42">
        <f>(AR42-U42)</f>
        <v>9.286239714045692</v>
      </c>
      <c r="AT42">
        <f>IF(D42,P42,(O42+P42)/2)</f>
        <v>25.439074516296387</v>
      </c>
      <c r="AU42">
        <f>0.61365*EXP(17.502*AT42/(240.97+AT42))</f>
        <v>3.26387090507261</v>
      </c>
      <c r="AV42">
        <f>IF(AS42&lt;&gt;0,(1000-(AR42+U42)/2)/AS42*AL42,0)</f>
        <v>2.3440288905674067</v>
      </c>
      <c r="AW42">
        <f>U42*AA42/1000</f>
        <v>2.368185307511085</v>
      </c>
      <c r="AX42">
        <f>(AU42-AW42)</f>
        <v>0.89568559756152499</v>
      </c>
      <c r="AY42">
        <f>1/(1.6/F42+1.37/N42)</f>
        <v>1.5902005604390608</v>
      </c>
      <c r="AZ42">
        <f>G42*AA42*0.001</f>
        <v>34.22133164466058</v>
      </c>
      <c r="BA42">
        <f>G42/S42</f>
        <v>0.98807773725064041</v>
      </c>
      <c r="BB42">
        <f>(1-AL42*AA42/AQ42/F42)*100</f>
        <v>88.004557414453501</v>
      </c>
      <c r="BC42">
        <f>(S42-E42/(N42/1.35))</f>
        <v>393.4441063675323</v>
      </c>
      <c r="BD42">
        <f>E42*BB42/100/BC42</f>
        <v>-2.9738517947357867E-3</v>
      </c>
    </row>
    <row r="43" spans="1:56" x14ac:dyDescent="0.25">
      <c r="A43" s="1" t="s">
        <v>1</v>
      </c>
      <c r="B43" s="1" t="s">
        <v>5308</v>
      </c>
      <c r="K43" s="1">
        <f t="shared" si="0"/>
        <v>2.72</v>
      </c>
    </row>
    <row r="44" spans="1:56" x14ac:dyDescent="0.25">
      <c r="A44" s="1" t="s">
        <v>1</v>
      </c>
      <c r="B44" s="1" t="s">
        <v>5307</v>
      </c>
      <c r="K44" s="1">
        <f t="shared" si="0"/>
        <v>2.72</v>
      </c>
    </row>
    <row r="45" spans="1:56" x14ac:dyDescent="0.25">
      <c r="A45" s="1">
        <v>10</v>
      </c>
      <c r="B45" s="1" t="s">
        <v>5306</v>
      </c>
      <c r="C45" s="1">
        <v>2231.0000234916806</v>
      </c>
      <c r="D45" s="1">
        <v>0</v>
      </c>
      <c r="E45">
        <f>(R45-S45*(1000-T45)/(1000-U45))*AK45</f>
        <v>-1.2377858391236602</v>
      </c>
      <c r="F45">
        <f>IF(AV45&lt;&gt;0,1/(1/AV45-1/N45),0)</f>
        <v>5.7315151601980743</v>
      </c>
      <c r="G45">
        <f>((AY45-AL45/2)*S45-E45)/(AY45+AL45/2)</f>
        <v>388.34366916383186</v>
      </c>
      <c r="H45">
        <f>AL45*1000</f>
        <v>23.212958802999594</v>
      </c>
      <c r="I45">
        <f>(AQ45-AW45)</f>
        <v>0.80805701784371475</v>
      </c>
      <c r="J45">
        <f>(P45+AP45*D45)</f>
        <v>25.280866622924805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25.958293914794922</v>
      </c>
      <c r="P45" s="1">
        <v>25.280866622924805</v>
      </c>
      <c r="Q45" s="1">
        <v>26.082860946655273</v>
      </c>
      <c r="R45" s="1">
        <v>400.17111206054688</v>
      </c>
      <c r="S45" s="1">
        <v>393.036376953125</v>
      </c>
      <c r="T45" s="1">
        <v>7.0952792167663574</v>
      </c>
      <c r="U45" s="1">
        <v>27.51953125</v>
      </c>
      <c r="V45" s="1">
        <v>18.577169418334961</v>
      </c>
      <c r="W45" s="1">
        <v>72.052833557128906</v>
      </c>
      <c r="X45" s="1">
        <v>300.63125610351563</v>
      </c>
      <c r="Y45" s="1">
        <v>1249.8187255859375</v>
      </c>
      <c r="Z45" s="1">
        <v>7.9709672927856445</v>
      </c>
      <c r="AA45" s="1">
        <v>88.128517150878906</v>
      </c>
      <c r="AB45" s="1">
        <v>25.993751525878906</v>
      </c>
      <c r="AC45" s="1">
        <v>2.717846155166626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1.1052619709688072</v>
      </c>
      <c r="AL45">
        <f>(U45-T45)/(1000-U45)*AK45</f>
        <v>2.3212958802999593E-2</v>
      </c>
      <c r="AM45">
        <f>(P45+273.15)</f>
        <v>298.43086662292478</v>
      </c>
      <c r="AN45">
        <f>(O45+273.15)</f>
        <v>299.1082939147949</v>
      </c>
      <c r="AO45">
        <f>(Y45*AG45+Z45*AH45)*AI45</f>
        <v>199.97099162404993</v>
      </c>
      <c r="AP45">
        <f>((AO45+0.00000010773*(AN45^4-AM45^4))-AL45*44100)/(L45*51.4+0.00000043092*AM45^3)</f>
        <v>-6.7178296541152438</v>
      </c>
      <c r="AQ45">
        <f>0.61365*EXP(17.502*J45/(240.97+J45))</f>
        <v>3.2333124995934877</v>
      </c>
      <c r="AR45">
        <f>AQ45*1000/AA45</f>
        <v>36.688606640889589</v>
      </c>
      <c r="AS45">
        <f>(AR45-U45)</f>
        <v>9.1690753908895886</v>
      </c>
      <c r="AT45">
        <f>IF(D45,P45,(O45+P45)/2)</f>
        <v>25.619580268859863</v>
      </c>
      <c r="AU45">
        <f>0.61365*EXP(17.502*AT45/(240.97+AT45))</f>
        <v>3.2990441265975625</v>
      </c>
      <c r="AV45">
        <f>IF(AS45&lt;&gt;0,(1000-(AR45+U45)/2)/AS45*AL45,0)</f>
        <v>2.4503810270209252</v>
      </c>
      <c r="AW45">
        <f>U45*AA45/1000</f>
        <v>2.4252554817497729</v>
      </c>
      <c r="AX45">
        <f>(AU45-AW45)</f>
        <v>0.87378864484778962</v>
      </c>
      <c r="AY45">
        <f>1/(1.6/F45+1.37/N45)</f>
        <v>1.6688202041353677</v>
      </c>
      <c r="AZ45">
        <f>G45*AA45*0.001</f>
        <v>34.224151708340003</v>
      </c>
      <c r="BA45">
        <f>G45/S45</f>
        <v>0.98806037287013559</v>
      </c>
      <c r="BB45">
        <f>(1-AL45*AA45/AQ45/F45)*100</f>
        <v>88.960997372369604</v>
      </c>
      <c r="BC45">
        <f>(S45-E45/(N45/1.35))</f>
        <v>393.42676831226305</v>
      </c>
      <c r="BD45">
        <f>E45*BB45/100/BC45</f>
        <v>-2.7988604652960008E-3</v>
      </c>
    </row>
    <row r="46" spans="1:56" x14ac:dyDescent="0.25">
      <c r="A46" s="1" t="s">
        <v>1</v>
      </c>
      <c r="B46" s="1" t="s">
        <v>5305</v>
      </c>
      <c r="K46" s="1">
        <f t="shared" si="0"/>
        <v>2.72</v>
      </c>
    </row>
    <row r="47" spans="1:56" x14ac:dyDescent="0.25">
      <c r="A47" s="1" t="s">
        <v>1</v>
      </c>
      <c r="B47" s="1" t="s">
        <v>5304</v>
      </c>
      <c r="K47" s="1">
        <f t="shared" si="0"/>
        <v>2.72</v>
      </c>
    </row>
    <row r="48" spans="1:56" x14ac:dyDescent="0.25">
      <c r="A48" s="1">
        <v>11</v>
      </c>
      <c r="B48" s="1" t="s">
        <v>5303</v>
      </c>
      <c r="C48" s="1">
        <v>2434.5000234805048</v>
      </c>
      <c r="D48" s="1">
        <v>0</v>
      </c>
      <c r="E48">
        <f>(R48-S48*(1000-T48)/(1000-U48))*AK48</f>
        <v>-1.3854194775914561</v>
      </c>
      <c r="F48">
        <f>IF(AV48&lt;&gt;0,1/(1/AV48-1/N48),0)</f>
        <v>6.8604772097431583</v>
      </c>
      <c r="G48">
        <f>((AY48-AL48/2)*S48-E48)/(AY48+AL48/2)</f>
        <v>388.10580738129676</v>
      </c>
      <c r="H48">
        <f>AL48*1000</f>
        <v>24.256752401542393</v>
      </c>
      <c r="I48">
        <f>(AQ48-AW48)</f>
        <v>0.78435439915645278</v>
      </c>
      <c r="J48">
        <f>(P48+AP48*D48)</f>
        <v>25.568431854248047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26.094516754150391</v>
      </c>
      <c r="P48" s="1">
        <v>25.568431854248047</v>
      </c>
      <c r="Q48" s="1">
        <v>26.198408126831055</v>
      </c>
      <c r="R48" s="1">
        <v>399.94021606445313</v>
      </c>
      <c r="S48" s="1">
        <v>392.57803344726563</v>
      </c>
      <c r="T48" s="1">
        <v>7.0986251831054688</v>
      </c>
      <c r="U48" s="1">
        <v>28.421201705932617</v>
      </c>
      <c r="V48" s="1">
        <v>18.436534881591797</v>
      </c>
      <c r="W48" s="1">
        <v>73.815483093261719</v>
      </c>
      <c r="X48" s="1">
        <v>300.63525390625</v>
      </c>
      <c r="Y48" s="1">
        <v>1598.70703125</v>
      </c>
      <c r="Z48" s="1">
        <v>7.8067607879638672</v>
      </c>
      <c r="AA48" s="1">
        <v>88.12750244140625</v>
      </c>
      <c r="AB48" s="1">
        <v>26.151269912719727</v>
      </c>
      <c r="AC48" s="1">
        <v>2.7496788501739502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1.1052766687729776</v>
      </c>
      <c r="AL48">
        <f>(U48-T48)/(1000-U48)*AK48</f>
        <v>2.4256752401542393E-2</v>
      </c>
      <c r="AM48">
        <f>(P48+273.15)</f>
        <v>298.71843185424802</v>
      </c>
      <c r="AN48">
        <f>(O48+273.15)</f>
        <v>299.24451675415037</v>
      </c>
      <c r="AO48">
        <f>(Y48*AG48+Z48*AH48)*AI48</f>
        <v>255.79311928257812</v>
      </c>
      <c r="AP48">
        <f>((AO48+0.00000010773*(AN48^4-AM48^4))-AL48*44100)/(L48*51.4+0.00000043092*AM48^3)</f>
        <v>-6.649618498479235</v>
      </c>
      <c r="AQ48">
        <f>0.61365*EXP(17.502*J48/(240.97+J48))</f>
        <v>3.2890439218837288</v>
      </c>
      <c r="AR48">
        <f>AQ48*1000/AA48</f>
        <v>37.321424422194774</v>
      </c>
      <c r="AS48">
        <f>(AR48-U48)</f>
        <v>8.9002227162621566</v>
      </c>
      <c r="AT48">
        <f>IF(D48,P48,(O48+P48)/2)</f>
        <v>25.831474304199219</v>
      </c>
      <c r="AU48">
        <f>0.61365*EXP(17.502*AT48/(240.97+AT48))</f>
        <v>3.3407557675286328</v>
      </c>
      <c r="AV48">
        <f>IF(AS48&lt;&gt;0,(1000-(AR48+U48)/2)/AS48*AL48,0)</f>
        <v>2.6358218043880708</v>
      </c>
      <c r="AW48">
        <f>U48*AA48/1000</f>
        <v>2.5046895227272761</v>
      </c>
      <c r="AX48">
        <f>(AU48-AW48)</f>
        <v>0.83606624480135672</v>
      </c>
      <c r="AY48">
        <f>1/(1.6/F48+1.37/N48)</f>
        <v>1.8073790811577033</v>
      </c>
      <c r="AZ48">
        <f>G48*AA48*0.001</f>
        <v>34.202795487519175</v>
      </c>
      <c r="BA48">
        <f>G48/S48</f>
        <v>0.98860805830958542</v>
      </c>
      <c r="BB48">
        <f>(1-AL48*AA48/AQ48/F48)*100</f>
        <v>90.526289301326443</v>
      </c>
      <c r="BC48">
        <f>(S48-E48/(N48/1.35))</f>
        <v>393.01498770521397</v>
      </c>
      <c r="BD48">
        <f>E48*BB48/100/BC48</f>
        <v>-3.1911476242785751E-3</v>
      </c>
    </row>
    <row r="49" spans="1:56" x14ac:dyDescent="0.25">
      <c r="A49" s="1" t="s">
        <v>1</v>
      </c>
      <c r="B49" s="1" t="s">
        <v>5302</v>
      </c>
      <c r="K49" s="1">
        <f t="shared" si="0"/>
        <v>2.72</v>
      </c>
    </row>
    <row r="50" spans="1:56" x14ac:dyDescent="0.25">
      <c r="A50" s="1" t="s">
        <v>1</v>
      </c>
      <c r="B50" s="1" t="s">
        <v>5297</v>
      </c>
      <c r="K50" s="1">
        <f t="shared" si="0"/>
        <v>2.72</v>
      </c>
    </row>
    <row r="51" spans="1:56" x14ac:dyDescent="0.25">
      <c r="A51" s="1">
        <v>12</v>
      </c>
      <c r="B51" s="1" t="s">
        <v>5301</v>
      </c>
      <c r="C51" s="1">
        <v>2638.5000234805048</v>
      </c>
      <c r="D51" s="1">
        <v>0</v>
      </c>
      <c r="E51">
        <f>(R51-S51*(1000-T51)/(1000-U51))*AK51</f>
        <v>-1.4182763758723334</v>
      </c>
      <c r="F51">
        <f>IF(AV51&lt;&gt;0,1/(1/AV51-1/N51),0)</f>
        <v>8.921233775814045</v>
      </c>
      <c r="G51">
        <f>((AY51-AL51/2)*S51-E51)/(AY51+AL51/2)</f>
        <v>388.0101360014076</v>
      </c>
      <c r="H51">
        <f>AL51*1000</f>
        <v>25.607850662677397</v>
      </c>
      <c r="I51">
        <f>(AQ51-AW51)</f>
        <v>0.75386474811862048</v>
      </c>
      <c r="J51">
        <f>(P51+AP51*D51)</f>
        <v>25.936349868774414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26.259637832641602</v>
      </c>
      <c r="P51" s="1">
        <v>25.936349868774414</v>
      </c>
      <c r="Q51" s="1">
        <v>26.333261489868164</v>
      </c>
      <c r="R51" s="1">
        <v>400.09701538085938</v>
      </c>
      <c r="S51" s="1">
        <v>392.29144287109375</v>
      </c>
      <c r="T51" s="1">
        <v>7.1039996147155762</v>
      </c>
      <c r="U51" s="1">
        <v>29.586851119995117</v>
      </c>
      <c r="V51" s="1">
        <v>18.273366928100586</v>
      </c>
      <c r="W51" s="1">
        <v>76.105216979980469</v>
      </c>
      <c r="X51" s="1">
        <v>300.640380859375</v>
      </c>
      <c r="Y51" s="1">
        <v>1998.9456787109375</v>
      </c>
      <c r="Z51" s="1">
        <v>7.9153575897216797</v>
      </c>
      <c r="AA51" s="1">
        <v>88.137321472167969</v>
      </c>
      <c r="AB51" s="1">
        <v>26.31898307800293</v>
      </c>
      <c r="AC51" s="1">
        <v>2.7821085453033447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1.105295517865349</v>
      </c>
      <c r="AL51">
        <f>(U51-T51)/(1000-U51)*AK51</f>
        <v>2.5607850662677397E-2</v>
      </c>
      <c r="AM51">
        <f>(P51+273.15)</f>
        <v>299.08634986877439</v>
      </c>
      <c r="AN51">
        <f>(O51+273.15)</f>
        <v>299.40963783264158</v>
      </c>
      <c r="AO51">
        <f>(Y51*AG51+Z51*AH51)*AI51</f>
        <v>319.83130144496317</v>
      </c>
      <c r="AP51">
        <f>((AO51+0.00000010773*(AN51^4-AM51^4))-AL51*44100)/(L51*51.4+0.00000043092*AM51^3)</f>
        <v>-6.6297744654226189</v>
      </c>
      <c r="AQ51">
        <f>0.61365*EXP(17.502*J51/(240.97+J51))</f>
        <v>3.3615705566308032</v>
      </c>
      <c r="AR51">
        <f>AQ51*1000/AA51</f>
        <v>38.140148809631356</v>
      </c>
      <c r="AS51">
        <f>(AR51-U51)</f>
        <v>8.5532976896362385</v>
      </c>
      <c r="AT51">
        <f>IF(D51,P51,(O51+P51)/2)</f>
        <v>26.097993850708008</v>
      </c>
      <c r="AU51">
        <f>0.61365*EXP(17.502*AT51/(240.97+AT51))</f>
        <v>3.3938740939602545</v>
      </c>
      <c r="AV51">
        <f>IF(AS51&lt;&gt;0,(1000-(AR51+U51)/2)/AS51*AL51,0)</f>
        <v>2.8925310576574903</v>
      </c>
      <c r="AW51">
        <f>U51*AA51/1000</f>
        <v>2.6077058085121827</v>
      </c>
      <c r="AX51">
        <f>(AU51-AW51)</f>
        <v>0.78616828544807182</v>
      </c>
      <c r="AY51">
        <f>1/(1.6/F51+1.37/N51)</f>
        <v>2.002343451864121</v>
      </c>
      <c r="AZ51">
        <f>G51*AA51*0.001</f>
        <v>34.198174091215677</v>
      </c>
      <c r="BA51">
        <f>G51/S51</f>
        <v>0.98908641279974852</v>
      </c>
      <c r="BB51">
        <f>(1-AL51*AA51/AQ51/F51)*100</f>
        <v>92.473972076484742</v>
      </c>
      <c r="BC51">
        <f>(S51-E51/(N51/1.35))</f>
        <v>392.73876002767247</v>
      </c>
      <c r="BD51">
        <f>E51*BB51/100/BC51</f>
        <v>-3.3394628523529236E-3</v>
      </c>
    </row>
    <row r="52" spans="1:56" x14ac:dyDescent="0.25">
      <c r="A52" s="1" t="s">
        <v>1</v>
      </c>
      <c r="B52" s="1" t="s">
        <v>5300</v>
      </c>
      <c r="K52" s="2">
        <v>6.0449999999999999</v>
      </c>
    </row>
    <row r="53" spans="1:56" x14ac:dyDescent="0.25">
      <c r="A53" s="1" t="s">
        <v>1</v>
      </c>
      <c r="B53" s="1" t="s">
        <v>5299</v>
      </c>
      <c r="K53" s="2">
        <v>6.0449999999999999</v>
      </c>
    </row>
    <row r="54" spans="1:56" x14ac:dyDescent="0.25">
      <c r="A54" s="1" t="s">
        <v>1</v>
      </c>
      <c r="B54" s="1" t="s">
        <v>5298</v>
      </c>
      <c r="K54" s="2">
        <v>6.0449999999999999</v>
      </c>
    </row>
    <row r="55" spans="1:56" x14ac:dyDescent="0.25">
      <c r="A55" s="1" t="s">
        <v>1</v>
      </c>
      <c r="B55" s="1" t="s">
        <v>5297</v>
      </c>
      <c r="K55" s="2">
        <v>6.0449999999999999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1A7F3-4BA1-46EB-ACF2-D176BE16CB9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4773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4772</v>
      </c>
    </row>
    <row r="12" spans="1:56" x14ac:dyDescent="0.25">
      <c r="A12" s="1" t="s">
        <v>1</v>
      </c>
      <c r="B12" s="1" t="s">
        <v>4771</v>
      </c>
    </row>
    <row r="13" spans="1:56" x14ac:dyDescent="0.25">
      <c r="A13" s="1" t="s">
        <v>1</v>
      </c>
      <c r="B13" s="1" t="s">
        <v>4770</v>
      </c>
    </row>
    <row r="14" spans="1:56" x14ac:dyDescent="0.25">
      <c r="A14" s="1" t="s">
        <v>1</v>
      </c>
      <c r="B14" s="1" t="s">
        <v>4769</v>
      </c>
    </row>
    <row r="15" spans="1:56" x14ac:dyDescent="0.25">
      <c r="A15" s="1" t="s">
        <v>1</v>
      </c>
      <c r="B15" s="1" t="s">
        <v>4768</v>
      </c>
    </row>
    <row r="16" spans="1:56" x14ac:dyDescent="0.25">
      <c r="A16" s="1" t="s">
        <v>1</v>
      </c>
      <c r="B16" s="1" t="s">
        <v>4767</v>
      </c>
    </row>
    <row r="17" spans="1:56" x14ac:dyDescent="0.25">
      <c r="A17" s="1" t="s">
        <v>1</v>
      </c>
      <c r="B17" s="1" t="s">
        <v>4766</v>
      </c>
    </row>
    <row r="18" spans="1:56" x14ac:dyDescent="0.25">
      <c r="A18" s="1">
        <v>1</v>
      </c>
      <c r="B18" s="1" t="s">
        <v>4765</v>
      </c>
      <c r="C18" s="1">
        <v>410.00002324581146</v>
      </c>
      <c r="D18" s="1">
        <v>0</v>
      </c>
      <c r="E18">
        <f>(R18-S18*(1000-T18)/(1000-U18))*AK18</f>
        <v>-4.4430524449642856</v>
      </c>
      <c r="F18">
        <f>IF(AV18&lt;&gt;0,1/(1/AV18-1/N18),0)</f>
        <v>2.5112530800355271</v>
      </c>
      <c r="G18">
        <f>((AY18-AL18/2)*S18-E18)/(AY18+AL18/2)</f>
        <v>390.72986672712329</v>
      </c>
      <c r="H18">
        <f>AL18*1000</f>
        <v>23.837507315130466</v>
      </c>
      <c r="I18">
        <f>(AQ18-AW18)</f>
        <v>1.2886212049949457</v>
      </c>
      <c r="J18">
        <f>(P18+AP18*D18)</f>
        <v>24.939863204956055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25.018997192382813</v>
      </c>
      <c r="P18" s="1">
        <v>24.939863204956055</v>
      </c>
      <c r="Q18" s="1">
        <v>25.065212249755859</v>
      </c>
      <c r="R18" s="1">
        <v>399.96353149414063</v>
      </c>
      <c r="S18" s="1">
        <v>395.4461669921875</v>
      </c>
      <c r="T18" s="1">
        <v>0.19282710552215576</v>
      </c>
      <c r="U18" s="1">
        <v>21.339994430541992</v>
      </c>
      <c r="V18" s="1">
        <v>0.5335577130317688</v>
      </c>
      <c r="W18" s="1">
        <v>59.048332214355469</v>
      </c>
      <c r="X18" s="1">
        <v>300.06088256835938</v>
      </c>
      <c r="Y18" s="1">
        <v>2.9140371829271317E-2</v>
      </c>
      <c r="Z18" s="1">
        <v>7.7922945022583008</v>
      </c>
      <c r="AA18" s="1">
        <v>88.082221984863281</v>
      </c>
      <c r="AB18" s="1">
        <v>28.209724426269531</v>
      </c>
      <c r="AC18" s="1">
        <v>1.4315309524536133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1.1031650094424974</v>
      </c>
      <c r="AL18">
        <f>(U18-T18)/(1000-U18)*AK18</f>
        <v>2.3837507315130468E-2</v>
      </c>
      <c r="AM18">
        <f>(P18+273.15)</f>
        <v>298.08986320495603</v>
      </c>
      <c r="AN18">
        <f>(O18+273.15)</f>
        <v>298.16899719238279</v>
      </c>
      <c r="AO18">
        <f>(Y18*AG18+Z18*AH18)*AI18</f>
        <v>4.66245938846932E-3</v>
      </c>
      <c r="AP18">
        <f>((AO18+0.00000010773*(AN18^4-AM18^4))-AL18*44100)/(L18*51.4+0.00000043092*AM18^3)</f>
        <v>-8.6504270694694707</v>
      </c>
      <c r="AQ18">
        <f>0.61365*EXP(17.502*J18/(240.97+J18))</f>
        <v>3.1682953315816915</v>
      </c>
      <c r="AR18">
        <f>AQ18*1000/AA18</f>
        <v>35.969748039804848</v>
      </c>
      <c r="AS18">
        <f>(AR18-U18)</f>
        <v>14.629753609262856</v>
      </c>
      <c r="AT18">
        <f>IF(D18,P18,(O18+P18)/2)</f>
        <v>24.979430198669434</v>
      </c>
      <c r="AU18">
        <f>0.61365*EXP(17.502*AT18/(240.97+AT18))</f>
        <v>3.1757802720944244</v>
      </c>
      <c r="AV18">
        <f>IF(AS18&lt;&gt;0,(1000-(AR18+U18)/2)/AS18*AL18,0)</f>
        <v>1.5826955963077611</v>
      </c>
      <c r="AW18">
        <f>U18*AA18/1000</f>
        <v>1.8796741265867458</v>
      </c>
      <c r="AX18">
        <f>(AU18-AW18)</f>
        <v>1.2961061455076786</v>
      </c>
      <c r="AY18">
        <f>1/(1.6/F18+1.37/N18)</f>
        <v>1.0447142369021516</v>
      </c>
      <c r="AZ18">
        <f>G18*AA18*0.001</f>
        <v>34.416354857174518</v>
      </c>
      <c r="BA18">
        <f>G18/S18</f>
        <v>0.98807347078127739</v>
      </c>
      <c r="BB18">
        <f>(1-AL18*AA18/AQ18/F18)*100</f>
        <v>73.610390656681091</v>
      </c>
      <c r="BC18">
        <f>(S18-E18/(N18/1.35))</f>
        <v>396.84748313904146</v>
      </c>
      <c r="BD18">
        <f>E18*BB18/100/BC18</f>
        <v>-8.2413229282685043E-3</v>
      </c>
    </row>
    <row r="19" spans="1:56" x14ac:dyDescent="0.25">
      <c r="A19" s="1" t="s">
        <v>1</v>
      </c>
      <c r="B19" s="1" t="s">
        <v>4764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4763</v>
      </c>
      <c r="K20" s="1">
        <f t="shared" si="0"/>
        <v>2.72</v>
      </c>
    </row>
    <row r="21" spans="1:56" x14ac:dyDescent="0.25">
      <c r="A21" s="1">
        <v>2</v>
      </c>
      <c r="B21" s="1" t="s">
        <v>4762</v>
      </c>
      <c r="C21" s="1">
        <v>613.00002324581146</v>
      </c>
      <c r="D21" s="1">
        <v>0</v>
      </c>
      <c r="E21">
        <f>(R21-S21*(1000-T21)/(1000-U21))*AK21</f>
        <v>-4.1224932173409554</v>
      </c>
      <c r="F21">
        <f>IF(AV21&lt;&gt;0,1/(1/AV21-1/N21),0)</f>
        <v>2.4232720091835862</v>
      </c>
      <c r="G21">
        <f>((AY21-AL21/2)*S21-E21)/(AY21+AL21/2)</f>
        <v>390.03065192643896</v>
      </c>
      <c r="H21">
        <f>AL21*1000</f>
        <v>23.816775700089892</v>
      </c>
      <c r="I21">
        <f>(AQ21-AW21)</f>
        <v>1.3168765343951239</v>
      </c>
      <c r="J21">
        <f>(P21+AP21*D21)</f>
        <v>25.083156585693359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25.162542343139648</v>
      </c>
      <c r="P21" s="1">
        <v>25.083156585693359</v>
      </c>
      <c r="Q21" s="1">
        <v>25.230445861816406</v>
      </c>
      <c r="R21" s="1">
        <v>399.94992065429688</v>
      </c>
      <c r="S21" s="1">
        <v>395.1556396484375</v>
      </c>
      <c r="T21" s="1">
        <v>0.19670973718166351</v>
      </c>
      <c r="U21" s="1">
        <v>21.325960159301758</v>
      </c>
      <c r="V21" s="1">
        <v>0.53971225023269653</v>
      </c>
      <c r="W21" s="1">
        <v>58.512012481689453</v>
      </c>
      <c r="X21" s="1">
        <v>300.05844116210938</v>
      </c>
      <c r="Y21" s="1">
        <v>24.710771560668945</v>
      </c>
      <c r="Z21" s="1">
        <v>7.8137907981872559</v>
      </c>
      <c r="AA21" s="1">
        <v>88.08978271484375</v>
      </c>
      <c r="AB21" s="1">
        <v>28.393564224243164</v>
      </c>
      <c r="AC21" s="1">
        <v>1.4371180534362793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1.1031560336842254</v>
      </c>
      <c r="AL21">
        <f>(U21-T21)/(1000-U21)*AK21</f>
        <v>2.3816775700089891E-2</v>
      </c>
      <c r="AM21">
        <f>(P21+273.15)</f>
        <v>298.23315658569334</v>
      </c>
      <c r="AN21">
        <f>(O21+273.15)</f>
        <v>298.31254234313963</v>
      </c>
      <c r="AO21">
        <f>(Y21*AG21+Z21*AH21)*AI21</f>
        <v>3.9537233613344256</v>
      </c>
      <c r="AP21">
        <f>((AO21+0.00000010773*(AN21^4-AM21^4))-AL21*44100)/(L21*51.4+0.00000043092*AM21^3)</f>
        <v>-8.609170852793028</v>
      </c>
      <c r="AQ21">
        <f>0.61365*EXP(17.502*J21/(240.97+J21))</f>
        <v>3.1954757310134303</v>
      </c>
      <c r="AR21">
        <f>AQ21*1000/AA21</f>
        <v>36.275214134169616</v>
      </c>
      <c r="AS21">
        <f>(AR21-U21)</f>
        <v>14.949253974867858</v>
      </c>
      <c r="AT21">
        <f>IF(D21,P21,(O21+P21)/2)</f>
        <v>25.122849464416504</v>
      </c>
      <c r="AU21">
        <f>0.61365*EXP(17.502*AT21/(240.97+AT21))</f>
        <v>3.203040762325716</v>
      </c>
      <c r="AV21">
        <f>IF(AS21&lt;&gt;0,(1000-(AR21+U21)/2)/AS21*AL21,0)</f>
        <v>1.5472904945539034</v>
      </c>
      <c r="AW21">
        <f>U21*AA21/1000</f>
        <v>1.8785991966183064</v>
      </c>
      <c r="AX21">
        <f>(AU21-AW21)</f>
        <v>1.3244415657074096</v>
      </c>
      <c r="AY21">
        <f>1/(1.6/F21+1.37/N21)</f>
        <v>1.0200628686057751</v>
      </c>
      <c r="AZ21">
        <f>G21*AA21*0.001</f>
        <v>34.357715380328862</v>
      </c>
      <c r="BA21">
        <f>G21/S21</f>
        <v>0.98703045785564858</v>
      </c>
      <c r="BB21">
        <f>(1-AL21*AA21/AQ21/F21)*100</f>
        <v>72.906144143212302</v>
      </c>
      <c r="BC21">
        <f>(S21-E21/(N21/1.35))</f>
        <v>396.45585304504129</v>
      </c>
      <c r="BD21">
        <f>E21*BB21/100/BC21</f>
        <v>-7.5810479886830855E-3</v>
      </c>
    </row>
    <row r="22" spans="1:56" x14ac:dyDescent="0.25">
      <c r="A22" s="1" t="s">
        <v>1</v>
      </c>
      <c r="B22" s="1" t="s">
        <v>4761</v>
      </c>
      <c r="K22" s="1">
        <f t="shared" si="0"/>
        <v>2.72</v>
      </c>
    </row>
    <row r="23" spans="1:56" x14ac:dyDescent="0.25">
      <c r="A23" s="1" t="s">
        <v>1</v>
      </c>
      <c r="B23" s="1" t="s">
        <v>4760</v>
      </c>
      <c r="K23" s="1">
        <f t="shared" si="0"/>
        <v>2.72</v>
      </c>
    </row>
    <row r="24" spans="1:56" x14ac:dyDescent="0.25">
      <c r="A24" s="1">
        <v>3</v>
      </c>
      <c r="B24" s="1" t="s">
        <v>4759</v>
      </c>
      <c r="C24" s="1">
        <v>816.00002324581146</v>
      </c>
      <c r="D24" s="1">
        <v>0</v>
      </c>
      <c r="E24">
        <f>(R24-S24*(1000-T24)/(1000-U24))*AK24</f>
        <v>-4.1475057263154884</v>
      </c>
      <c r="F24">
        <f>IF(AV24&lt;&gt;0,1/(1/AV24-1/N24),0)</f>
        <v>2.3371534176116322</v>
      </c>
      <c r="G24">
        <f>((AY24-AL24/2)*S24-E24)/(AY24+AL24/2)</f>
        <v>390.02220429984465</v>
      </c>
      <c r="H24">
        <f>AL24*1000</f>
        <v>23.766534592021891</v>
      </c>
      <c r="I24">
        <f>(AQ24-AW24)</f>
        <v>1.3449203577866213</v>
      </c>
      <c r="J24">
        <f>(P24+AP24*D24)</f>
        <v>25.209444046020508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25.284692764282227</v>
      </c>
      <c r="P24" s="1">
        <v>25.209444046020508</v>
      </c>
      <c r="Q24" s="1">
        <v>25.363271713256836</v>
      </c>
      <c r="R24" s="1">
        <v>399.98553466796875</v>
      </c>
      <c r="S24" s="1">
        <v>395.230224609375</v>
      </c>
      <c r="T24" s="1">
        <v>0.19442111253738403</v>
      </c>
      <c r="U24" s="1">
        <v>21.280488967895508</v>
      </c>
      <c r="V24" s="1">
        <v>0.52959287166595459</v>
      </c>
      <c r="W24" s="1">
        <v>57.966930389404297</v>
      </c>
      <c r="X24" s="1">
        <v>300.0526123046875</v>
      </c>
      <c r="Y24" s="1">
        <v>48.833225250244141</v>
      </c>
      <c r="Z24" s="1">
        <v>7.7319445610046387</v>
      </c>
      <c r="AA24" s="1">
        <v>88.093780517578125</v>
      </c>
      <c r="AB24" s="1">
        <v>28.513731002807617</v>
      </c>
      <c r="AC24" s="1">
        <v>1.4338072538375854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1.103134604061351</v>
      </c>
      <c r="AL24">
        <f>(U24-T24)/(1000-U24)*AK24</f>
        <v>2.3766534592021892E-2</v>
      </c>
      <c r="AM24">
        <f>(P24+273.15)</f>
        <v>298.35944404602049</v>
      </c>
      <c r="AN24">
        <f>(O24+273.15)</f>
        <v>298.4346927642822</v>
      </c>
      <c r="AO24">
        <f>(Y24*AG24+Z24*AH24)*AI24</f>
        <v>7.8133158653978398</v>
      </c>
      <c r="AP24">
        <f>((AO24+0.00000010773*(AN24^4-AM24^4))-AL24*44100)/(L24*51.4+0.00000043092*AM24^3)</f>
        <v>-8.5584992923756751</v>
      </c>
      <c r="AQ24">
        <f>0.61365*EXP(17.502*J24/(240.97+J24))</f>
        <v>3.2195990822311509</v>
      </c>
      <c r="AR24">
        <f>AQ24*1000/AA24</f>
        <v>36.547405087112999</v>
      </c>
      <c r="AS24">
        <f>(AR24-U24)</f>
        <v>15.266916119217491</v>
      </c>
      <c r="AT24">
        <f>IF(D24,P24,(O24+P24)/2)</f>
        <v>25.247068405151367</v>
      </c>
      <c r="AU24">
        <f>0.61365*EXP(17.502*AT24/(240.97+AT24))</f>
        <v>3.2268167601502125</v>
      </c>
      <c r="AV24">
        <f>IF(AS24&lt;&gt;0,(1000-(AR24+U24)/2)/AS24*AL24,0)</f>
        <v>1.5117231331840029</v>
      </c>
      <c r="AW24">
        <f>U24*AA24/1000</f>
        <v>1.8746787244445295</v>
      </c>
      <c r="AX24">
        <f>(AU24-AW24)</f>
        <v>1.3521380357056829</v>
      </c>
      <c r="AY24">
        <f>1/(1.6/F24+1.37/N24)</f>
        <v>0.9953607077469524</v>
      </c>
      <c r="AZ24">
        <f>G24*AA24*0.001</f>
        <v>34.358530462572531</v>
      </c>
      <c r="BA24">
        <f>G24/S24</f>
        <v>0.98682281873893196</v>
      </c>
      <c r="BB24">
        <f>(1-AL24*AA24/AQ24/F24)*100</f>
        <v>72.175838010953512</v>
      </c>
      <c r="BC24">
        <f>(S24-E24/(N24/1.35))</f>
        <v>396.53832682411308</v>
      </c>
      <c r="BD24">
        <f>E24*BB24/100/BC24</f>
        <v>-7.5490736002632886E-3</v>
      </c>
    </row>
    <row r="25" spans="1:56" x14ac:dyDescent="0.25">
      <c r="A25" s="1" t="s">
        <v>1</v>
      </c>
      <c r="B25" s="1" t="s">
        <v>4758</v>
      </c>
      <c r="K25" s="1">
        <f t="shared" si="0"/>
        <v>2.72</v>
      </c>
    </row>
    <row r="26" spans="1:56" x14ac:dyDescent="0.25">
      <c r="A26" s="1" t="s">
        <v>1</v>
      </c>
      <c r="B26" s="1" t="s">
        <v>2097</v>
      </c>
      <c r="K26" s="1">
        <f t="shared" si="0"/>
        <v>2.72</v>
      </c>
    </row>
    <row r="27" spans="1:56" x14ac:dyDescent="0.25">
      <c r="A27" s="1">
        <v>4</v>
      </c>
      <c r="B27" s="1" t="s">
        <v>4757</v>
      </c>
      <c r="C27" s="1">
        <v>1018.0000232458115</v>
      </c>
      <c r="D27" s="1">
        <v>0</v>
      </c>
      <c r="E27">
        <f>(R27-S27*(1000-T27)/(1000-U27))*AK27</f>
        <v>-4.1635209865493694</v>
      </c>
      <c r="F27">
        <f>IF(AV27&lt;&gt;0,1/(1/AV27-1/N27),0)</f>
        <v>2.2996817901056841</v>
      </c>
      <c r="G27">
        <f>((AY27-AL27/2)*S27-E27)/(AY27+AL27/2)</f>
        <v>389.79598530979945</v>
      </c>
      <c r="H27">
        <f>AL27*1000</f>
        <v>23.792514917487605</v>
      </c>
      <c r="I27">
        <f>(AQ27-AW27)</f>
        <v>1.3605812499002563</v>
      </c>
      <c r="J27">
        <f>(P27+AP27*D27)</f>
        <v>25.303201675415039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25.403512954711914</v>
      </c>
      <c r="P27" s="1">
        <v>25.303201675415039</v>
      </c>
      <c r="Q27" s="1">
        <v>25.489093780517578</v>
      </c>
      <c r="R27" s="1">
        <v>399.7977294921875</v>
      </c>
      <c r="S27" s="1">
        <v>395.051025390625</v>
      </c>
      <c r="T27" s="1">
        <v>0.19403186440467834</v>
      </c>
      <c r="U27" s="1">
        <v>21.304712295532227</v>
      </c>
      <c r="V27" s="1">
        <v>0.52487212419509888</v>
      </c>
      <c r="W27" s="1">
        <v>57.630996704101563</v>
      </c>
      <c r="X27" s="1">
        <v>300.02297973632813</v>
      </c>
      <c r="Y27" s="1">
        <v>99.84271240234375</v>
      </c>
      <c r="Z27" s="1">
        <v>7.6672625541687012</v>
      </c>
      <c r="AA27" s="1">
        <v>88.103988647460938</v>
      </c>
      <c r="AB27" s="1">
        <v>28.700983047485352</v>
      </c>
      <c r="AC27" s="1">
        <v>1.4442733526229858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1.1030256607953237</v>
      </c>
      <c r="AL27">
        <f>(U27-T27)/(1000-U27)*AK27</f>
        <v>2.3792514917487604E-2</v>
      </c>
      <c r="AM27">
        <f>(P27+273.15)</f>
        <v>298.45320167541502</v>
      </c>
      <c r="AN27">
        <f>(O27+273.15)</f>
        <v>298.55351295471189</v>
      </c>
      <c r="AO27">
        <f>(Y27*AG27+Z27*AH27)*AI27</f>
        <v>15.974833627309636</v>
      </c>
      <c r="AP27">
        <f>((AO27+0.00000010773*(AN27^4-AM27^4))-AL27*44100)/(L27*51.4+0.00000043092*AM27^3)</f>
        <v>-8.4976044370423427</v>
      </c>
      <c r="AQ27">
        <f>0.61365*EXP(17.502*J27/(240.97+J27))</f>
        <v>3.2376113801232491</v>
      </c>
      <c r="AR27">
        <f>AQ27*1000/AA27</f>
        <v>36.747614152614801</v>
      </c>
      <c r="AS27">
        <f>(AR27-U27)</f>
        <v>15.442901857082575</v>
      </c>
      <c r="AT27">
        <f>IF(D27,P27,(O27+P27)/2)</f>
        <v>25.353357315063477</v>
      </c>
      <c r="AU27">
        <f>0.61365*EXP(17.502*AT27/(240.97+AT27))</f>
        <v>3.247283157988111</v>
      </c>
      <c r="AV27">
        <f>IF(AS27&lt;&gt;0,(1000-(AR27+U27)/2)/AS27*AL27,0)</f>
        <v>1.4959565054404707</v>
      </c>
      <c r="AW27">
        <f>U27*AA27/1000</f>
        <v>1.8770301302229928</v>
      </c>
      <c r="AX27">
        <f>(AU27-AW27)</f>
        <v>1.3702530277651181</v>
      </c>
      <c r="AY27">
        <f>1/(1.6/F27+1.37/N27)</f>
        <v>0.98443038281367046</v>
      </c>
      <c r="AZ27">
        <f>G27*AA27*0.001</f>
        <v>34.34258106456042</v>
      </c>
      <c r="BA27">
        <f>G27/S27</f>
        <v>0.98669781941300017</v>
      </c>
      <c r="BB27">
        <f>(1-AL27*AA27/AQ27/F27)*100</f>
        <v>71.845782825975974</v>
      </c>
      <c r="BC27">
        <f>(S27-E27/(N27/1.35))</f>
        <v>396.36417873699833</v>
      </c>
      <c r="BD27">
        <f>E27*BB27/100/BC27</f>
        <v>-7.5468834127289681E-3</v>
      </c>
    </row>
    <row r="28" spans="1:56" x14ac:dyDescent="0.25">
      <c r="A28" s="1" t="s">
        <v>1</v>
      </c>
      <c r="B28" s="1" t="s">
        <v>4756</v>
      </c>
      <c r="K28" s="1">
        <f t="shared" si="0"/>
        <v>2.72</v>
      </c>
    </row>
    <row r="29" spans="1:56" x14ac:dyDescent="0.25">
      <c r="A29" s="1" t="s">
        <v>1</v>
      </c>
      <c r="B29" s="1" t="s">
        <v>4755</v>
      </c>
      <c r="K29" s="1">
        <f t="shared" si="0"/>
        <v>2.72</v>
      </c>
    </row>
    <row r="30" spans="1:56" x14ac:dyDescent="0.25">
      <c r="A30" s="1">
        <v>5</v>
      </c>
      <c r="B30" s="1" t="s">
        <v>4754</v>
      </c>
      <c r="C30" s="1">
        <v>1221.0000232458115</v>
      </c>
      <c r="D30" s="1">
        <v>0</v>
      </c>
      <c r="E30">
        <f>(R30-S30*(1000-T30)/(1000-U30))*AK30</f>
        <v>-4.1442938537384046</v>
      </c>
      <c r="F30">
        <f>IF(AV30&lt;&gt;0,1/(1/AV30-1/N30),0)</f>
        <v>2.2550136030445662</v>
      </c>
      <c r="G30">
        <f>((AY30-AL30/2)*S30-E30)/(AY30+AL30/2)</f>
        <v>389.7384922660458</v>
      </c>
      <c r="H30">
        <f>AL30*1000</f>
        <v>23.820548398078174</v>
      </c>
      <c r="I30">
        <f>(AQ30-AW30)</f>
        <v>1.3796762303004624</v>
      </c>
      <c r="J30">
        <f>(P30+AP30*D30)</f>
        <v>25.413932800292969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25.51678466796875</v>
      </c>
      <c r="P30" s="1">
        <v>25.413932800292969</v>
      </c>
      <c r="Q30" s="1">
        <v>25.602888107299805</v>
      </c>
      <c r="R30" s="1">
        <v>399.87081909179688</v>
      </c>
      <c r="S30" s="1">
        <v>395.09579467773438</v>
      </c>
      <c r="T30" s="1">
        <v>0.19425171613693237</v>
      </c>
      <c r="U30" s="1">
        <v>21.328763961791992</v>
      </c>
      <c r="V30" s="1">
        <v>0.52199035882949829</v>
      </c>
      <c r="W30" s="1">
        <v>57.314338684082031</v>
      </c>
      <c r="X30" s="1">
        <v>300.0303955078125</v>
      </c>
      <c r="Y30" s="1">
        <v>149.94544982910156</v>
      </c>
      <c r="Z30" s="1">
        <v>7.6798386573791504</v>
      </c>
      <c r="AA30" s="1">
        <v>88.112075805664063</v>
      </c>
      <c r="AB30" s="1">
        <v>28.784383773803711</v>
      </c>
      <c r="AC30" s="1">
        <v>1.4465790987014771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1.1030529246610752</v>
      </c>
      <c r="AL30">
        <f>(U30-T30)/(1000-U30)*AK30</f>
        <v>2.3820548398078175E-2</v>
      </c>
      <c r="AM30">
        <f>(P30+273.15)</f>
        <v>298.56393280029295</v>
      </c>
      <c r="AN30">
        <f>(O30+273.15)</f>
        <v>298.66678466796873</v>
      </c>
      <c r="AO30">
        <f>(Y30*AG30+Z30*AH30)*AI30</f>
        <v>23.991271436409534</v>
      </c>
      <c r="AP30">
        <f>((AO30+0.00000010773*(AN30^4-AM30^4))-AL30*44100)/(L30*51.4+0.00000043092*AM30^3)</f>
        <v>-8.4406455109730114</v>
      </c>
      <c r="AQ30">
        <f>0.61365*EXP(17.502*J30/(240.97+J30))</f>
        <v>3.2589978973429941</v>
      </c>
      <c r="AR30">
        <f>AQ30*1000/AA30</f>
        <v>36.986960839861375</v>
      </c>
      <c r="AS30">
        <f>(AR30-U30)</f>
        <v>15.658196878069383</v>
      </c>
      <c r="AT30">
        <f>IF(D30,P30,(O30+P30)/2)</f>
        <v>25.465358734130859</v>
      </c>
      <c r="AU30">
        <f>0.61365*EXP(17.502*AT30/(240.97+AT30))</f>
        <v>3.2689721594795382</v>
      </c>
      <c r="AV30">
        <f>IF(AS30&lt;&gt;0,(1000-(AR30+U30)/2)/AS30*AL30,0)</f>
        <v>1.476925619575308</v>
      </c>
      <c r="AW30">
        <f>U30*AA30/1000</f>
        <v>1.8793216670425317</v>
      </c>
      <c r="AX30">
        <f>(AU30-AW30)</f>
        <v>1.3896504924370066</v>
      </c>
      <c r="AY30">
        <f>1/(1.6/F30+1.37/N30)</f>
        <v>0.97125331084853139</v>
      </c>
      <c r="AZ30">
        <f>G30*AA30*0.001</f>
        <v>34.340667574931047</v>
      </c>
      <c r="BA30">
        <f>G30/S30</f>
        <v>0.98644049751008278</v>
      </c>
      <c r="BB30">
        <f>(1-AL30*AA30/AQ30/F30)*100</f>
        <v>71.440280211077578</v>
      </c>
      <c r="BC30">
        <f>(S30-E30/(N30/1.35))</f>
        <v>396.40288388419498</v>
      </c>
      <c r="BD30">
        <f>E30*BB30/100/BC30</f>
        <v>-7.4689041433566332E-3</v>
      </c>
    </row>
    <row r="31" spans="1:56" x14ac:dyDescent="0.25">
      <c r="A31" s="1" t="s">
        <v>1</v>
      </c>
      <c r="B31" s="1" t="s">
        <v>4753</v>
      </c>
      <c r="K31" s="1">
        <f t="shared" si="0"/>
        <v>2.72</v>
      </c>
    </row>
    <row r="32" spans="1:56" x14ac:dyDescent="0.25">
      <c r="A32" s="1" t="s">
        <v>1</v>
      </c>
      <c r="B32" s="1" t="s">
        <v>4752</v>
      </c>
      <c r="K32" s="1">
        <f t="shared" si="0"/>
        <v>2.72</v>
      </c>
    </row>
    <row r="33" spans="1:56" x14ac:dyDescent="0.25">
      <c r="A33" s="1">
        <v>6</v>
      </c>
      <c r="B33" s="1" t="s">
        <v>4751</v>
      </c>
      <c r="C33" s="1">
        <v>1424.5000232346356</v>
      </c>
      <c r="D33" s="1">
        <v>0</v>
      </c>
      <c r="E33">
        <f>(R33-S33*(1000-T33)/(1000-U33))*AK33</f>
        <v>-3.3004397708778739</v>
      </c>
      <c r="F33">
        <f>IF(AV33&lt;&gt;0,1/(1/AV33-1/N33),0)</f>
        <v>2.2640629491875353</v>
      </c>
      <c r="G33">
        <f>((AY33-AL33/2)*S33-E33)/(AY33+AL33/2)</f>
        <v>388.05733282581275</v>
      </c>
      <c r="H33">
        <f>AL33*1000</f>
        <v>24.034056065636264</v>
      </c>
      <c r="I33">
        <f>(AQ33-AW33)</f>
        <v>1.3881572251544918</v>
      </c>
      <c r="J33">
        <f>(P33+AP33*D33)</f>
        <v>25.542402267456055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25.627225875854492</v>
      </c>
      <c r="P33" s="1">
        <v>25.542402267456055</v>
      </c>
      <c r="Q33" s="1">
        <v>25.714136123657227</v>
      </c>
      <c r="R33" s="1">
        <v>399.921630859375</v>
      </c>
      <c r="S33" s="1">
        <v>394.32205200195313</v>
      </c>
      <c r="T33" s="1">
        <v>0.19483508169651031</v>
      </c>
      <c r="U33" s="1">
        <v>21.514434814453125</v>
      </c>
      <c r="V33" s="1">
        <v>0.52017122507095337</v>
      </c>
      <c r="W33" s="1">
        <v>57.439300537109375</v>
      </c>
      <c r="X33" s="1">
        <v>300.03460693359375</v>
      </c>
      <c r="Y33" s="1">
        <v>301.05291748046875</v>
      </c>
      <c r="Z33" s="1">
        <v>7.6128897666931152</v>
      </c>
      <c r="AA33" s="1">
        <v>88.117942810058594</v>
      </c>
      <c r="AB33" s="1">
        <v>28.897705078125</v>
      </c>
      <c r="AC33" s="1">
        <v>1.4465039968490601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1.1030684078440944</v>
      </c>
      <c r="AL33">
        <f>(U33-T33)/(1000-U33)*AK33</f>
        <v>2.4034056065636265E-2</v>
      </c>
      <c r="AM33">
        <f>(P33+273.15)</f>
        <v>298.69240226745603</v>
      </c>
      <c r="AN33">
        <f>(O33+273.15)</f>
        <v>298.77722587585447</v>
      </c>
      <c r="AO33">
        <f>(Y33*AG33+Z33*AH33)*AI33</f>
        <v>48.168465720225868</v>
      </c>
      <c r="AP33">
        <f>((AO33+0.00000010773*(AN33^4-AM33^4))-AL33*44100)/(L33*51.4+0.00000043092*AM33^3)</f>
        <v>-8.3198040674793212</v>
      </c>
      <c r="AQ33">
        <f>0.61365*EXP(17.502*J33/(240.97+J33))</f>
        <v>3.2839649617252058</v>
      </c>
      <c r="AR33">
        <f>AQ33*1000/AA33</f>
        <v>37.267835096921303</v>
      </c>
      <c r="AS33">
        <f>(AR33-U33)</f>
        <v>15.753400282468178</v>
      </c>
      <c r="AT33">
        <f>IF(D33,P33,(O33+P33)/2)</f>
        <v>25.584814071655273</v>
      </c>
      <c r="AU33">
        <f>0.61365*EXP(17.502*AT33/(240.97+AT33))</f>
        <v>3.2922439797620515</v>
      </c>
      <c r="AV33">
        <f>IF(AS33&lt;&gt;0,(1000-(AR33+U33)/2)/AS33*AL33,0)</f>
        <v>1.4808020784084155</v>
      </c>
      <c r="AW33">
        <f>U33*AA33/1000</f>
        <v>1.895807736570714</v>
      </c>
      <c r="AX33">
        <f>(AU33-AW33)</f>
        <v>1.3964362431913375</v>
      </c>
      <c r="AY33">
        <f>1/(1.6/F33+1.37/N33)</f>
        <v>0.97393595105334618</v>
      </c>
      <c r="AZ33">
        <f>G33*AA33*0.001</f>
        <v>34.194813860968843</v>
      </c>
      <c r="BA33">
        <f>G33/S33</f>
        <v>0.98411268366977012</v>
      </c>
      <c r="BB33">
        <f>(1-AL33*AA33/AQ33/F33)*100</f>
        <v>71.515775033507381</v>
      </c>
      <c r="BC33">
        <f>(S33-E33/(N33/1.35))</f>
        <v>395.362993921937</v>
      </c>
      <c r="BD33">
        <f>E33*BB33/100/BC33</f>
        <v>-5.9700455478730674E-3</v>
      </c>
    </row>
    <row r="34" spans="1:56" x14ac:dyDescent="0.25">
      <c r="A34" s="1" t="s">
        <v>1</v>
      </c>
      <c r="B34" s="1" t="s">
        <v>4750</v>
      </c>
      <c r="K34" s="1">
        <f t="shared" si="0"/>
        <v>2.72</v>
      </c>
    </row>
    <row r="35" spans="1:56" x14ac:dyDescent="0.25">
      <c r="A35" s="1" t="s">
        <v>1</v>
      </c>
      <c r="B35" s="1" t="s">
        <v>4749</v>
      </c>
      <c r="K35" s="1">
        <f t="shared" si="0"/>
        <v>2.72</v>
      </c>
    </row>
    <row r="36" spans="1:56" x14ac:dyDescent="0.25">
      <c r="A36" s="1">
        <v>7</v>
      </c>
      <c r="B36" s="1" t="s">
        <v>4748</v>
      </c>
      <c r="C36" s="1">
        <v>1627.0000232458115</v>
      </c>
      <c r="D36" s="1">
        <v>0</v>
      </c>
      <c r="E36">
        <f>(R36-S36*(1000-T36)/(1000-U36))*AK36</f>
        <v>-2.3977236615070701</v>
      </c>
      <c r="F36">
        <f>IF(AV36&lt;&gt;0,1/(1/AV36-1/N36),0)</f>
        <v>2.366815348522882</v>
      </c>
      <c r="G36">
        <f>((AY36-AL36/2)*S36-E36)/(AY36+AL36/2)</f>
        <v>386.35574245887051</v>
      </c>
      <c r="H36">
        <f>AL36*1000</f>
        <v>24.531117595162826</v>
      </c>
      <c r="I36">
        <f>(AQ36-AW36)</f>
        <v>1.3762133162914609</v>
      </c>
      <c r="J36">
        <f>(P36+AP36*D36)</f>
        <v>25.675201416015625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25.741630554199219</v>
      </c>
      <c r="P36" s="1">
        <v>25.675201416015625</v>
      </c>
      <c r="Q36" s="1">
        <v>25.824033737182617</v>
      </c>
      <c r="R36" s="1">
        <v>400.07241821289063</v>
      </c>
      <c r="S36" s="1">
        <v>393.4952392578125</v>
      </c>
      <c r="T36" s="1">
        <v>0.19267028570175171</v>
      </c>
      <c r="U36" s="1">
        <v>21.943424224853516</v>
      </c>
      <c r="V36" s="1">
        <v>0.51094627380371094</v>
      </c>
      <c r="W36" s="1">
        <v>58.192218780517578</v>
      </c>
      <c r="X36" s="1">
        <v>300.03775024414063</v>
      </c>
      <c r="Y36" s="1">
        <v>500.8016357421875</v>
      </c>
      <c r="Z36" s="1">
        <v>7.8229312896728516</v>
      </c>
      <c r="AA36" s="1">
        <v>88.123695373535156</v>
      </c>
      <c r="AB36" s="1">
        <v>28.977544784545898</v>
      </c>
      <c r="AC36" s="1">
        <v>1.4466983079910278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1.1030799641328697</v>
      </c>
      <c r="AL36">
        <f>(U36-T36)/(1000-U36)*AK36</f>
        <v>2.4531117595162827E-2</v>
      </c>
      <c r="AM36">
        <f>(P36+273.15)</f>
        <v>298.8252014160156</v>
      </c>
      <c r="AN36">
        <f>(O36+273.15)</f>
        <v>298.8916305541992</v>
      </c>
      <c r="AO36">
        <f>(Y36*AG36+Z36*AH36)*AI36</f>
        <v>80.128259927743784</v>
      </c>
      <c r="AP36">
        <f>((AO36+0.00000010773*(AN36^4-AM36^4))-AL36*44100)/(L36*51.4+0.00000043092*AM36^3)</f>
        <v>-8.2378600523508787</v>
      </c>
      <c r="AQ36">
        <f>0.61365*EXP(17.502*J36/(240.97+J36))</f>
        <v>3.309948948134704</v>
      </c>
      <c r="AR36">
        <f>AQ36*1000/AA36</f>
        <v>37.560260428306215</v>
      </c>
      <c r="AS36">
        <f>(AR36-U36)</f>
        <v>15.616836203452699</v>
      </c>
      <c r="AT36">
        <f>IF(D36,P36,(O36+P36)/2)</f>
        <v>25.708415985107422</v>
      </c>
      <c r="AU36">
        <f>0.61365*EXP(17.502*AT36/(240.97+AT36))</f>
        <v>3.3164758454105447</v>
      </c>
      <c r="AV36">
        <f>IF(AS36&lt;&gt;0,(1000-(AR36+U36)/2)/AS36*AL36,0)</f>
        <v>1.5240776904040634</v>
      </c>
      <c r="AW36">
        <f>U36*AA36/1000</f>
        <v>1.933735631843243</v>
      </c>
      <c r="AX36">
        <f>(AU36-AW36)</f>
        <v>1.3827402135673017</v>
      </c>
      <c r="AY36">
        <f>1/(1.6/F36+1.37/N36)</f>
        <v>1.0039341160784141</v>
      </c>
      <c r="AZ36">
        <f>G36*AA36*0.001</f>
        <v>34.047095754261505</v>
      </c>
      <c r="BA36">
        <f>G36/S36</f>
        <v>0.98185620539550089</v>
      </c>
      <c r="BB36">
        <f>(1-AL36*AA36/AQ36/F36)*100</f>
        <v>72.405383513535682</v>
      </c>
      <c r="BC36">
        <f>(S36-E36/(N36/1.35))</f>
        <v>394.25146910748981</v>
      </c>
      <c r="BD36">
        <f>E36*BB36/100/BC36</f>
        <v>-4.4034864768903483E-3</v>
      </c>
    </row>
    <row r="37" spans="1:56" x14ac:dyDescent="0.25">
      <c r="A37" s="1" t="s">
        <v>1</v>
      </c>
      <c r="B37" s="1" t="s">
        <v>4747</v>
      </c>
      <c r="K37" s="1">
        <f t="shared" si="0"/>
        <v>2.72</v>
      </c>
    </row>
    <row r="38" spans="1:56" x14ac:dyDescent="0.25">
      <c r="A38" s="1" t="s">
        <v>1</v>
      </c>
      <c r="B38" s="1" t="s">
        <v>4746</v>
      </c>
      <c r="K38" s="1">
        <f t="shared" si="0"/>
        <v>2.72</v>
      </c>
    </row>
    <row r="39" spans="1:56" x14ac:dyDescent="0.25">
      <c r="A39" s="1">
        <v>8</v>
      </c>
      <c r="B39" s="1" t="s">
        <v>4745</v>
      </c>
      <c r="C39" s="1">
        <v>1830.0000232458115</v>
      </c>
      <c r="D39" s="1">
        <v>0</v>
      </c>
      <c r="E39">
        <f>(R39-S39*(1000-T39)/(1000-U39))*AK39</f>
        <v>-1.7301266651421092</v>
      </c>
      <c r="F39">
        <f>IF(AV39&lt;&gt;0,1/(1/AV39-1/N39),0)</f>
        <v>2.5455277976890018</v>
      </c>
      <c r="G39">
        <f>((AY39-AL39/2)*S39-E39)/(AY39+AL39/2)</f>
        <v>385.12802314316809</v>
      </c>
      <c r="H39">
        <f>AL39*1000</f>
        <v>24.882938928755934</v>
      </c>
      <c r="I39">
        <f>(AQ39-AW39)</f>
        <v>1.3327545399631364</v>
      </c>
      <c r="J39">
        <f>(P39+AP39*D39)</f>
        <v>25.591005325317383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25.873212814331055</v>
      </c>
      <c r="P39" s="1">
        <v>25.591005325317383</v>
      </c>
      <c r="Q39" s="1">
        <v>25.9482421875</v>
      </c>
      <c r="R39" s="1">
        <v>399.95535278320313</v>
      </c>
      <c r="S39" s="1">
        <v>392.66650390625</v>
      </c>
      <c r="T39" s="1">
        <v>0.19476205110549927</v>
      </c>
      <c r="U39" s="1">
        <v>22.249496459960938</v>
      </c>
      <c r="V39" s="1">
        <v>0.51247972249984741</v>
      </c>
      <c r="W39" s="1">
        <v>58.545364379882813</v>
      </c>
      <c r="X39" s="1">
        <v>300.05218505859375</v>
      </c>
      <c r="Y39" s="1">
        <v>750.32501220703125</v>
      </c>
      <c r="Z39" s="1">
        <v>7.6186065673828125</v>
      </c>
      <c r="AA39" s="1">
        <v>88.123321533203125</v>
      </c>
      <c r="AB39" s="1">
        <v>29.045244216918945</v>
      </c>
      <c r="AC39" s="1">
        <v>1.4494643211364746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1.1031330333036533</v>
      </c>
      <c r="AL39">
        <f>(U39-T39)/(1000-U39)*AK39</f>
        <v>2.4882938928755934E-2</v>
      </c>
      <c r="AM39">
        <f>(P39+273.15)</f>
        <v>298.74100532531736</v>
      </c>
      <c r="AN39">
        <f>(O39+273.15)</f>
        <v>299.02321281433103</v>
      </c>
      <c r="AO39">
        <f>(Y39*AG39+Z39*AH39)*AI39</f>
        <v>120.05199926975365</v>
      </c>
      <c r="AP39">
        <f>((AO39+0.00000010773*(AN39^4-AM39^4))-AL39*44100)/(L39*51.4+0.00000043092*AM39^3)</f>
        <v>-8.0171811712120711</v>
      </c>
      <c r="AQ39">
        <f>0.61365*EXP(17.502*J39/(240.97+J39))</f>
        <v>3.2934540704561388</v>
      </c>
      <c r="AR39">
        <f>AQ39*1000/AA39</f>
        <v>37.373240285946672</v>
      </c>
      <c r="AS39">
        <f>(AR39-U39)</f>
        <v>15.123743825985734</v>
      </c>
      <c r="AT39">
        <f>IF(D39,P39,(O39+P39)/2)</f>
        <v>25.732109069824219</v>
      </c>
      <c r="AU39">
        <f>0.61365*EXP(17.502*AT39/(240.97+AT39))</f>
        <v>3.3211385714688828</v>
      </c>
      <c r="AV39">
        <f>IF(AS39&lt;&gt;0,(1000-(AR39+U39)/2)/AS39*AL39,0)</f>
        <v>1.5962412976520786</v>
      </c>
      <c r="AW39">
        <f>U39*AA39/1000</f>
        <v>1.9606995304930024</v>
      </c>
      <c r="AX39">
        <f>(AU39-AW39)</f>
        <v>1.3604390409758804</v>
      </c>
      <c r="AY39">
        <f>1/(1.6/F39+1.37/N39)</f>
        <v>1.0541620311112494</v>
      </c>
      <c r="AZ39">
        <f>G39*AA39*0.001</f>
        <v>33.938760614892296</v>
      </c>
      <c r="BA39">
        <f>G39/S39</f>
        <v>0.9808018237153181</v>
      </c>
      <c r="BB39">
        <f>(1-AL39*AA39/AQ39/F39)*100</f>
        <v>73.844496991931408</v>
      </c>
      <c r="BC39">
        <f>(S39-E39/(N39/1.35))</f>
        <v>393.21217705820976</v>
      </c>
      <c r="BD39">
        <f>E39*BB39/100/BC39</f>
        <v>-3.2491448834463133E-3</v>
      </c>
    </row>
    <row r="40" spans="1:56" x14ac:dyDescent="0.25">
      <c r="A40" s="1" t="s">
        <v>1</v>
      </c>
      <c r="B40" s="1" t="s">
        <v>4744</v>
      </c>
      <c r="K40" s="1">
        <f t="shared" si="0"/>
        <v>2.72</v>
      </c>
    </row>
    <row r="41" spans="1:56" x14ac:dyDescent="0.25">
      <c r="A41" s="1" t="s">
        <v>1</v>
      </c>
      <c r="B41" s="1" t="s">
        <v>4743</v>
      </c>
      <c r="K41" s="1">
        <f t="shared" si="0"/>
        <v>2.72</v>
      </c>
    </row>
    <row r="42" spans="1:56" x14ac:dyDescent="0.25">
      <c r="A42" s="1">
        <v>9</v>
      </c>
      <c r="B42" s="1" t="s">
        <v>4742</v>
      </c>
      <c r="C42" s="1">
        <v>2033.0000232458115</v>
      </c>
      <c r="D42" s="1">
        <v>0</v>
      </c>
      <c r="E42">
        <f>(R42-S42*(1000-T42)/(1000-U42))*AK42</f>
        <v>-0.95080412765836853</v>
      </c>
      <c r="F42">
        <f>IF(AV42&lt;&gt;0,1/(1/AV42-1/N42),0)</f>
        <v>2.5046738768570735</v>
      </c>
      <c r="G42">
        <f>((AY42-AL42/2)*S42-E42)/(AY42+AL42/2)</f>
        <v>383.34612654820342</v>
      </c>
      <c r="H42">
        <f>AL42*1000</f>
        <v>25.381240147798408</v>
      </c>
      <c r="I42">
        <f>(AQ42-AW42)</f>
        <v>1.3725006157100319</v>
      </c>
      <c r="J42">
        <f>(P42+AP42*D42)</f>
        <v>25.985010147094727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26.006950378417969</v>
      </c>
      <c r="P42" s="1">
        <v>25.985010147094727</v>
      </c>
      <c r="Q42" s="1">
        <v>26.072202682495117</v>
      </c>
      <c r="R42" s="1">
        <v>400.02197265625</v>
      </c>
      <c r="S42" s="1">
        <v>391.86776733398438</v>
      </c>
      <c r="T42" s="1">
        <v>0.1939346045255661</v>
      </c>
      <c r="U42" s="1">
        <v>22.680143356323242</v>
      </c>
      <c r="V42" s="1">
        <v>0.50630766153335571</v>
      </c>
      <c r="W42" s="1">
        <v>59.211353302001953</v>
      </c>
      <c r="X42" s="1">
        <v>300.05593872070313</v>
      </c>
      <c r="Y42" s="1">
        <v>1001.3485717773438</v>
      </c>
      <c r="Z42" s="1">
        <v>7.6639060974121094</v>
      </c>
      <c r="AA42" s="1">
        <v>88.128456115722656</v>
      </c>
      <c r="AB42" s="1">
        <v>29.134923934936523</v>
      </c>
      <c r="AC42" s="1">
        <v>1.4580988883972168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1.1031468335319965</v>
      </c>
      <c r="AL42">
        <f>(U42-T42)/(1000-U42)*AK42</f>
        <v>2.5381240147798408E-2</v>
      </c>
      <c r="AM42">
        <f>(P42+273.15)</f>
        <v>299.1350101470947</v>
      </c>
      <c r="AN42">
        <f>(O42+273.15)</f>
        <v>299.15695037841795</v>
      </c>
      <c r="AO42">
        <f>(Y42*AG42+Z42*AH42)*AI42</f>
        <v>160.21576790327344</v>
      </c>
      <c r="AP42">
        <f>((AO42+0.00000010773*(AN42^4-AM42^4))-AL42*44100)/(L42*51.4+0.00000043092*AM42^3)</f>
        <v>-7.8891582290028701</v>
      </c>
      <c r="AQ42">
        <f>0.61365*EXP(17.502*J42/(240.97+J42))</f>
        <v>3.3712666341860635</v>
      </c>
      <c r="AR42">
        <f>AQ42*1000/AA42</f>
        <v>38.254007647191827</v>
      </c>
      <c r="AS42">
        <f>(AR42-U42)</f>
        <v>15.573864290868585</v>
      </c>
      <c r="AT42">
        <f>IF(D42,P42,(O42+P42)/2)</f>
        <v>25.995980262756348</v>
      </c>
      <c r="AU42">
        <f>0.61365*EXP(17.502*AT42/(240.97+AT42))</f>
        <v>3.3734559173831462</v>
      </c>
      <c r="AV42">
        <f>IF(AS42&lt;&gt;0,(1000-(AR42+U42)/2)/AS42*AL42,0)</f>
        <v>1.5800797752113172</v>
      </c>
      <c r="AW42">
        <f>U42*AA42/1000</f>
        <v>1.9987660184760316</v>
      </c>
      <c r="AX42">
        <f>(AU42-AW42)</f>
        <v>1.3746898989071146</v>
      </c>
      <c r="AY42">
        <f>1/(1.6/F42+1.37/N42)</f>
        <v>1.0428908116424465</v>
      </c>
      <c r="AZ42">
        <f>G42*AA42*0.001</f>
        <v>33.78370229063561</v>
      </c>
      <c r="BA42">
        <f>G42/S42</f>
        <v>0.97825378483217262</v>
      </c>
      <c r="BB42">
        <f>(1-AL42*AA42/AQ42/F42)*100</f>
        <v>73.509832054671449</v>
      </c>
      <c r="BC42">
        <f>(S42-E42/(N42/1.35))</f>
        <v>392.16764612071648</v>
      </c>
      <c r="BD42">
        <f>E42*BB42/100/BC42</f>
        <v>-1.7822340122249799E-3</v>
      </c>
    </row>
    <row r="43" spans="1:56" x14ac:dyDescent="0.25">
      <c r="A43" s="1" t="s">
        <v>1</v>
      </c>
      <c r="B43" s="1" t="s">
        <v>4741</v>
      </c>
      <c r="K43" s="1">
        <f t="shared" si="0"/>
        <v>2.72</v>
      </c>
    </row>
    <row r="44" spans="1:56" x14ac:dyDescent="0.25">
      <c r="A44" s="1" t="s">
        <v>1</v>
      </c>
      <c r="B44" s="1" t="s">
        <v>4740</v>
      </c>
      <c r="K44" s="1">
        <f t="shared" si="0"/>
        <v>2.72</v>
      </c>
    </row>
    <row r="45" spans="1:56" x14ac:dyDescent="0.25">
      <c r="A45" s="1">
        <v>10</v>
      </c>
      <c r="B45" s="1" t="s">
        <v>4739</v>
      </c>
      <c r="C45" s="1">
        <v>2236.5000232346356</v>
      </c>
      <c r="D45" s="1">
        <v>0</v>
      </c>
      <c r="E45">
        <f>(R45-S45*(1000-T45)/(1000-U45))*AK45</f>
        <v>-0.64834239296952667</v>
      </c>
      <c r="F45">
        <f>IF(AV45&lt;&gt;0,1/(1/AV45-1/N45),0)</f>
        <v>2.6023575977714248</v>
      </c>
      <c r="G45">
        <f>((AY45-AL45/2)*S45-E45)/(AY45+AL45/2)</f>
        <v>382.71117140714898</v>
      </c>
      <c r="H45">
        <f>AL45*1000</f>
        <v>25.869422612558552</v>
      </c>
      <c r="I45">
        <f>(AQ45-AW45)</f>
        <v>1.3653275158698137</v>
      </c>
      <c r="J45">
        <f>(P45+AP45*D45)</f>
        <v>26.135807037353516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26.144868850708008</v>
      </c>
      <c r="P45" s="1">
        <v>26.135807037353516</v>
      </c>
      <c r="Q45" s="1">
        <v>26.198764801025391</v>
      </c>
      <c r="R45" s="1">
        <v>400.06033325195313</v>
      </c>
      <c r="S45" s="1">
        <v>391.46685791015625</v>
      </c>
      <c r="T45" s="1">
        <v>0.19104182720184326</v>
      </c>
      <c r="U45" s="1">
        <v>23.102706909179688</v>
      </c>
      <c r="V45" s="1">
        <v>0.49473705887794495</v>
      </c>
      <c r="W45" s="1">
        <v>59.828605651855469</v>
      </c>
      <c r="X45" s="1">
        <v>300.01840209960938</v>
      </c>
      <c r="Y45" s="1">
        <v>1250.80908203125</v>
      </c>
      <c r="Z45" s="1">
        <v>7.8069543838500977</v>
      </c>
      <c r="AA45" s="1">
        <v>88.134361267089844</v>
      </c>
      <c r="AB45" s="1">
        <v>29.25233268737793</v>
      </c>
      <c r="AC45" s="1">
        <v>1.4569427967071533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1.1030088312485635</v>
      </c>
      <c r="AL45">
        <f>(U45-T45)/(1000-U45)*AK45</f>
        <v>2.5869422612558552E-2</v>
      </c>
      <c r="AM45">
        <f>(P45+273.15)</f>
        <v>299.28580703735349</v>
      </c>
      <c r="AN45">
        <f>(O45+273.15)</f>
        <v>299.29486885070799</v>
      </c>
      <c r="AO45">
        <f>(Y45*AG45+Z45*AH45)*AI45</f>
        <v>200.12944865175814</v>
      </c>
      <c r="AP45">
        <f>((AO45+0.00000010773*(AN45^4-AM45^4))-AL45*44100)/(L45*51.4+0.00000043092*AM45^3)</f>
        <v>-7.7380017532938234</v>
      </c>
      <c r="AQ45">
        <f>0.61365*EXP(17.502*J45/(240.97+J45))</f>
        <v>3.401469832851149</v>
      </c>
      <c r="AR45">
        <f>AQ45*1000/AA45</f>
        <v>38.594139492802881</v>
      </c>
      <c r="AS45">
        <f>(AR45-U45)</f>
        <v>15.491432583623194</v>
      </c>
      <c r="AT45">
        <f>IF(D45,P45,(O45+P45)/2)</f>
        <v>26.140337944030762</v>
      </c>
      <c r="AU45">
        <f>0.61365*EXP(17.502*AT45/(240.97+AT45))</f>
        <v>3.4023809758267549</v>
      </c>
      <c r="AV45">
        <f>IF(AS45&lt;&gt;0,(1000-(AR45+U45)/2)/AS45*AL45,0)</f>
        <v>1.6184036938162409</v>
      </c>
      <c r="AW45">
        <f>U45*AA45/1000</f>
        <v>2.0361423169813353</v>
      </c>
      <c r="AX45">
        <f>(AU45-AW45)</f>
        <v>1.3662386588454196</v>
      </c>
      <c r="AY45">
        <f>1/(1.6/F45+1.37/N45)</f>
        <v>1.0696393609681258</v>
      </c>
      <c r="AZ45">
        <f>G45*AA45*0.001</f>
        <v>33.730004641748813</v>
      </c>
      <c r="BA45">
        <f>G45/S45</f>
        <v>0.9776336455409036</v>
      </c>
      <c r="BB45">
        <f>(1-AL45*AA45/AQ45/F45)*100</f>
        <v>74.242814872463896</v>
      </c>
      <c r="BC45">
        <f>(S45-E45/(N45/1.35))</f>
        <v>391.67134180387842</v>
      </c>
      <c r="BD45">
        <f>E45*BB45/100/BC45</f>
        <v>-1.2289580349054315E-3</v>
      </c>
    </row>
    <row r="46" spans="1:56" x14ac:dyDescent="0.25">
      <c r="A46" s="1" t="s">
        <v>1</v>
      </c>
      <c r="B46" s="1" t="s">
        <v>4738</v>
      </c>
      <c r="K46" s="1">
        <f t="shared" si="0"/>
        <v>2.72</v>
      </c>
    </row>
    <row r="47" spans="1:56" x14ac:dyDescent="0.25">
      <c r="A47" s="1" t="s">
        <v>1</v>
      </c>
      <c r="B47" s="1" t="s">
        <v>4737</v>
      </c>
      <c r="K47" s="1">
        <f t="shared" si="0"/>
        <v>2.72</v>
      </c>
    </row>
    <row r="48" spans="1:56" x14ac:dyDescent="0.25">
      <c r="A48" s="1">
        <v>11</v>
      </c>
      <c r="B48" s="1" t="s">
        <v>4736</v>
      </c>
      <c r="C48" s="1">
        <v>2439.5000232346356</v>
      </c>
      <c r="D48" s="1">
        <v>0</v>
      </c>
      <c r="E48">
        <f>(R48-S48*(1000-T48)/(1000-U48))*AK48</f>
        <v>-0.39181334026823594</v>
      </c>
      <c r="F48">
        <f>IF(AV48&lt;&gt;0,1/(1/AV48-1/N48),0)</f>
        <v>2.7702942698804289</v>
      </c>
      <c r="G48">
        <f>((AY48-AL48/2)*S48-E48)/(AY48+AL48/2)</f>
        <v>382.02183406759281</v>
      </c>
      <c r="H48">
        <f>AL48*1000</f>
        <v>26.5888018030411</v>
      </c>
      <c r="I48">
        <f>(AQ48-AW48)</f>
        <v>1.3496424027124831</v>
      </c>
      <c r="J48">
        <f>(P48+AP48*D48)</f>
        <v>26.330190658569336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26.298095703125</v>
      </c>
      <c r="P48" s="1">
        <v>26.330190658569336</v>
      </c>
      <c r="Q48" s="1">
        <v>26.335519790649414</v>
      </c>
      <c r="R48" s="1">
        <v>399.96142578125</v>
      </c>
      <c r="S48" s="1">
        <v>390.89361572265625</v>
      </c>
      <c r="T48" s="1">
        <v>0.19197922945022583</v>
      </c>
      <c r="U48" s="1">
        <v>23.726432800292969</v>
      </c>
      <c r="V48" s="1">
        <v>0.49268355965614319</v>
      </c>
      <c r="W48" s="1">
        <v>60.890037536621094</v>
      </c>
      <c r="X48" s="1">
        <v>300.00955200195313</v>
      </c>
      <c r="Y48" s="1">
        <v>1599.482666015625</v>
      </c>
      <c r="Z48" s="1">
        <v>7.5981001853942871</v>
      </c>
      <c r="AA48" s="1">
        <v>88.1341552734375</v>
      </c>
      <c r="AB48" s="1">
        <v>29.423288345336914</v>
      </c>
      <c r="AC48" s="1">
        <v>1.4702839851379395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1.1029762941248273</v>
      </c>
      <c r="AL48">
        <f>(U48-T48)/(1000-U48)*AK48</f>
        <v>2.6588801803041101E-2</v>
      </c>
      <c r="AM48">
        <f>(P48+273.15)</f>
        <v>299.48019065856931</v>
      </c>
      <c r="AN48">
        <f>(O48+273.15)</f>
        <v>299.44809570312498</v>
      </c>
      <c r="AO48">
        <f>(Y48*AG48+Z48*AH48)*AI48</f>
        <v>255.91722084230423</v>
      </c>
      <c r="AP48">
        <f>((AO48+0.00000010773*(AN48^4-AM48^4))-AL48*44100)/(L48*51.4+0.00000043092*AM48^3)</f>
        <v>-7.5425630140002236</v>
      </c>
      <c r="AQ48">
        <f>0.61365*EXP(17.502*J48/(240.97+J48))</f>
        <v>3.4407515152182842</v>
      </c>
      <c r="AR48">
        <f>AQ48*1000/AA48</f>
        <v>39.039932981070763</v>
      </c>
      <c r="AS48">
        <f>(AR48-U48)</f>
        <v>15.313500180777794</v>
      </c>
      <c r="AT48">
        <f>IF(D48,P48,(O48+P48)/2)</f>
        <v>26.314143180847168</v>
      </c>
      <c r="AU48">
        <f>0.61365*EXP(17.502*AT48/(240.97+AT48))</f>
        <v>3.4374936538558751</v>
      </c>
      <c r="AV48">
        <f>IF(AS48&lt;&gt;0,(1000-(AR48+U48)/2)/AS48*AL48,0)</f>
        <v>1.6818075730028217</v>
      </c>
      <c r="AW48">
        <f>U48*AA48/1000</f>
        <v>2.091109112505801</v>
      </c>
      <c r="AX48">
        <f>(AU48-AW48)</f>
        <v>1.3463845413500741</v>
      </c>
      <c r="AY48">
        <f>1/(1.6/F48+1.37/N48)</f>
        <v>1.1140529486071713</v>
      </c>
      <c r="AZ48">
        <f>G48*AA48*0.001</f>
        <v>33.669171641556595</v>
      </c>
      <c r="BA48">
        <f>G48/S48</f>
        <v>0.97730384611510746</v>
      </c>
      <c r="BB48">
        <f>(1-AL48*AA48/AQ48/F48)*100</f>
        <v>75.415363034571143</v>
      </c>
      <c r="BC48">
        <f>(S48-E48/(N48/1.35))</f>
        <v>391.01719165768554</v>
      </c>
      <c r="BD48">
        <f>E48*BB48/100/BC48</f>
        <v>-7.5568915967217374E-4</v>
      </c>
    </row>
    <row r="49" spans="1:56" x14ac:dyDescent="0.25">
      <c r="A49" s="1" t="s">
        <v>1</v>
      </c>
      <c r="B49" s="1" t="s">
        <v>4735</v>
      </c>
      <c r="K49" s="1">
        <f t="shared" si="0"/>
        <v>2.72</v>
      </c>
    </row>
    <row r="50" spans="1:56" x14ac:dyDescent="0.25">
      <c r="A50" s="1" t="s">
        <v>1</v>
      </c>
      <c r="B50" s="1" t="s">
        <v>4730</v>
      </c>
      <c r="K50" s="1">
        <f t="shared" si="0"/>
        <v>2.72</v>
      </c>
    </row>
    <row r="51" spans="1:56" x14ac:dyDescent="0.25">
      <c r="A51" s="1">
        <v>12</v>
      </c>
      <c r="B51" s="1" t="s">
        <v>4734</v>
      </c>
      <c r="C51" s="1">
        <v>2643.5000232346356</v>
      </c>
      <c r="D51" s="1">
        <v>0</v>
      </c>
      <c r="E51">
        <f>(R51-S51*(1000-T51)/(1000-U51))*AK51</f>
        <v>-0.19599206196326702</v>
      </c>
      <c r="F51">
        <f>IF(AV51&lt;&gt;0,1/(1/AV51-1/N51),0)</f>
        <v>2.9608103191711326</v>
      </c>
      <c r="G51">
        <f>((AY51-AL51/2)*S51-E51)/(AY51+AL51/2)</f>
        <v>381.57918471553177</v>
      </c>
      <c r="H51">
        <f>AL51*1000</f>
        <v>27.397060479459622</v>
      </c>
      <c r="I51">
        <f>(AQ51-AW51)</f>
        <v>1.3356457337082817</v>
      </c>
      <c r="J51">
        <f>(P51+AP51*D51)</f>
        <v>26.563558578491211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26.481372833251953</v>
      </c>
      <c r="P51" s="1">
        <v>26.563558578491211</v>
      </c>
      <c r="Q51" s="1">
        <v>26.493494033813477</v>
      </c>
      <c r="R51" s="1">
        <v>400.03305053710938</v>
      </c>
      <c r="S51" s="1">
        <v>390.51119995117188</v>
      </c>
      <c r="T51" s="1">
        <v>0.19207592308521271</v>
      </c>
      <c r="U51" s="1">
        <v>24.423492431640625</v>
      </c>
      <c r="V51" s="1">
        <v>0.48768550157546997</v>
      </c>
      <c r="W51" s="1">
        <v>62.011844635009766</v>
      </c>
      <c r="X51" s="1">
        <v>300.02359008789063</v>
      </c>
      <c r="Y51" s="1">
        <v>2000.332275390625</v>
      </c>
      <c r="Z51" s="1">
        <v>7.6970310211181641</v>
      </c>
      <c r="AA51" s="1">
        <v>88.1441650390625</v>
      </c>
      <c r="AB51" s="1">
        <v>29.537696838378906</v>
      </c>
      <c r="AC51" s="1">
        <v>1.4799998998641968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1.1030279047348917</v>
      </c>
      <c r="AL51">
        <f>(U51-T51)/(1000-U51)*AK51</f>
        <v>2.7397060479459622E-2</v>
      </c>
      <c r="AM51">
        <f>(P51+273.15)</f>
        <v>299.71355857849119</v>
      </c>
      <c r="AN51">
        <f>(O51+273.15)</f>
        <v>299.63137283325193</v>
      </c>
      <c r="AO51">
        <f>(Y51*AG51+Z51*AH51)*AI51</f>
        <v>320.05315690875432</v>
      </c>
      <c r="AP51">
        <f>((AO51+0.00000010773*(AN51^4-AM51^4))-AL51*44100)/(L51*51.4+0.00000043092*AM51^3)</f>
        <v>-7.3113721708041242</v>
      </c>
      <c r="AQ51">
        <f>0.61365*EXP(17.502*J51/(240.97+J51))</f>
        <v>3.4884340814331067</v>
      </c>
      <c r="AR51">
        <f>AQ51*1000/AA51</f>
        <v>39.57646067538505</v>
      </c>
      <c r="AS51">
        <f>(AR51-U51)</f>
        <v>15.152968243744425</v>
      </c>
      <c r="AT51">
        <f>IF(D51,P51,(O51+P51)/2)</f>
        <v>26.522465705871582</v>
      </c>
      <c r="AU51">
        <f>0.61365*EXP(17.502*AT51/(240.97+AT51))</f>
        <v>3.4799962257775934</v>
      </c>
      <c r="AV51">
        <f>IF(AS51&lt;&gt;0,(1000-(AR51+U51)/2)/AS51*AL51,0)</f>
        <v>1.7501755933151972</v>
      </c>
      <c r="AW51">
        <f>U51*AA51/1000</f>
        <v>2.1527883477248251</v>
      </c>
      <c r="AX51">
        <f>(AU51-AW51)</f>
        <v>1.3272078780527683</v>
      </c>
      <c r="AY51">
        <f>1/(1.6/F51+1.37/N51)</f>
        <v>1.1621690230417845</v>
      </c>
      <c r="AZ51">
        <f>G51*AA51*0.001</f>
        <v>33.633978633036747</v>
      </c>
      <c r="BA51">
        <f>G51/S51</f>
        <v>0.97712737755855161</v>
      </c>
      <c r="BB51">
        <f>(1-AL51*AA51/AQ51/F51)*100</f>
        <v>76.61935810885636</v>
      </c>
      <c r="BC51">
        <f>(S51-E51/(N51/1.35))</f>
        <v>390.57301485083519</v>
      </c>
      <c r="BD51">
        <f>E51*BB51/100/BC51</f>
        <v>-3.8448088861929754E-4</v>
      </c>
    </row>
    <row r="52" spans="1:56" x14ac:dyDescent="0.25">
      <c r="A52" s="1" t="s">
        <v>1</v>
      </c>
      <c r="B52" s="1" t="s">
        <v>4733</v>
      </c>
      <c r="K52" s="2">
        <v>4.4474999999999998</v>
      </c>
    </row>
    <row r="53" spans="1:56" x14ac:dyDescent="0.25">
      <c r="A53" s="1" t="s">
        <v>1</v>
      </c>
      <c r="B53" s="1" t="s">
        <v>4732</v>
      </c>
      <c r="K53" s="2">
        <v>4.4474999999999998</v>
      </c>
    </row>
    <row r="54" spans="1:56" x14ac:dyDescent="0.25">
      <c r="A54" s="1" t="s">
        <v>1</v>
      </c>
      <c r="B54" s="1" t="s">
        <v>4731</v>
      </c>
      <c r="K54" s="2">
        <v>4.4474999999999998</v>
      </c>
    </row>
    <row r="55" spans="1:56" x14ac:dyDescent="0.25">
      <c r="A55" s="1" t="s">
        <v>1</v>
      </c>
      <c r="B55" s="1" t="s">
        <v>4730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8D12-2F76-4D27-8903-A867DEDA43B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4818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4817</v>
      </c>
    </row>
    <row r="12" spans="1:56" x14ac:dyDescent="0.25">
      <c r="A12" s="1" t="s">
        <v>1</v>
      </c>
      <c r="B12" s="1" t="s">
        <v>4816</v>
      </c>
    </row>
    <row r="13" spans="1:56" x14ac:dyDescent="0.25">
      <c r="A13" s="1" t="s">
        <v>1</v>
      </c>
      <c r="B13" s="1" t="s">
        <v>4815</v>
      </c>
    </row>
    <row r="14" spans="1:56" x14ac:dyDescent="0.25">
      <c r="A14" s="1" t="s">
        <v>1</v>
      </c>
      <c r="B14" s="1" t="s">
        <v>4814</v>
      </c>
    </row>
    <row r="15" spans="1:56" x14ac:dyDescent="0.25">
      <c r="A15" s="1" t="s">
        <v>1</v>
      </c>
      <c r="B15" s="1" t="s">
        <v>4813</v>
      </c>
    </row>
    <row r="16" spans="1:56" x14ac:dyDescent="0.25">
      <c r="A16" s="1" t="s">
        <v>1</v>
      </c>
      <c r="B16" s="1" t="s">
        <v>4812</v>
      </c>
    </row>
    <row r="17" spans="1:56" x14ac:dyDescent="0.25">
      <c r="A17" s="1" t="s">
        <v>1</v>
      </c>
      <c r="B17" s="1" t="s">
        <v>4811</v>
      </c>
    </row>
    <row r="18" spans="1:56" x14ac:dyDescent="0.25">
      <c r="A18" s="1">
        <v>1</v>
      </c>
      <c r="B18" s="1" t="s">
        <v>4810</v>
      </c>
      <c r="C18" s="1">
        <v>414.50002314522862</v>
      </c>
      <c r="D18" s="1">
        <v>0</v>
      </c>
      <c r="E18">
        <f>(R18-S18*(1000-T18)/(1000-U18))*AK18</f>
        <v>-4.3766751649000923</v>
      </c>
      <c r="F18">
        <f>IF(AV18&lt;&gt;0,1/(1/AV18-1/N18),0)</f>
        <v>0.16164073535502888</v>
      </c>
      <c r="G18">
        <f>((AY18-AL18/2)*S18-E18)/(AY18+AL18/2)</f>
        <v>369.83106388912768</v>
      </c>
      <c r="H18">
        <f>AL18*1000</f>
        <v>18.407664440171043</v>
      </c>
      <c r="I18">
        <f>(AQ18-AW18)</f>
        <v>9.6019695810566699</v>
      </c>
      <c r="J18">
        <f>(P18+AP18*D18)</f>
        <v>48.579010009765625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24.482316970825195</v>
      </c>
      <c r="P18" s="1">
        <v>48.579010009765625</v>
      </c>
      <c r="Q18" s="1">
        <v>24.546012878417969</v>
      </c>
      <c r="R18" s="1">
        <v>399.9110107421875</v>
      </c>
      <c r="S18" s="1">
        <v>397.2518310546875</v>
      </c>
      <c r="T18" s="1">
        <v>6.013120174407959</v>
      </c>
      <c r="U18" s="1">
        <v>22.314287185668945</v>
      </c>
      <c r="V18" s="1">
        <v>17.167013168334961</v>
      </c>
      <c r="W18" s="1">
        <v>63.705638885498047</v>
      </c>
      <c r="X18" s="1">
        <v>300.2950439453125</v>
      </c>
      <c r="Y18" s="1">
        <v>0.34623774886131287</v>
      </c>
      <c r="Z18" s="1">
        <v>9.296504020690918</v>
      </c>
      <c r="AA18" s="1">
        <v>88.013198852539063</v>
      </c>
      <c r="AB18" s="1">
        <v>14.413252830505371</v>
      </c>
      <c r="AC18" s="1">
        <v>2.2153258323669434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1.1040258968577661</v>
      </c>
      <c r="AL18">
        <f>(U18-T18)/(1000-U18)*AK18</f>
        <v>1.8407664440171043E-2</v>
      </c>
      <c r="AM18">
        <f>(P18+273.15)</f>
        <v>321.7290100097656</v>
      </c>
      <c r="AN18">
        <f>(O18+273.15)</f>
        <v>297.63231697082517</v>
      </c>
      <c r="AO18">
        <f>(Y18*AG18+Z18*AH18)*AI18</f>
        <v>5.5398038579567377E-2</v>
      </c>
      <c r="AP18">
        <f>((AO18+0.00000010773*(AN18^4-AM18^4))-AL18*44100)/(L18*51.4+0.00000043092*AM18^3)</f>
        <v>-9.0110773258601498</v>
      </c>
      <c r="AQ18">
        <f>0.61365*EXP(17.502*J18/(240.97+J18))</f>
        <v>11.565921376381615</v>
      </c>
      <c r="AR18">
        <f>AQ18*1000/AA18</f>
        <v>131.41121476290886</v>
      </c>
      <c r="AS18">
        <f>(AR18-U18)</f>
        <v>109.09692757723991</v>
      </c>
      <c r="AT18">
        <f>IF(D18,P18,(O18+P18)/2)</f>
        <v>36.53066349029541</v>
      </c>
      <c r="AU18">
        <f>0.61365*EXP(17.502*AT18/(240.97+AT18))</f>
        <v>6.1451476156229647</v>
      </c>
      <c r="AV18">
        <f>IF(AS18&lt;&gt;0,(1000-(AR18+U18)/2)/AS18*AL18,0)</f>
        <v>0.1557587467369978</v>
      </c>
      <c r="AW18">
        <f>U18*AA18/1000</f>
        <v>1.963951795324945</v>
      </c>
      <c r="AX18">
        <f>(AU18-AW18)</f>
        <v>4.1811958202980195</v>
      </c>
      <c r="AY18">
        <f>1/(1.6/F18+1.37/N18)</f>
        <v>9.7861124120211862E-2</v>
      </c>
      <c r="AZ18">
        <f>G18*AA18*0.001</f>
        <v>32.550014967919871</v>
      </c>
      <c r="BA18">
        <f>G18/S18</f>
        <v>0.93097384323501087</v>
      </c>
      <c r="BB18">
        <f>(1-AL18*AA18/AQ18/F18)*100</f>
        <v>13.340647175731647</v>
      </c>
      <c r="BC18">
        <f>(S18-E18/(N18/1.35))</f>
        <v>398.63221214495809</v>
      </c>
      <c r="BD18">
        <f>E18*BB18/100/BC18</f>
        <v>-1.4647004782565648E-3</v>
      </c>
    </row>
    <row r="19" spans="1:56" x14ac:dyDescent="0.25">
      <c r="A19" s="1" t="s">
        <v>1</v>
      </c>
      <c r="B19" s="1" t="s">
        <v>4809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4808</v>
      </c>
      <c r="K20" s="1">
        <f t="shared" si="0"/>
        <v>2.72</v>
      </c>
    </row>
    <row r="21" spans="1:56" x14ac:dyDescent="0.25">
      <c r="A21" s="1">
        <v>2</v>
      </c>
      <c r="B21" s="1" t="s">
        <v>4807</v>
      </c>
      <c r="C21" s="1">
        <v>617.50002314522862</v>
      </c>
      <c r="D21" s="1">
        <v>0</v>
      </c>
      <c r="E21">
        <f>(R21-S21*(1000-T21)/(1000-U21))*AK21</f>
        <v>-3.5519703356223893</v>
      </c>
      <c r="F21">
        <f>IF(AV21&lt;&gt;0,1/(1/AV21-1/N21),0)</f>
        <v>0.23250163143766764</v>
      </c>
      <c r="G21">
        <f>((AY21-AL21/2)*S21-E21)/(AY21+AL21/2)</f>
        <v>371.03900768085282</v>
      </c>
      <c r="H21">
        <f>AL21*1000</f>
        <v>18.512100812680849</v>
      </c>
      <c r="I21">
        <f>(AQ21-AW21)</f>
        <v>6.9318671132415748</v>
      </c>
      <c r="J21">
        <f>(P21+AP21*D21)</f>
        <v>43.487274169921875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24.634876251220703</v>
      </c>
      <c r="P21" s="1">
        <v>43.487274169921875</v>
      </c>
      <c r="Q21" s="1">
        <v>24.708337783813477</v>
      </c>
      <c r="R21" s="1">
        <v>400.0626220703125</v>
      </c>
      <c r="S21" s="1">
        <v>396.63128662109375</v>
      </c>
      <c r="T21" s="1">
        <v>6.1093430519104004</v>
      </c>
      <c r="U21" s="1">
        <v>22.490421295166016</v>
      </c>
      <c r="V21" s="1">
        <v>17.28472900390625</v>
      </c>
      <c r="W21" s="1">
        <v>63.630542755126953</v>
      </c>
      <c r="X21" s="1">
        <v>300.47140502929688</v>
      </c>
      <c r="Y21" s="1">
        <v>26.014835357666016</v>
      </c>
      <c r="Z21" s="1">
        <v>9.3425302505493164</v>
      </c>
      <c r="AA21" s="1">
        <v>88.020584106445313</v>
      </c>
      <c r="AB21" s="1">
        <v>14.543210029602051</v>
      </c>
      <c r="AC21" s="1">
        <v>2.2264163494110107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1.1046742831959442</v>
      </c>
      <c r="AL21">
        <f>(U21-T21)/(1000-U21)*AK21</f>
        <v>1.851210081268085E-2</v>
      </c>
      <c r="AM21">
        <f>(P21+273.15)</f>
        <v>316.63727416992185</v>
      </c>
      <c r="AN21">
        <f>(O21+273.15)</f>
        <v>297.78487625122068</v>
      </c>
      <c r="AO21">
        <f>(Y21*AG21+Z21*AH21)*AI21</f>
        <v>4.1623735641902613</v>
      </c>
      <c r="AP21">
        <f>((AO21+0.00000010773*(AN21^4-AM21^4))-AL21*44100)/(L21*51.4+0.00000043092*AM21^3)</f>
        <v>-8.4730514582119874</v>
      </c>
      <c r="AQ21">
        <f>0.61365*EXP(17.502*J21/(240.97+J21))</f>
        <v>8.9114871324421241</v>
      </c>
      <c r="AR21">
        <f>AQ21*1000/AA21</f>
        <v>101.24321740088952</v>
      </c>
      <c r="AS21">
        <f>(AR21-U21)</f>
        <v>78.752796105723505</v>
      </c>
      <c r="AT21">
        <f>IF(D21,P21,(O21+P21)/2)</f>
        <v>34.061075210571289</v>
      </c>
      <c r="AU21">
        <f>0.61365*EXP(17.502*AT21/(240.97+AT21))</f>
        <v>5.3612395455658604</v>
      </c>
      <c r="AV21">
        <f>IF(AS21&lt;&gt;0,(1000-(AR21+U21)/2)/AS21*AL21,0)</f>
        <v>0.22052316710934003</v>
      </c>
      <c r="AW21">
        <f>U21*AA21/1000</f>
        <v>1.9796200192005491</v>
      </c>
      <c r="AX21">
        <f>(AU21-AW21)</f>
        <v>3.381619526365311</v>
      </c>
      <c r="AY21">
        <f>1/(1.6/F21+1.37/N21)</f>
        <v>0.13885534040108299</v>
      </c>
      <c r="AZ21">
        <f>G21*AA21*0.001</f>
        <v>32.659070182344514</v>
      </c>
      <c r="BA21">
        <f>G21/S21</f>
        <v>0.93547589460664626</v>
      </c>
      <c r="BB21">
        <f>(1-AL21*AA21/AQ21/F21)*100</f>
        <v>21.356331490481718</v>
      </c>
      <c r="BC21">
        <f>(S21-E21/(N21/1.35))</f>
        <v>397.75156000208779</v>
      </c>
      <c r="BD21">
        <f>E21*BB21/100/BC21</f>
        <v>-1.9071466603804439E-3</v>
      </c>
    </row>
    <row r="22" spans="1:56" x14ac:dyDescent="0.25">
      <c r="A22" s="1" t="s">
        <v>1</v>
      </c>
      <c r="B22" s="1" t="s">
        <v>4806</v>
      </c>
      <c r="K22" s="1">
        <f t="shared" si="0"/>
        <v>2.72</v>
      </c>
    </row>
    <row r="23" spans="1:56" x14ac:dyDescent="0.25">
      <c r="A23" s="1" t="s">
        <v>1</v>
      </c>
      <c r="B23" s="1" t="s">
        <v>4805</v>
      </c>
      <c r="K23" s="1">
        <f t="shared" si="0"/>
        <v>2.72</v>
      </c>
    </row>
    <row r="24" spans="1:56" x14ac:dyDescent="0.25">
      <c r="A24" s="1">
        <v>3</v>
      </c>
      <c r="B24" s="1" t="s">
        <v>4804</v>
      </c>
      <c r="C24" s="1">
        <v>820.50002314522862</v>
      </c>
      <c r="D24" s="1">
        <v>0</v>
      </c>
      <c r="E24">
        <f>(R24-S24*(1000-T24)/(1000-U24))*AK24</f>
        <v>-3.1481574220767303</v>
      </c>
      <c r="F24">
        <f>IF(AV24&lt;&gt;0,1/(1/AV24-1/N24),0)</f>
        <v>0.24391530751400198</v>
      </c>
      <c r="G24">
        <f>((AY24-AL24/2)*S24-E24)/(AY24+AL24/2)</f>
        <v>369.18767952258025</v>
      </c>
      <c r="H24">
        <f>AL24*1000</f>
        <v>18.433497603761598</v>
      </c>
      <c r="I24">
        <f>(AQ24-AW24)</f>
        <v>6.6091049658368766</v>
      </c>
      <c r="J24">
        <f>(P24+AP24*D24)</f>
        <v>42.783180236816406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24.783256530761719</v>
      </c>
      <c r="P24" s="1">
        <v>42.783180236816406</v>
      </c>
      <c r="Q24" s="1">
        <v>24.819416046142578</v>
      </c>
      <c r="R24" s="1">
        <v>399.81039428710938</v>
      </c>
      <c r="S24" s="1">
        <v>396.05206298828125</v>
      </c>
      <c r="T24" s="1">
        <v>6.191197395324707</v>
      </c>
      <c r="U24" s="1">
        <v>22.499677658081055</v>
      </c>
      <c r="V24" s="1">
        <v>17.36219596862793</v>
      </c>
      <c r="W24" s="1">
        <v>63.096649169921875</v>
      </c>
      <c r="X24" s="1">
        <v>300.52462768554688</v>
      </c>
      <c r="Y24" s="1">
        <v>49.918785095214844</v>
      </c>
      <c r="Z24" s="1">
        <v>9.3659725189208984</v>
      </c>
      <c r="AA24" s="1">
        <v>88.0230712890625</v>
      </c>
      <c r="AB24" s="1">
        <v>14.57099437713623</v>
      </c>
      <c r="AC24" s="1">
        <v>2.2281816005706787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1.104869954726275</v>
      </c>
      <c r="AL24">
        <f>(U24-T24)/(1000-U24)*AK24</f>
        <v>1.84334976037616E-2</v>
      </c>
      <c r="AM24">
        <f>(P24+273.15)</f>
        <v>315.93318023681638</v>
      </c>
      <c r="AN24">
        <f>(O24+273.15)</f>
        <v>297.9332565307617</v>
      </c>
      <c r="AO24">
        <f>(Y24*AG24+Z24*AH24)*AI24</f>
        <v>7.9870054367108878</v>
      </c>
      <c r="AP24">
        <f>((AO24+0.00000010773*(AN24^4-AM24^4))-AL24*44100)/(L24*51.4+0.00000043092*AM24^3)</f>
        <v>-8.3289580481196932</v>
      </c>
      <c r="AQ24">
        <f>0.61365*EXP(17.502*J24/(240.97+J24))</f>
        <v>8.5895956963150724</v>
      </c>
      <c r="AR24">
        <f>AQ24*1000/AA24</f>
        <v>97.583458183450048</v>
      </c>
      <c r="AS24">
        <f>(AR24-U24)</f>
        <v>75.083780525368994</v>
      </c>
      <c r="AT24">
        <f>IF(D24,P24,(O24+P24)/2)</f>
        <v>33.783218383789063</v>
      </c>
      <c r="AU24">
        <f>0.61365*EXP(17.502*AT24/(240.97+AT24))</f>
        <v>5.2787404313989077</v>
      </c>
      <c r="AV24">
        <f>IF(AS24&lt;&gt;0,(1000-(AR24+U24)/2)/AS24*AL24,0)</f>
        <v>0.23076517170727434</v>
      </c>
      <c r="AW24">
        <f>U24*AA24/1000</f>
        <v>1.9804907304781956</v>
      </c>
      <c r="AX24">
        <f>(AU24-AW24)</f>
        <v>3.2982497009207119</v>
      </c>
      <c r="AY24">
        <f>1/(1.6/F24+1.37/N24)</f>
        <v>0.14535472451274933</v>
      </c>
      <c r="AZ24">
        <f>G24*AA24*0.001</f>
        <v>32.497033433659645</v>
      </c>
      <c r="BA24">
        <f>G24/S24</f>
        <v>0.93216956562982001</v>
      </c>
      <c r="BB24">
        <f>(1-AL24*AA24/AQ24/F24)*100</f>
        <v>22.555160197095791</v>
      </c>
      <c r="BC24">
        <f>(S24-E24/(N24/1.35))</f>
        <v>397.04497582985579</v>
      </c>
      <c r="BD24">
        <f>E24*BB24/100/BC24</f>
        <v>-1.7883917264588487E-3</v>
      </c>
    </row>
    <row r="25" spans="1:56" x14ac:dyDescent="0.25">
      <c r="A25" s="1" t="s">
        <v>1</v>
      </c>
      <c r="B25" s="1" t="s">
        <v>4803</v>
      </c>
      <c r="K25" s="1">
        <f t="shared" si="0"/>
        <v>2.72</v>
      </c>
    </row>
    <row r="26" spans="1:56" x14ac:dyDescent="0.25">
      <c r="A26" s="1" t="s">
        <v>1</v>
      </c>
      <c r="B26" s="1" t="s">
        <v>4802</v>
      </c>
      <c r="K26" s="1">
        <f t="shared" si="0"/>
        <v>2.72</v>
      </c>
    </row>
    <row r="27" spans="1:56" x14ac:dyDescent="0.25">
      <c r="A27" s="1">
        <v>4</v>
      </c>
      <c r="B27" s="1" t="s">
        <v>4801</v>
      </c>
      <c r="C27" s="1">
        <v>1022.5000231452286</v>
      </c>
      <c r="D27" s="1">
        <v>0</v>
      </c>
      <c r="E27">
        <f>(R27-S27*(1000-T27)/(1000-U27))*AK27</f>
        <v>-2.2949074841894133</v>
      </c>
      <c r="F27">
        <f>IF(AV27&lt;&gt;0,1/(1/AV27-1/N27),0)</f>
        <v>0.24376341293437406</v>
      </c>
      <c r="G27">
        <f>((AY27-AL27/2)*S27-E27)/(AY27+AL27/2)</f>
        <v>362.97077439020887</v>
      </c>
      <c r="H27">
        <f>AL27*1000</f>
        <v>18.527705626905096</v>
      </c>
      <c r="I27">
        <f>(AQ27-AW27)</f>
        <v>6.645110302962836</v>
      </c>
      <c r="J27">
        <f>(P27+AP27*D27)</f>
        <v>42.891838073730469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24.867687225341797</v>
      </c>
      <c r="P27" s="1">
        <v>42.891838073730469</v>
      </c>
      <c r="Q27" s="1">
        <v>24.928550720214844</v>
      </c>
      <c r="R27" s="1">
        <v>400.10009765625</v>
      </c>
      <c r="S27" s="1">
        <v>395.54400634765625</v>
      </c>
      <c r="T27" s="1">
        <v>6.2545499801635742</v>
      </c>
      <c r="U27" s="1">
        <v>22.644832611083984</v>
      </c>
      <c r="V27" s="1">
        <v>17.453655242919922</v>
      </c>
      <c r="W27" s="1">
        <v>63.191612243652344</v>
      </c>
      <c r="X27" s="1">
        <v>300.50833129882813</v>
      </c>
      <c r="Y27" s="1">
        <v>100.20922088623047</v>
      </c>
      <c r="Z27" s="1">
        <v>9.4053716659545898</v>
      </c>
      <c r="AA27" s="1">
        <v>88.033065795898438</v>
      </c>
      <c r="AB27" s="1">
        <v>14.635111808776855</v>
      </c>
      <c r="AC27" s="1">
        <v>2.2370445728302002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1.104810041539809</v>
      </c>
      <c r="AL27">
        <f>(U27-T27)/(1000-U27)*AK27</f>
        <v>1.8527705626905096E-2</v>
      </c>
      <c r="AM27">
        <f>(P27+273.15)</f>
        <v>316.04183807373045</v>
      </c>
      <c r="AN27">
        <f>(O27+273.15)</f>
        <v>298.01768722534177</v>
      </c>
      <c r="AO27">
        <f>(Y27*AG27+Z27*AH27)*AI27</f>
        <v>16.033474983420774</v>
      </c>
      <c r="AP27">
        <f>((AO27+0.00000010773*(AN27^4-AM27^4))-AL27*44100)/(L27*51.4+0.00000043092*AM27^3)</f>
        <v>-8.3006912119946783</v>
      </c>
      <c r="AQ27">
        <f>0.61365*EXP(17.502*J27/(240.97+J27))</f>
        <v>8.6386043421514991</v>
      </c>
      <c r="AR27">
        <f>AQ27*1000/AA27</f>
        <v>98.129086656822778</v>
      </c>
      <c r="AS27">
        <f>(AR27-U27)</f>
        <v>75.484254045738794</v>
      </c>
      <c r="AT27">
        <f>IF(D27,P27,(O27+P27)/2)</f>
        <v>33.879762649536133</v>
      </c>
      <c r="AU27">
        <f>0.61365*EXP(17.502*AT27/(240.97+AT27))</f>
        <v>5.3072795560485408</v>
      </c>
      <c r="AV27">
        <f>IF(AS27&lt;&gt;0,(1000-(AR27+U27)/2)/AS27*AL27,0)</f>
        <v>0.23062920916665219</v>
      </c>
      <c r="AW27">
        <f>U27*AA27/1000</f>
        <v>1.9934940391886631</v>
      </c>
      <c r="AX27">
        <f>(AU27-AW27)</f>
        <v>3.3137855168598778</v>
      </c>
      <c r="AY27">
        <f>1/(1.6/F27+1.37/N27)</f>
        <v>0.14526841572171736</v>
      </c>
      <c r="AZ27">
        <f>G27*AA27*0.001</f>
        <v>31.953430063881463</v>
      </c>
      <c r="BA27">
        <f>G27/S27</f>
        <v>0.91764953725826981</v>
      </c>
      <c r="BB27">
        <f>(1-AL27*AA27/AQ27/F27)*100</f>
        <v>22.543946823005513</v>
      </c>
      <c r="BC27">
        <f>(S27-E27/(N27/1.35))</f>
        <v>396.26780849785945</v>
      </c>
      <c r="BD27">
        <f>E27*BB27/100/BC27</f>
        <v>-1.3055885736315866E-3</v>
      </c>
    </row>
    <row r="28" spans="1:56" x14ac:dyDescent="0.25">
      <c r="A28" s="1" t="s">
        <v>1</v>
      </c>
      <c r="B28" s="1" t="s">
        <v>4800</v>
      </c>
      <c r="K28" s="1">
        <f t="shared" si="0"/>
        <v>2.72</v>
      </c>
    </row>
    <row r="29" spans="1:56" x14ac:dyDescent="0.25">
      <c r="A29" s="1" t="s">
        <v>1</v>
      </c>
      <c r="B29" s="1" t="s">
        <v>4799</v>
      </c>
      <c r="K29" s="1">
        <f t="shared" si="0"/>
        <v>2.72</v>
      </c>
    </row>
    <row r="30" spans="1:56" x14ac:dyDescent="0.25">
      <c r="A30" s="1">
        <v>5</v>
      </c>
      <c r="B30" s="1" t="s">
        <v>3663</v>
      </c>
      <c r="C30" s="1">
        <v>1225.5000231452286</v>
      </c>
      <c r="D30" s="1">
        <v>0</v>
      </c>
      <c r="E30">
        <f>(R30-S30*(1000-T30)/(1000-U30))*AK30</f>
        <v>-1.657891720305334</v>
      </c>
      <c r="F30">
        <f>IF(AV30&lt;&gt;0,1/(1/AV30-1/N30),0)</f>
        <v>0.26594389217047593</v>
      </c>
      <c r="G30">
        <f>((AY30-AL30/2)*S30-E30)/(AY30+AL30/2)</f>
        <v>360.75939532560136</v>
      </c>
      <c r="H30">
        <f>AL30*1000</f>
        <v>18.600876991506095</v>
      </c>
      <c r="I30">
        <f>(AQ30-AW30)</f>
        <v>6.1627734198233801</v>
      </c>
      <c r="J30">
        <f>(P30+AP30*D30)</f>
        <v>41.822200775146484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24.965663909912109</v>
      </c>
      <c r="P30" s="1">
        <v>41.822200775146484</v>
      </c>
      <c r="Q30" s="1">
        <v>25.020856857299805</v>
      </c>
      <c r="R30" s="1">
        <v>399.92538452148438</v>
      </c>
      <c r="S30" s="1">
        <v>394.779052734375</v>
      </c>
      <c r="T30" s="1">
        <v>6.304811954498291</v>
      </c>
      <c r="U30" s="1">
        <v>22.75898551940918</v>
      </c>
      <c r="V30" s="1">
        <v>17.493240356445313</v>
      </c>
      <c r="W30" s="1">
        <v>63.146751403808594</v>
      </c>
      <c r="X30" s="1">
        <v>300.48855590820313</v>
      </c>
      <c r="Y30" s="1">
        <v>150.28079223632813</v>
      </c>
      <c r="Z30" s="1">
        <v>9.524357795715332</v>
      </c>
      <c r="AA30" s="1">
        <v>88.042434692382813</v>
      </c>
      <c r="AB30" s="1">
        <v>14.606049537658691</v>
      </c>
      <c r="AC30" s="1">
        <v>2.238168478012085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1.1047373378978054</v>
      </c>
      <c r="AL30">
        <f>(U30-T30)/(1000-U30)*AK30</f>
        <v>1.8600876991506095E-2</v>
      </c>
      <c r="AM30">
        <f>(P30+273.15)</f>
        <v>314.97220077514646</v>
      </c>
      <c r="AN30">
        <f>(O30+273.15)</f>
        <v>298.11566390991209</v>
      </c>
      <c r="AO30">
        <f>(Y30*AG30+Z30*AH30)*AI30</f>
        <v>24.044926220366506</v>
      </c>
      <c r="AP30">
        <f>((AO30+0.00000010773*(AN30^4-AM30^4))-AL30*44100)/(L30*51.4+0.00000043092*AM30^3)</f>
        <v>-8.1448925160314243</v>
      </c>
      <c r="AQ30">
        <f>0.61365*EXP(17.502*J30/(240.97+J30))</f>
        <v>8.1665299160808491</v>
      </c>
      <c r="AR30">
        <f>AQ30*1000/AA30</f>
        <v>92.756747863850194</v>
      </c>
      <c r="AS30">
        <f>(AR30-U30)</f>
        <v>69.997762344441014</v>
      </c>
      <c r="AT30">
        <f>IF(D30,P30,(O30+P30)/2)</f>
        <v>33.393932342529297</v>
      </c>
      <c r="AU30">
        <f>0.61365*EXP(17.502*AT30/(240.97+AT30))</f>
        <v>5.165014580590884</v>
      </c>
      <c r="AV30">
        <f>IF(AS30&lt;&gt;0,(1000-(AR30+U30)/2)/AS30*AL30,0)</f>
        <v>0.25038700425364641</v>
      </c>
      <c r="AW30">
        <f>U30*AA30/1000</f>
        <v>2.003756496257469</v>
      </c>
      <c r="AX30">
        <f>(AU30-AW30)</f>
        <v>3.161258084333415</v>
      </c>
      <c r="AY30">
        <f>1/(1.6/F30+1.37/N30)</f>
        <v>0.15781896573915938</v>
      </c>
      <c r="AZ30">
        <f>G30*AA30*0.001</f>
        <v>31.76213550261777</v>
      </c>
      <c r="BA30">
        <f>G30/S30</f>
        <v>0.91382608278442878</v>
      </c>
      <c r="BB30">
        <f>(1-AL30*AA30/AQ30/F30)*100</f>
        <v>24.595391960699587</v>
      </c>
      <c r="BC30">
        <f>(S30-E30/(N30/1.35))</f>
        <v>395.30194335207017</v>
      </c>
      <c r="BD30">
        <f>E30*BB30/100/BC30</f>
        <v>-1.031527858009825E-3</v>
      </c>
    </row>
    <row r="31" spans="1:56" x14ac:dyDescent="0.25">
      <c r="A31" s="1" t="s">
        <v>1</v>
      </c>
      <c r="B31" s="1" t="s">
        <v>4798</v>
      </c>
      <c r="K31" s="1">
        <f t="shared" si="0"/>
        <v>2.72</v>
      </c>
    </row>
    <row r="32" spans="1:56" x14ac:dyDescent="0.25">
      <c r="A32" s="1" t="s">
        <v>1</v>
      </c>
      <c r="B32" s="1" t="s">
        <v>4797</v>
      </c>
      <c r="K32" s="1">
        <f t="shared" si="0"/>
        <v>2.72</v>
      </c>
    </row>
    <row r="33" spans="1:56" x14ac:dyDescent="0.25">
      <c r="A33" s="1">
        <v>6</v>
      </c>
      <c r="B33" s="1" t="s">
        <v>4796</v>
      </c>
      <c r="C33" s="1">
        <v>1428.5000231452286</v>
      </c>
      <c r="D33" s="1">
        <v>0</v>
      </c>
      <c r="E33">
        <f>(R33-S33*(1000-T33)/(1000-U33))*AK33</f>
        <v>-1.0293448481608483</v>
      </c>
      <c r="F33">
        <f>IF(AV33&lt;&gt;0,1/(1/AV33-1/N33),0)</f>
        <v>0.26772315803150037</v>
      </c>
      <c r="G33">
        <f>((AY33-AL33/2)*S33-E33)/(AY33+AL33/2)</f>
        <v>356.15478087163092</v>
      </c>
      <c r="H33">
        <f>AL33*1000</f>
        <v>18.912348699126575</v>
      </c>
      <c r="I33">
        <f>(AQ33-AW33)</f>
        <v>6.2228656669922282</v>
      </c>
      <c r="J33">
        <f>(P33+AP33*D33)</f>
        <v>42.024208068847656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25.126455307006836</v>
      </c>
      <c r="P33" s="1">
        <v>42.024208068847656</v>
      </c>
      <c r="Q33" s="1">
        <v>25.120046615600586</v>
      </c>
      <c r="R33" s="1">
        <v>400.17919921875</v>
      </c>
      <c r="S33" s="1">
        <v>394.35903930664063</v>
      </c>
      <c r="T33" s="1">
        <v>6.3411622047424316</v>
      </c>
      <c r="U33" s="1">
        <v>23.067752838134766</v>
      </c>
      <c r="V33" s="1">
        <v>17.427379608154297</v>
      </c>
      <c r="W33" s="1">
        <v>63.396968841552734</v>
      </c>
      <c r="X33" s="1">
        <v>300.44943237304688</v>
      </c>
      <c r="Y33" s="1">
        <v>299.59765625</v>
      </c>
      <c r="Z33" s="1">
        <v>9.4486560821533203</v>
      </c>
      <c r="AA33" s="1">
        <v>88.047882080078125</v>
      </c>
      <c r="AB33" s="1">
        <v>14.757754325866699</v>
      </c>
      <c r="AC33" s="1">
        <v>2.2455923557281494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1.1045935013714956</v>
      </c>
      <c r="AL33">
        <f>(U33-T33)/(1000-U33)*AK33</f>
        <v>1.8912348699126575E-2</v>
      </c>
      <c r="AM33">
        <f>(P33+273.15)</f>
        <v>315.17420806884763</v>
      </c>
      <c r="AN33">
        <f>(O33+273.15)</f>
        <v>298.27645530700681</v>
      </c>
      <c r="AO33">
        <f>(Y33*AG33+Z33*AH33)*AI33</f>
        <v>47.935623928555287</v>
      </c>
      <c r="AP33">
        <f>((AO33+0.00000010773*(AN33^4-AM33^4))-AL33*44100)/(L33*51.4+0.00000043092*AM33^3)</f>
        <v>-8.0681249506107822</v>
      </c>
      <c r="AQ33">
        <f>0.61365*EXP(17.502*J33/(240.97+J33))</f>
        <v>8.2539324487367054</v>
      </c>
      <c r="AR33">
        <f>AQ33*1000/AA33</f>
        <v>93.743679617754879</v>
      </c>
      <c r="AS33">
        <f>(AR33-U33)</f>
        <v>70.675926779620113</v>
      </c>
      <c r="AT33">
        <f>IF(D33,P33,(O33+P33)/2)</f>
        <v>33.575331687927246</v>
      </c>
      <c r="AU33">
        <f>0.61365*EXP(17.502*AT33/(240.97+AT33))</f>
        <v>5.2177405011630862</v>
      </c>
      <c r="AV33">
        <f>IF(AS33&lt;&gt;0,(1000-(AR33+U33)/2)/AS33*AL33,0)</f>
        <v>0.25196357853684964</v>
      </c>
      <c r="AW33">
        <f>U33*AA33/1000</f>
        <v>2.0310667817444772</v>
      </c>
      <c r="AX33">
        <f>(AU33-AW33)</f>
        <v>3.186673719418609</v>
      </c>
      <c r="AY33">
        <f>1/(1.6/F33+1.37/N33)</f>
        <v>0.15882116119394135</v>
      </c>
      <c r="AZ33">
        <f>G33*AA33*0.001</f>
        <v>31.358674148441423</v>
      </c>
      <c r="BA33">
        <f>G33/S33</f>
        <v>0.90312315776460916</v>
      </c>
      <c r="BB33">
        <f>(1-AL33*AA33/AQ33/F33)*100</f>
        <v>24.64405317498478</v>
      </c>
      <c r="BC33">
        <f>(S33-E33/(N33/1.35))</f>
        <v>394.68368943721549</v>
      </c>
      <c r="BD33">
        <f>E33*BB33/100/BC33</f>
        <v>-6.4272301725070119E-4</v>
      </c>
    </row>
    <row r="34" spans="1:56" x14ac:dyDescent="0.25">
      <c r="A34" s="1" t="s">
        <v>1</v>
      </c>
      <c r="B34" s="1" t="s">
        <v>4795</v>
      </c>
      <c r="K34" s="1">
        <f t="shared" si="0"/>
        <v>2.72</v>
      </c>
    </row>
    <row r="35" spans="1:56" x14ac:dyDescent="0.25">
      <c r="A35" s="1" t="s">
        <v>1</v>
      </c>
      <c r="B35" s="1" t="s">
        <v>4794</v>
      </c>
      <c r="K35" s="1">
        <f t="shared" si="0"/>
        <v>2.72</v>
      </c>
    </row>
    <row r="36" spans="1:56" x14ac:dyDescent="0.25">
      <c r="A36" s="1">
        <v>7</v>
      </c>
      <c r="B36" s="1" t="s">
        <v>4793</v>
      </c>
      <c r="C36" s="1">
        <v>1631.5000231452286</v>
      </c>
      <c r="D36" s="1">
        <v>0</v>
      </c>
      <c r="E36">
        <f>(R36-S36*(1000-T36)/(1000-U36))*AK36</f>
        <v>-0.32484664343795594</v>
      </c>
      <c r="F36">
        <f>IF(AV36&lt;&gt;0,1/(1/AV36-1/N36),0)</f>
        <v>0.26091360256266261</v>
      </c>
      <c r="G36">
        <f>((AY36-AL36/2)*S36-E36)/(AY36+AL36/2)</f>
        <v>348.9809568430689</v>
      </c>
      <c r="H36">
        <f>AL36*1000</f>
        <v>19.410100688021146</v>
      </c>
      <c r="I36">
        <f>(AQ36-AW36)</f>
        <v>6.5289573061489632</v>
      </c>
      <c r="J36">
        <f>(P36+AP36*D36)</f>
        <v>42.8074951171875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25.253711700439453</v>
      </c>
      <c r="P36" s="1">
        <v>42.8074951171875</v>
      </c>
      <c r="Q36" s="1">
        <v>25.221555709838867</v>
      </c>
      <c r="R36" s="1">
        <v>399.99020385742188</v>
      </c>
      <c r="S36" s="1">
        <v>393.37142944335938</v>
      </c>
      <c r="T36" s="1">
        <v>6.3654999732971191</v>
      </c>
      <c r="U36" s="1">
        <v>23.52549934387207</v>
      </c>
      <c r="V36" s="1">
        <v>17.364021301269531</v>
      </c>
      <c r="W36" s="1">
        <v>64.173629760742188</v>
      </c>
      <c r="X36" s="1">
        <v>300.42794799804688</v>
      </c>
      <c r="Y36" s="1">
        <v>499.33209228515625</v>
      </c>
      <c r="Z36" s="1">
        <v>9.4813194274902344</v>
      </c>
      <c r="AA36" s="1">
        <v>88.056976318359375</v>
      </c>
      <c r="AB36" s="1">
        <v>14.686945915222168</v>
      </c>
      <c r="AC36" s="1">
        <v>2.2640421390533447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1.1045145146987014</v>
      </c>
      <c r="AL36">
        <f>(U36-T36)/(1000-U36)*AK36</f>
        <v>1.9410100688021147E-2</v>
      </c>
      <c r="AM36">
        <f>(P36+273.15)</f>
        <v>315.95749511718748</v>
      </c>
      <c r="AN36">
        <f>(O36+273.15)</f>
        <v>298.40371170043943</v>
      </c>
      <c r="AO36">
        <f>(Y36*AG36+Z36*AH36)*AI36</f>
        <v>79.893132979874281</v>
      </c>
      <c r="AP36">
        <f>((AO36+0.00000010773*(AN36^4-AM36^4))-AL36*44100)/(L36*51.4+0.00000043092*AM36^3)</f>
        <v>-8.0546174777949417</v>
      </c>
      <c r="AQ36">
        <f>0.61365*EXP(17.502*J36/(240.97+J36))</f>
        <v>8.6005416447498853</v>
      </c>
      <c r="AR36">
        <f>AQ36*1000/AA36</f>
        <v>97.670190419162978</v>
      </c>
      <c r="AS36">
        <f>(AR36-U36)</f>
        <v>74.144691075290908</v>
      </c>
      <c r="AT36">
        <f>IF(D36,P36,(O36+P36)/2)</f>
        <v>34.030603408813477</v>
      </c>
      <c r="AU36">
        <f>0.61365*EXP(17.502*AT36/(240.97+AT36))</f>
        <v>5.3521376955351165</v>
      </c>
      <c r="AV36">
        <f>IF(AS36&lt;&gt;0,(1000-(AR36+U36)/2)/AS36*AL36,0)</f>
        <v>0.24592307490873533</v>
      </c>
      <c r="AW36">
        <f>U36*AA36/1000</f>
        <v>2.0715843386009221</v>
      </c>
      <c r="AX36">
        <f>(AU36-AW36)</f>
        <v>3.2805533569341945</v>
      </c>
      <c r="AY36">
        <f>1/(1.6/F36+1.37/N36)</f>
        <v>0.15498191921532253</v>
      </c>
      <c r="AZ36">
        <f>G36*AA36*0.001</f>
        <v>30.730207852288515</v>
      </c>
      <c r="BA36">
        <f>G36/S36</f>
        <v>0.88715379593503962</v>
      </c>
      <c r="BB36">
        <f>(1-AL36*AA36/AQ36/F36)*100</f>
        <v>23.83261728951237</v>
      </c>
      <c r="BC36">
        <f>(S36-E36/(N36/1.35))</f>
        <v>393.47388442275462</v>
      </c>
      <c r="BD36">
        <f>E36*BB36/100/BC36</f>
        <v>-1.9675882027589457E-4</v>
      </c>
    </row>
    <row r="37" spans="1:56" x14ac:dyDescent="0.25">
      <c r="A37" s="1" t="s">
        <v>1</v>
      </c>
      <c r="B37" s="1" t="s">
        <v>4792</v>
      </c>
      <c r="K37" s="1">
        <f t="shared" si="0"/>
        <v>2.72</v>
      </c>
    </row>
    <row r="38" spans="1:56" x14ac:dyDescent="0.25">
      <c r="A38" s="1" t="s">
        <v>1</v>
      </c>
      <c r="B38" s="1" t="s">
        <v>4791</v>
      </c>
      <c r="K38" s="1">
        <f t="shared" si="0"/>
        <v>2.72</v>
      </c>
    </row>
    <row r="39" spans="1:56" x14ac:dyDescent="0.25">
      <c r="A39" s="1">
        <v>8</v>
      </c>
      <c r="B39" s="1" t="s">
        <v>4790</v>
      </c>
      <c r="C39" s="1">
        <v>1834.5000231452286</v>
      </c>
      <c r="D39" s="1">
        <v>0</v>
      </c>
      <c r="E39">
        <f>(R39-S39*(1000-T39)/(1000-U39))*AK39</f>
        <v>0.20973118785104816</v>
      </c>
      <c r="F39">
        <f>IF(AV39&lt;&gt;0,1/(1/AV39-1/N39),0)</f>
        <v>0.30944418678290464</v>
      </c>
      <c r="G39">
        <f>((AY39-AL39/2)*S39-E39)/(AY39+AL39/2)</f>
        <v>350.6199250428387</v>
      </c>
      <c r="H39">
        <f>AL39*1000</f>
        <v>20.099488064505604</v>
      </c>
      <c r="I39">
        <f>(AQ39-AW39)</f>
        <v>5.7833180226904419</v>
      </c>
      <c r="J39">
        <f>(P39+AP39*D39)</f>
        <v>41.220020294189453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25.396055221557617</v>
      </c>
      <c r="P39" s="1">
        <v>41.220020294189453</v>
      </c>
      <c r="Q39" s="1">
        <v>25.347448348999023</v>
      </c>
      <c r="R39" s="1">
        <v>400.1373291015625</v>
      </c>
      <c r="S39" s="1">
        <v>392.79254150390625</v>
      </c>
      <c r="T39" s="1">
        <v>6.385312557220459</v>
      </c>
      <c r="U39" s="1">
        <v>24.160243988037109</v>
      </c>
      <c r="V39" s="1">
        <v>17.270635604858398</v>
      </c>
      <c r="W39" s="1">
        <v>65.347274780273438</v>
      </c>
      <c r="X39" s="1">
        <v>300.14041137695313</v>
      </c>
      <c r="Y39" s="1">
        <v>750.0450439453125</v>
      </c>
      <c r="Z39" s="1">
        <v>9.3070840835571289</v>
      </c>
      <c r="AA39" s="1">
        <v>88.053924560546875</v>
      </c>
      <c r="AB39" s="1">
        <v>14.80858325958252</v>
      </c>
      <c r="AC39" s="1">
        <v>2.2906961441040039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1.1034573947682098</v>
      </c>
      <c r="AL39">
        <f>(U39-T39)/(1000-U39)*AK39</f>
        <v>2.0099488064505604E-2</v>
      </c>
      <c r="AM39">
        <f>(P39+273.15)</f>
        <v>314.37002029418943</v>
      </c>
      <c r="AN39">
        <f>(O39+273.15)</f>
        <v>298.54605522155759</v>
      </c>
      <c r="AO39">
        <f>(Y39*AG39+Z39*AH39)*AI39</f>
        <v>120.0072043488799</v>
      </c>
      <c r="AP39">
        <f>((AO39+0.00000010773*(AN39^4-AM39^4))-AL39*44100)/(L39*51.4+0.00000043092*AM39^3)</f>
        <v>-7.8024471961478934</v>
      </c>
      <c r="AQ39">
        <f>0.61365*EXP(17.502*J39/(240.97+J39))</f>
        <v>7.9107223241774678</v>
      </c>
      <c r="AR39">
        <f>AQ39*1000/AA39</f>
        <v>89.839520085648942</v>
      </c>
      <c r="AS39">
        <f>(AR39-U39)</f>
        <v>65.679276097611833</v>
      </c>
      <c r="AT39">
        <f>IF(D39,P39,(O39+P39)/2)</f>
        <v>33.308037757873535</v>
      </c>
      <c r="AU39">
        <f>0.61365*EXP(17.502*AT39/(240.97+AT39))</f>
        <v>5.1402103916125563</v>
      </c>
      <c r="AV39">
        <f>IF(AS39&lt;&gt;0,(1000-(AR39+U39)/2)/AS39*AL39,0)</f>
        <v>0.28858143301791095</v>
      </c>
      <c r="AW39">
        <f>U39*AA39/1000</f>
        <v>2.1274043014870259</v>
      </c>
      <c r="AX39">
        <f>(AU39-AW39)</f>
        <v>3.0128060901255305</v>
      </c>
      <c r="AY39">
        <f>1/(1.6/F39+1.37/N39)</f>
        <v>0.18212851920445222</v>
      </c>
      <c r="AZ39">
        <f>G39*AA39*0.001</f>
        <v>30.873460429146718</v>
      </c>
      <c r="BA39">
        <f>G39/S39</f>
        <v>0.89263386646905529</v>
      </c>
      <c r="BB39">
        <f>(1-AL39*AA39/AQ39/F39)*100</f>
        <v>27.700508251691026</v>
      </c>
      <c r="BC39">
        <f>(S39-E39/(N39/1.35))</f>
        <v>392.72639335380558</v>
      </c>
      <c r="BD39">
        <f>E39*BB39/100/BC39</f>
        <v>1.4793150137151645E-4</v>
      </c>
    </row>
    <row r="40" spans="1:56" x14ac:dyDescent="0.25">
      <c r="A40" s="1" t="s">
        <v>1</v>
      </c>
      <c r="B40" s="1" t="s">
        <v>4789</v>
      </c>
      <c r="K40" s="1">
        <f t="shared" si="0"/>
        <v>2.72</v>
      </c>
    </row>
    <row r="41" spans="1:56" x14ac:dyDescent="0.25">
      <c r="A41" s="1" t="s">
        <v>1</v>
      </c>
      <c r="B41" s="1" t="s">
        <v>4788</v>
      </c>
      <c r="K41" s="1">
        <f t="shared" si="0"/>
        <v>2.72</v>
      </c>
    </row>
    <row r="42" spans="1:56" x14ac:dyDescent="0.25">
      <c r="A42" s="1">
        <v>9</v>
      </c>
      <c r="B42" s="1" t="s">
        <v>4787</v>
      </c>
      <c r="C42" s="1">
        <v>2037.5000231452286</v>
      </c>
      <c r="D42" s="1">
        <v>0</v>
      </c>
      <c r="E42">
        <f>(R42-S42*(1000-T42)/(1000-U42))*AK42</f>
        <v>0.17202046320836883</v>
      </c>
      <c r="F42">
        <f>IF(AV42&lt;&gt;0,1/(1/AV42-1/N42),0)</f>
        <v>0.31517793780321451</v>
      </c>
      <c r="G42">
        <f>((AY42-AL42/2)*S42-E42)/(AY42+AL42/2)</f>
        <v>349.4675726939758</v>
      </c>
      <c r="H42">
        <f>AL42*1000</f>
        <v>20.900249760758733</v>
      </c>
      <c r="I42">
        <f>(AQ42-AW42)</f>
        <v>5.9034203974665846</v>
      </c>
      <c r="J42">
        <f>(P42+AP42*D42)</f>
        <v>41.645847320556641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25.446365356445313</v>
      </c>
      <c r="P42" s="1">
        <v>41.645847320556641</v>
      </c>
      <c r="Q42" s="1">
        <v>25.463123321533203</v>
      </c>
      <c r="R42" s="1">
        <v>399.79983520507813</v>
      </c>
      <c r="S42" s="1">
        <v>392.223388671875</v>
      </c>
      <c r="T42" s="1">
        <v>6.3915700912475586</v>
      </c>
      <c r="U42" s="1">
        <v>24.841228485107422</v>
      </c>
      <c r="V42" s="1">
        <v>17.236698150634766</v>
      </c>
      <c r="W42" s="1">
        <v>66.991485595703125</v>
      </c>
      <c r="X42" s="1">
        <v>300.47433471679688</v>
      </c>
      <c r="Y42" s="1">
        <v>1000.23095703125</v>
      </c>
      <c r="Z42" s="1">
        <v>9.5536003112792969</v>
      </c>
      <c r="AA42" s="1">
        <v>88.057762145996094</v>
      </c>
      <c r="AB42" s="1">
        <v>14.962727546691895</v>
      </c>
      <c r="AC42" s="1">
        <v>2.3153314590454102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1.1046850541058706</v>
      </c>
      <c r="AL42">
        <f>(U42-T42)/(1000-U42)*AK42</f>
        <v>2.0900249760758733E-2</v>
      </c>
      <c r="AM42">
        <f>(P42+273.15)</f>
        <v>314.79584732055662</v>
      </c>
      <c r="AN42">
        <f>(O42+273.15)</f>
        <v>298.59636535644529</v>
      </c>
      <c r="AO42">
        <f>(Y42*AG42+Z42*AH42)*AI42</f>
        <v>160.03694954789535</v>
      </c>
      <c r="AP42">
        <f>((AO42+0.00000010773*(AN42^4-AM42^4))-AL42*44100)/(L42*51.4+0.00000043092*AM42^3)</f>
        <v>-7.8024016674804466</v>
      </c>
      <c r="AQ42">
        <f>0.61365*EXP(17.502*J42/(240.97+J42))</f>
        <v>8.090883386822517</v>
      </c>
      <c r="AR42">
        <f>AQ42*1000/AA42</f>
        <v>91.881546721664009</v>
      </c>
      <c r="AS42">
        <f>(AR42-U42)</f>
        <v>67.040318236556587</v>
      </c>
      <c r="AT42">
        <f>IF(D42,P42,(O42+P42)/2)</f>
        <v>33.546106338500977</v>
      </c>
      <c r="AU42">
        <f>0.61365*EXP(17.502*AT42/(240.97+AT42))</f>
        <v>5.2092142941288095</v>
      </c>
      <c r="AV42">
        <f>IF(AS42&lt;&gt;0,(1000-(AR42+U42)/2)/AS42*AL42,0)</f>
        <v>0.29356188486485885</v>
      </c>
      <c r="AW42">
        <f>U42*AA42/1000</f>
        <v>2.1874629893559323</v>
      </c>
      <c r="AX42">
        <f>(AU42-AW42)</f>
        <v>3.0217513047728772</v>
      </c>
      <c r="AY42">
        <f>1/(1.6/F42+1.37/N42)</f>
        <v>0.18530306230678589</v>
      </c>
      <c r="AZ42">
        <f>G42*AA42*0.001</f>
        <v>30.77333239402472</v>
      </c>
      <c r="BA42">
        <f>G42/S42</f>
        <v>0.89099116163705439</v>
      </c>
      <c r="BB42">
        <f>(1-AL42*AA42/AQ42/F42)*100</f>
        <v>27.828227917703551</v>
      </c>
      <c r="BC42">
        <f>(S42-E42/(N42/1.35))</f>
        <v>392.16913429255601</v>
      </c>
      <c r="BD42">
        <f>E42*BB42/100/BC42</f>
        <v>1.2206530902302812E-4</v>
      </c>
    </row>
    <row r="43" spans="1:56" x14ac:dyDescent="0.25">
      <c r="A43" s="1" t="s">
        <v>1</v>
      </c>
      <c r="B43" s="1" t="s">
        <v>4786</v>
      </c>
      <c r="K43" s="1">
        <f t="shared" si="0"/>
        <v>2.72</v>
      </c>
    </row>
    <row r="44" spans="1:56" x14ac:dyDescent="0.25">
      <c r="A44" s="1" t="s">
        <v>1</v>
      </c>
      <c r="B44" s="1" t="s">
        <v>4785</v>
      </c>
      <c r="K44" s="1">
        <f t="shared" si="0"/>
        <v>2.72</v>
      </c>
    </row>
    <row r="45" spans="1:56" x14ac:dyDescent="0.25">
      <c r="A45" s="1">
        <v>10</v>
      </c>
      <c r="B45" s="1" t="s">
        <v>4784</v>
      </c>
      <c r="C45" s="1">
        <v>2240.5000231452286</v>
      </c>
      <c r="D45" s="1">
        <v>0</v>
      </c>
      <c r="E45">
        <f>(R45-S45*(1000-T45)/(1000-U45))*AK45</f>
        <v>0.70207286322035856</v>
      </c>
      <c r="F45">
        <f>IF(AV45&lt;&gt;0,1/(1/AV45-1/N45),0)</f>
        <v>0.33749337338682767</v>
      </c>
      <c r="G45">
        <f>((AY45-AL45/2)*S45-E45)/(AY45+AL45/2)</f>
        <v>347.2443525779691</v>
      </c>
      <c r="H45">
        <f>AL45*1000</f>
        <v>21.772736306501525</v>
      </c>
      <c r="I45">
        <f>(AQ45-AW45)</f>
        <v>5.771526621088233</v>
      </c>
      <c r="J45">
        <f>(P45+AP45*D45)</f>
        <v>41.491756439208984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25.510198593139648</v>
      </c>
      <c r="P45" s="1">
        <v>41.491756439208984</v>
      </c>
      <c r="Q45" s="1">
        <v>25.570749282836914</v>
      </c>
      <c r="R45" s="1">
        <v>399.84951782226563</v>
      </c>
      <c r="S45" s="1">
        <v>391.49838256835938</v>
      </c>
      <c r="T45" s="1">
        <v>6.3886442184448242</v>
      </c>
      <c r="U45" s="1">
        <v>25.592250823974609</v>
      </c>
      <c r="V45" s="1">
        <v>17.164825439453125</v>
      </c>
      <c r="W45" s="1">
        <v>68.760520935058594</v>
      </c>
      <c r="X45" s="1">
        <v>300.49679565429688</v>
      </c>
      <c r="Y45" s="1">
        <v>1250.278076171875</v>
      </c>
      <c r="Z45" s="1">
        <v>9.5873699188232422</v>
      </c>
      <c r="AA45" s="1">
        <v>88.064048767089844</v>
      </c>
      <c r="AB45" s="1">
        <v>15.099617004394531</v>
      </c>
      <c r="AC45" s="1">
        <v>2.3476762771606445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1.1047676310819736</v>
      </c>
      <c r="AL45">
        <f>(U45-T45)/(1000-U45)*AK45</f>
        <v>2.1772736306501526E-2</v>
      </c>
      <c r="AM45">
        <f>(P45+273.15)</f>
        <v>314.64175643920896</v>
      </c>
      <c r="AN45">
        <f>(O45+273.15)</f>
        <v>298.66019859313963</v>
      </c>
      <c r="AO45">
        <f>(Y45*AG45+Z45*AH45)*AI45</f>
        <v>200.04448771615716</v>
      </c>
      <c r="AP45">
        <f>((AO45+0.00000010773*(AN45^4-AM45^4))-AL45*44100)/(L45*51.4+0.00000043092*AM45^3)</f>
        <v>-7.7685410103076364</v>
      </c>
      <c r="AQ45">
        <f>0.61365*EXP(17.502*J45/(240.97+J45))</f>
        <v>8.0252838457103284</v>
      </c>
      <c r="AR45">
        <f>AQ45*1000/AA45</f>
        <v>91.130080413807107</v>
      </c>
      <c r="AS45">
        <f>(AR45-U45)</f>
        <v>65.537829589832498</v>
      </c>
      <c r="AT45">
        <f>IF(D45,P45,(O45+P45)/2)</f>
        <v>33.500977516174316</v>
      </c>
      <c r="AU45">
        <f>0.61365*EXP(17.502*AT45/(240.97+AT45))</f>
        <v>5.1960722108651973</v>
      </c>
      <c r="AV45">
        <f>IF(AS45&lt;&gt;0,(1000-(AR45+U45)/2)/AS45*AL45,0)</f>
        <v>0.31282778458263183</v>
      </c>
      <c r="AW45">
        <f>U45*AA45/1000</f>
        <v>2.2537572246220954</v>
      </c>
      <c r="AX45">
        <f>(AU45-AW45)</f>
        <v>2.9423149862431019</v>
      </c>
      <c r="AY45">
        <f>1/(1.6/F45+1.37/N45)</f>
        <v>0.1975932643978757</v>
      </c>
      <c r="AZ45">
        <f>G45*AA45*0.001</f>
        <v>30.579743599522811</v>
      </c>
      <c r="BA45">
        <f>G45/S45</f>
        <v>0.88696241935900433</v>
      </c>
      <c r="BB45">
        <f>(1-AL45*AA45/AQ45/F45)*100</f>
        <v>29.207702153050153</v>
      </c>
      <c r="BC45">
        <f>(S45-E45/(N45/1.35))</f>
        <v>391.27695235755607</v>
      </c>
      <c r="BD45">
        <f>E45*BB45/100/BC45</f>
        <v>5.2407725410671914E-4</v>
      </c>
    </row>
    <row r="46" spans="1:56" x14ac:dyDescent="0.25">
      <c r="A46" s="1" t="s">
        <v>1</v>
      </c>
      <c r="B46" s="1" t="s">
        <v>4783</v>
      </c>
      <c r="K46" s="1">
        <f t="shared" si="0"/>
        <v>2.72</v>
      </c>
    </row>
    <row r="47" spans="1:56" x14ac:dyDescent="0.25">
      <c r="A47" s="1" t="s">
        <v>1</v>
      </c>
      <c r="B47" s="1" t="s">
        <v>4782</v>
      </c>
      <c r="K47" s="1">
        <f t="shared" si="0"/>
        <v>2.72</v>
      </c>
    </row>
    <row r="48" spans="1:56" x14ac:dyDescent="0.25">
      <c r="A48" s="1">
        <v>11</v>
      </c>
      <c r="B48" s="1" t="s">
        <v>4781</v>
      </c>
      <c r="C48" s="1">
        <v>2444.0000231340528</v>
      </c>
      <c r="D48" s="1">
        <v>0</v>
      </c>
      <c r="E48">
        <f>(R48-S48*(1000-T48)/(1000-U48))*AK48</f>
        <v>0.84510416752925199</v>
      </c>
      <c r="F48">
        <f>IF(AV48&lt;&gt;0,1/(1/AV48-1/N48),0)</f>
        <v>0.39932708249818355</v>
      </c>
      <c r="G48">
        <f>((AY48-AL48/2)*S48-E48)/(AY48+AL48/2)</f>
        <v>350.68447032855397</v>
      </c>
      <c r="H48">
        <f>AL48*1000</f>
        <v>22.890816137267116</v>
      </c>
      <c r="I48">
        <f>(AQ48-AW48)</f>
        <v>5.2092041396722975</v>
      </c>
      <c r="J48">
        <f>(P48+AP48*D48)</f>
        <v>40.337554931640625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25.729927062988281</v>
      </c>
      <c r="P48" s="1">
        <v>40.337554931640625</v>
      </c>
      <c r="Q48" s="1">
        <v>25.723609924316406</v>
      </c>
      <c r="R48" s="1">
        <v>399.94647216796875</v>
      </c>
      <c r="S48" s="1">
        <v>391.07452392578125</v>
      </c>
      <c r="T48" s="1">
        <v>6.3841075897216797</v>
      </c>
      <c r="U48" s="1">
        <v>26.562654495239258</v>
      </c>
      <c r="V48" s="1">
        <v>16.930261611938477</v>
      </c>
      <c r="W48" s="1">
        <v>70.442527770996094</v>
      </c>
      <c r="X48" s="1">
        <v>300.36428833007813</v>
      </c>
      <c r="Y48" s="1">
        <v>1600.4317626953125</v>
      </c>
      <c r="Z48" s="1">
        <v>9.5753536224365234</v>
      </c>
      <c r="AA48" s="1">
        <v>88.063163757324219</v>
      </c>
      <c r="AB48" s="1">
        <v>15.289614677429199</v>
      </c>
      <c r="AC48" s="1">
        <v>2.3829483985900879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1.1042804718017574</v>
      </c>
      <c r="AL48">
        <f>(U48-T48)/(1000-U48)*AK48</f>
        <v>2.2890816137267116E-2</v>
      </c>
      <c r="AM48">
        <f>(P48+273.15)</f>
        <v>313.4875549316406</v>
      </c>
      <c r="AN48">
        <f>(O48+273.15)</f>
        <v>298.87992706298826</v>
      </c>
      <c r="AO48">
        <f>(Y48*AG48+Z48*AH48)*AI48</f>
        <v>256.06907630766</v>
      </c>
      <c r="AP48">
        <f>((AO48+0.00000010773*(AN48^4-AM48^4))-AL48*44100)/(L48*51.4+0.00000043092*AM48^3)</f>
        <v>-7.5778640221275353</v>
      </c>
      <c r="AQ48">
        <f>0.61365*EXP(17.502*J48/(240.97+J48))</f>
        <v>7.5483955323157765</v>
      </c>
      <c r="AR48">
        <f>AQ48*1000/AA48</f>
        <v>85.715697804327135</v>
      </c>
      <c r="AS48">
        <f>(AR48-U48)</f>
        <v>59.153043309087877</v>
      </c>
      <c r="AT48">
        <f>IF(D48,P48,(O48+P48)/2)</f>
        <v>33.033740997314453</v>
      </c>
      <c r="AU48">
        <f>0.61365*EXP(17.502*AT48/(240.97+AT48))</f>
        <v>5.0616928956297427</v>
      </c>
      <c r="AV48">
        <f>IF(AS48&lt;&gt;0,(1000-(AR48+U48)/2)/AS48*AL48,0)</f>
        <v>0.36525161461313038</v>
      </c>
      <c r="AW48">
        <f>U48*AA48/1000</f>
        <v>2.3391913926434791</v>
      </c>
      <c r="AX48">
        <f>(AU48-AW48)</f>
        <v>2.7225015029862636</v>
      </c>
      <c r="AY48">
        <f>1/(1.6/F48+1.37/N48)</f>
        <v>0.23111726066117816</v>
      </c>
      <c r="AZ48">
        <f>G48*AA48*0.001</f>
        <v>30.882383937693955</v>
      </c>
      <c r="BA48">
        <f>G48/S48</f>
        <v>0.89672031511596861</v>
      </c>
      <c r="BB48">
        <f>(1-AL48*AA48/AQ48/F48)*100</f>
        <v>33.123713933405988</v>
      </c>
      <c r="BC48">
        <f>(S48-E48/(N48/1.35))</f>
        <v>390.80798236895703</v>
      </c>
      <c r="BD48">
        <f>E48*BB48/100/BC48</f>
        <v>7.1628497758626419E-4</v>
      </c>
    </row>
    <row r="49" spans="1:56" x14ac:dyDescent="0.25">
      <c r="A49" s="1" t="s">
        <v>1</v>
      </c>
      <c r="B49" s="1" t="s">
        <v>4780</v>
      </c>
      <c r="K49" s="1">
        <f t="shared" si="0"/>
        <v>2.72</v>
      </c>
    </row>
    <row r="50" spans="1:56" x14ac:dyDescent="0.25">
      <c r="A50" s="1" t="s">
        <v>1</v>
      </c>
      <c r="B50" s="1" t="s">
        <v>4779</v>
      </c>
      <c r="K50" s="1">
        <f t="shared" si="0"/>
        <v>2.72</v>
      </c>
    </row>
    <row r="51" spans="1:56" x14ac:dyDescent="0.25">
      <c r="A51" s="1">
        <v>12</v>
      </c>
      <c r="B51" s="1" t="s">
        <v>4778</v>
      </c>
      <c r="C51" s="1">
        <v>2647.0000231340528</v>
      </c>
      <c r="D51" s="1">
        <v>0</v>
      </c>
      <c r="E51">
        <f>(R51-S51*(1000-T51)/(1000-U51))*AK51</f>
        <v>0.63524028820127276</v>
      </c>
      <c r="F51">
        <f>IF(AV51&lt;&gt;0,1/(1/AV51-1/N51),0)</f>
        <v>0.43665685923027225</v>
      </c>
      <c r="G51">
        <f>((AY51-AL51/2)*S51-E51)/(AY51+AL51/2)</f>
        <v>352.27075014942909</v>
      </c>
      <c r="H51">
        <f>AL51*1000</f>
        <v>24.313942839929798</v>
      </c>
      <c r="I51">
        <f>(AQ51-AW51)</f>
        <v>5.0976069527249503</v>
      </c>
      <c r="J51">
        <f>(P51+AP51*D51)</f>
        <v>40.334640502929688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25.929882049560547</v>
      </c>
      <c r="P51" s="1">
        <v>40.334640502929688</v>
      </c>
      <c r="Q51" s="1">
        <v>25.893692016601563</v>
      </c>
      <c r="R51" s="1">
        <v>399.98486328125</v>
      </c>
      <c r="S51" s="1">
        <v>390.79327392578125</v>
      </c>
      <c r="T51" s="1">
        <v>6.3805017471313477</v>
      </c>
      <c r="U51" s="1">
        <v>27.813726425170898</v>
      </c>
      <c r="V51" s="1">
        <v>16.723136901855469</v>
      </c>
      <c r="W51" s="1">
        <v>72.899093627929688</v>
      </c>
      <c r="X51" s="1">
        <v>299.975830078125</v>
      </c>
      <c r="Y51" s="1">
        <v>1999.263916015625</v>
      </c>
      <c r="Z51" s="1">
        <v>9.4696569442749023</v>
      </c>
      <c r="AA51" s="1">
        <v>88.07220458984375</v>
      </c>
      <c r="AB51" s="1">
        <v>15.604484558105469</v>
      </c>
      <c r="AC51" s="1">
        <v>2.4472134113311768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1.1028523164636947</v>
      </c>
      <c r="AL51">
        <f>(U51-T51)/(1000-U51)*AK51</f>
        <v>2.4313942839929797E-2</v>
      </c>
      <c r="AM51">
        <f>(P51+273.15)</f>
        <v>313.48464050292966</v>
      </c>
      <c r="AN51">
        <f>(O51+273.15)</f>
        <v>299.07988204956052</v>
      </c>
      <c r="AO51">
        <f>(Y51*AG51+Z51*AH51)*AI51</f>
        <v>319.88221941257507</v>
      </c>
      <c r="AP51">
        <f>((AO51+0.00000010773*(AN51^4-AM51^4))-AL51*44100)/(L51*51.4+0.00000043092*AM51^3)</f>
        <v>-7.5503500229489768</v>
      </c>
      <c r="AQ51">
        <f>0.61365*EXP(17.502*J51/(240.97+J51))</f>
        <v>7.5472231568485455</v>
      </c>
      <c r="AR51">
        <f>AQ51*1000/AA51</f>
        <v>85.69358734684009</v>
      </c>
      <c r="AS51">
        <f>(AR51-U51)</f>
        <v>57.879860921669191</v>
      </c>
      <c r="AT51">
        <f>IF(D51,P51,(O51+P51)/2)</f>
        <v>33.132261276245117</v>
      </c>
      <c r="AU51">
        <f>0.61365*EXP(17.502*AT51/(240.97+AT51))</f>
        <v>5.0897733966771677</v>
      </c>
      <c r="AV51">
        <f>IF(AS51&lt;&gt;0,(1000-(AR51+U51)/2)/AS51*AL51,0)</f>
        <v>0.39623518967130711</v>
      </c>
      <c r="AW51">
        <f>U51*AA51/1000</f>
        <v>2.4496162041235947</v>
      </c>
      <c r="AX51">
        <f>(AU51-AW51)</f>
        <v>2.640157192553573</v>
      </c>
      <c r="AY51">
        <f>1/(1.6/F51+1.37/N51)</f>
        <v>0.25098688881913339</v>
      </c>
      <c r="AZ51">
        <f>G51*AA51*0.001</f>
        <v>31.025261578178249</v>
      </c>
      <c r="BA51">
        <f>G51/S51</f>
        <v>0.90142480347891485</v>
      </c>
      <c r="BB51">
        <f>(1-AL51*AA51/AQ51/F51)*100</f>
        <v>35.021934009599121</v>
      </c>
      <c r="BC51">
        <f>(S51-E51/(N51/1.35))</f>
        <v>390.59292236927473</v>
      </c>
      <c r="BD51">
        <f>E51*BB51/100/BC51</f>
        <v>5.6957876550027694E-4</v>
      </c>
    </row>
    <row r="52" spans="1:56" x14ac:dyDescent="0.25">
      <c r="A52" s="1" t="s">
        <v>1</v>
      </c>
      <c r="B52" s="1" t="s">
        <v>4777</v>
      </c>
    </row>
    <row r="53" spans="1:56" x14ac:dyDescent="0.25">
      <c r="A53" s="1" t="s">
        <v>1</v>
      </c>
      <c r="B53" s="1" t="s">
        <v>4776</v>
      </c>
    </row>
    <row r="54" spans="1:56" x14ac:dyDescent="0.25">
      <c r="A54" s="1" t="s">
        <v>1</v>
      </c>
      <c r="B54" s="1" t="s">
        <v>4775</v>
      </c>
    </row>
    <row r="55" spans="1:56" x14ac:dyDescent="0.25">
      <c r="A55" s="1" t="s">
        <v>1</v>
      </c>
      <c r="B55" s="1" t="s">
        <v>4774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5C53-890C-4CBE-BB8D-64110A47222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6506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6505</v>
      </c>
    </row>
    <row r="12" spans="1:56" x14ac:dyDescent="0.25">
      <c r="A12" s="1" t="s">
        <v>1</v>
      </c>
      <c r="B12" s="1" t="s">
        <v>6504</v>
      </c>
    </row>
    <row r="13" spans="1:56" x14ac:dyDescent="0.25">
      <c r="A13" s="1" t="s">
        <v>1</v>
      </c>
      <c r="B13" s="1" t="s">
        <v>6503</v>
      </c>
    </row>
    <row r="14" spans="1:56" x14ac:dyDescent="0.25">
      <c r="A14" s="1" t="s">
        <v>1</v>
      </c>
      <c r="B14" s="1" t="s">
        <v>6502</v>
      </c>
    </row>
    <row r="15" spans="1:56" x14ac:dyDescent="0.25">
      <c r="A15" s="1" t="s">
        <v>1</v>
      </c>
      <c r="B15" s="1" t="s">
        <v>6501</v>
      </c>
    </row>
    <row r="16" spans="1:56" x14ac:dyDescent="0.25">
      <c r="A16" s="1" t="s">
        <v>1</v>
      </c>
      <c r="B16" s="1" t="s">
        <v>6500</v>
      </c>
    </row>
    <row r="17" spans="1:56" x14ac:dyDescent="0.25">
      <c r="A17" s="1" t="s">
        <v>1</v>
      </c>
      <c r="B17" s="1" t="s">
        <v>6499</v>
      </c>
    </row>
    <row r="18" spans="1:56" x14ac:dyDescent="0.25">
      <c r="A18" s="1">
        <v>1</v>
      </c>
      <c r="B18" s="1" t="s">
        <v>6498</v>
      </c>
      <c r="C18" s="1">
        <v>433.500005107373</v>
      </c>
      <c r="D18" s="1">
        <v>0</v>
      </c>
      <c r="E18">
        <f>(R18-S18*(1000-T18)/(1000-U18))*AK18</f>
        <v>-2.0277638453215228</v>
      </c>
      <c r="F18">
        <f>IF(AV18&lt;&gt;0,1/(1/AV18-1/N18),0)</f>
        <v>2.6468947991772906</v>
      </c>
      <c r="G18">
        <f>((AY18-AL18/2)*S18-E18)/(AY18+AL18/2)</f>
        <v>384.90836906534548</v>
      </c>
      <c r="H18">
        <f>AL18*1000</f>
        <v>26.418282391615687</v>
      </c>
      <c r="I18">
        <f>(AQ18-AW18)</f>
        <v>1.377123772090636</v>
      </c>
      <c r="J18">
        <f>(P18+AP18*D18)</f>
        <v>26.400444030761719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26.915132522583008</v>
      </c>
      <c r="P18" s="1">
        <v>26.400444030761719</v>
      </c>
      <c r="Q18" s="1">
        <v>27.059360504150391</v>
      </c>
      <c r="R18" s="1">
        <v>400.09857177734375</v>
      </c>
      <c r="S18" s="1">
        <v>392.52804565429688</v>
      </c>
      <c r="T18" s="1">
        <v>0.1980835348367691</v>
      </c>
      <c r="U18" s="1">
        <v>23.606781005859375</v>
      </c>
      <c r="V18" s="1">
        <v>0.48958167433738708</v>
      </c>
      <c r="W18" s="1">
        <v>58.346332550048828</v>
      </c>
      <c r="X18" s="1">
        <v>299.7236328125</v>
      </c>
      <c r="Y18" s="1">
        <v>-0.16135479509830475</v>
      </c>
      <c r="Z18" s="1">
        <v>2.9483411312103271</v>
      </c>
      <c r="AA18" s="1">
        <v>88.022247314453125</v>
      </c>
      <c r="AB18" s="1">
        <v>3.8396518230438232</v>
      </c>
      <c r="AC18" s="1">
        <v>-0.27814570069313049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1.1019251206341909</v>
      </c>
      <c r="AL18">
        <f>(U18-T18)/(1000-U18)*AK18</f>
        <v>2.6418282391615686E-2</v>
      </c>
      <c r="AM18">
        <f>(P18+273.15)</f>
        <v>299.5504440307617</v>
      </c>
      <c r="AN18">
        <f>(O18+273.15)</f>
        <v>300.06513252258299</v>
      </c>
      <c r="AO18">
        <f>(Y18*AG18+Z18*AH18)*AI18</f>
        <v>-2.5816766638679045E-2</v>
      </c>
      <c r="AP18">
        <f>((AO18+0.00000010773*(AN18^4-AM18^4))-AL18*44100)/(L18*51.4+0.00000043092*AM18^3)</f>
        <v>-9.5330087615069043</v>
      </c>
      <c r="AQ18">
        <f>0.61365*EXP(17.502*J18/(240.97+J18))</f>
        <v>3.4550456880865243</v>
      </c>
      <c r="AR18">
        <f>AQ18*1000/AA18</f>
        <v>39.251959515912191</v>
      </c>
      <c r="AS18">
        <f>(AR18-U18)</f>
        <v>15.645178510052816</v>
      </c>
      <c r="AT18">
        <f>IF(D18,P18,(O18+P18)/2)</f>
        <v>26.657788276672363</v>
      </c>
      <c r="AU18">
        <f>0.61365*EXP(17.502*AT18/(240.97+AT18))</f>
        <v>3.5078503303619568</v>
      </c>
      <c r="AV18">
        <f>IF(AS18&lt;&gt;0,(1000-(AR18+U18)/2)/AS18*AL18,0)</f>
        <v>1.6355180860500502</v>
      </c>
      <c r="AW18">
        <f>U18*AA18/1000</f>
        <v>2.0779219159958884</v>
      </c>
      <c r="AX18">
        <f>(AU18-AW18)</f>
        <v>1.4299284143660684</v>
      </c>
      <c r="AY18">
        <f>1/(1.6/F18+1.37/N18)</f>
        <v>1.0816080487488131</v>
      </c>
      <c r="AZ18">
        <f>G18*AA18*0.001</f>
        <v>33.880499655272637</v>
      </c>
      <c r="BA18">
        <f>G18/S18</f>
        <v>0.98058819828720689</v>
      </c>
      <c r="BB18">
        <f>(1-AL18*AA18/AQ18/F18)*100</f>
        <v>74.572330657742356</v>
      </c>
      <c r="BC18">
        <f>(S18-E18/(N18/1.35))</f>
        <v>393.16759205930867</v>
      </c>
      <c r="BD18">
        <f>E18*BB18/100/BC18</f>
        <v>-3.8460717267439783E-3</v>
      </c>
    </row>
    <row r="19" spans="1:56" x14ac:dyDescent="0.25">
      <c r="A19" s="1" t="s">
        <v>1</v>
      </c>
      <c r="B19" s="1" t="s">
        <v>6497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6496</v>
      </c>
      <c r="K20" s="1">
        <f t="shared" si="0"/>
        <v>2.72</v>
      </c>
    </row>
    <row r="21" spans="1:56" x14ac:dyDescent="0.25">
      <c r="A21" s="1">
        <v>2</v>
      </c>
      <c r="B21" s="1" t="s">
        <v>6495</v>
      </c>
      <c r="C21" s="1">
        <v>637.500005107373</v>
      </c>
      <c r="D21" s="1">
        <v>0</v>
      </c>
      <c r="E21">
        <f>(R21-S21*(1000-T21)/(1000-U21))*AK21</f>
        <v>-1.678868002316833</v>
      </c>
      <c r="F21">
        <f>IF(AV21&lt;&gt;0,1/(1/AV21-1/N21),0)</f>
        <v>2.5417258060468337</v>
      </c>
      <c r="G21">
        <f>((AY21-AL21/2)*S21-E21)/(AY21+AL21/2)</f>
        <v>384.33960660874629</v>
      </c>
      <c r="H21">
        <f>AL21*1000</f>
        <v>25.938187997367592</v>
      </c>
      <c r="I21">
        <f>(AQ21-AW21)</f>
        <v>1.3871395049723545</v>
      </c>
      <c r="J21">
        <f>(P21+AP21*D21)</f>
        <v>26.265659332275391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26.835699081420898</v>
      </c>
      <c r="P21" s="1">
        <v>26.265659332275391</v>
      </c>
      <c r="Q21" s="1">
        <v>27.009860992431641</v>
      </c>
      <c r="R21" s="1">
        <v>400.02059936523438</v>
      </c>
      <c r="S21" s="1">
        <v>392.309814453125</v>
      </c>
      <c r="T21" s="1">
        <v>0.19017069041728973</v>
      </c>
      <c r="U21" s="1">
        <v>23.182823181152344</v>
      </c>
      <c r="V21" s="1">
        <v>0.47220662236213684</v>
      </c>
      <c r="W21" s="1">
        <v>57.564510345458984</v>
      </c>
      <c r="X21" s="1">
        <v>299.73175048828125</v>
      </c>
      <c r="Y21" s="1">
        <v>24.26580810546875</v>
      </c>
      <c r="Z21" s="1">
        <v>2.3396847248077393</v>
      </c>
      <c r="AA21" s="1">
        <v>88.018943786621094</v>
      </c>
      <c r="AB21" s="1">
        <v>3.8322603702545166</v>
      </c>
      <c r="AC21" s="1">
        <v>-0.27358046174049377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1.1019549650304454</v>
      </c>
      <c r="AL21">
        <f>(U21-T21)/(1000-U21)*AK21</f>
        <v>2.5938187997367593E-2</v>
      </c>
      <c r="AM21">
        <f>(P21+273.15)</f>
        <v>299.41565933227537</v>
      </c>
      <c r="AN21">
        <f>(O21+273.15)</f>
        <v>299.98569908142088</v>
      </c>
      <c r="AO21">
        <f>(Y21*AG21+Z21*AH21)*AI21</f>
        <v>3.8825292100937077</v>
      </c>
      <c r="AP21">
        <f>((AO21+0.00000010773*(AN21^4-AM21^4))-AL21*44100)/(L21*51.4+0.00000043092*AM21^3)</f>
        <v>-9.3227036153152909</v>
      </c>
      <c r="AQ21">
        <f>0.61365*EXP(17.502*J21/(240.97+J21))</f>
        <v>3.427667115369379</v>
      </c>
      <c r="AR21">
        <f>AQ21*1000/AA21</f>
        <v>38.942379536828582</v>
      </c>
      <c r="AS21">
        <f>(AR21-U21)</f>
        <v>15.759556355676239</v>
      </c>
      <c r="AT21">
        <f>IF(D21,P21,(O21+P21)/2)</f>
        <v>26.550679206848145</v>
      </c>
      <c r="AU21">
        <f>0.61365*EXP(17.502*AT21/(240.97+AT21))</f>
        <v>3.4857875598730228</v>
      </c>
      <c r="AV21">
        <f>IF(AS21&lt;&gt;0,(1000-(AR21+U21)/2)/AS21*AL21,0)</f>
        <v>1.5947454253417899</v>
      </c>
      <c r="AW21">
        <f>U21*AA21/1000</f>
        <v>2.0405276103970245</v>
      </c>
      <c r="AX21">
        <f>(AU21-AW21)</f>
        <v>1.4452599494759983</v>
      </c>
      <c r="AY21">
        <f>1/(1.6/F21+1.37/N21)</f>
        <v>1.0531182507841115</v>
      </c>
      <c r="AZ21">
        <f>G21*AA21*0.001</f>
        <v>33.829166229067305</v>
      </c>
      <c r="BA21">
        <f>G21/S21</f>
        <v>0.97968389382384158</v>
      </c>
      <c r="BB21">
        <f>(1-AL21*AA21/AQ21/F21)*100</f>
        <v>73.794741376038189</v>
      </c>
      <c r="BC21">
        <f>(S21-E21/(N21/1.35))</f>
        <v>392.83932088349576</v>
      </c>
      <c r="BD21">
        <f>E21*BB21/100/BC21</f>
        <v>-3.1537481980379216E-3</v>
      </c>
    </row>
    <row r="22" spans="1:56" x14ac:dyDescent="0.25">
      <c r="A22" s="1" t="s">
        <v>1</v>
      </c>
      <c r="B22" s="1" t="s">
        <v>6494</v>
      </c>
      <c r="K22" s="1">
        <f t="shared" si="0"/>
        <v>2.72</v>
      </c>
    </row>
    <row r="23" spans="1:56" x14ac:dyDescent="0.25">
      <c r="A23" s="1" t="s">
        <v>1</v>
      </c>
      <c r="B23" s="1" t="s">
        <v>6493</v>
      </c>
      <c r="K23" s="1">
        <f t="shared" si="0"/>
        <v>2.72</v>
      </c>
    </row>
    <row r="24" spans="1:56" x14ac:dyDescent="0.25">
      <c r="A24" s="1">
        <v>3</v>
      </c>
      <c r="B24" s="1" t="s">
        <v>6492</v>
      </c>
      <c r="C24" s="1">
        <v>840.500005107373</v>
      </c>
      <c r="D24" s="1">
        <v>0</v>
      </c>
      <c r="E24">
        <f>(R24-S24*(1000-T24)/(1000-U24))*AK24</f>
        <v>-1.2777516159631728</v>
      </c>
      <c r="F24">
        <f>IF(AV24&lt;&gt;0,1/(1/AV24-1/N24),0)</f>
        <v>2.4903377895881071</v>
      </c>
      <c r="G24">
        <f>((AY24-AL24/2)*S24-E24)/(AY24+AL24/2)</f>
        <v>383.72698449316016</v>
      </c>
      <c r="H24">
        <f>AL24*1000</f>
        <v>25.597615268793191</v>
      </c>
      <c r="I24">
        <f>(AQ24-AW24)</f>
        <v>1.3869805211261372</v>
      </c>
      <c r="J24">
        <f>(P24+AP24*D24)</f>
        <v>26.132535934448242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26.744945526123047</v>
      </c>
      <c r="P24" s="1">
        <v>26.132535934448242</v>
      </c>
      <c r="Q24" s="1">
        <v>26.931396484375</v>
      </c>
      <c r="R24" s="1">
        <v>400.00286865234375</v>
      </c>
      <c r="S24" s="1">
        <v>392.0543212890625</v>
      </c>
      <c r="T24" s="1">
        <v>0.18074336647987366</v>
      </c>
      <c r="U24" s="1">
        <v>22.881193161010742</v>
      </c>
      <c r="V24" s="1">
        <v>0.45116740465164185</v>
      </c>
      <c r="W24" s="1">
        <v>57.115501403808594</v>
      </c>
      <c r="X24" s="1">
        <v>299.69625854492188</v>
      </c>
      <c r="Y24" s="1">
        <v>50.933948516845703</v>
      </c>
      <c r="Z24" s="1">
        <v>3.2751109600067139</v>
      </c>
      <c r="AA24" s="1">
        <v>88.012527465820313</v>
      </c>
      <c r="AB24" s="1">
        <v>3.7851457595825195</v>
      </c>
      <c r="AC24" s="1">
        <v>-0.26685371994972229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1.1018244799445656</v>
      </c>
      <c r="AL24">
        <f>(U24-T24)/(1000-U24)*AK24</f>
        <v>2.559761526879319E-2</v>
      </c>
      <c r="AM24">
        <f>(P24+273.15)</f>
        <v>299.28253593444822</v>
      </c>
      <c r="AN24">
        <f>(O24+273.15)</f>
        <v>299.89494552612302</v>
      </c>
      <c r="AO24">
        <f>(Y24*AG24+Z24*AH24)*AI24</f>
        <v>8.149431580541318</v>
      </c>
      <c r="AP24">
        <f>((AO24+0.00000010773*(AN24^4-AM24^4))-AL24*44100)/(L24*51.4+0.00000043092*AM24^3)</f>
        <v>-9.1612484528514599</v>
      </c>
      <c r="AQ24">
        <f>0.61365*EXP(17.502*J24/(240.97+J24))</f>
        <v>3.4008121626603351</v>
      </c>
      <c r="AR24">
        <f>AQ24*1000/AA24</f>
        <v>38.64009204804443</v>
      </c>
      <c r="AS24">
        <f>(AR24-U24)</f>
        <v>15.758898887033688</v>
      </c>
      <c r="AT24">
        <f>IF(D24,P24,(O24+P24)/2)</f>
        <v>26.438740730285645</v>
      </c>
      <c r="AU24">
        <f>0.61365*EXP(17.502*AT24/(240.97+AT24))</f>
        <v>3.4628595807041203</v>
      </c>
      <c r="AV24">
        <f>IF(AS24&lt;&gt;0,(1000-(AR24+U24)/2)/AS24*AL24,0)</f>
        <v>1.5743622921773626</v>
      </c>
      <c r="AW24">
        <f>U24*AA24/1000</f>
        <v>2.0138316415341979</v>
      </c>
      <c r="AX24">
        <f>(AU24-AW24)</f>
        <v>1.4490279391699223</v>
      </c>
      <c r="AY24">
        <f>1/(1.6/F24+1.37/N24)</f>
        <v>1.0389064709573865</v>
      </c>
      <c r="AZ24">
        <f>G24*AA24*0.001</f>
        <v>33.772781762080669</v>
      </c>
      <c r="BA24">
        <f>G24/S24</f>
        <v>0.97875973725140353</v>
      </c>
      <c r="BB24">
        <f>(1-AL24*AA24/AQ24/F24)*100</f>
        <v>73.39868559497512</v>
      </c>
      <c r="BC24">
        <f>(S24-E24/(N24/1.35))</f>
        <v>392.45731765097747</v>
      </c>
      <c r="BD24">
        <f>E24*BB24/100/BC24</f>
        <v>-2.3896939848108019E-3</v>
      </c>
    </row>
    <row r="25" spans="1:56" x14ac:dyDescent="0.25">
      <c r="A25" s="1" t="s">
        <v>1</v>
      </c>
      <c r="B25" s="1" t="s">
        <v>6491</v>
      </c>
      <c r="K25" s="1">
        <f t="shared" si="0"/>
        <v>2.72</v>
      </c>
    </row>
    <row r="26" spans="1:56" x14ac:dyDescent="0.25">
      <c r="A26" s="1" t="s">
        <v>1</v>
      </c>
      <c r="B26" s="1" t="s">
        <v>6490</v>
      </c>
      <c r="K26" s="1">
        <f t="shared" si="0"/>
        <v>2.72</v>
      </c>
    </row>
    <row r="27" spans="1:56" x14ac:dyDescent="0.25">
      <c r="A27" s="1">
        <v>4</v>
      </c>
      <c r="B27" s="1" t="s">
        <v>6489</v>
      </c>
      <c r="C27" s="1">
        <v>1044.500005107373</v>
      </c>
      <c r="D27" s="1">
        <v>0</v>
      </c>
      <c r="E27">
        <f>(R27-S27*(1000-T27)/(1000-U27))*AK27</f>
        <v>-0.78517747399577043</v>
      </c>
      <c r="F27">
        <f>IF(AV27&lt;&gt;0,1/(1/AV27-1/N27),0)</f>
        <v>2.4932411215475008</v>
      </c>
      <c r="G27">
        <f>((AY27-AL27/2)*S27-E27)/(AY27+AL27/2)</f>
        <v>382.97462062351644</v>
      </c>
      <c r="H27">
        <f>AL27*1000</f>
        <v>25.467038435674034</v>
      </c>
      <c r="I27">
        <f>(AQ27-AW27)</f>
        <v>1.3790991951662566</v>
      </c>
      <c r="J27">
        <f>(P27+AP27*D27)</f>
        <v>26.040597915649414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26.6644287109375</v>
      </c>
      <c r="P27" s="1">
        <v>26.040597915649414</v>
      </c>
      <c r="Q27" s="1">
        <v>26.854228973388672</v>
      </c>
      <c r="R27" s="1">
        <v>400.0472412109375</v>
      </c>
      <c r="S27" s="1">
        <v>391.70706176757813</v>
      </c>
      <c r="T27" s="1">
        <v>0.1767389327287674</v>
      </c>
      <c r="U27" s="1">
        <v>22.761629104614258</v>
      </c>
      <c r="V27" s="1">
        <v>0.44325977563858032</v>
      </c>
      <c r="W27" s="1">
        <v>57.085975646972656</v>
      </c>
      <c r="X27" s="1">
        <v>299.72976684570313</v>
      </c>
      <c r="Y27" s="1">
        <v>98.988433837890625</v>
      </c>
      <c r="Z27" s="1">
        <v>3.3617284297943115</v>
      </c>
      <c r="AA27" s="1">
        <v>88.011001586914063</v>
      </c>
      <c r="AB27" s="1">
        <v>3.7586731910705566</v>
      </c>
      <c r="AC27" s="1">
        <v>-0.27016106247901917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1.1019476722268495</v>
      </c>
      <c r="AL27">
        <f>(U27-T27)/(1000-U27)*AK27</f>
        <v>2.5467038435674036E-2</v>
      </c>
      <c r="AM27">
        <f>(P27+273.15)</f>
        <v>299.19059791564939</v>
      </c>
      <c r="AN27">
        <f>(O27+273.15)</f>
        <v>299.81442871093748</v>
      </c>
      <c r="AO27">
        <f>(Y27*AG27+Z27*AH27)*AI27</f>
        <v>15.838149060052274</v>
      </c>
      <c r="AP27">
        <f>((AO27+0.00000010773*(AN27^4-AM27^4))-AL27*44100)/(L27*51.4+0.00000043092*AM27^3)</f>
        <v>-9.0503787294688038</v>
      </c>
      <c r="AQ27">
        <f>0.61365*EXP(17.502*J27/(240.97+J27))</f>
        <v>3.3823729704132113</v>
      </c>
      <c r="AR27">
        <f>AQ27*1000/AA27</f>
        <v>38.431251882447839</v>
      </c>
      <c r="AS27">
        <f>(AR27-U27)</f>
        <v>15.669622777833581</v>
      </c>
      <c r="AT27">
        <f>IF(D27,P27,(O27+P27)/2)</f>
        <v>26.352513313293457</v>
      </c>
      <c r="AU27">
        <f>0.61365*EXP(17.502*AT27/(240.97+AT27))</f>
        <v>3.4452878086038248</v>
      </c>
      <c r="AV27">
        <f>IF(AS27&lt;&gt;0,(1000-(AR27+U27)/2)/AS27*AL27,0)</f>
        <v>1.5755221462353357</v>
      </c>
      <c r="AW27">
        <f>U27*AA27/1000</f>
        <v>2.0032737752469547</v>
      </c>
      <c r="AX27">
        <f>(AU27-AW27)</f>
        <v>1.4420140333568701</v>
      </c>
      <c r="AY27">
        <f>1/(1.6/F27+1.37/N27)</f>
        <v>1.0397146074796937</v>
      </c>
      <c r="AZ27">
        <f>G27*AA27*0.001</f>
        <v>33.705979943444113</v>
      </c>
      <c r="BA27">
        <f>G27/S27</f>
        <v>0.97770670484045774</v>
      </c>
      <c r="BB27">
        <f>(1-AL27*AA27/AQ27/F27)*100</f>
        <v>73.421551180531281</v>
      </c>
      <c r="BC27">
        <f>(S27-E27/(N27/1.35))</f>
        <v>391.95470275000753</v>
      </c>
      <c r="BD27">
        <f>E27*BB27/100/BC27</f>
        <v>-1.4708063888073766E-3</v>
      </c>
    </row>
    <row r="28" spans="1:56" x14ac:dyDescent="0.25">
      <c r="A28" s="1" t="s">
        <v>1</v>
      </c>
      <c r="B28" s="1" t="s">
        <v>6488</v>
      </c>
      <c r="K28" s="1">
        <f t="shared" si="0"/>
        <v>2.72</v>
      </c>
    </row>
    <row r="29" spans="1:56" x14ac:dyDescent="0.25">
      <c r="A29" s="1" t="s">
        <v>1</v>
      </c>
      <c r="B29" s="1" t="s">
        <v>6487</v>
      </c>
      <c r="K29" s="1">
        <f t="shared" si="0"/>
        <v>2.72</v>
      </c>
    </row>
    <row r="30" spans="1:56" x14ac:dyDescent="0.25">
      <c r="A30" s="1">
        <v>5</v>
      </c>
      <c r="B30" s="1" t="s">
        <v>6486</v>
      </c>
      <c r="C30" s="1">
        <v>1248.500005107373</v>
      </c>
      <c r="D30" s="1">
        <v>0</v>
      </c>
      <c r="E30">
        <f>(R30-S30*(1000-T30)/(1000-U30))*AK30</f>
        <v>-0.51112338148289527</v>
      </c>
      <c r="F30">
        <f>IF(AV30&lt;&gt;0,1/(1/AV30-1/N30),0)</f>
        <v>2.5140584393947663</v>
      </c>
      <c r="G30">
        <f>((AY30-AL30/2)*S30-E30)/(AY30+AL30/2)</f>
        <v>382.6115081028903</v>
      </c>
      <c r="H30">
        <f>AL30*1000</f>
        <v>25.446104764078459</v>
      </c>
      <c r="I30">
        <f>(AQ30-AW30)</f>
        <v>1.3707851055499312</v>
      </c>
      <c r="J30">
        <f>(P30+AP30*D30)</f>
        <v>25.988655090332031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26.601385116577148</v>
      </c>
      <c r="P30" s="1">
        <v>25.988655090332031</v>
      </c>
      <c r="Q30" s="1">
        <v>26.791374206542969</v>
      </c>
      <c r="R30" s="1">
        <v>400.12115478515625</v>
      </c>
      <c r="S30" s="1">
        <v>391.54367065429688</v>
      </c>
      <c r="T30" s="1">
        <v>0.17293025553226471</v>
      </c>
      <c r="U30" s="1">
        <v>22.739295959472656</v>
      </c>
      <c r="V30" s="1">
        <v>0.4352993369102478</v>
      </c>
      <c r="W30" s="1">
        <v>57.239261627197266</v>
      </c>
      <c r="X30" s="1">
        <v>299.736083984375</v>
      </c>
      <c r="Y30" s="1">
        <v>151.09510803222656</v>
      </c>
      <c r="Z30" s="1">
        <v>3.1074733734130859</v>
      </c>
      <c r="AA30" s="1">
        <v>88.006629943847656</v>
      </c>
      <c r="AB30" s="1">
        <v>3.7852997779846191</v>
      </c>
      <c r="AC30" s="1">
        <v>-0.26962587237358093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1.1019708970013784</v>
      </c>
      <c r="AL30">
        <f>(U30-T30)/(1000-U30)*AK30</f>
        <v>2.5446104764078461E-2</v>
      </c>
      <c r="AM30">
        <f>(P30+273.15)</f>
        <v>299.13865509033201</v>
      </c>
      <c r="AN30">
        <f>(O30+273.15)</f>
        <v>299.75138511657713</v>
      </c>
      <c r="AO30">
        <f>(Y30*AG30+Z30*AH30)*AI30</f>
        <v>24.175216744798036</v>
      </c>
      <c r="AP30">
        <f>((AO30+0.00000010773*(AN30^4-AM30^4))-AL30*44100)/(L30*51.4+0.00000043092*AM30^3)</f>
        <v>-8.9757262449054842</v>
      </c>
      <c r="AQ30">
        <f>0.61365*EXP(17.502*J30/(240.97+J30))</f>
        <v>3.3719939102388716</v>
      </c>
      <c r="AR30">
        <f>AQ30*1000/AA30</f>
        <v>38.315225936845458</v>
      </c>
      <c r="AS30">
        <f>(AR30-U30)</f>
        <v>15.575929977372802</v>
      </c>
      <c r="AT30">
        <f>IF(D30,P30,(O30+P30)/2)</f>
        <v>26.29502010345459</v>
      </c>
      <c r="AU30">
        <f>0.61365*EXP(17.502*AT30/(240.97+AT30))</f>
        <v>3.4336149207867628</v>
      </c>
      <c r="AV30">
        <f>IF(AS30&lt;&gt;0,(1000-(AR30+U30)/2)/AS30*AL30,0)</f>
        <v>1.5838094367186044</v>
      </c>
      <c r="AW30">
        <f>U30*AA30/1000</f>
        <v>2.0012088046889405</v>
      </c>
      <c r="AX30">
        <f>(AU30-AW30)</f>
        <v>1.4324061160978223</v>
      </c>
      <c r="AY30">
        <f>1/(1.6/F30+1.37/N30)</f>
        <v>1.0454907706758139</v>
      </c>
      <c r="AZ30">
        <f>G30*AA30*0.001</f>
        <v>33.67234940586853</v>
      </c>
      <c r="BA30">
        <f>G30/S30</f>
        <v>0.97718731467046749</v>
      </c>
      <c r="BB30">
        <f>(1-AL30*AA30/AQ30/F30)*100</f>
        <v>73.583544084282053</v>
      </c>
      <c r="BC30">
        <f>(S30-E30/(N30/1.35))</f>
        <v>391.70487636959706</v>
      </c>
      <c r="BD30">
        <f>E30*BB30/100/BC30</f>
        <v>-9.6016853868233156E-4</v>
      </c>
    </row>
    <row r="31" spans="1:56" x14ac:dyDescent="0.25">
      <c r="A31" s="1" t="s">
        <v>1</v>
      </c>
      <c r="B31" s="1" t="s">
        <v>6485</v>
      </c>
      <c r="K31" s="1">
        <f t="shared" si="0"/>
        <v>2.72</v>
      </c>
    </row>
    <row r="32" spans="1:56" x14ac:dyDescent="0.25">
      <c r="A32" s="1" t="s">
        <v>1</v>
      </c>
      <c r="B32" s="1" t="s">
        <v>6484</v>
      </c>
      <c r="K32" s="1">
        <f t="shared" si="0"/>
        <v>2.72</v>
      </c>
    </row>
    <row r="33" spans="1:56" x14ac:dyDescent="0.25">
      <c r="A33" s="1">
        <v>6</v>
      </c>
      <c r="B33" s="1" t="s">
        <v>6483</v>
      </c>
      <c r="C33" s="1">
        <v>1452.500005107373</v>
      </c>
      <c r="D33" s="1">
        <v>0</v>
      </c>
      <c r="E33">
        <f>(R33-S33*(1000-T33)/(1000-U33))*AK33</f>
        <v>-0.35457259010339626</v>
      </c>
      <c r="F33">
        <f>IF(AV33&lt;&gt;0,1/(1/AV33-1/N33),0)</f>
        <v>2.6192407701454203</v>
      </c>
      <c r="G33">
        <f>((AY33-AL33/2)*S33-E33)/(AY33+AL33/2)</f>
        <v>382.38211491833869</v>
      </c>
      <c r="H33">
        <f>AL33*1000</f>
        <v>25.675086653944913</v>
      </c>
      <c r="I33">
        <f>(AQ33-AW33)</f>
        <v>1.3479230387728913</v>
      </c>
      <c r="J33">
        <f>(P33+AP33*D33)</f>
        <v>25.959285736083984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26.556068420410156</v>
      </c>
      <c r="P33" s="1">
        <v>25.959285736083984</v>
      </c>
      <c r="Q33" s="1">
        <v>26.744739532470703</v>
      </c>
      <c r="R33" s="1">
        <v>400.09359741210938</v>
      </c>
      <c r="S33" s="1">
        <v>391.29818725585938</v>
      </c>
      <c r="T33" s="1">
        <v>0.16902408003807068</v>
      </c>
      <c r="U33" s="1">
        <v>22.934482574462891</v>
      </c>
      <c r="V33" s="1">
        <v>0.42656788229942322</v>
      </c>
      <c r="W33" s="1">
        <v>57.879997253417969</v>
      </c>
      <c r="X33" s="1">
        <v>299.72854614257813</v>
      </c>
      <c r="Y33" s="1">
        <v>299.04605102539063</v>
      </c>
      <c r="Z33" s="1">
        <v>3.097893238067627</v>
      </c>
      <c r="AA33" s="1">
        <v>87.999137878417969</v>
      </c>
      <c r="AB33" s="1">
        <v>3.8120651245117188</v>
      </c>
      <c r="AC33" s="1">
        <v>-0.2736382782459259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1.1019431843477134</v>
      </c>
      <c r="AL33">
        <f>(U33-T33)/(1000-U33)*AK33</f>
        <v>2.5675086653944912E-2</v>
      </c>
      <c r="AM33">
        <f>(P33+273.15)</f>
        <v>299.10928573608396</v>
      </c>
      <c r="AN33">
        <f>(O33+273.15)</f>
        <v>299.70606842041013</v>
      </c>
      <c r="AO33">
        <f>(Y33*AG33+Z33*AH33)*AI33</f>
        <v>47.847367094590481</v>
      </c>
      <c r="AP33">
        <f>((AO33+0.00000010773*(AN33^4-AM33^4))-AL33*44100)/(L33*51.4+0.00000043092*AM33^3)</f>
        <v>-8.8658295374539779</v>
      </c>
      <c r="AQ33">
        <f>0.61365*EXP(17.502*J33/(240.97+J33))</f>
        <v>3.3661377330132254</v>
      </c>
      <c r="AR33">
        <f>AQ33*1000/AA33</f>
        <v>38.251939895865505</v>
      </c>
      <c r="AS33">
        <f>(AR33-U33)</f>
        <v>15.317457321402614</v>
      </c>
      <c r="AT33">
        <f>IF(D33,P33,(O33+P33)/2)</f>
        <v>26.25767707824707</v>
      </c>
      <c r="AU33">
        <f>0.61365*EXP(17.502*AT33/(240.97+AT33))</f>
        <v>3.4260516537937731</v>
      </c>
      <c r="AV33">
        <f>IF(AS33&lt;&gt;0,(1000-(AR33+U33)/2)/AS33*AL33,0)</f>
        <v>1.6249174247531377</v>
      </c>
      <c r="AW33">
        <f>U33*AA33/1000</f>
        <v>2.0182146942403341</v>
      </c>
      <c r="AX33">
        <f>(AU33-AW33)</f>
        <v>1.407836959553439</v>
      </c>
      <c r="AY33">
        <f>1/(1.6/F33+1.37/N33)</f>
        <v>1.0741929234892644</v>
      </c>
      <c r="AZ33">
        <f>G33*AA33*0.001</f>
        <v>33.649296452939957</v>
      </c>
      <c r="BA33">
        <f>G33/S33</f>
        <v>0.97721412307057098</v>
      </c>
      <c r="BB33">
        <f>(1-AL33*AA33/AQ33/F33)*100</f>
        <v>74.373869636810014</v>
      </c>
      <c r="BC33">
        <f>(S33-E33/(N33/1.35))</f>
        <v>391.41001764766736</v>
      </c>
      <c r="BD33">
        <f>E33*BB33/100/BC33</f>
        <v>-6.7374196888527751E-4</v>
      </c>
    </row>
    <row r="34" spans="1:56" x14ac:dyDescent="0.25">
      <c r="A34" s="1" t="s">
        <v>1</v>
      </c>
      <c r="B34" s="1" t="s">
        <v>6482</v>
      </c>
      <c r="K34" s="1">
        <f t="shared" si="0"/>
        <v>2.72</v>
      </c>
    </row>
    <row r="35" spans="1:56" x14ac:dyDescent="0.25">
      <c r="A35" s="1" t="s">
        <v>1</v>
      </c>
      <c r="B35" s="1" t="s">
        <v>6481</v>
      </c>
      <c r="K35" s="1">
        <f t="shared" si="0"/>
        <v>2.72</v>
      </c>
    </row>
    <row r="36" spans="1:56" x14ac:dyDescent="0.25">
      <c r="A36" s="1">
        <v>7</v>
      </c>
      <c r="B36" s="1" t="s">
        <v>6480</v>
      </c>
      <c r="C36" s="1">
        <v>1655.500005107373</v>
      </c>
      <c r="D36" s="1">
        <v>0</v>
      </c>
      <c r="E36">
        <f>(R36-S36*(1000-T36)/(1000-U36))*AK36</f>
        <v>-0.19107894174105999</v>
      </c>
      <c r="F36">
        <f>IF(AV36&lt;&gt;0,1/(1/AV36-1/N36),0)</f>
        <v>2.791262853289104</v>
      </c>
      <c r="G36">
        <f>((AY36-AL36/2)*S36-E36)/(AY36+AL36/2)</f>
        <v>381.97373593800512</v>
      </c>
      <c r="H36">
        <f>AL36*1000</f>
        <v>26.121194891292934</v>
      </c>
      <c r="I36">
        <f>(AQ36-AW36)</f>
        <v>1.3185517176637243</v>
      </c>
      <c r="J36">
        <f>(P36+AP36*D36)</f>
        <v>25.98138427734375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26.535310745239258</v>
      </c>
      <c r="P36" s="1">
        <v>25.98138427734375</v>
      </c>
      <c r="Q36" s="1">
        <v>26.716421127319336</v>
      </c>
      <c r="R36" s="1">
        <v>399.90997314453125</v>
      </c>
      <c r="S36" s="1">
        <v>390.819091796875</v>
      </c>
      <c r="T36" s="1">
        <v>0.16743634641170502</v>
      </c>
      <c r="U36" s="1">
        <v>23.319442749023438</v>
      </c>
      <c r="V36" s="1">
        <v>0.4230576753616333</v>
      </c>
      <c r="W36" s="1">
        <v>58.92071533203125</v>
      </c>
      <c r="X36" s="1">
        <v>299.72698974609375</v>
      </c>
      <c r="Y36" s="1">
        <v>500.87796020507813</v>
      </c>
      <c r="Z36" s="1">
        <v>3.117199182510376</v>
      </c>
      <c r="AA36" s="1">
        <v>87.994880676269531</v>
      </c>
      <c r="AB36" s="1">
        <v>3.7927901744842529</v>
      </c>
      <c r="AC36" s="1">
        <v>-0.27929434180259705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1.101937462301815</v>
      </c>
      <c r="AL36">
        <f>(U36-T36)/(1000-U36)*AK36</f>
        <v>2.6121194891292932E-2</v>
      </c>
      <c r="AM36">
        <f>(P36+273.15)</f>
        <v>299.13138427734373</v>
      </c>
      <c r="AN36">
        <f>(O36+273.15)</f>
        <v>299.68531074523924</v>
      </c>
      <c r="AO36">
        <f>(Y36*AG36+Z36*AH36)*AI36</f>
        <v>80.140471841533326</v>
      </c>
      <c r="AP36">
        <f>((AO36+0.00000010773*(AN36^4-AM36^4))-AL36*44100)/(L36*51.4+0.00000043092*AM36^3)</f>
        <v>-8.7658883183228511</v>
      </c>
      <c r="AQ36">
        <f>0.61365*EXP(17.502*J36/(240.97+J36))</f>
        <v>3.3705432998011404</v>
      </c>
      <c r="AR36">
        <f>AQ36*1000/AA36</f>
        <v>38.303856700496773</v>
      </c>
      <c r="AS36">
        <f>(AR36-U36)</f>
        <v>14.984413951473336</v>
      </c>
      <c r="AT36">
        <f>IF(D36,P36,(O36+P36)/2)</f>
        <v>26.258347511291504</v>
      </c>
      <c r="AU36">
        <f>0.61365*EXP(17.502*AT36/(240.97+AT36))</f>
        <v>3.4261873115441173</v>
      </c>
      <c r="AV36">
        <f>IF(AS36&lt;&gt;0,(1000-(AR36+U36)/2)/AS36*AL36,0)</f>
        <v>1.6895127073969418</v>
      </c>
      <c r="AW36">
        <f>U36*AA36/1000</f>
        <v>2.0519915821374162</v>
      </c>
      <c r="AX36">
        <f>(AU36-AW36)</f>
        <v>1.3741957294067011</v>
      </c>
      <c r="AY36">
        <f>1/(1.6/F36+1.37/N36)</f>
        <v>1.1194639591868356</v>
      </c>
      <c r="AZ36">
        <f>G36*AA36*0.001</f>
        <v>33.611733315333645</v>
      </c>
      <c r="BA36">
        <f>G36/S36</f>
        <v>0.97736713470623593</v>
      </c>
      <c r="BB36">
        <f>(1-AL36*AA36/AQ36/F36)*100</f>
        <v>75.568518690137893</v>
      </c>
      <c r="BC36">
        <f>(S36-E36/(N36/1.35))</f>
        <v>390.87935712340499</v>
      </c>
      <c r="BD36">
        <f>E36*BB36/100/BC36</f>
        <v>-3.6941200186461453E-4</v>
      </c>
    </row>
    <row r="37" spans="1:56" x14ac:dyDescent="0.25">
      <c r="A37" s="1" t="s">
        <v>1</v>
      </c>
      <c r="B37" s="1" t="s">
        <v>6479</v>
      </c>
      <c r="K37" s="1">
        <f t="shared" si="0"/>
        <v>2.72</v>
      </c>
    </row>
    <row r="38" spans="1:56" x14ac:dyDescent="0.25">
      <c r="A38" s="1" t="s">
        <v>1</v>
      </c>
      <c r="B38" s="1" t="s">
        <v>6478</v>
      </c>
      <c r="K38" s="1">
        <f t="shared" si="0"/>
        <v>2.72</v>
      </c>
    </row>
    <row r="39" spans="1:56" x14ac:dyDescent="0.25">
      <c r="A39" s="1">
        <v>8</v>
      </c>
      <c r="B39" s="1" t="s">
        <v>6477</v>
      </c>
      <c r="C39" s="1">
        <v>1859.500005107373</v>
      </c>
      <c r="D39" s="1">
        <v>0</v>
      </c>
      <c r="E39">
        <f>(R39-S39*(1000-T39)/(1000-U39))*AK39</f>
        <v>0.12408434749620745</v>
      </c>
      <c r="F39">
        <f>IF(AV39&lt;&gt;0,1/(1/AV39-1/N39),0)</f>
        <v>3.0564277746409707</v>
      </c>
      <c r="G39">
        <f>((AY39-AL39/2)*S39-E39)/(AY39+AL39/2)</f>
        <v>381.60973349409511</v>
      </c>
      <c r="H39">
        <f>AL39*1000</f>
        <v>26.757906123797341</v>
      </c>
      <c r="I39">
        <f>(AQ39-AW39)</f>
        <v>1.2792339127942705</v>
      </c>
      <c r="J39">
        <f>(P39+AP39*D39)</f>
        <v>26.026605606079102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26.535236358642578</v>
      </c>
      <c r="P39" s="1">
        <v>26.026605606079102</v>
      </c>
      <c r="Q39" s="1">
        <v>26.702116012573242</v>
      </c>
      <c r="R39" s="1">
        <v>400.0213623046875</v>
      </c>
      <c r="S39" s="1">
        <v>390.42752075195313</v>
      </c>
      <c r="T39" s="1">
        <v>0.16614504158496857</v>
      </c>
      <c r="U39" s="1">
        <v>23.870685577392578</v>
      </c>
      <c r="V39" s="1">
        <v>0.41976526379585266</v>
      </c>
      <c r="W39" s="1">
        <v>60.309261322021484</v>
      </c>
      <c r="X39" s="1">
        <v>299.70697021484375</v>
      </c>
      <c r="Y39" s="1">
        <v>749.55279541015625</v>
      </c>
      <c r="Z39" s="1">
        <v>3.2256119251251221</v>
      </c>
      <c r="AA39" s="1">
        <v>87.988273620605469</v>
      </c>
      <c r="AB39" s="1">
        <v>3.7312362194061279</v>
      </c>
      <c r="AC39" s="1">
        <v>-0.28888878226280212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1.1018638610839842</v>
      </c>
      <c r="AL39">
        <f>(U39-T39)/(1000-U39)*AK39</f>
        <v>2.6757906123797342E-2</v>
      </c>
      <c r="AM39">
        <f>(P39+273.15)</f>
        <v>299.17660560607908</v>
      </c>
      <c r="AN39">
        <f>(O39+273.15)</f>
        <v>299.68523635864256</v>
      </c>
      <c r="AO39">
        <f>(Y39*AG39+Z39*AH39)*AI39</f>
        <v>119.92844458501531</v>
      </c>
      <c r="AP39">
        <f>((AO39+0.00000010773*(AN39^4-AM39^4))-AL39*44100)/(L39*51.4+0.00000043092*AM39^3)</f>
        <v>-8.6734750445761364</v>
      </c>
      <c r="AQ39">
        <f>0.61365*EXP(17.502*J39/(240.97+J39))</f>
        <v>3.3795743268893292</v>
      </c>
      <c r="AR39">
        <f>AQ39*1000/AA39</f>
        <v>38.409371929055396</v>
      </c>
      <c r="AS39">
        <f>(AR39-U39)</f>
        <v>14.538686351662818</v>
      </c>
      <c r="AT39">
        <f>IF(D39,P39,(O39+P39)/2)</f>
        <v>26.28092098236084</v>
      </c>
      <c r="AU39">
        <f>0.61365*EXP(17.502*AT39/(240.97+AT39))</f>
        <v>3.430757644796576</v>
      </c>
      <c r="AV39">
        <f>IF(AS39&lt;&gt;0,(1000-(AR39+U39)/2)/AS39*AL39,0)</f>
        <v>1.7831503844748098</v>
      </c>
      <c r="AW39">
        <f>U39*AA39/1000</f>
        <v>2.1003404140950588</v>
      </c>
      <c r="AX39">
        <f>(AU39-AW39)</f>
        <v>1.3304172307015172</v>
      </c>
      <c r="AY39">
        <f>1/(1.6/F39+1.37/N39)</f>
        <v>1.1854600511909374</v>
      </c>
      <c r="AZ39">
        <f>G39*AA39*0.001</f>
        <v>33.577181646964775</v>
      </c>
      <c r="BA39">
        <f>G39/S39</f>
        <v>0.97741504686740532</v>
      </c>
      <c r="BB39">
        <f>(1-AL39*AA39/AQ39/F39)*100</f>
        <v>77.207037156535733</v>
      </c>
      <c r="BC39">
        <f>(S39-E39/(N39/1.35))</f>
        <v>390.38838517975989</v>
      </c>
      <c r="BD39">
        <f>E39*BB39/100/BC39</f>
        <v>2.4540137953317558E-4</v>
      </c>
    </row>
    <row r="40" spans="1:56" x14ac:dyDescent="0.25">
      <c r="A40" s="1" t="s">
        <v>1</v>
      </c>
      <c r="B40" s="1" t="s">
        <v>6476</v>
      </c>
      <c r="K40" s="1">
        <f t="shared" si="0"/>
        <v>2.72</v>
      </c>
    </row>
    <row r="41" spans="1:56" x14ac:dyDescent="0.25">
      <c r="A41" s="1" t="s">
        <v>1</v>
      </c>
      <c r="B41" s="1" t="s">
        <v>6475</v>
      </c>
      <c r="K41" s="1">
        <f t="shared" si="0"/>
        <v>2.72</v>
      </c>
    </row>
    <row r="42" spans="1:56" x14ac:dyDescent="0.25">
      <c r="A42" s="1">
        <v>9</v>
      </c>
      <c r="B42" s="1" t="s">
        <v>6474</v>
      </c>
      <c r="C42" s="1">
        <v>2063.500005107373</v>
      </c>
      <c r="D42" s="1">
        <v>0</v>
      </c>
      <c r="E42">
        <f>(R42-S42*(1000-T42)/(1000-U42))*AK42</f>
        <v>0.19417277207895103</v>
      </c>
      <c r="F42">
        <f>IF(AV42&lt;&gt;0,1/(1/AV42-1/N42),0)</f>
        <v>3.3818513585846133</v>
      </c>
      <c r="G42">
        <f>((AY42-AL42/2)*S42-E42)/(AY42+AL42/2)</f>
        <v>381.62648413086947</v>
      </c>
      <c r="H42">
        <f>AL42*1000</f>
        <v>27.463244319151773</v>
      </c>
      <c r="I42">
        <f>(AQ42-AW42)</f>
        <v>1.2386887929233978</v>
      </c>
      <c r="J42">
        <f>(P42+AP42*D42)</f>
        <v>26.090730667114258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26.555143356323242</v>
      </c>
      <c r="P42" s="1">
        <v>26.090730667114258</v>
      </c>
      <c r="Q42" s="1">
        <v>26.706785202026367</v>
      </c>
      <c r="R42" s="1">
        <v>400.08822631835938</v>
      </c>
      <c r="S42" s="1">
        <v>390.18682861328125</v>
      </c>
      <c r="T42" s="1">
        <v>0.164608433842659</v>
      </c>
      <c r="U42" s="1">
        <v>24.478893280029297</v>
      </c>
      <c r="V42" s="1">
        <v>0.41537085175514221</v>
      </c>
      <c r="W42" s="1">
        <v>61.769729614257813</v>
      </c>
      <c r="X42" s="1">
        <v>299.70632934570313</v>
      </c>
      <c r="Y42" s="1">
        <v>999.8592529296875</v>
      </c>
      <c r="Z42" s="1">
        <v>3.013502836227417</v>
      </c>
      <c r="AA42" s="1">
        <v>87.983062744140625</v>
      </c>
      <c r="AB42" s="1">
        <v>3.8101272583007813</v>
      </c>
      <c r="AC42" s="1">
        <v>-0.29721435904502869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1.1018615049474376</v>
      </c>
      <c r="AL42">
        <f>(U42-T42)/(1000-U42)*AK42</f>
        <v>2.7463244319151772E-2</v>
      </c>
      <c r="AM42">
        <f>(P42+273.15)</f>
        <v>299.24073066711424</v>
      </c>
      <c r="AN42">
        <f>(O42+273.15)</f>
        <v>299.70514335632322</v>
      </c>
      <c r="AO42">
        <f>(Y42*AG42+Z42*AH42)*AI42</f>
        <v>159.97747689297466</v>
      </c>
      <c r="AP42">
        <f>((AO42+0.00000010773*(AN42^4-AM42^4))-AL42*44100)/(L42*51.4+0.00000043092*AM42^3)</f>
        <v>-8.6035566167555384</v>
      </c>
      <c r="AQ42">
        <f>0.61365*EXP(17.502*J42/(240.97+J42))</f>
        <v>3.3924167962873377</v>
      </c>
      <c r="AR42">
        <f>AQ42*1000/AA42</f>
        <v>38.557612004854434</v>
      </c>
      <c r="AS42">
        <f>(AR42-U42)</f>
        <v>14.078718724825137</v>
      </c>
      <c r="AT42">
        <f>IF(D42,P42,(O42+P42)/2)</f>
        <v>26.32293701171875</v>
      </c>
      <c r="AU42">
        <f>0.61365*EXP(17.502*AT42/(240.97+AT42))</f>
        <v>3.4392785901634526</v>
      </c>
      <c r="AV42">
        <f>IF(AS42&lt;&gt;0,(1000-(AR42+U42)/2)/AS42*AL42,0)</f>
        <v>1.8892096195813437</v>
      </c>
      <c r="AW42">
        <f>U42*AA42/1000</f>
        <v>2.1537280033639399</v>
      </c>
      <c r="AX42">
        <f>(AU42-AW42)</f>
        <v>1.2855505867995127</v>
      </c>
      <c r="AY42">
        <f>1/(1.6/F42+1.37/N42)</f>
        <v>1.2607461747113606</v>
      </c>
      <c r="AZ42">
        <f>G42*AA42*0.001</f>
        <v>33.576666898112073</v>
      </c>
      <c r="BA42">
        <f>G42/S42</f>
        <v>0.9780609086348836</v>
      </c>
      <c r="BB42">
        <f>(1-AL42*AA42/AQ42/F42)*100</f>
        <v>78.938601938594815</v>
      </c>
      <c r="BC42">
        <f>(S42-E42/(N42/1.35))</f>
        <v>390.12558750839582</v>
      </c>
      <c r="BD42">
        <f>E42*BB42/100/BC42</f>
        <v>3.9289212636235883E-4</v>
      </c>
    </row>
    <row r="43" spans="1:56" x14ac:dyDescent="0.25">
      <c r="A43" s="1" t="s">
        <v>1</v>
      </c>
      <c r="B43" s="1" t="s">
        <v>6473</v>
      </c>
      <c r="K43" s="1">
        <f t="shared" si="0"/>
        <v>2.72</v>
      </c>
    </row>
    <row r="44" spans="1:56" x14ac:dyDescent="0.25">
      <c r="A44" s="1" t="s">
        <v>1</v>
      </c>
      <c r="B44" s="1" t="s">
        <v>6472</v>
      </c>
      <c r="K44" s="1">
        <f t="shared" si="0"/>
        <v>2.72</v>
      </c>
    </row>
    <row r="45" spans="1:56" x14ac:dyDescent="0.25">
      <c r="A45" s="1">
        <v>10</v>
      </c>
      <c r="B45" s="1" t="s">
        <v>6471</v>
      </c>
      <c r="C45" s="1">
        <v>2266.500005107373</v>
      </c>
      <c r="D45" s="1">
        <v>0</v>
      </c>
      <c r="E45">
        <f>(R45-S45*(1000-T45)/(1000-U45))*AK45</f>
        <v>0.19462734591106418</v>
      </c>
      <c r="F45">
        <f>IF(AV45&lt;&gt;0,1/(1/AV45-1/N45),0)</f>
        <v>3.7620164462823209</v>
      </c>
      <c r="G45">
        <f>((AY45-AL45/2)*S45-E45)/(AY45+AL45/2)</f>
        <v>381.51515707221114</v>
      </c>
      <c r="H45">
        <f>AL45*1000</f>
        <v>28.194906607892595</v>
      </c>
      <c r="I45">
        <f>(AQ45-AW45)</f>
        <v>1.199316666062034</v>
      </c>
      <c r="J45">
        <f>(P45+AP45*D45)</f>
        <v>26.170017242431641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26.586210250854492</v>
      </c>
      <c r="P45" s="1">
        <v>26.170017242431641</v>
      </c>
      <c r="Q45" s="1">
        <v>26.725507736206055</v>
      </c>
      <c r="R45" s="1">
        <v>399.91452026367188</v>
      </c>
      <c r="S45" s="1">
        <v>389.76470947265625</v>
      </c>
      <c r="T45" s="1">
        <v>0.16398830711841583</v>
      </c>
      <c r="U45" s="1">
        <v>25.109197616577148</v>
      </c>
      <c r="V45" s="1">
        <v>0.41302186250686646</v>
      </c>
      <c r="W45" s="1">
        <v>63.240165710449219</v>
      </c>
      <c r="X45" s="1">
        <v>299.71493530273438</v>
      </c>
      <c r="Y45" s="1">
        <v>1249.5225830078125</v>
      </c>
      <c r="Z45" s="1">
        <v>3.0942862033843994</v>
      </c>
      <c r="AA45" s="1">
        <v>87.977241516113281</v>
      </c>
      <c r="AB45" s="1">
        <v>3.8495392799377441</v>
      </c>
      <c r="AC45" s="1">
        <v>-0.30570510029792786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1.1018931444953468</v>
      </c>
      <c r="AL45">
        <f>(U45-T45)/(1000-U45)*AK45</f>
        <v>2.8194906607892596E-2</v>
      </c>
      <c r="AM45">
        <f>(P45+273.15)</f>
        <v>299.32001724243162</v>
      </c>
      <c r="AN45">
        <f>(O45+273.15)</f>
        <v>299.73621025085447</v>
      </c>
      <c r="AO45">
        <f>(Y45*AG45+Z45*AH45)*AI45</f>
        <v>199.92360881260902</v>
      </c>
      <c r="AP45">
        <f>((AO45+0.00000010773*(AN45^4-AM45^4))-AL45*44100)/(L45*51.4+0.00000043092*AM45^3)</f>
        <v>-8.5442990762921234</v>
      </c>
      <c r="AQ45">
        <f>0.61365*EXP(17.502*J45/(240.97+J45))</f>
        <v>3.4083546090514578</v>
      </c>
      <c r="AR45">
        <f>AQ45*1000/AA45</f>
        <v>38.741321622674519</v>
      </c>
      <c r="AS45">
        <f>(AR45-U45)</f>
        <v>13.632124006097371</v>
      </c>
      <c r="AT45">
        <f>IF(D45,P45,(O45+P45)/2)</f>
        <v>26.378113746643066</v>
      </c>
      <c r="AU45">
        <f>0.61365*EXP(17.502*AT45/(240.97+AT45))</f>
        <v>3.450496623357338</v>
      </c>
      <c r="AV45">
        <f>IF(AS45&lt;&gt;0,(1000-(AR45+U45)/2)/AS45*AL45,0)</f>
        <v>2.0022394809698127</v>
      </c>
      <c r="AW45">
        <f>U45*AA45/1000</f>
        <v>2.2090379429894238</v>
      </c>
      <c r="AX45">
        <f>(AU45-AW45)</f>
        <v>1.2414586803679142</v>
      </c>
      <c r="AY45">
        <f>1/(1.6/F45+1.37/N45)</f>
        <v>1.3416133035538023</v>
      </c>
      <c r="AZ45">
        <f>G45*AA45*0.001</f>
        <v>33.564651115799812</v>
      </c>
      <c r="BA45">
        <f>G45/S45</f>
        <v>0.9788345322191776</v>
      </c>
      <c r="BB45">
        <f>(1-AL45*AA45/AQ45/F45)*100</f>
        <v>80.654696908339247</v>
      </c>
      <c r="BC45">
        <f>(S45-E45/(N45/1.35))</f>
        <v>389.70332499749577</v>
      </c>
      <c r="BD45">
        <f>E45*BB45/100/BC45</f>
        <v>4.0280922916508997E-4</v>
      </c>
    </row>
    <row r="46" spans="1:56" x14ac:dyDescent="0.25">
      <c r="A46" s="1" t="s">
        <v>1</v>
      </c>
      <c r="B46" s="1" t="s">
        <v>6470</v>
      </c>
      <c r="K46" s="1">
        <f t="shared" si="0"/>
        <v>2.72</v>
      </c>
    </row>
    <row r="47" spans="1:56" x14ac:dyDescent="0.25">
      <c r="A47" s="1" t="s">
        <v>1</v>
      </c>
      <c r="B47" s="1" t="s">
        <v>6469</v>
      </c>
      <c r="K47" s="1">
        <f t="shared" si="0"/>
        <v>2.72</v>
      </c>
    </row>
    <row r="48" spans="1:56" x14ac:dyDescent="0.25">
      <c r="A48" s="1">
        <v>11</v>
      </c>
      <c r="B48" s="1" t="s">
        <v>6468</v>
      </c>
      <c r="C48" s="1">
        <v>2470.500005107373</v>
      </c>
      <c r="D48" s="1">
        <v>0</v>
      </c>
      <c r="E48">
        <f>(R48-S48*(1000-T48)/(1000-U48))*AK48</f>
        <v>0.16349383012130772</v>
      </c>
      <c r="F48">
        <f>IF(AV48&lt;&gt;0,1/(1/AV48-1/N48),0)</f>
        <v>4.418957093483411</v>
      </c>
      <c r="G48">
        <f>((AY48-AL48/2)*S48-E48)/(AY48+AL48/2)</f>
        <v>381.61150328447462</v>
      </c>
      <c r="H48">
        <f>AL48*1000</f>
        <v>29.264385847240344</v>
      </c>
      <c r="I48">
        <f>(AQ48-AW48)</f>
        <v>1.1455373377383502</v>
      </c>
      <c r="J48">
        <f>(P48+AP48*D48)</f>
        <v>26.304468154907227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26.6495361328125</v>
      </c>
      <c r="P48" s="1">
        <v>26.304468154907227</v>
      </c>
      <c r="Q48" s="1">
        <v>26.764453887939453</v>
      </c>
      <c r="R48" s="1">
        <v>399.91006469726563</v>
      </c>
      <c r="S48" s="1">
        <v>389.41888427734375</v>
      </c>
      <c r="T48" s="1">
        <v>0.16229397058486938</v>
      </c>
      <c r="U48" s="1">
        <v>26.03050422668457</v>
      </c>
      <c r="V48" s="1">
        <v>0.40721526741981506</v>
      </c>
      <c r="W48" s="1">
        <v>65.313690185546875</v>
      </c>
      <c r="X48" s="1">
        <v>299.70037841796875</v>
      </c>
      <c r="Y48" s="1">
        <v>1599.7454833984375</v>
      </c>
      <c r="Z48" s="1">
        <v>3.0641098022460938</v>
      </c>
      <c r="AA48" s="1">
        <v>87.973457336425781</v>
      </c>
      <c r="AB48" s="1">
        <v>3.8086259365081787</v>
      </c>
      <c r="AC48" s="1">
        <v>-0.32130187749862671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1.1018396265366497</v>
      </c>
      <c r="AL48">
        <f>(U48-T48)/(1000-U48)*AK48</f>
        <v>2.9264385847240344E-2</v>
      </c>
      <c r="AM48">
        <f>(P48+273.15)</f>
        <v>299.4544681549072</v>
      </c>
      <c r="AN48">
        <f>(O48+273.15)</f>
        <v>299.79953613281248</v>
      </c>
      <c r="AO48">
        <f>(Y48*AG48+Z48*AH48)*AI48</f>
        <v>255.95927162261432</v>
      </c>
      <c r="AP48">
        <f>((AO48+0.00000010773*(AN48^4-AM48^4))-AL48*44100)/(L48*51.4+0.00000043092*AM48^3)</f>
        <v>-8.4769745849688398</v>
      </c>
      <c r="AQ48">
        <f>0.61365*EXP(17.502*J48/(240.97+J48))</f>
        <v>3.4355307907702364</v>
      </c>
      <c r="AR48">
        <f>AQ48*1000/AA48</f>
        <v>39.051901502883645</v>
      </c>
      <c r="AS48">
        <f>(AR48-U48)</f>
        <v>13.021397276199075</v>
      </c>
      <c r="AT48">
        <f>IF(D48,P48,(O48+P48)/2)</f>
        <v>26.477002143859863</v>
      </c>
      <c r="AU48">
        <f>0.61365*EXP(17.502*AT48/(240.97+AT48))</f>
        <v>3.4706816788265171</v>
      </c>
      <c r="AV48">
        <f>IF(AS48&lt;&gt;0,(1000-(AR48+U48)/2)/AS48*AL48,0)</f>
        <v>2.1742741527763476</v>
      </c>
      <c r="AW48">
        <f>U48*AA48/1000</f>
        <v>2.2899934530318862</v>
      </c>
      <c r="AX48">
        <f>(AU48-AW48)</f>
        <v>1.180688225794631</v>
      </c>
      <c r="AY48">
        <f>1/(1.6/F48+1.37/N48)</f>
        <v>1.4659665285136094</v>
      </c>
      <c r="AZ48">
        <f>G48*AA48*0.001</f>
        <v>33.571683303286036</v>
      </c>
      <c r="BA48">
        <f>G48/S48</f>
        <v>0.97995120085828014</v>
      </c>
      <c r="BB48">
        <f>(1-AL48*AA48/AQ48/F48)*100</f>
        <v>83.041890145523752</v>
      </c>
      <c r="BC48">
        <f>(S48-E48/(N48/1.35))</f>
        <v>389.3673191547399</v>
      </c>
      <c r="BD48">
        <f>E48*BB48/100/BC48</f>
        <v>3.4868968227425728E-4</v>
      </c>
    </row>
    <row r="49" spans="1:56" x14ac:dyDescent="0.25">
      <c r="A49" s="1" t="s">
        <v>1</v>
      </c>
      <c r="B49" s="1" t="s">
        <v>6467</v>
      </c>
      <c r="K49" s="1">
        <f t="shared" si="0"/>
        <v>2.72</v>
      </c>
    </row>
    <row r="50" spans="1:56" x14ac:dyDescent="0.25">
      <c r="A50" s="1" t="s">
        <v>1</v>
      </c>
      <c r="B50" s="1" t="s">
        <v>6466</v>
      </c>
      <c r="K50" s="1">
        <f t="shared" si="0"/>
        <v>2.72</v>
      </c>
    </row>
    <row r="51" spans="1:56" x14ac:dyDescent="0.25">
      <c r="A51" s="1">
        <v>12</v>
      </c>
      <c r="B51" s="1" t="s">
        <v>6465</v>
      </c>
      <c r="C51" s="1">
        <v>2674.500005107373</v>
      </c>
      <c r="D51" s="1">
        <v>0</v>
      </c>
      <c r="E51">
        <f>(R51-S51*(1000-T51)/(1000-U51))*AK51</f>
        <v>0.27084296503406502</v>
      </c>
      <c r="F51">
        <f>IF(AV51&lt;&gt;0,1/(1/AV51-1/N51),0)</f>
        <v>5.4783010192749328</v>
      </c>
      <c r="G51">
        <f>((AY51-AL51/2)*S51-E51)/(AY51+AL51/2)</f>
        <v>381.71477717498465</v>
      </c>
      <c r="H51">
        <f>AL51*1000</f>
        <v>30.583151469624742</v>
      </c>
      <c r="I51">
        <f>(AQ51-AW51)</f>
        <v>1.0823355821760408</v>
      </c>
      <c r="J51">
        <f>(P51+AP51*D51)</f>
        <v>26.48185920715332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26.743097305297852</v>
      </c>
      <c r="P51" s="1">
        <v>26.48185920715332</v>
      </c>
      <c r="Q51" s="1">
        <v>26.832647323608398</v>
      </c>
      <c r="R51" s="1">
        <v>400.13992309570313</v>
      </c>
      <c r="S51" s="1">
        <v>389.09567260742188</v>
      </c>
      <c r="T51" s="1">
        <v>0.16224730014801025</v>
      </c>
      <c r="U51" s="1">
        <v>27.161195755004883</v>
      </c>
      <c r="V51" s="1">
        <v>0.40484112501144409</v>
      </c>
      <c r="W51" s="1">
        <v>67.772895812988281</v>
      </c>
      <c r="X51" s="1">
        <v>299.74032592773438</v>
      </c>
      <c r="Y51" s="1">
        <v>2000.5184326171875</v>
      </c>
      <c r="Z51" s="1">
        <v>2.8893318176269531</v>
      </c>
      <c r="AA51" s="1">
        <v>87.968887329101563</v>
      </c>
      <c r="AB51" s="1">
        <v>3.8646547794342041</v>
      </c>
      <c r="AC51" s="1">
        <v>-0.33761152625083923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1.101986492381376</v>
      </c>
      <c r="AL51">
        <f>(U51-T51)/(1000-U51)*AK51</f>
        <v>3.0583151469624741E-2</v>
      </c>
      <c r="AM51">
        <f>(P51+273.15)</f>
        <v>299.6318592071533</v>
      </c>
      <c r="AN51">
        <f>(O51+273.15)</f>
        <v>299.89309730529783</v>
      </c>
      <c r="AO51">
        <f>(Y51*AG51+Z51*AH51)*AI51</f>
        <v>320.08294206433857</v>
      </c>
      <c r="AP51">
        <f>((AO51+0.00000010773*(AN51^4-AM51^4))-AL51*44100)/(L51*51.4+0.00000043092*AM51^3)</f>
        <v>-8.4344330218992098</v>
      </c>
      <c r="AQ51">
        <f>0.61365*EXP(17.502*J51/(240.97+J51))</f>
        <v>3.4716757512717371</v>
      </c>
      <c r="AR51">
        <f>AQ51*1000/AA51</f>
        <v>39.464813716283636</v>
      </c>
      <c r="AS51">
        <f>(AR51-U51)</f>
        <v>12.303617961278754</v>
      </c>
      <c r="AT51">
        <f>IF(D51,P51,(O51+P51)/2)</f>
        <v>26.612478256225586</v>
      </c>
      <c r="AU51">
        <f>0.61365*EXP(17.502*AT51/(240.97+AT51))</f>
        <v>3.4985023502454293</v>
      </c>
      <c r="AV51">
        <f>IF(AS51&lt;&gt;0,(1000-(AR51+U51)/2)/AS51*AL51,0)</f>
        <v>2.4028976592843989</v>
      </c>
      <c r="AW51">
        <f>U51*AA51/1000</f>
        <v>2.3893401690956964</v>
      </c>
      <c r="AX51">
        <f>(AU51-AW51)</f>
        <v>1.109162181149733</v>
      </c>
      <c r="AY51">
        <f>1/(1.6/F51+1.37/N51)</f>
        <v>1.6336431596193113</v>
      </c>
      <c r="AZ51">
        <f>G51*AA51*0.001</f>
        <v>33.57902422515933</v>
      </c>
      <c r="BA51">
        <f>G51/S51</f>
        <v>0.98103064117116467</v>
      </c>
      <c r="BB51">
        <f>(1-AL51*AA51/AQ51/F51)*100</f>
        <v>85.854239966579883</v>
      </c>
      <c r="BC51">
        <f>(S51-E51/(N51/1.35))</f>
        <v>389.0102501135699</v>
      </c>
      <c r="BD51">
        <f>E51*BB51/100/BC51</f>
        <v>5.977481803244516E-4</v>
      </c>
    </row>
    <row r="52" spans="1:56" x14ac:dyDescent="0.25">
      <c r="A52" s="1" t="s">
        <v>1</v>
      </c>
      <c r="B52" s="1" t="s">
        <v>6464</v>
      </c>
      <c r="K52" s="2">
        <v>5.8650000000000002</v>
      </c>
    </row>
    <row r="53" spans="1:56" x14ac:dyDescent="0.25">
      <c r="A53" s="1" t="s">
        <v>1</v>
      </c>
      <c r="B53" s="1" t="s">
        <v>6463</v>
      </c>
      <c r="K53" s="2">
        <v>5.8650000000000002</v>
      </c>
    </row>
    <row r="54" spans="1:56" x14ac:dyDescent="0.25">
      <c r="A54" s="1" t="s">
        <v>1</v>
      </c>
      <c r="B54" s="1" t="s">
        <v>6462</v>
      </c>
      <c r="K54" s="2">
        <v>5.8650000000000002</v>
      </c>
    </row>
    <row r="55" spans="1:56" x14ac:dyDescent="0.25">
      <c r="A55" s="1" t="s">
        <v>1</v>
      </c>
      <c r="B55" s="1" t="s">
        <v>6461</v>
      </c>
      <c r="K55" s="2">
        <v>5.8650000000000002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79B34-3E71-488C-9658-E6EBD158005F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13115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13114</v>
      </c>
    </row>
    <row r="12" spans="1:56" x14ac:dyDescent="0.25">
      <c r="A12" s="1" t="s">
        <v>1</v>
      </c>
      <c r="B12" s="1" t="s">
        <v>13113</v>
      </c>
    </row>
    <row r="13" spans="1:56" x14ac:dyDescent="0.25">
      <c r="A13" s="1" t="s">
        <v>1</v>
      </c>
      <c r="B13" s="1" t="s">
        <v>13112</v>
      </c>
    </row>
    <row r="14" spans="1:56" x14ac:dyDescent="0.25">
      <c r="A14" s="1" t="s">
        <v>1</v>
      </c>
      <c r="B14" s="1" t="s">
        <v>13111</v>
      </c>
    </row>
    <row r="15" spans="1:56" x14ac:dyDescent="0.25">
      <c r="A15" s="1" t="s">
        <v>1</v>
      </c>
      <c r="B15" s="1" t="s">
        <v>13110</v>
      </c>
    </row>
    <row r="16" spans="1:56" x14ac:dyDescent="0.25">
      <c r="A16" s="1" t="s">
        <v>1</v>
      </c>
      <c r="B16" s="1" t="s">
        <v>13109</v>
      </c>
    </row>
    <row r="17" spans="1:56" x14ac:dyDescent="0.25">
      <c r="A17" s="1" t="s">
        <v>1</v>
      </c>
      <c r="B17" s="1" t="s">
        <v>4142</v>
      </c>
    </row>
    <row r="18" spans="1:56" x14ac:dyDescent="0.25">
      <c r="A18" s="1">
        <v>1</v>
      </c>
      <c r="B18" s="1" t="s">
        <v>4141</v>
      </c>
      <c r="C18" s="1">
        <v>686.50001288577914</v>
      </c>
      <c r="D18" s="1">
        <v>0</v>
      </c>
      <c r="E18">
        <f>(R18-S18*(1000-T18)/(1000-U18))*AK18</f>
        <v>-2.1406378965339599</v>
      </c>
      <c r="F18">
        <f>IF(AV18&lt;&gt;0,1/(1/AV18-1/N18),0)</f>
        <v>1.700126567380672</v>
      </c>
      <c r="G18">
        <f>((AY18-AL18/2)*S18-E18)/(AY18+AL18/2)</f>
        <v>387.28901102535906</v>
      </c>
      <c r="H18">
        <f>AL18*1000</f>
        <v>20.210008838398192</v>
      </c>
      <c r="I18">
        <f>(AQ18-AW18)</f>
        <v>1.4456289185938223</v>
      </c>
      <c r="J18">
        <f>(P18+AP18*D18)</f>
        <v>24.314731597900391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24.396608352661133</v>
      </c>
      <c r="P18" s="1">
        <v>24.314731597900391</v>
      </c>
      <c r="Q18" s="1">
        <v>24.391773223876953</v>
      </c>
      <c r="R18" s="1">
        <v>399.84799194335938</v>
      </c>
      <c r="S18" s="1">
        <v>394.55322265625</v>
      </c>
      <c r="T18" s="1">
        <v>-3.9067614823579788E-2</v>
      </c>
      <c r="U18" s="1">
        <v>17.975448608398438</v>
      </c>
      <c r="V18" s="1">
        <v>-0.11383527517318726</v>
      </c>
      <c r="W18" s="1">
        <v>52.37689208984375</v>
      </c>
      <c r="X18" s="1">
        <v>299.66439819335938</v>
      </c>
      <c r="Y18" s="1">
        <v>0.22319097816944122</v>
      </c>
      <c r="Z18" s="1">
        <v>10.354704856872559</v>
      </c>
      <c r="AA18" s="1">
        <v>89.368476867675781</v>
      </c>
      <c r="AB18" s="1">
        <v>17.632007598876953</v>
      </c>
      <c r="AC18" s="1">
        <v>-0.17718036472797394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1.1017073462991152</v>
      </c>
      <c r="AL18">
        <f>(U18-T18)/(1000-U18)*AK18</f>
        <v>2.0210008838398193E-2</v>
      </c>
      <c r="AM18">
        <f>(P18+273.15)</f>
        <v>297.46473159790037</v>
      </c>
      <c r="AN18">
        <f>(O18+273.15)</f>
        <v>297.54660835266111</v>
      </c>
      <c r="AO18">
        <f>(Y18*AG18+Z18*AH18)*AI18</f>
        <v>3.5710555708917457E-2</v>
      </c>
      <c r="AP18">
        <f>((AO18+0.00000010773*(AN18^4-AM18^4))-AL18*44100)/(L18*51.4+0.00000043092*AM18^3)</f>
        <v>-7.3367652451488468</v>
      </c>
      <c r="AQ18">
        <f>0.61365*EXP(17.502*J18/(240.97+J18))</f>
        <v>3.0520673817395729</v>
      </c>
      <c r="AR18">
        <f>AQ18*1000/AA18</f>
        <v>34.151498254341327</v>
      </c>
      <c r="AS18">
        <f>(AR18-U18)</f>
        <v>16.176049645942889</v>
      </c>
      <c r="AT18">
        <f>IF(D18,P18,(O18+P18)/2)</f>
        <v>24.355669975280762</v>
      </c>
      <c r="AU18">
        <f>0.61365*EXP(17.502*AT18/(240.97+AT18))</f>
        <v>3.059563158376696</v>
      </c>
      <c r="AV18">
        <f>IF(AS18&lt;&gt;0,(1000-(AR18+U18)/2)/AS18*AL18,0)</f>
        <v>1.2168153684498368</v>
      </c>
      <c r="AW18">
        <f>U18*AA18/1000</f>
        <v>1.6064384631457507</v>
      </c>
      <c r="AX18">
        <f>(AU18-AW18)</f>
        <v>1.4531246952309453</v>
      </c>
      <c r="AY18">
        <f>1/(1.6/F18+1.37/N18)</f>
        <v>0.79291210424561931</v>
      </c>
      <c r="AZ18">
        <f>G18*AA18*0.001</f>
        <v>34.611429022924831</v>
      </c>
      <c r="BA18">
        <f>G18/S18</f>
        <v>0.98158876619487201</v>
      </c>
      <c r="BB18">
        <f>(1-AL18*AA18/AQ18/F18)*100</f>
        <v>65.192287101480005</v>
      </c>
      <c r="BC18">
        <f>(S18-E18/(N18/1.35))</f>
        <v>395.22836896301493</v>
      </c>
      <c r="BD18">
        <f>E18*BB18/100/BC18</f>
        <v>-3.5309479604741989E-3</v>
      </c>
    </row>
    <row r="19" spans="1:56" x14ac:dyDescent="0.25">
      <c r="A19" s="1" t="s">
        <v>1</v>
      </c>
      <c r="B19" s="1" t="s">
        <v>13108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13107</v>
      </c>
      <c r="K20" s="1">
        <f t="shared" si="0"/>
        <v>2.72</v>
      </c>
    </row>
    <row r="21" spans="1:56" x14ac:dyDescent="0.25">
      <c r="A21" s="1">
        <v>2</v>
      </c>
      <c r="B21" s="1" t="s">
        <v>4138</v>
      </c>
      <c r="C21" s="1">
        <v>889.50001288577914</v>
      </c>
      <c r="D21" s="1">
        <v>0</v>
      </c>
      <c r="E21">
        <f>(R21-S21*(1000-T21)/(1000-U21))*AK21</f>
        <v>-1.7804930331792685</v>
      </c>
      <c r="F21">
        <f>IF(AV21&lt;&gt;0,1/(1/AV21-1/N21),0)</f>
        <v>1.6875954621150471</v>
      </c>
      <c r="G21">
        <f>((AY21-AL21/2)*S21-E21)/(AY21+AL21/2)</f>
        <v>386.48668545728259</v>
      </c>
      <c r="H21">
        <f>AL21*1000</f>
        <v>20.490141046150452</v>
      </c>
      <c r="I21">
        <f>(AQ21-AW21)</f>
        <v>1.4728824704209875</v>
      </c>
      <c r="J21">
        <f>(P21+AP21*D21)</f>
        <v>24.581171035766602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24.599252700805664</v>
      </c>
      <c r="P21" s="1">
        <v>24.581171035766602</v>
      </c>
      <c r="Q21" s="1">
        <v>24.613666534423828</v>
      </c>
      <c r="R21" s="1">
        <v>400.092529296875</v>
      </c>
      <c r="S21" s="1">
        <v>394.37399291992188</v>
      </c>
      <c r="T21" s="1">
        <v>-4.0004756301641464E-2</v>
      </c>
      <c r="U21" s="1">
        <v>18.219293594360352</v>
      </c>
      <c r="V21" s="1">
        <v>-0.11516284942626953</v>
      </c>
      <c r="W21" s="1">
        <v>52.448406219482422</v>
      </c>
      <c r="X21" s="1">
        <v>299.67068481445313</v>
      </c>
      <c r="Y21" s="1">
        <v>24.95814323425293</v>
      </c>
      <c r="Z21" s="1">
        <v>3.8867831230163574</v>
      </c>
      <c r="AA21" s="1">
        <v>89.370033264160156</v>
      </c>
      <c r="AB21" s="1">
        <v>17.840835571289063</v>
      </c>
      <c r="AC21" s="1">
        <v>-0.16250436007976532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1.1017304588766657</v>
      </c>
      <c r="AL21">
        <f>(U21-T21)/(1000-U21)*AK21</f>
        <v>2.0490141046150451E-2</v>
      </c>
      <c r="AM21">
        <f>(P21+273.15)</f>
        <v>297.73117103576658</v>
      </c>
      <c r="AN21">
        <f>(O21+273.15)</f>
        <v>297.74925270080564</v>
      </c>
      <c r="AO21">
        <f>(Y21*AG21+Z21*AH21)*AI21</f>
        <v>3.993302828223193</v>
      </c>
      <c r="AP21">
        <f>((AO21+0.00000010773*(AN21^4-AM21^4))-AL21*44100)/(L21*51.4+0.00000043092*AM21^3)</f>
        <v>-7.4100556389919365</v>
      </c>
      <c r="AQ21">
        <f>0.61365*EXP(17.502*J21/(240.97+J21))</f>
        <v>3.1011413449984722</v>
      </c>
      <c r="AR21">
        <f>AQ21*1000/AA21</f>
        <v>34.700013323617227</v>
      </c>
      <c r="AS21">
        <f>(AR21-U21)</f>
        <v>16.480719729256876</v>
      </c>
      <c r="AT21">
        <f>IF(D21,P21,(O21+P21)/2)</f>
        <v>24.590211868286133</v>
      </c>
      <c r="AU21">
        <f>0.61365*EXP(17.502*AT21/(240.97+AT21))</f>
        <v>3.1028185526285528</v>
      </c>
      <c r="AV21">
        <f>IF(AS21&lt;&gt;0,(1000-(AR21+U21)/2)/AS21*AL21,0)</f>
        <v>1.2103827589114018</v>
      </c>
      <c r="AW21">
        <f>U21*AA21/1000</f>
        <v>1.6282588745774846</v>
      </c>
      <c r="AX21">
        <f>(AU21-AW21)</f>
        <v>1.4745596780510681</v>
      </c>
      <c r="AY21">
        <f>1/(1.6/F21+1.37/N21)</f>
        <v>0.78854282211668769</v>
      </c>
      <c r="AZ21">
        <f>G21*AA21*0.001</f>
        <v>34.540327935472348</v>
      </c>
      <c r="BA21">
        <f>G21/S21</f>
        <v>0.98000043713774809</v>
      </c>
      <c r="BB21">
        <f>(1-AL21*AA21/AQ21/F21)*100</f>
        <v>65.009757089196256</v>
      </c>
      <c r="BC21">
        <f>(S21-E21/(N21/1.35))</f>
        <v>394.9355513682321</v>
      </c>
      <c r="BD21">
        <f>E21*BB21/100/BC21</f>
        <v>-2.9308432523986031E-3</v>
      </c>
    </row>
    <row r="22" spans="1:56" x14ac:dyDescent="0.25">
      <c r="A22" s="1" t="s">
        <v>1</v>
      </c>
      <c r="B22" s="1" t="s">
        <v>13106</v>
      </c>
      <c r="K22" s="1">
        <f t="shared" si="0"/>
        <v>2.72</v>
      </c>
    </row>
    <row r="23" spans="1:56" x14ac:dyDescent="0.25">
      <c r="A23" s="1" t="s">
        <v>1</v>
      </c>
      <c r="B23" s="1" t="s">
        <v>4136</v>
      </c>
      <c r="K23" s="1">
        <f t="shared" si="0"/>
        <v>2.72</v>
      </c>
    </row>
    <row r="24" spans="1:56" x14ac:dyDescent="0.25">
      <c r="A24" s="1">
        <v>3</v>
      </c>
      <c r="B24" s="1" t="s">
        <v>4135</v>
      </c>
      <c r="C24" s="1">
        <v>1092.5000128857791</v>
      </c>
      <c r="D24" s="1">
        <v>0</v>
      </c>
      <c r="E24">
        <f>(R24-S24*(1000-T24)/(1000-U24))*AK24</f>
        <v>-1.7696875540363468</v>
      </c>
      <c r="F24">
        <f>IF(AV24&lt;&gt;0,1/(1/AV24-1/N24),0)</f>
        <v>1.6613967294328278</v>
      </c>
      <c r="G24">
        <f>((AY24-AL24/2)*S24-E24)/(AY24+AL24/2)</f>
        <v>386.1278713195602</v>
      </c>
      <c r="H24">
        <f>AL24*1000</f>
        <v>20.617196122037431</v>
      </c>
      <c r="I24">
        <f>(AQ24-AW24)</f>
        <v>1.4983994324208638</v>
      </c>
      <c r="J24">
        <f>(P24+AP24*D24)</f>
        <v>24.772825241088867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24.759172439575195</v>
      </c>
      <c r="P24" s="1">
        <v>24.772825241088867</v>
      </c>
      <c r="Q24" s="1">
        <v>24.792068481445313</v>
      </c>
      <c r="R24" s="1">
        <v>399.95004272460938</v>
      </c>
      <c r="S24" s="1">
        <v>394.1783447265625</v>
      </c>
      <c r="T24" s="1">
        <v>-4.1973274201154709E-2</v>
      </c>
      <c r="U24" s="1">
        <v>18.33329963684082</v>
      </c>
      <c r="V24" s="1">
        <v>-0.11968175321817398</v>
      </c>
      <c r="W24" s="1">
        <v>52.275203704833984</v>
      </c>
      <c r="X24" s="1">
        <v>299.59100341796875</v>
      </c>
      <c r="Y24" s="1">
        <v>51.331943511962891</v>
      </c>
      <c r="Z24" s="1">
        <v>10.45160961151123</v>
      </c>
      <c r="AA24" s="1">
        <v>89.371078491210938</v>
      </c>
      <c r="AB24" s="1">
        <v>17.940151214599609</v>
      </c>
      <c r="AC24" s="1">
        <v>-0.15450407564640045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1.1014375125660614</v>
      </c>
      <c r="AL24">
        <f>(U24-T24)/(1000-U24)*AK24</f>
        <v>2.061719612203743E-2</v>
      </c>
      <c r="AM24">
        <f>(P24+273.15)</f>
        <v>297.92282524108884</v>
      </c>
      <c r="AN24">
        <f>(O24+273.15)</f>
        <v>297.90917243957517</v>
      </c>
      <c r="AO24">
        <f>(Y24*AG24+Z24*AH24)*AI24</f>
        <v>8.213110778336727</v>
      </c>
      <c r="AP24">
        <f>((AO24+0.00000010773*(AN24^4-AM24^4))-AL24*44100)/(L24*51.4+0.00000043092*AM24^3)</f>
        <v>-7.4230844209364788</v>
      </c>
      <c r="AQ24">
        <f>0.61365*EXP(17.502*J24/(240.97+J24))</f>
        <v>3.1368661932678537</v>
      </c>
      <c r="AR24">
        <f>AQ24*1000/AA24</f>
        <v>35.099343615690437</v>
      </c>
      <c r="AS24">
        <f>(AR24-U24)</f>
        <v>16.766043978849616</v>
      </c>
      <c r="AT24">
        <f>IF(D24,P24,(O24+P24)/2)</f>
        <v>24.765998840332031</v>
      </c>
      <c r="AU24">
        <f>0.61365*EXP(17.502*AT24/(240.97+AT24))</f>
        <v>3.1355875836516471</v>
      </c>
      <c r="AV24">
        <f>IF(AS24&lt;&gt;0,(1000-(AR24+U24)/2)/AS24*AL24,0)</f>
        <v>1.1968464656733002</v>
      </c>
      <c r="AW24">
        <f>U24*AA24/1000</f>
        <v>1.6384667608469898</v>
      </c>
      <c r="AX24">
        <f>(AU24-AW24)</f>
        <v>1.4971208228046573</v>
      </c>
      <c r="AY24">
        <f>1/(1.6/F24+1.37/N24)</f>
        <v>0.77935486206814664</v>
      </c>
      <c r="AZ24">
        <f>G24*AA24*0.001</f>
        <v>34.508664295344616</v>
      </c>
      <c r="BA24">
        <f>G24/S24</f>
        <v>0.97957657107574791</v>
      </c>
      <c r="BB24">
        <f>(1-AL24*AA24/AQ24/F24)*100</f>
        <v>64.644477804106444</v>
      </c>
      <c r="BC24">
        <f>(S24-E24/(N24/1.35))</f>
        <v>394.73649518170026</v>
      </c>
      <c r="BD24">
        <f>E24*BB24/100/BC24</f>
        <v>-2.8981492515518887E-3</v>
      </c>
    </row>
    <row r="25" spans="1:56" x14ac:dyDescent="0.25">
      <c r="A25" s="1" t="s">
        <v>1</v>
      </c>
      <c r="B25" s="1" t="s">
        <v>13105</v>
      </c>
      <c r="K25" s="1">
        <f t="shared" si="0"/>
        <v>2.72</v>
      </c>
    </row>
    <row r="26" spans="1:56" x14ac:dyDescent="0.25">
      <c r="A26" s="1" t="s">
        <v>1</v>
      </c>
      <c r="B26" s="1" t="s">
        <v>4133</v>
      </c>
      <c r="K26" s="1">
        <f t="shared" si="0"/>
        <v>2.72</v>
      </c>
    </row>
    <row r="27" spans="1:56" x14ac:dyDescent="0.25">
      <c r="A27" s="1">
        <v>4</v>
      </c>
      <c r="B27" s="1" t="s">
        <v>4132</v>
      </c>
      <c r="C27" s="1">
        <v>1295.5000128857791</v>
      </c>
      <c r="D27" s="1">
        <v>0</v>
      </c>
      <c r="E27">
        <f>(R27-S27*(1000-T27)/(1000-U27))*AK27</f>
        <v>-1.4829365407454831</v>
      </c>
      <c r="F27">
        <f>IF(AV27&lt;&gt;0,1/(1/AV27-1/N27),0)</f>
        <v>1.6370345726146476</v>
      </c>
      <c r="G27">
        <f>((AY27-AL27/2)*S27-E27)/(AY27+AL27/2)</f>
        <v>385.1921431301094</v>
      </c>
      <c r="H27">
        <f>AL27*1000</f>
        <v>20.683183050483592</v>
      </c>
      <c r="I27">
        <f>(AQ27-AW27)</f>
        <v>1.5190465091410432</v>
      </c>
      <c r="J27">
        <f>(P27+AP27*D27)</f>
        <v>24.909902572631836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24.877267837524414</v>
      </c>
      <c r="P27" s="1">
        <v>24.909902572631836</v>
      </c>
      <c r="Q27" s="1">
        <v>24.924795150756836</v>
      </c>
      <c r="R27" s="1">
        <v>399.76629638671875</v>
      </c>
      <c r="S27" s="1">
        <v>393.71926879882813</v>
      </c>
      <c r="T27" s="1">
        <v>-4.2414791882038116E-2</v>
      </c>
      <c r="U27" s="1">
        <v>18.390571594238281</v>
      </c>
      <c r="V27" s="1">
        <v>-0.12009146809577942</v>
      </c>
      <c r="W27" s="1">
        <v>52.070297241210938</v>
      </c>
      <c r="X27" s="1">
        <v>299.59136962890625</v>
      </c>
      <c r="Y27" s="1">
        <v>101.26693725585938</v>
      </c>
      <c r="Z27" s="1">
        <v>11.196581840515137</v>
      </c>
      <c r="AA27" s="1">
        <v>89.371414184570313</v>
      </c>
      <c r="AB27" s="1">
        <v>18.114681243896484</v>
      </c>
      <c r="AC27" s="1">
        <v>-0.15166240930557251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1.1014388589298021</v>
      </c>
      <c r="AL27">
        <f>(U27-T27)/(1000-U27)*AK27</f>
        <v>2.0683183050483594E-2</v>
      </c>
      <c r="AM27">
        <f>(P27+273.15)</f>
        <v>298.05990257263181</v>
      </c>
      <c r="AN27">
        <f>(O27+273.15)</f>
        <v>298.02726783752439</v>
      </c>
      <c r="AO27">
        <f>(Y27*AG27+Z27*AH27)*AI27</f>
        <v>16.202709598778711</v>
      </c>
      <c r="AP27">
        <f>((AO27+0.00000010773*(AN27^4-AM27^4))-AL27*44100)/(L27*51.4+0.00000043092*AM27^3)</f>
        <v>-7.3820713344663176</v>
      </c>
      <c r="AQ27">
        <f>0.61365*EXP(17.502*J27/(240.97+J27))</f>
        <v>3.1626379001807061</v>
      </c>
      <c r="AR27">
        <f>AQ27*1000/AA27</f>
        <v>35.387578109139127</v>
      </c>
      <c r="AS27">
        <f>(AR27-U27)</f>
        <v>16.997006514900846</v>
      </c>
      <c r="AT27">
        <f>IF(D27,P27,(O27+P27)/2)</f>
        <v>24.893585205078125</v>
      </c>
      <c r="AU27">
        <f>0.61365*EXP(17.502*AT27/(240.97+AT27))</f>
        <v>3.1595604256247021</v>
      </c>
      <c r="AV27">
        <f>IF(AS27&lt;&gt;0,(1000-(AR27+U27)/2)/AS27*AL27,0)</f>
        <v>1.1841515372499916</v>
      </c>
      <c r="AW27">
        <f>U27*AA27/1000</f>
        <v>1.6435913910396629</v>
      </c>
      <c r="AX27">
        <f>(AU27-AW27)</f>
        <v>1.5159690345850392</v>
      </c>
      <c r="AY27">
        <f>1/(1.6/F27+1.37/N27)</f>
        <v>0.77074589622654377</v>
      </c>
      <c r="AZ27">
        <f>G27*AA27*0.001</f>
        <v>34.425166564323298</v>
      </c>
      <c r="BA27">
        <f>G27/S27</f>
        <v>0.97834211748199784</v>
      </c>
      <c r="BB27">
        <f>(1-AL27*AA27/AQ27/F27)*100</f>
        <v>64.296673357651571</v>
      </c>
      <c r="BC27">
        <f>(S27-E27/(N27/1.35))</f>
        <v>394.186979442591</v>
      </c>
      <c r="BD27">
        <f>E27*BB27/100/BC27</f>
        <v>-2.4188492097143069E-3</v>
      </c>
    </row>
    <row r="28" spans="1:56" x14ac:dyDescent="0.25">
      <c r="A28" s="1" t="s">
        <v>1</v>
      </c>
      <c r="B28" s="1" t="s">
        <v>13104</v>
      </c>
      <c r="K28" s="1">
        <f t="shared" si="0"/>
        <v>2.72</v>
      </c>
    </row>
    <row r="29" spans="1:56" x14ac:dyDescent="0.25">
      <c r="A29" s="1" t="s">
        <v>1</v>
      </c>
      <c r="B29" s="1" t="s">
        <v>13103</v>
      </c>
      <c r="K29" s="1">
        <f t="shared" si="0"/>
        <v>2.72</v>
      </c>
    </row>
    <row r="30" spans="1:56" x14ac:dyDescent="0.25">
      <c r="A30" s="1">
        <v>5</v>
      </c>
      <c r="B30" s="1" t="s">
        <v>13102</v>
      </c>
      <c r="C30" s="1">
        <v>1499.5000128857791</v>
      </c>
      <c r="D30" s="1">
        <v>0</v>
      </c>
      <c r="E30">
        <f>(R30-S30*(1000-T30)/(1000-U30))*AK30</f>
        <v>-1.2921893826551247</v>
      </c>
      <c r="F30">
        <f>IF(AV30&lt;&gt;0,1/(1/AV30-1/N30),0)</f>
        <v>1.6413135291562342</v>
      </c>
      <c r="G30">
        <f>((AY30-AL30/2)*S30-E30)/(AY30+AL30/2)</f>
        <v>384.8910533612169</v>
      </c>
      <c r="H30">
        <f>AL30*1000</f>
        <v>20.859771382495996</v>
      </c>
      <c r="I30">
        <f>(AQ30-AW30)</f>
        <v>1.528784814566063</v>
      </c>
      <c r="J30">
        <f>(P30+AP30*D30)</f>
        <v>25.033233642578125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24.996726989746094</v>
      </c>
      <c r="P30" s="1">
        <v>25.033233642578125</v>
      </c>
      <c r="Q30" s="1">
        <v>25.047918319702148</v>
      </c>
      <c r="R30" s="1">
        <v>400.016845703125</v>
      </c>
      <c r="S30" s="1">
        <v>393.73361206054688</v>
      </c>
      <c r="T30" s="1">
        <v>-4.3361209332942963E-2</v>
      </c>
      <c r="U30" s="1">
        <v>18.543024063110352</v>
      </c>
      <c r="V30" s="1">
        <v>-0.1218981146812439</v>
      </c>
      <c r="W30" s="1">
        <v>52.128612518310547</v>
      </c>
      <c r="X30" s="1">
        <v>299.60894775390625</v>
      </c>
      <c r="Y30" s="1">
        <v>150.76483154296875</v>
      </c>
      <c r="Z30" s="1">
        <v>7.7853946685791016</v>
      </c>
      <c r="AA30" s="1">
        <v>89.370445251464844</v>
      </c>
      <c r="AB30" s="1">
        <v>18.224456787109375</v>
      </c>
      <c r="AC30" s="1">
        <v>-0.14878068864345551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1.101503484389361</v>
      </c>
      <c r="AL30">
        <f>(U30-T30)/(1000-U30)*AK30</f>
        <v>2.0859771382495996E-2</v>
      </c>
      <c r="AM30">
        <f>(P30+273.15)</f>
        <v>298.1832336425781</v>
      </c>
      <c r="AN30">
        <f>(O30+273.15)</f>
        <v>298.14672698974607</v>
      </c>
      <c r="AO30">
        <f>(Y30*AG30+Z30*AH30)*AI30</f>
        <v>24.122372507697946</v>
      </c>
      <c r="AP30">
        <f>((AO30+0.00000010773*(AN30^4-AM30^4))-AL30*44100)/(L30*51.4+0.00000043092*AM30^3)</f>
        <v>-7.3804898387065023</v>
      </c>
      <c r="AQ30">
        <f>0.61365*EXP(17.502*J30/(240.97+J30))</f>
        <v>3.1859831313948619</v>
      </c>
      <c r="AR30">
        <f>AQ30*1000/AA30</f>
        <v>35.64918046934136</v>
      </c>
      <c r="AS30">
        <f>(AR30-U30)</f>
        <v>17.106156406231008</v>
      </c>
      <c r="AT30">
        <f>IF(D30,P30,(O30+P30)/2)</f>
        <v>25.014980316162109</v>
      </c>
      <c r="AU30">
        <f>0.61365*EXP(17.502*AT30/(240.97+AT30))</f>
        <v>3.1825185092717909</v>
      </c>
      <c r="AV30">
        <f>IF(AS30&lt;&gt;0,(1000-(AR30+U30)/2)/AS30*AL30,0)</f>
        <v>1.1863888299579322</v>
      </c>
      <c r="AW30">
        <f>U30*AA30/1000</f>
        <v>1.6571983168287989</v>
      </c>
      <c r="AX30">
        <f>(AU30-AW30)</f>
        <v>1.525320192442992</v>
      </c>
      <c r="AY30">
        <f>1/(1.6/F30+1.37/N30)</f>
        <v>0.77226254371345782</v>
      </c>
      <c r="AZ30">
        <f>G30*AA30*0.001</f>
        <v>34.397884812197269</v>
      </c>
      <c r="BA30">
        <f>G30/S30</f>
        <v>0.97754177335012438</v>
      </c>
      <c r="BB30">
        <f>(1-AL30*AA30/AQ30/F30)*100</f>
        <v>64.349268561574107</v>
      </c>
      <c r="BC30">
        <f>(S30-E30/(N30/1.35))</f>
        <v>394.141162020656</v>
      </c>
      <c r="BD30">
        <f>E30*BB30/100/BC30</f>
        <v>-2.1096868236393819E-3</v>
      </c>
    </row>
    <row r="31" spans="1:56" x14ac:dyDescent="0.25">
      <c r="A31" s="1" t="s">
        <v>1</v>
      </c>
      <c r="B31" s="1" t="s">
        <v>13101</v>
      </c>
      <c r="K31" s="1">
        <f t="shared" si="0"/>
        <v>2.72</v>
      </c>
    </row>
    <row r="32" spans="1:56" x14ac:dyDescent="0.25">
      <c r="A32" s="1" t="s">
        <v>1</v>
      </c>
      <c r="B32" s="1" t="s">
        <v>13100</v>
      </c>
      <c r="K32" s="1">
        <f t="shared" si="0"/>
        <v>2.72</v>
      </c>
    </row>
    <row r="33" spans="1:56" x14ac:dyDescent="0.25">
      <c r="A33" s="1">
        <v>6</v>
      </c>
      <c r="B33" s="1" t="s">
        <v>13099</v>
      </c>
      <c r="C33" s="1">
        <v>1702.5000128857791</v>
      </c>
      <c r="D33" s="1">
        <v>0</v>
      </c>
      <c r="E33">
        <f>(R33-S33*(1000-T33)/(1000-U33))*AK33</f>
        <v>-1.0026265676586621</v>
      </c>
      <c r="F33">
        <f>IF(AV33&lt;&gt;0,1/(1/AV33-1/N33),0)</f>
        <v>1.7156051652714011</v>
      </c>
      <c r="G33">
        <f>((AY33-AL33/2)*S33-E33)/(AY33+AL33/2)</f>
        <v>384.14950087209132</v>
      </c>
      <c r="H33">
        <f>AL33*1000</f>
        <v>21.311817228133826</v>
      </c>
      <c r="I33">
        <f>(AQ33-AW33)</f>
        <v>1.5125904270604049</v>
      </c>
      <c r="J33">
        <f>(P33+AP33*D33)</f>
        <v>25.134185791015625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25.128273010253906</v>
      </c>
      <c r="P33" s="1">
        <v>25.134185791015625</v>
      </c>
      <c r="Q33" s="1">
        <v>25.176568984985352</v>
      </c>
      <c r="R33" s="1">
        <v>399.9693603515625</v>
      </c>
      <c r="S33" s="1">
        <v>393.27090454101563</v>
      </c>
      <c r="T33" s="1">
        <v>-4.1881408542394638E-2</v>
      </c>
      <c r="U33" s="1">
        <v>18.938806533813477</v>
      </c>
      <c r="V33" s="1">
        <v>-0.1168217733502388</v>
      </c>
      <c r="W33" s="1">
        <v>52.826896667480469</v>
      </c>
      <c r="X33" s="1">
        <v>299.62188720703125</v>
      </c>
      <c r="Y33" s="1">
        <v>300.58511352539063</v>
      </c>
      <c r="Z33" s="1">
        <v>11.246660232543945</v>
      </c>
      <c r="AA33" s="1">
        <v>89.372779846191406</v>
      </c>
      <c r="AB33" s="1">
        <v>18.233798980712891</v>
      </c>
      <c r="AC33" s="1">
        <v>-0.15160031616687775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1.1015510559082029</v>
      </c>
      <c r="AL33">
        <f>(U33-T33)/(1000-U33)*AK33</f>
        <v>2.1311817228133825E-2</v>
      </c>
      <c r="AM33">
        <f>(P33+273.15)</f>
        <v>298.2841857910156</v>
      </c>
      <c r="AN33">
        <f>(O33+273.15)</f>
        <v>298.27827301025388</v>
      </c>
      <c r="AO33">
        <f>(Y33*AG33+Z33*AH33)*AI33</f>
        <v>48.093617089086365</v>
      </c>
      <c r="AP33">
        <f>((AO33+0.00000010773*(AN33^4-AM33^4))-AL33*44100)/(L33*51.4+0.00000043092*AM33^3)</f>
        <v>-7.3436730591425503</v>
      </c>
      <c r="AQ33">
        <f>0.61365*EXP(17.502*J33/(240.97+J33))</f>
        <v>3.2052042139565282</v>
      </c>
      <c r="AR33">
        <f>AQ33*1000/AA33</f>
        <v>35.863315647925624</v>
      </c>
      <c r="AS33">
        <f>(AR33-U33)</f>
        <v>16.924509114112148</v>
      </c>
      <c r="AT33">
        <f>IF(D33,P33,(O33+P33)/2)</f>
        <v>25.131229400634766</v>
      </c>
      <c r="AU33">
        <f>0.61365*EXP(17.502*AT33/(240.97+AT33))</f>
        <v>3.2046398863181822</v>
      </c>
      <c r="AV33">
        <f>IF(AS33&lt;&gt;0,(1000-(AR33+U33)/2)/AS33*AL33,0)</f>
        <v>1.2247239008559958</v>
      </c>
      <c r="AW33">
        <f>U33*AA33/1000</f>
        <v>1.6926137868961233</v>
      </c>
      <c r="AX33">
        <f>(AU33-AW33)</f>
        <v>1.5120260994220589</v>
      </c>
      <c r="AY33">
        <f>1/(1.6/F33+1.37/N33)</f>
        <v>0.79828658958945586</v>
      </c>
      <c r="AZ33">
        <f>G33*AA33*0.001</f>
        <v>34.332508769465733</v>
      </c>
      <c r="BA33">
        <f>G33/S33</f>
        <v>0.97680630943301072</v>
      </c>
      <c r="BB33">
        <f>(1-AL33*AA33/AQ33/F33)*100</f>
        <v>65.362008667526482</v>
      </c>
      <c r="BC33">
        <f>(S33-E33/(N33/1.35))</f>
        <v>393.5871278617908</v>
      </c>
      <c r="BD33">
        <f>E33*BB33/100/BC33</f>
        <v>-1.6650363227480886E-3</v>
      </c>
    </row>
    <row r="34" spans="1:56" x14ac:dyDescent="0.25">
      <c r="A34" s="1" t="s">
        <v>1</v>
      </c>
      <c r="B34" s="1" t="s">
        <v>13098</v>
      </c>
      <c r="K34" s="1">
        <f t="shared" si="0"/>
        <v>2.72</v>
      </c>
    </row>
    <row r="35" spans="1:56" x14ac:dyDescent="0.25">
      <c r="A35" s="1" t="s">
        <v>1</v>
      </c>
      <c r="B35" s="1" t="s">
        <v>13097</v>
      </c>
      <c r="K35" s="1">
        <f t="shared" si="0"/>
        <v>2.72</v>
      </c>
    </row>
    <row r="36" spans="1:56" x14ac:dyDescent="0.25">
      <c r="A36" s="1">
        <v>7</v>
      </c>
      <c r="B36" s="1" t="s">
        <v>13096</v>
      </c>
      <c r="C36" s="1">
        <v>1905.5000128857791</v>
      </c>
      <c r="D36" s="1">
        <v>0</v>
      </c>
      <c r="E36">
        <f>(R36-S36*(1000-T36)/(1000-U36))*AK36</f>
        <v>-0.73116857416234238</v>
      </c>
      <c r="F36">
        <f>IF(AV36&lt;&gt;0,1/(1/AV36-1/N36),0)</f>
        <v>1.7813529832223458</v>
      </c>
      <c r="G36">
        <f>((AY36-AL36/2)*S36-E36)/(AY36+AL36/2)</f>
        <v>383.40674583888961</v>
      </c>
      <c r="H36">
        <f>AL36*1000</f>
        <v>21.76399122581223</v>
      </c>
      <c r="I36">
        <f>(AQ36-AW36)</f>
        <v>1.50354088520891</v>
      </c>
      <c r="J36">
        <f>(P36+AP36*D36)</f>
        <v>25.271265029907227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25.265110015869141</v>
      </c>
      <c r="P36" s="1">
        <v>25.271265029907227</v>
      </c>
      <c r="Q36" s="1">
        <v>25.307031631469727</v>
      </c>
      <c r="R36" s="1">
        <v>399.90365600585938</v>
      </c>
      <c r="S36" s="1">
        <v>392.80633544921875</v>
      </c>
      <c r="T36" s="1">
        <v>-4.3322909623384476E-2</v>
      </c>
      <c r="U36" s="1">
        <v>19.332780838012695</v>
      </c>
      <c r="V36" s="1">
        <v>-0.11986921727657318</v>
      </c>
      <c r="W36" s="1">
        <v>53.491451263427734</v>
      </c>
      <c r="X36" s="1">
        <v>299.6143798828125</v>
      </c>
      <c r="Y36" s="1">
        <v>500.66741943359375</v>
      </c>
      <c r="Z36" s="1">
        <v>11.218759536743164</v>
      </c>
      <c r="AA36" s="1">
        <v>89.37799072265625</v>
      </c>
      <c r="AB36" s="1">
        <v>18.444032669067383</v>
      </c>
      <c r="AC36" s="1">
        <v>-0.15836882591247559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1.1015234554515163</v>
      </c>
      <c r="AL36">
        <f>(U36-T36)/(1000-U36)*AK36</f>
        <v>2.176399122581223E-2</v>
      </c>
      <c r="AM36">
        <f>(P36+273.15)</f>
        <v>298.4212650299072</v>
      </c>
      <c r="AN36">
        <f>(O36+273.15)</f>
        <v>298.41511001586912</v>
      </c>
      <c r="AO36">
        <f>(Y36*AG36+Z36*AH36)*AI36</f>
        <v>80.106785318848779</v>
      </c>
      <c r="AP36">
        <f>((AO36+0.00000010773*(AN36^4-AM36^4))-AL36*44100)/(L36*51.4+0.00000043092*AM36^3)</f>
        <v>-7.2433473281153073</v>
      </c>
      <c r="AQ36">
        <f>0.61365*EXP(17.502*J36/(240.97+J36))</f>
        <v>3.2314659915919552</v>
      </c>
      <c r="AR36">
        <f>AQ36*1000/AA36</f>
        <v>36.155052999785298</v>
      </c>
      <c r="AS36">
        <f>(AR36-U36)</f>
        <v>16.822272161772602</v>
      </c>
      <c r="AT36">
        <f>IF(D36,P36,(O36+P36)/2)</f>
        <v>25.268187522888184</v>
      </c>
      <c r="AU36">
        <f>0.61365*EXP(17.502*AT36/(240.97+AT36))</f>
        <v>3.2308743430176921</v>
      </c>
      <c r="AV36">
        <f>IF(AS36&lt;&gt;0,(1000-(AR36+U36)/2)/AS36*AL36,0)</f>
        <v>1.2578665151729391</v>
      </c>
      <c r="AW36">
        <f>U36*AA36/1000</f>
        <v>1.7279251063830452</v>
      </c>
      <c r="AX36">
        <f>(AU36-AW36)</f>
        <v>1.5029492366346469</v>
      </c>
      <c r="AY36">
        <f>1/(1.6/F36+1.37/N36)</f>
        <v>0.82084208895850164</v>
      </c>
      <c r="AZ36">
        <f>G36*AA36*0.001</f>
        <v>34.2681245725921</v>
      </c>
      <c r="BA36">
        <f>G36/S36</f>
        <v>0.97607067717077511</v>
      </c>
      <c r="BB36">
        <f>(1-AL36*AA36/AQ36/F36)*100</f>
        <v>66.207559777261508</v>
      </c>
      <c r="BC36">
        <f>(S36-E36/(N36/1.35))</f>
        <v>393.03694229929255</v>
      </c>
      <c r="BD36">
        <f>E36*BB36/100/BC36</f>
        <v>-1.2316625200143555E-3</v>
      </c>
    </row>
    <row r="37" spans="1:56" x14ac:dyDescent="0.25">
      <c r="A37" s="1" t="s">
        <v>1</v>
      </c>
      <c r="B37" s="1" t="s">
        <v>13095</v>
      </c>
      <c r="K37" s="1">
        <f t="shared" si="0"/>
        <v>2.72</v>
      </c>
    </row>
    <row r="38" spans="1:56" x14ac:dyDescent="0.25">
      <c r="A38" s="1" t="s">
        <v>1</v>
      </c>
      <c r="B38" s="1" t="s">
        <v>443</v>
      </c>
      <c r="K38" s="1">
        <f t="shared" si="0"/>
        <v>2.72</v>
      </c>
    </row>
    <row r="39" spans="1:56" x14ac:dyDescent="0.25">
      <c r="A39" s="1">
        <v>8</v>
      </c>
      <c r="B39" s="1" t="s">
        <v>13094</v>
      </c>
      <c r="C39" s="1">
        <v>2108.5000128857791</v>
      </c>
      <c r="D39" s="1">
        <v>0</v>
      </c>
      <c r="E39">
        <f>(R39-S39*(1000-T39)/(1000-U39))*AK39</f>
        <v>-0.6837917540157934</v>
      </c>
      <c r="F39">
        <f>IF(AV39&lt;&gt;0,1/(1/AV39-1/N39),0)</f>
        <v>1.9034641997061068</v>
      </c>
      <c r="G39">
        <f>((AY39-AL39/2)*S39-E39)/(AY39+AL39/2)</f>
        <v>383.26293408623496</v>
      </c>
      <c r="H39">
        <f>AL39*1000</f>
        <v>22.378085599270175</v>
      </c>
      <c r="I39">
        <f>(AQ39-AW39)</f>
        <v>1.4753789782327751</v>
      </c>
      <c r="J39">
        <f>(P39+AP39*D39)</f>
        <v>25.372264862060547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25.388742446899414</v>
      </c>
      <c r="P39" s="1">
        <v>25.372264862060547</v>
      </c>
      <c r="Q39" s="1">
        <v>25.425613403320313</v>
      </c>
      <c r="R39" s="1">
        <v>399.897705078125</v>
      </c>
      <c r="S39" s="1">
        <v>392.54428100585938</v>
      </c>
      <c r="T39" s="1">
        <v>-4.495399072766304E-2</v>
      </c>
      <c r="U39" s="1">
        <v>19.865499496459961</v>
      </c>
      <c r="V39" s="1">
        <v>-0.12347229570150375</v>
      </c>
      <c r="W39" s="1">
        <v>54.563316345214844</v>
      </c>
      <c r="X39" s="1">
        <v>299.63763427734375</v>
      </c>
      <c r="Y39" s="1">
        <v>749.2003173828125</v>
      </c>
      <c r="Z39" s="1">
        <v>9.9423131942749023</v>
      </c>
      <c r="AA39" s="1">
        <v>89.378913879394531</v>
      </c>
      <c r="AB39" s="1">
        <v>18.651357650756836</v>
      </c>
      <c r="AC39" s="1">
        <v>-0.16098666191101074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1.1016089495490577</v>
      </c>
      <c r="AL39">
        <f>(U39-T39)/(1000-U39)*AK39</f>
        <v>2.2378085599270174E-2</v>
      </c>
      <c r="AM39">
        <f>(P39+273.15)</f>
        <v>298.52226486206052</v>
      </c>
      <c r="AN39">
        <f>(O39+273.15)</f>
        <v>298.53874244689939</v>
      </c>
      <c r="AO39">
        <f>(Y39*AG39+Z39*AH39)*AI39</f>
        <v>119.87204810190087</v>
      </c>
      <c r="AP39">
        <f>((AO39+0.00000010773*(AN39^4-AM39^4))-AL39*44100)/(L39*51.4+0.00000043092*AM39^3)</f>
        <v>-7.1360987087224448</v>
      </c>
      <c r="AQ39">
        <f>0.61365*EXP(17.502*J39/(240.97+J39))</f>
        <v>3.2509357468980253</v>
      </c>
      <c r="AR39">
        <f>AQ39*1000/AA39</f>
        <v>36.372513446345401</v>
      </c>
      <c r="AS39">
        <f>(AR39-U39)</f>
        <v>16.50701394988544</v>
      </c>
      <c r="AT39">
        <f>IF(D39,P39,(O39+P39)/2)</f>
        <v>25.38050365447998</v>
      </c>
      <c r="AU39">
        <f>0.61365*EXP(17.502*AT39/(240.97+AT39))</f>
        <v>3.2525284519460071</v>
      </c>
      <c r="AV39">
        <f>IF(AS39&lt;&gt;0,(1000-(AR39+U39)/2)/AS39*AL39,0)</f>
        <v>1.317551201659803</v>
      </c>
      <c r="AW39">
        <f>U39*AA39/1000</f>
        <v>1.7755567686652503</v>
      </c>
      <c r="AX39">
        <f>(AU39-AW39)</f>
        <v>1.4769716832807569</v>
      </c>
      <c r="AY39">
        <f>1/(1.6/F39+1.37/N39)</f>
        <v>0.86159352184186733</v>
      </c>
      <c r="AZ39">
        <f>G39*AA39*0.001</f>
        <v>34.255624778857658</v>
      </c>
      <c r="BA39">
        <f>G39/S39</f>
        <v>0.97635592372956803</v>
      </c>
      <c r="BB39">
        <f>(1-AL39*AA39/AQ39/F39)*100</f>
        <v>67.677502940324928</v>
      </c>
      <c r="BC39">
        <f>(S39-E39/(N39/1.35))</f>
        <v>392.75994544778467</v>
      </c>
      <c r="BD39">
        <f>E39*BB39/100/BC39</f>
        <v>-1.1782596209043957E-3</v>
      </c>
    </row>
    <row r="40" spans="1:56" x14ac:dyDescent="0.25">
      <c r="A40" s="1" t="s">
        <v>1</v>
      </c>
      <c r="B40" s="1" t="s">
        <v>13093</v>
      </c>
      <c r="K40" s="1">
        <f t="shared" si="0"/>
        <v>2.72</v>
      </c>
    </row>
    <row r="41" spans="1:56" x14ac:dyDescent="0.25">
      <c r="A41" s="1" t="s">
        <v>1</v>
      </c>
      <c r="B41" s="1" t="s">
        <v>13092</v>
      </c>
      <c r="K41" s="1">
        <f t="shared" si="0"/>
        <v>2.72</v>
      </c>
    </row>
    <row r="42" spans="1:56" x14ac:dyDescent="0.25">
      <c r="A42" s="1">
        <v>9</v>
      </c>
      <c r="B42" s="1" t="s">
        <v>13091</v>
      </c>
      <c r="C42" s="1">
        <v>2311.5000128857791</v>
      </c>
      <c r="D42" s="1">
        <v>0</v>
      </c>
      <c r="E42">
        <f>(R42-S42*(1000-T42)/(1000-U42))*AK42</f>
        <v>-0.4140183442169808</v>
      </c>
      <c r="F42">
        <f>IF(AV42&lt;&gt;0,1/(1/AV42-1/N42),0)</f>
        <v>2.0517550525874451</v>
      </c>
      <c r="G42">
        <f>((AY42-AL42/2)*S42-E42)/(AY42+AL42/2)</f>
        <v>382.70649876343214</v>
      </c>
      <c r="H42">
        <f>AL42*1000</f>
        <v>23.093575482736664</v>
      </c>
      <c r="I42">
        <f>(AQ42-AW42)</f>
        <v>1.4458069581720243</v>
      </c>
      <c r="J42">
        <f>(P42+AP42*D42)</f>
        <v>25.50868034362793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25.545326232910156</v>
      </c>
      <c r="P42" s="1">
        <v>25.50868034362793</v>
      </c>
      <c r="Q42" s="1">
        <v>25.562511444091797</v>
      </c>
      <c r="R42" s="1">
        <v>399.93572998046875</v>
      </c>
      <c r="S42" s="1">
        <v>392.0911865234375</v>
      </c>
      <c r="T42" s="1">
        <v>-4.511062428355217E-2</v>
      </c>
      <c r="U42" s="1">
        <v>20.490846633911133</v>
      </c>
      <c r="V42" s="1">
        <v>-0.12276452779769897</v>
      </c>
      <c r="W42" s="1">
        <v>55.764003753662109</v>
      </c>
      <c r="X42" s="1">
        <v>299.608154296875</v>
      </c>
      <c r="Y42" s="1">
        <v>999.58392333984375</v>
      </c>
      <c r="Z42" s="1">
        <v>11.488611221313477</v>
      </c>
      <c r="AA42" s="1">
        <v>89.38568115234375</v>
      </c>
      <c r="AB42" s="1">
        <v>18.809772491455078</v>
      </c>
      <c r="AC42" s="1">
        <v>-0.16940541565418243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1.1015005672679226</v>
      </c>
      <c r="AL42">
        <f>(U42-T42)/(1000-U42)*AK42</f>
        <v>2.3093575482736665E-2</v>
      </c>
      <c r="AM42">
        <f>(P42+273.15)</f>
        <v>298.65868034362791</v>
      </c>
      <c r="AN42">
        <f>(O42+273.15)</f>
        <v>298.69532623291013</v>
      </c>
      <c r="AO42">
        <f>(Y42*AG42+Z42*AH42)*AI42</f>
        <v>159.93342415958432</v>
      </c>
      <c r="AP42">
        <f>((AO42+0.00000010773*(AN42^4-AM42^4))-AL42*44100)/(L42*51.4+0.00000043092*AM42^3)</f>
        <v>-7.0632308053711457</v>
      </c>
      <c r="AQ42">
        <f>0.61365*EXP(17.502*J42/(240.97+J42))</f>
        <v>3.2773952419323811</v>
      </c>
      <c r="AR42">
        <f>AQ42*1000/AA42</f>
        <v>36.665774648476187</v>
      </c>
      <c r="AS42">
        <f>(AR42-U42)</f>
        <v>16.174928014565054</v>
      </c>
      <c r="AT42">
        <f>IF(D42,P42,(O42+P42)/2)</f>
        <v>25.527003288269043</v>
      </c>
      <c r="AU42">
        <f>0.61365*EXP(17.502*AT42/(240.97+AT42))</f>
        <v>3.2809635000148947</v>
      </c>
      <c r="AV42">
        <f>IF(AS42&lt;&gt;0,(1000-(AR42+U42)/2)/AS42*AL42,0)</f>
        <v>1.386936627388657</v>
      </c>
      <c r="AW42">
        <f>U42*AA42/1000</f>
        <v>1.8315882837603568</v>
      </c>
      <c r="AX42">
        <f>(AU42-AW42)</f>
        <v>1.4493752162545379</v>
      </c>
      <c r="AY42">
        <f>1/(1.6/F42+1.37/N42)</f>
        <v>0.9091837990238153</v>
      </c>
      <c r="AZ42">
        <f>G42*AA42*0.001</f>
        <v>34.208481073397984</v>
      </c>
      <c r="BA42">
        <f>G42/S42</f>
        <v>0.97606503771937148</v>
      </c>
      <c r="BB42">
        <f>(1-AL42*AA42/AQ42/F42)*100</f>
        <v>69.302373219303433</v>
      </c>
      <c r="BC42">
        <f>(S42-E42/(N42/1.35))</f>
        <v>392.22176580379295</v>
      </c>
      <c r="BD42">
        <f>E42*BB42/100/BC42</f>
        <v>-7.3153650083041292E-4</v>
      </c>
    </row>
    <row r="43" spans="1:56" x14ac:dyDescent="0.25">
      <c r="A43" s="1" t="s">
        <v>1</v>
      </c>
      <c r="B43" s="1" t="s">
        <v>13090</v>
      </c>
      <c r="K43" s="1">
        <f t="shared" si="0"/>
        <v>2.72</v>
      </c>
    </row>
    <row r="44" spans="1:56" x14ac:dyDescent="0.25">
      <c r="A44" s="1" t="s">
        <v>1</v>
      </c>
      <c r="B44" s="1" t="s">
        <v>13089</v>
      </c>
      <c r="K44" s="1">
        <f t="shared" si="0"/>
        <v>2.72</v>
      </c>
    </row>
    <row r="45" spans="1:56" x14ac:dyDescent="0.25">
      <c r="A45" s="1">
        <v>10</v>
      </c>
      <c r="B45" s="1" t="s">
        <v>13088</v>
      </c>
      <c r="C45" s="1">
        <v>2514.5000128857791</v>
      </c>
      <c r="D45" s="1">
        <v>0</v>
      </c>
      <c r="E45">
        <f>(R45-S45*(1000-T45)/(1000-U45))*AK45</f>
        <v>-0.108455552893138</v>
      </c>
      <c r="F45">
        <f>IF(AV45&lt;&gt;0,1/(1/AV45-1/N45),0)</f>
        <v>2.1964898355564135</v>
      </c>
      <c r="G45">
        <f>((AY45-AL45/2)*S45-E45)/(AY45+AL45/2)</f>
        <v>382.21474093577547</v>
      </c>
      <c r="H45">
        <f>AL45*1000</f>
        <v>23.762354304322493</v>
      </c>
      <c r="I45">
        <f>(AQ45-AW45)</f>
        <v>1.4208822519853588</v>
      </c>
      <c r="J45">
        <f>(P45+AP45*D45)</f>
        <v>25.64875602722168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25.703489303588867</v>
      </c>
      <c r="P45" s="1">
        <v>25.64875602722168</v>
      </c>
      <c r="Q45" s="1">
        <v>25.704137802124023</v>
      </c>
      <c r="R45" s="1">
        <v>400.09567260742188</v>
      </c>
      <c r="S45" s="1">
        <v>391.7425537109375</v>
      </c>
      <c r="T45" s="1">
        <v>-4.560735821723938E-2</v>
      </c>
      <c r="U45" s="1">
        <v>21.074075698852539</v>
      </c>
      <c r="V45" s="1">
        <v>-0.1229671910405159</v>
      </c>
      <c r="W45" s="1">
        <v>56.820213317871094</v>
      </c>
      <c r="X45" s="1">
        <v>299.58551025390625</v>
      </c>
      <c r="Y45" s="1">
        <v>1249.7774658203125</v>
      </c>
      <c r="Z45" s="1">
        <v>5.4111981391906738</v>
      </c>
      <c r="AA45" s="1">
        <v>89.393150329589844</v>
      </c>
      <c r="AB45" s="1">
        <v>18.966777801513672</v>
      </c>
      <c r="AC45" s="1">
        <v>-0.17078004777431488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1.1014173171099493</v>
      </c>
      <c r="AL45">
        <f>(U45-T45)/(1000-U45)*AK45</f>
        <v>2.3762354304322494E-2</v>
      </c>
      <c r="AM45">
        <f>(P45+273.15)</f>
        <v>298.79875602722166</v>
      </c>
      <c r="AN45">
        <f>(O45+273.15)</f>
        <v>298.85348930358884</v>
      </c>
      <c r="AO45">
        <f>(Y45*AG45+Z45*AH45)*AI45</f>
        <v>199.96439006169749</v>
      </c>
      <c r="AP45">
        <f>((AO45+0.00000010773*(AN45^4-AM45^4))-AL45*44100)/(L45*51.4+0.00000043092*AM45^3)</f>
        <v>-6.9738437953712991</v>
      </c>
      <c r="AQ45">
        <f>0.61365*EXP(17.502*J45/(240.97+J45))</f>
        <v>3.3047602689900399</v>
      </c>
      <c r="AR45">
        <f>AQ45*1000/AA45</f>
        <v>36.968831021230251</v>
      </c>
      <c r="AS45">
        <f>(AR45-U45)</f>
        <v>15.894755322377712</v>
      </c>
      <c r="AT45">
        <f>IF(D45,P45,(O45+P45)/2)</f>
        <v>25.676122665405273</v>
      </c>
      <c r="AU45">
        <f>0.61365*EXP(17.502*AT45/(240.97+AT45))</f>
        <v>3.3101298287332979</v>
      </c>
      <c r="AV45">
        <f>IF(AS45&lt;&gt;0,(1000-(AR45+U45)/2)/AS45*AL45,0)</f>
        <v>1.4515943013398551</v>
      </c>
      <c r="AW45">
        <f>U45*AA45/1000</f>
        <v>1.8838780170046812</v>
      </c>
      <c r="AX45">
        <f>(AU45-AW45)</f>
        <v>1.4262518117286167</v>
      </c>
      <c r="AY45">
        <f>1/(1.6/F45+1.37/N45)</f>
        <v>0.95374126123687819</v>
      </c>
      <c r="AZ45">
        <f>G45*AA45*0.001</f>
        <v>34.167379794657016</v>
      </c>
      <c r="BA45">
        <f>G45/S45</f>
        <v>0.97567838192479717</v>
      </c>
      <c r="BB45">
        <f>(1-AL45*AA45/AQ45/F45)*100</f>
        <v>70.736615674198234</v>
      </c>
      <c r="BC45">
        <f>(S45-E45/(N45/1.35))</f>
        <v>391.77676004079018</v>
      </c>
      <c r="BD45">
        <f>E45*BB45/100/BC45</f>
        <v>-1.9582015946877061E-4</v>
      </c>
    </row>
    <row r="46" spans="1:56" x14ac:dyDescent="0.25">
      <c r="A46" s="1" t="s">
        <v>1</v>
      </c>
      <c r="B46" s="1" t="s">
        <v>13087</v>
      </c>
      <c r="K46" s="1">
        <f t="shared" si="0"/>
        <v>2.72</v>
      </c>
    </row>
    <row r="47" spans="1:56" x14ac:dyDescent="0.25">
      <c r="A47" s="1" t="s">
        <v>1</v>
      </c>
      <c r="B47" s="1" t="s">
        <v>13086</v>
      </c>
      <c r="K47" s="1">
        <f t="shared" si="0"/>
        <v>2.72</v>
      </c>
    </row>
    <row r="48" spans="1:56" x14ac:dyDescent="0.25">
      <c r="A48" s="1">
        <v>11</v>
      </c>
      <c r="B48" s="1" t="s">
        <v>13085</v>
      </c>
      <c r="C48" s="1">
        <v>2717.5000128857791</v>
      </c>
      <c r="D48" s="1">
        <v>0</v>
      </c>
      <c r="E48">
        <f>(R48-S48*(1000-T48)/(1000-U48))*AK48</f>
        <v>0.42355197573297426</v>
      </c>
      <c r="F48">
        <f>IF(AV48&lt;&gt;0,1/(1/AV48-1/N48),0)</f>
        <v>2.4773008662896672</v>
      </c>
      <c r="G48">
        <f>((AY48-AL48/2)*S48-E48)/(AY48+AL48/2)</f>
        <v>381.06904180540823</v>
      </c>
      <c r="H48">
        <f>AL48*1000</f>
        <v>24.773831364858143</v>
      </c>
      <c r="I48">
        <f>(AQ48-AW48)</f>
        <v>1.3696261352486279</v>
      </c>
      <c r="J48">
        <f>(P48+AP48*D48)</f>
        <v>25.787008285522461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25.889781951904297</v>
      </c>
      <c r="P48" s="1">
        <v>25.787008285522461</v>
      </c>
      <c r="Q48" s="1">
        <v>25.866897583007813</v>
      </c>
      <c r="R48" s="1">
        <v>399.88385009765625</v>
      </c>
      <c r="S48" s="1">
        <v>390.71246337890625</v>
      </c>
      <c r="T48" s="1">
        <v>-4.5030869543552399E-2</v>
      </c>
      <c r="U48" s="1">
        <v>21.950716018676758</v>
      </c>
      <c r="V48" s="1">
        <v>-0.12008556723594666</v>
      </c>
      <c r="W48" s="1">
        <v>58.536827087402344</v>
      </c>
      <c r="X48" s="1">
        <v>299.62918090820313</v>
      </c>
      <c r="Y48" s="1">
        <v>1601.4805908203125</v>
      </c>
      <c r="Z48" s="1">
        <v>11.556687355041504</v>
      </c>
      <c r="AA48" s="1">
        <v>89.397468566894531</v>
      </c>
      <c r="AB48" s="1">
        <v>18.992557525634766</v>
      </c>
      <c r="AC48" s="1">
        <v>-0.17302651703357697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1.1015778709860407</v>
      </c>
      <c r="AL48">
        <f>(U48-T48)/(1000-U48)*AK48</f>
        <v>2.4773831364858143E-2</v>
      </c>
      <c r="AM48">
        <f>(P48+273.15)</f>
        <v>298.93700828552244</v>
      </c>
      <c r="AN48">
        <f>(O48+273.15)</f>
        <v>299.03978195190427</v>
      </c>
      <c r="AO48">
        <f>(Y48*AG48+Z48*AH48)*AI48</f>
        <v>256.2368888039091</v>
      </c>
      <c r="AP48">
        <f>((AO48+0.00000010773*(AN48^4-AM48^4))-AL48*44100)/(L48*51.4+0.00000043092*AM48^3)</f>
        <v>-6.872359462260941</v>
      </c>
      <c r="AQ48">
        <f>0.61365*EXP(17.502*J48/(240.97+J48))</f>
        <v>3.3319645805491116</v>
      </c>
      <c r="AR48">
        <f>AQ48*1000/AA48</f>
        <v>37.271352689991019</v>
      </c>
      <c r="AS48">
        <f>(AR48-U48)</f>
        <v>15.320636671314261</v>
      </c>
      <c r="AT48">
        <f>IF(D48,P48,(O48+P48)/2)</f>
        <v>25.838395118713379</v>
      </c>
      <c r="AU48">
        <f>0.61365*EXP(17.502*AT48/(240.97+AT48))</f>
        <v>3.3421258727426029</v>
      </c>
      <c r="AV48">
        <f>IF(AS48&lt;&gt;0,(1000-(AR48+U48)/2)/AS48*AL48,0)</f>
        <v>1.5691418776503492</v>
      </c>
      <c r="AW48">
        <f>U48*AA48/1000</f>
        <v>1.9623384453004837</v>
      </c>
      <c r="AX48">
        <f>(AU48-AW48)</f>
        <v>1.3797874274421191</v>
      </c>
      <c r="AY48">
        <f>1/(1.6/F48+1.37/N48)</f>
        <v>1.0352699329401795</v>
      </c>
      <c r="AZ48">
        <f>G48*AA48*0.001</f>
        <v>34.066607686615598</v>
      </c>
      <c r="BA48">
        <f>G48/S48</f>
        <v>0.97531836714370179</v>
      </c>
      <c r="BB48">
        <f>(1-AL48*AA48/AQ48/F48)*100</f>
        <v>73.168851210523286</v>
      </c>
      <c r="BC48">
        <f>(S48-E48/(N48/1.35))</f>
        <v>390.57887723965212</v>
      </c>
      <c r="BD48">
        <f>E48*BB48/100/BC48</f>
        <v>7.9345846122942697E-4</v>
      </c>
    </row>
    <row r="49" spans="1:56" x14ac:dyDescent="0.25">
      <c r="A49" s="1" t="s">
        <v>1</v>
      </c>
      <c r="B49" s="1" t="s">
        <v>13084</v>
      </c>
      <c r="K49" s="1">
        <f t="shared" si="0"/>
        <v>2.72</v>
      </c>
    </row>
    <row r="50" spans="1:56" x14ac:dyDescent="0.25">
      <c r="A50" s="1" t="s">
        <v>1</v>
      </c>
      <c r="B50" s="1" t="s">
        <v>13079</v>
      </c>
      <c r="K50" s="1">
        <f t="shared" si="0"/>
        <v>2.72</v>
      </c>
    </row>
    <row r="51" spans="1:56" x14ac:dyDescent="0.25">
      <c r="A51" s="1">
        <v>12</v>
      </c>
      <c r="B51" s="1" t="s">
        <v>13083</v>
      </c>
      <c r="C51" s="1">
        <v>2920.5000128857791</v>
      </c>
      <c r="D51" s="1">
        <v>0</v>
      </c>
      <c r="E51">
        <f>(R51-S51*(1000-T51)/(1000-U51))*AK51</f>
        <v>0.65799935481574123</v>
      </c>
      <c r="F51">
        <f>IF(AV51&lt;&gt;0,1/(1/AV51-1/N51),0)</f>
        <v>2.8000040954113379</v>
      </c>
      <c r="G51">
        <f>((AY51-AL51/2)*S51-E51)/(AY51+AL51/2)</f>
        <v>380.86460798073614</v>
      </c>
      <c r="H51">
        <f>AL51*1000</f>
        <v>25.659526465318105</v>
      </c>
      <c r="I51">
        <f>(AQ51-AW51)</f>
        <v>1.3144517860516474</v>
      </c>
      <c r="J51">
        <f>(P51+AP51*D51)</f>
        <v>25.855228424072266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26.101509094238281</v>
      </c>
      <c r="P51" s="1">
        <v>25.855228424072266</v>
      </c>
      <c r="Q51" s="1">
        <v>26.047700881958008</v>
      </c>
      <c r="R51" s="1">
        <v>399.95864868164063</v>
      </c>
      <c r="S51" s="1">
        <v>390.27120971679688</v>
      </c>
      <c r="T51" s="1">
        <v>-4.4568628072738647E-2</v>
      </c>
      <c r="U51" s="1">
        <v>22.718172073364258</v>
      </c>
      <c r="V51" s="1">
        <v>-0.11737663298845291</v>
      </c>
      <c r="W51" s="1">
        <v>59.8309326171875</v>
      </c>
      <c r="X51" s="1">
        <v>299.64898681640625</v>
      </c>
      <c r="Y51" s="1">
        <v>2000.782958984375</v>
      </c>
      <c r="Z51" s="1">
        <v>6.9563179016113281</v>
      </c>
      <c r="AA51" s="1">
        <v>89.400177001953125</v>
      </c>
      <c r="AB51" s="1">
        <v>19.110986709594727</v>
      </c>
      <c r="AC51" s="1">
        <v>-0.17946238815784454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1.1016506868250227</v>
      </c>
      <c r="AL51">
        <f>(U51-T51)/(1000-U51)*AK51</f>
        <v>2.5659526465318105E-2</v>
      </c>
      <c r="AM51">
        <f>(P51+273.15)</f>
        <v>299.00522842407224</v>
      </c>
      <c r="AN51">
        <f>(O51+273.15)</f>
        <v>299.25150909423826</v>
      </c>
      <c r="AO51">
        <f>(Y51*AG51+Z51*AH51)*AI51</f>
        <v>320.12526628214255</v>
      </c>
      <c r="AP51">
        <f>((AO51+0.00000010773*(AN51^4-AM51^4))-AL51*44100)/(L51*51.4+0.00000043092*AM51^3)</f>
        <v>-6.6539652505584321</v>
      </c>
      <c r="AQ51">
        <f>0.61365*EXP(17.502*J51/(240.97+J51))</f>
        <v>3.3454603905712403</v>
      </c>
      <c r="AR51">
        <f>AQ51*1000/AA51</f>
        <v>37.421183075489346</v>
      </c>
      <c r="AS51">
        <f>(AR51-U51)</f>
        <v>14.703011002125088</v>
      </c>
      <c r="AT51">
        <f>IF(D51,P51,(O51+P51)/2)</f>
        <v>25.978368759155273</v>
      </c>
      <c r="AU51">
        <f>0.61365*EXP(17.502*AT51/(240.97+AT51))</f>
        <v>3.3699418293186372</v>
      </c>
      <c r="AV51">
        <f>IF(AS51&lt;&gt;0,(1000-(AR51+U51)/2)/AS51*AL51,0)</f>
        <v>1.692711293910911</v>
      </c>
      <c r="AW51">
        <f>U51*AA51/1000</f>
        <v>2.031008604519593</v>
      </c>
      <c r="AX51">
        <f>(AU51-AW51)</f>
        <v>1.3389332247990442</v>
      </c>
      <c r="AY51">
        <f>1/(1.6/F51+1.37/N51)</f>
        <v>1.1217110718792618</v>
      </c>
      <c r="AZ51">
        <f>G51*AA51*0.001</f>
        <v>34.0493633672573</v>
      </c>
      <c r="BA51">
        <f>G51/S51</f>
        <v>0.97589726963747414</v>
      </c>
      <c r="BB51">
        <f>(1-AL51*AA51/AQ51/F51)*100</f>
        <v>75.510920719896433</v>
      </c>
      <c r="BC51">
        <f>(S51-E51/(N51/1.35))</f>
        <v>390.06368006641702</v>
      </c>
      <c r="BD51">
        <f>E51*BB51/100/BC51</f>
        <v>1.2737955276116522E-3</v>
      </c>
    </row>
    <row r="52" spans="1:56" x14ac:dyDescent="0.25">
      <c r="A52" s="1" t="s">
        <v>1</v>
      </c>
      <c r="B52" s="1" t="s">
        <v>13082</v>
      </c>
    </row>
    <row r="53" spans="1:56" x14ac:dyDescent="0.25">
      <c r="A53" s="1" t="s">
        <v>1</v>
      </c>
      <c r="B53" s="1" t="s">
        <v>13081</v>
      </c>
    </row>
    <row r="54" spans="1:56" x14ac:dyDescent="0.25">
      <c r="A54" s="1" t="s">
        <v>1</v>
      </c>
      <c r="B54" s="1" t="s">
        <v>13080</v>
      </c>
    </row>
    <row r="55" spans="1:56" x14ac:dyDescent="0.25">
      <c r="A55" s="1" t="s">
        <v>1</v>
      </c>
      <c r="B55" s="1" t="s">
        <v>13079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FCE6-DA92-437D-B837-0FD8E8F02F3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6639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6638</v>
      </c>
    </row>
    <row r="12" spans="1:56" x14ac:dyDescent="0.25">
      <c r="A12" s="1" t="s">
        <v>1</v>
      </c>
      <c r="B12" s="1" t="s">
        <v>6637</v>
      </c>
    </row>
    <row r="13" spans="1:56" x14ac:dyDescent="0.25">
      <c r="A13" s="1" t="s">
        <v>1</v>
      </c>
      <c r="B13" s="1" t="s">
        <v>6636</v>
      </c>
    </row>
    <row r="14" spans="1:56" x14ac:dyDescent="0.25">
      <c r="A14" s="1" t="s">
        <v>1</v>
      </c>
      <c r="B14" s="1" t="s">
        <v>6635</v>
      </c>
    </row>
    <row r="15" spans="1:56" x14ac:dyDescent="0.25">
      <c r="A15" s="1" t="s">
        <v>1</v>
      </c>
      <c r="B15" s="1" t="s">
        <v>6634</v>
      </c>
    </row>
    <row r="16" spans="1:56" x14ac:dyDescent="0.25">
      <c r="A16" s="1" t="s">
        <v>1</v>
      </c>
      <c r="B16" s="1" t="s">
        <v>6633</v>
      </c>
    </row>
    <row r="17" spans="1:56" x14ac:dyDescent="0.25">
      <c r="A17" s="1" t="s">
        <v>1</v>
      </c>
      <c r="B17" s="1" t="s">
        <v>6632</v>
      </c>
    </row>
    <row r="18" spans="1:56" x14ac:dyDescent="0.25">
      <c r="A18" s="1">
        <v>1</v>
      </c>
      <c r="B18" s="1" t="s">
        <v>6631</v>
      </c>
      <c r="C18" s="1">
        <v>432.00000505149364</v>
      </c>
      <c r="D18" s="1">
        <v>0</v>
      </c>
      <c r="E18">
        <f>(R18-S18*(1000-T18)/(1000-U18))*AK18</f>
        <v>-1.6065994762786202</v>
      </c>
      <c r="F18">
        <f>IF(AV18&lt;&gt;0,1/(1/AV18-1/N18),0)</f>
        <v>1.6037829466760094</v>
      </c>
      <c r="G18">
        <f>((AY18-AL18/2)*S18-E18)/(AY18+AL18/2)</f>
        <v>383.454500413772</v>
      </c>
      <c r="H18">
        <f>AL18*1000</f>
        <v>23.238301234924393</v>
      </c>
      <c r="I18">
        <f>(AQ18-AW18)</f>
        <v>1.6997773839457249</v>
      </c>
      <c r="J18">
        <f>(P18+AP18*D18)</f>
        <v>26.798559188842773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27.194740295410156</v>
      </c>
      <c r="P18" s="1">
        <v>26.798559188842773</v>
      </c>
      <c r="Q18" s="1">
        <v>27.246204376220703</v>
      </c>
      <c r="R18" s="1">
        <v>400.05780029296875</v>
      </c>
      <c r="S18" s="1">
        <v>393.22900390625</v>
      </c>
      <c r="T18" s="1">
        <v>0.2418331503868103</v>
      </c>
      <c r="U18" s="1">
        <v>20.872512817382813</v>
      </c>
      <c r="V18" s="1">
        <v>0.58798432350158691</v>
      </c>
      <c r="W18" s="1">
        <v>50.748668670654297</v>
      </c>
      <c r="X18" s="1">
        <v>299.984619140625</v>
      </c>
      <c r="Y18" s="1">
        <v>4.789520800113678E-2</v>
      </c>
      <c r="Z18" s="1">
        <v>3.3818352222442627</v>
      </c>
      <c r="AA18" s="1">
        <v>88.022697448730469</v>
      </c>
      <c r="AB18" s="1">
        <v>2.553647518157959</v>
      </c>
      <c r="AC18" s="1">
        <v>-0.37258866429328918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1.102884629193474</v>
      </c>
      <c r="AL18">
        <f>(U18-T18)/(1000-U18)*AK18</f>
        <v>2.3238301234924392E-2</v>
      </c>
      <c r="AM18">
        <f>(P18+273.15)</f>
        <v>299.94855918884275</v>
      </c>
      <c r="AN18">
        <f>(O18+273.15)</f>
        <v>300.34474029541013</v>
      </c>
      <c r="AO18">
        <f>(Y18*AG18+Z18*AH18)*AI18</f>
        <v>7.6632331088952732E-3</v>
      </c>
      <c r="AP18">
        <f>((AO18+0.00000010773*(AN18^4-AM18^4))-AL18*44100)/(L18*51.4+0.00000043092*AM18^3)</f>
        <v>-8.3873491632495121</v>
      </c>
      <c r="AQ18">
        <f>0.61365*EXP(17.502*J18/(240.97+J18))</f>
        <v>3.537032264664961</v>
      </c>
      <c r="AR18">
        <f>AQ18*1000/AA18</f>
        <v>40.183184192067436</v>
      </c>
      <c r="AS18">
        <f>(AR18-U18)</f>
        <v>19.310671374684624</v>
      </c>
      <c r="AT18">
        <f>IF(D18,P18,(O18+P18)/2)</f>
        <v>26.996649742126465</v>
      </c>
      <c r="AU18">
        <f>0.61365*EXP(17.502*AT18/(240.97+AT18))</f>
        <v>3.5784554858069737</v>
      </c>
      <c r="AV18">
        <f>IF(AS18&lt;&gt;0,(1000-(AR18+U18)/2)/AS18*AL18,0)</f>
        <v>1.1666547194652048</v>
      </c>
      <c r="AW18">
        <f>U18*AA18/1000</f>
        <v>1.8372548807192361</v>
      </c>
      <c r="AX18">
        <f>(AU18-AW18)</f>
        <v>1.7412006050877376</v>
      </c>
      <c r="AY18">
        <f>1/(1.6/F18+1.37/N18)</f>
        <v>0.75889308835199931</v>
      </c>
      <c r="AZ18">
        <f>G18*AA18*0.001</f>
        <v>33.752699475275541</v>
      </c>
      <c r="BA18">
        <f>G18/S18</f>
        <v>0.97514297420744589</v>
      </c>
      <c r="BB18">
        <f>(1-AL18*AA18/AQ18/F18)*100</f>
        <v>63.94093696260876</v>
      </c>
      <c r="BC18">
        <f>(S18-E18/(N18/1.35))</f>
        <v>393.73571721101598</v>
      </c>
      <c r="BD18">
        <f>E18*BB18/100/BC18</f>
        <v>-2.6090464071827258E-3</v>
      </c>
    </row>
    <row r="19" spans="1:56" x14ac:dyDescent="0.25">
      <c r="A19" s="1" t="s">
        <v>1</v>
      </c>
      <c r="B19" s="1" t="s">
        <v>6630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6629</v>
      </c>
      <c r="K20" s="1">
        <f t="shared" si="0"/>
        <v>2.72</v>
      </c>
    </row>
    <row r="21" spans="1:56" x14ac:dyDescent="0.25">
      <c r="A21" s="1">
        <v>2</v>
      </c>
      <c r="B21" s="1" t="s">
        <v>6628</v>
      </c>
      <c r="C21" s="1">
        <v>635.00000505149364</v>
      </c>
      <c r="D21" s="1">
        <v>0</v>
      </c>
      <c r="E21">
        <f>(R21-S21*(1000-T21)/(1000-U21))*AK21</f>
        <v>-1.6001937623547868</v>
      </c>
      <c r="F21">
        <f>IF(AV21&lt;&gt;0,1/(1/AV21-1/N21),0)</f>
        <v>1.5502070786187618</v>
      </c>
      <c r="G21">
        <f>((AY21-AL21/2)*S21-E21)/(AY21+AL21/2)</f>
        <v>383.38135559633082</v>
      </c>
      <c r="H21">
        <f>AL21*1000</f>
        <v>22.726259805353987</v>
      </c>
      <c r="I21">
        <f>(AQ21-AW21)</f>
        <v>1.7048102719664122</v>
      </c>
      <c r="J21">
        <f>(P21+AP21*D21)</f>
        <v>26.634729385375977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27.114736557006836</v>
      </c>
      <c r="P21" s="1">
        <v>26.634729385375977</v>
      </c>
      <c r="Q21" s="1">
        <v>27.21112060546875</v>
      </c>
      <c r="R21" s="1">
        <v>399.79974365234375</v>
      </c>
      <c r="S21" s="1">
        <v>393.1490478515625</v>
      </c>
      <c r="T21" s="1">
        <v>0.24398274719715118</v>
      </c>
      <c r="U21" s="1">
        <v>20.430120468139648</v>
      </c>
      <c r="V21" s="1">
        <v>0.59599012136459351</v>
      </c>
      <c r="W21" s="1">
        <v>49.905784606933594</v>
      </c>
      <c r="X21" s="1">
        <v>299.97085571289063</v>
      </c>
      <c r="Y21" s="1">
        <v>24.414190292358398</v>
      </c>
      <c r="Z21" s="1">
        <v>3.4635987281799316</v>
      </c>
      <c r="AA21" s="1">
        <v>88.021018981933594</v>
      </c>
      <c r="AB21" s="1">
        <v>2.5165777206420898</v>
      </c>
      <c r="AC21" s="1">
        <v>-0.35935673117637634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1.1028340283562152</v>
      </c>
      <c r="AL21">
        <f>(U21-T21)/(1000-U21)*AK21</f>
        <v>2.2726259805353987E-2</v>
      </c>
      <c r="AM21">
        <f>(P21+273.15)</f>
        <v>299.78472938537595</v>
      </c>
      <c r="AN21">
        <f>(O21+273.15)</f>
        <v>300.26473655700681</v>
      </c>
      <c r="AO21">
        <f>(Y21*AG21+Z21*AH21)*AI21</f>
        <v>3.9062703594653954</v>
      </c>
      <c r="AP21">
        <f>((AO21+0.00000010773*(AN21^4-AM21^4))-AL21*44100)/(L21*51.4+0.00000043092*AM21^3)</f>
        <v>-8.1629534910027974</v>
      </c>
      <c r="AQ21">
        <f>0.61365*EXP(17.502*J21/(240.97+J21))</f>
        <v>3.5030902934957222</v>
      </c>
      <c r="AR21">
        <f>AQ21*1000/AA21</f>
        <v>39.798338328879552</v>
      </c>
      <c r="AS21">
        <f>(AR21-U21)</f>
        <v>19.368217860739904</v>
      </c>
      <c r="AT21">
        <f>IF(D21,P21,(O21+P21)/2)</f>
        <v>26.874732971191406</v>
      </c>
      <c r="AU21">
        <f>0.61365*EXP(17.502*AT21/(240.97+AT21))</f>
        <v>3.5529113522843248</v>
      </c>
      <c r="AV21">
        <f>IF(AS21&lt;&gt;0,(1000-(AR21+U21)/2)/AS21*AL21,0)</f>
        <v>1.1380435806066147</v>
      </c>
      <c r="AW21">
        <f>U21*AA21/1000</f>
        <v>1.79828002152931</v>
      </c>
      <c r="AX21">
        <f>(AU21-AW21)</f>
        <v>1.7546313307550148</v>
      </c>
      <c r="AY21">
        <f>1/(1.6/F21+1.37/N21)</f>
        <v>0.73954235009121561</v>
      </c>
      <c r="AZ21">
        <f>G21*AA21*0.001</f>
        <v>33.745617578264074</v>
      </c>
      <c r="BA21">
        <f>G21/S21</f>
        <v>0.97515524377177287</v>
      </c>
      <c r="BB21">
        <f>(1-AL21*AA21/AQ21/F21)*100</f>
        <v>63.163928109665179</v>
      </c>
      <c r="BC21">
        <f>(S21-E21/(N21/1.35))</f>
        <v>393.65374082673191</v>
      </c>
      <c r="BD21">
        <f>E21*BB21/100/BC21</f>
        <v>-2.5675997274823494E-3</v>
      </c>
    </row>
    <row r="22" spans="1:56" x14ac:dyDescent="0.25">
      <c r="A22" s="1" t="s">
        <v>1</v>
      </c>
      <c r="B22" s="1" t="s">
        <v>6627</v>
      </c>
      <c r="K22" s="1">
        <f t="shared" si="0"/>
        <v>2.72</v>
      </c>
    </row>
    <row r="23" spans="1:56" x14ac:dyDescent="0.25">
      <c r="A23" s="1" t="s">
        <v>1</v>
      </c>
      <c r="B23" s="1" t="s">
        <v>6626</v>
      </c>
      <c r="K23" s="1">
        <f t="shared" si="0"/>
        <v>2.72</v>
      </c>
    </row>
    <row r="24" spans="1:56" x14ac:dyDescent="0.25">
      <c r="A24" s="1">
        <v>3</v>
      </c>
      <c r="B24" s="1" t="s">
        <v>6625</v>
      </c>
      <c r="C24" s="1">
        <v>838.00000505149364</v>
      </c>
      <c r="D24" s="1">
        <v>0</v>
      </c>
      <c r="E24">
        <f>(R24-S24*(1000-T24)/(1000-U24))*AK24</f>
        <v>-1.1897053609577906</v>
      </c>
      <c r="F24">
        <f>IF(AV24&lt;&gt;0,1/(1/AV24-1/N24),0)</f>
        <v>1.5295968981918051</v>
      </c>
      <c r="G24">
        <f>((AY24-AL24/2)*S24-E24)/(AY24+AL24/2)</f>
        <v>382.86110741773689</v>
      </c>
      <c r="H24">
        <f>AL24*1000</f>
        <v>22.388047891111707</v>
      </c>
      <c r="I24">
        <f>(AQ24-AW24)</f>
        <v>1.6965051229654211</v>
      </c>
      <c r="J24">
        <f>(P24+AP24*D24)</f>
        <v>26.466249465942383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27.002775192260742</v>
      </c>
      <c r="P24" s="1">
        <v>26.466249465942383</v>
      </c>
      <c r="Q24" s="1">
        <v>27.123136520385742</v>
      </c>
      <c r="R24" s="1">
        <v>400.003173828125</v>
      </c>
      <c r="S24" s="1">
        <v>393.10195922851563</v>
      </c>
      <c r="T24" s="1">
        <v>0.24176639318466187</v>
      </c>
      <c r="U24" s="1">
        <v>20.133039474487305</v>
      </c>
      <c r="V24" s="1">
        <v>0.59441906213760376</v>
      </c>
      <c r="W24" s="1">
        <v>49.500106811523438</v>
      </c>
      <c r="X24" s="1">
        <v>299.97817993164063</v>
      </c>
      <c r="Y24" s="1">
        <v>49.702114105224609</v>
      </c>
      <c r="Z24" s="1">
        <v>3.4795804023742676</v>
      </c>
      <c r="AA24" s="1">
        <v>88.013374328613281</v>
      </c>
      <c r="AB24" s="1">
        <v>2.4796576499938965</v>
      </c>
      <c r="AC24" s="1">
        <v>-0.36025366187095642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1.1028609556310314</v>
      </c>
      <c r="AL24">
        <f>(U24-T24)/(1000-U24)*AK24</f>
        <v>2.2388047891111706E-2</v>
      </c>
      <c r="AM24">
        <f>(P24+273.15)</f>
        <v>299.61624946594236</v>
      </c>
      <c r="AN24">
        <f>(O24+273.15)</f>
        <v>300.15277519226072</v>
      </c>
      <c r="AO24">
        <f>(Y24*AG24+Z24*AH24)*AI24</f>
        <v>7.9523380790873262</v>
      </c>
      <c r="AP24">
        <f>((AO24+0.00000010773*(AN24^4-AM24^4))-AL24*44100)/(L24*51.4+0.00000043092*AM24^3)</f>
        <v>-8.0029922558672784</v>
      </c>
      <c r="AQ24">
        <f>0.61365*EXP(17.502*J24/(240.97+J24))</f>
        <v>3.4684818626062199</v>
      </c>
      <c r="AR24">
        <f>AQ24*1000/AA24</f>
        <v>39.408577265269237</v>
      </c>
      <c r="AS24">
        <f>(AR24-U24)</f>
        <v>19.275537790781932</v>
      </c>
      <c r="AT24">
        <f>IF(D24,P24,(O24+P24)/2)</f>
        <v>26.734512329101563</v>
      </c>
      <c r="AU24">
        <f>0.61365*EXP(17.502*AT24/(240.97+AT24))</f>
        <v>3.5237291219479894</v>
      </c>
      <c r="AV24">
        <f>IF(AS24&lt;&gt;0,(1000-(AR24+U24)/2)/AS24*AL24,0)</f>
        <v>1.1268965796615837</v>
      </c>
      <c r="AW24">
        <f>U24*AA24/1000</f>
        <v>1.7719767396407988</v>
      </c>
      <c r="AX24">
        <f>(AU24-AW24)</f>
        <v>1.7517523823071905</v>
      </c>
      <c r="AY24">
        <f>1/(1.6/F24+1.37/N24)</f>
        <v>0.73201369636626212</v>
      </c>
      <c r="AZ24">
        <f>G24*AA24*0.001</f>
        <v>33.696897963024696</v>
      </c>
      <c r="BA24">
        <f>G24/S24</f>
        <v>0.97394861162514434</v>
      </c>
      <c r="BB24">
        <f>(1-AL24*AA24/AQ24/F24)*100</f>
        <v>62.859437507623483</v>
      </c>
      <c r="BC24">
        <f>(S24-E24/(N24/1.35))</f>
        <v>393.47718624934419</v>
      </c>
      <c r="BD24">
        <f>E24*BB24/100/BC24</f>
        <v>-1.9005983676578533E-3</v>
      </c>
    </row>
    <row r="25" spans="1:56" x14ac:dyDescent="0.25">
      <c r="A25" s="1" t="s">
        <v>1</v>
      </c>
      <c r="B25" s="1" t="s">
        <v>6624</v>
      </c>
      <c r="K25" s="1">
        <f t="shared" si="0"/>
        <v>2.72</v>
      </c>
    </row>
    <row r="26" spans="1:56" x14ac:dyDescent="0.25">
      <c r="A26" s="1" t="s">
        <v>1</v>
      </c>
      <c r="B26" s="1" t="s">
        <v>6623</v>
      </c>
      <c r="K26" s="1">
        <f t="shared" si="0"/>
        <v>2.72</v>
      </c>
    </row>
    <row r="27" spans="1:56" x14ac:dyDescent="0.25">
      <c r="A27" s="1">
        <v>4</v>
      </c>
      <c r="B27" s="1" t="s">
        <v>6622</v>
      </c>
      <c r="C27" s="1">
        <v>1040.0000050514936</v>
      </c>
      <c r="D27" s="1">
        <v>0</v>
      </c>
      <c r="E27">
        <f>(R27-S27*(1000-T27)/(1000-U27))*AK27</f>
        <v>-0.7165981588067617</v>
      </c>
      <c r="F27">
        <f>IF(AV27&lt;&gt;0,1/(1/AV27-1/N27),0)</f>
        <v>1.5420753237742131</v>
      </c>
      <c r="G27">
        <f>((AY27-AL27/2)*S27-E27)/(AY27+AL27/2)</f>
        <v>381.85601619212247</v>
      </c>
      <c r="H27">
        <f>AL27*1000</f>
        <v>22.241854135418293</v>
      </c>
      <c r="I27">
        <f>(AQ27-AW27)</f>
        <v>1.6757747373491858</v>
      </c>
      <c r="J27">
        <f>(P27+AP27*D27)</f>
        <v>26.309192657470703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26.900445938110352</v>
      </c>
      <c r="P27" s="1">
        <v>26.309192657470703</v>
      </c>
      <c r="Q27" s="1">
        <v>27.029443740844727</v>
      </c>
      <c r="R27" s="1">
        <v>399.84341430664063</v>
      </c>
      <c r="S27" s="1">
        <v>392.57559204101563</v>
      </c>
      <c r="T27" s="1">
        <v>0.24050088226795197</v>
      </c>
      <c r="U27" s="1">
        <v>20.005411148071289</v>
      </c>
      <c r="V27" s="1">
        <v>0.59486353397369385</v>
      </c>
      <c r="W27" s="1">
        <v>49.482105255126953</v>
      </c>
      <c r="X27" s="1">
        <v>299.96371459960938</v>
      </c>
      <c r="Y27" s="1">
        <v>99.991851806640625</v>
      </c>
      <c r="Z27" s="1">
        <v>3.0921275615692139</v>
      </c>
      <c r="AA27" s="1">
        <v>88.011909484863281</v>
      </c>
      <c r="AB27" s="1">
        <v>2.4970710277557373</v>
      </c>
      <c r="AC27" s="1">
        <v>-0.35988649725914001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1.1028077742632694</v>
      </c>
      <c r="AL27">
        <f>(U27-T27)/(1000-U27)*AK27</f>
        <v>2.2241854135418293E-2</v>
      </c>
      <c r="AM27">
        <f>(P27+273.15)</f>
        <v>299.45919265747068</v>
      </c>
      <c r="AN27">
        <f>(O27+273.15)</f>
        <v>300.05044593811033</v>
      </c>
      <c r="AO27">
        <f>(Y27*AG27+Z27*AH27)*AI27</f>
        <v>15.998695931463772</v>
      </c>
      <c r="AP27">
        <f>((AO27+0.00000010773*(AN27^4-AM27^4))-AL27*44100)/(L27*51.4+0.00000043092*AM27^3)</f>
        <v>-7.8798207958363893</v>
      </c>
      <c r="AQ27">
        <f>0.61365*EXP(17.502*J27/(240.97+J27))</f>
        <v>3.436489172520711</v>
      </c>
      <c r="AR27">
        <f>AQ27*1000/AA27</f>
        <v>39.045729068197694</v>
      </c>
      <c r="AS27">
        <f>(AR27-U27)</f>
        <v>19.040317920126405</v>
      </c>
      <c r="AT27">
        <f>IF(D27,P27,(O27+P27)/2)</f>
        <v>26.604819297790527</v>
      </c>
      <c r="AU27">
        <f>0.61365*EXP(17.502*AT27/(240.97+AT27))</f>
        <v>3.4969243696230117</v>
      </c>
      <c r="AV27">
        <f>IF(AS27&lt;&gt;0,(1000-(AR27+U27)/2)/AS27*AL27,0)</f>
        <v>1.1336549527354109</v>
      </c>
      <c r="AW27">
        <f>U27*AA27/1000</f>
        <v>1.7607144351715251</v>
      </c>
      <c r="AX27">
        <f>(AU27-AW27)</f>
        <v>1.7362099344514865</v>
      </c>
      <c r="AY27">
        <f>1/(1.6/F27+1.37/N27)</f>
        <v>0.73657758353358072</v>
      </c>
      <c r="AZ27">
        <f>G27*AA27*0.001</f>
        <v>33.607877133351572</v>
      </c>
      <c r="BA27">
        <f>G27/S27</f>
        <v>0.97269423757813966</v>
      </c>
      <c r="BB27">
        <f>(1-AL27*AA27/AQ27/F27)*100</f>
        <v>63.060427577268776</v>
      </c>
      <c r="BC27">
        <f>(S27-E27/(N27/1.35))</f>
        <v>392.80160345618134</v>
      </c>
      <c r="BD27">
        <f>E27*BB27/100/BC27</f>
        <v>-1.1504277451474039E-3</v>
      </c>
    </row>
    <row r="28" spans="1:56" x14ac:dyDescent="0.25">
      <c r="A28" s="1" t="s">
        <v>1</v>
      </c>
      <c r="B28" s="1" t="s">
        <v>6621</v>
      </c>
      <c r="K28" s="1">
        <f t="shared" si="0"/>
        <v>2.72</v>
      </c>
    </row>
    <row r="29" spans="1:56" x14ac:dyDescent="0.25">
      <c r="A29" s="1" t="s">
        <v>1</v>
      </c>
      <c r="B29" s="1" t="s">
        <v>6620</v>
      </c>
      <c r="K29" s="1">
        <f t="shared" si="0"/>
        <v>2.72</v>
      </c>
    </row>
    <row r="30" spans="1:56" x14ac:dyDescent="0.25">
      <c r="A30" s="1">
        <v>5</v>
      </c>
      <c r="B30" s="1" t="s">
        <v>6619</v>
      </c>
      <c r="C30" s="1">
        <v>1243.0000050514936</v>
      </c>
      <c r="D30" s="1">
        <v>0</v>
      </c>
      <c r="E30">
        <f>(R30-S30*(1000-T30)/(1000-U30))*AK30</f>
        <v>-0.2206188077644117</v>
      </c>
      <c r="F30">
        <f>IF(AV30&lt;&gt;0,1/(1/AV30-1/N30),0)</f>
        <v>1.5501961563870812</v>
      </c>
      <c r="G30">
        <f>((AY30-AL30/2)*S30-E30)/(AY30+AL30/2)</f>
        <v>381.0093237582505</v>
      </c>
      <c r="H30">
        <f>AL30*1000</f>
        <v>22.223952448390538</v>
      </c>
      <c r="I30">
        <f>(AQ30-AW30)</f>
        <v>1.6680134801869175</v>
      </c>
      <c r="J30">
        <f>(P30+AP30*D30)</f>
        <v>26.264577865600586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26.818410873413086</v>
      </c>
      <c r="P30" s="1">
        <v>26.264577865600586</v>
      </c>
      <c r="Q30" s="1">
        <v>26.940650939941406</v>
      </c>
      <c r="R30" s="1">
        <v>400.03720092773438</v>
      </c>
      <c r="S30" s="1">
        <v>392.33087158203125</v>
      </c>
      <c r="T30" s="1">
        <v>0.24216800928115845</v>
      </c>
      <c r="U30" s="1">
        <v>19.99162483215332</v>
      </c>
      <c r="V30" s="1">
        <v>0.60186028480529785</v>
      </c>
      <c r="W30" s="1">
        <v>49.685199737548828</v>
      </c>
      <c r="X30" s="1">
        <v>299.96102905273438</v>
      </c>
      <c r="Y30" s="1">
        <v>151.23184204101563</v>
      </c>
      <c r="Z30" s="1">
        <v>3.1636807918548584</v>
      </c>
      <c r="AA30" s="1">
        <v>88.008590698242188</v>
      </c>
      <c r="AB30" s="1">
        <v>2.5261344909667969</v>
      </c>
      <c r="AC30" s="1">
        <v>-0.3570159375667572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1.1027979009291702</v>
      </c>
      <c r="AL30">
        <f>(U30-T30)/(1000-U30)*AK30</f>
        <v>2.2223952448390538E-2</v>
      </c>
      <c r="AM30">
        <f>(P30+273.15)</f>
        <v>299.41457786560056</v>
      </c>
      <c r="AN30">
        <f>(O30+273.15)</f>
        <v>299.96841087341306</v>
      </c>
      <c r="AO30">
        <f>(Y30*AG30+Z30*AH30)*AI30</f>
        <v>24.197094185715287</v>
      </c>
      <c r="AP30">
        <f>((AO30+0.00000010773*(AN30^4-AM30^4))-AL30*44100)/(L30*51.4+0.00000043092*AM30^3)</f>
        <v>-7.8098314869068188</v>
      </c>
      <c r="AQ30">
        <f>0.61365*EXP(17.502*J30/(240.97+J30))</f>
        <v>3.4274482074327137</v>
      </c>
      <c r="AR30">
        <f>AQ30*1000/AA30</f>
        <v>38.944473263803452</v>
      </c>
      <c r="AS30">
        <f>(AR30-U30)</f>
        <v>18.952848431650132</v>
      </c>
      <c r="AT30">
        <f>IF(D30,P30,(O30+P30)/2)</f>
        <v>26.541494369506836</v>
      </c>
      <c r="AU30">
        <f>0.61365*EXP(17.502*AT30/(240.97+AT30))</f>
        <v>3.4839012818520949</v>
      </c>
      <c r="AV30">
        <f>IF(AS30&lt;&gt;0,(1000-(AR30+U30)/2)/AS30*AL30,0)</f>
        <v>1.1380376941960018</v>
      </c>
      <c r="AW30">
        <f>U30*AA30/1000</f>
        <v>1.7594347272457962</v>
      </c>
      <c r="AX30">
        <f>(AU30-AW30)</f>
        <v>1.7244665546062987</v>
      </c>
      <c r="AY30">
        <f>1/(1.6/F30+1.37/N30)</f>
        <v>0.73953837287905899</v>
      </c>
      <c r="AZ30">
        <f>G30*AA30*0.001</f>
        <v>33.532093626853907</v>
      </c>
      <c r="BA30">
        <f>G30/S30</f>
        <v>0.97114285761370789</v>
      </c>
      <c r="BB30">
        <f>(1-AL30*AA30/AQ30/F30)*100</f>
        <v>63.188051213266164</v>
      </c>
      <c r="BC30">
        <f>(S30-E30/(N30/1.35))</f>
        <v>392.40045363208566</v>
      </c>
      <c r="BD30">
        <f>E30*BB30/100/BC30</f>
        <v>-3.5526137634636743E-4</v>
      </c>
    </row>
    <row r="31" spans="1:56" x14ac:dyDescent="0.25">
      <c r="A31" s="1" t="s">
        <v>1</v>
      </c>
      <c r="B31" s="1" t="s">
        <v>6618</v>
      </c>
      <c r="K31" s="1">
        <f t="shared" si="0"/>
        <v>2.72</v>
      </c>
    </row>
    <row r="32" spans="1:56" x14ac:dyDescent="0.25">
      <c r="A32" s="1" t="s">
        <v>1</v>
      </c>
      <c r="B32" s="1" t="s">
        <v>6617</v>
      </c>
      <c r="K32" s="1">
        <f t="shared" si="0"/>
        <v>2.72</v>
      </c>
    </row>
    <row r="33" spans="1:56" x14ac:dyDescent="0.25">
      <c r="A33" s="1">
        <v>6</v>
      </c>
      <c r="B33" s="1" t="s">
        <v>6616</v>
      </c>
      <c r="C33" s="1">
        <v>1446.0000050514936</v>
      </c>
      <c r="D33" s="1">
        <v>0</v>
      </c>
      <c r="E33">
        <f>(R33-S33*(1000-T33)/(1000-U33))*AK33</f>
        <v>0.57288110355965538</v>
      </c>
      <c r="F33">
        <f>IF(AV33&lt;&gt;0,1/(1/AV33-1/N33),0)</f>
        <v>1.5937543485907</v>
      </c>
      <c r="G33">
        <f>((AY33-AL33/2)*S33-E33)/(AY33+AL33/2)</f>
        <v>379.43786776130281</v>
      </c>
      <c r="H33">
        <f>AL33*1000</f>
        <v>22.419727937833731</v>
      </c>
      <c r="I33">
        <f>(AQ33-AW33)</f>
        <v>1.6486807243836863</v>
      </c>
      <c r="J33">
        <f>(P33+AP33*D33)</f>
        <v>26.242189407348633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26.756359100341797</v>
      </c>
      <c r="P33" s="1">
        <v>26.242189407348633</v>
      </c>
      <c r="Q33" s="1">
        <v>26.872495651245117</v>
      </c>
      <c r="R33" s="1">
        <v>400.12155151367188</v>
      </c>
      <c r="S33" s="1">
        <v>391.64047241210938</v>
      </c>
      <c r="T33" s="1">
        <v>0.24275438487529755</v>
      </c>
      <c r="U33" s="1">
        <v>20.161796569824219</v>
      </c>
      <c r="V33" s="1">
        <v>0.60546493530273438</v>
      </c>
      <c r="W33" s="1">
        <v>50.286468505859375</v>
      </c>
      <c r="X33" s="1">
        <v>299.97506713867188</v>
      </c>
      <c r="Y33" s="1">
        <v>299.89764404296875</v>
      </c>
      <c r="Z33" s="1">
        <v>3.1807756423950195</v>
      </c>
      <c r="AA33" s="1">
        <v>88.000015258789063</v>
      </c>
      <c r="AB33" s="1">
        <v>2.5422446727752686</v>
      </c>
      <c r="AC33" s="1">
        <v>-0.36228469014167786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1.1028495115392345</v>
      </c>
      <c r="AL33">
        <f>(U33-T33)/(1000-U33)*AK33</f>
        <v>2.2419727937833731E-2</v>
      </c>
      <c r="AM33">
        <f>(P33+273.15)</f>
        <v>299.39218940734861</v>
      </c>
      <c r="AN33">
        <f>(O33+273.15)</f>
        <v>299.90635910034177</v>
      </c>
      <c r="AO33">
        <f>(Y33*AG33+Z33*AH33)*AI33</f>
        <v>47.983621974357447</v>
      </c>
      <c r="AP33">
        <f>((AO33+0.00000010773*(AN33^4-AM33^4))-AL33*44100)/(L33*51.4+0.00000043092*AM33^3)</f>
        <v>-7.6891595612060897</v>
      </c>
      <c r="AQ33">
        <f>0.61365*EXP(17.502*J33/(240.97+J33))</f>
        <v>3.4229191301728186</v>
      </c>
      <c r="AR33">
        <f>AQ33*1000/AA33</f>
        <v>38.896801552894644</v>
      </c>
      <c r="AS33">
        <f>(AR33-U33)</f>
        <v>18.735004983070425</v>
      </c>
      <c r="AT33">
        <f>IF(D33,P33,(O33+P33)/2)</f>
        <v>26.499274253845215</v>
      </c>
      <c r="AU33">
        <f>0.61365*EXP(17.502*AT33/(240.97+AT33))</f>
        <v>3.4752420515398965</v>
      </c>
      <c r="AV33">
        <f>IF(AS33&lt;&gt;0,(1000-(AR33+U33)/2)/AS33*AL33,0)</f>
        <v>1.1613388470589732</v>
      </c>
      <c r="AW33">
        <f>U33*AA33/1000</f>
        <v>1.7742384057891323</v>
      </c>
      <c r="AX33">
        <f>(AU33-AW33)</f>
        <v>1.7010036457507642</v>
      </c>
      <c r="AY33">
        <f>1/(1.6/F33+1.37/N33)</f>
        <v>0.75529484647137379</v>
      </c>
      <c r="AZ33">
        <f>G33*AA33*0.001</f>
        <v>33.390538152757038</v>
      </c>
      <c r="BA33">
        <f>G33/S33</f>
        <v>0.96884232986532048</v>
      </c>
      <c r="BB33">
        <f>(1-AL33*AA33/AQ33/F33)*100</f>
        <v>63.834450828217214</v>
      </c>
      <c r="BC33">
        <f>(S33-E33/(N33/1.35))</f>
        <v>391.4597886253232</v>
      </c>
      <c r="BD33">
        <f>E33*BB33/100/BC33</f>
        <v>9.3418408986562201E-4</v>
      </c>
    </row>
    <row r="34" spans="1:56" x14ac:dyDescent="0.25">
      <c r="A34" s="1" t="s">
        <v>1</v>
      </c>
      <c r="B34" s="1" t="s">
        <v>6615</v>
      </c>
      <c r="K34" s="1">
        <f t="shared" si="0"/>
        <v>2.72</v>
      </c>
    </row>
    <row r="35" spans="1:56" x14ac:dyDescent="0.25">
      <c r="A35" s="1" t="s">
        <v>1</v>
      </c>
      <c r="B35" s="1" t="s">
        <v>6614</v>
      </c>
      <c r="K35" s="1">
        <f t="shared" si="0"/>
        <v>2.72</v>
      </c>
    </row>
    <row r="36" spans="1:56" x14ac:dyDescent="0.25">
      <c r="A36" s="1">
        <v>7</v>
      </c>
      <c r="B36" s="1" t="s">
        <v>6613</v>
      </c>
      <c r="C36" s="1">
        <v>1649.0000050514936</v>
      </c>
      <c r="D36" s="1">
        <v>0</v>
      </c>
      <c r="E36">
        <f>(R36-S36*(1000-T36)/(1000-U36))*AK36</f>
        <v>1.2162147430664758</v>
      </c>
      <c r="F36">
        <f>IF(AV36&lt;&gt;0,1/(1/AV36-1/N36),0)</f>
        <v>1.6349712687140932</v>
      </c>
      <c r="G36">
        <f>((AY36-AL36/2)*S36-E36)/(AY36+AL36/2)</f>
        <v>377.90771544096907</v>
      </c>
      <c r="H36">
        <f>AL36*1000</f>
        <v>22.626336544213856</v>
      </c>
      <c r="I36">
        <f>(AQ36-AW36)</f>
        <v>1.6330861326924044</v>
      </c>
      <c r="J36">
        <f>(P36+AP36*D36)</f>
        <v>26.243495941162109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26.725265502929688</v>
      </c>
      <c r="P36" s="1">
        <v>26.243495941162109</v>
      </c>
      <c r="Q36" s="1">
        <v>26.829919815063477</v>
      </c>
      <c r="R36" s="1">
        <v>399.90103149414063</v>
      </c>
      <c r="S36" s="1">
        <v>390.7808837890625</v>
      </c>
      <c r="T36" s="1">
        <v>0.24395889043807983</v>
      </c>
      <c r="U36" s="1">
        <v>20.342842102050781</v>
      </c>
      <c r="V36" s="1">
        <v>0.60955864191055298</v>
      </c>
      <c r="W36" s="1">
        <v>50.828868865966797</v>
      </c>
      <c r="X36" s="1">
        <v>299.97518920898438</v>
      </c>
      <c r="Y36" s="1">
        <v>500.05987548828125</v>
      </c>
      <c r="Z36" s="1">
        <v>3.0989384651184082</v>
      </c>
      <c r="AA36" s="1">
        <v>87.996414184570313</v>
      </c>
      <c r="AB36" s="1">
        <v>2.4950995445251465</v>
      </c>
      <c r="AC36" s="1">
        <v>-0.36301854252815247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1.1028499603271482</v>
      </c>
      <c r="AL36">
        <f>(U36-T36)/(1000-U36)*AK36</f>
        <v>2.2626336544213855E-2</v>
      </c>
      <c r="AM36">
        <f>(P36+273.15)</f>
        <v>299.39349594116209</v>
      </c>
      <c r="AN36">
        <f>(O36+273.15)</f>
        <v>299.87526550292966</v>
      </c>
      <c r="AO36">
        <f>(Y36*AG36+Z36*AH36)*AI36</f>
        <v>80.009578289771525</v>
      </c>
      <c r="AP36">
        <f>((AO36+0.00000010773*(AN36^4-AM36^4))-AL36*44100)/(L36*51.4+0.00000043092*AM36^3)</f>
        <v>-7.5037576034954654</v>
      </c>
      <c r="AQ36">
        <f>0.61365*EXP(17.502*J36/(240.97+J36))</f>
        <v>3.4231832919957799</v>
      </c>
      <c r="AR36">
        <f>AQ36*1000/AA36</f>
        <v>38.901395286582215</v>
      </c>
      <c r="AS36">
        <f>(AR36-U36)</f>
        <v>18.558553184531434</v>
      </c>
      <c r="AT36">
        <f>IF(D36,P36,(O36+P36)/2)</f>
        <v>26.484380722045898</v>
      </c>
      <c r="AU36">
        <f>0.61365*EXP(17.502*AT36/(240.97+AT36))</f>
        <v>3.4721919159677666</v>
      </c>
      <c r="AV36">
        <f>IF(AS36&lt;&gt;0,(1000-(AR36+U36)/2)/AS36*AL36,0)</f>
        <v>1.1830715627004815</v>
      </c>
      <c r="AW36">
        <f>U36*AA36/1000</f>
        <v>1.7900971593033754</v>
      </c>
      <c r="AX36">
        <f>(AU36-AW36)</f>
        <v>1.6820947566643911</v>
      </c>
      <c r="AY36">
        <f>1/(1.6/F36+1.37/N36)</f>
        <v>0.77001387280653977</v>
      </c>
      <c r="AZ36">
        <f>G36*AA36*0.001</f>
        <v>33.254523851488251</v>
      </c>
      <c r="BA36">
        <f>G36/S36</f>
        <v>0.96705783501159648</v>
      </c>
      <c r="BB36">
        <f>(1-AL36*AA36/AQ36/F36)*100</f>
        <v>64.425489026345318</v>
      </c>
      <c r="BC36">
        <f>(S36-E36/(N36/1.35))</f>
        <v>390.39729584392524</v>
      </c>
      <c r="BD36">
        <f>E36*BB36/100/BC36</f>
        <v>2.0070638402791044E-3</v>
      </c>
    </row>
    <row r="37" spans="1:56" x14ac:dyDescent="0.25">
      <c r="A37" s="1" t="s">
        <v>1</v>
      </c>
      <c r="B37" s="1" t="s">
        <v>6612</v>
      </c>
      <c r="K37" s="1">
        <f t="shared" si="0"/>
        <v>2.72</v>
      </c>
    </row>
    <row r="38" spans="1:56" x14ac:dyDescent="0.25">
      <c r="A38" s="1" t="s">
        <v>1</v>
      </c>
      <c r="B38" s="1" t="s">
        <v>6611</v>
      </c>
      <c r="K38" s="1">
        <f t="shared" si="0"/>
        <v>2.72</v>
      </c>
    </row>
    <row r="39" spans="1:56" x14ac:dyDescent="0.25">
      <c r="A39" s="1">
        <v>8</v>
      </c>
      <c r="B39" s="1" t="s">
        <v>6610</v>
      </c>
      <c r="C39" s="1">
        <v>1851.0000050514936</v>
      </c>
      <c r="D39" s="1">
        <v>0</v>
      </c>
      <c r="E39">
        <f>(R39-S39*(1000-T39)/(1000-U39))*AK39</f>
        <v>0.86044042891088213</v>
      </c>
      <c r="F39">
        <f>IF(AV39&lt;&gt;0,1/(1/AV39-1/N39),0)</f>
        <v>1.5483793144730966</v>
      </c>
      <c r="G39">
        <f>((AY39-AL39/2)*S39-E39)/(AY39+AL39/2)</f>
        <v>378.57510013004594</v>
      </c>
      <c r="H39">
        <f>AL39*1000</f>
        <v>22.226307001078833</v>
      </c>
      <c r="I39">
        <f>(AQ39-AW39)</f>
        <v>1.6692818180341089</v>
      </c>
      <c r="J39">
        <f>(P39+AP39*D39)</f>
        <v>26.270269393920898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26.717750549316406</v>
      </c>
      <c r="P39" s="1">
        <v>26.270269393920898</v>
      </c>
      <c r="Q39" s="1">
        <v>26.812534332275391</v>
      </c>
      <c r="R39" s="1">
        <v>399.98629760742188</v>
      </c>
      <c r="S39" s="1">
        <v>391.31930541992188</v>
      </c>
      <c r="T39" s="1">
        <v>0.24287518858909607</v>
      </c>
      <c r="U39" s="1">
        <v>19.99420166015625</v>
      </c>
      <c r="V39" s="1">
        <v>0.60708498954772949</v>
      </c>
      <c r="W39" s="1">
        <v>49.977024078369141</v>
      </c>
      <c r="X39" s="1">
        <v>299.963623046875</v>
      </c>
      <c r="Y39" s="1">
        <v>750.660888671875</v>
      </c>
      <c r="Z39" s="1">
        <v>3.2103044986724854</v>
      </c>
      <c r="AA39" s="1">
        <v>87.991439819335938</v>
      </c>
      <c r="AB39" s="1">
        <v>2.4954230785369873</v>
      </c>
      <c r="AC39" s="1">
        <v>-0.34491655230522156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1.1028074376723342</v>
      </c>
      <c r="AL39">
        <f>(U39-T39)/(1000-U39)*AK39</f>
        <v>2.2226307001078832E-2</v>
      </c>
      <c r="AM39">
        <f>(P39+273.15)</f>
        <v>299.42026939392088</v>
      </c>
      <c r="AN39">
        <f>(O39+273.15)</f>
        <v>299.86775054931638</v>
      </c>
      <c r="AO39">
        <f>(Y39*AG39+Z39*AH39)*AI39</f>
        <v>120.10573950292746</v>
      </c>
      <c r="AP39">
        <f>((AO39+0.00000010773*(AN39^4-AM39^4))-AL39*44100)/(L39*51.4+0.00000043092*AM39^3)</f>
        <v>-7.0319092865224526</v>
      </c>
      <c r="AQ39">
        <f>0.61365*EXP(17.502*J39/(240.97+J39))</f>
        <v>3.4286004101494143</v>
      </c>
      <c r="AR39">
        <f>AQ39*1000/AA39</f>
        <v>38.965158624395947</v>
      </c>
      <c r="AS39">
        <f>(AR39-U39)</f>
        <v>18.970956964239697</v>
      </c>
      <c r="AT39">
        <f>IF(D39,P39,(O39+P39)/2)</f>
        <v>26.494009971618652</v>
      </c>
      <c r="AU39">
        <f>0.61365*EXP(17.502*AT39/(240.97+AT39))</f>
        <v>3.474163680441392</v>
      </c>
      <c r="AV39">
        <f>IF(AS39&lt;&gt;0,(1000-(AR39+U39)/2)/AS39*AL39,0)</f>
        <v>1.137058221185391</v>
      </c>
      <c r="AW39">
        <f>U39*AA39/1000</f>
        <v>1.7593185921153054</v>
      </c>
      <c r="AX39">
        <f>(AU39-AW39)</f>
        <v>1.7148450883260866</v>
      </c>
      <c r="AY39">
        <f>1/(1.6/F39+1.37/N39)</f>
        <v>0.73887660492056439</v>
      </c>
      <c r="AZ39">
        <f>G39*AA39*0.001</f>
        <v>33.311368140192009</v>
      </c>
      <c r="BA39">
        <f>G39/S39</f>
        <v>0.96743272025334859</v>
      </c>
      <c r="BB39">
        <f>(1-AL39*AA39/AQ39/F39)*100</f>
        <v>63.160519315233856</v>
      </c>
      <c r="BC39">
        <f>(S39-E39/(N39/1.35))</f>
        <v>391.04792688424754</v>
      </c>
      <c r="BD39">
        <f>E39*BB39/100/BC39</f>
        <v>1.3897494550820253E-3</v>
      </c>
    </row>
    <row r="40" spans="1:56" x14ac:dyDescent="0.25">
      <c r="A40" s="1" t="s">
        <v>1</v>
      </c>
      <c r="B40" s="1" t="s">
        <v>6609</v>
      </c>
      <c r="K40" s="1">
        <f t="shared" si="0"/>
        <v>2.72</v>
      </c>
    </row>
    <row r="41" spans="1:56" x14ac:dyDescent="0.25">
      <c r="A41" s="1" t="s">
        <v>1</v>
      </c>
      <c r="B41" s="1" t="s">
        <v>6608</v>
      </c>
      <c r="K41" s="1">
        <f t="shared" si="0"/>
        <v>2.72</v>
      </c>
    </row>
    <row r="42" spans="1:56" x14ac:dyDescent="0.25">
      <c r="A42" s="1">
        <v>9</v>
      </c>
      <c r="B42" s="1" t="s">
        <v>6607</v>
      </c>
      <c r="C42" s="1">
        <v>2053.0000050514936</v>
      </c>
      <c r="D42" s="1">
        <v>0</v>
      </c>
      <c r="E42">
        <f>(R42-S42*(1000-T42)/(1000-U42))*AK42</f>
        <v>-0.32989047134892907</v>
      </c>
      <c r="F42">
        <f>IF(AV42&lt;&gt;0,1/(1/AV42-1/N42),0)</f>
        <v>1.090387584208165</v>
      </c>
      <c r="G42">
        <f>((AY42-AL42/2)*S42-E42)/(AY42+AL42/2)</f>
        <v>380.64029172692835</v>
      </c>
      <c r="H42">
        <f>AL42*1000</f>
        <v>19.337701734012292</v>
      </c>
      <c r="I42">
        <f>(AQ42-AW42)</f>
        <v>1.9025355391022074</v>
      </c>
      <c r="J42">
        <f>(P42+AP42*D42)</f>
        <v>26.324394226074219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26.737390518188477</v>
      </c>
      <c r="P42" s="1">
        <v>26.324394226074219</v>
      </c>
      <c r="Q42" s="1">
        <v>26.816156387329102</v>
      </c>
      <c r="R42" s="1">
        <v>400.02688598632813</v>
      </c>
      <c r="S42" s="1">
        <v>393.42843627929688</v>
      </c>
      <c r="T42" s="1">
        <v>0.24354426562786102</v>
      </c>
      <c r="U42" s="1">
        <v>17.469141006469727</v>
      </c>
      <c r="V42" s="1">
        <v>0.60801619291305542</v>
      </c>
      <c r="W42" s="1">
        <v>43.612277984619141</v>
      </c>
      <c r="X42" s="1">
        <v>300.01687622070313</v>
      </c>
      <c r="Y42" s="1">
        <v>1000.0259399414063</v>
      </c>
      <c r="Z42" s="1">
        <v>3.1273548603057861</v>
      </c>
      <c r="AA42" s="1">
        <v>87.985946655273438</v>
      </c>
      <c r="AB42" s="1">
        <v>2.5718467235565186</v>
      </c>
      <c r="AC42" s="1">
        <v>-0.26156905293464661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1.1030032213996435</v>
      </c>
      <c r="AL42">
        <f>(U42-T42)/(1000-U42)*AK42</f>
        <v>1.9337701734012291E-2</v>
      </c>
      <c r="AM42">
        <f>(P42+273.15)</f>
        <v>299.4743942260742</v>
      </c>
      <c r="AN42">
        <f>(O42+273.15)</f>
        <v>299.88739051818845</v>
      </c>
      <c r="AO42">
        <f>(Y42*AG42+Z42*AH42)*AI42</f>
        <v>160.00414681425355</v>
      </c>
      <c r="AP42">
        <f>((AO42+0.00000010773*(AN42^4-AM42^4))-AL42*44100)/(L42*51.4+0.00000043092*AM42^3)</f>
        <v>-5.6588732592916307</v>
      </c>
      <c r="AQ42">
        <f>0.61365*EXP(17.502*J42/(240.97+J42))</f>
        <v>3.4395744478109025</v>
      </c>
      <c r="AR42">
        <f>AQ42*1000/AA42</f>
        <v>39.092316200075253</v>
      </c>
      <c r="AS42">
        <f>(AR42-U42)</f>
        <v>21.623175193605526</v>
      </c>
      <c r="AT42">
        <f>IF(D42,P42,(O42+P42)/2)</f>
        <v>26.530892372131348</v>
      </c>
      <c r="AU42">
        <f>0.61365*EXP(17.502*AT42/(240.97+AT42))</f>
        <v>3.4817250717011725</v>
      </c>
      <c r="AV42">
        <f>IF(AS42&lt;&gt;0,(1000-(AR42+U42)/2)/AS42*AL42,0)</f>
        <v>0.86901286565067182</v>
      </c>
      <c r="AW42">
        <f>U42*AA42/1000</f>
        <v>1.5370389087086951</v>
      </c>
      <c r="AX42">
        <f>(AU42-AW42)</f>
        <v>1.9446861629924774</v>
      </c>
      <c r="AY42">
        <f>1/(1.6/F42+1.37/N42)</f>
        <v>0.55946072483449738</v>
      </c>
      <c r="AZ42">
        <f>G42*AA42*0.001</f>
        <v>33.490996402733238</v>
      </c>
      <c r="BA42">
        <f>G42/S42</f>
        <v>0.96749562722687854</v>
      </c>
      <c r="BB42">
        <f>(1-AL42*AA42/AQ42/F42)*100</f>
        <v>54.633783950181545</v>
      </c>
      <c r="BC42">
        <f>(S42-E42/(N42/1.35))</f>
        <v>393.53248205636584</v>
      </c>
      <c r="BD42">
        <f>E42*BB42/100/BC42</f>
        <v>-4.5798417057526348E-4</v>
      </c>
    </row>
    <row r="43" spans="1:56" x14ac:dyDescent="0.25">
      <c r="A43" s="1" t="s">
        <v>1</v>
      </c>
      <c r="B43" s="1" t="s">
        <v>6606</v>
      </c>
      <c r="K43" s="1">
        <f t="shared" si="0"/>
        <v>2.72</v>
      </c>
    </row>
    <row r="44" spans="1:56" x14ac:dyDescent="0.25">
      <c r="A44" s="1" t="s">
        <v>1</v>
      </c>
      <c r="B44" s="1" t="s">
        <v>6605</v>
      </c>
      <c r="K44" s="1">
        <f t="shared" si="0"/>
        <v>2.72</v>
      </c>
    </row>
    <row r="45" spans="1:56" x14ac:dyDescent="0.25">
      <c r="A45" s="1">
        <v>10</v>
      </c>
      <c r="B45" s="1" t="s">
        <v>6604</v>
      </c>
      <c r="C45" s="1">
        <v>2256.0000050514936</v>
      </c>
      <c r="D45" s="1">
        <v>0</v>
      </c>
      <c r="E45">
        <f>(R45-S45*(1000-T45)/(1000-U45))*AK45</f>
        <v>-0.46007932005175467</v>
      </c>
      <c r="F45">
        <f>IF(AV45&lt;&gt;0,1/(1/AV45-1/N45),0)</f>
        <v>0.68811705872151174</v>
      </c>
      <c r="G45">
        <f>((AY45-AL45/2)*S45-E45)/(AY45+AL45/2)</f>
        <v>380.23733502249428</v>
      </c>
      <c r="H45">
        <f>AL45*1000</f>
        <v>15.406656413851692</v>
      </c>
      <c r="I45">
        <f>(AQ45-AW45)</f>
        <v>2.2255010511622833</v>
      </c>
      <c r="J45">
        <f>(P45+AP45*D45)</f>
        <v>26.417766571044922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26.784605026245117</v>
      </c>
      <c r="P45" s="1">
        <v>26.417766571044922</v>
      </c>
      <c r="Q45" s="1">
        <v>26.844211578369141</v>
      </c>
      <c r="R45" s="1">
        <v>399.91189575195313</v>
      </c>
      <c r="S45" s="1">
        <v>394.813720703125</v>
      </c>
      <c r="T45" s="1">
        <v>0.24202048778533936</v>
      </c>
      <c r="U45" s="1">
        <v>14.015693664550781</v>
      </c>
      <c r="V45" s="1">
        <v>0.60248363018035889</v>
      </c>
      <c r="W45" s="1">
        <v>34.890541076660156</v>
      </c>
      <c r="X45" s="1">
        <v>299.98361206054688</v>
      </c>
      <c r="Y45" s="1">
        <v>1250.3804931640625</v>
      </c>
      <c r="Z45" s="1">
        <v>3.1488783359527588</v>
      </c>
      <c r="AA45" s="1">
        <v>87.978317260742188</v>
      </c>
      <c r="AB45" s="1">
        <v>2.6700096130371094</v>
      </c>
      <c r="AC45" s="1">
        <v>-0.16362102329730988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1.1028809266931867</v>
      </c>
      <c r="AL45">
        <f>(U45-T45)/(1000-U45)*AK45</f>
        <v>1.5406656413851692E-2</v>
      </c>
      <c r="AM45">
        <f>(P45+273.15)</f>
        <v>299.5677665710449</v>
      </c>
      <c r="AN45">
        <f>(O45+273.15)</f>
        <v>299.93460502624509</v>
      </c>
      <c r="AO45">
        <f>(Y45*AG45+Z45*AH45)*AI45</f>
        <v>200.06087443454089</v>
      </c>
      <c r="AP45">
        <f>((AO45+0.00000010773*(AN45^4-AM45^4))-AL45*44100)/(L45*51.4+0.00000043092*AM45^3)</f>
        <v>-3.9075324284958608</v>
      </c>
      <c r="AQ45">
        <f>0.61365*EXP(17.502*J45/(240.97+J45))</f>
        <v>3.4585781950115062</v>
      </c>
      <c r="AR45">
        <f>AQ45*1000/AA45</f>
        <v>39.311711143113641</v>
      </c>
      <c r="AS45">
        <f>(AR45-U45)</f>
        <v>25.29601747856286</v>
      </c>
      <c r="AT45">
        <f>IF(D45,P45,(O45+P45)/2)</f>
        <v>26.60118579864502</v>
      </c>
      <c r="AU45">
        <f>0.61365*EXP(17.502*AT45/(240.97+AT45))</f>
        <v>3.4961759745872176</v>
      </c>
      <c r="AV45">
        <f>IF(AS45&lt;&gt;0,(1000-(AR45+U45)/2)/AS45*AL45,0)</f>
        <v>0.59281497274829598</v>
      </c>
      <c r="AW45">
        <f>U45*AA45/1000</f>
        <v>1.233077143849223</v>
      </c>
      <c r="AX45">
        <f>(AU45-AW45)</f>
        <v>2.2630988307379947</v>
      </c>
      <c r="AY45">
        <f>1/(1.6/F45+1.37/N45)</f>
        <v>0.37803564340708357</v>
      </c>
      <c r="AZ45">
        <f>G45*AA45*0.001</f>
        <v>33.452640894988114</v>
      </c>
      <c r="BA45">
        <f>G45/S45</f>
        <v>0.96308034671472009</v>
      </c>
      <c r="BB45">
        <f>(1-AL45*AA45/AQ45/F45)*100</f>
        <v>43.046013880047006</v>
      </c>
      <c r="BC45">
        <f>(S45-E45/(N45/1.35))</f>
        <v>394.95882738102455</v>
      </c>
      <c r="BD45">
        <f>E45*BB45/100/BC45</f>
        <v>-5.0143405904343934E-4</v>
      </c>
    </row>
    <row r="46" spans="1:56" x14ac:dyDescent="0.25">
      <c r="A46" s="1" t="s">
        <v>1</v>
      </c>
      <c r="B46" s="1" t="s">
        <v>6603</v>
      </c>
      <c r="K46" s="1">
        <f t="shared" si="0"/>
        <v>2.72</v>
      </c>
    </row>
    <row r="47" spans="1:56" x14ac:dyDescent="0.25">
      <c r="A47" s="1" t="s">
        <v>1</v>
      </c>
      <c r="B47" s="1" t="s">
        <v>6602</v>
      </c>
      <c r="K47" s="1">
        <f t="shared" si="0"/>
        <v>2.72</v>
      </c>
    </row>
    <row r="48" spans="1:56" x14ac:dyDescent="0.25">
      <c r="A48" s="1">
        <v>11</v>
      </c>
      <c r="B48" s="1" t="s">
        <v>6601</v>
      </c>
      <c r="C48" s="1">
        <v>2459.0000050514936</v>
      </c>
      <c r="D48" s="1">
        <v>0</v>
      </c>
      <c r="E48">
        <f>(R48-S48*(1000-T48)/(1000-U48))*AK48</f>
        <v>-0.27020708274321692</v>
      </c>
      <c r="F48">
        <f>IF(AV48&lt;&gt;0,1/(1/AV48-1/N48),0)</f>
        <v>0.43262034027062513</v>
      </c>
      <c r="G48">
        <f>((AY48-AL48/2)*S48-E48)/(AY48+AL48/2)</f>
        <v>378.96284688959162</v>
      </c>
      <c r="H48">
        <f>AL48*1000</f>
        <v>11.669668851442482</v>
      </c>
      <c r="I48">
        <f>(AQ48-AW48)</f>
        <v>2.547044609723951</v>
      </c>
      <c r="J48">
        <f>(P48+AP48*D48)</f>
        <v>26.56843376159668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26.868247985839844</v>
      </c>
      <c r="P48" s="1">
        <v>26.56843376159668</v>
      </c>
      <c r="Q48" s="1">
        <v>26.899318695068359</v>
      </c>
      <c r="R48" s="1">
        <v>399.99432373046875</v>
      </c>
      <c r="S48" s="1">
        <v>396.04876708984375</v>
      </c>
      <c r="T48" s="1">
        <v>0.244737908244133</v>
      </c>
      <c r="U48" s="1">
        <v>10.712295532226563</v>
      </c>
      <c r="V48" s="1">
        <v>0.60622155666351318</v>
      </c>
      <c r="W48" s="1">
        <v>26.53460693359375</v>
      </c>
      <c r="X48" s="1">
        <v>299.98855590820313</v>
      </c>
      <c r="Y48" s="1">
        <v>1601.0350341796875</v>
      </c>
      <c r="Z48" s="1">
        <v>3.2557058334350586</v>
      </c>
      <c r="AA48" s="1">
        <v>87.972900390625</v>
      </c>
      <c r="AB48" s="1">
        <v>2.7437369823455811</v>
      </c>
      <c r="AC48" s="1">
        <v>-8.6574390530586243E-2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1.1028991026036876</v>
      </c>
      <c r="AL48">
        <f>(U48-T48)/(1000-U48)*AK48</f>
        <v>1.1669668851442482E-2</v>
      </c>
      <c r="AM48">
        <f>(P48+273.15)</f>
        <v>299.71843376159666</v>
      </c>
      <c r="AN48">
        <f>(O48+273.15)</f>
        <v>300.01824798583982</v>
      </c>
      <c r="AO48">
        <f>(Y48*AG48+Z48*AH48)*AI48</f>
        <v>256.16559974300253</v>
      </c>
      <c r="AP48">
        <f>((AO48+0.00000010773*(AN48^4-AM48^4))-AL48*44100)/(L48*51.4+0.00000043092*AM48^3)</f>
        <v>-2.0967788049951124</v>
      </c>
      <c r="AQ48">
        <f>0.61365*EXP(17.502*J48/(240.97+J48))</f>
        <v>3.4894363175354557</v>
      </c>
      <c r="AR48">
        <f>AQ48*1000/AA48</f>
        <v>39.664900236792853</v>
      </c>
      <c r="AS48">
        <f>(AR48-U48)</f>
        <v>28.952604704566291</v>
      </c>
      <c r="AT48">
        <f>IF(D48,P48,(O48+P48)/2)</f>
        <v>26.718340873718262</v>
      </c>
      <c r="AU48">
        <f>0.61365*EXP(17.502*AT48/(240.97+AT48))</f>
        <v>3.5203770719895671</v>
      </c>
      <c r="AV48">
        <f>IF(AS48&lt;&gt;0,(1000-(AR48+U48)/2)/AS48*AL48,0)</f>
        <v>0.39290856112520939</v>
      </c>
      <c r="AW48">
        <f>U48*AA48/1000</f>
        <v>0.94239170781150461</v>
      </c>
      <c r="AX48">
        <f>(AU48-AW48)</f>
        <v>2.5779853641780623</v>
      </c>
      <c r="AY48">
        <f>1/(1.6/F48+1.37/N48)</f>
        <v>0.24885152880293951</v>
      </c>
      <c r="AZ48">
        <f>G48*AA48*0.001</f>
        <v>33.338460781165722</v>
      </c>
      <c r="BA48">
        <f>G48/S48</f>
        <v>0.95685904964229773</v>
      </c>
      <c r="BB48">
        <f>(1-AL48*AA48/AQ48/F48)*100</f>
        <v>31.994313128979446</v>
      </c>
      <c r="BC48">
        <f>(S48-E48/(N48/1.35))</f>
        <v>396.13398902965486</v>
      </c>
      <c r="BD48">
        <f>E48*BB48/100/BC48</f>
        <v>-2.1823651225008522E-4</v>
      </c>
    </row>
    <row r="49" spans="1:56" x14ac:dyDescent="0.25">
      <c r="A49" s="1" t="s">
        <v>1</v>
      </c>
      <c r="B49" s="1" t="s">
        <v>6600</v>
      </c>
      <c r="K49" s="1">
        <f t="shared" si="0"/>
        <v>2.72</v>
      </c>
    </row>
    <row r="50" spans="1:56" x14ac:dyDescent="0.25">
      <c r="A50" s="1" t="s">
        <v>1</v>
      </c>
      <c r="B50" s="1" t="s">
        <v>6595</v>
      </c>
      <c r="K50" s="1">
        <f t="shared" si="0"/>
        <v>2.72</v>
      </c>
    </row>
    <row r="51" spans="1:56" x14ac:dyDescent="0.25">
      <c r="A51" s="1">
        <v>12</v>
      </c>
      <c r="B51" s="1" t="s">
        <v>6599</v>
      </c>
      <c r="C51" s="1">
        <v>2660.5000050626695</v>
      </c>
      <c r="D51" s="1">
        <v>0</v>
      </c>
      <c r="E51">
        <f>(R51-S51*(1000-T51)/(1000-U51))*AK51</f>
        <v>-0.22754170617561373</v>
      </c>
      <c r="F51">
        <f>IF(AV51&lt;&gt;0,1/(1/AV51-1/N51),0)</f>
        <v>0.25459934105845916</v>
      </c>
      <c r="G51">
        <f>((AY51-AL51/2)*S51-E51)/(AY51+AL51/2)</f>
        <v>378.39547405418023</v>
      </c>
      <c r="H51">
        <f>AL51*1000</f>
        <v>8.0383666201832984</v>
      </c>
      <c r="I51">
        <f>(AQ51-AW51)</f>
        <v>2.8726711148585062</v>
      </c>
      <c r="J51">
        <f>(P51+AP51*D51)</f>
        <v>26.766958236694336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26.985532760620117</v>
      </c>
      <c r="P51" s="1">
        <v>26.766958236694336</v>
      </c>
      <c r="Q51" s="1">
        <v>26.989822387695313</v>
      </c>
      <c r="R51" s="1">
        <v>400.17880249023438</v>
      </c>
      <c r="S51" s="1">
        <v>397.48812866210938</v>
      </c>
      <c r="T51" s="1">
        <v>0.24354644119739532</v>
      </c>
      <c r="U51" s="1">
        <v>7.4772710800170898</v>
      </c>
      <c r="V51" s="1">
        <v>0.5991218090057373</v>
      </c>
      <c r="W51" s="1">
        <v>18.394012451171875</v>
      </c>
      <c r="X51" s="1">
        <v>299.99581909179688</v>
      </c>
      <c r="Y51" s="1">
        <v>1999.4857177734375</v>
      </c>
      <c r="Z51" s="1">
        <v>2.3753714561462402</v>
      </c>
      <c r="AA51" s="1">
        <v>87.972183227539063</v>
      </c>
      <c r="AB51" s="1">
        <v>3.1271431446075439</v>
      </c>
      <c r="AC51" s="1">
        <v>-1.5714790672063828E-2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1.1029258054845472</v>
      </c>
      <c r="AL51">
        <f>(U51-T51)/(1000-U51)*AK51</f>
        <v>8.0383666201832987E-3</v>
      </c>
      <c r="AM51">
        <f>(P51+273.15)</f>
        <v>299.91695823669431</v>
      </c>
      <c r="AN51">
        <f>(O51+273.15)</f>
        <v>300.13553276062009</v>
      </c>
      <c r="AO51">
        <f>(Y51*AG51+Z51*AH51)*AI51</f>
        <v>319.91770769303184</v>
      </c>
      <c r="AP51">
        <f>((AO51+0.00000010773*(AN51^4-AM51^4))-AL51*44100)/(L51*51.4+0.00000043092*AM51^3)</f>
        <v>-0.26334358178589967</v>
      </c>
      <c r="AQ51">
        <f>0.61365*EXP(17.502*J51/(240.97+J51))</f>
        <v>3.5304629763517483</v>
      </c>
      <c r="AR51">
        <f>AQ51*1000/AA51</f>
        <v>40.131583039382406</v>
      </c>
      <c r="AS51">
        <f>(AR51-U51)</f>
        <v>32.654311959365316</v>
      </c>
      <c r="AT51">
        <f>IF(D51,P51,(O51+P51)/2)</f>
        <v>26.876245498657227</v>
      </c>
      <c r="AU51">
        <f>0.61365*EXP(17.502*AT51/(240.97+AT51))</f>
        <v>3.5532272808771252</v>
      </c>
      <c r="AV51">
        <f>IF(AS51&lt;&gt;0,(1000-(AR51+U51)/2)/AS51*AL51,0)</f>
        <v>0.24030571882998997</v>
      </c>
      <c r="AW51">
        <f>U51*AA51/1000</f>
        <v>0.65779186149324231</v>
      </c>
      <c r="AX51">
        <f>(AU51-AW51)</f>
        <v>2.8954354193838832</v>
      </c>
      <c r="AY51">
        <f>1/(1.6/F51+1.37/N51)</f>
        <v>0.15141303185964028</v>
      </c>
      <c r="AZ51">
        <f>G51*AA51*0.001</f>
        <v>33.288275975965846</v>
      </c>
      <c r="BA51">
        <f>G51/S51</f>
        <v>0.95196672999469845</v>
      </c>
      <c r="BB51">
        <f>(1-AL51*AA51/AQ51/F51)*100</f>
        <v>21.327265915768436</v>
      </c>
      <c r="BC51">
        <f>(S51-E51/(N51/1.35))</f>
        <v>397.55989415911762</v>
      </c>
      <c r="BD51">
        <f>E51*BB51/100/BC51</f>
        <v>-1.2206569490112307E-4</v>
      </c>
    </row>
    <row r="52" spans="1:56" x14ac:dyDescent="0.25">
      <c r="A52" s="1" t="s">
        <v>1</v>
      </c>
      <c r="B52" s="1" t="s">
        <v>6598</v>
      </c>
      <c r="K52" s="2">
        <v>2.7725</v>
      </c>
    </row>
    <row r="53" spans="1:56" x14ac:dyDescent="0.25">
      <c r="A53" s="1" t="s">
        <v>1</v>
      </c>
      <c r="B53" s="1" t="s">
        <v>6597</v>
      </c>
    </row>
    <row r="54" spans="1:56" x14ac:dyDescent="0.25">
      <c r="A54" s="1" t="s">
        <v>1</v>
      </c>
      <c r="B54" s="1" t="s">
        <v>6596</v>
      </c>
    </row>
    <row r="55" spans="1:56" x14ac:dyDescent="0.25">
      <c r="A55" s="1" t="s">
        <v>1</v>
      </c>
      <c r="B55" s="1" t="s">
        <v>6595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E01B1-B4E2-4E95-9130-7111DFFE434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9267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9266</v>
      </c>
    </row>
    <row r="12" spans="1:56" x14ac:dyDescent="0.25">
      <c r="A12" s="1" t="s">
        <v>1</v>
      </c>
      <c r="B12" s="1" t="s">
        <v>9265</v>
      </c>
    </row>
    <row r="13" spans="1:56" x14ac:dyDescent="0.25">
      <c r="A13" s="1" t="s">
        <v>1</v>
      </c>
      <c r="B13" s="1" t="s">
        <v>9264</v>
      </c>
    </row>
    <row r="14" spans="1:56" x14ac:dyDescent="0.25">
      <c r="A14" s="1" t="s">
        <v>1</v>
      </c>
      <c r="B14" s="1" t="s">
        <v>9263</v>
      </c>
    </row>
    <row r="15" spans="1:56" x14ac:dyDescent="0.25">
      <c r="A15" s="1" t="s">
        <v>1</v>
      </c>
      <c r="B15" s="1" t="s">
        <v>9262</v>
      </c>
    </row>
    <row r="16" spans="1:56" x14ac:dyDescent="0.25">
      <c r="A16" s="1" t="s">
        <v>1</v>
      </c>
      <c r="B16" s="1" t="s">
        <v>9261</v>
      </c>
    </row>
    <row r="17" spans="1:56" x14ac:dyDescent="0.25">
      <c r="A17" s="1" t="s">
        <v>1</v>
      </c>
      <c r="B17" s="1" t="s">
        <v>9260</v>
      </c>
    </row>
    <row r="18" spans="1:56" x14ac:dyDescent="0.25">
      <c r="A18" s="1">
        <v>1</v>
      </c>
      <c r="B18" s="1" t="s">
        <v>9259</v>
      </c>
      <c r="C18" s="1">
        <v>416.00002527981997</v>
      </c>
      <c r="D18" s="1">
        <v>0</v>
      </c>
      <c r="E18">
        <f>(R18-S18*(1000-T18)/(1000-U18))*AK18</f>
        <v>-1.1900254361658333</v>
      </c>
      <c r="F18">
        <f>IF(AV18&lt;&gt;0,1/(1/AV18-1/N18),0)</f>
        <v>1.4610437952065687</v>
      </c>
      <c r="G18">
        <f>((AY18-AL18/2)*S18-E18)/(AY18+AL18/2)</f>
        <v>388.54783792706917</v>
      </c>
      <c r="H18">
        <f>AL18*1000</f>
        <v>15.522912046052094</v>
      </c>
      <c r="I18">
        <f>(AQ18-AW18)</f>
        <v>1.227493318797825</v>
      </c>
      <c r="J18">
        <f>(P18+AP18*D18)</f>
        <v>23.543010711669922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24.37646484375</v>
      </c>
      <c r="P18" s="1">
        <v>23.543010711669922</v>
      </c>
      <c r="Q18" s="1">
        <v>24.494184494018555</v>
      </c>
      <c r="R18" s="1">
        <v>399.95211791992188</v>
      </c>
      <c r="S18" s="1">
        <v>395.47531127929688</v>
      </c>
      <c r="T18" s="1">
        <v>5.2936291694641113</v>
      </c>
      <c r="U18" s="1">
        <v>19.067991256713867</v>
      </c>
      <c r="V18" s="1">
        <v>15.281600952148438</v>
      </c>
      <c r="W18" s="1">
        <v>55.045307159423828</v>
      </c>
      <c r="X18" s="1">
        <v>300.68344116210938</v>
      </c>
      <c r="Y18" s="1">
        <v>-9.4124063849449158E-2</v>
      </c>
      <c r="Z18" s="1">
        <v>2.6530203819274902</v>
      </c>
      <c r="AA18" s="1">
        <v>88.43328857421875</v>
      </c>
      <c r="AB18" s="1">
        <v>2.5481026172637939</v>
      </c>
      <c r="AC18" s="1">
        <v>-8.6107201874256134E-2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1.1054538278018726</v>
      </c>
      <c r="AL18">
        <f>(U18-T18)/(1000-U18)*AK18</f>
        <v>1.5522912046052094E-2</v>
      </c>
      <c r="AM18">
        <f>(P18+273.15)</f>
        <v>296.6930107116699</v>
      </c>
      <c r="AN18">
        <f>(O18+273.15)</f>
        <v>297.52646484374998</v>
      </c>
      <c r="AO18">
        <f>(Y18*AG18+Z18*AH18)*AI18</f>
        <v>-1.5059849879297982E-2</v>
      </c>
      <c r="AP18">
        <f>((AO18+0.00000010773*(AN18^4-AM18^4))-AL18*44100)/(L18*51.4+0.00000043092*AM18^3)</f>
        <v>-5.5678717586961888</v>
      </c>
      <c r="AQ18">
        <f>0.61365*EXP(17.502*J18/(240.97+J18))</f>
        <v>2.9137384921334823</v>
      </c>
      <c r="AR18">
        <f>AQ18*1000/AA18</f>
        <v>32.948435358570777</v>
      </c>
      <c r="AS18">
        <f>(AR18-U18)</f>
        <v>13.880444101856909</v>
      </c>
      <c r="AT18">
        <f>IF(D18,P18,(O18+P18)/2)</f>
        <v>23.959737777709961</v>
      </c>
      <c r="AU18">
        <f>0.61365*EXP(17.502*AT18/(240.97+AT18))</f>
        <v>2.9877386398708707</v>
      </c>
      <c r="AV18">
        <f>IF(AS18&lt;&gt;0,(1000-(AR18+U18)/2)/AS18*AL18,0)</f>
        <v>1.0892438835137828</v>
      </c>
      <c r="AW18">
        <f>U18*AA18/1000</f>
        <v>1.6862451733356574</v>
      </c>
      <c r="AX18">
        <f>(AU18-AW18)</f>
        <v>1.3014934665352134</v>
      </c>
      <c r="AY18">
        <f>1/(1.6/F18+1.37/N18)</f>
        <v>0.70662642908032136</v>
      </c>
      <c r="AZ18">
        <f>G18*AA18*0.001</f>
        <v>34.360563076293289</v>
      </c>
      <c r="BA18">
        <f>G18/S18</f>
        <v>0.98248317112434025</v>
      </c>
      <c r="BB18">
        <f>(1-AL18*AA18/AQ18/F18)*100</f>
        <v>67.754050708962367</v>
      </c>
      <c r="BC18">
        <f>(S18-E18/(N18/1.35))</f>
        <v>395.85063925021836</v>
      </c>
      <c r="BD18">
        <f>E18*BB18/100/BC18</f>
        <v>-2.036855211340686E-3</v>
      </c>
    </row>
    <row r="19" spans="1:56" x14ac:dyDescent="0.25">
      <c r="A19" s="1" t="s">
        <v>1</v>
      </c>
      <c r="B19" s="1" t="s">
        <v>9258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9257</v>
      </c>
      <c r="K20" s="1">
        <f t="shared" si="0"/>
        <v>2.72</v>
      </c>
    </row>
    <row r="21" spans="1:56" x14ac:dyDescent="0.25">
      <c r="A21" s="1">
        <v>2</v>
      </c>
      <c r="B21" s="1" t="s">
        <v>9256</v>
      </c>
      <c r="C21" s="1">
        <v>619.00002527981997</v>
      </c>
      <c r="D21" s="1">
        <v>0</v>
      </c>
      <c r="E21">
        <f>(R21-S21*(1000-T21)/(1000-U21))*AK21</f>
        <v>-0.70892448422850773</v>
      </c>
      <c r="F21">
        <f>IF(AV21&lt;&gt;0,1/(1/AV21-1/N21),0)</f>
        <v>1.4353915502243848</v>
      </c>
      <c r="G21">
        <f>((AY21-AL21/2)*S21-E21)/(AY21+AL21/2)</f>
        <v>387.52946656748321</v>
      </c>
      <c r="H21">
        <f>AL21*1000</f>
        <v>15.417885956426021</v>
      </c>
      <c r="I21">
        <f>(AQ21-AW21)</f>
        <v>1.2352442028300965</v>
      </c>
      <c r="J21">
        <f>(P21+AP21*D21)</f>
        <v>23.645492553710938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24.537343978881836</v>
      </c>
      <c r="P21" s="1">
        <v>23.645492553710938</v>
      </c>
      <c r="Q21" s="1">
        <v>24.678056716918945</v>
      </c>
      <c r="R21" s="1">
        <v>400.04071044921875</v>
      </c>
      <c r="S21" s="1">
        <v>395.16928100585938</v>
      </c>
      <c r="T21" s="1">
        <v>5.5011191368103027</v>
      </c>
      <c r="U21" s="1">
        <v>19.184196472167969</v>
      </c>
      <c r="V21" s="1">
        <v>15.72856330871582</v>
      </c>
      <c r="W21" s="1">
        <v>54.850631713867188</v>
      </c>
      <c r="X21" s="1">
        <v>300.6058349609375</v>
      </c>
      <c r="Y21" s="1">
        <v>25.139459609985352</v>
      </c>
      <c r="Z21" s="1">
        <v>2.6036295890808105</v>
      </c>
      <c r="AA21" s="1">
        <v>88.434364318847656</v>
      </c>
      <c r="AB21" s="1">
        <v>2.6701791286468506</v>
      </c>
      <c r="AC21" s="1">
        <v>-8.5544154047966003E-2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1.1051685108857994</v>
      </c>
      <c r="AL21">
        <f>(U21-T21)/(1000-U21)*AK21</f>
        <v>1.5417885956426021E-2</v>
      </c>
      <c r="AM21">
        <f>(P21+273.15)</f>
        <v>296.79549255371091</v>
      </c>
      <c r="AN21">
        <f>(O21+273.15)</f>
        <v>297.68734397888181</v>
      </c>
      <c r="AO21">
        <f>(Y21*AG21+Z21*AH21)*AI21</f>
        <v>4.0223134476919427</v>
      </c>
      <c r="AP21">
        <f>((AO21+0.00000010773*(AN21^4-AM21^4))-AL21*44100)/(L21*51.4+0.00000043092*AM21^3)</f>
        <v>-5.4902984513972157</v>
      </c>
      <c r="AQ21">
        <f>0.61365*EXP(17.502*J21/(240.97+J21))</f>
        <v>2.9317864228141506</v>
      </c>
      <c r="AR21">
        <f>AQ21*1000/AA21</f>
        <v>33.152117340309879</v>
      </c>
      <c r="AS21">
        <f>(AR21-U21)</f>
        <v>13.96792086814191</v>
      </c>
      <c r="AT21">
        <f>IF(D21,P21,(O21+P21)/2)</f>
        <v>24.091418266296387</v>
      </c>
      <c r="AU21">
        <f>0.61365*EXP(17.502*AT21/(240.97+AT21))</f>
        <v>3.0114608914201262</v>
      </c>
      <c r="AV21">
        <f>IF(AS21&lt;&gt;0,(1000-(AR21+U21)/2)/AS21*AL21,0)</f>
        <v>1.0749222049074416</v>
      </c>
      <c r="AW21">
        <f>U21*AA21/1000</f>
        <v>1.6965422199840541</v>
      </c>
      <c r="AX21">
        <f>(AU21-AW21)</f>
        <v>1.3149186714360721</v>
      </c>
      <c r="AY21">
        <f>1/(1.6/F21+1.37/N21)</f>
        <v>0.69698754765369542</v>
      </c>
      <c r="AZ21">
        <f>G21*AA21*0.001</f>
        <v>34.270922030717507</v>
      </c>
      <c r="BA21">
        <f>G21/S21</f>
        <v>0.98066698297263932</v>
      </c>
      <c r="BB21">
        <f>(1-AL21*AA21/AQ21/F21)*100</f>
        <v>67.600137083090388</v>
      </c>
      <c r="BC21">
        <f>(S21-E21/(N21/1.35))</f>
        <v>395.39287218308607</v>
      </c>
      <c r="BD21">
        <f>E21*BB21/100/BC21</f>
        <v>-1.2120449225805827E-3</v>
      </c>
    </row>
    <row r="22" spans="1:56" x14ac:dyDescent="0.25">
      <c r="A22" s="1" t="s">
        <v>1</v>
      </c>
      <c r="B22" s="1" t="s">
        <v>9255</v>
      </c>
      <c r="K22" s="1">
        <f t="shared" si="0"/>
        <v>2.72</v>
      </c>
    </row>
    <row r="23" spans="1:56" x14ac:dyDescent="0.25">
      <c r="A23" s="1" t="s">
        <v>1</v>
      </c>
      <c r="B23" s="1" t="s">
        <v>9254</v>
      </c>
      <c r="K23" s="1">
        <f t="shared" si="0"/>
        <v>2.72</v>
      </c>
    </row>
    <row r="24" spans="1:56" x14ac:dyDescent="0.25">
      <c r="A24" s="1">
        <v>3</v>
      </c>
      <c r="B24" s="1" t="s">
        <v>9253</v>
      </c>
      <c r="C24" s="1">
        <v>822.00002527981997</v>
      </c>
      <c r="D24" s="1">
        <v>0</v>
      </c>
      <c r="E24">
        <f>(R24-S24*(1000-T24)/(1000-U24))*AK24</f>
        <v>-0.54369874430409726</v>
      </c>
      <c r="F24">
        <f>IF(AV24&lt;&gt;0,1/(1/AV24-1/N24),0)</f>
        <v>1.4123728021733326</v>
      </c>
      <c r="G24">
        <f>((AY24-AL24/2)*S24-E24)/(AY24+AL24/2)</f>
        <v>387.078939108626</v>
      </c>
      <c r="H24">
        <f>AL24*1000</f>
        <v>15.313211315407235</v>
      </c>
      <c r="I24">
        <f>(AQ24-AW24)</f>
        <v>1.2416812768003567</v>
      </c>
      <c r="J24">
        <f>(P24+AP24*D24)</f>
        <v>23.725889205932617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24.666025161743164</v>
      </c>
      <c r="P24" s="1">
        <v>23.725889205932617</v>
      </c>
      <c r="Q24" s="1">
        <v>24.818679809570313</v>
      </c>
      <c r="R24" s="1">
        <v>399.96902465820313</v>
      </c>
      <c r="S24" s="1">
        <v>394.989013671875</v>
      </c>
      <c r="T24" s="1">
        <v>5.6859116554260254</v>
      </c>
      <c r="U24" s="1">
        <v>19.272157669067383</v>
      </c>
      <c r="V24" s="1">
        <v>16.132406234741211</v>
      </c>
      <c r="W24" s="1">
        <v>54.680103302001953</v>
      </c>
      <c r="X24" s="1">
        <v>300.66592407226563</v>
      </c>
      <c r="Y24" s="1">
        <v>49.208908081054688</v>
      </c>
      <c r="Z24" s="1">
        <v>7.5999355316162109</v>
      </c>
      <c r="AA24" s="1">
        <v>88.4349365234375</v>
      </c>
      <c r="AB24" s="1">
        <v>2.7977457046508789</v>
      </c>
      <c r="AC24" s="1">
        <v>-8.4292173385620117E-2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1.1053894267362705</v>
      </c>
      <c r="AL24">
        <f>(U24-T24)/(1000-U24)*AK24</f>
        <v>1.5313211315407235E-2</v>
      </c>
      <c r="AM24">
        <f>(P24+273.15)</f>
        <v>296.87588920593259</v>
      </c>
      <c r="AN24">
        <f>(O24+273.15)</f>
        <v>297.81602516174314</v>
      </c>
      <c r="AO24">
        <f>(Y24*AG24+Z24*AH24)*AI24</f>
        <v>7.8734251169839808</v>
      </c>
      <c r="AP24">
        <f>((AO24+0.00000010773*(AN24^4-AM24^4))-AL24*44100)/(L24*51.4+0.00000043092*AM24^3)</f>
        <v>-5.4154699744819048</v>
      </c>
      <c r="AQ24">
        <f>0.61365*EXP(17.502*J24/(240.97+J24))</f>
        <v>2.9460133169340099</v>
      </c>
      <c r="AR24">
        <f>AQ24*1000/AA24</f>
        <v>33.312776971952047</v>
      </c>
      <c r="AS24">
        <f>(AR24-U24)</f>
        <v>14.040619302884664</v>
      </c>
      <c r="AT24">
        <f>IF(D24,P24,(O24+P24)/2)</f>
        <v>24.195957183837891</v>
      </c>
      <c r="AU24">
        <f>0.61365*EXP(17.502*AT24/(240.97+AT24))</f>
        <v>3.0304106831562336</v>
      </c>
      <c r="AV24">
        <f>IF(AS24&lt;&gt;0,(1000-(AR24+U24)/2)/AS24*AL24,0)</f>
        <v>1.0619609353172499</v>
      </c>
      <c r="AW24">
        <f>U24*AA24/1000</f>
        <v>1.7043320401336532</v>
      </c>
      <c r="AX24">
        <f>(AU24-AW24)</f>
        <v>1.3260786430225804</v>
      </c>
      <c r="AY24">
        <f>1/(1.6/F24+1.37/N24)</f>
        <v>0.68827254713356467</v>
      </c>
      <c r="AZ24">
        <f>G24*AA24*0.001</f>
        <v>34.231301409630866</v>
      </c>
      <c r="BA24">
        <f>G24/S24</f>
        <v>0.9799739377819251</v>
      </c>
      <c r="BB24">
        <f>(1-AL24*AA24/AQ24/F24)*100</f>
        <v>67.453365068363439</v>
      </c>
      <c r="BC24">
        <f>(S24-E24/(N24/1.35))</f>
        <v>395.16049349095323</v>
      </c>
      <c r="BD24">
        <f>E24*BB24/100/BC24</f>
        <v>-9.2808644818626539E-4</v>
      </c>
    </row>
    <row r="25" spans="1:56" x14ac:dyDescent="0.25">
      <c r="A25" s="1" t="s">
        <v>1</v>
      </c>
      <c r="B25" s="1" t="s">
        <v>9252</v>
      </c>
      <c r="K25" s="1">
        <f t="shared" si="0"/>
        <v>2.72</v>
      </c>
    </row>
    <row r="26" spans="1:56" x14ac:dyDescent="0.25">
      <c r="A26" s="1" t="s">
        <v>1</v>
      </c>
      <c r="B26" s="1" t="s">
        <v>9251</v>
      </c>
      <c r="K26" s="1">
        <f t="shared" si="0"/>
        <v>2.72</v>
      </c>
    </row>
    <row r="27" spans="1:56" x14ac:dyDescent="0.25">
      <c r="A27" s="1">
        <v>4</v>
      </c>
      <c r="B27" s="1" t="s">
        <v>9250</v>
      </c>
      <c r="C27" s="1">
        <v>1025.00002527982</v>
      </c>
      <c r="D27" s="1">
        <v>0</v>
      </c>
      <c r="E27">
        <f>(R27-S27*(1000-T27)/(1000-U27))*AK27</f>
        <v>-0.24575943371950126</v>
      </c>
      <c r="F27">
        <f>IF(AV27&lt;&gt;0,1/(1/AV27-1/N27),0)</f>
        <v>1.4076806258578567</v>
      </c>
      <c r="G27">
        <f>((AY27-AL27/2)*S27-E27)/(AY27+AL27/2)</f>
        <v>386.4340056113366</v>
      </c>
      <c r="H27">
        <f>AL27*1000</f>
        <v>15.347725206590924</v>
      </c>
      <c r="I27">
        <f>(AQ27-AW27)</f>
        <v>1.2473121176118938</v>
      </c>
      <c r="J27">
        <f>(P27+AP27*D27)</f>
        <v>23.852605819702148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24.788650512695313</v>
      </c>
      <c r="P27" s="1">
        <v>23.852605819702148</v>
      </c>
      <c r="Q27" s="1">
        <v>24.945344924926758</v>
      </c>
      <c r="R27" s="1">
        <v>400.06878662109375</v>
      </c>
      <c r="S27" s="1">
        <v>394.80908203125</v>
      </c>
      <c r="T27" s="1">
        <v>5.848391056060791</v>
      </c>
      <c r="U27" s="1">
        <v>19.463445663452148</v>
      </c>
      <c r="V27" s="1">
        <v>16.472272872924805</v>
      </c>
      <c r="W27" s="1">
        <v>54.819728851318359</v>
      </c>
      <c r="X27" s="1">
        <v>300.64730834960938</v>
      </c>
      <c r="Y27" s="1">
        <v>100.82563781738281</v>
      </c>
      <c r="Z27" s="1">
        <v>7.9976849555969238</v>
      </c>
      <c r="AA27" s="1">
        <v>88.43487548828125</v>
      </c>
      <c r="AB27" s="1">
        <v>2.8725671768188477</v>
      </c>
      <c r="AC27" s="1">
        <v>-8.7503865361213684E-2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1.105320986579446</v>
      </c>
      <c r="AL27">
        <f>(U27-T27)/(1000-U27)*AK27</f>
        <v>1.5347725206590924E-2</v>
      </c>
      <c r="AM27">
        <f>(P27+273.15)</f>
        <v>297.00260581970213</v>
      </c>
      <c r="AN27">
        <f>(O27+273.15)</f>
        <v>297.93865051269529</v>
      </c>
      <c r="AO27">
        <f>(Y27*AG27+Z27*AH27)*AI27</f>
        <v>16.13210169020067</v>
      </c>
      <c r="AP27">
        <f>((AO27+0.00000010773*(AN27^4-AM27^4))-AL27*44100)/(L27*51.4+0.00000043092*AM27^3)</f>
        <v>-5.3595578867422322</v>
      </c>
      <c r="AQ27">
        <f>0.61365*EXP(17.502*J27/(240.97+J27))</f>
        <v>2.9685595114322121</v>
      </c>
      <c r="AR27">
        <f>AQ27*1000/AA27</f>
        <v>33.567746831119635</v>
      </c>
      <c r="AS27">
        <f>(AR27-U27)</f>
        <v>14.104301167667487</v>
      </c>
      <c r="AT27">
        <f>IF(D27,P27,(O27+P27)/2)</f>
        <v>24.32062816619873</v>
      </c>
      <c r="AU27">
        <f>0.61365*EXP(17.502*AT27/(240.97+AT27))</f>
        <v>3.0531460469649869</v>
      </c>
      <c r="AV27">
        <f>IF(AS27&lt;&gt;0,(1000-(AR27+U27)/2)/AS27*AL27,0)</f>
        <v>1.0593060190708841</v>
      </c>
      <c r="AW27">
        <f>U27*AA27/1000</f>
        <v>1.7212473938203183</v>
      </c>
      <c r="AX27">
        <f>(AU27-AW27)</f>
        <v>1.3318986531446686</v>
      </c>
      <c r="AY27">
        <f>1/(1.6/F27+1.37/N27)</f>
        <v>0.68648838438699977</v>
      </c>
      <c r="AZ27">
        <f>G27*AA27*0.001</f>
        <v>34.174243170676334</v>
      </c>
      <c r="BA27">
        <f>G27/S27</f>
        <v>0.97878702187694233</v>
      </c>
      <c r="BB27">
        <f>(1-AL27*AA27/AQ27/F27)*100</f>
        <v>67.519875122588573</v>
      </c>
      <c r="BC27">
        <f>(S27-E27/(N27/1.35))</f>
        <v>394.88659330688284</v>
      </c>
      <c r="BD27">
        <f>E27*BB27/100/BC27</f>
        <v>-4.2021295623078281E-4</v>
      </c>
    </row>
    <row r="28" spans="1:56" x14ac:dyDescent="0.25">
      <c r="A28" s="1" t="s">
        <v>1</v>
      </c>
      <c r="B28" s="1" t="s">
        <v>9249</v>
      </c>
      <c r="K28" s="1">
        <f t="shared" si="0"/>
        <v>2.72</v>
      </c>
    </row>
    <row r="29" spans="1:56" x14ac:dyDescent="0.25">
      <c r="A29" s="1" t="s">
        <v>1</v>
      </c>
      <c r="B29" s="1" t="s">
        <v>9248</v>
      </c>
      <c r="K29" s="1">
        <f t="shared" si="0"/>
        <v>2.72</v>
      </c>
    </row>
    <row r="30" spans="1:56" x14ac:dyDescent="0.25">
      <c r="A30" s="1">
        <v>5</v>
      </c>
      <c r="B30" s="1" t="s">
        <v>9247</v>
      </c>
      <c r="C30" s="1">
        <v>1228.00002527982</v>
      </c>
      <c r="D30" s="1">
        <v>0</v>
      </c>
      <c r="E30">
        <f>(R30-S30*(1000-T30)/(1000-U30))*AK30</f>
        <v>-0.13096904469408541</v>
      </c>
      <c r="F30">
        <f>IF(AV30&lt;&gt;0,1/(1/AV30-1/N30),0)</f>
        <v>1.4151311633983676</v>
      </c>
      <c r="G30">
        <f>((AY30-AL30/2)*S30-E30)/(AY30+AL30/2)</f>
        <v>385.91254904339024</v>
      </c>
      <c r="H30">
        <f>AL30*1000</f>
        <v>15.43167947958791</v>
      </c>
      <c r="I30">
        <f>(AQ30-AW30)</f>
        <v>1.2489179982390481</v>
      </c>
      <c r="J30">
        <f>(P30+AP30*D30)</f>
        <v>23.971599578857422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24.912887573242188</v>
      </c>
      <c r="P30" s="1">
        <v>23.971599578857422</v>
      </c>
      <c r="Q30" s="1">
        <v>25.067888259887695</v>
      </c>
      <c r="R30" s="1">
        <v>399.84664916992188</v>
      </c>
      <c r="S30" s="1">
        <v>394.45755004882813</v>
      </c>
      <c r="T30" s="1">
        <v>5.9978866577148438</v>
      </c>
      <c r="U30" s="1">
        <v>19.685491561889648</v>
      </c>
      <c r="V30" s="1">
        <v>16.769174575805664</v>
      </c>
      <c r="W30" s="1">
        <v>55.037628173828125</v>
      </c>
      <c r="X30" s="1">
        <v>300.62152099609375</v>
      </c>
      <c r="Y30" s="1">
        <v>150.93362426757813</v>
      </c>
      <c r="Z30" s="1">
        <v>8.2027177810668945</v>
      </c>
      <c r="AA30" s="1">
        <v>88.438270568847656</v>
      </c>
      <c r="AB30" s="1">
        <v>2.9462716579437256</v>
      </c>
      <c r="AC30" s="1">
        <v>-8.8639214634895325E-2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1.1052261801326975</v>
      </c>
      <c r="AL30">
        <f>(U30-T30)/(1000-U30)*AK30</f>
        <v>1.543167947958791E-2</v>
      </c>
      <c r="AM30">
        <f>(P30+273.15)</f>
        <v>297.1215995788574</v>
      </c>
      <c r="AN30">
        <f>(O30+273.15)</f>
        <v>298.06288757324216</v>
      </c>
      <c r="AO30">
        <f>(Y30*AG30+Z30*AH30)*AI30</f>
        <v>24.149379343031796</v>
      </c>
      <c r="AP30">
        <f>((AO30+0.00000010773*(AN30^4-AM30^4))-AL30*44100)/(L30*51.4+0.00000043092*AM30^3)</f>
        <v>-5.3227901349861941</v>
      </c>
      <c r="AQ30">
        <f>0.61365*EXP(17.502*J30/(240.97+J30))</f>
        <v>2.9898688272702123</v>
      </c>
      <c r="AR30">
        <f>AQ30*1000/AA30</f>
        <v>33.80740948504473</v>
      </c>
      <c r="AS30">
        <f>(AR30-U30)</f>
        <v>14.121917923155081</v>
      </c>
      <c r="AT30">
        <f>IF(D30,P30,(O30+P30)/2)</f>
        <v>24.442243576049805</v>
      </c>
      <c r="AU30">
        <f>0.61365*EXP(17.502*AT30/(240.97+AT30))</f>
        <v>3.0754677198785845</v>
      </c>
      <c r="AV30">
        <f>IF(AS30&lt;&gt;0,(1000-(AR30+U30)/2)/AS30*AL30,0)</f>
        <v>1.0635196231573634</v>
      </c>
      <c r="AW30">
        <f>U30*AA30/1000</f>
        <v>1.7409508290311642</v>
      </c>
      <c r="AX30">
        <f>(AU30-AW30)</f>
        <v>1.3345168908474203</v>
      </c>
      <c r="AY30">
        <f>1/(1.6/F30+1.37/N30)</f>
        <v>0.68932017373434462</v>
      </c>
      <c r="AZ30">
        <f>G30*AA30*0.001</f>
        <v>34.129438428213035</v>
      </c>
      <c r="BA30">
        <f>G30/S30</f>
        <v>0.97833733692160252</v>
      </c>
      <c r="BB30">
        <f>(1-AL30*AA30/AQ30/F30)*100</f>
        <v>67.74443857242531</v>
      </c>
      <c r="BC30">
        <f>(S30-E30/(N30/1.35))</f>
        <v>394.49885701950677</v>
      </c>
      <c r="BD30">
        <f>E30*BB30/100/BC30</f>
        <v>-2.2490367830720935E-4</v>
      </c>
    </row>
    <row r="31" spans="1:56" x14ac:dyDescent="0.25">
      <c r="A31" s="1" t="s">
        <v>1</v>
      </c>
      <c r="B31" s="1" t="s">
        <v>9246</v>
      </c>
      <c r="K31" s="1">
        <f t="shared" si="0"/>
        <v>2.72</v>
      </c>
    </row>
    <row r="32" spans="1:56" x14ac:dyDescent="0.25">
      <c r="A32" s="1" t="s">
        <v>1</v>
      </c>
      <c r="B32" s="1" t="s">
        <v>9245</v>
      </c>
      <c r="K32" s="1">
        <f t="shared" si="0"/>
        <v>2.72</v>
      </c>
    </row>
    <row r="33" spans="1:56" x14ac:dyDescent="0.25">
      <c r="A33" s="1">
        <v>6</v>
      </c>
      <c r="B33" s="1" t="s">
        <v>9244</v>
      </c>
      <c r="C33" s="1">
        <v>1431.00002527982</v>
      </c>
      <c r="D33" s="1">
        <v>0</v>
      </c>
      <c r="E33">
        <f>(R33-S33*(1000-T33)/(1000-U33))*AK33</f>
        <v>-1.6654368248114552E-2</v>
      </c>
      <c r="F33">
        <f>IF(AV33&lt;&gt;0,1/(1/AV33-1/N33),0)</f>
        <v>1.4577016839309818</v>
      </c>
      <c r="G33">
        <f>((AY33-AL33/2)*S33-E33)/(AY33+AL33/2)</f>
        <v>385.76451277018435</v>
      </c>
      <c r="H33">
        <f>AL33*1000</f>
        <v>15.729918150531208</v>
      </c>
      <c r="I33">
        <f>(AQ33-AW33)</f>
        <v>1.2447016908061534</v>
      </c>
      <c r="J33">
        <f>(P33+AP33*D33)</f>
        <v>24.142349243164063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25.029821395874023</v>
      </c>
      <c r="P33" s="1">
        <v>24.142349243164063</v>
      </c>
      <c r="Q33" s="1">
        <v>25.183891296386719</v>
      </c>
      <c r="R33" s="1">
        <v>400.03884887695313</v>
      </c>
      <c r="S33" s="1">
        <v>394.44021606445313</v>
      </c>
      <c r="T33" s="1">
        <v>6.1342811584472656</v>
      </c>
      <c r="U33" s="1">
        <v>20.080564498901367</v>
      </c>
      <c r="V33" s="1">
        <v>17.032184600830078</v>
      </c>
      <c r="W33" s="1">
        <v>55.754840850830078</v>
      </c>
      <c r="X33" s="1">
        <v>300.62649536132813</v>
      </c>
      <c r="Y33" s="1">
        <v>300.0654296875</v>
      </c>
      <c r="Z33" s="1">
        <v>8.3315887451171875</v>
      </c>
      <c r="AA33" s="1">
        <v>88.442657470703125</v>
      </c>
      <c r="AB33" s="1">
        <v>3.0350213050842285</v>
      </c>
      <c r="AC33" s="1">
        <v>-9.3405395746231079E-2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1.1052444682401765</v>
      </c>
      <c r="AL33">
        <f>(U33-T33)/(1000-U33)*AK33</f>
        <v>1.5729918150531208E-2</v>
      </c>
      <c r="AM33">
        <f>(P33+273.15)</f>
        <v>297.29234924316404</v>
      </c>
      <c r="AN33">
        <f>(O33+273.15)</f>
        <v>298.179821395874</v>
      </c>
      <c r="AO33">
        <f>(Y33*AG33+Z33*AH33)*AI33</f>
        <v>48.010467676882399</v>
      </c>
      <c r="AP33">
        <f>((AO33+0.00000010773*(AN33^4-AM33^4))-AL33*44100)/(L33*51.4+0.00000043092*AM33^3)</f>
        <v>-5.2385884908738154</v>
      </c>
      <c r="AQ33">
        <f>0.61365*EXP(17.502*J33/(240.97+J33))</f>
        <v>3.0206801786008484</v>
      </c>
      <c r="AR33">
        <f>AQ33*1000/AA33</f>
        <v>34.15410917069579</v>
      </c>
      <c r="AS33">
        <f>(AR33-U33)</f>
        <v>14.073544671794423</v>
      </c>
      <c r="AT33">
        <f>IF(D33,P33,(O33+P33)/2)</f>
        <v>24.586085319519043</v>
      </c>
      <c r="AU33">
        <f>0.61365*EXP(17.502*AT33/(240.97+AT33))</f>
        <v>3.1020529187069132</v>
      </c>
      <c r="AV33">
        <f>IF(AS33&lt;&gt;0,(1000-(AR33+U33)/2)/AS33*AL33,0)</f>
        <v>1.087385233681019</v>
      </c>
      <c r="AW33">
        <f>U33*AA33/1000</f>
        <v>1.7759784877946949</v>
      </c>
      <c r="AX33">
        <f>(AU33-AW33)</f>
        <v>1.3260744309122183</v>
      </c>
      <c r="AY33">
        <f>1/(1.6/F33+1.37/N33)</f>
        <v>0.70537496348079187</v>
      </c>
      <c r="AZ33">
        <f>G33*AA33*0.001</f>
        <v>34.1180386672861</v>
      </c>
      <c r="BA33">
        <f>G33/S33</f>
        <v>0.97800502347141216</v>
      </c>
      <c r="BB33">
        <f>(1-AL33*AA33/AQ33/F33)*100</f>
        <v>68.405255689687536</v>
      </c>
      <c r="BC33">
        <f>(S33-E33/(N33/1.35))</f>
        <v>394.44546876750599</v>
      </c>
      <c r="BD33">
        <f>E33*BB33/100/BC33</f>
        <v>-2.8882226025366865E-5</v>
      </c>
    </row>
    <row r="34" spans="1:56" x14ac:dyDescent="0.25">
      <c r="A34" s="1" t="s">
        <v>1</v>
      </c>
      <c r="B34" s="1" t="s">
        <v>9243</v>
      </c>
      <c r="K34" s="1">
        <f t="shared" si="0"/>
        <v>2.72</v>
      </c>
    </row>
    <row r="35" spans="1:56" x14ac:dyDescent="0.25">
      <c r="A35" s="1" t="s">
        <v>1</v>
      </c>
      <c r="B35" s="1" t="s">
        <v>9242</v>
      </c>
      <c r="K35" s="1">
        <f t="shared" si="0"/>
        <v>2.72</v>
      </c>
    </row>
    <row r="36" spans="1:56" x14ac:dyDescent="0.25">
      <c r="A36" s="1">
        <v>7</v>
      </c>
      <c r="B36" s="1" t="s">
        <v>9241</v>
      </c>
      <c r="C36" s="1">
        <v>1634.00002527982</v>
      </c>
      <c r="D36" s="1">
        <v>0</v>
      </c>
      <c r="E36">
        <f>(R36-S36*(1000-T36)/(1000-U36))*AK36</f>
        <v>5.0792013975454076E-2</v>
      </c>
      <c r="F36">
        <f>IF(AV36&lt;&gt;0,1/(1/AV36-1/N36),0)</f>
        <v>1.5451377944915978</v>
      </c>
      <c r="G36">
        <f>((AY36-AL36/2)*S36-E36)/(AY36+AL36/2)</f>
        <v>385.56847735350965</v>
      </c>
      <c r="H36">
        <f>AL36*1000</f>
        <v>16.229952694231351</v>
      </c>
      <c r="I36">
        <f>(AQ36-AW36)</f>
        <v>1.2295143833505791</v>
      </c>
      <c r="J36">
        <f>(P36+AP36*D36)</f>
        <v>24.335777282714844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25.151603698730469</v>
      </c>
      <c r="P36" s="1">
        <v>24.335777282714844</v>
      </c>
      <c r="Q36" s="1">
        <v>25.298639297485352</v>
      </c>
      <c r="R36" s="1">
        <v>400.04959106445313</v>
      </c>
      <c r="S36" s="1">
        <v>394.21530151367188</v>
      </c>
      <c r="T36" s="1">
        <v>6.2695975303649902</v>
      </c>
      <c r="U36" s="1">
        <v>20.649585723876953</v>
      </c>
      <c r="V36" s="1">
        <v>17.282999038696289</v>
      </c>
      <c r="W36" s="1">
        <v>56.923389434814453</v>
      </c>
      <c r="X36" s="1">
        <v>300.65313720703125</v>
      </c>
      <c r="Y36" s="1">
        <v>500.47308349609375</v>
      </c>
      <c r="Z36" s="1">
        <v>8.2834501266479492</v>
      </c>
      <c r="AA36" s="1">
        <v>88.447509765625</v>
      </c>
      <c r="AB36" s="1">
        <v>3.0815193653106689</v>
      </c>
      <c r="AC36" s="1">
        <v>-0.10514484345912933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1.1053424162023204</v>
      </c>
      <c r="AL36">
        <f>(U36-T36)/(1000-U36)*AK36</f>
        <v>1.6229952694231352E-2</v>
      </c>
      <c r="AM36">
        <f>(P36+273.15)</f>
        <v>297.48577728271482</v>
      </c>
      <c r="AN36">
        <f>(O36+273.15)</f>
        <v>298.30160369873045</v>
      </c>
      <c r="AO36">
        <f>(Y36*AG36+Z36*AH36)*AI36</f>
        <v>80.075691569543778</v>
      </c>
      <c r="AP36">
        <f>((AO36+0.00000010773*(AN36^4-AM36^4))-AL36*44100)/(L36*51.4+0.00000043092*AM36^3)</f>
        <v>-5.1617079342198098</v>
      </c>
      <c r="AQ36">
        <f>0.61365*EXP(17.502*J36/(240.97+J36))</f>
        <v>3.0559188183192965</v>
      </c>
      <c r="AR36">
        <f>AQ36*1000/AA36</f>
        <v>34.550648474073547</v>
      </c>
      <c r="AS36">
        <f>(AR36-U36)</f>
        <v>13.901062750196594</v>
      </c>
      <c r="AT36">
        <f>IF(D36,P36,(O36+P36)/2)</f>
        <v>24.743690490722656</v>
      </c>
      <c r="AU36">
        <f>0.61365*EXP(17.502*AT36/(240.97+AT36))</f>
        <v>3.1314123248072341</v>
      </c>
      <c r="AV36">
        <f>IF(AS36&lt;&gt;0,(1000-(AR36+U36)/2)/AS36*AL36,0)</f>
        <v>1.1353091762093184</v>
      </c>
      <c r="AW36">
        <f>U36*AA36/1000</f>
        <v>1.8264044349687174</v>
      </c>
      <c r="AX36">
        <f>(AU36-AW36)</f>
        <v>1.3050078898385167</v>
      </c>
      <c r="AY36">
        <f>1/(1.6/F36+1.37/N36)</f>
        <v>0.73769499844061026</v>
      </c>
      <c r="AZ36">
        <f>G36*AA36*0.001</f>
        <v>34.102571666041712</v>
      </c>
      <c r="BA36">
        <f>G36/S36</f>
        <v>0.97806573177915479</v>
      </c>
      <c r="BB36">
        <f>(1-AL36*AA36/AQ36/F36)*100</f>
        <v>69.598582370720749</v>
      </c>
      <c r="BC36">
        <f>(S36-E36/(N36/1.35))</f>
        <v>394.199281970757</v>
      </c>
      <c r="BD36">
        <f>E36*BB36/100/BC36</f>
        <v>8.9676778475402739E-5</v>
      </c>
    </row>
    <row r="37" spans="1:56" x14ac:dyDescent="0.25">
      <c r="A37" s="1" t="s">
        <v>1</v>
      </c>
      <c r="B37" s="1" t="s">
        <v>9240</v>
      </c>
      <c r="K37" s="1">
        <f t="shared" si="0"/>
        <v>2.72</v>
      </c>
    </row>
    <row r="38" spans="1:56" x14ac:dyDescent="0.25">
      <c r="A38" s="1" t="s">
        <v>1</v>
      </c>
      <c r="B38" s="1" t="s">
        <v>9239</v>
      </c>
      <c r="K38" s="1">
        <f t="shared" si="0"/>
        <v>2.72</v>
      </c>
    </row>
    <row r="39" spans="1:56" x14ac:dyDescent="0.25">
      <c r="A39" s="1">
        <v>8</v>
      </c>
      <c r="B39" s="1" t="s">
        <v>9238</v>
      </c>
      <c r="C39" s="1">
        <v>1837.00002527982</v>
      </c>
      <c r="D39" s="1">
        <v>0</v>
      </c>
      <c r="E39">
        <f>(R39-S39*(1000-T39)/(1000-U39))*AK39</f>
        <v>0.2145151338053603</v>
      </c>
      <c r="F39">
        <f>IF(AV39&lt;&gt;0,1/(1/AV39-1/N39),0)</f>
        <v>1.6900654989364936</v>
      </c>
      <c r="G39">
        <f>((AY39-AL39/2)*S39-E39)/(AY39+AL39/2)</f>
        <v>385.31219075641337</v>
      </c>
      <c r="H39">
        <f>AL39*1000</f>
        <v>16.898874122485967</v>
      </c>
      <c r="I39">
        <f>(AQ39-AW39)</f>
        <v>1.1988297299894317</v>
      </c>
      <c r="J39">
        <f>(P39+AP39*D39)</f>
        <v>24.52079963684082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25.280881881713867</v>
      </c>
      <c r="P39" s="1">
        <v>24.52079963684082</v>
      </c>
      <c r="Q39" s="1">
        <v>25.415733337402344</v>
      </c>
      <c r="R39" s="1">
        <v>400.1414794921875</v>
      </c>
      <c r="S39" s="1">
        <v>393.92453002929688</v>
      </c>
      <c r="T39" s="1">
        <v>6.4190778732299805</v>
      </c>
      <c r="U39" s="1">
        <v>21.381555557250977</v>
      </c>
      <c r="V39" s="1">
        <v>17.559297561645508</v>
      </c>
      <c r="W39" s="1">
        <v>58.488945007324219</v>
      </c>
      <c r="X39" s="1">
        <v>300.6329345703125</v>
      </c>
      <c r="Y39" s="1">
        <v>749.1263427734375</v>
      </c>
      <c r="Z39" s="1">
        <v>8.41253662109375</v>
      </c>
      <c r="AA39" s="1">
        <v>88.446891784667969</v>
      </c>
      <c r="AB39" s="1">
        <v>3.1378762722015381</v>
      </c>
      <c r="AC39" s="1">
        <v>-0.11294075101613998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1.1052681418026191</v>
      </c>
      <c r="AL39">
        <f>(U39-T39)/(1000-U39)*AK39</f>
        <v>1.6898874122485967E-2</v>
      </c>
      <c r="AM39">
        <f>(P39+273.15)</f>
        <v>297.6707996368408</v>
      </c>
      <c r="AN39">
        <f>(O39+273.15)</f>
        <v>298.43088188171384</v>
      </c>
      <c r="AO39">
        <f>(Y39*AG39+Z39*AH39)*AI39</f>
        <v>119.86021216466543</v>
      </c>
      <c r="AP39">
        <f>((AO39+0.00000010773*(AN39^4-AM39^4))-AL39*44100)/(L39*51.4+0.00000043092*AM39^3)</f>
        <v>-5.0811852202358461</v>
      </c>
      <c r="AQ39">
        <f>0.61365*EXP(17.502*J39/(240.97+J39))</f>
        <v>3.089961860549475</v>
      </c>
      <c r="AR39">
        <f>AQ39*1000/AA39</f>
        <v>34.935787998884898</v>
      </c>
      <c r="AS39">
        <f>(AR39-U39)</f>
        <v>13.554232441633921</v>
      </c>
      <c r="AT39">
        <f>IF(D39,P39,(O39+P39)/2)</f>
        <v>24.900840759277344</v>
      </c>
      <c r="AU39">
        <f>0.61365*EXP(17.502*AT39/(240.97+AT39))</f>
        <v>3.1609285083362497</v>
      </c>
      <c r="AV39">
        <f>IF(AS39&lt;&gt;0,(1000-(AR39+U39)/2)/AS39*AL39,0)</f>
        <v>1.2116528430046796</v>
      </c>
      <c r="AW39">
        <f>U39*AA39/1000</f>
        <v>1.8911321305600433</v>
      </c>
      <c r="AX39">
        <f>(AU39-AW39)</f>
        <v>1.2697963777762065</v>
      </c>
      <c r="AY39">
        <f>1/(1.6/F39+1.37/N39)</f>
        <v>0.78940535741544016</v>
      </c>
      <c r="AZ39">
        <f>G39*AA39*0.001</f>
        <v>34.079665639145837</v>
      </c>
      <c r="BA39">
        <f>G39/S39</f>
        <v>0.97813708307973868</v>
      </c>
      <c r="BB39">
        <f>(1-AL39*AA39/AQ39/F39)*100</f>
        <v>71.37907330507565</v>
      </c>
      <c r="BC39">
        <f>(S39-E39/(N39/1.35))</f>
        <v>393.85687304697007</v>
      </c>
      <c r="BD39">
        <f>E39*BB39/100/BC39</f>
        <v>3.8876791313769663E-4</v>
      </c>
    </row>
    <row r="40" spans="1:56" x14ac:dyDescent="0.25">
      <c r="A40" s="1" t="s">
        <v>1</v>
      </c>
      <c r="B40" s="1" t="s">
        <v>9237</v>
      </c>
      <c r="K40" s="1">
        <f t="shared" si="0"/>
        <v>2.72</v>
      </c>
    </row>
    <row r="41" spans="1:56" x14ac:dyDescent="0.25">
      <c r="A41" s="1" t="s">
        <v>1</v>
      </c>
      <c r="B41" s="1" t="s">
        <v>9236</v>
      </c>
      <c r="K41" s="1">
        <f t="shared" si="0"/>
        <v>2.72</v>
      </c>
    </row>
    <row r="42" spans="1:56" x14ac:dyDescent="0.25">
      <c r="A42" s="1">
        <v>9</v>
      </c>
      <c r="B42" s="1" t="s">
        <v>9235</v>
      </c>
      <c r="C42" s="1">
        <v>2040.00002527982</v>
      </c>
      <c r="D42" s="1">
        <v>0</v>
      </c>
      <c r="E42">
        <f>(R42-S42*(1000-T42)/(1000-U42))*AK42</f>
        <v>8.4751600258562085E-2</v>
      </c>
      <c r="F42">
        <f>IF(AV42&lt;&gt;0,1/(1/AV42-1/N42),0)</f>
        <v>1.8902062385440725</v>
      </c>
      <c r="G42">
        <f>((AY42-AL42/2)*S42-E42)/(AY42+AL42/2)</f>
        <v>385.37644463296971</v>
      </c>
      <c r="H42">
        <f>AL42*1000</f>
        <v>17.784229304581341</v>
      </c>
      <c r="I42">
        <f>(AQ42-AW42)</f>
        <v>1.1649997604437945</v>
      </c>
      <c r="J42">
        <f>(P42+AP42*D42)</f>
        <v>24.773828506469727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25.415939331054688</v>
      </c>
      <c r="P42" s="1">
        <v>24.773828506469727</v>
      </c>
      <c r="Q42" s="1">
        <v>25.538169860839844</v>
      </c>
      <c r="R42" s="1">
        <v>399.9644775390625</v>
      </c>
      <c r="S42" s="1">
        <v>393.55514526367188</v>
      </c>
      <c r="T42" s="1">
        <v>6.5643424987792969</v>
      </c>
      <c r="U42" s="1">
        <v>22.296457290649414</v>
      </c>
      <c r="V42" s="1">
        <v>17.813053131103516</v>
      </c>
      <c r="W42" s="1">
        <v>60.503849029541016</v>
      </c>
      <c r="X42" s="1">
        <v>300.624267578125</v>
      </c>
      <c r="Y42" s="1">
        <v>1000.3084106445313</v>
      </c>
      <c r="Z42" s="1">
        <v>8.3508129119873047</v>
      </c>
      <c r="AA42" s="1">
        <v>88.446983337402344</v>
      </c>
      <c r="AB42" s="1">
        <v>3.2061700820922852</v>
      </c>
      <c r="AC42" s="1">
        <v>-0.1269395500421524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1.1052362778607534</v>
      </c>
      <c r="AL42">
        <f>(U42-T42)/(1000-U42)*AK42</f>
        <v>1.7784229304581341E-2</v>
      </c>
      <c r="AM42">
        <f>(P42+273.15)</f>
        <v>297.9238285064697</v>
      </c>
      <c r="AN42">
        <f>(O42+273.15)</f>
        <v>298.56593933105466</v>
      </c>
      <c r="AO42">
        <f>(Y42*AG42+Z42*AH42)*AI42</f>
        <v>160.04934212574335</v>
      </c>
      <c r="AP42">
        <f>((AO42+0.00000010773*(AN42^4-AM42^4))-AL42*44100)/(L42*51.4+0.00000043092*AM42^3)</f>
        <v>-5.0815091102295291</v>
      </c>
      <c r="AQ42">
        <f>0.61365*EXP(17.502*J42/(240.97+J42))</f>
        <v>3.1370541469129662</v>
      </c>
      <c r="AR42">
        <f>AQ42*1000/AA42</f>
        <v>35.468187026186264</v>
      </c>
      <c r="AS42">
        <f>(AR42-U42)</f>
        <v>13.17172973553685</v>
      </c>
      <c r="AT42">
        <f>IF(D42,P42,(O42+P42)/2)</f>
        <v>25.094883918762207</v>
      </c>
      <c r="AU42">
        <f>0.61365*EXP(17.502*AT42/(240.97+AT42))</f>
        <v>3.1977092065316799</v>
      </c>
      <c r="AV42">
        <f>IF(AS42&lt;&gt;0,(1000-(AR42+U42)/2)/AS42*AL42,0)</f>
        <v>1.3111853804494522</v>
      </c>
      <c r="AW42">
        <f>U42*AA42/1000</f>
        <v>1.9720543864691717</v>
      </c>
      <c r="AX42">
        <f>(AU42-AW42)</f>
        <v>1.2256548200625081</v>
      </c>
      <c r="AY42">
        <f>1/(1.6/F42+1.37/N42)</f>
        <v>0.85723893323488298</v>
      </c>
      <c r="AZ42">
        <f>G42*AA42*0.001</f>
        <v>34.08538397707963</v>
      </c>
      <c r="BA42">
        <f>G42/S42</f>
        <v>0.97921841264399512</v>
      </c>
      <c r="BB42">
        <f>(1-AL42*AA42/AQ42/F42)*100</f>
        <v>73.473077576182703</v>
      </c>
      <c r="BC42">
        <f>(S42-E42/(N42/1.35))</f>
        <v>393.5284150399383</v>
      </c>
      <c r="BD42">
        <f>E42*BB42/100/BC42</f>
        <v>1.5823408583776595E-4</v>
      </c>
    </row>
    <row r="43" spans="1:56" x14ac:dyDescent="0.25">
      <c r="A43" s="1" t="s">
        <v>1</v>
      </c>
      <c r="B43" s="1" t="s">
        <v>9234</v>
      </c>
      <c r="K43" s="1">
        <f t="shared" si="0"/>
        <v>2.72</v>
      </c>
    </row>
    <row r="44" spans="1:56" x14ac:dyDescent="0.25">
      <c r="A44" s="1" t="s">
        <v>1</v>
      </c>
      <c r="B44" s="1" t="s">
        <v>9233</v>
      </c>
      <c r="K44" s="1">
        <f t="shared" si="0"/>
        <v>2.72</v>
      </c>
    </row>
    <row r="45" spans="1:56" x14ac:dyDescent="0.25">
      <c r="A45" s="1">
        <v>10</v>
      </c>
      <c r="B45" s="1" t="s">
        <v>9232</v>
      </c>
      <c r="C45" s="1">
        <v>2243.00002527982</v>
      </c>
      <c r="D45" s="1">
        <v>0</v>
      </c>
      <c r="E45">
        <f>(R45-S45*(1000-T45)/(1000-U45))*AK45</f>
        <v>0.12265513573373459</v>
      </c>
      <c r="F45">
        <f>IF(AV45&lt;&gt;0,1/(1/AV45-1/N45),0)</f>
        <v>2.0988479091452286</v>
      </c>
      <c r="G45">
        <f>((AY45-AL45/2)*S45-E45)/(AY45+AL45/2)</f>
        <v>385.3529918484702</v>
      </c>
      <c r="H45">
        <f>AL45*1000</f>
        <v>18.5597123765065</v>
      </c>
      <c r="I45">
        <f>(AQ45-AW45)</f>
        <v>1.1312689369044007</v>
      </c>
      <c r="J45">
        <f>(P45+AP45*D45)</f>
        <v>24.982284545898438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25.554920196533203</v>
      </c>
      <c r="P45" s="1">
        <v>24.982284545898438</v>
      </c>
      <c r="Q45" s="1">
        <v>25.661750793457031</v>
      </c>
      <c r="R45" s="1">
        <v>400.02313232421875</v>
      </c>
      <c r="S45" s="1">
        <v>393.30694580078125</v>
      </c>
      <c r="T45" s="1">
        <v>6.7151479721069336</v>
      </c>
      <c r="U45" s="1">
        <v>23.120864868164063</v>
      </c>
      <c r="V45" s="1">
        <v>18.073177337646484</v>
      </c>
      <c r="W45" s="1">
        <v>62.227592468261719</v>
      </c>
      <c r="X45" s="1">
        <v>300.5977783203125</v>
      </c>
      <c r="Y45" s="1">
        <v>1249.90380859375</v>
      </c>
      <c r="Z45" s="1">
        <v>8.0954494476318359</v>
      </c>
      <c r="AA45" s="1">
        <v>88.450492858886719</v>
      </c>
      <c r="AB45" s="1">
        <v>3.3233880996704102</v>
      </c>
      <c r="AC45" s="1">
        <v>-0.13785406947135925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1.1051388908835016</v>
      </c>
      <c r="AL45">
        <f>(U45-T45)/(1000-U45)*AK45</f>
        <v>1.8559712376506499E-2</v>
      </c>
      <c r="AM45">
        <f>(P45+273.15)</f>
        <v>298.13228454589841</v>
      </c>
      <c r="AN45">
        <f>(O45+273.15)</f>
        <v>298.70492019653318</v>
      </c>
      <c r="AO45">
        <f>(Y45*AG45+Z45*AH45)*AI45</f>
        <v>199.98460490499565</v>
      </c>
      <c r="AP45">
        <f>((AO45+0.00000010773*(AN45^4-AM45^4))-AL45*44100)/(L45*51.4+0.00000043092*AM45^3)</f>
        <v>-5.0397108568998128</v>
      </c>
      <c r="AQ45">
        <f>0.61365*EXP(17.502*J45/(240.97+J45))</f>
        <v>3.176320829817231</v>
      </c>
      <c r="AR45">
        <f>AQ45*1000/AA45</f>
        <v>35.910719399661346</v>
      </c>
      <c r="AS45">
        <f>(AR45-U45)</f>
        <v>12.789854531497284</v>
      </c>
      <c r="AT45">
        <f>IF(D45,P45,(O45+P45)/2)</f>
        <v>25.26860237121582</v>
      </c>
      <c r="AU45">
        <f>0.61365*EXP(17.502*AT45/(240.97+AT45))</f>
        <v>3.2309540917990618</v>
      </c>
      <c r="AV45">
        <f>IF(AS45&lt;&gt;0,(1000-(AR45+U45)/2)/AS45*AL45,0)</f>
        <v>1.4082965306273665</v>
      </c>
      <c r="AW45">
        <f>U45*AA45/1000</f>
        <v>2.0450518929128303</v>
      </c>
      <c r="AX45">
        <f>(AU45-AW45)</f>
        <v>1.1859021988862315</v>
      </c>
      <c r="AY45">
        <f>1/(1.6/F45+1.37/N45)</f>
        <v>0.92388105597944503</v>
      </c>
      <c r="AZ45">
        <f>G45*AA45*0.001</f>
        <v>34.084662053643747</v>
      </c>
      <c r="BA45">
        <f>G45/S45</f>
        <v>0.97977672645440661</v>
      </c>
      <c r="BB45">
        <f>(1-AL45*AA45/AQ45/F45)*100</f>
        <v>75.375571089602133</v>
      </c>
      <c r="BC45">
        <f>(S45-E45/(N45/1.35))</f>
        <v>393.26826099470992</v>
      </c>
      <c r="BD45">
        <f>E45*BB45/100/BC45</f>
        <v>2.3508637283920742E-4</v>
      </c>
    </row>
    <row r="46" spans="1:56" x14ac:dyDescent="0.25">
      <c r="A46" s="1" t="s">
        <v>1</v>
      </c>
      <c r="B46" s="1" t="s">
        <v>9231</v>
      </c>
      <c r="K46" s="1">
        <f t="shared" si="0"/>
        <v>2.72</v>
      </c>
    </row>
    <row r="47" spans="1:56" x14ac:dyDescent="0.25">
      <c r="A47" s="1" t="s">
        <v>1</v>
      </c>
      <c r="B47" s="1" t="s">
        <v>3042</v>
      </c>
      <c r="K47" s="1">
        <f t="shared" si="0"/>
        <v>2.72</v>
      </c>
    </row>
    <row r="48" spans="1:56" x14ac:dyDescent="0.25">
      <c r="A48" s="1">
        <v>11</v>
      </c>
      <c r="B48" s="1" t="s">
        <v>9230</v>
      </c>
      <c r="C48" s="1">
        <v>2446.00002527982</v>
      </c>
      <c r="D48" s="1">
        <v>0</v>
      </c>
      <c r="E48">
        <f>(R48-S48*(1000-T48)/(1000-U48))*AK48</f>
        <v>0.19384344389363323</v>
      </c>
      <c r="F48">
        <f>IF(AV48&lt;&gt;0,1/(1/AV48-1/N48),0)</f>
        <v>2.4431441365186215</v>
      </c>
      <c r="G48">
        <f>((AY48-AL48/2)*S48-E48)/(AY48+AL48/2)</f>
        <v>385.17928327263382</v>
      </c>
      <c r="H48">
        <f>AL48*1000</f>
        <v>19.654565903548292</v>
      </c>
      <c r="I48">
        <f>(AQ48-AW48)</f>
        <v>1.0838712991260908</v>
      </c>
      <c r="J48">
        <f>(P48+AP48*D48)</f>
        <v>25.239999771118164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25.703742980957031</v>
      </c>
      <c r="P48" s="1">
        <v>25.239999771118164</v>
      </c>
      <c r="Q48" s="1">
        <v>25.792585372924805</v>
      </c>
      <c r="R48" s="1">
        <v>399.98257446289063</v>
      </c>
      <c r="S48" s="1">
        <v>392.82247924804688</v>
      </c>
      <c r="T48" s="1">
        <v>6.8604035377502441</v>
      </c>
      <c r="U48" s="1">
        <v>24.210798263549805</v>
      </c>
      <c r="V48" s="1">
        <v>18.302906036376953</v>
      </c>
      <c r="W48" s="1">
        <v>64.592109680175781</v>
      </c>
      <c r="X48" s="1">
        <v>300.66232299804688</v>
      </c>
      <c r="Y48" s="1">
        <v>1599.4599609375</v>
      </c>
      <c r="Z48" s="1">
        <v>8.2353916168212891</v>
      </c>
      <c r="AA48" s="1">
        <v>88.455917358398438</v>
      </c>
      <c r="AB48" s="1">
        <v>3.4104776382446289</v>
      </c>
      <c r="AC48" s="1">
        <v>-0.15017916262149811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1.1053761874928192</v>
      </c>
      <c r="AL48">
        <f>(U48-T48)/(1000-U48)*AK48</f>
        <v>1.9654565903548291E-2</v>
      </c>
      <c r="AM48">
        <f>(P48+273.15)</f>
        <v>298.38999977111814</v>
      </c>
      <c r="AN48">
        <f>(O48+273.15)</f>
        <v>298.85374298095701</v>
      </c>
      <c r="AO48">
        <f>(Y48*AG48+Z48*AH48)*AI48</f>
        <v>255.91358802988543</v>
      </c>
      <c r="AP48">
        <f>((AO48+0.00000010773*(AN48^4-AM48^4))-AL48*44100)/(L48*51.4+0.00000043092*AM48^3)</f>
        <v>-4.9857053909395646</v>
      </c>
      <c r="AQ48">
        <f>0.61365*EXP(17.502*J48/(240.97+J48))</f>
        <v>3.2254596695075088</v>
      </c>
      <c r="AR48">
        <f>AQ48*1000/AA48</f>
        <v>36.464035033844659</v>
      </c>
      <c r="AS48">
        <f>(AR48-U48)</f>
        <v>12.253236770294855</v>
      </c>
      <c r="AT48">
        <f>IF(D48,P48,(O48+P48)/2)</f>
        <v>25.471871376037598</v>
      </c>
      <c r="AU48">
        <f>0.61365*EXP(17.502*AT48/(240.97+AT48))</f>
        <v>3.2702372126032024</v>
      </c>
      <c r="AV48">
        <f>IF(AS48&lt;&gt;0,(1000-(AR48+U48)/2)/AS48*AL48,0)</f>
        <v>1.5553683900800408</v>
      </c>
      <c r="AW48">
        <f>U48*AA48/1000</f>
        <v>2.141588370381418</v>
      </c>
      <c r="AX48">
        <f>(AU48-AW48)</f>
        <v>1.1286488422217844</v>
      </c>
      <c r="AY48">
        <f>1/(1.6/F48+1.37/N48)</f>
        <v>1.0256817863079384</v>
      </c>
      <c r="AZ48">
        <f>G48*AA48*0.001</f>
        <v>34.07138684933124</v>
      </c>
      <c r="BA48">
        <f>G48/S48</f>
        <v>0.98054287527016304</v>
      </c>
      <c r="BB48">
        <f>(1-AL48*AA48/AQ48/F48)*100</f>
        <v>77.93775811866827</v>
      </c>
      <c r="BC48">
        <f>(S48-E48/(N48/1.35))</f>
        <v>392.76134201159635</v>
      </c>
      <c r="BD48">
        <f>E48*BB48/100/BC48</f>
        <v>3.8465403355877046E-4</v>
      </c>
    </row>
    <row r="49" spans="1:56" x14ac:dyDescent="0.25">
      <c r="A49" s="1" t="s">
        <v>1</v>
      </c>
      <c r="B49" s="1" t="s">
        <v>9229</v>
      </c>
      <c r="K49" s="1">
        <f t="shared" si="0"/>
        <v>2.72</v>
      </c>
    </row>
    <row r="50" spans="1:56" x14ac:dyDescent="0.25">
      <c r="A50" s="1" t="s">
        <v>1</v>
      </c>
      <c r="B50" s="1" t="s">
        <v>3039</v>
      </c>
      <c r="K50" s="1">
        <f t="shared" si="0"/>
        <v>2.72</v>
      </c>
    </row>
    <row r="51" spans="1:56" x14ac:dyDescent="0.25">
      <c r="A51" s="1">
        <v>12</v>
      </c>
      <c r="B51" s="1" t="s">
        <v>9228</v>
      </c>
      <c r="C51" s="1">
        <v>2649.5000252686441</v>
      </c>
      <c r="D51" s="1">
        <v>0</v>
      </c>
      <c r="E51">
        <f>(R51-S51*(1000-T51)/(1000-U51))*AK51</f>
        <v>0.32128886599151579</v>
      </c>
      <c r="F51">
        <f>IF(AV51&lt;&gt;0,1/(1/AV51-1/N51),0)</f>
        <v>2.9460640900372979</v>
      </c>
      <c r="G51">
        <f>((AY51-AL51/2)*S51-E51)/(AY51+AL51/2)</f>
        <v>385.04761267810488</v>
      </c>
      <c r="H51">
        <f>AL51*1000</f>
        <v>20.953996323107944</v>
      </c>
      <c r="I51">
        <f>(AQ51-AW51)</f>
        <v>1.0289980060026052</v>
      </c>
      <c r="J51">
        <f>(P51+AP51*D51)</f>
        <v>25.536617279052734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25.866979598999023</v>
      </c>
      <c r="P51" s="1">
        <v>25.536617279052734</v>
      </c>
      <c r="Q51" s="1">
        <v>25.934404373168945</v>
      </c>
      <c r="R51" s="1">
        <v>400.08358764648438</v>
      </c>
      <c r="S51" s="1">
        <v>392.35528564453125</v>
      </c>
      <c r="T51" s="1">
        <v>7.0047674179077148</v>
      </c>
      <c r="U51" s="1">
        <v>25.478189468383789</v>
      </c>
      <c r="V51" s="1">
        <v>18.509294509887695</v>
      </c>
      <c r="W51" s="1">
        <v>67.323188781738281</v>
      </c>
      <c r="X51" s="1">
        <v>300.66299438476563</v>
      </c>
      <c r="Y51" s="1">
        <v>2001.4989013671875</v>
      </c>
      <c r="Z51" s="1">
        <v>8.4149141311645508</v>
      </c>
      <c r="AA51" s="1">
        <v>88.461509704589844</v>
      </c>
      <c r="AB51" s="1">
        <v>3.565828800201416</v>
      </c>
      <c r="AC51" s="1">
        <v>-0.16440874338150024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1.1053786558263439</v>
      </c>
      <c r="AL51">
        <f>(U51-T51)/(1000-U51)*AK51</f>
        <v>2.0953996323107946E-2</v>
      </c>
      <c r="AM51">
        <f>(P51+273.15)</f>
        <v>298.68661727905271</v>
      </c>
      <c r="AN51">
        <f>(O51+273.15)</f>
        <v>299.016979598999</v>
      </c>
      <c r="AO51">
        <f>(Y51*AG51+Z51*AH51)*AI51</f>
        <v>320.23981706083214</v>
      </c>
      <c r="AP51">
        <f>((AO51+0.00000010773*(AN51^4-AM51^4))-AL51*44100)/(L51*51.4+0.00000043092*AM51^3)</f>
        <v>-4.9390346258793842</v>
      </c>
      <c r="AQ51">
        <f>0.61365*EXP(17.502*J51/(240.97+J51))</f>
        <v>3.2828371109154166</v>
      </c>
      <c r="AR51">
        <f>AQ51*1000/AA51</f>
        <v>37.110344621951285</v>
      </c>
      <c r="AS51">
        <f>(AR51-U51)</f>
        <v>11.632155153567496</v>
      </c>
      <c r="AT51">
        <f>IF(D51,P51,(O51+P51)/2)</f>
        <v>25.701798439025879</v>
      </c>
      <c r="AU51">
        <f>0.61365*EXP(17.502*AT51/(240.97+AT51))</f>
        <v>3.3151745547975131</v>
      </c>
      <c r="AV51">
        <f>IF(AS51&lt;&gt;0,(1000-(AR51+U51)/2)/AS51*AL51,0)</f>
        <v>1.7450125190501626</v>
      </c>
      <c r="AW51">
        <f>U51*AA51/1000</f>
        <v>2.2538391049128115</v>
      </c>
      <c r="AX51">
        <f>(AU51-AW51)</f>
        <v>1.0613354498847016</v>
      </c>
      <c r="AY51">
        <f>1/(1.6/F51+1.37/N51)</f>
        <v>1.1585271592476123</v>
      </c>
      <c r="AZ51">
        <f>G51*AA51*0.001</f>
        <v>34.061893125653327</v>
      </c>
      <c r="BA51">
        <f>G51/S51</f>
        <v>0.98137485785511491</v>
      </c>
      <c r="BB51">
        <f>(1-AL51*AA51/AQ51/F51)*100</f>
        <v>80.834079361320889</v>
      </c>
      <c r="BC51">
        <f>(S51-E51/(N51/1.35))</f>
        <v>392.2539527700502</v>
      </c>
      <c r="BD51">
        <f>E51*BB51/100/BC51</f>
        <v>6.6209886498433661E-4</v>
      </c>
    </row>
    <row r="52" spans="1:56" x14ac:dyDescent="0.25">
      <c r="A52" s="1" t="s">
        <v>1</v>
      </c>
      <c r="B52" s="1" t="s">
        <v>9227</v>
      </c>
      <c r="K52" s="2">
        <v>3.8925000000000005</v>
      </c>
    </row>
    <row r="53" spans="1:56" x14ac:dyDescent="0.25">
      <c r="A53" s="1" t="s">
        <v>1</v>
      </c>
      <c r="B53" s="1" t="s">
        <v>9226</v>
      </c>
      <c r="K53" s="2">
        <v>3.8925000000000005</v>
      </c>
    </row>
    <row r="54" spans="1:56" x14ac:dyDescent="0.25">
      <c r="A54" s="1" t="s">
        <v>1</v>
      </c>
      <c r="B54" s="1" t="s">
        <v>9225</v>
      </c>
      <c r="K54" s="2">
        <v>3.8925000000000005</v>
      </c>
    </row>
    <row r="55" spans="1:56" x14ac:dyDescent="0.25">
      <c r="A55" s="1" t="s">
        <v>1</v>
      </c>
      <c r="B55" s="1" t="s">
        <v>3039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BEE7-6C07-47A7-92A8-F22956108E96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9310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9309</v>
      </c>
    </row>
    <row r="12" spans="1:60" x14ac:dyDescent="0.25">
      <c r="A12" s="1" t="s">
        <v>1</v>
      </c>
      <c r="B12" s="1" t="s">
        <v>9308</v>
      </c>
    </row>
    <row r="13" spans="1:60" x14ac:dyDescent="0.25">
      <c r="A13" s="1" t="s">
        <v>1</v>
      </c>
      <c r="B13" s="1" t="s">
        <v>9307</v>
      </c>
    </row>
    <row r="14" spans="1:60" x14ac:dyDescent="0.25">
      <c r="A14" s="1" t="s">
        <v>1</v>
      </c>
      <c r="B14" s="1" t="s">
        <v>9306</v>
      </c>
    </row>
    <row r="15" spans="1:60" x14ac:dyDescent="0.25">
      <c r="A15" s="1" t="s">
        <v>1</v>
      </c>
      <c r="B15" s="1" t="s">
        <v>9305</v>
      </c>
    </row>
    <row r="16" spans="1:60" x14ac:dyDescent="0.25">
      <c r="A16" s="1" t="s">
        <v>1</v>
      </c>
      <c r="B16" s="1" t="s">
        <v>9304</v>
      </c>
    </row>
    <row r="17" spans="1:60" x14ac:dyDescent="0.25">
      <c r="A17" s="1" t="s">
        <v>1</v>
      </c>
      <c r="B17" s="1" t="s">
        <v>9303</v>
      </c>
    </row>
    <row r="18" spans="1:60" x14ac:dyDescent="0.25">
      <c r="A18" s="1">
        <v>1</v>
      </c>
      <c r="B18" s="1" t="s">
        <v>9302</v>
      </c>
      <c r="C18" s="1">
        <v>1054.5000071637332</v>
      </c>
      <c r="D18" s="1">
        <v>0</v>
      </c>
      <c r="E18">
        <f>(R18-S18*(1000-T18)/(1000-U18))*AO18</f>
        <v>-2.5593226574608297</v>
      </c>
      <c r="F18">
        <f>IF(AZ18&lt;&gt;0,1/(1/AZ18-1/N18),0)</f>
        <v>2.5534233591442366</v>
      </c>
      <c r="G18">
        <f>((BC18-AP18/2)*S18-E18)/(BC18+AP18/2)</f>
        <v>387.35833458993596</v>
      </c>
      <c r="H18">
        <f>AP18*1000</f>
        <v>23.832257958921264</v>
      </c>
      <c r="I18">
        <f>(AU18-BA18)</f>
        <v>1.2849097632561899</v>
      </c>
      <c r="J18">
        <f>(P18+AT18*D18)</f>
        <v>25.387790679931641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25.958459854125977</v>
      </c>
      <c r="P18" s="1">
        <v>25.387790679931641</v>
      </c>
      <c r="Q18" s="1">
        <v>26.044258117675781</v>
      </c>
      <c r="R18" s="1">
        <v>399.92752075195313</v>
      </c>
      <c r="S18" s="1">
        <v>393.74691772460938</v>
      </c>
      <c r="T18" s="1">
        <v>1.0587377548217773</v>
      </c>
      <c r="U18" s="1">
        <v>22.163854598999023</v>
      </c>
      <c r="V18" s="1">
        <v>2.79437255859375</v>
      </c>
      <c r="W18" s="1">
        <v>58.498023986816406</v>
      </c>
      <c r="X18" s="1">
        <v>300.3394775390625</v>
      </c>
      <c r="Y18" s="1">
        <v>0.17998093366622925</v>
      </c>
      <c r="Z18" s="1">
        <v>3.6031301021575928</v>
      </c>
      <c r="AA18" s="1">
        <v>88.839599609375</v>
      </c>
      <c r="AB18" s="1">
        <v>-2.2915005683898926</v>
      </c>
      <c r="AC18" s="1">
        <v>-0.12117446213960648</v>
      </c>
      <c r="AD18" s="1">
        <v>5.3012389689683914E-2</v>
      </c>
      <c r="AE18" s="1">
        <v>3.9095007814466953E-3</v>
      </c>
      <c r="AF18" s="1">
        <v>6.3756786286830902E-2</v>
      </c>
      <c r="AG18" s="1">
        <v>1.8799224868416786E-2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1.1041892556583177</v>
      </c>
      <c r="AP18">
        <f>(U18-T18)/(1000-U18)*AO18</f>
        <v>2.3832257958921264E-2</v>
      </c>
      <c r="AQ18">
        <f>(P18+273.15)</f>
        <v>298.53779067993162</v>
      </c>
      <c r="AR18">
        <f>(O18+273.15)</f>
        <v>299.10845985412595</v>
      </c>
      <c r="AS18">
        <f>(Y18*AK18+Z18*AL18)*AM18</f>
        <v>2.8796948742934703E-2</v>
      </c>
      <c r="AT18">
        <f>((AS18+0.00000010773*(AR18^4-AQ18^4))-AP18*44100)/(L18*0.92*2*29.3+0.00000043092*AQ18^3)</f>
        <v>-8.2336612414043913</v>
      </c>
      <c r="AU18">
        <f>0.61365*EXP(17.502*J18/(240.97+J18))</f>
        <v>3.2539377316316678</v>
      </c>
      <c r="AV18">
        <f>AU18*1000/AA18</f>
        <v>36.627109373963101</v>
      </c>
      <c r="AW18">
        <f>(AV18-U18)</f>
        <v>14.463254774964078</v>
      </c>
      <c r="AX18">
        <f>IF(D18,P18,(O18+P18)/2)</f>
        <v>25.673125267028809</v>
      </c>
      <c r="AY18">
        <f>0.61365*EXP(17.502*AX18/(240.97+AX18))</f>
        <v>3.3095413430783411</v>
      </c>
      <c r="AZ18">
        <f>IF(AW18&lt;&gt;0,(1000-(AV18+U18)/2)/AW18*AP18,0)</f>
        <v>1.5993424446504003</v>
      </c>
      <c r="BA18">
        <f>U18*AA18/1000</f>
        <v>1.9690279683754779</v>
      </c>
      <c r="BB18">
        <f>(AY18-BA18)</f>
        <v>1.3405133747028632</v>
      </c>
      <c r="BC18">
        <f>1/(1.6/F18+1.37/N18)</f>
        <v>1.0563262829009865</v>
      </c>
      <c r="BD18">
        <f>G18*AA18*0.001</f>
        <v>34.412759350324222</v>
      </c>
      <c r="BE18">
        <f>G18/S18</f>
        <v>0.98377489994946032</v>
      </c>
      <c r="BF18">
        <f>(1-AP18*AA18/AU18/F18)*100</f>
        <v>74.517635790366015</v>
      </c>
      <c r="BG18">
        <f>(S18-E18/(N18/1.35))</f>
        <v>394.55411507582988</v>
      </c>
      <c r="BH18">
        <f>E18*BF18/100/BG18</f>
        <v>-4.8336759489137271E-3</v>
      </c>
    </row>
    <row r="19" spans="1:60" x14ac:dyDescent="0.25">
      <c r="A19" s="1" t="s">
        <v>1</v>
      </c>
      <c r="B19" s="1" t="s">
        <v>9301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9300</v>
      </c>
      <c r="K20" s="1">
        <f t="shared" si="0"/>
        <v>2.72</v>
      </c>
    </row>
    <row r="21" spans="1:60" x14ac:dyDescent="0.25">
      <c r="A21" s="1">
        <v>2</v>
      </c>
      <c r="B21" s="1" t="s">
        <v>9299</v>
      </c>
      <c r="C21" s="1">
        <v>1260.0000071749091</v>
      </c>
      <c r="D21" s="1">
        <v>0</v>
      </c>
      <c r="E21">
        <f>(R21-S21*(1000-T21)/(1000-U21))*AO21</f>
        <v>-2.2373244458943518</v>
      </c>
      <c r="F21">
        <f>IF(AZ21&lt;&gt;0,1/(1/AZ21-1/N21),0)</f>
        <v>2.4846198598706626</v>
      </c>
      <c r="G21">
        <f>((BC21-AP21/2)*S21-E21)/(BC21+AP21/2)</f>
        <v>386.88734221164754</v>
      </c>
      <c r="H21">
        <f>AP21*1000</f>
        <v>23.52830943679383</v>
      </c>
      <c r="I21">
        <f>(AU21-BA21)</f>
        <v>1.2905318966832613</v>
      </c>
      <c r="J21">
        <f>(P21+AT21*D21)</f>
        <v>25.393928527832031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26.010055541992188</v>
      </c>
      <c r="P21" s="1">
        <v>25.393928527832031</v>
      </c>
      <c r="Q21" s="1">
        <v>26.126523971557617</v>
      </c>
      <c r="R21" s="1">
        <v>399.94253540039063</v>
      </c>
      <c r="S21" s="1">
        <v>393.581787109375</v>
      </c>
      <c r="T21" s="1">
        <v>1.2757896184921265</v>
      </c>
      <c r="U21" s="1">
        <v>22.114221572875977</v>
      </c>
      <c r="V21" s="1">
        <v>3.3569381237030029</v>
      </c>
      <c r="W21" s="1">
        <v>58.188331604003906</v>
      </c>
      <c r="X21" s="1">
        <v>300.31893920898438</v>
      </c>
      <c r="Y21" s="1">
        <v>23.892921447753906</v>
      </c>
      <c r="Z21" s="1">
        <v>3.5174624919891357</v>
      </c>
      <c r="AA21" s="1">
        <v>88.838455200195313</v>
      </c>
      <c r="AB21" s="1">
        <v>-2.3495221138000488</v>
      </c>
      <c r="AC21" s="1">
        <v>-0.1010429710149765</v>
      </c>
      <c r="AD21" s="1">
        <v>4.8078767955303192E-2</v>
      </c>
      <c r="AE21" s="1">
        <v>6.5387901850044727E-3</v>
      </c>
      <c r="AF21" s="1">
        <v>4.1437488049268723E-2</v>
      </c>
      <c r="AG21" s="1">
        <v>1.2550664134323597E-2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1.1041137470918541</v>
      </c>
      <c r="AP21">
        <f>(U21-T21)/(1000-U21)*AO21</f>
        <v>2.3528309436793831E-2</v>
      </c>
      <c r="AQ21">
        <f>(P21+273.15)</f>
        <v>298.54392852783201</v>
      </c>
      <c r="AR21">
        <f>(O21+273.15)</f>
        <v>299.16005554199216</v>
      </c>
      <c r="AS21">
        <f>(Y21*AK21+Z21*AL21)*AM21</f>
        <v>3.8228673461928793</v>
      </c>
      <c r="AT21">
        <f>((AS21+0.00000010773*(AR21^4-AQ21^4))-AP21*44100)/(L21*0.92*2*29.3+0.00000043092*AQ21^3)</f>
        <v>-8.0938965709135378</v>
      </c>
      <c r="AU21">
        <f>0.61365*EXP(17.502*J21/(240.97+J21))</f>
        <v>3.2551251791723965</v>
      </c>
      <c r="AV21">
        <f>AU21*1000/AA21</f>
        <v>36.640947569800161</v>
      </c>
      <c r="AW21">
        <f>(AV21-U21)</f>
        <v>14.526725996924185</v>
      </c>
      <c r="AX21">
        <f>IF(D21,P21,(O21+P21)/2)</f>
        <v>25.701992034912109</v>
      </c>
      <c r="AY21">
        <f>0.61365*EXP(17.502*AX21/(240.97+AX21))</f>
        <v>3.3152126176367256</v>
      </c>
      <c r="AZ21">
        <f>IF(AW21&lt;&gt;0,(1000-(AV21+U21)/2)/AW21*AP21,0)</f>
        <v>1.572075121491878</v>
      </c>
      <c r="BA21">
        <f>U21*AA21/1000</f>
        <v>1.9645932824891352</v>
      </c>
      <c r="BB21">
        <f>(AY21-BA21)</f>
        <v>1.3506193351475904</v>
      </c>
      <c r="BC21">
        <f>1/(1.6/F21+1.37/N21)</f>
        <v>1.0373130633621317</v>
      </c>
      <c r="BD21">
        <f>G21*AA21*0.001</f>
        <v>34.370473818592082</v>
      </c>
      <c r="BE21">
        <f>G21/S21</f>
        <v>0.98299096879737702</v>
      </c>
      <c r="BF21">
        <f>(1-AP21*AA21/AU21/F21)*100</f>
        <v>74.15574160352854</v>
      </c>
      <c r="BG21">
        <f>(S21-E21/(N21/1.35))</f>
        <v>394.2874278621274</v>
      </c>
      <c r="BH21">
        <f>E21*BF21/100/BG21</f>
        <v>-4.2078555330202919E-3</v>
      </c>
    </row>
    <row r="22" spans="1:60" x14ac:dyDescent="0.25">
      <c r="A22" s="1" t="s">
        <v>1</v>
      </c>
      <c r="B22" s="1" t="s">
        <v>9298</v>
      </c>
      <c r="K22" s="1">
        <f t="shared" si="0"/>
        <v>2.72</v>
      </c>
    </row>
    <row r="23" spans="1:60" x14ac:dyDescent="0.25">
      <c r="A23" s="1" t="s">
        <v>1</v>
      </c>
      <c r="B23" s="1" t="s">
        <v>9297</v>
      </c>
      <c r="K23" s="1">
        <f t="shared" si="0"/>
        <v>2.72</v>
      </c>
    </row>
    <row r="24" spans="1:60" x14ac:dyDescent="0.25">
      <c r="A24" s="1">
        <v>3</v>
      </c>
      <c r="B24" s="1" t="s">
        <v>9296</v>
      </c>
      <c r="C24" s="1">
        <v>1465.0000071749091</v>
      </c>
      <c r="D24" s="1">
        <v>0</v>
      </c>
      <c r="E24">
        <f>(R24-S24*(1000-T24)/(1000-U24))*AO24</f>
        <v>-1.8688595054877508</v>
      </c>
      <c r="F24">
        <f>IF(AZ24&lt;&gt;0,1/(1/AZ24-1/N24),0)</f>
        <v>2.424713992406736</v>
      </c>
      <c r="G24">
        <f>((BC24-AP24/2)*S24-E24)/(BC24+AP24/2)</f>
        <v>386.28002556472211</v>
      </c>
      <c r="H24">
        <f>AP24*1000</f>
        <v>23.220443453705453</v>
      </c>
      <c r="I24">
        <f>(AU24-BA24)</f>
        <v>1.293580222442225</v>
      </c>
      <c r="J24">
        <f>(P24+AT24*D24)</f>
        <v>25.381765365600586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26.025077819824219</v>
      </c>
      <c r="P24" s="1">
        <v>25.381765365600586</v>
      </c>
      <c r="Q24" s="1">
        <v>26.162714004516602</v>
      </c>
      <c r="R24" s="1">
        <v>399.89706420898438</v>
      </c>
      <c r="S24" s="1">
        <v>393.31838989257813</v>
      </c>
      <c r="T24" s="1">
        <v>1.4885407686233521</v>
      </c>
      <c r="U24" s="1">
        <v>22.053976058959961</v>
      </c>
      <c r="V24" s="1">
        <v>3.9131648540496826</v>
      </c>
      <c r="W24" s="1">
        <v>57.976810455322266</v>
      </c>
      <c r="X24" s="1">
        <v>300.34222412109375</v>
      </c>
      <c r="Y24" s="1">
        <v>49.051128387451172</v>
      </c>
      <c r="Z24" s="1">
        <v>4.2536358833312988</v>
      </c>
      <c r="AA24" s="1">
        <v>88.836235046386719</v>
      </c>
      <c r="AB24" s="1">
        <v>-2.2781705856323242</v>
      </c>
      <c r="AC24" s="1">
        <v>-9.680531919002533E-2</v>
      </c>
      <c r="AD24" s="1">
        <v>7.2257623076438904E-2</v>
      </c>
      <c r="AE24" s="1">
        <v>6.515934132039547E-3</v>
      </c>
      <c r="AF24" s="1">
        <v>4.3653279542922974E-2</v>
      </c>
      <c r="AG24" s="1">
        <v>1.6957590356469154E-2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1.1041993533863739</v>
      </c>
      <c r="AP24">
        <f>(U24-T24)/(1000-U24)*AO24</f>
        <v>2.3220443453705452E-2</v>
      </c>
      <c r="AQ24">
        <f>(P24+273.15)</f>
        <v>298.53176536560056</v>
      </c>
      <c r="AR24">
        <f>(O24+273.15)</f>
        <v>299.1750778198242</v>
      </c>
      <c r="AS24">
        <f>(Y24*AK24+Z24*AL24)*AM24</f>
        <v>7.8481803665716825</v>
      </c>
      <c r="AT24">
        <f>((AS24+0.00000010773*(AR24^4-AQ24^4))-AP24*44100)/(L24*0.92*2*29.3+0.00000043092*AQ24^3)</f>
        <v>-7.9527517095591982</v>
      </c>
      <c r="AU24">
        <f>0.61365*EXP(17.502*J24/(240.97+J24))</f>
        <v>3.2527724233233775</v>
      </c>
      <c r="AV24">
        <f>AU24*1000/AA24</f>
        <v>36.615379091931466</v>
      </c>
      <c r="AW24">
        <f>(AV24-U24)</f>
        <v>14.561403032971505</v>
      </c>
      <c r="AX24">
        <f>IF(D24,P24,(O24+P24)/2)</f>
        <v>25.703421592712402</v>
      </c>
      <c r="AY24">
        <f>0.61365*EXP(17.502*AX24/(240.97+AX24))</f>
        <v>3.3154936944590214</v>
      </c>
      <c r="AZ24">
        <f>IF(AW24&lt;&gt;0,(1000-(AV24+U24)/2)/AW24*AP24,0)</f>
        <v>1.5478782628841643</v>
      </c>
      <c r="BA24">
        <f>U24*AA24/1000</f>
        <v>1.9591922008811524</v>
      </c>
      <c r="BB24">
        <f>(AY24-BA24)</f>
        <v>1.356301493577869</v>
      </c>
      <c r="BC24">
        <f>1/(1.6/F24+1.37/N24)</f>
        <v>1.020471606939741</v>
      </c>
      <c r="BD24">
        <f>G24*AA24*0.001</f>
        <v>34.31566314479192</v>
      </c>
      <c r="BE24">
        <f>G24/S24</f>
        <v>0.98210517354711457</v>
      </c>
      <c r="BF24">
        <f>(1-AP24*AA24/AU24/F24)*100</f>
        <v>73.845497957806487</v>
      </c>
      <c r="BG24">
        <f>(S24-E24/(N24/1.35))</f>
        <v>393.90781867688378</v>
      </c>
      <c r="BH24">
        <f>E24*BF24/100/BG24</f>
        <v>-3.503531898896572E-3</v>
      </c>
    </row>
    <row r="25" spans="1:60" x14ac:dyDescent="0.25">
      <c r="A25" s="1" t="s">
        <v>1</v>
      </c>
      <c r="B25" s="1" t="s">
        <v>9295</v>
      </c>
      <c r="K25" s="1">
        <f t="shared" si="0"/>
        <v>2.72</v>
      </c>
    </row>
    <row r="26" spans="1:60" x14ac:dyDescent="0.25">
      <c r="A26" s="1" t="s">
        <v>1</v>
      </c>
      <c r="B26" s="1" t="s">
        <v>9294</v>
      </c>
      <c r="K26" s="1">
        <f t="shared" si="0"/>
        <v>2.72</v>
      </c>
    </row>
    <row r="27" spans="1:60" x14ac:dyDescent="0.25">
      <c r="A27" s="1">
        <v>4</v>
      </c>
      <c r="B27" s="1" t="s">
        <v>9293</v>
      </c>
      <c r="C27" s="1">
        <v>1670.0000071749091</v>
      </c>
      <c r="D27" s="1">
        <v>0</v>
      </c>
      <c r="E27">
        <f>(R27-S27*(1000-T27)/(1000-U27))*AO27</f>
        <v>-1.3914589530204671</v>
      </c>
      <c r="F27">
        <f>IF(AZ27&lt;&gt;0,1/(1/AZ27-1/N27),0)</f>
        <v>2.4100870661010751</v>
      </c>
      <c r="G27">
        <f>((BC27-AP27/2)*S27-E27)/(BC27+AP27/2)</f>
        <v>385.48488939186149</v>
      </c>
      <c r="H27">
        <f>AP27*1000</f>
        <v>23.087359490316061</v>
      </c>
      <c r="I27">
        <f>(AU27-BA27)</f>
        <v>1.2910661183816445</v>
      </c>
      <c r="J27">
        <f>(P27+AT27*D27)</f>
        <v>25.415925979614258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26.062559127807617</v>
      </c>
      <c r="P27" s="1">
        <v>25.415925979614258</v>
      </c>
      <c r="Q27" s="1">
        <v>26.201520919799805</v>
      </c>
      <c r="R27" s="1">
        <v>399.91268920898438</v>
      </c>
      <c r="S27" s="1">
        <v>392.95758056640625</v>
      </c>
      <c r="T27" s="1">
        <v>1.7135334014892578</v>
      </c>
      <c r="U27" s="1">
        <v>22.156124114990234</v>
      </c>
      <c r="V27" s="1">
        <v>4.4947795867919922</v>
      </c>
      <c r="W27" s="1">
        <v>58.117855072021484</v>
      </c>
      <c r="X27" s="1">
        <v>300.38397216796875</v>
      </c>
      <c r="Y27" s="1">
        <v>100.71324157714844</v>
      </c>
      <c r="Z27" s="1">
        <v>3.2945382595062256</v>
      </c>
      <c r="AA27" s="1">
        <v>88.838546752929688</v>
      </c>
      <c r="AB27" s="1">
        <v>-2.2421584129333496</v>
      </c>
      <c r="AC27" s="1">
        <v>-9.5785364508628845E-2</v>
      </c>
      <c r="AD27" s="1">
        <v>6.2503241002559662E-2</v>
      </c>
      <c r="AE27" s="1">
        <v>4.4489563442766666E-3</v>
      </c>
      <c r="AF27" s="1">
        <v>2.6565546169877052E-2</v>
      </c>
      <c r="AG27" s="1">
        <v>1.7026180401444435E-2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1.1043528388528261</v>
      </c>
      <c r="AP27">
        <f>(U27-T27)/(1000-U27)*AO27</f>
        <v>2.308735949031606E-2</v>
      </c>
      <c r="AQ27">
        <f>(P27+273.15)</f>
        <v>298.56592597961424</v>
      </c>
      <c r="AR27">
        <f>(O27+273.15)</f>
        <v>299.21255912780759</v>
      </c>
      <c r="AS27">
        <f>(Y27*AK27+Z27*AL27)*AM27</f>
        <v>16.114118292165131</v>
      </c>
      <c r="AT27">
        <f>((AS27+0.00000010773*(AR27^4-AQ27^4))-AP27*44100)/(L27*0.92*2*29.3+0.00000043092*AQ27^3)</f>
        <v>-7.840752255398435</v>
      </c>
      <c r="AU27">
        <f>0.61365*EXP(17.502*J27/(240.97+J27))</f>
        <v>3.2593839864349174</v>
      </c>
      <c r="AV27">
        <f>AU27*1000/AA27</f>
        <v>36.688848541159082</v>
      </c>
      <c r="AW27">
        <f>(AV27-U27)</f>
        <v>14.532724426168848</v>
      </c>
      <c r="AX27">
        <f>IF(D27,P27,(O27+P27)/2)</f>
        <v>25.739242553710938</v>
      </c>
      <c r="AY27">
        <f>0.61365*EXP(17.502*AX27/(240.97+AX27))</f>
        <v>3.322543540228633</v>
      </c>
      <c r="AZ27">
        <f>IF(AW27&lt;&gt;0,(1000-(AV27+U27)/2)/AW27*AP27,0)</f>
        <v>1.5419044161472593</v>
      </c>
      <c r="BA27">
        <f>U27*AA27/1000</f>
        <v>1.9683178680532729</v>
      </c>
      <c r="BB27">
        <f>(AY27-BA27)</f>
        <v>1.3542256721753601</v>
      </c>
      <c r="BC27">
        <f>1/(1.6/F27+1.37/N27)</f>
        <v>1.0163181433321058</v>
      </c>
      <c r="BD27">
        <f>G27*AA27*0.001</f>
        <v>34.24591736878682</v>
      </c>
      <c r="BE27">
        <f>G27/S27</f>
        <v>0.98098346604289022</v>
      </c>
      <c r="BF27">
        <f>(1-AP27*AA27/AU27/F27)*100</f>
        <v>73.889965155284727</v>
      </c>
      <c r="BG27">
        <f>(S27-E27/(N27/1.35))</f>
        <v>393.3964396441923</v>
      </c>
      <c r="BH27">
        <f>E27*BF27/100/BG27</f>
        <v>-2.6135176425765893E-3</v>
      </c>
    </row>
    <row r="28" spans="1:60" x14ac:dyDescent="0.25">
      <c r="A28" s="1" t="s">
        <v>1</v>
      </c>
      <c r="B28" s="1" t="s">
        <v>9292</v>
      </c>
      <c r="K28" s="1">
        <f t="shared" si="0"/>
        <v>2.72</v>
      </c>
    </row>
    <row r="29" spans="1:60" x14ac:dyDescent="0.25">
      <c r="A29" s="1" t="s">
        <v>1</v>
      </c>
      <c r="B29" s="1" t="s">
        <v>9291</v>
      </c>
      <c r="K29" s="1">
        <f t="shared" si="0"/>
        <v>2.72</v>
      </c>
    </row>
    <row r="30" spans="1:60" x14ac:dyDescent="0.25">
      <c r="A30" s="1">
        <v>5</v>
      </c>
      <c r="B30" s="1" t="s">
        <v>9290</v>
      </c>
      <c r="C30" s="1">
        <v>1875.0000071749091</v>
      </c>
      <c r="D30" s="1">
        <v>0</v>
      </c>
      <c r="E30">
        <f>(R30-S30*(1000-T30)/(1000-U30))*AO30</f>
        <v>-1.4005204650165399</v>
      </c>
      <c r="F30">
        <f>IF(AZ30&lt;&gt;0,1/(1/AZ30-1/N30),0)</f>
        <v>2.4104218077210029</v>
      </c>
      <c r="G30">
        <f>((BC30-AP30/2)*S30-E30)/(BC30+AP30/2)</f>
        <v>385.51610242835756</v>
      </c>
      <c r="H30">
        <f>AP30*1000</f>
        <v>23.028302512844554</v>
      </c>
      <c r="I30">
        <f>(AU30-BA30)</f>
        <v>1.287424112991334</v>
      </c>
      <c r="J30">
        <f>(P30+AT30*D30)</f>
        <v>25.473960876464844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26.121112823486328</v>
      </c>
      <c r="P30" s="1">
        <v>25.473960876464844</v>
      </c>
      <c r="Q30" s="1">
        <v>26.261404037475586</v>
      </c>
      <c r="R30" s="1">
        <v>399.88226318359375</v>
      </c>
      <c r="S30" s="1">
        <v>392.9569091796875</v>
      </c>
      <c r="T30" s="1">
        <v>1.9391016960144043</v>
      </c>
      <c r="U30" s="1">
        <v>22.324357986450195</v>
      </c>
      <c r="V30" s="1">
        <v>5.0687737464904785</v>
      </c>
      <c r="W30" s="1">
        <v>58.355438232421875</v>
      </c>
      <c r="X30" s="1">
        <v>300.40658569335938</v>
      </c>
      <c r="Y30" s="1">
        <v>150.87521362304688</v>
      </c>
      <c r="Z30" s="1">
        <v>3.1539604663848877</v>
      </c>
      <c r="AA30" s="1">
        <v>88.836555480957031</v>
      </c>
      <c r="AB30" s="1">
        <v>-2.1394729614257813</v>
      </c>
      <c r="AC30" s="1">
        <v>-8.7126761674880981E-2</v>
      </c>
      <c r="AD30" s="1">
        <v>9.0630866587162018E-2</v>
      </c>
      <c r="AE30" s="1">
        <v>3.3899915870279074E-3</v>
      </c>
      <c r="AF30" s="1">
        <v>3.8701210170984268E-2</v>
      </c>
      <c r="AG30" s="1">
        <v>1.7301160842180252E-2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1.104435976813821</v>
      </c>
      <c r="AP30">
        <f>(U30-T30)/(1000-U30)*AO30</f>
        <v>2.3028302512844556E-2</v>
      </c>
      <c r="AQ30">
        <f>(P30+273.15)</f>
        <v>298.62396087646482</v>
      </c>
      <c r="AR30">
        <f>(O30+273.15)</f>
        <v>299.27111282348631</v>
      </c>
      <c r="AS30">
        <f>(Y30*AK30+Z30*AL30)*AM30</f>
        <v>24.140033640115689</v>
      </c>
      <c r="AT30">
        <f>((AS30+0.00000010773*(AR30^4-AQ30^4))-AP30*44100)/(L30*0.92*2*29.3+0.00000043092*AQ30^3)</f>
        <v>-7.7564593710575913</v>
      </c>
      <c r="AU30">
        <f>0.61365*EXP(17.502*J30/(240.97+J30))</f>
        <v>3.2706431798313629</v>
      </c>
      <c r="AV30">
        <f>AU30*1000/AA30</f>
        <v>36.816411466251147</v>
      </c>
      <c r="AW30">
        <f>(AV30-U30)</f>
        <v>14.492053479800951</v>
      </c>
      <c r="AX30">
        <f>IF(D30,P30,(O30+P30)/2)</f>
        <v>25.797536849975586</v>
      </c>
      <c r="AY30">
        <f>0.61365*EXP(17.502*AX30/(240.97+AX30))</f>
        <v>3.3340443101785184</v>
      </c>
      <c r="AZ30">
        <f>IF(AW30&lt;&gt;0,(1000-(AV30+U30)/2)/AW30*AP30,0)</f>
        <v>1.5420414214654066</v>
      </c>
      <c r="BA30">
        <f>U30*AA30/1000</f>
        <v>1.9832190668400289</v>
      </c>
      <c r="BB30">
        <f>(AY30-BA30)</f>
        <v>1.3508252433384895</v>
      </c>
      <c r="BC30">
        <f>1/(1.6/F30+1.37/N30)</f>
        <v>1.0164133799509401</v>
      </c>
      <c r="BD30">
        <f>G30*AA30*0.001</f>
        <v>34.247922622179104</v>
      </c>
      <c r="BE30">
        <f>G30/S30</f>
        <v>0.98106457329669328</v>
      </c>
      <c r="BF30">
        <f>(1-AP30*AA30/AU30/F30)*100</f>
        <v>74.050593880088499</v>
      </c>
      <c r="BG30">
        <f>(S30-E30/(N30/1.35))</f>
        <v>393.39862621227655</v>
      </c>
      <c r="BH30">
        <f>E30*BF30/100/BG30</f>
        <v>-2.6362413406022236E-3</v>
      </c>
    </row>
    <row r="31" spans="1:60" x14ac:dyDescent="0.25">
      <c r="A31" s="1" t="s">
        <v>1</v>
      </c>
      <c r="B31" s="1" t="s">
        <v>9289</v>
      </c>
      <c r="K31" s="1">
        <f t="shared" si="0"/>
        <v>2.72</v>
      </c>
    </row>
    <row r="32" spans="1:60" x14ac:dyDescent="0.25">
      <c r="A32" s="1" t="s">
        <v>1</v>
      </c>
      <c r="B32" s="1" t="s">
        <v>9288</v>
      </c>
      <c r="K32" s="1">
        <f t="shared" si="0"/>
        <v>2.72</v>
      </c>
    </row>
    <row r="33" spans="1:60" x14ac:dyDescent="0.25">
      <c r="A33" s="1">
        <v>6</v>
      </c>
      <c r="B33" s="1" t="s">
        <v>9287</v>
      </c>
      <c r="C33" s="1">
        <v>2080.0000071749091</v>
      </c>
      <c r="D33" s="1">
        <v>0</v>
      </c>
      <c r="E33">
        <f>(R33-S33*(1000-T33)/(1000-U33))*AO33</f>
        <v>-0.81743051278504331</v>
      </c>
      <c r="F33">
        <f>IF(AZ33&lt;&gt;0,1/(1/AZ33-1/N33),0)</f>
        <v>2.472671758917965</v>
      </c>
      <c r="G33">
        <f>((BC33-AP33/2)*S33-E33)/(BC33+AP33/2)</f>
        <v>384.5838858140707</v>
      </c>
      <c r="H33">
        <f>AP33*1000</f>
        <v>23.142492035710983</v>
      </c>
      <c r="I33">
        <f>(AU33-BA33)</f>
        <v>1.2726143606398623</v>
      </c>
      <c r="J33">
        <f>(P33+AT33*D33)</f>
        <v>25.545564651489258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26.181486129760742</v>
      </c>
      <c r="P33" s="1">
        <v>25.545564651489258</v>
      </c>
      <c r="Q33" s="1">
        <v>26.317462921142578</v>
      </c>
      <c r="R33" s="1">
        <v>399.97561645507813</v>
      </c>
      <c r="S33" s="1">
        <v>392.48956298828125</v>
      </c>
      <c r="T33" s="1">
        <v>2.1639003753662109</v>
      </c>
      <c r="U33" s="1">
        <v>22.648674011230469</v>
      </c>
      <c r="V33" s="1">
        <v>5.6360688209533691</v>
      </c>
      <c r="W33" s="1">
        <v>58.990463256835938</v>
      </c>
      <c r="X33" s="1">
        <v>300.32989501953125</v>
      </c>
      <c r="Y33" s="1">
        <v>300.98056030273438</v>
      </c>
      <c r="Z33" s="1">
        <v>3.7930376529693604</v>
      </c>
      <c r="AA33" s="1">
        <v>88.833778381347656</v>
      </c>
      <c r="AB33" s="1">
        <v>-2.1103775501251221</v>
      </c>
      <c r="AC33" s="1">
        <v>-9.1873481869697571E-2</v>
      </c>
      <c r="AD33" s="1">
        <v>5.8118067681789398E-2</v>
      </c>
      <c r="AE33" s="1">
        <v>5.9068440459668636E-3</v>
      </c>
      <c r="AF33" s="1">
        <v>4.749530553817749E-2</v>
      </c>
      <c r="AG33" s="1">
        <v>1.6708623617887497E-2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1.1041540258071001</v>
      </c>
      <c r="AP33">
        <f>(U33-T33)/(1000-U33)*AO33</f>
        <v>2.3142492035710983E-2</v>
      </c>
      <c r="AQ33">
        <f>(P33+273.15)</f>
        <v>298.69556465148924</v>
      </c>
      <c r="AR33">
        <f>(O33+273.15)</f>
        <v>299.33148612976072</v>
      </c>
      <c r="AS33">
        <f>(Y33*AK33+Z33*AL33)*AM33</f>
        <v>48.156888572047137</v>
      </c>
      <c r="AT33">
        <f>((AS33+0.00000010773*(AR33^4-AQ33^4))-AP33*44100)/(L33*0.92*2*29.3+0.00000043092*AQ33^3)</f>
        <v>-7.6073187455585307</v>
      </c>
      <c r="AU33">
        <f>0.61365*EXP(17.502*J33/(240.97+J33))</f>
        <v>3.284581648384898</v>
      </c>
      <c r="AV33">
        <f>AU33*1000/AA33</f>
        <v>36.974467463094626</v>
      </c>
      <c r="AW33">
        <f>(AV33-U33)</f>
        <v>14.325793451864158</v>
      </c>
      <c r="AX33">
        <f>IF(D33,P33,(O33+P33)/2)</f>
        <v>25.863525390625</v>
      </c>
      <c r="AY33">
        <f>0.61365*EXP(17.502*AX33/(240.97+AX33))</f>
        <v>3.3471050096796793</v>
      </c>
      <c r="AZ33">
        <f>IF(AW33&lt;&gt;0,(1000-(AV33+U33)/2)/AW33*AP33,0)</f>
        <v>1.5672833810425</v>
      </c>
      <c r="BA33">
        <f>U33*AA33/1000</f>
        <v>2.0119672877450356</v>
      </c>
      <c r="BB33">
        <f>(AY33-BA33)</f>
        <v>1.3351377219346436</v>
      </c>
      <c r="BC33">
        <f>1/(1.6/F33+1.37/N33)</f>
        <v>1.0339756300593756</v>
      </c>
      <c r="BD33">
        <f>G33*AA33*0.001</f>
        <v>34.16403968144467</v>
      </c>
      <c r="BE33">
        <f>G33/S33</f>
        <v>0.97985761171833607</v>
      </c>
      <c r="BF33">
        <f>(1-AP33*AA33/AU33/F33)*100</f>
        <v>74.687110304659754</v>
      </c>
      <c r="BG33">
        <f>(S33-E33/(N33/1.35))</f>
        <v>392.74737641512814</v>
      </c>
      <c r="BH33">
        <f>E33*BF33/100/BG33</f>
        <v>-1.5544730923992363E-3</v>
      </c>
    </row>
    <row r="34" spans="1:60" x14ac:dyDescent="0.25">
      <c r="A34" s="1" t="s">
        <v>1</v>
      </c>
      <c r="B34" s="1" t="s">
        <v>9286</v>
      </c>
      <c r="K34" s="1">
        <f t="shared" si="0"/>
        <v>2.72</v>
      </c>
    </row>
    <row r="35" spans="1:60" x14ac:dyDescent="0.25">
      <c r="A35" s="1" t="s">
        <v>1</v>
      </c>
      <c r="B35" s="1" t="s">
        <v>4904</v>
      </c>
      <c r="K35" s="1">
        <f t="shared" si="0"/>
        <v>2.72</v>
      </c>
    </row>
    <row r="36" spans="1:60" x14ac:dyDescent="0.25">
      <c r="A36" s="1">
        <v>7</v>
      </c>
      <c r="B36" s="1" t="s">
        <v>9285</v>
      </c>
      <c r="C36" s="1">
        <v>2285.0000071749091</v>
      </c>
      <c r="D36" s="1">
        <v>0</v>
      </c>
      <c r="E36">
        <f>(R36-S36*(1000-T36)/(1000-U36))*AO36</f>
        <v>-0.7887069934662948</v>
      </c>
      <c r="F36">
        <f>IF(AZ36&lt;&gt;0,1/(1/AZ36-1/N36),0)</f>
        <v>2.6001949077771371</v>
      </c>
      <c r="G36">
        <f>((BC36-AP36/2)*S36-E36)/(BC36+AP36/2)</f>
        <v>384.50932123992425</v>
      </c>
      <c r="H36">
        <f>AP36*1000</f>
        <v>23.520875428380283</v>
      </c>
      <c r="I36">
        <f>(AU36-BA36)</f>
        <v>1.2527052194898811</v>
      </c>
      <c r="J36">
        <f>(P36+AT36*D36)</f>
        <v>25.690485000610352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26.267301559448242</v>
      </c>
      <c r="P36" s="1">
        <v>25.690485000610352</v>
      </c>
      <c r="Q36" s="1">
        <v>26.385774612426758</v>
      </c>
      <c r="R36" s="1">
        <v>399.96035766601563</v>
      </c>
      <c r="S36" s="1">
        <v>392.3172607421875</v>
      </c>
      <c r="T36" s="1">
        <v>2.3826010227203369</v>
      </c>
      <c r="U36" s="1">
        <v>23.191282272338867</v>
      </c>
      <c r="V36" s="1">
        <v>6.1745429039001465</v>
      </c>
      <c r="W36" s="1">
        <v>60.100521087646484</v>
      </c>
      <c r="X36" s="1">
        <v>300.3221435546875</v>
      </c>
      <c r="Y36" s="1">
        <v>499.35113525390625</v>
      </c>
      <c r="Z36" s="1">
        <v>4.2994704246520996</v>
      </c>
      <c r="AA36" s="1">
        <v>88.837074279785156</v>
      </c>
      <c r="AB36" s="1">
        <v>-2.0999405384063721</v>
      </c>
      <c r="AC36" s="1">
        <v>-8.8578730821609497E-2</v>
      </c>
      <c r="AD36" s="1">
        <v>5.5269848555326462E-2</v>
      </c>
      <c r="AE36" s="1">
        <v>7.8080873936414719E-3</v>
      </c>
      <c r="AF36" s="1">
        <v>1.9970478489995003E-2</v>
      </c>
      <c r="AG36" s="1">
        <v>2.0561330020427704E-2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1.1041255277745863</v>
      </c>
      <c r="AP36">
        <f>(U36-T36)/(1000-U36)*AO36</f>
        <v>2.3520875428380283E-2</v>
      </c>
      <c r="AQ36">
        <f>(P36+273.15)</f>
        <v>298.84048500061033</v>
      </c>
      <c r="AR36">
        <f>(O36+273.15)</f>
        <v>299.41730155944822</v>
      </c>
      <c r="AS36">
        <f>(Y36*AK36+Z36*AL36)*AM36</f>
        <v>79.896179854806178</v>
      </c>
      <c r="AT36">
        <f>((AS36+0.00000010773*(AR36^4-AQ36^4))-AP36*44100)/(L36*0.92*2*29.3+0.00000043092*AQ36^3)</f>
        <v>-7.4929870474164755</v>
      </c>
      <c r="AU36">
        <f>0.61365*EXP(17.502*J36/(240.97+J36))</f>
        <v>3.3129508853611136</v>
      </c>
      <c r="AV36">
        <f>AU36*1000/AA36</f>
        <v>37.292435756351495</v>
      </c>
      <c r="AW36">
        <f>(AV36-U36)</f>
        <v>14.101153484012627</v>
      </c>
      <c r="AX36">
        <f>IF(D36,P36,(O36+P36)/2)</f>
        <v>25.978893280029297</v>
      </c>
      <c r="AY36">
        <f>0.61365*EXP(17.502*AX36/(240.97+AX36))</f>
        <v>3.3700464426861885</v>
      </c>
      <c r="AZ36">
        <f>IF(AW36&lt;&gt;0,(1000-(AV36+U36)/2)/AW36*AP36,0)</f>
        <v>1.6175669923486666</v>
      </c>
      <c r="BA36">
        <f>U36*AA36/1000</f>
        <v>2.0602456658712325</v>
      </c>
      <c r="BB36">
        <f>(AY36-BA36)</f>
        <v>1.309800776814956</v>
      </c>
      <c r="BC36">
        <f>1/(1.6/F36+1.37/N36)</f>
        <v>1.0690545996472016</v>
      </c>
      <c r="BD36">
        <f>G36*AA36*0.001</f>
        <v>34.158683132260919</v>
      </c>
      <c r="BE36">
        <f>G36/S36</f>
        <v>0.98009789452676088</v>
      </c>
      <c r="BF36">
        <f>(1-AP36*AA36/AU36/F36)*100</f>
        <v>75.743573057542164</v>
      </c>
      <c r="BG36">
        <f>(S36-E36/(N36/1.35))</f>
        <v>392.56601491710921</v>
      </c>
      <c r="BH36">
        <f>E36*BF36/100/BG36</f>
        <v>-1.5217691677468005E-3</v>
      </c>
    </row>
    <row r="37" spans="1:60" x14ac:dyDescent="0.25">
      <c r="A37" s="1" t="s">
        <v>1</v>
      </c>
      <c r="B37" s="1" t="s">
        <v>9284</v>
      </c>
      <c r="K37" s="1">
        <f t="shared" si="0"/>
        <v>2.72</v>
      </c>
    </row>
    <row r="38" spans="1:60" x14ac:dyDescent="0.25">
      <c r="A38" s="1" t="s">
        <v>1</v>
      </c>
      <c r="B38" s="1" t="s">
        <v>9283</v>
      </c>
      <c r="K38" s="1">
        <f t="shared" si="0"/>
        <v>2.72</v>
      </c>
    </row>
    <row r="39" spans="1:60" x14ac:dyDescent="0.25">
      <c r="A39" s="1">
        <v>8</v>
      </c>
      <c r="B39" s="1" t="s">
        <v>9282</v>
      </c>
      <c r="C39" s="1">
        <v>2490.0000071749091</v>
      </c>
      <c r="D39" s="1">
        <v>0</v>
      </c>
      <c r="E39">
        <f>(R39-S39*(1000-T39)/(1000-U39))*AO39</f>
        <v>-0.86398370424147819</v>
      </c>
      <c r="F39">
        <f>IF(AZ39&lt;&gt;0,1/(1/AZ39-1/N39),0)</f>
        <v>2.8111082360597637</v>
      </c>
      <c r="G39">
        <f>((BC39-AP39/2)*S39-E39)/(BC39+AP39/2)</f>
        <v>384.61571069445489</v>
      </c>
      <c r="H39">
        <f>AP39*1000</f>
        <v>24.057573907433191</v>
      </c>
      <c r="I39">
        <f>(AU39-BA39)</f>
        <v>1.220850232078762</v>
      </c>
      <c r="J39">
        <f>(P39+AT39*D39)</f>
        <v>25.833166122436523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26.360422134399414</v>
      </c>
      <c r="P39" s="1">
        <v>25.833166122436523</v>
      </c>
      <c r="Q39" s="1">
        <v>26.463422775268555</v>
      </c>
      <c r="R39" s="1">
        <v>399.917724609375</v>
      </c>
      <c r="S39" s="1">
        <v>392.1561279296875</v>
      </c>
      <c r="T39" s="1">
        <v>2.5994400978088379</v>
      </c>
      <c r="U39" s="1">
        <v>23.866813659667969</v>
      </c>
      <c r="V39" s="1">
        <v>6.699498176574707</v>
      </c>
      <c r="W39" s="1">
        <v>61.511581420898438</v>
      </c>
      <c r="X39" s="1">
        <v>300.3419189453125</v>
      </c>
      <c r="Y39" s="1">
        <v>748.896240234375</v>
      </c>
      <c r="Z39" s="1">
        <v>3.9348270893096924</v>
      </c>
      <c r="AA39" s="1">
        <v>88.836341857910156</v>
      </c>
      <c r="AB39" s="1">
        <v>-1.8386398553848267</v>
      </c>
      <c r="AC39" s="1">
        <v>-9.311869740486145E-2</v>
      </c>
      <c r="AD39" s="1">
        <v>5.1048941910266876E-2</v>
      </c>
      <c r="AE39" s="1">
        <v>9.1735851019620895E-3</v>
      </c>
      <c r="AF39" s="1">
        <v>3.1923707574605942E-2</v>
      </c>
      <c r="AG39" s="1">
        <v>2.0657652989029884E-2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1.1041982314165899</v>
      </c>
      <c r="AP39">
        <f>(U39-T39)/(1000-U39)*AO39</f>
        <v>2.405757390743319E-2</v>
      </c>
      <c r="AQ39">
        <f>(P39+273.15)</f>
        <v>298.9831661224365</v>
      </c>
      <c r="AR39">
        <f>(O39+273.15)</f>
        <v>299.51042213439939</v>
      </c>
      <c r="AS39">
        <f>(Y39*AK39+Z39*AL39)*AM39</f>
        <v>119.82339575923834</v>
      </c>
      <c r="AT39">
        <f>((AS39+0.00000010773*(AR39^4-AQ39^4))-AP39*44100)/(L39*0.92*2*29.3+0.00000043092*AQ39^3)</f>
        <v>-7.3683367502230395</v>
      </c>
      <c r="AU39">
        <f>0.61365*EXP(17.502*J39/(240.97+J39))</f>
        <v>3.3410906494080654</v>
      </c>
      <c r="AV39">
        <f>AU39*1000/AA39</f>
        <v>37.609502817574295</v>
      </c>
      <c r="AW39">
        <f>(AV39-U39)</f>
        <v>13.742689157906327</v>
      </c>
      <c r="AX39">
        <f>IF(D39,P39,(O39+P39)/2)</f>
        <v>26.096794128417969</v>
      </c>
      <c r="AY39">
        <f>0.61365*EXP(17.502*AX39/(240.97+AX39))</f>
        <v>3.3936333419233335</v>
      </c>
      <c r="AZ39">
        <f>IF(AW39&lt;&gt;0,(1000-(AV39+U39)/2)/AW39*AP39,0)</f>
        <v>1.6967631389970004</v>
      </c>
      <c r="BA39">
        <f>U39*AA39/1000</f>
        <v>2.1202404173293035</v>
      </c>
      <c r="BB39">
        <f>(AY39-BA39)</f>
        <v>1.2733929245940301</v>
      </c>
      <c r="BC39">
        <f>1/(1.6/F39+1.37/N39)</f>
        <v>1.124558361915821</v>
      </c>
      <c r="BD39">
        <f>G39*AA39*0.001</f>
        <v>34.167852759175666</v>
      </c>
      <c r="BE39">
        <f>G39/S39</f>
        <v>0.98077190002094117</v>
      </c>
      <c r="BF39">
        <f>(1-AP39*AA39/AU39/F39)*100</f>
        <v>77.245008959682096</v>
      </c>
      <c r="BG39">
        <f>(S39-E39/(N39/1.35))</f>
        <v>392.4286239963825</v>
      </c>
      <c r="BH39">
        <f>E39*BF39/100/BG39</f>
        <v>-1.7006514024259227E-3</v>
      </c>
    </row>
    <row r="40" spans="1:60" x14ac:dyDescent="0.25">
      <c r="A40" s="1" t="s">
        <v>1</v>
      </c>
      <c r="B40" s="1" t="s">
        <v>9281</v>
      </c>
      <c r="K40" s="1">
        <f t="shared" si="0"/>
        <v>2.72</v>
      </c>
    </row>
    <row r="41" spans="1:60" x14ac:dyDescent="0.25">
      <c r="A41" s="1" t="s">
        <v>1</v>
      </c>
      <c r="B41" s="1" t="s">
        <v>3424</v>
      </c>
      <c r="K41" s="1">
        <f t="shared" si="0"/>
        <v>2.72</v>
      </c>
    </row>
    <row r="42" spans="1:60" x14ac:dyDescent="0.25">
      <c r="A42" s="1">
        <v>9</v>
      </c>
      <c r="B42" s="1" t="s">
        <v>9280</v>
      </c>
      <c r="C42" s="1">
        <v>2695.0000071749091</v>
      </c>
      <c r="D42" s="1">
        <v>0</v>
      </c>
      <c r="E42">
        <f>(R42-S42*(1000-T42)/(1000-U42))*AO42</f>
        <v>-0.98166657700010018</v>
      </c>
      <c r="F42">
        <f>IF(AZ42&lt;&gt;0,1/(1/AZ42-1/N42),0)</f>
        <v>3.0604433877793409</v>
      </c>
      <c r="G42">
        <f>((BC42-AP42/2)*S42-E42)/(BC42+AP42/2)</f>
        <v>384.82230462181712</v>
      </c>
      <c r="H42">
        <f>AP42*1000</f>
        <v>24.61954372147494</v>
      </c>
      <c r="I42">
        <f>(AU42-BA42)</f>
        <v>1.1873087247025564</v>
      </c>
      <c r="J42">
        <f>(P42+AT42*D42)</f>
        <v>25.973880767822266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26.458253860473633</v>
      </c>
      <c r="P42" s="1">
        <v>25.973880767822266</v>
      </c>
      <c r="Q42" s="1">
        <v>26.543838500976563</v>
      </c>
      <c r="R42" s="1">
        <v>399.9075927734375</v>
      </c>
      <c r="S42" s="1">
        <v>392.05538940429688</v>
      </c>
      <c r="T42" s="1">
        <v>2.8108727931976318</v>
      </c>
      <c r="U42" s="1">
        <v>24.559177398681641</v>
      </c>
      <c r="V42" s="1">
        <v>7.202700138092041</v>
      </c>
      <c r="W42" s="1">
        <v>62.931480407714844</v>
      </c>
      <c r="X42" s="1">
        <v>300.3477783203125</v>
      </c>
      <c r="Y42" s="1">
        <v>1000.2659301757813</v>
      </c>
      <c r="Z42" s="1">
        <v>3.5369064807891846</v>
      </c>
      <c r="AA42" s="1">
        <v>88.835960388183594</v>
      </c>
      <c r="AB42" s="1">
        <v>-1.7018479108810425</v>
      </c>
      <c r="AC42" s="1">
        <v>-9.162457287311554E-2</v>
      </c>
      <c r="AD42" s="1">
        <v>7.3948629200458527E-2</v>
      </c>
      <c r="AE42" s="1">
        <v>8.057684637606144E-3</v>
      </c>
      <c r="AF42" s="1">
        <v>1.7415758222341537E-2</v>
      </c>
      <c r="AG42" s="1">
        <v>1.9632698968052864E-2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1.1042197732364429</v>
      </c>
      <c r="AP42">
        <f>(U42-T42)/(1000-U42)*AO42</f>
        <v>2.4619543721474939E-2</v>
      </c>
      <c r="AQ42">
        <f>(P42+273.15)</f>
        <v>299.12388076782224</v>
      </c>
      <c r="AR42">
        <f>(O42+273.15)</f>
        <v>299.60825386047361</v>
      </c>
      <c r="AS42">
        <f>(Y42*AK42+Z42*AL42)*AM42</f>
        <v>160.04254525089527</v>
      </c>
      <c r="AT42">
        <f>((AS42+0.00000010773*(AR42^4-AQ42^4))-AP42*44100)/(L42*0.92*2*29.3+0.00000043092*AQ42^3)</f>
        <v>-7.2496136337803936</v>
      </c>
      <c r="AU42">
        <f>0.61365*EXP(17.502*J42/(240.97+J42))</f>
        <v>3.3690468352582124</v>
      </c>
      <c r="AV42">
        <f>AU42*1000/AA42</f>
        <v>37.924358790478522</v>
      </c>
      <c r="AW42">
        <f>(AV42-U42)</f>
        <v>13.365181391796881</v>
      </c>
      <c r="AX42">
        <f>IF(D42,P42,(O42+P42)/2)</f>
        <v>26.216067314147949</v>
      </c>
      <c r="AY42">
        <f>0.61365*EXP(17.502*AX42/(240.97+AX42))</f>
        <v>3.4176413637631291</v>
      </c>
      <c r="AZ42">
        <f>IF(AW42&lt;&gt;0,(1000-(AV42+U42)/2)/AW42*AP42,0)</f>
        <v>1.7845164197002854</v>
      </c>
      <c r="BA42">
        <f>U42*AA42/1000</f>
        <v>2.1817381105556559</v>
      </c>
      <c r="BB42">
        <f>(AY42-BA42)</f>
        <v>1.2359032532074732</v>
      </c>
      <c r="BC42">
        <f>1/(1.6/F42+1.37/N42)</f>
        <v>1.1864261042458144</v>
      </c>
      <c r="BD42">
        <f>G42*AA42*0.001</f>
        <v>34.186059009873269</v>
      </c>
      <c r="BE42">
        <f>G42/S42</f>
        <v>0.98155085996019598</v>
      </c>
      <c r="BF42">
        <f>(1-AP42*AA42/AU42/F42)*100</f>
        <v>78.788205898885039</v>
      </c>
      <c r="BG42">
        <f>(S42-E42/(N42/1.35))</f>
        <v>392.36500205060634</v>
      </c>
      <c r="BH42">
        <f>E42*BF42/100/BG42</f>
        <v>-1.9712193490377095E-3</v>
      </c>
    </row>
    <row r="43" spans="1:60" x14ac:dyDescent="0.25">
      <c r="A43" s="1" t="s">
        <v>1</v>
      </c>
      <c r="B43" s="1" t="s">
        <v>9279</v>
      </c>
      <c r="K43" s="1">
        <f t="shared" si="0"/>
        <v>2.72</v>
      </c>
    </row>
    <row r="44" spans="1:60" x14ac:dyDescent="0.25">
      <c r="A44" s="1" t="s">
        <v>1</v>
      </c>
      <c r="B44" s="1" t="s">
        <v>9278</v>
      </c>
      <c r="K44" s="1">
        <f t="shared" si="0"/>
        <v>2.72</v>
      </c>
    </row>
    <row r="45" spans="1:60" x14ac:dyDescent="0.25">
      <c r="A45" s="1">
        <v>10</v>
      </c>
      <c r="B45" s="1" t="s">
        <v>3420</v>
      </c>
      <c r="C45" s="1">
        <v>2900.0000071749091</v>
      </c>
      <c r="D45" s="1">
        <v>0</v>
      </c>
      <c r="E45">
        <f>(R45-S45*(1000-T45)/(1000-U45))*AO45</f>
        <v>-0.9088091217403429</v>
      </c>
      <c r="F45">
        <f>IF(AZ45&lt;&gt;0,1/(1/AZ45-1/N45),0)</f>
        <v>3.351301334938964</v>
      </c>
      <c r="G45">
        <f>((BC45-AP45/2)*S45-E45)/(BC45+AP45/2)</f>
        <v>384.80802776319643</v>
      </c>
      <c r="H45">
        <f>AP45*1000</f>
        <v>25.202896521011812</v>
      </c>
      <c r="I45">
        <f>(AU45-BA45)</f>
        <v>1.1532957892639448</v>
      </c>
      <c r="J45">
        <f>(P45+AT45*D45)</f>
        <v>26.118839263916016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26.564085006713867</v>
      </c>
      <c r="P45" s="1">
        <v>26.118839263916016</v>
      </c>
      <c r="Q45" s="1">
        <v>26.633123397827148</v>
      </c>
      <c r="R45" s="1">
        <v>400.010498046875</v>
      </c>
      <c r="S45" s="1">
        <v>391.88873291015625</v>
      </c>
      <c r="T45" s="1">
        <v>3.0209169387817383</v>
      </c>
      <c r="U45" s="1">
        <v>25.269062042236328</v>
      </c>
      <c r="V45" s="1">
        <v>7.6926560401916504</v>
      </c>
      <c r="W45" s="1">
        <v>64.346755981445313</v>
      </c>
      <c r="X45" s="1">
        <v>300.3380126953125</v>
      </c>
      <c r="Y45" s="1">
        <v>1249.8494873046875</v>
      </c>
      <c r="Z45" s="1">
        <v>4.1107840538024902</v>
      </c>
      <c r="AA45" s="1">
        <v>88.83447265625</v>
      </c>
      <c r="AB45" s="1">
        <v>-1.7252014875411987</v>
      </c>
      <c r="AC45" s="1">
        <v>-9.7457624971866608E-2</v>
      </c>
      <c r="AD45" s="1">
        <v>4.0104318410158157E-2</v>
      </c>
      <c r="AE45" s="1">
        <v>2.6246043853461742E-3</v>
      </c>
      <c r="AF45" s="1">
        <v>2.8876086696982384E-2</v>
      </c>
      <c r="AG45" s="1">
        <v>1.7090709879994392E-2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1.1041838702033546</v>
      </c>
      <c r="AP45">
        <f>(U45-T45)/(1000-U45)*AO45</f>
        <v>2.5202896521011812E-2</v>
      </c>
      <c r="AQ45">
        <f>(P45+273.15)</f>
        <v>299.26883926391599</v>
      </c>
      <c r="AR45">
        <f>(O45+273.15)</f>
        <v>299.71408500671384</v>
      </c>
      <c r="AS45">
        <f>(Y45*AK45+Z45*AL45)*AM45</f>
        <v>199.97591349893992</v>
      </c>
      <c r="AT45">
        <f>((AS45+0.00000010773*(AR45^4-AQ45^4))-AP45*44100)/(L45*0.92*2*29.3+0.00000043092*AQ45^3)</f>
        <v>-7.1402374310371988</v>
      </c>
      <c r="AU45">
        <f>0.61365*EXP(17.502*J45/(240.97+J45))</f>
        <v>3.3980595903040727</v>
      </c>
      <c r="AV45">
        <f>AU45*1000/AA45</f>
        <v>38.251587347774951</v>
      </c>
      <c r="AW45">
        <f>(AV45-U45)</f>
        <v>12.982525305538623</v>
      </c>
      <c r="AX45">
        <f>IF(D45,P45,(O45+P45)/2)</f>
        <v>26.341462135314941</v>
      </c>
      <c r="AY45">
        <f>0.61365*EXP(17.502*AX45/(240.97+AX45))</f>
        <v>3.4430413935708133</v>
      </c>
      <c r="AZ45">
        <f>IF(AW45&lt;&gt;0,(1000-(AV45+U45)/2)/AW45*AP45,0)</f>
        <v>1.8796377260931851</v>
      </c>
      <c r="BA45">
        <f>U45*AA45/1000</f>
        <v>2.2447638010401278</v>
      </c>
      <c r="BB45">
        <f>(AY45-BA45)</f>
        <v>1.1982775925306854</v>
      </c>
      <c r="BC45">
        <f>1/(1.6/F45+1.37/N45)</f>
        <v>1.2539280675738411</v>
      </c>
      <c r="BD45">
        <f>G45*AA45*0.001</f>
        <v>34.184218220235159</v>
      </c>
      <c r="BE45">
        <f>G45/S45</f>
        <v>0.98193184811826906</v>
      </c>
      <c r="BF45">
        <f>(1-AP45*AA45/AU45/F45)*100</f>
        <v>80.339818867769068</v>
      </c>
      <c r="BG45">
        <f>(S45-E45/(N45/1.35))</f>
        <v>392.17536668557932</v>
      </c>
      <c r="BH45">
        <f>E45*BF45/100/BG45</f>
        <v>-1.861757938624762E-3</v>
      </c>
    </row>
    <row r="46" spans="1:60" x14ac:dyDescent="0.25">
      <c r="A46" s="1" t="s">
        <v>1</v>
      </c>
      <c r="B46" s="1" t="s">
        <v>9277</v>
      </c>
      <c r="K46" s="1">
        <f t="shared" si="0"/>
        <v>2.72</v>
      </c>
    </row>
    <row r="47" spans="1:60" x14ac:dyDescent="0.25">
      <c r="A47" s="1" t="s">
        <v>1</v>
      </c>
      <c r="B47" s="1" t="s">
        <v>9276</v>
      </c>
      <c r="K47" s="1">
        <f t="shared" si="0"/>
        <v>2.72</v>
      </c>
    </row>
    <row r="48" spans="1:60" x14ac:dyDescent="0.25">
      <c r="A48" s="1">
        <v>11</v>
      </c>
      <c r="B48" s="1" t="s">
        <v>9275</v>
      </c>
      <c r="C48" s="1">
        <v>3105.0000071749091</v>
      </c>
      <c r="D48" s="1">
        <v>0</v>
      </c>
      <c r="E48">
        <f>(R48-S48*(1000-T48)/(1000-U48))*AO48</f>
        <v>-1.099527414530465</v>
      </c>
      <c r="F48">
        <f>IF(AZ48&lt;&gt;0,1/(1/AZ48-1/N48),0)</f>
        <v>3.8594185246798705</v>
      </c>
      <c r="G48">
        <f>((BC48-AP48/2)*S48-E48)/(BC48+AP48/2)</f>
        <v>385.15188417901828</v>
      </c>
      <c r="H48">
        <f>AP48*1000</f>
        <v>26.084784326234495</v>
      </c>
      <c r="I48">
        <f>(AU48-BA48)</f>
        <v>1.1046995017003716</v>
      </c>
      <c r="J48">
        <f>(P48+AT48*D48)</f>
        <v>26.300531387329102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26.683765411376953</v>
      </c>
      <c r="P48" s="1">
        <v>26.300531387329102</v>
      </c>
      <c r="Q48" s="1">
        <v>26.729589462280273</v>
      </c>
      <c r="R48" s="1">
        <v>400.048583984375</v>
      </c>
      <c r="S48" s="1">
        <v>391.788330078125</v>
      </c>
      <c r="T48" s="1">
        <v>3.2239444255828857</v>
      </c>
      <c r="U48" s="1">
        <v>26.229541778564453</v>
      </c>
      <c r="V48" s="1">
        <v>8.1518020629882813</v>
      </c>
      <c r="W48" s="1">
        <v>66.321876525878906</v>
      </c>
      <c r="X48" s="1">
        <v>300.3165283203125</v>
      </c>
      <c r="Y48" s="1">
        <v>1599.340576171875</v>
      </c>
      <c r="Z48" s="1">
        <v>3.7939791679382324</v>
      </c>
      <c r="AA48" s="1">
        <v>88.832389831542969</v>
      </c>
      <c r="AB48" s="1">
        <v>-1.5890442132949829</v>
      </c>
      <c r="AC48" s="1">
        <v>-0.10036881268024445</v>
      </c>
      <c r="AD48" s="1">
        <v>4.980691522359848E-2</v>
      </c>
      <c r="AE48" s="1">
        <v>9.4457464292645454E-3</v>
      </c>
      <c r="AF48" s="1">
        <v>7.1505971252918243E-2</v>
      </c>
      <c r="AG48" s="1">
        <v>2.1713182330131531E-2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1.1041048835305605</v>
      </c>
      <c r="AP48">
        <f>(U48-T48)/(1000-U48)*AO48</f>
        <v>2.6084784326234494E-2</v>
      </c>
      <c r="AQ48">
        <f>(P48+273.15)</f>
        <v>299.45053138732908</v>
      </c>
      <c r="AR48">
        <f>(O48+273.15)</f>
        <v>299.83376541137693</v>
      </c>
      <c r="AS48">
        <f>(Y48*AK48+Z48*AL48)*AM48</f>
        <v>255.89448646781238</v>
      </c>
      <c r="AT48">
        <f>((AS48+0.00000010773*(AR48^4-AQ48^4))-AP48*44100)/(L48*0.92*2*29.3+0.00000043092*AQ48^3)</f>
        <v>-7.0105311465836957</v>
      </c>
      <c r="AU48">
        <f>0.61365*EXP(17.502*J48/(240.97+J48))</f>
        <v>3.4347323820765521</v>
      </c>
      <c r="AV48">
        <f>AU48*1000/AA48</f>
        <v>38.665315529504454</v>
      </c>
      <c r="AW48">
        <f>(AV48-U48)</f>
        <v>12.435773750940001</v>
      </c>
      <c r="AX48">
        <f>IF(D48,P48,(O48+P48)/2)</f>
        <v>26.492148399353027</v>
      </c>
      <c r="AY48">
        <f>0.61365*EXP(17.502*AX48/(240.97+AX48))</f>
        <v>3.473782413350154</v>
      </c>
      <c r="AZ48">
        <f>IF(AW48&lt;&gt;0,(1000-(AV48+U48)/2)/AW48*AP48,0)</f>
        <v>2.0294997845184657</v>
      </c>
      <c r="BA48">
        <f>U48*AA48/1000</f>
        <v>2.3300328803761805</v>
      </c>
      <c r="BB48">
        <f>(AY48-BA48)</f>
        <v>1.1437495329739735</v>
      </c>
      <c r="BC48">
        <f>1/(1.6/F48+1.37/N48)</f>
        <v>1.3612152776418376</v>
      </c>
      <c r="BD48">
        <f>G48*AA48*0.001</f>
        <v>34.213962319743842</v>
      </c>
      <c r="BE48">
        <f>G48/S48</f>
        <v>0.98306114452724158</v>
      </c>
      <c r="BF48">
        <f>(1-AP48*AA48/AU48/F48)*100</f>
        <v>82.519903954012591</v>
      </c>
      <c r="BG48">
        <f>(S48-E48/(N48/1.35))</f>
        <v>392.13511543323295</v>
      </c>
      <c r="BH48">
        <f>E48*BF48/100/BG48</f>
        <v>-2.3138171785920163E-3</v>
      </c>
    </row>
    <row r="49" spans="1:60" x14ac:dyDescent="0.25">
      <c r="A49" s="1" t="s">
        <v>1</v>
      </c>
      <c r="B49" s="1" t="s">
        <v>9274</v>
      </c>
      <c r="K49" s="1">
        <f t="shared" si="0"/>
        <v>2.72</v>
      </c>
    </row>
    <row r="50" spans="1:60" x14ac:dyDescent="0.25">
      <c r="A50" s="1" t="s">
        <v>1</v>
      </c>
      <c r="B50" s="1" t="s">
        <v>9273</v>
      </c>
      <c r="K50" s="1">
        <f t="shared" si="0"/>
        <v>2.72</v>
      </c>
    </row>
    <row r="51" spans="1:60" x14ac:dyDescent="0.25">
      <c r="A51" s="1">
        <v>12</v>
      </c>
      <c r="B51" s="1" t="s">
        <v>9272</v>
      </c>
      <c r="C51" s="1">
        <v>3310.0000071749091</v>
      </c>
      <c r="D51" s="1">
        <v>0</v>
      </c>
      <c r="E51">
        <f>(R51-S51*(1000-T51)/(1000-U51))*AO51</f>
        <v>-1.0170530992839413</v>
      </c>
      <c r="F51">
        <f>IF(AZ51&lt;&gt;0,1/(1/AZ51-1/N51),0)</f>
        <v>4.7283206887241711</v>
      </c>
      <c r="G51">
        <f>((BC51-AP51/2)*S51-E51)/(BC51+AP51/2)</f>
        <v>385.18853667783458</v>
      </c>
      <c r="H51">
        <f>AP51*1000</f>
        <v>27.25027300048264</v>
      </c>
      <c r="I51">
        <f>(AU51-BA51)</f>
        <v>1.0416374538476685</v>
      </c>
      <c r="J51">
        <f>(P51+AT51*D51)</f>
        <v>26.504583358764648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26.848281860351563</v>
      </c>
      <c r="P51" s="1">
        <v>26.504583358764648</v>
      </c>
      <c r="Q51" s="1">
        <v>26.863197326660156</v>
      </c>
      <c r="R51" s="1">
        <v>400.22659301757813</v>
      </c>
      <c r="S51" s="1">
        <v>391.48681640625</v>
      </c>
      <c r="T51" s="1">
        <v>3.4071846008300781</v>
      </c>
      <c r="U51" s="1">
        <v>27.408023834228516</v>
      </c>
      <c r="V51" s="1">
        <v>8.5320425033569336</v>
      </c>
      <c r="W51" s="1">
        <v>68.633331298828125</v>
      </c>
      <c r="X51" s="1">
        <v>300.361328125</v>
      </c>
      <c r="Y51" s="1">
        <v>1999.8951416015625</v>
      </c>
      <c r="Z51" s="1">
        <v>1.6507101058959961</v>
      </c>
      <c r="AA51" s="1">
        <v>88.831375122070313</v>
      </c>
      <c r="AB51" s="1">
        <v>-1.6120666265487671</v>
      </c>
      <c r="AC51" s="1">
        <v>-0.10651791095733643</v>
      </c>
      <c r="AD51" s="1">
        <v>5.3062848746776581E-2</v>
      </c>
      <c r="AE51" s="1">
        <v>3.9641153998672962E-3</v>
      </c>
      <c r="AF51" s="1">
        <v>3.7269670516252518E-2</v>
      </c>
      <c r="AG51" s="1">
        <v>1.9715983420610428E-2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1.1042695886948528</v>
      </c>
      <c r="AP51">
        <f>(U51-T51)/(1000-U51)*AO51</f>
        <v>2.725027300048264E-2</v>
      </c>
      <c r="AQ51">
        <f>(P51+273.15)</f>
        <v>299.65458335876463</v>
      </c>
      <c r="AR51">
        <f>(O51+273.15)</f>
        <v>299.99828186035154</v>
      </c>
      <c r="AS51">
        <f>(Y51*AK51+Z51*AL51)*AM51</f>
        <v>319.98321550406763</v>
      </c>
      <c r="AT51">
        <f>((AS51+0.00000010773*(AR51^4-AQ51^4))-AP51*44100)/(L51*0.92*2*29.3+0.00000043092*AQ51^3)</f>
        <v>-6.9128303668765376</v>
      </c>
      <c r="AU51">
        <f>0.61365*EXP(17.502*J51/(240.97+J51))</f>
        <v>3.4763299004206658</v>
      </c>
      <c r="AV51">
        <f>AU51*1000/AA51</f>
        <v>39.13403226780585</v>
      </c>
      <c r="AW51">
        <f>(AV51-U51)</f>
        <v>11.726008433577334</v>
      </c>
      <c r="AX51">
        <f>IF(D51,P51,(O51+P51)/2)</f>
        <v>26.676432609558105</v>
      </c>
      <c r="AY51">
        <f>0.61365*EXP(17.502*AX51/(240.97+AX51))</f>
        <v>3.5117031998005843</v>
      </c>
      <c r="AZ51">
        <f>IF(AW51&lt;&gt;0,(1000-(AV51+U51)/2)/AW51*AP51,0)</f>
        <v>2.2465981115663305</v>
      </c>
      <c r="BA51">
        <f>U51*AA51/1000</f>
        <v>2.4346924465729973</v>
      </c>
      <c r="BB51">
        <f>(AY51-BA51)</f>
        <v>1.077010753227587</v>
      </c>
      <c r="BC51">
        <f>1/(1.6/F51+1.37/N51)</f>
        <v>1.5187090785607826</v>
      </c>
      <c r="BD51">
        <f>G51*AA51*0.001</f>
        <v>34.216827394350062</v>
      </c>
      <c r="BE51">
        <f>G51/S51</f>
        <v>0.98391189826969905</v>
      </c>
      <c r="BF51">
        <f>(1-AP51*AA51/AU51/F51)*100</f>
        <v>85.273167925141962</v>
      </c>
      <c r="BG51">
        <f>(S51-E51/(N51/1.35))</f>
        <v>391.80758978173645</v>
      </c>
      <c r="BH51">
        <f>E51*BF51/100/BG51</f>
        <v>-2.213518624596799E-3</v>
      </c>
    </row>
    <row r="52" spans="1:60" x14ac:dyDescent="0.25">
      <c r="A52" s="1" t="s">
        <v>1</v>
      </c>
      <c r="B52" s="1" t="s">
        <v>9271</v>
      </c>
      <c r="K52" s="2">
        <v>6.9125000000000005</v>
      </c>
    </row>
    <row r="53" spans="1:60" x14ac:dyDescent="0.25">
      <c r="A53" s="1" t="s">
        <v>1</v>
      </c>
      <c r="B53" s="1" t="s">
        <v>9270</v>
      </c>
      <c r="K53" s="2">
        <v>6.9125000000000005</v>
      </c>
    </row>
    <row r="54" spans="1:60" x14ac:dyDescent="0.25">
      <c r="A54" s="1" t="s">
        <v>1</v>
      </c>
      <c r="B54" s="1" t="s">
        <v>9269</v>
      </c>
      <c r="K54" s="2">
        <v>6.9125000000000005</v>
      </c>
    </row>
    <row r="55" spans="1:60" x14ac:dyDescent="0.25">
      <c r="A55" s="1" t="s">
        <v>1</v>
      </c>
      <c r="B55" s="1" t="s">
        <v>9268</v>
      </c>
      <c r="K55" s="2">
        <v>6.9125000000000005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5FEC-1B15-4129-AA73-AF7A64B4ABA1}">
  <dimension ref="A1:BD55"/>
  <sheetViews>
    <sheetView topLeftCell="A7" workbookViewId="0">
      <selection activeCell="K19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9355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9354</v>
      </c>
    </row>
    <row r="12" spans="1:56" x14ac:dyDescent="0.25">
      <c r="A12" s="1" t="s">
        <v>1</v>
      </c>
      <c r="B12" s="1" t="s">
        <v>9353</v>
      </c>
    </row>
    <row r="13" spans="1:56" x14ac:dyDescent="0.25">
      <c r="A13" s="1" t="s">
        <v>1</v>
      </c>
      <c r="B13" s="1" t="s">
        <v>9352</v>
      </c>
    </row>
    <row r="14" spans="1:56" x14ac:dyDescent="0.25">
      <c r="A14" s="1" t="s">
        <v>1</v>
      </c>
      <c r="B14" s="1" t="s">
        <v>9351</v>
      </c>
    </row>
    <row r="15" spans="1:56" x14ac:dyDescent="0.25">
      <c r="A15" s="1" t="s">
        <v>1</v>
      </c>
      <c r="B15" s="1" t="s">
        <v>9350</v>
      </c>
    </row>
    <row r="16" spans="1:56" x14ac:dyDescent="0.25">
      <c r="A16" s="1" t="s">
        <v>1</v>
      </c>
      <c r="B16" s="1" t="s">
        <v>9349</v>
      </c>
    </row>
    <row r="17" spans="1:56" x14ac:dyDescent="0.25">
      <c r="A17" s="1" t="s">
        <v>1</v>
      </c>
      <c r="B17" s="1" t="s">
        <v>9348</v>
      </c>
    </row>
    <row r="18" spans="1:56" x14ac:dyDescent="0.25">
      <c r="A18" s="1">
        <v>1</v>
      </c>
      <c r="B18" s="1" t="s">
        <v>9347</v>
      </c>
      <c r="C18" s="1">
        <v>1102.5000060908496</v>
      </c>
      <c r="D18" s="1">
        <v>0</v>
      </c>
      <c r="E18">
        <f>(R18-S18*(1000-T18)/(1000-U18))*AK18</f>
        <v>-2.0868062998650347</v>
      </c>
      <c r="F18">
        <f>IF(AV18&lt;&gt;0,1/(1/AV18-1/N18),0)</f>
        <v>1.6363212796529856</v>
      </c>
      <c r="G18">
        <f>((AY18-AL18/2)*S18-E18)/(AY18+AL18/2)</f>
        <v>385.60159127567977</v>
      </c>
      <c r="H18">
        <f>AL18*1000</f>
        <v>21.948735034693726</v>
      </c>
      <c r="I18">
        <f>(AQ18-AW18)</f>
        <v>1.5998750126751338</v>
      </c>
      <c r="J18">
        <f>(P18+AP18*D18)</f>
        <v>25.892923355102539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26.240188598632813</v>
      </c>
      <c r="P18" s="1">
        <v>25.892923355102539</v>
      </c>
      <c r="Q18" s="1">
        <v>26.296436309814453</v>
      </c>
      <c r="R18" s="1">
        <v>399.9459228515625</v>
      </c>
      <c r="S18" s="1">
        <v>393.99725341796875</v>
      </c>
      <c r="T18" s="1">
        <v>0.22495140135288239</v>
      </c>
      <c r="U18" s="1">
        <v>19.732742309570313</v>
      </c>
      <c r="V18" s="1">
        <v>0.58392012119293213</v>
      </c>
      <c r="W18" s="1">
        <v>51.221485137939453</v>
      </c>
      <c r="X18" s="1">
        <v>299.99554443359375</v>
      </c>
      <c r="Y18" s="1">
        <v>2.2208269685506821E-2</v>
      </c>
      <c r="Z18" s="1">
        <v>2.5695784091949463</v>
      </c>
      <c r="AA18" s="1">
        <v>88.840309143066406</v>
      </c>
      <c r="AB18" s="1">
        <v>-0.6192471981048584</v>
      </c>
      <c r="AC18" s="1">
        <v>7.2559192776679993E-2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1.1029247957117416</v>
      </c>
      <c r="AL18">
        <f>(U18-T18)/(1000-U18)*AK18</f>
        <v>2.1948735034693728E-2</v>
      </c>
      <c r="AM18">
        <f>(P18+273.15)</f>
        <v>299.04292335510252</v>
      </c>
      <c r="AN18">
        <f>(O18+273.15)</f>
        <v>299.39018859863279</v>
      </c>
      <c r="AO18">
        <f>(Y18*AG18+Z18*AH18)*AI18</f>
        <v>3.5533230702581298E-3</v>
      </c>
      <c r="AP18">
        <f>((AO18+0.00000010773*(AN18^4-AM18^4))-AL18*44100)/(L18*51.4+0.00000043092*AM18^3)</f>
        <v>-7.931675266856856</v>
      </c>
      <c r="AQ18">
        <f>0.61365*EXP(17.502*J18/(240.97+J18))</f>
        <v>3.3529379396978265</v>
      </c>
      <c r="AR18">
        <f>AQ18*1000/AA18</f>
        <v>37.741178211101584</v>
      </c>
      <c r="AS18">
        <f>(AR18-U18)</f>
        <v>18.008435901531271</v>
      </c>
      <c r="AT18">
        <f>IF(D18,P18,(O18+P18)/2)</f>
        <v>26.066555976867676</v>
      </c>
      <c r="AU18">
        <f>0.61365*EXP(17.502*AT18/(240.97+AT18))</f>
        <v>3.387570280624117</v>
      </c>
      <c r="AV18">
        <f>IF(AS18&lt;&gt;0,(1000-(AR18+U18)/2)/AS18*AL18,0)</f>
        <v>1.1837782706284006</v>
      </c>
      <c r="AW18">
        <f>U18*AA18/1000</f>
        <v>1.7530629270226927</v>
      </c>
      <c r="AX18">
        <f>(AU18-AW18)</f>
        <v>1.6345073536014243</v>
      </c>
      <c r="AY18">
        <f>1/(1.6/F18+1.37/N18)</f>
        <v>0.77049288409531447</v>
      </c>
      <c r="AZ18">
        <f>G18*AA18*0.001</f>
        <v>34.25696457498973</v>
      </c>
      <c r="BA18">
        <f>G18/S18</f>
        <v>0.97869106429180486</v>
      </c>
      <c r="BB18">
        <f>(1-AL18*AA18/AQ18/F18)*100</f>
        <v>64.459342041756102</v>
      </c>
      <c r="BC18">
        <f>(S18-E18/(N18/1.35))</f>
        <v>394.65542151289452</v>
      </c>
      <c r="BD18">
        <f>E18*BB18/100/BC18</f>
        <v>-3.4083951144580128E-3</v>
      </c>
    </row>
    <row r="19" spans="1:56" x14ac:dyDescent="0.25">
      <c r="A19" s="1" t="s">
        <v>1</v>
      </c>
      <c r="B19" s="1" t="s">
        <v>9346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9345</v>
      </c>
      <c r="K20" s="1">
        <f t="shared" si="0"/>
        <v>2.72</v>
      </c>
    </row>
    <row r="21" spans="1:56" x14ac:dyDescent="0.25">
      <c r="A21" s="1">
        <v>2</v>
      </c>
      <c r="B21" s="1" t="s">
        <v>9344</v>
      </c>
      <c r="C21" s="1">
        <v>1305.5000060908496</v>
      </c>
      <c r="D21" s="1">
        <v>0</v>
      </c>
      <c r="E21">
        <f>(R21-S21*(1000-T21)/(1000-U21))*AK21</f>
        <v>-2.0367330489121431</v>
      </c>
      <c r="F21">
        <f>IF(AV21&lt;&gt;0,1/(1/AV21-1/N21),0)</f>
        <v>1.6032593809166649</v>
      </c>
      <c r="G21">
        <f>((AY21-AL21/2)*S21-E21)/(AY21+AL21/2)</f>
        <v>385.38719022770533</v>
      </c>
      <c r="H21">
        <f>AL21*1000</f>
        <v>21.840774142180589</v>
      </c>
      <c r="I21">
        <f>(AQ21-AW21)</f>
        <v>1.6157229802396784</v>
      </c>
      <c r="J21">
        <f>(P21+AP21*D21)</f>
        <v>25.929676055908203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26.310779571533203</v>
      </c>
      <c r="P21" s="1">
        <v>25.929676055908203</v>
      </c>
      <c r="Q21" s="1">
        <v>26.397754669189453</v>
      </c>
      <c r="R21" s="1">
        <v>399.873291015625</v>
      </c>
      <c r="S21" s="1">
        <v>393.91961669921875</v>
      </c>
      <c r="T21" s="1">
        <v>0.22432355582714081</v>
      </c>
      <c r="U21" s="1">
        <v>19.637104034423828</v>
      </c>
      <c r="V21" s="1">
        <v>0.5798526406288147</v>
      </c>
      <c r="W21" s="1">
        <v>50.759834289550781</v>
      </c>
      <c r="X21" s="1">
        <v>300.01022338867188</v>
      </c>
      <c r="Y21" s="1">
        <v>26.300827026367188</v>
      </c>
      <c r="Z21" s="1">
        <v>2.6388592720031738</v>
      </c>
      <c r="AA21" s="1">
        <v>88.837928771972656</v>
      </c>
      <c r="AB21" s="1">
        <v>-0.66724675893783569</v>
      </c>
      <c r="AC21" s="1">
        <v>7.136690616607666E-2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1.1029787624583522</v>
      </c>
      <c r="AL21">
        <f>(U21-T21)/(1000-U21)*AK21</f>
        <v>2.1840774142180587E-2</v>
      </c>
      <c r="AM21">
        <f>(P21+273.15)</f>
        <v>299.07967605590818</v>
      </c>
      <c r="AN21">
        <f>(O21+273.15)</f>
        <v>299.46077957153318</v>
      </c>
      <c r="AO21">
        <f>(Y21*AG21+Z21*AH21)*AI21</f>
        <v>4.2081322301596629</v>
      </c>
      <c r="AP21">
        <f>((AO21+0.00000010773*(AN21^4-AM21^4))-AL21*44100)/(L21*51.4+0.00000043092*AM21^3)</f>
        <v>-7.8543929544679321</v>
      </c>
      <c r="AQ21">
        <f>0.61365*EXP(17.502*J21/(240.97+J21))</f>
        <v>3.3602426297376393</v>
      </c>
      <c r="AR21">
        <f>AQ21*1000/AA21</f>
        <v>37.824414371058111</v>
      </c>
      <c r="AS21">
        <f>(AR21-U21)</f>
        <v>18.187310336634283</v>
      </c>
      <c r="AT21">
        <f>IF(D21,P21,(O21+P21)/2)</f>
        <v>26.120227813720703</v>
      </c>
      <c r="AU21">
        <f>0.61365*EXP(17.502*AT21/(240.97+AT21))</f>
        <v>3.3983385536840052</v>
      </c>
      <c r="AV21">
        <f>IF(AS21&lt;&gt;0,(1000-(AR21+U21)/2)/AS21*AL21,0)</f>
        <v>1.1663776406108128</v>
      </c>
      <c r="AW21">
        <f>U21*AA21/1000</f>
        <v>1.7445196494979609</v>
      </c>
      <c r="AX21">
        <f>(AU21-AW21)</f>
        <v>1.6538189041860443</v>
      </c>
      <c r="AY21">
        <f>1/(1.6/F21+1.37/N21)</f>
        <v>0.75870550440467122</v>
      </c>
      <c r="AZ21">
        <f>G21*AA21*0.001</f>
        <v>34.236999755079559</v>
      </c>
      <c r="BA21">
        <f>G21/S21</f>
        <v>0.97833967614253536</v>
      </c>
      <c r="BB21">
        <f>(1-AL21*AA21/AQ21/F21)*100</f>
        <v>63.984286291481951</v>
      </c>
      <c r="BC21">
        <f>(S21-E21/(N21/1.35))</f>
        <v>394.56199194543188</v>
      </c>
      <c r="BD21">
        <f>E21*BB21/100/BC21</f>
        <v>-3.3028754203709675E-3</v>
      </c>
    </row>
    <row r="22" spans="1:56" x14ac:dyDescent="0.25">
      <c r="A22" s="1" t="s">
        <v>1</v>
      </c>
      <c r="B22" s="1" t="s">
        <v>9343</v>
      </c>
      <c r="K22" s="1">
        <f t="shared" si="0"/>
        <v>2.72</v>
      </c>
    </row>
    <row r="23" spans="1:56" x14ac:dyDescent="0.25">
      <c r="A23" s="1" t="s">
        <v>1</v>
      </c>
      <c r="B23" s="1" t="s">
        <v>9342</v>
      </c>
      <c r="K23" s="1">
        <f t="shared" si="0"/>
        <v>2.72</v>
      </c>
    </row>
    <row r="24" spans="1:56" x14ac:dyDescent="0.25">
      <c r="A24" s="1">
        <v>3</v>
      </c>
      <c r="B24" s="1" t="s">
        <v>9341</v>
      </c>
      <c r="C24" s="1">
        <v>1508.5000060908496</v>
      </c>
      <c r="D24" s="1">
        <v>0</v>
      </c>
      <c r="E24">
        <f>(R24-S24*(1000-T24)/(1000-U24))*AK24</f>
        <v>-1.876270045629393</v>
      </c>
      <c r="F24">
        <f>IF(AV24&lt;&gt;0,1/(1/AV24-1/N24),0)</f>
        <v>1.5821528289048277</v>
      </c>
      <c r="G24">
        <f>((AY24-AL24/2)*S24-E24)/(AY24+AL24/2)</f>
        <v>385.13047210431</v>
      </c>
      <c r="H24">
        <f>AL24*1000</f>
        <v>21.758600798699511</v>
      </c>
      <c r="I24">
        <f>(AQ24-AW24)</f>
        <v>1.6252472734362091</v>
      </c>
      <c r="J24">
        <f>(P24+AP24*D24)</f>
        <v>25.946578979492188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26.344934463500977</v>
      </c>
      <c r="P24" s="1">
        <v>25.946578979492188</v>
      </c>
      <c r="Q24" s="1">
        <v>26.451530456542969</v>
      </c>
      <c r="R24" s="1">
        <v>399.9869384765625</v>
      </c>
      <c r="S24" s="1">
        <v>393.91632080078125</v>
      </c>
      <c r="T24" s="1">
        <v>0.22440284490585327</v>
      </c>
      <c r="U24" s="1">
        <v>19.568288803100586</v>
      </c>
      <c r="V24" s="1">
        <v>0.57887369394302368</v>
      </c>
      <c r="W24" s="1">
        <v>50.478721618652344</v>
      </c>
      <c r="X24" s="1">
        <v>299.96701049804688</v>
      </c>
      <c r="Y24" s="1">
        <v>50.175827026367188</v>
      </c>
      <c r="Z24" s="1">
        <v>2.6104426383972168</v>
      </c>
      <c r="AA24" s="1">
        <v>88.835540771484375</v>
      </c>
      <c r="AB24" s="1">
        <v>-0.60970431566238403</v>
      </c>
      <c r="AC24" s="1">
        <v>7.1501277387142181E-2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1.1028198915369367</v>
      </c>
      <c r="AL24">
        <f>(U24-T24)/(1000-U24)*AK24</f>
        <v>2.1758600798699512E-2</v>
      </c>
      <c r="AM24">
        <f>(P24+273.15)</f>
        <v>299.09657897949216</v>
      </c>
      <c r="AN24">
        <f>(O24+273.15)</f>
        <v>299.49493446350095</v>
      </c>
      <c r="AO24">
        <f>(Y24*AG24+Z24*AH24)*AI24</f>
        <v>8.0281321447760092</v>
      </c>
      <c r="AP24">
        <f>((AO24+0.00000010773*(AN24^4-AM24^4))-AL24*44100)/(L24*51.4+0.00000043092*AM24^3)</f>
        <v>-7.7913688180549006</v>
      </c>
      <c r="AQ24">
        <f>0.61365*EXP(17.502*J24/(240.97+J24))</f>
        <v>3.3636067912322325</v>
      </c>
      <c r="AR24">
        <f>AQ24*1000/AA24</f>
        <v>37.863300679224636</v>
      </c>
      <c r="AS24">
        <f>(AR24-U24)</f>
        <v>18.29501187612405</v>
      </c>
      <c r="AT24">
        <f>IF(D24,P24,(O24+P24)/2)</f>
        <v>26.145756721496582</v>
      </c>
      <c r="AU24">
        <f>0.61365*EXP(17.502*AT24/(240.97+AT24))</f>
        <v>3.4034709451263576</v>
      </c>
      <c r="AV24">
        <f>IF(AS24&lt;&gt;0,(1000-(AR24+U24)/2)/AS24*AL24,0)</f>
        <v>1.155166524482548</v>
      </c>
      <c r="AW24">
        <f>U24*AA24/1000</f>
        <v>1.7383595177960234</v>
      </c>
      <c r="AX24">
        <f>(AU24-AW24)</f>
        <v>1.6651114273303342</v>
      </c>
      <c r="AY24">
        <f>1/(1.6/F24+1.37/N24)</f>
        <v>0.75111856207877203</v>
      </c>
      <c r="AZ24">
        <f>G24*AA24*0.001</f>
        <v>34.213273756963453</v>
      </c>
      <c r="BA24">
        <f>G24/S24</f>
        <v>0.97769615465891146</v>
      </c>
      <c r="BB24">
        <f>(1-AL24*AA24/AQ24/F24)*100</f>
        <v>63.678476055626</v>
      </c>
      <c r="BC24">
        <f>(S24-E24/(N24/1.35))</f>
        <v>394.50808683176268</v>
      </c>
      <c r="BD24">
        <f>E24*BB24/100/BC24</f>
        <v>-3.0285315095568833E-3</v>
      </c>
    </row>
    <row r="25" spans="1:56" x14ac:dyDescent="0.25">
      <c r="A25" s="1" t="s">
        <v>1</v>
      </c>
      <c r="B25" s="1" t="s">
        <v>9340</v>
      </c>
      <c r="K25" s="1">
        <f t="shared" si="0"/>
        <v>2.72</v>
      </c>
    </row>
    <row r="26" spans="1:56" x14ac:dyDescent="0.25">
      <c r="A26" s="1" t="s">
        <v>1</v>
      </c>
      <c r="B26" s="1" t="s">
        <v>9339</v>
      </c>
      <c r="K26" s="1">
        <f t="shared" si="0"/>
        <v>2.72</v>
      </c>
    </row>
    <row r="27" spans="1:56" x14ac:dyDescent="0.25">
      <c r="A27" s="1">
        <v>4</v>
      </c>
      <c r="B27" s="1" t="s">
        <v>9338</v>
      </c>
      <c r="C27" s="1">
        <v>1711.5000060908496</v>
      </c>
      <c r="D27" s="1">
        <v>0</v>
      </c>
      <c r="E27">
        <f>(R27-S27*(1000-T27)/(1000-U27))*AK27</f>
        <v>-1.3465716406728605</v>
      </c>
      <c r="F27">
        <f>IF(AV27&lt;&gt;0,1/(1/AV27-1/N27),0)</f>
        <v>1.5890836192743385</v>
      </c>
      <c r="G27">
        <f>((AY27-AL27/2)*S27-E27)/(AY27+AL27/2)</f>
        <v>384.01919664536751</v>
      </c>
      <c r="H27">
        <f>AL27*1000</f>
        <v>21.84463361296681</v>
      </c>
      <c r="I27">
        <f>(AQ27-AW27)</f>
        <v>1.6264127732549076</v>
      </c>
      <c r="J27">
        <f>(P27+AP27*D27)</f>
        <v>25.987129211425781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26.391986846923828</v>
      </c>
      <c r="P27" s="1">
        <v>25.987129211425781</v>
      </c>
      <c r="Q27" s="1">
        <v>26.501884460449219</v>
      </c>
      <c r="R27" s="1">
        <v>400.07479858398438</v>
      </c>
      <c r="S27" s="1">
        <v>393.50115966796875</v>
      </c>
      <c r="T27" s="1">
        <v>0.2258109450340271</v>
      </c>
      <c r="U27" s="1">
        <v>19.645254135131836</v>
      </c>
      <c r="V27" s="1">
        <v>0.58091753721237183</v>
      </c>
      <c r="W27" s="1">
        <v>50.539058685302734</v>
      </c>
      <c r="X27" s="1">
        <v>299.95779418945313</v>
      </c>
      <c r="Y27" s="1">
        <v>100.59517669677734</v>
      </c>
      <c r="Z27" s="1">
        <v>2.6797327995300293</v>
      </c>
      <c r="AA27" s="1">
        <v>88.839607238769531</v>
      </c>
      <c r="AB27" s="1">
        <v>-0.59057742357254028</v>
      </c>
      <c r="AC27" s="1">
        <v>7.2668671607971191E-2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1.1027860080494598</v>
      </c>
      <c r="AL27">
        <f>(U27-T27)/(1000-U27)*AK27</f>
        <v>2.1844633612966808E-2</v>
      </c>
      <c r="AM27">
        <f>(P27+273.15)</f>
        <v>299.13712921142576</v>
      </c>
      <c r="AN27">
        <f>(O27+273.15)</f>
        <v>299.54198684692381</v>
      </c>
      <c r="AO27">
        <f>(Y27*AG27+Z27*AH27)*AI27</f>
        <v>16.095227911727989</v>
      </c>
      <c r="AP27">
        <f>((AO27+0.00000010773*(AN27^4-AM27^4))-AL27*44100)/(L27*51.4+0.00000043092*AM27^3)</f>
        <v>-7.7552755368540014</v>
      </c>
      <c r="AQ27">
        <f>0.61365*EXP(17.502*J27/(240.97+J27))</f>
        <v>3.371689434725833</v>
      </c>
      <c r="AR27">
        <f>AQ27*1000/AA27</f>
        <v>37.952547737676518</v>
      </c>
      <c r="AS27">
        <f>(AR27-U27)</f>
        <v>18.307293602544682</v>
      </c>
      <c r="AT27">
        <f>IF(D27,P27,(O27+P27)/2)</f>
        <v>26.189558029174805</v>
      </c>
      <c r="AU27">
        <f>0.61365*EXP(17.502*AT27/(240.97+AT27))</f>
        <v>3.4122926350707461</v>
      </c>
      <c r="AV27">
        <f>IF(AS27&lt;&gt;0,(1000-(AR27+U27)/2)/AS27*AL27,0)</f>
        <v>1.1588568269100141</v>
      </c>
      <c r="AW27">
        <f>U27*AA27/1000</f>
        <v>1.7452766614709254</v>
      </c>
      <c r="AX27">
        <f>(AU27-AW27)</f>
        <v>1.6670159735998207</v>
      </c>
      <c r="AY27">
        <f>1/(1.6/F27+1.37/N27)</f>
        <v>0.75361525851119582</v>
      </c>
      <c r="AZ27">
        <f>G27*AA27*0.001</f>
        <v>34.116114602122252</v>
      </c>
      <c r="BA27">
        <f>G27/S27</f>
        <v>0.97590359573374064</v>
      </c>
      <c r="BB27">
        <f>(1-AL27*AA27/AQ27/F27)*100</f>
        <v>63.779280011101292</v>
      </c>
      <c r="BC27">
        <f>(S27-E27/(N27/1.35))</f>
        <v>393.92586151570617</v>
      </c>
      <c r="BD27">
        <f>E27*BB27/100/BC27</f>
        <v>-2.1801912013349294E-3</v>
      </c>
    </row>
    <row r="28" spans="1:56" x14ac:dyDescent="0.25">
      <c r="A28" s="1" t="s">
        <v>1</v>
      </c>
      <c r="B28" s="1" t="s">
        <v>9337</v>
      </c>
      <c r="K28" s="1">
        <f t="shared" si="0"/>
        <v>2.72</v>
      </c>
    </row>
    <row r="29" spans="1:56" x14ac:dyDescent="0.25">
      <c r="A29" s="1" t="s">
        <v>1</v>
      </c>
      <c r="B29" s="1" t="s">
        <v>9336</v>
      </c>
      <c r="K29" s="1">
        <f t="shared" si="0"/>
        <v>2.72</v>
      </c>
    </row>
    <row r="30" spans="1:56" x14ac:dyDescent="0.25">
      <c r="A30" s="1">
        <v>5</v>
      </c>
      <c r="B30" s="1" t="s">
        <v>9335</v>
      </c>
      <c r="C30" s="1">
        <v>1914.5000060908496</v>
      </c>
      <c r="D30" s="1">
        <v>0</v>
      </c>
      <c r="E30">
        <f>(R30-S30*(1000-T30)/(1000-U30))*AK30</f>
        <v>-0.70605769745511238</v>
      </c>
      <c r="F30">
        <f>IF(AV30&lt;&gt;0,1/(1/AV30-1/N30),0)</f>
        <v>1.5881404254145848</v>
      </c>
      <c r="G30">
        <f>((AY30-AL30/2)*S30-E30)/(AY30+AL30/2)</f>
        <v>382.38367020421259</v>
      </c>
      <c r="H30">
        <f>AL30*1000</f>
        <v>21.923032034867628</v>
      </c>
      <c r="I30">
        <f>(AQ30-AW30)</f>
        <v>1.6327433506396287</v>
      </c>
      <c r="J30">
        <f>(P30+AP30*D30)</f>
        <v>26.048929214477539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26.446828842163086</v>
      </c>
      <c r="P30" s="1">
        <v>26.048929214477539</v>
      </c>
      <c r="Q30" s="1">
        <v>26.560026168823242</v>
      </c>
      <c r="R30" s="1">
        <v>399.89239501953125</v>
      </c>
      <c r="S30" s="1">
        <v>392.7255859375</v>
      </c>
      <c r="T30" s="1">
        <v>0.22624759376049042</v>
      </c>
      <c r="U30" s="1">
        <v>19.713483810424805</v>
      </c>
      <c r="V30" s="1">
        <v>0.580147385597229</v>
      </c>
      <c r="W30" s="1">
        <v>50.549602508544922</v>
      </c>
      <c r="X30" s="1">
        <v>299.9661865234375</v>
      </c>
      <c r="Y30" s="1">
        <v>150.25723266601563</v>
      </c>
      <c r="Z30" s="1">
        <v>2.6059310436248779</v>
      </c>
      <c r="AA30" s="1">
        <v>88.837516784667969</v>
      </c>
      <c r="AB30" s="1">
        <v>-0.62120026350021362</v>
      </c>
      <c r="AC30" s="1">
        <v>7.3046229779720306E-2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1.1028168622185199</v>
      </c>
      <c r="AL30">
        <f>(U30-T30)/(1000-U30)*AK30</f>
        <v>2.1923032034867628E-2</v>
      </c>
      <c r="AM30">
        <f>(P30+273.15)</f>
        <v>299.19892921447752</v>
      </c>
      <c r="AN30">
        <f>(O30+273.15)</f>
        <v>299.59682884216306</v>
      </c>
      <c r="AO30">
        <f>(Y30*AG30+Z30*AH30)*AI30</f>
        <v>24.041156689200761</v>
      </c>
      <c r="AP30">
        <f>((AO30+0.00000010773*(AN30^4-AM30^4))-AL30*44100)/(L30*51.4+0.00000043092*AM30^3)</f>
        <v>-7.7185301999335572</v>
      </c>
      <c r="AQ30">
        <f>0.61365*EXP(17.502*J30/(240.97+J30))</f>
        <v>3.3840402995325225</v>
      </c>
      <c r="AR30">
        <f>AQ30*1000/AA30</f>
        <v>38.092468385119894</v>
      </c>
      <c r="AS30">
        <f>(AR30-U30)</f>
        <v>18.378984574695089</v>
      </c>
      <c r="AT30">
        <f>IF(D30,P30,(O30+P30)/2)</f>
        <v>26.247879028320313</v>
      </c>
      <c r="AU30">
        <f>0.61365*EXP(17.502*AT30/(240.97+AT30))</f>
        <v>3.4240696174737204</v>
      </c>
      <c r="AV30">
        <f>IF(AS30&lt;&gt;0,(1000-(AR30+U30)/2)/AS30*AL30,0)</f>
        <v>1.1583551353149959</v>
      </c>
      <c r="AW30">
        <f>U30*AA30/1000</f>
        <v>1.7512969488928938</v>
      </c>
      <c r="AX30">
        <f>(AU30-AW30)</f>
        <v>1.6727726685808266</v>
      </c>
      <c r="AY30">
        <f>1/(1.6/F30+1.37/N30)</f>
        <v>0.75327579820911528</v>
      </c>
      <c r="AZ30">
        <f>G30*AA30*0.001</f>
        <v>33.970015719949679</v>
      </c>
      <c r="BA30">
        <f>G30/S30</f>
        <v>0.97366630516675001</v>
      </c>
      <c r="BB30">
        <f>(1-AL30*AA30/AQ30/F30)*100</f>
        <v>63.761300642671848</v>
      </c>
      <c r="BC30">
        <f>(S30-E30/(N30/1.35))</f>
        <v>392.94827294475687</v>
      </c>
      <c r="BD30">
        <f>E30*BB30/100/BC30</f>
        <v>-1.1456764215079561E-3</v>
      </c>
    </row>
    <row r="31" spans="1:56" x14ac:dyDescent="0.25">
      <c r="A31" s="1" t="s">
        <v>1</v>
      </c>
      <c r="B31" s="1" t="s">
        <v>9334</v>
      </c>
      <c r="K31" s="1">
        <f t="shared" si="0"/>
        <v>2.72</v>
      </c>
    </row>
    <row r="32" spans="1:56" x14ac:dyDescent="0.25">
      <c r="A32" s="1" t="s">
        <v>1</v>
      </c>
      <c r="B32" s="1" t="s">
        <v>9333</v>
      </c>
      <c r="K32" s="1">
        <f t="shared" si="0"/>
        <v>2.72</v>
      </c>
    </row>
    <row r="33" spans="1:56" x14ac:dyDescent="0.25">
      <c r="A33" s="1">
        <v>6</v>
      </c>
      <c r="B33" s="1" t="s">
        <v>9332</v>
      </c>
      <c r="C33" s="1">
        <v>2117.5000060908496</v>
      </c>
      <c r="D33" s="1">
        <v>0</v>
      </c>
      <c r="E33">
        <f>(R33-S33*(1000-T33)/(1000-U33))*AK33</f>
        <v>-0.68752442278233816</v>
      </c>
      <c r="F33">
        <f>IF(AV33&lt;&gt;0,1/(1/AV33-1/N33),0)</f>
        <v>1.638172646286111</v>
      </c>
      <c r="G33">
        <f>((AY33-AL33/2)*S33-E33)/(AY33+AL33/2)</f>
        <v>382.7879180696645</v>
      </c>
      <c r="H33">
        <f>AL33*1000</f>
        <v>21.799363646879883</v>
      </c>
      <c r="I33">
        <f>(AQ33-AW33)</f>
        <v>1.5879046938342367</v>
      </c>
      <c r="J33">
        <f>(P33+AP33*D33)</f>
        <v>25.775985717773438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26.503107070922852</v>
      </c>
      <c r="P33" s="1">
        <v>25.775985717773438</v>
      </c>
      <c r="Q33" s="1">
        <v>26.618650436401367</v>
      </c>
      <c r="R33" s="1">
        <v>400.00247192382813</v>
      </c>
      <c r="S33" s="1">
        <v>392.859619140625</v>
      </c>
      <c r="T33" s="1">
        <v>0.22700010240077972</v>
      </c>
      <c r="U33" s="1">
        <v>19.608097076416016</v>
      </c>
      <c r="V33" s="1">
        <v>0.5801316499710083</v>
      </c>
      <c r="W33" s="1">
        <v>50.111339569091797</v>
      </c>
      <c r="X33" s="1">
        <v>299.93978881835938</v>
      </c>
      <c r="Y33" s="1">
        <v>300.06997680664063</v>
      </c>
      <c r="Z33" s="1">
        <v>2.6944484710693359</v>
      </c>
      <c r="AA33" s="1">
        <v>88.834922790527344</v>
      </c>
      <c r="AB33" s="1">
        <v>-0.58239257335662842</v>
      </c>
      <c r="AC33" s="1">
        <v>8.8873602449893951E-2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1.1027198118322032</v>
      </c>
      <c r="AL33">
        <f>(U33-T33)/(1000-U33)*AK33</f>
        <v>2.1799363646879882E-2</v>
      </c>
      <c r="AM33">
        <f>(P33+273.15)</f>
        <v>298.92598571777341</v>
      </c>
      <c r="AN33">
        <f>(O33+273.15)</f>
        <v>299.65310707092283</v>
      </c>
      <c r="AO33">
        <f>(Y33*AG33+Z33*AH33)*AI33</f>
        <v>48.011195215928637</v>
      </c>
      <c r="AP33">
        <f>((AO33+0.00000010773*(AN33^4-AM33^4))-AL33*44100)/(L33*51.4+0.00000043092*AM33^3)</f>
        <v>-7.4471359963228165</v>
      </c>
      <c r="AQ33">
        <f>0.61365*EXP(17.502*J33/(240.97+J33))</f>
        <v>3.3297884836868183</v>
      </c>
      <c r="AR33">
        <f>AQ33*1000/AA33</f>
        <v>37.482876993527157</v>
      </c>
      <c r="AS33">
        <f>(AR33-U33)</f>
        <v>17.874779917111141</v>
      </c>
      <c r="AT33">
        <f>IF(D33,P33,(O33+P33)/2)</f>
        <v>26.139546394348145</v>
      </c>
      <c r="AU33">
        <f>0.61365*EXP(17.502*AT33/(240.97+AT33))</f>
        <v>3.4022217837271138</v>
      </c>
      <c r="AV33">
        <f>IF(AS33&lt;&gt;0,(1000-(AR33+U33)/2)/AS33*AL33,0)</f>
        <v>1.1847469055691628</v>
      </c>
      <c r="AW33">
        <f>U33*AA33/1000</f>
        <v>1.7418837898525816</v>
      </c>
      <c r="AX33">
        <f>(AU33-AW33)</f>
        <v>1.6603379938745322</v>
      </c>
      <c r="AY33">
        <f>1/(1.6/F33+1.37/N33)</f>
        <v>0.77114946970957365</v>
      </c>
      <c r="AZ33">
        <f>G33*AA33*0.001</f>
        <v>34.004935146865357</v>
      </c>
      <c r="BA33">
        <f>G33/S33</f>
        <v>0.97436310432466389</v>
      </c>
      <c r="BB33">
        <f>(1-AL33*AA33/AQ33/F33)*100</f>
        <v>64.498130072203963</v>
      </c>
      <c r="BC33">
        <f>(S33-E33/(N33/1.35))</f>
        <v>393.07646084729748</v>
      </c>
      <c r="BD33">
        <f>E33*BB33/100/BC33</f>
        <v>-1.1281275798821996E-3</v>
      </c>
    </row>
    <row r="34" spans="1:56" x14ac:dyDescent="0.25">
      <c r="A34" s="1" t="s">
        <v>1</v>
      </c>
      <c r="B34" s="1" t="s">
        <v>9331</v>
      </c>
      <c r="K34" s="1">
        <f t="shared" si="0"/>
        <v>2.72</v>
      </c>
    </row>
    <row r="35" spans="1:56" x14ac:dyDescent="0.25">
      <c r="A35" s="1" t="s">
        <v>1</v>
      </c>
      <c r="B35" s="1" t="s">
        <v>9330</v>
      </c>
      <c r="K35" s="1">
        <f t="shared" si="0"/>
        <v>2.72</v>
      </c>
    </row>
    <row r="36" spans="1:56" x14ac:dyDescent="0.25">
      <c r="A36" s="1">
        <v>7</v>
      </c>
      <c r="B36" s="1" t="s">
        <v>9329</v>
      </c>
      <c r="C36" s="1">
        <v>2320.5000060908496</v>
      </c>
      <c r="D36" s="1">
        <v>0</v>
      </c>
      <c r="E36">
        <f>(R36-S36*(1000-T36)/(1000-U36))*AK36</f>
        <v>-1.3610954235069923</v>
      </c>
      <c r="F36">
        <f>IF(AV36&lt;&gt;0,1/(1/AV36-1/N36),0)</f>
        <v>1.2858298351105557</v>
      </c>
      <c r="G36">
        <f>((AY36-AL36/2)*S36-E36)/(AY36+AL36/2)</f>
        <v>383.98014763870088</v>
      </c>
      <c r="H36">
        <f>AL36*1000</f>
        <v>20.04165651891071</v>
      </c>
      <c r="I36">
        <f>(AQ36-AW36)</f>
        <v>1.7503406955241205</v>
      </c>
      <c r="J36">
        <f>(P36+AP36*D36)</f>
        <v>25.907993316650391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26.576816558837891</v>
      </c>
      <c r="P36" s="1">
        <v>25.907993316650391</v>
      </c>
      <c r="Q36" s="1">
        <v>26.683750152587891</v>
      </c>
      <c r="R36" s="1">
        <v>399.974365234375</v>
      </c>
      <c r="S36" s="1">
        <v>394.04766845703125</v>
      </c>
      <c r="T36" s="1">
        <v>0.22929371893405914</v>
      </c>
      <c r="U36" s="1">
        <v>18.073415756225586</v>
      </c>
      <c r="V36" s="1">
        <v>0.58346796035766602</v>
      </c>
      <c r="W36" s="1">
        <v>45.990180969238281</v>
      </c>
      <c r="X36" s="1">
        <v>299.97589111328125</v>
      </c>
      <c r="Y36" s="1">
        <v>500.26089477539063</v>
      </c>
      <c r="Z36" s="1">
        <v>2.6615164279937744</v>
      </c>
      <c r="AA36" s="1">
        <v>88.837150573730469</v>
      </c>
      <c r="AB36" s="1">
        <v>-0.61131405830383301</v>
      </c>
      <c r="AC36" s="1">
        <v>0.13435909152030945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1.1028525408576513</v>
      </c>
      <c r="AL36">
        <f>(U36-T36)/(1000-U36)*AK36</f>
        <v>2.0041656518910711E-2</v>
      </c>
      <c r="AM36">
        <f>(P36+273.15)</f>
        <v>299.05799331665037</v>
      </c>
      <c r="AN36">
        <f>(O36+273.15)</f>
        <v>299.72681655883787</v>
      </c>
      <c r="AO36">
        <f>(Y36*AG36+Z36*AH36)*AI36</f>
        <v>80.041741374990124</v>
      </c>
      <c r="AP36">
        <f>((AO36+0.00000010773*(AN36^4-AM36^4))-AL36*44100)/(L36*51.4+0.00000043092*AM36^3)</f>
        <v>-6.5502952602846909</v>
      </c>
      <c r="AQ36">
        <f>0.61365*EXP(17.502*J36/(240.97+J36))</f>
        <v>3.3559314524415655</v>
      </c>
      <c r="AR36">
        <f>AQ36*1000/AA36</f>
        <v>37.776216715284079</v>
      </c>
      <c r="AS36">
        <f>(AR36-U36)</f>
        <v>19.702800959058493</v>
      </c>
      <c r="AT36">
        <f>IF(D36,P36,(O36+P36)/2)</f>
        <v>26.242404937744141</v>
      </c>
      <c r="AU36">
        <f>0.61365*EXP(17.502*AT36/(240.97+AT36))</f>
        <v>3.4229627060065191</v>
      </c>
      <c r="AV36">
        <f>IF(AS36&lt;&gt;0,(1000-(AR36+U36)/2)/AS36*AL36,0)</f>
        <v>0.98879326772080256</v>
      </c>
      <c r="AW36">
        <f>U36*AA36/1000</f>
        <v>1.605590756917445</v>
      </c>
      <c r="AX36">
        <f>(AU36-AW36)</f>
        <v>1.8173719490890741</v>
      </c>
      <c r="AY36">
        <f>1/(1.6/F36+1.37/N36)</f>
        <v>0.63922268637878621</v>
      </c>
      <c r="AZ36">
        <f>G36*AA36*0.001</f>
        <v>34.111702193102523</v>
      </c>
      <c r="BA36">
        <f>G36/S36</f>
        <v>0.97445100777337001</v>
      </c>
      <c r="BB36">
        <f>(1-AL36*AA36/AQ36/F36)*100</f>
        <v>58.739769001254395</v>
      </c>
      <c r="BC36">
        <f>(S36-E36/(N36/1.35))</f>
        <v>394.47695103201664</v>
      </c>
      <c r="BD36">
        <f>E36*BB36/100/BC36</f>
        <v>-2.0267453030221854E-3</v>
      </c>
    </row>
    <row r="37" spans="1:56" x14ac:dyDescent="0.25">
      <c r="A37" s="1" t="s">
        <v>1</v>
      </c>
      <c r="B37" s="1" t="s">
        <v>9328</v>
      </c>
      <c r="K37" s="1">
        <f t="shared" si="0"/>
        <v>2.72</v>
      </c>
    </row>
    <row r="38" spans="1:56" x14ac:dyDescent="0.25">
      <c r="A38" s="1" t="s">
        <v>1</v>
      </c>
      <c r="B38" s="1" t="s">
        <v>9327</v>
      </c>
      <c r="K38" s="1">
        <f t="shared" si="0"/>
        <v>2.72</v>
      </c>
    </row>
    <row r="39" spans="1:56" x14ac:dyDescent="0.25">
      <c r="A39" s="1">
        <v>8</v>
      </c>
      <c r="B39" s="1" t="s">
        <v>9326</v>
      </c>
      <c r="C39" s="1">
        <v>2523.5000060908496</v>
      </c>
      <c r="D39" s="1">
        <v>0</v>
      </c>
      <c r="E39">
        <f>(R39-S39*(1000-T39)/(1000-U39))*AK39</f>
        <v>-0.88482713083774645</v>
      </c>
      <c r="F39">
        <f>IF(AV39&lt;&gt;0,1/(1/AV39-1/N39),0)</f>
        <v>0.64595869439675635</v>
      </c>
      <c r="G39">
        <f>((AY39-AL39/2)*S39-E39)/(AY39+AL39/2)</f>
        <v>382.06385168263051</v>
      </c>
      <c r="H39">
        <f>AL39*1000</f>
        <v>14.667062657807307</v>
      </c>
      <c r="I39">
        <f>(AQ39-AW39)</f>
        <v>2.2610119651717024</v>
      </c>
      <c r="J39">
        <f>(P39+AP39*D39)</f>
        <v>26.361503601074219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26.681577682495117</v>
      </c>
      <c r="P39" s="1">
        <v>26.361503601074219</v>
      </c>
      <c r="Q39" s="1">
        <v>26.771638870239258</v>
      </c>
      <c r="R39" s="1">
        <v>399.99728393554688</v>
      </c>
      <c r="S39" s="1">
        <v>395.53912353515625</v>
      </c>
      <c r="T39" s="1">
        <v>0.22938556969165802</v>
      </c>
      <c r="U39" s="1">
        <v>13.351358413696289</v>
      </c>
      <c r="V39" s="1">
        <v>0.58011502027511597</v>
      </c>
      <c r="W39" s="1">
        <v>33.765525817871094</v>
      </c>
      <c r="X39" s="1">
        <v>299.96835327148438</v>
      </c>
      <c r="Y39" s="1">
        <v>750.751220703125</v>
      </c>
      <c r="Z39" s="1">
        <v>2.6524829864501953</v>
      </c>
      <c r="AA39" s="1">
        <v>88.837722778320313</v>
      </c>
      <c r="AB39" s="1">
        <v>-0.69283413887023926</v>
      </c>
      <c r="AC39" s="1">
        <v>0.22635810077190399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1.1028248282039863</v>
      </c>
      <c r="AL39">
        <f>(U39-T39)/(1000-U39)*AK39</f>
        <v>1.4667062657807307E-2</v>
      </c>
      <c r="AM39">
        <f>(P39+273.15)</f>
        <v>299.5115036010742</v>
      </c>
      <c r="AN39">
        <f>(O39+273.15)</f>
        <v>299.83157768249509</v>
      </c>
      <c r="AO39">
        <f>(Y39*AG39+Z39*AH39)*AI39</f>
        <v>120.12019262760441</v>
      </c>
      <c r="AP39">
        <f>((AO39+0.00000010773*(AN39^4-AM39^4))-AL39*44100)/(L39*51.4+0.00000043092*AM39^3)</f>
        <v>-4.301467319718185</v>
      </c>
      <c r="AQ39">
        <f>0.61365*EXP(17.502*J39/(240.97+J39))</f>
        <v>3.4471162426416475</v>
      </c>
      <c r="AR39">
        <f>AQ39*1000/AA39</f>
        <v>38.802393114503282</v>
      </c>
      <c r="AS39">
        <f>(AR39-U39)</f>
        <v>25.451034700806993</v>
      </c>
      <c r="AT39">
        <f>IF(D39,P39,(O39+P39)/2)</f>
        <v>26.521540641784668</v>
      </c>
      <c r="AU39">
        <f>0.61365*EXP(17.502*AT39/(240.97+AT39))</f>
        <v>3.479806481885428</v>
      </c>
      <c r="AV39">
        <f>IF(AS39&lt;&gt;0,(1000-(AR39+U39)/2)/AS39*AL39,0)</f>
        <v>0.56125778990833985</v>
      </c>
      <c r="AW39">
        <f>U39*AA39/1000</f>
        <v>1.1861042774699453</v>
      </c>
      <c r="AX39">
        <f>(AU39-AW39)</f>
        <v>2.2937022044154824</v>
      </c>
      <c r="AY39">
        <f>1/(1.6/F39+1.37/N39)</f>
        <v>0.35752515437880111</v>
      </c>
      <c r="AZ39">
        <f>G39*AA39*0.001</f>
        <v>33.941682539398819</v>
      </c>
      <c r="BA39">
        <f>G39/S39</f>
        <v>0.9659318862516314</v>
      </c>
      <c r="BB39">
        <f>(1-AL39*AA39/AQ39/F39)*100</f>
        <v>41.483291716648417</v>
      </c>
      <c r="BC39">
        <f>(S39-E39/(N39/1.35))</f>
        <v>395.81819351260447</v>
      </c>
      <c r="BD39">
        <f>E39*BB39/100/BC39</f>
        <v>-9.2733337145550938E-4</v>
      </c>
    </row>
    <row r="40" spans="1:56" x14ac:dyDescent="0.25">
      <c r="A40" s="1" t="s">
        <v>1</v>
      </c>
      <c r="B40" s="1" t="s">
        <v>9325</v>
      </c>
      <c r="K40" s="1">
        <f t="shared" si="0"/>
        <v>2.72</v>
      </c>
    </row>
    <row r="41" spans="1:56" x14ac:dyDescent="0.25">
      <c r="A41" s="1" t="s">
        <v>1</v>
      </c>
      <c r="B41" s="1" t="s">
        <v>9324</v>
      </c>
      <c r="K41" s="1">
        <f t="shared" si="0"/>
        <v>2.72</v>
      </c>
    </row>
    <row r="42" spans="1:56" x14ac:dyDescent="0.25">
      <c r="A42" s="1">
        <v>9</v>
      </c>
      <c r="B42" s="1" t="s">
        <v>9323</v>
      </c>
      <c r="C42" s="1">
        <v>2726.5000060908496</v>
      </c>
      <c r="D42" s="1">
        <v>0</v>
      </c>
      <c r="E42">
        <f>(R42-S42*(1000-T42)/(1000-U42))*AK42</f>
        <v>-0.50143151244513107</v>
      </c>
      <c r="F42">
        <f>IF(AV42&lt;&gt;0,1/(1/AV42-1/N42),0)</f>
        <v>0.3055447777112269</v>
      </c>
      <c r="G42">
        <f>((AY42-AL42/2)*S42-E42)/(AY42+AL42/2)</f>
        <v>380.58381373984196</v>
      </c>
      <c r="H42">
        <f>AL42*1000</f>
        <v>9.0257892781130309</v>
      </c>
      <c r="I42">
        <f>(AQ42-AW42)</f>
        <v>2.7446625300646956</v>
      </c>
      <c r="J42">
        <f>(P42+AP42*D42)</f>
        <v>26.553300857543945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26.821846008300781</v>
      </c>
      <c r="P42" s="1">
        <v>26.553300857543945</v>
      </c>
      <c r="Q42" s="1">
        <v>26.888425827026367</v>
      </c>
      <c r="R42" s="1">
        <v>400.10113525390625</v>
      </c>
      <c r="S42" s="1">
        <v>397.30419921875</v>
      </c>
      <c r="T42" s="1">
        <v>0.23273763060569763</v>
      </c>
      <c r="U42" s="1">
        <v>8.3485984802246094</v>
      </c>
      <c r="V42" s="1">
        <v>0.58374899625778198</v>
      </c>
      <c r="W42" s="1">
        <v>20.939828872680664</v>
      </c>
      <c r="X42" s="1">
        <v>299.97048950195313</v>
      </c>
      <c r="Y42" s="1">
        <v>999.131103515625</v>
      </c>
      <c r="Z42" s="1">
        <v>2.6627128124237061</v>
      </c>
      <c r="AA42" s="1">
        <v>88.836898803710938</v>
      </c>
      <c r="AB42" s="1">
        <v>-0.78085142374038696</v>
      </c>
      <c r="AC42" s="1">
        <v>0.27911084890365601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1.1028326819924745</v>
      </c>
      <c r="AL42">
        <f>(U42-T42)/(1000-U42)*AK42</f>
        <v>9.0257892781130302E-3</v>
      </c>
      <c r="AM42">
        <f>(P42+273.15)</f>
        <v>299.70330085754392</v>
      </c>
      <c r="AN42">
        <f>(O42+273.15)</f>
        <v>299.97184600830076</v>
      </c>
      <c r="AO42">
        <f>(Y42*AG42+Z42*AH42)*AI42</f>
        <v>159.86097298932873</v>
      </c>
      <c r="AP42">
        <f>((AO42+0.00000010773*(AN42^4-AM42^4))-AL42*44100)/(L42*51.4+0.00000043092*AM42^3)</f>
        <v>-1.9329497153012256</v>
      </c>
      <c r="AQ42">
        <f>0.61365*EXP(17.502*J42/(240.97+J42))</f>
        <v>3.4863261284052243</v>
      </c>
      <c r="AR42">
        <f>AQ42*1000/AA42</f>
        <v>39.244122378792355</v>
      </c>
      <c r="AS42">
        <f>(AR42-U42)</f>
        <v>30.895523898567745</v>
      </c>
      <c r="AT42">
        <f>IF(D42,P42,(O42+P42)/2)</f>
        <v>26.687573432922363</v>
      </c>
      <c r="AU42">
        <f>0.61365*EXP(17.502*AT42/(240.97+AT42))</f>
        <v>3.5140072247880032</v>
      </c>
      <c r="AV42">
        <f>IF(AS42&lt;&gt;0,(1000-(AR42+U42)/2)/AS42*AL42,0)</f>
        <v>0.28518721262722208</v>
      </c>
      <c r="AW42">
        <f>U42*AA42/1000</f>
        <v>0.74166359834052853</v>
      </c>
      <c r="AX42">
        <f>(AU42-AW42)</f>
        <v>2.7723436264474746</v>
      </c>
      <c r="AY42">
        <f>1/(1.6/F42+1.37/N42)</f>
        <v>0.1799656553862258</v>
      </c>
      <c r="AZ42">
        <f>G42*AA42*0.001</f>
        <v>33.809885747536711</v>
      </c>
      <c r="BA42">
        <f>G42/S42</f>
        <v>0.95791540710672918</v>
      </c>
      <c r="BB42">
        <f>(1-AL42*AA42/AQ42/F42)*100</f>
        <v>24.727610403304524</v>
      </c>
      <c r="BC42">
        <f>(S42-E42/(N42/1.35))</f>
        <v>397.46234816784175</v>
      </c>
      <c r="BD42">
        <f>E42*BB42/100/BC42</f>
        <v>-3.1195918659563114E-4</v>
      </c>
    </row>
    <row r="43" spans="1:56" x14ac:dyDescent="0.25">
      <c r="A43" s="1" t="s">
        <v>1</v>
      </c>
      <c r="B43" s="1" t="s">
        <v>9322</v>
      </c>
      <c r="K43" s="1">
        <f t="shared" si="0"/>
        <v>2.72</v>
      </c>
    </row>
    <row r="44" spans="1:56" x14ac:dyDescent="0.25">
      <c r="A44" s="1" t="s">
        <v>1</v>
      </c>
      <c r="B44" s="1" t="s">
        <v>9321</v>
      </c>
      <c r="K44" s="1">
        <f t="shared" si="0"/>
        <v>2.72</v>
      </c>
    </row>
    <row r="45" spans="1:56" x14ac:dyDescent="0.25">
      <c r="A45" s="1">
        <v>10</v>
      </c>
      <c r="B45" s="1" t="s">
        <v>9320</v>
      </c>
      <c r="C45" s="1">
        <v>2929.0000061020255</v>
      </c>
      <c r="D45" s="1">
        <v>0</v>
      </c>
      <c r="E45">
        <f>(R45-S45*(1000-T45)/(1000-U45))*AK45</f>
        <v>-4.4052404076586109E-2</v>
      </c>
      <c r="F45">
        <f>IF(AV45&lt;&gt;0,1/(1/AV45-1/N45),0)</f>
        <v>0.15550320904202694</v>
      </c>
      <c r="G45">
        <f>((AY45-AL45/2)*S45-E45)/(AY45+AL45/2)</f>
        <v>376.63460626059066</v>
      </c>
      <c r="H45">
        <f>AL45*1000</f>
        <v>5.3125345580109595</v>
      </c>
      <c r="I45">
        <f>(AQ45-AW45)</f>
        <v>3.0750082690253109</v>
      </c>
      <c r="J45">
        <f>(P45+AP45*D45)</f>
        <v>26.724159240722656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26.966432571411133</v>
      </c>
      <c r="P45" s="1">
        <v>26.724159240722656</v>
      </c>
      <c r="Q45" s="1">
        <v>27.014532089233398</v>
      </c>
      <c r="R45" s="1">
        <v>399.87411499023438</v>
      </c>
      <c r="S45" s="1">
        <v>397.99713134765625</v>
      </c>
      <c r="T45" s="1">
        <v>0.23466968536376953</v>
      </c>
      <c r="U45" s="1">
        <v>5.0268802642822266</v>
      </c>
      <c r="V45" s="1">
        <v>0.58361655473709106</v>
      </c>
      <c r="W45" s="1">
        <v>12.501703262329102</v>
      </c>
      <c r="X45" s="1">
        <v>300.01718139648438</v>
      </c>
      <c r="Y45" s="1">
        <v>1249.591064453125</v>
      </c>
      <c r="Z45" s="1">
        <v>2.5513932704925537</v>
      </c>
      <c r="AA45" s="1">
        <v>88.837310791015625</v>
      </c>
      <c r="AB45" s="1">
        <v>-0.74867218732833862</v>
      </c>
      <c r="AC45" s="1">
        <v>0.28876644372940063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1.1030043433694274</v>
      </c>
      <c r="AL45">
        <f>(U45-T45)/(1000-U45)*AK45</f>
        <v>5.3125345580109593E-3</v>
      </c>
      <c r="AM45">
        <f>(P45+273.15)</f>
        <v>299.87415924072263</v>
      </c>
      <c r="AN45">
        <f>(O45+273.15)</f>
        <v>300.11643257141111</v>
      </c>
      <c r="AO45">
        <f>(Y45*AG45+Z45*AH45)*AI45</f>
        <v>199.93456584361411</v>
      </c>
      <c r="AP45">
        <f>((AO45+0.00000010773*(AN45^4-AM45^4))-AL45*44100)/(L45*51.4+0.00000043092*AM45^3)</f>
        <v>-0.25923527431606047</v>
      </c>
      <c r="AQ45">
        <f>0.61365*EXP(17.502*J45/(240.97+J45))</f>
        <v>3.5215827933725738</v>
      </c>
      <c r="AR45">
        <f>AQ45*1000/AA45</f>
        <v>39.640808147118314</v>
      </c>
      <c r="AS45">
        <f>(AR45-U45)</f>
        <v>34.613927882836087</v>
      </c>
      <c r="AT45">
        <f>IF(D45,P45,(O45+P45)/2)</f>
        <v>26.845295906066895</v>
      </c>
      <c r="AU45">
        <f>0.61365*EXP(17.502*AT45/(240.97+AT45))</f>
        <v>3.546767577564399</v>
      </c>
      <c r="AV45">
        <f>IF(AS45&lt;&gt;0,(1000-(AR45+U45)/2)/AS45*AL45,0)</f>
        <v>0.1500518882582644</v>
      </c>
      <c r="AW45">
        <f>U45*AA45/1000</f>
        <v>0.44657452434726291</v>
      </c>
      <c r="AX45">
        <f>(AU45-AW45)</f>
        <v>3.100193053217136</v>
      </c>
      <c r="AY45">
        <f>1/(1.6/F45+1.37/N45)</f>
        <v>9.4257421611198808E-2</v>
      </c>
      <c r="AZ45">
        <f>G45*AA45*0.001</f>
        <v>33.459205571023894</v>
      </c>
      <c r="BA45">
        <f>G45/S45</f>
        <v>0.94632492697942305</v>
      </c>
      <c r="BB45">
        <f>(1-AL45*AA45/AQ45/F45)*100</f>
        <v>13.817336367696576</v>
      </c>
      <c r="BC45">
        <f>(S45-E45/(N45/1.35))</f>
        <v>398.01102525188196</v>
      </c>
      <c r="BD45">
        <f>E45*BB45/100/BC45</f>
        <v>-1.5293216677770914E-5</v>
      </c>
    </row>
    <row r="46" spans="1:56" x14ac:dyDescent="0.25">
      <c r="A46" s="1" t="s">
        <v>1</v>
      </c>
      <c r="B46" s="1" t="s">
        <v>9319</v>
      </c>
      <c r="K46" s="1">
        <f t="shared" si="0"/>
        <v>2.72</v>
      </c>
    </row>
    <row r="47" spans="1:56" x14ac:dyDescent="0.25">
      <c r="A47" s="1" t="s">
        <v>1</v>
      </c>
      <c r="B47" s="1" t="s">
        <v>9318</v>
      </c>
      <c r="K47" s="1">
        <f t="shared" si="0"/>
        <v>2.72</v>
      </c>
    </row>
    <row r="48" spans="1:56" x14ac:dyDescent="0.25">
      <c r="A48" s="1">
        <v>11</v>
      </c>
      <c r="B48" s="1" t="s">
        <v>9317</v>
      </c>
      <c r="C48" s="1">
        <v>3131.0000061020255</v>
      </c>
      <c r="D48" s="1">
        <v>0</v>
      </c>
      <c r="E48">
        <f>(R48-S48*(1000-T48)/(1000-U48))*AK48</f>
        <v>0.48806062089989172</v>
      </c>
      <c r="F48">
        <f>IF(AV48&lt;&gt;0,1/(1/AV48-1/N48),0)</f>
        <v>8.3380051849728354E-2</v>
      </c>
      <c r="G48">
        <f>((AY48-AL48/2)*S48-E48)/(AY48+AL48/2)</f>
        <v>365.75388188707007</v>
      </c>
      <c r="H48">
        <f>AL48*1000</f>
        <v>3.0980384654512556</v>
      </c>
      <c r="I48">
        <f>(AQ48-AW48)</f>
        <v>3.2923905226056078</v>
      </c>
      <c r="J48">
        <f>(P48+AP48*D48)</f>
        <v>26.918678283691406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27.132183074951172</v>
      </c>
      <c r="P48" s="1">
        <v>26.918678283691406</v>
      </c>
      <c r="Q48" s="1">
        <v>27.154857635498047</v>
      </c>
      <c r="R48" s="1">
        <v>399.9290771484375</v>
      </c>
      <c r="S48" s="1">
        <v>398.36758422851563</v>
      </c>
      <c r="T48" s="1">
        <v>0.23573914170265198</v>
      </c>
      <c r="U48" s="1">
        <v>3.0361254215240479</v>
      </c>
      <c r="V48" s="1">
        <v>0.58057433366775513</v>
      </c>
      <c r="W48" s="1">
        <v>7.4773178100585938</v>
      </c>
      <c r="X48" s="1">
        <v>299.9971923828125</v>
      </c>
      <c r="Y48" s="1">
        <v>1600.1063232421875</v>
      </c>
      <c r="Z48" s="1">
        <v>2.5491204261779785</v>
      </c>
      <c r="AA48" s="1">
        <v>88.833580017089844</v>
      </c>
      <c r="AB48" s="1">
        <v>-0.68894165754318237</v>
      </c>
      <c r="AC48" s="1">
        <v>0.2834552526473999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1.102930854348575</v>
      </c>
      <c r="AL48">
        <f>(U48-T48)/(1000-U48)*AK48</f>
        <v>3.0980384654512557E-3</v>
      </c>
      <c r="AM48">
        <f>(P48+273.15)</f>
        <v>300.06867828369138</v>
      </c>
      <c r="AN48">
        <f>(O48+273.15)</f>
        <v>300.28218307495115</v>
      </c>
      <c r="AO48">
        <f>(Y48*AG48+Z48*AH48)*AI48</f>
        <v>256.01700599632386</v>
      </c>
      <c r="AP48">
        <f>((AO48+0.00000010773*(AN48^4-AM48^4))-AL48*44100)/(L48*51.4+0.00000043092*AM48^3)</f>
        <v>1.0019251302776355</v>
      </c>
      <c r="AQ48">
        <f>0.61365*EXP(17.502*J48/(240.97+J48))</f>
        <v>3.562100413180485</v>
      </c>
      <c r="AR48">
        <f>AQ48*1000/AA48</f>
        <v>40.098579979498815</v>
      </c>
      <c r="AS48">
        <f>(AR48-U48)</f>
        <v>37.062454557974768</v>
      </c>
      <c r="AT48">
        <f>IF(D48,P48,(O48+P48)/2)</f>
        <v>27.025430679321289</v>
      </c>
      <c r="AU48">
        <f>0.61365*EXP(17.502*AT48/(240.97+AT48))</f>
        <v>3.5845090360890199</v>
      </c>
      <c r="AV48">
        <f>IF(AS48&lt;&gt;0,(1000-(AR48+U48)/2)/AS48*AL48,0)</f>
        <v>8.1786865261326461E-2</v>
      </c>
      <c r="AW48">
        <f>U48*AA48/1000</f>
        <v>0.26970989057487715</v>
      </c>
      <c r="AX48">
        <f>(AU48-AW48)</f>
        <v>3.3147991455141428</v>
      </c>
      <c r="AY48">
        <f>1/(1.6/F48+1.37/N48)</f>
        <v>5.1257580343064539E-2</v>
      </c>
      <c r="AZ48">
        <f>G48*AA48*0.001</f>
        <v>32.491226733176269</v>
      </c>
      <c r="BA48">
        <f>G48/S48</f>
        <v>0.91813163612545001</v>
      </c>
      <c r="BB48">
        <f>(1-AL48*AA48/AQ48/F48)*100</f>
        <v>7.33928400266739</v>
      </c>
      <c r="BC48">
        <f>(S48-E48/(N48/1.35))</f>
        <v>398.21365239062214</v>
      </c>
      <c r="BD48">
        <f>E48*BB48/100/BC48</f>
        <v>8.9952101988426068E-5</v>
      </c>
    </row>
    <row r="49" spans="1:56" x14ac:dyDescent="0.25">
      <c r="A49" s="1" t="s">
        <v>1</v>
      </c>
      <c r="B49" s="1" t="s">
        <v>9316</v>
      </c>
      <c r="K49" s="1">
        <f t="shared" si="0"/>
        <v>2.72</v>
      </c>
    </row>
    <row r="50" spans="1:56" x14ac:dyDescent="0.25">
      <c r="A50" s="1" t="s">
        <v>1</v>
      </c>
      <c r="B50" s="1" t="s">
        <v>9311</v>
      </c>
      <c r="K50" s="1">
        <f t="shared" si="0"/>
        <v>2.72</v>
      </c>
    </row>
    <row r="51" spans="1:56" x14ac:dyDescent="0.25">
      <c r="A51" s="1">
        <v>12</v>
      </c>
      <c r="B51" s="1" t="s">
        <v>9315</v>
      </c>
      <c r="C51" s="1">
        <v>3333.0000061020255</v>
      </c>
      <c r="D51" s="1">
        <v>0</v>
      </c>
      <c r="E51">
        <f>(R51-S51*(1000-T51)/(1000-U51))*AK51</f>
        <v>1.3184306122354537</v>
      </c>
      <c r="F51">
        <f>IF(AV51&lt;&gt;0,1/(1/AV51-1/N51),0)</f>
        <v>4.7436172587639241E-2</v>
      </c>
      <c r="G51">
        <f>((AY51-AL51/2)*S51-E51)/(AY51+AL51/2)</f>
        <v>330.2809929373596</v>
      </c>
      <c r="H51">
        <f>AL51*1000</f>
        <v>1.8547723478967932</v>
      </c>
      <c r="I51">
        <f>(AQ51-AW51)</f>
        <v>3.4372231279682244</v>
      </c>
      <c r="J51">
        <f>(P51+AP51*D51)</f>
        <v>27.135158538818359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27.308820724487305</v>
      </c>
      <c r="P51" s="1">
        <v>27.135158538818359</v>
      </c>
      <c r="Q51" s="1">
        <v>27.299655914306641</v>
      </c>
      <c r="R51" s="1">
        <v>400.040771484375</v>
      </c>
      <c r="S51" s="1">
        <v>398.17559814453125</v>
      </c>
      <c r="T51" s="1">
        <v>0.24012044072151184</v>
      </c>
      <c r="U51" s="1">
        <v>1.9187341928482056</v>
      </c>
      <c r="V51" s="1">
        <v>0.58526861667633057</v>
      </c>
      <c r="W51" s="1">
        <v>4.6767148971557617</v>
      </c>
      <c r="X51" s="1">
        <v>299.96780395507813</v>
      </c>
      <c r="Y51" s="1">
        <v>1998.952880859375</v>
      </c>
      <c r="Z51" s="1">
        <v>2.7274153232574463</v>
      </c>
      <c r="AA51" s="1">
        <v>88.833183288574219</v>
      </c>
      <c r="AB51" s="1">
        <v>-0.64588743448257446</v>
      </c>
      <c r="AC51" s="1">
        <v>0.27237877249717712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1.1028228086583753</v>
      </c>
      <c r="AL51">
        <f>(U51-T51)/(1000-U51)*AK51</f>
        <v>1.8547723478967932E-3</v>
      </c>
      <c r="AM51">
        <f>(P51+273.15)</f>
        <v>300.28515853881834</v>
      </c>
      <c r="AN51">
        <f>(O51+273.15)</f>
        <v>300.45882072448728</v>
      </c>
      <c r="AO51">
        <f>(Y51*AG51+Z51*AH51)*AI51</f>
        <v>319.83245378868742</v>
      </c>
      <c r="AP51">
        <f>((AO51+0.00000010773*(AN51^4-AM51^4))-AL51*44100)/(L51*51.4+0.00000043092*AM51^3)</f>
        <v>1.9730348019096868</v>
      </c>
      <c r="AQ51">
        <f>0.61365*EXP(17.502*J51/(240.97+J51))</f>
        <v>3.6076703942035637</v>
      </c>
      <c r="AR51">
        <f>AQ51*1000/AA51</f>
        <v>40.611742826822514</v>
      </c>
      <c r="AS51">
        <f>(AR51-U51)</f>
        <v>38.693008633974308</v>
      </c>
      <c r="AT51">
        <f>IF(D51,P51,(O51+P51)/2)</f>
        <v>27.221989631652832</v>
      </c>
      <c r="AU51">
        <f>0.61365*EXP(17.502*AT51/(240.97+AT51))</f>
        <v>3.6260911823445081</v>
      </c>
      <c r="AV51">
        <f>IF(AS51&lt;&gt;0,(1000-(AR51+U51)/2)/AS51*AL51,0)</f>
        <v>4.6916232043619735E-2</v>
      </c>
      <c r="AW51">
        <f>U51*AA51/1000</f>
        <v>0.17044726623533915</v>
      </c>
      <c r="AX51">
        <f>(AU51-AW51)</f>
        <v>3.4556439161091688</v>
      </c>
      <c r="AY51">
        <f>1/(1.6/F51+1.37/N51)</f>
        <v>2.936891932786078E-2</v>
      </c>
      <c r="AZ51">
        <f>G51*AA51*0.001</f>
        <v>29.339911982336751</v>
      </c>
      <c r="BA51">
        <f>G51/S51</f>
        <v>0.82948577079169217</v>
      </c>
      <c r="BB51">
        <f>(1-AL51*AA51/AQ51/F51)*100</f>
        <v>3.7214935145961858</v>
      </c>
      <c r="BC51">
        <f>(S51-E51/(N51/1.35))</f>
        <v>397.75977183405723</v>
      </c>
      <c r="BD51">
        <f>E51*BB51/100/BC51</f>
        <v>1.2335412780069404E-4</v>
      </c>
    </row>
    <row r="52" spans="1:56" x14ac:dyDescent="0.25">
      <c r="A52" s="1" t="s">
        <v>1</v>
      </c>
      <c r="B52" s="1" t="s">
        <v>9314</v>
      </c>
    </row>
    <row r="53" spans="1:56" x14ac:dyDescent="0.25">
      <c r="A53" s="1" t="s">
        <v>1</v>
      </c>
      <c r="B53" s="1" t="s">
        <v>9313</v>
      </c>
    </row>
    <row r="54" spans="1:56" x14ac:dyDescent="0.25">
      <c r="A54" s="1" t="s">
        <v>1</v>
      </c>
      <c r="B54" s="1" t="s">
        <v>9312</v>
      </c>
    </row>
    <row r="55" spans="1:56" x14ac:dyDescent="0.25">
      <c r="A55" s="1" t="s">
        <v>1</v>
      </c>
      <c r="B55" s="1" t="s">
        <v>9311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4E42F-65FD-490F-BEAB-31AD2FB9C4A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9398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9397</v>
      </c>
    </row>
    <row r="12" spans="1:56" x14ac:dyDescent="0.25">
      <c r="A12" s="1" t="s">
        <v>1</v>
      </c>
      <c r="B12" s="1" t="s">
        <v>9396</v>
      </c>
    </row>
    <row r="13" spans="1:56" x14ac:dyDescent="0.25">
      <c r="A13" s="1" t="s">
        <v>1</v>
      </c>
      <c r="B13" s="1" t="s">
        <v>9395</v>
      </c>
    </row>
    <row r="14" spans="1:56" x14ac:dyDescent="0.25">
      <c r="A14" s="1" t="s">
        <v>1</v>
      </c>
      <c r="B14" s="1" t="s">
        <v>9394</v>
      </c>
    </row>
    <row r="15" spans="1:56" x14ac:dyDescent="0.25">
      <c r="A15" s="1" t="s">
        <v>1</v>
      </c>
      <c r="B15" s="1" t="s">
        <v>9393</v>
      </c>
    </row>
    <row r="16" spans="1:56" x14ac:dyDescent="0.25">
      <c r="A16" s="1" t="s">
        <v>1</v>
      </c>
      <c r="B16" s="1" t="s">
        <v>9392</v>
      </c>
    </row>
    <row r="17" spans="1:56" x14ac:dyDescent="0.25">
      <c r="A17" s="1" t="s">
        <v>1</v>
      </c>
      <c r="B17" s="1" t="s">
        <v>9391</v>
      </c>
    </row>
    <row r="18" spans="1:56" x14ac:dyDescent="0.25">
      <c r="A18" s="1">
        <v>1</v>
      </c>
      <c r="B18" s="1" t="s">
        <v>9390</v>
      </c>
      <c r="C18" s="1">
        <v>1151.5000049956143</v>
      </c>
      <c r="D18" s="1">
        <v>0</v>
      </c>
      <c r="E18">
        <f>(R18-S18*(1000-T18)/(1000-U18))*AK18</f>
        <v>-2.1480471852329299</v>
      </c>
      <c r="F18">
        <f>IF(AV18&lt;&gt;0,1/(1/AV18-1/N18),0)</f>
        <v>2.2154572259874614</v>
      </c>
      <c r="G18">
        <f>((AY18-AL18/2)*S18-E18)/(AY18+AL18/2)</f>
        <v>385.77031045098335</v>
      </c>
      <c r="H18">
        <f>AL18*1000</f>
        <v>24.120395440254818</v>
      </c>
      <c r="I18">
        <f>(AQ18-AW18)</f>
        <v>1.4236146641898801</v>
      </c>
      <c r="J18">
        <f>(P18+AP18*D18)</f>
        <v>25.681695938110352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25.781116485595703</v>
      </c>
      <c r="P18" s="1">
        <v>25.681695938110352</v>
      </c>
      <c r="Q18" s="1">
        <v>25.811578750610352</v>
      </c>
      <c r="R18" s="1">
        <v>399.98721313476563</v>
      </c>
      <c r="S18" s="1">
        <v>393.32464599609375</v>
      </c>
      <c r="T18" s="1">
        <v>-0.16524854302406311</v>
      </c>
      <c r="U18" s="1">
        <v>21.266023635864258</v>
      </c>
      <c r="V18" s="1">
        <v>-0.44036701321601868</v>
      </c>
      <c r="W18" s="1">
        <v>56.671337127685547</v>
      </c>
      <c r="X18" s="1">
        <v>299.61947631835938</v>
      </c>
      <c r="Y18" s="1">
        <v>0.17214171588420868</v>
      </c>
      <c r="Z18" s="1">
        <v>3.5476691722869873</v>
      </c>
      <c r="AA18" s="1">
        <v>88.761756896972656</v>
      </c>
      <c r="AB18" s="1">
        <v>-4.3451642990112305</v>
      </c>
      <c r="AC18" s="1">
        <v>0.81999284029006958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1.1015421923469093</v>
      </c>
      <c r="AL18">
        <f>(U18-T18)/(1000-U18)*AK18</f>
        <v>2.4120395440254818E-2</v>
      </c>
      <c r="AM18">
        <f>(P18+273.15)</f>
        <v>298.83169593811033</v>
      </c>
      <c r="AN18">
        <f>(O18+273.15)</f>
        <v>298.93111648559568</v>
      </c>
      <c r="AO18">
        <f>(Y18*AG18+Z18*AH18)*AI18</f>
        <v>2.7542673925846639E-2</v>
      </c>
      <c r="AP18">
        <f>((AO18+0.00000010773*(AN18^4-AM18^4))-AL18*44100)/(L18*51.4+0.00000043092*AM18^3)</f>
        <v>-8.7448536625020825</v>
      </c>
      <c r="AQ18">
        <f>0.61365*EXP(17.502*J18/(240.97+J18))</f>
        <v>3.3112242843217379</v>
      </c>
      <c r="AR18">
        <f>AQ18*1000/AA18</f>
        <v>37.304627579252788</v>
      </c>
      <c r="AS18">
        <f>(AR18-U18)</f>
        <v>16.03860394338853</v>
      </c>
      <c r="AT18">
        <f>IF(D18,P18,(O18+P18)/2)</f>
        <v>25.731406211853027</v>
      </c>
      <c r="AU18">
        <f>0.61365*EXP(17.502*AT18/(240.97+AT18))</f>
        <v>3.3210001688132831</v>
      </c>
      <c r="AV18">
        <f>IF(AS18&lt;&gt;0,(1000-(AR18+U18)/2)/AS18*AL18,0)</f>
        <v>1.4598541050485672</v>
      </c>
      <c r="AW18">
        <f>U18*AA18/1000</f>
        <v>1.8876096201318577</v>
      </c>
      <c r="AX18">
        <f>(AU18-AW18)</f>
        <v>1.4333905486814253</v>
      </c>
      <c r="AY18">
        <f>1/(1.6/F18+1.37/N18)</f>
        <v>0.95944798705217782</v>
      </c>
      <c r="AZ18">
        <f>G18*AA18*0.001</f>
        <v>34.241650514319851</v>
      </c>
      <c r="BA18">
        <f>G18/S18</f>
        <v>0.98079363797308183</v>
      </c>
      <c r="BB18">
        <f>(1-AL18*AA18/AQ18/F18)*100</f>
        <v>70.815090874457681</v>
      </c>
      <c r="BC18">
        <f>(S18-E18/(N18/1.35))</f>
        <v>394.00212915483581</v>
      </c>
      <c r="BD18">
        <f>E18*BB18/100/BC18</f>
        <v>-3.8607445333148139E-3</v>
      </c>
    </row>
    <row r="19" spans="1:56" x14ac:dyDescent="0.25">
      <c r="A19" s="1" t="s">
        <v>1</v>
      </c>
      <c r="B19" s="1" t="s">
        <v>9389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9388</v>
      </c>
      <c r="K20" s="1">
        <f t="shared" si="0"/>
        <v>2.72</v>
      </c>
    </row>
    <row r="21" spans="1:56" x14ac:dyDescent="0.25">
      <c r="A21" s="1">
        <v>2</v>
      </c>
      <c r="B21" s="1" t="s">
        <v>9387</v>
      </c>
      <c r="C21" s="1">
        <v>1355.5000049956143</v>
      </c>
      <c r="D21" s="1">
        <v>0</v>
      </c>
      <c r="E21">
        <f>(R21-S21*(1000-T21)/(1000-U21))*AK21</f>
        <v>-1.3326863489346121</v>
      </c>
      <c r="F21">
        <f>IF(AV21&lt;&gt;0,1/(1/AV21-1/N21),0)</f>
        <v>2.0856254335975573</v>
      </c>
      <c r="G21">
        <f>((AY21-AL21/2)*S21-E21)/(AY21+AL21/2)</f>
        <v>383.90853190320507</v>
      </c>
      <c r="H21">
        <f>AL21*1000</f>
        <v>23.991354509704848</v>
      </c>
      <c r="I21">
        <f>(AQ21-AW21)</f>
        <v>1.4738086745614316</v>
      </c>
      <c r="J21">
        <f>(P21+AP21*D21)</f>
        <v>25.884738922119141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25.870214462280273</v>
      </c>
      <c r="P21" s="1">
        <v>25.884738922119141</v>
      </c>
      <c r="Q21" s="1">
        <v>25.926523208618164</v>
      </c>
      <c r="R21" s="1">
        <v>399.92669677734375</v>
      </c>
      <c r="S21" s="1">
        <v>392.58663940429688</v>
      </c>
      <c r="T21" s="1">
        <v>-0.16505365073680878</v>
      </c>
      <c r="U21" s="1">
        <v>21.152414321899414</v>
      </c>
      <c r="V21" s="1">
        <v>-0.43752691149711609</v>
      </c>
      <c r="W21" s="1">
        <v>56.071163177490234</v>
      </c>
      <c r="X21" s="1">
        <v>299.64230346679688</v>
      </c>
      <c r="Y21" s="1">
        <v>24.882282257080078</v>
      </c>
      <c r="Z21" s="1">
        <v>3.6695981025695801</v>
      </c>
      <c r="AA21" s="1">
        <v>88.760765075683594</v>
      </c>
      <c r="AB21" s="1">
        <v>-4.3226866722106934</v>
      </c>
      <c r="AC21" s="1">
        <v>0.82637691497802734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1.1016261156867528</v>
      </c>
      <c r="AL21">
        <f>(U21-T21)/(1000-U21)*AK21</f>
        <v>2.3991354509704847E-2</v>
      </c>
      <c r="AM21">
        <f>(P21+273.15)</f>
        <v>299.03473892211912</v>
      </c>
      <c r="AN21">
        <f>(O21+273.15)</f>
        <v>299.02021446228025</v>
      </c>
      <c r="AO21">
        <f>(Y21*AG21+Z21*AH21)*AI21</f>
        <v>3.9811650721468368</v>
      </c>
      <c r="AP21">
        <f>((AO21+0.00000010773*(AN21^4-AM21^4))-AL21*44100)/(L21*51.4+0.00000043092*AM21^3)</f>
        <v>-8.6745961461216599</v>
      </c>
      <c r="AQ21">
        <f>0.61365*EXP(17.502*J21/(240.97+J21))</f>
        <v>3.3513131529710707</v>
      </c>
      <c r="AR21">
        <f>AQ21*1000/AA21</f>
        <v>37.756695203263611</v>
      </c>
      <c r="AS21">
        <f>(AR21-U21)</f>
        <v>16.604280881364197</v>
      </c>
      <c r="AT21">
        <f>IF(D21,P21,(O21+P21)/2)</f>
        <v>25.877476692199707</v>
      </c>
      <c r="AU21">
        <f>0.61365*EXP(17.502*AT21/(240.97+AT21))</f>
        <v>3.349872019357389</v>
      </c>
      <c r="AV21">
        <f>IF(AS21&lt;&gt;0,(1000-(AR21+U21)/2)/AS21*AL21,0)</f>
        <v>1.4023311223675941</v>
      </c>
      <c r="AW21">
        <f>U21*AA21/1000</f>
        <v>1.8775044784096391</v>
      </c>
      <c r="AX21">
        <f>(AU21-AW21)</f>
        <v>1.4723675409477499</v>
      </c>
      <c r="AY21">
        <f>1/(1.6/F21+1.37/N21)</f>
        <v>0.91977416908206122</v>
      </c>
      <c r="AZ21">
        <f>G21*AA21*0.001</f>
        <v>34.07601501081097</v>
      </c>
      <c r="BA21">
        <f>G21/S21</f>
        <v>0.97789505135921129</v>
      </c>
      <c r="BB21">
        <f>(1-AL21*AA21/AQ21/F21)*100</f>
        <v>69.533365685410544</v>
      </c>
      <c r="BC21">
        <f>(S21-E21/(N21/1.35))</f>
        <v>393.00696190163103</v>
      </c>
      <c r="BD21">
        <f>E21*BB21/100/BC21</f>
        <v>-2.3578759723757569E-3</v>
      </c>
    </row>
    <row r="22" spans="1:56" x14ac:dyDescent="0.25">
      <c r="A22" s="1" t="s">
        <v>1</v>
      </c>
      <c r="B22" s="1" t="s">
        <v>9386</v>
      </c>
      <c r="K22" s="1">
        <f t="shared" si="0"/>
        <v>2.72</v>
      </c>
    </row>
    <row r="23" spans="1:56" x14ac:dyDescent="0.25">
      <c r="A23" s="1" t="s">
        <v>1</v>
      </c>
      <c r="B23" s="1" t="s">
        <v>9385</v>
      </c>
      <c r="K23" s="1">
        <f t="shared" si="0"/>
        <v>2.72</v>
      </c>
    </row>
    <row r="24" spans="1:56" x14ac:dyDescent="0.25">
      <c r="A24" s="1">
        <v>3</v>
      </c>
      <c r="B24" s="1" t="s">
        <v>9384</v>
      </c>
      <c r="C24" s="1">
        <v>1558.5000049956143</v>
      </c>
      <c r="D24" s="1">
        <v>0</v>
      </c>
      <c r="E24">
        <f>(R24-S24*(1000-T24)/(1000-U24))*AK24</f>
        <v>-1.0336334087450421</v>
      </c>
      <c r="F24">
        <f>IF(AV24&lt;&gt;0,1/(1/AV24-1/N24),0)</f>
        <v>2.0453646531067222</v>
      </c>
      <c r="G24">
        <f>((AY24-AL24/2)*S24-E24)/(AY24+AL24/2)</f>
        <v>383.26535064919972</v>
      </c>
      <c r="H24">
        <f>AL24*1000</f>
        <v>23.895709572851171</v>
      </c>
      <c r="I24">
        <f>(AQ24-AW24)</f>
        <v>1.4873348299320499</v>
      </c>
      <c r="J24">
        <f>(P24+AP24*D24)</f>
        <v>25.916786193847656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25.92333984375</v>
      </c>
      <c r="P24" s="1">
        <v>25.916786193847656</v>
      </c>
      <c r="Q24" s="1">
        <v>25.994184494018555</v>
      </c>
      <c r="R24" s="1">
        <v>399.91513061523438</v>
      </c>
      <c r="S24" s="1">
        <v>392.34100341796875</v>
      </c>
      <c r="T24" s="1">
        <v>-0.16767708957195282</v>
      </c>
      <c r="U24" s="1">
        <v>21.07220458984375</v>
      </c>
      <c r="V24" s="1">
        <v>-0.44307535886764526</v>
      </c>
      <c r="W24" s="1">
        <v>55.681873321533203</v>
      </c>
      <c r="X24" s="1">
        <v>299.56246948242188</v>
      </c>
      <c r="Y24" s="1">
        <v>49.584747314453125</v>
      </c>
      <c r="Z24" s="1">
        <v>3.7205896377563477</v>
      </c>
      <c r="AA24" s="1">
        <v>88.758834838867188</v>
      </c>
      <c r="AB24" s="1">
        <v>-4.3619933128356934</v>
      </c>
      <c r="AC24" s="1">
        <v>0.82779377698898315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1.1013326083912567</v>
      </c>
      <c r="AL24">
        <f>(U24-T24)/(1000-U24)*AK24</f>
        <v>2.389570957285117E-2</v>
      </c>
      <c r="AM24">
        <f>(P24+273.15)</f>
        <v>299.06678619384763</v>
      </c>
      <c r="AN24">
        <f>(O24+273.15)</f>
        <v>299.07333984374998</v>
      </c>
      <c r="AO24">
        <f>(Y24*AG24+Z24*AH24)*AI24</f>
        <v>7.933559392983625</v>
      </c>
      <c r="AP24">
        <f>((AO24+0.00000010773*(AN24^4-AM24^4))-AL24*44100)/(L24*51.4+0.00000043092*AM24^3)</f>
        <v>-8.6051049560544772</v>
      </c>
      <c r="AQ24">
        <f>0.61365*EXP(17.502*J24/(240.97+J24))</f>
        <v>3.3576791568128104</v>
      </c>
      <c r="AR24">
        <f>AQ24*1000/AA24</f>
        <v>37.829238778408282</v>
      </c>
      <c r="AS24">
        <f>(AR24-U24)</f>
        <v>16.757034188564532</v>
      </c>
      <c r="AT24">
        <f>IF(D24,P24,(O24+P24)/2)</f>
        <v>25.920063018798828</v>
      </c>
      <c r="AU24">
        <f>0.61365*EXP(17.502*AT24/(240.97+AT24))</f>
        <v>3.3583306738079068</v>
      </c>
      <c r="AV24">
        <f>IF(AS24&lt;&gt;0,(1000-(AR24+U24)/2)/AS24*AL24,0)</f>
        <v>1.384013627936814</v>
      </c>
      <c r="AW24">
        <f>U24*AA24/1000</f>
        <v>1.8703443268807605</v>
      </c>
      <c r="AX24">
        <f>(AU24-AW24)</f>
        <v>1.4879863469271464</v>
      </c>
      <c r="AY24">
        <f>1/(1.6/F24+1.37/N24)</f>
        <v>0.90717427063873246</v>
      </c>
      <c r="AZ24">
        <f>G24*AA24*0.001</f>
        <v>34.01818595773284</v>
      </c>
      <c r="BA24">
        <f>G24/S24</f>
        <v>0.97686794729660065</v>
      </c>
      <c r="BB24">
        <f>(1-AL24*AA24/AQ24/F24)*100</f>
        <v>69.116850588235295</v>
      </c>
      <c r="BC24">
        <f>(S24-E24/(N24/1.35))</f>
        <v>392.66700613874326</v>
      </c>
      <c r="BD24">
        <f>E24*BB24/100/BC24</f>
        <v>-1.8193911064174459E-3</v>
      </c>
    </row>
    <row r="25" spans="1:56" x14ac:dyDescent="0.25">
      <c r="A25" s="1" t="s">
        <v>1</v>
      </c>
      <c r="B25" s="1" t="s">
        <v>9383</v>
      </c>
      <c r="K25" s="1">
        <f t="shared" si="0"/>
        <v>2.72</v>
      </c>
    </row>
    <row r="26" spans="1:56" x14ac:dyDescent="0.25">
      <c r="A26" s="1" t="s">
        <v>1</v>
      </c>
      <c r="B26" s="1" t="s">
        <v>9382</v>
      </c>
      <c r="K26" s="1">
        <f t="shared" si="0"/>
        <v>2.72</v>
      </c>
    </row>
    <row r="27" spans="1:56" x14ac:dyDescent="0.25">
      <c r="A27" s="1">
        <v>4</v>
      </c>
      <c r="B27" s="1" t="s">
        <v>9381</v>
      </c>
      <c r="C27" s="1">
        <v>1761.5000049956143</v>
      </c>
      <c r="D27" s="1">
        <v>0</v>
      </c>
      <c r="E27">
        <f>(R27-S27*(1000-T27)/(1000-U27))*AK27</f>
        <v>-0.52504407791221752</v>
      </c>
      <c r="F27">
        <f>IF(AV27&lt;&gt;0,1/(1/AV27-1/N27),0)</f>
        <v>2.0457928477427512</v>
      </c>
      <c r="G27">
        <f>((AY27-AL27/2)*S27-E27)/(AY27+AL27/2)</f>
        <v>382.31362583258448</v>
      </c>
      <c r="H27">
        <f>AL27*1000</f>
        <v>23.989373825287441</v>
      </c>
      <c r="I27">
        <f>(AQ27-AW27)</f>
        <v>1.4928695584086034</v>
      </c>
      <c r="J27">
        <f>(P27+AP27*D27)</f>
        <v>25.981260299682617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25.977540969848633</v>
      </c>
      <c r="P27" s="1">
        <v>25.981260299682617</v>
      </c>
      <c r="Q27" s="1">
        <v>26.057811737060547</v>
      </c>
      <c r="R27" s="1">
        <v>400.0316162109375</v>
      </c>
      <c r="S27" s="1">
        <v>391.97103881835938</v>
      </c>
      <c r="T27" s="1">
        <v>-0.16639021039009094</v>
      </c>
      <c r="U27" s="1">
        <v>21.153253555297852</v>
      </c>
      <c r="V27" s="1">
        <v>-0.43829235434532166</v>
      </c>
      <c r="W27" s="1">
        <v>55.720279693603516</v>
      </c>
      <c r="X27" s="1">
        <v>299.58673095703125</v>
      </c>
      <c r="Y27" s="1">
        <v>99.769844055175781</v>
      </c>
      <c r="Z27" s="1">
        <v>3.5765852928161621</v>
      </c>
      <c r="AA27" s="1">
        <v>88.764076232910156</v>
      </c>
      <c r="AB27" s="1">
        <v>-4.2259674072265625</v>
      </c>
      <c r="AC27" s="1">
        <v>0.82516419887542725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1.1014218049890852</v>
      </c>
      <c r="AL27">
        <f>(U27-T27)/(1000-U27)*AK27</f>
        <v>2.398937382528744E-2</v>
      </c>
      <c r="AM27">
        <f>(P27+273.15)</f>
        <v>299.13126029968259</v>
      </c>
      <c r="AN27">
        <f>(O27+273.15)</f>
        <v>299.12754096984861</v>
      </c>
      <c r="AO27">
        <f>(Y27*AG27+Z27*AH27)*AI27</f>
        <v>15.963174692023358</v>
      </c>
      <c r="AP27">
        <f>((AO27+0.00000010773*(AN27^4-AM27^4))-AL27*44100)/(L27*51.4+0.00000043092*AM27^3)</f>
        <v>-8.5734711305169746</v>
      </c>
      <c r="AQ27">
        <f>0.61365*EXP(17.502*J27/(240.97+J27))</f>
        <v>3.3705185695651396</v>
      </c>
      <c r="AR27">
        <f>AQ27*1000/AA27</f>
        <v>37.971651512726346</v>
      </c>
      <c r="AS27">
        <f>(AR27-U27)</f>
        <v>16.818397957428495</v>
      </c>
      <c r="AT27">
        <f>IF(D27,P27,(O27+P27)/2)</f>
        <v>25.979400634765625</v>
      </c>
      <c r="AU27">
        <f>0.61365*EXP(17.502*AT27/(240.97+AT27))</f>
        <v>3.3701476350422057</v>
      </c>
      <c r="AV27">
        <f>IF(AS27&lt;&gt;0,(1000-(AR27+U27)/2)/AS27*AL27,0)</f>
        <v>1.3842096708131535</v>
      </c>
      <c r="AW27">
        <f>U27*AA27/1000</f>
        <v>1.8776490111565363</v>
      </c>
      <c r="AX27">
        <f>(AU27-AW27)</f>
        <v>1.4924986238856695</v>
      </c>
      <c r="AY27">
        <f>1/(1.6/F27+1.37/N27)</f>
        <v>0.90730903490859183</v>
      </c>
      <c r="AZ27">
        <f>G27*AA27*0.001</f>
        <v>33.935715828283818</v>
      </c>
      <c r="BA27">
        <f>G27/S27</f>
        <v>0.97536192210810202</v>
      </c>
      <c r="BB27">
        <f>(1-AL27*AA27/AQ27/F27)*100</f>
        <v>69.118543899853506</v>
      </c>
      <c r="BC27">
        <f>(S27-E27/(N27/1.35))</f>
        <v>392.13663505052233</v>
      </c>
      <c r="BD27">
        <f>E27*BB27/100/BC27</f>
        <v>-9.2544993006986266E-4</v>
      </c>
    </row>
    <row r="28" spans="1:56" x14ac:dyDescent="0.25">
      <c r="A28" s="1" t="s">
        <v>1</v>
      </c>
      <c r="B28" s="1" t="s">
        <v>9380</v>
      </c>
      <c r="K28" s="1">
        <f t="shared" si="0"/>
        <v>2.72</v>
      </c>
    </row>
    <row r="29" spans="1:56" x14ac:dyDescent="0.25">
      <c r="A29" s="1" t="s">
        <v>1</v>
      </c>
      <c r="B29" s="1" t="s">
        <v>9379</v>
      </c>
      <c r="K29" s="1">
        <f t="shared" si="0"/>
        <v>2.72</v>
      </c>
    </row>
    <row r="30" spans="1:56" x14ac:dyDescent="0.25">
      <c r="A30" s="1">
        <v>5</v>
      </c>
      <c r="B30" s="1" t="s">
        <v>9378</v>
      </c>
      <c r="C30" s="1">
        <v>1964.5000049956143</v>
      </c>
      <c r="D30" s="1">
        <v>0</v>
      </c>
      <c r="E30">
        <f>(R30-S30*(1000-T30)/(1000-U30))*AK30</f>
        <v>-0.13671791323213689</v>
      </c>
      <c r="F30">
        <f>IF(AV30&lt;&gt;0,1/(1/AV30-1/N30),0)</f>
        <v>2.0375610532068209</v>
      </c>
      <c r="G30">
        <f>((AY30-AL30/2)*S30-E30)/(AY30+AL30/2)</f>
        <v>381.37123107096511</v>
      </c>
      <c r="H30">
        <f>AL30*1000</f>
        <v>24.114296716932316</v>
      </c>
      <c r="I30">
        <f>(AQ30-AW30)</f>
        <v>1.5044091866375784</v>
      </c>
      <c r="J30">
        <f>(P30+AP30*D30)</f>
        <v>26.087436676025391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26.048110961914063</v>
      </c>
      <c r="P30" s="1">
        <v>26.087436676025391</v>
      </c>
      <c r="Q30" s="1">
        <v>26.126379013061523</v>
      </c>
      <c r="R30" s="1">
        <v>399.968994140625</v>
      </c>
      <c r="S30" s="1">
        <v>391.52044677734375</v>
      </c>
      <c r="T30" s="1">
        <v>-0.16689027845859528</v>
      </c>
      <c r="U30" s="1">
        <v>21.263416290283203</v>
      </c>
      <c r="V30" s="1">
        <v>-0.43775913119316101</v>
      </c>
      <c r="W30" s="1">
        <v>55.774700164794922</v>
      </c>
      <c r="X30" s="1">
        <v>299.55801391601563</v>
      </c>
      <c r="Y30" s="1">
        <v>149.61729431152344</v>
      </c>
      <c r="Z30" s="1">
        <v>3.7023615837097168</v>
      </c>
      <c r="AA30" s="1">
        <v>88.760284423828125</v>
      </c>
      <c r="AB30" s="1">
        <v>-4.1854462623596191</v>
      </c>
      <c r="AC30" s="1">
        <v>0.82974839210510254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1.10131622763241</v>
      </c>
      <c r="AL30">
        <f>(U30-T30)/(1000-U30)*AK30</f>
        <v>2.4114296716932316E-2</v>
      </c>
      <c r="AM30">
        <f>(P30+273.15)</f>
        <v>299.23743667602537</v>
      </c>
      <c r="AN30">
        <f>(O30+273.15)</f>
        <v>299.19811096191404</v>
      </c>
      <c r="AO30">
        <f>(Y30*AG30+Z30*AH30)*AI30</f>
        <v>23.938766554770609</v>
      </c>
      <c r="AP30">
        <f>((AO30+0.00000010773*(AN30^4-AM30^4))-AL30*44100)/(L30*51.4+0.00000043092*AM30^3)</f>
        <v>-8.5556946944487553</v>
      </c>
      <c r="AQ30">
        <f>0.61365*EXP(17.502*J30/(240.97+J30))</f>
        <v>3.3917560643853757</v>
      </c>
      <c r="AR30">
        <f>AQ30*1000/AA30</f>
        <v>38.212541638440747</v>
      </c>
      <c r="AS30">
        <f>(AR30-U30)</f>
        <v>16.949125348157544</v>
      </c>
      <c r="AT30">
        <f>IF(D30,P30,(O30+P30)/2)</f>
        <v>26.067773818969727</v>
      </c>
      <c r="AU30">
        <f>0.61365*EXP(17.502*AT30/(240.97+AT30))</f>
        <v>3.3878142875642725</v>
      </c>
      <c r="AV30">
        <f>IF(AS30&lt;&gt;0,(1000-(AR30+U30)/2)/AS30*AL30,0)</f>
        <v>1.3804362046898893</v>
      </c>
      <c r="AW30">
        <f>U30*AA30/1000</f>
        <v>1.8873468777477973</v>
      </c>
      <c r="AX30">
        <f>(AU30-AW30)</f>
        <v>1.5004674098164752</v>
      </c>
      <c r="AY30">
        <f>1/(1.6/F30+1.37/N30)</f>
        <v>0.90471539646535504</v>
      </c>
      <c r="AZ30">
        <f>G30*AA30*0.001</f>
        <v>33.850618940924342</v>
      </c>
      <c r="BA30">
        <f>G30/S30</f>
        <v>0.9740774312301741</v>
      </c>
      <c r="BB30">
        <f>(1-AL30*AA30/AQ30/F30)*100</f>
        <v>69.028799144051661</v>
      </c>
      <c r="BC30">
        <f>(S30-E30/(N30/1.35))</f>
        <v>391.56356691192457</v>
      </c>
      <c r="BD30">
        <f>E30*BB30/100/BC30</f>
        <v>-2.4102021151569129E-4</v>
      </c>
    </row>
    <row r="31" spans="1:56" x14ac:dyDescent="0.25">
      <c r="A31" s="1" t="s">
        <v>1</v>
      </c>
      <c r="B31" s="1" t="s">
        <v>9377</v>
      </c>
      <c r="K31" s="1">
        <f t="shared" si="0"/>
        <v>2.72</v>
      </c>
    </row>
    <row r="32" spans="1:56" x14ac:dyDescent="0.25">
      <c r="A32" s="1" t="s">
        <v>1</v>
      </c>
      <c r="B32" s="1" t="s">
        <v>9376</v>
      </c>
      <c r="K32" s="1">
        <f t="shared" si="0"/>
        <v>2.72</v>
      </c>
    </row>
    <row r="33" spans="1:56" x14ac:dyDescent="0.25">
      <c r="A33" s="1">
        <v>6</v>
      </c>
      <c r="B33" s="1" t="s">
        <v>9375</v>
      </c>
      <c r="C33" s="1">
        <v>2167.5000049956143</v>
      </c>
      <c r="D33" s="1">
        <v>0</v>
      </c>
      <c r="E33">
        <f>(R33-S33*(1000-T33)/(1000-U33))*AK33</f>
        <v>0.30683570875895533</v>
      </c>
      <c r="F33">
        <f>IF(AV33&lt;&gt;0,1/(1/AV33-1/N33),0)</f>
        <v>2.1179331903521801</v>
      </c>
      <c r="G33">
        <f>((AY33-AL33/2)*S33-E33)/(AY33+AL33/2)</f>
        <v>380.49062094184563</v>
      </c>
      <c r="H33">
        <f>AL33*1000</f>
        <v>24.496742211772911</v>
      </c>
      <c r="I33">
        <f>(AQ33-AW33)</f>
        <v>1.4885498123560426</v>
      </c>
      <c r="J33">
        <f>(P33+AP33*D33)</f>
        <v>26.153297424316406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26.119606018066406</v>
      </c>
      <c r="P33" s="1">
        <v>26.153297424316406</v>
      </c>
      <c r="Q33" s="1">
        <v>26.195041656494141</v>
      </c>
      <c r="R33" s="1">
        <v>399.9586181640625</v>
      </c>
      <c r="S33" s="1">
        <v>390.98355102539063</v>
      </c>
      <c r="T33" s="1">
        <v>-0.17024137079715729</v>
      </c>
      <c r="U33" s="1">
        <v>21.592035293579102</v>
      </c>
      <c r="V33" s="1">
        <v>-0.44464737176895142</v>
      </c>
      <c r="W33" s="1">
        <v>56.395465850830078</v>
      </c>
      <c r="X33" s="1">
        <v>299.56625366210938</v>
      </c>
      <c r="Y33" s="1">
        <v>300.63937377929688</v>
      </c>
      <c r="Z33" s="1">
        <v>3.440396785736084</v>
      </c>
      <c r="AA33" s="1">
        <v>88.756729125976563</v>
      </c>
      <c r="AB33" s="1">
        <v>-4.1494021415710449</v>
      </c>
      <c r="AC33" s="1">
        <v>0.83023011684417725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1.1013465208165782</v>
      </c>
      <c r="AL33">
        <f>(U33-T33)/(1000-U33)*AK33</f>
        <v>2.449674221177291E-2</v>
      </c>
      <c r="AM33">
        <f>(P33+273.15)</f>
        <v>299.30329742431638</v>
      </c>
      <c r="AN33">
        <f>(O33+273.15)</f>
        <v>299.26960601806638</v>
      </c>
      <c r="AO33">
        <f>(Y33*AG33+Z33*AH33)*AI33</f>
        <v>48.102298729517315</v>
      </c>
      <c r="AP33">
        <f>((AO33+0.00000010773*(AN33^4-AM33^4))-AL33*44100)/(L33*51.4+0.00000043092*AM33^3)</f>
        <v>-8.494590965584468</v>
      </c>
      <c r="AQ33">
        <f>0.61365*EXP(17.502*J33/(240.97+J33))</f>
        <v>3.4049882401867686</v>
      </c>
      <c r="AR33">
        <f>AQ33*1000/AA33</f>
        <v>38.363155940029181</v>
      </c>
      <c r="AS33">
        <f>(AR33-U33)</f>
        <v>16.771120646450079</v>
      </c>
      <c r="AT33">
        <f>IF(D33,P33,(O33+P33)/2)</f>
        <v>26.136451721191406</v>
      </c>
      <c r="AU33">
        <f>0.61365*EXP(17.502*AT33/(240.97+AT33))</f>
        <v>3.401599462585394</v>
      </c>
      <c r="AV33">
        <f>IF(AS33&lt;&gt;0,(1000-(AR33+U33)/2)/AS33*AL33,0)</f>
        <v>1.4168635048755098</v>
      </c>
      <c r="AW33">
        <f>U33*AA33/1000</f>
        <v>1.916438427830726</v>
      </c>
      <c r="AX33">
        <f>(AU33-AW33)</f>
        <v>1.485161034754668</v>
      </c>
      <c r="AY33">
        <f>1/(1.6/F33+1.37/N33)</f>
        <v>0.92978201397908011</v>
      </c>
      <c r="AZ33">
        <f>G33*AA33*0.001</f>
        <v>33.771102977910019</v>
      </c>
      <c r="BA33">
        <f>G33/S33</f>
        <v>0.97316273266221476</v>
      </c>
      <c r="BB33">
        <f>(1-AL33*AA33/AQ33/F33)*100</f>
        <v>69.850386539562265</v>
      </c>
      <c r="BC33">
        <f>(S33-E33/(N33/1.35))</f>
        <v>390.88677660320195</v>
      </c>
      <c r="BD33">
        <f>E33*BB33/100/BC33</f>
        <v>5.4830693039049244E-4</v>
      </c>
    </row>
    <row r="34" spans="1:56" x14ac:dyDescent="0.25">
      <c r="A34" s="1" t="s">
        <v>1</v>
      </c>
      <c r="B34" s="1" t="s">
        <v>9374</v>
      </c>
      <c r="K34" s="1">
        <f t="shared" si="0"/>
        <v>2.72</v>
      </c>
    </row>
    <row r="35" spans="1:56" x14ac:dyDescent="0.25">
      <c r="A35" s="1" t="s">
        <v>1</v>
      </c>
      <c r="B35" s="1" t="s">
        <v>9373</v>
      </c>
      <c r="K35" s="1">
        <f t="shared" si="0"/>
        <v>2.72</v>
      </c>
    </row>
    <row r="36" spans="1:56" x14ac:dyDescent="0.25">
      <c r="A36" s="1">
        <v>7</v>
      </c>
      <c r="B36" s="1" t="s">
        <v>9372</v>
      </c>
      <c r="C36" s="1">
        <v>2370.5000049956143</v>
      </c>
      <c r="D36" s="1">
        <v>0</v>
      </c>
      <c r="E36">
        <f>(R36-S36*(1000-T36)/(1000-U36))*AK36</f>
        <v>0.6802587596814752</v>
      </c>
      <c r="F36">
        <f>IF(AV36&lt;&gt;0,1/(1/AV36-1/N36),0)</f>
        <v>2.2432321091994498</v>
      </c>
      <c r="G36">
        <f>((AY36-AL36/2)*S36-E36)/(AY36+AL36/2)</f>
        <v>379.83292562689104</v>
      </c>
      <c r="H36">
        <f>AL36*1000</f>
        <v>25.041640893091245</v>
      </c>
      <c r="I36">
        <f>(AQ36-AW36)</f>
        <v>1.4643234168273569</v>
      </c>
      <c r="J36">
        <f>(P36+AP36*D36)</f>
        <v>26.2423095703125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26.213279724121094</v>
      </c>
      <c r="P36" s="1">
        <v>26.2423095703125</v>
      </c>
      <c r="Q36" s="1">
        <v>26.278301239013672</v>
      </c>
      <c r="R36" s="1">
        <v>399.99859619140625</v>
      </c>
      <c r="S36" s="1">
        <v>390.50250244140625</v>
      </c>
      <c r="T36" s="1">
        <v>-0.16751287877559662</v>
      </c>
      <c r="U36" s="1">
        <v>22.066783905029297</v>
      </c>
      <c r="V36" s="1">
        <v>-0.43511533737182617</v>
      </c>
      <c r="W36" s="1">
        <v>57.318557739257813</v>
      </c>
      <c r="X36" s="1">
        <v>299.58322143554688</v>
      </c>
      <c r="Y36" s="1">
        <v>500.65771484375</v>
      </c>
      <c r="Z36" s="1">
        <v>3.8004615306854248</v>
      </c>
      <c r="AA36" s="1">
        <v>88.758743286132813</v>
      </c>
      <c r="AB36" s="1">
        <v>-4.0817675590515137</v>
      </c>
      <c r="AC36" s="1">
        <v>0.83148068189620972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1.101408902336569</v>
      </c>
      <c r="AL36">
        <f>(U36-T36)/(1000-U36)*AK36</f>
        <v>2.5041640893091244E-2</v>
      </c>
      <c r="AM36">
        <f>(P36+273.15)</f>
        <v>299.39230957031248</v>
      </c>
      <c r="AN36">
        <f>(O36+273.15)</f>
        <v>299.36327972412107</v>
      </c>
      <c r="AO36">
        <f>(Y36*AG36+Z36*AH36)*AI36</f>
        <v>80.105232584508485</v>
      </c>
      <c r="AP36">
        <f>((AO36+0.00000010773*(AN36^4-AM36^4))-AL36*44100)/(L36*51.4+0.00000043092*AM36^3)</f>
        <v>-8.4278467969806083</v>
      </c>
      <c r="AQ36">
        <f>0.61365*EXP(17.502*J36/(240.97+J36))</f>
        <v>3.4229434246044197</v>
      </c>
      <c r="AR36">
        <f>AQ36*1000/AA36</f>
        <v>38.564577391207855</v>
      </c>
      <c r="AS36">
        <f>(AR36-U36)</f>
        <v>16.497793486178558</v>
      </c>
      <c r="AT36">
        <f>IF(D36,P36,(O36+P36)/2)</f>
        <v>26.227794647216797</v>
      </c>
      <c r="AU36">
        <f>0.61365*EXP(17.502*AT36/(240.97+AT36))</f>
        <v>3.4200099007659062</v>
      </c>
      <c r="AV36">
        <f>IF(AS36&lt;&gt;0,(1000-(AR36+U36)/2)/AS36*AL36,0)</f>
        <v>1.4718626781947952</v>
      </c>
      <c r="AW36">
        <f>U36*AA36/1000</f>
        <v>1.9586200077770628</v>
      </c>
      <c r="AX36">
        <f>(AU36-AW36)</f>
        <v>1.4613898929888434</v>
      </c>
      <c r="AY36">
        <f>1/(1.6/F36+1.37/N36)</f>
        <v>0.96775069130112068</v>
      </c>
      <c r="AZ36">
        <f>G36*AA36*0.001</f>
        <v>33.713493137338006</v>
      </c>
      <c r="BA36">
        <f>G36/S36</f>
        <v>0.97267731513163314</v>
      </c>
      <c r="BB36">
        <f>(1-AL36*AA36/AQ36/F36)*100</f>
        <v>71.053237755370006</v>
      </c>
      <c r="BC36">
        <f>(S36-E36/(N36/1.35))</f>
        <v>390.28795228792768</v>
      </c>
      <c r="BD36">
        <f>E36*BB36/100/BC36</f>
        <v>1.2384340101577879E-3</v>
      </c>
    </row>
    <row r="37" spans="1:56" x14ac:dyDescent="0.25">
      <c r="A37" s="1" t="s">
        <v>1</v>
      </c>
      <c r="B37" s="1" t="s">
        <v>9371</v>
      </c>
      <c r="K37" s="1">
        <f t="shared" si="0"/>
        <v>2.72</v>
      </c>
    </row>
    <row r="38" spans="1:56" x14ac:dyDescent="0.25">
      <c r="A38" s="1" t="s">
        <v>1</v>
      </c>
      <c r="B38" s="1" t="s">
        <v>8278</v>
      </c>
      <c r="K38" s="1">
        <f t="shared" si="0"/>
        <v>2.72</v>
      </c>
    </row>
    <row r="39" spans="1:56" x14ac:dyDescent="0.25">
      <c r="A39" s="1">
        <v>8</v>
      </c>
      <c r="B39" s="1" t="s">
        <v>9370</v>
      </c>
      <c r="C39" s="1">
        <v>2573.5000049956143</v>
      </c>
      <c r="D39" s="1">
        <v>0</v>
      </c>
      <c r="E39">
        <f>(R39-S39*(1000-T39)/(1000-U39))*AK39</f>
        <v>1.3323580400176882</v>
      </c>
      <c r="F39">
        <f>IF(AV39&lt;&gt;0,1/(1/AV39-1/N39),0)</f>
        <v>2.4377254225104292</v>
      </c>
      <c r="G39">
        <f>((AY39-AL39/2)*S39-E39)/(AY39+AL39/2)</f>
        <v>378.91562875744461</v>
      </c>
      <c r="H39">
        <f>AL39*1000</f>
        <v>25.72273409868675</v>
      </c>
      <c r="I39">
        <f>(AQ39-AW39)</f>
        <v>1.4248831885371009</v>
      </c>
      <c r="J39">
        <f>(P39+AP39*D39)</f>
        <v>26.307422637939453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26.311033248901367</v>
      </c>
      <c r="P39" s="1">
        <v>26.307422637939453</v>
      </c>
      <c r="Q39" s="1">
        <v>26.36712646484375</v>
      </c>
      <c r="R39" s="1">
        <v>400.18670654296875</v>
      </c>
      <c r="S39" s="1">
        <v>389.87103271484375</v>
      </c>
      <c r="T39" s="1">
        <v>-0.16752772033214569</v>
      </c>
      <c r="U39" s="1">
        <v>22.65941047668457</v>
      </c>
      <c r="V39" s="1">
        <v>-0.43265452980995178</v>
      </c>
      <c r="W39" s="1">
        <v>58.519851684570313</v>
      </c>
      <c r="X39" s="1">
        <v>299.56033325195313</v>
      </c>
      <c r="Y39" s="1">
        <v>750.8143310546875</v>
      </c>
      <c r="Z39" s="1">
        <v>3.9433066844940186</v>
      </c>
      <c r="AA39" s="1">
        <v>88.759895324707031</v>
      </c>
      <c r="AB39" s="1">
        <v>-3.8285784721374512</v>
      </c>
      <c r="AC39" s="1">
        <v>0.84194362163543701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1.1013247546027685</v>
      </c>
      <c r="AL39">
        <f>(U39-T39)/(1000-U39)*AK39</f>
        <v>2.572273409868675E-2</v>
      </c>
      <c r="AM39">
        <f>(P39+273.15)</f>
        <v>299.45742263793943</v>
      </c>
      <c r="AN39">
        <f>(O39+273.15)</f>
        <v>299.46103324890134</v>
      </c>
      <c r="AO39">
        <f>(Y39*AG39+Z39*AH39)*AI39</f>
        <v>120.13029028362871</v>
      </c>
      <c r="AP39">
        <f>((AO39+0.00000010773*(AN39^4-AM39^4))-AL39*44100)/(L39*51.4+0.00000043092*AM39^3)</f>
        <v>-8.3420582621374635</v>
      </c>
      <c r="AQ39">
        <f>0.61365*EXP(17.502*J39/(240.97+J39))</f>
        <v>3.4361300905671932</v>
      </c>
      <c r="AR39">
        <f>AQ39*1000/AA39</f>
        <v>38.71264243830985</v>
      </c>
      <c r="AS39">
        <f>(AR39-U39)</f>
        <v>16.053231961625279</v>
      </c>
      <c r="AT39">
        <f>IF(D39,P39,(O39+P39)/2)</f>
        <v>26.30922794342041</v>
      </c>
      <c r="AU39">
        <f>0.61365*EXP(17.502*AT39/(240.97+AT39))</f>
        <v>3.4364963312763996</v>
      </c>
      <c r="AV39">
        <f>IF(AS39&lt;&gt;0,(1000-(AR39+U39)/2)/AS39*AL39,0)</f>
        <v>1.5531704555928529</v>
      </c>
      <c r="AW39">
        <f>U39*AA39/1000</f>
        <v>2.0112469020300923</v>
      </c>
      <c r="AX39">
        <f>(AU39-AW39)</f>
        <v>1.4252494292463074</v>
      </c>
      <c r="AY39">
        <f>1/(1.6/F39+1.37/N39)</f>
        <v>1.0241526026317125</v>
      </c>
      <c r="AZ39">
        <f>G39*AA39*0.001</f>
        <v>33.632511545406338</v>
      </c>
      <c r="BA39">
        <f>G39/S39</f>
        <v>0.9718999283401184</v>
      </c>
      <c r="BB39">
        <f>(1-AL39*AA39/AQ39/F39)*100</f>
        <v>72.742907654059437</v>
      </c>
      <c r="BC39">
        <f>(S39-E39/(N39/1.35))</f>
        <v>389.45081376447246</v>
      </c>
      <c r="BD39">
        <f>E39*BB39/100/BC39</f>
        <v>2.4886222968778858E-3</v>
      </c>
    </row>
    <row r="40" spans="1:56" x14ac:dyDescent="0.25">
      <c r="A40" s="1" t="s">
        <v>1</v>
      </c>
      <c r="B40" s="1" t="s">
        <v>9369</v>
      </c>
      <c r="K40" s="1">
        <f t="shared" si="0"/>
        <v>2.72</v>
      </c>
    </row>
    <row r="41" spans="1:56" x14ac:dyDescent="0.25">
      <c r="A41" s="1" t="s">
        <v>1</v>
      </c>
      <c r="B41" s="1" t="s">
        <v>9368</v>
      </c>
      <c r="K41" s="1">
        <f t="shared" si="0"/>
        <v>2.72</v>
      </c>
    </row>
    <row r="42" spans="1:56" x14ac:dyDescent="0.25">
      <c r="A42" s="1">
        <v>9</v>
      </c>
      <c r="B42" s="1" t="s">
        <v>8274</v>
      </c>
      <c r="C42" s="1">
        <v>2776.5000049956143</v>
      </c>
      <c r="D42" s="1">
        <v>0</v>
      </c>
      <c r="E42">
        <f>(R42-S42*(1000-T42)/(1000-U42))*AK42</f>
        <v>1.4336818334878785</v>
      </c>
      <c r="F42">
        <f>IF(AV42&lt;&gt;0,1/(1/AV42-1/N42),0)</f>
        <v>2.6668608558168065</v>
      </c>
      <c r="G42">
        <f>((AY42-AL42/2)*S42-E42)/(AY42+AL42/2)</f>
        <v>378.70831716469473</v>
      </c>
      <c r="H42">
        <f>AL42*1000</f>
        <v>26.487484337124041</v>
      </c>
      <c r="I42">
        <f>(AQ42-AW42)</f>
        <v>1.3862760147220534</v>
      </c>
      <c r="J42">
        <f>(P42+AP42*D42)</f>
        <v>26.404823303222656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26.416728973388672</v>
      </c>
      <c r="P42" s="1">
        <v>26.404823303222656</v>
      </c>
      <c r="Q42" s="1">
        <v>26.452705383300781</v>
      </c>
      <c r="R42" s="1">
        <v>400.05209350585938</v>
      </c>
      <c r="S42" s="1">
        <v>389.38623046875</v>
      </c>
      <c r="T42" s="1">
        <v>-0.16999402642250061</v>
      </c>
      <c r="U42" s="1">
        <v>23.317836761474609</v>
      </c>
      <c r="V42" s="1">
        <v>-0.43628862500190735</v>
      </c>
      <c r="W42" s="1">
        <v>59.845081329345703</v>
      </c>
      <c r="X42" s="1">
        <v>299.58493041992188</v>
      </c>
      <c r="Y42" s="1">
        <v>1000.822998046875</v>
      </c>
      <c r="Z42" s="1">
        <v>3.9000871181488037</v>
      </c>
      <c r="AA42" s="1">
        <v>88.758766174316406</v>
      </c>
      <c r="AB42" s="1">
        <v>-3.810499906539917</v>
      </c>
      <c r="AC42" s="1">
        <v>0.84823083877563477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1.1014151853673595</v>
      </c>
      <c r="AL42">
        <f>(U42-T42)/(1000-U42)*AK42</f>
        <v>2.6487484337124043E-2</v>
      </c>
      <c r="AM42">
        <f>(P42+273.15)</f>
        <v>299.55482330322263</v>
      </c>
      <c r="AN42">
        <f>(O42+273.15)</f>
        <v>299.56672897338865</v>
      </c>
      <c r="AO42">
        <f>(Y42*AG42+Z42*AH42)*AI42</f>
        <v>160.13167610827804</v>
      </c>
      <c r="AP42">
        <f>((AO42+0.00000010773*(AN42^4-AM42^4))-AL42*44100)/(L42*51.4+0.00000043092*AM42^3)</f>
        <v>-8.2888765962818098</v>
      </c>
      <c r="AQ42">
        <f>0.61365*EXP(17.502*J42/(240.97+J42))</f>
        <v>3.4559384355246574</v>
      </c>
      <c r="AR42">
        <f>AQ42*1000/AA42</f>
        <v>38.9363054995314</v>
      </c>
      <c r="AS42">
        <f>(AR42-U42)</f>
        <v>15.618468738056791</v>
      </c>
      <c r="AT42">
        <f>IF(D42,P42,(O42+P42)/2)</f>
        <v>26.410776138305664</v>
      </c>
      <c r="AU42">
        <f>0.61365*EXP(17.502*AT42/(240.97+AT42))</f>
        <v>3.457152288463988</v>
      </c>
      <c r="AV42">
        <f>IF(AS42&lt;&gt;0,(1000-(AR42+U42)/2)/AS42*AL42,0)</f>
        <v>1.6431192428975097</v>
      </c>
      <c r="AW42">
        <f>U42*AA42/1000</f>
        <v>2.069662420802604</v>
      </c>
      <c r="AX42">
        <f>(AU42-AW42)</f>
        <v>1.387489867661384</v>
      </c>
      <c r="AY42">
        <f>1/(1.6/F42+1.37/N42)</f>
        <v>1.0869284712225333</v>
      </c>
      <c r="AZ42">
        <f>G42*AA42*0.001</f>
        <v>33.613682971489993</v>
      </c>
      <c r="BA42">
        <f>G42/S42</f>
        <v>0.97257757858771476</v>
      </c>
      <c r="BB42">
        <f>(1-AL42*AA42/AQ42/F42)*100</f>
        <v>74.491459229533746</v>
      </c>
      <c r="BC42">
        <f>(S42-E42/(N42/1.35))</f>
        <v>388.93405450918084</v>
      </c>
      <c r="BD42">
        <f>E42*BB42/100/BC42</f>
        <v>2.7458909964096375E-3</v>
      </c>
    </row>
    <row r="43" spans="1:56" x14ac:dyDescent="0.25">
      <c r="A43" s="1" t="s">
        <v>1</v>
      </c>
      <c r="B43" s="1" t="s">
        <v>9367</v>
      </c>
      <c r="K43" s="1">
        <f t="shared" si="0"/>
        <v>2.72</v>
      </c>
    </row>
    <row r="44" spans="1:56" x14ac:dyDescent="0.25">
      <c r="A44" s="1" t="s">
        <v>1</v>
      </c>
      <c r="B44" s="1" t="s">
        <v>9366</v>
      </c>
      <c r="K44" s="1">
        <f t="shared" si="0"/>
        <v>2.72</v>
      </c>
    </row>
    <row r="45" spans="1:56" x14ac:dyDescent="0.25">
      <c r="A45" s="1">
        <v>10</v>
      </c>
      <c r="B45" s="1" t="s">
        <v>9365</v>
      </c>
      <c r="C45" s="1">
        <v>2979.5000049956143</v>
      </c>
      <c r="D45" s="1">
        <v>0</v>
      </c>
      <c r="E45">
        <f>(R45-S45*(1000-T45)/(1000-U45))*AK45</f>
        <v>1.6489500696073716</v>
      </c>
      <c r="F45">
        <f>IF(AV45&lt;&gt;0,1/(1/AV45-1/N45),0)</f>
        <v>2.9161987929523985</v>
      </c>
      <c r="G45">
        <f>((AY45-AL45/2)*S45-E45)/(AY45+AL45/2)</f>
        <v>378.35123474510391</v>
      </c>
      <c r="H45">
        <f>AL45*1000</f>
        <v>27.137985134238448</v>
      </c>
      <c r="I45">
        <f>(AQ45-AW45)</f>
        <v>1.3450215536156396</v>
      </c>
      <c r="J45">
        <f>(P45+AP45*D45)</f>
        <v>26.452829360961914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26.529373168945313</v>
      </c>
      <c r="P45" s="1">
        <v>26.452829360961914</v>
      </c>
      <c r="Q45" s="1">
        <v>26.555740356445313</v>
      </c>
      <c r="R45" s="1">
        <v>399.90969848632813</v>
      </c>
      <c r="S45" s="1">
        <v>388.8270263671875</v>
      </c>
      <c r="T45" s="1">
        <v>-0.16863484680652618</v>
      </c>
      <c r="U45" s="1">
        <v>23.893074035644531</v>
      </c>
      <c r="V45" s="1">
        <v>-0.42993453145027161</v>
      </c>
      <c r="W45" s="1">
        <v>60.915390014648438</v>
      </c>
      <c r="X45" s="1">
        <v>299.44525146484375</v>
      </c>
      <c r="Y45" s="1">
        <v>1250.4990234375</v>
      </c>
      <c r="Z45" s="1">
        <v>2.9178469181060791</v>
      </c>
      <c r="AA45" s="1">
        <v>88.758628845214844</v>
      </c>
      <c r="AB45" s="1">
        <v>-3.8066713809967041</v>
      </c>
      <c r="AC45" s="1">
        <v>0.85368692874908447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1.1009016597972194</v>
      </c>
      <c r="AL45">
        <f>(U45-T45)/(1000-U45)*AK45</f>
        <v>2.7137985134238447E-2</v>
      </c>
      <c r="AM45">
        <f>(P45+273.15)</f>
        <v>299.60282936096189</v>
      </c>
      <c r="AN45">
        <f>(O45+273.15)</f>
        <v>299.67937316894529</v>
      </c>
      <c r="AO45">
        <f>(Y45*AG45+Z45*AH45)*AI45</f>
        <v>200.07983927786699</v>
      </c>
      <c r="AP45">
        <f>((AO45+0.00000010773*(AN45^4-AM45^4))-AL45*44100)/(L45*51.4+0.00000043092*AM45^3)</f>
        <v>-8.1897207933629979</v>
      </c>
      <c r="AQ45">
        <f>0.61365*EXP(17.502*J45/(240.97+J45))</f>
        <v>3.4657380439166521</v>
      </c>
      <c r="AR45">
        <f>AQ45*1000/AA45</f>
        <v>39.046773130762453</v>
      </c>
      <c r="AS45">
        <f>(AR45-U45)</f>
        <v>15.153699095117922</v>
      </c>
      <c r="AT45">
        <f>IF(D45,P45,(O45+P45)/2)</f>
        <v>26.491101264953613</v>
      </c>
      <c r="AU45">
        <f>0.61365*EXP(17.502*AT45/(240.97+AT45))</f>
        <v>3.4735679666669883</v>
      </c>
      <c r="AV45">
        <f>IF(AS45&lt;&gt;0,(1000-(AR45+U45)/2)/AS45*AL45,0)</f>
        <v>1.7344910078312015</v>
      </c>
      <c r="AW45">
        <f>U45*AA45/1000</f>
        <v>2.1207164903010125</v>
      </c>
      <c r="AX45">
        <f>(AU45-AW45)</f>
        <v>1.3528514763659758</v>
      </c>
      <c r="AY45">
        <f>1/(1.6/F45+1.37/N45)</f>
        <v>1.1511097802742527</v>
      </c>
      <c r="AZ45">
        <f>G45*AA45*0.001</f>
        <v>33.581936817869433</v>
      </c>
      <c r="BA45">
        <f>G45/S45</f>
        <v>0.9730579643088112</v>
      </c>
      <c r="BB45">
        <f>(1-AL45*AA45/AQ45/F45)*100</f>
        <v>76.167185909950291</v>
      </c>
      <c r="BC45">
        <f>(S45-E45/(N45/1.35))</f>
        <v>388.30695590065142</v>
      </c>
      <c r="BD45">
        <f>E45*BB45/100/BC45</f>
        <v>3.2344485361252176E-3</v>
      </c>
    </row>
    <row r="46" spans="1:56" x14ac:dyDescent="0.25">
      <c r="A46" s="1" t="s">
        <v>1</v>
      </c>
      <c r="B46" s="1" t="s">
        <v>9364</v>
      </c>
      <c r="K46" s="1">
        <f t="shared" si="0"/>
        <v>2.72</v>
      </c>
    </row>
    <row r="47" spans="1:56" x14ac:dyDescent="0.25">
      <c r="A47" s="1" t="s">
        <v>1</v>
      </c>
      <c r="B47" s="1" t="s">
        <v>9363</v>
      </c>
      <c r="K47" s="1">
        <f t="shared" si="0"/>
        <v>2.72</v>
      </c>
    </row>
    <row r="48" spans="1:56" x14ac:dyDescent="0.25">
      <c r="A48" s="1">
        <v>11</v>
      </c>
      <c r="B48" s="1" t="s">
        <v>9362</v>
      </c>
      <c r="C48" s="1">
        <v>3182.5000049956143</v>
      </c>
      <c r="D48" s="1">
        <v>0</v>
      </c>
      <c r="E48">
        <f>(R48-S48*(1000-T48)/(1000-U48))*AK48</f>
        <v>1.7219077936378402</v>
      </c>
      <c r="F48">
        <f>IF(AV48&lt;&gt;0,1/(1/AV48-1/N48),0)</f>
        <v>3.1752714435587692</v>
      </c>
      <c r="G48">
        <f>((AY48-AL48/2)*S48-E48)/(AY48+AL48/2)</f>
        <v>378.26125265372798</v>
      </c>
      <c r="H48">
        <f>AL48*1000</f>
        <v>27.904397316320743</v>
      </c>
      <c r="I48">
        <f>(AQ48-AW48)</f>
        <v>1.3151759569050001</v>
      </c>
      <c r="J48">
        <f>(P48+AP48*D48)</f>
        <v>26.590734481811523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26.661048889160156</v>
      </c>
      <c r="P48" s="1">
        <v>26.590734481811523</v>
      </c>
      <c r="Q48" s="1">
        <v>26.667919158935547</v>
      </c>
      <c r="R48" s="1">
        <v>399.90200805664063</v>
      </c>
      <c r="S48" s="1">
        <v>388.49472045898438</v>
      </c>
      <c r="T48" s="1">
        <v>-0.16712518036365509</v>
      </c>
      <c r="U48" s="1">
        <v>24.548995971679688</v>
      </c>
      <c r="V48" s="1">
        <v>-0.42277631163597107</v>
      </c>
      <c r="W48" s="1">
        <v>62.101558685302734</v>
      </c>
      <c r="X48" s="1">
        <v>299.54818725585938</v>
      </c>
      <c r="Y48" s="1">
        <v>1600.00390625</v>
      </c>
      <c r="Z48" s="1">
        <v>3.8045542240142822</v>
      </c>
      <c r="AA48" s="1">
        <v>88.755081176757813</v>
      </c>
      <c r="AB48" s="1">
        <v>-3.7131533622741699</v>
      </c>
      <c r="AC48" s="1">
        <v>0.86123228073120117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1.1012801002053652</v>
      </c>
      <c r="AL48">
        <f>(U48-T48)/(1000-U48)*AK48</f>
        <v>2.7904397316320745E-2</v>
      </c>
      <c r="AM48">
        <f>(P48+273.15)</f>
        <v>299.7407344818115</v>
      </c>
      <c r="AN48">
        <f>(O48+273.15)</f>
        <v>299.81104888916013</v>
      </c>
      <c r="AO48">
        <f>(Y48*AG48+Z48*AH48)*AI48</f>
        <v>256.00061927794013</v>
      </c>
      <c r="AP48">
        <f>((AO48+0.00000010773*(AN48^4-AM48^4))-AL48*44100)/(L48*51.4+0.00000043092*AM48^3)</f>
        <v>-8.007317480909375</v>
      </c>
      <c r="AQ48">
        <f>0.61365*EXP(17.502*J48/(240.97+J48))</f>
        <v>3.4940240871793313</v>
      </c>
      <c r="AR48">
        <f>AQ48*1000/AA48</f>
        <v>39.367031620656185</v>
      </c>
      <c r="AS48">
        <f>(AR48-U48)</f>
        <v>14.818035648976497</v>
      </c>
      <c r="AT48">
        <f>IF(D48,P48,(O48+P48)/2)</f>
        <v>26.62589168548584</v>
      </c>
      <c r="AU48">
        <f>0.61365*EXP(17.502*AT48/(240.97+AT48))</f>
        <v>3.5012674264518853</v>
      </c>
      <c r="AV48">
        <f>IF(AS48&lt;&gt;0,(1000-(AR48+U48)/2)/AS48*AL48,0)</f>
        <v>1.8229560814815435</v>
      </c>
      <c r="AW48">
        <f>U48*AA48/1000</f>
        <v>2.1788481302743312</v>
      </c>
      <c r="AX48">
        <f>(AU48-AW48)</f>
        <v>1.322419296177554</v>
      </c>
      <c r="AY48">
        <f>1/(1.6/F48+1.37/N48)</f>
        <v>1.213649145058928</v>
      </c>
      <c r="AZ48">
        <f>G48*AA48*0.001</f>
        <v>33.572608185303729</v>
      </c>
      <c r="BA48">
        <f>G48/S48</f>
        <v>0.97365866956141356</v>
      </c>
      <c r="BB48">
        <f>(1-AL48*AA48/AQ48/F48)*100</f>
        <v>77.676662755732934</v>
      </c>
      <c r="BC48">
        <f>(S48-E48/(N48/1.35))</f>
        <v>387.95163949730153</v>
      </c>
      <c r="BD48">
        <f>E48*BB48/100/BC48</f>
        <v>3.4476475252479253E-3</v>
      </c>
    </row>
    <row r="49" spans="1:56" x14ac:dyDescent="0.25">
      <c r="A49" s="1" t="s">
        <v>1</v>
      </c>
      <c r="B49" s="1" t="s">
        <v>9361</v>
      </c>
      <c r="K49" s="1">
        <f t="shared" si="0"/>
        <v>2.72</v>
      </c>
    </row>
    <row r="50" spans="1:56" x14ac:dyDescent="0.25">
      <c r="A50" s="1" t="s">
        <v>1</v>
      </c>
      <c r="B50" s="1" t="s">
        <v>9356</v>
      </c>
      <c r="K50" s="1">
        <f t="shared" si="0"/>
        <v>2.72</v>
      </c>
    </row>
    <row r="51" spans="1:56" x14ac:dyDescent="0.25">
      <c r="A51" s="1">
        <v>12</v>
      </c>
      <c r="B51" s="1" t="s">
        <v>9360</v>
      </c>
      <c r="C51" s="1">
        <v>3385.5000049956143</v>
      </c>
      <c r="D51" s="1">
        <v>0</v>
      </c>
      <c r="E51">
        <f>(R51-S51*(1000-T51)/(1000-U51))*AK51</f>
        <v>1.2433026107206173</v>
      </c>
      <c r="F51">
        <f>IF(AV51&lt;&gt;0,1/(1/AV51-1/N51),0)</f>
        <v>3.333088069051096</v>
      </c>
      <c r="G51">
        <f>((AY51-AL51/2)*S51-E51)/(AY51+AL51/2)</f>
        <v>379.13622456789875</v>
      </c>
      <c r="H51">
        <f>AL51*1000</f>
        <v>28.363645494064944</v>
      </c>
      <c r="I51">
        <f>(AQ51-AW51)</f>
        <v>1.3000652551564689</v>
      </c>
      <c r="J51">
        <f>(P51+AP51*D51)</f>
        <v>26.686216354370117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26.799528121948242</v>
      </c>
      <c r="P51" s="1">
        <v>26.686216354370117</v>
      </c>
      <c r="Q51" s="1">
        <v>26.7830810546875</v>
      </c>
      <c r="R51" s="1">
        <v>399.98681640625</v>
      </c>
      <c r="S51" s="1">
        <v>388.84521484375</v>
      </c>
      <c r="T51" s="1">
        <v>-0.16668258607387543</v>
      </c>
      <c r="U51" s="1">
        <v>24.941308975219727</v>
      </c>
      <c r="V51" s="1">
        <v>-0.41823309659957886</v>
      </c>
      <c r="W51" s="1">
        <v>62.581710815429688</v>
      </c>
      <c r="X51" s="1">
        <v>299.60546875</v>
      </c>
      <c r="Y51" s="1">
        <v>2001.0545654296875</v>
      </c>
      <c r="Z51" s="1">
        <v>3.6891841888427734</v>
      </c>
      <c r="AA51" s="1">
        <v>88.754814147949219</v>
      </c>
      <c r="AB51" s="1">
        <v>-3.8841128349304199</v>
      </c>
      <c r="AC51" s="1">
        <v>0.87826079130172729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1.1014906939338234</v>
      </c>
      <c r="AL51">
        <f>(U51-T51)/(1000-U51)*AK51</f>
        <v>2.8363645494064945E-2</v>
      </c>
      <c r="AM51">
        <f>(P51+273.15)</f>
        <v>299.83621635437009</v>
      </c>
      <c r="AN51">
        <f>(O51+273.15)</f>
        <v>299.94952812194822</v>
      </c>
      <c r="AO51">
        <f>(Y51*AG51+Z51*AH51)*AI51</f>
        <v>320.16872331242121</v>
      </c>
      <c r="AP51">
        <f>((AO51+0.00000010773*(AN51^4-AM51^4))-AL51*44100)/(L51*51.4+0.00000043092*AM51^3)</f>
        <v>-7.641386663911808</v>
      </c>
      <c r="AQ51">
        <f>0.61365*EXP(17.502*J51/(240.97+J51))</f>
        <v>3.5137264978586735</v>
      </c>
      <c r="AR51">
        <f>AQ51*1000/AA51</f>
        <v>39.589137012911678</v>
      </c>
      <c r="AS51">
        <f>(AR51-U51)</f>
        <v>14.647828037691951</v>
      </c>
      <c r="AT51">
        <f>IF(D51,P51,(O51+P51)/2)</f>
        <v>26.74287223815918</v>
      </c>
      <c r="AU51">
        <f>0.61365*EXP(17.502*AT51/(240.97+AT51))</f>
        <v>3.5254630721167066</v>
      </c>
      <c r="AV51">
        <f>IF(AS51&lt;&gt;0,(1000-(AR51+U51)/2)/AS51*AL51,0)</f>
        <v>1.8738946195056065</v>
      </c>
      <c r="AW51">
        <f>U51*AA51/1000</f>
        <v>2.2136612427022047</v>
      </c>
      <c r="AX51">
        <f>(AU51-AW51)</f>
        <v>1.311801829414502</v>
      </c>
      <c r="AY51">
        <f>1/(1.6/F51+1.37/N51)</f>
        <v>1.2498394696768373</v>
      </c>
      <c r="AZ51">
        <f>G51*AA51*0.001</f>
        <v>33.650165148278987</v>
      </c>
      <c r="BA51">
        <f>G51/S51</f>
        <v>0.97503122089401917</v>
      </c>
      <c r="BB51">
        <f>(1-AL51*AA51/AQ51/F51)*100</f>
        <v>78.50491213147987</v>
      </c>
      <c r="BC51">
        <f>(S51-E51/(N51/1.35))</f>
        <v>388.45308352290476</v>
      </c>
      <c r="BD51">
        <f>E51*BB51/100/BC51</f>
        <v>2.5126679732407472E-3</v>
      </c>
    </row>
    <row r="52" spans="1:56" x14ac:dyDescent="0.25">
      <c r="A52" s="1" t="s">
        <v>1</v>
      </c>
      <c r="B52" s="1" t="s">
        <v>9359</v>
      </c>
      <c r="K52" s="2">
        <v>4.8975</v>
      </c>
    </row>
    <row r="53" spans="1:56" x14ac:dyDescent="0.25">
      <c r="A53" s="1" t="s">
        <v>1</v>
      </c>
      <c r="B53" s="1" t="s">
        <v>9358</v>
      </c>
      <c r="K53" s="2">
        <v>4.8975</v>
      </c>
    </row>
    <row r="54" spans="1:56" x14ac:dyDescent="0.25">
      <c r="A54" s="1" t="s">
        <v>1</v>
      </c>
      <c r="B54" s="1" t="s">
        <v>9357</v>
      </c>
    </row>
    <row r="55" spans="1:56" x14ac:dyDescent="0.25">
      <c r="A55" s="1" t="s">
        <v>1</v>
      </c>
      <c r="B55" s="1" t="s">
        <v>9356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44EE-5B18-45F7-9E13-67A147455622}">
  <dimension ref="A1:BD57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4555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4554</v>
      </c>
    </row>
    <row r="12" spans="1:56" x14ac:dyDescent="0.25">
      <c r="A12" s="1" t="s">
        <v>1</v>
      </c>
      <c r="B12" s="1" t="s">
        <v>4553</v>
      </c>
    </row>
    <row r="13" spans="1:56" x14ac:dyDescent="0.25">
      <c r="A13" s="1" t="s">
        <v>1</v>
      </c>
      <c r="B13" s="1" t="s">
        <v>4552</v>
      </c>
    </row>
    <row r="14" spans="1:56" x14ac:dyDescent="0.25">
      <c r="A14" s="1" t="s">
        <v>1</v>
      </c>
      <c r="B14" s="1" t="s">
        <v>4551</v>
      </c>
    </row>
    <row r="15" spans="1:56" x14ac:dyDescent="0.25">
      <c r="A15" s="1" t="s">
        <v>1</v>
      </c>
      <c r="B15" s="1" t="s">
        <v>4550</v>
      </c>
    </row>
    <row r="16" spans="1:56" x14ac:dyDescent="0.25">
      <c r="A16" s="1" t="s">
        <v>1</v>
      </c>
      <c r="B16" s="1" t="s">
        <v>4549</v>
      </c>
    </row>
    <row r="17" spans="1:56" x14ac:dyDescent="0.25">
      <c r="A17" s="1" t="s">
        <v>1</v>
      </c>
      <c r="B17" s="1" t="s">
        <v>4548</v>
      </c>
    </row>
    <row r="18" spans="1:56" x14ac:dyDescent="0.25">
      <c r="A18" s="1">
        <v>1</v>
      </c>
      <c r="B18" s="1" t="s">
        <v>4547</v>
      </c>
      <c r="C18" s="1">
        <v>318.50000289455056</v>
      </c>
      <c r="D18" s="1">
        <v>0</v>
      </c>
      <c r="E18">
        <f>(R18-S18*(1000-T18)/(1000-U18))*AK18</f>
        <v>-2.2738043555168379</v>
      </c>
      <c r="F18">
        <f>IF(AV18&lt;&gt;0,1/(1/AV18-1/N18),0)</f>
        <v>2.4818578634518875</v>
      </c>
      <c r="G18">
        <f>((AY18-AL18/2)*S18-E18)/(AY18+AL18/2)</f>
        <v>384.63905202421506</v>
      </c>
      <c r="H18">
        <f>AL18*1000</f>
        <v>27.113933799004226</v>
      </c>
      <c r="I18">
        <f>(AQ18-AW18)</f>
        <v>1.4582812629044741</v>
      </c>
      <c r="J18">
        <f>(P18+AP18*D18)</f>
        <v>26.902460098266602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27.598722457885742</v>
      </c>
      <c r="P18" s="1">
        <v>26.902460098266602</v>
      </c>
      <c r="Q18" s="1">
        <v>27.737695693969727</v>
      </c>
      <c r="R18" s="1">
        <v>400.18536376953125</v>
      </c>
      <c r="S18" s="1">
        <v>392.611083984375</v>
      </c>
      <c r="T18" s="1">
        <v>0.11188296973705292</v>
      </c>
      <c r="U18" s="1">
        <v>24.053873062133789</v>
      </c>
      <c r="V18" s="1">
        <v>0.26355269551277161</v>
      </c>
      <c r="W18" s="1">
        <v>56.66156005859375</v>
      </c>
      <c r="X18" s="1">
        <v>300.6263427734375</v>
      </c>
      <c r="Y18" s="1">
        <v>-8.2604013383388519E-2</v>
      </c>
      <c r="Z18" s="1">
        <v>8.3394308090209961</v>
      </c>
      <c r="AA18" s="1">
        <v>87.32171630859375</v>
      </c>
      <c r="AB18" s="1">
        <v>19.840618133544922</v>
      </c>
      <c r="AC18" s="1">
        <v>2.1284139156341553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1.1052439072552847</v>
      </c>
      <c r="AL18">
        <f>(U18-T18)/(1000-U18)*AK18</f>
        <v>2.7113933799004227E-2</v>
      </c>
      <c r="AM18">
        <f>(P18+273.15)</f>
        <v>300.05246009826658</v>
      </c>
      <c r="AN18">
        <f>(O18+273.15)</f>
        <v>300.74872245788572</v>
      </c>
      <c r="AO18">
        <f>(Y18*AG18+Z18*AH18)*AI18</f>
        <v>-1.3216641845927191E-2</v>
      </c>
      <c r="AP18">
        <f>((AO18+0.00000010773*(AN18^4-AM18^4))-AL18*44100)/(L18*51.4+0.00000043092*AM18^3)</f>
        <v>-9.7627984025976495</v>
      </c>
      <c r="AQ18">
        <f>0.61365*EXP(17.502*J18/(240.97+J18))</f>
        <v>3.5587067425590462</v>
      </c>
      <c r="AR18">
        <f>AQ18*1000/AA18</f>
        <v>40.753971554826357</v>
      </c>
      <c r="AS18">
        <f>(AR18-U18)</f>
        <v>16.700098492692568</v>
      </c>
      <c r="AT18">
        <f>IF(D18,P18,(O18+P18)/2)</f>
        <v>27.250591278076172</v>
      </c>
      <c r="AU18">
        <f>0.61365*EXP(17.502*AT18/(240.97+AT18))</f>
        <v>3.6321768282039568</v>
      </c>
      <c r="AV18">
        <f>IF(AS18&lt;&gt;0,(1000-(AR18+U18)/2)/AS18*AL18,0)</f>
        <v>1.5709689380684653</v>
      </c>
      <c r="AW18">
        <f>U18*AA18/1000</f>
        <v>2.100425479654572</v>
      </c>
      <c r="AX18">
        <f>(AU18-AW18)</f>
        <v>1.5317513485493848</v>
      </c>
      <c r="AY18">
        <f>1/(1.6/F18+1.37/N18)</f>
        <v>1.0365425091471157</v>
      </c>
      <c r="AZ18">
        <f>G18*AA18*0.001</f>
        <v>33.587342182064937</v>
      </c>
      <c r="BA18">
        <f>G18/S18</f>
        <v>0.97969483724387874</v>
      </c>
      <c r="BB18">
        <f>(1-AL18*AA18/AQ18/F18)*100</f>
        <v>73.193155962304886</v>
      </c>
      <c r="BC18">
        <f>(S18-E18/(N18/1.35))</f>
        <v>393.32823031511077</v>
      </c>
      <c r="BD18">
        <f>E18*BB18/100/BC18</f>
        <v>-4.2312476957929229E-3</v>
      </c>
    </row>
    <row r="19" spans="1:56" x14ac:dyDescent="0.25">
      <c r="A19" s="1" t="s">
        <v>1</v>
      </c>
      <c r="B19" s="1" t="s">
        <v>4546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4545</v>
      </c>
      <c r="K20" s="1">
        <f t="shared" si="0"/>
        <v>2.72</v>
      </c>
    </row>
    <row r="21" spans="1:56" x14ac:dyDescent="0.25">
      <c r="A21" s="1">
        <v>2</v>
      </c>
      <c r="B21" s="1" t="s">
        <v>4544</v>
      </c>
      <c r="C21" s="1">
        <v>522.00000290572643</v>
      </c>
      <c r="D21" s="1">
        <v>0</v>
      </c>
      <c r="E21">
        <f>(R21-S21*(1000-T21)/(1000-U21))*AK21</f>
        <v>-1.8703518661117498</v>
      </c>
      <c r="F21">
        <f>IF(AV21&lt;&gt;0,1/(1/AV21-1/N21),0)</f>
        <v>2.3966806606858726</v>
      </c>
      <c r="G21">
        <f>((AY21-AL21/2)*S21-E21)/(AY21+AL21/2)</f>
        <v>384.03249289580373</v>
      </c>
      <c r="H21">
        <f>AL21*1000</f>
        <v>26.481886458292692</v>
      </c>
      <c r="I21">
        <f>(AQ21-AW21)</f>
        <v>1.456873481936678</v>
      </c>
      <c r="J21">
        <f>(P21+AP21*D21)</f>
        <v>26.66529655456543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27.536340713500977</v>
      </c>
      <c r="P21" s="1">
        <v>26.66529655456543</v>
      </c>
      <c r="Q21" s="1">
        <v>27.722589492797852</v>
      </c>
      <c r="R21" s="1">
        <v>400.04721069335938</v>
      </c>
      <c r="S21" s="1">
        <v>392.33822631835938</v>
      </c>
      <c r="T21" s="1">
        <v>0.1108008399605751</v>
      </c>
      <c r="U21" s="1">
        <v>23.509923934936523</v>
      </c>
      <c r="V21" s="1">
        <v>0.26190671324729919</v>
      </c>
      <c r="W21" s="1">
        <v>55.57183837890625</v>
      </c>
      <c r="X21" s="1">
        <v>300.59799194335938</v>
      </c>
      <c r="Y21" s="1">
        <v>26.349615097045898</v>
      </c>
      <c r="Z21" s="1">
        <v>7.9985389709472656</v>
      </c>
      <c r="AA21" s="1">
        <v>87.30474853515625</v>
      </c>
      <c r="AB21" s="1">
        <v>19.896284103393555</v>
      </c>
      <c r="AC21" s="1">
        <v>2.1189537048339844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1.1051396762623504</v>
      </c>
      <c r="AL21">
        <f>(U21-T21)/(1000-U21)*AK21</f>
        <v>2.6481886458292692E-2</v>
      </c>
      <c r="AM21">
        <f>(P21+273.15)</f>
        <v>299.81529655456541</v>
      </c>
      <c r="AN21">
        <f>(O21+273.15)</f>
        <v>300.68634071350095</v>
      </c>
      <c r="AO21">
        <f>(Y21*AG21+Z21*AH21)*AI21</f>
        <v>4.2159383212937769</v>
      </c>
      <c r="AP21">
        <f>((AO21+0.00000010773*(AN21^4-AM21^4))-AL21*44100)/(L21*51.4+0.00000043092*AM21^3)</f>
        <v>-9.4843889624195974</v>
      </c>
      <c r="AQ21">
        <f>0.61365*EXP(17.502*J21/(240.97+J21))</f>
        <v>3.5094014791569621</v>
      </c>
      <c r="AR21">
        <f>AQ21*1000/AA21</f>
        <v>40.197143202855472</v>
      </c>
      <c r="AS21">
        <f>(AR21-U21)</f>
        <v>16.687219267918948</v>
      </c>
      <c r="AT21">
        <f>IF(D21,P21,(O21+P21)/2)</f>
        <v>27.100818634033203</v>
      </c>
      <c r="AU21">
        <f>0.61365*EXP(17.502*AT21/(240.97+AT21))</f>
        <v>3.6004079236063409</v>
      </c>
      <c r="AV21">
        <f>IF(AS21&lt;&gt;0,(1000-(AR21+U21)/2)/AS21*AL21,0)</f>
        <v>1.5364060594754272</v>
      </c>
      <c r="AW21">
        <f>U21*AA21/1000</f>
        <v>2.0525279972202841</v>
      </c>
      <c r="AX21">
        <f>(AU21-AW21)</f>
        <v>1.5478799263860568</v>
      </c>
      <c r="AY21">
        <f>1/(1.6/F21+1.37/N21)</f>
        <v>1.0124968288696772</v>
      </c>
      <c r="AZ21">
        <f>G21*AA21*0.001</f>
        <v>33.527860221597322</v>
      </c>
      <c r="BA21">
        <f>G21/S21</f>
        <v>0.97883017033416464</v>
      </c>
      <c r="BB21">
        <f>(1-AL21*AA21/AQ21/F21)*100</f>
        <v>72.511973636338539</v>
      </c>
      <c r="BC21">
        <f>(S21-E21/(N21/1.35))</f>
        <v>392.92812578561671</v>
      </c>
      <c r="BD21">
        <f>E21*BB21/100/BC21</f>
        <v>-3.4515957577485362E-3</v>
      </c>
    </row>
    <row r="22" spans="1:56" x14ac:dyDescent="0.25">
      <c r="A22" s="1" t="s">
        <v>1</v>
      </c>
      <c r="B22" s="1" t="s">
        <v>4543</v>
      </c>
      <c r="K22" s="1">
        <f t="shared" si="0"/>
        <v>2.72</v>
      </c>
    </row>
    <row r="23" spans="1:56" x14ac:dyDescent="0.25">
      <c r="A23" s="1" t="s">
        <v>1</v>
      </c>
      <c r="B23" s="1" t="s">
        <v>4542</v>
      </c>
      <c r="K23" s="1">
        <f t="shared" si="0"/>
        <v>2.72</v>
      </c>
    </row>
    <row r="24" spans="1:56" x14ac:dyDescent="0.25">
      <c r="A24" s="1">
        <v>3</v>
      </c>
      <c r="B24" s="1" t="s">
        <v>4541</v>
      </c>
      <c r="C24" s="1">
        <v>726.50000289455056</v>
      </c>
      <c r="D24" s="1">
        <v>0</v>
      </c>
      <c r="E24">
        <f>(R24-S24*(1000-T24)/(1000-U24))*AK24</f>
        <v>-2.0053885121444397</v>
      </c>
      <c r="F24">
        <f>IF(AV24&lt;&gt;0,1/(1/AV24-1/N24),0)</f>
        <v>2.3426998299842494</v>
      </c>
      <c r="G24">
        <f>((AY24-AL24/2)*S24-E24)/(AY24+AL24/2)</f>
        <v>384.47734291497579</v>
      </c>
      <c r="H24">
        <f>AL24*1000</f>
        <v>26.073304612436797</v>
      </c>
      <c r="I24">
        <f>(AQ24-AW24)</f>
        <v>1.4559998891180683</v>
      </c>
      <c r="J24">
        <f>(P24+AP24*D24)</f>
        <v>26.508476257324219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27.449148178100586</v>
      </c>
      <c r="P24" s="1">
        <v>26.508476257324219</v>
      </c>
      <c r="Q24" s="1">
        <v>27.656005859375</v>
      </c>
      <c r="R24" s="1">
        <v>400.07489013671875</v>
      </c>
      <c r="S24" s="1">
        <v>392.62750244140625</v>
      </c>
      <c r="T24" s="1">
        <v>0.10940603911876678</v>
      </c>
      <c r="U24" s="1">
        <v>23.15229606628418</v>
      </c>
      <c r="V24" s="1">
        <v>0.25990974903106689</v>
      </c>
      <c r="W24" s="1">
        <v>55.001605987548828</v>
      </c>
      <c r="X24" s="1">
        <v>300.6456298828125</v>
      </c>
      <c r="Y24" s="1">
        <v>48.983638763427734</v>
      </c>
      <c r="Z24" s="1">
        <v>8.1575155258178711</v>
      </c>
      <c r="AA24" s="1">
        <v>87.297080993652344</v>
      </c>
      <c r="AB24" s="1">
        <v>19.892797470092773</v>
      </c>
      <c r="AC24" s="1">
        <v>2.1145389080047607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1.1053148157456341</v>
      </c>
      <c r="AL24">
        <f>(U24-T24)/(1000-U24)*AK24</f>
        <v>2.6073304612436798E-2</v>
      </c>
      <c r="AM24">
        <f>(P24+273.15)</f>
        <v>299.6584762573242</v>
      </c>
      <c r="AN24">
        <f>(O24+273.15)</f>
        <v>300.59914817810056</v>
      </c>
      <c r="AO24">
        <f>(Y24*AG24+Z24*AH24)*AI24</f>
        <v>7.8373820269692942</v>
      </c>
      <c r="AP24">
        <f>((AO24+0.00000010773*(AN24^4-AM24^4))-AL24*44100)/(L24*51.4+0.00000043092*AM24^3)</f>
        <v>-9.3012810988415833</v>
      </c>
      <c r="AQ24">
        <f>0.61365*EXP(17.502*J24/(240.97+J24))</f>
        <v>3.477127754005497</v>
      </c>
      <c r="AR24">
        <f>AQ24*1000/AA24</f>
        <v>39.830973893140026</v>
      </c>
      <c r="AS24">
        <f>(AR24-U24)</f>
        <v>16.678677826855846</v>
      </c>
      <c r="AT24">
        <f>IF(D24,P24,(O24+P24)/2)</f>
        <v>26.978812217712402</v>
      </c>
      <c r="AU24">
        <f>0.61365*EXP(17.502*AT24/(240.97+AT24))</f>
        <v>3.5747081658100477</v>
      </c>
      <c r="AV24">
        <f>IF(AS24&lt;&gt;0,(1000-(AR24+U24)/2)/AS24*AL24,0)</f>
        <v>1.5140416934132646</v>
      </c>
      <c r="AW24">
        <f>U24*AA24/1000</f>
        <v>2.0211278648874287</v>
      </c>
      <c r="AX24">
        <f>(AU24-AW24)</f>
        <v>1.553580300922619</v>
      </c>
      <c r="AY24">
        <f>1/(1.6/F24+1.37/N24)</f>
        <v>0.99696909439551251</v>
      </c>
      <c r="AZ24">
        <f>G24*AA24*0.001</f>
        <v>33.56374974467289</v>
      </c>
      <c r="BA24">
        <f>G24/S24</f>
        <v>0.97924200552495233</v>
      </c>
      <c r="BB24">
        <f>(1-AL24*AA24/AQ24/F24)*100</f>
        <v>72.05793444931723</v>
      </c>
      <c r="BC24">
        <f>(S24-E24/(N24/1.35))</f>
        <v>393.25999178011944</v>
      </c>
      <c r="BD24">
        <f>E24*BB24/100/BC24</f>
        <v>-3.6745195792587363E-3</v>
      </c>
    </row>
    <row r="25" spans="1:56" x14ac:dyDescent="0.25">
      <c r="A25" s="1" t="s">
        <v>1</v>
      </c>
      <c r="B25" s="1" t="s">
        <v>4540</v>
      </c>
      <c r="K25" s="1">
        <f t="shared" si="0"/>
        <v>2.72</v>
      </c>
    </row>
    <row r="26" spans="1:56" x14ac:dyDescent="0.25">
      <c r="A26" s="1" t="s">
        <v>1</v>
      </c>
      <c r="B26" s="1" t="s">
        <v>4539</v>
      </c>
      <c r="K26" s="1">
        <f t="shared" si="0"/>
        <v>2.72</v>
      </c>
    </row>
    <row r="27" spans="1:56" x14ac:dyDescent="0.25">
      <c r="A27" s="1">
        <v>4</v>
      </c>
      <c r="B27" s="1" t="s">
        <v>4538</v>
      </c>
      <c r="C27" s="1">
        <v>930.50000289455056</v>
      </c>
      <c r="D27" s="1">
        <v>0</v>
      </c>
      <c r="E27">
        <f>(R27-S27*(1000-T27)/(1000-U27))*AK27</f>
        <v>-1.7775590442524578</v>
      </c>
      <c r="F27">
        <f>IF(AV27&lt;&gt;0,1/(1/AV27-1/N27),0)</f>
        <v>2.3469683274953459</v>
      </c>
      <c r="G27">
        <f>((AY27-AL27/2)*S27-E27)/(AY27+AL27/2)</f>
        <v>384.02782408228046</v>
      </c>
      <c r="H27">
        <f>AL27*1000</f>
        <v>26.005991730731903</v>
      </c>
      <c r="I27">
        <f>(AQ27-AW27)</f>
        <v>1.4508077321724238</v>
      </c>
      <c r="J27">
        <f>(P27+AP27*D27)</f>
        <v>26.460227966308594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27.400022506713867</v>
      </c>
      <c r="P27" s="1">
        <v>26.460227966308594</v>
      </c>
      <c r="Q27" s="1">
        <v>27.609899520874023</v>
      </c>
      <c r="R27" s="1">
        <v>399.98538208007813</v>
      </c>
      <c r="S27" s="1">
        <v>392.360595703125</v>
      </c>
      <c r="T27" s="1">
        <v>0.10719071328639984</v>
      </c>
      <c r="U27" s="1">
        <v>23.096332550048828</v>
      </c>
      <c r="V27" s="1">
        <v>0.25540578365325928</v>
      </c>
      <c r="W27" s="1">
        <v>55.032161712646484</v>
      </c>
      <c r="X27" s="1">
        <v>300.5877685546875</v>
      </c>
      <c r="Y27" s="1">
        <v>100.66127777099609</v>
      </c>
      <c r="Z27" s="1">
        <v>8.1959638595581055</v>
      </c>
      <c r="AA27" s="1">
        <v>87.305755615234375</v>
      </c>
      <c r="AB27" s="1">
        <v>19.90234375</v>
      </c>
      <c r="AC27" s="1">
        <v>2.1129977703094482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1.1051020902745863</v>
      </c>
      <c r="AL27">
        <f>(U27-T27)/(1000-U27)*AK27</f>
        <v>2.6005991730731905E-2</v>
      </c>
      <c r="AM27">
        <f>(P27+273.15)</f>
        <v>299.61022796630857</v>
      </c>
      <c r="AN27">
        <f>(O27+273.15)</f>
        <v>300.55002250671384</v>
      </c>
      <c r="AO27">
        <f>(Y27*AG27+Z27*AH27)*AI27</f>
        <v>16.105804083366593</v>
      </c>
      <c r="AP27">
        <f>((AO27+0.00000010773*(AN27^4-AM27^4))-AL27*44100)/(L27*51.4+0.00000043092*AM27^3)</f>
        <v>-9.2094242681241489</v>
      </c>
      <c r="AQ27">
        <f>0.61365*EXP(17.502*J27/(240.97+J27))</f>
        <v>3.4672504973951699</v>
      </c>
      <c r="AR27">
        <f>AQ27*1000/AA27</f>
        <v>39.713882240200824</v>
      </c>
      <c r="AS27">
        <f>(AR27-U27)</f>
        <v>16.617549690151996</v>
      </c>
      <c r="AT27">
        <f>IF(D27,P27,(O27+P27)/2)</f>
        <v>26.93012523651123</v>
      </c>
      <c r="AU27">
        <f>0.61365*EXP(17.502*AT27/(240.97+AT27))</f>
        <v>3.5644973992606737</v>
      </c>
      <c r="AV27">
        <f>IF(AS27&lt;&gt;0,(1000-(AR27+U27)/2)/AS27*AL27,0)</f>
        <v>1.5158234058081004</v>
      </c>
      <c r="AW27">
        <f>U27*AA27/1000</f>
        <v>2.0164427652227461</v>
      </c>
      <c r="AX27">
        <f>(AU27-AW27)</f>
        <v>1.5480546340379275</v>
      </c>
      <c r="AY27">
        <f>1/(1.6/F27+1.37/N27)</f>
        <v>0.99820524869876004</v>
      </c>
      <c r="AZ27">
        <f>G27*AA27*0.001</f>
        <v>33.527839358777797</v>
      </c>
      <c r="BA27">
        <f>G27/S27</f>
        <v>0.97876246567035641</v>
      </c>
      <c r="BB27">
        <f>(1-AL27*AA27/AQ27/F27)*100</f>
        <v>72.098737977415169</v>
      </c>
      <c r="BC27">
        <f>(S27-E27/(N27/1.35))</f>
        <v>392.92122878624792</v>
      </c>
      <c r="BD27">
        <f>E27*BB27/100/BC27</f>
        <v>-3.2617164556578942E-3</v>
      </c>
    </row>
    <row r="28" spans="1:56" x14ac:dyDescent="0.25">
      <c r="A28" s="1" t="s">
        <v>1</v>
      </c>
      <c r="B28" s="1" t="s">
        <v>4537</v>
      </c>
      <c r="K28" s="1">
        <f t="shared" si="0"/>
        <v>2.72</v>
      </c>
    </row>
    <row r="29" spans="1:56" x14ac:dyDescent="0.25">
      <c r="A29" s="1" t="s">
        <v>1</v>
      </c>
      <c r="B29" s="1" t="s">
        <v>4536</v>
      </c>
      <c r="K29" s="1">
        <f t="shared" si="0"/>
        <v>2.72</v>
      </c>
    </row>
    <row r="30" spans="1:56" x14ac:dyDescent="0.25">
      <c r="A30" s="1">
        <v>5</v>
      </c>
      <c r="B30" s="1" t="s">
        <v>4535</v>
      </c>
      <c r="C30" s="1">
        <v>1134.5000028945506</v>
      </c>
      <c r="D30" s="1">
        <v>0</v>
      </c>
      <c r="E30">
        <f>(R30-S30*(1000-T30)/(1000-U30))*AK30</f>
        <v>-1.6729525798311637</v>
      </c>
      <c r="F30">
        <f>IF(AV30&lt;&gt;0,1/(1/AV30-1/N30),0)</f>
        <v>2.3727986687156029</v>
      </c>
      <c r="G30">
        <f>((AY30-AL30/2)*S30-E30)/(AY30+AL30/2)</f>
        <v>383.97914108045131</v>
      </c>
      <c r="H30">
        <f>AL30*1000</f>
        <v>26.073118375056922</v>
      </c>
      <c r="I30">
        <f>(AQ30-AW30)</f>
        <v>1.4441954048586085</v>
      </c>
      <c r="J30">
        <f>(P30+AP30*D30)</f>
        <v>26.449028015136719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27.380327224731445</v>
      </c>
      <c r="P30" s="1">
        <v>26.449028015136719</v>
      </c>
      <c r="Q30" s="1">
        <v>27.5872802734375</v>
      </c>
      <c r="R30" s="1">
        <v>400.12200927734375</v>
      </c>
      <c r="S30" s="1">
        <v>392.37973022460938</v>
      </c>
      <c r="T30" s="1">
        <v>0.1046442911028862</v>
      </c>
      <c r="U30" s="1">
        <v>23.147602081298828</v>
      </c>
      <c r="V30" s="1">
        <v>0.24960719048976898</v>
      </c>
      <c r="W30" s="1">
        <v>55.213794708251953</v>
      </c>
      <c r="X30" s="1">
        <v>300.64404296875</v>
      </c>
      <c r="Y30" s="1">
        <v>150.65531921386719</v>
      </c>
      <c r="Z30" s="1">
        <v>8.1659784317016602</v>
      </c>
      <c r="AA30" s="1">
        <v>87.299140930175781</v>
      </c>
      <c r="AB30" s="1">
        <v>20.009143829345703</v>
      </c>
      <c r="AC30" s="1">
        <v>2.1157631874084473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1.1053089815027572</v>
      </c>
      <c r="AL30">
        <f>(U30-T30)/(1000-U30)*AK30</f>
        <v>2.6073118375056922E-2</v>
      </c>
      <c r="AM30">
        <f>(P30+273.15)</f>
        <v>299.5990280151367</v>
      </c>
      <c r="AN30">
        <f>(O30+273.15)</f>
        <v>300.53032722473142</v>
      </c>
      <c r="AO30">
        <f>(Y30*AG30+Z30*AH30)*AI30</f>
        <v>24.104850535433343</v>
      </c>
      <c r="AP30">
        <f>((AO30+0.00000010773*(AN30^4-AM30^4))-AL30*44100)/(L30*51.4+0.00000043092*AM30^3)</f>
        <v>-9.1689105212470903</v>
      </c>
      <c r="AQ30">
        <f>0.61365*EXP(17.502*J30/(240.97+J30))</f>
        <v>3.4649611811495453</v>
      </c>
      <c r="AR30">
        <f>AQ30*1000/AA30</f>
        <v>39.690667562478247</v>
      </c>
      <c r="AS30">
        <f>(AR30-U30)</f>
        <v>16.543065481179418</v>
      </c>
      <c r="AT30">
        <f>IF(D30,P30,(O30+P30)/2)</f>
        <v>26.914677619934082</v>
      </c>
      <c r="AU30">
        <f>0.61365*EXP(17.502*AT30/(240.97+AT30))</f>
        <v>3.5612630081219319</v>
      </c>
      <c r="AV30">
        <f>IF(AS30&lt;&gt;0,(1000-(AR30+U30)/2)/AS30*AL30,0)</f>
        <v>1.5265564645400596</v>
      </c>
      <c r="AW30">
        <f>U30*AA30/1000</f>
        <v>2.0207657762909368</v>
      </c>
      <c r="AX30">
        <f>(AU30-AW30)</f>
        <v>1.5404972318309951</v>
      </c>
      <c r="AY30">
        <f>1/(1.6/F30+1.37/N30)</f>
        <v>1.0056551572427543</v>
      </c>
      <c r="AZ30">
        <f>G30*AA30*0.001</f>
        <v>33.521049151430169</v>
      </c>
      <c r="BA30">
        <f>G30/S30</f>
        <v>0.9785906648660232</v>
      </c>
      <c r="BB30">
        <f>(1-AL30*AA30/AQ30/F30)*100</f>
        <v>72.315053859481964</v>
      </c>
      <c r="BC30">
        <f>(S30-E30/(N30/1.35))</f>
        <v>392.90737096080989</v>
      </c>
      <c r="BD30">
        <f>E30*BB30/100/BC30</f>
        <v>-3.0790884787681135E-3</v>
      </c>
    </row>
    <row r="31" spans="1:56" x14ac:dyDescent="0.25">
      <c r="A31" s="1" t="s">
        <v>1</v>
      </c>
      <c r="B31" s="1" t="s">
        <v>4534</v>
      </c>
      <c r="K31" s="1">
        <f t="shared" si="0"/>
        <v>2.72</v>
      </c>
    </row>
    <row r="32" spans="1:56" x14ac:dyDescent="0.25">
      <c r="A32" s="1" t="s">
        <v>1</v>
      </c>
      <c r="B32" s="1" t="s">
        <v>4533</v>
      </c>
      <c r="K32" s="1">
        <f t="shared" si="0"/>
        <v>2.72</v>
      </c>
    </row>
    <row r="33" spans="1:56" x14ac:dyDescent="0.25">
      <c r="A33" s="1">
        <v>6</v>
      </c>
      <c r="B33" s="1" t="s">
        <v>4532</v>
      </c>
      <c r="C33" s="1">
        <v>1338.5000028945506</v>
      </c>
      <c r="D33" s="1">
        <v>0</v>
      </c>
      <c r="E33">
        <f>(R33-S33*(1000-T33)/(1000-U33))*AK33</f>
        <v>-1.6537764184341914</v>
      </c>
      <c r="F33">
        <f>IF(AV33&lt;&gt;0,1/(1/AV33-1/N33),0)</f>
        <v>2.4531813348074856</v>
      </c>
      <c r="G33">
        <f>((AY33-AL33/2)*S33-E33)/(AY33+AL33/2)</f>
        <v>383.70477717822456</v>
      </c>
      <c r="H33">
        <f>AL33*1000</f>
        <v>26.394010471979939</v>
      </c>
      <c r="I33">
        <f>(AQ33-AW33)</f>
        <v>1.4307652526566099</v>
      </c>
      <c r="J33">
        <f>(P33+AP33*D33)</f>
        <v>26.501605987548828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27.380151748657227</v>
      </c>
      <c r="P33" s="1">
        <v>26.501605987548828</v>
      </c>
      <c r="Q33" s="1">
        <v>27.581327438354492</v>
      </c>
      <c r="R33" s="1">
        <v>399.91717529296875</v>
      </c>
      <c r="S33" s="1">
        <v>392.05072021484375</v>
      </c>
      <c r="T33" s="1">
        <v>0.10391423106193542</v>
      </c>
      <c r="U33" s="1">
        <v>23.426097869873047</v>
      </c>
      <c r="V33" s="1">
        <v>0.24785333871841431</v>
      </c>
      <c r="W33" s="1">
        <v>55.875278472900391</v>
      </c>
      <c r="X33" s="1">
        <v>300.61468505859375</v>
      </c>
      <c r="Y33" s="1">
        <v>300.19729614257813</v>
      </c>
      <c r="Z33" s="1">
        <v>8.2116765975952148</v>
      </c>
      <c r="AA33" s="1">
        <v>87.293861389160156</v>
      </c>
      <c r="AB33" s="1">
        <v>19.991771697998047</v>
      </c>
      <c r="AC33" s="1">
        <v>2.1210975646972656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1.1052010480095356</v>
      </c>
      <c r="AL33">
        <f>(U33-T33)/(1000-U33)*AK33</f>
        <v>2.639401047197994E-2</v>
      </c>
      <c r="AM33">
        <f>(P33+273.15)</f>
        <v>299.65160598754881</v>
      </c>
      <c r="AN33">
        <f>(O33+273.15)</f>
        <v>300.5301517486572</v>
      </c>
      <c r="AO33">
        <f>(Y33*AG33+Z33*AH33)*AI33</f>
        <v>48.031566309223308</v>
      </c>
      <c r="AP33">
        <f>((AO33+0.00000010773*(AN33^4-AM33^4))-AL33*44100)/(L33*51.4+0.00000043092*AM33^3)</f>
        <v>-9.0930891591809591</v>
      </c>
      <c r="AQ33">
        <f>0.61365*EXP(17.502*J33/(240.97+J33))</f>
        <v>3.4757197929982078</v>
      </c>
      <c r="AR33">
        <f>AQ33*1000/AA33</f>
        <v>39.816313973135919</v>
      </c>
      <c r="AS33">
        <f>(AR33-U33)</f>
        <v>16.390216103262873</v>
      </c>
      <c r="AT33">
        <f>IF(D33,P33,(O33+P33)/2)</f>
        <v>26.940878868103027</v>
      </c>
      <c r="AU33">
        <f>0.61365*EXP(17.502*AT33/(240.97+AT33))</f>
        <v>3.566750486813421</v>
      </c>
      <c r="AV33">
        <f>IF(AS33&lt;&gt;0,(1000-(AR33+U33)/2)/AS33*AL33,0)</f>
        <v>1.5594303254282837</v>
      </c>
      <c r="AW33">
        <f>U33*AA33/1000</f>
        <v>2.0449545403415978</v>
      </c>
      <c r="AX33">
        <f>(AU33-AW33)</f>
        <v>1.5217959464718231</v>
      </c>
      <c r="AY33">
        <f>1/(1.6/F33+1.37/N33)</f>
        <v>1.0285084507343318</v>
      </c>
      <c r="AZ33">
        <f>G33*AA33*0.001</f>
        <v>33.49507163335452</v>
      </c>
      <c r="BA33">
        <f>G33/S33</f>
        <v>0.97871208339562388</v>
      </c>
      <c r="BB33">
        <f>(1-AL33*AA33/AQ33/F33)*100</f>
        <v>72.978174779320582</v>
      </c>
      <c r="BC33">
        <f>(S33-E33/(N33/1.35))</f>
        <v>392.57231288725632</v>
      </c>
      <c r="BD33">
        <f>E33*BB33/100/BC33</f>
        <v>-3.0743274690660707E-3</v>
      </c>
    </row>
    <row r="34" spans="1:56" x14ac:dyDescent="0.25">
      <c r="A34" s="1" t="s">
        <v>1</v>
      </c>
      <c r="B34" s="1" t="s">
        <v>4531</v>
      </c>
      <c r="K34" s="1">
        <f t="shared" si="0"/>
        <v>2.72</v>
      </c>
    </row>
    <row r="35" spans="1:56" x14ac:dyDescent="0.25">
      <c r="A35" s="1" t="s">
        <v>1</v>
      </c>
      <c r="B35" s="1" t="s">
        <v>4530</v>
      </c>
      <c r="K35" s="1">
        <f t="shared" si="0"/>
        <v>2.72</v>
      </c>
    </row>
    <row r="36" spans="1:56" x14ac:dyDescent="0.25">
      <c r="A36" s="1">
        <v>7</v>
      </c>
      <c r="B36" s="1" t="s">
        <v>4529</v>
      </c>
      <c r="C36" s="1">
        <v>1542.5000028945506</v>
      </c>
      <c r="D36" s="1">
        <v>0</v>
      </c>
      <c r="E36">
        <f>(R36-S36*(1000-T36)/(1000-U36))*AK36</f>
        <v>-0.63570395072703945</v>
      </c>
      <c r="F36">
        <f>IF(AV36&lt;&gt;0,1/(1/AV36-1/N36),0)</f>
        <v>2.5878714205956159</v>
      </c>
      <c r="G36">
        <f>((AY36-AL36/2)*S36-E36)/(AY36+AL36/2)</f>
        <v>382.03547641474216</v>
      </c>
      <c r="H36">
        <f>AL36*1000</f>
        <v>26.878340729838801</v>
      </c>
      <c r="I36">
        <f>(AQ36-AW36)</f>
        <v>1.4082852470624947</v>
      </c>
      <c r="J36">
        <f>(P36+AP36*D36)</f>
        <v>26.567670822143555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27.398948669433594</v>
      </c>
      <c r="P36" s="1">
        <v>26.567670822143555</v>
      </c>
      <c r="Q36" s="1">
        <v>27.59112548828125</v>
      </c>
      <c r="R36" s="1">
        <v>400.1275634765625</v>
      </c>
      <c r="S36" s="1">
        <v>391.189697265625</v>
      </c>
      <c r="T36" s="1">
        <v>0.10244441777467728</v>
      </c>
      <c r="U36" s="1">
        <v>23.840852737426758</v>
      </c>
      <c r="V36" s="1">
        <v>0.24405930936336517</v>
      </c>
      <c r="W36" s="1">
        <v>56.797451019287109</v>
      </c>
      <c r="X36" s="1">
        <v>300.63558959960938</v>
      </c>
      <c r="Y36" s="1">
        <v>500.17233276367188</v>
      </c>
      <c r="Z36" s="1">
        <v>8.3023777008056641</v>
      </c>
      <c r="AA36" s="1">
        <v>87.286903381347656</v>
      </c>
      <c r="AB36" s="1">
        <v>20.010004043579102</v>
      </c>
      <c r="AC36" s="1">
        <v>2.1348874568939209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1.1052779029397402</v>
      </c>
      <c r="AL36">
        <f>(U36-T36)/(1000-U36)*AK36</f>
        <v>2.6878340729838801E-2</v>
      </c>
      <c r="AM36">
        <f>(P36+273.15)</f>
        <v>299.71767082214353</v>
      </c>
      <c r="AN36">
        <f>(O36+273.15)</f>
        <v>300.54894866943357</v>
      </c>
      <c r="AO36">
        <f>(Y36*AG36+Z36*AH36)*AI36</f>
        <v>80.027571453431847</v>
      </c>
      <c r="AP36">
        <f>((AO36+0.00000010773*(AN36^4-AM36^4))-AL36*44100)/(L36*51.4+0.00000043092*AM36^3)</f>
        <v>-9.009537718454002</v>
      </c>
      <c r="AQ36">
        <f>0.61365*EXP(17.502*J36/(240.97+J36))</f>
        <v>3.4892794564832017</v>
      </c>
      <c r="AR36">
        <f>AQ36*1000/AA36</f>
        <v>39.974833810278412</v>
      </c>
      <c r="AS36">
        <f>(AR36-U36)</f>
        <v>16.133981072851654</v>
      </c>
      <c r="AT36">
        <f>IF(D36,P36,(O36+P36)/2)</f>
        <v>26.983309745788574</v>
      </c>
      <c r="AU36">
        <f>0.61365*EXP(17.502*AT36/(240.97+AT36))</f>
        <v>3.5756526866392342</v>
      </c>
      <c r="AV36">
        <f>IF(AS36&lt;&gt;0,(1000-(AR36+U36)/2)/AS36*AL36,0)</f>
        <v>1.6127892259743912</v>
      </c>
      <c r="AW36">
        <f>U36*AA36/1000</f>
        <v>2.080994209420707</v>
      </c>
      <c r="AX36">
        <f>(AU36-AW36)</f>
        <v>1.4946584772185272</v>
      </c>
      <c r="AY36">
        <f>1/(1.6/F36+1.37/N36)</f>
        <v>1.0657161376947817</v>
      </c>
      <c r="AZ36">
        <f>G36*AA36*0.001</f>
        <v>33.34669371806072</v>
      </c>
      <c r="BA36">
        <f>G36/S36</f>
        <v>0.97659902365816409</v>
      </c>
      <c r="BB36">
        <f>(1-AL36*AA36/AQ36/F36)*100</f>
        <v>74.017969172026611</v>
      </c>
      <c r="BC36">
        <f>(S36-E36/(N36/1.35))</f>
        <v>391.39019505893424</v>
      </c>
      <c r="BD36">
        <f>E36*BB36/100/BC36</f>
        <v>-1.2022149768050364E-3</v>
      </c>
    </row>
    <row r="37" spans="1:56" x14ac:dyDescent="0.25">
      <c r="A37" s="1" t="s">
        <v>1</v>
      </c>
      <c r="B37" s="1" t="s">
        <v>4528</v>
      </c>
      <c r="K37" s="1">
        <f t="shared" si="0"/>
        <v>2.72</v>
      </c>
    </row>
    <row r="38" spans="1:56" x14ac:dyDescent="0.25">
      <c r="A38" s="1" t="s">
        <v>1</v>
      </c>
      <c r="B38" s="1" t="s">
        <v>4527</v>
      </c>
      <c r="K38" s="1">
        <f t="shared" si="0"/>
        <v>2.72</v>
      </c>
    </row>
    <row r="39" spans="1:56" x14ac:dyDescent="0.25">
      <c r="A39" s="1">
        <v>8</v>
      </c>
      <c r="B39" s="1" t="s">
        <v>4526</v>
      </c>
      <c r="C39" s="1">
        <v>1746.5000028945506</v>
      </c>
      <c r="D39" s="1">
        <v>0</v>
      </c>
      <c r="E39">
        <f>(R39-S39*(1000-T39)/(1000-U39))*AK39</f>
        <v>-0.36197946755390215</v>
      </c>
      <c r="F39">
        <f>IF(AV39&lt;&gt;0,1/(1/AV39-1/N39),0)</f>
        <v>2.7442946777853976</v>
      </c>
      <c r="G39">
        <f>((AY39-AL39/2)*S39-E39)/(AY39+AL39/2)</f>
        <v>381.46039034533112</v>
      </c>
      <c r="H39">
        <f>AL39*1000</f>
        <v>27.497656997900194</v>
      </c>
      <c r="I39">
        <f>(AQ39-AW39)</f>
        <v>1.3889114912470668</v>
      </c>
      <c r="J39">
        <f>(P39+AP39*D39)</f>
        <v>26.699346542358398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27.439804077148438</v>
      </c>
      <c r="P39" s="1">
        <v>26.699346542358398</v>
      </c>
      <c r="Q39" s="1">
        <v>27.618989944458008</v>
      </c>
      <c r="R39" s="1">
        <v>400.11459350585938</v>
      </c>
      <c r="S39" s="1">
        <v>390.72128295898438</v>
      </c>
      <c r="T39" s="1">
        <v>0.10191048681735992</v>
      </c>
      <c r="U39" s="1">
        <v>24.374656677246094</v>
      </c>
      <c r="V39" s="1">
        <v>0.24220083653926849</v>
      </c>
      <c r="W39" s="1">
        <v>57.92889404296875</v>
      </c>
      <c r="X39" s="1">
        <v>300.62753295898438</v>
      </c>
      <c r="Y39" s="1">
        <v>751.4918212890625</v>
      </c>
      <c r="Z39" s="1">
        <v>8.2842855453491211</v>
      </c>
      <c r="AA39" s="1">
        <v>87.284591674804688</v>
      </c>
      <c r="AB39" s="1">
        <v>20.19807243347168</v>
      </c>
      <c r="AC39" s="1">
        <v>2.147273063659668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1.1052482829374424</v>
      </c>
      <c r="AL39">
        <f>(U39-T39)/(1000-U39)*AK39</f>
        <v>2.7497656997900195E-2</v>
      </c>
      <c r="AM39">
        <f>(P39+273.15)</f>
        <v>299.84934654235838</v>
      </c>
      <c r="AN39">
        <f>(O39+273.15)</f>
        <v>300.58980407714841</v>
      </c>
      <c r="AO39">
        <f>(Y39*AG39+Z39*AH39)*AI39</f>
        <v>120.23868871870582</v>
      </c>
      <c r="AP39">
        <f>((AO39+0.00000010773*(AN39^4-AM39^4))-AL39*44100)/(L39*51.4+0.00000043092*AM39^3)</f>
        <v>-8.9109830231621459</v>
      </c>
      <c r="AQ39">
        <f>0.61365*EXP(17.502*J39/(240.97+J39))</f>
        <v>3.5164434465340437</v>
      </c>
      <c r="AR39">
        <f>AQ39*1000/AA39</f>
        <v>40.287104276493857</v>
      </c>
      <c r="AS39">
        <f>(AR39-U39)</f>
        <v>15.912447599247763</v>
      </c>
      <c r="AT39">
        <f>IF(D39,P39,(O39+P39)/2)</f>
        <v>27.069575309753418</v>
      </c>
      <c r="AU39">
        <f>0.61365*EXP(17.502*AT39/(240.97+AT39))</f>
        <v>3.5938114323657673</v>
      </c>
      <c r="AV39">
        <f>IF(AS39&lt;&gt;0,(1000-(AR39+U39)/2)/AS39*AL39,0)</f>
        <v>1.6721898608084027</v>
      </c>
      <c r="AW39">
        <f>U39*AA39/1000</f>
        <v>2.1275319552869769</v>
      </c>
      <c r="AX39">
        <f>(AU39-AW39)</f>
        <v>1.4662794770787904</v>
      </c>
      <c r="AY39">
        <f>1/(1.6/F39+1.37/N39)</f>
        <v>1.1073029735407163</v>
      </c>
      <c r="AZ39">
        <f>G39*AA39*0.001</f>
        <v>33.295614411403832</v>
      </c>
      <c r="BA39">
        <f>G39/S39</f>
        <v>0.97629795709227996</v>
      </c>
      <c r="BB39">
        <f>(1-AL39*AA39/AQ39/F39)*100</f>
        <v>75.128676617836533</v>
      </c>
      <c r="BC39">
        <f>(S39-E39/(N39/1.35))</f>
        <v>390.83544944227401</v>
      </c>
      <c r="BD39">
        <f>E39*BB39/100/BC39</f>
        <v>-6.958181096152192E-4</v>
      </c>
    </row>
    <row r="40" spans="1:56" x14ac:dyDescent="0.25">
      <c r="A40" s="1" t="s">
        <v>1</v>
      </c>
      <c r="B40" s="1" t="s">
        <v>4525</v>
      </c>
      <c r="K40" s="1">
        <f t="shared" si="0"/>
        <v>2.72</v>
      </c>
    </row>
    <row r="41" spans="1:56" x14ac:dyDescent="0.25">
      <c r="A41" s="1" t="s">
        <v>1</v>
      </c>
      <c r="B41" s="1" t="s">
        <v>4524</v>
      </c>
      <c r="K41" s="1">
        <f t="shared" si="0"/>
        <v>2.72</v>
      </c>
    </row>
    <row r="42" spans="1:56" x14ac:dyDescent="0.25">
      <c r="A42" s="1">
        <v>9</v>
      </c>
      <c r="B42" s="1" t="s">
        <v>4523</v>
      </c>
      <c r="C42" s="1">
        <v>1950.5000028945506</v>
      </c>
      <c r="D42" s="1">
        <v>0</v>
      </c>
      <c r="E42">
        <f>(R42-S42*(1000-T42)/(1000-U42))*AK42</f>
        <v>7.4843388695633825E-2</v>
      </c>
      <c r="F42">
        <f>IF(AV42&lt;&gt;0,1/(1/AV42-1/N42),0)</f>
        <v>2.9084683708823666</v>
      </c>
      <c r="G42">
        <f>((AY42-AL42/2)*S42-E42)/(AY42+AL42/2)</f>
        <v>380.60091367703711</v>
      </c>
      <c r="H42">
        <f>AL42*1000</f>
        <v>28.136926365772545</v>
      </c>
      <c r="I42">
        <f>(AQ42-AW42)</f>
        <v>1.3715735916866341</v>
      </c>
      <c r="J42">
        <f>(P42+AP42*D42)</f>
        <v>26.846197128295898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27.503166198730469</v>
      </c>
      <c r="P42" s="1">
        <v>26.846197128295898</v>
      </c>
      <c r="Q42" s="1">
        <v>27.665748596191406</v>
      </c>
      <c r="R42" s="1">
        <v>400.09970092773438</v>
      </c>
      <c r="S42" s="1">
        <v>390.10110473632813</v>
      </c>
      <c r="T42" s="1">
        <v>0.10209368914365768</v>
      </c>
      <c r="U42" s="1">
        <v>24.924776077270508</v>
      </c>
      <c r="V42" s="1">
        <v>0.2417195588350296</v>
      </c>
      <c r="W42" s="1">
        <v>59.012523651123047</v>
      </c>
      <c r="X42" s="1">
        <v>300.6318359375</v>
      </c>
      <c r="Y42" s="1">
        <v>1000.3836059570313</v>
      </c>
      <c r="Z42" s="1">
        <v>8.3830375671386719</v>
      </c>
      <c r="AA42" s="1">
        <v>87.27789306640625</v>
      </c>
      <c r="AB42" s="1">
        <v>20.35624885559082</v>
      </c>
      <c r="AC42" s="1">
        <v>2.1614055633544922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1.1052641027113967</v>
      </c>
      <c r="AL42">
        <f>(U42-T42)/(1000-U42)*AK42</f>
        <v>2.8136926365772544E-2</v>
      </c>
      <c r="AM42">
        <f>(P42+273.15)</f>
        <v>299.99619712829588</v>
      </c>
      <c r="AN42">
        <f>(O42+273.15)</f>
        <v>300.65316619873045</v>
      </c>
      <c r="AO42">
        <f>(Y42*AG42+Z42*AH42)*AI42</f>
        <v>160.06137337547443</v>
      </c>
      <c r="AP42">
        <f>((AO42+0.00000010773*(AN42^4-AM42^4))-AL42*44100)/(L42*51.4+0.00000043092*AM42^3)</f>
        <v>-8.8220511542862567</v>
      </c>
      <c r="AQ42">
        <f>0.61365*EXP(17.502*J42/(240.97+J42))</f>
        <v>3.54695553286277</v>
      </c>
      <c r="AR42">
        <f>AQ42*1000/AA42</f>
        <v>40.639793288364942</v>
      </c>
      <c r="AS42">
        <f>(AR42-U42)</f>
        <v>15.715017211094434</v>
      </c>
      <c r="AT42">
        <f>IF(D42,P42,(O42+P42)/2)</f>
        <v>27.174681663513184</v>
      </c>
      <c r="AU42">
        <f>0.61365*EXP(17.502*AT42/(240.97+AT42))</f>
        <v>3.61604487712441</v>
      </c>
      <c r="AV42">
        <f>IF(AS42&lt;&gt;0,(1000-(AR42+U42)/2)/AS42*AL42,0)</f>
        <v>1.7317533458593661</v>
      </c>
      <c r="AW42">
        <f>U42*AA42/1000</f>
        <v>2.1753819411761359</v>
      </c>
      <c r="AX42">
        <f>(AU42-AW42)</f>
        <v>1.4406629359482741</v>
      </c>
      <c r="AY42">
        <f>1/(1.6/F42+1.37/N42)</f>
        <v>1.1491807155860392</v>
      </c>
      <c r="AZ42">
        <f>G42*AA42*0.001</f>
        <v>33.218045844880962</v>
      </c>
      <c r="BA42">
        <f>G42/S42</f>
        <v>0.97564684912719679</v>
      </c>
      <c r="BB42">
        <f>(1-AL42*AA42/AQ42/F42)*100</f>
        <v>76.195403822132647</v>
      </c>
      <c r="BC42">
        <f>(S42-E42/(N42/1.35))</f>
        <v>390.07749951213515</v>
      </c>
      <c r="BD42">
        <f>E42*BB42/100/BC42</f>
        <v>1.4619459548969056E-4</v>
      </c>
    </row>
    <row r="43" spans="1:56" x14ac:dyDescent="0.25">
      <c r="A43" s="1" t="s">
        <v>1</v>
      </c>
      <c r="B43" s="1" t="s">
        <v>4522</v>
      </c>
      <c r="K43" s="1">
        <f t="shared" si="0"/>
        <v>2.72</v>
      </c>
    </row>
    <row r="44" spans="1:56" x14ac:dyDescent="0.25">
      <c r="A44" s="1" t="s">
        <v>1</v>
      </c>
      <c r="B44" s="1" t="s">
        <v>4521</v>
      </c>
      <c r="K44" s="1">
        <f t="shared" si="0"/>
        <v>2.72</v>
      </c>
    </row>
    <row r="45" spans="1:56" x14ac:dyDescent="0.25">
      <c r="A45" s="1">
        <v>10</v>
      </c>
      <c r="B45" s="1" t="s">
        <v>4520</v>
      </c>
      <c r="C45" s="1">
        <v>2154.5000028945506</v>
      </c>
      <c r="D45" s="1">
        <v>0</v>
      </c>
      <c r="E45">
        <f>(R45-S45*(1000-T45)/(1000-U45))*AK45</f>
        <v>0.9172678193616719</v>
      </c>
      <c r="F45">
        <f>IF(AV45&lt;&gt;0,1/(1/AV45-1/N45),0)</f>
        <v>3.0459145253177713</v>
      </c>
      <c r="G45">
        <f>((AY45-AL45/2)*S45-E45)/(AY45+AL45/2)</f>
        <v>379.04368952064272</v>
      </c>
      <c r="H45">
        <f>AL45*1000</f>
        <v>28.738087602229616</v>
      </c>
      <c r="I45">
        <f>(AQ45-AW45)</f>
        <v>1.3624796344348393</v>
      </c>
      <c r="J45">
        <f>(P45+AP45*D45)</f>
        <v>27.01702880859375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27.582677841186523</v>
      </c>
      <c r="P45" s="1">
        <v>27.01702880859375</v>
      </c>
      <c r="Q45" s="1">
        <v>27.72674560546875</v>
      </c>
      <c r="R45" s="1">
        <v>400.0989990234375</v>
      </c>
      <c r="S45" s="1">
        <v>389.150390625</v>
      </c>
      <c r="T45" s="1">
        <v>0.10049533098936081</v>
      </c>
      <c r="U45" s="1">
        <v>25.440940856933594</v>
      </c>
      <c r="V45" s="1">
        <v>0.23681297898292542</v>
      </c>
      <c r="W45" s="1">
        <v>59.950492858886719</v>
      </c>
      <c r="X45" s="1">
        <v>300.6219482421875</v>
      </c>
      <c r="Y45" s="1">
        <v>1250.68115234375</v>
      </c>
      <c r="Z45" s="1">
        <v>7.9694929122924805</v>
      </c>
      <c r="AA45" s="1">
        <v>87.271194458007813</v>
      </c>
      <c r="AB45" s="1">
        <v>20.389749526977539</v>
      </c>
      <c r="AC45" s="1">
        <v>2.1818835735321045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1.1052277508903949</v>
      </c>
      <c r="AL45">
        <f>(U45-T45)/(1000-U45)*AK45</f>
        <v>2.8738087602229616E-2</v>
      </c>
      <c r="AM45">
        <f>(P45+273.15)</f>
        <v>300.16702880859373</v>
      </c>
      <c r="AN45">
        <f>(O45+273.15)</f>
        <v>300.7326778411865</v>
      </c>
      <c r="AO45">
        <f>(Y45*AG45+Z45*AH45)*AI45</f>
        <v>200.10897990221565</v>
      </c>
      <c r="AP45">
        <f>((AO45+0.00000010773*(AN45^4-AM45^4))-AL45*44100)/(L45*51.4+0.00000043092*AM45^3)</f>
        <v>-8.7180381097074502</v>
      </c>
      <c r="AQ45">
        <f>0.61365*EXP(17.502*J45/(240.97+J45))</f>
        <v>3.5827409311549667</v>
      </c>
      <c r="AR45">
        <f>AQ45*1000/AA45</f>
        <v>41.052960869910748</v>
      </c>
      <c r="AS45">
        <f>(AR45-U45)</f>
        <v>15.612020012977155</v>
      </c>
      <c r="AT45">
        <f>IF(D45,P45,(O45+P45)/2)</f>
        <v>27.299853324890137</v>
      </c>
      <c r="AU45">
        <f>0.61365*EXP(17.502*AT45/(240.97+AT45))</f>
        <v>3.6426793414115899</v>
      </c>
      <c r="AV45">
        <f>IF(AS45&lt;&gt;0,(1000-(AR45+U45)/2)/AS45*AL45,0)</f>
        <v>1.7795668845361363</v>
      </c>
      <c r="AW45">
        <f>U45*AA45/1000</f>
        <v>2.2202612967201274</v>
      </c>
      <c r="AX45">
        <f>(AU45-AW45)</f>
        <v>1.4224180446914625</v>
      </c>
      <c r="AY45">
        <f>1/(1.6/F45+1.37/N45)</f>
        <v>1.1829262665715123</v>
      </c>
      <c r="AZ45">
        <f>G45*AA45*0.001</f>
        <v>33.079595536236745</v>
      </c>
      <c r="BA45">
        <f>G45/S45</f>
        <v>0.9740288039075965</v>
      </c>
      <c r="BB45">
        <f>(1-AL45*AA45/AQ45/F45)*100</f>
        <v>77.017584762191277</v>
      </c>
      <c r="BC45">
        <f>(S45-E45/(N45/1.35))</f>
        <v>388.86108901936223</v>
      </c>
      <c r="BD45">
        <f>E45*BB45/100/BC45</f>
        <v>1.8167349221150876E-3</v>
      </c>
    </row>
    <row r="46" spans="1:56" x14ac:dyDescent="0.25">
      <c r="A46" s="1" t="s">
        <v>1</v>
      </c>
      <c r="B46" s="1" t="s">
        <v>4519</v>
      </c>
      <c r="K46" s="1">
        <f t="shared" si="0"/>
        <v>2.72</v>
      </c>
    </row>
    <row r="47" spans="1:56" x14ac:dyDescent="0.25">
      <c r="A47" s="1" t="s">
        <v>1</v>
      </c>
      <c r="B47" s="1" t="s">
        <v>4518</v>
      </c>
      <c r="K47" s="1">
        <f t="shared" si="0"/>
        <v>2.72</v>
      </c>
    </row>
    <row r="48" spans="1:56" x14ac:dyDescent="0.25">
      <c r="A48" s="1">
        <v>11</v>
      </c>
      <c r="B48" s="1" t="s">
        <v>4517</v>
      </c>
      <c r="C48" s="1">
        <v>2358.0000029057264</v>
      </c>
      <c r="D48" s="1">
        <v>0</v>
      </c>
      <c r="E48">
        <f>(R48-S48*(1000-T48)/(1000-U48))*AK48</f>
        <v>0.53863283444240051</v>
      </c>
      <c r="F48">
        <f>IF(AV48&lt;&gt;0,1/(1/AV48-1/N48),0)</f>
        <v>2.979671456716666</v>
      </c>
      <c r="G48">
        <f>((AY48-AL48/2)*S48-E48)/(AY48+AL48/2)</f>
        <v>379.19241866204294</v>
      </c>
      <c r="H48">
        <f>AL48*1000</f>
        <v>28.975439072008829</v>
      </c>
      <c r="I48">
        <f>(AQ48-AW48)</f>
        <v>1.3910076062910024</v>
      </c>
      <c r="J48">
        <f>(P48+AP48*D48)</f>
        <v>27.235788345336914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27.693508148193359</v>
      </c>
      <c r="P48" s="1">
        <v>27.235788345336914</v>
      </c>
      <c r="Q48" s="1">
        <v>27.814891815185547</v>
      </c>
      <c r="R48" s="1">
        <v>399.8857421875</v>
      </c>
      <c r="S48" s="1">
        <v>389.19476318359375</v>
      </c>
      <c r="T48" s="1">
        <v>0.10021104663610458</v>
      </c>
      <c r="U48" s="1">
        <v>25.645122528076172</v>
      </c>
      <c r="V48" s="1">
        <v>0.23461169004440308</v>
      </c>
      <c r="W48" s="1">
        <v>60.039741516113281</v>
      </c>
      <c r="X48" s="1">
        <v>300.61572265625</v>
      </c>
      <c r="Y48" s="1">
        <v>1600.7203369140625</v>
      </c>
      <c r="Z48" s="1">
        <v>8.2767448425292969</v>
      </c>
      <c r="AA48" s="1">
        <v>87.268775939941406</v>
      </c>
      <c r="AB48" s="1">
        <v>20.491178512573242</v>
      </c>
      <c r="AC48" s="1">
        <v>2.1946961879730225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1.1052048627068012</v>
      </c>
      <c r="AL48">
        <f>(U48-T48)/(1000-U48)*AK48</f>
        <v>2.8975439072008828E-2</v>
      </c>
      <c r="AM48">
        <f>(P48+273.15)</f>
        <v>300.38578834533689</v>
      </c>
      <c r="AN48">
        <f>(O48+273.15)</f>
        <v>300.84350814819334</v>
      </c>
      <c r="AO48">
        <f>(Y48*AG48+Z48*AH48)*AI48</f>
        <v>256.11524818162798</v>
      </c>
      <c r="AP48">
        <f>((AO48+0.00000010773*(AN48^4-AM48^4))-AL48*44100)/(L48*51.4+0.00000043092*AM48^3)</f>
        <v>-8.3522668215338438</v>
      </c>
      <c r="AQ48">
        <f>0.61365*EXP(17.502*J48/(240.97+J48))</f>
        <v>3.6290260581460254</v>
      </c>
      <c r="AR48">
        <f>AQ48*1000/AA48</f>
        <v>41.584473015222883</v>
      </c>
      <c r="AS48">
        <f>(AR48-U48)</f>
        <v>15.939350487146712</v>
      </c>
      <c r="AT48">
        <f>IF(D48,P48,(O48+P48)/2)</f>
        <v>27.464648246765137</v>
      </c>
      <c r="AU48">
        <f>0.61365*EXP(17.502*AT48/(240.97+AT48))</f>
        <v>3.6780059878155242</v>
      </c>
      <c r="AV48">
        <f>IF(AS48&lt;&gt;0,(1000-(AR48+U48)/2)/AS48*AL48,0)</f>
        <v>1.7567488443044463</v>
      </c>
      <c r="AW48">
        <f>U48*AA48/1000</f>
        <v>2.238018451855023</v>
      </c>
      <c r="AX48">
        <f>(AU48-AW48)</f>
        <v>1.4399875359605012</v>
      </c>
      <c r="AY48">
        <f>1/(1.6/F48+1.37/N48)</f>
        <v>1.1668075214703117</v>
      </c>
      <c r="AZ48">
        <f>G48*AA48*0.001</f>
        <v>33.091658222342282</v>
      </c>
      <c r="BA48">
        <f>G48/S48</f>
        <v>0.97429989951629326</v>
      </c>
      <c r="BB48">
        <f>(1-AL48*AA48/AQ48/F48)*100</f>
        <v>76.61537323061151</v>
      </c>
      <c r="BC48">
        <f>(S48-E48/(N48/1.35))</f>
        <v>389.02488112672421</v>
      </c>
      <c r="BD48">
        <f>E48*BB48/100/BC48</f>
        <v>1.0607947626780163E-3</v>
      </c>
    </row>
    <row r="49" spans="1:56" x14ac:dyDescent="0.25">
      <c r="A49" s="1" t="s">
        <v>1</v>
      </c>
      <c r="B49" s="1" t="s">
        <v>4516</v>
      </c>
      <c r="K49" s="1">
        <f t="shared" si="0"/>
        <v>2.72</v>
      </c>
    </row>
    <row r="50" spans="1:56" x14ac:dyDescent="0.25">
      <c r="A50" s="1" t="s">
        <v>1</v>
      </c>
      <c r="B50" s="1" t="s">
        <v>4512</v>
      </c>
      <c r="K50" s="1">
        <f t="shared" si="0"/>
        <v>2.72</v>
      </c>
    </row>
    <row r="51" spans="1:56" x14ac:dyDescent="0.25">
      <c r="A51" s="1">
        <v>12</v>
      </c>
      <c r="B51" s="1" t="s">
        <v>542</v>
      </c>
      <c r="C51" s="1">
        <v>2562.0000029057264</v>
      </c>
      <c r="D51" s="1">
        <v>0</v>
      </c>
      <c r="E51">
        <f>(R51-S51*(1000-T51)/(1000-U51))*AK51</f>
        <v>-1.0384071377207946</v>
      </c>
      <c r="F51">
        <f>IF(AV51&lt;&gt;0,1/(1/AV51-1/N51),0)</f>
        <v>2.0674277564433341</v>
      </c>
      <c r="G51">
        <f>((AY51-AL51/2)*S51-E51)/(AY51+AL51/2)</f>
        <v>381.35544551074844</v>
      </c>
      <c r="H51">
        <f>AL51*1000</f>
        <v>26.748641264825149</v>
      </c>
      <c r="I51">
        <f>(AQ51-AW51)</f>
        <v>1.6189977903333199</v>
      </c>
      <c r="J51">
        <f>(P51+AP51*D51)</f>
        <v>27.516946792602539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27.842258453369141</v>
      </c>
      <c r="P51" s="1">
        <v>27.516946792602539</v>
      </c>
      <c r="Q51" s="1">
        <v>27.935073852539063</v>
      </c>
      <c r="R51" s="1">
        <v>400.06350708007813</v>
      </c>
      <c r="S51" s="1">
        <v>391.52764892578125</v>
      </c>
      <c r="T51" s="1">
        <v>9.905591607093811E-2</v>
      </c>
      <c r="U51" s="1">
        <v>23.725873947143555</v>
      </c>
      <c r="V51" s="1">
        <v>0.22987417876720428</v>
      </c>
      <c r="W51" s="1">
        <v>55.059467315673828</v>
      </c>
      <c r="X51" s="1">
        <v>300.63336181640625</v>
      </c>
      <c r="Y51" s="1">
        <v>2001.5289306640625</v>
      </c>
      <c r="Z51" s="1">
        <v>8.1623125076293945</v>
      </c>
      <c r="AA51" s="1">
        <v>87.258392333984375</v>
      </c>
      <c r="AB51" s="1">
        <v>20.560676574707031</v>
      </c>
      <c r="AC51" s="1">
        <v>2.162980318069458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1.1052697125603168</v>
      </c>
      <c r="AL51">
        <f>(U51-T51)/(1000-U51)*AK51</f>
        <v>2.6748641264825148E-2</v>
      </c>
      <c r="AM51">
        <f>(P51+273.15)</f>
        <v>300.66694679260252</v>
      </c>
      <c r="AN51">
        <f>(O51+273.15)</f>
        <v>300.99225845336912</v>
      </c>
      <c r="AO51">
        <f>(Y51*AG51+Z51*AH51)*AI51</f>
        <v>320.24462174822474</v>
      </c>
      <c r="AP51">
        <f>((AO51+0.00000010773*(AN51^4-AM51^4))-AL51*44100)/(L51*51.4+0.00000043092*AM51^3)</f>
        <v>-7.0290108967972387</v>
      </c>
      <c r="AQ51">
        <f>0.61365*EXP(17.502*J51/(240.97+J51))</f>
        <v>3.6892794076798308</v>
      </c>
      <c r="AR51">
        <f>AQ51*1000/AA51</f>
        <v>42.279937883326937</v>
      </c>
      <c r="AS51">
        <f>(AR51-U51)</f>
        <v>18.554063936183383</v>
      </c>
      <c r="AT51">
        <f>IF(D51,P51,(O51+P51)/2)</f>
        <v>27.67960262298584</v>
      </c>
      <c r="AU51">
        <f>0.61365*EXP(17.502*AT51/(240.97+AT51))</f>
        <v>3.7245342935432864</v>
      </c>
      <c r="AV51">
        <f>IF(AS51&lt;&gt;0,(1000-(AR51+U51)/2)/AS51*AL51,0)</f>
        <v>1.3940804808459886</v>
      </c>
      <c r="AW51">
        <f>U51*AA51/1000</f>
        <v>2.0702816173465108</v>
      </c>
      <c r="AX51">
        <f>(AU51-AW51)</f>
        <v>1.6542526761967755</v>
      </c>
      <c r="AY51">
        <f>1/(1.6/F51+1.37/N51)</f>
        <v>0.91409685780596073</v>
      </c>
      <c r="AZ51">
        <f>G51*AA51*0.001</f>
        <v>33.276463083078283</v>
      </c>
      <c r="BA51">
        <f>G51/S51</f>
        <v>0.97401919521407521</v>
      </c>
      <c r="BB51">
        <f>(1-AL51*AA51/AQ51/F51)*100</f>
        <v>69.398899647634011</v>
      </c>
      <c r="BC51">
        <f>(S51-E51/(N51/1.35))</f>
        <v>391.8551572563988</v>
      </c>
      <c r="BD51">
        <f>E51*BB51/100/BC51</f>
        <v>-1.8390548499765988E-3</v>
      </c>
    </row>
    <row r="52" spans="1:56" x14ac:dyDescent="0.25">
      <c r="A52" s="1" t="s">
        <v>1</v>
      </c>
      <c r="B52" s="1" t="s">
        <v>4515</v>
      </c>
      <c r="K52" s="2">
        <v>5.4625000000000004</v>
      </c>
    </row>
    <row r="53" spans="1:56" x14ac:dyDescent="0.25">
      <c r="A53" s="1" t="s">
        <v>1</v>
      </c>
      <c r="B53" s="1" t="s">
        <v>4514</v>
      </c>
      <c r="K53" s="2">
        <v>5.4625000000000004</v>
      </c>
    </row>
    <row r="54" spans="1:56" x14ac:dyDescent="0.25">
      <c r="A54" s="1" t="s">
        <v>1</v>
      </c>
      <c r="B54" s="1" t="s">
        <v>4513</v>
      </c>
      <c r="K54" s="2">
        <v>5.4625000000000004</v>
      </c>
    </row>
    <row r="55" spans="1:56" x14ac:dyDescent="0.25">
      <c r="A55" s="1" t="s">
        <v>1</v>
      </c>
      <c r="B55" s="1" t="s">
        <v>4512</v>
      </c>
      <c r="K55" s="2">
        <v>5.4625000000000004</v>
      </c>
    </row>
    <row r="56" spans="1:56" x14ac:dyDescent="0.25">
      <c r="K56" s="2">
        <v>5.4625000000000004</v>
      </c>
    </row>
    <row r="57" spans="1:56" x14ac:dyDescent="0.25">
      <c r="K57" s="2">
        <v>5.4625000000000004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F70A8-BB7F-4969-826E-AD8387F17D24}">
  <dimension ref="A1:BH57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1475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1474</v>
      </c>
    </row>
    <row r="12" spans="1:60" x14ac:dyDescent="0.25">
      <c r="A12" s="1" t="s">
        <v>1</v>
      </c>
      <c r="B12" s="1" t="s">
        <v>1473</v>
      </c>
    </row>
    <row r="13" spans="1:60" x14ac:dyDescent="0.25">
      <c r="A13" s="1" t="s">
        <v>1</v>
      </c>
      <c r="B13" s="1" t="s">
        <v>1472</v>
      </c>
    </row>
    <row r="14" spans="1:60" x14ac:dyDescent="0.25">
      <c r="A14" s="1" t="s">
        <v>1</v>
      </c>
      <c r="B14" s="1" t="s">
        <v>1471</v>
      </c>
    </row>
    <row r="15" spans="1:60" x14ac:dyDescent="0.25">
      <c r="A15" s="1" t="s">
        <v>1</v>
      </c>
      <c r="B15" s="1" t="s">
        <v>1470</v>
      </c>
    </row>
    <row r="16" spans="1:60" x14ac:dyDescent="0.25">
      <c r="A16" s="1" t="s">
        <v>1</v>
      </c>
      <c r="B16" s="1" t="s">
        <v>1469</v>
      </c>
    </row>
    <row r="17" spans="1:60" x14ac:dyDescent="0.25">
      <c r="A17" s="1" t="s">
        <v>1</v>
      </c>
      <c r="B17" s="1" t="s">
        <v>1468</v>
      </c>
    </row>
    <row r="18" spans="1:60" x14ac:dyDescent="0.25">
      <c r="A18" s="1">
        <v>1</v>
      </c>
      <c r="B18" s="1" t="s">
        <v>1467</v>
      </c>
      <c r="C18" s="1">
        <v>315.00000274926424</v>
      </c>
      <c r="D18" s="1">
        <v>0</v>
      </c>
      <c r="E18">
        <f>(R18-S18*(1000-T18)/(1000-U18))*AO18</f>
        <v>-2.3279716008968552</v>
      </c>
      <c r="F18">
        <f>IF(AZ18&lt;&gt;0,1/(1/AZ18-1/N18),0)</f>
        <v>3.5296004932515626E-2</v>
      </c>
      <c r="G18">
        <f>((BC18-AP18/2)*S18-E18)/(BC18+AP18/2)</f>
        <v>190.9624729813404</v>
      </c>
      <c r="H18">
        <f>AP18*1000</f>
        <v>23.154642100604626</v>
      </c>
      <c r="I18">
        <f>(AU18-BA18)</f>
        <v>42.168426537014795</v>
      </c>
      <c r="J18">
        <f>(P18+AT18*D18)</f>
        <v>78.176948547363281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27.508672714233398</v>
      </c>
      <c r="P18" s="1">
        <v>78.176948547363281</v>
      </c>
      <c r="Q18" s="1">
        <v>27.661287307739258</v>
      </c>
      <c r="R18" s="1">
        <v>399.829833984375</v>
      </c>
      <c r="S18" s="1">
        <v>393.68255615234375</v>
      </c>
      <c r="T18" s="1">
        <v>8.0624761581420898</v>
      </c>
      <c r="U18" s="1">
        <v>28.436435699462891</v>
      </c>
      <c r="V18" s="1">
        <v>19.092294692993164</v>
      </c>
      <c r="W18" s="1">
        <v>67.338722229003906</v>
      </c>
      <c r="X18" s="1">
        <v>300.33279418945313</v>
      </c>
      <c r="Y18" s="1">
        <v>0.15594384074211121</v>
      </c>
      <c r="Z18" s="1">
        <v>8.9884767532348633</v>
      </c>
      <c r="AA18" s="1">
        <v>87.321456909179688</v>
      </c>
      <c r="AB18" s="1">
        <v>4.1529984474182129</v>
      </c>
      <c r="AC18" s="1">
        <v>0.54376548528671265</v>
      </c>
      <c r="AD18" s="1">
        <v>5.4255355149507523E-2</v>
      </c>
      <c r="AE18" s="1">
        <v>9.8776835948228836E-3</v>
      </c>
      <c r="AF18" s="1">
        <v>2.6042534038424492E-2</v>
      </c>
      <c r="AG18" s="1">
        <v>1.7567465081810951E-2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1.1041646845200481</v>
      </c>
      <c r="AP18">
        <f>(U18-T18)/(1000-U18)*AO18</f>
        <v>2.3154642100604625E-2</v>
      </c>
      <c r="AQ18">
        <f>(P18+273.15)</f>
        <v>351.32694854736326</v>
      </c>
      <c r="AR18">
        <f>(O18+273.15)</f>
        <v>300.65867271423338</v>
      </c>
      <c r="AS18">
        <f>(Y18*AK18+Z18*AL18)*AM18</f>
        <v>2.4951013961039159E-2</v>
      </c>
      <c r="AT18">
        <f>((AS18+0.00000010773*(AR18^4-AQ18^4))-AP18*44100)/(L18*0.92*2*29.3+0.00000043092*AQ18^3)</f>
        <v>-13.292332199056855</v>
      </c>
      <c r="AU18">
        <f>0.61365*EXP(17.502*J18/(240.97+J18))</f>
        <v>44.651537531596105</v>
      </c>
      <c r="AV18">
        <f>AU18*1000/AA18</f>
        <v>511.34668513417927</v>
      </c>
      <c r="AW18">
        <f>(AV18-U18)</f>
        <v>482.91024943471638</v>
      </c>
      <c r="AX18">
        <f>IF(D18,P18,(O18+P18)/2)</f>
        <v>52.84281063079834</v>
      </c>
      <c r="AY18">
        <f>0.61365*EXP(17.502*AX18/(240.97+AX18))</f>
        <v>14.288264036982321</v>
      </c>
      <c r="AZ18">
        <f>IF(AW18&lt;&gt;0,(1000-(AV18+U18)/2)/AW18*AP18,0)</f>
        <v>3.5007332383126047E-2</v>
      </c>
      <c r="BA18">
        <f>U18*AA18/1000</f>
        <v>2.4831109945813079</v>
      </c>
      <c r="BB18">
        <f>(AY18-BA18)</f>
        <v>11.805153042401013</v>
      </c>
      <c r="BC18">
        <f>1/(1.6/F18+1.37/N18)</f>
        <v>2.1905336325761412E-2</v>
      </c>
      <c r="BD18">
        <f>G18*AA18*0.001</f>
        <v>16.675121355710509</v>
      </c>
      <c r="BE18">
        <f>G18/S18</f>
        <v>0.48506714355777414</v>
      </c>
      <c r="BF18">
        <f>(1-AP18*AA18/AU18/F18)*100</f>
        <v>-28.291261657714294</v>
      </c>
      <c r="BG18">
        <f>(S18-E18/(N18/1.35))</f>
        <v>394.41678655681528</v>
      </c>
      <c r="BH18">
        <f>E18*BF18/100/BG18</f>
        <v>1.6698390113579439E-3</v>
      </c>
    </row>
    <row r="19" spans="1:60" x14ac:dyDescent="0.25">
      <c r="A19" s="1" t="s">
        <v>1</v>
      </c>
      <c r="B19" s="1" t="s">
        <v>1466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1465</v>
      </c>
      <c r="K20" s="1">
        <f t="shared" si="0"/>
        <v>2.72</v>
      </c>
    </row>
    <row r="21" spans="1:60" x14ac:dyDescent="0.25">
      <c r="A21" s="1">
        <v>2</v>
      </c>
      <c r="B21" s="1" t="s">
        <v>1464</v>
      </c>
      <c r="C21" s="1">
        <v>518.50000276044011</v>
      </c>
      <c r="D21" s="1">
        <v>0</v>
      </c>
      <c r="E21">
        <f>(R21-S21*(1000-T21)/(1000-U21))*AO21</f>
        <v>-1.6399052226262771</v>
      </c>
      <c r="F21">
        <f>IF(AZ21&lt;&gt;0,1/(1/AZ21-1/N21),0)</f>
        <v>5.1113667735659334E-2</v>
      </c>
      <c r="G21">
        <f>((BC21-AP21/2)*S21-E21)/(BC21+AP21/2)</f>
        <v>224.70416271475284</v>
      </c>
      <c r="H21">
        <f>AP21*1000</f>
        <v>22.569167043555566</v>
      </c>
      <c r="I21">
        <f>(AU21-BA21)</f>
        <v>30.991340957048717</v>
      </c>
      <c r="J21">
        <f>(P21+AT21*D21)</f>
        <v>71.343757629394531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27.499130249023438</v>
      </c>
      <c r="P21" s="1">
        <v>71.343757629394531</v>
      </c>
      <c r="Q21" s="1">
        <v>27.719697952270508</v>
      </c>
      <c r="R21" s="1">
        <v>399.98138427734375</v>
      </c>
      <c r="S21" s="1">
        <v>393.42578125</v>
      </c>
      <c r="T21" s="1">
        <v>8.1857662200927734</v>
      </c>
      <c r="U21" s="1">
        <v>28.049932479858398</v>
      </c>
      <c r="V21" s="1">
        <v>19.391227722167969</v>
      </c>
      <c r="W21" s="1">
        <v>66.447372436523438</v>
      </c>
      <c r="X21" s="1">
        <v>300.37103271484375</v>
      </c>
      <c r="Y21" s="1">
        <v>24.013744354248047</v>
      </c>
      <c r="Z21" s="1">
        <v>9.1175098419189453</v>
      </c>
      <c r="AA21" s="1">
        <v>87.304130554199219</v>
      </c>
      <c r="AB21" s="1">
        <v>4.1748766899108887</v>
      </c>
      <c r="AC21" s="1">
        <v>0.53871786594390869</v>
      </c>
      <c r="AD21" s="1">
        <v>7.2426825761795044E-2</v>
      </c>
      <c r="AE21" s="1">
        <v>6.9734463468194008E-3</v>
      </c>
      <c r="AF21" s="1">
        <v>5.183226615190506E-2</v>
      </c>
      <c r="AG21" s="1">
        <v>6.2179532833397388E-3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1.1043052673339842</v>
      </c>
      <c r="AP21">
        <f>(U21-T21)/(1000-U21)*AO21</f>
        <v>2.2569167043555566E-2</v>
      </c>
      <c r="AQ21">
        <f>(P21+273.15)</f>
        <v>344.49375762939451</v>
      </c>
      <c r="AR21">
        <f>(O21+273.15)</f>
        <v>300.64913024902341</v>
      </c>
      <c r="AS21">
        <f>(Y21*AK21+Z21*AL21)*AM21</f>
        <v>3.8421990107998454</v>
      </c>
      <c r="AT21">
        <f>((AS21+0.00000010773*(AR21^4-AQ21^4))-AP21*44100)/(L21*0.92*2*29.3+0.00000043092*AQ21^3)</f>
        <v>-12.244771706182121</v>
      </c>
      <c r="AU21">
        <f>0.61365*EXP(17.502*J21/(240.97+J21))</f>
        <v>33.440215924306749</v>
      </c>
      <c r="AV21">
        <f>AU21*1000/AA21</f>
        <v>383.03131492211304</v>
      </c>
      <c r="AW21">
        <f>(AV21-U21)</f>
        <v>354.98138244225464</v>
      </c>
      <c r="AX21">
        <f>IF(D21,P21,(O21+P21)/2)</f>
        <v>49.421443939208984</v>
      </c>
      <c r="AY21">
        <f>0.61365*EXP(17.502*AX21/(240.97+AX21))</f>
        <v>12.065114691635431</v>
      </c>
      <c r="AZ21">
        <f>IF(AW21&lt;&gt;0,(1000-(AV21+U21)/2)/AW21*AP21,0)</f>
        <v>5.051049790175452E-2</v>
      </c>
      <c r="BA21">
        <f>U21*AA21/1000</f>
        <v>2.4488749672580306</v>
      </c>
      <c r="BB21">
        <f>(AY21-BA21)</f>
        <v>9.6162397243774009</v>
      </c>
      <c r="BC21">
        <f>1/(1.6/F21+1.37/N21)</f>
        <v>3.1622703739302885E-2</v>
      </c>
      <c r="BD21">
        <f>G21*AA21*0.001</f>
        <v>19.617601557720807</v>
      </c>
      <c r="BE21">
        <f>G21/S21</f>
        <v>0.57114752876849717</v>
      </c>
      <c r="BF21">
        <f>(1-AP21*AA21/AU21/F21)*100</f>
        <v>-15.277408316849272</v>
      </c>
      <c r="BG21">
        <f>(S21-E21/(N21/1.35))</f>
        <v>393.94299901779408</v>
      </c>
      <c r="BH21">
        <f>E21*BF21/100/BG21</f>
        <v>6.3596768439749829E-4</v>
      </c>
    </row>
    <row r="22" spans="1:60" x14ac:dyDescent="0.25">
      <c r="A22" s="1" t="s">
        <v>1</v>
      </c>
      <c r="B22" s="1" t="s">
        <v>1463</v>
      </c>
      <c r="K22" s="1">
        <f t="shared" si="0"/>
        <v>2.72</v>
      </c>
    </row>
    <row r="23" spans="1:60" x14ac:dyDescent="0.25">
      <c r="A23" s="1" t="s">
        <v>1</v>
      </c>
      <c r="B23" s="1" t="s">
        <v>1462</v>
      </c>
      <c r="K23" s="1">
        <f t="shared" si="0"/>
        <v>2.72</v>
      </c>
    </row>
    <row r="24" spans="1:60" x14ac:dyDescent="0.25">
      <c r="A24" s="1">
        <v>3</v>
      </c>
      <c r="B24" s="1" t="s">
        <v>1461</v>
      </c>
      <c r="C24" s="1">
        <v>722.50000276044011</v>
      </c>
      <c r="D24" s="1">
        <v>0</v>
      </c>
      <c r="E24">
        <f>(R24-S24*(1000-T24)/(1000-U24))*AO24</f>
        <v>-1.7089833278589386</v>
      </c>
      <c r="F24">
        <f>IF(AZ24&lt;&gt;0,1/(1/AZ24-1/N24),0)</f>
        <v>3.342995161138531E-2</v>
      </c>
      <c r="G24">
        <f>((BC24-AP24/2)*S24-E24)/(BC24+AP24/2)</f>
        <v>174.79690991595527</v>
      </c>
      <c r="H24">
        <f>AP24*1000</f>
        <v>21.998853587615251</v>
      </c>
      <c r="I24">
        <f>(AU24-BA24)</f>
        <v>42.274048312542902</v>
      </c>
      <c r="J24">
        <f>(P24+AT24*D24)</f>
        <v>78.19757080078125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27.445302963256836</v>
      </c>
      <c r="P24" s="1">
        <v>78.19757080078125</v>
      </c>
      <c r="Q24" s="1">
        <v>27.682971954345703</v>
      </c>
      <c r="R24" s="1">
        <v>400.08367919921875</v>
      </c>
      <c r="S24" s="1">
        <v>393.78610229492188</v>
      </c>
      <c r="T24" s="1">
        <v>8.3005361557006836</v>
      </c>
      <c r="U24" s="1">
        <v>27.671911239624023</v>
      </c>
      <c r="V24" s="1">
        <v>19.723176956176758</v>
      </c>
      <c r="W24" s="1">
        <v>65.752143859863281</v>
      </c>
      <c r="X24" s="1">
        <v>300.34564208984375</v>
      </c>
      <c r="Y24" s="1">
        <v>49.086601257324219</v>
      </c>
      <c r="Z24" s="1">
        <v>9.2237386703491211</v>
      </c>
      <c r="AA24" s="1">
        <v>87.29541015625</v>
      </c>
      <c r="AB24" s="1">
        <v>4.2233948707580566</v>
      </c>
      <c r="AC24" s="1">
        <v>0.54471617937088013</v>
      </c>
      <c r="AD24" s="1">
        <v>9.4090603291988373E-2</v>
      </c>
      <c r="AE24" s="1">
        <v>5.2977940067648888E-3</v>
      </c>
      <c r="AF24" s="1">
        <v>5.1232866942882538E-2</v>
      </c>
      <c r="AG24" s="1">
        <v>6.0926084406673908E-3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1.1042119194479547</v>
      </c>
      <c r="AP24">
        <f>(U24-T24)/(1000-U24)*AO24</f>
        <v>2.199885358761525E-2</v>
      </c>
      <c r="AQ24">
        <f>(P24+273.15)</f>
        <v>351.34757080078123</v>
      </c>
      <c r="AR24">
        <f>(O24+273.15)</f>
        <v>300.59530296325681</v>
      </c>
      <c r="AS24">
        <f>(Y24*AK24+Z24*AL24)*AM24</f>
        <v>7.8538560256245091</v>
      </c>
      <c r="AT24">
        <f>((AS24+0.00000010773*(AR24^4-AQ24^4))-AP24*44100)/(L24*0.92*2*29.3+0.00000043092*AQ24^3)</f>
        <v>-12.861846830559793</v>
      </c>
      <c r="AU24">
        <f>0.61365*EXP(17.502*J24/(240.97+J24))</f>
        <v>44.689679154013227</v>
      </c>
      <c r="AV24">
        <f>AU24*1000/AA24</f>
        <v>511.93618397603262</v>
      </c>
      <c r="AW24">
        <f>(AV24-U24)</f>
        <v>484.2642727364086</v>
      </c>
      <c r="AX24">
        <f>IF(D24,P24,(O24+P24)/2)</f>
        <v>52.821436882019043</v>
      </c>
      <c r="AY24">
        <f>0.61365*EXP(17.502*AX24/(240.97+AX24))</f>
        <v>14.273350721039087</v>
      </c>
      <c r="AZ24">
        <f>IF(AW24&lt;&gt;0,(1000-(AV24+U24)/2)/AW24*AP24,0)</f>
        <v>3.3170883650316736E-2</v>
      </c>
      <c r="BA24">
        <f>U24*AA24/1000</f>
        <v>2.4156308414703234</v>
      </c>
      <c r="BB24">
        <f>(AY24-BA24)</f>
        <v>11.857719879568764</v>
      </c>
      <c r="BC24">
        <f>1/(1.6/F24+1.37/N24)</f>
        <v>2.0754923299099656E-2</v>
      </c>
      <c r="BD24">
        <f>G24*AA24*0.001</f>
        <v>15.258967945158398</v>
      </c>
      <c r="BE24">
        <f>G24/S24</f>
        <v>0.4438879607412935</v>
      </c>
      <c r="BF24">
        <f>(1-AP24*AA24/AU24/F24)*100</f>
        <v>-28.543012730662621</v>
      </c>
      <c r="BG24">
        <f>(S24-E24/(N24/1.35))</f>
        <v>394.32510694582294</v>
      </c>
      <c r="BH24">
        <f>E24*BF24/100/BG24</f>
        <v>1.2370384747088844E-3</v>
      </c>
    </row>
    <row r="25" spans="1:60" x14ac:dyDescent="0.25">
      <c r="A25" s="1" t="s">
        <v>1</v>
      </c>
      <c r="B25" s="1" t="s">
        <v>1460</v>
      </c>
      <c r="K25" s="1">
        <f t="shared" si="0"/>
        <v>2.72</v>
      </c>
    </row>
    <row r="26" spans="1:60" x14ac:dyDescent="0.25">
      <c r="A26" s="1" t="s">
        <v>1</v>
      </c>
      <c r="B26" s="1" t="s">
        <v>1459</v>
      </c>
      <c r="K26" s="1">
        <f t="shared" si="0"/>
        <v>2.72</v>
      </c>
    </row>
    <row r="27" spans="1:60" x14ac:dyDescent="0.25">
      <c r="A27" s="1">
        <v>4</v>
      </c>
      <c r="B27" s="1" t="s">
        <v>1458</v>
      </c>
      <c r="C27" s="1">
        <v>927.00000274926424</v>
      </c>
      <c r="D27" s="1">
        <v>0</v>
      </c>
      <c r="E27">
        <f>(R27-S27*(1000-T27)/(1000-U27))*AO27</f>
        <v>-1.5532638440846445</v>
      </c>
      <c r="F27">
        <f>IF(AZ27&lt;&gt;0,1/(1/AZ27-1/N27),0)</f>
        <v>3.324288138295723E-2</v>
      </c>
      <c r="G27">
        <f>((BC27-AP27/2)*S27-E27)/(BC27+AP27/2)</f>
        <v>170.56558618142921</v>
      </c>
      <c r="H27">
        <f>AP27*1000</f>
        <v>21.828473085842543</v>
      </c>
      <c r="I27">
        <f>(AU27-BA27)</f>
        <v>42.209676605130937</v>
      </c>
      <c r="J27">
        <f>(P27+AT27*D27)</f>
        <v>78.160484313964844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27.398988723754883</v>
      </c>
      <c r="P27" s="1">
        <v>78.160484313964844</v>
      </c>
      <c r="Q27" s="1">
        <v>27.644706726074219</v>
      </c>
      <c r="R27" s="1">
        <v>400.0625</v>
      </c>
      <c r="S27" s="1">
        <v>393.68670654296875</v>
      </c>
      <c r="T27" s="1">
        <v>8.399418830871582</v>
      </c>
      <c r="U27" s="1">
        <v>27.621517181396484</v>
      </c>
      <c r="V27" s="1">
        <v>20.013969421386719</v>
      </c>
      <c r="W27" s="1">
        <v>65.816001892089844</v>
      </c>
      <c r="X27" s="1">
        <v>300.34942626953125</v>
      </c>
      <c r="Y27" s="1">
        <v>100.31619262695313</v>
      </c>
      <c r="Z27" s="1">
        <v>10.100678443908691</v>
      </c>
      <c r="AA27" s="1">
        <v>87.302574157714844</v>
      </c>
      <c r="AB27" s="1">
        <v>4.1902937889099121</v>
      </c>
      <c r="AC27" s="1">
        <v>0.55465936660766602</v>
      </c>
      <c r="AD27" s="1">
        <v>0.13131318986415863</v>
      </c>
      <c r="AE27" s="1">
        <v>7.8315446153283119E-3</v>
      </c>
      <c r="AF27" s="1">
        <v>4.3952111154794693E-2</v>
      </c>
      <c r="AG27" s="1">
        <v>1.247502863407135E-2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1.1042258318732763</v>
      </c>
      <c r="AP27">
        <f>(U27-T27)/(1000-U27)*AO27</f>
        <v>2.1828473085842542E-2</v>
      </c>
      <c r="AQ27">
        <f>(P27+273.15)</f>
        <v>351.31048431396482</v>
      </c>
      <c r="AR27">
        <f>(O27+273.15)</f>
        <v>300.54898872375486</v>
      </c>
      <c r="AS27">
        <f>(Y27*AK27+Z27*AL27)*AM27</f>
        <v>16.050590461553838</v>
      </c>
      <c r="AT27">
        <f>((AS27+0.00000010773*(AR27^4-AQ27^4))-AP27*44100)/(L27*0.92*2*29.3+0.00000043092*AQ27^3)</f>
        <v>-12.744101865300554</v>
      </c>
      <c r="AU27">
        <f>0.61365*EXP(17.502*J27/(240.97+J27))</f>
        <v>44.621106157208395</v>
      </c>
      <c r="AV27">
        <f>AU27*1000/AA27</f>
        <v>511.10871114291501</v>
      </c>
      <c r="AW27">
        <f>(AV27-U27)</f>
        <v>483.48719396151853</v>
      </c>
      <c r="AX27">
        <f>IF(D27,P27,(O27+P27)/2)</f>
        <v>52.779736518859863</v>
      </c>
      <c r="AY27">
        <f>0.61365*EXP(17.502*AX27/(240.97+AX27))</f>
        <v>14.24429327951141</v>
      </c>
      <c r="AZ27">
        <f>IF(AW27&lt;&gt;0,(1000-(AV27+U27)/2)/AW27*AP27,0)</f>
        <v>3.298669362969394E-2</v>
      </c>
      <c r="BA27">
        <f>U27*AA27/1000</f>
        <v>2.4114295520774611</v>
      </c>
      <c r="BB27">
        <f>(AY27-BA27)</f>
        <v>11.832863727433949</v>
      </c>
      <c r="BC27">
        <f>1/(1.6/F27+1.37/N27)</f>
        <v>2.0639548336495787E-2</v>
      </c>
      <c r="BD27">
        <f>G27*AA27*0.001</f>
        <v>14.890814736358326</v>
      </c>
      <c r="BE27">
        <f>G27/S27</f>
        <v>0.43325208432663426</v>
      </c>
      <c r="BF27">
        <f>(1-AP27*AA27/AU27/F27)*100</f>
        <v>-28.472866633075821</v>
      </c>
      <c r="BG27">
        <f>(S27-E27/(N27/1.35))</f>
        <v>394.17659806056884</v>
      </c>
      <c r="BH27">
        <f>E27*BF27/100/BG27</f>
        <v>1.1219812260849908E-3</v>
      </c>
    </row>
    <row r="28" spans="1:60" x14ac:dyDescent="0.25">
      <c r="A28" s="1" t="s">
        <v>1</v>
      </c>
      <c r="B28" s="1" t="s">
        <v>1457</v>
      </c>
      <c r="K28" s="1">
        <f t="shared" si="0"/>
        <v>2.72</v>
      </c>
    </row>
    <row r="29" spans="1:60" x14ac:dyDescent="0.25">
      <c r="A29" s="1" t="s">
        <v>1</v>
      </c>
      <c r="B29" s="1" t="s">
        <v>1456</v>
      </c>
      <c r="K29" s="1">
        <f t="shared" si="0"/>
        <v>2.72</v>
      </c>
    </row>
    <row r="30" spans="1:60" x14ac:dyDescent="0.25">
      <c r="A30" s="1">
        <v>5</v>
      </c>
      <c r="B30" s="1" t="s">
        <v>1455</v>
      </c>
      <c r="C30" s="1">
        <v>1130.5000027604401</v>
      </c>
      <c r="D30" s="1">
        <v>0</v>
      </c>
      <c r="E30">
        <f>(R30-S30*(1000-T30)/(1000-U30))*AO30</f>
        <v>-1.5942988491325969</v>
      </c>
      <c r="F30">
        <f>IF(AZ30&lt;&gt;0,1/(1/AZ30-1/N30),0)</f>
        <v>3.3193281051207155E-2</v>
      </c>
      <c r="G30">
        <f>((BC30-AP30/2)*S30-E30)/(BC30+AP30/2)</f>
        <v>172.15204725590939</v>
      </c>
      <c r="H30">
        <f>AP30*1000</f>
        <v>21.773398951240498</v>
      </c>
      <c r="I30">
        <f>(AU30-BA30)</f>
        <v>42.171956797159375</v>
      </c>
      <c r="J30">
        <f>(P30+AT30*D30)</f>
        <v>78.142288208007813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27.373834609985352</v>
      </c>
      <c r="P30" s="1">
        <v>78.142288208007813</v>
      </c>
      <c r="Q30" s="1">
        <v>27.627099990844727</v>
      </c>
      <c r="R30" s="1">
        <v>400.0291748046875</v>
      </c>
      <c r="S30" s="1">
        <v>393.70928955078125</v>
      </c>
      <c r="T30" s="1">
        <v>8.4962158203125</v>
      </c>
      <c r="U30" s="1">
        <v>27.670202255249023</v>
      </c>
      <c r="V30" s="1">
        <v>20.273265838623047</v>
      </c>
      <c r="W30" s="1">
        <v>66.025321960449219</v>
      </c>
      <c r="X30" s="1">
        <v>300.32833862304688</v>
      </c>
      <c r="Y30" s="1">
        <v>150.21218872070313</v>
      </c>
      <c r="Z30" s="1">
        <v>8.8716611862182617</v>
      </c>
      <c r="AA30" s="1">
        <v>87.29742431640625</v>
      </c>
      <c r="AB30" s="1">
        <v>4.384002685546875</v>
      </c>
      <c r="AC30" s="1">
        <v>0.54399317502975464</v>
      </c>
      <c r="AD30" s="1">
        <v>3.4343723207712173E-2</v>
      </c>
      <c r="AE30" s="1">
        <v>5.3070629946887493E-3</v>
      </c>
      <c r="AF30" s="1">
        <v>4.0507011115550995E-2</v>
      </c>
      <c r="AG30" s="1">
        <v>1.2519803829491138E-2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1.1041483037612014</v>
      </c>
      <c r="AP30">
        <f>(U30-T30)/(1000-U30)*AO30</f>
        <v>2.1773398951240499E-2</v>
      </c>
      <c r="AQ30">
        <f>(P30+273.15)</f>
        <v>351.29228820800779</v>
      </c>
      <c r="AR30">
        <f>(O30+273.15)</f>
        <v>300.52383460998533</v>
      </c>
      <c r="AS30">
        <f>(Y30*AK30+Z30*AL30)*AM30</f>
        <v>24.033949658111851</v>
      </c>
      <c r="AT30">
        <f>((AS30+0.00000010773*(AR30^4-AQ30^4))-AP30*44100)/(L30*0.92*2*29.3+0.00000043092*AQ30^3)</f>
        <v>-12.666370428666651</v>
      </c>
      <c r="AU30">
        <f>0.61365*EXP(17.502*J30/(240.97+J30))</f>
        <v>44.587494184356629</v>
      </c>
      <c r="AV30">
        <f>AU30*1000/AA30</f>
        <v>510.75383418817631</v>
      </c>
      <c r="AW30">
        <f>(AV30-U30)</f>
        <v>483.08363193292729</v>
      </c>
      <c r="AX30">
        <f>IF(D30,P30,(O30+P30)/2)</f>
        <v>52.758061408996582</v>
      </c>
      <c r="AY30">
        <f>0.61365*EXP(17.502*AX30/(240.97+AX30))</f>
        <v>14.229209856673837</v>
      </c>
      <c r="AZ30">
        <f>IF(AW30&lt;&gt;0,(1000-(AV30+U30)/2)/AW30*AP30,0)</f>
        <v>3.2937854284907239E-2</v>
      </c>
      <c r="BA30">
        <f>U30*AA30/1000</f>
        <v>2.4155373871972552</v>
      </c>
      <c r="BB30">
        <f>(AY30-BA30)</f>
        <v>11.813672469476582</v>
      </c>
      <c r="BC30">
        <f>1/(1.6/F30+1.37/N30)</f>
        <v>2.0608956052438919E-2</v>
      </c>
      <c r="BD30">
        <f>G30*AA30*0.001</f>
        <v>15.028430316237143</v>
      </c>
      <c r="BE30">
        <f>G30/S30</f>
        <v>0.43725675726964258</v>
      </c>
      <c r="BF30">
        <f>(1-AP30*AA30/AU30/F30)*100</f>
        <v>-28.429387537489337</v>
      </c>
      <c r="BG30">
        <f>(S30-E30/(N30/1.35))</f>
        <v>394.21212330029783</v>
      </c>
      <c r="BH30">
        <f>E30*BF30/100/BG30</f>
        <v>1.1497601710751242E-3</v>
      </c>
    </row>
    <row r="31" spans="1:60" x14ac:dyDescent="0.25">
      <c r="A31" s="1" t="s">
        <v>1</v>
      </c>
      <c r="B31" s="1" t="s">
        <v>1454</v>
      </c>
      <c r="K31" s="1">
        <f t="shared" si="0"/>
        <v>2.72</v>
      </c>
    </row>
    <row r="32" spans="1:60" x14ac:dyDescent="0.25">
      <c r="A32" s="1" t="s">
        <v>1</v>
      </c>
      <c r="B32" s="1" t="s">
        <v>1453</v>
      </c>
      <c r="K32" s="1">
        <f t="shared" si="0"/>
        <v>2.72</v>
      </c>
    </row>
    <row r="33" spans="1:60" x14ac:dyDescent="0.25">
      <c r="A33" s="1">
        <v>6</v>
      </c>
      <c r="B33" s="1" t="s">
        <v>1452</v>
      </c>
      <c r="C33" s="1">
        <v>1335.0000027492642</v>
      </c>
      <c r="D33" s="1">
        <v>0</v>
      </c>
      <c r="E33">
        <f>(R33-S33*(1000-T33)/(1000-U33))*AO33</f>
        <v>-1.3138262436794761</v>
      </c>
      <c r="F33">
        <f>IF(AZ33&lt;&gt;0,1/(1/AZ33-1/N33),0)</f>
        <v>3.3556582773967898E-2</v>
      </c>
      <c r="G33">
        <f>((BC33-AP33/2)*S33-E33)/(BC33+AP33/2)</f>
        <v>162.56280136842352</v>
      </c>
      <c r="H33">
        <f>AP33*1000</f>
        <v>22.023346005654275</v>
      </c>
      <c r="I33">
        <f>(AU33-BA33)</f>
        <v>42.176264028661002</v>
      </c>
      <c r="J33">
        <f>(P33+AT33*D33)</f>
        <v>78.15887451171875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27.388107299804688</v>
      </c>
      <c r="P33" s="1">
        <v>78.15887451171875</v>
      </c>
      <c r="Q33" s="1">
        <v>27.643440246582031</v>
      </c>
      <c r="R33" s="1">
        <v>399.97433471679688</v>
      </c>
      <c r="S33" s="1">
        <v>393.32046508789063</v>
      </c>
      <c r="T33" s="1">
        <v>8.5891571044921875</v>
      </c>
      <c r="U33" s="1">
        <v>27.973125457763672</v>
      </c>
      <c r="V33" s="1">
        <v>20.476955413818359</v>
      </c>
      <c r="W33" s="1">
        <v>66.689247131347656</v>
      </c>
      <c r="X33" s="1">
        <v>300.3916015625</v>
      </c>
      <c r="Y33" s="1">
        <v>300.66448974609375</v>
      </c>
      <c r="Z33" s="1">
        <v>8.7276754379272461</v>
      </c>
      <c r="AA33" s="1">
        <v>87.293342590332031</v>
      </c>
      <c r="AB33" s="1">
        <v>4.3369431495666504</v>
      </c>
      <c r="AC33" s="1">
        <v>0.53995996713638306</v>
      </c>
      <c r="AD33" s="1">
        <v>3.9226993918418884E-2</v>
      </c>
      <c r="AE33" s="1">
        <v>3.6724100355058908E-3</v>
      </c>
      <c r="AF33" s="1">
        <v>6.0541283339262009E-2</v>
      </c>
      <c r="AG33" s="1">
        <v>1.3787223026156425E-2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1.1043808880974264</v>
      </c>
      <c r="AP33">
        <f>(U33-T33)/(1000-U33)*AO33</f>
        <v>2.2023346005654275E-2</v>
      </c>
      <c r="AQ33">
        <f>(P33+273.15)</f>
        <v>351.30887451171873</v>
      </c>
      <c r="AR33">
        <f>(O33+273.15)</f>
        <v>300.53810729980466</v>
      </c>
      <c r="AS33">
        <f>(Y33*AK33+Z33*AL33)*AM33</f>
        <v>48.106317284114994</v>
      </c>
      <c r="AT33">
        <f>((AS33+0.00000010773*(AR33^4-AQ33^4))-AP33*44100)/(L33*0.92*2*29.3+0.00000043092*AQ33^3)</f>
        <v>-12.569847770241983</v>
      </c>
      <c r="AU33">
        <f>0.61365*EXP(17.502*J33/(240.97+J33))</f>
        <v>44.618131652567904</v>
      </c>
      <c r="AV33">
        <f>AU33*1000/AA33</f>
        <v>511.12868780796902</v>
      </c>
      <c r="AW33">
        <f>(AV33-U33)</f>
        <v>483.15556235020534</v>
      </c>
      <c r="AX33">
        <f>IF(D33,P33,(O33+P33)/2)</f>
        <v>52.773490905761719</v>
      </c>
      <c r="AY33">
        <f>0.61365*EXP(17.502*AX33/(240.97+AX33))</f>
        <v>14.239945629083509</v>
      </c>
      <c r="AZ33">
        <f>IF(AW33&lt;&gt;0,(1000-(AV33+U33)/2)/AW33*AP33,0)</f>
        <v>3.3295556082371183E-2</v>
      </c>
      <c r="BA33">
        <f>U33*AA33/1000</f>
        <v>2.4418676239069028</v>
      </c>
      <c r="BB33">
        <f>(AY33-BA33)</f>
        <v>11.798078005176606</v>
      </c>
      <c r="BC33">
        <f>1/(1.6/F33+1.37/N33)</f>
        <v>2.0833017793615863E-2</v>
      </c>
      <c r="BD33">
        <f>G33*AA33*0.001</f>
        <v>14.190650312297892</v>
      </c>
      <c r="BE33">
        <f>G33/S33</f>
        <v>0.41330877947603756</v>
      </c>
      <c r="BF33">
        <f>(1-AP33*AA33/AU33/F33)*100</f>
        <v>-28.403043207699529</v>
      </c>
      <c r="BG33">
        <f>(S33-E33/(N33/1.35))</f>
        <v>393.7348392039367</v>
      </c>
      <c r="BH33">
        <f>E33*BF33/100/BG33</f>
        <v>9.4776128122381874E-4</v>
      </c>
    </row>
    <row r="34" spans="1:60" x14ac:dyDescent="0.25">
      <c r="A34" s="1" t="s">
        <v>1</v>
      </c>
      <c r="B34" s="1" t="s">
        <v>1451</v>
      </c>
      <c r="K34" s="1">
        <f t="shared" si="0"/>
        <v>2.72</v>
      </c>
    </row>
    <row r="35" spans="1:60" x14ac:dyDescent="0.25">
      <c r="A35" s="1" t="s">
        <v>1</v>
      </c>
      <c r="B35" s="1" t="s">
        <v>1450</v>
      </c>
      <c r="K35" s="1">
        <f t="shared" si="0"/>
        <v>2.72</v>
      </c>
    </row>
    <row r="36" spans="1:60" x14ac:dyDescent="0.25">
      <c r="A36" s="1">
        <v>7</v>
      </c>
      <c r="B36" s="1" t="s">
        <v>1449</v>
      </c>
      <c r="C36" s="1">
        <v>1539.0000027492642</v>
      </c>
      <c r="D36" s="1">
        <v>0</v>
      </c>
      <c r="E36">
        <f>(R36-S36*(1000-T36)/(1000-U36))*AO36</f>
        <v>-1.5566633933023308</v>
      </c>
      <c r="F36">
        <f>IF(AZ36&lt;&gt;0,1/(1/AZ36-1/N36),0)</f>
        <v>3.6771167292656115E-2</v>
      </c>
      <c r="G36">
        <f>((BC36-AP36/2)*S36-E36)/(BC36+AP36/2)</f>
        <v>179.39474952208883</v>
      </c>
      <c r="H36">
        <f>AP36*1000</f>
        <v>22.480113559181525</v>
      </c>
      <c r="I36">
        <f>(AU36-BA36)</f>
        <v>39.966856508151295</v>
      </c>
      <c r="J36">
        <f>(P36+AT36*D36)</f>
        <v>76.961036682128906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27.428922653198242</v>
      </c>
      <c r="P36" s="1">
        <v>76.961036682128906</v>
      </c>
      <c r="Q36" s="1">
        <v>27.666007995605469</v>
      </c>
      <c r="R36" s="1">
        <v>399.9310302734375</v>
      </c>
      <c r="S36" s="1">
        <v>393.33358764648438</v>
      </c>
      <c r="T36" s="1">
        <v>8.6819181442260742</v>
      </c>
      <c r="U36" s="1">
        <v>28.459556579589844</v>
      </c>
      <c r="V36" s="1">
        <v>20.646787643432617</v>
      </c>
      <c r="W36" s="1">
        <v>67.680709838867188</v>
      </c>
      <c r="X36" s="1">
        <v>300.36813354492188</v>
      </c>
      <c r="Y36" s="1">
        <v>500.22232055664063</v>
      </c>
      <c r="Z36" s="1">
        <v>8.9780130386352539</v>
      </c>
      <c r="AA36" s="1">
        <v>87.2852783203125</v>
      </c>
      <c r="AB36" s="1">
        <v>4.3394255638122559</v>
      </c>
      <c r="AC36" s="1">
        <v>0.54338973760604858</v>
      </c>
      <c r="AD36" s="1">
        <v>5.2969764918088913E-2</v>
      </c>
      <c r="AE36" s="1">
        <v>7.2582289576530457E-3</v>
      </c>
      <c r="AF36" s="1">
        <v>5.1571100950241089E-2</v>
      </c>
      <c r="AG36" s="1">
        <v>1.5654515475034714E-2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1.1042946086210361</v>
      </c>
      <c r="AP36">
        <f>(U36-T36)/(1000-U36)*AO36</f>
        <v>2.2480113559181527E-2</v>
      </c>
      <c r="AQ36">
        <f>(P36+273.15)</f>
        <v>350.11103668212888</v>
      </c>
      <c r="AR36">
        <f>(O36+273.15)</f>
        <v>300.57892265319822</v>
      </c>
      <c r="AS36">
        <f>(Y36*AK36+Z36*AL36)*AM36</f>
        <v>80.035569500128076</v>
      </c>
      <c r="AT36">
        <f>((AS36+0.00000010773*(AR36^4-AQ36^4))-AP36*44100)/(L36*0.92*2*29.3+0.00000043092*AQ36^3)</f>
        <v>-12.329808222684175</v>
      </c>
      <c r="AU36">
        <f>0.61365*EXP(17.502*J36/(240.97+J36))</f>
        <v>42.450956825073476</v>
      </c>
      <c r="AV36">
        <f>AU36*1000/AA36</f>
        <v>486.34727003207075</v>
      </c>
      <c r="AW36">
        <f>(AV36-U36)</f>
        <v>457.88771345248091</v>
      </c>
      <c r="AX36">
        <f>IF(D36,P36,(O36+P36)/2)</f>
        <v>52.194979667663574</v>
      </c>
      <c r="AY36">
        <f>0.61365*EXP(17.502*AX36/(240.97+AX36))</f>
        <v>13.842156704421901</v>
      </c>
      <c r="AZ36">
        <f>IF(AW36&lt;&gt;0,(1000-(AV36+U36)/2)/AW36*AP36,0)</f>
        <v>3.6457967984497956E-2</v>
      </c>
      <c r="BA36">
        <f>U36*AA36/1000</f>
        <v>2.4841003169221803</v>
      </c>
      <c r="BB36">
        <f>(AY36-BA36)</f>
        <v>11.358056387499721</v>
      </c>
      <c r="BC36">
        <f>1/(1.6/F36+1.37/N36)</f>
        <v>2.2814163517682815E-2</v>
      </c>
      <c r="BD36">
        <f>G36*AA36*0.001</f>
        <v>15.658520641238272</v>
      </c>
      <c r="BE36">
        <f>G36/S36</f>
        <v>0.45608805135482883</v>
      </c>
      <c r="BF36">
        <f>(1-AP36*AA36/AU36/F36)*100</f>
        <v>-25.702698711115346</v>
      </c>
      <c r="BG36">
        <f>(S36-E36/(N36/1.35))</f>
        <v>393.82455136461994</v>
      </c>
      <c r="BH36">
        <f>E36*BF36/100/BG36</f>
        <v>1.015946061616378E-3</v>
      </c>
    </row>
    <row r="37" spans="1:60" x14ac:dyDescent="0.25">
      <c r="A37" s="1" t="s">
        <v>1</v>
      </c>
      <c r="B37" s="1" t="s">
        <v>1448</v>
      </c>
      <c r="K37" s="1">
        <f t="shared" si="0"/>
        <v>2.72</v>
      </c>
    </row>
    <row r="38" spans="1:60" x14ac:dyDescent="0.25">
      <c r="A38" s="1" t="s">
        <v>1</v>
      </c>
      <c r="B38" s="1" t="s">
        <v>1447</v>
      </c>
      <c r="K38" s="1">
        <f t="shared" si="0"/>
        <v>2.72</v>
      </c>
    </row>
    <row r="39" spans="1:60" x14ac:dyDescent="0.25">
      <c r="A39" s="1">
        <v>8</v>
      </c>
      <c r="B39" s="1" t="s">
        <v>1446</v>
      </c>
      <c r="C39" s="1">
        <v>1743.0000027492642</v>
      </c>
      <c r="D39" s="1">
        <v>0</v>
      </c>
      <c r="E39">
        <f>(R39-S39*(1000-T39)/(1000-U39))*AO39</f>
        <v>-1.6126033115662595</v>
      </c>
      <c r="F39">
        <f>IF(AZ39&lt;&gt;0,1/(1/AZ39-1/N39),0)</f>
        <v>7.1413268427567511E-2</v>
      </c>
      <c r="G39">
        <f>((BC39-AP39/2)*S39-E39)/(BC39+AP39/2)</f>
        <v>258.50002325307941</v>
      </c>
      <c r="H39">
        <f>AP39*1000</f>
        <v>23.142491658825229</v>
      </c>
      <c r="I39">
        <f>(AU39-BA39)</f>
        <v>23.971654083864088</v>
      </c>
      <c r="J39">
        <f>(P39+AT39*D39)</f>
        <v>66.065849304199219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27.494325637817383</v>
      </c>
      <c r="P39" s="1">
        <v>66.065849304199219</v>
      </c>
      <c r="Q39" s="1">
        <v>27.711288452148438</v>
      </c>
      <c r="R39" s="1">
        <v>400.01068115234375</v>
      </c>
      <c r="S39" s="1">
        <v>393.22933959960938</v>
      </c>
      <c r="T39" s="1">
        <v>8.7644052505493164</v>
      </c>
      <c r="U39" s="1">
        <v>29.113521575927734</v>
      </c>
      <c r="V39" s="1">
        <v>20.763254165649414</v>
      </c>
      <c r="W39" s="1">
        <v>68.97119140625</v>
      </c>
      <c r="X39" s="1">
        <v>300.33221435546875</v>
      </c>
      <c r="Y39" s="1">
        <v>749.275146484375</v>
      </c>
      <c r="Z39" s="1">
        <v>9.1519012451171875</v>
      </c>
      <c r="AA39" s="1">
        <v>87.285011291503906</v>
      </c>
      <c r="AB39" s="1">
        <v>4.4283566474914551</v>
      </c>
      <c r="AC39" s="1">
        <v>0.53765159845352173</v>
      </c>
      <c r="AD39" s="1">
        <v>4.6015102416276932E-2</v>
      </c>
      <c r="AE39" s="1">
        <v>4.5011877082288265E-3</v>
      </c>
      <c r="AF39" s="1">
        <v>3.1556595116853714E-2</v>
      </c>
      <c r="AG39" s="1">
        <v>1.4131182804703712E-2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1.1041625527774586</v>
      </c>
      <c r="AP39">
        <f>(U39-T39)/(1000-U39)*AO39</f>
        <v>2.3142491658825228E-2</v>
      </c>
      <c r="AQ39">
        <f>(P39+273.15)</f>
        <v>339.2158493041992</v>
      </c>
      <c r="AR39">
        <f>(O39+273.15)</f>
        <v>300.64432563781736</v>
      </c>
      <c r="AS39">
        <f>(Y39*AK39+Z39*AL39)*AM39</f>
        <v>119.88402075788326</v>
      </c>
      <c r="AT39">
        <f>((AS39+0.00000010773*(AR39^4-AQ39^4))-AP39*44100)/(L39*0.92*2*29.3+0.00000043092*AQ39^3)</f>
        <v>-10.945192212869827</v>
      </c>
      <c r="AU39">
        <f>0.61365*EXP(17.502*J39/(240.97+J39))</f>
        <v>26.512828143354383</v>
      </c>
      <c r="AV39">
        <f>AU39*1000/AA39</f>
        <v>303.75006832284242</v>
      </c>
      <c r="AW39">
        <f>(AV39-U39)</f>
        <v>274.63654674691469</v>
      </c>
      <c r="AX39">
        <f>IF(D39,P39,(O39+P39)/2)</f>
        <v>46.780087471008301</v>
      </c>
      <c r="AY39">
        <f>0.61365*EXP(17.502*AX39/(240.97+AX39))</f>
        <v>10.559262077753681</v>
      </c>
      <c r="AZ39">
        <f>IF(AW39&lt;&gt;0,(1000-(AV39+U39)/2)/AW39*AP39,0)</f>
        <v>7.0241362487793113E-2</v>
      </c>
      <c r="BA39">
        <f>U39*AA39/1000</f>
        <v>2.5411740594902947</v>
      </c>
      <c r="BB39">
        <f>(AY39-BA39)</f>
        <v>8.018088018263386</v>
      </c>
      <c r="BC39">
        <f>1/(1.6/F39+1.37/N39)</f>
        <v>4.4004657048802395E-2</v>
      </c>
      <c r="BD39">
        <f>G39*AA39*0.001</f>
        <v>22.563177448499058</v>
      </c>
      <c r="BE39">
        <f>G39/S39</f>
        <v>0.65737725347830633</v>
      </c>
      <c r="BF39">
        <f>(1-AP39*AA39/AU39/F39)*100</f>
        <v>-6.6878151513303674</v>
      </c>
      <c r="BG39">
        <f>(S39-E39/(N39/1.35))</f>
        <v>393.73794648349372</v>
      </c>
      <c r="BH39">
        <f>E39*BF39/100/BG39</f>
        <v>2.7390788610796179E-4</v>
      </c>
    </row>
    <row r="40" spans="1:60" x14ac:dyDescent="0.25">
      <c r="A40" s="1" t="s">
        <v>1</v>
      </c>
      <c r="B40" s="1" t="s">
        <v>1445</v>
      </c>
      <c r="K40" s="1">
        <f t="shared" si="0"/>
        <v>2.72</v>
      </c>
    </row>
    <row r="41" spans="1:60" x14ac:dyDescent="0.25">
      <c r="A41" s="1" t="s">
        <v>1</v>
      </c>
      <c r="B41" s="1" t="s">
        <v>1444</v>
      </c>
      <c r="K41" s="1">
        <f t="shared" si="0"/>
        <v>2.72</v>
      </c>
    </row>
    <row r="42" spans="1:60" x14ac:dyDescent="0.25">
      <c r="A42" s="1">
        <v>9</v>
      </c>
      <c r="B42" s="1" t="s">
        <v>1443</v>
      </c>
      <c r="C42" s="1">
        <v>1947.0000027492642</v>
      </c>
      <c r="D42" s="1">
        <v>0</v>
      </c>
      <c r="E42">
        <f>(R42-S42*(1000-T42)/(1000-U42))*AO42</f>
        <v>-2.0507603599654196</v>
      </c>
      <c r="F42">
        <f>IF(AZ42&lt;&gt;0,1/(1/AZ42-1/N42),0)</f>
        <v>0.71411567590167613</v>
      </c>
      <c r="G42">
        <f>((BC42-AP42/2)*S42-E42)/(BC42+AP42/2)</f>
        <v>374.97911512381097</v>
      </c>
      <c r="H42">
        <f>AP42*1000</f>
        <v>23.936756688688856</v>
      </c>
      <c r="I42">
        <f>(AU42-BA42)</f>
        <v>3.247941378941249</v>
      </c>
      <c r="J42">
        <f>(P42+AT42*D42)</f>
        <v>35.653755187988281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27.564558029174805</v>
      </c>
      <c r="P42" s="1">
        <v>35.653755187988281</v>
      </c>
      <c r="Q42" s="1">
        <v>27.774307250976563</v>
      </c>
      <c r="R42" s="1">
        <v>399.93905639648438</v>
      </c>
      <c r="S42" s="1">
        <v>393.27194213867188</v>
      </c>
      <c r="T42" s="1">
        <v>8.8574209213256836</v>
      </c>
      <c r="U42" s="1">
        <v>29.884458541870117</v>
      </c>
      <c r="V42" s="1">
        <v>20.895145416259766</v>
      </c>
      <c r="W42" s="1">
        <v>70.499092102050781</v>
      </c>
      <c r="X42" s="1">
        <v>300.38592529296875</v>
      </c>
      <c r="Y42" s="1">
        <v>999.68408203125</v>
      </c>
      <c r="Z42" s="1">
        <v>8.8361806869506836</v>
      </c>
      <c r="AA42" s="1">
        <v>87.274871826171875</v>
      </c>
      <c r="AB42" s="1">
        <v>4.5634441375732422</v>
      </c>
      <c r="AC42" s="1">
        <v>0.5430411696434021</v>
      </c>
      <c r="AD42" s="1">
        <v>7.0677906274795532E-2</v>
      </c>
      <c r="AE42" s="1">
        <v>7.3715262115001678E-3</v>
      </c>
      <c r="AF42" s="1">
        <v>3.3003430813550949E-2</v>
      </c>
      <c r="AG42" s="1">
        <v>1.3517502695322037E-2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1.1043600194594436</v>
      </c>
      <c r="AP42">
        <f>(U42-T42)/(1000-U42)*AO42</f>
        <v>2.3936756688688856E-2</v>
      </c>
      <c r="AQ42">
        <f>(P42+273.15)</f>
        <v>308.80375518798826</v>
      </c>
      <c r="AR42">
        <f>(O42+273.15)</f>
        <v>300.71455802917478</v>
      </c>
      <c r="AS42">
        <f>(Y42*AK42+Z42*AL42)*AM42</f>
        <v>159.94944954985112</v>
      </c>
      <c r="AT42">
        <f>((AS42+0.00000010773*(AR42^4-AQ42^4))-AP42*44100)/(L42*0.92*2*29.3+0.00000043092*AQ42^3)</f>
        <v>-7.7640483460438716</v>
      </c>
      <c r="AU42">
        <f>0.61365*EXP(17.502*J42/(240.97+J42))</f>
        <v>5.8561036677775107</v>
      </c>
      <c r="AV42">
        <f>AU42*1000/AA42</f>
        <v>67.099539022426725</v>
      </c>
      <c r="AW42">
        <f>(AV42-U42)</f>
        <v>37.215080480556608</v>
      </c>
      <c r="AX42">
        <f>IF(D42,P42,(O42+P42)/2)</f>
        <v>31.609156608581543</v>
      </c>
      <c r="AY42">
        <f>0.61365*EXP(17.502*AX42/(240.97+AX42))</f>
        <v>4.6704607304416541</v>
      </c>
      <c r="AZ42">
        <f>IF(AW42&lt;&gt;0,(1000-(AV42+U42)/2)/AW42*AP42,0)</f>
        <v>0.61201037908253153</v>
      </c>
      <c r="BA42">
        <f>U42*AA42/1000</f>
        <v>2.6081622888362617</v>
      </c>
      <c r="BB42">
        <f>(AY42-BA42)</f>
        <v>2.0622984416053924</v>
      </c>
      <c r="BC42">
        <f>1/(1.6/F42+1.37/N42)</f>
        <v>0.39053334681353158</v>
      </c>
      <c r="BD42">
        <f>G42*AA42*0.001</f>
        <v>32.726254209921947</v>
      </c>
      <c r="BE42">
        <f>G42/S42</f>
        <v>0.9534855527313193</v>
      </c>
      <c r="BF42">
        <f>(1-AP42*AA42/AU42/F42)*100</f>
        <v>50.045202574864753</v>
      </c>
      <c r="BG42">
        <f>(S42-E42/(N42/1.35))</f>
        <v>393.918741527458</v>
      </c>
      <c r="BH42">
        <f>E42*BF42/100/BG42</f>
        <v>-2.6053778819715824E-3</v>
      </c>
    </row>
    <row r="43" spans="1:60" x14ac:dyDescent="0.25">
      <c r="A43" s="1" t="s">
        <v>1</v>
      </c>
      <c r="B43" s="1" t="s">
        <v>1442</v>
      </c>
      <c r="K43" s="1">
        <f t="shared" si="0"/>
        <v>2.72</v>
      </c>
    </row>
    <row r="44" spans="1:60" x14ac:dyDescent="0.25">
      <c r="A44" s="1" t="s">
        <v>1</v>
      </c>
      <c r="B44" s="1" t="s">
        <v>1441</v>
      </c>
      <c r="K44" s="1">
        <f t="shared" si="0"/>
        <v>2.72</v>
      </c>
    </row>
    <row r="45" spans="1:60" x14ac:dyDescent="0.25">
      <c r="A45" s="1">
        <v>10</v>
      </c>
      <c r="B45" s="1" t="s">
        <v>1440</v>
      </c>
      <c r="C45" s="1">
        <v>2151.0000027492642</v>
      </c>
      <c r="D45" s="1">
        <v>0</v>
      </c>
      <c r="E45">
        <f>(R45-S45*(1000-T45)/(1000-U45))*AO45</f>
        <v>-1.6740319569822568</v>
      </c>
      <c r="F45">
        <f>IF(AZ45&lt;&gt;0,1/(1/AZ45-1/N45),0)</f>
        <v>0.91666750883989401</v>
      </c>
      <c r="G45">
        <f>((BC45-AP45/2)*S45-E45)/(BC45+AP45/2)</f>
        <v>376.14434838455048</v>
      </c>
      <c r="H45">
        <f>AP45*1000</f>
        <v>24.790078249889451</v>
      </c>
      <c r="I45">
        <f>(AU45-BA45)</f>
        <v>2.7327020415255689</v>
      </c>
      <c r="J45">
        <f>(P45+AT45*D45)</f>
        <v>34.231147766113281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27.673688888549805</v>
      </c>
      <c r="P45" s="1">
        <v>34.231147766113281</v>
      </c>
      <c r="Q45" s="1">
        <v>27.838289260864258</v>
      </c>
      <c r="R45" s="1">
        <v>399.65423583984375</v>
      </c>
      <c r="S45" s="1">
        <v>392.362060546875</v>
      </c>
      <c r="T45" s="1">
        <v>8.9447174072265625</v>
      </c>
      <c r="U45" s="1">
        <v>30.704381942749023</v>
      </c>
      <c r="V45" s="1">
        <v>20.965826034545898</v>
      </c>
      <c r="W45" s="1">
        <v>71.969039916992188</v>
      </c>
      <c r="X45" s="1">
        <v>300.36605834960938</v>
      </c>
      <c r="Y45" s="1">
        <v>1250.7978515625</v>
      </c>
      <c r="Z45" s="1">
        <v>8.8088054656982422</v>
      </c>
      <c r="AA45" s="1">
        <v>87.270454406738281</v>
      </c>
      <c r="AB45" s="1">
        <v>4.5802226066589355</v>
      </c>
      <c r="AC45" s="1">
        <v>0.54314702749252319</v>
      </c>
      <c r="AD45" s="1">
        <v>0.13399477303028107</v>
      </c>
      <c r="AE45" s="1">
        <v>5.8756410144269466E-3</v>
      </c>
      <c r="AF45" s="1">
        <v>3.410913422703743E-2</v>
      </c>
      <c r="AG45" s="1">
        <v>1.9572541117668152E-2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1.1042869792265049</v>
      </c>
      <c r="AP45">
        <f>(U45-T45)/(1000-U45)*AO45</f>
        <v>2.479007824988945E-2</v>
      </c>
      <c r="AQ45">
        <f>(P45+273.15)</f>
        <v>307.38114776611326</v>
      </c>
      <c r="AR45">
        <f>(O45+273.15)</f>
        <v>300.82368888854978</v>
      </c>
      <c r="AS45">
        <f>(Y45*AK45+Z45*AL45)*AM45</f>
        <v>200.1276517767983</v>
      </c>
      <c r="AT45">
        <f>((AS45+0.00000010773*(AR45^4-AQ45^4))-AP45*44100)/(L45*0.92*2*29.3+0.00000043092*AQ45^3)</f>
        <v>-7.6045540337067354</v>
      </c>
      <c r="AU45">
        <f>0.61365*EXP(17.502*J45/(240.97+J45))</f>
        <v>5.4122874059473256</v>
      </c>
      <c r="AV45">
        <f>AU45*1000/AA45</f>
        <v>62.017408328395668</v>
      </c>
      <c r="AW45">
        <f>(AV45-U45)</f>
        <v>31.313026385646644</v>
      </c>
      <c r="AX45">
        <f>IF(D45,P45,(O45+P45)/2)</f>
        <v>30.952418327331543</v>
      </c>
      <c r="AY45">
        <f>0.61365*EXP(17.502*AX45/(240.97+AX45))</f>
        <v>4.4991534326139799</v>
      </c>
      <c r="AZ45">
        <f>IF(AW45&lt;&gt;0,(1000-(AV45+U45)/2)/AW45*AP45,0)</f>
        <v>0.75498253476323918</v>
      </c>
      <c r="BA45">
        <f>U45*AA45/1000</f>
        <v>2.6795853644217567</v>
      </c>
      <c r="BB45">
        <f>(AY45-BA45)</f>
        <v>1.8195680681922233</v>
      </c>
      <c r="BC45">
        <f>1/(1.6/F45+1.37/N45)</f>
        <v>0.48413949951175728</v>
      </c>
      <c r="BD45">
        <f>G45*AA45*0.001</f>
        <v>32.826288206046193</v>
      </c>
      <c r="BE45">
        <f>G45/S45</f>
        <v>0.95866646194150307</v>
      </c>
      <c r="BF45">
        <f>(1-AP45*AA45/AU45/F45)*100</f>
        <v>56.393377907740948</v>
      </c>
      <c r="BG45">
        <f>(S45-E45/(N45/1.35))</f>
        <v>392.89004171314002</v>
      </c>
      <c r="BH45">
        <f>E45*BF45/100/BG45</f>
        <v>-2.4028177545070682E-3</v>
      </c>
    </row>
    <row r="46" spans="1:60" x14ac:dyDescent="0.25">
      <c r="A46" s="1" t="s">
        <v>1</v>
      </c>
      <c r="B46" s="1" t="s">
        <v>1439</v>
      </c>
      <c r="K46" s="1">
        <f t="shared" si="0"/>
        <v>2.72</v>
      </c>
    </row>
    <row r="47" spans="1:60" x14ac:dyDescent="0.25">
      <c r="A47" s="1" t="s">
        <v>1</v>
      </c>
      <c r="B47" s="1" t="s">
        <v>1438</v>
      </c>
      <c r="K47" s="1">
        <f t="shared" si="0"/>
        <v>2.72</v>
      </c>
    </row>
    <row r="48" spans="1:60" x14ac:dyDescent="0.25">
      <c r="A48" s="1">
        <v>11</v>
      </c>
      <c r="B48" s="1" t="s">
        <v>1437</v>
      </c>
      <c r="C48" s="1">
        <v>2355.5000027380884</v>
      </c>
      <c r="D48" s="1">
        <v>0</v>
      </c>
      <c r="E48">
        <f>(R48-S48*(1000-T48)/(1000-U48))*AO48</f>
        <v>-1.9123527640874896</v>
      </c>
      <c r="F48">
        <f>IF(AZ48&lt;&gt;0,1/(1/AZ48-1/N48),0)</f>
        <v>3.9270383371843291E-2</v>
      </c>
      <c r="G48">
        <f>((BC48-AP48/2)*S48-E48)/(BC48+AP48/2)</f>
        <v>171.19699704906606</v>
      </c>
      <c r="H48">
        <f>AP48*1000</f>
        <v>25.898360415589636</v>
      </c>
      <c r="I48">
        <f>(AU48-BA48)</f>
        <v>42.195517342017673</v>
      </c>
      <c r="J48">
        <f>(P48+AT48*D48)</f>
        <v>78.345085144042969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27.764623641967773</v>
      </c>
      <c r="P48" s="1">
        <v>78.345085144042969</v>
      </c>
      <c r="Q48" s="1">
        <v>27.916898727416992</v>
      </c>
      <c r="R48" s="1">
        <v>399.77133178710938</v>
      </c>
      <c r="S48" s="1">
        <v>392.30178833007813</v>
      </c>
      <c r="T48" s="1">
        <v>9.0056133270263672</v>
      </c>
      <c r="U48" s="1">
        <v>31.716812133789063</v>
      </c>
      <c r="V48" s="1">
        <v>20.995672225952148</v>
      </c>
      <c r="W48" s="1">
        <v>73.944526672363281</v>
      </c>
      <c r="X48" s="1">
        <v>300.33331298828125</v>
      </c>
      <c r="Y48" s="1">
        <v>1599.989990234375</v>
      </c>
      <c r="Z48" s="1">
        <v>9.4193744659423828</v>
      </c>
      <c r="AA48" s="1">
        <v>87.266090393066406</v>
      </c>
      <c r="AB48" s="1">
        <v>4.7185649871826172</v>
      </c>
      <c r="AC48" s="1">
        <v>0.53320306539535522</v>
      </c>
      <c r="AD48" s="1">
        <v>5.5055957287549973E-2</v>
      </c>
      <c r="AE48" s="1">
        <v>1.4049508608877659E-2</v>
      </c>
      <c r="AF48" s="1">
        <v>4.3264754116535187E-2</v>
      </c>
      <c r="AG48" s="1">
        <v>1.9727446138858795E-2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1.1041665918686809</v>
      </c>
      <c r="AP48">
        <f>(U48-T48)/(1000-U48)*AO48</f>
        <v>2.5898360415589634E-2</v>
      </c>
      <c r="AQ48">
        <f>(P48+273.15)</f>
        <v>351.49508514404295</v>
      </c>
      <c r="AR48">
        <f>(O48+273.15)</f>
        <v>300.91462364196775</v>
      </c>
      <c r="AS48">
        <f>(Y48*AK48+Z48*AL48)*AM48</f>
        <v>255.9983927154899</v>
      </c>
      <c r="AT48">
        <f>((AS48+0.00000010773*(AR48^4-AQ48^4))-AP48*44100)/(L48*0.92*2*29.3+0.00000043092*AQ48^3)</f>
        <v>-12.284166383957094</v>
      </c>
      <c r="AU48">
        <f>0.61365*EXP(17.502*J48/(240.97+J48))</f>
        <v>44.963319536664812</v>
      </c>
      <c r="AV48">
        <f>AU48*1000/AA48</f>
        <v>515.24388607464539</v>
      </c>
      <c r="AW48">
        <f>(AV48-U48)</f>
        <v>483.52707394085633</v>
      </c>
      <c r="AX48">
        <f>IF(D48,P48,(O48+P48)/2)</f>
        <v>53.054854393005371</v>
      </c>
      <c r="AY48">
        <f>0.61365*EXP(17.502*AX48/(240.97+AX48))</f>
        <v>14.436943398231435</v>
      </c>
      <c r="AZ48">
        <f>IF(AW48&lt;&gt;0,(1000-(AV48+U48)/2)/AW48*AP48,0)</f>
        <v>3.8913369657991109E-2</v>
      </c>
      <c r="BA48">
        <f>U48*AA48/1000</f>
        <v>2.7678021946471416</v>
      </c>
      <c r="BB48">
        <f>(AY48-BA48)</f>
        <v>11.669141203584292</v>
      </c>
      <c r="BC48">
        <f>1/(1.6/F48+1.37/N48)</f>
        <v>2.435268147498959E-2</v>
      </c>
      <c r="BD48">
        <f>G48*AA48*0.001</f>
        <v>14.939692619505323</v>
      </c>
      <c r="BE48">
        <f>G48/S48</f>
        <v>0.43639106968592994</v>
      </c>
      <c r="BF48">
        <f>(1-AP48*AA48/AU48/F48)*100</f>
        <v>-27.995376540595274</v>
      </c>
      <c r="BG48">
        <f>(S48-E48/(N48/1.35))</f>
        <v>392.90493466696955</v>
      </c>
      <c r="BH48">
        <f>E48*BF48/100/BG48</f>
        <v>1.3625951466976613E-3</v>
      </c>
    </row>
    <row r="49" spans="1:60" x14ac:dyDescent="0.25">
      <c r="A49" s="1" t="s">
        <v>1</v>
      </c>
      <c r="B49" s="1" t="s">
        <v>1436</v>
      </c>
      <c r="K49" s="1">
        <f t="shared" si="0"/>
        <v>2.72</v>
      </c>
    </row>
    <row r="50" spans="1:60" x14ac:dyDescent="0.25">
      <c r="A50" s="1" t="s">
        <v>1</v>
      </c>
      <c r="B50" s="1" t="s">
        <v>1431</v>
      </c>
      <c r="K50" s="1">
        <f t="shared" si="0"/>
        <v>2.72</v>
      </c>
    </row>
    <row r="51" spans="1:60" x14ac:dyDescent="0.25">
      <c r="A51" s="1">
        <v>12</v>
      </c>
      <c r="B51" s="1" t="s">
        <v>1435</v>
      </c>
      <c r="C51" s="1">
        <v>2560.5000027380884</v>
      </c>
      <c r="D51" s="1">
        <v>0</v>
      </c>
      <c r="E51">
        <f>(R51-S51*(1000-T51)/(1000-U51))*AO51</f>
        <v>-1.8148323328583518</v>
      </c>
      <c r="F51">
        <f>IF(AZ51&lt;&gt;0,1/(1/AZ51-1/N51),0)</f>
        <v>7.0347492287930843E-2</v>
      </c>
      <c r="G51">
        <f>((BC51-AP51/2)*S51-E51)/(BC51+AP51/2)</f>
        <v>236.08232754389303</v>
      </c>
      <c r="H51">
        <f>AP51*1000</f>
        <v>27.314993011590552</v>
      </c>
      <c r="I51">
        <f>(AU51-BA51)</f>
        <v>27.812243662139636</v>
      </c>
      <c r="J51">
        <f>(P51+AT51*D51)</f>
        <v>69.3724365234375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27.912220001220703</v>
      </c>
      <c r="P51" s="1">
        <v>69.3724365234375</v>
      </c>
      <c r="Q51" s="1">
        <v>28.024089813232422</v>
      </c>
      <c r="R51" s="1">
        <v>400.1588134765625</v>
      </c>
      <c r="S51" s="1">
        <v>392.1033935546875</v>
      </c>
      <c r="T51" s="1">
        <v>9.0772409439086914</v>
      </c>
      <c r="U51" s="1">
        <v>32.996540069580078</v>
      </c>
      <c r="V51" s="1">
        <v>20.978517532348633</v>
      </c>
      <c r="W51" s="1">
        <v>76.258697509765625</v>
      </c>
      <c r="X51" s="1">
        <v>300.36517333984375</v>
      </c>
      <c r="Y51" s="1">
        <v>2001.0517578125</v>
      </c>
      <c r="Z51" s="1">
        <v>8.7757043838500977</v>
      </c>
      <c r="AA51" s="1">
        <v>87.25518798828125</v>
      </c>
      <c r="AB51" s="1">
        <v>4.7891016006469727</v>
      </c>
      <c r="AC51" s="1">
        <v>0.52104216814041138</v>
      </c>
      <c r="AD51" s="1">
        <v>0.12249816954135895</v>
      </c>
      <c r="AE51" s="1">
        <v>6.6424603573977947E-3</v>
      </c>
      <c r="AF51" s="1">
        <v>8.2017138600349426E-2</v>
      </c>
      <c r="AG51" s="1">
        <v>2.1858105435967445E-2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1.1042837255141313</v>
      </c>
      <c r="AP51">
        <f>(U51-T51)/(1000-U51)*AO51</f>
        <v>2.7314993011590551E-2</v>
      </c>
      <c r="AQ51">
        <f>(P51+273.15)</f>
        <v>342.52243652343748</v>
      </c>
      <c r="AR51">
        <f>(O51+273.15)</f>
        <v>301.06222000122068</v>
      </c>
      <c r="AS51">
        <f>(Y51*AK51+Z51*AL51)*AM51</f>
        <v>320.16827409368125</v>
      </c>
      <c r="AT51">
        <f>((AS51+0.00000010773*(AR51^4-AQ51^4))-AP51*44100)/(L51*0.92*2*29.3+0.00000043092*AQ51^3)</f>
        <v>-11.169900218538478</v>
      </c>
      <c r="AU51">
        <f>0.61365*EXP(17.502*J51/(240.97+J51))</f>
        <v>30.691362968873701</v>
      </c>
      <c r="AV51">
        <f>AU51*1000/AA51</f>
        <v>351.74255739378714</v>
      </c>
      <c r="AW51">
        <f>(AV51-U51)</f>
        <v>318.74601732420706</v>
      </c>
      <c r="AX51">
        <f>IF(D51,P51,(O51+P51)/2)</f>
        <v>48.642328262329102</v>
      </c>
      <c r="AY51">
        <f>0.61365*EXP(17.502*AX51/(240.97+AX51))</f>
        <v>11.602811692085636</v>
      </c>
      <c r="AZ51">
        <f>IF(AW51&lt;&gt;0,(1000-(AV51+U51)/2)/AW51*AP51,0)</f>
        <v>6.921002595588012E-2</v>
      </c>
      <c r="BA51">
        <f>U51*AA51/1000</f>
        <v>2.8791193067340646</v>
      </c>
      <c r="BB51">
        <f>(AY51-BA51)</f>
        <v>8.7236923853515709</v>
      </c>
      <c r="BC51">
        <f>1/(1.6/F51+1.37/N51)</f>
        <v>4.3357042295608862E-2</v>
      </c>
      <c r="BD51">
        <f>G51*AA51*0.001</f>
        <v>20.599407870553375</v>
      </c>
      <c r="BE51">
        <f>G51/S51</f>
        <v>0.60209202833886244</v>
      </c>
      <c r="BF51">
        <f>(1-AP51*AA51/AU51/F51)*100</f>
        <v>-10.389446646010914</v>
      </c>
      <c r="BG51">
        <f>(S51-E51/(N51/1.35))</f>
        <v>392.67578244349062</v>
      </c>
      <c r="BH51">
        <f>E51*BF51/100/BG51</f>
        <v>4.8016976184164789E-4</v>
      </c>
    </row>
    <row r="52" spans="1:60" x14ac:dyDescent="0.25">
      <c r="A52" s="1" t="s">
        <v>1</v>
      </c>
      <c r="B52" s="1" t="s">
        <v>1434</v>
      </c>
      <c r="K52" s="2">
        <v>6.7874999999999996</v>
      </c>
    </row>
    <row r="53" spans="1:60" x14ac:dyDescent="0.25">
      <c r="A53" s="1" t="s">
        <v>1</v>
      </c>
      <c r="B53" s="1" t="s">
        <v>1433</v>
      </c>
      <c r="K53" s="2">
        <v>6.7874999999999996</v>
      </c>
    </row>
    <row r="54" spans="1:60" x14ac:dyDescent="0.25">
      <c r="A54" s="1" t="s">
        <v>1</v>
      </c>
      <c r="B54" s="1" t="s">
        <v>1432</v>
      </c>
      <c r="K54" s="2">
        <v>6.7874999999999996</v>
      </c>
    </row>
    <row r="55" spans="1:60" x14ac:dyDescent="0.25">
      <c r="A55" s="1" t="s">
        <v>1</v>
      </c>
      <c r="B55" s="1" t="s">
        <v>1431</v>
      </c>
      <c r="K55" s="2">
        <v>6.7874999999999996</v>
      </c>
    </row>
    <row r="56" spans="1:60" x14ac:dyDescent="0.25">
      <c r="K56" s="2">
        <v>6.7874999999999996</v>
      </c>
    </row>
    <row r="57" spans="1:60" x14ac:dyDescent="0.25">
      <c r="K57" s="2">
        <v>6.7874999999999996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B3A5C-83B2-4BD9-A840-ADAFCCFD6AD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1521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1520</v>
      </c>
    </row>
    <row r="12" spans="1:56" x14ac:dyDescent="0.25">
      <c r="A12" s="1" t="s">
        <v>1</v>
      </c>
      <c r="B12" s="1" t="s">
        <v>1519</v>
      </c>
    </row>
    <row r="13" spans="1:56" x14ac:dyDescent="0.25">
      <c r="A13" s="1" t="s">
        <v>1</v>
      </c>
      <c r="B13" s="1" t="s">
        <v>1518</v>
      </c>
    </row>
    <row r="14" spans="1:56" x14ac:dyDescent="0.25">
      <c r="A14" s="1" t="s">
        <v>1</v>
      </c>
      <c r="B14" s="1" t="s">
        <v>1517</v>
      </c>
    </row>
    <row r="15" spans="1:56" x14ac:dyDescent="0.25">
      <c r="A15" s="1" t="s">
        <v>1</v>
      </c>
      <c r="B15" s="1" t="s">
        <v>1516</v>
      </c>
    </row>
    <row r="16" spans="1:56" x14ac:dyDescent="0.25">
      <c r="A16" s="1" t="s">
        <v>1</v>
      </c>
      <c r="B16" s="1" t="s">
        <v>1515</v>
      </c>
    </row>
    <row r="17" spans="1:56" x14ac:dyDescent="0.25">
      <c r="A17" s="1" t="s">
        <v>1</v>
      </c>
      <c r="B17" s="1" t="s">
        <v>1514</v>
      </c>
    </row>
    <row r="18" spans="1:56" x14ac:dyDescent="0.25">
      <c r="A18" s="1">
        <v>1</v>
      </c>
      <c r="B18" s="1" t="s">
        <v>1513</v>
      </c>
      <c r="C18" s="1">
        <v>311.50000316277146</v>
      </c>
      <c r="D18" s="1">
        <v>0</v>
      </c>
      <c r="E18">
        <f>(R18-S18*(1000-T18)/(1000-U18))*AK18</f>
        <v>-1.8816364523940166</v>
      </c>
      <c r="F18">
        <f>IF(AV18&lt;&gt;0,1/(1/AV18-1/N18),0)</f>
        <v>1.9212998357776088</v>
      </c>
      <c r="G18">
        <f>((AY18-AL18/2)*S18-E18)/(AY18+AL18/2)</f>
        <v>386.94579152208291</v>
      </c>
      <c r="H18">
        <f>AL18*1000</f>
        <v>21.135780295071292</v>
      </c>
      <c r="I18">
        <f>(AQ18-AW18)</f>
        <v>1.3439565373396576</v>
      </c>
      <c r="J18">
        <f>(P18+AP18*D18)</f>
        <v>27.118021011352539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27.371181488037109</v>
      </c>
      <c r="P18" s="1">
        <v>27.118021011352539</v>
      </c>
      <c r="Q18" s="1">
        <v>27.467313766479492</v>
      </c>
      <c r="R18" s="1">
        <v>400.1522216796875</v>
      </c>
      <c r="S18" s="1">
        <v>394.29446411132813</v>
      </c>
      <c r="T18" s="1">
        <v>7.2109384536743164</v>
      </c>
      <c r="U18" s="1">
        <v>25.902772903442383</v>
      </c>
      <c r="V18" s="1">
        <v>17.200262069702148</v>
      </c>
      <c r="W18" s="1">
        <v>61.785919189453125</v>
      </c>
      <c r="X18" s="1">
        <v>299.59707641601563</v>
      </c>
      <c r="Y18" s="1">
        <v>0.38813382387161255</v>
      </c>
      <c r="Z18" s="1">
        <v>11.208656311035156</v>
      </c>
      <c r="AA18" s="1">
        <v>87.252738952636719</v>
      </c>
      <c r="AB18" s="1">
        <v>9.6735858917236328</v>
      </c>
      <c r="AC18" s="1">
        <v>2.2961292266845703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1.101459839764763</v>
      </c>
      <c r="AL18">
        <f>(U18-T18)/(1000-U18)*AK18</f>
        <v>2.1135780295071294E-2</v>
      </c>
      <c r="AM18">
        <f>(P18+273.15)</f>
        <v>300.26802101135252</v>
      </c>
      <c r="AN18">
        <f>(O18+273.15)</f>
        <v>300.52118148803709</v>
      </c>
      <c r="AO18">
        <f>(Y18*AG18+Z18*AH18)*AI18</f>
        <v>6.2101410431383286E-2</v>
      </c>
      <c r="AP18">
        <f>((AO18+0.00000010773*(AN18^4-AM18^4))-AL18*44100)/(L18*51.4+0.00000043092*AM18^3)</f>
        <v>-7.6359093001980511</v>
      </c>
      <c r="AQ18">
        <f>0.61365*EXP(17.502*J18/(240.97+J18))</f>
        <v>3.6040444196331478</v>
      </c>
      <c r="AR18">
        <f>AQ18*1000/AA18</f>
        <v>41.305802693363312</v>
      </c>
      <c r="AS18">
        <f>(AR18-U18)</f>
        <v>15.403029789920929</v>
      </c>
      <c r="AT18">
        <f>IF(D18,P18,(O18+P18)/2)</f>
        <v>27.244601249694824</v>
      </c>
      <c r="AU18">
        <f>0.61365*EXP(17.502*AT18/(240.97+AT18))</f>
        <v>3.6309015770140385</v>
      </c>
      <c r="AV18">
        <f>IF(AS18&lt;&gt;0,(1000-(AR18+U18)/2)/AS18*AL18,0)</f>
        <v>1.3260720604823786</v>
      </c>
      <c r="AW18">
        <f>U18*AA18/1000</f>
        <v>2.2600878822934902</v>
      </c>
      <c r="AX18">
        <f>(AU18-AW18)</f>
        <v>1.3708136947205483</v>
      </c>
      <c r="AY18">
        <f>1/(1.6/F18+1.37/N18)</f>
        <v>0.86742533029728297</v>
      </c>
      <c r="AZ18">
        <f>G18*AA18*0.001</f>
        <v>33.762080136497694</v>
      </c>
      <c r="BA18">
        <f>G18/S18</f>
        <v>0.98136247586988612</v>
      </c>
      <c r="BB18">
        <f>(1-AL18*AA18/AQ18/F18)*100</f>
        <v>73.36749151856732</v>
      </c>
      <c r="BC18">
        <f>(S18-E18/(N18/1.35))</f>
        <v>394.88792267971331</v>
      </c>
      <c r="BD18">
        <f>E18*BB18/100/BC18</f>
        <v>-3.4959526116987837E-3</v>
      </c>
    </row>
    <row r="19" spans="1:56" x14ac:dyDescent="0.25">
      <c r="A19" s="1" t="s">
        <v>1</v>
      </c>
      <c r="B19" s="1" t="s">
        <v>1512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1511</v>
      </c>
      <c r="K20" s="1">
        <f t="shared" si="0"/>
        <v>2.72</v>
      </c>
    </row>
    <row r="21" spans="1:56" x14ac:dyDescent="0.25">
      <c r="A21" s="1">
        <v>2</v>
      </c>
      <c r="B21" s="1" t="s">
        <v>1510</v>
      </c>
      <c r="C21" s="1">
        <v>514.50000316277146</v>
      </c>
      <c r="D21" s="1">
        <v>0</v>
      </c>
      <c r="E21">
        <f>(R21-S21*(1000-T21)/(1000-U21))*AK21</f>
        <v>-0.9795883745945998</v>
      </c>
      <c r="F21">
        <f>IF(AV21&lt;&gt;0,1/(1/AV21-1/N21),0)</f>
        <v>1.7169606444870935</v>
      </c>
      <c r="G21">
        <f>((AY21-AL21/2)*S21-E21)/(AY21+AL21/2)</f>
        <v>385.07416479738743</v>
      </c>
      <c r="H21">
        <f>AL21*1000</f>
        <v>20.517253481530823</v>
      </c>
      <c r="I21">
        <f>(AQ21-AW21)</f>
        <v>1.4116045160047919</v>
      </c>
      <c r="J21">
        <f>(P21+AP21*D21)</f>
        <v>27.249382019042969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27.387456893920898</v>
      </c>
      <c r="P21" s="1">
        <v>27.249382019042969</v>
      </c>
      <c r="Q21" s="1">
        <v>27.508537292480469</v>
      </c>
      <c r="R21" s="1">
        <v>400.2999267578125</v>
      </c>
      <c r="S21" s="1">
        <v>393.85171508789063</v>
      </c>
      <c r="T21" s="1">
        <v>7.2954154014587402</v>
      </c>
      <c r="U21" s="1">
        <v>25.451911926269531</v>
      </c>
      <c r="V21" s="1">
        <v>17.38178825378418</v>
      </c>
      <c r="W21" s="1">
        <v>60.640789031982422</v>
      </c>
      <c r="X21" s="1">
        <v>299.54312133789063</v>
      </c>
      <c r="Y21" s="1">
        <v>25.554847717285156</v>
      </c>
      <c r="Z21" s="1">
        <v>10.430848121643066</v>
      </c>
      <c r="AA21" s="1">
        <v>87.235679626464844</v>
      </c>
      <c r="AB21" s="1">
        <v>9.615483283996582</v>
      </c>
      <c r="AC21" s="1">
        <v>2.2824554443359375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1.1012614755069505</v>
      </c>
      <c r="AL21">
        <f>(U21-T21)/(1000-U21)*AK21</f>
        <v>2.0517253481530821E-2</v>
      </c>
      <c r="AM21">
        <f>(P21+273.15)</f>
        <v>300.39938201904295</v>
      </c>
      <c r="AN21">
        <f>(O21+273.15)</f>
        <v>300.53745689392088</v>
      </c>
      <c r="AO21">
        <f>(Y21*AG21+Z21*AH21)*AI21</f>
        <v>4.0887755433743678</v>
      </c>
      <c r="AP21">
        <f>((AO21+0.00000010773*(AN21^4-AM21^4))-AL21*44100)/(L21*51.4+0.00000043092*AM21^3)</f>
        <v>-7.388736338620733</v>
      </c>
      <c r="AQ21">
        <f>0.61365*EXP(17.502*J21/(240.97+J21))</f>
        <v>3.6319193506858403</v>
      </c>
      <c r="AR21">
        <f>AQ21*1000/AA21</f>
        <v>41.63341612328103</v>
      </c>
      <c r="AS21">
        <f>(AR21-U21)</f>
        <v>16.181504197011499</v>
      </c>
      <c r="AT21">
        <f>IF(D21,P21,(O21+P21)/2)</f>
        <v>27.318419456481934</v>
      </c>
      <c r="AU21">
        <f>0.61365*EXP(17.502*AT21/(240.97+AT21))</f>
        <v>3.646644453661104</v>
      </c>
      <c r="AV21">
        <f>IF(AS21&lt;&gt;0,(1000-(AR21+U21)/2)/AS21*AL21,0)</f>
        <v>1.2254145164669445</v>
      </c>
      <c r="AW21">
        <f>U21*AA21/1000</f>
        <v>2.2203148346810484</v>
      </c>
      <c r="AX21">
        <f>(AU21-AW21)</f>
        <v>1.4263296189800556</v>
      </c>
      <c r="AY21">
        <f>1/(1.6/F21+1.37/N21)</f>
        <v>0.79875605992897158</v>
      </c>
      <c r="AZ21">
        <f>G21*AA21*0.001</f>
        <v>33.59220647269342</v>
      </c>
      <c r="BA21">
        <f>G21/S21</f>
        <v>0.97771356590755376</v>
      </c>
      <c r="BB21">
        <f>(1-AL21*AA21/AQ21/F21)*100</f>
        <v>71.29769096156069</v>
      </c>
      <c r="BC21">
        <f>(S21-E21/(N21/1.35))</f>
        <v>394.16067227972968</v>
      </c>
      <c r="BD21">
        <f>E21*BB21/100/BC21</f>
        <v>-1.7719268844715505E-3</v>
      </c>
    </row>
    <row r="22" spans="1:56" x14ac:dyDescent="0.25">
      <c r="A22" s="1" t="s">
        <v>1</v>
      </c>
      <c r="B22" s="1" t="s">
        <v>1509</v>
      </c>
      <c r="K22" s="1">
        <f t="shared" si="0"/>
        <v>2.72</v>
      </c>
    </row>
    <row r="23" spans="1:56" x14ac:dyDescent="0.25">
      <c r="A23" s="1" t="s">
        <v>1</v>
      </c>
      <c r="B23" s="1" t="s">
        <v>1508</v>
      </c>
      <c r="K23" s="1">
        <f t="shared" si="0"/>
        <v>2.72</v>
      </c>
    </row>
    <row r="24" spans="1:56" x14ac:dyDescent="0.25">
      <c r="A24" s="1">
        <v>3</v>
      </c>
      <c r="B24" s="1" t="s">
        <v>1507</v>
      </c>
      <c r="C24" s="1">
        <v>717.50000316277146</v>
      </c>
      <c r="D24" s="1">
        <v>0</v>
      </c>
      <c r="E24">
        <f>(R24-S24*(1000-T24)/(1000-U24))*AK24</f>
        <v>-0.64572041496744215</v>
      </c>
      <c r="F24">
        <f>IF(AV24&lt;&gt;0,1/(1/AV24-1/N24),0)</f>
        <v>1.6647040165846974</v>
      </c>
      <c r="G24">
        <f>((AY24-AL24/2)*S24-E24)/(AY24+AL24/2)</f>
        <v>384.32778123621728</v>
      </c>
      <c r="H24">
        <f>AL24*1000</f>
        <v>20.110719792991322</v>
      </c>
      <c r="I24">
        <f>(AQ24-AW24)</f>
        <v>1.4148829885229754</v>
      </c>
      <c r="J24">
        <f>(P24+AP24*D24)</f>
        <v>27.145029067993164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27.310083389282227</v>
      </c>
      <c r="P24" s="1">
        <v>27.145029067993164</v>
      </c>
      <c r="Q24" s="1">
        <v>27.469755172729492</v>
      </c>
      <c r="R24" s="1">
        <v>400.12100219726563</v>
      </c>
      <c r="S24" s="1">
        <v>393.52145385742188</v>
      </c>
      <c r="T24" s="1">
        <v>7.3619823455810547</v>
      </c>
      <c r="U24" s="1">
        <v>25.162895202636719</v>
      </c>
      <c r="V24" s="1">
        <v>17.618265151977539</v>
      </c>
      <c r="W24" s="1">
        <v>60.218368530273438</v>
      </c>
      <c r="X24" s="1">
        <v>299.56170654296875</v>
      </c>
      <c r="Y24" s="1">
        <v>49.429065704345703</v>
      </c>
      <c r="Z24" s="1">
        <v>10.704595565795898</v>
      </c>
      <c r="AA24" s="1">
        <v>87.226737976074219</v>
      </c>
      <c r="AB24" s="1">
        <v>9.5443515777587891</v>
      </c>
      <c r="AC24" s="1">
        <v>2.2721168994903564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1.1013298034667967</v>
      </c>
      <c r="AL24">
        <f>(U24-T24)/(1000-U24)*AK24</f>
        <v>2.0110719792991321E-2</v>
      </c>
      <c r="AM24">
        <f>(P24+273.15)</f>
        <v>300.29502906799314</v>
      </c>
      <c r="AN24">
        <f>(O24+273.15)</f>
        <v>300.4600833892822</v>
      </c>
      <c r="AO24">
        <f>(Y24*AG24+Z24*AH24)*AI24</f>
        <v>7.9086503359231983</v>
      </c>
      <c r="AP24">
        <f>((AO24+0.00000010773*(AN24^4-AM24^4))-AL24*44100)/(L24*51.4+0.00000043092*AM24^3)</f>
        <v>-7.2081579715841206</v>
      </c>
      <c r="AQ24">
        <f>0.61365*EXP(17.502*J24/(240.97+J24))</f>
        <v>3.6097602550827834</v>
      </c>
      <c r="AR24">
        <f>AQ24*1000/AA24</f>
        <v>41.383643809687335</v>
      </c>
      <c r="AS24">
        <f>(AR24-U24)</f>
        <v>16.220748607050616</v>
      </c>
      <c r="AT24">
        <f>IF(D24,P24,(O24+P24)/2)</f>
        <v>27.227556228637695</v>
      </c>
      <c r="AU24">
        <f>0.61365*EXP(17.502*AT24/(240.97+AT24))</f>
        <v>3.6272749035194471</v>
      </c>
      <c r="AV24">
        <f>IF(AS24&lt;&gt;0,(1000-(AR24+U24)/2)/AS24*AL24,0)</f>
        <v>1.1985618459622518</v>
      </c>
      <c r="AW24">
        <f>U24*AA24/1000</f>
        <v>2.194877266559808</v>
      </c>
      <c r="AX24">
        <f>(AU24-AW24)</f>
        <v>1.4323976369596392</v>
      </c>
      <c r="AY24">
        <f>1/(1.6/F24+1.37/N24)</f>
        <v>0.78051872029490632</v>
      </c>
      <c r="AZ24">
        <f>G24*AA24*0.001</f>
        <v>33.523658670817497</v>
      </c>
      <c r="BA24">
        <f>G24/S24</f>
        <v>0.97663742972311851</v>
      </c>
      <c r="BB24">
        <f>(1-AL24*AA24/AQ24/F24)*100</f>
        <v>70.808133778827212</v>
      </c>
      <c r="BC24">
        <f>(S24-E24/(N24/1.35))</f>
        <v>393.72511079261574</v>
      </c>
      <c r="BD24">
        <f>E24*BB24/100/BC24</f>
        <v>-1.1612735960551282E-3</v>
      </c>
    </row>
    <row r="25" spans="1:56" x14ac:dyDescent="0.25">
      <c r="A25" s="1" t="s">
        <v>1</v>
      </c>
      <c r="B25" s="1" t="s">
        <v>1506</v>
      </c>
      <c r="K25" s="1">
        <f t="shared" si="0"/>
        <v>2.72</v>
      </c>
    </row>
    <row r="26" spans="1:56" x14ac:dyDescent="0.25">
      <c r="A26" s="1" t="s">
        <v>1</v>
      </c>
      <c r="B26" s="1" t="s">
        <v>1505</v>
      </c>
      <c r="K26" s="1">
        <f t="shared" si="0"/>
        <v>2.72</v>
      </c>
    </row>
    <row r="27" spans="1:56" x14ac:dyDescent="0.25">
      <c r="A27" s="1">
        <v>4</v>
      </c>
      <c r="B27" s="1" t="s">
        <v>1504</v>
      </c>
      <c r="C27" s="1">
        <v>920.50000316277146</v>
      </c>
      <c r="D27" s="1">
        <v>0</v>
      </c>
      <c r="E27">
        <f>(R27-S27*(1000-T27)/(1000-U27))*AK27</f>
        <v>-0.17435982467642597</v>
      </c>
      <c r="F27">
        <f>IF(AV27&lt;&gt;0,1/(1/AV27-1/N27),0)</f>
        <v>1.6448534497079845</v>
      </c>
      <c r="G27">
        <f>((AY27-AL27/2)*S27-E27)/(AY27+AL27/2)</f>
        <v>383.18611010334041</v>
      </c>
      <c r="H27">
        <f>AL27*1000</f>
        <v>20.085951981023676</v>
      </c>
      <c r="I27">
        <f>(AQ27-AW27)</f>
        <v>1.4253800980861064</v>
      </c>
      <c r="J27">
        <f>(P27+AP27*D27)</f>
        <v>27.206436157226563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27.306013107299805</v>
      </c>
      <c r="P27" s="1">
        <v>27.206436157226563</v>
      </c>
      <c r="Q27" s="1">
        <v>27.455982208251953</v>
      </c>
      <c r="R27" s="1">
        <v>400.04806518554688</v>
      </c>
      <c r="S27" s="1">
        <v>393.03884887695313</v>
      </c>
      <c r="T27" s="1">
        <v>7.413517951965332</v>
      </c>
      <c r="U27" s="1">
        <v>25.190301895141602</v>
      </c>
      <c r="V27" s="1">
        <v>17.746940612792969</v>
      </c>
      <c r="W27" s="1">
        <v>60.302112579345703</v>
      </c>
      <c r="X27" s="1">
        <v>299.5904541015625</v>
      </c>
      <c r="Y27" s="1">
        <v>101.16679382324219</v>
      </c>
      <c r="Z27" s="1">
        <v>11.524042129516602</v>
      </c>
      <c r="AA27" s="1">
        <v>87.232200622558594</v>
      </c>
      <c r="AB27" s="1">
        <v>9.5218219757080078</v>
      </c>
      <c r="AC27" s="1">
        <v>2.2726573944091797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1.10143549302045</v>
      </c>
      <c r="AL27">
        <f>(U27-T27)/(1000-U27)*AK27</f>
        <v>2.0085951981023677E-2</v>
      </c>
      <c r="AM27">
        <f>(P27+273.15)</f>
        <v>300.35643615722654</v>
      </c>
      <c r="AN27">
        <f>(O27+273.15)</f>
        <v>300.45601310729978</v>
      </c>
      <c r="AO27">
        <f>(Y27*AG27+Z27*AH27)*AI27</f>
        <v>16.186686649918101</v>
      </c>
      <c r="AP27">
        <f>((AO27+0.00000010773*(AN27^4-AM27^4))-AL27*44100)/(L27*51.4+0.00000043092*AM27^3)</f>
        <v>-7.1370086480754962</v>
      </c>
      <c r="AQ27">
        <f>0.61365*EXP(17.502*J27/(240.97+J27))</f>
        <v>3.6227855667459168</v>
      </c>
      <c r="AR27">
        <f>AQ27*1000/AA27</f>
        <v>41.530369988270706</v>
      </c>
      <c r="AS27">
        <f>(AR27-U27)</f>
        <v>16.340068093129105</v>
      </c>
      <c r="AT27">
        <f>IF(D27,P27,(O27+P27)/2)</f>
        <v>27.256224632263184</v>
      </c>
      <c r="AU27">
        <f>0.61365*EXP(17.502*AT27/(240.97+AT27))</f>
        <v>3.6333765016817656</v>
      </c>
      <c r="AV27">
        <f>IF(AS27&lt;&gt;0,(1000-(AR27+U27)/2)/AS27*AL27,0)</f>
        <v>1.188237268325216</v>
      </c>
      <c r="AW27">
        <f>U27*AA27/1000</f>
        <v>2.1974054686598103</v>
      </c>
      <c r="AX27">
        <f>(AU27-AW27)</f>
        <v>1.4359710330219553</v>
      </c>
      <c r="AY27">
        <f>1/(1.6/F27+1.37/N27)</f>
        <v>0.77351576822575274</v>
      </c>
      <c r="AZ27">
        <f>G27*AA27*0.001</f>
        <v>33.426167632312421</v>
      </c>
      <c r="BA27">
        <f>G27/S27</f>
        <v>0.97493189591368545</v>
      </c>
      <c r="BB27">
        <f>(1-AL27*AA27/AQ27/F27)*100</f>
        <v>70.596474214846808</v>
      </c>
      <c r="BC27">
        <f>(S27-E27/(N27/1.35))</f>
        <v>393.09384107898273</v>
      </c>
      <c r="BD27">
        <f>E27*BB27/100/BC27</f>
        <v>-3.131361415657815E-4</v>
      </c>
    </row>
    <row r="28" spans="1:56" x14ac:dyDescent="0.25">
      <c r="A28" s="1" t="s">
        <v>1</v>
      </c>
      <c r="B28" s="1" t="s">
        <v>1503</v>
      </c>
      <c r="K28" s="1">
        <f t="shared" si="0"/>
        <v>2.72</v>
      </c>
    </row>
    <row r="29" spans="1:56" x14ac:dyDescent="0.25">
      <c r="A29" s="1" t="s">
        <v>1</v>
      </c>
      <c r="B29" s="1" t="s">
        <v>1502</v>
      </c>
      <c r="K29" s="1">
        <f t="shared" si="0"/>
        <v>2.72</v>
      </c>
    </row>
    <row r="30" spans="1:56" x14ac:dyDescent="0.25">
      <c r="A30" s="1">
        <v>5</v>
      </c>
      <c r="B30" s="1" t="s">
        <v>1501</v>
      </c>
      <c r="C30" s="1">
        <v>1123.5000031627715</v>
      </c>
      <c r="D30" s="1">
        <v>0</v>
      </c>
      <c r="E30">
        <f>(R30-S30*(1000-T30)/(1000-U30))*AK30</f>
        <v>0.36424241754220371</v>
      </c>
      <c r="F30">
        <f>IF(AV30&lt;&gt;0,1/(1/AV30-1/N30),0)</f>
        <v>1.6925406794690074</v>
      </c>
      <c r="G30">
        <f>((AY30-AL30/2)*S30-E30)/(AY30+AL30/2)</f>
        <v>382.41280121188544</v>
      </c>
      <c r="H30">
        <f>AL30*1000</f>
        <v>20.115336724407928</v>
      </c>
      <c r="I30">
        <f>(AQ30-AW30)</f>
        <v>1.3984644539573399</v>
      </c>
      <c r="J30">
        <f>(P30+AP30*D30)</f>
        <v>27.108985900878906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27.252573013305664</v>
      </c>
      <c r="P30" s="1">
        <v>27.108985900878906</v>
      </c>
      <c r="Q30" s="1">
        <v>27.419240951538086</v>
      </c>
      <c r="R30" s="1">
        <v>400.242919921875</v>
      </c>
      <c r="S30" s="1">
        <v>392.73898315429688</v>
      </c>
      <c r="T30" s="1">
        <v>7.4601249694824219</v>
      </c>
      <c r="U30" s="1">
        <v>25.263269424438477</v>
      </c>
      <c r="V30" s="1">
        <v>17.913711547851563</v>
      </c>
      <c r="W30" s="1">
        <v>60.663719177246094</v>
      </c>
      <c r="X30" s="1">
        <v>299.56207275390625</v>
      </c>
      <c r="Y30" s="1">
        <v>151.27694702148438</v>
      </c>
      <c r="Z30" s="1">
        <v>10.692752838134766</v>
      </c>
      <c r="AA30" s="1">
        <v>87.228202819824219</v>
      </c>
      <c r="AB30" s="1">
        <v>9.567169189453125</v>
      </c>
      <c r="AC30" s="1">
        <v>2.2769956588745117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1.1013311498305374</v>
      </c>
      <c r="AL30">
        <f>(U30-T30)/(1000-U30)*AK30</f>
        <v>2.0115336724407927E-2</v>
      </c>
      <c r="AM30">
        <f>(P30+273.15)</f>
        <v>300.25898590087888</v>
      </c>
      <c r="AN30">
        <f>(O30+273.15)</f>
        <v>300.40257301330564</v>
      </c>
      <c r="AO30">
        <f>(Y30*AG30+Z30*AH30)*AI30</f>
        <v>24.204310982428979</v>
      </c>
      <c r="AP30">
        <f>((AO30+0.00000010773*(AN30^4-AM30^4))-AL30*44100)/(L30*51.4+0.00000043092*AM30^3)</f>
        <v>-7.0782140036613939</v>
      </c>
      <c r="AQ30">
        <f>0.61365*EXP(17.502*J30/(240.97+J30))</f>
        <v>3.6021340432041233</v>
      </c>
      <c r="AR30">
        <f>AQ30*1000/AA30</f>
        <v>41.295520562822738</v>
      </c>
      <c r="AS30">
        <f>(AR30-U30)</f>
        <v>16.032251138384261</v>
      </c>
      <c r="AT30">
        <f>IF(D30,P30,(O30+P30)/2)</f>
        <v>27.180779457092285</v>
      </c>
      <c r="AU30">
        <f>0.61365*EXP(17.502*AT30/(240.97+AT30))</f>
        <v>3.6173384372033479</v>
      </c>
      <c r="AV30">
        <f>IF(AS30&lt;&gt;0,(1000-(AR30+U30)/2)/AS30*AL30,0)</f>
        <v>1.2129245182274659</v>
      </c>
      <c r="AW30">
        <f>U30*AA30/1000</f>
        <v>2.2036695892467835</v>
      </c>
      <c r="AX30">
        <f>(AU30-AW30)</f>
        <v>1.4136688479565644</v>
      </c>
      <c r="AY30">
        <f>1/(1.6/F30+1.37/N30)</f>
        <v>0.79026905012698678</v>
      </c>
      <c r="AZ30">
        <f>G30*AA30*0.001</f>
        <v>33.357181385007465</v>
      </c>
      <c r="BA30">
        <f>G30/S30</f>
        <v>0.97370726516762773</v>
      </c>
      <c r="BB30">
        <f>(1-AL30*AA30/AQ30/F30)*100</f>
        <v>71.220367346502456</v>
      </c>
      <c r="BC30">
        <f>(S30-E30/(N30/1.35))</f>
        <v>392.62410294808876</v>
      </c>
      <c r="BD30">
        <f>E30*BB30/100/BC30</f>
        <v>6.6072048521085723E-4</v>
      </c>
    </row>
    <row r="31" spans="1:56" x14ac:dyDescent="0.25">
      <c r="A31" s="1" t="s">
        <v>1</v>
      </c>
      <c r="B31" s="1" t="s">
        <v>1500</v>
      </c>
      <c r="K31" s="1">
        <f t="shared" si="0"/>
        <v>2.72</v>
      </c>
    </row>
    <row r="32" spans="1:56" x14ac:dyDescent="0.25">
      <c r="A32" s="1" t="s">
        <v>1</v>
      </c>
      <c r="B32" s="1" t="s">
        <v>1499</v>
      </c>
      <c r="K32" s="1">
        <f t="shared" si="0"/>
        <v>2.72</v>
      </c>
    </row>
    <row r="33" spans="1:56" x14ac:dyDescent="0.25">
      <c r="A33" s="1">
        <v>6</v>
      </c>
      <c r="B33" s="1" t="s">
        <v>1498</v>
      </c>
      <c r="C33" s="1">
        <v>1326.5000031627715</v>
      </c>
      <c r="D33" s="1">
        <v>0</v>
      </c>
      <c r="E33">
        <f>(R33-S33*(1000-T33)/(1000-U33))*AK33</f>
        <v>0.86144074540344739</v>
      </c>
      <c r="F33">
        <f>IF(AV33&lt;&gt;0,1/(1/AV33-1/N33),0)</f>
        <v>1.7741273725235067</v>
      </c>
      <c r="G33">
        <f>((AY33-AL33/2)*S33-E33)/(AY33+AL33/2)</f>
        <v>381.33052913425479</v>
      </c>
      <c r="H33">
        <f>AL33*1000</f>
        <v>20.41927130555715</v>
      </c>
      <c r="I33">
        <f>(AQ33-AW33)</f>
        <v>1.3724638238603486</v>
      </c>
      <c r="J33">
        <f>(P33+AP33*D33)</f>
        <v>27.114288330078125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27.253660202026367</v>
      </c>
      <c r="P33" s="1">
        <v>27.114288330078125</v>
      </c>
      <c r="Q33" s="1">
        <v>27.415519714355469</v>
      </c>
      <c r="R33" s="1">
        <v>400.0810546875</v>
      </c>
      <c r="S33" s="1">
        <v>392.03109741210938</v>
      </c>
      <c r="T33" s="1">
        <v>7.5115237236022949</v>
      </c>
      <c r="U33" s="1">
        <v>25.576311111450195</v>
      </c>
      <c r="V33" s="1">
        <v>18.034494400024414</v>
      </c>
      <c r="W33" s="1">
        <v>61.406425476074219</v>
      </c>
      <c r="X33" s="1">
        <v>299.58779907226563</v>
      </c>
      <c r="Y33" s="1">
        <v>300.170166015625</v>
      </c>
      <c r="Z33" s="1">
        <v>10.902313232421875</v>
      </c>
      <c r="AA33" s="1">
        <v>87.220993041992188</v>
      </c>
      <c r="AB33" s="1">
        <v>9.5930118560791016</v>
      </c>
      <c r="AC33" s="1">
        <v>2.2879908084869385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1.1014257318833294</v>
      </c>
      <c r="AL33">
        <f>(U33-T33)/(1000-U33)*AK33</f>
        <v>2.0419271305557148E-2</v>
      </c>
      <c r="AM33">
        <f>(P33+273.15)</f>
        <v>300.2642883300781</v>
      </c>
      <c r="AN33">
        <f>(O33+273.15)</f>
        <v>300.40366020202634</v>
      </c>
      <c r="AO33">
        <f>(Y33*AG33+Z33*AH33)*AI33</f>
        <v>48.027225489007833</v>
      </c>
      <c r="AP33">
        <f>((AO33+0.00000010773*(AN33^4-AM33^4))-AL33*44100)/(L33*51.4+0.00000043092*AM33^3)</f>
        <v>-6.9929458858755504</v>
      </c>
      <c r="AQ33">
        <f>0.61365*EXP(17.502*J33/(240.97+J33))</f>
        <v>3.6032550773519736</v>
      </c>
      <c r="AR33">
        <f>AQ33*1000/AA33</f>
        <v>41.311786895354444</v>
      </c>
      <c r="AS33">
        <f>(AR33-U33)</f>
        <v>15.735475783904249</v>
      </c>
      <c r="AT33">
        <f>IF(D33,P33,(O33+P33)/2)</f>
        <v>27.183974266052246</v>
      </c>
      <c r="AU33">
        <f>0.61365*EXP(17.502*AT33/(240.97+AT33))</f>
        <v>3.6180163316605647</v>
      </c>
      <c r="AV33">
        <f>IF(AS33&lt;&gt;0,(1000-(AR33+U33)/2)/AS33*AL33,0)</f>
        <v>1.2542593860166957</v>
      </c>
      <c r="AW33">
        <f>U33*AA33/1000</f>
        <v>2.230791253491625</v>
      </c>
      <c r="AX33">
        <f>(AU33-AW33)</f>
        <v>1.3872250781689397</v>
      </c>
      <c r="AY33">
        <f>1/(1.6/F33+1.37/N33)</f>
        <v>0.81838468321402158</v>
      </c>
      <c r="AZ33">
        <f>G33*AA33*0.001</f>
        <v>33.260027428318033</v>
      </c>
      <c r="BA33">
        <f>G33/S33</f>
        <v>0.97270479727630899</v>
      </c>
      <c r="BB33">
        <f>(1-AL33*AA33/AQ33/F33)*100</f>
        <v>72.139977510104487</v>
      </c>
      <c r="BC33">
        <f>(S33-E33/(N33/1.35))</f>
        <v>391.75940338170017</v>
      </c>
      <c r="BD33">
        <f>E33*BB33/100/BC33</f>
        <v>1.586287794581505E-3</v>
      </c>
    </row>
    <row r="34" spans="1:56" x14ac:dyDescent="0.25">
      <c r="A34" s="1" t="s">
        <v>1</v>
      </c>
      <c r="B34" s="1" t="s">
        <v>1497</v>
      </c>
      <c r="K34" s="1">
        <f t="shared" si="0"/>
        <v>2.72</v>
      </c>
    </row>
    <row r="35" spans="1:56" x14ac:dyDescent="0.25">
      <c r="A35" s="1" t="s">
        <v>1</v>
      </c>
      <c r="B35" s="1" t="s">
        <v>1496</v>
      </c>
      <c r="K35" s="1">
        <f t="shared" si="0"/>
        <v>2.72</v>
      </c>
    </row>
    <row r="36" spans="1:56" x14ac:dyDescent="0.25">
      <c r="A36" s="1">
        <v>7</v>
      </c>
      <c r="B36" s="1" t="s">
        <v>1495</v>
      </c>
      <c r="C36" s="1">
        <v>1529.5000031627715</v>
      </c>
      <c r="D36" s="1">
        <v>0</v>
      </c>
      <c r="E36">
        <f>(R36-S36*(1000-T36)/(1000-U36))*AK36</f>
        <v>1.2074747174051819</v>
      </c>
      <c r="F36">
        <f>IF(AV36&lt;&gt;0,1/(1/AV36-1/N36),0)</f>
        <v>1.8888756073095474</v>
      </c>
      <c r="G36">
        <f>((AY36-AL36/2)*S36-E36)/(AY36+AL36/2)</f>
        <v>380.32880135188844</v>
      </c>
      <c r="H36">
        <f>AL36*1000</f>
        <v>20.974548981426633</v>
      </c>
      <c r="I36">
        <f>(AQ36-AW36)</f>
        <v>1.3485855531143121</v>
      </c>
      <c r="J36">
        <f>(P36+AP36*D36)</f>
        <v>27.220357894897461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27.321189880371094</v>
      </c>
      <c r="P36" s="1">
        <v>27.220357894897461</v>
      </c>
      <c r="Q36" s="1">
        <v>27.440542221069336</v>
      </c>
      <c r="R36" s="1">
        <v>399.7266845703125</v>
      </c>
      <c r="S36" s="1">
        <v>391.181396484375</v>
      </c>
      <c r="T36" s="1">
        <v>7.5645952224731445</v>
      </c>
      <c r="U36" s="1">
        <v>26.109827041625977</v>
      </c>
      <c r="V36" s="1">
        <v>18.088855743408203</v>
      </c>
      <c r="W36" s="1">
        <v>62.435176849365234</v>
      </c>
      <c r="X36" s="1">
        <v>299.59823608398438</v>
      </c>
      <c r="Y36" s="1">
        <v>500.7564697265625</v>
      </c>
      <c r="Z36" s="1">
        <v>11.36463737487793</v>
      </c>
      <c r="AA36" s="1">
        <v>87.214622497558594</v>
      </c>
      <c r="AB36" s="1">
        <v>9.6506872177124023</v>
      </c>
      <c r="AC36" s="1">
        <v>2.3034307956695557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1.1014641032499424</v>
      </c>
      <c r="AL36">
        <f>(U36-T36)/(1000-U36)*AK36</f>
        <v>2.0974548981426634E-2</v>
      </c>
      <c r="AM36">
        <f>(P36+273.15)</f>
        <v>300.37035789489744</v>
      </c>
      <c r="AN36">
        <f>(O36+273.15)</f>
        <v>300.47118988037107</v>
      </c>
      <c r="AO36">
        <f>(Y36*AG36+Z36*AH36)*AI36</f>
        <v>80.12103336540531</v>
      </c>
      <c r="AP36">
        <f>((AO36+0.00000010773*(AN36^4-AM36^4))-AL36*44100)/(L36*51.4+0.00000043092*AM36^3)</f>
        <v>-6.9334168998446097</v>
      </c>
      <c r="AQ36">
        <f>0.61365*EXP(17.502*J36/(240.97+J36))</f>
        <v>3.6257442620262688</v>
      </c>
      <c r="AR36">
        <f>AQ36*1000/AA36</f>
        <v>41.572664745843099</v>
      </c>
      <c r="AS36">
        <f>(AR36-U36)</f>
        <v>15.462837704217122</v>
      </c>
      <c r="AT36">
        <f>IF(D36,P36,(O36+P36)/2)</f>
        <v>27.270773887634277</v>
      </c>
      <c r="AU36">
        <f>0.61365*EXP(17.502*AT36/(240.97+AT36))</f>
        <v>3.6364764967358965</v>
      </c>
      <c r="AV36">
        <f>IF(AS36&lt;&gt;0,(1000-(AR36+U36)/2)/AS36*AL36,0)</f>
        <v>1.3105449659029447</v>
      </c>
      <c r="AW36">
        <f>U36*AA36/1000</f>
        <v>2.2771587089119567</v>
      </c>
      <c r="AX36">
        <f>(AU36-AW36)</f>
        <v>1.3593177878239397</v>
      </c>
      <c r="AY36">
        <f>1/(1.6/F36+1.37/N36)</f>
        <v>0.85680096059826771</v>
      </c>
      <c r="AZ36">
        <f>G36*AA36*0.001</f>
        <v>33.170232834853906</v>
      </c>
      <c r="BA36">
        <f>G36/S36</f>
        <v>0.97225687307724507</v>
      </c>
      <c r="BB36">
        <f>(1-AL36*AA36/AQ36/F36)*100</f>
        <v>73.289537399743409</v>
      </c>
      <c r="BC36">
        <f>(S36-E36/(N36/1.35))</f>
        <v>390.80056509888561</v>
      </c>
      <c r="BD36">
        <f>E36*BB36/100/BC36</f>
        <v>2.2644609901758821E-3</v>
      </c>
    </row>
    <row r="37" spans="1:56" x14ac:dyDescent="0.25">
      <c r="A37" s="1" t="s">
        <v>1</v>
      </c>
      <c r="B37" s="1" t="s">
        <v>1494</v>
      </c>
      <c r="K37" s="1">
        <f t="shared" si="0"/>
        <v>2.72</v>
      </c>
    </row>
    <row r="38" spans="1:56" x14ac:dyDescent="0.25">
      <c r="A38" s="1" t="s">
        <v>1</v>
      </c>
      <c r="B38" s="1" t="s">
        <v>1493</v>
      </c>
      <c r="K38" s="1">
        <f t="shared" si="0"/>
        <v>2.72</v>
      </c>
    </row>
    <row r="39" spans="1:56" x14ac:dyDescent="0.25">
      <c r="A39" s="1">
        <v>8</v>
      </c>
      <c r="B39" s="1" t="s">
        <v>1492</v>
      </c>
      <c r="C39" s="1">
        <v>1732.5000031627715</v>
      </c>
      <c r="D39" s="1">
        <v>0</v>
      </c>
      <c r="E39">
        <f>(R39-S39*(1000-T39)/(1000-U39))*AK39</f>
        <v>1.8110599319593785</v>
      </c>
      <c r="F39">
        <f>IF(AV39&lt;&gt;0,1/(1/AV39-1/N39),0)</f>
        <v>2.1633007693971282</v>
      </c>
      <c r="G39">
        <f>((AY39-AL39/2)*S39-E39)/(AY39+AL39/2)</f>
        <v>379.91584742237671</v>
      </c>
      <c r="H39">
        <f>AL39*1000</f>
        <v>21.62842205072662</v>
      </c>
      <c r="I39">
        <f>(AQ39-AW39)</f>
        <v>1.2680667431625468</v>
      </c>
      <c r="J39">
        <f>(P39+AP39*D39)</f>
        <v>27.093420028686523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27.291486740112305</v>
      </c>
      <c r="P39" s="1">
        <v>27.093420028686523</v>
      </c>
      <c r="Q39" s="1">
        <v>27.438255310058594</v>
      </c>
      <c r="R39" s="1">
        <v>399.98031616210938</v>
      </c>
      <c r="S39" s="1">
        <v>390.66552734375</v>
      </c>
      <c r="T39" s="1">
        <v>7.6137499809265137</v>
      </c>
      <c r="U39" s="1">
        <v>26.723884582519531</v>
      </c>
      <c r="V39" s="1">
        <v>18.238618850708008</v>
      </c>
      <c r="W39" s="1">
        <v>64.016647338867188</v>
      </c>
      <c r="X39" s="1">
        <v>299.61672973632813</v>
      </c>
      <c r="Y39" s="1">
        <v>750.2857666015625</v>
      </c>
      <c r="Z39" s="1">
        <v>11.238800048828125</v>
      </c>
      <c r="AA39" s="1">
        <v>87.217041015625</v>
      </c>
      <c r="AB39" s="1">
        <v>9.8528528213500977</v>
      </c>
      <c r="AC39" s="1">
        <v>2.3187615871429443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1.1015320946188532</v>
      </c>
      <c r="AL39">
        <f>(U39-T39)/(1000-U39)*AK39</f>
        <v>2.1628422050726619E-2</v>
      </c>
      <c r="AM39">
        <f>(P39+273.15)</f>
        <v>300.2434200286865</v>
      </c>
      <c r="AN39">
        <f>(O39+273.15)</f>
        <v>300.44148674011228</v>
      </c>
      <c r="AO39">
        <f>(Y39*AG39+Z39*AH39)*AI39</f>
        <v>120.045719973019</v>
      </c>
      <c r="AP39">
        <f>((AO39+0.00000010773*(AN39^4-AM39^4))-AL39*44100)/(L39*51.4+0.00000043092*AM39^3)</f>
        <v>-6.8337971952069436</v>
      </c>
      <c r="AQ39">
        <f>0.61365*EXP(17.502*J39/(240.97+J39))</f>
        <v>3.5988448808929814</v>
      </c>
      <c r="AR39">
        <f>AQ39*1000/AA39</f>
        <v>41.263093072009241</v>
      </c>
      <c r="AS39">
        <f>(AR39-U39)</f>
        <v>14.53920848948971</v>
      </c>
      <c r="AT39">
        <f>IF(D39,P39,(O39+P39)/2)</f>
        <v>27.192453384399414</v>
      </c>
      <c r="AU39">
        <f>0.61365*EXP(17.502*AT39/(240.97+AT39))</f>
        <v>3.6198160214835897</v>
      </c>
      <c r="AV39">
        <f>IF(AS39&lt;&gt;0,(1000-(AR39+U39)/2)/AS39*AL39,0)</f>
        <v>1.4370243430030891</v>
      </c>
      <c r="AW39">
        <f>U39*AA39/1000</f>
        <v>2.3307781377304346</v>
      </c>
      <c r="AX39">
        <f>(AU39-AW39)</f>
        <v>1.2890378837531551</v>
      </c>
      <c r="AY39">
        <f>1/(1.6/F39+1.37/N39)</f>
        <v>0.94368293801243386</v>
      </c>
      <c r="AZ39">
        <f>G39*AA39*0.001</f>
        <v>33.13513604712336</v>
      </c>
      <c r="BA39">
        <f>G39/S39</f>
        <v>0.97248367422008408</v>
      </c>
      <c r="BB39">
        <f>(1-AL39*AA39/AQ39/F39)*100</f>
        <v>75.77040519279241</v>
      </c>
      <c r="BC39">
        <f>(S39-E39/(N39/1.35))</f>
        <v>390.09432825100663</v>
      </c>
      <c r="BD39">
        <f>E39*BB39/100/BC39</f>
        <v>3.5177323774032354E-3</v>
      </c>
    </row>
    <row r="40" spans="1:56" x14ac:dyDescent="0.25">
      <c r="A40" s="1" t="s">
        <v>1</v>
      </c>
      <c r="B40" s="1" t="s">
        <v>1491</v>
      </c>
      <c r="K40" s="1">
        <f t="shared" si="0"/>
        <v>2.72</v>
      </c>
    </row>
    <row r="41" spans="1:56" x14ac:dyDescent="0.25">
      <c r="A41" s="1" t="s">
        <v>1</v>
      </c>
      <c r="B41" s="1" t="s">
        <v>1490</v>
      </c>
      <c r="K41" s="1">
        <f t="shared" si="0"/>
        <v>2.72</v>
      </c>
    </row>
    <row r="42" spans="1:56" x14ac:dyDescent="0.25">
      <c r="A42" s="1">
        <v>9</v>
      </c>
      <c r="B42" s="1" t="s">
        <v>1489</v>
      </c>
      <c r="C42" s="1">
        <v>1935.5000031627715</v>
      </c>
      <c r="D42" s="1">
        <v>0</v>
      </c>
      <c r="E42">
        <f>(R42-S42*(1000-T42)/(1000-U42))*AK42</f>
        <v>2.1389750312871318</v>
      </c>
      <c r="F42">
        <f>IF(AV42&lt;&gt;0,1/(1/AV42-1/N42),0)</f>
        <v>2.3850381265344685</v>
      </c>
      <c r="G42">
        <f>((AY42-AL42/2)*S42-E42)/(AY42+AL42/2)</f>
        <v>379.55990439395134</v>
      </c>
      <c r="H42">
        <f>AL42*1000</f>
        <v>22.219146600866576</v>
      </c>
      <c r="I42">
        <f>(AQ42-AW42)</f>
        <v>1.2216920063052634</v>
      </c>
      <c r="J42">
        <f>(P42+AP42*D42)</f>
        <v>27.105844497680664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27.350196838378906</v>
      </c>
      <c r="P42" s="1">
        <v>27.105844497680664</v>
      </c>
      <c r="Q42" s="1">
        <v>27.479745864868164</v>
      </c>
      <c r="R42" s="1">
        <v>399.96652221679688</v>
      </c>
      <c r="S42" s="1">
        <v>390.1529541015625</v>
      </c>
      <c r="T42" s="1">
        <v>7.6651220321655273</v>
      </c>
      <c r="U42" s="1">
        <v>27.289636611938477</v>
      </c>
      <c r="V42" s="1">
        <v>18.295986175537109</v>
      </c>
      <c r="W42" s="1">
        <v>65.138015747070313</v>
      </c>
      <c r="X42" s="1">
        <v>299.5579833984375</v>
      </c>
      <c r="Y42" s="1">
        <v>1001.5027465820313</v>
      </c>
      <c r="Z42" s="1">
        <v>11.215348243713379</v>
      </c>
      <c r="AA42" s="1">
        <v>87.204460144042969</v>
      </c>
      <c r="AB42" s="1">
        <v>9.8474798202514648</v>
      </c>
      <c r="AC42" s="1">
        <v>2.3373978137969971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1.1013161154354318</v>
      </c>
      <c r="AL42">
        <f>(U42-T42)/(1000-U42)*AK42</f>
        <v>2.2219146600866577E-2</v>
      </c>
      <c r="AM42">
        <f>(P42+273.15)</f>
        <v>300.25584449768064</v>
      </c>
      <c r="AN42">
        <f>(O42+273.15)</f>
        <v>300.50019683837888</v>
      </c>
      <c r="AO42">
        <f>(Y42*AG42+Z42*AH42)*AI42</f>
        <v>160.24043587147207</v>
      </c>
      <c r="AP42">
        <f>((AO42+0.00000010773*(AN42^4-AM42^4))-AL42*44100)/(L42*51.4+0.00000043092*AM42^3)</f>
        <v>-6.7130188969763909</v>
      </c>
      <c r="AQ42">
        <f>0.61365*EXP(17.502*J42/(240.97+J42))</f>
        <v>3.6014700345764683</v>
      </c>
      <c r="AR42">
        <f>AQ42*1000/AA42</f>
        <v>41.299149477304439</v>
      </c>
      <c r="AS42">
        <f>(AR42-U42)</f>
        <v>14.009512865365963</v>
      </c>
      <c r="AT42">
        <f>IF(D42,P42,(O42+P42)/2)</f>
        <v>27.228020668029785</v>
      </c>
      <c r="AU42">
        <f>0.61365*EXP(17.502*AT42/(240.97+AT42))</f>
        <v>3.6273736804905257</v>
      </c>
      <c r="AV42">
        <f>IF(AS42&lt;&gt;0,(1000-(AR42+U42)/2)/AS42*AL42,0)</f>
        <v>1.5316131731650957</v>
      </c>
      <c r="AW42">
        <f>U42*AA42/1000</f>
        <v>2.3797780282712049</v>
      </c>
      <c r="AX42">
        <f>(AU42-AW42)</f>
        <v>1.2475956522193208</v>
      </c>
      <c r="AY42">
        <f>1/(1.6/F42+1.37/N42)</f>
        <v>1.009167024426233</v>
      </c>
      <c r="AZ42">
        <f>G42*AA42*0.001</f>
        <v>33.099316554999092</v>
      </c>
      <c r="BA42">
        <f>G42/S42</f>
        <v>0.9728489824407337</v>
      </c>
      <c r="BB42">
        <f>(1-AL42*AA42/AQ42/F42)*100</f>
        <v>77.442501317180046</v>
      </c>
      <c r="BC42">
        <f>(S42-E42/(N42/1.35))</f>
        <v>389.47833225404025</v>
      </c>
      <c r="BD42">
        <f>E42*BB42/100/BC42</f>
        <v>4.2530626984872682E-3</v>
      </c>
    </row>
    <row r="43" spans="1:56" x14ac:dyDescent="0.25">
      <c r="A43" s="1" t="s">
        <v>1</v>
      </c>
      <c r="B43" s="1" t="s">
        <v>1488</v>
      </c>
      <c r="K43" s="1">
        <f t="shared" si="0"/>
        <v>2.72</v>
      </c>
    </row>
    <row r="44" spans="1:56" x14ac:dyDescent="0.25">
      <c r="A44" s="1" t="s">
        <v>1</v>
      </c>
      <c r="B44" s="1" t="s">
        <v>1487</v>
      </c>
      <c r="K44" s="1">
        <f t="shared" si="0"/>
        <v>2.72</v>
      </c>
    </row>
    <row r="45" spans="1:56" x14ac:dyDescent="0.25">
      <c r="A45" s="1">
        <v>10</v>
      </c>
      <c r="B45" s="1" t="s">
        <v>1486</v>
      </c>
      <c r="C45" s="1">
        <v>2138.5000031627715</v>
      </c>
      <c r="D45" s="1">
        <v>0</v>
      </c>
      <c r="E45">
        <f>(R45-S45*(1000-T45)/(1000-U45))*AK45</f>
        <v>1.4223510219090001</v>
      </c>
      <c r="F45">
        <f>IF(AV45&lt;&gt;0,1/(1/AV45-1/N45),0)</f>
        <v>2.4682851851737619</v>
      </c>
      <c r="G45">
        <f>((AY45-AL45/2)*S45-E45)/(AY45+AL45/2)</f>
        <v>380.58736491833088</v>
      </c>
      <c r="H45">
        <f>AL45*1000</f>
        <v>22.594802343807949</v>
      </c>
      <c r="I45">
        <f>(AQ45-AW45)</f>
        <v>1.2149196390723311</v>
      </c>
      <c r="J45">
        <f>(P45+AP45*D45)</f>
        <v>27.226999282836914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27.463022232055664</v>
      </c>
      <c r="P45" s="1">
        <v>27.226999282836914</v>
      </c>
      <c r="Q45" s="1">
        <v>27.555612564086914</v>
      </c>
      <c r="R45" s="1">
        <v>399.698974609375</v>
      </c>
      <c r="S45" s="1">
        <v>390.3985595703125</v>
      </c>
      <c r="T45" s="1">
        <v>7.7166686058044434</v>
      </c>
      <c r="U45" s="1">
        <v>27.664058685302734</v>
      </c>
      <c r="V45" s="1">
        <v>18.296281814575195</v>
      </c>
      <c r="W45" s="1">
        <v>65.591697692871094</v>
      </c>
      <c r="X45" s="1">
        <v>299.57647705078125</v>
      </c>
      <c r="Y45" s="1">
        <v>1251.7703857421875</v>
      </c>
      <c r="Z45" s="1">
        <v>10.861995697021484</v>
      </c>
      <c r="AA45" s="1">
        <v>87.197502136230469</v>
      </c>
      <c r="AB45" s="1">
        <v>9.9133920669555664</v>
      </c>
      <c r="AC45" s="1">
        <v>2.3514819145202637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1.1013841068043426</v>
      </c>
      <c r="AL45">
        <f>(U45-T45)/(1000-U45)*AK45</f>
        <v>2.2594802343807948E-2</v>
      </c>
      <c r="AM45">
        <f>(P45+273.15)</f>
        <v>300.37699928283689</v>
      </c>
      <c r="AN45">
        <f>(O45+273.15)</f>
        <v>300.61302223205564</v>
      </c>
      <c r="AO45">
        <f>(Y45*AG45+Z45*AH45)*AI45</f>
        <v>200.28325724207025</v>
      </c>
      <c r="AP45">
        <f>((AO45+0.00000010773*(AN45^4-AM45^4))-AL45*44100)/(L45*51.4+0.00000043092*AM45^3)</f>
        <v>-6.520082832704202</v>
      </c>
      <c r="AQ45">
        <f>0.61365*EXP(17.502*J45/(240.97+J45))</f>
        <v>3.6271564553808213</v>
      </c>
      <c r="AR45">
        <f>AQ45*1000/AA45</f>
        <v>41.597022466469731</v>
      </c>
      <c r="AS45">
        <f>(AR45-U45)</f>
        <v>13.932963781166997</v>
      </c>
      <c r="AT45">
        <f>IF(D45,P45,(O45+P45)/2)</f>
        <v>27.345010757446289</v>
      </c>
      <c r="AU45">
        <f>0.61365*EXP(17.502*AT45/(240.97+AT45))</f>
        <v>3.6523300380280026</v>
      </c>
      <c r="AV45">
        <f>IF(AS45&lt;&gt;0,(1000-(AR45+U45)/2)/AS45*AL45,0)</f>
        <v>1.5655199042374617</v>
      </c>
      <c r="AW45">
        <f>U45*AA45/1000</f>
        <v>2.4122368163084902</v>
      </c>
      <c r="AX45">
        <f>(AU45-AW45)</f>
        <v>1.2400932217195124</v>
      </c>
      <c r="AY45">
        <f>1/(1.6/F45+1.37/N45)</f>
        <v>1.0327476589919633</v>
      </c>
      <c r="AZ45">
        <f>G45*AA45*0.001</f>
        <v>33.186267565488478</v>
      </c>
      <c r="BA45">
        <f>G45/S45</f>
        <v>0.97486877343302647</v>
      </c>
      <c r="BB45">
        <f>(1-AL45*AA45/AQ45/F45)*100</f>
        <v>77.993500553126836</v>
      </c>
      <c r="BC45">
        <f>(S45-E45/(N45/1.35))</f>
        <v>389.94995729109468</v>
      </c>
      <c r="BD45">
        <f>E45*BB45/100/BC45</f>
        <v>2.8448300388244085E-3</v>
      </c>
    </row>
    <row r="46" spans="1:56" x14ac:dyDescent="0.25">
      <c r="A46" s="1" t="s">
        <v>1</v>
      </c>
      <c r="B46" s="1" t="s">
        <v>1485</v>
      </c>
      <c r="K46" s="1">
        <f t="shared" si="0"/>
        <v>2.72</v>
      </c>
    </row>
    <row r="47" spans="1:56" x14ac:dyDescent="0.25">
      <c r="A47" s="1" t="s">
        <v>1</v>
      </c>
      <c r="B47" s="1" t="s">
        <v>1484</v>
      </c>
      <c r="K47" s="1">
        <f t="shared" si="0"/>
        <v>2.72</v>
      </c>
    </row>
    <row r="48" spans="1:56" x14ac:dyDescent="0.25">
      <c r="A48" s="1">
        <v>11</v>
      </c>
      <c r="B48" s="1" t="s">
        <v>1483</v>
      </c>
      <c r="C48" s="1">
        <v>2341.5000031627715</v>
      </c>
      <c r="D48" s="1">
        <v>0</v>
      </c>
      <c r="E48">
        <f>(R48-S48*(1000-T48)/(1000-U48))*AK48</f>
        <v>0.46295481736548227</v>
      </c>
      <c r="F48">
        <f>IF(AV48&lt;&gt;0,1/(1/AV48-1/N48),0)</f>
        <v>2.4389376218715464</v>
      </c>
      <c r="G48">
        <f>((AY48-AL48/2)*S48-E48)/(AY48+AL48/2)</f>
        <v>382.58254420423856</v>
      </c>
      <c r="H48">
        <f>AL48*1000</f>
        <v>22.553850550497131</v>
      </c>
      <c r="I48">
        <f>(AQ48-AW48)</f>
        <v>1.2218272391478018</v>
      </c>
      <c r="J48">
        <f>(P48+AP48*D48)</f>
        <v>27.264781951904297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27.555997848510742</v>
      </c>
      <c r="P48" s="1">
        <v>27.264781951904297</v>
      </c>
      <c r="Q48" s="1">
        <v>27.640947341918945</v>
      </c>
      <c r="R48" s="1">
        <v>399.99411010742188</v>
      </c>
      <c r="S48" s="1">
        <v>391.55560302734375</v>
      </c>
      <c r="T48" s="1">
        <v>7.767885684967041</v>
      </c>
      <c r="U48" s="1">
        <v>27.678812026977539</v>
      </c>
      <c r="V48" s="1">
        <v>18.316648483276367</v>
      </c>
      <c r="W48" s="1">
        <v>65.266548156738281</v>
      </c>
      <c r="X48" s="1">
        <v>299.57659912109375</v>
      </c>
      <c r="Y48" s="1">
        <v>1601.518310546875</v>
      </c>
      <c r="Z48" s="1">
        <v>10.379863739013672</v>
      </c>
      <c r="AA48" s="1">
        <v>87.192047119140625</v>
      </c>
      <c r="AB48" s="1">
        <v>10.013224601745605</v>
      </c>
      <c r="AC48" s="1">
        <v>2.3615899085998535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1.1013845555922561</v>
      </c>
      <c r="AL48">
        <f>(U48-T48)/(1000-U48)*AK48</f>
        <v>2.2553850550497131E-2</v>
      </c>
      <c r="AM48">
        <f>(P48+273.15)</f>
        <v>300.41478195190427</v>
      </c>
      <c r="AN48">
        <f>(O48+273.15)</f>
        <v>300.70599784851072</v>
      </c>
      <c r="AO48">
        <f>(Y48*AG48+Z48*AH48)*AI48</f>
        <v>256.2429239600242</v>
      </c>
      <c r="AP48">
        <f>((AO48+0.00000010773*(AN48^4-AM48^4))-AL48*44100)/(L48*51.4+0.00000043092*AM48^3)</f>
        <v>-6.0398227079235438</v>
      </c>
      <c r="AQ48">
        <f>0.61365*EXP(17.502*J48/(240.97+J48))</f>
        <v>3.6351995216058635</v>
      </c>
      <c r="AR48">
        <f>AQ48*1000/AA48</f>
        <v>41.691870322056644</v>
      </c>
      <c r="AS48">
        <f>(AR48-U48)</f>
        <v>14.013058295079105</v>
      </c>
      <c r="AT48">
        <f>IF(D48,P48,(O48+P48)/2)</f>
        <v>27.41038990020752</v>
      </c>
      <c r="AU48">
        <f>0.61365*EXP(17.502*AT48/(240.97+AT48))</f>
        <v>3.6663419010729448</v>
      </c>
      <c r="AV48">
        <f>IF(AS48&lt;&gt;0,(1000-(AR48+U48)/2)/AS48*AL48,0)</f>
        <v>1.5536624547547537</v>
      </c>
      <c r="AW48">
        <f>U48*AA48/1000</f>
        <v>2.4133722824580617</v>
      </c>
      <c r="AX48">
        <f>(AU48-AW48)</f>
        <v>1.2529696186148831</v>
      </c>
      <c r="AY48">
        <f>1/(1.6/F48+1.37/N48)</f>
        <v>1.0244948838119896</v>
      </c>
      <c r="AZ48">
        <f>G48*AA48*0.001</f>
        <v>33.35815522121667</v>
      </c>
      <c r="BA48">
        <f>G48/S48</f>
        <v>0.97708356424035503</v>
      </c>
      <c r="BB48">
        <f>(1-AL48*AA48/AQ48/F48)*100</f>
        <v>77.819638142636478</v>
      </c>
      <c r="BC48">
        <f>(S48-E48/(N48/1.35))</f>
        <v>391.40958943221426</v>
      </c>
      <c r="BD48">
        <f>E48*BB48/100/BC48</f>
        <v>9.2044184241969046E-4</v>
      </c>
    </row>
    <row r="49" spans="1:56" x14ac:dyDescent="0.25">
      <c r="A49" s="1" t="s">
        <v>1</v>
      </c>
      <c r="B49" s="1" t="s">
        <v>1482</v>
      </c>
      <c r="K49" s="1">
        <f t="shared" si="0"/>
        <v>2.72</v>
      </c>
    </row>
    <row r="50" spans="1:56" x14ac:dyDescent="0.25">
      <c r="A50" s="1" t="s">
        <v>1</v>
      </c>
      <c r="B50" s="1" t="s">
        <v>1481</v>
      </c>
      <c r="K50" s="1">
        <f t="shared" si="0"/>
        <v>2.72</v>
      </c>
    </row>
    <row r="51" spans="1:56" x14ac:dyDescent="0.25">
      <c r="A51" s="1">
        <v>12</v>
      </c>
      <c r="B51" s="1" t="s">
        <v>1480</v>
      </c>
      <c r="C51" s="1">
        <v>2544.5000031627715</v>
      </c>
      <c r="D51" s="1">
        <v>0</v>
      </c>
      <c r="E51">
        <f>(R51-S51*(1000-T51)/(1000-U51))*AK51</f>
        <v>-0.54733057167679522</v>
      </c>
      <c r="F51">
        <f>IF(AV51&lt;&gt;0,1/(1/AV51-1/N51),0)</f>
        <v>2.1792189715306676</v>
      </c>
      <c r="G51">
        <f>((AY51-AL51/2)*S51-E51)/(AY51+AL51/2)</f>
        <v>384.25940198775123</v>
      </c>
      <c r="H51">
        <f>AL51*1000</f>
        <v>21.886688756503382</v>
      </c>
      <c r="I51">
        <f>(AQ51-AW51)</f>
        <v>1.2759749982498581</v>
      </c>
      <c r="J51">
        <f>(P51+AP51*D51)</f>
        <v>27.304134368896484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27.675764083862305</v>
      </c>
      <c r="P51" s="1">
        <v>27.304134368896484</v>
      </c>
      <c r="Q51" s="1">
        <v>27.746055603027344</v>
      </c>
      <c r="R51" s="1">
        <v>399.950927734375</v>
      </c>
      <c r="S51" s="1">
        <v>392.645751953125</v>
      </c>
      <c r="T51" s="1">
        <v>7.8232922554016113</v>
      </c>
      <c r="U51" s="1">
        <v>27.154273986816406</v>
      </c>
      <c r="V51" s="1">
        <v>18.318439483642578</v>
      </c>
      <c r="W51" s="1">
        <v>63.582431793212891</v>
      </c>
      <c r="X51" s="1">
        <v>299.59808349609375</v>
      </c>
      <c r="Y51" s="1">
        <v>2001.2293701171875</v>
      </c>
      <c r="Z51" s="1">
        <v>9.0663585662841797</v>
      </c>
      <c r="AA51" s="1">
        <v>87.191368103027344</v>
      </c>
      <c r="AB51" s="1">
        <v>10.075162887573242</v>
      </c>
      <c r="AC51" s="1">
        <v>2.3575525283813477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1.1014635422650503</v>
      </c>
      <c r="AL51">
        <f>(U51-T51)/(1000-U51)*AK51</f>
        <v>2.1886688756503382E-2</v>
      </c>
      <c r="AM51">
        <f>(P51+273.15)</f>
        <v>300.45413436889646</v>
      </c>
      <c r="AN51">
        <f>(O51+273.15)</f>
        <v>300.82576408386228</v>
      </c>
      <c r="AO51">
        <f>(Y51*AG51+Z51*AH51)*AI51</f>
        <v>320.19669206179606</v>
      </c>
      <c r="AP51">
        <f>((AO51+0.00000010773*(AN51^4-AM51^4))-AL51*44100)/(L51*51.4+0.00000043092*AM51^3)</f>
        <v>-5.2645285033522411</v>
      </c>
      <c r="AQ51">
        <f>0.61365*EXP(17.502*J51/(240.97+J51))</f>
        <v>3.643593297004827</v>
      </c>
      <c r="AR51">
        <f>AQ51*1000/AA51</f>
        <v>41.788463425639485</v>
      </c>
      <c r="AS51">
        <f>(AR51-U51)</f>
        <v>14.634189438823078</v>
      </c>
      <c r="AT51">
        <f>IF(D51,P51,(O51+P51)/2)</f>
        <v>27.489949226379395</v>
      </c>
      <c r="AU51">
        <f>0.61365*EXP(17.502*AT51/(240.97+AT51))</f>
        <v>3.6834560809275616</v>
      </c>
      <c r="AV51">
        <f>IF(AS51&lt;&gt;0,(1000-(AR51+U51)/2)/AS51*AL51,0)</f>
        <v>1.4440310976539479</v>
      </c>
      <c r="AW51">
        <f>U51*AA51/1000</f>
        <v>2.367618298754969</v>
      </c>
      <c r="AX51">
        <f>(AU51-AW51)</f>
        <v>1.3158377821725926</v>
      </c>
      <c r="AY51">
        <f>1/(1.6/F51+1.37/N51)</f>
        <v>0.94851873699290912</v>
      </c>
      <c r="AZ51">
        <f>G51*AA51*0.001</f>
        <v>33.504102965763174</v>
      </c>
      <c r="BA51">
        <f>G51/S51</f>
        <v>0.97864143461718911</v>
      </c>
      <c r="BB51">
        <f>(1-AL51*AA51/AQ51/F51)*100</f>
        <v>75.966180862753646</v>
      </c>
      <c r="BC51">
        <f>(S51-E51/(N51/1.35))</f>
        <v>392.81837723208764</v>
      </c>
      <c r="BD51">
        <f>E51*BB51/100/BC51</f>
        <v>-1.0584691452749425E-3</v>
      </c>
    </row>
    <row r="52" spans="1:56" x14ac:dyDescent="0.25">
      <c r="A52" s="1" t="s">
        <v>1</v>
      </c>
      <c r="B52" s="1" t="s">
        <v>1479</v>
      </c>
      <c r="K52" s="2">
        <v>6.8249999999999993</v>
      </c>
    </row>
    <row r="53" spans="1:56" x14ac:dyDescent="0.25">
      <c r="A53" s="1" t="s">
        <v>1</v>
      </c>
      <c r="B53" s="1" t="s">
        <v>1478</v>
      </c>
      <c r="K53" s="2">
        <v>6.8249999999999993</v>
      </c>
    </row>
    <row r="54" spans="1:56" x14ac:dyDescent="0.25">
      <c r="A54" s="1" t="s">
        <v>1</v>
      </c>
      <c r="B54" s="1" t="s">
        <v>1477</v>
      </c>
      <c r="K54" s="2">
        <v>6.8249999999999993</v>
      </c>
    </row>
    <row r="55" spans="1:56" x14ac:dyDescent="0.25">
      <c r="A55" s="1" t="s">
        <v>1</v>
      </c>
      <c r="B55" s="1" t="s">
        <v>1476</v>
      </c>
      <c r="K55" s="2">
        <v>6.8249999999999993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F1AE-3674-43CA-B687-15A1B2E5276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6118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6117</v>
      </c>
    </row>
    <row r="12" spans="1:56" x14ac:dyDescent="0.25">
      <c r="A12" s="1" t="s">
        <v>1</v>
      </c>
      <c r="B12" s="1" t="s">
        <v>6116</v>
      </c>
    </row>
    <row r="13" spans="1:56" x14ac:dyDescent="0.25">
      <c r="A13" s="1" t="s">
        <v>1</v>
      </c>
      <c r="B13" s="1" t="s">
        <v>6115</v>
      </c>
    </row>
    <row r="14" spans="1:56" x14ac:dyDescent="0.25">
      <c r="A14" s="1" t="s">
        <v>1</v>
      </c>
      <c r="B14" s="1" t="s">
        <v>6114</v>
      </c>
    </row>
    <row r="15" spans="1:56" x14ac:dyDescent="0.25">
      <c r="A15" s="1" t="s">
        <v>1</v>
      </c>
      <c r="B15" s="1" t="s">
        <v>6113</v>
      </c>
    </row>
    <row r="16" spans="1:56" x14ac:dyDescent="0.25">
      <c r="A16" s="1" t="s">
        <v>1</v>
      </c>
      <c r="B16" s="1" t="s">
        <v>6112</v>
      </c>
    </row>
    <row r="17" spans="1:56" x14ac:dyDescent="0.25">
      <c r="A17" s="1" t="s">
        <v>1</v>
      </c>
      <c r="B17" s="1" t="s">
        <v>6111</v>
      </c>
    </row>
    <row r="18" spans="1:56" x14ac:dyDescent="0.25">
      <c r="A18" s="1">
        <v>1</v>
      </c>
      <c r="B18" s="1" t="s">
        <v>6110</v>
      </c>
      <c r="C18" s="1">
        <v>1454.0000029280782</v>
      </c>
      <c r="D18" s="1">
        <v>0</v>
      </c>
      <c r="E18">
        <f>(R18-S18*(1000-T18)/(1000-U18))*AK18</f>
        <v>-2.5125249817993551</v>
      </c>
      <c r="F18">
        <f>IF(AV18&lt;&gt;0,1/(1/AV18-1/N18),0)</f>
        <v>3.1529408473436158</v>
      </c>
      <c r="G18">
        <f>((AY18-AL18/2)*S18-E18)/(AY18+AL18/2)</f>
        <v>387.44384545963004</v>
      </c>
      <c r="H18">
        <f>AL18*1000</f>
        <v>24.964729117449711</v>
      </c>
      <c r="I18">
        <f>(AQ18-AW18)</f>
        <v>1.1793832670800877</v>
      </c>
      <c r="J18">
        <f>(P18+AP18*D18)</f>
        <v>24.815732955932617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25.533546447753906</v>
      </c>
      <c r="P18" s="1">
        <v>24.815732955932617</v>
      </c>
      <c r="Q18" s="1">
        <v>25.669261932373047</v>
      </c>
      <c r="R18" s="1">
        <v>400.04385375976563</v>
      </c>
      <c r="S18" s="1">
        <v>393.43072509765625</v>
      </c>
      <c r="T18" s="1">
        <v>0.16885556280612946</v>
      </c>
      <c r="U18" s="1">
        <v>22.253000259399414</v>
      </c>
      <c r="V18" s="1">
        <v>0.45439794659614563</v>
      </c>
      <c r="W18" s="1">
        <v>59.883831024169922</v>
      </c>
      <c r="X18" s="1">
        <v>300.636474609375</v>
      </c>
      <c r="Y18" s="1">
        <v>-0.12293588370084763</v>
      </c>
      <c r="Z18" s="1">
        <v>8.9995832443237305</v>
      </c>
      <c r="AA18" s="1">
        <v>88.326522827148438</v>
      </c>
      <c r="AB18" s="1">
        <v>4.3312897682189941</v>
      </c>
      <c r="AC18" s="1">
        <v>-0.22250738739967346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1.1052811566521137</v>
      </c>
      <c r="AL18">
        <f>(U18-T18)/(1000-U18)*AK18</f>
        <v>2.4964729117449711E-2</v>
      </c>
      <c r="AM18">
        <f>(P18+273.15)</f>
        <v>297.96573295593259</v>
      </c>
      <c r="AN18">
        <f>(O18+273.15)</f>
        <v>298.68354644775388</v>
      </c>
      <c r="AO18">
        <f>(Y18*AG18+Z18*AH18)*AI18</f>
        <v>-1.9669740952482639E-2</v>
      </c>
      <c r="AP18">
        <f>((AO18+0.00000010773*(AN18^4-AM18^4))-AL18*44100)/(L18*51.4+0.00000043092*AM18^3)</f>
        <v>-9.0009010420087829</v>
      </c>
      <c r="AQ18">
        <f>0.61365*EXP(17.502*J18/(240.97+J18))</f>
        <v>3.14491340246447</v>
      </c>
      <c r="AR18">
        <f>AQ18*1000/AA18</f>
        <v>35.605538424952414</v>
      </c>
      <c r="AS18">
        <f>(AR18-U18)</f>
        <v>13.352538165553</v>
      </c>
      <c r="AT18">
        <f>IF(D18,P18,(O18+P18)/2)</f>
        <v>25.174639701843262</v>
      </c>
      <c r="AU18">
        <f>0.61365*EXP(17.502*AT18/(240.97+AT18))</f>
        <v>3.2129349467770529</v>
      </c>
      <c r="AV18">
        <f>IF(AS18&lt;&gt;0,(1000-(AR18+U18)/2)/AS18*AL18,0)</f>
        <v>1.8155737466677024</v>
      </c>
      <c r="AW18">
        <f>U18*AA18/1000</f>
        <v>1.9655301353843824</v>
      </c>
      <c r="AX18">
        <f>(AU18-AW18)</f>
        <v>1.2474048113926706</v>
      </c>
      <c r="AY18">
        <f>1/(1.6/F18+1.37/N18)</f>
        <v>1.2084151544625996</v>
      </c>
      <c r="AZ18">
        <f>G18*AA18*0.001</f>
        <v>34.221567660228182</v>
      </c>
      <c r="BA18">
        <f>G18/S18</f>
        <v>0.98478288741546516</v>
      </c>
      <c r="BB18">
        <f>(1-AL18*AA18/AQ18/F18)*100</f>
        <v>77.762115126216599</v>
      </c>
      <c r="BC18">
        <f>(S18-E18/(N18/1.35))</f>
        <v>394.22316269995372</v>
      </c>
      <c r="BD18">
        <f>E18*BB18/100/BC18</f>
        <v>-4.9560572634561656E-3</v>
      </c>
    </row>
    <row r="19" spans="1:56" x14ac:dyDescent="0.25">
      <c r="A19" s="1" t="s">
        <v>1</v>
      </c>
      <c r="B19" s="1" t="s">
        <v>6109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6108</v>
      </c>
      <c r="K20" s="1">
        <f t="shared" si="0"/>
        <v>2.72</v>
      </c>
    </row>
    <row r="21" spans="1:56" x14ac:dyDescent="0.25">
      <c r="A21" s="1">
        <v>2</v>
      </c>
      <c r="B21" s="1" t="s">
        <v>6107</v>
      </c>
      <c r="C21" s="1">
        <v>1658.0000029280782</v>
      </c>
      <c r="D21" s="1">
        <v>0</v>
      </c>
      <c r="E21">
        <f>(R21-S21*(1000-T21)/(1000-U21))*AK21</f>
        <v>-1.6620113476214837</v>
      </c>
      <c r="F21">
        <f>IF(AV21&lt;&gt;0,1/(1/AV21-1/N21),0)</f>
        <v>3.0919694098744648</v>
      </c>
      <c r="G21">
        <f>((AY21-AL21/2)*S21-E21)/(AY21+AL21/2)</f>
        <v>385.85261578204677</v>
      </c>
      <c r="H21">
        <f>AL21*1000</f>
        <v>25.039889744575483</v>
      </c>
      <c r="I21">
        <f>(AQ21-AW21)</f>
        <v>1.1961570837856175</v>
      </c>
      <c r="J21">
        <f>(P21+AP21*D21)</f>
        <v>24.936408996582031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25.649316787719727</v>
      </c>
      <c r="P21" s="1">
        <v>24.936408996582031</v>
      </c>
      <c r="Q21" s="1">
        <v>25.798637390136719</v>
      </c>
      <c r="R21" s="1">
        <v>400.01541137695313</v>
      </c>
      <c r="S21" s="1">
        <v>392.6236572265625</v>
      </c>
      <c r="T21" s="1">
        <v>0.16952416300773621</v>
      </c>
      <c r="U21" s="1">
        <v>22.320590972900391</v>
      </c>
      <c r="V21" s="1">
        <v>0.45306980609893799</v>
      </c>
      <c r="W21" s="1">
        <v>59.653945922851563</v>
      </c>
      <c r="X21" s="1">
        <v>300.60980224609375</v>
      </c>
      <c r="Y21" s="1">
        <v>25.05195426940918</v>
      </c>
      <c r="Z21" s="1">
        <v>8.9982681274414063</v>
      </c>
      <c r="AA21" s="1">
        <v>88.32586669921875</v>
      </c>
      <c r="AB21" s="1">
        <v>4.3640565872192383</v>
      </c>
      <c r="AC21" s="1">
        <v>-0.2244257926940918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1.1051830964929914</v>
      </c>
      <c r="AL21">
        <f>(U21-T21)/(1000-U21)*AK21</f>
        <v>2.5039889744575484E-2</v>
      </c>
      <c r="AM21">
        <f>(P21+273.15)</f>
        <v>298.08640899658201</v>
      </c>
      <c r="AN21">
        <f>(O21+273.15)</f>
        <v>298.7993167877197</v>
      </c>
      <c r="AO21">
        <f>(Y21*AG21+Z21*AH21)*AI21</f>
        <v>4.0083125935126986</v>
      </c>
      <c r="AP21">
        <f>((AO21+0.00000010773*(AN21^4-AM21^4))-AL21*44100)/(L21*51.4+0.00000043092*AM21^3)</f>
        <v>-8.994380685512569</v>
      </c>
      <c r="AQ21">
        <f>0.61365*EXP(17.502*J21/(240.97+J21))</f>
        <v>3.1676426267058027</v>
      </c>
      <c r="AR21">
        <f>AQ21*1000/AA21</f>
        <v>35.863136644815064</v>
      </c>
      <c r="AS21">
        <f>(AR21-U21)</f>
        <v>13.542545671914674</v>
      </c>
      <c r="AT21">
        <f>IF(D21,P21,(O21+P21)/2)</f>
        <v>25.292862892150879</v>
      </c>
      <c r="AU21">
        <f>0.61365*EXP(17.502*AT21/(240.97+AT21))</f>
        <v>3.2356208295876345</v>
      </c>
      <c r="AV21">
        <f>IF(AS21&lt;&gt;0,(1000-(AR21+U21)/2)/AS21*AL21,0)</f>
        <v>1.7951892702681413</v>
      </c>
      <c r="AW21">
        <f>U21*AA21/1000</f>
        <v>1.9714855429201852</v>
      </c>
      <c r="AX21">
        <f>(AU21-AW21)</f>
        <v>1.2641352866674493</v>
      </c>
      <c r="AY21">
        <f>1/(1.6/F21+1.37/N21)</f>
        <v>1.193977136468187</v>
      </c>
      <c r="AZ21">
        <f>G21*AA21*0.001</f>
        <v>34.080766707109937</v>
      </c>
      <c r="BA21">
        <f>G21/S21</f>
        <v>0.98275437223435436</v>
      </c>
      <c r="BB21">
        <f>(1-AL21*AA21/AQ21/F21)*100</f>
        <v>77.418699367597071</v>
      </c>
      <c r="BC21">
        <f>(S21-E21/(N21/1.35))</f>
        <v>393.14784715376362</v>
      </c>
      <c r="BD21">
        <f>E21*BB21/100/BC21</f>
        <v>-3.27283381553704E-3</v>
      </c>
    </row>
    <row r="22" spans="1:56" x14ac:dyDescent="0.25">
      <c r="A22" s="1" t="s">
        <v>1</v>
      </c>
      <c r="B22" s="1" t="s">
        <v>6106</v>
      </c>
      <c r="K22" s="1">
        <f t="shared" si="0"/>
        <v>2.72</v>
      </c>
    </row>
    <row r="23" spans="1:56" x14ac:dyDescent="0.25">
      <c r="A23" s="1" t="s">
        <v>1</v>
      </c>
      <c r="B23" s="1" t="s">
        <v>6105</v>
      </c>
      <c r="K23" s="1">
        <f t="shared" si="0"/>
        <v>2.72</v>
      </c>
    </row>
    <row r="24" spans="1:56" x14ac:dyDescent="0.25">
      <c r="A24" s="1">
        <v>3</v>
      </c>
      <c r="B24" s="1" t="s">
        <v>6104</v>
      </c>
      <c r="C24" s="1">
        <v>1862.0000029280782</v>
      </c>
      <c r="D24" s="1">
        <v>0</v>
      </c>
      <c r="E24">
        <f>(R24-S24*(1000-T24)/(1000-U24))*AK24</f>
        <v>-1.3102618218983739</v>
      </c>
      <c r="F24">
        <f>IF(AV24&lt;&gt;0,1/(1/AV24-1/N24),0)</f>
        <v>3.0824903239927273</v>
      </c>
      <c r="G24">
        <f>((AY24-AL24/2)*S24-E24)/(AY24+AL24/2)</f>
        <v>385.16399999964165</v>
      </c>
      <c r="H24">
        <f>AL24*1000</f>
        <v>25.11803468190493</v>
      </c>
      <c r="I24">
        <f>(AQ24-AW24)</f>
        <v>1.2019258055277313</v>
      </c>
      <c r="J24">
        <f>(P24+AP24*D24)</f>
        <v>24.99940299987793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25.739467620849609</v>
      </c>
      <c r="P24" s="1">
        <v>24.99940299987793</v>
      </c>
      <c r="Q24" s="1">
        <v>25.893976211547852</v>
      </c>
      <c r="R24" s="1">
        <v>399.98764038085938</v>
      </c>
      <c r="S24" s="1">
        <v>392.25747680664063</v>
      </c>
      <c r="T24" s="1">
        <v>0.16926400363445282</v>
      </c>
      <c r="U24" s="1">
        <v>22.389890670776367</v>
      </c>
      <c r="V24" s="1">
        <v>0.44996953010559082</v>
      </c>
      <c r="W24" s="1">
        <v>59.521034240722656</v>
      </c>
      <c r="X24" s="1">
        <v>300.58267211914063</v>
      </c>
      <c r="Y24" s="1">
        <v>49.306808471679688</v>
      </c>
      <c r="Z24" s="1">
        <v>9.0719308853149414</v>
      </c>
      <c r="AA24" s="1">
        <v>88.327301025390625</v>
      </c>
      <c r="AB24" s="1">
        <v>4.4011187553405762</v>
      </c>
      <c r="AC24" s="1">
        <v>-0.22276687622070313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1.1050833533791931</v>
      </c>
      <c r="AL24">
        <f>(U24-T24)/(1000-U24)*AK24</f>
        <v>2.5118034681904929E-2</v>
      </c>
      <c r="AM24">
        <f>(P24+273.15)</f>
        <v>298.14940299987791</v>
      </c>
      <c r="AN24">
        <f>(O24+273.15)</f>
        <v>298.88946762084959</v>
      </c>
      <c r="AO24">
        <f>(Y24*AG24+Z24*AH24)*AI24</f>
        <v>7.8890891791338618</v>
      </c>
      <c r="AP24">
        <f>((AO24+0.00000010773*(AN24^4-AM24^4))-AL24*44100)/(L24*51.4+0.00000043092*AM24^3)</f>
        <v>-8.9876499796515574</v>
      </c>
      <c r="AQ24">
        <f>0.61365*EXP(17.502*J24/(240.97+J24))</f>
        <v>3.1795644187309806</v>
      </c>
      <c r="AR24">
        <f>AQ24*1000/AA24</f>
        <v>35.997527172453523</v>
      </c>
      <c r="AS24">
        <f>(AR24-U24)</f>
        <v>13.607636501677156</v>
      </c>
      <c r="AT24">
        <f>IF(D24,P24,(O24+P24)/2)</f>
        <v>25.36943531036377</v>
      </c>
      <c r="AU24">
        <f>0.61365*EXP(17.502*AT24/(240.97+AT24))</f>
        <v>3.2503889014721303</v>
      </c>
      <c r="AV24">
        <f>IF(AS24&lt;&gt;0,(1000-(AR24+U24)/2)/AS24*AL24,0)</f>
        <v>1.7919898202537172</v>
      </c>
      <c r="AW24">
        <f>U24*AA24/1000</f>
        <v>1.9776386132032493</v>
      </c>
      <c r="AX24">
        <f>(AU24-AW24)</f>
        <v>1.272750288268881</v>
      </c>
      <c r="AY24">
        <f>1/(1.6/F24+1.37/N24)</f>
        <v>1.1917129239359476</v>
      </c>
      <c r="AZ24">
        <f>G24*AA24*0.001</f>
        <v>34.020496572111902</v>
      </c>
      <c r="BA24">
        <f>G24/S24</f>
        <v>0.98191627380885937</v>
      </c>
      <c r="BB24">
        <f>(1-AL24*AA24/AQ24/F24)*100</f>
        <v>77.363396412509104</v>
      </c>
      <c r="BC24">
        <f>(S24-E24/(N24/1.35))</f>
        <v>392.67072672218313</v>
      </c>
      <c r="BD24">
        <f>E24*BB24/100/BC24</f>
        <v>-2.5814581488631714E-3</v>
      </c>
    </row>
    <row r="25" spans="1:56" x14ac:dyDescent="0.25">
      <c r="A25" s="1" t="s">
        <v>1</v>
      </c>
      <c r="B25" s="1" t="s">
        <v>6103</v>
      </c>
      <c r="K25" s="1">
        <f t="shared" si="0"/>
        <v>2.72</v>
      </c>
    </row>
    <row r="26" spans="1:56" x14ac:dyDescent="0.25">
      <c r="A26" s="1" t="s">
        <v>1</v>
      </c>
      <c r="B26" s="1" t="s">
        <v>6102</v>
      </c>
      <c r="K26" s="1">
        <f t="shared" si="0"/>
        <v>2.72</v>
      </c>
    </row>
    <row r="27" spans="1:56" x14ac:dyDescent="0.25">
      <c r="A27" s="1">
        <v>4</v>
      </c>
      <c r="B27" s="1" t="s">
        <v>6101</v>
      </c>
      <c r="C27" s="1">
        <v>2065.0000029280782</v>
      </c>
      <c r="D27" s="1">
        <v>0</v>
      </c>
      <c r="E27">
        <f>(R27-S27*(1000-T27)/(1000-U27))*AK27</f>
        <v>-0.57694237158107531</v>
      </c>
      <c r="F27">
        <f>IF(AV27&lt;&gt;0,1/(1/AV27-1/N27),0)</f>
        <v>3.100802168665707</v>
      </c>
      <c r="G27">
        <f>((AY27-AL27/2)*S27-E27)/(AY27+AL27/2)</f>
        <v>383.87488899831391</v>
      </c>
      <c r="H27">
        <f>AL27*1000</f>
        <v>25.293804285249742</v>
      </c>
      <c r="I27">
        <f>(AQ27-AW27)</f>
        <v>1.2059983429829273</v>
      </c>
      <c r="J27">
        <f>(P27+AP27*D27)</f>
        <v>25.089380264282227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25.828037261962891</v>
      </c>
      <c r="P27" s="1">
        <v>25.089380264282227</v>
      </c>
      <c r="Q27" s="1">
        <v>25.986526489257813</v>
      </c>
      <c r="R27" s="1">
        <v>400.03060913085938</v>
      </c>
      <c r="S27" s="1">
        <v>391.59201049804688</v>
      </c>
      <c r="T27" s="1">
        <v>0.17018628120422363</v>
      </c>
      <c r="U27" s="1">
        <v>22.53681755065918</v>
      </c>
      <c r="V27" s="1">
        <v>0.45006301999092102</v>
      </c>
      <c r="W27" s="1">
        <v>59.599327087402344</v>
      </c>
      <c r="X27" s="1">
        <v>300.66500854492188</v>
      </c>
      <c r="Y27" s="1">
        <v>101.28587341308594</v>
      </c>
      <c r="Z27" s="1">
        <v>9.045374870300293</v>
      </c>
      <c r="AA27" s="1">
        <v>88.329353332519531</v>
      </c>
      <c r="AB27" s="1">
        <v>4.4669666290283203</v>
      </c>
      <c r="AC27" s="1">
        <v>-0.22489528357982635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1.1053860608269184</v>
      </c>
      <c r="AL27">
        <f>(U27-T27)/(1000-U27)*AK27</f>
        <v>2.5293804285249744E-2</v>
      </c>
      <c r="AM27">
        <f>(P27+273.15)</f>
        <v>298.2393802642822</v>
      </c>
      <c r="AN27">
        <f>(O27+273.15)</f>
        <v>298.97803726196287</v>
      </c>
      <c r="AO27">
        <f>(Y27*AG27+Z27*AH27)*AI27</f>
        <v>16.20573938386724</v>
      </c>
      <c r="AP27">
        <f>((AO27+0.00000010773*(AN27^4-AM27^4))-AL27*44100)/(L27*51.4+0.00000043092*AM27^3)</f>
        <v>-8.9823003909240935</v>
      </c>
      <c r="AQ27">
        <f>0.61365*EXP(17.502*J27/(240.97+J27))</f>
        <v>3.1966608634056293</v>
      </c>
      <c r="AR27">
        <f>AQ27*1000/AA27</f>
        <v>36.190244157813162</v>
      </c>
      <c r="AS27">
        <f>(AR27-U27)</f>
        <v>13.653426607153982</v>
      </c>
      <c r="AT27">
        <f>IF(D27,P27,(O27+P27)/2)</f>
        <v>25.458708763122559</v>
      </c>
      <c r="AU27">
        <f>0.61365*EXP(17.502*AT27/(240.97+AT27))</f>
        <v>3.2676808719375003</v>
      </c>
      <c r="AV27">
        <f>IF(AS27&lt;&gt;0,(1000-(AR27+U27)/2)/AS27*AL27,0)</f>
        <v>1.7981631709826436</v>
      </c>
      <c r="AW27">
        <f>U27*AA27/1000</f>
        <v>1.990662520422702</v>
      </c>
      <c r="AX27">
        <f>(AU27-AW27)</f>
        <v>1.2770183515147984</v>
      </c>
      <c r="AY27">
        <f>1/(1.6/F27+1.37/N27)</f>
        <v>1.1960821948330631</v>
      </c>
      <c r="AZ27">
        <f>G27*AA27*0.001</f>
        <v>33.907420705813784</v>
      </c>
      <c r="BA27">
        <f>G27/S27</f>
        <v>0.98029295467515298</v>
      </c>
      <c r="BB27">
        <f>(1-AL27*AA27/AQ27/F27)*100</f>
        <v>77.460276631773993</v>
      </c>
      <c r="BC27">
        <f>(S27-E27/(N27/1.35))</f>
        <v>391.77397518811421</v>
      </c>
      <c r="BD27">
        <f>E27*BB27/100/BC27</f>
        <v>-1.1407116994385201E-3</v>
      </c>
    </row>
    <row r="28" spans="1:56" x14ac:dyDescent="0.25">
      <c r="A28" s="1" t="s">
        <v>1</v>
      </c>
      <c r="B28" s="1" t="s">
        <v>6100</v>
      </c>
      <c r="K28" s="1">
        <f t="shared" si="0"/>
        <v>2.72</v>
      </c>
    </row>
    <row r="29" spans="1:56" x14ac:dyDescent="0.25">
      <c r="A29" s="1" t="s">
        <v>1</v>
      </c>
      <c r="B29" s="1" t="s">
        <v>6099</v>
      </c>
      <c r="K29" s="1">
        <f t="shared" si="0"/>
        <v>2.72</v>
      </c>
    </row>
    <row r="30" spans="1:56" x14ac:dyDescent="0.25">
      <c r="A30" s="1">
        <v>5</v>
      </c>
      <c r="B30" s="1" t="s">
        <v>6098</v>
      </c>
      <c r="C30" s="1">
        <v>2269.0000029280782</v>
      </c>
      <c r="D30" s="1">
        <v>0</v>
      </c>
      <c r="E30">
        <f>(R30-S30*(1000-T30)/(1000-U30))*AK30</f>
        <v>2.1180916676649973E-2</v>
      </c>
      <c r="F30">
        <f>IF(AV30&lt;&gt;0,1/(1/AV30-1/N30),0)</f>
        <v>3.1305984034947385</v>
      </c>
      <c r="G30">
        <f>((AY30-AL30/2)*S30-E30)/(AY30+AL30/2)</f>
        <v>382.87735798052165</v>
      </c>
      <c r="H30">
        <f>AL30*1000</f>
        <v>25.473564479882835</v>
      </c>
      <c r="I30">
        <f>(AQ30-AW30)</f>
        <v>1.2076396693782891</v>
      </c>
      <c r="J30">
        <f>(P30+AP30*D30)</f>
        <v>25.171302795410156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25.912134170532227</v>
      </c>
      <c r="P30" s="1">
        <v>25.171302795410156</v>
      </c>
      <c r="Q30" s="1">
        <v>26.073650360107422</v>
      </c>
      <c r="R30" s="1">
        <v>400.12094116210938</v>
      </c>
      <c r="S30" s="1">
        <v>391.08831787109375</v>
      </c>
      <c r="T30" s="1">
        <v>0.17151227593421936</v>
      </c>
      <c r="U30" s="1">
        <v>22.695566177368164</v>
      </c>
      <c r="V30" s="1">
        <v>0.45130974054336548</v>
      </c>
      <c r="W30" s="1">
        <v>59.720100402832031</v>
      </c>
      <c r="X30" s="1">
        <v>300.63665771484375</v>
      </c>
      <c r="Y30" s="1">
        <v>149.87435913085938</v>
      </c>
      <c r="Z30" s="1">
        <v>9.0285186767578125</v>
      </c>
      <c r="AA30" s="1">
        <v>88.328132629394531</v>
      </c>
      <c r="AB30" s="1">
        <v>4.4969592094421387</v>
      </c>
      <c r="AC30" s="1">
        <v>-0.22940607368946075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1.1052818298339842</v>
      </c>
      <c r="AL30">
        <f>(U30-T30)/(1000-U30)*AK30</f>
        <v>2.5473564479882835E-2</v>
      </c>
      <c r="AM30">
        <f>(P30+273.15)</f>
        <v>298.32130279541013</v>
      </c>
      <c r="AN30">
        <f>(O30+273.15)</f>
        <v>299.0621341705322</v>
      </c>
      <c r="AO30">
        <f>(Y30*AG30+Z30*AH30)*AI30</f>
        <v>23.979896924945024</v>
      </c>
      <c r="AP30">
        <f>((AO30+0.00000010773*(AN30^4-AM30^4))-AL30*44100)/(L30*51.4+0.00000043092*AM30^3)</f>
        <v>-8.9826016897972529</v>
      </c>
      <c r="AQ30">
        <f>0.61365*EXP(17.502*J30/(240.97+J30))</f>
        <v>3.2122966487920648</v>
      </c>
      <c r="AR30">
        <f>AQ30*1000/AA30</f>
        <v>36.367763623738732</v>
      </c>
      <c r="AS30">
        <f>(AR30-U30)</f>
        <v>13.672197446370568</v>
      </c>
      <c r="AT30">
        <f>IF(D30,P30,(O30+P30)/2)</f>
        <v>25.541718482971191</v>
      </c>
      <c r="AU30">
        <f>0.61365*EXP(17.502*AT30/(240.97+AT30))</f>
        <v>3.2838316323437282</v>
      </c>
      <c r="AV30">
        <f>IF(AS30&lt;&gt;0,(1000-(AR30+U30)/2)/AS30*AL30,0)</f>
        <v>1.8081429709313352</v>
      </c>
      <c r="AW30">
        <f>U30*AA30/1000</f>
        <v>2.0046569794137756</v>
      </c>
      <c r="AX30">
        <f>(AU30-AW30)</f>
        <v>1.2791746529299526</v>
      </c>
      <c r="AY30">
        <f>1/(1.6/F30+1.37/N30)</f>
        <v>1.2031496101364358</v>
      </c>
      <c r="AZ30">
        <f>G30*AA30*0.001</f>
        <v>33.818842056495683</v>
      </c>
      <c r="BA30">
        <f>G30/S30</f>
        <v>0.97900484490237705</v>
      </c>
      <c r="BB30">
        <f>(1-AL30*AA30/AQ30/F30)*100</f>
        <v>77.625890234973198</v>
      </c>
      <c r="BC30">
        <f>(S30-E30/(N30/1.35))</f>
        <v>391.08163751768541</v>
      </c>
      <c r="BD30">
        <f>E30*BB30/100/BC30</f>
        <v>4.2042053507137389E-5</v>
      </c>
    </row>
    <row r="31" spans="1:56" x14ac:dyDescent="0.25">
      <c r="A31" s="1" t="s">
        <v>1</v>
      </c>
      <c r="B31" s="1" t="s">
        <v>6097</v>
      </c>
      <c r="K31" s="1">
        <f t="shared" si="0"/>
        <v>2.72</v>
      </c>
    </row>
    <row r="32" spans="1:56" x14ac:dyDescent="0.25">
      <c r="A32" s="1" t="s">
        <v>1</v>
      </c>
      <c r="B32" s="1" t="s">
        <v>6096</v>
      </c>
      <c r="K32" s="1">
        <f t="shared" si="0"/>
        <v>2.72</v>
      </c>
    </row>
    <row r="33" spans="1:56" x14ac:dyDescent="0.25">
      <c r="A33" s="1">
        <v>6</v>
      </c>
      <c r="B33" s="1" t="s">
        <v>6095</v>
      </c>
      <c r="C33" s="1">
        <v>2473.0000029280782</v>
      </c>
      <c r="D33" s="1">
        <v>0</v>
      </c>
      <c r="E33">
        <f>(R33-S33*(1000-T33)/(1000-U33))*AK33</f>
        <v>0.84462775986795102</v>
      </c>
      <c r="F33">
        <f>IF(AV33&lt;&gt;0,1/(1/AV33-1/N33),0)</f>
        <v>3.2323974642679407</v>
      </c>
      <c r="G33">
        <f>((AY33-AL33/2)*S33-E33)/(AY33+AL33/2)</f>
        <v>381.3006109248268</v>
      </c>
      <c r="H33">
        <f>AL33*1000</f>
        <v>25.887682630124324</v>
      </c>
      <c r="I33">
        <f>(AQ33-AW33)</f>
        <v>1.2045006425777709</v>
      </c>
      <c r="J33">
        <f>(P33+AP33*D33)</f>
        <v>25.320697784423828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26.004156112670898</v>
      </c>
      <c r="P33" s="1">
        <v>25.320697784423828</v>
      </c>
      <c r="Q33" s="1">
        <v>26.157859802246094</v>
      </c>
      <c r="R33" s="1">
        <v>400.03042602539063</v>
      </c>
      <c r="S33" s="1">
        <v>390.1275634765625</v>
      </c>
      <c r="T33" s="1">
        <v>0.17173410952091217</v>
      </c>
      <c r="U33" s="1">
        <v>23.056283950805664</v>
      </c>
      <c r="V33" s="1">
        <v>0.44943055510520935</v>
      </c>
      <c r="W33" s="1">
        <v>60.338615417480469</v>
      </c>
      <c r="X33" s="1">
        <v>300.60018920898438</v>
      </c>
      <c r="Y33" s="1">
        <v>299.90548706054688</v>
      </c>
      <c r="Z33" s="1">
        <v>9.0090932846069336</v>
      </c>
      <c r="AA33" s="1">
        <v>88.3265380859375</v>
      </c>
      <c r="AB33" s="1">
        <v>4.540379524230957</v>
      </c>
      <c r="AC33" s="1">
        <v>-0.23170948028564453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1.1051477544447952</v>
      </c>
      <c r="AL33">
        <f>(U33-T33)/(1000-U33)*AK33</f>
        <v>2.5887682630124323E-2</v>
      </c>
      <c r="AM33">
        <f>(P33+273.15)</f>
        <v>298.47069778442381</v>
      </c>
      <c r="AN33">
        <f>(O33+273.15)</f>
        <v>299.15415611267088</v>
      </c>
      <c r="AO33">
        <f>(Y33*AG33+Z33*AH33)*AI33</f>
        <v>47.984876857141899</v>
      </c>
      <c r="AP33">
        <f>((AO33+0.00000010773*(AN33^4-AM33^4))-AL33*44100)/(L33*51.4+0.00000043092*AM33^3)</f>
        <v>-8.9393989510158729</v>
      </c>
      <c r="AQ33">
        <f>0.61365*EXP(17.502*J33/(240.97+J33))</f>
        <v>3.2409823850787971</v>
      </c>
      <c r="AR33">
        <f>AQ33*1000/AA33</f>
        <v>36.693189332581746</v>
      </c>
      <c r="AS33">
        <f>(AR33-U33)</f>
        <v>13.636905381776081</v>
      </c>
      <c r="AT33">
        <f>IF(D33,P33,(O33+P33)/2)</f>
        <v>25.662426948547363</v>
      </c>
      <c r="AU33">
        <f>0.61365*EXP(17.502*AT33/(240.97+AT33))</f>
        <v>3.3074416644296023</v>
      </c>
      <c r="AV33">
        <f>IF(AS33&lt;&gt;0,(1000-(AR33+U33)/2)/AS33*AL33,0)</f>
        <v>1.8416417967413294</v>
      </c>
      <c r="AW33">
        <f>U33*AA33/1000</f>
        <v>2.0364817425010262</v>
      </c>
      <c r="AX33">
        <f>(AU33-AW33)</f>
        <v>1.2709599219285761</v>
      </c>
      <c r="AY33">
        <f>1/(1.6/F33+1.37/N33)</f>
        <v>1.2269094652783765</v>
      </c>
      <c r="AZ33">
        <f>G33*AA33*0.001</f>
        <v>33.678962933042953</v>
      </c>
      <c r="BA33">
        <f>G33/S33</f>
        <v>0.97737418891124828</v>
      </c>
      <c r="BB33">
        <f>(1-AL33*AA33/AQ33/F33)*100</f>
        <v>78.173557456307378</v>
      </c>
      <c r="BC33">
        <f>(S33-E33/(N33/1.35))</f>
        <v>389.86117217629197</v>
      </c>
      <c r="BD33">
        <f>E33*BB33/100/BC33</f>
        <v>1.6936171495778593E-3</v>
      </c>
    </row>
    <row r="34" spans="1:56" x14ac:dyDescent="0.25">
      <c r="A34" s="1" t="s">
        <v>1</v>
      </c>
      <c r="B34" s="1" t="s">
        <v>6094</v>
      </c>
      <c r="K34" s="1">
        <f t="shared" si="0"/>
        <v>2.72</v>
      </c>
    </row>
    <row r="35" spans="1:56" x14ac:dyDescent="0.25">
      <c r="A35" s="1" t="s">
        <v>1</v>
      </c>
      <c r="B35" s="1" t="s">
        <v>5590</v>
      </c>
      <c r="K35" s="1">
        <f t="shared" si="0"/>
        <v>2.72</v>
      </c>
    </row>
    <row r="36" spans="1:56" x14ac:dyDescent="0.25">
      <c r="A36" s="1">
        <v>7</v>
      </c>
      <c r="B36" s="1" t="s">
        <v>6093</v>
      </c>
      <c r="C36" s="1">
        <v>2677.0000029280782</v>
      </c>
      <c r="D36" s="1">
        <v>0</v>
      </c>
      <c r="E36">
        <f>(R36-S36*(1000-T36)/(1000-U36))*AK36</f>
        <v>1.3568073433845262</v>
      </c>
      <c r="F36">
        <f>IF(AV36&lt;&gt;0,1/(1/AV36-1/N36),0)</f>
        <v>3.4702021838782691</v>
      </c>
      <c r="G36">
        <f>((AY36-AL36/2)*S36-E36)/(AY36+AL36/2)</f>
        <v>380.53970685063751</v>
      </c>
      <c r="H36">
        <f>AL36*1000</f>
        <v>26.485303544372858</v>
      </c>
      <c r="I36">
        <f>(AQ36-AW36)</f>
        <v>1.1836290256538207</v>
      </c>
      <c r="J36">
        <f>(P36+AP36*D36)</f>
        <v>25.448049545288086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26.099328994750977</v>
      </c>
      <c r="P36" s="1">
        <v>25.448049545288086</v>
      </c>
      <c r="Q36" s="1">
        <v>26.244731903076172</v>
      </c>
      <c r="R36" s="1">
        <v>400.12939453125</v>
      </c>
      <c r="S36" s="1">
        <v>389.56576538085938</v>
      </c>
      <c r="T36" s="1">
        <v>0.17292152345180511</v>
      </c>
      <c r="U36" s="1">
        <v>23.572973251342773</v>
      </c>
      <c r="V36" s="1">
        <v>0.44996821880340576</v>
      </c>
      <c r="W36" s="1">
        <v>61.340473175048828</v>
      </c>
      <c r="X36" s="1">
        <v>300.60543823242188</v>
      </c>
      <c r="Y36" s="1">
        <v>499.96759033203125</v>
      </c>
      <c r="Z36" s="1">
        <v>8.9898624420166016</v>
      </c>
      <c r="AA36" s="1">
        <v>88.320762634277344</v>
      </c>
      <c r="AB36" s="1">
        <v>4.5724716186523438</v>
      </c>
      <c r="AC36" s="1">
        <v>-0.24090977013111115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1.1051670523250803</v>
      </c>
      <c r="AL36">
        <f>(U36-T36)/(1000-U36)*AK36</f>
        <v>2.6485303544372858E-2</v>
      </c>
      <c r="AM36">
        <f>(P36+273.15)</f>
        <v>298.59804954528806</v>
      </c>
      <c r="AN36">
        <f>(O36+273.15)</f>
        <v>299.24932899475095</v>
      </c>
      <c r="AO36">
        <f>(Y36*AG36+Z36*AH36)*AI36</f>
        <v>79.994812665101563</v>
      </c>
      <c r="AP36">
        <f>((AO36+0.00000010773*(AN36^4-AM36^4))-AL36*44100)/(L36*51.4+0.00000043092*AM36^3)</f>
        <v>-8.8947452434253549</v>
      </c>
      <c r="AQ36">
        <f>0.61365*EXP(17.502*J36/(240.97+J36))</f>
        <v>3.2656120007698348</v>
      </c>
      <c r="AR36">
        <f>AQ36*1000/AA36</f>
        <v>36.974454288763674</v>
      </c>
      <c r="AS36">
        <f>(AR36-U36)</f>
        <v>13.401481037420901</v>
      </c>
      <c r="AT36">
        <f>IF(D36,P36,(O36+P36)/2)</f>
        <v>25.773689270019531</v>
      </c>
      <c r="AU36">
        <f>0.61365*EXP(17.502*AT36/(240.97+AT36))</f>
        <v>3.3293352707791852</v>
      </c>
      <c r="AV36">
        <f>IF(AS36&lt;&gt;0,(1000-(AR36+U36)/2)/AS36*AL36,0)</f>
        <v>1.9164669169057973</v>
      </c>
      <c r="AW36">
        <f>U36*AA36/1000</f>
        <v>2.0819829751160142</v>
      </c>
      <c r="AX36">
        <f>(AU36-AW36)</f>
        <v>1.2473522956631711</v>
      </c>
      <c r="AY36">
        <f>1/(1.6/F36+1.37/N36)</f>
        <v>1.2801873488091995</v>
      </c>
      <c r="AZ36">
        <f>G36*AA36*0.001</f>
        <v>33.609557121672637</v>
      </c>
      <c r="BA36">
        <f>G36/S36</f>
        <v>0.97683046270403784</v>
      </c>
      <c r="BB36">
        <f>(1-AL36*AA36/AQ36/F36)*100</f>
        <v>79.358160208234295</v>
      </c>
      <c r="BC36">
        <f>(S36-E36/(N36/1.35))</f>
        <v>389.13783524453839</v>
      </c>
      <c r="BD36">
        <f>E36*BB36/100/BC36</f>
        <v>2.7669818962824488E-3</v>
      </c>
    </row>
    <row r="37" spans="1:56" x14ac:dyDescent="0.25">
      <c r="A37" s="1" t="s">
        <v>1</v>
      </c>
      <c r="B37" s="1" t="s">
        <v>6092</v>
      </c>
      <c r="K37" s="1">
        <f t="shared" si="0"/>
        <v>2.72</v>
      </c>
    </row>
    <row r="38" spans="1:56" x14ac:dyDescent="0.25">
      <c r="A38" s="1" t="s">
        <v>1</v>
      </c>
      <c r="B38" s="1" t="s">
        <v>625</v>
      </c>
      <c r="K38" s="1">
        <f t="shared" si="0"/>
        <v>2.72</v>
      </c>
    </row>
    <row r="39" spans="1:56" x14ac:dyDescent="0.25">
      <c r="A39" s="1">
        <v>8</v>
      </c>
      <c r="B39" s="1" t="s">
        <v>5586</v>
      </c>
      <c r="C39" s="1">
        <v>2881.0000029280782</v>
      </c>
      <c r="D39" s="1">
        <v>0</v>
      </c>
      <c r="E39">
        <f>(R39-S39*(1000-T39)/(1000-U39))*AK39</f>
        <v>1.7795391704574899</v>
      </c>
      <c r="F39">
        <f>IF(AV39&lt;&gt;0,1/(1/AV39-1/N39),0)</f>
        <v>3.7960231285934718</v>
      </c>
      <c r="G39">
        <f>((AY39-AL39/2)*S39-E39)/(AY39+AL39/2)</f>
        <v>379.71657135763854</v>
      </c>
      <c r="H39">
        <f>AL39*1000</f>
        <v>27.229686613656632</v>
      </c>
      <c r="I39">
        <f>(AQ39-AW39)</f>
        <v>1.1586390296454283</v>
      </c>
      <c r="J39">
        <f>(P39+AP39*D39)</f>
        <v>25.611171722412109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26.196083068847656</v>
      </c>
      <c r="P39" s="1">
        <v>25.611171722412109</v>
      </c>
      <c r="Q39" s="1">
        <v>26.329267501831055</v>
      </c>
      <c r="R39" s="1">
        <v>399.9842529296875</v>
      </c>
      <c r="S39" s="1">
        <v>388.7952880859375</v>
      </c>
      <c r="T39" s="1">
        <v>0.17462952435016632</v>
      </c>
      <c r="U39" s="1">
        <v>24.215286254882813</v>
      </c>
      <c r="V39" s="1">
        <v>0.45183122158050537</v>
      </c>
      <c r="W39" s="1">
        <v>62.653915405273438</v>
      </c>
      <c r="X39" s="1">
        <v>300.62094116210938</v>
      </c>
      <c r="Y39" s="1">
        <v>749.198974609375</v>
      </c>
      <c r="Z39" s="1">
        <v>9.1333341598510742</v>
      </c>
      <c r="AA39" s="1">
        <v>88.32269287109375</v>
      </c>
      <c r="AB39" s="1">
        <v>4.6026549339294434</v>
      </c>
      <c r="AC39" s="1">
        <v>-0.24781198799610138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1.1052240483901079</v>
      </c>
      <c r="AL39">
        <f>(U39-T39)/(1000-U39)*AK39</f>
        <v>2.7229686613656632E-2</v>
      </c>
      <c r="AM39">
        <f>(P39+273.15)</f>
        <v>298.76117172241209</v>
      </c>
      <c r="AN39">
        <f>(O39+273.15)</f>
        <v>299.34608306884763</v>
      </c>
      <c r="AO39">
        <f>(Y39*AG39+Z39*AH39)*AI39</f>
        <v>119.87183325815568</v>
      </c>
      <c r="AP39">
        <f>((AO39+0.00000010773*(AN39^4-AM39^4))-AL39*44100)/(L39*51.4+0.00000043092*AM39^3)</f>
        <v>-8.8415589260294993</v>
      </c>
      <c r="AQ39">
        <f>0.61365*EXP(17.502*J39/(240.97+J39))</f>
        <v>3.2973983203210611</v>
      </c>
      <c r="AR39">
        <f>AQ39*1000/AA39</f>
        <v>37.333534713820228</v>
      </c>
      <c r="AS39">
        <f>(AR39-U39)</f>
        <v>13.118248458937416</v>
      </c>
      <c r="AT39">
        <f>IF(D39,P39,(O39+P39)/2)</f>
        <v>25.903627395629883</v>
      </c>
      <c r="AU39">
        <f>0.61365*EXP(17.502*AT39/(240.97+AT39))</f>
        <v>3.3550639612893107</v>
      </c>
      <c r="AV39">
        <f>IF(AS39&lt;&gt;0,(1000-(AR39+U39)/2)/AS39*AL39,0)</f>
        <v>2.0118317733544018</v>
      </c>
      <c r="AW39">
        <f>U39*AA39/1000</f>
        <v>2.1387592906756328</v>
      </c>
      <c r="AX39">
        <f>(AU39-AW39)</f>
        <v>1.216304670613678</v>
      </c>
      <c r="AY39">
        <f>1/(1.6/F39+1.37/N39)</f>
        <v>1.3485064114909284</v>
      </c>
      <c r="AZ39">
        <f>G39*AA39*0.001</f>
        <v>33.537590110085461</v>
      </c>
      <c r="BA39">
        <f>G39/S39</f>
        <v>0.97664910813864536</v>
      </c>
      <c r="BB39">
        <f>(1-AL39*AA39/AQ39/F39)*100</f>
        <v>80.786137314097829</v>
      </c>
      <c r="BC39">
        <f>(S39-E39/(N39/1.35))</f>
        <v>388.23403048107906</v>
      </c>
      <c r="BD39">
        <f>E39*BB39/100/BC39</f>
        <v>3.7029751256542906E-3</v>
      </c>
    </row>
    <row r="40" spans="1:56" x14ac:dyDescent="0.25">
      <c r="A40" s="1" t="s">
        <v>1</v>
      </c>
      <c r="B40" s="1" t="s">
        <v>6091</v>
      </c>
      <c r="K40" s="1">
        <f t="shared" si="0"/>
        <v>2.72</v>
      </c>
    </row>
    <row r="41" spans="1:56" x14ac:dyDescent="0.25">
      <c r="A41" s="1" t="s">
        <v>1</v>
      </c>
      <c r="B41" s="1" t="s">
        <v>6090</v>
      </c>
      <c r="K41" s="1">
        <f t="shared" si="0"/>
        <v>2.72</v>
      </c>
    </row>
    <row r="42" spans="1:56" x14ac:dyDescent="0.25">
      <c r="A42" s="1">
        <v>9</v>
      </c>
      <c r="B42" s="1" t="s">
        <v>6089</v>
      </c>
      <c r="C42" s="1">
        <v>3085.0000029280782</v>
      </c>
      <c r="D42" s="1">
        <v>0</v>
      </c>
      <c r="E42">
        <f>(R42-S42*(1000-T42)/(1000-U42))*AK42</f>
        <v>1.9918601399888165</v>
      </c>
      <c r="F42">
        <f>IF(AV42&lt;&gt;0,1/(1/AV42-1/N42),0)</f>
        <v>4.1878600097912182</v>
      </c>
      <c r="G42">
        <f>((AY42-AL42/2)*S42-E42)/(AY42+AL42/2)</f>
        <v>379.33636522131928</v>
      </c>
      <c r="H42">
        <f>AL42*1000</f>
        <v>28.024988251444686</v>
      </c>
      <c r="I42">
        <f>(AQ42-AW42)</f>
        <v>1.1327590729394252</v>
      </c>
      <c r="J42">
        <f>(P42+AP42*D42)</f>
        <v>25.786958694458008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26.312881469726563</v>
      </c>
      <c r="P42" s="1">
        <v>25.786958694458008</v>
      </c>
      <c r="Q42" s="1">
        <v>26.431005477905273</v>
      </c>
      <c r="R42" s="1">
        <v>399.93405151367188</v>
      </c>
      <c r="S42" s="1">
        <v>388.28717041015625</v>
      </c>
      <c r="T42" s="1">
        <v>0.17548286914825439</v>
      </c>
      <c r="U42" s="1">
        <v>24.898683547973633</v>
      </c>
      <c r="V42" s="1">
        <v>0.45093366503715515</v>
      </c>
      <c r="W42" s="1">
        <v>63.981479644775391</v>
      </c>
      <c r="X42" s="1">
        <v>300.64874267578125</v>
      </c>
      <c r="Y42" s="1">
        <v>999.16168212890625</v>
      </c>
      <c r="Z42" s="1">
        <v>8.9331684112548828</v>
      </c>
      <c r="AA42" s="1">
        <v>88.325782775878906</v>
      </c>
      <c r="AB42" s="1">
        <v>4.6660370826721191</v>
      </c>
      <c r="AC42" s="1">
        <v>-0.25696641206741333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1.1053262598374307</v>
      </c>
      <c r="AL42">
        <f>(U42-T42)/(1000-U42)*AK42</f>
        <v>2.8024988251444685E-2</v>
      </c>
      <c r="AM42">
        <f>(P42+273.15)</f>
        <v>298.93695869445799</v>
      </c>
      <c r="AN42">
        <f>(O42+273.15)</f>
        <v>299.46288146972654</v>
      </c>
      <c r="AO42">
        <f>(Y42*AG42+Z42*AH42)*AI42</f>
        <v>159.86586556734437</v>
      </c>
      <c r="AP42">
        <f>((AO42+0.00000010773*(AN42^4-AM42^4))-AL42*44100)/(L42*51.4+0.00000043092*AM42^3)</f>
        <v>-8.8051052254177566</v>
      </c>
      <c r="AQ42">
        <f>0.61365*EXP(17.502*J42/(240.97+J42))</f>
        <v>3.3319547874030944</v>
      </c>
      <c r="AR42">
        <f>AQ42*1000/AA42</f>
        <v>37.723467403144554</v>
      </c>
      <c r="AS42">
        <f>(AR42-U42)</f>
        <v>12.824783855170921</v>
      </c>
      <c r="AT42">
        <f>IF(D42,P42,(O42+P42)/2)</f>
        <v>26.049920082092285</v>
      </c>
      <c r="AU42">
        <f>0.61365*EXP(17.502*AT42/(240.97+AT42))</f>
        <v>3.384238647992778</v>
      </c>
      <c r="AV42">
        <f>IF(AS42&lt;&gt;0,(1000-(AR42+U42)/2)/AS42*AL42,0)</f>
        <v>2.116799474804111</v>
      </c>
      <c r="AW42">
        <f>U42*AA42/1000</f>
        <v>2.1991957144636691</v>
      </c>
      <c r="AX42">
        <f>(AU42-AW42)</f>
        <v>1.1850429335291088</v>
      </c>
      <c r="AY42">
        <f>1/(1.6/F42+1.37/N42)</f>
        <v>1.42424956803775</v>
      </c>
      <c r="AZ42">
        <f>G42*AA42*0.001</f>
        <v>33.50518139352971</v>
      </c>
      <c r="BA42">
        <f>G42/S42</f>
        <v>0.97694797595454408</v>
      </c>
      <c r="BB42">
        <f>(1-AL42*AA42/AQ42/F42)*100</f>
        <v>82.26048758478413</v>
      </c>
      <c r="BC42">
        <f>(S42-E42/(N42/1.35))</f>
        <v>387.65894785122504</v>
      </c>
      <c r="BD42">
        <f>E42*BB42/100/BC42</f>
        <v>4.2266891354990465E-3</v>
      </c>
    </row>
    <row r="43" spans="1:56" x14ac:dyDescent="0.25">
      <c r="A43" s="1" t="s">
        <v>1</v>
      </c>
      <c r="B43" s="1" t="s">
        <v>6088</v>
      </c>
      <c r="K43" s="1">
        <f t="shared" si="0"/>
        <v>2.72</v>
      </c>
    </row>
    <row r="44" spans="1:56" x14ac:dyDescent="0.25">
      <c r="A44" s="1" t="s">
        <v>1</v>
      </c>
      <c r="B44" s="1" t="s">
        <v>6087</v>
      </c>
      <c r="K44" s="1">
        <f t="shared" si="0"/>
        <v>2.72</v>
      </c>
    </row>
    <row r="45" spans="1:56" x14ac:dyDescent="0.25">
      <c r="A45" s="1">
        <v>10</v>
      </c>
      <c r="B45" s="1" t="s">
        <v>6086</v>
      </c>
      <c r="C45" s="1">
        <v>3289.0000029280782</v>
      </c>
      <c r="D45" s="1">
        <v>0</v>
      </c>
      <c r="E45">
        <f>(R45-S45*(1000-T45)/(1000-U45))*AK45</f>
        <v>2.2498703264672604</v>
      </c>
      <c r="F45">
        <f>IF(AV45&lt;&gt;0,1/(1/AV45-1/N45),0)</f>
        <v>4.661624317809518</v>
      </c>
      <c r="G45">
        <f>((AY45-AL45/2)*S45-E45)/(AY45+AL45/2)</f>
        <v>379.06596823339248</v>
      </c>
      <c r="H45">
        <f>AL45*1000</f>
        <v>28.849459764740772</v>
      </c>
      <c r="I45">
        <f>(AQ45-AW45)</f>
        <v>1.1055346616190311</v>
      </c>
      <c r="J45">
        <f>(P45+AP45*D45)</f>
        <v>25.966310501098633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26.429786682128906</v>
      </c>
      <c r="P45" s="1">
        <v>25.966310501098633</v>
      </c>
      <c r="Q45" s="1">
        <v>26.532915115356445</v>
      </c>
      <c r="R45" s="1">
        <v>400.05776977539063</v>
      </c>
      <c r="S45" s="1">
        <v>387.896484375</v>
      </c>
      <c r="T45" s="1">
        <v>0.17480473220348358</v>
      </c>
      <c r="U45" s="1">
        <v>25.610017776489258</v>
      </c>
      <c r="V45" s="1">
        <v>0.44609871506690979</v>
      </c>
      <c r="W45" s="1">
        <v>65.356330871582031</v>
      </c>
      <c r="X45" s="1">
        <v>300.61041259765625</v>
      </c>
      <c r="Y45" s="1">
        <v>1249.828857421875</v>
      </c>
      <c r="Z45" s="1">
        <v>8.6751747131347656</v>
      </c>
      <c r="AA45" s="1">
        <v>88.324928283691406</v>
      </c>
      <c r="AB45" s="1">
        <v>4.7207322120666504</v>
      </c>
      <c r="AC45" s="1">
        <v>-0.26291343569755554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1.1051853404325593</v>
      </c>
      <c r="AL45">
        <f>(U45-T45)/(1000-U45)*AK45</f>
        <v>2.8849459764740772E-2</v>
      </c>
      <c r="AM45">
        <f>(P45+273.15)</f>
        <v>299.11631050109861</v>
      </c>
      <c r="AN45">
        <f>(O45+273.15)</f>
        <v>299.57978668212888</v>
      </c>
      <c r="AO45">
        <f>(Y45*AG45+Z45*AH45)*AI45</f>
        <v>199.9726127177637</v>
      </c>
      <c r="AP45">
        <f>((AO45+0.00000010773*(AN45^4-AM45^4))-AL45*44100)/(L45*51.4+0.00000043092*AM45^3)</f>
        <v>-8.7786335853456823</v>
      </c>
      <c r="AQ45">
        <f>0.61365*EXP(17.502*J45/(240.97+J45))</f>
        <v>3.3675376450715069</v>
      </c>
      <c r="AR45">
        <f>AQ45*1000/AA45</f>
        <v>38.126695492526089</v>
      </c>
      <c r="AS45">
        <f>(AR45-U45)</f>
        <v>12.516677716036831</v>
      </c>
      <c r="AT45">
        <f>IF(D45,P45,(O45+P45)/2)</f>
        <v>26.19804859161377</v>
      </c>
      <c r="AU45">
        <f>0.61365*EXP(17.502*AT45/(240.97+AT45))</f>
        <v>3.4140049636120673</v>
      </c>
      <c r="AV45">
        <f>IF(AS45&lt;&gt;0,(1000-(AR45+U45)/2)/AS45*AL45,0)</f>
        <v>2.2314287805349569</v>
      </c>
      <c r="AW45">
        <f>U45*AA45/1000</f>
        <v>2.2620029834524757</v>
      </c>
      <c r="AX45">
        <f>(AU45-AW45)</f>
        <v>1.1520019801595915</v>
      </c>
      <c r="AY45">
        <f>1/(1.6/F45+1.37/N45)</f>
        <v>1.5076238264867796</v>
      </c>
      <c r="AZ45">
        <f>G45*AA45*0.001</f>
        <v>33.480974459002432</v>
      </c>
      <c r="BA45">
        <f>G45/S45</f>
        <v>0.97723486420394934</v>
      </c>
      <c r="BB45">
        <f>(1-AL45*AA45/AQ45/F45)*100</f>
        <v>83.768029359529493</v>
      </c>
      <c r="BC45">
        <f>(S45-E45/(N45/1.35))</f>
        <v>387.18688671531459</v>
      </c>
      <c r="BD45">
        <f>E45*BB45/100/BC45</f>
        <v>4.8676029594260832E-3</v>
      </c>
    </row>
    <row r="46" spans="1:56" x14ac:dyDescent="0.25">
      <c r="A46" s="1" t="s">
        <v>1</v>
      </c>
      <c r="B46" s="1" t="s">
        <v>6085</v>
      </c>
      <c r="K46" s="1">
        <f t="shared" si="0"/>
        <v>2.72</v>
      </c>
    </row>
    <row r="47" spans="1:56" x14ac:dyDescent="0.25">
      <c r="A47" s="1" t="s">
        <v>1</v>
      </c>
      <c r="B47" s="1" t="s">
        <v>6084</v>
      </c>
      <c r="K47" s="1">
        <f t="shared" si="0"/>
        <v>2.72</v>
      </c>
    </row>
    <row r="48" spans="1:56" x14ac:dyDescent="0.25">
      <c r="A48" s="1">
        <v>11</v>
      </c>
      <c r="B48" s="1" t="s">
        <v>6083</v>
      </c>
      <c r="C48" s="1">
        <v>3493.0000029280782</v>
      </c>
      <c r="D48" s="1">
        <v>0</v>
      </c>
      <c r="E48">
        <f>(R48-S48*(1000-T48)/(1000-U48))*AK48</f>
        <v>2.7500366116950636</v>
      </c>
      <c r="F48">
        <f>IF(AV48&lt;&gt;0,1/(1/AV48-1/N48),0)</f>
        <v>5.4813334905407807</v>
      </c>
      <c r="G48">
        <f>((AY48-AL48/2)*S48-E48)/(AY48+AL48/2)</f>
        <v>378.4361508860253</v>
      </c>
      <c r="H48">
        <f>AL48*1000</f>
        <v>29.954440672108831</v>
      </c>
      <c r="I48">
        <f>(AQ48-AW48)</f>
        <v>1.0649544717589663</v>
      </c>
      <c r="J48">
        <f>(P48+AP48*D48)</f>
        <v>26.181831359863281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26.565166473388672</v>
      </c>
      <c r="P48" s="1">
        <v>26.181831359863281</v>
      </c>
      <c r="Q48" s="1">
        <v>26.645116806030273</v>
      </c>
      <c r="R48" s="1">
        <v>400.11599731445313</v>
      </c>
      <c r="S48" s="1">
        <v>387.135986328125</v>
      </c>
      <c r="T48" s="1">
        <v>0.17602008581161499</v>
      </c>
      <c r="U48" s="1">
        <v>26.557624816894531</v>
      </c>
      <c r="V48" s="1">
        <v>0.44564467668533325</v>
      </c>
      <c r="W48" s="1">
        <v>67.238143920898438</v>
      </c>
      <c r="X48" s="1">
        <v>300.63473510742188</v>
      </c>
      <c r="Y48" s="1">
        <v>1600.5919189453125</v>
      </c>
      <c r="Z48" s="1">
        <v>9.0607423782348633</v>
      </c>
      <c r="AA48" s="1">
        <v>88.327949523925781</v>
      </c>
      <c r="AB48" s="1">
        <v>4.7811126708984375</v>
      </c>
      <c r="AC48" s="1">
        <v>-0.27401867508888245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1.1052747614243448</v>
      </c>
      <c r="AL48">
        <f>(U48-T48)/(1000-U48)*AK48</f>
        <v>2.9954440672108829E-2</v>
      </c>
      <c r="AM48">
        <f>(P48+273.15)</f>
        <v>299.33183135986326</v>
      </c>
      <c r="AN48">
        <f>(O48+273.15)</f>
        <v>299.71516647338865</v>
      </c>
      <c r="AO48">
        <f>(Y48*AG48+Z48*AH48)*AI48</f>
        <v>256.09470130708723</v>
      </c>
      <c r="AP48">
        <f>((AO48+0.00000010773*(AN48^4-AM48^4))-AL48*44100)/(L48*51.4+0.00000043092*AM48^3)</f>
        <v>-8.7235765629999378</v>
      </c>
      <c r="AQ48">
        <f>0.61365*EXP(17.502*J48/(240.97+J48))</f>
        <v>3.4107350160609853</v>
      </c>
      <c r="AR48">
        <f>AQ48*1000/AA48</f>
        <v>38.614448025164499</v>
      </c>
      <c r="AS48">
        <f>(AR48-U48)</f>
        <v>12.056823208269968</v>
      </c>
      <c r="AT48">
        <f>IF(D48,P48,(O48+P48)/2)</f>
        <v>26.373498916625977</v>
      </c>
      <c r="AU48">
        <f>0.61365*EXP(17.502*AT48/(240.97+AT48))</f>
        <v>3.4495571551422408</v>
      </c>
      <c r="AV48">
        <f>IF(AS48&lt;&gt;0,(1000-(AR48+U48)/2)/AS48*AL48,0)</f>
        <v>2.4034808901833453</v>
      </c>
      <c r="AW48">
        <f>U48*AA48/1000</f>
        <v>2.345780544302019</v>
      </c>
      <c r="AX48">
        <f>(AU48-AW48)</f>
        <v>1.1037766108402218</v>
      </c>
      <c r="AY48">
        <f>1/(1.6/F48+1.37/N48)</f>
        <v>1.6340744935359661</v>
      </c>
      <c r="AZ48">
        <f>G48*AA48*0.001</f>
        <v>33.426489233489605</v>
      </c>
      <c r="BA48">
        <f>G48/S48</f>
        <v>0.97752770150712376</v>
      </c>
      <c r="BB48">
        <f>(1-AL48*AA48/AQ48/F48)*100</f>
        <v>85.847760891943565</v>
      </c>
      <c r="BC48">
        <f>(S48-E48/(N48/1.35))</f>
        <v>386.26863876557809</v>
      </c>
      <c r="BD48">
        <f>E48*BB48/100/BC48</f>
        <v>6.1119247536988207E-3</v>
      </c>
    </row>
    <row r="49" spans="1:56" x14ac:dyDescent="0.25">
      <c r="A49" s="1" t="s">
        <v>1</v>
      </c>
      <c r="B49" s="1" t="s">
        <v>6082</v>
      </c>
      <c r="K49" s="1">
        <f t="shared" si="0"/>
        <v>2.72</v>
      </c>
    </row>
    <row r="50" spans="1:56" x14ac:dyDescent="0.25">
      <c r="A50" s="1" t="s">
        <v>1</v>
      </c>
      <c r="B50" s="1" t="s">
        <v>6077</v>
      </c>
      <c r="K50" s="1">
        <f t="shared" si="0"/>
        <v>2.72</v>
      </c>
    </row>
    <row r="51" spans="1:56" x14ac:dyDescent="0.25">
      <c r="A51" s="1">
        <v>12</v>
      </c>
      <c r="B51" s="1" t="s">
        <v>6081</v>
      </c>
      <c r="C51" s="1">
        <v>3697.0000029280782</v>
      </c>
      <c r="D51" s="1">
        <v>0</v>
      </c>
      <c r="E51">
        <f>(R51-S51*(1000-T51)/(1000-U51))*AK51</f>
        <v>2.4442400809972722</v>
      </c>
      <c r="F51">
        <f>IF(AV51&lt;&gt;0,1/(1/AV51-1/N51),0)</f>
        <v>6.6391957368895094</v>
      </c>
      <c r="G51">
        <f>((AY51-AL51/2)*S51-E51)/(AY51+AL51/2)</f>
        <v>378.75905481612529</v>
      </c>
      <c r="H51">
        <f>AL51*1000</f>
        <v>31.189504553654015</v>
      </c>
      <c r="I51">
        <f>(AQ51-AW51)</f>
        <v>1.0232109007161152</v>
      </c>
      <c r="J51">
        <f>(P51+AP51*D51)</f>
        <v>26.437255859375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26.720415115356445</v>
      </c>
      <c r="P51" s="1">
        <v>26.437255859375</v>
      </c>
      <c r="Q51" s="1">
        <v>26.773920059204102</v>
      </c>
      <c r="R51" s="1">
        <v>399.95620727539063</v>
      </c>
      <c r="S51" s="1">
        <v>386.82901000976563</v>
      </c>
      <c r="T51" s="1">
        <v>0.1772419661283493</v>
      </c>
      <c r="U51" s="1">
        <v>27.616554260253906</v>
      </c>
      <c r="V51" s="1">
        <v>0.44466012716293335</v>
      </c>
      <c r="W51" s="1">
        <v>69.283706665039063</v>
      </c>
      <c r="X51" s="1">
        <v>300.63650512695313</v>
      </c>
      <c r="Y51" s="1">
        <v>2000.9415283203125</v>
      </c>
      <c r="Z51" s="1">
        <v>8.5858936309814453</v>
      </c>
      <c r="AA51" s="1">
        <v>88.3291015625</v>
      </c>
      <c r="AB51" s="1">
        <v>4.9102659225463867</v>
      </c>
      <c r="AC51" s="1">
        <v>-0.29006481170654297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1.1052812688490923</v>
      </c>
      <c r="AL51">
        <f>(U51-T51)/(1000-U51)*AK51</f>
        <v>3.1189504553654015E-2</v>
      </c>
      <c r="AM51">
        <f>(P51+273.15)</f>
        <v>299.58725585937498</v>
      </c>
      <c r="AN51">
        <f>(O51+273.15)</f>
        <v>299.87041511535642</v>
      </c>
      <c r="AO51">
        <f>(Y51*AG51+Z51*AH51)*AI51</f>
        <v>320.15063737532546</v>
      </c>
      <c r="AP51">
        <f>((AO51+0.00000010773*(AN51^4-AM51^4))-AL51*44100)/(L51*51.4+0.00000043092*AM51^3)</f>
        <v>-8.6520693174481522</v>
      </c>
      <c r="AQ51">
        <f>0.61365*EXP(17.502*J51/(240.97+J51))</f>
        <v>3.4625563267763746</v>
      </c>
      <c r="AR51">
        <f>AQ51*1000/AA51</f>
        <v>39.200628847405802</v>
      </c>
      <c r="AS51">
        <f>(AR51-U51)</f>
        <v>11.584074587151896</v>
      </c>
      <c r="AT51">
        <f>IF(D51,P51,(O51+P51)/2)</f>
        <v>26.578835487365723</v>
      </c>
      <c r="AU51">
        <f>0.61365*EXP(17.502*AT51/(240.97+AT51))</f>
        <v>3.4915755361939125</v>
      </c>
      <c r="AV51">
        <f>IF(AS51&lt;&gt;0,(1000-(AR51+U51)/2)/AS51*AL51,0)</f>
        <v>2.6024959446214035</v>
      </c>
      <c r="AW51">
        <f>U51*AA51/1000</f>
        <v>2.4393454260602594</v>
      </c>
      <c r="AX51">
        <f>(AU51-AW51)</f>
        <v>1.0522301101336531</v>
      </c>
      <c r="AY51">
        <f>1/(1.6/F51+1.37/N51)</f>
        <v>1.7823390530578671</v>
      </c>
      <c r="AZ51">
        <f>G51*AA51*0.001</f>
        <v>33.455447020570034</v>
      </c>
      <c r="BA51">
        <f>G51/S51</f>
        <v>0.97913818512878181</v>
      </c>
      <c r="BB51">
        <f>(1-AL51*AA51/AQ51/F51)*100</f>
        <v>88.016050523937778</v>
      </c>
      <c r="BC51">
        <f>(S51-E51/(N51/1.35))</f>
        <v>386.05810911793139</v>
      </c>
      <c r="BD51">
        <f>E51*BB51/100/BC51</f>
        <v>5.5725382625228569E-3</v>
      </c>
    </row>
    <row r="52" spans="1:56" x14ac:dyDescent="0.25">
      <c r="A52" s="1" t="s">
        <v>1</v>
      </c>
      <c r="B52" s="1" t="s">
        <v>6080</v>
      </c>
      <c r="K52" s="1">
        <v>5.0525000000000002</v>
      </c>
    </row>
    <row r="53" spans="1:56" x14ac:dyDescent="0.25">
      <c r="A53" s="1" t="s">
        <v>1</v>
      </c>
      <c r="B53" s="1" t="s">
        <v>6079</v>
      </c>
      <c r="K53" s="1">
        <v>5.0525000000000002</v>
      </c>
    </row>
    <row r="54" spans="1:56" x14ac:dyDescent="0.25">
      <c r="A54" s="1" t="s">
        <v>1</v>
      </c>
      <c r="B54" s="1" t="s">
        <v>6078</v>
      </c>
    </row>
    <row r="55" spans="1:56" x14ac:dyDescent="0.25">
      <c r="A55" s="1" t="s">
        <v>1</v>
      </c>
      <c r="B55" s="1" t="s">
        <v>6077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396D4-69AC-4DCE-9590-2A13716C1DC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6158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6157</v>
      </c>
    </row>
    <row r="12" spans="1:60" x14ac:dyDescent="0.25">
      <c r="A12" s="1" t="s">
        <v>1</v>
      </c>
      <c r="B12" s="1" t="s">
        <v>6156</v>
      </c>
    </row>
    <row r="13" spans="1:60" x14ac:dyDescent="0.25">
      <c r="A13" s="1" t="s">
        <v>1</v>
      </c>
      <c r="B13" s="1" t="s">
        <v>6155</v>
      </c>
    </row>
    <row r="14" spans="1:60" x14ac:dyDescent="0.25">
      <c r="A14" s="1" t="s">
        <v>1</v>
      </c>
      <c r="B14" s="1" t="s">
        <v>6154</v>
      </c>
    </row>
    <row r="15" spans="1:60" x14ac:dyDescent="0.25">
      <c r="A15" s="1" t="s">
        <v>1</v>
      </c>
      <c r="B15" s="1" t="s">
        <v>6153</v>
      </c>
    </row>
    <row r="16" spans="1:60" x14ac:dyDescent="0.25">
      <c r="A16" s="1" t="s">
        <v>1</v>
      </c>
      <c r="B16" s="1" t="s">
        <v>6152</v>
      </c>
    </row>
    <row r="17" spans="1:60" x14ac:dyDescent="0.25">
      <c r="A17" s="1" t="s">
        <v>1</v>
      </c>
      <c r="B17" s="1" t="s">
        <v>6151</v>
      </c>
    </row>
    <row r="18" spans="1:60" x14ac:dyDescent="0.25">
      <c r="A18" s="1">
        <v>1</v>
      </c>
      <c r="B18" s="1" t="s">
        <v>6150</v>
      </c>
      <c r="C18" s="1">
        <v>1452.0000027492642</v>
      </c>
      <c r="D18" s="1">
        <v>0</v>
      </c>
      <c r="E18">
        <f>(R18-S18*(1000-T18)/(1000-U18))*AO18</f>
        <v>-3.3812509554362475</v>
      </c>
      <c r="F18">
        <f>IF(AZ18&lt;&gt;0,1/(1/AZ18-1/N18),0)</f>
        <v>5.1756425247913116</v>
      </c>
      <c r="G18">
        <f>((BC18-AP18/2)*S18-E18)/(BC18+AP18/2)</f>
        <v>389.24757227834112</v>
      </c>
      <c r="H18">
        <f>AP18*1000</f>
        <v>26.501376930478639</v>
      </c>
      <c r="I18">
        <f>(AU18-BA18)</f>
        <v>0.97020013079249612</v>
      </c>
      <c r="J18">
        <f>(P18+AT18*D18)</f>
        <v>24.327924728393555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25.643409729003906</v>
      </c>
      <c r="P18" s="1">
        <v>24.327924728393555</v>
      </c>
      <c r="Q18" s="1">
        <v>25.738300323486328</v>
      </c>
      <c r="R18" s="1">
        <v>400.03268432617188</v>
      </c>
      <c r="S18" s="1">
        <v>393.64739990234375</v>
      </c>
      <c r="T18" s="1">
        <v>0.16115176677703857</v>
      </c>
      <c r="U18" s="1">
        <v>23.59434700012207</v>
      </c>
      <c r="V18" s="1">
        <v>0.43090468645095825</v>
      </c>
      <c r="W18" s="1">
        <v>63.089069366455078</v>
      </c>
      <c r="X18" s="1">
        <v>300.35586547851563</v>
      </c>
      <c r="Y18" s="1">
        <v>0.22435827553272247</v>
      </c>
      <c r="Z18" s="1">
        <v>9.3004035949707031</v>
      </c>
      <c r="AA18" s="1">
        <v>88.338157653808594</v>
      </c>
      <c r="AB18" s="1">
        <v>2.8485026359558105</v>
      </c>
      <c r="AC18" s="1">
        <v>-0.33857423067092896</v>
      </c>
      <c r="AD18" s="1">
        <v>3.1051062047481537E-2</v>
      </c>
      <c r="AE18" s="1">
        <v>3.3970107324421406E-3</v>
      </c>
      <c r="AF18" s="1">
        <v>5.5720239877700806E-2</v>
      </c>
      <c r="AG18" s="1">
        <v>2.8864448890089989E-2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1.1042495054357189</v>
      </c>
      <c r="AP18">
        <f>(U18-T18)/(1000-U18)*AO18</f>
        <v>2.6501376930478639E-2</v>
      </c>
      <c r="AQ18">
        <f>(P18+273.15)</f>
        <v>297.47792472839353</v>
      </c>
      <c r="AR18">
        <f>(O18+273.15)</f>
        <v>298.79340972900388</v>
      </c>
      <c r="AS18">
        <f>(Y18*AK18+Z18*AL18)*AM18</f>
        <v>3.5897323282867877E-2</v>
      </c>
      <c r="AT18">
        <f>((AS18+0.00000010773*(AR18^4-AQ18^4))-AP18*44100)/(L18*0.92*2*29.3+0.00000043092*AQ18^3)</f>
        <v>-9.1035989779560627</v>
      </c>
      <c r="AU18">
        <f>0.61365*EXP(17.502*J18/(240.97+J18))</f>
        <v>3.0544812758279454</v>
      </c>
      <c r="AV18">
        <f>AU18*1000/AA18</f>
        <v>34.577144882263177</v>
      </c>
      <c r="AW18">
        <f>(AV18-U18)</f>
        <v>10.982797882141107</v>
      </c>
      <c r="AX18">
        <f>IF(D18,P18,(O18+P18)/2)</f>
        <v>24.98566722869873</v>
      </c>
      <c r="AY18">
        <f>0.61365*EXP(17.502*AX18/(240.97+AX18))</f>
        <v>3.1769615481037823</v>
      </c>
      <c r="AZ18">
        <f>IF(AW18&lt;&gt;0,(1000-(AV18+U18)/2)/AW18*AP18,0)</f>
        <v>2.34280598533338</v>
      </c>
      <c r="BA18">
        <f>U18*AA18/1000</f>
        <v>2.0842811450354493</v>
      </c>
      <c r="BB18">
        <f>(AY18-BA18)</f>
        <v>1.092680403068333</v>
      </c>
      <c r="BC18">
        <f>1/(1.6/F18+1.37/N18)</f>
        <v>1.5893000861635405</v>
      </c>
      <c r="BD18">
        <f>G18*AA18*0.001</f>
        <v>34.385413406286354</v>
      </c>
      <c r="BE18">
        <f>G18/S18</f>
        <v>0.98882292217579959</v>
      </c>
      <c r="BF18">
        <f>(1-AP18*AA18/AU18/F18)*100</f>
        <v>85.191364724525798</v>
      </c>
      <c r="BG18">
        <f>(S18-E18/(N18/1.35))</f>
        <v>394.71382925898763</v>
      </c>
      <c r="BH18">
        <f>E18*BF18/100/BG18</f>
        <v>-7.2977778333861527E-3</v>
      </c>
    </row>
    <row r="19" spans="1:60" x14ac:dyDescent="0.25">
      <c r="A19" s="1" t="s">
        <v>1</v>
      </c>
      <c r="B19" s="1" t="s">
        <v>6149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6148</v>
      </c>
      <c r="K20" s="1">
        <f t="shared" si="0"/>
        <v>2.72</v>
      </c>
    </row>
    <row r="21" spans="1:60" x14ac:dyDescent="0.25">
      <c r="A21" s="1">
        <v>2</v>
      </c>
      <c r="B21" s="1" t="s">
        <v>6147</v>
      </c>
      <c r="C21" s="1">
        <v>1657.5000027604401</v>
      </c>
      <c r="D21" s="1">
        <v>0</v>
      </c>
      <c r="E21">
        <f>(R21-S21*(1000-T21)/(1000-U21))*AO21</f>
        <v>-2.3331285691337831</v>
      </c>
      <c r="F21">
        <f>IF(AZ21&lt;&gt;0,1/(1/AZ21-1/N21),0)</f>
        <v>5.0625106095941641</v>
      </c>
      <c r="G21">
        <f>((BC21-AP21/2)*S21-E21)/(BC21+AP21/2)</f>
        <v>387.75918123171738</v>
      </c>
      <c r="H21">
        <f>AP21*1000</f>
        <v>26.409882591129641</v>
      </c>
      <c r="I21">
        <f>(AU21-BA21)</f>
        <v>0.97664047080875438</v>
      </c>
      <c r="J21">
        <f>(P21+AT21*D21)</f>
        <v>24.331268310546875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25.723045349121094</v>
      </c>
      <c r="P21" s="1">
        <v>24.331268310546875</v>
      </c>
      <c r="Q21" s="1">
        <v>25.855932235717773</v>
      </c>
      <c r="R21" s="1">
        <v>400.11489868164063</v>
      </c>
      <c r="S21" s="1">
        <v>392.8319091796875</v>
      </c>
      <c r="T21" s="1">
        <v>0.17288336157798767</v>
      </c>
      <c r="U21" s="1">
        <v>23.528839111328125</v>
      </c>
      <c r="V21" s="1">
        <v>0.46008625626564026</v>
      </c>
      <c r="W21" s="1">
        <v>62.616180419921875</v>
      </c>
      <c r="X21" s="1">
        <v>300.32891845703125</v>
      </c>
      <c r="Y21" s="1">
        <v>23.837915420532227</v>
      </c>
      <c r="Z21" s="1">
        <v>9.3060598373413086</v>
      </c>
      <c r="AA21" s="1">
        <v>88.336395263671875</v>
      </c>
      <c r="AB21" s="1">
        <v>2.7408640384674072</v>
      </c>
      <c r="AC21" s="1">
        <v>-0.3158816397190094</v>
      </c>
      <c r="AD21" s="1">
        <v>6.7371681332588196E-2</v>
      </c>
      <c r="AE21" s="1">
        <v>4.1857254691421986E-3</v>
      </c>
      <c r="AF21" s="1">
        <v>5.9750594198703766E-2</v>
      </c>
      <c r="AG21" s="1">
        <v>2.4743502959609032E-2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1.104150435503791</v>
      </c>
      <c r="AP21">
        <f>(U21-T21)/(1000-U21)*AO21</f>
        <v>2.6409882591129641E-2</v>
      </c>
      <c r="AQ21">
        <f>(P21+273.15)</f>
        <v>297.48126831054685</v>
      </c>
      <c r="AR21">
        <f>(O21+273.15)</f>
        <v>298.87304534912107</v>
      </c>
      <c r="AS21">
        <f>(Y21*AK21+Z21*AL21)*AM21</f>
        <v>3.8140663820341274</v>
      </c>
      <c r="AT21">
        <f>((AS21+0.00000010773*(AR21^4-AQ21^4))-AP21*44100)/(L21*0.92*2*29.3+0.00000043092*AQ21^3)</f>
        <v>-9.0349907317597626</v>
      </c>
      <c r="AU21">
        <f>0.61365*EXP(17.502*J21/(240.97+J21))</f>
        <v>3.0550933026423777</v>
      </c>
      <c r="AV21">
        <f>AU21*1000/AA21</f>
        <v>34.584763092532228</v>
      </c>
      <c r="AW21">
        <f>(AV21-U21)</f>
        <v>11.055923981204103</v>
      </c>
      <c r="AX21">
        <f>IF(D21,P21,(O21+P21)/2)</f>
        <v>25.027156829833984</v>
      </c>
      <c r="AY21">
        <f>0.61365*EXP(17.502*AX21/(240.97+AX21))</f>
        <v>3.184829339665777</v>
      </c>
      <c r="AZ21">
        <f>IF(AW21&lt;&gt;0,(1000-(AV21+U21)/2)/AW21*AP21,0)</f>
        <v>2.3193444463934463</v>
      </c>
      <c r="BA21">
        <f>U21*AA21/1000</f>
        <v>2.0784528318336233</v>
      </c>
      <c r="BB21">
        <f>(AY21-BA21)</f>
        <v>1.1063765078321537</v>
      </c>
      <c r="BC21">
        <f>1/(1.6/F21+1.37/N21)</f>
        <v>1.5720399432776082</v>
      </c>
      <c r="BD21">
        <f>G21*AA21*0.001</f>
        <v>34.25324830040276</v>
      </c>
      <c r="BE21">
        <f>G21/S21</f>
        <v>0.98708677215513629</v>
      </c>
      <c r="BF21">
        <f>(1-AP21*AA21/AU21/F21)*100</f>
        <v>84.916027949210672</v>
      </c>
      <c r="BG21">
        <f>(S21-E21/(N21/1.35))</f>
        <v>393.56776606571617</v>
      </c>
      <c r="BH21">
        <f>E21*BF21/100/BG21</f>
        <v>-5.0339491154513163E-3</v>
      </c>
    </row>
    <row r="22" spans="1:60" x14ac:dyDescent="0.25">
      <c r="A22" s="1" t="s">
        <v>1</v>
      </c>
      <c r="B22" s="1" t="s">
        <v>6146</v>
      </c>
      <c r="K22" s="1">
        <f t="shared" si="0"/>
        <v>2.72</v>
      </c>
    </row>
    <row r="23" spans="1:60" x14ac:dyDescent="0.25">
      <c r="A23" s="1" t="s">
        <v>1</v>
      </c>
      <c r="B23" s="1" t="s">
        <v>6145</v>
      </c>
      <c r="K23" s="1">
        <f t="shared" si="0"/>
        <v>2.72</v>
      </c>
    </row>
    <row r="24" spans="1:60" x14ac:dyDescent="0.25">
      <c r="A24" s="1">
        <v>3</v>
      </c>
      <c r="B24" s="1" t="s">
        <v>6144</v>
      </c>
      <c r="C24" s="1">
        <v>1863.5000027604401</v>
      </c>
      <c r="D24" s="1">
        <v>0</v>
      </c>
      <c r="E24">
        <f>(R24-S24*(1000-T24)/(1000-U24))*AO24</f>
        <v>-1.8182120388006393</v>
      </c>
      <c r="F24">
        <f>IF(AZ24&lt;&gt;0,1/(1/AZ24-1/N24),0)</f>
        <v>4.95313738588536</v>
      </c>
      <c r="G24">
        <f>((BC24-AP24/2)*S24-E24)/(BC24+AP24/2)</f>
        <v>386.80303023217238</v>
      </c>
      <c r="H24">
        <f>AP24*1000</f>
        <v>26.336300263897275</v>
      </c>
      <c r="I24">
        <f>(AU24-BA24)</f>
        <v>0.9838013444036533</v>
      </c>
      <c r="J24">
        <f>(P24+AT24*D24)</f>
        <v>24.339950561523438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25.779052734375</v>
      </c>
      <c r="P24" s="1">
        <v>24.339950561523438</v>
      </c>
      <c r="Q24" s="1">
        <v>25.928674697875977</v>
      </c>
      <c r="R24" s="1">
        <v>399.93902587890625</v>
      </c>
      <c r="S24" s="1">
        <v>392.23089599609375</v>
      </c>
      <c r="T24" s="1">
        <v>0.17532163858413696</v>
      </c>
      <c r="U24" s="1">
        <v>23.465621948242188</v>
      </c>
      <c r="V24" s="1">
        <v>0.46503150463104248</v>
      </c>
      <c r="W24" s="1">
        <v>62.241340637207031</v>
      </c>
      <c r="X24" s="1">
        <v>300.35586547851563</v>
      </c>
      <c r="Y24" s="1">
        <v>50.394783020019531</v>
      </c>
      <c r="Z24" s="1">
        <v>9.8296375274658203</v>
      </c>
      <c r="AA24" s="1">
        <v>88.336959838867188</v>
      </c>
      <c r="AB24" s="1">
        <v>2.8284449577331543</v>
      </c>
      <c r="AC24" s="1">
        <v>-0.31578007340431213</v>
      </c>
      <c r="AD24" s="1">
        <v>3.8202282041311264E-2</v>
      </c>
      <c r="AE24" s="1">
        <v>3.3080237917602062E-3</v>
      </c>
      <c r="AF24" s="1">
        <v>4.798564687371254E-2</v>
      </c>
      <c r="AG24" s="1">
        <v>2.6270709931850433E-2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1.1042495054357189</v>
      </c>
      <c r="AP24">
        <f>(U24-T24)/(1000-U24)*AO24</f>
        <v>2.6336300263897276E-2</v>
      </c>
      <c r="AQ24">
        <f>(P24+273.15)</f>
        <v>297.48995056152341</v>
      </c>
      <c r="AR24">
        <f>(O24+273.15)</f>
        <v>298.92905273437498</v>
      </c>
      <c r="AS24">
        <f>(Y24*AK24+Z24*AL24)*AM24</f>
        <v>8.0631651029773366</v>
      </c>
      <c r="AT24">
        <f>((AS24+0.00000010773*(AR24^4-AQ24^4))-AP24*44100)/(L24*0.92*2*29.3+0.00000043092*AQ24^3)</f>
        <v>-8.971475438476654</v>
      </c>
      <c r="AU24">
        <f>0.61365*EXP(17.502*J24/(240.97+J24))</f>
        <v>3.0566830480395639</v>
      </c>
      <c r="AV24">
        <f>AU24*1000/AA24</f>
        <v>34.602538434820126</v>
      </c>
      <c r="AW24">
        <f>(AV24-U24)</f>
        <v>11.136916486577938</v>
      </c>
      <c r="AX24">
        <f>IF(D24,P24,(O24+P24)/2)</f>
        <v>25.059501647949219</v>
      </c>
      <c r="AY24">
        <f>0.61365*EXP(17.502*AX24/(240.97+AX24))</f>
        <v>3.1909747857271387</v>
      </c>
      <c r="AZ24">
        <f>IF(AW24&lt;&gt;0,(1000-(AV24+U24)/2)/AW24*AP24,0)</f>
        <v>2.2961158091564795</v>
      </c>
      <c r="BA24">
        <f>U24*AA24/1000</f>
        <v>2.0728817036359106</v>
      </c>
      <c r="BB24">
        <f>(AY24-BA24)</f>
        <v>1.118093082091228</v>
      </c>
      <c r="BC24">
        <f>1/(1.6/F24+1.37/N24)</f>
        <v>1.5549801757729695</v>
      </c>
      <c r="BD24">
        <f>G24*AA24*0.001</f>
        <v>34.169003747171544</v>
      </c>
      <c r="BE24">
        <f>G24/S24</f>
        <v>0.98616155478997392</v>
      </c>
      <c r="BF24">
        <f>(1-AP24*AA24/AU24/F24)*100</f>
        <v>84.633801783950986</v>
      </c>
      <c r="BG24">
        <f>(S24-E24/(N24/1.35))</f>
        <v>392.8043508269642</v>
      </c>
      <c r="BH24">
        <f>E24*BF24/100/BG24</f>
        <v>-3.9175278219062797E-3</v>
      </c>
    </row>
    <row r="25" spans="1:60" x14ac:dyDescent="0.25">
      <c r="A25" s="1" t="s">
        <v>1</v>
      </c>
      <c r="B25" s="1" t="s">
        <v>6143</v>
      </c>
      <c r="K25" s="1">
        <f t="shared" si="0"/>
        <v>2.72</v>
      </c>
    </row>
    <row r="26" spans="1:60" x14ac:dyDescent="0.25">
      <c r="A26" s="1" t="s">
        <v>1</v>
      </c>
      <c r="B26" s="1" t="s">
        <v>6142</v>
      </c>
      <c r="K26" s="1">
        <f t="shared" si="0"/>
        <v>2.72</v>
      </c>
    </row>
    <row r="27" spans="1:60" x14ac:dyDescent="0.25">
      <c r="A27" s="1">
        <v>4</v>
      </c>
      <c r="B27" s="1" t="s">
        <v>6141</v>
      </c>
      <c r="C27" s="1">
        <v>2069.0000027492642</v>
      </c>
      <c r="D27" s="1">
        <v>0</v>
      </c>
      <c r="E27">
        <f>(R27-S27*(1000-T27)/(1000-U27))*AO27</f>
        <v>-0.96735462263142158</v>
      </c>
      <c r="F27">
        <f>IF(AZ27&lt;&gt;0,1/(1/AZ27-1/N27),0)</f>
        <v>4.9327427761221587</v>
      </c>
      <c r="G27">
        <f>((BC27-AP27/2)*S27-E27)/(BC27+AP27/2)</f>
        <v>385.45177517776727</v>
      </c>
      <c r="H27">
        <f>AP27*1000</f>
        <v>26.433753073874218</v>
      </c>
      <c r="I27">
        <f>(AU27-BA27)</f>
        <v>0.9892278160589898</v>
      </c>
      <c r="J27">
        <f>(P27+AT27*D27)</f>
        <v>24.409791946411133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25.841499328613281</v>
      </c>
      <c r="P27" s="1">
        <v>24.409791946411133</v>
      </c>
      <c r="Q27" s="1">
        <v>25.998672485351563</v>
      </c>
      <c r="R27" s="1">
        <v>399.93984985351563</v>
      </c>
      <c r="S27" s="1">
        <v>391.44549560546875</v>
      </c>
      <c r="T27" s="1">
        <v>0.17486926913261414</v>
      </c>
      <c r="U27" s="1">
        <v>23.54902458190918</v>
      </c>
      <c r="V27" s="1">
        <v>0.46212297677993774</v>
      </c>
      <c r="W27" s="1">
        <v>62.232463836669922</v>
      </c>
      <c r="X27" s="1">
        <v>300.360107421875</v>
      </c>
      <c r="Y27" s="1">
        <v>99.780784606933594</v>
      </c>
      <c r="Z27" s="1">
        <v>9.2477540969848633</v>
      </c>
      <c r="AA27" s="1">
        <v>88.33782958984375</v>
      </c>
      <c r="AB27" s="1">
        <v>2.8086071014404297</v>
      </c>
      <c r="AC27" s="1">
        <v>-0.31140643358230591</v>
      </c>
      <c r="AD27" s="1">
        <v>7.0676945149898529E-2</v>
      </c>
      <c r="AE27" s="1">
        <v>3.9550024084746838E-3</v>
      </c>
      <c r="AF27" s="1">
        <v>7.3683120310306549E-2</v>
      </c>
      <c r="AG27" s="1">
        <v>2.3625979200005531E-2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1.1042651008157167</v>
      </c>
      <c r="AP27">
        <f>(U27-T27)/(1000-U27)*AO27</f>
        <v>2.6433753073874217E-2</v>
      </c>
      <c r="AQ27">
        <f>(P27+273.15)</f>
        <v>297.55979194641111</v>
      </c>
      <c r="AR27">
        <f>(O27+273.15)</f>
        <v>298.99149932861326</v>
      </c>
      <c r="AS27">
        <f>(Y27*AK27+Z27*AL27)*AM27</f>
        <v>15.964925180265482</v>
      </c>
      <c r="AT27">
        <f>((AS27+0.00000010773*(AR27^4-AQ27^4))-AP27*44100)/(L27*0.92*2*29.3+0.00000043092*AQ27^3)</f>
        <v>-8.9430523747525452</v>
      </c>
      <c r="AU27">
        <f>0.61365*EXP(17.502*J27/(240.97+J27))</f>
        <v>3.0694975365827242</v>
      </c>
      <c r="AV27">
        <f>AU27*1000/AA27</f>
        <v>34.747260045153133</v>
      </c>
      <c r="AW27">
        <f>(AV27-U27)</f>
        <v>11.198235463243954</v>
      </c>
      <c r="AX27">
        <f>IF(D27,P27,(O27+P27)/2)</f>
        <v>25.125645637512207</v>
      </c>
      <c r="AY27">
        <f>0.61365*EXP(17.502*AX27/(240.97+AX27))</f>
        <v>3.2035742720868035</v>
      </c>
      <c r="AZ27">
        <f>IF(AW27&lt;&gt;0,(1000-(AV27+U27)/2)/AW27*AP27,0)</f>
        <v>2.2917234024620114</v>
      </c>
      <c r="BA27">
        <f>U27*AA27/1000</f>
        <v>2.0802697205237344</v>
      </c>
      <c r="BB27">
        <f>(AY27-BA27)</f>
        <v>1.1233045515630691</v>
      </c>
      <c r="BC27">
        <f>1/(1.6/F27+1.37/N27)</f>
        <v>1.5517575101114338</v>
      </c>
      <c r="BD27">
        <f>G27*AA27*0.001</f>
        <v>34.049973230756372</v>
      </c>
      <c r="BE27">
        <f>G27/S27</f>
        <v>0.9846882375835474</v>
      </c>
      <c r="BF27">
        <f>(1-AP27*AA27/AU27/F27)*100</f>
        <v>84.577676983397282</v>
      </c>
      <c r="BG27">
        <f>(S27-E27/(N27/1.35))</f>
        <v>391.750594334151</v>
      </c>
      <c r="BH27">
        <f>E27*BF27/100/BG27</f>
        <v>-2.0884871136029352E-3</v>
      </c>
    </row>
    <row r="28" spans="1:60" x14ac:dyDescent="0.25">
      <c r="A28" s="1" t="s">
        <v>1</v>
      </c>
      <c r="B28" s="1" t="s">
        <v>6140</v>
      </c>
      <c r="K28" s="1">
        <f t="shared" si="0"/>
        <v>2.72</v>
      </c>
    </row>
    <row r="29" spans="1:60" x14ac:dyDescent="0.25">
      <c r="A29" s="1" t="s">
        <v>1</v>
      </c>
      <c r="B29" s="1" t="s">
        <v>6139</v>
      </c>
      <c r="K29" s="1">
        <f t="shared" si="0"/>
        <v>2.72</v>
      </c>
    </row>
    <row r="30" spans="1:60" x14ac:dyDescent="0.25">
      <c r="A30" s="1">
        <v>5</v>
      </c>
      <c r="B30" s="1" t="s">
        <v>6138</v>
      </c>
      <c r="C30" s="1">
        <v>2275.0000027492642</v>
      </c>
      <c r="D30" s="1">
        <v>0</v>
      </c>
      <c r="E30">
        <f>(R30-S30*(1000-T30)/(1000-U30))*AO30</f>
        <v>-0.49591332387957709</v>
      </c>
      <c r="F30">
        <f>IF(AZ30&lt;&gt;0,1/(1/AZ30-1/N30),0)</f>
        <v>4.988767782781764</v>
      </c>
      <c r="G30">
        <f>((BC30-AP30/2)*S30-E30)/(BC30+AP30/2)</f>
        <v>384.64366730220388</v>
      </c>
      <c r="H30">
        <f>AP30*1000</f>
        <v>26.561192270628691</v>
      </c>
      <c r="I30">
        <f>(AU30-BA30)</f>
        <v>0.98870003815700747</v>
      </c>
      <c r="J30">
        <f>(P30+AT30*D30)</f>
        <v>24.462158203125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25.901273727416992</v>
      </c>
      <c r="P30" s="1">
        <v>24.462158203125</v>
      </c>
      <c r="Q30" s="1">
        <v>26.062397003173828</v>
      </c>
      <c r="R30" s="1">
        <v>399.881591796875</v>
      </c>
      <c r="S30" s="1">
        <v>390.926025390625</v>
      </c>
      <c r="T30" s="1">
        <v>0.17574891448020935</v>
      </c>
      <c r="U30" s="1">
        <v>23.664033889770508</v>
      </c>
      <c r="V30" s="1">
        <v>0.46280768513679504</v>
      </c>
      <c r="W30" s="1">
        <v>62.315589904785156</v>
      </c>
      <c r="X30" s="1">
        <v>300.30630493164063</v>
      </c>
      <c r="Y30" s="1">
        <v>149.28192138671875</v>
      </c>
      <c r="Z30" s="1">
        <v>9.400115966796875</v>
      </c>
      <c r="AA30" s="1">
        <v>88.338127136230469</v>
      </c>
      <c r="AB30" s="1">
        <v>3.0072581768035889</v>
      </c>
      <c r="AC30" s="1">
        <v>-0.31321841478347778</v>
      </c>
      <c r="AD30" s="1">
        <v>5.656132847070694E-2</v>
      </c>
      <c r="AE30" s="1">
        <v>3.4419987350702286E-3</v>
      </c>
      <c r="AF30" s="1">
        <v>4.8500534147024155E-2</v>
      </c>
      <c r="AG30" s="1">
        <v>2.4458752945065498E-2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1.1040672975427961</v>
      </c>
      <c r="AP30">
        <f>(U30-T30)/(1000-U30)*AO30</f>
        <v>2.656119227062869E-2</v>
      </c>
      <c r="AQ30">
        <f>(P30+273.15)</f>
        <v>297.61215820312498</v>
      </c>
      <c r="AR30">
        <f>(O30+273.15)</f>
        <v>299.05127372741697</v>
      </c>
      <c r="AS30">
        <f>(Y30*AK30+Z30*AL30)*AM30</f>
        <v>23.885106888001246</v>
      </c>
      <c r="AT30">
        <f>((AS30+0.00000010773*(AR30^4-AQ30^4))-AP30*44100)/(L30*0.92*2*29.3+0.00000043092*AQ30^3)</f>
        <v>-8.923739445642104</v>
      </c>
      <c r="AU30">
        <f>0.61365*EXP(17.502*J30/(240.97+J30))</f>
        <v>3.0791364724676211</v>
      </c>
      <c r="AV30">
        <f>AU30*1000/AA30</f>
        <v>34.85625711442961</v>
      </c>
      <c r="AW30">
        <f>(AV30-U30)</f>
        <v>11.192223224659102</v>
      </c>
      <c r="AX30">
        <f>IF(D30,P30,(O30+P30)/2)</f>
        <v>25.181715965270996</v>
      </c>
      <c r="AY30">
        <f>0.61365*EXP(17.502*AX30/(240.97+AX30))</f>
        <v>3.2142888919493524</v>
      </c>
      <c r="AZ30">
        <f>IF(AW30&lt;&gt;0,(1000-(AV30+U30)/2)/AW30*AP30,0)</f>
        <v>2.3037431797529382</v>
      </c>
      <c r="BA30">
        <f>U30*AA30/1000</f>
        <v>2.0904364343106137</v>
      </c>
      <c r="BB30">
        <f>(AY30-BA30)</f>
        <v>1.1238524576387388</v>
      </c>
      <c r="BC30">
        <f>1/(1.6/F30+1.37/N30)</f>
        <v>1.5605787510956317</v>
      </c>
      <c r="BD30">
        <f>G30*AA30*0.001</f>
        <v>33.978701184288028</v>
      </c>
      <c r="BE30">
        <f>G30/S30</f>
        <v>0.98392954758603346</v>
      </c>
      <c r="BF30">
        <f>(1-AP30*AA30/AU30/F30)*100</f>
        <v>84.725270563311668</v>
      </c>
      <c r="BG30">
        <f>(S30-E30/(N30/1.35))</f>
        <v>391.0824339311049</v>
      </c>
      <c r="BH30">
        <f>E30*BF30/100/BG30</f>
        <v>-1.0743614874057525E-3</v>
      </c>
    </row>
    <row r="31" spans="1:60" x14ac:dyDescent="0.25">
      <c r="A31" s="1" t="s">
        <v>1</v>
      </c>
      <c r="B31" s="1" t="s">
        <v>6137</v>
      </c>
      <c r="K31" s="1">
        <f t="shared" si="0"/>
        <v>2.72</v>
      </c>
    </row>
    <row r="32" spans="1:60" x14ac:dyDescent="0.25">
      <c r="A32" s="1" t="s">
        <v>1</v>
      </c>
      <c r="B32" s="1" t="s">
        <v>6136</v>
      </c>
      <c r="K32" s="1">
        <f t="shared" si="0"/>
        <v>2.72</v>
      </c>
    </row>
    <row r="33" spans="1:60" x14ac:dyDescent="0.25">
      <c r="A33" s="1">
        <v>6</v>
      </c>
      <c r="B33" s="1" t="s">
        <v>6135</v>
      </c>
      <c r="C33" s="1">
        <v>2480.5000027604401</v>
      </c>
      <c r="D33" s="1">
        <v>0</v>
      </c>
      <c r="E33">
        <f>(R33-S33*(1000-T33)/(1000-U33))*AO33</f>
        <v>0.57983722735787679</v>
      </c>
      <c r="F33">
        <f>IF(AZ33&lt;&gt;0,1/(1/AZ33-1/N33),0)</f>
        <v>5.1995614756354405</v>
      </c>
      <c r="G33">
        <f>((BC33-AP33/2)*S33-E33)/(BC33+AP33/2)</f>
        <v>382.87112315211721</v>
      </c>
      <c r="H33">
        <f>AP33*1000</f>
        <v>27.001417103593365</v>
      </c>
      <c r="I33">
        <f>(AU33-BA33)</f>
        <v>0.98586797110657276</v>
      </c>
      <c r="J33">
        <f>(P33+AT33*D33)</f>
        <v>24.626873016357422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25.991289138793945</v>
      </c>
      <c r="P33" s="1">
        <v>24.626873016357422</v>
      </c>
      <c r="Q33" s="1">
        <v>26.140144348144531</v>
      </c>
      <c r="R33" s="1">
        <v>399.840087890625</v>
      </c>
      <c r="S33" s="1">
        <v>389.7838134765625</v>
      </c>
      <c r="T33" s="1">
        <v>0.17752458155155182</v>
      </c>
      <c r="U33" s="1">
        <v>24.042098999023438</v>
      </c>
      <c r="V33" s="1">
        <v>0.46498295664787292</v>
      </c>
      <c r="W33" s="1">
        <v>62.972503662109375</v>
      </c>
      <c r="X33" s="1">
        <v>300.35360717773438</v>
      </c>
      <c r="Y33" s="1">
        <v>299.62643432617188</v>
      </c>
      <c r="Z33" s="1">
        <v>9.7989530563354492</v>
      </c>
      <c r="AA33" s="1">
        <v>88.335044860839844</v>
      </c>
      <c r="AB33" s="1">
        <v>3.0240230560302734</v>
      </c>
      <c r="AC33" s="1">
        <v>-0.31853067874908447</v>
      </c>
      <c r="AD33" s="1">
        <v>4.9275435507297516E-2</v>
      </c>
      <c r="AE33" s="1">
        <v>7.9816123470664024E-3</v>
      </c>
      <c r="AF33" s="1">
        <v>4.1679088026285172E-2</v>
      </c>
      <c r="AG33" s="1">
        <v>2.9025791212916374E-2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1.1042412028593174</v>
      </c>
      <c r="AP33">
        <f>(U33-T33)/(1000-U33)*AO33</f>
        <v>2.7001417103593366E-2</v>
      </c>
      <c r="AQ33">
        <f>(P33+273.15)</f>
        <v>297.7768730163574</v>
      </c>
      <c r="AR33">
        <f>(O33+273.15)</f>
        <v>299.14128913879392</v>
      </c>
      <c r="AS33">
        <f>(Y33*AK33+Z33*AL33)*AM33</f>
        <v>47.940228420639869</v>
      </c>
      <c r="AT33">
        <f>((AS33+0.00000010773*(AR33^4-AQ33^4))-AP33*44100)/(L33*0.92*2*29.3+0.00000043092*AQ33^3)</f>
        <v>-8.8923815721832593</v>
      </c>
      <c r="AU33">
        <f>0.61365*EXP(17.502*J33/(240.97+J33))</f>
        <v>3.1096278647340609</v>
      </c>
      <c r="AV33">
        <f>AU33*1000/AA33</f>
        <v>35.202652238790023</v>
      </c>
      <c r="AW33">
        <f>(AV33-U33)</f>
        <v>11.160553239766585</v>
      </c>
      <c r="AX33">
        <f>IF(D33,P33,(O33+P33)/2)</f>
        <v>25.309081077575684</v>
      </c>
      <c r="AY33">
        <f>0.61365*EXP(17.502*AX33/(240.97+AX33))</f>
        <v>3.238743832573169</v>
      </c>
      <c r="AZ33">
        <f>IF(AW33&lt;&gt;0,(1000-(AV33+U33)/2)/AW33*AP33,0)</f>
        <v>2.3476946367271605</v>
      </c>
      <c r="BA33">
        <f>U33*AA33/1000</f>
        <v>2.1237598936274882</v>
      </c>
      <c r="BB33">
        <f>(AY33-BA33)</f>
        <v>1.1149839389456808</v>
      </c>
      <c r="BC33">
        <f>1/(1.6/F33+1.37/N33)</f>
        <v>1.5929002777615549</v>
      </c>
      <c r="BD33">
        <f>G33*AA33*0.001</f>
        <v>33.820937839562411</v>
      </c>
      <c r="BE33">
        <f>G33/S33</f>
        <v>0.9822653222493013</v>
      </c>
      <c r="BF33">
        <f>(1-AP33*AA33/AU33/F33)*100</f>
        <v>85.248219047310855</v>
      </c>
      <c r="BG33">
        <f>(S33-E33/(N33/1.35))</f>
        <v>389.6009357637044</v>
      </c>
      <c r="BH33">
        <f>E33*BF33/100/BG33</f>
        <v>1.268736453948595E-3</v>
      </c>
    </row>
    <row r="34" spans="1:60" x14ac:dyDescent="0.25">
      <c r="A34" s="1" t="s">
        <v>1</v>
      </c>
      <c r="B34" s="1" t="s">
        <v>6134</v>
      </c>
      <c r="K34" s="1">
        <f t="shared" si="0"/>
        <v>2.72</v>
      </c>
    </row>
    <row r="35" spans="1:60" x14ac:dyDescent="0.25">
      <c r="A35" s="1" t="s">
        <v>1</v>
      </c>
      <c r="B35" s="1" t="s">
        <v>1369</v>
      </c>
      <c r="K35" s="1">
        <f t="shared" si="0"/>
        <v>2.72</v>
      </c>
    </row>
    <row r="36" spans="1:60" x14ac:dyDescent="0.25">
      <c r="A36" s="1">
        <v>7</v>
      </c>
      <c r="B36" s="1" t="s">
        <v>6133</v>
      </c>
      <c r="C36" s="1">
        <v>2687.0000027492642</v>
      </c>
      <c r="D36" s="1">
        <v>0</v>
      </c>
      <c r="E36">
        <f>(R36-S36*(1000-T36)/(1000-U36))*AO36</f>
        <v>1.4983799268445355</v>
      </c>
      <c r="F36">
        <f>IF(AZ36&lt;&gt;0,1/(1/AZ36-1/N36),0)</f>
        <v>5.6858243905561485</v>
      </c>
      <c r="G36">
        <f>((BC36-AP36/2)*S36-E36)/(BC36+AP36/2)</f>
        <v>381.6619183163719</v>
      </c>
      <c r="H36">
        <f>AP36*1000</f>
        <v>27.600731772921453</v>
      </c>
      <c r="I36">
        <f>(AU36-BA36)</f>
        <v>0.96834411971439627</v>
      </c>
      <c r="J36">
        <f>(P36+AT36*D36)</f>
        <v>24.776765823364258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26.080593109130859</v>
      </c>
      <c r="P36" s="1">
        <v>24.776765823364258</v>
      </c>
      <c r="Q36" s="1">
        <v>26.222694396972656</v>
      </c>
      <c r="R36" s="1">
        <v>400.03933715820313</v>
      </c>
      <c r="S36" s="1">
        <v>388.95968627929688</v>
      </c>
      <c r="T36" s="1">
        <v>0.17642596364021301</v>
      </c>
      <c r="U36" s="1">
        <v>24.559074401855469</v>
      </c>
      <c r="V36" s="1">
        <v>0.45963525772094727</v>
      </c>
      <c r="W36" s="1">
        <v>63.982742309570313</v>
      </c>
      <c r="X36" s="1">
        <v>300.3375244140625</v>
      </c>
      <c r="Y36" s="1">
        <v>499.44000244140625</v>
      </c>
      <c r="Z36" s="1">
        <v>10.041068077087402</v>
      </c>
      <c r="AA36" s="1">
        <v>88.328262329101563</v>
      </c>
      <c r="AB36" s="1">
        <v>3.1398448944091797</v>
      </c>
      <c r="AC36" s="1">
        <v>-0.31276571750640869</v>
      </c>
      <c r="AD36" s="1">
        <v>4.439380019903183E-2</v>
      </c>
      <c r="AE36" s="1">
        <v>4.9067256040871143E-3</v>
      </c>
      <c r="AF36" s="1">
        <v>4.0141485631465912E-2</v>
      </c>
      <c r="AG36" s="1">
        <v>2.7076108381152153E-2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1.1041820750517002</v>
      </c>
      <c r="AP36">
        <f>(U36-T36)/(1000-U36)*AO36</f>
        <v>2.7600731772921452E-2</v>
      </c>
      <c r="AQ36">
        <f>(P36+273.15)</f>
        <v>297.92676582336424</v>
      </c>
      <c r="AR36">
        <f>(O36+273.15)</f>
        <v>299.23059310913084</v>
      </c>
      <c r="AS36">
        <f>(Y36*AK36+Z36*AL36)*AM36</f>
        <v>79.910398604488364</v>
      </c>
      <c r="AT36">
        <f>((AS36+0.00000010773*(AR36^4-AQ36^4))-AP36*44100)/(L36*0.92*2*29.3+0.00000043092*AQ36^3)</f>
        <v>-8.8528073070977946</v>
      </c>
      <c r="AU36">
        <f>0.61365*EXP(17.502*J36/(240.97+J36))</f>
        <v>3.137604486041409</v>
      </c>
      <c r="AV36">
        <f>AU36*1000/AA36</f>
        <v>35.522090023134766</v>
      </c>
      <c r="AW36">
        <f>(AV36-U36)</f>
        <v>10.963015621279297</v>
      </c>
      <c r="AX36">
        <f>IF(D36,P36,(O36+P36)/2)</f>
        <v>25.428679466247559</v>
      </c>
      <c r="AY36">
        <f>0.61365*EXP(17.502*AX36/(240.97+AX36))</f>
        <v>3.2618553484532939</v>
      </c>
      <c r="AZ36">
        <f>IF(AW36&lt;&gt;0,(1000-(AV36+U36)/2)/AW36*AP36,0)</f>
        <v>2.44199138684142</v>
      </c>
      <c r="BA36">
        <f>U36*AA36/1000</f>
        <v>2.1692603663270127</v>
      </c>
      <c r="BB36">
        <f>(AY36-BA36)</f>
        <v>1.0925949821262813</v>
      </c>
      <c r="BC36">
        <f>1/(1.6/F36+1.37/N36)</f>
        <v>1.6625960282537025</v>
      </c>
      <c r="BD36">
        <f>G36*AA36*0.001</f>
        <v>33.711534042076629</v>
      </c>
      <c r="BE36">
        <f>G36/S36</f>
        <v>0.98123772663245945</v>
      </c>
      <c r="BF36">
        <f>(1-AP36*AA36/AU36/F36)*100</f>
        <v>86.334401908995034</v>
      </c>
      <c r="BG36">
        <f>(S36-E36/(N36/1.35))</f>
        <v>388.48710487009271</v>
      </c>
      <c r="BH36">
        <f>E36*BF36/100/BG36</f>
        <v>3.3298849098176457E-3</v>
      </c>
    </row>
    <row r="37" spans="1:60" x14ac:dyDescent="0.25">
      <c r="A37" s="1" t="s">
        <v>1</v>
      </c>
      <c r="B37" s="1" t="s">
        <v>6132</v>
      </c>
      <c r="K37" s="1">
        <f t="shared" si="0"/>
        <v>2.72</v>
      </c>
    </row>
    <row r="38" spans="1:60" x14ac:dyDescent="0.25">
      <c r="A38" s="1" t="s">
        <v>1</v>
      </c>
      <c r="B38" s="1" t="s">
        <v>6131</v>
      </c>
      <c r="K38" s="1">
        <f t="shared" si="0"/>
        <v>2.72</v>
      </c>
    </row>
    <row r="39" spans="1:60" x14ac:dyDescent="0.25">
      <c r="A39" s="1">
        <v>8</v>
      </c>
      <c r="B39" s="1" t="s">
        <v>1365</v>
      </c>
      <c r="C39" s="1">
        <v>2893.0000027492642</v>
      </c>
      <c r="D39" s="1">
        <v>0</v>
      </c>
      <c r="E39">
        <f>(R39-S39*(1000-T39)/(1000-U39))*AO39</f>
        <v>2.1451835650811777</v>
      </c>
      <c r="F39">
        <f>IF(AZ39&lt;&gt;0,1/(1/AZ39-1/N39),0)</f>
        <v>6.3533726560838542</v>
      </c>
      <c r="G39">
        <f>((BC39-AP39/2)*S39-E39)/(BC39+AP39/2)</f>
        <v>380.61169959857813</v>
      </c>
      <c r="H39">
        <f>AP39*1000</f>
        <v>28.371025815726444</v>
      </c>
      <c r="I39">
        <f>(AU39-BA39)</f>
        <v>0.94992141971119048</v>
      </c>
      <c r="J39">
        <f>(P39+AT39*D39)</f>
        <v>24.989784240722656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26.185325622558594</v>
      </c>
      <c r="P39" s="1">
        <v>24.989784240722656</v>
      </c>
      <c r="Q39" s="1">
        <v>26.31121826171875</v>
      </c>
      <c r="R39" s="1">
        <v>399.98709106445313</v>
      </c>
      <c r="S39" s="1">
        <v>388.07467651367188</v>
      </c>
      <c r="T39" s="1">
        <v>0.17890714108943939</v>
      </c>
      <c r="U39" s="1">
        <v>25.221614837646484</v>
      </c>
      <c r="V39" s="1">
        <v>0.46323063969612122</v>
      </c>
      <c r="W39" s="1">
        <v>65.304405212402344</v>
      </c>
      <c r="X39" s="1">
        <v>300.3782958984375</v>
      </c>
      <c r="Y39" s="1">
        <v>749.85888671875</v>
      </c>
      <c r="Z39" s="1">
        <v>10.026462554931641</v>
      </c>
      <c r="AA39" s="1">
        <v>88.329795837402344</v>
      </c>
      <c r="AB39" s="1">
        <v>3.0668454170227051</v>
      </c>
      <c r="AC39" s="1">
        <v>-0.33228972554206848</v>
      </c>
      <c r="AD39" s="1">
        <v>9.9301286041736603E-2</v>
      </c>
      <c r="AE39" s="1">
        <v>3.6448442842811346E-3</v>
      </c>
      <c r="AF39" s="1">
        <v>2.6360688731074333E-2</v>
      </c>
      <c r="AG39" s="1">
        <v>2.5692636147141457E-2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1.1043319702148435</v>
      </c>
      <c r="AP39">
        <f>(U39-T39)/(1000-U39)*AO39</f>
        <v>2.8371025815726446E-2</v>
      </c>
      <c r="AQ39">
        <f>(P39+273.15)</f>
        <v>298.13978424072263</v>
      </c>
      <c r="AR39">
        <f>(O39+273.15)</f>
        <v>299.33532562255857</v>
      </c>
      <c r="AS39">
        <f>(Y39*AK39+Z39*AL39)*AM39</f>
        <v>119.97741919329565</v>
      </c>
      <c r="AT39">
        <f>((AS39+0.00000010773*(AR39^4-AQ39^4))-AP39*44100)/(L39*0.92*2*29.3+0.00000043092*AQ39^3)</f>
        <v>-8.8126386659726741</v>
      </c>
      <c r="AU39">
        <f>0.61365*EXP(17.502*J39/(240.97+J39))</f>
        <v>3.1777415090101022</v>
      </c>
      <c r="AV39">
        <f>AU39*1000/AA39</f>
        <v>35.9758729077071</v>
      </c>
      <c r="AW39">
        <f>(AV39-U39)</f>
        <v>10.754258070060615</v>
      </c>
      <c r="AX39">
        <f>IF(D39,P39,(O39+P39)/2)</f>
        <v>25.587554931640625</v>
      </c>
      <c r="AY39">
        <f>0.61365*EXP(17.502*AX39/(240.97+AX39))</f>
        <v>3.2927796374241103</v>
      </c>
      <c r="AZ39">
        <f>IF(AW39&lt;&gt;0,(1000-(AV39+U39)/2)/AW39*AP39,0)</f>
        <v>2.5573970686041863</v>
      </c>
      <c r="BA39">
        <f>U39*AA39/1000</f>
        <v>2.2278200892989117</v>
      </c>
      <c r="BB39">
        <f>(AY39-BA39)</f>
        <v>1.0649595481251986</v>
      </c>
      <c r="BC39">
        <f>1/(1.6/F39+1.37/N39)</f>
        <v>1.7485507759146108</v>
      </c>
      <c r="BD39">
        <f>G39*AA39*0.001</f>
        <v>33.619353718869121</v>
      </c>
      <c r="BE39">
        <f>G39/S39</f>
        <v>0.98076922467052341</v>
      </c>
      <c r="BF39">
        <f>(1-AP39*AA39/AU39/F39)*100</f>
        <v>87.587496926205759</v>
      </c>
      <c r="BG39">
        <f>(S39-E39/(N39/1.35))</f>
        <v>387.39809652616327</v>
      </c>
      <c r="BH39">
        <f>E39*BF39/100/BG39</f>
        <v>4.8500821402462767E-3</v>
      </c>
    </row>
    <row r="40" spans="1:60" x14ac:dyDescent="0.25">
      <c r="A40" s="1" t="s">
        <v>1</v>
      </c>
      <c r="B40" s="1" t="s">
        <v>6130</v>
      </c>
      <c r="K40" s="1">
        <f t="shared" si="0"/>
        <v>2.72</v>
      </c>
    </row>
    <row r="41" spans="1:60" x14ac:dyDescent="0.25">
      <c r="A41" s="1" t="s">
        <v>1</v>
      </c>
      <c r="B41" s="1" t="s">
        <v>6099</v>
      </c>
      <c r="K41" s="1">
        <f t="shared" si="0"/>
        <v>2.72</v>
      </c>
    </row>
    <row r="42" spans="1:60" x14ac:dyDescent="0.25">
      <c r="A42" s="1">
        <v>9</v>
      </c>
      <c r="B42" s="1" t="s">
        <v>6129</v>
      </c>
      <c r="C42" s="1">
        <v>3099.0000027492642</v>
      </c>
      <c r="D42" s="1">
        <v>0</v>
      </c>
      <c r="E42">
        <f>(R42-S42*(1000-T42)/(1000-U42))*AO42</f>
        <v>2.1522278655637344</v>
      </c>
      <c r="F42">
        <f>IF(AZ42&lt;&gt;0,1/(1/AZ42-1/N42),0)</f>
        <v>7.2670833336534733</v>
      </c>
      <c r="G42">
        <f>((BC42-AP42/2)*S42-E42)/(BC42+AP42/2)</f>
        <v>380.34927301442519</v>
      </c>
      <c r="H42">
        <f>AP42*1000</f>
        <v>29.192611081823561</v>
      </c>
      <c r="I42">
        <f>(AU42-BA42)</f>
        <v>0.92742612399110858</v>
      </c>
      <c r="J42">
        <f>(P42+AT42*D42)</f>
        <v>25.20173454284668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26.299909591674805</v>
      </c>
      <c r="P42" s="1">
        <v>25.20173454284668</v>
      </c>
      <c r="Q42" s="1">
        <v>26.409406661987305</v>
      </c>
      <c r="R42" s="1">
        <v>399.76290893554688</v>
      </c>
      <c r="S42" s="1">
        <v>387.5673828125</v>
      </c>
      <c r="T42" s="1">
        <v>0.18066035211086273</v>
      </c>
      <c r="U42" s="1">
        <v>25.93278694152832</v>
      </c>
      <c r="V42" s="1">
        <v>0.46462666988372803</v>
      </c>
      <c r="W42" s="1">
        <v>66.694572448730469</v>
      </c>
      <c r="X42" s="1">
        <v>300.34310913085938</v>
      </c>
      <c r="Y42" s="1">
        <v>999.78662109375</v>
      </c>
      <c r="Z42" s="1">
        <v>8.9482507705688477</v>
      </c>
      <c r="AA42" s="1">
        <v>88.33203125</v>
      </c>
      <c r="AB42" s="1">
        <v>3.3003811836242676</v>
      </c>
      <c r="AC42" s="1">
        <v>-0.34208080172538757</v>
      </c>
      <c r="AD42" s="1">
        <v>5.9050299227237701E-2</v>
      </c>
      <c r="AE42" s="1">
        <v>4.4273585081100464E-3</v>
      </c>
      <c r="AF42" s="1">
        <v>4.2100749909877777E-2</v>
      </c>
      <c r="AG42" s="1">
        <v>2.285672165453434E-2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1.1042026070987474</v>
      </c>
      <c r="AP42">
        <f>(U42-T42)/(1000-U42)*AO42</f>
        <v>2.9192611081823562E-2</v>
      </c>
      <c r="AQ42">
        <f>(P42+273.15)</f>
        <v>298.35173454284666</v>
      </c>
      <c r="AR42">
        <f>(O42+273.15)</f>
        <v>299.44990959167478</v>
      </c>
      <c r="AS42">
        <f>(Y42*AK42+Z42*AL42)*AM42</f>
        <v>159.96585579948442</v>
      </c>
      <c r="AT42">
        <f>((AS42+0.00000010773*(AR42^4-AQ42^4))-AP42*44100)/(L42*0.92*2*29.3+0.00000043092*AQ42^3)</f>
        <v>-8.7899823064693159</v>
      </c>
      <c r="AU42">
        <f>0.61365*EXP(17.502*J42/(240.97+J42))</f>
        <v>3.2181218705097803</v>
      </c>
      <c r="AV42">
        <f>AU42*1000/AA42</f>
        <v>36.432105375248916</v>
      </c>
      <c r="AW42">
        <f>(AV42-U42)</f>
        <v>10.499318433720596</v>
      </c>
      <c r="AX42">
        <f>IF(D42,P42,(O42+P42)/2)</f>
        <v>25.750822067260742</v>
      </c>
      <c r="AY42">
        <f>0.61365*EXP(17.502*AX42/(240.97+AX42))</f>
        <v>3.3248252780868786</v>
      </c>
      <c r="AZ42">
        <f>IF(AW42&lt;&gt;0,(1000-(AV42+U42)/2)/AW42*AP42,0)</f>
        <v>2.6937285726764593</v>
      </c>
      <c r="BA42">
        <f>U42*AA42/1000</f>
        <v>2.2906957465186717</v>
      </c>
      <c r="BB42">
        <f>(AY42-BA42)</f>
        <v>1.0341295315682069</v>
      </c>
      <c r="BC42">
        <f>1/(1.6/F42+1.37/N42)</f>
        <v>1.8510350185490732</v>
      </c>
      <c r="BD42">
        <f>G42*AA42*0.001</f>
        <v>33.597023869824987</v>
      </c>
      <c r="BE42">
        <f>G42/S42</f>
        <v>0.9813758584489376</v>
      </c>
      <c r="BF42">
        <f>(1-AP42*AA42/AU42/F42)*100</f>
        <v>88.973732315737834</v>
      </c>
      <c r="BG42">
        <f>(S42-E42/(N42/1.35))</f>
        <v>386.88858108844164</v>
      </c>
      <c r="BH42">
        <f>E42*BF42/100/BG42</f>
        <v>4.9495321225147514E-3</v>
      </c>
    </row>
    <row r="43" spans="1:60" x14ac:dyDescent="0.25">
      <c r="A43" s="1" t="s">
        <v>1</v>
      </c>
      <c r="B43" s="1" t="s">
        <v>6128</v>
      </c>
      <c r="K43" s="1">
        <f t="shared" si="0"/>
        <v>2.72</v>
      </c>
    </row>
    <row r="44" spans="1:60" x14ac:dyDescent="0.25">
      <c r="A44" s="1" t="s">
        <v>1</v>
      </c>
      <c r="B44" s="1" t="s">
        <v>6127</v>
      </c>
      <c r="K44" s="1">
        <f t="shared" si="0"/>
        <v>2.72</v>
      </c>
    </row>
    <row r="45" spans="1:60" x14ac:dyDescent="0.25">
      <c r="A45" s="1">
        <v>10</v>
      </c>
      <c r="B45" s="1" t="s">
        <v>6095</v>
      </c>
      <c r="C45" s="1">
        <v>3305.0000027492642</v>
      </c>
      <c r="D45" s="1">
        <v>0</v>
      </c>
      <c r="E45">
        <f>(R45-S45*(1000-T45)/(1000-U45))*AO45</f>
        <v>2.120842882038414</v>
      </c>
      <c r="F45">
        <f>IF(AZ45&lt;&gt;0,1/(1/AZ45-1/N45),0)</f>
        <v>8.4410987288286972</v>
      </c>
      <c r="G45">
        <f>((BC45-AP45/2)*S45-E45)/(BC45+AP45/2)</f>
        <v>380.4550509706628</v>
      </c>
      <c r="H45">
        <f>AP45*1000</f>
        <v>30.05772427943009</v>
      </c>
      <c r="I45">
        <f>(AU45-BA45)</f>
        <v>0.90511290643210129</v>
      </c>
      <c r="J45">
        <f>(P45+AT45*D45)</f>
        <v>25.428613662719727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26.427606582641602</v>
      </c>
      <c r="P45" s="1">
        <v>25.428613662719727</v>
      </c>
      <c r="Q45" s="1">
        <v>26.514179229736328</v>
      </c>
      <c r="R45" s="1">
        <v>399.88427734375</v>
      </c>
      <c r="S45" s="1">
        <v>387.41696166992188</v>
      </c>
      <c r="T45" s="1">
        <v>0.18361704051494598</v>
      </c>
      <c r="U45" s="1">
        <v>26.679960250854492</v>
      </c>
      <c r="V45" s="1">
        <v>0.4686923623085022</v>
      </c>
      <c r="W45" s="1">
        <v>68.102035522460938</v>
      </c>
      <c r="X45" s="1">
        <v>300.32723999023438</v>
      </c>
      <c r="Y45" s="1">
        <v>1249.6783447265625</v>
      </c>
      <c r="Z45" s="1">
        <v>9.5931949615478516</v>
      </c>
      <c r="AA45" s="1">
        <v>88.333328247070313</v>
      </c>
      <c r="AB45" s="1">
        <v>3.600114107131958</v>
      </c>
      <c r="AC45" s="1">
        <v>-0.35190430283546448</v>
      </c>
      <c r="AD45" s="1">
        <v>7.5131736695766449E-2</v>
      </c>
      <c r="AE45" s="1">
        <v>1.2226752936840057E-2</v>
      </c>
      <c r="AF45" s="1">
        <v>3.540116548538208E-2</v>
      </c>
      <c r="AG45" s="1">
        <v>2.5136049836874008E-2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1.1041442646699791</v>
      </c>
      <c r="AP45">
        <f>(U45-T45)/(1000-U45)*AO45</f>
        <v>3.0057724279430091E-2</v>
      </c>
      <c r="AQ45">
        <f>(P45+273.15)</f>
        <v>298.5786136627197</v>
      </c>
      <c r="AR45">
        <f>(O45+273.15)</f>
        <v>299.57760658264158</v>
      </c>
      <c r="AS45">
        <f>(Y45*AK45+Z45*AL45)*AM45</f>
        <v>199.94853068705197</v>
      </c>
      <c r="AT45">
        <f>((AS45+0.00000010773*(AR45^4-AQ45^4))-AP45*44100)/(L45*0.92*2*29.3+0.00000043092*AQ45^3)</f>
        <v>-8.7825722843410858</v>
      </c>
      <c r="AU45">
        <f>0.61365*EXP(17.502*J45/(240.97+J45))</f>
        <v>3.2618425928896198</v>
      </c>
      <c r="AV45">
        <f>AU45*1000/AA45</f>
        <v>36.92652204574668</v>
      </c>
      <c r="AW45">
        <f>(AV45-U45)</f>
        <v>10.246561794892187</v>
      </c>
      <c r="AX45">
        <f>IF(D45,P45,(O45+P45)/2)</f>
        <v>25.928110122680664</v>
      </c>
      <c r="AY45">
        <f>0.61365*EXP(17.502*AX45/(240.97+AX45))</f>
        <v>3.3599311133795937</v>
      </c>
      <c r="AZ45">
        <f>IF(AW45&lt;&gt;0,(1000-(AV45+U45)/2)/AW45*AP45,0)</f>
        <v>2.8401518293003623</v>
      </c>
      <c r="BA45">
        <f>U45*AA45/1000</f>
        <v>2.3567296864575185</v>
      </c>
      <c r="BB45">
        <f>(AY45-BA45)</f>
        <v>1.0032014269220753</v>
      </c>
      <c r="BC45">
        <f>1/(1.6/F45+1.37/N45)</f>
        <v>1.9622609497724683</v>
      </c>
      <c r="BD45">
        <f>G45*AA45*0.001</f>
        <v>33.606860900647419</v>
      </c>
      <c r="BE45">
        <f>G45/S45</f>
        <v>0.98202992798959943</v>
      </c>
      <c r="BF45">
        <f>(1-AP45*AA45/AU45/F45)*100</f>
        <v>90.356854686521331</v>
      </c>
      <c r="BG45">
        <f>(S45-E45/(N45/1.35))</f>
        <v>386.74805861006507</v>
      </c>
      <c r="BH45">
        <f>E45*BF45/100/BG45</f>
        <v>4.9549748948707678E-3</v>
      </c>
    </row>
    <row r="46" spans="1:60" x14ac:dyDescent="0.25">
      <c r="A46" s="1" t="s">
        <v>1</v>
      </c>
      <c r="B46" s="1" t="s">
        <v>6126</v>
      </c>
      <c r="K46" s="1">
        <f t="shared" si="0"/>
        <v>2.72</v>
      </c>
    </row>
    <row r="47" spans="1:60" x14ac:dyDescent="0.25">
      <c r="A47" s="1" t="s">
        <v>1</v>
      </c>
      <c r="B47" s="1" t="s">
        <v>3966</v>
      </c>
      <c r="K47" s="1">
        <f t="shared" si="0"/>
        <v>2.72</v>
      </c>
    </row>
    <row r="48" spans="1:60" x14ac:dyDescent="0.25">
      <c r="A48" s="1">
        <v>11</v>
      </c>
      <c r="B48" s="1" t="s">
        <v>6125</v>
      </c>
      <c r="C48" s="1">
        <v>3510.5000027604401</v>
      </c>
      <c r="D48" s="1">
        <v>0</v>
      </c>
      <c r="E48">
        <f>(R48-S48*(1000-T48)/(1000-U48))*AO48</f>
        <v>2.3890001943344852</v>
      </c>
      <c r="F48">
        <f>IF(AZ48&lt;&gt;0,1/(1/AZ48-1/N48),0)</f>
        <v>11.081554132953039</v>
      </c>
      <c r="G48">
        <f>((BC48-AP48/2)*S48-E48)/(BC48+AP48/2)</f>
        <v>380.16044589147305</v>
      </c>
      <c r="H48">
        <f>AP48*1000</f>
        <v>31.2753102973507</v>
      </c>
      <c r="I48">
        <f>(AU48-BA48)</f>
        <v>0.86554926030674117</v>
      </c>
      <c r="J48">
        <f>(P48+AT48*D48)</f>
        <v>25.698699951171875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26.573814392089844</v>
      </c>
      <c r="P48" s="1">
        <v>25.698699951171875</v>
      </c>
      <c r="Q48" s="1">
        <v>26.636930465698242</v>
      </c>
      <c r="R48" s="1">
        <v>399.96200561523438</v>
      </c>
      <c r="S48" s="1">
        <v>386.8406982421875</v>
      </c>
      <c r="T48" s="1">
        <v>0.18384043872356415</v>
      </c>
      <c r="U48" s="1">
        <v>27.724401473999023</v>
      </c>
      <c r="V48" s="1">
        <v>0.46524053812026978</v>
      </c>
      <c r="W48" s="1">
        <v>70.161468505859375</v>
      </c>
      <c r="X48" s="1">
        <v>300.32199096679688</v>
      </c>
      <c r="Y48" s="1">
        <v>1600.5208740234375</v>
      </c>
      <c r="Z48" s="1">
        <v>9.2811431884765625</v>
      </c>
      <c r="AA48" s="1">
        <v>88.334320068359375</v>
      </c>
      <c r="AB48" s="1">
        <v>3.6394145488739014</v>
      </c>
      <c r="AC48" s="1">
        <v>-0.37696096301078796</v>
      </c>
      <c r="AD48" s="1">
        <v>6.8025536835193634E-2</v>
      </c>
      <c r="AE48" s="1">
        <v>4.7395448200404644E-3</v>
      </c>
      <c r="AF48" s="1">
        <v>4.7133926302194595E-2</v>
      </c>
      <c r="AG48" s="1">
        <v>2.5377489626407623E-2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1.104124966789694</v>
      </c>
      <c r="AP48">
        <f>(U48-T48)/(1000-U48)*AO48</f>
        <v>3.12753102973507E-2</v>
      </c>
      <c r="AQ48">
        <f>(P48+273.15)</f>
        <v>298.84869995117185</v>
      </c>
      <c r="AR48">
        <f>(O48+273.15)</f>
        <v>299.72381439208982</v>
      </c>
      <c r="AS48">
        <f>(Y48*AK48+Z48*AL48)*AM48</f>
        <v>256.08333411984131</v>
      </c>
      <c r="AT48">
        <f>((AS48+0.00000010773*(AR48^4-AQ48^4))-AP48*44100)/(L48*0.92*2*29.3+0.00000043092*AQ48^3)</f>
        <v>-8.772280158106966</v>
      </c>
      <c r="AU48">
        <f>0.61365*EXP(17.502*J48/(240.97+J48))</f>
        <v>3.3145654138146652</v>
      </c>
      <c r="AV48">
        <f>AU48*1000/AA48</f>
        <v>37.522962889730955</v>
      </c>
      <c r="AW48">
        <f>(AV48-U48)</f>
        <v>9.7985614157319318</v>
      </c>
      <c r="AX48">
        <f>IF(D48,P48,(O48+P48)/2)</f>
        <v>26.136257171630859</v>
      </c>
      <c r="AY48">
        <f>0.61365*EXP(17.502*AX48/(240.97+AX48))</f>
        <v>3.4015603430986352</v>
      </c>
      <c r="AZ48">
        <f>IF(AW48&lt;&gt;0,(1000-(AV48+U48)/2)/AW48*AP48,0)</f>
        <v>3.087697594617846</v>
      </c>
      <c r="BA48">
        <f>U48*AA48/1000</f>
        <v>2.449016153507924</v>
      </c>
      <c r="BB48">
        <f>(AY48-BA48)</f>
        <v>0.95254418959071119</v>
      </c>
      <c r="BC48">
        <f>1/(1.6/F48+1.37/N48)</f>
        <v>2.1530772835846155</v>
      </c>
      <c r="BD48">
        <f>G48*AA48*0.001</f>
        <v>33.581214504707596</v>
      </c>
      <c r="BE48">
        <f>G48/S48</f>
        <v>0.9827312576441164</v>
      </c>
      <c r="BF48">
        <f>(1-AP48*AA48/AU48/F48)*100</f>
        <v>92.478510889412632</v>
      </c>
      <c r="BG48">
        <f>(S48-E48/(N48/1.35))</f>
        <v>386.08721972969494</v>
      </c>
      <c r="BH48">
        <f>E48*BF48/100/BG48</f>
        <v>5.7223127106162067E-3</v>
      </c>
    </row>
    <row r="49" spans="1:60" x14ac:dyDescent="0.25">
      <c r="A49" s="1" t="s">
        <v>1</v>
      </c>
      <c r="B49" s="1" t="s">
        <v>6124</v>
      </c>
      <c r="K49" s="1">
        <f t="shared" si="0"/>
        <v>2.72</v>
      </c>
    </row>
    <row r="50" spans="1:60" x14ac:dyDescent="0.25">
      <c r="A50" s="1" t="s">
        <v>1</v>
      </c>
      <c r="B50" s="1" t="s">
        <v>6123</v>
      </c>
      <c r="K50" s="1">
        <f t="shared" si="0"/>
        <v>2.72</v>
      </c>
    </row>
    <row r="51" spans="1:60" x14ac:dyDescent="0.25">
      <c r="A51" s="1">
        <v>12</v>
      </c>
      <c r="B51" s="1" t="s">
        <v>3962</v>
      </c>
      <c r="C51" s="1">
        <v>3717.5000027380884</v>
      </c>
      <c r="D51" s="1">
        <v>0</v>
      </c>
      <c r="E51">
        <f>(R51-S51*(1000-T51)/(1000-U51))*AO51</f>
        <v>2.856926777181231</v>
      </c>
      <c r="F51">
        <f>IF(AZ51&lt;&gt;0,1/(1/AZ51-1/N51),0)</f>
        <v>17.002903510215575</v>
      </c>
      <c r="G51">
        <f>((BC51-AP51/2)*S51-E51)/(BC51+AP51/2)</f>
        <v>379.63038659232501</v>
      </c>
      <c r="H51">
        <f>AP51*1000</f>
        <v>32.727424330222384</v>
      </c>
      <c r="I51">
        <f>(AU51-BA51)</f>
        <v>0.81704773445382228</v>
      </c>
      <c r="J51">
        <f>(P51+AT51*D51)</f>
        <v>26.004886627197266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26.751716613769531</v>
      </c>
      <c r="P51" s="1">
        <v>26.004886627197266</v>
      </c>
      <c r="Q51" s="1">
        <v>26.78228759765625</v>
      </c>
      <c r="R51" s="1">
        <v>400.02853393554688</v>
      </c>
      <c r="S51" s="1">
        <v>386.00259399414063</v>
      </c>
      <c r="T51" s="1">
        <v>0.18352861702442169</v>
      </c>
      <c r="U51" s="1">
        <v>28.959848403930664</v>
      </c>
      <c r="V51" s="1">
        <v>0.45961853861808777</v>
      </c>
      <c r="W51" s="1">
        <v>72.525382995605469</v>
      </c>
      <c r="X51" s="1">
        <v>300.3880615234375</v>
      </c>
      <c r="Y51" s="1">
        <v>2000.6888427734375</v>
      </c>
      <c r="Z51" s="1">
        <v>10.022926330566406</v>
      </c>
      <c r="AA51" s="1">
        <v>88.33563232421875</v>
      </c>
      <c r="AB51" s="1">
        <v>3.5029094219207764</v>
      </c>
      <c r="AC51" s="1">
        <v>-0.38346683979034424</v>
      </c>
      <c r="AD51" s="1">
        <v>0.10745330154895782</v>
      </c>
      <c r="AE51" s="1">
        <v>9.3935104086995125E-3</v>
      </c>
      <c r="AF51" s="1">
        <v>5.5059976875782013E-2</v>
      </c>
      <c r="AG51" s="1">
        <v>3.0408602207899094E-2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1.1043678732479318</v>
      </c>
      <c r="AP51">
        <f>(U51-T51)/(1000-U51)*AO51</f>
        <v>3.2727424330222382E-2</v>
      </c>
      <c r="AQ51">
        <f>(P51+273.15)</f>
        <v>299.15488662719724</v>
      </c>
      <c r="AR51">
        <f>(O51+273.15)</f>
        <v>299.90171661376951</v>
      </c>
      <c r="AS51">
        <f>(Y51*AK51+Z51*AL51)*AM51</f>
        <v>320.11020768872913</v>
      </c>
      <c r="AT51">
        <f>((AS51+0.00000010773*(AR51^4-AQ51^4))-AP51*44100)/(L51*0.92*2*29.3+0.00000043092*AQ51^3)</f>
        <v>-8.7814350996619499</v>
      </c>
      <c r="AU51">
        <f>0.61365*EXP(17.502*J51/(240.97+J51))</f>
        <v>3.3752342552285546</v>
      </c>
      <c r="AV51">
        <f>AU51*1000/AA51</f>
        <v>38.209204671116339</v>
      </c>
      <c r="AW51">
        <f>(AV51-U51)</f>
        <v>9.2493562671856751</v>
      </c>
      <c r="AX51">
        <f>IF(D51,P51,(O51+P51)/2)</f>
        <v>26.378301620483398</v>
      </c>
      <c r="AY51">
        <f>0.61365*EXP(17.502*AX51/(240.97+AX51))</f>
        <v>3.4505348746776492</v>
      </c>
      <c r="AZ51">
        <f>IF(AW51&lt;&gt;0,(1000-(AV51+U51)/2)/AW51*AP51,0)</f>
        <v>3.4195124899132958</v>
      </c>
      <c r="BA51">
        <f>U51*AA51/1000</f>
        <v>2.5581865207747323</v>
      </c>
      <c r="BB51">
        <f>(AY51-BA51)</f>
        <v>0.89234835390291689</v>
      </c>
      <c r="BC51">
        <f>1/(1.6/F51+1.37/N51)</f>
        <v>2.4144732783227294</v>
      </c>
      <c r="BD51">
        <f>G51*AA51*0.001</f>
        <v>33.53489024912065</v>
      </c>
      <c r="BE51">
        <f>G51/S51</f>
        <v>0.98349180160713545</v>
      </c>
      <c r="BF51">
        <f>(1-AP51*AA51/AU51/F51)*100</f>
        <v>94.962434114537501</v>
      </c>
      <c r="BG51">
        <f>(S51-E51/(N51/1.35))</f>
        <v>385.10153381696875</v>
      </c>
      <c r="BH51">
        <f>E51*BF51/100/BG51</f>
        <v>7.0449140557584632E-3</v>
      </c>
    </row>
    <row r="52" spans="1:60" x14ac:dyDescent="0.25">
      <c r="A52" s="1" t="s">
        <v>1</v>
      </c>
      <c r="B52" s="1" t="s">
        <v>6122</v>
      </c>
      <c r="K52" s="1">
        <v>6.68</v>
      </c>
    </row>
    <row r="53" spans="1:60" x14ac:dyDescent="0.25">
      <c r="A53" s="1" t="s">
        <v>1</v>
      </c>
      <c r="B53" s="1" t="s">
        <v>6121</v>
      </c>
    </row>
    <row r="54" spans="1:60" x14ac:dyDescent="0.25">
      <c r="A54" s="1" t="s">
        <v>1</v>
      </c>
      <c r="B54" s="1" t="s">
        <v>6120</v>
      </c>
    </row>
    <row r="55" spans="1:60" x14ac:dyDescent="0.25">
      <c r="A55" s="1" t="s">
        <v>1</v>
      </c>
      <c r="B55" s="1" t="s">
        <v>6119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4EE9-4B9C-4C98-BBE0-4A265FA6FC60}">
  <dimension ref="A1:BD55"/>
  <sheetViews>
    <sheetView topLeftCell="A6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6202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6201</v>
      </c>
    </row>
    <row r="12" spans="1:56" x14ac:dyDescent="0.25">
      <c r="A12" s="1" t="s">
        <v>1</v>
      </c>
      <c r="B12" s="1" t="s">
        <v>6200</v>
      </c>
    </row>
    <row r="13" spans="1:56" x14ac:dyDescent="0.25">
      <c r="A13" s="1" t="s">
        <v>1</v>
      </c>
      <c r="B13" s="1" t="s">
        <v>6199</v>
      </c>
    </row>
    <row r="14" spans="1:56" x14ac:dyDescent="0.25">
      <c r="A14" s="1" t="s">
        <v>1</v>
      </c>
      <c r="B14" s="1" t="s">
        <v>6198</v>
      </c>
    </row>
    <row r="15" spans="1:56" x14ac:dyDescent="0.25">
      <c r="A15" s="1" t="s">
        <v>1</v>
      </c>
      <c r="B15" s="1" t="s">
        <v>6197</v>
      </c>
    </row>
    <row r="16" spans="1:56" x14ac:dyDescent="0.25">
      <c r="A16" s="1" t="s">
        <v>1</v>
      </c>
      <c r="B16" s="1" t="s">
        <v>6196</v>
      </c>
    </row>
    <row r="17" spans="1:56" x14ac:dyDescent="0.25">
      <c r="A17" s="1" t="s">
        <v>1</v>
      </c>
      <c r="B17" s="1" t="s">
        <v>6195</v>
      </c>
    </row>
    <row r="18" spans="1:56" x14ac:dyDescent="0.25">
      <c r="A18" s="1">
        <v>1</v>
      </c>
      <c r="B18" s="1" t="s">
        <v>6194</v>
      </c>
      <c r="C18" s="1">
        <v>1452.0000029057264</v>
      </c>
      <c r="D18" s="1">
        <v>0</v>
      </c>
      <c r="E18">
        <f>(R18-S18*(1000-T18)/(1000-U18))*AK18</f>
        <v>-1.831250721695215</v>
      </c>
      <c r="F18">
        <f>IF(AV18&lt;&gt;0,1/(1/AV18-1/N18),0)</f>
        <v>5.0203400364854414</v>
      </c>
      <c r="G18">
        <f>((AY18-AL18/2)*S18-E18)/(AY18+AL18/2)</f>
        <v>387.03553410076506</v>
      </c>
      <c r="H18">
        <f>AL18*1000</f>
        <v>26.269119902451781</v>
      </c>
      <c r="I18">
        <f>(AQ18-AW18)</f>
        <v>0.97513144682732955</v>
      </c>
      <c r="J18">
        <f>(P18+AP18*D18)</f>
        <v>24.319374084472656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26.086027145385742</v>
      </c>
      <c r="P18" s="1">
        <v>24.319374084472656</v>
      </c>
      <c r="Q18" s="1">
        <v>26.107254028320313</v>
      </c>
      <c r="R18" s="1">
        <v>400.09063720703125</v>
      </c>
      <c r="S18" s="1">
        <v>392.4052734375</v>
      </c>
      <c r="T18" s="1">
        <v>0.26661521196365356</v>
      </c>
      <c r="U18" s="1">
        <v>23.52264404296875</v>
      </c>
      <c r="V18" s="1">
        <v>0.69440209865570068</v>
      </c>
      <c r="W18" s="1">
        <v>61.264968872070313</v>
      </c>
      <c r="X18" s="1">
        <v>300.013671875</v>
      </c>
      <c r="Y18" s="1">
        <v>0.10829104483127594</v>
      </c>
      <c r="Z18" s="1">
        <v>9.5445785522460938</v>
      </c>
      <c r="AA18" s="1">
        <v>88.331275939941406</v>
      </c>
      <c r="AB18" s="1">
        <v>3.176668643951416</v>
      </c>
      <c r="AC18" s="1">
        <v>-0.44187653064727783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1.1029914407169115</v>
      </c>
      <c r="AL18">
        <f>(U18-T18)/(1000-U18)*AK18</f>
        <v>2.626911990245178E-2</v>
      </c>
      <c r="AM18">
        <f>(P18+273.15)</f>
        <v>297.46937408447263</v>
      </c>
      <c r="AN18">
        <f>(O18+273.15)</f>
        <v>299.23602714538572</v>
      </c>
      <c r="AO18">
        <f>(Y18*AG18+Z18*AH18)*AI18</f>
        <v>1.7326566785725195E-2</v>
      </c>
      <c r="AP18">
        <f>((AO18+0.00000010773*(AN18^4-AM18^4))-AL18*44100)/(L18*51.4+0.00000043092*AM18^3)</f>
        <v>-9.3799183036853027</v>
      </c>
      <c r="AQ18">
        <f>0.61365*EXP(17.502*J18/(240.97+J18))</f>
        <v>3.0529166086238213</v>
      </c>
      <c r="AR18">
        <f>AQ18*1000/AA18</f>
        <v>34.562125092584125</v>
      </c>
      <c r="AS18">
        <f>(AR18-U18)</f>
        <v>11.039481049615375</v>
      </c>
      <c r="AT18">
        <f>IF(D18,P18,(O18+P18)/2)</f>
        <v>25.202700614929199</v>
      </c>
      <c r="AU18">
        <f>0.61365*EXP(17.502*AT18/(240.97+AT18))</f>
        <v>3.218306946345129</v>
      </c>
      <c r="AV18">
        <f>IF(AS18&lt;&gt;0,(1000-(AR18+U18)/2)/AS18*AL18,0)</f>
        <v>2.3104529918891799</v>
      </c>
      <c r="AW18">
        <f>U18*AA18/1000</f>
        <v>2.0777851617964918</v>
      </c>
      <c r="AX18">
        <f>(AU18-AW18)</f>
        <v>1.1405217845486373</v>
      </c>
      <c r="AY18">
        <f>1/(1.6/F18+1.37/N18)</f>
        <v>1.565506399135461</v>
      </c>
      <c r="AZ18">
        <f>G18*AA18*0.001</f>
        <v>34.187342561217278</v>
      </c>
      <c r="BA18">
        <f>G18/S18</f>
        <v>0.98631583288956437</v>
      </c>
      <c r="BB18">
        <f>(1-AL18*AA18/AQ18/F18)*100</f>
        <v>84.86048539030071</v>
      </c>
      <c r="BC18">
        <f>(S18-E18/(N18/1.35))</f>
        <v>392.98284060264973</v>
      </c>
      <c r="BD18">
        <f>E18*BB18/100/BC18</f>
        <v>-3.9543921275565896E-3</v>
      </c>
    </row>
    <row r="19" spans="1:56" x14ac:dyDescent="0.25">
      <c r="A19" s="1" t="s">
        <v>1</v>
      </c>
      <c r="B19" s="1" t="s">
        <v>6193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6192</v>
      </c>
      <c r="K20" s="1">
        <f t="shared" si="0"/>
        <v>2.72</v>
      </c>
    </row>
    <row r="21" spans="1:56" x14ac:dyDescent="0.25">
      <c r="A21" s="1">
        <v>2</v>
      </c>
      <c r="B21" s="1" t="s">
        <v>4104</v>
      </c>
      <c r="C21" s="1">
        <v>1655.0000029057264</v>
      </c>
      <c r="D21" s="1">
        <v>0</v>
      </c>
      <c r="E21">
        <f>(R21-S21*(1000-T21)/(1000-U21))*AK21</f>
        <v>-1.5790150581098215</v>
      </c>
      <c r="F21">
        <f>IF(AV21&lt;&gt;0,1/(1/AV21-1/N21),0)</f>
        <v>4.8957078858258392</v>
      </c>
      <c r="G21">
        <f>((AY21-AL21/2)*S21-E21)/(AY21+AL21/2)</f>
        <v>386.48336603843137</v>
      </c>
      <c r="H21">
        <f>AL21*1000</f>
        <v>26.0313072089366</v>
      </c>
      <c r="I21">
        <f>(AQ21-AW21)</f>
        <v>0.97777937983987062</v>
      </c>
      <c r="J21">
        <f>(P21+AP21*D21)</f>
        <v>24.241710662841797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26.184528350830078</v>
      </c>
      <c r="P21" s="1">
        <v>24.241710662841797</v>
      </c>
      <c r="Q21" s="1">
        <v>26.229047775268555</v>
      </c>
      <c r="R21" s="1">
        <v>399.83828735351563</v>
      </c>
      <c r="S21" s="1">
        <v>392.0166015625</v>
      </c>
      <c r="T21" s="1">
        <v>0.27850103378295898</v>
      </c>
      <c r="U21" s="1">
        <v>23.33265495300293</v>
      </c>
      <c r="V21" s="1">
        <v>0.72113162279129028</v>
      </c>
      <c r="W21" s="1">
        <v>60.415985107421875</v>
      </c>
      <c r="X21" s="1">
        <v>299.95932006835938</v>
      </c>
      <c r="Y21" s="1">
        <v>25.172237396240234</v>
      </c>
      <c r="Z21" s="1">
        <v>9.5024547576904297</v>
      </c>
      <c r="AA21" s="1">
        <v>88.329330444335938</v>
      </c>
      <c r="AB21" s="1">
        <v>3.2450020313262939</v>
      </c>
      <c r="AC21" s="1">
        <v>-0.43916094303131104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1.1027916178983799</v>
      </c>
      <c r="AL21">
        <f>(U21-T21)/(1000-U21)*AK21</f>
        <v>2.6031307208936601E-2</v>
      </c>
      <c r="AM21">
        <f>(P21+273.15)</f>
        <v>297.39171066284177</v>
      </c>
      <c r="AN21">
        <f>(O21+273.15)</f>
        <v>299.33452835083006</v>
      </c>
      <c r="AO21">
        <f>(Y21*AG21+Z21*AH21)*AI21</f>
        <v>4.0275578933755014</v>
      </c>
      <c r="AP21">
        <f>((AO21+0.00000010773*(AN21^4-AM21^4))-AL21*44100)/(L21*51.4+0.00000043092*AM21^3)</f>
        <v>-9.2444884456819665</v>
      </c>
      <c r="AQ21">
        <f>0.61365*EXP(17.502*J21/(240.97+J21))</f>
        <v>3.0387371693273382</v>
      </c>
      <c r="AR21">
        <f>AQ21*1000/AA21</f>
        <v>34.402357111065314</v>
      </c>
      <c r="AS21">
        <f>(AR21-U21)</f>
        <v>11.069702158062384</v>
      </c>
      <c r="AT21">
        <f>IF(D21,P21,(O21+P21)/2)</f>
        <v>25.213119506835938</v>
      </c>
      <c r="AU21">
        <f>0.61365*EXP(17.502*AT21/(240.97+AT21))</f>
        <v>3.2203035428717723</v>
      </c>
      <c r="AV21">
        <f>IF(AS21&lt;&gt;0,(1000-(AR21+U21)/2)/AS21*AL21,0)</f>
        <v>2.2836972422649011</v>
      </c>
      <c r="AW21">
        <f>U21*AA21/1000</f>
        <v>2.0609577894874676</v>
      </c>
      <c r="AX21">
        <f>(AU21-AW21)</f>
        <v>1.1593457533843048</v>
      </c>
      <c r="AY21">
        <f>1/(1.6/F21+1.37/N21)</f>
        <v>1.5458714551489154</v>
      </c>
      <c r="AZ21">
        <f>G21*AA21*0.001</f>
        <v>34.137816950047849</v>
      </c>
      <c r="BA21">
        <f>G21/S21</f>
        <v>0.985885201029716</v>
      </c>
      <c r="BB21">
        <f>(1-AL21*AA21/AQ21/F21)*100</f>
        <v>84.544171818835139</v>
      </c>
      <c r="BC21">
        <f>(S21-E21/(N21/1.35))</f>
        <v>392.51461488205075</v>
      </c>
      <c r="BD21">
        <f>E21*BB21/100/BC21</f>
        <v>-3.4010585928750687E-3</v>
      </c>
    </row>
    <row r="22" spans="1:56" x14ac:dyDescent="0.25">
      <c r="A22" s="1" t="s">
        <v>1</v>
      </c>
      <c r="B22" s="1" t="s">
        <v>6191</v>
      </c>
      <c r="K22" s="1">
        <f t="shared" si="0"/>
        <v>2.72</v>
      </c>
    </row>
    <row r="23" spans="1:56" x14ac:dyDescent="0.25">
      <c r="A23" s="1" t="s">
        <v>1</v>
      </c>
      <c r="B23" s="1" t="s">
        <v>6190</v>
      </c>
      <c r="K23" s="1">
        <f t="shared" si="0"/>
        <v>2.72</v>
      </c>
    </row>
    <row r="24" spans="1:56" x14ac:dyDescent="0.25">
      <c r="A24" s="1">
        <v>3</v>
      </c>
      <c r="B24" s="1" t="s">
        <v>6189</v>
      </c>
      <c r="C24" s="1">
        <v>1858.0000029057264</v>
      </c>
      <c r="D24" s="1">
        <v>0</v>
      </c>
      <c r="E24">
        <f>(R24-S24*(1000-T24)/(1000-U24))*AK24</f>
        <v>-1.380411459083841</v>
      </c>
      <c r="F24">
        <f>IF(AV24&lt;&gt;0,1/(1/AV24-1/N24),0)</f>
        <v>4.7378388383001058</v>
      </c>
      <c r="G24">
        <f>((AY24-AL24/2)*S24-E24)/(AY24+AL24/2)</f>
        <v>386.37116878719615</v>
      </c>
      <c r="H24">
        <f>AL24*1000</f>
        <v>25.850339520478386</v>
      </c>
      <c r="I24">
        <f>(AQ24-AW24)</f>
        <v>0.98618748916666554</v>
      </c>
      <c r="J24">
        <f>(P24+AP24*D24)</f>
        <v>24.22100830078125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26.244548797607422</v>
      </c>
      <c r="P24" s="1">
        <v>24.22100830078125</v>
      </c>
      <c r="Q24" s="1">
        <v>26.300451278686523</v>
      </c>
      <c r="R24" s="1">
        <v>400.01974487304688</v>
      </c>
      <c r="S24" s="1">
        <v>392.08145141601563</v>
      </c>
      <c r="T24" s="1">
        <v>0.29910469055175781</v>
      </c>
      <c r="U24" s="1">
        <v>23.194286346435547</v>
      </c>
      <c r="V24" s="1">
        <v>0.77175652980804443</v>
      </c>
      <c r="W24" s="1">
        <v>59.846412658691406</v>
      </c>
      <c r="X24" s="1">
        <v>299.98480224609375</v>
      </c>
      <c r="Y24" s="1">
        <v>50.109489440917969</v>
      </c>
      <c r="Z24" s="1">
        <v>9.7352628707885742</v>
      </c>
      <c r="AA24" s="1">
        <v>88.331222534179688</v>
      </c>
      <c r="AB24" s="1">
        <v>3.2612648010253906</v>
      </c>
      <c r="AC24" s="1">
        <v>-0.43744519352912903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1.1028853023753444</v>
      </c>
      <c r="AL24">
        <f>(U24-T24)/(1000-U24)*AK24</f>
        <v>2.5850339520478386E-2</v>
      </c>
      <c r="AM24">
        <f>(P24+273.15)</f>
        <v>297.37100830078123</v>
      </c>
      <c r="AN24">
        <f>(O24+273.15)</f>
        <v>299.3945487976074</v>
      </c>
      <c r="AO24">
        <f>(Y24*AG24+Z24*AH24)*AI24</f>
        <v>8.0175181313413759</v>
      </c>
      <c r="AP24">
        <f>((AO24+0.00000010773*(AN24^4-AM24^4))-AL24*44100)/(L24*51.4+0.00000043092*AM24^3)</f>
        <v>-9.1383599257734289</v>
      </c>
      <c r="AQ24">
        <f>0.61365*EXP(17.502*J24/(240.97+J24))</f>
        <v>3.0349671579551494</v>
      </c>
      <c r="AR24">
        <f>AQ24*1000/AA24</f>
        <v>34.358939805013698</v>
      </c>
      <c r="AS24">
        <f>(AR24-U24)</f>
        <v>11.164653458578151</v>
      </c>
      <c r="AT24">
        <f>IF(D24,P24,(O24+P24)/2)</f>
        <v>25.232778549194336</v>
      </c>
      <c r="AU24">
        <f>0.61365*EXP(17.502*AT24/(240.97+AT24))</f>
        <v>3.2240737988544139</v>
      </c>
      <c r="AV24">
        <f>IF(AS24&lt;&gt;0,(1000-(AR24+U24)/2)/AS24*AL24,0)</f>
        <v>2.2487446113189833</v>
      </c>
      <c r="AW24">
        <f>U24*AA24/1000</f>
        <v>2.0487796687884838</v>
      </c>
      <c r="AX24">
        <f>(AU24-AW24)</f>
        <v>1.1752941300659301</v>
      </c>
      <c r="AY24">
        <f>1/(1.6/F24+1.37/N24)</f>
        <v>1.5202786572300693</v>
      </c>
      <c r="AZ24">
        <f>G24*AA24*0.001</f>
        <v>34.128637690932926</v>
      </c>
      <c r="BA24">
        <f>G24/S24</f>
        <v>0.98543597865138333</v>
      </c>
      <c r="BB24">
        <f>(1-AL24*AA24/AQ24/F24)*100</f>
        <v>84.120156675996711</v>
      </c>
      <c r="BC24">
        <f>(S24-E24/(N24/1.35))</f>
        <v>392.51682617039398</v>
      </c>
      <c r="BD24">
        <f>E24*BB24/100/BC24</f>
        <v>-2.9583554251268029E-3</v>
      </c>
    </row>
    <row r="25" spans="1:56" x14ac:dyDescent="0.25">
      <c r="A25" s="1" t="s">
        <v>1</v>
      </c>
      <c r="B25" s="1" t="s">
        <v>6188</v>
      </c>
      <c r="K25" s="1">
        <f t="shared" si="0"/>
        <v>2.72</v>
      </c>
    </row>
    <row r="26" spans="1:56" x14ac:dyDescent="0.25">
      <c r="A26" s="1" t="s">
        <v>1</v>
      </c>
      <c r="B26" s="1" t="s">
        <v>6187</v>
      </c>
      <c r="K26" s="1">
        <f t="shared" si="0"/>
        <v>2.72</v>
      </c>
    </row>
    <row r="27" spans="1:56" x14ac:dyDescent="0.25">
      <c r="A27" s="1">
        <v>4</v>
      </c>
      <c r="B27" s="1" t="s">
        <v>6186</v>
      </c>
      <c r="C27" s="1">
        <v>2060.0000029057264</v>
      </c>
      <c r="D27" s="1">
        <v>0</v>
      </c>
      <c r="E27">
        <f>(R27-S27*(1000-T27)/(1000-U27))*AK27</f>
        <v>-1.0261982176983355</v>
      </c>
      <c r="F27">
        <f>IF(AV27&lt;&gt;0,1/(1/AV27-1/N27),0)</f>
        <v>4.6997889897670522</v>
      </c>
      <c r="G27">
        <f>((AY27-AL27/2)*S27-E27)/(AY27+AL27/2)</f>
        <v>385.8324742975168</v>
      </c>
      <c r="H27">
        <f>AL27*1000</f>
        <v>25.847162732437944</v>
      </c>
      <c r="I27">
        <f>(AQ27-AW27)</f>
        <v>0.98983791393584486</v>
      </c>
      <c r="J27">
        <f>(P27+AP27*D27)</f>
        <v>24.255905151367188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26.306390762329102</v>
      </c>
      <c r="P27" s="1">
        <v>24.255905151367188</v>
      </c>
      <c r="Q27" s="1">
        <v>26.369113922119141</v>
      </c>
      <c r="R27" s="1">
        <v>400.04391479492188</v>
      </c>
      <c r="S27" s="1">
        <v>391.79257202148438</v>
      </c>
      <c r="T27" s="1">
        <v>0.33308228850364685</v>
      </c>
      <c r="U27" s="1">
        <v>23.224138259887695</v>
      </c>
      <c r="V27" s="1">
        <v>0.85632264614105225</v>
      </c>
      <c r="W27" s="1">
        <v>59.707038879394531</v>
      </c>
      <c r="X27" s="1">
        <v>299.99282836914063</v>
      </c>
      <c r="Y27" s="1">
        <v>99.792999267578125</v>
      </c>
      <c r="Z27" s="1">
        <v>9.6182146072387695</v>
      </c>
      <c r="AA27" s="1">
        <v>88.334236145019531</v>
      </c>
      <c r="AB27" s="1">
        <v>3.2352805137634277</v>
      </c>
      <c r="AC27" s="1">
        <v>-0.44523662328720093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1.1029148101806638</v>
      </c>
      <c r="AL27">
        <f>(U27-T27)/(1000-U27)*AK27</f>
        <v>2.5847162732437944E-2</v>
      </c>
      <c r="AM27">
        <f>(P27+273.15)</f>
        <v>297.40590515136716</v>
      </c>
      <c r="AN27">
        <f>(O27+273.15)</f>
        <v>299.45639076232908</v>
      </c>
      <c r="AO27">
        <f>(Y27*AG27+Z27*AH27)*AI27</f>
        <v>15.966879525924924</v>
      </c>
      <c r="AP27">
        <f>((AO27+0.00000010773*(AN27^4-AM27^4))-AL27*44100)/(L27*51.4+0.00000043092*AM27^3)</f>
        <v>-9.0687557883355652</v>
      </c>
      <c r="AQ27">
        <f>0.61365*EXP(17.502*J27/(240.97+J27))</f>
        <v>3.0413244272493474</v>
      </c>
      <c r="AR27">
        <f>AQ27*1000/AA27</f>
        <v>34.429735966204127</v>
      </c>
      <c r="AS27">
        <f>(AR27-U27)</f>
        <v>11.205597706316432</v>
      </c>
      <c r="AT27">
        <f>IF(D27,P27,(O27+P27)/2)</f>
        <v>25.281147956848145</v>
      </c>
      <c r="AU27">
        <f>0.61365*EXP(17.502*AT27/(240.97+AT27))</f>
        <v>3.2333666175708422</v>
      </c>
      <c r="AV27">
        <f>IF(AS27&lt;&gt;0,(1000-(AR27+U27)/2)/AS27*AL27,0)</f>
        <v>2.2401364796140792</v>
      </c>
      <c r="AW27">
        <f>U27*AA27/1000</f>
        <v>2.0514865133135025</v>
      </c>
      <c r="AX27">
        <f>(AU27-AW27)</f>
        <v>1.1818801042573397</v>
      </c>
      <c r="AY27">
        <f>1/(1.6/F27+1.37/N27)</f>
        <v>1.5139856355925796</v>
      </c>
      <c r="AZ27">
        <f>G27*AA27*0.001</f>
        <v>34.082216897014028</v>
      </c>
      <c r="BA27">
        <f>G27/S27</f>
        <v>0.98478761939457915</v>
      </c>
      <c r="BB27">
        <f>(1-AL27*AA27/AQ27/F27)*100</f>
        <v>84.026472807400552</v>
      </c>
      <c r="BC27">
        <f>(S27-E27/(N27/1.35))</f>
        <v>392.11622972081295</v>
      </c>
      <c r="BD27">
        <f>E27*BB27/100/BC27</f>
        <v>-2.1990371756819751E-3</v>
      </c>
    </row>
    <row r="28" spans="1:56" x14ac:dyDescent="0.25">
      <c r="A28" s="1" t="s">
        <v>1</v>
      </c>
      <c r="B28" s="1" t="s">
        <v>6185</v>
      </c>
      <c r="K28" s="1">
        <f t="shared" si="0"/>
        <v>2.72</v>
      </c>
    </row>
    <row r="29" spans="1:56" x14ac:dyDescent="0.25">
      <c r="A29" s="1" t="s">
        <v>1</v>
      </c>
      <c r="B29" s="1" t="s">
        <v>6184</v>
      </c>
      <c r="K29" s="1">
        <f t="shared" si="0"/>
        <v>2.72</v>
      </c>
    </row>
    <row r="30" spans="1:56" x14ac:dyDescent="0.25">
      <c r="A30" s="1">
        <v>5</v>
      </c>
      <c r="B30" s="1" t="s">
        <v>6183</v>
      </c>
      <c r="C30" s="1">
        <v>2262.0000029057264</v>
      </c>
      <c r="D30" s="1">
        <v>0</v>
      </c>
      <c r="E30">
        <f>(R30-S30*(1000-T30)/(1000-U30))*AK30</f>
        <v>-0.71751845570716211</v>
      </c>
      <c r="F30">
        <f>IF(AV30&lt;&gt;0,1/(1/AV30-1/N30),0)</f>
        <v>4.6270084222800607</v>
      </c>
      <c r="G30">
        <f>((AY30-AL30/2)*S30-E30)/(AY30+AL30/2)</f>
        <v>385.35795920572542</v>
      </c>
      <c r="H30">
        <f>AL30*1000</f>
        <v>25.91572515932263</v>
      </c>
      <c r="I30">
        <f>(AQ30-AW30)</f>
        <v>0.99971767756018259</v>
      </c>
      <c r="J30">
        <f>(P30+AP30*D30)</f>
        <v>24.359270095825195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26.370359420776367</v>
      </c>
      <c r="P30" s="1">
        <v>24.359270095825195</v>
      </c>
      <c r="Q30" s="1">
        <v>26.435026168823242</v>
      </c>
      <c r="R30" s="1">
        <v>400.13507080078125</v>
      </c>
      <c r="S30" s="1">
        <v>391.58377075195313</v>
      </c>
      <c r="T30" s="1">
        <v>0.37572401762008667</v>
      </c>
      <c r="U30" s="1">
        <v>23.326784133911133</v>
      </c>
      <c r="V30" s="1">
        <v>0.9622877836227417</v>
      </c>
      <c r="W30" s="1">
        <v>59.7435302734375</v>
      </c>
      <c r="X30" s="1">
        <v>299.97067260742188</v>
      </c>
      <c r="Y30" s="1">
        <v>148.84158325195313</v>
      </c>
      <c r="Z30" s="1">
        <v>9.551239013671875</v>
      </c>
      <c r="AA30" s="1">
        <v>88.332168579101563</v>
      </c>
      <c r="AB30" s="1">
        <v>3.2401740550994873</v>
      </c>
      <c r="AC30" s="1">
        <v>-0.44236758351325989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1.1028333551743448</v>
      </c>
      <c r="AL30">
        <f>(U30-T30)/(1000-U30)*AK30</f>
        <v>2.5915725159322629E-2</v>
      </c>
      <c r="AM30">
        <f>(P30+273.15)</f>
        <v>297.50927009582517</v>
      </c>
      <c r="AN30">
        <f>(O30+273.15)</f>
        <v>299.52035942077634</v>
      </c>
      <c r="AO30">
        <f>(Y30*AG30+Z30*AH30)*AI30</f>
        <v>23.814652788013518</v>
      </c>
      <c r="AP30">
        <f>((AO30+0.00000010773*(AN30^4-AM30^4))-AL30*44100)/(L30*51.4+0.00000043092*AM30^3)</f>
        <v>-9.031677489948839</v>
      </c>
      <c r="AQ30">
        <f>0.61365*EXP(17.502*J30/(240.97+J30))</f>
        <v>3.0602231060851324</v>
      </c>
      <c r="AR30">
        <f>AQ30*1000/AA30</f>
        <v>34.644491981929534</v>
      </c>
      <c r="AS30">
        <f>(AR30-U30)</f>
        <v>11.317707848018401</v>
      </c>
      <c r="AT30">
        <f>IF(D30,P30,(O30+P30)/2)</f>
        <v>25.364814758300781</v>
      </c>
      <c r="AU30">
        <f>0.61365*EXP(17.502*AT30/(240.97+AT30))</f>
        <v>3.2494960961207227</v>
      </c>
      <c r="AV30">
        <f>IF(AS30&lt;&gt;0,(1000-(AR30+U30)/2)/AS30*AL30,0)</f>
        <v>2.2234662413778405</v>
      </c>
      <c r="AW30">
        <f>U30*AA30/1000</f>
        <v>2.0605054285249498</v>
      </c>
      <c r="AX30">
        <f>(AU30-AW30)</f>
        <v>1.1889906675957729</v>
      </c>
      <c r="AY30">
        <f>1/(1.6/F30+1.37/N30)</f>
        <v>1.5018099478378926</v>
      </c>
      <c r="AZ30">
        <f>G30*AA30*0.001</f>
        <v>34.039504215858678</v>
      </c>
      <c r="BA30">
        <f>G30/S30</f>
        <v>0.98410094592461694</v>
      </c>
      <c r="BB30">
        <f>(1-AL30*AA30/AQ30/F30)*100</f>
        <v>83.833020851649437</v>
      </c>
      <c r="BC30">
        <f>(S30-E30/(N30/1.35))</f>
        <v>391.81007242408123</v>
      </c>
      <c r="BD30">
        <f>E30*BB30/100/BC30</f>
        <v>-1.535226986039188E-3</v>
      </c>
    </row>
    <row r="31" spans="1:56" x14ac:dyDescent="0.25">
      <c r="A31" s="1" t="s">
        <v>1</v>
      </c>
      <c r="B31" s="1" t="s">
        <v>6182</v>
      </c>
      <c r="K31" s="1">
        <f t="shared" si="0"/>
        <v>2.72</v>
      </c>
    </row>
    <row r="32" spans="1:56" x14ac:dyDescent="0.25">
      <c r="A32" s="1" t="s">
        <v>1</v>
      </c>
      <c r="B32" s="1" t="s">
        <v>6181</v>
      </c>
      <c r="K32" s="1">
        <f t="shared" si="0"/>
        <v>2.72</v>
      </c>
    </row>
    <row r="33" spans="1:56" x14ac:dyDescent="0.25">
      <c r="A33" s="1">
        <v>6</v>
      </c>
      <c r="B33" s="1" t="s">
        <v>6180</v>
      </c>
      <c r="C33" s="1">
        <v>2465.0000029057264</v>
      </c>
      <c r="D33" s="1">
        <v>0</v>
      </c>
      <c r="E33">
        <f>(R33-S33*(1000-T33)/(1000-U33))*AK33</f>
        <v>-0.53019356477033563</v>
      </c>
      <c r="F33">
        <f>IF(AV33&lt;&gt;0,1/(1/AV33-1/N33),0)</f>
        <v>4.7684537967764005</v>
      </c>
      <c r="G33">
        <f>((AY33-AL33/2)*S33-E33)/(AY33+AL33/2)</f>
        <v>384.8781421961524</v>
      </c>
      <c r="H33">
        <f>AL33*1000</f>
        <v>26.205326562659234</v>
      </c>
      <c r="I33">
        <f>(AQ33-AW33)</f>
        <v>0.9961642395180883</v>
      </c>
      <c r="J33">
        <f>(P33+AP33*D33)</f>
        <v>24.484590530395508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26.438234329223633</v>
      </c>
      <c r="P33" s="1">
        <v>24.484590530395508</v>
      </c>
      <c r="Q33" s="1">
        <v>26.501482009887695</v>
      </c>
      <c r="R33" s="1">
        <v>400.01211547851563</v>
      </c>
      <c r="S33" s="1">
        <v>391.19717407226563</v>
      </c>
      <c r="T33" s="1">
        <v>0.42786028981208801</v>
      </c>
      <c r="U33" s="1">
        <v>23.628591537475586</v>
      </c>
      <c r="V33" s="1">
        <v>1.0914088487625122</v>
      </c>
      <c r="W33" s="1">
        <v>60.273075103759766</v>
      </c>
      <c r="X33" s="1">
        <v>299.96588134765625</v>
      </c>
      <c r="Y33" s="1">
        <v>301.12161254882813</v>
      </c>
      <c r="Z33" s="1">
        <v>9.5988864898681641</v>
      </c>
      <c r="AA33" s="1">
        <v>88.329826354980469</v>
      </c>
      <c r="AB33" s="1">
        <v>3.2815620899200439</v>
      </c>
      <c r="AC33" s="1">
        <v>-0.45039838552474976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1.102815740248736</v>
      </c>
      <c r="AL33">
        <f>(U33-T33)/(1000-U33)*AK33</f>
        <v>2.6205326562659233E-2</v>
      </c>
      <c r="AM33">
        <f>(P33+273.15)</f>
        <v>297.63459053039549</v>
      </c>
      <c r="AN33">
        <f>(O33+273.15)</f>
        <v>299.58823432922361</v>
      </c>
      <c r="AO33">
        <f>(Y33*AG33+Z33*AH33)*AI33</f>
        <v>48.179456930917695</v>
      </c>
      <c r="AP33">
        <f>((AO33+0.00000010773*(AN33^4-AM33^4))-AL33*44100)/(L33*51.4+0.00000043092*AM33^3)</f>
        <v>-8.9403330057076378</v>
      </c>
      <c r="AQ33">
        <f>0.61365*EXP(17.502*J33/(240.97+J33))</f>
        <v>3.0832736270360677</v>
      </c>
      <c r="AR33">
        <f>AQ33*1000/AA33</f>
        <v>34.906370297219745</v>
      </c>
      <c r="AS33">
        <f>(AR33-U33)</f>
        <v>11.277778759744159</v>
      </c>
      <c r="AT33">
        <f>IF(D33,P33,(O33+P33)/2)</f>
        <v>25.46141242980957</v>
      </c>
      <c r="AU33">
        <f>0.61365*EXP(17.502*AT33/(240.97+AT33))</f>
        <v>3.2682058146095869</v>
      </c>
      <c r="AV33">
        <f>IF(AS33&lt;&gt;0,(1000-(AR33+U33)/2)/AS33*AL33,0)</f>
        <v>2.255618168211948</v>
      </c>
      <c r="AW33">
        <f>U33*AA33/1000</f>
        <v>2.0871093875179794</v>
      </c>
      <c r="AX33">
        <f>(AU33-AW33)</f>
        <v>1.1810964270916076</v>
      </c>
      <c r="AY33">
        <f>1/(1.6/F33+1.37/N33)</f>
        <v>1.5253064352596095</v>
      </c>
      <c r="AZ33">
        <f>G33*AA33*0.001</f>
        <v>33.996219468013621</v>
      </c>
      <c r="BA33">
        <f>G33/S33</f>
        <v>0.98384693884586727</v>
      </c>
      <c r="BB33">
        <f>(1-AL33*AA33/AQ33/F33)*100</f>
        <v>84.256281871606546</v>
      </c>
      <c r="BC33">
        <f>(S33-E33/(N33/1.35))</f>
        <v>391.36439442639687</v>
      </c>
      <c r="BD33">
        <f>E33*BB33/100/BC33</f>
        <v>-1.1414461580051243E-3</v>
      </c>
    </row>
    <row r="34" spans="1:56" x14ac:dyDescent="0.25">
      <c r="A34" s="1" t="s">
        <v>1</v>
      </c>
      <c r="B34" s="1" t="s">
        <v>6179</v>
      </c>
      <c r="K34" s="1">
        <f t="shared" si="0"/>
        <v>2.72</v>
      </c>
    </row>
    <row r="35" spans="1:56" x14ac:dyDescent="0.25">
      <c r="A35" s="1" t="s">
        <v>1</v>
      </c>
      <c r="B35" s="1" t="s">
        <v>6178</v>
      </c>
      <c r="K35" s="1">
        <f t="shared" si="0"/>
        <v>2.72</v>
      </c>
    </row>
    <row r="36" spans="1:56" x14ac:dyDescent="0.25">
      <c r="A36" s="1">
        <v>7</v>
      </c>
      <c r="B36" s="1" t="s">
        <v>6177</v>
      </c>
      <c r="C36" s="1">
        <v>2668.0000029057264</v>
      </c>
      <c r="D36" s="1">
        <v>0</v>
      </c>
      <c r="E36">
        <f>(R36-S36*(1000-T36)/(1000-U36))*AK36</f>
        <v>-0.1074071939923012</v>
      </c>
      <c r="F36">
        <f>IF(AV36&lt;&gt;0,1/(1/AV36-1/N36),0)</f>
        <v>4.9524357293420564</v>
      </c>
      <c r="G36">
        <f>((AY36-AL36/2)*S36-E36)/(AY36+AL36/2)</f>
        <v>384.26471832911938</v>
      </c>
      <c r="H36">
        <f>AL36*1000</f>
        <v>26.637046482463838</v>
      </c>
      <c r="I36">
        <f>(AQ36-AW36)</f>
        <v>0.99430510679913597</v>
      </c>
      <c r="J36">
        <f>(P36+AP36*D36)</f>
        <v>24.679962158203125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26.517160415649414</v>
      </c>
      <c r="P36" s="1">
        <v>24.679962158203125</v>
      </c>
      <c r="Q36" s="1">
        <v>26.574577331542969</v>
      </c>
      <c r="R36" s="1">
        <v>400.17800903320313</v>
      </c>
      <c r="S36" s="1">
        <v>390.83489990234375</v>
      </c>
      <c r="T36" s="1">
        <v>0.48742806911468506</v>
      </c>
      <c r="U36" s="1">
        <v>24.06096076965332</v>
      </c>
      <c r="V36" s="1">
        <v>1.237529993057251</v>
      </c>
      <c r="W36" s="1">
        <v>61.08831787109375</v>
      </c>
      <c r="X36" s="1">
        <v>299.95285034179688</v>
      </c>
      <c r="Y36" s="1">
        <v>499.86724853515625</v>
      </c>
      <c r="Z36" s="1">
        <v>9.6681909561157227</v>
      </c>
      <c r="AA36" s="1">
        <v>88.325920104980469</v>
      </c>
      <c r="AB36" s="1">
        <v>3.2552254199981689</v>
      </c>
      <c r="AC36" s="1">
        <v>-0.46482118964195251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1.1027678321389587</v>
      </c>
      <c r="AL36">
        <f>(U36-T36)/(1000-U36)*AK36</f>
        <v>2.6637046482463837E-2</v>
      </c>
      <c r="AM36">
        <f>(P36+273.15)</f>
        <v>297.8299621582031</v>
      </c>
      <c r="AN36">
        <f>(O36+273.15)</f>
        <v>299.66716041564939</v>
      </c>
      <c r="AO36">
        <f>(Y36*AG36+Z36*AH36)*AI36</f>
        <v>79.978757977960413</v>
      </c>
      <c r="AP36">
        <f>((AO36+0.00000010773*(AN36^4-AM36^4))-AL36*44100)/(L36*51.4+0.00000043092*AM36^3)</f>
        <v>-8.8443315282636608</v>
      </c>
      <c r="AQ36">
        <f>0.61365*EXP(17.502*J36/(240.97+J36))</f>
        <v>3.1195116053886047</v>
      </c>
      <c r="AR36">
        <f>AQ36*1000/AA36</f>
        <v>35.318189741820802</v>
      </c>
      <c r="AS36">
        <f>(AR36-U36)</f>
        <v>11.257228972167482</v>
      </c>
      <c r="AT36">
        <f>IF(D36,P36,(O36+P36)/2)</f>
        <v>25.59856128692627</v>
      </c>
      <c r="AU36">
        <f>0.61365*EXP(17.502*AT36/(240.97+AT36))</f>
        <v>3.2949314220103281</v>
      </c>
      <c r="AV36">
        <f>IF(AS36&lt;&gt;0,(1000-(AR36+U36)/2)/AS36*AL36,0)</f>
        <v>2.2959650150347524</v>
      </c>
      <c r="AW36">
        <f>U36*AA36/1000</f>
        <v>2.1252064985894688</v>
      </c>
      <c r="AX36">
        <f>(AU36-AW36)</f>
        <v>1.1697249234208593</v>
      </c>
      <c r="AY36">
        <f>1/(1.6/F36+1.37/N36)</f>
        <v>1.5548695225297824</v>
      </c>
      <c r="AZ36">
        <f>G36*AA36*0.001</f>
        <v>33.940534810300626</v>
      </c>
      <c r="BA36">
        <f>G36/S36</f>
        <v>0.98318936826044445</v>
      </c>
      <c r="BB36">
        <f>(1-AL36*AA36/AQ36/F36)*100</f>
        <v>84.771091230264943</v>
      </c>
      <c r="BC36">
        <f>(S36-E36/(N36/1.35))</f>
        <v>390.86877558513032</v>
      </c>
      <c r="BD36">
        <f>E36*BB36/100/BC36</f>
        <v>-2.3294326918485398E-4</v>
      </c>
    </row>
    <row r="37" spans="1:56" x14ac:dyDescent="0.25">
      <c r="A37" s="1" t="s">
        <v>1</v>
      </c>
      <c r="B37" s="1" t="s">
        <v>6176</v>
      </c>
      <c r="K37" s="1">
        <f t="shared" si="0"/>
        <v>2.72</v>
      </c>
    </row>
    <row r="38" spans="1:56" x14ac:dyDescent="0.25">
      <c r="A38" s="1" t="s">
        <v>1</v>
      </c>
      <c r="B38" s="1" t="s">
        <v>6175</v>
      </c>
      <c r="K38" s="1">
        <f t="shared" si="0"/>
        <v>2.72</v>
      </c>
    </row>
    <row r="39" spans="1:56" x14ac:dyDescent="0.25">
      <c r="A39" s="1">
        <v>8</v>
      </c>
      <c r="B39" s="1" t="s">
        <v>6174</v>
      </c>
      <c r="C39" s="1">
        <v>2871.0000029057264</v>
      </c>
      <c r="D39" s="1">
        <v>0</v>
      </c>
      <c r="E39">
        <f>(R39-S39*(1000-T39)/(1000-U39))*AK39</f>
        <v>-0.11008720242544059</v>
      </c>
      <c r="F39">
        <f>IF(AV39&lt;&gt;0,1/(1/AV39-1/N39),0)</f>
        <v>5.3835908326444413</v>
      </c>
      <c r="G39">
        <f>((AY39-AL39/2)*S39-E39)/(AY39+AL39/2)</f>
        <v>384.05418383938388</v>
      </c>
      <c r="H39">
        <f>AL39*1000</f>
        <v>27.23957972761529</v>
      </c>
      <c r="I39">
        <f>(AQ39-AW39)</f>
        <v>0.97856030072797795</v>
      </c>
      <c r="J39">
        <f>(P39+AP39*D39)</f>
        <v>24.870523452758789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26.603515625</v>
      </c>
      <c r="P39" s="1">
        <v>24.870523452758789</v>
      </c>
      <c r="Q39" s="1">
        <v>26.652263641357422</v>
      </c>
      <c r="R39" s="1">
        <v>400.04129028320313</v>
      </c>
      <c r="S39" s="1">
        <v>390.4979248046875</v>
      </c>
      <c r="T39" s="1">
        <v>0.5571175217628479</v>
      </c>
      <c r="U39" s="1">
        <v>24.643108367919922</v>
      </c>
      <c r="V39" s="1">
        <v>1.4073044061660767</v>
      </c>
      <c r="W39" s="1">
        <v>62.249622344970703</v>
      </c>
      <c r="X39" s="1">
        <v>300.03253173828125</v>
      </c>
      <c r="Y39" s="1">
        <v>749.3975830078125</v>
      </c>
      <c r="Z39" s="1">
        <v>9.7636899948120117</v>
      </c>
      <c r="AA39" s="1">
        <v>88.327133178710938</v>
      </c>
      <c r="AB39" s="1">
        <v>3.2680976390838623</v>
      </c>
      <c r="AC39" s="1">
        <v>-0.47784742712974548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1.1030607784495632</v>
      </c>
      <c r="AL39">
        <f>(U39-T39)/(1000-U39)*AK39</f>
        <v>2.7239579727615291E-2</v>
      </c>
      <c r="AM39">
        <f>(P39+273.15)</f>
        <v>298.02052345275877</v>
      </c>
      <c r="AN39">
        <f>(O39+273.15)</f>
        <v>299.75351562499998</v>
      </c>
      <c r="AO39">
        <f>(Y39*AG39+Z39*AH39)*AI39</f>
        <v>119.9036106011954</v>
      </c>
      <c r="AP39">
        <f>((AO39+0.00000010773*(AN39^4-AM39^4))-AL39*44100)/(L39*51.4+0.00000043092*AM39^3)</f>
        <v>-8.7423895228358237</v>
      </c>
      <c r="AQ39">
        <f>0.61365*EXP(17.502*J39/(240.97+J39))</f>
        <v>3.1552154154786467</v>
      </c>
      <c r="AR39">
        <f>AQ39*1000/AA39</f>
        <v>35.721927135286364</v>
      </c>
      <c r="AS39">
        <f>(AR39-U39)</f>
        <v>11.078818767366442</v>
      </c>
      <c r="AT39">
        <f>IF(D39,P39,(O39+P39)/2)</f>
        <v>25.737019538879395</v>
      </c>
      <c r="AU39">
        <f>0.61365*EXP(17.502*AT39/(240.97+AT39))</f>
        <v>3.3221056527103587</v>
      </c>
      <c r="AV39">
        <f>IF(AS39&lt;&gt;0,(1000-(AR39+U39)/2)/AS39*AL39,0)</f>
        <v>2.384497949073324</v>
      </c>
      <c r="AW39">
        <f>U39*AA39/1000</f>
        <v>2.1766551147506688</v>
      </c>
      <c r="AX39">
        <f>(AU39-AW39)</f>
        <v>1.14545053795969</v>
      </c>
      <c r="AY39">
        <f>1/(1.6/F39+1.37/N39)</f>
        <v>1.6200449105706844</v>
      </c>
      <c r="AZ39">
        <f>G39*AA39*0.001</f>
        <v>33.922405043822394</v>
      </c>
      <c r="BA39">
        <f>G39/S39</f>
        <v>0.98349865503503886</v>
      </c>
      <c r="BB39">
        <f>(1-AL39*AA39/AQ39/F39)*100</f>
        <v>85.835753457226687</v>
      </c>
      <c r="BC39">
        <f>(S39-E39/(N39/1.35))</f>
        <v>390.53264574850522</v>
      </c>
      <c r="BD39">
        <f>E39*BB39/100/BC39</f>
        <v>-2.4196230632844845E-4</v>
      </c>
    </row>
    <row r="40" spans="1:56" x14ac:dyDescent="0.25">
      <c r="A40" s="1" t="s">
        <v>1</v>
      </c>
      <c r="B40" s="1" t="s">
        <v>6173</v>
      </c>
      <c r="K40" s="1">
        <f t="shared" si="0"/>
        <v>2.72</v>
      </c>
    </row>
    <row r="41" spans="1:56" x14ac:dyDescent="0.25">
      <c r="A41" s="1" t="s">
        <v>1</v>
      </c>
      <c r="B41" s="1" t="s">
        <v>6172</v>
      </c>
      <c r="K41" s="1">
        <f t="shared" si="0"/>
        <v>2.72</v>
      </c>
    </row>
    <row r="42" spans="1:56" x14ac:dyDescent="0.25">
      <c r="A42" s="1">
        <v>9</v>
      </c>
      <c r="B42" s="1" t="s">
        <v>6171</v>
      </c>
      <c r="C42" s="1">
        <v>3074.0000029057264</v>
      </c>
      <c r="D42" s="1">
        <v>0</v>
      </c>
      <c r="E42">
        <f>(R42-S42*(1000-T42)/(1000-U42))*AK42</f>
        <v>-9.4980767765302301E-2</v>
      </c>
      <c r="F42">
        <f>IF(AV42&lt;&gt;0,1/(1/AV42-1/N42),0)</f>
        <v>5.7755058061819229</v>
      </c>
      <c r="G42">
        <f>((AY42-AL42/2)*S42-E42)/(AY42+AL42/2)</f>
        <v>383.91345036487013</v>
      </c>
      <c r="H42">
        <f>AL42*1000</f>
        <v>27.912740928842513</v>
      </c>
      <c r="I42">
        <f>(AQ42-AW42)</f>
        <v>0.97199140706122922</v>
      </c>
      <c r="J42">
        <f>(P42+AP42*D42)</f>
        <v>25.146614074707031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26.702421188354492</v>
      </c>
      <c r="P42" s="1">
        <v>25.146614074707031</v>
      </c>
      <c r="Q42" s="1">
        <v>26.743213653564453</v>
      </c>
      <c r="R42" s="1">
        <v>400.10137939453125</v>
      </c>
      <c r="S42" s="1">
        <v>390.30859375</v>
      </c>
      <c r="T42" s="1">
        <v>0.63992708921432495</v>
      </c>
      <c r="U42" s="1">
        <v>25.309837341308594</v>
      </c>
      <c r="V42" s="1">
        <v>1.6071274280548096</v>
      </c>
      <c r="W42" s="1">
        <v>63.563701629638672</v>
      </c>
      <c r="X42" s="1">
        <v>299.96487426757813</v>
      </c>
      <c r="Y42" s="1">
        <v>1000.7177124023438</v>
      </c>
      <c r="Z42" s="1">
        <v>9.7046737670898438</v>
      </c>
      <c r="AA42" s="1">
        <v>88.328742980957031</v>
      </c>
      <c r="AB42" s="1">
        <v>3.2817435264587402</v>
      </c>
      <c r="AC42" s="1">
        <v>-0.49614587426185608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1.1028120377484487</v>
      </c>
      <c r="AL42">
        <f>(U42-T42)/(1000-U42)*AK42</f>
        <v>2.7912740928842515E-2</v>
      </c>
      <c r="AM42">
        <f>(P42+273.15)</f>
        <v>298.29661407470701</v>
      </c>
      <c r="AN42">
        <f>(O42+273.15)</f>
        <v>299.85242118835447</v>
      </c>
      <c r="AO42">
        <f>(Y42*AG42+Z42*AH42)*AI42</f>
        <v>160.11483040552957</v>
      </c>
      <c r="AP42">
        <f>((AO42+0.00000010773*(AN42^4-AM42^4))-AL42*44100)/(L42*51.4+0.00000043092*AM42^3)</f>
        <v>-8.6699503835530152</v>
      </c>
      <c r="AQ42">
        <f>0.61365*EXP(17.502*J42/(240.97+J42))</f>
        <v>3.207577524471505</v>
      </c>
      <c r="AR42">
        <f>AQ42*1000/AA42</f>
        <v>36.314085497209362</v>
      </c>
      <c r="AS42">
        <f>(AR42-U42)</f>
        <v>11.004248155900768</v>
      </c>
      <c r="AT42">
        <f>IF(D42,P42,(O42+P42)/2)</f>
        <v>25.924517631530762</v>
      </c>
      <c r="AU42">
        <f>0.61365*EXP(17.502*AT42/(240.97+AT42))</f>
        <v>3.3592165423576223</v>
      </c>
      <c r="AV42">
        <f>IF(AS42&lt;&gt;0,(1000-(AR42+U42)/2)/AS42*AL42,0)</f>
        <v>2.4583864566640914</v>
      </c>
      <c r="AW42">
        <f>U42*AA42/1000</f>
        <v>2.2355861174102758</v>
      </c>
      <c r="AX42">
        <f>(AU42-AW42)</f>
        <v>1.1236304249473466</v>
      </c>
      <c r="AY42">
        <f>1/(1.6/F42+1.37/N42)</f>
        <v>1.6747629031316587</v>
      </c>
      <c r="AZ42">
        <f>G42*AA42*0.001</f>
        <v>33.910592484211016</v>
      </c>
      <c r="BA42">
        <f>G42/S42</f>
        <v>0.98361516121465142</v>
      </c>
      <c r="BB42">
        <f>(1-AL42*AA42/AQ42/F42)*100</f>
        <v>86.691247514532037</v>
      </c>
      <c r="BC42">
        <f>(S42-E42/(N42/1.35))</f>
        <v>390.33855020114675</v>
      </c>
      <c r="BD42">
        <f>E42*BB42/100/BC42</f>
        <v>-2.1094512041454821E-4</v>
      </c>
    </row>
    <row r="43" spans="1:56" x14ac:dyDescent="0.25">
      <c r="A43" s="1" t="s">
        <v>1</v>
      </c>
      <c r="B43" s="1" t="s">
        <v>6170</v>
      </c>
      <c r="K43" s="1">
        <f t="shared" si="0"/>
        <v>2.72</v>
      </c>
    </row>
    <row r="44" spans="1:56" x14ac:dyDescent="0.25">
      <c r="A44" s="1" t="s">
        <v>1</v>
      </c>
      <c r="B44" s="1" t="s">
        <v>6169</v>
      </c>
      <c r="K44" s="1">
        <f t="shared" si="0"/>
        <v>2.72</v>
      </c>
    </row>
    <row r="45" spans="1:56" x14ac:dyDescent="0.25">
      <c r="A45" s="1">
        <v>10</v>
      </c>
      <c r="B45" s="1" t="s">
        <v>6168</v>
      </c>
      <c r="C45" s="1">
        <v>3277.0000029057264</v>
      </c>
      <c r="D45" s="1">
        <v>0</v>
      </c>
      <c r="E45">
        <f>(R45-S45*(1000-T45)/(1000-U45))*AK45</f>
        <v>-0.11564213593543056</v>
      </c>
      <c r="F45">
        <f>IF(AV45&lt;&gt;0,1/(1/AV45-1/N45),0)</f>
        <v>6.408912620456241</v>
      </c>
      <c r="G45">
        <f>((AY45-AL45/2)*S45-E45)/(AY45+AL45/2)</f>
        <v>383.89859192453468</v>
      </c>
      <c r="H45">
        <f>AL45*1000</f>
        <v>28.620631302605954</v>
      </c>
      <c r="I45">
        <f>(AQ45-AW45)</f>
        <v>0.95411653853262246</v>
      </c>
      <c r="J45">
        <f>(P45+AP45*D45)</f>
        <v>25.378257751464844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26.803529739379883</v>
      </c>
      <c r="P45" s="1">
        <v>25.378257751464844</v>
      </c>
      <c r="Q45" s="1">
        <v>26.832624435424805</v>
      </c>
      <c r="R45" s="1">
        <v>400.163330078125</v>
      </c>
      <c r="S45" s="1">
        <v>390.14337158203125</v>
      </c>
      <c r="T45" s="1">
        <v>0.73987764120101929</v>
      </c>
      <c r="U45" s="1">
        <v>26.016242980957031</v>
      </c>
      <c r="V45" s="1">
        <v>1.8471201658248901</v>
      </c>
      <c r="W45" s="1">
        <v>64.950096130371094</v>
      </c>
      <c r="X45" s="1">
        <v>299.97509765625</v>
      </c>
      <c r="Y45" s="1">
        <v>1250.1844482421875</v>
      </c>
      <c r="Z45" s="1">
        <v>6.3058223724365234</v>
      </c>
      <c r="AA45" s="1">
        <v>88.328575134277344</v>
      </c>
      <c r="AB45" s="1">
        <v>3.2302312850952148</v>
      </c>
      <c r="AC45" s="1">
        <v>-0.51296484470367432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1.1028496237362129</v>
      </c>
      <c r="AL45">
        <f>(U45-T45)/(1000-U45)*AK45</f>
        <v>2.8620631302605955E-2</v>
      </c>
      <c r="AM45">
        <f>(P45+273.15)</f>
        <v>298.52825775146482</v>
      </c>
      <c r="AN45">
        <f>(O45+273.15)</f>
        <v>299.95352973937986</v>
      </c>
      <c r="AO45">
        <f>(Y45*AG45+Z45*AH45)*AI45</f>
        <v>200.029507247742</v>
      </c>
      <c r="AP45">
        <f>((AO45+0.00000010773*(AN45^4-AM45^4))-AL45*44100)/(L45*51.4+0.00000043092*AM45^3)</f>
        <v>-8.6086133147217367</v>
      </c>
      <c r="AQ45">
        <f>0.61365*EXP(17.502*J45/(240.97+J45))</f>
        <v>3.2520942113877012</v>
      </c>
      <c r="AR45">
        <f>AQ45*1000/AA45</f>
        <v>36.818144144676381</v>
      </c>
      <c r="AS45">
        <f>(AR45-U45)</f>
        <v>10.80190116371935</v>
      </c>
      <c r="AT45">
        <f>IF(D45,P45,(O45+P45)/2)</f>
        <v>26.090893745422363</v>
      </c>
      <c r="AU45">
        <f>0.61365*EXP(17.502*AT45/(240.97+AT45))</f>
        <v>3.3924495106016614</v>
      </c>
      <c r="AV45">
        <f>IF(AS45&lt;&gt;0,(1000-(AR45+U45)/2)/AS45*AL45,0)</f>
        <v>2.5663492906406877</v>
      </c>
      <c r="AW45">
        <f>U45*AA45/1000</f>
        <v>2.2979776728550787</v>
      </c>
      <c r="AX45">
        <f>(AU45-AW45)</f>
        <v>1.0944718377465827</v>
      </c>
      <c r="AY45">
        <f>1/(1.6/F45+1.37/N45)</f>
        <v>1.7552489103501654</v>
      </c>
      <c r="AZ45">
        <f>G45*AA45*0.001</f>
        <v>33.909215620749542</v>
      </c>
      <c r="BA45">
        <f>G45/S45</f>
        <v>0.9839936287212212</v>
      </c>
      <c r="BB45">
        <f>(1-AL45*AA45/AQ45/F45)*100</f>
        <v>87.87077744276597</v>
      </c>
      <c r="BC45">
        <f>(S45-E45/(N45/1.35))</f>
        <v>390.17984452362947</v>
      </c>
      <c r="BD45">
        <f>E45*BB45/100/BC45</f>
        <v>-2.6043283712398212E-4</v>
      </c>
    </row>
    <row r="46" spans="1:56" x14ac:dyDescent="0.25">
      <c r="A46" s="1" t="s">
        <v>1</v>
      </c>
      <c r="B46" s="1" t="s">
        <v>6167</v>
      </c>
      <c r="K46" s="1">
        <f t="shared" si="0"/>
        <v>2.72</v>
      </c>
    </row>
    <row r="47" spans="1:56" x14ac:dyDescent="0.25">
      <c r="A47" s="1" t="s">
        <v>1</v>
      </c>
      <c r="B47" s="1" t="s">
        <v>6166</v>
      </c>
      <c r="K47" s="1">
        <f t="shared" si="0"/>
        <v>2.72</v>
      </c>
    </row>
    <row r="48" spans="1:56" x14ac:dyDescent="0.25">
      <c r="A48" s="1">
        <v>11</v>
      </c>
      <c r="B48" s="1" t="s">
        <v>6165</v>
      </c>
      <c r="C48" s="1">
        <v>3479.0000029057264</v>
      </c>
      <c r="D48" s="1">
        <v>0</v>
      </c>
      <c r="E48">
        <f>(R48-S48*(1000-T48)/(1000-U48))*AK48</f>
        <v>-6.6301719016912453E-2</v>
      </c>
      <c r="F48">
        <f>IF(AV48&lt;&gt;0,1/(1/AV48-1/N48),0)</f>
        <v>7.4588773045894756</v>
      </c>
      <c r="G48">
        <f>((AY48-AL48/2)*S48-E48)/(AY48+AL48/2)</f>
        <v>383.62073638579955</v>
      </c>
      <c r="H48">
        <f>AL48*1000</f>
        <v>29.601808485970846</v>
      </c>
      <c r="I48">
        <f>(AQ48-AW48)</f>
        <v>0.93042825093082815</v>
      </c>
      <c r="J48">
        <f>(P48+AP48*D48)</f>
        <v>25.69465446472168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26.927360534667969</v>
      </c>
      <c r="P48" s="1">
        <v>25.69465446472168</v>
      </c>
      <c r="Q48" s="1">
        <v>26.943283081054688</v>
      </c>
      <c r="R48" s="1">
        <v>400.1038818359375</v>
      </c>
      <c r="S48" s="1">
        <v>389.70401000976563</v>
      </c>
      <c r="T48" s="1">
        <v>0.86525368690490723</v>
      </c>
      <c r="U48" s="1">
        <v>26.981893539428711</v>
      </c>
      <c r="V48" s="1">
        <v>2.1445178985595703</v>
      </c>
      <c r="W48" s="1">
        <v>66.87420654296875</v>
      </c>
      <c r="X48" s="1">
        <v>299.97894287109375</v>
      </c>
      <c r="Y48" s="1">
        <v>1599.9361572265625</v>
      </c>
      <c r="Z48" s="1">
        <v>7.8279871940612793</v>
      </c>
      <c r="AA48" s="1">
        <v>88.331161499023438</v>
      </c>
      <c r="AB48" s="1">
        <v>3.2344732284545898</v>
      </c>
      <c r="AC48" s="1">
        <v>-0.54262775182723999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1.1028637605554916</v>
      </c>
      <c r="AL48">
        <f>(U48-T48)/(1000-U48)*AK48</f>
        <v>2.9601808485970847E-2</v>
      </c>
      <c r="AM48">
        <f>(P48+273.15)</f>
        <v>298.84465446472166</v>
      </c>
      <c r="AN48">
        <f>(O48+273.15)</f>
        <v>300.07736053466795</v>
      </c>
      <c r="AO48">
        <f>(Y48*AG48+Z48*AH48)*AI48</f>
        <v>255.98977943443242</v>
      </c>
      <c r="AP48">
        <f>((AO48+0.00000010773*(AN48^4-AM48^4))-AL48*44100)/(L48*51.4+0.00000043092*AM48^3)</f>
        <v>-8.519626814694707</v>
      </c>
      <c r="AQ48">
        <f>0.61365*EXP(17.502*J48/(240.97+J48))</f>
        <v>3.3137702467115626</v>
      </c>
      <c r="AR48">
        <f>AQ48*1000/AA48</f>
        <v>37.515302532823583</v>
      </c>
      <c r="AS48">
        <f>(AR48-U48)</f>
        <v>10.533408993394872</v>
      </c>
      <c r="AT48">
        <f>IF(D48,P48,(O48+P48)/2)</f>
        <v>26.311007499694824</v>
      </c>
      <c r="AU48">
        <f>0.61365*EXP(17.502*AT48/(240.97+AT48))</f>
        <v>3.4368573816288892</v>
      </c>
      <c r="AV48">
        <f>IF(AS48&lt;&gt;0,(1000-(AR48+U48)/2)/AS48*AL48,0)</f>
        <v>2.7196505595603497</v>
      </c>
      <c r="AW48">
        <f>U48*AA48/1000</f>
        <v>2.3833419957807345</v>
      </c>
      <c r="AX48">
        <f>(AU48-AW48)</f>
        <v>1.0535153858481547</v>
      </c>
      <c r="AY48">
        <f>1/(1.6/F48+1.37/N48)</f>
        <v>1.8706381636826266</v>
      </c>
      <c r="AZ48">
        <f>G48*AA48*0.001</f>
        <v>33.885665220068354</v>
      </c>
      <c r="BA48">
        <f>G48/S48</f>
        <v>0.98439001532518577</v>
      </c>
      <c r="BB48">
        <f>(1-AL48*AA48/AQ48/F48)*100</f>
        <v>89.421201907408033</v>
      </c>
      <c r="BC48">
        <f>(S48-E48/(N48/1.35))</f>
        <v>389.72492123477895</v>
      </c>
      <c r="BD48">
        <f>E48*BB48/100/BC48</f>
        <v>-1.5212728465593644E-4</v>
      </c>
    </row>
    <row r="49" spans="1:56" x14ac:dyDescent="0.25">
      <c r="A49" s="1" t="s">
        <v>1</v>
      </c>
      <c r="B49" s="1" t="s">
        <v>6164</v>
      </c>
      <c r="K49" s="1">
        <f t="shared" si="0"/>
        <v>2.72</v>
      </c>
    </row>
    <row r="50" spans="1:56" x14ac:dyDescent="0.25">
      <c r="A50" s="1" t="s">
        <v>1</v>
      </c>
      <c r="B50" s="1" t="s">
        <v>6159</v>
      </c>
      <c r="K50" s="1">
        <f t="shared" si="0"/>
        <v>2.72</v>
      </c>
    </row>
    <row r="51" spans="1:56" x14ac:dyDescent="0.25">
      <c r="A51" s="1">
        <v>12</v>
      </c>
      <c r="B51" s="1" t="s">
        <v>6163</v>
      </c>
      <c r="C51" s="1">
        <v>3682.0000029057264</v>
      </c>
      <c r="D51" s="1">
        <v>0</v>
      </c>
      <c r="E51">
        <f>(R51-S51*(1000-T51)/(1000-U51))*AK51</f>
        <v>-0.49436872939473159</v>
      </c>
      <c r="F51">
        <f>IF(AV51&lt;&gt;0,1/(1/AV51-1/N51),0)</f>
        <v>8.9966920287363905</v>
      </c>
      <c r="G51">
        <f>((AY51-AL51/2)*S51-E51)/(AY51+AL51/2)</f>
        <v>383.89649187215622</v>
      </c>
      <c r="H51">
        <f>AL51*1000</f>
        <v>30.892665110424335</v>
      </c>
      <c r="I51">
        <f>(AQ51-AW51)</f>
        <v>0.9094287881509393</v>
      </c>
      <c r="J51">
        <f>(P51+AP51*D51)</f>
        <v>26.146722793579102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27.079774856567383</v>
      </c>
      <c r="P51" s="1">
        <v>26.146722793579102</v>
      </c>
      <c r="Q51" s="1">
        <v>27.075241088867188</v>
      </c>
      <c r="R51" s="1">
        <v>400.06436157226563</v>
      </c>
      <c r="S51" s="1">
        <v>389.59921264648438</v>
      </c>
      <c r="T51" s="1">
        <v>1.0159808397293091</v>
      </c>
      <c r="U51" s="1">
        <v>28.236919403076172</v>
      </c>
      <c r="V51" s="1">
        <v>2.4956893920898438</v>
      </c>
      <c r="W51" s="1">
        <v>69.362113952636719</v>
      </c>
      <c r="X51" s="1">
        <v>299.97259521484375</v>
      </c>
      <c r="Y51" s="1">
        <v>1998.779541015625</v>
      </c>
      <c r="Z51" s="1">
        <v>8.1084089279174805</v>
      </c>
      <c r="AA51" s="1">
        <v>88.33245849609375</v>
      </c>
      <c r="AB51" s="1">
        <v>3.2801764011383057</v>
      </c>
      <c r="AC51" s="1">
        <v>-0.57523137331008911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1.1028404235839842</v>
      </c>
      <c r="AL51">
        <f>(U51-T51)/(1000-U51)*AK51</f>
        <v>3.0892665110424336E-2</v>
      </c>
      <c r="AM51">
        <f>(P51+273.15)</f>
        <v>299.29672279357908</v>
      </c>
      <c r="AN51">
        <f>(O51+273.15)</f>
        <v>300.22977485656736</v>
      </c>
      <c r="AO51">
        <f>(Y51*AG51+Z51*AH51)*AI51</f>
        <v>319.80471941430733</v>
      </c>
      <c r="AP51">
        <f>((AO51+0.00000010773*(AN51^4-AM51^4))-AL51*44100)/(L51*51.4+0.00000043092*AM51^3)</f>
        <v>-8.4875555393511153</v>
      </c>
      <c r="AQ51">
        <f>0.61365*EXP(17.502*J51/(240.97+J51))</f>
        <v>3.4036652993807097</v>
      </c>
      <c r="AR51">
        <f>AQ51*1000/AA51</f>
        <v>38.532441611270528</v>
      </c>
      <c r="AS51">
        <f>(AR51-U51)</f>
        <v>10.295522208194356</v>
      </c>
      <c r="AT51">
        <f>IF(D51,P51,(O51+P51)/2)</f>
        <v>26.613248825073242</v>
      </c>
      <c r="AU51">
        <f>0.61365*EXP(17.502*AT51/(240.97+AT51))</f>
        <v>3.4986611455061283</v>
      </c>
      <c r="AV51">
        <f>IF(AS51&lt;&gt;0,(1000-(AR51+U51)/2)/AS51*AL51,0)</f>
        <v>2.9004185267970821</v>
      </c>
      <c r="AW51">
        <f>U51*AA51/1000</f>
        <v>2.4942365112297704</v>
      </c>
      <c r="AX51">
        <f>(AU51-AW51)</f>
        <v>1.0044246342763579</v>
      </c>
      <c r="AY51">
        <f>1/(1.6/F51+1.37/N51)</f>
        <v>2.0083927665172383</v>
      </c>
      <c r="AZ51">
        <f>G51*AA51*0.001</f>
        <v>33.910520935093231</v>
      </c>
      <c r="BA51">
        <f>G51/S51</f>
        <v>0.98536259676812354</v>
      </c>
      <c r="BB51">
        <f>(1-AL51*AA51/AQ51/F51)*100</f>
        <v>91.088598863375196</v>
      </c>
      <c r="BC51">
        <f>(S51-E51/(N51/1.35))</f>
        <v>389.75513402971848</v>
      </c>
      <c r="BD51">
        <f>E51*BB51/100/BC51</f>
        <v>-1.1553755409672059E-3</v>
      </c>
    </row>
    <row r="52" spans="1:56" x14ac:dyDescent="0.25">
      <c r="A52" s="1" t="s">
        <v>1</v>
      </c>
      <c r="B52" s="1" t="s">
        <v>6162</v>
      </c>
      <c r="K52" s="1">
        <v>9.3874999999999993</v>
      </c>
    </row>
    <row r="53" spans="1:56" x14ac:dyDescent="0.25">
      <c r="A53" s="1" t="s">
        <v>1</v>
      </c>
      <c r="B53" s="1" t="s">
        <v>6161</v>
      </c>
    </row>
    <row r="54" spans="1:56" x14ac:dyDescent="0.25">
      <c r="A54" s="1" t="s">
        <v>1</v>
      </c>
      <c r="B54" s="1" t="s">
        <v>6160</v>
      </c>
    </row>
    <row r="55" spans="1:56" x14ac:dyDescent="0.25">
      <c r="A55" s="1" t="s">
        <v>1</v>
      </c>
      <c r="B55" s="1" t="s">
        <v>6159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A232-C6DC-43FE-B191-12AC6B4464FC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9438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9437</v>
      </c>
    </row>
    <row r="12" spans="1:56" x14ac:dyDescent="0.25">
      <c r="A12" s="1" t="s">
        <v>1</v>
      </c>
      <c r="B12" s="1" t="s">
        <v>9436</v>
      </c>
    </row>
    <row r="13" spans="1:56" x14ac:dyDescent="0.25">
      <c r="A13" s="1" t="s">
        <v>1</v>
      </c>
      <c r="B13" s="1" t="s">
        <v>9435</v>
      </c>
    </row>
    <row r="14" spans="1:56" x14ac:dyDescent="0.25">
      <c r="A14" s="1" t="s">
        <v>1</v>
      </c>
      <c r="B14" s="1" t="s">
        <v>9434</v>
      </c>
    </row>
    <row r="15" spans="1:56" x14ac:dyDescent="0.25">
      <c r="A15" s="1" t="s">
        <v>1</v>
      </c>
      <c r="B15" s="1" t="s">
        <v>3033</v>
      </c>
    </row>
    <row r="16" spans="1:56" x14ac:dyDescent="0.25">
      <c r="A16" s="1" t="s">
        <v>1</v>
      </c>
      <c r="B16" s="1" t="s">
        <v>9433</v>
      </c>
    </row>
    <row r="17" spans="1:56" x14ac:dyDescent="0.25">
      <c r="A17" s="1" t="s">
        <v>1</v>
      </c>
      <c r="B17" s="1" t="s">
        <v>9432</v>
      </c>
    </row>
    <row r="18" spans="1:56" x14ac:dyDescent="0.25">
      <c r="A18" s="1">
        <v>1</v>
      </c>
      <c r="B18" s="1" t="s">
        <v>3029</v>
      </c>
      <c r="C18" s="1">
        <v>417.50000383332372</v>
      </c>
      <c r="D18" s="1">
        <v>0</v>
      </c>
      <c r="E18">
        <f>(R18-S18*(1000-T18)/(1000-U18))*AK18</f>
        <v>-1.6492727709555746</v>
      </c>
      <c r="F18">
        <f>IF(AV18&lt;&gt;0,1/(1/AV18-1/N18),0)</f>
        <v>2.3379916386070727</v>
      </c>
      <c r="G18">
        <f>((AY18-AL18/2)*S18-E18)/(AY18+AL18/2)</f>
        <v>389.24878828801849</v>
      </c>
      <c r="H18">
        <f>AL18*1000</f>
        <v>18.581569599910083</v>
      </c>
      <c r="I18">
        <f>(AQ18-AW18)</f>
        <v>1.0546932975314403</v>
      </c>
      <c r="J18">
        <f>(P18+AP18*D18)</f>
        <v>24.937944412231445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26.083120346069336</v>
      </c>
      <c r="P18" s="1">
        <v>24.937944412231445</v>
      </c>
      <c r="Q18" s="1">
        <v>26.216394424438477</v>
      </c>
      <c r="R18" s="1">
        <v>400.05703735351563</v>
      </c>
      <c r="S18" s="1">
        <v>394.90985107421875</v>
      </c>
      <c r="T18" s="1">
        <v>7.4765973091125488</v>
      </c>
      <c r="U18" s="1">
        <v>23.887542724609375</v>
      </c>
      <c r="V18" s="1">
        <v>19.505966186523438</v>
      </c>
      <c r="W18" s="1">
        <v>62.321079254150391</v>
      </c>
      <c r="X18" s="1">
        <v>300.61978149414063</v>
      </c>
      <c r="Y18" s="1">
        <v>-5.9546854346990585E-2</v>
      </c>
      <c r="Z18" s="1">
        <v>8.0507755279541016</v>
      </c>
      <c r="AA18" s="1">
        <v>88.466171264648438</v>
      </c>
      <c r="AB18" s="1">
        <v>4.2365303039550781</v>
      </c>
      <c r="AC18" s="1">
        <v>-0.12614208459854126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1.1052197849049286</v>
      </c>
      <c r="AL18">
        <f>(U18-T18)/(1000-U18)*AK18</f>
        <v>1.8581569599910083E-2</v>
      </c>
      <c r="AM18">
        <f>(P18+273.15)</f>
        <v>298.08794441223142</v>
      </c>
      <c r="AN18">
        <f>(O18+273.15)</f>
        <v>299.23312034606931</v>
      </c>
      <c r="AO18">
        <f>(Y18*AG18+Z18*AH18)*AI18</f>
        <v>-9.5274964825623476E-3</v>
      </c>
      <c r="AP18">
        <f>((AO18+0.00000010773*(AN18^4-AM18^4))-AL18*44100)/(L18*51.4+0.00000043092*AM18^3)</f>
        <v>-6.6407415408612849</v>
      </c>
      <c r="AQ18">
        <f>0.61365*EXP(17.502*J18/(240.97+J18))</f>
        <v>3.1679327432983402</v>
      </c>
      <c r="AR18">
        <f>AQ18*1000/AA18</f>
        <v>35.809538245092597</v>
      </c>
      <c r="AS18">
        <f>(AR18-U18)</f>
        <v>11.921995520483222</v>
      </c>
      <c r="AT18">
        <f>IF(D18,P18,(O18+P18)/2)</f>
        <v>25.510532379150391</v>
      </c>
      <c r="AU18">
        <f>0.61365*EXP(17.502*AT18/(240.97+AT18))</f>
        <v>3.2777557580763852</v>
      </c>
      <c r="AV18">
        <f>IF(AS18&lt;&gt;0,(1000-(AR18+U18)/2)/AS18*AL18,0)</f>
        <v>1.5120737829890094</v>
      </c>
      <c r="AW18">
        <f>U18*AA18/1000</f>
        <v>2.1132394457668999</v>
      </c>
      <c r="AX18">
        <f>(AU18-AW18)</f>
        <v>1.1645163123094853</v>
      </c>
      <c r="AY18">
        <f>1/(1.6/F18+1.37/N18)</f>
        <v>0.99560393679496684</v>
      </c>
      <c r="AZ18">
        <f>G18*AA18*0.001</f>
        <v>34.435349969244726</v>
      </c>
      <c r="BA18">
        <f>G18/S18</f>
        <v>0.98566492385337756</v>
      </c>
      <c r="BB18">
        <f>(1-AL18*AA18/AQ18/F18)*100</f>
        <v>77.80573731988197</v>
      </c>
      <c r="BC18">
        <f>(S18-E18/(N18/1.35))</f>
        <v>395.43002331911902</v>
      </c>
      <c r="BD18">
        <f>E18*BB18/100/BC18</f>
        <v>-3.2451477231976505E-3</v>
      </c>
    </row>
    <row r="19" spans="1:56" x14ac:dyDescent="0.25">
      <c r="A19" s="1" t="s">
        <v>1</v>
      </c>
      <c r="B19" s="1" t="s">
        <v>9431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9430</v>
      </c>
      <c r="K20" s="1">
        <f t="shared" si="0"/>
        <v>2.72</v>
      </c>
    </row>
    <row r="21" spans="1:56" x14ac:dyDescent="0.25">
      <c r="A21" s="1">
        <v>2</v>
      </c>
      <c r="B21" s="1" t="s">
        <v>9429</v>
      </c>
      <c r="C21" s="1">
        <v>620.50000383332372</v>
      </c>
      <c r="D21" s="1">
        <v>0</v>
      </c>
      <c r="E21">
        <f>(R21-S21*(1000-T21)/(1000-U21))*AK21</f>
        <v>-1.2484989535500688</v>
      </c>
      <c r="F21">
        <f>IF(AV21&lt;&gt;0,1/(1/AV21-1/N21),0)</f>
        <v>2.3093027025209265</v>
      </c>
      <c r="G21">
        <f>((AY21-AL21/2)*S21-E21)/(AY21+AL21/2)</f>
        <v>388.77708600910057</v>
      </c>
      <c r="H21">
        <f>AL21*1000</f>
        <v>18.063933836587932</v>
      </c>
      <c r="I21">
        <f>(AQ21-AW21)</f>
        <v>1.0340460464600079</v>
      </c>
      <c r="J21">
        <f>(P21+AP21*D21)</f>
        <v>24.68168830871582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26.054426193237305</v>
      </c>
      <c r="P21" s="1">
        <v>24.68168830871582</v>
      </c>
      <c r="Q21" s="1">
        <v>26.224546432495117</v>
      </c>
      <c r="R21" s="1">
        <v>400.00082397460938</v>
      </c>
      <c r="S21" s="1">
        <v>394.68002319335938</v>
      </c>
      <c r="T21" s="1">
        <v>7.6183300018310547</v>
      </c>
      <c r="U21" s="1">
        <v>23.576324462890625</v>
      </c>
      <c r="V21" s="1">
        <v>19.910261154174805</v>
      </c>
      <c r="W21" s="1">
        <v>61.615966796875</v>
      </c>
      <c r="X21" s="1">
        <v>300.63616943359375</v>
      </c>
      <c r="Y21" s="1">
        <v>25.760765075683594</v>
      </c>
      <c r="Z21" s="1">
        <v>8.3196296691894531</v>
      </c>
      <c r="AA21" s="1">
        <v>88.469573974609375</v>
      </c>
      <c r="AB21" s="1">
        <v>4.2221016883850098</v>
      </c>
      <c r="AC21" s="1">
        <v>-0.12025133520364761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1.1052800346823297</v>
      </c>
      <c r="AL21">
        <f>(U21-T21)/(1000-U21)*AK21</f>
        <v>1.8063933836587932E-2</v>
      </c>
      <c r="AM21">
        <f>(P21+273.15)</f>
        <v>297.8316883087158</v>
      </c>
      <c r="AN21">
        <f>(O21+273.15)</f>
        <v>299.20442619323728</v>
      </c>
      <c r="AO21">
        <f>(Y21*AG21+Z21*AH21)*AI21</f>
        <v>4.1217223199816999</v>
      </c>
      <c r="AP21">
        <f>((AO21+0.00000010773*(AN21^4-AM21^4))-AL21*44100)/(L21*51.4+0.00000043092*AM21^3)</f>
        <v>-6.3989285896165873</v>
      </c>
      <c r="AQ21">
        <f>0.61365*EXP(17.502*J21/(240.97+J21))</f>
        <v>3.1198334275791026</v>
      </c>
      <c r="AR21">
        <f>AQ21*1000/AA21</f>
        <v>35.264478932321857</v>
      </c>
      <c r="AS21">
        <f>(AR21-U21)</f>
        <v>11.688154469431232</v>
      </c>
      <c r="AT21">
        <f>IF(D21,P21,(O21+P21)/2)</f>
        <v>25.368057250976563</v>
      </c>
      <c r="AU21">
        <f>0.61365*EXP(17.502*AT21/(240.97+AT21))</f>
        <v>3.2501226037667932</v>
      </c>
      <c r="AV21">
        <f>IF(AS21&lt;&gt;0,(1000-(AR21+U21)/2)/AS21*AL21,0)</f>
        <v>1.5000217265035596</v>
      </c>
      <c r="AW21">
        <f>U21*AA21/1000</f>
        <v>2.0857873811190948</v>
      </c>
      <c r="AX21">
        <f>(AU21-AW21)</f>
        <v>1.1643352226476984</v>
      </c>
      <c r="AY21">
        <f>1/(1.6/F21+1.37/N21)</f>
        <v>0.98724745948664905</v>
      </c>
      <c r="AZ21">
        <f>G21*AA21*0.001</f>
        <v>34.394943170315194</v>
      </c>
      <c r="BA21">
        <f>G21/S21</f>
        <v>0.98504373964383074</v>
      </c>
      <c r="BB21">
        <f>(1-AL21*AA21/AQ21/F21)*100</f>
        <v>77.818342307251072</v>
      </c>
      <c r="BC21">
        <f>(S21-E21/(N21/1.35))</f>
        <v>395.073793414308</v>
      </c>
      <c r="BD21">
        <f>E21*BB21/100/BC21</f>
        <v>-2.4591891580041563E-3</v>
      </c>
    </row>
    <row r="22" spans="1:56" x14ac:dyDescent="0.25">
      <c r="A22" s="1" t="s">
        <v>1</v>
      </c>
      <c r="B22" s="1" t="s">
        <v>9428</v>
      </c>
      <c r="K22" s="1">
        <f t="shared" si="0"/>
        <v>2.72</v>
      </c>
    </row>
    <row r="23" spans="1:56" x14ac:dyDescent="0.25">
      <c r="A23" s="1" t="s">
        <v>1</v>
      </c>
      <c r="B23" s="1" t="s">
        <v>9427</v>
      </c>
      <c r="K23" s="1">
        <f t="shared" si="0"/>
        <v>2.72</v>
      </c>
    </row>
    <row r="24" spans="1:56" x14ac:dyDescent="0.25">
      <c r="A24" s="1">
        <v>3</v>
      </c>
      <c r="B24" s="1" t="s">
        <v>9426</v>
      </c>
      <c r="C24" s="1">
        <v>823.50000383332372</v>
      </c>
      <c r="D24" s="1">
        <v>0</v>
      </c>
      <c r="E24">
        <f>(R24-S24*(1000-T24)/(1000-U24))*AK24</f>
        <v>-0.84823922586887734</v>
      </c>
      <c r="F24">
        <f>IF(AV24&lt;&gt;0,1/(1/AV24-1/N24),0)</f>
        <v>2.2880857375311994</v>
      </c>
      <c r="G24">
        <f>((AY24-AL24/2)*S24-E24)/(AY24+AL24/2)</f>
        <v>388.28640417442671</v>
      </c>
      <c r="H24">
        <f>AL24*1000</f>
        <v>17.706025819916078</v>
      </c>
      <c r="I24">
        <f>(AQ24-AW24)</f>
        <v>1.0199746946585595</v>
      </c>
      <c r="J24">
        <f>(P24+AP24*D24)</f>
        <v>24.521217346191406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25.995920181274414</v>
      </c>
      <c r="P24" s="1">
        <v>24.521217346191406</v>
      </c>
      <c r="Q24" s="1">
        <v>26.183465957641602</v>
      </c>
      <c r="R24" s="1">
        <v>400.03775024414063</v>
      </c>
      <c r="S24" s="1">
        <v>394.48568725585938</v>
      </c>
      <c r="T24" s="1">
        <v>7.7528772354125977</v>
      </c>
      <c r="U24" s="1">
        <v>23.397678375244141</v>
      </c>
      <c r="V24" s="1">
        <v>20.332956314086914</v>
      </c>
      <c r="W24" s="1">
        <v>61.363533020019531</v>
      </c>
      <c r="X24" s="1">
        <v>300.63372802734375</v>
      </c>
      <c r="Y24" s="1">
        <v>50.954036712646484</v>
      </c>
      <c r="Z24" s="1">
        <v>8.2939739227294922</v>
      </c>
      <c r="AA24" s="1">
        <v>88.473068237304688</v>
      </c>
      <c r="AB24" s="1">
        <v>4.2376213073730469</v>
      </c>
      <c r="AC24" s="1">
        <v>-0.12180382013320923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1.1052710589240575</v>
      </c>
      <c r="AL24">
        <f>(U24-T24)/(1000-U24)*AK24</f>
        <v>1.770602581991608E-2</v>
      </c>
      <c r="AM24">
        <f>(P24+273.15)</f>
        <v>297.67121734619138</v>
      </c>
      <c r="AN24">
        <f>(O24+273.15)</f>
        <v>299.14592018127439</v>
      </c>
      <c r="AO24">
        <f>(Y24*AG24+Z24*AH24)*AI24</f>
        <v>8.152645691797602</v>
      </c>
      <c r="AP24">
        <f>((AO24+0.00000010773*(AN24^4-AM24^4))-AL24*44100)/(L24*51.4+0.00000043092*AM24^3)</f>
        <v>-6.2271637620746914</v>
      </c>
      <c r="AQ24">
        <f>0.61365*EXP(17.502*J24/(240.97+J24))</f>
        <v>3.0900390901460426</v>
      </c>
      <c r="AR24">
        <f>AQ24*1000/AA24</f>
        <v>34.926324492984264</v>
      </c>
      <c r="AS24">
        <f>(AR24-U24)</f>
        <v>11.528646117740124</v>
      </c>
      <c r="AT24">
        <f>IF(D24,P24,(O24+P24)/2)</f>
        <v>25.25856876373291</v>
      </c>
      <c r="AU24">
        <f>0.61365*EXP(17.502*AT24/(240.97+AT24))</f>
        <v>3.2290257534563924</v>
      </c>
      <c r="AV24">
        <f>IF(AS24&lt;&gt;0,(1000-(AR24+U24)/2)/AS24*AL24,0)</f>
        <v>1.4910408814710665</v>
      </c>
      <c r="AW24">
        <f>U24*AA24/1000</f>
        <v>2.0700643954874831</v>
      </c>
      <c r="AX24">
        <f>(AU24-AW24)</f>
        <v>1.1589613579689093</v>
      </c>
      <c r="AY24">
        <f>1/(1.6/F24+1.37/N24)</f>
        <v>0.98102508390579068</v>
      </c>
      <c r="AZ24">
        <f>G24*AA24*0.001</f>
        <v>34.352889532141724</v>
      </c>
      <c r="BA24">
        <f>G24/S24</f>
        <v>0.98428515081356582</v>
      </c>
      <c r="BB24">
        <f>(1-AL24*AA24/AQ24/F24)*100</f>
        <v>77.84376746260466</v>
      </c>
      <c r="BC24">
        <f>(S24-E24/(N24/1.35))</f>
        <v>394.75321759414118</v>
      </c>
      <c r="BD24">
        <f>E24*BB24/100/BC24</f>
        <v>-1.6726940809659073E-3</v>
      </c>
    </row>
    <row r="25" spans="1:56" x14ac:dyDescent="0.25">
      <c r="A25" s="1" t="s">
        <v>1</v>
      </c>
      <c r="B25" s="1" t="s">
        <v>9425</v>
      </c>
      <c r="K25" s="1">
        <f t="shared" si="0"/>
        <v>2.72</v>
      </c>
    </row>
    <row r="26" spans="1:56" x14ac:dyDescent="0.25">
      <c r="A26" s="1" t="s">
        <v>1</v>
      </c>
      <c r="B26" s="1" t="s">
        <v>9424</v>
      </c>
      <c r="K26" s="1">
        <f t="shared" si="0"/>
        <v>2.72</v>
      </c>
    </row>
    <row r="27" spans="1:56" x14ac:dyDescent="0.25">
      <c r="A27" s="1">
        <v>4</v>
      </c>
      <c r="B27" s="1" t="s">
        <v>9423</v>
      </c>
      <c r="C27" s="1">
        <v>1026.5000038333237</v>
      </c>
      <c r="D27" s="1">
        <v>0</v>
      </c>
      <c r="E27">
        <f>(R27-S27*(1000-T27)/(1000-U27))*AK27</f>
        <v>-0.42634283053805927</v>
      </c>
      <c r="F27">
        <f>IF(AV27&lt;&gt;0,1/(1/AV27-1/N27),0)</f>
        <v>2.3114502559078209</v>
      </c>
      <c r="G27">
        <f>((AY27-AL27/2)*S27-E27)/(AY27+AL27/2)</f>
        <v>387.58308653208229</v>
      </c>
      <c r="H27">
        <f>AL27*1000</f>
        <v>17.636811570225468</v>
      </c>
      <c r="I27">
        <f>(AQ27-AW27)</f>
        <v>1.0093187426099561</v>
      </c>
      <c r="J27">
        <f>(P27+AP27*D27)</f>
        <v>24.498342514038086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25.9666748046875</v>
      </c>
      <c r="P27" s="1">
        <v>24.498342514038086</v>
      </c>
      <c r="Q27" s="1">
        <v>26.155769348144531</v>
      </c>
      <c r="R27" s="1">
        <v>400.03347778320313</v>
      </c>
      <c r="S27" s="1">
        <v>394.12957763671875</v>
      </c>
      <c r="T27" s="1">
        <v>7.8856782913208008</v>
      </c>
      <c r="U27" s="1">
        <v>23.469522476196289</v>
      </c>
      <c r="V27" s="1">
        <v>20.717798233032227</v>
      </c>
      <c r="W27" s="1">
        <v>61.660743713378906</v>
      </c>
      <c r="X27" s="1">
        <v>300.60775756835938</v>
      </c>
      <c r="Y27" s="1">
        <v>99.810752868652344</v>
      </c>
      <c r="Z27" s="1">
        <v>8.1338911056518555</v>
      </c>
      <c r="AA27" s="1">
        <v>88.476173400878906</v>
      </c>
      <c r="AB27" s="1">
        <v>4.2307333946228027</v>
      </c>
      <c r="AC27" s="1">
        <v>-0.12443357706069946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1.1051755792954387</v>
      </c>
      <c r="AL27">
        <f>(U27-T27)/(1000-U27)*AK27</f>
        <v>1.763681157022547E-2</v>
      </c>
      <c r="AM27">
        <f>(P27+273.15)</f>
        <v>297.64834251403806</v>
      </c>
      <c r="AN27">
        <f>(O27+273.15)</f>
        <v>299.11667480468748</v>
      </c>
      <c r="AO27">
        <f>(Y27*AG27+Z27*AH27)*AI27</f>
        <v>15.969720102033307</v>
      </c>
      <c r="AP27">
        <f>((AO27+0.00000010773*(AN27^4-AM27^4))-AL27*44100)/(L27*51.4+0.00000043092*AM27^3)</f>
        <v>-6.1383781961507013</v>
      </c>
      <c r="AQ27">
        <f>0.61365*EXP(17.502*J27/(240.97+J27))</f>
        <v>3.0858122828497239</v>
      </c>
      <c r="AR27">
        <f>AQ27*1000/AA27</f>
        <v>34.877325320887692</v>
      </c>
      <c r="AS27">
        <f>(AR27-U27)</f>
        <v>11.407802844691403</v>
      </c>
      <c r="AT27">
        <f>IF(D27,P27,(O27+P27)/2)</f>
        <v>25.232508659362793</v>
      </c>
      <c r="AU27">
        <f>0.61365*EXP(17.502*AT27/(240.97+AT27))</f>
        <v>3.2240220126671306</v>
      </c>
      <c r="AV27">
        <f>IF(AS27&lt;&gt;0,(1000-(AR27+U27)/2)/AS27*AL27,0)</f>
        <v>1.5009275338271113</v>
      </c>
      <c r="AW27">
        <f>U27*AA27/1000</f>
        <v>2.0764935402397677</v>
      </c>
      <c r="AX27">
        <f>(AU27-AW27)</f>
        <v>1.1475284724273629</v>
      </c>
      <c r="AY27">
        <f>1/(1.6/F27+1.37/N27)</f>
        <v>0.98787526723801389</v>
      </c>
      <c r="AZ27">
        <f>G27*AA27*0.001</f>
        <v>34.291868371260371</v>
      </c>
      <c r="BA27">
        <f>G27/S27</f>
        <v>0.98339000299370949</v>
      </c>
      <c r="BB27">
        <f>(1-AL27*AA27/AQ27/F27)*100</f>
        <v>78.122769068008296</v>
      </c>
      <c r="BC27">
        <f>(S27-E27/(N27/1.35))</f>
        <v>394.26404399738607</v>
      </c>
      <c r="BD27">
        <f>E27*BB27/100/BC27</f>
        <v>-8.4479127632918567E-4</v>
      </c>
    </row>
    <row r="28" spans="1:56" x14ac:dyDescent="0.25">
      <c r="A28" s="1" t="s">
        <v>1</v>
      </c>
      <c r="B28" s="1" t="s">
        <v>9422</v>
      </c>
      <c r="K28" s="1">
        <f t="shared" si="0"/>
        <v>2.72</v>
      </c>
    </row>
    <row r="29" spans="1:56" x14ac:dyDescent="0.25">
      <c r="A29" s="1" t="s">
        <v>1</v>
      </c>
      <c r="B29" s="1" t="s">
        <v>9421</v>
      </c>
      <c r="K29" s="1">
        <f t="shared" si="0"/>
        <v>2.72</v>
      </c>
    </row>
    <row r="30" spans="1:56" x14ac:dyDescent="0.25">
      <c r="A30" s="1">
        <v>5</v>
      </c>
      <c r="B30" s="1" t="s">
        <v>9420</v>
      </c>
      <c r="C30" s="1">
        <v>1229.5000038333237</v>
      </c>
      <c r="D30" s="1">
        <v>0</v>
      </c>
      <c r="E30">
        <f>(R30-S30*(1000-T30)/(1000-U30))*AK30</f>
        <v>-4.6319915565598349E-2</v>
      </c>
      <c r="F30">
        <f>IF(AV30&lt;&gt;0,1/(1/AV30-1/N30),0)</f>
        <v>2.3531694250253641</v>
      </c>
      <c r="G30">
        <f>((AY30-AL30/2)*S30-E30)/(AY30+AL30/2)</f>
        <v>387.13776812836346</v>
      </c>
      <c r="H30">
        <f>AL30*1000</f>
        <v>17.64875506972388</v>
      </c>
      <c r="I30">
        <f>(AQ30-AW30)</f>
        <v>0.99830902418734935</v>
      </c>
      <c r="J30">
        <f>(P30+AP30*D30)</f>
        <v>24.50030517578125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25.945928573608398</v>
      </c>
      <c r="P30" s="1">
        <v>24.50030517578125</v>
      </c>
      <c r="Q30" s="1">
        <v>26.135583877563477</v>
      </c>
      <c r="R30" s="1">
        <v>400.23251342773438</v>
      </c>
      <c r="S30" s="1">
        <v>393.984375</v>
      </c>
      <c r="T30" s="1">
        <v>8.0095491409301758</v>
      </c>
      <c r="U30" s="1">
        <v>23.598003387451172</v>
      </c>
      <c r="V30" s="1">
        <v>21.069145202636719</v>
      </c>
      <c r="W30" s="1">
        <v>62.074623107910156</v>
      </c>
      <c r="X30" s="1">
        <v>300.68280029296875</v>
      </c>
      <c r="Y30" s="1">
        <v>150.4205322265625</v>
      </c>
      <c r="Z30" s="1">
        <v>8.3582019805908203</v>
      </c>
      <c r="AA30" s="1">
        <v>88.476371765136719</v>
      </c>
      <c r="AB30" s="1">
        <v>4.2305045127868652</v>
      </c>
      <c r="AC30" s="1">
        <v>-0.12699085474014282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1.1054514716653261</v>
      </c>
      <c r="AL30">
        <f>(U30-T30)/(1000-U30)*AK30</f>
        <v>1.7648755069723878E-2</v>
      </c>
      <c r="AM30">
        <f>(P30+273.15)</f>
        <v>297.65030517578123</v>
      </c>
      <c r="AN30">
        <f>(O30+273.15)</f>
        <v>299.09592857360838</v>
      </c>
      <c r="AO30">
        <f>(Y30*AG30+Z30*AH30)*AI30</f>
        <v>24.067284618304257</v>
      </c>
      <c r="AP30">
        <f>((AO30+0.00000010773*(AN30^4-AM30^4))-AL30*44100)/(L30*51.4+0.00000043092*AM30^3)</f>
        <v>-6.0781426090756057</v>
      </c>
      <c r="AQ30">
        <f>0.61365*EXP(17.502*J30/(240.97+J30))</f>
        <v>3.0861747448104349</v>
      </c>
      <c r="AR30">
        <f>AQ30*1000/AA30</f>
        <v>34.881343834970785</v>
      </c>
      <c r="AS30">
        <f>(AR30-U30)</f>
        <v>11.283340447519613</v>
      </c>
      <c r="AT30">
        <f>IF(D30,P30,(O30+P30)/2)</f>
        <v>25.223116874694824</v>
      </c>
      <c r="AU30">
        <f>0.61365*EXP(17.502*AT30/(240.97+AT30))</f>
        <v>3.2222203791891002</v>
      </c>
      <c r="AV30">
        <f>IF(AS30&lt;&gt;0,(1000-(AR30+U30)/2)/AS30*AL30,0)</f>
        <v>1.5184077190196974</v>
      </c>
      <c r="AW30">
        <f>U30*AA30/1000</f>
        <v>2.0878657206230855</v>
      </c>
      <c r="AX30">
        <f>(AU30-AW30)</f>
        <v>1.1343546585660147</v>
      </c>
      <c r="AY30">
        <f>1/(1.6/F30+1.37/N30)</f>
        <v>0.99999852548902146</v>
      </c>
      <c r="AZ30">
        <f>G30*AA30*0.001</f>
        <v>34.252545097250383</v>
      </c>
      <c r="BA30">
        <f>G30/S30</f>
        <v>0.98262213603867787</v>
      </c>
      <c r="BB30">
        <f>(1-AL30*AA30/AQ30/F30)*100</f>
        <v>78.498553844451081</v>
      </c>
      <c r="BC30">
        <f>(S30-E30/(N30/1.35))</f>
        <v>393.99898406581838</v>
      </c>
      <c r="BD30">
        <f>E30*BB30/100/BC30</f>
        <v>-9.2285679231323613E-5</v>
      </c>
    </row>
    <row r="31" spans="1:56" x14ac:dyDescent="0.25">
      <c r="A31" s="1" t="s">
        <v>1</v>
      </c>
      <c r="B31" s="1" t="s">
        <v>9419</v>
      </c>
      <c r="K31" s="1">
        <f t="shared" si="0"/>
        <v>2.72</v>
      </c>
    </row>
    <row r="32" spans="1:56" x14ac:dyDescent="0.25">
      <c r="A32" s="1" t="s">
        <v>1</v>
      </c>
      <c r="B32" s="1" t="s">
        <v>9418</v>
      </c>
      <c r="K32" s="1">
        <f t="shared" si="0"/>
        <v>2.72</v>
      </c>
    </row>
    <row r="33" spans="1:56" x14ac:dyDescent="0.25">
      <c r="A33" s="1">
        <v>6</v>
      </c>
      <c r="B33" s="1" t="s">
        <v>9417</v>
      </c>
      <c r="C33" s="1">
        <v>1432.5000038333237</v>
      </c>
      <c r="D33" s="1">
        <v>0</v>
      </c>
      <c r="E33">
        <f>(R33-S33*(1000-T33)/(1000-U33))*AK33</f>
        <v>0.49137285336445852</v>
      </c>
      <c r="F33">
        <f>IF(AV33&lt;&gt;0,1/(1/AV33-1/N33),0)</f>
        <v>2.4818302999231876</v>
      </c>
      <c r="G33">
        <f>((AY33-AL33/2)*S33-E33)/(AY33+AL33/2)</f>
        <v>386.04065629476213</v>
      </c>
      <c r="H33">
        <f>AL33*1000</f>
        <v>17.949577655684934</v>
      </c>
      <c r="I33">
        <f>(AQ33-AW33)</f>
        <v>0.98108009942061658</v>
      </c>
      <c r="J33">
        <f>(P33+AP33*D33)</f>
        <v>24.593433380126953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25.946699142456055</v>
      </c>
      <c r="P33" s="1">
        <v>24.593433380126953</v>
      </c>
      <c r="Q33" s="1">
        <v>26.126567840576172</v>
      </c>
      <c r="R33" s="1">
        <v>400.09381103515625</v>
      </c>
      <c r="S33" s="1">
        <v>393.26226806640625</v>
      </c>
      <c r="T33" s="1">
        <v>8.1359186172485352</v>
      </c>
      <c r="U33" s="1">
        <v>23.987272262573242</v>
      </c>
      <c r="V33" s="1">
        <v>21.40087890625</v>
      </c>
      <c r="W33" s="1">
        <v>63.096584320068359</v>
      </c>
      <c r="X33" s="1">
        <v>300.61611938476563</v>
      </c>
      <c r="Y33" s="1">
        <v>301.06826782226563</v>
      </c>
      <c r="Z33" s="1">
        <v>8.401576042175293</v>
      </c>
      <c r="AA33" s="1">
        <v>88.47760009765625</v>
      </c>
      <c r="AB33" s="1">
        <v>4.2205724716186523</v>
      </c>
      <c r="AC33" s="1">
        <v>-0.13015161454677582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1.1052063212675205</v>
      </c>
      <c r="AL33">
        <f>(U33-T33)/(1000-U33)*AK33</f>
        <v>1.7949577655684935E-2</v>
      </c>
      <c r="AM33">
        <f>(P33+273.15)</f>
        <v>297.74343338012693</v>
      </c>
      <c r="AN33">
        <f>(O33+273.15)</f>
        <v>299.09669914245603</v>
      </c>
      <c r="AO33">
        <f>(Y33*AG33+Z33*AH33)*AI33</f>
        <v>48.170921774858471</v>
      </c>
      <c r="AP33">
        <f>((AO33+0.00000010773*(AN33^4-AM33^4))-AL33*44100)/(L33*51.4+0.00000043092*AM33^3)</f>
        <v>-5.9969727806488358</v>
      </c>
      <c r="AQ33">
        <f>0.61365*EXP(17.502*J33/(240.97+J33))</f>
        <v>3.1034163821021741</v>
      </c>
      <c r="AR33">
        <f>AQ33*1000/AA33</f>
        <v>35.075729661256744</v>
      </c>
      <c r="AS33">
        <f>(AR33-U33)</f>
        <v>11.088457398683502</v>
      </c>
      <c r="AT33">
        <f>IF(D33,P33,(O33+P33)/2)</f>
        <v>25.270066261291504</v>
      </c>
      <c r="AU33">
        <f>0.61365*EXP(17.502*AT33/(240.97+AT33))</f>
        <v>3.2312355179085808</v>
      </c>
      <c r="AV33">
        <f>IF(AS33&lt;&gt;0,(1000-(AR33+U33)/2)/AS33*AL33,0)</f>
        <v>1.5709578942827764</v>
      </c>
      <c r="AW33">
        <f>U33*AA33/1000</f>
        <v>2.1223362826815575</v>
      </c>
      <c r="AX33">
        <f>(AU33-AW33)</f>
        <v>1.1088992352270233</v>
      </c>
      <c r="AY33">
        <f>1/(1.6/F33+1.37/N33)</f>
        <v>1.0365348164820891</v>
      </c>
      <c r="AZ33">
        <f>G33*AA33*0.001</f>
        <v>34.155950809084729</v>
      </c>
      <c r="BA33">
        <f>G33/S33</f>
        <v>0.9816366522851242</v>
      </c>
      <c r="BB33">
        <f>(1-AL33*AA33/AQ33/F33)*100</f>
        <v>79.380627821335906</v>
      </c>
      <c r="BC33">
        <f>(S33-E33/(N33/1.35))</f>
        <v>393.10729156723716</v>
      </c>
      <c r="BD33">
        <f>E33*BB33/100/BC33</f>
        <v>9.9223510810306182E-4</v>
      </c>
    </row>
    <row r="34" spans="1:56" x14ac:dyDescent="0.25">
      <c r="A34" s="1" t="s">
        <v>1</v>
      </c>
      <c r="B34" s="1" t="s">
        <v>9416</v>
      </c>
      <c r="K34" s="1">
        <f t="shared" si="0"/>
        <v>2.72</v>
      </c>
    </row>
    <row r="35" spans="1:56" x14ac:dyDescent="0.25">
      <c r="A35" s="1" t="s">
        <v>1</v>
      </c>
      <c r="B35" s="1" t="s">
        <v>9415</v>
      </c>
      <c r="K35" s="1">
        <f t="shared" si="0"/>
        <v>2.72</v>
      </c>
    </row>
    <row r="36" spans="1:56" x14ac:dyDescent="0.25">
      <c r="A36" s="1">
        <v>7</v>
      </c>
      <c r="B36" s="1" t="s">
        <v>9414</v>
      </c>
      <c r="C36" s="1">
        <v>1635.5000038333237</v>
      </c>
      <c r="D36" s="1">
        <v>0</v>
      </c>
      <c r="E36">
        <f>(R36-S36*(1000-T36)/(1000-U36))*AK36</f>
        <v>0.45880055098384698</v>
      </c>
      <c r="F36">
        <f>IF(AV36&lt;&gt;0,1/(1/AV36-1/N36),0)</f>
        <v>2.6926603405504062</v>
      </c>
      <c r="G36">
        <f>((AY36-AL36/2)*S36-E36)/(AY36+AL36/2)</f>
        <v>385.84271254104334</v>
      </c>
      <c r="H36">
        <f>AL36*1000</f>
        <v>18.446338473208819</v>
      </c>
      <c r="I36">
        <f>(AQ36-AW36)</f>
        <v>0.95783648105868746</v>
      </c>
      <c r="J36">
        <f>(P36+AP36*D36)</f>
        <v>24.730117797851563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25.983144760131836</v>
      </c>
      <c r="P36" s="1">
        <v>24.730117797851563</v>
      </c>
      <c r="Q36" s="1">
        <v>26.15533447265625</v>
      </c>
      <c r="R36" s="1">
        <v>399.79925537109375</v>
      </c>
      <c r="S36" s="1">
        <v>392.82833862304688</v>
      </c>
      <c r="T36" s="1">
        <v>8.2587337493896484</v>
      </c>
      <c r="U36" s="1">
        <v>24.538015365600586</v>
      </c>
      <c r="V36" s="1">
        <v>21.676856994628906</v>
      </c>
      <c r="W36" s="1">
        <v>64.4053955078125</v>
      </c>
      <c r="X36" s="1">
        <v>300.6451416015625</v>
      </c>
      <c r="Y36" s="1">
        <v>499.91323852539063</v>
      </c>
      <c r="Z36" s="1">
        <v>8.4076118469238281</v>
      </c>
      <c r="AA36" s="1">
        <v>88.476509094238281</v>
      </c>
      <c r="AB36" s="1">
        <v>4.3520927429199219</v>
      </c>
      <c r="AC36" s="1">
        <v>-0.1364910751581192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1.1053130205939796</v>
      </c>
      <c r="AL36">
        <f>(U36-T36)/(1000-U36)*AK36</f>
        <v>1.8446338473208819E-2</v>
      </c>
      <c r="AM36">
        <f>(P36+273.15)</f>
        <v>297.88011779785154</v>
      </c>
      <c r="AN36">
        <f>(O36+273.15)</f>
        <v>299.13314476013181</v>
      </c>
      <c r="AO36">
        <f>(Y36*AG36+Z36*AH36)*AI36</f>
        <v>79.98611637623344</v>
      </c>
      <c r="AP36">
        <f>((AO36+0.00000010773*(AN36^4-AM36^4))-AL36*44100)/(L36*51.4+0.00000043092*AM36^3)</f>
        <v>-5.9239337193190238</v>
      </c>
      <c r="AQ36">
        <f>0.61365*EXP(17.502*J36/(240.97+J36))</f>
        <v>3.1288744207078065</v>
      </c>
      <c r="AR36">
        <f>AQ36*1000/AA36</f>
        <v>35.363900008477657</v>
      </c>
      <c r="AS36">
        <f>(AR36-U36)</f>
        <v>10.825884642877071</v>
      </c>
      <c r="AT36">
        <f>IF(D36,P36,(O36+P36)/2)</f>
        <v>25.356631278991699</v>
      </c>
      <c r="AU36">
        <f>0.61365*EXP(17.502*AT36/(240.97+AT36))</f>
        <v>3.2479153705596242</v>
      </c>
      <c r="AV36">
        <f>IF(AS36&lt;&gt;0,(1000-(AR36+U36)/2)/AS36*AL36,0)</f>
        <v>1.6528767449864028</v>
      </c>
      <c r="AW36">
        <f>U36*AA36/1000</f>
        <v>2.1710379396491191</v>
      </c>
      <c r="AX36">
        <f>(AU36-AW36)</f>
        <v>1.0768774309105051</v>
      </c>
      <c r="AY36">
        <f>1/(1.6/F36+1.37/N36)</f>
        <v>1.0937624410214033</v>
      </c>
      <c r="AZ36">
        <f>G36*AA36*0.001</f>
        <v>34.138016265083195</v>
      </c>
      <c r="BA36">
        <f>G36/S36</f>
        <v>0.98221710249700989</v>
      </c>
      <c r="BB36">
        <f>(1-AL36*AA36/AQ36/F36)*100</f>
        <v>80.628268293102678</v>
      </c>
      <c r="BC36">
        <f>(S36-E36/(N36/1.35))</f>
        <v>392.68363526240842</v>
      </c>
      <c r="BD36">
        <f>E36*BB36/100/BC36</f>
        <v>9.4203808348237062E-4</v>
      </c>
    </row>
    <row r="37" spans="1:56" x14ac:dyDescent="0.25">
      <c r="A37" s="1" t="s">
        <v>1</v>
      </c>
      <c r="B37" s="1" t="s">
        <v>9413</v>
      </c>
      <c r="K37" s="1">
        <f t="shared" si="0"/>
        <v>2.72</v>
      </c>
    </row>
    <row r="38" spans="1:56" x14ac:dyDescent="0.25">
      <c r="A38" s="1" t="s">
        <v>1</v>
      </c>
      <c r="B38" s="1" t="s">
        <v>9412</v>
      </c>
      <c r="K38" s="1">
        <f t="shared" si="0"/>
        <v>2.72</v>
      </c>
    </row>
    <row r="39" spans="1:56" x14ac:dyDescent="0.25">
      <c r="A39" s="1">
        <v>8</v>
      </c>
      <c r="B39" s="1" t="s">
        <v>9411</v>
      </c>
      <c r="C39" s="1">
        <v>1838.5000038333237</v>
      </c>
      <c r="D39" s="1">
        <v>0</v>
      </c>
      <c r="E39">
        <f>(R39-S39*(1000-T39)/(1000-U39))*AK39</f>
        <v>1.1421367238156366</v>
      </c>
      <c r="F39">
        <f>IF(AV39&lt;&gt;0,1/(1/AV39-1/N39),0)</f>
        <v>2.9949527321658311</v>
      </c>
      <c r="G39">
        <f>((AY39-AL39/2)*S39-E39)/(AY39+AL39/2)</f>
        <v>384.87291476791808</v>
      </c>
      <c r="H39">
        <f>AL39*1000</f>
        <v>19.117451087517097</v>
      </c>
      <c r="I39">
        <f>(AQ39-AW39)</f>
        <v>0.93063878436099134</v>
      </c>
      <c r="J39">
        <f>(P39+AP39*D39)</f>
        <v>24.907285690307617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26.037233352661133</v>
      </c>
      <c r="P39" s="1">
        <v>24.907285690307617</v>
      </c>
      <c r="Q39" s="1">
        <v>26.196832656860352</v>
      </c>
      <c r="R39" s="1">
        <v>400.0107421875</v>
      </c>
      <c r="S39" s="1">
        <v>392.19418334960938</v>
      </c>
      <c r="T39" s="1">
        <v>8.3628664016723633</v>
      </c>
      <c r="U39" s="1">
        <v>25.222299575805664</v>
      </c>
      <c r="V39" s="1">
        <v>21.879299163818359</v>
      </c>
      <c r="W39" s="1">
        <v>65.987686157226563</v>
      </c>
      <c r="X39" s="1">
        <v>300.65020751953125</v>
      </c>
      <c r="Y39" s="1">
        <v>749.9437255859375</v>
      </c>
      <c r="Z39" s="1">
        <v>8.547515869140625</v>
      </c>
      <c r="AA39" s="1">
        <v>88.4735107421875</v>
      </c>
      <c r="AB39" s="1">
        <v>4.3893837928771973</v>
      </c>
      <c r="AC39" s="1">
        <v>-0.14741970598697662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1.105331645292394</v>
      </c>
      <c r="AL39">
        <f>(U39-T39)/(1000-U39)*AK39</f>
        <v>1.9117451087517098E-2</v>
      </c>
      <c r="AM39">
        <f>(P39+273.15)</f>
        <v>298.05728569030759</v>
      </c>
      <c r="AN39">
        <f>(O39+273.15)</f>
        <v>299.18723335266111</v>
      </c>
      <c r="AO39">
        <f>(Y39*AG39+Z39*AH39)*AI39</f>
        <v>119.99099341174224</v>
      </c>
      <c r="AP39">
        <f>((AO39+0.00000010773*(AN39^4-AM39^4))-AL39*44100)/(L39*51.4+0.00000043092*AM39^3)</f>
        <v>-5.8487076910376237</v>
      </c>
      <c r="AQ39">
        <f>0.61365*EXP(17.502*J39/(240.97+J39))</f>
        <v>3.1621441768237051</v>
      </c>
      <c r="AR39">
        <f>AQ39*1000/AA39</f>
        <v>35.741140487102605</v>
      </c>
      <c r="AS39">
        <f>(AR39-U39)</f>
        <v>10.518840911296941</v>
      </c>
      <c r="AT39">
        <f>IF(D39,P39,(O39+P39)/2)</f>
        <v>25.472259521484375</v>
      </c>
      <c r="AU39">
        <f>0.61365*EXP(17.502*AT39/(240.97+AT39))</f>
        <v>3.2703126217163345</v>
      </c>
      <c r="AV39">
        <f>IF(AS39&lt;&gt;0,(1000-(AR39+U39)/2)/AS39*AL39,0)</f>
        <v>1.7620494931001962</v>
      </c>
      <c r="AW39">
        <f>U39*AA39/1000</f>
        <v>2.2315053924627137</v>
      </c>
      <c r="AX39">
        <f>(AU39-AW39)</f>
        <v>1.0388072292536208</v>
      </c>
      <c r="AY39">
        <f>1/(1.6/F39+1.37/N39)</f>
        <v>1.1705495773283383</v>
      </c>
      <c r="AZ39">
        <f>G39*AA39*0.001</f>
        <v>34.051057959096411</v>
      </c>
      <c r="BA39">
        <f>G39/S39</f>
        <v>0.98133254165280426</v>
      </c>
      <c r="BB39">
        <f>(1-AL39*AA39/AQ39/F39)*100</f>
        <v>82.140404901717375</v>
      </c>
      <c r="BC39">
        <f>(S39-E39/(N39/1.35))</f>
        <v>391.83395923503434</v>
      </c>
      <c r="BD39">
        <f>E39*BB39/100/BC39</f>
        <v>2.3942685603486401E-3</v>
      </c>
    </row>
    <row r="40" spans="1:56" x14ac:dyDescent="0.25">
      <c r="A40" s="1" t="s">
        <v>1</v>
      </c>
      <c r="B40" s="1" t="s">
        <v>9410</v>
      </c>
      <c r="K40" s="1">
        <f t="shared" si="0"/>
        <v>2.72</v>
      </c>
    </row>
    <row r="41" spans="1:56" x14ac:dyDescent="0.25">
      <c r="A41" s="1" t="s">
        <v>1</v>
      </c>
      <c r="B41" s="1" t="s">
        <v>9409</v>
      </c>
      <c r="K41" s="1">
        <f t="shared" si="0"/>
        <v>2.72</v>
      </c>
    </row>
    <row r="42" spans="1:56" x14ac:dyDescent="0.25">
      <c r="A42" s="1">
        <v>9</v>
      </c>
      <c r="B42" s="1" t="s">
        <v>9408</v>
      </c>
      <c r="C42" s="1">
        <v>2042.0000038221478</v>
      </c>
      <c r="D42" s="1">
        <v>0</v>
      </c>
      <c r="E42">
        <f>(R42-S42*(1000-T42)/(1000-U42))*AK42</f>
        <v>1.3032733344951173</v>
      </c>
      <c r="F42">
        <f>IF(AV42&lt;&gt;0,1/(1/AV42-1/N42),0)</f>
        <v>3.3674415751591296</v>
      </c>
      <c r="G42">
        <f>((AY42-AL42/2)*S42-E42)/(AY42+AL42/2)</f>
        <v>384.56691360590111</v>
      </c>
      <c r="H42">
        <f>AL42*1000</f>
        <v>19.860170203594699</v>
      </c>
      <c r="I42">
        <f>(AQ42-AW42)</f>
        <v>0.90336180527085075</v>
      </c>
      <c r="J42">
        <f>(P42+AP42*D42)</f>
        <v>25.108480453491211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26.109516143798828</v>
      </c>
      <c r="P42" s="1">
        <v>25.108480453491211</v>
      </c>
      <c r="Q42" s="1">
        <v>26.256460189819336</v>
      </c>
      <c r="R42" s="1">
        <v>399.94985961914063</v>
      </c>
      <c r="S42" s="1">
        <v>391.73330688476563</v>
      </c>
      <c r="T42" s="1">
        <v>8.4620647430419922</v>
      </c>
      <c r="U42" s="1">
        <v>25.961008071899414</v>
      </c>
      <c r="V42" s="1">
        <v>22.045125961303711</v>
      </c>
      <c r="W42" s="1">
        <v>67.632865905761719</v>
      </c>
      <c r="X42" s="1">
        <v>300.68820190429688</v>
      </c>
      <c r="Y42" s="1">
        <v>1000.5899658203125</v>
      </c>
      <c r="Z42" s="1">
        <v>8.5184392929077148</v>
      </c>
      <c r="AA42" s="1">
        <v>88.476478576660156</v>
      </c>
      <c r="AB42" s="1">
        <v>4.4705209732055664</v>
      </c>
      <c r="AC42" s="1">
        <v>-0.1573856920003891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1.1054713305305028</v>
      </c>
      <c r="AL42">
        <f>(U42-T42)/(1000-U42)*AK42</f>
        <v>1.98601702035947E-2</v>
      </c>
      <c r="AM42">
        <f>(P42+273.15)</f>
        <v>298.25848045349119</v>
      </c>
      <c r="AN42">
        <f>(O42+273.15)</f>
        <v>299.25951614379881</v>
      </c>
      <c r="AO42">
        <f>(Y42*AG42+Z42*AH42)*AI42</f>
        <v>160.09439095286143</v>
      </c>
      <c r="AP42">
        <f>((AO42+0.00000010773*(AN42^4-AM42^4))-AL42*44100)/(L42*51.4+0.00000043092*AM42^3)</f>
        <v>-5.7991253967989129</v>
      </c>
      <c r="AQ42">
        <f>0.61365*EXP(17.502*J42/(240.97+J42))</f>
        <v>3.2003003797727607</v>
      </c>
      <c r="AR42">
        <f>AQ42*1000/AA42</f>
        <v>36.171199749997633</v>
      </c>
      <c r="AS42">
        <f>(AR42-U42)</f>
        <v>10.210191678098219</v>
      </c>
      <c r="AT42">
        <f>IF(D42,P42,(O42+P42)/2)</f>
        <v>25.60899829864502</v>
      </c>
      <c r="AU42">
        <f>0.61365*EXP(17.502*AT42/(240.97+AT42))</f>
        <v>3.2969730323798316</v>
      </c>
      <c r="AV42">
        <f>IF(AS42&lt;&gt;0,(1000-(AR42+U42)/2)/AS42*AL42,0)</f>
        <v>1.8847042934207672</v>
      </c>
      <c r="AW42">
        <f>U42*AA42/1000</f>
        <v>2.29693857450191</v>
      </c>
      <c r="AX42">
        <f>(AU42-AW42)</f>
        <v>1.0000344578779217</v>
      </c>
      <c r="AY42">
        <f>1/(1.6/F42+1.37/N42)</f>
        <v>1.2575364256229344</v>
      </c>
      <c r="AZ42">
        <f>G42*AA42*0.001</f>
        <v>34.025126292944826</v>
      </c>
      <c r="BA42">
        <f>G42/S42</f>
        <v>0.98170593831845754</v>
      </c>
      <c r="BB42">
        <f>(1-AL42*AA42/AQ42/F42)*100</f>
        <v>83.695030803424828</v>
      </c>
      <c r="BC42">
        <f>(S42-E42/(N42/1.35))</f>
        <v>391.32226110261149</v>
      </c>
      <c r="BD42">
        <f>E42*BB42/100/BC42</f>
        <v>2.7874085560199964E-3</v>
      </c>
    </row>
    <row r="43" spans="1:56" x14ac:dyDescent="0.25">
      <c r="A43" s="1" t="s">
        <v>1</v>
      </c>
      <c r="B43" s="1" t="s">
        <v>9407</v>
      </c>
      <c r="K43" s="1">
        <f t="shared" si="0"/>
        <v>2.72</v>
      </c>
    </row>
    <row r="44" spans="1:56" x14ac:dyDescent="0.25">
      <c r="A44" s="1" t="s">
        <v>1</v>
      </c>
      <c r="B44" s="1" t="s">
        <v>3358</v>
      </c>
      <c r="K44" s="1">
        <f t="shared" si="0"/>
        <v>2.72</v>
      </c>
    </row>
    <row r="45" spans="1:56" x14ac:dyDescent="0.25">
      <c r="A45" s="1">
        <v>10</v>
      </c>
      <c r="B45" s="1" t="s">
        <v>3357</v>
      </c>
      <c r="C45" s="1">
        <v>2245.0000038221478</v>
      </c>
      <c r="D45" s="1">
        <v>0</v>
      </c>
      <c r="E45">
        <f>(R45-S45*(1000-T45)/(1000-U45))*AK45</f>
        <v>1.7974790937206462</v>
      </c>
      <c r="F45">
        <f>IF(AV45&lt;&gt;0,1/(1/AV45-1/N45),0)</f>
        <v>3.7954756879010887</v>
      </c>
      <c r="G45">
        <f>((AY45-AL45/2)*S45-E45)/(AY45+AL45/2)</f>
        <v>383.86009309667605</v>
      </c>
      <c r="H45">
        <f>AL45*1000</f>
        <v>20.662952087029836</v>
      </c>
      <c r="I45">
        <f>(AQ45-AW45)</f>
        <v>0.87996840493423267</v>
      </c>
      <c r="J45">
        <f>(P45+AP45*D45)</f>
        <v>25.356101989746094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26.215131759643555</v>
      </c>
      <c r="P45" s="1">
        <v>25.356101989746094</v>
      </c>
      <c r="Q45" s="1">
        <v>26.342573165893555</v>
      </c>
      <c r="R45" s="1">
        <v>400.07028198242188</v>
      </c>
      <c r="S45" s="1">
        <v>391.13116455078125</v>
      </c>
      <c r="T45" s="1">
        <v>8.5657691955566406</v>
      </c>
      <c r="U45" s="1">
        <v>26.761749267578125</v>
      </c>
      <c r="V45" s="1">
        <v>22.176990509033203</v>
      </c>
      <c r="W45" s="1">
        <v>69.286834716796875</v>
      </c>
      <c r="X45" s="1">
        <v>300.611083984375</v>
      </c>
      <c r="Y45" s="1">
        <v>1250.23828125</v>
      </c>
      <c r="Z45" s="1">
        <v>8.2086067199707031</v>
      </c>
      <c r="AA45" s="1">
        <v>88.47869873046875</v>
      </c>
      <c r="AB45" s="1">
        <v>4.5699062347412109</v>
      </c>
      <c r="AC45" s="1">
        <v>-0.17151524126529694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1.1051878087660845</v>
      </c>
      <c r="AL45">
        <f>(U45-T45)/(1000-U45)*AK45</f>
        <v>2.0662952087029837E-2</v>
      </c>
      <c r="AM45">
        <f>(P45+273.15)</f>
        <v>298.50610198974607</v>
      </c>
      <c r="AN45">
        <f>(O45+273.15)</f>
        <v>299.36513175964353</v>
      </c>
      <c r="AO45">
        <f>(Y45*AG45+Z45*AH45)*AI45</f>
        <v>200.03812052879948</v>
      </c>
      <c r="AP45">
        <f>((AO45+0.00000010773*(AN45^4-AM45^4))-AL45*44100)/(L45*51.4+0.00000043092*AM45^3)</f>
        <v>-5.7736696021359455</v>
      </c>
      <c r="AQ45">
        <f>0.61365*EXP(17.502*J45/(240.97+J45))</f>
        <v>3.2478131558806203</v>
      </c>
      <c r="AR45">
        <f>AQ45*1000/AA45</f>
        <v>36.707288900963405</v>
      </c>
      <c r="AS45">
        <f>(AR45-U45)</f>
        <v>9.9455396333852804</v>
      </c>
      <c r="AT45">
        <f>IF(D45,P45,(O45+P45)/2)</f>
        <v>25.785616874694824</v>
      </c>
      <c r="AU45">
        <f>0.61365*EXP(17.502*AT45/(240.97+AT45))</f>
        <v>3.3316898170150169</v>
      </c>
      <c r="AV45">
        <f>IF(AS45&lt;&gt;0,(1000-(AR45+U45)/2)/AS45*AL45,0)</f>
        <v>2.0116779960864246</v>
      </c>
      <c r="AW45">
        <f>U45*AA45/1000</f>
        <v>2.3678447509463876</v>
      </c>
      <c r="AX45">
        <f>(AU45-AW45)</f>
        <v>0.9638450660686293</v>
      </c>
      <c r="AY45">
        <f>1/(1.6/F45+1.37/N45)</f>
        <v>1.3483958681912658</v>
      </c>
      <c r="AZ45">
        <f>G45*AA45*0.001</f>
        <v>33.96344153175049</v>
      </c>
      <c r="BA45">
        <f>G45/S45</f>
        <v>0.98141014546244065</v>
      </c>
      <c r="BB45">
        <f>(1-AL45*AA45/AQ45/F45)*100</f>
        <v>85.168883549765852</v>
      </c>
      <c r="BC45">
        <f>(S45-E45/(N45/1.35))</f>
        <v>390.56424878535563</v>
      </c>
      <c r="BD45">
        <f>E45*BB45/100/BC45</f>
        <v>3.91969536618715E-3</v>
      </c>
    </row>
    <row r="46" spans="1:56" x14ac:dyDescent="0.25">
      <c r="A46" s="1" t="s">
        <v>1</v>
      </c>
      <c r="B46" s="1" t="s">
        <v>9406</v>
      </c>
      <c r="K46" s="1">
        <f t="shared" si="0"/>
        <v>2.72</v>
      </c>
    </row>
    <row r="47" spans="1:56" x14ac:dyDescent="0.25">
      <c r="A47" s="1" t="s">
        <v>1</v>
      </c>
      <c r="B47" s="1" t="s">
        <v>9405</v>
      </c>
      <c r="K47" s="1">
        <f t="shared" si="0"/>
        <v>2.72</v>
      </c>
    </row>
    <row r="48" spans="1:56" x14ac:dyDescent="0.25">
      <c r="A48" s="1">
        <v>11</v>
      </c>
      <c r="B48" s="1" t="s">
        <v>9404</v>
      </c>
      <c r="C48" s="1">
        <v>2448.0000038221478</v>
      </c>
      <c r="D48" s="1">
        <v>0</v>
      </c>
      <c r="E48">
        <f>(R48-S48*(1000-T48)/(1000-U48))*AK48</f>
        <v>2.1071675333280941</v>
      </c>
      <c r="F48">
        <f>IF(AV48&lt;&gt;0,1/(1/AV48-1/N48),0)</f>
        <v>4.5260010294573512</v>
      </c>
      <c r="G48">
        <f>((AY48-AL48/2)*S48-E48)/(AY48+AL48/2)</f>
        <v>383.37897492226563</v>
      </c>
      <c r="H48">
        <f>AL48*1000</f>
        <v>21.768370446690412</v>
      </c>
      <c r="I48">
        <f>(AQ48-AW48)</f>
        <v>0.84700505757219435</v>
      </c>
      <c r="J48">
        <f>(P48+AP48*D48)</f>
        <v>25.668277740478516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26.335504531860352</v>
      </c>
      <c r="P48" s="1">
        <v>25.668277740478516</v>
      </c>
      <c r="Q48" s="1">
        <v>26.444526672363281</v>
      </c>
      <c r="R48" s="1">
        <v>400.06710815429688</v>
      </c>
      <c r="S48" s="1">
        <v>390.47171020507813</v>
      </c>
      <c r="T48" s="1">
        <v>8.6759157180786133</v>
      </c>
      <c r="U48" s="1">
        <v>27.820186614990234</v>
      </c>
      <c r="V48" s="1">
        <v>22.303886413574219</v>
      </c>
      <c r="W48" s="1">
        <v>71.519630432128906</v>
      </c>
      <c r="X48" s="1">
        <v>300.67864990234375</v>
      </c>
      <c r="Y48" s="1">
        <v>1600.64111328125</v>
      </c>
      <c r="Z48" s="1">
        <v>8.5304651260375977</v>
      </c>
      <c r="AA48" s="1">
        <v>88.481964111328125</v>
      </c>
      <c r="AB48" s="1">
        <v>4.6609797477722168</v>
      </c>
      <c r="AC48" s="1">
        <v>-0.1876332014799118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1.1054362128762634</v>
      </c>
      <c r="AL48">
        <f>(U48-T48)/(1000-U48)*AK48</f>
        <v>2.1768370446690413E-2</v>
      </c>
      <c r="AM48">
        <f>(P48+273.15)</f>
        <v>298.81827774047849</v>
      </c>
      <c r="AN48">
        <f>(O48+273.15)</f>
        <v>299.48550453186033</v>
      </c>
      <c r="AO48">
        <f>(Y48*AG48+Z48*AH48)*AI48</f>
        <v>256.1025724006613</v>
      </c>
      <c r="AP48">
        <f>((AO48+0.00000010773*(AN48^4-AM48^4))-AL48*44100)/(L48*51.4+0.00000043092*AM48^3)</f>
        <v>-5.7297851454792275</v>
      </c>
      <c r="AQ48">
        <f>0.61365*EXP(17.502*J48/(240.97+J48))</f>
        <v>3.3085898112102115</v>
      </c>
      <c r="AR48">
        <f>AQ48*1000/AA48</f>
        <v>37.392816089020577</v>
      </c>
      <c r="AS48">
        <f>(AR48-U48)</f>
        <v>9.572629474030343</v>
      </c>
      <c r="AT48">
        <f>IF(D48,P48,(O48+P48)/2)</f>
        <v>26.001891136169434</v>
      </c>
      <c r="AU48">
        <f>0.61365*EXP(17.502*AT48/(240.97+AT48))</f>
        <v>3.3746360528118693</v>
      </c>
      <c r="AV48">
        <f>IF(AS48&lt;&gt;0,(1000-(AR48+U48)/2)/AS48*AL48,0)</f>
        <v>2.1998741415218697</v>
      </c>
      <c r="AW48">
        <f>U48*AA48/1000</f>
        <v>2.4615847536380171</v>
      </c>
      <c r="AX48">
        <f>(AU48-AW48)</f>
        <v>0.91305129917385219</v>
      </c>
      <c r="AY48">
        <f>1/(1.6/F48+1.37/N48)</f>
        <v>1.4846037960817791</v>
      </c>
      <c r="AZ48">
        <f>G48*AA48*0.001</f>
        <v>33.92212470010967</v>
      </c>
      <c r="BA48">
        <f>G48/S48</f>
        <v>0.98183546951688938</v>
      </c>
      <c r="BB48">
        <f>(1-AL48*AA48/AQ48/F48)*100</f>
        <v>87.137567828186917</v>
      </c>
      <c r="BC48">
        <f>(S48-E48/(N48/1.35))</f>
        <v>389.80712028066125</v>
      </c>
      <c r="BD48">
        <f>E48*BB48/100/BC48</f>
        <v>4.710366853446093E-3</v>
      </c>
    </row>
    <row r="49" spans="1:56" x14ac:dyDescent="0.25">
      <c r="A49" s="1" t="s">
        <v>1</v>
      </c>
      <c r="B49" s="1" t="s">
        <v>9403</v>
      </c>
      <c r="K49" s="1">
        <f t="shared" si="0"/>
        <v>2.72</v>
      </c>
    </row>
    <row r="50" spans="1:56" x14ac:dyDescent="0.25">
      <c r="A50" s="1" t="s">
        <v>1</v>
      </c>
      <c r="B50" s="1" t="s">
        <v>3352</v>
      </c>
      <c r="K50" s="1">
        <f t="shared" si="0"/>
        <v>2.72</v>
      </c>
    </row>
    <row r="51" spans="1:56" x14ac:dyDescent="0.25">
      <c r="A51" s="1">
        <v>12</v>
      </c>
      <c r="B51" s="1" t="s">
        <v>9402</v>
      </c>
      <c r="C51" s="1">
        <v>2651.0000038221478</v>
      </c>
      <c r="D51" s="1">
        <v>0</v>
      </c>
      <c r="E51">
        <f>(R51-S51*(1000-T51)/(1000-U51))*AK51</f>
        <v>2.1927151035118664</v>
      </c>
      <c r="F51">
        <f>IF(AV51&lt;&gt;0,1/(1/AV51-1/N51),0)</f>
        <v>5.5218856302054098</v>
      </c>
      <c r="G51">
        <f>((AY51-AL51/2)*S51-E51)/(AY51+AL51/2)</f>
        <v>383.09814762041236</v>
      </c>
      <c r="H51">
        <f>AL51*1000</f>
        <v>23.019657059123805</v>
      </c>
      <c r="I51">
        <f>(AQ51-AW51)</f>
        <v>0.8163420027235615</v>
      </c>
      <c r="J51">
        <f>(P51+AP51*D51)</f>
        <v>26.044326782226563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26.490530014038086</v>
      </c>
      <c r="P51" s="1">
        <v>26.044326782226563</v>
      </c>
      <c r="Q51" s="1">
        <v>26.565326690673828</v>
      </c>
      <c r="R51" s="1">
        <v>399.96420288085938</v>
      </c>
      <c r="S51" s="1">
        <v>389.86068725585938</v>
      </c>
      <c r="T51" s="1">
        <v>8.7852964401245117</v>
      </c>
      <c r="U51" s="1">
        <v>29.008205413818359</v>
      </c>
      <c r="V51" s="1">
        <v>22.380126953125</v>
      </c>
      <c r="W51" s="1">
        <v>73.897026062011719</v>
      </c>
      <c r="X51" s="1">
        <v>300.63510131835938</v>
      </c>
      <c r="Y51" s="1">
        <v>2000.625</v>
      </c>
      <c r="Z51" s="1">
        <v>4.6225428581237793</v>
      </c>
      <c r="AA51" s="1">
        <v>88.484519958496094</v>
      </c>
      <c r="AB51" s="1">
        <v>4.8661599159240723</v>
      </c>
      <c r="AC51" s="1">
        <v>-0.19825132191181183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1.1052761077880857</v>
      </c>
      <c r="AL51">
        <f>(U51-T51)/(1000-U51)*AK51</f>
        <v>2.3019657059123805E-2</v>
      </c>
      <c r="AM51">
        <f>(P51+273.15)</f>
        <v>299.19432678222654</v>
      </c>
      <c r="AN51">
        <f>(O51+273.15)</f>
        <v>299.64053001403806</v>
      </c>
      <c r="AO51">
        <f>(Y51*AG51+Z51*AH51)*AI51</f>
        <v>320.09999284520745</v>
      </c>
      <c r="AP51">
        <f>((AO51+0.00000010773*(AN51^4-AM51^4))-AL51*44100)/(L51*51.4+0.00000043092*AM51^3)</f>
        <v>-5.6760722474236118</v>
      </c>
      <c r="AQ51">
        <f>0.61365*EXP(17.502*J51/(240.97+J51))</f>
        <v>3.3831191336227264</v>
      </c>
      <c r="AR51">
        <f>AQ51*1000/AA51</f>
        <v>38.234022574904493</v>
      </c>
      <c r="AS51">
        <f>(AR51-U51)</f>
        <v>9.2258171610861339</v>
      </c>
      <c r="AT51">
        <f>IF(D51,P51,(O51+P51)/2)</f>
        <v>26.267428398132324</v>
      </c>
      <c r="AU51">
        <f>0.61365*EXP(17.502*AT51/(240.97+AT51))</f>
        <v>3.4280252318345155</v>
      </c>
      <c r="AV51">
        <f>IF(AS51&lt;&gt;0,(1000-(AR51+U51)/2)/AS51*AL51,0)</f>
        <v>2.4112455467748468</v>
      </c>
      <c r="AW51">
        <f>U51*AA51/1000</f>
        <v>2.5667771308991649</v>
      </c>
      <c r="AX51">
        <f>(AU51-AW51)</f>
        <v>0.86124810093535054</v>
      </c>
      <c r="AY51">
        <f>1/(1.6/F51+1.37/N51)</f>
        <v>1.6398186703736268</v>
      </c>
      <c r="AZ51">
        <f>G51*AA51*0.001</f>
        <v>33.898255689181262</v>
      </c>
      <c r="BA51">
        <f>G51/S51</f>
        <v>0.98265395856389881</v>
      </c>
      <c r="BB51">
        <f>(1-AL51*AA51/AQ51/F51)*100</f>
        <v>89.096612426908607</v>
      </c>
      <c r="BC51">
        <f>(S51-E51/(N51/1.35))</f>
        <v>389.16911606284219</v>
      </c>
      <c r="BD51">
        <f>E51*BB51/100/BC51</f>
        <v>5.0200151984485493E-3</v>
      </c>
    </row>
    <row r="52" spans="1:56" x14ac:dyDescent="0.25">
      <c r="A52" s="1" t="s">
        <v>1</v>
      </c>
      <c r="B52" s="1" t="s">
        <v>9401</v>
      </c>
      <c r="K52" s="2">
        <v>4.3625000000000007</v>
      </c>
    </row>
    <row r="53" spans="1:56" x14ac:dyDescent="0.25">
      <c r="A53" s="1" t="s">
        <v>1</v>
      </c>
      <c r="B53" s="1" t="s">
        <v>9400</v>
      </c>
      <c r="K53" s="2">
        <v>4.3625000000000007</v>
      </c>
    </row>
    <row r="54" spans="1:56" x14ac:dyDescent="0.25">
      <c r="A54" s="1" t="s">
        <v>1</v>
      </c>
      <c r="B54" s="1" t="s">
        <v>9399</v>
      </c>
      <c r="K54" s="2">
        <v>4.3625000000000007</v>
      </c>
    </row>
    <row r="55" spans="1:56" x14ac:dyDescent="0.25">
      <c r="A55" s="1" t="s">
        <v>1</v>
      </c>
      <c r="B55" s="1" t="s">
        <v>3352</v>
      </c>
      <c r="K55" s="2">
        <v>4.3625000000000007</v>
      </c>
    </row>
    <row r="56" spans="1:56" x14ac:dyDescent="0.25">
      <c r="K56" s="2">
        <v>4.3625000000000007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35A0-6C60-4F57-9A94-7F894818163E}">
  <dimension ref="A1:BH56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9478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9477</v>
      </c>
    </row>
    <row r="12" spans="1:60" x14ac:dyDescent="0.25">
      <c r="A12" s="1" t="s">
        <v>1</v>
      </c>
      <c r="B12" s="1" t="s">
        <v>9476</v>
      </c>
    </row>
    <row r="13" spans="1:60" x14ac:dyDescent="0.25">
      <c r="A13" s="1" t="s">
        <v>1</v>
      </c>
      <c r="B13" s="1" t="s">
        <v>9475</v>
      </c>
    </row>
    <row r="14" spans="1:60" x14ac:dyDescent="0.25">
      <c r="A14" s="1" t="s">
        <v>1</v>
      </c>
      <c r="B14" s="1" t="s">
        <v>9474</v>
      </c>
    </row>
    <row r="15" spans="1:60" x14ac:dyDescent="0.25">
      <c r="A15" s="1" t="s">
        <v>1</v>
      </c>
      <c r="B15" s="1" t="s">
        <v>9473</v>
      </c>
    </row>
    <row r="16" spans="1:60" x14ac:dyDescent="0.25">
      <c r="A16" s="1" t="s">
        <v>1</v>
      </c>
      <c r="B16" s="1" t="s">
        <v>9472</v>
      </c>
    </row>
    <row r="17" spans="1:60" x14ac:dyDescent="0.25">
      <c r="A17" s="1" t="s">
        <v>1</v>
      </c>
      <c r="B17" s="1" t="s">
        <v>8129</v>
      </c>
    </row>
    <row r="18" spans="1:60" x14ac:dyDescent="0.25">
      <c r="A18" s="1">
        <v>1</v>
      </c>
      <c r="B18" s="1" t="s">
        <v>9471</v>
      </c>
      <c r="C18" s="1">
        <v>436.00000301748514</v>
      </c>
      <c r="D18" s="1">
        <v>0</v>
      </c>
      <c r="E18">
        <f>(R18-S18*(1000-T18)/(1000-U18))*AO18</f>
        <v>-3.2819803299024053</v>
      </c>
      <c r="F18">
        <f>IF(AZ18&lt;&gt;0,1/(1/AZ18-1/N18),0)</f>
        <v>2.4530708575131137</v>
      </c>
      <c r="G18">
        <f>((BC18-AP18/2)*S18-E18)/(BC18+AP18/2)</f>
        <v>388.80792866977515</v>
      </c>
      <c r="H18">
        <f>AP18*1000</f>
        <v>23.548195682150858</v>
      </c>
      <c r="I18">
        <f>(AU18-BA18)</f>
        <v>1.2983847551822936</v>
      </c>
      <c r="J18">
        <f>(P18+AT18*D18)</f>
        <v>26.60211181640625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27.102777481079102</v>
      </c>
      <c r="P18" s="1">
        <v>26.60211181640625</v>
      </c>
      <c r="Q18" s="1">
        <v>27.17193603515625</v>
      </c>
      <c r="R18" s="1">
        <v>400.02798461914063</v>
      </c>
      <c r="S18" s="1">
        <v>394.58517456054688</v>
      </c>
      <c r="T18" s="1">
        <v>3.9454867839813232</v>
      </c>
      <c r="U18" s="1">
        <v>24.744373321533203</v>
      </c>
      <c r="V18" s="1">
        <v>9.7329978942871094</v>
      </c>
      <c r="W18" s="1">
        <v>61.041118621826172</v>
      </c>
      <c r="X18" s="1">
        <v>300.33428955078125</v>
      </c>
      <c r="Y18" s="1">
        <v>8.3829477429389954E-2</v>
      </c>
      <c r="Z18" s="1">
        <v>3.6489744186401367</v>
      </c>
      <c r="AA18" s="1">
        <v>88.827545166015625</v>
      </c>
      <c r="AB18" s="1">
        <v>-0.83925777673721313</v>
      </c>
      <c r="AC18" s="1">
        <v>-5.1546979695558548E-2</v>
      </c>
      <c r="AD18" s="1">
        <v>3.3461753278970718E-2</v>
      </c>
      <c r="AE18" s="1">
        <v>5.5491155944764614E-3</v>
      </c>
      <c r="AF18" s="1">
        <v>2.8798513114452362E-2</v>
      </c>
      <c r="AG18" s="1">
        <v>1.5886217355728149E-2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1.1041701821719896</v>
      </c>
      <c r="AP18">
        <f>(U18-T18)/(1000-U18)*AO18</f>
        <v>2.3548195682150858E-2</v>
      </c>
      <c r="AQ18">
        <f>(P18+273.15)</f>
        <v>299.75211181640623</v>
      </c>
      <c r="AR18">
        <f>(O18+273.15)</f>
        <v>300.25277748107908</v>
      </c>
      <c r="AS18">
        <f>(Y18*AK18+Z18*AL18)*AM18</f>
        <v>1.3412716088904819E-2</v>
      </c>
      <c r="AT18">
        <f>((AS18+0.00000010773*(AR18^4-AQ18^4))-AP18*44100)/(L18*0.92*2*29.3+0.00000043092*AQ18^3)</f>
        <v>-8.1318247084275299</v>
      </c>
      <c r="AU18">
        <f>0.61365*EXP(17.502*J18/(240.97+J18))</f>
        <v>3.4963666940055362</v>
      </c>
      <c r="AV18">
        <f>AU18*1000/AA18</f>
        <v>39.361289197747695</v>
      </c>
      <c r="AW18">
        <f>(AV18-U18)</f>
        <v>14.616915876214492</v>
      </c>
      <c r="AX18">
        <f>IF(D18,P18,(O18+P18)/2)</f>
        <v>26.852444648742676</v>
      </c>
      <c r="AY18">
        <f>0.61365*EXP(17.502*AX18/(240.97+AX18))</f>
        <v>3.5482587297945254</v>
      </c>
      <c r="AZ18">
        <f>IF(AW18&lt;&gt;0,(1000-(AV18+U18)/2)/AW18*AP18,0)</f>
        <v>1.5593856824867318</v>
      </c>
      <c r="BA18">
        <f>U18*AA18/1000</f>
        <v>2.1979819388232427</v>
      </c>
      <c r="BB18">
        <f>(AY18-BA18)</f>
        <v>1.3502767909712827</v>
      </c>
      <c r="BC18">
        <f>1/(1.6/F18+1.37/N18)</f>
        <v>1.0284773796881641</v>
      </c>
      <c r="BD18">
        <f>G18*AA18*0.001</f>
        <v>34.536853844819433</v>
      </c>
      <c r="BE18">
        <f>G18/S18</f>
        <v>0.98535868485883715</v>
      </c>
      <c r="BF18">
        <f>(1-AP18*AA18/AU18/F18)*100</f>
        <v>75.611885317045122</v>
      </c>
      <c r="BG18">
        <f>(S18-E18/(N18/1.35))</f>
        <v>395.62029446671903</v>
      </c>
      <c r="BH18">
        <f>E18*BF18/100/BG18</f>
        <v>-6.2725983421018459E-3</v>
      </c>
    </row>
    <row r="19" spans="1:60" x14ac:dyDescent="0.25">
      <c r="A19" s="1" t="s">
        <v>1</v>
      </c>
      <c r="B19" s="1" t="s">
        <v>9470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9469</v>
      </c>
      <c r="K20" s="1">
        <f t="shared" si="0"/>
        <v>2.72</v>
      </c>
    </row>
    <row r="21" spans="1:60" x14ac:dyDescent="0.25">
      <c r="A21" s="1">
        <v>2</v>
      </c>
      <c r="B21" s="1" t="s">
        <v>8126</v>
      </c>
      <c r="C21" s="1">
        <v>640.50000302866101</v>
      </c>
      <c r="D21" s="1">
        <v>0</v>
      </c>
      <c r="E21">
        <f>(R21-S21*(1000-T21)/(1000-U21))*AO21</f>
        <v>-2.5850287587221144</v>
      </c>
      <c r="F21">
        <f>IF(AZ21&lt;&gt;0,1/(1/AZ21-1/N21),0)</f>
        <v>2.3467981769312414</v>
      </c>
      <c r="G21">
        <f>((BC21-AP21/2)*S21-E21)/(BC21+AP21/2)</f>
        <v>387.6982871868417</v>
      </c>
      <c r="H21">
        <f>AP21*1000</f>
        <v>22.776777109947311</v>
      </c>
      <c r="I21">
        <f>(AU21-BA21)</f>
        <v>1.2926876350602252</v>
      </c>
      <c r="J21">
        <f>(P21+AT21*D21)</f>
        <v>26.354818344116211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27.032629013061523</v>
      </c>
      <c r="P21" s="1">
        <v>26.354818344116211</v>
      </c>
      <c r="Q21" s="1">
        <v>27.155353546142578</v>
      </c>
      <c r="R21" s="1">
        <v>399.81436157226563</v>
      </c>
      <c r="S21" s="1">
        <v>394.02752685546875</v>
      </c>
      <c r="T21" s="1">
        <v>4.1113848686218262</v>
      </c>
      <c r="U21" s="1">
        <v>24.239341735839844</v>
      </c>
      <c r="V21" s="1">
        <v>10.183850288391113</v>
      </c>
      <c r="W21" s="1">
        <v>60.040554046630859</v>
      </c>
      <c r="X21" s="1">
        <v>300.33419799804688</v>
      </c>
      <c r="Y21" s="1">
        <v>25.269451141357422</v>
      </c>
      <c r="Z21" s="1">
        <v>3.3928790092468262</v>
      </c>
      <c r="AA21" s="1">
        <v>88.825386047363281</v>
      </c>
      <c r="AB21" s="1">
        <v>-0.81913143396377563</v>
      </c>
      <c r="AC21" s="1">
        <v>-3.9008449763059616E-2</v>
      </c>
      <c r="AD21" s="1">
        <v>4.4115249067544937E-2</v>
      </c>
      <c r="AE21" s="1">
        <v>6.6336337476968765E-3</v>
      </c>
      <c r="AF21" s="1">
        <v>2.4783013388514519E-2</v>
      </c>
      <c r="AG21" s="1">
        <v>6.6934758797287941E-3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1.1041698455810545</v>
      </c>
      <c r="AP21">
        <f>(U21-T21)/(1000-U21)*AO21</f>
        <v>2.277677710994731E-2</v>
      </c>
      <c r="AQ21">
        <f>(P21+273.15)</f>
        <v>299.50481834411619</v>
      </c>
      <c r="AR21">
        <f>(O21+273.15)</f>
        <v>300.1826290130615</v>
      </c>
      <c r="AS21">
        <f>(Y21*AK21+Z21*AL21)*AM21</f>
        <v>4.043112092246588</v>
      </c>
      <c r="AT21">
        <f>((AS21+0.00000010773*(AR21^4-AQ21^4))-AP21*44100)/(L21*0.92*2*29.3+0.00000043092*AQ21^3)</f>
        <v>-7.817828375921307</v>
      </c>
      <c r="AU21">
        <f>0.61365*EXP(17.502*J21/(240.97+J21))</f>
        <v>3.4457565222801643</v>
      </c>
      <c r="AV21">
        <f>AU21*1000/AA21</f>
        <v>38.792474489700787</v>
      </c>
      <c r="AW21">
        <f>(AV21-U21)</f>
        <v>14.553132753860943</v>
      </c>
      <c r="AX21">
        <f>IF(D21,P21,(O21+P21)/2)</f>
        <v>26.693723678588867</v>
      </c>
      <c r="AY21">
        <f>0.61365*EXP(17.502*AX21/(240.97+AX21))</f>
        <v>3.5152797176081827</v>
      </c>
      <c r="AZ21">
        <f>IF(AW21&lt;&gt;0,(1000-(AV21+U21)/2)/AW21*AP21,0)</f>
        <v>1.5157524272286271</v>
      </c>
      <c r="BA21">
        <f>U21*AA21/1000</f>
        <v>2.1530688872199391</v>
      </c>
      <c r="BB21">
        <f>(AY21-BA21)</f>
        <v>1.3622108303882436</v>
      </c>
      <c r="BC21">
        <f>1/(1.6/F21+1.37/N21)</f>
        <v>0.99815600068992627</v>
      </c>
      <c r="BD21">
        <f>G21*AA21*0.001</f>
        <v>34.437450029272732</v>
      </c>
      <c r="BE21">
        <f>G21/S21</f>
        <v>0.98393706216634791</v>
      </c>
      <c r="BF21">
        <f>(1-AP21*AA21/AU21/F21)*100</f>
        <v>74.98105188313113</v>
      </c>
      <c r="BG21">
        <f>(S21-E21/(N21/1.35))</f>
        <v>394.84283178030364</v>
      </c>
      <c r="BH21">
        <f>E21*BF21/100/BG21</f>
        <v>-4.908995678183611E-3</v>
      </c>
    </row>
    <row r="22" spans="1:60" x14ac:dyDescent="0.25">
      <c r="A22" s="1" t="s">
        <v>1</v>
      </c>
      <c r="B22" s="1" t="s">
        <v>9468</v>
      </c>
      <c r="K22" s="1">
        <f t="shared" si="0"/>
        <v>2.72</v>
      </c>
    </row>
    <row r="23" spans="1:60" x14ac:dyDescent="0.25">
      <c r="A23" s="1" t="s">
        <v>1</v>
      </c>
      <c r="B23" s="1" t="s">
        <v>9467</v>
      </c>
      <c r="K23" s="1">
        <f t="shared" si="0"/>
        <v>2.72</v>
      </c>
    </row>
    <row r="24" spans="1:60" x14ac:dyDescent="0.25">
      <c r="A24" s="1">
        <v>3</v>
      </c>
      <c r="B24" s="1" t="s">
        <v>9466</v>
      </c>
      <c r="C24" s="1">
        <v>844.50000302866101</v>
      </c>
      <c r="D24" s="1">
        <v>0</v>
      </c>
      <c r="E24">
        <f>(R24-S24*(1000-T24)/(1000-U24))*AO24</f>
        <v>-1.8425915401273003</v>
      </c>
      <c r="F24">
        <f>IF(AZ24&lt;&gt;0,1/(1/AZ24-1/N24),0)</f>
        <v>2.2490493408565233</v>
      </c>
      <c r="G24">
        <f>((BC24-AP24/2)*S24-E24)/(BC24+AP24/2)</f>
        <v>386.75936166784686</v>
      </c>
      <c r="H24">
        <f>AP24*1000</f>
        <v>22.193446549531721</v>
      </c>
      <c r="I24">
        <f>(AU24-BA24)</f>
        <v>1.2953818869526117</v>
      </c>
      <c r="J24">
        <f>(P24+AT24*D24)</f>
        <v>26.207983016967773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26.941461563110352</v>
      </c>
      <c r="P24" s="1">
        <v>26.207983016967773</v>
      </c>
      <c r="Q24" s="1">
        <v>27.085329055786133</v>
      </c>
      <c r="R24" s="1">
        <v>400.038818359375</v>
      </c>
      <c r="S24" s="1">
        <v>393.79299926757813</v>
      </c>
      <c r="T24" s="1">
        <v>4.2564430236816406</v>
      </c>
      <c r="U24" s="1">
        <v>23.874568939208984</v>
      </c>
      <c r="V24" s="1">
        <v>10.599565505981445</v>
      </c>
      <c r="W24" s="1">
        <v>59.453411102294922</v>
      </c>
      <c r="X24" s="1">
        <v>300.35977172851563</v>
      </c>
      <c r="Y24" s="1">
        <v>50.324737548828125</v>
      </c>
      <c r="Z24" s="1">
        <v>3.6135759353637695</v>
      </c>
      <c r="AA24" s="1">
        <v>88.823699951171875</v>
      </c>
      <c r="AB24" s="1">
        <v>-0.96391290426254272</v>
      </c>
      <c r="AC24" s="1">
        <v>-3.9927314966917038E-2</v>
      </c>
      <c r="AD24" s="1">
        <v>6.0151379555463791E-2</v>
      </c>
      <c r="AE24" s="1">
        <v>8.2395952194929123E-3</v>
      </c>
      <c r="AF24" s="1">
        <v>2.3155448958277702E-2</v>
      </c>
      <c r="AG24" s="1">
        <v>1.1388560757040977E-2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1.1042638666489542</v>
      </c>
      <c r="AP24">
        <f>(U24-T24)/(1000-U24)*AO24</f>
        <v>2.2193446549531721E-2</v>
      </c>
      <c r="AQ24">
        <f>(P24+273.15)</f>
        <v>299.35798301696775</v>
      </c>
      <c r="AR24">
        <f>(O24+273.15)</f>
        <v>300.09146156311033</v>
      </c>
      <c r="AS24">
        <f>(Y24*AK24+Z24*AL24)*AM24</f>
        <v>8.0519578278372137</v>
      </c>
      <c r="AT24">
        <f>((AS24+0.00000010773*(AR24^4-AQ24^4))-AP24*44100)/(L24*0.92*2*29.3+0.00000043092*AQ24^3)</f>
        <v>-7.5796301619814699</v>
      </c>
      <c r="AU24">
        <f>0.61365*EXP(17.502*J24/(240.97+J24))</f>
        <v>3.4160094348724783</v>
      </c>
      <c r="AV24">
        <f>AU24*1000/AA24</f>
        <v>38.458310526923846</v>
      </c>
      <c r="AW24">
        <f>(AV24-U24)</f>
        <v>14.583741587714862</v>
      </c>
      <c r="AX24">
        <f>IF(D24,P24,(O24+P24)/2)</f>
        <v>26.574722290039063</v>
      </c>
      <c r="AY24">
        <f>0.61365*EXP(17.502*AX24/(240.97+AX24))</f>
        <v>3.4907294793020101</v>
      </c>
      <c r="AZ24">
        <f>IF(AW24&lt;&gt;0,(1000-(AV24+U24)/2)/AW24*AP24,0)</f>
        <v>1.4743648401785645</v>
      </c>
      <c r="BA24">
        <f>U24*AA24/1000</f>
        <v>2.1206275479198666</v>
      </c>
      <c r="BB24">
        <f>(AY24-BA24)</f>
        <v>1.3701019313821434</v>
      </c>
      <c r="BC24">
        <f>1/(1.6/F24+1.37/N24)</f>
        <v>0.96948156824269949</v>
      </c>
      <c r="BD24">
        <f>G24*AA24*0.001</f>
        <v>34.353397494091595</v>
      </c>
      <c r="BE24">
        <f>G24/S24</f>
        <v>0.98213874392685185</v>
      </c>
      <c r="BF24">
        <f>(1-AP24*AA24/AU24/F24)*100</f>
        <v>74.341245795303792</v>
      </c>
      <c r="BG24">
        <f>(S24-E24/(N24/1.35))</f>
        <v>394.37414326918974</v>
      </c>
      <c r="BH24">
        <f>E24*BF24/100/BG24</f>
        <v>-3.473365404979189E-3</v>
      </c>
    </row>
    <row r="25" spans="1:60" x14ac:dyDescent="0.25">
      <c r="A25" s="1" t="s">
        <v>1</v>
      </c>
      <c r="B25" s="1" t="s">
        <v>9465</v>
      </c>
      <c r="K25" s="1">
        <f t="shared" si="0"/>
        <v>2.72</v>
      </c>
    </row>
    <row r="26" spans="1:60" x14ac:dyDescent="0.25">
      <c r="A26" s="1" t="s">
        <v>1</v>
      </c>
      <c r="B26" s="1" t="s">
        <v>9464</v>
      </c>
      <c r="K26" s="1">
        <f t="shared" si="0"/>
        <v>2.72</v>
      </c>
    </row>
    <row r="27" spans="1:60" x14ac:dyDescent="0.25">
      <c r="A27" s="1">
        <v>4</v>
      </c>
      <c r="B27" s="1" t="s">
        <v>9463</v>
      </c>
      <c r="C27" s="1">
        <v>1048.500003028661</v>
      </c>
      <c r="D27" s="1">
        <v>0</v>
      </c>
      <c r="E27">
        <f>(R27-S27*(1000-T27)/(1000-U27))*AO27</f>
        <v>-0.9882562895402871</v>
      </c>
      <c r="F27">
        <f>IF(AZ27&lt;&gt;0,1/(1/AZ27-1/N27),0)</f>
        <v>2.2268077277232106</v>
      </c>
      <c r="G27">
        <f>((BC27-AP27/2)*S27-E27)/(BC27+AP27/2)</f>
        <v>385.21274725949263</v>
      </c>
      <c r="H27">
        <f>AP27*1000</f>
        <v>21.988635625898528</v>
      </c>
      <c r="I27">
        <f>(AU27-BA27)</f>
        <v>1.2919149327897466</v>
      </c>
      <c r="J27">
        <f>(P27+AT27*D27)</f>
        <v>26.169815063476563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26.888671875</v>
      </c>
      <c r="P27" s="1">
        <v>26.169815063476563</v>
      </c>
      <c r="Q27" s="1">
        <v>27.034355163574219</v>
      </c>
      <c r="R27" s="1">
        <v>400.00692749023438</v>
      </c>
      <c r="S27" s="1">
        <v>393.0732421875</v>
      </c>
      <c r="T27" s="1">
        <v>4.3846421241760254</v>
      </c>
      <c r="U27" s="1">
        <v>23.827062606811523</v>
      </c>
      <c r="V27" s="1">
        <v>10.952693939208984</v>
      </c>
      <c r="W27" s="1">
        <v>59.519233703613281</v>
      </c>
      <c r="X27" s="1">
        <v>300.29190063476563</v>
      </c>
      <c r="Y27" s="1">
        <v>101.28231048583984</v>
      </c>
      <c r="Z27" s="1">
        <v>3.5506722927093506</v>
      </c>
      <c r="AA27" s="1">
        <v>88.823326110839844</v>
      </c>
      <c r="AB27" s="1">
        <v>-0.94267570972442627</v>
      </c>
      <c r="AC27" s="1">
        <v>-4.2324472218751907E-2</v>
      </c>
      <c r="AD27" s="1">
        <v>5.2653606981039047E-2</v>
      </c>
      <c r="AE27" s="1">
        <v>3.0451500788331032E-3</v>
      </c>
      <c r="AF27" s="1">
        <v>2.6588207110762596E-2</v>
      </c>
      <c r="AG27" s="1">
        <v>1.3590621761977673E-2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1.1040143405689911</v>
      </c>
      <c r="AP27">
        <f>(U27-T27)/(1000-U27)*AO27</f>
        <v>2.1988635625898527E-2</v>
      </c>
      <c r="AQ27">
        <f>(P27+273.15)</f>
        <v>299.31981506347654</v>
      </c>
      <c r="AR27">
        <f>(O27+273.15)</f>
        <v>300.03867187499998</v>
      </c>
      <c r="AS27">
        <f>(Y27*AK27+Z27*AL27)*AM27</f>
        <v>16.205169315520607</v>
      </c>
      <c r="AT27">
        <f>((AS27+0.00000010773*(AR27^4-AQ27^4))-AP27*44100)/(L27*0.92*2*29.3+0.00000043092*AQ27^3)</f>
        <v>-7.4458754722446212</v>
      </c>
      <c r="AU27">
        <f>0.61365*EXP(17.502*J27/(240.97+J27))</f>
        <v>3.4083138849779644</v>
      </c>
      <c r="AV27">
        <f>AU27*1000/AA27</f>
        <v>38.371833551074594</v>
      </c>
      <c r="AW27">
        <f>(AV27-U27)</f>
        <v>14.544770944263071</v>
      </c>
      <c r="AX27">
        <f>IF(D27,P27,(O27+P27)/2)</f>
        <v>26.529243469238281</v>
      </c>
      <c r="AY27">
        <f>0.61365*EXP(17.502*AX27/(240.97+AX27))</f>
        <v>3.4813867177008104</v>
      </c>
      <c r="AZ27">
        <f>IF(AW27&lt;&gt;0,(1000-(AV27+U27)/2)/AW27*AP27,0)</f>
        <v>1.4647739229147092</v>
      </c>
      <c r="BA27">
        <f>U27*AA27/1000</f>
        <v>2.1163989521882178</v>
      </c>
      <c r="BB27">
        <f>(AY27-BA27)</f>
        <v>1.3649877655125926</v>
      </c>
      <c r="BC27">
        <f>1/(1.6/F27+1.37/N27)</f>
        <v>0.96284868791642453</v>
      </c>
      <c r="BD27">
        <f>G27*AA27*0.001</f>
        <v>34.215877471882443</v>
      </c>
      <c r="BE27">
        <f>G27/S27</f>
        <v>0.98000246751912501</v>
      </c>
      <c r="BF27">
        <f>(1-AP27*AA27/AU27/F27)*100</f>
        <v>74.266253946068289</v>
      </c>
      <c r="BG27">
        <f>(S27-E27/(N27/1.35))</f>
        <v>393.38493319563395</v>
      </c>
      <c r="BH27">
        <f>E27*BF27/100/BG27</f>
        <v>-1.8657067510589836E-3</v>
      </c>
    </row>
    <row r="28" spans="1:60" x14ac:dyDescent="0.25">
      <c r="A28" s="1" t="s">
        <v>1</v>
      </c>
      <c r="B28" s="1" t="s">
        <v>9462</v>
      </c>
      <c r="K28" s="1">
        <f t="shared" si="0"/>
        <v>2.72</v>
      </c>
    </row>
    <row r="29" spans="1:60" x14ac:dyDescent="0.25">
      <c r="A29" s="1" t="s">
        <v>1</v>
      </c>
      <c r="B29" s="1" t="s">
        <v>9461</v>
      </c>
      <c r="K29" s="1">
        <f t="shared" si="0"/>
        <v>2.72</v>
      </c>
    </row>
    <row r="30" spans="1:60" x14ac:dyDescent="0.25">
      <c r="A30" s="1">
        <v>5</v>
      </c>
      <c r="B30" s="1" t="s">
        <v>9460</v>
      </c>
      <c r="C30" s="1">
        <v>1252.500003028661</v>
      </c>
      <c r="D30" s="1">
        <v>0</v>
      </c>
      <c r="E30">
        <f>(R30-S30*(1000-T30)/(1000-U30))*AO30</f>
        <v>-0.94524846097040793</v>
      </c>
      <c r="F30">
        <f>IF(AZ30&lt;&gt;0,1/(1/AZ30-1/N30),0)</f>
        <v>2.2551988250270183</v>
      </c>
      <c r="G30">
        <f>((BC30-AP30/2)*S30-E30)/(BC30+AP30/2)</f>
        <v>385.11815420785837</v>
      </c>
      <c r="H30">
        <f>AP30*1000</f>
        <v>21.947435180022183</v>
      </c>
      <c r="I30">
        <f>(AU30-BA30)</f>
        <v>1.2788376177915013</v>
      </c>
      <c r="J30">
        <f>(P30+AT30*D30)</f>
        <v>26.139804840087891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26.856542587280273</v>
      </c>
      <c r="P30" s="1">
        <v>26.139804840087891</v>
      </c>
      <c r="Q30" s="1">
        <v>27.002965927124023</v>
      </c>
      <c r="R30" s="1">
        <v>399.88888549804688</v>
      </c>
      <c r="S30" s="1">
        <v>392.93533325195313</v>
      </c>
      <c r="T30" s="1">
        <v>4.5060176849365234</v>
      </c>
      <c r="U30" s="1">
        <v>23.90576171875</v>
      </c>
      <c r="V30" s="1">
        <v>11.277416229248047</v>
      </c>
      <c r="W30" s="1">
        <v>59.830039978027344</v>
      </c>
      <c r="X30" s="1">
        <v>300.3643798828125</v>
      </c>
      <c r="Y30" s="1">
        <v>150.66226196289063</v>
      </c>
      <c r="Z30" s="1">
        <v>3.7849578857421875</v>
      </c>
      <c r="AA30" s="1">
        <v>88.825286865234375</v>
      </c>
      <c r="AB30" s="1">
        <v>-0.70099937915802002</v>
      </c>
      <c r="AC30" s="1">
        <v>-4.4476151466369629E-2</v>
      </c>
      <c r="AD30" s="1">
        <v>3.648696094751358E-2</v>
      </c>
      <c r="AE30" s="1">
        <v>6.0814144089818001E-3</v>
      </c>
      <c r="AF30" s="1">
        <v>4.2440693825483322E-2</v>
      </c>
      <c r="AG30" s="1">
        <v>1.42882214859128E-2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1.1042808083926927</v>
      </c>
      <c r="AP30">
        <f>(U30-T30)/(1000-U30)*AO30</f>
        <v>2.1947435180022182E-2</v>
      </c>
      <c r="AQ30">
        <f>(P30+273.15)</f>
        <v>299.28980484008787</v>
      </c>
      <c r="AR30">
        <f>(O30+273.15)</f>
        <v>300.00654258728025</v>
      </c>
      <c r="AS30">
        <f>(Y30*AK30+Z30*AL30)*AM30</f>
        <v>24.105961375252264</v>
      </c>
      <c r="AT30">
        <f>((AS30+0.00000010773*(AR30^4-AQ30^4))-AP30*44100)/(L30*0.92*2*29.3+0.00000043092*AQ30^3)</f>
        <v>-7.3697356426839553</v>
      </c>
      <c r="AU30">
        <f>0.61365*EXP(17.502*J30/(240.97+J30))</f>
        <v>3.4022737601914086</v>
      </c>
      <c r="AV30">
        <f>AU30*1000/AA30</f>
        <v>38.302986460976307</v>
      </c>
      <c r="AW30">
        <f>(AV30-U30)</f>
        <v>14.397224742226307</v>
      </c>
      <c r="AX30">
        <f>IF(D30,P30,(O30+P30)/2)</f>
        <v>26.498173713684082</v>
      </c>
      <c r="AY30">
        <f>0.61365*EXP(17.502*AX30/(240.97+AX30))</f>
        <v>3.4750165853056094</v>
      </c>
      <c r="AZ30">
        <f>IF(AW30&lt;&gt;0,(1000-(AV30+U30)/2)/AW30*AP30,0)</f>
        <v>1.4770050705328839</v>
      </c>
      <c r="BA30">
        <f>U30*AA30/1000</f>
        <v>2.1234361423999073</v>
      </c>
      <c r="BB30">
        <f>(AY30-BA30)</f>
        <v>1.3515804429057021</v>
      </c>
      <c r="BC30">
        <f>1/(1.6/F30+1.37/N30)</f>
        <v>0.97130828621260823</v>
      </c>
      <c r="BD30">
        <f>G30*AA30*0.001</f>
        <v>34.208230524522591</v>
      </c>
      <c r="BE30">
        <f>G30/S30</f>
        <v>0.98010568563687217</v>
      </c>
      <c r="BF30">
        <f>(1-AP30*AA30/AU30/F30)*100</f>
        <v>74.592244502901721</v>
      </c>
      <c r="BG30">
        <f>(S30-E30/(N30/1.35))</f>
        <v>393.23345980966411</v>
      </c>
      <c r="BH30">
        <f>E30*BF30/100/BG30</f>
        <v>-1.7930367459275756E-3</v>
      </c>
    </row>
    <row r="31" spans="1:60" x14ac:dyDescent="0.25">
      <c r="A31" s="1" t="s">
        <v>1</v>
      </c>
      <c r="B31" s="1" t="s">
        <v>9459</v>
      </c>
      <c r="K31" s="1">
        <f t="shared" si="0"/>
        <v>2.72</v>
      </c>
    </row>
    <row r="32" spans="1:60" x14ac:dyDescent="0.25">
      <c r="A32" s="1" t="s">
        <v>1</v>
      </c>
      <c r="B32" s="1" t="s">
        <v>9458</v>
      </c>
      <c r="K32" s="1">
        <f t="shared" si="0"/>
        <v>2.72</v>
      </c>
    </row>
    <row r="33" spans="1:60" x14ac:dyDescent="0.25">
      <c r="A33" s="1">
        <v>6</v>
      </c>
      <c r="B33" s="1" t="s">
        <v>9457</v>
      </c>
      <c r="C33" s="1">
        <v>1456.500003028661</v>
      </c>
      <c r="D33" s="1">
        <v>0</v>
      </c>
      <c r="E33">
        <f>(R33-S33*(1000-T33)/(1000-U33))*AO33</f>
        <v>-0.35520180745204794</v>
      </c>
      <c r="F33">
        <f>IF(AZ33&lt;&gt;0,1/(1/AZ33-1/N33),0)</f>
        <v>2.3337821167649691</v>
      </c>
      <c r="G33">
        <f>((BC33-AP33/2)*S33-E33)/(BC33+AP33/2)</f>
        <v>384.16959286507966</v>
      </c>
      <c r="H33">
        <f>AP33*1000</f>
        <v>22.113941397549532</v>
      </c>
      <c r="I33">
        <f>(AU33-BA33)</f>
        <v>1.2598760496649359</v>
      </c>
      <c r="J33">
        <f>(P33+AT33*D33)</f>
        <v>26.15821647644043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26.853315353393555</v>
      </c>
      <c r="P33" s="1">
        <v>26.15821647644043</v>
      </c>
      <c r="Q33" s="1">
        <v>26.988243103027344</v>
      </c>
      <c r="R33" s="1">
        <v>399.98672485351563</v>
      </c>
      <c r="S33" s="1">
        <v>392.44793701171875</v>
      </c>
      <c r="T33" s="1">
        <v>4.6164717674255371</v>
      </c>
      <c r="U33" s="1">
        <v>24.161949157714844</v>
      </c>
      <c r="V33" s="1">
        <v>11.555562973022461</v>
      </c>
      <c r="W33" s="1">
        <v>60.480159759521484</v>
      </c>
      <c r="X33" s="1">
        <v>300.3077392578125</v>
      </c>
      <c r="Y33" s="1">
        <v>299.69781494140625</v>
      </c>
      <c r="Z33" s="1">
        <v>4.1416015625</v>
      </c>
      <c r="AA33" s="1">
        <v>88.821571350097656</v>
      </c>
      <c r="AB33" s="1">
        <v>-0.67340540885925293</v>
      </c>
      <c r="AC33" s="1">
        <v>-4.9586702138185501E-2</v>
      </c>
      <c r="AD33" s="1">
        <v>7.3219791054725647E-2</v>
      </c>
      <c r="AE33" s="1">
        <v>2.2294007241725922E-2</v>
      </c>
      <c r="AF33" s="1">
        <v>4.4511906802654266E-2</v>
      </c>
      <c r="AG33" s="1">
        <v>1.203544344753027E-2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1.104072570800781</v>
      </c>
      <c r="AP33">
        <f>(U33-T33)/(1000-U33)*AO33</f>
        <v>2.2113941397549533E-2</v>
      </c>
      <c r="AQ33">
        <f>(P33+273.15)</f>
        <v>299.30821647644041</v>
      </c>
      <c r="AR33">
        <f>(O33+273.15)</f>
        <v>300.00331535339353</v>
      </c>
      <c r="AS33">
        <f>(Y33*AK33+Z33*AL33)*AM33</f>
        <v>47.951649318822092</v>
      </c>
      <c r="AT33">
        <f>((AS33+0.00000010773*(AR33^4-AQ33^4))-AP33*44100)/(L33*0.92*2*29.3+0.00000043092*AQ33^3)</f>
        <v>-7.2415745210560498</v>
      </c>
      <c r="AU33">
        <f>0.61365*EXP(17.502*J33/(240.97+J33))</f>
        <v>3.4059783407343369</v>
      </c>
      <c r="AV33">
        <f>AU33*1000/AA33</f>
        <v>38.346296839417406</v>
      </c>
      <c r="AW33">
        <f>(AV33-U33)</f>
        <v>14.184347681702562</v>
      </c>
      <c r="AX33">
        <f>IF(D33,P33,(O33+P33)/2)</f>
        <v>26.505765914916992</v>
      </c>
      <c r="AY33">
        <f>0.61365*EXP(17.502*AX33/(240.97+AX33))</f>
        <v>3.4765722496210905</v>
      </c>
      <c r="AZ33">
        <f>IF(AW33&lt;&gt;0,(1000-(AV33+U33)/2)/AW33*AP33,0)</f>
        <v>1.5103119321279945</v>
      </c>
      <c r="BA33">
        <f>U33*AA33/1000</f>
        <v>2.146102291069401</v>
      </c>
      <c r="BB33">
        <f>(AY33-BA33)</f>
        <v>1.3304699585516895</v>
      </c>
      <c r="BC33">
        <f>1/(1.6/F33+1.37/N33)</f>
        <v>0.99438188588627519</v>
      </c>
      <c r="BD33">
        <f>G33*AA33*0.001</f>
        <v>34.122546903203641</v>
      </c>
      <c r="BE33">
        <f>G33/S33</f>
        <v>0.97890587931312811</v>
      </c>
      <c r="BF33">
        <f>(1-AP33*AA33/AU33/F33)*100</f>
        <v>75.289449714684324</v>
      </c>
      <c r="BG33">
        <f>(S33-E33/(N33/1.35))</f>
        <v>392.55996585547871</v>
      </c>
      <c r="BH33">
        <f>E33*BF33/100/BG33</f>
        <v>-6.8124492935612766E-4</v>
      </c>
    </row>
    <row r="34" spans="1:60" x14ac:dyDescent="0.25">
      <c r="A34" s="1" t="s">
        <v>1</v>
      </c>
      <c r="B34" s="1" t="s">
        <v>9456</v>
      </c>
      <c r="K34" s="1">
        <f t="shared" si="0"/>
        <v>2.72</v>
      </c>
    </row>
    <row r="35" spans="1:60" x14ac:dyDescent="0.25">
      <c r="A35" s="1" t="s">
        <v>1</v>
      </c>
      <c r="B35" s="1" t="s">
        <v>9455</v>
      </c>
      <c r="K35" s="1">
        <f t="shared" si="0"/>
        <v>2.72</v>
      </c>
    </row>
    <row r="36" spans="1:60" x14ac:dyDescent="0.25">
      <c r="A36" s="1">
        <v>7</v>
      </c>
      <c r="B36" s="1" t="s">
        <v>9454</v>
      </c>
      <c r="C36" s="1">
        <v>1660.500003028661</v>
      </c>
      <c r="D36" s="1">
        <v>0</v>
      </c>
      <c r="E36">
        <f>(R36-S36*(1000-T36)/(1000-U36))*AO36</f>
        <v>0.13597712182101046</v>
      </c>
      <c r="F36">
        <f>IF(AZ36&lt;&gt;0,1/(1/AZ36-1/N36),0)</f>
        <v>2.4720192610859462</v>
      </c>
      <c r="G36">
        <f>((BC36-AP36/2)*S36-E36)/(BC36+AP36/2)</f>
        <v>383.21896828760708</v>
      </c>
      <c r="H36">
        <f>AP36*1000</f>
        <v>22.511643764459826</v>
      </c>
      <c r="I36">
        <f>(AU36-BA36)</f>
        <v>1.2356621988469993</v>
      </c>
      <c r="J36">
        <f>(P36+AT36*D36)</f>
        <v>26.235586166381836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26.878122329711914</v>
      </c>
      <c r="P36" s="1">
        <v>26.235586166381836</v>
      </c>
      <c r="Q36" s="1">
        <v>27.005226135253906</v>
      </c>
      <c r="R36" s="1">
        <v>399.89938354492188</v>
      </c>
      <c r="S36" s="1">
        <v>391.7886962890625</v>
      </c>
      <c r="T36" s="1">
        <v>4.7258052825927734</v>
      </c>
      <c r="U36" s="1">
        <v>24.611413955688477</v>
      </c>
      <c r="V36" s="1">
        <v>11.811445236206055</v>
      </c>
      <c r="W36" s="1">
        <v>61.512557983398438</v>
      </c>
      <c r="X36" s="1">
        <v>300.3411865234375</v>
      </c>
      <c r="Y36" s="1">
        <v>500.57778930664063</v>
      </c>
      <c r="Z36" s="1">
        <v>4.2400984764099121</v>
      </c>
      <c r="AA36" s="1">
        <v>88.817413330078125</v>
      </c>
      <c r="AB36" s="1">
        <v>-0.65455472469329834</v>
      </c>
      <c r="AC36" s="1">
        <v>-4.3149113655090332E-2</v>
      </c>
      <c r="AD36" s="1">
        <v>0.11470092833042145</v>
      </c>
      <c r="AE36" s="1">
        <v>1.9520938396453857E-2</v>
      </c>
      <c r="AF36" s="1">
        <v>3.0969461426138878E-2</v>
      </c>
      <c r="AG36" s="1">
        <v>2.0205475389957428E-2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1.1041955386891082</v>
      </c>
      <c r="AP36">
        <f>(U36-T36)/(1000-U36)*AO36</f>
        <v>2.2511643764459827E-2</v>
      </c>
      <c r="AQ36">
        <f>(P36+273.15)</f>
        <v>299.38558616638181</v>
      </c>
      <c r="AR36">
        <f>(O36+273.15)</f>
        <v>300.02812232971189</v>
      </c>
      <c r="AS36">
        <f>(Y36*AK36+Z36*AL36)*AM36</f>
        <v>80.092444498856821</v>
      </c>
      <c r="AT36">
        <f>((AS36+0.00000010773*(AR36^4-AQ36^4))-AP36*44100)/(L36*0.92*2*29.3+0.00000043092*AQ36^3)</f>
        <v>-7.1308066591376189</v>
      </c>
      <c r="AU36">
        <f>0.61365*EXP(17.502*J36/(240.97+J36))</f>
        <v>3.4215843247870357</v>
      </c>
      <c r="AV36">
        <f>AU36*1000/AA36</f>
        <v>38.523800643362264</v>
      </c>
      <c r="AW36">
        <f>(AV36-U36)</f>
        <v>13.912386687673788</v>
      </c>
      <c r="AX36">
        <f>IF(D36,P36,(O36+P36)/2)</f>
        <v>26.556854248046875</v>
      </c>
      <c r="AY36">
        <f>0.61365*EXP(17.502*AX36/(240.97+AX36))</f>
        <v>3.4870562212263527</v>
      </c>
      <c r="AZ36">
        <f>IF(AW36&lt;&gt;0,(1000-(AV36+U36)/2)/AW36*AP36,0)</f>
        <v>1.5670212109437689</v>
      </c>
      <c r="BA36">
        <f>U36*AA36/1000</f>
        <v>2.1859221259400363</v>
      </c>
      <c r="BB36">
        <f>(AY36-BA36)</f>
        <v>1.3011340952863164</v>
      </c>
      <c r="BC36">
        <f>1/(1.6/F36+1.37/N36)</f>
        <v>1.0337930620615168</v>
      </c>
      <c r="BD36">
        <f>G36*AA36*0.001</f>
        <v>34.036517502326497</v>
      </c>
      <c r="BE36">
        <f>G36/S36</f>
        <v>0.97812665836807944</v>
      </c>
      <c r="BF36">
        <f>(1-AP36*AA36/AU36/F36)*100</f>
        <v>76.361156219187677</v>
      </c>
      <c r="BG36">
        <f>(S36-E36/(N36/1.35))</f>
        <v>391.7458097963256</v>
      </c>
      <c r="BH36">
        <f>E36*BF36/100/BG36</f>
        <v>2.6505376654847081E-4</v>
      </c>
    </row>
    <row r="37" spans="1:60" x14ac:dyDescent="0.25">
      <c r="A37" s="1" t="s">
        <v>1</v>
      </c>
      <c r="B37" s="1" t="s">
        <v>9453</v>
      </c>
      <c r="K37" s="1">
        <f t="shared" si="0"/>
        <v>2.72</v>
      </c>
    </row>
    <row r="38" spans="1:60" x14ac:dyDescent="0.25">
      <c r="A38" s="1" t="s">
        <v>1</v>
      </c>
      <c r="B38" s="1" t="s">
        <v>9452</v>
      </c>
      <c r="K38" s="1">
        <f t="shared" si="0"/>
        <v>2.72</v>
      </c>
    </row>
    <row r="39" spans="1:60" x14ac:dyDescent="0.25">
      <c r="A39" s="1">
        <v>8</v>
      </c>
      <c r="B39" s="1" t="s">
        <v>9451</v>
      </c>
      <c r="C39" s="1">
        <v>1864.500003028661</v>
      </c>
      <c r="D39" s="1">
        <v>0</v>
      </c>
      <c r="E39">
        <f>(R39-S39*(1000-T39)/(1000-U39))*AO39</f>
        <v>0.15456195901186251</v>
      </c>
      <c r="F39">
        <f>IF(AZ39&lt;&gt;0,1/(1/AZ39-1/N39),0)</f>
        <v>2.7202792860243337</v>
      </c>
      <c r="G39">
        <f>((BC39-AP39/2)*S39-E39)/(BC39+AP39/2)</f>
        <v>383.19385974947841</v>
      </c>
      <c r="H39">
        <f>AP39*1000</f>
        <v>23.121180518208632</v>
      </c>
      <c r="I39">
        <f>(AU39-BA39)</f>
        <v>1.1951512168597929</v>
      </c>
      <c r="J39">
        <f>(P39+AT39*D39)</f>
        <v>26.317165374755859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26.909152984619141</v>
      </c>
      <c r="P39" s="1">
        <v>26.317165374755859</v>
      </c>
      <c r="Q39" s="1">
        <v>27.017698287963867</v>
      </c>
      <c r="R39" s="1">
        <v>399.80581665039063</v>
      </c>
      <c r="S39" s="1">
        <v>391.46804809570313</v>
      </c>
      <c r="T39" s="1">
        <v>4.8420348167419434</v>
      </c>
      <c r="U39" s="1">
        <v>25.254302978515625</v>
      </c>
      <c r="V39" s="1">
        <v>12.079533576965332</v>
      </c>
      <c r="W39" s="1">
        <v>63.002479553222656</v>
      </c>
      <c r="X39" s="1">
        <v>300.31634521484375</v>
      </c>
      <c r="Y39" s="1">
        <v>750.864501953125</v>
      </c>
      <c r="Z39" s="1">
        <v>3.9118258953094482</v>
      </c>
      <c r="AA39" s="1">
        <v>88.814796447753906</v>
      </c>
      <c r="AB39" s="1">
        <v>-0.55443263053894043</v>
      </c>
      <c r="AC39" s="1">
        <v>-4.6523977071046829E-2</v>
      </c>
      <c r="AD39" s="1">
        <v>5.646989494562149E-2</v>
      </c>
      <c r="AE39" s="1">
        <v>2.6928635779768229E-3</v>
      </c>
      <c r="AF39" s="1">
        <v>3.2630216330289841E-2</v>
      </c>
      <c r="AG39" s="1">
        <v>1.3307697139680386E-2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1.10410421034869</v>
      </c>
      <c r="AP39">
        <f>(U39-T39)/(1000-U39)*AO39</f>
        <v>2.3121180518208634E-2</v>
      </c>
      <c r="AQ39">
        <f>(P39+273.15)</f>
        <v>299.46716537475584</v>
      </c>
      <c r="AR39">
        <f>(O39+273.15)</f>
        <v>300.05915298461912</v>
      </c>
      <c r="AS39">
        <f>(Y39*AK39+Z39*AL39)*AM39</f>
        <v>120.13831762719929</v>
      </c>
      <c r="AT39">
        <f>((AS39+0.00000010773*(AR39^4-AQ39^4))-AP39*44100)/(L39*0.92*2*29.3+0.00000043092*AQ39^3)</f>
        <v>-7.0311627543120787</v>
      </c>
      <c r="AU39">
        <f>0.61365*EXP(17.502*J39/(240.97+J39))</f>
        <v>3.4381069953265633</v>
      </c>
      <c r="AV39">
        <f>AU39*1000/AA39</f>
        <v>38.710970838615388</v>
      </c>
      <c r="AW39">
        <f>(AV39-U39)</f>
        <v>13.456667860099763</v>
      </c>
      <c r="AX39">
        <f>IF(D39,P39,(O39+P39)/2)</f>
        <v>26.6131591796875</v>
      </c>
      <c r="AY39">
        <f>0.61365*EXP(17.502*AX39/(240.97+AX39))</f>
        <v>3.4986426714765924</v>
      </c>
      <c r="AZ39">
        <f>IF(AW39&lt;&gt;0,(1000-(AV39+U39)/2)/AW39*AP39,0)</f>
        <v>1.6632426711787356</v>
      </c>
      <c r="BA39">
        <f>U39*AA39/1000</f>
        <v>2.2429557784667704</v>
      </c>
      <c r="BB39">
        <f>(AY39-BA39)</f>
        <v>1.2556868930098219</v>
      </c>
      <c r="BC39">
        <f>1/(1.6/F39+1.37/N39)</f>
        <v>1.1010277363462058</v>
      </c>
      <c r="BD39">
        <f>G39*AA39*0.001</f>
        <v>34.033284653679083</v>
      </c>
      <c r="BE39">
        <f>G39/S39</f>
        <v>0.97886369427473197</v>
      </c>
      <c r="BF39">
        <f>(1-AP39*AA39/AU39/F39)*100</f>
        <v>78.043533638818445</v>
      </c>
      <c r="BG39">
        <f>(S39-E39/(N39/1.35))</f>
        <v>391.41930003982588</v>
      </c>
      <c r="BH39">
        <f>E39*BF39/100/BG39</f>
        <v>3.0817492765933198E-4</v>
      </c>
    </row>
    <row r="40" spans="1:60" x14ac:dyDescent="0.25">
      <c r="A40" s="1" t="s">
        <v>1</v>
      </c>
      <c r="B40" s="1" t="s">
        <v>9450</v>
      </c>
      <c r="K40" s="1">
        <f t="shared" si="0"/>
        <v>2.72</v>
      </c>
    </row>
    <row r="41" spans="1:60" x14ac:dyDescent="0.25">
      <c r="A41" s="1" t="s">
        <v>1</v>
      </c>
      <c r="B41" s="1" t="s">
        <v>2859</v>
      </c>
      <c r="K41" s="1">
        <f t="shared" si="0"/>
        <v>2.72</v>
      </c>
    </row>
    <row r="42" spans="1:60" x14ac:dyDescent="0.25">
      <c r="A42" s="1">
        <v>9</v>
      </c>
      <c r="B42" s="1" t="s">
        <v>3267</v>
      </c>
      <c r="C42" s="1">
        <v>2068.500003028661</v>
      </c>
      <c r="D42" s="1">
        <v>0</v>
      </c>
      <c r="E42">
        <f>(R42-S42*(1000-T42)/(1000-U42))*AO42</f>
        <v>0.75480336211948806</v>
      </c>
      <c r="F42">
        <f>IF(AZ42&lt;&gt;0,1/(1/AZ42-1/N42),0)</f>
        <v>3.0068504085565917</v>
      </c>
      <c r="G42">
        <f>((BC42-AP42/2)*S42-E42)/(BC42+AP42/2)</f>
        <v>382.39113506594703</v>
      </c>
      <c r="H42">
        <f>AP42*1000</f>
        <v>23.783558897675487</v>
      </c>
      <c r="I42">
        <f>(AU42-BA42)</f>
        <v>1.1571719546434895</v>
      </c>
      <c r="J42">
        <f>(P42+AT42*D42)</f>
        <v>26.425682067871094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26.958429336547852</v>
      </c>
      <c r="P42" s="1">
        <v>26.425682067871094</v>
      </c>
      <c r="Q42" s="1">
        <v>27.052089691162109</v>
      </c>
      <c r="R42" s="1">
        <v>399.97213745117188</v>
      </c>
      <c r="S42" s="1">
        <v>390.87060546875</v>
      </c>
      <c r="T42" s="1">
        <v>4.9529924392700195</v>
      </c>
      <c r="U42" s="1">
        <v>25.931158065795898</v>
      </c>
      <c r="V42" s="1">
        <v>12.320353507995605</v>
      </c>
      <c r="W42" s="1">
        <v>64.502632141113281</v>
      </c>
      <c r="X42" s="1">
        <v>300.37783813476563</v>
      </c>
      <c r="Y42" s="1">
        <v>1000.55419921875</v>
      </c>
      <c r="Z42" s="1">
        <v>4.0318722724914551</v>
      </c>
      <c r="AA42" s="1">
        <v>88.812904357910156</v>
      </c>
      <c r="AB42" s="1">
        <v>-0.63921350240707397</v>
      </c>
      <c r="AC42" s="1">
        <v>-5.3082015365362167E-2</v>
      </c>
      <c r="AD42" s="1">
        <v>3.5778477787971497E-2</v>
      </c>
      <c r="AE42" s="1">
        <v>4.0122028440237045E-3</v>
      </c>
      <c r="AF42" s="1">
        <v>2.3977875709533691E-2</v>
      </c>
      <c r="AG42" s="1">
        <v>1.7632771283388138E-2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1.1043302872601675</v>
      </c>
      <c r="AP42">
        <f>(U42-T42)/(1000-U42)*AO42</f>
        <v>2.3783558897675486E-2</v>
      </c>
      <c r="AQ42">
        <f>(P42+273.15)</f>
        <v>299.57568206787107</v>
      </c>
      <c r="AR42">
        <f>(O42+273.15)</f>
        <v>300.10842933654783</v>
      </c>
      <c r="AS42">
        <f>(Y42*AK42+Z42*AL42)*AM42</f>
        <v>160.08866829673934</v>
      </c>
      <c r="AT42">
        <f>((AS42+0.00000010773*(AR42^4-AQ42^4))-AP42*44100)/(L42*0.92*2*29.3+0.00000043092*AQ42^3)</f>
        <v>-6.9512581499536745</v>
      </c>
      <c r="AU42">
        <f>0.61365*EXP(17.502*J42/(240.97+J42))</f>
        <v>3.4601934158308714</v>
      </c>
      <c r="AV42">
        <f>AU42*1000/AA42</f>
        <v>38.960480358648333</v>
      </c>
      <c r="AW42">
        <f>(AV42-U42)</f>
        <v>13.029322292852434</v>
      </c>
      <c r="AX42">
        <f>IF(D42,P42,(O42+P42)/2)</f>
        <v>26.692055702209473</v>
      </c>
      <c r="AY42">
        <f>0.61365*EXP(17.502*AX42/(240.97+AX42))</f>
        <v>3.5149345716469629</v>
      </c>
      <c r="AZ42">
        <f>IF(AW42&lt;&gt;0,(1000-(AV42+U42)/2)/AW42*AP42,0)</f>
        <v>1.7661610733262791</v>
      </c>
      <c r="BA42">
        <f>U42*AA42/1000</f>
        <v>2.3030214611873818</v>
      </c>
      <c r="BB42">
        <f>(AY42-BA42)</f>
        <v>1.2119131104595811</v>
      </c>
      <c r="BC42">
        <f>1/(1.6/F42+1.37/N42)</f>
        <v>1.1734531714968179</v>
      </c>
      <c r="BD42">
        <f>G42*AA42*0.001</f>
        <v>33.961267305924657</v>
      </c>
      <c r="BE42">
        <f>G42/S42</f>
        <v>0.97830619574824762</v>
      </c>
      <c r="BF42">
        <f>(1-AP42*AA42/AU42/F42)*100</f>
        <v>79.697911509366122</v>
      </c>
      <c r="BG42">
        <f>(S42-E42/(N42/1.35))</f>
        <v>390.63254432674466</v>
      </c>
      <c r="BH42">
        <f>E42*BF42/100/BG42</f>
        <v>1.5399702977858722E-3</v>
      </c>
    </row>
    <row r="43" spans="1:60" x14ac:dyDescent="0.25">
      <c r="A43" s="1" t="s">
        <v>1</v>
      </c>
      <c r="B43" s="1" t="s">
        <v>9449</v>
      </c>
      <c r="K43" s="1">
        <f t="shared" si="0"/>
        <v>2.72</v>
      </c>
    </row>
    <row r="44" spans="1:60" x14ac:dyDescent="0.25">
      <c r="A44" s="1" t="s">
        <v>1</v>
      </c>
      <c r="B44" s="1" t="s">
        <v>9448</v>
      </c>
      <c r="K44" s="1">
        <f t="shared" si="0"/>
        <v>2.72</v>
      </c>
    </row>
    <row r="45" spans="1:60" x14ac:dyDescent="0.25">
      <c r="A45" s="1">
        <v>10</v>
      </c>
      <c r="B45" s="1" t="s">
        <v>2856</v>
      </c>
      <c r="C45" s="1">
        <v>2274.0000030174851</v>
      </c>
      <c r="D45" s="1">
        <v>0</v>
      </c>
      <c r="E45">
        <f>(R45-S45*(1000-T45)/(1000-U45))*AO45</f>
        <v>0.60587948576269046</v>
      </c>
      <c r="F45">
        <f>IF(AZ45&lt;&gt;0,1/(1/AZ45-1/N45),0)</f>
        <v>3.3987621843343114</v>
      </c>
      <c r="G45">
        <f>((BC45-AP45/2)*S45-E45)/(BC45+AP45/2)</f>
        <v>382.74379739238344</v>
      </c>
      <c r="H45">
        <f>AP45*1000</f>
        <v>24.549922134370789</v>
      </c>
      <c r="I45">
        <f>(AU45-BA45)</f>
        <v>1.1129374156636374</v>
      </c>
      <c r="J45">
        <f>(P45+AT45*D45)</f>
        <v>26.53526496887207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27.031082153320313</v>
      </c>
      <c r="P45" s="1">
        <v>26.53526496887207</v>
      </c>
      <c r="Q45" s="1">
        <v>27.105510711669922</v>
      </c>
      <c r="R45" s="1">
        <v>399.96731567382813</v>
      </c>
      <c r="S45" s="1">
        <v>390.73135375976563</v>
      </c>
      <c r="T45" s="1">
        <v>5.0426774024963379</v>
      </c>
      <c r="U45" s="1">
        <v>26.682750701904297</v>
      </c>
      <c r="V45" s="1">
        <v>12.489567756652832</v>
      </c>
      <c r="W45" s="1">
        <v>66.087120056152344</v>
      </c>
      <c r="X45" s="1">
        <v>300.341064453125</v>
      </c>
      <c r="Y45" s="1">
        <v>1249.9813232421875</v>
      </c>
      <c r="Z45" s="1">
        <v>3.763216495513916</v>
      </c>
      <c r="AA45" s="1">
        <v>88.809623718261719</v>
      </c>
      <c r="AB45" s="1">
        <v>-0.44799187779426575</v>
      </c>
      <c r="AC45" s="1">
        <v>-5.3040243685245514E-2</v>
      </c>
      <c r="AD45" s="1">
        <v>8.0565214157104492E-2</v>
      </c>
      <c r="AE45" s="1">
        <v>5.3686043247580528E-3</v>
      </c>
      <c r="AF45" s="1">
        <v>3.4485694020986557E-2</v>
      </c>
      <c r="AG45" s="1">
        <v>2.1202685311436653E-2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1.1041950899011945</v>
      </c>
      <c r="AP45">
        <f>(U45-T45)/(1000-U45)*AO45</f>
        <v>2.4549922134370787E-2</v>
      </c>
      <c r="AQ45">
        <f>(P45+273.15)</f>
        <v>299.68526496887205</v>
      </c>
      <c r="AR45">
        <f>(O45+273.15)</f>
        <v>300.18108215332029</v>
      </c>
      <c r="AS45">
        <f>(Y45*AK45+Z45*AL45)*AM45</f>
        <v>199.99700724846844</v>
      </c>
      <c r="AT45">
        <f>((AS45+0.00000010773*(AR45^4-AQ45^4))-AP45*44100)/(L45*0.92*2*29.3+0.00000043092*AQ45^3)</f>
        <v>-6.9057674098365194</v>
      </c>
      <c r="AU45">
        <f>0.61365*EXP(17.502*J45/(240.97+J45))</f>
        <v>3.4826224652679416</v>
      </c>
      <c r="AV45">
        <f>AU45*1000/AA45</f>
        <v>39.214471579298198</v>
      </c>
      <c r="AW45">
        <f>(AV45-U45)</f>
        <v>12.531720877393902</v>
      </c>
      <c r="AX45">
        <f>IF(D45,P45,(O45+P45)/2)</f>
        <v>26.783173561096191</v>
      </c>
      <c r="AY45">
        <f>0.61365*EXP(17.502*AX45/(240.97+AX45))</f>
        <v>3.5338325284517929</v>
      </c>
      <c r="AZ45">
        <f>IF(AW45&lt;&gt;0,(1000-(AV45+U45)/2)/AW45*AP45,0)</f>
        <v>1.8944753500901907</v>
      </c>
      <c r="BA45">
        <f>U45*AA45/1000</f>
        <v>2.3696850496043043</v>
      </c>
      <c r="BB45">
        <f>(AY45-BA45)</f>
        <v>1.1641474788474886</v>
      </c>
      <c r="BC45">
        <f>1/(1.6/F45+1.37/N45)</f>
        <v>1.2644989766627179</v>
      </c>
      <c r="BD45">
        <f>G45*AA45*0.001</f>
        <v>33.991332626916176</v>
      </c>
      <c r="BE45">
        <f>G45/S45</f>
        <v>0.97955742151091052</v>
      </c>
      <c r="BF45">
        <f>(1-AP45*AA45/AU45/F45)*100</f>
        <v>81.580282115494711</v>
      </c>
      <c r="BG45">
        <f>(S45-E45/(N45/1.35))</f>
        <v>390.54026245103955</v>
      </c>
      <c r="BH45">
        <f>E45*BF45/100/BG45</f>
        <v>1.2656267260717508E-3</v>
      </c>
    </row>
    <row r="46" spans="1:60" x14ac:dyDescent="0.25">
      <c r="A46" s="1" t="s">
        <v>1</v>
      </c>
      <c r="B46" s="1" t="s">
        <v>9447</v>
      </c>
      <c r="K46" s="1">
        <f t="shared" si="0"/>
        <v>2.72</v>
      </c>
    </row>
    <row r="47" spans="1:60" x14ac:dyDescent="0.25">
      <c r="A47" s="1" t="s">
        <v>1</v>
      </c>
      <c r="B47" s="1" t="s">
        <v>9446</v>
      </c>
      <c r="K47" s="1">
        <f t="shared" si="0"/>
        <v>2.72</v>
      </c>
    </row>
    <row r="48" spans="1:60" x14ac:dyDescent="0.25">
      <c r="A48" s="1">
        <v>11</v>
      </c>
      <c r="B48" s="1" t="s">
        <v>9445</v>
      </c>
      <c r="C48" s="1">
        <v>2479.0000030174851</v>
      </c>
      <c r="D48" s="1">
        <v>0</v>
      </c>
      <c r="E48">
        <f>(R48-S48*(1000-T48)/(1000-U48))*AO48</f>
        <v>0.61779859919983071</v>
      </c>
      <c r="F48">
        <f>IF(AZ48&lt;&gt;0,1/(1/AZ48-1/N48),0)</f>
        <v>4.0625786860924418</v>
      </c>
      <c r="G48">
        <f>((BC48-AP48/2)*S48-E48)/(BC48+AP48/2)</f>
        <v>382.85710641575071</v>
      </c>
      <c r="H48">
        <f>AP48*1000</f>
        <v>25.647709074932344</v>
      </c>
      <c r="I48">
        <f>(AU48-BA48)</f>
        <v>1.055999635751228</v>
      </c>
      <c r="J48">
        <f>(P48+AT48*D48)</f>
        <v>26.702571868896484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27.130886077880859</v>
      </c>
      <c r="P48" s="1">
        <v>26.702571868896484</v>
      </c>
      <c r="Q48" s="1">
        <v>27.179393768310547</v>
      </c>
      <c r="R48" s="1">
        <v>400.00247192382813</v>
      </c>
      <c r="S48" s="1">
        <v>390.37713623046875</v>
      </c>
      <c r="T48" s="1">
        <v>5.1331229209899902</v>
      </c>
      <c r="U48" s="1">
        <v>27.713047027587891</v>
      </c>
      <c r="V48" s="1">
        <v>12.638941764831543</v>
      </c>
      <c r="W48" s="1">
        <v>68.2359619140625</v>
      </c>
      <c r="X48" s="1">
        <v>300.39276123046875</v>
      </c>
      <c r="Y48" s="1">
        <v>1600.165283203125</v>
      </c>
      <c r="Z48" s="1">
        <v>3.3540024757385254</v>
      </c>
      <c r="AA48" s="1">
        <v>88.806961059570313</v>
      </c>
      <c r="AB48" s="1">
        <v>-0.43805688619613647</v>
      </c>
      <c r="AC48" s="1">
        <v>-6.6885970532894135E-2</v>
      </c>
      <c r="AD48" s="1">
        <v>3.8100633770227432E-2</v>
      </c>
      <c r="AE48" s="1">
        <v>9.350016713142395E-3</v>
      </c>
      <c r="AF48" s="1">
        <v>3.9808779954910278E-2</v>
      </c>
      <c r="AG48" s="1">
        <v>2.1419242024421692E-2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1.1043851515826055</v>
      </c>
      <c r="AP48">
        <f>(U48-T48)/(1000-U48)*AO48</f>
        <v>2.5647709074932343E-2</v>
      </c>
      <c r="AQ48">
        <f>(P48+273.15)</f>
        <v>299.85257186889646</v>
      </c>
      <c r="AR48">
        <f>(O48+273.15)</f>
        <v>300.28088607788084</v>
      </c>
      <c r="AS48">
        <f>(Y48*AK48+Z48*AL48)*AM48</f>
        <v>256.026439589863</v>
      </c>
      <c r="AT48">
        <f>((AS48+0.00000010773*(AR48^4-AQ48^4))-AP48*44100)/(L48*0.92*2*29.3+0.00000043092*AQ48^3)</f>
        <v>-6.8508610398084162</v>
      </c>
      <c r="AU48">
        <f>0.61365*EXP(17.502*J48/(240.97+J48))</f>
        <v>3.5171111239722666</v>
      </c>
      <c r="AV48">
        <f>AU48*1000/AA48</f>
        <v>39.604002681873595</v>
      </c>
      <c r="AW48">
        <f>(AV48-U48)</f>
        <v>11.890955654285705</v>
      </c>
      <c r="AX48">
        <f>IF(D48,P48,(O48+P48)/2)</f>
        <v>26.916728973388672</v>
      </c>
      <c r="AY48">
        <f>0.61365*EXP(17.502*AX48/(240.97+AX48))</f>
        <v>3.5616923688401054</v>
      </c>
      <c r="AZ48">
        <f>IF(AW48&lt;&gt;0,(1000-(AV48+U48)/2)/AW48*AP48,0)</f>
        <v>2.0843106090160286</v>
      </c>
      <c r="BA48">
        <f>U48*AA48/1000</f>
        <v>2.4611114882210385</v>
      </c>
      <c r="BB48">
        <f>(AY48-BA48)</f>
        <v>1.1005808806190669</v>
      </c>
      <c r="BC48">
        <f>1/(1.6/F48+1.37/N48)</f>
        <v>1.4007447190789901</v>
      </c>
      <c r="BD48">
        <f>G48*AA48*0.001</f>
        <v>34.000376140843343</v>
      </c>
      <c r="BE48">
        <f>G48/S48</f>
        <v>0.98073650038182969</v>
      </c>
      <c r="BF48">
        <f>(1-AP48*AA48/AU48/F48)*100</f>
        <v>84.059288133887833</v>
      </c>
      <c r="BG48">
        <f>(S48-E48/(N48/1.35))</f>
        <v>390.18228569397695</v>
      </c>
      <c r="BH48">
        <f>E48*BF48/100/BG48</f>
        <v>1.3309602296907273E-3</v>
      </c>
    </row>
    <row r="49" spans="1:60" x14ac:dyDescent="0.25">
      <c r="A49" s="1" t="s">
        <v>1</v>
      </c>
      <c r="B49" s="1" t="s">
        <v>9444</v>
      </c>
      <c r="K49" s="1">
        <f t="shared" si="0"/>
        <v>2.72</v>
      </c>
    </row>
    <row r="50" spans="1:60" x14ac:dyDescent="0.25">
      <c r="A50" s="1" t="s">
        <v>1</v>
      </c>
      <c r="B50" s="1" t="s">
        <v>9439</v>
      </c>
      <c r="K50" s="1">
        <f t="shared" si="0"/>
        <v>2.72</v>
      </c>
    </row>
    <row r="51" spans="1:60" x14ac:dyDescent="0.25">
      <c r="A51" s="1">
        <v>12</v>
      </c>
      <c r="B51" s="1" t="s">
        <v>9443</v>
      </c>
      <c r="C51" s="1">
        <v>2684.0000030174851</v>
      </c>
      <c r="D51" s="1">
        <v>0</v>
      </c>
      <c r="E51">
        <f>(R51-S51*(1000-T51)/(1000-U51))*AO51</f>
        <v>0.87933450068274177</v>
      </c>
      <c r="F51">
        <f>IF(AZ51&lt;&gt;0,1/(1/AZ51-1/N51),0)</f>
        <v>5.2346768008721334</v>
      </c>
      <c r="G51">
        <f>((BC51-AP51/2)*S51-E51)/(BC51+AP51/2)</f>
        <v>382.48707367044574</v>
      </c>
      <c r="H51">
        <f>AP51*1000</f>
        <v>27.005929483215905</v>
      </c>
      <c r="I51">
        <f>(AU51-BA51)</f>
        <v>0.98329132435753852</v>
      </c>
      <c r="J51">
        <f>(P51+AT51*D51)</f>
        <v>26.895397186279297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27.263149261474609</v>
      </c>
      <c r="P51" s="1">
        <v>26.895397186279297</v>
      </c>
      <c r="Q51" s="1">
        <v>27.285062789916992</v>
      </c>
      <c r="R51" s="1">
        <v>399.88412475585938</v>
      </c>
      <c r="S51" s="1">
        <v>389.56039428710938</v>
      </c>
      <c r="T51" s="1">
        <v>5.2361226081848145</v>
      </c>
      <c r="U51" s="1">
        <v>28.984058380126953</v>
      </c>
      <c r="V51" s="1">
        <v>12.792695045471191</v>
      </c>
      <c r="W51" s="1">
        <v>70.812751770019531</v>
      </c>
      <c r="X51" s="1">
        <v>300.35061645507813</v>
      </c>
      <c r="Y51" s="1">
        <v>1999.062255859375</v>
      </c>
      <c r="Z51" s="1">
        <v>3.9484477043151855</v>
      </c>
      <c r="AA51" s="1">
        <v>88.805313110351563</v>
      </c>
      <c r="AB51" s="1">
        <v>-0.51368248462677002</v>
      </c>
      <c r="AC51" s="1">
        <v>-6.745312362909317E-2</v>
      </c>
      <c r="AD51" s="1">
        <v>4.7344736754894257E-2</v>
      </c>
      <c r="AE51" s="1">
        <v>1.1516190133988857E-2</v>
      </c>
      <c r="AF51" s="1">
        <v>4.3417889624834061E-2</v>
      </c>
      <c r="AG51" s="1">
        <v>1.9163757562637329E-2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1.104230207555434</v>
      </c>
      <c r="AP51">
        <f>(U51-T51)/(1000-U51)*AO51</f>
        <v>2.7005929483215906E-2</v>
      </c>
      <c r="AQ51">
        <f>(P51+273.15)</f>
        <v>300.04539718627927</v>
      </c>
      <c r="AR51">
        <f>(O51+273.15)</f>
        <v>300.41314926147459</v>
      </c>
      <c r="AS51">
        <f>(Y51*AK51+Z51*AL51)*AM51</f>
        <v>319.84995378829626</v>
      </c>
      <c r="AT51">
        <f>((AS51+0.00000010773*(AR51^4-AQ51^4))-AP51*44100)/(L51*0.92*2*29.3+0.00000043092*AQ51^3)</f>
        <v>-6.8242394947973688</v>
      </c>
      <c r="AU51">
        <f>0.61365*EXP(17.502*J51/(240.97+J51))</f>
        <v>3.5572297040134218</v>
      </c>
      <c r="AV51">
        <f>AU51*1000/AA51</f>
        <v>40.056496389952756</v>
      </c>
      <c r="AW51">
        <f>(AV51-U51)</f>
        <v>11.072438009825802</v>
      </c>
      <c r="AX51">
        <f>IF(D51,P51,(O51+P51)/2)</f>
        <v>27.079273223876953</v>
      </c>
      <c r="AY51">
        <f>0.61365*EXP(17.502*AX51/(240.97+AX51))</f>
        <v>3.5958578503433247</v>
      </c>
      <c r="AZ51">
        <f>IF(AW51&lt;&gt;0,(1000-(AV51+U51)/2)/AW51*AP51,0)</f>
        <v>2.3548271196710608</v>
      </c>
      <c r="BA51">
        <f>U51*AA51/1000</f>
        <v>2.5739383796558832</v>
      </c>
      <c r="BB51">
        <f>(AY51-BA51)</f>
        <v>1.0219194706874415</v>
      </c>
      <c r="BC51">
        <f>1/(1.6/F51+1.37/N51)</f>
        <v>1.5981552161979184</v>
      </c>
      <c r="BD51">
        <f>G51*AA51*0.001</f>
        <v>33.966884337966043</v>
      </c>
      <c r="BE51">
        <f>G51/S51</f>
        <v>0.98184281379628513</v>
      </c>
      <c r="BF51">
        <f>(1-AP51*AA51/AU51/F51)*100</f>
        <v>87.120580281659613</v>
      </c>
      <c r="BG51">
        <f>(S51-E51/(N51/1.35))</f>
        <v>389.28305665728033</v>
      </c>
      <c r="BH51">
        <f>E51*BF51/100/BG51</f>
        <v>1.967928751356077E-3</v>
      </c>
    </row>
    <row r="52" spans="1:60" x14ac:dyDescent="0.25">
      <c r="A52" s="1" t="s">
        <v>1</v>
      </c>
      <c r="B52" s="1" t="s">
        <v>9442</v>
      </c>
      <c r="K52" s="2">
        <v>6.2999999999999989</v>
      </c>
    </row>
    <row r="53" spans="1:60" x14ac:dyDescent="0.25">
      <c r="A53" s="1" t="s">
        <v>1</v>
      </c>
      <c r="B53" s="1" t="s">
        <v>9441</v>
      </c>
      <c r="K53" s="2">
        <v>6.2999999999999989</v>
      </c>
    </row>
    <row r="54" spans="1:60" x14ac:dyDescent="0.25">
      <c r="A54" s="1" t="s">
        <v>1</v>
      </c>
      <c r="B54" s="1" t="s">
        <v>9440</v>
      </c>
      <c r="K54" s="2">
        <v>6.2999999999999989</v>
      </c>
    </row>
    <row r="55" spans="1:60" x14ac:dyDescent="0.25">
      <c r="A55" s="1" t="s">
        <v>1</v>
      </c>
      <c r="B55" s="1" t="s">
        <v>9439</v>
      </c>
      <c r="K55" s="2">
        <v>6.2999999999999989</v>
      </c>
    </row>
    <row r="56" spans="1:60" x14ac:dyDescent="0.25">
      <c r="K56" s="2">
        <v>6.2999999999999989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14B9-103E-4AD6-B4E2-4C210CC1DAD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9522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9521</v>
      </c>
    </row>
    <row r="12" spans="1:56" x14ac:dyDescent="0.25">
      <c r="A12" s="1" t="s">
        <v>1</v>
      </c>
      <c r="B12" s="1" t="s">
        <v>9520</v>
      </c>
    </row>
    <row r="13" spans="1:56" x14ac:dyDescent="0.25">
      <c r="A13" s="1" t="s">
        <v>1</v>
      </c>
      <c r="B13" s="1" t="s">
        <v>9519</v>
      </c>
    </row>
    <row r="14" spans="1:56" x14ac:dyDescent="0.25">
      <c r="A14" s="1" t="s">
        <v>1</v>
      </c>
      <c r="B14" s="1" t="s">
        <v>9518</v>
      </c>
    </row>
    <row r="15" spans="1:56" x14ac:dyDescent="0.25">
      <c r="A15" s="1" t="s">
        <v>1</v>
      </c>
      <c r="B15" s="1" t="s">
        <v>9517</v>
      </c>
    </row>
    <row r="16" spans="1:56" x14ac:dyDescent="0.25">
      <c r="A16" s="1" t="s">
        <v>1</v>
      </c>
      <c r="B16" s="1" t="s">
        <v>9516</v>
      </c>
    </row>
    <row r="17" spans="1:56" x14ac:dyDescent="0.25">
      <c r="A17" s="1" t="s">
        <v>1</v>
      </c>
      <c r="B17" s="1" t="s">
        <v>9515</v>
      </c>
    </row>
    <row r="18" spans="1:56" x14ac:dyDescent="0.25">
      <c r="A18" s="1">
        <v>1</v>
      </c>
      <c r="B18" s="1" t="s">
        <v>9514</v>
      </c>
      <c r="C18" s="1">
        <v>427.50000383332372</v>
      </c>
      <c r="D18" s="1">
        <v>0</v>
      </c>
      <c r="E18">
        <f>(R18-S18*(1000-T18)/(1000-U18))*AK18</f>
        <v>-2.4775697541195707</v>
      </c>
      <c r="F18">
        <f>IF(AV18&lt;&gt;0,1/(1/AV18-1/N18),0)</f>
        <v>2.6387145120397606</v>
      </c>
      <c r="G18">
        <f>((AY18-AL18/2)*S18-E18)/(AY18+AL18/2)</f>
        <v>385.23529427136543</v>
      </c>
      <c r="H18">
        <f>AL18*1000</f>
        <v>27.107445477238571</v>
      </c>
      <c r="I18">
        <f>(AQ18-AW18)</f>
        <v>1.4274802785899703</v>
      </c>
      <c r="J18">
        <f>(P18+AP18*D18)</f>
        <v>27.005119323730469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27.471380233764648</v>
      </c>
      <c r="P18" s="1">
        <v>27.005119323730469</v>
      </c>
      <c r="Q18" s="1">
        <v>27.541816711425781</v>
      </c>
      <c r="R18" s="1">
        <v>400.11453247070313</v>
      </c>
      <c r="S18" s="1">
        <v>392.708251953125</v>
      </c>
      <c r="T18" s="1">
        <v>0.25045326352119446</v>
      </c>
      <c r="U18" s="1">
        <v>24.235008239746094</v>
      </c>
      <c r="V18" s="1">
        <v>0.6046370267868042</v>
      </c>
      <c r="W18" s="1">
        <v>58.507453918457031</v>
      </c>
      <c r="X18" s="1">
        <v>299.96533203125</v>
      </c>
      <c r="Y18" s="1">
        <v>-8.337879553437233E-3</v>
      </c>
      <c r="Z18" s="1">
        <v>2.6013500690460205</v>
      </c>
      <c r="AA18" s="1">
        <v>88.828346252441406</v>
      </c>
      <c r="AB18" s="1">
        <v>0.35346406698226929</v>
      </c>
      <c r="AC18" s="1">
        <v>-1.6079669818282127E-2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1.1028137207031248</v>
      </c>
      <c r="AL18">
        <f>(U18-T18)/(1000-U18)*AK18</f>
        <v>2.7107445477238572E-2</v>
      </c>
      <c r="AM18">
        <f>(P18+273.15)</f>
        <v>300.15511932373045</v>
      </c>
      <c r="AN18">
        <f>(O18+273.15)</f>
        <v>300.62138023376463</v>
      </c>
      <c r="AO18">
        <f>(Y18*AG18+Z18*AH18)*AI18</f>
        <v>-1.3340606987313763E-3</v>
      </c>
      <c r="AP18">
        <f>((AO18+0.00000010773*(AN18^4-AM18^4))-AL18*44100)/(L18*51.4+0.00000043092*AM18^3)</f>
        <v>-9.7814797779345835</v>
      </c>
      <c r="AQ18">
        <f>0.61365*EXP(17.502*J18/(240.97+J18))</f>
        <v>3.5802359819409069</v>
      </c>
      <c r="AR18">
        <f>AQ18*1000/AA18</f>
        <v>40.305106792895018</v>
      </c>
      <c r="AS18">
        <f>(AR18-U18)</f>
        <v>16.070098553148924</v>
      </c>
      <c r="AT18">
        <f>IF(D18,P18,(O18+P18)/2)</f>
        <v>27.238249778747559</v>
      </c>
      <c r="AU18">
        <f>0.61365*EXP(17.502*AT18/(240.97+AT18))</f>
        <v>3.6295498031503808</v>
      </c>
      <c r="AV18">
        <f>IF(AS18&lt;&gt;0,(1000-(AR18+U18)/2)/AS18*AL18,0)</f>
        <v>1.6323911496751391</v>
      </c>
      <c r="AW18">
        <f>U18*AA18/1000</f>
        <v>2.1527557033509366</v>
      </c>
      <c r="AX18">
        <f>(AU18-AW18)</f>
        <v>1.4767940997994442</v>
      </c>
      <c r="AY18">
        <f>1/(1.6/F18+1.37/N18)</f>
        <v>1.0794201869220503</v>
      </c>
      <c r="AZ18">
        <f>G18*AA18*0.001</f>
        <v>34.219814108198008</v>
      </c>
      <c r="BA18">
        <f>G18/S18</f>
        <v>0.98097071389614809</v>
      </c>
      <c r="BB18">
        <f>(1-AL18*AA18/AQ18/F18)*100</f>
        <v>74.511979299526516</v>
      </c>
      <c r="BC18">
        <f>(S18-E18/(N18/1.35))</f>
        <v>393.48966485437035</v>
      </c>
      <c r="BD18">
        <f>E18*BB18/100/BC18</f>
        <v>-4.6915749693302285E-3</v>
      </c>
    </row>
    <row r="19" spans="1:56" x14ac:dyDescent="0.25">
      <c r="A19" s="1" t="s">
        <v>1</v>
      </c>
      <c r="B19" s="1" t="s">
        <v>9513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9512</v>
      </c>
      <c r="K20" s="1">
        <f t="shared" si="0"/>
        <v>2.72</v>
      </c>
    </row>
    <row r="21" spans="1:56" x14ac:dyDescent="0.25">
      <c r="A21" s="1">
        <v>2</v>
      </c>
      <c r="B21" s="1" t="s">
        <v>9511</v>
      </c>
      <c r="C21" s="1">
        <v>630.50000383332372</v>
      </c>
      <c r="D21" s="1">
        <v>0</v>
      </c>
      <c r="E21">
        <f>(R21-S21*(1000-T21)/(1000-U21))*AK21</f>
        <v>-2.4170305131325533</v>
      </c>
      <c r="F21">
        <f>IF(AV21&lt;&gt;0,1/(1/AV21-1/N21),0)</f>
        <v>3.0680821310784334</v>
      </c>
      <c r="G21">
        <f>((AY21-AL21/2)*S21-E21)/(AY21+AL21/2)</f>
        <v>385.92731538204083</v>
      </c>
      <c r="H21">
        <f>AL21*1000</f>
        <v>26.502668156605655</v>
      </c>
      <c r="I21">
        <f>(AQ21-AW21)</f>
        <v>1.2765918695573997</v>
      </c>
      <c r="J21">
        <f>(P21+AP21*D21)</f>
        <v>26.045186996459961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27.400297164916992</v>
      </c>
      <c r="P21" s="1">
        <v>26.045186996459961</v>
      </c>
      <c r="Q21" s="1">
        <v>27.520622253417969</v>
      </c>
      <c r="R21" s="1">
        <v>399.81729125976563</v>
      </c>
      <c r="S21" s="1">
        <v>392.57498168945313</v>
      </c>
      <c r="T21" s="1">
        <v>0.25587853789329529</v>
      </c>
      <c r="U21" s="1">
        <v>23.716796875</v>
      </c>
      <c r="V21" s="1">
        <v>0.62030333280563354</v>
      </c>
      <c r="W21" s="1">
        <v>57.494499206542969</v>
      </c>
      <c r="X21" s="1">
        <v>299.97793579101563</v>
      </c>
      <c r="Y21" s="1">
        <v>25.480731964111328</v>
      </c>
      <c r="Z21" s="1">
        <v>2.8717045783996582</v>
      </c>
      <c r="AA21" s="1">
        <v>88.827316284179688</v>
      </c>
      <c r="AB21" s="1">
        <v>0.32896912097930908</v>
      </c>
      <c r="AC21" s="1">
        <v>3.8748208899050951E-3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1.1028600580552044</v>
      </c>
      <c r="AL21">
        <f>(U21-T21)/(1000-U21)*AK21</f>
        <v>2.6502668156605656E-2</v>
      </c>
      <c r="AM21">
        <f>(P21+273.15)</f>
        <v>299.19518699645994</v>
      </c>
      <c r="AN21">
        <f>(O21+273.15)</f>
        <v>300.55029716491697</v>
      </c>
      <c r="AO21">
        <f>(Y21*AG21+Z21*AH21)*AI21</f>
        <v>4.0769170231316139</v>
      </c>
      <c r="AP21">
        <f>((AO21+0.00000010773*(AN21^4-AM21^4))-AL21*44100)/(L21*51.4+0.00000043092*AM21^3)</f>
        <v>-9.4527214871511447</v>
      </c>
      <c r="AQ21">
        <f>0.61365*EXP(17.502*J21/(240.97+J21))</f>
        <v>3.3832912868206693</v>
      </c>
      <c r="AR21">
        <f>AQ21*1000/AA21</f>
        <v>38.088410506478851</v>
      </c>
      <c r="AS21">
        <f>(AR21-U21)</f>
        <v>14.371613631478851</v>
      </c>
      <c r="AT21">
        <f>IF(D21,P21,(O21+P21)/2)</f>
        <v>26.722742080688477</v>
      </c>
      <c r="AU21">
        <f>0.61365*EXP(17.502*AT21/(240.97+AT21))</f>
        <v>3.5212890866726978</v>
      </c>
      <c r="AV21">
        <f>IF(AS21&lt;&gt;0,(1000-(AR21+U21)/2)/AS21*AL21,0)</f>
        <v>1.7871108536872085</v>
      </c>
      <c r="AW21">
        <f>U21*AA21/1000</f>
        <v>2.1066994172632696</v>
      </c>
      <c r="AX21">
        <f>(AU21-AW21)</f>
        <v>1.4145896694094282</v>
      </c>
      <c r="AY21">
        <f>1/(1.6/F21+1.37/N21)</f>
        <v>1.1882611341788154</v>
      </c>
      <c r="AZ21">
        <f>G21*AA21*0.001</f>
        <v>34.280887706144902</v>
      </c>
      <c r="BA21">
        <f>G21/S21</f>
        <v>0.98306650546399077</v>
      </c>
      <c r="BB21">
        <f>(1-AL21*AA21/AQ21/F21)*100</f>
        <v>77.320693608445822</v>
      </c>
      <c r="BC21">
        <f>(S21-E21/(N21/1.35))</f>
        <v>393.33730082195183</v>
      </c>
      <c r="BD21">
        <f>E21*BB21/100/BC21</f>
        <v>-4.7513031527305575E-3</v>
      </c>
    </row>
    <row r="22" spans="1:56" x14ac:dyDescent="0.25">
      <c r="A22" s="1" t="s">
        <v>1</v>
      </c>
      <c r="B22" s="1" t="s">
        <v>9510</v>
      </c>
      <c r="K22" s="1">
        <f t="shared" si="0"/>
        <v>2.72</v>
      </c>
    </row>
    <row r="23" spans="1:56" x14ac:dyDescent="0.25">
      <c r="A23" s="1" t="s">
        <v>1</v>
      </c>
      <c r="B23" s="1" t="s">
        <v>8609</v>
      </c>
      <c r="K23" s="1">
        <f t="shared" si="0"/>
        <v>2.72</v>
      </c>
    </row>
    <row r="24" spans="1:56" x14ac:dyDescent="0.25">
      <c r="A24" s="1">
        <v>3</v>
      </c>
      <c r="B24" s="1" t="s">
        <v>9509</v>
      </c>
      <c r="C24" s="1">
        <v>833.50000383332372</v>
      </c>
      <c r="D24" s="1">
        <v>0</v>
      </c>
      <c r="E24">
        <f>(R24-S24*(1000-T24)/(1000-U24))*AK24</f>
        <v>-1.5482677170190846</v>
      </c>
      <c r="F24">
        <f>IF(AV24&lt;&gt;0,1/(1/AV24-1/N24),0)</f>
        <v>2.4472098577088888</v>
      </c>
      <c r="G24">
        <f>((AY24-AL24/2)*S24-E24)/(AY24+AL24/2)</f>
        <v>383.66103585151257</v>
      </c>
      <c r="H24">
        <f>AL24*1000</f>
        <v>26.215387417153831</v>
      </c>
      <c r="I24">
        <f>(AQ24-AW24)</f>
        <v>1.4482579076312487</v>
      </c>
      <c r="J24">
        <f>(P24+AP24*D24)</f>
        <v>26.781093597412109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27.32489013671875</v>
      </c>
      <c r="P24" s="1">
        <v>26.781093597412109</v>
      </c>
      <c r="Q24" s="1">
        <v>27.460886001586914</v>
      </c>
      <c r="R24" s="1">
        <v>399.97201538085938</v>
      </c>
      <c r="S24" s="1">
        <v>392.055419921875</v>
      </c>
      <c r="T24" s="1">
        <v>0.25870907306671143</v>
      </c>
      <c r="U24" s="1">
        <v>23.474481582641602</v>
      </c>
      <c r="V24" s="1">
        <v>0.62993144989013672</v>
      </c>
      <c r="W24" s="1">
        <v>57.158077239990234</v>
      </c>
      <c r="X24" s="1">
        <v>299.9339599609375</v>
      </c>
      <c r="Y24" s="1">
        <v>49.33184814453125</v>
      </c>
      <c r="Z24" s="1">
        <v>2.8080301284790039</v>
      </c>
      <c r="AA24" s="1">
        <v>88.825912475585938</v>
      </c>
      <c r="AB24" s="1">
        <v>0.32684355974197388</v>
      </c>
      <c r="AC24" s="1">
        <v>-2.5768813211470842E-3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1.1026983822093288</v>
      </c>
      <c r="AL24">
        <f>(U24-T24)/(1000-U24)*AK24</f>
        <v>2.6215387417153832E-2</v>
      </c>
      <c r="AM24">
        <f>(P24+273.15)</f>
        <v>299.93109359741209</v>
      </c>
      <c r="AN24">
        <f>(O24+273.15)</f>
        <v>300.47489013671873</v>
      </c>
      <c r="AO24">
        <f>(Y24*AG24+Z24*AH24)*AI24</f>
        <v>7.8930955267005629</v>
      </c>
      <c r="AP24">
        <f>((AO24+0.00000010773*(AN24^4-AM24^4))-AL24*44100)/(L24*51.4+0.00000043092*AM24^3)</f>
        <v>-9.3878898320881632</v>
      </c>
      <c r="AQ24">
        <f>0.61365*EXP(17.502*J24/(240.97+J24))</f>
        <v>3.5334001541007258</v>
      </c>
      <c r="AR24">
        <f>AQ24*1000/AA24</f>
        <v>39.778934498104832</v>
      </c>
      <c r="AS24">
        <f>(AR24-U24)</f>
        <v>16.30445291546323</v>
      </c>
      <c r="AT24">
        <f>IF(D24,P24,(O24+P24)/2)</f>
        <v>27.05299186706543</v>
      </c>
      <c r="AU24">
        <f>0.61365*EXP(17.502*AT24/(240.97+AT24))</f>
        <v>3.5903144110408571</v>
      </c>
      <c r="AV24">
        <f>IF(AS24&lt;&gt;0,(1000-(AR24+U24)/2)/AS24*AL24,0)</f>
        <v>1.5570151997599229</v>
      </c>
      <c r="AW24">
        <f>U24*AA24/1000</f>
        <v>2.0851422464694771</v>
      </c>
      <c r="AX24">
        <f>(AU24-AW24)</f>
        <v>1.50517216457138</v>
      </c>
      <c r="AY24">
        <f>1/(1.6/F24+1.37/N24)</f>
        <v>1.0268276883344036</v>
      </c>
      <c r="AZ24">
        <f>G24*AA24*0.001</f>
        <v>34.079041590839097</v>
      </c>
      <c r="BA24">
        <f>G24/S24</f>
        <v>0.97858878198384502</v>
      </c>
      <c r="BB24">
        <f>(1-AL24*AA24/AQ24/F24)*100</f>
        <v>73.070274864340831</v>
      </c>
      <c r="BC24">
        <f>(S24-E24/(N24/1.35))</f>
        <v>392.54373568640545</v>
      </c>
      <c r="BD24">
        <f>E24*BB24/100/BC24</f>
        <v>-2.8820316658052319E-3</v>
      </c>
    </row>
    <row r="25" spans="1:56" x14ac:dyDescent="0.25">
      <c r="A25" s="1" t="s">
        <v>1</v>
      </c>
      <c r="B25" s="1" t="s">
        <v>9508</v>
      </c>
      <c r="K25" s="1">
        <f t="shared" si="0"/>
        <v>2.72</v>
      </c>
    </row>
    <row r="26" spans="1:56" x14ac:dyDescent="0.25">
      <c r="A26" s="1" t="s">
        <v>1</v>
      </c>
      <c r="B26" s="1" t="s">
        <v>9507</v>
      </c>
      <c r="K26" s="1">
        <f t="shared" si="0"/>
        <v>2.72</v>
      </c>
    </row>
    <row r="27" spans="1:56" x14ac:dyDescent="0.25">
      <c r="A27" s="1">
        <v>4</v>
      </c>
      <c r="B27" s="1" t="s">
        <v>9506</v>
      </c>
      <c r="C27" s="1">
        <v>1036.5000038333237</v>
      </c>
      <c r="D27" s="1">
        <v>0</v>
      </c>
      <c r="E27">
        <f>(R27-S27*(1000-T27)/(1000-U27))*AK27</f>
        <v>-1.4705956578091643</v>
      </c>
      <c r="F27">
        <f>IF(AV27&lt;&gt;0,1/(1/AV27-1/N27),0)</f>
        <v>3.0561014155323809</v>
      </c>
      <c r="G27">
        <f>((AY27-AL27/2)*S27-E27)/(AY27+AL27/2)</f>
        <v>384.78026577055857</v>
      </c>
      <c r="H27">
        <f>AL27*1000</f>
        <v>26.054809032301012</v>
      </c>
      <c r="I27">
        <f>(AQ27-AW27)</f>
        <v>1.258501703880246</v>
      </c>
      <c r="J27">
        <f>(P27+AP27*D27)</f>
        <v>25.787141799926758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27.261692047119141</v>
      </c>
      <c r="P27" s="1">
        <v>25.787141799926758</v>
      </c>
      <c r="Q27" s="1">
        <v>27.408676147460938</v>
      </c>
      <c r="R27" s="1">
        <v>400.00839233398438</v>
      </c>
      <c r="S27" s="1">
        <v>392.07736206054688</v>
      </c>
      <c r="T27" s="1">
        <v>0.26460134983062744</v>
      </c>
      <c r="U27" s="1">
        <v>23.342937469482422</v>
      </c>
      <c r="V27" s="1">
        <v>0.64667892456054688</v>
      </c>
      <c r="W27" s="1">
        <v>57.049541473388672</v>
      </c>
      <c r="X27" s="1">
        <v>299.91238403320313</v>
      </c>
      <c r="Y27" s="1">
        <v>99.819595336914063</v>
      </c>
      <c r="Z27" s="1">
        <v>2.7025036811828613</v>
      </c>
      <c r="AA27" s="1">
        <v>88.827262878417969</v>
      </c>
      <c r="AB27" s="1">
        <v>0.34371063113212585</v>
      </c>
      <c r="AC27" s="1">
        <v>6.5052453428506851E-3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1.1026190589455995</v>
      </c>
      <c r="AL27">
        <f>(U27-T27)/(1000-U27)*AK27</f>
        <v>2.6054809032301011E-2</v>
      </c>
      <c r="AM27">
        <f>(P27+273.15)</f>
        <v>298.93714179992674</v>
      </c>
      <c r="AN27">
        <f>(O27+273.15)</f>
        <v>300.41169204711912</v>
      </c>
      <c r="AO27">
        <f>(Y27*AG27+Z27*AH27)*AI27</f>
        <v>15.971134896923559</v>
      </c>
      <c r="AP27">
        <f>((AO27+0.00000010773*(AN27^4-AM27^4))-AL27*44100)/(L27*51.4+0.00000043092*AM27^3)</f>
        <v>-9.1834847933427444</v>
      </c>
      <c r="AQ27">
        <f>0.61365*EXP(17.502*J27/(240.97+J27))</f>
        <v>3.3319909468364339</v>
      </c>
      <c r="AR27">
        <f>AQ27*1000/AA27</f>
        <v>37.510904184868174</v>
      </c>
      <c r="AS27">
        <f>(AR27-U27)</f>
        <v>14.167966715385752</v>
      </c>
      <c r="AT27">
        <f>IF(D27,P27,(O27+P27)/2)</f>
        <v>26.524416923522949</v>
      </c>
      <c r="AU27">
        <f>0.61365*EXP(17.502*AT27/(240.97+AT27))</f>
        <v>3.4803964780849737</v>
      </c>
      <c r="AV27">
        <f>IF(AS27&lt;&gt;0,(1000-(AR27+U27)/2)/AS27*AL27,0)</f>
        <v>1.7830392976060998</v>
      </c>
      <c r="AW27">
        <f>U27*AA27/1000</f>
        <v>2.073489242956188</v>
      </c>
      <c r="AX27">
        <f>(AU27-AW27)</f>
        <v>1.4069072351287857</v>
      </c>
      <c r="AY27">
        <f>1/(1.6/F27+1.37/N27)</f>
        <v>1.1853814952766097</v>
      </c>
      <c r="AZ27">
        <f>G27*AA27*0.001</f>
        <v>34.178977818028933</v>
      </c>
      <c r="BA27">
        <f>G27/S27</f>
        <v>0.98138863143835009</v>
      </c>
      <c r="BB27">
        <f>(1-AL27*AA27/AQ27/F27)*100</f>
        <v>77.271927840137124</v>
      </c>
      <c r="BC27">
        <f>(S27-E27/(N27/1.35))</f>
        <v>392.54118045258883</v>
      </c>
      <c r="BD27">
        <f>E27*BB27/100/BC27</f>
        <v>-2.8948749127729718E-3</v>
      </c>
    </row>
    <row r="28" spans="1:56" x14ac:dyDescent="0.25">
      <c r="A28" s="1" t="s">
        <v>1</v>
      </c>
      <c r="B28" s="1" t="s">
        <v>9505</v>
      </c>
      <c r="K28" s="1">
        <f t="shared" si="0"/>
        <v>2.72</v>
      </c>
    </row>
    <row r="29" spans="1:56" x14ac:dyDescent="0.25">
      <c r="A29" s="1" t="s">
        <v>1</v>
      </c>
      <c r="B29" s="1" t="s">
        <v>9504</v>
      </c>
      <c r="K29" s="1">
        <f t="shared" si="0"/>
        <v>2.72</v>
      </c>
    </row>
    <row r="30" spans="1:56" x14ac:dyDescent="0.25">
      <c r="A30" s="1">
        <v>5</v>
      </c>
      <c r="B30" s="1" t="s">
        <v>9503</v>
      </c>
      <c r="C30" s="1">
        <v>1239.5000038333237</v>
      </c>
      <c r="D30" s="1">
        <v>0</v>
      </c>
      <c r="E30">
        <f>(R30-S30*(1000-T30)/(1000-U30))*AK30</f>
        <v>-0.71026275707299391</v>
      </c>
      <c r="F30">
        <f>IF(AV30&lt;&gt;0,1/(1/AV30-1/N30),0)</f>
        <v>2.4967686638489526</v>
      </c>
      <c r="G30">
        <f>((AY30-AL30/2)*S30-E30)/(AY30+AL30/2)</f>
        <v>382.33394295662504</v>
      </c>
      <c r="H30">
        <f>AL30*1000</f>
        <v>26.170581295461243</v>
      </c>
      <c r="I30">
        <f>(AQ30-AW30)</f>
        <v>1.4277636627937857</v>
      </c>
      <c r="J30">
        <f>(P30+AP30*D30)</f>
        <v>26.667505264282227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27.224061965942383</v>
      </c>
      <c r="P30" s="1">
        <v>26.667505264282227</v>
      </c>
      <c r="Q30" s="1">
        <v>27.364381790161133</v>
      </c>
      <c r="R30" s="1">
        <v>400.02249145507813</v>
      </c>
      <c r="S30" s="1">
        <v>391.37982177734375</v>
      </c>
      <c r="T30" s="1">
        <v>0.2680971622467041</v>
      </c>
      <c r="U30" s="1">
        <v>23.439865112304688</v>
      </c>
      <c r="V30" s="1">
        <v>0.65666818618774414</v>
      </c>
      <c r="W30" s="1">
        <v>57.412818908691406</v>
      </c>
      <c r="X30" s="1">
        <v>300.00057983398438</v>
      </c>
      <c r="Y30" s="1">
        <v>151.26588439941406</v>
      </c>
      <c r="Z30" s="1">
        <v>2.8671927452087402</v>
      </c>
      <c r="AA30" s="1">
        <v>88.827056884765625</v>
      </c>
      <c r="AB30" s="1">
        <v>0.34631377458572388</v>
      </c>
      <c r="AC30" s="1">
        <v>-2.448325976729393E-3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1.1029433082131774</v>
      </c>
      <c r="AL30">
        <f>(U30-T30)/(1000-U30)*AK30</f>
        <v>2.6170581295461244E-2</v>
      </c>
      <c r="AM30">
        <f>(P30+273.15)</f>
        <v>299.8175052642822</v>
      </c>
      <c r="AN30">
        <f>(O30+273.15)</f>
        <v>300.37406196594236</v>
      </c>
      <c r="AO30">
        <f>(Y30*AG30+Z30*AH30)*AI30</f>
        <v>24.202540962937292</v>
      </c>
      <c r="AP30">
        <f>((AO30+0.00000010773*(AN30^4-AM30^4))-AL30*44100)/(L30*51.4+0.00000043092*AM30^3)</f>
        <v>-9.2373926932257451</v>
      </c>
      <c r="AQ30">
        <f>0.61365*EXP(17.502*J30/(240.97+J30))</f>
        <v>3.5098578944957075</v>
      </c>
      <c r="AR30">
        <f>AQ30*1000/AA30</f>
        <v>39.513387222195234</v>
      </c>
      <c r="AS30">
        <f>(AR30-U30)</f>
        <v>16.073522109890547</v>
      </c>
      <c r="AT30">
        <f>IF(D30,P30,(O30+P30)/2)</f>
        <v>26.945783615112305</v>
      </c>
      <c r="AU30">
        <f>0.61365*EXP(17.502*AT30/(240.97+AT30))</f>
        <v>3.5677785360849592</v>
      </c>
      <c r="AV30">
        <f>IF(AS30&lt;&gt;0,(1000-(AR30+U30)/2)/AS30*AL30,0)</f>
        <v>1.5769300292838546</v>
      </c>
      <c r="AW30">
        <f>U30*AA30/1000</f>
        <v>2.0820942317019218</v>
      </c>
      <c r="AX30">
        <f>(AU30-AW30)</f>
        <v>1.4856843043830374</v>
      </c>
      <c r="AY30">
        <f>1/(1.6/F30+1.37/N30)</f>
        <v>1.0406956492783102</v>
      </c>
      <c r="AZ30">
        <f>G30*AA30*0.001</f>
        <v>33.961598899984871</v>
      </c>
      <c r="BA30">
        <f>G30/S30</f>
        <v>0.97688721207026119</v>
      </c>
      <c r="BB30">
        <f>(1-AL30*AA30/AQ30/F30)*100</f>
        <v>73.4728371378297</v>
      </c>
      <c r="BC30">
        <f>(S30-E30/(N30/1.35))</f>
        <v>391.60383503902005</v>
      </c>
      <c r="BD30">
        <f>E30*BB30/100/BC30</f>
        <v>-1.332597263004081E-3</v>
      </c>
    </row>
    <row r="31" spans="1:56" x14ac:dyDescent="0.25">
      <c r="A31" s="1" t="s">
        <v>1</v>
      </c>
      <c r="B31" s="1" t="s">
        <v>9502</v>
      </c>
      <c r="K31" s="1">
        <f t="shared" si="0"/>
        <v>2.72</v>
      </c>
    </row>
    <row r="32" spans="1:56" x14ac:dyDescent="0.25">
      <c r="A32" s="1" t="s">
        <v>1</v>
      </c>
      <c r="B32" s="1" t="s">
        <v>9501</v>
      </c>
      <c r="K32" s="1">
        <f t="shared" si="0"/>
        <v>2.72</v>
      </c>
    </row>
    <row r="33" spans="1:56" x14ac:dyDescent="0.25">
      <c r="A33" s="1">
        <v>6</v>
      </c>
      <c r="B33" s="1" t="s">
        <v>9500</v>
      </c>
      <c r="C33" s="1">
        <v>1442.5000038333237</v>
      </c>
      <c r="D33" s="1">
        <v>0</v>
      </c>
      <c r="E33">
        <f>(R33-S33*(1000-T33)/(1000-U33))*AK33</f>
        <v>-4.1004464890377124E-2</v>
      </c>
      <c r="F33">
        <f>IF(AV33&lt;&gt;0,1/(1/AV33-1/N33),0)</f>
        <v>2.5947464841490731</v>
      </c>
      <c r="G33">
        <f>((AY33-AL33/2)*S33-E33)/(AY33+AL33/2)</f>
        <v>381.03928955586088</v>
      </c>
      <c r="H33">
        <f>AL33*1000</f>
        <v>26.42142633158268</v>
      </c>
      <c r="I33">
        <f>(AQ33-AW33)</f>
        <v>1.4068696456078533</v>
      </c>
      <c r="J33">
        <f>(P33+AP33*D33)</f>
        <v>26.661771774291992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27.202604293823242</v>
      </c>
      <c r="P33" s="1">
        <v>26.661771774291992</v>
      </c>
      <c r="Q33" s="1">
        <v>27.340175628662109</v>
      </c>
      <c r="R33" s="1">
        <v>399.86663818359375</v>
      </c>
      <c r="S33" s="1">
        <v>390.54885864257813</v>
      </c>
      <c r="T33" s="1">
        <v>0.27602416276931763</v>
      </c>
      <c r="U33" s="1">
        <v>23.662576675415039</v>
      </c>
      <c r="V33" s="1">
        <v>0.67691189050674438</v>
      </c>
      <c r="W33" s="1">
        <v>58.029266357421875</v>
      </c>
      <c r="X33" s="1">
        <v>300.0260009765625</v>
      </c>
      <c r="Y33" s="1">
        <v>300.11553955078125</v>
      </c>
      <c r="Z33" s="1">
        <v>2.8682644367218018</v>
      </c>
      <c r="AA33" s="1">
        <v>88.823951721191406</v>
      </c>
      <c r="AB33" s="1">
        <v>0.38843566179275513</v>
      </c>
      <c r="AC33" s="1">
        <v>-5.1556164398789406E-3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1.1030367682961855</v>
      </c>
      <c r="AL33">
        <f>(U33-T33)/(1000-U33)*AK33</f>
        <v>2.6421426331582679E-2</v>
      </c>
      <c r="AM33">
        <f>(P33+273.15)</f>
        <v>299.81177177429197</v>
      </c>
      <c r="AN33">
        <f>(O33+273.15)</f>
        <v>300.35260429382322</v>
      </c>
      <c r="AO33">
        <f>(Y33*AG33+Z33*AH33)*AI33</f>
        <v>48.018485254828192</v>
      </c>
      <c r="AP33">
        <f>((AO33+0.00000010773*(AN33^4-AM33^4))-AL33*44100)/(L33*51.4+0.00000043092*AM33^3)</f>
        <v>-9.1340892829335978</v>
      </c>
      <c r="AQ33">
        <f>0.61365*EXP(17.502*J33/(240.97+J33))</f>
        <v>3.5086732138239087</v>
      </c>
      <c r="AR33">
        <f>AQ33*1000/AA33</f>
        <v>39.501431154934956</v>
      </c>
      <c r="AS33">
        <f>(AR33-U33)</f>
        <v>15.838854479519917</v>
      </c>
      <c r="AT33">
        <f>IF(D33,P33,(O33+P33)/2)</f>
        <v>26.932188034057617</v>
      </c>
      <c r="AU33">
        <f>0.61365*EXP(17.502*AT33/(240.97+AT33))</f>
        <v>3.56492949771234</v>
      </c>
      <c r="AV33">
        <f>IF(AS33&lt;&gt;0,(1000-(AR33+U33)/2)/AS33*AL33,0)</f>
        <v>1.6154567727621221</v>
      </c>
      <c r="AW33">
        <f>U33*AA33/1000</f>
        <v>2.1018035682160554</v>
      </c>
      <c r="AX33">
        <f>(AU33-AW33)</f>
        <v>1.4631259294962846</v>
      </c>
      <c r="AY33">
        <f>1/(1.6/F33+1.37/N33)</f>
        <v>1.0675799450538368</v>
      </c>
      <c r="AZ33">
        <f>G33*AA33*0.001</f>
        <v>33.845415459386857</v>
      </c>
      <c r="BA33">
        <f>G33/S33</f>
        <v>0.97565075693789138</v>
      </c>
      <c r="BB33">
        <f>(1-AL33*AA33/AQ33/F33)*100</f>
        <v>74.22204293173769</v>
      </c>
      <c r="BC33">
        <f>(S33-E33/(N33/1.35))</f>
        <v>390.56179124228424</v>
      </c>
      <c r="BD33">
        <f>E33*BB33/100/BC33</f>
        <v>-7.7924549244974989E-5</v>
      </c>
    </row>
    <row r="34" spans="1:56" x14ac:dyDescent="0.25">
      <c r="A34" s="1" t="s">
        <v>1</v>
      </c>
      <c r="B34" s="1" t="s">
        <v>9499</v>
      </c>
      <c r="K34" s="1">
        <f t="shared" si="0"/>
        <v>2.72</v>
      </c>
    </row>
    <row r="35" spans="1:56" x14ac:dyDescent="0.25">
      <c r="A35" s="1" t="s">
        <v>1</v>
      </c>
      <c r="B35" s="1" t="s">
        <v>9498</v>
      </c>
      <c r="K35" s="1">
        <f t="shared" si="0"/>
        <v>2.72</v>
      </c>
    </row>
    <row r="36" spans="1:56" x14ac:dyDescent="0.25">
      <c r="A36" s="1">
        <v>7</v>
      </c>
      <c r="B36" s="1" t="s">
        <v>9497</v>
      </c>
      <c r="C36" s="1">
        <v>1645.5000038333237</v>
      </c>
      <c r="D36" s="1">
        <v>0</v>
      </c>
      <c r="E36">
        <f>(R36-S36*(1000-T36)/(1000-U36))*AK36</f>
        <v>0.12021457109190341</v>
      </c>
      <c r="F36">
        <f>IF(AV36&lt;&gt;0,1/(1/AV36-1/N36),0)</f>
        <v>3.337337677429677</v>
      </c>
      <c r="G36">
        <f>((AY36-AL36/2)*S36-E36)/(AY36+AL36/2)</f>
        <v>382.06845505385257</v>
      </c>
      <c r="H36">
        <f>AL36*1000</f>
        <v>26.737668910454008</v>
      </c>
      <c r="I36">
        <f>(AQ36-AW36)</f>
        <v>1.2273590657701683</v>
      </c>
      <c r="J36">
        <f>(P36+AP36*D36)</f>
        <v>25.901863098144531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27.199024200439453</v>
      </c>
      <c r="P36" s="1">
        <v>25.901863098144531</v>
      </c>
      <c r="Q36" s="1">
        <v>27.325275421142578</v>
      </c>
      <c r="R36" s="1">
        <v>399.99728393554688</v>
      </c>
      <c r="S36" s="1">
        <v>390.421142578125</v>
      </c>
      <c r="T36" s="1">
        <v>0.28320792317390442</v>
      </c>
      <c r="U36" s="1">
        <v>23.950912475585938</v>
      </c>
      <c r="V36" s="1">
        <v>0.69465523958206177</v>
      </c>
      <c r="W36" s="1">
        <v>58.747039794921875</v>
      </c>
      <c r="X36" s="1">
        <v>299.9217529296875</v>
      </c>
      <c r="Y36" s="1">
        <v>500.52264404296875</v>
      </c>
      <c r="Z36" s="1">
        <v>2.8808419704437256</v>
      </c>
      <c r="AA36" s="1">
        <v>88.821434020996094</v>
      </c>
      <c r="AB36" s="1">
        <v>0.31863433122634888</v>
      </c>
      <c r="AC36" s="1">
        <v>8.4852630970999599E-4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1.1026535034179685</v>
      </c>
      <c r="AL36">
        <f>(U36-T36)/(1000-U36)*AK36</f>
        <v>2.673766891045401E-2</v>
      </c>
      <c r="AM36">
        <f>(P36+273.15)</f>
        <v>299.05186309814451</v>
      </c>
      <c r="AN36">
        <f>(O36+273.15)</f>
        <v>300.34902420043943</v>
      </c>
      <c r="AO36">
        <f>(Y36*AG36+Z36*AH36)*AI36</f>
        <v>80.083621256866536</v>
      </c>
      <c r="AP36">
        <f>((AO36+0.00000010773*(AN36^4-AM36^4))-AL36*44100)/(L36*51.4+0.00000043092*AM36^3)</f>
        <v>-8.9196250376382817</v>
      </c>
      <c r="AQ36">
        <f>0.61365*EXP(17.502*J36/(240.97+J36))</f>
        <v>3.3547134579630771</v>
      </c>
      <c r="AR36">
        <f>AQ36*1000/AA36</f>
        <v>37.769188202591636</v>
      </c>
      <c r="AS36">
        <f>(AR36-U36)</f>
        <v>13.818275727005698</v>
      </c>
      <c r="AT36">
        <f>IF(D36,P36,(O36+P36)/2)</f>
        <v>26.550443649291992</v>
      </c>
      <c r="AU36">
        <f>0.61365*EXP(17.502*AT36/(240.97+AT36))</f>
        <v>3.4857391725869658</v>
      </c>
      <c r="AV36">
        <f>IF(AS36&lt;&gt;0,(1000-(AR36+U36)/2)/AS36*AL36,0)</f>
        <v>1.8752370855710621</v>
      </c>
      <c r="AW36">
        <f>U36*AA36/1000</f>
        <v>2.1273543921929088</v>
      </c>
      <c r="AX36">
        <f>(AU36-AW36)</f>
        <v>1.358384780394057</v>
      </c>
      <c r="AY36">
        <f>1/(1.6/F36+1.37/N36)</f>
        <v>1.2507950393042744</v>
      </c>
      <c r="AZ36">
        <f>G36*AA36*0.001</f>
        <v>33.935868072069681</v>
      </c>
      <c r="BA36">
        <f>G36/S36</f>
        <v>0.97860595492058677</v>
      </c>
      <c r="BB36">
        <f>(1-AL36*AA36/AQ36/F36)*100</f>
        <v>78.787798727234232</v>
      </c>
      <c r="BC36">
        <f>(S36-E36/(N36/1.35))</f>
        <v>390.38322751373067</v>
      </c>
      <c r="BD36">
        <f>E36*BB36/100/BC36</f>
        <v>2.4261906669482988E-4</v>
      </c>
    </row>
    <row r="37" spans="1:56" x14ac:dyDescent="0.25">
      <c r="A37" s="1" t="s">
        <v>1</v>
      </c>
      <c r="B37" s="1" t="s">
        <v>9496</v>
      </c>
      <c r="K37" s="1">
        <f t="shared" si="0"/>
        <v>2.72</v>
      </c>
    </row>
    <row r="38" spans="1:56" x14ac:dyDescent="0.25">
      <c r="A38" s="1" t="s">
        <v>1</v>
      </c>
      <c r="B38" s="1" t="s">
        <v>9495</v>
      </c>
      <c r="K38" s="1">
        <f t="shared" si="0"/>
        <v>2.72</v>
      </c>
    </row>
    <row r="39" spans="1:56" x14ac:dyDescent="0.25">
      <c r="A39" s="1">
        <v>8</v>
      </c>
      <c r="B39" s="1" t="s">
        <v>9494</v>
      </c>
      <c r="C39" s="1">
        <v>1848.5000038333237</v>
      </c>
      <c r="D39" s="1">
        <v>0</v>
      </c>
      <c r="E39">
        <f>(R39-S39*(1000-T39)/(1000-U39))*AK39</f>
        <v>0.85191459199801378</v>
      </c>
      <c r="F39">
        <f>IF(AV39&lt;&gt;0,1/(1/AV39-1/N39),0)</f>
        <v>2.9631236466208617</v>
      </c>
      <c r="G39">
        <f>((AY39-AL39/2)*S39-E39)/(AY39+AL39/2)</f>
        <v>379.73451059158089</v>
      </c>
      <c r="H39">
        <f>AL39*1000</f>
        <v>27.406528260064636</v>
      </c>
      <c r="I39">
        <f>(AQ39-AW39)</f>
        <v>1.3455488621725133</v>
      </c>
      <c r="J39">
        <f>(P39+AP39*D39)</f>
        <v>26.736787796020508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27.225425720214844</v>
      </c>
      <c r="P39" s="1">
        <v>26.736787796020508</v>
      </c>
      <c r="Q39" s="1">
        <v>27.338312149047852</v>
      </c>
      <c r="R39" s="1">
        <v>399.98455810546875</v>
      </c>
      <c r="S39" s="1">
        <v>389.53326416015625</v>
      </c>
      <c r="T39" s="1">
        <v>0.29151561856269836</v>
      </c>
      <c r="U39" s="1">
        <v>24.529512405395508</v>
      </c>
      <c r="V39" s="1">
        <v>0.71389538049697876</v>
      </c>
      <c r="W39" s="1">
        <v>60.070556640625</v>
      </c>
      <c r="X39" s="1">
        <v>300.01318359375</v>
      </c>
      <c r="Y39" s="1">
        <v>750.04864501953125</v>
      </c>
      <c r="Z39" s="1">
        <v>2.5104935169219971</v>
      </c>
      <c r="AA39" s="1">
        <v>88.817588806152344</v>
      </c>
      <c r="AB39" s="1">
        <v>0.40085935592651367</v>
      </c>
      <c r="AC39" s="1">
        <v>-1.9406180828809738E-2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1.102989645565257</v>
      </c>
      <c r="AL39">
        <f>(U39-T39)/(1000-U39)*AK39</f>
        <v>2.7406528260064636E-2</v>
      </c>
      <c r="AM39">
        <f>(P39+273.15)</f>
        <v>299.88678779602049</v>
      </c>
      <c r="AN39">
        <f>(O39+273.15)</f>
        <v>300.37542572021482</v>
      </c>
      <c r="AO39">
        <f>(Y39*AG39+Z39*AH39)*AI39</f>
        <v>120.00778052074202</v>
      </c>
      <c r="AP39">
        <f>((AO39+0.00000010773*(AN39^4-AM39^4))-AL39*44100)/(L39*51.4+0.00000043092*AM39^3)</f>
        <v>-8.9037042748091419</v>
      </c>
      <c r="AQ39">
        <f>0.61365*EXP(17.502*J39/(240.97+J39))</f>
        <v>3.5242010086103446</v>
      </c>
      <c r="AR39">
        <f>AQ39*1000/AA39</f>
        <v>39.679088973041623</v>
      </c>
      <c r="AS39">
        <f>(AR39-U39)</f>
        <v>15.149576567646115</v>
      </c>
      <c r="AT39">
        <f>IF(D39,P39,(O39+P39)/2)</f>
        <v>26.981106758117676</v>
      </c>
      <c r="AU39">
        <f>0.61365*EXP(17.502*AT39/(240.97+AT39))</f>
        <v>3.5751900124514595</v>
      </c>
      <c r="AV39">
        <f>IF(AS39&lt;&gt;0,(1000-(AR39+U39)/2)/AS39*AL39,0)</f>
        <v>1.7509836474642517</v>
      </c>
      <c r="AW39">
        <f>U39*AA39/1000</f>
        <v>2.1786521464378312</v>
      </c>
      <c r="AX39">
        <f>(AU39-AW39)</f>
        <v>1.3965378660136283</v>
      </c>
      <c r="AY39">
        <f>1/(1.6/F39+1.37/N39)</f>
        <v>1.16273911946127</v>
      </c>
      <c r="AZ39">
        <f>G39*AA39*0.001</f>
        <v>33.727103617228529</v>
      </c>
      <c r="BA39">
        <f>G39/S39</f>
        <v>0.97484488625200794</v>
      </c>
      <c r="BB39">
        <f>(1-AL39*AA39/AQ39/F39)*100</f>
        <v>76.689984734644796</v>
      </c>
      <c r="BC39">
        <f>(S39-E39/(N39/1.35))</f>
        <v>389.26457463008774</v>
      </c>
      <c r="BD39">
        <f>E39*BB39/100/BC39</f>
        <v>1.6783781857785055E-3</v>
      </c>
    </row>
    <row r="40" spans="1:56" x14ac:dyDescent="0.25">
      <c r="A40" s="1" t="s">
        <v>1</v>
      </c>
      <c r="B40" s="1" t="s">
        <v>9493</v>
      </c>
      <c r="K40" s="1">
        <f t="shared" si="0"/>
        <v>2.72</v>
      </c>
    </row>
    <row r="41" spans="1:56" x14ac:dyDescent="0.25">
      <c r="A41" s="1" t="s">
        <v>1</v>
      </c>
      <c r="B41" s="1" t="s">
        <v>9492</v>
      </c>
      <c r="K41" s="1">
        <f t="shared" si="0"/>
        <v>2.72</v>
      </c>
    </row>
    <row r="42" spans="1:56" x14ac:dyDescent="0.25">
      <c r="A42" s="1">
        <v>9</v>
      </c>
      <c r="B42" s="1" t="s">
        <v>9491</v>
      </c>
      <c r="C42" s="1">
        <v>2051.5000038333237</v>
      </c>
      <c r="D42" s="1">
        <v>0</v>
      </c>
      <c r="E42">
        <f>(R42-S42*(1000-T42)/(1000-U42))*AK42</f>
        <v>1.1205396438597544</v>
      </c>
      <c r="F42">
        <f>IF(AV42&lt;&gt;0,1/(1/AV42-1/N42),0)</f>
        <v>3.8167536481969253</v>
      </c>
      <c r="G42">
        <f>((AY42-AL42/2)*S42-E42)/(AY42+AL42/2)</f>
        <v>380.45688642989035</v>
      </c>
      <c r="H42">
        <f>AL42*1000</f>
        <v>27.865546709231769</v>
      </c>
      <c r="I42">
        <f>(AQ42-AW42)</f>
        <v>1.187817521109015</v>
      </c>
      <c r="J42">
        <f>(P42+AP42*D42)</f>
        <v>26.144496917724609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27.274629592895508</v>
      </c>
      <c r="P42" s="1">
        <v>26.144496917724609</v>
      </c>
      <c r="Q42" s="1">
        <v>27.375303268432617</v>
      </c>
      <c r="R42" s="1">
        <v>400.06582641601563</v>
      </c>
      <c r="S42" s="1">
        <v>389.21295166015625</v>
      </c>
      <c r="T42" s="1">
        <v>0.30145490169525146</v>
      </c>
      <c r="U42" s="1">
        <v>24.944063186645508</v>
      </c>
      <c r="V42" s="1">
        <v>0.73608571290969849</v>
      </c>
      <c r="W42" s="1">
        <v>60.907844543457031</v>
      </c>
      <c r="X42" s="1">
        <v>299.9019775390625</v>
      </c>
      <c r="Y42" s="1">
        <v>1001.150146484375</v>
      </c>
      <c r="Z42" s="1">
        <v>2.7013480663299561</v>
      </c>
      <c r="AA42" s="1">
        <v>88.814720153808594</v>
      </c>
      <c r="AB42" s="1">
        <v>0.41449308395385742</v>
      </c>
      <c r="AC42" s="1">
        <v>-1.5556483529508114E-2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1.1025807997759649</v>
      </c>
      <c r="AL42">
        <f>(U42-T42)/(1000-U42)*AK42</f>
        <v>2.7865546709231769E-2</v>
      </c>
      <c r="AM42">
        <f>(P42+273.15)</f>
        <v>299.29449691772459</v>
      </c>
      <c r="AN42">
        <f>(O42+273.15)</f>
        <v>300.42462959289549</v>
      </c>
      <c r="AO42">
        <f>(Y42*AG42+Z42*AH42)*AI42</f>
        <v>160.18401985710807</v>
      </c>
      <c r="AP42">
        <f>((AO42+0.00000010773*(AN42^4-AM42^4))-AL42*44100)/(L42*51.4+0.00000043092*AM42^3)</f>
        <v>-8.68356683499211</v>
      </c>
      <c r="AQ42">
        <f>0.61365*EXP(17.502*J42/(240.97+J42))</f>
        <v>3.4032175125298547</v>
      </c>
      <c r="AR42">
        <f>AQ42*1000/AA42</f>
        <v>38.318169630396746</v>
      </c>
      <c r="AS42">
        <f>(AR42-U42)</f>
        <v>13.374106443751238</v>
      </c>
      <c r="AT42">
        <f>IF(D42,P42,(O42+P42)/2)</f>
        <v>26.709563255310059</v>
      </c>
      <c r="AU42">
        <f>0.61365*EXP(17.502*AT42/(240.97+AT42))</f>
        <v>3.5185587964938061</v>
      </c>
      <c r="AV42">
        <f>IF(AS42&lt;&gt;0,(1000-(AR42+U42)/2)/AS42*AL42,0)</f>
        <v>2.0176397182850843</v>
      </c>
      <c r="AW42">
        <f>U42*AA42/1000</f>
        <v>2.2153999914208398</v>
      </c>
      <c r="AX42">
        <f>(AU42-AW42)</f>
        <v>1.3031588050729663</v>
      </c>
      <c r="AY42">
        <f>1/(1.6/F42+1.37/N42)</f>
        <v>1.3526823686639715</v>
      </c>
      <c r="AZ42">
        <f>G42*AA42*0.001</f>
        <v>33.790171898860045</v>
      </c>
      <c r="BA42">
        <f>G42/S42</f>
        <v>0.97750315041440006</v>
      </c>
      <c r="BB42">
        <f>(1-AL42*AA42/AQ42/F42)*100</f>
        <v>80.946766795847736</v>
      </c>
      <c r="BC42">
        <f>(S42-E42/(N42/1.35))</f>
        <v>388.85953915477148</v>
      </c>
      <c r="BD42">
        <f>E42*BB42/100/BC42</f>
        <v>2.3325661866023129E-3</v>
      </c>
    </row>
    <row r="43" spans="1:56" x14ac:dyDescent="0.25">
      <c r="A43" s="1" t="s">
        <v>1</v>
      </c>
      <c r="B43" s="1" t="s">
        <v>9490</v>
      </c>
      <c r="K43" s="1">
        <f t="shared" si="0"/>
        <v>2.72</v>
      </c>
    </row>
    <row r="44" spans="1:56" x14ac:dyDescent="0.25">
      <c r="A44" s="1" t="s">
        <v>1</v>
      </c>
      <c r="B44" s="1" t="s">
        <v>9489</v>
      </c>
      <c r="K44" s="1">
        <f t="shared" si="0"/>
        <v>2.72</v>
      </c>
    </row>
    <row r="45" spans="1:56" x14ac:dyDescent="0.25">
      <c r="A45" s="1">
        <v>10</v>
      </c>
      <c r="B45" s="1" t="s">
        <v>9488</v>
      </c>
      <c r="C45" s="1">
        <v>2254.5000038333237</v>
      </c>
      <c r="D45" s="1">
        <v>0</v>
      </c>
      <c r="E45">
        <f>(R45-S45*(1000-T45)/(1000-U45))*AK45</f>
        <v>1.2290052165694241</v>
      </c>
      <c r="F45">
        <f>IF(AV45&lt;&gt;0,1/(1/AV45-1/N45),0)</f>
        <v>4.0105016701059242</v>
      </c>
      <c r="G45">
        <f>((AY45-AL45/2)*S45-E45)/(AY45+AL45/2)</f>
        <v>379.99644978047189</v>
      </c>
      <c r="H45">
        <f>AL45*1000</f>
        <v>28.45957439380966</v>
      </c>
      <c r="I45">
        <f>(AQ45-AW45)</f>
        <v>1.181548089020557</v>
      </c>
      <c r="J45">
        <f>(P45+AP45*D45)</f>
        <v>26.341915130615234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27.341821670532227</v>
      </c>
      <c r="P45" s="1">
        <v>26.341915130615234</v>
      </c>
      <c r="Q45" s="1">
        <v>27.430892944335938</v>
      </c>
      <c r="R45" s="1">
        <v>399.88943481445313</v>
      </c>
      <c r="S45" s="1">
        <v>388.74551391601563</v>
      </c>
      <c r="T45" s="1">
        <v>0.32113915681838989</v>
      </c>
      <c r="U45" s="1">
        <v>25.464456558227539</v>
      </c>
      <c r="V45" s="1">
        <v>0.78105741739273071</v>
      </c>
      <c r="W45" s="1">
        <v>61.933284759521484</v>
      </c>
      <c r="X45" s="1">
        <v>300.03533935546875</v>
      </c>
      <c r="Y45" s="1">
        <v>1250.291259765625</v>
      </c>
      <c r="Z45" s="1">
        <v>2.853534460067749</v>
      </c>
      <c r="AA45" s="1">
        <v>88.81341552734375</v>
      </c>
      <c r="AB45" s="1">
        <v>0.56485015153884888</v>
      </c>
      <c r="AC45" s="1">
        <v>-2.7452902868390083E-2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1.1030711005715761</v>
      </c>
      <c r="AL45">
        <f>(U45-T45)/(1000-U45)*AK45</f>
        <v>2.845957439380966E-2</v>
      </c>
      <c r="AM45">
        <f>(P45+273.15)</f>
        <v>299.49191513061521</v>
      </c>
      <c r="AN45">
        <f>(O45+273.15)</f>
        <v>300.4918216705322</v>
      </c>
      <c r="AO45">
        <f>(Y45*AG45+Z45*AH45)*AI45</f>
        <v>200.04659709111002</v>
      </c>
      <c r="AP45">
        <f>((AO45+0.00000010773*(AN45^4-AM45^4))-AL45*44100)/(L45*51.4+0.00000043092*AM45^3)</f>
        <v>-8.5818489196137069</v>
      </c>
      <c r="AQ45">
        <f>0.61365*EXP(17.502*J45/(240.97+J45))</f>
        <v>3.4431334505044129</v>
      </c>
      <c r="AR45">
        <f>AQ45*1000/AA45</f>
        <v>38.768168413074328</v>
      </c>
      <c r="AS45">
        <f>(AR45-U45)</f>
        <v>13.303711854846789</v>
      </c>
      <c r="AT45">
        <f>IF(D45,P45,(O45+P45)/2)</f>
        <v>26.84186840057373</v>
      </c>
      <c r="AU45">
        <f>0.61365*EXP(17.502*AT45/(240.97+AT45))</f>
        <v>3.546052830161234</v>
      </c>
      <c r="AV45">
        <f>IF(AS45&lt;&gt;0,(1000-(AR45+U45)/2)/AS45*AL45,0)</f>
        <v>2.0705167181844879</v>
      </c>
      <c r="AW45">
        <f>U45*AA45/1000</f>
        <v>2.2615853614838559</v>
      </c>
      <c r="AX45">
        <f>(AU45-AW45)</f>
        <v>1.284467468677378</v>
      </c>
      <c r="AY45">
        <f>1/(1.6/F45+1.37/N45)</f>
        <v>1.3907818688707085</v>
      </c>
      <c r="AZ45">
        <f>G45*AA45*0.001</f>
        <v>33.748782593268466</v>
      </c>
      <c r="BA45">
        <f>G45/S45</f>
        <v>0.97749410907045509</v>
      </c>
      <c r="BB45">
        <f>(1-AL45*AA45/AQ45/F45)*100</f>
        <v>81.695645588069567</v>
      </c>
      <c r="BC45">
        <f>(S45-E45/(N45/1.35))</f>
        <v>388.35789192057905</v>
      </c>
      <c r="BD45">
        <f>E45*BB45/100/BC45</f>
        <v>2.5853568753864157E-3</v>
      </c>
    </row>
    <row r="46" spans="1:56" x14ac:dyDescent="0.25">
      <c r="A46" s="1" t="s">
        <v>1</v>
      </c>
      <c r="B46" s="1" t="s">
        <v>9487</v>
      </c>
      <c r="K46" s="1">
        <f t="shared" si="0"/>
        <v>2.72</v>
      </c>
    </row>
    <row r="47" spans="1:56" x14ac:dyDescent="0.25">
      <c r="A47" s="1" t="s">
        <v>1</v>
      </c>
      <c r="B47" s="1" t="s">
        <v>9486</v>
      </c>
      <c r="K47" s="1">
        <f t="shared" si="0"/>
        <v>2.72</v>
      </c>
    </row>
    <row r="48" spans="1:56" x14ac:dyDescent="0.25">
      <c r="A48" s="1">
        <v>11</v>
      </c>
      <c r="B48" s="1" t="s">
        <v>9485</v>
      </c>
      <c r="C48" s="1">
        <v>2457.5000038333237</v>
      </c>
      <c r="D48" s="1">
        <v>0</v>
      </c>
      <c r="E48">
        <f>(R48-S48*(1000-T48)/(1000-U48))*AK48</f>
        <v>1.6993713963206538</v>
      </c>
      <c r="F48">
        <f>IF(AV48&lt;&gt;0,1/(1/AV48-1/N48),0)</f>
        <v>4.4225355880153643</v>
      </c>
      <c r="G48">
        <f>((AY48-AL48/2)*S48-E48)/(AY48+AL48/2)</f>
        <v>379.33396508797802</v>
      </c>
      <c r="H48">
        <f>AL48*1000</f>
        <v>29.312740548710551</v>
      </c>
      <c r="I48">
        <f>(AQ48-AW48)</f>
        <v>1.1576429569312783</v>
      </c>
      <c r="J48">
        <f>(P48+AP48*D48)</f>
        <v>26.558059692382813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27.439468383789063</v>
      </c>
      <c r="P48" s="1">
        <v>26.558059692382813</v>
      </c>
      <c r="Q48" s="1">
        <v>27.499753952026367</v>
      </c>
      <c r="R48" s="1">
        <v>400.019775390625</v>
      </c>
      <c r="S48" s="1">
        <v>388.16262817382813</v>
      </c>
      <c r="T48" s="1">
        <v>0.35146626830101013</v>
      </c>
      <c r="U48" s="1">
        <v>26.231697082519531</v>
      </c>
      <c r="V48" s="1">
        <v>0.84991919994354248</v>
      </c>
      <c r="W48" s="1">
        <v>63.433746337890625</v>
      </c>
      <c r="X48" s="1">
        <v>299.99417114257813</v>
      </c>
      <c r="Y48" s="1">
        <v>1601.4058837890625</v>
      </c>
      <c r="Z48" s="1">
        <v>2.7933290004730225</v>
      </c>
      <c r="AA48" s="1">
        <v>88.8109130859375</v>
      </c>
      <c r="AB48" s="1">
        <v>0.54733914136886597</v>
      </c>
      <c r="AC48" s="1">
        <v>-3.8923505693674088E-2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1.1029197468477134</v>
      </c>
      <c r="AL48">
        <f>(U48-T48)/(1000-U48)*AK48</f>
        <v>2.931274054871055E-2</v>
      </c>
      <c r="AM48">
        <f>(P48+273.15)</f>
        <v>299.70805969238279</v>
      </c>
      <c r="AN48">
        <f>(O48+273.15)</f>
        <v>300.58946838378904</v>
      </c>
      <c r="AO48">
        <f>(Y48*AG48+Z48*AH48)*AI48</f>
        <v>256.22493567917627</v>
      </c>
      <c r="AP48">
        <f>((AO48+0.00000010773*(AN48^4-AM48^4))-AL48*44100)/(L48*51.4+0.00000043092*AM48^3)</f>
        <v>-8.4387106690889819</v>
      </c>
      <c r="AQ48">
        <f>0.61365*EXP(17.502*J48/(240.97+J48))</f>
        <v>3.4873039266235608</v>
      </c>
      <c r="AR48">
        <f>AQ48*1000/AA48</f>
        <v>39.26661494009285</v>
      </c>
      <c r="AS48">
        <f>(AR48-U48)</f>
        <v>13.034917857573319</v>
      </c>
      <c r="AT48">
        <f>IF(D48,P48,(O48+P48)/2)</f>
        <v>26.998764038085938</v>
      </c>
      <c r="AU48">
        <f>0.61365*EXP(17.502*AT48/(240.97+AT48))</f>
        <v>3.5788998858600412</v>
      </c>
      <c r="AV48">
        <f>IF(AS48&lt;&gt;0,(1000-(AR48+U48)/2)/AS48*AL48,0)</f>
        <v>2.1751401386000184</v>
      </c>
      <c r="AW48">
        <f>U48*AA48/1000</f>
        <v>2.3296609696922825</v>
      </c>
      <c r="AX48">
        <f>(AU48-AW48)</f>
        <v>1.2492389161677586</v>
      </c>
      <c r="AY48">
        <f>1/(1.6/F48+1.37/N48)</f>
        <v>1.4665964173243875</v>
      </c>
      <c r="AZ48">
        <f>G48*AA48*0.001</f>
        <v>33.688995803972468</v>
      </c>
      <c r="BA48">
        <f>G48/S48</f>
        <v>0.97725524704069033</v>
      </c>
      <c r="BB48">
        <f>(1-AL48*AA48/AQ48/F48)*100</f>
        <v>83.120420474597495</v>
      </c>
      <c r="BC48">
        <f>(S48-E48/(N48/1.35))</f>
        <v>387.62665507725461</v>
      </c>
      <c r="BD48">
        <f>E48*BB48/100/BC48</f>
        <v>3.6440338442805162E-3</v>
      </c>
    </row>
    <row r="49" spans="1:56" x14ac:dyDescent="0.25">
      <c r="A49" s="1" t="s">
        <v>1</v>
      </c>
      <c r="B49" s="1" t="s">
        <v>9484</v>
      </c>
      <c r="K49" s="1">
        <f t="shared" si="0"/>
        <v>2.72</v>
      </c>
    </row>
    <row r="50" spans="1:56" x14ac:dyDescent="0.25">
      <c r="A50" s="1" t="s">
        <v>1</v>
      </c>
      <c r="B50" s="1" t="s">
        <v>9479</v>
      </c>
      <c r="K50" s="1">
        <f t="shared" si="0"/>
        <v>2.72</v>
      </c>
    </row>
    <row r="51" spans="1:56" x14ac:dyDescent="0.25">
      <c r="A51" s="1">
        <v>12</v>
      </c>
      <c r="B51" s="1" t="s">
        <v>9483</v>
      </c>
      <c r="C51" s="1">
        <v>2660.5000038333237</v>
      </c>
      <c r="D51" s="1">
        <v>0</v>
      </c>
      <c r="E51">
        <f>(R51-S51*(1000-T51)/(1000-U51))*AK51</f>
        <v>1.6256444720401795</v>
      </c>
      <c r="F51">
        <f>IF(AV51&lt;&gt;0,1/(1/AV51-1/N51),0)</f>
        <v>4.6704466167170446</v>
      </c>
      <c r="G51">
        <f>((AY51-AL51/2)*S51-E51)/(AY51+AL51/2)</f>
        <v>379.2393440128061</v>
      </c>
      <c r="H51">
        <f>AL51*1000</f>
        <v>30.053993908667678</v>
      </c>
      <c r="I51">
        <f>(AQ51-AW51)</f>
        <v>1.1550890712127253</v>
      </c>
      <c r="J51">
        <f>(P51+AP51*D51)</f>
        <v>26.844936370849609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27.560956954956055</v>
      </c>
      <c r="P51" s="1">
        <v>26.844936370849609</v>
      </c>
      <c r="Q51" s="1">
        <v>27.594648361206055</v>
      </c>
      <c r="R51" s="1">
        <v>400.00216674804688</v>
      </c>
      <c r="S51" s="1">
        <v>387.95599365234375</v>
      </c>
      <c r="T51" s="1">
        <v>0.41268834471702576</v>
      </c>
      <c r="U51" s="1">
        <v>26.929729461669922</v>
      </c>
      <c r="V51" s="1">
        <v>0.99087703227996826</v>
      </c>
      <c r="W51" s="1">
        <v>64.659080505371094</v>
      </c>
      <c r="X51" s="1">
        <v>299.97857666015625</v>
      </c>
      <c r="Y51" s="1">
        <v>2001.169189453125</v>
      </c>
      <c r="Z51" s="1">
        <v>2.7342000007629395</v>
      </c>
      <c r="AA51" s="1">
        <v>88.809043884277344</v>
      </c>
      <c r="AB51" s="1">
        <v>0.67635828256607056</v>
      </c>
      <c r="AC51" s="1">
        <v>-5.2910380065441132E-2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1.1028624141917505</v>
      </c>
      <c r="AL51">
        <f>(U51-T51)/(1000-U51)*AK51</f>
        <v>3.0053993908667677E-2</v>
      </c>
      <c r="AM51">
        <f>(P51+273.15)</f>
        <v>299.99493637084959</v>
      </c>
      <c r="AN51">
        <f>(O51+273.15)</f>
        <v>300.71095695495603</v>
      </c>
      <c r="AO51">
        <f>(Y51*AG51+Z51*AH51)*AI51</f>
        <v>320.18706315576128</v>
      </c>
      <c r="AP51">
        <f>((AO51+0.00000010773*(AN51^4-AM51^4))-AL51*44100)/(L51*51.4+0.00000043092*AM51^3)</f>
        <v>-8.195005177614588</v>
      </c>
      <c r="AQ51">
        <f>0.61365*EXP(17.502*J51/(240.97+J51))</f>
        <v>3.5466925967658858</v>
      </c>
      <c r="AR51">
        <f>AQ51*1000/AA51</f>
        <v>39.936164625163684</v>
      </c>
      <c r="AS51">
        <f>(AR51-U51)</f>
        <v>13.006435163493762</v>
      </c>
      <c r="AT51">
        <f>IF(D51,P51,(O51+P51)/2)</f>
        <v>27.202946662902832</v>
      </c>
      <c r="AU51">
        <f>0.61365*EXP(17.502*AT51/(240.97+AT51))</f>
        <v>3.6220442978654566</v>
      </c>
      <c r="AV51">
        <f>IF(AS51&lt;&gt;0,(1000-(AR51+U51)/2)/AS51*AL51,0)</f>
        <v>2.2334482859231723</v>
      </c>
      <c r="AW51">
        <f>U51*AA51/1000</f>
        <v>2.3916035255531605</v>
      </c>
      <c r="AX51">
        <f>(AU51-AW51)</f>
        <v>1.2304407723122961</v>
      </c>
      <c r="AY51">
        <f>1/(1.6/F51+1.37/N51)</f>
        <v>1.5090989105317709</v>
      </c>
      <c r="AZ51">
        <f>G51*AA51*0.001</f>
        <v>33.67988354507785</v>
      </c>
      <c r="BA51">
        <f>G51/S51</f>
        <v>0.9775318598445244</v>
      </c>
      <c r="BB51">
        <f>(1-AL51*AA51/AQ51/F51)*100</f>
        <v>83.886962134758264</v>
      </c>
      <c r="BC51">
        <f>(S51-E51/(N51/1.35))</f>
        <v>387.44327365276422</v>
      </c>
      <c r="BD51">
        <f>E51*BB51/100/BC51</f>
        <v>3.5197507749955667E-3</v>
      </c>
    </row>
    <row r="52" spans="1:56" x14ac:dyDescent="0.25">
      <c r="A52" s="1" t="s">
        <v>1</v>
      </c>
      <c r="B52" s="1" t="s">
        <v>9482</v>
      </c>
      <c r="K52" s="2">
        <v>5.3950000000000005</v>
      </c>
    </row>
    <row r="53" spans="1:56" x14ac:dyDescent="0.25">
      <c r="A53" s="1" t="s">
        <v>1</v>
      </c>
      <c r="B53" s="1" t="s">
        <v>9481</v>
      </c>
      <c r="K53" s="2">
        <v>5.3950000000000005</v>
      </c>
    </row>
    <row r="54" spans="1:56" x14ac:dyDescent="0.25">
      <c r="A54" s="1" t="s">
        <v>1</v>
      </c>
      <c r="B54" s="1" t="s">
        <v>9480</v>
      </c>
    </row>
    <row r="55" spans="1:56" x14ac:dyDescent="0.25">
      <c r="A55" s="1" t="s">
        <v>1</v>
      </c>
      <c r="B55" s="1" t="s">
        <v>9479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7674-0423-4DD6-9704-7FDEF890E77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9562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9561</v>
      </c>
    </row>
    <row r="12" spans="1:56" x14ac:dyDescent="0.25">
      <c r="A12" s="1" t="s">
        <v>1</v>
      </c>
      <c r="B12" s="1" t="s">
        <v>9560</v>
      </c>
    </row>
    <row r="13" spans="1:56" x14ac:dyDescent="0.25">
      <c r="A13" s="1" t="s">
        <v>1</v>
      </c>
      <c r="B13" s="1" t="s">
        <v>9559</v>
      </c>
    </row>
    <row r="14" spans="1:56" x14ac:dyDescent="0.25">
      <c r="A14" s="1" t="s">
        <v>1</v>
      </c>
      <c r="B14" s="1" t="s">
        <v>9558</v>
      </c>
    </row>
    <row r="15" spans="1:56" x14ac:dyDescent="0.25">
      <c r="A15" s="1" t="s">
        <v>1</v>
      </c>
      <c r="B15" s="1" t="s">
        <v>9557</v>
      </c>
    </row>
    <row r="16" spans="1:56" x14ac:dyDescent="0.25">
      <c r="A16" s="1" t="s">
        <v>1</v>
      </c>
      <c r="B16" s="1" t="s">
        <v>9556</v>
      </c>
    </row>
    <row r="17" spans="1:56" x14ac:dyDescent="0.25">
      <c r="A17" s="1" t="s">
        <v>1</v>
      </c>
      <c r="B17" s="1" t="s">
        <v>9555</v>
      </c>
    </row>
    <row r="18" spans="1:56" x14ac:dyDescent="0.25">
      <c r="A18" s="1">
        <v>1</v>
      </c>
      <c r="B18" s="1" t="s">
        <v>9554</v>
      </c>
      <c r="C18" s="1">
        <v>416.50000398978591</v>
      </c>
      <c r="D18" s="1">
        <v>0</v>
      </c>
      <c r="E18">
        <f>(R18-S18*(1000-T18)/(1000-U18))*AK18</f>
        <v>-2.2323047638907507</v>
      </c>
      <c r="F18">
        <f>IF(AV18&lt;&gt;0,1/(1/AV18-1/N18),0)</f>
        <v>1.8874274246193024</v>
      </c>
      <c r="G18">
        <f>((AY18-AL18/2)*S18-E18)/(AY18+AL18/2)</f>
        <v>384.49049557047795</v>
      </c>
      <c r="H18">
        <f>AL18*1000</f>
        <v>24.854528857273124</v>
      </c>
      <c r="I18">
        <f>(AQ18-AW18)</f>
        <v>1.6316655571107999</v>
      </c>
      <c r="J18">
        <f>(P18+AP18*D18)</f>
        <v>26.986934661865234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27.018243789672852</v>
      </c>
      <c r="P18" s="1">
        <v>26.986934661865234</v>
      </c>
      <c r="Q18" s="1">
        <v>27.053821563720703</v>
      </c>
      <c r="R18" s="1">
        <v>400.016845703125</v>
      </c>
      <c r="S18" s="1">
        <v>393.1693115234375</v>
      </c>
      <c r="T18" s="1">
        <v>-0.16549460589885712</v>
      </c>
      <c r="U18" s="1">
        <v>21.912591934204102</v>
      </c>
      <c r="V18" s="1">
        <v>-0.4099276065826416</v>
      </c>
      <c r="W18" s="1">
        <v>54.277153015136719</v>
      </c>
      <c r="X18" s="1">
        <v>299.49575805664063</v>
      </c>
      <c r="Y18" s="1">
        <v>0.18458335101604462</v>
      </c>
      <c r="Z18" s="1">
        <v>3.6905252933502197</v>
      </c>
      <c r="AA18" s="1">
        <v>88.750274658203125</v>
      </c>
      <c r="AB18" s="1">
        <v>-3.1695864200592041</v>
      </c>
      <c r="AC18" s="1">
        <v>0.84132754802703857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1.1010873457964727</v>
      </c>
      <c r="AL18">
        <f>(U18-T18)/(1000-U18)*AK18</f>
        <v>2.4854528857273125E-2</v>
      </c>
      <c r="AM18">
        <f>(P18+273.15)</f>
        <v>300.13693466186521</v>
      </c>
      <c r="AN18">
        <f>(O18+273.15)</f>
        <v>300.16824378967283</v>
      </c>
      <c r="AO18">
        <f>(Y18*AG18+Z18*AH18)*AI18</f>
        <v>2.9533335502445635E-2</v>
      </c>
      <c r="AP18">
        <f>((AO18+0.00000010773*(AN18^4-AM18^4))-AL18*44100)/(L18*51.4+0.00000043092*AM18^3)</f>
        <v>-9.006484230810619</v>
      </c>
      <c r="AQ18">
        <f>0.61365*EXP(17.502*J18/(240.97+J18))</f>
        <v>3.5764141097445403</v>
      </c>
      <c r="AR18">
        <f>AQ18*1000/AA18</f>
        <v>40.297499061474454</v>
      </c>
      <c r="AS18">
        <f>(AR18-U18)</f>
        <v>18.384907127270353</v>
      </c>
      <c r="AT18">
        <f>IF(D18,P18,(O18+P18)/2)</f>
        <v>27.002589225769043</v>
      </c>
      <c r="AU18">
        <f>0.61365*EXP(17.502*AT18/(240.97+AT18))</f>
        <v>3.579704017583424</v>
      </c>
      <c r="AV18">
        <f>IF(AS18&lt;&gt;0,(1000-(AR18+U18)/2)/AS18*AL18,0)</f>
        <v>1.3098476614342141</v>
      </c>
      <c r="AW18">
        <f>U18*AA18/1000</f>
        <v>1.9447485526337405</v>
      </c>
      <c r="AX18">
        <f>(AU18-AW18)</f>
        <v>1.6349554649496836</v>
      </c>
      <c r="AY18">
        <f>1/(1.6/F18+1.37/N18)</f>
        <v>0.8563241039641476</v>
      </c>
      <c r="AZ18">
        <f>G18*AA18*0.001</f>
        <v>34.123637085348548</v>
      </c>
      <c r="BA18">
        <f>G18/S18</f>
        <v>0.97792600872298197</v>
      </c>
      <c r="BB18">
        <f>(1-AL18*AA18/AQ18/F18)*100</f>
        <v>67.321871208344405</v>
      </c>
      <c r="BC18">
        <f>(S18-E18/(N18/1.35))</f>
        <v>393.87336909401256</v>
      </c>
      <c r="BD18">
        <f>E18*BB18/100/BC18</f>
        <v>-3.8155139596796695E-3</v>
      </c>
    </row>
    <row r="19" spans="1:56" x14ac:dyDescent="0.25">
      <c r="A19" s="1" t="s">
        <v>1</v>
      </c>
      <c r="B19" s="1" t="s">
        <v>9553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3532</v>
      </c>
      <c r="K20" s="1">
        <f t="shared" si="0"/>
        <v>2.72</v>
      </c>
    </row>
    <row r="21" spans="1:56" x14ac:dyDescent="0.25">
      <c r="A21" s="1">
        <v>2</v>
      </c>
      <c r="B21" s="1" t="s">
        <v>9552</v>
      </c>
      <c r="C21" s="1">
        <v>620.50000398978591</v>
      </c>
      <c r="D21" s="1">
        <v>0</v>
      </c>
      <c r="E21">
        <f>(R21-S21*(1000-T21)/(1000-U21))*AK21</f>
        <v>-1.6297245381441678</v>
      </c>
      <c r="F21">
        <f>IF(AV21&lt;&gt;0,1/(1/AV21-1/N21),0)</f>
        <v>1.7512693333178337</v>
      </c>
      <c r="G21">
        <f>((AY21-AL21/2)*S21-E21)/(AY21+AL21/2)</f>
        <v>383.16775664817601</v>
      </c>
      <c r="H21">
        <f>AL21*1000</f>
        <v>24.328365223292455</v>
      </c>
      <c r="I21">
        <f>(AQ21-AW21)</f>
        <v>1.6835600513525737</v>
      </c>
      <c r="J21">
        <f>(P21+AP21*D21)</f>
        <v>27.039573669433594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26.990619659423828</v>
      </c>
      <c r="P21" s="1">
        <v>27.039573669433594</v>
      </c>
      <c r="Q21" s="1">
        <v>27.067071914672852</v>
      </c>
      <c r="R21" s="1">
        <v>399.99960327148438</v>
      </c>
      <c r="S21" s="1">
        <v>392.80203247070313</v>
      </c>
      <c r="T21" s="1">
        <v>-0.1641693115234375</v>
      </c>
      <c r="U21" s="1">
        <v>21.452995300292969</v>
      </c>
      <c r="V21" s="1">
        <v>-0.40729823708534241</v>
      </c>
      <c r="W21" s="1">
        <v>53.224117279052734</v>
      </c>
      <c r="X21" s="1">
        <v>299.546875</v>
      </c>
      <c r="Y21" s="1">
        <v>24.825080871582031</v>
      </c>
      <c r="Z21" s="1">
        <v>3.883028507232666</v>
      </c>
      <c r="AA21" s="1">
        <v>88.748771667480469</v>
      </c>
      <c r="AB21" s="1">
        <v>-3.2122576236724854</v>
      </c>
      <c r="AC21" s="1">
        <v>0.84548187255859375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1.1012752757352939</v>
      </c>
      <c r="AL21">
        <f>(U21-T21)/(1000-U21)*AK21</f>
        <v>2.4328365223292455E-2</v>
      </c>
      <c r="AM21">
        <f>(P21+273.15)</f>
        <v>300.18957366943357</v>
      </c>
      <c r="AN21">
        <f>(O21+273.15)</f>
        <v>300.14061965942381</v>
      </c>
      <c r="AO21">
        <f>(Y21*AG21+Z21*AH21)*AI21</f>
        <v>3.9720128506717174</v>
      </c>
      <c r="AP21">
        <f>((AO21+0.00000010773*(AN21^4-AM21^4))-AL21*44100)/(L21*51.4+0.00000043092*AM21^3)</f>
        <v>-8.7905893638118933</v>
      </c>
      <c r="AQ21">
        <f>0.61365*EXP(17.502*J21/(240.97+J21))</f>
        <v>3.587487032841806</v>
      </c>
      <c r="AR21">
        <f>AQ21*1000/AA21</f>
        <v>40.422948570862772</v>
      </c>
      <c r="AS21">
        <f>(AR21-U21)</f>
        <v>18.969953270569803</v>
      </c>
      <c r="AT21">
        <f>IF(D21,P21,(O21+P21)/2)</f>
        <v>27.015096664428711</v>
      </c>
      <c r="AU21">
        <f>0.61365*EXP(17.502*AT21/(240.97+AT21))</f>
        <v>3.582334434912442</v>
      </c>
      <c r="AV21">
        <f>IF(AS21&lt;&gt;0,(1000-(AR21+U21)/2)/AS21*AL21,0)</f>
        <v>1.2427914084190888</v>
      </c>
      <c r="AW21">
        <f>U21*AA21/1000</f>
        <v>1.9039269814892323</v>
      </c>
      <c r="AX21">
        <f>(AU21-AW21)</f>
        <v>1.6784074534232096</v>
      </c>
      <c r="AY21">
        <f>1/(1.6/F21+1.37/N21)</f>
        <v>0.81057609535721875</v>
      </c>
      <c r="AZ21">
        <f>G21*AA21*0.001</f>
        <v>34.00566774510969</v>
      </c>
      <c r="BA21">
        <f>G21/S21</f>
        <v>0.97547294813642371</v>
      </c>
      <c r="BB21">
        <f>(1-AL21*AA21/AQ21/F21)*100</f>
        <v>65.633761869230653</v>
      </c>
      <c r="BC21">
        <f>(S21-E21/(N21/1.35))</f>
        <v>393.31603930238344</v>
      </c>
      <c r="BD21">
        <f>E21*BB21/100/BC21</f>
        <v>-2.719567512139036E-3</v>
      </c>
    </row>
    <row r="22" spans="1:56" x14ac:dyDescent="0.25">
      <c r="A22" s="1" t="s">
        <v>1</v>
      </c>
      <c r="B22" s="1" t="s">
        <v>9551</v>
      </c>
      <c r="K22" s="1">
        <f t="shared" si="0"/>
        <v>2.72</v>
      </c>
    </row>
    <row r="23" spans="1:56" x14ac:dyDescent="0.25">
      <c r="A23" s="1" t="s">
        <v>1</v>
      </c>
      <c r="B23" s="1" t="s">
        <v>9550</v>
      </c>
      <c r="K23" s="1">
        <f t="shared" si="0"/>
        <v>2.72</v>
      </c>
    </row>
    <row r="24" spans="1:56" x14ac:dyDescent="0.25">
      <c r="A24" s="1">
        <v>3</v>
      </c>
      <c r="B24" s="1" t="s">
        <v>3528</v>
      </c>
      <c r="C24" s="1">
        <v>823.50000398978591</v>
      </c>
      <c r="D24" s="1">
        <v>0</v>
      </c>
      <c r="E24">
        <f>(R24-S24*(1000-T24)/(1000-U24))*AK24</f>
        <v>-1.0812850469410169</v>
      </c>
      <c r="F24">
        <f>IF(AV24&lt;&gt;0,1/(1/AV24-1/N24),0)</f>
        <v>1.6775271327275878</v>
      </c>
      <c r="G24">
        <f>((AY24-AL24/2)*S24-E24)/(AY24+AL24/2)</f>
        <v>382.11899004672944</v>
      </c>
      <c r="H24">
        <f>AL24*1000</f>
        <v>23.928528669201665</v>
      </c>
      <c r="I24">
        <f>(AQ24-AW24)</f>
        <v>1.707892910739099</v>
      </c>
      <c r="J24">
        <f>(P24+AP24*D24)</f>
        <v>27.007623672485352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26.935989379882813</v>
      </c>
      <c r="P24" s="1">
        <v>27.007623672485352</v>
      </c>
      <c r="Q24" s="1">
        <v>27.031503677368164</v>
      </c>
      <c r="R24" s="1">
        <v>400.09494018554688</v>
      </c>
      <c r="S24" s="1">
        <v>392.54806518554688</v>
      </c>
      <c r="T24" s="1">
        <v>-0.16448214650154114</v>
      </c>
      <c r="U24" s="1">
        <v>21.103399276733398</v>
      </c>
      <c r="V24" s="1">
        <v>-0.40937936305999756</v>
      </c>
      <c r="W24" s="1">
        <v>52.524223327636719</v>
      </c>
      <c r="X24" s="1">
        <v>299.56942749023438</v>
      </c>
      <c r="Y24" s="1">
        <v>51.227569580078125</v>
      </c>
      <c r="Z24" s="1">
        <v>4.0217928886413574</v>
      </c>
      <c r="AA24" s="1">
        <v>88.747299194335938</v>
      </c>
      <c r="AB24" s="1">
        <v>-3.3028171062469482</v>
      </c>
      <c r="AC24" s="1">
        <v>0.83809298276901245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1.1013581893023321</v>
      </c>
      <c r="AL24">
        <f>(U24-T24)/(1000-U24)*AK24</f>
        <v>2.3928528669201664E-2</v>
      </c>
      <c r="AM24">
        <f>(P24+273.15)</f>
        <v>300.15762367248533</v>
      </c>
      <c r="AN24">
        <f>(O24+273.15)</f>
        <v>300.08598937988279</v>
      </c>
      <c r="AO24">
        <f>(Y24*AG24+Z24*AH24)*AI24</f>
        <v>8.1964109496084347</v>
      </c>
      <c r="AP24">
        <f>((AO24+0.00000010773*(AN24^4-AM24^4))-AL24*44100)/(L24*51.4+0.00000043092*AM24^3)</f>
        <v>-8.6133671921233308</v>
      </c>
      <c r="AQ24">
        <f>0.61365*EXP(17.502*J24/(240.97+J24))</f>
        <v>3.5807626003688906</v>
      </c>
      <c r="AR24">
        <f>AQ24*1000/AA24</f>
        <v>40.347848699348624</v>
      </c>
      <c r="AS24">
        <f>(AR24-U24)</f>
        <v>19.244449422615226</v>
      </c>
      <c r="AT24">
        <f>IF(D24,P24,(O24+P24)/2)</f>
        <v>26.971806526184082</v>
      </c>
      <c r="AU24">
        <f>0.61365*EXP(17.502*AT24/(240.97+AT24))</f>
        <v>3.5732373422369492</v>
      </c>
      <c r="AV24">
        <f>IF(AS24&lt;&gt;0,(1000-(AR24+U24)/2)/AS24*AL24,0)</f>
        <v>1.2051947647548162</v>
      </c>
      <c r="AW24">
        <f>U24*AA24/1000</f>
        <v>1.8728696896297916</v>
      </c>
      <c r="AX24">
        <f>(AU24-AW24)</f>
        <v>1.7003676526071576</v>
      </c>
      <c r="AY24">
        <f>1/(1.6/F24+1.37/N24)</f>
        <v>0.78502036510335549</v>
      </c>
      <c r="AZ24">
        <f>G24*AA24*0.001</f>
        <v>33.912028337514577</v>
      </c>
      <c r="BA24">
        <f>G24/S24</f>
        <v>0.97343236137493661</v>
      </c>
      <c r="BB24">
        <f>(1-AL24*AA24/AQ24/F24)*100</f>
        <v>64.647017487783828</v>
      </c>
      <c r="BC24">
        <f>(S24-E24/(N24/1.35))</f>
        <v>392.88909699068518</v>
      </c>
      <c r="BD24">
        <f>E24*BB24/100/BC24</f>
        <v>-1.7791751889855154E-3</v>
      </c>
    </row>
    <row r="25" spans="1:56" x14ac:dyDescent="0.25">
      <c r="A25" s="1" t="s">
        <v>1</v>
      </c>
      <c r="B25" s="1" t="s">
        <v>9549</v>
      </c>
      <c r="K25" s="1">
        <f t="shared" si="0"/>
        <v>2.72</v>
      </c>
    </row>
    <row r="26" spans="1:56" x14ac:dyDescent="0.25">
      <c r="A26" s="1" t="s">
        <v>1</v>
      </c>
      <c r="B26" s="1" t="s">
        <v>8408</v>
      </c>
      <c r="K26" s="1">
        <f t="shared" si="0"/>
        <v>2.72</v>
      </c>
    </row>
    <row r="27" spans="1:56" x14ac:dyDescent="0.25">
      <c r="A27" s="1">
        <v>4</v>
      </c>
      <c r="B27" s="1" t="s">
        <v>9548</v>
      </c>
      <c r="C27" s="1">
        <v>1026.5000039897859</v>
      </c>
      <c r="D27" s="1">
        <v>0</v>
      </c>
      <c r="E27">
        <f>(R27-S27*(1000-T27)/(1000-U27))*AK27</f>
        <v>-0.5158224148304168</v>
      </c>
      <c r="F27">
        <f>IF(AV27&lt;&gt;0,1/(1/AV27-1/N27),0)</f>
        <v>1.6658089032037002</v>
      </c>
      <c r="G27">
        <f>((AY27-AL27/2)*S27-E27)/(AY27+AL27/2)</f>
        <v>380.97546390865239</v>
      </c>
      <c r="H27">
        <f>AL27*1000</f>
        <v>23.806948519876713</v>
      </c>
      <c r="I27">
        <f>(AQ27-AW27)</f>
        <v>1.7079963993820737</v>
      </c>
      <c r="J27">
        <f>(P27+AP27*D27)</f>
        <v>26.963512420654297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26.887168884277344</v>
      </c>
      <c r="P27" s="1">
        <v>26.963512420654297</v>
      </c>
      <c r="Q27" s="1">
        <v>26.987676620483398</v>
      </c>
      <c r="R27" s="1">
        <v>400.10720825195313</v>
      </c>
      <c r="S27" s="1">
        <v>392.0989990234375</v>
      </c>
      <c r="T27" s="1">
        <v>-0.16689775884151459</v>
      </c>
      <c r="U27" s="1">
        <v>20.997722625732422</v>
      </c>
      <c r="V27" s="1">
        <v>-0.41658720374107361</v>
      </c>
      <c r="W27" s="1">
        <v>52.41162109375</v>
      </c>
      <c r="X27" s="1">
        <v>299.5338134765625</v>
      </c>
      <c r="Y27" s="1">
        <v>101.36525726318359</v>
      </c>
      <c r="Z27" s="1">
        <v>3.8791184425354004</v>
      </c>
      <c r="AA27" s="1">
        <v>88.747734069824219</v>
      </c>
      <c r="AB27" s="1">
        <v>-3.3721439838409424</v>
      </c>
      <c r="AC27" s="1">
        <v>0.83772903680801392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1.1012272554285383</v>
      </c>
      <c r="AL27">
        <f>(U27-T27)/(1000-U27)*AK27</f>
        <v>2.3806948519876713E-2</v>
      </c>
      <c r="AM27">
        <f>(P27+273.15)</f>
        <v>300.11351242065427</v>
      </c>
      <c r="AN27">
        <f>(O27+273.15)</f>
        <v>300.03716888427732</v>
      </c>
      <c r="AO27">
        <f>(Y27*AG27+Z27*AH27)*AI27</f>
        <v>16.218440799598966</v>
      </c>
      <c r="AP27">
        <f>((AO27+0.00000010773*(AN27^4-AM27^4))-AL27*44100)/(L27*51.4+0.00000043092*AM27^3)</f>
        <v>-8.504162950015564</v>
      </c>
      <c r="AQ27">
        <f>0.61365*EXP(17.502*J27/(240.97+J27))</f>
        <v>3.5714967030425058</v>
      </c>
      <c r="AR27">
        <f>AQ27*1000/AA27</f>
        <v>40.243243847020963</v>
      </c>
      <c r="AS27">
        <f>(AR27-U27)</f>
        <v>19.245521221288541</v>
      </c>
      <c r="AT27">
        <f>IF(D27,P27,(O27+P27)/2)</f>
        <v>26.92534065246582</v>
      </c>
      <c r="AU27">
        <f>0.61365*EXP(17.502*AT27/(240.97+AT27))</f>
        <v>3.5634953385877139</v>
      </c>
      <c r="AV27">
        <f>IF(AS27&lt;&gt;0,(1000-(AR27+U27)/2)/AS27*AL27,0)</f>
        <v>1.1991344888226108</v>
      </c>
      <c r="AW27">
        <f>U27*AA27/1000</f>
        <v>1.8635003036604321</v>
      </c>
      <c r="AX27">
        <f>(AU27-AW27)</f>
        <v>1.6999950349272819</v>
      </c>
      <c r="AY27">
        <f>1/(1.6/F27+1.37/N27)</f>
        <v>0.78090728046981639</v>
      </c>
      <c r="AZ27">
        <f>G27*AA27*0.001</f>
        <v>33.810709158092997</v>
      </c>
      <c r="BA27">
        <f>G27/S27</f>
        <v>0.97163079951111986</v>
      </c>
      <c r="BB27">
        <f>(1-AL27*AA27/AQ27/F27)*100</f>
        <v>64.48714617860054</v>
      </c>
      <c r="BC27">
        <f>(S27-E27/(N27/1.35))</f>
        <v>392.26168678995941</v>
      </c>
      <c r="BD27">
        <f>E27*BB27/100/BC27</f>
        <v>-8.4800317205537652E-4</v>
      </c>
    </row>
    <row r="28" spans="1:56" x14ac:dyDescent="0.25">
      <c r="A28" s="1" t="s">
        <v>1</v>
      </c>
      <c r="B28" s="1" t="s">
        <v>9547</v>
      </c>
      <c r="K28" s="1">
        <f t="shared" si="0"/>
        <v>2.72</v>
      </c>
    </row>
    <row r="29" spans="1:56" x14ac:dyDescent="0.25">
      <c r="A29" s="1" t="s">
        <v>1</v>
      </c>
      <c r="B29" s="1" t="s">
        <v>9546</v>
      </c>
      <c r="K29" s="1">
        <f t="shared" si="0"/>
        <v>2.72</v>
      </c>
    </row>
    <row r="30" spans="1:56" x14ac:dyDescent="0.25">
      <c r="A30" s="1">
        <v>5</v>
      </c>
      <c r="B30" s="1" t="s">
        <v>8404</v>
      </c>
      <c r="C30" s="1">
        <v>1229.5000039897859</v>
      </c>
      <c r="D30" s="1">
        <v>0</v>
      </c>
      <c r="E30">
        <f>(R30-S30*(1000-T30)/(1000-U30))*AK30</f>
        <v>-0.63160975378936435</v>
      </c>
      <c r="F30">
        <f>IF(AV30&lt;&gt;0,1/(1/AV30-1/N30),0)</f>
        <v>1.6715750449292788</v>
      </c>
      <c r="G30">
        <f>((AY30-AL30/2)*S30-E30)/(AY30+AL30/2)</f>
        <v>381.19017948636298</v>
      </c>
      <c r="H30">
        <f>AL30*1000</f>
        <v>23.8010116558094</v>
      </c>
      <c r="I30">
        <f>(AQ30-AW30)</f>
        <v>1.7033848939698302</v>
      </c>
      <c r="J30">
        <f>(P30+AP30*D30)</f>
        <v>26.938388824462891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26.864971160888672</v>
      </c>
      <c r="P30" s="1">
        <v>26.938388824462891</v>
      </c>
      <c r="Q30" s="1">
        <v>26.964340209960938</v>
      </c>
      <c r="R30" s="1">
        <v>400.03903198242188</v>
      </c>
      <c r="S30" s="1">
        <v>392.13796997070313</v>
      </c>
      <c r="T30" s="1">
        <v>-0.16716822981834412</v>
      </c>
      <c r="U30" s="1">
        <v>20.990373611450195</v>
      </c>
      <c r="V30" s="1">
        <v>-0.41780617833137512</v>
      </c>
      <c r="W30" s="1">
        <v>52.461574554443359</v>
      </c>
      <c r="X30" s="1">
        <v>299.56155395507813</v>
      </c>
      <c r="Y30" s="1">
        <v>151.28596496582031</v>
      </c>
      <c r="Z30" s="1">
        <v>3.7586815357208252</v>
      </c>
      <c r="AA30" s="1">
        <v>88.747528076171875</v>
      </c>
      <c r="AB30" s="1">
        <v>-3.2627263069152832</v>
      </c>
      <c r="AC30" s="1">
        <v>0.83518260717391968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1.1013292424819046</v>
      </c>
      <c r="AL30">
        <f>(U30-T30)/(1000-U30)*AK30</f>
        <v>2.38010116558094E-2</v>
      </c>
      <c r="AM30">
        <f>(P30+273.15)</f>
        <v>300.08838882446287</v>
      </c>
      <c r="AN30">
        <f>(O30+273.15)</f>
        <v>300.01497116088865</v>
      </c>
      <c r="AO30">
        <f>(Y30*AG30+Z30*AH30)*AI30</f>
        <v>24.205753853490478</v>
      </c>
      <c r="AP30">
        <f>((AO30+0.00000010773*(AN30^4-AM30^4))-AL30*44100)/(L30*51.4+0.00000043092*AM30^3)</f>
        <v>-8.4362754146798107</v>
      </c>
      <c r="AQ30">
        <f>0.61365*EXP(17.502*J30/(240.97+J30))</f>
        <v>3.5662286653813435</v>
      </c>
      <c r="AR30">
        <f>AQ30*1000/AA30</f>
        <v>40.183977432255404</v>
      </c>
      <c r="AS30">
        <f>(AR30-U30)</f>
        <v>19.193603820805208</v>
      </c>
      <c r="AT30">
        <f>IF(D30,P30,(O30+P30)/2)</f>
        <v>26.901679992675781</v>
      </c>
      <c r="AU30">
        <f>0.61365*EXP(17.502*AT30/(240.97+AT30))</f>
        <v>3.5585435758986552</v>
      </c>
      <c r="AV30">
        <f>IF(AS30&lt;&gt;0,(1000-(AR30+U30)/2)/AS30*AL30,0)</f>
        <v>1.202119526385407</v>
      </c>
      <c r="AW30">
        <f>U30*AA30/1000</f>
        <v>1.8628437714115134</v>
      </c>
      <c r="AX30">
        <f>(AU30-AW30)</f>
        <v>1.6956998044871419</v>
      </c>
      <c r="AY30">
        <f>1/(1.6/F30+1.37/N30)</f>
        <v>0.78293299528957905</v>
      </c>
      <c r="AZ30">
        <f>G30*AA30*0.001</f>
        <v>33.829686156326993</v>
      </c>
      <c r="BA30">
        <f>G30/S30</f>
        <v>0.97208178926116728</v>
      </c>
      <c r="BB30">
        <f>(1-AL30*AA30/AQ30/F30)*100</f>
        <v>64.566290782046764</v>
      </c>
      <c r="BC30">
        <f>(S30-E30/(N30/1.35))</f>
        <v>392.3371764751185</v>
      </c>
      <c r="BD30">
        <f>E30*BB30/100/BC30</f>
        <v>-1.0394298952326614E-3</v>
      </c>
    </row>
    <row r="31" spans="1:56" x14ac:dyDescent="0.25">
      <c r="A31" s="1" t="s">
        <v>1</v>
      </c>
      <c r="B31" s="1" t="s">
        <v>9545</v>
      </c>
      <c r="K31" s="1">
        <f t="shared" si="0"/>
        <v>2.72</v>
      </c>
    </row>
    <row r="32" spans="1:56" x14ac:dyDescent="0.25">
      <c r="A32" s="1" t="s">
        <v>1</v>
      </c>
      <c r="B32" s="1" t="s">
        <v>9544</v>
      </c>
      <c r="K32" s="1">
        <f t="shared" si="0"/>
        <v>2.72</v>
      </c>
    </row>
    <row r="33" spans="1:56" x14ac:dyDescent="0.25">
      <c r="A33" s="1">
        <v>6</v>
      </c>
      <c r="B33" s="1" t="s">
        <v>9543</v>
      </c>
      <c r="C33" s="1">
        <v>1432.5000039897859</v>
      </c>
      <c r="D33" s="1">
        <v>0</v>
      </c>
      <c r="E33">
        <f>(R33-S33*(1000-T33)/(1000-U33))*AK33</f>
        <v>-0.16337672835218969</v>
      </c>
      <c r="F33">
        <f>IF(AV33&lt;&gt;0,1/(1/AV33-1/N33),0)</f>
        <v>1.7286102142938631</v>
      </c>
      <c r="G33">
        <f>((AY33-AL33/2)*S33-E33)/(AY33+AL33/2)</f>
        <v>380.3336675302437</v>
      </c>
      <c r="H33">
        <f>AL33*1000</f>
        <v>24.068663539721992</v>
      </c>
      <c r="I33">
        <f>(AQ33-AW33)</f>
        <v>1.6814229896882482</v>
      </c>
      <c r="J33">
        <f>(P33+AP33*D33)</f>
        <v>26.932041168212891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26.862913131713867</v>
      </c>
      <c r="P33" s="1">
        <v>26.932041168212891</v>
      </c>
      <c r="Q33" s="1">
        <v>26.956243515014648</v>
      </c>
      <c r="R33" s="1">
        <v>400.11480712890625</v>
      </c>
      <c r="S33" s="1">
        <v>391.70358276367188</v>
      </c>
      <c r="T33" s="1">
        <v>-0.16481325030326843</v>
      </c>
      <c r="U33" s="1">
        <v>21.223531723022461</v>
      </c>
      <c r="V33" s="1">
        <v>-0.4119570255279541</v>
      </c>
      <c r="W33" s="1">
        <v>53.049030303955078</v>
      </c>
      <c r="X33" s="1">
        <v>299.58993530273438</v>
      </c>
      <c r="Y33" s="1">
        <v>299.95217895507813</v>
      </c>
      <c r="Z33" s="1">
        <v>3.7625994682312012</v>
      </c>
      <c r="AA33" s="1">
        <v>88.74468994140625</v>
      </c>
      <c r="AB33" s="1">
        <v>-3.2259082794189453</v>
      </c>
      <c r="AC33" s="1">
        <v>0.83927923440933228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1.1014335856718174</v>
      </c>
      <c r="AL33">
        <f>(U33-T33)/(1000-U33)*AK33</f>
        <v>2.4068663539721993E-2</v>
      </c>
      <c r="AM33">
        <f>(P33+273.15)</f>
        <v>300.08204116821287</v>
      </c>
      <c r="AN33">
        <f>(O33+273.15)</f>
        <v>300.01291313171384</v>
      </c>
      <c r="AO33">
        <f>(Y33*AG33+Z33*AH33)*AI33</f>
        <v>47.992347560099915</v>
      </c>
      <c r="AP33">
        <f>((AO33+0.00000010773*(AN33^4-AM33^4))-AL33*44100)/(L33*51.4+0.00000043092*AM33^3)</f>
        <v>-8.337410257891035</v>
      </c>
      <c r="AQ33">
        <f>0.61365*EXP(17.502*J33/(240.97+J33))</f>
        <v>3.564898731909476</v>
      </c>
      <c r="AR33">
        <f>AQ33*1000/AA33</f>
        <v>40.170276489367453</v>
      </c>
      <c r="AS33">
        <f>(AR33-U33)</f>
        <v>18.946744766344992</v>
      </c>
      <c r="AT33">
        <f>IF(D33,P33,(O33+P33)/2)</f>
        <v>26.897477149963379</v>
      </c>
      <c r="AU33">
        <f>0.61365*EXP(17.502*AT33/(240.97+AT33))</f>
        <v>3.557664622897347</v>
      </c>
      <c r="AV33">
        <f>IF(AS33&lt;&gt;0,(1000-(AR33+U33)/2)/AS33*AL33,0)</f>
        <v>1.2313371173141856</v>
      </c>
      <c r="AW33">
        <f>U33*AA33/1000</f>
        <v>1.8834757422212278</v>
      </c>
      <c r="AX33">
        <f>(AU33-AW33)</f>
        <v>1.6741888806761192</v>
      </c>
      <c r="AY33">
        <f>1/(1.6/F33+1.37/N33)</f>
        <v>0.80278308966987222</v>
      </c>
      <c r="AZ33">
        <f>G33*AA33*0.001</f>
        <v>33.752593399249371</v>
      </c>
      <c r="BA33">
        <f>G33/S33</f>
        <v>0.97097316508261799</v>
      </c>
      <c r="BB33">
        <f>(1-AL33*AA33/AQ33/F33)*100</f>
        <v>65.338282367000744</v>
      </c>
      <c r="BC33">
        <f>(S33-E33/(N33/1.35))</f>
        <v>391.75511095297327</v>
      </c>
      <c r="BD33">
        <f>E33*BB33/100/BC33</f>
        <v>-2.7248539995572787E-4</v>
      </c>
    </row>
    <row r="34" spans="1:56" x14ac:dyDescent="0.25">
      <c r="A34" s="1" t="s">
        <v>1</v>
      </c>
      <c r="B34" s="1" t="s">
        <v>9542</v>
      </c>
      <c r="K34" s="1">
        <f t="shared" si="0"/>
        <v>2.72</v>
      </c>
    </row>
    <row r="35" spans="1:56" x14ac:dyDescent="0.25">
      <c r="A35" s="1" t="s">
        <v>1</v>
      </c>
      <c r="B35" s="1" t="s">
        <v>9541</v>
      </c>
      <c r="K35" s="1">
        <f t="shared" si="0"/>
        <v>2.72</v>
      </c>
    </row>
    <row r="36" spans="1:56" x14ac:dyDescent="0.25">
      <c r="A36" s="1">
        <v>7</v>
      </c>
      <c r="B36" s="1" t="s">
        <v>9540</v>
      </c>
      <c r="C36" s="1">
        <v>1635.5000039897859</v>
      </c>
      <c r="D36" s="1">
        <v>0</v>
      </c>
      <c r="E36">
        <f>(R36-S36*(1000-T36)/(1000-U36))*AK36</f>
        <v>0.24177024440702902</v>
      </c>
      <c r="F36">
        <f>IF(AV36&lt;&gt;0,1/(1/AV36-1/N36),0)</f>
        <v>1.8307726088718217</v>
      </c>
      <c r="G36">
        <f>((AY36-AL36/2)*S36-E36)/(AY36+AL36/2)</f>
        <v>379.5641871622293</v>
      </c>
      <c r="H36">
        <f>AL36*1000</f>
        <v>24.538267395273426</v>
      </c>
      <c r="I36">
        <f>(AQ36-AW36)</f>
        <v>1.6456993026034026</v>
      </c>
      <c r="J36">
        <f>(P36+AP36*D36)</f>
        <v>26.932884216308594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26.879987716674805</v>
      </c>
      <c r="P36" s="1">
        <v>26.932884216308594</v>
      </c>
      <c r="Q36" s="1">
        <v>26.958751678466797</v>
      </c>
      <c r="R36" s="1">
        <v>400.07632446289063</v>
      </c>
      <c r="S36" s="1">
        <v>391.14337158203125</v>
      </c>
      <c r="T36" s="1">
        <v>-0.1664554625749588</v>
      </c>
      <c r="U36" s="1">
        <v>21.628629684448242</v>
      </c>
      <c r="V36" s="1">
        <v>-0.41563352942466736</v>
      </c>
      <c r="W36" s="1">
        <v>54.005943298339844</v>
      </c>
      <c r="X36" s="1">
        <v>299.61114501953125</v>
      </c>
      <c r="Y36" s="1">
        <v>499.7213134765625</v>
      </c>
      <c r="Z36" s="1">
        <v>3.9878818988800049</v>
      </c>
      <c r="AA36" s="1">
        <v>88.742378234863281</v>
      </c>
      <c r="AB36" s="1">
        <v>-3.072380542755127</v>
      </c>
      <c r="AC36" s="1">
        <v>0.83755481243133545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1.1015115625718059</v>
      </c>
      <c r="AL36">
        <f>(U36-T36)/(1000-U36)*AK36</f>
        <v>2.4538267395273424E-2</v>
      </c>
      <c r="AM36">
        <f>(P36+273.15)</f>
        <v>300.08288421630857</v>
      </c>
      <c r="AN36">
        <f>(O36+273.15)</f>
        <v>300.02998771667478</v>
      </c>
      <c r="AO36">
        <f>(Y36*AG36+Z36*AH36)*AI36</f>
        <v>79.955408369107317</v>
      </c>
      <c r="AP36">
        <f>((AO36+0.00000010773*(AN36^4-AM36^4))-AL36*44100)/(L36*51.4+0.00000043092*AM36^3)</f>
        <v>-8.2433429461786645</v>
      </c>
      <c r="AQ36">
        <f>0.61365*EXP(17.502*J36/(240.97+J36))</f>
        <v>3.5650753387625</v>
      </c>
      <c r="AR36">
        <f>AQ36*1000/AA36</f>
        <v>40.173313017679824</v>
      </c>
      <c r="AS36">
        <f>(AR36-U36)</f>
        <v>18.544683333231582</v>
      </c>
      <c r="AT36">
        <f>IF(D36,P36,(O36+P36)/2)</f>
        <v>26.906435966491699</v>
      </c>
      <c r="AU36">
        <f>0.61365*EXP(17.502*AT36/(240.97+AT36))</f>
        <v>3.5595384354813366</v>
      </c>
      <c r="AV36">
        <f>IF(AS36&lt;&gt;0,(1000-(AR36+U36)/2)/AS36*AL36,0)</f>
        <v>1.282308825132332</v>
      </c>
      <c r="AW36">
        <f>U36*AA36/1000</f>
        <v>1.9193760361590975</v>
      </c>
      <c r="AX36">
        <f>(AU36-AW36)</f>
        <v>1.6401623993222392</v>
      </c>
      <c r="AY36">
        <f>1/(1.6/F36+1.37/N36)</f>
        <v>0.83751013653735207</v>
      </c>
      <c r="AZ36">
        <f>G36*AA36*0.001</f>
        <v>33.683428661558992</v>
      </c>
      <c r="BA36">
        <f>G36/S36</f>
        <v>0.97039657255862877</v>
      </c>
      <c r="BB36">
        <f>(1-AL36*AA36/AQ36/F36)*100</f>
        <v>66.636481878804247</v>
      </c>
      <c r="BC36">
        <f>(S36-E36/(N36/1.35))</f>
        <v>391.06711847642129</v>
      </c>
      <c r="BD36">
        <f>E36*BB36/100/BC36</f>
        <v>4.11968118747228E-4</v>
      </c>
    </row>
    <row r="37" spans="1:56" x14ac:dyDescent="0.25">
      <c r="A37" s="1" t="s">
        <v>1</v>
      </c>
      <c r="B37" s="1" t="s">
        <v>9539</v>
      </c>
      <c r="K37" s="1">
        <f t="shared" si="0"/>
        <v>2.72</v>
      </c>
    </row>
    <row r="38" spans="1:56" x14ac:dyDescent="0.25">
      <c r="A38" s="1" t="s">
        <v>1</v>
      </c>
      <c r="B38" s="1" t="s">
        <v>9538</v>
      </c>
      <c r="K38" s="1">
        <f t="shared" si="0"/>
        <v>2.72</v>
      </c>
    </row>
    <row r="39" spans="1:56" x14ac:dyDescent="0.25">
      <c r="A39" s="1">
        <v>8</v>
      </c>
      <c r="B39" s="1" t="s">
        <v>9537</v>
      </c>
      <c r="C39" s="1">
        <v>1838.5000039897859</v>
      </c>
      <c r="D39" s="1">
        <v>0</v>
      </c>
      <c r="E39">
        <f>(R39-S39*(1000-T39)/(1000-U39))*AK39</f>
        <v>0.31887309620075632</v>
      </c>
      <c r="F39">
        <f>IF(AV39&lt;&gt;0,1/(1/AV39-1/N39),0)</f>
        <v>1.9744874497820746</v>
      </c>
      <c r="G39">
        <f>((AY39-AL39/2)*S39-E39)/(AY39+AL39/2)</f>
        <v>379.49706540242266</v>
      </c>
      <c r="H39">
        <f>AL39*1000</f>
        <v>25.149889308334664</v>
      </c>
      <c r="I39">
        <f>(AQ39-AW39)</f>
        <v>1.6002072374016101</v>
      </c>
      <c r="J39">
        <f>(P39+AP39*D39)</f>
        <v>26.943359375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26.914257049560547</v>
      </c>
      <c r="P39" s="1">
        <v>26.943359375</v>
      </c>
      <c r="Q39" s="1">
        <v>26.980823516845703</v>
      </c>
      <c r="R39" s="1">
        <v>400.022216796875</v>
      </c>
      <c r="S39" s="1">
        <v>390.80722045898438</v>
      </c>
      <c r="T39" s="1">
        <v>-0.16542878746986389</v>
      </c>
      <c r="U39" s="1">
        <v>22.166763305664063</v>
      </c>
      <c r="V39" s="1">
        <v>-0.41222450137138367</v>
      </c>
      <c r="W39" s="1">
        <v>55.236354827880859</v>
      </c>
      <c r="X39" s="1">
        <v>299.5286865234375</v>
      </c>
      <c r="Y39" s="1">
        <v>750.11053466796875</v>
      </c>
      <c r="Z39" s="1">
        <v>3.9695019721984863</v>
      </c>
      <c r="AA39" s="1">
        <v>88.739303588867188</v>
      </c>
      <c r="AB39" s="1">
        <v>-3.0789158344268799</v>
      </c>
      <c r="AC39" s="1">
        <v>0.84684377908706665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1.1012084063361669</v>
      </c>
      <c r="AL39">
        <f>(U39-T39)/(1000-U39)*AK39</f>
        <v>2.5149889308334665E-2</v>
      </c>
      <c r="AM39">
        <f>(P39+273.15)</f>
        <v>300.09335937499998</v>
      </c>
      <c r="AN39">
        <f>(O39+273.15)</f>
        <v>300.06425704956052</v>
      </c>
      <c r="AO39">
        <f>(Y39*AG39+Z39*AH39)*AI39</f>
        <v>120.01768286427068</v>
      </c>
      <c r="AP39">
        <f>((AO39+0.00000010773*(AN39^4-AM39^4))-AL39*44100)/(L39*51.4+0.00000043092*AM39^3)</f>
        <v>-8.1333828048346621</v>
      </c>
      <c r="AQ39">
        <f>0.61365*EXP(17.502*J39/(240.97+J39))</f>
        <v>3.5672703759654945</v>
      </c>
      <c r="AR39">
        <f>AQ39*1000/AA39</f>
        <v>40.199440740405215</v>
      </c>
      <c r="AS39">
        <f>(AR39-U39)</f>
        <v>18.032677434741153</v>
      </c>
      <c r="AT39">
        <f>IF(D39,P39,(O39+P39)/2)</f>
        <v>26.928808212280273</v>
      </c>
      <c r="AU39">
        <f>0.61365*EXP(17.502*AT39/(240.97+AT39))</f>
        <v>3.5642215433963615</v>
      </c>
      <c r="AV39">
        <f>IF(AS39&lt;&gt;0,(1000-(AR39+U39)/2)/AS39*AL39,0)</f>
        <v>1.3511935669199524</v>
      </c>
      <c r="AW39">
        <f>U39*AA39/1000</f>
        <v>1.9670631385638844</v>
      </c>
      <c r="AX39">
        <f>(AU39-AW39)</f>
        <v>1.5971584048324772</v>
      </c>
      <c r="AY39">
        <f>1/(1.6/F39+1.37/N39)</f>
        <v>0.88463922976644971</v>
      </c>
      <c r="AZ39">
        <f>G39*AA39*0.001</f>
        <v>33.676305297829771</v>
      </c>
      <c r="BA39">
        <f>G39/S39</f>
        <v>0.97105950334469648</v>
      </c>
      <c r="BB39">
        <f>(1-AL39*AA39/AQ39/F39)*100</f>
        <v>68.31441796284075</v>
      </c>
      <c r="BC39">
        <f>(S39-E39/(N39/1.35))</f>
        <v>390.70664950601036</v>
      </c>
      <c r="BD39">
        <f>E39*BB39/100/BC39</f>
        <v>5.5754438780362991E-4</v>
      </c>
    </row>
    <row r="40" spans="1:56" x14ac:dyDescent="0.25">
      <c r="A40" s="1" t="s">
        <v>1</v>
      </c>
      <c r="B40" s="1" t="s">
        <v>9536</v>
      </c>
      <c r="K40" s="1">
        <f t="shared" si="0"/>
        <v>2.72</v>
      </c>
    </row>
    <row r="41" spans="1:56" x14ac:dyDescent="0.25">
      <c r="A41" s="1" t="s">
        <v>1</v>
      </c>
      <c r="B41" s="1" t="s">
        <v>9535</v>
      </c>
      <c r="K41" s="1">
        <f t="shared" si="0"/>
        <v>2.72</v>
      </c>
    </row>
    <row r="42" spans="1:56" x14ac:dyDescent="0.25">
      <c r="A42" s="1">
        <v>9</v>
      </c>
      <c r="B42" s="1" t="s">
        <v>9534</v>
      </c>
      <c r="C42" s="1">
        <v>2041.5000039897859</v>
      </c>
      <c r="D42" s="1">
        <v>0</v>
      </c>
      <c r="E42">
        <f>(R42-S42*(1000-T42)/(1000-U42))*AK42</f>
        <v>0.70853429916102195</v>
      </c>
      <c r="F42">
        <f>IF(AV42&lt;&gt;0,1/(1/AV42-1/N42),0)</f>
        <v>2.1553013106623378</v>
      </c>
      <c r="G42">
        <f>((AY42-AL42/2)*S42-E42)/(AY42+AL42/2)</f>
        <v>378.94711244657742</v>
      </c>
      <c r="H42">
        <f>AL42*1000</f>
        <v>25.839958324247768</v>
      </c>
      <c r="I42">
        <f>(AQ42-AW42)</f>
        <v>1.5492037569438728</v>
      </c>
      <c r="J42">
        <f>(P42+AP42*D42)</f>
        <v>26.950872421264648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26.968267440795898</v>
      </c>
      <c r="P42" s="1">
        <v>26.950872421264648</v>
      </c>
      <c r="Q42" s="1">
        <v>27.02044677734375</v>
      </c>
      <c r="R42" s="1">
        <v>400.05657958984375</v>
      </c>
      <c r="S42" s="1">
        <v>390.25836181640625</v>
      </c>
      <c r="T42" s="1">
        <v>-0.16509160399436951</v>
      </c>
      <c r="U42" s="1">
        <v>22.759750366210938</v>
      </c>
      <c r="V42" s="1">
        <v>-0.41007214784622192</v>
      </c>
      <c r="W42" s="1">
        <v>56.533092498779297</v>
      </c>
      <c r="X42" s="1">
        <v>299.60958862304688</v>
      </c>
      <c r="Y42" s="1">
        <v>1000.2021484375</v>
      </c>
      <c r="Z42" s="1">
        <v>4.0925559997558594</v>
      </c>
      <c r="AA42" s="1">
        <v>88.7374267578125</v>
      </c>
      <c r="AB42" s="1">
        <v>-2.9108586311340332</v>
      </c>
      <c r="AC42" s="1">
        <v>0.84911096096038818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1.1015058405259073</v>
      </c>
      <c r="AL42">
        <f>(U42-T42)/(1000-U42)*AK42</f>
        <v>2.5839958324247767E-2</v>
      </c>
      <c r="AM42">
        <f>(P42+273.15)</f>
        <v>300.10087242126463</v>
      </c>
      <c r="AN42">
        <f>(O42+273.15)</f>
        <v>300.11826744079588</v>
      </c>
      <c r="AO42">
        <f>(Y42*AG42+Z42*AH42)*AI42</f>
        <v>160.03234017299837</v>
      </c>
      <c r="AP42">
        <f>((AO42+0.00000010773*(AN42^4-AM42^4))-AL42*44100)/(L42*51.4+0.00000043092*AM42^3)</f>
        <v>-8.0501022547922982</v>
      </c>
      <c r="AQ42">
        <f>0.61365*EXP(17.502*J42/(240.97+J42))</f>
        <v>3.5688454380916119</v>
      </c>
      <c r="AR42">
        <f>AQ42*1000/AA42</f>
        <v>40.218040667687134</v>
      </c>
      <c r="AS42">
        <f>(AR42-U42)</f>
        <v>17.458290301476197</v>
      </c>
      <c r="AT42">
        <f>IF(D42,P42,(O42+P42)/2)</f>
        <v>26.959569931030273</v>
      </c>
      <c r="AU42">
        <f>0.61365*EXP(17.502*AT42/(240.97+AT42))</f>
        <v>3.5706695735796279</v>
      </c>
      <c r="AV42">
        <f>IF(AS42&lt;&gt;0,(1000-(AR42+U42)/2)/AS42*AL42,0)</f>
        <v>1.433490115254705</v>
      </c>
      <c r="AW42">
        <f>U42*AA42/1000</f>
        <v>2.0196416811477391</v>
      </c>
      <c r="AX42">
        <f>(AU42-AW42)</f>
        <v>1.5510278924318888</v>
      </c>
      <c r="AY42">
        <f>1/(1.6/F42+1.37/N42)</f>
        <v>0.94124465387783007</v>
      </c>
      <c r="AZ42">
        <f>G42*AA42*0.001</f>
        <v>33.626791635812708</v>
      </c>
      <c r="BA42">
        <f>G42/S42</f>
        <v>0.9710159974095568</v>
      </c>
      <c r="BB42">
        <f>(1-AL42*AA42/AQ42/F42)*100</f>
        <v>70.189936102997592</v>
      </c>
      <c r="BC42">
        <f>(S42-E42/(N42/1.35))</f>
        <v>390.03489370156564</v>
      </c>
      <c r="BD42">
        <f>E42*BB42/100/BC42</f>
        <v>1.2750648208143815E-3</v>
      </c>
    </row>
    <row r="43" spans="1:56" x14ac:dyDescent="0.25">
      <c r="A43" s="1" t="s">
        <v>1</v>
      </c>
      <c r="B43" s="1" t="s">
        <v>9533</v>
      </c>
      <c r="K43" s="1">
        <f t="shared" si="0"/>
        <v>2.72</v>
      </c>
    </row>
    <row r="44" spans="1:56" x14ac:dyDescent="0.25">
      <c r="A44" s="1" t="s">
        <v>1</v>
      </c>
      <c r="B44" s="1" t="s">
        <v>9532</v>
      </c>
      <c r="K44" s="1">
        <f t="shared" si="0"/>
        <v>2.72</v>
      </c>
    </row>
    <row r="45" spans="1:56" x14ac:dyDescent="0.25">
      <c r="A45" s="1">
        <v>10</v>
      </c>
      <c r="B45" s="1" t="s">
        <v>9531</v>
      </c>
      <c r="C45" s="1">
        <v>2244.5000039897859</v>
      </c>
      <c r="D45" s="1">
        <v>0</v>
      </c>
      <c r="E45">
        <f>(R45-S45*(1000-T45)/(1000-U45))*AK45</f>
        <v>0.76678239184888353</v>
      </c>
      <c r="F45">
        <f>IF(AV45&lt;&gt;0,1/(1/AV45-1/N45),0)</f>
        <v>2.3380449147497964</v>
      </c>
      <c r="G45">
        <f>((AY45-AL45/2)*S45-E45)/(AY45+AL45/2)</f>
        <v>378.84364475399974</v>
      </c>
      <c r="H45">
        <f>AL45*1000</f>
        <v>26.560053818084075</v>
      </c>
      <c r="I45">
        <f>(AQ45-AW45)</f>
        <v>1.5089018769525264</v>
      </c>
      <c r="J45">
        <f>(P45+AP45*D45)</f>
        <v>27.024169921875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27.044755935668945</v>
      </c>
      <c r="P45" s="1">
        <v>27.024169921875</v>
      </c>
      <c r="Q45" s="1">
        <v>27.080331802368164</v>
      </c>
      <c r="R45" s="1">
        <v>399.96633911132813</v>
      </c>
      <c r="S45" s="1">
        <v>389.86721801757813</v>
      </c>
      <c r="T45" s="1">
        <v>-0.16546289622783661</v>
      </c>
      <c r="U45" s="1">
        <v>23.388505935668945</v>
      </c>
      <c r="V45" s="1">
        <v>-0.40913373231887817</v>
      </c>
      <c r="W45" s="1">
        <v>57.831855773925781</v>
      </c>
      <c r="X45" s="1">
        <v>299.54052734375</v>
      </c>
      <c r="Y45" s="1">
        <v>1249.4521484375</v>
      </c>
      <c r="Z45" s="1">
        <v>3.7652614116668701</v>
      </c>
      <c r="AA45" s="1">
        <v>88.733406066894531</v>
      </c>
      <c r="AB45" s="1">
        <v>-2.7658405303955078</v>
      </c>
      <c r="AC45" s="1">
        <v>0.85094642639160156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1.1012519387637865</v>
      </c>
      <c r="AL45">
        <f>(U45-T45)/(1000-U45)*AK45</f>
        <v>2.6560053818084076E-2</v>
      </c>
      <c r="AM45">
        <f>(P45+273.15)</f>
        <v>300.17416992187498</v>
      </c>
      <c r="AN45">
        <f>(O45+273.15)</f>
        <v>300.19475593566892</v>
      </c>
      <c r="AO45">
        <f>(Y45*AG45+Z45*AH45)*AI45</f>
        <v>199.91233928161091</v>
      </c>
      <c r="AP45">
        <f>((AO45+0.00000010773*(AN45^4-AM45^4))-AL45*44100)/(L45*51.4+0.00000043092*AM45^3)</f>
        <v>-7.982455983966644</v>
      </c>
      <c r="AQ45">
        <f>0.61365*EXP(17.502*J45/(240.97+J45))</f>
        <v>3.5842436714402122</v>
      </c>
      <c r="AR45">
        <f>AQ45*1000/AA45</f>
        <v>40.393396695919847</v>
      </c>
      <c r="AS45">
        <f>(AR45-U45)</f>
        <v>17.004890760250902</v>
      </c>
      <c r="AT45">
        <f>IF(D45,P45,(O45+P45)/2)</f>
        <v>27.034462928771973</v>
      </c>
      <c r="AU45">
        <f>0.61365*EXP(17.502*AT45/(240.97+AT45))</f>
        <v>3.5864106485626759</v>
      </c>
      <c r="AV45">
        <f>IF(AS45&lt;&gt;0,(1000-(AR45+U45)/2)/AS45*AL45,0)</f>
        <v>1.5120960667933918</v>
      </c>
      <c r="AW45">
        <f>U45*AA45/1000</f>
        <v>2.0753417944876857</v>
      </c>
      <c r="AX45">
        <f>(AU45-AW45)</f>
        <v>1.5110688540749901</v>
      </c>
      <c r="AY45">
        <f>1/(1.6/F45+1.37/N45)</f>
        <v>0.99561939421135215</v>
      </c>
      <c r="AZ45">
        <f>G45*AA45*0.001</f>
        <v>33.616086965819001</v>
      </c>
      <c r="BA45">
        <f>G45/S45</f>
        <v>0.97172480076772871</v>
      </c>
      <c r="BB45">
        <f>(1-AL45*AA45/AQ45/F45)*100</f>
        <v>71.876735842708882</v>
      </c>
      <c r="BC45">
        <f>(S45-E45/(N45/1.35))</f>
        <v>389.62537875051322</v>
      </c>
      <c r="BD45">
        <f>E45*BB45/100/BC45</f>
        <v>1.4145335092007297E-3</v>
      </c>
    </row>
    <row r="46" spans="1:56" x14ac:dyDescent="0.25">
      <c r="A46" s="1" t="s">
        <v>1</v>
      </c>
      <c r="B46" s="1" t="s">
        <v>9530</v>
      </c>
      <c r="K46" s="1">
        <f t="shared" si="0"/>
        <v>2.72</v>
      </c>
    </row>
    <row r="47" spans="1:56" x14ac:dyDescent="0.25">
      <c r="A47" s="1" t="s">
        <v>1</v>
      </c>
      <c r="B47" s="1" t="s">
        <v>6954</v>
      </c>
      <c r="K47" s="1">
        <f t="shared" si="0"/>
        <v>2.72</v>
      </c>
    </row>
    <row r="48" spans="1:56" x14ac:dyDescent="0.25">
      <c r="A48" s="1">
        <v>11</v>
      </c>
      <c r="B48" s="1" t="s">
        <v>9529</v>
      </c>
      <c r="C48" s="1">
        <v>2447.5000039897859</v>
      </c>
      <c r="D48" s="1">
        <v>0</v>
      </c>
      <c r="E48">
        <f>(R48-S48*(1000-T48)/(1000-U48))*AK48</f>
        <v>0.94670386325173417</v>
      </c>
      <c r="F48">
        <f>IF(AV48&lt;&gt;0,1/(1/AV48-1/N48),0)</f>
        <v>2.6681977450942593</v>
      </c>
      <c r="G48">
        <f>((AY48-AL48/2)*S48-E48)/(AY48+AL48/2)</f>
        <v>378.75040670968707</v>
      </c>
      <c r="H48">
        <f>AL48*1000</f>
        <v>27.591390799256427</v>
      </c>
      <c r="I48">
        <f>(AQ48-AW48)</f>
        <v>1.4412662720396088</v>
      </c>
      <c r="J48">
        <f>(P48+AP48*D48)</f>
        <v>27.077365875244141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27.136054992675781</v>
      </c>
      <c r="P48" s="1">
        <v>27.077365875244141</v>
      </c>
      <c r="Q48" s="1">
        <v>27.152256011962891</v>
      </c>
      <c r="R48" s="1">
        <v>399.98031616210938</v>
      </c>
      <c r="S48" s="1">
        <v>389.36715698242188</v>
      </c>
      <c r="T48" s="1">
        <v>-0.16423390805721283</v>
      </c>
      <c r="U48" s="1">
        <v>24.277627944946289</v>
      </c>
      <c r="V48" s="1">
        <v>-0.4039156436920166</v>
      </c>
      <c r="W48" s="1">
        <v>59.708221435546875</v>
      </c>
      <c r="X48" s="1">
        <v>299.59494018554688</v>
      </c>
      <c r="Y48" s="1">
        <v>1600.842041015625</v>
      </c>
      <c r="Z48" s="1">
        <v>4.1162166595458984</v>
      </c>
      <c r="AA48" s="1">
        <v>88.7314453125</v>
      </c>
      <c r="AB48" s="1">
        <v>-2.6700625419616699</v>
      </c>
      <c r="AC48" s="1">
        <v>0.8586277961730957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1.101451985976275</v>
      </c>
      <c r="AL48">
        <f>(U48-T48)/(1000-U48)*AK48</f>
        <v>2.7591390799256425E-2</v>
      </c>
      <c r="AM48">
        <f>(P48+273.15)</f>
        <v>300.22736587524412</v>
      </c>
      <c r="AN48">
        <f>(O48+273.15)</f>
        <v>300.28605499267576</v>
      </c>
      <c r="AO48">
        <f>(Y48*AG48+Z48*AH48)*AI48</f>
        <v>256.13472083744273</v>
      </c>
      <c r="AP48">
        <f>((AO48+0.00000010773*(AN48^4-AM48^4))-AL48*44100)/(L48*51.4+0.00000043092*AM48^3)</f>
        <v>-7.8901170857013643</v>
      </c>
      <c r="AQ48">
        <f>0.61365*EXP(17.502*J48/(240.97+J48))</f>
        <v>3.5954552883538322</v>
      </c>
      <c r="AR48">
        <f>AQ48*1000/AA48</f>
        <v>40.520643788581722</v>
      </c>
      <c r="AS48">
        <f>(AR48-U48)</f>
        <v>16.243015843635433</v>
      </c>
      <c r="AT48">
        <f>IF(D48,P48,(O48+P48)/2)</f>
        <v>27.106710433959961</v>
      </c>
      <c r="AU48">
        <f>0.61365*EXP(17.502*AT48/(240.97+AT48))</f>
        <v>3.6016530596814889</v>
      </c>
      <c r="AV48">
        <f>IF(AS48&lt;&gt;0,(1000-(AR48+U48)/2)/AS48*AL48,0)</f>
        <v>1.643626641567262</v>
      </c>
      <c r="AW48">
        <f>U48*AA48/1000</f>
        <v>2.1541890163142234</v>
      </c>
      <c r="AX48">
        <f>(AU48-AW48)</f>
        <v>1.4474640433672654</v>
      </c>
      <c r="AY48">
        <f>1/(1.6/F48+1.37/N48)</f>
        <v>1.0872837268008</v>
      </c>
      <c r="AZ48">
        <f>G48*AA48*0.001</f>
        <v>33.607071000047732</v>
      </c>
      <c r="BA48">
        <f>G48/S48</f>
        <v>0.97273331845702105</v>
      </c>
      <c r="BB48">
        <f>(1-AL48*AA48/AQ48/F48)*100</f>
        <v>74.480083860348273</v>
      </c>
      <c r="BC48">
        <f>(S48-E48/(N48/1.35))</f>
        <v>389.06857139823251</v>
      </c>
      <c r="BD48">
        <f>E48*BB48/100/BC48</f>
        <v>1.8122919276801078E-3</v>
      </c>
    </row>
    <row r="49" spans="1:56" x14ac:dyDescent="0.25">
      <c r="A49" s="1" t="s">
        <v>1</v>
      </c>
      <c r="B49" s="1" t="s">
        <v>9528</v>
      </c>
      <c r="K49" s="1">
        <f t="shared" si="0"/>
        <v>2.72</v>
      </c>
    </row>
    <row r="50" spans="1:56" x14ac:dyDescent="0.25">
      <c r="A50" s="1" t="s">
        <v>1</v>
      </c>
      <c r="B50" s="1" t="s">
        <v>9523</v>
      </c>
      <c r="K50" s="1">
        <f t="shared" si="0"/>
        <v>2.72</v>
      </c>
    </row>
    <row r="51" spans="1:56" x14ac:dyDescent="0.25">
      <c r="A51" s="1">
        <v>12</v>
      </c>
      <c r="B51" s="1" t="s">
        <v>9527</v>
      </c>
      <c r="C51" s="1">
        <v>2650.5000039897859</v>
      </c>
      <c r="D51" s="1">
        <v>0</v>
      </c>
      <c r="E51">
        <f>(R51-S51*(1000-T51)/(1000-U51))*AK51</f>
        <v>1.1138365580548271</v>
      </c>
      <c r="F51">
        <f>IF(AV51&lt;&gt;0,1/(1/AV51-1/N51),0)</f>
        <v>3.1441522867246365</v>
      </c>
      <c r="G51">
        <f>((AY51-AL51/2)*S51-E51)/(AY51+AL51/2)</f>
        <v>378.72988878558726</v>
      </c>
      <c r="H51">
        <f>AL51*1000</f>
        <v>28.800459961097786</v>
      </c>
      <c r="I51">
        <f>(AQ51-AW51)</f>
        <v>1.3632395077753694</v>
      </c>
      <c r="J51">
        <f>(P51+AP51*D51)</f>
        <v>27.147134780883789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27.257854461669922</v>
      </c>
      <c r="P51" s="1">
        <v>27.147134780883789</v>
      </c>
      <c r="Q51" s="1">
        <v>27.242298126220703</v>
      </c>
      <c r="R51" s="1">
        <v>399.99435424804688</v>
      </c>
      <c r="S51" s="1">
        <v>388.8154296875</v>
      </c>
      <c r="T51" s="1">
        <v>-0.16393947601318359</v>
      </c>
      <c r="U51" s="1">
        <v>25.323995590209961</v>
      </c>
      <c r="V51" s="1">
        <v>-0.40030965209007263</v>
      </c>
      <c r="W51" s="1">
        <v>61.836479187011719</v>
      </c>
      <c r="X51" s="1">
        <v>299.56698608398438</v>
      </c>
      <c r="Y51" s="1">
        <v>2000.04736328125</v>
      </c>
      <c r="Z51" s="1">
        <v>3.2609639167785645</v>
      </c>
      <c r="AA51" s="1">
        <v>88.728759765625</v>
      </c>
      <c r="AB51" s="1">
        <v>-2.5318911075592041</v>
      </c>
      <c r="AC51" s="1">
        <v>0.86403578519821167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1.1013492135440599</v>
      </c>
      <c r="AL51">
        <f>(U51-T51)/(1000-U51)*AK51</f>
        <v>2.8800459961097785E-2</v>
      </c>
      <c r="AM51">
        <f>(P51+273.15)</f>
        <v>300.29713478088377</v>
      </c>
      <c r="AN51">
        <f>(O51+273.15)</f>
        <v>300.4078544616699</v>
      </c>
      <c r="AO51">
        <f>(Y51*AG51+Z51*AH51)*AI51</f>
        <v>320.00757097227324</v>
      </c>
      <c r="AP51">
        <f>((AO51+0.00000010773*(AN51^4-AM51^4))-AL51*44100)/(L51*51.4+0.00000043092*AM51^3)</f>
        <v>-7.7978608657989703</v>
      </c>
      <c r="AQ51">
        <f>0.61365*EXP(17.502*J51/(240.97+J51))</f>
        <v>3.6102062288048558</v>
      </c>
      <c r="AR51">
        <f>AQ51*1000/AA51</f>
        <v>40.688117791132584</v>
      </c>
      <c r="AS51">
        <f>(AR51-U51)</f>
        <v>15.364122200922623</v>
      </c>
      <c r="AT51">
        <f>IF(D51,P51,(O51+P51)/2)</f>
        <v>27.202494621276855</v>
      </c>
      <c r="AU51">
        <f>0.61365*EXP(17.502*AT51/(240.97+AT51))</f>
        <v>3.6219482809189429</v>
      </c>
      <c r="AV51">
        <f>IF(AS51&lt;&gt;0,(1000-(AR51+U51)/2)/AS51*AL51,0)</f>
        <v>1.8126561337316094</v>
      </c>
      <c r="AW51">
        <f>U51*AA51/1000</f>
        <v>2.2469667210294864</v>
      </c>
      <c r="AX51">
        <f>(AU51-AW51)</f>
        <v>1.3749815598894566</v>
      </c>
      <c r="AY51">
        <f>1/(1.6/F51+1.37/N51)</f>
        <v>1.2063473623168171</v>
      </c>
      <c r="AZ51">
        <f>G51*AA51*0.001</f>
        <v>33.604233318118247</v>
      </c>
      <c r="BA51">
        <f>G51/S51</f>
        <v>0.97406085218886829</v>
      </c>
      <c r="BB51">
        <f>(1-AL51*AA51/AQ51/F51)*100</f>
        <v>77.487265439591098</v>
      </c>
      <c r="BC51">
        <f>(S51-E51/(N51/1.35))</f>
        <v>388.46413130129088</v>
      </c>
      <c r="BD51">
        <f>E51*BB51/100/BC51</f>
        <v>2.2217791058648535E-3</v>
      </c>
    </row>
    <row r="52" spans="1:56" x14ac:dyDescent="0.25">
      <c r="A52" s="1" t="s">
        <v>1</v>
      </c>
      <c r="B52" s="1" t="s">
        <v>9526</v>
      </c>
      <c r="K52" s="2">
        <v>5.1525000000000007</v>
      </c>
    </row>
    <row r="53" spans="1:56" x14ac:dyDescent="0.25">
      <c r="A53" s="1" t="s">
        <v>1</v>
      </c>
      <c r="B53" s="1" t="s">
        <v>9525</v>
      </c>
      <c r="K53" s="2">
        <v>5.1525000000000007</v>
      </c>
    </row>
    <row r="54" spans="1:56" x14ac:dyDescent="0.25">
      <c r="A54" s="1" t="s">
        <v>1</v>
      </c>
      <c r="B54" s="1" t="s">
        <v>9524</v>
      </c>
    </row>
    <row r="55" spans="1:56" x14ac:dyDescent="0.25">
      <c r="A55" s="1" t="s">
        <v>1</v>
      </c>
      <c r="B55" s="1" t="s">
        <v>9523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D779-C6DF-4689-96BE-FDE72EEE7AD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4118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4117</v>
      </c>
    </row>
    <row r="12" spans="1:60" x14ac:dyDescent="0.25">
      <c r="A12" s="1" t="s">
        <v>1</v>
      </c>
      <c r="B12" s="1" t="s">
        <v>4116</v>
      </c>
    </row>
    <row r="13" spans="1:60" x14ac:dyDescent="0.25">
      <c r="A13" s="1" t="s">
        <v>1</v>
      </c>
      <c r="B13" s="1" t="s">
        <v>4115</v>
      </c>
    </row>
    <row r="14" spans="1:60" x14ac:dyDescent="0.25">
      <c r="A14" s="1" t="s">
        <v>1</v>
      </c>
      <c r="B14" s="1" t="s">
        <v>4114</v>
      </c>
    </row>
    <row r="15" spans="1:60" x14ac:dyDescent="0.25">
      <c r="A15" s="1" t="s">
        <v>1</v>
      </c>
      <c r="B15" s="1" t="s">
        <v>4113</v>
      </c>
    </row>
    <row r="16" spans="1:60" x14ac:dyDescent="0.25">
      <c r="A16" s="1" t="s">
        <v>1</v>
      </c>
      <c r="B16" s="1" t="s">
        <v>4112</v>
      </c>
    </row>
    <row r="17" spans="1:60" x14ac:dyDescent="0.25">
      <c r="A17" s="1" t="s">
        <v>1</v>
      </c>
      <c r="B17" s="1" t="s">
        <v>4111</v>
      </c>
    </row>
    <row r="18" spans="1:60" x14ac:dyDescent="0.25">
      <c r="A18" s="1">
        <v>1</v>
      </c>
      <c r="B18" s="1" t="s">
        <v>4110</v>
      </c>
      <c r="C18" s="1">
        <v>273.50000372156501</v>
      </c>
      <c r="D18" s="1">
        <v>0</v>
      </c>
      <c r="E18">
        <f>(R18-S18*(1000-T18)/(1000-U18))*AO18</f>
        <v>-4.2670342548080722</v>
      </c>
      <c r="F18">
        <f>IF(AZ18&lt;&gt;0,1/(1/AZ18-1/N18),0)</f>
        <v>3.7208813033777481</v>
      </c>
      <c r="G18">
        <f>((BC18-AP18/2)*S18-E18)/(BC18+AP18/2)</f>
        <v>390.33908565018743</v>
      </c>
      <c r="H18">
        <f>AP18*1000</f>
        <v>25.599633934236572</v>
      </c>
      <c r="I18">
        <f>(AU18-BA18)</f>
        <v>1.0961099529373111</v>
      </c>
      <c r="J18">
        <f>(P18+AT18*D18)</f>
        <v>26.695226669311523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27.341274261474609</v>
      </c>
      <c r="P18" s="1">
        <v>26.695226669311523</v>
      </c>
      <c r="Q18" s="1">
        <v>27.510643005371094</v>
      </c>
      <c r="R18" s="1">
        <v>399.96121215820313</v>
      </c>
      <c r="S18" s="1">
        <v>394.67526245117188</v>
      </c>
      <c r="T18" s="1">
        <v>4.883967399597168</v>
      </c>
      <c r="U18" s="1">
        <v>27.432762145996094</v>
      </c>
      <c r="V18" s="1">
        <v>11.796425819396973</v>
      </c>
      <c r="W18" s="1">
        <v>66.259353637695313</v>
      </c>
      <c r="X18" s="1">
        <v>300.33016967773438</v>
      </c>
      <c r="Y18" s="1">
        <v>0.19291231036186218</v>
      </c>
      <c r="Z18" s="1">
        <v>9.2301387786865234</v>
      </c>
      <c r="AA18" s="1">
        <v>88.196762084960938</v>
      </c>
      <c r="AB18" s="1">
        <v>14.682348251342773</v>
      </c>
      <c r="AC18" s="1">
        <v>0.90172696113586426</v>
      </c>
      <c r="AD18" s="1">
        <v>6.4718768000602722E-2</v>
      </c>
      <c r="AE18" s="1">
        <v>6.0977190732955933E-3</v>
      </c>
      <c r="AF18" s="1">
        <v>2.1324513480067253E-2</v>
      </c>
      <c r="AG18" s="1">
        <v>1.6767701134085655E-2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1.1041550355799055</v>
      </c>
      <c r="AP18">
        <f>(U18-T18)/(1000-U18)*AO18</f>
        <v>2.559963393423657E-2</v>
      </c>
      <c r="AQ18">
        <f>(P18+273.15)</f>
        <v>299.8452266693115</v>
      </c>
      <c r="AR18">
        <f>(O18+273.15)</f>
        <v>300.49127426147459</v>
      </c>
      <c r="AS18">
        <f>(Y18*AK18+Z18*AL18)*AM18</f>
        <v>3.0865968967989765E-2</v>
      </c>
      <c r="AT18">
        <f>((AS18+0.00000010773*(AR18^4-AQ18^4))-AP18*44100)/(L18*0.92*2*29.3+0.00000043092*AQ18^3)</f>
        <v>-8.8299384557292022</v>
      </c>
      <c r="AU18">
        <f>0.61365*EXP(17.502*J18/(240.97+J18))</f>
        <v>3.515590749261051</v>
      </c>
      <c r="AV18">
        <f>AU18*1000/AA18</f>
        <v>39.860768878050678</v>
      </c>
      <c r="AW18">
        <f>(AV18-U18)</f>
        <v>12.428006732054584</v>
      </c>
      <c r="AX18">
        <f>IF(D18,P18,(O18+P18)/2)</f>
        <v>27.018250465393066</v>
      </c>
      <c r="AY18">
        <f>0.61365*EXP(17.502*AX18/(240.97+AX18))</f>
        <v>3.5829979715206481</v>
      </c>
      <c r="AZ18">
        <f>IF(AW18&lt;&gt;0,(1000-(AV18+U18)/2)/AW18*AP18,0)</f>
        <v>1.9905274906435433</v>
      </c>
      <c r="BA18">
        <f>U18*AA18/1000</f>
        <v>2.4194807963237399</v>
      </c>
      <c r="BB18">
        <f>(AY18-BA18)</f>
        <v>1.1635171751969082</v>
      </c>
      <c r="BC18">
        <f>1/(1.6/F18+1.37/N18)</f>
        <v>1.3332034146159377</v>
      </c>
      <c r="BD18">
        <f>G18*AA18*0.001</f>
        <v>34.426643469550768</v>
      </c>
      <c r="BE18">
        <f>G18/S18</f>
        <v>0.98901330482672223</v>
      </c>
      <c r="BF18">
        <f>(1-AP18*AA18/AU18/F18)*100</f>
        <v>82.739941342262796</v>
      </c>
      <c r="BG18">
        <f>(S18-E18/(N18/1.35))</f>
        <v>396.02106335595721</v>
      </c>
      <c r="BH18">
        <f>E18*BF18/100/BG18</f>
        <v>-8.9150349972902544E-3</v>
      </c>
    </row>
    <row r="19" spans="1:60" x14ac:dyDescent="0.25">
      <c r="A19" s="1" t="s">
        <v>1</v>
      </c>
      <c r="B19" s="1" t="s">
        <v>4109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4108</v>
      </c>
      <c r="K20" s="1">
        <f t="shared" si="0"/>
        <v>2.72</v>
      </c>
    </row>
    <row r="21" spans="1:60" x14ac:dyDescent="0.25">
      <c r="A21" s="1">
        <v>2</v>
      </c>
      <c r="B21" s="1" t="s">
        <v>4107</v>
      </c>
      <c r="C21" s="1">
        <v>477.50000372156501</v>
      </c>
      <c r="D21" s="1">
        <v>0</v>
      </c>
      <c r="E21">
        <f>(R21-S21*(1000-T21)/(1000-U21))*AO21</f>
        <v>-3.5617340153110657</v>
      </c>
      <c r="F21">
        <f>IF(AZ21&lt;&gt;0,1/(1/AZ21-1/N21),0)</f>
        <v>3.5435831211670954</v>
      </c>
      <c r="G21">
        <f>((BC21-AP21/2)*S21-E21)/(BC21+AP21/2)</f>
        <v>389.58535129593645</v>
      </c>
      <c r="H21">
        <f>AP21*1000</f>
        <v>24.997580103176485</v>
      </c>
      <c r="I21">
        <f>(AU21-BA21)</f>
        <v>1.0994790117211868</v>
      </c>
      <c r="J21">
        <f>(P21+AT21*D21)</f>
        <v>26.51017951965332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27.281955718994141</v>
      </c>
      <c r="P21" s="1">
        <v>26.51017951965332</v>
      </c>
      <c r="Q21" s="1">
        <v>27.50408935546875</v>
      </c>
      <c r="R21" s="1">
        <v>400.1004638671875</v>
      </c>
      <c r="S21" s="1">
        <v>394.3978271484375</v>
      </c>
      <c r="T21" s="1">
        <v>4.9359402656555176</v>
      </c>
      <c r="U21" s="1">
        <v>26.96275520324707</v>
      </c>
      <c r="V21" s="1">
        <v>11.963319778442383</v>
      </c>
      <c r="W21" s="1">
        <v>65.350067138671875</v>
      </c>
      <c r="X21" s="1">
        <v>300.36175537109375</v>
      </c>
      <c r="Y21" s="1">
        <v>24.830684661865234</v>
      </c>
      <c r="Z21" s="1">
        <v>9.2920389175415039</v>
      </c>
      <c r="AA21" s="1">
        <v>88.195655822753906</v>
      </c>
      <c r="AB21" s="1">
        <v>14.614197731018066</v>
      </c>
      <c r="AC21" s="1">
        <v>0.89813703298568726</v>
      </c>
      <c r="AD21" s="1">
        <v>6.4663514494895935E-2</v>
      </c>
      <c r="AE21" s="1">
        <v>9.5828613266348839E-3</v>
      </c>
      <c r="AF21" s="1">
        <v>4.1463945060968399E-2</v>
      </c>
      <c r="AG21" s="1">
        <v>5.7733259163796902E-3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1.1042711594525503</v>
      </c>
      <c r="AP21">
        <f>(U21-T21)/(1000-U21)*AO21</f>
        <v>2.4997580103176487E-2</v>
      </c>
      <c r="AQ21">
        <f>(P21+273.15)</f>
        <v>299.6601795196533</v>
      </c>
      <c r="AR21">
        <f>(O21+273.15)</f>
        <v>300.43195571899412</v>
      </c>
      <c r="AS21">
        <f>(Y21*AK21+Z21*AL21)*AM21</f>
        <v>3.9729094570969892</v>
      </c>
      <c r="AT21">
        <f>((AS21+0.00000010773*(AR21^4-AQ21^4))-AP21*44100)/(L21*0.92*2*29.3+0.00000043092*AQ21^3)</f>
        <v>-8.5798357415670399</v>
      </c>
      <c r="AU21">
        <f>0.61365*EXP(17.502*J21/(240.97+J21))</f>
        <v>3.4774768896599326</v>
      </c>
      <c r="AV21">
        <f>AU21*1000/AA21</f>
        <v>39.429117650064192</v>
      </c>
      <c r="AW21">
        <f>(AV21-U21)</f>
        <v>12.466362446817122</v>
      </c>
      <c r="AX21">
        <f>IF(D21,P21,(O21+P21)/2)</f>
        <v>26.89606761932373</v>
      </c>
      <c r="AY21">
        <f>0.61365*EXP(17.502*AX21/(240.97+AX21))</f>
        <v>3.5573698860027982</v>
      </c>
      <c r="AZ21">
        <f>IF(AW21&lt;&gt;0,(1000-(AV21+U21)/2)/AW21*AP21,0)</f>
        <v>1.9386378445479624</v>
      </c>
      <c r="BA21">
        <f>U21*AA21/1000</f>
        <v>2.3779978779387458</v>
      </c>
      <c r="BB21">
        <f>(AY21-BA21)</f>
        <v>1.1793720080640524</v>
      </c>
      <c r="BC21">
        <f>1/(1.6/F21+1.37/N21)</f>
        <v>1.2960287650691609</v>
      </c>
      <c r="BD21">
        <f>G21*AA21*0.001</f>
        <v>34.359735556483088</v>
      </c>
      <c r="BE21">
        <f>G21/S21</f>
        <v>0.98779791489396362</v>
      </c>
      <c r="BF21">
        <f>(1-AP21*AA21/AU21/F21)*100</f>
        <v>82.108848805656692</v>
      </c>
      <c r="BG21">
        <f>(S21-E21/(N21/1.35))</f>
        <v>395.52117994435406</v>
      </c>
      <c r="BH21">
        <f>E21*BF21/100/BG21</f>
        <v>-7.3940384125645462E-3</v>
      </c>
    </row>
    <row r="22" spans="1:60" x14ac:dyDescent="0.25">
      <c r="A22" s="1" t="s">
        <v>1</v>
      </c>
      <c r="B22" s="1" t="s">
        <v>4106</v>
      </c>
      <c r="K22" s="1">
        <f t="shared" si="0"/>
        <v>2.72</v>
      </c>
    </row>
    <row r="23" spans="1:60" x14ac:dyDescent="0.25">
      <c r="A23" s="1" t="s">
        <v>1</v>
      </c>
      <c r="B23" s="1" t="s">
        <v>4105</v>
      </c>
      <c r="K23" s="1">
        <f t="shared" si="0"/>
        <v>2.72</v>
      </c>
    </row>
    <row r="24" spans="1:60" x14ac:dyDescent="0.25">
      <c r="A24" s="1">
        <v>3</v>
      </c>
      <c r="B24" s="1" t="s">
        <v>4104</v>
      </c>
      <c r="C24" s="1">
        <v>681.50000372156501</v>
      </c>
      <c r="D24" s="1">
        <v>0</v>
      </c>
      <c r="E24">
        <f>(R24-S24*(1000-T24)/(1000-U24))*AO24</f>
        <v>-3.2347991941309124</v>
      </c>
      <c r="F24">
        <f>IF(AZ24&lt;&gt;0,1/(1/AZ24-1/N24),0)</f>
        <v>3.387314783165162</v>
      </c>
      <c r="G24">
        <f>((BC24-AP24/2)*S24-E24)/(BC24+AP24/2)</f>
        <v>389.09468311389287</v>
      </c>
      <c r="H24">
        <f>AP24*1000</f>
        <v>24.457277201941011</v>
      </c>
      <c r="I24">
        <f>(AU24-BA24)</f>
        <v>1.1032880112736629</v>
      </c>
      <c r="J24">
        <f>(P24+AT24*D24)</f>
        <v>26.345544815063477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27.184608459472656</v>
      </c>
      <c r="P24" s="1">
        <v>26.345544815063477</v>
      </c>
      <c r="Q24" s="1">
        <v>27.436317443847656</v>
      </c>
      <c r="R24" s="1">
        <v>399.92117309570313</v>
      </c>
      <c r="S24" s="1">
        <v>394.12088012695313</v>
      </c>
      <c r="T24" s="1">
        <v>4.9766635894775391</v>
      </c>
      <c r="U24" s="1">
        <v>26.539361953735352</v>
      </c>
      <c r="V24" s="1">
        <v>12.130681991577148</v>
      </c>
      <c r="W24" s="1">
        <v>64.690032958984375</v>
      </c>
      <c r="X24" s="1">
        <v>300.3255615234375</v>
      </c>
      <c r="Y24" s="1">
        <v>50.997245788574219</v>
      </c>
      <c r="Z24" s="1">
        <v>9.4917793273925781</v>
      </c>
      <c r="AA24" s="1">
        <v>88.192893981933594</v>
      </c>
      <c r="AB24" s="1">
        <v>14.646012306213379</v>
      </c>
      <c r="AC24" s="1">
        <v>0.89106792211532593</v>
      </c>
      <c r="AD24" s="1">
        <v>6.3177831470966339E-2</v>
      </c>
      <c r="AE24" s="1">
        <v>6.4993822015821934E-3</v>
      </c>
      <c r="AF24" s="1">
        <v>3.1374972313642502E-2</v>
      </c>
      <c r="AG24" s="1">
        <v>6.2435013242065907E-3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1.1041380938361671</v>
      </c>
      <c r="AP24">
        <f>(U24-T24)/(1000-U24)*AO24</f>
        <v>2.4457277201941012E-2</v>
      </c>
      <c r="AQ24">
        <f>(P24+273.15)</f>
        <v>299.49554481506345</v>
      </c>
      <c r="AR24">
        <f>(O24+273.15)</f>
        <v>300.33460845947263</v>
      </c>
      <c r="AS24">
        <f>(Y24*AK24+Z24*AL24)*AM24</f>
        <v>8.1595591437915118</v>
      </c>
      <c r="AT24">
        <f>((AS24+0.00000010773*(AR24^4-AQ24^4))-AP24*44100)/(L24*0.92*2*29.3+0.00000043092*AQ24^3)</f>
        <v>-8.3544010564974815</v>
      </c>
      <c r="AU24">
        <f>0.61365*EXP(17.502*J24/(240.97+J24))</f>
        <v>3.4438711464076066</v>
      </c>
      <c r="AV24">
        <f>AU24*1000/AA24</f>
        <v>39.049304211664577</v>
      </c>
      <c r="AW24">
        <f>(AV24-U24)</f>
        <v>12.509942257929225</v>
      </c>
      <c r="AX24">
        <f>IF(D24,P24,(O24+P24)/2)</f>
        <v>26.765076637268066</v>
      </c>
      <c r="AY24">
        <f>0.61365*EXP(17.502*AX24/(240.97+AX24))</f>
        <v>3.5300721607852252</v>
      </c>
      <c r="AZ24">
        <f>IF(AW24&lt;&gt;0,(1000-(AV24+U24)/2)/AW24*AP24,0)</f>
        <v>1.8909133726889233</v>
      </c>
      <c r="BA24">
        <f>U24*AA24/1000</f>
        <v>2.3405831351339437</v>
      </c>
      <c r="BB24">
        <f>(AY24-BA24)</f>
        <v>1.1894890256512816</v>
      </c>
      <c r="BC24">
        <f>1/(1.6/F24+1.37/N24)</f>
        <v>1.2619602572114492</v>
      </c>
      <c r="BD24">
        <f>G24*AA24*0.001</f>
        <v>34.315386136797599</v>
      </c>
      <c r="BE24">
        <f>G24/S24</f>
        <v>0.98724706741890655</v>
      </c>
      <c r="BF24">
        <f>(1-AP24*AA24/AU24/F24)*100</f>
        <v>81.509900488440408</v>
      </c>
      <c r="BG24">
        <f>(S24-E24/(N24/1.35))</f>
        <v>395.14111934283352</v>
      </c>
      <c r="BH24">
        <f>E24*BF24/100/BG24</f>
        <v>-6.6727593638497883E-3</v>
      </c>
    </row>
    <row r="25" spans="1:60" x14ac:dyDescent="0.25">
      <c r="A25" s="1" t="s">
        <v>1</v>
      </c>
      <c r="B25" s="1" t="s">
        <v>4103</v>
      </c>
      <c r="K25" s="1">
        <f t="shared" si="0"/>
        <v>2.72</v>
      </c>
    </row>
    <row r="26" spans="1:60" x14ac:dyDescent="0.25">
      <c r="A26" s="1" t="s">
        <v>1</v>
      </c>
      <c r="B26" s="1" t="s">
        <v>4102</v>
      </c>
      <c r="K26" s="1">
        <f t="shared" si="0"/>
        <v>2.72</v>
      </c>
    </row>
    <row r="27" spans="1:60" x14ac:dyDescent="0.25">
      <c r="A27" s="1">
        <v>4</v>
      </c>
      <c r="B27" s="1" t="s">
        <v>4101</v>
      </c>
      <c r="C27" s="1">
        <v>885.50000372156501</v>
      </c>
      <c r="D27" s="1">
        <v>0</v>
      </c>
      <c r="E27">
        <f>(R27-S27*(1000-T27)/(1000-U27))*AO27</f>
        <v>-2.2385917784687224</v>
      </c>
      <c r="F27">
        <f>IF(AZ27&lt;&gt;0,1/(1/AZ27-1/N27),0)</f>
        <v>3.3895498267545645</v>
      </c>
      <c r="G27">
        <f>((BC27-AP27/2)*S27-E27)/(BC27+AP27/2)</f>
        <v>387.64998209368753</v>
      </c>
      <c r="H27">
        <f>AP27*1000</f>
        <v>24.294820336321244</v>
      </c>
      <c r="I27">
        <f>(AU27-BA27)</f>
        <v>1.0957139893921473</v>
      </c>
      <c r="J27">
        <f>(P27+AT27*D27)</f>
        <v>26.259910583496094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27.108013153076172</v>
      </c>
      <c r="P27" s="1">
        <v>26.259910583496094</v>
      </c>
      <c r="Q27" s="1">
        <v>27.370393753051758</v>
      </c>
      <c r="R27" s="1">
        <v>400.01986694335938</v>
      </c>
      <c r="S27" s="1">
        <v>393.39199829101563</v>
      </c>
      <c r="T27" s="1">
        <v>5.008885383605957</v>
      </c>
      <c r="U27" s="1">
        <v>26.428699493408203</v>
      </c>
      <c r="V27" s="1">
        <v>12.264032363891602</v>
      </c>
      <c r="W27" s="1">
        <v>64.709487915039063</v>
      </c>
      <c r="X27" s="1">
        <v>300.3548583984375</v>
      </c>
      <c r="Y27" s="1">
        <v>99.282028198242188</v>
      </c>
      <c r="Z27" s="1">
        <v>9.1252040863037109</v>
      </c>
      <c r="AA27" s="1">
        <v>88.191612243652344</v>
      </c>
      <c r="AB27" s="1">
        <v>14.596329689025879</v>
      </c>
      <c r="AC27" s="1">
        <v>0.88331466913223267</v>
      </c>
      <c r="AD27" s="1">
        <v>8.9826762676239014E-2</v>
      </c>
      <c r="AE27" s="1">
        <v>4.7318018041551113E-3</v>
      </c>
      <c r="AF27" s="1">
        <v>4.4385068118572235E-2</v>
      </c>
      <c r="AG27" s="1">
        <v>1.1223132722079754E-2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1.1042458029354316</v>
      </c>
      <c r="AP27">
        <f>(U27-T27)/(1000-U27)*AO27</f>
        <v>2.4294820336321243E-2</v>
      </c>
      <c r="AQ27">
        <f>(P27+273.15)</f>
        <v>299.40991058349607</v>
      </c>
      <c r="AR27">
        <f>(O27+273.15)</f>
        <v>300.25801315307615</v>
      </c>
      <c r="AS27">
        <f>(Y27*AK27+Z27*AL27)*AM27</f>
        <v>15.885124156658549</v>
      </c>
      <c r="AT27">
        <f>((AS27+0.00000010773*(AR27^4-AQ27^4))-AP27*44100)/(L27*0.92*2*29.3+0.00000043092*AQ27^3)</f>
        <v>-8.2369976227372739</v>
      </c>
      <c r="AU27">
        <f>0.61365*EXP(17.502*J27/(240.97+J27))</f>
        <v>3.4265036072188146</v>
      </c>
      <c r="AV27">
        <f>AU27*1000/AA27</f>
        <v>38.852942134136342</v>
      </c>
      <c r="AW27">
        <f>(AV27-U27)</f>
        <v>12.424242640728139</v>
      </c>
      <c r="AX27">
        <f>IF(D27,P27,(O27+P27)/2)</f>
        <v>26.683961868286133</v>
      </c>
      <c r="AY27">
        <f>0.61365*EXP(17.502*AX27/(240.97+AX27))</f>
        <v>3.5132601753926029</v>
      </c>
      <c r="AZ27">
        <f>IF(AW27&lt;&gt;0,(1000-(AV27+U27)/2)/AW27*AP27,0)</f>
        <v>1.8916096649608927</v>
      </c>
      <c r="BA27">
        <f>U27*AA27/1000</f>
        <v>2.3307896178266674</v>
      </c>
      <c r="BB27">
        <f>(AY27-BA27)</f>
        <v>1.1824705575659356</v>
      </c>
      <c r="BC27">
        <f>1/(1.6/F27+1.37/N27)</f>
        <v>1.2624564729005736</v>
      </c>
      <c r="BD27">
        <f>G27*AA27*0.001</f>
        <v>34.18747690706526</v>
      </c>
      <c r="BE27">
        <f>G27/S27</f>
        <v>0.9854038307279438</v>
      </c>
      <c r="BF27">
        <f>(1-AP27*AA27/AU27/F27)*100</f>
        <v>81.552065074432093</v>
      </c>
      <c r="BG27">
        <f>(S27-E27/(N27/1.35))</f>
        <v>394.09803875401718</v>
      </c>
      <c r="BH27">
        <f>E27*BF27/100/BG27</f>
        <v>-4.6323951007205821E-3</v>
      </c>
    </row>
    <row r="28" spans="1:60" x14ac:dyDescent="0.25">
      <c r="A28" s="1" t="s">
        <v>1</v>
      </c>
      <c r="B28" s="1" t="s">
        <v>4100</v>
      </c>
      <c r="K28" s="1">
        <f t="shared" si="0"/>
        <v>2.72</v>
      </c>
    </row>
    <row r="29" spans="1:60" x14ac:dyDescent="0.25">
      <c r="A29" s="1" t="s">
        <v>1</v>
      </c>
      <c r="B29" s="1" t="s">
        <v>4099</v>
      </c>
      <c r="K29" s="1">
        <f t="shared" si="0"/>
        <v>2.72</v>
      </c>
    </row>
    <row r="30" spans="1:60" x14ac:dyDescent="0.25">
      <c r="A30" s="1">
        <v>5</v>
      </c>
      <c r="B30" s="1" t="s">
        <v>4098</v>
      </c>
      <c r="C30" s="1">
        <v>1089.500003721565</v>
      </c>
      <c r="D30" s="1">
        <v>0</v>
      </c>
      <c r="E30">
        <f>(R30-S30*(1000-T30)/(1000-U30))*AO30</f>
        <v>-2.1086233476707972</v>
      </c>
      <c r="F30">
        <f>IF(AZ30&lt;&gt;0,1/(1/AZ30-1/N30),0)</f>
        <v>3.4567917811555651</v>
      </c>
      <c r="G30">
        <f>((BC30-AP30/2)*S30-E30)/(BC30+AP30/2)</f>
        <v>387.28471318828957</v>
      </c>
      <c r="H30">
        <f>AP30*1000</f>
        <v>24.297461183085314</v>
      </c>
      <c r="I30">
        <f>(AU30-BA30)</f>
        <v>1.0839888110319702</v>
      </c>
      <c r="J30">
        <f>(P30+AT30*D30)</f>
        <v>26.212009429931641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27.055078506469727</v>
      </c>
      <c r="P30" s="1">
        <v>26.212009429931641</v>
      </c>
      <c r="Q30" s="1">
        <v>27.310922622680664</v>
      </c>
      <c r="R30" s="1">
        <v>399.79556274414063</v>
      </c>
      <c r="S30" s="1">
        <v>393.05606079101563</v>
      </c>
      <c r="T30" s="1">
        <v>5.028937816619873</v>
      </c>
      <c r="U30" s="1">
        <v>26.451797485351563</v>
      </c>
      <c r="V30" s="1">
        <v>12.351483345031738</v>
      </c>
      <c r="W30" s="1">
        <v>64.967781066894531</v>
      </c>
      <c r="X30" s="1">
        <v>300.33767700195313</v>
      </c>
      <c r="Y30" s="1">
        <v>151.35440063476563</v>
      </c>
      <c r="Z30" s="1">
        <v>9.6783456802368164</v>
      </c>
      <c r="AA30" s="1">
        <v>88.191864013671875</v>
      </c>
      <c r="AB30" s="1">
        <v>14.686511039733887</v>
      </c>
      <c r="AC30" s="1">
        <v>0.88612085580825806</v>
      </c>
      <c r="AD30" s="1">
        <v>3.2059118151664734E-2</v>
      </c>
      <c r="AE30" s="1">
        <v>5.5899475701153278E-3</v>
      </c>
      <c r="AF30" s="1">
        <v>3.2686643302440643E-2</v>
      </c>
      <c r="AG30" s="1">
        <v>8.0380691215395927E-3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1.1041826360365921</v>
      </c>
      <c r="AP30">
        <f>(U30-T30)/(1000-U30)*AO30</f>
        <v>2.4297461183085314E-2</v>
      </c>
      <c r="AQ30">
        <f>(P30+273.15)</f>
        <v>299.36200942993162</v>
      </c>
      <c r="AR30">
        <f>(O30+273.15)</f>
        <v>300.2050785064697</v>
      </c>
      <c r="AS30">
        <f>(Y30*AK30+Z30*AL30)*AM30</f>
        <v>24.216703560276983</v>
      </c>
      <c r="AT30">
        <f>((AS30+0.00000010773*(AR30^4-AQ30^4))-AP30*44100)/(L30*0.92*2*29.3+0.00000043092*AQ30^3)</f>
        <v>-8.1731416585680172</v>
      </c>
      <c r="AU30">
        <f>0.61365*EXP(17.502*J30/(240.97+J30))</f>
        <v>3.4168221377772827</v>
      </c>
      <c r="AV30">
        <f>AU30*1000/AA30</f>
        <v>38.743053863195279</v>
      </c>
      <c r="AW30">
        <f>(AV30-U30)</f>
        <v>12.291256377843716</v>
      </c>
      <c r="AX30">
        <f>IF(D30,P30,(O30+P30)/2)</f>
        <v>26.633543968200684</v>
      </c>
      <c r="AY30">
        <f>0.61365*EXP(17.502*AX30/(240.97+AX30))</f>
        <v>3.5028457408310114</v>
      </c>
      <c r="AZ30">
        <f>IF(AW30&lt;&gt;0,(1000-(AV30+U30)/2)/AW30*AP30,0)</f>
        <v>1.9123697184013795</v>
      </c>
      <c r="BA30">
        <f>U30*AA30/1000</f>
        <v>2.3328333267453125</v>
      </c>
      <c r="BB30">
        <f>(AY30-BA30)</f>
        <v>1.1700124140856989</v>
      </c>
      <c r="BC30">
        <f>1/(1.6/F30+1.37/N30)</f>
        <v>1.277262607006681</v>
      </c>
      <c r="BD30">
        <f>G30*AA30*0.001</f>
        <v>34.155360760075553</v>
      </c>
      <c r="BE30">
        <f>G30/S30</f>
        <v>0.98531673168679457</v>
      </c>
      <c r="BF30">
        <f>(1-AP30*AA30/AU30/F30)*100</f>
        <v>81.857638099989558</v>
      </c>
      <c r="BG30">
        <f>(S30-E30/(N30/1.35))</f>
        <v>393.72110987187295</v>
      </c>
      <c r="BH30">
        <f>E30*BF30/100/BG30</f>
        <v>-4.3839896453353828E-3</v>
      </c>
    </row>
    <row r="31" spans="1:60" x14ac:dyDescent="0.25">
      <c r="A31" s="1" t="s">
        <v>1</v>
      </c>
      <c r="B31" s="1" t="s">
        <v>4097</v>
      </c>
      <c r="K31" s="1">
        <f t="shared" si="0"/>
        <v>2.72</v>
      </c>
    </row>
    <row r="32" spans="1:60" x14ac:dyDescent="0.25">
      <c r="A32" s="1" t="s">
        <v>1</v>
      </c>
      <c r="B32" s="1" t="s">
        <v>4096</v>
      </c>
      <c r="K32" s="1">
        <f t="shared" si="0"/>
        <v>2.72</v>
      </c>
    </row>
    <row r="33" spans="1:60" x14ac:dyDescent="0.25">
      <c r="A33" s="1">
        <v>6</v>
      </c>
      <c r="B33" s="1" t="s">
        <v>4095</v>
      </c>
      <c r="C33" s="1">
        <v>1293.500003721565</v>
      </c>
      <c r="D33" s="1">
        <v>0</v>
      </c>
      <c r="E33">
        <f>(R33-S33*(1000-T33)/(1000-U33))*AO33</f>
        <v>-1.6617690287890448</v>
      </c>
      <c r="F33">
        <f>IF(AZ33&lt;&gt;0,1/(1/AZ33-1/N33),0)</f>
        <v>3.7146650318632664</v>
      </c>
      <c r="G33">
        <f>((BC33-AP33/2)*S33-E33)/(BC33+AP33/2)</f>
        <v>386.78039497600662</v>
      </c>
      <c r="H33">
        <f>AP33*1000</f>
        <v>24.605395988729708</v>
      </c>
      <c r="I33">
        <f>(AU33-BA33)</f>
        <v>1.055410200669733</v>
      </c>
      <c r="J33">
        <f>(P33+AT33*D33)</f>
        <v>26.200311660766602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27.026765823364258</v>
      </c>
      <c r="P33" s="1">
        <v>26.200311660766602</v>
      </c>
      <c r="Q33" s="1">
        <v>27.267139434814453</v>
      </c>
      <c r="R33" s="1">
        <v>399.97955322265625</v>
      </c>
      <c r="S33" s="1">
        <v>392.73294067382813</v>
      </c>
      <c r="T33" s="1">
        <v>5.061610221862793</v>
      </c>
      <c r="U33" s="1">
        <v>26.749351501464844</v>
      </c>
      <c r="V33" s="1">
        <v>12.452286720275879</v>
      </c>
      <c r="W33" s="1">
        <v>65.807235717773438</v>
      </c>
      <c r="X33" s="1">
        <v>300.33755493164063</v>
      </c>
      <c r="Y33" s="1">
        <v>300.50668334960938</v>
      </c>
      <c r="Z33" s="1">
        <v>9.7846746444702148</v>
      </c>
      <c r="AA33" s="1">
        <v>88.190971374511719</v>
      </c>
      <c r="AB33" s="1">
        <v>14.838618278503418</v>
      </c>
      <c r="AC33" s="1">
        <v>0.88643777370452881</v>
      </c>
      <c r="AD33" s="1">
        <v>8.2398168742656708E-2</v>
      </c>
      <c r="AE33" s="1">
        <v>5.8325557038187981E-3</v>
      </c>
      <c r="AF33" s="1">
        <v>1.5682436525821686E-2</v>
      </c>
      <c r="AG33" s="1">
        <v>1.5615809708833694E-2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1.1041821872486783</v>
      </c>
      <c r="AP33">
        <f>(U33-T33)/(1000-U33)*AO33</f>
        <v>2.4605395988729708E-2</v>
      </c>
      <c r="AQ33">
        <f>(P33+273.15)</f>
        <v>299.35031166076658</v>
      </c>
      <c r="AR33">
        <f>(O33+273.15)</f>
        <v>300.17676582336424</v>
      </c>
      <c r="AS33">
        <f>(Y33*AK33+Z33*AL33)*AM33</f>
        <v>48.081068261241853</v>
      </c>
      <c r="AT33">
        <f>((AS33+0.00000010773*(AR33^4-AQ33^4))-AP33*44100)/(L33*0.92*2*29.3+0.00000043092*AQ33^3)</f>
        <v>-8.0937457990575048</v>
      </c>
      <c r="AU33">
        <f>0.61365*EXP(17.502*J33/(240.97+J33))</f>
        <v>3.4144614932221713</v>
      </c>
      <c r="AV33">
        <f>AU33*1000/AA33</f>
        <v>38.716678589720047</v>
      </c>
      <c r="AW33">
        <f>(AV33-U33)</f>
        <v>11.967327088255203</v>
      </c>
      <c r="AX33">
        <f>IF(D33,P33,(O33+P33)/2)</f>
        <v>26.61353874206543</v>
      </c>
      <c r="AY33">
        <f>0.61365*EXP(17.502*AX33/(240.97+AX33))</f>
        <v>3.4987208918868999</v>
      </c>
      <c r="AZ33">
        <f>IF(AW33&lt;&gt;0,(1000-(AV33+U33)/2)/AW33*AP33,0)</f>
        <v>1.9887471125432254</v>
      </c>
      <c r="BA33">
        <f>U33*AA33/1000</f>
        <v>2.3590512925524383</v>
      </c>
      <c r="BB33">
        <f>(AY33-BA33)</f>
        <v>1.1396695993344617</v>
      </c>
      <c r="BC33">
        <f>1/(1.6/F33+1.37/N33)</f>
        <v>1.3319256205277474</v>
      </c>
      <c r="BD33">
        <f>G33*AA33*0.001</f>
        <v>34.110538741551331</v>
      </c>
      <c r="BE33">
        <f>G33/S33</f>
        <v>0.98484327368208924</v>
      </c>
      <c r="BF33">
        <f>(1-AP33*AA33/AU33/F33)*100</f>
        <v>82.891473451733049</v>
      </c>
      <c r="BG33">
        <f>(S33-E33/(N33/1.35))</f>
        <v>393.25705417490173</v>
      </c>
      <c r="BH33">
        <f>E33*BF33/100/BG33</f>
        <v>-3.5027085177604046E-3</v>
      </c>
    </row>
    <row r="34" spans="1:60" x14ac:dyDescent="0.25">
      <c r="A34" s="1" t="s">
        <v>1</v>
      </c>
      <c r="B34" s="1" t="s">
        <v>4094</v>
      </c>
      <c r="K34" s="1">
        <f t="shared" si="0"/>
        <v>2.72</v>
      </c>
    </row>
    <row r="35" spans="1:60" x14ac:dyDescent="0.25">
      <c r="A35" s="1" t="s">
        <v>1</v>
      </c>
      <c r="B35" s="1" t="s">
        <v>4093</v>
      </c>
      <c r="K35" s="1">
        <f t="shared" si="0"/>
        <v>2.72</v>
      </c>
    </row>
    <row r="36" spans="1:60" x14ac:dyDescent="0.25">
      <c r="A36" s="1">
        <v>7</v>
      </c>
      <c r="B36" s="1" t="s">
        <v>4092</v>
      </c>
      <c r="C36" s="1">
        <v>1497.500003721565</v>
      </c>
      <c r="D36" s="1">
        <v>0</v>
      </c>
      <c r="E36">
        <f>(R36-S36*(1000-T36)/(1000-U36))*AO36</f>
        <v>-0.6573874864635173</v>
      </c>
      <c r="F36">
        <f>IF(AZ36&lt;&gt;0,1/(1/AZ36-1/N36),0)</f>
        <v>4.0935295537137399</v>
      </c>
      <c r="G36">
        <f>((BC36-AP36/2)*S36-E36)/(BC36+AP36/2)</f>
        <v>385.20492231584905</v>
      </c>
      <c r="H36">
        <f>AP36*1000</f>
        <v>25.132507424835243</v>
      </c>
      <c r="I36">
        <f>(AU36-BA36)</f>
        <v>1.0242542295071217</v>
      </c>
      <c r="J36">
        <f>(P36+AT36*D36)</f>
        <v>26.265527725219727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27.046072006225586</v>
      </c>
      <c r="P36" s="1">
        <v>26.265527725219727</v>
      </c>
      <c r="Q36" s="1">
        <v>27.270946502685547</v>
      </c>
      <c r="R36" s="1">
        <v>399.99795532226563</v>
      </c>
      <c r="S36" s="1">
        <v>391.67800903320313</v>
      </c>
      <c r="T36" s="1">
        <v>5.1106071472167969</v>
      </c>
      <c r="U36" s="1">
        <v>27.252170562744141</v>
      </c>
      <c r="V36" s="1">
        <v>12.558533668518066</v>
      </c>
      <c r="W36" s="1">
        <v>66.968032836914063</v>
      </c>
      <c r="X36" s="1">
        <v>300.32861328125</v>
      </c>
      <c r="Y36" s="1">
        <v>500.82965087890625</v>
      </c>
      <c r="Z36" s="1">
        <v>9.2394485473632813</v>
      </c>
      <c r="AA36" s="1">
        <v>88.190635681152344</v>
      </c>
      <c r="AB36" s="1">
        <v>14.717099189758301</v>
      </c>
      <c r="AC36" s="1">
        <v>0.89056181907653809</v>
      </c>
      <c r="AD36" s="1">
        <v>8.0824524164199829E-2</v>
      </c>
      <c r="AE36" s="1">
        <v>3.4847499337047338E-3</v>
      </c>
      <c r="AF36" s="1">
        <v>3.1473618000745773E-2</v>
      </c>
      <c r="AG36" s="1">
        <v>1.6869742423295975E-2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1.104149313534007</v>
      </c>
      <c r="AP36">
        <f>(U36-T36)/(1000-U36)*AO36</f>
        <v>2.5132507424835242E-2</v>
      </c>
      <c r="AQ36">
        <f>(P36+273.15)</f>
        <v>299.4155277252197</v>
      </c>
      <c r="AR36">
        <f>(O36+273.15)</f>
        <v>300.19607200622556</v>
      </c>
      <c r="AS36">
        <f>(Y36*AK36+Z36*AL36)*AM36</f>
        <v>80.132742349518594</v>
      </c>
      <c r="AT36">
        <f>((AS36+0.00000010773*(AR36^4-AQ36^4))-AP36*44100)/(L36*0.92*2*29.3+0.00000043092*AQ36^3)</f>
        <v>-8.0280641307611553</v>
      </c>
      <c r="AU36">
        <f>0.61365*EXP(17.502*J36/(240.97+J36))</f>
        <v>3.4276404751267147</v>
      </c>
      <c r="AV36">
        <f>AU36*1000/AA36</f>
        <v>38.866263392398388</v>
      </c>
      <c r="AW36">
        <f>(AV36-U36)</f>
        <v>11.614092829654247</v>
      </c>
      <c r="AX36">
        <f>IF(D36,P36,(O36+P36)/2)</f>
        <v>26.655799865722656</v>
      </c>
      <c r="AY36">
        <f>0.61365*EXP(17.502*AX36/(240.97+AX36))</f>
        <v>3.5074396411918181</v>
      </c>
      <c r="AZ36">
        <f>IF(AW36&lt;&gt;0,(1000-(AV36+U36)/2)/AW36*AP36,0)</f>
        <v>2.0924274297720293</v>
      </c>
      <c r="BA36">
        <f>U36*AA36/1000</f>
        <v>2.4033862456195929</v>
      </c>
      <c r="BB36">
        <f>(AY36-BA36)</f>
        <v>1.1040533955722251</v>
      </c>
      <c r="BC36">
        <f>1/(1.6/F36+1.37/N36)</f>
        <v>1.4066118578799243</v>
      </c>
      <c r="BD36">
        <f>G36*AA36*0.001</f>
        <v>33.97146696654363</v>
      </c>
      <c r="BE36">
        <f>G36/S36</f>
        <v>0.98347344867961339</v>
      </c>
      <c r="BF36">
        <f>(1-AP36*AA36/AU36/F36)*100</f>
        <v>84.203346214418019</v>
      </c>
      <c r="BG36">
        <f>(S36-E36/(N36/1.35))</f>
        <v>391.88534570341625</v>
      </c>
      <c r="BH36">
        <f>E36*BF36/100/BG36</f>
        <v>-1.4125107439359665E-3</v>
      </c>
    </row>
    <row r="37" spans="1:60" x14ac:dyDescent="0.25">
      <c r="A37" s="1" t="s">
        <v>1</v>
      </c>
      <c r="B37" s="1" t="s">
        <v>4091</v>
      </c>
      <c r="K37" s="1">
        <f t="shared" si="0"/>
        <v>2.72</v>
      </c>
    </row>
    <row r="38" spans="1:60" x14ac:dyDescent="0.25">
      <c r="A38" s="1" t="s">
        <v>1</v>
      </c>
      <c r="B38" s="1" t="s">
        <v>4090</v>
      </c>
      <c r="K38" s="1">
        <f t="shared" si="0"/>
        <v>2.72</v>
      </c>
    </row>
    <row r="39" spans="1:60" x14ac:dyDescent="0.25">
      <c r="A39" s="1">
        <v>8</v>
      </c>
      <c r="B39" s="1" t="s">
        <v>4089</v>
      </c>
      <c r="C39" s="1">
        <v>1702.0000037103891</v>
      </c>
      <c r="D39" s="1">
        <v>0</v>
      </c>
      <c r="E39">
        <f>(R39-S39*(1000-T39)/(1000-U39))*AO39</f>
        <v>-0.56266037438636263</v>
      </c>
      <c r="F39">
        <f>IF(AZ39&lt;&gt;0,1/(1/AZ39-1/N39),0)</f>
        <v>4.6729551296091447</v>
      </c>
      <c r="G39">
        <f>((BC39-AP39/2)*S39-E39)/(BC39+AP39/2)</f>
        <v>384.93398535218205</v>
      </c>
      <c r="H39">
        <f>AP39*1000</f>
        <v>25.863986428662578</v>
      </c>
      <c r="I39">
        <f>(AU39-BA39)</f>
        <v>0.98678649743483549</v>
      </c>
      <c r="J39">
        <f>(P39+AT39*D39)</f>
        <v>26.373630523681641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27.099847793579102</v>
      </c>
      <c r="P39" s="1">
        <v>26.373630523681641</v>
      </c>
      <c r="Q39" s="1">
        <v>27.307558059692383</v>
      </c>
      <c r="R39" s="1">
        <v>399.86376953125</v>
      </c>
      <c r="S39" s="1">
        <v>391.21044921875</v>
      </c>
      <c r="T39" s="1">
        <v>5.1581144332885742</v>
      </c>
      <c r="U39" s="1">
        <v>27.925838470458984</v>
      </c>
      <c r="V39" s="1">
        <v>12.635327339172363</v>
      </c>
      <c r="W39" s="1">
        <v>68.407188415527344</v>
      </c>
      <c r="X39" s="1">
        <v>300.36141967773438</v>
      </c>
      <c r="Y39" s="1">
        <v>751.1429443359375</v>
      </c>
      <c r="Z39" s="1">
        <v>8.8612003326416016</v>
      </c>
      <c r="AA39" s="1">
        <v>88.190635681152344</v>
      </c>
      <c r="AB39" s="1">
        <v>14.804945945739746</v>
      </c>
      <c r="AC39" s="1">
        <v>0.89834123849868774</v>
      </c>
      <c r="AD39" s="1">
        <v>4.4050265103578568E-2</v>
      </c>
      <c r="AE39" s="1">
        <v>5.3523420356214046E-3</v>
      </c>
      <c r="AF39" s="1">
        <v>3.0782008543610573E-2</v>
      </c>
      <c r="AG39" s="1">
        <v>1.6144562512636185E-2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1.1042699252857879</v>
      </c>
      <c r="AP39">
        <f>(U39-T39)/(1000-U39)*AO39</f>
        <v>2.586398642866258E-2</v>
      </c>
      <c r="AQ39">
        <f>(P39+273.15)</f>
        <v>299.52363052368162</v>
      </c>
      <c r="AR39">
        <f>(O39+273.15)</f>
        <v>300.24984779357908</v>
      </c>
      <c r="AS39">
        <f>(Y39*AK39+Z39*AL39)*AM39</f>
        <v>120.1828684074535</v>
      </c>
      <c r="AT39">
        <f>((AS39+0.00000010773*(AR39^4-AQ39^4))-AP39*44100)/(L39*0.92*2*29.3+0.00000043092*AQ39^3)</f>
        <v>-7.970814161026003</v>
      </c>
      <c r="AU39">
        <f>0.61365*EXP(17.502*J39/(240.97+J39))</f>
        <v>3.4495839440737925</v>
      </c>
      <c r="AV39">
        <f>AU39*1000/AA39</f>
        <v>39.115081974752343</v>
      </c>
      <c r="AW39">
        <f>(AV39-U39)</f>
        <v>11.189243504293358</v>
      </c>
      <c r="AX39">
        <f>IF(D39,P39,(O39+P39)/2)</f>
        <v>26.736739158630371</v>
      </c>
      <c r="AY39">
        <f>0.61365*EXP(17.502*AX39/(240.97+AX39))</f>
        <v>3.5241909216042675</v>
      </c>
      <c r="AZ39">
        <f>IF(AW39&lt;&gt;0,(1000-(AV39+U39)/2)/AW39*AP39,0)</f>
        <v>2.234021780899766</v>
      </c>
      <c r="BA39">
        <f>U39*AA39/1000</f>
        <v>2.4627974466389571</v>
      </c>
      <c r="BB39">
        <f>(AY39-BA39)</f>
        <v>1.0613934749653104</v>
      </c>
      <c r="BC39">
        <f>1/(1.6/F39+1.37/N39)</f>
        <v>1.509517841294703</v>
      </c>
      <c r="BD39">
        <f>G39*AA39*0.001</f>
        <v>33.947572863488318</v>
      </c>
      <c r="BE39">
        <f>G39/S39</f>
        <v>0.98395629799995865</v>
      </c>
      <c r="BF39">
        <f>(1-AP39*AA39/AU39/F39)*100</f>
        <v>85.849896773802698</v>
      </c>
      <c r="BG39">
        <f>(S39-E39/(N39/1.35))</f>
        <v>391.38790943953046</v>
      </c>
      <c r="BH39">
        <f>E39*BF39/100/BG39</f>
        <v>-1.2341805634453673E-3</v>
      </c>
    </row>
    <row r="40" spans="1:60" x14ac:dyDescent="0.25">
      <c r="A40" s="1" t="s">
        <v>1</v>
      </c>
      <c r="B40" s="1" t="s">
        <v>4088</v>
      </c>
      <c r="K40" s="1">
        <f t="shared" si="0"/>
        <v>2.72</v>
      </c>
    </row>
    <row r="41" spans="1:60" x14ac:dyDescent="0.25">
      <c r="A41" s="1" t="s">
        <v>1</v>
      </c>
      <c r="B41" s="1" t="s">
        <v>4087</v>
      </c>
      <c r="K41" s="1">
        <f t="shared" si="0"/>
        <v>2.72</v>
      </c>
    </row>
    <row r="42" spans="1:60" x14ac:dyDescent="0.25">
      <c r="A42" s="1">
        <v>9</v>
      </c>
      <c r="B42" s="1" t="s">
        <v>4086</v>
      </c>
      <c r="C42" s="1">
        <v>1907.0000037103891</v>
      </c>
      <c r="D42" s="1">
        <v>0</v>
      </c>
      <c r="E42">
        <f>(R42-S42*(1000-T42)/(1000-U42))*AO42</f>
        <v>-0.35444432909916729</v>
      </c>
      <c r="F42">
        <f>IF(AZ42&lt;&gt;0,1/(1/AZ42-1/N42),0)</f>
        <v>5.5926135141361017</v>
      </c>
      <c r="G42">
        <f>((BC42-AP42/2)*S42-E42)/(BC42+AP42/2)</f>
        <v>384.72981471076656</v>
      </c>
      <c r="H42">
        <f>AP42*1000</f>
        <v>26.640882748027078</v>
      </c>
      <c r="I42">
        <f>(AU42-BA42)</f>
        <v>0.93604667426882449</v>
      </c>
      <c r="J42">
        <f>(P42+AT42*D42)</f>
        <v>26.43882942199707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27.141769409179688</v>
      </c>
      <c r="P42" s="1">
        <v>26.43882942199707</v>
      </c>
      <c r="Q42" s="1">
        <v>27.346826553344727</v>
      </c>
      <c r="R42" s="1">
        <v>399.8829345703125</v>
      </c>
      <c r="S42" s="1">
        <v>390.77664184570313</v>
      </c>
      <c r="T42" s="1">
        <v>5.2202038764953613</v>
      </c>
      <c r="U42" s="1">
        <v>28.653369903564453</v>
      </c>
      <c r="V42" s="1">
        <v>12.75535774230957</v>
      </c>
      <c r="W42" s="1">
        <v>70.013359069824219</v>
      </c>
      <c r="X42" s="1">
        <v>300.3729248046875</v>
      </c>
      <c r="Y42" s="1">
        <v>998.6829833984375</v>
      </c>
      <c r="Z42" s="1">
        <v>9.6920099258422852</v>
      </c>
      <c r="AA42" s="1">
        <v>88.186172485351563</v>
      </c>
      <c r="AB42" s="1">
        <v>14.852128028869629</v>
      </c>
      <c r="AC42" s="1">
        <v>0.8941306471824646</v>
      </c>
      <c r="AD42" s="1">
        <v>4.4253978878259659E-2</v>
      </c>
      <c r="AE42" s="1">
        <v>3.4693442285060883E-3</v>
      </c>
      <c r="AF42" s="1">
        <v>2.8703227639198303E-2</v>
      </c>
      <c r="AG42" s="1">
        <v>1.7808284610509872E-2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1.1043122235466449</v>
      </c>
      <c r="AP42">
        <f>(U42-T42)/(1000-U42)*AO42</f>
        <v>2.6640882748027079E-2</v>
      </c>
      <c r="AQ42">
        <f>(P42+273.15)</f>
        <v>299.58882942199705</v>
      </c>
      <c r="AR42">
        <f>(O42+273.15)</f>
        <v>300.29176940917966</v>
      </c>
      <c r="AS42">
        <f>(Y42*AK42+Z42*AL42)*AM42</f>
        <v>159.78927377218133</v>
      </c>
      <c r="AT42">
        <f>((AS42+0.00000010773*(AR42^4-AQ42^4))-AP42*44100)/(L42*0.92*2*29.3+0.00000043092*AQ42^3)</f>
        <v>-7.9303361301517867</v>
      </c>
      <c r="AU42">
        <f>0.61365*EXP(17.502*J42/(240.97+J42))</f>
        <v>3.4628776948711408</v>
      </c>
      <c r="AV42">
        <f>AU42*1000/AA42</f>
        <v>39.26780806193117</v>
      </c>
      <c r="AW42">
        <f>(AV42-U42)</f>
        <v>10.614438158366717</v>
      </c>
      <c r="AX42">
        <f>IF(D42,P42,(O42+P42)/2)</f>
        <v>26.790299415588379</v>
      </c>
      <c r="AY42">
        <f>0.61365*EXP(17.502*AX42/(240.97+AX42))</f>
        <v>3.5353141721813666</v>
      </c>
      <c r="AZ42">
        <f>IF(AW42&lt;&gt;0,(1000-(AV42+U42)/2)/AW42*AP42,0)</f>
        <v>2.4246354159214274</v>
      </c>
      <c r="BA42">
        <f>U42*AA42/1000</f>
        <v>2.5268310206023163</v>
      </c>
      <c r="BB42">
        <f>(AY42-BA42)</f>
        <v>1.0084831515790502</v>
      </c>
      <c r="BC42">
        <f>1/(1.6/F42+1.37/N42)</f>
        <v>1.6497319566147883</v>
      </c>
      <c r="BD42">
        <f>G42*AA42*0.001</f>
        <v>33.927849800341008</v>
      </c>
      <c r="BE42">
        <f>G42/S42</f>
        <v>0.98452612953943108</v>
      </c>
      <c r="BF42">
        <f>(1-AP42*AA42/AU42/F42)*100</f>
        <v>87.868984886586247</v>
      </c>
      <c r="BG42">
        <f>(S42-E42/(N42/1.35))</f>
        <v>390.88843178464259</v>
      </c>
      <c r="BH42">
        <f>E42*BF42/100/BG42</f>
        <v>-7.967660555866713E-4</v>
      </c>
    </row>
    <row r="43" spans="1:60" x14ac:dyDescent="0.25">
      <c r="A43" s="1" t="s">
        <v>1</v>
      </c>
      <c r="B43" s="1" t="s">
        <v>4085</v>
      </c>
      <c r="K43" s="1">
        <f t="shared" si="0"/>
        <v>2.72</v>
      </c>
    </row>
    <row r="44" spans="1:60" x14ac:dyDescent="0.25">
      <c r="A44" s="1" t="s">
        <v>1</v>
      </c>
      <c r="B44" s="1" t="s">
        <v>4084</v>
      </c>
      <c r="K44" s="1">
        <f t="shared" si="0"/>
        <v>2.72</v>
      </c>
    </row>
    <row r="45" spans="1:60" x14ac:dyDescent="0.25">
      <c r="A45" s="1">
        <v>10</v>
      </c>
      <c r="B45" s="1" t="s">
        <v>4083</v>
      </c>
      <c r="C45" s="1">
        <v>2112.0000037103891</v>
      </c>
      <c r="D45" s="1">
        <v>0</v>
      </c>
      <c r="E45">
        <f>(R45-S45*(1000-T45)/(1000-U45))*AO45</f>
        <v>0.205615845458061</v>
      </c>
      <c r="F45">
        <f>IF(AZ45&lt;&gt;0,1/(1/AZ45-1/N45),0)</f>
        <v>6.8512535353072925</v>
      </c>
      <c r="G45">
        <f>((BC45-AP45/2)*S45-E45)/(BC45+AP45/2)</f>
        <v>384.31117918535602</v>
      </c>
      <c r="H45">
        <f>AP45*1000</f>
        <v>27.491696234930803</v>
      </c>
      <c r="I45">
        <f>(AU45-BA45)</f>
        <v>0.88858297131882624</v>
      </c>
      <c r="J45">
        <f>(P45+AT45*D45)</f>
        <v>26.552064895629883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27.220830917358398</v>
      </c>
      <c r="P45" s="1">
        <v>26.552064895629883</v>
      </c>
      <c r="Q45" s="1">
        <v>27.400617599487305</v>
      </c>
      <c r="R45" s="1">
        <v>400.2242431640625</v>
      </c>
      <c r="S45" s="1">
        <v>390.31973266601563</v>
      </c>
      <c r="T45" s="1">
        <v>5.2875561714172363</v>
      </c>
      <c r="U45" s="1">
        <v>29.452522277832031</v>
      </c>
      <c r="V45" s="1">
        <v>12.861067771911621</v>
      </c>
      <c r="W45" s="1">
        <v>71.638175964355469</v>
      </c>
      <c r="X45" s="1">
        <v>300.33160400390625</v>
      </c>
      <c r="Y45" s="1">
        <v>1249.7208251953125</v>
      </c>
      <c r="Z45" s="1">
        <v>8.9558839797973633</v>
      </c>
      <c r="AA45" s="1">
        <v>88.192420959472656</v>
      </c>
      <c r="AB45" s="1">
        <v>14.933948516845703</v>
      </c>
      <c r="AC45" s="1">
        <v>0.9056890606880188</v>
      </c>
      <c r="AD45" s="1">
        <v>0.11872634291648865</v>
      </c>
      <c r="AE45" s="1">
        <v>4.976244643330574E-3</v>
      </c>
      <c r="AF45" s="1">
        <v>8.7389685213565826E-2</v>
      </c>
      <c r="AG45" s="1">
        <v>1.666683703660965E-2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1.1041603088378904</v>
      </c>
      <c r="AP45">
        <f>(U45-T45)/(1000-U45)*AO45</f>
        <v>2.7491696234930803E-2</v>
      </c>
      <c r="AQ45">
        <f>(P45+273.15)</f>
        <v>299.70206489562986</v>
      </c>
      <c r="AR45">
        <f>(O45+273.15)</f>
        <v>300.37083091735838</v>
      </c>
      <c r="AS45">
        <f>(Y45*AK45+Z45*AL45)*AM45</f>
        <v>199.95532756190005</v>
      </c>
      <c r="AT45">
        <f>((AS45+0.00000010773*(AR45^4-AQ45^4))-AP45*44100)/(L45*0.92*2*29.3+0.00000043092*AQ45^3)</f>
        <v>-7.9117544891380147</v>
      </c>
      <c r="AU45">
        <f>0.61365*EXP(17.502*J45/(240.97+J45))</f>
        <v>3.4860722143636353</v>
      </c>
      <c r="AV45">
        <f>AU45*1000/AA45</f>
        <v>39.528024930459743</v>
      </c>
      <c r="AW45">
        <f>(AV45-U45)</f>
        <v>10.075502652627712</v>
      </c>
      <c r="AX45">
        <f>IF(D45,P45,(O45+P45)/2)</f>
        <v>26.886447906494141</v>
      </c>
      <c r="AY45">
        <f>0.61365*EXP(17.502*AX45/(240.97+AX45))</f>
        <v>3.5553589455904695</v>
      </c>
      <c r="AZ45">
        <f>IF(AW45&lt;&gt;0,(1000-(AV45+U45)/2)/AW45*AP45,0)</f>
        <v>2.6344591456212236</v>
      </c>
      <c r="BA45">
        <f>U45*AA45/1000</f>
        <v>2.5974892430448091</v>
      </c>
      <c r="BB45">
        <f>(AY45-BA45)</f>
        <v>0.9578697025456604</v>
      </c>
      <c r="BC45">
        <f>1/(1.6/F45+1.37/N45)</f>
        <v>1.8063540154542117</v>
      </c>
      <c r="BD45">
        <f>G45*AA45*0.001</f>
        <v>33.893333294146245</v>
      </c>
      <c r="BE45">
        <f>G45/S45</f>
        <v>0.98460607297607239</v>
      </c>
      <c r="BF45">
        <f>(1-AP45*AA45/AU45/F45)*100</f>
        <v>89.848589672724714</v>
      </c>
      <c r="BG45">
        <f>(S45-E45/(N45/1.35))</f>
        <v>390.25488247397794</v>
      </c>
      <c r="BH45">
        <f>E45*BF45/100/BG45</f>
        <v>4.7339045732511898E-4</v>
      </c>
    </row>
    <row r="46" spans="1:60" x14ac:dyDescent="0.25">
      <c r="A46" s="1" t="s">
        <v>1</v>
      </c>
      <c r="B46" s="1" t="s">
        <v>4082</v>
      </c>
      <c r="K46" s="1">
        <f t="shared" si="0"/>
        <v>2.72</v>
      </c>
    </row>
    <row r="47" spans="1:60" x14ac:dyDescent="0.25">
      <c r="A47" s="1" t="s">
        <v>1</v>
      </c>
      <c r="B47" s="1" t="s">
        <v>807</v>
      </c>
      <c r="K47" s="1">
        <f t="shared" si="0"/>
        <v>2.72</v>
      </c>
    </row>
    <row r="48" spans="1:60" x14ac:dyDescent="0.25">
      <c r="A48" s="1">
        <v>11</v>
      </c>
      <c r="B48" s="1" t="s">
        <v>4081</v>
      </c>
      <c r="C48" s="1">
        <v>2317.0000037103891</v>
      </c>
      <c r="D48" s="1">
        <v>0</v>
      </c>
      <c r="E48">
        <f>(R48-S48*(1000-T48)/(1000-U48))*AO48</f>
        <v>0.27089537265840041</v>
      </c>
      <c r="F48">
        <f>IF(AZ48&lt;&gt;0,1/(1/AZ48-1/N48),0)</f>
        <v>9.6640425468144979</v>
      </c>
      <c r="G48">
        <f>((BC48-AP48/2)*S48-E48)/(BC48+AP48/2)</f>
        <v>383.98632748138351</v>
      </c>
      <c r="H48">
        <f>AP48*1000</f>
        <v>28.712799147671024</v>
      </c>
      <c r="I48">
        <f>(AU48-BA48)</f>
        <v>0.82354779777530851</v>
      </c>
      <c r="J48">
        <f>(P48+AT48*D48)</f>
        <v>26.713947296142578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27.323373794555664</v>
      </c>
      <c r="P48" s="1">
        <v>26.713947296142578</v>
      </c>
      <c r="Q48" s="1">
        <v>27.467103958129883</v>
      </c>
      <c r="R48" s="1">
        <v>399.88504028320313</v>
      </c>
      <c r="S48" s="1">
        <v>389.5106201171875</v>
      </c>
      <c r="T48" s="1">
        <v>5.3589048385620117</v>
      </c>
      <c r="U48" s="1">
        <v>30.568599700927734</v>
      </c>
      <c r="V48" s="1">
        <v>12.956504821777344</v>
      </c>
      <c r="W48" s="1">
        <v>73.907302856445313</v>
      </c>
      <c r="X48" s="1">
        <v>300.32669067382813</v>
      </c>
      <c r="Y48" s="1">
        <v>1600.368408203125</v>
      </c>
      <c r="Z48" s="1">
        <v>9.97442626953125</v>
      </c>
      <c r="AA48" s="1">
        <v>88.192428588867188</v>
      </c>
      <c r="AB48" s="1">
        <v>14.958498001098633</v>
      </c>
      <c r="AC48" s="1">
        <v>0.90930509567260742</v>
      </c>
      <c r="AD48" s="1">
        <v>6.3848569989204407E-2</v>
      </c>
      <c r="AE48" s="1">
        <v>6.008148193359375E-3</v>
      </c>
      <c r="AF48" s="1">
        <v>4.5946966856718063E-2</v>
      </c>
      <c r="AG48" s="1">
        <v>2.2024478763341904E-2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1.1041422451243679</v>
      </c>
      <c r="AP48">
        <f>(U48-T48)/(1000-U48)*AO48</f>
        <v>2.8712799147671025E-2</v>
      </c>
      <c r="AQ48">
        <f>(P48+273.15)</f>
        <v>299.86394729614256</v>
      </c>
      <c r="AR48">
        <f>(O48+273.15)</f>
        <v>300.47337379455564</v>
      </c>
      <c r="AS48">
        <f>(Y48*AK48+Z48*AL48)*AM48</f>
        <v>256.05893958913657</v>
      </c>
      <c r="AT48">
        <f>((AS48+0.00000010773*(AR48^4-AQ48^4))-AP48*44100)/(L48*0.92*2*29.3+0.00000043092*AQ48^3)</f>
        <v>-7.8982072909035139</v>
      </c>
      <c r="AU48">
        <f>0.61365*EXP(17.502*J48/(240.97+J48))</f>
        <v>3.5194668439610446</v>
      </c>
      <c r="AV48">
        <f>AU48*1000/AA48</f>
        <v>39.906677934542309</v>
      </c>
      <c r="AW48">
        <f>(AV48-U48)</f>
        <v>9.3380782336145742</v>
      </c>
      <c r="AX48">
        <f>IF(D48,P48,(O48+P48)/2)</f>
        <v>27.018660545349121</v>
      </c>
      <c r="AY48">
        <f>0.61365*EXP(17.502*AX48/(240.97+AX48))</f>
        <v>3.5830842572192236</v>
      </c>
      <c r="AZ48">
        <f>IF(AW48&lt;&gt;0,(1000-(AV48+U48)/2)/AW48*AP48,0)</f>
        <v>2.9664591802350682</v>
      </c>
      <c r="BA48">
        <f>U48*AA48/1000</f>
        <v>2.6959190461857361</v>
      </c>
      <c r="BB48">
        <f>(AY48-BA48)</f>
        <v>0.88716521103348756</v>
      </c>
      <c r="BC48">
        <f>1/(1.6/F48+1.37/N48)</f>
        <v>2.0591824820790161</v>
      </c>
      <c r="BD48">
        <f>G48*AA48*0.001</f>
        <v>33.864686765503286</v>
      </c>
      <c r="BE48">
        <f>G48/S48</f>
        <v>0.98581735041231489</v>
      </c>
      <c r="BF48">
        <f>(1-AP48*AA48/AU48/F48)*100</f>
        <v>92.55488991685678</v>
      </c>
      <c r="BG48">
        <f>(S48-E48/(N48/1.35))</f>
        <v>389.4251810942373</v>
      </c>
      <c r="BH48">
        <f>E48*BF48/100/BG48</f>
        <v>6.4383847302665266E-4</v>
      </c>
    </row>
    <row r="49" spans="1:60" x14ac:dyDescent="0.25">
      <c r="A49" s="1" t="s">
        <v>1</v>
      </c>
      <c r="B49" s="1" t="s">
        <v>805</v>
      </c>
      <c r="K49" s="1">
        <f t="shared" si="0"/>
        <v>2.72</v>
      </c>
    </row>
    <row r="50" spans="1:60" x14ac:dyDescent="0.25">
      <c r="A50" s="1" t="s">
        <v>1</v>
      </c>
      <c r="B50" s="1" t="s">
        <v>4077</v>
      </c>
      <c r="K50" s="1">
        <f t="shared" si="0"/>
        <v>2.72</v>
      </c>
    </row>
    <row r="51" spans="1:60" x14ac:dyDescent="0.25">
      <c r="A51" s="1">
        <v>12</v>
      </c>
      <c r="B51" s="1" t="s">
        <v>804</v>
      </c>
      <c r="C51" s="1">
        <v>2522.5000036992133</v>
      </c>
      <c r="D51" s="1">
        <v>0</v>
      </c>
      <c r="E51">
        <f>(R51-S51*(1000-T51)/(1000-U51))*AO51</f>
        <v>0.48774762294978358</v>
      </c>
      <c r="F51">
        <f>IF(AZ51&lt;&gt;0,1/(1/AZ51-1/N51),0)</f>
        <v>17.878561081037091</v>
      </c>
      <c r="G51">
        <f>((BC51-AP51/2)*S51-E51)/(BC51+AP51/2)</f>
        <v>384.15196602687746</v>
      </c>
      <c r="H51">
        <f>AP51*1000</f>
        <v>30.148465621907619</v>
      </c>
      <c r="I51">
        <f>(AU51-BA51)</f>
        <v>0.74213036867122861</v>
      </c>
      <c r="J51">
        <f>(P51+AT51*D51)</f>
        <v>26.869796752929688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27.446159362792969</v>
      </c>
      <c r="P51" s="1">
        <v>26.869796752929688</v>
      </c>
      <c r="Q51" s="1">
        <v>27.555994033813477</v>
      </c>
      <c r="R51" s="1">
        <v>400.19143676757813</v>
      </c>
      <c r="S51" s="1">
        <v>389.12579345703125</v>
      </c>
      <c r="T51" s="1">
        <v>5.4270539283752441</v>
      </c>
      <c r="U51" s="1">
        <v>31.859312057495117</v>
      </c>
      <c r="V51" s="1">
        <v>13.027257919311523</v>
      </c>
      <c r="W51" s="1">
        <v>76.476020812988281</v>
      </c>
      <c r="X51" s="1">
        <v>300.35739135742188</v>
      </c>
      <c r="Y51" s="1">
        <v>2001.2425537109375</v>
      </c>
      <c r="Z51" s="1">
        <v>9.4749011993408203</v>
      </c>
      <c r="AA51" s="1">
        <v>88.192428588867188</v>
      </c>
      <c r="AB51" s="1">
        <v>15.186939239501953</v>
      </c>
      <c r="AC51" s="1">
        <v>0.90216398239135742</v>
      </c>
      <c r="AD51" s="1">
        <v>6.2375906854867935E-2</v>
      </c>
      <c r="AE51" s="1">
        <v>7.3267538100481033E-3</v>
      </c>
      <c r="AF51" s="1">
        <v>5.7656511664390564E-2</v>
      </c>
      <c r="AG51" s="1">
        <v>1.8599072471261024E-2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1.1042551152846389</v>
      </c>
      <c r="AP51">
        <f>(U51-T51)/(1000-U51)*AO51</f>
        <v>3.0148465621907618E-2</v>
      </c>
      <c r="AQ51">
        <f>(P51+273.15)</f>
        <v>300.01979675292966</v>
      </c>
      <c r="AR51">
        <f>(O51+273.15)</f>
        <v>300.59615936279295</v>
      </c>
      <c r="AS51">
        <f>(Y51*AK51+Z51*AL51)*AM51</f>
        <v>320.19880143674891</v>
      </c>
      <c r="AT51">
        <f>((AS51+0.00000010773*(AR51^4-AQ51^4))-AP51*44100)/(L51*0.92*2*29.3+0.00000043092*AQ51^3)</f>
        <v>-7.8935296489178128</v>
      </c>
      <c r="AU51">
        <f>0.61365*EXP(17.502*J51/(240.97+J51))</f>
        <v>3.5518804721923023</v>
      </c>
      <c r="AV51">
        <f>AU51*1000/AA51</f>
        <v>40.274210938791036</v>
      </c>
      <c r="AW51">
        <f>(AV51-U51)</f>
        <v>8.4148988812959189</v>
      </c>
      <c r="AX51">
        <f>IF(D51,P51,(O51+P51)/2)</f>
        <v>27.157978057861328</v>
      </c>
      <c r="AY51">
        <f>0.61365*EXP(17.502*AX51/(240.97+AX51))</f>
        <v>3.6125035126450249</v>
      </c>
      <c r="AZ51">
        <f>IF(AW51&lt;&gt;0,(1000-(AV51+U51)/2)/AW51*AP51,0)</f>
        <v>3.4535302815560178</v>
      </c>
      <c r="BA51">
        <f>U51*AA51/1000</f>
        <v>2.8097501035210737</v>
      </c>
      <c r="BB51">
        <f>(AY51-BA51)</f>
        <v>0.80275340912395121</v>
      </c>
      <c r="BC51">
        <f>1/(1.6/F51+1.37/N51)</f>
        <v>2.4416441397460096</v>
      </c>
      <c r="BD51">
        <f>G51*AA51*0.001</f>
        <v>33.879294831098328</v>
      </c>
      <c r="BE51">
        <f>G51/S51</f>
        <v>0.9872179446498115</v>
      </c>
      <c r="BF51">
        <f>(1-AP51*AA51/AU51/F51)*100</f>
        <v>95.812974449756993</v>
      </c>
      <c r="BG51">
        <f>(S51-E51/(N51/1.35))</f>
        <v>388.97196033709952</v>
      </c>
      <c r="BH51">
        <f>E51*BF51/100/BG51</f>
        <v>1.201437514804844E-3</v>
      </c>
    </row>
    <row r="52" spans="1:60" x14ac:dyDescent="0.25">
      <c r="A52" s="1" t="s">
        <v>1</v>
      </c>
      <c r="B52" s="1" t="s">
        <v>4080</v>
      </c>
      <c r="K52" s="2">
        <v>7.085</v>
      </c>
    </row>
    <row r="53" spans="1:60" x14ac:dyDescent="0.25">
      <c r="A53" s="1" t="s">
        <v>1</v>
      </c>
      <c r="B53" s="1" t="s">
        <v>4079</v>
      </c>
      <c r="K53" s="2">
        <v>7.085</v>
      </c>
    </row>
    <row r="54" spans="1:60" x14ac:dyDescent="0.25">
      <c r="A54" s="1" t="s">
        <v>1</v>
      </c>
      <c r="B54" s="1" t="s">
        <v>4078</v>
      </c>
    </row>
    <row r="55" spans="1:60" x14ac:dyDescent="0.25">
      <c r="A55" s="1" t="s">
        <v>1</v>
      </c>
      <c r="B55" s="1" t="s">
        <v>4077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9F79B-E629-47AB-A592-EC027A2F1496}">
  <dimension ref="A1:BD55"/>
  <sheetViews>
    <sheetView topLeftCell="G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4161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4160</v>
      </c>
    </row>
    <row r="12" spans="1:56" x14ac:dyDescent="0.25">
      <c r="A12" s="1" t="s">
        <v>1</v>
      </c>
      <c r="B12" s="1" t="s">
        <v>4159</v>
      </c>
    </row>
    <row r="13" spans="1:56" x14ac:dyDescent="0.25">
      <c r="A13" s="1" t="s">
        <v>1</v>
      </c>
      <c r="B13" s="1" t="s">
        <v>4158</v>
      </c>
    </row>
    <row r="14" spans="1:56" x14ac:dyDescent="0.25">
      <c r="A14" s="1" t="s">
        <v>1</v>
      </c>
      <c r="B14" s="1" t="s">
        <v>4157</v>
      </c>
    </row>
    <row r="15" spans="1:56" x14ac:dyDescent="0.25">
      <c r="A15" s="1" t="s">
        <v>1</v>
      </c>
      <c r="B15" s="1" t="s">
        <v>4156</v>
      </c>
    </row>
    <row r="16" spans="1:56" x14ac:dyDescent="0.25">
      <c r="A16" s="1" t="s">
        <v>1</v>
      </c>
      <c r="B16" s="1" t="s">
        <v>4155</v>
      </c>
    </row>
    <row r="17" spans="1:56" x14ac:dyDescent="0.25">
      <c r="A17" s="1" t="s">
        <v>1</v>
      </c>
      <c r="B17" s="1" t="s">
        <v>4154</v>
      </c>
    </row>
    <row r="18" spans="1:56" x14ac:dyDescent="0.25">
      <c r="A18" s="1">
        <v>1</v>
      </c>
      <c r="B18" s="1" t="s">
        <v>4153</v>
      </c>
      <c r="C18" s="1">
        <v>298.50000352039933</v>
      </c>
      <c r="D18" s="1">
        <v>0</v>
      </c>
      <c r="E18">
        <f>(R18-S18*(1000-T18)/(1000-U18))*AK18</f>
        <v>-2.6861836549274192</v>
      </c>
      <c r="F18">
        <f>IF(AV18&lt;&gt;0,1/(1/AV18-1/N18),0)</f>
        <v>3.0928704712220729</v>
      </c>
      <c r="G18">
        <f>((AY18-AL18/2)*S18-E18)/(AY18+AL18/2)</f>
        <v>385.03757842968406</v>
      </c>
      <c r="H18">
        <f>AL18*1000</f>
        <v>28.946036922843465</v>
      </c>
      <c r="I18">
        <f>(AQ18-AW18)</f>
        <v>1.3742818522700442</v>
      </c>
      <c r="J18">
        <f>(P18+AP18*D18)</f>
        <v>27.316843032836914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27.542213439941406</v>
      </c>
      <c r="P18" s="1">
        <v>27.316843032836914</v>
      </c>
      <c r="Q18" s="1">
        <v>27.614128112792969</v>
      </c>
      <c r="R18" s="1">
        <v>400.06475830078125</v>
      </c>
      <c r="S18" s="1">
        <v>392.20803833007813</v>
      </c>
      <c r="T18" s="1">
        <v>0.19373521208763123</v>
      </c>
      <c r="U18" s="1">
        <v>25.758626937866211</v>
      </c>
      <c r="V18" s="1">
        <v>0.46250408887863159</v>
      </c>
      <c r="W18" s="1">
        <v>61.493579864501953</v>
      </c>
      <c r="X18" s="1">
        <v>300.041015625</v>
      </c>
      <c r="Y18" s="1">
        <v>-1.7368998378515244E-2</v>
      </c>
      <c r="Z18" s="1">
        <v>8.1318302154541016</v>
      </c>
      <c r="AA18" s="1">
        <v>88.204460144042969</v>
      </c>
      <c r="AB18" s="1">
        <v>32.701457977294922</v>
      </c>
      <c r="AC18" s="1">
        <v>1.5798499584197998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1.1030919692095584</v>
      </c>
      <c r="AL18">
        <f>(U18-T18)/(1000-U18)*AK18</f>
        <v>2.8946036922843466E-2</v>
      </c>
      <c r="AM18">
        <f>(P18+273.15)</f>
        <v>300.46684303283689</v>
      </c>
      <c r="AN18">
        <f>(O18+273.15)</f>
        <v>300.69221343994138</v>
      </c>
      <c r="AO18">
        <f>(Y18*AG18+Z18*AH18)*AI18</f>
        <v>-2.7790396784460603E-3</v>
      </c>
      <c r="AP18">
        <f>((AO18+0.00000010773*(AN18^4-AM18^4))-AL18*44100)/(L18*51.4+0.00000043092*AM18^3)</f>
        <v>-10.467925237525399</v>
      </c>
      <c r="AQ18">
        <f>0.61365*EXP(17.502*J18/(240.97+J18))</f>
        <v>3.6463076353763362</v>
      </c>
      <c r="AR18">
        <f>AQ18*1000/AA18</f>
        <v>41.339265944394484</v>
      </c>
      <c r="AS18">
        <f>(AR18-U18)</f>
        <v>15.580639006528273</v>
      </c>
      <c r="AT18">
        <f>IF(D18,P18,(O18+P18)/2)</f>
        <v>27.42952823638916</v>
      </c>
      <c r="AU18">
        <f>0.61365*EXP(17.502*AT18/(240.97+AT18))</f>
        <v>3.6704524385567714</v>
      </c>
      <c r="AV18">
        <f>IF(AS18&lt;&gt;0,(1000-(AR18+U18)/2)/AS18*AL18,0)</f>
        <v>1.7954929748846977</v>
      </c>
      <c r="AW18">
        <f>U18*AA18/1000</f>
        <v>2.272025783106292</v>
      </c>
      <c r="AX18">
        <f>(AU18-AW18)</f>
        <v>1.3984266554504794</v>
      </c>
      <c r="AY18">
        <f>1/(1.6/F18+1.37/N18)</f>
        <v>1.1941920915037914</v>
      </c>
      <c r="AZ18">
        <f>G18*AA18*0.001</f>
        <v>33.962031740559887</v>
      </c>
      <c r="BA18">
        <f>G18/S18</f>
        <v>0.98171771305115507</v>
      </c>
      <c r="BB18">
        <f>(1-AL18*AA18/AQ18/F18)*100</f>
        <v>77.360615321745215</v>
      </c>
      <c r="BC18">
        <f>(S18-E18/(N18/1.35))</f>
        <v>393.05524699477246</v>
      </c>
      <c r="BD18">
        <f>E18*BB18/100/BC18</f>
        <v>-5.2869112421532801E-3</v>
      </c>
    </row>
    <row r="19" spans="1:56" x14ac:dyDescent="0.25">
      <c r="A19" s="1" t="s">
        <v>1</v>
      </c>
      <c r="B19" s="1" t="s">
        <v>4152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4151</v>
      </c>
      <c r="K20" s="1">
        <f t="shared" si="0"/>
        <v>2.72</v>
      </c>
    </row>
    <row r="21" spans="1:56" x14ac:dyDescent="0.25">
      <c r="A21" s="1">
        <v>2</v>
      </c>
      <c r="B21" s="1" t="s">
        <v>4150</v>
      </c>
      <c r="C21" s="1">
        <v>501.50000352039933</v>
      </c>
      <c r="D21" s="1">
        <v>0</v>
      </c>
      <c r="E21">
        <f>(R21-S21*(1000-T21)/(1000-U21))*AK21</f>
        <v>-2.9214185831085691</v>
      </c>
      <c r="F21">
        <f>IF(AV21&lt;&gt;0,1/(1/AV21-1/N21),0)</f>
        <v>3.1253131307196647</v>
      </c>
      <c r="G21">
        <f>((AY21-AL21/2)*S21-E21)/(AY21+AL21/2)</f>
        <v>386.06785051010502</v>
      </c>
      <c r="H21">
        <f>AL21*1000</f>
        <v>28.244114101727202</v>
      </c>
      <c r="I21">
        <f>(AQ21-AW21)</f>
        <v>1.3340065570232849</v>
      </c>
      <c r="J21">
        <f>(P21+AP21*D21)</f>
        <v>26.875307083129883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27.480087280273438</v>
      </c>
      <c r="P21" s="1">
        <v>26.875307083129883</v>
      </c>
      <c r="Q21" s="1">
        <v>27.592535018920898</v>
      </c>
      <c r="R21" s="1">
        <v>400.19842529296875</v>
      </c>
      <c r="S21" s="1">
        <v>392.78857421875</v>
      </c>
      <c r="T21" s="1">
        <v>0.1939610093832016</v>
      </c>
      <c r="U21" s="1">
        <v>25.157966613769531</v>
      </c>
      <c r="V21" s="1">
        <v>0.46472516655921936</v>
      </c>
      <c r="W21" s="1">
        <v>60.277782440185547</v>
      </c>
      <c r="X21" s="1">
        <v>299.9969482421875</v>
      </c>
      <c r="Y21" s="1">
        <v>24.087360382080078</v>
      </c>
      <c r="Z21" s="1">
        <v>8.1690664291381836</v>
      </c>
      <c r="AA21" s="1">
        <v>88.203659057617188</v>
      </c>
      <c r="AB21" s="1">
        <v>32.629711151123047</v>
      </c>
      <c r="AC21" s="1">
        <v>1.5864973068237305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1.102929956772748</v>
      </c>
      <c r="AL21">
        <f>(U21-T21)/(1000-U21)*AK21</f>
        <v>2.8244114101727204E-2</v>
      </c>
      <c r="AM21">
        <f>(P21+273.15)</f>
        <v>300.02530708312986</v>
      </c>
      <c r="AN21">
        <f>(O21+273.15)</f>
        <v>300.63008728027341</v>
      </c>
      <c r="AO21">
        <f>(Y21*AG21+Z21*AH21)*AI21</f>
        <v>3.853977574989699</v>
      </c>
      <c r="AP21">
        <f>((AO21+0.00000010773*(AN21^4-AM21^4))-AL21*44100)/(L21*51.4+0.00000043092*AM21^3)</f>
        <v>-10.149820327761045</v>
      </c>
      <c r="AQ21">
        <f>0.61365*EXP(17.502*J21/(240.97+J21))</f>
        <v>3.5530312668071287</v>
      </c>
      <c r="AR21">
        <f>AQ21*1000/AA21</f>
        <v>40.282130069980269</v>
      </c>
      <c r="AS21">
        <f>(AR21-U21)</f>
        <v>15.124163456210738</v>
      </c>
      <c r="AT21">
        <f>IF(D21,P21,(O21+P21)/2)</f>
        <v>27.17769718170166</v>
      </c>
      <c r="AU21">
        <f>0.61365*EXP(17.502*AT21/(240.97+AT21))</f>
        <v>3.6166845258965834</v>
      </c>
      <c r="AV21">
        <f>IF(AS21&lt;&gt;0,(1000-(AR21+U21)/2)/AS21*AL21,0)</f>
        <v>1.8063786074545707</v>
      </c>
      <c r="AW21">
        <f>U21*AA21/1000</f>
        <v>2.2190247097838438</v>
      </c>
      <c r="AX21">
        <f>(AU21-AW21)</f>
        <v>1.3976598161127396</v>
      </c>
      <c r="AY21">
        <f>1/(1.6/F21+1.37/N21)</f>
        <v>1.2018997702514624</v>
      </c>
      <c r="AZ21">
        <f>G21*AA21*0.001</f>
        <v>34.052597059500428</v>
      </c>
      <c r="BA21">
        <f>G21/S21</f>
        <v>0.98288971688646398</v>
      </c>
      <c r="BB21">
        <f>(1-AL21*AA21/AQ21/F21)*100</f>
        <v>77.565210797509721</v>
      </c>
      <c r="BC21">
        <f>(S21-E21/(N21/1.35))</f>
        <v>393.70997478355071</v>
      </c>
      <c r="BD21">
        <f>E21*BB21/100/BC21</f>
        <v>-5.7555170744951565E-3</v>
      </c>
    </row>
    <row r="22" spans="1:56" x14ac:dyDescent="0.25">
      <c r="A22" s="1" t="s">
        <v>1</v>
      </c>
      <c r="B22" s="1" t="s">
        <v>4149</v>
      </c>
      <c r="K22" s="1">
        <f t="shared" si="0"/>
        <v>2.72</v>
      </c>
    </row>
    <row r="23" spans="1:56" x14ac:dyDescent="0.25">
      <c r="A23" s="1" t="s">
        <v>1</v>
      </c>
      <c r="B23" s="1" t="s">
        <v>4148</v>
      </c>
      <c r="K23" s="1">
        <f t="shared" si="0"/>
        <v>2.72</v>
      </c>
    </row>
    <row r="24" spans="1:56" x14ac:dyDescent="0.25">
      <c r="A24" s="1">
        <v>3</v>
      </c>
      <c r="B24" s="1" t="s">
        <v>4147</v>
      </c>
      <c r="C24" s="1">
        <v>704.50000352039933</v>
      </c>
      <c r="D24" s="1">
        <v>0</v>
      </c>
      <c r="E24">
        <f>(R24-S24*(1000-T24)/(1000-U24))*AK24</f>
        <v>-2.4856544682798911</v>
      </c>
      <c r="F24">
        <f>IF(AV24&lt;&gt;0,1/(1/AV24-1/N24),0)</f>
        <v>2.8438273185458258</v>
      </c>
      <c r="G24">
        <f>((AY24-AL24/2)*S24-E24)/(AY24+AL24/2)</f>
        <v>385.16545624126906</v>
      </c>
      <c r="H24">
        <f>AL24*1000</f>
        <v>27.802370816613482</v>
      </c>
      <c r="I24">
        <f>(AQ24-AW24)</f>
        <v>1.3883316312507432</v>
      </c>
      <c r="J24">
        <f>(P24+AP24*D24)</f>
        <v>26.974678039550781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27.375633239746094</v>
      </c>
      <c r="P24" s="1">
        <v>26.974678039550781</v>
      </c>
      <c r="Q24" s="1">
        <v>27.510848999023438</v>
      </c>
      <c r="R24" s="1">
        <v>400.1546630859375</v>
      </c>
      <c r="S24" s="1">
        <v>392.51385498046875</v>
      </c>
      <c r="T24" s="1">
        <v>0.19518376886844635</v>
      </c>
      <c r="U24" s="1">
        <v>24.778644561767578</v>
      </c>
      <c r="V24" s="1">
        <v>0.47051084041595459</v>
      </c>
      <c r="W24" s="1">
        <v>59.731510162353516</v>
      </c>
      <c r="X24" s="1">
        <v>299.99285888671875</v>
      </c>
      <c r="Y24" s="1">
        <v>49.378440856933594</v>
      </c>
      <c r="Z24" s="1">
        <v>8.2579097747802734</v>
      </c>
      <c r="AA24" s="1">
        <v>88.2012939453125</v>
      </c>
      <c r="AB24" s="1">
        <v>32.570831298828125</v>
      </c>
      <c r="AC24" s="1">
        <v>1.5744994878768921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1.1029149223776422</v>
      </c>
      <c r="AL24">
        <f>(U24-T24)/(1000-U24)*AK24</f>
        <v>2.7802370816613482E-2</v>
      </c>
      <c r="AM24">
        <f>(P24+273.15)</f>
        <v>300.12467803955076</v>
      </c>
      <c r="AN24">
        <f>(O24+273.15)</f>
        <v>300.52563323974607</v>
      </c>
      <c r="AO24">
        <f>(Y24*AG24+Z24*AH24)*AI24</f>
        <v>7.9005503605183094</v>
      </c>
      <c r="AP24">
        <f>((AO24+0.00000010773*(AN24^4-AM24^4))-AL24*44100)/(L24*51.4+0.00000043092*AM24^3)</f>
        <v>-9.9750177535355906</v>
      </c>
      <c r="AQ24">
        <f>0.61365*EXP(17.502*J24/(240.97+J24))</f>
        <v>3.5738401438096243</v>
      </c>
      <c r="AR24">
        <f>AQ24*1000/AA24</f>
        <v>40.519135082366418</v>
      </c>
      <c r="AS24">
        <f>(AR24-U24)</f>
        <v>15.74049052059884</v>
      </c>
      <c r="AT24">
        <f>IF(D24,P24,(O24+P24)/2)</f>
        <v>27.175155639648438</v>
      </c>
      <c r="AU24">
        <f>0.61365*EXP(17.502*AT24/(240.97+AT24))</f>
        <v>3.6161454099382562</v>
      </c>
      <c r="AV24">
        <f>IF(AS24&lt;&gt;0,(1000-(AR24+U24)/2)/AS24*AL24,0)</f>
        <v>1.7086287266482483</v>
      </c>
      <c r="AW24">
        <f>U24*AA24/1000</f>
        <v>2.1855085125588811</v>
      </c>
      <c r="AX24">
        <f>(AU24-AW24)</f>
        <v>1.430636897379375</v>
      </c>
      <c r="AY24">
        <f>1/(1.6/F24+1.37/N24)</f>
        <v>1.1329012102743292</v>
      </c>
      <c r="AZ24">
        <f>G24*AA24*0.001</f>
        <v>33.972091623516569</v>
      </c>
      <c r="BA24">
        <f>G24/S24</f>
        <v>0.98127862584732117</v>
      </c>
      <c r="BB24">
        <f>(1-AL24*AA24/AQ24/F24)*100</f>
        <v>75.872160054808916</v>
      </c>
      <c r="BC24">
        <f>(S24-E24/(N24/1.35))</f>
        <v>393.29781775944701</v>
      </c>
      <c r="BD24">
        <f>E24*BB24/100/BC24</f>
        <v>-4.7951441666434945E-3</v>
      </c>
    </row>
    <row r="25" spans="1:56" x14ac:dyDescent="0.25">
      <c r="A25" s="1" t="s">
        <v>1</v>
      </c>
      <c r="B25" s="1" t="s">
        <v>4146</v>
      </c>
      <c r="K25" s="1">
        <f t="shared" si="0"/>
        <v>2.72</v>
      </c>
    </row>
    <row r="26" spans="1:56" x14ac:dyDescent="0.25">
      <c r="A26" s="1" t="s">
        <v>1</v>
      </c>
      <c r="B26" s="1" t="s">
        <v>4145</v>
      </c>
      <c r="K26" s="1">
        <f t="shared" si="0"/>
        <v>2.72</v>
      </c>
    </row>
    <row r="27" spans="1:56" x14ac:dyDescent="0.25">
      <c r="A27" s="1">
        <v>4</v>
      </c>
      <c r="B27" s="1" t="s">
        <v>4144</v>
      </c>
      <c r="C27" s="1">
        <v>907.50000352039933</v>
      </c>
      <c r="D27" s="1">
        <v>0</v>
      </c>
      <c r="E27">
        <f>(R27-S27*(1000-T27)/(1000-U27))*AK27</f>
        <v>-2.0025776412202734</v>
      </c>
      <c r="F27">
        <f>IF(AV27&lt;&gt;0,1/(1/AV27-1/N27),0)</f>
        <v>2.861338905748787</v>
      </c>
      <c r="G27">
        <f>((AY27-AL27/2)*S27-E27)/(AY27+AL27/2)</f>
        <v>384.32598657406555</v>
      </c>
      <c r="H27">
        <f>AL27*1000</f>
        <v>27.583513670577272</v>
      </c>
      <c r="I27">
        <f>(AQ27-AW27)</f>
        <v>1.372718987978041</v>
      </c>
      <c r="J27">
        <f>(P27+AP27*D27)</f>
        <v>26.820585250854492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27.294666290283203</v>
      </c>
      <c r="P27" s="1">
        <v>26.820585250854492</v>
      </c>
      <c r="Q27" s="1">
        <v>27.435218811035156</v>
      </c>
      <c r="R27" s="1">
        <v>399.96685791015625</v>
      </c>
      <c r="S27" s="1">
        <v>391.97897338867188</v>
      </c>
      <c r="T27" s="1">
        <v>0.19483642280101776</v>
      </c>
      <c r="U27" s="1">
        <v>24.59052848815918</v>
      </c>
      <c r="V27" s="1">
        <v>0.47190281748771667</v>
      </c>
      <c r="W27" s="1">
        <v>59.559394836425781</v>
      </c>
      <c r="X27" s="1">
        <v>299.98001098632813</v>
      </c>
      <c r="Y27" s="1">
        <v>99.825836181640625</v>
      </c>
      <c r="Z27" s="1">
        <v>8.2634153366088867</v>
      </c>
      <c r="AA27" s="1">
        <v>88.2005615234375</v>
      </c>
      <c r="AB27" s="1">
        <v>32.543056488037109</v>
      </c>
      <c r="AC27" s="1">
        <v>1.5664578676223755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1.1028676874497354</v>
      </c>
      <c r="AL27">
        <f>(U27-T27)/(1000-U27)*AK27</f>
        <v>2.7583513670577271E-2</v>
      </c>
      <c r="AM27">
        <f>(P27+273.15)</f>
        <v>299.97058525085447</v>
      </c>
      <c r="AN27">
        <f>(O27+273.15)</f>
        <v>300.44466629028318</v>
      </c>
      <c r="AO27">
        <f>(Y27*AG27+Z27*AH27)*AI27</f>
        <v>15.97213343205749</v>
      </c>
      <c r="AP27">
        <f>((AO27+0.00000010773*(AN27^4-AM27^4))-AL27*44100)/(L27*51.4+0.00000043092*AM27^3)</f>
        <v>-9.823818116926935</v>
      </c>
      <c r="AQ27">
        <f>0.61365*EXP(17.502*J27/(240.97+J27))</f>
        <v>3.5416174087917671</v>
      </c>
      <c r="AR27">
        <f>AQ27*1000/AA27</f>
        <v>40.154136749465643</v>
      </c>
      <c r="AS27">
        <f>(AR27-U27)</f>
        <v>15.563608261306463</v>
      </c>
      <c r="AT27">
        <f>IF(D27,P27,(O27+P27)/2)</f>
        <v>27.057625770568848</v>
      </c>
      <c r="AU27">
        <f>0.61365*EXP(17.502*AT27/(240.97+AT27))</f>
        <v>3.5912912828819352</v>
      </c>
      <c r="AV27">
        <f>IF(AS27&lt;&gt;0,(1000-(AR27+U27)/2)/AS27*AL27,0)</f>
        <v>1.714934643889404</v>
      </c>
      <c r="AW27">
        <f>U27*AA27/1000</f>
        <v>2.1688984208137261</v>
      </c>
      <c r="AX27">
        <f>(AU27-AW27)</f>
        <v>1.4223928620682091</v>
      </c>
      <c r="AY27">
        <f>1/(1.6/F27+1.37/N27)</f>
        <v>1.1373378535034029</v>
      </c>
      <c r="AZ27">
        <f>G27*AA27*0.001</f>
        <v>33.897767823881679</v>
      </c>
      <c r="BA27">
        <f>G27/S27</f>
        <v>0.98047602720001537</v>
      </c>
      <c r="BB27">
        <f>(1-AL27*AA27/AQ27/F27)*100</f>
        <v>75.992331074620537</v>
      </c>
      <c r="BC27">
        <f>(S27-E27/(N27/1.35))</f>
        <v>392.6105761929897</v>
      </c>
      <c r="BD27">
        <f>E27*BB27/100/BC27</f>
        <v>-3.8761192984123425E-3</v>
      </c>
    </row>
    <row r="28" spans="1:56" x14ac:dyDescent="0.25">
      <c r="A28" s="1" t="s">
        <v>1</v>
      </c>
      <c r="B28" s="1" t="s">
        <v>4143</v>
      </c>
      <c r="K28" s="1">
        <f t="shared" si="0"/>
        <v>2.72</v>
      </c>
    </row>
    <row r="29" spans="1:56" x14ac:dyDescent="0.25">
      <c r="A29" s="1" t="s">
        <v>1</v>
      </c>
      <c r="B29" s="1" t="s">
        <v>4142</v>
      </c>
      <c r="K29" s="1">
        <f t="shared" si="0"/>
        <v>2.72</v>
      </c>
    </row>
    <row r="30" spans="1:56" x14ac:dyDescent="0.25">
      <c r="A30" s="1">
        <v>5</v>
      </c>
      <c r="B30" s="1" t="s">
        <v>4141</v>
      </c>
      <c r="C30" s="1">
        <v>1110.5000035203993</v>
      </c>
      <c r="D30" s="1">
        <v>0</v>
      </c>
      <c r="E30">
        <f>(R30-S30*(1000-T30)/(1000-U30))*AK30</f>
        <v>-1.72436481603391</v>
      </c>
      <c r="F30">
        <f>IF(AV30&lt;&gt;0,1/(1/AV30-1/N30),0)</f>
        <v>3.0088203405890406</v>
      </c>
      <c r="G30">
        <f>((AY30-AL30/2)*S30-E30)/(AY30+AL30/2)</f>
        <v>384.09437526914377</v>
      </c>
      <c r="H30">
        <f>AL30*1000</f>
        <v>27.587085997590155</v>
      </c>
      <c r="I30">
        <f>(AQ30-AW30)</f>
        <v>1.3328879333622288</v>
      </c>
      <c r="J30">
        <f>(P30+AP30*D30)</f>
        <v>26.630800247192383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27.234817504882813</v>
      </c>
      <c r="P30" s="1">
        <v>26.630800247192383</v>
      </c>
      <c r="Q30" s="1">
        <v>27.375526428222656</v>
      </c>
      <c r="R30" s="1">
        <v>399.97698974609375</v>
      </c>
      <c r="S30" s="1">
        <v>391.741455078125</v>
      </c>
      <c r="T30" s="1">
        <v>0.19686006009578705</v>
      </c>
      <c r="U30" s="1">
        <v>24.595754623413086</v>
      </c>
      <c r="V30" s="1">
        <v>0.47848692536354065</v>
      </c>
      <c r="W30" s="1">
        <v>59.782302856445313</v>
      </c>
      <c r="X30" s="1">
        <v>299.97787475585938</v>
      </c>
      <c r="Y30" s="1">
        <v>151.2896728515625</v>
      </c>
      <c r="Z30" s="1">
        <v>8.3203544616699219</v>
      </c>
      <c r="AA30" s="1">
        <v>88.201881408691406</v>
      </c>
      <c r="AB30" s="1">
        <v>32.517444610595703</v>
      </c>
      <c r="AC30" s="1">
        <v>1.5744144916534424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1.1028598336612474</v>
      </c>
      <c r="AL30">
        <f>(U30-T30)/(1000-U30)*AK30</f>
        <v>2.7587085997590154E-2</v>
      </c>
      <c r="AM30">
        <f>(P30+273.15)</f>
        <v>299.78080024719236</v>
      </c>
      <c r="AN30">
        <f>(O30+273.15)</f>
        <v>300.38481750488279</v>
      </c>
      <c r="AO30">
        <f>(Y30*AG30+Z30*AH30)*AI30</f>
        <v>24.206347115195967</v>
      </c>
      <c r="AP30">
        <f>((AO30+0.00000010773*(AN30^4-AM30^4))-AL30*44100)/(L30*51.4+0.00000043092*AM30^3)</f>
        <v>-9.7468034569406843</v>
      </c>
      <c r="AQ30">
        <f>0.61365*EXP(17.502*J30/(240.97+J30))</f>
        <v>3.5022797658137832</v>
      </c>
      <c r="AR30">
        <f>AQ30*1000/AA30</f>
        <v>39.707540359435789</v>
      </c>
      <c r="AS30">
        <f>(AR30-U30)</f>
        <v>15.111785736022703</v>
      </c>
      <c r="AT30">
        <f>IF(D30,P30,(O30+P30)/2)</f>
        <v>26.932808876037598</v>
      </c>
      <c r="AU30">
        <f>0.61365*EXP(17.502*AT30/(240.97+AT30))</f>
        <v>3.5650595557126006</v>
      </c>
      <c r="AV30">
        <f>IF(AS30&lt;&gt;0,(1000-(AR30+U30)/2)/AS30*AL30,0)</f>
        <v>1.7668405441743162</v>
      </c>
      <c r="AW30">
        <f>U30*AA30/1000</f>
        <v>2.1693918324515544</v>
      </c>
      <c r="AX30">
        <f>(AU30-AW30)</f>
        <v>1.3956677232610462</v>
      </c>
      <c r="AY30">
        <f>1/(1.6/F30+1.37/N30)</f>
        <v>1.1739330952612272</v>
      </c>
      <c r="AZ30">
        <f>G30*AA30*0.001</f>
        <v>33.877846537234433</v>
      </c>
      <c r="BA30">
        <f>G30/S30</f>
        <v>0.98047926838006927</v>
      </c>
      <c r="BB30">
        <f>(1-AL30*AA30/AQ30/F30)*100</f>
        <v>76.909327250446168</v>
      </c>
      <c r="BC30">
        <f>(S30-E30/(N30/1.35))</f>
        <v>392.28531097217683</v>
      </c>
      <c r="BD30">
        <f>E30*BB30/100/BC30</f>
        <v>-3.3806959941182599E-3</v>
      </c>
    </row>
    <row r="31" spans="1:56" x14ac:dyDescent="0.25">
      <c r="A31" s="1" t="s">
        <v>1</v>
      </c>
      <c r="B31" s="1" t="s">
        <v>4140</v>
      </c>
      <c r="K31" s="1">
        <f t="shared" si="0"/>
        <v>2.72</v>
      </c>
    </row>
    <row r="32" spans="1:56" x14ac:dyDescent="0.25">
      <c r="A32" s="1" t="s">
        <v>1</v>
      </c>
      <c r="B32" s="1" t="s">
        <v>4139</v>
      </c>
      <c r="K32" s="1">
        <f t="shared" si="0"/>
        <v>2.72</v>
      </c>
    </row>
    <row r="33" spans="1:56" x14ac:dyDescent="0.25">
      <c r="A33" s="1">
        <v>6</v>
      </c>
      <c r="B33" s="1" t="s">
        <v>4138</v>
      </c>
      <c r="C33" s="1">
        <v>1313.5000035203993</v>
      </c>
      <c r="D33" s="1">
        <v>0</v>
      </c>
      <c r="E33">
        <f>(R33-S33*(1000-T33)/(1000-U33))*AK33</f>
        <v>-1.0676681733570814</v>
      </c>
      <c r="F33">
        <f>IF(AV33&lt;&gt;0,1/(1/AV33-1/N33),0)</f>
        <v>3.1044089954764695</v>
      </c>
      <c r="G33">
        <f>((AY33-AL33/2)*S33-E33)/(AY33+AL33/2)</f>
        <v>383.11554842581916</v>
      </c>
      <c r="H33">
        <f>AL33*1000</f>
        <v>27.686988454731274</v>
      </c>
      <c r="I33">
        <f>(AQ33-AW33)</f>
        <v>1.3135637107029212</v>
      </c>
      <c r="J33">
        <f>(P33+AP33*D33)</f>
        <v>26.572225570678711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27.201284408569336</v>
      </c>
      <c r="P33" s="1">
        <v>26.572225570678711</v>
      </c>
      <c r="Q33" s="1">
        <v>27.335451126098633</v>
      </c>
      <c r="R33" s="1">
        <v>400.03042602539063</v>
      </c>
      <c r="S33" s="1">
        <v>391.1788330078125</v>
      </c>
      <c r="T33" s="1">
        <v>0.19497464597225189</v>
      </c>
      <c r="U33" s="1">
        <v>24.678079605102539</v>
      </c>
      <c r="V33" s="1">
        <v>0.47483685612678528</v>
      </c>
      <c r="W33" s="1">
        <v>60.100437164306641</v>
      </c>
      <c r="X33" s="1">
        <v>300.00335693359375</v>
      </c>
      <c r="Y33" s="1">
        <v>300.1229248046875</v>
      </c>
      <c r="Z33" s="1">
        <v>8.2430028915405273</v>
      </c>
      <c r="AA33" s="1">
        <v>88.201850891113281</v>
      </c>
      <c r="AB33" s="1">
        <v>32.539875030517578</v>
      </c>
      <c r="AC33" s="1">
        <v>1.5725383758544922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1.1029535181382122</v>
      </c>
      <c r="AL33">
        <f>(U33-T33)/(1000-U33)*AK33</f>
        <v>2.7686988454731273E-2</v>
      </c>
      <c r="AM33">
        <f>(P33+273.15)</f>
        <v>299.72222557067869</v>
      </c>
      <c r="AN33">
        <f>(O33+273.15)</f>
        <v>300.35128440856931</v>
      </c>
      <c r="AO33">
        <f>(Y33*AG33+Z33*AH33)*AI33</f>
        <v>48.019666895426781</v>
      </c>
      <c r="AP33">
        <f>((AO33+0.00000010773*(AN33^4-AM33^4))-AL33*44100)/(L33*51.4+0.00000043092*AM33^3)</f>
        <v>-9.5853863404304143</v>
      </c>
      <c r="AQ33">
        <f>0.61365*EXP(17.502*J33/(240.97+J33))</f>
        <v>3.490216008311199</v>
      </c>
      <c r="AR33">
        <f>AQ33*1000/AA33</f>
        <v>39.570779672412222</v>
      </c>
      <c r="AS33">
        <f>(AR33-U33)</f>
        <v>14.892700067309683</v>
      </c>
      <c r="AT33">
        <f>IF(D33,P33,(O33+P33)/2)</f>
        <v>26.886754989624023</v>
      </c>
      <c r="AU33">
        <f>0.61365*EXP(17.502*AT33/(240.97+AT33))</f>
        <v>3.5554231240487484</v>
      </c>
      <c r="AV33">
        <f>IF(AS33&lt;&gt;0,(1000-(AR33+U33)/2)/AS33*AL33,0)</f>
        <v>1.7993755075367648</v>
      </c>
      <c r="AW33">
        <f>U33*AA33/1000</f>
        <v>2.1766522976082778</v>
      </c>
      <c r="AX33">
        <f>(AU33-AW33)</f>
        <v>1.3787708264404706</v>
      </c>
      <c r="AY33">
        <f>1/(1.6/F33+1.37/N33)</f>
        <v>1.1969404686340608</v>
      </c>
      <c r="AZ33">
        <f>G33*AA33*0.001</f>
        <v>33.79150047632119</v>
      </c>
      <c r="BA33">
        <f>G33/S33</f>
        <v>0.97938721653215755</v>
      </c>
      <c r="BB33">
        <f>(1-AL33*AA33/AQ33/F33)*100</f>
        <v>77.461646873155644</v>
      </c>
      <c r="BC33">
        <f>(S33-E33/(N33/1.35))</f>
        <v>391.51557012026836</v>
      </c>
      <c r="BD33">
        <f>E33*BB33/100/BC33</f>
        <v>-2.1123894254547271E-3</v>
      </c>
    </row>
    <row r="34" spans="1:56" x14ac:dyDescent="0.25">
      <c r="A34" s="1" t="s">
        <v>1</v>
      </c>
      <c r="B34" s="1" t="s">
        <v>4137</v>
      </c>
      <c r="K34" s="1">
        <f t="shared" si="0"/>
        <v>2.72</v>
      </c>
    </row>
    <row r="35" spans="1:56" x14ac:dyDescent="0.25">
      <c r="A35" s="1" t="s">
        <v>1</v>
      </c>
      <c r="B35" s="1" t="s">
        <v>4136</v>
      </c>
      <c r="K35" s="1">
        <f t="shared" si="0"/>
        <v>2.72</v>
      </c>
    </row>
    <row r="36" spans="1:56" x14ac:dyDescent="0.25">
      <c r="A36" s="1">
        <v>7</v>
      </c>
      <c r="B36" s="1" t="s">
        <v>4135</v>
      </c>
      <c r="C36" s="1">
        <v>1516.5000035203993</v>
      </c>
      <c r="D36" s="1">
        <v>0</v>
      </c>
      <c r="E36">
        <f>(R36-S36*(1000-T36)/(1000-U36))*AK36</f>
        <v>-0.74486342254815274</v>
      </c>
      <c r="F36">
        <f>IF(AV36&lt;&gt;0,1/(1/AV36-1/N36),0)</f>
        <v>3.1220224594426487</v>
      </c>
      <c r="G36">
        <f>((AY36-AL36/2)*S36-E36)/(AY36+AL36/2)</f>
        <v>382.35452542665968</v>
      </c>
      <c r="H36">
        <f>AL36*1000</f>
        <v>28.216053224396745</v>
      </c>
      <c r="I36">
        <f>(AQ36-AW36)</f>
        <v>1.3334528079389614</v>
      </c>
      <c r="J36">
        <f>(P36+AP36*D36)</f>
        <v>26.864179611206055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27.229196548461914</v>
      </c>
      <c r="P36" s="1">
        <v>26.864179611206055</v>
      </c>
      <c r="Q36" s="1">
        <v>27.35296630859375</v>
      </c>
      <c r="R36" s="1">
        <v>400.13980102539063</v>
      </c>
      <c r="S36" s="1">
        <v>390.81582641601563</v>
      </c>
      <c r="T36" s="1">
        <v>0.19644564390182495</v>
      </c>
      <c r="U36" s="1">
        <v>25.139219284057617</v>
      </c>
      <c r="V36" s="1">
        <v>0.47762161493301392</v>
      </c>
      <c r="W36" s="1">
        <v>61.121410369873047</v>
      </c>
      <c r="X36" s="1">
        <v>299.95977783203125</v>
      </c>
      <c r="Y36" s="1">
        <v>500.5704345703125</v>
      </c>
      <c r="Z36" s="1">
        <v>8.0009994506835938</v>
      </c>
      <c r="AA36" s="1">
        <v>88.19903564453125</v>
      </c>
      <c r="AB36" s="1">
        <v>32.575313568115234</v>
      </c>
      <c r="AC36" s="1">
        <v>1.5839396715164185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1.1027933008530557</v>
      </c>
      <c r="AL36">
        <f>(U36-T36)/(1000-U36)*AK36</f>
        <v>2.8216053224396746E-2</v>
      </c>
      <c r="AM36">
        <f>(P36+273.15)</f>
        <v>300.01417961120603</v>
      </c>
      <c r="AN36">
        <f>(O36+273.15)</f>
        <v>300.37919654846189</v>
      </c>
      <c r="AO36">
        <f>(Y36*AG36+Z36*AH36)*AI36</f>
        <v>80.091267741070624</v>
      </c>
      <c r="AP36">
        <f>((AO36+0.00000010773*(AN36^4-AM36^4))-AL36*44100)/(L36*51.4+0.00000043092*AM36^3)</f>
        <v>-9.5360714410242657</v>
      </c>
      <c r="AQ36">
        <f>0.61365*EXP(17.502*J36/(240.97+J36))</f>
        <v>3.5507077056492466</v>
      </c>
      <c r="AR36">
        <f>AQ36*1000/AA36</f>
        <v>40.257897149348331</v>
      </c>
      <c r="AS36">
        <f>(AR36-U36)</f>
        <v>15.118677865290714</v>
      </c>
      <c r="AT36">
        <f>IF(D36,P36,(O36+P36)/2)</f>
        <v>27.046688079833984</v>
      </c>
      <c r="AU36">
        <f>0.61365*EXP(17.502*AT36/(240.97+AT36))</f>
        <v>3.5889858838881521</v>
      </c>
      <c r="AV36">
        <f>IF(AS36&lt;&gt;0,(1000-(AR36+U36)/2)/AS36*AL36,0)</f>
        <v>1.8052788219036773</v>
      </c>
      <c r="AW36">
        <f>U36*AA36/1000</f>
        <v>2.2172548977102853</v>
      </c>
      <c r="AX36">
        <f>(AU36-AW36)</f>
        <v>1.3717309861778668</v>
      </c>
      <c r="AY36">
        <f>1/(1.6/F36+1.37/N36)</f>
        <v>1.2011207838836979</v>
      </c>
      <c r="AZ36">
        <f>G36*AA36*0.001</f>
        <v>33.723300416953791</v>
      </c>
      <c r="BA36">
        <f>G36/S36</f>
        <v>0.97834964600346286</v>
      </c>
      <c r="BB36">
        <f>(1-AL36*AA36/AQ36/F36)*100</f>
        <v>77.550371590028419</v>
      </c>
      <c r="BC36">
        <f>(S36-E36/(N36/1.35))</f>
        <v>391.0507525516278</v>
      </c>
      <c r="BD36">
        <f>E36*BB36/100/BC36</f>
        <v>-1.4771595458009852E-3</v>
      </c>
    </row>
    <row r="37" spans="1:56" x14ac:dyDescent="0.25">
      <c r="A37" s="1" t="s">
        <v>1</v>
      </c>
      <c r="B37" s="1" t="s">
        <v>4134</v>
      </c>
      <c r="K37" s="1">
        <f t="shared" si="0"/>
        <v>2.72</v>
      </c>
    </row>
    <row r="38" spans="1:56" x14ac:dyDescent="0.25">
      <c r="A38" s="1" t="s">
        <v>1</v>
      </c>
      <c r="B38" s="1" t="s">
        <v>4133</v>
      </c>
      <c r="K38" s="1">
        <f t="shared" si="0"/>
        <v>2.72</v>
      </c>
    </row>
    <row r="39" spans="1:56" x14ac:dyDescent="0.25">
      <c r="A39" s="1">
        <v>8</v>
      </c>
      <c r="B39" s="1" t="s">
        <v>4132</v>
      </c>
      <c r="C39" s="1">
        <v>1719.5000035203993</v>
      </c>
      <c r="D39" s="1">
        <v>0</v>
      </c>
      <c r="E39">
        <f>(R39-S39*(1000-T39)/(1000-U39))*AK39</f>
        <v>-0.50263292978875318</v>
      </c>
      <c r="F39">
        <f>IF(AV39&lt;&gt;0,1/(1/AV39-1/N39),0)</f>
        <v>3.431424073813929</v>
      </c>
      <c r="G39">
        <f>((AY39-AL39/2)*S39-E39)/(AY39+AL39/2)</f>
        <v>381.88434128968248</v>
      </c>
      <c r="H39">
        <f>AL39*1000</f>
        <v>28.711398607156084</v>
      </c>
      <c r="I39">
        <f>(AQ39-AW39)</f>
        <v>1.2859417397264612</v>
      </c>
      <c r="J39">
        <f>(P39+AP39*D39)</f>
        <v>26.814472198486328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27.276735305786133</v>
      </c>
      <c r="P39" s="1">
        <v>26.814472198486328</v>
      </c>
      <c r="Q39" s="1">
        <v>27.390729904174805</v>
      </c>
      <c r="R39" s="1">
        <v>399.90576171875</v>
      </c>
      <c r="S39" s="1">
        <v>390.20486450195313</v>
      </c>
      <c r="T39" s="1">
        <v>0.19638752937316895</v>
      </c>
      <c r="U39" s="1">
        <v>25.559902191162109</v>
      </c>
      <c r="V39" s="1">
        <v>0.47616085410118103</v>
      </c>
      <c r="W39" s="1">
        <v>61.972492218017578</v>
      </c>
      <c r="X39" s="1">
        <v>300.032958984375</v>
      </c>
      <c r="Y39" s="1">
        <v>749.67626953125</v>
      </c>
      <c r="Z39" s="1">
        <v>8.0011625289916992</v>
      </c>
      <c r="AA39" s="1">
        <v>88.200752258300781</v>
      </c>
      <c r="AB39" s="1">
        <v>32.6226806640625</v>
      </c>
      <c r="AC39" s="1">
        <v>1.5873291492462158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1.1030623492072607</v>
      </c>
      <c r="AL39">
        <f>(U39-T39)/(1000-U39)*AK39</f>
        <v>2.8711398607156085E-2</v>
      </c>
      <c r="AM39">
        <f>(P39+273.15)</f>
        <v>299.96447219848631</v>
      </c>
      <c r="AN39">
        <f>(O39+273.15)</f>
        <v>300.42673530578611</v>
      </c>
      <c r="AO39">
        <f>(Y39*AG39+Z39*AH39)*AI39</f>
        <v>119.94820044394874</v>
      </c>
      <c r="AP39">
        <f>((AO39+0.00000010773*(AN39^4-AM39^4))-AL39*44100)/(L39*51.4+0.00000043092*AM39^3)</f>
        <v>-9.379121828823493</v>
      </c>
      <c r="AQ39">
        <f>0.61365*EXP(17.502*J39/(240.97+J39))</f>
        <v>3.5403443406355497</v>
      </c>
      <c r="AR39">
        <f>AQ39*1000/AA39</f>
        <v>40.139616159593011</v>
      </c>
      <c r="AS39">
        <f>(AR39-U39)</f>
        <v>14.579713968430902</v>
      </c>
      <c r="AT39">
        <f>IF(D39,P39,(O39+P39)/2)</f>
        <v>27.04560375213623</v>
      </c>
      <c r="AU39">
        <f>0.61365*EXP(17.502*AT39/(240.97+AT39))</f>
        <v>3.5887574043990109</v>
      </c>
      <c r="AV39">
        <f>IF(AS39&lt;&gt;0,(1000-(AR39+U39)/2)/AS39*AL39,0)</f>
        <v>1.9045803050353816</v>
      </c>
      <c r="AW39">
        <f>U39*AA39/1000</f>
        <v>2.2544026009090885</v>
      </c>
      <c r="AX39">
        <f>(AU39-AW39)</f>
        <v>1.3343548034899224</v>
      </c>
      <c r="AY39">
        <f>1/(1.6/F39+1.37/N39)</f>
        <v>1.271704588058802</v>
      </c>
      <c r="AZ39">
        <f>G39*AA39*0.001</f>
        <v>33.682486177415669</v>
      </c>
      <c r="BA39">
        <f>G39/S39</f>
        <v>0.97867652618095691</v>
      </c>
      <c r="BB39">
        <f>(1-AL39*AA39/AQ39/F39)*100</f>
        <v>79.154767682853873</v>
      </c>
      <c r="BC39">
        <f>(S39-E39/(N39/1.35))</f>
        <v>390.36339237196552</v>
      </c>
      <c r="BD39">
        <f>E39*BB39/100/BC39</f>
        <v>-1.019198868660058E-3</v>
      </c>
    </row>
    <row r="40" spans="1:56" x14ac:dyDescent="0.25">
      <c r="A40" s="1" t="s">
        <v>1</v>
      </c>
      <c r="B40" s="1" t="s">
        <v>4131</v>
      </c>
      <c r="K40" s="1">
        <f t="shared" si="0"/>
        <v>2.72</v>
      </c>
    </row>
    <row r="41" spans="1:56" x14ac:dyDescent="0.25">
      <c r="A41" s="1" t="s">
        <v>1</v>
      </c>
      <c r="B41" s="1" t="s">
        <v>4130</v>
      </c>
      <c r="K41" s="1">
        <f t="shared" si="0"/>
        <v>2.72</v>
      </c>
    </row>
    <row r="42" spans="1:56" x14ac:dyDescent="0.25">
      <c r="A42" s="1">
        <v>9</v>
      </c>
      <c r="B42" s="1" t="s">
        <v>4129</v>
      </c>
      <c r="C42" s="1">
        <v>1922.5000035203993</v>
      </c>
      <c r="D42" s="1">
        <v>0</v>
      </c>
      <c r="E42">
        <f>(R42-S42*(1000-T42)/(1000-U42))*AK42</f>
        <v>-0.50215190179978286</v>
      </c>
      <c r="F42">
        <f>IF(AV42&lt;&gt;0,1/(1/AV42-1/N42),0)</f>
        <v>3.5523464015165556</v>
      </c>
      <c r="G42">
        <f>((AY42-AL42/2)*S42-E42)/(AY42+AL42/2)</f>
        <v>381.51254829017802</v>
      </c>
      <c r="H42">
        <f>AL42*1000</f>
        <v>29.373278147524758</v>
      </c>
      <c r="I42">
        <f>(AQ42-AW42)</f>
        <v>1.2898604666413234</v>
      </c>
      <c r="J42">
        <f>(P42+AP42*D42)</f>
        <v>27.071821212768555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27.336624145507813</v>
      </c>
      <c r="P42" s="1">
        <v>27.071821212768555</v>
      </c>
      <c r="Q42" s="1">
        <v>27.436637878417969</v>
      </c>
      <c r="R42" s="1">
        <v>399.77975463867188</v>
      </c>
      <c r="S42" s="1">
        <v>389.85418701171875</v>
      </c>
      <c r="T42" s="1">
        <v>0.19707648456096649</v>
      </c>
      <c r="U42" s="1">
        <v>26.128669738769531</v>
      </c>
      <c r="V42" s="1">
        <v>0.47612765431404114</v>
      </c>
      <c r="W42" s="1">
        <v>63.125652313232422</v>
      </c>
      <c r="X42" s="1">
        <v>300.050048828125</v>
      </c>
      <c r="Y42" s="1">
        <v>999.79949951171875</v>
      </c>
      <c r="Z42" s="1">
        <v>8.3667440414428711</v>
      </c>
      <c r="AA42" s="1">
        <v>88.195259094238281</v>
      </c>
      <c r="AB42" s="1">
        <v>32.657066345214844</v>
      </c>
      <c r="AC42" s="1">
        <v>1.5895476341247559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1.1031251795151651</v>
      </c>
      <c r="AL42">
        <f>(U42-T42)/(1000-U42)*AK42</f>
        <v>2.9373278147524759E-2</v>
      </c>
      <c r="AM42">
        <f>(P42+273.15)</f>
        <v>300.22182121276853</v>
      </c>
      <c r="AN42">
        <f>(O42+273.15)</f>
        <v>300.48662414550779</v>
      </c>
      <c r="AO42">
        <f>(Y42*AG42+Z42*AH42)*AI42</f>
        <v>159.96791634631336</v>
      </c>
      <c r="AP42">
        <f>((AO42+0.00000010773*(AN42^4-AM42^4))-AL42*44100)/(L42*51.4+0.00000043092*AM42^3)</f>
        <v>-9.3066706856853596</v>
      </c>
      <c r="AQ42">
        <f>0.61365*EXP(17.502*J42/(240.97+J42))</f>
        <v>3.5942852640398852</v>
      </c>
      <c r="AR42">
        <f>AQ42*1000/AA42</f>
        <v>40.75372419054095</v>
      </c>
      <c r="AS42">
        <f>(AR42-U42)</f>
        <v>14.625054451771419</v>
      </c>
      <c r="AT42">
        <f>IF(D42,P42,(O42+P42)/2)</f>
        <v>27.204222679138184</v>
      </c>
      <c r="AU42">
        <f>0.61365*EXP(17.502*AT42/(240.97+AT42))</f>
        <v>3.62231534503066</v>
      </c>
      <c r="AV42">
        <f>IF(AS42&lt;&gt;0,(1000-(AR42+U42)/2)/AS42*AL42,0)</f>
        <v>1.9412577683809582</v>
      </c>
      <c r="AW42">
        <f>U42*AA42/1000</f>
        <v>2.3044247973985619</v>
      </c>
      <c r="AX42">
        <f>(AU42-AW42)</f>
        <v>1.3178905476320981</v>
      </c>
      <c r="AY42">
        <f>1/(1.6/F42+1.37/N42)</f>
        <v>1.2979024019738181</v>
      </c>
      <c r="AZ42">
        <f>G42*AA42*0.001</f>
        <v>33.647598044155345</v>
      </c>
      <c r="BA42">
        <f>G42/S42</f>
        <v>0.97860318293493154</v>
      </c>
      <c r="BB42">
        <f>(1-AL42*AA42/AQ42/F42)*100</f>
        <v>79.710571832559893</v>
      </c>
      <c r="BC42">
        <f>(S42-E42/(N42/1.35))</f>
        <v>390.01256316794957</v>
      </c>
      <c r="BD42">
        <f>E42*BB42/100/BC42</f>
        <v>-1.0262955355628267E-3</v>
      </c>
    </row>
    <row r="43" spans="1:56" x14ac:dyDescent="0.25">
      <c r="A43" s="1" t="s">
        <v>1</v>
      </c>
      <c r="B43" s="1" t="s">
        <v>4128</v>
      </c>
      <c r="K43" s="1">
        <f t="shared" si="0"/>
        <v>2.72</v>
      </c>
    </row>
    <row r="44" spans="1:56" x14ac:dyDescent="0.25">
      <c r="A44" s="1" t="s">
        <v>1</v>
      </c>
      <c r="B44" s="1" t="s">
        <v>4127</v>
      </c>
      <c r="K44" s="1">
        <f t="shared" si="0"/>
        <v>2.72</v>
      </c>
    </row>
    <row r="45" spans="1:56" x14ac:dyDescent="0.25">
      <c r="A45" s="1">
        <v>10</v>
      </c>
      <c r="B45" s="1" t="s">
        <v>4126</v>
      </c>
      <c r="C45" s="1">
        <v>2126.0000035092235</v>
      </c>
      <c r="D45" s="1">
        <v>0</v>
      </c>
      <c r="E45">
        <f>(R45-S45*(1000-T45)/(1000-U45))*AK45</f>
        <v>-0.63539569500158322</v>
      </c>
      <c r="F45">
        <f>IF(AV45&lt;&gt;0,1/(1/AV45-1/N45),0)</f>
        <v>4.1324079399115936</v>
      </c>
      <c r="G45">
        <f>((AY45-AL45/2)*S45-E45)/(AY45+AL45/2)</f>
        <v>381.98924407128169</v>
      </c>
      <c r="H45">
        <f>AL45*1000</f>
        <v>30.02929681362053</v>
      </c>
      <c r="I45">
        <f>(AQ45-AW45)</f>
        <v>1.217432704367825</v>
      </c>
      <c r="J45">
        <f>(P45+AP45*D45)</f>
        <v>26.967128753662109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27.399948120117188</v>
      </c>
      <c r="P45" s="1">
        <v>26.967128753662109</v>
      </c>
      <c r="Q45" s="1">
        <v>27.485773086547852</v>
      </c>
      <c r="R45" s="1">
        <v>399.770263671875</v>
      </c>
      <c r="S45" s="1">
        <v>389.73489379882813</v>
      </c>
      <c r="T45" s="1">
        <v>0.19705475866794586</v>
      </c>
      <c r="U45" s="1">
        <v>26.697580337524414</v>
      </c>
      <c r="V45" s="1">
        <v>0.47435760498046875</v>
      </c>
      <c r="W45" s="1">
        <v>64.267410278320313</v>
      </c>
      <c r="X45" s="1">
        <v>299.99041748046875</v>
      </c>
      <c r="Y45" s="1">
        <v>1248.924560546875</v>
      </c>
      <c r="Z45" s="1">
        <v>7.5218219757080078</v>
      </c>
      <c r="AA45" s="1">
        <v>88.203605651855469</v>
      </c>
      <c r="AB45" s="1">
        <v>32.757205963134766</v>
      </c>
      <c r="AC45" s="1">
        <v>1.59916090965271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1.1029059466193702</v>
      </c>
      <c r="AL45">
        <f>(U45-T45)/(1000-U45)*AK45</f>
        <v>3.0029296813620529E-2</v>
      </c>
      <c r="AM45">
        <f>(P45+273.15)</f>
        <v>300.11712875366209</v>
      </c>
      <c r="AN45">
        <f>(O45+273.15)</f>
        <v>300.54994812011716</v>
      </c>
      <c r="AO45">
        <f>(Y45*AG45+Z45*AH45)*AI45</f>
        <v>199.82792522099771</v>
      </c>
      <c r="AP45">
        <f>((AO45+0.00000010773*(AN45^4-AM45^4))-AL45*44100)/(L45*51.4+0.00000043092*AM45^3)</f>
        <v>-9.2016442080476804</v>
      </c>
      <c r="AQ45">
        <f>0.61365*EXP(17.502*J45/(240.97+J45))</f>
        <v>3.572255552317559</v>
      </c>
      <c r="AR45">
        <f>AQ45*1000/AA45</f>
        <v>40.500107970840219</v>
      </c>
      <c r="AS45">
        <f>(AR45-U45)</f>
        <v>13.802527633315805</v>
      </c>
      <c r="AT45">
        <f>IF(D45,P45,(O45+P45)/2)</f>
        <v>27.183538436889648</v>
      </c>
      <c r="AU45">
        <f>0.61365*EXP(17.502*AT45/(240.97+AT45))</f>
        <v>3.6179238481842062</v>
      </c>
      <c r="AV45">
        <f>IF(AS45&lt;&gt;0,(1000-(AR45+U45)/2)/AS45*AL45,0)</f>
        <v>2.1025386016885954</v>
      </c>
      <c r="AW45">
        <f>U45*AA45/1000</f>
        <v>2.354822847949734</v>
      </c>
      <c r="AX45">
        <f>(AU45-AW45)</f>
        <v>1.2631010002344722</v>
      </c>
      <c r="AY45">
        <f>1/(1.6/F45+1.37/N45)</f>
        <v>1.4139254016636444</v>
      </c>
      <c r="AZ45">
        <f>G45*AA45*0.001</f>
        <v>33.692828647313696</v>
      </c>
      <c r="BA45">
        <f>G45/S45</f>
        <v>0.98012585003090702</v>
      </c>
      <c r="BB45">
        <f>(1-AL45*AA45/AQ45/F45)*100</f>
        <v>82.057382694600093</v>
      </c>
      <c r="BC45">
        <f>(S45-E45/(N45/1.35))</f>
        <v>389.93529436984915</v>
      </c>
      <c r="BD45">
        <f>E45*BB45/100/BC45</f>
        <v>-1.3371169129869315E-3</v>
      </c>
    </row>
    <row r="46" spans="1:56" x14ac:dyDescent="0.25">
      <c r="A46" s="1" t="s">
        <v>1</v>
      </c>
      <c r="B46" s="1" t="s">
        <v>4125</v>
      </c>
      <c r="K46" s="1">
        <f t="shared" si="0"/>
        <v>2.72</v>
      </c>
    </row>
    <row r="47" spans="1:56" x14ac:dyDescent="0.25">
      <c r="A47" s="1" t="s">
        <v>1</v>
      </c>
      <c r="B47" s="1" t="s">
        <v>446</v>
      </c>
      <c r="K47" s="1">
        <f t="shared" si="0"/>
        <v>2.72</v>
      </c>
    </row>
    <row r="48" spans="1:56" x14ac:dyDescent="0.25">
      <c r="A48" s="1">
        <v>11</v>
      </c>
      <c r="B48" s="1" t="s">
        <v>4124</v>
      </c>
      <c r="C48" s="1">
        <v>2329.0000035092235</v>
      </c>
      <c r="D48" s="1">
        <v>0</v>
      </c>
      <c r="E48">
        <f>(R48-S48*(1000-T48)/(1000-U48))*AK48</f>
        <v>-0.26531765388205558</v>
      </c>
      <c r="F48">
        <f>IF(AV48&lt;&gt;0,1/(1/AV48-1/N48),0)</f>
        <v>4.3944639194531172</v>
      </c>
      <c r="G48">
        <f>((AY48-AL48/2)*S48-E48)/(AY48+AL48/2)</f>
        <v>381.32592014283892</v>
      </c>
      <c r="H48">
        <f>AL48*1000</f>
        <v>30.935379056704672</v>
      </c>
      <c r="I48">
        <f>(AQ48-AW48)</f>
        <v>1.2151267962862504</v>
      </c>
      <c r="J48">
        <f>(P48+AP48*D48)</f>
        <v>27.280303955078125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27.483083724975586</v>
      </c>
      <c r="P48" s="1">
        <v>27.280303955078125</v>
      </c>
      <c r="Q48" s="1">
        <v>27.546449661254883</v>
      </c>
      <c r="R48" s="1">
        <v>399.97882080078125</v>
      </c>
      <c r="S48" s="1">
        <v>389.29946899414063</v>
      </c>
      <c r="T48" s="1">
        <v>0.19591547548770905</v>
      </c>
      <c r="U48" s="1">
        <v>27.47541618347168</v>
      </c>
      <c r="V48" s="1">
        <v>0.46931585669517517</v>
      </c>
      <c r="W48" s="1">
        <v>65.817405700683594</v>
      </c>
      <c r="X48" s="1">
        <v>299.97738647460938</v>
      </c>
      <c r="Y48" s="1">
        <v>1599.6773681640625</v>
      </c>
      <c r="Z48" s="1">
        <v>8.2159957885742188</v>
      </c>
      <c r="AA48" s="1">
        <v>88.201812744140625</v>
      </c>
      <c r="AB48" s="1">
        <v>32.836460113525391</v>
      </c>
      <c r="AC48" s="1">
        <v>1.5949105024337769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1.102858038509593</v>
      </c>
      <c r="AL48">
        <f>(U48-T48)/(1000-U48)*AK48</f>
        <v>3.0935379056704671E-2</v>
      </c>
      <c r="AM48">
        <f>(P48+273.15)</f>
        <v>300.4303039550781</v>
      </c>
      <c r="AN48">
        <f>(O48+273.15)</f>
        <v>300.63308372497556</v>
      </c>
      <c r="AO48">
        <f>(Y48*AG48+Z48*AH48)*AI48</f>
        <v>255.94837318535792</v>
      </c>
      <c r="AP48">
        <f>((AO48+0.00000010773*(AN48^4-AM48^4))-AL48*44100)/(L48*51.4+0.00000043092*AM48^3)</f>
        <v>-9.0880982982984637</v>
      </c>
      <c r="AQ48">
        <f>0.61365*EXP(17.502*J48/(240.97+J48))</f>
        <v>3.6385083095681505</v>
      </c>
      <c r="AR48">
        <f>AQ48*1000/AA48</f>
        <v>41.252080840139676</v>
      </c>
      <c r="AS48">
        <f>(AR48-U48)</f>
        <v>13.776664656667997</v>
      </c>
      <c r="AT48">
        <f>IF(D48,P48,(O48+P48)/2)</f>
        <v>27.381693840026855</v>
      </c>
      <c r="AU48">
        <f>0.61365*EXP(17.502*AT48/(240.97+AT48))</f>
        <v>3.660186080878904</v>
      </c>
      <c r="AV48">
        <f>IF(AS48&lt;&gt;0,(1000-(AR48+U48)/2)/AS48*AL48,0)</f>
        <v>2.1683276914361338</v>
      </c>
      <c r="AW48">
        <f>U48*AA48/1000</f>
        <v>2.4233815132819001</v>
      </c>
      <c r="AX48">
        <f>(AU48-AW48)</f>
        <v>1.2368045675970039</v>
      </c>
      <c r="AY48">
        <f>1/(1.6/F48+1.37/N48)</f>
        <v>1.4616423408570083</v>
      </c>
      <c r="AZ48">
        <f>G48*AA48*0.001</f>
        <v>33.6336374029258</v>
      </c>
      <c r="BA48">
        <f>G48/S48</f>
        <v>0.97951821287631469</v>
      </c>
      <c r="BB48">
        <f>(1-AL48*AA48/AQ48/F48)*100</f>
        <v>82.935102711434979</v>
      </c>
      <c r="BC48">
        <f>(S48-E48/(N48/1.35))</f>
        <v>389.38314883295317</v>
      </c>
      <c r="BD48">
        <f>E48*BB48/100/BC48</f>
        <v>-5.6510270004789286E-4</v>
      </c>
    </row>
    <row r="49" spans="1:56" x14ac:dyDescent="0.25">
      <c r="A49" s="1" t="s">
        <v>1</v>
      </c>
      <c r="B49" s="1" t="s">
        <v>4123</v>
      </c>
      <c r="K49" s="1">
        <f t="shared" si="0"/>
        <v>2.72</v>
      </c>
    </row>
    <row r="50" spans="1:56" x14ac:dyDescent="0.25">
      <c r="A50" s="1" t="s">
        <v>1</v>
      </c>
      <c r="B50" s="1" t="s">
        <v>4119</v>
      </c>
      <c r="K50" s="1">
        <f t="shared" si="0"/>
        <v>2.72</v>
      </c>
    </row>
    <row r="51" spans="1:56" x14ac:dyDescent="0.25">
      <c r="A51" s="1">
        <v>12</v>
      </c>
      <c r="B51" s="1" t="s">
        <v>442</v>
      </c>
      <c r="C51" s="1">
        <v>2532.0000035092235</v>
      </c>
      <c r="D51" s="1">
        <v>0</v>
      </c>
      <c r="E51">
        <f>(R51-S51*(1000-T51)/(1000-U51))*AK51</f>
        <v>-0.37775107048585144</v>
      </c>
      <c r="F51">
        <f>IF(AV51&lt;&gt;0,1/(1/AV51-1/N51),0)</f>
        <v>5.2076023892536014</v>
      </c>
      <c r="G51">
        <f>((AY51-AL51/2)*S51-E51)/(AY51+AL51/2)</f>
        <v>381.43894594889503</v>
      </c>
      <c r="H51">
        <f>AL51*1000</f>
        <v>32.101454687883276</v>
      </c>
      <c r="I51">
        <f>(AQ51-AW51)</f>
        <v>1.1629243610363016</v>
      </c>
      <c r="J51">
        <f>(P51+AP51*D51)</f>
        <v>27.447092056274414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27.604846954345703</v>
      </c>
      <c r="P51" s="1">
        <v>27.447092056274414</v>
      </c>
      <c r="Q51" s="1">
        <v>27.641931533813477</v>
      </c>
      <c r="R51" s="1">
        <v>399.93701171875</v>
      </c>
      <c r="S51" s="1">
        <v>388.95895385742188</v>
      </c>
      <c r="T51" s="1">
        <v>0.19648788869380951</v>
      </c>
      <c r="U51" s="1">
        <v>28.472532272338867</v>
      </c>
      <c r="V51" s="1">
        <v>0.46734187006950378</v>
      </c>
      <c r="W51" s="1">
        <v>67.72125244140625</v>
      </c>
      <c r="X51" s="1">
        <v>300.00607299804688</v>
      </c>
      <c r="Y51" s="1">
        <v>1999.88037109375</v>
      </c>
      <c r="Z51" s="1">
        <v>7.5264720916748047</v>
      </c>
      <c r="AA51" s="1">
        <v>88.200935363769531</v>
      </c>
      <c r="AB51" s="1">
        <v>33.019412994384766</v>
      </c>
      <c r="AC51" s="1">
        <v>1.6118108034133911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1.1029635036692897</v>
      </c>
      <c r="AL51">
        <f>(U51-T51)/(1000-U51)*AK51</f>
        <v>3.2101454687883273E-2</v>
      </c>
      <c r="AM51">
        <f>(P51+273.15)</f>
        <v>300.59709205627439</v>
      </c>
      <c r="AN51">
        <f>(O51+273.15)</f>
        <v>300.75484695434568</v>
      </c>
      <c r="AO51">
        <f>(Y51*AG51+Z51*AH51)*AI51</f>
        <v>319.98085222287045</v>
      </c>
      <c r="AP51">
        <f>((AO51+0.00000010773*(AN51^4-AM51^4))-AL51*44100)/(L51*51.4+0.00000043092*AM51^3)</f>
        <v>-8.9873540712558704</v>
      </c>
      <c r="AQ51">
        <f>0.61365*EXP(17.502*J51/(240.97+J51))</f>
        <v>3.6742283396317039</v>
      </c>
      <c r="AR51">
        <f>AQ51*1000/AA51</f>
        <v>41.657475904059105</v>
      </c>
      <c r="AS51">
        <f>(AR51-U51)</f>
        <v>13.184943631720238</v>
      </c>
      <c r="AT51">
        <f>IF(D51,P51,(O51+P51)/2)</f>
        <v>27.525969505310059</v>
      </c>
      <c r="AU51">
        <f>0.61365*EXP(17.502*AT51/(240.97+AT51))</f>
        <v>3.691227381059965</v>
      </c>
      <c r="AV51">
        <f>IF(AS51&lt;&gt;0,(1000-(AR51+U51)/2)/AS51*AL51,0)</f>
        <v>2.3493325351421395</v>
      </c>
      <c r="AW51">
        <f>U51*AA51/1000</f>
        <v>2.5113039785954023</v>
      </c>
      <c r="AX51">
        <f>(AU51-AW51)</f>
        <v>1.1799234024645626</v>
      </c>
      <c r="AY51">
        <f>1/(1.6/F51+1.37/N51)</f>
        <v>1.5941067764114898</v>
      </c>
      <c r="AZ51">
        <f>G51*AA51*0.001</f>
        <v>33.643271816862871</v>
      </c>
      <c r="BA51">
        <f>G51/S51</f>
        <v>0.9806663200989495</v>
      </c>
      <c r="BB51">
        <f>(1-AL51*AA51/AQ51/F51)*100</f>
        <v>85.202309361822913</v>
      </c>
      <c r="BC51">
        <f>(S51-E51/(N51/1.35))</f>
        <v>389.07809462407278</v>
      </c>
      <c r="BD51">
        <f>E51*BB51/100/BC51</f>
        <v>-8.2721859734593086E-4</v>
      </c>
    </row>
    <row r="52" spans="1:56" x14ac:dyDescent="0.25">
      <c r="A52" s="1" t="s">
        <v>1</v>
      </c>
      <c r="B52" s="1" t="s">
        <v>4122</v>
      </c>
      <c r="K52" s="2">
        <v>5.64</v>
      </c>
    </row>
    <row r="53" spans="1:56" x14ac:dyDescent="0.25">
      <c r="A53" s="1" t="s">
        <v>1</v>
      </c>
      <c r="B53" s="1" t="s">
        <v>4121</v>
      </c>
      <c r="K53" s="2">
        <v>5.64</v>
      </c>
    </row>
    <row r="54" spans="1:56" x14ac:dyDescent="0.25">
      <c r="A54" s="1" t="s">
        <v>1</v>
      </c>
      <c r="B54" s="1" t="s">
        <v>4120</v>
      </c>
      <c r="K54" s="2">
        <v>5.64</v>
      </c>
    </row>
    <row r="55" spans="1:56" x14ac:dyDescent="0.25">
      <c r="A55" s="1" t="s">
        <v>1</v>
      </c>
      <c r="B55" s="1" t="s">
        <v>4119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05AFA-DF1D-49AB-BDC7-1E4C9705546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4206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4205</v>
      </c>
    </row>
    <row r="12" spans="1:56" x14ac:dyDescent="0.25">
      <c r="A12" s="1" t="s">
        <v>1</v>
      </c>
      <c r="B12" s="1" t="s">
        <v>4204</v>
      </c>
    </row>
    <row r="13" spans="1:56" x14ac:dyDescent="0.25">
      <c r="A13" s="1" t="s">
        <v>1</v>
      </c>
      <c r="B13" s="1" t="s">
        <v>4203</v>
      </c>
    </row>
    <row r="14" spans="1:56" x14ac:dyDescent="0.25">
      <c r="A14" s="1" t="s">
        <v>1</v>
      </c>
      <c r="B14" s="1" t="s">
        <v>4202</v>
      </c>
    </row>
    <row r="15" spans="1:56" x14ac:dyDescent="0.25">
      <c r="A15" s="1" t="s">
        <v>1</v>
      </c>
      <c r="B15" s="1" t="s">
        <v>4201</v>
      </c>
    </row>
    <row r="16" spans="1:56" x14ac:dyDescent="0.25">
      <c r="A16" s="1" t="s">
        <v>1</v>
      </c>
      <c r="B16" s="1" t="s">
        <v>4200</v>
      </c>
    </row>
    <row r="17" spans="1:56" x14ac:dyDescent="0.25">
      <c r="A17" s="1" t="s">
        <v>1</v>
      </c>
      <c r="B17" s="1" t="s">
        <v>4199</v>
      </c>
    </row>
    <row r="18" spans="1:56" x14ac:dyDescent="0.25">
      <c r="A18" s="1">
        <v>1</v>
      </c>
      <c r="B18" s="1" t="s">
        <v>4198</v>
      </c>
      <c r="C18" s="1">
        <v>327.50000287219882</v>
      </c>
      <c r="D18" s="1">
        <v>0</v>
      </c>
      <c r="E18">
        <f>(R18-S18*(1000-T18)/(1000-U18))*AK18</f>
        <v>-2.4653261569704408</v>
      </c>
      <c r="F18">
        <f>IF(AV18&lt;&gt;0,1/(1/AV18-1/N18),0)</f>
        <v>1.7068165314574537</v>
      </c>
      <c r="G18">
        <f>((AY18-AL18/2)*S18-E18)/(AY18+AL18/2)</f>
        <v>387.77322461774361</v>
      </c>
      <c r="H18">
        <f>AL18*1000</f>
        <v>20.536589202540664</v>
      </c>
      <c r="I18">
        <f>(AQ18-AW18)</f>
        <v>1.43597917092365</v>
      </c>
      <c r="J18">
        <f>(P18+AP18*D18)</f>
        <v>26.75672721862793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27.104820251464844</v>
      </c>
      <c r="P18" s="1">
        <v>26.75672721862793</v>
      </c>
      <c r="Q18" s="1">
        <v>27.211818695068359</v>
      </c>
      <c r="R18" s="1">
        <v>399.884765625</v>
      </c>
      <c r="S18" s="1">
        <v>394.777587890625</v>
      </c>
      <c r="T18" s="1">
        <v>5.5925836563110352</v>
      </c>
      <c r="U18" s="1">
        <v>23.740917205810547</v>
      </c>
      <c r="V18" s="1">
        <v>13.686662673950195</v>
      </c>
      <c r="W18" s="1">
        <v>58.100860595703125</v>
      </c>
      <c r="X18" s="1">
        <v>300.48690795898438</v>
      </c>
      <c r="Y18" s="1">
        <v>0.29191100597381592</v>
      </c>
      <c r="Z18" s="1">
        <v>9.3160800933837891</v>
      </c>
      <c r="AA18" s="1">
        <v>88.133041381835938</v>
      </c>
      <c r="AB18" s="1">
        <v>16.488058090209961</v>
      </c>
      <c r="AC18" s="1">
        <v>2.3457918167114258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1.1047312792609716</v>
      </c>
      <c r="AL18">
        <f>(U18-T18)/(1000-U18)*AK18</f>
        <v>2.0536589202540666E-2</v>
      </c>
      <c r="AM18">
        <f>(P18+273.15)</f>
        <v>299.90672721862791</v>
      </c>
      <c r="AN18">
        <f>(O18+273.15)</f>
        <v>300.25482025146482</v>
      </c>
      <c r="AO18">
        <f>(Y18*AG18+Z18*AH18)*AI18</f>
        <v>4.6705759911855438E-2</v>
      </c>
      <c r="AP18">
        <f>((AO18+0.00000010773*(AN18^4-AM18^4))-AL18*44100)/(L18*51.4+0.00000043092*AM18^3)</f>
        <v>-7.4124104953004366</v>
      </c>
      <c r="AQ18">
        <f>0.61365*EXP(17.502*J18/(240.97+J18))</f>
        <v>3.5283384094660919</v>
      </c>
      <c r="AR18">
        <f>AQ18*1000/AA18</f>
        <v>40.034229548252902</v>
      </c>
      <c r="AS18">
        <f>(AR18-U18)</f>
        <v>16.293312342442356</v>
      </c>
      <c r="AT18">
        <f>IF(D18,P18,(O18+P18)/2)</f>
        <v>26.930773735046387</v>
      </c>
      <c r="AU18">
        <f>0.61365*EXP(17.502*AT18/(240.97+AT18))</f>
        <v>3.5646332366571953</v>
      </c>
      <c r="AV18">
        <f>IF(AS18&lt;&gt;0,(1000-(AR18+U18)/2)/AS18*AL18,0)</f>
        <v>1.2202385119470702</v>
      </c>
      <c r="AW18">
        <f>U18*AA18/1000</f>
        <v>2.0923592385424419</v>
      </c>
      <c r="AX18">
        <f>(AU18-AW18)</f>
        <v>1.4722739981147535</v>
      </c>
      <c r="AY18">
        <f>1/(1.6/F18+1.37/N18)</f>
        <v>0.79523804082159977</v>
      </c>
      <c r="AZ18">
        <f>G18*AA18*0.001</f>
        <v>34.175633652003562</v>
      </c>
      <c r="BA18">
        <f>G18/S18</f>
        <v>0.9822574444757437</v>
      </c>
      <c r="BB18">
        <f>(1-AL18*AA18/AQ18/F18)*100</f>
        <v>69.945465877639379</v>
      </c>
      <c r="BC18">
        <f>(S18-E18/(N18/1.35))</f>
        <v>395.55513922359199</v>
      </c>
      <c r="BD18">
        <f>E18*BB18/100/BC18</f>
        <v>-4.359402002160691E-3</v>
      </c>
    </row>
    <row r="19" spans="1:56" x14ac:dyDescent="0.25">
      <c r="A19" s="1" t="s">
        <v>1</v>
      </c>
      <c r="B19" s="1" t="s">
        <v>4197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4196</v>
      </c>
      <c r="K20" s="1">
        <f t="shared" si="0"/>
        <v>2.72</v>
      </c>
    </row>
    <row r="21" spans="1:56" x14ac:dyDescent="0.25">
      <c r="A21" s="1">
        <v>2</v>
      </c>
      <c r="B21" s="1" t="s">
        <v>4195</v>
      </c>
      <c r="C21" s="1">
        <v>530.50000287219882</v>
      </c>
      <c r="D21" s="1">
        <v>0</v>
      </c>
      <c r="E21">
        <f>(R21-S21*(1000-T21)/(1000-U21))*AK21</f>
        <v>-1.7851497781974526</v>
      </c>
      <c r="F21">
        <f>IF(AV21&lt;&gt;0,1/(1/AV21-1/N21),0)</f>
        <v>1.5453316778013924</v>
      </c>
      <c r="G21">
        <f>((AY21-AL21/2)*S21-E21)/(AY21+AL21/2)</f>
        <v>386.51520457473998</v>
      </c>
      <c r="H21">
        <f>AL21*1000</f>
        <v>19.9195012665208</v>
      </c>
      <c r="I21">
        <f>(AQ21-AW21)</f>
        <v>1.4971736859175078</v>
      </c>
      <c r="J21">
        <f>(P21+AP21*D21)</f>
        <v>26.823009490966797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27.100946426391602</v>
      </c>
      <c r="P21" s="1">
        <v>26.823009490966797</v>
      </c>
      <c r="Q21" s="1">
        <v>27.221870422363281</v>
      </c>
      <c r="R21" s="1">
        <v>400.14068603515625</v>
      </c>
      <c r="S21" s="1">
        <v>394.64105224609375</v>
      </c>
      <c r="T21" s="1">
        <v>5.5912108421325684</v>
      </c>
      <c r="U21" s="1">
        <v>23.203088760375977</v>
      </c>
      <c r="V21" s="1">
        <v>13.686346054077148</v>
      </c>
      <c r="W21" s="1">
        <v>56.797264099121094</v>
      </c>
      <c r="X21" s="1">
        <v>300.50103759765625</v>
      </c>
      <c r="Y21" s="1">
        <v>26.0306396484375</v>
      </c>
      <c r="Z21" s="1">
        <v>9.5610246658325195</v>
      </c>
      <c r="AA21" s="1">
        <v>88.132606506347656</v>
      </c>
      <c r="AB21" s="1">
        <v>16.341897964477539</v>
      </c>
      <c r="AC21" s="1">
        <v>2.3284943103790283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1.1047832264619712</v>
      </c>
      <c r="AL21">
        <f>(U21-T21)/(1000-U21)*AK21</f>
        <v>1.9919501266520801E-2</v>
      </c>
      <c r="AM21">
        <f>(P21+273.15)</f>
        <v>299.97300949096677</v>
      </c>
      <c r="AN21">
        <f>(O21+273.15)</f>
        <v>300.25094642639158</v>
      </c>
      <c r="AO21">
        <f>(Y21*AG21+Z21*AH21)*AI21</f>
        <v>4.1649022506571782</v>
      </c>
      <c r="AP21">
        <f>((AO21+0.00000010773*(AN21^4-AM21^4))-AL21*44100)/(L21*51.4+0.00000043092*AM21^3)</f>
        <v>-7.1610634638774853</v>
      </c>
      <c r="AQ21">
        <f>0.61365*EXP(17.502*J21/(240.97+J21))</f>
        <v>3.5421223773675816</v>
      </c>
      <c r="AR21">
        <f>AQ21*1000/AA21</f>
        <v>40.190827410879578</v>
      </c>
      <c r="AS21">
        <f>(AR21-U21)</f>
        <v>16.987738650503601</v>
      </c>
      <c r="AT21">
        <f>IF(D21,P21,(O21+P21)/2)</f>
        <v>26.961977958679199</v>
      </c>
      <c r="AU21">
        <f>0.61365*EXP(17.502*AT21/(240.97+AT21))</f>
        <v>3.5711747549333897</v>
      </c>
      <c r="AV21">
        <f>IF(AS21&lt;&gt;0,(1000-(AR21+U21)/2)/AS21*AL21,0)</f>
        <v>1.1354138456337439</v>
      </c>
      <c r="AW21">
        <f>U21*AA21/1000</f>
        <v>2.0449486914500739</v>
      </c>
      <c r="AX21">
        <f>(AU21-AW21)</f>
        <v>1.5262260634833158</v>
      </c>
      <c r="AY21">
        <f>1/(1.6/F21+1.37/N21)</f>
        <v>0.73776570615313619</v>
      </c>
      <c r="AZ21">
        <f>G21*AA21*0.001</f>
        <v>34.064592433506029</v>
      </c>
      <c r="BA21">
        <f>G21/S21</f>
        <v>0.9794095225899444</v>
      </c>
      <c r="BB21">
        <f>(1-AL21*AA21/AQ21/F21)*100</f>
        <v>67.927722112851569</v>
      </c>
      <c r="BC21">
        <f>(S21-E21/(N21/1.35))</f>
        <v>395.20407940810173</v>
      </c>
      <c r="BD21">
        <f>E21*BB21/100/BC21</f>
        <v>-3.0683174689094391E-3</v>
      </c>
    </row>
    <row r="22" spans="1:56" x14ac:dyDescent="0.25">
      <c r="A22" s="1" t="s">
        <v>1</v>
      </c>
      <c r="B22" s="1" t="s">
        <v>4194</v>
      </c>
      <c r="K22" s="1">
        <f t="shared" si="0"/>
        <v>2.72</v>
      </c>
    </row>
    <row r="23" spans="1:56" x14ac:dyDescent="0.25">
      <c r="A23" s="1" t="s">
        <v>1</v>
      </c>
      <c r="B23" s="1" t="s">
        <v>4193</v>
      </c>
      <c r="K23" s="1">
        <f t="shared" si="0"/>
        <v>2.72</v>
      </c>
    </row>
    <row r="24" spans="1:56" x14ac:dyDescent="0.25">
      <c r="A24" s="1">
        <v>3</v>
      </c>
      <c r="B24" s="1" t="s">
        <v>4192</v>
      </c>
      <c r="C24" s="1">
        <v>733.50000287219882</v>
      </c>
      <c r="D24" s="1">
        <v>0</v>
      </c>
      <c r="E24">
        <f>(R24-S24*(1000-T24)/(1000-U24))*AK24</f>
        <v>-1.2761112838770465</v>
      </c>
      <c r="F24">
        <f>IF(AV24&lt;&gt;0,1/(1/AV24-1/N24),0)</f>
        <v>1.4828819576161627</v>
      </c>
      <c r="G24">
        <f>((AY24-AL24/2)*S24-E24)/(AY24+AL24/2)</f>
        <v>385.36490324833755</v>
      </c>
      <c r="H24">
        <f>AL24*1000</f>
        <v>19.427674482324147</v>
      </c>
      <c r="I24">
        <f>(AQ24-AW24)</f>
        <v>1.5059385288474623</v>
      </c>
      <c r="J24">
        <f>(P24+AP24*D24)</f>
        <v>26.679660797119141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26.984582901000977</v>
      </c>
      <c r="P24" s="1">
        <v>26.679660797119141</v>
      </c>
      <c r="Q24" s="1">
        <v>27.156234741210938</v>
      </c>
      <c r="R24" s="1">
        <v>399.95089721679688</v>
      </c>
      <c r="S24" s="1">
        <v>394.173583984375</v>
      </c>
      <c r="T24" s="1">
        <v>5.5796833038330078</v>
      </c>
      <c r="U24" s="1">
        <v>22.766843795776367</v>
      </c>
      <c r="V24" s="1">
        <v>13.751288414001465</v>
      </c>
      <c r="W24" s="1">
        <v>56.109539031982422</v>
      </c>
      <c r="X24" s="1">
        <v>300.4580078125</v>
      </c>
      <c r="Y24" s="1">
        <v>50.2139892578125</v>
      </c>
      <c r="Z24" s="1">
        <v>10.39398193359375</v>
      </c>
      <c r="AA24" s="1">
        <v>88.129570007324219</v>
      </c>
      <c r="AB24" s="1">
        <v>16.230442047119141</v>
      </c>
      <c r="AC24" s="1">
        <v>2.3109235763549805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1.1046250287224262</v>
      </c>
      <c r="AL24">
        <f>(U24-T24)/(1000-U24)*AK24</f>
        <v>1.9427674482324145E-2</v>
      </c>
      <c r="AM24">
        <f>(P24+273.15)</f>
        <v>299.82966079711912</v>
      </c>
      <c r="AN24">
        <f>(O24+273.15)</f>
        <v>300.13458290100095</v>
      </c>
      <c r="AO24">
        <f>(Y24*AG24+Z24*AH24)*AI24</f>
        <v>8.0342381016707805</v>
      </c>
      <c r="AP24">
        <f>((AO24+0.00000010773*(AN24^4-AM24^4))-AL24*44100)/(L24*51.4+0.00000043092*AM24^3)</f>
        <v>-6.9493445266434826</v>
      </c>
      <c r="AQ24">
        <f>0.61365*EXP(17.502*J24/(240.97+J24))</f>
        <v>3.5123706829931507</v>
      </c>
      <c r="AR24">
        <f>AQ24*1000/AA24</f>
        <v>39.854621810832015</v>
      </c>
      <c r="AS24">
        <f>(AR24-U24)</f>
        <v>17.087778015055648</v>
      </c>
      <c r="AT24">
        <f>IF(D24,P24,(O24+P24)/2)</f>
        <v>26.832121849060059</v>
      </c>
      <c r="AU24">
        <f>0.61365*EXP(17.502*AT24/(240.97+AT24))</f>
        <v>3.5440210413743913</v>
      </c>
      <c r="AV24">
        <f>IF(AS24&lt;&gt;0,(1000-(AR24+U24)/2)/AS24*AL24,0)</f>
        <v>1.101335688059454</v>
      </c>
      <c r="AW24">
        <f>U24*AA24/1000</f>
        <v>2.0064321541456884</v>
      </c>
      <c r="AX24">
        <f>(AU24-AW24)</f>
        <v>1.5375888872287029</v>
      </c>
      <c r="AY24">
        <f>1/(1.6/F24+1.37/N24)</f>
        <v>0.71477204055819743</v>
      </c>
      <c r="AZ24">
        <f>G24*AA24*0.001</f>
        <v>33.962043219190093</v>
      </c>
      <c r="BA24">
        <f>G24/S24</f>
        <v>0.9776527877718294</v>
      </c>
      <c r="BB24">
        <f>(1-AL24*AA24/AQ24/F24)*100</f>
        <v>67.127287261640248</v>
      </c>
      <c r="BC24">
        <f>(S24-E24/(N24/1.35))</f>
        <v>394.57606299389158</v>
      </c>
      <c r="BD24">
        <f>E24*BB24/100/BC24</f>
        <v>-2.1709854389205855E-3</v>
      </c>
    </row>
    <row r="25" spans="1:56" x14ac:dyDescent="0.25">
      <c r="A25" s="1" t="s">
        <v>1</v>
      </c>
      <c r="B25" s="1" t="s">
        <v>4191</v>
      </c>
      <c r="K25" s="1">
        <f t="shared" si="0"/>
        <v>2.72</v>
      </c>
    </row>
    <row r="26" spans="1:56" x14ac:dyDescent="0.25">
      <c r="A26" s="1" t="s">
        <v>1</v>
      </c>
      <c r="B26" s="1" t="s">
        <v>4190</v>
      </c>
      <c r="K26" s="1">
        <f t="shared" si="0"/>
        <v>2.72</v>
      </c>
    </row>
    <row r="27" spans="1:56" x14ac:dyDescent="0.25">
      <c r="A27" s="1">
        <v>4</v>
      </c>
      <c r="B27" s="1" t="s">
        <v>4189</v>
      </c>
      <c r="C27" s="1">
        <v>936.50000287219882</v>
      </c>
      <c r="D27" s="1">
        <v>0</v>
      </c>
      <c r="E27">
        <f>(R27-S27*(1000-T27)/(1000-U27))*AK27</f>
        <v>-1.1152664033506838</v>
      </c>
      <c r="F27">
        <f>IF(AV27&lt;&gt;0,1/(1/AV27-1/N27),0)</f>
        <v>0.22830887840648462</v>
      </c>
      <c r="G27">
        <f>((AY27-AL27/2)*S27-E27)/(AY27+AL27/2)</f>
        <v>349.63201059999892</v>
      </c>
      <c r="H27">
        <f>AL27*1000</f>
        <v>19.259239409008785</v>
      </c>
      <c r="I27">
        <f>(AQ27-AW27)</f>
        <v>7.3282901428849172</v>
      </c>
      <c r="J27">
        <f>(P27+AP27*D27)</f>
        <v>44.350753784179688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26.932544708251953</v>
      </c>
      <c r="P27" s="1">
        <v>44.350753784179688</v>
      </c>
      <c r="Q27" s="1">
        <v>27.099180221557617</v>
      </c>
      <c r="R27" s="1">
        <v>399.78872680664063</v>
      </c>
      <c r="S27" s="1">
        <v>393.93014526367188</v>
      </c>
      <c r="T27" s="1">
        <v>5.5636377334594727</v>
      </c>
      <c r="U27" s="1">
        <v>22.604635238647461</v>
      </c>
      <c r="V27" s="1">
        <v>13.753877639770508</v>
      </c>
      <c r="W27" s="1">
        <v>55.880958557128906</v>
      </c>
      <c r="X27" s="1">
        <v>300.45767211914063</v>
      </c>
      <c r="Y27" s="1">
        <v>101.01686096191406</v>
      </c>
      <c r="Z27" s="1">
        <v>10.312836647033691</v>
      </c>
      <c r="AA27" s="1">
        <v>88.130523681640625</v>
      </c>
      <c r="AB27" s="1">
        <v>16.214738845825195</v>
      </c>
      <c r="AC27" s="1">
        <v>2.3042147159576416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1.1046237945556638</v>
      </c>
      <c r="AL27">
        <f>(U27-T27)/(1000-U27)*AK27</f>
        <v>1.9259239409008786E-2</v>
      </c>
      <c r="AM27">
        <f>(P27+273.15)</f>
        <v>317.50075378417966</v>
      </c>
      <c r="AN27">
        <f>(O27+273.15)</f>
        <v>300.08254470825193</v>
      </c>
      <c r="AO27">
        <f>(Y27*AG27+Z27*AH27)*AI27</f>
        <v>16.162697392641803</v>
      </c>
      <c r="AP27">
        <f>((AO27+0.00000010773*(AN27^4-AM27^4))-AL27*44100)/(L27*51.4+0.00000043092*AM27^3)</f>
        <v>-8.5167438262798534</v>
      </c>
      <c r="AQ27">
        <f>0.61365*EXP(17.502*J27/(240.97+J27))</f>
        <v>9.3204484840993853</v>
      </c>
      <c r="AR27">
        <f>AQ27*1000/AA27</f>
        <v>105.75732555236164</v>
      </c>
      <c r="AS27">
        <f>(AR27-U27)</f>
        <v>83.152690313714174</v>
      </c>
      <c r="AT27">
        <f>IF(D27,P27,(O27+P27)/2)</f>
        <v>35.64164924621582</v>
      </c>
      <c r="AU27">
        <f>0.61365*EXP(17.502*AT27/(240.97+AT27))</f>
        <v>5.8521974795057554</v>
      </c>
      <c r="AV27">
        <f>IF(AS27&lt;&gt;0,(1000-(AR27+U27)/2)/AS27*AL27,0)</f>
        <v>0.21674779822601056</v>
      </c>
      <c r="AW27">
        <f>U27*AA27/1000</f>
        <v>1.9921583412144683</v>
      </c>
      <c r="AX27">
        <f>(AU27-AW27)</f>
        <v>3.8600391382912873</v>
      </c>
      <c r="AY27">
        <f>1/(1.6/F27+1.37/N27)</f>
        <v>0.1364606981800322</v>
      </c>
      <c r="AZ27">
        <f>G27*AA27*0.001</f>
        <v>30.813252190042832</v>
      </c>
      <c r="BA27">
        <f>G27/S27</f>
        <v>0.8875482488550791</v>
      </c>
      <c r="BB27">
        <f>(1-AL27*AA27/AQ27/F27)*100</f>
        <v>20.236193417216008</v>
      </c>
      <c r="BC27">
        <f>(S27-E27/(N27/1.35))</f>
        <v>394.2818946158161</v>
      </c>
      <c r="BD27">
        <f>E27*BB27/100/BC27</f>
        <v>-5.7240129354450874E-4</v>
      </c>
    </row>
    <row r="28" spans="1:56" x14ac:dyDescent="0.25">
      <c r="A28" s="1" t="s">
        <v>1</v>
      </c>
      <c r="B28" s="1" t="s">
        <v>4188</v>
      </c>
      <c r="K28" s="1">
        <f t="shared" si="0"/>
        <v>2.72</v>
      </c>
    </row>
    <row r="29" spans="1:56" x14ac:dyDescent="0.25">
      <c r="A29" s="1" t="s">
        <v>1</v>
      </c>
      <c r="B29" s="1" t="s">
        <v>4187</v>
      </c>
      <c r="K29" s="1">
        <f t="shared" si="0"/>
        <v>2.72</v>
      </c>
    </row>
    <row r="30" spans="1:56" x14ac:dyDescent="0.25">
      <c r="A30" s="1">
        <v>5</v>
      </c>
      <c r="B30" s="1" t="s">
        <v>4186</v>
      </c>
      <c r="C30" s="1">
        <v>1139.5000028721988</v>
      </c>
      <c r="D30" s="1">
        <v>0</v>
      </c>
      <c r="E30">
        <f>(R30-S30*(1000-T30)/(1000-U30))*AK30</f>
        <v>-0.68571294339500588</v>
      </c>
      <c r="F30">
        <f>IF(AV30&lt;&gt;0,1/(1/AV30-1/N30),0)</f>
        <v>1.4628114043115539</v>
      </c>
      <c r="G30">
        <f>((AY30-AL30/2)*S30-E30)/(AY30+AL30/2)</f>
        <v>384.19662859339036</v>
      </c>
      <c r="H30">
        <f>AL30*1000</f>
        <v>19.215164107743547</v>
      </c>
      <c r="I30">
        <f>(AQ30-AW30)</f>
        <v>1.5049658874172107</v>
      </c>
      <c r="J30">
        <f>(P30+AP30*D30)</f>
        <v>26.582372665405273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26.90411376953125</v>
      </c>
      <c r="P30" s="1">
        <v>26.582372665405273</v>
      </c>
      <c r="Q30" s="1">
        <v>27.05999755859375</v>
      </c>
      <c r="R30" s="1">
        <v>400.02505493164063</v>
      </c>
      <c r="S30" s="1">
        <v>393.79513549804688</v>
      </c>
      <c r="T30" s="1">
        <v>5.546107292175293</v>
      </c>
      <c r="U30" s="1">
        <v>22.550510406494141</v>
      </c>
      <c r="V30" s="1">
        <v>13.733116149902344</v>
      </c>
      <c r="W30" s="1">
        <v>55.838943481445313</v>
      </c>
      <c r="X30" s="1">
        <v>300.43182373046875</v>
      </c>
      <c r="Y30" s="1">
        <v>149.86944580078125</v>
      </c>
      <c r="Z30" s="1">
        <v>10.435965538024902</v>
      </c>
      <c r="AA30" s="1">
        <v>88.128265380859375</v>
      </c>
      <c r="AB30" s="1">
        <v>16.273658752441406</v>
      </c>
      <c r="AC30" s="1">
        <v>2.3030080795288086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1.1045287637149583</v>
      </c>
      <c r="AL30">
        <f>(U30-T30)/(1000-U30)*AK30</f>
        <v>1.9215164107743547E-2</v>
      </c>
      <c r="AM30">
        <f>(P30+273.15)</f>
        <v>299.73237266540525</v>
      </c>
      <c r="AN30">
        <f>(O30+273.15)</f>
        <v>300.05411376953123</v>
      </c>
      <c r="AO30">
        <f>(Y30*AG30+Z30*AH30)*AI30</f>
        <v>23.979110792150095</v>
      </c>
      <c r="AP30">
        <f>((AO30+0.00000010773*(AN30^4-AM30^4))-AL30*44100)/(L30*51.4+0.00000043092*AM30^3)</f>
        <v>-6.7402282015088701</v>
      </c>
      <c r="AQ30">
        <f>0.61365*EXP(17.502*J30/(240.97+J30))</f>
        <v>3.4923032529945575</v>
      </c>
      <c r="AR30">
        <f>AQ30*1000/AA30</f>
        <v>39.627504727365853</v>
      </c>
      <c r="AS30">
        <f>(AR30-U30)</f>
        <v>17.076994320871712</v>
      </c>
      <c r="AT30">
        <f>IF(D30,P30,(O30+P30)/2)</f>
        <v>26.743243217468262</v>
      </c>
      <c r="AU30">
        <f>0.61365*EXP(17.502*AT30/(240.97+AT30))</f>
        <v>3.5255400351448158</v>
      </c>
      <c r="AV30">
        <f>IF(AS30&lt;&gt;0,(1000-(AR30+U30)/2)/AS30*AL30,0)</f>
        <v>1.090226030153516</v>
      </c>
      <c r="AW30">
        <f>U30*AA30/1000</f>
        <v>1.9873373655773467</v>
      </c>
      <c r="AX30">
        <f>(AU30-AW30)</f>
        <v>1.5382026695674691</v>
      </c>
      <c r="AY30">
        <f>1/(1.6/F30+1.37/N30)</f>
        <v>0.70728779327714564</v>
      </c>
      <c r="AZ30">
        <f>G30*AA30*0.001</f>
        <v>33.858582443109775</v>
      </c>
      <c r="BA30">
        <f>G30/S30</f>
        <v>0.97562563363684796</v>
      </c>
      <c r="BB30">
        <f>(1-AL30*AA30/AQ30/F30)*100</f>
        <v>66.851869956187414</v>
      </c>
      <c r="BC30">
        <f>(S30-E30/(N30/1.35))</f>
        <v>394.01140587333254</v>
      </c>
      <c r="BD30">
        <f>E30*BB30/100/BC30</f>
        <v>-1.1634483630622243E-3</v>
      </c>
    </row>
    <row r="31" spans="1:56" x14ac:dyDescent="0.25">
      <c r="A31" s="1" t="s">
        <v>1</v>
      </c>
      <c r="B31" s="1" t="s">
        <v>4185</v>
      </c>
      <c r="K31" s="1">
        <f t="shared" si="0"/>
        <v>2.72</v>
      </c>
    </row>
    <row r="32" spans="1:56" x14ac:dyDescent="0.25">
      <c r="A32" s="1" t="s">
        <v>1</v>
      </c>
      <c r="B32" s="1" t="s">
        <v>4184</v>
      </c>
      <c r="K32" s="1">
        <f t="shared" si="0"/>
        <v>2.72</v>
      </c>
    </row>
    <row r="33" spans="1:56" x14ac:dyDescent="0.25">
      <c r="A33" s="1">
        <v>6</v>
      </c>
      <c r="B33" s="1" t="s">
        <v>4183</v>
      </c>
      <c r="C33" s="1">
        <v>1342.5000028721988</v>
      </c>
      <c r="D33" s="1">
        <v>0</v>
      </c>
      <c r="E33">
        <f>(R33-S33*(1000-T33)/(1000-U33))*AK33</f>
        <v>-5.0037387200889384E-2</v>
      </c>
      <c r="F33">
        <f>IF(AV33&lt;&gt;0,1/(1/AV33-1/N33),0)</f>
        <v>1.5328814246567577</v>
      </c>
      <c r="G33">
        <f>((AY33-AL33/2)*S33-E33)/(AY33+AL33/2)</f>
        <v>382.96366762202518</v>
      </c>
      <c r="H33">
        <f>AL33*1000</f>
        <v>19.411300644090748</v>
      </c>
      <c r="I33">
        <f>(AQ33-AW33)</f>
        <v>1.4686154873509012</v>
      </c>
      <c r="J33">
        <f>(P33+AP33*D33)</f>
        <v>26.471530914306641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26.844785690307617</v>
      </c>
      <c r="P33" s="1">
        <v>26.471530914306641</v>
      </c>
      <c r="Q33" s="1">
        <v>27.007724761962891</v>
      </c>
      <c r="R33" s="1">
        <v>400.03366088867188</v>
      </c>
      <c r="S33" s="1">
        <v>393.16915893554688</v>
      </c>
      <c r="T33" s="1">
        <v>5.529263973236084</v>
      </c>
      <c r="U33" s="1">
        <v>22.704870223999023</v>
      </c>
      <c r="V33" s="1">
        <v>13.739284515380859</v>
      </c>
      <c r="W33" s="1">
        <v>56.417758941650391</v>
      </c>
      <c r="X33" s="1">
        <v>300.42578125</v>
      </c>
      <c r="Y33" s="1">
        <v>300.84429931640625</v>
      </c>
      <c r="Z33" s="1">
        <v>10.356235504150391</v>
      </c>
      <c r="AA33" s="1">
        <v>88.128524780273438</v>
      </c>
      <c r="AB33" s="1">
        <v>16.208896636962891</v>
      </c>
      <c r="AC33" s="1">
        <v>2.3104228973388672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1.1045065487132351</v>
      </c>
      <c r="AL33">
        <f>(U33-T33)/(1000-U33)*AK33</f>
        <v>1.9411300644090749E-2</v>
      </c>
      <c r="AM33">
        <f>(P33+273.15)</f>
        <v>299.62153091430662</v>
      </c>
      <c r="AN33">
        <f>(O33+273.15)</f>
        <v>299.99478569030759</v>
      </c>
      <c r="AO33">
        <f>(Y33*AG33+Z33*AH33)*AI33</f>
        <v>48.135086814721944</v>
      </c>
      <c r="AP33">
        <f>((AO33+0.00000010773*(AN33^4-AM33^4))-AL33*44100)/(L33*51.4+0.00000043092*AM33^3)</f>
        <v>-6.6085243074104492</v>
      </c>
      <c r="AQ33">
        <f>0.61365*EXP(17.502*J33/(240.97+J33))</f>
        <v>3.4695622055194915</v>
      </c>
      <c r="AR33">
        <f>AQ33*1000/AA33</f>
        <v>39.369343968595658</v>
      </c>
      <c r="AS33">
        <f>(AR33-U33)</f>
        <v>16.664473744596634</v>
      </c>
      <c r="AT33">
        <f>IF(D33,P33,(O33+P33)/2)</f>
        <v>26.658158302307129</v>
      </c>
      <c r="AU33">
        <f>0.61365*EXP(17.502*AT33/(240.97+AT33))</f>
        <v>3.5079267606058147</v>
      </c>
      <c r="AV33">
        <f>IF(AS33&lt;&gt;0,(1000-(AR33+U33)/2)/AS33*AL33,0)</f>
        <v>1.1286783078415747</v>
      </c>
      <c r="AW33">
        <f>U33*AA33/1000</f>
        <v>2.0009467181685903</v>
      </c>
      <c r="AX33">
        <f>(AU33-AW33)</f>
        <v>1.5069800424372244</v>
      </c>
      <c r="AY33">
        <f>1/(1.6/F33+1.37/N33)</f>
        <v>0.73321667727190032</v>
      </c>
      <c r="AZ33">
        <f>G33*AA33*0.001</f>
        <v>33.750023071972052</v>
      </c>
      <c r="BA33">
        <f>G33/S33</f>
        <v>0.97404300138609112</v>
      </c>
      <c r="BB33">
        <f>(1-AL33*AA33/AQ33/F33)*100</f>
        <v>67.834678505785334</v>
      </c>
      <c r="BC33">
        <f>(S33-E33/(N33/1.35))</f>
        <v>393.18494047301454</v>
      </c>
      <c r="BD33">
        <f>E33*BB33/100/BC33</f>
        <v>-8.6327570683617999E-5</v>
      </c>
    </row>
    <row r="34" spans="1:56" x14ac:dyDescent="0.25">
      <c r="A34" s="1" t="s">
        <v>1</v>
      </c>
      <c r="B34" s="1" t="s">
        <v>4182</v>
      </c>
      <c r="K34" s="1">
        <f t="shared" si="0"/>
        <v>2.72</v>
      </c>
    </row>
    <row r="35" spans="1:56" x14ac:dyDescent="0.25">
      <c r="A35" s="1" t="s">
        <v>1</v>
      </c>
      <c r="B35" s="1" t="s">
        <v>4181</v>
      </c>
      <c r="K35" s="1">
        <f t="shared" si="0"/>
        <v>2.72</v>
      </c>
    </row>
    <row r="36" spans="1:56" x14ac:dyDescent="0.25">
      <c r="A36" s="1">
        <v>7</v>
      </c>
      <c r="B36" s="1" t="s">
        <v>4180</v>
      </c>
      <c r="C36" s="1">
        <v>1545.5000028721988</v>
      </c>
      <c r="D36" s="1">
        <v>0</v>
      </c>
      <c r="E36">
        <f>(R36-S36*(1000-T36)/(1000-U36))*AK36</f>
        <v>0.18409658628532918</v>
      </c>
      <c r="F36">
        <f>IF(AV36&lt;&gt;0,1/(1/AV36-1/N36),0)</f>
        <v>1.6445194158163732</v>
      </c>
      <c r="G36">
        <f>((AY36-AL36/2)*S36-E36)/(AY36+AL36/2)</f>
        <v>382.51383748402787</v>
      </c>
      <c r="H36">
        <f>AL36*1000</f>
        <v>19.906163308570228</v>
      </c>
      <c r="I36">
        <f>(AQ36-AW36)</f>
        <v>1.4304530327502141</v>
      </c>
      <c r="J36">
        <f>(P36+AP36*D36)</f>
        <v>26.467443466186523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26.863620758056641</v>
      </c>
      <c r="P36" s="1">
        <v>26.467443466186523</v>
      </c>
      <c r="Q36" s="1">
        <v>27.004287719726563</v>
      </c>
      <c r="R36" s="1">
        <v>399.97320556640625</v>
      </c>
      <c r="S36" s="1">
        <v>392.72869873046875</v>
      </c>
      <c r="T36" s="1">
        <v>5.5233244895935059</v>
      </c>
      <c r="U36" s="1">
        <v>23.128690719604492</v>
      </c>
      <c r="V36" s="1">
        <v>13.709172248840332</v>
      </c>
      <c r="W36" s="1">
        <v>57.406585693359375</v>
      </c>
      <c r="X36" s="1">
        <v>300.43377685546875</v>
      </c>
      <c r="Y36" s="1">
        <v>499.1378173828125</v>
      </c>
      <c r="Z36" s="1">
        <v>8.5147762298583984</v>
      </c>
      <c r="AA36" s="1">
        <v>88.127471923828125</v>
      </c>
      <c r="AB36" s="1">
        <v>16.211084365844727</v>
      </c>
      <c r="AC36" s="1">
        <v>2.3198909759521484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1.1045359443215761</v>
      </c>
      <c r="AL36">
        <f>(U36-T36)/(1000-U36)*AK36</f>
        <v>1.9906163308570229E-2</v>
      </c>
      <c r="AM36">
        <f>(P36+273.15)</f>
        <v>299.6174434661865</v>
      </c>
      <c r="AN36">
        <f>(O36+273.15)</f>
        <v>300.01362075805662</v>
      </c>
      <c r="AO36">
        <f>(Y36*AG36+Z36*AH36)*AI36</f>
        <v>79.862048996194062</v>
      </c>
      <c r="AP36">
        <f>((AO36+0.00000010773*(AN36^4-AM36^4))-AL36*44100)/(L36*51.4+0.00000043092*AM36^3)</f>
        <v>-6.524911622331369</v>
      </c>
      <c r="AQ36">
        <f>0.61365*EXP(17.502*J36/(240.97+J36))</f>
        <v>3.468726074777063</v>
      </c>
      <c r="AR36">
        <f>AQ36*1000/AA36</f>
        <v>39.360326570756648</v>
      </c>
      <c r="AS36">
        <f>(AR36-U36)</f>
        <v>16.231635851152156</v>
      </c>
      <c r="AT36">
        <f>IF(D36,P36,(O36+P36)/2)</f>
        <v>26.665532112121582</v>
      </c>
      <c r="AU36">
        <f>0.61365*EXP(17.502*AT36/(240.97+AT36))</f>
        <v>3.5094501531082938</v>
      </c>
      <c r="AV36">
        <f>IF(AS36&lt;&gt;0,(1000-(AR36+U36)/2)/AS36*AL36,0)</f>
        <v>1.1880629404099401</v>
      </c>
      <c r="AW36">
        <f>U36*AA36/1000</f>
        <v>2.0382730420268489</v>
      </c>
      <c r="AX36">
        <f>(AU36-AW36)</f>
        <v>1.4711771110814449</v>
      </c>
      <c r="AY36">
        <f>1/(1.6/F36+1.37/N36)</f>
        <v>0.77339756855296593</v>
      </c>
      <c r="AZ36">
        <f>G36*AA36*0.001</f>
        <v>33.709977473349419</v>
      </c>
      <c r="BA36">
        <f>G36/S36</f>
        <v>0.97399003108389748</v>
      </c>
      <c r="BB36">
        <f>(1-AL36*AA36/AQ36/F36)*100</f>
        <v>69.246831748907184</v>
      </c>
      <c r="BC36">
        <f>(S36-E36/(N36/1.35))</f>
        <v>392.67063560334208</v>
      </c>
      <c r="BD36">
        <f>E36*BB36/100/BC36</f>
        <v>3.2465135358188373E-4</v>
      </c>
    </row>
    <row r="37" spans="1:56" x14ac:dyDescent="0.25">
      <c r="A37" s="1" t="s">
        <v>1</v>
      </c>
      <c r="B37" s="1" t="s">
        <v>4179</v>
      </c>
      <c r="K37" s="1">
        <f t="shared" si="0"/>
        <v>2.72</v>
      </c>
    </row>
    <row r="38" spans="1:56" x14ac:dyDescent="0.25">
      <c r="A38" s="1" t="s">
        <v>1</v>
      </c>
      <c r="B38" s="1" t="s">
        <v>4178</v>
      </c>
      <c r="K38" s="1">
        <f t="shared" si="0"/>
        <v>2.72</v>
      </c>
    </row>
    <row r="39" spans="1:56" x14ac:dyDescent="0.25">
      <c r="A39" s="1">
        <v>8</v>
      </c>
      <c r="B39" s="1" t="s">
        <v>4177</v>
      </c>
      <c r="C39" s="1">
        <v>1748.5000028721988</v>
      </c>
      <c r="D39" s="1">
        <v>0</v>
      </c>
      <c r="E39">
        <f>(R39-S39*(1000-T39)/(1000-U39))*AK39</f>
        <v>0.58857958583494929</v>
      </c>
      <c r="F39">
        <f>IF(AV39&lt;&gt;0,1/(1/AV39-1/N39),0)</f>
        <v>1.783036643228463</v>
      </c>
      <c r="G39">
        <f>((AY39-AL39/2)*S39-E39)/(AY39+AL39/2)</f>
        <v>381.72787437076499</v>
      </c>
      <c r="H39">
        <f>AL39*1000</f>
        <v>20.577586839567033</v>
      </c>
      <c r="I39">
        <f>(AQ39-AW39)</f>
        <v>1.3951972372409323</v>
      </c>
      <c r="J39">
        <f>(P39+AP39*D39)</f>
        <v>26.536281585693359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26.9267578125</v>
      </c>
      <c r="P39" s="1">
        <v>26.536281585693359</v>
      </c>
      <c r="Q39" s="1">
        <v>27.053380966186523</v>
      </c>
      <c r="R39" s="1">
        <v>399.97412109375</v>
      </c>
      <c r="S39" s="1">
        <v>392.13763427734375</v>
      </c>
      <c r="T39" s="1">
        <v>5.5044798851013184</v>
      </c>
      <c r="U39" s="1">
        <v>23.688726425170898</v>
      </c>
      <c r="V39" s="1">
        <v>13.611830711364746</v>
      </c>
      <c r="W39" s="1">
        <v>58.578998565673828</v>
      </c>
      <c r="X39" s="1">
        <v>300.50820922851563</v>
      </c>
      <c r="Y39" s="1">
        <v>749.2381591796875</v>
      </c>
      <c r="Z39" s="1">
        <v>8.3799934387207031</v>
      </c>
      <c r="AA39" s="1">
        <v>88.127738952636719</v>
      </c>
      <c r="AB39" s="1">
        <v>16.256677627563477</v>
      </c>
      <c r="AC39" s="1">
        <v>2.333812952041626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1.1048095927518953</v>
      </c>
      <c r="AL39">
        <f>(U39-T39)/(1000-U39)*AK39</f>
        <v>2.0577586839567032E-2</v>
      </c>
      <c r="AM39">
        <f>(P39+273.15)</f>
        <v>299.68628158569334</v>
      </c>
      <c r="AN39">
        <f>(O39+273.15)</f>
        <v>300.07675781249998</v>
      </c>
      <c r="AO39">
        <f>(Y39*AG39+Z39*AH39)*AI39</f>
        <v>119.87810278926554</v>
      </c>
      <c r="AP39">
        <f>((AO39+0.00000010773*(AN39^4-AM39^4))-AL39*44100)/(L39*51.4+0.00000043092*AM39^3)</f>
        <v>-6.4394271128915364</v>
      </c>
      <c r="AQ39">
        <f>0.61365*EXP(17.502*J39/(240.97+J39))</f>
        <v>3.4828311357588202</v>
      </c>
      <c r="AR39">
        <f>AQ39*1000/AA39</f>
        <v>39.52025976328099</v>
      </c>
      <c r="AS39">
        <f>(AR39-U39)</f>
        <v>15.831533338110091</v>
      </c>
      <c r="AT39">
        <f>IF(D39,P39,(O39+P39)/2)</f>
        <v>26.73151969909668</v>
      </c>
      <c r="AU39">
        <f>0.61365*EXP(17.502*AT39/(240.97+AT39))</f>
        <v>3.523108593883157</v>
      </c>
      <c r="AV39">
        <f>IF(AS39&lt;&gt;0,(1000-(AR39+U39)/2)/AS39*AL39,0)</f>
        <v>1.2587057875455885</v>
      </c>
      <c r="AW39">
        <f>U39*AA39/1000</f>
        <v>2.0876338985178879</v>
      </c>
      <c r="AX39">
        <f>(AU39-AW39)</f>
        <v>1.4354746953652691</v>
      </c>
      <c r="AY39">
        <f>1/(1.6/F39+1.37/N39)</f>
        <v>0.82141394381316524</v>
      </c>
      <c r="AZ39">
        <f>G39*AA39*0.001</f>
        <v>33.640814463491687</v>
      </c>
      <c r="BA39">
        <f>G39/S39</f>
        <v>0.97345381060973013</v>
      </c>
      <c r="BB39">
        <f>(1-AL39*AA39/AQ39/F39)*100</f>
        <v>70.797879805627346</v>
      </c>
      <c r="BC39">
        <f>(S39-E39/(N39/1.35))</f>
        <v>391.95199926907958</v>
      </c>
      <c r="BD39">
        <f>E39*BB39/100/BC39</f>
        <v>1.0631451517455228E-3</v>
      </c>
    </row>
    <row r="40" spans="1:56" x14ac:dyDescent="0.25">
      <c r="A40" s="1" t="s">
        <v>1</v>
      </c>
      <c r="B40" s="1" t="s">
        <v>4176</v>
      </c>
      <c r="K40" s="1">
        <f t="shared" si="0"/>
        <v>2.72</v>
      </c>
    </row>
    <row r="41" spans="1:56" x14ac:dyDescent="0.25">
      <c r="A41" s="1" t="s">
        <v>1</v>
      </c>
      <c r="B41" s="1" t="s">
        <v>4175</v>
      </c>
      <c r="K41" s="1">
        <f t="shared" si="0"/>
        <v>2.72</v>
      </c>
    </row>
    <row r="42" spans="1:56" x14ac:dyDescent="0.25">
      <c r="A42" s="1">
        <v>9</v>
      </c>
      <c r="B42" s="1" t="s">
        <v>4174</v>
      </c>
      <c r="C42" s="1">
        <v>1951.5000028721988</v>
      </c>
      <c r="D42" s="1">
        <v>0</v>
      </c>
      <c r="E42">
        <f>(R42-S42*(1000-T42)/(1000-U42))*AK42</f>
        <v>0.65140493690707379</v>
      </c>
      <c r="F42">
        <f>IF(AV42&lt;&gt;0,1/(1/AV42-1/N42),0)</f>
        <v>1.9499946098209249</v>
      </c>
      <c r="G42">
        <f>((AY42-AL42/2)*S42-E42)/(AY42+AL42/2)</f>
        <v>381.7363511200416</v>
      </c>
      <c r="H42">
        <f>AL42*1000</f>
        <v>21.327037394216386</v>
      </c>
      <c r="I42">
        <f>(AQ42-AW42)</f>
        <v>1.3579822662175025</v>
      </c>
      <c r="J42">
        <f>(P42+AP42*D42)</f>
        <v>26.62849235534668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27.015605926513672</v>
      </c>
      <c r="P42" s="1">
        <v>26.62849235534668</v>
      </c>
      <c r="Q42" s="1">
        <v>27.119619369506836</v>
      </c>
      <c r="R42" s="1">
        <v>400.0455322265625</v>
      </c>
      <c r="S42" s="1">
        <v>391.88864135742188</v>
      </c>
      <c r="T42" s="1">
        <v>5.4872264862060547</v>
      </c>
      <c r="U42" s="1">
        <v>24.326837539672852</v>
      </c>
      <c r="V42" s="1">
        <v>13.498227119445801</v>
      </c>
      <c r="W42" s="1">
        <v>59.84246826171875</v>
      </c>
      <c r="X42" s="1">
        <v>300.42208862304688</v>
      </c>
      <c r="Y42" s="1">
        <v>1000.9500122070313</v>
      </c>
      <c r="Z42" s="1">
        <v>10.506600379943848</v>
      </c>
      <c r="AA42" s="1">
        <v>88.125778198242188</v>
      </c>
      <c r="AB42" s="1">
        <v>16.528749465942383</v>
      </c>
      <c r="AC42" s="1">
        <v>2.353661060333252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1.1044929728788484</v>
      </c>
      <c r="AL42">
        <f>(U42-T42)/(1000-U42)*AK42</f>
        <v>2.1327037394216385E-2</v>
      </c>
      <c r="AM42">
        <f>(P42+273.15)</f>
        <v>299.77849235534666</v>
      </c>
      <c r="AN42">
        <f>(O42+273.15)</f>
        <v>300.16560592651365</v>
      </c>
      <c r="AO42">
        <f>(Y42*AG42+Z42*AH42)*AI42</f>
        <v>160.15199837344881</v>
      </c>
      <c r="AP42">
        <f>((AO42+0.00000010773*(AN42^4-AM42^4))-AL42*44100)/(L42*51.4+0.00000043092*AM42^3)</f>
        <v>-6.3797540100395187</v>
      </c>
      <c r="AQ42">
        <f>0.61365*EXP(17.502*J42/(240.97+J42))</f>
        <v>3.5018037555033841</v>
      </c>
      <c r="AR42">
        <f>AQ42*1000/AA42</f>
        <v>39.736429307051871</v>
      </c>
      <c r="AS42">
        <f>(AR42-U42)</f>
        <v>15.40959176737902</v>
      </c>
      <c r="AT42">
        <f>IF(D42,P42,(O42+P42)/2)</f>
        <v>26.822049140930176</v>
      </c>
      <c r="AU42">
        <f>0.61365*EXP(17.502*AT42/(240.97+AT42))</f>
        <v>3.5419223291908333</v>
      </c>
      <c r="AV42">
        <f>IF(AS42&lt;&gt;0,(1000-(AR42+U42)/2)/AS42*AL42,0)</f>
        <v>1.3396784199111704</v>
      </c>
      <c r="AW42">
        <f>U42*AA42/1000</f>
        <v>2.1438214892858816</v>
      </c>
      <c r="AX42">
        <f>(AU42-AW42)</f>
        <v>1.3981008399049517</v>
      </c>
      <c r="AY42">
        <f>1/(1.6/F42+1.37/N42)</f>
        <v>0.87674498075003315</v>
      </c>
      <c r="AZ42">
        <f>G42*AA42*0.001</f>
        <v>33.64081300901109</v>
      </c>
      <c r="BA42">
        <f>G42/S42</f>
        <v>0.97409394106903735</v>
      </c>
      <c r="BB42">
        <f>(1-AL42*AA42/AQ42/F42)*100</f>
        <v>72.476207157794562</v>
      </c>
      <c r="BC42">
        <f>(S42-E42/(N42/1.35))</f>
        <v>391.68319155291579</v>
      </c>
      <c r="BD42">
        <f>E42*BB42/100/BC42</f>
        <v>1.2053455488786017E-3</v>
      </c>
    </row>
    <row r="43" spans="1:56" x14ac:dyDescent="0.25">
      <c r="A43" s="1" t="s">
        <v>1</v>
      </c>
      <c r="B43" s="1" t="s">
        <v>4173</v>
      </c>
      <c r="K43" s="1">
        <f t="shared" si="0"/>
        <v>2.72</v>
      </c>
    </row>
    <row r="44" spans="1:56" x14ac:dyDescent="0.25">
      <c r="A44" s="1" t="s">
        <v>1</v>
      </c>
      <c r="B44" s="1" t="s">
        <v>4172</v>
      </c>
      <c r="K44" s="1">
        <f t="shared" si="0"/>
        <v>2.72</v>
      </c>
    </row>
    <row r="45" spans="1:56" x14ac:dyDescent="0.25">
      <c r="A45" s="1">
        <v>10</v>
      </c>
      <c r="B45" s="1" t="s">
        <v>4171</v>
      </c>
      <c r="C45" s="1">
        <v>2154.5000028721988</v>
      </c>
      <c r="D45" s="1">
        <v>0</v>
      </c>
      <c r="E45">
        <f>(R45-S45*(1000-T45)/(1000-U45))*AK45</f>
        <v>0.81838133065150642</v>
      </c>
      <c r="F45">
        <f>IF(AV45&lt;&gt;0,1/(1/AV45-1/N45),0)</f>
        <v>2.1405570523913178</v>
      </c>
      <c r="G45">
        <f>((AY45-AL45/2)*S45-E45)/(AY45+AL45/2)</f>
        <v>381.49339200467466</v>
      </c>
      <c r="H45">
        <f>AL45*1000</f>
        <v>21.909733363031634</v>
      </c>
      <c r="I45">
        <f>(AQ45-AW45)</f>
        <v>1.3095519247340204</v>
      </c>
      <c r="J45">
        <f>(P45+AP45*D45)</f>
        <v>26.609975814819336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27.051967620849609</v>
      </c>
      <c r="P45" s="1">
        <v>26.609975814819336</v>
      </c>
      <c r="Q45" s="1">
        <v>27.150409698486328</v>
      </c>
      <c r="R45" s="1">
        <v>399.91574096679688</v>
      </c>
      <c r="S45" s="1">
        <v>391.4058837890625</v>
      </c>
      <c r="T45" s="1">
        <v>5.4763073921203613</v>
      </c>
      <c r="U45" s="1">
        <v>24.831146240234375</v>
      </c>
      <c r="V45" s="1">
        <v>13.443683624267578</v>
      </c>
      <c r="W45" s="1">
        <v>60.957508087158203</v>
      </c>
      <c r="X45" s="1">
        <v>300.2591552734375</v>
      </c>
      <c r="Y45" s="1">
        <v>1251.1141357421875</v>
      </c>
      <c r="Z45" s="1">
        <v>9.4931859970092773</v>
      </c>
      <c r="AA45" s="1">
        <v>88.132652282714844</v>
      </c>
      <c r="AB45" s="1">
        <v>16.53101921081543</v>
      </c>
      <c r="AC45" s="1">
        <v>2.3665580749511719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1.1038939532111671</v>
      </c>
      <c r="AL45">
        <f>(U45-T45)/(1000-U45)*AK45</f>
        <v>2.1909733363031633E-2</v>
      </c>
      <c r="AM45">
        <f>(P45+273.15)</f>
        <v>299.75997581481931</v>
      </c>
      <c r="AN45">
        <f>(O45+273.15)</f>
        <v>300.20196762084959</v>
      </c>
      <c r="AO45">
        <f>(Y45*AG45+Z45*AH45)*AI45</f>
        <v>200.17825724441718</v>
      </c>
      <c r="AP45">
        <f>((AO45+0.00000010773*(AN45^4-AM45^4))-AL45*44100)/(L45*51.4+0.00000043092*AM45^3)</f>
        <v>-6.2567855620794344</v>
      </c>
      <c r="AQ45">
        <f>0.61365*EXP(17.502*J45/(240.97+J45))</f>
        <v>3.4979867021058384</v>
      </c>
      <c r="AR45">
        <f>AQ45*1000/AA45</f>
        <v>39.690019663596196</v>
      </c>
      <c r="AS45">
        <f>(AR45-U45)</f>
        <v>14.858873423361821</v>
      </c>
      <c r="AT45">
        <f>IF(D45,P45,(O45+P45)/2)</f>
        <v>26.830971717834473</v>
      </c>
      <c r="AU45">
        <f>0.61365*EXP(17.502*AT45/(240.97+AT45))</f>
        <v>3.5437813493990649</v>
      </c>
      <c r="AV45">
        <f>IF(AS45&lt;&gt;0,(1000-(AR45+U45)/2)/AS45*AL45,0)</f>
        <v>1.4269529047258043</v>
      </c>
      <c r="AW45">
        <f>U45*AA45/1000</f>
        <v>2.188434777371818</v>
      </c>
      <c r="AX45">
        <f>(AU45-AW45)</f>
        <v>1.3553465720272468</v>
      </c>
      <c r="AY45">
        <f>1/(1.6/F45+1.37/N45)</f>
        <v>0.93673619682958942</v>
      </c>
      <c r="AZ45">
        <f>G45*AA45*0.001</f>
        <v>33.622024465701422</v>
      </c>
      <c r="BA45">
        <f>G45/S45</f>
        <v>0.97467464799346271</v>
      </c>
      <c r="BB45">
        <f>(1-AL45*AA45/AQ45/F45)*100</f>
        <v>74.211328466952835</v>
      </c>
      <c r="BC45">
        <f>(S45-E45/(N45/1.35))</f>
        <v>391.1477704790957</v>
      </c>
      <c r="BD45">
        <f>E45*BB45/100/BC45</f>
        <v>1.5526910882251001E-3</v>
      </c>
    </row>
    <row r="46" spans="1:56" x14ac:dyDescent="0.25">
      <c r="A46" s="1" t="s">
        <v>1</v>
      </c>
      <c r="B46" s="1" t="s">
        <v>4170</v>
      </c>
      <c r="K46" s="1">
        <f t="shared" si="0"/>
        <v>2.72</v>
      </c>
    </row>
    <row r="47" spans="1:56" x14ac:dyDescent="0.25">
      <c r="A47" s="1" t="s">
        <v>1</v>
      </c>
      <c r="B47" s="1" t="s">
        <v>4169</v>
      </c>
      <c r="K47" s="1">
        <f t="shared" si="0"/>
        <v>2.72</v>
      </c>
    </row>
    <row r="48" spans="1:56" x14ac:dyDescent="0.25">
      <c r="A48" s="1">
        <v>11</v>
      </c>
      <c r="B48" s="1" t="s">
        <v>4168</v>
      </c>
      <c r="C48" s="1">
        <v>2357.5000028721988</v>
      </c>
      <c r="D48" s="1">
        <v>0</v>
      </c>
      <c r="E48">
        <f>(R48-S48*(1000-T48)/(1000-U48))*AK48</f>
        <v>1.0328555261642838</v>
      </c>
      <c r="F48">
        <f>IF(AV48&lt;&gt;0,1/(1/AV48-1/N48),0)</f>
        <v>2.4802368523201039</v>
      </c>
      <c r="G48">
        <f>((AY48-AL48/2)*S48-E48)/(AY48+AL48/2)</f>
        <v>381.38105553842405</v>
      </c>
      <c r="H48">
        <f>AL48*1000</f>
        <v>22.830628982455231</v>
      </c>
      <c r="I48">
        <f>(AQ48-AW48)</f>
        <v>1.2394956096856804</v>
      </c>
      <c r="J48">
        <f>(P48+AP48*D48)</f>
        <v>26.603752136230469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27.094482421875</v>
      </c>
      <c r="P48" s="1">
        <v>26.603752136230469</v>
      </c>
      <c r="Q48" s="1">
        <v>27.184270858764648</v>
      </c>
      <c r="R48" s="1">
        <v>399.901123046875</v>
      </c>
      <c r="S48" s="1">
        <v>390.88653564453125</v>
      </c>
      <c r="T48" s="1">
        <v>5.4716949462890625</v>
      </c>
      <c r="U48" s="1">
        <v>25.611968994140625</v>
      </c>
      <c r="V48" s="1">
        <v>13.398632049560547</v>
      </c>
      <c r="W48" s="1">
        <v>62.716457366943359</v>
      </c>
      <c r="X48" s="1">
        <v>300.43695068359375</v>
      </c>
      <c r="Y48" s="1">
        <v>1601.1077880859375</v>
      </c>
      <c r="Z48" s="1">
        <v>10.550087928771973</v>
      </c>
      <c r="AA48" s="1">
        <v>88.131019592285156</v>
      </c>
      <c r="AB48" s="1">
        <v>16.602653503417969</v>
      </c>
      <c r="AC48" s="1">
        <v>2.3919620513916016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1.1045476128073297</v>
      </c>
      <c r="AL48">
        <f>(U48-T48)/(1000-U48)*AK48</f>
        <v>2.283062898245523E-2</v>
      </c>
      <c r="AM48">
        <f>(P48+273.15)</f>
        <v>299.75375213623045</v>
      </c>
      <c r="AN48">
        <f>(O48+273.15)</f>
        <v>300.24448242187498</v>
      </c>
      <c r="AO48">
        <f>(Y48*AG48+Z48*AH48)*AI48</f>
        <v>256.17724036774234</v>
      </c>
      <c r="AP48">
        <f>((AO48+0.00000010773*(AN48^4-AM48^4))-AL48*44100)/(L48*51.4+0.00000043092*AM48^3)</f>
        <v>-6.1256219674474961</v>
      </c>
      <c r="AQ48">
        <f>0.61365*EXP(17.502*J48/(240.97+J48))</f>
        <v>3.4967045509052879</v>
      </c>
      <c r="AR48">
        <f>AQ48*1000/AA48</f>
        <v>39.6762067099855</v>
      </c>
      <c r="AS48">
        <f>(AR48-U48)</f>
        <v>14.064237715844875</v>
      </c>
      <c r="AT48">
        <f>IF(D48,P48,(O48+P48)/2)</f>
        <v>26.849117279052734</v>
      </c>
      <c r="AU48">
        <f>0.61365*EXP(17.502*AT48/(240.97+AT48))</f>
        <v>3.5475646075434759</v>
      </c>
      <c r="AV48">
        <f>IF(AS48&lt;&gt;0,(1000-(AR48+U48)/2)/AS48*AL48,0)</f>
        <v>1.5703192999470275</v>
      </c>
      <c r="AW48">
        <f>U48*AA48/1000</f>
        <v>2.2572089412196075</v>
      </c>
      <c r="AX48">
        <f>(AU48-AW48)</f>
        <v>1.2903556663238684</v>
      </c>
      <c r="AY48">
        <f>1/(1.6/F48+1.37/N48)</f>
        <v>1.0360900071289381</v>
      </c>
      <c r="AZ48">
        <f>G48*AA48*0.001</f>
        <v>33.611501277783248</v>
      </c>
      <c r="BA48">
        <f>G48/S48</f>
        <v>0.97568225242029982</v>
      </c>
      <c r="BB48">
        <f>(1-AL48*AA48/AQ48/F48)*100</f>
        <v>76.799647896215077</v>
      </c>
      <c r="BC48">
        <f>(S48-E48/(N48/1.35))</f>
        <v>390.56077826396694</v>
      </c>
      <c r="BD48">
        <f>E48*BB48/100/BC48</f>
        <v>2.0310011949910963E-3</v>
      </c>
    </row>
    <row r="49" spans="1:56" x14ac:dyDescent="0.25">
      <c r="A49" s="1" t="s">
        <v>1</v>
      </c>
      <c r="B49" s="1" t="s">
        <v>4167</v>
      </c>
      <c r="K49" s="1">
        <f t="shared" si="0"/>
        <v>2.72</v>
      </c>
    </row>
    <row r="50" spans="1:56" x14ac:dyDescent="0.25">
      <c r="A50" s="1" t="s">
        <v>1</v>
      </c>
      <c r="B50" s="1" t="s">
        <v>4162</v>
      </c>
      <c r="K50" s="1">
        <f t="shared" si="0"/>
        <v>2.72</v>
      </c>
    </row>
    <row r="51" spans="1:56" x14ac:dyDescent="0.25">
      <c r="A51" s="1">
        <v>12</v>
      </c>
      <c r="B51" s="1" t="s">
        <v>4166</v>
      </c>
      <c r="C51" s="1">
        <v>2560.5000028721988</v>
      </c>
      <c r="D51" s="1">
        <v>0</v>
      </c>
      <c r="E51">
        <f>(R51-S51*(1000-T51)/(1000-U51))*AK51</f>
        <v>1.2836197044039139</v>
      </c>
      <c r="F51">
        <f>IF(AV51&lt;&gt;0,1/(1/AV51-1/N51),0)</f>
        <v>3.0248713915490812</v>
      </c>
      <c r="G51">
        <f>((AY51-AL51/2)*S51-E51)/(AY51+AL51/2)</f>
        <v>381.43142858286626</v>
      </c>
      <c r="H51">
        <f>AL51*1000</f>
        <v>24.069683924961556</v>
      </c>
      <c r="I51">
        <f>(AQ51-AW51)</f>
        <v>1.1570697771443239</v>
      </c>
      <c r="J51">
        <f>(P51+AP51*D51)</f>
        <v>26.659200668334961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27.237220764160156</v>
      </c>
      <c r="P51" s="1">
        <v>26.659200668334961</v>
      </c>
      <c r="Q51" s="1">
        <v>27.284687042236328</v>
      </c>
      <c r="R51" s="1">
        <v>400.07513427734375</v>
      </c>
      <c r="S51" s="1">
        <v>390.40771484375</v>
      </c>
      <c r="T51" s="1">
        <v>5.4721341133117676</v>
      </c>
      <c r="U51" s="1">
        <v>26.677303314208984</v>
      </c>
      <c r="V51" s="1">
        <v>13.287834167480469</v>
      </c>
      <c r="W51" s="1">
        <v>64.779769897460938</v>
      </c>
      <c r="X51" s="1">
        <v>300.50686645507813</v>
      </c>
      <c r="Y51" s="1">
        <v>2000.0958251953125</v>
      </c>
      <c r="Z51" s="1">
        <v>7.3022551536560059</v>
      </c>
      <c r="AA51" s="1">
        <v>88.130058288574219</v>
      </c>
      <c r="AB51" s="1">
        <v>16.783880233764648</v>
      </c>
      <c r="AC51" s="1">
        <v>2.4277658462524414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1.1048046560848459</v>
      </c>
      <c r="AL51">
        <f>(U51-T51)/(1000-U51)*AK51</f>
        <v>2.4069683924961557E-2</v>
      </c>
      <c r="AM51">
        <f>(P51+273.15)</f>
        <v>299.80920066833494</v>
      </c>
      <c r="AN51">
        <f>(O51+273.15)</f>
        <v>300.38722076416013</v>
      </c>
      <c r="AO51">
        <f>(Y51*AG51+Z51*AH51)*AI51</f>
        <v>320.01532487834993</v>
      </c>
      <c r="AP51">
        <f>((AO51+0.00000010773*(AN51^4-AM51^4))-AL51*44100)/(L51*51.4+0.00000043092*AM51^3)</f>
        <v>-6.0412798542433963</v>
      </c>
      <c r="AQ51">
        <f>0.61365*EXP(17.502*J51/(240.97+J51))</f>
        <v>3.5081420732075359</v>
      </c>
      <c r="AR51">
        <f>AQ51*1000/AA51</f>
        <v>39.806419527381102</v>
      </c>
      <c r="AS51">
        <f>(AR51-U51)</f>
        <v>13.129116213172118</v>
      </c>
      <c r="AT51">
        <f>IF(D51,P51,(O51+P51)/2)</f>
        <v>26.948210716247559</v>
      </c>
      <c r="AU51">
        <f>0.61365*EXP(17.502*AT51/(240.97+AT51))</f>
        <v>3.5682873592229192</v>
      </c>
      <c r="AV51">
        <f>IF(AS51&lt;&gt;0,(1000-(AR51+U51)/2)/AS51*AL51,0)</f>
        <v>1.7723632306750297</v>
      </c>
      <c r="AW51">
        <f>U51*AA51/1000</f>
        <v>2.351072296063212</v>
      </c>
      <c r="AX51">
        <f>(AU51-AW51)</f>
        <v>1.2172150631597072</v>
      </c>
      <c r="AY51">
        <f>1/(1.6/F51+1.37/N51)</f>
        <v>1.1778347424226203</v>
      </c>
      <c r="AZ51">
        <f>G51*AA51*0.001</f>
        <v>33.615574034102139</v>
      </c>
      <c r="BA51">
        <f>G51/S51</f>
        <v>0.9770079178264286</v>
      </c>
      <c r="BB51">
        <f>(1-AL51*AA51/AQ51/F51)*100</f>
        <v>80.010112176344506</v>
      </c>
      <c r="BC51">
        <f>(S51-E51/(N51/1.35))</f>
        <v>390.00286771658187</v>
      </c>
      <c r="BD51">
        <f>E51*BB51/100/BC51</f>
        <v>2.6333795221156701E-3</v>
      </c>
    </row>
    <row r="52" spans="1:56" x14ac:dyDescent="0.25">
      <c r="A52" s="1" t="s">
        <v>1</v>
      </c>
      <c r="B52" s="1" t="s">
        <v>4165</v>
      </c>
      <c r="K52" s="2">
        <v>7.6999999999999993</v>
      </c>
    </row>
    <row r="53" spans="1:56" x14ac:dyDescent="0.25">
      <c r="A53" s="1" t="s">
        <v>1</v>
      </c>
      <c r="B53" s="1" t="s">
        <v>4164</v>
      </c>
      <c r="K53" s="2">
        <v>7.6999999999999993</v>
      </c>
    </row>
    <row r="54" spans="1:56" x14ac:dyDescent="0.25">
      <c r="A54" s="1" t="s">
        <v>1</v>
      </c>
      <c r="B54" s="1" t="s">
        <v>4163</v>
      </c>
      <c r="K54" s="2">
        <v>7.6999999999999993</v>
      </c>
    </row>
    <row r="55" spans="1:56" x14ac:dyDescent="0.25">
      <c r="A55" s="1" t="s">
        <v>1</v>
      </c>
      <c r="B55" s="1" t="s">
        <v>4162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FC68-CCCF-45A5-A21B-AACBB299694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6247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6246</v>
      </c>
    </row>
    <row r="12" spans="1:56" x14ac:dyDescent="0.25">
      <c r="A12" s="1" t="s">
        <v>1</v>
      </c>
      <c r="B12" s="1" t="s">
        <v>6245</v>
      </c>
    </row>
    <row r="13" spans="1:56" x14ac:dyDescent="0.25">
      <c r="A13" s="1" t="s">
        <v>1</v>
      </c>
      <c r="B13" s="1" t="s">
        <v>6244</v>
      </c>
    </row>
    <row r="14" spans="1:56" x14ac:dyDescent="0.25">
      <c r="A14" s="1" t="s">
        <v>1</v>
      </c>
      <c r="B14" s="1" t="s">
        <v>6243</v>
      </c>
    </row>
    <row r="15" spans="1:56" x14ac:dyDescent="0.25">
      <c r="A15" s="1" t="s">
        <v>1</v>
      </c>
      <c r="B15" s="1" t="s">
        <v>6242</v>
      </c>
    </row>
    <row r="16" spans="1:56" x14ac:dyDescent="0.25">
      <c r="A16" s="1" t="s">
        <v>1</v>
      </c>
      <c r="B16" s="1" t="s">
        <v>6241</v>
      </c>
    </row>
    <row r="17" spans="1:56" x14ac:dyDescent="0.25">
      <c r="A17" s="1" t="s">
        <v>1</v>
      </c>
      <c r="B17" s="1" t="s">
        <v>6240</v>
      </c>
    </row>
    <row r="18" spans="1:56" x14ac:dyDescent="0.25">
      <c r="A18" s="1">
        <v>1</v>
      </c>
      <c r="B18" s="1" t="s">
        <v>6239</v>
      </c>
      <c r="C18" s="1">
        <v>406.50000242516398</v>
      </c>
      <c r="D18" s="1">
        <v>0</v>
      </c>
      <c r="E18">
        <f>(R18-S18*(1000-T18)/(1000-U18))*AK18</f>
        <v>-3.1239469945819929</v>
      </c>
      <c r="F18">
        <f>IF(AV18&lt;&gt;0,1/(1/AV18-1/N18),0)</f>
        <v>3.3875221141310856</v>
      </c>
      <c r="G18">
        <f>((AY18-AL18/2)*S18-E18)/(AY18+AL18/2)</f>
        <v>387.28246110917917</v>
      </c>
      <c r="H18">
        <f>AL18*1000</f>
        <v>27.051997624260999</v>
      </c>
      <c r="I18">
        <f>(AQ18-AW18)</f>
        <v>1.2243616960751931</v>
      </c>
      <c r="J18">
        <f>(P18+AP18*D18)</f>
        <v>25.878231048583984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26.876832962036133</v>
      </c>
      <c r="P18" s="1">
        <v>25.878231048583984</v>
      </c>
      <c r="Q18" s="1">
        <v>26.982736587524414</v>
      </c>
      <c r="R18" s="1">
        <v>399.9686279296875</v>
      </c>
      <c r="S18" s="1">
        <v>393.171875</v>
      </c>
      <c r="T18" s="1">
        <v>0.18021351099014282</v>
      </c>
      <c r="U18" s="1">
        <v>24.066976547241211</v>
      </c>
      <c r="V18" s="1">
        <v>0.44794183969497681</v>
      </c>
      <c r="W18" s="1">
        <v>59.821292877197266</v>
      </c>
      <c r="X18" s="1">
        <v>300.62905883789063</v>
      </c>
      <c r="Y18" s="1">
        <v>-4.1618339717388153E-2</v>
      </c>
      <c r="Z18" s="1">
        <v>7.7470235824584961</v>
      </c>
      <c r="AA18" s="1">
        <v>88.322685241699219</v>
      </c>
      <c r="AB18" s="1">
        <v>5.1644530296325684</v>
      </c>
      <c r="AC18" s="1">
        <v>-0.23704728484153748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1.1052538927863624</v>
      </c>
      <c r="AL18">
        <f>(U18-T18)/(1000-U18)*AK18</f>
        <v>2.7051997624260998E-2</v>
      </c>
      <c r="AM18">
        <f>(P18+273.15)</f>
        <v>299.02823104858396</v>
      </c>
      <c r="AN18">
        <f>(O18+273.15)</f>
        <v>300.02683296203611</v>
      </c>
      <c r="AO18">
        <f>(Y18*AG18+Z18*AH18)*AI18</f>
        <v>-6.6589342059433232E-3</v>
      </c>
      <c r="AP18">
        <f>((AO18+0.00000010773*(AN18^4-AM18^4))-AL18*44100)/(L18*51.4+0.00000043092*AM18^3)</f>
        <v>-9.7215854676852533</v>
      </c>
      <c r="AQ18">
        <f>0.61365*EXP(17.502*J18/(240.97+J18))</f>
        <v>3.3500216903765354</v>
      </c>
      <c r="AR18">
        <f>AQ18*1000/AA18</f>
        <v>37.929346024852414</v>
      </c>
      <c r="AS18">
        <f>(AR18-U18)</f>
        <v>13.862369477611203</v>
      </c>
      <c r="AT18">
        <f>IF(D18,P18,(O18+P18)/2)</f>
        <v>26.377532005310059</v>
      </c>
      <c r="AU18">
        <f>0.61365*EXP(17.502*AT18/(240.97+AT18))</f>
        <v>3.4503781825311477</v>
      </c>
      <c r="AV18">
        <f>IF(AS18&lt;&gt;0,(1000-(AR18+U18)/2)/AS18*AL18,0)</f>
        <v>1.8909779804333682</v>
      </c>
      <c r="AW18">
        <f>U18*AA18/1000</f>
        <v>2.1256599943013423</v>
      </c>
      <c r="AX18">
        <f>(AU18-AW18)</f>
        <v>1.3247181882298054</v>
      </c>
      <c r="AY18">
        <f>1/(1.6/F18+1.37/N18)</f>
        <v>1.2620062991560246</v>
      </c>
      <c r="AZ18">
        <f>G18*AA18*0.001</f>
        <v>34.205826912176647</v>
      </c>
      <c r="BA18">
        <f>G18/S18</f>
        <v>0.98502076505136382</v>
      </c>
      <c r="BB18">
        <f>(1-AL18*AA18/AQ18/F18)*100</f>
        <v>78.945649578724925</v>
      </c>
      <c r="BC18">
        <f>(S18-E18/(N18/1.35))</f>
        <v>394.1571519958602</v>
      </c>
      <c r="BD18">
        <f>E18*BB18/100/BC18</f>
        <v>-6.2569465881306945E-3</v>
      </c>
    </row>
    <row r="19" spans="1:56" x14ac:dyDescent="0.25">
      <c r="A19" s="1" t="s">
        <v>1</v>
      </c>
      <c r="B19" s="1" t="s">
        <v>6238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6237</v>
      </c>
      <c r="K20" s="1">
        <f t="shared" si="0"/>
        <v>2.72</v>
      </c>
    </row>
    <row r="21" spans="1:56" x14ac:dyDescent="0.25">
      <c r="A21" s="1">
        <v>2</v>
      </c>
      <c r="B21" s="1" t="s">
        <v>6236</v>
      </c>
      <c r="C21" s="1">
        <v>610.50000242516398</v>
      </c>
      <c r="D21" s="1">
        <v>0</v>
      </c>
      <c r="E21">
        <f>(R21-S21*(1000-T21)/(1000-U21))*AK21</f>
        <v>-2.2588149004806173</v>
      </c>
      <c r="F21">
        <f>IF(AV21&lt;&gt;0,1/(1/AV21-1/N21),0)</f>
        <v>3.3726494654800527</v>
      </c>
      <c r="G21">
        <f>((AY21-AL21/2)*S21-E21)/(AY21+AL21/2)</f>
        <v>385.73095230132884</v>
      </c>
      <c r="H21">
        <f>AL21*1000</f>
        <v>26.685316611685796</v>
      </c>
      <c r="I21">
        <f>(AQ21-AW21)</f>
        <v>1.2111962279639461</v>
      </c>
      <c r="J21">
        <f>(P21+AP21*D21)</f>
        <v>25.672740936279297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26.859472274780273</v>
      </c>
      <c r="P21" s="1">
        <v>25.672740936279297</v>
      </c>
      <c r="Q21" s="1">
        <v>26.996818542480469</v>
      </c>
      <c r="R21" s="1">
        <v>399.609130859375</v>
      </c>
      <c r="S21" s="1">
        <v>392.18255615234375</v>
      </c>
      <c r="T21" s="1">
        <v>0.18238946795463562</v>
      </c>
      <c r="U21" s="1">
        <v>23.757303237915039</v>
      </c>
      <c r="V21" s="1">
        <v>0.45380493998527527</v>
      </c>
      <c r="W21" s="1">
        <v>59.110767364501953</v>
      </c>
      <c r="X21" s="1">
        <v>300.57229614257813</v>
      </c>
      <c r="Y21" s="1">
        <v>26.142934799194336</v>
      </c>
      <c r="Z21" s="1">
        <v>8.988591194152832</v>
      </c>
      <c r="AA21" s="1">
        <v>88.321037292480469</v>
      </c>
      <c r="AB21" s="1">
        <v>5.1439347267150879</v>
      </c>
      <c r="AC21" s="1">
        <v>-0.23600853979587555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1.105045206406537</v>
      </c>
      <c r="AL21">
        <f>(U21-T21)/(1000-U21)*AK21</f>
        <v>2.6685316611685796E-2</v>
      </c>
      <c r="AM21">
        <f>(P21+273.15)</f>
        <v>298.82274093627927</v>
      </c>
      <c r="AN21">
        <f>(O21+273.15)</f>
        <v>300.00947227478025</v>
      </c>
      <c r="AO21">
        <f>(Y21*AG21+Z21*AH21)*AI21</f>
        <v>4.1828694743766732</v>
      </c>
      <c r="AP21">
        <f>((AO21+0.00000010773*(AN21^4-AM21^4))-AL21*44100)/(L21*51.4+0.00000043092*AM21^3)</f>
        <v>-9.5381122006073724</v>
      </c>
      <c r="AQ21">
        <f>0.61365*EXP(17.502*J21/(240.97+J21))</f>
        <v>3.3094658932086074</v>
      </c>
      <c r="AR21">
        <f>AQ21*1000/AA21</f>
        <v>37.470867583326836</v>
      </c>
      <c r="AS21">
        <f>(AR21-U21)</f>
        <v>13.713564345411797</v>
      </c>
      <c r="AT21">
        <f>IF(D21,P21,(O21+P21)/2)</f>
        <v>26.266106605529785</v>
      </c>
      <c r="AU21">
        <f>0.61365*EXP(17.502*AT21/(240.97+AT21))</f>
        <v>3.4277576549368569</v>
      </c>
      <c r="AV21">
        <f>IF(AS21&lt;&gt;0,(1000-(AR21+U21)/2)/AS21*AL21,0)</f>
        <v>1.8863345369711317</v>
      </c>
      <c r="AW21">
        <f>U21*AA21/1000</f>
        <v>2.0982696652446613</v>
      </c>
      <c r="AX21">
        <f>(AU21-AW21)</f>
        <v>1.3294879896921956</v>
      </c>
      <c r="AY21">
        <f>1/(1.6/F21+1.37/N21)</f>
        <v>1.2586977473886098</v>
      </c>
      <c r="AZ21">
        <f>G21*AA21*0.001</f>
        <v>34.068157823069669</v>
      </c>
      <c r="BA21">
        <f>G21/S21</f>
        <v>0.98354948798765851</v>
      </c>
      <c r="BB21">
        <f>(1-AL21*AA21/AQ21/F21)*100</f>
        <v>78.884206515739308</v>
      </c>
      <c r="BC21">
        <f>(S21-E21/(N21/1.35))</f>
        <v>392.89497488518708</v>
      </c>
      <c r="BD21">
        <f>E21*BB21/100/BC21</f>
        <v>-4.5351768915449179E-3</v>
      </c>
    </row>
    <row r="22" spans="1:56" x14ac:dyDescent="0.25">
      <c r="A22" s="1" t="s">
        <v>1</v>
      </c>
      <c r="B22" s="1" t="s">
        <v>6235</v>
      </c>
      <c r="K22" s="1">
        <f t="shared" si="0"/>
        <v>2.72</v>
      </c>
    </row>
    <row r="23" spans="1:56" x14ac:dyDescent="0.25">
      <c r="A23" s="1" t="s">
        <v>1</v>
      </c>
      <c r="B23" s="1" t="s">
        <v>6234</v>
      </c>
      <c r="K23" s="1">
        <f t="shared" si="0"/>
        <v>2.72</v>
      </c>
    </row>
    <row r="24" spans="1:56" x14ac:dyDescent="0.25">
      <c r="A24" s="1">
        <v>3</v>
      </c>
      <c r="B24" s="1" t="s">
        <v>6233</v>
      </c>
      <c r="C24" s="1">
        <v>814.50000242516398</v>
      </c>
      <c r="D24" s="1">
        <v>0</v>
      </c>
      <c r="E24">
        <f>(R24-S24*(1000-T24)/(1000-U24))*AK24</f>
        <v>-1.6121004789865321</v>
      </c>
      <c r="F24">
        <f>IF(AV24&lt;&gt;0,1/(1/AV24-1/N24),0)</f>
        <v>3.3302516076937803</v>
      </c>
      <c r="G24">
        <f>((AY24-AL24/2)*S24-E24)/(AY24+AL24/2)</f>
        <v>385.04796297669128</v>
      </c>
      <c r="H24">
        <f>AL24*1000</f>
        <v>26.366773997381397</v>
      </c>
      <c r="I24">
        <f>(AQ24-AW24)</f>
        <v>1.2056898448262632</v>
      </c>
      <c r="J24">
        <f>(P24+AP24*D24)</f>
        <v>25.518947601318359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26.795871734619141</v>
      </c>
      <c r="P24" s="1">
        <v>25.518947601318359</v>
      </c>
      <c r="Q24" s="1">
        <v>26.950996398925781</v>
      </c>
      <c r="R24" s="1">
        <v>399.84957885742188</v>
      </c>
      <c r="S24" s="1">
        <v>391.95755004882813</v>
      </c>
      <c r="T24" s="1">
        <v>0.18217453360557556</v>
      </c>
      <c r="U24" s="1">
        <v>23.478305816650391</v>
      </c>
      <c r="V24" s="1">
        <v>0.45498532056808472</v>
      </c>
      <c r="W24" s="1">
        <v>58.637641906738281</v>
      </c>
      <c r="X24" s="1">
        <v>300.62423706054688</v>
      </c>
      <c r="Y24" s="1">
        <v>50.225643157958984</v>
      </c>
      <c r="Z24" s="1">
        <v>9.2646760940551758</v>
      </c>
      <c r="AA24" s="1">
        <v>88.32427978515625</v>
      </c>
      <c r="AB24" s="1">
        <v>5.084080696105957</v>
      </c>
      <c r="AC24" s="1">
        <v>-0.23327311873435974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1.105236165663775</v>
      </c>
      <c r="AL24">
        <f>(U24-T24)/(1000-U24)*AK24</f>
        <v>2.6366773997381396E-2</v>
      </c>
      <c r="AM24">
        <f>(P24+273.15)</f>
        <v>298.66894760131834</v>
      </c>
      <c r="AN24">
        <f>(O24+273.15)</f>
        <v>299.94587173461912</v>
      </c>
      <c r="AO24">
        <f>(Y24*AG24+Z24*AH24)*AI24</f>
        <v>8.0361027256525404</v>
      </c>
      <c r="AP24">
        <f>((AO24+0.00000010773*(AN24^4-AM24^4))-AL24*44100)/(L24*51.4+0.00000043092*AM24^3)</f>
        <v>-9.3836995708496556</v>
      </c>
      <c r="AQ24">
        <f>0.61365*EXP(17.502*J24/(240.97+J24))</f>
        <v>3.2793942966575536</v>
      </c>
      <c r="AR24">
        <f>AQ24*1000/AA24</f>
        <v>37.129023917709745</v>
      </c>
      <c r="AS24">
        <f>(AR24-U24)</f>
        <v>13.650718101059354</v>
      </c>
      <c r="AT24">
        <f>IF(D24,P24,(O24+P24)/2)</f>
        <v>26.15740966796875</v>
      </c>
      <c r="AU24">
        <f>0.61365*EXP(17.502*AT24/(240.97+AT24))</f>
        <v>3.4058159301171265</v>
      </c>
      <c r="AV24">
        <f>IF(AS24&lt;&gt;0,(1000-(AR24+U24)/2)/AS24*AL24,0)</f>
        <v>1.8729977372070927</v>
      </c>
      <c r="AW24">
        <f>U24*AA24/1000</f>
        <v>2.0737044518312904</v>
      </c>
      <c r="AX24">
        <f>(AU24-AW24)</f>
        <v>1.3321114782858361</v>
      </c>
      <c r="AY24">
        <f>1/(1.6/F24+1.37/N24)</f>
        <v>1.2492011185663578</v>
      </c>
      <c r="AZ24">
        <f>G24*AA24*0.001</f>
        <v>34.009084012657766</v>
      </c>
      <c r="BA24">
        <f>G24/S24</f>
        <v>0.98237159337464963</v>
      </c>
      <c r="BB24">
        <f>(1-AL24*AA24/AQ24/F24)*100</f>
        <v>78.676110773353543</v>
      </c>
      <c r="BC24">
        <f>(S24-E24/(N24/1.35))</f>
        <v>392.4659983418739</v>
      </c>
      <c r="BD24">
        <f>E24*BB24/100/BC24</f>
        <v>-3.2317142478171276E-3</v>
      </c>
    </row>
    <row r="25" spans="1:56" x14ac:dyDescent="0.25">
      <c r="A25" s="1" t="s">
        <v>1</v>
      </c>
      <c r="B25" s="1" t="s">
        <v>6232</v>
      </c>
      <c r="K25" s="1">
        <f t="shared" si="0"/>
        <v>2.72</v>
      </c>
    </row>
    <row r="26" spans="1:56" x14ac:dyDescent="0.25">
      <c r="A26" s="1" t="s">
        <v>1</v>
      </c>
      <c r="B26" s="1" t="s">
        <v>6231</v>
      </c>
      <c r="K26" s="1">
        <f t="shared" si="0"/>
        <v>2.72</v>
      </c>
    </row>
    <row r="27" spans="1:56" x14ac:dyDescent="0.25">
      <c r="A27" s="1">
        <v>4</v>
      </c>
      <c r="B27" s="1" t="s">
        <v>6230</v>
      </c>
      <c r="C27" s="1">
        <v>1017.500002425164</v>
      </c>
      <c r="D27" s="1">
        <v>0</v>
      </c>
      <c r="E27">
        <f>(R27-S27*(1000-T27)/(1000-U27))*AK27</f>
        <v>-0.5452602013391411</v>
      </c>
      <c r="F27">
        <f>IF(AV27&lt;&gt;0,1/(1/AV27-1/N27),0)</f>
        <v>3.3473625661893625</v>
      </c>
      <c r="G27">
        <f>((AY27-AL27/2)*S27-E27)/(AY27+AL27/2)</f>
        <v>383.51521595220839</v>
      </c>
      <c r="H27">
        <f>AL27*1000</f>
        <v>26.323784588738903</v>
      </c>
      <c r="I27">
        <f>(AQ27-AW27)</f>
        <v>1.2002590162194582</v>
      </c>
      <c r="J27">
        <f>(P27+AP27*D27)</f>
        <v>25.47529411315918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26.762077331542969</v>
      </c>
      <c r="P27" s="1">
        <v>25.47529411315918</v>
      </c>
      <c r="Q27" s="1">
        <v>26.921920776367188</v>
      </c>
      <c r="R27" s="1">
        <v>400.04275512695313</v>
      </c>
      <c r="S27" s="1">
        <v>391.21780395507813</v>
      </c>
      <c r="T27" s="1">
        <v>0.18493913114070892</v>
      </c>
      <c r="U27" s="1">
        <v>23.445262908935547</v>
      </c>
      <c r="V27" s="1">
        <v>0.46277725696563721</v>
      </c>
      <c r="W27" s="1">
        <v>58.6676025390625</v>
      </c>
      <c r="X27" s="1">
        <v>300.60629272460938</v>
      </c>
      <c r="Y27" s="1">
        <v>99.88671875</v>
      </c>
      <c r="Z27" s="1">
        <v>9.3102607727050781</v>
      </c>
      <c r="AA27" s="1">
        <v>88.318191528320313</v>
      </c>
      <c r="AB27" s="1">
        <v>5.0940036773681641</v>
      </c>
      <c r="AC27" s="1">
        <v>-0.23358926177024841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1.1051701938404752</v>
      </c>
      <c r="AL27">
        <f>(U27-T27)/(1000-U27)*AK27</f>
        <v>2.6323784588738904E-2</v>
      </c>
      <c r="AM27">
        <f>(P27+273.15)</f>
        <v>298.62529411315916</v>
      </c>
      <c r="AN27">
        <f>(O27+273.15)</f>
        <v>299.91207733154295</v>
      </c>
      <c r="AO27">
        <f>(Y27*AG27+Z27*AH27)*AI27</f>
        <v>15.981874642777257</v>
      </c>
      <c r="AP27">
        <f>((AO27+0.00000010773*(AN27^4-AM27^4))-AL27*44100)/(L27*51.4+0.00000043092*AM27^3)</f>
        <v>-9.3021843012318683</v>
      </c>
      <c r="AQ27">
        <f>0.61365*EXP(17.502*J27/(240.97+J27))</f>
        <v>3.2709022362426521</v>
      </c>
      <c r="AR27">
        <f>AQ27*1000/AA27</f>
        <v>37.035430409530036</v>
      </c>
      <c r="AS27">
        <f>(AR27-U27)</f>
        <v>13.59016750059449</v>
      </c>
      <c r="AT27">
        <f>IF(D27,P27,(O27+P27)/2)</f>
        <v>26.118685722351074</v>
      </c>
      <c r="AU27">
        <f>0.61365*EXP(17.502*AT27/(240.97+AT27))</f>
        <v>3.3980287446198929</v>
      </c>
      <c r="AV27">
        <f>IF(AS27&lt;&gt;0,(1000-(AR27+U27)/2)/AS27*AL27,0)</f>
        <v>1.8783980562620572</v>
      </c>
      <c r="AW27">
        <f>U27*AA27/1000</f>
        <v>2.0706432200231939</v>
      </c>
      <c r="AX27">
        <f>(AU27-AW27)</f>
        <v>1.327385524596699</v>
      </c>
      <c r="AY27">
        <f>1/(1.6/F27+1.37/N27)</f>
        <v>1.2530453868201501</v>
      </c>
      <c r="AZ27">
        <f>G27*AA27*0.001</f>
        <v>33.871370296492266</v>
      </c>
      <c r="BA27">
        <f>G27/S27</f>
        <v>0.98031125392300866</v>
      </c>
      <c r="BB27">
        <f>(1-AL27*AA27/AQ27/F27)*100</f>
        <v>78.766177776581841</v>
      </c>
      <c r="BC27">
        <f>(S27-E27/(N27/1.35))</f>
        <v>391.38977624976474</v>
      </c>
      <c r="BD27">
        <f>E27*BB27/100/BC27</f>
        <v>-1.0973220191057408E-3</v>
      </c>
    </row>
    <row r="28" spans="1:56" x14ac:dyDescent="0.25">
      <c r="A28" s="1" t="s">
        <v>1</v>
      </c>
      <c r="B28" s="1" t="s">
        <v>6229</v>
      </c>
      <c r="K28" s="1">
        <f t="shared" si="0"/>
        <v>2.72</v>
      </c>
    </row>
    <row r="29" spans="1:56" x14ac:dyDescent="0.25">
      <c r="A29" s="1" t="s">
        <v>1</v>
      </c>
      <c r="B29" s="1" t="s">
        <v>6228</v>
      </c>
      <c r="K29" s="1">
        <f t="shared" si="0"/>
        <v>2.72</v>
      </c>
    </row>
    <row r="30" spans="1:56" x14ac:dyDescent="0.25">
      <c r="A30" s="1">
        <v>5</v>
      </c>
      <c r="B30" s="1" t="s">
        <v>6227</v>
      </c>
      <c r="C30" s="1">
        <v>1221.500002425164</v>
      </c>
      <c r="D30" s="1">
        <v>0</v>
      </c>
      <c r="E30">
        <f>(R30-S30*(1000-T30)/(1000-U30))*AK30</f>
        <v>-6.4457012801937745E-4</v>
      </c>
      <c r="F30">
        <f>IF(AV30&lt;&gt;0,1/(1/AV30-1/N30),0)</f>
        <v>3.3773038910511981</v>
      </c>
      <c r="G30">
        <f>((AY30-AL30/2)*S30-E30)/(AY30+AL30/2)</f>
        <v>382.62681870560874</v>
      </c>
      <c r="H30">
        <f>AL30*1000</f>
        <v>26.406530549982364</v>
      </c>
      <c r="I30">
        <f>(AQ30-AW30)</f>
        <v>1.197938867255218</v>
      </c>
      <c r="J30">
        <f>(P30+AP30*D30)</f>
        <v>25.496358871459961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26.753873825073242</v>
      </c>
      <c r="P30" s="1">
        <v>25.496358871459961</v>
      </c>
      <c r="Q30" s="1">
        <v>26.914701461791992</v>
      </c>
      <c r="R30" s="1">
        <v>400.06790161132813</v>
      </c>
      <c r="S30" s="1">
        <v>390.73187255859375</v>
      </c>
      <c r="T30" s="1">
        <v>0.18525521457195282</v>
      </c>
      <c r="U30" s="1">
        <v>23.518466949462891</v>
      </c>
      <c r="V30" s="1">
        <v>0.46378093957901001</v>
      </c>
      <c r="W30" s="1">
        <v>58.877788543701172</v>
      </c>
      <c r="X30" s="1">
        <v>300.58670043945313</v>
      </c>
      <c r="Y30" s="1">
        <v>149.72821044921875</v>
      </c>
      <c r="Z30" s="1">
        <v>9.1548023223876953</v>
      </c>
      <c r="AA30" s="1">
        <v>88.316078186035156</v>
      </c>
      <c r="AB30" s="1">
        <v>5.1082983016967773</v>
      </c>
      <c r="AC30" s="1">
        <v>-0.23644638061523438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1.1050981633803421</v>
      </c>
      <c r="AL30">
        <f>(U30-T30)/(1000-U30)*AK30</f>
        <v>2.6406530549982363E-2</v>
      </c>
      <c r="AM30">
        <f>(P30+273.15)</f>
        <v>298.64635887145994</v>
      </c>
      <c r="AN30">
        <f>(O30+273.15)</f>
        <v>299.90387382507322</v>
      </c>
      <c r="AO30">
        <f>(Y30*AG30+Z30*AH30)*AI30</f>
        <v>23.956513136405192</v>
      </c>
      <c r="AP30">
        <f>((AO30+0.00000010773*(AN30^4-AM30^4))-AL30*44100)/(L30*51.4+0.00000043092*AM30^3)</f>
        <v>-9.2691671923057175</v>
      </c>
      <c r="AQ30">
        <f>0.61365*EXP(17.502*J30/(240.97+J30))</f>
        <v>3.2749976331796664</v>
      </c>
      <c r="AR30">
        <f>AQ30*1000/AA30</f>
        <v>37.082688684171217</v>
      </c>
      <c r="AS30">
        <f>(AR30-U30)</f>
        <v>13.564221734708326</v>
      </c>
      <c r="AT30">
        <f>IF(D30,P30,(O30+P30)/2)</f>
        <v>26.125116348266602</v>
      </c>
      <c r="AU30">
        <f>0.61365*EXP(17.502*AT30/(240.97+AT30))</f>
        <v>3.3993208325509046</v>
      </c>
      <c r="AV30">
        <f>IF(AS30&lt;&gt;0,(1000-(AR30+U30)/2)/AS30*AL30,0)</f>
        <v>1.8877896511127097</v>
      </c>
      <c r="AW30">
        <f>U30*AA30/1000</f>
        <v>2.0770587659244484</v>
      </c>
      <c r="AX30">
        <f>(AU30-AW30)</f>
        <v>1.3222620666264562</v>
      </c>
      <c r="AY30">
        <f>1/(1.6/F30+1.37/N30)</f>
        <v>1.2597344284878398</v>
      </c>
      <c r="AZ30">
        <f>G30*AA30*0.001</f>
        <v>33.792100036878438</v>
      </c>
      <c r="BA30">
        <f>G30/S30</f>
        <v>0.97925673736337038</v>
      </c>
      <c r="BB30">
        <f>(1-AL30*AA30/AQ30/F30)*100</f>
        <v>78.915175565251857</v>
      </c>
      <c r="BC30">
        <f>(S30-E30/(N30/1.35))</f>
        <v>390.73207585273428</v>
      </c>
      <c r="BD30">
        <f>E30*BB30/100/BC30</f>
        <v>-1.3018220914102125E-6</v>
      </c>
    </row>
    <row r="31" spans="1:56" x14ac:dyDescent="0.25">
      <c r="A31" s="1" t="s">
        <v>1</v>
      </c>
      <c r="B31" s="1" t="s">
        <v>6226</v>
      </c>
      <c r="K31" s="1">
        <f t="shared" si="0"/>
        <v>2.72</v>
      </c>
    </row>
    <row r="32" spans="1:56" x14ac:dyDescent="0.25">
      <c r="A32" s="1" t="s">
        <v>1</v>
      </c>
      <c r="B32" s="1" t="s">
        <v>6225</v>
      </c>
      <c r="K32" s="1">
        <f t="shared" si="0"/>
        <v>2.72</v>
      </c>
    </row>
    <row r="33" spans="1:56" x14ac:dyDescent="0.25">
      <c r="A33" s="1">
        <v>6</v>
      </c>
      <c r="B33" s="1" t="s">
        <v>6224</v>
      </c>
      <c r="C33" s="1">
        <v>1425.500002425164</v>
      </c>
      <c r="D33" s="1">
        <v>0</v>
      </c>
      <c r="E33">
        <f>(R33-S33*(1000-T33)/(1000-U33))*AK33</f>
        <v>0.85475575625588029</v>
      </c>
      <c r="F33">
        <f>IF(AV33&lt;&gt;0,1/(1/AV33-1/N33),0)</f>
        <v>3.5296891538537216</v>
      </c>
      <c r="G33">
        <f>((AY33-AL33/2)*S33-E33)/(AY33+AL33/2)</f>
        <v>381.14457411497682</v>
      </c>
      <c r="H33">
        <f>AL33*1000</f>
        <v>26.758232439606125</v>
      </c>
      <c r="I33">
        <f>(AQ33-AW33)</f>
        <v>1.184254684272664</v>
      </c>
      <c r="J33">
        <f>(P33+AP33*D33)</f>
        <v>25.563215255737305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26.762231826782227</v>
      </c>
      <c r="P33" s="1">
        <v>25.563215255737305</v>
      </c>
      <c r="Q33" s="1">
        <v>26.917594909667969</v>
      </c>
      <c r="R33" s="1">
        <v>399.992919921875</v>
      </c>
      <c r="S33" s="1">
        <v>389.7823486328125</v>
      </c>
      <c r="T33" s="1">
        <v>0.18769411742687225</v>
      </c>
      <c r="U33" s="1">
        <v>23.822309494018555</v>
      </c>
      <c r="V33" s="1">
        <v>0.46962839365005493</v>
      </c>
      <c r="W33" s="1">
        <v>59.605659484863281</v>
      </c>
      <c r="X33" s="1">
        <v>300.61224365234375</v>
      </c>
      <c r="Y33" s="1">
        <v>300.265380859375</v>
      </c>
      <c r="Z33" s="1">
        <v>9.1812496185302734</v>
      </c>
      <c r="AA33" s="1">
        <v>88.310951232910156</v>
      </c>
      <c r="AB33" s="1">
        <v>5.0943517684936523</v>
      </c>
      <c r="AC33" s="1">
        <v>-0.24269008636474609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1.1051920722512636</v>
      </c>
      <c r="AL33">
        <f>(U33-T33)/(1000-U33)*AK33</f>
        <v>2.6758232439606126E-2</v>
      </c>
      <c r="AM33">
        <f>(P33+273.15)</f>
        <v>298.71321525573728</v>
      </c>
      <c r="AN33">
        <f>(O33+273.15)</f>
        <v>299.9122318267822</v>
      </c>
      <c r="AO33">
        <f>(Y33*AG33+Z33*AH33)*AI33</f>
        <v>48.042459863667318</v>
      </c>
      <c r="AP33">
        <f>((AO33+0.00000010773*(AN33^4-AM33^4))-AL33*44100)/(L33*51.4+0.00000043092*AM33^3)</f>
        <v>-9.2035088613142424</v>
      </c>
      <c r="AQ33">
        <f>0.61365*EXP(17.502*J33/(240.97+J33))</f>
        <v>3.288025496254229</v>
      </c>
      <c r="AR33">
        <f>AQ33*1000/AA33</f>
        <v>37.232364167185032</v>
      </c>
      <c r="AS33">
        <f>(AR33-U33)</f>
        <v>13.410054673166478</v>
      </c>
      <c r="AT33">
        <f>IF(D33,P33,(O33+P33)/2)</f>
        <v>26.162723541259766</v>
      </c>
      <c r="AU33">
        <f>0.61365*EXP(17.502*AT33/(240.97+AT33))</f>
        <v>3.4068857377173662</v>
      </c>
      <c r="AV33">
        <f>IF(AS33&lt;&gt;0,(1000-(AR33+U33)/2)/AS33*AL33,0)</f>
        <v>1.9344719687712704</v>
      </c>
      <c r="AW33">
        <f>U33*AA33/1000</f>
        <v>2.103770811981565</v>
      </c>
      <c r="AX33">
        <f>(AU33-AW33)</f>
        <v>1.3031149257358012</v>
      </c>
      <c r="AY33">
        <f>1/(1.6/F33+1.37/N33)</f>
        <v>1.2930502677062639</v>
      </c>
      <c r="AZ33">
        <f>G33*AA33*0.001</f>
        <v>33.659239897356031</v>
      </c>
      <c r="BA33">
        <f>G33/S33</f>
        <v>0.9778394928653561</v>
      </c>
      <c r="BB33">
        <f>(1-AL33*AA33/AQ33/F33)*100</f>
        <v>79.638941683223123</v>
      </c>
      <c r="BC33">
        <f>(S33-E33/(N33/1.35))</f>
        <v>389.51276301398525</v>
      </c>
      <c r="BD33">
        <f>E33*BB33/100/BC33</f>
        <v>1.7476152334299055E-3</v>
      </c>
    </row>
    <row r="34" spans="1:56" x14ac:dyDescent="0.25">
      <c r="A34" s="1" t="s">
        <v>1</v>
      </c>
      <c r="B34" s="1" t="s">
        <v>6223</v>
      </c>
      <c r="K34" s="1">
        <f t="shared" si="0"/>
        <v>2.72</v>
      </c>
    </row>
    <row r="35" spans="1:56" x14ac:dyDescent="0.25">
      <c r="A35" s="1" t="s">
        <v>1</v>
      </c>
      <c r="B35" s="1" t="s">
        <v>6222</v>
      </c>
      <c r="K35" s="1">
        <f t="shared" si="0"/>
        <v>2.72</v>
      </c>
    </row>
    <row r="36" spans="1:56" x14ac:dyDescent="0.25">
      <c r="A36" s="1">
        <v>7</v>
      </c>
      <c r="B36" s="1" t="s">
        <v>6221</v>
      </c>
      <c r="C36" s="1">
        <v>1629.500002425164</v>
      </c>
      <c r="D36" s="1">
        <v>0</v>
      </c>
      <c r="E36">
        <f>(R36-S36*(1000-T36)/(1000-U36))*AK36</f>
        <v>1.5002268628835396</v>
      </c>
      <c r="F36">
        <f>IF(AV36&lt;&gt;0,1/(1/AV36-1/N36),0)</f>
        <v>3.7938051855286843</v>
      </c>
      <c r="G36">
        <f>((AY36-AL36/2)*S36-E36)/(AY36+AL36/2)</f>
        <v>380.03157321524657</v>
      </c>
      <c r="H36">
        <f>AL36*1000</f>
        <v>27.321433391254384</v>
      </c>
      <c r="I36">
        <f>(AQ36-AW36)</f>
        <v>1.1626021983202603</v>
      </c>
      <c r="J36">
        <f>(P36+AP36*D36)</f>
        <v>25.671823501586914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26.784355163574219</v>
      </c>
      <c r="P36" s="1">
        <v>25.671823501586914</v>
      </c>
      <c r="Q36" s="1">
        <v>26.928737640380859</v>
      </c>
      <c r="R36" s="1">
        <v>399.90875244140625</v>
      </c>
      <c r="S36" s="1">
        <v>388.9368896484375</v>
      </c>
      <c r="T36" s="1">
        <v>0.18936425447463989</v>
      </c>
      <c r="U36" s="1">
        <v>24.308376312255859</v>
      </c>
      <c r="V36" s="1">
        <v>0.47318828105926514</v>
      </c>
      <c r="W36" s="1">
        <v>60.742393493652344</v>
      </c>
      <c r="X36" s="1">
        <v>300.625244140625</v>
      </c>
      <c r="Y36" s="1">
        <v>500.02719116210938</v>
      </c>
      <c r="Z36" s="1">
        <v>9.3150701522827148</v>
      </c>
      <c r="AA36" s="1">
        <v>88.310447692871094</v>
      </c>
      <c r="AB36" s="1">
        <v>5.0829854011535645</v>
      </c>
      <c r="AC36" s="1">
        <v>-0.24918851256370544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1.1052398681640623</v>
      </c>
      <c r="AL36">
        <f>(U36-T36)/(1000-U36)*AK36</f>
        <v>2.7321433391254386E-2</v>
      </c>
      <c r="AM36">
        <f>(P36+273.15)</f>
        <v>298.82182350158689</v>
      </c>
      <c r="AN36">
        <f>(O36+273.15)</f>
        <v>299.9343551635742</v>
      </c>
      <c r="AO36">
        <f>(Y36*AG36+Z36*AH36)*AI36</f>
        <v>80.004348797700914</v>
      </c>
      <c r="AP36">
        <f>((AO36+0.00000010773*(AN36^4-AM36^4))-AL36*44100)/(L36*51.4+0.00000043092*AM36^3)</f>
        <v>-9.1520769234703607</v>
      </c>
      <c r="AQ36">
        <f>0.61365*EXP(17.502*J36/(240.97+J36))</f>
        <v>3.309285793142358</v>
      </c>
      <c r="AR36">
        <f>AQ36*1000/AA36</f>
        <v>37.473321442684771</v>
      </c>
      <c r="AS36">
        <f>(AR36-U36)</f>
        <v>13.164945130428912</v>
      </c>
      <c r="AT36">
        <f>IF(D36,P36,(O36+P36)/2)</f>
        <v>26.228089332580566</v>
      </c>
      <c r="AU36">
        <f>0.61365*EXP(17.502*AT36/(240.97+AT36))</f>
        <v>3.420069436011441</v>
      </c>
      <c r="AV36">
        <f>IF(AS36&lt;&gt;0,(1000-(AR36+U36)/2)/AS36*AL36,0)</f>
        <v>2.0112086194761565</v>
      </c>
      <c r="AW36">
        <f>U36*AA36/1000</f>
        <v>2.1466835948220977</v>
      </c>
      <c r="AX36">
        <f>(AU36-AW36)</f>
        <v>1.2733858411893433</v>
      </c>
      <c r="AY36">
        <f>1/(1.6/F36+1.37/N36)</f>
        <v>1.348058462829347</v>
      </c>
      <c r="AZ36">
        <f>G36*AA36*0.001</f>
        <v>33.56075836806454</v>
      </c>
      <c r="BA36">
        <f>G36/S36</f>
        <v>0.97710344102036584</v>
      </c>
      <c r="BB36">
        <f>(1-AL36*AA36/AQ36/F36)*100</f>
        <v>80.782085088513327</v>
      </c>
      <c r="BC36">
        <f>(S36-E36/(N36/1.35))</f>
        <v>388.46372572499888</v>
      </c>
      <c r="BD36">
        <f>E36*BB36/100/BC36</f>
        <v>3.1197624401956472E-3</v>
      </c>
    </row>
    <row r="37" spans="1:56" x14ac:dyDescent="0.25">
      <c r="A37" s="1" t="s">
        <v>1</v>
      </c>
      <c r="B37" s="1" t="s">
        <v>6220</v>
      </c>
      <c r="K37" s="1">
        <f t="shared" si="0"/>
        <v>2.72</v>
      </c>
    </row>
    <row r="38" spans="1:56" x14ac:dyDescent="0.25">
      <c r="A38" s="1" t="s">
        <v>1</v>
      </c>
      <c r="B38" s="1" t="s">
        <v>6219</v>
      </c>
      <c r="K38" s="1">
        <f t="shared" si="0"/>
        <v>2.72</v>
      </c>
    </row>
    <row r="39" spans="1:56" x14ac:dyDescent="0.25">
      <c r="A39" s="1">
        <v>8</v>
      </c>
      <c r="B39" s="1" t="s">
        <v>6218</v>
      </c>
      <c r="C39" s="1">
        <v>1832.500002425164</v>
      </c>
      <c r="D39" s="1">
        <v>0</v>
      </c>
      <c r="E39">
        <f>(R39-S39*(1000-T39)/(1000-U39))*AK39</f>
        <v>2.4708299535228804</v>
      </c>
      <c r="F39">
        <f>IF(AV39&lt;&gt;0,1/(1/AV39-1/N39),0)</f>
        <v>4.1796757336925774</v>
      </c>
      <c r="G39">
        <f>((AY39-AL39/2)*S39-E39)/(AY39+AL39/2)</f>
        <v>378.66040058173792</v>
      </c>
      <c r="H39">
        <f>AL39*1000</f>
        <v>28.069157121225725</v>
      </c>
      <c r="I39">
        <f>(AQ39-AW39)</f>
        <v>1.1354260405122898</v>
      </c>
      <c r="J39">
        <f>(P39+AP39*D39)</f>
        <v>25.823740005493164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26.826543807983398</v>
      </c>
      <c r="P39" s="1">
        <v>25.823740005493164</v>
      </c>
      <c r="Q39" s="1">
        <v>26.953275680541992</v>
      </c>
      <c r="R39" s="1">
        <v>400.04745483398438</v>
      </c>
      <c r="S39" s="1">
        <v>387.95941162109375</v>
      </c>
      <c r="T39" s="1">
        <v>0.192193403840065</v>
      </c>
      <c r="U39" s="1">
        <v>24.954259872436523</v>
      </c>
      <c r="V39" s="1">
        <v>0.479084312915802</v>
      </c>
      <c r="W39" s="1">
        <v>62.2039794921875</v>
      </c>
      <c r="X39" s="1">
        <v>300.6328125</v>
      </c>
      <c r="Y39" s="1">
        <v>750.57061767578125</v>
      </c>
      <c r="Z39" s="1">
        <v>9.1970882415771484</v>
      </c>
      <c r="AA39" s="1">
        <v>88.313545227050781</v>
      </c>
      <c r="AB39" s="1">
        <v>5.1631932258605957</v>
      </c>
      <c r="AC39" s="1">
        <v>-0.26076021790504456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1.1052676930147056</v>
      </c>
      <c r="AL39">
        <f>(U39-T39)/(1000-U39)*AK39</f>
        <v>2.8069157121225725E-2</v>
      </c>
      <c r="AM39">
        <f>(P39+273.15)</f>
        <v>298.97374000549314</v>
      </c>
      <c r="AN39">
        <f>(O39+273.15)</f>
        <v>299.97654380798338</v>
      </c>
      <c r="AO39">
        <f>(Y39*AG39+Z39*AH39)*AI39</f>
        <v>120.0912961438753</v>
      </c>
      <c r="AP39">
        <f>((AO39+0.00000010773*(AN39^4-AM39^4))-AL39*44100)/(L39*51.4+0.00000043092*AM39^3)</f>
        <v>-9.1025756384786529</v>
      </c>
      <c r="AQ39">
        <f>0.61365*EXP(17.502*J39/(240.97+J39))</f>
        <v>3.3392251983642911</v>
      </c>
      <c r="AR39">
        <f>AQ39*1000/AA39</f>
        <v>37.811019700084167</v>
      </c>
      <c r="AS39">
        <f>(AR39-U39)</f>
        <v>12.856759827647643</v>
      </c>
      <c r="AT39">
        <f>IF(D39,P39,(O39+P39)/2)</f>
        <v>26.325141906738281</v>
      </c>
      <c r="AU39">
        <f>0.61365*EXP(17.502*AT39/(240.97+AT39))</f>
        <v>3.4397262577437639</v>
      </c>
      <c r="AV39">
        <f>IF(AS39&lt;&gt;0,(1000-(AR39+U39)/2)/AS39*AL39,0)</f>
        <v>2.1147064453766728</v>
      </c>
      <c r="AW39">
        <f>U39*AA39/1000</f>
        <v>2.2037991578520013</v>
      </c>
      <c r="AX39">
        <f>(AU39-AW39)</f>
        <v>1.2359270998917626</v>
      </c>
      <c r="AY39">
        <f>1/(1.6/F39+1.37/N39)</f>
        <v>1.4227336517843596</v>
      </c>
      <c r="AZ39">
        <f>G39*AA39*0.001</f>
        <v>33.440842412468477</v>
      </c>
      <c r="BA39">
        <f>G39/S39</f>
        <v>0.97603096932099209</v>
      </c>
      <c r="BB39">
        <f>(1-AL39*AA39/AQ39/F39)*100</f>
        <v>82.238960012329045</v>
      </c>
      <c r="BC39">
        <f>(S39-E39/(N39/1.35))</f>
        <v>387.18012441868262</v>
      </c>
      <c r="BD39">
        <f>E39*BB39/100/BC39</f>
        <v>5.2481641729445151E-3</v>
      </c>
    </row>
    <row r="40" spans="1:56" x14ac:dyDescent="0.25">
      <c r="A40" s="1" t="s">
        <v>1</v>
      </c>
      <c r="B40" s="1" t="s">
        <v>6217</v>
      </c>
      <c r="K40" s="1">
        <f t="shared" si="0"/>
        <v>2.72</v>
      </c>
    </row>
    <row r="41" spans="1:56" x14ac:dyDescent="0.25">
      <c r="A41" s="1" t="s">
        <v>1</v>
      </c>
      <c r="B41" s="1" t="s">
        <v>6216</v>
      </c>
      <c r="K41" s="1">
        <f t="shared" si="0"/>
        <v>2.72</v>
      </c>
    </row>
    <row r="42" spans="1:56" x14ac:dyDescent="0.25">
      <c r="A42" s="1">
        <v>9</v>
      </c>
      <c r="B42" s="1" t="s">
        <v>6215</v>
      </c>
      <c r="C42" s="1">
        <v>2036.500002425164</v>
      </c>
      <c r="D42" s="1">
        <v>0</v>
      </c>
      <c r="E42">
        <f>(R42-S42*(1000-T42)/(1000-U42))*AK42</f>
        <v>3.058643086038777</v>
      </c>
      <c r="F42">
        <f>IF(AV42&lt;&gt;0,1/(1/AV42-1/N42),0)</f>
        <v>4.6391345871611769</v>
      </c>
      <c r="G42">
        <f>((AY42-AL42/2)*S42-E42)/(AY42+AL42/2)</f>
        <v>377.79431648771629</v>
      </c>
      <c r="H42">
        <f>AL42*1000</f>
        <v>28.894899364639446</v>
      </c>
      <c r="I42">
        <f>(AQ42-AW42)</f>
        <v>1.1095020523617265</v>
      </c>
      <c r="J42">
        <f>(P42+AP42*D42)</f>
        <v>26.008668899536133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26.883018493652344</v>
      </c>
      <c r="P42" s="1">
        <v>26.008668899536133</v>
      </c>
      <c r="Q42" s="1">
        <v>26.993457794189453</v>
      </c>
      <c r="R42" s="1">
        <v>400.06573486328125</v>
      </c>
      <c r="S42" s="1">
        <v>387.17724609375</v>
      </c>
      <c r="T42" s="1">
        <v>0.19624195992946625</v>
      </c>
      <c r="U42" s="1">
        <v>25.666601181030273</v>
      </c>
      <c r="V42" s="1">
        <v>0.48750713467597961</v>
      </c>
      <c r="W42" s="1">
        <v>63.761341094970703</v>
      </c>
      <c r="X42" s="1">
        <v>300.65097045898438</v>
      </c>
      <c r="Y42" s="1">
        <v>999.97479248046875</v>
      </c>
      <c r="Z42" s="1">
        <v>9.0788745880126953</v>
      </c>
      <c r="AA42" s="1">
        <v>88.304939270019531</v>
      </c>
      <c r="AB42" s="1">
        <v>5.1275320053100586</v>
      </c>
      <c r="AC42" s="1">
        <v>-0.27120265364646912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1.1053344502168541</v>
      </c>
      <c r="AL42">
        <f>(U42-T42)/(1000-U42)*AK42</f>
        <v>2.8894899364639445E-2</v>
      </c>
      <c r="AM42">
        <f>(P42+273.15)</f>
        <v>299.15866889953611</v>
      </c>
      <c r="AN42">
        <f>(O42+273.15)</f>
        <v>300.03301849365232</v>
      </c>
      <c r="AO42">
        <f>(Y42*AG42+Z42*AH42)*AI42</f>
        <v>159.99596322068646</v>
      </c>
      <c r="AP42">
        <f>((AO42+0.00000010773*(AN42^4-AM42^4))-AL42*44100)/(L42*51.4+0.00000043092*AM42^3)</f>
        <v>-9.0843960572891067</v>
      </c>
      <c r="AQ42">
        <f>0.61365*EXP(17.502*J42/(240.97+J42))</f>
        <v>3.3759897109204164</v>
      </c>
      <c r="AR42">
        <f>AQ42*1000/AA42</f>
        <v>38.23104051515498</v>
      </c>
      <c r="AS42">
        <f>(AR42-U42)</f>
        <v>12.564439334124707</v>
      </c>
      <c r="AT42">
        <f>IF(D42,P42,(O42+P42)/2)</f>
        <v>26.445843696594238</v>
      </c>
      <c r="AU42">
        <f>0.61365*EXP(17.502*AT42/(240.97+AT42))</f>
        <v>3.4643105343212661</v>
      </c>
      <c r="AV42">
        <f>IF(AS42&lt;&gt;0,(1000-(AR42+U42)/2)/AS42*AL42,0)</f>
        <v>2.2262626017417553</v>
      </c>
      <c r="AW42">
        <f>U42*AA42/1000</f>
        <v>2.2664876585586899</v>
      </c>
      <c r="AX42">
        <f>(AU42-AW42)</f>
        <v>1.1978228757625762</v>
      </c>
      <c r="AY42">
        <f>1/(1.6/F42+1.37/N42)</f>
        <v>1.5038513382607233</v>
      </c>
      <c r="AZ42">
        <f>G42*AA42*0.001</f>
        <v>33.361104174006321</v>
      </c>
      <c r="BA42">
        <f>G42/S42</f>
        <v>0.97576580312841588</v>
      </c>
      <c r="BB42">
        <f>(1-AL42*AA42/AQ42/F42)*100</f>
        <v>83.708236539618454</v>
      </c>
      <c r="BC42">
        <f>(S42-E42/(N42/1.35))</f>
        <v>386.21256561855387</v>
      </c>
      <c r="BD42">
        <f>E42*BB42/100/BC42</f>
        <v>6.6293446078415858E-3</v>
      </c>
    </row>
    <row r="43" spans="1:56" x14ac:dyDescent="0.25">
      <c r="A43" s="1" t="s">
        <v>1</v>
      </c>
      <c r="B43" s="1" t="s">
        <v>6214</v>
      </c>
      <c r="K43" s="1">
        <f t="shared" si="0"/>
        <v>2.72</v>
      </c>
    </row>
    <row r="44" spans="1:56" x14ac:dyDescent="0.25">
      <c r="A44" s="1" t="s">
        <v>1</v>
      </c>
      <c r="B44" s="1" t="s">
        <v>6213</v>
      </c>
      <c r="K44" s="1">
        <f t="shared" si="0"/>
        <v>2.72</v>
      </c>
    </row>
    <row r="45" spans="1:56" x14ac:dyDescent="0.25">
      <c r="A45" s="1">
        <v>10</v>
      </c>
      <c r="B45" s="1" t="s">
        <v>6212</v>
      </c>
      <c r="C45" s="1">
        <v>2240.500002425164</v>
      </c>
      <c r="D45" s="1">
        <v>0</v>
      </c>
      <c r="E45">
        <f>(R45-S45*(1000-T45)/(1000-U45))*AK45</f>
        <v>3.553853556753543</v>
      </c>
      <c r="F45">
        <f>IF(AV45&lt;&gt;0,1/(1/AV45-1/N45),0)</f>
        <v>5.1728330187158473</v>
      </c>
      <c r="G45">
        <f>((AY45-AL45/2)*S45-E45)/(AY45+AL45/2)</f>
        <v>376.95408936011688</v>
      </c>
      <c r="H45">
        <f>AL45*1000</f>
        <v>29.744971876531761</v>
      </c>
      <c r="I45">
        <f>(AQ45-AW45)</f>
        <v>1.0849441283125039</v>
      </c>
      <c r="J45">
        <f>(P45+AP45*D45)</f>
        <v>26.210149765014648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26.948293685913086</v>
      </c>
      <c r="P45" s="1">
        <v>26.210149765014648</v>
      </c>
      <c r="Q45" s="1">
        <v>27.044536590576172</v>
      </c>
      <c r="R45" s="1">
        <v>399.947021484375</v>
      </c>
      <c r="S45" s="1">
        <v>386.33547973632813</v>
      </c>
      <c r="T45" s="1">
        <v>0.2026473730802536</v>
      </c>
      <c r="U45" s="1">
        <v>26.402381896972656</v>
      </c>
      <c r="V45" s="1">
        <v>0.50150102376937866</v>
      </c>
      <c r="W45" s="1">
        <v>65.339225769042969</v>
      </c>
      <c r="X45" s="1">
        <v>300.65267944335938</v>
      </c>
      <c r="Y45" s="1">
        <v>1249.905029296875</v>
      </c>
      <c r="Z45" s="1">
        <v>9.1270713806152344</v>
      </c>
      <c r="AA45" s="1">
        <v>88.306526184082031</v>
      </c>
      <c r="AB45" s="1">
        <v>5.1507573127746582</v>
      </c>
      <c r="AC45" s="1">
        <v>-0.28189173340797424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1.1053407332476446</v>
      </c>
      <c r="AL45">
        <f>(U45-T45)/(1000-U45)*AK45</f>
        <v>2.9744971876531759E-2</v>
      </c>
      <c r="AM45">
        <f>(P45+273.15)</f>
        <v>299.36014976501463</v>
      </c>
      <c r="AN45">
        <f>(O45+273.15)</f>
        <v>300.09829368591306</v>
      </c>
      <c r="AO45">
        <f>(Y45*AG45+Z45*AH45)*AI45</f>
        <v>199.98480021749128</v>
      </c>
      <c r="AP45">
        <f>((AO45+0.00000010773*(AN45^4-AM45^4))-AL45*44100)/(L45*51.4+0.00000043092*AM45^3)</f>
        <v>-9.0749720785297079</v>
      </c>
      <c r="AQ45">
        <f>0.61365*EXP(17.502*J45/(240.97+J45))</f>
        <v>3.4164467566196532</v>
      </c>
      <c r="AR45">
        <f>AQ45*1000/AA45</f>
        <v>38.688496810505214</v>
      </c>
      <c r="AS45">
        <f>(AR45-U45)</f>
        <v>12.286114913532558</v>
      </c>
      <c r="AT45">
        <f>IF(D45,P45,(O45+P45)/2)</f>
        <v>26.579221725463867</v>
      </c>
      <c r="AU45">
        <f>0.61365*EXP(17.502*AT45/(240.97+AT45))</f>
        <v>3.4916549919552633</v>
      </c>
      <c r="AV45">
        <f>IF(AS45&lt;&gt;0,(1000-(AR45+U45)/2)/AS45*AL45,0)</f>
        <v>2.3422301436029267</v>
      </c>
      <c r="AW45">
        <f>U45*AA45/1000</f>
        <v>2.3315026283071494</v>
      </c>
      <c r="AX45">
        <f>(AU45-AW45)</f>
        <v>1.1601523636481139</v>
      </c>
      <c r="AY45">
        <f>1/(1.6/F45+1.37/N45)</f>
        <v>1.5888760985538806</v>
      </c>
      <c r="AZ45">
        <f>G45*AA45*0.001</f>
        <v>33.28750616227596</v>
      </c>
      <c r="BA45">
        <f>G45/S45</f>
        <v>0.97571698467193857</v>
      </c>
      <c r="BB45">
        <f>(1-AL45*AA45/AQ45/F45)*100</f>
        <v>85.137110564669854</v>
      </c>
      <c r="BC45">
        <f>(S45-E45/(N45/1.35))</f>
        <v>385.21461239696606</v>
      </c>
      <c r="BD45">
        <f>E45*BB45/100/BC45</f>
        <v>7.8544482336557007E-3</v>
      </c>
    </row>
    <row r="46" spans="1:56" x14ac:dyDescent="0.25">
      <c r="A46" s="1" t="s">
        <v>1</v>
      </c>
      <c r="B46" s="1" t="s">
        <v>6211</v>
      </c>
      <c r="K46" s="1">
        <f t="shared" si="0"/>
        <v>2.72</v>
      </c>
    </row>
    <row r="47" spans="1:56" x14ac:dyDescent="0.25">
      <c r="A47" s="1" t="s">
        <v>1</v>
      </c>
      <c r="B47" s="1" t="s">
        <v>6210</v>
      </c>
      <c r="K47" s="1">
        <f t="shared" si="0"/>
        <v>2.72</v>
      </c>
    </row>
    <row r="48" spans="1:56" x14ac:dyDescent="0.25">
      <c r="A48" s="1">
        <v>11</v>
      </c>
      <c r="B48" s="1" t="s">
        <v>6209</v>
      </c>
      <c r="C48" s="1">
        <v>2444.500002425164</v>
      </c>
      <c r="D48" s="1">
        <v>0</v>
      </c>
      <c r="E48">
        <f>(R48-S48*(1000-T48)/(1000-U48))*AK48</f>
        <v>3.6619221666834432</v>
      </c>
      <c r="F48">
        <f>IF(AV48&lt;&gt;0,1/(1/AV48-1/N48),0)</f>
        <v>6.116425463179838</v>
      </c>
      <c r="G48">
        <f>((AY48-AL48/2)*S48-E48)/(AY48+AL48/2)</f>
        <v>377.08614020308346</v>
      </c>
      <c r="H48">
        <f>AL48*1000</f>
        <v>30.888745510029629</v>
      </c>
      <c r="I48">
        <f>(AQ48-AW48)</f>
        <v>1.0470271476982451</v>
      </c>
      <c r="J48">
        <f>(P48+AP48*D48)</f>
        <v>26.455242156982422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27.028919219970703</v>
      </c>
      <c r="P48" s="1">
        <v>26.455242156982422</v>
      </c>
      <c r="Q48" s="1">
        <v>27.103654861450195</v>
      </c>
      <c r="R48" s="1">
        <v>400.17355346679688</v>
      </c>
      <c r="S48" s="1">
        <v>386.07183837890625</v>
      </c>
      <c r="T48" s="1">
        <v>0.21847072243690491</v>
      </c>
      <c r="U48" s="1">
        <v>27.397842407226563</v>
      </c>
      <c r="V48" s="1">
        <v>0.53806000947952271</v>
      </c>
      <c r="W48" s="1">
        <v>67.476699829101563</v>
      </c>
      <c r="X48" s="1">
        <v>300.65261840820313</v>
      </c>
      <c r="Y48" s="1">
        <v>1599.2076416015625</v>
      </c>
      <c r="Z48" s="1">
        <v>9.1091537475585938</v>
      </c>
      <c r="AA48" s="1">
        <v>88.299072265625</v>
      </c>
      <c r="AB48" s="1">
        <v>5.2434134483337402</v>
      </c>
      <c r="AC48" s="1">
        <v>-0.29851245880126953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1.1053405088536876</v>
      </c>
      <c r="AL48">
        <f>(U48-T48)/(1000-U48)*AK48</f>
        <v>3.0888745510029628E-2</v>
      </c>
      <c r="AM48">
        <f>(P48+273.15)</f>
        <v>299.6052421569824</v>
      </c>
      <c r="AN48">
        <f>(O48+273.15)</f>
        <v>300.17891921997068</v>
      </c>
      <c r="AO48">
        <f>(Y48*AG48+Z48*AH48)*AI48</f>
        <v>255.8732169370378</v>
      </c>
      <c r="AP48">
        <f>((AO48+0.00000010773*(AN48^4-AM48^4))-AL48*44100)/(L48*51.4+0.00000043092*AM48^3)</f>
        <v>-9.043651666335025</v>
      </c>
      <c r="AQ48">
        <f>0.61365*EXP(17.502*J48/(240.97+J48))</f>
        <v>3.4662312143361484</v>
      </c>
      <c r="AR48">
        <f>AQ48*1000/AA48</f>
        <v>39.255579083649771</v>
      </c>
      <c r="AS48">
        <f>(AR48-U48)</f>
        <v>11.857736676423208</v>
      </c>
      <c r="AT48">
        <f>IF(D48,P48,(O48+P48)/2)</f>
        <v>26.742080688476563</v>
      </c>
      <c r="AU48">
        <f>0.61365*EXP(17.502*AT48/(240.97+AT48))</f>
        <v>3.5252988628473481</v>
      </c>
      <c r="AV48">
        <f>IF(AS48&lt;&gt;0,(1000-(AR48+U48)/2)/AS48*AL48,0)</f>
        <v>2.5181302332760396</v>
      </c>
      <c r="AW48">
        <f>U48*AA48/1000</f>
        <v>2.4192040666379033</v>
      </c>
      <c r="AX48">
        <f>(AU48-AW48)</f>
        <v>1.1060947962094447</v>
      </c>
      <c r="AY48">
        <f>1/(1.6/F48+1.37/N48)</f>
        <v>1.7192229425681524</v>
      </c>
      <c r="AZ48">
        <f>G48*AA48*0.001</f>
        <v>33.296356344157672</v>
      </c>
      <c r="BA48">
        <f>G48/S48</f>
        <v>0.97672532082745733</v>
      </c>
      <c r="BB48">
        <f>(1-AL48*AA48/AQ48/F48)*100</f>
        <v>87.135254631745724</v>
      </c>
      <c r="BC48">
        <f>(S48-E48/(N48/1.35))</f>
        <v>384.9168867495344</v>
      </c>
      <c r="BD48">
        <f>E48*BB48/100/BC48</f>
        <v>8.2896472308637108E-3</v>
      </c>
    </row>
    <row r="49" spans="1:56" x14ac:dyDescent="0.25">
      <c r="A49" s="1" t="s">
        <v>1</v>
      </c>
      <c r="B49" s="1" t="s">
        <v>6208</v>
      </c>
      <c r="K49" s="1">
        <f t="shared" si="0"/>
        <v>2.72</v>
      </c>
    </row>
    <row r="50" spans="1:56" x14ac:dyDescent="0.25">
      <c r="A50" s="1" t="s">
        <v>1</v>
      </c>
      <c r="B50" s="1" t="s">
        <v>6203</v>
      </c>
      <c r="K50" s="1">
        <f t="shared" si="0"/>
        <v>2.72</v>
      </c>
    </row>
    <row r="51" spans="1:56" x14ac:dyDescent="0.25">
      <c r="A51" s="1">
        <v>12</v>
      </c>
      <c r="B51" s="1" t="s">
        <v>6207</v>
      </c>
      <c r="C51" s="1">
        <v>2649.0000024139881</v>
      </c>
      <c r="D51" s="1">
        <v>0</v>
      </c>
      <c r="E51">
        <f>(R51-S51*(1000-T51)/(1000-U51))*AK51</f>
        <v>3.7048763062658545</v>
      </c>
      <c r="F51">
        <f>IF(AV51&lt;&gt;0,1/(1/AV51-1/N51),0)</f>
        <v>7.7709636230509762</v>
      </c>
      <c r="G51">
        <f>((AY51-AL51/2)*S51-E51)/(AY51+AL51/2)</f>
        <v>377.11573381363513</v>
      </c>
      <c r="H51">
        <f>AL51*1000</f>
        <v>32.28885914760528</v>
      </c>
      <c r="I51">
        <f>(AQ51-AW51)</f>
        <v>0.99760264215555239</v>
      </c>
      <c r="J51">
        <f>(P51+AP51*D51)</f>
        <v>26.742631912231445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27.138975143432617</v>
      </c>
      <c r="P51" s="1">
        <v>26.742631912231445</v>
      </c>
      <c r="Q51" s="1">
        <v>27.190135955810547</v>
      </c>
      <c r="R51" s="1">
        <v>400.15475463867188</v>
      </c>
      <c r="S51" s="1">
        <v>385.54034423828125</v>
      </c>
      <c r="T51" s="1">
        <v>0.25073549151420593</v>
      </c>
      <c r="U51" s="1">
        <v>28.626825332641602</v>
      </c>
      <c r="V51" s="1">
        <v>0.61356848478317261</v>
      </c>
      <c r="W51" s="1">
        <v>70.051979064941406</v>
      </c>
      <c r="X51" s="1">
        <v>300.64581298828125</v>
      </c>
      <c r="Y51" s="1">
        <v>1999.5089111328125</v>
      </c>
      <c r="Z51" s="1">
        <v>8.9812288284301758</v>
      </c>
      <c r="AA51" s="1">
        <v>88.302162170410156</v>
      </c>
      <c r="AB51" s="1">
        <v>5.2975516319274902</v>
      </c>
      <c r="AC51" s="1">
        <v>-0.31530016660690308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1.1053154889275043</v>
      </c>
      <c r="AL51">
        <f>(U51-T51)/(1000-U51)*AK51</f>
        <v>3.2288859147605278E-2</v>
      </c>
      <c r="AM51">
        <f>(P51+273.15)</f>
        <v>299.89263191223142</v>
      </c>
      <c r="AN51">
        <f>(O51+273.15)</f>
        <v>300.28897514343259</v>
      </c>
      <c r="AO51">
        <f>(Y51*AG51+Z51*AH51)*AI51</f>
        <v>319.9214186304489</v>
      </c>
      <c r="AP51">
        <f>((AO51+0.00000010773*(AN51^4-AM51^4))-AL51*44100)/(L51*51.4+0.00000043092*AM51^3)</f>
        <v>-9.0391032270281375</v>
      </c>
      <c r="AQ51">
        <f>0.61365*EXP(17.502*J51/(240.97+J51))</f>
        <v>3.5254132151024766</v>
      </c>
      <c r="AR51">
        <f>AQ51*1000/AA51</f>
        <v>39.924426859434639</v>
      </c>
      <c r="AS51">
        <f>(AR51-U51)</f>
        <v>11.297601526793038</v>
      </c>
      <c r="AT51">
        <f>IF(D51,P51,(O51+P51)/2)</f>
        <v>26.940803527832031</v>
      </c>
      <c r="AU51">
        <f>0.61365*EXP(17.502*AT51/(240.97+AT51))</f>
        <v>3.5667346972898075</v>
      </c>
      <c r="AV51">
        <f>IF(AS51&lt;&gt;0,(1000-(AR51+U51)/2)/AS51*AL51,0)</f>
        <v>2.7600671001224231</v>
      </c>
      <c r="AW51">
        <f>U51*AA51/1000</f>
        <v>2.5278105729469242</v>
      </c>
      <c r="AX51">
        <f>(AU51-AW51)</f>
        <v>1.0389241243428833</v>
      </c>
      <c r="AY51">
        <f>1/(1.6/F51+1.37/N51)</f>
        <v>1.9012776662703101</v>
      </c>
      <c r="AZ51">
        <f>G51*AA51*0.001</f>
        <v>33.300134684224837</v>
      </c>
      <c r="BA51">
        <f>G51/S51</f>
        <v>0.97814856330719224</v>
      </c>
      <c r="BB51">
        <f>(1-AL51*AA51/AQ51/F51)*100</f>
        <v>89.592674585045984</v>
      </c>
      <c r="BC51">
        <f>(S51-E51/(N51/1.35))</f>
        <v>384.37184509172016</v>
      </c>
      <c r="BD51">
        <f>E51*BB51/100/BC51</f>
        <v>8.6356423219790621E-3</v>
      </c>
    </row>
    <row r="52" spans="1:56" x14ac:dyDescent="0.25">
      <c r="A52" s="1" t="s">
        <v>1</v>
      </c>
      <c r="B52" s="1" t="s">
        <v>6206</v>
      </c>
      <c r="K52" s="1">
        <v>7.4275000000000002</v>
      </c>
    </row>
    <row r="53" spans="1:56" x14ac:dyDescent="0.25">
      <c r="A53" s="1" t="s">
        <v>1</v>
      </c>
      <c r="B53" s="1" t="s">
        <v>6205</v>
      </c>
    </row>
    <row r="54" spans="1:56" x14ac:dyDescent="0.25">
      <c r="A54" s="1" t="s">
        <v>1</v>
      </c>
      <c r="B54" s="1" t="s">
        <v>6204</v>
      </c>
    </row>
    <row r="55" spans="1:56" x14ac:dyDescent="0.25">
      <c r="A55" s="1" t="s">
        <v>1</v>
      </c>
      <c r="B55" s="1" t="s">
        <v>6203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1D53-D41D-416E-869D-52D706B678BF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6287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6286</v>
      </c>
    </row>
    <row r="12" spans="1:60" x14ac:dyDescent="0.25">
      <c r="A12" s="1" t="s">
        <v>1</v>
      </c>
      <c r="B12" s="1" t="s">
        <v>6285</v>
      </c>
    </row>
    <row r="13" spans="1:60" x14ac:dyDescent="0.25">
      <c r="A13" s="1" t="s">
        <v>1</v>
      </c>
      <c r="B13" s="1" t="s">
        <v>6284</v>
      </c>
    </row>
    <row r="14" spans="1:60" x14ac:dyDescent="0.25">
      <c r="A14" s="1" t="s">
        <v>1</v>
      </c>
      <c r="B14" s="1" t="s">
        <v>6283</v>
      </c>
    </row>
    <row r="15" spans="1:60" x14ac:dyDescent="0.25">
      <c r="A15" s="1" t="s">
        <v>1</v>
      </c>
      <c r="B15" s="1" t="s">
        <v>6282</v>
      </c>
    </row>
    <row r="16" spans="1:60" x14ac:dyDescent="0.25">
      <c r="A16" s="1" t="s">
        <v>1</v>
      </c>
      <c r="B16" s="1" t="s">
        <v>6281</v>
      </c>
    </row>
    <row r="17" spans="1:60" x14ac:dyDescent="0.25">
      <c r="A17" s="1" t="s">
        <v>1</v>
      </c>
      <c r="B17" s="1" t="s">
        <v>6280</v>
      </c>
    </row>
    <row r="18" spans="1:60" x14ac:dyDescent="0.25">
      <c r="A18" s="1">
        <v>1</v>
      </c>
      <c r="B18" s="1" t="s">
        <v>6279</v>
      </c>
      <c r="C18" s="1">
        <v>408.5000018440187</v>
      </c>
      <c r="D18" s="1">
        <v>0</v>
      </c>
      <c r="E18">
        <f>(R18-S18*(1000-T18)/(1000-U18))*AO18</f>
        <v>-3.7281364049759618</v>
      </c>
      <c r="F18">
        <f>IF(AZ18&lt;&gt;0,1/(1/AZ18-1/N18),0)</f>
        <v>3.3202638578053993</v>
      </c>
      <c r="G18">
        <f>((BC18-AP18/2)*S18-E18)/(BC18+AP18/2)</f>
        <v>388.7271540344255</v>
      </c>
      <c r="H18">
        <f>AP18*1000</f>
        <v>26.346199044712844</v>
      </c>
      <c r="I18">
        <f>(AU18-BA18)</f>
        <v>1.2068485720129956</v>
      </c>
      <c r="J18">
        <f>(P18+AT18*D18)</f>
        <v>25.526399612426758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26.989799499511719</v>
      </c>
      <c r="P18" s="1">
        <v>25.526399612426758</v>
      </c>
      <c r="Q18" s="1">
        <v>27.067590713500977</v>
      </c>
      <c r="R18" s="1">
        <v>400.03097534179688</v>
      </c>
      <c r="S18" s="1">
        <v>394.00634765625</v>
      </c>
      <c r="T18" s="1">
        <v>0.18061991035938263</v>
      </c>
      <c r="U18" s="1">
        <v>23.480232238769531</v>
      </c>
      <c r="V18" s="1">
        <v>0.44601613283157349</v>
      </c>
      <c r="W18" s="1">
        <v>57.981220245361328</v>
      </c>
      <c r="X18" s="1">
        <v>300.34417724609375</v>
      </c>
      <c r="Y18" s="1">
        <v>0.17135471105575562</v>
      </c>
      <c r="Z18" s="1">
        <v>3.4500124454498291</v>
      </c>
      <c r="AA18" s="1">
        <v>88.329505920410156</v>
      </c>
      <c r="AB18" s="1">
        <v>4.0999569892883301</v>
      </c>
      <c r="AC18" s="1">
        <v>-0.30050775408744812</v>
      </c>
      <c r="AD18" s="1">
        <v>6.8373426795005798E-2</v>
      </c>
      <c r="AE18" s="1">
        <v>3.2082418911159039E-3</v>
      </c>
      <c r="AF18" s="1">
        <v>1.4077399857342243E-2</v>
      </c>
      <c r="AG18" s="1">
        <v>2.1975139155983925E-2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1.1042065339929914</v>
      </c>
      <c r="AP18">
        <f>(U18-T18)/(1000-U18)*AO18</f>
        <v>2.6346199044712845E-2</v>
      </c>
      <c r="AQ18">
        <f>(P18+273.15)</f>
        <v>298.67639961242674</v>
      </c>
      <c r="AR18">
        <f>(O18+273.15)</f>
        <v>300.1397994995117</v>
      </c>
      <c r="AS18">
        <f>(Y18*AK18+Z18*AL18)*AM18</f>
        <v>2.7416753156108697E-2</v>
      </c>
      <c r="AT18">
        <f>((AS18+0.00000010773*(AR18^4-AQ18^4))-AP18*44100)/(L18*0.92*2*29.3+0.00000043092*AQ18^3)</f>
        <v>-9.0248362300755876</v>
      </c>
      <c r="AU18">
        <f>0.61365*EXP(17.502*J18/(240.97+J18))</f>
        <v>3.2808458845599944</v>
      </c>
      <c r="AV18">
        <f>AU18*1000/AA18</f>
        <v>37.143260911209225</v>
      </c>
      <c r="AW18">
        <f>(AV18-U18)</f>
        <v>13.663028672439694</v>
      </c>
      <c r="AX18">
        <f>IF(D18,P18,(O18+P18)/2)</f>
        <v>26.258099555969238</v>
      </c>
      <c r="AY18">
        <f>0.61365*EXP(17.502*AX18/(240.97+AX18))</f>
        <v>3.426137138856558</v>
      </c>
      <c r="AZ18">
        <f>IF(AW18&lt;&gt;0,(1000-(AV18+U18)/2)/AW18*AP18,0)</f>
        <v>1.8698343060340996</v>
      </c>
      <c r="BA18">
        <f>U18*AA18/1000</f>
        <v>2.0739973125469988</v>
      </c>
      <c r="BB18">
        <f>(AY18-BA18)</f>
        <v>1.3521398263095592</v>
      </c>
      <c r="BC18">
        <f>1/(1.6/F18+1.37/N18)</f>
        <v>1.2469498911848593</v>
      </c>
      <c r="BD18">
        <f>G18*AA18*0.001</f>
        <v>34.336077453707979</v>
      </c>
      <c r="BE18">
        <f>G18/S18</f>
        <v>0.98660124728135012</v>
      </c>
      <c r="BF18">
        <f>(1-AP18*AA18/AU18/F18)*100</f>
        <v>78.636847456430914</v>
      </c>
      <c r="BG18">
        <f>(S18-E18/(N18/1.35))</f>
        <v>395.18218291965951</v>
      </c>
      <c r="BH18">
        <f>E18*BF18/100/BG18</f>
        <v>-7.4185756961229858E-3</v>
      </c>
    </row>
    <row r="19" spans="1:60" x14ac:dyDescent="0.25">
      <c r="A19" s="1" t="s">
        <v>1</v>
      </c>
      <c r="B19" s="1" t="s">
        <v>6278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6277</v>
      </c>
      <c r="K20" s="1">
        <f t="shared" si="0"/>
        <v>2.72</v>
      </c>
    </row>
    <row r="21" spans="1:60" x14ac:dyDescent="0.25">
      <c r="A21" s="1">
        <v>2</v>
      </c>
      <c r="B21" s="1" t="s">
        <v>6276</v>
      </c>
      <c r="C21" s="1">
        <v>614.5000018440187</v>
      </c>
      <c r="D21" s="1">
        <v>0</v>
      </c>
      <c r="E21">
        <f>(R21-S21*(1000-T21)/(1000-U21))*AO21</f>
        <v>-2.7144276106448149</v>
      </c>
      <c r="F21">
        <f>IF(AZ21&lt;&gt;0,1/(1/AZ21-1/N21),0)</f>
        <v>3.2208730969898176</v>
      </c>
      <c r="G21">
        <f>((BC21-AP21/2)*S21-E21)/(BC21+AP21/2)</f>
        <v>387.36957698992569</v>
      </c>
      <c r="H21">
        <f>AP21*1000</f>
        <v>25.870318687446254</v>
      </c>
      <c r="I21">
        <f>(AU21-BA21)</f>
        <v>1.2061340327263332</v>
      </c>
      <c r="J21">
        <f>(P21+AT21*D21)</f>
        <v>25.340219497680664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26.977331161499023</v>
      </c>
      <c r="P21" s="1">
        <v>25.340219497680664</v>
      </c>
      <c r="Q21" s="1">
        <v>27.111146926879883</v>
      </c>
      <c r="R21" s="1">
        <v>400.16070556640625</v>
      </c>
      <c r="S21" s="1">
        <v>393.40182495117188</v>
      </c>
      <c r="T21" s="1">
        <v>0.19113212823867798</v>
      </c>
      <c r="U21" s="1">
        <v>23.079877853393555</v>
      </c>
      <c r="V21" s="1">
        <v>0.47231552004814148</v>
      </c>
      <c r="W21" s="1">
        <v>57.033767700195313</v>
      </c>
      <c r="X21" s="1">
        <v>300.33624267578125</v>
      </c>
      <c r="Y21" s="1">
        <v>24.326936721801758</v>
      </c>
      <c r="Z21" s="1">
        <v>9.3735971450805664</v>
      </c>
      <c r="AA21" s="1">
        <v>88.328598022460938</v>
      </c>
      <c r="AB21" s="1">
        <v>4.0790095329284668</v>
      </c>
      <c r="AC21" s="1">
        <v>-0.28122922778129578</v>
      </c>
      <c r="AD21" s="1">
        <v>4.7522358596324921E-2</v>
      </c>
      <c r="AE21" s="1">
        <v>6.6114403307437897E-3</v>
      </c>
      <c r="AF21" s="1">
        <v>2.4897247552871704E-2</v>
      </c>
      <c r="AG21" s="1">
        <v>1.6168300062417984E-2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1.1041773627786071</v>
      </c>
      <c r="AP21">
        <f>(U21-T21)/(1000-U21)*AO21</f>
        <v>2.5870318687446252E-2</v>
      </c>
      <c r="AQ21">
        <f>(P21+273.15)</f>
        <v>298.49021949768064</v>
      </c>
      <c r="AR21">
        <f>(O21+273.15)</f>
        <v>300.127331161499</v>
      </c>
      <c r="AS21">
        <f>(Y21*AK21+Z21*AL21)*AM21</f>
        <v>3.8923097884883759</v>
      </c>
      <c r="AT21">
        <f>((AS21+0.00000010773*(AR21^4-AQ21^4))-AP21*44100)/(L21*0.92*2*29.3+0.00000043092*AQ21^3)</f>
        <v>-8.814747135663632</v>
      </c>
      <c r="AU21">
        <f>0.61365*EXP(17.502*J21/(240.97+J21))</f>
        <v>3.244747286046231</v>
      </c>
      <c r="AV21">
        <f>AU21*1000/AA21</f>
        <v>36.734957405540719</v>
      </c>
      <c r="AW21">
        <f>(AV21-U21)</f>
        <v>13.655079552147164</v>
      </c>
      <c r="AX21">
        <f>IF(D21,P21,(O21+P21)/2)</f>
        <v>26.158775329589844</v>
      </c>
      <c r="AY21">
        <f>0.61365*EXP(17.502*AX21/(240.97+AX21))</f>
        <v>3.4060908418881342</v>
      </c>
      <c r="AZ21">
        <f>IF(AW21&lt;&gt;0,(1000-(AV21+U21)/2)/AW21*AP21,0)</f>
        <v>1.8378951339252452</v>
      </c>
      <c r="BA21">
        <f>U21*AA21/1000</f>
        <v>2.0386132533198977</v>
      </c>
      <c r="BB21">
        <f>(AY21-BA21)</f>
        <v>1.3674775885682364</v>
      </c>
      <c r="BC21">
        <f>1/(1.6/F21+1.37/N21)</f>
        <v>1.2242492238266107</v>
      </c>
      <c r="BD21">
        <f>G21*AA21*0.001</f>
        <v>34.215811652073874</v>
      </c>
      <c r="BE21">
        <f>G21/S21</f>
        <v>0.98466644642028567</v>
      </c>
      <c r="BF21">
        <f>(1-AP21*AA21/AU21/F21)*100</f>
        <v>78.135043171359683</v>
      </c>
      <c r="BG21">
        <f>(S21-E21/(N21/1.35))</f>
        <v>394.25794161587027</v>
      </c>
      <c r="BH21">
        <f>E21*BF21/100/BG21</f>
        <v>-5.3795217839874669E-3</v>
      </c>
    </row>
    <row r="22" spans="1:60" x14ac:dyDescent="0.25">
      <c r="A22" s="1" t="s">
        <v>1</v>
      </c>
      <c r="B22" s="1" t="s">
        <v>6275</v>
      </c>
      <c r="K22" s="1">
        <f t="shared" si="0"/>
        <v>2.72</v>
      </c>
    </row>
    <row r="23" spans="1:60" x14ac:dyDescent="0.25">
      <c r="A23" s="1" t="s">
        <v>1</v>
      </c>
      <c r="B23" s="1" t="s">
        <v>6274</v>
      </c>
      <c r="K23" s="1">
        <f t="shared" si="0"/>
        <v>2.72</v>
      </c>
    </row>
    <row r="24" spans="1:60" x14ac:dyDescent="0.25">
      <c r="A24" s="1">
        <v>3</v>
      </c>
      <c r="B24" s="1" t="s">
        <v>6273</v>
      </c>
      <c r="C24" s="1">
        <v>819.5000018440187</v>
      </c>
      <c r="D24" s="1">
        <v>0</v>
      </c>
      <c r="E24">
        <f>(R24-S24*(1000-T24)/(1000-U24))*AO24</f>
        <v>-2.2180263963045554</v>
      </c>
      <c r="F24">
        <f>IF(AZ24&lt;&gt;0,1/(1/AZ24-1/N24),0)</f>
        <v>3.1217964208334306</v>
      </c>
      <c r="G24">
        <f>((BC24-AP24/2)*S24-E24)/(BC24+AP24/2)</f>
        <v>386.92142152740587</v>
      </c>
      <c r="H24">
        <f>AP24*1000</f>
        <v>25.412651494625777</v>
      </c>
      <c r="I24">
        <f>(AU24-BA24)</f>
        <v>1.2067633923719425</v>
      </c>
      <c r="J24">
        <f>(P24+AT24*D24)</f>
        <v>25.161376953125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26.889060974121094</v>
      </c>
      <c r="P24" s="1">
        <v>25.161376953125</v>
      </c>
      <c r="Q24" s="1">
        <v>27.058444976806641</v>
      </c>
      <c r="R24" s="1">
        <v>400.37298583984375</v>
      </c>
      <c r="S24" s="1">
        <v>393.32913208007813</v>
      </c>
      <c r="T24" s="1">
        <v>0.19007574021816254</v>
      </c>
      <c r="U24" s="1">
        <v>22.683469772338867</v>
      </c>
      <c r="V24" s="1">
        <v>0.47215622663497925</v>
      </c>
      <c r="W24" s="1">
        <v>56.346706390380859</v>
      </c>
      <c r="X24" s="1">
        <v>300.33029174804688</v>
      </c>
      <c r="Y24" s="1">
        <v>49.943305969238281</v>
      </c>
      <c r="Z24" s="1">
        <v>9.3898296356201172</v>
      </c>
      <c r="AA24" s="1">
        <v>88.330192565917969</v>
      </c>
      <c r="AB24" s="1">
        <v>4.0257549285888672</v>
      </c>
      <c r="AC24" s="1">
        <v>-0.2814929187297821</v>
      </c>
      <c r="AD24" s="1">
        <v>5.4524250328540802E-2</v>
      </c>
      <c r="AE24" s="1">
        <v>5.8018895797431469E-3</v>
      </c>
      <c r="AF24" s="1">
        <v>5.6489668786525726E-2</v>
      </c>
      <c r="AG24" s="1">
        <v>1.8121393397450447E-2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1.1041554843678192</v>
      </c>
      <c r="AP24">
        <f>(U24-T24)/(1000-U24)*AO24</f>
        <v>2.5412651494625776E-2</v>
      </c>
      <c r="AQ24">
        <f>(P24+273.15)</f>
        <v>298.31137695312498</v>
      </c>
      <c r="AR24">
        <f>(O24+273.15)</f>
        <v>300.03906097412107</v>
      </c>
      <c r="AS24">
        <f>(Y24*AK24+Z24*AL24)*AM24</f>
        <v>7.9909287764669443</v>
      </c>
      <c r="AT24">
        <f>((AS24+0.00000010773*(AR24^4-AQ24^4))-AP24*44100)/(L24*0.92*2*29.3+0.00000043092*AQ24^3)</f>
        <v>-8.6166710458079638</v>
      </c>
      <c r="AU24">
        <f>0.61365*EXP(17.502*J24/(240.97+J24))</f>
        <v>3.2103986454258142</v>
      </c>
      <c r="AV24">
        <f>AU24*1000/AA24</f>
        <v>36.345427901450542</v>
      </c>
      <c r="AW24">
        <f>(AV24-U24)</f>
        <v>13.661958129111675</v>
      </c>
      <c r="AX24">
        <f>IF(D24,P24,(O24+P24)/2)</f>
        <v>26.025218963623047</v>
      </c>
      <c r="AY24">
        <f>0.61365*EXP(17.502*AX24/(240.97+AX24))</f>
        <v>3.3792970905765181</v>
      </c>
      <c r="AZ24">
        <f>IF(AW24&lt;&gt;0,(1000-(AV24+U24)/2)/AW24*AP24,0)</f>
        <v>1.8052032409413785</v>
      </c>
      <c r="BA24">
        <f>U24*AA24/1000</f>
        <v>2.0036352530538717</v>
      </c>
      <c r="BB24">
        <f>(AY24-BA24)</f>
        <v>1.3756618375226464</v>
      </c>
      <c r="BC24">
        <f>1/(1.6/F24+1.37/N24)</f>
        <v>1.2010672515698644</v>
      </c>
      <c r="BD24">
        <f>G24*AA24*0.001</f>
        <v>34.176843671394479</v>
      </c>
      <c r="BE24">
        <f>G24/S24</f>
        <v>0.98370903645304431</v>
      </c>
      <c r="BF24">
        <f>(1-AP24*AA24/AU24/F24)*100</f>
        <v>77.602702637517936</v>
      </c>
      <c r="BG24">
        <f>(S24-E24/(N24/1.35))</f>
        <v>394.02868632612638</v>
      </c>
      <c r="BH24">
        <f>E24*BF24/100/BG24</f>
        <v>-4.3683327850938519E-3</v>
      </c>
    </row>
    <row r="25" spans="1:60" x14ac:dyDescent="0.25">
      <c r="A25" s="1" t="s">
        <v>1</v>
      </c>
      <c r="B25" s="1" t="s">
        <v>6272</v>
      </c>
      <c r="K25" s="1">
        <f t="shared" si="0"/>
        <v>2.72</v>
      </c>
    </row>
    <row r="26" spans="1:60" x14ac:dyDescent="0.25">
      <c r="A26" s="1" t="s">
        <v>1</v>
      </c>
      <c r="B26" s="1" t="s">
        <v>5420</v>
      </c>
      <c r="K26" s="1">
        <f t="shared" si="0"/>
        <v>2.72</v>
      </c>
    </row>
    <row r="27" spans="1:60" x14ac:dyDescent="0.25">
      <c r="A27" s="1">
        <v>4</v>
      </c>
      <c r="B27" s="1" t="s">
        <v>2956</v>
      </c>
      <c r="C27" s="1">
        <v>1025.5000018440187</v>
      </c>
      <c r="D27" s="1">
        <v>0</v>
      </c>
      <c r="E27">
        <f>(R27-S27*(1000-T27)/(1000-U27))*AO27</f>
        <v>-1.3937499041440953</v>
      </c>
      <c r="F27">
        <f>IF(AZ27&lt;&gt;0,1/(1/AZ27-1/N27),0)</f>
        <v>3.1081508215961473</v>
      </c>
      <c r="G27">
        <f>((BC27-AP27/2)*S27-E27)/(BC27+AP27/2)</f>
        <v>385.22546286465297</v>
      </c>
      <c r="H27">
        <f>AP27*1000</f>
        <v>25.240953898211885</v>
      </c>
      <c r="I27">
        <f>(AU27-BA27)</f>
        <v>1.201776308978022</v>
      </c>
      <c r="J27">
        <f>(P27+AT27*D27)</f>
        <v>25.067270278930664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26.831764221191406</v>
      </c>
      <c r="P27" s="1">
        <v>25.067270278930664</v>
      </c>
      <c r="Q27" s="1">
        <v>27.016151428222656</v>
      </c>
      <c r="R27" s="1">
        <v>399.9586181640625</v>
      </c>
      <c r="S27" s="1">
        <v>392.25350952148438</v>
      </c>
      <c r="T27" s="1">
        <v>0.19231340289115906</v>
      </c>
      <c r="U27" s="1">
        <v>22.538454055786133</v>
      </c>
      <c r="V27" s="1">
        <v>0.47929054498672485</v>
      </c>
      <c r="W27" s="1">
        <v>56.171165466308594</v>
      </c>
      <c r="X27" s="1">
        <v>300.3114013671875</v>
      </c>
      <c r="Y27" s="1">
        <v>98.952445983886719</v>
      </c>
      <c r="Z27" s="1">
        <v>9.8686513900756836</v>
      </c>
      <c r="AA27" s="1">
        <v>88.323539733886719</v>
      </c>
      <c r="AB27" s="1">
        <v>4.096900463104248</v>
      </c>
      <c r="AC27" s="1">
        <v>-0.27901843190193176</v>
      </c>
      <c r="AD27" s="1">
        <v>5.43036088347435E-2</v>
      </c>
      <c r="AE27" s="1">
        <v>5.7011134922504425E-3</v>
      </c>
      <c r="AF27" s="1">
        <v>5.8959007263183594E-2</v>
      </c>
      <c r="AG27" s="1">
        <v>2.1137803792953491E-2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1.1040860344381891</v>
      </c>
      <c r="AP27">
        <f>(U27-T27)/(1000-U27)*AO27</f>
        <v>2.5240953898211883E-2</v>
      </c>
      <c r="AQ27">
        <f>(P27+273.15)</f>
        <v>298.21727027893064</v>
      </c>
      <c r="AR27">
        <f>(O27+273.15)</f>
        <v>299.98176422119138</v>
      </c>
      <c r="AS27">
        <f>(Y27*AK27+Z27*AL27)*AM27</f>
        <v>15.832391003540351</v>
      </c>
      <c r="AT27">
        <f>((AS27+0.00000010773*(AR27^4-AQ27^4))-AP27*44100)/(L27*0.92*2*29.3+0.00000043092*AQ27^3)</f>
        <v>-8.4926317852233382</v>
      </c>
      <c r="AU27">
        <f>0.61365*EXP(17.502*J27/(240.97+J27))</f>
        <v>3.1924523513146288</v>
      </c>
      <c r="AV27">
        <f>AU27*1000/AA27</f>
        <v>36.144977442404226</v>
      </c>
      <c r="AW27">
        <f>(AV27-U27)</f>
        <v>13.606523386618093</v>
      </c>
      <c r="AX27">
        <f>IF(D27,P27,(O27+P27)/2)</f>
        <v>25.949517250061035</v>
      </c>
      <c r="AY27">
        <f>0.61365*EXP(17.502*AX27/(240.97+AX27))</f>
        <v>3.364191890496786</v>
      </c>
      <c r="AZ27">
        <f>IF(AW27&lt;&gt;0,(1000-(AV27+U27)/2)/AW27*AP27,0)</f>
        <v>1.8006319695000432</v>
      </c>
      <c r="BA27">
        <f>U27*AA27/1000</f>
        <v>1.9906760423366068</v>
      </c>
      <c r="BB27">
        <f>(AY27-BA27)</f>
        <v>1.3735158481601792</v>
      </c>
      <c r="BC27">
        <f>1/(1.6/F27+1.37/N27)</f>
        <v>1.197830059521126</v>
      </c>
      <c r="BD27">
        <f>G27*AA27*0.001</f>
        <v>34.024476475831079</v>
      </c>
      <c r="BE27">
        <f>G27/S27</f>
        <v>0.98208289668228843</v>
      </c>
      <c r="BF27">
        <f>(1-AP27*AA27/AU27/F27)*100</f>
        <v>77.532449786874608</v>
      </c>
      <c r="BG27">
        <f>(S27-E27/(N27/1.35))</f>
        <v>392.69309115360466</v>
      </c>
      <c r="BH27">
        <f>E27*BF27/100/BG27</f>
        <v>-2.7517887860228386E-3</v>
      </c>
    </row>
    <row r="28" spans="1:60" x14ac:dyDescent="0.25">
      <c r="A28" s="1" t="s">
        <v>1</v>
      </c>
      <c r="B28" s="1" t="s">
        <v>6271</v>
      </c>
      <c r="K28" s="1">
        <f t="shared" si="0"/>
        <v>2.72</v>
      </c>
    </row>
    <row r="29" spans="1:60" x14ac:dyDescent="0.25">
      <c r="A29" s="1" t="s">
        <v>1</v>
      </c>
      <c r="B29" s="1" t="s">
        <v>6270</v>
      </c>
      <c r="K29" s="1">
        <f t="shared" si="0"/>
        <v>2.72</v>
      </c>
    </row>
    <row r="30" spans="1:60" x14ac:dyDescent="0.25">
      <c r="A30" s="1">
        <v>5</v>
      </c>
      <c r="B30" s="1" t="s">
        <v>5416</v>
      </c>
      <c r="C30" s="1">
        <v>1231.5000018440187</v>
      </c>
      <c r="D30" s="1">
        <v>0</v>
      </c>
      <c r="E30">
        <f>(R30-S30*(1000-T30)/(1000-U30))*AO30</f>
        <v>-1.0121128251416109</v>
      </c>
      <c r="F30">
        <f>IF(AZ30&lt;&gt;0,1/(1/AZ30-1/N30),0)</f>
        <v>3.1146860695172474</v>
      </c>
      <c r="G30">
        <f>((BC30-AP30/2)*S30-E30)/(BC30+AP30/2)</f>
        <v>384.62819208070317</v>
      </c>
      <c r="H30">
        <f>AP30*1000</f>
        <v>25.187158479501306</v>
      </c>
      <c r="I30">
        <f>(AU30-BA30)</f>
        <v>1.1978029916690236</v>
      </c>
      <c r="J30">
        <f>(P30+AT30*D30)</f>
        <v>25.023822784423828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26.798332214355469</v>
      </c>
      <c r="P30" s="1">
        <v>25.023822784423828</v>
      </c>
      <c r="Q30" s="1">
        <v>26.987682342529297</v>
      </c>
      <c r="R30" s="1">
        <v>399.9622802734375</v>
      </c>
      <c r="S30" s="1">
        <v>391.93832397460938</v>
      </c>
      <c r="T30" s="1">
        <v>0.19254064559936523</v>
      </c>
      <c r="U30" s="1">
        <v>22.490730285644531</v>
      </c>
      <c r="V30" s="1">
        <v>0.48078495264053345</v>
      </c>
      <c r="W30" s="1">
        <v>56.160636901855469</v>
      </c>
      <c r="X30" s="1">
        <v>300.3304443359375</v>
      </c>
      <c r="Y30" s="1">
        <v>150.20036315917969</v>
      </c>
      <c r="Z30" s="1">
        <v>9.4183311462402344</v>
      </c>
      <c r="AA30" s="1">
        <v>88.320541381835938</v>
      </c>
      <c r="AB30" s="1">
        <v>4.000673770904541</v>
      </c>
      <c r="AC30" s="1">
        <v>-0.27984830737113953</v>
      </c>
      <c r="AD30" s="1">
        <v>3.9379540830850601E-2</v>
      </c>
      <c r="AE30" s="1">
        <v>4.2584803886711597E-3</v>
      </c>
      <c r="AF30" s="1">
        <v>5.0389636307954788E-2</v>
      </c>
      <c r="AG30" s="1">
        <v>2.1287305280566216E-2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1.1041560453527111</v>
      </c>
      <c r="AP30">
        <f>(U30-T30)/(1000-U30)*AO30</f>
        <v>2.5187158479501308E-2</v>
      </c>
      <c r="AQ30">
        <f>(P30+273.15)</f>
        <v>298.17382278442381</v>
      </c>
      <c r="AR30">
        <f>(O30+273.15)</f>
        <v>299.94833221435545</v>
      </c>
      <c r="AS30">
        <f>(Y30*AK30+Z30*AL30)*AM30</f>
        <v>24.032057568310393</v>
      </c>
      <c r="AT30">
        <f>((AS30+0.00000010773*(AR30^4-AQ30^4))-AP30*44100)/(L30*0.92*2*29.3+0.00000043092*AQ30^3)</f>
        <v>-8.4087451087295602</v>
      </c>
      <c r="AU30">
        <f>0.61365*EXP(17.502*J30/(240.97+J30))</f>
        <v>3.1841964665700022</v>
      </c>
      <c r="AV30">
        <f>AU30*1000/AA30</f>
        <v>36.052728128146029</v>
      </c>
      <c r="AW30">
        <f>(AV30-U30)</f>
        <v>13.561997842501498</v>
      </c>
      <c r="AX30">
        <f>IF(D30,P30,(O30+P30)/2)</f>
        <v>25.911077499389648</v>
      </c>
      <c r="AY30">
        <f>0.61365*EXP(17.502*AX30/(240.97+AX30))</f>
        <v>3.356544385368172</v>
      </c>
      <c r="AZ30">
        <f>IF(AW30&lt;&gt;0,(1000-(AV30+U30)/2)/AW30*AP30,0)</f>
        <v>1.8028233805181337</v>
      </c>
      <c r="BA30">
        <f>U30*AA30/1000</f>
        <v>1.9863934749009786</v>
      </c>
      <c r="BB30">
        <f>(AY30-BA30)</f>
        <v>1.3701509104671934</v>
      </c>
      <c r="BC30">
        <f>1/(1.6/F30+1.37/N30)</f>
        <v>1.1993817973444327</v>
      </c>
      <c r="BD30">
        <f>G30*AA30*0.001</f>
        <v>33.970570155284484</v>
      </c>
      <c r="BE30">
        <f>G30/S30</f>
        <v>0.98134876982741859</v>
      </c>
      <c r="BF30">
        <f>(1-AP30*AA30/AU30/F30)*100</f>
        <v>77.570129781044059</v>
      </c>
      <c r="BG30">
        <f>(S30-E30/(N30/1.35))</f>
        <v>392.25753921275412</v>
      </c>
      <c r="BH30">
        <f>E30*BF30/100/BG30</f>
        <v>-2.0014841105886689E-3</v>
      </c>
    </row>
    <row r="31" spans="1:60" x14ac:dyDescent="0.25">
      <c r="A31" s="1" t="s">
        <v>1</v>
      </c>
      <c r="B31" s="1" t="s">
        <v>6269</v>
      </c>
      <c r="K31" s="1">
        <f t="shared" si="0"/>
        <v>2.72</v>
      </c>
    </row>
    <row r="32" spans="1:60" x14ac:dyDescent="0.25">
      <c r="A32" s="1" t="s">
        <v>1</v>
      </c>
      <c r="B32" s="1" t="s">
        <v>6268</v>
      </c>
      <c r="K32" s="1">
        <f t="shared" si="0"/>
        <v>2.72</v>
      </c>
    </row>
    <row r="33" spans="1:60" x14ac:dyDescent="0.25">
      <c r="A33" s="1">
        <v>6</v>
      </c>
      <c r="B33" s="1" t="s">
        <v>6267</v>
      </c>
      <c r="C33" s="1">
        <v>1436.5000018440187</v>
      </c>
      <c r="D33" s="1">
        <v>0</v>
      </c>
      <c r="E33">
        <f>(R33-S33*(1000-T33)/(1000-U33))*AO33</f>
        <v>-0.29142071873337294</v>
      </c>
      <c r="F33">
        <f>IF(AZ33&lt;&gt;0,1/(1/AZ33-1/N33),0)</f>
        <v>3.2314784791094811</v>
      </c>
      <c r="G33">
        <f>((BC33-AP33/2)*S33-E33)/(BC33+AP33/2)</f>
        <v>383.49733628570175</v>
      </c>
      <c r="H33">
        <f>AP33*1000</f>
        <v>25.441935974050207</v>
      </c>
      <c r="I33">
        <f>(AU33-BA33)</f>
        <v>1.1843757754563251</v>
      </c>
      <c r="J33">
        <f>(P33+AT33*D33)</f>
        <v>25.057493209838867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26.797405242919922</v>
      </c>
      <c r="P33" s="1">
        <v>25.057493209838867</v>
      </c>
      <c r="Q33" s="1">
        <v>26.980840682983398</v>
      </c>
      <c r="R33" s="1">
        <v>400.04702758789063</v>
      </c>
      <c r="S33" s="1">
        <v>391.29443359375</v>
      </c>
      <c r="T33" s="1">
        <v>0.19674223661422729</v>
      </c>
      <c r="U33" s="1">
        <v>22.716136932373047</v>
      </c>
      <c r="V33" s="1">
        <v>0.49128273129463196</v>
      </c>
      <c r="W33" s="1">
        <v>56.724205017089844</v>
      </c>
      <c r="X33" s="1">
        <v>300.31918334960938</v>
      </c>
      <c r="Y33" s="1">
        <v>299.59210205078125</v>
      </c>
      <c r="Z33" s="1">
        <v>9.9818611145019531</v>
      </c>
      <c r="AA33" s="1">
        <v>88.316825866699219</v>
      </c>
      <c r="AB33" s="1">
        <v>4.1527566909790039</v>
      </c>
      <c r="AC33" s="1">
        <v>-0.28170338273048401</v>
      </c>
      <c r="AD33" s="1">
        <v>6.0765355825424194E-2</v>
      </c>
      <c r="AE33" s="1">
        <v>5.950351245701313E-3</v>
      </c>
      <c r="AF33" s="1">
        <v>5.8716882020235062E-2</v>
      </c>
      <c r="AG33" s="1">
        <v>2.7776729315519333E-2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1.1041146446676813</v>
      </c>
      <c r="AP33">
        <f>(U33-T33)/(1000-U33)*AO33</f>
        <v>2.5441935974050207E-2</v>
      </c>
      <c r="AQ33">
        <f>(P33+273.15)</f>
        <v>298.20749320983884</v>
      </c>
      <c r="AR33">
        <f>(O33+273.15)</f>
        <v>299.9474052429199</v>
      </c>
      <c r="AS33">
        <f>(Y33*AK33+Z33*AL33)*AM33</f>
        <v>47.934735256700151</v>
      </c>
      <c r="AT33">
        <f>((AS33+0.00000010773*(AR33^4-AQ33^4))-AP33*44100)/(L33*0.92*2*29.3+0.00000043092*AQ33^3)</f>
        <v>-8.3117165777902233</v>
      </c>
      <c r="AU33">
        <f>0.61365*EXP(17.502*J33/(240.97+J33))</f>
        <v>3.1905928852768106</v>
      </c>
      <c r="AV33">
        <f>AU33*1000/AA33</f>
        <v>36.126670699109184</v>
      </c>
      <c r="AW33">
        <f>(AV33-U33)</f>
        <v>13.410533766736137</v>
      </c>
      <c r="AX33">
        <f>IF(D33,P33,(O33+P33)/2)</f>
        <v>25.927449226379395</v>
      </c>
      <c r="AY33">
        <f>0.61365*EXP(17.502*AX33/(240.97+AX33))</f>
        <v>3.359799646627589</v>
      </c>
      <c r="AZ33">
        <f>IF(AW33&lt;&gt;0,(1000-(AV33+U33)/2)/AW33*AP33,0)</f>
        <v>1.8413434492185272</v>
      </c>
      <c r="BA33">
        <f>U33*AA33/1000</f>
        <v>2.0062171098204855</v>
      </c>
      <c r="BB33">
        <f>(AY33-BA33)</f>
        <v>1.3535825368071035</v>
      </c>
      <c r="BC33">
        <f>1/(1.6/F33+1.37/N33)</f>
        <v>1.2266976035608574</v>
      </c>
      <c r="BD33">
        <f>G33*AA33*0.001</f>
        <v>33.869267469087312</v>
      </c>
      <c r="BE33">
        <f>G33/S33</f>
        <v>0.98007357979402443</v>
      </c>
      <c r="BF33">
        <f>(1-AP33*AA33/AU33/F33)*100</f>
        <v>78.206802885925825</v>
      </c>
      <c r="BG33">
        <f>(S33-E33/(N33/1.35))</f>
        <v>391.38634620647457</v>
      </c>
      <c r="BH33">
        <f>E33*BF33/100/BG33</f>
        <v>-5.823167549854273E-4</v>
      </c>
    </row>
    <row r="34" spans="1:60" x14ac:dyDescent="0.25">
      <c r="A34" s="1" t="s">
        <v>1</v>
      </c>
      <c r="B34" s="1" t="s">
        <v>6266</v>
      </c>
      <c r="K34" s="1">
        <f t="shared" si="0"/>
        <v>2.72</v>
      </c>
    </row>
    <row r="35" spans="1:60" x14ac:dyDescent="0.25">
      <c r="A35" s="1" t="s">
        <v>1</v>
      </c>
      <c r="B35" s="1" t="s">
        <v>3379</v>
      </c>
      <c r="K35" s="1">
        <f t="shared" si="0"/>
        <v>2.72</v>
      </c>
    </row>
    <row r="36" spans="1:60" x14ac:dyDescent="0.25">
      <c r="A36" s="1">
        <v>7</v>
      </c>
      <c r="B36" s="1" t="s">
        <v>6265</v>
      </c>
      <c r="C36" s="1">
        <v>1642.5000018440187</v>
      </c>
      <c r="D36" s="1">
        <v>0</v>
      </c>
      <c r="E36">
        <f>(R36-S36*(1000-T36)/(1000-U36))*AO36</f>
        <v>0.15996040258019792</v>
      </c>
      <c r="F36">
        <f>IF(AZ36&lt;&gt;0,1/(1/AZ36-1/N36),0)</f>
        <v>3.4196482687577228</v>
      </c>
      <c r="G36">
        <f>((BC36-AP36/2)*S36-E36)/(BC36+AP36/2)</f>
        <v>382.63529565497981</v>
      </c>
      <c r="H36">
        <f>AP36*1000</f>
        <v>25.913899950044016</v>
      </c>
      <c r="I36">
        <f>(AU36-BA36)</f>
        <v>1.1681471992472625</v>
      </c>
      <c r="J36">
        <f>(P36+AT36*D36)</f>
        <v>25.162384033203125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26.816686630249023</v>
      </c>
      <c r="P36" s="1">
        <v>25.162384033203125</v>
      </c>
      <c r="Q36" s="1">
        <v>26.989669799804688</v>
      </c>
      <c r="R36" s="1">
        <v>399.97036743164063</v>
      </c>
      <c r="S36" s="1">
        <v>390.65621948242188</v>
      </c>
      <c r="T36" s="1">
        <v>0.19753305613994598</v>
      </c>
      <c r="U36" s="1">
        <v>23.126169204711914</v>
      </c>
      <c r="V36" s="1">
        <v>0.49270182847976685</v>
      </c>
      <c r="W36" s="1">
        <v>57.683036804199219</v>
      </c>
      <c r="X36" s="1">
        <v>300.3045654296875</v>
      </c>
      <c r="Y36" s="1">
        <v>499.69833374023438</v>
      </c>
      <c r="Z36" s="1">
        <v>9.8661985397338867</v>
      </c>
      <c r="AA36" s="1">
        <v>88.317436218261719</v>
      </c>
      <c r="AB36" s="1">
        <v>4.241096019744873</v>
      </c>
      <c r="AC36" s="1">
        <v>-0.28628799319267273</v>
      </c>
      <c r="AD36" s="1">
        <v>4.7029629349708557E-2</v>
      </c>
      <c r="AE36" s="1">
        <v>3.2843432854861021E-3</v>
      </c>
      <c r="AF36" s="1">
        <v>4.1491910815238953E-2</v>
      </c>
      <c r="AG36" s="1">
        <v>2.5972979143261909E-2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1.1040609023150274</v>
      </c>
      <c r="AP36">
        <f>(U36-T36)/(1000-U36)*AO36</f>
        <v>2.5913899950044016E-2</v>
      </c>
      <c r="AQ36">
        <f>(P36+273.15)</f>
        <v>298.3123840332031</v>
      </c>
      <c r="AR36">
        <f>(O36+273.15)</f>
        <v>299.966686630249</v>
      </c>
      <c r="AS36">
        <f>(Y36*AK36+Z36*AL36)*AM36</f>
        <v>79.951731611376999</v>
      </c>
      <c r="AT36">
        <f>((AS36+0.00000010773*(AR36^4-AQ36^4))-AP36*44100)/(L36*0.92*2*29.3+0.00000043092*AQ36^3)</f>
        <v>-8.2302739198284822</v>
      </c>
      <c r="AU36">
        <f>0.61365*EXP(17.502*J36/(240.97+J36))</f>
        <v>3.2105911729571353</v>
      </c>
      <c r="AV36">
        <f>AU36*1000/AA36</f>
        <v>36.35285749263258</v>
      </c>
      <c r="AW36">
        <f>(AV36-U36)</f>
        <v>13.226688287920666</v>
      </c>
      <c r="AX36">
        <f>IF(D36,P36,(O36+P36)/2)</f>
        <v>25.989535331726074</v>
      </c>
      <c r="AY36">
        <f>0.61365*EXP(17.502*AX36/(240.97+AX36))</f>
        <v>3.3721695654726989</v>
      </c>
      <c r="AZ36">
        <f>IF(AW36&lt;&gt;0,(1000-(AV36+U36)/2)/AW36*AP36,0)</f>
        <v>1.9009469815301914</v>
      </c>
      <c r="BA36">
        <f>U36*AA36/1000</f>
        <v>2.0424439737098727</v>
      </c>
      <c r="BB36">
        <f>(AY36-BA36)</f>
        <v>1.3297255917628261</v>
      </c>
      <c r="BC36">
        <f>1/(1.6/F36+1.37/N36)</f>
        <v>1.2691131469790784</v>
      </c>
      <c r="BD36">
        <f>G36*AA36*0.001</f>
        <v>33.793368318864395</v>
      </c>
      <c r="BE36">
        <f>G36/S36</f>
        <v>0.97946807595161567</v>
      </c>
      <c r="BF36">
        <f>(1-AP36*AA36/AU36/F36)*100</f>
        <v>79.154477509368988</v>
      </c>
      <c r="BG36">
        <f>(S36-E36/(N36/1.35))</f>
        <v>390.60576878489593</v>
      </c>
      <c r="BH36">
        <f>E36*BF36/100/BG36</f>
        <v>3.2415246010860982E-4</v>
      </c>
    </row>
    <row r="37" spans="1:60" x14ac:dyDescent="0.25">
      <c r="A37" s="1" t="s">
        <v>1</v>
      </c>
      <c r="B37" s="1" t="s">
        <v>6264</v>
      </c>
      <c r="K37" s="1">
        <f t="shared" si="0"/>
        <v>2.72</v>
      </c>
    </row>
    <row r="38" spans="1:60" x14ac:dyDescent="0.25">
      <c r="A38" s="1" t="s">
        <v>1</v>
      </c>
      <c r="B38" s="1" t="s">
        <v>6263</v>
      </c>
      <c r="K38" s="1">
        <f t="shared" si="0"/>
        <v>2.72</v>
      </c>
    </row>
    <row r="39" spans="1:60" x14ac:dyDescent="0.25">
      <c r="A39" s="1">
        <v>8</v>
      </c>
      <c r="B39" s="1" t="s">
        <v>3375</v>
      </c>
      <c r="C39" s="1">
        <v>1848.5000018440187</v>
      </c>
      <c r="D39" s="1">
        <v>0</v>
      </c>
      <c r="E39">
        <f>(R39-S39*(1000-T39)/(1000-U39))*AO39</f>
        <v>0.52723098790883194</v>
      </c>
      <c r="F39">
        <f>IF(AZ39&lt;&gt;0,1/(1/AZ39-1/N39),0)</f>
        <v>3.7110670524775249</v>
      </c>
      <c r="G39">
        <f>((BC39-AP39/2)*S39-E39)/(BC39+AP39/2)</f>
        <v>382.15770219474371</v>
      </c>
      <c r="H39">
        <f>AP39*1000</f>
        <v>26.616363155258032</v>
      </c>
      <c r="I39">
        <f>(AU39-BA39)</f>
        <v>1.1468750821841827</v>
      </c>
      <c r="J39">
        <f>(P39+AT39*D39)</f>
        <v>25.330467224121094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26.877971649169922</v>
      </c>
      <c r="P39" s="1">
        <v>25.330467224121094</v>
      </c>
      <c r="Q39" s="1">
        <v>27.034963607788086</v>
      </c>
      <c r="R39" s="1">
        <v>400.16192626953125</v>
      </c>
      <c r="S39" s="1">
        <v>390.27597045898438</v>
      </c>
      <c r="T39" s="1">
        <v>0.19723764061927795</v>
      </c>
      <c r="U39" s="1">
        <v>23.732240676879883</v>
      </c>
      <c r="V39" s="1">
        <v>0.49020007252693176</v>
      </c>
      <c r="W39" s="1">
        <v>58.982383728027344</v>
      </c>
      <c r="X39" s="1">
        <v>300.31173706054688</v>
      </c>
      <c r="Y39" s="1">
        <v>750</v>
      </c>
      <c r="Z39" s="1">
        <v>9.4114456176757813</v>
      </c>
      <c r="AA39" s="1">
        <v>88.318290710449219</v>
      </c>
      <c r="AB39" s="1">
        <v>4.2121057510375977</v>
      </c>
      <c r="AC39" s="1">
        <v>-0.29217177629470825</v>
      </c>
      <c r="AD39" s="1">
        <v>7.2266064584255219E-2</v>
      </c>
      <c r="AE39" s="1">
        <v>3.6787313874810934E-3</v>
      </c>
      <c r="AF39" s="1">
        <v>3.0608685687184334E-2</v>
      </c>
      <c r="AG39" s="1">
        <v>2.2587476298213005E-2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1.1040872686049514</v>
      </c>
      <c r="AP39">
        <f>(U39-T39)/(1000-U39)*AO39</f>
        <v>2.6616363155258033E-2</v>
      </c>
      <c r="AQ39">
        <f>(P39+273.15)</f>
        <v>298.48046722412107</v>
      </c>
      <c r="AR39">
        <f>(O39+273.15)</f>
        <v>300.0279716491699</v>
      </c>
      <c r="AS39">
        <f>(Y39*AK39+Z39*AL39)*AM39</f>
        <v>119.99999731779099</v>
      </c>
      <c r="AT39">
        <f>((AS39+0.00000010773*(AR39^4-AQ39^4))-AP39*44100)/(L39*0.92*2*29.3+0.00000043092*AQ39^3)</f>
        <v>-8.1670646094337922</v>
      </c>
      <c r="AU39">
        <f>0.61365*EXP(17.502*J39/(240.97+J39))</f>
        <v>3.2428660134952083</v>
      </c>
      <c r="AV39">
        <f>AU39*1000/AA39</f>
        <v>36.717943558564983</v>
      </c>
      <c r="AW39">
        <f>(AV39-U39)</f>
        <v>12.9857028816851</v>
      </c>
      <c r="AX39">
        <f>IF(D39,P39,(O39+P39)/2)</f>
        <v>26.104219436645508</v>
      </c>
      <c r="AY39">
        <f>0.61365*EXP(17.502*AX39/(240.97+AX39))</f>
        <v>3.3951236413768857</v>
      </c>
      <c r="AZ39">
        <f>IF(AW39&lt;&gt;0,(1000-(AV39+U39)/2)/AW39*AP39,0)</f>
        <v>1.9877153637525786</v>
      </c>
      <c r="BA39">
        <f>U39*AA39/1000</f>
        <v>2.0959909313110257</v>
      </c>
      <c r="BB39">
        <f>(AY39-BA39)</f>
        <v>1.2991327100658601</v>
      </c>
      <c r="BC39">
        <f>1/(1.6/F39+1.37/N39)</f>
        <v>1.3311851996640425</v>
      </c>
      <c r="BD39">
        <f>G39*AA39*0.001</f>
        <v>33.751515039672654</v>
      </c>
      <c r="BE39">
        <f>G39/S39</f>
        <v>0.9791986469095364</v>
      </c>
      <c r="BF39">
        <f>(1-AP39*AA39/AU39/F39)*100</f>
        <v>80.466882517079497</v>
      </c>
      <c r="BG39">
        <f>(S39-E39/(N39/1.35))</f>
        <v>390.1096844865296</v>
      </c>
      <c r="BH39">
        <f>E39*BF39/100/BG39</f>
        <v>1.0875052748117215E-3</v>
      </c>
    </row>
    <row r="40" spans="1:60" x14ac:dyDescent="0.25">
      <c r="A40" s="1" t="s">
        <v>1</v>
      </c>
      <c r="B40" s="1" t="s">
        <v>6262</v>
      </c>
      <c r="K40" s="1">
        <f t="shared" si="0"/>
        <v>2.72</v>
      </c>
    </row>
    <row r="41" spans="1:60" x14ac:dyDescent="0.25">
      <c r="A41" s="1" t="s">
        <v>1</v>
      </c>
      <c r="B41" s="1" t="s">
        <v>6261</v>
      </c>
      <c r="K41" s="1">
        <f t="shared" si="0"/>
        <v>2.72</v>
      </c>
    </row>
    <row r="42" spans="1:60" x14ac:dyDescent="0.25">
      <c r="A42" s="1">
        <v>9</v>
      </c>
      <c r="B42" s="1" t="s">
        <v>6260</v>
      </c>
      <c r="C42" s="1">
        <v>2054.0000018328428</v>
      </c>
      <c r="D42" s="1">
        <v>0</v>
      </c>
      <c r="E42">
        <f>(R42-S42*(1000-T42)/(1000-U42))*AO42</f>
        <v>0.82621869493122368</v>
      </c>
      <c r="F42">
        <f>IF(AZ42&lt;&gt;0,1/(1/AZ42-1/N42),0)</f>
        <v>4.0355870677895913</v>
      </c>
      <c r="G42">
        <f>((BC42-AP42/2)*S42-E42)/(BC42+AP42/2)</f>
        <v>381.49200068493695</v>
      </c>
      <c r="H42">
        <f>AP42*1000</f>
        <v>27.358332088838107</v>
      </c>
      <c r="I42">
        <f>(AU42-BA42)</f>
        <v>1.1273537886398457</v>
      </c>
      <c r="J42">
        <f>(P42+AT42*D42)</f>
        <v>25.522003173828125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26.957624435424805</v>
      </c>
      <c r="P42" s="1">
        <v>25.522003173828125</v>
      </c>
      <c r="Q42" s="1">
        <v>27.094179153442383</v>
      </c>
      <c r="R42" s="1">
        <v>400.0458984375</v>
      </c>
      <c r="S42" s="1">
        <v>389.64242553710938</v>
      </c>
      <c r="T42" s="1">
        <v>0.20024439692497253</v>
      </c>
      <c r="U42" s="1">
        <v>24.375703811645508</v>
      </c>
      <c r="V42" s="1">
        <v>0.49530613422393799</v>
      </c>
      <c r="W42" s="1">
        <v>60.293498992919922</v>
      </c>
      <c r="X42" s="1">
        <v>300.30764770507813</v>
      </c>
      <c r="Y42" s="1">
        <v>1001.48681640625</v>
      </c>
      <c r="Z42" s="1">
        <v>9.6376008987426758</v>
      </c>
      <c r="AA42" s="1">
        <v>88.310707092285156</v>
      </c>
      <c r="AB42" s="1">
        <v>4.2024469375610352</v>
      </c>
      <c r="AC42" s="1">
        <v>-0.29362031817436218</v>
      </c>
      <c r="AD42" s="1">
        <v>2.0928552374243736E-2</v>
      </c>
      <c r="AE42" s="1">
        <v>1.0406515561044216E-2</v>
      </c>
      <c r="AF42" s="1">
        <v>6.4899928867816925E-2</v>
      </c>
      <c r="AG42" s="1">
        <v>2.4812117218971252E-2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1.1040722342098457</v>
      </c>
      <c r="AP42">
        <f>(U42-T42)/(1000-U42)*AO42</f>
        <v>2.7358332088838106E-2</v>
      </c>
      <c r="AQ42">
        <f>(P42+273.15)</f>
        <v>298.6720031738281</v>
      </c>
      <c r="AR42">
        <f>(O42+273.15)</f>
        <v>300.10762443542478</v>
      </c>
      <c r="AS42">
        <f>(Y42*AK42+Z42*AL42)*AM42</f>
        <v>160.23788704340404</v>
      </c>
      <c r="AT42">
        <f>((AS42+0.00000010773*(AR42^4-AQ42^4))-AP42*44100)/(L42*0.92*2*29.3+0.00000043092*AQ42^3)</f>
        <v>-8.1163969668178151</v>
      </c>
      <c r="AU42">
        <f>0.61365*EXP(17.502*J42/(240.97+J42))</f>
        <v>3.279989428118371</v>
      </c>
      <c r="AV42">
        <f>AU42*1000/AA42</f>
        <v>37.14146943349423</v>
      </c>
      <c r="AW42">
        <f>(AV42-U42)</f>
        <v>12.765765621848722</v>
      </c>
      <c r="AX42">
        <f>IF(D42,P42,(O42+P42)/2)</f>
        <v>26.239813804626465</v>
      </c>
      <c r="AY42">
        <f>0.61365*EXP(17.502*AX42/(240.97+AX42))</f>
        <v>3.4224388640307581</v>
      </c>
      <c r="AZ42">
        <f>IF(AW42&lt;&gt;0,(1000-(AV42+U42)/2)/AW42*AP42,0)</f>
        <v>2.0771827751600545</v>
      </c>
      <c r="BA42">
        <f>U42*AA42/1000</f>
        <v>2.1526356394785253</v>
      </c>
      <c r="BB42">
        <f>(AY42-BA42)</f>
        <v>1.2698032245522328</v>
      </c>
      <c r="BC42">
        <f>1/(1.6/F42+1.37/N42)</f>
        <v>1.3955952922820429</v>
      </c>
      <c r="BD42">
        <f>G42*AA42*0.001</f>
        <v>33.689828330537317</v>
      </c>
      <c r="BE42">
        <f>G42/S42</f>
        <v>0.9790822961823592</v>
      </c>
      <c r="BF42">
        <f>(1-AP42*AA42/AU42/F42)*100</f>
        <v>81.747438791967468</v>
      </c>
      <c r="BG42">
        <f>(S42-E42/(N42/1.35))</f>
        <v>389.38184036230416</v>
      </c>
      <c r="BH42">
        <f>E42*BF42/100/BG42</f>
        <v>1.7345765824575952E-3</v>
      </c>
    </row>
    <row r="43" spans="1:60" x14ac:dyDescent="0.25">
      <c r="A43" s="1" t="s">
        <v>1</v>
      </c>
      <c r="B43" s="1" t="s">
        <v>6259</v>
      </c>
      <c r="K43" s="1">
        <f t="shared" si="0"/>
        <v>2.72</v>
      </c>
    </row>
    <row r="44" spans="1:60" x14ac:dyDescent="0.25">
      <c r="A44" s="1" t="s">
        <v>1</v>
      </c>
      <c r="B44" s="1" t="s">
        <v>6258</v>
      </c>
      <c r="K44" s="1">
        <f t="shared" si="0"/>
        <v>2.72</v>
      </c>
    </row>
    <row r="45" spans="1:60" x14ac:dyDescent="0.25">
      <c r="A45" s="1">
        <v>10</v>
      </c>
      <c r="B45" s="1" t="s">
        <v>6257</v>
      </c>
      <c r="C45" s="1">
        <v>2260.0000018328428</v>
      </c>
      <c r="D45" s="1">
        <v>0</v>
      </c>
      <c r="E45">
        <f>(R45-S45*(1000-T45)/(1000-U45))*AO45</f>
        <v>1.264897357539069</v>
      </c>
      <c r="F45">
        <f>IF(AZ45&lt;&gt;0,1/(1/AZ45-1/N45),0)</f>
        <v>4.3626237523108298</v>
      </c>
      <c r="G45">
        <f>((BC45-AP45/2)*S45-E45)/(BC45+AP45/2)</f>
        <v>380.62946737808193</v>
      </c>
      <c r="H45">
        <f>AP45*1000</f>
        <v>28.082217190472782</v>
      </c>
      <c r="I45">
        <f>(AU45-BA45)</f>
        <v>1.1119522765623882</v>
      </c>
      <c r="J45">
        <f>(P45+AT45*D45)</f>
        <v>25.725641250610352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27.053400039672852</v>
      </c>
      <c r="P45" s="1">
        <v>25.725641250610352</v>
      </c>
      <c r="Q45" s="1">
        <v>27.172981262207031</v>
      </c>
      <c r="R45" s="1">
        <v>399.95657348632813</v>
      </c>
      <c r="S45" s="1">
        <v>388.91952514648438</v>
      </c>
      <c r="T45" s="1">
        <v>0.20347511768341064</v>
      </c>
      <c r="U45" s="1">
        <v>25.000827789306641</v>
      </c>
      <c r="V45" s="1">
        <v>0.50049066543579102</v>
      </c>
      <c r="W45" s="1">
        <v>61.494892120361328</v>
      </c>
      <c r="X45" s="1">
        <v>300.33035278320313</v>
      </c>
      <c r="Y45" s="1">
        <v>1251.552490234375</v>
      </c>
      <c r="Z45" s="1">
        <v>10.489561080932617</v>
      </c>
      <c r="AA45" s="1">
        <v>88.313591003417969</v>
      </c>
      <c r="AB45" s="1">
        <v>4.1126399040222168</v>
      </c>
      <c r="AC45" s="1">
        <v>-0.30949699878692627</v>
      </c>
      <c r="AD45" s="1">
        <v>9.7112149000167847E-2</v>
      </c>
      <c r="AE45" s="1">
        <v>4.0892832912504673E-3</v>
      </c>
      <c r="AF45" s="1">
        <v>2.3054376244544983E-2</v>
      </c>
      <c r="AG45" s="1">
        <v>2.4245806038379669E-2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1.1041557087617759</v>
      </c>
      <c r="AP45">
        <f>(U45-T45)/(1000-U45)*AO45</f>
        <v>2.8082217190472783E-2</v>
      </c>
      <c r="AQ45">
        <f>(P45+273.15)</f>
        <v>298.87564125061033</v>
      </c>
      <c r="AR45">
        <f>(O45+273.15)</f>
        <v>300.20340003967283</v>
      </c>
      <c r="AS45">
        <f>(Y45*AK45+Z45*AL45)*AM45</f>
        <v>200.2483939615995</v>
      </c>
      <c r="AT45">
        <f>((AS45+0.00000010773*(AR45^4-AQ45^4))-AP45*44100)/(L45*0.92*2*29.3+0.00000043092*AQ45^3)</f>
        <v>-8.0608066371939966</v>
      </c>
      <c r="AU45">
        <f>0.61365*EXP(17.502*J45/(240.97+J45))</f>
        <v>3.3198651566941009</v>
      </c>
      <c r="AV45">
        <f>AU45*1000/AA45</f>
        <v>37.59178082301753</v>
      </c>
      <c r="AW45">
        <f>(AV45-U45)</f>
        <v>12.590953033710889</v>
      </c>
      <c r="AX45">
        <f>IF(D45,P45,(O45+P45)/2)</f>
        <v>26.389520645141602</v>
      </c>
      <c r="AY45">
        <f>0.61365*EXP(17.502*AX45/(240.97+AX45))</f>
        <v>3.4528197517961985</v>
      </c>
      <c r="AZ45">
        <f>IF(AW45&lt;&gt;0,(1000-(AV45+U45)/2)/AW45*AP45,0)</f>
        <v>2.1605471407012677</v>
      </c>
      <c r="BA45">
        <f>U45*AA45/1000</f>
        <v>2.2079128801317127</v>
      </c>
      <c r="BB45">
        <f>(AY45-BA45)</f>
        <v>1.2449068716644858</v>
      </c>
      <c r="BC45">
        <f>1/(1.6/F45+1.37/N45)</f>
        <v>1.4559872401537273</v>
      </c>
      <c r="BD45">
        <f>G45*AA45*0.001</f>
        <v>33.614755105876753</v>
      </c>
      <c r="BE45">
        <f>G45/S45</f>
        <v>0.97868438781704248</v>
      </c>
      <c r="BF45">
        <f>(1-AP45*AA45/AU45/F45)*100</f>
        <v>82.876571114670469</v>
      </c>
      <c r="BG45">
        <f>(S45-E45/(N45/1.35))</f>
        <v>388.52058295230853</v>
      </c>
      <c r="BH45">
        <f>E45*BF45/100/BG45</f>
        <v>2.6981931049381105E-3</v>
      </c>
    </row>
    <row r="46" spans="1:60" x14ac:dyDescent="0.25">
      <c r="A46" s="1" t="s">
        <v>1</v>
      </c>
      <c r="B46" s="1" t="s">
        <v>6256</v>
      </c>
      <c r="K46" s="1">
        <f t="shared" si="0"/>
        <v>2.72</v>
      </c>
    </row>
    <row r="47" spans="1:60" x14ac:dyDescent="0.25">
      <c r="A47" s="1" t="s">
        <v>1</v>
      </c>
      <c r="B47" s="1" t="s">
        <v>6255</v>
      </c>
      <c r="K47" s="1">
        <f t="shared" si="0"/>
        <v>2.72</v>
      </c>
    </row>
    <row r="48" spans="1:60" x14ac:dyDescent="0.25">
      <c r="A48" s="1">
        <v>11</v>
      </c>
      <c r="B48" s="1" t="s">
        <v>6254</v>
      </c>
      <c r="C48" s="1">
        <v>2466.0000018328428</v>
      </c>
      <c r="D48" s="1">
        <v>0</v>
      </c>
      <c r="E48">
        <f>(R48-S48*(1000-T48)/(1000-U48))*AO48</f>
        <v>1.462537067381406</v>
      </c>
      <c r="F48">
        <f>IF(AZ48&lt;&gt;0,1/(1/AZ48-1/N48),0)</f>
        <v>4.9229951186166856</v>
      </c>
      <c r="G48">
        <f>((BC48-AP48/2)*S48-E48)/(BC48+AP48/2)</f>
        <v>380.26343936375861</v>
      </c>
      <c r="H48">
        <f>AP48*1000</f>
        <v>29.112626864825174</v>
      </c>
      <c r="I48">
        <f>(AU48-BA48)</f>
        <v>1.0868455199801832</v>
      </c>
      <c r="J48">
        <f>(P48+AT48*D48)</f>
        <v>25.993146896362305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27.174230575561523</v>
      </c>
      <c r="P48" s="1">
        <v>25.993146896362305</v>
      </c>
      <c r="Q48" s="1">
        <v>27.265241622924805</v>
      </c>
      <c r="R48" s="1">
        <v>399.98995971679688</v>
      </c>
      <c r="S48" s="1">
        <v>388.42477416992188</v>
      </c>
      <c r="T48" s="1">
        <v>0.20545750856399536</v>
      </c>
      <c r="U48" s="1">
        <v>25.887624740600586</v>
      </c>
      <c r="V48" s="1">
        <v>0.50175559520721436</v>
      </c>
      <c r="W48" s="1">
        <v>63.221157073974609</v>
      </c>
      <c r="X48" s="1">
        <v>300.35003662109375</v>
      </c>
      <c r="Y48" s="1">
        <v>1600.451416015625</v>
      </c>
      <c r="Z48" s="1">
        <v>9.3405971527099609</v>
      </c>
      <c r="AA48" s="1">
        <v>88.306472778320313</v>
      </c>
      <c r="AB48" s="1">
        <v>4.2375760078430176</v>
      </c>
      <c r="AC48" s="1">
        <v>-0.31043484807014465</v>
      </c>
      <c r="AD48" s="1">
        <v>4.040885716676712E-2</v>
      </c>
      <c r="AE48" s="1">
        <v>7.4622896499931812E-3</v>
      </c>
      <c r="AF48" s="1">
        <v>4.491332545876503E-2</v>
      </c>
      <c r="AG48" s="1">
        <v>2.7663892135024071E-2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1.1042280758128444</v>
      </c>
      <c r="AP48">
        <f>(U48-T48)/(1000-U48)*AO48</f>
        <v>2.9112626864825172E-2</v>
      </c>
      <c r="AQ48">
        <f>(P48+273.15)</f>
        <v>299.14314689636228</v>
      </c>
      <c r="AR48">
        <f>(O48+273.15)</f>
        <v>300.3242305755615</v>
      </c>
      <c r="AS48">
        <f>(Y48*AK48+Z48*AL48)*AM48</f>
        <v>256.07222083883971</v>
      </c>
      <c r="AT48">
        <f>((AS48+0.00000010773*(AR48^4-AQ48^4))-AP48*44100)/(L48*0.92*2*29.3+0.00000043092*AQ48^3)</f>
        <v>-7.9902099067814571</v>
      </c>
      <c r="AU48">
        <f>0.61365*EXP(17.502*J48/(240.97+J48))</f>
        <v>3.3728903494314002</v>
      </c>
      <c r="AV48">
        <f>AU48*1000/AA48</f>
        <v>38.195278820596968</v>
      </c>
      <c r="AW48">
        <f>(AV48-U48)</f>
        <v>12.307654079996382</v>
      </c>
      <c r="AX48">
        <f>IF(D48,P48,(O48+P48)/2)</f>
        <v>26.583688735961914</v>
      </c>
      <c r="AY48">
        <f>0.61365*EXP(17.502*AX48/(240.97+AX48))</f>
        <v>3.492574046887837</v>
      </c>
      <c r="AZ48">
        <f>IF(AW48&lt;&gt;0,(1000-(AV48+U48)/2)/AW48*AP48,0)</f>
        <v>2.289617164389592</v>
      </c>
      <c r="BA48">
        <f>U48*AA48/1000</f>
        <v>2.286044829451217</v>
      </c>
      <c r="BB48">
        <f>(AY48-BA48)</f>
        <v>1.20652921743662</v>
      </c>
      <c r="BC48">
        <f>1/(1.6/F48+1.37/N48)</f>
        <v>1.5502125492786438</v>
      </c>
      <c r="BD48">
        <f>G48*AA48*0.001</f>
        <v>33.579723056766206</v>
      </c>
      <c r="BE48">
        <f>G48/S48</f>
        <v>0.97898863473988151</v>
      </c>
      <c r="BF48">
        <f>(1-AP48*AA48/AU48/F48)*100</f>
        <v>84.517456664680211</v>
      </c>
      <c r="BG48">
        <f>(S48-E48/(N48/1.35))</f>
        <v>387.96349741632042</v>
      </c>
      <c r="BH48">
        <f>E48*BF48/100/BG48</f>
        <v>3.1861222521213555E-3</v>
      </c>
    </row>
    <row r="49" spans="1:60" x14ac:dyDescent="0.25">
      <c r="A49" s="1" t="s">
        <v>1</v>
      </c>
      <c r="B49" s="1" t="s">
        <v>6253</v>
      </c>
      <c r="K49" s="1">
        <f t="shared" si="0"/>
        <v>2.72</v>
      </c>
    </row>
    <row r="50" spans="1:60" x14ac:dyDescent="0.25">
      <c r="A50" s="1" t="s">
        <v>1</v>
      </c>
      <c r="B50" s="1" t="s">
        <v>6248</v>
      </c>
      <c r="K50" s="1">
        <f t="shared" si="0"/>
        <v>2.72</v>
      </c>
    </row>
    <row r="51" spans="1:60" x14ac:dyDescent="0.25">
      <c r="A51" s="1">
        <v>12</v>
      </c>
      <c r="B51" s="1" t="s">
        <v>6252</v>
      </c>
      <c r="C51" s="1">
        <v>2672.0000018328428</v>
      </c>
      <c r="D51" s="1">
        <v>0</v>
      </c>
      <c r="E51">
        <f>(R51-S51*(1000-T51)/(1000-U51))*AO51</f>
        <v>1.252149497444053</v>
      </c>
      <c r="F51">
        <f>IF(AZ51&lt;&gt;0,1/(1/AZ51-1/N51),0)</f>
        <v>5.6744761265994637</v>
      </c>
      <c r="G51">
        <f>((BC51-AP51/2)*S51-E51)/(BC51+AP51/2)</f>
        <v>380.51711834335219</v>
      </c>
      <c r="H51">
        <f>AP51*1000</f>
        <v>30.247904909714528</v>
      </c>
      <c r="I51">
        <f>(AU51-BA51)</f>
        <v>1.058795552432084</v>
      </c>
      <c r="J51">
        <f>(P51+AT51*D51)</f>
        <v>26.283584594726563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27.314741134643555</v>
      </c>
      <c r="P51" s="1">
        <v>26.283584594726563</v>
      </c>
      <c r="Q51" s="1">
        <v>27.372308731079102</v>
      </c>
      <c r="R51" s="1">
        <v>400.04071044921875</v>
      </c>
      <c r="S51" s="1">
        <v>388.27084350585938</v>
      </c>
      <c r="T51" s="1">
        <v>0.20921972393989563</v>
      </c>
      <c r="U51" s="1">
        <v>26.866264343261719</v>
      </c>
      <c r="V51" s="1">
        <v>0.50675970315933228</v>
      </c>
      <c r="W51" s="1">
        <v>65.073883056640625</v>
      </c>
      <c r="X51" s="1">
        <v>300.34799194335938</v>
      </c>
      <c r="Y51" s="1">
        <v>2000.741943359375</v>
      </c>
      <c r="Z51" s="1">
        <v>8.0109720230102539</v>
      </c>
      <c r="AA51" s="1">
        <v>88.307838439941406</v>
      </c>
      <c r="AB51" s="1">
        <v>4.2488903999328613</v>
      </c>
      <c r="AC51" s="1">
        <v>-0.30811569094657898</v>
      </c>
      <c r="AD51" s="1">
        <v>3.7548229098320007E-2</v>
      </c>
      <c r="AE51" s="1">
        <v>7.1986657567322254E-3</v>
      </c>
      <c r="AF51" s="1">
        <v>4.7325097024440765E-2</v>
      </c>
      <c r="AG51" s="1">
        <v>2.3728722706437111E-2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1.1042205586152916</v>
      </c>
      <c r="AP51">
        <f>(U51-T51)/(1000-U51)*AO51</f>
        <v>3.0247904909714528E-2</v>
      </c>
      <c r="AQ51">
        <f>(P51+273.15)</f>
        <v>299.43358459472654</v>
      </c>
      <c r="AR51">
        <f>(O51+273.15)</f>
        <v>300.46474113464353</v>
      </c>
      <c r="AS51">
        <f>(Y51*AK51+Z51*AL51)*AM51</f>
        <v>320.11870378228923</v>
      </c>
      <c r="AT51">
        <f>((AS51+0.00000010773*(AR51^4-AQ51^4))-AP51*44100)/(L51*0.92*2*29.3+0.00000043092*AQ51^3)</f>
        <v>-7.8914662794055763</v>
      </c>
      <c r="AU51">
        <f>0.61365*EXP(17.502*J51/(240.97+J51))</f>
        <v>3.4312972835415985</v>
      </c>
      <c r="AV51">
        <f>AU51*1000/AA51</f>
        <v>38.856089608344796</v>
      </c>
      <c r="AW51">
        <f>(AV51-U51)</f>
        <v>11.989825265083077</v>
      </c>
      <c r="AX51">
        <f>IF(D51,P51,(O51+P51)/2)</f>
        <v>26.799162864685059</v>
      </c>
      <c r="AY51">
        <f>0.61365*EXP(17.502*AX51/(240.97+AX51))</f>
        <v>3.5371578621789808</v>
      </c>
      <c r="AZ51">
        <f>IF(AW51&lt;&gt;0,(1000-(AV51+U51)/2)/AW51*AP51,0)</f>
        <v>2.4398957037783346</v>
      </c>
      <c r="BA51">
        <f>U51*AA51/1000</f>
        <v>2.3725017311095145</v>
      </c>
      <c r="BB51">
        <f>(AY51-BA51)</f>
        <v>1.1646561310694663</v>
      </c>
      <c r="BC51">
        <f>1/(1.6/F51+1.37/N51)</f>
        <v>1.6610418618647063</v>
      </c>
      <c r="BD51">
        <f>G51*AA51*0.001</f>
        <v>33.602644210296809</v>
      </c>
      <c r="BE51">
        <f>G51/S51</f>
        <v>0.98003011224717373</v>
      </c>
      <c r="BF51">
        <f>(1-AP51*AA51/AU51/F51)*100</f>
        <v>86.281379767932535</v>
      </c>
      <c r="BG51">
        <f>(S51-E51/(N51/1.35))</f>
        <v>387.87592192193068</v>
      </c>
      <c r="BH51">
        <f>E51*BF51/100/BG51</f>
        <v>2.7853542901005667E-3</v>
      </c>
    </row>
    <row r="52" spans="1:60" x14ac:dyDescent="0.25">
      <c r="A52" s="1" t="s">
        <v>1</v>
      </c>
      <c r="B52" s="1" t="s">
        <v>6251</v>
      </c>
      <c r="K52" s="1">
        <v>5.09</v>
      </c>
    </row>
    <row r="53" spans="1:60" x14ac:dyDescent="0.25">
      <c r="A53" s="1" t="s">
        <v>1</v>
      </c>
      <c r="B53" s="1" t="s">
        <v>6250</v>
      </c>
      <c r="K53" s="1">
        <v>5.09</v>
      </c>
    </row>
    <row r="54" spans="1:60" x14ac:dyDescent="0.25">
      <c r="A54" s="1" t="s">
        <v>1</v>
      </c>
      <c r="B54" s="1" t="s">
        <v>6249</v>
      </c>
      <c r="K54" s="1">
        <v>5.09</v>
      </c>
    </row>
    <row r="55" spans="1:60" x14ac:dyDescent="0.25">
      <c r="A55" s="1" t="s">
        <v>1</v>
      </c>
      <c r="B55" s="1" t="s">
        <v>6248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CC5BB-2C93-4FCA-836E-AB8478634788}">
  <dimension ref="A1:BD55"/>
  <sheetViews>
    <sheetView topLeftCell="A9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6330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6329</v>
      </c>
    </row>
    <row r="12" spans="1:56" x14ac:dyDescent="0.25">
      <c r="A12" s="1" t="s">
        <v>1</v>
      </c>
      <c r="B12" s="1" t="s">
        <v>6328</v>
      </c>
    </row>
    <row r="13" spans="1:56" x14ac:dyDescent="0.25">
      <c r="A13" s="1" t="s">
        <v>1</v>
      </c>
      <c r="B13" s="1" t="s">
        <v>6327</v>
      </c>
    </row>
    <row r="14" spans="1:56" x14ac:dyDescent="0.25">
      <c r="A14" s="1" t="s">
        <v>1</v>
      </c>
      <c r="B14" s="1" t="s">
        <v>6326</v>
      </c>
    </row>
    <row r="15" spans="1:56" x14ac:dyDescent="0.25">
      <c r="A15" s="1" t="s">
        <v>1</v>
      </c>
      <c r="B15" s="1" t="s">
        <v>6325</v>
      </c>
    </row>
    <row r="16" spans="1:56" x14ac:dyDescent="0.25">
      <c r="A16" s="1" t="s">
        <v>1</v>
      </c>
      <c r="B16" s="1" t="s">
        <v>6324</v>
      </c>
    </row>
    <row r="17" spans="1:56" x14ac:dyDescent="0.25">
      <c r="A17" s="1" t="s">
        <v>1</v>
      </c>
      <c r="B17" s="1" t="s">
        <v>6323</v>
      </c>
    </row>
    <row r="18" spans="1:56" x14ac:dyDescent="0.25">
      <c r="A18" s="1">
        <v>1</v>
      </c>
      <c r="B18" s="1" t="s">
        <v>6322</v>
      </c>
      <c r="C18" s="1">
        <v>401.50000282749534</v>
      </c>
      <c r="D18" s="1">
        <v>0</v>
      </c>
      <c r="E18">
        <f>(R18-S18*(1000-T18)/(1000-U18))*AK18</f>
        <v>-3.5813225725397659</v>
      </c>
      <c r="F18">
        <f>IF(AV18&lt;&gt;0,1/(1/AV18-1/N18),0)</f>
        <v>4.2839660791327292</v>
      </c>
      <c r="G18">
        <f>((AY18-AL18/2)*S18-E18)/(AY18+AL18/2)</f>
        <v>388.2444369325292</v>
      </c>
      <c r="H18">
        <f>AL18*1000</f>
        <v>28.007219957139739</v>
      </c>
      <c r="I18">
        <f>(AQ18-AW18)</f>
        <v>1.1177802878929031</v>
      </c>
      <c r="J18">
        <f>(P18+AP18*D18)</f>
        <v>26.299228668212891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27.197216033935547</v>
      </c>
      <c r="P18" s="1">
        <v>26.299228668212891</v>
      </c>
      <c r="Q18" s="1">
        <v>27.250904083251953</v>
      </c>
      <c r="R18" s="1">
        <v>400.093017578125</v>
      </c>
      <c r="S18" s="1">
        <v>393.35165405273438</v>
      </c>
      <c r="T18" s="1">
        <v>1.5014909505844116</v>
      </c>
      <c r="U18" s="1">
        <v>26.228555679321289</v>
      </c>
      <c r="V18" s="1">
        <v>3.6627566814422607</v>
      </c>
      <c r="W18" s="1">
        <v>63.982288360595703</v>
      </c>
      <c r="X18" s="1">
        <v>300.00146484375</v>
      </c>
      <c r="Y18" s="1">
        <v>3.9560955017805099E-2</v>
      </c>
      <c r="Z18" s="1">
        <v>5.9581155776977539</v>
      </c>
      <c r="AA18" s="1">
        <v>88.326934814453125</v>
      </c>
      <c r="AB18" s="1">
        <v>3.4432852268218994</v>
      </c>
      <c r="AC18" s="1">
        <v>-0.50921499729156494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1.1029465619255512</v>
      </c>
      <c r="AL18">
        <f>(U18-T18)/(1000-U18)*AK18</f>
        <v>2.8007219957139739E-2</v>
      </c>
      <c r="AM18">
        <f>(P18+273.15)</f>
        <v>299.44922866821287</v>
      </c>
      <c r="AN18">
        <f>(O18+273.15)</f>
        <v>300.34721603393552</v>
      </c>
      <c r="AO18">
        <f>(Y18*AG18+Z18*AH18)*AI18</f>
        <v>6.3297526613678157E-3</v>
      </c>
      <c r="AP18">
        <f>((AO18+0.00000010773*(AN18^4-AM18^4))-AL18*44100)/(L18*51.4+0.00000043092*AM18^3)</f>
        <v>-10.07334133781462</v>
      </c>
      <c r="AQ18">
        <f>0.61365*EXP(17.502*J18/(240.97+J18))</f>
        <v>3.434468215657569</v>
      </c>
      <c r="AR18">
        <f>AQ18*1000/AA18</f>
        <v>38.883588826809145</v>
      </c>
      <c r="AS18">
        <f>(AR18-U18)</f>
        <v>12.655033147487856</v>
      </c>
      <c r="AT18">
        <f>IF(D18,P18,(O18+P18)/2)</f>
        <v>26.748222351074219</v>
      </c>
      <c r="AU18">
        <f>0.61365*EXP(17.502*AT18/(240.97+AT18))</f>
        <v>3.5265731436191516</v>
      </c>
      <c r="AV18">
        <f>IF(AS18&lt;&gt;0,(1000-(AR18+U18)/2)/AS18*AL18,0)</f>
        <v>2.1410781437570794</v>
      </c>
      <c r="AW18">
        <f>U18*AA18/1000</f>
        <v>2.3166879277646659</v>
      </c>
      <c r="AX18">
        <f>(AU18-AW18)</f>
        <v>1.2098852158544857</v>
      </c>
      <c r="AY18">
        <f>1/(1.6/F18+1.37/N18)</f>
        <v>1.4418506347145192</v>
      </c>
      <c r="AZ18">
        <f>G18*AA18*0.001</f>
        <v>34.292441073013563</v>
      </c>
      <c r="BA18">
        <f>G18/S18</f>
        <v>0.98701615445725188</v>
      </c>
      <c r="BB18">
        <f>(1-AL18*AA18/AQ18/F18)*100</f>
        <v>83.186519027445641</v>
      </c>
      <c r="BC18">
        <f>(S18-E18/(N18/1.35))</f>
        <v>394.48118497998701</v>
      </c>
      <c r="BD18">
        <f>E18*BB18/100/BC18</f>
        <v>-7.5521411328936736E-3</v>
      </c>
    </row>
    <row r="19" spans="1:56" x14ac:dyDescent="0.25">
      <c r="A19" s="1" t="s">
        <v>1</v>
      </c>
      <c r="B19" s="1" t="s">
        <v>2812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6321</v>
      </c>
      <c r="K20" s="1">
        <f t="shared" si="0"/>
        <v>2.72</v>
      </c>
    </row>
    <row r="21" spans="1:56" x14ac:dyDescent="0.25">
      <c r="A21" s="1">
        <v>2</v>
      </c>
      <c r="B21" s="1" t="s">
        <v>2810</v>
      </c>
      <c r="C21" s="1">
        <v>604.50000282749534</v>
      </c>
      <c r="D21" s="1">
        <v>0</v>
      </c>
      <c r="E21">
        <f>(R21-S21*(1000-T21)/(1000-U21))*AK21</f>
        <v>-2.4157601743688195</v>
      </c>
      <c r="F21">
        <f>IF(AV21&lt;&gt;0,1/(1/AV21-1/N21),0)</f>
        <v>4.0106345012891103</v>
      </c>
      <c r="G21">
        <f>((AY21-AL21/2)*S21-E21)/(AY21+AL21/2)</f>
        <v>386.58782017547873</v>
      </c>
      <c r="H21">
        <f>AL21*1000</f>
        <v>27.226757783156955</v>
      </c>
      <c r="I21">
        <f>(AQ21-AW21)</f>
        <v>1.1241466883081075</v>
      </c>
      <c r="J21">
        <f>(P21+AP21*D21)</f>
        <v>26.116724014282227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27.171340942382813</v>
      </c>
      <c r="P21" s="1">
        <v>26.116724014282227</v>
      </c>
      <c r="Q21" s="1">
        <v>27.261123657226563</v>
      </c>
      <c r="R21" s="1">
        <v>399.97589111328125</v>
      </c>
      <c r="S21" s="1">
        <v>392.4764404296875</v>
      </c>
      <c r="T21" s="1">
        <v>1.6858654022216797</v>
      </c>
      <c r="U21" s="1">
        <v>25.739984512329102</v>
      </c>
      <c r="V21" s="1">
        <v>4.1186847686767578</v>
      </c>
      <c r="W21" s="1">
        <v>62.884552001953125</v>
      </c>
      <c r="X21" s="1">
        <v>299.95095825195313</v>
      </c>
      <c r="Y21" s="1">
        <v>26.233034133911133</v>
      </c>
      <c r="Z21" s="1">
        <v>9.6160764694213867</v>
      </c>
      <c r="AA21" s="1">
        <v>88.325149536132813</v>
      </c>
      <c r="AB21" s="1">
        <v>3.3935446739196777</v>
      </c>
      <c r="AC21" s="1">
        <v>-0.49385026097297668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1.1027608759262979</v>
      </c>
      <c r="AL21">
        <f>(U21-T21)/(1000-U21)*AK21</f>
        <v>2.7226757783156957E-2</v>
      </c>
      <c r="AM21">
        <f>(P21+273.15)</f>
        <v>299.2667240142822</v>
      </c>
      <c r="AN21">
        <f>(O21+273.15)</f>
        <v>300.32134094238279</v>
      </c>
      <c r="AO21">
        <f>(Y21*AG21+Z21*AH21)*AI21</f>
        <v>4.1972853676091404</v>
      </c>
      <c r="AP21">
        <f>((AO21+0.00000010773*(AN21^4-AM21^4))-AL21*44100)/(L21*51.4+0.00000043092*AM21^3)</f>
        <v>-9.7425922185094187</v>
      </c>
      <c r="AQ21">
        <f>0.61365*EXP(17.502*J21/(240.97+J21))</f>
        <v>3.3976346694173181</v>
      </c>
      <c r="AR21">
        <f>AQ21*1000/AA21</f>
        <v>38.467352585996863</v>
      </c>
      <c r="AS21">
        <f>(AR21-U21)</f>
        <v>12.727368073667762</v>
      </c>
      <c r="AT21">
        <f>IF(D21,P21,(O21+P21)/2)</f>
        <v>26.64403247833252</v>
      </c>
      <c r="AU21">
        <f>0.61365*EXP(17.502*AT21/(240.97+AT21))</f>
        <v>3.5050100478259805</v>
      </c>
      <c r="AV21">
        <f>IF(AS21&lt;&gt;0,(1000-(AR21+U21)/2)/AS21*AL21,0)</f>
        <v>2.0705521222522365</v>
      </c>
      <c r="AW21">
        <f>U21*AA21/1000</f>
        <v>2.2734879811092106</v>
      </c>
      <c r="AX21">
        <f>(AU21-AW21)</f>
        <v>1.2315220667167699</v>
      </c>
      <c r="AY21">
        <f>1/(1.6/F21+1.37/N21)</f>
        <v>1.3908074273057585</v>
      </c>
      <c r="AZ21">
        <f>G21*AA21*0.001</f>
        <v>34.145427025846779</v>
      </c>
      <c r="BA21">
        <f>G21/S21</f>
        <v>0.98499624525802909</v>
      </c>
      <c r="BB21">
        <f>(1-AL21*AA21/AQ21/F21)*100</f>
        <v>82.352201187318514</v>
      </c>
      <c r="BC21">
        <f>(S21-E21/(N21/1.35))</f>
        <v>393.23835890380019</v>
      </c>
      <c r="BD21">
        <f>E21*BB21/100/BC21</f>
        <v>-5.0590987220705272E-3</v>
      </c>
    </row>
    <row r="22" spans="1:56" x14ac:dyDescent="0.25">
      <c r="A22" s="1" t="s">
        <v>1</v>
      </c>
      <c r="B22" s="1" t="s">
        <v>6320</v>
      </c>
      <c r="K22" s="1">
        <f t="shared" si="0"/>
        <v>2.72</v>
      </c>
    </row>
    <row r="23" spans="1:56" x14ac:dyDescent="0.25">
      <c r="A23" s="1" t="s">
        <v>1</v>
      </c>
      <c r="B23" s="1" t="s">
        <v>6319</v>
      </c>
      <c r="K23" s="1">
        <f t="shared" si="0"/>
        <v>2.72</v>
      </c>
    </row>
    <row r="24" spans="1:56" x14ac:dyDescent="0.25">
      <c r="A24" s="1">
        <v>3</v>
      </c>
      <c r="B24" s="1" t="s">
        <v>6318</v>
      </c>
      <c r="C24" s="1">
        <v>807.50000282749534</v>
      </c>
      <c r="D24" s="1">
        <v>0</v>
      </c>
      <c r="E24">
        <f>(R24-S24*(1000-T24)/(1000-U24))*AK24</f>
        <v>-1.4171642236347033</v>
      </c>
      <c r="F24">
        <f>IF(AV24&lt;&gt;0,1/(1/AV24-1/N24),0)</f>
        <v>3.8070379438823343</v>
      </c>
      <c r="G24">
        <f>((AY24-AL24/2)*S24-E24)/(AY24+AL24/2)</f>
        <v>385.21665851114284</v>
      </c>
      <c r="H24">
        <f>AL24*1000</f>
        <v>26.596808022331317</v>
      </c>
      <c r="I24">
        <f>(AQ24-AW24)</f>
        <v>1.1288890878145441</v>
      </c>
      <c r="J24">
        <f>(P24+AP24*D24)</f>
        <v>25.977527618408203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27.110988616943359</v>
      </c>
      <c r="P24" s="1">
        <v>25.977527618408203</v>
      </c>
      <c r="Q24" s="1">
        <v>27.218757629394531</v>
      </c>
      <c r="R24" s="1">
        <v>399.98159790039063</v>
      </c>
      <c r="S24" s="1">
        <v>391.81765747070313</v>
      </c>
      <c r="T24" s="1">
        <v>1.8663924932479858</v>
      </c>
      <c r="U24" s="1">
        <v>25.370119094848633</v>
      </c>
      <c r="V24" s="1">
        <v>4.5760331153869629</v>
      </c>
      <c r="W24" s="1">
        <v>62.202617645263672</v>
      </c>
      <c r="X24" s="1">
        <v>299.98629760742188</v>
      </c>
      <c r="Y24" s="1">
        <v>49.460521697998047</v>
      </c>
      <c r="Z24" s="1">
        <v>9.8055744171142578</v>
      </c>
      <c r="AA24" s="1">
        <v>88.327728271484375</v>
      </c>
      <c r="AB24" s="1">
        <v>3.3500280380249023</v>
      </c>
      <c r="AC24" s="1">
        <v>-0.48797896504402161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1.1028908000272861</v>
      </c>
      <c r="AL24">
        <f>(U24-T24)/(1000-U24)*AK24</f>
        <v>2.6596808022331317E-2</v>
      </c>
      <c r="AM24">
        <f>(P24+273.15)</f>
        <v>299.12752761840818</v>
      </c>
      <c r="AN24">
        <f>(O24+273.15)</f>
        <v>300.26098861694334</v>
      </c>
      <c r="AO24">
        <f>(Y24*AG24+Z24*AH24)*AI24</f>
        <v>7.9136832947950779</v>
      </c>
      <c r="AP24">
        <f>((AO24+0.00000010773*(AN24^4-AM24^4))-AL24*44100)/(L24*51.4+0.00000043092*AM24^3)</f>
        <v>-9.4773055203885157</v>
      </c>
      <c r="AQ24">
        <f>0.61365*EXP(17.502*J24/(240.97+J24))</f>
        <v>3.3697740734395314</v>
      </c>
      <c r="AR24">
        <f>AQ24*1000/AA24</f>
        <v>38.150806540412582</v>
      </c>
      <c r="AS24">
        <f>(AR24-U24)</f>
        <v>12.780687445563949</v>
      </c>
      <c r="AT24">
        <f>IF(D24,P24,(O24+P24)/2)</f>
        <v>26.544258117675781</v>
      </c>
      <c r="AU24">
        <f>0.61365*EXP(17.502*AT24/(240.97+AT24))</f>
        <v>3.4844687754319947</v>
      </c>
      <c r="AV24">
        <f>IF(AS24&lt;&gt;0,(1000-(AR24+U24)/2)/AS24*AL24,0)</f>
        <v>2.0149214351539988</v>
      </c>
      <c r="AW24">
        <f>U24*AA24/1000</f>
        <v>2.2408849856249873</v>
      </c>
      <c r="AX24">
        <f>(AU24-AW24)</f>
        <v>1.2435837898070075</v>
      </c>
      <c r="AY24">
        <f>1/(1.6/F24+1.37/N24)</f>
        <v>1.3507276846208707</v>
      </c>
      <c r="AZ24">
        <f>G24*AA24*0.001</f>
        <v>34.025312338621411</v>
      </c>
      <c r="BA24">
        <f>G24/S24</f>
        <v>0.98315288034191295</v>
      </c>
      <c r="BB24">
        <f>(1-AL24*AA24/AQ24/F24)*100</f>
        <v>81.68788152574777</v>
      </c>
      <c r="BC24">
        <f>(S24-E24/(N24/1.35))</f>
        <v>392.26462386012173</v>
      </c>
      <c r="BD24">
        <f>E24*BB24/100/BC24</f>
        <v>-2.9512001888827178E-3</v>
      </c>
    </row>
    <row r="25" spans="1:56" x14ac:dyDescent="0.25">
      <c r="A25" s="1" t="s">
        <v>1</v>
      </c>
      <c r="B25" s="1" t="s">
        <v>6317</v>
      </c>
      <c r="K25" s="1">
        <f t="shared" si="0"/>
        <v>2.72</v>
      </c>
    </row>
    <row r="26" spans="1:56" x14ac:dyDescent="0.25">
      <c r="A26" s="1" t="s">
        <v>1</v>
      </c>
      <c r="B26" s="1" t="s">
        <v>6316</v>
      </c>
      <c r="K26" s="1">
        <f t="shared" si="0"/>
        <v>2.72</v>
      </c>
    </row>
    <row r="27" spans="1:56" x14ac:dyDescent="0.25">
      <c r="A27" s="1">
        <v>4</v>
      </c>
      <c r="B27" s="1" t="s">
        <v>6315</v>
      </c>
      <c r="C27" s="1">
        <v>1010.5000028274953</v>
      </c>
      <c r="D27" s="1">
        <v>0</v>
      </c>
      <c r="E27">
        <f>(R27-S27*(1000-T27)/(1000-U27))*AK27</f>
        <v>0.15076510096738313</v>
      </c>
      <c r="F27">
        <f>IF(AV27&lt;&gt;0,1/(1/AV27-1/N27),0)</f>
        <v>3.768438536511848</v>
      </c>
      <c r="G27">
        <f>((AY27-AL27/2)*S27-E27)/(AY27+AL27/2)</f>
        <v>382.98478603278721</v>
      </c>
      <c r="H27">
        <f>AL27*1000</f>
        <v>26.308198841764835</v>
      </c>
      <c r="I27">
        <f>(AQ27-AW27)</f>
        <v>1.1227248295078773</v>
      </c>
      <c r="J27">
        <f>(P27+AP27*D27)</f>
        <v>25.914947509765625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27.058437347412109</v>
      </c>
      <c r="P27" s="1">
        <v>25.914947509765625</v>
      </c>
      <c r="Q27" s="1">
        <v>27.171945571899414</v>
      </c>
      <c r="R27" s="1">
        <v>400.1312255859375</v>
      </c>
      <c r="S27" s="1">
        <v>390.6751708984375</v>
      </c>
      <c r="T27" s="1">
        <v>2.0498838424682617</v>
      </c>
      <c r="U27" s="1">
        <v>25.300821304321289</v>
      </c>
      <c r="V27" s="1">
        <v>5.0410490036010742</v>
      </c>
      <c r="W27" s="1">
        <v>62.219470977783203</v>
      </c>
      <c r="X27" s="1">
        <v>299.978515625</v>
      </c>
      <c r="Y27" s="1">
        <v>100.21640014648438</v>
      </c>
      <c r="Z27" s="1">
        <v>9.8625097274780273</v>
      </c>
      <c r="AA27" s="1">
        <v>88.32080078125</v>
      </c>
      <c r="AB27" s="1">
        <v>3.3430533409118652</v>
      </c>
      <c r="AC27" s="1">
        <v>-0.48870822787284851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1.1028621897977939</v>
      </c>
      <c r="AL27">
        <f>(U27-T27)/(1000-U27)*AK27</f>
        <v>2.6308198841764836E-2</v>
      </c>
      <c r="AM27">
        <f>(P27+273.15)</f>
        <v>299.0649475097656</v>
      </c>
      <c r="AN27">
        <f>(O27+273.15)</f>
        <v>300.20843734741209</v>
      </c>
      <c r="AO27">
        <f>(Y27*AG27+Z27*AH27)*AI27</f>
        <v>16.034623665035724</v>
      </c>
      <c r="AP27">
        <f>((AO27+0.00000010773*(AN27^4-AM27^4))-AL27*44100)/(L27*51.4+0.00000043092*AM27^3)</f>
        <v>-9.3054263665993613</v>
      </c>
      <c r="AQ27">
        <f>0.61365*EXP(17.502*J27/(240.97+J27))</f>
        <v>3.3573136275288435</v>
      </c>
      <c r="AR27">
        <f>AQ27*1000/AA27</f>
        <v>38.012717251558051</v>
      </c>
      <c r="AS27">
        <f>(AR27-U27)</f>
        <v>12.711895947236762</v>
      </c>
      <c r="AT27">
        <f>IF(D27,P27,(O27+P27)/2)</f>
        <v>26.486692428588867</v>
      </c>
      <c r="AU27">
        <f>0.61365*EXP(17.502*AT27/(240.97+AT27))</f>
        <v>3.4726651908893467</v>
      </c>
      <c r="AV27">
        <f>IF(AS27&lt;&gt;0,(1000-(AR27+U27)/2)/AS27*AL27,0)</f>
        <v>2.0040571734266446</v>
      </c>
      <c r="AW27">
        <f>U27*AA27/1000</f>
        <v>2.2345887980209662</v>
      </c>
      <c r="AX27">
        <f>(AU27-AW27)</f>
        <v>1.2380763928683804</v>
      </c>
      <c r="AY27">
        <f>1/(1.6/F27+1.37/N27)</f>
        <v>1.3429191481073204</v>
      </c>
      <c r="AZ27">
        <f>G27*AA27*0.001</f>
        <v>33.825522989451457</v>
      </c>
      <c r="BA27">
        <f>G27/S27</f>
        <v>0.98031514301775391</v>
      </c>
      <c r="BB27">
        <f>(1-AL27*AA27/AQ27/F27)*100</f>
        <v>81.634584253358113</v>
      </c>
      <c r="BC27">
        <f>(S27-E27/(N27/1.35))</f>
        <v>390.62762035227928</v>
      </c>
      <c r="BD27">
        <f>E27*BB27/100/BC27</f>
        <v>3.1507363269111616E-4</v>
      </c>
    </row>
    <row r="28" spans="1:56" x14ac:dyDescent="0.25">
      <c r="A28" s="1" t="s">
        <v>1</v>
      </c>
      <c r="B28" s="1" t="s">
        <v>6314</v>
      </c>
      <c r="K28" s="1">
        <f t="shared" si="0"/>
        <v>2.72</v>
      </c>
    </row>
    <row r="29" spans="1:56" x14ac:dyDescent="0.25">
      <c r="A29" s="1" t="s">
        <v>1</v>
      </c>
      <c r="B29" s="1" t="s">
        <v>6313</v>
      </c>
      <c r="K29" s="1">
        <f t="shared" si="0"/>
        <v>2.72</v>
      </c>
    </row>
    <row r="30" spans="1:56" x14ac:dyDescent="0.25">
      <c r="A30" s="1">
        <v>5</v>
      </c>
      <c r="B30" s="1" t="s">
        <v>6312</v>
      </c>
      <c r="C30" s="1">
        <v>1212.5000028274953</v>
      </c>
      <c r="D30" s="1">
        <v>0</v>
      </c>
      <c r="E30">
        <f>(R30-S30*(1000-T30)/(1000-U30))*AK30</f>
        <v>0.95344775376334823</v>
      </c>
      <c r="F30">
        <f>IF(AV30&lt;&gt;0,1/(1/AV30-1/N30),0)</f>
        <v>3.7968367556876936</v>
      </c>
      <c r="G30">
        <f>((AY30-AL30/2)*S30-E30)/(AY30+AL30/2)</f>
        <v>381.75528049895399</v>
      </c>
      <c r="H30">
        <f>AL30*1000</f>
        <v>26.184282328189997</v>
      </c>
      <c r="I30">
        <f>(AQ30-AW30)</f>
        <v>1.1129387084787408</v>
      </c>
      <c r="J30">
        <f>(P30+AP30*D30)</f>
        <v>25.897148132324219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27.017972946166992</v>
      </c>
      <c r="P30" s="1">
        <v>25.897148132324219</v>
      </c>
      <c r="Q30" s="1">
        <v>27.132621765136719</v>
      </c>
      <c r="R30" s="1">
        <v>400.0767822265625</v>
      </c>
      <c r="S30" s="1">
        <v>389.95355224609375</v>
      </c>
      <c r="T30" s="1">
        <v>2.2317585945129395</v>
      </c>
      <c r="U30" s="1">
        <v>25.372364044189453</v>
      </c>
      <c r="V30" s="1">
        <v>5.5011982917785645</v>
      </c>
      <c r="W30" s="1">
        <v>62.541893005371094</v>
      </c>
      <c r="X30" s="1">
        <v>299.96707153320313</v>
      </c>
      <c r="Y30" s="1">
        <v>149.19940185546875</v>
      </c>
      <c r="Z30" s="1">
        <v>9.872645378112793</v>
      </c>
      <c r="AA30" s="1">
        <v>88.318069458007813</v>
      </c>
      <c r="AB30" s="1">
        <v>3.3683950901031494</v>
      </c>
      <c r="AC30" s="1">
        <v>-0.48997202515602112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1.1028201159308937</v>
      </c>
      <c r="AL30">
        <f>(U30-T30)/(1000-U30)*AK30</f>
        <v>2.6184282328189996E-2</v>
      </c>
      <c r="AM30">
        <f>(P30+273.15)</f>
        <v>299.0471481323242</v>
      </c>
      <c r="AN30">
        <f>(O30+273.15)</f>
        <v>300.16797294616697</v>
      </c>
      <c r="AO30">
        <f>(Y30*AG30+Z30*AH30)*AI30</f>
        <v>23.871903763296359</v>
      </c>
      <c r="AP30">
        <f>((AO30+0.00000010773*(AN30^4-AM30^4))-AL30*44100)/(L30*51.4+0.00000043092*AM30^3)</f>
        <v>-9.1983220538016273</v>
      </c>
      <c r="AQ30">
        <f>0.61365*EXP(17.502*J30/(240.97+J30))</f>
        <v>3.3537769184473247</v>
      </c>
      <c r="AR30">
        <f>AQ30*1000/AA30</f>
        <v>37.973847696500314</v>
      </c>
      <c r="AS30">
        <f>(AR30-U30)</f>
        <v>12.601483652310861</v>
      </c>
      <c r="AT30">
        <f>IF(D30,P30,(O30+P30)/2)</f>
        <v>26.457560539245605</v>
      </c>
      <c r="AU30">
        <f>0.61365*EXP(17.502*AT30/(240.97+AT30))</f>
        <v>3.4667051445095343</v>
      </c>
      <c r="AV30">
        <f>IF(AS30&lt;&gt;0,(1000-(AR30+U30)/2)/AS30*AL30,0)</f>
        <v>2.0120602844428275</v>
      </c>
      <c r="AW30">
        <f>U30*AA30/1000</f>
        <v>2.240838209968584</v>
      </c>
      <c r="AX30">
        <f>(AU30-AW30)</f>
        <v>1.2258669345409503</v>
      </c>
      <c r="AY30">
        <f>1/(1.6/F30+1.37/N30)</f>
        <v>1.3486706797073451</v>
      </c>
      <c r="AZ30">
        <f>G30*AA30*0.001</f>
        <v>33.715889379067882</v>
      </c>
      <c r="BA30">
        <f>G30/S30</f>
        <v>0.97897628653484881</v>
      </c>
      <c r="BB30">
        <f>(1-AL30*AA30/AQ30/F30)*100</f>
        <v>81.839234707141543</v>
      </c>
      <c r="BC30">
        <f>(S30-E30/(N30/1.35))</f>
        <v>389.65283967313178</v>
      </c>
      <c r="BD30">
        <f>E30*BB30/100/BC30</f>
        <v>2.0025372987578414E-3</v>
      </c>
    </row>
    <row r="31" spans="1:56" x14ac:dyDescent="0.25">
      <c r="A31" s="1" t="s">
        <v>1</v>
      </c>
      <c r="B31" s="1" t="s">
        <v>6311</v>
      </c>
      <c r="K31" s="1">
        <f t="shared" si="0"/>
        <v>2.72</v>
      </c>
    </row>
    <row r="32" spans="1:56" x14ac:dyDescent="0.25">
      <c r="A32" s="1" t="s">
        <v>1</v>
      </c>
      <c r="B32" s="1" t="s">
        <v>6310</v>
      </c>
      <c r="K32" s="1">
        <f t="shared" si="0"/>
        <v>2.72</v>
      </c>
    </row>
    <row r="33" spans="1:56" x14ac:dyDescent="0.25">
      <c r="A33" s="1">
        <v>6</v>
      </c>
      <c r="B33" s="1" t="s">
        <v>6309</v>
      </c>
      <c r="C33" s="1">
        <v>1415.5000028274953</v>
      </c>
      <c r="D33" s="1">
        <v>0</v>
      </c>
      <c r="E33">
        <f>(R33-S33*(1000-T33)/(1000-U33))*AK33</f>
        <v>2.6614972955480041</v>
      </c>
      <c r="F33">
        <f>IF(AV33&lt;&gt;0,1/(1/AV33-1/N33),0)</f>
        <v>3.9516312861957568</v>
      </c>
      <c r="G33">
        <f>((AY33-AL33/2)*S33-E33)/(AY33+AL33/2)</f>
        <v>379.09277538027635</v>
      </c>
      <c r="H33">
        <f>AL33*1000</f>
        <v>26.303320300750975</v>
      </c>
      <c r="I33">
        <f>(AQ33-AW33)</f>
        <v>1.0945518710863347</v>
      </c>
      <c r="J33">
        <f>(P33+AP33*D33)</f>
        <v>25.927448272705078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26.996648788452148</v>
      </c>
      <c r="P33" s="1">
        <v>25.927448272705078</v>
      </c>
      <c r="Q33" s="1">
        <v>27.104202270507813</v>
      </c>
      <c r="R33" s="1">
        <v>400.01559448242188</v>
      </c>
      <c r="S33" s="1">
        <v>388.33932495117188</v>
      </c>
      <c r="T33" s="1">
        <v>2.4092531204223633</v>
      </c>
      <c r="U33" s="1">
        <v>25.64973258972168</v>
      </c>
      <c r="V33" s="1">
        <v>5.9459285736083984</v>
      </c>
      <c r="W33" s="1">
        <v>63.302387237548828</v>
      </c>
      <c r="X33" s="1">
        <v>299.950439453125</v>
      </c>
      <c r="Y33" s="1">
        <v>299.40667724609375</v>
      </c>
      <c r="Z33" s="1">
        <v>9.6853446960449219</v>
      </c>
      <c r="AA33" s="1">
        <v>88.314666748046875</v>
      </c>
      <c r="AB33" s="1">
        <v>3.4092245101928711</v>
      </c>
      <c r="AC33" s="1">
        <v>-0.49401473999023438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1.1027589685776651</v>
      </c>
      <c r="AL33">
        <f>(U33-T33)/(1000-U33)*AK33</f>
        <v>2.6303320300750974E-2</v>
      </c>
      <c r="AM33">
        <f>(P33+273.15)</f>
        <v>299.07744827270506</v>
      </c>
      <c r="AN33">
        <f>(O33+273.15)</f>
        <v>300.14664878845213</v>
      </c>
      <c r="AO33">
        <f>(Y33*AG33+Z33*AH33)*AI33</f>
        <v>47.905067288613282</v>
      </c>
      <c r="AP33">
        <f>((AO33+0.00000010773*(AN33^4-AM33^4))-AL33*44100)/(L33*51.4+0.00000043092*AM33^3)</f>
        <v>-9.0484194592312299</v>
      </c>
      <c r="AQ33">
        <f>0.61365*EXP(17.502*J33/(240.97+J33))</f>
        <v>3.3597994569241223</v>
      </c>
      <c r="AR33">
        <f>AQ33*1000/AA33</f>
        <v>38.043504897202432</v>
      </c>
      <c r="AS33">
        <f>(AR33-U33)</f>
        <v>12.393772307480752</v>
      </c>
      <c r="AT33">
        <f>IF(D33,P33,(O33+P33)/2)</f>
        <v>26.462048530578613</v>
      </c>
      <c r="AU33">
        <f>0.61365*EXP(17.502*AT33/(240.97+AT33))</f>
        <v>3.4676227530111894</v>
      </c>
      <c r="AV33">
        <f>IF(AS33&lt;&gt;0,(1000-(AR33+U33)/2)/AS33*AL33,0)</f>
        <v>2.0547132749949744</v>
      </c>
      <c r="AW33">
        <f>U33*AA33/1000</f>
        <v>2.2652475858377876</v>
      </c>
      <c r="AX33">
        <f>(AU33-AW33)</f>
        <v>1.2023751671734018</v>
      </c>
      <c r="AY33">
        <f>1/(1.6/F33+1.37/N33)</f>
        <v>1.3793797751046577</v>
      </c>
      <c r="AZ33">
        <f>G33*AA33*0.001</f>
        <v>33.479452124301297</v>
      </c>
      <c r="BA33">
        <f>G33/S33</f>
        <v>0.97618951010934019</v>
      </c>
      <c r="BB33">
        <f>(1-AL33*AA33/AQ33/F33)*100</f>
        <v>82.503401050637109</v>
      </c>
      <c r="BC33">
        <f>(S33-E33/(N33/1.35))</f>
        <v>387.49990223868809</v>
      </c>
      <c r="BD33">
        <f>E33*BB33/100/BC33</f>
        <v>5.6666486236821518E-3</v>
      </c>
    </row>
    <row r="34" spans="1:56" x14ac:dyDescent="0.25">
      <c r="A34" s="1" t="s">
        <v>1</v>
      </c>
      <c r="B34" s="1" t="s">
        <v>6308</v>
      </c>
      <c r="K34" s="1">
        <f t="shared" si="0"/>
        <v>2.72</v>
      </c>
    </row>
    <row r="35" spans="1:56" x14ac:dyDescent="0.25">
      <c r="A35" s="1" t="s">
        <v>1</v>
      </c>
      <c r="B35" s="1" t="s">
        <v>6307</v>
      </c>
      <c r="K35" s="1">
        <f t="shared" si="0"/>
        <v>2.72</v>
      </c>
    </row>
    <row r="36" spans="1:56" x14ac:dyDescent="0.25">
      <c r="A36" s="1">
        <v>7</v>
      </c>
      <c r="B36" s="1" t="s">
        <v>6306</v>
      </c>
      <c r="C36" s="1">
        <v>1618.5000028274953</v>
      </c>
      <c r="D36" s="1">
        <v>0</v>
      </c>
      <c r="E36">
        <f>(R36-S36*(1000-T36)/(1000-U36))*AK36</f>
        <v>3.8505882234805031</v>
      </c>
      <c r="F36">
        <f>IF(AV36&lt;&gt;0,1/(1/AV36-1/N36),0)</f>
        <v>4.2351896866078196</v>
      </c>
      <c r="G36">
        <f>((AY36-AL36/2)*S36-E36)/(AY36+AL36/2)</f>
        <v>377.44821546003169</v>
      </c>
      <c r="H36">
        <f>AL36*1000</f>
        <v>26.604538686900888</v>
      </c>
      <c r="I36">
        <f>(AQ36-AW36)</f>
        <v>1.0682094068864312</v>
      </c>
      <c r="J36">
        <f>(P36+AP36*D36)</f>
        <v>25.98602294921875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27.001262664794922</v>
      </c>
      <c r="P36" s="1">
        <v>25.98602294921875</v>
      </c>
      <c r="Q36" s="1">
        <v>27.099838256835938</v>
      </c>
      <c r="R36" s="1">
        <v>400.06552124023438</v>
      </c>
      <c r="S36" s="1">
        <v>387.23394775390625</v>
      </c>
      <c r="T36" s="1">
        <v>2.5888934135437012</v>
      </c>
      <c r="U36" s="1">
        <v>26.080741882324219</v>
      </c>
      <c r="V36" s="1">
        <v>6.3873953819274902</v>
      </c>
      <c r="W36" s="1">
        <v>64.347190856933594</v>
      </c>
      <c r="X36" s="1">
        <v>300.00631713867188</v>
      </c>
      <c r="Y36" s="1">
        <v>498.96890258789063</v>
      </c>
      <c r="Z36" s="1">
        <v>9.7398786544799805</v>
      </c>
      <c r="AA36" s="1">
        <v>88.312644958496094</v>
      </c>
      <c r="AB36" s="1">
        <v>3.4064536094665527</v>
      </c>
      <c r="AC36" s="1">
        <v>-0.50288379192352295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1.1029644012451167</v>
      </c>
      <c r="AL36">
        <f>(U36-T36)/(1000-U36)*AK36</f>
        <v>2.6604538686900887E-2</v>
      </c>
      <c r="AM36">
        <f>(P36+273.15)</f>
        <v>299.13602294921873</v>
      </c>
      <c r="AN36">
        <f>(O36+273.15)</f>
        <v>300.1512626647949</v>
      </c>
      <c r="AO36">
        <f>(Y36*AG36+Z36*AH36)*AI36</f>
        <v>79.835022629610648</v>
      </c>
      <c r="AP36">
        <f>((AO36+0.00000010773*(AN36^4-AM36^4))-AL36*44100)/(L36*51.4+0.00000043092*AM36^3)</f>
        <v>-8.8996131854571203</v>
      </c>
      <c r="AQ36">
        <f>0.61365*EXP(17.502*J36/(240.97+J36))</f>
        <v>3.3714687049943088</v>
      </c>
      <c r="AR36">
        <f>AQ36*1000/AA36</f>
        <v>38.176511490271679</v>
      </c>
      <c r="AS36">
        <f>(AR36-U36)</f>
        <v>12.09576960794746</v>
      </c>
      <c r="AT36">
        <f>IF(D36,P36,(O36+P36)/2)</f>
        <v>26.493642807006836</v>
      </c>
      <c r="AU36">
        <f>0.61365*EXP(17.502*AT36/(240.97+AT36))</f>
        <v>3.4740884788654376</v>
      </c>
      <c r="AV36">
        <f>IF(AS36&lt;&gt;0,(1000-(AR36+U36)/2)/AS36*AL36,0)</f>
        <v>2.1288245584927088</v>
      </c>
      <c r="AW36">
        <f>U36*AA36/1000</f>
        <v>2.3032592981078777</v>
      </c>
      <c r="AX36">
        <f>(AU36-AW36)</f>
        <v>1.1708291807575599</v>
      </c>
      <c r="AY36">
        <f>1/(1.6/F36+1.37/N36)</f>
        <v>1.4329634103583722</v>
      </c>
      <c r="AZ36">
        <f>G36*AA36*0.001</f>
        <v>33.333450242139712</v>
      </c>
      <c r="BA36">
        <f>G36/S36</f>
        <v>0.97472914668087529</v>
      </c>
      <c r="BB36">
        <f>(1-AL36*AA36/AQ36/F36)*100</f>
        <v>83.545426659716824</v>
      </c>
      <c r="BC36">
        <f>(S36-E36/(N36/1.35))</f>
        <v>386.01949180964556</v>
      </c>
      <c r="BD36">
        <f>E36*BB36/100/BC36</f>
        <v>8.3337510889267812E-3</v>
      </c>
    </row>
    <row r="37" spans="1:56" x14ac:dyDescent="0.25">
      <c r="A37" s="1" t="s">
        <v>1</v>
      </c>
      <c r="B37" s="1" t="s">
        <v>6305</v>
      </c>
      <c r="K37" s="1">
        <f t="shared" si="0"/>
        <v>2.72</v>
      </c>
    </row>
    <row r="38" spans="1:56" x14ac:dyDescent="0.25">
      <c r="A38" s="1" t="s">
        <v>1</v>
      </c>
      <c r="B38" s="1" t="s">
        <v>6304</v>
      </c>
      <c r="K38" s="1">
        <f t="shared" si="0"/>
        <v>2.72</v>
      </c>
    </row>
    <row r="39" spans="1:56" x14ac:dyDescent="0.25">
      <c r="A39" s="1">
        <v>8</v>
      </c>
      <c r="B39" s="1" t="s">
        <v>6303</v>
      </c>
      <c r="C39" s="1">
        <v>1821.5000028274953</v>
      </c>
      <c r="D39" s="1">
        <v>0</v>
      </c>
      <c r="E39">
        <f>(R39-S39*(1000-T39)/(1000-U39))*AK39</f>
        <v>4.7151004841807511</v>
      </c>
      <c r="F39">
        <f>IF(AV39&lt;&gt;0,1/(1/AV39-1/N39),0)</f>
        <v>4.6396295097913844</v>
      </c>
      <c r="G39">
        <f>((AY39-AL39/2)*S39-E39)/(AY39+AL39/2)</f>
        <v>376.31457621071519</v>
      </c>
      <c r="H39">
        <f>AL39*1000</f>
        <v>27.096509308184398</v>
      </c>
      <c r="I39">
        <f>(AQ39-AW39)</f>
        <v>1.0398598921746043</v>
      </c>
      <c r="J39">
        <f>(P39+AP39*D39)</f>
        <v>26.105861663818359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27.02960205078125</v>
      </c>
      <c r="P39" s="1">
        <v>26.105861663818359</v>
      </c>
      <c r="Q39" s="1">
        <v>27.116733551025391</v>
      </c>
      <c r="R39" s="1">
        <v>400.08651733398438</v>
      </c>
      <c r="S39" s="1">
        <v>386.31997680664063</v>
      </c>
      <c r="T39" s="1">
        <v>2.7592754364013672</v>
      </c>
      <c r="U39" s="1">
        <v>26.672540664672852</v>
      </c>
      <c r="V39" s="1">
        <v>6.7966504096984863</v>
      </c>
      <c r="W39" s="1">
        <v>65.699836730957031</v>
      </c>
      <c r="X39" s="1">
        <v>299.9869384765625</v>
      </c>
      <c r="Y39" s="1">
        <v>749.86236572265625</v>
      </c>
      <c r="Z39" s="1">
        <v>9.6557950973510742</v>
      </c>
      <c r="AA39" s="1">
        <v>88.315299987792969</v>
      </c>
      <c r="AB39" s="1">
        <v>3.4354803562164307</v>
      </c>
      <c r="AC39" s="1">
        <v>-0.5161585807800293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1.1028931561638324</v>
      </c>
      <c r="AL39">
        <f>(U39-T39)/(1000-U39)*AK39</f>
        <v>2.7096509308184399E-2</v>
      </c>
      <c r="AM39">
        <f>(P39+273.15)</f>
        <v>299.25586166381834</v>
      </c>
      <c r="AN39">
        <f>(O39+273.15)</f>
        <v>300.17960205078123</v>
      </c>
      <c r="AO39">
        <f>(Y39*AG39+Z39*AH39)*AI39</f>
        <v>119.9779758339082</v>
      </c>
      <c r="AP39">
        <f>((AO39+0.00000010773*(AN39^4-AM39^4))-AL39*44100)/(L39*51.4+0.00000043092*AM39^3)</f>
        <v>-8.7554986146146945</v>
      </c>
      <c r="AQ39">
        <f>0.61365*EXP(17.502*J39/(240.97+J39))</f>
        <v>3.395453322411794</v>
      </c>
      <c r="AR39">
        <f>AQ39*1000/AA39</f>
        <v>38.446943201020858</v>
      </c>
      <c r="AS39">
        <f>(AR39-U39)</f>
        <v>11.774402536348006</v>
      </c>
      <c r="AT39">
        <f>IF(D39,P39,(O39+P39)/2)</f>
        <v>26.567731857299805</v>
      </c>
      <c r="AU39">
        <f>0.61365*EXP(17.502*AT39/(240.97+AT39))</f>
        <v>3.4892920051408089</v>
      </c>
      <c r="AV39">
        <f>IF(AS39&lt;&gt;0,(1000-(AR39+U39)/2)/AS39*AL39,0)</f>
        <v>2.2263765721364277</v>
      </c>
      <c r="AW39">
        <f>U39*AA39/1000</f>
        <v>2.3555934302371897</v>
      </c>
      <c r="AX39">
        <f>(AU39-AW39)</f>
        <v>1.1336985749036192</v>
      </c>
      <c r="AY39">
        <f>1/(1.6/F39+1.37/N39)</f>
        <v>1.5039345473680961</v>
      </c>
      <c r="AZ39">
        <f>G39*AA39*0.001</f>
        <v>33.234334687828493</v>
      </c>
      <c r="BA39">
        <f>G39/S39</f>
        <v>0.97410074239848776</v>
      </c>
      <c r="BB39">
        <f>(1-AL39*AA39/AQ39/F39)*100</f>
        <v>84.809634327284783</v>
      </c>
      <c r="BC39">
        <f>(S39-E39/(N39/1.35))</f>
        <v>384.83285809166568</v>
      </c>
      <c r="BD39">
        <f>E39*BB39/100/BC39</f>
        <v>1.0391159160960253E-2</v>
      </c>
    </row>
    <row r="40" spans="1:56" x14ac:dyDescent="0.25">
      <c r="A40" s="1" t="s">
        <v>1</v>
      </c>
      <c r="B40" s="1" t="s">
        <v>6302</v>
      </c>
      <c r="K40" s="1">
        <f t="shared" si="0"/>
        <v>2.72</v>
      </c>
    </row>
    <row r="41" spans="1:56" x14ac:dyDescent="0.25">
      <c r="A41" s="1" t="s">
        <v>1</v>
      </c>
      <c r="B41" s="1" t="s">
        <v>6301</v>
      </c>
      <c r="K41" s="1">
        <f t="shared" si="0"/>
        <v>2.72</v>
      </c>
    </row>
    <row r="42" spans="1:56" x14ac:dyDescent="0.25">
      <c r="A42" s="1">
        <v>9</v>
      </c>
      <c r="B42" s="1" t="s">
        <v>6300</v>
      </c>
      <c r="C42" s="1">
        <v>2024.5000028274953</v>
      </c>
      <c r="D42" s="1">
        <v>0</v>
      </c>
      <c r="E42">
        <f>(R42-S42*(1000-T42)/(1000-U42))*AK42</f>
        <v>5.2276446954277489</v>
      </c>
      <c r="F42">
        <f>IF(AV42&lt;&gt;0,1/(1/AV42-1/N42),0)</f>
        <v>5.1970499107055872</v>
      </c>
      <c r="G42">
        <f>((AY42-AL42/2)*S42-E42)/(AY42+AL42/2)</f>
        <v>375.65448236940455</v>
      </c>
      <c r="H42">
        <f>AL42*1000</f>
        <v>27.696856877422974</v>
      </c>
      <c r="I42">
        <f>(AQ42-AW42)</f>
        <v>1.007597861779256</v>
      </c>
      <c r="J42">
        <f>(P42+AP42*D42)</f>
        <v>26.241731643676758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27.084514617919922</v>
      </c>
      <c r="P42" s="1">
        <v>26.241731643676758</v>
      </c>
      <c r="Q42" s="1">
        <v>27.158533096313477</v>
      </c>
      <c r="R42" s="1">
        <v>399.97918701171875</v>
      </c>
      <c r="S42" s="1">
        <v>385.5565185546875</v>
      </c>
      <c r="T42" s="1">
        <v>2.9233894348144531</v>
      </c>
      <c r="U42" s="1">
        <v>27.349945068359375</v>
      </c>
      <c r="V42" s="1">
        <v>7.1771554946899414</v>
      </c>
      <c r="W42" s="1">
        <v>67.14630126953125</v>
      </c>
      <c r="X42" s="1">
        <v>299.98101806640625</v>
      </c>
      <c r="Y42" s="1">
        <v>1000.570068359375</v>
      </c>
      <c r="Z42" s="1">
        <v>9.7297277450561523</v>
      </c>
      <c r="AA42" s="1">
        <v>88.308357238769531</v>
      </c>
      <c r="AB42" s="1">
        <v>3.4225165843963623</v>
      </c>
      <c r="AC42" s="1">
        <v>-0.53330248594284058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1.1028713899500227</v>
      </c>
      <c r="AL42">
        <f>(U42-T42)/(1000-U42)*AK42</f>
        <v>2.7696856877422973E-2</v>
      </c>
      <c r="AM42">
        <f>(P42+273.15)</f>
        <v>299.39173164367674</v>
      </c>
      <c r="AN42">
        <f>(O42+273.15)</f>
        <v>300.2345146179199</v>
      </c>
      <c r="AO42">
        <f>(Y42*AG42+Z42*AH42)*AI42</f>
        <v>160.09120735918259</v>
      </c>
      <c r="AP42">
        <f>((AO42+0.00000010773*(AN42^4-AM42^4))-AL42*44100)/(L42*51.4+0.00000043092*AM42^3)</f>
        <v>-8.6498324020932031</v>
      </c>
      <c r="AQ42">
        <f>0.61365*EXP(17.502*J42/(240.97+J42))</f>
        <v>3.4228265813366585</v>
      </c>
      <c r="AR42">
        <f>AQ42*1000/AA42</f>
        <v>38.759939470756613</v>
      </c>
      <c r="AS42">
        <f>(AR42-U42)</f>
        <v>11.409994402397238</v>
      </c>
      <c r="AT42">
        <f>IF(D42,P42,(O42+P42)/2)</f>
        <v>26.66312313079834</v>
      </c>
      <c r="AU42">
        <f>0.61365*EXP(17.502*AT42/(240.97+AT42))</f>
        <v>3.5089524060120358</v>
      </c>
      <c r="AV42">
        <f>IF(AS42&lt;&gt;0,(1000-(AR42+U42)/2)/AS42*AL42,0)</f>
        <v>2.3471824724703452</v>
      </c>
      <c r="AW42">
        <f>U42*AA42/1000</f>
        <v>2.4152287195574025</v>
      </c>
      <c r="AX42">
        <f>(AU42-AW42)</f>
        <v>1.0937236864546334</v>
      </c>
      <c r="AY42">
        <f>1/(1.6/F42+1.37/N42)</f>
        <v>1.5925230400513228</v>
      </c>
      <c r="AZ42">
        <f>G42*AA42*0.001</f>
        <v>33.173430227422422</v>
      </c>
      <c r="BA42">
        <f>G42/S42</f>
        <v>0.97431754954525962</v>
      </c>
      <c r="BB42">
        <f>(1-AL42*AA42/AQ42/F42)*100</f>
        <v>86.250385910490323</v>
      </c>
      <c r="BC42">
        <f>(S42-E42/(N42/1.35))</f>
        <v>383.90774600193015</v>
      </c>
      <c r="BD42">
        <f>E42*BB42/100/BC42</f>
        <v>1.1744654206099402E-2</v>
      </c>
    </row>
    <row r="43" spans="1:56" x14ac:dyDescent="0.25">
      <c r="A43" s="1" t="s">
        <v>1</v>
      </c>
      <c r="B43" s="1" t="s">
        <v>6299</v>
      </c>
      <c r="K43" s="1">
        <f t="shared" si="0"/>
        <v>2.72</v>
      </c>
    </row>
    <row r="44" spans="1:56" x14ac:dyDescent="0.25">
      <c r="A44" s="1" t="s">
        <v>1</v>
      </c>
      <c r="B44" s="1" t="s">
        <v>6298</v>
      </c>
      <c r="K44" s="1">
        <f t="shared" si="0"/>
        <v>2.72</v>
      </c>
    </row>
    <row r="45" spans="1:56" x14ac:dyDescent="0.25">
      <c r="A45" s="1">
        <v>10</v>
      </c>
      <c r="B45" s="1" t="s">
        <v>6297</v>
      </c>
      <c r="C45" s="1">
        <v>2227.5000028274953</v>
      </c>
      <c r="D45" s="1">
        <v>0</v>
      </c>
      <c r="E45">
        <f>(R45-S45*(1000-T45)/(1000-U45))*AK45</f>
        <v>5.3796267997697615</v>
      </c>
      <c r="F45">
        <f>IF(AV45&lt;&gt;0,1/(1/AV45-1/N45),0)</f>
        <v>5.9081029829690896</v>
      </c>
      <c r="G45">
        <f>((AY45-AL45/2)*S45-E45)/(AY45+AL45/2)</f>
        <v>375.64582735142596</v>
      </c>
      <c r="H45">
        <f>AL45*1000</f>
        <v>28.378094491198421</v>
      </c>
      <c r="I45">
        <f>(AQ45-AW45)</f>
        <v>0.975715793177236</v>
      </c>
      <c r="J45">
        <f>(P45+AP45*D45)</f>
        <v>26.407903671264648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27.158187866210938</v>
      </c>
      <c r="P45" s="1">
        <v>26.407903671264648</v>
      </c>
      <c r="Q45" s="1">
        <v>27.212181091308594</v>
      </c>
      <c r="R45" s="1">
        <v>399.992919921875</v>
      </c>
      <c r="S45" s="1">
        <v>385.20355224609375</v>
      </c>
      <c r="T45" s="1">
        <v>3.0845878124237061</v>
      </c>
      <c r="U45" s="1">
        <v>28.092531204223633</v>
      </c>
      <c r="V45" s="1">
        <v>7.5403809547424316</v>
      </c>
      <c r="W45" s="1">
        <v>68.67315673828125</v>
      </c>
      <c r="X45" s="1">
        <v>299.98468017578125</v>
      </c>
      <c r="Y45" s="1">
        <v>1250.703369140625</v>
      </c>
      <c r="Z45" s="1">
        <v>9.1774539947509766</v>
      </c>
      <c r="AA45" s="1">
        <v>88.309974670410156</v>
      </c>
      <c r="AB45" s="1">
        <v>3.5036063194274902</v>
      </c>
      <c r="AC45" s="1">
        <v>-0.55366897583007813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1.1028848535874309</v>
      </c>
      <c r="AL45">
        <f>(U45-T45)/(1000-U45)*AK45</f>
        <v>2.8378094491198422E-2</v>
      </c>
      <c r="AM45">
        <f>(P45+273.15)</f>
        <v>299.55790367126463</v>
      </c>
      <c r="AN45">
        <f>(O45+273.15)</f>
        <v>300.30818786621091</v>
      </c>
      <c r="AO45">
        <f>(Y45*AG45+Z45*AH45)*AI45</f>
        <v>200.1125345896362</v>
      </c>
      <c r="AP45">
        <f>((AO45+0.00000010773*(AN45^4-AM45^4))-AL45*44100)/(L45*51.4+0.00000043092*AM45^3)</f>
        <v>-8.5751406405932773</v>
      </c>
      <c r="AQ45">
        <f>0.61365*EXP(17.502*J45/(240.97+J45))</f>
        <v>3.4565665122499318</v>
      </c>
      <c r="AR45">
        <f>AQ45*1000/AA45</f>
        <v>39.141292081109796</v>
      </c>
      <c r="AS45">
        <f>(AR45-U45)</f>
        <v>11.048760876886163</v>
      </c>
      <c r="AT45">
        <f>IF(D45,P45,(O45+P45)/2)</f>
        <v>26.783045768737793</v>
      </c>
      <c r="AU45">
        <f>0.61365*EXP(17.502*AT45/(240.97+AT45))</f>
        <v>3.5338059621668143</v>
      </c>
      <c r="AV45">
        <f>IF(AS45&lt;&gt;0,(1000-(AR45+U45)/2)/AS45*AL45,0)</f>
        <v>2.4820983005860295</v>
      </c>
      <c r="AW45">
        <f>U45*AA45/1000</f>
        <v>2.4808507190726958</v>
      </c>
      <c r="AX45">
        <f>(AU45-AW45)</f>
        <v>1.0529552430941185</v>
      </c>
      <c r="AY45">
        <f>1/(1.6/F45+1.37/N45)</f>
        <v>1.6923854548992074</v>
      </c>
      <c r="AZ45">
        <f>G45*AA45*0.001</f>
        <v>33.173273498449696</v>
      </c>
      <c r="BA45">
        <f>G45/S45</f>
        <v>0.97518785888931347</v>
      </c>
      <c r="BB45">
        <f>(1-AL45*AA45/AQ45/F45)*100</f>
        <v>87.728433201923437</v>
      </c>
      <c r="BC45">
        <f>(S45-E45/(N45/1.35))</f>
        <v>383.50684531050268</v>
      </c>
      <c r="BD45">
        <f>E45*BB45/100/BC45</f>
        <v>1.2306070572815247E-2</v>
      </c>
    </row>
    <row r="46" spans="1:56" x14ac:dyDescent="0.25">
      <c r="A46" s="1" t="s">
        <v>1</v>
      </c>
      <c r="B46" s="1" t="s">
        <v>6296</v>
      </c>
      <c r="K46" s="1">
        <f t="shared" si="0"/>
        <v>2.72</v>
      </c>
    </row>
    <row r="47" spans="1:56" x14ac:dyDescent="0.25">
      <c r="A47" s="1" t="s">
        <v>1</v>
      </c>
      <c r="B47" s="1" t="s">
        <v>6295</v>
      </c>
      <c r="K47" s="1">
        <f t="shared" si="0"/>
        <v>2.72</v>
      </c>
    </row>
    <row r="48" spans="1:56" x14ac:dyDescent="0.25">
      <c r="A48" s="1">
        <v>11</v>
      </c>
      <c r="B48" s="1" t="s">
        <v>6294</v>
      </c>
      <c r="C48" s="1">
        <v>2430.5000028274953</v>
      </c>
      <c r="D48" s="1">
        <v>0</v>
      </c>
      <c r="E48">
        <f>(R48-S48*(1000-T48)/(1000-U48))*AK48</f>
        <v>5.6269830927883504</v>
      </c>
      <c r="F48">
        <f>IF(AV48&lt;&gt;0,1/(1/AV48-1/N48),0)</f>
        <v>7.2792814503106023</v>
      </c>
      <c r="G48">
        <f>((AY48-AL48/2)*S48-E48)/(AY48+AL48/2)</f>
        <v>375.49605491992713</v>
      </c>
      <c r="H48">
        <f>AL48*1000</f>
        <v>29.371933758704923</v>
      </c>
      <c r="I48">
        <f>(AQ48-AW48)</f>
        <v>0.92917423513399067</v>
      </c>
      <c r="J48">
        <f>(P48+AP48*D48)</f>
        <v>26.614595413208008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27.260984420776367</v>
      </c>
      <c r="P48" s="1">
        <v>26.614595413208008</v>
      </c>
      <c r="Q48" s="1">
        <v>27.296682357788086</v>
      </c>
      <c r="R48" s="1">
        <v>399.90481567382813</v>
      </c>
      <c r="S48" s="1">
        <v>384.55999755859375</v>
      </c>
      <c r="T48" s="1">
        <v>3.2428505420684814</v>
      </c>
      <c r="U48" s="1">
        <v>29.101736068725586</v>
      </c>
      <c r="V48" s="1">
        <v>7.8789763450622559</v>
      </c>
      <c r="W48" s="1">
        <v>70.706893920898438</v>
      </c>
      <c r="X48" s="1">
        <v>299.96139526367188</v>
      </c>
      <c r="Y48" s="1">
        <v>1599.635986328125</v>
      </c>
      <c r="Z48" s="1">
        <v>9.7820281982421875</v>
      </c>
      <c r="AA48" s="1">
        <v>88.302787780761719</v>
      </c>
      <c r="AB48" s="1">
        <v>3.5607154369354248</v>
      </c>
      <c r="AC48" s="1">
        <v>-0.5795014500617981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1.1027992472929109</v>
      </c>
      <c r="AL48">
        <f>(U48-T48)/(1000-U48)*AK48</f>
        <v>2.9371933758704925E-2</v>
      </c>
      <c r="AM48">
        <f>(P48+273.15)</f>
        <v>299.76459541320799</v>
      </c>
      <c r="AN48">
        <f>(O48+273.15)</f>
        <v>300.41098442077634</v>
      </c>
      <c r="AO48">
        <f>(Y48*AG48+Z48*AH48)*AI48</f>
        <v>255.94175209175592</v>
      </c>
      <c r="AP48">
        <f>((AO48+0.00000010773*(AN48^4-AM48^4))-AL48*44100)/(L48*51.4+0.00000043092*AM48^3)</f>
        <v>-8.4846046843863121</v>
      </c>
      <c r="AQ48">
        <f>0.61365*EXP(17.502*J48/(240.97+J48))</f>
        <v>3.498938659262405</v>
      </c>
      <c r="AR48">
        <f>AQ48*1000/AA48</f>
        <v>39.624328372843387</v>
      </c>
      <c r="AS48">
        <f>(AR48-U48)</f>
        <v>10.522592304117801</v>
      </c>
      <c r="AT48">
        <f>IF(D48,P48,(O48+P48)/2)</f>
        <v>26.937789916992188</v>
      </c>
      <c r="AU48">
        <f>0.61365*EXP(17.502*AT48/(240.97+AT48))</f>
        <v>3.5661031663776273</v>
      </c>
      <c r="AV48">
        <f>IF(AS48&lt;&gt;0,(1000-(AR48+U48)/2)/AS48*AL48,0)</f>
        <v>2.695402827824914</v>
      </c>
      <c r="AW48">
        <f>U48*AA48/1000</f>
        <v>2.5697644241284143</v>
      </c>
      <c r="AX48">
        <f>(AU48-AW48)</f>
        <v>0.99633874224921293</v>
      </c>
      <c r="AY48">
        <f>1/(1.6/F48+1.37/N48)</f>
        <v>1.8523000172482473</v>
      </c>
      <c r="AZ48">
        <f>G48*AA48*0.001</f>
        <v>33.157348450107577</v>
      </c>
      <c r="BA48">
        <f>G48/S48</f>
        <v>0.97643035496096919</v>
      </c>
      <c r="BB48">
        <f>(1-AL48*AA48/AQ48/F48)*100</f>
        <v>89.816850622411664</v>
      </c>
      <c r="BC48">
        <f>(S48-E48/(N48/1.35))</f>
        <v>382.78527570606741</v>
      </c>
      <c r="BD48">
        <f>E48*BB48/100/BC48</f>
        <v>1.3203169818054639E-2</v>
      </c>
    </row>
    <row r="49" spans="1:56" x14ac:dyDescent="0.25">
      <c r="A49" s="1" t="s">
        <v>1</v>
      </c>
      <c r="B49" s="1" t="s">
        <v>6293</v>
      </c>
      <c r="K49" s="1">
        <f t="shared" si="0"/>
        <v>2.72</v>
      </c>
    </row>
    <row r="50" spans="1:56" x14ac:dyDescent="0.25">
      <c r="A50" s="1" t="s">
        <v>1</v>
      </c>
      <c r="B50" s="1" t="s">
        <v>6288</v>
      </c>
      <c r="K50" s="1">
        <f t="shared" si="0"/>
        <v>2.72</v>
      </c>
    </row>
    <row r="51" spans="1:56" x14ac:dyDescent="0.25">
      <c r="A51" s="1">
        <v>12</v>
      </c>
      <c r="B51" s="1" t="s">
        <v>6292</v>
      </c>
      <c r="C51" s="1">
        <v>2633.5000028274953</v>
      </c>
      <c r="D51" s="1">
        <v>0</v>
      </c>
      <c r="E51">
        <f>(R51-S51*(1000-T51)/(1000-U51))*AK51</f>
        <v>5.6732782548102803</v>
      </c>
      <c r="F51">
        <f>IF(AV51&lt;&gt;0,1/(1/AV51-1/N51),0)</f>
        <v>9.7660458962033712</v>
      </c>
      <c r="G51">
        <f>((AY51-AL51/2)*S51-E51)/(AY51+AL51/2)</f>
        <v>375.83496843474768</v>
      </c>
      <c r="H51">
        <f>AL51*1000</f>
        <v>30.59154522914201</v>
      </c>
      <c r="I51">
        <f>(AQ51-AW51)</f>
        <v>0.87572231893685659</v>
      </c>
      <c r="J51">
        <f>(P51+AP51*D51)</f>
        <v>26.864837646484375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27.392911911010742</v>
      </c>
      <c r="P51" s="1">
        <v>26.864837646484375</v>
      </c>
      <c r="Q51" s="1">
        <v>27.402936935424805</v>
      </c>
      <c r="R51" s="1">
        <v>400.00665283203125</v>
      </c>
      <c r="S51" s="1">
        <v>384.205810546875</v>
      </c>
      <c r="T51" s="1">
        <v>3.3970639705657959</v>
      </c>
      <c r="U51" s="1">
        <v>30.294185638427734</v>
      </c>
      <c r="V51" s="1">
        <v>8.1902980804443359</v>
      </c>
      <c r="W51" s="1">
        <v>73.039070129394531</v>
      </c>
      <c r="X51" s="1">
        <v>299.98843383789063</v>
      </c>
      <c r="Y51" s="1">
        <v>1999.6387939453125</v>
      </c>
      <c r="Z51" s="1">
        <v>6.3419508934020996</v>
      </c>
      <c r="AA51" s="1">
        <v>88.304824829101563</v>
      </c>
      <c r="AB51" s="1">
        <v>3.6283423900604248</v>
      </c>
      <c r="AC51" s="1">
        <v>-0.60961753129959106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1.1028986538157741</v>
      </c>
      <c r="AL51">
        <f>(U51-T51)/(1000-U51)*AK51</f>
        <v>3.0591545229142009E-2</v>
      </c>
      <c r="AM51">
        <f>(P51+273.15)</f>
        <v>300.01483764648435</v>
      </c>
      <c r="AN51">
        <f>(O51+273.15)</f>
        <v>300.54291191101072</v>
      </c>
      <c r="AO51">
        <f>(Y51*AG51+Z51*AH51)*AI51</f>
        <v>319.9421998799844</v>
      </c>
      <c r="AP51">
        <f>((AO51+0.00000010773*(AN51^4-AM51^4))-AL51*44100)/(L51*51.4+0.00000043092*AM51^3)</f>
        <v>-8.4098242842446691</v>
      </c>
      <c r="AQ51">
        <f>0.61365*EXP(17.502*J51/(240.97+J51))</f>
        <v>3.5508450750785019</v>
      </c>
      <c r="AR51">
        <f>AQ51*1000/AA51</f>
        <v>40.211223814220084</v>
      </c>
      <c r="AS51">
        <f>(AR51-U51)</f>
        <v>9.9170381757923494</v>
      </c>
      <c r="AT51">
        <f>IF(D51,P51,(O51+P51)/2)</f>
        <v>27.128874778747559</v>
      </c>
      <c r="AU51">
        <f>0.61365*EXP(17.502*AT51/(240.97+AT51))</f>
        <v>3.6063405006425935</v>
      </c>
      <c r="AV51">
        <f>IF(AS51&lt;&gt;0,(1000-(AR51+U51)/2)/AS51*AL51,0)</f>
        <v>2.9760004947948131</v>
      </c>
      <c r="AW51">
        <f>U51*AA51/1000</f>
        <v>2.6751227561416453</v>
      </c>
      <c r="AX51">
        <f>(AU51-AW51)</f>
        <v>0.93121774450094819</v>
      </c>
      <c r="AY51">
        <f>1/(1.6/F51+1.37/N51)</f>
        <v>2.0665410906332791</v>
      </c>
      <c r="AZ51">
        <f>G51*AA51*0.001</f>
        <v>33.188041052281314</v>
      </c>
      <c r="BA51">
        <f>G51/S51</f>
        <v>0.97821260927779219</v>
      </c>
      <c r="BB51">
        <f>(1-AL51*AA51/AQ51/F51)*100</f>
        <v>92.210037579253012</v>
      </c>
      <c r="BC51">
        <f>(S51-E51/(N51/1.35))</f>
        <v>382.41648743567208</v>
      </c>
      <c r="BD51">
        <f>E51*BB51/100/BC51</f>
        <v>1.3679671726016088E-2</v>
      </c>
    </row>
    <row r="52" spans="1:56" x14ac:dyDescent="0.25">
      <c r="A52" s="1" t="s">
        <v>1</v>
      </c>
      <c r="B52" s="1" t="s">
        <v>6291</v>
      </c>
      <c r="K52" s="1">
        <v>9.6524999999999999</v>
      </c>
    </row>
    <row r="53" spans="1:56" x14ac:dyDescent="0.25">
      <c r="A53" s="1" t="s">
        <v>1</v>
      </c>
      <c r="B53" s="1" t="s">
        <v>6290</v>
      </c>
      <c r="K53" s="1">
        <v>9.6524999999999999</v>
      </c>
    </row>
    <row r="54" spans="1:56" x14ac:dyDescent="0.25">
      <c r="A54" s="1" t="s">
        <v>1</v>
      </c>
      <c r="B54" s="1" t="s">
        <v>6289</v>
      </c>
      <c r="K54" s="1">
        <v>9.6524999999999999</v>
      </c>
    </row>
    <row r="55" spans="1:56" x14ac:dyDescent="0.25">
      <c r="A55" s="1" t="s">
        <v>1</v>
      </c>
      <c r="B55" s="1" t="s">
        <v>6288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1111-BE45-42B1-B601-CAE4CEE8A326}">
  <dimension ref="A1:BD55"/>
  <sheetViews>
    <sheetView topLeftCell="D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9607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9606</v>
      </c>
    </row>
    <row r="12" spans="1:56" x14ac:dyDescent="0.25">
      <c r="A12" s="1" t="s">
        <v>1</v>
      </c>
      <c r="B12" s="1" t="s">
        <v>9605</v>
      </c>
    </row>
    <row r="13" spans="1:56" x14ac:dyDescent="0.25">
      <c r="A13" s="1" t="s">
        <v>1</v>
      </c>
      <c r="B13" s="1" t="s">
        <v>9604</v>
      </c>
    </row>
    <row r="14" spans="1:56" x14ac:dyDescent="0.25">
      <c r="A14" s="1" t="s">
        <v>1</v>
      </c>
      <c r="B14" s="1" t="s">
        <v>9603</v>
      </c>
    </row>
    <row r="15" spans="1:56" x14ac:dyDescent="0.25">
      <c r="A15" s="1" t="s">
        <v>1</v>
      </c>
      <c r="B15" s="1" t="s">
        <v>9602</v>
      </c>
    </row>
    <row r="16" spans="1:56" x14ac:dyDescent="0.25">
      <c r="A16" s="1" t="s">
        <v>1</v>
      </c>
      <c r="B16" s="1" t="s">
        <v>9601</v>
      </c>
    </row>
    <row r="17" spans="1:56" x14ac:dyDescent="0.25">
      <c r="A17" s="1" t="s">
        <v>1</v>
      </c>
      <c r="B17" s="1" t="s">
        <v>9600</v>
      </c>
    </row>
    <row r="18" spans="1:56" x14ac:dyDescent="0.25">
      <c r="A18" s="1">
        <v>1</v>
      </c>
      <c r="B18" s="1" t="s">
        <v>9599</v>
      </c>
      <c r="C18" s="1">
        <v>345.00000438094139</v>
      </c>
      <c r="D18" s="1">
        <v>0</v>
      </c>
      <c r="E18">
        <f>(R18-S18*(1000-T18)/(1000-U18))*AK18</f>
        <v>-4.1826331824715126</v>
      </c>
      <c r="F18">
        <f>IF(AV18&lt;&gt;0,1/(1/AV18-1/N18),0)</f>
        <v>3.8417081767095698</v>
      </c>
      <c r="G18">
        <f>((AY18-AL18/2)*S18-E18)/(AY18+AL18/2)</f>
        <v>393.22927467035208</v>
      </c>
      <c r="H18">
        <f>AL18*1000</f>
        <v>20.883875709335687</v>
      </c>
      <c r="I18">
        <f>(AQ18-AW18)</f>
        <v>0.88304198519697596</v>
      </c>
      <c r="J18">
        <f>(P18+AP18*D18)</f>
        <v>25.752880096435547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26.628154754638672</v>
      </c>
      <c r="P18" s="1">
        <v>25.752880096435547</v>
      </c>
      <c r="Q18" s="1">
        <v>26.762687683105469</v>
      </c>
      <c r="R18" s="1">
        <v>399.92266845703125</v>
      </c>
      <c r="S18" s="1">
        <v>396.22021484375</v>
      </c>
      <c r="T18" s="1">
        <v>9.2239618301391602</v>
      </c>
      <c r="U18" s="1">
        <v>27.598348617553711</v>
      </c>
      <c r="V18" s="1">
        <v>23.309368133544922</v>
      </c>
      <c r="W18" s="1">
        <v>69.742279052734375</v>
      </c>
      <c r="X18" s="1">
        <v>300.61651611328125</v>
      </c>
      <c r="Y18" s="1">
        <v>-0.1536715179681778</v>
      </c>
      <c r="Z18" s="1">
        <v>8.1119871139526367</v>
      </c>
      <c r="AA18" s="1">
        <v>88.490402221679688</v>
      </c>
      <c r="AB18" s="1">
        <v>5.7498359680175781</v>
      </c>
      <c r="AC18" s="1">
        <v>-0.14451788365840912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1.1052077798282398</v>
      </c>
      <c r="AL18">
        <f>(U18-T18)/(1000-U18)*AK18</f>
        <v>2.0883875709335687E-2</v>
      </c>
      <c r="AM18">
        <f>(P18+273.15)</f>
        <v>298.90288009643552</v>
      </c>
      <c r="AN18">
        <f>(O18+273.15)</f>
        <v>299.77815475463865</v>
      </c>
      <c r="AO18">
        <f>(Y18*AG18+Z18*AH18)*AI18</f>
        <v>-2.4587442325336273E-2</v>
      </c>
      <c r="AP18">
        <f>((AO18+0.00000010773*(AN18^4-AM18^4))-AL18*44100)/(L18*51.4+0.00000043092*AM18^3)</f>
        <v>-7.4962333009488189</v>
      </c>
      <c r="AQ18">
        <f>0.61365*EXP(17.502*J18/(240.97+J18))</f>
        <v>3.3252309550184416</v>
      </c>
      <c r="AR18">
        <f>AQ18*1000/AA18</f>
        <v>37.577306369207314</v>
      </c>
      <c r="AS18">
        <f>(AR18-U18)</f>
        <v>9.9789577516536028</v>
      </c>
      <c r="AT18">
        <f>IF(D18,P18,(O18+P18)/2)</f>
        <v>26.190517425537109</v>
      </c>
      <c r="AU18">
        <f>0.61365*EXP(17.502*AT18/(240.97+AT18))</f>
        <v>3.4124860831006876</v>
      </c>
      <c r="AV18">
        <f>IF(AS18&lt;&gt;0,(1000-(AR18+U18)/2)/AS18*AL18,0)</f>
        <v>2.0245917532799242</v>
      </c>
      <c r="AW18">
        <f>U18*AA18/1000</f>
        <v>2.4421889698214656</v>
      </c>
      <c r="AX18">
        <f>(AU18-AW18)</f>
        <v>0.97029711327922197</v>
      </c>
      <c r="AY18">
        <f>1/(1.6/F18+1.37/N18)</f>
        <v>1.3576832337039815</v>
      </c>
      <c r="AZ18">
        <f>G18*AA18*0.001</f>
        <v>34.797016680918816</v>
      </c>
      <c r="BA18">
        <f>G18/S18</f>
        <v>0.99245131858156854</v>
      </c>
      <c r="BB18">
        <f>(1-AL18*AA18/AQ18/F18)*100</f>
        <v>85.533579582031521</v>
      </c>
      <c r="BC18">
        <f>(S18-E18/(N18/1.35))</f>
        <v>397.53939607952577</v>
      </c>
      <c r="BD18">
        <f>E18*BB18/100/BC18</f>
        <v>-8.9992486707859681E-3</v>
      </c>
    </row>
    <row r="19" spans="1:56" x14ac:dyDescent="0.25">
      <c r="A19" s="1" t="s">
        <v>1</v>
      </c>
      <c r="B19" s="1" t="s">
        <v>9598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9597</v>
      </c>
      <c r="K20" s="1">
        <f t="shared" si="0"/>
        <v>2.72</v>
      </c>
    </row>
    <row r="21" spans="1:56" x14ac:dyDescent="0.25">
      <c r="A21" s="1">
        <v>2</v>
      </c>
      <c r="B21" s="1" t="s">
        <v>9596</v>
      </c>
      <c r="C21" s="1">
        <v>548.00000438094139</v>
      </c>
      <c r="D21" s="1">
        <v>0</v>
      </c>
      <c r="E21">
        <f>(R21-S21*(1000-T21)/(1000-U21))*AK21</f>
        <v>-2.8293174903941982</v>
      </c>
      <c r="F21">
        <f>IF(AV21&lt;&gt;0,1/(1/AV21-1/N21),0)</f>
        <v>3.6445990608585142</v>
      </c>
      <c r="G21">
        <f>((AY21-AL21/2)*S21-E21)/(AY21+AL21/2)</f>
        <v>391.50169005658381</v>
      </c>
      <c r="H21">
        <f>AL21*1000</f>
        <v>20.193574991051229</v>
      </c>
      <c r="I21">
        <f>(AQ21-AW21)</f>
        <v>0.87861068351122551</v>
      </c>
      <c r="J21">
        <f>(P21+AP21*D21)</f>
        <v>25.530683517456055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26.580730438232422</v>
      </c>
      <c r="P21" s="1">
        <v>25.530683517456055</v>
      </c>
      <c r="Q21" s="1">
        <v>26.751031875610352</v>
      </c>
      <c r="R21" s="1">
        <v>400.0487060546875</v>
      </c>
      <c r="S21" s="1">
        <v>395.3848876953125</v>
      </c>
      <c r="T21" s="1">
        <v>9.3827428817749023</v>
      </c>
      <c r="U21" s="1">
        <v>27.156375885009766</v>
      </c>
      <c r="V21" s="1">
        <v>23.776861190795898</v>
      </c>
      <c r="W21" s="1">
        <v>68.817123413085938</v>
      </c>
      <c r="X21" s="1">
        <v>300.64151000976563</v>
      </c>
      <c r="Y21" s="1">
        <v>25.633890151977539</v>
      </c>
      <c r="Z21" s="1">
        <v>8.5375633239746094</v>
      </c>
      <c r="AA21" s="1">
        <v>88.490081787109375</v>
      </c>
      <c r="AB21" s="1">
        <v>5.6978597640991211</v>
      </c>
      <c r="AC21" s="1">
        <v>-0.13735578954219818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1.1052996691535499</v>
      </c>
      <c r="AL21">
        <f>(U21-T21)/(1000-U21)*AK21</f>
        <v>2.019357499105123E-2</v>
      </c>
      <c r="AM21">
        <f>(P21+273.15)</f>
        <v>298.68068351745603</v>
      </c>
      <c r="AN21">
        <f>(O21+273.15)</f>
        <v>299.7307304382324</v>
      </c>
      <c r="AO21">
        <f>(Y21*AG21+Z21*AH21)*AI21</f>
        <v>4.1014223326424712</v>
      </c>
      <c r="AP21">
        <f>((AO21+0.00000010773*(AN21^4-AM21^4))-AL21*44100)/(L21*51.4+0.00000043092*AM21^3)</f>
        <v>-7.1967795354596698</v>
      </c>
      <c r="AQ21">
        <f>0.61365*EXP(17.502*J21/(240.97+J21))</f>
        <v>3.2816806066172246</v>
      </c>
      <c r="AR21">
        <f>AQ21*1000/AA21</f>
        <v>37.08529295421306</v>
      </c>
      <c r="AS21">
        <f>(AR21-U21)</f>
        <v>9.928917069203294</v>
      </c>
      <c r="AT21">
        <f>IF(D21,P21,(O21+P21)/2)</f>
        <v>26.055706977844238</v>
      </c>
      <c r="AU21">
        <f>0.61365*EXP(17.502*AT21/(240.97+AT21))</f>
        <v>3.3853972516418676</v>
      </c>
      <c r="AV21">
        <f>IF(AS21&lt;&gt;0,(1000-(AR21+U21)/2)/AS21*AL21,0)</f>
        <v>1.9684866311399227</v>
      </c>
      <c r="AW21">
        <f>U21*AA21/1000</f>
        <v>2.4030699231059991</v>
      </c>
      <c r="AX21">
        <f>(AU21-AW21)</f>
        <v>0.98232732853586846</v>
      </c>
      <c r="AY21">
        <f>1/(1.6/F21+1.37/N21)</f>
        <v>1.3173960081833351</v>
      </c>
      <c r="AZ21">
        <f>G21*AA21*0.001</f>
        <v>34.64401657289865</v>
      </c>
      <c r="BA21">
        <f>G21/S21</f>
        <v>0.99017868977905621</v>
      </c>
      <c r="BB21">
        <f>(1-AL21*AA21/AQ21/F21)*100</f>
        <v>85.059616735304473</v>
      </c>
      <c r="BC21">
        <f>(S21-E21/(N21/1.35))</f>
        <v>396.2772400438335</v>
      </c>
      <c r="BD21">
        <f>E21*BB21/100/BC21</f>
        <v>-6.0730376876755206E-3</v>
      </c>
    </row>
    <row r="22" spans="1:56" x14ac:dyDescent="0.25">
      <c r="A22" s="1" t="s">
        <v>1</v>
      </c>
      <c r="B22" s="1" t="s">
        <v>9595</v>
      </c>
      <c r="K22" s="1">
        <f t="shared" si="0"/>
        <v>2.72</v>
      </c>
    </row>
    <row r="23" spans="1:56" x14ac:dyDescent="0.25">
      <c r="A23" s="1" t="s">
        <v>1</v>
      </c>
      <c r="B23" s="1" t="s">
        <v>9594</v>
      </c>
      <c r="K23" s="1">
        <f t="shared" si="0"/>
        <v>2.72</v>
      </c>
    </row>
    <row r="24" spans="1:56" x14ac:dyDescent="0.25">
      <c r="A24" s="1">
        <v>3</v>
      </c>
      <c r="B24" s="1" t="s">
        <v>9593</v>
      </c>
      <c r="C24" s="1">
        <v>751.00000438094139</v>
      </c>
      <c r="D24" s="1">
        <v>0</v>
      </c>
      <c r="E24">
        <f>(R24-S24*(1000-T24)/(1000-U24))*AK24</f>
        <v>-1.9614106479757993</v>
      </c>
      <c r="F24">
        <f>IF(AV24&lt;&gt;0,1/(1/AV24-1/N24),0)</f>
        <v>3.5066624869106695</v>
      </c>
      <c r="G24">
        <f>((AY24-AL24/2)*S24-E24)/(AY24+AL24/2)</f>
        <v>390.13479484921572</v>
      </c>
      <c r="H24">
        <f>AL24*1000</f>
        <v>19.689252456360652</v>
      </c>
      <c r="I24">
        <f>(AQ24-AW24)</f>
        <v>0.87514760271109537</v>
      </c>
      <c r="J24">
        <f>(P24+AP24*D24)</f>
        <v>25.383623123168945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26.510395050048828</v>
      </c>
      <c r="P24" s="1">
        <v>25.383623123168945</v>
      </c>
      <c r="Q24" s="1">
        <v>26.699953079223633</v>
      </c>
      <c r="R24" s="1">
        <v>399.8658447265625</v>
      </c>
      <c r="S24" s="1">
        <v>394.60971069335938</v>
      </c>
      <c r="T24" s="1">
        <v>9.5336198806762695</v>
      </c>
      <c r="U24" s="1">
        <v>26.87272834777832</v>
      </c>
      <c r="V24" s="1">
        <v>24.259687423706055</v>
      </c>
      <c r="W24" s="1">
        <v>68.381584167480469</v>
      </c>
      <c r="X24" s="1">
        <v>300.56680297851563</v>
      </c>
      <c r="Y24" s="1">
        <v>50.721263885498047</v>
      </c>
      <c r="Z24" s="1">
        <v>8.6762285232543945</v>
      </c>
      <c r="AA24" s="1">
        <v>88.490608215332031</v>
      </c>
      <c r="AB24" s="1">
        <v>5.6701574325561523</v>
      </c>
      <c r="AC24" s="1">
        <v>-0.13753822445869446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1.1050250109504247</v>
      </c>
      <c r="AL24">
        <f>(U24-T24)/(1000-U24)*AK24</f>
        <v>1.9689252456360651E-2</v>
      </c>
      <c r="AM24">
        <f>(P24+273.15)</f>
        <v>298.53362312316892</v>
      </c>
      <c r="AN24">
        <f>(O24+273.15)</f>
        <v>299.66039505004881</v>
      </c>
      <c r="AO24">
        <f>(Y24*AG24+Z24*AH24)*AI24</f>
        <v>8.1154020402863125</v>
      </c>
      <c r="AP24">
        <f>((AO24+0.00000010773*(AN24^4-AM24^4))-AL24*44100)/(L24*51.4+0.00000043092*AM24^3)</f>
        <v>-6.9744690485890386</v>
      </c>
      <c r="AQ24">
        <f>0.61365*EXP(17.502*J24/(240.97+J24))</f>
        <v>3.2531316786113935</v>
      </c>
      <c r="AR24">
        <f>AQ24*1000/AA24</f>
        <v>36.762451340545205</v>
      </c>
      <c r="AS24">
        <f>(AR24-U24)</f>
        <v>9.8897229927668846</v>
      </c>
      <c r="AT24">
        <f>IF(D24,P24,(O24+P24)/2)</f>
        <v>25.947009086608887</v>
      </c>
      <c r="AU24">
        <f>0.61365*EXP(17.502*AT24/(240.97+AT24))</f>
        <v>3.3636924331207543</v>
      </c>
      <c r="AV24">
        <f>IF(AS24&lt;&gt;0,(1000-(AR24+U24)/2)/AS24*AL24,0)</f>
        <v>1.9275350696180367</v>
      </c>
      <c r="AW24">
        <f>U24*AA24/1000</f>
        <v>2.3779840759002981</v>
      </c>
      <c r="AX24">
        <f>(AU24-AW24)</f>
        <v>0.98570835722045613</v>
      </c>
      <c r="AY24">
        <f>1/(1.6/F24+1.37/N24)</f>
        <v>1.288092535025573</v>
      </c>
      <c r="AZ24">
        <f>G24*AA24*0.001</f>
        <v>34.523265282170883</v>
      </c>
      <c r="BA24">
        <f>G24/S24</f>
        <v>0.9886598942629139</v>
      </c>
      <c r="BB24">
        <f>(1-AL24*AA24/AQ24/F24)*100</f>
        <v>84.72677332068551</v>
      </c>
      <c r="BC24">
        <f>(S24-E24/(N24/1.35))</f>
        <v>395.22832963735476</v>
      </c>
      <c r="BD24">
        <f>E24*BB24/100/BC24</f>
        <v>-4.2047591960907259E-3</v>
      </c>
    </row>
    <row r="25" spans="1:56" x14ac:dyDescent="0.25">
      <c r="A25" s="1" t="s">
        <v>1</v>
      </c>
      <c r="B25" s="1" t="s">
        <v>9592</v>
      </c>
      <c r="K25" s="1">
        <f t="shared" si="0"/>
        <v>2.72</v>
      </c>
    </row>
    <row r="26" spans="1:56" x14ac:dyDescent="0.25">
      <c r="A26" s="1" t="s">
        <v>1</v>
      </c>
      <c r="B26" s="1" t="s">
        <v>9591</v>
      </c>
      <c r="K26" s="1">
        <f t="shared" si="0"/>
        <v>2.72</v>
      </c>
    </row>
    <row r="27" spans="1:56" x14ac:dyDescent="0.25">
      <c r="A27" s="1">
        <v>4</v>
      </c>
      <c r="B27" s="1" t="s">
        <v>9590</v>
      </c>
      <c r="C27" s="1">
        <v>954.00000438094139</v>
      </c>
      <c r="D27" s="1">
        <v>0</v>
      </c>
      <c r="E27">
        <f>(R27-S27*(1000-T27)/(1000-U27))*AK27</f>
        <v>-0.60955946283635221</v>
      </c>
      <c r="F27">
        <f>IF(AV27&lt;&gt;0,1/(1/AV27-1/N27),0)</f>
        <v>3.4907808553445148</v>
      </c>
      <c r="G27">
        <f>((AY27-AL27/2)*S27-E27)/(AY27+AL27/2)</f>
        <v>388.23117980630252</v>
      </c>
      <c r="H27">
        <f>AL27*1000</f>
        <v>19.534194494917376</v>
      </c>
      <c r="I27">
        <f>(AQ27-AW27)</f>
        <v>0.8704676434238463</v>
      </c>
      <c r="J27">
        <f>(P27+AP27*D27)</f>
        <v>25.360691070556641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26.473566055297852</v>
      </c>
      <c r="P27" s="1">
        <v>25.360691070556641</v>
      </c>
      <c r="Q27" s="1">
        <v>26.665529251098633</v>
      </c>
      <c r="R27" s="1">
        <v>400.10870361328125</v>
      </c>
      <c r="S27" s="1">
        <v>393.70162963867188</v>
      </c>
      <c r="T27" s="1">
        <v>9.6751184463500977</v>
      </c>
      <c r="U27" s="1">
        <v>26.874946594238281</v>
      </c>
      <c r="V27" s="1">
        <v>24.673801422119141</v>
      </c>
      <c r="W27" s="1">
        <v>68.537361145019531</v>
      </c>
      <c r="X27" s="1">
        <v>300.61383056640625</v>
      </c>
      <c r="Y27" s="1">
        <v>101.08041381835938</v>
      </c>
      <c r="Z27" s="1">
        <v>8.680964469909668</v>
      </c>
      <c r="AA27" s="1">
        <v>88.492523193359375</v>
      </c>
      <c r="AB27" s="1">
        <v>5.7381491661071777</v>
      </c>
      <c r="AC27" s="1">
        <v>-0.1341816782951355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1.1051979064941404</v>
      </c>
      <c r="AL27">
        <f>(U27-T27)/(1000-U27)*AK27</f>
        <v>1.9534194494917376E-2</v>
      </c>
      <c r="AM27">
        <f>(P27+273.15)</f>
        <v>298.51069107055662</v>
      </c>
      <c r="AN27">
        <f>(O27+273.15)</f>
        <v>299.62356605529783</v>
      </c>
      <c r="AO27">
        <f>(Y27*AG27+Z27*AH27)*AI27</f>
        <v>16.17286584944577</v>
      </c>
      <c r="AP27">
        <f>((AO27+0.00000010773*(AN27^4-AM27^4))-AL27*44100)/(L27*51.4+0.00000043092*AM27^3)</f>
        <v>-6.8533417468295275</v>
      </c>
      <c r="AQ27">
        <f>0.61365*EXP(17.502*J27/(240.97+J27))</f>
        <v>3.248699478234772</v>
      </c>
      <c r="AR27">
        <f>AQ27*1000/AA27</f>
        <v>36.711570209567263</v>
      </c>
      <c r="AS27">
        <f>(AR27-U27)</f>
        <v>9.8366236153289819</v>
      </c>
      <c r="AT27">
        <f>IF(D27,P27,(O27+P27)/2)</f>
        <v>25.917128562927246</v>
      </c>
      <c r="AU27">
        <f>0.61365*EXP(17.502*AT27/(240.97+AT27))</f>
        <v>3.3577472234175683</v>
      </c>
      <c r="AV27">
        <f>IF(AS27&lt;&gt;0,(1000-(AR27+U27)/2)/AS27*AL27,0)</f>
        <v>1.9227266937604481</v>
      </c>
      <c r="AW27">
        <f>U27*AA27/1000</f>
        <v>2.3782318348109257</v>
      </c>
      <c r="AX27">
        <f>(AU27-AW27)</f>
        <v>0.97951538860664256</v>
      </c>
      <c r="AY27">
        <f>1/(1.6/F27+1.37/N27)</f>
        <v>1.284657485826433</v>
      </c>
      <c r="AZ27">
        <f>G27*AA27*0.001</f>
        <v>34.355556683394497</v>
      </c>
      <c r="BA27">
        <f>G27/S27</f>
        <v>0.98610508715092193</v>
      </c>
      <c r="BB27">
        <f>(1-AL27*AA27/AQ27/F27)*100</f>
        <v>84.757017125401603</v>
      </c>
      <c r="BC27">
        <f>(S27-E27/(N27/1.35))</f>
        <v>393.89388159345316</v>
      </c>
      <c r="BD27">
        <f>E27*BB27/100/BC27</f>
        <v>-1.3116335197076087E-3</v>
      </c>
    </row>
    <row r="28" spans="1:56" x14ac:dyDescent="0.25">
      <c r="A28" s="1" t="s">
        <v>1</v>
      </c>
      <c r="B28" s="1" t="s">
        <v>9589</v>
      </c>
      <c r="K28" s="1">
        <f t="shared" si="0"/>
        <v>2.72</v>
      </c>
    </row>
    <row r="29" spans="1:56" x14ac:dyDescent="0.25">
      <c r="A29" s="1" t="s">
        <v>1</v>
      </c>
      <c r="B29" s="1" t="s">
        <v>9588</v>
      </c>
      <c r="K29" s="1">
        <f t="shared" si="0"/>
        <v>2.72</v>
      </c>
    </row>
    <row r="30" spans="1:56" x14ac:dyDescent="0.25">
      <c r="A30" s="1">
        <v>5</v>
      </c>
      <c r="B30" s="1" t="s">
        <v>9587</v>
      </c>
      <c r="C30" s="1">
        <v>1157.0000043809414</v>
      </c>
      <c r="D30" s="1">
        <v>0</v>
      </c>
      <c r="E30">
        <f>(R30-S30*(1000-T30)/(1000-U30))*AK30</f>
        <v>0.51538719278437628</v>
      </c>
      <c r="F30">
        <f>IF(AV30&lt;&gt;0,1/(1/AV30-1/N30),0)</f>
        <v>3.5326509010988545</v>
      </c>
      <c r="G30">
        <f>((AY30-AL30/2)*S30-E30)/(AY30+AL30/2)</f>
        <v>386.32693308084339</v>
      </c>
      <c r="H30">
        <f>AL30*1000</f>
        <v>19.440881452716148</v>
      </c>
      <c r="I30">
        <f>(AQ30-AW30)</f>
        <v>0.86064377721105068</v>
      </c>
      <c r="J30">
        <f>(P30+AP30*D30)</f>
        <v>25.340126037597656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26.450847625732422</v>
      </c>
      <c r="P30" s="1">
        <v>25.340126037597656</v>
      </c>
      <c r="Q30" s="1">
        <v>26.644441604614258</v>
      </c>
      <c r="R30" s="1">
        <v>399.94976806640625</v>
      </c>
      <c r="S30" s="1">
        <v>392.57781982421875</v>
      </c>
      <c r="T30" s="1">
        <v>9.8245830535888672</v>
      </c>
      <c r="U30" s="1">
        <v>26.941118240356445</v>
      </c>
      <c r="V30" s="1">
        <v>25.088539123535156</v>
      </c>
      <c r="W30" s="1">
        <v>68.798164367675781</v>
      </c>
      <c r="X30" s="1">
        <v>300.61325073242188</v>
      </c>
      <c r="Y30" s="1">
        <v>149.72181701660156</v>
      </c>
      <c r="Z30" s="1">
        <v>8.5459804534912109</v>
      </c>
      <c r="AA30" s="1">
        <v>88.492446899414063</v>
      </c>
      <c r="AB30" s="1">
        <v>5.704373836517334</v>
      </c>
      <c r="AC30" s="1">
        <v>-0.13560093939304352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1.1051957747515506</v>
      </c>
      <c r="AL30">
        <f>(U30-T30)/(1000-U30)*AK30</f>
        <v>1.9440881452716149E-2</v>
      </c>
      <c r="AM30">
        <f>(P30+273.15)</f>
        <v>298.49012603759763</v>
      </c>
      <c r="AN30">
        <f>(O30+273.15)</f>
        <v>299.6008476257324</v>
      </c>
      <c r="AO30">
        <f>(Y30*AG30+Z30*AH30)*AI30</f>
        <v>23.955490187209307</v>
      </c>
      <c r="AP30">
        <f>((AO30+0.00000010773*(AN30^4-AM30^4))-AL30*44100)/(L30*51.4+0.00000043092*AM30^3)</f>
        <v>-6.7557507162974462</v>
      </c>
      <c r="AQ30">
        <f>0.61365*EXP(17.502*J30/(240.97+J30))</f>
        <v>3.2447292525066289</v>
      </c>
      <c r="AR30">
        <f>AQ30*1000/AA30</f>
        <v>36.666736723810871</v>
      </c>
      <c r="AS30">
        <f>(AR30-U30)</f>
        <v>9.7256184834544257</v>
      </c>
      <c r="AT30">
        <f>IF(D30,P30,(O30+P30)/2)</f>
        <v>25.895486831665039</v>
      </c>
      <c r="AU30">
        <f>0.61365*EXP(17.502*AT30/(240.97+AT30))</f>
        <v>3.3534469866465293</v>
      </c>
      <c r="AV30">
        <f>IF(AS30&lt;&gt;0,(1000-(AR30+U30)/2)/AS30*AL30,0)</f>
        <v>1.9353612421490565</v>
      </c>
      <c r="AW30">
        <f>U30*AA30/1000</f>
        <v>2.3840854752955782</v>
      </c>
      <c r="AX30">
        <f>(AU30-AW30)</f>
        <v>0.96936151135095106</v>
      </c>
      <c r="AY30">
        <f>1/(1.6/F30+1.37/N30)</f>
        <v>1.2936860011816338</v>
      </c>
      <c r="AZ30">
        <f>G30*AA30*0.001</f>
        <v>34.187015611470024</v>
      </c>
      <c r="BA30">
        <f>G30/S30</f>
        <v>0.98407733084315796</v>
      </c>
      <c r="BB30">
        <f>(1-AL30*AA30/AQ30/F30)*100</f>
        <v>84.991303709040025</v>
      </c>
      <c r="BC30">
        <f>(S30-E30/(N30/1.35))</f>
        <v>392.41526932451688</v>
      </c>
      <c r="BD30">
        <f>E30*BB30/100/BC30</f>
        <v>1.1162519110198598E-3</v>
      </c>
    </row>
    <row r="31" spans="1:56" x14ac:dyDescent="0.25">
      <c r="A31" s="1" t="s">
        <v>1</v>
      </c>
      <c r="B31" s="1" t="s">
        <v>9586</v>
      </c>
      <c r="K31" s="1">
        <f t="shared" si="0"/>
        <v>2.72</v>
      </c>
    </row>
    <row r="32" spans="1:56" x14ac:dyDescent="0.25">
      <c r="A32" s="1" t="s">
        <v>1</v>
      </c>
      <c r="B32" s="1" t="s">
        <v>9585</v>
      </c>
      <c r="K32" s="1">
        <f t="shared" si="0"/>
        <v>2.72</v>
      </c>
    </row>
    <row r="33" spans="1:56" x14ac:dyDescent="0.25">
      <c r="A33" s="1">
        <v>6</v>
      </c>
      <c r="B33" s="1" t="s">
        <v>9584</v>
      </c>
      <c r="C33" s="1">
        <v>1360.0000043809414</v>
      </c>
      <c r="D33" s="1">
        <v>0</v>
      </c>
      <c r="E33">
        <f>(R33-S33*(1000-T33)/(1000-U33))*AK33</f>
        <v>2.3775994340391384</v>
      </c>
      <c r="F33">
        <f>IF(AV33&lt;&gt;0,1/(1/AV33-1/N33),0)</f>
        <v>3.7381800718864051</v>
      </c>
      <c r="G33">
        <f>((AY33-AL33/2)*S33-E33)/(AY33+AL33/2)</f>
        <v>383.46599595172808</v>
      </c>
      <c r="H33">
        <f>AL33*1000</f>
        <v>19.653659935896609</v>
      </c>
      <c r="I33">
        <f>(AQ33-AW33)</f>
        <v>0.84364073077697022</v>
      </c>
      <c r="J33">
        <f>(P33+AP33*D33)</f>
        <v>25.403432846069336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26.445043563842773</v>
      </c>
      <c r="P33" s="1">
        <v>25.403432846069336</v>
      </c>
      <c r="Q33" s="1">
        <v>26.632505416870117</v>
      </c>
      <c r="R33" s="1">
        <v>400.0394287109375</v>
      </c>
      <c r="S33" s="1">
        <v>390.9375</v>
      </c>
      <c r="T33" s="1">
        <v>9.9765214920043945</v>
      </c>
      <c r="U33" s="1">
        <v>27.271867752075195</v>
      </c>
      <c r="V33" s="1">
        <v>25.484935760498047</v>
      </c>
      <c r="W33" s="1">
        <v>69.665748596191406</v>
      </c>
      <c r="X33" s="1">
        <v>300.65924072265625</v>
      </c>
      <c r="Y33" s="1">
        <v>299.83950805664063</v>
      </c>
      <c r="Z33" s="1">
        <v>8.6932611465454102</v>
      </c>
      <c r="AA33" s="1">
        <v>88.4913330078125</v>
      </c>
      <c r="AB33" s="1">
        <v>5.8107733726501465</v>
      </c>
      <c r="AC33" s="1">
        <v>-0.13716134428977966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1.1053648555980007</v>
      </c>
      <c r="AL33">
        <f>(U33-T33)/(1000-U33)*AK33</f>
        <v>1.9653659935896611E-2</v>
      </c>
      <c r="AM33">
        <f>(P33+273.15)</f>
        <v>298.55343284606931</v>
      </c>
      <c r="AN33">
        <f>(O33+273.15)</f>
        <v>299.59504356384275</v>
      </c>
      <c r="AO33">
        <f>(Y33*AG33+Z33*AH33)*AI33</f>
        <v>47.974320216752858</v>
      </c>
      <c r="AP33">
        <f>((AO33+0.00000010773*(AN33^4-AM33^4))-AL33*44100)/(L33*51.4+0.00000043092*AM33^3)</f>
        <v>-6.6413906258818569</v>
      </c>
      <c r="AQ33">
        <f>0.61365*EXP(17.502*J33/(240.97+J33))</f>
        <v>3.2569646617708794</v>
      </c>
      <c r="AR33">
        <f>AQ33*1000/AA33</f>
        <v>36.805465022019014</v>
      </c>
      <c r="AS33">
        <f>(AR33-U33)</f>
        <v>9.5335972699438187</v>
      </c>
      <c r="AT33">
        <f>IF(D33,P33,(O33+P33)/2)</f>
        <v>25.924238204956055</v>
      </c>
      <c r="AU33">
        <f>0.61365*EXP(17.502*AT33/(240.97+AT33))</f>
        <v>3.3591609680678811</v>
      </c>
      <c r="AV33">
        <f>IF(AS33&lt;&gt;0,(1000-(AR33+U33)/2)/AS33*AL33,0)</f>
        <v>1.9954674340924883</v>
      </c>
      <c r="AW33">
        <f>U33*AA33/1000</f>
        <v>2.4133239309939092</v>
      </c>
      <c r="AX33">
        <f>(AU33-AW33)</f>
        <v>0.94583703707397193</v>
      </c>
      <c r="AY33">
        <f>1/(1.6/F33+1.37/N33)</f>
        <v>1.3367497160965121</v>
      </c>
      <c r="AZ33">
        <f>G33*AA33*0.001</f>
        <v>33.933417144936854</v>
      </c>
      <c r="BA33">
        <f>G33/S33</f>
        <v>0.98088823904518774</v>
      </c>
      <c r="BB33">
        <f>(1-AL33*AA33/AQ33/F33)*100</f>
        <v>85.715307035957537</v>
      </c>
      <c r="BC33">
        <f>(S33-E33/(N33/1.35))</f>
        <v>390.18761722932823</v>
      </c>
      <c r="BD33">
        <f>E33*BB33/100/BC33</f>
        <v>5.2230428772783045E-3</v>
      </c>
    </row>
    <row r="34" spans="1:56" x14ac:dyDescent="0.25">
      <c r="A34" s="1" t="s">
        <v>1</v>
      </c>
      <c r="B34" s="1" t="s">
        <v>9583</v>
      </c>
      <c r="K34" s="1">
        <f t="shared" si="0"/>
        <v>2.72</v>
      </c>
    </row>
    <row r="35" spans="1:56" x14ac:dyDescent="0.25">
      <c r="A35" s="1" t="s">
        <v>1</v>
      </c>
      <c r="B35" s="1" t="s">
        <v>9582</v>
      </c>
      <c r="K35" s="1">
        <f t="shared" si="0"/>
        <v>2.72</v>
      </c>
    </row>
    <row r="36" spans="1:56" x14ac:dyDescent="0.25">
      <c r="A36" s="1">
        <v>7</v>
      </c>
      <c r="B36" s="1" t="s">
        <v>9581</v>
      </c>
      <c r="C36" s="1">
        <v>1563.0000043809414</v>
      </c>
      <c r="D36" s="1">
        <v>0</v>
      </c>
      <c r="E36">
        <f>(R36-S36*(1000-T36)/(1000-U36))*AK36</f>
        <v>3.7322796146179642</v>
      </c>
      <c r="F36">
        <f>IF(AV36&lt;&gt;0,1/(1/AV36-1/N36),0)</f>
        <v>4.1255602177961732</v>
      </c>
      <c r="G36">
        <f>((AY36-AL36/2)*S36-E36)/(AY36+AL36/2)</f>
        <v>381.43181700431984</v>
      </c>
      <c r="H36">
        <f>AL36*1000</f>
        <v>20.052044088307102</v>
      </c>
      <c r="I36">
        <f>(AQ36-AW36)</f>
        <v>0.81729182242813403</v>
      </c>
      <c r="J36">
        <f>(P36+AP36*D36)</f>
        <v>25.498138427734375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26.460474014282227</v>
      </c>
      <c r="P36" s="1">
        <v>25.498138427734375</v>
      </c>
      <c r="Q36" s="1">
        <v>26.636762619018555</v>
      </c>
      <c r="R36" s="1">
        <v>399.99063110351563</v>
      </c>
      <c r="S36" s="1">
        <v>389.5457763671875</v>
      </c>
      <c r="T36" s="1">
        <v>10.137828826904297</v>
      </c>
      <c r="U36" s="1">
        <v>27.777496337890625</v>
      </c>
      <c r="V36" s="1">
        <v>25.873273849487305</v>
      </c>
      <c r="W36" s="1">
        <v>70.892372131347656</v>
      </c>
      <c r="X36" s="1">
        <v>300.60958862304688</v>
      </c>
      <c r="Y36" s="1">
        <v>499.51748657226563</v>
      </c>
      <c r="Z36" s="1">
        <v>8.6171302795410156</v>
      </c>
      <c r="AA36" s="1">
        <v>88.490768432617188</v>
      </c>
      <c r="AB36" s="1">
        <v>5.8799948692321777</v>
      </c>
      <c r="AC36" s="1">
        <v>-0.1491546630859375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1.1051823111141428</v>
      </c>
      <c r="AL36">
        <f>(U36-T36)/(1000-U36)*AK36</f>
        <v>2.0052044088307103E-2</v>
      </c>
      <c r="AM36">
        <f>(P36+273.15)</f>
        <v>298.64813842773435</v>
      </c>
      <c r="AN36">
        <f>(O36+273.15)</f>
        <v>299.6104740142822</v>
      </c>
      <c r="AO36">
        <f>(Y36*AG36+Z36*AH36)*AI36</f>
        <v>79.922796065148759</v>
      </c>
      <c r="AP36">
        <f>((AO36+0.00000010773*(AN36^4-AM36^4))-AL36*44100)/(L36*51.4+0.00000043092*AM36^3)</f>
        <v>-6.5298977299692851</v>
      </c>
      <c r="AQ36">
        <f>0.61365*EXP(17.502*J36/(240.97+J36))</f>
        <v>3.2753438185022854</v>
      </c>
      <c r="AR36">
        <f>AQ36*1000/AA36</f>
        <v>37.013395595003246</v>
      </c>
      <c r="AS36">
        <f>(AR36-U36)</f>
        <v>9.2358992571126208</v>
      </c>
      <c r="AT36">
        <f>IF(D36,P36,(O36+P36)/2)</f>
        <v>25.979306221008301</v>
      </c>
      <c r="AU36">
        <f>0.61365*EXP(17.502*AT36/(240.97+AT36))</f>
        <v>3.3701288039328747</v>
      </c>
      <c r="AV36">
        <f>IF(AS36&lt;&gt;0,(1000-(AR36+U36)/2)/AS36*AL36,0)</f>
        <v>2.1007644883724339</v>
      </c>
      <c r="AW36">
        <f>U36*AA36/1000</f>
        <v>2.4580519960741514</v>
      </c>
      <c r="AX36">
        <f>(AU36-AW36)</f>
        <v>0.91207680785872336</v>
      </c>
      <c r="AY36">
        <f>1/(1.6/F36+1.37/N36)</f>
        <v>1.4126417755755269</v>
      </c>
      <c r="AZ36">
        <f>G36*AA36*0.001</f>
        <v>33.753194591361684</v>
      </c>
      <c r="BA36">
        <f>G36/S36</f>
        <v>0.97917071662658872</v>
      </c>
      <c r="BB36">
        <f>(1-AL36*AA36/AQ36/F36)*100</f>
        <v>86.868425820840599</v>
      </c>
      <c r="BC36">
        <f>(S36-E36/(N36/1.35))</f>
        <v>388.3686343565264</v>
      </c>
      <c r="BD36">
        <f>E36*BB36/100/BC36</f>
        <v>8.3481833022447799E-3</v>
      </c>
    </row>
    <row r="37" spans="1:56" x14ac:dyDescent="0.25">
      <c r="A37" s="1" t="s">
        <v>1</v>
      </c>
      <c r="B37" s="1" t="s">
        <v>9580</v>
      </c>
      <c r="K37" s="1">
        <f t="shared" si="0"/>
        <v>2.72</v>
      </c>
    </row>
    <row r="38" spans="1:56" x14ac:dyDescent="0.25">
      <c r="A38" s="1" t="s">
        <v>1</v>
      </c>
      <c r="B38" s="1" t="s">
        <v>9579</v>
      </c>
      <c r="K38" s="1">
        <f t="shared" si="0"/>
        <v>2.72</v>
      </c>
    </row>
    <row r="39" spans="1:56" x14ac:dyDescent="0.25">
      <c r="A39" s="1">
        <v>8</v>
      </c>
      <c r="B39" s="1" t="s">
        <v>9578</v>
      </c>
      <c r="C39" s="1">
        <v>1766.0000043809414</v>
      </c>
      <c r="D39" s="1">
        <v>0</v>
      </c>
      <c r="E39">
        <f>(R39-S39*(1000-T39)/(1000-U39))*AK39</f>
        <v>4.6797953120232245</v>
      </c>
      <c r="F39">
        <f>IF(AV39&lt;&gt;0,1/(1/AV39-1/N39),0)</f>
        <v>4.7674859679581987</v>
      </c>
      <c r="G39">
        <f>((AY39-AL39/2)*S39-E39)/(AY39+AL39/2)</f>
        <v>380.18355845156822</v>
      </c>
      <c r="H39">
        <f>AL39*1000</f>
        <v>20.661776849271487</v>
      </c>
      <c r="I39">
        <f>(AQ39-AW39)</f>
        <v>0.78400187652812425</v>
      </c>
      <c r="J39">
        <f>(P39+AP39*D39)</f>
        <v>25.634054183959961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26.503637313842773</v>
      </c>
      <c r="P39" s="1">
        <v>25.634054183959961</v>
      </c>
      <c r="Q39" s="1">
        <v>26.667091369628906</v>
      </c>
      <c r="R39" s="1">
        <v>399.954345703125</v>
      </c>
      <c r="S39" s="1">
        <v>388.45852661132813</v>
      </c>
      <c r="T39" s="1">
        <v>10.291892051696777</v>
      </c>
      <c r="U39" s="1">
        <v>28.453775405883789</v>
      </c>
      <c r="V39" s="1">
        <v>26.199502944946289</v>
      </c>
      <c r="W39" s="1">
        <v>72.433212280273438</v>
      </c>
      <c r="X39" s="1">
        <v>300.63473510742188</v>
      </c>
      <c r="Y39" s="1">
        <v>749.87200927734375</v>
      </c>
      <c r="Z39" s="1">
        <v>8.5281143188476563</v>
      </c>
      <c r="AA39" s="1">
        <v>88.490081787109375</v>
      </c>
      <c r="AB39" s="1">
        <v>6.0047416687011719</v>
      </c>
      <c r="AC39" s="1">
        <v>-0.16098108887672424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1.1052747614243448</v>
      </c>
      <c r="AL39">
        <f>(U39-T39)/(1000-U39)*AK39</f>
        <v>2.0661776849271486E-2</v>
      </c>
      <c r="AM39">
        <f>(P39+273.15)</f>
        <v>298.78405418395994</v>
      </c>
      <c r="AN39">
        <f>(O39+273.15)</f>
        <v>299.65363731384275</v>
      </c>
      <c r="AO39">
        <f>(Y39*AG39+Z39*AH39)*AI39</f>
        <v>119.97951880262372</v>
      </c>
      <c r="AP39">
        <f>((AO39+0.00000010773*(AN39^4-AM39^4))-AL39*44100)/(L39*51.4+0.00000043092*AM39^3)</f>
        <v>-6.4294104047496257</v>
      </c>
      <c r="AQ39">
        <f>0.61365*EXP(17.502*J39/(240.97+J39))</f>
        <v>3.301878789346822</v>
      </c>
      <c r="AR39">
        <f>AQ39*1000/AA39</f>
        <v>37.313546588085728</v>
      </c>
      <c r="AS39">
        <f>(AR39-U39)</f>
        <v>8.8597711822019392</v>
      </c>
      <c r="AT39">
        <f>IF(D39,P39,(O39+P39)/2)</f>
        <v>26.068845748901367</v>
      </c>
      <c r="AU39">
        <f>0.61365*EXP(17.502*AT39/(240.97+AT39))</f>
        <v>3.3880290722318587</v>
      </c>
      <c r="AV39">
        <f>IF(AS39&lt;&gt;0,(1000-(AR39+U39)/2)/AS39*AL39,0)</f>
        <v>2.2554015868836963</v>
      </c>
      <c r="AW39">
        <f>U39*AA39/1000</f>
        <v>2.5178769128186977</v>
      </c>
      <c r="AX39">
        <f>(AU39-AW39)</f>
        <v>0.87015215941316093</v>
      </c>
      <c r="AY39">
        <f>1/(1.6/F39+1.37/N39)</f>
        <v>1.5251479749081762</v>
      </c>
      <c r="AZ39">
        <f>G39*AA39*0.001</f>
        <v>33.642474181493547</v>
      </c>
      <c r="BA39">
        <f>G39/S39</f>
        <v>0.97869793660614013</v>
      </c>
      <c r="BB39">
        <f>(1-AL39*AA39/AQ39/F39)*100</f>
        <v>88.385200602779605</v>
      </c>
      <c r="BC39">
        <f>(S39-E39/(N39/1.35))</f>
        <v>386.98254296811405</v>
      </c>
      <c r="BD39">
        <f>E39*BB39/100/BC39</f>
        <v>1.068845752732576E-2</v>
      </c>
    </row>
    <row r="40" spans="1:56" x14ac:dyDescent="0.25">
      <c r="A40" s="1" t="s">
        <v>1</v>
      </c>
      <c r="B40" s="1" t="s">
        <v>9577</v>
      </c>
      <c r="K40" s="1">
        <f t="shared" si="0"/>
        <v>2.72</v>
      </c>
    </row>
    <row r="41" spans="1:56" x14ac:dyDescent="0.25">
      <c r="A41" s="1" t="s">
        <v>1</v>
      </c>
      <c r="B41" s="1" t="s">
        <v>9576</v>
      </c>
      <c r="K41" s="1">
        <f t="shared" si="0"/>
        <v>2.72</v>
      </c>
    </row>
    <row r="42" spans="1:56" x14ac:dyDescent="0.25">
      <c r="A42" s="1">
        <v>9</v>
      </c>
      <c r="B42" s="1" t="s">
        <v>9575</v>
      </c>
      <c r="C42" s="1">
        <v>1969.0000043809414</v>
      </c>
      <c r="D42" s="1">
        <v>0</v>
      </c>
      <c r="E42">
        <f>(R42-S42*(1000-T42)/(1000-U42))*AK42</f>
        <v>5.3802786563770955</v>
      </c>
      <c r="F42">
        <f>IF(AV42&lt;&gt;0,1/(1/AV42-1/N42),0)</f>
        <v>5.6231787073953825</v>
      </c>
      <c r="G42">
        <f>((AY42-AL42/2)*S42-E42)/(AY42+AL42/2)</f>
        <v>379.4240530776807</v>
      </c>
      <c r="H42">
        <f>AL42*1000</f>
        <v>21.341234223341413</v>
      </c>
      <c r="I42">
        <f>(AQ42-AW42)</f>
        <v>0.75109207067749661</v>
      </c>
      <c r="J42">
        <f>(P42+AP42*D42)</f>
        <v>25.806671142578125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26.568748474121094</v>
      </c>
      <c r="P42" s="1">
        <v>25.806671142578125</v>
      </c>
      <c r="Q42" s="1">
        <v>26.715847015380859</v>
      </c>
      <c r="R42" s="1">
        <v>399.97760009765625</v>
      </c>
      <c r="S42" s="1">
        <v>387.6256103515625</v>
      </c>
      <c r="T42" s="1">
        <v>10.463692665100098</v>
      </c>
      <c r="U42" s="1">
        <v>29.207792282104492</v>
      </c>
      <c r="V42" s="1">
        <v>26.536445617675781</v>
      </c>
      <c r="W42" s="1">
        <v>74.072410583496094</v>
      </c>
      <c r="X42" s="1">
        <v>300.642333984375</v>
      </c>
      <c r="Y42" s="1">
        <v>1000.04345703125</v>
      </c>
      <c r="Z42" s="1">
        <v>8.738987922668457</v>
      </c>
      <c r="AA42" s="1">
        <v>88.495475769042969</v>
      </c>
      <c r="AB42" s="1">
        <v>6.137601375579834</v>
      </c>
      <c r="AC42" s="1">
        <v>-0.17467871308326721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1.1053026984719667</v>
      </c>
      <c r="AL42">
        <f>(U42-T42)/(1000-U42)*AK42</f>
        <v>2.1341234223341412E-2</v>
      </c>
      <c r="AM42">
        <f>(P42+273.15)</f>
        <v>298.9566711425781</v>
      </c>
      <c r="AN42">
        <f>(O42+273.15)</f>
        <v>299.71874847412107</v>
      </c>
      <c r="AO42">
        <f>(Y42*AG42+Z42*AH42)*AI42</f>
        <v>160.0069495485659</v>
      </c>
      <c r="AP42">
        <f>((AO42+0.00000010773*(AN42^4-AM42^4))-AL42*44100)/(L42*51.4+0.00000043092*AM42^3)</f>
        <v>-6.3556693093839156</v>
      </c>
      <c r="AQ42">
        <f>0.61365*EXP(17.502*J42/(240.97+J42))</f>
        <v>3.3358495448457148</v>
      </c>
      <c r="AR42">
        <f>AQ42*1000/AA42</f>
        <v>37.695142218927359</v>
      </c>
      <c r="AS42">
        <f>(AR42-U42)</f>
        <v>8.4873499368228664</v>
      </c>
      <c r="AT42">
        <f>IF(D42,P42,(O42+P42)/2)</f>
        <v>26.187709808349609</v>
      </c>
      <c r="AU42">
        <f>0.61365*EXP(17.502*AT42/(240.97+AT42))</f>
        <v>3.4119199957817274</v>
      </c>
      <c r="AV42">
        <f>IF(AS42&lt;&gt;0,(1000-(AR42+U42)/2)/AS42*AL42,0)</f>
        <v>2.430362690259865</v>
      </c>
      <c r="AW42">
        <f>U42*AA42/1000</f>
        <v>2.5847574741682182</v>
      </c>
      <c r="AX42">
        <f>(AU42-AW42)</f>
        <v>0.82716252161350923</v>
      </c>
      <c r="AY42">
        <f>1/(1.6/F42+1.37/N42)</f>
        <v>1.653975149776157</v>
      </c>
      <c r="AZ42">
        <f>G42*AA42*0.001</f>
        <v>33.577312095327969</v>
      </c>
      <c r="BA42">
        <f>G42/S42</f>
        <v>0.97884154953940405</v>
      </c>
      <c r="BB42">
        <f>(1-AL42*AA42/AQ42/F42)*100</f>
        <v>89.931790118165196</v>
      </c>
      <c r="BC42">
        <f>(S42-E42/(N42/1.35))</f>
        <v>385.92869782371235</v>
      </c>
      <c r="BD42">
        <f>E42*BB42/100/BC42</f>
        <v>1.2537499637395958E-2</v>
      </c>
    </row>
    <row r="43" spans="1:56" x14ac:dyDescent="0.25">
      <c r="A43" s="1" t="s">
        <v>1</v>
      </c>
      <c r="B43" s="1" t="s">
        <v>9574</v>
      </c>
      <c r="K43" s="1">
        <f t="shared" si="0"/>
        <v>2.72</v>
      </c>
    </row>
    <row r="44" spans="1:56" x14ac:dyDescent="0.25">
      <c r="A44" s="1" t="s">
        <v>1</v>
      </c>
      <c r="B44" s="1" t="s">
        <v>9573</v>
      </c>
      <c r="K44" s="1">
        <f t="shared" si="0"/>
        <v>2.72</v>
      </c>
    </row>
    <row r="45" spans="1:56" x14ac:dyDescent="0.25">
      <c r="A45" s="1">
        <v>10</v>
      </c>
      <c r="B45" s="1" t="s">
        <v>9572</v>
      </c>
      <c r="C45" s="1">
        <v>2172.0000043809414</v>
      </c>
      <c r="D45" s="1">
        <v>0</v>
      </c>
      <c r="E45">
        <f>(R45-S45*(1000-T45)/(1000-U45))*AK45</f>
        <v>5.623467481050036</v>
      </c>
      <c r="F45">
        <f>IF(AV45&lt;&gt;0,1/(1/AV45-1/N45),0)</f>
        <v>6.9071537285894404</v>
      </c>
      <c r="G45">
        <f>((AY45-AL45/2)*S45-E45)/(AY45+AL45/2)</f>
        <v>379.27279980730384</v>
      </c>
      <c r="H45">
        <f>AL45*1000</f>
        <v>22.11630062921013</v>
      </c>
      <c r="I45">
        <f>(AQ45-AW45)</f>
        <v>0.71534240616914069</v>
      </c>
      <c r="J45">
        <f>(P45+AP45*D45)</f>
        <v>25.997406005859375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26.656648635864258</v>
      </c>
      <c r="P45" s="1">
        <v>25.997406005859375</v>
      </c>
      <c r="Q45" s="1">
        <v>26.787082672119141</v>
      </c>
      <c r="R45" s="1">
        <v>399.88345336914063</v>
      </c>
      <c r="S45" s="1">
        <v>387.05059814453125</v>
      </c>
      <c r="T45" s="1">
        <v>10.631942749023438</v>
      </c>
      <c r="U45" s="1">
        <v>30.040929794311523</v>
      </c>
      <c r="V45" s="1">
        <v>26.823001861572266</v>
      </c>
      <c r="W45" s="1">
        <v>75.789337158203125</v>
      </c>
      <c r="X45" s="1">
        <v>300.62973022460938</v>
      </c>
      <c r="Y45" s="1">
        <v>1249.9088134765625</v>
      </c>
      <c r="Z45" s="1">
        <v>8.3845891952514648</v>
      </c>
      <c r="AA45" s="1">
        <v>88.492538452148438</v>
      </c>
      <c r="AB45" s="1">
        <v>6.2035818099975586</v>
      </c>
      <c r="AC45" s="1">
        <v>-0.18635797500610352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1.1052563611198871</v>
      </c>
      <c r="AL45">
        <f>(U45-T45)/(1000-U45)*AK45</f>
        <v>2.211630062921013E-2</v>
      </c>
      <c r="AM45">
        <f>(P45+273.15)</f>
        <v>299.14740600585935</v>
      </c>
      <c r="AN45">
        <f>(O45+273.15)</f>
        <v>299.80664863586424</v>
      </c>
      <c r="AO45">
        <f>(Y45*AG45+Z45*AH45)*AI45</f>
        <v>199.98540568622775</v>
      </c>
      <c r="AP45">
        <f>((AO45+0.00000010773*(AN45^4-AM45^4))-AL45*44100)/(L45*51.4+0.00000043092*AM45^3)</f>
        <v>-6.3165033822853776</v>
      </c>
      <c r="AQ45">
        <f>0.61365*EXP(17.502*J45/(240.97+J45))</f>
        <v>3.373740541130545</v>
      </c>
      <c r="AR45">
        <f>AQ45*1000/AA45</f>
        <v>38.124576378322175</v>
      </c>
      <c r="AS45">
        <f>(AR45-U45)</f>
        <v>8.0836465840106513</v>
      </c>
      <c r="AT45">
        <f>IF(D45,P45,(O45+P45)/2)</f>
        <v>26.327027320861816</v>
      </c>
      <c r="AU45">
        <f>0.61365*EXP(17.502*AT45/(240.97+AT45))</f>
        <v>3.4401091003533826</v>
      </c>
      <c r="AV45">
        <f>IF(AS45&lt;&gt;0,(1000-(AR45+U45)/2)/AS45*AL45,0)</f>
        <v>2.6426831002157849</v>
      </c>
      <c r="AW45">
        <f>U45*AA45/1000</f>
        <v>2.6583981349614043</v>
      </c>
      <c r="AX45">
        <f>(AU45-AW45)</f>
        <v>0.78171096539197826</v>
      </c>
      <c r="AY45">
        <f>1/(1.6/F45+1.37/N45)</f>
        <v>1.8125420837570627</v>
      </c>
      <c r="AZ45">
        <f>G45*AA45*0.001</f>
        <v>33.562812820801831</v>
      </c>
      <c r="BA45">
        <f>G45/S45</f>
        <v>0.9799049571954852</v>
      </c>
      <c r="BB45">
        <f>(1-AL45*AA45/AQ45/F45)*100</f>
        <v>91.601372182895005</v>
      </c>
      <c r="BC45">
        <f>(S45-E45/(N45/1.35))</f>
        <v>385.27698509806925</v>
      </c>
      <c r="BD45">
        <f>E45*BB45/100/BC45</f>
        <v>1.3370052134283399E-2</v>
      </c>
    </row>
    <row r="46" spans="1:56" x14ac:dyDescent="0.25">
      <c r="A46" s="1" t="s">
        <v>1</v>
      </c>
      <c r="B46" s="1" t="s">
        <v>9571</v>
      </c>
      <c r="K46" s="1">
        <f t="shared" si="0"/>
        <v>2.72</v>
      </c>
    </row>
    <row r="47" spans="1:56" x14ac:dyDescent="0.25">
      <c r="A47" s="1" t="s">
        <v>1</v>
      </c>
      <c r="B47" s="1" t="s">
        <v>9570</v>
      </c>
      <c r="K47" s="1">
        <f t="shared" si="0"/>
        <v>2.72</v>
      </c>
    </row>
    <row r="48" spans="1:56" x14ac:dyDescent="0.25">
      <c r="A48" s="1">
        <v>11</v>
      </c>
      <c r="B48" s="1" t="s">
        <v>9569</v>
      </c>
      <c r="C48" s="1">
        <v>2375.5000043697655</v>
      </c>
      <c r="D48" s="1">
        <v>0</v>
      </c>
      <c r="E48">
        <f>(R48-S48*(1000-T48)/(1000-U48))*AK48</f>
        <v>6.4310557950644043</v>
      </c>
      <c r="F48">
        <f>IF(AV48&lt;&gt;0,1/(1/AV48-1/N48),0)</f>
        <v>9.6080437242361043</v>
      </c>
      <c r="G48">
        <f>((AY48-AL48/2)*S48-E48)/(AY48+AL48/2)</f>
        <v>378.61777012028352</v>
      </c>
      <c r="H48">
        <f>AL48*1000</f>
        <v>23.222981440978867</v>
      </c>
      <c r="I48">
        <f>(AQ48-AW48)</f>
        <v>0.66976108990760341</v>
      </c>
      <c r="J48">
        <f>(P48+AP48*D48)</f>
        <v>26.253883361816406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26.767345428466797</v>
      </c>
      <c r="P48" s="1">
        <v>26.253883361816406</v>
      </c>
      <c r="Q48" s="1">
        <v>26.874944686889648</v>
      </c>
      <c r="R48" s="1">
        <v>399.99697875976563</v>
      </c>
      <c r="S48" s="1">
        <v>386.067626953125</v>
      </c>
      <c r="T48" s="1">
        <v>10.783251762390137</v>
      </c>
      <c r="U48" s="1">
        <v>31.138803482055664</v>
      </c>
      <c r="V48" s="1">
        <v>27.027776718139648</v>
      </c>
      <c r="W48" s="1">
        <v>78.048133850097656</v>
      </c>
      <c r="X48" s="1">
        <v>300.65301513671875</v>
      </c>
      <c r="Y48" s="1">
        <v>1600.571533203125</v>
      </c>
      <c r="Z48" s="1">
        <v>8.5939664840698242</v>
      </c>
      <c r="AA48" s="1">
        <v>88.491615295410156</v>
      </c>
      <c r="AB48" s="1">
        <v>6.3206443786621094</v>
      </c>
      <c r="AC48" s="1">
        <v>-0.20269270241260529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1.1053419674144067</v>
      </c>
      <c r="AL48">
        <f>(U48-T48)/(1000-U48)*AK48</f>
        <v>2.3222981440978868E-2</v>
      </c>
      <c r="AM48">
        <f>(P48+273.15)</f>
        <v>299.40388336181638</v>
      </c>
      <c r="AN48">
        <f>(O48+273.15)</f>
        <v>299.91734542846677</v>
      </c>
      <c r="AO48">
        <f>(Y48*AG48+Z48*AH48)*AI48</f>
        <v>256.09143958841014</v>
      </c>
      <c r="AP48">
        <f>((AO48+0.00000010773*(AN48^4-AM48^4))-AL48*44100)/(L48*51.4+0.00000043092*AM48^3)</f>
        <v>-6.2686904712106148</v>
      </c>
      <c r="AQ48">
        <f>0.61365*EXP(17.502*J48/(240.97+J48))</f>
        <v>3.4252841084010512</v>
      </c>
      <c r="AR48">
        <f>AQ48*1000/AA48</f>
        <v>38.70744247312561</v>
      </c>
      <c r="AS48">
        <f>(AR48-U48)</f>
        <v>7.5686389910699461</v>
      </c>
      <c r="AT48">
        <f>IF(D48,P48,(O48+P48)/2)</f>
        <v>26.510614395141602</v>
      </c>
      <c r="AU48">
        <f>0.61365*EXP(17.502*AT48/(240.97+AT48))</f>
        <v>3.4775660355832501</v>
      </c>
      <c r="AV48">
        <f>IF(AS48&lt;&gt;0,(1000-(AR48+U48)/2)/AS48*AL48,0)</f>
        <v>2.9611615021739826</v>
      </c>
      <c r="AW48">
        <f>U48*AA48/1000</f>
        <v>2.7555230184934478</v>
      </c>
      <c r="AX48">
        <f>(AU48-AW48)</f>
        <v>0.72204301708980223</v>
      </c>
      <c r="AY48">
        <f>1/(1.6/F48+1.37/N48)</f>
        <v>2.0550989812023657</v>
      </c>
      <c r="AZ48">
        <f>G48*AA48*0.001</f>
        <v>33.504498057490174</v>
      </c>
      <c r="BA48">
        <f>G48/S48</f>
        <v>0.98070323354580047</v>
      </c>
      <c r="BB48">
        <f>(1-AL48*AA48/AQ48/F48)*100</f>
        <v>93.755631455983277</v>
      </c>
      <c r="BC48">
        <f>(S48-E48/(N48/1.35))</f>
        <v>384.03930465925771</v>
      </c>
      <c r="BD48">
        <f>E48*BB48/100/BC48</f>
        <v>1.5700155939244148E-2</v>
      </c>
    </row>
    <row r="49" spans="1:56" x14ac:dyDescent="0.25">
      <c r="A49" s="1" t="s">
        <v>1</v>
      </c>
      <c r="B49" s="1" t="s">
        <v>9568</v>
      </c>
      <c r="K49" s="1">
        <f t="shared" si="0"/>
        <v>2.72</v>
      </c>
    </row>
    <row r="50" spans="1:56" x14ac:dyDescent="0.25">
      <c r="A50" s="1" t="s">
        <v>1</v>
      </c>
      <c r="B50" s="1" t="s">
        <v>9563</v>
      </c>
      <c r="K50" s="1">
        <f t="shared" si="0"/>
        <v>2.72</v>
      </c>
    </row>
    <row r="51" spans="1:56" x14ac:dyDescent="0.25">
      <c r="A51" s="1">
        <v>12</v>
      </c>
      <c r="B51" s="1" t="s">
        <v>9567</v>
      </c>
      <c r="C51" s="1">
        <v>2579.0000043585896</v>
      </c>
      <c r="D51" s="1">
        <v>0</v>
      </c>
      <c r="E51">
        <f>(R51-S51*(1000-T51)/(1000-U51))*AK51</f>
        <v>6.821797967266213</v>
      </c>
      <c r="F51">
        <f>IF(AV51&lt;&gt;0,1/(1/AV51-1/N51),0)</f>
        <v>17.156597153629516</v>
      </c>
      <c r="G51">
        <f>((AY51-AL51/2)*S51-E51)/(AY51+AL51/2)</f>
        <v>378.56715134207997</v>
      </c>
      <c r="H51">
        <f>AL51*1000</f>
        <v>24.558214068018493</v>
      </c>
      <c r="I51">
        <f>(AQ51-AW51)</f>
        <v>0.61156666672777549</v>
      </c>
      <c r="J51">
        <f>(P51+AP51*D51)</f>
        <v>26.52800178527832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26.888725280761719</v>
      </c>
      <c r="P51" s="1">
        <v>26.52800178527832</v>
      </c>
      <c r="Q51" s="1">
        <v>26.970623016357422</v>
      </c>
      <c r="R51" s="1">
        <v>399.99588012695313</v>
      </c>
      <c r="S51" s="1">
        <v>385.263427734375</v>
      </c>
      <c r="T51" s="1">
        <v>10.931403160095215</v>
      </c>
      <c r="U51" s="1">
        <v>32.43023681640625</v>
      </c>
      <c r="V51" s="1">
        <v>27.20196533203125</v>
      </c>
      <c r="W51" s="1">
        <v>80.700180053710938</v>
      </c>
      <c r="X51" s="1">
        <v>300.63052368164063</v>
      </c>
      <c r="Y51" s="1">
        <v>1998.841796875</v>
      </c>
      <c r="Z51" s="1">
        <v>8.1917190551757813</v>
      </c>
      <c r="AA51" s="1">
        <v>88.4842529296875</v>
      </c>
      <c r="AB51" s="1">
        <v>6.6001410484313965</v>
      </c>
      <c r="AC51" s="1">
        <v>-0.221452996134758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1.1052592782413255</v>
      </c>
      <c r="AL51">
        <f>(U51-T51)/(1000-U51)*AK51</f>
        <v>2.4558214068018492E-2</v>
      </c>
      <c r="AM51">
        <f>(P51+273.15)</f>
        <v>299.6780017852783</v>
      </c>
      <c r="AN51">
        <f>(O51+273.15)</f>
        <v>300.0387252807617</v>
      </c>
      <c r="AO51">
        <f>(Y51*AG51+Z51*AH51)*AI51</f>
        <v>319.81468035158468</v>
      </c>
      <c r="AP51">
        <f>((AO51+0.00000010773*(AN51^4-AM51^4))-AL51*44100)/(L51*51.4+0.00000043092*AM51^3)</f>
        <v>-6.2417500549691365</v>
      </c>
      <c r="AQ51">
        <f>0.61365*EXP(17.502*J51/(240.97+J51))</f>
        <v>3.4811319437603294</v>
      </c>
      <c r="AR51">
        <f>AQ51*1000/AA51</f>
        <v>39.341824432043872</v>
      </c>
      <c r="AS51">
        <f>(AR51-U51)</f>
        <v>6.9115876156376217</v>
      </c>
      <c r="AT51">
        <f>IF(D51,P51,(O51+P51)/2)</f>
        <v>26.70836353302002</v>
      </c>
      <c r="AU51">
        <f>0.61365*EXP(17.502*AT51/(240.97+AT51))</f>
        <v>3.5183103388398518</v>
      </c>
      <c r="AV51">
        <f>IF(AS51&lt;&gt;0,(1000-(AR51+U51)/2)/AS51*AL51,0)</f>
        <v>3.425684309105443</v>
      </c>
      <c r="AW51">
        <f>U51*AA51/1000</f>
        <v>2.8695652770325539</v>
      </c>
      <c r="AX51">
        <f>(AU51-AW51)</f>
        <v>0.64874506180729785</v>
      </c>
      <c r="AY51">
        <f>1/(1.6/F51+1.37/N51)</f>
        <v>2.419397655424822</v>
      </c>
      <c r="AZ51">
        <f>G51*AA51*0.001</f>
        <v>33.497231570223896</v>
      </c>
      <c r="BA51">
        <f>G51/S51</f>
        <v>0.98261896689318806</v>
      </c>
      <c r="BB51">
        <f>(1-AL51*AA51/AQ51/F51)*100</f>
        <v>96.361594237741528</v>
      </c>
      <c r="BC51">
        <f>(S51-E51/(N51/1.35))</f>
        <v>383.11186734643934</v>
      </c>
      <c r="BD51">
        <f>E51*BB51/100/BC51</f>
        <v>1.7158417259341165E-2</v>
      </c>
    </row>
    <row r="52" spans="1:56" x14ac:dyDescent="0.25">
      <c r="A52" s="1" t="s">
        <v>1</v>
      </c>
      <c r="B52" s="1" t="s">
        <v>9566</v>
      </c>
      <c r="K52" s="2">
        <v>8.59</v>
      </c>
    </row>
    <row r="53" spans="1:56" x14ac:dyDescent="0.25">
      <c r="A53" s="1" t="s">
        <v>1</v>
      </c>
      <c r="B53" s="1" t="s">
        <v>9565</v>
      </c>
    </row>
    <row r="54" spans="1:56" x14ac:dyDescent="0.25">
      <c r="A54" s="1" t="s">
        <v>1</v>
      </c>
      <c r="B54" s="1" t="s">
        <v>9564</v>
      </c>
    </row>
    <row r="55" spans="1:56" x14ac:dyDescent="0.25">
      <c r="A55" s="1" t="s">
        <v>1</v>
      </c>
      <c r="B55" s="1" t="s">
        <v>9563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40CA-11ED-47A2-9D3E-D0FF44CD5656}">
  <dimension ref="A1:BH56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9646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9645</v>
      </c>
    </row>
    <row r="12" spans="1:60" x14ac:dyDescent="0.25">
      <c r="A12" s="1" t="s">
        <v>1</v>
      </c>
      <c r="B12" s="1" t="s">
        <v>9644</v>
      </c>
    </row>
    <row r="13" spans="1:60" x14ac:dyDescent="0.25">
      <c r="A13" s="1" t="s">
        <v>1</v>
      </c>
      <c r="B13" s="1" t="s">
        <v>9643</v>
      </c>
    </row>
    <row r="14" spans="1:60" x14ac:dyDescent="0.25">
      <c r="A14" s="1" t="s">
        <v>1</v>
      </c>
      <c r="B14" s="1" t="s">
        <v>9642</v>
      </c>
    </row>
    <row r="15" spans="1:60" x14ac:dyDescent="0.25">
      <c r="A15" s="1" t="s">
        <v>1</v>
      </c>
      <c r="B15" s="1" t="s">
        <v>9641</v>
      </c>
    </row>
    <row r="16" spans="1:60" x14ac:dyDescent="0.25">
      <c r="A16" s="1" t="s">
        <v>1</v>
      </c>
      <c r="B16" s="1" t="s">
        <v>9640</v>
      </c>
    </row>
    <row r="17" spans="1:60" x14ac:dyDescent="0.25">
      <c r="A17" s="1" t="s">
        <v>1</v>
      </c>
      <c r="B17" s="1" t="s">
        <v>9639</v>
      </c>
    </row>
    <row r="18" spans="1:60" x14ac:dyDescent="0.25">
      <c r="A18" s="1">
        <v>1</v>
      </c>
      <c r="B18" s="1" t="s">
        <v>9638</v>
      </c>
      <c r="C18" s="1">
        <v>444.50000398978591</v>
      </c>
      <c r="D18" s="1">
        <v>0</v>
      </c>
      <c r="E18">
        <f>(R18-S18*(1000-T18)/(1000-U18))*AO18</f>
        <v>-4.2422263790893071</v>
      </c>
      <c r="F18">
        <f>IF(AZ18&lt;&gt;0,1/(1/AZ18-1/N18),0)</f>
        <v>3.8825314359125405</v>
      </c>
      <c r="G18">
        <f>((BC18-AP18/2)*S18-E18)/(BC18+AP18/2)</f>
        <v>390.57626197709749</v>
      </c>
      <c r="H18">
        <f>AP18*1000</f>
        <v>25.27963293168251</v>
      </c>
      <c r="I18">
        <f>(AU18-BA18)</f>
        <v>1.0652439792398134</v>
      </c>
      <c r="J18">
        <f>(P18+AT18*D18)</f>
        <v>26.790544509887695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27.420871734619141</v>
      </c>
      <c r="P18" s="1">
        <v>26.790544509887695</v>
      </c>
      <c r="Q18" s="1">
        <v>27.499675750732422</v>
      </c>
      <c r="R18" s="1">
        <v>399.93316650390625</v>
      </c>
      <c r="S18" s="1">
        <v>394.7379150390625</v>
      </c>
      <c r="T18" s="1">
        <v>5.5622820854187012</v>
      </c>
      <c r="U18" s="1">
        <v>27.819427490234375</v>
      </c>
      <c r="V18" s="1">
        <v>13.462433815002441</v>
      </c>
      <c r="W18" s="1">
        <v>67.331573486328125</v>
      </c>
      <c r="X18" s="1">
        <v>300.34274291992188</v>
      </c>
      <c r="Y18" s="1">
        <v>9.8623029887676239E-2</v>
      </c>
      <c r="Z18" s="1">
        <v>3.598679780960083</v>
      </c>
      <c r="AA18" s="1">
        <v>88.791229248046875</v>
      </c>
      <c r="AB18" s="1">
        <v>0.79985666275024414</v>
      </c>
      <c r="AC18" s="1">
        <v>-4.5418001711368561E-2</v>
      </c>
      <c r="AD18" s="1">
        <v>6.9706499576568604E-2</v>
      </c>
      <c r="AE18" s="1">
        <v>4.5654796995222569E-3</v>
      </c>
      <c r="AF18" s="1">
        <v>2.5077814236283302E-2</v>
      </c>
      <c r="AG18" s="1">
        <v>1.3675226829946041E-2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1.1042012607350067</v>
      </c>
      <c r="AP18">
        <f>(U18-T18)/(1000-U18)*AO18</f>
        <v>2.5279632931682509E-2</v>
      </c>
      <c r="AQ18">
        <f>(P18+273.15)</f>
        <v>299.94054450988767</v>
      </c>
      <c r="AR18">
        <f>(O18+273.15)</f>
        <v>300.57087173461912</v>
      </c>
      <c r="AS18">
        <f>(Y18*AK18+Z18*AL18)*AM18</f>
        <v>1.5779684429324758E-2</v>
      </c>
      <c r="AT18">
        <f>((AS18+0.00000010773*(AR18^4-AQ18^4))-AP18*44100)/(L18*0.92*2*29.3+0.00000043092*AQ18^3)</f>
        <v>-8.719568128662635</v>
      </c>
      <c r="AU18">
        <f>0.61365*EXP(17.502*J18/(240.97+J18))</f>
        <v>3.5353651430746309</v>
      </c>
      <c r="AV18">
        <f>AU18*1000/AA18</f>
        <v>39.816603205236035</v>
      </c>
      <c r="AW18">
        <f>(AV18-U18)</f>
        <v>11.99717571500166</v>
      </c>
      <c r="AX18">
        <f>IF(D18,P18,(O18+P18)/2)</f>
        <v>27.105708122253418</v>
      </c>
      <c r="AY18">
        <f>0.61365*EXP(17.502*AX18/(240.97+AX18))</f>
        <v>3.601441210878094</v>
      </c>
      <c r="AZ18">
        <f>IF(AW18&lt;&gt;0,(1000-(AV18+U18)/2)/AW18*AP18,0)</f>
        <v>2.0358729835616463</v>
      </c>
      <c r="BA18">
        <f>U18*AA18/1000</f>
        <v>2.4701211638348175</v>
      </c>
      <c r="BB18">
        <f>(AY18-BA18)</f>
        <v>1.1313200470432765</v>
      </c>
      <c r="BC18">
        <f>1/(1.6/F18+1.37/N18)</f>
        <v>1.36580358857072</v>
      </c>
      <c r="BD18">
        <f>G18*AA18*0.001</f>
        <v>34.679746416053675</v>
      </c>
      <c r="BE18">
        <f>G18/S18</f>
        <v>0.989457174232799</v>
      </c>
      <c r="BF18">
        <f>(1-AP18*AA18/AU18/F18)*100</f>
        <v>83.64722069513526</v>
      </c>
      <c r="BG18">
        <f>(S18-E18/(N18/1.35))</f>
        <v>396.07589166600178</v>
      </c>
      <c r="BH18">
        <f>E18*BF18/100/BG18</f>
        <v>-8.959152870370659E-3</v>
      </c>
    </row>
    <row r="19" spans="1:60" x14ac:dyDescent="0.25">
      <c r="A19" s="1" t="s">
        <v>1</v>
      </c>
      <c r="B19" s="1" t="s">
        <v>9637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6307</v>
      </c>
      <c r="K20" s="1">
        <f t="shared" si="0"/>
        <v>2.72</v>
      </c>
    </row>
    <row r="21" spans="1:60" x14ac:dyDescent="0.25">
      <c r="A21" s="1">
        <v>2</v>
      </c>
      <c r="B21" s="1" t="s">
        <v>9378</v>
      </c>
      <c r="C21" s="1">
        <v>649.00000400096178</v>
      </c>
      <c r="D21" s="1">
        <v>0</v>
      </c>
      <c r="E21">
        <f>(R21-S21*(1000-T21)/(1000-U21))*AO21</f>
        <v>-3.4709622509385141</v>
      </c>
      <c r="F21">
        <f>IF(AZ21&lt;&gt;0,1/(1/AZ21-1/N21),0)</f>
        <v>3.7725761422527144</v>
      </c>
      <c r="G21">
        <f>((BC21-AP21/2)*S21-E21)/(BC21+AP21/2)</f>
        <v>389.68618000457815</v>
      </c>
      <c r="H21">
        <f>AP21*1000</f>
        <v>24.708184332883999</v>
      </c>
      <c r="I21">
        <f>(AU21-BA21)</f>
        <v>1.0576045113223524</v>
      </c>
      <c r="J21">
        <f>(P21+AT21*D21)</f>
        <v>26.57618522644043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27.363332748413086</v>
      </c>
      <c r="P21" s="1">
        <v>26.57618522644043</v>
      </c>
      <c r="Q21" s="1">
        <v>27.487380981445313</v>
      </c>
      <c r="R21" s="1">
        <v>399.99148559570313</v>
      </c>
      <c r="S21" s="1">
        <v>394.31097412109375</v>
      </c>
      <c r="T21" s="1">
        <v>5.639775276184082</v>
      </c>
      <c r="U21" s="1">
        <v>27.405426025390625</v>
      </c>
      <c r="V21" s="1">
        <v>13.69642448425293</v>
      </c>
      <c r="W21" s="1">
        <v>66.555191040039063</v>
      </c>
      <c r="X21" s="1">
        <v>300.31008911132813</v>
      </c>
      <c r="Y21" s="1">
        <v>24.985185623168945</v>
      </c>
      <c r="Z21" s="1">
        <v>3.8375487327575684</v>
      </c>
      <c r="AA21" s="1">
        <v>88.7935791015625</v>
      </c>
      <c r="AB21" s="1">
        <v>0.81060189008712769</v>
      </c>
      <c r="AC21" s="1">
        <v>-3.3226229250431061E-2</v>
      </c>
      <c r="AD21" s="1">
        <v>0.12095041573047638</v>
      </c>
      <c r="AE21" s="1">
        <v>5.3537129424512386E-3</v>
      </c>
      <c r="AF21" s="1">
        <v>2.5324521586298943E-2</v>
      </c>
      <c r="AG21" s="1">
        <v>8.0680288374423981E-3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1.1040812099681179</v>
      </c>
      <c r="AP21">
        <f>(U21-T21)/(1000-U21)*AO21</f>
        <v>2.4708184332883999E-2</v>
      </c>
      <c r="AQ21">
        <f>(P21+273.15)</f>
        <v>299.72618522644041</v>
      </c>
      <c r="AR21">
        <f>(O21+273.15)</f>
        <v>300.51333274841306</v>
      </c>
      <c r="AS21">
        <f>(Y21*AK21+Z21*AL21)*AM21</f>
        <v>3.9976296103530444</v>
      </c>
      <c r="AT21">
        <f>((AS21+0.00000010773*(AR21^4-AQ21^4))-AP21*44100)/(L21*0.92*2*29.3+0.00000043092*AQ21^3)</f>
        <v>-8.4771574474186817</v>
      </c>
      <c r="AU21">
        <f>0.61365*EXP(17.502*J21/(240.97+J21))</f>
        <v>3.4910303749198945</v>
      </c>
      <c r="AV21">
        <f>AU21*1000/AA21</f>
        <v>39.316247979224244</v>
      </c>
      <c r="AW21">
        <f>(AV21-U21)</f>
        <v>11.910821953833619</v>
      </c>
      <c r="AX21">
        <f>IF(D21,P21,(O21+P21)/2)</f>
        <v>26.969758987426758</v>
      </c>
      <c r="AY21">
        <f>0.61365*EXP(17.502*AX21/(240.97+AX21))</f>
        <v>3.5728075674934363</v>
      </c>
      <c r="AZ21">
        <f>IF(AW21&lt;&gt;0,(1000-(AV21+U21)/2)/AW21*AP21,0)</f>
        <v>2.0052267354264677</v>
      </c>
      <c r="BA21">
        <f>U21*AA21/1000</f>
        <v>2.4334258635975421</v>
      </c>
      <c r="BB21">
        <f>(AY21-BA21)</f>
        <v>1.1393817038958942</v>
      </c>
      <c r="BC21">
        <f>1/(1.6/F21+1.37/N21)</f>
        <v>1.343759461024479</v>
      </c>
      <c r="BD21">
        <f>G21*AA21*0.001</f>
        <v>34.601630649022233</v>
      </c>
      <c r="BE21">
        <f>G21/S21</f>
        <v>0.98827120110764322</v>
      </c>
      <c r="BF21">
        <f>(1-AP21*AA21/AU21/F21)*100</f>
        <v>83.341697158842294</v>
      </c>
      <c r="BG21">
        <f>(S21-E21/(N21/1.35))</f>
        <v>395.4056979641295</v>
      </c>
      <c r="BH21">
        <f>E21*BF21/100/BG21</f>
        <v>-7.3159260540988412E-3</v>
      </c>
    </row>
    <row r="22" spans="1:60" x14ac:dyDescent="0.25">
      <c r="A22" s="1" t="s">
        <v>1</v>
      </c>
      <c r="B22" s="1" t="s">
        <v>9636</v>
      </c>
      <c r="K22" s="1">
        <f t="shared" si="0"/>
        <v>2.72</v>
      </c>
    </row>
    <row r="23" spans="1:60" x14ac:dyDescent="0.25">
      <c r="A23" s="1" t="s">
        <v>1</v>
      </c>
      <c r="B23" s="1" t="s">
        <v>6304</v>
      </c>
      <c r="K23" s="1">
        <f t="shared" si="0"/>
        <v>2.72</v>
      </c>
    </row>
    <row r="24" spans="1:60" x14ac:dyDescent="0.25">
      <c r="A24" s="1">
        <v>3</v>
      </c>
      <c r="B24" s="1" t="s">
        <v>9635</v>
      </c>
      <c r="C24" s="1">
        <v>853.00000400096178</v>
      </c>
      <c r="D24" s="1">
        <v>0</v>
      </c>
      <c r="E24">
        <f>(R24-S24*(1000-T24)/(1000-U24))*AO24</f>
        <v>-3.2083714188821864</v>
      </c>
      <c r="F24">
        <f>IF(AZ24&lt;&gt;0,1/(1/AZ24-1/N24),0)</f>
        <v>3.7081419000686608</v>
      </c>
      <c r="G24">
        <f>((BC24-AP24/2)*S24-E24)/(BC24+AP24/2)</f>
        <v>389.47805774589972</v>
      </c>
      <c r="H24">
        <f>AP24*1000</f>
        <v>24.254028760955435</v>
      </c>
      <c r="I24">
        <f>(AU24-BA24)</f>
        <v>1.0481336680868121</v>
      </c>
      <c r="J24">
        <f>(P24+AT24*D24)</f>
        <v>26.389789581298828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27.261106491088867</v>
      </c>
      <c r="P24" s="1">
        <v>26.389789581298828</v>
      </c>
      <c r="Q24" s="1">
        <v>27.407285690307617</v>
      </c>
      <c r="R24" s="1">
        <v>399.96319580078125</v>
      </c>
      <c r="S24" s="1">
        <v>394.20938110351563</v>
      </c>
      <c r="T24" s="1">
        <v>5.7107930183410645</v>
      </c>
      <c r="U24" s="1">
        <v>27.083066940307617</v>
      </c>
      <c r="V24" s="1">
        <v>13.951862335205078</v>
      </c>
      <c r="W24" s="1">
        <v>66.165802001953125</v>
      </c>
      <c r="X24" s="1">
        <v>300.3155517578125</v>
      </c>
      <c r="Y24" s="1">
        <v>49.736812591552734</v>
      </c>
      <c r="Z24" s="1">
        <v>3.5323753356933594</v>
      </c>
      <c r="AA24" s="1">
        <v>88.791305541992188</v>
      </c>
      <c r="AB24" s="1">
        <v>0.88460242748260498</v>
      </c>
      <c r="AC24" s="1">
        <v>-3.1149126589298248E-2</v>
      </c>
      <c r="AD24" s="1">
        <v>4.149467870593071E-2</v>
      </c>
      <c r="AE24" s="1">
        <v>4.7449092380702496E-3</v>
      </c>
      <c r="AF24" s="1">
        <v>4.6197518706321716E-2</v>
      </c>
      <c r="AG24" s="1">
        <v>1.1559818871319294E-2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1.1041012932272516</v>
      </c>
      <c r="AP24">
        <f>(U24-T24)/(1000-U24)*AO24</f>
        <v>2.4254028760955434E-2</v>
      </c>
      <c r="AQ24">
        <f>(P24+273.15)</f>
        <v>299.53978958129881</v>
      </c>
      <c r="AR24">
        <f>(O24+273.15)</f>
        <v>300.41110649108884</v>
      </c>
      <c r="AS24">
        <f>(Y24*AK24+Z24*AL24)*AM24</f>
        <v>7.9578898367757347</v>
      </c>
      <c r="AT24">
        <f>((AS24+0.00000010773*(AR24^4-AQ24^4))-AP24*44100)/(L24*0.92*2*29.3+0.00000043092*AQ24^3)</f>
        <v>-8.2820527385063247</v>
      </c>
      <c r="AU24">
        <f>0.61365*EXP(17.502*J24/(240.97+J24))</f>
        <v>3.452874539797893</v>
      </c>
      <c r="AV24">
        <f>AU24*1000/AA24</f>
        <v>38.8875297949631</v>
      </c>
      <c r="AW24">
        <f>(AV24-U24)</f>
        <v>11.804462854655483</v>
      </c>
      <c r="AX24">
        <f>IF(D24,P24,(O24+P24)/2)</f>
        <v>26.825448036193848</v>
      </c>
      <c r="AY24">
        <f>0.61365*EXP(17.502*AX24/(240.97+AX24))</f>
        <v>3.5426303891070821</v>
      </c>
      <c r="AZ24">
        <f>IF(AW24&lt;&gt;0,(1000-(AV24+U24)/2)/AW24*AP24,0)</f>
        <v>1.9868758684270198</v>
      </c>
      <c r="BA24">
        <f>U24*AA24/1000</f>
        <v>2.404740871711081</v>
      </c>
      <c r="BB24">
        <f>(AY24-BA24)</f>
        <v>1.1378895173960011</v>
      </c>
      <c r="BC24">
        <f>1/(1.6/F24+1.37/N24)</f>
        <v>1.3305827875219922</v>
      </c>
      <c r="BD24">
        <f>G24*AA24*0.001</f>
        <v>34.58226522721786</v>
      </c>
      <c r="BE24">
        <f>G24/S24</f>
        <v>0.98799794326463908</v>
      </c>
      <c r="BF24">
        <f>(1-AP24*AA24/AU24/F24)*100</f>
        <v>83.180341013716586</v>
      </c>
      <c r="BG24">
        <f>(S24-E24/(N24/1.35))</f>
        <v>395.22128513347593</v>
      </c>
      <c r="BH24">
        <f>E24*BF24/100/BG24</f>
        <v>-6.7525064757368086E-3</v>
      </c>
    </row>
    <row r="25" spans="1:60" x14ac:dyDescent="0.25">
      <c r="A25" s="1" t="s">
        <v>1</v>
      </c>
      <c r="B25" s="1" t="s">
        <v>9634</v>
      </c>
      <c r="K25" s="1">
        <f t="shared" si="0"/>
        <v>2.72</v>
      </c>
    </row>
    <row r="26" spans="1:60" x14ac:dyDescent="0.25">
      <c r="A26" s="1" t="s">
        <v>1</v>
      </c>
      <c r="B26" s="1" t="s">
        <v>9633</v>
      </c>
      <c r="K26" s="1">
        <f t="shared" si="0"/>
        <v>2.72</v>
      </c>
    </row>
    <row r="27" spans="1:60" x14ac:dyDescent="0.25">
      <c r="A27" s="1">
        <v>4</v>
      </c>
      <c r="B27" s="1" t="s">
        <v>6300</v>
      </c>
      <c r="C27" s="1">
        <v>1057.0000040009618</v>
      </c>
      <c r="D27" s="1">
        <v>0</v>
      </c>
      <c r="E27">
        <f>(R27-S27*(1000-T27)/(1000-U27))*AO27</f>
        <v>-2.2530877370832614</v>
      </c>
      <c r="F27">
        <f>IF(AZ27&lt;&gt;0,1/(1/AZ27-1/N27),0)</f>
        <v>3.7358416882831738</v>
      </c>
      <c r="G27">
        <f>((BC27-AP27/2)*S27-E27)/(BC27+AP27/2)</f>
        <v>388.05699836747141</v>
      </c>
      <c r="H27">
        <f>AP27*1000</f>
        <v>24.130882995501189</v>
      </c>
      <c r="I27">
        <f>(AU27-BA27)</f>
        <v>1.0387333477517044</v>
      </c>
      <c r="J27">
        <f>(P27+AT27*D27)</f>
        <v>26.327327728271484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27.191343307495117</v>
      </c>
      <c r="P27" s="1">
        <v>26.327327728271484</v>
      </c>
      <c r="Q27" s="1">
        <v>27.343408584594727</v>
      </c>
      <c r="R27" s="1">
        <v>399.98406982421875</v>
      </c>
      <c r="S27" s="1">
        <v>393.42706298828125</v>
      </c>
      <c r="T27" s="1">
        <v>5.7852158546447754</v>
      </c>
      <c r="U27" s="1">
        <v>27.046672821044922</v>
      </c>
      <c r="V27" s="1">
        <v>14.191184997558594</v>
      </c>
      <c r="W27" s="1">
        <v>66.345726013183594</v>
      </c>
      <c r="X27" s="1">
        <v>300.35931396484375</v>
      </c>
      <c r="Y27" s="1">
        <v>100.15330505371094</v>
      </c>
      <c r="Z27" s="1">
        <v>3.5838546752929688</v>
      </c>
      <c r="AA27" s="1">
        <v>88.788619995117188</v>
      </c>
      <c r="AB27" s="1">
        <v>0.89480751752853394</v>
      </c>
      <c r="AC27" s="1">
        <v>-2.8976846486330032E-2</v>
      </c>
      <c r="AD27" s="1">
        <v>6.0125872492790222E-2</v>
      </c>
      <c r="AE27" s="1">
        <v>4.241033922880888E-3</v>
      </c>
      <c r="AF27" s="1">
        <v>3.2050546258687973E-2</v>
      </c>
      <c r="AG27" s="1">
        <v>1.1688359081745148E-2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1.1042621836942783</v>
      </c>
      <c r="AP27">
        <f>(U27-T27)/(1000-U27)*AO27</f>
        <v>2.4130882995501188E-2</v>
      </c>
      <c r="AQ27">
        <f>(P27+273.15)</f>
        <v>299.47732772827146</v>
      </c>
      <c r="AR27">
        <f>(O27+273.15)</f>
        <v>300.34134330749509</v>
      </c>
      <c r="AS27">
        <f>(Y27*AK27+Z27*AL27)*AM27</f>
        <v>16.02452845041762</v>
      </c>
      <c r="AT27">
        <f>((AS27+0.00000010773*(AR27^4-AQ27^4))-AP27*44100)/(L27*0.92*2*29.3+0.00000043092*AQ27^3)</f>
        <v>-8.1769305936727363</v>
      </c>
      <c r="AU27">
        <f>0.61365*EXP(17.502*J27/(240.97+J27))</f>
        <v>3.440170102991726</v>
      </c>
      <c r="AV27">
        <f>AU27*1000/AA27</f>
        <v>38.745619688434324</v>
      </c>
      <c r="AW27">
        <f>(AV27-U27)</f>
        <v>11.698946867389402</v>
      </c>
      <c r="AX27">
        <f>IF(D27,P27,(O27+P27)/2)</f>
        <v>26.759335517883301</v>
      </c>
      <c r="AY27">
        <f>0.61365*EXP(17.502*AX27/(240.97+AX27))</f>
        <v>3.5288799412400382</v>
      </c>
      <c r="AZ27">
        <f>IF(AW27&lt;&gt;0,(1000-(AV27+U27)/2)/AW27*AP27,0)</f>
        <v>1.99480091701902</v>
      </c>
      <c r="BA27">
        <f>U27*AA27/1000</f>
        <v>2.4014367552400215</v>
      </c>
      <c r="BB27">
        <f>(AY27-BA27)</f>
        <v>1.1274431860000167</v>
      </c>
      <c r="BC27">
        <f>1/(1.6/F27+1.37/N27)</f>
        <v>1.3362711612112728</v>
      </c>
      <c r="BD27">
        <f>G27*AA27*0.001</f>
        <v>34.455045364495227</v>
      </c>
      <c r="BE27">
        <f>G27/S27</f>
        <v>0.9863505459435824</v>
      </c>
      <c r="BF27">
        <f>(1-AP27*AA27/AU27/F27)*100</f>
        <v>83.328981306268147</v>
      </c>
      <c r="BG27">
        <f>(S27-E27/(N27/1.35))</f>
        <v>394.13767540291343</v>
      </c>
      <c r="BH27">
        <f>E27*BF27/100/BG27</f>
        <v>-4.7635006151813646E-3</v>
      </c>
    </row>
    <row r="28" spans="1:60" x14ac:dyDescent="0.25">
      <c r="A28" s="1" t="s">
        <v>1</v>
      </c>
      <c r="B28" s="1" t="s">
        <v>9632</v>
      </c>
      <c r="K28" s="1">
        <f t="shared" si="0"/>
        <v>2.72</v>
      </c>
    </row>
    <row r="29" spans="1:60" x14ac:dyDescent="0.25">
      <c r="A29" s="1" t="s">
        <v>1</v>
      </c>
      <c r="B29" s="1" t="s">
        <v>8924</v>
      </c>
      <c r="K29" s="1">
        <f t="shared" si="0"/>
        <v>2.72</v>
      </c>
    </row>
    <row r="30" spans="1:60" x14ac:dyDescent="0.25">
      <c r="A30" s="1">
        <v>5</v>
      </c>
      <c r="B30" s="1" t="s">
        <v>9631</v>
      </c>
      <c r="C30" s="1">
        <v>1261.0000040009618</v>
      </c>
      <c r="D30" s="1">
        <v>0</v>
      </c>
      <c r="E30">
        <f>(R30-S30*(1000-T30)/(1000-U30))*AO30</f>
        <v>-1.6589894262262639</v>
      </c>
      <c r="F30">
        <f>IF(AZ30&lt;&gt;0,1/(1/AZ30-1/N30),0)</f>
        <v>3.8296053100328957</v>
      </c>
      <c r="G30">
        <f>((BC30-AP30/2)*S30-E30)/(BC30+AP30/2)</f>
        <v>387.12641762556188</v>
      </c>
      <c r="H30">
        <f>AP30*1000</f>
        <v>24.092366266798571</v>
      </c>
      <c r="I30">
        <f>(AU30-BA30)</f>
        <v>1.0235813348848501</v>
      </c>
      <c r="J30">
        <f>(P30+AT30*D30)</f>
        <v>26.268758773803711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27.140609741210938</v>
      </c>
      <c r="P30" s="1">
        <v>26.268758773803711</v>
      </c>
      <c r="Q30" s="1">
        <v>27.295602798461914</v>
      </c>
      <c r="R30" s="1">
        <v>399.904296875</v>
      </c>
      <c r="S30" s="1">
        <v>392.8349609375</v>
      </c>
      <c r="T30" s="1">
        <v>5.8536229133605957</v>
      </c>
      <c r="U30" s="1">
        <v>27.083244323730469</v>
      </c>
      <c r="V30" s="1">
        <v>14.401958465576172</v>
      </c>
      <c r="W30" s="1">
        <v>66.634246826171875</v>
      </c>
      <c r="X30" s="1">
        <v>300.31829833984375</v>
      </c>
      <c r="Y30" s="1">
        <v>151.08853149414063</v>
      </c>
      <c r="Z30" s="1">
        <v>9.1031551361083984</v>
      </c>
      <c r="AA30" s="1">
        <v>88.789703369140625</v>
      </c>
      <c r="AB30" s="1">
        <v>0.89295816421508789</v>
      </c>
      <c r="AC30" s="1">
        <v>-3.1153418123722076E-2</v>
      </c>
      <c r="AD30" s="1">
        <v>5.0833139568567276E-2</v>
      </c>
      <c r="AE30" s="1">
        <v>4.7702495940029621E-3</v>
      </c>
      <c r="AF30" s="1">
        <v>4.274020716547966E-2</v>
      </c>
      <c r="AG30" s="1">
        <v>1.3278663158416748E-2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1.1041113909553077</v>
      </c>
      <c r="AP30">
        <f>(U30-T30)/(1000-U30)*AO30</f>
        <v>2.409236626679857E-2</v>
      </c>
      <c r="AQ30">
        <f>(P30+273.15)</f>
        <v>299.41875877380369</v>
      </c>
      <c r="AR30">
        <f>(O30+273.15)</f>
        <v>300.29060974121091</v>
      </c>
      <c r="AS30">
        <f>(Y30*AK30+Z30*AL30)*AM30</f>
        <v>24.174164498727805</v>
      </c>
      <c r="AT30">
        <f>((AS30+0.00000010773*(AR30^4-AQ30^4))-AP30*44100)/(L30*0.92*2*29.3+0.00000043092*AQ30^3)</f>
        <v>-8.0991174875656053</v>
      </c>
      <c r="AU30">
        <f>0.61365*EXP(17.502*J30/(240.97+J30))</f>
        <v>3.4282945646628402</v>
      </c>
      <c r="AV30">
        <f>AU30*1000/AA30</f>
        <v>38.611397882587852</v>
      </c>
      <c r="AW30">
        <f>(AV30-U30)</f>
        <v>11.528153558857383</v>
      </c>
      <c r="AX30">
        <f>IF(D30,P30,(O30+P30)/2)</f>
        <v>26.704684257507324</v>
      </c>
      <c r="AY30">
        <f>0.61365*EXP(17.502*AX30/(240.97+AX30))</f>
        <v>3.5175484712164664</v>
      </c>
      <c r="AZ30">
        <f>IF(AW30&lt;&gt;0,(1000-(AV30+U30)/2)/AW30*AP30,0)</f>
        <v>2.0212253815785921</v>
      </c>
      <c r="BA30">
        <f>U30*AA30/1000</f>
        <v>2.4047132297779901</v>
      </c>
      <c r="BB30">
        <f>(AY30-BA30)</f>
        <v>1.1128352414384763</v>
      </c>
      <c r="BC30">
        <f>1/(1.6/F30+1.37/N30)</f>
        <v>1.3552613607649455</v>
      </c>
      <c r="BD30">
        <f>G30*AA30*0.001</f>
        <v>34.372839787331692</v>
      </c>
      <c r="BE30">
        <f>G30/S30</f>
        <v>0.98546834197670519</v>
      </c>
      <c r="BF30">
        <f>(1-AP30*AA30/AU30/F30)*100</f>
        <v>83.706667689720646</v>
      </c>
      <c r="BG30">
        <f>(S30-E30/(N30/1.35))</f>
        <v>393.35819776606047</v>
      </c>
      <c r="BH30">
        <f>E30*BF30/100/BG30</f>
        <v>-3.5303313211860559E-3</v>
      </c>
    </row>
    <row r="31" spans="1:60" x14ac:dyDescent="0.25">
      <c r="A31" s="1" t="s">
        <v>1</v>
      </c>
      <c r="B31" s="1" t="s">
        <v>9630</v>
      </c>
      <c r="K31" s="1">
        <f t="shared" si="0"/>
        <v>2.72</v>
      </c>
    </row>
    <row r="32" spans="1:60" x14ac:dyDescent="0.25">
      <c r="A32" s="1" t="s">
        <v>1</v>
      </c>
      <c r="B32" s="1" t="s">
        <v>9629</v>
      </c>
      <c r="K32" s="1">
        <f t="shared" si="0"/>
        <v>2.72</v>
      </c>
    </row>
    <row r="33" spans="1:60" x14ac:dyDescent="0.25">
      <c r="A33" s="1">
        <v>6</v>
      </c>
      <c r="B33" s="1" t="s">
        <v>8920</v>
      </c>
      <c r="C33" s="1">
        <v>1465.0000040009618</v>
      </c>
      <c r="D33" s="1">
        <v>0</v>
      </c>
      <c r="E33">
        <f>(R33-S33*(1000-T33)/(1000-U33))*AO33</f>
        <v>-0.56069574260595823</v>
      </c>
      <c r="F33">
        <f>IF(AZ33&lt;&gt;0,1/(1/AZ33-1/N33),0)</f>
        <v>4.0803783643428444</v>
      </c>
      <c r="G33">
        <f>((BC33-AP33/2)*S33-E33)/(BC33+AP33/2)</f>
        <v>385.56125012715529</v>
      </c>
      <c r="H33">
        <f>AP33*1000</f>
        <v>24.404498171129923</v>
      </c>
      <c r="I33">
        <f>(AU33-BA33)</f>
        <v>1.0029513148491653</v>
      </c>
      <c r="J33">
        <f>(P33+AT33*D33)</f>
        <v>26.31353759765625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27.132183074951172</v>
      </c>
      <c r="P33" s="1">
        <v>26.31353759765625</v>
      </c>
      <c r="Q33" s="1">
        <v>27.274042129516602</v>
      </c>
      <c r="R33" s="1">
        <v>400.072998046875</v>
      </c>
      <c r="S33" s="1">
        <v>391.91845703125</v>
      </c>
      <c r="T33" s="1">
        <v>5.922271728515625</v>
      </c>
      <c r="U33" s="1">
        <v>27.418672561645508</v>
      </c>
      <c r="V33" s="1">
        <v>14.577608108520508</v>
      </c>
      <c r="W33" s="1">
        <v>67.490768432617188</v>
      </c>
      <c r="X33" s="1">
        <v>300.33016967773438</v>
      </c>
      <c r="Y33" s="1">
        <v>300.05172729492188</v>
      </c>
      <c r="Z33" s="1">
        <v>9.5328559875488281</v>
      </c>
      <c r="AA33" s="1">
        <v>88.786918640136719</v>
      </c>
      <c r="AB33" s="1">
        <v>0.90538948774337769</v>
      </c>
      <c r="AC33" s="1">
        <v>-4.443533718585968E-2</v>
      </c>
      <c r="AD33" s="1">
        <v>4.8446498811244965E-2</v>
      </c>
      <c r="AE33" s="1">
        <v>3.1339321285486221E-3</v>
      </c>
      <c r="AF33" s="1">
        <v>2.3270301520824432E-2</v>
      </c>
      <c r="AG33" s="1">
        <v>1.5446504577994347E-2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1.1041550355799055</v>
      </c>
      <c r="AP33">
        <f>(U33-T33)/(1000-U33)*AO33</f>
        <v>2.4404498171129923E-2</v>
      </c>
      <c r="AQ33">
        <f>(P33+273.15)</f>
        <v>299.46353759765623</v>
      </c>
      <c r="AR33">
        <f>(O33+273.15)</f>
        <v>300.28218307495115</v>
      </c>
      <c r="AS33">
        <f>(Y33*AK33+Z33*AL33)*AM33</f>
        <v>48.008275294118903</v>
      </c>
      <c r="AT33">
        <f>((AS33+0.00000010773*(AR33^4-AQ33^4))-AP33*44100)/(L33*0.92*2*29.3+0.00000043092*AQ33^3)</f>
        <v>-8.0243285826629016</v>
      </c>
      <c r="AU33">
        <f>0.61365*EXP(17.502*J33/(240.97+J33))</f>
        <v>3.4373707648005341</v>
      </c>
      <c r="AV33">
        <f>AU33*1000/AA33</f>
        <v>38.714833417438221</v>
      </c>
      <c r="AW33">
        <f>(AV33-U33)</f>
        <v>11.296160855792714</v>
      </c>
      <c r="AX33">
        <f>IF(D33,P33,(O33+P33)/2)</f>
        <v>26.722860336303711</v>
      </c>
      <c r="AY33">
        <f>0.61365*EXP(17.502*AX33/(240.97+AX33))</f>
        <v>3.5213135943546976</v>
      </c>
      <c r="AZ33">
        <f>IF(AW33&lt;&gt;0,(1000-(AV33+U33)/2)/AW33*AP33,0)</f>
        <v>2.0889858917129835</v>
      </c>
      <c r="BA33">
        <f>U33*AA33/1000</f>
        <v>2.4344194499513687</v>
      </c>
      <c r="BB33">
        <f>(AY33-BA33)</f>
        <v>1.0868941444033289</v>
      </c>
      <c r="BC33">
        <f>1/(1.6/F33+1.37/N33)</f>
        <v>1.404123766581117</v>
      </c>
      <c r="BD33">
        <f>G33*AA33*0.001</f>
        <v>34.232795345829139</v>
      </c>
      <c r="BE33">
        <f>G33/S33</f>
        <v>0.98377926124671433</v>
      </c>
      <c r="BF33">
        <f>(1-AP33*AA33/AU33/F33)*100</f>
        <v>84.551296050529828</v>
      </c>
      <c r="BG33">
        <f>(S33-E33/(N33/1.35))</f>
        <v>392.09529761715766</v>
      </c>
      <c r="BH33">
        <f>E33*BF33/100/BG33</f>
        <v>-1.2090823841921419E-3</v>
      </c>
    </row>
    <row r="34" spans="1:60" x14ac:dyDescent="0.25">
      <c r="A34" s="1" t="s">
        <v>1</v>
      </c>
      <c r="B34" s="1" t="s">
        <v>9628</v>
      </c>
      <c r="K34" s="1">
        <f t="shared" si="0"/>
        <v>2.72</v>
      </c>
    </row>
    <row r="35" spans="1:60" x14ac:dyDescent="0.25">
      <c r="A35" s="1" t="s">
        <v>1</v>
      </c>
      <c r="B35" s="1" t="s">
        <v>9627</v>
      </c>
      <c r="K35" s="1">
        <f t="shared" si="0"/>
        <v>2.72</v>
      </c>
    </row>
    <row r="36" spans="1:60" x14ac:dyDescent="0.25">
      <c r="A36" s="1">
        <v>7</v>
      </c>
      <c r="B36" s="1" t="s">
        <v>9626</v>
      </c>
      <c r="C36" s="1">
        <v>1669.5000039897859</v>
      </c>
      <c r="D36" s="1">
        <v>0</v>
      </c>
      <c r="E36">
        <f>(R36-S36*(1000-T36)/(1000-U36))*AO36</f>
        <v>4.853130799009877E-2</v>
      </c>
      <c r="F36">
        <f>IF(AZ36&lt;&gt;0,1/(1/AZ36-1/N36),0)</f>
        <v>4.5455372145236961</v>
      </c>
      <c r="G36">
        <f>((BC36-AP36/2)*S36-E36)/(BC36+AP36/2)</f>
        <v>384.5699078078099</v>
      </c>
      <c r="H36">
        <f>AP36*1000</f>
        <v>24.962132659582579</v>
      </c>
      <c r="I36">
        <f>(AU36-BA36)</f>
        <v>0.97170158724884281</v>
      </c>
      <c r="J36">
        <f>(P36+AT36*D36)</f>
        <v>26.39918327331543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27.154485702514648</v>
      </c>
      <c r="P36" s="1">
        <v>26.39918327331543</v>
      </c>
      <c r="Q36" s="1">
        <v>27.284202575683594</v>
      </c>
      <c r="R36" s="1">
        <v>399.99462890625</v>
      </c>
      <c r="S36" s="1">
        <v>391.10894775390625</v>
      </c>
      <c r="T36" s="1">
        <v>5.9935741424560547</v>
      </c>
      <c r="U36" s="1">
        <v>27.968122482299805</v>
      </c>
      <c r="V36" s="1">
        <v>14.733137130737305</v>
      </c>
      <c r="W36" s="1">
        <v>68.749992370605469</v>
      </c>
      <c r="X36" s="1">
        <v>300.33859252929688</v>
      </c>
      <c r="Y36" s="1">
        <v>500.55209350585938</v>
      </c>
      <c r="Z36" s="1">
        <v>10.743285179138184</v>
      </c>
      <c r="AA36" s="1">
        <v>88.782760620117188</v>
      </c>
      <c r="AB36" s="1">
        <v>0.97463232278823853</v>
      </c>
      <c r="AC36" s="1">
        <v>-4.119274765253067E-2</v>
      </c>
      <c r="AD36" s="1">
        <v>3.6203499883413315E-2</v>
      </c>
      <c r="AE36" s="1">
        <v>3.3441293053328991E-3</v>
      </c>
      <c r="AF36" s="1">
        <v>3.8958191871643066E-2</v>
      </c>
      <c r="AG36" s="1">
        <v>1.6251023858785629E-2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1.1041860019459442</v>
      </c>
      <c r="AP36">
        <f>(U36-T36)/(1000-U36)*AO36</f>
        <v>2.4962132659582578E-2</v>
      </c>
      <c r="AQ36">
        <f>(P36+273.15)</f>
        <v>299.54918327331541</v>
      </c>
      <c r="AR36">
        <f>(O36+273.15)</f>
        <v>300.30448570251463</v>
      </c>
      <c r="AS36">
        <f>(Y36*AK36+Z36*AL36)*AM36</f>
        <v>80.088333170823717</v>
      </c>
      <c r="AT36">
        <f>((AS36+0.00000010773*(AR36^4-AQ36^4))-AP36*44100)/(L36*0.92*2*29.3+0.00000043092*AQ36^3)</f>
        <v>-7.9704803556478989</v>
      </c>
      <c r="AU36">
        <f>0.61365*EXP(17.502*J36/(240.97+J36))</f>
        <v>3.4547887105889843</v>
      </c>
      <c r="AV36">
        <f>AU36*1000/AA36</f>
        <v>38.912832699259049</v>
      </c>
      <c r="AW36">
        <f>(AV36-U36)</f>
        <v>10.944710216959244</v>
      </c>
      <c r="AX36">
        <f>IF(D36,P36,(O36+P36)/2)</f>
        <v>26.776834487915039</v>
      </c>
      <c r="AY36">
        <f>0.61365*EXP(17.502*AX36/(240.97+AX36))</f>
        <v>3.5325149319341591</v>
      </c>
      <c r="AZ36">
        <f>IF(AW36&lt;&gt;0,(1000-(AV36+U36)/2)/AW36*AP36,0)</f>
        <v>2.2044792912264999</v>
      </c>
      <c r="BA36">
        <f>U36*AA36/1000</f>
        <v>2.4830871233401415</v>
      </c>
      <c r="BB36">
        <f>(AY36-BA36)</f>
        <v>1.0494278085940176</v>
      </c>
      <c r="BC36">
        <f>1/(1.6/F36+1.37/N36)</f>
        <v>1.4879601034829009</v>
      </c>
      <c r="BD36">
        <f>G36*AA36*0.001</f>
        <v>34.143178066601322</v>
      </c>
      <c r="BE36">
        <f>G36/S36</f>
        <v>0.98328077129493119</v>
      </c>
      <c r="BF36">
        <f>(1-AP36*AA36/AU36/F36)*100</f>
        <v>85.887510808305436</v>
      </c>
      <c r="BG36">
        <f>(S36-E36/(N36/1.35))</f>
        <v>391.09364122616279</v>
      </c>
      <c r="BH36">
        <f>E36*BF36/100/BG36</f>
        <v>1.0657890592320804E-4</v>
      </c>
    </row>
    <row r="37" spans="1:60" x14ac:dyDescent="0.25">
      <c r="A37" s="1" t="s">
        <v>1</v>
      </c>
      <c r="B37" s="1" t="s">
        <v>9625</v>
      </c>
      <c r="K37" s="1">
        <f t="shared" si="0"/>
        <v>2.72</v>
      </c>
    </row>
    <row r="38" spans="1:60" x14ac:dyDescent="0.25">
      <c r="A38" s="1" t="s">
        <v>1</v>
      </c>
      <c r="B38" s="1" t="s">
        <v>9624</v>
      </c>
      <c r="K38" s="1">
        <f t="shared" si="0"/>
        <v>2.72</v>
      </c>
    </row>
    <row r="39" spans="1:60" x14ac:dyDescent="0.25">
      <c r="A39" s="1">
        <v>8</v>
      </c>
      <c r="B39" s="1" t="s">
        <v>9623</v>
      </c>
      <c r="C39" s="1">
        <v>1874.5000039897859</v>
      </c>
      <c r="D39" s="1">
        <v>0</v>
      </c>
      <c r="E39">
        <f>(R39-S39*(1000-T39)/(1000-U39))*AO39</f>
        <v>0.64511487498249931</v>
      </c>
      <c r="F39">
        <f>IF(AZ39&lt;&gt;0,1/(1/AZ39-1/N39),0)</f>
        <v>5.3118226141642451</v>
      </c>
      <c r="G39">
        <f>((BC39-AP39/2)*S39-E39)/(BC39+AP39/2)</f>
        <v>383.78451342322353</v>
      </c>
      <c r="H39">
        <f>AP39*1000</f>
        <v>25.703145710195152</v>
      </c>
      <c r="I39">
        <f>(AU39-BA39)</f>
        <v>0.9300811261373334</v>
      </c>
      <c r="J39">
        <f>(P39+AT39*D39)</f>
        <v>26.503026962280273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27.203125</v>
      </c>
      <c r="P39" s="1">
        <v>26.503026962280273</v>
      </c>
      <c r="Q39" s="1">
        <v>27.317590713500977</v>
      </c>
      <c r="R39" s="1">
        <v>400.03741455078125</v>
      </c>
      <c r="S39" s="1">
        <v>390.36648559570313</v>
      </c>
      <c r="T39" s="1">
        <v>6.0663681030273438</v>
      </c>
      <c r="U39" s="1">
        <v>28.676214218139648</v>
      </c>
      <c r="V39" s="1">
        <v>14.86945629119873</v>
      </c>
      <c r="W39" s="1">
        <v>70.28912353515625</v>
      </c>
      <c r="X39" s="1">
        <v>300.3458251953125</v>
      </c>
      <c r="Y39" s="1">
        <v>750.30584716796875</v>
      </c>
      <c r="Z39" s="1">
        <v>10.407350540161133</v>
      </c>
      <c r="AA39" s="1">
        <v>88.781936645507813</v>
      </c>
      <c r="AB39" s="1">
        <v>0.86220860481262207</v>
      </c>
      <c r="AC39" s="1">
        <v>-4.723513126373291E-2</v>
      </c>
      <c r="AD39" s="1">
        <v>4.2222578078508377E-2</v>
      </c>
      <c r="AE39" s="1">
        <v>4.6396199613809586E-3</v>
      </c>
      <c r="AF39" s="1">
        <v>4.5640859752893448E-2</v>
      </c>
      <c r="AG39" s="1">
        <v>1.6760937869548798E-2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1.1042125926298252</v>
      </c>
      <c r="AP39">
        <f>(U39-T39)/(1000-U39)*AO39</f>
        <v>2.5703145710195153E-2</v>
      </c>
      <c r="AQ39">
        <f>(P39+273.15)</f>
        <v>299.65302696228025</v>
      </c>
      <c r="AR39">
        <f>(O39+273.15)</f>
        <v>300.35312499999998</v>
      </c>
      <c r="AS39">
        <f>(Y39*AK39+Z39*AL39)*AM39</f>
        <v>120.04893286357219</v>
      </c>
      <c r="AT39">
        <f>((AS39+0.00000010773*(AR39^4-AQ39^4))-AP39*44100)/(L39*0.92*2*29.3+0.00000043092*AQ39^3)</f>
        <v>-7.9173807785156951</v>
      </c>
      <c r="AU39">
        <f>0.61365*EXP(17.502*J39/(240.97+J39))</f>
        <v>3.476010960085218</v>
      </c>
      <c r="AV39">
        <f>AU39*1000/AA39</f>
        <v>39.152231764940858</v>
      </c>
      <c r="AW39">
        <f>(AV39-U39)</f>
        <v>10.476017546801209</v>
      </c>
      <c r="AX39">
        <f>IF(D39,P39,(O39+P39)/2)</f>
        <v>26.853075981140137</v>
      </c>
      <c r="AY39">
        <f>0.61365*EXP(17.502*AX39/(240.97+AX39))</f>
        <v>3.5483904453629189</v>
      </c>
      <c r="AZ39">
        <f>IF(AW39&lt;&gt;0,(1000-(AV39+U39)/2)/AW39*AP39,0)</f>
        <v>2.3703132783103902</v>
      </c>
      <c r="BA39">
        <f>U39*AA39/1000</f>
        <v>2.5459298339478846</v>
      </c>
      <c r="BB39">
        <f>(AY39-BA39)</f>
        <v>1.0024606114150343</v>
      </c>
      <c r="BC39">
        <f>1/(1.6/F39+1.37/N39)</f>
        <v>1.6095742373413453</v>
      </c>
      <c r="BD39">
        <f>G39*AA39*0.001</f>
        <v>34.073132356267678</v>
      </c>
      <c r="BE39">
        <f>G39/S39</f>
        <v>0.98313899267649618</v>
      </c>
      <c r="BF39">
        <f>(1-AP39*AA39/AU39/F39)*100</f>
        <v>87.640918622326311</v>
      </c>
      <c r="BG39">
        <f>(S39-E39/(N39/1.35))</f>
        <v>390.16301964474115</v>
      </c>
      <c r="BH39">
        <f>E39*BF39/100/BG39</f>
        <v>1.4490983874349223E-3</v>
      </c>
    </row>
    <row r="40" spans="1:60" x14ac:dyDescent="0.25">
      <c r="A40" s="1" t="s">
        <v>1</v>
      </c>
      <c r="B40" s="1" t="s">
        <v>9622</v>
      </c>
      <c r="K40" s="1">
        <f t="shared" si="0"/>
        <v>2.72</v>
      </c>
    </row>
    <row r="41" spans="1:60" x14ac:dyDescent="0.25">
      <c r="A41" s="1" t="s">
        <v>1</v>
      </c>
      <c r="B41" s="1" t="s">
        <v>9621</v>
      </c>
      <c r="K41" s="1">
        <f t="shared" si="0"/>
        <v>2.72</v>
      </c>
    </row>
    <row r="42" spans="1:60" x14ac:dyDescent="0.25">
      <c r="A42" s="1">
        <v>9</v>
      </c>
      <c r="B42" s="1" t="s">
        <v>9620</v>
      </c>
      <c r="C42" s="1">
        <v>2079.5000039897859</v>
      </c>
      <c r="D42" s="1">
        <v>0</v>
      </c>
      <c r="E42">
        <f>(R42-S42*(1000-T42)/(1000-U42))*AO42</f>
        <v>1.4245187691214938</v>
      </c>
      <c r="F42">
        <f>IF(AZ42&lt;&gt;0,1/(1/AZ42-1/N42),0)</f>
        <v>6.3036455648196776</v>
      </c>
      <c r="G42">
        <f>((BC42-AP42/2)*S42-E42)/(BC42+AP42/2)</f>
        <v>382.72373338118524</v>
      </c>
      <c r="H42">
        <f>AP42*1000</f>
        <v>26.459008137428818</v>
      </c>
      <c r="I42">
        <f>(AU42-BA42)</f>
        <v>0.88975163730950246</v>
      </c>
      <c r="J42">
        <f>(P42+AT42*D42)</f>
        <v>26.62061882019043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27.25567626953125</v>
      </c>
      <c r="P42" s="1">
        <v>26.62061882019043</v>
      </c>
      <c r="Q42" s="1">
        <v>27.353557586669922</v>
      </c>
      <c r="R42" s="1">
        <v>400.02508544921875</v>
      </c>
      <c r="S42" s="1">
        <v>389.4034423828125</v>
      </c>
      <c r="T42" s="1">
        <v>6.1437177658081055</v>
      </c>
      <c r="U42" s="1">
        <v>29.40264892578125</v>
      </c>
      <c r="V42" s="1">
        <v>15.01274585723877</v>
      </c>
      <c r="W42" s="1">
        <v>71.848114013671875</v>
      </c>
      <c r="X42" s="1">
        <v>300.32522583007813</v>
      </c>
      <c r="Y42" s="1">
        <v>999.7266845703125</v>
      </c>
      <c r="Z42" s="1">
        <v>10.573023796081543</v>
      </c>
      <c r="AA42" s="1">
        <v>88.782089233398438</v>
      </c>
      <c r="AB42" s="1">
        <v>0.97859805822372437</v>
      </c>
      <c r="AC42" s="1">
        <v>-6.1302684247493744E-2</v>
      </c>
      <c r="AD42" s="1">
        <v>6.458553671836853E-2</v>
      </c>
      <c r="AE42" s="1">
        <v>5.2473633550107479E-3</v>
      </c>
      <c r="AF42" s="1">
        <v>4.6453353017568588E-2</v>
      </c>
      <c r="AG42" s="1">
        <v>1.7973367124795914E-2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1.1041368596694046</v>
      </c>
      <c r="AP42">
        <f>(U42-T42)/(1000-U42)*AO42</f>
        <v>2.6459008137428817E-2</v>
      </c>
      <c r="AQ42">
        <f>(P42+273.15)</f>
        <v>299.77061882019041</v>
      </c>
      <c r="AR42">
        <f>(O42+273.15)</f>
        <v>300.40567626953123</v>
      </c>
      <c r="AS42">
        <f>(Y42*AK42+Z42*AL42)*AM42</f>
        <v>159.95626595594877</v>
      </c>
      <c r="AT42">
        <f>((AS42+0.00000010773*(AR42^4-AQ42^4))-AP42*44100)/(L42*0.92*2*29.3+0.00000043092*AQ42^3)</f>
        <v>-7.8706725714259118</v>
      </c>
      <c r="AU42">
        <f>0.61365*EXP(17.502*J42/(240.97+J42))</f>
        <v>3.5001802379365001</v>
      </c>
      <c r="AV42">
        <f>AU42*1000/AA42</f>
        <v>39.424395935703963</v>
      </c>
      <c r="AW42">
        <f>(AV42-U42)</f>
        <v>10.021747009922713</v>
      </c>
      <c r="AX42">
        <f>IF(D42,P42,(O42+P42)/2)</f>
        <v>26.93814754486084</v>
      </c>
      <c r="AY42">
        <f>0.61365*EXP(17.502*AX42/(240.97+AX42))</f>
        <v>3.5661781056055997</v>
      </c>
      <c r="AZ42">
        <f>IF(AW42&lt;&gt;0,(1000-(AV42+U42)/2)/AW42*AP42,0)</f>
        <v>2.5493020769832064</v>
      </c>
      <c r="BA42">
        <f>U42*AA42/1000</f>
        <v>2.6104286006269977</v>
      </c>
      <c r="BB42">
        <f>(AY42-BA42)</f>
        <v>0.955749504978602</v>
      </c>
      <c r="BC42">
        <f>1/(1.6/F42+1.37/N42)</f>
        <v>1.7424978213303666</v>
      </c>
      <c r="BD42">
        <f>G42*AA42*0.001</f>
        <v>33.97901264878778</v>
      </c>
      <c r="BE42">
        <f>G42/S42</f>
        <v>0.98284630212626467</v>
      </c>
      <c r="BF42">
        <f>(1-AP42*AA42/AU42/F42)*100</f>
        <v>89.353258098367689</v>
      </c>
      <c r="BG42">
        <f>(S42-E42/(N42/1.35))</f>
        <v>388.95415640714754</v>
      </c>
      <c r="BH42">
        <f>E42*BF42/100/BG42</f>
        <v>3.2725037423187403E-3</v>
      </c>
    </row>
    <row r="43" spans="1:60" x14ac:dyDescent="0.25">
      <c r="A43" s="1" t="s">
        <v>1</v>
      </c>
      <c r="B43" s="1" t="s">
        <v>9619</v>
      </c>
      <c r="K43" s="1">
        <f t="shared" si="0"/>
        <v>2.72</v>
      </c>
    </row>
    <row r="44" spans="1:60" x14ac:dyDescent="0.25">
      <c r="A44" s="1" t="s">
        <v>1</v>
      </c>
      <c r="B44" s="1" t="s">
        <v>9618</v>
      </c>
      <c r="K44" s="1">
        <f t="shared" si="0"/>
        <v>2.72</v>
      </c>
    </row>
    <row r="45" spans="1:60" x14ac:dyDescent="0.25">
      <c r="A45" s="1">
        <v>10</v>
      </c>
      <c r="B45" s="1" t="s">
        <v>9617</v>
      </c>
      <c r="C45" s="1">
        <v>2284.5000039897859</v>
      </c>
      <c r="D45" s="1">
        <v>0</v>
      </c>
      <c r="E45">
        <f>(R45-S45*(1000-T45)/(1000-U45))*AO45</f>
        <v>1.4522238189434222</v>
      </c>
      <c r="F45">
        <f>IF(AZ45&lt;&gt;0,1/(1/AZ45-1/N45),0)</f>
        <v>7.8114910822677528</v>
      </c>
      <c r="G45">
        <f>((BC45-AP45/2)*S45-E45)/(BC45+AP45/2)</f>
        <v>382.81278610010031</v>
      </c>
      <c r="H45">
        <f>AP45*1000</f>
        <v>27.262860798587802</v>
      </c>
      <c r="I45">
        <f>(AU45-BA45)</f>
        <v>0.84471252070315028</v>
      </c>
      <c r="J45">
        <f>(P45+AT45*D45)</f>
        <v>26.733827590942383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27.331230163574219</v>
      </c>
      <c r="P45" s="1">
        <v>26.733827590942383</v>
      </c>
      <c r="Q45" s="1">
        <v>27.413766860961914</v>
      </c>
      <c r="R45" s="1">
        <v>400.01943969726563</v>
      </c>
      <c r="S45" s="1">
        <v>389.09811401367188</v>
      </c>
      <c r="T45" s="1">
        <v>6.2318329811096191</v>
      </c>
      <c r="U45" s="1">
        <v>30.175312042236328</v>
      </c>
      <c r="V45" s="1">
        <v>15.159924507141113</v>
      </c>
      <c r="W45" s="1">
        <v>73.406242370605469</v>
      </c>
      <c r="X45" s="1">
        <v>300.3629150390625</v>
      </c>
      <c r="Y45" s="1">
        <v>1249.322509765625</v>
      </c>
      <c r="Z45" s="1">
        <v>8.1267910003662109</v>
      </c>
      <c r="AA45" s="1">
        <v>88.777030944824219</v>
      </c>
      <c r="AB45" s="1">
        <v>1.147236704826355</v>
      </c>
      <c r="AC45" s="1">
        <v>-7.8298591077327728E-2</v>
      </c>
      <c r="AD45" s="1">
        <v>3.7315759807825089E-2</v>
      </c>
      <c r="AE45" s="1">
        <v>5.936755333095789E-3</v>
      </c>
      <c r="AF45" s="1">
        <v>5.225222185254097E-2</v>
      </c>
      <c r="AG45" s="1">
        <v>1.9214572384953499E-2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1.1042754229377294</v>
      </c>
      <c r="AP45">
        <f>(U45-T45)/(1000-U45)*AO45</f>
        <v>2.7262860798587803E-2</v>
      </c>
      <c r="AQ45">
        <f>(P45+273.15)</f>
        <v>299.88382759094236</v>
      </c>
      <c r="AR45">
        <f>(O45+273.15)</f>
        <v>300.4812301635742</v>
      </c>
      <c r="AS45">
        <f>(Y45*AK45+Z45*AL45)*AM45</f>
        <v>199.89159709457454</v>
      </c>
      <c r="AT45">
        <f>((AS45+0.00000010773*(AR45^4-AQ45^4))-AP45*44100)/(L45*0.92*2*29.3+0.00000043092*AQ45^3)</f>
        <v>-7.8379405169994492</v>
      </c>
      <c r="AU45">
        <f>0.61365*EXP(17.502*J45/(240.97+J45))</f>
        <v>3.5235871316464915</v>
      </c>
      <c r="AV45">
        <f>AU45*1000/AA45</f>
        <v>39.690301580782027</v>
      </c>
      <c r="AW45">
        <f>(AV45-U45)</f>
        <v>9.5149895385456986</v>
      </c>
      <c r="AX45">
        <f>IF(D45,P45,(O45+P45)/2)</f>
        <v>27.032528877258301</v>
      </c>
      <c r="AY45">
        <f>0.61365*EXP(17.502*AX45/(240.97+AX45))</f>
        <v>3.5860033872732324</v>
      </c>
      <c r="AZ45">
        <f>IF(AW45&lt;&gt;0,(1000-(AV45+U45)/2)/AW45*AP45,0)</f>
        <v>2.7651625304049516</v>
      </c>
      <c r="BA45">
        <f>U45*AA45/1000</f>
        <v>2.6788746109433412</v>
      </c>
      <c r="BB45">
        <f>(AY45-BA45)</f>
        <v>0.9071287763298912</v>
      </c>
      <c r="BC45">
        <f>1/(1.6/F45+1.37/N45)</f>
        <v>1.905146985640122</v>
      </c>
      <c r="BD45">
        <f>G45*AA45*0.001</f>
        <v>33.984982557682983</v>
      </c>
      <c r="BE45">
        <f>G45/S45</f>
        <v>0.98384641896940495</v>
      </c>
      <c r="BF45">
        <f>(1-AP45*AA45/AU45/F45)*100</f>
        <v>91.206675788646322</v>
      </c>
      <c r="BG45">
        <f>(S45-E45/(N45/1.35))</f>
        <v>388.64009000618177</v>
      </c>
      <c r="BH45">
        <f>E45*BF45/100/BG45</f>
        <v>3.4081020057610558E-3</v>
      </c>
    </row>
    <row r="46" spans="1:60" x14ac:dyDescent="0.25">
      <c r="A46" s="1" t="s">
        <v>1</v>
      </c>
      <c r="B46" s="1" t="s">
        <v>9616</v>
      </c>
      <c r="K46" s="1">
        <f t="shared" si="0"/>
        <v>2.72</v>
      </c>
    </row>
    <row r="47" spans="1:60" x14ac:dyDescent="0.25">
      <c r="A47" s="1" t="s">
        <v>1</v>
      </c>
      <c r="B47" s="1" t="s">
        <v>9615</v>
      </c>
      <c r="K47" s="1">
        <f t="shared" si="0"/>
        <v>2.72</v>
      </c>
    </row>
    <row r="48" spans="1:60" x14ac:dyDescent="0.25">
      <c r="A48" s="1">
        <v>11</v>
      </c>
      <c r="B48" s="1" t="s">
        <v>9614</v>
      </c>
      <c r="C48" s="1">
        <v>2490.00000397861</v>
      </c>
      <c r="D48" s="1">
        <v>0</v>
      </c>
      <c r="E48">
        <f>(R48-S48*(1000-T48)/(1000-U48))*AO48</f>
        <v>1.6999650849498398</v>
      </c>
      <c r="F48">
        <f>IF(AZ48&lt;&gt;0,1/(1/AZ48-1/N48),0)</f>
        <v>11.303325658627903</v>
      </c>
      <c r="G48">
        <f>((BC48-AP48/2)*S48-E48)/(BC48+AP48/2)</f>
        <v>382.70611254907561</v>
      </c>
      <c r="H48">
        <f>AP48*1000</f>
        <v>28.413736799374814</v>
      </c>
      <c r="I48">
        <f>(AU48-BA48)</f>
        <v>0.783467086770822</v>
      </c>
      <c r="J48">
        <f>(P48+AT48*D48)</f>
        <v>26.8935546875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27.425487518310547</v>
      </c>
      <c r="P48" s="1">
        <v>26.8935546875</v>
      </c>
      <c r="Q48" s="1">
        <v>27.483522415161133</v>
      </c>
      <c r="R48" s="1">
        <v>400.08749389648438</v>
      </c>
      <c r="S48" s="1">
        <v>388.54885864257813</v>
      </c>
      <c r="T48" s="1">
        <v>6.3114361763000488</v>
      </c>
      <c r="U48" s="1">
        <v>31.241636276245117</v>
      </c>
      <c r="V48" s="1">
        <v>15.268153190612793</v>
      </c>
      <c r="W48" s="1">
        <v>75.577430725097656</v>
      </c>
      <c r="X48" s="1">
        <v>300.32186889648438</v>
      </c>
      <c r="Y48" s="1">
        <v>1600.552001953125</v>
      </c>
      <c r="Z48" s="1">
        <v>7.0121774673461914</v>
      </c>
      <c r="AA48" s="1">
        <v>88.771835327148438</v>
      </c>
      <c r="AB48" s="1">
        <v>1.0525009632110596</v>
      </c>
      <c r="AC48" s="1">
        <v>-0.10298502445220947</v>
      </c>
      <c r="AD48" s="1">
        <v>0.11258684098720551</v>
      </c>
      <c r="AE48" s="1">
        <v>8.3011845126748085E-3</v>
      </c>
      <c r="AF48" s="1">
        <v>3.9425764232873917E-2</v>
      </c>
      <c r="AG48" s="1">
        <v>2.1564578637480736E-2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1.1041245180017805</v>
      </c>
      <c r="AP48">
        <f>(U48-T48)/(1000-U48)*AO48</f>
        <v>2.8413736799374815E-2</v>
      </c>
      <c r="AQ48">
        <f>(P48+273.15)</f>
        <v>300.04355468749998</v>
      </c>
      <c r="AR48">
        <f>(O48+273.15)</f>
        <v>300.57548751831052</v>
      </c>
      <c r="AS48">
        <f>(Y48*AK48+Z48*AL48)*AM48</f>
        <v>256.08831458847999</v>
      </c>
      <c r="AT48">
        <f>((AS48+0.00000010773*(AR48^4-AQ48^4))-AP48*44100)/(L48*0.92*2*29.3+0.00000043092*AQ48^3)</f>
        <v>-7.7998880598913489</v>
      </c>
      <c r="AU48">
        <f>0.61365*EXP(17.502*J48/(240.97+J48))</f>
        <v>3.5568444776363206</v>
      </c>
      <c r="AV48">
        <f>AU48*1000/AA48</f>
        <v>40.067263051714299</v>
      </c>
      <c r="AW48">
        <f>(AV48-U48)</f>
        <v>8.825626775469182</v>
      </c>
      <c r="AX48">
        <f>IF(D48,P48,(O48+P48)/2)</f>
        <v>27.159521102905273</v>
      </c>
      <c r="AY48">
        <f>0.61365*EXP(17.502*AX48/(240.97+AX48))</f>
        <v>3.612830529720064</v>
      </c>
      <c r="AZ48">
        <f>IF(AW48&lt;&gt;0,(1000-(AV48+U48)/2)/AW48*AP48,0)</f>
        <v>3.1046702232022816</v>
      </c>
      <c r="BA48">
        <f>U48*AA48/1000</f>
        <v>2.7733773908654986</v>
      </c>
      <c r="BB48">
        <f>(AY48-BA48)</f>
        <v>0.83945313885456541</v>
      </c>
      <c r="BC48">
        <f>1/(1.6/F48+1.37/N48)</f>
        <v>2.1662900904336553</v>
      </c>
      <c r="BD48">
        <f>G48*AA48*0.001</f>
        <v>33.973524001899676</v>
      </c>
      <c r="BE48">
        <f>G48/S48</f>
        <v>0.98496264764767416</v>
      </c>
      <c r="BF48">
        <f>(1-AP48*AA48/AU48/F48)*100</f>
        <v>93.726174490482919</v>
      </c>
      <c r="BG48">
        <f>(S48-E48/(N48/1.35))</f>
        <v>388.01269829963007</v>
      </c>
      <c r="BH48">
        <f>E48*BF48/100/BG48</f>
        <v>4.106340459422258E-3</v>
      </c>
    </row>
    <row r="49" spans="1:60" x14ac:dyDescent="0.25">
      <c r="A49" s="1" t="s">
        <v>1</v>
      </c>
      <c r="B49" s="1" t="s">
        <v>9613</v>
      </c>
      <c r="K49" s="1">
        <f t="shared" si="0"/>
        <v>2.72</v>
      </c>
    </row>
    <row r="50" spans="1:60" x14ac:dyDescent="0.25">
      <c r="A50" s="1" t="s">
        <v>1</v>
      </c>
      <c r="B50" s="1" t="s">
        <v>9608</v>
      </c>
      <c r="K50" s="1">
        <f t="shared" si="0"/>
        <v>2.72</v>
      </c>
    </row>
    <row r="51" spans="1:60" x14ac:dyDescent="0.25">
      <c r="A51" s="1">
        <v>12</v>
      </c>
      <c r="B51" s="1" t="s">
        <v>9612</v>
      </c>
      <c r="C51" s="1">
        <v>2695.00000397861</v>
      </c>
      <c r="D51" s="1">
        <v>0</v>
      </c>
      <c r="E51">
        <f>(R51-S51*(1000-T51)/(1000-U51))*AO51</f>
        <v>1.9773717498727157</v>
      </c>
      <c r="F51">
        <f>IF(AZ51&lt;&gt;0,1/(1/AZ51-1/N51),0)</f>
        <v>21.169007164201386</v>
      </c>
      <c r="G51">
        <f>((BC51-AP51/2)*S51-E51)/(BC51+AP51/2)</f>
        <v>382.36112973883832</v>
      </c>
      <c r="H51">
        <f>AP51*1000</f>
        <v>29.687605834084998</v>
      </c>
      <c r="I51">
        <f>(AU51-BA51)</f>
        <v>0.71319591364731938</v>
      </c>
      <c r="J51">
        <f>(P51+AT51*D51)</f>
        <v>27.04719352722168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27.500791549682617</v>
      </c>
      <c r="P51" s="1">
        <v>27.04719352722168</v>
      </c>
      <c r="Q51" s="1">
        <v>27.529237747192383</v>
      </c>
      <c r="R51" s="1">
        <v>399.87847900390625</v>
      </c>
      <c r="S51" s="1">
        <v>387.66580200195313</v>
      </c>
      <c r="T51" s="1">
        <v>6.3855433464050293</v>
      </c>
      <c r="U51" s="1">
        <v>32.398612976074219</v>
      </c>
      <c r="V51" s="1">
        <v>15.378487586975098</v>
      </c>
      <c r="W51" s="1">
        <v>78.026512145996094</v>
      </c>
      <c r="X51" s="1">
        <v>300.36474609375</v>
      </c>
      <c r="Y51" s="1">
        <v>2001.060791015625</v>
      </c>
      <c r="Z51" s="1">
        <v>8.1234645843505859</v>
      </c>
      <c r="AA51" s="1">
        <v>88.766036987304688</v>
      </c>
      <c r="AB51" s="1">
        <v>0.80735021829605103</v>
      </c>
      <c r="AC51" s="1">
        <v>-0.11575815826654434</v>
      </c>
      <c r="AD51" s="1">
        <v>9.3446038663387299E-2</v>
      </c>
      <c r="AE51" s="1">
        <v>6.7583974450826645E-3</v>
      </c>
      <c r="AF51" s="1">
        <v>3.399508073925972E-2</v>
      </c>
      <c r="AG51" s="1">
        <v>2.3994119837880135E-2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1.1042821547564337</v>
      </c>
      <c r="AP51">
        <f>(U51-T51)/(1000-U51)*AO51</f>
        <v>2.9687605834084998E-2</v>
      </c>
      <c r="AQ51">
        <f>(P51+273.15)</f>
        <v>300.19719352722166</v>
      </c>
      <c r="AR51">
        <f>(O51+273.15)</f>
        <v>300.65079154968259</v>
      </c>
      <c r="AS51">
        <f>(Y51*AK51+Z51*AL51)*AM51</f>
        <v>320.16971940614894</v>
      </c>
      <c r="AT51">
        <f>((AS51+0.00000010773*(AR51^4-AQ51^4))-AP51*44100)/(L51*0.92*2*29.3+0.00000043092*AQ51^3)</f>
        <v>-7.7437230598037061</v>
      </c>
      <c r="AU51">
        <f>0.61365*EXP(17.502*J51/(240.97+J51))</f>
        <v>3.5890923914188932</v>
      </c>
      <c r="AV51">
        <f>AU51*1000/AA51</f>
        <v>40.433171438443345</v>
      </c>
      <c r="AW51">
        <f>(AV51-U51)</f>
        <v>8.0345584623691266</v>
      </c>
      <c r="AX51">
        <f>IF(D51,P51,(O51+P51)/2)</f>
        <v>27.273992538452148</v>
      </c>
      <c r="AY51">
        <f>0.61365*EXP(17.502*AX51/(240.97+AX51))</f>
        <v>3.6371626031428428</v>
      </c>
      <c r="AZ51">
        <f>IF(AW51&lt;&gt;0,(1000-(AV51+U51)/2)/AW51*AP51,0)</f>
        <v>3.5604327623131455</v>
      </c>
      <c r="BA51">
        <f>U51*AA51/1000</f>
        <v>2.8758964777715739</v>
      </c>
      <c r="BB51">
        <f>(AY51-BA51)</f>
        <v>0.76126612537126892</v>
      </c>
      <c r="BC51">
        <f>1/(1.6/F51+1.37/N51)</f>
        <v>2.5274888061747007</v>
      </c>
      <c r="BD51">
        <f>G51*AA51*0.001</f>
        <v>33.940682184905334</v>
      </c>
      <c r="BE51">
        <f>G51/S51</f>
        <v>0.98631637808720596</v>
      </c>
      <c r="BF51">
        <f>(1-AP51*AA51/AU51/F51)*100</f>
        <v>96.531538500870099</v>
      </c>
      <c r="BG51">
        <f>(S51-E51/(N51/1.35))</f>
        <v>387.0421490075866</v>
      </c>
      <c r="BH51">
        <f>E51*BF51/100/BG51</f>
        <v>4.9317299858116859E-3</v>
      </c>
    </row>
    <row r="52" spans="1:60" x14ac:dyDescent="0.25">
      <c r="A52" s="1" t="s">
        <v>1</v>
      </c>
      <c r="B52" s="1" t="s">
        <v>9611</v>
      </c>
      <c r="K52" s="2">
        <v>7.1924999999999999</v>
      </c>
    </row>
    <row r="53" spans="1:60" x14ac:dyDescent="0.25">
      <c r="A53" s="1" t="s">
        <v>1</v>
      </c>
      <c r="B53" s="1" t="s">
        <v>9610</v>
      </c>
      <c r="K53" s="2">
        <v>7.1924999999999999</v>
      </c>
    </row>
    <row r="54" spans="1:60" x14ac:dyDescent="0.25">
      <c r="A54" s="1" t="s">
        <v>1</v>
      </c>
      <c r="B54" s="1" t="s">
        <v>9609</v>
      </c>
      <c r="K54" s="2">
        <v>7.1924999999999999</v>
      </c>
    </row>
    <row r="55" spans="1:60" x14ac:dyDescent="0.25">
      <c r="A55" s="1" t="s">
        <v>1</v>
      </c>
      <c r="B55" s="1" t="s">
        <v>9608</v>
      </c>
      <c r="K55" s="2">
        <v>7.1924999999999999</v>
      </c>
    </row>
    <row r="56" spans="1:60" x14ac:dyDescent="0.25">
      <c r="K56" s="2">
        <v>7.1924999999999999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9DF7-EFB5-4EAE-94ED-119BD926A4D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9686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9685</v>
      </c>
    </row>
    <row r="12" spans="1:56" x14ac:dyDescent="0.25">
      <c r="A12" s="1" t="s">
        <v>1</v>
      </c>
      <c r="B12" s="1" t="s">
        <v>9684</v>
      </c>
    </row>
    <row r="13" spans="1:56" x14ac:dyDescent="0.25">
      <c r="A13" s="1" t="s">
        <v>1</v>
      </c>
      <c r="B13" s="1" t="s">
        <v>9683</v>
      </c>
    </row>
    <row r="14" spans="1:56" x14ac:dyDescent="0.25">
      <c r="A14" s="1" t="s">
        <v>1</v>
      </c>
      <c r="B14" s="1" t="s">
        <v>9682</v>
      </c>
    </row>
    <row r="15" spans="1:56" x14ac:dyDescent="0.25">
      <c r="A15" s="1" t="s">
        <v>1</v>
      </c>
      <c r="B15" s="1" t="s">
        <v>2845</v>
      </c>
    </row>
    <row r="16" spans="1:56" x14ac:dyDescent="0.25">
      <c r="A16" s="1" t="s">
        <v>1</v>
      </c>
      <c r="B16" s="1" t="s">
        <v>9681</v>
      </c>
    </row>
    <row r="17" spans="1:56" x14ac:dyDescent="0.25">
      <c r="A17" s="1" t="s">
        <v>1</v>
      </c>
      <c r="B17" s="1" t="s">
        <v>9680</v>
      </c>
    </row>
    <row r="18" spans="1:56" x14ac:dyDescent="0.25">
      <c r="A18" s="1">
        <v>1</v>
      </c>
      <c r="B18" s="1" t="s">
        <v>9679</v>
      </c>
      <c r="C18" s="1">
        <v>436.50000454857945</v>
      </c>
      <c r="D18" s="1">
        <v>0</v>
      </c>
      <c r="E18">
        <f>(R18-S18*(1000-T18)/(1000-U18))*AK18</f>
        <v>-4.6171928514929581</v>
      </c>
      <c r="F18">
        <f>IF(AV18&lt;&gt;0,1/(1/AV18-1/N18),0)</f>
        <v>3.8171299246405863</v>
      </c>
      <c r="G18">
        <f>((AY18-AL18/2)*S18-E18)/(AY18+AL18/2)</f>
        <v>389.69361235669987</v>
      </c>
      <c r="H18">
        <f>AL18*1000</f>
        <v>27.727098556646869</v>
      </c>
      <c r="I18">
        <f>(AQ18-AW18)</f>
        <v>1.1809472699807873</v>
      </c>
      <c r="J18">
        <f>(P18+AP18*D18)</f>
        <v>26.359844207763672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27.758501052856445</v>
      </c>
      <c r="P18" s="1">
        <v>26.359844207763672</v>
      </c>
      <c r="Q18" s="1">
        <v>27.828998565673828</v>
      </c>
      <c r="R18" s="1">
        <v>400.04171752929688</v>
      </c>
      <c r="S18" s="1">
        <v>394.31524658203125</v>
      </c>
      <c r="T18" s="1">
        <v>1.0198529958724976</v>
      </c>
      <c r="U18" s="1">
        <v>25.517353057861328</v>
      </c>
      <c r="V18" s="1">
        <v>2.4202256202697754</v>
      </c>
      <c r="W18" s="1">
        <v>60.555545806884766</v>
      </c>
      <c r="X18" s="1">
        <v>300.0030517578125</v>
      </c>
      <c r="Y18" s="1">
        <v>-1.1114971712231636E-2</v>
      </c>
      <c r="Z18" s="1">
        <v>2.5967984199523926</v>
      </c>
      <c r="AA18" s="1">
        <v>88.795707702636719</v>
      </c>
      <c r="AB18" s="1">
        <v>0.82418084144592285</v>
      </c>
      <c r="AC18" s="1">
        <v>-2.1982340142130852E-2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1.102952396168428</v>
      </c>
      <c r="AL18">
        <f>(U18-T18)/(1000-U18)*AK18</f>
        <v>2.772709855664687E-2</v>
      </c>
      <c r="AM18">
        <f>(P18+273.15)</f>
        <v>299.50984420776365</v>
      </c>
      <c r="AN18">
        <f>(O18+273.15)</f>
        <v>300.90850105285642</v>
      </c>
      <c r="AO18">
        <f>(Y18*AG18+Z18*AH18)*AI18</f>
        <v>-1.7783954342068253E-3</v>
      </c>
      <c r="AP18">
        <f>((AO18+0.00000010773*(AN18^4-AM18^4))-AL18*44100)/(L18*51.4+0.00000043092*AM18^3)</f>
        <v>-9.922941761265184</v>
      </c>
      <c r="AQ18">
        <f>0.61365*EXP(17.502*J18/(240.97+J18))</f>
        <v>3.4467786934516251</v>
      </c>
      <c r="AR18">
        <f>AQ18*1000/AA18</f>
        <v>38.816951659356796</v>
      </c>
      <c r="AS18">
        <f>(AR18-U18)</f>
        <v>13.299598601495468</v>
      </c>
      <c r="AT18">
        <f>IF(D18,P18,(O18+P18)/2)</f>
        <v>27.059172630310059</v>
      </c>
      <c r="AU18">
        <f>0.61365*EXP(17.502*AT18/(240.97+AT18))</f>
        <v>3.5916174275775603</v>
      </c>
      <c r="AV18">
        <f>IF(AS18&lt;&gt;0,(1000-(AR18+U18)/2)/AS18*AL18,0)</f>
        <v>2.0177448626077754</v>
      </c>
      <c r="AW18">
        <f>U18*AA18/1000</f>
        <v>2.2658314234708379</v>
      </c>
      <c r="AX18">
        <f>(AU18-AW18)</f>
        <v>1.3257860041067224</v>
      </c>
      <c r="AY18">
        <f>1/(1.6/F18+1.37/N18)</f>
        <v>1.352757984346542</v>
      </c>
      <c r="AZ18">
        <f>G18*AA18*0.001</f>
        <v>34.603120096410144</v>
      </c>
      <c r="BA18">
        <f>G18/S18</f>
        <v>0.98827934180736798</v>
      </c>
      <c r="BB18">
        <f>(1-AL18*AA18/AQ18/F18)*100</f>
        <v>81.286886272094677</v>
      </c>
      <c r="BC18">
        <f>(S18-E18/(N18/1.35))</f>
        <v>395.77148572754686</v>
      </c>
      <c r="BD18">
        <f>E18*BB18/100/BC18</f>
        <v>-9.4831801620495933E-3</v>
      </c>
    </row>
    <row r="19" spans="1:56" x14ac:dyDescent="0.25">
      <c r="A19" s="1" t="s">
        <v>1</v>
      </c>
      <c r="B19" s="1" t="s">
        <v>9678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9677</v>
      </c>
      <c r="K20" s="1">
        <f t="shared" si="0"/>
        <v>2.72</v>
      </c>
    </row>
    <row r="21" spans="1:56" x14ac:dyDescent="0.25">
      <c r="A21" s="1">
        <v>2</v>
      </c>
      <c r="B21" s="1" t="s">
        <v>9676</v>
      </c>
      <c r="C21" s="1">
        <v>639.50000454857945</v>
      </c>
      <c r="D21" s="1">
        <v>0</v>
      </c>
      <c r="E21">
        <f>(R21-S21*(1000-T21)/(1000-U21))*AK21</f>
        <v>-3.63935199670287</v>
      </c>
      <c r="F21">
        <f>IF(AV21&lt;&gt;0,1/(1/AV21-1/N21),0)</f>
        <v>3.7545500299665324</v>
      </c>
      <c r="G21">
        <f>((AY21-AL21/2)*S21-E21)/(AY21+AL21/2)</f>
        <v>388.46301873358465</v>
      </c>
      <c r="H21">
        <f>AL21*1000</f>
        <v>26.955463068957588</v>
      </c>
      <c r="I21">
        <f>(AQ21-AW21)</f>
        <v>1.1587919666016524</v>
      </c>
      <c r="J21">
        <f>(P21+AP21*D21)</f>
        <v>26.094537734985352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27.706989288330078</v>
      </c>
      <c r="P21" s="1">
        <v>26.094537734985352</v>
      </c>
      <c r="Q21" s="1">
        <v>27.812908172607422</v>
      </c>
      <c r="R21" s="1">
        <v>399.93328857421875</v>
      </c>
      <c r="S21" s="1">
        <v>393.61285400390625</v>
      </c>
      <c r="T21" s="1">
        <v>1.3367667198181152</v>
      </c>
      <c r="U21" s="1">
        <v>25.16279411315918</v>
      </c>
      <c r="V21" s="1">
        <v>3.1819145679473877</v>
      </c>
      <c r="W21" s="1">
        <v>59.895164489746094</v>
      </c>
      <c r="X21" s="1">
        <v>299.982666015625</v>
      </c>
      <c r="Y21" s="1">
        <v>26.372081756591797</v>
      </c>
      <c r="Z21" s="1">
        <v>2.7444789409637451</v>
      </c>
      <c r="AA21" s="1">
        <v>88.797317504882813</v>
      </c>
      <c r="AB21" s="1">
        <v>0.7954561710357666</v>
      </c>
      <c r="AC21" s="1">
        <v>-9.8308129236102104E-3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1.1028774485868564</v>
      </c>
      <c r="AL21">
        <f>(U21-T21)/(1000-U21)*AK21</f>
        <v>2.6955463068957589E-2</v>
      </c>
      <c r="AM21">
        <f>(P21+273.15)</f>
        <v>299.24453773498533</v>
      </c>
      <c r="AN21">
        <f>(O21+273.15)</f>
        <v>300.85698928833006</v>
      </c>
      <c r="AO21">
        <f>(Y21*AG21+Z21*AH21)*AI21</f>
        <v>4.2195329867407736</v>
      </c>
      <c r="AP21">
        <f>((AO21+0.00000010773*(AN21^4-AM21^4))-AL21*44100)/(L21*51.4+0.00000043092*AM21^3)</f>
        <v>-9.590505057345494</v>
      </c>
      <c r="AQ21">
        <f>0.61365*EXP(17.502*J21/(240.97+J21))</f>
        <v>3.393180584777844</v>
      </c>
      <c r="AR21">
        <f>AQ21*1000/AA21</f>
        <v>38.212647410111899</v>
      </c>
      <c r="AS21">
        <f>(AR21-U21)</f>
        <v>13.049853296952719</v>
      </c>
      <c r="AT21">
        <f>IF(D21,P21,(O21+P21)/2)</f>
        <v>26.900763511657715</v>
      </c>
      <c r="AU21">
        <f>0.61365*EXP(17.502*AT21/(240.97+AT21))</f>
        <v>3.558351893336468</v>
      </c>
      <c r="AV21">
        <f>IF(AS21&lt;&gt;0,(1000-(AR21+U21)/2)/AS21*AL21,0)</f>
        <v>2.0001225522069901</v>
      </c>
      <c r="AW21">
        <f>U21*AA21/1000</f>
        <v>2.2343886181761916</v>
      </c>
      <c r="AX21">
        <f>(AU21-AW21)</f>
        <v>1.3239632751602763</v>
      </c>
      <c r="AY21">
        <f>1/(1.6/F21+1.37/N21)</f>
        <v>1.340092700715688</v>
      </c>
      <c r="AZ21">
        <f>G21*AA21*0.001</f>
        <v>34.494474013391361</v>
      </c>
      <c r="BA21">
        <f>G21/S21</f>
        <v>0.98691649620194954</v>
      </c>
      <c r="BB21">
        <f>(1-AL21*AA21/AQ21/F21)*100</f>
        <v>81.211947106818926</v>
      </c>
      <c r="BC21">
        <f>(S21-E21/(N21/1.35))</f>
        <v>394.76068711644245</v>
      </c>
      <c r="BD21">
        <f>E21*BB21/100/BC21</f>
        <v>-7.4870388948367712E-3</v>
      </c>
    </row>
    <row r="22" spans="1:56" x14ac:dyDescent="0.25">
      <c r="A22" s="1" t="s">
        <v>1</v>
      </c>
      <c r="B22" s="1" t="s">
        <v>9675</v>
      </c>
      <c r="K22" s="1">
        <f t="shared" si="0"/>
        <v>2.72</v>
      </c>
    </row>
    <row r="23" spans="1:56" x14ac:dyDescent="0.25">
      <c r="A23" s="1" t="s">
        <v>1</v>
      </c>
      <c r="B23" s="1" t="s">
        <v>9674</v>
      </c>
      <c r="K23" s="1">
        <f t="shared" si="0"/>
        <v>2.72</v>
      </c>
    </row>
    <row r="24" spans="1:56" x14ac:dyDescent="0.25">
      <c r="A24" s="1">
        <v>3</v>
      </c>
      <c r="B24" s="1" t="s">
        <v>9673</v>
      </c>
      <c r="C24" s="1">
        <v>842.50000454857945</v>
      </c>
      <c r="D24" s="1">
        <v>0</v>
      </c>
      <c r="E24">
        <f>(R24-S24*(1000-T24)/(1000-U24))*AK24</f>
        <v>-2.958963092329554</v>
      </c>
      <c r="F24">
        <f>IF(AV24&lt;&gt;0,1/(1/AV24-1/N24),0)</f>
        <v>3.6983090841669579</v>
      </c>
      <c r="G24">
        <f>((AY24-AL24/2)*S24-E24)/(AY24+AL24/2)</f>
        <v>387.81590479189941</v>
      </c>
      <c r="H24">
        <f>AL24*1000</f>
        <v>26.269292573099062</v>
      </c>
      <c r="I24">
        <f>(AQ24-AW24)</f>
        <v>1.1388188827919876</v>
      </c>
      <c r="J24">
        <f>(P24+AP24*D24)</f>
        <v>25.889839172363281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27.617734909057617</v>
      </c>
      <c r="P24" s="1">
        <v>25.889839172363281</v>
      </c>
      <c r="Q24" s="1">
        <v>27.74188232421875</v>
      </c>
      <c r="R24" s="1">
        <v>399.99758911132813</v>
      </c>
      <c r="S24" s="1">
        <v>393.31124877929688</v>
      </c>
      <c r="T24" s="1">
        <v>1.6995344161987305</v>
      </c>
      <c r="U24" s="1">
        <v>24.928319931030273</v>
      </c>
      <c r="V24" s="1">
        <v>4.0664577484130859</v>
      </c>
      <c r="W24" s="1">
        <v>59.645725250244141</v>
      </c>
      <c r="X24" s="1">
        <v>299.93511962890625</v>
      </c>
      <c r="Y24" s="1">
        <v>51.374935150146484</v>
      </c>
      <c r="Z24" s="1">
        <v>2.7182991504669189</v>
      </c>
      <c r="AA24" s="1">
        <v>88.79486083984375</v>
      </c>
      <c r="AB24" s="1">
        <v>0.7712664008140564</v>
      </c>
      <c r="AC24" s="1">
        <v>-9.4958823174238205E-3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1.1027026456945082</v>
      </c>
      <c r="AL24">
        <f>(U24-T24)/(1000-U24)*AK24</f>
        <v>2.6269292573099061E-2</v>
      </c>
      <c r="AM24">
        <f>(P24+273.15)</f>
        <v>299.03983917236326</v>
      </c>
      <c r="AN24">
        <f>(O24+273.15)</f>
        <v>300.76773490905759</v>
      </c>
      <c r="AO24">
        <f>(Y24*AG24+Z24*AH24)*AI24</f>
        <v>8.2199894402923519</v>
      </c>
      <c r="AP24">
        <f>((AO24+0.00000010773*(AN24^4-AM24^4))-AL24*44100)/(L24*51.4+0.00000043092*AM24^3)</f>
        <v>-9.2996446083653606</v>
      </c>
      <c r="AQ24">
        <f>0.61365*EXP(17.502*J24/(240.97+J24))</f>
        <v>3.3523255820389242</v>
      </c>
      <c r="AR24">
        <f>AQ24*1000/AA24</f>
        <v>37.753599142245392</v>
      </c>
      <c r="AS24">
        <f>(AR24-U24)</f>
        <v>12.825279211215118</v>
      </c>
      <c r="AT24">
        <f>IF(D24,P24,(O24+P24)/2)</f>
        <v>26.753787040710449</v>
      </c>
      <c r="AU24">
        <f>0.61365*EXP(17.502*AT24/(240.97+AT24))</f>
        <v>3.5277280604532599</v>
      </c>
      <c r="AV24">
        <f>IF(AS24&lt;&gt;0,(1000-(AR24+U24)/2)/AS24*AL24,0)</f>
        <v>1.9840494166597258</v>
      </c>
      <c r="AW24">
        <f>U24*AA24/1000</f>
        <v>2.2135066992469365</v>
      </c>
      <c r="AX24">
        <f>(AU24-AW24)</f>
        <v>1.3142213612063234</v>
      </c>
      <c r="AY24">
        <f>1/(1.6/F24+1.37/N24)</f>
        <v>1.3285548259381981</v>
      </c>
      <c r="AZ24">
        <f>G24*AA24*0.001</f>
        <v>34.436059297474799</v>
      </c>
      <c r="BA24">
        <f>G24/S24</f>
        <v>0.98602800198455265</v>
      </c>
      <c r="BB24">
        <f>(1-AL24*AA24/AQ24/F24)*100</f>
        <v>81.185754228950955</v>
      </c>
      <c r="BC24">
        <f>(S24-E24/(N24/1.35))</f>
        <v>394.24449069138052</v>
      </c>
      <c r="BD24">
        <f>E24*BB24/100/BC24</f>
        <v>-6.0933166108453124E-3</v>
      </c>
    </row>
    <row r="25" spans="1:56" x14ac:dyDescent="0.25">
      <c r="A25" s="1" t="s">
        <v>1</v>
      </c>
      <c r="B25" s="1" t="s">
        <v>9672</v>
      </c>
      <c r="K25" s="1">
        <f t="shared" si="0"/>
        <v>2.72</v>
      </c>
    </row>
    <row r="26" spans="1:56" x14ac:dyDescent="0.25">
      <c r="A26" s="1" t="s">
        <v>1</v>
      </c>
      <c r="B26" s="1" t="s">
        <v>9671</v>
      </c>
      <c r="K26" s="1">
        <f t="shared" si="0"/>
        <v>2.72</v>
      </c>
    </row>
    <row r="27" spans="1:56" x14ac:dyDescent="0.25">
      <c r="A27" s="1">
        <v>4</v>
      </c>
      <c r="B27" s="1" t="s">
        <v>9670</v>
      </c>
      <c r="C27" s="1">
        <v>1045.5000045485795</v>
      </c>
      <c r="D27" s="1">
        <v>0</v>
      </c>
      <c r="E27">
        <f>(R27-S27*(1000-T27)/(1000-U27))*AK27</f>
        <v>-1.931692456201364</v>
      </c>
      <c r="F27">
        <f>IF(AV27&lt;&gt;0,1/(1/AV27-1/N27),0)</f>
        <v>3.6796056830982082</v>
      </c>
      <c r="G27">
        <f>((AY27-AL27/2)*S27-E27)/(AY27+AL27/2)</f>
        <v>386.28717185503848</v>
      </c>
      <c r="H27">
        <f>AL27*1000</f>
        <v>25.846891048941107</v>
      </c>
      <c r="I27">
        <f>(AQ27-AW27)</f>
        <v>1.1236101895523358</v>
      </c>
      <c r="J27">
        <f>(P27+AP27*D27)</f>
        <v>25.828229904174805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27.543598175048828</v>
      </c>
      <c r="P27" s="1">
        <v>25.828229904174805</v>
      </c>
      <c r="Q27" s="1">
        <v>27.674352645874023</v>
      </c>
      <c r="R27" s="1">
        <v>399.87307739257813</v>
      </c>
      <c r="S27" s="1">
        <v>392.42596435546875</v>
      </c>
      <c r="T27" s="1">
        <v>2.106046199798584</v>
      </c>
      <c r="U27" s="1">
        <v>24.962339401245117</v>
      </c>
      <c r="V27" s="1">
        <v>5.0609531402587891</v>
      </c>
      <c r="W27" s="1">
        <v>59.985977172851563</v>
      </c>
      <c r="X27" s="1">
        <v>299.91128540039063</v>
      </c>
      <c r="Y27" s="1">
        <v>99.330215454101563</v>
      </c>
      <c r="Z27" s="1">
        <v>2.7228951454162598</v>
      </c>
      <c r="AA27" s="1">
        <v>88.793899536132813</v>
      </c>
      <c r="AB27" s="1">
        <v>0.73725301027297974</v>
      </c>
      <c r="AC27" s="1">
        <v>-7.8530833125114441E-3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1.1026150198543769</v>
      </c>
      <c r="AL27">
        <f>(U27-T27)/(1000-U27)*AK27</f>
        <v>2.5846891048941105E-2</v>
      </c>
      <c r="AM27">
        <f>(P27+273.15)</f>
        <v>298.97822990417478</v>
      </c>
      <c r="AN27">
        <f>(O27+273.15)</f>
        <v>300.69359817504881</v>
      </c>
      <c r="AO27">
        <f>(Y27*AG27+Z27*AH27)*AI27</f>
        <v>15.892834117423718</v>
      </c>
      <c r="AP27">
        <f>((AO27+0.00000010773*(AN27^4-AM27^4))-AL27*44100)/(L27*51.4+0.00000043092*AM27^3)</f>
        <v>-9.0850700773531052</v>
      </c>
      <c r="AQ27">
        <f>0.61365*EXP(17.502*J27/(240.97+J27))</f>
        <v>3.3401136465333443</v>
      </c>
      <c r="AR27">
        <f>AQ27*1000/AA27</f>
        <v>37.616476627137601</v>
      </c>
      <c r="AS27">
        <f>(AR27-U27)</f>
        <v>12.654137225892484</v>
      </c>
      <c r="AT27">
        <f>IF(D27,P27,(O27+P27)/2)</f>
        <v>26.685914039611816</v>
      </c>
      <c r="AU27">
        <f>0.61365*EXP(17.502*AT27/(240.97+AT27))</f>
        <v>3.5136639633248028</v>
      </c>
      <c r="AV27">
        <f>IF(AS27&lt;&gt;0,(1000-(AR27+U27)/2)/AS27*AL27,0)</f>
        <v>1.9786538332917849</v>
      </c>
      <c r="AW27">
        <f>U27*AA27/1000</f>
        <v>2.2165034569810085</v>
      </c>
      <c r="AX27">
        <f>(AU27-AW27)</f>
        <v>1.2971605063437943</v>
      </c>
      <c r="AY27">
        <f>1/(1.6/F27+1.37/N27)</f>
        <v>1.3246846734491653</v>
      </c>
      <c r="AZ27">
        <f>G27*AA27*0.001</f>
        <v>34.299944329793156</v>
      </c>
      <c r="BA27">
        <f>G27/S27</f>
        <v>0.98435681362085004</v>
      </c>
      <c r="BB27">
        <f>(1-AL27*AA27/AQ27/F27)*100</f>
        <v>81.32636281247882</v>
      </c>
      <c r="BC27">
        <f>(S27-E27/(N27/1.35))</f>
        <v>393.03521033290457</v>
      </c>
      <c r="BD27">
        <f>E27*BB27/100/BC27</f>
        <v>-3.9970342962936424E-3</v>
      </c>
    </row>
    <row r="28" spans="1:56" x14ac:dyDescent="0.25">
      <c r="A28" s="1" t="s">
        <v>1</v>
      </c>
      <c r="B28" s="1" t="s">
        <v>9669</v>
      </c>
      <c r="K28" s="1">
        <f t="shared" si="0"/>
        <v>2.72</v>
      </c>
    </row>
    <row r="29" spans="1:56" x14ac:dyDescent="0.25">
      <c r="A29" s="1" t="s">
        <v>1</v>
      </c>
      <c r="B29" s="1" t="s">
        <v>2830</v>
      </c>
      <c r="K29" s="1">
        <f t="shared" si="0"/>
        <v>2.72</v>
      </c>
    </row>
    <row r="30" spans="1:56" x14ac:dyDescent="0.25">
      <c r="A30" s="1">
        <v>5</v>
      </c>
      <c r="B30" s="1" t="s">
        <v>9668</v>
      </c>
      <c r="C30" s="1">
        <v>1248.5000045485795</v>
      </c>
      <c r="D30" s="1">
        <v>0</v>
      </c>
      <c r="E30">
        <f>(R30-S30*(1000-T30)/(1000-U30))*AK30</f>
        <v>-1.2605952380523151</v>
      </c>
      <c r="F30">
        <f>IF(AV30&lt;&gt;0,1/(1/AV30-1/N30),0)</f>
        <v>3.7293719726919612</v>
      </c>
      <c r="G30">
        <f>((AY30-AL30/2)*S30-E30)/(AY30+AL30/2)</f>
        <v>385.58159816650084</v>
      </c>
      <c r="H30">
        <f>AL30*1000</f>
        <v>25.520726688202021</v>
      </c>
      <c r="I30">
        <f>(AQ30-AW30)</f>
        <v>1.1014132743581517</v>
      </c>
      <c r="J30">
        <f>(P30+AP30*D30)</f>
        <v>25.795791625976563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27.496828079223633</v>
      </c>
      <c r="P30" s="1">
        <v>25.795791625976563</v>
      </c>
      <c r="Q30" s="1">
        <v>27.625604629516602</v>
      </c>
      <c r="R30" s="1">
        <v>400.00057983398438</v>
      </c>
      <c r="S30" s="1">
        <v>392.07064819335938</v>
      </c>
      <c r="T30" s="1">
        <v>2.5805745124816895</v>
      </c>
      <c r="U30" s="1">
        <v>25.140018463134766</v>
      </c>
      <c r="V30" s="1">
        <v>6.2182812690734863</v>
      </c>
      <c r="W30" s="1">
        <v>60.578643798828125</v>
      </c>
      <c r="X30" s="1">
        <v>299.96859741210938</v>
      </c>
      <c r="Y30" s="1">
        <v>149.87069702148438</v>
      </c>
      <c r="Z30" s="1">
        <v>6.9997348785400391</v>
      </c>
      <c r="AA30" s="1">
        <v>88.794136047363281</v>
      </c>
      <c r="AB30" s="1">
        <v>0.73003256320953369</v>
      </c>
      <c r="AC30" s="1">
        <v>-9.4234989956021309E-3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1.1028257257798137</v>
      </c>
      <c r="AL30">
        <f>(U30-T30)/(1000-U30)*AK30</f>
        <v>2.552072668820202E-2</v>
      </c>
      <c r="AM30">
        <f>(P30+273.15)</f>
        <v>298.94579162597654</v>
      </c>
      <c r="AN30">
        <f>(O30+273.15)</f>
        <v>300.64682807922361</v>
      </c>
      <c r="AO30">
        <f>(Y30*AG30+Z30*AH30)*AI30</f>
        <v>23.979310987458121</v>
      </c>
      <c r="AP30">
        <f>((AO30+0.00000010773*(AN30^4-AM30^4))-AL30*44100)/(L30*51.4+0.00000043092*AM30^3)</f>
        <v>-8.9018704949961442</v>
      </c>
      <c r="AQ30">
        <f>0.61365*EXP(17.502*J30/(240.97+J30))</f>
        <v>3.3336994940069649</v>
      </c>
      <c r="AR30">
        <f>AQ30*1000/AA30</f>
        <v>37.544140214718134</v>
      </c>
      <c r="AS30">
        <f>(AR30-U30)</f>
        <v>12.404121751583368</v>
      </c>
      <c r="AT30">
        <f>IF(D30,P30,(O30+P30)/2)</f>
        <v>26.646309852600098</v>
      </c>
      <c r="AU30">
        <f>0.61365*EXP(17.502*AT30/(240.97+AT30))</f>
        <v>3.5054801388899048</v>
      </c>
      <c r="AV30">
        <f>IF(AS30&lt;&gt;0,(1000-(AR30+U30)/2)/AS30*AL30,0)</f>
        <v>1.992954805074995</v>
      </c>
      <c r="AW30">
        <f>U30*AA30/1000</f>
        <v>2.2322862196488131</v>
      </c>
      <c r="AX30">
        <f>(AU30-AW30)</f>
        <v>1.2731939192410917</v>
      </c>
      <c r="AY30">
        <f>1/(1.6/F30+1.37/N30)</f>
        <v>1.3349457848222874</v>
      </c>
      <c r="AZ30">
        <f>G30*AA30*0.001</f>
        <v>34.237384884956036</v>
      </c>
      <c r="BA30">
        <f>G30/S30</f>
        <v>0.98344928380443741</v>
      </c>
      <c r="BB30">
        <f>(1-AL30*AA30/AQ30/F30)*100</f>
        <v>81.77300095964975</v>
      </c>
      <c r="BC30">
        <f>(S30-E30/(N30/1.35))</f>
        <v>392.46823352092667</v>
      </c>
      <c r="BD30">
        <f>E30*BB30/100/BC30</f>
        <v>-2.6265222712728272E-3</v>
      </c>
    </row>
    <row r="31" spans="1:56" x14ac:dyDescent="0.25">
      <c r="A31" s="1" t="s">
        <v>1</v>
      </c>
      <c r="B31" s="1" t="s">
        <v>9667</v>
      </c>
      <c r="K31" s="1">
        <f t="shared" si="0"/>
        <v>2.72</v>
      </c>
    </row>
    <row r="32" spans="1:56" x14ac:dyDescent="0.25">
      <c r="A32" s="1" t="s">
        <v>1</v>
      </c>
      <c r="B32" s="1" t="s">
        <v>9666</v>
      </c>
      <c r="K32" s="1">
        <f t="shared" si="0"/>
        <v>2.72</v>
      </c>
    </row>
    <row r="33" spans="1:56" x14ac:dyDescent="0.25">
      <c r="A33" s="1">
        <v>6</v>
      </c>
      <c r="B33" s="1" t="s">
        <v>9665</v>
      </c>
      <c r="C33" s="1">
        <v>1451.5000045485795</v>
      </c>
      <c r="D33" s="1">
        <v>0</v>
      </c>
      <c r="E33">
        <f>(R33-S33*(1000-T33)/(1000-U33))*AK33</f>
        <v>0.57812430646347968</v>
      </c>
      <c r="F33">
        <f>IF(AV33&lt;&gt;0,1/(1/AV33-1/N33),0)</f>
        <v>3.8737458815089476</v>
      </c>
      <c r="G33">
        <f>((AY33-AL33/2)*S33-E33)/(AY33+AL33/2)</f>
        <v>382.86627328085711</v>
      </c>
      <c r="H33">
        <f>AL33*1000</f>
        <v>25.398752010022896</v>
      </c>
      <c r="I33">
        <f>(AQ33-AW33)</f>
        <v>1.0739512470449011</v>
      </c>
      <c r="J33">
        <f>(P33+AP33*D33)</f>
        <v>25.857450485229492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27.465986251831055</v>
      </c>
      <c r="P33" s="1">
        <v>25.857450485229492</v>
      </c>
      <c r="Q33" s="1">
        <v>27.586774826049805</v>
      </c>
      <c r="R33" s="1">
        <v>400.00823974609375</v>
      </c>
      <c r="S33" s="1">
        <v>390.49002075195313</v>
      </c>
      <c r="T33" s="1">
        <v>3.1445438861846924</v>
      </c>
      <c r="U33" s="1">
        <v>25.587680816650391</v>
      </c>
      <c r="V33" s="1">
        <v>7.5906500816345215</v>
      </c>
      <c r="W33" s="1">
        <v>61.766395568847656</v>
      </c>
      <c r="X33" s="1">
        <v>299.9442138671875</v>
      </c>
      <c r="Y33" s="1">
        <v>301.061279296875</v>
      </c>
      <c r="Z33" s="1">
        <v>8.2652492523193359</v>
      </c>
      <c r="AA33" s="1">
        <v>88.790756225585938</v>
      </c>
      <c r="AB33" s="1">
        <v>0.78560352325439453</v>
      </c>
      <c r="AC33" s="1">
        <v>-1.1406092904508114E-2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1.1027360803940713</v>
      </c>
      <c r="AL33">
        <f>(U33-T33)/(1000-U33)*AK33</f>
        <v>2.5398752010022896E-2</v>
      </c>
      <c r="AM33">
        <f>(P33+273.15)</f>
        <v>299.00745048522947</v>
      </c>
      <c r="AN33">
        <f>(O33+273.15)</f>
        <v>300.61598625183103</v>
      </c>
      <c r="AO33">
        <f>(Y33*AG33+Z33*AH33)*AI33</f>
        <v>48.169803610820964</v>
      </c>
      <c r="AP33">
        <f>((AO33+0.00000010773*(AN33^4-AM33^4))-AL33*44100)/(L33*51.4+0.00000043092*AM33^3)</f>
        <v>-8.6668415561836412</v>
      </c>
      <c r="AQ33">
        <f>0.61365*EXP(17.502*J33/(240.97+J33))</f>
        <v>3.3459007768142075</v>
      </c>
      <c r="AR33">
        <f>AQ33*1000/AA33</f>
        <v>37.682985471071511</v>
      </c>
      <c r="AS33">
        <f>(AR33-U33)</f>
        <v>12.09530465442112</v>
      </c>
      <c r="AT33">
        <f>IF(D33,P33,(O33+P33)/2)</f>
        <v>26.661718368530273</v>
      </c>
      <c r="AU33">
        <f>0.61365*EXP(17.502*AT33/(240.97+AT33))</f>
        <v>3.508662180515508</v>
      </c>
      <c r="AV33">
        <f>IF(AS33&lt;&gt;0,(1000-(AR33+U33)/2)/AS33*AL33,0)</f>
        <v>2.0334546943187055</v>
      </c>
      <c r="AW33">
        <f>U33*AA33/1000</f>
        <v>2.2719495297693064</v>
      </c>
      <c r="AX33">
        <f>(AU33-AW33)</f>
        <v>1.2367126507462016</v>
      </c>
      <c r="AY33">
        <f>1/(1.6/F33+1.37/N33)</f>
        <v>1.3640623210114313</v>
      </c>
      <c r="AZ33">
        <f>G33*AA33*0.001</f>
        <v>33.99498593787915</v>
      </c>
      <c r="BA33">
        <f>G33/S33</f>
        <v>0.98047646017581902</v>
      </c>
      <c r="BB33">
        <f>(1-AL33*AA33/AQ33/F33)*100</f>
        <v>82.600532895290712</v>
      </c>
      <c r="BC33">
        <f>(S33-E33/(N33/1.35))</f>
        <v>390.30768328563437</v>
      </c>
      <c r="BD33">
        <f>E33*BB33/100/BC33</f>
        <v>1.223480291026118E-3</v>
      </c>
    </row>
    <row r="34" spans="1:56" x14ac:dyDescent="0.25">
      <c r="A34" s="1" t="s">
        <v>1</v>
      </c>
      <c r="B34" s="1" t="s">
        <v>9664</v>
      </c>
      <c r="K34" s="1">
        <f t="shared" si="0"/>
        <v>2.72</v>
      </c>
    </row>
    <row r="35" spans="1:56" x14ac:dyDescent="0.25">
      <c r="A35" s="1" t="s">
        <v>1</v>
      </c>
      <c r="B35" s="1" t="s">
        <v>566</v>
      </c>
      <c r="K35" s="1">
        <f t="shared" si="0"/>
        <v>2.72</v>
      </c>
    </row>
    <row r="36" spans="1:56" x14ac:dyDescent="0.25">
      <c r="A36" s="1">
        <v>7</v>
      </c>
      <c r="B36" s="1" t="s">
        <v>9663</v>
      </c>
      <c r="C36" s="1">
        <v>1654.5000045485795</v>
      </c>
      <c r="D36" s="1">
        <v>0</v>
      </c>
      <c r="E36">
        <f>(R36-S36*(1000-T36)/(1000-U36))*AK36</f>
        <v>1.7484423454911244</v>
      </c>
      <c r="F36">
        <f>IF(AV36&lt;&gt;0,1/(1/AV36-1/N36),0)</f>
        <v>4.0516701796606833</v>
      </c>
      <c r="G36">
        <f>((AY36-AL36/2)*S36-E36)/(AY36+AL36/2)</f>
        <v>381.28033778133226</v>
      </c>
      <c r="H36">
        <f>AL36*1000</f>
        <v>25.40821497719687</v>
      </c>
      <c r="I36">
        <f>(AQ36-AW36)</f>
        <v>1.0490442706400285</v>
      </c>
      <c r="J36">
        <f>(P36+AP36*D36)</f>
        <v>26.002326965332031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27.468488693237305</v>
      </c>
      <c r="P36" s="1">
        <v>26.002326965332031</v>
      </c>
      <c r="Q36" s="1">
        <v>27.579805374145508</v>
      </c>
      <c r="R36" s="1">
        <v>400.09213256835938</v>
      </c>
      <c r="S36" s="1">
        <v>389.53170776367188</v>
      </c>
      <c r="T36" s="1">
        <v>3.7569193840026855</v>
      </c>
      <c r="U36" s="1">
        <v>26.193710327148438</v>
      </c>
      <c r="V36" s="1">
        <v>9.0672283172607422</v>
      </c>
      <c r="W36" s="1">
        <v>63.217845916748047</v>
      </c>
      <c r="X36" s="1">
        <v>299.95416259765625</v>
      </c>
      <c r="Y36" s="1">
        <v>500.50357055664063</v>
      </c>
      <c r="Z36" s="1">
        <v>8.3765487670898438</v>
      </c>
      <c r="AA36" s="1">
        <v>88.787681579589844</v>
      </c>
      <c r="AB36" s="1">
        <v>0.80415362119674683</v>
      </c>
      <c r="AC36" s="1">
        <v>-2.0147757604718208E-2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1.1027726566090299</v>
      </c>
      <c r="AL36">
        <f>(U36-T36)/(1000-U36)*AK36</f>
        <v>2.540821497719687E-2</v>
      </c>
      <c r="AM36">
        <f>(P36+273.15)</f>
        <v>299.15232696533201</v>
      </c>
      <c r="AN36">
        <f>(O36+273.15)</f>
        <v>300.61848869323728</v>
      </c>
      <c r="AO36">
        <f>(Y36*AG36+Z36*AH36)*AI36</f>
        <v>80.080569499122248</v>
      </c>
      <c r="AP36">
        <f>((AO36+0.00000010773*(AN36^4-AM36^4))-AL36*44100)/(L36*51.4+0.00000043092*AM36^3)</f>
        <v>-8.4200303668679783</v>
      </c>
      <c r="AQ36">
        <f>0.61365*EXP(17.502*J36/(240.97+J36))</f>
        <v>3.3747230825548979</v>
      </c>
      <c r="AR36">
        <f>AQ36*1000/AA36</f>
        <v>38.008910949316487</v>
      </c>
      <c r="AS36">
        <f>(AR36-U36)</f>
        <v>11.815200622168049</v>
      </c>
      <c r="AT36">
        <f>IF(D36,P36,(O36+P36)/2)</f>
        <v>26.735407829284668</v>
      </c>
      <c r="AU36">
        <f>0.61365*EXP(17.502*AT36/(240.97+AT36))</f>
        <v>3.5239148243235903</v>
      </c>
      <c r="AV36">
        <f>IF(AS36&lt;&gt;0,(1000-(AR36+U36)/2)/AS36*AL36,0)</f>
        <v>2.0814354966863209</v>
      </c>
      <c r="AW36">
        <f>U36*AA36/1000</f>
        <v>2.3256788119148695</v>
      </c>
      <c r="AX36">
        <f>(AU36-AW36)</f>
        <v>1.1982360124087208</v>
      </c>
      <c r="AY36">
        <f>1/(1.6/F36+1.37/N36)</f>
        <v>1.3986673061930712</v>
      </c>
      <c r="AZ36">
        <f>G36*AA36*0.001</f>
        <v>33.852997223487385</v>
      </c>
      <c r="BA36">
        <f>G36/S36</f>
        <v>0.97881720584516396</v>
      </c>
      <c r="BB36">
        <f>(1-AL36*AA36/AQ36/F36)*100</f>
        <v>83.501113150394417</v>
      </c>
      <c r="BC36">
        <f>(S36-E36/(N36/1.35))</f>
        <v>388.98025793927087</v>
      </c>
      <c r="BD36">
        <f>E36*BB36/100/BC36</f>
        <v>3.7533237008287707E-3</v>
      </c>
    </row>
    <row r="37" spans="1:56" x14ac:dyDescent="0.25">
      <c r="A37" s="1" t="s">
        <v>1</v>
      </c>
      <c r="B37" s="1" t="s">
        <v>4838</v>
      </c>
      <c r="K37" s="1">
        <f t="shared" si="0"/>
        <v>2.72</v>
      </c>
    </row>
    <row r="38" spans="1:56" x14ac:dyDescent="0.25">
      <c r="A38" s="1" t="s">
        <v>1</v>
      </c>
      <c r="B38" s="1" t="s">
        <v>9662</v>
      </c>
      <c r="K38" s="1">
        <f t="shared" si="0"/>
        <v>2.72</v>
      </c>
    </row>
    <row r="39" spans="1:56" x14ac:dyDescent="0.25">
      <c r="A39" s="1">
        <v>8</v>
      </c>
      <c r="B39" s="1" t="s">
        <v>4836</v>
      </c>
      <c r="C39" s="1">
        <v>1857.5000045485795</v>
      </c>
      <c r="D39" s="1">
        <v>0</v>
      </c>
      <c r="E39">
        <f>(R39-S39*(1000-T39)/(1000-U39))*AK39</f>
        <v>2.8161936807937651</v>
      </c>
      <c r="F39">
        <f>IF(AV39&lt;&gt;0,1/(1/AV39-1/N39),0)</f>
        <v>4.4169433088912999</v>
      </c>
      <c r="G39">
        <f>((AY39-AL39/2)*S39-E39)/(AY39+AL39/2)</f>
        <v>379.76188788462849</v>
      </c>
      <c r="H39">
        <f>AL39*1000</f>
        <v>25.620216783004434</v>
      </c>
      <c r="I39">
        <f>(AQ39-AW39)</f>
        <v>1.0122287805947758</v>
      </c>
      <c r="J39">
        <f>(P39+AP39*D39)</f>
        <v>26.167470932006836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27.501567840576172</v>
      </c>
      <c r="P39" s="1">
        <v>26.167470932006836</v>
      </c>
      <c r="Q39" s="1">
        <v>27.598320007324219</v>
      </c>
      <c r="R39" s="1">
        <v>399.974365234375</v>
      </c>
      <c r="S39" s="1">
        <v>388.3974609375</v>
      </c>
      <c r="T39" s="1">
        <v>4.3768219947814941</v>
      </c>
      <c r="U39" s="1">
        <v>26.981929779052734</v>
      </c>
      <c r="V39" s="1">
        <v>10.542697906494141</v>
      </c>
      <c r="W39" s="1">
        <v>64.992897033691406</v>
      </c>
      <c r="X39" s="1">
        <v>299.96185302734375</v>
      </c>
      <c r="Y39" s="1">
        <v>749.6190185546875</v>
      </c>
      <c r="Z39" s="1">
        <v>8.4027080535888672</v>
      </c>
      <c r="AA39" s="1">
        <v>88.78582763671875</v>
      </c>
      <c r="AB39" s="1">
        <v>0.93553024530410767</v>
      </c>
      <c r="AC39" s="1">
        <v>-3.2453779131174088E-2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1.1028009302475872</v>
      </c>
      <c r="AL39">
        <f>(U39-T39)/(1000-U39)*AK39</f>
        <v>2.5620216783004433E-2</v>
      </c>
      <c r="AM39">
        <f>(P39+273.15)</f>
        <v>299.31747093200681</v>
      </c>
      <c r="AN39">
        <f>(O39+273.15)</f>
        <v>300.65156784057615</v>
      </c>
      <c r="AO39">
        <f>(Y39*AG39+Z39*AH39)*AI39</f>
        <v>119.93904028790348</v>
      </c>
      <c r="AP39">
        <f>((AO39+0.00000010773*(AN39^4-AM39^4))-AL39*44100)/(L39*51.4+0.00000043092*AM39^3)</f>
        <v>-8.1802263351273492</v>
      </c>
      <c r="AQ39">
        <f>0.61365*EXP(17.502*J39/(240.97+J39))</f>
        <v>3.4078417472638005</v>
      </c>
      <c r="AR39">
        <f>AQ39*1000/AA39</f>
        <v>38.382722084965224</v>
      </c>
      <c r="AS39">
        <f>(AR39-U39)</f>
        <v>11.400792305912489</v>
      </c>
      <c r="AT39">
        <f>IF(D39,P39,(O39+P39)/2)</f>
        <v>26.834519386291504</v>
      </c>
      <c r="AU39">
        <f>0.61365*EXP(17.502*AT39/(240.97+AT39))</f>
        <v>3.5445207432840338</v>
      </c>
      <c r="AV39">
        <f>IF(AS39&lt;&gt;0,(1000-(AR39+U39)/2)/AS39*AL39,0)</f>
        <v>2.1737865091008688</v>
      </c>
      <c r="AW39">
        <f>U39*AA39/1000</f>
        <v>2.3956129666690247</v>
      </c>
      <c r="AX39">
        <f>(AU39-AW39)</f>
        <v>1.1489077766150091</v>
      </c>
      <c r="AY39">
        <f>1/(1.6/F39+1.37/N39)</f>
        <v>1.4656118503846625</v>
      </c>
      <c r="AZ39">
        <f>G39*AA39*0.001</f>
        <v>33.717473520719537</v>
      </c>
      <c r="BA39">
        <f>G39/S39</f>
        <v>0.97776614442322241</v>
      </c>
      <c r="BB39">
        <f>(1-AL39*AA39/AQ39/F39)*100</f>
        <v>84.887886609922788</v>
      </c>
      <c r="BC39">
        <f>(S39-E39/(N39/1.35))</f>
        <v>387.50924777178841</v>
      </c>
      <c r="BD39">
        <f>E39*BB39/100/BC39</f>
        <v>6.1691619289454902E-3</v>
      </c>
    </row>
    <row r="40" spans="1:56" x14ac:dyDescent="0.25">
      <c r="A40" s="1" t="s">
        <v>1</v>
      </c>
      <c r="B40" s="1" t="s">
        <v>9661</v>
      </c>
      <c r="K40" s="1">
        <f t="shared" si="0"/>
        <v>2.72</v>
      </c>
    </row>
    <row r="41" spans="1:56" x14ac:dyDescent="0.25">
      <c r="A41" s="1" t="s">
        <v>1</v>
      </c>
      <c r="B41" s="1" t="s">
        <v>9660</v>
      </c>
      <c r="K41" s="1">
        <f t="shared" si="0"/>
        <v>2.72</v>
      </c>
    </row>
    <row r="42" spans="1:56" x14ac:dyDescent="0.25">
      <c r="A42" s="1">
        <v>9</v>
      </c>
      <c r="B42" s="1" t="s">
        <v>9659</v>
      </c>
      <c r="C42" s="1">
        <v>2060.5000045485795</v>
      </c>
      <c r="D42" s="1">
        <v>0</v>
      </c>
      <c r="E42">
        <f>(R42-S42*(1000-T42)/(1000-U42))*AK42</f>
        <v>3.4049108429541048</v>
      </c>
      <c r="F42">
        <f>IF(AV42&lt;&gt;0,1/(1/AV42-1/N42),0)</f>
        <v>4.8141599037280409</v>
      </c>
      <c r="G42">
        <f>((AY42-AL42/2)*S42-E42)/(AY42+AL42/2)</f>
        <v>379.03868652714715</v>
      </c>
      <c r="H42">
        <f>AL42*1000</f>
        <v>25.85388771686323</v>
      </c>
      <c r="I42">
        <f>(AQ42-AW42)</f>
        <v>0.97935637598925895</v>
      </c>
      <c r="J42">
        <f>(P42+AP42*D42)</f>
        <v>26.353704452514648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27.549839019775391</v>
      </c>
      <c r="P42" s="1">
        <v>26.353704452514648</v>
      </c>
      <c r="Q42" s="1">
        <v>27.632892608642578</v>
      </c>
      <c r="R42" s="1">
        <v>399.90335083007813</v>
      </c>
      <c r="S42" s="1">
        <v>387.72686767578125</v>
      </c>
      <c r="T42" s="1">
        <v>4.9858083724975586</v>
      </c>
      <c r="U42" s="1">
        <v>27.776887893676758</v>
      </c>
      <c r="V42" s="1">
        <v>11.975631713867188</v>
      </c>
      <c r="W42" s="1">
        <v>66.718528747558594</v>
      </c>
      <c r="X42" s="1">
        <v>299.982421875</v>
      </c>
      <c r="Y42" s="1">
        <v>999.94970703125</v>
      </c>
      <c r="Z42" s="1">
        <v>8.6194925308227539</v>
      </c>
      <c r="AA42" s="1">
        <v>88.78509521484375</v>
      </c>
      <c r="AB42" s="1">
        <v>0.99530047178268433</v>
      </c>
      <c r="AC42" s="1">
        <v>-4.7251276671886444E-2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1.1028765510110292</v>
      </c>
      <c r="AL42">
        <f>(U42-T42)/(1000-U42)*AK42</f>
        <v>2.5853887716863231E-2</v>
      </c>
      <c r="AM42">
        <f>(P42+273.15)</f>
        <v>299.50370445251463</v>
      </c>
      <c r="AN42">
        <f>(O42+273.15)</f>
        <v>300.69983901977537</v>
      </c>
      <c r="AO42">
        <f>(Y42*AG42+Z42*AH42)*AI42</f>
        <v>159.99194954890118</v>
      </c>
      <c r="AP42">
        <f>((AO42+0.00000010773*(AN42^4-AM42^4))-AL42*44100)/(L42*51.4+0.00000043092*AM42^3)</f>
        <v>-7.9471661601253949</v>
      </c>
      <c r="AQ42">
        <f>0.61365*EXP(17.502*J42/(240.97+J42))</f>
        <v>3.4455300124013903</v>
      </c>
      <c r="AR42">
        <f>AQ42*1000/AA42</f>
        <v>38.807527367784374</v>
      </c>
      <c r="AS42">
        <f>(AR42-U42)</f>
        <v>11.030639474107616</v>
      </c>
      <c r="AT42">
        <f>IF(D42,P42,(O42+P42)/2)</f>
        <v>26.95177173614502</v>
      </c>
      <c r="AU42">
        <f>0.61365*EXP(17.502*AT42/(240.97+AT42))</f>
        <v>3.5690340143848691</v>
      </c>
      <c r="AV42">
        <f>IF(AS42&lt;&gt;0,(1000-(AR42+U42)/2)/AS42*AL42,0)</f>
        <v>2.2657938170854584</v>
      </c>
      <c r="AW42">
        <f>U42*AA42/1000</f>
        <v>2.4661736364121314</v>
      </c>
      <c r="AX42">
        <f>(AU42-AW42)</f>
        <v>1.1028603779727377</v>
      </c>
      <c r="AY42">
        <f>1/(1.6/F42+1.37/N42)</f>
        <v>1.5327541964071663</v>
      </c>
      <c r="AZ42">
        <f>G42*AA42*0.001</f>
        <v>33.652985873422075</v>
      </c>
      <c r="BA42">
        <f>G42/S42</f>
        <v>0.97759200645362754</v>
      </c>
      <c r="BB42">
        <f>(1-AL42*AA42/AQ42/F42)*100</f>
        <v>86.161488642517753</v>
      </c>
      <c r="BC42">
        <f>(S42-E42/(N42/1.35))</f>
        <v>386.65297611093206</v>
      </c>
      <c r="BD42">
        <f>E42*BB42/100/BC42</f>
        <v>7.5874803777485006E-3</v>
      </c>
    </row>
    <row r="43" spans="1:56" x14ac:dyDescent="0.25">
      <c r="A43" s="1" t="s">
        <v>1</v>
      </c>
      <c r="B43" s="1" t="s">
        <v>9658</v>
      </c>
      <c r="K43" s="1">
        <f t="shared" si="0"/>
        <v>2.72</v>
      </c>
    </row>
    <row r="44" spans="1:56" x14ac:dyDescent="0.25">
      <c r="A44" s="1" t="s">
        <v>1</v>
      </c>
      <c r="B44" s="1" t="s">
        <v>9657</v>
      </c>
      <c r="K44" s="1">
        <f t="shared" si="0"/>
        <v>2.72</v>
      </c>
    </row>
    <row r="45" spans="1:56" x14ac:dyDescent="0.25">
      <c r="A45" s="1">
        <v>10</v>
      </c>
      <c r="B45" s="1" t="s">
        <v>9656</v>
      </c>
      <c r="C45" s="1">
        <v>2263.5000045485795</v>
      </c>
      <c r="D45" s="1">
        <v>0</v>
      </c>
      <c r="E45">
        <f>(R45-S45*(1000-T45)/(1000-U45))*AK45</f>
        <v>3.9606560396581059</v>
      </c>
      <c r="F45">
        <f>IF(AV45&lt;&gt;0,1/(1/AV45-1/N45),0)</f>
        <v>5.3673696968496243</v>
      </c>
      <c r="G45">
        <f>((AY45-AL45/2)*S45-E45)/(AY45+AL45/2)</f>
        <v>378.64114757378371</v>
      </c>
      <c r="H45">
        <f>AL45*1000</f>
        <v>26.140831853687654</v>
      </c>
      <c r="I45">
        <f>(AQ45-AW45)</f>
        <v>0.94153950170284029</v>
      </c>
      <c r="J45">
        <f>(P45+AP45*D45)</f>
        <v>26.532285690307617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27.610727310180664</v>
      </c>
      <c r="P45" s="1">
        <v>26.532285690307617</v>
      </c>
      <c r="Q45" s="1">
        <v>27.682609558105469</v>
      </c>
      <c r="R45" s="1">
        <v>400.04901123046875</v>
      </c>
      <c r="S45" s="1">
        <v>387.27786254882813</v>
      </c>
      <c r="T45" s="1">
        <v>5.5898628234863281</v>
      </c>
      <c r="U45" s="1">
        <v>28.614974975585938</v>
      </c>
      <c r="V45" s="1">
        <v>13.378225326538086</v>
      </c>
      <c r="W45" s="1">
        <v>68.4842529296875</v>
      </c>
      <c r="X45" s="1">
        <v>299.9700927734375</v>
      </c>
      <c r="Y45" s="1">
        <v>1249.938720703125</v>
      </c>
      <c r="Z45" s="1">
        <v>7.5811786651611328</v>
      </c>
      <c r="AA45" s="1">
        <v>88.78118896484375</v>
      </c>
      <c r="AB45" s="1">
        <v>1.0287904739379883</v>
      </c>
      <c r="AC45" s="1">
        <v>-6.1984878033399582E-2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1.1028312234317552</v>
      </c>
      <c r="AL45">
        <f>(U45-T45)/(1000-U45)*AK45</f>
        <v>2.6140831853687655E-2</v>
      </c>
      <c r="AM45">
        <f>(P45+273.15)</f>
        <v>299.68228569030759</v>
      </c>
      <c r="AN45">
        <f>(O45+273.15)</f>
        <v>300.76072731018064</v>
      </c>
      <c r="AO45">
        <f>(Y45*AG45+Z45*AH45)*AI45</f>
        <v>199.99019084237079</v>
      </c>
      <c r="AP45">
        <f>((AO45+0.00000010773*(AN45^4-AM45^4))-AL45*44100)/(L45*51.4+0.00000043092*AM45^3)</f>
        <v>-7.7320974238348903</v>
      </c>
      <c r="AQ45">
        <f>0.61365*EXP(17.502*J45/(240.97+J45))</f>
        <v>3.4820110022346107</v>
      </c>
      <c r="AR45">
        <f>AQ45*1000/AA45</f>
        <v>39.220143848416399</v>
      </c>
      <c r="AS45">
        <f>(AR45-U45)</f>
        <v>10.605168872830461</v>
      </c>
      <c r="AT45">
        <f>IF(D45,P45,(O45+P45)/2)</f>
        <v>27.071506500244141</v>
      </c>
      <c r="AU45">
        <f>0.61365*EXP(17.502*AT45/(240.97+AT45))</f>
        <v>3.5942188639596302</v>
      </c>
      <c r="AV45">
        <f>IF(AS45&lt;&gt;0,(1000-(AR45+U45)/2)/AS45*AL45,0)</f>
        <v>2.3813103722384068</v>
      </c>
      <c r="AW45">
        <f>U45*AA45/1000</f>
        <v>2.5404715005317704</v>
      </c>
      <c r="AX45">
        <f>(AU45-AW45)</f>
        <v>1.0537473634278598</v>
      </c>
      <c r="AY45">
        <f>1/(1.6/F45+1.37/N45)</f>
        <v>1.6176909980944882</v>
      </c>
      <c r="AZ45">
        <f>G45*AA45*0.001</f>
        <v>33.616211272613377</v>
      </c>
      <c r="BA45">
        <f>G45/S45</f>
        <v>0.97769891901849804</v>
      </c>
      <c r="BB45">
        <f>(1-AL45*AA45/AQ45/F45)*100</f>
        <v>87.582084180035693</v>
      </c>
      <c r="BC45">
        <f>(S45-E45/(N45/1.35))</f>
        <v>386.0286917750737</v>
      </c>
      <c r="BD45">
        <f>E45*BB45/100/BC45</f>
        <v>8.985925607716749E-3</v>
      </c>
    </row>
    <row r="46" spans="1:56" x14ac:dyDescent="0.25">
      <c r="A46" s="1" t="s">
        <v>1</v>
      </c>
      <c r="B46" s="1" t="s">
        <v>9655</v>
      </c>
      <c r="K46" s="1">
        <f t="shared" si="0"/>
        <v>2.72</v>
      </c>
    </row>
    <row r="47" spans="1:56" x14ac:dyDescent="0.25">
      <c r="A47" s="1" t="s">
        <v>1</v>
      </c>
      <c r="B47" s="1" t="s">
        <v>9654</v>
      </c>
      <c r="K47" s="1">
        <f t="shared" si="0"/>
        <v>2.72</v>
      </c>
    </row>
    <row r="48" spans="1:56" x14ac:dyDescent="0.25">
      <c r="A48" s="1">
        <v>11</v>
      </c>
      <c r="B48" s="1" t="s">
        <v>9653</v>
      </c>
      <c r="C48" s="1">
        <v>2466.5000045485795</v>
      </c>
      <c r="D48" s="1">
        <v>0</v>
      </c>
      <c r="E48">
        <f>(R48-S48*(1000-T48)/(1000-U48))*AK48</f>
        <v>4.5230460430872306</v>
      </c>
      <c r="F48">
        <f>IF(AV48&lt;&gt;0,1/(1/AV48-1/N48),0)</f>
        <v>6.3427798150184858</v>
      </c>
      <c r="G48">
        <f>((AY48-AL48/2)*S48-E48)/(AY48+AL48/2)</f>
        <v>378.14428194470594</v>
      </c>
      <c r="H48">
        <f>AL48*1000</f>
        <v>26.804622879194216</v>
      </c>
      <c r="I48">
        <f>(AQ48-AW48)</f>
        <v>0.89872205433760177</v>
      </c>
      <c r="J48">
        <f>(P48+AP48*D48)</f>
        <v>26.804149627685547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27.706108093261719</v>
      </c>
      <c r="P48" s="1">
        <v>26.804149627685547</v>
      </c>
      <c r="Q48" s="1">
        <v>27.756431579589844</v>
      </c>
      <c r="R48" s="1">
        <v>400.09780883789063</v>
      </c>
      <c r="S48" s="1">
        <v>386.59884643554688</v>
      </c>
      <c r="T48" s="1">
        <v>6.1465640068054199</v>
      </c>
      <c r="U48" s="1">
        <v>29.731424331665039</v>
      </c>
      <c r="V48" s="1">
        <v>14.62814998626709</v>
      </c>
      <c r="W48" s="1">
        <v>70.757537841796875</v>
      </c>
      <c r="X48" s="1">
        <v>299.94198608398438</v>
      </c>
      <c r="Y48" s="1">
        <v>1600.26513671875</v>
      </c>
      <c r="Z48" s="1">
        <v>8.424412727355957</v>
      </c>
      <c r="AA48" s="1">
        <v>88.777229309082031</v>
      </c>
      <c r="AB48" s="1">
        <v>1.18705153465271</v>
      </c>
      <c r="AC48" s="1">
        <v>-8.3136133849620819E-2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1.1027278900146482</v>
      </c>
      <c r="AL48">
        <f>(U48-T48)/(1000-U48)*AK48</f>
        <v>2.6804622879194218E-2</v>
      </c>
      <c r="AM48">
        <f>(P48+273.15)</f>
        <v>299.95414962768552</v>
      </c>
      <c r="AN48">
        <f>(O48+273.15)</f>
        <v>300.8561080932617</v>
      </c>
      <c r="AO48">
        <f>(Y48*AG48+Z48*AH48)*AI48</f>
        <v>256.0424161520059</v>
      </c>
      <c r="AP48">
        <f>((AO48+0.00000010773*(AN48^4-AM48^4))-AL48*44100)/(L48*51.4+0.00000043092*AM48^3)</f>
        <v>-7.5266892825960081</v>
      </c>
      <c r="AQ48">
        <f>0.61365*EXP(17.502*J48/(240.97+J48))</f>
        <v>3.5381955299154497</v>
      </c>
      <c r="AR48">
        <f>AQ48*1000/AA48</f>
        <v>39.854764081418423</v>
      </c>
      <c r="AS48">
        <f>(AR48-U48)</f>
        <v>10.123339749753384</v>
      </c>
      <c r="AT48">
        <f>IF(D48,P48,(O48+P48)/2)</f>
        <v>27.255128860473633</v>
      </c>
      <c r="AU48">
        <f>0.61365*EXP(17.502*AT48/(240.97+AT48))</f>
        <v>3.6331431201274236</v>
      </c>
      <c r="AV48">
        <f>IF(AS48&lt;&gt;0,(1000-(AR48+U48)/2)/AS48*AL48,0)</f>
        <v>2.5556790298199625</v>
      </c>
      <c r="AW48">
        <f>U48*AA48/1000</f>
        <v>2.6394734755778479</v>
      </c>
      <c r="AX48">
        <f>(AU48-AW48)</f>
        <v>0.99366964454957563</v>
      </c>
      <c r="AY48">
        <f>1/(1.6/F48+1.37/N48)</f>
        <v>1.7472658274633306</v>
      </c>
      <c r="AZ48">
        <f>G48*AA48*0.001</f>
        <v>33.570601630123328</v>
      </c>
      <c r="BA48">
        <f>G48/S48</f>
        <v>0.97813091123061469</v>
      </c>
      <c r="BB48">
        <f>(1-AL48*AA48/AQ48/F48)*100</f>
        <v>89.396485776433849</v>
      </c>
      <c r="BC48">
        <f>(S48-E48/(N48/1.35))</f>
        <v>385.17230071463695</v>
      </c>
      <c r="BD48">
        <f>E48*BB48/100/BC48</f>
        <v>1.0497754394768126E-2</v>
      </c>
    </row>
    <row r="49" spans="1:56" x14ac:dyDescent="0.25">
      <c r="A49" s="1" t="s">
        <v>1</v>
      </c>
      <c r="B49" s="1" t="s">
        <v>9652</v>
      </c>
      <c r="K49" s="1">
        <f t="shared" si="0"/>
        <v>2.72</v>
      </c>
    </row>
    <row r="50" spans="1:56" x14ac:dyDescent="0.25">
      <c r="A50" s="1" t="s">
        <v>1</v>
      </c>
      <c r="B50" s="1" t="s">
        <v>9647</v>
      </c>
      <c r="K50" s="1">
        <f t="shared" si="0"/>
        <v>2.72</v>
      </c>
    </row>
    <row r="51" spans="1:56" x14ac:dyDescent="0.25">
      <c r="A51" s="1">
        <v>12</v>
      </c>
      <c r="B51" s="1" t="s">
        <v>9651</v>
      </c>
      <c r="C51" s="1">
        <v>2670.0000045374036</v>
      </c>
      <c r="D51" s="1">
        <v>0</v>
      </c>
      <c r="E51">
        <f>(R51-S51*(1000-T51)/(1000-U51))*AK51</f>
        <v>4.7626860167667004</v>
      </c>
      <c r="F51">
        <f>IF(AV51&lt;&gt;0,1/(1/AV51-1/N51),0)</f>
        <v>7.9982602111193524</v>
      </c>
      <c r="G51">
        <f>((AY51-AL51/2)*S51-E51)/(AY51+AL51/2)</f>
        <v>377.99450470413353</v>
      </c>
      <c r="H51">
        <f>AL51*1000</f>
        <v>27.698338581279391</v>
      </c>
      <c r="I51">
        <f>(AQ51-AW51)</f>
        <v>0.85032334254174513</v>
      </c>
      <c r="J51">
        <f>(P51+AP51*D51)</f>
        <v>27.094345092773438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27.804948806762695</v>
      </c>
      <c r="P51" s="1">
        <v>27.094345092773438</v>
      </c>
      <c r="Q51" s="1">
        <v>27.830556869506836</v>
      </c>
      <c r="R51" s="1">
        <v>399.98773193359375</v>
      </c>
      <c r="S51" s="1">
        <v>385.97457885742188</v>
      </c>
      <c r="T51" s="1">
        <v>6.6254372596740723</v>
      </c>
      <c r="U51" s="1">
        <v>30.964359283447266</v>
      </c>
      <c r="V51" s="1">
        <v>15.675841331481934</v>
      </c>
      <c r="W51" s="1">
        <v>73.261940002441406</v>
      </c>
      <c r="X51" s="1">
        <v>299.95840454101563</v>
      </c>
      <c r="Y51" s="1">
        <v>1999.4742431640625</v>
      </c>
      <c r="Z51" s="1">
        <v>8.5321578979492188</v>
      </c>
      <c r="AA51" s="1">
        <v>88.770347595214844</v>
      </c>
      <c r="AB51" s="1">
        <v>1.3938599824905396</v>
      </c>
      <c r="AC51" s="1">
        <v>-0.11757522076368332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1.1027882519890277</v>
      </c>
      <c r="AL51">
        <f>(U51-T51)/(1000-U51)*AK51</f>
        <v>2.7698338581279392E-2</v>
      </c>
      <c r="AM51">
        <f>(P51+273.15)</f>
        <v>300.24434509277341</v>
      </c>
      <c r="AN51">
        <f>(O51+273.15)</f>
        <v>300.95494880676267</v>
      </c>
      <c r="AO51">
        <f>(Y51*AG51+Z51*AH51)*AI51</f>
        <v>319.91587175557288</v>
      </c>
      <c r="AP51">
        <f>((AO51+0.00000010773*(AN51^4-AM51^4))-AL51*44100)/(L51*51.4+0.00000043092*AM51^3)</f>
        <v>-7.3417963171749578</v>
      </c>
      <c r="AQ51">
        <f>0.61365*EXP(17.502*J51/(240.97+J51))</f>
        <v>3.5990402791964766</v>
      </c>
      <c r="AR51">
        <f>AQ51*1000/AA51</f>
        <v>40.543271223942831</v>
      </c>
      <c r="AS51">
        <f>(AR51-U51)</f>
        <v>9.5789119404955656</v>
      </c>
      <c r="AT51">
        <f>IF(D51,P51,(O51+P51)/2)</f>
        <v>27.449646949768066</v>
      </c>
      <c r="AU51">
        <f>0.61365*EXP(17.502*AT51/(240.97+AT51))</f>
        <v>3.6747778774787569</v>
      </c>
      <c r="AV51">
        <f>IF(AS51&lt;&gt;0,(1000-(AR51+U51)/2)/AS51*AL51,0)</f>
        <v>2.7882099205756239</v>
      </c>
      <c r="AW51">
        <f>U51*AA51/1000</f>
        <v>2.7487169366547315</v>
      </c>
      <c r="AX51">
        <f>(AU51-AW51)</f>
        <v>0.92606094082402546</v>
      </c>
      <c r="AY51">
        <f>1/(1.6/F51+1.37/N51)</f>
        <v>1.9226667438300855</v>
      </c>
      <c r="AZ51">
        <f>G51*AA51*0.001</f>
        <v>33.554703571667005</v>
      </c>
      <c r="BA51">
        <f>G51/S51</f>
        <v>0.97932487114329836</v>
      </c>
      <c r="BB51">
        <f>(1-AL51*AA51/AQ51/F51)*100</f>
        <v>91.458396574548402</v>
      </c>
      <c r="BC51">
        <f>(S51-E51/(N51/1.35))</f>
        <v>384.47245190745639</v>
      </c>
      <c r="BD51">
        <f>E51*BB51/100/BC51</f>
        <v>1.1329488610184024E-2</v>
      </c>
    </row>
    <row r="52" spans="1:56" x14ac:dyDescent="0.25">
      <c r="A52" s="1" t="s">
        <v>1</v>
      </c>
      <c r="B52" s="1" t="s">
        <v>9650</v>
      </c>
      <c r="K52" s="2">
        <v>7.6624999999999996</v>
      </c>
    </row>
    <row r="53" spans="1:56" x14ac:dyDescent="0.25">
      <c r="A53" s="1" t="s">
        <v>1</v>
      </c>
      <c r="B53" s="1" t="s">
        <v>9649</v>
      </c>
      <c r="K53" s="2">
        <v>7.6624999999999996</v>
      </c>
    </row>
    <row r="54" spans="1:56" x14ac:dyDescent="0.25">
      <c r="A54" s="1" t="s">
        <v>1</v>
      </c>
      <c r="B54" s="1" t="s">
        <v>9648</v>
      </c>
    </row>
    <row r="55" spans="1:56" x14ac:dyDescent="0.25">
      <c r="A55" s="1" t="s">
        <v>1</v>
      </c>
      <c r="B55" s="1" t="s">
        <v>9647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D9A5-77CD-4490-B76F-943AFD75AEA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9731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9730</v>
      </c>
    </row>
    <row r="12" spans="1:56" x14ac:dyDescent="0.25">
      <c r="A12" s="1" t="s">
        <v>1</v>
      </c>
      <c r="B12" s="1" t="s">
        <v>9729</v>
      </c>
    </row>
    <row r="13" spans="1:56" x14ac:dyDescent="0.25">
      <c r="A13" s="1" t="s">
        <v>1</v>
      </c>
      <c r="B13" s="1" t="s">
        <v>9728</v>
      </c>
    </row>
    <row r="14" spans="1:56" x14ac:dyDescent="0.25">
      <c r="A14" s="1" t="s">
        <v>1</v>
      </c>
      <c r="B14" s="1" t="s">
        <v>9727</v>
      </c>
    </row>
    <row r="15" spans="1:56" x14ac:dyDescent="0.25">
      <c r="A15" s="1" t="s">
        <v>1</v>
      </c>
      <c r="B15" s="1" t="s">
        <v>9726</v>
      </c>
    </row>
    <row r="16" spans="1:56" x14ac:dyDescent="0.25">
      <c r="A16" s="1" t="s">
        <v>1</v>
      </c>
      <c r="B16" s="1" t="s">
        <v>9725</v>
      </c>
    </row>
    <row r="17" spans="1:56" x14ac:dyDescent="0.25">
      <c r="A17" s="1" t="s">
        <v>1</v>
      </c>
      <c r="B17" s="1" t="s">
        <v>9724</v>
      </c>
    </row>
    <row r="18" spans="1:56" x14ac:dyDescent="0.25">
      <c r="A18" s="1">
        <v>1</v>
      </c>
      <c r="B18" s="1" t="s">
        <v>9723</v>
      </c>
      <c r="C18" s="1">
        <v>431.50000463798642</v>
      </c>
      <c r="D18" s="1">
        <v>0</v>
      </c>
      <c r="E18">
        <f>(R18-S18*(1000-T18)/(1000-U18))*AK18</f>
        <v>-3.2996576196680465</v>
      </c>
      <c r="F18">
        <f>IF(AV18&lt;&gt;0,1/(1/AV18-1/N18),0)</f>
        <v>2.1966889128973768</v>
      </c>
      <c r="G18">
        <f>((AY18-AL18/2)*S18-E18)/(AY18+AL18/2)</f>
        <v>386.01172099672277</v>
      </c>
      <c r="H18">
        <f>AL18*1000</f>
        <v>26.553971066542029</v>
      </c>
      <c r="I18">
        <f>(AQ18-AW18)</f>
        <v>1.5704718398325732</v>
      </c>
      <c r="J18">
        <f>(P18+AP18*D18)</f>
        <v>27.309289932250977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27.361230850219727</v>
      </c>
      <c r="P18" s="1">
        <v>27.309289932250977</v>
      </c>
      <c r="Q18" s="1">
        <v>27.404878616333008</v>
      </c>
      <c r="R18" s="1">
        <v>399.88958740234375</v>
      </c>
      <c r="S18" s="1">
        <v>393.4017333984375</v>
      </c>
      <c r="T18" s="1">
        <v>-0.16175960004329681</v>
      </c>
      <c r="U18" s="1">
        <v>23.380552291870117</v>
      </c>
      <c r="V18" s="1">
        <v>-0.39254367351531982</v>
      </c>
      <c r="W18" s="1">
        <v>56.737827301025391</v>
      </c>
      <c r="X18" s="1">
        <v>299.62265014648438</v>
      </c>
      <c r="Y18" s="1">
        <v>0.21011197566986084</v>
      </c>
      <c r="Z18" s="1">
        <v>3.4980292320251465</v>
      </c>
      <c r="AA18" s="1">
        <v>88.715713500976563</v>
      </c>
      <c r="AB18" s="1">
        <v>-2.1750445365905762</v>
      </c>
      <c r="AC18" s="1">
        <v>0.88342958688735962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1.1015538608326629</v>
      </c>
      <c r="AL18">
        <f>(U18-T18)/(1000-U18)*AK18</f>
        <v>2.6553971066542028E-2</v>
      </c>
      <c r="AM18">
        <f>(P18+273.15)</f>
        <v>300.45928993225095</v>
      </c>
      <c r="AN18">
        <f>(O18+273.15)</f>
        <v>300.5112308502197</v>
      </c>
      <c r="AO18">
        <f>(Y18*AG18+Z18*AH18)*AI18</f>
        <v>3.3617915355758754E-2</v>
      </c>
      <c r="AP18">
        <f>((AO18+0.00000010773*(AN18^4-AM18^4))-AL18*44100)/(L18*51.4+0.00000043092*AM18^3)</f>
        <v>-9.6175320144816006</v>
      </c>
      <c r="AQ18">
        <f>0.61365*EXP(17.502*J18/(240.97+J18))</f>
        <v>3.6446942184527233</v>
      </c>
      <c r="AR18">
        <f>AQ18*1000/AA18</f>
        <v>41.082848512655012</v>
      </c>
      <c r="AS18">
        <f>(AR18-U18)</f>
        <v>17.702296220784895</v>
      </c>
      <c r="AT18">
        <f>IF(D18,P18,(O18+P18)/2)</f>
        <v>27.335260391235352</v>
      </c>
      <c r="AU18">
        <f>0.61365*EXP(17.502*AT18/(240.97+AT18))</f>
        <v>3.6502443785120953</v>
      </c>
      <c r="AV18">
        <f>IF(AS18&lt;&gt;0,(1000-(AR18+U18)/2)/AS18*AL18,0)</f>
        <v>1.4516812455359243</v>
      </c>
      <c r="AW18">
        <f>U18*AA18/1000</f>
        <v>2.0742223786201501</v>
      </c>
      <c r="AX18">
        <f>(AU18-AW18)</f>
        <v>1.5760219998919451</v>
      </c>
      <c r="AY18">
        <f>1/(1.6/F18+1.37/N18)</f>
        <v>0.95380131393796275</v>
      </c>
      <c r="AZ18">
        <f>G18*AA18*0.001</f>
        <v>34.245305247964154</v>
      </c>
      <c r="BA18">
        <f>G18/S18</f>
        <v>0.98121509954245645</v>
      </c>
      <c r="BB18">
        <f>(1-AL18*AA18/AQ18/F18)*100</f>
        <v>70.576090812548671</v>
      </c>
      <c r="BC18">
        <f>(S18-E18/(N18/1.35))</f>
        <v>394.44242863190726</v>
      </c>
      <c r="BD18">
        <f>E18*BB18/100/BC18</f>
        <v>-5.9039524886743472E-3</v>
      </c>
    </row>
    <row r="19" spans="1:56" x14ac:dyDescent="0.25">
      <c r="A19" s="1" t="s">
        <v>1</v>
      </c>
      <c r="B19" s="1" t="s">
        <v>9722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9721</v>
      </c>
      <c r="K20" s="1">
        <f t="shared" si="0"/>
        <v>2.72</v>
      </c>
    </row>
    <row r="21" spans="1:56" x14ac:dyDescent="0.25">
      <c r="A21" s="1">
        <v>2</v>
      </c>
      <c r="B21" s="1" t="s">
        <v>9720</v>
      </c>
      <c r="C21" s="1">
        <v>634.50000463798642</v>
      </c>
      <c r="D21" s="1">
        <v>0</v>
      </c>
      <c r="E21">
        <f>(R21-S21*(1000-T21)/(1000-U21))*AK21</f>
        <v>-2.1327532096012645</v>
      </c>
      <c r="F21">
        <f>IF(AV21&lt;&gt;0,1/(1/AV21-1/N21),0)</f>
        <v>2.0626358542201193</v>
      </c>
      <c r="G21">
        <f>((AY21-AL21/2)*S21-E21)/(AY21+AL21/2)</f>
        <v>383.69394224911423</v>
      </c>
      <c r="H21">
        <f>AL21*1000</f>
        <v>26.168611224797221</v>
      </c>
      <c r="I21">
        <f>(AQ21-AW21)</f>
        <v>1.6143226444992429</v>
      </c>
      <c r="J21">
        <f>(P21+AP21*D21)</f>
        <v>27.378864288330078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27.336093902587891</v>
      </c>
      <c r="P21" s="1">
        <v>27.378864288330078</v>
      </c>
      <c r="Q21" s="1">
        <v>27.411684036254883</v>
      </c>
      <c r="R21" s="1">
        <v>399.87548828125</v>
      </c>
      <c r="S21" s="1">
        <v>392.4853515625</v>
      </c>
      <c r="T21" s="1">
        <v>-0.16228039562702179</v>
      </c>
      <c r="U21" s="1">
        <v>23.053533554077148</v>
      </c>
      <c r="V21" s="1">
        <v>-0.39439672231674194</v>
      </c>
      <c r="W21" s="1">
        <v>56.027946472167969</v>
      </c>
      <c r="X21" s="1">
        <v>299.52731323242188</v>
      </c>
      <c r="Y21" s="1">
        <v>25.919084548950195</v>
      </c>
      <c r="Z21" s="1">
        <v>3.3395683765411377</v>
      </c>
      <c r="AA21" s="1">
        <v>88.717720031738281</v>
      </c>
      <c r="AB21" s="1">
        <v>-2.2509768009185791</v>
      </c>
      <c r="AC21" s="1">
        <v>0.88234800100326538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1.1012033574721392</v>
      </c>
      <c r="AL21">
        <f>(U21-T21)/(1000-U21)*AK21</f>
        <v>2.616861122479722E-2</v>
      </c>
      <c r="AM21">
        <f>(P21+273.15)</f>
        <v>300.52886428833006</v>
      </c>
      <c r="AN21">
        <f>(O21+273.15)</f>
        <v>300.48609390258787</v>
      </c>
      <c r="AO21">
        <f>(Y21*AG21+Z21*AH21)*AI21</f>
        <v>4.1470534351381616</v>
      </c>
      <c r="AP21">
        <f>((AO21+0.00000010773*(AN21^4-AM21^4))-AL21*44100)/(L21*51.4+0.00000043092*AM21^3)</f>
        <v>-9.4525504131991678</v>
      </c>
      <c r="AQ21">
        <f>0.61365*EXP(17.502*J21/(240.97+J21))</f>
        <v>3.6595795800921436</v>
      </c>
      <c r="AR21">
        <f>AQ21*1000/AA21</f>
        <v>41.249702751411434</v>
      </c>
      <c r="AS21">
        <f>(AR21-U21)</f>
        <v>18.196169197334285</v>
      </c>
      <c r="AT21">
        <f>IF(D21,P21,(O21+P21)/2)</f>
        <v>27.357479095458984</v>
      </c>
      <c r="AU21">
        <f>0.61365*EXP(17.502*AT21/(240.97+AT21))</f>
        <v>3.6549986026801844</v>
      </c>
      <c r="AV21">
        <f>IF(AS21&lt;&gt;0,(1000-(AR21+U21)/2)/AS21*AL21,0)</f>
        <v>1.391900006778368</v>
      </c>
      <c r="AW21">
        <f>U21*AA21/1000</f>
        <v>2.0452569355929007</v>
      </c>
      <c r="AX21">
        <f>(AU21-AW21)</f>
        <v>1.6097416670872837</v>
      </c>
      <c r="AY21">
        <f>1/(1.6/F21+1.37/N21)</f>
        <v>0.91259701313528763</v>
      </c>
      <c r="AZ21">
        <f>G21*AA21*0.001</f>
        <v>34.040451746330874</v>
      </c>
      <c r="BA21">
        <f>G21/S21</f>
        <v>0.97760066897175446</v>
      </c>
      <c r="BB21">
        <f>(1-AL21*AA21/AQ21/F21)*100</f>
        <v>69.243473329681279</v>
      </c>
      <c r="BC21">
        <f>(S21-E21/(N21/1.35))</f>
        <v>393.15801107910244</v>
      </c>
      <c r="BD21">
        <f>E21*BB21/100/BC21</f>
        <v>-3.7562312308601188E-3</v>
      </c>
    </row>
    <row r="22" spans="1:56" x14ac:dyDescent="0.25">
      <c r="A22" s="1" t="s">
        <v>1</v>
      </c>
      <c r="B22" s="1" t="s">
        <v>9719</v>
      </c>
      <c r="K22" s="1">
        <f t="shared" si="0"/>
        <v>2.72</v>
      </c>
    </row>
    <row r="23" spans="1:56" x14ac:dyDescent="0.25">
      <c r="A23" s="1" t="s">
        <v>1</v>
      </c>
      <c r="B23" s="1" t="s">
        <v>9718</v>
      </c>
      <c r="K23" s="1">
        <f t="shared" si="0"/>
        <v>2.72</v>
      </c>
    </row>
    <row r="24" spans="1:56" x14ac:dyDescent="0.25">
      <c r="A24" s="1">
        <v>3</v>
      </c>
      <c r="B24" s="1" t="s">
        <v>9717</v>
      </c>
      <c r="C24" s="1">
        <v>837.50000463798642</v>
      </c>
      <c r="D24" s="1">
        <v>0</v>
      </c>
      <c r="E24">
        <f>(R24-S24*(1000-T24)/(1000-U24))*AK24</f>
        <v>-2.0007540201039258</v>
      </c>
      <c r="F24">
        <f>IF(AV24&lt;&gt;0,1/(1/AV24-1/N24),0)</f>
        <v>1.9943605148219068</v>
      </c>
      <c r="G24">
        <f>((AY24-AL24/2)*S24-E24)/(AY24+AL24/2)</f>
        <v>383.51004918669099</v>
      </c>
      <c r="H24">
        <f>AL24*1000</f>
        <v>25.861354508938525</v>
      </c>
      <c r="I24">
        <f>(AQ24-AW24)</f>
        <v>1.6324703087348338</v>
      </c>
      <c r="J24">
        <f>(P24+AP24*D24)</f>
        <v>27.352876663208008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27.285591125488281</v>
      </c>
      <c r="P24" s="1">
        <v>27.352876663208008</v>
      </c>
      <c r="Q24" s="1">
        <v>27.378549575805664</v>
      </c>
      <c r="R24" s="1">
        <v>399.92727661132813</v>
      </c>
      <c r="S24" s="1">
        <v>392.52676391601563</v>
      </c>
      <c r="T24" s="1">
        <v>-0.15986628830432892</v>
      </c>
      <c r="U24" s="1">
        <v>22.786670684814453</v>
      </c>
      <c r="V24" s="1">
        <v>-0.38967368006706238</v>
      </c>
      <c r="W24" s="1">
        <v>55.542449951171875</v>
      </c>
      <c r="X24" s="1">
        <v>299.56591796875</v>
      </c>
      <c r="Y24" s="1">
        <v>49.977149963378906</v>
      </c>
      <c r="Z24" s="1">
        <v>3.8214550018310547</v>
      </c>
      <c r="AA24" s="1">
        <v>88.716033935546875</v>
      </c>
      <c r="AB24" s="1">
        <v>-2.3481738567352295</v>
      </c>
      <c r="AC24" s="1">
        <v>0.8795849084854126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1.1013452866498159</v>
      </c>
      <c r="AL24">
        <f>(U24-T24)/(1000-U24)*AK24</f>
        <v>2.5861354508938526E-2</v>
      </c>
      <c r="AM24">
        <f>(P24+273.15)</f>
        <v>300.50287666320799</v>
      </c>
      <c r="AN24">
        <f>(O24+273.15)</f>
        <v>300.43559112548826</v>
      </c>
      <c r="AO24">
        <f>(Y24*AG24+Z24*AH24)*AI24</f>
        <v>7.9963438154084088</v>
      </c>
      <c r="AP24">
        <f>((AO24+0.00000010773*(AN24^4-AM24^4))-AL24*44100)/(L24*51.4+0.00000043092*AM24^3)</f>
        <v>-9.3121685013352806</v>
      </c>
      <c r="AQ24">
        <f>0.61365*EXP(17.502*J24/(240.97+J24))</f>
        <v>3.6540133584869641</v>
      </c>
      <c r="AR24">
        <f>AQ24*1000/AA24</f>
        <v>41.187744722015445</v>
      </c>
      <c r="AS24">
        <f>(AR24-U24)</f>
        <v>18.401074037200992</v>
      </c>
      <c r="AT24">
        <f>IF(D24,P24,(O24+P24)/2)</f>
        <v>27.319233894348145</v>
      </c>
      <c r="AU24">
        <f>0.61365*EXP(17.502*AT24/(240.97+AT24))</f>
        <v>3.6468184768916148</v>
      </c>
      <c r="AV24">
        <f>IF(AS24&lt;&gt;0,(1000-(AR24+U24)/2)/AS24*AL24,0)</f>
        <v>1.3604706953604231</v>
      </c>
      <c r="AW24">
        <f>U24*AA24/1000</f>
        <v>2.0215430497521303</v>
      </c>
      <c r="AX24">
        <f>(AU24-AW24)</f>
        <v>1.6252754271394845</v>
      </c>
      <c r="AY24">
        <f>1/(1.6/F24+1.37/N24)</f>
        <v>0.89100385105738389</v>
      </c>
      <c r="AZ24">
        <f>G24*AA24*0.001</f>
        <v>34.023490538269733</v>
      </c>
      <c r="BA24">
        <f>G24/S24</f>
        <v>0.97702904474749697</v>
      </c>
      <c r="BB24">
        <f>(1-AL24*AA24/AQ24/F24)*100</f>
        <v>68.516747820949803</v>
      </c>
      <c r="BC24">
        <f>(S24-E24/(N24/1.35))</f>
        <v>393.15779155950707</v>
      </c>
      <c r="BD24">
        <f>E24*BB24/100/BC24</f>
        <v>-3.4867720185182555E-3</v>
      </c>
    </row>
    <row r="25" spans="1:56" x14ac:dyDescent="0.25">
      <c r="A25" s="1" t="s">
        <v>1</v>
      </c>
      <c r="B25" s="1" t="s">
        <v>9716</v>
      </c>
      <c r="K25" s="1">
        <f t="shared" si="0"/>
        <v>2.72</v>
      </c>
    </row>
    <row r="26" spans="1:56" x14ac:dyDescent="0.25">
      <c r="A26" s="1" t="s">
        <v>1</v>
      </c>
      <c r="B26" s="1" t="s">
        <v>9715</v>
      </c>
      <c r="K26" s="1">
        <f t="shared" si="0"/>
        <v>2.72</v>
      </c>
    </row>
    <row r="27" spans="1:56" x14ac:dyDescent="0.25">
      <c r="A27" s="1">
        <v>4</v>
      </c>
      <c r="B27" s="1" t="s">
        <v>9714</v>
      </c>
      <c r="C27" s="1">
        <v>1040.5000046379864</v>
      </c>
      <c r="D27" s="1">
        <v>0</v>
      </c>
      <c r="E27">
        <f>(R27-S27*(1000-T27)/(1000-U27))*AK27</f>
        <v>-1.0936925942748401</v>
      </c>
      <c r="F27">
        <f>IF(AV27&lt;&gt;0,1/(1/AV27-1/N27),0)</f>
        <v>1.9963015285688426</v>
      </c>
      <c r="G27">
        <f>((AY27-AL27/2)*S27-E27)/(AY27+AL27/2)</f>
        <v>381.88222533760415</v>
      </c>
      <c r="H27">
        <f>AL27*1000</f>
        <v>25.820104982443553</v>
      </c>
      <c r="I27">
        <f>(AQ27-AW27)</f>
        <v>1.628855120618812</v>
      </c>
      <c r="J27">
        <f>(P27+AP27*D27)</f>
        <v>27.321075439453125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27.255199432373047</v>
      </c>
      <c r="P27" s="1">
        <v>27.321075439453125</v>
      </c>
      <c r="Q27" s="1">
        <v>27.352632522583008</v>
      </c>
      <c r="R27" s="1">
        <v>400.05276489257813</v>
      </c>
      <c r="S27" s="1">
        <v>391.85879516601563</v>
      </c>
      <c r="T27" s="1">
        <v>-0.1603037416934967</v>
      </c>
      <c r="U27" s="1">
        <v>22.751094818115234</v>
      </c>
      <c r="V27" s="1">
        <v>-0.39143079519271851</v>
      </c>
      <c r="W27" s="1">
        <v>55.553783416748047</v>
      </c>
      <c r="X27" s="1">
        <v>299.55770874023438</v>
      </c>
      <c r="Y27" s="1">
        <v>100.86485290527344</v>
      </c>
      <c r="Z27" s="1">
        <v>2.5014467239379883</v>
      </c>
      <c r="AA27" s="1">
        <v>88.714714050292969</v>
      </c>
      <c r="AB27" s="1">
        <v>-2.2940065860748291</v>
      </c>
      <c r="AC27" s="1">
        <v>0.88260364532470703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1.101315105662626</v>
      </c>
      <c r="AL27">
        <f>(U27-T27)/(1000-U27)*AK27</f>
        <v>2.5820104982443554E-2</v>
      </c>
      <c r="AM27">
        <f>(P27+273.15)</f>
        <v>300.4710754394531</v>
      </c>
      <c r="AN27">
        <f>(O27+273.15)</f>
        <v>300.40519943237302</v>
      </c>
      <c r="AO27">
        <f>(Y27*AG27+Z27*AH27)*AI27</f>
        <v>16.138376104122926</v>
      </c>
      <c r="AP27">
        <f>((AO27+0.00000010773*(AN27^4-AM27^4))-AL27*44100)/(L27*51.4+0.00000043092*AM27^3)</f>
        <v>-9.2304616831095831</v>
      </c>
      <c r="AQ27">
        <f>0.61365*EXP(17.502*J27/(240.97+J27))</f>
        <v>3.6472119917390073</v>
      </c>
      <c r="AR27">
        <f>AQ27*1000/AA27</f>
        <v>41.11169190796668</v>
      </c>
      <c r="AS27">
        <f>(AR27-U27)</f>
        <v>18.360597089851446</v>
      </c>
      <c r="AT27">
        <f>IF(D27,P27,(O27+P27)/2)</f>
        <v>27.288137435913086</v>
      </c>
      <c r="AU27">
        <f>0.61365*EXP(17.502*AT27/(240.97+AT27))</f>
        <v>3.6401791515663793</v>
      </c>
      <c r="AV27">
        <f>IF(AS27&lt;&gt;0,(1000-(AR27+U27)/2)/AS27*AL27,0)</f>
        <v>1.3613736487573223</v>
      </c>
      <c r="AW27">
        <f>U27*AA27/1000</f>
        <v>2.0183568711201954</v>
      </c>
      <c r="AX27">
        <f>(AU27-AW27)</f>
        <v>1.6218222804461839</v>
      </c>
      <c r="AY27">
        <f>1/(1.6/F27+1.37/N27)</f>
        <v>0.89162354877786421</v>
      </c>
      <c r="AZ27">
        <f>G27*AA27*0.001</f>
        <v>33.878572421715099</v>
      </c>
      <c r="BA27">
        <f>G27/S27</f>
        <v>0.97454039579694829</v>
      </c>
      <c r="BB27">
        <f>(1-AL27*AA27/AQ27/F27)*100</f>
        <v>68.53943525292317</v>
      </c>
      <c r="BC27">
        <f>(S27-E27/(N27/1.35))</f>
        <v>392.20374024848678</v>
      </c>
      <c r="BD27">
        <f>E27*BB27/100/BC27</f>
        <v>-1.911278885418309E-3</v>
      </c>
    </row>
    <row r="28" spans="1:56" x14ac:dyDescent="0.25">
      <c r="A28" s="1" t="s">
        <v>1</v>
      </c>
      <c r="B28" s="1" t="s">
        <v>9713</v>
      </c>
      <c r="K28" s="1">
        <f t="shared" si="0"/>
        <v>2.72</v>
      </c>
    </row>
    <row r="29" spans="1:56" x14ac:dyDescent="0.25">
      <c r="A29" s="1" t="s">
        <v>1</v>
      </c>
      <c r="B29" s="1" t="s">
        <v>9712</v>
      </c>
      <c r="K29" s="1">
        <f t="shared" si="0"/>
        <v>2.72</v>
      </c>
    </row>
    <row r="30" spans="1:56" x14ac:dyDescent="0.25">
      <c r="A30" s="1">
        <v>5</v>
      </c>
      <c r="B30" s="1" t="s">
        <v>9711</v>
      </c>
      <c r="C30" s="1">
        <v>1243.5000046379864</v>
      </c>
      <c r="D30" s="1">
        <v>0</v>
      </c>
      <c r="E30">
        <f>(R30-S30*(1000-T30)/(1000-U30))*AK30</f>
        <v>-0.39599896352233616</v>
      </c>
      <c r="F30">
        <f>IF(AV30&lt;&gt;0,1/(1/AV30-1/N30),0)</f>
        <v>2.0009755511283664</v>
      </c>
      <c r="G30">
        <f>((AY30-AL30/2)*S30-E30)/(AY30+AL30/2)</f>
        <v>380.60574145937954</v>
      </c>
      <c r="H30">
        <f>AL30*1000</f>
        <v>25.84954198223701</v>
      </c>
      <c r="I30">
        <f>(AQ30-AW30)</f>
        <v>1.6280604502943956</v>
      </c>
      <c r="J30">
        <f>(P30+AP30*D30)</f>
        <v>27.326562881469727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27.230913162231445</v>
      </c>
      <c r="P30" s="1">
        <v>27.326562881469727</v>
      </c>
      <c r="Q30" s="1">
        <v>27.326740264892578</v>
      </c>
      <c r="R30" s="1">
        <v>400.15798950195313</v>
      </c>
      <c r="S30" s="1">
        <v>391.33352661132813</v>
      </c>
      <c r="T30" s="1">
        <v>-0.16037096083164215</v>
      </c>
      <c r="U30" s="1">
        <v>22.773601531982422</v>
      </c>
      <c r="V30" s="1">
        <v>-0.3921472430229187</v>
      </c>
      <c r="W30" s="1">
        <v>55.687168121337891</v>
      </c>
      <c r="X30" s="1">
        <v>299.59713745117188</v>
      </c>
      <c r="Y30" s="1">
        <v>149.728515625</v>
      </c>
      <c r="Z30" s="1">
        <v>8.4720802307128906</v>
      </c>
      <c r="AA30" s="1">
        <v>88.713432312011719</v>
      </c>
      <c r="AB30" s="1">
        <v>-2.2916781902313232</v>
      </c>
      <c r="AC30" s="1">
        <v>0.88257485628128052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1.1014600641587198</v>
      </c>
      <c r="AL30">
        <f>(U30-T30)/(1000-U30)*AK30</f>
        <v>2.5849541982237011E-2</v>
      </c>
      <c r="AM30">
        <f>(P30+273.15)</f>
        <v>300.4765628814697</v>
      </c>
      <c r="AN30">
        <f>(O30+273.15)</f>
        <v>300.38091316223142</v>
      </c>
      <c r="AO30">
        <f>(Y30*AG30+Z30*AH30)*AI30</f>
        <v>23.956561964529101</v>
      </c>
      <c r="AP30">
        <f>((AO30+0.00000010773*(AN30^4-AM30^4))-AL30*44100)/(L30*51.4+0.00000043092*AM30^3)</f>
        <v>-9.1796947466275025</v>
      </c>
      <c r="AQ30">
        <f>0.61365*EXP(17.502*J30/(240.97+J30))</f>
        <v>3.6483848083026444</v>
      </c>
      <c r="AR30">
        <f>AQ30*1000/AA30</f>
        <v>41.12550617443145</v>
      </c>
      <c r="AS30">
        <f>(AR30-U30)</f>
        <v>18.351904642449028</v>
      </c>
      <c r="AT30">
        <f>IF(D30,P30,(O30+P30)/2)</f>
        <v>27.278738021850586</v>
      </c>
      <c r="AU30">
        <f>0.61365*EXP(17.502*AT30/(240.97+AT30))</f>
        <v>3.6381743841888201</v>
      </c>
      <c r="AV30">
        <f>IF(AS30&lt;&gt;0,(1000-(AR30+U30)/2)/AS30*AL30,0)</f>
        <v>1.3635456992683803</v>
      </c>
      <c r="AW30">
        <f>U30*AA30/1000</f>
        <v>2.0203243580082488</v>
      </c>
      <c r="AX30">
        <f>(AU30-AW30)</f>
        <v>1.6178500261805713</v>
      </c>
      <c r="AY30">
        <f>1/(1.6/F30+1.37/N30)</f>
        <v>0.89311439030850814</v>
      </c>
      <c r="AZ30">
        <f>G30*AA30*0.001</f>
        <v>33.764841682519702</v>
      </c>
      <c r="BA30">
        <f>G30/S30</f>
        <v>0.97258659321923269</v>
      </c>
      <c r="BB30">
        <f>(1-AL30*AA30/AQ30/F30)*100</f>
        <v>68.587694404318469</v>
      </c>
      <c r="BC30">
        <f>(S30-E30/(N30/1.35))</f>
        <v>391.4584226706466</v>
      </c>
      <c r="BD30">
        <f>E30*BB30/100/BC30</f>
        <v>-6.9383245631039737E-4</v>
      </c>
    </row>
    <row r="31" spans="1:56" x14ac:dyDescent="0.25">
      <c r="A31" s="1" t="s">
        <v>1</v>
      </c>
      <c r="B31" s="1" t="s">
        <v>9710</v>
      </c>
      <c r="K31" s="1">
        <f t="shared" si="0"/>
        <v>2.72</v>
      </c>
    </row>
    <row r="32" spans="1:56" x14ac:dyDescent="0.25">
      <c r="A32" s="1" t="s">
        <v>1</v>
      </c>
      <c r="B32" s="1" t="s">
        <v>9709</v>
      </c>
      <c r="K32" s="1">
        <f t="shared" si="0"/>
        <v>2.72</v>
      </c>
    </row>
    <row r="33" spans="1:56" x14ac:dyDescent="0.25">
      <c r="A33" s="1">
        <v>6</v>
      </c>
      <c r="B33" s="1" t="s">
        <v>9708</v>
      </c>
      <c r="C33" s="1">
        <v>1446.5000046379864</v>
      </c>
      <c r="D33" s="1">
        <v>0</v>
      </c>
      <c r="E33">
        <f>(R33-S33*(1000-T33)/(1000-U33))*AK33</f>
        <v>0.61276081360472168</v>
      </c>
      <c r="F33">
        <f>IF(AV33&lt;&gt;0,1/(1/AV33-1/N33),0)</f>
        <v>2.0773756542909729</v>
      </c>
      <c r="G33">
        <f>((AY33-AL33/2)*S33-E33)/(AY33+AL33/2)</f>
        <v>378.67025602387002</v>
      </c>
      <c r="H33">
        <f>AL33*1000</f>
        <v>26.094194534516426</v>
      </c>
      <c r="I33">
        <f>(AQ33-AW33)</f>
        <v>1.602108955220606</v>
      </c>
      <c r="J33">
        <f>(P33+AP33*D33)</f>
        <v>27.293943405151367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27.210161209106445</v>
      </c>
      <c r="P33" s="1">
        <v>27.293943405151367</v>
      </c>
      <c r="Q33" s="1">
        <v>27.300905227661133</v>
      </c>
      <c r="R33" s="1">
        <v>400.07989501953125</v>
      </c>
      <c r="S33" s="1">
        <v>390.2764892578125</v>
      </c>
      <c r="T33" s="1">
        <v>-0.1603923887014389</v>
      </c>
      <c r="U33" s="1">
        <v>22.988439559936523</v>
      </c>
      <c r="V33" s="1">
        <v>-0.39266282320022583</v>
      </c>
      <c r="W33" s="1">
        <v>56.278892517089844</v>
      </c>
      <c r="X33" s="1">
        <v>299.55972290039063</v>
      </c>
      <c r="Y33" s="1">
        <v>300.795166015625</v>
      </c>
      <c r="Z33" s="1">
        <v>10.901522636413574</v>
      </c>
      <c r="AA33" s="1">
        <v>88.710197448730469</v>
      </c>
      <c r="AB33" s="1">
        <v>-2.2434818744659424</v>
      </c>
      <c r="AC33" s="1">
        <v>0.88394498825073242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1.1013225106632005</v>
      </c>
      <c r="AL33">
        <f>(U33-T33)/(1000-U33)*AK33</f>
        <v>2.6094194534516425E-2</v>
      </c>
      <c r="AM33">
        <f>(P33+273.15)</f>
        <v>300.44394340515134</v>
      </c>
      <c r="AN33">
        <f>(O33+273.15)</f>
        <v>300.36016120910642</v>
      </c>
      <c r="AO33">
        <f>(Y33*AG33+Z33*AH33)*AI33</f>
        <v>48.127225486772659</v>
      </c>
      <c r="AP33">
        <f>((AO33+0.00000010773*(AN33^4-AM33^4))-AL33*44100)/(L33*51.4+0.00000043092*AM33^3)</f>
        <v>-9.0688778941882315</v>
      </c>
      <c r="AQ33">
        <f>0.61365*EXP(17.502*J33/(240.97+J33))</f>
        <v>3.6414179676207814</v>
      </c>
      <c r="AR33">
        <f>AQ33*1000/AA33</f>
        <v>41.048471002731304</v>
      </c>
      <c r="AS33">
        <f>(AR33-U33)</f>
        <v>18.060031442794781</v>
      </c>
      <c r="AT33">
        <f>IF(D33,P33,(O33+P33)/2)</f>
        <v>27.252052307128906</v>
      </c>
      <c r="AU33">
        <f>0.61365*EXP(17.502*AT33/(240.97+AT33))</f>
        <v>3.6324879342809573</v>
      </c>
      <c r="AV33">
        <f>IF(AS33&lt;&gt;0,(1000-(AR33+U33)/2)/AS33*AL33,0)</f>
        <v>1.398596608965915</v>
      </c>
      <c r="AW33">
        <f>U33*AA33/1000</f>
        <v>2.0393090124001754</v>
      </c>
      <c r="AX33">
        <f>(AU33-AW33)</f>
        <v>1.5931789218807819</v>
      </c>
      <c r="AY33">
        <f>1/(1.6/F33+1.37/N33)</f>
        <v>0.91720402115513633</v>
      </c>
      <c r="AZ33">
        <f>G33*AA33*0.001</f>
        <v>33.591913179838826</v>
      </c>
      <c r="BA33">
        <f>G33/S33</f>
        <v>0.9702615106126069</v>
      </c>
      <c r="BB33">
        <f>(1-AL33*AA33/AQ33/F33)*100</f>
        <v>69.399263921877136</v>
      </c>
      <c r="BC33">
        <f>(S33-E33/(N33/1.35))</f>
        <v>390.08322761327872</v>
      </c>
      <c r="BD33">
        <f>E33*BB33/100/BC33</f>
        <v>1.0901558030199873E-3</v>
      </c>
    </row>
    <row r="34" spans="1:56" x14ac:dyDescent="0.25">
      <c r="A34" s="1" t="s">
        <v>1</v>
      </c>
      <c r="B34" s="1" t="s">
        <v>9707</v>
      </c>
      <c r="K34" s="1">
        <f t="shared" si="0"/>
        <v>2.72</v>
      </c>
    </row>
    <row r="35" spans="1:56" x14ac:dyDescent="0.25">
      <c r="A35" s="1" t="s">
        <v>1</v>
      </c>
      <c r="B35" s="1" t="s">
        <v>9706</v>
      </c>
      <c r="K35" s="1">
        <f t="shared" si="0"/>
        <v>2.72</v>
      </c>
    </row>
    <row r="36" spans="1:56" x14ac:dyDescent="0.25">
      <c r="A36" s="1">
        <v>7</v>
      </c>
      <c r="B36" s="1" t="s">
        <v>9705</v>
      </c>
      <c r="C36" s="1">
        <v>1649.5000046379864</v>
      </c>
      <c r="D36" s="1">
        <v>0</v>
      </c>
      <c r="E36">
        <f>(R36-S36*(1000-T36)/(1000-U36))*AK36</f>
        <v>1.3870976381212949</v>
      </c>
      <c r="F36">
        <f>IF(AV36&lt;&gt;0,1/(1/AV36-1/N36),0)</f>
        <v>2.2025972453614711</v>
      </c>
      <c r="G36">
        <f>((AY36-AL36/2)*S36-E36)/(AY36+AL36/2)</f>
        <v>377.3311552274987</v>
      </c>
      <c r="H36">
        <f>AL36*1000</f>
        <v>26.576950992427658</v>
      </c>
      <c r="I36">
        <f>(AQ36-AW36)</f>
        <v>1.5688548027676013</v>
      </c>
      <c r="J36">
        <f>(P36+AP36*D36)</f>
        <v>27.312505722045898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27.227983474731445</v>
      </c>
      <c r="P36" s="1">
        <v>27.312505722045898</v>
      </c>
      <c r="Q36" s="1">
        <v>27.313953399658203</v>
      </c>
      <c r="R36" s="1">
        <v>400.1036376953125</v>
      </c>
      <c r="S36" s="1">
        <v>389.44564819335938</v>
      </c>
      <c r="T36" s="1">
        <v>-0.15910547971725464</v>
      </c>
      <c r="U36" s="1">
        <v>23.408866882324219</v>
      </c>
      <c r="V36" s="1">
        <v>-0.38909068703651428</v>
      </c>
      <c r="W36" s="1">
        <v>57.246124267578125</v>
      </c>
      <c r="X36" s="1">
        <v>299.5467529296875</v>
      </c>
      <c r="Y36" s="1">
        <v>499.82293701171875</v>
      </c>
      <c r="Z36" s="1">
        <v>11.063775062561035</v>
      </c>
      <c r="AA36" s="1">
        <v>88.706825256347656</v>
      </c>
      <c r="AB36" s="1">
        <v>-2.1728229522705078</v>
      </c>
      <c r="AC36" s="1">
        <v>0.88663721084594727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1.1012748269473802</v>
      </c>
      <c r="AL36">
        <f>(U36-T36)/(1000-U36)*AK36</f>
        <v>2.6576950992427659E-2</v>
      </c>
      <c r="AM36">
        <f>(P36+273.15)</f>
        <v>300.46250572204588</v>
      </c>
      <c r="AN36">
        <f>(O36+273.15)</f>
        <v>300.37798347473142</v>
      </c>
      <c r="AO36">
        <f>(Y36*AG36+Z36*AH36)*AI36</f>
        <v>79.971668134368883</v>
      </c>
      <c r="AP36">
        <f>((AO36+0.00000010773*(AN36^4-AM36^4))-AL36*44100)/(L36*51.4+0.00000043092*AM36^3)</f>
        <v>-8.9820557704563129</v>
      </c>
      <c r="AQ36">
        <f>0.61365*EXP(17.502*J36/(240.97+J36))</f>
        <v>3.6453810667470394</v>
      </c>
      <c r="AR36">
        <f>AQ36*1000/AA36</f>
        <v>41.094707833501054</v>
      </c>
      <c r="AS36">
        <f>(AR36-U36)</f>
        <v>17.685840951176836</v>
      </c>
      <c r="AT36">
        <f>IF(D36,P36,(O36+P36)/2)</f>
        <v>27.270244598388672</v>
      </c>
      <c r="AU36">
        <f>0.61365*EXP(17.502*AT36/(240.97+AT36))</f>
        <v>3.6363636811650024</v>
      </c>
      <c r="AV36">
        <f>IF(AS36&lt;&gt;0,(1000-(AR36+U36)/2)/AS36*AL36,0)</f>
        <v>1.4542591947648829</v>
      </c>
      <c r="AW36">
        <f>U36*AA36/1000</f>
        <v>2.0765262639794382</v>
      </c>
      <c r="AX36">
        <f>(AU36-AW36)</f>
        <v>1.5598374171855642</v>
      </c>
      <c r="AY36">
        <f>1/(1.6/F36+1.37/N36)</f>
        <v>0.95558208123670407</v>
      </c>
      <c r="AZ36">
        <f>G36*AA36*0.001</f>
        <v>33.471848850541527</v>
      </c>
      <c r="BA36">
        <f>G36/S36</f>
        <v>0.96889298154425429</v>
      </c>
      <c r="BB36">
        <f>(1-AL36*AA36/AQ36/F36)*100</f>
        <v>70.638099224926449</v>
      </c>
      <c r="BC36">
        <f>(S36-E36/(N36/1.35))</f>
        <v>389.00816465211392</v>
      </c>
      <c r="BD36">
        <f>E36*BB36/100/BC36</f>
        <v>2.5187630877592866E-3</v>
      </c>
    </row>
    <row r="37" spans="1:56" x14ac:dyDescent="0.25">
      <c r="A37" s="1" t="s">
        <v>1</v>
      </c>
      <c r="B37" s="1" t="s">
        <v>9704</v>
      </c>
      <c r="K37" s="1">
        <f t="shared" si="0"/>
        <v>2.72</v>
      </c>
    </row>
    <row r="38" spans="1:56" x14ac:dyDescent="0.25">
      <c r="A38" s="1" t="s">
        <v>1</v>
      </c>
      <c r="B38" s="1" t="s">
        <v>9703</v>
      </c>
      <c r="K38" s="1">
        <f t="shared" si="0"/>
        <v>2.72</v>
      </c>
    </row>
    <row r="39" spans="1:56" x14ac:dyDescent="0.25">
      <c r="A39" s="1">
        <v>8</v>
      </c>
      <c r="B39" s="1" t="s">
        <v>9702</v>
      </c>
      <c r="C39" s="1">
        <v>1852.5000046379864</v>
      </c>
      <c r="D39" s="1">
        <v>0</v>
      </c>
      <c r="E39">
        <f>(R39-S39*(1000-T39)/(1000-U39))*AK39</f>
        <v>2.0454943074343941</v>
      </c>
      <c r="F39">
        <f>IF(AV39&lt;&gt;0,1/(1/AV39-1/N39),0)</f>
        <v>2.4002078992473073</v>
      </c>
      <c r="G39">
        <f>((AY39-AL39/2)*S39-E39)/(AY39+AL39/2)</f>
        <v>376.23925950984795</v>
      </c>
      <c r="H39">
        <f>AL39*1000</f>
        <v>27.30559167954387</v>
      </c>
      <c r="I39">
        <f>(AQ39-AW39)</f>
        <v>1.5236529978386275</v>
      </c>
      <c r="J39">
        <f>(P39+AP39*D39)</f>
        <v>27.361442565917969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27.279514312744141</v>
      </c>
      <c r="P39" s="1">
        <v>27.361442565917969</v>
      </c>
      <c r="Q39" s="1">
        <v>27.350360870361328</v>
      </c>
      <c r="R39" s="1">
        <v>400.04931640625</v>
      </c>
      <c r="S39" s="1">
        <v>388.56002807617188</v>
      </c>
      <c r="T39" s="1">
        <v>-0.15725164115428925</v>
      </c>
      <c r="U39" s="1">
        <v>24.036539077758789</v>
      </c>
      <c r="V39" s="1">
        <v>-0.38339525461196899</v>
      </c>
      <c r="W39" s="1">
        <v>58.603492736816406</v>
      </c>
      <c r="X39" s="1">
        <v>299.60574340820313</v>
      </c>
      <c r="Y39" s="1">
        <v>750.12603759765625</v>
      </c>
      <c r="Z39" s="1">
        <v>11.120181083679199</v>
      </c>
      <c r="AA39" s="1">
        <v>88.706375122070313</v>
      </c>
      <c r="AB39" s="1">
        <v>-2.1008181571960449</v>
      </c>
      <c r="AC39" s="1">
        <v>0.89390963315963745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1.1014917037066287</v>
      </c>
      <c r="AL39">
        <f>(U39-T39)/(1000-U39)*AK39</f>
        <v>2.730559167954387E-2</v>
      </c>
      <c r="AM39">
        <f>(P39+273.15)</f>
        <v>300.51144256591795</v>
      </c>
      <c r="AN39">
        <f>(O39+273.15)</f>
        <v>300.42951431274412</v>
      </c>
      <c r="AO39">
        <f>(Y39*AG39+Z39*AH39)*AI39</f>
        <v>120.02016333296524</v>
      </c>
      <c r="AP39">
        <f>((AO39+0.00000010773*(AN39^4-AM39^4))-AL39*44100)/(L39*51.4+0.00000043092*AM39^3)</f>
        <v>-8.9163481627399079</v>
      </c>
      <c r="AQ39">
        <f>0.61365*EXP(17.502*J39/(240.97+J39))</f>
        <v>3.6558472499066008</v>
      </c>
      <c r="AR39">
        <f>AQ39*1000/AA39</f>
        <v>41.212903186222285</v>
      </c>
      <c r="AS39">
        <f>(AR39-U39)</f>
        <v>17.176364108463495</v>
      </c>
      <c r="AT39">
        <f>IF(D39,P39,(O39+P39)/2)</f>
        <v>27.320478439331055</v>
      </c>
      <c r="AU39">
        <f>0.61365*EXP(17.502*AT39/(240.97+AT39))</f>
        <v>3.6470844163203369</v>
      </c>
      <c r="AV39">
        <f>IF(AS39&lt;&gt;0,(1000-(AR39+U39)/2)/AS39*AL39,0)</f>
        <v>1.5378548218268802</v>
      </c>
      <c r="AW39">
        <f>U39*AA39/1000</f>
        <v>2.1321942520679733</v>
      </c>
      <c r="AX39">
        <f>(AU39-AW39)</f>
        <v>1.5148901642523636</v>
      </c>
      <c r="AY39">
        <f>1/(1.6/F39+1.37/N39)</f>
        <v>1.0135035628686497</v>
      </c>
      <c r="AZ39">
        <f>G39*AA39*0.001</f>
        <v>33.374820889730529</v>
      </c>
      <c r="BA39">
        <f>G39/S39</f>
        <v>0.9682912093986451</v>
      </c>
      <c r="BB39">
        <f>(1-AL39*AA39/AQ39/F39)*100</f>
        <v>72.396158691352483</v>
      </c>
      <c r="BC39">
        <f>(S39-E39/(N39/1.35))</f>
        <v>387.91488957357456</v>
      </c>
      <c r="BD39">
        <f>E39*BB39/100/BC39</f>
        <v>3.8174850840622752E-3</v>
      </c>
    </row>
    <row r="40" spans="1:56" x14ac:dyDescent="0.25">
      <c r="A40" s="1" t="s">
        <v>1</v>
      </c>
      <c r="B40" s="1" t="s">
        <v>9701</v>
      </c>
      <c r="K40" s="1">
        <f t="shared" si="0"/>
        <v>2.72</v>
      </c>
    </row>
    <row r="41" spans="1:56" x14ac:dyDescent="0.25">
      <c r="A41" s="1" t="s">
        <v>1</v>
      </c>
      <c r="B41" s="1" t="s">
        <v>9700</v>
      </c>
      <c r="K41" s="1">
        <f t="shared" si="0"/>
        <v>2.72</v>
      </c>
    </row>
    <row r="42" spans="1:56" x14ac:dyDescent="0.25">
      <c r="A42" s="1">
        <v>9</v>
      </c>
      <c r="B42" s="1" t="s">
        <v>9699</v>
      </c>
      <c r="C42" s="1">
        <v>2055.5000046379864</v>
      </c>
      <c r="D42" s="1">
        <v>0</v>
      </c>
      <c r="E42">
        <f>(R42-S42*(1000-T42)/(1000-U42))*AK42</f>
        <v>2.4624688760323985</v>
      </c>
      <c r="F42">
        <f>IF(AV42&lt;&gt;0,1/(1/AV42-1/N42),0)</f>
        <v>2.6527943767631417</v>
      </c>
      <c r="G42">
        <f>((AY42-AL42/2)*S42-E42)/(AY42+AL42/2)</f>
        <v>375.82088389189602</v>
      </c>
      <c r="H42">
        <f>AL42*1000</f>
        <v>28.016745594677051</v>
      </c>
      <c r="I42">
        <f>(AQ42-AW42)</f>
        <v>1.4674886404592549</v>
      </c>
      <c r="J42">
        <f>(P42+AP42*D42)</f>
        <v>27.354307174682617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27.339344024658203</v>
      </c>
      <c r="P42" s="1">
        <v>27.354307174682617</v>
      </c>
      <c r="Q42" s="1">
        <v>27.398918151855469</v>
      </c>
      <c r="R42" s="1">
        <v>400.07733154296875</v>
      </c>
      <c r="S42" s="1">
        <v>387.97207641601563</v>
      </c>
      <c r="T42" s="1">
        <v>-0.15851956605911255</v>
      </c>
      <c r="U42" s="1">
        <v>24.65278434753418</v>
      </c>
      <c r="V42" s="1">
        <v>-0.38512903451919556</v>
      </c>
      <c r="W42" s="1">
        <v>59.89483642578125</v>
      </c>
      <c r="X42" s="1">
        <v>299.56857299804688</v>
      </c>
      <c r="Y42" s="1">
        <v>1000.8822631835938</v>
      </c>
      <c r="Z42" s="1">
        <v>11.230246543884277</v>
      </c>
      <c r="AA42" s="1">
        <v>88.705230712890625</v>
      </c>
      <c r="AB42" s="1">
        <v>-1.9873049259185791</v>
      </c>
      <c r="AC42" s="1">
        <v>0.89568716287612915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1.1013550477869367</v>
      </c>
      <c r="AL42">
        <f>(U42-T42)/(1000-U42)*AK42</f>
        <v>2.801674559467705E-2</v>
      </c>
      <c r="AM42">
        <f>(P42+273.15)</f>
        <v>300.50430717468259</v>
      </c>
      <c r="AN42">
        <f>(O42+273.15)</f>
        <v>300.48934402465818</v>
      </c>
      <c r="AO42">
        <f>(Y42*AG42+Z42*AH42)*AI42</f>
        <v>160.14115852994109</v>
      </c>
      <c r="AP42">
        <f>((AO42+0.00000010773*(AN42^4-AM42^4))-AL42*44100)/(L42*51.4+0.00000043092*AM42^3)</f>
        <v>-8.8380034891355521</v>
      </c>
      <c r="AQ42">
        <f>0.61365*EXP(17.502*J42/(240.97+J42))</f>
        <v>3.6543195637224128</v>
      </c>
      <c r="AR42">
        <f>AQ42*1000/AA42</f>
        <v>41.196212831577341</v>
      </c>
      <c r="AS42">
        <f>(AR42-U42)</f>
        <v>16.543428484043162</v>
      </c>
      <c r="AT42">
        <f>IF(D42,P42,(O42+P42)/2)</f>
        <v>27.34682559967041</v>
      </c>
      <c r="AU42">
        <f>0.61365*EXP(17.502*AT42/(240.97+AT42))</f>
        <v>3.6527183580258535</v>
      </c>
      <c r="AV42">
        <f>IF(AS42&lt;&gt;0,(1000-(AR42+U42)/2)/AS42*AL42,0)</f>
        <v>1.6377686354430563</v>
      </c>
      <c r="AW42">
        <f>U42*AA42/1000</f>
        <v>2.186830923263158</v>
      </c>
      <c r="AX42">
        <f>(AU42-AW42)</f>
        <v>1.4658874347626956</v>
      </c>
      <c r="AY42">
        <f>1/(1.6/F42+1.37/N42)</f>
        <v>1.0831830191055296</v>
      </c>
      <c r="AZ42">
        <f>G42*AA42*0.001</f>
        <v>33.337278212353112</v>
      </c>
      <c r="BA42">
        <f>G42/S42</f>
        <v>0.96868023947401283</v>
      </c>
      <c r="BB42">
        <f>(1-AL42*AA42/AQ42/F42)*100</f>
        <v>74.363613818377701</v>
      </c>
      <c r="BC42">
        <f>(S42-E42/(N42/1.35))</f>
        <v>387.19542625492636</v>
      </c>
      <c r="BD42">
        <f>E42*BB42/100/BC42</f>
        <v>4.7293452380939129E-3</v>
      </c>
    </row>
    <row r="43" spans="1:56" x14ac:dyDescent="0.25">
      <c r="A43" s="1" t="s">
        <v>1</v>
      </c>
      <c r="B43" s="1" t="s">
        <v>9698</v>
      </c>
      <c r="K43" s="1">
        <f t="shared" si="0"/>
        <v>2.72</v>
      </c>
    </row>
    <row r="44" spans="1:56" x14ac:dyDescent="0.25">
      <c r="A44" s="1" t="s">
        <v>1</v>
      </c>
      <c r="B44" s="1" t="s">
        <v>9697</v>
      </c>
      <c r="K44" s="1">
        <f t="shared" si="0"/>
        <v>2.72</v>
      </c>
    </row>
    <row r="45" spans="1:56" x14ac:dyDescent="0.25">
      <c r="A45" s="1">
        <v>10</v>
      </c>
      <c r="B45" s="1" t="s">
        <v>9696</v>
      </c>
      <c r="C45" s="1">
        <v>2258.5000046379864</v>
      </c>
      <c r="D45" s="1">
        <v>0</v>
      </c>
      <c r="E45">
        <f>(R45-S45*(1000-T45)/(1000-U45))*AK45</f>
        <v>2.9014488472037168</v>
      </c>
      <c r="F45">
        <f>IF(AV45&lt;&gt;0,1/(1/AV45-1/N45),0)</f>
        <v>2.9220746730374212</v>
      </c>
      <c r="G45">
        <f>((AY45-AL45/2)*S45-E45)/(AY45+AL45/2)</f>
        <v>375.29667011607614</v>
      </c>
      <c r="H45">
        <f>AL45*1000</f>
        <v>28.744544306459726</v>
      </c>
      <c r="I45">
        <f>(AQ45-AW45)</f>
        <v>1.4193498130406792</v>
      </c>
      <c r="J45">
        <f>(P45+AP45*D45)</f>
        <v>27.390663146972656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27.409267425537109</v>
      </c>
      <c r="P45" s="1">
        <v>27.390663146972656</v>
      </c>
      <c r="Q45" s="1">
        <v>27.455564498901367</v>
      </c>
      <c r="R45" s="1">
        <v>400.06805419921875</v>
      </c>
      <c r="S45" s="1">
        <v>387.32369995117188</v>
      </c>
      <c r="T45" s="1">
        <v>-0.15691250562667847</v>
      </c>
      <c r="U45" s="1">
        <v>25.284547805786133</v>
      </c>
      <c r="V45" s="1">
        <v>-0.37964758276939392</v>
      </c>
      <c r="W45" s="1">
        <v>61.175605773925781</v>
      </c>
      <c r="X45" s="1">
        <v>299.54367065429688</v>
      </c>
      <c r="Y45" s="1">
        <v>1250.4066162109375</v>
      </c>
      <c r="Z45" s="1">
        <v>8.6540946960449219</v>
      </c>
      <c r="AA45" s="1">
        <v>88.700790405273438</v>
      </c>
      <c r="AB45" s="1">
        <v>-2.0702440738677979</v>
      </c>
      <c r="AC45" s="1">
        <v>0.89692854881286621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1.1012634950525617</v>
      </c>
      <c r="AL45">
        <f>(U45-T45)/(1000-U45)*AK45</f>
        <v>2.8744544306459726E-2</v>
      </c>
      <c r="AM45">
        <f>(P45+273.15)</f>
        <v>300.54066314697263</v>
      </c>
      <c r="AN45">
        <f>(O45+273.15)</f>
        <v>300.55926742553709</v>
      </c>
      <c r="AO45">
        <f>(Y45*AG45+Z45*AH45)*AI45</f>
        <v>200.06505412194747</v>
      </c>
      <c r="AP45">
        <f>((AO45+0.00000010773*(AN45^4-AM45^4))-AL45*44100)/(L45*51.4+0.00000043092*AM45^3)</f>
        <v>-8.7701488663016836</v>
      </c>
      <c r="AQ45">
        <f>0.61365*EXP(17.502*J45/(240.97+J45))</f>
        <v>3.6621091884538313</v>
      </c>
      <c r="AR45">
        <f>AQ45*1000/AA45</f>
        <v>41.286094201885618</v>
      </c>
      <c r="AS45">
        <f>(AR45-U45)</f>
        <v>16.001546396099485</v>
      </c>
      <c r="AT45">
        <f>IF(D45,P45,(O45+P45)/2)</f>
        <v>27.399965286254883</v>
      </c>
      <c r="AU45">
        <f>0.61365*EXP(17.502*AT45/(240.97+AT45))</f>
        <v>3.6641045900235927</v>
      </c>
      <c r="AV45">
        <f>IF(AS45&lt;&gt;0,(1000-(AR45+U45)/2)/AS45*AL45,0)</f>
        <v>1.7365679687610529</v>
      </c>
      <c r="AW45">
        <f>U45*AA45/1000</f>
        <v>2.2427593754131521</v>
      </c>
      <c r="AX45">
        <f>(AU45-AW45)</f>
        <v>1.4213452146104406</v>
      </c>
      <c r="AY45">
        <f>1/(1.6/F45+1.37/N45)</f>
        <v>1.1525735402232595</v>
      </c>
      <c r="AZ45">
        <f>G45*AA45*0.001</f>
        <v>33.289111275763119</v>
      </c>
      <c r="BA45">
        <f>G45/S45</f>
        <v>0.9689483761602713</v>
      </c>
      <c r="BB45">
        <f>(1-AL45*AA45/AQ45/F45)*100</f>
        <v>76.173496289196478</v>
      </c>
      <c r="BC45">
        <f>(S45-E45/(N45/1.35))</f>
        <v>386.40859773952332</v>
      </c>
      <c r="BD45">
        <f>E45*BB45/100/BC45</f>
        <v>5.7196838861424647E-3</v>
      </c>
    </row>
    <row r="46" spans="1:56" x14ac:dyDescent="0.25">
      <c r="A46" s="1" t="s">
        <v>1</v>
      </c>
      <c r="B46" s="1" t="s">
        <v>9695</v>
      </c>
      <c r="K46" s="1">
        <f t="shared" si="0"/>
        <v>2.72</v>
      </c>
    </row>
    <row r="47" spans="1:56" x14ac:dyDescent="0.25">
      <c r="A47" s="1" t="s">
        <v>1</v>
      </c>
      <c r="B47" s="1" t="s">
        <v>9694</v>
      </c>
      <c r="K47" s="1">
        <f t="shared" si="0"/>
        <v>2.72</v>
      </c>
    </row>
    <row r="48" spans="1:56" x14ac:dyDescent="0.25">
      <c r="A48" s="1">
        <v>11</v>
      </c>
      <c r="B48" s="1" t="s">
        <v>9693</v>
      </c>
      <c r="C48" s="1">
        <v>2461.5000046379864</v>
      </c>
      <c r="D48" s="1">
        <v>0</v>
      </c>
      <c r="E48">
        <f>(R48-S48*(1000-T48)/(1000-U48))*AK48</f>
        <v>3.102378798881877</v>
      </c>
      <c r="F48">
        <f>IF(AV48&lt;&gt;0,1/(1/AV48-1/N48),0)</f>
        <v>3.2501919064410578</v>
      </c>
      <c r="G48">
        <f>((AY48-AL48/2)*S48-E48)/(AY48+AL48/2)</f>
        <v>374.94221044629069</v>
      </c>
      <c r="H48">
        <f>AL48*1000</f>
        <v>29.751727192061306</v>
      </c>
      <c r="I48">
        <f>(AQ48-AW48)</f>
        <v>1.3799652543919132</v>
      </c>
      <c r="J48">
        <f>(P48+AP48*D48)</f>
        <v>27.563446044921875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27.496589660644531</v>
      </c>
      <c r="P48" s="1">
        <v>27.563446044921875</v>
      </c>
      <c r="Q48" s="1">
        <v>27.524465560913086</v>
      </c>
      <c r="R48" s="1">
        <v>399.9268798828125</v>
      </c>
      <c r="S48" s="1">
        <v>386.66595458984375</v>
      </c>
      <c r="T48" s="1">
        <v>-0.1555866152048111</v>
      </c>
      <c r="U48" s="1">
        <v>26.149299621582031</v>
      </c>
      <c r="V48" s="1">
        <v>-0.37450411915779114</v>
      </c>
      <c r="W48" s="1">
        <v>62.942562103271484</v>
      </c>
      <c r="X48" s="1">
        <v>299.59671020507813</v>
      </c>
      <c r="Y48" s="1">
        <v>1600.3851318359375</v>
      </c>
      <c r="Z48" s="1">
        <v>11.165861129760742</v>
      </c>
      <c r="AA48" s="1">
        <v>88.696937561035156</v>
      </c>
      <c r="AB48" s="1">
        <v>-1.9298830032348633</v>
      </c>
      <c r="AC48" s="1">
        <v>0.90033328533172607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1.1014584934010223</v>
      </c>
      <c r="AL48">
        <f>(U48-T48)/(1000-U48)*AK48</f>
        <v>2.9751727192061306E-2</v>
      </c>
      <c r="AM48">
        <f>(P48+273.15)</f>
        <v>300.71344604492185</v>
      </c>
      <c r="AN48">
        <f>(O48+273.15)</f>
        <v>300.64658966064451</v>
      </c>
      <c r="AO48">
        <f>(Y48*AG48+Z48*AH48)*AI48</f>
        <v>256.06161537032676</v>
      </c>
      <c r="AP48">
        <f>((AO48+0.00000010773*(AN48^4-AM48^4))-AL48*44100)/(L48*51.4+0.00000043092*AM48^3)</f>
        <v>-8.6817840896508862</v>
      </c>
      <c r="AQ48">
        <f>0.61365*EXP(17.502*J48/(240.97+J48))</f>
        <v>3.6993280501921748</v>
      </c>
      <c r="AR48">
        <f>AQ48*1000/AA48</f>
        <v>41.707505940061921</v>
      </c>
      <c r="AS48">
        <f>(AR48-U48)</f>
        <v>15.55820631847989</v>
      </c>
      <c r="AT48">
        <f>IF(D48,P48,(O48+P48)/2)</f>
        <v>27.530017852783203</v>
      </c>
      <c r="AU48">
        <f>0.61365*EXP(17.502*AT48/(240.97+AT48))</f>
        <v>3.6921016973632179</v>
      </c>
      <c r="AV48">
        <f>IF(AS48&lt;&gt;0,(1000-(AR48+U48)/2)/AS48*AL48,0)</f>
        <v>1.8474043871191042</v>
      </c>
      <c r="AW48">
        <f>U48*AA48/1000</f>
        <v>2.3193627958002616</v>
      </c>
      <c r="AX48">
        <f>(AU48-AW48)</f>
        <v>1.3727389015629563</v>
      </c>
      <c r="AY48">
        <f>1/(1.6/F48+1.37/N48)</f>
        <v>1.2310024680570024</v>
      </c>
      <c r="AZ48">
        <f>G48*AA48*0.001</f>
        <v>33.256225828951152</v>
      </c>
      <c r="BA48">
        <f>G48/S48</f>
        <v>0.96967991620573624</v>
      </c>
      <c r="BB48">
        <f>(1-AL48*AA48/AQ48/F48)*100</f>
        <v>78.052302878771613</v>
      </c>
      <c r="BC48">
        <f>(S48-E48/(N48/1.35))</f>
        <v>385.68748009322644</v>
      </c>
      <c r="BD48">
        <f>E48*BB48/100/BC48</f>
        <v>6.2783424962738537E-3</v>
      </c>
    </row>
    <row r="49" spans="1:56" x14ac:dyDescent="0.25">
      <c r="A49" s="1" t="s">
        <v>1</v>
      </c>
      <c r="B49" s="1" t="s">
        <v>9692</v>
      </c>
      <c r="K49" s="1">
        <f t="shared" si="0"/>
        <v>2.72</v>
      </c>
    </row>
    <row r="50" spans="1:56" x14ac:dyDescent="0.25">
      <c r="A50" s="1" t="s">
        <v>1</v>
      </c>
      <c r="B50" s="1" t="s">
        <v>9687</v>
      </c>
      <c r="K50" s="1">
        <f t="shared" si="0"/>
        <v>2.72</v>
      </c>
    </row>
    <row r="51" spans="1:56" x14ac:dyDescent="0.25">
      <c r="A51" s="1">
        <v>12</v>
      </c>
      <c r="B51" s="1" t="s">
        <v>9691</v>
      </c>
      <c r="C51" s="1">
        <v>2664.5000046379864</v>
      </c>
      <c r="D51" s="1">
        <v>0</v>
      </c>
      <c r="E51">
        <f>(R51-S51*(1000-T51)/(1000-U51))*AK51</f>
        <v>3.1348167154196966</v>
      </c>
      <c r="F51">
        <f>IF(AV51&lt;&gt;0,1/(1/AV51-1/N51),0)</f>
        <v>3.9016353675920996</v>
      </c>
      <c r="G51">
        <f>((AY51-AL51/2)*S51-E51)/(AY51+AL51/2)</f>
        <v>375.33379859804785</v>
      </c>
      <c r="H51">
        <f>AL51*1000</f>
        <v>30.958720804421663</v>
      </c>
      <c r="I51">
        <f>(AQ51-AW51)</f>
        <v>1.2987964271699348</v>
      </c>
      <c r="J51">
        <f>(P51+AP51*D51)</f>
        <v>27.61286735534668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27.590272903442383</v>
      </c>
      <c r="P51" s="1">
        <v>27.61286735534668</v>
      </c>
      <c r="Q51" s="1">
        <v>27.592060089111328</v>
      </c>
      <c r="R51" s="1">
        <v>399.93154907226563</v>
      </c>
      <c r="S51" s="1">
        <v>386.2301025390625</v>
      </c>
      <c r="T51" s="1">
        <v>-0.15498802065849304</v>
      </c>
      <c r="U51" s="1">
        <v>27.187105178833008</v>
      </c>
      <c r="V51" s="1">
        <v>-0.37099754810333252</v>
      </c>
      <c r="W51" s="1">
        <v>65.078254699707031</v>
      </c>
      <c r="X51" s="1">
        <v>299.60528564453125</v>
      </c>
      <c r="Y51" s="1">
        <v>2000.933837890625</v>
      </c>
      <c r="Z51" s="1">
        <v>11.234155654907227</v>
      </c>
      <c r="AA51" s="1">
        <v>88.690498352050781</v>
      </c>
      <c r="AB51" s="1">
        <v>-1.7704499959945679</v>
      </c>
      <c r="AC51" s="1">
        <v>0.90724551677703857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1.1014900207519529</v>
      </c>
      <c r="AL51">
        <f>(U51-T51)/(1000-U51)*AK51</f>
        <v>3.0958720804421663E-2</v>
      </c>
      <c r="AM51">
        <f>(P51+273.15)</f>
        <v>300.76286735534666</v>
      </c>
      <c r="AN51">
        <f>(O51+273.15)</f>
        <v>300.74027290344236</v>
      </c>
      <c r="AO51">
        <f>(Y51*AG51+Z51*AH51)*AI51</f>
        <v>320.14940690660296</v>
      </c>
      <c r="AP51">
        <f>((AO51+0.00000010773*(AN51^4-AM51^4))-AL51*44100)/(L51*51.4+0.00000043092*AM51^3)</f>
        <v>-8.5879045425535292</v>
      </c>
      <c r="AQ51">
        <f>0.61365*EXP(17.502*J51/(240.97+J51))</f>
        <v>3.7100343342302549</v>
      </c>
      <c r="AR51">
        <f>AQ51*1000/AA51</f>
        <v>41.831249154825258</v>
      </c>
      <c r="AS51">
        <f>(AR51-U51)</f>
        <v>14.64414397599225</v>
      </c>
      <c r="AT51">
        <f>IF(D51,P51,(O51+P51)/2)</f>
        <v>27.601570129394531</v>
      </c>
      <c r="AU51">
        <f>0.61365*EXP(17.502*AT51/(240.97+AT51))</f>
        <v>3.7075846018920142</v>
      </c>
      <c r="AV51">
        <f>IF(AS51&lt;&gt;0,(1000-(AR51+U51)/2)/AS51*AL51,0)</f>
        <v>2.0411135585887452</v>
      </c>
      <c r="AW51">
        <f>U51*AA51/1000</f>
        <v>2.41123790706032</v>
      </c>
      <c r="AX51">
        <f>(AU51-AW51)</f>
        <v>1.2963466948316942</v>
      </c>
      <c r="AY51">
        <f>1/(1.6/F51+1.37/N51)</f>
        <v>1.3695780597916165</v>
      </c>
      <c r="AZ51">
        <f>G51*AA51*0.001</f>
        <v>33.288541646029124</v>
      </c>
      <c r="BA51">
        <f>G51/S51</f>
        <v>0.97178805103646049</v>
      </c>
      <c r="BB51">
        <f>(1-AL51*AA51/AQ51/F51)*100</f>
        <v>81.031390558293609</v>
      </c>
      <c r="BC51">
        <f>(S51-E51/(N51/1.35))</f>
        <v>385.24139728852595</v>
      </c>
      <c r="BD51">
        <f>E51*BB51/100/BC51</f>
        <v>6.5937502922510105E-3</v>
      </c>
    </row>
    <row r="52" spans="1:56" x14ac:dyDescent="0.25">
      <c r="A52" s="1" t="s">
        <v>1</v>
      </c>
      <c r="B52" s="1" t="s">
        <v>9690</v>
      </c>
      <c r="K52" s="2">
        <v>6.5649999999999995</v>
      </c>
    </row>
    <row r="53" spans="1:56" x14ac:dyDescent="0.25">
      <c r="A53" s="1" t="s">
        <v>1</v>
      </c>
      <c r="B53" s="1" t="s">
        <v>9689</v>
      </c>
      <c r="K53" s="2">
        <v>6.5649999999999995</v>
      </c>
    </row>
    <row r="54" spans="1:56" x14ac:dyDescent="0.25">
      <c r="A54" s="1" t="s">
        <v>1</v>
      </c>
      <c r="B54" s="1" t="s">
        <v>9688</v>
      </c>
      <c r="K54" s="2">
        <v>6.5649999999999995</v>
      </c>
    </row>
    <row r="55" spans="1:56" x14ac:dyDescent="0.25">
      <c r="A55" s="1" t="s">
        <v>1</v>
      </c>
      <c r="B55" s="1" t="s">
        <v>9687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1D667-3F59-4C2D-A1FA-BEDC16A5699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5427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5426</v>
      </c>
    </row>
    <row r="12" spans="1:56" x14ac:dyDescent="0.25">
      <c r="A12" s="1" t="s">
        <v>1</v>
      </c>
      <c r="B12" s="1" t="s">
        <v>5425</v>
      </c>
    </row>
    <row r="13" spans="1:56" x14ac:dyDescent="0.25">
      <c r="A13" s="1" t="s">
        <v>1</v>
      </c>
      <c r="B13" s="1" t="s">
        <v>5424</v>
      </c>
    </row>
    <row r="14" spans="1:56" x14ac:dyDescent="0.25">
      <c r="A14" s="1" t="s">
        <v>1</v>
      </c>
      <c r="B14" s="1" t="s">
        <v>5423</v>
      </c>
    </row>
    <row r="15" spans="1:56" x14ac:dyDescent="0.25">
      <c r="A15" s="1" t="s">
        <v>1</v>
      </c>
      <c r="B15" s="1" t="s">
        <v>5422</v>
      </c>
    </row>
    <row r="16" spans="1:56" x14ac:dyDescent="0.25">
      <c r="A16" s="1" t="s">
        <v>1</v>
      </c>
      <c r="B16" s="1" t="s">
        <v>5421</v>
      </c>
    </row>
    <row r="17" spans="1:56" x14ac:dyDescent="0.25">
      <c r="A17" s="1" t="s">
        <v>1</v>
      </c>
      <c r="B17" s="1" t="s">
        <v>5420</v>
      </c>
    </row>
    <row r="18" spans="1:56" x14ac:dyDescent="0.25">
      <c r="A18" s="1">
        <v>1</v>
      </c>
      <c r="B18" s="1" t="s">
        <v>5419</v>
      </c>
      <c r="C18" s="1">
        <v>308.5000018440187</v>
      </c>
      <c r="D18" s="1">
        <v>0</v>
      </c>
      <c r="E18">
        <f>(R18-S18*(1000-T18)/(1000-U18))*AK18</f>
        <v>-4.6308983813731075</v>
      </c>
      <c r="F18">
        <f>IF(AV18&lt;&gt;0,1/(1/AV18-1/N18),0)</f>
        <v>5.1724656716969362</v>
      </c>
      <c r="G18">
        <f>((AY18-AL18/2)*S18-E18)/(AY18+AL18/2)</f>
        <v>392.55649866952217</v>
      </c>
      <c r="H18">
        <f>AL18*1000</f>
        <v>24.41144375751098</v>
      </c>
      <c r="I18">
        <f>(AQ18-AW18)</f>
        <v>0.88878740902157061</v>
      </c>
      <c r="J18">
        <f>(P18+AP18*D18)</f>
        <v>25.924797058105469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27.240854263305664</v>
      </c>
      <c r="P18" s="1">
        <v>25.924797058105469</v>
      </c>
      <c r="Q18" s="1">
        <v>27.375288009643555</v>
      </c>
      <c r="R18" s="1">
        <v>400.2469482421875</v>
      </c>
      <c r="S18" s="1">
        <v>395.6973876953125</v>
      </c>
      <c r="T18" s="1">
        <v>6.5463128089904785</v>
      </c>
      <c r="U18" s="1">
        <v>28.013351440429688</v>
      </c>
      <c r="V18" s="1">
        <v>15.903575897216797</v>
      </c>
      <c r="W18" s="1">
        <v>68.05548095703125</v>
      </c>
      <c r="X18" s="1">
        <v>300.64260864257813</v>
      </c>
      <c r="Y18" s="1">
        <v>-7.3001958429813385E-2</v>
      </c>
      <c r="Z18" s="1">
        <v>8.340479850769043</v>
      </c>
      <c r="AA18" s="1">
        <v>88.189544677734375</v>
      </c>
      <c r="AB18" s="1">
        <v>28.626918792724609</v>
      </c>
      <c r="AC18" s="1">
        <v>2.7681818008422852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1.1053037082447723</v>
      </c>
      <c r="AL18">
        <f>(U18-T18)/(1000-U18)*AK18</f>
        <v>2.4411443757510979E-2</v>
      </c>
      <c r="AM18">
        <f>(P18+273.15)</f>
        <v>299.07479705810545</v>
      </c>
      <c r="AN18">
        <f>(O18+273.15)</f>
        <v>300.39085426330564</v>
      </c>
      <c r="AO18">
        <f>(Y18*AG18+Z18*AH18)*AI18</f>
        <v>-1.1680313087694794E-2</v>
      </c>
      <c r="AP18">
        <f>((AO18+0.00000010773*(AN18^4-AM18^4))-AL18*44100)/(L18*51.4+0.00000043092*AM18^3)</f>
        <v>-8.7325225527148831</v>
      </c>
      <c r="AQ18">
        <f>0.61365*EXP(17.502*J18/(240.97+J18))</f>
        <v>3.359272117450419</v>
      </c>
      <c r="AR18">
        <f>AQ18*1000/AA18</f>
        <v>38.091500865845269</v>
      </c>
      <c r="AS18">
        <f>(AR18-U18)</f>
        <v>10.078149425415582</v>
      </c>
      <c r="AT18">
        <f>IF(D18,P18,(O18+P18)/2)</f>
        <v>26.582825660705566</v>
      </c>
      <c r="AU18">
        <f>0.61365*EXP(17.502*AT18/(240.97+AT18))</f>
        <v>3.4923964589684595</v>
      </c>
      <c r="AV18">
        <f>IF(AS18&lt;&gt;0,(1000-(AR18+U18)/2)/AS18*AL18,0)</f>
        <v>2.3421548261526217</v>
      </c>
      <c r="AW18">
        <f>U18*AA18/1000</f>
        <v>2.4704847084288484</v>
      </c>
      <c r="AX18">
        <f>(AU18-AW18)</f>
        <v>1.0219117505396111</v>
      </c>
      <c r="AY18">
        <f>1/(1.6/F18+1.37/N18)</f>
        <v>1.5888206442405237</v>
      </c>
      <c r="AZ18">
        <f>G18*AA18*0.001</f>
        <v>34.619378877950801</v>
      </c>
      <c r="BA18">
        <f>G18/S18</f>
        <v>0.99206239635777227</v>
      </c>
      <c r="BB18">
        <f>(1-AL18*AA18/AQ18/F18)*100</f>
        <v>87.610101072612011</v>
      </c>
      <c r="BC18">
        <f>(S18-E18/(N18/1.35))</f>
        <v>397.15794949525548</v>
      </c>
      <c r="BD18">
        <f>E18*BB18/100/BC18</f>
        <v>-1.0215418721058233E-2</v>
      </c>
    </row>
    <row r="19" spans="1:56" x14ac:dyDescent="0.25">
      <c r="A19" s="1" t="s">
        <v>1</v>
      </c>
      <c r="B19" s="1" t="s">
        <v>5418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5417</v>
      </c>
      <c r="K20" s="1">
        <f t="shared" si="0"/>
        <v>2.72</v>
      </c>
    </row>
    <row r="21" spans="1:56" x14ac:dyDescent="0.25">
      <c r="A21" s="1">
        <v>2</v>
      </c>
      <c r="B21" s="1" t="s">
        <v>5416</v>
      </c>
      <c r="C21" s="1">
        <v>512.00000185519457</v>
      </c>
      <c r="D21" s="1">
        <v>0</v>
      </c>
      <c r="E21">
        <f>(R21-S21*(1000-T21)/(1000-U21))*AK21</f>
        <v>-3.4044979517324734</v>
      </c>
      <c r="F21">
        <f>IF(AV21&lt;&gt;0,1/(1/AV21-1/N21),0)</f>
        <v>4.851477650209465</v>
      </c>
      <c r="G21">
        <f>((AY21-AL21/2)*S21-E21)/(AY21+AL21/2)</f>
        <v>390.85873438630841</v>
      </c>
      <c r="H21">
        <f>AL21*1000</f>
        <v>23.759790465967104</v>
      </c>
      <c r="I21">
        <f>(AQ21-AW21)</f>
        <v>0.89149989794230367</v>
      </c>
      <c r="J21">
        <f>(P21+AP21*D21)</f>
        <v>25.69257926940918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27.185558319091797</v>
      </c>
      <c r="P21" s="1">
        <v>25.69257926940918</v>
      </c>
      <c r="Q21" s="1">
        <v>27.355825424194336</v>
      </c>
      <c r="R21" s="1">
        <v>400.11575317382813</v>
      </c>
      <c r="S21" s="1">
        <v>394.71112060546875</v>
      </c>
      <c r="T21" s="1">
        <v>6.5553159713745117</v>
      </c>
      <c r="U21" s="1">
        <v>27.461187362670898</v>
      </c>
      <c r="V21" s="1">
        <v>15.977651596069336</v>
      </c>
      <c r="W21" s="1">
        <v>66.932746887207031</v>
      </c>
      <c r="X21" s="1">
        <v>300.64236450195313</v>
      </c>
      <c r="Y21" s="1">
        <v>25.468040466308594</v>
      </c>
      <c r="Z21" s="1">
        <v>8.3710079193115234</v>
      </c>
      <c r="AA21" s="1">
        <v>88.19219970703125</v>
      </c>
      <c r="AB21" s="1">
        <v>28.596551895141602</v>
      </c>
      <c r="AC21" s="1">
        <v>2.7457704544067383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1.1053028106689449</v>
      </c>
      <c r="AL21">
        <f>(U21-T21)/(1000-U21)*AK21</f>
        <v>2.3759790465967105E-2</v>
      </c>
      <c r="AM21">
        <f>(P21+273.15)</f>
        <v>298.84257926940916</v>
      </c>
      <c r="AN21">
        <f>(O21+273.15)</f>
        <v>300.33555831909177</v>
      </c>
      <c r="AO21">
        <f>(Y21*AG21+Z21*AH21)*AI21</f>
        <v>4.0748863835285647</v>
      </c>
      <c r="AP21">
        <f>((AO21+0.00000010773*(AN21^4-AM21^4))-AL21*44100)/(L21*51.4+0.00000043092*AM21^3)</f>
        <v>-8.4476118539094784</v>
      </c>
      <c r="AQ21">
        <f>0.61365*EXP(17.502*J21/(240.97+J21))</f>
        <v>3.3133624180231784</v>
      </c>
      <c r="AR21">
        <f>AQ21*1000/AA21</f>
        <v>37.569789947749946</v>
      </c>
      <c r="AS21">
        <f>(AR21-U21)</f>
        <v>10.108602585079048</v>
      </c>
      <c r="AT21">
        <f>IF(D21,P21,(O21+P21)/2)</f>
        <v>26.439068794250488</v>
      </c>
      <c r="AU21">
        <f>0.61365*EXP(17.502*AT21/(240.97+AT21))</f>
        <v>3.4629265840574956</v>
      </c>
      <c r="AV21">
        <f>IF(AS21&lt;&gt;0,(1000-(AR21+U21)/2)/AS21*AL21,0)</f>
        <v>2.2740264121720855</v>
      </c>
      <c r="AW21">
        <f>U21*AA21/1000</f>
        <v>2.4218625200808748</v>
      </c>
      <c r="AX21">
        <f>(AU21-AW21)</f>
        <v>1.0410640639766209</v>
      </c>
      <c r="AY21">
        <f>1/(1.6/F21+1.37/N21)</f>
        <v>1.5387838307271275</v>
      </c>
      <c r="AZ21">
        <f>G21*AA21*0.001</f>
        <v>34.470691560234798</v>
      </c>
      <c r="BA21">
        <f>G21/S21</f>
        <v>0.99023998560453286</v>
      </c>
      <c r="BB21">
        <f>(1-AL21*AA21/AQ21/F21)*100</f>
        <v>86.964436654502634</v>
      </c>
      <c r="BC21">
        <f>(S21-E21/(N21/1.35))</f>
        <v>395.78488194652635</v>
      </c>
      <c r="BD21">
        <f>E21*BB21/100/BC21</f>
        <v>-7.4805850341657064E-3</v>
      </c>
    </row>
    <row r="22" spans="1:56" x14ac:dyDescent="0.25">
      <c r="A22" s="1" t="s">
        <v>1</v>
      </c>
      <c r="B22" s="1" t="s">
        <v>5415</v>
      </c>
      <c r="K22" s="1">
        <f t="shared" si="0"/>
        <v>2.72</v>
      </c>
    </row>
    <row r="23" spans="1:56" x14ac:dyDescent="0.25">
      <c r="A23" s="1" t="s">
        <v>1</v>
      </c>
      <c r="B23" s="1" t="s">
        <v>5414</v>
      </c>
      <c r="K23" s="1">
        <f t="shared" si="0"/>
        <v>2.72</v>
      </c>
    </row>
    <row r="24" spans="1:56" x14ac:dyDescent="0.25">
      <c r="A24" s="1">
        <v>3</v>
      </c>
      <c r="B24" s="1" t="s">
        <v>5413</v>
      </c>
      <c r="C24" s="1">
        <v>715.00000185519457</v>
      </c>
      <c r="D24" s="1">
        <v>0</v>
      </c>
      <c r="E24">
        <f>(R24-S24*(1000-T24)/(1000-U24))*AK24</f>
        <v>-2.4396680298799209</v>
      </c>
      <c r="F24">
        <f>IF(AV24&lt;&gt;0,1/(1/AV24-1/N24),0)</f>
        <v>4.6353523813667765</v>
      </c>
      <c r="G24">
        <f>((AY24-AL24/2)*S24-E24)/(AY24+AL24/2)</f>
        <v>389.52665038946543</v>
      </c>
      <c r="H24">
        <f>AL24*1000</f>
        <v>23.334119806607415</v>
      </c>
      <c r="I24">
        <f>(AQ24-AW24)</f>
        <v>0.89494671918616442</v>
      </c>
      <c r="J24">
        <f>(P24+AP24*D24)</f>
        <v>25.555137634277344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27.109941482543945</v>
      </c>
      <c r="P24" s="1">
        <v>25.555137634277344</v>
      </c>
      <c r="Q24" s="1">
        <v>27.295791625976563</v>
      </c>
      <c r="R24" s="1">
        <v>400.09591674804688</v>
      </c>
      <c r="S24" s="1">
        <v>393.98483276367188</v>
      </c>
      <c r="T24" s="1">
        <v>6.5758495330810547</v>
      </c>
      <c r="U24" s="1">
        <v>27.117408752441406</v>
      </c>
      <c r="V24" s="1">
        <v>16.09868049621582</v>
      </c>
      <c r="W24" s="1">
        <v>66.387542724609375</v>
      </c>
      <c r="X24" s="1">
        <v>300.598876953125</v>
      </c>
      <c r="Y24" s="1">
        <v>50.531814575195313</v>
      </c>
      <c r="Z24" s="1">
        <v>8.345759391784668</v>
      </c>
      <c r="AA24" s="1">
        <v>88.190666198730469</v>
      </c>
      <c r="AB24" s="1">
        <v>28.529827117919922</v>
      </c>
      <c r="AC24" s="1">
        <v>2.7327821254730225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1.105142929974724</v>
      </c>
      <c r="AL24">
        <f>(U24-T24)/(1000-U24)*AK24</f>
        <v>2.3334119806607417E-2</v>
      </c>
      <c r="AM24">
        <f>(P24+273.15)</f>
        <v>298.70513763427732</v>
      </c>
      <c r="AN24">
        <f>(O24+273.15)</f>
        <v>300.25994148254392</v>
      </c>
      <c r="AO24">
        <f>(Y24*AG24+Z24*AH24)*AI24</f>
        <v>8.0850901513153985</v>
      </c>
      <c r="AP24">
        <f>((AO24+0.00000010773*(AN24^4-AM24^4))-AL24*44100)/(L24*51.4+0.00000043092*AM24^3)</f>
        <v>-8.2554519240748441</v>
      </c>
      <c r="AQ24">
        <f>0.61365*EXP(17.502*J24/(240.97+J24))</f>
        <v>3.2864490626472564</v>
      </c>
      <c r="AR24">
        <f>AQ24*1000/AA24</f>
        <v>37.26527085351087</v>
      </c>
      <c r="AS24">
        <f>(AR24-U24)</f>
        <v>10.147862101069464</v>
      </c>
      <c r="AT24">
        <f>IF(D24,P24,(O24+P24)/2)</f>
        <v>26.332539558410645</v>
      </c>
      <c r="AU24">
        <f>0.61365*EXP(17.502*AT24/(240.97+AT24))</f>
        <v>3.4412286007206356</v>
      </c>
      <c r="AV24">
        <f>IF(AS24&lt;&gt;0,(1000-(AR24+U24)/2)/AS24*AL24,0)</f>
        <v>2.2253912205339867</v>
      </c>
      <c r="AW24">
        <f>U24*AA24/1000</f>
        <v>2.391502343461092</v>
      </c>
      <c r="AX24">
        <f>(AU24-AW24)</f>
        <v>1.0497262572595436</v>
      </c>
      <c r="AY24">
        <f>1/(1.6/F24+1.37/N24)</f>
        <v>1.503215170776163</v>
      </c>
      <c r="AZ24">
        <f>G24*AA24*0.001</f>
        <v>34.352614800006933</v>
      </c>
      <c r="BA24">
        <f>G24/S24</f>
        <v>0.98868438070843034</v>
      </c>
      <c r="BB24">
        <f>(1-AL24*AA24/AQ24/F24)*100</f>
        <v>86.49158525282138</v>
      </c>
      <c r="BC24">
        <f>(S24-E24/(N24/1.35))</f>
        <v>394.75429165383395</v>
      </c>
      <c r="BD24">
        <f>E24*BB24/100/BC24</f>
        <v>-5.3453695084835322E-3</v>
      </c>
    </row>
    <row r="25" spans="1:56" x14ac:dyDescent="0.25">
      <c r="A25" s="1" t="s">
        <v>1</v>
      </c>
      <c r="B25" s="1" t="s">
        <v>5412</v>
      </c>
      <c r="K25" s="1">
        <f t="shared" si="0"/>
        <v>2.72</v>
      </c>
    </row>
    <row r="26" spans="1:56" x14ac:dyDescent="0.25">
      <c r="A26" s="1" t="s">
        <v>1</v>
      </c>
      <c r="B26" s="1" t="s">
        <v>5411</v>
      </c>
      <c r="K26" s="1">
        <f t="shared" si="0"/>
        <v>2.72</v>
      </c>
    </row>
    <row r="27" spans="1:56" x14ac:dyDescent="0.25">
      <c r="A27" s="1">
        <v>4</v>
      </c>
      <c r="B27" s="1" t="s">
        <v>5410</v>
      </c>
      <c r="C27" s="1">
        <v>918.00000185519457</v>
      </c>
      <c r="D27" s="1">
        <v>0</v>
      </c>
      <c r="E27">
        <f>(R27-S27*(1000-T27)/(1000-U27))*AK27</f>
        <v>-1.189924781533001</v>
      </c>
      <c r="F27">
        <f>IF(AV27&lt;&gt;0,1/(1/AV27-1/N27),0)</f>
        <v>4.6286898131083731</v>
      </c>
      <c r="G27">
        <f>((AY27-AL27/2)*S27-E27)/(AY27+AL27/2)</f>
        <v>387.70246424714026</v>
      </c>
      <c r="H27">
        <f>AL27*1000</f>
        <v>23.21180789890699</v>
      </c>
      <c r="I27">
        <f>(AQ27-AW27)</f>
        <v>0.89100006998948489</v>
      </c>
      <c r="J27">
        <f>(P27+AP27*D27)</f>
        <v>25.492528915405273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27.045434951782227</v>
      </c>
      <c r="P27" s="1">
        <v>25.492528915405273</v>
      </c>
      <c r="Q27" s="1">
        <v>27.235445022583008</v>
      </c>
      <c r="R27" s="1">
        <v>400.11822509765625</v>
      </c>
      <c r="S27" s="1">
        <v>392.94192504882813</v>
      </c>
      <c r="T27" s="1">
        <v>6.5876750946044922</v>
      </c>
      <c r="U27" s="1">
        <v>27.023202896118164</v>
      </c>
      <c r="V27" s="1">
        <v>16.189210891723633</v>
      </c>
      <c r="W27" s="1">
        <v>66.409515380859375</v>
      </c>
      <c r="X27" s="1">
        <v>300.60382080078125</v>
      </c>
      <c r="Y27" s="1">
        <v>98.897567749023438</v>
      </c>
      <c r="Z27" s="1">
        <v>8.3563899993896484</v>
      </c>
      <c r="AA27" s="1">
        <v>88.192825317382813</v>
      </c>
      <c r="AB27" s="1">
        <v>28.579504013061523</v>
      </c>
      <c r="AC27" s="1">
        <v>2.7297441959381104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1.1051611058852249</v>
      </c>
      <c r="AL27">
        <f>(U27-T27)/(1000-U27)*AK27</f>
        <v>2.3211807898906991E-2</v>
      </c>
      <c r="AM27">
        <f>(P27+273.15)</f>
        <v>298.64252891540525</v>
      </c>
      <c r="AN27">
        <f>(O27+273.15)</f>
        <v>300.1954349517822</v>
      </c>
      <c r="AO27">
        <f>(Y27*AG27+Z27*AH27)*AI27</f>
        <v>15.823610486158486</v>
      </c>
      <c r="AP27">
        <f>((AO27+0.00000010773*(AN27^4-AM27^4))-AL27*44100)/(L27*51.4+0.00000043092*AM27^3)</f>
        <v>-8.1481158477831528</v>
      </c>
      <c r="AQ27">
        <f>0.61365*EXP(17.502*J27/(240.97+J27))</f>
        <v>3.2742526825230276</v>
      </c>
      <c r="AR27">
        <f>AQ27*1000/AA27</f>
        <v>37.126066329543839</v>
      </c>
      <c r="AS27">
        <f>(AR27-U27)</f>
        <v>10.102863433425675</v>
      </c>
      <c r="AT27">
        <f>IF(D27,P27,(O27+P27)/2)</f>
        <v>26.26898193359375</v>
      </c>
      <c r="AU27">
        <f>0.61365*EXP(17.502*AT27/(240.97+AT27))</f>
        <v>3.4283397448825519</v>
      </c>
      <c r="AV27">
        <f>IF(AS27&lt;&gt;0,(1000-(AR27+U27)/2)/AS27*AL27,0)</f>
        <v>2.2238544339333033</v>
      </c>
      <c r="AW27">
        <f>U27*AA27/1000</f>
        <v>2.3832526125335427</v>
      </c>
      <c r="AX27">
        <f>(AU27-AW27)</f>
        <v>1.0450871323490092</v>
      </c>
      <c r="AY27">
        <f>1/(1.6/F27+1.37/N27)</f>
        <v>1.502093310208664</v>
      </c>
      <c r="AZ27">
        <f>G27*AA27*0.001</f>
        <v>34.192575704466897</v>
      </c>
      <c r="BA27">
        <f>G27/S27</f>
        <v>0.98666606827195447</v>
      </c>
      <c r="BB27">
        <f>(1-AL27*AA27/AQ27/F27)*100</f>
        <v>86.492594013310736</v>
      </c>
      <c r="BC27">
        <f>(S27-E27/(N27/1.35))</f>
        <v>393.31722127379027</v>
      </c>
      <c r="BD27">
        <f>E27*BB27/100/BC27</f>
        <v>-2.6167092481279475E-3</v>
      </c>
    </row>
    <row r="28" spans="1:56" x14ac:dyDescent="0.25">
      <c r="A28" s="1" t="s">
        <v>1</v>
      </c>
      <c r="B28" s="1" t="s">
        <v>5409</v>
      </c>
      <c r="K28" s="1">
        <f t="shared" si="0"/>
        <v>2.72</v>
      </c>
    </row>
    <row r="29" spans="1:56" x14ac:dyDescent="0.25">
      <c r="A29" s="1" t="s">
        <v>1</v>
      </c>
      <c r="B29" s="1" t="s">
        <v>5408</v>
      </c>
      <c r="K29" s="1">
        <f t="shared" si="0"/>
        <v>2.72</v>
      </c>
    </row>
    <row r="30" spans="1:56" x14ac:dyDescent="0.25">
      <c r="A30" s="1">
        <v>5</v>
      </c>
      <c r="B30" s="1" t="s">
        <v>5407</v>
      </c>
      <c r="C30" s="1">
        <v>1121.0000018551946</v>
      </c>
      <c r="D30" s="1">
        <v>0</v>
      </c>
      <c r="E30">
        <f>(R30-S30*(1000-T30)/(1000-U30))*AK30</f>
        <v>-8.6002031159459355E-2</v>
      </c>
      <c r="F30">
        <f>IF(AV30&lt;&gt;0,1/(1/AV30-1/N30),0)</f>
        <v>4.770111193456879</v>
      </c>
      <c r="G30">
        <f>((AY30-AL30/2)*S30-E30)/(AY30+AL30/2)</f>
        <v>386.07747991783674</v>
      </c>
      <c r="H30">
        <f>AL30*1000</f>
        <v>23.272501025209557</v>
      </c>
      <c r="I30">
        <f>(AQ30-AW30)</f>
        <v>0.88062438605911364</v>
      </c>
      <c r="J30">
        <f>(P30+AP30*D30)</f>
        <v>25.457878112792969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27.007177352905273</v>
      </c>
      <c r="P30" s="1">
        <v>25.457878112792969</v>
      </c>
      <c r="Q30" s="1">
        <v>27.195585250854492</v>
      </c>
      <c r="R30" s="1">
        <v>400.1304931640625</v>
      </c>
      <c r="S30" s="1">
        <v>391.95550537109375</v>
      </c>
      <c r="T30" s="1">
        <v>6.5788173675537109</v>
      </c>
      <c r="U30" s="1">
        <v>27.064407348632813</v>
      </c>
      <c r="V30" s="1">
        <v>16.203863143920898</v>
      </c>
      <c r="W30" s="1">
        <v>66.660598754882813</v>
      </c>
      <c r="X30" s="1">
        <v>300.64056396484375</v>
      </c>
      <c r="Y30" s="1">
        <v>150.77444458007813</v>
      </c>
      <c r="Z30" s="1">
        <v>8.3817672729492188</v>
      </c>
      <c r="AA30" s="1">
        <v>88.193145751953125</v>
      </c>
      <c r="AB30" s="1">
        <v>28.56468391418457</v>
      </c>
      <c r="AC30" s="1">
        <v>2.7316353321075439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1.1052961910472194</v>
      </c>
      <c r="AL30">
        <f>(U30-T30)/(1000-U30)*AK30</f>
        <v>2.3272501025209558E-2</v>
      </c>
      <c r="AM30">
        <f>(P30+273.15)</f>
        <v>298.60787811279295</v>
      </c>
      <c r="AN30">
        <f>(O30+273.15)</f>
        <v>300.15717735290525</v>
      </c>
      <c r="AO30">
        <f>(Y30*AG30+Z30*AH30)*AI30</f>
        <v>24.123910593601067</v>
      </c>
      <c r="AP30">
        <f>((AO30+0.00000010773*(AN30^4-AM30^4))-AL30*44100)/(L30*51.4+0.00000043092*AM30^3)</f>
        <v>-8.1024870813085066</v>
      </c>
      <c r="AQ30">
        <f>0.61365*EXP(17.502*J30/(240.97+J30))</f>
        <v>3.2675196080473183</v>
      </c>
      <c r="AR30">
        <f>AQ30*1000/AA30</f>
        <v>37.049586792576292</v>
      </c>
      <c r="AS30">
        <f>(AR30-U30)</f>
        <v>9.9851794439434798</v>
      </c>
      <c r="AT30">
        <f>IF(D30,P30,(O30+P30)/2)</f>
        <v>26.232527732849121</v>
      </c>
      <c r="AU30">
        <f>0.61365*EXP(17.502*AT30/(240.97+AT30))</f>
        <v>3.4209662349160266</v>
      </c>
      <c r="AV30">
        <f>IF(AS30&lt;&gt;0,(1000-(AR30+U30)/2)/AS30*AL30,0)</f>
        <v>2.2559889538772602</v>
      </c>
      <c r="AW30">
        <f>U30*AA30/1000</f>
        <v>2.3868952219882047</v>
      </c>
      <c r="AX30">
        <f>(AU30-AW30)</f>
        <v>1.0340710129278219</v>
      </c>
      <c r="AY30">
        <f>1/(1.6/F30+1.37/N30)</f>
        <v>1.5255777240235617</v>
      </c>
      <c r="AZ30">
        <f>G30*AA30*0.001</f>
        <v>34.049387457940533</v>
      </c>
      <c r="BA30">
        <f>G30/S30</f>
        <v>0.98500333488697434</v>
      </c>
      <c r="BB30">
        <f>(1-AL30*AA30/AQ30/F30)*100</f>
        <v>86.831655290094744</v>
      </c>
      <c r="BC30">
        <f>(S30-E30/(N30/1.35))</f>
        <v>391.98262997437467</v>
      </c>
      <c r="BD30">
        <f>E30*BB30/100/BC30</f>
        <v>-1.9051096025286511E-4</v>
      </c>
    </row>
    <row r="31" spans="1:56" x14ac:dyDescent="0.25">
      <c r="A31" s="1" t="s">
        <v>1</v>
      </c>
      <c r="B31" s="1" t="s">
        <v>5406</v>
      </c>
      <c r="K31" s="1">
        <f t="shared" si="0"/>
        <v>2.72</v>
      </c>
    </row>
    <row r="32" spans="1:56" x14ac:dyDescent="0.25">
      <c r="A32" s="1" t="s">
        <v>1</v>
      </c>
      <c r="B32" s="1" t="s">
        <v>5405</v>
      </c>
      <c r="K32" s="1">
        <f t="shared" si="0"/>
        <v>2.72</v>
      </c>
    </row>
    <row r="33" spans="1:56" x14ac:dyDescent="0.25">
      <c r="A33" s="1">
        <v>6</v>
      </c>
      <c r="B33" s="1" t="s">
        <v>5404</v>
      </c>
      <c r="C33" s="1">
        <v>1324.0000018551946</v>
      </c>
      <c r="D33" s="1">
        <v>0</v>
      </c>
      <c r="E33">
        <f>(R33-S33*(1000-T33)/(1000-U33))*AK33</f>
        <v>1.5174242087399115</v>
      </c>
      <c r="F33">
        <f>IF(AV33&lt;&gt;0,1/(1/AV33-1/N33),0)</f>
        <v>5.1063554689615085</v>
      </c>
      <c r="G33">
        <f>((AY33-AL33/2)*S33-E33)/(AY33+AL33/2)</f>
        <v>383.6386352757645</v>
      </c>
      <c r="H33">
        <f>AL33*1000</f>
        <v>23.611885165201205</v>
      </c>
      <c r="I33">
        <f>(AQ33-AW33)</f>
        <v>0.86547636481629331</v>
      </c>
      <c r="J33">
        <f>(P33+AP33*D33)</f>
        <v>25.506019592285156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26.994104385375977</v>
      </c>
      <c r="P33" s="1">
        <v>25.506019592285156</v>
      </c>
      <c r="Q33" s="1">
        <v>27.177356719970703</v>
      </c>
      <c r="R33" s="1">
        <v>400.10128784179688</v>
      </c>
      <c r="S33" s="1">
        <v>390.38787841796875</v>
      </c>
      <c r="T33" s="1">
        <v>6.5617923736572266</v>
      </c>
      <c r="U33" s="1">
        <v>27.342082977294922</v>
      </c>
      <c r="V33" s="1">
        <v>16.174455642700195</v>
      </c>
      <c r="W33" s="1">
        <v>67.396720886230469</v>
      </c>
      <c r="X33" s="1">
        <v>300.61322021484375</v>
      </c>
      <c r="Y33" s="1">
        <v>300.10775756835938</v>
      </c>
      <c r="Z33" s="1">
        <v>8.3925094604492188</v>
      </c>
      <c r="AA33" s="1">
        <v>88.193756103515625</v>
      </c>
      <c r="AB33" s="1">
        <v>28.561222076416016</v>
      </c>
      <c r="AC33" s="1">
        <v>2.7398300170898438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1.1051956625545722</v>
      </c>
      <c r="AL33">
        <f>(U33-T33)/(1000-U33)*AK33</f>
        <v>2.3611885165201206E-2</v>
      </c>
      <c r="AM33">
        <f>(P33+273.15)</f>
        <v>298.65601959228513</v>
      </c>
      <c r="AN33">
        <f>(O33+273.15)</f>
        <v>300.14410438537595</v>
      </c>
      <c r="AO33">
        <f>(Y33*AG33+Z33*AH33)*AI33</f>
        <v>48.017240137668523</v>
      </c>
      <c r="AP33">
        <f>((AO33+0.00000010773*(AN33^4-AM33^4))-AL33*44100)/(L33*51.4+0.00000043092*AM33^3)</f>
        <v>-8.0344400129158355</v>
      </c>
      <c r="AQ33">
        <f>0.61365*EXP(17.502*J33/(240.97+J33))</f>
        <v>3.2768773622779279</v>
      </c>
      <c r="AR33">
        <f>AQ33*1000/AA33</f>
        <v>37.155434886249317</v>
      </c>
      <c r="AS33">
        <f>(AR33-U33)</f>
        <v>9.8133519089543952</v>
      </c>
      <c r="AT33">
        <f>IF(D33,P33,(O33+P33)/2)</f>
        <v>26.250061988830566</v>
      </c>
      <c r="AU33">
        <f>0.61365*EXP(17.502*AT33/(240.97+AT33))</f>
        <v>3.4245111193435931</v>
      </c>
      <c r="AV33">
        <f>IF(AS33&lt;&gt;0,(1000-(AR33+U33)/2)/AS33*AL33,0)</f>
        <v>2.3285042037199948</v>
      </c>
      <c r="AW33">
        <f>U33*AA33/1000</f>
        <v>2.4114009974616346</v>
      </c>
      <c r="AX33">
        <f>(AU33-AW33)</f>
        <v>1.0131101218819585</v>
      </c>
      <c r="AY33">
        <f>1/(1.6/F33+1.37/N33)</f>
        <v>1.5787750659311346</v>
      </c>
      <c r="AZ33">
        <f>G33*AA33*0.001</f>
        <v>33.834532231396366</v>
      </c>
      <c r="BA33">
        <f>G33/S33</f>
        <v>0.98271144286150669</v>
      </c>
      <c r="BB33">
        <f>(1-AL33*AA33/AQ33/F33)*100</f>
        <v>87.554932129173523</v>
      </c>
      <c r="BC33">
        <f>(S33-E33/(N33/1.35))</f>
        <v>389.90929053910082</v>
      </c>
      <c r="BD33">
        <f>E33*BB33/100/BC33</f>
        <v>3.4074072311458437E-3</v>
      </c>
    </row>
    <row r="34" spans="1:56" x14ac:dyDescent="0.25">
      <c r="A34" s="1" t="s">
        <v>1</v>
      </c>
      <c r="B34" s="1" t="s">
        <v>5403</v>
      </c>
      <c r="K34" s="1">
        <f t="shared" si="0"/>
        <v>2.72</v>
      </c>
    </row>
    <row r="35" spans="1:56" x14ac:dyDescent="0.25">
      <c r="A35" s="1" t="s">
        <v>1</v>
      </c>
      <c r="B35" s="1" t="s">
        <v>5402</v>
      </c>
      <c r="K35" s="1">
        <f t="shared" si="0"/>
        <v>2.72</v>
      </c>
    </row>
    <row r="36" spans="1:56" x14ac:dyDescent="0.25">
      <c r="A36" s="1">
        <v>7</v>
      </c>
      <c r="B36" s="1" t="s">
        <v>5401</v>
      </c>
      <c r="C36" s="1">
        <v>1527.0000018551946</v>
      </c>
      <c r="D36" s="1">
        <v>0</v>
      </c>
      <c r="E36">
        <f>(R36-S36*(1000-T36)/(1000-U36))*AK36</f>
        <v>2.8351918633123709</v>
      </c>
      <c r="F36">
        <f>IF(AV36&lt;&gt;0,1/(1/AV36-1/N36),0)</f>
        <v>5.5895793325323782</v>
      </c>
      <c r="G36">
        <f>((AY36-AL36/2)*S36-E36)/(AY36+AL36/2)</f>
        <v>381.75290620829952</v>
      </c>
      <c r="H36">
        <f>AL36*1000</f>
        <v>24.179508864629536</v>
      </c>
      <c r="I36">
        <f>(AQ36-AW36)</f>
        <v>0.85103626902514318</v>
      </c>
      <c r="J36">
        <f>(P36+AP36*D36)</f>
        <v>25.640291213989258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27.007551193237305</v>
      </c>
      <c r="P36" s="1">
        <v>25.640291213989258</v>
      </c>
      <c r="Q36" s="1">
        <v>27.180316925048828</v>
      </c>
      <c r="R36" s="1">
        <v>400.20108032226563</v>
      </c>
      <c r="S36" s="1">
        <v>389.12258911132813</v>
      </c>
      <c r="T36" s="1">
        <v>6.5326929092407227</v>
      </c>
      <c r="U36" s="1">
        <v>27.80232048034668</v>
      </c>
      <c r="V36" s="1">
        <v>16.090496063232422</v>
      </c>
      <c r="W36" s="1">
        <v>68.479133605957031</v>
      </c>
      <c r="X36" s="1">
        <v>300.61529541015625</v>
      </c>
      <c r="Y36" s="1">
        <v>500.65301513671875</v>
      </c>
      <c r="Z36" s="1">
        <v>8.1395301818847656</v>
      </c>
      <c r="AA36" s="1">
        <v>88.196403503417969</v>
      </c>
      <c r="AB36" s="1">
        <v>28.595258712768555</v>
      </c>
      <c r="AC36" s="1">
        <v>2.7495341300964355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1.1052032919491037</v>
      </c>
      <c r="AL36">
        <f>(U36-T36)/(1000-U36)*AK36</f>
        <v>2.4179508864629537E-2</v>
      </c>
      <c r="AM36">
        <f>(P36+273.15)</f>
        <v>298.79029121398924</v>
      </c>
      <c r="AN36">
        <f>(O36+273.15)</f>
        <v>300.15755119323728</v>
      </c>
      <c r="AO36">
        <f>(Y36*AG36+Z36*AH36)*AI36</f>
        <v>80.104480631400293</v>
      </c>
      <c r="AP36">
        <f>((AO36+0.00000010773*(AN36^4-AM36^4))-AL36*44100)/(L36*51.4+0.00000043092*AM36^3)</f>
        <v>-7.9867542060091639</v>
      </c>
      <c r="AQ36">
        <f>0.61365*EXP(17.502*J36/(240.97+J36))</f>
        <v>3.3031009444411401</v>
      </c>
      <c r="AR36">
        <f>AQ36*1000/AA36</f>
        <v>37.451651237832294</v>
      </c>
      <c r="AS36">
        <f>(AR36-U36)</f>
        <v>9.6493307574856146</v>
      </c>
      <c r="AT36">
        <f>IF(D36,P36,(O36+P36)/2)</f>
        <v>26.323921203613281</v>
      </c>
      <c r="AU36">
        <f>0.61365*EXP(17.502*AT36/(240.97+AT36))</f>
        <v>3.4394784078138141</v>
      </c>
      <c r="AV36">
        <f>IF(AS36&lt;&gt;0,(1000-(AR36+U36)/2)/AS36*AL36,0)</f>
        <v>2.4240649386671635</v>
      </c>
      <c r="AW36">
        <f>U36*AA36/1000</f>
        <v>2.4520646754159969</v>
      </c>
      <c r="AX36">
        <f>(AU36-AW36)</f>
        <v>0.98741373239781716</v>
      </c>
      <c r="AY36">
        <f>1/(1.6/F36+1.37/N36)</f>
        <v>1.6493094017139684</v>
      </c>
      <c r="AZ36">
        <f>G36*AA36*0.001</f>
        <v>33.669233354549661</v>
      </c>
      <c r="BA36">
        <f>G36/S36</f>
        <v>0.98106076822766997</v>
      </c>
      <c r="BB36">
        <f>(1-AL36*AA36/AQ36/F36)*100</f>
        <v>88.44959053586669</v>
      </c>
      <c r="BC36">
        <f>(S36-E36/(N36/1.35))</f>
        <v>388.22838401546176</v>
      </c>
      <c r="BD36">
        <f>E36*BB36/100/BC36</f>
        <v>6.4593824080264256E-3</v>
      </c>
    </row>
    <row r="37" spans="1:56" x14ac:dyDescent="0.25">
      <c r="A37" s="1" t="s">
        <v>1</v>
      </c>
      <c r="B37" s="1" t="s">
        <v>5400</v>
      </c>
      <c r="K37" s="1">
        <f t="shared" si="0"/>
        <v>2.72</v>
      </c>
    </row>
    <row r="38" spans="1:56" x14ac:dyDescent="0.25">
      <c r="A38" s="1" t="s">
        <v>1</v>
      </c>
      <c r="B38" s="1" t="s">
        <v>5399</v>
      </c>
      <c r="K38" s="1">
        <f t="shared" si="0"/>
        <v>2.72</v>
      </c>
    </row>
    <row r="39" spans="1:56" x14ac:dyDescent="0.25">
      <c r="A39" s="1">
        <v>8</v>
      </c>
      <c r="B39" s="1" t="s">
        <v>5398</v>
      </c>
      <c r="C39" s="1">
        <v>1730.0000018551946</v>
      </c>
      <c r="D39" s="1">
        <v>0</v>
      </c>
      <c r="E39">
        <f>(R39-S39*(1000-T39)/(1000-U39))*AK39</f>
        <v>3.7553061725534866</v>
      </c>
      <c r="F39">
        <f>IF(AV39&lt;&gt;0,1/(1/AV39-1/N39),0)</f>
        <v>6.3841579709957719</v>
      </c>
      <c r="G39">
        <f>((AY39-AL39/2)*S39-E39)/(AY39+AL39/2)</f>
        <v>380.06056177248888</v>
      </c>
      <c r="H39">
        <f>AL39*1000</f>
        <v>24.957656272466426</v>
      </c>
      <c r="I39">
        <f>(AQ39-AW39)</f>
        <v>0.83051359013827586</v>
      </c>
      <c r="J39">
        <f>(P39+AP39*D39)</f>
        <v>25.818355560302734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27.039897918701172</v>
      </c>
      <c r="P39" s="1">
        <v>25.818355560302734</v>
      </c>
      <c r="Q39" s="1">
        <v>27.197359085083008</v>
      </c>
      <c r="R39" s="1">
        <v>399.82208251953125</v>
      </c>
      <c r="S39" s="1">
        <v>387.67108154296875</v>
      </c>
      <c r="T39" s="1">
        <v>6.4967074394226074</v>
      </c>
      <c r="U39" s="1">
        <v>28.434371948242188</v>
      </c>
      <c r="V39" s="1">
        <v>15.970457077026367</v>
      </c>
      <c r="W39" s="1">
        <v>69.898475646972656</v>
      </c>
      <c r="X39" s="1">
        <v>300.64532470703125</v>
      </c>
      <c r="Y39" s="1">
        <v>750.2239990234375</v>
      </c>
      <c r="Z39" s="1">
        <v>8.3023014068603516</v>
      </c>
      <c r="AA39" s="1">
        <v>88.190673828125</v>
      </c>
      <c r="AB39" s="1">
        <v>28.638483047485352</v>
      </c>
      <c r="AC39" s="1">
        <v>2.7685432434082031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1.1053136937758499</v>
      </c>
      <c r="AL39">
        <f>(U39-T39)/(1000-U39)*AK39</f>
        <v>2.4957656272466426E-2</v>
      </c>
      <c r="AM39">
        <f>(P39+273.15)</f>
        <v>298.96835556030271</v>
      </c>
      <c r="AN39">
        <f>(O39+273.15)</f>
        <v>300.18989791870115</v>
      </c>
      <c r="AO39">
        <f>(Y39*AG39+Z39*AH39)*AI39</f>
        <v>120.0358371607399</v>
      </c>
      <c r="AP39">
        <f>((AO39+0.00000010773*(AN39^4-AM39^4))-AL39*44100)/(L39*51.4+0.00000043092*AM39^3)</f>
        <v>-7.9529518219744118</v>
      </c>
      <c r="AQ39">
        <f>0.61365*EXP(17.502*J39/(240.97+J39))</f>
        <v>3.3381600121332897</v>
      </c>
      <c r="AR39">
        <f>AQ39*1000/AA39</f>
        <v>37.851621574397278</v>
      </c>
      <c r="AS39">
        <f>(AR39-U39)</f>
        <v>9.4172496261550904</v>
      </c>
      <c r="AT39">
        <f>IF(D39,P39,(O39+P39)/2)</f>
        <v>26.429126739501953</v>
      </c>
      <c r="AU39">
        <f>0.61365*EXP(17.502*AT39/(240.97+AT39))</f>
        <v>3.4608965344643252</v>
      </c>
      <c r="AV39">
        <f>IF(AS39&lt;&gt;0,(1000-(AR39+U39)/2)/AS39*AL39,0)</f>
        <v>2.5623707249342633</v>
      </c>
      <c r="AW39">
        <f>U39*AA39/1000</f>
        <v>2.5076464219950139</v>
      </c>
      <c r="AX39">
        <f>(AU39-AW39)</f>
        <v>0.95325011246931135</v>
      </c>
      <c r="AY39">
        <f>1/(1.6/F39+1.37/N39)</f>
        <v>1.7522715670435829</v>
      </c>
      <c r="AZ39">
        <f>G39*AA39*0.001</f>
        <v>33.517797038211526</v>
      </c>
      <c r="BA39">
        <f>G39/S39</f>
        <v>0.98036861625017457</v>
      </c>
      <c r="BB39">
        <f>(1-AL39*AA39/AQ39/F39)*100</f>
        <v>89.672012946816537</v>
      </c>
      <c r="BC39">
        <f>(S39-E39/(N39/1.35))</f>
        <v>386.4866770730319</v>
      </c>
      <c r="BD39">
        <f>E39*BB39/100/BC39</f>
        <v>8.7130005689909865E-3</v>
      </c>
    </row>
    <row r="40" spans="1:56" x14ac:dyDescent="0.25">
      <c r="A40" s="1" t="s">
        <v>1</v>
      </c>
      <c r="B40" s="1" t="s">
        <v>5397</v>
      </c>
      <c r="K40" s="1">
        <f t="shared" si="0"/>
        <v>2.72</v>
      </c>
    </row>
    <row r="41" spans="1:56" x14ac:dyDescent="0.25">
      <c r="A41" s="1" t="s">
        <v>1</v>
      </c>
      <c r="B41" s="1" t="s">
        <v>5396</v>
      </c>
      <c r="K41" s="1">
        <f t="shared" si="0"/>
        <v>2.72</v>
      </c>
    </row>
    <row r="42" spans="1:56" x14ac:dyDescent="0.25">
      <c r="A42" s="1">
        <v>9</v>
      </c>
      <c r="B42" s="1" t="s">
        <v>5395</v>
      </c>
      <c r="C42" s="1">
        <v>1933.5000018440187</v>
      </c>
      <c r="D42" s="1">
        <v>0</v>
      </c>
      <c r="E42">
        <f>(R42-S42*(1000-T42)/(1000-U42))*AK42</f>
        <v>4.5892044017467946</v>
      </c>
      <c r="F42">
        <f>IF(AV42&lt;&gt;0,1/(1/AV42-1/N42),0)</f>
        <v>7.346037053386806</v>
      </c>
      <c r="G42">
        <f>((AY42-AL42/2)*S42-E42)/(AY42+AL42/2)</f>
        <v>379.09946158787625</v>
      </c>
      <c r="H42">
        <f>AL42*1000</f>
        <v>25.790096074690425</v>
      </c>
      <c r="I42">
        <f>(AQ42-AW42)</f>
        <v>0.81258150899510273</v>
      </c>
      <c r="J42">
        <f>(P42+AP42*D42)</f>
        <v>26.026195526123047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27.087305068969727</v>
      </c>
      <c r="P42" s="1">
        <v>26.026195526123047</v>
      </c>
      <c r="Q42" s="1">
        <v>27.233127593994141</v>
      </c>
      <c r="R42" s="1">
        <v>400.05975341796875</v>
      </c>
      <c r="S42" s="1">
        <v>386.880615234375</v>
      </c>
      <c r="T42" s="1">
        <v>6.4541864395141602</v>
      </c>
      <c r="U42" s="1">
        <v>29.108135223388672</v>
      </c>
      <c r="V42" s="1">
        <v>15.820879936218262</v>
      </c>
      <c r="W42" s="1">
        <v>71.3515625</v>
      </c>
      <c r="X42" s="1">
        <v>300.64141845703125</v>
      </c>
      <c r="Y42" s="1">
        <v>999.78582763671875</v>
      </c>
      <c r="Z42" s="1">
        <v>8.3032331466674805</v>
      </c>
      <c r="AA42" s="1">
        <v>88.185340881347656</v>
      </c>
      <c r="AB42" s="1">
        <v>28.778753280639648</v>
      </c>
      <c r="AC42" s="1">
        <v>2.7872614860534668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1.1052993325626146</v>
      </c>
      <c r="AL42">
        <f>(U42-T42)/(1000-U42)*AK42</f>
        <v>2.5790096074690426E-2</v>
      </c>
      <c r="AM42">
        <f>(P42+273.15)</f>
        <v>299.17619552612302</v>
      </c>
      <c r="AN42">
        <f>(O42+273.15)</f>
        <v>300.2373050689697</v>
      </c>
      <c r="AO42">
        <f>(Y42*AG42+Z42*AH42)*AI42</f>
        <v>159.96572884636225</v>
      </c>
      <c r="AP42">
        <f>((AO42+0.00000010773*(AN42^4-AM42^4))-AL42*44100)/(L42*51.4+0.00000043092*AM42^3)</f>
        <v>-7.9400564369106634</v>
      </c>
      <c r="AQ42">
        <f>0.61365*EXP(17.502*J42/(240.97+J42))</f>
        <v>3.3794923360899953</v>
      </c>
      <c r="AR42">
        <f>AQ42*1000/AA42</f>
        <v>38.322608976894045</v>
      </c>
      <c r="AS42">
        <f>(AR42-U42)</f>
        <v>9.2144737535053736</v>
      </c>
      <c r="AT42">
        <f>IF(D42,P42,(O42+P42)/2)</f>
        <v>26.556750297546387</v>
      </c>
      <c r="AU42">
        <f>0.61365*EXP(17.502*AT42/(240.97+AT42))</f>
        <v>3.4870348612747573</v>
      </c>
      <c r="AV42">
        <f>IF(AS42&lt;&gt;0,(1000-(AR42+U42)/2)/AS42*AL42,0)</f>
        <v>2.7045031605362757</v>
      </c>
      <c r="AW42">
        <f>U42*AA42/1000</f>
        <v>2.5669108270948926</v>
      </c>
      <c r="AX42">
        <f>(AU42-AW42)</f>
        <v>0.92012403417986466</v>
      </c>
      <c r="AY42">
        <f>1/(1.6/F42+1.37/N42)</f>
        <v>1.859178592949206</v>
      </c>
      <c r="AZ42">
        <f>G42*AA42*0.001</f>
        <v>33.431015248062231</v>
      </c>
      <c r="BA42">
        <f>G42/S42</f>
        <v>0.97988745535419275</v>
      </c>
      <c r="BB42">
        <f>(1-AL42*AA42/AQ42/F42)*100</f>
        <v>90.838960039902901</v>
      </c>
      <c r="BC42">
        <f>(S42-E42/(N42/1.35))</f>
        <v>385.43320350357948</v>
      </c>
      <c r="BD42">
        <f>E42*BB42/100/BC42</f>
        <v>1.081584439212311E-2</v>
      </c>
    </row>
    <row r="43" spans="1:56" x14ac:dyDescent="0.25">
      <c r="A43" s="1" t="s">
        <v>1</v>
      </c>
      <c r="B43" s="1" t="s">
        <v>5394</v>
      </c>
      <c r="K43" s="1">
        <f t="shared" si="0"/>
        <v>2.72</v>
      </c>
    </row>
    <row r="44" spans="1:56" x14ac:dyDescent="0.25">
      <c r="A44" s="1" t="s">
        <v>1</v>
      </c>
      <c r="B44" s="1" t="s">
        <v>5393</v>
      </c>
      <c r="K44" s="1">
        <f t="shared" si="0"/>
        <v>2.72</v>
      </c>
    </row>
    <row r="45" spans="1:56" x14ac:dyDescent="0.25">
      <c r="A45" s="1">
        <v>10</v>
      </c>
      <c r="B45" s="1" t="s">
        <v>5392</v>
      </c>
      <c r="C45" s="1">
        <v>2137.5000018440187</v>
      </c>
      <c r="D45" s="1">
        <v>0</v>
      </c>
      <c r="E45">
        <f>(R45-S45*(1000-T45)/(1000-U45))*AK45</f>
        <v>5.0298343522156941</v>
      </c>
      <c r="F45">
        <f>IF(AV45&lt;&gt;0,1/(1/AV45-1/N45),0)</f>
        <v>8.7993620094532439</v>
      </c>
      <c r="G45">
        <f>((AY45-AL45/2)*S45-E45)/(AY45+AL45/2)</f>
        <v>378.54765606974496</v>
      </c>
      <c r="H45">
        <f>AL45*1000</f>
        <v>26.667265175208421</v>
      </c>
      <c r="I45">
        <f>(AQ45-AW45)</f>
        <v>0.78865751634734416</v>
      </c>
      <c r="J45">
        <f>(P45+AP45*D45)</f>
        <v>26.220438003540039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27.155145645141602</v>
      </c>
      <c r="P45" s="1">
        <v>26.220438003540039</v>
      </c>
      <c r="Q45" s="1">
        <v>27.284461975097656</v>
      </c>
      <c r="R45" s="1">
        <v>400.05877685546875</v>
      </c>
      <c r="S45" s="1">
        <v>386.18984985351563</v>
      </c>
      <c r="T45" s="1">
        <v>6.4134616851806641</v>
      </c>
      <c r="U45" s="1">
        <v>29.821994781494141</v>
      </c>
      <c r="V45" s="1">
        <v>15.658616065979004</v>
      </c>
      <c r="W45" s="1">
        <v>72.81109619140625</v>
      </c>
      <c r="X45" s="1">
        <v>300.62466430664063</v>
      </c>
      <c r="Y45" s="1">
        <v>1249.4395751953125</v>
      </c>
      <c r="Z45" s="1">
        <v>8.3056364059448242</v>
      </c>
      <c r="AA45" s="1">
        <v>88.185462951660156</v>
      </c>
      <c r="AB45" s="1">
        <v>28.902021408081055</v>
      </c>
      <c r="AC45" s="1">
        <v>2.8110406398773193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1.1052377364214727</v>
      </c>
      <c r="AL45">
        <f>(U45-T45)/(1000-U45)*AK45</f>
        <v>2.666726517520842E-2</v>
      </c>
      <c r="AM45">
        <f>(P45+273.15)</f>
        <v>299.37043800354002</v>
      </c>
      <c r="AN45">
        <f>(O45+273.15)</f>
        <v>300.30514564514158</v>
      </c>
      <c r="AO45">
        <f>(Y45*AG45+Z45*AH45)*AI45</f>
        <v>199.91032756290588</v>
      </c>
      <c r="AP45">
        <f>((AO45+0.00000010773*(AN45^4-AM45^4))-AL45*44100)/(L45*51.4+0.00000043092*AM45^3)</f>
        <v>-7.9401561632525892</v>
      </c>
      <c r="AQ45">
        <f>0.61365*EXP(17.502*J45/(240.97+J45))</f>
        <v>3.4185239322953982</v>
      </c>
      <c r="AR45">
        <f>AQ45*1000/AA45</f>
        <v>38.765163983652272</v>
      </c>
      <c r="AS45">
        <f>(AR45-U45)</f>
        <v>8.9431692021581313</v>
      </c>
      <c r="AT45">
        <f>IF(D45,P45,(O45+P45)/2)</f>
        <v>26.68779182434082</v>
      </c>
      <c r="AU45">
        <f>0.61365*EXP(17.502*AT45/(240.97+AT45))</f>
        <v>3.5140524033330953</v>
      </c>
      <c r="AV45">
        <f>IF(AS45&lt;&gt;0,(1000-(AR45+U45)/2)/AS45*AL45,0)</f>
        <v>2.8795999066853981</v>
      </c>
      <c r="AW45">
        <f>U45*AA45/1000</f>
        <v>2.629866415948054</v>
      </c>
      <c r="AX45">
        <f>(AU45-AW45)</f>
        <v>0.88418598738504128</v>
      </c>
      <c r="AY45">
        <f>1/(1.6/F45+1.37/N45)</f>
        <v>1.992433548923237</v>
      </c>
      <c r="AZ45">
        <f>G45*AA45*0.001</f>
        <v>33.382400299776286</v>
      </c>
      <c r="BA45">
        <f>G45/S45</f>
        <v>0.98021130336110751</v>
      </c>
      <c r="BB45">
        <f>(1-AL45*AA45/AQ45/F45)*100</f>
        <v>92.182179963201776</v>
      </c>
      <c r="BC45">
        <f>(S45-E45/(N45/1.35))</f>
        <v>384.60346567708098</v>
      </c>
      <c r="BD45">
        <f>E45*BB45/100/BC45</f>
        <v>1.2055562074168583E-2</v>
      </c>
    </row>
    <row r="46" spans="1:56" x14ac:dyDescent="0.25">
      <c r="A46" s="1" t="s">
        <v>1</v>
      </c>
      <c r="B46" s="1" t="s">
        <v>5391</v>
      </c>
      <c r="K46" s="1">
        <f t="shared" si="0"/>
        <v>2.72</v>
      </c>
    </row>
    <row r="47" spans="1:56" x14ac:dyDescent="0.25">
      <c r="A47" s="1" t="s">
        <v>1</v>
      </c>
      <c r="B47" s="1" t="s">
        <v>5390</v>
      </c>
      <c r="K47" s="1">
        <f t="shared" si="0"/>
        <v>2.72</v>
      </c>
    </row>
    <row r="48" spans="1:56" x14ac:dyDescent="0.25">
      <c r="A48" s="1">
        <v>11</v>
      </c>
      <c r="B48" s="1" t="s">
        <v>5389</v>
      </c>
      <c r="C48" s="1">
        <v>2340.5000018440187</v>
      </c>
      <c r="D48" s="1">
        <v>0</v>
      </c>
      <c r="E48">
        <f>(R48-S48*(1000-T48)/(1000-U48))*AK48</f>
        <v>5.4787983789618666</v>
      </c>
      <c r="F48">
        <f>IF(AV48&lt;&gt;0,1/(1/AV48-1/N48),0)</f>
        <v>11.649640239437295</v>
      </c>
      <c r="G48">
        <f>((AY48-AL48/2)*S48-E48)/(AY48+AL48/2)</f>
        <v>377.8242076263852</v>
      </c>
      <c r="H48">
        <f>AL48*1000</f>
        <v>27.88301337459426</v>
      </c>
      <c r="I48">
        <f>(AQ48-AW48)</f>
        <v>0.75789160866342487</v>
      </c>
      <c r="J48">
        <f>(P48+AP48*D48)</f>
        <v>26.502452850341797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27.24169921875</v>
      </c>
      <c r="P48" s="1">
        <v>26.502452850341797</v>
      </c>
      <c r="Q48" s="1">
        <v>27.352102279663086</v>
      </c>
      <c r="R48" s="1">
        <v>399.87033081054688</v>
      </c>
      <c r="S48" s="1">
        <v>385.196044921875</v>
      </c>
      <c r="T48" s="1">
        <v>6.3738274574279785</v>
      </c>
      <c r="U48" s="1">
        <v>30.82330322265625</v>
      </c>
      <c r="V48" s="1">
        <v>15.482115745544434</v>
      </c>
      <c r="W48" s="1">
        <v>74.870231628417969</v>
      </c>
      <c r="X48" s="1">
        <v>300.63671875</v>
      </c>
      <c r="Y48" s="1">
        <v>1600.4095458984375</v>
      </c>
      <c r="Z48" s="1">
        <v>8.3166513442993164</v>
      </c>
      <c r="AA48" s="1">
        <v>88.180091857910156</v>
      </c>
      <c r="AB48" s="1">
        <v>29.072652816772461</v>
      </c>
      <c r="AC48" s="1">
        <v>2.8340775966644287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1.1052820542279409</v>
      </c>
      <c r="AL48">
        <f>(U48-T48)/(1000-U48)*AK48</f>
        <v>2.788301337459426E-2</v>
      </c>
      <c r="AM48">
        <f>(P48+273.15)</f>
        <v>299.65245285034177</v>
      </c>
      <c r="AN48">
        <f>(O48+273.15)</f>
        <v>300.39169921874998</v>
      </c>
      <c r="AO48">
        <f>(Y48*AG48+Z48*AH48)*AI48</f>
        <v>256.06552162023945</v>
      </c>
      <c r="AP48">
        <f>((AO48+0.00000010773*(AN48^4-AM48^4))-AL48*44100)/(L48*51.4+0.00000043092*AM48^3)</f>
        <v>-7.9356681585487632</v>
      </c>
      <c r="AQ48">
        <f>0.61365*EXP(17.502*J48/(240.97+J48))</f>
        <v>3.4758933182014711</v>
      </c>
      <c r="AR48">
        <f>AQ48*1000/AA48</f>
        <v>39.41811859078561</v>
      </c>
      <c r="AS48">
        <f>(AR48-U48)</f>
        <v>8.5948153681293604</v>
      </c>
      <c r="AT48">
        <f>IF(D48,P48,(O48+P48)/2)</f>
        <v>26.872076034545898</v>
      </c>
      <c r="AU48">
        <f>0.61365*EXP(17.502*AT48/(240.97+AT48))</f>
        <v>3.5523564450363923</v>
      </c>
      <c r="AV48">
        <f>IF(AS48&lt;&gt;0,(1000-(AR48+U48)/2)/AS48*AL48,0)</f>
        <v>3.1302292103236224</v>
      </c>
      <c r="AW48">
        <f>U48*AA48/1000</f>
        <v>2.7180017095380462</v>
      </c>
      <c r="AX48">
        <f>(AU48-AW48)</f>
        <v>0.83435473549834605</v>
      </c>
      <c r="AY48">
        <f>1/(1.6/F48+1.37/N48)</f>
        <v>2.1862189419545137</v>
      </c>
      <c r="AZ48">
        <f>G48*AA48*0.001</f>
        <v>33.316573334636765</v>
      </c>
      <c r="BA48">
        <f>G48/S48</f>
        <v>0.98086211581693439</v>
      </c>
      <c r="BB48">
        <f>(1-AL48*AA48/AQ48/F48)*100</f>
        <v>93.928006451046798</v>
      </c>
      <c r="BC48">
        <f>(S48-E48/(N48/1.35))</f>
        <v>383.4680597745247</v>
      </c>
      <c r="BD48">
        <f>E48*BB48/100/BC48</f>
        <v>1.341996018614176E-2</v>
      </c>
    </row>
    <row r="49" spans="1:56" x14ac:dyDescent="0.25">
      <c r="A49" s="1" t="s">
        <v>1</v>
      </c>
      <c r="B49" s="1" t="s">
        <v>5388</v>
      </c>
      <c r="K49" s="1">
        <f t="shared" si="0"/>
        <v>2.72</v>
      </c>
    </row>
    <row r="50" spans="1:56" x14ac:dyDescent="0.25">
      <c r="A50" s="1" t="s">
        <v>1</v>
      </c>
      <c r="B50" s="1" t="s">
        <v>5383</v>
      </c>
      <c r="K50" s="1">
        <f t="shared" si="0"/>
        <v>2.72</v>
      </c>
    </row>
    <row r="51" spans="1:56" x14ac:dyDescent="0.25">
      <c r="A51" s="1">
        <v>12</v>
      </c>
      <c r="B51" s="1" t="s">
        <v>5387</v>
      </c>
      <c r="C51" s="1">
        <v>2545.0000018328428</v>
      </c>
      <c r="D51" s="1">
        <v>0</v>
      </c>
      <c r="E51">
        <f>(R51-S51*(1000-T51)/(1000-U51))*AK51</f>
        <v>5.7283396285430852</v>
      </c>
      <c r="F51">
        <f>IF(AV51&lt;&gt;0,1/(1/AV51-1/N51),0)</f>
        <v>18.394603729161201</v>
      </c>
      <c r="G51">
        <f>((AY51-AL51/2)*S51-E51)/(AY51+AL51/2)</f>
        <v>377.8591096419953</v>
      </c>
      <c r="H51">
        <f>AL51*1000</f>
        <v>29.325980132738035</v>
      </c>
      <c r="I51">
        <f>(AQ51-AW51)</f>
        <v>0.71779409975341446</v>
      </c>
      <c r="J51">
        <f>(P51+AP51*D51)</f>
        <v>26.818490982055664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27.357501983642578</v>
      </c>
      <c r="P51" s="1">
        <v>26.818490982055664</v>
      </c>
      <c r="Q51" s="1">
        <v>27.440813064575195</v>
      </c>
      <c r="R51" s="1">
        <v>400.134765625</v>
      </c>
      <c r="S51" s="1">
        <v>384.74246215820313</v>
      </c>
      <c r="T51" s="1">
        <v>6.3357539176940918</v>
      </c>
      <c r="U51" s="1">
        <v>32.021064758300781</v>
      </c>
      <c r="V51" s="1">
        <v>15.284285545349121</v>
      </c>
      <c r="W51" s="1">
        <v>77.247177124023438</v>
      </c>
      <c r="X51" s="1">
        <v>300.609375</v>
      </c>
      <c r="Y51" s="1">
        <v>1999.5615234375</v>
      </c>
      <c r="Z51" s="1">
        <v>8.3454198837280273</v>
      </c>
      <c r="AA51" s="1">
        <v>88.172805786132813</v>
      </c>
      <c r="AB51" s="1">
        <v>29.237991333007813</v>
      </c>
      <c r="AC51" s="1">
        <v>2.86993408203125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1.1051815257352939</v>
      </c>
      <c r="AL51">
        <f>(U51-T51)/(1000-U51)*AK51</f>
        <v>2.9325980132738034E-2</v>
      </c>
      <c r="AM51">
        <f>(P51+273.15)</f>
        <v>299.96849098205564</v>
      </c>
      <c r="AN51">
        <f>(O51+273.15)</f>
        <v>300.50750198364256</v>
      </c>
      <c r="AO51">
        <f>(Y51*AG51+Z51*AH51)*AI51</f>
        <v>319.92983659901074</v>
      </c>
      <c r="AP51">
        <f>((AO51+0.00000010773*(AN51^4-AM51^4))-AL51*44100)/(L51*51.4+0.00000043092*AM51^3)</f>
        <v>-7.9504315767775235</v>
      </c>
      <c r="AQ51">
        <f>0.61365*EXP(17.502*J51/(240.97+J51))</f>
        <v>3.5411812237522509</v>
      </c>
      <c r="AR51">
        <f>AQ51*1000/AA51</f>
        <v>40.161829854224536</v>
      </c>
      <c r="AS51">
        <f>(AR51-U51)</f>
        <v>8.1407650959237543</v>
      </c>
      <c r="AT51">
        <f>IF(D51,P51,(O51+P51)/2)</f>
        <v>27.087996482849121</v>
      </c>
      <c r="AU51">
        <f>0.61365*EXP(17.502*AT51/(240.97+AT51))</f>
        <v>3.5976994690806925</v>
      </c>
      <c r="AV51">
        <f>IF(AS51&lt;&gt;0,(1000-(AR51+U51)/2)/AS51*AL51,0)</f>
        <v>3.472347222035304</v>
      </c>
      <c r="AW51">
        <f>U51*AA51/1000</f>
        <v>2.8233871239988364</v>
      </c>
      <c r="AX51">
        <f>(AU51-AW51)</f>
        <v>0.77431234508185609</v>
      </c>
      <c r="AY51">
        <f>1/(1.6/F51+1.37/N51)</f>
        <v>2.456703889656791</v>
      </c>
      <c r="AZ51">
        <f>G51*AA51*0.001</f>
        <v>33.316897888984712</v>
      </c>
      <c r="BA51">
        <f>G51/S51</f>
        <v>0.98210919460878887</v>
      </c>
      <c r="BB51">
        <f>(1-AL51*AA51/AQ51/F51)*100</f>
        <v>96.030382991545054</v>
      </c>
      <c r="BC51">
        <f>(S51-E51/(N51/1.35))</f>
        <v>382.93577296972893</v>
      </c>
      <c r="BD51">
        <f>E51*BB51/100/BC51</f>
        <v>1.4365193519753048E-2</v>
      </c>
    </row>
    <row r="52" spans="1:56" x14ac:dyDescent="0.25">
      <c r="A52" s="1" t="s">
        <v>1</v>
      </c>
      <c r="B52" s="1" t="s">
        <v>5386</v>
      </c>
    </row>
    <row r="53" spans="1:56" x14ac:dyDescent="0.25">
      <c r="A53" s="1" t="s">
        <v>1</v>
      </c>
      <c r="B53" s="1" t="s">
        <v>5385</v>
      </c>
    </row>
    <row r="54" spans="1:56" x14ac:dyDescent="0.25">
      <c r="A54" s="1" t="s">
        <v>1</v>
      </c>
      <c r="B54" s="1" t="s">
        <v>5384</v>
      </c>
    </row>
    <row r="55" spans="1:56" x14ac:dyDescent="0.25">
      <c r="A55" s="1" t="s">
        <v>1</v>
      </c>
      <c r="B55" s="1" t="s">
        <v>5383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1075-5AB2-43B9-8B3F-6AA8DF9C108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5251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5250</v>
      </c>
    </row>
    <row r="12" spans="1:60" x14ac:dyDescent="0.25">
      <c r="A12" s="1" t="s">
        <v>1</v>
      </c>
      <c r="B12" s="1" t="s">
        <v>5249</v>
      </c>
    </row>
    <row r="13" spans="1:60" x14ac:dyDescent="0.25">
      <c r="A13" s="1" t="s">
        <v>1</v>
      </c>
      <c r="B13" s="1" t="s">
        <v>5248</v>
      </c>
    </row>
    <row r="14" spans="1:60" x14ac:dyDescent="0.25">
      <c r="A14" s="1" t="s">
        <v>1</v>
      </c>
      <c r="B14" s="1" t="s">
        <v>5247</v>
      </c>
    </row>
    <row r="15" spans="1:60" x14ac:dyDescent="0.25">
      <c r="A15" s="1" t="s">
        <v>1</v>
      </c>
      <c r="B15" s="1" t="s">
        <v>4496</v>
      </c>
    </row>
    <row r="16" spans="1:60" x14ac:dyDescent="0.25">
      <c r="A16" s="1" t="s">
        <v>1</v>
      </c>
      <c r="B16" s="1" t="s">
        <v>5246</v>
      </c>
    </row>
    <row r="17" spans="1:60" x14ac:dyDescent="0.25">
      <c r="A17" s="1" t="s">
        <v>1</v>
      </c>
      <c r="B17" s="1" t="s">
        <v>5245</v>
      </c>
    </row>
    <row r="18" spans="1:60" x14ac:dyDescent="0.25">
      <c r="A18" s="1">
        <v>1</v>
      </c>
      <c r="B18" s="1" t="s">
        <v>5244</v>
      </c>
      <c r="C18" s="1">
        <v>311.50000155344605</v>
      </c>
      <c r="D18" s="1">
        <v>0</v>
      </c>
      <c r="E18">
        <f>(R18-S18*(1000-T18)/(1000-U18))*AO18</f>
        <v>-4.5638723088965101</v>
      </c>
      <c r="F18">
        <f>IF(AZ18&lt;&gt;0,1/(1/AZ18-1/N18),0)</f>
        <v>2.9247686424247799</v>
      </c>
      <c r="G18">
        <f>((BC18-AP18/2)*S18-E18)/(BC18+AP18/2)</f>
        <v>391.21123139298254</v>
      </c>
      <c r="H18">
        <f>AP18*1000</f>
        <v>24.170596315295054</v>
      </c>
      <c r="I18">
        <f>(AU18-BA18)</f>
        <v>1.185569835149384</v>
      </c>
      <c r="J18">
        <f>(P18+AT18*D18)</f>
        <v>26.886955261230469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27.524885177612305</v>
      </c>
      <c r="P18" s="1">
        <v>26.886955261230469</v>
      </c>
      <c r="Q18" s="1">
        <v>27.688270568847656</v>
      </c>
      <c r="R18" s="1">
        <v>400.02203369140625</v>
      </c>
      <c r="S18" s="1">
        <v>395.498046875</v>
      </c>
      <c r="T18" s="1">
        <v>5.5724315643310547</v>
      </c>
      <c r="U18" s="1">
        <v>26.873172760009766</v>
      </c>
      <c r="V18" s="1">
        <v>13.314095497131348</v>
      </c>
      <c r="W18" s="1">
        <v>64.20751953125</v>
      </c>
      <c r="X18" s="1">
        <v>300.35232543945313</v>
      </c>
      <c r="Y18" s="1">
        <v>0.2693316638469696</v>
      </c>
      <c r="Z18" s="1">
        <v>9.1933574676513672</v>
      </c>
      <c r="AA18" s="1">
        <v>88.188140869140625</v>
      </c>
      <c r="AB18" s="1">
        <v>15.65894889831543</v>
      </c>
      <c r="AC18" s="1">
        <v>0.90483075380325317</v>
      </c>
      <c r="AD18" s="1">
        <v>5.6885194033384323E-2</v>
      </c>
      <c r="AE18" s="1">
        <v>6.43202755600214E-3</v>
      </c>
      <c r="AF18" s="1">
        <v>3.4513413906097412E-2</v>
      </c>
      <c r="AG18" s="1">
        <v>1.6303787007927895E-2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1.1042364905862243</v>
      </c>
      <c r="AP18">
        <f>(U18-T18)/(1000-U18)*AO18</f>
        <v>2.4170596315295053E-2</v>
      </c>
      <c r="AQ18">
        <f>(P18+273.15)</f>
        <v>300.03695526123045</v>
      </c>
      <c r="AR18">
        <f>(O18+273.15)</f>
        <v>300.67488517761228</v>
      </c>
      <c r="AS18">
        <f>(Y18*AK18+Z18*AL18)*AM18</f>
        <v>4.3093065252310048E-2</v>
      </c>
      <c r="AT18">
        <f>((AS18+0.00000010773*(AR18^4-AQ18^4))-AP18*44100)/(L18*0.92*2*29.3+0.00000043092*AQ18^3)</f>
        <v>-8.3327811011340884</v>
      </c>
      <c r="AU18">
        <f>0.61365*EXP(17.502*J18/(240.97+J18))</f>
        <v>3.5554649801098779</v>
      </c>
      <c r="AV18">
        <f>AU18*1000/AA18</f>
        <v>40.316815221059159</v>
      </c>
      <c r="AW18">
        <f>(AV18-U18)</f>
        <v>13.443642461049393</v>
      </c>
      <c r="AX18">
        <f>IF(D18,P18,(O18+P18)/2)</f>
        <v>27.205920219421387</v>
      </c>
      <c r="AY18">
        <f>0.61365*EXP(17.502*AX18/(240.97+AX18))</f>
        <v>3.6226759583875414</v>
      </c>
      <c r="AZ18">
        <f>IF(AW18&lt;&gt;0,(1000-(AV18+U18)/2)/AW18*AP18,0)</f>
        <v>1.7375190797443851</v>
      </c>
      <c r="BA18">
        <f>U18*AA18/1000</f>
        <v>2.3698951449604939</v>
      </c>
      <c r="BB18">
        <f>(AY18-BA18)</f>
        <v>1.2527808134270475</v>
      </c>
      <c r="BC18">
        <f>1/(1.6/F18+1.37/N18)</f>
        <v>1.153243918031474</v>
      </c>
      <c r="BD18">
        <f>G18*AA18*0.001</f>
        <v>34.500191183674318</v>
      </c>
      <c r="BE18">
        <f>G18/S18</f>
        <v>0.98916096927433794</v>
      </c>
      <c r="BF18">
        <f>(1-AP18*AA18/AU18/F18)*100</f>
        <v>79.502087778739067</v>
      </c>
      <c r="BG18">
        <f>(S18-E18/(N18/1.35))</f>
        <v>396.93746899253205</v>
      </c>
      <c r="BH18">
        <f>E18*BF18/100/BG18</f>
        <v>-9.1409203024790109E-3</v>
      </c>
    </row>
    <row r="19" spans="1:60" x14ac:dyDescent="0.25">
      <c r="A19" s="1" t="s">
        <v>1</v>
      </c>
      <c r="B19" s="1" t="s">
        <v>5243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5242</v>
      </c>
      <c r="K20" s="1">
        <f t="shared" si="0"/>
        <v>2.72</v>
      </c>
    </row>
    <row r="21" spans="1:60" x14ac:dyDescent="0.25">
      <c r="A21" s="1">
        <v>2</v>
      </c>
      <c r="B21" s="1" t="s">
        <v>5241</v>
      </c>
      <c r="C21" s="1">
        <v>515.50000155344605</v>
      </c>
      <c r="D21" s="1">
        <v>0</v>
      </c>
      <c r="E21">
        <f>(R21-S21*(1000-T21)/(1000-U21))*AO21</f>
        <v>-3.3104313167899577</v>
      </c>
      <c r="F21">
        <f>IF(AZ21&lt;&gt;0,1/(1/AZ21-1/N21),0)</f>
        <v>2.7688373915002171</v>
      </c>
      <c r="G21">
        <f>((BC21-AP21/2)*S21-E21)/(BC21+AP21/2)</f>
        <v>389.28780536950052</v>
      </c>
      <c r="H21">
        <f>AP21*1000</f>
        <v>23.543364585320763</v>
      </c>
      <c r="I21">
        <f>(AU21-BA21)</f>
        <v>1.1940129617620348</v>
      </c>
      <c r="J21">
        <f>(P21+AT21*D21)</f>
        <v>26.725616455078125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27.463890075683594</v>
      </c>
      <c r="P21" s="1">
        <v>26.725616455078125</v>
      </c>
      <c r="Q21" s="1">
        <v>27.686786651611328</v>
      </c>
      <c r="R21" s="1">
        <v>400.01571655273438</v>
      </c>
      <c r="S21" s="1">
        <v>394.60107421875</v>
      </c>
      <c r="T21" s="1">
        <v>5.6401796340942383</v>
      </c>
      <c r="U21" s="1">
        <v>26.39570426940918</v>
      </c>
      <c r="V21" s="1">
        <v>13.524636268615723</v>
      </c>
      <c r="W21" s="1">
        <v>63.294486999511719</v>
      </c>
      <c r="X21" s="1">
        <v>300.3905029296875</v>
      </c>
      <c r="Y21" s="1">
        <v>25.244571685791016</v>
      </c>
      <c r="Z21" s="1">
        <v>9.1959133148193359</v>
      </c>
      <c r="AA21" s="1">
        <v>88.191314697265625</v>
      </c>
      <c r="AB21" s="1">
        <v>15.494126319885254</v>
      </c>
      <c r="AC21" s="1">
        <v>0.90582287311553955</v>
      </c>
      <c r="AD21" s="1">
        <v>5.6565605103969574E-2</v>
      </c>
      <c r="AE21" s="1">
        <v>7.20601761713624E-3</v>
      </c>
      <c r="AF21" s="1">
        <v>5.8675516396760941E-2</v>
      </c>
      <c r="AG21" s="1">
        <v>1.7240222077816725E-3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1.1043768490062038</v>
      </c>
      <c r="AP21">
        <f>(U21-T21)/(1000-U21)*AO21</f>
        <v>2.3543364585320761E-2</v>
      </c>
      <c r="AQ21">
        <f>(P21+273.15)</f>
        <v>299.8756164550781</v>
      </c>
      <c r="AR21">
        <f>(O21+273.15)</f>
        <v>300.61389007568357</v>
      </c>
      <c r="AS21">
        <f>(Y21*AK21+Z21*AL21)*AM21</f>
        <v>4.0391313794449388</v>
      </c>
      <c r="AT21">
        <f>((AS21+0.00000010773*(AR21^4-AQ21^4))-AP21*44100)/(L21*0.92*2*29.3+0.00000043092*AQ21^3)</f>
        <v>-8.0755976770452822</v>
      </c>
      <c r="AU21">
        <f>0.61365*EXP(17.502*J21/(240.97+J21))</f>
        <v>3.5218848236414577</v>
      </c>
      <c r="AV21">
        <f>AU21*1000/AA21</f>
        <v>39.934599407334318</v>
      </c>
      <c r="AW21">
        <f>(AV21-U21)</f>
        <v>13.538895137925138</v>
      </c>
      <c r="AX21">
        <f>IF(D21,P21,(O21+P21)/2)</f>
        <v>27.094753265380859</v>
      </c>
      <c r="AY21">
        <f>0.61365*EXP(17.502*AX21/(240.97+AX21))</f>
        <v>3.599126499124321</v>
      </c>
      <c r="AZ21">
        <f>IF(AW21&lt;&gt;0,(1000-(AV21+U21)/2)/AW21*AP21,0)</f>
        <v>1.6812705240843497</v>
      </c>
      <c r="BA21">
        <f>U21*AA21/1000</f>
        <v>2.327871861879423</v>
      </c>
      <c r="BB21">
        <f>(AY21-BA21)</f>
        <v>1.2712546372448981</v>
      </c>
      <c r="BC21">
        <f>1/(1.6/F21+1.37/N21)</f>
        <v>1.1136759110746326</v>
      </c>
      <c r="BD21">
        <f>G21*AA21*0.001</f>
        <v>34.33180335114951</v>
      </c>
      <c r="BE21">
        <f>G21/S21</f>
        <v>0.98653508772177334</v>
      </c>
      <c r="BF21">
        <f>(1-AP21*AA21/AU21/F21)*100</f>
        <v>78.707740793511803</v>
      </c>
      <c r="BG21">
        <f>(S21-E21/(N21/1.35))</f>
        <v>395.64516742150448</v>
      </c>
      <c r="BH21">
        <f>E21*BF21/100/BG21</f>
        <v>-6.5856123479208694E-3</v>
      </c>
    </row>
    <row r="22" spans="1:60" x14ac:dyDescent="0.25">
      <c r="A22" s="1" t="s">
        <v>1</v>
      </c>
      <c r="B22" s="1" t="s">
        <v>5240</v>
      </c>
      <c r="K22" s="1">
        <f t="shared" si="0"/>
        <v>2.72</v>
      </c>
    </row>
    <row r="23" spans="1:60" x14ac:dyDescent="0.25">
      <c r="A23" s="1" t="s">
        <v>1</v>
      </c>
      <c r="B23" s="1" t="s">
        <v>5239</v>
      </c>
      <c r="K23" s="1">
        <f t="shared" si="0"/>
        <v>2.72</v>
      </c>
    </row>
    <row r="24" spans="1:60" x14ac:dyDescent="0.25">
      <c r="A24" s="1">
        <v>3</v>
      </c>
      <c r="B24" s="1" t="s">
        <v>5238</v>
      </c>
      <c r="C24" s="1">
        <v>719.50000155344605</v>
      </c>
      <c r="D24" s="1">
        <v>0</v>
      </c>
      <c r="E24">
        <f>(R24-S24*(1000-T24)/(1000-U24))*AO24</f>
        <v>-2.4576149616899108</v>
      </c>
      <c r="F24">
        <f>IF(AZ24&lt;&gt;0,1/(1/AZ24-1/N24),0)</f>
        <v>2.652736682776359</v>
      </c>
      <c r="G24">
        <f>((BC24-AP24/2)*S24-E24)/(BC24+AP24/2)</f>
        <v>387.89889657248278</v>
      </c>
      <c r="H24">
        <f>AP24*1000</f>
        <v>22.98332633349105</v>
      </c>
      <c r="I24">
        <f>(AU24-BA24)</f>
        <v>1.197052806919662</v>
      </c>
      <c r="J24">
        <f>(P24+AT24*D24)</f>
        <v>26.564857482910156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27.386667251586914</v>
      </c>
      <c r="P24" s="1">
        <v>26.564857482910156</v>
      </c>
      <c r="Q24" s="1">
        <v>27.623464584350586</v>
      </c>
      <c r="R24" s="1">
        <v>399.89883422851563</v>
      </c>
      <c r="S24" s="1">
        <v>393.92459106445313</v>
      </c>
      <c r="T24" s="1">
        <v>5.7097430229187012</v>
      </c>
      <c r="U24" s="1">
        <v>25.985410690307617</v>
      </c>
      <c r="V24" s="1">
        <v>13.75324821472168</v>
      </c>
      <c r="W24" s="1">
        <v>62.591922760009766</v>
      </c>
      <c r="X24" s="1">
        <v>300.31158447265625</v>
      </c>
      <c r="Y24" s="1">
        <v>50.148979187011719</v>
      </c>
      <c r="Z24" s="1">
        <v>8.8267145156860352</v>
      </c>
      <c r="AA24" s="1">
        <v>88.189804077148438</v>
      </c>
      <c r="AB24" s="1">
        <v>15.582685470581055</v>
      </c>
      <c r="AC24" s="1">
        <v>0.90521842241287231</v>
      </c>
      <c r="AD24" s="1">
        <v>8.5005521774291992E-2</v>
      </c>
      <c r="AE24" s="1">
        <v>4.244199488312006E-3</v>
      </c>
      <c r="AF24" s="1">
        <v>1.5978241339325905E-2</v>
      </c>
      <c r="AG24" s="1">
        <v>6.590572651475668E-3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1.1040867076200596</v>
      </c>
      <c r="AP24">
        <f>(U24-T24)/(1000-U24)*AO24</f>
        <v>2.2983326333491049E-2</v>
      </c>
      <c r="AQ24">
        <f>(P24+273.15)</f>
        <v>299.71485748291013</v>
      </c>
      <c r="AR24">
        <f>(O24+273.15)</f>
        <v>300.53666725158689</v>
      </c>
      <c r="AS24">
        <f>(Y24*AK24+Z24*AL24)*AM24</f>
        <v>8.0238364905751496</v>
      </c>
      <c r="AT24">
        <f>((AS24+0.00000010773*(AR24^4-AQ24^4))-AP24*44100)/(L24*0.92*2*29.3+0.00000043092*AQ24^3)</f>
        <v>-7.8433261753499997</v>
      </c>
      <c r="AU24">
        <f>0.61365*EXP(17.502*J24/(240.97+J24))</f>
        <v>3.4887010845621291</v>
      </c>
      <c r="AV24">
        <f>AU24*1000/AA24</f>
        <v>39.559007087828583</v>
      </c>
      <c r="AW24">
        <f>(AV24-U24)</f>
        <v>13.573596397520966</v>
      </c>
      <c r="AX24">
        <f>IF(D24,P24,(O24+P24)/2)</f>
        <v>26.975762367248535</v>
      </c>
      <c r="AY24">
        <f>0.61365*EXP(17.502*AX24/(240.97+AX24))</f>
        <v>3.5740677940612637</v>
      </c>
      <c r="AZ24">
        <f>IF(AW24&lt;&gt;0,(1000-(AV24+U24)/2)/AW24*AP24,0)</f>
        <v>1.6377466450957898</v>
      </c>
      <c r="BA24">
        <f>U24*AA24/1000</f>
        <v>2.2916482776424671</v>
      </c>
      <c r="BB24">
        <f>(AY24-BA24)</f>
        <v>1.2824195164187966</v>
      </c>
      <c r="BC24">
        <f>1/(1.6/F24+1.37/N24)</f>
        <v>1.0831676286909981</v>
      </c>
      <c r="BD24">
        <f>G24*AA24*0.001</f>
        <v>34.208727690469324</v>
      </c>
      <c r="BE24">
        <f>G24/S24</f>
        <v>0.98470343149766848</v>
      </c>
      <c r="BF24">
        <f>(1-AP24*AA24/AU24/F24)*100</f>
        <v>78.098525313270144</v>
      </c>
      <c r="BG24">
        <f>(S24-E24/(N24/1.35))</f>
        <v>394.6997103256424</v>
      </c>
      <c r="BH24">
        <f>E24*BF24/100/BG24</f>
        <v>-4.8628387423303729E-3</v>
      </c>
    </row>
    <row r="25" spans="1:60" x14ac:dyDescent="0.25">
      <c r="A25" s="1" t="s">
        <v>1</v>
      </c>
      <c r="B25" s="1" t="s">
        <v>5237</v>
      </c>
      <c r="K25" s="1">
        <f t="shared" si="0"/>
        <v>2.72</v>
      </c>
    </row>
    <row r="26" spans="1:60" x14ac:dyDescent="0.25">
      <c r="A26" s="1" t="s">
        <v>1</v>
      </c>
      <c r="B26" s="1" t="s">
        <v>5236</v>
      </c>
      <c r="K26" s="1">
        <f t="shared" si="0"/>
        <v>2.72</v>
      </c>
    </row>
    <row r="27" spans="1:60" x14ac:dyDescent="0.25">
      <c r="A27" s="1">
        <v>4</v>
      </c>
      <c r="B27" s="1" t="s">
        <v>5235</v>
      </c>
      <c r="C27" s="1">
        <v>923.00000156462193</v>
      </c>
      <c r="D27" s="1">
        <v>0</v>
      </c>
      <c r="E27">
        <f>(R27-S27*(1000-T27)/(1000-U27))*AO27</f>
        <v>-0.76987254498622737</v>
      </c>
      <c r="F27">
        <f>IF(AZ27&lt;&gt;0,1/(1/AZ27-1/N27),0)</f>
        <v>2.6286591607162224</v>
      </c>
      <c r="G27">
        <f>((BC27-AP27/2)*S27-E27)/(BC27+AP27/2)</f>
        <v>385.15819886729088</v>
      </c>
      <c r="H27">
        <f>AP27*1000</f>
        <v>22.787256643836205</v>
      </c>
      <c r="I27">
        <f>(AU27-BA27)</f>
        <v>1.1937497765272247</v>
      </c>
      <c r="J27">
        <f>(P27+AT27*D27)</f>
        <v>26.497013092041016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27.298940658569336</v>
      </c>
      <c r="P27" s="1">
        <v>26.497013092041016</v>
      </c>
      <c r="Q27" s="1">
        <v>27.556354522705078</v>
      </c>
      <c r="R27" s="1">
        <v>400.07958984375</v>
      </c>
      <c r="S27" s="1">
        <v>392.67401123046875</v>
      </c>
      <c r="T27" s="1">
        <v>5.7634196281433105</v>
      </c>
      <c r="U27" s="1">
        <v>25.864458084106445</v>
      </c>
      <c r="V27" s="1">
        <v>13.954361915588379</v>
      </c>
      <c r="W27" s="1">
        <v>62.622890472412109</v>
      </c>
      <c r="X27" s="1">
        <v>300.3736572265625</v>
      </c>
      <c r="Y27" s="1">
        <v>100.8411865234375</v>
      </c>
      <c r="Z27" s="1">
        <v>9.6280221939086914</v>
      </c>
      <c r="AA27" s="1">
        <v>88.191642761230469</v>
      </c>
      <c r="AB27" s="1">
        <v>15.51240062713623</v>
      </c>
      <c r="AC27" s="1">
        <v>0.89421510696411133</v>
      </c>
      <c r="AD27" s="1">
        <v>2.6697034016251564E-2</v>
      </c>
      <c r="AE27" s="1">
        <v>6.1486749909818172E-3</v>
      </c>
      <c r="AF27" s="1">
        <v>2.8658879920840263E-2</v>
      </c>
      <c r="AG27" s="1">
        <v>1.3881396502256393E-2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1.1043149162741266</v>
      </c>
      <c r="AP27">
        <f>(U27-T27)/(1000-U27)*AO27</f>
        <v>2.2787256643836205E-2</v>
      </c>
      <c r="AQ27">
        <f>(P27+273.15)</f>
        <v>299.64701309204099</v>
      </c>
      <c r="AR27">
        <f>(O27+273.15)</f>
        <v>300.44894065856931</v>
      </c>
      <c r="AS27">
        <f>(Y27*AK27+Z27*AL27)*AM27</f>
        <v>16.134589483113814</v>
      </c>
      <c r="AT27">
        <f>((AS27+0.00000010773*(AR27^4-AQ27^4))-AP27*44100)/(L27*0.92*2*29.3+0.00000043092*AQ27^3)</f>
        <v>-7.7137197087012535</v>
      </c>
      <c r="AU27">
        <f>0.61365*EXP(17.502*J27/(240.97+J27))</f>
        <v>3.4747788240935598</v>
      </c>
      <c r="AV27">
        <f>AU27*1000/AA27</f>
        <v>39.400318616369979</v>
      </c>
      <c r="AW27">
        <f>(AV27-U27)</f>
        <v>13.535860532263534</v>
      </c>
      <c r="AX27">
        <f>IF(D27,P27,(O27+P27)/2)</f>
        <v>26.897976875305176</v>
      </c>
      <c r="AY27">
        <f>0.61365*EXP(17.502*AX27/(240.97+AX27))</f>
        <v>3.5577691220163952</v>
      </c>
      <c r="AZ27">
        <f>IF(AW27&lt;&gt;0,(1000-(AV27+U27)/2)/AW27*AP27,0)</f>
        <v>1.6285373200363309</v>
      </c>
      <c r="BA27">
        <f>U27*AA27/1000</f>
        <v>2.2810290475663351</v>
      </c>
      <c r="BB27">
        <f>(AY27-BA27)</f>
        <v>1.2767400744500601</v>
      </c>
      <c r="BC27">
        <f>1/(1.6/F27+1.37/N27)</f>
        <v>1.0767243995247884</v>
      </c>
      <c r="BD27">
        <f>G27*AA27*0.001</f>
        <v>33.96773428106308</v>
      </c>
      <c r="BE27">
        <f>G27/S27</f>
        <v>0.98085991904677727</v>
      </c>
      <c r="BF27">
        <f>(1-AP27*AA27/AU27/F27)*100</f>
        <v>77.998209152117752</v>
      </c>
      <c r="BG27">
        <f>(S27-E27/(N27/1.35))</f>
        <v>392.91682511611879</v>
      </c>
      <c r="BH27">
        <f>E27*BF27/100/BG27</f>
        <v>-1.5282796751338594E-3</v>
      </c>
    </row>
    <row r="28" spans="1:60" x14ac:dyDescent="0.25">
      <c r="A28" s="1" t="s">
        <v>1</v>
      </c>
      <c r="B28" s="1" t="s">
        <v>5234</v>
      </c>
      <c r="K28" s="1">
        <f t="shared" si="0"/>
        <v>2.72</v>
      </c>
    </row>
    <row r="29" spans="1:60" x14ac:dyDescent="0.25">
      <c r="A29" s="1" t="s">
        <v>1</v>
      </c>
      <c r="B29" s="1" t="s">
        <v>5233</v>
      </c>
      <c r="K29" s="1">
        <f t="shared" si="0"/>
        <v>2.72</v>
      </c>
    </row>
    <row r="30" spans="1:60" x14ac:dyDescent="0.25">
      <c r="A30" s="1">
        <v>5</v>
      </c>
      <c r="B30" s="1" t="s">
        <v>5232</v>
      </c>
      <c r="C30" s="1">
        <v>1127.5000015534461</v>
      </c>
      <c r="D30" s="1">
        <v>0</v>
      </c>
      <c r="E30">
        <f>(R30-S30*(1000-T30)/(1000-U30))*AO30</f>
        <v>0.19380025989455998</v>
      </c>
      <c r="F30">
        <f>IF(AZ30&lt;&gt;0,1/(1/AZ30-1/N30),0)</f>
        <v>2.6636513116150806</v>
      </c>
      <c r="G30">
        <f>((BC30-AP30/2)*S30-E30)/(BC30+AP30/2)</f>
        <v>383.54864838263848</v>
      </c>
      <c r="H30">
        <f>AP30*1000</f>
        <v>22.718537488805246</v>
      </c>
      <c r="I30">
        <f>(AU30-BA30)</f>
        <v>1.1805907760351788</v>
      </c>
      <c r="J30">
        <f>(P30+AT30*D30)</f>
        <v>26.426155090332031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27.246311187744141</v>
      </c>
      <c r="P30" s="1">
        <v>26.426155090332031</v>
      </c>
      <c r="Q30" s="1">
        <v>27.503261566162109</v>
      </c>
      <c r="R30" s="1">
        <v>400.07376098632813</v>
      </c>
      <c r="S30" s="1">
        <v>391.83685302734375</v>
      </c>
      <c r="T30" s="1">
        <v>5.8074259757995605</v>
      </c>
      <c r="U30" s="1">
        <v>25.849000930786133</v>
      </c>
      <c r="V30" s="1">
        <v>14.104557037353516</v>
      </c>
      <c r="W30" s="1">
        <v>62.779739379882813</v>
      </c>
      <c r="X30" s="1">
        <v>300.36111450195313</v>
      </c>
      <c r="Y30" s="1">
        <v>149.84613037109375</v>
      </c>
      <c r="Z30" s="1">
        <v>9.1730680465698242</v>
      </c>
      <c r="AA30" s="1">
        <v>88.19293212890625</v>
      </c>
      <c r="AB30" s="1">
        <v>15.46867847442627</v>
      </c>
      <c r="AC30" s="1">
        <v>0.89565372467041016</v>
      </c>
      <c r="AD30" s="1">
        <v>8.4874212741851807E-2</v>
      </c>
      <c r="AE30" s="1">
        <v>4.0696300566196442E-3</v>
      </c>
      <c r="AF30" s="1">
        <v>4.3612018227577209E-2</v>
      </c>
      <c r="AG30" s="1">
        <v>1.5217239037156105E-2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1.104268803316004</v>
      </c>
      <c r="AP30">
        <f>(U30-T30)/(1000-U30)*AO30</f>
        <v>2.2718537488805247E-2</v>
      </c>
      <c r="AQ30">
        <f>(P30+273.15)</f>
        <v>299.57615509033201</v>
      </c>
      <c r="AR30">
        <f>(O30+273.15)</f>
        <v>300.39631118774412</v>
      </c>
      <c r="AS30">
        <f>(Y30*AK30+Z30*AL30)*AM30</f>
        <v>23.975380323483478</v>
      </c>
      <c r="AT30">
        <f>((AS30+0.00000010773*(AR30^4-AQ30^4))-AP30*44100)/(L30*0.92*2*29.3+0.00000043092*AQ30^3)</f>
        <v>-7.6269711616258205</v>
      </c>
      <c r="AU30">
        <f>0.61365*EXP(17.502*J30/(240.97+J30))</f>
        <v>3.4602899607240345</v>
      </c>
      <c r="AV30">
        <f>AU30*1000/AA30</f>
        <v>39.235456597205989</v>
      </c>
      <c r="AW30">
        <f>(AV30-U30)</f>
        <v>13.386455666419856</v>
      </c>
      <c r="AX30">
        <f>IF(D30,P30,(O30+P30)/2)</f>
        <v>26.836233139038086</v>
      </c>
      <c r="AY30">
        <f>0.61365*EXP(17.502*AX30/(240.97+AX30))</f>
        <v>3.5448779664738432</v>
      </c>
      <c r="AZ30">
        <f>IF(AW30&lt;&gt;0,(1000-(AV30+U30)/2)/AW30*AP30,0)</f>
        <v>1.6419003052313821</v>
      </c>
      <c r="BA30">
        <f>U30*AA30/1000</f>
        <v>2.2796991846888557</v>
      </c>
      <c r="BB30">
        <f>(AY30-BA30)</f>
        <v>1.2651787817849875</v>
      </c>
      <c r="BC30">
        <f>1/(1.6/F30+1.37/N30)</f>
        <v>1.0860750834228445</v>
      </c>
      <c r="BD30">
        <f>G30*AA30*0.001</f>
        <v>33.826279914943761</v>
      </c>
      <c r="BE30">
        <f>G30/S30</f>
        <v>0.97884781745088456</v>
      </c>
      <c r="BF30">
        <f>(1-AP30*AA30/AU30/F30)*100</f>
        <v>78.261764631622754</v>
      </c>
      <c r="BG30">
        <f>(S30-E30/(N30/1.35))</f>
        <v>391.77572941090693</v>
      </c>
      <c r="BH30">
        <f>E30*BF30/100/BG30</f>
        <v>3.8713858942261269E-4</v>
      </c>
    </row>
    <row r="31" spans="1:60" x14ac:dyDescent="0.25">
      <c r="A31" s="1" t="s">
        <v>1</v>
      </c>
      <c r="B31" s="1" t="s">
        <v>5231</v>
      </c>
      <c r="K31" s="1">
        <f t="shared" si="0"/>
        <v>2.72</v>
      </c>
    </row>
    <row r="32" spans="1:60" x14ac:dyDescent="0.25">
      <c r="A32" s="1" t="s">
        <v>1</v>
      </c>
      <c r="B32" s="1" t="s">
        <v>4478</v>
      </c>
      <c r="K32" s="1">
        <f t="shared" si="0"/>
        <v>2.72</v>
      </c>
    </row>
    <row r="33" spans="1:60" x14ac:dyDescent="0.25">
      <c r="A33" s="1">
        <v>6</v>
      </c>
      <c r="B33" s="1" t="s">
        <v>5230</v>
      </c>
      <c r="C33" s="1">
        <v>1331.5000015534461</v>
      </c>
      <c r="D33" s="1">
        <v>0</v>
      </c>
      <c r="E33">
        <f>(R33-S33*(1000-T33)/(1000-U33))*AO33</f>
        <v>2.0352732622179159</v>
      </c>
      <c r="F33">
        <f>IF(AZ33&lt;&gt;0,1/(1/AZ33-1/N33),0)</f>
        <v>2.8059424681910716</v>
      </c>
      <c r="G33">
        <f>((BC33-AP33/2)*S33-E33)/(BC33+AP33/2)</f>
        <v>380.22690912580765</v>
      </c>
      <c r="H33">
        <f>AP33*1000</f>
        <v>23.029633637370253</v>
      </c>
      <c r="I33">
        <f>(AU33-BA33)</f>
        <v>1.1591414641727815</v>
      </c>
      <c r="J33">
        <f>(P33+AT33*D33)</f>
        <v>26.453485488891602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27.217164993286133</v>
      </c>
      <c r="P33" s="1">
        <v>26.453485488891602</v>
      </c>
      <c r="Q33" s="1">
        <v>27.472236633300781</v>
      </c>
      <c r="R33" s="1">
        <v>399.91067504882813</v>
      </c>
      <c r="S33" s="1">
        <v>389.93417358398438</v>
      </c>
      <c r="T33" s="1">
        <v>5.8429279327392578</v>
      </c>
      <c r="U33" s="1">
        <v>26.155183792114258</v>
      </c>
      <c r="V33" s="1">
        <v>14.215225219726563</v>
      </c>
      <c r="W33" s="1">
        <v>63.632793426513672</v>
      </c>
      <c r="X33" s="1">
        <v>300.322265625</v>
      </c>
      <c r="Y33" s="1">
        <v>299.95761108398438</v>
      </c>
      <c r="Z33" s="1">
        <v>10.257719039916992</v>
      </c>
      <c r="AA33" s="1">
        <v>88.194015502929688</v>
      </c>
      <c r="AB33" s="1">
        <v>15.625302314758301</v>
      </c>
      <c r="AC33" s="1">
        <v>0.90833079814910889</v>
      </c>
      <c r="AD33" s="1">
        <v>6.5858863294124603E-2</v>
      </c>
      <c r="AE33" s="1">
        <v>2.7388969901949167E-3</v>
      </c>
      <c r="AF33" s="1">
        <v>2.7813851833343506E-2</v>
      </c>
      <c r="AG33" s="1">
        <v>1.0537661612033844E-2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1.1041259765624998</v>
      </c>
      <c r="AP33">
        <f>(U33-T33)/(1000-U33)*AO33</f>
        <v>2.3029633637370255E-2</v>
      </c>
      <c r="AQ33">
        <f>(P33+273.15)</f>
        <v>299.60348548889158</v>
      </c>
      <c r="AR33">
        <f>(O33+273.15)</f>
        <v>300.36716499328611</v>
      </c>
      <c r="AS33">
        <f>(Y33*AK33+Z33*AL33)*AM33</f>
        <v>47.993216700705489</v>
      </c>
      <c r="AT33">
        <f>((AS33+0.00000010773*(AR33^4-AQ33^4))-AP33*44100)/(L33*0.92*2*29.3+0.00000043092*AQ33^3)</f>
        <v>-7.5508460465883598</v>
      </c>
      <c r="AU33">
        <f>0.61365*EXP(17.502*J33/(240.97+J33))</f>
        <v>3.4658721490164819</v>
      </c>
      <c r="AV33">
        <f>AU33*1000/AA33</f>
        <v>39.298269040730432</v>
      </c>
      <c r="AW33">
        <f>(AV33-U33)</f>
        <v>13.143085248616174</v>
      </c>
      <c r="AX33">
        <f>IF(D33,P33,(O33+P33)/2)</f>
        <v>26.835325241088867</v>
      </c>
      <c r="AY33">
        <f>0.61365*EXP(17.502*AX33/(240.97+AX33))</f>
        <v>3.5446887157720357</v>
      </c>
      <c r="AZ33">
        <f>IF(AW33&lt;&gt;0,(1000-(AV33+U33)/2)/AW33*AP33,0)</f>
        <v>1.6948797558925535</v>
      </c>
      <c r="BA33">
        <f>U33*AA33/1000</f>
        <v>2.3067306848437004</v>
      </c>
      <c r="BB33">
        <f>(AY33-BA33)</f>
        <v>1.2379580309283353</v>
      </c>
      <c r="BC33">
        <f>1/(1.6/F33+1.37/N33)</f>
        <v>1.1232347792190851</v>
      </c>
      <c r="BD33">
        <f>G33*AA33*0.001</f>
        <v>33.533737918072518</v>
      </c>
      <c r="BE33">
        <f>G33/S33</f>
        <v>0.9751053764563522</v>
      </c>
      <c r="BF33">
        <f>(1-AP33*AA33/AU33/F33)*100</f>
        <v>79.114982410356944</v>
      </c>
      <c r="BG33">
        <f>(S33-E33/(N33/1.35))</f>
        <v>389.29225874707117</v>
      </c>
      <c r="BH33">
        <f>E33*BF33/100/BG33</f>
        <v>4.1362396688514082E-3</v>
      </c>
    </row>
    <row r="34" spans="1:60" x14ac:dyDescent="0.25">
      <c r="A34" s="1" t="s">
        <v>1</v>
      </c>
      <c r="B34" s="1" t="s">
        <v>5229</v>
      </c>
      <c r="K34" s="1">
        <f t="shared" si="0"/>
        <v>2.72</v>
      </c>
    </row>
    <row r="35" spans="1:60" x14ac:dyDescent="0.25">
      <c r="A35" s="1" t="s">
        <v>1</v>
      </c>
      <c r="B35" s="1" t="s">
        <v>5228</v>
      </c>
      <c r="K35" s="1">
        <f t="shared" si="0"/>
        <v>2.72</v>
      </c>
    </row>
    <row r="36" spans="1:60" x14ac:dyDescent="0.25">
      <c r="A36" s="1">
        <v>7</v>
      </c>
      <c r="B36" s="1" t="s">
        <v>4474</v>
      </c>
      <c r="C36" s="1">
        <v>1535.5000015534461</v>
      </c>
      <c r="D36" s="1">
        <v>0</v>
      </c>
      <c r="E36">
        <f>(R36-S36*(1000-T36)/(1000-U36))*AO36</f>
        <v>3.692052453857634</v>
      </c>
      <c r="F36">
        <f>IF(AZ36&lt;&gt;0,1/(1/AZ36-1/N36),0)</f>
        <v>3.037914487379175</v>
      </c>
      <c r="G36">
        <f>((BC36-AP36/2)*S36-E36)/(BC36+AP36/2)</f>
        <v>377.55927262518026</v>
      </c>
      <c r="H36">
        <f>AP36*1000</f>
        <v>23.54190971591623</v>
      </c>
      <c r="I36">
        <f>(AU36-BA36)</f>
        <v>1.1299484867833338</v>
      </c>
      <c r="J36">
        <f>(P36+AT36*D36)</f>
        <v>26.510366439819336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27.234014511108398</v>
      </c>
      <c r="P36" s="1">
        <v>26.510366439819336</v>
      </c>
      <c r="Q36" s="1">
        <v>27.460456848144531</v>
      </c>
      <c r="R36" s="1">
        <v>399.9420166015625</v>
      </c>
      <c r="S36" s="1">
        <v>388.31900024414063</v>
      </c>
      <c r="T36" s="1">
        <v>5.864344596862793</v>
      </c>
      <c r="U36" s="1">
        <v>26.617681503295898</v>
      </c>
      <c r="V36" s="1">
        <v>14.253524780273438</v>
      </c>
      <c r="W36" s="1">
        <v>64.695343017578125</v>
      </c>
      <c r="X36" s="1">
        <v>300.33511352539063</v>
      </c>
      <c r="Y36" s="1">
        <v>500.43853759765625</v>
      </c>
      <c r="Z36" s="1">
        <v>9.1204509735107422</v>
      </c>
      <c r="AA36" s="1">
        <v>88.195762634277344</v>
      </c>
      <c r="AB36" s="1">
        <v>15.540803909301758</v>
      </c>
      <c r="AC36" s="1">
        <v>0.89042782783508301</v>
      </c>
      <c r="AD36" s="1">
        <v>5.5740304291248322E-2</v>
      </c>
      <c r="AE36" s="1">
        <v>3.132600337266922E-3</v>
      </c>
      <c r="AF36" s="1">
        <v>6.0150202363729477E-2</v>
      </c>
      <c r="AG36" s="1">
        <v>1.383611373603344E-2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1.1041732114904066</v>
      </c>
      <c r="AP36">
        <f>(U36-T36)/(1000-U36)*AO36</f>
        <v>2.3541909715916229E-2</v>
      </c>
      <c r="AQ36">
        <f>(P36+273.15)</f>
        <v>299.66036643981931</v>
      </c>
      <c r="AR36">
        <f>(O36+273.15)</f>
        <v>300.38401451110838</v>
      </c>
      <c r="AS36">
        <f>(Y36*AK36+Z36*AL36)*AM36</f>
        <v>80.070164225917324</v>
      </c>
      <c r="AT36">
        <f>((AS36+0.00000010773*(AR36^4-AQ36^4))-AP36*44100)/(L36*0.92*2*29.3+0.00000043092*AQ36^3)</f>
        <v>-7.4793931612556577</v>
      </c>
      <c r="AU36">
        <f>0.61365*EXP(17.502*J36/(240.97+J36))</f>
        <v>3.4775152065228134</v>
      </c>
      <c r="AV36">
        <f>AU36*1000/AA36</f>
        <v>39.429504350941173</v>
      </c>
      <c r="AW36">
        <f>(AV36-U36)</f>
        <v>12.811822847645274</v>
      </c>
      <c r="AX36">
        <f>IF(D36,P36,(O36+P36)/2)</f>
        <v>26.872190475463867</v>
      </c>
      <c r="AY36">
        <f>0.61365*EXP(17.502*AX36/(240.97+AX36))</f>
        <v>3.5523803447224873</v>
      </c>
      <c r="AZ36">
        <f>IF(AW36&lt;&gt;0,(1000-(AV36+U36)/2)/AW36*AP36,0)</f>
        <v>1.7768331285438268</v>
      </c>
      <c r="BA36">
        <f>U36*AA36/1000</f>
        <v>2.3475667197394796</v>
      </c>
      <c r="BB36">
        <f>(AY36-BA36)</f>
        <v>1.2048136249830077</v>
      </c>
      <c r="BC36">
        <f>1/(1.6/F36+1.37/N36)</f>
        <v>1.1809937463566678</v>
      </c>
      <c r="BD36">
        <f>G36*AA36*0.001</f>
        <v>33.299127988820807</v>
      </c>
      <c r="BE36">
        <f>G36/S36</f>
        <v>0.97229152420511078</v>
      </c>
      <c r="BF36">
        <f>(1-AP36*AA36/AU36/F36)*100</f>
        <v>80.346277169665143</v>
      </c>
      <c r="BG36">
        <f>(S36-E36/(N36/1.35))</f>
        <v>387.15454567541582</v>
      </c>
      <c r="BH36">
        <f>E36*BF36/100/BG36</f>
        <v>7.6621254508345178E-3</v>
      </c>
    </row>
    <row r="37" spans="1:60" x14ac:dyDescent="0.25">
      <c r="A37" s="1" t="s">
        <v>1</v>
      </c>
      <c r="B37" s="1" t="s">
        <v>5227</v>
      </c>
      <c r="K37" s="1">
        <f t="shared" si="0"/>
        <v>2.72</v>
      </c>
    </row>
    <row r="38" spans="1:60" x14ac:dyDescent="0.25">
      <c r="A38" s="1" t="s">
        <v>1</v>
      </c>
      <c r="B38" s="1" t="s">
        <v>5226</v>
      </c>
      <c r="K38" s="1">
        <f t="shared" si="0"/>
        <v>2.72</v>
      </c>
    </row>
    <row r="39" spans="1:60" x14ac:dyDescent="0.25">
      <c r="A39" s="1">
        <v>8</v>
      </c>
      <c r="B39" s="1" t="s">
        <v>5225</v>
      </c>
      <c r="C39" s="1">
        <v>1739.5000015534461</v>
      </c>
      <c r="D39" s="1">
        <v>0</v>
      </c>
      <c r="E39">
        <f>(R39-S39*(1000-T39)/(1000-U39))*AO39</f>
        <v>4.8193296362023137</v>
      </c>
      <c r="F39">
        <f>IF(AZ39&lt;&gt;0,1/(1/AZ39-1/N39),0)</f>
        <v>3.4354475413621723</v>
      </c>
      <c r="G39">
        <f>((BC39-AP39/2)*S39-E39)/(BC39+AP39/2)</f>
        <v>376.02135622314705</v>
      </c>
      <c r="H39">
        <f>AP39*1000</f>
        <v>24.278723736248633</v>
      </c>
      <c r="I39">
        <f>(AU39-BA39)</f>
        <v>1.085904857531331</v>
      </c>
      <c r="J39">
        <f>(P39+AT39*D39)</f>
        <v>26.578407287597656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27.270856857299805</v>
      </c>
      <c r="P39" s="1">
        <v>26.578407287597656</v>
      </c>
      <c r="Q39" s="1">
        <v>27.471664428710938</v>
      </c>
      <c r="R39" s="1">
        <v>399.96389770507813</v>
      </c>
      <c r="S39" s="1">
        <v>387.0877685546875</v>
      </c>
      <c r="T39" s="1">
        <v>5.8888788223266602</v>
      </c>
      <c r="U39" s="1">
        <v>27.277471542358398</v>
      </c>
      <c r="V39" s="1">
        <v>14.281238555908203</v>
      </c>
      <c r="W39" s="1">
        <v>66.151145935058594</v>
      </c>
      <c r="X39" s="1">
        <v>300.33193969726563</v>
      </c>
      <c r="Y39" s="1">
        <v>750.9063720703125</v>
      </c>
      <c r="Z39" s="1">
        <v>9.1344213485717773</v>
      </c>
      <c r="AA39" s="1">
        <v>88.189353942871094</v>
      </c>
      <c r="AB39" s="1">
        <v>15.626622200012207</v>
      </c>
      <c r="AC39" s="1">
        <v>0.90511012077331543</v>
      </c>
      <c r="AD39" s="1">
        <v>4.5319408178329468E-2</v>
      </c>
      <c r="AE39" s="1">
        <v>4.7370661050081253E-3</v>
      </c>
      <c r="AF39" s="1">
        <v>3.0550092458724976E-2</v>
      </c>
      <c r="AG39" s="1">
        <v>1.6694501042366028E-2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1.1041615430046527</v>
      </c>
      <c r="AP39">
        <f>(U39-T39)/(1000-U39)*AO39</f>
        <v>2.4278723736248634E-2</v>
      </c>
      <c r="AQ39">
        <f>(P39+273.15)</f>
        <v>299.72840728759763</v>
      </c>
      <c r="AR39">
        <f>(O39+273.15)</f>
        <v>300.42085685729978</v>
      </c>
      <c r="AS39">
        <f>(Y39*AK39+Z39*AL39)*AM39</f>
        <v>120.14501684579955</v>
      </c>
      <c r="AT39">
        <f>((AS39+0.00000010773*(AR39^4-AQ39^4))-AP39*44100)/(L39*0.92*2*29.3+0.00000043092*AQ39^3)</f>
        <v>-7.4220506638823958</v>
      </c>
      <c r="AU39">
        <f>0.61365*EXP(17.502*J39/(240.97+J39))</f>
        <v>3.4914874500469697</v>
      </c>
      <c r="AV39">
        <f>AU39*1000/AA39</f>
        <v>39.590804263162525</v>
      </c>
      <c r="AW39">
        <f>(AV39-U39)</f>
        <v>12.313332720804127</v>
      </c>
      <c r="AX39">
        <f>IF(D39,P39,(O39+P39)/2)</f>
        <v>26.92463207244873</v>
      </c>
      <c r="AY39">
        <f>0.61365*EXP(17.502*AX39/(240.97+AX39))</f>
        <v>3.5633469578455714</v>
      </c>
      <c r="AZ39">
        <f>IF(AW39&lt;&gt;0,(1000-(AV39+U39)/2)/AW39*AP39,0)</f>
        <v>1.9058191694194191</v>
      </c>
      <c r="BA39">
        <f>U39*AA39/1000</f>
        <v>2.4055825925156387</v>
      </c>
      <c r="BB39">
        <f>(AY39-BA39)</f>
        <v>1.1577643653299328</v>
      </c>
      <c r="BC39">
        <f>1/(1.6/F39+1.37/N39)</f>
        <v>1.2725883533735705</v>
      </c>
      <c r="BD39">
        <f>G39*AA39*0.001</f>
        <v>33.161080474041526</v>
      </c>
      <c r="BE39">
        <f>G39/S39</f>
        <v>0.97141110303520994</v>
      </c>
      <c r="BF39">
        <f>(1-AP39*AA39/AU39/F39)*100</f>
        <v>82.149589504968716</v>
      </c>
      <c r="BG39">
        <f>(S39-E39/(N39/1.35))</f>
        <v>385.56777649520228</v>
      </c>
      <c r="BH39">
        <f>E39*BF39/100/BG39</f>
        <v>1.0268128599903281E-2</v>
      </c>
    </row>
    <row r="40" spans="1:60" x14ac:dyDescent="0.25">
      <c r="A40" s="1" t="s">
        <v>1</v>
      </c>
      <c r="B40" s="1" t="s">
        <v>5224</v>
      </c>
      <c r="K40" s="1">
        <f t="shared" si="0"/>
        <v>2.72</v>
      </c>
    </row>
    <row r="41" spans="1:60" x14ac:dyDescent="0.25">
      <c r="A41" s="1" t="s">
        <v>1</v>
      </c>
      <c r="B41" s="1" t="s">
        <v>5223</v>
      </c>
      <c r="K41" s="1">
        <f t="shared" si="0"/>
        <v>2.72</v>
      </c>
    </row>
    <row r="42" spans="1:60" x14ac:dyDescent="0.25">
      <c r="A42" s="1">
        <v>9</v>
      </c>
      <c r="B42" s="1" t="s">
        <v>5222</v>
      </c>
      <c r="C42" s="1">
        <v>1943.5000015534461</v>
      </c>
      <c r="D42" s="1">
        <v>0</v>
      </c>
      <c r="E42">
        <f>(R42-S42*(1000-T42)/(1000-U42))*AO42</f>
        <v>5.4961614092663842</v>
      </c>
      <c r="F42">
        <f>IF(AZ42&lt;&gt;0,1/(1/AZ42-1/N42),0)</f>
        <v>3.9240834599487742</v>
      </c>
      <c r="G42">
        <f>((BC42-AP42/2)*S42-E42)/(BC42+AP42/2)</f>
        <v>375.41415834749739</v>
      </c>
      <c r="H42">
        <f>AP42*1000</f>
        <v>25.037303599376493</v>
      </c>
      <c r="I42">
        <f>(AU42-BA42)</f>
        <v>1.0419905426707592</v>
      </c>
      <c r="J42">
        <f>(P42+AT42*D42)</f>
        <v>26.64948844909668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27.299200057983398</v>
      </c>
      <c r="P42" s="1">
        <v>26.64948844909668</v>
      </c>
      <c r="Q42" s="1">
        <v>27.497507095336914</v>
      </c>
      <c r="R42" s="1">
        <v>400.09170532226563</v>
      </c>
      <c r="S42" s="1">
        <v>386.35488891601563</v>
      </c>
      <c r="T42" s="1">
        <v>5.903327465057373</v>
      </c>
      <c r="U42" s="1">
        <v>27.942529678344727</v>
      </c>
      <c r="V42" s="1">
        <v>14.292007446289063</v>
      </c>
      <c r="W42" s="1">
        <v>67.64910888671875</v>
      </c>
      <c r="X42" s="1">
        <v>300.36721801757813</v>
      </c>
      <c r="Y42" s="1">
        <v>1000.2619018554688</v>
      </c>
      <c r="Z42" s="1">
        <v>8.9707307815551758</v>
      </c>
      <c r="AA42" s="1">
        <v>88.186210632324219</v>
      </c>
      <c r="AB42" s="1">
        <v>15.670165061950684</v>
      </c>
      <c r="AC42" s="1">
        <v>0.90713220834732056</v>
      </c>
      <c r="AD42" s="1">
        <v>5.6525722146034241E-2</v>
      </c>
      <c r="AE42" s="1">
        <v>2.2018782328814268E-3</v>
      </c>
      <c r="AF42" s="1">
        <v>5.398256704211235E-2</v>
      </c>
      <c r="AG42" s="1">
        <v>1.3423675671219826E-2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1.104291242711684</v>
      </c>
      <c r="AP42">
        <f>(U42-T42)/(1000-U42)*AO42</f>
        <v>2.5037303599376493E-2</v>
      </c>
      <c r="AQ42">
        <f>(P42+273.15)</f>
        <v>299.79948844909666</v>
      </c>
      <c r="AR42">
        <f>(O42+273.15)</f>
        <v>300.44920005798338</v>
      </c>
      <c r="AS42">
        <f>(Y42*AK42+Z42*AL42)*AM42</f>
        <v>160.04190071965968</v>
      </c>
      <c r="AT42">
        <f>((AS42+0.00000010773*(AR42^4-AQ42^4))-AP42*44100)/(L42*0.92*2*29.3+0.00000043092*AQ42^3)</f>
        <v>-7.3747177042956666</v>
      </c>
      <c r="AU42">
        <f>0.61365*EXP(17.502*J42/(240.97+J42))</f>
        <v>3.5061363504852379</v>
      </c>
      <c r="AV42">
        <f>AU42*1000/AA42</f>
        <v>39.75832871539761</v>
      </c>
      <c r="AW42">
        <f>(AV42-U42)</f>
        <v>11.815799037052884</v>
      </c>
      <c r="AX42">
        <f>IF(D42,P42,(O42+P42)/2)</f>
        <v>26.974344253540039</v>
      </c>
      <c r="AY42">
        <f>0.61365*EXP(17.502*AX42/(240.97+AX42))</f>
        <v>3.5737700693232148</v>
      </c>
      <c r="AZ42">
        <f>IF(AW42&lt;&gt;0,(1000-(AV42+U42)/2)/AW42*AP42,0)</f>
        <v>2.0472403136469297</v>
      </c>
      <c r="BA42">
        <f>U42*AA42/1000</f>
        <v>2.4641458078144787</v>
      </c>
      <c r="BB42">
        <f>(AY42-BA42)</f>
        <v>1.1096242615087362</v>
      </c>
      <c r="BC42">
        <f>1/(1.6/F42+1.37/N42)</f>
        <v>1.3739926021937097</v>
      </c>
      <c r="BD42">
        <f>G42*AA42*0.001</f>
        <v>33.106352042389126</v>
      </c>
      <c r="BE42">
        <f>G42/S42</f>
        <v>0.97168217387072719</v>
      </c>
      <c r="BF42">
        <f>(1-AP42*AA42/AU42/F42)*100</f>
        <v>83.951989499626791</v>
      </c>
      <c r="BG42">
        <f>(S42-E42/(N42/1.35))</f>
        <v>384.62142755720367</v>
      </c>
      <c r="BH42">
        <f>E42*BF42/100/BG42</f>
        <v>1.1996567322041898E-2</v>
      </c>
    </row>
    <row r="43" spans="1:60" x14ac:dyDescent="0.25">
      <c r="A43" s="1" t="s">
        <v>1</v>
      </c>
      <c r="B43" s="1" t="s">
        <v>5221</v>
      </c>
      <c r="K43" s="1">
        <f t="shared" si="0"/>
        <v>2.72</v>
      </c>
    </row>
    <row r="44" spans="1:60" x14ac:dyDescent="0.25">
      <c r="A44" s="1" t="s">
        <v>1</v>
      </c>
      <c r="B44" s="1" t="s">
        <v>5220</v>
      </c>
      <c r="K44" s="1">
        <f t="shared" si="0"/>
        <v>2.72</v>
      </c>
    </row>
    <row r="45" spans="1:60" x14ac:dyDescent="0.25">
      <c r="A45" s="1">
        <v>10</v>
      </c>
      <c r="B45" s="1" t="s">
        <v>5219</v>
      </c>
      <c r="C45" s="1">
        <v>2148.0000015422702</v>
      </c>
      <c r="D45" s="1">
        <v>0</v>
      </c>
      <c r="E45">
        <f>(R45-S45*(1000-T45)/(1000-U45))*AO45</f>
        <v>5.782826705949649</v>
      </c>
      <c r="F45">
        <f>IF(AZ45&lt;&gt;0,1/(1/AZ45-1/N45),0)</f>
        <v>4.5027576522916046</v>
      </c>
      <c r="G45">
        <f>((BC45-AP45/2)*S45-E45)/(BC45+AP45/2)</f>
        <v>375.31545994795817</v>
      </c>
      <c r="H45">
        <f>AP45*1000</f>
        <v>25.786554740207563</v>
      </c>
      <c r="I45">
        <f>(AU45-BA45)</f>
        <v>1.0007611857803651</v>
      </c>
      <c r="J45">
        <f>(P45+AT45*D45)</f>
        <v>26.727916717529297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27.367700576782227</v>
      </c>
      <c r="P45" s="1">
        <v>26.727916717529297</v>
      </c>
      <c r="Q45" s="1">
        <v>27.540586471557617</v>
      </c>
      <c r="R45" s="1">
        <v>400.09652709960938</v>
      </c>
      <c r="S45" s="1">
        <v>385.84957885742188</v>
      </c>
      <c r="T45" s="1">
        <v>5.9108901023864746</v>
      </c>
      <c r="U45" s="1">
        <v>28.594715118408203</v>
      </c>
      <c r="V45" s="1">
        <v>14.252668380737305</v>
      </c>
      <c r="W45" s="1">
        <v>68.949172973632813</v>
      </c>
      <c r="X45" s="1">
        <v>300.36297607421875</v>
      </c>
      <c r="Y45" s="1">
        <v>1251.2694091796875</v>
      </c>
      <c r="Z45" s="1">
        <v>8.929901123046875</v>
      </c>
      <c r="AA45" s="1">
        <v>88.18414306640625</v>
      </c>
      <c r="AB45" s="1">
        <v>15.715349197387695</v>
      </c>
      <c r="AC45" s="1">
        <v>0.90801876783370972</v>
      </c>
      <c r="AD45" s="1">
        <v>4.2427662760019302E-2</v>
      </c>
      <c r="AE45" s="1">
        <v>3.591091139242053E-3</v>
      </c>
      <c r="AF45" s="1">
        <v>2.1871583536267281E-2</v>
      </c>
      <c r="AG45" s="1">
        <v>1.5501964837312698E-2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1.1042756473316861</v>
      </c>
      <c r="AP45">
        <f>(U45-T45)/(1000-U45)*AO45</f>
        <v>2.5786554740207565E-2</v>
      </c>
      <c r="AQ45">
        <f>(P45+273.15)</f>
        <v>299.87791671752927</v>
      </c>
      <c r="AR45">
        <f>(O45+273.15)</f>
        <v>300.5177005767822</v>
      </c>
      <c r="AS45">
        <f>(Y45*AK45+Z45*AL45)*AM45</f>
        <v>200.20310099386188</v>
      </c>
      <c r="AT45">
        <f>((AS45+0.00000010773*(AR45^4-AQ45^4))-AP45*44100)/(L45*0.92*2*29.3+0.00000043092*AQ45^3)</f>
        <v>-7.3189997940398275</v>
      </c>
      <c r="AU45">
        <f>0.61365*EXP(17.502*J45/(240.97+J45))</f>
        <v>3.522361634725204</v>
      </c>
      <c r="AV45">
        <f>AU45*1000/AA45</f>
        <v>39.943254107178007</v>
      </c>
      <c r="AW45">
        <f>(AV45-U45)</f>
        <v>11.348538988769803</v>
      </c>
      <c r="AX45">
        <f>IF(D45,P45,(O45+P45)/2)</f>
        <v>27.047808647155762</v>
      </c>
      <c r="AY45">
        <f>0.61365*EXP(17.502*AX45/(240.97+AX45))</f>
        <v>3.589222012796164</v>
      </c>
      <c r="AZ45">
        <f>IF(AW45&lt;&gt;0,(1000-(AV45+U45)/2)/AW45*AP45,0)</f>
        <v>2.1943684307946278</v>
      </c>
      <c r="BA45">
        <f>U45*AA45/1000</f>
        <v>2.5216004489448389</v>
      </c>
      <c r="BB45">
        <f>(AY45-BA45)</f>
        <v>1.0676215638513251</v>
      </c>
      <c r="BC45">
        <f>1/(1.6/F45+1.37/N45)</f>
        <v>1.4805926162159999</v>
      </c>
      <c r="BD45">
        <f>G45*AA45*0.001</f>
        <v>33.096872215084815</v>
      </c>
      <c r="BE45">
        <f>G45/S45</f>
        <v>0.97269889748057436</v>
      </c>
      <c r="BF45">
        <f>(1-AP45*AA45/AU45/F45)*100</f>
        <v>85.662570178201747</v>
      </c>
      <c r="BG45">
        <f>(S45-E45/(N45/1.35))</f>
        <v>384.02570472181719</v>
      </c>
      <c r="BH45">
        <f>E45*BF45/100/BG45</f>
        <v>1.2899443772536826E-2</v>
      </c>
    </row>
    <row r="46" spans="1:60" x14ac:dyDescent="0.25">
      <c r="A46" s="1" t="s">
        <v>1</v>
      </c>
      <c r="B46" s="1" t="s">
        <v>5218</v>
      </c>
      <c r="K46" s="1">
        <f t="shared" si="0"/>
        <v>2.72</v>
      </c>
    </row>
    <row r="47" spans="1:60" x14ac:dyDescent="0.25">
      <c r="A47" s="1" t="s">
        <v>1</v>
      </c>
      <c r="B47" s="1" t="s">
        <v>5217</v>
      </c>
      <c r="K47" s="1">
        <f t="shared" si="0"/>
        <v>2.72</v>
      </c>
    </row>
    <row r="48" spans="1:60" x14ac:dyDescent="0.25">
      <c r="A48" s="1">
        <v>11</v>
      </c>
      <c r="B48" s="1" t="s">
        <v>5216</v>
      </c>
      <c r="C48" s="1">
        <v>2353.0000015422702</v>
      </c>
      <c r="D48" s="1">
        <v>0</v>
      </c>
      <c r="E48">
        <f>(R48-S48*(1000-T48)/(1000-U48))*AO48</f>
        <v>5.5950784414183019</v>
      </c>
      <c r="F48">
        <f>IF(AZ48&lt;&gt;0,1/(1/AZ48-1/N48),0)</f>
        <v>5.6061876462281983</v>
      </c>
      <c r="G48">
        <f>((BC48-AP48/2)*S48-E48)/(BC48+AP48/2)</f>
        <v>375.97680609475913</v>
      </c>
      <c r="H48">
        <f>AP48*1000</f>
        <v>26.888538115590325</v>
      </c>
      <c r="I48">
        <f>(AU48-BA48)</f>
        <v>0.94277749351567897</v>
      </c>
      <c r="J48">
        <f>(P48+AT48*D48)</f>
        <v>26.853113174438477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27.436365127563477</v>
      </c>
      <c r="P48" s="1">
        <v>26.853113174438477</v>
      </c>
      <c r="Q48" s="1">
        <v>27.596521377563477</v>
      </c>
      <c r="R48" s="1">
        <v>400.01968383789063</v>
      </c>
      <c r="S48" s="1">
        <v>385.56341552734375</v>
      </c>
      <c r="T48" s="1">
        <v>5.916862964630127</v>
      </c>
      <c r="U48" s="1">
        <v>29.548900604248047</v>
      </c>
      <c r="V48" s="1">
        <v>14.209146499633789</v>
      </c>
      <c r="W48" s="1">
        <v>70.960678100585938</v>
      </c>
      <c r="X48" s="1">
        <v>300.33682250976563</v>
      </c>
      <c r="Y48" s="1">
        <v>1601.542724609375</v>
      </c>
      <c r="Z48" s="1">
        <v>8.9526023864746094</v>
      </c>
      <c r="AA48" s="1">
        <v>88.179954528808594</v>
      </c>
      <c r="AB48" s="1">
        <v>15.753363609313965</v>
      </c>
      <c r="AC48" s="1">
        <v>0.91635453701019287</v>
      </c>
      <c r="AD48" s="1">
        <v>6.5965689718723297E-2</v>
      </c>
      <c r="AE48" s="1">
        <v>4.936716053634882E-3</v>
      </c>
      <c r="AF48" s="1">
        <v>3.2642766833305359E-2</v>
      </c>
      <c r="AG48" s="1">
        <v>1.5035638585686684E-2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1.1041794945211969</v>
      </c>
      <c r="AP48">
        <f>(U48-T48)/(1000-U48)*AO48</f>
        <v>2.6888538115590326E-2</v>
      </c>
      <c r="AQ48">
        <f>(P48+273.15)</f>
        <v>300.00311317443845</v>
      </c>
      <c r="AR48">
        <f>(O48+273.15)</f>
        <v>300.58636512756345</v>
      </c>
      <c r="AS48">
        <f>(Y48*AK48+Z48*AL48)*AM48</f>
        <v>256.24683020993689</v>
      </c>
      <c r="AT48">
        <f>((AS48+0.00000010773*(AR48^4-AQ48^4))-AP48*44100)/(L48*0.92*2*29.3+0.00000043092*AQ48^3)</f>
        <v>-7.2646730777509632</v>
      </c>
      <c r="AU48">
        <f>0.61365*EXP(17.502*J48/(240.97+J48))</f>
        <v>3.5483982051745566</v>
      </c>
      <c r="AV48">
        <f>AU48*1000/AA48</f>
        <v>40.240417724589399</v>
      </c>
      <c r="AW48">
        <f>(AV48-U48)</f>
        <v>10.691517120341352</v>
      </c>
      <c r="AX48">
        <f>IF(D48,P48,(O48+P48)/2)</f>
        <v>27.144739151000977</v>
      </c>
      <c r="AY48">
        <f>0.61365*EXP(17.502*AX48/(240.97+AX48))</f>
        <v>3.6096988566699304</v>
      </c>
      <c r="AZ48">
        <f>IF(AW48&lt;&gt;0,(1000-(AV48+U48)/2)/AW48*AP48,0)</f>
        <v>2.4271832940570359</v>
      </c>
      <c r="BA48">
        <f>U48*AA48/1000</f>
        <v>2.6056207116588777</v>
      </c>
      <c r="BB48">
        <f>(AY48-BA48)</f>
        <v>1.0040781450110527</v>
      </c>
      <c r="BC48">
        <f>1/(1.6/F48+1.37/N48)</f>
        <v>1.6516193958440999</v>
      </c>
      <c r="BD48">
        <f>G48*AA48*0.001</f>
        <v>33.15361766532255</v>
      </c>
      <c r="BE48">
        <f>G48/S48</f>
        <v>0.97513610200938594</v>
      </c>
      <c r="BF48">
        <f>(1-AP48*AA48/AU48/F48)*100</f>
        <v>88.081075175358308</v>
      </c>
      <c r="BG48">
        <f>(S48-E48/(N48/1.35))</f>
        <v>383.79875623961459</v>
      </c>
      <c r="BH48">
        <f>E48*BF48/100/BG48</f>
        <v>1.2840597234841286E-2</v>
      </c>
    </row>
    <row r="49" spans="1:60" x14ac:dyDescent="0.25">
      <c r="A49" s="1" t="s">
        <v>1</v>
      </c>
      <c r="B49" s="1" t="s">
        <v>5215</v>
      </c>
      <c r="K49" s="1">
        <f t="shared" si="0"/>
        <v>2.72</v>
      </c>
    </row>
    <row r="50" spans="1:60" x14ac:dyDescent="0.25">
      <c r="A50" s="1" t="s">
        <v>1</v>
      </c>
      <c r="B50" s="1" t="s">
        <v>5214</v>
      </c>
      <c r="K50" s="1">
        <f t="shared" si="0"/>
        <v>2.72</v>
      </c>
    </row>
    <row r="51" spans="1:60" x14ac:dyDescent="0.25">
      <c r="A51" s="1">
        <v>12</v>
      </c>
      <c r="B51" s="1" t="s">
        <v>5213</v>
      </c>
      <c r="C51" s="1">
        <v>2558.0000015422702</v>
      </c>
      <c r="D51" s="1">
        <v>0</v>
      </c>
      <c r="E51">
        <f>(R51-S51*(1000-T51)/(1000-U51))*AO51</f>
        <v>4.6363633837032463</v>
      </c>
      <c r="F51">
        <f>IF(AZ51&lt;&gt;0,1/(1/AZ51-1/N51),0)</f>
        <v>7.2714599095255528</v>
      </c>
      <c r="G51">
        <f>((BC51-AP51/2)*S51-E51)/(BC51+AP51/2)</f>
        <v>377.62986579104091</v>
      </c>
      <c r="H51">
        <f>AP51*1000</f>
        <v>28.022645726189051</v>
      </c>
      <c r="I51">
        <f>(AU51-BA51)</f>
        <v>0.88445727528488582</v>
      </c>
      <c r="J51">
        <f>(P51+AT51*D51)</f>
        <v>26.981746673583984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27.554983139038086</v>
      </c>
      <c r="P51" s="1">
        <v>26.981746673583984</v>
      </c>
      <c r="Q51" s="1">
        <v>27.68133544921875</v>
      </c>
      <c r="R51" s="1">
        <v>399.90377807617188</v>
      </c>
      <c r="S51" s="1">
        <v>385.91217041015625</v>
      </c>
      <c r="T51" s="1">
        <v>5.9163670539855957</v>
      </c>
      <c r="U51" s="1">
        <v>30.518331527709961</v>
      </c>
      <c r="V51" s="1">
        <v>14.108429908752441</v>
      </c>
      <c r="W51" s="1">
        <v>72.775367736816406</v>
      </c>
      <c r="X51" s="1">
        <v>300.36398315429688</v>
      </c>
      <c r="Y51" s="1">
        <v>2001.4332275390625</v>
      </c>
      <c r="Z51" s="1">
        <v>9.006251335144043</v>
      </c>
      <c r="AA51" s="1">
        <v>88.172157287597656</v>
      </c>
      <c r="AB51" s="1">
        <v>15.815337181091309</v>
      </c>
      <c r="AC51" s="1">
        <v>0.9123380184173584</v>
      </c>
      <c r="AD51" s="1">
        <v>5.9458546340465546E-2</v>
      </c>
      <c r="AE51" s="1">
        <v>3.2545237336307764E-3</v>
      </c>
      <c r="AF51" s="1">
        <v>2.8501920402050018E-2</v>
      </c>
      <c r="AG51" s="1">
        <v>1.452836487442255E-2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1.1042793498319734</v>
      </c>
      <c r="AP51">
        <f>(U51-T51)/(1000-U51)*AO51</f>
        <v>2.8022645726189052E-2</v>
      </c>
      <c r="AQ51">
        <f>(P51+273.15)</f>
        <v>300.13174667358396</v>
      </c>
      <c r="AR51">
        <f>(O51+273.15)</f>
        <v>300.70498313903806</v>
      </c>
      <c r="AS51">
        <f>(Y51*AK51+Z51*AL51)*AM51</f>
        <v>320.22930924856701</v>
      </c>
      <c r="AT51">
        <f>((AS51+0.00000010773*(AR51^4-AQ51^4))-AP51*44100)/(L51*0.92*2*29.3+0.00000043092*AQ51^3)</f>
        <v>-7.1547119367349472</v>
      </c>
      <c r="AU51">
        <f>0.61365*EXP(17.502*J51/(240.97+J51))</f>
        <v>3.5753244029011788</v>
      </c>
      <c r="AV51">
        <f>AU51*1000/AA51</f>
        <v>40.549358356281097</v>
      </c>
      <c r="AW51">
        <f>(AV51-U51)</f>
        <v>10.031026828571136</v>
      </c>
      <c r="AX51">
        <f>IF(D51,P51,(O51+P51)/2)</f>
        <v>27.268364906311035</v>
      </c>
      <c r="AY51">
        <f>0.61365*EXP(17.502*AX51/(240.97+AX51))</f>
        <v>3.6359630581217748</v>
      </c>
      <c r="AZ51">
        <f>IF(AW51&lt;&gt;0,(1000-(AV51+U51)/2)/AW51*AP51,0)</f>
        <v>2.6943296872768911</v>
      </c>
      <c r="BA51">
        <f>U51*AA51/1000</f>
        <v>2.690867127616293</v>
      </c>
      <c r="BB51">
        <f>(AY51-BA51)</f>
        <v>0.9450959305054818</v>
      </c>
      <c r="BC51">
        <f>1/(1.6/F51+1.37/N51)</f>
        <v>1.8514891781535014</v>
      </c>
      <c r="BD51">
        <f>G51*AA51*0.001</f>
        <v>33.296439923022049</v>
      </c>
      <c r="BE51">
        <f>G51/S51</f>
        <v>0.97853836894982427</v>
      </c>
      <c r="BF51">
        <f>(1-AP51*AA51/AU51/F51)*100</f>
        <v>90.496063282849519</v>
      </c>
      <c r="BG51">
        <f>(S51-E51/(N51/1.35))</f>
        <v>384.44988497626957</v>
      </c>
      <c r="BH51">
        <f>E51*BF51/100/BG51</f>
        <v>1.0913584593731734E-2</v>
      </c>
    </row>
    <row r="52" spans="1:60" x14ac:dyDescent="0.25">
      <c r="A52" s="1" t="s">
        <v>1</v>
      </c>
      <c r="B52" s="1" t="s">
        <v>5212</v>
      </c>
      <c r="K52" s="2">
        <v>6.3974999999999991</v>
      </c>
    </row>
    <row r="53" spans="1:60" x14ac:dyDescent="0.25">
      <c r="A53" s="1" t="s">
        <v>1</v>
      </c>
      <c r="B53" s="1" t="s">
        <v>5211</v>
      </c>
      <c r="K53" s="2">
        <v>6.3974999999999991</v>
      </c>
    </row>
    <row r="54" spans="1:60" x14ac:dyDescent="0.25">
      <c r="A54" s="1" t="s">
        <v>1</v>
      </c>
      <c r="B54" s="1" t="s">
        <v>5210</v>
      </c>
    </row>
    <row r="55" spans="1:60" x14ac:dyDescent="0.25">
      <c r="A55" s="1" t="s">
        <v>1</v>
      </c>
      <c r="B55" s="1" t="s">
        <v>5209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693B1-1A34-4208-A4DF-5DF5A4FD183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5208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5207</v>
      </c>
    </row>
    <row r="12" spans="1:56" x14ac:dyDescent="0.25">
      <c r="A12" s="1" t="s">
        <v>1</v>
      </c>
      <c r="B12" s="1" t="s">
        <v>5206</v>
      </c>
    </row>
    <row r="13" spans="1:56" x14ac:dyDescent="0.25">
      <c r="A13" s="1" t="s">
        <v>1</v>
      </c>
      <c r="B13" s="1" t="s">
        <v>5205</v>
      </c>
    </row>
    <row r="14" spans="1:56" x14ac:dyDescent="0.25">
      <c r="A14" s="1" t="s">
        <v>1</v>
      </c>
      <c r="B14" s="1" t="s">
        <v>5204</v>
      </c>
    </row>
    <row r="15" spans="1:56" x14ac:dyDescent="0.25">
      <c r="A15" s="1" t="s">
        <v>1</v>
      </c>
      <c r="B15" s="1" t="s">
        <v>5203</v>
      </c>
    </row>
    <row r="16" spans="1:56" x14ac:dyDescent="0.25">
      <c r="A16" s="1" t="s">
        <v>1</v>
      </c>
      <c r="B16" s="1" t="s">
        <v>5202</v>
      </c>
    </row>
    <row r="17" spans="1:56" x14ac:dyDescent="0.25">
      <c r="A17" s="1" t="s">
        <v>1</v>
      </c>
      <c r="B17" s="1" t="s">
        <v>5201</v>
      </c>
    </row>
    <row r="18" spans="1:56" x14ac:dyDescent="0.25">
      <c r="A18" s="1">
        <v>1</v>
      </c>
      <c r="B18" s="1" t="s">
        <v>5200</v>
      </c>
      <c r="C18" s="1">
        <v>324.50000179931521</v>
      </c>
      <c r="D18" s="1">
        <v>0</v>
      </c>
      <c r="E18">
        <f>(R18-S18*(1000-T18)/(1000-U18))*AK18</f>
        <v>-3.0139254893373923</v>
      </c>
      <c r="F18">
        <f>IF(AV18&lt;&gt;0,1/(1/AV18-1/N18),0)</f>
        <v>2.2609854177745787</v>
      </c>
      <c r="G18">
        <f>((AY18-AL18/2)*S18-E18)/(AY18+AL18/2)</f>
        <v>388.6678787073169</v>
      </c>
      <c r="H18">
        <f>AL18*1000</f>
        <v>22.730738670383634</v>
      </c>
      <c r="I18">
        <f>(AQ18-AW18)</f>
        <v>1.3093150002964702</v>
      </c>
      <c r="J18">
        <f>(P18+AP18*D18)</f>
        <v>26.911190032958984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27.323049545288086</v>
      </c>
      <c r="P18" s="1">
        <v>26.911190032958984</v>
      </c>
      <c r="Q18" s="1">
        <v>27.408706665039063</v>
      </c>
      <c r="R18" s="1">
        <v>400.11465454101563</v>
      </c>
      <c r="S18" s="1">
        <v>394.72073364257813</v>
      </c>
      <c r="T18" s="1">
        <v>5.4937529563903809</v>
      </c>
      <c r="U18" s="1">
        <v>25.545505523681641</v>
      </c>
      <c r="V18" s="1">
        <v>13.272751808166504</v>
      </c>
      <c r="W18" s="1">
        <v>61.717216491699219</v>
      </c>
      <c r="X18" s="1">
        <v>300.46347045898438</v>
      </c>
      <c r="Y18" s="1">
        <v>0.33642569184303284</v>
      </c>
      <c r="Z18" s="1">
        <v>8.7924747467041016</v>
      </c>
      <c r="AA18" s="1">
        <v>88.125801086425781</v>
      </c>
      <c r="AB18" s="1">
        <v>17.334325790405273</v>
      </c>
      <c r="AC18" s="1">
        <v>2.3900151252746582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1.1046451119815599</v>
      </c>
      <c r="AL18">
        <f>(U18-T18)/(1000-U18)*AK18</f>
        <v>2.2730738670383634E-2</v>
      </c>
      <c r="AM18">
        <f>(P18+273.15)</f>
        <v>300.06119003295896</v>
      </c>
      <c r="AN18">
        <f>(O18+273.15)</f>
        <v>300.47304954528806</v>
      </c>
      <c r="AO18">
        <f>(Y18*AG18+Z18*AH18)*AI18</f>
        <v>5.3828109491733223E-2</v>
      </c>
      <c r="AP18">
        <f>((AO18+0.00000010773*(AN18^4-AM18^4))-AL18*44100)/(L18*51.4+0.00000043092*AM18^3)</f>
        <v>-8.2005128989072205</v>
      </c>
      <c r="AQ18">
        <f>0.61365*EXP(17.502*J18/(240.97+J18))</f>
        <v>3.5605331387286294</v>
      </c>
      <c r="AR18">
        <f>AQ18*1000/AA18</f>
        <v>40.402845646041641</v>
      </c>
      <c r="AS18">
        <f>(AR18-U18)</f>
        <v>14.85734012236</v>
      </c>
      <c r="AT18">
        <f>IF(D18,P18,(O18+P18)/2)</f>
        <v>27.117119789123535</v>
      </c>
      <c r="AU18">
        <f>0.61365*EXP(17.502*AT18/(240.97+AT18))</f>
        <v>3.6038538262381943</v>
      </c>
      <c r="AV18">
        <f>IF(AS18&lt;&gt;0,(1000-(AR18+U18)/2)/AS18*AL18,0)</f>
        <v>1.4794849630730009</v>
      </c>
      <c r="AW18">
        <f>U18*AA18/1000</f>
        <v>2.2512181384321592</v>
      </c>
      <c r="AX18">
        <f>(AU18-AW18)</f>
        <v>1.352635687806035</v>
      </c>
      <c r="AY18">
        <f>1/(1.6/F18+1.37/N18)</f>
        <v>0.97302438039486838</v>
      </c>
      <c r="AZ18">
        <f>G18*AA18*0.001</f>
        <v>34.25166816764407</v>
      </c>
      <c r="BA18">
        <f>G18/S18</f>
        <v>0.98466547505776036</v>
      </c>
      <c r="BB18">
        <f>(1-AL18*AA18/AQ18/F18)*100</f>
        <v>75.116937333200468</v>
      </c>
      <c r="BC18">
        <f>(S18-E18/(N18/1.35))</f>
        <v>395.67131041517735</v>
      </c>
      <c r="BD18">
        <f>E18*BB18/100/BC18</f>
        <v>-5.7218414919174851E-3</v>
      </c>
    </row>
    <row r="19" spans="1:56" x14ac:dyDescent="0.25">
      <c r="A19" s="1" t="s">
        <v>1</v>
      </c>
      <c r="B19" s="1" t="s">
        <v>5199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5198</v>
      </c>
      <c r="K20" s="1">
        <f t="shared" si="0"/>
        <v>2.72</v>
      </c>
    </row>
    <row r="21" spans="1:56" x14ac:dyDescent="0.25">
      <c r="A21" s="1">
        <v>2</v>
      </c>
      <c r="B21" s="1" t="s">
        <v>5197</v>
      </c>
      <c r="C21" s="1">
        <v>527.50000179931521</v>
      </c>
      <c r="D21" s="1">
        <v>0</v>
      </c>
      <c r="E21">
        <f>(R21-S21*(1000-T21)/(1000-U21))*AK21</f>
        <v>-1.9081138341289097</v>
      </c>
      <c r="F21">
        <f>IF(AV21&lt;&gt;0,1/(1/AV21-1/N21),0)</f>
        <v>2.1075145960790973</v>
      </c>
      <c r="G21">
        <f>((AY21-AL21/2)*S21-E21)/(AY21+AL21/2)</f>
        <v>386.32983036597847</v>
      </c>
      <c r="H21">
        <f>AL21*1000</f>
        <v>22.305673211618441</v>
      </c>
      <c r="I21">
        <f>(AQ21-AW21)</f>
        <v>1.3462902899761531</v>
      </c>
      <c r="J21">
        <f>(P21+AP21*D21)</f>
        <v>26.934209823608398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27.283586502075195</v>
      </c>
      <c r="P21" s="1">
        <v>26.934209823608398</v>
      </c>
      <c r="Q21" s="1">
        <v>27.422439575195313</v>
      </c>
      <c r="R21" s="1">
        <v>399.881103515625</v>
      </c>
      <c r="S21" s="1">
        <v>393.65902709960938</v>
      </c>
      <c r="T21" s="1">
        <v>5.4947428703308105</v>
      </c>
      <c r="U21" s="1">
        <v>25.18025016784668</v>
      </c>
      <c r="V21" s="1">
        <v>13.306076049804688</v>
      </c>
      <c r="W21" s="1">
        <v>60.976524353027344</v>
      </c>
      <c r="X21" s="1">
        <v>300.44290161132813</v>
      </c>
      <c r="Y21" s="1">
        <v>25.424396514892578</v>
      </c>
      <c r="Z21" s="1">
        <v>8.5069999694824219</v>
      </c>
      <c r="AA21" s="1">
        <v>88.127113342285156</v>
      </c>
      <c r="AB21" s="1">
        <v>17.220418930053711</v>
      </c>
      <c r="AC21" s="1">
        <v>2.3790404796600342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1.1045694912181179</v>
      </c>
      <c r="AL21">
        <f>(U21-T21)/(1000-U21)*AK21</f>
        <v>2.230567321161844E-2</v>
      </c>
      <c r="AM21">
        <f>(P21+273.15)</f>
        <v>300.08420982360838</v>
      </c>
      <c r="AN21">
        <f>(O21+273.15)</f>
        <v>300.43358650207517</v>
      </c>
      <c r="AO21">
        <f>(Y21*AG21+Z21*AH21)*AI21</f>
        <v>4.0679033514580851</v>
      </c>
      <c r="AP21">
        <f>((AO21+0.00000010773*(AN21^4-AM21^4))-AL21*44100)/(L21*51.4+0.00000043092*AM21^3)</f>
        <v>-8.0192366605305221</v>
      </c>
      <c r="AQ21">
        <f>0.61365*EXP(17.502*J21/(240.97+J21))</f>
        <v>3.5653530505050721</v>
      </c>
      <c r="AR21">
        <f>AQ21*1000/AA21</f>
        <v>40.456936750637269</v>
      </c>
      <c r="AS21">
        <f>(AR21-U21)</f>
        <v>15.276686582790589</v>
      </c>
      <c r="AT21">
        <f>IF(D21,P21,(O21+P21)/2)</f>
        <v>27.108898162841797</v>
      </c>
      <c r="AU21">
        <f>0.61365*EXP(17.502*AT21/(240.97+AT21))</f>
        <v>3.6021154962788913</v>
      </c>
      <c r="AV21">
        <f>IF(AS21&lt;&gt;0,(1000-(AR21+U21)/2)/AS21*AL21,0)</f>
        <v>1.4121931659548901</v>
      </c>
      <c r="AW21">
        <f>U21*AA21/1000</f>
        <v>2.219062760528919</v>
      </c>
      <c r="AX21">
        <f>(AU21-AW21)</f>
        <v>1.3830527357499722</v>
      </c>
      <c r="AY21">
        <f>1/(1.6/F21+1.37/N21)</f>
        <v>0.9265646283412472</v>
      </c>
      <c r="AZ21">
        <f>G21*AA21*0.001</f>
        <v>34.046132748168382</v>
      </c>
      <c r="BA21">
        <f>G21/S21</f>
        <v>0.98138186544931849</v>
      </c>
      <c r="BB21">
        <f>(1-AL21*AA21/AQ21/F21)*100</f>
        <v>73.839156204519114</v>
      </c>
      <c r="BC21">
        <f>(S21-E21/(N21/1.35))</f>
        <v>394.26083649954813</v>
      </c>
      <c r="BD21">
        <f>E21*BB21/100/BC21</f>
        <v>-3.5736117415357312E-3</v>
      </c>
    </row>
    <row r="22" spans="1:56" x14ac:dyDescent="0.25">
      <c r="A22" s="1" t="s">
        <v>1</v>
      </c>
      <c r="B22" s="1" t="s">
        <v>5196</v>
      </c>
      <c r="K22" s="1">
        <f t="shared" si="0"/>
        <v>2.72</v>
      </c>
    </row>
    <row r="23" spans="1:56" x14ac:dyDescent="0.25">
      <c r="A23" s="1" t="s">
        <v>1</v>
      </c>
      <c r="B23" s="1" t="s">
        <v>5195</v>
      </c>
      <c r="K23" s="1">
        <f t="shared" si="0"/>
        <v>2.72</v>
      </c>
    </row>
    <row r="24" spans="1:56" x14ac:dyDescent="0.25">
      <c r="A24" s="1">
        <v>3</v>
      </c>
      <c r="B24" s="1" t="s">
        <v>5194</v>
      </c>
      <c r="C24" s="1">
        <v>729.50000179931521</v>
      </c>
      <c r="D24" s="1">
        <v>0</v>
      </c>
      <c r="E24">
        <f>(R24-S24*(1000-T24)/(1000-U24))*AK24</f>
        <v>-0.99314752577767473</v>
      </c>
      <c r="F24">
        <f>IF(AV24&lt;&gt;0,1/(1/AV24-1/N24),0)</f>
        <v>2.0464962130882269</v>
      </c>
      <c r="G24">
        <f>((AY24-AL24/2)*S24-E24)/(AY24+AL24/2)</f>
        <v>384.94468978010593</v>
      </c>
      <c r="H24">
        <f>AL24*1000</f>
        <v>21.900955538152154</v>
      </c>
      <c r="I24">
        <f>(AQ24-AW24)</f>
        <v>1.3487610951980935</v>
      </c>
      <c r="J24">
        <f>(P24+AP24*D24)</f>
        <v>26.793170928955078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27.207216262817383</v>
      </c>
      <c r="P24" s="1">
        <v>26.793170928955078</v>
      </c>
      <c r="Q24" s="1">
        <v>27.359714508056641</v>
      </c>
      <c r="R24" s="1">
        <v>400.136962890625</v>
      </c>
      <c r="S24" s="1">
        <v>393.2401123046875</v>
      </c>
      <c r="T24" s="1">
        <v>5.4854426383972168</v>
      </c>
      <c r="U24" s="1">
        <v>24.818071365356445</v>
      </c>
      <c r="V24" s="1">
        <v>13.343194007873535</v>
      </c>
      <c r="W24" s="1">
        <v>60.369304656982422</v>
      </c>
      <c r="X24" s="1">
        <v>300.48770141601563</v>
      </c>
      <c r="Y24" s="1">
        <v>50.769115447998047</v>
      </c>
      <c r="Z24" s="1">
        <v>8.3105926513671875</v>
      </c>
      <c r="AA24" s="1">
        <v>88.127326965332031</v>
      </c>
      <c r="AB24" s="1">
        <v>17.137838363647461</v>
      </c>
      <c r="AC24" s="1">
        <v>2.3626554012298584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1.10473419638241</v>
      </c>
      <c r="AL24">
        <f>(U24-T24)/(1000-U24)*AK24</f>
        <v>2.1900955538152155E-2</v>
      </c>
      <c r="AM24">
        <f>(P24+273.15)</f>
        <v>299.94317092895506</v>
      </c>
      <c r="AN24">
        <f>(O24+273.15)</f>
        <v>300.35721626281736</v>
      </c>
      <c r="AO24">
        <f>(Y24*AG24+Z24*AH24)*AI24</f>
        <v>8.123058290115182</v>
      </c>
      <c r="AP24">
        <f>((AO24+0.00000010773*(AN24^4-AM24^4))-AL24*44100)/(L24*51.4+0.00000043092*AM24^3)</f>
        <v>-7.8340839179253408</v>
      </c>
      <c r="AQ24">
        <f>0.61365*EXP(17.502*J24/(240.97+J24))</f>
        <v>3.5359113850618051</v>
      </c>
      <c r="AR24">
        <f>AQ24*1000/AA24</f>
        <v>40.122757682787537</v>
      </c>
      <c r="AS24">
        <f>(AR24-U24)</f>
        <v>15.304686317431091</v>
      </c>
      <c r="AT24">
        <f>IF(D24,P24,(O24+P24)/2)</f>
        <v>27.00019359588623</v>
      </c>
      <c r="AU24">
        <f>0.61365*EXP(17.502*AT24/(240.97+AT24))</f>
        <v>3.5792003893330384</v>
      </c>
      <c r="AV24">
        <f>IF(AS24&lt;&gt;0,(1000-(AR24+U24)/2)/AS24*AL24,0)</f>
        <v>1.3845316391242326</v>
      </c>
      <c r="AW24">
        <f>U24*AA24/1000</f>
        <v>2.1871502898637116</v>
      </c>
      <c r="AX24">
        <f>(AU24-AW24)</f>
        <v>1.3920500994693268</v>
      </c>
      <c r="AY24">
        <f>1/(1.6/F24+1.37/N24)</f>
        <v>0.90753036718458224</v>
      </c>
      <c r="AZ24">
        <f>G24*AA24*0.001</f>
        <v>33.924146539819702</v>
      </c>
      <c r="BA24">
        <f>G24/S24</f>
        <v>0.97890494315047349</v>
      </c>
      <c r="BB24">
        <f>(1-AL24*AA24/AQ24/F24)*100</f>
        <v>73.327646203697498</v>
      </c>
      <c r="BC24">
        <f>(S24-E24/(N24/1.35))</f>
        <v>393.55334598385724</v>
      </c>
      <c r="BD24">
        <f>E24*BB24/100/BC24</f>
        <v>-1.8504523247349044E-3</v>
      </c>
    </row>
    <row r="25" spans="1:56" x14ac:dyDescent="0.25">
      <c r="A25" s="1" t="s">
        <v>1</v>
      </c>
      <c r="B25" s="1" t="s">
        <v>5193</v>
      </c>
      <c r="K25" s="1">
        <f t="shared" si="0"/>
        <v>2.72</v>
      </c>
    </row>
    <row r="26" spans="1:56" x14ac:dyDescent="0.25">
      <c r="A26" s="1" t="s">
        <v>1</v>
      </c>
      <c r="B26" s="1" t="s">
        <v>5192</v>
      </c>
      <c r="K26" s="1">
        <f t="shared" si="0"/>
        <v>2.72</v>
      </c>
    </row>
    <row r="27" spans="1:56" x14ac:dyDescent="0.25">
      <c r="A27" s="1">
        <v>4</v>
      </c>
      <c r="B27" s="1" t="s">
        <v>5191</v>
      </c>
      <c r="C27" s="1">
        <v>932.50000179931521</v>
      </c>
      <c r="D27" s="1">
        <v>0</v>
      </c>
      <c r="E27">
        <f>(R27-S27*(1000-T27)/(1000-U27))*AK27</f>
        <v>-0.19694061692546724</v>
      </c>
      <c r="F27">
        <f>IF(AV27&lt;&gt;0,1/(1/AV27-1/N27),0)</f>
        <v>2.0216749875547091</v>
      </c>
      <c r="G27">
        <f>((AY27-AL27/2)*S27-E27)/(AY27+AL27/2)</f>
        <v>383.28249242110689</v>
      </c>
      <c r="H27">
        <f>AL27*1000</f>
        <v>21.798777567357522</v>
      </c>
      <c r="I27">
        <f>(AQ27-AW27)</f>
        <v>1.3537611589041556</v>
      </c>
      <c r="J27">
        <f>(P27+AP27*D27)</f>
        <v>26.768539428710938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27.139429092407227</v>
      </c>
      <c r="P27" s="1">
        <v>26.768539428710938</v>
      </c>
      <c r="Q27" s="1">
        <v>27.302301406860352</v>
      </c>
      <c r="R27" s="1">
        <v>400.02603149414063</v>
      </c>
      <c r="S27" s="1">
        <v>392.46139526367188</v>
      </c>
      <c r="T27" s="1">
        <v>5.4612154960632324</v>
      </c>
      <c r="U27" s="1">
        <v>24.702869415283203</v>
      </c>
      <c r="V27" s="1">
        <v>13.337386131286621</v>
      </c>
      <c r="W27" s="1">
        <v>60.329372406005859</v>
      </c>
      <c r="X27" s="1">
        <v>300.53536987304688</v>
      </c>
      <c r="Y27" s="1">
        <v>100.51655578613281</v>
      </c>
      <c r="Z27" s="1">
        <v>7.912330150604248</v>
      </c>
      <c r="AA27" s="1">
        <v>88.128639221191406</v>
      </c>
      <c r="AB27" s="1">
        <v>17.155733108520508</v>
      </c>
      <c r="AC27" s="1">
        <v>2.3576681613922119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1.104909448062672</v>
      </c>
      <c r="AL27">
        <f>(U27-T27)/(1000-U27)*AK27</f>
        <v>2.1798777567357524E-2</v>
      </c>
      <c r="AM27">
        <f>(P27+273.15)</f>
        <v>299.91853942871091</v>
      </c>
      <c r="AN27">
        <f>(O27+273.15)</f>
        <v>300.2894290924072</v>
      </c>
      <c r="AO27">
        <f>(Y27*AG27+Z27*AH27)*AI27</f>
        <v>16.082648566306034</v>
      </c>
      <c r="AP27">
        <f>((AO27+0.00000010773*(AN27^4-AM27^4))-AL27*44100)/(L27*51.4+0.00000043092*AM27^3)</f>
        <v>-7.7359312631558685</v>
      </c>
      <c r="AQ27">
        <f>0.61365*EXP(17.502*J27/(240.97+J27))</f>
        <v>3.5307914253318526</v>
      </c>
      <c r="AR27">
        <f>AQ27*1000/AA27</f>
        <v>40.064063810970985</v>
      </c>
      <c r="AS27">
        <f>(AR27-U27)</f>
        <v>15.361194395687782</v>
      </c>
      <c r="AT27">
        <f>IF(D27,P27,(O27+P27)/2)</f>
        <v>26.953984260559082</v>
      </c>
      <c r="AU27">
        <f>0.61365*EXP(17.502*AT27/(240.97+AT27))</f>
        <v>3.5694979930854038</v>
      </c>
      <c r="AV27">
        <f>IF(AS27&lt;&gt;0,(1000-(AR27+U27)/2)/AS27*AL27,0)</f>
        <v>1.3731261410062772</v>
      </c>
      <c r="AW27">
        <f>U27*AA27/1000</f>
        <v>2.177030266427697</v>
      </c>
      <c r="AX27">
        <f>(AU27-AW27)</f>
        <v>1.3924677266577068</v>
      </c>
      <c r="AY27">
        <f>1/(1.6/F27+1.37/N27)</f>
        <v>0.89969288848096596</v>
      </c>
      <c r="AZ27">
        <f>G27*AA27*0.001</f>
        <v>33.778164494378764</v>
      </c>
      <c r="BA27">
        <f>G27/S27</f>
        <v>0.97661195991927252</v>
      </c>
      <c r="BB27">
        <f>(1-AL27*AA27/AQ27/F27)*100</f>
        <v>73.086771230548834</v>
      </c>
      <c r="BC27">
        <f>(S27-E27/(N27/1.35))</f>
        <v>392.52350933274658</v>
      </c>
      <c r="BD27">
        <f>E27*BB27/100/BC27</f>
        <v>-3.6669787854752491E-4</v>
      </c>
    </row>
    <row r="28" spans="1:56" x14ac:dyDescent="0.25">
      <c r="A28" s="1" t="s">
        <v>1</v>
      </c>
      <c r="B28" s="1" t="s">
        <v>5190</v>
      </c>
      <c r="K28" s="1">
        <f t="shared" si="0"/>
        <v>2.72</v>
      </c>
    </row>
    <row r="29" spans="1:56" x14ac:dyDescent="0.25">
      <c r="A29" s="1" t="s">
        <v>1</v>
      </c>
      <c r="B29" s="1" t="s">
        <v>5189</v>
      </c>
      <c r="K29" s="1">
        <f t="shared" si="0"/>
        <v>2.72</v>
      </c>
    </row>
    <row r="30" spans="1:56" x14ac:dyDescent="0.25">
      <c r="A30" s="1">
        <v>5</v>
      </c>
      <c r="B30" s="1" t="s">
        <v>5188</v>
      </c>
      <c r="C30" s="1">
        <v>1135.5000017993152</v>
      </c>
      <c r="D30" s="1">
        <v>0</v>
      </c>
      <c r="E30">
        <f>(R30-S30*(1000-T30)/(1000-U30))*AK30</f>
        <v>0.61481091585193315</v>
      </c>
      <c r="F30">
        <f>IF(AV30&lt;&gt;0,1/(1/AV30-1/N30),0)</f>
        <v>2.0468988237162011</v>
      </c>
      <c r="G30">
        <f>((AY30-AL30/2)*S30-E30)/(AY30+AL30/2)</f>
        <v>381.85885746562002</v>
      </c>
      <c r="H30">
        <f>AL30*1000</f>
        <v>21.767791893536113</v>
      </c>
      <c r="I30">
        <f>(AQ30-AW30)</f>
        <v>1.3406886425841802</v>
      </c>
      <c r="J30">
        <f>(P30+AP30*D30)</f>
        <v>26.688135147094727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27.055797576904297</v>
      </c>
      <c r="P30" s="1">
        <v>26.688135147094727</v>
      </c>
      <c r="Q30" s="1">
        <v>27.24981689453125</v>
      </c>
      <c r="R30" s="1">
        <v>400.09164428710938</v>
      </c>
      <c r="S30" s="1">
        <v>391.8134765625</v>
      </c>
      <c r="T30" s="1">
        <v>5.4407405853271484</v>
      </c>
      <c r="U30" s="1">
        <v>24.661945343017578</v>
      </c>
      <c r="V30" s="1">
        <v>13.352828979492188</v>
      </c>
      <c r="W30" s="1">
        <v>60.526084899902344</v>
      </c>
      <c r="X30" s="1">
        <v>300.4400634765625</v>
      </c>
      <c r="Y30" s="1">
        <v>150.13027954101563</v>
      </c>
      <c r="Z30" s="1">
        <v>10.521247863769531</v>
      </c>
      <c r="AA30" s="1">
        <v>88.12908935546875</v>
      </c>
      <c r="AB30" s="1">
        <v>17.190204620361328</v>
      </c>
      <c r="AC30" s="1">
        <v>2.3586184978485107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1.1045590568991266</v>
      </c>
      <c r="AL30">
        <f>(U30-T30)/(1000-U30)*AK30</f>
        <v>2.1767791893536115E-2</v>
      </c>
      <c r="AM30">
        <f>(P30+273.15)</f>
        <v>299.8381351470947</v>
      </c>
      <c r="AN30">
        <f>(O30+273.15)</f>
        <v>300.20579757690427</v>
      </c>
      <c r="AO30">
        <f>(Y30*AG30+Z30*AH30)*AI30</f>
        <v>24.020844189654781</v>
      </c>
      <c r="AP30">
        <f>((AO30+0.00000010773*(AN30^4-AM30^4))-AL30*44100)/(L30*51.4+0.00000043092*AM30^3)</f>
        <v>-7.660358302193556</v>
      </c>
      <c r="AQ30">
        <f>0.61365*EXP(17.502*J30/(240.97+J30))</f>
        <v>3.5141234273986628</v>
      </c>
      <c r="AR30">
        <f>AQ30*1000/AA30</f>
        <v>39.874727551358703</v>
      </c>
      <c r="AS30">
        <f>(AR30-U30)</f>
        <v>15.212782208341125</v>
      </c>
      <c r="AT30">
        <f>IF(D30,P30,(O30+P30)/2)</f>
        <v>26.871966361999512</v>
      </c>
      <c r="AU30">
        <f>0.61365*EXP(17.502*AT30/(240.97+AT30))</f>
        <v>3.5523335413022701</v>
      </c>
      <c r="AV30">
        <f>IF(AS30&lt;&gt;0,(1000-(AR30+U30)/2)/AS30*AL30,0)</f>
        <v>1.3847159035414986</v>
      </c>
      <c r="AW30">
        <f>U30*AA30/1000</f>
        <v>2.1734347848144826</v>
      </c>
      <c r="AX30">
        <f>(AU30-AW30)</f>
        <v>1.3788987564877875</v>
      </c>
      <c r="AY30">
        <f>1/(1.6/F30+1.37/N30)</f>
        <v>0.90765703924714702</v>
      </c>
      <c r="AZ30">
        <f>G30*AA30*0.001</f>
        <v>33.652873370764837</v>
      </c>
      <c r="BA30">
        <f>G30/S30</f>
        <v>0.9745934744659247</v>
      </c>
      <c r="BB30">
        <f>(1-AL30*AA30/AQ30/F30)*100</f>
        <v>73.330168509249802</v>
      </c>
      <c r="BC30">
        <f>(S30-E30/(N30/1.35))</f>
        <v>391.61956832614283</v>
      </c>
      <c r="BD30">
        <f>E30*BB30/100/BC30</f>
        <v>1.1512240885573448E-3</v>
      </c>
    </row>
    <row r="31" spans="1:56" x14ac:dyDescent="0.25">
      <c r="A31" s="1" t="s">
        <v>1</v>
      </c>
      <c r="B31" s="1" t="s">
        <v>5187</v>
      </c>
      <c r="K31" s="1">
        <f t="shared" si="0"/>
        <v>2.72</v>
      </c>
    </row>
    <row r="32" spans="1:56" x14ac:dyDescent="0.25">
      <c r="A32" s="1" t="s">
        <v>1</v>
      </c>
      <c r="B32" s="1" t="s">
        <v>5186</v>
      </c>
      <c r="K32" s="1">
        <f t="shared" si="0"/>
        <v>2.72</v>
      </c>
    </row>
    <row r="33" spans="1:56" x14ac:dyDescent="0.25">
      <c r="A33" s="1">
        <v>6</v>
      </c>
      <c r="B33" s="1" t="s">
        <v>5185</v>
      </c>
      <c r="C33" s="1">
        <v>1338.5000017993152</v>
      </c>
      <c r="D33" s="1">
        <v>0</v>
      </c>
      <c r="E33">
        <f>(R33-S33*(1000-T33)/(1000-U33))*AK33</f>
        <v>1.6013071871226052</v>
      </c>
      <c r="F33">
        <f>IF(AV33&lt;&gt;0,1/(1/AV33-1/N33),0)</f>
        <v>2.1009051274494945</v>
      </c>
      <c r="G33">
        <f>((AY33-AL33/2)*S33-E33)/(AY33+AL33/2)</f>
        <v>379.70694067362444</v>
      </c>
      <c r="H33">
        <f>AL33*1000</f>
        <v>22.07536165113191</v>
      </c>
      <c r="I33">
        <f>(AQ33-AW33)</f>
        <v>1.3357073879134513</v>
      </c>
      <c r="J33">
        <f>(P33+AP33*D33)</f>
        <v>26.767570495605469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27.03656005859375</v>
      </c>
      <c r="P33" s="1">
        <v>26.767570495605469</v>
      </c>
      <c r="Q33" s="1">
        <v>27.221582412719727</v>
      </c>
      <c r="R33" s="1">
        <v>399.89224243164063</v>
      </c>
      <c r="S33" s="1">
        <v>390.635986328125</v>
      </c>
      <c r="T33" s="1">
        <v>5.4183344841003418</v>
      </c>
      <c r="U33" s="1">
        <v>24.905017852783203</v>
      </c>
      <c r="V33" s="1">
        <v>13.31302547454834</v>
      </c>
      <c r="W33" s="1">
        <v>61.19244384765625</v>
      </c>
      <c r="X33" s="1">
        <v>300.4593505859375</v>
      </c>
      <c r="Y33" s="1">
        <v>301.08349609375</v>
      </c>
      <c r="Z33" s="1">
        <v>10.623332977294922</v>
      </c>
      <c r="AA33" s="1">
        <v>88.130142211914063</v>
      </c>
      <c r="AB33" s="1">
        <v>17.173183441162109</v>
      </c>
      <c r="AC33" s="1">
        <v>2.3667919635772705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1.1046299653894758</v>
      </c>
      <c r="AL33">
        <f>(U33-T33)/(1000-U33)*AK33</f>
        <v>2.207536165113191E-2</v>
      </c>
      <c r="AM33">
        <f>(P33+273.15)</f>
        <v>299.91757049560545</v>
      </c>
      <c r="AN33">
        <f>(O33+273.15)</f>
        <v>300.18656005859373</v>
      </c>
      <c r="AO33">
        <f>(Y33*AG33+Z33*AH33)*AI33</f>
        <v>48.17335829824151</v>
      </c>
      <c r="AP33">
        <f>((AO33+0.00000010773*(AN33^4-AM33^4))-AL33*44100)/(L33*51.4+0.00000043092*AM33^3)</f>
        <v>-7.5821534250304445</v>
      </c>
      <c r="AQ33">
        <f>0.61365*EXP(17.502*J33/(240.97+J33))</f>
        <v>3.5305901530694936</v>
      </c>
      <c r="AR33">
        <f>AQ33*1000/AA33</f>
        <v>40.061096742360675</v>
      </c>
      <c r="AS33">
        <f>(AR33-U33)</f>
        <v>15.156078889577472</v>
      </c>
      <c r="AT33">
        <f>IF(D33,P33,(O33+P33)/2)</f>
        <v>26.902065277099609</v>
      </c>
      <c r="AU33">
        <f>0.61365*EXP(17.502*AT33/(240.97+AT33))</f>
        <v>3.5586241610613727</v>
      </c>
      <c r="AV33">
        <f>IF(AS33&lt;&gt;0,(1000-(AR33+U33)/2)/AS33*AL33,0)</f>
        <v>1.4092224360511365</v>
      </c>
      <c r="AW33">
        <f>U33*AA33/1000</f>
        <v>2.1948827651560423</v>
      </c>
      <c r="AX33">
        <f>(AU33-AW33)</f>
        <v>1.3637413959053304</v>
      </c>
      <c r="AY33">
        <f>1/(1.6/F33+1.37/N33)</f>
        <v>0.92451865066913108</v>
      </c>
      <c r="AZ33">
        <f>G33*AA33*0.001</f>
        <v>33.463626680417335</v>
      </c>
      <c r="BA33">
        <f>G33/S33</f>
        <v>0.97202242999363497</v>
      </c>
      <c r="BB33">
        <f>(1-AL33*AA33/AQ33/F33)*100</f>
        <v>73.771192152491636</v>
      </c>
      <c r="BC33">
        <f>(S33-E33/(N33/1.35))</f>
        <v>390.13094218444593</v>
      </c>
      <c r="BD33">
        <f>E33*BB33/100/BC33</f>
        <v>3.0279664446748239E-3</v>
      </c>
    </row>
    <row r="34" spans="1:56" x14ac:dyDescent="0.25">
      <c r="A34" s="1" t="s">
        <v>1</v>
      </c>
      <c r="B34" s="1" t="s">
        <v>5184</v>
      </c>
      <c r="K34" s="1">
        <f t="shared" si="0"/>
        <v>2.72</v>
      </c>
    </row>
    <row r="35" spans="1:56" x14ac:dyDescent="0.25">
      <c r="A35" s="1" t="s">
        <v>1</v>
      </c>
      <c r="B35" s="1" t="s">
        <v>5183</v>
      </c>
      <c r="K35" s="1">
        <f t="shared" si="0"/>
        <v>2.72</v>
      </c>
    </row>
    <row r="36" spans="1:56" x14ac:dyDescent="0.25">
      <c r="A36" s="1">
        <v>7</v>
      </c>
      <c r="B36" s="1" t="s">
        <v>5182</v>
      </c>
      <c r="C36" s="1">
        <v>1541.5000017993152</v>
      </c>
      <c r="D36" s="1">
        <v>0</v>
      </c>
      <c r="E36">
        <f>(R36-S36*(1000-T36)/(1000-U36))*AK36</f>
        <v>2.3955521443954257</v>
      </c>
      <c r="F36">
        <f>IF(AV36&lt;&gt;0,1/(1/AV36-1/N36),0)</f>
        <v>2.3102046004570624</v>
      </c>
      <c r="G36">
        <f>((AY36-AL36/2)*S36-E36)/(AY36+AL36/2)</f>
        <v>378.61852915402255</v>
      </c>
      <c r="H36">
        <f>AL36*1000</f>
        <v>22.570189290853243</v>
      </c>
      <c r="I36">
        <f>(AQ36-AW36)</f>
        <v>1.2825527118199145</v>
      </c>
      <c r="J36">
        <f>(P36+AP36*D36)</f>
        <v>26.685222625732422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27.026639938354492</v>
      </c>
      <c r="P36" s="1">
        <v>26.685222625732422</v>
      </c>
      <c r="Q36" s="1">
        <v>27.201469421386719</v>
      </c>
      <c r="R36" s="1">
        <v>399.96026611328125</v>
      </c>
      <c r="S36" s="1">
        <v>389.82601928710938</v>
      </c>
      <c r="T36" s="1">
        <v>5.3975462913513184</v>
      </c>
      <c r="U36" s="1">
        <v>25.313735961914063</v>
      </c>
      <c r="V36" s="1">
        <v>13.270063400268555</v>
      </c>
      <c r="W36" s="1">
        <v>62.2347412109375</v>
      </c>
      <c r="X36" s="1">
        <v>300.44342041015625</v>
      </c>
      <c r="Y36" s="1">
        <v>499.83697509765625</v>
      </c>
      <c r="Z36" s="1">
        <v>10.765903472900391</v>
      </c>
      <c r="AA36" s="1">
        <v>88.132713317871094</v>
      </c>
      <c r="AB36" s="1">
        <v>17.207174301147461</v>
      </c>
      <c r="AC36" s="1">
        <v>2.3750927448272705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1.1045713985667507</v>
      </c>
      <c r="AL36">
        <f>(U36-T36)/(1000-U36)*AK36</f>
        <v>2.2570189290853242E-2</v>
      </c>
      <c r="AM36">
        <f>(P36+273.15)</f>
        <v>299.8352226257324</v>
      </c>
      <c r="AN36">
        <f>(O36+273.15)</f>
        <v>300.17663993835447</v>
      </c>
      <c r="AO36">
        <f>(Y36*AG36+Z36*AH36)*AI36</f>
        <v>79.973914228068679</v>
      </c>
      <c r="AP36">
        <f>((AO36+0.00000010773*(AN36^4-AM36^4))-AL36*44100)/(L36*51.4+0.00000043092*AM36^3)</f>
        <v>-7.4937854866355424</v>
      </c>
      <c r="AQ36">
        <f>0.61365*EXP(17.502*J36/(240.97+J36))</f>
        <v>3.5135209463555706</v>
      </c>
      <c r="AR36">
        <f>AQ36*1000/AA36</f>
        <v>39.866251861363232</v>
      </c>
      <c r="AS36">
        <f>(AR36-U36)</f>
        <v>14.552515899449169</v>
      </c>
      <c r="AT36">
        <f>IF(D36,P36,(O36+P36)/2)</f>
        <v>26.855931282043457</v>
      </c>
      <c r="AU36">
        <f>0.61365*EXP(17.502*AT36/(240.97+AT36))</f>
        <v>3.5489862032205779</v>
      </c>
      <c r="AV36">
        <f>IF(AS36&lt;&gt;0,(1000-(AR36+U36)/2)/AS36*AL36,0)</f>
        <v>1.5004022060615836</v>
      </c>
      <c r="AW36">
        <f>U36*AA36/1000</f>
        <v>2.2309682345356561</v>
      </c>
      <c r="AX36">
        <f>(AU36-AW36)</f>
        <v>1.3180179686849218</v>
      </c>
      <c r="AY36">
        <f>1/(1.6/F36+1.37/N36)</f>
        <v>0.98751116190074406</v>
      </c>
      <c r="AZ36">
        <f>G36*AA36*0.001</f>
        <v>33.368678286765494</v>
      </c>
      <c r="BA36">
        <f>G36/S36</f>
        <v>0.97125002032039209</v>
      </c>
      <c r="BB36">
        <f>(1-AL36*AA36/AQ36/F36)*100</f>
        <v>75.493609423380121</v>
      </c>
      <c r="BC36">
        <f>(S36-E36/(N36/1.35))</f>
        <v>389.07047432288624</v>
      </c>
      <c r="BD36">
        <f>E36*BB36/100/BC36</f>
        <v>4.6482293023408418E-3</v>
      </c>
    </row>
    <row r="37" spans="1:56" x14ac:dyDescent="0.25">
      <c r="A37" s="1" t="s">
        <v>1</v>
      </c>
      <c r="B37" s="1" t="s">
        <v>5181</v>
      </c>
      <c r="K37" s="1">
        <f t="shared" si="0"/>
        <v>2.72</v>
      </c>
    </row>
    <row r="38" spans="1:56" x14ac:dyDescent="0.25">
      <c r="A38" s="1" t="s">
        <v>1</v>
      </c>
      <c r="B38" s="1" t="s">
        <v>5180</v>
      </c>
      <c r="K38" s="1">
        <f t="shared" si="0"/>
        <v>2.72</v>
      </c>
    </row>
    <row r="39" spans="1:56" x14ac:dyDescent="0.25">
      <c r="A39" s="1">
        <v>8</v>
      </c>
      <c r="B39" s="1" t="s">
        <v>5179</v>
      </c>
      <c r="C39" s="1">
        <v>1744.5000017993152</v>
      </c>
      <c r="D39" s="1">
        <v>0</v>
      </c>
      <c r="E39">
        <f>(R39-S39*(1000-T39)/(1000-U39))*AK39</f>
        <v>3.1857673520041976</v>
      </c>
      <c r="F39">
        <f>IF(AV39&lt;&gt;0,1/(1/AV39-1/N39),0)</f>
        <v>2.5935938895718955</v>
      </c>
      <c r="G39">
        <f>((AY39-AL39/2)*S39-E39)/(AY39+AL39/2)</f>
        <v>377.5095582714174</v>
      </c>
      <c r="H39">
        <f>AL39*1000</f>
        <v>23.279581049326758</v>
      </c>
      <c r="I39">
        <f>(AQ39-AW39)</f>
        <v>1.2285445506811299</v>
      </c>
      <c r="J39">
        <f>(P39+AP39*D39)</f>
        <v>26.67425537109375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27.039516448974609</v>
      </c>
      <c r="P39" s="1">
        <v>26.67425537109375</v>
      </c>
      <c r="Q39" s="1">
        <v>27.204824447631836</v>
      </c>
      <c r="R39" s="1">
        <v>399.93179321289063</v>
      </c>
      <c r="S39" s="1">
        <v>388.85260009765625</v>
      </c>
      <c r="T39" s="1">
        <v>5.3733863830566406</v>
      </c>
      <c r="U39" s="1">
        <v>25.902582168579102</v>
      </c>
      <c r="V39" s="1">
        <v>13.199777603149414</v>
      </c>
      <c r="W39" s="1">
        <v>63.629951477050781</v>
      </c>
      <c r="X39" s="1">
        <v>300.45159912109375</v>
      </c>
      <c r="Y39" s="1">
        <v>749.19140625</v>
      </c>
      <c r="Z39" s="1">
        <v>8.9153738021850586</v>
      </c>
      <c r="AA39" s="1">
        <v>88.126678466796875</v>
      </c>
      <c r="AB39" s="1">
        <v>17.23253059387207</v>
      </c>
      <c r="AC39" s="1">
        <v>2.395775318145752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1.1046014673569622</v>
      </c>
      <c r="AL39">
        <f>(U39-T39)/(1000-U39)*AK39</f>
        <v>2.3279581049326759E-2</v>
      </c>
      <c r="AM39">
        <f>(P39+273.15)</f>
        <v>299.82425537109373</v>
      </c>
      <c r="AN39">
        <f>(O39+273.15)</f>
        <v>300.18951644897459</v>
      </c>
      <c r="AO39">
        <f>(Y39*AG39+Z39*AH39)*AI39</f>
        <v>119.87062232068274</v>
      </c>
      <c r="AP39">
        <f>((AO39+0.00000010773*(AN39^4-AM39^4))-AL39*44100)/(L39*51.4+0.00000043092*AM39^3)</f>
        <v>-7.4207670404220583</v>
      </c>
      <c r="AQ39">
        <f>0.61365*EXP(17.502*J39/(240.97+J39))</f>
        <v>3.5112530809112865</v>
      </c>
      <c r="AR39">
        <f>AQ39*1000/AA39</f>
        <v>39.843247720203216</v>
      </c>
      <c r="AS39">
        <f>(AR39-U39)</f>
        <v>13.940665551624114</v>
      </c>
      <c r="AT39">
        <f>IF(D39,P39,(O39+P39)/2)</f>
        <v>26.85688591003418</v>
      </c>
      <c r="AU39">
        <f>0.61365*EXP(17.502*AT39/(240.97+AT39))</f>
        <v>3.5491854056015475</v>
      </c>
      <c r="AV39">
        <f>IF(AS39&lt;&gt;0,(1000-(AR39+U39)/2)/AS39*AL39,0)</f>
        <v>1.6150099346532432</v>
      </c>
      <c r="AW39">
        <f>U39*AA39/1000</f>
        <v>2.2827085302301566</v>
      </c>
      <c r="AX39">
        <f>(AU39-AW39)</f>
        <v>1.2664768753713909</v>
      </c>
      <c r="AY39">
        <f>1/(1.6/F39+1.37/N39)</f>
        <v>1.0672677159177248</v>
      </c>
      <c r="AZ39">
        <f>G39*AA39*0.001</f>
        <v>33.268663459927716</v>
      </c>
      <c r="BA39">
        <f>G39/S39</f>
        <v>0.97082945613996108</v>
      </c>
      <c r="BB39">
        <f>(1-AL39*AA39/AQ39/F39)*100</f>
        <v>77.472216987682913</v>
      </c>
      <c r="BC39">
        <f>(S39-E39/(N39/1.35))</f>
        <v>387.84782527544064</v>
      </c>
      <c r="BD39">
        <f>E39*BB39/100/BC39</f>
        <v>6.3635385706099414E-3</v>
      </c>
    </row>
    <row r="40" spans="1:56" x14ac:dyDescent="0.25">
      <c r="A40" s="1" t="s">
        <v>1</v>
      </c>
      <c r="B40" s="1" t="s">
        <v>5178</v>
      </c>
      <c r="K40" s="1">
        <f t="shared" si="0"/>
        <v>2.72</v>
      </c>
    </row>
    <row r="41" spans="1:56" x14ac:dyDescent="0.25">
      <c r="A41" s="1" t="s">
        <v>1</v>
      </c>
      <c r="B41" s="1" t="s">
        <v>5177</v>
      </c>
      <c r="K41" s="1">
        <f t="shared" si="0"/>
        <v>2.72</v>
      </c>
    </row>
    <row r="42" spans="1:56" x14ac:dyDescent="0.25">
      <c r="A42" s="1">
        <v>9</v>
      </c>
      <c r="B42" s="1" t="s">
        <v>5176</v>
      </c>
      <c r="C42" s="1">
        <v>1947.5000017993152</v>
      </c>
      <c r="D42" s="1">
        <v>0</v>
      </c>
      <c r="E42">
        <f>(R42-S42*(1000-T42)/(1000-U42))*AK42</f>
        <v>3.977450841167633</v>
      </c>
      <c r="F42">
        <f>IF(AV42&lt;&gt;0,1/(1/AV42-1/N42),0)</f>
        <v>2.9672794713460333</v>
      </c>
      <c r="G42">
        <f>((AY42-AL42/2)*S42-E42)/(AY42+AL42/2)</f>
        <v>376.68578139758631</v>
      </c>
      <c r="H42">
        <f>AL42*1000</f>
        <v>24.107255457992373</v>
      </c>
      <c r="I42">
        <f>(AQ42-AW42)</f>
        <v>1.1719587304160557</v>
      </c>
      <c r="J42">
        <f>(P42+AP42*D42)</f>
        <v>26.694591522216797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27.095773696899414</v>
      </c>
      <c r="P42" s="1">
        <v>26.694591522216797</v>
      </c>
      <c r="Q42" s="1">
        <v>27.241769790649414</v>
      </c>
      <c r="R42" s="1">
        <v>400.09378051757813</v>
      </c>
      <c r="S42" s="1">
        <v>388.02398681640625</v>
      </c>
      <c r="T42" s="1">
        <v>5.3484702110290527</v>
      </c>
      <c r="U42" s="1">
        <v>26.593538284301758</v>
      </c>
      <c r="V42" s="1">
        <v>13.094696044921875</v>
      </c>
      <c r="W42" s="1">
        <v>65.109138488769531</v>
      </c>
      <c r="X42" s="1">
        <v>300.43655395507813</v>
      </c>
      <c r="Y42" s="1">
        <v>999.26763916015625</v>
      </c>
      <c r="Z42" s="1">
        <v>9.0464563369750977</v>
      </c>
      <c r="AA42" s="1">
        <v>88.122932434082031</v>
      </c>
      <c r="AB42" s="1">
        <v>17.30866813659668</v>
      </c>
      <c r="AC42" s="1">
        <v>2.4184737205505371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1.1045461542466104</v>
      </c>
      <c r="AL42">
        <f>(U42-T42)/(1000-U42)*AK42</f>
        <v>2.4107255457992374E-2</v>
      </c>
      <c r="AM42">
        <f>(P42+273.15)</f>
        <v>299.84459152221677</v>
      </c>
      <c r="AN42">
        <f>(O42+273.15)</f>
        <v>300.24577369689939</v>
      </c>
      <c r="AO42">
        <f>(Y42*AG42+Z42*AH42)*AI42</f>
        <v>159.88281869196544</v>
      </c>
      <c r="AP42">
        <f>((AO42+0.00000010773*(AN42^4-AM42^4))-AL42*44100)/(L42*51.4+0.00000043092*AM42^3)</f>
        <v>-7.38829712192193</v>
      </c>
      <c r="AQ42">
        <f>0.61365*EXP(17.502*J42/(240.97+J42))</f>
        <v>3.5154593078267533</v>
      </c>
      <c r="AR42">
        <f>AQ42*1000/AA42</f>
        <v>39.892672777955923</v>
      </c>
      <c r="AS42">
        <f>(AR42-U42)</f>
        <v>13.299134493654165</v>
      </c>
      <c r="AT42">
        <f>IF(D42,P42,(O42+P42)/2)</f>
        <v>26.895182609558105</v>
      </c>
      <c r="AU42">
        <f>0.61365*EXP(17.502*AT42/(240.97+AT42))</f>
        <v>3.5571848388193175</v>
      </c>
      <c r="AV42">
        <f>IF(AS42&lt;&gt;0,(1000-(AR42+U42)/2)/AS42*AL42,0)</f>
        <v>1.7524339972542655</v>
      </c>
      <c r="AW42">
        <f>U42*AA42/1000</f>
        <v>2.3435005774106976</v>
      </c>
      <c r="AX42">
        <f>(AU42-AW42)</f>
        <v>1.2136842614086198</v>
      </c>
      <c r="AY42">
        <f>1/(1.6/F42+1.37/N42)</f>
        <v>1.1637624492182974</v>
      </c>
      <c r="AZ42">
        <f>G42*AA42*0.001</f>
        <v>33.194655662978889</v>
      </c>
      <c r="BA42">
        <f>G42/S42</f>
        <v>0.97077962753837532</v>
      </c>
      <c r="BB42">
        <f>(1-AL42*AA42/AQ42/F42)*100</f>
        <v>79.63444812284051</v>
      </c>
      <c r="BC42">
        <f>(S42-E42/(N42/1.35))</f>
        <v>386.76951904766241</v>
      </c>
      <c r="BD42">
        <f>E42*BB42/100/BC42</f>
        <v>8.1894277359814225E-3</v>
      </c>
    </row>
    <row r="43" spans="1:56" x14ac:dyDescent="0.25">
      <c r="A43" s="1" t="s">
        <v>1</v>
      </c>
      <c r="B43" s="1" t="s">
        <v>5175</v>
      </c>
      <c r="K43" s="1">
        <f t="shared" si="0"/>
        <v>2.72</v>
      </c>
    </row>
    <row r="44" spans="1:56" x14ac:dyDescent="0.25">
      <c r="A44" s="1" t="s">
        <v>1</v>
      </c>
      <c r="B44" s="1" t="s">
        <v>5174</v>
      </c>
      <c r="K44" s="1">
        <f t="shared" si="0"/>
        <v>2.72</v>
      </c>
    </row>
    <row r="45" spans="1:56" x14ac:dyDescent="0.25">
      <c r="A45" s="1">
        <v>10</v>
      </c>
      <c r="B45" s="1" t="s">
        <v>5173</v>
      </c>
      <c r="C45" s="1">
        <v>2151.0000017881393</v>
      </c>
      <c r="D45" s="1">
        <v>0</v>
      </c>
      <c r="E45">
        <f>(R45-S45*(1000-T45)/(1000-U45))*AK45</f>
        <v>4.6077312202018081</v>
      </c>
      <c r="F45">
        <f>IF(AV45&lt;&gt;0,1/(1/AV45-1/N45),0)</f>
        <v>3.4077112966202434</v>
      </c>
      <c r="G45">
        <f>((AY45-AL45/2)*S45-E45)/(AY45+AL45/2)</f>
        <v>375.82485783091602</v>
      </c>
      <c r="H45">
        <f>AL45*1000</f>
        <v>25.036052850977391</v>
      </c>
      <c r="I45">
        <f>(AQ45-AW45)</f>
        <v>1.123608546404022</v>
      </c>
      <c r="J45">
        <f>(P45+AP45*D45)</f>
        <v>26.788858413696289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27.188787460327148</v>
      </c>
      <c r="P45" s="1">
        <v>26.788858413696289</v>
      </c>
      <c r="Q45" s="1">
        <v>27.321447372436523</v>
      </c>
      <c r="R45" s="1">
        <v>399.94384765625</v>
      </c>
      <c r="S45" s="1">
        <v>387.00296020507813</v>
      </c>
      <c r="T45" s="1">
        <v>5.3230924606323242</v>
      </c>
      <c r="U45" s="1">
        <v>27.364656448364258</v>
      </c>
      <c r="V45" s="1">
        <v>12.961379051208496</v>
      </c>
      <c r="W45" s="1">
        <v>66.631126403808594</v>
      </c>
      <c r="X45" s="1">
        <v>300.49856567382813</v>
      </c>
      <c r="Y45" s="1">
        <v>1251.057373046875</v>
      </c>
      <c r="Z45" s="1">
        <v>8.8828229904174805</v>
      </c>
      <c r="AA45" s="1">
        <v>88.121185302734375</v>
      </c>
      <c r="AB45" s="1">
        <v>17.478155136108398</v>
      </c>
      <c r="AC45" s="1">
        <v>2.4462792873382568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1.1047741385067207</v>
      </c>
      <c r="AL45">
        <f>(U45-T45)/(1000-U45)*AK45</f>
        <v>2.5036052850977392E-2</v>
      </c>
      <c r="AM45">
        <f>(P45+273.15)</f>
        <v>299.93885841369627</v>
      </c>
      <c r="AN45">
        <f>(O45+273.15)</f>
        <v>300.33878746032713</v>
      </c>
      <c r="AO45">
        <f>(Y45*AG45+Z45*AH45)*AI45</f>
        <v>200.16917521337018</v>
      </c>
      <c r="AP45">
        <f>((AO45+0.00000010773*(AN45^4-AM45^4))-AL45*44100)/(L45*51.4+0.00000043092*AM45^3)</f>
        <v>-7.3932535229615821</v>
      </c>
      <c r="AQ45">
        <f>0.61365*EXP(17.502*J45/(240.97+J45))</f>
        <v>3.535014508035994</v>
      </c>
      <c r="AR45">
        <f>AQ45*1000/AA45</f>
        <v>40.115376295628465</v>
      </c>
      <c r="AS45">
        <f>(AR45-U45)</f>
        <v>12.750719847264207</v>
      </c>
      <c r="AT45">
        <f>IF(D45,P45,(O45+P45)/2)</f>
        <v>26.988822937011719</v>
      </c>
      <c r="AU45">
        <f>0.61365*EXP(17.502*AT45/(240.97+AT45))</f>
        <v>3.5768108029446233</v>
      </c>
      <c r="AV45">
        <f>IF(AS45&lt;&gt;0,(1000-(AR45+U45)/2)/AS45*AL45,0)</f>
        <v>1.8972525714370345</v>
      </c>
      <c r="AW45">
        <f>U45*AA45/1000</f>
        <v>2.4114059616319721</v>
      </c>
      <c r="AX45">
        <f>(AU45-AW45)</f>
        <v>1.1654048413126512</v>
      </c>
      <c r="AY45">
        <f>1/(1.6/F45+1.37/N45)</f>
        <v>1.2664788289287281</v>
      </c>
      <c r="AZ45">
        <f>G45*AA45*0.001</f>
        <v>33.118131938291953</v>
      </c>
      <c r="BA45">
        <f>G45/S45</f>
        <v>0.97111623547210424</v>
      </c>
      <c r="BB45">
        <f>(1-AL45*AA45/AQ45/F45)*100</f>
        <v>81.685621082483053</v>
      </c>
      <c r="BC45">
        <f>(S45-E45/(N45/1.35))</f>
        <v>385.54970520995641</v>
      </c>
      <c r="BD45">
        <f>E45*BB45/100/BC45</f>
        <v>9.7623051299797082E-3</v>
      </c>
    </row>
    <row r="46" spans="1:56" x14ac:dyDescent="0.25">
      <c r="A46" s="1" t="s">
        <v>1</v>
      </c>
      <c r="B46" s="1" t="s">
        <v>5172</v>
      </c>
      <c r="K46" s="1">
        <f t="shared" si="0"/>
        <v>2.72</v>
      </c>
    </row>
    <row r="47" spans="1:56" x14ac:dyDescent="0.25">
      <c r="A47" s="1" t="s">
        <v>1</v>
      </c>
      <c r="B47" s="1" t="s">
        <v>5171</v>
      </c>
      <c r="K47" s="1">
        <f t="shared" si="0"/>
        <v>2.72</v>
      </c>
    </row>
    <row r="48" spans="1:56" x14ac:dyDescent="0.25">
      <c r="A48" s="1">
        <v>11</v>
      </c>
      <c r="B48" s="1" t="s">
        <v>5170</v>
      </c>
      <c r="C48" s="1">
        <v>2354.0000017881393</v>
      </c>
      <c r="D48" s="1">
        <v>0</v>
      </c>
      <c r="E48">
        <f>(R48-S48*(1000-T48)/(1000-U48))*AK48</f>
        <v>5.3329711685693724</v>
      </c>
      <c r="F48">
        <f>IF(AV48&lt;&gt;0,1/(1/AV48-1/N48),0)</f>
        <v>4.1626965635069455</v>
      </c>
      <c r="G48">
        <f>((AY48-AL48/2)*S48-E48)/(AY48+AL48/2)</f>
        <v>375.34008380283097</v>
      </c>
      <c r="H48">
        <f>AL48*1000</f>
        <v>26.241711498318622</v>
      </c>
      <c r="I48">
        <f>(AQ48-AW48)</f>
        <v>1.058055196960149</v>
      </c>
      <c r="J48">
        <f>(P48+AP48*D48)</f>
        <v>26.903322219848633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27.317350387573242</v>
      </c>
      <c r="P48" s="1">
        <v>26.903322219848633</v>
      </c>
      <c r="Q48" s="1">
        <v>27.414434432983398</v>
      </c>
      <c r="R48" s="1">
        <v>400.13531494140625</v>
      </c>
      <c r="S48" s="1">
        <v>386.13494873046875</v>
      </c>
      <c r="T48" s="1">
        <v>5.2993450164794922</v>
      </c>
      <c r="U48" s="1">
        <v>28.380369186401367</v>
      </c>
      <c r="V48" s="1">
        <v>12.80626392364502</v>
      </c>
      <c r="W48" s="1">
        <v>68.583282470703125</v>
      </c>
      <c r="X48" s="1">
        <v>300.47079467773438</v>
      </c>
      <c r="Y48" s="1">
        <v>1599.646728515625</v>
      </c>
      <c r="Z48" s="1">
        <v>9.0779256820678711</v>
      </c>
      <c r="AA48" s="1">
        <v>88.118370056152344</v>
      </c>
      <c r="AB48" s="1">
        <v>17.626789093017578</v>
      </c>
      <c r="AC48" s="1">
        <v>2.4812414646148682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1.1046720392563762</v>
      </c>
      <c r="AL48">
        <f>(U48-T48)/(1000-U48)*AK48</f>
        <v>2.6241711498318623E-2</v>
      </c>
      <c r="AM48">
        <f>(P48+273.15)</f>
        <v>300.05332221984861</v>
      </c>
      <c r="AN48">
        <f>(O48+273.15)</f>
        <v>300.46735038757322</v>
      </c>
      <c r="AO48">
        <f>(Y48*AG48+Z48*AH48)*AI48</f>
        <v>255.9434708417175</v>
      </c>
      <c r="AP48">
        <f>((AO48+0.00000010773*(AN48^4-AM48^4))-AL48*44100)/(L48*51.4+0.00000043092*AM48^3)</f>
        <v>-7.3696330314557033</v>
      </c>
      <c r="AQ48">
        <f>0.61365*EXP(17.502*J48/(240.97+J48))</f>
        <v>3.5588870712576881</v>
      </c>
      <c r="AR48">
        <f>AQ48*1000/AA48</f>
        <v>40.387572636555028</v>
      </c>
      <c r="AS48">
        <f>(AR48-U48)</f>
        <v>12.007203450153661</v>
      </c>
      <c r="AT48">
        <f>IF(D48,P48,(O48+P48)/2)</f>
        <v>27.110336303710938</v>
      </c>
      <c r="AU48">
        <f>0.61365*EXP(17.502*AT48/(240.97+AT48))</f>
        <v>3.6024195150899305</v>
      </c>
      <c r="AV48">
        <f>IF(AS48&lt;&gt;0,(1000-(AR48+U48)/2)/AS48*AL48,0)</f>
        <v>2.1103512869325751</v>
      </c>
      <c r="AW48">
        <f>U48*AA48/1000</f>
        <v>2.5008318742975391</v>
      </c>
      <c r="AX48">
        <f>(AU48-AW48)</f>
        <v>1.1015876407923915</v>
      </c>
      <c r="AY48">
        <f>1/(1.6/F48+1.37/N48)</f>
        <v>1.4195800808763428</v>
      </c>
      <c r="AZ48">
        <f>G48*AA48*0.001</f>
        <v>33.074356401445087</v>
      </c>
      <c r="BA48">
        <f>G48/S48</f>
        <v>0.97204380239828314</v>
      </c>
      <c r="BB48">
        <f>(1-AL48*AA48/AQ48/F48)*100</f>
        <v>84.391195182325546</v>
      </c>
      <c r="BC48">
        <f>(S48-E48/(N48/1.35))</f>
        <v>384.45295674370004</v>
      </c>
      <c r="BD48">
        <f>E48*BB48/100/BC48</f>
        <v>1.1706394836975789E-2</v>
      </c>
    </row>
    <row r="49" spans="1:56" x14ac:dyDescent="0.25">
      <c r="A49" s="1" t="s">
        <v>1</v>
      </c>
      <c r="B49" s="1" t="s">
        <v>5169</v>
      </c>
      <c r="K49" s="1">
        <f t="shared" si="0"/>
        <v>2.72</v>
      </c>
    </row>
    <row r="50" spans="1:56" x14ac:dyDescent="0.25">
      <c r="A50" s="1" t="s">
        <v>1</v>
      </c>
      <c r="B50" s="1" t="s">
        <v>5164</v>
      </c>
      <c r="K50" s="1">
        <f t="shared" si="0"/>
        <v>2.72</v>
      </c>
    </row>
    <row r="51" spans="1:56" x14ac:dyDescent="0.25">
      <c r="A51" s="1">
        <v>12</v>
      </c>
      <c r="B51" s="1" t="s">
        <v>5168</v>
      </c>
      <c r="C51" s="1">
        <v>2557.0000017881393</v>
      </c>
      <c r="D51" s="1">
        <v>0</v>
      </c>
      <c r="E51">
        <f>(R51-S51*(1000-T51)/(1000-U51))*AK51</f>
        <v>5.7773090258428708</v>
      </c>
      <c r="F51">
        <f>IF(AV51&lt;&gt;0,1/(1/AV51-1/N51),0)</f>
        <v>5.5285420617231331</v>
      </c>
      <c r="G51">
        <f>((AY51-AL51/2)*S51-E51)/(AY51+AL51/2)</f>
        <v>375.10514336237412</v>
      </c>
      <c r="H51">
        <f>AL51*1000</f>
        <v>27.734749394035617</v>
      </c>
      <c r="I51">
        <f>(AQ51-AW51)</f>
        <v>0.97728350308912892</v>
      </c>
      <c r="J51">
        <f>(P51+AP51*D51)</f>
        <v>27.045314788818359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27.460382461547852</v>
      </c>
      <c r="P51" s="1">
        <v>27.045314788818359</v>
      </c>
      <c r="Q51" s="1">
        <v>27.531381607055664</v>
      </c>
      <c r="R51" s="1">
        <v>399.94644165039063</v>
      </c>
      <c r="S51" s="1">
        <v>385.05096435546875</v>
      </c>
      <c r="T51" s="1">
        <v>5.2786235809326172</v>
      </c>
      <c r="U51" s="1">
        <v>29.638336181640625</v>
      </c>
      <c r="V51" s="1">
        <v>12.648483276367188</v>
      </c>
      <c r="W51" s="1">
        <v>71.018508911132813</v>
      </c>
      <c r="X51" s="1">
        <v>300.50701904296875</v>
      </c>
      <c r="Y51" s="1">
        <v>2001.40234375</v>
      </c>
      <c r="Z51" s="1">
        <v>8.3602151870727539</v>
      </c>
      <c r="AA51" s="1">
        <v>88.109298706054688</v>
      </c>
      <c r="AB51" s="1">
        <v>17.847568511962891</v>
      </c>
      <c r="AC51" s="1">
        <v>2.5249989032745361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1.1048052170697378</v>
      </c>
      <c r="AL51">
        <f>(U51-T51)/(1000-U51)*AK51</f>
        <v>2.7734749394035616E-2</v>
      </c>
      <c r="AM51">
        <f>(P51+273.15)</f>
        <v>300.19531478881834</v>
      </c>
      <c r="AN51">
        <f>(O51+273.15)</f>
        <v>300.61038246154783</v>
      </c>
      <c r="AO51">
        <f>(Y51*AG51+Z51*AH51)*AI51</f>
        <v>320.22436784242745</v>
      </c>
      <c r="AP51">
        <f>((AO51+0.00000010773*(AN51^4-AM51^4))-AL51*44100)/(L51*51.4+0.00000043092*AM51^3)</f>
        <v>-7.3813145165167633</v>
      </c>
      <c r="AQ51">
        <f>0.61365*EXP(17.502*J51/(240.97+J51))</f>
        <v>3.5886965188677711</v>
      </c>
      <c r="AR51">
        <f>AQ51*1000/AA51</f>
        <v>40.73005427997083</v>
      </c>
      <c r="AS51">
        <f>(AR51-U51)</f>
        <v>11.091718098330205</v>
      </c>
      <c r="AT51">
        <f>IF(D51,P51,(O51+P51)/2)</f>
        <v>27.252848625183105</v>
      </c>
      <c r="AU51">
        <f>0.61365*EXP(17.502*AT51/(240.97+AT51))</f>
        <v>3.6326575090697659</v>
      </c>
      <c r="AV51">
        <f>IF(AS51&lt;&gt;0,(1000-(AR51+U51)/2)/AS51*AL51,0)</f>
        <v>2.4125139423356603</v>
      </c>
      <c r="AW51">
        <f>U51*AA51/1000</f>
        <v>2.6114130157786422</v>
      </c>
      <c r="AX51">
        <f>(AU51-AW51)</f>
        <v>1.0212444932911238</v>
      </c>
      <c r="AY51">
        <f>1/(1.6/F51+1.37/N51)</f>
        <v>1.6407573201973786</v>
      </c>
      <c r="AZ51">
        <f>G51*AA51*0.001</f>
        <v>33.050251122692892</v>
      </c>
      <c r="BA51">
        <f>G51/S51</f>
        <v>0.9741701179485609</v>
      </c>
      <c r="BB51">
        <f>(1-AL51*AA51/AQ51/F51)*100</f>
        <v>87.683178739376586</v>
      </c>
      <c r="BC51">
        <f>(S51-E51/(N51/1.35))</f>
        <v>383.22883046811063</v>
      </c>
      <c r="BD51">
        <f>E51*BB51/100/BC51</f>
        <v>1.321854671859682E-2</v>
      </c>
    </row>
    <row r="52" spans="1:56" x14ac:dyDescent="0.25">
      <c r="A52" s="1" t="s">
        <v>1</v>
      </c>
      <c r="B52" s="1" t="s">
        <v>5167</v>
      </c>
      <c r="K52" s="2">
        <v>7.2925000000000004</v>
      </c>
    </row>
    <row r="53" spans="1:56" x14ac:dyDescent="0.25">
      <c r="A53" s="1" t="s">
        <v>1</v>
      </c>
      <c r="B53" s="1" t="s">
        <v>5166</v>
      </c>
      <c r="K53" s="2">
        <v>7.2925000000000004</v>
      </c>
    </row>
    <row r="54" spans="1:56" x14ac:dyDescent="0.25">
      <c r="A54" s="1" t="s">
        <v>1</v>
      </c>
      <c r="B54" s="1" t="s">
        <v>5165</v>
      </c>
      <c r="K54" s="2">
        <v>7.2925000000000004</v>
      </c>
    </row>
    <row r="55" spans="1:56" x14ac:dyDescent="0.25">
      <c r="A55" s="1" t="s">
        <v>1</v>
      </c>
      <c r="B55" s="1" t="s">
        <v>5164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3CD7-F636-4D3F-A0F8-0B0D5D65134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6375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6374</v>
      </c>
    </row>
    <row r="12" spans="1:56" x14ac:dyDescent="0.25">
      <c r="A12" s="1" t="s">
        <v>1</v>
      </c>
      <c r="B12" s="1" t="s">
        <v>6373</v>
      </c>
    </row>
    <row r="13" spans="1:56" x14ac:dyDescent="0.25">
      <c r="A13" s="1" t="s">
        <v>1</v>
      </c>
      <c r="B13" s="1" t="s">
        <v>6372</v>
      </c>
    </row>
    <row r="14" spans="1:56" x14ac:dyDescent="0.25">
      <c r="A14" s="1" t="s">
        <v>1</v>
      </c>
      <c r="B14" s="1" t="s">
        <v>6371</v>
      </c>
    </row>
    <row r="15" spans="1:56" x14ac:dyDescent="0.25">
      <c r="A15" s="1" t="s">
        <v>1</v>
      </c>
      <c r="B15" s="1" t="s">
        <v>6370</v>
      </c>
    </row>
    <row r="16" spans="1:56" x14ac:dyDescent="0.25">
      <c r="A16" s="1" t="s">
        <v>1</v>
      </c>
      <c r="B16" s="1" t="s">
        <v>6369</v>
      </c>
    </row>
    <row r="17" spans="1:56" x14ac:dyDescent="0.25">
      <c r="A17" s="1" t="s">
        <v>1</v>
      </c>
      <c r="B17" s="1" t="s">
        <v>6368</v>
      </c>
    </row>
    <row r="18" spans="1:56" x14ac:dyDescent="0.25">
      <c r="A18" s="1">
        <v>1</v>
      </c>
      <c r="B18" s="1" t="s">
        <v>6367</v>
      </c>
      <c r="C18" s="1">
        <v>343.00000261515379</v>
      </c>
      <c r="D18" s="1">
        <v>0</v>
      </c>
      <c r="E18">
        <f>(R18-S18*(1000-T18)/(1000-U18))*AK18</f>
        <v>-3.9939609423894944</v>
      </c>
      <c r="F18">
        <f>IF(AV18&lt;&gt;0,1/(1/AV18-1/N18),0)</f>
        <v>4.7031897258849789</v>
      </c>
      <c r="G18">
        <f>((AY18-AL18/2)*S18-E18)/(AY18+AL18/2)</f>
        <v>388.37482762566128</v>
      </c>
      <c r="H18">
        <f>AL18*1000</f>
        <v>29.261340231107084</v>
      </c>
      <c r="I18">
        <f>(AQ18-AW18)</f>
        <v>1.1154853018559794</v>
      </c>
      <c r="J18">
        <f>(P18+AP18*D18)</f>
        <v>26.276884078979492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27.186655044555664</v>
      </c>
      <c r="P18" s="1">
        <v>26.276884078979492</v>
      </c>
      <c r="Q18" s="1">
        <v>27.316965103149414</v>
      </c>
      <c r="R18" s="1">
        <v>400.08798217773438</v>
      </c>
      <c r="S18" s="1">
        <v>393.2886962890625</v>
      </c>
      <c r="T18" s="1">
        <v>0.42820602655410767</v>
      </c>
      <c r="U18" s="1">
        <v>26.211580276489258</v>
      </c>
      <c r="V18" s="1">
        <v>1.0448871850967407</v>
      </c>
      <c r="W18" s="1">
        <v>63.960205078125</v>
      </c>
      <c r="X18" s="1">
        <v>300.59930419921875</v>
      </c>
      <c r="Y18" s="1">
        <v>-0.10308875143527985</v>
      </c>
      <c r="Z18" s="1">
        <v>8.4363069534301758</v>
      </c>
      <c r="AA18" s="1">
        <v>88.298934936523438</v>
      </c>
      <c r="AB18" s="1">
        <v>5.6261696815490723</v>
      </c>
      <c r="AC18" s="1">
        <v>-0.27604120969772339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1.1051445007324217</v>
      </c>
      <c r="AL18">
        <f>(U18-T18)/(1000-U18)*AK18</f>
        <v>2.9261340231107085E-2</v>
      </c>
      <c r="AM18">
        <f>(P18+273.15)</f>
        <v>299.42688407897947</v>
      </c>
      <c r="AN18">
        <f>(O18+273.15)</f>
        <v>300.33665504455564</v>
      </c>
      <c r="AO18">
        <f>(Y18*AG18+Z18*AH18)*AI18</f>
        <v>-1.6494199860970671E-2</v>
      </c>
      <c r="AP18">
        <f>((AO18+0.00000010773*(AN18^4-AM18^4))-AL18*44100)/(L18*51.4+0.00000043092*AM18^3)</f>
        <v>-10.527556435901742</v>
      </c>
      <c r="AQ18">
        <f>0.61365*EXP(17.502*J18/(240.97+J18))</f>
        <v>3.4299399232731655</v>
      </c>
      <c r="AR18">
        <f>AQ18*1000/AA18</f>
        <v>38.844635280582828</v>
      </c>
      <c r="AS18">
        <f>(AR18-U18)</f>
        <v>12.633055004093571</v>
      </c>
      <c r="AT18">
        <f>IF(D18,P18,(O18+P18)/2)</f>
        <v>26.731769561767578</v>
      </c>
      <c r="AU18">
        <f>0.61365*EXP(17.502*AT18/(240.97+AT18))</f>
        <v>3.5231603997779737</v>
      </c>
      <c r="AV18">
        <f>IF(AS18&lt;&gt;0,(1000-(AR18+U18)/2)/AS18*AL18,0)</f>
        <v>2.2409088057601192</v>
      </c>
      <c r="AW18">
        <f>U18*AA18/1000</f>
        <v>2.3144546214171862</v>
      </c>
      <c r="AX18">
        <f>(AU18-AW18)</f>
        <v>1.2087057783607875</v>
      </c>
      <c r="AY18">
        <f>1/(1.6/F18+1.37/N18)</f>
        <v>1.5145500881614282</v>
      </c>
      <c r="AZ18">
        <f>G18*AA18*0.001</f>
        <v>34.293083635501766</v>
      </c>
      <c r="BA18">
        <f>G18/S18</f>
        <v>0.98750569566385504</v>
      </c>
      <c r="BB18">
        <f>(1-AL18*AA18/AQ18/F18)*100</f>
        <v>83.983387547758866</v>
      </c>
      <c r="BC18">
        <f>(S18-E18/(N18/1.35))</f>
        <v>394.54837125977275</v>
      </c>
      <c r="BD18">
        <f>E18*BB18/100/BC18</f>
        <v>-8.5015271664741609E-3</v>
      </c>
    </row>
    <row r="19" spans="1:56" x14ac:dyDescent="0.25">
      <c r="A19" s="1" t="s">
        <v>1</v>
      </c>
      <c r="B19" s="1" t="s">
        <v>6366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6365</v>
      </c>
      <c r="K20" s="1">
        <f t="shared" si="0"/>
        <v>2.72</v>
      </c>
    </row>
    <row r="21" spans="1:56" x14ac:dyDescent="0.25">
      <c r="A21" s="1">
        <v>2</v>
      </c>
      <c r="B21" s="1" t="s">
        <v>6364</v>
      </c>
      <c r="C21" s="1">
        <v>546.00000261515379</v>
      </c>
      <c r="D21" s="1">
        <v>0</v>
      </c>
      <c r="E21">
        <f>(R21-S21*(1000-T21)/(1000-U21))*AK21</f>
        <v>-2.7677812916624336</v>
      </c>
      <c r="F21">
        <f>IF(AV21&lt;&gt;0,1/(1/AV21-1/N21),0)</f>
        <v>4.5378510725290697</v>
      </c>
      <c r="G21">
        <f>((AY21-AL21/2)*S21-E21)/(AY21+AL21/2)</f>
        <v>386.69486721246733</v>
      </c>
      <c r="H21">
        <f>AL21*1000</f>
        <v>28.780532448103589</v>
      </c>
      <c r="I21">
        <f>(AQ21-AW21)</f>
        <v>1.1164735196387108</v>
      </c>
      <c r="J21">
        <f>(P21+AP21*D21)</f>
        <v>26.155858993530273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27.137704849243164</v>
      </c>
      <c r="P21" s="1">
        <v>26.155858993530273</v>
      </c>
      <c r="Q21" s="1">
        <v>27.296804428100586</v>
      </c>
      <c r="R21" s="1">
        <v>400.08767700195313</v>
      </c>
      <c r="S21" s="1">
        <v>392.374267578125</v>
      </c>
      <c r="T21" s="1">
        <v>0.55927610397338867</v>
      </c>
      <c r="U21" s="1">
        <v>25.924888610839844</v>
      </c>
      <c r="V21" s="1">
        <v>1.3685767650604248</v>
      </c>
      <c r="W21" s="1">
        <v>63.439510345458984</v>
      </c>
      <c r="X21" s="1">
        <v>300.61788940429688</v>
      </c>
      <c r="Y21" s="1">
        <v>25.544075012207031</v>
      </c>
      <c r="Z21" s="1">
        <v>9.1980371475219727</v>
      </c>
      <c r="AA21" s="1">
        <v>88.294700622558594</v>
      </c>
      <c r="AB21" s="1">
        <v>5.5966439247131348</v>
      </c>
      <c r="AC21" s="1">
        <v>-0.26483076810836792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1.1052128286922678</v>
      </c>
      <c r="AL21">
        <f>(U21-T21)/(1000-U21)*AK21</f>
        <v>2.878053244810359E-2</v>
      </c>
      <c r="AM21">
        <f>(P21+273.15)</f>
        <v>299.30585899353025</v>
      </c>
      <c r="AN21">
        <f>(O21+273.15)</f>
        <v>300.28770484924314</v>
      </c>
      <c r="AO21">
        <f>(Y21*AG21+Z21*AH21)*AI21</f>
        <v>4.087051910600394</v>
      </c>
      <c r="AP21">
        <f>((AO21+0.00000010773*(AN21^4-AM21^4))-AL21*44100)/(L21*51.4+0.00000043092*AM21^3)</f>
        <v>-10.313772120012002</v>
      </c>
      <c r="AQ21">
        <f>0.61365*EXP(17.502*J21/(240.97+J21))</f>
        <v>3.4055037982059937</v>
      </c>
      <c r="AR21">
        <f>AQ21*1000/AA21</f>
        <v>38.569741719424492</v>
      </c>
      <c r="AS21">
        <f>(AR21-U21)</f>
        <v>12.644853108584648</v>
      </c>
      <c r="AT21">
        <f>IF(D21,P21,(O21+P21)/2)</f>
        <v>26.646781921386719</v>
      </c>
      <c r="AU21">
        <f>0.61365*EXP(17.502*AT21/(240.97+AT21))</f>
        <v>3.5055775892769172</v>
      </c>
      <c r="AV21">
        <f>IF(AS21&lt;&gt;0,(1000-(AR21+U21)/2)/AS21*AL21,0)</f>
        <v>2.2026699170368484</v>
      </c>
      <c r="AW21">
        <f>U21*AA21/1000</f>
        <v>2.2890302785672829</v>
      </c>
      <c r="AX21">
        <f>(AU21-AW21)</f>
        <v>1.2165473107096343</v>
      </c>
      <c r="AY21">
        <f>1/(1.6/F21+1.37/N21)</f>
        <v>1.486641268675245</v>
      </c>
      <c r="AZ21">
        <f>G21*AA21*0.001</f>
        <v>34.143107532804855</v>
      </c>
      <c r="BA21">
        <f>G21/S21</f>
        <v>0.9855255534448959</v>
      </c>
      <c r="BB21">
        <f>(1-AL21*AA21/AQ21/F21)*100</f>
        <v>83.556212535209823</v>
      </c>
      <c r="BC21">
        <f>(S21-E21/(N21/1.35))</f>
        <v>393.24721172249644</v>
      </c>
      <c r="BD21">
        <f>E21*BB21/100/BC21</f>
        <v>-5.8809144722002842E-3</v>
      </c>
    </row>
    <row r="22" spans="1:56" x14ac:dyDescent="0.25">
      <c r="A22" s="1" t="s">
        <v>1</v>
      </c>
      <c r="B22" s="1" t="s">
        <v>6363</v>
      </c>
      <c r="K22" s="1">
        <f t="shared" si="0"/>
        <v>2.72</v>
      </c>
    </row>
    <row r="23" spans="1:56" x14ac:dyDescent="0.25">
      <c r="A23" s="1" t="s">
        <v>1</v>
      </c>
      <c r="B23" s="1" t="s">
        <v>6362</v>
      </c>
      <c r="K23" s="1">
        <f t="shared" si="0"/>
        <v>2.72</v>
      </c>
    </row>
    <row r="24" spans="1:56" x14ac:dyDescent="0.25">
      <c r="A24" s="1">
        <v>3</v>
      </c>
      <c r="B24" s="1" t="s">
        <v>6361</v>
      </c>
      <c r="C24" s="1">
        <v>750.00000261515379</v>
      </c>
      <c r="D24" s="1">
        <v>0</v>
      </c>
      <c r="E24">
        <f>(R24-S24*(1000-T24)/(1000-U24))*AK24</f>
        <v>-1.8149345659939486</v>
      </c>
      <c r="F24">
        <f>IF(AV24&lt;&gt;0,1/(1/AV24-1/N24),0)</f>
        <v>4.3503113068089121</v>
      </c>
      <c r="G24">
        <f>((AY24-AL24/2)*S24-E24)/(AY24+AL24/2)</f>
        <v>385.25441993017222</v>
      </c>
      <c r="H24">
        <f>AL24*1000</f>
        <v>28.257731103116793</v>
      </c>
      <c r="I24">
        <f>(AQ24-AW24)</f>
        <v>1.1194063149723816</v>
      </c>
      <c r="J24">
        <f>(P24+AP24*D24)</f>
        <v>26.048614501953125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27.072526931762695</v>
      </c>
      <c r="P24" s="1">
        <v>26.048614501953125</v>
      </c>
      <c r="Q24" s="1">
        <v>27.247461318969727</v>
      </c>
      <c r="R24" s="1">
        <v>399.92587280273438</v>
      </c>
      <c r="S24" s="1">
        <v>391.5555419921875</v>
      </c>
      <c r="T24" s="1">
        <v>0.73259454965591431</v>
      </c>
      <c r="U24" s="1">
        <v>25.648439407348633</v>
      </c>
      <c r="V24" s="1">
        <v>1.7995260953903198</v>
      </c>
      <c r="W24" s="1">
        <v>63.002151489257813</v>
      </c>
      <c r="X24" s="1">
        <v>300.5704345703125</v>
      </c>
      <c r="Y24" s="1">
        <v>50.666835784912109</v>
      </c>
      <c r="Z24" s="1">
        <v>9.202972412109375</v>
      </c>
      <c r="AA24" s="1">
        <v>88.292739868164063</v>
      </c>
      <c r="AB24" s="1">
        <v>5.6003851890563965</v>
      </c>
      <c r="AC24" s="1">
        <v>-0.26048639416694641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1.1050383623908544</v>
      </c>
      <c r="AL24">
        <f>(U24-T24)/(1000-U24)*AK24</f>
        <v>2.8257731103116794E-2</v>
      </c>
      <c r="AM24">
        <f>(P24+273.15)</f>
        <v>299.1986145019531</v>
      </c>
      <c r="AN24">
        <f>(O24+273.15)</f>
        <v>300.22252693176267</v>
      </c>
      <c r="AO24">
        <f>(Y24*AG24+Z24*AH24)*AI24</f>
        <v>8.1066935443872126</v>
      </c>
      <c r="AP24">
        <f>((AO24+0.00000010773*(AN24^4-AM24^4))-AL24*44100)/(L24*51.4+0.00000043092*AM24^3)</f>
        <v>-10.088136189761448</v>
      </c>
      <c r="AQ24">
        <f>0.61365*EXP(17.502*J24/(240.97+J24))</f>
        <v>3.3839773035897824</v>
      </c>
      <c r="AR24">
        <f>AQ24*1000/AA24</f>
        <v>38.326790046867167</v>
      </c>
      <c r="AS24">
        <f>(AR24-U24)</f>
        <v>12.678350639518534</v>
      </c>
      <c r="AT24">
        <f>IF(D24,P24,(O24+P24)/2)</f>
        <v>26.56057071685791</v>
      </c>
      <c r="AU24">
        <f>0.61365*EXP(17.502*AT24/(240.97+AT24))</f>
        <v>3.4878199635461078</v>
      </c>
      <c r="AV24">
        <f>IF(AS24&lt;&gt;0,(1000-(AR24+U24)/2)/AS24*AL24,0)</f>
        <v>2.1575230458026562</v>
      </c>
      <c r="AW24">
        <f>U24*AA24/1000</f>
        <v>2.2645709886174008</v>
      </c>
      <c r="AX24">
        <f>(AU24-AW24)</f>
        <v>1.223248974928707</v>
      </c>
      <c r="AY24">
        <f>1/(1.6/F24+1.37/N24)</f>
        <v>1.4537901115009535</v>
      </c>
      <c r="AZ24">
        <f>G24*AA24*0.001</f>
        <v>34.015168281955134</v>
      </c>
      <c r="BA24">
        <f>G24/S24</f>
        <v>0.98390746296181653</v>
      </c>
      <c r="BB24">
        <f>(1-AL24*AA24/AQ24/F24)*100</f>
        <v>83.052154179934675</v>
      </c>
      <c r="BC24">
        <f>(S24-E24/(N24/1.35))</f>
        <v>392.12796312480168</v>
      </c>
      <c r="BD24">
        <f>E24*BB24/100/BC24</f>
        <v>-3.8440060280385663E-3</v>
      </c>
    </row>
    <row r="25" spans="1:56" x14ac:dyDescent="0.25">
      <c r="A25" s="1" t="s">
        <v>1</v>
      </c>
      <c r="B25" s="1" t="s">
        <v>6360</v>
      </c>
      <c r="K25" s="1">
        <f t="shared" si="0"/>
        <v>2.72</v>
      </c>
    </row>
    <row r="26" spans="1:56" x14ac:dyDescent="0.25">
      <c r="A26" s="1" t="s">
        <v>1</v>
      </c>
      <c r="B26" s="1" t="s">
        <v>6359</v>
      </c>
      <c r="K26" s="1">
        <f t="shared" si="0"/>
        <v>2.72</v>
      </c>
    </row>
    <row r="27" spans="1:56" x14ac:dyDescent="0.25">
      <c r="A27" s="1">
        <v>4</v>
      </c>
      <c r="B27" s="1" t="s">
        <v>6358</v>
      </c>
      <c r="C27" s="1">
        <v>954.00000261515379</v>
      </c>
      <c r="D27" s="1">
        <v>0</v>
      </c>
      <c r="E27">
        <f>(R27-S27*(1000-T27)/(1000-U27))*AK27</f>
        <v>-0.33236241914996378</v>
      </c>
      <c r="F27">
        <f>IF(AV27&lt;&gt;0,1/(1/AV27-1/N27),0)</f>
        <v>4.3377445104977062</v>
      </c>
      <c r="G27">
        <f>((AY27-AL27/2)*S27-E27)/(AY27+AL27/2)</f>
        <v>383.38838244386397</v>
      </c>
      <c r="H27">
        <f>AL27*1000</f>
        <v>28.003256177546234</v>
      </c>
      <c r="I27">
        <f>(AQ27-AW27)</f>
        <v>1.110946016787604</v>
      </c>
      <c r="J27">
        <f>(P27+AP27*D27)</f>
        <v>25.991508483886719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27.02410888671875</v>
      </c>
      <c r="P27" s="1">
        <v>25.991508483886719</v>
      </c>
      <c r="Q27" s="1">
        <v>27.204257965087891</v>
      </c>
      <c r="R27" s="1">
        <v>400.22268676757813</v>
      </c>
      <c r="S27" s="1">
        <v>390.62557983398438</v>
      </c>
      <c r="T27" s="1">
        <v>0.92712116241455078</v>
      </c>
      <c r="U27" s="1">
        <v>25.616476058959961</v>
      </c>
      <c r="V27" s="1">
        <v>2.2837064266204834</v>
      </c>
      <c r="W27" s="1">
        <v>63.099098205566406</v>
      </c>
      <c r="X27" s="1">
        <v>300.60598754882813</v>
      </c>
      <c r="Y27" s="1">
        <v>101.12301635742188</v>
      </c>
      <c r="Z27" s="1">
        <v>9.0693492889404297</v>
      </c>
      <c r="AA27" s="1">
        <v>88.287605285644531</v>
      </c>
      <c r="AB27" s="1">
        <v>5.5551400184631348</v>
      </c>
      <c r="AC27" s="1">
        <v>-0.25505742430686951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1.1051690718706912</v>
      </c>
      <c r="AL27">
        <f>(U27-T27)/(1000-U27)*AK27</f>
        <v>2.8003256177546235E-2</v>
      </c>
      <c r="AM27">
        <f>(P27+273.15)</f>
        <v>299.1415084838867</v>
      </c>
      <c r="AN27">
        <f>(O27+273.15)</f>
        <v>300.17410888671873</v>
      </c>
      <c r="AO27">
        <f>(Y27*AG27+Z27*AH27)*AI27</f>
        <v>16.179682255543412</v>
      </c>
      <c r="AP27">
        <f>((AO27+0.00000010773*(AN27^4-AM27^4))-AL27*44100)/(L27*51.4+0.00000043092*AM27^3)</f>
        <v>-9.9291505682852907</v>
      </c>
      <c r="AQ27">
        <f>0.61365*EXP(17.502*J27/(240.97+J27))</f>
        <v>3.3725633438902238</v>
      </c>
      <c r="AR27">
        <f>AQ27*1000/AA27</f>
        <v>38.199737471400177</v>
      </c>
      <c r="AS27">
        <f>(AR27-U27)</f>
        <v>12.583261412440216</v>
      </c>
      <c r="AT27">
        <f>IF(D27,P27,(O27+P27)/2)</f>
        <v>26.507808685302734</v>
      </c>
      <c r="AU27">
        <f>0.61365*EXP(17.502*AT27/(240.97+AT27))</f>
        <v>3.4769909230722464</v>
      </c>
      <c r="AV27">
        <f>IF(AS27&lt;&gt;0,(1000-(AR27+U27)/2)/AS27*AL27,0)</f>
        <v>2.1544275685839969</v>
      </c>
      <c r="AW27">
        <f>U27*AA27/1000</f>
        <v>2.2616173271026199</v>
      </c>
      <c r="AX27">
        <f>(AU27-AW27)</f>
        <v>1.2153735959696266</v>
      </c>
      <c r="AY27">
        <f>1/(1.6/F27+1.37/N27)</f>
        <v>1.4515416189315038</v>
      </c>
      <c r="AZ27">
        <f>G27*AA27*0.001</f>
        <v>33.848442180305597</v>
      </c>
      <c r="BA27">
        <f>G27/S27</f>
        <v>0.98147280218260102</v>
      </c>
      <c r="BB27">
        <f>(1-AL27*AA27/AQ27/F27)*100</f>
        <v>83.10009799546205</v>
      </c>
      <c r="BC27">
        <f>(S27-E27/(N27/1.35))</f>
        <v>390.73040525081916</v>
      </c>
      <c r="BD27">
        <f>E27*BB27/100/BC27</f>
        <v>-7.0686461125648269E-4</v>
      </c>
    </row>
    <row r="28" spans="1:56" x14ac:dyDescent="0.25">
      <c r="A28" s="1" t="s">
        <v>1</v>
      </c>
      <c r="B28" s="1" t="s">
        <v>6357</v>
      </c>
      <c r="K28" s="1">
        <f t="shared" si="0"/>
        <v>2.72</v>
      </c>
    </row>
    <row r="29" spans="1:56" x14ac:dyDescent="0.25">
      <c r="A29" s="1" t="s">
        <v>1</v>
      </c>
      <c r="B29" s="1" t="s">
        <v>6356</v>
      </c>
      <c r="K29" s="1">
        <f t="shared" si="0"/>
        <v>2.72</v>
      </c>
    </row>
    <row r="30" spans="1:56" x14ac:dyDescent="0.25">
      <c r="A30" s="1">
        <v>5</v>
      </c>
      <c r="B30" s="1" t="s">
        <v>6355</v>
      </c>
      <c r="C30" s="1">
        <v>1158.0000026151538</v>
      </c>
      <c r="D30" s="1">
        <v>0</v>
      </c>
      <c r="E30">
        <f>(R30-S30*(1000-T30)/(1000-U30))*AK30</f>
        <v>0.37267145979028837</v>
      </c>
      <c r="F30">
        <f>IF(AV30&lt;&gt;0,1/(1/AV30-1/N30),0)</f>
        <v>4.3037185174253905</v>
      </c>
      <c r="G30">
        <f>((AY30-AL30/2)*S30-E30)/(AY30+AL30/2)</f>
        <v>382.15283718375883</v>
      </c>
      <c r="H30">
        <f>AL30*1000</f>
        <v>27.825932254180366</v>
      </c>
      <c r="I30">
        <f>(AQ30-AW30)</f>
        <v>1.1082316295708434</v>
      </c>
      <c r="J30">
        <f>(P30+AP30*D30)</f>
        <v>25.998638153076172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27.004039764404297</v>
      </c>
      <c r="P30" s="1">
        <v>25.998638153076172</v>
      </c>
      <c r="Q30" s="1">
        <v>27.182397842407227</v>
      </c>
      <c r="R30" s="1">
        <v>399.99456787109375</v>
      </c>
      <c r="S30" s="1">
        <v>389.84152221679688</v>
      </c>
      <c r="T30" s="1">
        <v>1.1300086975097656</v>
      </c>
      <c r="U30" s="1">
        <v>25.66285514831543</v>
      </c>
      <c r="V30" s="1">
        <v>2.7867987155914307</v>
      </c>
      <c r="W30" s="1">
        <v>63.289085388183594</v>
      </c>
      <c r="X30" s="1">
        <v>300.59375</v>
      </c>
      <c r="Y30" s="1">
        <v>149.91181945800781</v>
      </c>
      <c r="Z30" s="1">
        <v>9.2644023895263672</v>
      </c>
      <c r="AA30" s="1">
        <v>88.289276123046875</v>
      </c>
      <c r="AB30" s="1">
        <v>5.5761728286743164</v>
      </c>
      <c r="AC30" s="1">
        <v>-0.25547626614570618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1.1051240808823526</v>
      </c>
      <c r="AL30">
        <f>(U30-T30)/(1000-U30)*AK30</f>
        <v>2.7825932254180365E-2</v>
      </c>
      <c r="AM30">
        <f>(P30+273.15)</f>
        <v>299.14863815307615</v>
      </c>
      <c r="AN30">
        <f>(O30+273.15)</f>
        <v>300.15403976440427</v>
      </c>
      <c r="AO30">
        <f>(Y30*AG30+Z30*AH30)*AI30</f>
        <v>23.985890577154805</v>
      </c>
      <c r="AP30">
        <f>((AO30+0.00000010773*(AN30^4-AM30^4))-AL30*44100)/(L30*51.4+0.00000043092*AM30^3)</f>
        <v>-9.8031169509762606</v>
      </c>
      <c r="AQ30">
        <f>0.61365*EXP(17.502*J30/(240.97+J30))</f>
        <v>3.3739865338662196</v>
      </c>
      <c r="AR30">
        <f>AQ30*1000/AA30</f>
        <v>38.215134181913179</v>
      </c>
      <c r="AS30">
        <f>(AR30-U30)</f>
        <v>12.552279033597749</v>
      </c>
      <c r="AT30">
        <f>IF(D30,P30,(O30+P30)/2)</f>
        <v>26.501338958740234</v>
      </c>
      <c r="AU30">
        <f>0.61365*EXP(17.502*AT30/(240.97+AT30))</f>
        <v>3.4756650794125954</v>
      </c>
      <c r="AV30">
        <f>IF(AS30&lt;&gt;0,(1000-(AR30+U30)/2)/AS30*AL30,0)</f>
        <v>2.1460007286534557</v>
      </c>
      <c r="AW30">
        <f>U30*AA30/1000</f>
        <v>2.2657549042953762</v>
      </c>
      <c r="AX30">
        <f>(AU30-AW30)</f>
        <v>1.2099101751172192</v>
      </c>
      <c r="AY30">
        <f>1/(1.6/F30+1.37/N30)</f>
        <v>1.4454230840099414</v>
      </c>
      <c r="AZ30">
        <f>G30*AA30*0.001</f>
        <v>33.739997363322665</v>
      </c>
      <c r="BA30">
        <f>G30/S30</f>
        <v>0.98027740865232349</v>
      </c>
      <c r="BB30">
        <f>(1-AL30*AA30/AQ30/F30)*100</f>
        <v>83.081164188194847</v>
      </c>
      <c r="BC30">
        <f>(S30-E30/(N30/1.35))</f>
        <v>389.72398353352798</v>
      </c>
      <c r="BD30">
        <f>E30*BB30/100/BC30</f>
        <v>7.9445915692349326E-4</v>
      </c>
    </row>
    <row r="31" spans="1:56" x14ac:dyDescent="0.25">
      <c r="A31" s="1" t="s">
        <v>1</v>
      </c>
      <c r="B31" s="1" t="s">
        <v>6354</v>
      </c>
      <c r="K31" s="1">
        <f t="shared" si="0"/>
        <v>2.72</v>
      </c>
    </row>
    <row r="32" spans="1:56" x14ac:dyDescent="0.25">
      <c r="A32" s="1" t="s">
        <v>1</v>
      </c>
      <c r="B32" s="1" t="s">
        <v>6353</v>
      </c>
      <c r="K32" s="1">
        <f t="shared" si="0"/>
        <v>2.72</v>
      </c>
    </row>
    <row r="33" spans="1:56" x14ac:dyDescent="0.25">
      <c r="A33" s="1">
        <v>6</v>
      </c>
      <c r="B33" s="1" t="s">
        <v>6352</v>
      </c>
      <c r="C33" s="1">
        <v>1362.0000026151538</v>
      </c>
      <c r="D33" s="1">
        <v>0</v>
      </c>
      <c r="E33">
        <f>(R33-S33*(1000-T33)/(1000-U33))*AK33</f>
        <v>1.9106291588121842</v>
      </c>
      <c r="F33">
        <f>IF(AV33&lt;&gt;0,1/(1/AV33-1/N33),0)</f>
        <v>4.4590106803708807</v>
      </c>
      <c r="G33">
        <f>((AY33-AL33/2)*S33-E33)/(AY33+AL33/2)</f>
        <v>379.78415809801987</v>
      </c>
      <c r="H33">
        <f>AL33*1000</f>
        <v>27.923500032580488</v>
      </c>
      <c r="I33">
        <f>(AQ33-AW33)</f>
        <v>1.0924235967204683</v>
      </c>
      <c r="J33">
        <f>(P33+AP33*D33)</f>
        <v>26.044462203979492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26.990427017211914</v>
      </c>
      <c r="P33" s="1">
        <v>26.044462203979492</v>
      </c>
      <c r="Q33" s="1">
        <v>27.163600921630859</v>
      </c>
      <c r="R33" s="1">
        <v>399.90255737304688</v>
      </c>
      <c r="S33" s="1">
        <v>388.36215209960938</v>
      </c>
      <c r="T33" s="1">
        <v>1.3406205177307129</v>
      </c>
      <c r="U33" s="1">
        <v>25.949392318725586</v>
      </c>
      <c r="V33" s="1">
        <v>3.3083717823028564</v>
      </c>
      <c r="W33" s="1">
        <v>64.037689208984375</v>
      </c>
      <c r="X33" s="1">
        <v>300.62863159179688</v>
      </c>
      <c r="Y33" s="1">
        <v>300.42413330078125</v>
      </c>
      <c r="Z33" s="1">
        <v>9.2813539505004883</v>
      </c>
      <c r="AA33" s="1">
        <v>88.276542663574219</v>
      </c>
      <c r="AB33" s="1">
        <v>5.6188793182373047</v>
      </c>
      <c r="AC33" s="1">
        <v>-0.2558874785900116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1.1052523220286647</v>
      </c>
      <c r="AL33">
        <f>(U33-T33)/(1000-U33)*AK33</f>
        <v>2.7923500032580487E-2</v>
      </c>
      <c r="AM33">
        <f>(P33+273.15)</f>
        <v>299.19446220397947</v>
      </c>
      <c r="AN33">
        <f>(O33+273.15)</f>
        <v>300.14042701721189</v>
      </c>
      <c r="AO33">
        <f>(Y33*AG33+Z33*AH33)*AI33</f>
        <v>48.067860253724575</v>
      </c>
      <c r="AP33">
        <f>((AO33+0.00000010773*(AN33^4-AM33^4))-AL33*44100)/(L33*51.4+0.00000043092*AM33^3)</f>
        <v>-9.6456145009064898</v>
      </c>
      <c r="AQ33">
        <f>0.61365*EXP(17.502*J33/(240.97+J33))</f>
        <v>3.3831462348382728</v>
      </c>
      <c r="AR33">
        <f>AQ33*1000/AA33</f>
        <v>38.324407965676585</v>
      </c>
      <c r="AS33">
        <f>(AR33-U33)</f>
        <v>12.375015646950999</v>
      </c>
      <c r="AT33">
        <f>IF(D33,P33,(O33+P33)/2)</f>
        <v>26.517444610595703</v>
      </c>
      <c r="AU33">
        <f>0.61365*EXP(17.502*AT33/(240.97+AT33))</f>
        <v>3.4789664357756731</v>
      </c>
      <c r="AV33">
        <f>IF(AS33&lt;&gt;0,(1000-(AR33+U33)/2)/AS33*AL33,0)</f>
        <v>2.1839265558481533</v>
      </c>
      <c r="AW33">
        <f>U33*AA33/1000</f>
        <v>2.2907226381178045</v>
      </c>
      <c r="AX33">
        <f>(AU33-AW33)</f>
        <v>1.1882437976578686</v>
      </c>
      <c r="AY33">
        <f>1/(1.6/F33+1.37/N33)</f>
        <v>1.4729895958642529</v>
      </c>
      <c r="AZ33">
        <f>G33*AA33*0.001</f>
        <v>33.526032435289466</v>
      </c>
      <c r="BA33">
        <f>G33/S33</f>
        <v>0.97791238421351268</v>
      </c>
      <c r="BB33">
        <f>(1-AL33*AA33/AQ33/F33)*100</f>
        <v>83.659855747580508</v>
      </c>
      <c r="BC33">
        <f>(S33-E33/(N33/1.35))</f>
        <v>387.75954937905675</v>
      </c>
      <c r="BD33">
        <f>E33*BB33/100/BC33</f>
        <v>4.122218526128236E-3</v>
      </c>
    </row>
    <row r="34" spans="1:56" x14ac:dyDescent="0.25">
      <c r="A34" s="1" t="s">
        <v>1</v>
      </c>
      <c r="B34" s="1" t="s">
        <v>6351</v>
      </c>
      <c r="K34" s="1">
        <f t="shared" si="0"/>
        <v>2.72</v>
      </c>
    </row>
    <row r="35" spans="1:56" x14ac:dyDescent="0.25">
      <c r="A35" s="1" t="s">
        <v>1</v>
      </c>
      <c r="B35" s="1" t="s">
        <v>6350</v>
      </c>
      <c r="K35" s="1">
        <f t="shared" si="0"/>
        <v>2.72</v>
      </c>
    </row>
    <row r="36" spans="1:56" x14ac:dyDescent="0.25">
      <c r="A36" s="1">
        <v>7</v>
      </c>
      <c r="B36" s="1" t="s">
        <v>6349</v>
      </c>
      <c r="C36" s="1">
        <v>1566.0000026151538</v>
      </c>
      <c r="D36" s="1">
        <v>0</v>
      </c>
      <c r="E36">
        <f>(R36-S36*(1000-T36)/(1000-U36))*AK36</f>
        <v>2.9925436136422938</v>
      </c>
      <c r="F36">
        <f>IF(AV36&lt;&gt;0,1/(1/AV36-1/N36),0)</f>
        <v>4.7866697619307805</v>
      </c>
      <c r="G36">
        <f>((AY36-AL36/2)*S36-E36)/(AY36+AL36/2)</f>
        <v>378.47149701640916</v>
      </c>
      <c r="H36">
        <f>AL36*1000</f>
        <v>28.218355353327706</v>
      </c>
      <c r="I36">
        <f>(AQ36-AW36)</f>
        <v>1.066555721496123</v>
      </c>
      <c r="J36">
        <f>(P36+AP36*D36)</f>
        <v>26.117031097412109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26.998125076293945</v>
      </c>
      <c r="P36" s="1">
        <v>26.117031097412109</v>
      </c>
      <c r="Q36" s="1">
        <v>27.160898208618164</v>
      </c>
      <c r="R36" s="1">
        <v>400.10037231445313</v>
      </c>
      <c r="S36" s="1">
        <v>387.5010986328125</v>
      </c>
      <c r="T36" s="1">
        <v>1.5547268390655518</v>
      </c>
      <c r="U36" s="1">
        <v>26.408401489257813</v>
      </c>
      <c r="V36" s="1">
        <v>3.8348395824432373</v>
      </c>
      <c r="W36" s="1">
        <v>65.13812255859375</v>
      </c>
      <c r="X36" s="1">
        <v>300.667724609375</v>
      </c>
      <c r="Y36" s="1">
        <v>500.70297241210938</v>
      </c>
      <c r="Z36" s="1">
        <v>8.9739551544189453</v>
      </c>
      <c r="AA36" s="1">
        <v>88.272689819335938</v>
      </c>
      <c r="AB36" s="1">
        <v>5.6653742790222168</v>
      </c>
      <c r="AC36" s="1">
        <v>-0.26340767741203308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1.1053960463579962</v>
      </c>
      <c r="AL36">
        <f>(U36-T36)/(1000-U36)*AK36</f>
        <v>2.8218355353327704E-2</v>
      </c>
      <c r="AM36">
        <f>(P36+273.15)</f>
        <v>299.26703109741209</v>
      </c>
      <c r="AN36">
        <f>(O36+273.15)</f>
        <v>300.14812507629392</v>
      </c>
      <c r="AO36">
        <f>(Y36*AG36+Z36*AH36)*AI36</f>
        <v>80.112473795284131</v>
      </c>
      <c r="AP36">
        <f>((AO36+0.00000010773*(AN36^4-AM36^4))-AL36*44100)/(L36*51.4+0.00000043092*AM36^3)</f>
        <v>-9.4944532434147177</v>
      </c>
      <c r="AQ36">
        <f>0.61365*EXP(17.502*J36/(240.97+J36))</f>
        <v>3.3976963547818673</v>
      </c>
      <c r="AR36">
        <f>AQ36*1000/AA36</f>
        <v>38.49091221459085</v>
      </c>
      <c r="AS36">
        <f>(AR36-U36)</f>
        <v>12.082510725333037</v>
      </c>
      <c r="AT36">
        <f>IF(D36,P36,(O36+P36)/2)</f>
        <v>26.557578086853027</v>
      </c>
      <c r="AU36">
        <f>0.61365*EXP(17.502*AT36/(240.97+AT36))</f>
        <v>3.4872049602035164</v>
      </c>
      <c r="AV36">
        <f>IF(AS36&lt;&gt;0,(1000-(AR36+U36)/2)/AS36*AL36,0)</f>
        <v>2.2596859233852653</v>
      </c>
      <c r="AW36">
        <f>U36*AA36/1000</f>
        <v>2.3311406332857443</v>
      </c>
      <c r="AX36">
        <f>(AU36-AW36)</f>
        <v>1.1560643269177722</v>
      </c>
      <c r="AY36">
        <f>1/(1.6/F36+1.37/N36)</f>
        <v>1.5282830458481647</v>
      </c>
      <c r="AZ36">
        <f>G36*AA36*0.001</f>
        <v>33.408697061589216</v>
      </c>
      <c r="BA36">
        <f>G36/S36</f>
        <v>0.9766978683460209</v>
      </c>
      <c r="BB36">
        <f>(1-AL36*AA36/AQ36/F36)*100</f>
        <v>84.68418794182675</v>
      </c>
      <c r="BC36">
        <f>(S36-E36/(N36/1.35))</f>
        <v>386.55726559507411</v>
      </c>
      <c r="BD36">
        <f>E36*BB36/100/BC36</f>
        <v>6.5558495042558774E-3</v>
      </c>
    </row>
    <row r="37" spans="1:56" x14ac:dyDescent="0.25">
      <c r="A37" s="1" t="s">
        <v>1</v>
      </c>
      <c r="B37" s="1" t="s">
        <v>6348</v>
      </c>
      <c r="K37" s="1">
        <f t="shared" si="0"/>
        <v>2.72</v>
      </c>
    </row>
    <row r="38" spans="1:56" x14ac:dyDescent="0.25">
      <c r="A38" s="1" t="s">
        <v>1</v>
      </c>
      <c r="B38" s="1" t="s">
        <v>6347</v>
      </c>
      <c r="K38" s="1">
        <f t="shared" si="0"/>
        <v>2.72</v>
      </c>
    </row>
    <row r="39" spans="1:56" x14ac:dyDescent="0.25">
      <c r="A39" s="1">
        <v>8</v>
      </c>
      <c r="B39" s="1" t="s">
        <v>6346</v>
      </c>
      <c r="C39" s="1">
        <v>1770.0000026151538</v>
      </c>
      <c r="D39" s="1">
        <v>0</v>
      </c>
      <c r="E39">
        <f>(R39-S39*(1000-T39)/(1000-U39))*AK39</f>
        <v>3.6458548578992751</v>
      </c>
      <c r="F39">
        <f>IF(AV39&lt;&gt;0,1/(1/AV39-1/N39),0)</f>
        <v>5.283089415219437</v>
      </c>
      <c r="G39">
        <f>((AY39-AL39/2)*S39-E39)/(AY39+AL39/2)</f>
        <v>377.47088416600388</v>
      </c>
      <c r="H39">
        <f>AL39*1000</f>
        <v>28.708583907119841</v>
      </c>
      <c r="I39">
        <f>(AQ39-AW39)</f>
        <v>1.0364040743306884</v>
      </c>
      <c r="J39">
        <f>(P39+AP39*D39)</f>
        <v>26.244564056396484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27.033275604248047</v>
      </c>
      <c r="P39" s="1">
        <v>26.244564056396484</v>
      </c>
      <c r="Q39" s="1">
        <v>27.180898666381836</v>
      </c>
      <c r="R39" s="1">
        <v>399.91390991210938</v>
      </c>
      <c r="S39" s="1">
        <v>386.57373046875</v>
      </c>
      <c r="T39" s="1">
        <v>1.7694900035858154</v>
      </c>
      <c r="U39" s="1">
        <v>27.042486190795898</v>
      </c>
      <c r="V39" s="1">
        <v>4.3553524017333984</v>
      </c>
      <c r="W39" s="1">
        <v>66.561294555664063</v>
      </c>
      <c r="X39" s="1">
        <v>300.61996459960938</v>
      </c>
      <c r="Y39" s="1">
        <v>750.258544921875</v>
      </c>
      <c r="Z39" s="1">
        <v>9.0161170959472656</v>
      </c>
      <c r="AA39" s="1">
        <v>88.268333435058594</v>
      </c>
      <c r="AB39" s="1">
        <v>5.7339839935302734</v>
      </c>
      <c r="AC39" s="1">
        <v>-0.26633927226066589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1.1052204580867988</v>
      </c>
      <c r="AL39">
        <f>(U39-T39)/(1000-U39)*AK39</f>
        <v>2.870858390711984E-2</v>
      </c>
      <c r="AM39">
        <f>(P39+273.15)</f>
        <v>299.39456405639646</v>
      </c>
      <c r="AN39">
        <f>(O39+273.15)</f>
        <v>300.18327560424802</v>
      </c>
      <c r="AO39">
        <f>(Y39*AG39+Z39*AH39)*AI39</f>
        <v>120.04136450436636</v>
      </c>
      <c r="AP39">
        <f>((AO39+0.00000010773*(AN39^4-AM39^4))-AL39*44100)/(L39*51.4+0.00000043092*AM39^3)</f>
        <v>-9.351442062115833</v>
      </c>
      <c r="AQ39">
        <f>0.61365*EXP(17.502*J39/(240.97+J39))</f>
        <v>3.4233992623328282</v>
      </c>
      <c r="AR39">
        <f>AQ39*1000/AA39</f>
        <v>38.78400247413208</v>
      </c>
      <c r="AS39">
        <f>(AR39-U39)</f>
        <v>11.741516283336182</v>
      </c>
      <c r="AT39">
        <f>IF(D39,P39,(O39+P39)/2)</f>
        <v>26.638919830322266</v>
      </c>
      <c r="AU39">
        <f>0.61365*EXP(17.502*AT39/(240.97+AT39))</f>
        <v>3.5039549056732469</v>
      </c>
      <c r="AV39">
        <f>IF(AS39&lt;&gt;0,(1000-(AR39+U39)/2)/AS39*AL39,0)</f>
        <v>2.3645746086430592</v>
      </c>
      <c r="AW39">
        <f>U39*AA39/1000</f>
        <v>2.3869951880021398</v>
      </c>
      <c r="AX39">
        <f>(AU39-AW39)</f>
        <v>1.116959717671107</v>
      </c>
      <c r="AY39">
        <f>1/(1.6/F39+1.37/N39)</f>
        <v>1.6053412126164643</v>
      </c>
      <c r="AZ39">
        <f>G39*AA39*0.001</f>
        <v>33.318725865591212</v>
      </c>
      <c r="BA39">
        <f>G39/S39</f>
        <v>0.97645249641844978</v>
      </c>
      <c r="BB39">
        <f>(1-AL39*AA39/AQ39/F39)*100</f>
        <v>85.988933838168421</v>
      </c>
      <c r="BC39">
        <f>(S39-E39/(N39/1.35))</f>
        <v>385.4238463868615</v>
      </c>
      <c r="BD39">
        <f>E39*BB39/100/BC39</f>
        <v>8.1339848350948461E-3</v>
      </c>
    </row>
    <row r="40" spans="1:56" x14ac:dyDescent="0.25">
      <c r="A40" s="1" t="s">
        <v>1</v>
      </c>
      <c r="B40" s="1" t="s">
        <v>6345</v>
      </c>
      <c r="K40" s="1">
        <f t="shared" si="0"/>
        <v>2.72</v>
      </c>
    </row>
    <row r="41" spans="1:56" x14ac:dyDescent="0.25">
      <c r="A41" s="1" t="s">
        <v>1</v>
      </c>
      <c r="B41" s="1" t="s">
        <v>6344</v>
      </c>
      <c r="K41" s="1">
        <f t="shared" si="0"/>
        <v>2.72</v>
      </c>
    </row>
    <row r="42" spans="1:56" x14ac:dyDescent="0.25">
      <c r="A42" s="1">
        <v>9</v>
      </c>
      <c r="B42" s="1" t="s">
        <v>6343</v>
      </c>
      <c r="C42" s="1">
        <v>1974.0000026151538</v>
      </c>
      <c r="D42" s="1">
        <v>0</v>
      </c>
      <c r="E42">
        <f>(R42-S42*(1000-T42)/(1000-U42))*AK42</f>
        <v>4.2117633850597453</v>
      </c>
      <c r="F42">
        <f>IF(AV42&lt;&gt;0,1/(1/AV42-1/N42),0)</f>
        <v>5.9260057479016348</v>
      </c>
      <c r="G42">
        <f>((AY42-AL42/2)*S42-E42)/(AY42+AL42/2)</f>
        <v>376.90985207119189</v>
      </c>
      <c r="H42">
        <f>AL42*1000</f>
        <v>29.277555109523476</v>
      </c>
      <c r="I42">
        <f>(AQ42-AW42)</f>
        <v>1.0050516202478632</v>
      </c>
      <c r="J42">
        <f>(P42+AP42*D42)</f>
        <v>26.396144866943359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27.087715148925781</v>
      </c>
      <c r="P42" s="1">
        <v>26.396144866943359</v>
      </c>
      <c r="Q42" s="1">
        <v>27.217809677124023</v>
      </c>
      <c r="R42" s="1">
        <v>400.02154541015625</v>
      </c>
      <c r="S42" s="1">
        <v>385.98480224609375</v>
      </c>
      <c r="T42" s="1">
        <v>1.9896124601364136</v>
      </c>
      <c r="U42" s="1">
        <v>27.746891021728516</v>
      </c>
      <c r="V42" s="1">
        <v>4.8814196586608887</v>
      </c>
      <c r="W42" s="1">
        <v>68.075675964355469</v>
      </c>
      <c r="X42" s="1">
        <v>300.59591674804688</v>
      </c>
      <c r="Y42" s="1">
        <v>999.75946044921875</v>
      </c>
      <c r="Z42" s="1">
        <v>9.0835771560668945</v>
      </c>
      <c r="AA42" s="1">
        <v>88.266387939453125</v>
      </c>
      <c r="AB42" s="1">
        <v>5.773463249206543</v>
      </c>
      <c r="AC42" s="1">
        <v>-0.2737402617931366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1.1051320468678192</v>
      </c>
      <c r="AL42">
        <f>(U42-T42)/(1000-U42)*AK42</f>
        <v>2.9277555109523477E-2</v>
      </c>
      <c r="AM42">
        <f>(P42+273.15)</f>
        <v>299.54614486694334</v>
      </c>
      <c r="AN42">
        <f>(O42+273.15)</f>
        <v>300.23771514892576</v>
      </c>
      <c r="AO42">
        <f>(Y42*AG42+Z42*AH42)*AI42</f>
        <v>159.96151009645655</v>
      </c>
      <c r="AP42">
        <f>((AO42+0.00000010773*(AN42^4-AM42^4))-AL42*44100)/(L42*51.4+0.00000043092*AM42^3)</f>
        <v>-9.23734033861912</v>
      </c>
      <c r="AQ42">
        <f>0.61365*EXP(17.502*J42/(240.97+J42))</f>
        <v>3.4541694672854812</v>
      </c>
      <c r="AR42">
        <f>AQ42*1000/AA42</f>
        <v>39.133463461254244</v>
      </c>
      <c r="AS42">
        <f>(AR42-U42)</f>
        <v>11.386572439525729</v>
      </c>
      <c r="AT42">
        <f>IF(D42,P42,(O42+P42)/2)</f>
        <v>26.74193000793457</v>
      </c>
      <c r="AU42">
        <f>0.61365*EXP(17.502*AT42/(240.97+AT42))</f>
        <v>3.5252676044899949</v>
      </c>
      <c r="AV42">
        <f>IF(AS42&lt;&gt;0,(1000-(AR42+U42)/2)/AS42*AL42,0)</f>
        <v>2.485252575150013</v>
      </c>
      <c r="AW42">
        <f>U42*AA42/1000</f>
        <v>2.449117847037618</v>
      </c>
      <c r="AX42">
        <f>(AU42-AW42)</f>
        <v>1.0761497574523768</v>
      </c>
      <c r="AY42">
        <f>1/(1.6/F42+1.37/N42)</f>
        <v>1.6947320074397789</v>
      </c>
      <c r="AZ42">
        <f>G42*AA42*0.001</f>
        <v>33.268471221117714</v>
      </c>
      <c r="BA42">
        <f>G42/S42</f>
        <v>0.97648884069503883</v>
      </c>
      <c r="BB42">
        <f>(1-AL42*AA42/AQ42/F42)*100</f>
        <v>87.375201581600408</v>
      </c>
      <c r="BC42">
        <f>(S42-E42/(N42/1.35))</f>
        <v>384.65643349255771</v>
      </c>
      <c r="BD42">
        <f>E42*BB42/100/BC42</f>
        <v>9.5670744784441281E-3</v>
      </c>
    </row>
    <row r="43" spans="1:56" x14ac:dyDescent="0.25">
      <c r="A43" s="1" t="s">
        <v>1</v>
      </c>
      <c r="B43" s="1" t="s">
        <v>6342</v>
      </c>
      <c r="K43" s="1">
        <f t="shared" si="0"/>
        <v>2.72</v>
      </c>
    </row>
    <row r="44" spans="1:56" x14ac:dyDescent="0.25">
      <c r="A44" s="1" t="s">
        <v>1</v>
      </c>
      <c r="B44" s="1" t="s">
        <v>6341</v>
      </c>
      <c r="K44" s="1">
        <f t="shared" si="0"/>
        <v>2.72</v>
      </c>
    </row>
    <row r="45" spans="1:56" x14ac:dyDescent="0.25">
      <c r="A45" s="1">
        <v>10</v>
      </c>
      <c r="B45" s="1" t="s">
        <v>6340</v>
      </c>
      <c r="C45" s="1">
        <v>2178.0000026151538</v>
      </c>
      <c r="D45" s="1">
        <v>0</v>
      </c>
      <c r="E45">
        <f>(R45-S45*(1000-T45)/(1000-U45))*AK45</f>
        <v>4.47152093739221</v>
      </c>
      <c r="F45">
        <f>IF(AV45&lt;&gt;0,1/(1/AV45-1/N45),0)</f>
        <v>6.7716833007348054</v>
      </c>
      <c r="G45">
        <f>((AY45-AL45/2)*S45-E45)/(AY45+AL45/2)</f>
        <v>376.69534820246963</v>
      </c>
      <c r="H45">
        <f>AL45*1000</f>
        <v>29.922699237622258</v>
      </c>
      <c r="I45">
        <f>(AQ45-AW45)</f>
        <v>0.97275365642784051</v>
      </c>
      <c r="J45">
        <f>(P45+AP45*D45)</f>
        <v>26.563518524169922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27.163372039794922</v>
      </c>
      <c r="P45" s="1">
        <v>26.563518524169922</v>
      </c>
      <c r="Q45" s="1">
        <v>27.273595809936523</v>
      </c>
      <c r="R45" s="1">
        <v>400.00921630859375</v>
      </c>
      <c r="S45" s="1">
        <v>385.52755737304688</v>
      </c>
      <c r="T45" s="1">
        <v>2.204124927520752</v>
      </c>
      <c r="U45" s="1">
        <v>28.502918243408203</v>
      </c>
      <c r="V45" s="1">
        <v>5.3833823204040527</v>
      </c>
      <c r="W45" s="1">
        <v>69.615882873535156</v>
      </c>
      <c r="X45" s="1">
        <v>300.6597900390625</v>
      </c>
      <c r="Y45" s="1">
        <v>1249.3948974609375</v>
      </c>
      <c r="Z45" s="1">
        <v>8.3304004669189453</v>
      </c>
      <c r="AA45" s="1">
        <v>88.260162353515625</v>
      </c>
      <c r="AB45" s="1">
        <v>5.8238906860351563</v>
      </c>
      <c r="AC45" s="1">
        <v>-0.28381887078285217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1.1053668751436119</v>
      </c>
      <c r="AL45">
        <f>(U45-T45)/(1000-U45)*AK45</f>
        <v>2.9922699237622259E-2</v>
      </c>
      <c r="AM45">
        <f>(P45+273.15)</f>
        <v>299.7135185241699</v>
      </c>
      <c r="AN45">
        <f>(O45+273.15)</f>
        <v>300.3133720397949</v>
      </c>
      <c r="AO45">
        <f>(Y45*AG45+Z45*AH45)*AI45</f>
        <v>199.90317912556566</v>
      </c>
      <c r="AP45">
        <f>((AO45+0.00000010773*(AN45^4-AM45^4))-AL45*44100)/(L45*51.4+0.00000043092*AM45^3)</f>
        <v>-9.1500689113475602</v>
      </c>
      <c r="AQ45">
        <f>0.61365*EXP(17.502*J45/(240.97+J45))</f>
        <v>3.488425848140031</v>
      </c>
      <c r="AR45">
        <f>AQ45*1000/AA45</f>
        <v>39.524353401567005</v>
      </c>
      <c r="AS45">
        <f>(AR45-U45)</f>
        <v>11.021435158158802</v>
      </c>
      <c r="AT45">
        <f>IF(D45,P45,(O45+P45)/2)</f>
        <v>26.863445281982422</v>
      </c>
      <c r="AU45">
        <f>0.61365*EXP(17.502*AT45/(240.97+AT45))</f>
        <v>3.5505544148070345</v>
      </c>
      <c r="AV45">
        <f>IF(AS45&lt;&gt;0,(1000-(AR45+U45)/2)/AS45*AL45,0)</f>
        <v>2.6226093996053317</v>
      </c>
      <c r="AW45">
        <f>U45*AA45/1000</f>
        <v>2.5156721917121905</v>
      </c>
      <c r="AX45">
        <f>(AU45-AW45)</f>
        <v>1.034882223094844</v>
      </c>
      <c r="AY45">
        <f>1/(1.6/F45+1.37/N45)</f>
        <v>1.7974443322809324</v>
      </c>
      <c r="AZ45">
        <f>G45*AA45*0.001</f>
        <v>33.247192590164069</v>
      </c>
      <c r="BA45">
        <f>G45/S45</f>
        <v>0.97709058924150793</v>
      </c>
      <c r="BB45">
        <f>(1-AL45*AA45/AQ45/F45)*100</f>
        <v>88.820063037869716</v>
      </c>
      <c r="BC45">
        <f>(S45-E45/(N45/1.35))</f>
        <v>384.11726240845218</v>
      </c>
      <c r="BD45">
        <f>E45*BB45/100/BC45</f>
        <v>1.033957102172639E-2</v>
      </c>
    </row>
    <row r="46" spans="1:56" x14ac:dyDescent="0.25">
      <c r="A46" s="1" t="s">
        <v>1</v>
      </c>
      <c r="B46" s="1" t="s">
        <v>6339</v>
      </c>
      <c r="K46" s="1">
        <f t="shared" si="0"/>
        <v>2.72</v>
      </c>
    </row>
    <row r="47" spans="1:56" x14ac:dyDescent="0.25">
      <c r="A47" s="1" t="s">
        <v>1</v>
      </c>
      <c r="B47" s="1" t="s">
        <v>6338</v>
      </c>
      <c r="K47" s="1">
        <f t="shared" si="0"/>
        <v>2.72</v>
      </c>
    </row>
    <row r="48" spans="1:56" x14ac:dyDescent="0.25">
      <c r="A48" s="1">
        <v>11</v>
      </c>
      <c r="B48" s="1" t="s">
        <v>6337</v>
      </c>
      <c r="C48" s="1">
        <v>2382.0000026151538</v>
      </c>
      <c r="D48" s="1">
        <v>0</v>
      </c>
      <c r="E48">
        <f>(R48-S48*(1000-T48)/(1000-U48))*AK48</f>
        <v>4.8555108165010097</v>
      </c>
      <c r="F48">
        <f>IF(AV48&lt;&gt;0,1/(1/AV48-1/N48),0)</f>
        <v>8.465304790404474</v>
      </c>
      <c r="G48">
        <f>((AY48-AL48/2)*S48-E48)/(AY48+AL48/2)</f>
        <v>376.33391553454942</v>
      </c>
      <c r="H48">
        <f>AL48*1000</f>
        <v>30.86268823734693</v>
      </c>
      <c r="I48">
        <f>(AQ48-AW48)</f>
        <v>0.92482449437435887</v>
      </c>
      <c r="J48">
        <f>(P48+AP48*D48)</f>
        <v>26.767416000366211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27.245553970336914</v>
      </c>
      <c r="P48" s="1">
        <v>26.767416000366211</v>
      </c>
      <c r="Q48" s="1">
        <v>27.332416534423828</v>
      </c>
      <c r="R48" s="1">
        <v>399.92333984375</v>
      </c>
      <c r="S48" s="1">
        <v>384.78485107421875</v>
      </c>
      <c r="T48" s="1">
        <v>2.4236259460449219</v>
      </c>
      <c r="U48" s="1">
        <v>29.524227142333984</v>
      </c>
      <c r="V48" s="1">
        <v>5.8908548355102539</v>
      </c>
      <c r="W48" s="1">
        <v>71.761459350585938</v>
      </c>
      <c r="X48" s="1">
        <v>300.61346435546875</v>
      </c>
      <c r="Y48" s="1">
        <v>1600.4395751953125</v>
      </c>
      <c r="Z48" s="1">
        <v>8.9390172958374023</v>
      </c>
      <c r="AA48" s="1">
        <v>88.257469177246094</v>
      </c>
      <c r="AB48" s="1">
        <v>5.8519148826599121</v>
      </c>
      <c r="AC48" s="1">
        <v>-0.29920068383216858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1.1051965601303995</v>
      </c>
      <c r="AL48">
        <f>(U48-T48)/(1000-U48)*AK48</f>
        <v>3.086268823734693E-2</v>
      </c>
      <c r="AM48">
        <f>(P48+273.15)</f>
        <v>299.91741600036619</v>
      </c>
      <c r="AN48">
        <f>(O48+273.15)</f>
        <v>300.39555397033689</v>
      </c>
      <c r="AO48">
        <f>(Y48*AG48+Z48*AH48)*AI48</f>
        <v>256.07032630763206</v>
      </c>
      <c r="AP48">
        <f>((AO48+0.00000010773*(AN48^4-AM48^4))-AL48*44100)/(L48*51.4+0.00000043092*AM48^3)</f>
        <v>-9.0388953434365327</v>
      </c>
      <c r="AQ48">
        <f>0.61365*EXP(17.502*J48/(240.97+J48))</f>
        <v>3.5305580613709129</v>
      </c>
      <c r="AR48">
        <f>AQ48*1000/AA48</f>
        <v>40.002937930165984</v>
      </c>
      <c r="AS48">
        <f>(AR48-U48)</f>
        <v>10.478710787832</v>
      </c>
      <c r="AT48">
        <f>IF(D48,P48,(O48+P48)/2)</f>
        <v>27.006484985351563</v>
      </c>
      <c r="AU48">
        <f>0.61365*EXP(17.502*AT48/(240.97+AT48))</f>
        <v>3.5805231470504015</v>
      </c>
      <c r="AV48">
        <f>IF(AS48&lt;&gt;0,(1000-(AR48+U48)/2)/AS48*AL48,0)</f>
        <v>2.8428869954221483</v>
      </c>
      <c r="AW48">
        <f>U48*AA48/1000</f>
        <v>2.605733566996554</v>
      </c>
      <c r="AX48">
        <f>(AU48-AW48)</f>
        <v>0.97478958005384753</v>
      </c>
      <c r="AY48">
        <f>1/(1.6/F48+1.37/N48)</f>
        <v>1.9643501410342985</v>
      </c>
      <c r="AZ48">
        <f>G48*AA48*0.001</f>
        <v>33.214278950642829</v>
      </c>
      <c r="BA48">
        <f>G48/S48</f>
        <v>0.97803724466782793</v>
      </c>
      <c r="BB48">
        <f>(1-AL48*AA48/AQ48/F48)*100</f>
        <v>90.88620482152065</v>
      </c>
      <c r="BC48">
        <f>(S48-E48/(N48/1.35))</f>
        <v>383.25344765445971</v>
      </c>
      <c r="BD48">
        <f>E48*BB48/100/BC48</f>
        <v>1.1514546138655841E-2</v>
      </c>
    </row>
    <row r="49" spans="1:56" x14ac:dyDescent="0.25">
      <c r="A49" s="1" t="s">
        <v>1</v>
      </c>
      <c r="B49" s="1" t="s">
        <v>6336</v>
      </c>
      <c r="K49" s="1">
        <f t="shared" si="0"/>
        <v>2.72</v>
      </c>
    </row>
    <row r="50" spans="1:56" x14ac:dyDescent="0.25">
      <c r="A50" s="1" t="s">
        <v>1</v>
      </c>
      <c r="B50" s="1" t="s">
        <v>6331</v>
      </c>
      <c r="K50" s="1">
        <f t="shared" si="0"/>
        <v>2.72</v>
      </c>
    </row>
    <row r="51" spans="1:56" x14ac:dyDescent="0.25">
      <c r="A51" s="1">
        <v>12</v>
      </c>
      <c r="B51" s="1" t="s">
        <v>6335</v>
      </c>
      <c r="C51" s="1">
        <v>2586.0000026151538</v>
      </c>
      <c r="D51" s="1">
        <v>0</v>
      </c>
      <c r="E51">
        <f>(R51-S51*(1000-T51)/(1000-U51))*AK51</f>
        <v>4.729125396637242</v>
      </c>
      <c r="F51">
        <f>IF(AV51&lt;&gt;0,1/(1/AV51-1/N51),0)</f>
        <v>11.884387522202019</v>
      </c>
      <c r="G51">
        <f>((AY51-AL51/2)*S51-E51)/(AY51+AL51/2)</f>
        <v>376.89422856299996</v>
      </c>
      <c r="H51">
        <f>AL51*1000</f>
        <v>32.039414664565648</v>
      </c>
      <c r="I51">
        <f>(AQ51-AW51)</f>
        <v>0.86647574032378794</v>
      </c>
      <c r="J51">
        <f>(P51+AP51*D51)</f>
        <v>26.996129989624023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27.344345092773438</v>
      </c>
      <c r="P51" s="1">
        <v>26.996129989624023</v>
      </c>
      <c r="Q51" s="1">
        <v>27.407384872436523</v>
      </c>
      <c r="R51" s="1">
        <v>400.01931762695313</v>
      </c>
      <c r="S51" s="1">
        <v>384.59130859375</v>
      </c>
      <c r="T51" s="1">
        <v>2.6305067539215088</v>
      </c>
      <c r="U51" s="1">
        <v>30.729097366333008</v>
      </c>
      <c r="V51" s="1">
        <v>6.356316089630127</v>
      </c>
      <c r="W51" s="1">
        <v>74.253318786621094</v>
      </c>
      <c r="X51" s="1">
        <v>300.61740112304688</v>
      </c>
      <c r="Y51" s="1">
        <v>1999.2020263671875</v>
      </c>
      <c r="Z51" s="1">
        <v>8.877415657043457</v>
      </c>
      <c r="AA51" s="1">
        <v>88.250900268554688</v>
      </c>
      <c r="AB51" s="1">
        <v>6.0183334350585938</v>
      </c>
      <c r="AC51" s="1">
        <v>-0.31564441323280334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1.1052110335406133</v>
      </c>
      <c r="AL51">
        <f>(U51-T51)/(1000-U51)*AK51</f>
        <v>3.2039414664565648E-2</v>
      </c>
      <c r="AM51">
        <f>(P51+273.15)</f>
        <v>300.146129989624</v>
      </c>
      <c r="AN51">
        <f>(O51+273.15)</f>
        <v>300.49434509277341</v>
      </c>
      <c r="AO51">
        <f>(Y51*AG51+Z51*AH51)*AI51</f>
        <v>319.8723170690464</v>
      </c>
      <c r="AP51">
        <f>((AO51+0.00000010773*(AN51^4-AM51^4))-AL51*44100)/(L51*51.4+0.00000043092*AM51^3)</f>
        <v>-8.9514232040617188</v>
      </c>
      <c r="AQ51">
        <f>0.61365*EXP(17.502*J51/(240.97+J51))</f>
        <v>3.5783462473427488</v>
      </c>
      <c r="AR51">
        <f>AQ51*1000/AA51</f>
        <v>40.547419192932303</v>
      </c>
      <c r="AS51">
        <f>(AR51-U51)</f>
        <v>9.8183218265992949</v>
      </c>
      <c r="AT51">
        <f>IF(D51,P51,(O51+P51)/2)</f>
        <v>27.17023754119873</v>
      </c>
      <c r="AU51">
        <f>0.61365*EXP(17.502*AT51/(240.97+AT51))</f>
        <v>3.6151023742347941</v>
      </c>
      <c r="AV51">
        <f>IF(AS51&lt;&gt;0,(1000-(AR51+U51)/2)/AS51*AL51,0)</f>
        <v>3.1469314487039375</v>
      </c>
      <c r="AW51">
        <f>U51*AA51/1000</f>
        <v>2.7118705070189608</v>
      </c>
      <c r="AX51">
        <f>(AU51-AW51)</f>
        <v>0.90323186721583326</v>
      </c>
      <c r="AY51">
        <f>1/(1.6/F51+1.37/N51)</f>
        <v>2.1992626777982252</v>
      </c>
      <c r="AZ51">
        <f>G51*AA51*0.001</f>
        <v>33.261254976707164</v>
      </c>
      <c r="BA51">
        <f>G51/S51</f>
        <v>0.97998633911178534</v>
      </c>
      <c r="BB51">
        <f>(1-AL51*AA51/AQ51/F51)*100</f>
        <v>93.351180368814923</v>
      </c>
      <c r="BC51">
        <f>(S51-E51/(N51/1.35))</f>
        <v>383.09976649270732</v>
      </c>
      <c r="BD51">
        <f>E51*BB51/100/BC51</f>
        <v>1.1523615426078063E-2</v>
      </c>
    </row>
    <row r="52" spans="1:56" x14ac:dyDescent="0.25">
      <c r="A52" s="1" t="s">
        <v>1</v>
      </c>
      <c r="B52" s="1" t="s">
        <v>6334</v>
      </c>
      <c r="K52" s="1">
        <v>8.067499999999999</v>
      </c>
    </row>
    <row r="53" spans="1:56" x14ac:dyDescent="0.25">
      <c r="A53" s="1" t="s">
        <v>1</v>
      </c>
      <c r="B53" s="1" t="s">
        <v>6333</v>
      </c>
      <c r="K53" s="1">
        <v>8.067499999999999</v>
      </c>
    </row>
    <row r="54" spans="1:56" x14ac:dyDescent="0.25">
      <c r="A54" s="1" t="s">
        <v>1</v>
      </c>
      <c r="B54" s="1" t="s">
        <v>6332</v>
      </c>
    </row>
    <row r="55" spans="1:56" x14ac:dyDescent="0.25">
      <c r="A55" s="1" t="s">
        <v>1</v>
      </c>
      <c r="B55" s="1" t="s">
        <v>6331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7AE4-AAEE-4105-A96A-5F4C72E674F9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6414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6413</v>
      </c>
    </row>
    <row r="12" spans="1:60" x14ac:dyDescent="0.25">
      <c r="A12" s="1" t="s">
        <v>1</v>
      </c>
      <c r="B12" s="1" t="s">
        <v>1564</v>
      </c>
    </row>
    <row r="13" spans="1:60" x14ac:dyDescent="0.25">
      <c r="A13" s="1" t="s">
        <v>1</v>
      </c>
      <c r="B13" s="1" t="s">
        <v>1563</v>
      </c>
    </row>
    <row r="14" spans="1:60" x14ac:dyDescent="0.25">
      <c r="A14" s="1" t="s">
        <v>1</v>
      </c>
      <c r="B14" s="1" t="s">
        <v>1562</v>
      </c>
    </row>
    <row r="15" spans="1:60" x14ac:dyDescent="0.25">
      <c r="A15" s="1" t="s">
        <v>1</v>
      </c>
      <c r="B15" s="1" t="s">
        <v>1561</v>
      </c>
    </row>
    <row r="16" spans="1:60" x14ac:dyDescent="0.25">
      <c r="A16" s="1" t="s">
        <v>1</v>
      </c>
      <c r="B16" s="1" t="s">
        <v>1560</v>
      </c>
    </row>
    <row r="17" spans="1:60" x14ac:dyDescent="0.25">
      <c r="A17" s="1" t="s">
        <v>1</v>
      </c>
      <c r="B17" s="1" t="s">
        <v>6412</v>
      </c>
    </row>
    <row r="18" spans="1:60" x14ac:dyDescent="0.25">
      <c r="A18" s="1">
        <v>1</v>
      </c>
      <c r="B18" s="1" t="s">
        <v>1558</v>
      </c>
      <c r="C18" s="1">
        <v>339.00000210106373</v>
      </c>
      <c r="D18" s="1">
        <v>0</v>
      </c>
      <c r="E18">
        <f>(R18-S18*(1000-T18)/(1000-U18))*AO18</f>
        <v>-5.5953420960867026</v>
      </c>
      <c r="F18">
        <f>IF(AZ18&lt;&gt;0,1/(1/AZ18-1/N18),0)</f>
        <v>5.6671968817206242</v>
      </c>
      <c r="G18">
        <f>((BC18-AP18/2)*S18-E18)/(BC18+AP18/2)</f>
        <v>390.78187855114766</v>
      </c>
      <c r="H18">
        <f>AP18*1000</f>
        <v>29.649384259783794</v>
      </c>
      <c r="I18">
        <f>(AU18-BA18)</f>
        <v>1.0390486105938708</v>
      </c>
      <c r="J18">
        <f>(P18+AT18*D18)</f>
        <v>25.95844841003418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27.446191787719727</v>
      </c>
      <c r="P18" s="1">
        <v>25.95844841003418</v>
      </c>
      <c r="Q18" s="1">
        <v>27.552671432495117</v>
      </c>
      <c r="R18" s="1">
        <v>399.9473876953125</v>
      </c>
      <c r="S18" s="1">
        <v>394.42340087890625</v>
      </c>
      <c r="T18" s="1">
        <v>0.20508480072021484</v>
      </c>
      <c r="U18" s="1">
        <v>26.3511962890625</v>
      </c>
      <c r="V18" s="1">
        <v>0.49291464686393738</v>
      </c>
      <c r="W18" s="1">
        <v>63.334243774414063</v>
      </c>
      <c r="X18" s="1">
        <v>300.31692504882813</v>
      </c>
      <c r="Y18" s="1">
        <v>0.23607286810874939</v>
      </c>
      <c r="Z18" s="1">
        <v>7.573267936706543</v>
      </c>
      <c r="AA18" s="1">
        <v>88.304237365722656</v>
      </c>
      <c r="AB18" s="1">
        <v>4.6144251823425293</v>
      </c>
      <c r="AC18" s="1">
        <v>-0.32473385334014893</v>
      </c>
      <c r="AD18" s="1">
        <v>5.9444710612297058E-2</v>
      </c>
      <c r="AE18" s="1">
        <v>4.8162885941565037E-3</v>
      </c>
      <c r="AF18" s="1">
        <v>4.2217083275318146E-2</v>
      </c>
      <c r="AG18" s="1">
        <v>2.7228720486164093E-2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1.1041063420912798</v>
      </c>
      <c r="AP18">
        <f>(U18-T18)/(1000-U18)*AO18</f>
        <v>2.9649384259783793E-2</v>
      </c>
      <c r="AQ18">
        <f>(P18+273.15)</f>
        <v>299.10844841003416</v>
      </c>
      <c r="AR18">
        <f>(O18+273.15)</f>
        <v>300.5961917877197</v>
      </c>
      <c r="AS18">
        <f>(Y18*AK18+Z18*AL18)*AM18</f>
        <v>3.7771658053137536E-2</v>
      </c>
      <c r="AT18">
        <f>((AS18+0.00000010773*(AR18^4-AQ18^4))-AP18*44100)/(L18*0.92*2*29.3+0.00000043092*AQ18^3)</f>
        <v>-10.166185981794758</v>
      </c>
      <c r="AU18">
        <f>0.61365*EXP(17.502*J18/(240.97+J18))</f>
        <v>3.3659709025739959</v>
      </c>
      <c r="AV18">
        <f>AU18*1000/AA18</f>
        <v>38.1178865588683</v>
      </c>
      <c r="AW18">
        <f>(AV18-U18)</f>
        <v>11.7666902698058</v>
      </c>
      <c r="AX18">
        <f>IF(D18,P18,(O18+P18)/2)</f>
        <v>26.702320098876953</v>
      </c>
      <c r="AY18">
        <f>0.61365*EXP(17.502*AX18/(240.97+AX18))</f>
        <v>3.5170590008758076</v>
      </c>
      <c r="AZ18">
        <f>IF(AW18&lt;&gt;0,(1000-(AV18+U18)/2)/AW18*AP18,0)</f>
        <v>2.4385489289453601</v>
      </c>
      <c r="BA18">
        <f>U18*AA18/1000</f>
        <v>2.3269222919801251</v>
      </c>
      <c r="BB18">
        <f>(AY18-BA18)</f>
        <v>1.1901367088956825</v>
      </c>
      <c r="BC18">
        <f>1/(1.6/F18+1.37/N18)</f>
        <v>1.6600432143856563</v>
      </c>
      <c r="BD18">
        <f>G18*AA18*0.001</f>
        <v>34.507695761803546</v>
      </c>
      <c r="BE18">
        <f>G18/S18</f>
        <v>0.9907674790095008</v>
      </c>
      <c r="BF18">
        <f>(1-AP18*AA18/AU18/F18)*100</f>
        <v>86.274803689431707</v>
      </c>
      <c r="BG18">
        <f>(S18-E18/(N18/1.35))</f>
        <v>396.18814332197707</v>
      </c>
      <c r="BH18">
        <f>E18*BF18/100/BG18</f>
        <v>-1.2184540326406975E-2</v>
      </c>
    </row>
    <row r="19" spans="1:60" x14ac:dyDescent="0.25">
      <c r="A19" s="1" t="s">
        <v>1</v>
      </c>
      <c r="B19" s="1" t="s">
        <v>6411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6410</v>
      </c>
      <c r="K20" s="1">
        <f t="shared" si="0"/>
        <v>2.72</v>
      </c>
    </row>
    <row r="21" spans="1:60" x14ac:dyDescent="0.25">
      <c r="A21" s="1">
        <v>2</v>
      </c>
      <c r="B21" s="1" t="s">
        <v>6409</v>
      </c>
      <c r="C21" s="1">
        <v>544.5000021122396</v>
      </c>
      <c r="D21" s="1">
        <v>0</v>
      </c>
      <c r="E21">
        <f>(R21-S21*(1000-T21)/(1000-U21))*AO21</f>
        <v>-4.2142295986216158</v>
      </c>
      <c r="F21">
        <f>IF(AZ21&lt;&gt;0,1/(1/AZ21-1/N21),0)</f>
        <v>5.4368853034058615</v>
      </c>
      <c r="G21">
        <f>((BC21-AP21/2)*S21-E21)/(BC21+AP21/2)</f>
        <v>388.85503791124438</v>
      </c>
      <c r="H21">
        <f>AP21*1000</f>
        <v>29.385668413176607</v>
      </c>
      <c r="I21">
        <f>(AU21-BA21)</f>
        <v>1.0487011459749782</v>
      </c>
      <c r="J21">
        <f>(P21+AT21*D21)</f>
        <v>25.911052703857422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27.433784484863281</v>
      </c>
      <c r="P21" s="1">
        <v>25.911052703857422</v>
      </c>
      <c r="Q21" s="1">
        <v>27.574287414550781</v>
      </c>
      <c r="R21" s="1">
        <v>399.97824096679688</v>
      </c>
      <c r="S21" s="1">
        <v>393.32644653320313</v>
      </c>
      <c r="T21" s="1">
        <v>0.21578605473041534</v>
      </c>
      <c r="U21" s="1">
        <v>26.136322021484375</v>
      </c>
      <c r="V21" s="1">
        <v>0.51898699998855591</v>
      </c>
      <c r="W21" s="1">
        <v>62.860462188720703</v>
      </c>
      <c r="X21" s="1">
        <v>300.30230712890625</v>
      </c>
      <c r="Y21" s="1">
        <v>25.042715072631836</v>
      </c>
      <c r="Z21" s="1">
        <v>9.6422967910766602</v>
      </c>
      <c r="AA21" s="1">
        <v>88.300041198730469</v>
      </c>
      <c r="AB21" s="1">
        <v>4.5949549674987793</v>
      </c>
      <c r="AC21" s="1">
        <v>-0.31783154606819153</v>
      </c>
      <c r="AD21" s="1">
        <v>2.9892280697822571E-2</v>
      </c>
      <c r="AE21" s="1">
        <v>9.6343206241726875E-3</v>
      </c>
      <c r="AF21" s="1">
        <v>5.4876726120710373E-2</v>
      </c>
      <c r="AG21" s="1">
        <v>1.887170597910881E-2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1.1040525997386257</v>
      </c>
      <c r="AP21">
        <f>(U21-T21)/(1000-U21)*AO21</f>
        <v>2.9385668413176608E-2</v>
      </c>
      <c r="AQ21">
        <f>(P21+273.15)</f>
        <v>299.0610527038574</v>
      </c>
      <c r="AR21">
        <f>(O21+273.15)</f>
        <v>300.58378448486326</v>
      </c>
      <c r="AS21">
        <f>(Y21*AK21+Z21*AL21)*AM21</f>
        <v>4.0068343220613656</v>
      </c>
      <c r="AT21">
        <f>((AS21+0.00000010773*(AR21^4-AQ21^4))-AP21*44100)/(L21*0.92*2*29.3+0.00000043092*AQ21^3)</f>
        <v>-10.040547426230896</v>
      </c>
      <c r="AU21">
        <f>0.61365*EXP(17.502*J21/(240.97+J21))</f>
        <v>3.3565394572553351</v>
      </c>
      <c r="AV21">
        <f>AU21*1000/AA21</f>
        <v>38.012886649747038</v>
      </c>
      <c r="AW21">
        <f>(AV21-U21)</f>
        <v>11.876564628262663</v>
      </c>
      <c r="AX21">
        <f>IF(D21,P21,(O21+P21)/2)</f>
        <v>26.672418594360352</v>
      </c>
      <c r="AY21">
        <f>0.61365*EXP(17.502*AX21/(240.97+AX21))</f>
        <v>3.5108733877235023</v>
      </c>
      <c r="AZ21">
        <f>IF(AW21&lt;&gt;0,(1000-(AV21+U21)/2)/AW21*AP21,0)</f>
        <v>2.3948957982344687</v>
      </c>
      <c r="BA21">
        <f>U21*AA21/1000</f>
        <v>2.3078383112803569</v>
      </c>
      <c r="BB21">
        <f>(AY21-BA21)</f>
        <v>1.2030350764431454</v>
      </c>
      <c r="BC21">
        <f>1/(1.6/F21+1.37/N21)</f>
        <v>1.627727163212294</v>
      </c>
      <c r="BD21">
        <f>G21*AA21*0.001</f>
        <v>34.33591586789678</v>
      </c>
      <c r="BE21">
        <f>G21/S21</f>
        <v>0.98863181293459934</v>
      </c>
      <c r="BF21">
        <f>(1-AP21*AA21/AU21/F21)*100</f>
        <v>85.781474804960894</v>
      </c>
      <c r="BG21">
        <f>(S21-E21/(N21/1.35))</f>
        <v>394.65559311795516</v>
      </c>
      <c r="BH21">
        <f>E21*BF21/100/BG21</f>
        <v>-9.1599570977937261E-3</v>
      </c>
    </row>
    <row r="22" spans="1:60" x14ac:dyDescent="0.25">
      <c r="A22" s="1" t="s">
        <v>1</v>
      </c>
      <c r="B22" s="1" t="s">
        <v>6408</v>
      </c>
      <c r="K22" s="1">
        <f t="shared" si="0"/>
        <v>2.72</v>
      </c>
    </row>
    <row r="23" spans="1:60" x14ac:dyDescent="0.25">
      <c r="A23" s="1" t="s">
        <v>1</v>
      </c>
      <c r="B23" s="1" t="s">
        <v>6407</v>
      </c>
      <c r="K23" s="1">
        <f t="shared" si="0"/>
        <v>2.72</v>
      </c>
    </row>
    <row r="24" spans="1:60" x14ac:dyDescent="0.25">
      <c r="A24" s="1">
        <v>3</v>
      </c>
      <c r="B24" s="1" t="s">
        <v>6406</v>
      </c>
      <c r="C24" s="1">
        <v>750.00000210106373</v>
      </c>
      <c r="D24" s="1">
        <v>0</v>
      </c>
      <c r="E24">
        <f>(R24-S24*(1000-T24)/(1000-U24))*AO24</f>
        <v>-3.5209125246155843</v>
      </c>
      <c r="F24">
        <f>IF(AZ24&lt;&gt;0,1/(1/AZ24-1/N24),0)</f>
        <v>5.1713539805118822</v>
      </c>
      <c r="G24">
        <f>((BC24-AP24/2)*S24-E24)/(BC24+AP24/2)</f>
        <v>387.98660017184955</v>
      </c>
      <c r="H24">
        <f>AP24*1000</f>
        <v>28.893656852715026</v>
      </c>
      <c r="I24">
        <f>(AU24-BA24)</f>
        <v>1.0548624039563572</v>
      </c>
      <c r="J24">
        <f>(P24+AT24*D24)</f>
        <v>25.754020690917969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27.357261657714844</v>
      </c>
      <c r="P24" s="1">
        <v>25.754020690917969</v>
      </c>
      <c r="Q24" s="1">
        <v>27.533174514770508</v>
      </c>
      <c r="R24" s="1">
        <v>399.96365356445313</v>
      </c>
      <c r="S24" s="1">
        <v>392.87124633789063</v>
      </c>
      <c r="T24" s="1">
        <v>0.21811269223690033</v>
      </c>
      <c r="U24" s="1">
        <v>25.715080261230469</v>
      </c>
      <c r="V24" s="1">
        <v>0.52692735195159912</v>
      </c>
      <c r="W24" s="1">
        <v>62.123752593994141</v>
      </c>
      <c r="X24" s="1">
        <v>300.30935668945313</v>
      </c>
      <c r="Y24" s="1">
        <v>49.861900329589844</v>
      </c>
      <c r="Z24" s="1">
        <v>9.8582687377929688</v>
      </c>
      <c r="AA24" s="1">
        <v>88.298126220703125</v>
      </c>
      <c r="AB24" s="1">
        <v>4.7166528701782227</v>
      </c>
      <c r="AC24" s="1">
        <v>-0.30893623828887939</v>
      </c>
      <c r="AD24" s="1">
        <v>7.6154157519340515E-2</v>
      </c>
      <c r="AE24" s="1">
        <v>6.0720411129295826E-3</v>
      </c>
      <c r="AF24" s="1">
        <v>3.005608357489109E-2</v>
      </c>
      <c r="AG24" s="1">
        <v>1.7547782510519028E-2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1.1040785172406362</v>
      </c>
      <c r="AP24">
        <f>(U24-T24)/(1000-U24)*AO24</f>
        <v>2.8893656852715027E-2</v>
      </c>
      <c r="AQ24">
        <f>(P24+273.15)</f>
        <v>298.90402069091795</v>
      </c>
      <c r="AR24">
        <f>(O24+273.15)</f>
        <v>300.50726165771482</v>
      </c>
      <c r="AS24">
        <f>(Y24*AK24+Z24*AL24)*AM24</f>
        <v>7.9779038744143236</v>
      </c>
      <c r="AT24">
        <f>((AS24+0.00000010773*(AR24^4-AQ24^4))-AP24*44100)/(L24*0.92*2*29.3+0.00000043092*AQ24^3)</f>
        <v>-9.8324921433841705</v>
      </c>
      <c r="AU24">
        <f>0.61365*EXP(17.502*J24/(240.97+J24))</f>
        <v>3.3254558066379967</v>
      </c>
      <c r="AV24">
        <f>AU24*1000/AA24</f>
        <v>37.661680365967747</v>
      </c>
      <c r="AW24">
        <f>(AV24-U24)</f>
        <v>11.946600104737279</v>
      </c>
      <c r="AX24">
        <f>IF(D24,P24,(O24+P24)/2)</f>
        <v>26.555641174316406</v>
      </c>
      <c r="AY24">
        <f>0.61365*EXP(17.502*AX24/(240.97+AX24))</f>
        <v>3.4868069635822549</v>
      </c>
      <c r="AZ24">
        <f>IF(AW24&lt;&gt;0,(1000-(AV24+U24)/2)/AW24*AP24,0)</f>
        <v>2.3419268595607554</v>
      </c>
      <c r="BA24">
        <f>U24*AA24/1000</f>
        <v>2.2705934026816394</v>
      </c>
      <c r="BB24">
        <f>(AY24-BA24)</f>
        <v>1.2162135609006155</v>
      </c>
      <c r="BC24">
        <f>1/(1.6/F24+1.37/N24)</f>
        <v>1.5886528001218467</v>
      </c>
      <c r="BD24">
        <f>G24*AA24*0.001</f>
        <v>34.258489793915444</v>
      </c>
      <c r="BE24">
        <f>G24/S24</f>
        <v>0.98756680156266763</v>
      </c>
      <c r="BF24">
        <f>(1-AP24*AA24/AU24/F24)*100</f>
        <v>85.164624230970432</v>
      </c>
      <c r="BG24">
        <f>(S24-E24/(N24/1.35))</f>
        <v>393.98172424323161</v>
      </c>
      <c r="BH24">
        <f>E24*BF24/100/BG24</f>
        <v>-7.6109416670272125E-3</v>
      </c>
    </row>
    <row r="25" spans="1:60" x14ac:dyDescent="0.25">
      <c r="A25" s="1" t="s">
        <v>1</v>
      </c>
      <c r="B25" s="1" t="s">
        <v>6405</v>
      </c>
      <c r="K25" s="1">
        <f t="shared" si="0"/>
        <v>2.72</v>
      </c>
    </row>
    <row r="26" spans="1:60" x14ac:dyDescent="0.25">
      <c r="A26" s="1" t="s">
        <v>1</v>
      </c>
      <c r="B26" s="1" t="s">
        <v>6404</v>
      </c>
      <c r="K26" s="1">
        <f t="shared" si="0"/>
        <v>2.72</v>
      </c>
    </row>
    <row r="27" spans="1:60" x14ac:dyDescent="0.25">
      <c r="A27" s="1">
        <v>4</v>
      </c>
      <c r="B27" s="1" t="s">
        <v>6403</v>
      </c>
      <c r="C27" s="1">
        <v>955.5000021122396</v>
      </c>
      <c r="D27" s="1">
        <v>0</v>
      </c>
      <c r="E27">
        <f>(R27-S27*(1000-T27)/(1000-U27))*AO27</f>
        <v>-2.0102496216052059</v>
      </c>
      <c r="F27">
        <f>IF(AZ27&lt;&gt;0,1/(1/AZ27-1/N27),0)</f>
        <v>5.0347232482532069</v>
      </c>
      <c r="G27">
        <f>((BC27-AP27/2)*S27-E27)/(BC27+AP27/2)</f>
        <v>385.84449450766499</v>
      </c>
      <c r="H27">
        <f>AP27*1000</f>
        <v>28.585970046223842</v>
      </c>
      <c r="I27">
        <f>(AU27-BA27)</f>
        <v>1.0566706997027508</v>
      </c>
      <c r="J27">
        <f>(P27+AT27*D27)</f>
        <v>25.647104263305664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27.267936706542969</v>
      </c>
      <c r="P27" s="1">
        <v>25.647104263305664</v>
      </c>
      <c r="Q27" s="1">
        <v>27.462383270263672</v>
      </c>
      <c r="R27" s="1">
        <v>399.97073364257813</v>
      </c>
      <c r="S27" s="1">
        <v>391.65060424804688</v>
      </c>
      <c r="T27" s="1">
        <v>0.22404502332210541</v>
      </c>
      <c r="U27" s="1">
        <v>25.457841873168945</v>
      </c>
      <c r="V27" s="1">
        <v>0.54407179355621338</v>
      </c>
      <c r="W27" s="1">
        <v>61.821918487548828</v>
      </c>
      <c r="X27" s="1">
        <v>300.289306640625</v>
      </c>
      <c r="Y27" s="1">
        <v>100.37812042236328</v>
      </c>
      <c r="Z27" s="1">
        <v>9.6598148345947266</v>
      </c>
      <c r="AA27" s="1">
        <v>88.293647766113281</v>
      </c>
      <c r="AB27" s="1">
        <v>4.5945367813110352</v>
      </c>
      <c r="AC27" s="1">
        <v>-0.314191073179245</v>
      </c>
      <c r="AD27" s="1">
        <v>7.980983704328537E-2</v>
      </c>
      <c r="AE27" s="1">
        <v>6.4321570098400116E-3</v>
      </c>
      <c r="AF27" s="1">
        <v>5.2719168365001678E-2</v>
      </c>
      <c r="AG27" s="1">
        <v>1.9412863999605179E-2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1.104004803825827</v>
      </c>
      <c r="AP27">
        <f>(U27-T27)/(1000-U27)*AO27</f>
        <v>2.8585970046223843E-2</v>
      </c>
      <c r="AQ27">
        <f>(P27+273.15)</f>
        <v>298.79710426330564</v>
      </c>
      <c r="AR27">
        <f>(O27+273.15)</f>
        <v>300.41793670654295</v>
      </c>
      <c r="AS27">
        <f>(Y27*AK27+Z27*AL27)*AM27</f>
        <v>16.060498908597992</v>
      </c>
      <c r="AT27">
        <f>((AS27+0.00000010773*(AR27^4-AQ27^4))-AP27*44100)/(L27*0.92*2*29.3+0.00000043092*AQ27^3)</f>
        <v>-9.6613349881360637</v>
      </c>
      <c r="AU27">
        <f>0.61365*EXP(17.502*J27/(240.97+J27))</f>
        <v>3.3044364229377394</v>
      </c>
      <c r="AV27">
        <f>AU27*1000/AA27</f>
        <v>37.425528410504384</v>
      </c>
      <c r="AW27">
        <f>(AV27-U27)</f>
        <v>11.967686537335439</v>
      </c>
      <c r="AX27">
        <f>IF(D27,P27,(O27+P27)/2)</f>
        <v>26.457520484924316</v>
      </c>
      <c r="AY27">
        <f>0.61365*EXP(17.502*AX27/(240.97+AX27))</f>
        <v>3.4666969560130689</v>
      </c>
      <c r="AZ27">
        <f>IF(AW27&lt;&gt;0,(1000-(AV27+U27)/2)/AW27*AP27,0)</f>
        <v>2.3134946666743952</v>
      </c>
      <c r="BA27">
        <f>U27*AA27/1000</f>
        <v>2.2477657232349886</v>
      </c>
      <c r="BB27">
        <f>(AY27-BA27)</f>
        <v>1.2189312327780804</v>
      </c>
      <c r="BC27">
        <f>1/(1.6/F27+1.37/N27)</f>
        <v>1.5677409810470553</v>
      </c>
      <c r="BD27">
        <f>G27*AA27*0.001</f>
        <v>34.067617890553805</v>
      </c>
      <c r="BE27">
        <f>G27/S27</f>
        <v>0.98517528205649174</v>
      </c>
      <c r="BF27">
        <f>(1-AP27*AA27/AU27/F27)*100</f>
        <v>84.829168300072965</v>
      </c>
      <c r="BG27">
        <f>(S27-E27/(N27/1.35))</f>
        <v>392.28462675596376</v>
      </c>
      <c r="BH27">
        <f>E27*BF27/100/BG27</f>
        <v>-4.3470427298286565E-3</v>
      </c>
    </row>
    <row r="28" spans="1:60" x14ac:dyDescent="0.25">
      <c r="A28" s="1" t="s">
        <v>1</v>
      </c>
      <c r="B28" s="1" t="s">
        <v>6402</v>
      </c>
      <c r="K28" s="1">
        <f t="shared" si="0"/>
        <v>2.72</v>
      </c>
    </row>
    <row r="29" spans="1:60" x14ac:dyDescent="0.25">
      <c r="A29" s="1" t="s">
        <v>1</v>
      </c>
      <c r="B29" s="1" t="s">
        <v>6401</v>
      </c>
      <c r="K29" s="1">
        <f t="shared" si="0"/>
        <v>2.72</v>
      </c>
    </row>
    <row r="30" spans="1:60" x14ac:dyDescent="0.25">
      <c r="A30" s="1">
        <v>5</v>
      </c>
      <c r="B30" s="1" t="s">
        <v>6400</v>
      </c>
      <c r="C30" s="1">
        <v>1161.5000021122396</v>
      </c>
      <c r="D30" s="1">
        <v>0</v>
      </c>
      <c r="E30">
        <f>(R30-S30*(1000-T30)/(1000-U30))*AO30</f>
        <v>-1.5350607401573053</v>
      </c>
      <c r="F30">
        <f>IF(AZ30&lt;&gt;0,1/(1/AZ30-1/N30),0)</f>
        <v>5.0503933872392297</v>
      </c>
      <c r="G30">
        <f>((BC30-AP30/2)*S30-E30)/(BC30+AP30/2)</f>
        <v>385.07699853353722</v>
      </c>
      <c r="H30">
        <f>AP30*1000</f>
        <v>28.451432229377403</v>
      </c>
      <c r="I30">
        <f>(AU30-BA30)</f>
        <v>1.0503631080670228</v>
      </c>
      <c r="J30">
        <f>(P30+AT30*D30)</f>
        <v>25.566324234008789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27.194391250610352</v>
      </c>
      <c r="P30" s="1">
        <v>25.566324234008789</v>
      </c>
      <c r="Q30" s="1">
        <v>27.394502639770508</v>
      </c>
      <c r="R30" s="1">
        <v>399.8206787109375</v>
      </c>
      <c r="S30" s="1">
        <v>391.13180541992188</v>
      </c>
      <c r="T30" s="1">
        <v>0.23392753303050995</v>
      </c>
      <c r="U30" s="1">
        <v>25.350061416625977</v>
      </c>
      <c r="V30" s="1">
        <v>0.57053041458129883</v>
      </c>
      <c r="W30" s="1">
        <v>61.826763153076172</v>
      </c>
      <c r="X30" s="1">
        <v>300.30938720703125</v>
      </c>
      <c r="Y30" s="1">
        <v>149.65667724609375</v>
      </c>
      <c r="Z30" s="1">
        <v>9.3623533248901367</v>
      </c>
      <c r="AA30" s="1">
        <v>88.29443359375</v>
      </c>
      <c r="AB30" s="1">
        <v>4.6195368766784668</v>
      </c>
      <c r="AC30" s="1">
        <v>-0.31623640656471252</v>
      </c>
      <c r="AD30" s="1">
        <v>9.8894141614437103E-2</v>
      </c>
      <c r="AE30" s="1">
        <v>3.7858865689486265E-3</v>
      </c>
      <c r="AF30" s="1">
        <v>5.0847139209508896E-2</v>
      </c>
      <c r="AG30" s="1">
        <v>2.4894863367080688E-2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1.1040786294376146</v>
      </c>
      <c r="AP30">
        <f>(U30-T30)/(1000-U30)*AO30</f>
        <v>2.8451432229377405E-2</v>
      </c>
      <c r="AQ30">
        <f>(P30+273.15)</f>
        <v>298.71632423400877</v>
      </c>
      <c r="AR30">
        <f>(O30+273.15)</f>
        <v>300.34439125061033</v>
      </c>
      <c r="AS30">
        <f>(Y30*AK30+Z30*AL30)*AM30</f>
        <v>23.945067824161015</v>
      </c>
      <c r="AT30">
        <f>((AS30+0.00000010773*(AR30^4-AQ30^4))-AP30*44100)/(L30*0.92*2*29.3+0.00000043092*AQ30^3)</f>
        <v>-9.5525842115794646</v>
      </c>
      <c r="AU30">
        <f>0.61365*EXP(17.502*J30/(240.97+J30))</f>
        <v>3.2886324224147891</v>
      </c>
      <c r="AV30">
        <f>AU30*1000/AA30</f>
        <v>37.24620328327898</v>
      </c>
      <c r="AW30">
        <f>(AV30-U30)</f>
        <v>11.896141866653004</v>
      </c>
      <c r="AX30">
        <f>IF(D30,P30,(O30+P30)/2)</f>
        <v>26.38035774230957</v>
      </c>
      <c r="AY30">
        <f>0.61365*EXP(17.502*AX30/(240.97+AX30))</f>
        <v>3.450953527542675</v>
      </c>
      <c r="AZ30">
        <f>IF(AW30&lt;&gt;0,(1000-(AV30+U30)/2)/AW30*AP30,0)</f>
        <v>2.3167978195666024</v>
      </c>
      <c r="BA30">
        <f>U30*AA30/1000</f>
        <v>2.2382693143477663</v>
      </c>
      <c r="BB30">
        <f>(AY30-BA30)</f>
        <v>1.2126842131949087</v>
      </c>
      <c r="BC30">
        <f>1/(1.6/F30+1.37/N30)</f>
        <v>1.5701682198957021</v>
      </c>
      <c r="BD30">
        <f>G30*AA30*0.001</f>
        <v>34.000155475499966</v>
      </c>
      <c r="BE30">
        <f>G30/S30</f>
        <v>0.9845197787485368</v>
      </c>
      <c r="BF30">
        <f>(1-AP30*AA30/AU30/F30)*100</f>
        <v>84.87494660424295</v>
      </c>
      <c r="BG30">
        <f>(S30-E30/(N30/1.35))</f>
        <v>391.61595577111166</v>
      </c>
      <c r="BH30">
        <f>E30*BF30/100/BG30</f>
        <v>-3.3269379460950945E-3</v>
      </c>
    </row>
    <row r="31" spans="1:60" x14ac:dyDescent="0.25">
      <c r="A31" s="1" t="s">
        <v>1</v>
      </c>
      <c r="B31" s="1" t="s">
        <v>6399</v>
      </c>
      <c r="K31" s="1">
        <f t="shared" si="0"/>
        <v>2.72</v>
      </c>
    </row>
    <row r="32" spans="1:60" x14ac:dyDescent="0.25">
      <c r="A32" s="1" t="s">
        <v>1</v>
      </c>
      <c r="B32" s="1" t="s">
        <v>6398</v>
      </c>
      <c r="K32" s="1">
        <f t="shared" si="0"/>
        <v>2.72</v>
      </c>
    </row>
    <row r="33" spans="1:60" x14ac:dyDescent="0.25">
      <c r="A33" s="1">
        <v>6</v>
      </c>
      <c r="B33" s="1" t="s">
        <v>6397</v>
      </c>
      <c r="C33" s="1">
        <v>1368.0000021010637</v>
      </c>
      <c r="D33" s="1">
        <v>0</v>
      </c>
      <c r="E33">
        <f>(R33-S33*(1000-T33)/(1000-U33))*AO33</f>
        <v>0.2574178307750804</v>
      </c>
      <c r="F33">
        <f>IF(AZ33&lt;&gt;0,1/(1/AZ33-1/N33),0)</f>
        <v>5.3046484873740898</v>
      </c>
      <c r="G33">
        <f>((BC33-AP33/2)*S33-E33)/(BC33+AP33/2)</f>
        <v>382.62150033630621</v>
      </c>
      <c r="H33">
        <f>AP33*1000</f>
        <v>28.6636162695177</v>
      </c>
      <c r="I33">
        <f>(AU33-BA33)</f>
        <v>1.0346681388188324</v>
      </c>
      <c r="J33">
        <f>(P33+AT33*D33)</f>
        <v>25.573244094848633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27.154491424560547</v>
      </c>
      <c r="P33" s="1">
        <v>25.573244094848633</v>
      </c>
      <c r="Q33" s="1">
        <v>27.348651885986328</v>
      </c>
      <c r="R33" s="1">
        <v>400.01272583007813</v>
      </c>
      <c r="S33" s="1">
        <v>389.66253662109375</v>
      </c>
      <c r="T33" s="1">
        <v>0.24644777178764343</v>
      </c>
      <c r="U33" s="1">
        <v>25.546707153320313</v>
      </c>
      <c r="V33" s="1">
        <v>0.60239005088806152</v>
      </c>
      <c r="W33" s="1">
        <v>62.443592071533203</v>
      </c>
      <c r="X33" s="1">
        <v>300.28659057617188</v>
      </c>
      <c r="Y33" s="1">
        <v>300.69766235351563</v>
      </c>
      <c r="Z33" s="1">
        <v>9.8537807464599609</v>
      </c>
      <c r="AA33" s="1">
        <v>88.28204345703125</v>
      </c>
      <c r="AB33" s="1">
        <v>4.6199960708618164</v>
      </c>
      <c r="AC33" s="1">
        <v>-0.30984431505203247</v>
      </c>
      <c r="AD33" s="1">
        <v>4.510209709405899E-2</v>
      </c>
      <c r="AE33" s="1">
        <v>3.9698895998299122E-3</v>
      </c>
      <c r="AF33" s="1">
        <v>2.8371337801218033E-2</v>
      </c>
      <c r="AG33" s="1">
        <v>2.2000763565301895E-2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1.1039948182947492</v>
      </c>
      <c r="AP33">
        <f>(U33-T33)/(1000-U33)*AO33</f>
        <v>2.8663616269517699E-2</v>
      </c>
      <c r="AQ33">
        <f>(P33+273.15)</f>
        <v>298.72324409484861</v>
      </c>
      <c r="AR33">
        <f>(O33+273.15)</f>
        <v>300.30449142456052</v>
      </c>
      <c r="AS33">
        <f>(Y33*AK33+Z33*AL33)*AM33</f>
        <v>48.111624901183859</v>
      </c>
      <c r="AT33">
        <f>((AS33+0.00000010773*(AR33^4-AQ33^4))-AP33*44100)/(L33*0.92*2*29.3+0.00000043092*AQ33^3)</f>
        <v>-9.4400921166454825</v>
      </c>
      <c r="AU33">
        <f>0.61365*EXP(17.502*J33/(240.97+J33))</f>
        <v>3.2899836499123074</v>
      </c>
      <c r="AV33">
        <f>AU33*1000/AA33</f>
        <v>37.266736485473544</v>
      </c>
      <c r="AW33">
        <f>(AV33-U33)</f>
        <v>11.720029332153231</v>
      </c>
      <c r="AX33">
        <f>IF(D33,P33,(O33+P33)/2)</f>
        <v>26.36386775970459</v>
      </c>
      <c r="AY33">
        <f>0.61365*EXP(17.502*AX33/(240.97+AX33))</f>
        <v>3.4475972030995972</v>
      </c>
      <c r="AZ33">
        <f>IF(AW33&lt;&gt;0,(1000-(AV33+U33)/2)/AW33*AP33,0)</f>
        <v>2.3688836657461043</v>
      </c>
      <c r="BA33">
        <f>U33*AA33/1000</f>
        <v>2.2553155110934751</v>
      </c>
      <c r="BB33">
        <f>(AY33-BA33)</f>
        <v>1.1922816920061221</v>
      </c>
      <c r="BC33">
        <f>1/(1.6/F33+1.37/N33)</f>
        <v>1.6085195439846123</v>
      </c>
      <c r="BD33">
        <f>G33*AA33*0.001</f>
        <v>33.77860792028428</v>
      </c>
      <c r="BE33">
        <f>G33/S33</f>
        <v>0.98193042537308584</v>
      </c>
      <c r="BF33">
        <f>(1-AP33*AA33/AU33/F33)*100</f>
        <v>85.500500611176406</v>
      </c>
      <c r="BG33">
        <f>(S33-E33/(N33/1.35))</f>
        <v>389.58134834631613</v>
      </c>
      <c r="BH33">
        <f>E33*BF33/100/BG33</f>
        <v>5.6494884806311042E-4</v>
      </c>
    </row>
    <row r="34" spans="1:60" x14ac:dyDescent="0.25">
      <c r="A34" s="1" t="s">
        <v>1</v>
      </c>
      <c r="B34" s="1" t="s">
        <v>6396</v>
      </c>
      <c r="K34" s="1">
        <f t="shared" si="0"/>
        <v>2.72</v>
      </c>
    </row>
    <row r="35" spans="1:60" x14ac:dyDescent="0.25">
      <c r="A35" s="1" t="s">
        <v>1</v>
      </c>
      <c r="B35" s="1" t="s">
        <v>6395</v>
      </c>
      <c r="K35" s="1">
        <f t="shared" si="0"/>
        <v>2.72</v>
      </c>
    </row>
    <row r="36" spans="1:60" x14ac:dyDescent="0.25">
      <c r="A36" s="1">
        <v>7</v>
      </c>
      <c r="B36" s="1" t="s">
        <v>6394</v>
      </c>
      <c r="C36" s="1">
        <v>1574.0000021010637</v>
      </c>
      <c r="D36" s="1">
        <v>0</v>
      </c>
      <c r="E36">
        <f>(R36-S36*(1000-T36)/(1000-U36))*AO36</f>
        <v>0.85544161130697238</v>
      </c>
      <c r="F36">
        <f>IF(AZ36&lt;&gt;0,1/(1/AZ36-1/N36),0)</f>
        <v>5.7157731163904728</v>
      </c>
      <c r="G36">
        <f>((BC36-AP36/2)*S36-E36)/(BC36+AP36/2)</f>
        <v>381.7112367177624</v>
      </c>
      <c r="H36">
        <f>AP36*1000</f>
        <v>29.080383655030705</v>
      </c>
      <c r="I36">
        <f>(AU36-BA36)</f>
        <v>1.0156713369082753</v>
      </c>
      <c r="J36">
        <f>(P36+AT36*D36)</f>
        <v>25.644844055175781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27.138494491577148</v>
      </c>
      <c r="P36" s="1">
        <v>25.644844055175781</v>
      </c>
      <c r="Q36" s="1">
        <v>27.318382263183594</v>
      </c>
      <c r="R36" s="1">
        <v>399.966796875</v>
      </c>
      <c r="S36" s="1">
        <v>388.94775390625</v>
      </c>
      <c r="T36" s="1">
        <v>0.26600602269172668</v>
      </c>
      <c r="U36" s="1">
        <v>25.921669006347656</v>
      </c>
      <c r="V36" s="1">
        <v>0.65077942609786987</v>
      </c>
      <c r="W36" s="1">
        <v>63.416938781738281</v>
      </c>
      <c r="X36" s="1">
        <v>300.31683349609375</v>
      </c>
      <c r="Y36" s="1">
        <v>499.38998413085938</v>
      </c>
      <c r="Z36" s="1">
        <v>10.321281433105469</v>
      </c>
      <c r="AA36" s="1">
        <v>88.278343200683594</v>
      </c>
      <c r="AB36" s="1">
        <v>4.6337885856628418</v>
      </c>
      <c r="AC36" s="1">
        <v>-0.31330281496047974</v>
      </c>
      <c r="AD36" s="1">
        <v>0.10167418420314789</v>
      </c>
      <c r="AE36" s="1">
        <v>5.8733522891998291E-3</v>
      </c>
      <c r="AF36" s="1">
        <v>2.78636384755373E-2</v>
      </c>
      <c r="AG36" s="1">
        <v>2.2206058725714684E-2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1.1041060055003444</v>
      </c>
      <c r="AP36">
        <f>(U36-T36)/(1000-U36)*AO36</f>
        <v>2.9080383655030705E-2</v>
      </c>
      <c r="AQ36">
        <f>(P36+273.15)</f>
        <v>298.79484405517576</v>
      </c>
      <c r="AR36">
        <f>(O36+273.15)</f>
        <v>300.28849449157713</v>
      </c>
      <c r="AS36">
        <f>(Y36*AK36+Z36*AL36)*AM36</f>
        <v>79.902395674979743</v>
      </c>
      <c r="AT36">
        <f>((AS36+0.00000010773*(AR36^4-AQ36^4))-AP36*44100)/(L36*0.92*2*29.3+0.00000043092*AQ36^3)</f>
        <v>-9.3417294349765303</v>
      </c>
      <c r="AU36">
        <f>0.61365*EXP(17.502*J36/(240.97+J36))</f>
        <v>3.3039933297851567</v>
      </c>
      <c r="AV36">
        <f>AU36*1000/AA36</f>
        <v>37.426997494438382</v>
      </c>
      <c r="AW36">
        <f>(AV36-U36)</f>
        <v>11.505328488090726</v>
      </c>
      <c r="AX36">
        <f>IF(D36,P36,(O36+P36)/2)</f>
        <v>26.391669273376465</v>
      </c>
      <c r="AY36">
        <f>0.61365*EXP(17.502*AX36/(240.97+AX36))</f>
        <v>3.4532574941542911</v>
      </c>
      <c r="AZ36">
        <f>IF(AW36&lt;&gt;0,(1000-(AV36+U36)/2)/AW36*AP36,0)</f>
        <v>2.4474991671241653</v>
      </c>
      <c r="BA36">
        <f>U36*AA36/1000</f>
        <v>2.2883219928768814</v>
      </c>
      <c r="BB36">
        <f>(AY36-BA36)</f>
        <v>1.1649355012774096</v>
      </c>
      <c r="BC36">
        <f>1/(1.6/F36+1.37/N36)</f>
        <v>1.6666817551082613</v>
      </c>
      <c r="BD36">
        <f>G36*AA36*0.001</f>
        <v>33.696835558528008</v>
      </c>
      <c r="BE36">
        <f>G36/S36</f>
        <v>0.98139462918654141</v>
      </c>
      <c r="BF36">
        <f>(1-AP36*AA36/AU36/F36)*100</f>
        <v>86.406222341254818</v>
      </c>
      <c r="BG36">
        <f>(S36-E36/(N36/1.35))</f>
        <v>388.67795197222739</v>
      </c>
      <c r="BH36">
        <f>E36*BF36/100/BG36</f>
        <v>1.9017152295747689E-3</v>
      </c>
    </row>
    <row r="37" spans="1:60" x14ac:dyDescent="0.25">
      <c r="A37" s="1" t="s">
        <v>1</v>
      </c>
      <c r="B37" s="1" t="s">
        <v>6393</v>
      </c>
      <c r="K37" s="1">
        <f t="shared" si="0"/>
        <v>2.72</v>
      </c>
    </row>
    <row r="38" spans="1:60" x14ac:dyDescent="0.25">
      <c r="A38" s="1" t="s">
        <v>1</v>
      </c>
      <c r="B38" s="1" t="s">
        <v>6392</v>
      </c>
      <c r="K38" s="1">
        <f t="shared" si="0"/>
        <v>2.72</v>
      </c>
    </row>
    <row r="39" spans="1:60" x14ac:dyDescent="0.25">
      <c r="A39" s="1">
        <v>8</v>
      </c>
      <c r="B39" s="1" t="s">
        <v>6391</v>
      </c>
      <c r="C39" s="1">
        <v>1780.0000021010637</v>
      </c>
      <c r="D39" s="1">
        <v>0</v>
      </c>
      <c r="E39">
        <f>(R39-S39*(1000-T39)/(1000-U39))*AO39</f>
        <v>1.7341956036330688</v>
      </c>
      <c r="F39">
        <f>IF(AZ39&lt;&gt;0,1/(1/AZ39-1/N39),0)</f>
        <v>6.3783049995897052</v>
      </c>
      <c r="G39">
        <f>((BC39-AP39/2)*S39-E39)/(BC39+AP39/2)</f>
        <v>380.41755616490025</v>
      </c>
      <c r="H39">
        <f>AP39*1000</f>
        <v>29.68111594446469</v>
      </c>
      <c r="I39">
        <f>(AU39-BA39)</f>
        <v>0.9900885567621045</v>
      </c>
      <c r="J39">
        <f>(P39+AT39*D39)</f>
        <v>25.756757736206055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27.144687652587891</v>
      </c>
      <c r="P39" s="1">
        <v>25.756757736206055</v>
      </c>
      <c r="Q39" s="1">
        <v>27.308889389038086</v>
      </c>
      <c r="R39" s="1">
        <v>399.916259765625</v>
      </c>
      <c r="S39" s="1">
        <v>387.91754150390625</v>
      </c>
      <c r="T39" s="1">
        <v>0.29125797748565674</v>
      </c>
      <c r="U39" s="1">
        <v>26.462055206298828</v>
      </c>
      <c r="V39" s="1">
        <v>0.71226257085800171</v>
      </c>
      <c r="W39" s="1">
        <v>64.712150573730469</v>
      </c>
      <c r="X39" s="1">
        <v>300.320556640625</v>
      </c>
      <c r="Y39" s="1">
        <v>750.01812744140625</v>
      </c>
      <c r="Z39" s="1">
        <v>9.6560087203979492</v>
      </c>
      <c r="AA39" s="1">
        <v>88.273826599121094</v>
      </c>
      <c r="AB39" s="1">
        <v>4.6234798431396484</v>
      </c>
      <c r="AC39" s="1">
        <v>-0.3150927722454071</v>
      </c>
      <c r="AD39" s="1">
        <v>3.3590454608201981E-2</v>
      </c>
      <c r="AE39" s="1">
        <v>6.0320938937366009E-3</v>
      </c>
      <c r="AF39" s="1">
        <v>3.5340111702680588E-2</v>
      </c>
      <c r="AG39" s="1">
        <v>2.7046073228120804E-2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1.1041196935317095</v>
      </c>
      <c r="AP39">
        <f>(U39-T39)/(1000-U39)*AO39</f>
        <v>2.9681115944464691E-2</v>
      </c>
      <c r="AQ39">
        <f>(P39+273.15)</f>
        <v>298.90675773620603</v>
      </c>
      <c r="AR39">
        <f>(O39+273.15)</f>
        <v>300.29468765258787</v>
      </c>
      <c r="AS39">
        <f>(Y39*AK39+Z39*AL39)*AM39</f>
        <v>120.00289770835116</v>
      </c>
      <c r="AT39">
        <f>((AS39+0.00000010773*(AR39^4-AQ39^4))-AP39*44100)/(L39*0.92*2*29.3+0.00000043092*AQ39^3)</f>
        <v>-9.2431079998962975</v>
      </c>
      <c r="AU39">
        <f>0.61365*EXP(17.502*J39/(240.97+J39))</f>
        <v>3.3259954294992968</v>
      </c>
      <c r="AV39">
        <f>AU39*1000/AA39</f>
        <v>37.678160759968826</v>
      </c>
      <c r="AW39">
        <f>(AV39-U39)</f>
        <v>11.216105553669998</v>
      </c>
      <c r="AX39">
        <f>IF(D39,P39,(O39+P39)/2)</f>
        <v>26.450722694396973</v>
      </c>
      <c r="AY39">
        <f>0.61365*EXP(17.502*AX39/(240.97+AX39))</f>
        <v>3.4653074958153374</v>
      </c>
      <c r="AZ39">
        <f>IF(AW39&lt;&gt;0,(1000-(AV39+U39)/2)/AW39*AP39,0)</f>
        <v>2.5614273344338634</v>
      </c>
      <c r="BA39">
        <f>U39*AA39/1000</f>
        <v>2.3359068727371923</v>
      </c>
      <c r="BB39">
        <f>(AY39-BA39)</f>
        <v>1.129400623078145</v>
      </c>
      <c r="BC39">
        <f>1/(1.6/F39+1.37/N39)</f>
        <v>1.7515657123176365</v>
      </c>
      <c r="BD39">
        <f>G39*AA39*0.001</f>
        <v>33.580913388161811</v>
      </c>
      <c r="BE39">
        <f>G39/S39</f>
        <v>0.98066603198728908</v>
      </c>
      <c r="BF39">
        <f>(1-AP39*AA39/AU39/F39)*100</f>
        <v>87.64947986526748</v>
      </c>
      <c r="BG39">
        <f>(S39-E39/(N39/1.35))</f>
        <v>387.37058502943825</v>
      </c>
      <c r="BH39">
        <f>E39*BF39/100/BG39</f>
        <v>3.9239257836658067E-3</v>
      </c>
    </row>
    <row r="40" spans="1:60" x14ac:dyDescent="0.25">
      <c r="A40" s="1" t="s">
        <v>1</v>
      </c>
      <c r="B40" s="1" t="s">
        <v>6390</v>
      </c>
      <c r="K40" s="1">
        <f t="shared" si="0"/>
        <v>2.72</v>
      </c>
    </row>
    <row r="41" spans="1:60" x14ac:dyDescent="0.25">
      <c r="A41" s="1" t="s">
        <v>1</v>
      </c>
      <c r="B41" s="1" t="s">
        <v>6389</v>
      </c>
      <c r="K41" s="1">
        <f t="shared" si="0"/>
        <v>2.72</v>
      </c>
    </row>
    <row r="42" spans="1:60" x14ac:dyDescent="0.25">
      <c r="A42" s="1">
        <v>9</v>
      </c>
      <c r="B42" s="1" t="s">
        <v>6388</v>
      </c>
      <c r="C42" s="1">
        <v>1986.0000021010637</v>
      </c>
      <c r="D42" s="1">
        <v>0</v>
      </c>
      <c r="E42">
        <f>(R42-S42*(1000-T42)/(1000-U42))*AO42</f>
        <v>2.2951415941711804</v>
      </c>
      <c r="F42">
        <f>IF(AZ42&lt;&gt;0,1/(1/AZ42-1/N42),0)</f>
        <v>7.304611044313174</v>
      </c>
      <c r="G42">
        <f>((BC42-AP42/2)*S42-E42)/(BC42+AP42/2)</f>
        <v>379.75449899130257</v>
      </c>
      <c r="H42">
        <f>AP42*1000</f>
        <v>30.40296947052283</v>
      </c>
      <c r="I42">
        <f>(AU42-BA42)</f>
        <v>0.96200491219836426</v>
      </c>
      <c r="J42">
        <f>(P42+AT42*D42)</f>
        <v>25.904991149902344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27.189811706542969</v>
      </c>
      <c r="P42" s="1">
        <v>25.904991149902344</v>
      </c>
      <c r="Q42" s="1">
        <v>27.327793121337891</v>
      </c>
      <c r="R42" s="1">
        <v>400.02066040039063</v>
      </c>
      <c r="S42" s="1">
        <v>387.27783203125</v>
      </c>
      <c r="T42" s="1">
        <v>0.32383257150650024</v>
      </c>
      <c r="U42" s="1">
        <v>27.113311767578125</v>
      </c>
      <c r="V42" s="1">
        <v>0.78980761766433716</v>
      </c>
      <c r="W42" s="1">
        <v>66.127693176269531</v>
      </c>
      <c r="X42" s="1">
        <v>300.31906127929688</v>
      </c>
      <c r="Y42" s="1">
        <v>1000.2566528320313</v>
      </c>
      <c r="Z42" s="1">
        <v>9.4676446914672852</v>
      </c>
      <c r="AA42" s="1">
        <v>88.271400451660156</v>
      </c>
      <c r="AB42" s="1">
        <v>4.670600414276123</v>
      </c>
      <c r="AC42" s="1">
        <v>-0.32738381624221802</v>
      </c>
      <c r="AD42" s="1">
        <v>6.1570119112730026E-2</v>
      </c>
      <c r="AE42" s="1">
        <v>4.6469350345432758E-3</v>
      </c>
      <c r="AF42" s="1">
        <v>4.5212514698505402E-2</v>
      </c>
      <c r="AG42" s="1">
        <v>2.7669958770275116E-2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1.1041141958797676</v>
      </c>
      <c r="AP42">
        <f>(U42-T42)/(1000-U42)*AO42</f>
        <v>3.0402969470522831E-2</v>
      </c>
      <c r="AQ42">
        <f>(P42+273.15)</f>
        <v>299.05499114990232</v>
      </c>
      <c r="AR42">
        <f>(O42+273.15)</f>
        <v>300.33981170654295</v>
      </c>
      <c r="AS42">
        <f>(Y42*AK42+Z42*AL42)*AM42</f>
        <v>160.04106087592845</v>
      </c>
      <c r="AT42">
        <f>((AS42+0.00000010773*(AR42^4-AQ42^4))-AP42*44100)/(L42*0.92*2*29.3+0.00000043092*AQ42^3)</f>
        <v>-9.1865128727656646</v>
      </c>
      <c r="AU42">
        <f>0.61365*EXP(17.502*J42/(240.97+J42))</f>
        <v>3.3553349128049628</v>
      </c>
      <c r="AV42">
        <f>AU42*1000/AA42</f>
        <v>38.011574480937753</v>
      </c>
      <c r="AW42">
        <f>(AV42-U42)</f>
        <v>10.898262713359628</v>
      </c>
      <c r="AX42">
        <f>IF(D42,P42,(O42+P42)/2)</f>
        <v>26.547401428222656</v>
      </c>
      <c r="AY42">
        <f>0.61365*EXP(17.502*AX42/(240.97+AX42))</f>
        <v>3.4851143044624937</v>
      </c>
      <c r="AZ42">
        <f>IF(AW42&lt;&gt;0,(1000-(AV42+U42)/2)/AW42*AP42,0)</f>
        <v>2.6988681847680644</v>
      </c>
      <c r="BA42">
        <f>U42*AA42/1000</f>
        <v>2.3933300006065985</v>
      </c>
      <c r="BB42">
        <f>(AY42-BA42)</f>
        <v>1.0917843038558952</v>
      </c>
      <c r="BC42">
        <f>1/(1.6/F42+1.37/N42)</f>
        <v>1.8549187961722919</v>
      </c>
      <c r="BD42">
        <f>G42*AA42*0.001</f>
        <v>33.521461453780844</v>
      </c>
      <c r="BE42">
        <f>G42/S42</f>
        <v>0.98057380924570869</v>
      </c>
      <c r="BF42">
        <f>(1-AP42*AA42/AU42/F42)*100</f>
        <v>89.050279115074744</v>
      </c>
      <c r="BG42">
        <f>(S42-E42/(N42/1.35))</f>
        <v>386.55395604394909</v>
      </c>
      <c r="BH42">
        <f>E42*BF42/100/BG42</f>
        <v>5.2873084435934199E-3</v>
      </c>
    </row>
    <row r="43" spans="1:60" x14ac:dyDescent="0.25">
      <c r="A43" s="1" t="s">
        <v>1</v>
      </c>
      <c r="B43" s="1" t="s">
        <v>6387</v>
      </c>
      <c r="K43" s="1">
        <f t="shared" si="0"/>
        <v>2.72</v>
      </c>
    </row>
    <row r="44" spans="1:60" x14ac:dyDescent="0.25">
      <c r="A44" s="1" t="s">
        <v>1</v>
      </c>
      <c r="B44" s="1" t="s">
        <v>6386</v>
      </c>
      <c r="K44" s="1">
        <f t="shared" si="0"/>
        <v>2.72</v>
      </c>
    </row>
    <row r="45" spans="1:60" x14ac:dyDescent="0.25">
      <c r="A45" s="1">
        <v>10</v>
      </c>
      <c r="B45" s="1" t="s">
        <v>6385</v>
      </c>
      <c r="C45" s="1">
        <v>2192.0000021010637</v>
      </c>
      <c r="D45" s="1">
        <v>0</v>
      </c>
      <c r="E45">
        <f>(R45-S45*(1000-T45)/(1000-U45))*AO45</f>
        <v>2.5152197992789818</v>
      </c>
      <c r="F45">
        <f>IF(AZ45&lt;&gt;0,1/(1/AZ45-1/N45),0)</f>
        <v>8.3572159151384167</v>
      </c>
      <c r="G45">
        <f>((BC45-AP45/2)*S45-E45)/(BC45+AP45/2)</f>
        <v>379.46961180027967</v>
      </c>
      <c r="H45">
        <f>AP45*1000</f>
        <v>31.15000089460824</v>
      </c>
      <c r="I45">
        <f>(AU45-BA45)</f>
        <v>0.93918542449545761</v>
      </c>
      <c r="J45">
        <f>(P45+AT45*D45)</f>
        <v>26.087535858154297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27.250473022460938</v>
      </c>
      <c r="P45" s="1">
        <v>26.087535858154297</v>
      </c>
      <c r="Q45" s="1">
        <v>27.367988586425781</v>
      </c>
      <c r="R45" s="1">
        <v>400.05447387695313</v>
      </c>
      <c r="S45" s="1">
        <v>386.86148071289063</v>
      </c>
      <c r="T45" s="1">
        <v>0.35655343532562256</v>
      </c>
      <c r="U45" s="1">
        <v>27.786445617675781</v>
      </c>
      <c r="V45" s="1">
        <v>0.86646842956542969</v>
      </c>
      <c r="W45" s="1">
        <v>67.524452209472656</v>
      </c>
      <c r="X45" s="1">
        <v>300.30636596679688</v>
      </c>
      <c r="Y45" s="1">
        <v>1249.950439453125</v>
      </c>
      <c r="Z45" s="1">
        <v>10.044814109802246</v>
      </c>
      <c r="AA45" s="1">
        <v>88.265716552734375</v>
      </c>
      <c r="AB45" s="1">
        <v>4.7832303047180176</v>
      </c>
      <c r="AC45" s="1">
        <v>-0.34436789155006409</v>
      </c>
      <c r="AD45" s="1">
        <v>8.2579642534255981E-2</v>
      </c>
      <c r="AE45" s="1">
        <v>2.8192105237394571E-3</v>
      </c>
      <c r="AF45" s="1">
        <v>3.5419013351202011E-2</v>
      </c>
      <c r="AG45" s="1">
        <v>2.1914172917604446E-2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1.1040675219367531</v>
      </c>
      <c r="AP45">
        <f>(U45-T45)/(1000-U45)*AO45</f>
        <v>3.1150000894608239E-2</v>
      </c>
      <c r="AQ45">
        <f>(P45+273.15)</f>
        <v>299.23753585815427</v>
      </c>
      <c r="AR45">
        <f>(O45+273.15)</f>
        <v>300.40047302246091</v>
      </c>
      <c r="AS45">
        <f>(Y45*AK45+Z45*AL45)*AM45</f>
        <v>199.99206584232888</v>
      </c>
      <c r="AT45">
        <f>((AS45+0.00000010773*(AR45^4-AQ45^4))-AP45*44100)/(L45*0.92*2*29.3+0.00000043092*AQ45^3)</f>
        <v>-9.1407897082530187</v>
      </c>
      <c r="AU45">
        <f>0.61365*EXP(17.502*J45/(240.97+J45))</f>
        <v>3.3917759573931963</v>
      </c>
      <c r="AV45">
        <f>AU45*1000/AA45</f>
        <v>38.426878406031847</v>
      </c>
      <c r="AW45">
        <f>(AV45-U45)</f>
        <v>10.640432788356065</v>
      </c>
      <c r="AX45">
        <f>IF(D45,P45,(O45+P45)/2)</f>
        <v>26.669004440307617</v>
      </c>
      <c r="AY45">
        <f>0.61365*EXP(17.502*AX45/(240.97+AX45))</f>
        <v>3.510167718888765</v>
      </c>
      <c r="AZ45">
        <f>IF(AW45&lt;&gt;0,(1000-(AV45+U45)/2)/AW45*AP45,0)</f>
        <v>2.8305924150266453</v>
      </c>
      <c r="BA45">
        <f>U45*AA45/1000</f>
        <v>2.4525905328977387</v>
      </c>
      <c r="BB45">
        <f>(AY45-BA45)</f>
        <v>1.0575771859910263</v>
      </c>
      <c r="BC45">
        <f>1/(1.6/F45+1.37/N45)</f>
        <v>1.9549625512569122</v>
      </c>
      <c r="BD45">
        <f>G45*AA45*0.001</f>
        <v>33.494157195539636</v>
      </c>
      <c r="BE45">
        <f>G45/S45</f>
        <v>0.9808927244475476</v>
      </c>
      <c r="BF45">
        <f>(1-AP45*AA45/AU45/F45)*100</f>
        <v>90.300232272667074</v>
      </c>
      <c r="BG45">
        <f>(S45-E45/(N45/1.35))</f>
        <v>386.06819317886408</v>
      </c>
      <c r="BH45">
        <f>E45*BF45/100/BG45</f>
        <v>5.8830262659445992E-3</v>
      </c>
    </row>
    <row r="46" spans="1:60" x14ac:dyDescent="0.25">
      <c r="A46" s="1" t="s">
        <v>1</v>
      </c>
      <c r="B46" s="1" t="s">
        <v>6384</v>
      </c>
      <c r="K46" s="1">
        <f t="shared" si="0"/>
        <v>2.72</v>
      </c>
    </row>
    <row r="47" spans="1:60" x14ac:dyDescent="0.25">
      <c r="A47" s="1" t="s">
        <v>1</v>
      </c>
      <c r="B47" s="1" t="s">
        <v>6383</v>
      </c>
      <c r="K47" s="1">
        <f t="shared" si="0"/>
        <v>2.72</v>
      </c>
    </row>
    <row r="48" spans="1:60" x14ac:dyDescent="0.25">
      <c r="A48" s="1">
        <v>11</v>
      </c>
      <c r="B48" s="1" t="s">
        <v>6382</v>
      </c>
      <c r="C48" s="1">
        <v>2398.0000021010637</v>
      </c>
      <c r="D48" s="1">
        <v>0</v>
      </c>
      <c r="E48">
        <f>(R48-S48*(1000-T48)/(1000-U48))*AO48</f>
        <v>2.6612164523175035</v>
      </c>
      <c r="F48">
        <f>IF(AZ48&lt;&gt;0,1/(1/AZ48-1/N48),0)</f>
        <v>10.891064351663145</v>
      </c>
      <c r="G48">
        <f>((BC48-AP48/2)*S48-E48)/(BC48+AP48/2)</f>
        <v>379.30658775970591</v>
      </c>
      <c r="H48">
        <f>AP48*1000</f>
        <v>32.216345098264178</v>
      </c>
      <c r="I48">
        <f>(AU48-BA48)</f>
        <v>0.89413267093308901</v>
      </c>
      <c r="J48">
        <f>(P48+AT48*D48)</f>
        <v>26.28053092956543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27.330598831176758</v>
      </c>
      <c r="P48" s="1">
        <v>26.28053092956543</v>
      </c>
      <c r="Q48" s="1">
        <v>27.418743133544922</v>
      </c>
      <c r="R48" s="1">
        <v>399.99044799804688</v>
      </c>
      <c r="S48" s="1">
        <v>386.30838012695313</v>
      </c>
      <c r="T48" s="1">
        <v>0.39843660593032837</v>
      </c>
      <c r="U48" s="1">
        <v>28.738176345825195</v>
      </c>
      <c r="V48" s="1">
        <v>0.96369457244873047</v>
      </c>
      <c r="W48" s="1">
        <v>69.50872802734375</v>
      </c>
      <c r="X48" s="1">
        <v>300.32095336914063</v>
      </c>
      <c r="Y48" s="1">
        <v>1599.803955078125</v>
      </c>
      <c r="Z48" s="1">
        <v>9.8117885589599609</v>
      </c>
      <c r="AA48" s="1">
        <v>88.263984680175781</v>
      </c>
      <c r="AB48" s="1">
        <v>4.8427958488464355</v>
      </c>
      <c r="AC48" s="1">
        <v>-0.3671148419380188</v>
      </c>
      <c r="AD48" s="1">
        <v>4.6794489026069641E-2</v>
      </c>
      <c r="AE48" s="1">
        <v>5.7815732434391975E-3</v>
      </c>
      <c r="AF48" s="1">
        <v>3.8189444690942764E-2</v>
      </c>
      <c r="AG48" s="1">
        <v>2.2610550746321678E-2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1.1041211520924286</v>
      </c>
      <c r="AP48">
        <f>(U48-T48)/(1000-U48)*AO48</f>
        <v>3.2216345098264175E-2</v>
      </c>
      <c r="AQ48">
        <f>(P48+273.15)</f>
        <v>299.43053092956541</v>
      </c>
      <c r="AR48">
        <f>(O48+273.15)</f>
        <v>300.48059883117674</v>
      </c>
      <c r="AS48">
        <f>(Y48*AK48+Z48*AL48)*AM48</f>
        <v>255.96862709115521</v>
      </c>
      <c r="AT48">
        <f>((AS48+0.00000010773*(AR48^4-AQ48^4))-AP48*44100)/(L48*0.92*2*29.3+0.00000043092*AQ48^3)</f>
        <v>-9.0788680302314759</v>
      </c>
      <c r="AU48">
        <f>0.61365*EXP(17.502*J48/(240.97+J48))</f>
        <v>3.4306786276571941</v>
      </c>
      <c r="AV48">
        <f>AU48*1000/AA48</f>
        <v>38.868386013709276</v>
      </c>
      <c r="AW48">
        <f>(AV48-U48)</f>
        <v>10.130209667884081</v>
      </c>
      <c r="AX48">
        <f>IF(D48,P48,(O48+P48)/2)</f>
        <v>26.805564880371094</v>
      </c>
      <c r="AY48">
        <f>0.61365*EXP(17.502*AX48/(240.97+AX48))</f>
        <v>3.5384900703731645</v>
      </c>
      <c r="AZ48">
        <f>IF(AW48&lt;&gt;0,(1000-(AV48+U48)/2)/AW48*AP48,0)</f>
        <v>3.072722870189593</v>
      </c>
      <c r="BA48">
        <f>U48*AA48/1000</f>
        <v>2.5365459567241051</v>
      </c>
      <c r="BB48">
        <f>(AY48-BA48)</f>
        <v>1.0019441136490594</v>
      </c>
      <c r="BC48">
        <f>1/(1.6/F48+1.37/N48)</f>
        <v>2.1414337465035111</v>
      </c>
      <c r="BD48">
        <f>G48*AA48*0.001</f>
        <v>33.479110851112431</v>
      </c>
      <c r="BE48">
        <f>G48/S48</f>
        <v>0.98187512172284175</v>
      </c>
      <c r="BF48">
        <f>(1-AP48*AA48/AU48/F48)*100</f>
        <v>92.389565764705978</v>
      </c>
      <c r="BG48">
        <f>(S48-E48/(N48/1.35))</f>
        <v>385.46904599099605</v>
      </c>
      <c r="BH48">
        <f>E48*BF48/100/BG48</f>
        <v>6.3784273988435536E-3</v>
      </c>
    </row>
    <row r="49" spans="1:60" x14ac:dyDescent="0.25">
      <c r="A49" s="1" t="s">
        <v>1</v>
      </c>
      <c r="B49" s="1" t="s">
        <v>6381</v>
      </c>
      <c r="K49" s="1">
        <f t="shared" si="0"/>
        <v>2.72</v>
      </c>
    </row>
    <row r="50" spans="1:60" x14ac:dyDescent="0.25">
      <c r="A50" s="1" t="s">
        <v>1</v>
      </c>
      <c r="B50" s="1" t="s">
        <v>6376</v>
      </c>
      <c r="K50" s="1">
        <f t="shared" si="0"/>
        <v>2.72</v>
      </c>
    </row>
    <row r="51" spans="1:60" x14ac:dyDescent="0.25">
      <c r="A51" s="1">
        <v>12</v>
      </c>
      <c r="B51" s="1" t="s">
        <v>6380</v>
      </c>
      <c r="C51" s="1">
        <v>2604.0000021010637</v>
      </c>
      <c r="D51" s="1">
        <v>0</v>
      </c>
      <c r="E51">
        <f>(R51-S51*(1000-T51)/(1000-U51))*AO51</f>
        <v>2.6796425382849312</v>
      </c>
      <c r="F51">
        <f>IF(AZ51&lt;&gt;0,1/(1/AZ51-1/N51),0)</f>
        <v>15.912884010199205</v>
      </c>
      <c r="G51">
        <f>((BC51-AP51/2)*S51-E51)/(BC51+AP51/2)</f>
        <v>379.24955216728813</v>
      </c>
      <c r="H51">
        <f>AP51*1000</f>
        <v>33.48946638776426</v>
      </c>
      <c r="I51">
        <f>(AU51-BA51)</f>
        <v>0.84587621932344614</v>
      </c>
      <c r="J51">
        <f>(P51+AT51*D51)</f>
        <v>26.531684875488281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27.440937042236328</v>
      </c>
      <c r="P51" s="1">
        <v>26.531684875488281</v>
      </c>
      <c r="Q51" s="1">
        <v>27.495485305786133</v>
      </c>
      <c r="R51" s="1">
        <v>399.8905029296875</v>
      </c>
      <c r="S51" s="1">
        <v>385.76470947265625</v>
      </c>
      <c r="T51" s="1">
        <v>0.44662576913833618</v>
      </c>
      <c r="U51" s="1">
        <v>29.8680419921875</v>
      </c>
      <c r="V51" s="1">
        <v>1.0731852054595947</v>
      </c>
      <c r="W51" s="1">
        <v>71.769126892089844</v>
      </c>
      <c r="X51" s="1">
        <v>300.361572265625</v>
      </c>
      <c r="Y51" s="1">
        <v>1999.2584228515625</v>
      </c>
      <c r="Z51" s="1">
        <v>7.4465069770812988</v>
      </c>
      <c r="AA51" s="1">
        <v>88.2552490234375</v>
      </c>
      <c r="AB51" s="1">
        <v>4.9382076263427734</v>
      </c>
      <c r="AC51" s="1">
        <v>-0.39996606111526489</v>
      </c>
      <c r="AD51" s="1">
        <v>7.4816331267356873E-2</v>
      </c>
      <c r="AE51" s="1">
        <v>5.8153606951236725E-3</v>
      </c>
      <c r="AF51" s="1">
        <v>5.7989649474620819E-2</v>
      </c>
      <c r="AG51" s="1">
        <v>2.9791202396154404E-2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1.1042704862706798</v>
      </c>
      <c r="AP51">
        <f>(U51-T51)/(1000-U51)*AO51</f>
        <v>3.3489466387764261E-2</v>
      </c>
      <c r="AQ51">
        <f>(P51+273.15)</f>
        <v>299.68168487548826</v>
      </c>
      <c r="AR51">
        <f>(O51+273.15)</f>
        <v>300.59093704223631</v>
      </c>
      <c r="AS51">
        <f>(Y51*AK51+Z51*AL51)*AM51</f>
        <v>319.88134050634471</v>
      </c>
      <c r="AT51">
        <f>((AS51+0.00000010773*(AR51^4-AQ51^4))-AP51*44100)/(L51*0.92*2*29.3+0.00000043092*AQ51^3)</f>
        <v>-9.0283553080036114</v>
      </c>
      <c r="AU51">
        <f>0.61365*EXP(17.502*J51/(240.97+J51))</f>
        <v>3.4818877031864424</v>
      </c>
      <c r="AV51">
        <f>AU51*1000/AA51</f>
        <v>39.452471572107569</v>
      </c>
      <c r="AW51">
        <f>(AV51-U51)</f>
        <v>9.5844295799200694</v>
      </c>
      <c r="AX51">
        <f>IF(D51,P51,(O51+P51)/2)</f>
        <v>26.986310958862305</v>
      </c>
      <c r="AY51">
        <f>0.61365*EXP(17.502*AX51/(240.97+AX51))</f>
        <v>3.5762830892164592</v>
      </c>
      <c r="AZ51">
        <f>IF(AW51&lt;&gt;0,(1000-(AV51+U51)/2)/AW51*AP51,0)</f>
        <v>3.3730450637352236</v>
      </c>
      <c r="BA51">
        <f>U51*AA51/1000</f>
        <v>2.6360114838629962</v>
      </c>
      <c r="BB51">
        <f>(AY51-BA51)</f>
        <v>0.94027160535346299</v>
      </c>
      <c r="BC51">
        <f>1/(1.6/F51+1.37/N51)</f>
        <v>2.3774717190938892</v>
      </c>
      <c r="BD51">
        <f>G51*AA51*0.001</f>
        <v>33.470763668551172</v>
      </c>
      <c r="BE51">
        <f>G51/S51</f>
        <v>0.98311105929240028</v>
      </c>
      <c r="BF51">
        <f>(1-AP51*AA51/AU51/F51)*100</f>
        <v>94.665605690050583</v>
      </c>
      <c r="BG51">
        <f>(S51-E51/(N51/1.35))</f>
        <v>384.91956384288738</v>
      </c>
      <c r="BH51">
        <f>E51*BF51/100/BG51</f>
        <v>6.5902076108323776E-3</v>
      </c>
    </row>
    <row r="52" spans="1:60" x14ac:dyDescent="0.25">
      <c r="A52" s="1" t="s">
        <v>1</v>
      </c>
      <c r="B52" s="1" t="s">
        <v>6379</v>
      </c>
      <c r="K52" s="1">
        <v>8.4024999999999999</v>
      </c>
    </row>
    <row r="53" spans="1:60" x14ac:dyDescent="0.25">
      <c r="A53" s="1" t="s">
        <v>1</v>
      </c>
      <c r="B53" s="1" t="s">
        <v>6378</v>
      </c>
      <c r="K53" s="1">
        <v>8.4024999999999999</v>
      </c>
    </row>
    <row r="54" spans="1:60" x14ac:dyDescent="0.25">
      <c r="A54" s="1" t="s">
        <v>1</v>
      </c>
      <c r="B54" s="1" t="s">
        <v>6377</v>
      </c>
      <c r="K54" s="1">
        <v>8.4024999999999999</v>
      </c>
    </row>
    <row r="55" spans="1:60" x14ac:dyDescent="0.25">
      <c r="A55" s="1" t="s">
        <v>1</v>
      </c>
      <c r="B55" s="1" t="s">
        <v>6376</v>
      </c>
      <c r="K55" s="1">
        <v>8.4024999999999999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B15A-0968-457A-9CBE-9414C42CA4B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6460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6459</v>
      </c>
    </row>
    <row r="12" spans="1:56" x14ac:dyDescent="0.25">
      <c r="A12" s="1" t="s">
        <v>1</v>
      </c>
      <c r="B12" s="1" t="s">
        <v>6458</v>
      </c>
    </row>
    <row r="13" spans="1:56" x14ac:dyDescent="0.25">
      <c r="A13" s="1" t="s">
        <v>1</v>
      </c>
      <c r="B13" s="1" t="s">
        <v>6457</v>
      </c>
    </row>
    <row r="14" spans="1:56" x14ac:dyDescent="0.25">
      <c r="A14" s="1" t="s">
        <v>1</v>
      </c>
      <c r="B14" s="1" t="s">
        <v>6456</v>
      </c>
    </row>
    <row r="15" spans="1:56" x14ac:dyDescent="0.25">
      <c r="A15" s="1" t="s">
        <v>1</v>
      </c>
      <c r="B15" s="1" t="s">
        <v>6455</v>
      </c>
    </row>
    <row r="16" spans="1:56" x14ac:dyDescent="0.25">
      <c r="A16" s="1" t="s">
        <v>1</v>
      </c>
      <c r="B16" s="1" t="s">
        <v>6454</v>
      </c>
    </row>
    <row r="17" spans="1:56" x14ac:dyDescent="0.25">
      <c r="A17" s="1" t="s">
        <v>1</v>
      </c>
      <c r="B17" s="1" t="s">
        <v>6453</v>
      </c>
    </row>
    <row r="18" spans="1:56" x14ac:dyDescent="0.25">
      <c r="A18" s="1">
        <v>1</v>
      </c>
      <c r="B18" s="1" t="s">
        <v>6452</v>
      </c>
      <c r="C18" s="1">
        <v>331.00000308454037</v>
      </c>
      <c r="D18" s="1">
        <v>0</v>
      </c>
      <c r="E18">
        <f>(R18-S18*(1000-T18)/(1000-U18))*AK18</f>
        <v>-2.7067325893041079</v>
      </c>
      <c r="F18">
        <f>IF(AV18&lt;&gt;0,1/(1/AV18-1/N18),0)</f>
        <v>3.4650139520967809</v>
      </c>
      <c r="G18">
        <f>((AY18-AL18/2)*S18-E18)/(AY18+AL18/2)</f>
        <v>387.12700835492859</v>
      </c>
      <c r="H18">
        <f>AL18*1000</f>
        <v>26.411945299555551</v>
      </c>
      <c r="I18">
        <f>(AQ18-AW18)</f>
        <v>1.1768681215303949</v>
      </c>
      <c r="J18">
        <f>(P18+AP18*D18)</f>
        <v>26.941207885742188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27.468524932861328</v>
      </c>
      <c r="P18" s="1">
        <v>26.941207885742188</v>
      </c>
      <c r="Q18" s="1">
        <v>27.536649703979492</v>
      </c>
      <c r="R18" s="1">
        <v>400.025146484375</v>
      </c>
      <c r="S18" s="1">
        <v>393.06613159179688</v>
      </c>
      <c r="T18" s="1">
        <v>3.7654843330383301</v>
      </c>
      <c r="U18" s="1">
        <v>27.065622329711914</v>
      </c>
      <c r="V18" s="1">
        <v>9.038177490234375</v>
      </c>
      <c r="W18" s="1">
        <v>64.964790344238281</v>
      </c>
      <c r="X18" s="1">
        <v>299.98141479492188</v>
      </c>
      <c r="Y18" s="1">
        <v>3.8866840302944183E-2</v>
      </c>
      <c r="Z18" s="1">
        <v>3.9735932350158691</v>
      </c>
      <c r="AA18" s="1">
        <v>88.302101135253906</v>
      </c>
      <c r="AB18" s="1">
        <v>3.8649375438690186</v>
      </c>
      <c r="AC18" s="1">
        <v>-0.51256459951400757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1.102872848510742</v>
      </c>
      <c r="AL18">
        <f>(U18-T18)/(1000-U18)*AK18</f>
        <v>2.641194529955555E-2</v>
      </c>
      <c r="AM18">
        <f>(P18+273.15)</f>
        <v>300.09120788574216</v>
      </c>
      <c r="AN18">
        <f>(O18+273.15)</f>
        <v>300.61852493286131</v>
      </c>
      <c r="AO18">
        <f>(Y18*AG18+Z18*AH18)*AI18</f>
        <v>6.2186943094724167E-3</v>
      </c>
      <c r="AP18">
        <f>((AO18+0.00000010773*(AN18^4-AM18^4))-AL18*44100)/(L18*51.4+0.00000043092*AM18^3)</f>
        <v>-9.5240420363525082</v>
      </c>
      <c r="AQ18">
        <f>0.61365*EXP(17.502*J18/(240.97+J18))</f>
        <v>3.5668194417772026</v>
      </c>
      <c r="AR18">
        <f>AQ18*1000/AA18</f>
        <v>40.393369986902592</v>
      </c>
      <c r="AS18">
        <f>(AR18-U18)</f>
        <v>13.327747657190677</v>
      </c>
      <c r="AT18">
        <f>IF(D18,P18,(O18+P18)/2)</f>
        <v>27.204866409301758</v>
      </c>
      <c r="AU18">
        <f>0.61365*EXP(17.502*AT18/(240.97+AT18))</f>
        <v>3.6224520907897286</v>
      </c>
      <c r="AV18">
        <f>IF(AS18&lt;&gt;0,(1000-(AR18+U18)/2)/AS18*AL18,0)</f>
        <v>1.914883470821978</v>
      </c>
      <c r="AW18">
        <f>U18*AA18/1000</f>
        <v>2.3899513202468077</v>
      </c>
      <c r="AX18">
        <f>(AU18-AW18)</f>
        <v>1.232500770542921</v>
      </c>
      <c r="AY18">
        <f>1/(1.6/F18+1.37/N18)</f>
        <v>1.2790569205939251</v>
      </c>
      <c r="AZ18">
        <f>G18*AA18*0.001</f>
        <v>34.184128243945189</v>
      </c>
      <c r="BA18">
        <f>G18/S18</f>
        <v>0.98489026970393845</v>
      </c>
      <c r="BB18">
        <f>(1-AL18*AA18/AQ18/F18)*100</f>
        <v>81.129417164345853</v>
      </c>
      <c r="BC18">
        <f>(S18-E18/(N18/1.35))</f>
        <v>393.91982128589598</v>
      </c>
      <c r="BD18">
        <f>E18*BB18/100/BC18</f>
        <v>-5.5746277674767379E-3</v>
      </c>
    </row>
    <row r="19" spans="1:56" x14ac:dyDescent="0.25">
      <c r="A19" s="1" t="s">
        <v>1</v>
      </c>
      <c r="B19" s="1" t="s">
        <v>6451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6450</v>
      </c>
      <c r="K20" s="1">
        <f t="shared" si="0"/>
        <v>2.72</v>
      </c>
    </row>
    <row r="21" spans="1:56" x14ac:dyDescent="0.25">
      <c r="A21" s="1">
        <v>2</v>
      </c>
      <c r="B21" s="1" t="s">
        <v>6449</v>
      </c>
      <c r="C21" s="1">
        <v>534.00000308454037</v>
      </c>
      <c r="D21" s="1">
        <v>0</v>
      </c>
      <c r="E21">
        <f>(R21-S21*(1000-T21)/(1000-U21))*AK21</f>
        <v>-1.6745560442581056</v>
      </c>
      <c r="F21">
        <f>IF(AV21&lt;&gt;0,1/(1/AV21-1/N21),0)</f>
        <v>3.2165859566069512</v>
      </c>
      <c r="G21">
        <f>((AY21-AL21/2)*S21-E21)/(AY21+AL21/2)</f>
        <v>385.44740003840337</v>
      </c>
      <c r="H21">
        <f>AL21*1000</f>
        <v>25.686896458368459</v>
      </c>
      <c r="I21">
        <f>(AQ21-AW21)</f>
        <v>1.1938160378872946</v>
      </c>
      <c r="J21">
        <f>(P21+AP21*D21)</f>
        <v>26.827909469604492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27.424875259399414</v>
      </c>
      <c r="P21" s="1">
        <v>26.827909469604492</v>
      </c>
      <c r="Q21" s="1">
        <v>27.529037475585938</v>
      </c>
      <c r="R21" s="1">
        <v>399.86203002929688</v>
      </c>
      <c r="S21" s="1">
        <v>392.24374389648438</v>
      </c>
      <c r="T21" s="1">
        <v>3.932581901550293</v>
      </c>
      <c r="U21" s="1">
        <v>26.606573104858398</v>
      </c>
      <c r="V21" s="1">
        <v>9.4630489349365234</v>
      </c>
      <c r="W21" s="1">
        <v>64.023918151855469</v>
      </c>
      <c r="X21" s="1">
        <v>299.94454956054688</v>
      </c>
      <c r="Y21" s="1">
        <v>26.457790374755859</v>
      </c>
      <c r="Z21" s="1">
        <v>9.5160512924194336</v>
      </c>
      <c r="AA21" s="1">
        <v>88.298751831054688</v>
      </c>
      <c r="AB21" s="1">
        <v>3.8037467002868652</v>
      </c>
      <c r="AC21" s="1">
        <v>-0.50436931848526001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1.1027373145608339</v>
      </c>
      <c r="AL21">
        <f>(U21-T21)/(1000-U21)*AK21</f>
        <v>2.5686896458368459E-2</v>
      </c>
      <c r="AM21">
        <f>(P21+273.15)</f>
        <v>299.97790946960447</v>
      </c>
      <c r="AN21">
        <f>(O21+273.15)</f>
        <v>300.57487525939939</v>
      </c>
      <c r="AO21">
        <f>(Y21*AG21+Z21*AH21)*AI21</f>
        <v>4.2332463653405057</v>
      </c>
      <c r="AP21">
        <f>((AO21+0.00000010773*(AN21^4-AM21^4))-AL21*44100)/(L21*51.4+0.00000043092*AM21^3)</f>
        <v>-9.2208134782356463</v>
      </c>
      <c r="AQ21">
        <f>0.61365*EXP(17.502*J21/(240.97+J21))</f>
        <v>3.5431432335480006</v>
      </c>
      <c r="AR21">
        <f>AQ21*1000/AA21</f>
        <v>40.126764649258348</v>
      </c>
      <c r="AS21">
        <f>(AR21-U21)</f>
        <v>13.52019154439995</v>
      </c>
      <c r="AT21">
        <f>IF(D21,P21,(O21+P21)/2)</f>
        <v>27.126392364501953</v>
      </c>
      <c r="AU21">
        <f>0.61365*EXP(17.502*AT21/(240.97+AT21))</f>
        <v>3.6058152409794424</v>
      </c>
      <c r="AV21">
        <f>IF(AS21&lt;&gt;0,(1000-(AR21+U21)/2)/AS21*AL21,0)</f>
        <v>1.836498411152117</v>
      </c>
      <c r="AW21">
        <f>U21*AA21/1000</f>
        <v>2.349327195660706</v>
      </c>
      <c r="AX21">
        <f>(AU21-AW21)</f>
        <v>1.2564880453187364</v>
      </c>
      <c r="AY21">
        <f>1/(1.6/F21+1.37/N21)</f>
        <v>1.2232576918955509</v>
      </c>
      <c r="AZ21">
        <f>G21*AA21*0.001</f>
        <v>34.034524319916237</v>
      </c>
      <c r="BA21">
        <f>G21/S21</f>
        <v>0.98267316186979237</v>
      </c>
      <c r="BB21">
        <f>(1-AL21*AA21/AQ21/F21)*100</f>
        <v>80.098659565252746</v>
      </c>
      <c r="BC21">
        <f>(S21-E21/(N21/1.35))</f>
        <v>392.77189035721102</v>
      </c>
      <c r="BD21">
        <f>E21*BB21/100/BC21</f>
        <v>-3.4149514719594744E-3</v>
      </c>
    </row>
    <row r="22" spans="1:56" x14ac:dyDescent="0.25">
      <c r="A22" s="1" t="s">
        <v>1</v>
      </c>
      <c r="B22" s="1" t="s">
        <v>6448</v>
      </c>
      <c r="K22" s="1">
        <f t="shared" si="0"/>
        <v>2.72</v>
      </c>
    </row>
    <row r="23" spans="1:56" x14ac:dyDescent="0.25">
      <c r="A23" s="1" t="s">
        <v>1</v>
      </c>
      <c r="B23" s="1" t="s">
        <v>6447</v>
      </c>
      <c r="K23" s="1">
        <f t="shared" si="0"/>
        <v>2.72</v>
      </c>
    </row>
    <row r="24" spans="1:56" x14ac:dyDescent="0.25">
      <c r="A24" s="1">
        <v>3</v>
      </c>
      <c r="B24" s="1" t="s">
        <v>6446</v>
      </c>
      <c r="C24" s="1">
        <v>737.00000308454037</v>
      </c>
      <c r="D24" s="1">
        <v>0</v>
      </c>
      <c r="E24">
        <f>(R24-S24*(1000-T24)/(1000-U24))*AK24</f>
        <v>-1.1130336246301624</v>
      </c>
      <c r="F24">
        <f>IF(AV24&lt;&gt;0,1/(1/AV24-1/N24),0)</f>
        <v>3.0387836975585176</v>
      </c>
      <c r="G24">
        <f>((AY24-AL24/2)*S24-E24)/(AY24+AL24/2)</f>
        <v>384.89220030110283</v>
      </c>
      <c r="H24">
        <f>AL24*1000</f>
        <v>25.003883299163693</v>
      </c>
      <c r="I24">
        <f>(AQ24-AW24)</f>
        <v>1.2013451865264448</v>
      </c>
      <c r="J24">
        <f>(P24+AP24*D24)</f>
        <v>26.679765701293945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27.339258193969727</v>
      </c>
      <c r="P24" s="1">
        <v>26.679765701293945</v>
      </c>
      <c r="Q24" s="1">
        <v>27.471462249755859</v>
      </c>
      <c r="R24" s="1">
        <v>400.0567626953125</v>
      </c>
      <c r="S24" s="1">
        <v>392.1744384765625</v>
      </c>
      <c r="T24" s="1">
        <v>4.0946764945983887</v>
      </c>
      <c r="U24" s="1">
        <v>26.173759460449219</v>
      </c>
      <c r="V24" s="1">
        <v>9.9023580551147461</v>
      </c>
      <c r="W24" s="1">
        <v>63.297290802001953</v>
      </c>
      <c r="X24" s="1">
        <v>299.96929931640625</v>
      </c>
      <c r="Y24" s="1">
        <v>49.845394134521484</v>
      </c>
      <c r="Z24" s="1">
        <v>9.8760614395141602</v>
      </c>
      <c r="AA24" s="1">
        <v>88.296340942382813</v>
      </c>
      <c r="AB24" s="1">
        <v>3.7545356750488281</v>
      </c>
      <c r="AC24" s="1">
        <v>-0.49255061149597168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1.1028283063103168</v>
      </c>
      <c r="AL24">
        <f>(U24-T24)/(1000-U24)*AK24</f>
        <v>2.5003883299163691E-2</v>
      </c>
      <c r="AM24">
        <f>(P24+273.15)</f>
        <v>299.82976570129392</v>
      </c>
      <c r="AN24">
        <f>(O24+273.15)</f>
        <v>300.4892581939697</v>
      </c>
      <c r="AO24">
        <f>(Y24*AG24+Z24*AH24)*AI24</f>
        <v>7.9752628832624168</v>
      </c>
      <c r="AP24">
        <f>((AO24+0.00000010773*(AN24^4-AM24^4))-AL24*44100)/(L24*51.4+0.00000043092*AM24^3)</f>
        <v>-8.9377630672289214</v>
      </c>
      <c r="AQ24">
        <f>0.61365*EXP(17.502*J24/(240.97+J24))</f>
        <v>3.5123923755901867</v>
      </c>
      <c r="AR24">
        <f>AQ24*1000/AA24</f>
        <v>39.779591522169355</v>
      </c>
      <c r="AS24">
        <f>(AR24-U24)</f>
        <v>13.605832061720136</v>
      </c>
      <c r="AT24">
        <f>IF(D24,P24,(O24+P24)/2)</f>
        <v>27.009511947631836</v>
      </c>
      <c r="AU24">
        <f>0.61365*EXP(17.502*AT24/(240.97+AT24))</f>
        <v>3.5811597145722369</v>
      </c>
      <c r="AV24">
        <f>IF(AS24&lt;&gt;0,(1000-(AR24+U24)/2)/AS24*AL24,0)</f>
        <v>1.7771304425851997</v>
      </c>
      <c r="AW24">
        <f>U24*AA24/1000</f>
        <v>2.3110471890637418</v>
      </c>
      <c r="AX24">
        <f>(AU24-AW24)</f>
        <v>1.2701125255084951</v>
      </c>
      <c r="AY24">
        <f>1/(1.6/F24+1.37/N24)</f>
        <v>1.1812039024199907</v>
      </c>
      <c r="AZ24">
        <f>G24*AA24*0.001</f>
        <v>33.984572943850068</v>
      </c>
      <c r="BA24">
        <f>G24/S24</f>
        <v>0.98143112487456297</v>
      </c>
      <c r="BB24">
        <f>(1-AL24*AA24/AQ24/F24)*100</f>
        <v>79.315389080652039</v>
      </c>
      <c r="BC24">
        <f>(S24-E24/(N24/1.35))</f>
        <v>392.52548362165265</v>
      </c>
      <c r="BD24">
        <f>E24*BB24/100/BC24</f>
        <v>-2.2490436590986208E-3</v>
      </c>
    </row>
    <row r="25" spans="1:56" x14ac:dyDescent="0.25">
      <c r="A25" s="1" t="s">
        <v>1</v>
      </c>
      <c r="B25" s="1" t="s">
        <v>6445</v>
      </c>
      <c r="K25" s="1">
        <f t="shared" si="0"/>
        <v>2.72</v>
      </c>
    </row>
    <row r="26" spans="1:56" x14ac:dyDescent="0.25">
      <c r="A26" s="1" t="s">
        <v>1</v>
      </c>
      <c r="B26" s="1" t="s">
        <v>6444</v>
      </c>
      <c r="K26" s="1">
        <f t="shared" si="0"/>
        <v>2.72</v>
      </c>
    </row>
    <row r="27" spans="1:56" x14ac:dyDescent="0.25">
      <c r="A27" s="1">
        <v>4</v>
      </c>
      <c r="B27" s="1" t="s">
        <v>6443</v>
      </c>
      <c r="C27" s="1">
        <v>940.00000308454037</v>
      </c>
      <c r="D27" s="1">
        <v>0</v>
      </c>
      <c r="E27">
        <f>(R27-S27*(1000-T27)/(1000-U27))*AK27</f>
        <v>-0.16728946861246127</v>
      </c>
      <c r="F27">
        <f>IF(AV27&lt;&gt;0,1/(1/AV27-1/N27),0)</f>
        <v>3.001644543836095</v>
      </c>
      <c r="G27">
        <f>((AY27-AL27/2)*S27-E27)/(AY27+AL27/2)</f>
        <v>383.3958287369951</v>
      </c>
      <c r="H27">
        <f>AL27*1000</f>
        <v>24.640406696749533</v>
      </c>
      <c r="I27">
        <f>(AQ27-AW27)</f>
        <v>1.1926596999921295</v>
      </c>
      <c r="J27">
        <f>(P27+AP27*D27)</f>
        <v>26.572475433349609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27.271411895751953</v>
      </c>
      <c r="P27" s="1">
        <v>26.572475433349609</v>
      </c>
      <c r="Q27" s="1">
        <v>27.409914016723633</v>
      </c>
      <c r="R27" s="1">
        <v>399.98916625976563</v>
      </c>
      <c r="S27" s="1">
        <v>391.39654541015625</v>
      </c>
      <c r="T27" s="1">
        <v>4.2624106407165527</v>
      </c>
      <c r="U27" s="1">
        <v>26.022321701049805</v>
      </c>
      <c r="V27" s="1">
        <v>10.3487548828125</v>
      </c>
      <c r="W27" s="1">
        <v>63.179889678955078</v>
      </c>
      <c r="X27" s="1">
        <v>299.99130249023438</v>
      </c>
      <c r="Y27" s="1">
        <v>99.348503112792969</v>
      </c>
      <c r="Z27" s="1">
        <v>9.7354011535644531</v>
      </c>
      <c r="AA27" s="1">
        <v>88.293724060058594</v>
      </c>
      <c r="AB27" s="1">
        <v>3.6987540721893311</v>
      </c>
      <c r="AC27" s="1">
        <v>-0.49565616250038147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1.1029092003317438</v>
      </c>
      <c r="AL27">
        <f>(U27-T27)/(1000-U27)*AK27</f>
        <v>2.4640406696749533E-2</v>
      </c>
      <c r="AM27">
        <f>(P27+273.15)</f>
        <v>299.72247543334959</v>
      </c>
      <c r="AN27">
        <f>(O27+273.15)</f>
        <v>300.42141189575193</v>
      </c>
      <c r="AO27">
        <f>(Y27*AG27+Z27*AH27)*AI27</f>
        <v>15.895760142748941</v>
      </c>
      <c r="AP27">
        <f>((AO27+0.00000010773*(AN27^4-AM27^4))-AL27*44100)/(L27*51.4+0.00000043092*AM27^3)</f>
        <v>-8.7380143811963915</v>
      </c>
      <c r="AQ27">
        <f>0.61365*EXP(17.502*J27/(240.97+J27))</f>
        <v>3.4902673916666953</v>
      </c>
      <c r="AR27">
        <f>AQ27*1000/AA27</f>
        <v>39.530186644891863</v>
      </c>
      <c r="AS27">
        <f>(AR27-U27)</f>
        <v>13.507864943842058</v>
      </c>
      <c r="AT27">
        <f>IF(D27,P27,(O27+P27)/2)</f>
        <v>26.921943664550781</v>
      </c>
      <c r="AU27">
        <f>0.61365*EXP(17.502*AT27/(240.97+AT27))</f>
        <v>3.5627840387775707</v>
      </c>
      <c r="AV27">
        <f>IF(AS27&lt;&gt;0,(1000-(AR27+U27)/2)/AS27*AL27,0)</f>
        <v>1.7643636920427122</v>
      </c>
      <c r="AW27">
        <f>U27*AA27/1000</f>
        <v>2.2976076916745658</v>
      </c>
      <c r="AX27">
        <f>(AU27-AW27)</f>
        <v>1.2651763471030049</v>
      </c>
      <c r="AY27">
        <f>1/(1.6/F27+1.37/N27)</f>
        <v>1.1721837576264218</v>
      </c>
      <c r="AZ27">
        <f>G27*AA27*0.001</f>
        <v>33.851445508281728</v>
      </c>
      <c r="BA27">
        <f>G27/S27</f>
        <v>0.97955854039340851</v>
      </c>
      <c r="BB27">
        <f>(1-AL27*AA27/AQ27/F27)*100</f>
        <v>79.233670284450426</v>
      </c>
      <c r="BC27">
        <f>(S27-E27/(N27/1.35))</f>
        <v>391.44930765783823</v>
      </c>
      <c r="BD27">
        <f>E27*BB27/100/BC27</f>
        <v>-3.386123908970276E-4</v>
      </c>
    </row>
    <row r="28" spans="1:56" x14ac:dyDescent="0.25">
      <c r="A28" s="1" t="s">
        <v>1</v>
      </c>
      <c r="B28" s="1" t="s">
        <v>6442</v>
      </c>
      <c r="K28" s="1">
        <f t="shared" si="0"/>
        <v>2.72</v>
      </c>
    </row>
    <row r="29" spans="1:56" x14ac:dyDescent="0.25">
      <c r="A29" s="1" t="s">
        <v>1</v>
      </c>
      <c r="B29" s="1" t="s">
        <v>6441</v>
      </c>
      <c r="K29" s="1">
        <f t="shared" si="0"/>
        <v>2.72</v>
      </c>
    </row>
    <row r="30" spans="1:56" x14ac:dyDescent="0.25">
      <c r="A30" s="1">
        <v>5</v>
      </c>
      <c r="B30" s="1" t="s">
        <v>6440</v>
      </c>
      <c r="C30" s="1">
        <v>1143.0000030845404</v>
      </c>
      <c r="D30" s="1">
        <v>0</v>
      </c>
      <c r="E30">
        <f>(R30-S30*(1000-T30)/(1000-U30))*AK30</f>
        <v>0.29431795314764636</v>
      </c>
      <c r="F30">
        <f>IF(AV30&lt;&gt;0,1/(1/AV30-1/N30),0)</f>
        <v>2.9106632249282098</v>
      </c>
      <c r="G30">
        <f>((AY30-AL30/2)*S30-E30)/(AY30+AL30/2)</f>
        <v>382.55601074276689</v>
      </c>
      <c r="H30">
        <f>AL30*1000</f>
        <v>24.460923940968794</v>
      </c>
      <c r="I30">
        <f>(AQ30-AW30)</f>
        <v>1.205607870176145</v>
      </c>
      <c r="J30">
        <f>(P30+AP30*D30)</f>
        <v>26.638134002685547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27.229057312011719</v>
      </c>
      <c r="P30" s="1">
        <v>26.638134002685547</v>
      </c>
      <c r="Q30" s="1">
        <v>27.368356704711914</v>
      </c>
      <c r="R30" s="1">
        <v>399.98110961914063</v>
      </c>
      <c r="S30" s="1">
        <v>391.04129028320313</v>
      </c>
      <c r="T30" s="1">
        <v>4.4274177551269531</v>
      </c>
      <c r="U30" s="1">
        <v>26.029243469238281</v>
      </c>
      <c r="V30" s="1">
        <v>10.775941848754883</v>
      </c>
      <c r="W30" s="1">
        <v>63.352863311767578</v>
      </c>
      <c r="X30" s="1">
        <v>299.9833984375</v>
      </c>
      <c r="Y30" s="1">
        <v>149.96514892578125</v>
      </c>
      <c r="Z30" s="1">
        <v>9.8601551055908203</v>
      </c>
      <c r="AA30" s="1">
        <v>88.29241943359375</v>
      </c>
      <c r="AB30" s="1">
        <v>3.7180838584899902</v>
      </c>
      <c r="AC30" s="1">
        <v>-0.49600034952163696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1.1028801413143379</v>
      </c>
      <c r="AL30">
        <f>(U30-T30)/(1000-U30)*AK30</f>
        <v>2.4460923940968795E-2</v>
      </c>
      <c r="AM30">
        <f>(P30+273.15)</f>
        <v>299.78813400268552</v>
      </c>
      <c r="AN30">
        <f>(O30+273.15)</f>
        <v>300.3790573120117</v>
      </c>
      <c r="AO30">
        <f>(Y30*AG30+Z30*AH30)*AI30</f>
        <v>23.994423291807834</v>
      </c>
      <c r="AP30">
        <f>((AO30+0.00000010773*(AN30^4-AM30^4))-AL30*44100)/(L30*51.4+0.00000043092*AM30^3)</f>
        <v>-8.6161243636179279</v>
      </c>
      <c r="AQ30">
        <f>0.61365*EXP(17.502*J30/(240.97+J30))</f>
        <v>3.5037927521012624</v>
      </c>
      <c r="AR30">
        <f>AQ30*1000/AA30</f>
        <v>39.683958991932769</v>
      </c>
      <c r="AS30">
        <f>(AR30-U30)</f>
        <v>13.654715522694488</v>
      </c>
      <c r="AT30">
        <f>IF(D30,P30,(O30+P30)/2)</f>
        <v>26.933595657348633</v>
      </c>
      <c r="AU30">
        <f>0.61365*EXP(17.502*AT30/(240.97+AT30))</f>
        <v>3.5652243817096401</v>
      </c>
      <c r="AV30">
        <f>IF(AS30&lt;&gt;0,(1000-(AR30+U30)/2)/AS30*AL30,0)</f>
        <v>1.7325312327444529</v>
      </c>
      <c r="AW30">
        <f>U30*AA30/1000</f>
        <v>2.2981848819251174</v>
      </c>
      <c r="AX30">
        <f>(AU30-AW30)</f>
        <v>1.2670394997845227</v>
      </c>
      <c r="AY30">
        <f>1/(1.6/F30+1.37/N30)</f>
        <v>1.1497288070857927</v>
      </c>
      <c r="AZ30">
        <f>G30*AA30*0.001</f>
        <v>33.776795757342768</v>
      </c>
      <c r="BA30">
        <f>G30/S30</f>
        <v>0.97830080927185215</v>
      </c>
      <c r="BB30">
        <f>(1-AL30*AA30/AQ30/F30)*100</f>
        <v>78.822928336571962</v>
      </c>
      <c r="BC30">
        <f>(S30-E30/(N30/1.35))</f>
        <v>390.94846389747767</v>
      </c>
      <c r="BD30">
        <f>E30*BB30/100/BC30</f>
        <v>5.93403097120422E-4</v>
      </c>
    </row>
    <row r="31" spans="1:56" x14ac:dyDescent="0.25">
      <c r="A31" s="1" t="s">
        <v>1</v>
      </c>
      <c r="B31" s="1" t="s">
        <v>6439</v>
      </c>
      <c r="K31" s="1">
        <f t="shared" si="0"/>
        <v>2.72</v>
      </c>
    </row>
    <row r="32" spans="1:56" x14ac:dyDescent="0.25">
      <c r="A32" s="1" t="s">
        <v>1</v>
      </c>
      <c r="B32" s="1" t="s">
        <v>6438</v>
      </c>
      <c r="K32" s="1">
        <f t="shared" si="0"/>
        <v>2.72</v>
      </c>
    </row>
    <row r="33" spans="1:56" x14ac:dyDescent="0.25">
      <c r="A33" s="1">
        <v>6</v>
      </c>
      <c r="B33" s="1" t="s">
        <v>6437</v>
      </c>
      <c r="C33" s="1">
        <v>1346.0000030845404</v>
      </c>
      <c r="D33" s="1">
        <v>0</v>
      </c>
      <c r="E33">
        <f>(R33-S33*(1000-T33)/(1000-U33))*AK33</f>
        <v>1.4906540639420909</v>
      </c>
      <c r="F33">
        <f>IF(AV33&lt;&gt;0,1/(1/AV33-1/N33),0)</f>
        <v>2.9587765311400167</v>
      </c>
      <c r="G33">
        <f>((AY33-AL33/2)*S33-E33)/(AY33+AL33/2)</f>
        <v>380.51094533575224</v>
      </c>
      <c r="H33">
        <f>AL33*1000</f>
        <v>24.490768560947007</v>
      </c>
      <c r="I33">
        <f>(AQ33-AW33)</f>
        <v>1.195074991220598</v>
      </c>
      <c r="J33">
        <f>(P33+AP33*D33)</f>
        <v>26.667276382446289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27.210475921630859</v>
      </c>
      <c r="P33" s="1">
        <v>26.667276382446289</v>
      </c>
      <c r="Q33" s="1">
        <v>27.338762283325195</v>
      </c>
      <c r="R33" s="1">
        <v>399.92636108398438</v>
      </c>
      <c r="S33" s="1">
        <v>389.91537475585938</v>
      </c>
      <c r="T33" s="1">
        <v>4.5943608283996582</v>
      </c>
      <c r="U33" s="1">
        <v>26.220138549804688</v>
      </c>
      <c r="V33" s="1">
        <v>11.192986488342285</v>
      </c>
      <c r="W33" s="1">
        <v>63.878665924072266</v>
      </c>
      <c r="X33" s="1">
        <v>299.95794677734375</v>
      </c>
      <c r="Y33" s="1">
        <v>299.4376220703125</v>
      </c>
      <c r="Z33" s="1">
        <v>9.7875499725341797</v>
      </c>
      <c r="AA33" s="1">
        <v>88.280830383300781</v>
      </c>
      <c r="AB33" s="1">
        <v>3.7565908432006836</v>
      </c>
      <c r="AC33" s="1">
        <v>-0.49632278084754944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1.1027865690343519</v>
      </c>
      <c r="AL33">
        <f>(U33-T33)/(1000-U33)*AK33</f>
        <v>2.4490768560947007E-2</v>
      </c>
      <c r="AM33">
        <f>(P33+273.15)</f>
        <v>299.81727638244627</v>
      </c>
      <c r="AN33">
        <f>(O33+273.15)</f>
        <v>300.36047592163084</v>
      </c>
      <c r="AO33">
        <f>(Y33*AG33+Z33*AH33)*AI33</f>
        <v>47.910018460377614</v>
      </c>
      <c r="AP33">
        <f>((AO33+0.00000010773*(AN33^4-AM33^4))-AL33*44100)/(L33*51.4+0.00000043092*AM33^3)</f>
        <v>-8.4346287332292604</v>
      </c>
      <c r="AQ33">
        <f>0.61365*EXP(17.502*J33/(240.97+J33))</f>
        <v>3.5098105951625516</v>
      </c>
      <c r="AR33">
        <f>AQ33*1000/AA33</f>
        <v>39.757335538457603</v>
      </c>
      <c r="AS33">
        <f>(AR33-U33)</f>
        <v>13.537196988652916</v>
      </c>
      <c r="AT33">
        <f>IF(D33,P33,(O33+P33)/2)</f>
        <v>26.938876152038574</v>
      </c>
      <c r="AU33">
        <f>0.61365*EXP(17.502*AT33/(240.97+AT33))</f>
        <v>3.5663307860461666</v>
      </c>
      <c r="AV33">
        <f>IF(AS33&lt;&gt;0,(1000-(AR33+U33)/2)/AS33*AL33,0)</f>
        <v>1.7494647567537487</v>
      </c>
      <c r="AW33">
        <f>U33*AA33/1000</f>
        <v>2.3147356039419535</v>
      </c>
      <c r="AX33">
        <f>(AU33-AW33)</f>
        <v>1.2515951821042131</v>
      </c>
      <c r="AY33">
        <f>1/(1.6/F33+1.37/N33)</f>
        <v>1.1616675425196061</v>
      </c>
      <c r="AZ33">
        <f>G33*AA33*0.001</f>
        <v>33.591822224174976</v>
      </c>
      <c r="BA33">
        <f>G33/S33</f>
        <v>0.97588084484743487</v>
      </c>
      <c r="BB33">
        <f>(1-AL33*AA33/AQ33/F33)*100</f>
        <v>79.180371400949284</v>
      </c>
      <c r="BC33">
        <f>(S33-E33/(N33/1.35))</f>
        <v>389.44523004452628</v>
      </c>
      <c r="BD33">
        <f>E33*BB33/100/BC33</f>
        <v>3.0307353462712696E-3</v>
      </c>
    </row>
    <row r="34" spans="1:56" x14ac:dyDescent="0.25">
      <c r="A34" s="1" t="s">
        <v>1</v>
      </c>
      <c r="B34" s="1" t="s">
        <v>6436</v>
      </c>
      <c r="K34" s="1">
        <f t="shared" si="0"/>
        <v>2.72</v>
      </c>
    </row>
    <row r="35" spans="1:56" x14ac:dyDescent="0.25">
      <c r="A35" s="1" t="s">
        <v>1</v>
      </c>
      <c r="B35" s="1" t="s">
        <v>6435</v>
      </c>
      <c r="K35" s="1">
        <f t="shared" si="0"/>
        <v>2.72</v>
      </c>
    </row>
    <row r="36" spans="1:56" x14ac:dyDescent="0.25">
      <c r="A36" s="1">
        <v>7</v>
      </c>
      <c r="B36" s="1" t="s">
        <v>6434</v>
      </c>
      <c r="C36" s="1">
        <v>1549.0000030845404</v>
      </c>
      <c r="D36" s="1">
        <v>0</v>
      </c>
      <c r="E36">
        <f>(R36-S36*(1000-T36)/(1000-U36))*AK36</f>
        <v>2.0059532057979736</v>
      </c>
      <c r="F36">
        <f>IF(AV36&lt;&gt;0,1/(1/AV36-1/N36),0)</f>
        <v>3.2700393975839548</v>
      </c>
      <c r="G36">
        <f>((AY36-AL36/2)*S36-E36)/(AY36+AL36/2)</f>
        <v>379.97860961640885</v>
      </c>
      <c r="H36">
        <f>AL36*1000</f>
        <v>24.769593903444822</v>
      </c>
      <c r="I36">
        <f>(AQ36-AW36)</f>
        <v>1.1404889472915176</v>
      </c>
      <c r="J36">
        <f>(P36+AP36*D36)</f>
        <v>26.574409484863281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27.211259841918945</v>
      </c>
      <c r="P36" s="1">
        <v>26.574409484863281</v>
      </c>
      <c r="Q36" s="1">
        <v>27.335014343261719</v>
      </c>
      <c r="R36" s="1">
        <v>399.87643432617188</v>
      </c>
      <c r="S36" s="1">
        <v>389.31332397460938</v>
      </c>
      <c r="T36" s="1">
        <v>4.7603554725646973</v>
      </c>
      <c r="U36" s="1">
        <v>26.62286376953125</v>
      </c>
      <c r="V36" s="1">
        <v>11.59630298614502</v>
      </c>
      <c r="W36" s="1">
        <v>64.853721618652344</v>
      </c>
      <c r="X36" s="1">
        <v>299.9638671875</v>
      </c>
      <c r="Y36" s="1">
        <v>499.6029052734375</v>
      </c>
      <c r="Z36" s="1">
        <v>9.7968311309814453</v>
      </c>
      <c r="AA36" s="1">
        <v>88.276611328125</v>
      </c>
      <c r="AB36" s="1">
        <v>3.7703726291656494</v>
      </c>
      <c r="AC36" s="1">
        <v>-0.50103527307510376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1.1028083352481615</v>
      </c>
      <c r="AL36">
        <f>(U36-T36)/(1000-U36)*AK36</f>
        <v>2.4769593903444822E-2</v>
      </c>
      <c r="AM36">
        <f>(P36+273.15)</f>
        <v>299.72440948486326</v>
      </c>
      <c r="AN36">
        <f>(O36+273.15)</f>
        <v>300.36125984191892</v>
      </c>
      <c r="AO36">
        <f>(Y36*AG36+Z36*AH36)*AI36</f>
        <v>79.936463057030778</v>
      </c>
      <c r="AP36">
        <f>((AO36+0.00000010773*(AN36^4-AM36^4))-AL36*44100)/(L36*51.4+0.00000043092*AM36^3)</f>
        <v>-8.2641920464677696</v>
      </c>
      <c r="AQ36">
        <f>0.61365*EXP(17.502*J36/(240.97+J36))</f>
        <v>3.4906651447160484</v>
      </c>
      <c r="AR36">
        <f>AQ36*1000/AA36</f>
        <v>39.542355468779981</v>
      </c>
      <c r="AS36">
        <f>(AR36-U36)</f>
        <v>12.919491699248731</v>
      </c>
      <c r="AT36">
        <f>IF(D36,P36,(O36+P36)/2)</f>
        <v>26.892834663391113</v>
      </c>
      <c r="AU36">
        <f>0.61365*EXP(17.502*AT36/(240.97+AT36))</f>
        <v>3.5566939461696263</v>
      </c>
      <c r="AV36">
        <f>IF(AS36&lt;&gt;0,(1000-(AR36+U36)/2)/AS36*AL36,0)</f>
        <v>1.8537997976580489</v>
      </c>
      <c r="AW36">
        <f>U36*AA36/1000</f>
        <v>2.3501761974245308</v>
      </c>
      <c r="AX36">
        <f>(AU36-AW36)</f>
        <v>1.2065177487450955</v>
      </c>
      <c r="AY36">
        <f>1/(1.6/F36+1.37/N36)</f>
        <v>1.2355469227388256</v>
      </c>
      <c r="AZ36">
        <f>G36*AA36*0.001</f>
        <v>33.543224034109066</v>
      </c>
      <c r="BA36">
        <f>G36/S36</f>
        <v>0.97602261781615951</v>
      </c>
      <c r="BB36">
        <f>(1-AL36*AA36/AQ36/F36)*100</f>
        <v>80.844064528974215</v>
      </c>
      <c r="BC36">
        <f>(S36-E36/(N36/1.35))</f>
        <v>388.68065653438953</v>
      </c>
      <c r="BD36">
        <f>E36*BB36/100/BC36</f>
        <v>4.1723046332583754E-3</v>
      </c>
    </row>
    <row r="37" spans="1:56" x14ac:dyDescent="0.25">
      <c r="A37" s="1" t="s">
        <v>1</v>
      </c>
      <c r="B37" s="1" t="s">
        <v>6433</v>
      </c>
      <c r="K37" s="1">
        <f t="shared" si="0"/>
        <v>2.72</v>
      </c>
    </row>
    <row r="38" spans="1:56" x14ac:dyDescent="0.25">
      <c r="A38" s="1" t="s">
        <v>1</v>
      </c>
      <c r="B38" s="1" t="s">
        <v>6432</v>
      </c>
      <c r="K38" s="1">
        <f t="shared" si="0"/>
        <v>2.72</v>
      </c>
    </row>
    <row r="39" spans="1:56" x14ac:dyDescent="0.25">
      <c r="A39" s="1">
        <v>8</v>
      </c>
      <c r="B39" s="1" t="s">
        <v>6431</v>
      </c>
      <c r="C39" s="1">
        <v>1752.0000030845404</v>
      </c>
      <c r="D39" s="1">
        <v>0</v>
      </c>
      <c r="E39">
        <f>(R39-S39*(1000-T39)/(1000-U39))*AK39</f>
        <v>2.6860573353404509</v>
      </c>
      <c r="F39">
        <f>IF(AV39&lt;&gt;0,1/(1/AV39-1/N39),0)</f>
        <v>3.5333907383766139</v>
      </c>
      <c r="G39">
        <f>((AY39-AL39/2)*S39-E39)/(AY39+AL39/2)</f>
        <v>379.27934824056564</v>
      </c>
      <c r="H39">
        <f>AL39*1000</f>
        <v>25.167325878756639</v>
      </c>
      <c r="I39">
        <f>(AQ39-AW39)</f>
        <v>1.1094063412968693</v>
      </c>
      <c r="J39">
        <f>(P39+AP39*D39)</f>
        <v>26.636037826538086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27.238702774047852</v>
      </c>
      <c r="P39" s="1">
        <v>26.636037826538086</v>
      </c>
      <c r="Q39" s="1">
        <v>27.348014831542969</v>
      </c>
      <c r="R39" s="1">
        <v>400.1341552734375</v>
      </c>
      <c r="S39" s="1">
        <v>388.8258056640625</v>
      </c>
      <c r="T39" s="1">
        <v>4.9195961952209473</v>
      </c>
      <c r="U39" s="1">
        <v>27.120342254638672</v>
      </c>
      <c r="V39" s="1">
        <v>11.964258193969727</v>
      </c>
      <c r="W39" s="1">
        <v>65.95556640625</v>
      </c>
      <c r="X39" s="1">
        <v>299.98361206054688</v>
      </c>
      <c r="Y39" s="1">
        <v>749.29486083984375</v>
      </c>
      <c r="Z39" s="1">
        <v>9.6865158081054688</v>
      </c>
      <c r="AA39" s="1">
        <v>88.271522521972656</v>
      </c>
      <c r="AB39" s="1">
        <v>3.8478446006774902</v>
      </c>
      <c r="AC39" s="1">
        <v>-0.51448667049407959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1.1028809266931867</v>
      </c>
      <c r="AL39">
        <f>(U39-T39)/(1000-U39)*AK39</f>
        <v>2.5167325878756638E-2</v>
      </c>
      <c r="AM39">
        <f>(P39+273.15)</f>
        <v>299.78603782653806</v>
      </c>
      <c r="AN39">
        <f>(O39+273.15)</f>
        <v>300.38870277404783</v>
      </c>
      <c r="AO39">
        <f>(Y39*AG39+Z39*AH39)*AI39</f>
        <v>119.88717505468776</v>
      </c>
      <c r="AP39">
        <f>((AO39+0.00000010773*(AN39^4-AM39^4))-AL39*44100)/(L39*51.4+0.00000043092*AM39^3)</f>
        <v>-8.0826756225158771</v>
      </c>
      <c r="AQ39">
        <f>0.61365*EXP(17.502*J39/(240.97+J39))</f>
        <v>3.5033602434308135</v>
      </c>
      <c r="AR39">
        <f>AQ39*1000/AA39</f>
        <v>39.688453799567725</v>
      </c>
      <c r="AS39">
        <f>(AR39-U39)</f>
        <v>12.568111544929053</v>
      </c>
      <c r="AT39">
        <f>IF(D39,P39,(O39+P39)/2)</f>
        <v>26.937370300292969</v>
      </c>
      <c r="AU39">
        <f>0.61365*EXP(17.502*AT39/(240.97+AT39))</f>
        <v>3.5660152394362434</v>
      </c>
      <c r="AV39">
        <f>IF(AS39&lt;&gt;0,(1000-(AR39+U39)/2)/AS39*AL39,0)</f>
        <v>1.935583275248705</v>
      </c>
      <c r="AW39">
        <f>U39*AA39/1000</f>
        <v>2.3939539021339442</v>
      </c>
      <c r="AX39">
        <f>(AU39-AW39)</f>
        <v>1.1720613373022992</v>
      </c>
      <c r="AY39">
        <f>1/(1.6/F39+1.37/N39)</f>
        <v>1.2938447369674873</v>
      </c>
      <c r="AZ39">
        <f>G39*AA39*0.001</f>
        <v>33.479565530336203</v>
      </c>
      <c r="BA39">
        <f>G39/S39</f>
        <v>0.97544798394439691</v>
      </c>
      <c r="BB39">
        <f>(1-AL39*AA39/AQ39/F39)*100</f>
        <v>82.053439536295841</v>
      </c>
      <c r="BC39">
        <f>(S39-E39/(N39/1.35))</f>
        <v>387.97863683992352</v>
      </c>
      <c r="BD39">
        <f>E39*BB39/100/BC39</f>
        <v>5.6807314173671058E-3</v>
      </c>
    </row>
    <row r="40" spans="1:56" x14ac:dyDescent="0.25">
      <c r="A40" s="1" t="s">
        <v>1</v>
      </c>
      <c r="B40" s="1" t="s">
        <v>6430</v>
      </c>
      <c r="K40" s="1">
        <f t="shared" si="0"/>
        <v>2.72</v>
      </c>
    </row>
    <row r="41" spans="1:56" x14ac:dyDescent="0.25">
      <c r="A41" s="1" t="s">
        <v>1</v>
      </c>
      <c r="B41" s="1" t="s">
        <v>6429</v>
      </c>
      <c r="K41" s="1">
        <f t="shared" si="0"/>
        <v>2.72</v>
      </c>
    </row>
    <row r="42" spans="1:56" x14ac:dyDescent="0.25">
      <c r="A42" s="1">
        <v>9</v>
      </c>
      <c r="B42" s="1" t="s">
        <v>6428</v>
      </c>
      <c r="C42" s="1">
        <v>1955.0000030845404</v>
      </c>
      <c r="D42" s="1">
        <v>0</v>
      </c>
      <c r="E42">
        <f>(R42-S42*(1000-T42)/(1000-U42))*AK42</f>
        <v>2.822086942481945</v>
      </c>
      <c r="F42">
        <f>IF(AV42&lt;&gt;0,1/(1/AV42-1/N42),0)</f>
        <v>3.8330673291693973</v>
      </c>
      <c r="G42">
        <f>((AY42-AL42/2)*S42-E42)/(AY42+AL42/2)</f>
        <v>379.14990614401262</v>
      </c>
      <c r="H42">
        <f>AL42*1000</f>
        <v>25.619563227314039</v>
      </c>
      <c r="I42">
        <f>(AQ42-AW42)</f>
        <v>1.080530686615401</v>
      </c>
      <c r="J42">
        <f>(P42+AP42*D42)</f>
        <v>26.73077392578125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27.28668212890625</v>
      </c>
      <c r="P42" s="1">
        <v>26.73077392578125</v>
      </c>
      <c r="Q42" s="1">
        <v>27.377361297607422</v>
      </c>
      <c r="R42" s="1">
        <v>400.06692504882813</v>
      </c>
      <c r="S42" s="1">
        <v>388.4830322265625</v>
      </c>
      <c r="T42" s="1">
        <v>5.0814108848571777</v>
      </c>
      <c r="U42" s="1">
        <v>27.669742584228516</v>
      </c>
      <c r="V42" s="1">
        <v>12.322941780090332</v>
      </c>
      <c r="W42" s="1">
        <v>67.101959228515625</v>
      </c>
      <c r="X42" s="1">
        <v>299.96478271484375</v>
      </c>
      <c r="Y42" s="1">
        <v>999.6595458984375</v>
      </c>
      <c r="Z42" s="1">
        <v>9.7693748474121094</v>
      </c>
      <c r="AA42" s="1">
        <v>88.270545959472656</v>
      </c>
      <c r="AB42" s="1">
        <v>3.8435003757476807</v>
      </c>
      <c r="AC42" s="1">
        <v>-0.52874630689620972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1.1028117011575136</v>
      </c>
      <c r="AL42">
        <f>(U42-T42)/(1000-U42)*AK42</f>
        <v>2.5619563227314041E-2</v>
      </c>
      <c r="AM42">
        <f>(P42+273.15)</f>
        <v>299.88077392578123</v>
      </c>
      <c r="AN42">
        <f>(O42+273.15)</f>
        <v>300.43668212890623</v>
      </c>
      <c r="AO42">
        <f>(Y42*AG42+Z42*AH42)*AI42</f>
        <v>159.94552376868887</v>
      </c>
      <c r="AP42">
        <f>((AO42+0.00000010773*(AN42^4-AM42^4))-AL42*44100)/(L42*51.4+0.00000043092*AM42^3)</f>
        <v>-7.9210011338964765</v>
      </c>
      <c r="AQ42">
        <f>0.61365*EXP(17.502*J42/(240.97+J42))</f>
        <v>3.522953971083322</v>
      </c>
      <c r="AR42">
        <f>AQ42*1000/AA42</f>
        <v>39.9108664480313</v>
      </c>
      <c r="AS42">
        <f>(AR42-U42)</f>
        <v>12.241123863802784</v>
      </c>
      <c r="AT42">
        <f>IF(D42,P42,(O42+P42)/2)</f>
        <v>27.00872802734375</v>
      </c>
      <c r="AU42">
        <f>0.61365*EXP(17.502*AT42/(240.97+AT42))</f>
        <v>3.5809948473421529</v>
      </c>
      <c r="AV42">
        <f>IF(AS42&lt;&gt;0,(1000-(AR42+U42)/2)/AS42*AL42,0)</f>
        <v>2.0221893561170865</v>
      </c>
      <c r="AW42">
        <f>U42*AA42/1000</f>
        <v>2.442423284467921</v>
      </c>
      <c r="AX42">
        <f>(AU42-AW42)</f>
        <v>1.1385715628742319</v>
      </c>
      <c r="AY42">
        <f>1/(1.6/F42+1.37/N42)</f>
        <v>1.3559548141239051</v>
      </c>
      <c r="AZ42">
        <f>G42*AA42*0.001</f>
        <v>33.467769215814812</v>
      </c>
      <c r="BA42">
        <f>G42/S42</f>
        <v>0.97597546016602643</v>
      </c>
      <c r="BB42">
        <f>(1-AL42*AA42/AQ42/F42)*100</f>
        <v>83.253111942122189</v>
      </c>
      <c r="BC42">
        <f>(S42-E42/(N42/1.35))</f>
        <v>387.59296035608349</v>
      </c>
      <c r="BD42">
        <f>E42*BB42/100/BC42</f>
        <v>6.0617076202055713E-3</v>
      </c>
    </row>
    <row r="43" spans="1:56" x14ac:dyDescent="0.25">
      <c r="A43" s="1" t="s">
        <v>1</v>
      </c>
      <c r="B43" s="1" t="s">
        <v>6427</v>
      </c>
      <c r="K43" s="1">
        <f t="shared" si="0"/>
        <v>2.72</v>
      </c>
    </row>
    <row r="44" spans="1:56" x14ac:dyDescent="0.25">
      <c r="A44" s="1" t="s">
        <v>1</v>
      </c>
      <c r="B44" s="1" t="s">
        <v>6426</v>
      </c>
      <c r="K44" s="1">
        <f t="shared" si="0"/>
        <v>2.72</v>
      </c>
    </row>
    <row r="45" spans="1:56" x14ac:dyDescent="0.25">
      <c r="A45" s="1">
        <v>10</v>
      </c>
      <c r="B45" s="1" t="s">
        <v>6425</v>
      </c>
      <c r="C45" s="1">
        <v>2158.0000030845404</v>
      </c>
      <c r="D45" s="1">
        <v>0</v>
      </c>
      <c r="E45">
        <f>(R45-S45*(1000-T45)/(1000-U45))*AK45</f>
        <v>3.1229932271562166</v>
      </c>
      <c r="F45">
        <f>IF(AV45&lt;&gt;0,1/(1/AV45-1/N45),0)</f>
        <v>4.196921721616846</v>
      </c>
      <c r="G45">
        <f>((AY45-AL45/2)*S45-E45)/(AY45+AL45/2)</f>
        <v>378.79428680456107</v>
      </c>
      <c r="H45">
        <f>AL45*1000</f>
        <v>26.127366563136395</v>
      </c>
      <c r="I45">
        <f>(AQ45-AW45)</f>
        <v>1.0510065894694729</v>
      </c>
      <c r="J45">
        <f>(P45+AP45*D45)</f>
        <v>26.839336395263672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27.356168746948242</v>
      </c>
      <c r="P45" s="1">
        <v>26.839336395263672</v>
      </c>
      <c r="Q45" s="1">
        <v>27.433210372924805</v>
      </c>
      <c r="R45" s="1">
        <v>400.0343017578125</v>
      </c>
      <c r="S45" s="1">
        <v>388.00955200195313</v>
      </c>
      <c r="T45" s="1">
        <v>5.2393403053283691</v>
      </c>
      <c r="U45" s="1">
        <v>28.26201057434082</v>
      </c>
      <c r="V45" s="1">
        <v>12.653374671936035</v>
      </c>
      <c r="W45" s="1">
        <v>68.254745483398438</v>
      </c>
      <c r="X45" s="1">
        <v>299.95632934570313</v>
      </c>
      <c r="Y45" s="1">
        <v>1250.185791015625</v>
      </c>
      <c r="Z45" s="1">
        <v>4.5382637977600098</v>
      </c>
      <c r="AA45" s="1">
        <v>88.264007568359375</v>
      </c>
      <c r="AB45" s="1">
        <v>3.8478019237518311</v>
      </c>
      <c r="AC45" s="1">
        <v>-0.54022502899169922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1.1027806225944965</v>
      </c>
      <c r="AL45">
        <f>(U45-T45)/(1000-U45)*AK45</f>
        <v>2.6127366563136394E-2</v>
      </c>
      <c r="AM45">
        <f>(P45+273.15)</f>
        <v>299.98933639526365</v>
      </c>
      <c r="AN45">
        <f>(O45+273.15)</f>
        <v>300.50616874694822</v>
      </c>
      <c r="AO45">
        <f>(Y45*AG45+Z45*AH45)*AI45</f>
        <v>200.0297220914872</v>
      </c>
      <c r="AP45">
        <f>((AO45+0.00000010773*(AN45^4-AM45^4))-AL45*44100)/(L45*51.4+0.00000043092*AM45^3)</f>
        <v>-7.7784470203092546</v>
      </c>
      <c r="AQ45">
        <f>0.61365*EXP(17.502*J45/(240.97+J45))</f>
        <v>3.5455249047001436</v>
      </c>
      <c r="AR45">
        <f>AQ45*1000/AA45</f>
        <v>40.169543649535498</v>
      </c>
      <c r="AS45">
        <f>(AR45-U45)</f>
        <v>11.907533075194678</v>
      </c>
      <c r="AT45">
        <f>IF(D45,P45,(O45+P45)/2)</f>
        <v>27.097752571105957</v>
      </c>
      <c r="AU45">
        <f>0.61365*EXP(17.502*AT45/(240.97+AT45))</f>
        <v>3.5997601097362857</v>
      </c>
      <c r="AV45">
        <f>IF(AS45&lt;&gt;0,(1000-(AR45+U45)/2)/AS45*AL45,0)</f>
        <v>2.1191121832661945</v>
      </c>
      <c r="AW45">
        <f>U45*AA45/1000</f>
        <v>2.4945183152306707</v>
      </c>
      <c r="AX45">
        <f>(AU45-AW45)</f>
        <v>1.105241794505615</v>
      </c>
      <c r="AY45">
        <f>1/(1.6/F45+1.37/N45)</f>
        <v>1.4259248578254744</v>
      </c>
      <c r="AZ45">
        <f>G45*AA45*0.001</f>
        <v>33.433901797369074</v>
      </c>
      <c r="BA45">
        <f>G45/S45</f>
        <v>0.97624990119484045</v>
      </c>
      <c r="BB45">
        <f>(1-AL45*AA45/AQ45/F45)*100</f>
        <v>84.502277814576956</v>
      </c>
      <c r="BC45">
        <f>(S45-E45/(N45/1.35))</f>
        <v>387.0245758194888</v>
      </c>
      <c r="BD45">
        <f>E45*BB45/100/BC45</f>
        <v>6.8186895040298892E-3</v>
      </c>
    </row>
    <row r="46" spans="1:56" x14ac:dyDescent="0.25">
      <c r="A46" s="1" t="s">
        <v>1</v>
      </c>
      <c r="B46" s="1" t="s">
        <v>6424</v>
      </c>
      <c r="K46" s="1">
        <f t="shared" si="0"/>
        <v>2.72</v>
      </c>
    </row>
    <row r="47" spans="1:56" x14ac:dyDescent="0.25">
      <c r="A47" s="1" t="s">
        <v>1</v>
      </c>
      <c r="B47" s="1" t="s">
        <v>6423</v>
      </c>
      <c r="K47" s="1">
        <f t="shared" si="0"/>
        <v>2.72</v>
      </c>
    </row>
    <row r="48" spans="1:56" x14ac:dyDescent="0.25">
      <c r="A48" s="1">
        <v>11</v>
      </c>
      <c r="B48" s="1" t="s">
        <v>6422</v>
      </c>
      <c r="C48" s="1">
        <v>2361.0000030845404</v>
      </c>
      <c r="D48" s="1">
        <v>0</v>
      </c>
      <c r="E48">
        <f>(R48-S48*(1000-T48)/(1000-U48))*AK48</f>
        <v>3.1804715914701958</v>
      </c>
      <c r="F48">
        <f>IF(AV48&lt;&gt;0,1/(1/AV48-1/N48),0)</f>
        <v>4.7893794756114945</v>
      </c>
      <c r="G48">
        <f>((AY48-AL48/2)*S48-E48)/(AY48+AL48/2)</f>
        <v>378.88290283477488</v>
      </c>
      <c r="H48">
        <f>AL48*1000</f>
        <v>26.889844966018536</v>
      </c>
      <c r="I48">
        <f>(AQ48-AW48)</f>
        <v>1.0134521832630088</v>
      </c>
      <c r="J48">
        <f>(P48+AP48*D48)</f>
        <v>27.000150680541992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27.454130172729492</v>
      </c>
      <c r="P48" s="1">
        <v>27.000150680541992</v>
      </c>
      <c r="Q48" s="1">
        <v>27.50775146484375</v>
      </c>
      <c r="R48" s="1">
        <v>400.04217529296875</v>
      </c>
      <c r="S48" s="1">
        <v>387.70541381835938</v>
      </c>
      <c r="T48" s="1">
        <v>5.397061824798584</v>
      </c>
      <c r="U48" s="1">
        <v>29.070043563842773</v>
      </c>
      <c r="V48" s="1">
        <v>12.959228515625</v>
      </c>
      <c r="W48" s="1">
        <v>69.801933288574219</v>
      </c>
      <c r="X48" s="1">
        <v>299.97988891601563</v>
      </c>
      <c r="Y48" s="1">
        <v>1600.7237548828125</v>
      </c>
      <c r="Z48" s="1">
        <v>7.659858226776123</v>
      </c>
      <c r="AA48" s="1">
        <v>88.260589599609375</v>
      </c>
      <c r="AB48" s="1">
        <v>3.9146888256072998</v>
      </c>
      <c r="AC48" s="1">
        <v>-0.5630146861076355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1.1028672386618219</v>
      </c>
      <c r="AL48">
        <f>(U48-T48)/(1000-U48)*AK48</f>
        <v>2.6889844966018536E-2</v>
      </c>
      <c r="AM48">
        <f>(P48+273.15)</f>
        <v>300.15015068054197</v>
      </c>
      <c r="AN48">
        <f>(O48+273.15)</f>
        <v>300.60413017272947</v>
      </c>
      <c r="AO48">
        <f>(Y48*AG48+Z48*AH48)*AI48</f>
        <v>256.11579505661575</v>
      </c>
      <c r="AP48">
        <f>((AO48+0.00000010773*(AN48^4-AM48^4))-AL48*44100)/(L48*51.4+0.00000043092*AM48^3)</f>
        <v>-7.5985964145348488</v>
      </c>
      <c r="AQ48">
        <f>0.61365*EXP(17.502*J48/(240.97+J48))</f>
        <v>3.5791913678941016</v>
      </c>
      <c r="AR48">
        <f>AQ48*1000/AA48</f>
        <v>40.552543146731288</v>
      </c>
      <c r="AS48">
        <f>(AR48-U48)</f>
        <v>11.482499582888515</v>
      </c>
      <c r="AT48">
        <f>IF(D48,P48,(O48+P48)/2)</f>
        <v>27.227140426635742</v>
      </c>
      <c r="AU48">
        <f>0.61365*EXP(17.502*AT48/(240.97+AT48))</f>
        <v>3.6271864727404162</v>
      </c>
      <c r="AV48">
        <f>IF(AS48&lt;&gt;0,(1000-(AR48+U48)/2)/AS48*AL48,0)</f>
        <v>2.2602896257279372</v>
      </c>
      <c r="AW48">
        <f>U48*AA48/1000</f>
        <v>2.5657391846310929</v>
      </c>
      <c r="AX48">
        <f>(AU48-AW48)</f>
        <v>1.0614472881093233</v>
      </c>
      <c r="AY48">
        <f>1/(1.6/F48+1.37/N48)</f>
        <v>1.5287248845988344</v>
      </c>
      <c r="AZ48">
        <f>G48*AA48*0.001</f>
        <v>33.440428393408745</v>
      </c>
      <c r="BA48">
        <f>G48/S48</f>
        <v>0.97724429252432921</v>
      </c>
      <c r="BB48">
        <f>(1-AL48*AA48/AQ48/F48)*100</f>
        <v>86.155063936096127</v>
      </c>
      <c r="BC48">
        <f>(S48-E48/(N48/1.35))</f>
        <v>386.70230925208563</v>
      </c>
      <c r="BD48">
        <f>E48*BB48/100/BC48</f>
        <v>7.0859088956571632E-3</v>
      </c>
    </row>
    <row r="49" spans="1:56" x14ac:dyDescent="0.25">
      <c r="A49" s="1" t="s">
        <v>1</v>
      </c>
      <c r="B49" s="1" t="s">
        <v>6421</v>
      </c>
      <c r="K49" s="1">
        <f t="shared" si="0"/>
        <v>2.72</v>
      </c>
    </row>
    <row r="50" spans="1:56" x14ac:dyDescent="0.25">
      <c r="A50" s="1" t="s">
        <v>1</v>
      </c>
      <c r="B50" s="1" t="s">
        <v>6420</v>
      </c>
      <c r="K50" s="1">
        <f t="shared" si="0"/>
        <v>2.72</v>
      </c>
    </row>
    <row r="51" spans="1:56" x14ac:dyDescent="0.25">
      <c r="A51" s="1">
        <v>12</v>
      </c>
      <c r="B51" s="1" t="s">
        <v>6419</v>
      </c>
      <c r="C51" s="1">
        <v>2564.0000030845404</v>
      </c>
      <c r="D51" s="1">
        <v>0</v>
      </c>
      <c r="E51">
        <f>(R51-S51*(1000-T51)/(1000-U51))*AK51</f>
        <v>3.0689592767403981</v>
      </c>
      <c r="F51">
        <f>IF(AV51&lt;&gt;0,1/(1/AV51-1/N51),0)</f>
        <v>5.8241584234305908</v>
      </c>
      <c r="G51">
        <f>((AY51-AL51/2)*S51-E51)/(AY51+AL51/2)</f>
        <v>379.27841168087394</v>
      </c>
      <c r="H51">
        <f>AL51*1000</f>
        <v>27.972527347583679</v>
      </c>
      <c r="I51">
        <f>(AQ51-AW51)</f>
        <v>0.9649756177806954</v>
      </c>
      <c r="J51">
        <f>(P51+AP51*D51)</f>
        <v>27.220012664794922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27.600719451904297</v>
      </c>
      <c r="P51" s="1">
        <v>27.220012664794922</v>
      </c>
      <c r="Q51" s="1">
        <v>27.618091583251953</v>
      </c>
      <c r="R51" s="1">
        <v>400.09341430664063</v>
      </c>
      <c r="S51" s="1">
        <v>387.48233032226563</v>
      </c>
      <c r="T51" s="1">
        <v>5.5486207008361816</v>
      </c>
      <c r="U51" s="1">
        <v>30.148353576660156</v>
      </c>
      <c r="V51" s="1">
        <v>13.208305358886719</v>
      </c>
      <c r="W51" s="1">
        <v>71.767143249511719</v>
      </c>
      <c r="X51" s="1">
        <v>299.96841430664063</v>
      </c>
      <c r="Y51" s="1">
        <v>1999.9666748046875</v>
      </c>
      <c r="Z51" s="1">
        <v>6.5012631416320801</v>
      </c>
      <c r="AA51" s="1">
        <v>88.25341796875</v>
      </c>
      <c r="AB51" s="1">
        <v>4.0023660659790039</v>
      </c>
      <c r="AC51" s="1">
        <v>-0.58735418319702148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1.1028250525979433</v>
      </c>
      <c r="AL51">
        <f>(U51-T51)/(1000-U51)*AK51</f>
        <v>2.7972527347583678E-2</v>
      </c>
      <c r="AM51">
        <f>(P51+273.15)</f>
        <v>300.3700126647949</v>
      </c>
      <c r="AN51">
        <f>(O51+273.15)</f>
        <v>300.75071945190427</v>
      </c>
      <c r="AO51">
        <f>(Y51*AG51+Z51*AH51)*AI51</f>
        <v>319.99466081631181</v>
      </c>
      <c r="AP51">
        <f>((AO51+0.00000010773*(AN51^4-AM51^4))-AL51*44100)/(L51*51.4+0.00000043092*AM51^3)</f>
        <v>-7.471383037145702</v>
      </c>
      <c r="AQ51">
        <f>0.61365*EXP(17.502*J51/(240.97+J51))</f>
        <v>3.6256708670513431</v>
      </c>
      <c r="AR51">
        <f>AQ51*1000/AA51</f>
        <v>41.08249799837975</v>
      </c>
      <c r="AS51">
        <f>(AR51-U51)</f>
        <v>10.934144421719594</v>
      </c>
      <c r="AT51">
        <f>IF(D51,P51,(O51+P51)/2)</f>
        <v>27.410366058349609</v>
      </c>
      <c r="AU51">
        <f>0.61365*EXP(17.502*AT51/(240.97+AT51))</f>
        <v>3.6663367828182776</v>
      </c>
      <c r="AV51">
        <f>IF(AS51&lt;&gt;0,(1000-(AR51+U51)/2)/AS51*AL51,0)</f>
        <v>2.4671590967978019</v>
      </c>
      <c r="AW51">
        <f>U51*AA51/1000</f>
        <v>2.6606952492706477</v>
      </c>
      <c r="AX51">
        <f>(AU51-AW51)</f>
        <v>1.0056415335476299</v>
      </c>
      <c r="AY51">
        <f>1/(1.6/F51+1.37/N51)</f>
        <v>1.6812791291612215</v>
      </c>
      <c r="AZ51">
        <f>G51*AA51*0.001</f>
        <v>33.472616192595801</v>
      </c>
      <c r="BA51">
        <f>G51/S51</f>
        <v>0.97882763161208264</v>
      </c>
      <c r="BB51">
        <f>(1-AL51*AA51/AQ51/F51)*100</f>
        <v>88.30926854361401</v>
      </c>
      <c r="BC51">
        <f>(S51-E51/(N51/1.35))</f>
        <v>386.5143961729832</v>
      </c>
      <c r="BD51">
        <f>E51*BB51/100/BC51</f>
        <v>7.0118358229997284E-3</v>
      </c>
    </row>
    <row r="52" spans="1:56" x14ac:dyDescent="0.25">
      <c r="A52" s="1" t="s">
        <v>1</v>
      </c>
      <c r="B52" s="1" t="s">
        <v>6418</v>
      </c>
      <c r="K52" s="1">
        <v>7.8875000000000002</v>
      </c>
    </row>
    <row r="53" spans="1:56" x14ac:dyDescent="0.25">
      <c r="A53" s="1" t="s">
        <v>1</v>
      </c>
      <c r="B53" s="1" t="s">
        <v>6417</v>
      </c>
      <c r="K53" s="1">
        <v>7.8875000000000002</v>
      </c>
    </row>
    <row r="54" spans="1:56" x14ac:dyDescent="0.25">
      <c r="A54" s="1" t="s">
        <v>1</v>
      </c>
      <c r="B54" s="1" t="s">
        <v>6416</v>
      </c>
    </row>
    <row r="55" spans="1:56" x14ac:dyDescent="0.25">
      <c r="A55" s="1" t="s">
        <v>1</v>
      </c>
      <c r="B55" s="1" t="s">
        <v>6415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6EBD-3150-4AF3-B242-59DE478F7F1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9769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9768</v>
      </c>
    </row>
    <row r="12" spans="1:56" x14ac:dyDescent="0.25">
      <c r="A12" s="1" t="s">
        <v>1</v>
      </c>
      <c r="B12" s="1" t="s">
        <v>9767</v>
      </c>
    </row>
    <row r="13" spans="1:56" x14ac:dyDescent="0.25">
      <c r="A13" s="1" t="s">
        <v>1</v>
      </c>
      <c r="B13" s="1" t="s">
        <v>9766</v>
      </c>
    </row>
    <row r="14" spans="1:56" x14ac:dyDescent="0.25">
      <c r="A14" s="1" t="s">
        <v>1</v>
      </c>
      <c r="B14" s="1" t="s">
        <v>9765</v>
      </c>
    </row>
    <row r="15" spans="1:56" x14ac:dyDescent="0.25">
      <c r="A15" s="1" t="s">
        <v>1</v>
      </c>
      <c r="B15" s="1" t="s">
        <v>9764</v>
      </c>
    </row>
    <row r="16" spans="1:56" x14ac:dyDescent="0.25">
      <c r="A16" s="1" t="s">
        <v>1</v>
      </c>
      <c r="B16" s="1" t="s">
        <v>9763</v>
      </c>
    </row>
    <row r="17" spans="1:56" x14ac:dyDescent="0.25">
      <c r="A17" s="1" t="s">
        <v>1</v>
      </c>
      <c r="B17" s="1" t="s">
        <v>9762</v>
      </c>
    </row>
    <row r="18" spans="1:56" x14ac:dyDescent="0.25">
      <c r="A18" s="1">
        <v>1</v>
      </c>
      <c r="B18" s="1" t="s">
        <v>9761</v>
      </c>
      <c r="C18" s="1">
        <v>387.00000268220901</v>
      </c>
      <c r="D18" s="1">
        <v>0</v>
      </c>
      <c r="E18">
        <f>(R18-S18*(1000-T18)/(1000-U18))*AK18</f>
        <v>-3.2924975915953558</v>
      </c>
      <c r="F18">
        <f>IF(AV18&lt;&gt;0,1/(1/AV18-1/N18),0)</f>
        <v>2.6344712863265163</v>
      </c>
      <c r="G18">
        <f>((AY18-AL18/2)*S18-E18)/(AY18+AL18/2)</f>
        <v>392.39491938775836</v>
      </c>
      <c r="H18">
        <f>AL18*1000</f>
        <v>18.711465686033701</v>
      </c>
      <c r="I18">
        <f>(AQ18-AW18)</f>
        <v>0.98132673131721582</v>
      </c>
      <c r="J18">
        <f>(P18+AP18*D18)</f>
        <v>26.35302734375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26.953485488891602</v>
      </c>
      <c r="P18" s="1">
        <v>26.35302734375</v>
      </c>
      <c r="Q18" s="1">
        <v>27.097406387329102</v>
      </c>
      <c r="R18" s="1">
        <v>399.91171264648438</v>
      </c>
      <c r="S18" s="1">
        <v>396.18356323242188</v>
      </c>
      <c r="T18" s="1">
        <v>11.391057014465332</v>
      </c>
      <c r="U18" s="1">
        <v>27.848651885986328</v>
      </c>
      <c r="V18" s="1">
        <v>28.236944198608398</v>
      </c>
      <c r="W18" s="1">
        <v>69.033172607421875</v>
      </c>
      <c r="X18" s="1">
        <v>300.63824462890625</v>
      </c>
      <c r="Y18" s="1">
        <v>-0.12677876651287079</v>
      </c>
      <c r="Z18" s="1">
        <v>8.5629997253417969</v>
      </c>
      <c r="AA18" s="1">
        <v>88.480606079101563</v>
      </c>
      <c r="AB18" s="1">
        <v>6.499600887298584</v>
      </c>
      <c r="AC18" s="1">
        <v>-9.5850944519042969E-2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1.105287664076861</v>
      </c>
      <c r="AL18">
        <f>(U18-T18)/(1000-U18)*AK18</f>
        <v>1.8711465686033702E-2</v>
      </c>
      <c r="AM18">
        <f>(P18+273.15)</f>
        <v>299.50302734374998</v>
      </c>
      <c r="AN18">
        <f>(O18+273.15)</f>
        <v>300.10348548889158</v>
      </c>
      <c r="AO18">
        <f>(Y18*AG18+Z18*AH18)*AI18</f>
        <v>-2.0284602188663126E-2</v>
      </c>
      <c r="AP18">
        <f>((AO18+0.00000010773*(AN18^4-AM18^4))-AL18*44100)/(L18*51.4+0.00000043092*AM18^3)</f>
        <v>-6.7298039647072212</v>
      </c>
      <c r="AQ18">
        <f>0.61365*EXP(17.502*J18/(240.97+J18))</f>
        <v>3.4453923286752008</v>
      </c>
      <c r="AR18">
        <f>AQ18*1000/AA18</f>
        <v>38.939519984696126</v>
      </c>
      <c r="AS18">
        <f>(AR18-U18)</f>
        <v>11.090868098709798</v>
      </c>
      <c r="AT18">
        <f>IF(D18,P18,(O18+P18)/2)</f>
        <v>26.653256416320801</v>
      </c>
      <c r="AU18">
        <f>0.61365*EXP(17.502*AT18/(240.97+AT18))</f>
        <v>3.5069143747990292</v>
      </c>
      <c r="AV18">
        <f>IF(AS18&lt;&gt;0,(1000-(AR18+U18)/2)/AS18*AL18,0)</f>
        <v>1.6307662512948038</v>
      </c>
      <c r="AW18">
        <f>U18*AA18/1000</f>
        <v>2.464065597357985</v>
      </c>
      <c r="AX18">
        <f>(AU18-AW18)</f>
        <v>1.0428487774410442</v>
      </c>
      <c r="AY18">
        <f>1/(1.6/F18+1.37/N18)</f>
        <v>1.0782834663398024</v>
      </c>
      <c r="AZ18">
        <f>G18*AA18*0.001</f>
        <v>34.719340289789066</v>
      </c>
      <c r="BA18">
        <f>G18/S18</f>
        <v>0.99043715036092783</v>
      </c>
      <c r="BB18">
        <f>(1-AL18*AA18/AQ18/F18)*100</f>
        <v>81.760045759141605</v>
      </c>
      <c r="BC18">
        <f>(S18-E18/(N18/1.35))</f>
        <v>397.2220002294485</v>
      </c>
      <c r="BD18">
        <f>E18*BB18/100/BC18</f>
        <v>-6.7769346510315161E-3</v>
      </c>
    </row>
    <row r="19" spans="1:56" x14ac:dyDescent="0.25">
      <c r="A19" s="1" t="s">
        <v>1</v>
      </c>
      <c r="B19" s="1" t="s">
        <v>9760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8127</v>
      </c>
      <c r="K20" s="1">
        <f t="shared" si="0"/>
        <v>2.72</v>
      </c>
    </row>
    <row r="21" spans="1:56" x14ac:dyDescent="0.25">
      <c r="A21" s="1">
        <v>2</v>
      </c>
      <c r="B21" s="1" t="s">
        <v>9759</v>
      </c>
      <c r="C21" s="1">
        <v>590.00000268220901</v>
      </c>
      <c r="D21" s="1">
        <v>0</v>
      </c>
      <c r="E21">
        <f>(R21-S21*(1000-T21)/(1000-U21))*AK21</f>
        <v>-2.5228995507166339</v>
      </c>
      <c r="F21">
        <f>IF(AV21&lt;&gt;0,1/(1/AV21-1/N21),0)</f>
        <v>2.4619761362237229</v>
      </c>
      <c r="G21">
        <f>((AY21-AL21/2)*S21-E21)/(AY21+AL21/2)</f>
        <v>391.41413899067476</v>
      </c>
      <c r="H21">
        <f>AL21*1000</f>
        <v>18.055742229165112</v>
      </c>
      <c r="I21">
        <f>(AQ21-AW21)</f>
        <v>0.98835209188673456</v>
      </c>
      <c r="J21">
        <f>(P21+AP21*D21)</f>
        <v>26.203147888183594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26.893136978149414</v>
      </c>
      <c r="P21" s="1">
        <v>26.203147888183594</v>
      </c>
      <c r="Q21" s="1">
        <v>27.076980590820313</v>
      </c>
      <c r="R21" s="1">
        <v>400.0452880859375</v>
      </c>
      <c r="S21" s="1">
        <v>395.86090087890625</v>
      </c>
      <c r="T21" s="1">
        <v>11.53862476348877</v>
      </c>
      <c r="U21" s="1">
        <v>27.42735481262207</v>
      </c>
      <c r="V21" s="1">
        <v>28.703094482421875</v>
      </c>
      <c r="W21" s="1">
        <v>68.227363586425781</v>
      </c>
      <c r="X21" s="1">
        <v>300.61947631835938</v>
      </c>
      <c r="Y21" s="1">
        <v>25.471546173095703</v>
      </c>
      <c r="Z21" s="1">
        <v>8.6495418548583984</v>
      </c>
      <c r="AA21" s="1">
        <v>88.476692199707031</v>
      </c>
      <c r="AB21" s="1">
        <v>6.4592933654785156</v>
      </c>
      <c r="AC21" s="1">
        <v>-9.0900704264640808E-2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1.1052186629351444</v>
      </c>
      <c r="AL21">
        <f>(U21-T21)/(1000-U21)*AK21</f>
        <v>1.8055742229165114E-2</v>
      </c>
      <c r="AM21">
        <f>(P21+273.15)</f>
        <v>299.35314788818357</v>
      </c>
      <c r="AN21">
        <f>(O21+273.15)</f>
        <v>300.04313697814939</v>
      </c>
      <c r="AO21">
        <f>(Y21*AG21+Z21*AH21)*AI21</f>
        <v>4.0754472966019648</v>
      </c>
      <c r="AP21">
        <f>((AO21+0.00000010773*(AN21^4-AM21^4))-AL21*44100)/(L21*51.4+0.00000043092*AM21^3)</f>
        <v>-6.4507143883494198</v>
      </c>
      <c r="AQ21">
        <f>0.61365*EXP(17.502*J21/(240.97+J21))</f>
        <v>3.4150337214952509</v>
      </c>
      <c r="AR21">
        <f>AQ21*1000/AA21</f>
        <v>38.598117047447204</v>
      </c>
      <c r="AS21">
        <f>(AR21-U21)</f>
        <v>11.170762234825133</v>
      </c>
      <c r="AT21">
        <f>IF(D21,P21,(O21+P21)/2)</f>
        <v>26.548142433166504</v>
      </c>
      <c r="AU21">
        <f>0.61365*EXP(17.502*AT21/(240.97+AT21))</f>
        <v>3.4852664968725642</v>
      </c>
      <c r="AV21">
        <f>IF(AS21&lt;&gt;0,(1000-(AR21+U21)/2)/AS21*AL21,0)</f>
        <v>1.5629795363920593</v>
      </c>
      <c r="AW21">
        <f>U21*AA21/1000</f>
        <v>2.4266816296085163</v>
      </c>
      <c r="AX21">
        <f>(AU21-AW21)</f>
        <v>1.0585848672640479</v>
      </c>
      <c r="AY21">
        <f>1/(1.6/F21+1.37/N21)</f>
        <v>1.0309789811518479</v>
      </c>
      <c r="AZ21">
        <f>G21*AA21*0.001</f>
        <v>34.631028298091273</v>
      </c>
      <c r="BA21">
        <f>G21/S21</f>
        <v>0.98876685755436167</v>
      </c>
      <c r="BB21">
        <f>(1-AL21*AA21/AQ21/F21)*100</f>
        <v>80.999484313098691</v>
      </c>
      <c r="BC21">
        <f>(S21-E21/(N21/1.35))</f>
        <v>396.65661056748235</v>
      </c>
      <c r="BD21">
        <f>E21*BB21/100/BC21</f>
        <v>-5.1519010937302783E-3</v>
      </c>
    </row>
    <row r="22" spans="1:56" x14ac:dyDescent="0.25">
      <c r="A22" s="1" t="s">
        <v>1</v>
      </c>
      <c r="B22" s="1" t="s">
        <v>9758</v>
      </c>
      <c r="K22" s="1">
        <f t="shared" si="0"/>
        <v>2.72</v>
      </c>
    </row>
    <row r="23" spans="1:56" x14ac:dyDescent="0.25">
      <c r="A23" s="1" t="s">
        <v>1</v>
      </c>
      <c r="B23" s="1" t="s">
        <v>9467</v>
      </c>
      <c r="K23" s="1">
        <f t="shared" si="0"/>
        <v>2.72</v>
      </c>
    </row>
    <row r="24" spans="1:56" x14ac:dyDescent="0.25">
      <c r="A24" s="1">
        <v>3</v>
      </c>
      <c r="B24" s="1" t="s">
        <v>8123</v>
      </c>
      <c r="C24" s="1">
        <v>793.00000268220901</v>
      </c>
      <c r="D24" s="1">
        <v>0</v>
      </c>
      <c r="E24">
        <f>(R24-S24*(1000-T24)/(1000-U24))*AK24</f>
        <v>-1.6652341085072055</v>
      </c>
      <c r="F24">
        <f>IF(AV24&lt;&gt;0,1/(1/AV24-1/N24),0)</f>
        <v>2.376630991884265</v>
      </c>
      <c r="G24">
        <f>((AY24-AL24/2)*S24-E24)/(AY24+AL24/2)</f>
        <v>390.07049837525017</v>
      </c>
      <c r="H24">
        <f>AL24*1000</f>
        <v>17.580540154268363</v>
      </c>
      <c r="I24">
        <f>(AQ24-AW24)</f>
        <v>0.98455680676005475</v>
      </c>
      <c r="J24">
        <f>(P24+AP24*D24)</f>
        <v>26.05830192565918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26.819101333618164</v>
      </c>
      <c r="P24" s="1">
        <v>26.05830192565918</v>
      </c>
      <c r="Q24" s="1">
        <v>27.019607543945313</v>
      </c>
      <c r="R24" s="1">
        <v>400.05419921875</v>
      </c>
      <c r="S24" s="1">
        <v>395.27349853515625</v>
      </c>
      <c r="T24" s="1">
        <v>11.667494773864746</v>
      </c>
      <c r="U24" s="1">
        <v>27.142101287841797</v>
      </c>
      <c r="V24" s="1">
        <v>29.149269104003906</v>
      </c>
      <c r="W24" s="1">
        <v>67.809967041015625</v>
      </c>
      <c r="X24" s="1">
        <v>300.6290283203125</v>
      </c>
      <c r="Y24" s="1">
        <v>50.518611907958984</v>
      </c>
      <c r="Z24" s="1">
        <v>7.7298684120178223</v>
      </c>
      <c r="AA24" s="1">
        <v>88.473625183105469</v>
      </c>
      <c r="AB24" s="1">
        <v>6.4909200668334961</v>
      </c>
      <c r="AC24" s="1">
        <v>-9.0518854558467865E-2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1.1052537805893838</v>
      </c>
      <c r="AL24">
        <f>(U24-T24)/(1000-U24)*AK24</f>
        <v>1.7580540154268364E-2</v>
      </c>
      <c r="AM24">
        <f>(P24+273.15)</f>
        <v>299.20830192565916</v>
      </c>
      <c r="AN24">
        <f>(O24+273.15)</f>
        <v>299.96910133361814</v>
      </c>
      <c r="AO24">
        <f>(Y24*AG24+Z24*AH24)*AI24</f>
        <v>8.0829777246048025</v>
      </c>
      <c r="AP24">
        <f>((AO24+0.00000010773*(AN24^4-AM24^4))-AL24*44100)/(L24*51.4+0.00000043092*AM24^3)</f>
        <v>-6.2395427451381371</v>
      </c>
      <c r="AQ24">
        <f>0.61365*EXP(17.502*J24/(240.97+J24))</f>
        <v>3.3859169027824541</v>
      </c>
      <c r="AR24">
        <f>AQ24*1000/AA24</f>
        <v>38.270353405039558</v>
      </c>
      <c r="AS24">
        <f>(AR24-U24)</f>
        <v>11.128252117197761</v>
      </c>
      <c r="AT24">
        <f>IF(D24,P24,(O24+P24)/2)</f>
        <v>26.438701629638672</v>
      </c>
      <c r="AU24">
        <f>0.61365*EXP(17.502*AT24/(240.97+AT24))</f>
        <v>3.4628515949148295</v>
      </c>
      <c r="AV24">
        <f>IF(AS24&lt;&gt;0,(1000-(AR24+U24)/2)/AS24*AL24,0)</f>
        <v>1.5281417811184399</v>
      </c>
      <c r="AW24">
        <f>U24*AA24/1000</f>
        <v>2.4013600960223993</v>
      </c>
      <c r="AX24">
        <f>(AU24-AW24)</f>
        <v>1.0614914988924302</v>
      </c>
      <c r="AY24">
        <f>1/(1.6/F24+1.37/N24)</f>
        <v>1.00675601898999</v>
      </c>
      <c r="AZ24">
        <f>G24*AA24*0.001</f>
        <v>34.510951068239031</v>
      </c>
      <c r="BA24">
        <f>G24/S24</f>
        <v>0.98683696180192226</v>
      </c>
      <c r="BB24">
        <f>(1-AL24*AA24/AQ24/F24)*100</f>
        <v>80.671062329830207</v>
      </c>
      <c r="BC24">
        <f>(S24-E24/(N24/1.35))</f>
        <v>395.79870490475196</v>
      </c>
      <c r="BD24">
        <f>E24*BB24/100/BC24</f>
        <v>-3.3940536665846778E-3</v>
      </c>
    </row>
    <row r="25" spans="1:56" x14ac:dyDescent="0.25">
      <c r="A25" s="1" t="s">
        <v>1</v>
      </c>
      <c r="B25" s="1" t="s">
        <v>9465</v>
      </c>
      <c r="K25" s="1">
        <f t="shared" si="0"/>
        <v>2.72</v>
      </c>
    </row>
    <row r="26" spans="1:56" x14ac:dyDescent="0.25">
      <c r="A26" s="1" t="s">
        <v>1</v>
      </c>
      <c r="B26" s="1" t="s">
        <v>9757</v>
      </c>
      <c r="K26" s="1">
        <f t="shared" si="0"/>
        <v>2.72</v>
      </c>
    </row>
    <row r="27" spans="1:56" x14ac:dyDescent="0.25">
      <c r="A27" s="1">
        <v>4</v>
      </c>
      <c r="B27" s="1" t="s">
        <v>9463</v>
      </c>
      <c r="C27" s="1">
        <v>996.00000268220901</v>
      </c>
      <c r="D27" s="1">
        <v>0</v>
      </c>
      <c r="E27">
        <f>(R27-S27*(1000-T27)/(1000-U27))*AK27</f>
        <v>-0.36312521715273144</v>
      </c>
      <c r="F27">
        <f>IF(AV27&lt;&gt;0,1/(1/AV27-1/N27),0)</f>
        <v>2.3631895403040954</v>
      </c>
      <c r="G27">
        <f>((AY27-AL27/2)*S27-E27)/(AY27+AL27/2)</f>
        <v>387.76836692632509</v>
      </c>
      <c r="H27">
        <f>AL27*1000</f>
        <v>17.420815398273621</v>
      </c>
      <c r="I27">
        <f>(AQ27-AW27)</f>
        <v>0.97921393785561195</v>
      </c>
      <c r="J27">
        <f>(P27+AP27*D27)</f>
        <v>26.019248962402344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26.762294769287109</v>
      </c>
      <c r="P27" s="1">
        <v>26.019248962402344</v>
      </c>
      <c r="Q27" s="1">
        <v>26.969724655151367</v>
      </c>
      <c r="R27" s="1">
        <v>400.0830078125</v>
      </c>
      <c r="S27" s="1">
        <v>394.19790649414063</v>
      </c>
      <c r="T27" s="1">
        <v>11.779438018798828</v>
      </c>
      <c r="U27" s="1">
        <v>27.114841461181641</v>
      </c>
      <c r="V27" s="1">
        <v>29.526725769042969</v>
      </c>
      <c r="W27" s="1">
        <v>67.966949462890625</v>
      </c>
      <c r="X27" s="1">
        <v>300.6102294921875</v>
      </c>
      <c r="Y27" s="1">
        <v>100.66886901855469</v>
      </c>
      <c r="Z27" s="1">
        <v>8.796971321105957</v>
      </c>
      <c r="AA27" s="1">
        <v>88.471466064453125</v>
      </c>
      <c r="AB27" s="1">
        <v>6.4453163146972656</v>
      </c>
      <c r="AC27" s="1">
        <v>-8.9119531214237213E-2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1.1051846672506891</v>
      </c>
      <c r="AL27">
        <f>(U27-T27)/(1000-U27)*AK27</f>
        <v>1.7420815398273622E-2</v>
      </c>
      <c r="AM27">
        <f>(P27+273.15)</f>
        <v>299.16924896240232</v>
      </c>
      <c r="AN27">
        <f>(O27+273.15)</f>
        <v>299.91229476928709</v>
      </c>
      <c r="AO27">
        <f>(Y27*AG27+Z27*AH27)*AI27</f>
        <v>16.107018682948819</v>
      </c>
      <c r="AP27">
        <f>((AO27+0.00000010773*(AN27^4-AM27^4))-AL27*44100)/(L27*51.4+0.00000043092*AM27^3)</f>
        <v>-6.1175298591190028</v>
      </c>
      <c r="AQ27">
        <f>0.61365*EXP(17.502*J27/(240.97+J27))</f>
        <v>3.3781037140315702</v>
      </c>
      <c r="AR27">
        <f>AQ27*1000/AA27</f>
        <v>38.182974288801297</v>
      </c>
      <c r="AS27">
        <f>(AR27-U27)</f>
        <v>11.068132827619657</v>
      </c>
      <c r="AT27">
        <f>IF(D27,P27,(O27+P27)/2)</f>
        <v>26.390771865844727</v>
      </c>
      <c r="AU27">
        <f>0.61365*EXP(17.502*AT27/(240.97+AT27))</f>
        <v>3.4530746584527243</v>
      </c>
      <c r="AV27">
        <f>IF(AS27&lt;&gt;0,(1000-(AR27+U27)/2)/AS27*AL27,0)</f>
        <v>1.5225734153799815</v>
      </c>
      <c r="AW27">
        <f>U27*AA27/1000</f>
        <v>2.3988897761759582</v>
      </c>
      <c r="AX27">
        <f>(AU27-AW27)</f>
        <v>1.0541848822767661</v>
      </c>
      <c r="AY27">
        <f>1/(1.6/F27+1.37/N27)</f>
        <v>1.0028898280044336</v>
      </c>
      <c r="AZ27">
        <f>G27*AA27*0.001</f>
        <v>34.306435915390779</v>
      </c>
      <c r="BA27">
        <f>G27/S27</f>
        <v>0.98368956439926936</v>
      </c>
      <c r="BB27">
        <f>(1-AL27*AA27/AQ27/F27)*100</f>
        <v>80.693650320139056</v>
      </c>
      <c r="BC27">
        <f>(S27-E27/(N27/1.35))</f>
        <v>394.3124343410272</v>
      </c>
      <c r="BD27">
        <f>E27*BB27/100/BC27</f>
        <v>-7.4311375303992751E-4</v>
      </c>
    </row>
    <row r="28" spans="1:56" x14ac:dyDescent="0.25">
      <c r="A28" s="1" t="s">
        <v>1</v>
      </c>
      <c r="B28" s="1" t="s">
        <v>9756</v>
      </c>
      <c r="K28" s="1">
        <f t="shared" si="0"/>
        <v>2.72</v>
      </c>
    </row>
    <row r="29" spans="1:56" x14ac:dyDescent="0.25">
      <c r="A29" s="1" t="s">
        <v>1</v>
      </c>
      <c r="B29" s="1" t="s">
        <v>9755</v>
      </c>
      <c r="K29" s="1">
        <f t="shared" si="0"/>
        <v>2.72</v>
      </c>
    </row>
    <row r="30" spans="1:56" x14ac:dyDescent="0.25">
      <c r="A30" s="1">
        <v>5</v>
      </c>
      <c r="B30" s="1" t="s">
        <v>9754</v>
      </c>
      <c r="C30" s="1">
        <v>1199.000002682209</v>
      </c>
      <c r="D30" s="1">
        <v>0</v>
      </c>
      <c r="E30">
        <f>(R30-S30*(1000-T30)/(1000-U30))*AK30</f>
        <v>0.25125835459257534</v>
      </c>
      <c r="F30">
        <f>IF(AV30&lt;&gt;0,1/(1/AV30-1/N30),0)</f>
        <v>2.392797813598611</v>
      </c>
      <c r="G30">
        <f>((AY30-AL30/2)*S30-E30)/(AY30+AL30/2)</f>
        <v>386.45944500448951</v>
      </c>
      <c r="H30">
        <f>AL30*1000</f>
        <v>17.397910492725455</v>
      </c>
      <c r="I30">
        <f>(AQ30-AW30)</f>
        <v>0.97012289123084416</v>
      </c>
      <c r="J30">
        <f>(P30+AP30*D30)</f>
        <v>25.999519348144531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26.742763519287109</v>
      </c>
      <c r="P30" s="1">
        <v>25.999519348144531</v>
      </c>
      <c r="Q30" s="1">
        <v>26.948644638061523</v>
      </c>
      <c r="R30" s="1">
        <v>399.8360595703125</v>
      </c>
      <c r="S30" s="1">
        <v>393.41558837890625</v>
      </c>
      <c r="T30" s="1">
        <v>11.858867645263672</v>
      </c>
      <c r="U30" s="1">
        <v>27.173059463500977</v>
      </c>
      <c r="V30" s="1">
        <v>29.760000228881836</v>
      </c>
      <c r="W30" s="1">
        <v>68.191184997558594</v>
      </c>
      <c r="X30" s="1">
        <v>300.61282348632813</v>
      </c>
      <c r="Y30" s="1">
        <v>150.99563598632813</v>
      </c>
      <c r="Z30" s="1">
        <v>8.7581768035888672</v>
      </c>
      <c r="AA30" s="1">
        <v>88.471435546875</v>
      </c>
      <c r="AB30" s="1">
        <v>6.4574928283691406</v>
      </c>
      <c r="AC30" s="1">
        <v>-9.0804100036621094E-2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1.1051942039938532</v>
      </c>
      <c r="AL30">
        <f>(U30-T30)/(1000-U30)*AK30</f>
        <v>1.7397910492725453E-2</v>
      </c>
      <c r="AM30">
        <f>(P30+273.15)</f>
        <v>299.14951934814451</v>
      </c>
      <c r="AN30">
        <f>(O30+273.15)</f>
        <v>299.89276351928709</v>
      </c>
      <c r="AO30">
        <f>(Y30*AG30+Z30*AH30)*AI30</f>
        <v>24.159301217810025</v>
      </c>
      <c r="AP30">
        <f>((AO30+0.00000010773*(AN30^4-AM30^4))-AL30*44100)/(L30*51.4+0.00000043092*AM30^3)</f>
        <v>-6.0430774409026151</v>
      </c>
      <c r="AQ30">
        <f>0.61365*EXP(17.502*J30/(240.97+J30))</f>
        <v>3.3741624701673727</v>
      </c>
      <c r="AR30">
        <f>AQ30*1000/AA30</f>
        <v>38.138439252289892</v>
      </c>
      <c r="AS30">
        <f>(AR30-U30)</f>
        <v>10.965379788788916</v>
      </c>
      <c r="AT30">
        <f>IF(D30,P30,(O30+P30)/2)</f>
        <v>26.37114143371582</v>
      </c>
      <c r="AU30">
        <f>0.61365*EXP(17.502*AT30/(240.97+AT30))</f>
        <v>3.4490773146185898</v>
      </c>
      <c r="AV30">
        <f>IF(AS30&lt;&gt;0,(1000-(AR30+U30)/2)/AS30*AL30,0)</f>
        <v>1.5348094651067892</v>
      </c>
      <c r="AW30">
        <f>U30*AA30/1000</f>
        <v>2.4040395789365285</v>
      </c>
      <c r="AX30">
        <f>(AU30-AW30)</f>
        <v>1.0450377356820613</v>
      </c>
      <c r="AY30">
        <f>1/(1.6/F30+1.37/N30)</f>
        <v>1.0113874871563164</v>
      </c>
      <c r="AZ30">
        <f>G30*AA30*0.001</f>
        <v>34.190621880195778</v>
      </c>
      <c r="BA30">
        <f>G30/S30</f>
        <v>0.98231858731607469</v>
      </c>
      <c r="BB30">
        <f>(1-AL30*AA30/AQ30/F30)*100</f>
        <v>80.935379147960319</v>
      </c>
      <c r="BC30">
        <f>(S30-E30/(N30/1.35))</f>
        <v>393.33634277159376</v>
      </c>
      <c r="BD30">
        <f>E30*BB30/100/BC30</f>
        <v>5.1700511703927298E-4</v>
      </c>
    </row>
    <row r="31" spans="1:56" x14ac:dyDescent="0.25">
      <c r="A31" s="1" t="s">
        <v>1</v>
      </c>
      <c r="B31" s="1" t="s">
        <v>9753</v>
      </c>
      <c r="K31" s="1">
        <f t="shared" si="0"/>
        <v>2.72</v>
      </c>
    </row>
    <row r="32" spans="1:56" x14ac:dyDescent="0.25">
      <c r="A32" s="1" t="s">
        <v>1</v>
      </c>
      <c r="B32" s="1" t="s">
        <v>9752</v>
      </c>
      <c r="K32" s="1">
        <f t="shared" si="0"/>
        <v>2.72</v>
      </c>
    </row>
    <row r="33" spans="1:56" x14ac:dyDescent="0.25">
      <c r="A33" s="1">
        <v>6</v>
      </c>
      <c r="B33" s="1" t="s">
        <v>9751</v>
      </c>
      <c r="C33" s="1">
        <v>1402.000002682209</v>
      </c>
      <c r="D33" s="1">
        <v>0</v>
      </c>
      <c r="E33">
        <f>(R33-S33*(1000-T33)/(1000-U33))*AK33</f>
        <v>1.647708688170932</v>
      </c>
      <c r="F33">
        <f>IF(AV33&lt;&gt;0,1/(1/AV33-1/N33),0)</f>
        <v>2.5446603501871712</v>
      </c>
      <c r="G33">
        <f>((AY33-AL33/2)*S33-E33)/(AY33+AL33/2)</f>
        <v>384.12181602921879</v>
      </c>
      <c r="H33">
        <f>AL33*1000</f>
        <v>17.682050050901044</v>
      </c>
      <c r="I33">
        <f>(AQ33-AW33)</f>
        <v>0.94802743438497616</v>
      </c>
      <c r="J33">
        <f>(P33+AP33*D33)</f>
        <v>26.024360656738281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26.736675262451172</v>
      </c>
      <c r="P33" s="1">
        <v>26.024360656738281</v>
      </c>
      <c r="Q33" s="1">
        <v>26.935979843139648</v>
      </c>
      <c r="R33" s="1">
        <v>399.96417236328125</v>
      </c>
      <c r="S33" s="1">
        <v>392.197509765625</v>
      </c>
      <c r="T33" s="1">
        <v>11.91804313659668</v>
      </c>
      <c r="U33" s="1">
        <v>27.479446411132813</v>
      </c>
      <c r="V33" s="1">
        <v>29.91862678527832</v>
      </c>
      <c r="W33" s="1">
        <v>68.983421325683594</v>
      </c>
      <c r="X33" s="1">
        <v>300.5740966796875</v>
      </c>
      <c r="Y33" s="1">
        <v>300.56005859375</v>
      </c>
      <c r="Z33" s="1">
        <v>8.6423282623291016</v>
      </c>
      <c r="AA33" s="1">
        <v>88.469688415527344</v>
      </c>
      <c r="AB33" s="1">
        <v>6.4790124893188477</v>
      </c>
      <c r="AC33" s="1">
        <v>-9.5062926411628723E-2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1.1050518260282627</v>
      </c>
      <c r="AL33">
        <f>(U33-T33)/(1000-U33)*AK33</f>
        <v>1.7682050050901045E-2</v>
      </c>
      <c r="AM33">
        <f>(P33+273.15)</f>
        <v>299.17436065673826</v>
      </c>
      <c r="AN33">
        <f>(O33+273.15)</f>
        <v>299.88667526245115</v>
      </c>
      <c r="AO33">
        <f>(Y33*AG33+Z33*AH33)*AI33</f>
        <v>48.089608300113468</v>
      </c>
      <c r="AP33">
        <f>((AO33+0.00000010773*(AN33^4-AM33^4))-AL33*44100)/(L33*51.4+0.00000043092*AM33^3)</f>
        <v>-5.9520836007186251</v>
      </c>
      <c r="AQ33">
        <f>0.61365*EXP(17.502*J33/(240.97+J33))</f>
        <v>3.3791254962090771</v>
      </c>
      <c r="AR33">
        <f>AQ33*1000/AA33</f>
        <v>38.195291028243361</v>
      </c>
      <c r="AS33">
        <f>(AR33-U33)</f>
        <v>10.715844617110548</v>
      </c>
      <c r="AT33">
        <f>IF(D33,P33,(O33+P33)/2)</f>
        <v>26.380517959594727</v>
      </c>
      <c r="AU33">
        <f>0.61365*EXP(17.502*AT33/(240.97+AT33))</f>
        <v>3.4509861517065485</v>
      </c>
      <c r="AV33">
        <f>IF(AS33&lt;&gt;0,(1000-(AR33+U33)/2)/AS33*AL33,0)</f>
        <v>1.5959001520377498</v>
      </c>
      <c r="AW33">
        <f>U33*AA33/1000</f>
        <v>2.4310980618241009</v>
      </c>
      <c r="AX33">
        <f>(AU33-AW33)</f>
        <v>1.0198880898824476</v>
      </c>
      <c r="AY33">
        <f>1/(1.6/F33+1.37/N33)</f>
        <v>1.0539239789263664</v>
      </c>
      <c r="AZ33">
        <f>G33*AA33*0.001</f>
        <v>33.9831373777115</v>
      </c>
      <c r="BA33">
        <f>G33/S33</f>
        <v>0.97940911521536123</v>
      </c>
      <c r="BB33">
        <f>(1-AL33*AA33/AQ33/F33)*100</f>
        <v>81.807475468666311</v>
      </c>
      <c r="BC33">
        <f>(S33-E33/(N33/1.35))</f>
        <v>391.67783082448119</v>
      </c>
      <c r="BD33">
        <f>E33*BB33/100/BC33</f>
        <v>3.4414735141712984E-3</v>
      </c>
    </row>
    <row r="34" spans="1:56" x14ac:dyDescent="0.25">
      <c r="A34" s="1" t="s">
        <v>1</v>
      </c>
      <c r="B34" s="1" t="s">
        <v>9750</v>
      </c>
      <c r="K34" s="1">
        <f t="shared" si="0"/>
        <v>2.72</v>
      </c>
    </row>
    <row r="35" spans="1:56" x14ac:dyDescent="0.25">
      <c r="A35" s="1" t="s">
        <v>1</v>
      </c>
      <c r="B35" s="1" t="s">
        <v>9749</v>
      </c>
      <c r="K35" s="1">
        <f t="shared" si="0"/>
        <v>2.72</v>
      </c>
    </row>
    <row r="36" spans="1:56" x14ac:dyDescent="0.25">
      <c r="A36" s="1">
        <v>7</v>
      </c>
      <c r="B36" s="1" t="s">
        <v>9748</v>
      </c>
      <c r="C36" s="1">
        <v>1605.000002682209</v>
      </c>
      <c r="D36" s="1">
        <v>0</v>
      </c>
      <c r="E36">
        <f>(R36-S36*(1000-T36)/(1000-U36))*AK36</f>
        <v>2.6613863030539728</v>
      </c>
      <c r="F36">
        <f>IF(AV36&lt;&gt;0,1/(1/AV36-1/N36),0)</f>
        <v>2.7839509240490967</v>
      </c>
      <c r="G36">
        <f>((AY36-AL36/2)*S36-E36)/(AY36+AL36/2)</f>
        <v>382.55126688002468</v>
      </c>
      <c r="H36">
        <f>AL36*1000</f>
        <v>18.167607504653013</v>
      </c>
      <c r="I36">
        <f>(AQ36-AW36)</f>
        <v>0.92126372255775779</v>
      </c>
      <c r="J36">
        <f>(P36+AP36*D36)</f>
        <v>26.090244293212891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26.748142242431641</v>
      </c>
      <c r="P36" s="1">
        <v>26.090244293212891</v>
      </c>
      <c r="Q36" s="1">
        <v>26.936223983764648</v>
      </c>
      <c r="R36" s="1">
        <v>400.06045532226563</v>
      </c>
      <c r="S36" s="1">
        <v>391.22195434570313</v>
      </c>
      <c r="T36" s="1">
        <v>11.953069686889648</v>
      </c>
      <c r="U36" s="1">
        <v>27.931177139282227</v>
      </c>
      <c r="V36" s="1">
        <v>29.986232757568359</v>
      </c>
      <c r="W36" s="1">
        <v>70.069923400878906</v>
      </c>
      <c r="X36" s="1">
        <v>300.6341552734375</v>
      </c>
      <c r="Y36" s="1">
        <v>499.80697631835938</v>
      </c>
      <c r="Z36" s="1">
        <v>8.6149177551269531</v>
      </c>
      <c r="AA36" s="1">
        <v>88.469436645507813</v>
      </c>
      <c r="AB36" s="1">
        <v>6.527437686920166</v>
      </c>
      <c r="AC36" s="1">
        <v>-0.10614386200904846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1.1052726296817552</v>
      </c>
      <c r="AL36">
        <f>(U36-T36)/(1000-U36)*AK36</f>
        <v>1.8167607504653013E-2</v>
      </c>
      <c r="AM36">
        <f>(P36+273.15)</f>
        <v>299.24024429321287</v>
      </c>
      <c r="AN36">
        <f>(O36+273.15)</f>
        <v>299.89814224243162</v>
      </c>
      <c r="AO36">
        <f>(Y36*AG36+Z36*AH36)*AI36</f>
        <v>79.969114423488463</v>
      </c>
      <c r="AP36">
        <f>((AO36+0.00000010773*(AN36^4-AM36^4))-AL36*44100)/(L36*51.4+0.00000043092*AM36^3)</f>
        <v>-5.870763454673452</v>
      </c>
      <c r="AQ36">
        <f>0.61365*EXP(17.502*J36/(240.97+J36))</f>
        <v>3.3923192289159427</v>
      </c>
      <c r="AR36">
        <f>AQ36*1000/AA36</f>
        <v>38.344532954457257</v>
      </c>
      <c r="AS36">
        <f>(AR36-U36)</f>
        <v>10.413355815175031</v>
      </c>
      <c r="AT36">
        <f>IF(D36,P36,(O36+P36)/2)</f>
        <v>26.419193267822266</v>
      </c>
      <c r="AU36">
        <f>0.61365*EXP(17.502*AT36/(240.97+AT36))</f>
        <v>3.458869275320136</v>
      </c>
      <c r="AV36">
        <f>IF(AS36&lt;&gt;0,(1000-(AR36+U36)/2)/AS36*AL36,0)</f>
        <v>1.6868310535416149</v>
      </c>
      <c r="AW36">
        <f>U36*AA36/1000</f>
        <v>2.4710555063581849</v>
      </c>
      <c r="AX36">
        <f>(AU36-AW36)</f>
        <v>0.98781376896195106</v>
      </c>
      <c r="AY36">
        <f>1/(1.6/F36+1.37/N36)</f>
        <v>1.1175804031492425</v>
      </c>
      <c r="AZ36">
        <f>G36*AA36*0.001</f>
        <v>33.844095068901098</v>
      </c>
      <c r="BA36">
        <f>G36/S36</f>
        <v>0.97783690979157933</v>
      </c>
      <c r="BB36">
        <f>(1-AL36*AA36/AQ36/F36)*100</f>
        <v>82.981052003707191</v>
      </c>
      <c r="BC36">
        <f>(S36-E36/(N36/1.35))</f>
        <v>390.38256663968752</v>
      </c>
      <c r="BD36">
        <f>E36*BB36/100/BC36</f>
        <v>5.6571336449946887E-3</v>
      </c>
    </row>
    <row r="37" spans="1:56" x14ac:dyDescent="0.25">
      <c r="A37" s="1" t="s">
        <v>1</v>
      </c>
      <c r="B37" s="1" t="s">
        <v>9747</v>
      </c>
      <c r="K37" s="1">
        <f t="shared" si="0"/>
        <v>2.72</v>
      </c>
    </row>
    <row r="38" spans="1:56" x14ac:dyDescent="0.25">
      <c r="A38" s="1" t="s">
        <v>1</v>
      </c>
      <c r="B38" s="1" t="s">
        <v>8143</v>
      </c>
      <c r="K38" s="1">
        <f t="shared" si="0"/>
        <v>2.72</v>
      </c>
    </row>
    <row r="39" spans="1:56" x14ac:dyDescent="0.25">
      <c r="A39" s="1">
        <v>8</v>
      </c>
      <c r="B39" s="1" t="s">
        <v>9746</v>
      </c>
      <c r="C39" s="1">
        <v>1808.000002682209</v>
      </c>
      <c r="D39" s="1">
        <v>0</v>
      </c>
      <c r="E39">
        <f>(R39-S39*(1000-T39)/(1000-U39))*AK39</f>
        <v>3.0284830786113717</v>
      </c>
      <c r="F39">
        <f>IF(AV39&lt;&gt;0,1/(1/AV39-1/N39),0)</f>
        <v>3.1767511195302043</v>
      </c>
      <c r="G39">
        <f>((AY39-AL39/2)*S39-E39)/(AY39+AL39/2)</f>
        <v>382.1412223022046</v>
      </c>
      <c r="H39">
        <f>AL39*1000</f>
        <v>18.858927281906109</v>
      </c>
      <c r="I39">
        <f>(AQ39-AW39)</f>
        <v>0.88430053722853419</v>
      </c>
      <c r="J39">
        <f>(P39+AP39*D39)</f>
        <v>26.186626434326172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26.778718948364258</v>
      </c>
      <c r="P39" s="1">
        <v>26.186626434326172</v>
      </c>
      <c r="Q39" s="1">
        <v>26.951547622680664</v>
      </c>
      <c r="R39" s="1">
        <v>400.04449462890625</v>
      </c>
      <c r="S39" s="1">
        <v>390.63827514648438</v>
      </c>
      <c r="T39" s="1">
        <v>11.990705490112305</v>
      </c>
      <c r="U39" s="1">
        <v>28.567451477050781</v>
      </c>
      <c r="V39" s="1">
        <v>30.027229309082031</v>
      </c>
      <c r="W39" s="1">
        <v>71.538856506347656</v>
      </c>
      <c r="X39" s="1">
        <v>300.60711669921875</v>
      </c>
      <c r="Y39" s="1">
        <v>749.856689453125</v>
      </c>
      <c r="Z39" s="1">
        <v>8.7386922836303711</v>
      </c>
      <c r="AA39" s="1">
        <v>88.471351623535156</v>
      </c>
      <c r="AB39" s="1">
        <v>6.5854945182800293</v>
      </c>
      <c r="AC39" s="1">
        <v>-0.11876345425844193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1.1051732231588922</v>
      </c>
      <c r="AL39">
        <f>(U39-T39)/(1000-U39)*AK39</f>
        <v>1.8858927281906107E-2</v>
      </c>
      <c r="AM39">
        <f>(P39+273.15)</f>
        <v>299.33662643432615</v>
      </c>
      <c r="AN39">
        <f>(O39+273.15)</f>
        <v>299.92871894836424</v>
      </c>
      <c r="AO39">
        <f>(Y39*AG39+Z39*AH39)*AI39</f>
        <v>119.9770676308035</v>
      </c>
      <c r="AP39">
        <f>((AO39+0.00000010773*(AN39^4-AM39^4))-AL39*44100)/(L39*51.4+0.00000043092*AM39^3)</f>
        <v>-5.7981401505371748</v>
      </c>
      <c r="AQ39">
        <f>0.61365*EXP(17.502*J39/(240.97+J39))</f>
        <v>3.4117015818429728</v>
      </c>
      <c r="AR39">
        <f>AQ39*1000/AA39</f>
        <v>38.562783536534006</v>
      </c>
      <c r="AS39">
        <f>(AR39-U39)</f>
        <v>9.9953320594832249</v>
      </c>
      <c r="AT39">
        <f>IF(D39,P39,(O39+P39)/2)</f>
        <v>26.482672691345215</v>
      </c>
      <c r="AU39">
        <f>0.61365*EXP(17.502*AT39/(240.97+AT39))</f>
        <v>3.4718422675833938</v>
      </c>
      <c r="AV39">
        <f>IF(AS39&lt;&gt;0,(1000-(AR39+U39)/2)/AS39*AL39,0)</f>
        <v>1.8234436898316699</v>
      </c>
      <c r="AW39">
        <f>U39*AA39/1000</f>
        <v>2.5274010446144386</v>
      </c>
      <c r="AX39">
        <f>(AU39-AW39)</f>
        <v>0.94444122296895516</v>
      </c>
      <c r="AY39">
        <f>1/(1.6/F39+1.37/N39)</f>
        <v>1.2139949511108499</v>
      </c>
      <c r="AZ39">
        <f>G39*AA39*0.001</f>
        <v>33.808550448145859</v>
      </c>
      <c r="BA39">
        <f>G39/S39</f>
        <v>0.97824828393711938</v>
      </c>
      <c r="BB39">
        <f>(1-AL39*AA39/AQ39/F39)*100</f>
        <v>84.605505964560308</v>
      </c>
      <c r="BC39">
        <f>(S39-E39/(N39/1.35))</f>
        <v>389.68310698425796</v>
      </c>
      <c r="BD39">
        <f>E39*BB39/100/BC39</f>
        <v>6.5752489286474295E-3</v>
      </c>
    </row>
    <row r="40" spans="1:56" x14ac:dyDescent="0.25">
      <c r="A40" s="1" t="s">
        <v>1</v>
      </c>
      <c r="B40" s="1" t="s">
        <v>9745</v>
      </c>
      <c r="K40" s="1">
        <f t="shared" si="0"/>
        <v>2.72</v>
      </c>
    </row>
    <row r="41" spans="1:56" x14ac:dyDescent="0.25">
      <c r="A41" s="1" t="s">
        <v>1</v>
      </c>
      <c r="B41" s="1" t="s">
        <v>9744</v>
      </c>
      <c r="K41" s="1">
        <f t="shared" si="0"/>
        <v>2.72</v>
      </c>
    </row>
    <row r="42" spans="1:56" x14ac:dyDescent="0.25">
      <c r="A42" s="1">
        <v>9</v>
      </c>
      <c r="B42" s="1" t="s">
        <v>8139</v>
      </c>
      <c r="C42" s="1">
        <v>2011.000002682209</v>
      </c>
      <c r="D42" s="1">
        <v>0</v>
      </c>
      <c r="E42">
        <f>(R42-S42*(1000-T42)/(1000-U42))*AK42</f>
        <v>3.266468179491258</v>
      </c>
      <c r="F42">
        <f>IF(AV42&lt;&gt;0,1/(1/AV42-1/N42),0)</f>
        <v>3.6483749030490524</v>
      </c>
      <c r="G42">
        <f>((AY42-AL42/2)*S42-E42)/(AY42+AL42/2)</f>
        <v>381.69794484335324</v>
      </c>
      <c r="H42">
        <f>AL42*1000</f>
        <v>19.617441347973202</v>
      </c>
      <c r="I42">
        <f>(AQ42-AW42)</f>
        <v>0.85112153189470652</v>
      </c>
      <c r="J42">
        <f>(P42+AP42*D42)</f>
        <v>26.325475692749023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26.840349197387695</v>
      </c>
      <c r="P42" s="1">
        <v>26.325475692749023</v>
      </c>
      <c r="Q42" s="1">
        <v>26.994422912597656</v>
      </c>
      <c r="R42" s="1">
        <v>399.79327392578125</v>
      </c>
      <c r="S42" s="1">
        <v>389.9176025390625</v>
      </c>
      <c r="T42" s="1">
        <v>12.032497406005859</v>
      </c>
      <c r="U42" s="1">
        <v>29.261552810668945</v>
      </c>
      <c r="V42" s="1">
        <v>30.021270751953125</v>
      </c>
      <c r="W42" s="1">
        <v>73.008041381835938</v>
      </c>
      <c r="X42" s="1">
        <v>300.64364624023438</v>
      </c>
      <c r="Y42" s="1">
        <v>1000.076904296875</v>
      </c>
      <c r="Z42" s="1">
        <v>8.6342144012451172</v>
      </c>
      <c r="AA42" s="1">
        <v>88.466682434082031</v>
      </c>
      <c r="AB42" s="1">
        <v>6.641639232635498</v>
      </c>
      <c r="AC42" s="1">
        <v>-0.12579917907714844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1.1053075229420379</v>
      </c>
      <c r="AL42">
        <f>(U42-T42)/(1000-U42)*AK42</f>
        <v>1.9617441347973202E-2</v>
      </c>
      <c r="AM42">
        <f>(P42+273.15)</f>
        <v>299.475475692749</v>
      </c>
      <c r="AN42">
        <f>(O42+273.15)</f>
        <v>299.99034919738767</v>
      </c>
      <c r="AO42">
        <f>(Y42*AG42+Z42*AH42)*AI42</f>
        <v>160.01230111094628</v>
      </c>
      <c r="AP42">
        <f>((AO42+0.00000010773*(AN42^4-AM42^4))-AL42*44100)/(L42*51.4+0.00000043092*AM42^3)</f>
        <v>-5.7505256559927753</v>
      </c>
      <c r="AQ42">
        <f>0.61365*EXP(17.502*J42/(240.97+J42))</f>
        <v>3.4397940319242766</v>
      </c>
      <c r="AR42">
        <f>AQ42*1000/AA42</f>
        <v>38.88236720629061</v>
      </c>
      <c r="AS42">
        <f>(AR42-U42)</f>
        <v>9.6208143956216645</v>
      </c>
      <c r="AT42">
        <f>IF(D42,P42,(O42+P42)/2)</f>
        <v>26.582912445068359</v>
      </c>
      <c r="AU42">
        <f>0.61365*EXP(17.502*AT42/(240.97+AT42))</f>
        <v>3.4924143155187344</v>
      </c>
      <c r="AV42">
        <f>IF(AS42&lt;&gt;0,(1000-(AR42+U42)/2)/AS42*AL42,0)</f>
        <v>1.9695875932831501</v>
      </c>
      <c r="AW42">
        <f>U42*AA42/1000</f>
        <v>2.5886725000295701</v>
      </c>
      <c r="AX42">
        <f>(AU42-AW42)</f>
        <v>0.90374181548916432</v>
      </c>
      <c r="AY42">
        <f>1/(1.6/F42+1.37/N42)</f>
        <v>1.3181850087414997</v>
      </c>
      <c r="AZ42">
        <f>G42*AA42*0.001</f>
        <v>33.76755087219869</v>
      </c>
      <c r="BA42">
        <f>G42/S42</f>
        <v>0.97891950083252322</v>
      </c>
      <c r="BB42">
        <f>(1-AL42*AA42/AQ42/F42)*100</f>
        <v>86.171018176029406</v>
      </c>
      <c r="BC42">
        <f>(S42-E42/(N42/1.35))</f>
        <v>388.88737508624598</v>
      </c>
      <c r="BD42">
        <f>E42*BB42/100/BC42</f>
        <v>7.2379538884217694E-3</v>
      </c>
    </row>
    <row r="43" spans="1:56" x14ac:dyDescent="0.25">
      <c r="A43" s="1" t="s">
        <v>1</v>
      </c>
      <c r="B43" s="1" t="s">
        <v>9743</v>
      </c>
      <c r="K43" s="1">
        <f t="shared" si="0"/>
        <v>2.72</v>
      </c>
    </row>
    <row r="44" spans="1:56" x14ac:dyDescent="0.25">
      <c r="A44" s="1" t="s">
        <v>1</v>
      </c>
      <c r="B44" s="1" t="s">
        <v>9742</v>
      </c>
      <c r="K44" s="1">
        <f t="shared" si="0"/>
        <v>2.72</v>
      </c>
    </row>
    <row r="45" spans="1:56" x14ac:dyDescent="0.25">
      <c r="A45" s="1">
        <v>10</v>
      </c>
      <c r="B45" s="1" t="s">
        <v>9741</v>
      </c>
      <c r="C45" s="1">
        <v>2214.000002682209</v>
      </c>
      <c r="D45" s="1">
        <v>0</v>
      </c>
      <c r="E45">
        <f>(R45-S45*(1000-T45)/(1000-U45))*AK45</f>
        <v>3.5313877018609774</v>
      </c>
      <c r="F45">
        <f>IF(AV45&lt;&gt;0,1/(1/AV45-1/N45),0)</f>
        <v>4.289149001001447</v>
      </c>
      <c r="G45">
        <f>((AY45-AL45/2)*S45-E45)/(AY45+AL45/2)</f>
        <v>381.62742344350823</v>
      </c>
      <c r="H45">
        <f>AL45*1000</f>
        <v>20.428038488639448</v>
      </c>
      <c r="I45">
        <f>(AQ45-AW45)</f>
        <v>0.8143741962819453</v>
      </c>
      <c r="J45">
        <f>(P45+AP45*D45)</f>
        <v>26.461019515991211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26.913101196289063</v>
      </c>
      <c r="P45" s="1">
        <v>26.461019515991211</v>
      </c>
      <c r="Q45" s="1">
        <v>27.047824859619141</v>
      </c>
      <c r="R45" s="1">
        <v>399.92678833007813</v>
      </c>
      <c r="S45" s="1">
        <v>389.53436279296875</v>
      </c>
      <c r="T45" s="1">
        <v>12.06459903717041</v>
      </c>
      <c r="U45" s="1">
        <v>29.989021301269531</v>
      </c>
      <c r="V45" s="1">
        <v>29.973005294799805</v>
      </c>
      <c r="W45" s="1">
        <v>74.504013061523438</v>
      </c>
      <c r="X45" s="1">
        <v>300.69558715820313</v>
      </c>
      <c r="Y45" s="1">
        <v>1250.2296142578125</v>
      </c>
      <c r="Z45" s="1">
        <v>8.6666603088378906</v>
      </c>
      <c r="AA45" s="1">
        <v>88.46697998046875</v>
      </c>
      <c r="AB45" s="1">
        <v>6.7211208343505859</v>
      </c>
      <c r="AC45" s="1">
        <v>-0.13624429702758789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1.1054984821992759</v>
      </c>
      <c r="AL45">
        <f>(U45-T45)/(1000-U45)*AK45</f>
        <v>2.0428038488639447E-2</v>
      </c>
      <c r="AM45">
        <f>(P45+273.15)</f>
        <v>299.61101951599119</v>
      </c>
      <c r="AN45">
        <f>(O45+273.15)</f>
        <v>300.06310119628904</v>
      </c>
      <c r="AO45">
        <f>(Y45*AG45+Z45*AH45)*AI45</f>
        <v>200.03673381008048</v>
      </c>
      <c r="AP45">
        <f>((AO45+0.00000010773*(AN45^4-AM45^4))-AL45*44100)/(L45*51.4+0.00000043092*AM45^3)</f>
        <v>-5.7205542892330437</v>
      </c>
      <c r="AQ45">
        <f>0.61365*EXP(17.502*J45/(240.97+J45))</f>
        <v>3.4674123433752078</v>
      </c>
      <c r="AR45">
        <f>AQ45*1000/AA45</f>
        <v>39.194424226312734</v>
      </c>
      <c r="AS45">
        <f>(AR45-U45)</f>
        <v>9.2054029250432023</v>
      </c>
      <c r="AT45">
        <f>IF(D45,P45,(O45+P45)/2)</f>
        <v>26.687060356140137</v>
      </c>
      <c r="AU45">
        <f>0.61365*EXP(17.502*AT45/(240.97+AT45))</f>
        <v>3.5139010867951472</v>
      </c>
      <c r="AV45">
        <f>IF(AS45&lt;&gt;0,(1000-(AR45+U45)/2)/AS45*AL45,0)</f>
        <v>2.1423719966651888</v>
      </c>
      <c r="AW45">
        <f>U45*AA45/1000</f>
        <v>2.6530381470932625</v>
      </c>
      <c r="AX45">
        <f>(AU45-AW45)</f>
        <v>0.86086293970188477</v>
      </c>
      <c r="AY45">
        <f>1/(1.6/F45+1.37/N45)</f>
        <v>1.4427894944891189</v>
      </c>
      <c r="AZ45">
        <f>G45*AA45*0.001</f>
        <v>33.761425629774713</v>
      </c>
      <c r="BA45">
        <f>G45/S45</f>
        <v>0.97970156139045705</v>
      </c>
      <c r="BB45">
        <f>(1-AL45*AA45/AQ45/F45)*100</f>
        <v>87.848462121589847</v>
      </c>
      <c r="BC45">
        <f>(S45-E45/(N45/1.35))</f>
        <v>388.42058106999406</v>
      </c>
      <c r="BD45">
        <f>E45*BB45/100/BC45</f>
        <v>7.9868831334578248E-3</v>
      </c>
    </row>
    <row r="46" spans="1:56" x14ac:dyDescent="0.25">
      <c r="A46" s="1" t="s">
        <v>1</v>
      </c>
      <c r="B46" s="1" t="s">
        <v>9740</v>
      </c>
      <c r="K46" s="1">
        <f t="shared" si="0"/>
        <v>2.72</v>
      </c>
    </row>
    <row r="47" spans="1:56" x14ac:dyDescent="0.25">
      <c r="A47" s="1" t="s">
        <v>1</v>
      </c>
      <c r="B47" s="1" t="s">
        <v>9739</v>
      </c>
      <c r="K47" s="1">
        <f t="shared" si="0"/>
        <v>2.72</v>
      </c>
    </row>
    <row r="48" spans="1:56" x14ac:dyDescent="0.25">
      <c r="A48" s="1">
        <v>11</v>
      </c>
      <c r="B48" s="1" t="s">
        <v>9738</v>
      </c>
      <c r="C48" s="1">
        <v>2417.5000026710331</v>
      </c>
      <c r="D48" s="1">
        <v>0</v>
      </c>
      <c r="E48">
        <f>(R48-S48*(1000-T48)/(1000-U48))*AK48</f>
        <v>3.8131001651281351</v>
      </c>
      <c r="F48">
        <f>IF(AV48&lt;&gt;0,1/(1/AV48-1/N48),0)</f>
        <v>5.5136750709595601</v>
      </c>
      <c r="G48">
        <f>((AY48-AL48/2)*S48-E48)/(AY48+AL48/2)</f>
        <v>381.70343877845016</v>
      </c>
      <c r="H48">
        <f>AL48*1000</f>
        <v>21.563170152502728</v>
      </c>
      <c r="I48">
        <f>(AQ48-AW48)</f>
        <v>0.76368112477622718</v>
      </c>
      <c r="J48">
        <f>(P48+AP48*D48)</f>
        <v>26.648193359375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27.014553070068359</v>
      </c>
      <c r="P48" s="1">
        <v>26.648193359375</v>
      </c>
      <c r="Q48" s="1">
        <v>27.128076553344727</v>
      </c>
      <c r="R48" s="1">
        <v>400.142333984375</v>
      </c>
      <c r="S48" s="1">
        <v>389.1019287109375</v>
      </c>
      <c r="T48" s="1">
        <v>12.093840599060059</v>
      </c>
      <c r="U48" s="1">
        <v>30.997364044189453</v>
      </c>
      <c r="V48" s="1">
        <v>29.866504669189453</v>
      </c>
      <c r="W48" s="1">
        <v>76.549949645996094</v>
      </c>
      <c r="X48" s="1">
        <v>300.6517333984375</v>
      </c>
      <c r="Y48" s="1">
        <v>1600.16796875</v>
      </c>
      <c r="Z48" s="1">
        <v>8.5675582885742188</v>
      </c>
      <c r="AA48" s="1">
        <v>88.465194702148438</v>
      </c>
      <c r="AB48" s="1">
        <v>6.8952875137329102</v>
      </c>
      <c r="AC48" s="1">
        <v>-0.15325947105884552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1.1053372551413141</v>
      </c>
      <c r="AL48">
        <f>(U48-T48)/(1000-U48)*AK48</f>
        <v>2.1563170152502729E-2</v>
      </c>
      <c r="AM48">
        <f>(P48+273.15)</f>
        <v>299.79819335937498</v>
      </c>
      <c r="AN48">
        <f>(O48+273.15)</f>
        <v>300.16455307006834</v>
      </c>
      <c r="AO48">
        <f>(Y48*AG48+Z48*AH48)*AI48</f>
        <v>256.0268692773534</v>
      </c>
      <c r="AP48">
        <f>((AO48+0.00000010773*(AN48^4-AM48^4))-AL48*44100)/(L48*51.4+0.00000043092*AM48^3)</f>
        <v>-5.6789022179359296</v>
      </c>
      <c r="AQ48">
        <f>0.61365*EXP(17.502*J48/(240.97+J48))</f>
        <v>3.5058689701988226</v>
      </c>
      <c r="AR48">
        <f>AQ48*1000/AA48</f>
        <v>39.629924310941242</v>
      </c>
      <c r="AS48">
        <f>(AR48-U48)</f>
        <v>8.6325602667517884</v>
      </c>
      <c r="AT48">
        <f>IF(D48,P48,(O48+P48)/2)</f>
        <v>26.83137321472168</v>
      </c>
      <c r="AU48">
        <f>0.61365*EXP(17.502*AT48/(240.97+AT48))</f>
        <v>3.5438650213579774</v>
      </c>
      <c r="AV48">
        <f>IF(AS48&lt;&gt;0,(1000-(AR48+U48)/2)/AS48*AL48,0)</f>
        <v>2.4096786343345271</v>
      </c>
      <c r="AW48">
        <f>U48*AA48/1000</f>
        <v>2.7421878454225954</v>
      </c>
      <c r="AX48">
        <f>(AU48-AW48)</f>
        <v>0.80167717593538201</v>
      </c>
      <c r="AY48">
        <f>1/(1.6/F48+1.37/N48)</f>
        <v>1.6386592294612112</v>
      </c>
      <c r="AZ48">
        <f>G48*AA48*0.001</f>
        <v>33.767469030015192</v>
      </c>
      <c r="BA48">
        <f>G48/S48</f>
        <v>0.98098572793766936</v>
      </c>
      <c r="BB48">
        <f>(1-AL48*AA48/AQ48/F48)*100</f>
        <v>90.131566972772276</v>
      </c>
      <c r="BC48">
        <f>(S48-E48/(N48/1.35))</f>
        <v>387.89929630964281</v>
      </c>
      <c r="BD48">
        <f>E48*BB48/100/BC48</f>
        <v>8.8600494039770186E-3</v>
      </c>
    </row>
    <row r="49" spans="1:56" x14ac:dyDescent="0.25">
      <c r="A49" s="1" t="s">
        <v>1</v>
      </c>
      <c r="B49" s="1" t="s">
        <v>9737</v>
      </c>
      <c r="K49" s="1">
        <f t="shared" si="0"/>
        <v>2.72</v>
      </c>
    </row>
    <row r="50" spans="1:56" x14ac:dyDescent="0.25">
      <c r="A50" s="1" t="s">
        <v>1</v>
      </c>
      <c r="B50" s="1" t="s">
        <v>9732</v>
      </c>
      <c r="K50" s="1">
        <f t="shared" si="0"/>
        <v>2.72</v>
      </c>
    </row>
    <row r="51" spans="1:56" x14ac:dyDescent="0.25">
      <c r="A51" s="1">
        <v>12</v>
      </c>
      <c r="B51" s="1" t="s">
        <v>9736</v>
      </c>
      <c r="C51" s="1">
        <v>2622.0000026598573</v>
      </c>
      <c r="D51" s="1">
        <v>0</v>
      </c>
      <c r="E51">
        <f>(R51-S51*(1000-T51)/(1000-U51))*AK51</f>
        <v>3.9756803660293123</v>
      </c>
      <c r="F51">
        <f>IF(AV51&lt;&gt;0,1/(1/AV51-1/N51),0)</f>
        <v>7.8594086383146946</v>
      </c>
      <c r="G51">
        <f>((AY51-AL51/2)*S51-E51)/(AY51+AL51/2)</f>
        <v>381.59292398499127</v>
      </c>
      <c r="H51">
        <f>AL51*1000</f>
        <v>22.936180299317051</v>
      </c>
      <c r="I51">
        <f>(AQ51-AW51)</f>
        <v>0.70568041914244439</v>
      </c>
      <c r="J51">
        <f>(P51+AP51*D51)</f>
        <v>26.885021209716797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27.138748168945313</v>
      </c>
      <c r="P51" s="1">
        <v>26.885021209716797</v>
      </c>
      <c r="Q51" s="1">
        <v>27.222648620605469</v>
      </c>
      <c r="R51" s="1">
        <v>399.95223999023438</v>
      </c>
      <c r="S51" s="1">
        <v>388.29812622070313</v>
      </c>
      <c r="T51" s="1">
        <v>12.128122329711914</v>
      </c>
      <c r="U51" s="1">
        <v>32.210094451904297</v>
      </c>
      <c r="V51" s="1">
        <v>29.73265266418457</v>
      </c>
      <c r="W51" s="1">
        <v>78.964530944824219</v>
      </c>
      <c r="X51" s="1">
        <v>300.65243530273438</v>
      </c>
      <c r="Y51" s="1">
        <v>2000.034912109375</v>
      </c>
      <c r="Z51" s="1">
        <v>7.0803322792053223</v>
      </c>
      <c r="AA51" s="1">
        <v>88.46234130859375</v>
      </c>
      <c r="AB51" s="1">
        <v>7.001716136932373</v>
      </c>
      <c r="AC51" s="1">
        <v>-0.16945992410182953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1.1053398356718172</v>
      </c>
      <c r="AL51">
        <f>(U51-T51)/(1000-U51)*AK51</f>
        <v>2.2936180299317051E-2</v>
      </c>
      <c r="AM51">
        <f>(P51+273.15)</f>
        <v>300.03502120971677</v>
      </c>
      <c r="AN51">
        <f>(O51+273.15)</f>
        <v>300.28874816894529</v>
      </c>
      <c r="AO51">
        <f>(Y51*AG51+Z51*AH51)*AI51</f>
        <v>320.00557878481777</v>
      </c>
      <c r="AP51">
        <f>((AO51+0.00000010773*(AN51^4-AM51^4))-AL51*44100)/(L51*51.4+0.00000043092*AM51^3)</f>
        <v>-5.6601551560558558</v>
      </c>
      <c r="AQ51">
        <f>0.61365*EXP(17.502*J51/(240.97+J51))</f>
        <v>3.5550607881288441</v>
      </c>
      <c r="AR51">
        <f>AQ51*1000/AA51</f>
        <v>40.187278965716054</v>
      </c>
      <c r="AS51">
        <f>(AR51-U51)</f>
        <v>7.977184513811757</v>
      </c>
      <c r="AT51">
        <f>IF(D51,P51,(O51+P51)/2)</f>
        <v>27.011884689331055</v>
      </c>
      <c r="AU51">
        <f>0.61365*EXP(17.502*AT51/(240.97+AT51))</f>
        <v>3.5816587691460104</v>
      </c>
      <c r="AV51">
        <f>IF(AS51&lt;&gt;0,(1000-(AR51+U51)/2)/AS51*AL51,0)</f>
        <v>2.7711432092476902</v>
      </c>
      <c r="AW51">
        <f>U51*AA51/1000</f>
        <v>2.8493803689863997</v>
      </c>
      <c r="AX51">
        <f>(AU51-AW51)</f>
        <v>0.73227840015961077</v>
      </c>
      <c r="AY51">
        <f>1/(1.6/F51+1.37/N51)</f>
        <v>1.9096903993446794</v>
      </c>
      <c r="AZ51">
        <f>G51*AA51*0.001</f>
        <v>33.756603482504573</v>
      </c>
      <c r="BA51">
        <f>G51/S51</f>
        <v>0.98273181923133801</v>
      </c>
      <c r="BB51">
        <f>(1-AL51*AA51/AQ51/F51)*100</f>
        <v>92.738227777346466</v>
      </c>
      <c r="BC51">
        <f>(S51-E51/(N51/1.35))</f>
        <v>387.04421685081451</v>
      </c>
      <c r="BD51">
        <f>E51*BB51/100/BC51</f>
        <v>9.5259801155190577E-3</v>
      </c>
    </row>
    <row r="52" spans="1:56" x14ac:dyDescent="0.25">
      <c r="A52" s="1" t="s">
        <v>1</v>
      </c>
      <c r="B52" s="1" t="s">
        <v>9735</v>
      </c>
      <c r="K52" s="2">
        <v>5.55</v>
      </c>
    </row>
    <row r="53" spans="1:56" x14ac:dyDescent="0.25">
      <c r="A53" s="1" t="s">
        <v>1</v>
      </c>
      <c r="B53" s="1" t="s">
        <v>9734</v>
      </c>
      <c r="K53" s="2">
        <v>5.55</v>
      </c>
    </row>
    <row r="54" spans="1:56" x14ac:dyDescent="0.25">
      <c r="A54" s="1" t="s">
        <v>1</v>
      </c>
      <c r="B54" s="1" t="s">
        <v>9733</v>
      </c>
    </row>
    <row r="55" spans="1:56" x14ac:dyDescent="0.25">
      <c r="A55" s="1" t="s">
        <v>1</v>
      </c>
      <c r="B55" s="1" t="s">
        <v>9732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41F0-F125-4633-AC67-135BC45D0C3F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9808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9807</v>
      </c>
    </row>
    <row r="12" spans="1:60" x14ac:dyDescent="0.25">
      <c r="A12" s="1" t="s">
        <v>1</v>
      </c>
      <c r="B12" s="1" t="s">
        <v>9806</v>
      </c>
    </row>
    <row r="13" spans="1:60" x14ac:dyDescent="0.25">
      <c r="A13" s="1" t="s">
        <v>1</v>
      </c>
      <c r="B13" s="1" t="s">
        <v>9805</v>
      </c>
    </row>
    <row r="14" spans="1:60" x14ac:dyDescent="0.25">
      <c r="A14" s="1" t="s">
        <v>1</v>
      </c>
      <c r="B14" s="1" t="s">
        <v>9804</v>
      </c>
    </row>
    <row r="15" spans="1:60" x14ac:dyDescent="0.25">
      <c r="A15" s="1" t="s">
        <v>1</v>
      </c>
      <c r="B15" s="1" t="s">
        <v>9803</v>
      </c>
    </row>
    <row r="16" spans="1:60" x14ac:dyDescent="0.25">
      <c r="A16" s="1" t="s">
        <v>1</v>
      </c>
      <c r="B16" s="1" t="s">
        <v>9802</v>
      </c>
    </row>
    <row r="17" spans="1:60" x14ac:dyDescent="0.25">
      <c r="A17" s="1" t="s">
        <v>1</v>
      </c>
      <c r="B17" s="1" t="s">
        <v>543</v>
      </c>
    </row>
    <row r="18" spans="1:60" x14ac:dyDescent="0.25">
      <c r="A18" s="1">
        <v>1</v>
      </c>
      <c r="B18" s="1" t="s">
        <v>9801</v>
      </c>
      <c r="C18" s="1">
        <v>369.50000340864062</v>
      </c>
      <c r="D18" s="1">
        <v>0</v>
      </c>
      <c r="E18">
        <f>(R18-S18*(1000-T18)/(1000-U18))*AO18</f>
        <v>-4.7569059236610469</v>
      </c>
      <c r="F18">
        <f>IF(AZ18&lt;&gt;0,1/(1/AZ18-1/N18),0)</f>
        <v>3.918064135138169E-2</v>
      </c>
      <c r="G18">
        <f>((BC18-AP18/2)*S18-E18)/(BC18+AP18/2)</f>
        <v>254.6073057768491</v>
      </c>
      <c r="H18">
        <f>AP18*1000</f>
        <v>25.159523746727768</v>
      </c>
      <c r="I18">
        <f>(AU18-BA18)</f>
        <v>42.185172799117645</v>
      </c>
      <c r="J18">
        <f>(P18+AT18*D18)</f>
        <v>78.22186279296875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27.613740921020508</v>
      </c>
      <c r="P18" s="1">
        <v>78.22186279296875</v>
      </c>
      <c r="Q18" s="1">
        <v>27.704872131347656</v>
      </c>
      <c r="R18" s="1">
        <v>400.02520751953125</v>
      </c>
      <c r="S18" s="1">
        <v>395.32540893554688</v>
      </c>
      <c r="T18" s="1">
        <v>6.5978097915649414</v>
      </c>
      <c r="U18" s="1">
        <v>28.729454040527344</v>
      </c>
      <c r="V18" s="1">
        <v>15.780556678771973</v>
      </c>
      <c r="W18" s="1">
        <v>68.714736938476563</v>
      </c>
      <c r="X18" s="1">
        <v>300.32940673828125</v>
      </c>
      <c r="Y18" s="1">
        <v>0.16950716078281403</v>
      </c>
      <c r="Z18" s="1">
        <v>10.170658111572266</v>
      </c>
      <c r="AA18" s="1">
        <v>88.74066162109375</v>
      </c>
      <c r="AB18" s="1">
        <v>1.5259308815002441</v>
      </c>
      <c r="AC18" s="1">
        <v>-1.0238100774586201E-2</v>
      </c>
      <c r="AD18" s="1">
        <v>3.9279520511627197E-2</v>
      </c>
      <c r="AE18" s="1">
        <v>3.2515446655452251E-3</v>
      </c>
      <c r="AF18" s="1">
        <v>3.0032815411686897E-2</v>
      </c>
      <c r="AG18" s="1">
        <v>1.282932423055172E-2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1.1041522306554454</v>
      </c>
      <c r="AP18">
        <f>(U18-T18)/(1000-U18)*AO18</f>
        <v>2.5159523746727766E-2</v>
      </c>
      <c r="AQ18">
        <f>(P18+273.15)</f>
        <v>351.37186279296873</v>
      </c>
      <c r="AR18">
        <f>(O18+273.15)</f>
        <v>300.76374092102049</v>
      </c>
      <c r="AS18">
        <f>(Y18*AK18+Z18*AL18)*AM18</f>
        <v>2.7121145119045398E-2</v>
      </c>
      <c r="AT18">
        <f>((AS18+0.00000010773*(AR18^4-AQ18^4))-AP18*44100)/(L18*0.92*2*29.3+0.00000043092*AQ18^3)</f>
        <v>-13.948130939248529</v>
      </c>
      <c r="AU18">
        <f>0.61365*EXP(17.502*J18/(240.97+J18))</f>
        <v>44.734643558686848</v>
      </c>
      <c r="AV18">
        <f>AU18*1000/AA18</f>
        <v>504.10536434465092</v>
      </c>
      <c r="AW18">
        <f>(AV18-U18)</f>
        <v>475.37591030412358</v>
      </c>
      <c r="AX18">
        <f>IF(D18,P18,(O18+P18)/2)</f>
        <v>52.917801856994629</v>
      </c>
      <c r="AY18">
        <f>0.61365*EXP(17.502*AX18/(240.97+AX18))</f>
        <v>14.340694524085963</v>
      </c>
      <c r="AZ18">
        <f>IF(AW18&lt;&gt;0,(1000-(AV18+U18)/2)/AW18*AP18,0)</f>
        <v>3.8825250109534276E-2</v>
      </c>
      <c r="BA18">
        <f>U18*AA18/1000</f>
        <v>2.5494707595692017</v>
      </c>
      <c r="BB18">
        <f>(AY18-BA18)</f>
        <v>11.791223764516761</v>
      </c>
      <c r="BC18">
        <f>1/(1.6/F18+1.37/N18)</f>
        <v>2.4297462688747894E-2</v>
      </c>
      <c r="BD18">
        <f>G18*AA18*0.001</f>
        <v>22.594020768201712</v>
      </c>
      <c r="BE18">
        <f>G18/S18</f>
        <v>0.64404488055145426</v>
      </c>
      <c r="BF18">
        <f>(1-AP18*AA18/AU18/F18)*100</f>
        <v>-27.382437884745258</v>
      </c>
      <c r="BG18">
        <f>(S18-E18/(N18/1.35))</f>
        <v>396.8257128735404</v>
      </c>
      <c r="BH18">
        <f>E18*BF18/100/BG18</f>
        <v>3.2824405463799918E-3</v>
      </c>
    </row>
    <row r="19" spans="1:60" x14ac:dyDescent="0.25">
      <c r="A19" s="1" t="s">
        <v>1</v>
      </c>
      <c r="B19" s="1" t="s">
        <v>9800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540</v>
      </c>
      <c r="K20" s="1">
        <f t="shared" si="0"/>
        <v>2.72</v>
      </c>
    </row>
    <row r="21" spans="1:60" x14ac:dyDescent="0.25">
      <c r="A21" s="1">
        <v>2</v>
      </c>
      <c r="B21" s="1" t="s">
        <v>9799</v>
      </c>
      <c r="C21" s="1">
        <v>574.00000341981649</v>
      </c>
      <c r="D21" s="1">
        <v>0</v>
      </c>
      <c r="E21">
        <f>(R21-S21*(1000-T21)/(1000-U21))*AO21</f>
        <v>-3.6249891585928511</v>
      </c>
      <c r="F21">
        <f>IF(AZ21&lt;&gt;0,1/(1/AZ21-1/N21),0)</f>
        <v>3.8199344242522942E-2</v>
      </c>
      <c r="G21">
        <f>((BC21-AP21/2)*S21-E21)/(BC21+AP21/2)</f>
        <v>226.14278904557875</v>
      </c>
      <c r="H21">
        <f>AP21*1000</f>
        <v>24.533197235103053</v>
      </c>
      <c r="I21">
        <f>(AU21-BA21)</f>
        <v>42.201571071145558</v>
      </c>
      <c r="J21">
        <f>(P21+AT21*D21)</f>
        <v>78.208694458007813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27.5469970703125</v>
      </c>
      <c r="P21" s="1">
        <v>78.208694458007813</v>
      </c>
      <c r="Q21" s="1">
        <v>27.691482543945313</v>
      </c>
      <c r="R21" s="1">
        <v>399.91201782226563</v>
      </c>
      <c r="S21" s="1">
        <v>394.4307861328125</v>
      </c>
      <c r="T21" s="1">
        <v>6.6782517433166504</v>
      </c>
      <c r="U21" s="1">
        <v>28.270761489868164</v>
      </c>
      <c r="V21" s="1">
        <v>16.034957885742188</v>
      </c>
      <c r="W21" s="1">
        <v>67.880111694335938</v>
      </c>
      <c r="X21" s="1">
        <v>300.30682373046875</v>
      </c>
      <c r="Y21" s="1">
        <v>26.438350677490234</v>
      </c>
      <c r="Z21" s="1">
        <v>10.16957950592041</v>
      </c>
      <c r="AA21" s="1">
        <v>88.738082885742188</v>
      </c>
      <c r="AB21" s="1">
        <v>1.6369950771331787</v>
      </c>
      <c r="AC21" s="1">
        <v>-3.0986086931079626E-3</v>
      </c>
      <c r="AD21" s="1">
        <v>6.906648725271225E-2</v>
      </c>
      <c r="AE21" s="1">
        <v>1.47302420809865E-2</v>
      </c>
      <c r="AF21" s="1">
        <v>5.2537232637405396E-2</v>
      </c>
      <c r="AG21" s="1">
        <v>5.0437329337000847E-3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1.1040692048914289</v>
      </c>
      <c r="AP21">
        <f>(U21-T21)/(1000-U21)*AO21</f>
        <v>2.4533197235103051E-2</v>
      </c>
      <c r="AQ21">
        <f>(P21+273.15)</f>
        <v>351.35869445800779</v>
      </c>
      <c r="AR21">
        <f>(O21+273.15)</f>
        <v>300.69699707031248</v>
      </c>
      <c r="AS21">
        <f>(Y21*AK21+Z21*AL21)*AM21</f>
        <v>4.2301360138475275</v>
      </c>
      <c r="AT21">
        <f>((AS21+0.00000010773*(AR21^4-AQ21^4))-AP21*44100)/(L21*0.92*2*29.3+0.00000043092*AQ21^3)</f>
        <v>-13.714984307467551</v>
      </c>
      <c r="AU21">
        <f>0.61365*EXP(17.502*J21/(240.97+J21))</f>
        <v>44.71026424747653</v>
      </c>
      <c r="AV21">
        <f>AU21*1000/AA21</f>
        <v>503.84528032958286</v>
      </c>
      <c r="AW21">
        <f>(AV21-U21)</f>
        <v>475.5745188397147</v>
      </c>
      <c r="AX21">
        <f>IF(D21,P21,(O21+P21)/2)</f>
        <v>52.877845764160156</v>
      </c>
      <c r="AY21">
        <f>0.61365*EXP(17.502*AX21/(240.97+AX21))</f>
        <v>14.31273845353358</v>
      </c>
      <c r="AZ21">
        <f>IF(AW21&lt;&gt;0,(1000-(AV21+U21)/2)/AW21*AP21,0)</f>
        <v>3.7861455184928061E-2</v>
      </c>
      <c r="BA21">
        <f>U21*AA21/1000</f>
        <v>2.5086931763309694</v>
      </c>
      <c r="BB21">
        <f>(AY21-BA21)</f>
        <v>11.804045277202611</v>
      </c>
      <c r="BC21">
        <f>1/(1.6/F21+1.37/N21)</f>
        <v>2.3693536495728425E-2</v>
      </c>
      <c r="BD21">
        <f>G21*AA21*0.001</f>
        <v>20.067477558339476</v>
      </c>
      <c r="BE21">
        <f>G21/S21</f>
        <v>0.57333959973761295</v>
      </c>
      <c r="BF21">
        <f>(1-AP21*AA21/AU21/F21)*100</f>
        <v>-27.467963713121634</v>
      </c>
      <c r="BG21">
        <f>(S21-E21/(N21/1.35))</f>
        <v>395.57408927924826</v>
      </c>
      <c r="BH21">
        <f>E21*BF21/100/BG21</f>
        <v>2.5171282287500228E-3</v>
      </c>
    </row>
    <row r="22" spans="1:60" x14ac:dyDescent="0.25">
      <c r="A22" s="1" t="s">
        <v>1</v>
      </c>
      <c r="B22" s="1" t="s">
        <v>9798</v>
      </c>
      <c r="K22" s="1">
        <f t="shared" si="0"/>
        <v>2.72</v>
      </c>
    </row>
    <row r="23" spans="1:60" x14ac:dyDescent="0.25">
      <c r="A23" s="1" t="s">
        <v>1</v>
      </c>
      <c r="B23" s="1" t="s">
        <v>9797</v>
      </c>
      <c r="K23" s="1">
        <f t="shared" si="0"/>
        <v>2.72</v>
      </c>
    </row>
    <row r="24" spans="1:60" x14ac:dyDescent="0.25">
      <c r="A24" s="1">
        <v>3</v>
      </c>
      <c r="B24" s="1" t="s">
        <v>536</v>
      </c>
      <c r="C24" s="1">
        <v>778.00000341981649</v>
      </c>
      <c r="D24" s="1">
        <v>0</v>
      </c>
      <c r="E24">
        <f>(R24-S24*(1000-T24)/(1000-U24))*AO24</f>
        <v>-2.54315979985352</v>
      </c>
      <c r="F24">
        <f>IF(AZ24&lt;&gt;0,1/(1/AZ24-1/N24),0)</f>
        <v>3.7439498081699968E-2</v>
      </c>
      <c r="G24">
        <f>((BC24-AP24/2)*S24-E24)/(BC24+AP24/2)</f>
        <v>197.98220156233651</v>
      </c>
      <c r="H24">
        <f>AP24*1000</f>
        <v>23.960044485623456</v>
      </c>
      <c r="I24">
        <f>(AU24-BA24)</f>
        <v>42.096198973022581</v>
      </c>
      <c r="J24">
        <f>(P24+AT24*D24)</f>
        <v>78.130683898925781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27.439716339111328</v>
      </c>
      <c r="P24" s="1">
        <v>78.130683898925781</v>
      </c>
      <c r="Q24" s="1">
        <v>27.613508224487305</v>
      </c>
      <c r="R24" s="1">
        <v>399.895751953125</v>
      </c>
      <c r="S24" s="1">
        <v>393.65695190429688</v>
      </c>
      <c r="T24" s="1">
        <v>6.7419757843017578</v>
      </c>
      <c r="U24" s="1">
        <v>27.836963653564453</v>
      </c>
      <c r="V24" s="1">
        <v>16.287744522094727</v>
      </c>
      <c r="W24" s="1">
        <v>67.250511169433594</v>
      </c>
      <c r="X24" s="1">
        <v>300.34219360351563</v>
      </c>
      <c r="Y24" s="1">
        <v>50.931770324707031</v>
      </c>
      <c r="Z24" s="1">
        <v>9.9809160232543945</v>
      </c>
      <c r="AA24" s="1">
        <v>88.726303100585938</v>
      </c>
      <c r="AB24" s="1">
        <v>1.5134904384613037</v>
      </c>
      <c r="AC24" s="1">
        <v>-8.3850165829062462E-3</v>
      </c>
      <c r="AD24" s="1">
        <v>8.7273672223091125E-2</v>
      </c>
      <c r="AE24" s="1">
        <v>3.6139446310698986E-3</v>
      </c>
      <c r="AF24" s="1">
        <v>4.0477216243743896E-2</v>
      </c>
      <c r="AG24" s="1">
        <v>9.4825476408004761E-3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1.1041992411893953</v>
      </c>
      <c r="AP24">
        <f>(U24-T24)/(1000-U24)*AO24</f>
        <v>2.3960044485623454E-2</v>
      </c>
      <c r="AQ24">
        <f>(P24+273.15)</f>
        <v>351.28068389892576</v>
      </c>
      <c r="AR24">
        <f>(O24+273.15)</f>
        <v>300.58971633911131</v>
      </c>
      <c r="AS24">
        <f>(Y24*AK24+Z24*AL24)*AM24</f>
        <v>8.1490830698069203</v>
      </c>
      <c r="AT24">
        <f>((AS24+0.00000010773*(AR24^4-AQ24^4))-AP24*44100)/(L24*0.92*2*29.3+0.00000043092*AQ24^3)</f>
        <v>-13.496980258752213</v>
      </c>
      <c r="AU24">
        <f>0.61365*EXP(17.502*J24/(240.97+J24))</f>
        <v>44.566069847548732</v>
      </c>
      <c r="AV24">
        <f>AU24*1000/AA24</f>
        <v>502.28701399883323</v>
      </c>
      <c r="AW24">
        <f>(AV24-U24)</f>
        <v>474.45005034526878</v>
      </c>
      <c r="AX24">
        <f>IF(D24,P24,(O24+P24)/2)</f>
        <v>52.785200119018555</v>
      </c>
      <c r="AY24">
        <f>0.61365*EXP(17.502*AX24/(240.97+AX24))</f>
        <v>14.248097497641114</v>
      </c>
      <c r="AZ24">
        <f>IF(AW24&lt;&gt;0,(1000-(AV24+U24)/2)/AW24*AP24,0)</f>
        <v>3.7114860519216517E-2</v>
      </c>
      <c r="BA24">
        <f>U24*AA24/1000</f>
        <v>2.4698708745261539</v>
      </c>
      <c r="BB24">
        <f>(AY24-BA24)</f>
        <v>11.778226623114961</v>
      </c>
      <c r="BC24">
        <f>1/(1.6/F24+1.37/N24)</f>
        <v>2.3225737661362881E-2</v>
      </c>
      <c r="BD24">
        <f>G24*AA24*0.001</f>
        <v>17.566228824341167</v>
      </c>
      <c r="BE24">
        <f>G24/S24</f>
        <v>0.50293078937030578</v>
      </c>
      <c r="BF24">
        <f>(1-AP24*AA24/AU24/F24)*100</f>
        <v>-27.410626726093067</v>
      </c>
      <c r="BG24">
        <f>(S24-E24/(N24/1.35))</f>
        <v>394.45905157242117</v>
      </c>
      <c r="BH24">
        <f>E24*BF24/100/BG24</f>
        <v>1.7672202906919979E-3</v>
      </c>
    </row>
    <row r="25" spans="1:60" x14ac:dyDescent="0.25">
      <c r="A25" s="1" t="s">
        <v>1</v>
      </c>
      <c r="B25" s="1" t="s">
        <v>9796</v>
      </c>
      <c r="K25" s="1">
        <f t="shared" si="0"/>
        <v>2.72</v>
      </c>
    </row>
    <row r="26" spans="1:60" x14ac:dyDescent="0.25">
      <c r="A26" s="1" t="s">
        <v>1</v>
      </c>
      <c r="B26" s="1" t="s">
        <v>9795</v>
      </c>
      <c r="K26" s="1">
        <f t="shared" si="0"/>
        <v>2.72</v>
      </c>
    </row>
    <row r="27" spans="1:60" x14ac:dyDescent="0.25">
      <c r="A27" s="1">
        <v>4</v>
      </c>
      <c r="B27" s="1" t="s">
        <v>9794</v>
      </c>
      <c r="C27" s="1">
        <v>982.00000341981649</v>
      </c>
      <c r="D27" s="1">
        <v>0</v>
      </c>
      <c r="E27">
        <f>(R27-S27*(1000-T27)/(1000-U27))*AO27</f>
        <v>-1.5218509600634496</v>
      </c>
      <c r="F27">
        <f>IF(AZ27&lt;&gt;0,1/(1/AZ27-1/N27),0)</f>
        <v>3.7282585803250681E-2</v>
      </c>
      <c r="G27">
        <f>((BC27-AP27/2)*S27-E27)/(BC27+AP27/2)</f>
        <v>169.67681275839047</v>
      </c>
      <c r="H27">
        <f>AP27*1000</f>
        <v>23.758535626191332</v>
      </c>
      <c r="I27">
        <f>(AU27-BA27)</f>
        <v>41.963361261052164</v>
      </c>
      <c r="J27">
        <f>(P27+AT27*D27)</f>
        <v>78.053184509277344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27.355812072753906</v>
      </c>
      <c r="P27" s="1">
        <v>78.053184509277344</v>
      </c>
      <c r="Q27" s="1">
        <v>27.53509521484375</v>
      </c>
      <c r="R27" s="1">
        <v>399.81185913085938</v>
      </c>
      <c r="S27" s="1">
        <v>392.739501953125</v>
      </c>
      <c r="T27" s="1">
        <v>6.8044495582580566</v>
      </c>
      <c r="U27" s="1">
        <v>27.725040435791016</v>
      </c>
      <c r="V27" s="1">
        <v>16.519033432006836</v>
      </c>
      <c r="W27" s="1">
        <v>67.30755615234375</v>
      </c>
      <c r="X27" s="1">
        <v>300.33346557617188</v>
      </c>
      <c r="Y27" s="1">
        <v>99.202194213867188</v>
      </c>
      <c r="Z27" s="1">
        <v>9.9674062728881836</v>
      </c>
      <c r="AA27" s="1">
        <v>88.723045349121094</v>
      </c>
      <c r="AB27" s="1">
        <v>1.6260590553283691</v>
      </c>
      <c r="AC27" s="1">
        <v>-8.2906028255820274E-3</v>
      </c>
      <c r="AD27" s="1">
        <v>3.9851371198892593E-2</v>
      </c>
      <c r="AE27" s="1">
        <v>3.3424717839807272E-3</v>
      </c>
      <c r="AF27" s="1">
        <v>3.2221652567386627E-2</v>
      </c>
      <c r="AG27" s="1">
        <v>1.3498027808964252E-2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1.1041671528535728</v>
      </c>
      <c r="AP27">
        <f>(U27-T27)/(1000-U27)*AO27</f>
        <v>2.3758535626191332E-2</v>
      </c>
      <c r="AQ27">
        <f>(P27+273.15)</f>
        <v>351.20318450927732</v>
      </c>
      <c r="AR27">
        <f>(O27+273.15)</f>
        <v>300.50581207275388</v>
      </c>
      <c r="AS27">
        <f>(Y27*AK27+Z27*AL27)*AM27</f>
        <v>15.872350719444057</v>
      </c>
      <c r="AT27">
        <f>((AS27+0.00000010773*(AR27^4-AQ27^4))-AP27*44100)/(L27*0.92*2*29.3+0.00000043092*AQ27^3)</f>
        <v>-13.370842088689521</v>
      </c>
      <c r="AU27">
        <f>0.61365*EXP(17.502*J27/(240.97+J27))</f>
        <v>44.423211280943065</v>
      </c>
      <c r="AV27">
        <f>AU27*1000/AA27</f>
        <v>500.69529405961862</v>
      </c>
      <c r="AW27">
        <f>(AV27-U27)</f>
        <v>472.9702536238276</v>
      </c>
      <c r="AX27">
        <f>IF(D27,P27,(O27+P27)/2)</f>
        <v>52.704498291015625</v>
      </c>
      <c r="AY27">
        <f>0.61365*EXP(17.502*AX27/(240.97+AX27))</f>
        <v>14.191994938124852</v>
      </c>
      <c r="AZ27">
        <f>IF(AW27&lt;&gt;0,(1000-(AV27+U27)/2)/AW27*AP27,0)</f>
        <v>3.6960652009076118E-2</v>
      </c>
      <c r="BA27">
        <f>U27*AA27/1000</f>
        <v>2.4598500198909021</v>
      </c>
      <c r="BB27">
        <f>(AY27-BA27)</f>
        <v>11.732144918233949</v>
      </c>
      <c r="BC27">
        <f>1/(1.6/F27+1.37/N27)</f>
        <v>2.3129117126104857E-2</v>
      </c>
      <c r="BD27">
        <f>G27*AA27*0.001</f>
        <v>15.054243553057006</v>
      </c>
      <c r="BE27">
        <f>G27/S27</f>
        <v>0.43203398668729293</v>
      </c>
      <c r="BF27">
        <f>(1-AP27*AA27/AU27/F27)*100</f>
        <v>-27.274128961683665</v>
      </c>
      <c r="BG27">
        <f>(S27-E27/(N27/1.35))</f>
        <v>393.21948600684897</v>
      </c>
      <c r="BH27">
        <f>E27*BF27/100/BG27</f>
        <v>1.0555722903444736E-3</v>
      </c>
    </row>
    <row r="28" spans="1:60" x14ac:dyDescent="0.25">
      <c r="A28" s="1" t="s">
        <v>1</v>
      </c>
      <c r="B28" s="1" t="s">
        <v>9793</v>
      </c>
      <c r="K28" s="1">
        <f t="shared" si="0"/>
        <v>2.72</v>
      </c>
    </row>
    <row r="29" spans="1:60" x14ac:dyDescent="0.25">
      <c r="A29" s="1" t="s">
        <v>1</v>
      </c>
      <c r="B29" s="1" t="s">
        <v>9792</v>
      </c>
      <c r="K29" s="1">
        <f t="shared" si="0"/>
        <v>2.72</v>
      </c>
    </row>
    <row r="30" spans="1:60" x14ac:dyDescent="0.25">
      <c r="A30" s="1">
        <v>5</v>
      </c>
      <c r="B30" s="1" t="s">
        <v>9791</v>
      </c>
      <c r="C30" s="1">
        <v>1186.0000034198165</v>
      </c>
      <c r="D30" s="1">
        <v>0</v>
      </c>
      <c r="E30">
        <f>(R30-S30*(1000-T30)/(1000-U30))*AO30</f>
        <v>-0.25191434013907515</v>
      </c>
      <c r="F30">
        <f>IF(AZ30&lt;&gt;0,1/(1/AZ30-1/N30),0)</f>
        <v>0.11087417688716508</v>
      </c>
      <c r="G30">
        <f>((BC30-AP30/2)*S30-E30)/(BC30+AP30/2)</f>
        <v>278.35908033926313</v>
      </c>
      <c r="H30">
        <f>AP30*1000</f>
        <v>23.708167234253288</v>
      </c>
      <c r="I30">
        <f>(AU30-BA30)</f>
        <v>17.052739909739007</v>
      </c>
      <c r="J30">
        <f>(P30+AT30*D30)</f>
        <v>59.363479614257813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27.296188354492188</v>
      </c>
      <c r="P30" s="1">
        <v>59.363479614257813</v>
      </c>
      <c r="Q30" s="1">
        <v>27.476634979248047</v>
      </c>
      <c r="R30" s="1">
        <v>400.01608276367188</v>
      </c>
      <c r="S30" s="1">
        <v>391.83102416992188</v>
      </c>
      <c r="T30" s="1">
        <v>6.8556318283081055</v>
      </c>
      <c r="U30" s="1">
        <v>27.731708526611328</v>
      </c>
      <c r="V30" s="1">
        <v>16.701419830322266</v>
      </c>
      <c r="W30" s="1">
        <v>67.558891296386719</v>
      </c>
      <c r="X30" s="1">
        <v>300.333740234375</v>
      </c>
      <c r="Y30" s="1">
        <v>149.54182434082031</v>
      </c>
      <c r="Z30" s="1">
        <v>3.656959056854248</v>
      </c>
      <c r="AA30" s="1">
        <v>88.722450256347656</v>
      </c>
      <c r="AB30" s="1">
        <v>1.5622681379318237</v>
      </c>
      <c r="AC30" s="1">
        <v>-4.5542977750301361E-3</v>
      </c>
      <c r="AD30" s="1">
        <v>9.2983074486255646E-2</v>
      </c>
      <c r="AE30" s="1">
        <v>6.3635488040745258E-3</v>
      </c>
      <c r="AF30" s="1">
        <v>5.2575647830963135E-2</v>
      </c>
      <c r="AG30" s="1">
        <v>1.5108867548406124E-2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1.1041681626263784</v>
      </c>
      <c r="AP30">
        <f>(U30-T30)/(1000-U30)*AO30</f>
        <v>2.3708167234253289E-2</v>
      </c>
      <c r="AQ30">
        <f>(P30+273.15)</f>
        <v>332.51347961425779</v>
      </c>
      <c r="AR30">
        <f>(O30+273.15)</f>
        <v>300.44618835449216</v>
      </c>
      <c r="AS30">
        <f>(Y30*AK30+Z30*AL30)*AM30</f>
        <v>23.926691359728011</v>
      </c>
      <c r="AT30">
        <f>((AS30+0.00000010773*(AR30^4-AQ30^4))-AP30*44100)/(L30*0.92*2*29.3+0.00000043092*AQ30^3)</f>
        <v>-11.131770776568905</v>
      </c>
      <c r="AU30">
        <f>0.61365*EXP(17.502*J30/(240.97+J30))</f>
        <v>19.513165040014812</v>
      </c>
      <c r="AV30">
        <f>AU30*1000/AA30</f>
        <v>219.93492045851991</v>
      </c>
      <c r="AW30">
        <f>(AV30-U30)</f>
        <v>192.20321193190858</v>
      </c>
      <c r="AX30">
        <f>IF(D30,P30,(O30+P30)/2)</f>
        <v>43.329833984375</v>
      </c>
      <c r="AY30">
        <f>0.61365*EXP(17.502*AX30/(240.97+AX30))</f>
        <v>8.8386184185521088</v>
      </c>
      <c r="AZ30">
        <f>IF(AW30&lt;&gt;0,(1000-(AV30+U30)/2)/AW30*AP30,0)</f>
        <v>0.10807470955506519</v>
      </c>
      <c r="BA30">
        <f>U30*AA30/1000</f>
        <v>2.4604251302758056</v>
      </c>
      <c r="BB30">
        <f>(AY30-BA30)</f>
        <v>6.3781932882763037</v>
      </c>
      <c r="BC30">
        <f>1/(1.6/F30+1.37/N30)</f>
        <v>6.7792750687022341E-2</v>
      </c>
      <c r="BD30">
        <f>G30*AA30*0.001</f>
        <v>24.696699658802956</v>
      </c>
      <c r="BE30">
        <f>G30/S30</f>
        <v>0.71040592288207793</v>
      </c>
      <c r="BF30">
        <f>(1-AP30*AA30/AU30/F30)*100</f>
        <v>2.7760228558671995</v>
      </c>
      <c r="BG30">
        <f>(S30-E30/(N30/1.35))</f>
        <v>391.91047667173984</v>
      </c>
      <c r="BH30">
        <f>E30*BF30/100/BG30</f>
        <v>-1.7843870158452527E-5</v>
      </c>
    </row>
    <row r="31" spans="1:60" x14ac:dyDescent="0.25">
      <c r="A31" s="1" t="s">
        <v>1</v>
      </c>
      <c r="B31" s="1" t="s">
        <v>9790</v>
      </c>
      <c r="K31" s="1">
        <f t="shared" si="0"/>
        <v>2.72</v>
      </c>
    </row>
    <row r="32" spans="1:60" x14ac:dyDescent="0.25">
      <c r="A32" s="1" t="s">
        <v>1</v>
      </c>
      <c r="B32" s="1" t="s">
        <v>9789</v>
      </c>
      <c r="K32" s="1">
        <f t="shared" si="0"/>
        <v>2.72</v>
      </c>
    </row>
    <row r="33" spans="1:60" x14ac:dyDescent="0.25">
      <c r="A33" s="1">
        <v>6</v>
      </c>
      <c r="B33" s="1" t="s">
        <v>9788</v>
      </c>
      <c r="C33" s="1">
        <v>1390.0000034198165</v>
      </c>
      <c r="D33" s="1">
        <v>0</v>
      </c>
      <c r="E33">
        <f>(R33-S33*(1000-T33)/(1000-U33))*AO33</f>
        <v>1.4209855876218622</v>
      </c>
      <c r="F33">
        <f>IF(AZ33&lt;&gt;0,1/(1/AZ33-1/N33),0)</f>
        <v>0.11149906667634263</v>
      </c>
      <c r="G33">
        <f>((BC33-AP33/2)*S33-E33)/(BC33+AP33/2)</f>
        <v>255.87859579361697</v>
      </c>
      <c r="H33">
        <f>AP33*1000</f>
        <v>23.946630646663472</v>
      </c>
      <c r="I33">
        <f>(AU33-BA33)</f>
        <v>17.117416325171909</v>
      </c>
      <c r="J33">
        <f>(P33+AT33*D33)</f>
        <v>59.4595947265625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27.265573501586914</v>
      </c>
      <c r="P33" s="1">
        <v>59.4595947265625</v>
      </c>
      <c r="Q33" s="1">
        <v>27.435480117797852</v>
      </c>
      <c r="R33" s="1">
        <v>399.95831298828125</v>
      </c>
      <c r="S33" s="1">
        <v>390.20834350585938</v>
      </c>
      <c r="T33" s="1">
        <v>6.9125261306762695</v>
      </c>
      <c r="U33" s="1">
        <v>27.993768692016602</v>
      </c>
      <c r="V33" s="1">
        <v>16.869821548461914</v>
      </c>
      <c r="W33" s="1">
        <v>68.317985534667969</v>
      </c>
      <c r="X33" s="1">
        <v>300.32131958007813</v>
      </c>
      <c r="Y33" s="1">
        <v>300.77206420898438</v>
      </c>
      <c r="Z33" s="1">
        <v>4.1645565032958984</v>
      </c>
      <c r="AA33" s="1">
        <v>88.720115661621094</v>
      </c>
      <c r="AB33" s="1">
        <v>1.6095215082168579</v>
      </c>
      <c r="AC33" s="1">
        <v>-1.2665583752095699E-2</v>
      </c>
      <c r="AD33" s="1">
        <v>9.4071187078952789E-2</v>
      </c>
      <c r="AE33" s="1">
        <v>7.5063891708850861E-3</v>
      </c>
      <c r="AF33" s="1">
        <v>2.7226326987147331E-2</v>
      </c>
      <c r="AG33" s="1">
        <v>1.6234768554568291E-2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1.1041224984561693</v>
      </c>
      <c r="AP33">
        <f>(U33-T33)/(1000-U33)*AO33</f>
        <v>2.3946630646663473E-2</v>
      </c>
      <c r="AQ33">
        <f>(P33+273.15)</f>
        <v>332.60959472656248</v>
      </c>
      <c r="AR33">
        <f>(O33+273.15)</f>
        <v>300.41557350158689</v>
      </c>
      <c r="AS33">
        <f>(Y33*AK33+Z33*AL33)*AM33</f>
        <v>48.123529197792777</v>
      </c>
      <c r="AT33">
        <f>((AS33+0.00000010773*(AR33^4-AQ33^4))-AP33*44100)/(L33*0.92*2*29.3+0.00000043092*AQ33^3)</f>
        <v>-11.040695522815433</v>
      </c>
      <c r="AU33">
        <f>0.61365*EXP(17.502*J33/(240.97+J33))</f>
        <v>19.601026721332289</v>
      </c>
      <c r="AV33">
        <f>AU33*1000/AA33</f>
        <v>220.93103210201718</v>
      </c>
      <c r="AW33">
        <f>(AV33-U33)</f>
        <v>192.93726341000058</v>
      </c>
      <c r="AX33">
        <f>IF(D33,P33,(O33+P33)/2)</f>
        <v>43.362584114074707</v>
      </c>
      <c r="AY33">
        <f>0.61365*EXP(17.502*AX33/(240.97+AX33))</f>
        <v>8.8537336887828033</v>
      </c>
      <c r="AZ33">
        <f>IF(AW33&lt;&gt;0,(1000-(AV33+U33)/2)/AW33*AP33,0)</f>
        <v>0.1086683574981826</v>
      </c>
      <c r="BA33">
        <f>U33*AA33/1000</f>
        <v>2.4836103961603802</v>
      </c>
      <c r="BB33">
        <f>(AY33-BA33)</f>
        <v>6.3701232926224236</v>
      </c>
      <c r="BC33">
        <f>1/(1.6/F33+1.37/N33)</f>
        <v>6.8166496208689448E-2</v>
      </c>
      <c r="BD33">
        <f>G33*AA33*0.001</f>
        <v>22.701578614142893</v>
      </c>
      <c r="BE33">
        <f>G33/S33</f>
        <v>0.65574865338514909</v>
      </c>
      <c r="BF33">
        <f>(1-AP33*AA33/AU33/F33)*100</f>
        <v>2.7887646319268433</v>
      </c>
      <c r="BG33">
        <f>(S33-E33/(N33/1.35))</f>
        <v>389.76017187767206</v>
      </c>
      <c r="BH33">
        <f>E33*BF33/100/BG33</f>
        <v>1.016726344856337E-4</v>
      </c>
    </row>
    <row r="34" spans="1:60" x14ac:dyDescent="0.25">
      <c r="A34" s="1" t="s">
        <v>1</v>
      </c>
      <c r="B34" s="1" t="s">
        <v>9787</v>
      </c>
      <c r="K34" s="1">
        <f t="shared" si="0"/>
        <v>2.72</v>
      </c>
    </row>
    <row r="35" spans="1:60" x14ac:dyDescent="0.25">
      <c r="A35" s="1" t="s">
        <v>1</v>
      </c>
      <c r="B35" s="1" t="s">
        <v>8434</v>
      </c>
      <c r="K35" s="1">
        <f t="shared" si="0"/>
        <v>2.72</v>
      </c>
    </row>
    <row r="36" spans="1:60" x14ac:dyDescent="0.25">
      <c r="A36" s="1">
        <v>7</v>
      </c>
      <c r="B36" s="1" t="s">
        <v>9786</v>
      </c>
      <c r="C36" s="1">
        <v>1594.5000034086406</v>
      </c>
      <c r="D36" s="1">
        <v>0</v>
      </c>
      <c r="E36">
        <f>(R36-S36*(1000-T36)/(1000-U36))*AO36</f>
        <v>2.5415021612969837</v>
      </c>
      <c r="F36">
        <f>IF(AZ36&lt;&gt;0,1/(1/AZ36-1/N36),0)</f>
        <v>0.12103832489405376</v>
      </c>
      <c r="G36">
        <f>((BC36-AP36/2)*S36-E36)/(BC36+AP36/2)</f>
        <v>249.36110176529854</v>
      </c>
      <c r="H36">
        <f>AP36*1000</f>
        <v>24.360126969595758</v>
      </c>
      <c r="I36">
        <f>(AU36-BA36)</f>
        <v>16.165497919477534</v>
      </c>
      <c r="J36">
        <f>(P36+AT36*D36)</f>
        <v>58.440624237060547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27.243947982788086</v>
      </c>
      <c r="P36" s="1">
        <v>58.440624237060547</v>
      </c>
      <c r="Q36" s="1">
        <v>27.404455184936523</v>
      </c>
      <c r="R36" s="1">
        <v>399.933349609375</v>
      </c>
      <c r="S36" s="1">
        <v>389.04815673828125</v>
      </c>
      <c r="T36" s="1">
        <v>6.9818935394287109</v>
      </c>
      <c r="U36" s="1">
        <v>28.417488098144531</v>
      </c>
      <c r="V36" s="1">
        <v>17.060050964355469</v>
      </c>
      <c r="W36" s="1">
        <v>69.437294006347656</v>
      </c>
      <c r="X36" s="1">
        <v>300.32577514648438</v>
      </c>
      <c r="Y36" s="1">
        <v>500.97430419921875</v>
      </c>
      <c r="Z36" s="1">
        <v>4.3600063323974609</v>
      </c>
      <c r="AA36" s="1">
        <v>88.716621398925781</v>
      </c>
      <c r="AB36" s="1">
        <v>1.64915931224823</v>
      </c>
      <c r="AC36" s="1">
        <v>-1.4229418709874153E-2</v>
      </c>
      <c r="AD36" s="1">
        <v>3.9854887872934341E-2</v>
      </c>
      <c r="AE36" s="1">
        <v>9.4674844294786453E-3</v>
      </c>
      <c r="AF36" s="1">
        <v>2.7386603876948357E-2</v>
      </c>
      <c r="AG36" s="1">
        <v>1.5098401345312595E-2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1.104138879215016</v>
      </c>
      <c r="AP36">
        <f>(U36-T36)/(1000-U36)*AO36</f>
        <v>2.4360126969595757E-2</v>
      </c>
      <c r="AQ36">
        <f>(P36+273.15)</f>
        <v>331.59062423706052</v>
      </c>
      <c r="AR36">
        <f>(O36+273.15)</f>
        <v>300.39394798278806</v>
      </c>
      <c r="AS36">
        <f>(Y36*AK36+Z36*AL36)*AM36</f>
        <v>80.155886880251273</v>
      </c>
      <c r="AT36">
        <f>((AS36+0.00000010773*(AR36^4-AQ36^4))-AP36*44100)/(L36*0.92*2*29.3+0.00000043092*AQ36^3)</f>
        <v>-10.826926053241154</v>
      </c>
      <c r="AU36">
        <f>0.61365*EXP(17.502*J36/(240.97+J36))</f>
        <v>18.686601452189102</v>
      </c>
      <c r="AV36">
        <f>AU36*1000/AA36</f>
        <v>210.63247402267922</v>
      </c>
      <c r="AW36">
        <f>(AV36-U36)</f>
        <v>182.21498592453469</v>
      </c>
      <c r="AX36">
        <f>IF(D36,P36,(O36+P36)/2)</f>
        <v>42.842286109924316</v>
      </c>
      <c r="AY36">
        <f>0.61365*EXP(17.502*AX36/(240.97+AX36))</f>
        <v>8.6162246686566224</v>
      </c>
      <c r="AZ36">
        <f>IF(AW36&lt;&gt;0,(1000-(AV36+U36)/2)/AW36*AP36,0)</f>
        <v>0.11770976545150134</v>
      </c>
      <c r="BA36">
        <f>U36*AA36/1000</f>
        <v>2.5211035327115678</v>
      </c>
      <c r="BB36">
        <f>(AY36-BA36)</f>
        <v>6.095121135945055</v>
      </c>
      <c r="BC36">
        <f>1/(1.6/F36+1.37/N36)</f>
        <v>7.3860584011516586E-2</v>
      </c>
      <c r="BD36">
        <f>G36*AA36*0.001</f>
        <v>22.122474456930995</v>
      </c>
      <c r="BE36">
        <f>G36/S36</f>
        <v>0.64095176251676123</v>
      </c>
      <c r="BF36">
        <f>(1-AP36*AA36/AU36/F36)*100</f>
        <v>4.4498630032804298</v>
      </c>
      <c r="BG36">
        <f>(S36-E36/(N36/1.35))</f>
        <v>388.2465798809281</v>
      </c>
      <c r="BH36">
        <f>E36*BF36/100/BG36</f>
        <v>2.9129262243034253E-4</v>
      </c>
    </row>
    <row r="37" spans="1:60" x14ac:dyDescent="0.25">
      <c r="A37" s="1" t="s">
        <v>1</v>
      </c>
      <c r="B37" s="1" t="s">
        <v>9785</v>
      </c>
      <c r="K37" s="1">
        <f t="shared" si="0"/>
        <v>2.72</v>
      </c>
    </row>
    <row r="38" spans="1:60" x14ac:dyDescent="0.25">
      <c r="A38" s="1" t="s">
        <v>1</v>
      </c>
      <c r="B38" s="1" t="s">
        <v>9784</v>
      </c>
      <c r="K38" s="1">
        <f t="shared" si="0"/>
        <v>2.72</v>
      </c>
    </row>
    <row r="39" spans="1:60" x14ac:dyDescent="0.25">
      <c r="A39" s="1">
        <v>8</v>
      </c>
      <c r="B39" s="1" t="s">
        <v>8431</v>
      </c>
      <c r="C39" s="1">
        <v>1799.5000034086406</v>
      </c>
      <c r="D39" s="1">
        <v>0</v>
      </c>
      <c r="E39">
        <f>(R39-S39*(1000-T39)/(1000-U39))*AO39</f>
        <v>3.2694551070884419</v>
      </c>
      <c r="F39">
        <f>IF(AZ39&lt;&gt;0,1/(1/AZ39-1/N39),0)</f>
        <v>0.21038148700468429</v>
      </c>
      <c r="G39">
        <f>((BC39-AP39/2)*S39-E39)/(BC39+AP39/2)</f>
        <v>294.49004531420803</v>
      </c>
      <c r="H39">
        <f>AP39*1000</f>
        <v>25.029697621883209</v>
      </c>
      <c r="I39">
        <f>(AU39-BA39)</f>
        <v>10.11980907784112</v>
      </c>
      <c r="J39">
        <f>(P39+AT39*D39)</f>
        <v>50.444160461425781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27.238672256469727</v>
      </c>
      <c r="P39" s="1">
        <v>50.444160461425781</v>
      </c>
      <c r="Q39" s="1">
        <v>27.377914428710938</v>
      </c>
      <c r="R39" s="1">
        <v>399.86087036132813</v>
      </c>
      <c r="S39" s="1">
        <v>388.10379028320313</v>
      </c>
      <c r="T39" s="1">
        <v>7.0333290100097656</v>
      </c>
      <c r="U39" s="1">
        <v>29.040384292602539</v>
      </c>
      <c r="V39" s="1">
        <v>17.189964294433594</v>
      </c>
      <c r="W39" s="1">
        <v>70.976791381835938</v>
      </c>
      <c r="X39" s="1">
        <v>300.37496948242188</v>
      </c>
      <c r="Y39" s="1">
        <v>750.8184814453125</v>
      </c>
      <c r="Z39" s="1">
        <v>3.0065608024597168</v>
      </c>
      <c r="AA39" s="1">
        <v>88.711006164550781</v>
      </c>
      <c r="AB39" s="1">
        <v>1.6981049776077271</v>
      </c>
      <c r="AC39" s="1">
        <v>-2.9755903407931328E-2</v>
      </c>
      <c r="AD39" s="1">
        <v>5.2645031362771988E-2</v>
      </c>
      <c r="AE39" s="1">
        <v>6.4868857152760029E-3</v>
      </c>
      <c r="AF39" s="1">
        <v>4.7139078378677368E-2</v>
      </c>
      <c r="AG39" s="1">
        <v>1.8421925604343414E-2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1.1043197407441978</v>
      </c>
      <c r="AP39">
        <f>(U39-T39)/(1000-U39)*AO39</f>
        <v>2.5029697621883208E-2</v>
      </c>
      <c r="AQ39">
        <f>(P39+273.15)</f>
        <v>323.59416046142576</v>
      </c>
      <c r="AR39">
        <f>(O39+273.15)</f>
        <v>300.3886722564697</v>
      </c>
      <c r="AS39">
        <f>(Y39*AK39+Z39*AL39)*AM39</f>
        <v>120.13095434611387</v>
      </c>
      <c r="AT39">
        <f>((AS39+0.00000010773*(AR39^4-AQ39^4))-AP39*44100)/(L39*0.92*2*29.3+0.00000043092*AQ39^3)</f>
        <v>-9.907311208453784</v>
      </c>
      <c r="AU39">
        <f>0.61365*EXP(17.502*J39/(240.97+J39))</f>
        <v>12.696010787843107</v>
      </c>
      <c r="AV39">
        <f>AU39*1000/AA39</f>
        <v>143.11652338034779</v>
      </c>
      <c r="AW39">
        <f>(AV39-U39)</f>
        <v>114.07613908774525</v>
      </c>
      <c r="AX39">
        <f>IF(D39,P39,(O39+P39)/2)</f>
        <v>38.841416358947754</v>
      </c>
      <c r="AY39">
        <f>0.61365*EXP(17.502*AX39/(240.97+AX39))</f>
        <v>6.9669094330885839</v>
      </c>
      <c r="AZ39">
        <f>IF(AW39&lt;&gt;0,(1000-(AV39+U39)/2)/AW39*AP39,0)</f>
        <v>0.20052554489946264</v>
      </c>
      <c r="BA39">
        <f>U39*AA39/1000</f>
        <v>2.5762017100019876</v>
      </c>
      <c r="BB39">
        <f>(AY39-BA39)</f>
        <v>4.3907077230865958</v>
      </c>
      <c r="BC39">
        <f>1/(1.6/F39+1.37/N39)</f>
        <v>0.12617819918199955</v>
      </c>
      <c r="BD39">
        <f>G39*AA39*0.001</f>
        <v>26.124508225267551</v>
      </c>
      <c r="BE39">
        <f>G39/S39</f>
        <v>0.75879198474025666</v>
      </c>
      <c r="BF39">
        <f>(1-AP39*AA39/AU39/F39)*100</f>
        <v>16.869899625887228</v>
      </c>
      <c r="BG39">
        <f>(S39-E39/(N39/1.35))</f>
        <v>387.0726207686119</v>
      </c>
      <c r="BH39">
        <f>E39*BF39/100/BG39</f>
        <v>1.4249362142536484E-3</v>
      </c>
    </row>
    <row r="40" spans="1:60" x14ac:dyDescent="0.25">
      <c r="A40" s="1" t="s">
        <v>1</v>
      </c>
      <c r="B40" s="1" t="s">
        <v>9783</v>
      </c>
      <c r="K40" s="1">
        <f t="shared" si="0"/>
        <v>2.72</v>
      </c>
    </row>
    <row r="41" spans="1:60" x14ac:dyDescent="0.25">
      <c r="A41" s="1" t="s">
        <v>1</v>
      </c>
      <c r="B41" s="1" t="s">
        <v>1079</v>
      </c>
      <c r="K41" s="1">
        <f t="shared" si="0"/>
        <v>2.72</v>
      </c>
    </row>
    <row r="42" spans="1:60" x14ac:dyDescent="0.25">
      <c r="A42" s="1">
        <v>9</v>
      </c>
      <c r="B42" s="1" t="s">
        <v>9782</v>
      </c>
      <c r="C42" s="1">
        <v>2004.5000034086406</v>
      </c>
      <c r="D42" s="1">
        <v>0</v>
      </c>
      <c r="E42">
        <f>(R42-S42*(1000-T42)/(1000-U42))*AO42</f>
        <v>4.0875616639616599</v>
      </c>
      <c r="F42">
        <f>IF(AZ42&lt;&gt;0,1/(1/AZ42-1/N42),0)</f>
        <v>0.13916197256366</v>
      </c>
      <c r="G42">
        <f>((BC42-AP42/2)*S42-E42)/(BC42+AP42/2)</f>
        <v>243.00195720417426</v>
      </c>
      <c r="H42">
        <f>AP42*1000</f>
        <v>25.781132941262911</v>
      </c>
      <c r="I42">
        <f>(AU42-BA42)</f>
        <v>15.027426911185325</v>
      </c>
      <c r="J42">
        <f>(P42+AT42*D42)</f>
        <v>57.249465942382813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27.273065567016602</v>
      </c>
      <c r="P42" s="1">
        <v>57.249465942382813</v>
      </c>
      <c r="Q42" s="1">
        <v>27.389625549316406</v>
      </c>
      <c r="R42" s="1">
        <v>400.0709228515625</v>
      </c>
      <c r="S42" s="1">
        <v>387.32693481445313</v>
      </c>
      <c r="T42" s="1">
        <v>7.0717959403991699</v>
      </c>
      <c r="U42" s="1">
        <v>29.723825454711914</v>
      </c>
      <c r="V42" s="1">
        <v>17.24931526184082</v>
      </c>
      <c r="W42" s="1">
        <v>72.501480102539063</v>
      </c>
      <c r="X42" s="1">
        <v>300.37179565429688</v>
      </c>
      <c r="Y42" s="1">
        <v>1000.15625</v>
      </c>
      <c r="Z42" s="1">
        <v>3.2260291576385498</v>
      </c>
      <c r="AA42" s="1">
        <v>88.711776733398438</v>
      </c>
      <c r="AB42" s="1">
        <v>1.8568300008773804</v>
      </c>
      <c r="AC42" s="1">
        <v>-5.2087999880313873E-2</v>
      </c>
      <c r="AD42" s="1">
        <v>5.2114464342594147E-2</v>
      </c>
      <c r="AE42" s="1">
        <v>8.1085087731480598E-3</v>
      </c>
      <c r="AF42" s="1">
        <v>3.8808632642030716E-2</v>
      </c>
      <c r="AG42" s="1">
        <v>1.7619304358959198E-2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1.1043080722584442</v>
      </c>
      <c r="AP42">
        <f>(U42-T42)/(1000-U42)*AO42</f>
        <v>2.578113294126291E-2</v>
      </c>
      <c r="AQ42">
        <f>(P42+273.15)</f>
        <v>330.39946594238279</v>
      </c>
      <c r="AR42">
        <f>(O42+273.15)</f>
        <v>300.42306556701658</v>
      </c>
      <c r="AS42">
        <f>(Y42*AK42+Z42*AL42)*AM42</f>
        <v>160.02499642316252</v>
      </c>
      <c r="AT42">
        <f>((AS42+0.00000010773*(AR42^4-AQ42^4))-AP42*44100)/(L42*0.92*2*29.3+0.00000043092*AQ42^3)</f>
        <v>-10.564711445732474</v>
      </c>
      <c r="AU42">
        <f>0.61365*EXP(17.502*J42/(240.97+J42))</f>
        <v>17.664280278586233</v>
      </c>
      <c r="AV42">
        <f>AU42*1000/AA42</f>
        <v>199.11990187810025</v>
      </c>
      <c r="AW42">
        <f>(AV42-U42)</f>
        <v>169.39607642338834</v>
      </c>
      <c r="AX42">
        <f>IF(D42,P42,(O42+P42)/2)</f>
        <v>42.261265754699707</v>
      </c>
      <c r="AY42">
        <f>0.61365*EXP(17.502*AX42/(240.97+AX42))</f>
        <v>8.3575320906642379</v>
      </c>
      <c r="AZ42">
        <f>IF(AW42&lt;&gt;0,(1000-(AV42+U42)/2)/AW42*AP42,0)</f>
        <v>0.13478002646075427</v>
      </c>
      <c r="BA42">
        <f>U42*AA42/1000</f>
        <v>2.6368533674009087</v>
      </c>
      <c r="BB42">
        <f>(AY42-BA42)</f>
        <v>5.7206787232633296</v>
      </c>
      <c r="BC42">
        <f>1/(1.6/F42+1.37/N42)</f>
        <v>8.4620544185121341E-2</v>
      </c>
      <c r="BD42">
        <f>G42*AA42*0.001</f>
        <v>21.55713537327555</v>
      </c>
      <c r="BE42">
        <f>G42/S42</f>
        <v>0.62738202629926332</v>
      </c>
      <c r="BF42">
        <f>(1-AP42*AA42/AU42/F42)*100</f>
        <v>6.9606317794228438</v>
      </c>
      <c r="BG42">
        <f>(S42-E42/(N42/1.35))</f>
        <v>386.03773865214748</v>
      </c>
      <c r="BH42">
        <f>E42*BF42/100/BG42</f>
        <v>7.3702668857874817E-4</v>
      </c>
    </row>
    <row r="43" spans="1:60" x14ac:dyDescent="0.25">
      <c r="A43" s="1" t="s">
        <v>1</v>
      </c>
      <c r="B43" s="1" t="s">
        <v>9781</v>
      </c>
      <c r="K43" s="1">
        <f t="shared" si="0"/>
        <v>2.72</v>
      </c>
    </row>
    <row r="44" spans="1:60" x14ac:dyDescent="0.25">
      <c r="A44" s="1" t="s">
        <v>1</v>
      </c>
      <c r="B44" s="1" t="s">
        <v>1072</v>
      </c>
      <c r="K44" s="1">
        <f t="shared" si="0"/>
        <v>2.72</v>
      </c>
    </row>
    <row r="45" spans="1:60" x14ac:dyDescent="0.25">
      <c r="A45" s="1">
        <v>10</v>
      </c>
      <c r="B45" s="1" t="s">
        <v>9780</v>
      </c>
      <c r="C45" s="1">
        <v>2208.5000034086406</v>
      </c>
      <c r="D45" s="1">
        <v>0</v>
      </c>
      <c r="E45">
        <f>(R45-S45*(1000-T45)/(1000-U45))*AO45</f>
        <v>4.9874003087933909</v>
      </c>
      <c r="F45">
        <f>IF(AZ45&lt;&gt;0,1/(1/AZ45-1/N45),0)</f>
        <v>0.34995916131360771</v>
      </c>
      <c r="G45">
        <f>((BC45-AP45/2)*S45-E45)/(BC45+AP45/2)</f>
        <v>316.24870432437274</v>
      </c>
      <c r="H45">
        <f>AP45*1000</f>
        <v>26.552770213935045</v>
      </c>
      <c r="I45">
        <f>(AU45-BA45)</f>
        <v>6.7810432771959075</v>
      </c>
      <c r="J45">
        <f>(P45+AT45*D45)</f>
        <v>44.680355072021484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27.323312759399414</v>
      </c>
      <c r="P45" s="1">
        <v>44.680355072021484</v>
      </c>
      <c r="Q45" s="1">
        <v>27.422704696655273</v>
      </c>
      <c r="R45" s="1">
        <v>400.08224487304688</v>
      </c>
      <c r="S45" s="1">
        <v>386.27505493164063</v>
      </c>
      <c r="T45" s="1">
        <v>7.1159524917602539</v>
      </c>
      <c r="U45" s="1">
        <v>30.433963775634766</v>
      </c>
      <c r="V45" s="1">
        <v>17.30525016784668</v>
      </c>
      <c r="W45" s="1">
        <v>74.012214660644531</v>
      </c>
      <c r="X45" s="1">
        <v>300.30642700195313</v>
      </c>
      <c r="Y45" s="1">
        <v>1249.0865478515625</v>
      </c>
      <c r="Z45" s="1">
        <v>2.3423089981079102</v>
      </c>
      <c r="AA45" s="1">
        <v>88.708000183105469</v>
      </c>
      <c r="AB45" s="1">
        <v>1.7765122652053833</v>
      </c>
      <c r="AC45" s="1">
        <v>-7.2372935712337494E-2</v>
      </c>
      <c r="AD45" s="1">
        <v>6.0703672468662262E-2</v>
      </c>
      <c r="AE45" s="1">
        <v>5.3970776498317719E-3</v>
      </c>
      <c r="AF45" s="1">
        <v>2.8554292395710945E-2</v>
      </c>
      <c r="AG45" s="1">
        <v>1.58512182533741E-2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1.1040677463307098</v>
      </c>
      <c r="AP45">
        <f>(U45-T45)/(1000-U45)*AO45</f>
        <v>2.6552770213935043E-2</v>
      </c>
      <c r="AQ45">
        <f>(P45+273.15)</f>
        <v>317.83035507202146</v>
      </c>
      <c r="AR45">
        <f>(O45+273.15)</f>
        <v>300.47331275939939</v>
      </c>
      <c r="AS45">
        <f>(Y45*AK45+Z45*AL45)*AM45</f>
        <v>199.8538431891684</v>
      </c>
      <c r="AT45">
        <f>((AS45+0.00000010773*(AR45^4-AQ45^4))-AP45*44100)/(L45*0.92*2*29.3+0.00000043092*AQ45^3)</f>
        <v>-9.227135982932575</v>
      </c>
      <c r="AU45">
        <f>0.61365*EXP(17.502*J45/(240.97+J45))</f>
        <v>9.4807793413775414</v>
      </c>
      <c r="AV45">
        <f>AU45*1000/AA45</f>
        <v>106.87626056057981</v>
      </c>
      <c r="AW45">
        <f>(AV45-U45)</f>
        <v>76.442296784945043</v>
      </c>
      <c r="AX45">
        <f>IF(D45,P45,(O45+P45)/2)</f>
        <v>36.001833915710449</v>
      </c>
      <c r="AY45">
        <f>0.61365*EXP(17.502*AX45/(240.97+AX45))</f>
        <v>5.9693904062865641</v>
      </c>
      <c r="AZ45">
        <f>IF(AW45&lt;&gt;0,(1000-(AV45+U45)/2)/AW45*AP45,0)</f>
        <v>0.32350920676933104</v>
      </c>
      <c r="BA45">
        <f>U45*AA45/1000</f>
        <v>2.6997360641816339</v>
      </c>
      <c r="BB45">
        <f>(AY45-BA45)</f>
        <v>3.2696543421049302</v>
      </c>
      <c r="BC45">
        <f>1/(1.6/F45+1.37/N45)</f>
        <v>0.20441414066757188</v>
      </c>
      <c r="BD45">
        <f>G45*AA45*0.001</f>
        <v>28.053790121113327</v>
      </c>
      <c r="BE45">
        <f>G45/S45</f>
        <v>0.81871376441934496</v>
      </c>
      <c r="BF45">
        <f>(1-AP45*AA45/AU45/F45)*100</f>
        <v>29.007704355625886</v>
      </c>
      <c r="BG45">
        <f>(S45-E45/(N45/1.35))</f>
        <v>384.70205423671121</v>
      </c>
      <c r="BH45">
        <f>E45*BF45/100/BG45</f>
        <v>3.7606514461609062E-3</v>
      </c>
    </row>
    <row r="46" spans="1:60" x14ac:dyDescent="0.25">
      <c r="A46" s="1" t="s">
        <v>1</v>
      </c>
      <c r="B46" s="1" t="s">
        <v>9779</v>
      </c>
      <c r="K46" s="1">
        <f t="shared" si="0"/>
        <v>2.72</v>
      </c>
    </row>
    <row r="47" spans="1:60" x14ac:dyDescent="0.25">
      <c r="A47" s="1" t="s">
        <v>1</v>
      </c>
      <c r="B47" s="1" t="s">
        <v>9778</v>
      </c>
      <c r="K47" s="1">
        <f t="shared" si="0"/>
        <v>2.72</v>
      </c>
    </row>
    <row r="48" spans="1:60" x14ac:dyDescent="0.25">
      <c r="A48" s="1">
        <v>11</v>
      </c>
      <c r="B48" s="1" t="s">
        <v>9777</v>
      </c>
      <c r="C48" s="1">
        <v>2414.0000033974648</v>
      </c>
      <c r="D48" s="1">
        <v>0</v>
      </c>
      <c r="E48">
        <f>(R48-S48*(1000-T48)/(1000-U48))*AO48</f>
        <v>5.5025529109597722</v>
      </c>
      <c r="F48">
        <f>IF(AZ48&lt;&gt;0,1/(1/AZ48-1/N48),0)</f>
        <v>0.15416704234087178</v>
      </c>
      <c r="G48">
        <f>((BC48-AP48/2)*S48-E48)/(BC48+AP48/2)</f>
        <v>234.55360157981531</v>
      </c>
      <c r="H48">
        <f>AP48*1000</f>
        <v>27.710807728949046</v>
      </c>
      <c r="I48">
        <f>(AU48-BA48)</f>
        <v>14.635707332721346</v>
      </c>
      <c r="J48">
        <f>(P48+AT48*D48)</f>
        <v>56.963535308837891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27.395488739013672</v>
      </c>
      <c r="P48" s="1">
        <v>56.963535308837891</v>
      </c>
      <c r="Q48" s="1">
        <v>27.468164443969727</v>
      </c>
      <c r="R48" s="1">
        <v>399.95651245117188</v>
      </c>
      <c r="S48" s="1">
        <v>385.30435180664063</v>
      </c>
      <c r="T48" s="1">
        <v>7.1533355712890625</v>
      </c>
      <c r="U48" s="1">
        <v>31.458580017089844</v>
      </c>
      <c r="V48" s="1">
        <v>17.321645736694336</v>
      </c>
      <c r="W48" s="1">
        <v>76.176261901855469</v>
      </c>
      <c r="X48" s="1">
        <v>300.35598754882813</v>
      </c>
      <c r="Y48" s="1">
        <v>1601.216064453125</v>
      </c>
      <c r="Z48" s="1">
        <v>3.2157354354858398</v>
      </c>
      <c r="AA48" s="1">
        <v>88.702232360839844</v>
      </c>
      <c r="AB48" s="1">
        <v>1.7557297945022583</v>
      </c>
      <c r="AC48" s="1">
        <v>-6.9353029131889343E-2</v>
      </c>
      <c r="AD48" s="1">
        <v>8.6165644228458405E-2</v>
      </c>
      <c r="AE48" s="1">
        <v>5.4068421013653278E-3</v>
      </c>
      <c r="AF48" s="1">
        <v>3.1349871307611465E-2</v>
      </c>
      <c r="AG48" s="1">
        <v>1.8862951546907425E-2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1.1042499542236326</v>
      </c>
      <c r="AP48">
        <f>(U48-T48)/(1000-U48)*AO48</f>
        <v>2.7710807728949047E-2</v>
      </c>
      <c r="AQ48">
        <f>(P48+273.15)</f>
        <v>330.11353530883787</v>
      </c>
      <c r="AR48">
        <f>(O48+273.15)</f>
        <v>300.54548873901365</v>
      </c>
      <c r="AS48">
        <f>(Y48*AK48+Z48*AL48)*AM48</f>
        <v>256.19456458610512</v>
      </c>
      <c r="AT48">
        <f>((AS48+0.00000010773*(AR48^4-AQ48^4))-AP48*44100)/(L48*0.92*2*29.3+0.00000043092*AQ48^3)</f>
        <v>-10.438533811333519</v>
      </c>
      <c r="AU48">
        <f>0.61365*EXP(17.502*J48/(240.97+J48))</f>
        <v>17.426153607139323</v>
      </c>
      <c r="AV48">
        <f>AU48*1000/AA48</f>
        <v>196.45676487881269</v>
      </c>
      <c r="AW48">
        <f>(AV48-U48)</f>
        <v>164.99818486172285</v>
      </c>
      <c r="AX48">
        <f>IF(D48,P48,(O48+P48)/2)</f>
        <v>42.179512023925781</v>
      </c>
      <c r="AY48">
        <f>0.61365*EXP(17.502*AX48/(240.97+AX48))</f>
        <v>8.3216773962281358</v>
      </c>
      <c r="AZ48">
        <f>IF(AW48&lt;&gt;0,(1000-(AV48+U48)/2)/AW48*AP48,0)</f>
        <v>0.14880738596659093</v>
      </c>
      <c r="BA48">
        <f>U48*AA48/1000</f>
        <v>2.7904462744179765</v>
      </c>
      <c r="BB48">
        <f>(AY48-BA48)</f>
        <v>5.5312311218101593</v>
      </c>
      <c r="BC48">
        <f>1/(1.6/F48+1.37/N48)</f>
        <v>9.3471741749437287E-2</v>
      </c>
      <c r="BD48">
        <f>G48*AA48*0.001</f>
        <v>20.805428068404627</v>
      </c>
      <c r="BE48">
        <f>G48/S48</f>
        <v>0.60874890325018338</v>
      </c>
      <c r="BF48">
        <f>(1-AP48*AA48/AU48/F48)*100</f>
        <v>8.5064126094784971</v>
      </c>
      <c r="BG48">
        <f>(S48-E48/(N48/1.35))</f>
        <v>383.56887460069731</v>
      </c>
      <c r="BH48">
        <f>E48*BF48/100/BG48</f>
        <v>1.2203019735331185E-3</v>
      </c>
    </row>
    <row r="49" spans="1:60" x14ac:dyDescent="0.25">
      <c r="A49" s="1" t="s">
        <v>1</v>
      </c>
      <c r="B49" s="1" t="s">
        <v>9776</v>
      </c>
      <c r="K49" s="1">
        <f t="shared" si="0"/>
        <v>2.72</v>
      </c>
    </row>
    <row r="50" spans="1:60" x14ac:dyDescent="0.25">
      <c r="A50" s="1" t="s">
        <v>1</v>
      </c>
      <c r="B50" s="1" t="s">
        <v>9775</v>
      </c>
      <c r="K50" s="1">
        <f t="shared" si="0"/>
        <v>2.72</v>
      </c>
    </row>
    <row r="51" spans="1:60" x14ac:dyDescent="0.25">
      <c r="A51" s="1">
        <v>12</v>
      </c>
      <c r="B51" s="1" t="s">
        <v>9774</v>
      </c>
      <c r="C51" s="1">
        <v>2619.5000033862889</v>
      </c>
      <c r="D51" s="1">
        <v>0</v>
      </c>
      <c r="E51">
        <f>(R51-S51*(1000-T51)/(1000-U51))*AO51</f>
        <v>6.1552696813372476</v>
      </c>
      <c r="F51">
        <f>IF(AZ51&lt;&gt;0,1/(1/AZ51-1/N51),0)</f>
        <v>0.18671725062457786</v>
      </c>
      <c r="G51">
        <f>((BC51-AP51/2)*S51-E51)/(BC51+AP51/2)</f>
        <v>248.17686964235247</v>
      </c>
      <c r="H51">
        <f>AP51*1000</f>
        <v>29.049888282987745</v>
      </c>
      <c r="I51">
        <f>(AU51-BA51)</f>
        <v>12.885173341922798</v>
      </c>
      <c r="J51">
        <f>(P51+AT51*D51)</f>
        <v>54.890869140625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27.500276565551758</v>
      </c>
      <c r="P51" s="1">
        <v>54.890869140625</v>
      </c>
      <c r="Q51" s="1">
        <v>27.545766830444336</v>
      </c>
      <c r="R51" s="1">
        <v>400.28289794921875</v>
      </c>
      <c r="S51" s="1">
        <v>384.5919189453125</v>
      </c>
      <c r="T51" s="1">
        <v>7.2013072967529297</v>
      </c>
      <c r="U51" s="1">
        <v>32.64849853515625</v>
      </c>
      <c r="V51" s="1">
        <v>17.32989501953125</v>
      </c>
      <c r="W51" s="1">
        <v>78.568382263183594</v>
      </c>
      <c r="X51" s="1">
        <v>300.37088012695313</v>
      </c>
      <c r="Y51" s="1">
        <v>2000.9329833984375</v>
      </c>
      <c r="Z51" s="1">
        <v>3.7038280963897705</v>
      </c>
      <c r="AA51" s="1">
        <v>88.695693969726563</v>
      </c>
      <c r="AB51" s="1">
        <v>1.7118852138519287</v>
      </c>
      <c r="AC51" s="1">
        <v>-8.3956450223922729E-2</v>
      </c>
      <c r="AD51" s="1">
        <v>3.9787556976079941E-2</v>
      </c>
      <c r="AE51" s="1">
        <v>5.2687297575175762E-3</v>
      </c>
      <c r="AF51" s="1">
        <v>2.0680582150816917E-2</v>
      </c>
      <c r="AG51" s="1">
        <v>2.3046053946018219E-2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1.1043047063490921</v>
      </c>
      <c r="AP51">
        <f>(U51-T51)/(1000-U51)*AO51</f>
        <v>2.9049888282987744E-2</v>
      </c>
      <c r="AQ51">
        <f>(P51+273.15)</f>
        <v>328.04086914062498</v>
      </c>
      <c r="AR51">
        <f>(O51+273.15)</f>
        <v>300.65027656555174</v>
      </c>
      <c r="AS51">
        <f>(Y51*AK51+Z51*AL51)*AM51</f>
        <v>320.14927018785602</v>
      </c>
      <c r="AT51">
        <f>((AS51+0.00000010773*(AR51^4-AQ51^4))-AP51*44100)/(L51*0.92*2*29.3+0.00000043092*AQ51^3)</f>
        <v>-10.171077326455142</v>
      </c>
      <c r="AU51">
        <f>0.61365*EXP(17.502*J51/(240.97+J51))</f>
        <v>15.780954576568082</v>
      </c>
      <c r="AV51">
        <f>AU51*1000/AA51</f>
        <v>177.92244324684359</v>
      </c>
      <c r="AW51">
        <f>(AV51-U51)</f>
        <v>145.27394471168734</v>
      </c>
      <c r="AX51">
        <f>IF(D51,P51,(O51+P51)/2)</f>
        <v>41.195572853088379</v>
      </c>
      <c r="AY51">
        <f>0.61365*EXP(17.502*AX51/(240.97+AX51))</f>
        <v>7.9004853083159148</v>
      </c>
      <c r="AZ51">
        <f>IF(AW51&lt;&gt;0,(1000-(AV51+U51)/2)/AW51*AP51,0)</f>
        <v>0.17891272359517216</v>
      </c>
      <c r="BA51">
        <f>U51*AA51/1000</f>
        <v>2.8957812346452849</v>
      </c>
      <c r="BB51">
        <f>(AY51-BA51)</f>
        <v>5.0047040736706299</v>
      </c>
      <c r="BC51">
        <f>1/(1.6/F51+1.37/N51)</f>
        <v>0.11249639294541408</v>
      </c>
      <c r="BD51">
        <f>G51*AA51*0.001</f>
        <v>22.012219680162815</v>
      </c>
      <c r="BE51">
        <f>G51/S51</f>
        <v>0.64529923125514832</v>
      </c>
      <c r="BF51">
        <f>(1-AP51*AA51/AU51/F51)*100</f>
        <v>12.556146292049075</v>
      </c>
      <c r="BG51">
        <f>(S51-E51/(N51/1.35))</f>
        <v>382.6505781892576</v>
      </c>
      <c r="BH51">
        <f>E51*BF51/100/BG51</f>
        <v>2.0197660997041318E-3</v>
      </c>
    </row>
    <row r="52" spans="1:60" x14ac:dyDescent="0.25">
      <c r="A52" s="1" t="s">
        <v>1</v>
      </c>
      <c r="B52" s="1" t="s">
        <v>9773</v>
      </c>
      <c r="K52" s="2">
        <v>6.8925000000000001</v>
      </c>
    </row>
    <row r="53" spans="1:60" x14ac:dyDescent="0.25">
      <c r="A53" s="1" t="s">
        <v>1</v>
      </c>
      <c r="B53" s="1" t="s">
        <v>9772</v>
      </c>
      <c r="K53" s="2">
        <v>6.8925000000000001</v>
      </c>
    </row>
    <row r="54" spans="1:60" x14ac:dyDescent="0.25">
      <c r="A54" s="1" t="s">
        <v>1</v>
      </c>
      <c r="B54" s="1" t="s">
        <v>9771</v>
      </c>
      <c r="K54" s="2">
        <v>6.8925000000000001</v>
      </c>
    </row>
    <row r="55" spans="1:60" x14ac:dyDescent="0.25">
      <c r="A55" s="1" t="s">
        <v>1</v>
      </c>
      <c r="B55" s="1" t="s">
        <v>9770</v>
      </c>
      <c r="K55" s="2">
        <v>6.8925000000000001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CB4C-9128-4FC1-95B7-7287507204E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9844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9843</v>
      </c>
    </row>
    <row r="12" spans="1:56" x14ac:dyDescent="0.25">
      <c r="A12" s="1" t="s">
        <v>1</v>
      </c>
      <c r="B12" s="1" t="s">
        <v>9842</v>
      </c>
    </row>
    <row r="13" spans="1:56" x14ac:dyDescent="0.25">
      <c r="A13" s="1" t="s">
        <v>1</v>
      </c>
      <c r="B13" s="1" t="s">
        <v>9841</v>
      </c>
    </row>
    <row r="14" spans="1:56" x14ac:dyDescent="0.25">
      <c r="A14" s="1" t="s">
        <v>1</v>
      </c>
      <c r="B14" s="1" t="s">
        <v>9840</v>
      </c>
    </row>
    <row r="15" spans="1:56" x14ac:dyDescent="0.25">
      <c r="A15" s="1" t="s">
        <v>1</v>
      </c>
      <c r="B15" s="1" t="s">
        <v>9839</v>
      </c>
    </row>
    <row r="16" spans="1:56" x14ac:dyDescent="0.25">
      <c r="A16" s="1" t="s">
        <v>1</v>
      </c>
      <c r="B16" s="1" t="s">
        <v>9838</v>
      </c>
    </row>
    <row r="17" spans="1:56" x14ac:dyDescent="0.25">
      <c r="A17" s="1" t="s">
        <v>1</v>
      </c>
      <c r="B17" s="1" t="s">
        <v>9837</v>
      </c>
    </row>
    <row r="18" spans="1:56" x14ac:dyDescent="0.25">
      <c r="A18" s="1">
        <v>1</v>
      </c>
      <c r="B18" s="1" t="s">
        <v>9836</v>
      </c>
      <c r="C18" s="1">
        <v>371.50000381097198</v>
      </c>
      <c r="D18" s="1">
        <v>0</v>
      </c>
      <c r="E18">
        <f>(R18-S18*(1000-T18)/(1000-U18))*AK18</f>
        <v>-3.7153872525069116</v>
      </c>
      <c r="F18">
        <f>IF(AV18&lt;&gt;0,1/(1/AV18-1/N18),0)</f>
        <v>3.1912934335501735</v>
      </c>
      <c r="G18">
        <f>((AY18-AL18/2)*S18-E18)/(AY18+AL18/2)</f>
        <v>390.67033320822861</v>
      </c>
      <c r="H18">
        <f>AL18*1000</f>
        <v>23.094522143156627</v>
      </c>
      <c r="I18">
        <f>(AQ18-AW18)</f>
        <v>1.082789510415203</v>
      </c>
      <c r="J18">
        <f>(P18+AP18*D18)</f>
        <v>26.959924697875977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27.966962814331055</v>
      </c>
      <c r="P18" s="1">
        <v>26.959924697875977</v>
      </c>
      <c r="Q18" s="1">
        <v>28.032245635986328</v>
      </c>
      <c r="R18" s="1">
        <v>399.975341796875</v>
      </c>
      <c r="S18" s="1">
        <v>395.07138061523438</v>
      </c>
      <c r="T18" s="1">
        <v>7.6818685531616211</v>
      </c>
      <c r="U18" s="1">
        <v>28.034574508666992</v>
      </c>
      <c r="V18" s="1">
        <v>17.999418258666992</v>
      </c>
      <c r="W18" s="1">
        <v>65.68792724609375</v>
      </c>
      <c r="X18" s="1">
        <v>299.98983764648438</v>
      </c>
      <c r="Y18" s="1">
        <v>-1.7362574115395546E-2</v>
      </c>
      <c r="Z18" s="1">
        <v>8.4549341201782227</v>
      </c>
      <c r="AA18" s="1">
        <v>88.745933532714844</v>
      </c>
      <c r="AB18" s="1">
        <v>1.2757508754730225</v>
      </c>
      <c r="AC18" s="1">
        <v>-1.7546705901622772E-2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1.1029038148767805</v>
      </c>
      <c r="AL18">
        <f>(U18-T18)/(1000-U18)*AK18</f>
        <v>2.3094522143156628E-2</v>
      </c>
      <c r="AM18">
        <f>(P18+273.15)</f>
        <v>300.10992469787595</v>
      </c>
      <c r="AN18">
        <f>(O18+273.15)</f>
        <v>301.11696281433103</v>
      </c>
      <c r="AO18">
        <f>(Y18*AG18+Z18*AH18)*AI18</f>
        <v>-2.7780117963698836E-3</v>
      </c>
      <c r="AP18">
        <f>((AO18+0.00000010773*(AN18^4-AM18^4))-AL18*44100)/(L18*51.4+0.00000043092*AM18^3)</f>
        <v>-8.2750602913665965</v>
      </c>
      <c r="AQ18">
        <f>0.61365*EXP(17.502*J18/(240.97+J18))</f>
        <v>3.570743996379306</v>
      </c>
      <c r="AR18">
        <f>AQ18*1000/AA18</f>
        <v>40.23557873852333</v>
      </c>
      <c r="AS18">
        <f>(AR18-U18)</f>
        <v>12.201004229856338</v>
      </c>
      <c r="AT18">
        <f>IF(D18,P18,(O18+P18)/2)</f>
        <v>27.463443756103516</v>
      </c>
      <c r="AU18">
        <f>0.61365*EXP(17.502*AT18/(240.97+AT18))</f>
        <v>3.6777467036333182</v>
      </c>
      <c r="AV18">
        <f>IF(AS18&lt;&gt;0,(1000-(AR18+U18)/2)/AS18*AL18,0)</f>
        <v>1.8282256476586198</v>
      </c>
      <c r="AW18">
        <f>U18*AA18/1000</f>
        <v>2.487954485964103</v>
      </c>
      <c r="AX18">
        <f>(AU18-AW18)</f>
        <v>1.1897922176692153</v>
      </c>
      <c r="AY18">
        <f>1/(1.6/F18+1.37/N18)</f>
        <v>1.2173868982445579</v>
      </c>
      <c r="AZ18">
        <f>G18*AA18*0.001</f>
        <v>34.670403424101018</v>
      </c>
      <c r="BA18">
        <f>G18/S18</f>
        <v>0.98886012092257325</v>
      </c>
      <c r="BB18">
        <f>(1-AL18*AA18/AQ18/F18)*100</f>
        <v>82.014107661903481</v>
      </c>
      <c r="BC18">
        <f>(S18-E18/(N18/1.35))</f>
        <v>396.24319486078855</v>
      </c>
      <c r="BD18">
        <f>E18*BB18/100/BC18</f>
        <v>-7.6900795795324722E-3</v>
      </c>
    </row>
    <row r="19" spans="1:56" x14ac:dyDescent="0.25">
      <c r="A19" s="1" t="s">
        <v>1</v>
      </c>
      <c r="B19" s="1" t="s">
        <v>9835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9834</v>
      </c>
      <c r="K20" s="1">
        <f t="shared" si="0"/>
        <v>2.72</v>
      </c>
    </row>
    <row r="21" spans="1:56" x14ac:dyDescent="0.25">
      <c r="A21" s="1">
        <v>2</v>
      </c>
      <c r="B21" s="1" t="s">
        <v>9833</v>
      </c>
      <c r="C21" s="1">
        <v>574.50000381097198</v>
      </c>
      <c r="D21" s="1">
        <v>0</v>
      </c>
      <c r="E21">
        <f>(R21-S21*(1000-T21)/(1000-U21))*AK21</f>
        <v>-2.6401360608239237</v>
      </c>
      <c r="F21">
        <f>IF(AV21&lt;&gt;0,1/(1/AV21-1/N21),0)</f>
        <v>3.0646254626387019</v>
      </c>
      <c r="G21">
        <f>((AY21-AL21/2)*S21-E21)/(AY21+AL21/2)</f>
        <v>389.43807090930443</v>
      </c>
      <c r="H21">
        <f>AL21*1000</f>
        <v>22.134936314171348</v>
      </c>
      <c r="I21">
        <f>(AQ21-AW21)</f>
        <v>1.0629875899219829</v>
      </c>
      <c r="J21">
        <f>(P21+AP21*D21)</f>
        <v>26.653522491455078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27.909709930419922</v>
      </c>
      <c r="P21" s="1">
        <v>26.653522491455078</v>
      </c>
      <c r="Q21" s="1">
        <v>28.020530700683594</v>
      </c>
      <c r="R21" s="1">
        <v>400.046630859375</v>
      </c>
      <c r="S21" s="1">
        <v>394.52157592773438</v>
      </c>
      <c r="T21" s="1">
        <v>8.0201435089111328</v>
      </c>
      <c r="U21" s="1">
        <v>27.5404052734375</v>
      </c>
      <c r="V21" s="1">
        <v>18.853979110717773</v>
      </c>
      <c r="W21" s="1">
        <v>64.742759704589844</v>
      </c>
      <c r="X21" s="1">
        <v>299.93911743164063</v>
      </c>
      <c r="Y21" s="1">
        <v>26.074146270751953</v>
      </c>
      <c r="Z21" s="1">
        <v>8.3876628875732422</v>
      </c>
      <c r="AA21" s="1">
        <v>88.741676330566406</v>
      </c>
      <c r="AB21" s="1">
        <v>1.1863617897033691</v>
      </c>
      <c r="AC21" s="1">
        <v>-9.7055956721305847E-3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1.1027173434986786</v>
      </c>
      <c r="AL21">
        <f>(U21-T21)/(1000-U21)*AK21</f>
        <v>2.213493631417135E-2</v>
      </c>
      <c r="AM21">
        <f>(P21+273.15)</f>
        <v>299.80352249145506</v>
      </c>
      <c r="AN21">
        <f>(O21+273.15)</f>
        <v>301.0597099304199</v>
      </c>
      <c r="AO21">
        <f>(Y21*AG21+Z21*AH21)*AI21</f>
        <v>4.1718633100718989</v>
      </c>
      <c r="AP21">
        <f>((AO21+0.00000010773*(AN21^4-AM21^4))-AL21*44100)/(L21*51.4+0.00000043092*AM21^3)</f>
        <v>-7.8714367866371902</v>
      </c>
      <c r="AQ21">
        <f>0.61365*EXP(17.502*J21/(240.97+J21))</f>
        <v>3.5069693207099979</v>
      </c>
      <c r="AR21">
        <f>AQ21*1000/AA21</f>
        <v>39.518853662921494</v>
      </c>
      <c r="AS21">
        <f>(AR21-U21)</f>
        <v>11.978448389483994</v>
      </c>
      <c r="AT21">
        <f>IF(D21,P21,(O21+P21)/2)</f>
        <v>27.2816162109375</v>
      </c>
      <c r="AU21">
        <f>0.61365*EXP(17.502*AT21/(240.97+AT21))</f>
        <v>3.6387881604500998</v>
      </c>
      <c r="AV21">
        <f>IF(AS21&lt;&gt;0,(1000-(AR21+U21)/2)/AS21*AL21,0)</f>
        <v>1.7859374942113841</v>
      </c>
      <c r="AW21">
        <f>U21*AA21/1000</f>
        <v>2.4439817307880149</v>
      </c>
      <c r="AX21">
        <f>(AU21-AW21)</f>
        <v>1.1948064296620848</v>
      </c>
      <c r="AY21">
        <f>1/(1.6/F21+1.37/N21)</f>
        <v>1.187431180868485</v>
      </c>
      <c r="AZ21">
        <f>G21*AA21*0.001</f>
        <v>34.559387239433669</v>
      </c>
      <c r="BA21">
        <f>G21/S21</f>
        <v>0.98711476043743396</v>
      </c>
      <c r="BB21">
        <f>(1-AL21*AA21/AQ21/F21)*100</f>
        <v>81.723352623429875</v>
      </c>
      <c r="BC21">
        <f>(S21-E21/(N21/1.35))</f>
        <v>395.35426141541461</v>
      </c>
      <c r="BD21">
        <f>E21*BB21/100/BC21</f>
        <v>-5.4574034310417635E-3</v>
      </c>
    </row>
    <row r="22" spans="1:56" x14ac:dyDescent="0.25">
      <c r="A22" s="1" t="s">
        <v>1</v>
      </c>
      <c r="B22" s="1" t="s">
        <v>9832</v>
      </c>
      <c r="K22" s="1">
        <f t="shared" si="0"/>
        <v>2.72</v>
      </c>
    </row>
    <row r="23" spans="1:56" x14ac:dyDescent="0.25">
      <c r="A23" s="1" t="s">
        <v>1</v>
      </c>
      <c r="B23" s="1" t="s">
        <v>9831</v>
      </c>
      <c r="K23" s="1">
        <f t="shared" si="0"/>
        <v>2.72</v>
      </c>
    </row>
    <row r="24" spans="1:56" x14ac:dyDescent="0.25">
      <c r="A24" s="1">
        <v>3</v>
      </c>
      <c r="B24" s="1" t="s">
        <v>9830</v>
      </c>
      <c r="C24" s="1">
        <v>777.50000381097198</v>
      </c>
      <c r="D24" s="1">
        <v>0</v>
      </c>
      <c r="E24">
        <f>(R24-S24*(1000-T24)/(1000-U24))*AK24</f>
        <v>-1.8178868614446744</v>
      </c>
      <c r="F24">
        <f>IF(AV24&lt;&gt;0,1/(1/AV24-1/N24),0)</f>
        <v>2.9417395294373638</v>
      </c>
      <c r="G24">
        <f>((AY24-AL24/2)*S24-E24)/(AY24+AL24/2)</f>
        <v>388.32293616062873</v>
      </c>
      <c r="H24">
        <f>AL24*1000</f>
        <v>21.422720292114729</v>
      </c>
      <c r="I24">
        <f>(AQ24-AW24)</f>
        <v>1.0541079243513218</v>
      </c>
      <c r="J24">
        <f>(P24+AP24*D24)</f>
        <v>26.467472076416016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27.811193466186523</v>
      </c>
      <c r="P24" s="1">
        <v>26.467472076416016</v>
      </c>
      <c r="Q24" s="1">
        <v>27.945339202880859</v>
      </c>
      <c r="R24" s="1">
        <v>399.99749755859375</v>
      </c>
      <c r="S24" s="1">
        <v>393.9920654296875</v>
      </c>
      <c r="T24" s="1">
        <v>8.315028190612793</v>
      </c>
      <c r="U24" s="1">
        <v>27.212991714477539</v>
      </c>
      <c r="V24" s="1">
        <v>19.657442092895508</v>
      </c>
      <c r="W24" s="1">
        <v>64.3338623046875</v>
      </c>
      <c r="X24" s="1">
        <v>299.94821166992188</v>
      </c>
      <c r="Y24" s="1">
        <v>49.439132690429688</v>
      </c>
      <c r="Z24" s="1">
        <v>8.4082517623901367</v>
      </c>
      <c r="AA24" s="1">
        <v>88.730560302734375</v>
      </c>
      <c r="AB24" s="1">
        <v>1.1576600074768066</v>
      </c>
      <c r="AC24" s="1">
        <v>-2.7242228388786316E-3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1.102750778198242</v>
      </c>
      <c r="AL24">
        <f>(U24-T24)/(1000-U24)*AK24</f>
        <v>2.1422720292114728E-2</v>
      </c>
      <c r="AM24">
        <f>(P24+273.15)</f>
        <v>299.61747207641599</v>
      </c>
      <c r="AN24">
        <f>(O24+273.15)</f>
        <v>300.9611934661865</v>
      </c>
      <c r="AO24">
        <f>(Y24*AG24+Z24*AH24)*AI24</f>
        <v>7.9102610536606335</v>
      </c>
      <c r="AP24">
        <f>((AO24+0.00000010773*(AN24^4-AM24^4))-AL24*44100)/(L24*51.4+0.00000043092*AM24^3)</f>
        <v>-7.5755568116922829</v>
      </c>
      <c r="AQ24">
        <f>0.61365*EXP(17.502*J24/(240.97+J24))</f>
        <v>3.4687319266905821</v>
      </c>
      <c r="AR24">
        <f>AQ24*1000/AA24</f>
        <v>39.092866255502358</v>
      </c>
      <c r="AS24">
        <f>(AR24-U24)</f>
        <v>11.879874541024819</v>
      </c>
      <c r="AT24">
        <f>IF(D24,P24,(O24+P24)/2)</f>
        <v>27.13933277130127</v>
      </c>
      <c r="AU24">
        <f>0.61365*EXP(17.502*AT24/(240.97+AT24))</f>
        <v>3.6085540644329086</v>
      </c>
      <c r="AV24">
        <f>IF(AS24&lt;&gt;0,(1000-(AR24+U24)/2)/AS24*AL24,0)</f>
        <v>1.7434943690759028</v>
      </c>
      <c r="AW24">
        <f>U24*AA24/1000</f>
        <v>2.4146240023392602</v>
      </c>
      <c r="AX24">
        <f>(AU24-AW24)</f>
        <v>1.1939300620936484</v>
      </c>
      <c r="AY24">
        <f>1/(1.6/F24+1.37/N24)</f>
        <v>1.1574565611099688</v>
      </c>
      <c r="AZ24">
        <f>G24*AA24*0.001</f>
        <v>34.456111703935541</v>
      </c>
      <c r="BA24">
        <f>G24/S24</f>
        <v>0.98561105726107445</v>
      </c>
      <c r="BB24">
        <f>(1-AL24*AA24/AQ24/F24)*100</f>
        <v>81.371714413935962</v>
      </c>
      <c r="BC24">
        <f>(S24-E24/(N24/1.35))</f>
        <v>394.56541770127353</v>
      </c>
      <c r="BD24">
        <f>E24*BB24/100/BC24</f>
        <v>-3.749050572858782E-3</v>
      </c>
    </row>
    <row r="25" spans="1:56" x14ac:dyDescent="0.25">
      <c r="A25" s="1" t="s">
        <v>1</v>
      </c>
      <c r="B25" s="1" t="s">
        <v>9829</v>
      </c>
      <c r="K25" s="1">
        <f t="shared" si="0"/>
        <v>2.72</v>
      </c>
    </row>
    <row r="26" spans="1:56" x14ac:dyDescent="0.25">
      <c r="A26" s="1" t="s">
        <v>1</v>
      </c>
      <c r="B26" s="1" t="s">
        <v>9828</v>
      </c>
      <c r="K26" s="1">
        <f t="shared" si="0"/>
        <v>2.72</v>
      </c>
    </row>
    <row r="27" spans="1:56" x14ac:dyDescent="0.25">
      <c r="A27" s="1">
        <v>4</v>
      </c>
      <c r="B27" s="1" t="s">
        <v>9827</v>
      </c>
      <c r="C27" s="1">
        <v>980.50000381097198</v>
      </c>
      <c r="D27" s="1">
        <v>0</v>
      </c>
      <c r="E27">
        <f>(R27-S27*(1000-T27)/(1000-U27))*AK27</f>
        <v>-0.8572156116280063</v>
      </c>
      <c r="F27">
        <f>IF(AV27&lt;&gt;0,1/(1/AV27-1/N27),0)</f>
        <v>2.9262919387411963</v>
      </c>
      <c r="G27">
        <f>((AY27-AL27/2)*S27-E27)/(AY27+AL27/2)</f>
        <v>386.79277164148215</v>
      </c>
      <c r="H27">
        <f>AL27*1000</f>
        <v>21.089487095565289</v>
      </c>
      <c r="I27">
        <f>(AQ27-AW27)</f>
        <v>1.0410243480743682</v>
      </c>
      <c r="J27">
        <f>(P27+AP27*D27)</f>
        <v>26.392787933349609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27.73345947265625</v>
      </c>
      <c r="P27" s="1">
        <v>26.392787933349609</v>
      </c>
      <c r="Q27" s="1">
        <v>27.871986389160156</v>
      </c>
      <c r="R27" s="1">
        <v>399.92190551757813</v>
      </c>
      <c r="S27" s="1">
        <v>393.1790771484375</v>
      </c>
      <c r="T27" s="1">
        <v>8.58282470703125</v>
      </c>
      <c r="U27" s="1">
        <v>27.189601898193359</v>
      </c>
      <c r="V27" s="1">
        <v>20.382114410400391</v>
      </c>
      <c r="W27" s="1">
        <v>64.56866455078125</v>
      </c>
      <c r="X27" s="1">
        <v>299.91070556640625</v>
      </c>
      <c r="Y27" s="1">
        <v>100.44428253173828</v>
      </c>
      <c r="Z27" s="1">
        <v>8.265233039855957</v>
      </c>
      <c r="AA27" s="1">
        <v>88.727340698242188</v>
      </c>
      <c r="AB27" s="1">
        <v>1.1189316511154175</v>
      </c>
      <c r="AC27" s="1">
        <v>-3.9270920678973198E-3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1.1026128881117874</v>
      </c>
      <c r="AL27">
        <f>(U27-T27)/(1000-U27)*AK27</f>
        <v>2.1089487095565289E-2</v>
      </c>
      <c r="AM27">
        <f>(P27+273.15)</f>
        <v>299.54278793334959</v>
      </c>
      <c r="AN27">
        <f>(O27+273.15)</f>
        <v>300.88345947265623</v>
      </c>
      <c r="AO27">
        <f>(Y27*AG27+Z27*AH27)*AI27</f>
        <v>16.071084845861378</v>
      </c>
      <c r="AP27">
        <f>((AO27+0.00000010773*(AN27^4-AM27^4))-AL27*44100)/(L27*51.4+0.00000043092*AM27^3)</f>
        <v>-7.3885028371053734</v>
      </c>
      <c r="AQ27">
        <f>0.61365*EXP(17.502*J27/(240.97+J27))</f>
        <v>3.4534854191449429</v>
      </c>
      <c r="AR27">
        <f>AQ27*1000/AA27</f>
        <v>38.922449292040618</v>
      </c>
      <c r="AS27">
        <f>(AR27-U27)</f>
        <v>11.732847393847258</v>
      </c>
      <c r="AT27">
        <f>IF(D27,P27,(O27+P27)/2)</f>
        <v>27.06312370300293</v>
      </c>
      <c r="AU27">
        <f>0.61365*EXP(17.502*AT27/(240.97+AT27))</f>
        <v>3.5924506013346189</v>
      </c>
      <c r="AV27">
        <f>IF(AS27&lt;&gt;0,(1000-(AR27+U27)/2)/AS27*AL27,0)</f>
        <v>1.7380565676700275</v>
      </c>
      <c r="AW27">
        <f>U27*AA27/1000</f>
        <v>2.4124610710705747</v>
      </c>
      <c r="AX27">
        <f>(AU27-AW27)</f>
        <v>1.1799895302640442</v>
      </c>
      <c r="AY27">
        <f>1/(1.6/F27+1.37/N27)</f>
        <v>1.1536227792935527</v>
      </c>
      <c r="AZ27">
        <f>G27*AA27*0.001</f>
        <v>34.319094029051179</v>
      </c>
      <c r="BA27">
        <f>G27/S27</f>
        <v>0.98375726004223685</v>
      </c>
      <c r="BB27">
        <f>(1-AL27*AA27/AQ27/F27)*100</f>
        <v>81.483955953968021</v>
      </c>
      <c r="BC27">
        <f>(S27-E27/(N27/1.35))</f>
        <v>393.44943859314003</v>
      </c>
      <c r="BD27">
        <f>E27*BB27/100/BC27</f>
        <v>-1.7753061077100767E-3</v>
      </c>
    </row>
    <row r="28" spans="1:56" x14ac:dyDescent="0.25">
      <c r="A28" s="1" t="s">
        <v>1</v>
      </c>
      <c r="B28" s="1" t="s">
        <v>9826</v>
      </c>
      <c r="K28" s="1">
        <f t="shared" si="0"/>
        <v>2.72</v>
      </c>
    </row>
    <row r="29" spans="1:56" x14ac:dyDescent="0.25">
      <c r="A29" s="1" t="s">
        <v>1</v>
      </c>
      <c r="B29" s="1" t="s">
        <v>9825</v>
      </c>
      <c r="K29" s="1">
        <f t="shared" si="0"/>
        <v>2.72</v>
      </c>
    </row>
    <row r="30" spans="1:56" x14ac:dyDescent="0.25">
      <c r="A30" s="1">
        <v>5</v>
      </c>
      <c r="B30" s="1" t="s">
        <v>9824</v>
      </c>
      <c r="C30" s="1">
        <v>1183.500003810972</v>
      </c>
      <c r="D30" s="1">
        <v>0</v>
      </c>
      <c r="E30">
        <f>(R30-S30*(1000-T30)/(1000-U30))*AK30</f>
        <v>-0.2250876857006372</v>
      </c>
      <c r="F30">
        <f>IF(AV30&lt;&gt;0,1/(1/AV30-1/N30),0)</f>
        <v>2.9848343372020643</v>
      </c>
      <c r="G30">
        <f>((AY30-AL30/2)*S30-E30)/(AY30+AL30/2)</f>
        <v>385.84811450705268</v>
      </c>
      <c r="H30">
        <f>AL30*1000</f>
        <v>20.917265954026039</v>
      </c>
      <c r="I30">
        <f>(AQ30-AW30)</f>
        <v>1.0205080786158587</v>
      </c>
      <c r="J30">
        <f>(P30+AP30*D30)</f>
        <v>26.335182189941406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27.680465698242188</v>
      </c>
      <c r="P30" s="1">
        <v>26.335182189941406</v>
      </c>
      <c r="Q30" s="1">
        <v>27.816804885864258</v>
      </c>
      <c r="R30" s="1">
        <v>399.86911010742188</v>
      </c>
      <c r="S30" s="1">
        <v>392.62567138671875</v>
      </c>
      <c r="T30" s="1">
        <v>8.8378896713256836</v>
      </c>
      <c r="U30" s="1">
        <v>27.288852691650391</v>
      </c>
      <c r="V30" s="1">
        <v>21.052825927734375</v>
      </c>
      <c r="W30" s="1">
        <v>65.005043029785156</v>
      </c>
      <c r="X30" s="1">
        <v>299.94296264648438</v>
      </c>
      <c r="Y30" s="1">
        <v>148.94992065429688</v>
      </c>
      <c r="Z30" s="1">
        <v>2.7819530963897705</v>
      </c>
      <c r="AA30" s="1">
        <v>88.726974487304688</v>
      </c>
      <c r="AB30" s="1">
        <v>1.1510361433029175</v>
      </c>
      <c r="AC30" s="1">
        <v>-3.4465356729924679E-3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1.1027314803179571</v>
      </c>
      <c r="AL30">
        <f>(U30-T30)/(1000-U30)*AK30</f>
        <v>2.091726595402604E-2</v>
      </c>
      <c r="AM30">
        <f>(P30+273.15)</f>
        <v>299.48518218994138</v>
      </c>
      <c r="AN30">
        <f>(O30+273.15)</f>
        <v>300.83046569824216</v>
      </c>
      <c r="AO30">
        <f>(Y30*AG30+Z30*AH30)*AI30</f>
        <v>23.831986772001073</v>
      </c>
      <c r="AP30">
        <f>((AO30+0.00000010773*(AN30^4-AM30^4))-AL30*44100)/(L30*51.4+0.00000043092*AM30^3)</f>
        <v>-7.2622353241335622</v>
      </c>
      <c r="AQ30">
        <f>0.61365*EXP(17.502*J30/(240.97+J30))</f>
        <v>3.4417654151757389</v>
      </c>
      <c r="AR30">
        <f>AQ30*1000/AA30</f>
        <v>38.790519287549884</v>
      </c>
      <c r="AS30">
        <f>(AR30-U30)</f>
        <v>11.501666595899493</v>
      </c>
      <c r="AT30">
        <f>IF(D30,P30,(O30+P30)/2)</f>
        <v>27.007823944091797</v>
      </c>
      <c r="AU30">
        <f>0.61365*EXP(17.502*AT30/(240.97+AT30))</f>
        <v>3.580804716719618</v>
      </c>
      <c r="AV30">
        <f>IF(AS30&lt;&gt;0,(1000-(AR30+U30)/2)/AS30*AL30,0)</f>
        <v>1.7585421979067779</v>
      </c>
      <c r="AW30">
        <f>U30*AA30/1000</f>
        <v>2.4212573365598802</v>
      </c>
      <c r="AX30">
        <f>(AU30-AW30)</f>
        <v>1.1595473801597378</v>
      </c>
      <c r="AY30">
        <f>1/(1.6/F30+1.37/N30)</f>
        <v>1.1680734022225265</v>
      </c>
      <c r="AZ30">
        <f>G30*AA30*0.001</f>
        <v>34.235135811841879</v>
      </c>
      <c r="BA30">
        <f>G30/S30</f>
        <v>0.98273786618249304</v>
      </c>
      <c r="BB30">
        <f>(1-AL30*AA30/AQ30/F30)*100</f>
        <v>81.934121186497222</v>
      </c>
      <c r="BC30">
        <f>(S30-E30/(N30/1.35))</f>
        <v>392.69666289814865</v>
      </c>
      <c r="BD30">
        <f>E30*BB30/100/BC30</f>
        <v>-4.6963377742192551E-4</v>
      </c>
    </row>
    <row r="31" spans="1:56" x14ac:dyDescent="0.25">
      <c r="A31" s="1" t="s">
        <v>1</v>
      </c>
      <c r="B31" s="1" t="s">
        <v>9823</v>
      </c>
      <c r="K31" s="1">
        <f t="shared" si="0"/>
        <v>2.72</v>
      </c>
    </row>
    <row r="32" spans="1:56" x14ac:dyDescent="0.25">
      <c r="A32" s="1" t="s">
        <v>1</v>
      </c>
      <c r="B32" s="1" t="s">
        <v>7190</v>
      </c>
      <c r="K32" s="1">
        <f t="shared" si="0"/>
        <v>2.72</v>
      </c>
    </row>
    <row r="33" spans="1:56" x14ac:dyDescent="0.25">
      <c r="A33" s="1">
        <v>6</v>
      </c>
      <c r="B33" s="1" t="s">
        <v>9822</v>
      </c>
      <c r="C33" s="1">
        <v>1386.500003810972</v>
      </c>
      <c r="D33" s="1">
        <v>0</v>
      </c>
      <c r="E33">
        <f>(R33-S33*(1000-T33)/(1000-U33))*AK33</f>
        <v>1.2823179932285069</v>
      </c>
      <c r="F33">
        <f>IF(AV33&lt;&gt;0,1/(1/AV33-1/N33),0)</f>
        <v>3.1083473721344199</v>
      </c>
      <c r="G33">
        <f>((AY33-AL33/2)*S33-E33)/(AY33+AL33/2)</f>
        <v>383.45616071473415</v>
      </c>
      <c r="H33">
        <f>AL33*1000</f>
        <v>20.993232486382258</v>
      </c>
      <c r="I33">
        <f>(AQ33-AW33)</f>
        <v>0.99999057040575989</v>
      </c>
      <c r="J33">
        <f>(P33+AP33*D33)</f>
        <v>26.366785049438477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27.656682968139648</v>
      </c>
      <c r="P33" s="1">
        <v>26.366785049438477</v>
      </c>
      <c r="Q33" s="1">
        <v>27.789690017700195</v>
      </c>
      <c r="R33" s="1">
        <v>399.92837524414063</v>
      </c>
      <c r="S33" s="1">
        <v>391.31573486328125</v>
      </c>
      <c r="T33" s="1">
        <v>9.0814714431762695</v>
      </c>
      <c r="U33" s="1">
        <v>27.593889236450195</v>
      </c>
      <c r="V33" s="1">
        <v>21.662069320678711</v>
      </c>
      <c r="W33" s="1">
        <v>65.819816589355469</v>
      </c>
      <c r="X33" s="1">
        <v>299.93887329101563</v>
      </c>
      <c r="Y33" s="1">
        <v>299.34375</v>
      </c>
      <c r="Z33" s="1">
        <v>2.8876640796661377</v>
      </c>
      <c r="AA33" s="1">
        <v>88.722549438476563</v>
      </c>
      <c r="AB33" s="1">
        <v>1.1882599592208862</v>
      </c>
      <c r="AC33" s="1">
        <v>-1.0431055910885334E-2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1.1027164459228513</v>
      </c>
      <c r="AL33">
        <f>(U33-T33)/(1000-U33)*AK33</f>
        <v>2.0993232486382258E-2</v>
      </c>
      <c r="AM33">
        <f>(P33+273.15)</f>
        <v>299.51678504943845</v>
      </c>
      <c r="AN33">
        <f>(O33+273.15)</f>
        <v>300.80668296813963</v>
      </c>
      <c r="AO33">
        <f>(Y33*AG33+Z33*AH33)*AI33</f>
        <v>47.894998929463327</v>
      </c>
      <c r="AP33">
        <f>((AO33+0.00000010773*(AN33^4-AM33^4))-AL33*44100)/(L33*51.4+0.00000043092*AM33^3)</f>
        <v>-7.0969609665220883</v>
      </c>
      <c r="AQ33">
        <f>0.61365*EXP(17.502*J33/(240.97+J33))</f>
        <v>3.4481907723865586</v>
      </c>
      <c r="AR33">
        <f>AQ33*1000/AA33</f>
        <v>38.86487476081443</v>
      </c>
      <c r="AS33">
        <f>(AR33-U33)</f>
        <v>11.270985524364235</v>
      </c>
      <c r="AT33">
        <f>IF(D33,P33,(O33+P33)/2)</f>
        <v>27.011734008789063</v>
      </c>
      <c r="AU33">
        <f>0.61365*EXP(17.502*AT33/(240.97+AT33))</f>
        <v>3.5816270749684462</v>
      </c>
      <c r="AV33">
        <f>IF(AS33&lt;&gt;0,(1000-(AR33+U33)/2)/AS33*AL33,0)</f>
        <v>1.8006979337195967</v>
      </c>
      <c r="AW33">
        <f>U33*AA33/1000</f>
        <v>2.4482002019807987</v>
      </c>
      <c r="AX33">
        <f>(AU33-AW33)</f>
        <v>1.1334268729876475</v>
      </c>
      <c r="AY33">
        <f>1/(1.6/F33+1.37/N33)</f>
        <v>1.1978767652266695</v>
      </c>
      <c r="AZ33">
        <f>G33*AA33*0.001</f>
        <v>34.021208176501418</v>
      </c>
      <c r="BA33">
        <f>G33/S33</f>
        <v>0.97991500609784299</v>
      </c>
      <c r="BB33">
        <f>(1-AL33*AA33/AQ33/F33)*100</f>
        <v>82.622291996843444</v>
      </c>
      <c r="BC33">
        <f>(S33-E33/(N33/1.35))</f>
        <v>390.91129828919821</v>
      </c>
      <c r="BD33">
        <f>E33*BB33/100/BC33</f>
        <v>2.7102836917993374E-3</v>
      </c>
    </row>
    <row r="34" spans="1:56" x14ac:dyDescent="0.25">
      <c r="A34" s="1" t="s">
        <v>1</v>
      </c>
      <c r="B34" s="1" t="s">
        <v>9821</v>
      </c>
      <c r="K34" s="1">
        <f t="shared" si="0"/>
        <v>2.72</v>
      </c>
    </row>
    <row r="35" spans="1:56" x14ac:dyDescent="0.25">
      <c r="A35" s="1" t="s">
        <v>1</v>
      </c>
      <c r="B35" s="1" t="s">
        <v>7188</v>
      </c>
      <c r="K35" s="1">
        <f t="shared" si="0"/>
        <v>2.72</v>
      </c>
    </row>
    <row r="36" spans="1:56" x14ac:dyDescent="0.25">
      <c r="A36" s="1">
        <v>7</v>
      </c>
      <c r="B36" s="1" t="s">
        <v>7187</v>
      </c>
      <c r="C36" s="1">
        <v>1589.500003810972</v>
      </c>
      <c r="D36" s="1">
        <v>0</v>
      </c>
      <c r="E36">
        <f>(R36-S36*(1000-T36)/(1000-U36))*AK36</f>
        <v>2.2686269490949567</v>
      </c>
      <c r="F36">
        <f>IF(AV36&lt;&gt;0,1/(1/AV36-1/N36),0)</f>
        <v>3.3099017118599448</v>
      </c>
      <c r="G36">
        <f>((AY36-AL36/2)*S36-E36)/(AY36+AL36/2)</f>
        <v>382.03709003402912</v>
      </c>
      <c r="H36">
        <f>AL36*1000</f>
        <v>21.260895376075101</v>
      </c>
      <c r="I36">
        <f>(AQ36-AW36)</f>
        <v>0.97667018222796997</v>
      </c>
      <c r="J36">
        <f>(P36+AP36*D36)</f>
        <v>26.447296142578125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27.646717071533203</v>
      </c>
      <c r="P36" s="1">
        <v>26.447296142578125</v>
      </c>
      <c r="Q36" s="1">
        <v>27.771730422973633</v>
      </c>
      <c r="R36" s="1">
        <v>400.0421142578125</v>
      </c>
      <c r="S36" s="1">
        <v>390.4578857421875</v>
      </c>
      <c r="T36" s="1">
        <v>9.3051643371582031</v>
      </c>
      <c r="U36" s="1">
        <v>28.042440414428711</v>
      </c>
      <c r="V36" s="1">
        <v>22.208044052124023</v>
      </c>
      <c r="W36" s="1">
        <v>66.927108764648438</v>
      </c>
      <c r="X36" s="1">
        <v>299.97930908203125</v>
      </c>
      <c r="Y36" s="1">
        <v>499.9747314453125</v>
      </c>
      <c r="Z36" s="1">
        <v>2.7580897808074951</v>
      </c>
      <c r="AA36" s="1">
        <v>88.720420837402344</v>
      </c>
      <c r="AB36" s="1">
        <v>1.2416367530822754</v>
      </c>
      <c r="AC36" s="1">
        <v>-1.9181493669748306E-2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1.1028651069192323</v>
      </c>
      <c r="AL36">
        <f>(U36-T36)/(1000-U36)*AK36</f>
        <v>2.12608953760751E-2</v>
      </c>
      <c r="AM36">
        <f>(P36+273.15)</f>
        <v>299.5972961425781</v>
      </c>
      <c r="AN36">
        <f>(O36+273.15)</f>
        <v>300.79671707153318</v>
      </c>
      <c r="AO36">
        <f>(Y36*AG36+Z36*AH36)*AI36</f>
        <v>79.995955243201024</v>
      </c>
      <c r="AP36">
        <f>((AO36+0.00000010773*(AN36^4-AM36^4))-AL36*44100)/(L36*51.4+0.00000043092*AM36^3)</f>
        <v>-6.9381209571627345</v>
      </c>
      <c r="AQ36">
        <f>0.61365*EXP(17.502*J36/(240.97+J36))</f>
        <v>3.4646072971038646</v>
      </c>
      <c r="AR36">
        <f>AQ36*1000/AA36</f>
        <v>39.050843812536016</v>
      </c>
      <c r="AS36">
        <f>(AR36-U36)</f>
        <v>11.008403398107305</v>
      </c>
      <c r="AT36">
        <f>IF(D36,P36,(O36+P36)/2)</f>
        <v>27.047006607055664</v>
      </c>
      <c r="AU36">
        <f>0.61365*EXP(17.502*AT36/(240.97+AT36))</f>
        <v>3.589053003406788</v>
      </c>
      <c r="AV36">
        <f>IF(AS36&lt;&gt;0,(1000-(AR36+U36)/2)/AS36*AL36,0)</f>
        <v>1.8665434927116238</v>
      </c>
      <c r="AW36">
        <f>U36*AA36/1000</f>
        <v>2.4879371148758946</v>
      </c>
      <c r="AX36">
        <f>(AU36-AW36)</f>
        <v>1.1011158885308934</v>
      </c>
      <c r="AY36">
        <f>1/(1.6/F36+1.37/N36)</f>
        <v>1.2446085550088544</v>
      </c>
      <c r="AZ36">
        <f>G36*AA36*0.001</f>
        <v>33.894491403315634</v>
      </c>
      <c r="BA36">
        <f>G36/S36</f>
        <v>0.97843353658448462</v>
      </c>
      <c r="BB36">
        <f>(1-AL36*AA36/AQ36/F36)*100</f>
        <v>83.551131439538054</v>
      </c>
      <c r="BC36">
        <f>(S36-E36/(N36/1.35))</f>
        <v>389.7423723391085</v>
      </c>
      <c r="BD36">
        <f>E36*BB36/100/BC36</f>
        <v>4.8633754465421519E-3</v>
      </c>
    </row>
    <row r="37" spans="1:56" x14ac:dyDescent="0.25">
      <c r="A37" s="1" t="s">
        <v>1</v>
      </c>
      <c r="B37" s="1" t="s">
        <v>9820</v>
      </c>
      <c r="K37" s="1">
        <f t="shared" si="0"/>
        <v>2.72</v>
      </c>
    </row>
    <row r="38" spans="1:56" x14ac:dyDescent="0.25">
      <c r="A38" s="1" t="s">
        <v>1</v>
      </c>
      <c r="B38" s="1" t="s">
        <v>7185</v>
      </c>
      <c r="K38" s="1">
        <f t="shared" si="0"/>
        <v>2.72</v>
      </c>
    </row>
    <row r="39" spans="1:56" x14ac:dyDescent="0.25">
      <c r="A39" s="1">
        <v>8</v>
      </c>
      <c r="B39" s="1" t="s">
        <v>7184</v>
      </c>
      <c r="C39" s="1">
        <v>1792.500003810972</v>
      </c>
      <c r="D39" s="1">
        <v>0</v>
      </c>
      <c r="E39">
        <f>(R39-S39*(1000-T39)/(1000-U39))*AK39</f>
        <v>2.6839982378122635</v>
      </c>
      <c r="F39">
        <f>IF(AV39&lt;&gt;0,1/(1/AV39-1/N39),0)</f>
        <v>3.6914461698015684</v>
      </c>
      <c r="G39">
        <f>((AY39-AL39/2)*S39-E39)/(AY39+AL39/2)</f>
        <v>381.61088067300733</v>
      </c>
      <c r="H39">
        <f>AL39*1000</f>
        <v>21.759777471265622</v>
      </c>
      <c r="I39">
        <f>(AQ39-AW39)</f>
        <v>0.94086731286303182</v>
      </c>
      <c r="J39">
        <f>(P39+AP39*D39)</f>
        <v>26.543727874755859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27.657167434692383</v>
      </c>
      <c r="P39" s="1">
        <v>26.543727874755859</v>
      </c>
      <c r="Q39" s="1">
        <v>27.767065048217773</v>
      </c>
      <c r="R39" s="1">
        <v>400.08660888671875</v>
      </c>
      <c r="S39" s="1">
        <v>389.9586181640625</v>
      </c>
      <c r="T39" s="1">
        <v>9.5046758651733398</v>
      </c>
      <c r="U39" s="1">
        <v>28.669918060302734</v>
      </c>
      <c r="V39" s="1">
        <v>22.669336318969727</v>
      </c>
      <c r="W39" s="1">
        <v>68.379814147949219</v>
      </c>
      <c r="X39" s="1">
        <v>299.96865844726563</v>
      </c>
      <c r="Y39" s="1">
        <v>749.92169189453125</v>
      </c>
      <c r="Z39" s="1">
        <v>2.7410857677459717</v>
      </c>
      <c r="AA39" s="1">
        <v>88.716423034667969</v>
      </c>
      <c r="AB39" s="1">
        <v>1.3414857387542725</v>
      </c>
      <c r="AC39" s="1">
        <v>-3.0640557408332825E-2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1.1028259501737705</v>
      </c>
      <c r="AL39">
        <f>(U39-T39)/(1000-U39)*AK39</f>
        <v>2.1759777471265621E-2</v>
      </c>
      <c r="AM39">
        <f>(P39+273.15)</f>
        <v>299.69372787475584</v>
      </c>
      <c r="AN39">
        <f>(O39+273.15)</f>
        <v>300.80716743469236</v>
      </c>
      <c r="AO39">
        <f>(Y39*AG39+Z39*AH39)*AI39</f>
        <v>119.98746802119604</v>
      </c>
      <c r="AP39">
        <f>((AO39+0.00000010773*(AN39^4-AM39^4))-AL39*44100)/(L39*51.4+0.00000043092*AM39^3)</f>
        <v>-6.7977224787631734</v>
      </c>
      <c r="AQ39">
        <f>0.61365*EXP(17.502*J39/(240.97+J39))</f>
        <v>3.4843598918701164</v>
      </c>
      <c r="AR39">
        <f>AQ39*1000/AA39</f>
        <v>39.27525223270694</v>
      </c>
      <c r="AS39">
        <f>(AR39-U39)</f>
        <v>10.605334172404206</v>
      </c>
      <c r="AT39">
        <f>IF(D39,P39,(O39+P39)/2)</f>
        <v>27.100447654724121</v>
      </c>
      <c r="AU39">
        <f>0.61365*EXP(17.502*AT39/(240.97+AT39))</f>
        <v>3.6003295357395224</v>
      </c>
      <c r="AV39">
        <f>IF(AS39&lt;&gt;0,(1000-(AR39+U39)/2)/AS39*AL39,0)</f>
        <v>1.9820725341263568</v>
      </c>
      <c r="AW39">
        <f>U39*AA39/1000</f>
        <v>2.5434925790070846</v>
      </c>
      <c r="AX39">
        <f>(AU39-AW39)</f>
        <v>1.0568369567324378</v>
      </c>
      <c r="AY39">
        <f>1/(1.6/F39+1.37/N39)</f>
        <v>1.3271366701263025</v>
      </c>
      <c r="AZ39">
        <f>G39*AA39*0.001</f>
        <v>33.855152324418718</v>
      </c>
      <c r="BA39">
        <f>G39/S39</f>
        <v>0.97859327348538527</v>
      </c>
      <c r="BB39">
        <f>(1-AL39*AA39/AQ39/F39)*100</f>
        <v>84.991443408919082</v>
      </c>
      <c r="BC39">
        <f>(S39-E39/(N39/1.35))</f>
        <v>389.11209876881276</v>
      </c>
      <c r="BD39">
        <f>E39*BB39/100/BC39</f>
        <v>5.8624978524297443E-3</v>
      </c>
    </row>
    <row r="40" spans="1:56" x14ac:dyDescent="0.25">
      <c r="A40" s="1" t="s">
        <v>1</v>
      </c>
      <c r="B40" s="1" t="s">
        <v>9819</v>
      </c>
      <c r="K40" s="1">
        <f t="shared" si="0"/>
        <v>2.72</v>
      </c>
    </row>
    <row r="41" spans="1:56" x14ac:dyDescent="0.25">
      <c r="A41" s="1" t="s">
        <v>1</v>
      </c>
      <c r="B41" s="1" t="s">
        <v>9818</v>
      </c>
      <c r="K41" s="1">
        <f t="shared" si="0"/>
        <v>2.72</v>
      </c>
    </row>
    <row r="42" spans="1:56" x14ac:dyDescent="0.25">
      <c r="A42" s="1">
        <v>9</v>
      </c>
      <c r="B42" s="1" t="s">
        <v>7181</v>
      </c>
      <c r="C42" s="1">
        <v>1995.500003810972</v>
      </c>
      <c r="D42" s="1">
        <v>0</v>
      </c>
      <c r="E42">
        <f>(R42-S42*(1000-T42)/(1000-U42))*AK42</f>
        <v>2.9401465934689845</v>
      </c>
      <c r="F42">
        <f>IF(AV42&lt;&gt;0,1/(1/AV42-1/N42),0)</f>
        <v>4.0671202474419461</v>
      </c>
      <c r="G42">
        <f>((AY42-AL42/2)*S42-E42)/(AY42+AL42/2)</f>
        <v>381.17521397498086</v>
      </c>
      <c r="H42">
        <f>AL42*1000</f>
        <v>22.350594149996237</v>
      </c>
      <c r="I42">
        <f>(AQ42-AW42)</f>
        <v>0.91793104971802952</v>
      </c>
      <c r="J42">
        <f>(P42+AP42*D42)</f>
        <v>26.729318618774414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27.70477294921875</v>
      </c>
      <c r="P42" s="1">
        <v>26.729318618774414</v>
      </c>
      <c r="Q42" s="1">
        <v>27.796869277954102</v>
      </c>
      <c r="R42" s="1">
        <v>399.97586059570313</v>
      </c>
      <c r="S42" s="1">
        <v>389.4169921875</v>
      </c>
      <c r="T42" s="1">
        <v>9.6877880096435547</v>
      </c>
      <c r="U42" s="1">
        <v>29.360662460327148</v>
      </c>
      <c r="V42" s="1">
        <v>23.041423797607422</v>
      </c>
      <c r="W42" s="1">
        <v>69.831367492675781</v>
      </c>
      <c r="X42" s="1">
        <v>299.94943237304688</v>
      </c>
      <c r="Y42" s="1">
        <v>1000.146240234375</v>
      </c>
      <c r="Z42" s="1">
        <v>2.7455992698669434</v>
      </c>
      <c r="AA42" s="1">
        <v>88.71466064453125</v>
      </c>
      <c r="AB42" s="1">
        <v>1.4777040481567383</v>
      </c>
      <c r="AC42" s="1">
        <v>-4.54072505235672E-2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1.1027552660773778</v>
      </c>
      <c r="AL42">
        <f>(U42-T42)/(1000-U42)*AK42</f>
        <v>2.2350594149996236E-2</v>
      </c>
      <c r="AM42">
        <f>(P42+273.15)</f>
        <v>299.87931861877439</v>
      </c>
      <c r="AN42">
        <f>(O42+273.15)</f>
        <v>300.85477294921873</v>
      </c>
      <c r="AO42">
        <f>(Y42*AG42+Z42*AH42)*AI42</f>
        <v>160.02339486069832</v>
      </c>
      <c r="AP42">
        <f>((AO42+0.00000010773*(AN42^4-AM42^4))-AL42*44100)/(L42*51.4+0.00000043092*AM42^3)</f>
        <v>-6.6946910684714398</v>
      </c>
      <c r="AQ42">
        <f>0.61365*EXP(17.502*J42/(240.97+J42))</f>
        <v>3.5226522561845806</v>
      </c>
      <c r="AR42">
        <f>AQ42*1000/AA42</f>
        <v>39.707667600729664</v>
      </c>
      <c r="AS42">
        <f>(AR42-U42)</f>
        <v>10.347005140402516</v>
      </c>
      <c r="AT42">
        <f>IF(D42,P42,(O42+P42)/2)</f>
        <v>27.217045783996582</v>
      </c>
      <c r="AU42">
        <f>0.61365*EXP(17.502*AT42/(240.97+AT42))</f>
        <v>3.6250401697704895</v>
      </c>
      <c r="AV42">
        <f>IF(AS42&lt;&gt;0,(1000-(AR42+U42)/2)/AS42*AL42,0)</f>
        <v>2.0855053950664661</v>
      </c>
      <c r="AW42">
        <f>U42*AA42/1000</f>
        <v>2.604721206466551</v>
      </c>
      <c r="AX42">
        <f>(AU42-AW42)</f>
        <v>1.0203189633039385</v>
      </c>
      <c r="AY42">
        <f>1/(1.6/F42+1.37/N42)</f>
        <v>1.4016081388195942</v>
      </c>
      <c r="AZ42">
        <f>G42*AA42*0.001</f>
        <v>33.815829753897013</v>
      </c>
      <c r="BA42">
        <f>G42/S42</f>
        <v>0.97883559685923816</v>
      </c>
      <c r="BB42">
        <f>(1-AL42*AA42/AQ42/F42)*100</f>
        <v>86.160267944125437</v>
      </c>
      <c r="BC42">
        <f>(S42-E42/(N42/1.35))</f>
        <v>388.48968490346931</v>
      </c>
      <c r="BD42">
        <f>E42*BB42/100/BC42</f>
        <v>6.520734735884698E-3</v>
      </c>
    </row>
    <row r="43" spans="1:56" x14ac:dyDescent="0.25">
      <c r="A43" s="1" t="s">
        <v>1</v>
      </c>
      <c r="B43" s="1" t="s">
        <v>9817</v>
      </c>
      <c r="K43" s="1">
        <f t="shared" si="0"/>
        <v>2.72</v>
      </c>
    </row>
    <row r="44" spans="1:56" x14ac:dyDescent="0.25">
      <c r="A44" s="1" t="s">
        <v>1</v>
      </c>
      <c r="B44" s="1" t="s">
        <v>9816</v>
      </c>
      <c r="K44" s="1">
        <f t="shared" si="0"/>
        <v>2.72</v>
      </c>
    </row>
    <row r="45" spans="1:56" x14ac:dyDescent="0.25">
      <c r="A45" s="1">
        <v>10</v>
      </c>
      <c r="B45" s="1" t="s">
        <v>7178</v>
      </c>
      <c r="C45" s="1">
        <v>2198.500003810972</v>
      </c>
      <c r="D45" s="1">
        <v>0</v>
      </c>
      <c r="E45">
        <f>(R45-S45*(1000-T45)/(1000-U45))*AK45</f>
        <v>3.0446116817826145</v>
      </c>
      <c r="F45">
        <f>IF(AV45&lt;&gt;0,1/(1/AV45-1/N45),0)</f>
        <v>4.5580043483028962</v>
      </c>
      <c r="G45">
        <f>((AY45-AL45/2)*S45-E45)/(AY45+AL45/2)</f>
        <v>380.98792568719784</v>
      </c>
      <c r="H45">
        <f>AL45*1000</f>
        <v>22.955629529216473</v>
      </c>
      <c r="I45">
        <f>(AQ45-AW45)</f>
        <v>0.89019024548722658</v>
      </c>
      <c r="J45">
        <f>(P45+AP45*D45)</f>
        <v>26.890325546264648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27.774925231933594</v>
      </c>
      <c r="P45" s="1">
        <v>26.890325546264648</v>
      </c>
      <c r="Q45" s="1">
        <v>27.853540420532227</v>
      </c>
      <c r="R45" s="1">
        <v>399.81936645507813</v>
      </c>
      <c r="S45" s="1">
        <v>388.96188354492188</v>
      </c>
      <c r="T45" s="1">
        <v>9.8617544174194336</v>
      </c>
      <c r="U45" s="1">
        <v>30.052225112915039</v>
      </c>
      <c r="V45" s="1">
        <v>23.358451843261719</v>
      </c>
      <c r="W45" s="1">
        <v>71.181396484375</v>
      </c>
      <c r="X45" s="1">
        <v>299.95770263671875</v>
      </c>
      <c r="Y45" s="1">
        <v>1249.3985595703125</v>
      </c>
      <c r="Z45" s="1">
        <v>2.7138156890869141</v>
      </c>
      <c r="AA45" s="1">
        <v>88.711540222167969</v>
      </c>
      <c r="AB45" s="1">
        <v>1.5163087844848633</v>
      </c>
      <c r="AC45" s="1">
        <v>-6.0437921434640884E-2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1.1027856714585245</v>
      </c>
      <c r="AL45">
        <f>(U45-T45)/(1000-U45)*AK45</f>
        <v>2.2955629529216474E-2</v>
      </c>
      <c r="AM45">
        <f>(P45+273.15)</f>
        <v>300.04032554626463</v>
      </c>
      <c r="AN45">
        <f>(O45+273.15)</f>
        <v>300.92492523193357</v>
      </c>
      <c r="AO45">
        <f>(Y45*AG45+Z45*AH45)*AI45</f>
        <v>199.90376506305256</v>
      </c>
      <c r="AP45">
        <f>((AO45+0.00000010773*(AN45^4-AM45^4))-AL45*44100)/(L45*51.4+0.00000043092*AM45^3)</f>
        <v>-6.5937851706265302</v>
      </c>
      <c r="AQ45">
        <f>0.61365*EXP(17.502*J45/(240.97+J45))</f>
        <v>3.5561694223572355</v>
      </c>
      <c r="AR45">
        <f>AQ45*1000/AA45</f>
        <v>40.08688625460919</v>
      </c>
      <c r="AS45">
        <f>(AR45-U45)</f>
        <v>10.034661141694151</v>
      </c>
      <c r="AT45">
        <f>IF(D45,P45,(O45+P45)/2)</f>
        <v>27.332625389099121</v>
      </c>
      <c r="AU45">
        <f>0.61365*EXP(17.502*AT45/(240.97+AT45))</f>
        <v>3.6496809148182292</v>
      </c>
      <c r="AV45">
        <f>IF(AS45&lt;&gt;0,(1000-(AR45+U45)/2)/AS45*AL45,0)</f>
        <v>2.2074074538650659</v>
      </c>
      <c r="AW45">
        <f>U45*AA45/1000</f>
        <v>2.665979176870009</v>
      </c>
      <c r="AX45">
        <f>(AU45-AW45)</f>
        <v>0.98370173794822025</v>
      </c>
      <c r="AY45">
        <f>1/(1.6/F45+1.37/N45)</f>
        <v>1.4900947788035646</v>
      </c>
      <c r="AZ45">
        <f>G45*AA45*0.001</f>
        <v>33.798025693760195</v>
      </c>
      <c r="BA45">
        <f>G45/S45</f>
        <v>0.97949938491388677</v>
      </c>
      <c r="BB45">
        <f>(1-AL45*AA45/AQ45/F45)*100</f>
        <v>87.436456485121994</v>
      </c>
      <c r="BC45">
        <f>(S45-E45/(N45/1.35))</f>
        <v>388.00162850327416</v>
      </c>
      <c r="BD45">
        <f>E45*BB45/100/BC45</f>
        <v>6.8610551418351396E-3</v>
      </c>
    </row>
    <row r="46" spans="1:56" x14ac:dyDescent="0.25">
      <c r="A46" s="1" t="s">
        <v>1</v>
      </c>
      <c r="B46" s="1" t="s">
        <v>9815</v>
      </c>
      <c r="K46" s="1">
        <f t="shared" si="0"/>
        <v>2.72</v>
      </c>
    </row>
    <row r="47" spans="1:56" x14ac:dyDescent="0.25">
      <c r="A47" s="1" t="s">
        <v>1</v>
      </c>
      <c r="B47" s="1" t="s">
        <v>9814</v>
      </c>
      <c r="K47" s="1">
        <f t="shared" si="0"/>
        <v>2.72</v>
      </c>
    </row>
    <row r="48" spans="1:56" x14ac:dyDescent="0.25">
      <c r="A48" s="1">
        <v>11</v>
      </c>
      <c r="B48" s="1" t="s">
        <v>7175</v>
      </c>
      <c r="C48" s="1">
        <v>2401.500003810972</v>
      </c>
      <c r="D48" s="1">
        <v>0</v>
      </c>
      <c r="E48">
        <f>(R48-S48*(1000-T48)/(1000-U48))*AK48</f>
        <v>3.0990895662342512</v>
      </c>
      <c r="F48">
        <f>IF(AV48&lt;&gt;0,1/(1/AV48-1/N48),0)</f>
        <v>5.4234546880474976</v>
      </c>
      <c r="G48">
        <f>((AY48-AL48/2)*S48-E48)/(AY48+AL48/2)</f>
        <v>381.22707711246346</v>
      </c>
      <c r="H48">
        <f>AL48*1000</f>
        <v>23.850195961357652</v>
      </c>
      <c r="I48">
        <f>(AQ48-AW48)</f>
        <v>0.85271705947967114</v>
      </c>
      <c r="J48">
        <f>(P48+AP48*D48)</f>
        <v>27.106483459472656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27.863437652587891</v>
      </c>
      <c r="P48" s="1">
        <v>27.106483459472656</v>
      </c>
      <c r="Q48" s="1">
        <v>27.920114517211914</v>
      </c>
      <c r="R48" s="1">
        <v>399.99957275390625</v>
      </c>
      <c r="S48" s="1">
        <v>388.78121948242188</v>
      </c>
      <c r="T48" s="1">
        <v>10.031722068786621</v>
      </c>
      <c r="U48" s="1">
        <v>30.988485336303711</v>
      </c>
      <c r="V48" s="1">
        <v>23.637304306030273</v>
      </c>
      <c r="W48" s="1">
        <v>73.016807556152344</v>
      </c>
      <c r="X48" s="1">
        <v>299.9615478515625</v>
      </c>
      <c r="Y48" s="1">
        <v>1601.1141357421875</v>
      </c>
      <c r="Z48" s="1">
        <v>2.7706336975097656</v>
      </c>
      <c r="AA48" s="1">
        <v>88.706756591796875</v>
      </c>
      <c r="AB48" s="1">
        <v>1.6737047433853149</v>
      </c>
      <c r="AC48" s="1">
        <v>-8.3131365478038788E-2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1.102799808277803</v>
      </c>
      <c r="AL48">
        <f>(U48-T48)/(1000-U48)*AK48</f>
        <v>2.3850195961357651E-2</v>
      </c>
      <c r="AM48">
        <f>(P48+273.15)</f>
        <v>300.25648345947263</v>
      </c>
      <c r="AN48">
        <f>(O48+273.15)</f>
        <v>301.01343765258787</v>
      </c>
      <c r="AO48">
        <f>(Y48*AG48+Z48*AH48)*AI48</f>
        <v>256.17825599271964</v>
      </c>
      <c r="AP48">
        <f>((AO48+0.00000010773*(AN48^4-AM48^4))-AL48*44100)/(L48*51.4+0.00000043092*AM48^3)</f>
        <v>-6.4662985681400755</v>
      </c>
      <c r="AQ48">
        <f>0.61365*EXP(17.502*J48/(240.97+J48))</f>
        <v>3.6016050853556312</v>
      </c>
      <c r="AR48">
        <f>AQ48*1000/AA48</f>
        <v>40.601248695510172</v>
      </c>
      <c r="AS48">
        <f>(AR48-U48)</f>
        <v>9.6127633592064612</v>
      </c>
      <c r="AT48">
        <f>IF(D48,P48,(O48+P48)/2)</f>
        <v>27.484960556030273</v>
      </c>
      <c r="AU48">
        <f>0.61365*EXP(17.502*AT48/(240.97+AT48))</f>
        <v>3.6823809121807667</v>
      </c>
      <c r="AV48">
        <f>IF(AS48&lt;&gt;0,(1000-(AR48+U48)/2)/AS48*AL48,0)</f>
        <v>2.3922862250211372</v>
      </c>
      <c r="AW48">
        <f>U48*AA48/1000</f>
        <v>2.74888802587596</v>
      </c>
      <c r="AX48">
        <f>(AU48-AW48)</f>
        <v>0.93349288630480665</v>
      </c>
      <c r="AY48">
        <f>1/(1.6/F48+1.37/N48)</f>
        <v>1.6257985814386409</v>
      </c>
      <c r="AZ48">
        <f>G48*AA48*0.001</f>
        <v>33.817417535617473</v>
      </c>
      <c r="BA48">
        <f>G48/S48</f>
        <v>0.98056968291828728</v>
      </c>
      <c r="BB48">
        <f>(1-AL48*AA48/AQ48/F48)*100</f>
        <v>89.168800751709682</v>
      </c>
      <c r="BC48">
        <f>(S48-E48/(N48/1.35))</f>
        <v>387.80378239305492</v>
      </c>
      <c r="BD48">
        <f>E48*BB48/100/BC48</f>
        <v>7.1258227121457091E-3</v>
      </c>
    </row>
    <row r="49" spans="1:56" x14ac:dyDescent="0.25">
      <c r="A49" s="1" t="s">
        <v>1</v>
      </c>
      <c r="B49" s="1" t="s">
        <v>9813</v>
      </c>
      <c r="K49" s="1">
        <f t="shared" si="0"/>
        <v>2.72</v>
      </c>
    </row>
    <row r="50" spans="1:56" x14ac:dyDescent="0.25">
      <c r="A50" s="1" t="s">
        <v>1</v>
      </c>
      <c r="B50" s="1" t="s">
        <v>7173</v>
      </c>
      <c r="K50" s="1">
        <f t="shared" si="0"/>
        <v>2.72</v>
      </c>
    </row>
    <row r="51" spans="1:56" x14ac:dyDescent="0.25">
      <c r="A51" s="1">
        <v>12</v>
      </c>
      <c r="B51" s="1" t="s">
        <v>9812</v>
      </c>
      <c r="C51" s="1">
        <v>2604.0000037997961</v>
      </c>
      <c r="D51" s="1">
        <v>0</v>
      </c>
      <c r="E51">
        <f>(R51-S51*(1000-T51)/(1000-U51))*AK51</f>
        <v>3.14089536292671</v>
      </c>
      <c r="F51">
        <f>IF(AV51&lt;&gt;0,1/(1/AV51-1/N51),0)</f>
        <v>6.7027245758791469</v>
      </c>
      <c r="G51">
        <f>((AY51-AL51/2)*S51-E51)/(AY51+AL51/2)</f>
        <v>381.19012696199923</v>
      </c>
      <c r="H51">
        <f>AL51*1000</f>
        <v>24.860972191708559</v>
      </c>
      <c r="I51">
        <f>(AQ51-AW51)</f>
        <v>0.81331416926179889</v>
      </c>
      <c r="J51">
        <f>(P51+AP51*D51)</f>
        <v>27.34312629699707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27.961126327514648</v>
      </c>
      <c r="P51" s="1">
        <v>27.34312629699707</v>
      </c>
      <c r="Q51" s="1">
        <v>27.995681762695313</v>
      </c>
      <c r="R51" s="1">
        <v>399.89056396484375</v>
      </c>
      <c r="S51" s="1">
        <v>388.28988647460938</v>
      </c>
      <c r="T51" s="1">
        <v>10.181155204772949</v>
      </c>
      <c r="U51" s="1">
        <v>32.001636505126953</v>
      </c>
      <c r="V51" s="1">
        <v>23.851842880249023</v>
      </c>
      <c r="W51" s="1">
        <v>74.971649169921875</v>
      </c>
      <c r="X51" s="1">
        <v>299.98345947265625</v>
      </c>
      <c r="Y51" s="1">
        <v>2001.393798828125</v>
      </c>
      <c r="Z51" s="1">
        <v>2.6286327838897705</v>
      </c>
      <c r="AA51" s="1">
        <v>88.702110290527344</v>
      </c>
      <c r="AB51" s="1">
        <v>1.8659517765045166</v>
      </c>
      <c r="AC51" s="1">
        <v>-0.11740393936634064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1.1028803657082948</v>
      </c>
      <c r="AL51">
        <f>(U51-T51)/(1000-U51)*AK51</f>
        <v>2.4860972191708557E-2</v>
      </c>
      <c r="AM51">
        <f>(P51+273.15)</f>
        <v>300.49312629699705</v>
      </c>
      <c r="AN51">
        <f>(O51+273.15)</f>
        <v>301.11112632751463</v>
      </c>
      <c r="AO51">
        <f>(Y51*AG51+Z51*AH51)*AI51</f>
        <v>320.22300065495801</v>
      </c>
      <c r="AP51">
        <f>((AO51+0.00000010773*(AN51^4-AM51^4))-AL51*44100)/(L51*51.4+0.00000043092*AM51^3)</f>
        <v>-6.3181188133721529</v>
      </c>
      <c r="AQ51">
        <f>0.61365*EXP(17.502*J51/(240.97+J51))</f>
        <v>3.6519268600169359</v>
      </c>
      <c r="AR51">
        <f>AQ51*1000/AA51</f>
        <v>41.170687462290644</v>
      </c>
      <c r="AS51">
        <f>(AR51-U51)</f>
        <v>9.1690509571636909</v>
      </c>
      <c r="AT51">
        <f>IF(D51,P51,(O51+P51)/2)</f>
        <v>27.652126312255859</v>
      </c>
      <c r="AU51">
        <f>0.61365*EXP(17.502*AT51/(240.97+AT51))</f>
        <v>3.7185583783079479</v>
      </c>
      <c r="AV51">
        <f>IF(AS51&lt;&gt;0,(1000-(AR51+U51)/2)/AS51*AL51,0)</f>
        <v>2.6122010607125294</v>
      </c>
      <c r="AW51">
        <f>U51*AA51/1000</f>
        <v>2.838612690755137</v>
      </c>
      <c r="AX51">
        <f>(AU51-AW51)</f>
        <v>0.87994568755281088</v>
      </c>
      <c r="AY51">
        <f>1/(1.6/F51+1.37/N51)</f>
        <v>1.78962483847808</v>
      </c>
      <c r="AZ51">
        <f>G51*AA51*0.001</f>
        <v>33.812368683443374</v>
      </c>
      <c r="BA51">
        <f>G51/S51</f>
        <v>0.98171531178143523</v>
      </c>
      <c r="BB51">
        <f>(1-AL51*AA51/AQ51/F51)*100</f>
        <v>90.990957930836004</v>
      </c>
      <c r="BC51">
        <f>(S51-E51/(N51/1.35))</f>
        <v>387.29926404956092</v>
      </c>
      <c r="BD51">
        <f>E51*BB51/100/BC51</f>
        <v>7.3791278311505001E-3</v>
      </c>
    </row>
    <row r="52" spans="1:56" x14ac:dyDescent="0.25">
      <c r="A52" s="1" t="s">
        <v>1</v>
      </c>
      <c r="B52" s="1" t="s">
        <v>9811</v>
      </c>
      <c r="K52" s="2">
        <v>10.825000000000001</v>
      </c>
    </row>
    <row r="53" spans="1:56" x14ac:dyDescent="0.25">
      <c r="A53" s="1" t="s">
        <v>1</v>
      </c>
      <c r="B53" s="1" t="s">
        <v>9810</v>
      </c>
    </row>
    <row r="54" spans="1:56" x14ac:dyDescent="0.25">
      <c r="A54" s="1" t="s">
        <v>1</v>
      </c>
      <c r="B54" s="1" t="s">
        <v>9809</v>
      </c>
    </row>
    <row r="55" spans="1:56" x14ac:dyDescent="0.25">
      <c r="A55" s="1" t="s">
        <v>1</v>
      </c>
      <c r="B55" s="1" t="s">
        <v>7173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4A9D-21F3-4932-9BAD-2C3C003CE94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9890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9889</v>
      </c>
    </row>
    <row r="12" spans="1:56" x14ac:dyDescent="0.25">
      <c r="A12" s="1" t="s">
        <v>1</v>
      </c>
      <c r="B12" s="1" t="s">
        <v>9888</v>
      </c>
    </row>
    <row r="13" spans="1:56" x14ac:dyDescent="0.25">
      <c r="A13" s="1" t="s">
        <v>1</v>
      </c>
      <c r="B13" s="1" t="s">
        <v>9887</v>
      </c>
    </row>
    <row r="14" spans="1:56" x14ac:dyDescent="0.25">
      <c r="A14" s="1" t="s">
        <v>1</v>
      </c>
      <c r="B14" s="1" t="s">
        <v>9886</v>
      </c>
    </row>
    <row r="15" spans="1:56" x14ac:dyDescent="0.25">
      <c r="A15" s="1" t="s">
        <v>1</v>
      </c>
      <c r="B15" s="1" t="s">
        <v>9885</v>
      </c>
    </row>
    <row r="16" spans="1:56" x14ac:dyDescent="0.25">
      <c r="A16" s="1" t="s">
        <v>1</v>
      </c>
      <c r="B16" s="1" t="s">
        <v>9884</v>
      </c>
    </row>
    <row r="17" spans="1:56" x14ac:dyDescent="0.25">
      <c r="A17" s="1" t="s">
        <v>1</v>
      </c>
      <c r="B17" s="1" t="s">
        <v>9883</v>
      </c>
    </row>
    <row r="18" spans="1:56" x14ac:dyDescent="0.25">
      <c r="A18" s="1">
        <v>1</v>
      </c>
      <c r="B18" s="1" t="s">
        <v>9882</v>
      </c>
      <c r="C18" s="1">
        <v>379.50000363215804</v>
      </c>
      <c r="D18" s="1">
        <v>0</v>
      </c>
      <c r="E18">
        <f>(R18-S18*(1000-T18)/(1000-U18))*AK18</f>
        <v>-3.4455197779467048</v>
      </c>
      <c r="F18">
        <f>IF(AV18&lt;&gt;0,1/(1/AV18-1/N18),0)</f>
        <v>2.036095950111906</v>
      </c>
      <c r="G18">
        <f>((AY18-AL18/2)*S18-E18)/(AY18+AL18/2)</f>
        <v>385.96736267395278</v>
      </c>
      <c r="H18">
        <f>AL18*1000</f>
        <v>26.551861584403973</v>
      </c>
      <c r="I18">
        <f>(AQ18-AW18)</f>
        <v>1.650450185300369</v>
      </c>
      <c r="J18">
        <f>(P18+AP18*D18)</f>
        <v>27.677471160888672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27.710336685180664</v>
      </c>
      <c r="P18" s="1">
        <v>27.677471160888672</v>
      </c>
      <c r="Q18" s="1">
        <v>27.751796722412109</v>
      </c>
      <c r="R18" s="1">
        <v>399.96212768554688</v>
      </c>
      <c r="S18" s="1">
        <v>393.60238647460938</v>
      </c>
      <c r="T18" s="1">
        <v>-0.15375573933124542</v>
      </c>
      <c r="U18" s="1">
        <v>23.387332916259766</v>
      </c>
      <c r="V18" s="1">
        <v>-0.36536592245101929</v>
      </c>
      <c r="W18" s="1">
        <v>55.574733734130859</v>
      </c>
      <c r="X18" s="1">
        <v>299.61233520507813</v>
      </c>
      <c r="Y18" s="1">
        <v>0.17803789675235748</v>
      </c>
      <c r="Z18" s="1">
        <v>10.293661117553711</v>
      </c>
      <c r="AA18" s="1">
        <v>88.66424560546875</v>
      </c>
      <c r="AB18" s="1">
        <v>-1.8532396554946899</v>
      </c>
      <c r="AC18" s="1">
        <v>0.90189254283905029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1.1015159382539634</v>
      </c>
      <c r="AL18">
        <f>(U18-T18)/(1000-U18)*AK18</f>
        <v>2.6551861584403973E-2</v>
      </c>
      <c r="AM18">
        <f>(P18+273.15)</f>
        <v>300.82747116088865</v>
      </c>
      <c r="AN18">
        <f>(O18+273.15)</f>
        <v>300.86033668518064</v>
      </c>
      <c r="AO18">
        <f>(Y18*AG18+Z18*AH18)*AI18</f>
        <v>2.8486062843664062E-2</v>
      </c>
      <c r="AP18">
        <f>((AO18+0.00000010773*(AN18^4-AM18^4))-AL18*44100)/(L18*51.4+0.00000043092*AM18^3)</f>
        <v>-9.615231846184777</v>
      </c>
      <c r="AQ18">
        <f>0.61365*EXP(17.502*J18/(240.97+J18))</f>
        <v>3.7240704150444888</v>
      </c>
      <c r="AR18">
        <f>AQ18*1000/AA18</f>
        <v>42.001941026099374</v>
      </c>
      <c r="AS18">
        <f>(AR18-U18)</f>
        <v>18.614608109839608</v>
      </c>
      <c r="AT18">
        <f>IF(D18,P18,(O18+P18)/2)</f>
        <v>27.693903923034668</v>
      </c>
      <c r="AU18">
        <f>0.61365*EXP(17.502*AT18/(240.97+AT18))</f>
        <v>3.727648046146955</v>
      </c>
      <c r="AV18">
        <f>IF(AS18&lt;&gt;0,(1000-(AR18+U18)/2)/AS18*AL18,0)</f>
        <v>1.3797635683459026</v>
      </c>
      <c r="AW18">
        <f>U18*AA18/1000</f>
        <v>2.0736202297441197</v>
      </c>
      <c r="AX18">
        <f>(AU18-AW18)</f>
        <v>1.6540278164028352</v>
      </c>
      <c r="AY18">
        <f>1/(1.6/F18+1.37/N18)</f>
        <v>0.90425314179769389</v>
      </c>
      <c r="AZ18">
        <f>G18*AA18*0.001</f>
        <v>34.221505039818382</v>
      </c>
      <c r="BA18">
        <f>G18/S18</f>
        <v>0.98060219128994253</v>
      </c>
      <c r="BB18">
        <f>(1-AL18*AA18/AQ18/F18)*100</f>
        <v>68.952447185770438</v>
      </c>
      <c r="BC18">
        <f>(S18-E18/(N18/1.35))</f>
        <v>394.68908589104632</v>
      </c>
      <c r="BD18">
        <f>E18*BB18/100/BC18</f>
        <v>-6.0193460880745165E-3</v>
      </c>
    </row>
    <row r="19" spans="1:56" x14ac:dyDescent="0.25">
      <c r="A19" s="1" t="s">
        <v>1</v>
      </c>
      <c r="B19" s="1" t="s">
        <v>9881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9880</v>
      </c>
      <c r="K20" s="1">
        <f t="shared" si="0"/>
        <v>2.72</v>
      </c>
    </row>
    <row r="21" spans="1:56" x14ac:dyDescent="0.25">
      <c r="A21" s="1">
        <v>2</v>
      </c>
      <c r="B21" s="1" t="s">
        <v>9879</v>
      </c>
      <c r="C21" s="1">
        <v>582.50000363215804</v>
      </c>
      <c r="D21" s="1">
        <v>0</v>
      </c>
      <c r="E21">
        <f>(R21-S21*(1000-T21)/(1000-U21))*AK21</f>
        <v>-2.398821840252396</v>
      </c>
      <c r="F21">
        <f>IF(AV21&lt;&gt;0,1/(1/AV21-1/N21),0)</f>
        <v>1.8871878215140969</v>
      </c>
      <c r="G21">
        <f>((AY21-AL21/2)*S21-E21)/(AY21+AL21/2)</f>
        <v>384.05477631036661</v>
      </c>
      <c r="H21">
        <f>AL21*1000</f>
        <v>25.933588329651503</v>
      </c>
      <c r="I21">
        <f>(AQ21-AW21)</f>
        <v>1.6986372308877629</v>
      </c>
      <c r="J21">
        <f>(P21+AP21*D21)</f>
        <v>27.681184768676758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27.656013488769531</v>
      </c>
      <c r="P21" s="1">
        <v>27.681184768676758</v>
      </c>
      <c r="Q21" s="1">
        <v>27.741611480712891</v>
      </c>
      <c r="R21" s="1">
        <v>400.0968017578125</v>
      </c>
      <c r="S21" s="1">
        <v>393.02108764648438</v>
      </c>
      <c r="T21" s="1">
        <v>-0.15318071842193604</v>
      </c>
      <c r="U21" s="1">
        <v>22.853452682495117</v>
      </c>
      <c r="V21" s="1">
        <v>-0.36514908075332642</v>
      </c>
      <c r="W21" s="1">
        <v>54.477596282958984</v>
      </c>
      <c r="X21" s="1">
        <v>299.59747314453125</v>
      </c>
      <c r="Y21" s="1">
        <v>25.605159759521484</v>
      </c>
      <c r="Z21" s="1">
        <v>10.708718299865723</v>
      </c>
      <c r="AA21" s="1">
        <v>88.662376403808594</v>
      </c>
      <c r="AB21" s="1">
        <v>-1.9647630453109741</v>
      </c>
      <c r="AC21" s="1">
        <v>0.90032553672790527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1.1014612983254823</v>
      </c>
      <c r="AL21">
        <f>(U21-T21)/(1000-U21)*AK21</f>
        <v>2.5933588329651504E-2</v>
      </c>
      <c r="AM21">
        <f>(P21+273.15)</f>
        <v>300.83118476867674</v>
      </c>
      <c r="AN21">
        <f>(O21+273.15)</f>
        <v>300.80601348876951</v>
      </c>
      <c r="AO21">
        <f>(Y21*AG21+Z21*AH21)*AI21</f>
        <v>4.0968254699522504</v>
      </c>
      <c r="AP21">
        <f>((AO21+0.00000010773*(AN21^4-AM21^4))-AL21*44100)/(L21*51.4+0.00000043092*AM21^3)</f>
        <v>-9.3633976536839576</v>
      </c>
      <c r="AQ21">
        <f>0.61365*EXP(17.502*J21/(240.97+J21))</f>
        <v>3.7248786547497743</v>
      </c>
      <c r="AR21">
        <f>AQ21*1000/AA21</f>
        <v>42.01194244766225</v>
      </c>
      <c r="AS21">
        <f>(AR21-U21)</f>
        <v>19.158489765167133</v>
      </c>
      <c r="AT21">
        <f>IF(D21,P21,(O21+P21)/2)</f>
        <v>27.668599128723145</v>
      </c>
      <c r="AU21">
        <f>0.61365*EXP(17.502*AT21/(240.97+AT21))</f>
        <v>3.7221401013186606</v>
      </c>
      <c r="AV21">
        <f>IF(AS21&lt;&gt;0,(1000-(AR21+U21)/2)/AS21*AL21,0)</f>
        <v>1.3097322602223269</v>
      </c>
      <c r="AW21">
        <f>U21*AA21/1000</f>
        <v>2.0262414238620114</v>
      </c>
      <c r="AX21">
        <f>(AU21-AW21)</f>
        <v>1.6958986774566491</v>
      </c>
      <c r="AY21">
        <f>1/(1.6/F21+1.37/N21)</f>
        <v>0.85624518827541984</v>
      </c>
      <c r="AZ21">
        <f>G21*AA21*0.001</f>
        <v>34.051209136910238</v>
      </c>
      <c r="BA21">
        <f>G21/S21</f>
        <v>0.97718618257913226</v>
      </c>
      <c r="BB21">
        <f>(1-AL21*AA21/AQ21/F21)*100</f>
        <v>67.290438248113745</v>
      </c>
      <c r="BC21">
        <f>(S21-E21/(N21/1.35))</f>
        <v>393.77766385615337</v>
      </c>
      <c r="BD21">
        <f>E21*BB21/100/BC21</f>
        <v>-4.0992109945752579E-3</v>
      </c>
    </row>
    <row r="22" spans="1:56" x14ac:dyDescent="0.25">
      <c r="A22" s="1" t="s">
        <v>1</v>
      </c>
      <c r="B22" s="1" t="s">
        <v>9878</v>
      </c>
      <c r="K22" s="1">
        <f t="shared" si="0"/>
        <v>2.72</v>
      </c>
    </row>
    <row r="23" spans="1:56" x14ac:dyDescent="0.25">
      <c r="A23" s="1" t="s">
        <v>1</v>
      </c>
      <c r="B23" s="1" t="s">
        <v>9877</v>
      </c>
      <c r="K23" s="1">
        <f t="shared" si="0"/>
        <v>2.72</v>
      </c>
    </row>
    <row r="24" spans="1:56" x14ac:dyDescent="0.25">
      <c r="A24" s="1">
        <v>3</v>
      </c>
      <c r="B24" s="1" t="s">
        <v>9876</v>
      </c>
      <c r="C24" s="1">
        <v>785.50000363215804</v>
      </c>
      <c r="D24" s="1">
        <v>0</v>
      </c>
      <c r="E24">
        <f>(R24-S24*(1000-T24)/(1000-U24))*AK24</f>
        <v>-1.615437654396946</v>
      </c>
      <c r="F24">
        <f>IF(AV24&lt;&gt;0,1/(1/AV24-1/N24),0)</f>
        <v>1.8100814143742485</v>
      </c>
      <c r="G24">
        <f>((AY24-AL24/2)*S24-E24)/(AY24+AL24/2)</f>
        <v>382.44628230028695</v>
      </c>
      <c r="H24">
        <f>AL24*1000</f>
        <v>25.465965811737107</v>
      </c>
      <c r="I24">
        <f>(AQ24-AW24)</f>
        <v>1.7176192023586125</v>
      </c>
      <c r="J24">
        <f>(P24+AP24*D24)</f>
        <v>27.60350227355957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27.566238403320313</v>
      </c>
      <c r="P24" s="1">
        <v>27.60350227355957</v>
      </c>
      <c r="Q24" s="1">
        <v>27.678237915039063</v>
      </c>
      <c r="R24" s="1">
        <v>399.98675537109375</v>
      </c>
      <c r="S24" s="1">
        <v>392.37982177734375</v>
      </c>
      <c r="T24" s="1">
        <v>-0.15413057804107666</v>
      </c>
      <c r="U24" s="1">
        <v>22.451930999755859</v>
      </c>
      <c r="V24" s="1">
        <v>-0.36929911375045776</v>
      </c>
      <c r="W24" s="1">
        <v>53.795154571533203</v>
      </c>
      <c r="X24" s="1">
        <v>299.53134155273438</v>
      </c>
      <c r="Y24" s="1">
        <v>49.584770202636719</v>
      </c>
      <c r="Z24" s="1">
        <v>9.8733816146850586</v>
      </c>
      <c r="AA24" s="1">
        <v>88.650917053222656</v>
      </c>
      <c r="AB24" s="1">
        <v>-1.9953874349594116</v>
      </c>
      <c r="AC24" s="1">
        <v>0.8952680230140686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1.1012181674732879</v>
      </c>
      <c r="AL24">
        <f>(U24-T24)/(1000-U24)*AK24</f>
        <v>2.5465965811737108E-2</v>
      </c>
      <c r="AM24">
        <f>(P24+273.15)</f>
        <v>300.75350227355955</v>
      </c>
      <c r="AN24">
        <f>(O24+273.15)</f>
        <v>300.71623840332029</v>
      </c>
      <c r="AO24">
        <f>(Y24*AG24+Z24*AH24)*AI24</f>
        <v>7.9335630550929181</v>
      </c>
      <c r="AP24">
        <f>((AO24+0.00000010773*(AN24^4-AM24^4))-AL24*44100)/(L24*51.4+0.00000043092*AM24^3)</f>
        <v>-9.1643276442740706</v>
      </c>
      <c r="AQ24">
        <f>0.61365*EXP(17.502*J24/(240.97+J24))</f>
        <v>3.7080034751026476</v>
      </c>
      <c r="AR24">
        <f>AQ24*1000/AA24</f>
        <v>41.827017681909631</v>
      </c>
      <c r="AS24">
        <f>(AR24-U24)</f>
        <v>19.375086682153771</v>
      </c>
      <c r="AT24">
        <f>IF(D24,P24,(O24+P24)/2)</f>
        <v>27.584870338439941</v>
      </c>
      <c r="AU24">
        <f>0.61365*EXP(17.502*AT24/(240.97+AT24))</f>
        <v>3.7039659428451714</v>
      </c>
      <c r="AV24">
        <f>IF(AS24&lt;&gt;0,(1000-(AR24+U24)/2)/AS24*AL24,0)</f>
        <v>1.2721234986612404</v>
      </c>
      <c r="AW24">
        <f>U24*AA24/1000</f>
        <v>1.9903842727440351</v>
      </c>
      <c r="AX24">
        <f>(AU24-AW24)</f>
        <v>1.7135816701011364</v>
      </c>
      <c r="AY24">
        <f>1/(1.6/F24+1.37/N24)</f>
        <v>0.83056093982411816</v>
      </c>
      <c r="AZ24">
        <f>G24*AA24*0.001</f>
        <v>33.904213649516116</v>
      </c>
      <c r="BA24">
        <f>G24/S24</f>
        <v>0.97468386770741333</v>
      </c>
      <c r="BB24">
        <f>(1-AL24*AA24/AQ24/F24)*100</f>
        <v>66.363938132609206</v>
      </c>
      <c r="BC24">
        <f>(S24-E24/(N24/1.35))</f>
        <v>392.8893225985434</v>
      </c>
      <c r="BD24">
        <f>E24*BB24/100/BC24</f>
        <v>-2.7286769679671541E-3</v>
      </c>
    </row>
    <row r="25" spans="1:56" x14ac:dyDescent="0.25">
      <c r="A25" s="1" t="s">
        <v>1</v>
      </c>
      <c r="B25" s="1" t="s">
        <v>9875</v>
      </c>
      <c r="K25" s="1">
        <f t="shared" si="0"/>
        <v>2.72</v>
      </c>
    </row>
    <row r="26" spans="1:56" x14ac:dyDescent="0.25">
      <c r="A26" s="1" t="s">
        <v>1</v>
      </c>
      <c r="B26" s="1" t="s">
        <v>9874</v>
      </c>
      <c r="K26" s="1">
        <f t="shared" si="0"/>
        <v>2.72</v>
      </c>
    </row>
    <row r="27" spans="1:56" x14ac:dyDescent="0.25">
      <c r="A27" s="1">
        <v>4</v>
      </c>
      <c r="B27" s="1" t="s">
        <v>9873</v>
      </c>
      <c r="C27" s="1">
        <v>988.50000363215804</v>
      </c>
      <c r="D27" s="1">
        <v>0</v>
      </c>
      <c r="E27">
        <f>(R27-S27*(1000-T27)/(1000-U27))*AK27</f>
        <v>-0.50324838784298931</v>
      </c>
      <c r="F27">
        <f>IF(AV27&lt;&gt;0,1/(1/AV27-1/N27),0)</f>
        <v>1.7895958204717601</v>
      </c>
      <c r="G27">
        <f>((AY27-AL27/2)*S27-E27)/(AY27+AL27/2)</f>
        <v>380.15498276098401</v>
      </c>
      <c r="H27">
        <f>AL27*1000</f>
        <v>25.327157847975556</v>
      </c>
      <c r="I27">
        <f>(AQ27-AW27)</f>
        <v>1.7221156877925368</v>
      </c>
      <c r="J27">
        <f>(P27+AP27*D27)</f>
        <v>27.574834823608398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27.497150421142578</v>
      </c>
      <c r="P27" s="1">
        <v>27.574834823608398</v>
      </c>
      <c r="Q27" s="1">
        <v>27.613275527954102</v>
      </c>
      <c r="R27" s="1">
        <v>399.95138549804688</v>
      </c>
      <c r="S27" s="1">
        <v>391.4068603515625</v>
      </c>
      <c r="T27" s="1">
        <v>-0.15236879885196686</v>
      </c>
      <c r="U27" s="1">
        <v>22.331829071044922</v>
      </c>
      <c r="V27" s="1">
        <v>-0.36654525995254517</v>
      </c>
      <c r="W27" s="1">
        <v>53.722454071044922</v>
      </c>
      <c r="X27" s="1">
        <v>299.55007934570313</v>
      </c>
      <c r="Y27" s="1">
        <v>99.658660888671875</v>
      </c>
      <c r="Z27" s="1">
        <v>11.231277465820313</v>
      </c>
      <c r="AA27" s="1">
        <v>88.648231506347656</v>
      </c>
      <c r="AB27" s="1">
        <v>-2.0353319644927979</v>
      </c>
      <c r="AC27" s="1">
        <v>0.89574450254440308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1.1012870564180259</v>
      </c>
      <c r="AL27">
        <f>(U27-T27)/(1000-U27)*AK27</f>
        <v>2.5327157847975557E-2</v>
      </c>
      <c r="AM27">
        <f>(P27+273.15)</f>
        <v>300.72483482360838</v>
      </c>
      <c r="AN27">
        <f>(O27+273.15)</f>
        <v>300.64715042114256</v>
      </c>
      <c r="AO27">
        <f>(Y27*AG27+Z27*AH27)*AI27</f>
        <v>15.945385385780355</v>
      </c>
      <c r="AP27">
        <f>((AO27+0.00000010773*(AN27^4-AM27^4))-AL27*44100)/(L27*51.4+0.00000043092*AM27^3)</f>
        <v>-9.0523596438843921</v>
      </c>
      <c r="AQ27">
        <f>0.61365*EXP(17.502*J27/(240.97+J27))</f>
        <v>3.7017928412427117</v>
      </c>
      <c r="AR27">
        <f>AQ27*1000/AA27</f>
        <v>41.758225498019605</v>
      </c>
      <c r="AS27">
        <f>(AR27-U27)</f>
        <v>19.426396426974684</v>
      </c>
      <c r="AT27">
        <f>IF(D27,P27,(O27+P27)/2)</f>
        <v>27.535992622375488</v>
      </c>
      <c r="AU27">
        <f>0.61365*EXP(17.502*AT27/(240.97+AT27))</f>
        <v>3.6933923907122983</v>
      </c>
      <c r="AV27">
        <f>IF(AS27&lt;&gt;0,(1000-(AR27+U27)/2)/AS27*AL27,0)</f>
        <v>1.2619709721179302</v>
      </c>
      <c r="AW27">
        <f>U27*AA27/1000</f>
        <v>1.9796771534501749</v>
      </c>
      <c r="AX27">
        <f>(AU27-AW27)</f>
        <v>1.7137152372621234</v>
      </c>
      <c r="AY27">
        <f>1/(1.6/F27+1.37/N27)</f>
        <v>0.82363906224060979</v>
      </c>
      <c r="AZ27">
        <f>G27*AA27*0.001</f>
        <v>33.700066920087316</v>
      </c>
      <c r="BA27">
        <f>G27/S27</f>
        <v>0.97125273282008384</v>
      </c>
      <c r="BB27">
        <f>(1-AL27*AA27/AQ27/F27)*100</f>
        <v>66.108603446788663</v>
      </c>
      <c r="BC27">
        <f>(S27-E27/(N27/1.35))</f>
        <v>391.56558233391542</v>
      </c>
      <c r="BD27">
        <f>E27*BB27/100/BC27</f>
        <v>-8.496417869223509E-4</v>
      </c>
    </row>
    <row r="28" spans="1:56" x14ac:dyDescent="0.25">
      <c r="A28" s="1" t="s">
        <v>1</v>
      </c>
      <c r="B28" s="1" t="s">
        <v>9872</v>
      </c>
      <c r="K28" s="1">
        <f t="shared" si="0"/>
        <v>2.72</v>
      </c>
    </row>
    <row r="29" spans="1:56" x14ac:dyDescent="0.25">
      <c r="A29" s="1" t="s">
        <v>1</v>
      </c>
      <c r="B29" s="1" t="s">
        <v>9871</v>
      </c>
      <c r="K29" s="1">
        <f t="shared" si="0"/>
        <v>2.72</v>
      </c>
    </row>
    <row r="30" spans="1:56" x14ac:dyDescent="0.25">
      <c r="A30" s="1">
        <v>5</v>
      </c>
      <c r="B30" s="1" t="s">
        <v>9870</v>
      </c>
      <c r="C30" s="1">
        <v>1191.500003632158</v>
      </c>
      <c r="D30" s="1">
        <v>0</v>
      </c>
      <c r="E30">
        <f>(R30-S30*(1000-T30)/(1000-U30))*AK30</f>
        <v>0.27300269038266994</v>
      </c>
      <c r="F30">
        <f>IF(AV30&lt;&gt;0,1/(1/AV30-1/N30),0)</f>
        <v>1.7949258631301879</v>
      </c>
      <c r="G30">
        <f>((AY30-AL30/2)*S30-E30)/(AY30+AL30/2)</f>
        <v>378.60986527150038</v>
      </c>
      <c r="H30">
        <f>AL30*1000</f>
        <v>25.272516816818111</v>
      </c>
      <c r="I30">
        <f>(AQ30-AW30)</f>
        <v>1.7149378597263256</v>
      </c>
      <c r="J30">
        <f>(P30+AP30*D30)</f>
        <v>27.521997451782227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27.436969757080078</v>
      </c>
      <c r="P30" s="1">
        <v>27.521997451782227</v>
      </c>
      <c r="Q30" s="1">
        <v>27.555526733398438</v>
      </c>
      <c r="R30" s="1">
        <v>399.93191528320313</v>
      </c>
      <c r="S30" s="1">
        <v>390.71780395507813</v>
      </c>
      <c r="T30" s="1">
        <v>-0.15248657763004303</v>
      </c>
      <c r="U30" s="1">
        <v>22.284200668334961</v>
      </c>
      <c r="V30" s="1">
        <v>-0.36811864376068115</v>
      </c>
      <c r="W30" s="1">
        <v>53.796405792236328</v>
      </c>
      <c r="X30" s="1">
        <v>299.55136108398438</v>
      </c>
      <c r="Y30" s="1">
        <v>149.82444763183594</v>
      </c>
      <c r="Z30" s="1">
        <v>3.9786865711212158</v>
      </c>
      <c r="AA30" s="1">
        <v>88.647193908691406</v>
      </c>
      <c r="AB30" s="1">
        <v>-2.0316483974456787</v>
      </c>
      <c r="AC30" s="1">
        <v>0.89466178417205811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1.1012917686911188</v>
      </c>
      <c r="AL30">
        <f>(U30-T30)/(1000-U30)*AK30</f>
        <v>2.5272516816818111E-2</v>
      </c>
      <c r="AM30">
        <f>(P30+273.15)</f>
        <v>300.6719974517822</v>
      </c>
      <c r="AN30">
        <f>(O30+273.15)</f>
        <v>300.58696975708006</v>
      </c>
      <c r="AO30">
        <f>(Y30*AG30+Z30*AH30)*AI30</f>
        <v>23.971911085279771</v>
      </c>
      <c r="AP30">
        <f>((AO30+0.00000010773*(AN30^4-AM30^4))-AL30*44100)/(L30*51.4+0.00000043092*AM30^3)</f>
        <v>-8.9677804550481639</v>
      </c>
      <c r="AQ30">
        <f>0.61365*EXP(17.502*J30/(240.97+J30))</f>
        <v>3.6903697174724055</v>
      </c>
      <c r="AR30">
        <f>AQ30*1000/AA30</f>
        <v>41.629853746680006</v>
      </c>
      <c r="AS30">
        <f>(AR30-U30)</f>
        <v>19.345653078345045</v>
      </c>
      <c r="AT30">
        <f>IF(D30,P30,(O30+P30)/2)</f>
        <v>27.479483604431152</v>
      </c>
      <c r="AU30">
        <f>0.61365*EXP(17.502*AT30/(240.97+AT30))</f>
        <v>3.6812008234410185</v>
      </c>
      <c r="AV30">
        <f>IF(AS30&lt;&gt;0,(1000-(AR30+U30)/2)/AS30*AL30,0)</f>
        <v>1.2646190960948294</v>
      </c>
      <c r="AW30">
        <f>U30*AA30/1000</f>
        <v>1.9754318577460799</v>
      </c>
      <c r="AX30">
        <f>(AU30-AW30)</f>
        <v>1.7057689656949386</v>
      </c>
      <c r="AY30">
        <f>1/(1.6/F30+1.37/N30)</f>
        <v>0.82544404796370896</v>
      </c>
      <c r="AZ30">
        <f>G30*AA30*0.001</f>
        <v>33.562702142466222</v>
      </c>
      <c r="BA30">
        <f>G30/S30</f>
        <v>0.96901103926922705</v>
      </c>
      <c r="BB30">
        <f>(1-AL30*AA30/AQ30/F30)*100</f>
        <v>66.178170669213515</v>
      </c>
      <c r="BC30">
        <f>(S30-E30/(N30/1.35))</f>
        <v>390.63170029483405</v>
      </c>
      <c r="BD30">
        <f>E30*BB30/100/BC30</f>
        <v>4.6250262392075799E-4</v>
      </c>
    </row>
    <row r="31" spans="1:56" x14ac:dyDescent="0.25">
      <c r="A31" s="1" t="s">
        <v>1</v>
      </c>
      <c r="B31" s="1" t="s">
        <v>9869</v>
      </c>
      <c r="K31" s="1">
        <f t="shared" si="0"/>
        <v>2.72</v>
      </c>
    </row>
    <row r="32" spans="1:56" x14ac:dyDescent="0.25">
      <c r="A32" s="1" t="s">
        <v>1</v>
      </c>
      <c r="B32" s="1" t="s">
        <v>9868</v>
      </c>
      <c r="K32" s="1">
        <f t="shared" si="0"/>
        <v>2.72</v>
      </c>
    </row>
    <row r="33" spans="1:56" x14ac:dyDescent="0.25">
      <c r="A33" s="1">
        <v>6</v>
      </c>
      <c r="B33" s="1" t="s">
        <v>9867</v>
      </c>
      <c r="C33" s="1">
        <v>1394.500003632158</v>
      </c>
      <c r="D33" s="1">
        <v>0</v>
      </c>
      <c r="E33">
        <f>(R33-S33*(1000-T33)/(1000-U33))*AK33</f>
        <v>1.4744881664124927</v>
      </c>
      <c r="F33">
        <f>IF(AV33&lt;&gt;0,1/(1/AV33-1/N33),0)</f>
        <v>1.8572484668044229</v>
      </c>
      <c r="G33">
        <f>((AY33-AL33/2)*S33-E33)/(AY33+AL33/2)</f>
        <v>376.28566221777203</v>
      </c>
      <c r="H33">
        <f>AL33*1000</f>
        <v>25.48756196415842</v>
      </c>
      <c r="I33">
        <f>(AQ33-AW33)</f>
        <v>1.6885030864966069</v>
      </c>
      <c r="J33">
        <f>(P33+AP33*D33)</f>
        <v>27.475118637084961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27.387262344360352</v>
      </c>
      <c r="P33" s="1">
        <v>27.475118637084961</v>
      </c>
      <c r="Q33" s="1">
        <v>27.503110885620117</v>
      </c>
      <c r="R33" s="1">
        <v>399.913330078125</v>
      </c>
      <c r="S33" s="1">
        <v>389.5595703125</v>
      </c>
      <c r="T33" s="1">
        <v>-0.15218383073806763</v>
      </c>
      <c r="U33" s="1">
        <v>22.469345092773438</v>
      </c>
      <c r="V33" s="1">
        <v>-0.36844253540039063</v>
      </c>
      <c r="W33" s="1">
        <v>54.399097442626953</v>
      </c>
      <c r="X33" s="1">
        <v>299.57504272460938</v>
      </c>
      <c r="Y33" s="1">
        <v>301.02059936523438</v>
      </c>
      <c r="Z33" s="1">
        <v>4.0873575210571289</v>
      </c>
      <c r="AA33" s="1">
        <v>88.643325805664063</v>
      </c>
      <c r="AB33" s="1">
        <v>-1.9765123128890991</v>
      </c>
      <c r="AC33" s="1">
        <v>0.89441829919815063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1.1013788335463577</v>
      </c>
      <c r="AL33">
        <f>(U33-T33)/(1000-U33)*AK33</f>
        <v>2.5487561964158419E-2</v>
      </c>
      <c r="AM33">
        <f>(P33+273.15)</f>
        <v>300.62511863708494</v>
      </c>
      <c r="AN33">
        <f>(O33+273.15)</f>
        <v>300.53726234436033</v>
      </c>
      <c r="AO33">
        <f>(Y33*AG33+Z33*AH33)*AI33</f>
        <v>48.163294821903946</v>
      </c>
      <c r="AP33">
        <f>((AO33+0.00000010773*(AN33^4-AM33^4))-AL33*44100)/(L33*51.4+0.00000043092*AM33^3)</f>
        <v>-8.8476109907864657</v>
      </c>
      <c r="AQ33">
        <f>0.61365*EXP(17.502*J33/(240.97+J33))</f>
        <v>3.6802605641952217</v>
      </c>
      <c r="AR33">
        <f>AQ33*1000/AA33</f>
        <v>41.517627308609661</v>
      </c>
      <c r="AS33">
        <f>(AR33-U33)</f>
        <v>19.048282215836224</v>
      </c>
      <c r="AT33">
        <f>IF(D33,P33,(O33+P33)/2)</f>
        <v>27.431190490722656</v>
      </c>
      <c r="AU33">
        <f>0.61365*EXP(17.502*AT33/(240.97+AT33))</f>
        <v>3.6708096477914651</v>
      </c>
      <c r="AV33">
        <f>IF(AS33&lt;&gt;0,(1000-(AR33+U33)/2)/AS33*AL33,0)</f>
        <v>1.2952415195558742</v>
      </c>
      <c r="AW33">
        <f>U33*AA33/1000</f>
        <v>1.9917574776986149</v>
      </c>
      <c r="AX33">
        <f>(AU33-AW33)</f>
        <v>1.6790521700928502</v>
      </c>
      <c r="AY33">
        <f>1/(1.6/F33+1.37/N33)</f>
        <v>0.84634095669305653</v>
      </c>
      <c r="AZ33">
        <f>G33*AA33*0.001</f>
        <v>33.35521255197002</v>
      </c>
      <c r="BA33">
        <f>G33/S33</f>
        <v>0.96592585805534237</v>
      </c>
      <c r="BB33">
        <f>(1-AL33*AA33/AQ33/F33)*100</f>
        <v>66.945867773249333</v>
      </c>
      <c r="BC33">
        <f>(S33-E33/(N33/1.35))</f>
        <v>389.09452424303919</v>
      </c>
      <c r="BD33">
        <f>E33*BB33/100/BC33</f>
        <v>2.5369385501866903E-3</v>
      </c>
    </row>
    <row r="34" spans="1:56" x14ac:dyDescent="0.25">
      <c r="A34" s="1" t="s">
        <v>1</v>
      </c>
      <c r="B34" s="1" t="s">
        <v>9866</v>
      </c>
      <c r="K34" s="1">
        <f t="shared" si="0"/>
        <v>2.72</v>
      </c>
    </row>
    <row r="35" spans="1:56" x14ac:dyDescent="0.25">
      <c r="A35" s="1" t="s">
        <v>1</v>
      </c>
      <c r="B35" s="1" t="s">
        <v>9865</v>
      </c>
      <c r="K35" s="1">
        <f t="shared" si="0"/>
        <v>2.72</v>
      </c>
    </row>
    <row r="36" spans="1:56" x14ac:dyDescent="0.25">
      <c r="A36" s="1">
        <v>7</v>
      </c>
      <c r="B36" s="1" t="s">
        <v>9864</v>
      </c>
      <c r="C36" s="1">
        <v>1597.500003632158</v>
      </c>
      <c r="D36" s="1">
        <v>0</v>
      </c>
      <c r="E36">
        <f>(R36-S36*(1000-T36)/(1000-U36))*AK36</f>
        <v>2.205603144802128</v>
      </c>
      <c r="F36">
        <f>IF(AV36&lt;&gt;0,1/(1/AV36-1/N36),0)</f>
        <v>1.9649716954546974</v>
      </c>
      <c r="G36">
        <f>((AY36-AL36/2)*S36-E36)/(AY36+AL36/2)</f>
        <v>374.99212797503134</v>
      </c>
      <c r="H36">
        <f>AL36*1000</f>
        <v>25.891754541841422</v>
      </c>
      <c r="I36">
        <f>(AQ36-AW36)</f>
        <v>1.6494421187036985</v>
      </c>
      <c r="J36">
        <f>(P36+AP36*D36)</f>
        <v>27.438508987426758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27.357597351074219</v>
      </c>
      <c r="P36" s="1">
        <v>27.438508987426758</v>
      </c>
      <c r="Q36" s="1">
        <v>27.464082717895508</v>
      </c>
      <c r="R36" s="1">
        <v>399.84942626953125</v>
      </c>
      <c r="S36" s="1">
        <v>388.7088623046875</v>
      </c>
      <c r="T36" s="1">
        <v>-0.15044791996479034</v>
      </c>
      <c r="U36" s="1">
        <v>22.821586608886719</v>
      </c>
      <c r="V36" s="1">
        <v>-0.36486586928367615</v>
      </c>
      <c r="W36" s="1">
        <v>55.346851348876953</v>
      </c>
      <c r="X36" s="1">
        <v>299.574462890625</v>
      </c>
      <c r="Y36" s="1">
        <v>500.85678100585938</v>
      </c>
      <c r="Z36" s="1">
        <v>3.969550609588623</v>
      </c>
      <c r="AA36" s="1">
        <v>88.64154052734375</v>
      </c>
      <c r="AB36" s="1">
        <v>-1.9207078218460083</v>
      </c>
      <c r="AC36" s="1">
        <v>0.89456486701965332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1.1013767018037681</v>
      </c>
      <c r="AL36">
        <f>(U36-T36)/(1000-U36)*AK36</f>
        <v>2.5891754541841422E-2</v>
      </c>
      <c r="AM36">
        <f>(P36+273.15)</f>
        <v>300.58850898742674</v>
      </c>
      <c r="AN36">
        <f>(O36+273.15)</f>
        <v>300.5075973510742</v>
      </c>
      <c r="AO36">
        <f>(Y36*AG36+Z36*AH36)*AI36</f>
        <v>80.137083169734069</v>
      </c>
      <c r="AP36">
        <f>((AO36+0.00000010773*(AN36^4-AM36^4))-AL36*44100)/(L36*51.4+0.00000043092*AM36^3)</f>
        <v>-8.7309991416104733</v>
      </c>
      <c r="AQ36">
        <f>0.61365*EXP(17.502*J36/(240.97+J36))</f>
        <v>3.672382712993616</v>
      </c>
      <c r="AR36">
        <f>AQ36*1000/AA36</f>
        <v>41.429590360749373</v>
      </c>
      <c r="AS36">
        <f>(AR36-U36)</f>
        <v>18.608003751862654</v>
      </c>
      <c r="AT36">
        <f>IF(D36,P36,(O36+P36)/2)</f>
        <v>27.398053169250488</v>
      </c>
      <c r="AU36">
        <f>0.61365*EXP(17.502*AT36/(240.97+AT36))</f>
        <v>3.6636943444126833</v>
      </c>
      <c r="AV36">
        <f>IF(AS36&lt;&gt;0,(1000-(AR36+U36)/2)/AS36*AL36,0)</f>
        <v>1.3467305265225891</v>
      </c>
      <c r="AW36">
        <f>U36*AA36/1000</f>
        <v>2.0229405942899175</v>
      </c>
      <c r="AX36">
        <f>(AU36-AW36)</f>
        <v>1.6407537501227658</v>
      </c>
      <c r="AY36">
        <f>1/(1.6/F36+1.37/N36)</f>
        <v>0.88157881796250226</v>
      </c>
      <c r="AZ36">
        <f>G36*AA36*0.001</f>
        <v>33.239879909333617</v>
      </c>
      <c r="BA36">
        <f>G36/S36</f>
        <v>0.9647120617514906</v>
      </c>
      <c r="BB36">
        <f>(1-AL36*AA36/AQ36/F36)*100</f>
        <v>68.195062750810649</v>
      </c>
      <c r="BC36">
        <f>(S36-E36/(N36/1.35))</f>
        <v>388.01322628898703</v>
      </c>
      <c r="BD36">
        <f>E36*BB36/100/BC36</f>
        <v>3.8764463341036254E-3</v>
      </c>
    </row>
    <row r="37" spans="1:56" x14ac:dyDescent="0.25">
      <c r="A37" s="1" t="s">
        <v>1</v>
      </c>
      <c r="B37" s="1" t="s">
        <v>9863</v>
      </c>
      <c r="K37" s="1">
        <f t="shared" si="0"/>
        <v>2.72</v>
      </c>
    </row>
    <row r="38" spans="1:56" x14ac:dyDescent="0.25">
      <c r="A38" s="1" t="s">
        <v>1</v>
      </c>
      <c r="B38" s="1" t="s">
        <v>9862</v>
      </c>
      <c r="K38" s="1">
        <f t="shared" si="0"/>
        <v>2.72</v>
      </c>
    </row>
    <row r="39" spans="1:56" x14ac:dyDescent="0.25">
      <c r="A39" s="1">
        <v>8</v>
      </c>
      <c r="B39" s="1" t="s">
        <v>9861</v>
      </c>
      <c r="C39" s="1">
        <v>1800.500003632158</v>
      </c>
      <c r="D39" s="1">
        <v>0</v>
      </c>
      <c r="E39">
        <f>(R39-S39*(1000-T39)/(1000-U39))*AK39</f>
        <v>3.1263518421941332</v>
      </c>
      <c r="F39">
        <f>IF(AV39&lt;&gt;0,1/(1/AV39-1/N39),0)</f>
        <v>2.1467473345447932</v>
      </c>
      <c r="G39">
        <f>((AY39-AL39/2)*S39-E39)/(AY39+AL39/2)</f>
        <v>373.73692232329324</v>
      </c>
      <c r="H39">
        <f>AL39*1000</f>
        <v>26.518116405626486</v>
      </c>
      <c r="I39">
        <f>(AQ39-AW39)</f>
        <v>1.5908572784991635</v>
      </c>
      <c r="J39">
        <f>(P39+AP39*D39)</f>
        <v>27.38939094543457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27.340961456298828</v>
      </c>
      <c r="P39" s="1">
        <v>27.38939094543457</v>
      </c>
      <c r="Q39" s="1">
        <v>27.434291839599609</v>
      </c>
      <c r="R39" s="1">
        <v>400.00225830078125</v>
      </c>
      <c r="S39" s="1">
        <v>387.82546997070313</v>
      </c>
      <c r="T39" s="1">
        <v>-0.15055570006370544</v>
      </c>
      <c r="U39" s="1">
        <v>23.364963531494141</v>
      </c>
      <c r="V39" s="1">
        <v>-0.36546081304550171</v>
      </c>
      <c r="W39" s="1">
        <v>56.716407775878906</v>
      </c>
      <c r="X39" s="1">
        <v>299.56378173828125</v>
      </c>
      <c r="Y39" s="1">
        <v>750.10125732421875</v>
      </c>
      <c r="Z39" s="1">
        <v>4.0925354957580566</v>
      </c>
      <c r="AA39" s="1">
        <v>88.636093139648438</v>
      </c>
      <c r="AB39" s="1">
        <v>-1.9005006551742554</v>
      </c>
      <c r="AC39" s="1">
        <v>0.90140384435653687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1.1013374328613279</v>
      </c>
      <c r="AL39">
        <f>(U39-T39)/(1000-U39)*AK39</f>
        <v>2.6518116405626485E-2</v>
      </c>
      <c r="AM39">
        <f>(P39+273.15)</f>
        <v>300.53939094543455</v>
      </c>
      <c r="AN39">
        <f>(O39+273.15)</f>
        <v>300.49096145629881</v>
      </c>
      <c r="AO39">
        <f>(Y39*AG39+Z39*AH39)*AI39</f>
        <v>120.01619848930386</v>
      </c>
      <c r="AP39">
        <f>((AO39+0.00000010773*(AN39^4-AM39^4))-AL39*44100)/(L39*51.4+0.00000043092*AM39^3)</f>
        <v>-8.627577741487606</v>
      </c>
      <c r="AQ39">
        <f>0.61365*EXP(17.502*J39/(240.97+J39))</f>
        <v>3.6618363622811674</v>
      </c>
      <c r="AR39">
        <f>AQ39*1000/AA39</f>
        <v>41.313151703469721</v>
      </c>
      <c r="AS39">
        <f>(AR39-U39)</f>
        <v>17.94818817197558</v>
      </c>
      <c r="AT39">
        <f>IF(D39,P39,(O39+P39)/2)</f>
        <v>27.365176200866699</v>
      </c>
      <c r="AU39">
        <f>0.61365*EXP(17.502*AT39/(240.97+AT39))</f>
        <v>3.6566468426928913</v>
      </c>
      <c r="AV39">
        <f>IF(AS39&lt;&gt;0,(1000-(AR39+U39)/2)/AS39*AL39,0)</f>
        <v>1.4297011634491543</v>
      </c>
      <c r="AW39">
        <f>U39*AA39/1000</f>
        <v>2.0709790837820039</v>
      </c>
      <c r="AX39">
        <f>(AU39-AW39)</f>
        <v>1.5856677589108874</v>
      </c>
      <c r="AY39">
        <f>1/(1.6/F39+1.37/N39)</f>
        <v>0.93863130946113471</v>
      </c>
      <c r="AZ39">
        <f>G39*AA39*0.001</f>
        <v>33.126580656772973</v>
      </c>
      <c r="BA39">
        <f>G39/S39</f>
        <v>0.96367296957449922</v>
      </c>
      <c r="BB39">
        <f>(1-AL39*AA39/AQ39/F39)*100</f>
        <v>70.099846865154873</v>
      </c>
      <c r="BC39">
        <f>(S39-E39/(N39/1.35))</f>
        <v>386.83943449813546</v>
      </c>
      <c r="BD39">
        <f>E39*BB39/100/BC39</f>
        <v>5.6653165587610202E-3</v>
      </c>
    </row>
    <row r="40" spans="1:56" x14ac:dyDescent="0.25">
      <c r="A40" s="1" t="s">
        <v>1</v>
      </c>
      <c r="B40" s="1" t="s">
        <v>9860</v>
      </c>
      <c r="K40" s="1">
        <f t="shared" si="0"/>
        <v>2.72</v>
      </c>
    </row>
    <row r="41" spans="1:56" x14ac:dyDescent="0.25">
      <c r="A41" s="1" t="s">
        <v>1</v>
      </c>
      <c r="B41" s="1" t="s">
        <v>9859</v>
      </c>
      <c r="K41" s="1">
        <f t="shared" si="0"/>
        <v>2.72</v>
      </c>
    </row>
    <row r="42" spans="1:56" x14ac:dyDescent="0.25">
      <c r="A42" s="1">
        <v>9</v>
      </c>
      <c r="B42" s="1" t="s">
        <v>9858</v>
      </c>
      <c r="C42" s="1">
        <v>2003.500003632158</v>
      </c>
      <c r="D42" s="1">
        <v>0</v>
      </c>
      <c r="E42">
        <f>(R42-S42*(1000-T42)/(1000-U42))*AK42</f>
        <v>3.8883712093956784</v>
      </c>
      <c r="F42">
        <f>IF(AV42&lt;&gt;0,1/(1/AV42-1/N42),0)</f>
        <v>2.363537609479192</v>
      </c>
      <c r="G42">
        <f>((AY42-AL42/2)*S42-E42)/(AY42+AL42/2)</f>
        <v>372.74056375969542</v>
      </c>
      <c r="H42">
        <f>AL42*1000</f>
        <v>27.222759818807226</v>
      </c>
      <c r="I42">
        <f>(AQ42-AW42)</f>
        <v>1.5329163780045447</v>
      </c>
      <c r="J42">
        <f>(P42+AP42*D42)</f>
        <v>27.370847702026367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27.352712631225586</v>
      </c>
      <c r="P42" s="1">
        <v>27.370847702026367</v>
      </c>
      <c r="Q42" s="1">
        <v>27.423927307128906</v>
      </c>
      <c r="R42" s="1">
        <v>400.02081298828125</v>
      </c>
      <c r="S42" s="1">
        <v>386.9266357421875</v>
      </c>
      <c r="T42" s="1">
        <v>-0.15063774585723877</v>
      </c>
      <c r="U42" s="1">
        <v>23.973894119262695</v>
      </c>
      <c r="V42" s="1">
        <v>-0.36540713906288147</v>
      </c>
      <c r="W42" s="1">
        <v>58.154296875</v>
      </c>
      <c r="X42" s="1">
        <v>299.57363891601563</v>
      </c>
      <c r="Y42" s="1">
        <v>999.34234619140625</v>
      </c>
      <c r="Z42" s="1">
        <v>3.9852099418640137</v>
      </c>
      <c r="AA42" s="1">
        <v>88.63580322265625</v>
      </c>
      <c r="AB42" s="1">
        <v>-1.81467604637146</v>
      </c>
      <c r="AC42" s="1">
        <v>0.90461248159408569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1.1013736724853513</v>
      </c>
      <c r="AL42">
        <f>(U42-T42)/(1000-U42)*AK42</f>
        <v>2.7222759818807226E-2</v>
      </c>
      <c r="AM42">
        <f>(P42+273.15)</f>
        <v>300.52084770202634</v>
      </c>
      <c r="AN42">
        <f>(O42+273.15)</f>
        <v>300.50271263122556</v>
      </c>
      <c r="AO42">
        <f>(Y42*AG42+Z42*AH42)*AI42</f>
        <v>159.89477181669827</v>
      </c>
      <c r="AP42">
        <f>((AO42+0.00000010773*(AN42^4-AM42^4))-AL42*44100)/(L42*51.4+0.00000043092*AM42^3)</f>
        <v>-8.5524801302246161</v>
      </c>
      <c r="AQ42">
        <f>0.61365*EXP(17.502*J42/(240.97+J42))</f>
        <v>3.657861739640309</v>
      </c>
      <c r="AR42">
        <f>AQ42*1000/AA42</f>
        <v>41.268444653811422</v>
      </c>
      <c r="AS42">
        <f>(AR42-U42)</f>
        <v>17.294550534548726</v>
      </c>
      <c r="AT42">
        <f>IF(D42,P42,(O42+P42)/2)</f>
        <v>27.361780166625977</v>
      </c>
      <c r="AU42">
        <f>0.61365*EXP(17.502*AT42/(240.97+AT42))</f>
        <v>3.6559195439747585</v>
      </c>
      <c r="AV42">
        <f>IF(AS42&lt;&gt;0,(1000-(AR42+U42)/2)/AS42*AL42,0)</f>
        <v>1.5227178935342054</v>
      </c>
      <c r="AW42">
        <f>U42*AA42/1000</f>
        <v>2.1249453616357643</v>
      </c>
      <c r="AX42">
        <f>(AU42-AW42)</f>
        <v>1.5309741823389942</v>
      </c>
      <c r="AY42">
        <f>1/(1.6/F42+1.37/N42)</f>
        <v>1.0029901218666302</v>
      </c>
      <c r="AZ42">
        <f>G42*AA42*0.001</f>
        <v>33.038159262506319</v>
      </c>
      <c r="BA42">
        <f>G42/S42</f>
        <v>0.96333653289264798</v>
      </c>
      <c r="BB42">
        <f>(1-AL42*AA42/AQ42/F42)*100</f>
        <v>72.090533628814214</v>
      </c>
      <c r="BC42">
        <f>(S42-E42/(N42/1.35))</f>
        <v>385.70026323630725</v>
      </c>
      <c r="BD42">
        <f>E42*BB42/100/BC42</f>
        <v>7.2676837988184494E-3</v>
      </c>
    </row>
    <row r="43" spans="1:56" x14ac:dyDescent="0.25">
      <c r="A43" s="1" t="s">
        <v>1</v>
      </c>
      <c r="B43" s="1" t="s">
        <v>9857</v>
      </c>
      <c r="K43" s="1">
        <f t="shared" si="0"/>
        <v>2.72</v>
      </c>
    </row>
    <row r="44" spans="1:56" x14ac:dyDescent="0.25">
      <c r="A44" s="1" t="s">
        <v>1</v>
      </c>
      <c r="B44" s="1" t="s">
        <v>9856</v>
      </c>
      <c r="K44" s="1">
        <f t="shared" si="0"/>
        <v>2.72</v>
      </c>
    </row>
    <row r="45" spans="1:56" x14ac:dyDescent="0.25">
      <c r="A45" s="1">
        <v>10</v>
      </c>
      <c r="B45" s="1" t="s">
        <v>9855</v>
      </c>
      <c r="C45" s="1">
        <v>2206.500003632158</v>
      </c>
      <c r="D45" s="1">
        <v>0</v>
      </c>
      <c r="E45">
        <f>(R45-S45*(1000-T45)/(1000-U45))*AK45</f>
        <v>4.4347609474981349</v>
      </c>
      <c r="F45">
        <f>IF(AV45&lt;&gt;0,1/(1/AV45-1/N45),0)</f>
        <v>2.5867240407629124</v>
      </c>
      <c r="G45">
        <f>((AY45-AL45/2)*S45-E45)/(AY45+AL45/2)</f>
        <v>371.99298843744526</v>
      </c>
      <c r="H45">
        <f>AL45*1000</f>
        <v>27.914603252606366</v>
      </c>
      <c r="I45">
        <f>(AQ45-AW45)</f>
        <v>1.4839297643547487</v>
      </c>
      <c r="J45">
        <f>(P45+AP45*D45)</f>
        <v>27.389938354492188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27.391794204711914</v>
      </c>
      <c r="P45" s="1">
        <v>27.389938354492188</v>
      </c>
      <c r="Q45" s="1">
        <v>27.449579238891602</v>
      </c>
      <c r="R45" s="1">
        <v>399.90011596679688</v>
      </c>
      <c r="S45" s="1">
        <v>386.08670043945313</v>
      </c>
      <c r="T45" s="1">
        <v>-0.15097993612289429</v>
      </c>
      <c r="U45" s="1">
        <v>24.573909759521484</v>
      </c>
      <c r="V45" s="1">
        <v>-0.36538234353065491</v>
      </c>
      <c r="W45" s="1">
        <v>59.470638275146484</v>
      </c>
      <c r="X45" s="1">
        <v>299.5438232421875</v>
      </c>
      <c r="Y45" s="1">
        <v>1251.27880859375</v>
      </c>
      <c r="Z45" s="1">
        <v>3.602808952331543</v>
      </c>
      <c r="AA45" s="1">
        <v>88.631561279296875</v>
      </c>
      <c r="AB45" s="1">
        <v>-1.7295335531234741</v>
      </c>
      <c r="AC45" s="1">
        <v>0.90717911720275879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1.1012640560374536</v>
      </c>
      <c r="AL45">
        <f>(U45-T45)/(1000-U45)*AK45</f>
        <v>2.7914603252606366E-2</v>
      </c>
      <c r="AM45">
        <f>(P45+273.15)</f>
        <v>300.53993835449216</v>
      </c>
      <c r="AN45">
        <f>(O45+273.15)</f>
        <v>300.54179420471189</v>
      </c>
      <c r="AO45">
        <f>(Y45*AG45+Z45*AH45)*AI45</f>
        <v>200.20460490007827</v>
      </c>
      <c r="AP45">
        <f>((AO45+0.00000010773*(AN45^4-AM45^4))-AL45*44100)/(L45*51.4+0.00000043092*AM45^3)</f>
        <v>-8.4698822115875601</v>
      </c>
      <c r="AQ45">
        <f>0.61365*EXP(17.502*J45/(240.97+J45))</f>
        <v>3.6619537530776887</v>
      </c>
      <c r="AR45">
        <f>AQ45*1000/AA45</f>
        <v>41.316588585617879</v>
      </c>
      <c r="AS45">
        <f>(AR45-U45)</f>
        <v>16.742678826096395</v>
      </c>
      <c r="AT45">
        <f>IF(D45,P45,(O45+P45)/2)</f>
        <v>27.390866279602051</v>
      </c>
      <c r="AU45">
        <f>0.61365*EXP(17.502*AT45/(240.97+AT45))</f>
        <v>3.6621527522961976</v>
      </c>
      <c r="AV45">
        <f>IF(AS45&lt;&gt;0,(1000-(AR45+U45)/2)/AS45*AL45,0)</f>
        <v>1.6123435188172799</v>
      </c>
      <c r="AW45">
        <f>U45*AA45/1000</f>
        <v>2.17802398872294</v>
      </c>
      <c r="AX45">
        <f>(AU45-AW45)</f>
        <v>1.4841287635732576</v>
      </c>
      <c r="AY45">
        <f>1/(1.6/F45+1.37/N45)</f>
        <v>1.065404757794679</v>
      </c>
      <c r="AZ45">
        <f>G45*AA45*0.001</f>
        <v>32.9703193501622</v>
      </c>
      <c r="BA45">
        <f>G45/S45</f>
        <v>0.96349599199877634</v>
      </c>
      <c r="BB45">
        <f>(1-AL45*AA45/AQ45/F45)*100</f>
        <v>73.880978395978175</v>
      </c>
      <c r="BC45">
        <f>(S45-E45/(N45/1.35))</f>
        <v>384.68799938873514</v>
      </c>
      <c r="BD45">
        <f>E45*BB45/100/BC45</f>
        <v>8.5171483975081293E-3</v>
      </c>
    </row>
    <row r="46" spans="1:56" x14ac:dyDescent="0.25">
      <c r="A46" s="1" t="s">
        <v>1</v>
      </c>
      <c r="B46" s="1" t="s">
        <v>9854</v>
      </c>
      <c r="K46" s="1">
        <f t="shared" si="0"/>
        <v>2.72</v>
      </c>
    </row>
    <row r="47" spans="1:56" x14ac:dyDescent="0.25">
      <c r="A47" s="1" t="s">
        <v>1</v>
      </c>
      <c r="B47" s="1" t="s">
        <v>9853</v>
      </c>
      <c r="K47" s="1">
        <f t="shared" si="0"/>
        <v>2.72</v>
      </c>
    </row>
    <row r="48" spans="1:56" x14ac:dyDescent="0.25">
      <c r="A48" s="1">
        <v>11</v>
      </c>
      <c r="B48" s="1" t="s">
        <v>9852</v>
      </c>
      <c r="C48" s="1">
        <v>2410.0000036209822</v>
      </c>
      <c r="D48" s="1">
        <v>0</v>
      </c>
      <c r="E48">
        <f>(R48-S48*(1000-T48)/(1000-U48))*AK48</f>
        <v>4.8884287065842127</v>
      </c>
      <c r="F48">
        <f>IF(AV48&lt;&gt;0,1/(1/AV48-1/N48),0)</f>
        <v>2.9677469005214219</v>
      </c>
      <c r="G48">
        <f>((AY48-AL48/2)*S48-E48)/(AY48+AL48/2)</f>
        <v>371.87191675040492</v>
      </c>
      <c r="H48">
        <f>AL48*1000</f>
        <v>28.864222145644796</v>
      </c>
      <c r="I48">
        <f>(AQ48-AW48)</f>
        <v>1.4109576251266791</v>
      </c>
      <c r="J48">
        <f>(P48+AP48*D48)</f>
        <v>27.387481689453125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27.441640853881836</v>
      </c>
      <c r="P48" s="1">
        <v>27.387481689453125</v>
      </c>
      <c r="Q48" s="1">
        <v>27.478385925292969</v>
      </c>
      <c r="R48" s="1">
        <v>400.00335693359375</v>
      </c>
      <c r="S48" s="1">
        <v>385.4630126953125</v>
      </c>
      <c r="T48" s="1">
        <v>-0.14926107227802277</v>
      </c>
      <c r="U48" s="1">
        <v>25.392475128173828</v>
      </c>
      <c r="V48" s="1">
        <v>-0.36015301942825317</v>
      </c>
      <c r="W48" s="1">
        <v>61.269672393798828</v>
      </c>
      <c r="X48" s="1">
        <v>299.57675170898438</v>
      </c>
      <c r="Y48" s="1">
        <v>1600.6142578125</v>
      </c>
      <c r="Z48" s="1">
        <v>4.1632685661315918</v>
      </c>
      <c r="AA48" s="1">
        <v>88.627410888671875</v>
      </c>
      <c r="AB48" s="1">
        <v>-1.6197633743286133</v>
      </c>
      <c r="AC48" s="1">
        <v>0.91325145959854126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1.1013851165771482</v>
      </c>
      <c r="AL48">
        <f>(U48-T48)/(1000-U48)*AK48</f>
        <v>2.8864222145644797E-2</v>
      </c>
      <c r="AM48">
        <f>(P48+273.15)</f>
        <v>300.5374816894531</v>
      </c>
      <c r="AN48">
        <f>(O48+273.15)</f>
        <v>300.59164085388181</v>
      </c>
      <c r="AO48">
        <f>(Y48*AG48+Z48*AH48)*AI48</f>
        <v>256.09827552575734</v>
      </c>
      <c r="AP48">
        <f>((AO48+0.00000010773*(AN48^4-AM48^4))-AL48*44100)/(L48*51.4+0.00000043092*AM48^3)</f>
        <v>-8.3497117637757228</v>
      </c>
      <c r="AQ48">
        <f>0.61365*EXP(17.502*J48/(240.97+J48))</f>
        <v>3.661426951791722</v>
      </c>
      <c r="AR48">
        <f>AQ48*1000/AA48</f>
        <v>41.312579427497596</v>
      </c>
      <c r="AS48">
        <f>(AR48-U48)</f>
        <v>15.920104299323768</v>
      </c>
      <c r="AT48">
        <f>IF(D48,P48,(O48+P48)/2)</f>
        <v>27.41456127166748</v>
      </c>
      <c r="AU48">
        <f>0.61365*EXP(17.502*AT48/(240.97+AT48))</f>
        <v>3.6672374869026445</v>
      </c>
      <c r="AV48">
        <f>IF(AS48&lt;&gt;0,(1000-(AR48+U48)/2)/AS48*AL48,0)</f>
        <v>1.7525970222672367</v>
      </c>
      <c r="AW48">
        <f>U48*AA48/1000</f>
        <v>2.2504693266650428</v>
      </c>
      <c r="AX48">
        <f>(AU48-AW48)</f>
        <v>1.4167681602376017</v>
      </c>
      <c r="AY48">
        <f>1/(1.6/F48+1.37/N48)</f>
        <v>1.1638774821246056</v>
      </c>
      <c r="AZ48">
        <f>G48*AA48*0.001</f>
        <v>32.958045163796115</v>
      </c>
      <c r="BA48">
        <f>G48/S48</f>
        <v>0.96474085580903557</v>
      </c>
      <c r="BB48">
        <f>(1-AL48*AA48/AQ48/F48)*100</f>
        <v>76.457602599220465</v>
      </c>
      <c r="BC48">
        <f>(S48-E48/(N48/1.35))</f>
        <v>383.92122714041881</v>
      </c>
      <c r="BD48">
        <f>E48*BB48/100/BC48</f>
        <v>9.7352663244623244E-3</v>
      </c>
    </row>
    <row r="49" spans="1:56" x14ac:dyDescent="0.25">
      <c r="A49" s="1" t="s">
        <v>1</v>
      </c>
      <c r="B49" s="1" t="s">
        <v>9851</v>
      </c>
      <c r="K49" s="1">
        <f t="shared" si="0"/>
        <v>2.72</v>
      </c>
    </row>
    <row r="50" spans="1:56" x14ac:dyDescent="0.25">
      <c r="A50" s="1" t="s">
        <v>1</v>
      </c>
      <c r="B50" s="1" t="s">
        <v>9850</v>
      </c>
      <c r="K50" s="1">
        <f t="shared" si="0"/>
        <v>2.72</v>
      </c>
    </row>
    <row r="51" spans="1:56" x14ac:dyDescent="0.25">
      <c r="A51" s="1">
        <v>12</v>
      </c>
      <c r="B51" s="1" t="s">
        <v>9849</v>
      </c>
      <c r="C51" s="1">
        <v>2613.0000036209822</v>
      </c>
      <c r="D51" s="1">
        <v>0</v>
      </c>
      <c r="E51">
        <f>(R51-S51*(1000-T51)/(1000-U51))*AK51</f>
        <v>5.0840052712934689</v>
      </c>
      <c r="F51">
        <f>IF(AV51&lt;&gt;0,1/(1/AV51-1/N51),0)</f>
        <v>3.4801149566017151</v>
      </c>
      <c r="G51">
        <f>((AY51-AL51/2)*S51-E51)/(AY51+AL51/2)</f>
        <v>371.96332802190852</v>
      </c>
      <c r="H51">
        <f>AL51*1000</f>
        <v>29.954472702958867</v>
      </c>
      <c r="I51">
        <f>(AQ51-AW51)</f>
        <v>1.3361457835876398</v>
      </c>
      <c r="J51">
        <f>(P51+AP51*D51)</f>
        <v>27.425701141357422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27.533300399780273</v>
      </c>
      <c r="P51" s="1">
        <v>27.425701141357422</v>
      </c>
      <c r="Q51" s="1">
        <v>27.542047500610352</v>
      </c>
      <c r="R51" s="1">
        <v>399.8448486328125</v>
      </c>
      <c r="S51" s="1">
        <v>384.7662353515625</v>
      </c>
      <c r="T51" s="1">
        <v>-0.14682792127132416</v>
      </c>
      <c r="U51" s="1">
        <v>26.330772399902344</v>
      </c>
      <c r="V51" s="1">
        <v>-0.35236513614654541</v>
      </c>
      <c r="W51" s="1">
        <v>63.189926147460938</v>
      </c>
      <c r="X51" s="1">
        <v>299.61489868164063</v>
      </c>
      <c r="Y51" s="1">
        <v>2001.002685546875</v>
      </c>
      <c r="Z51" s="1">
        <v>3.7493953704833984</v>
      </c>
      <c r="AA51" s="1">
        <v>88.6219482421875</v>
      </c>
      <c r="AB51" s="1">
        <v>-1.5257158279418945</v>
      </c>
      <c r="AC51" s="1">
        <v>0.9149746298789978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1.1015253628001491</v>
      </c>
      <c r="AL51">
        <f>(U51-T51)/(1000-U51)*AK51</f>
        <v>2.9954472702958868E-2</v>
      </c>
      <c r="AM51">
        <f>(P51+273.15)</f>
        <v>300.5757011413574</v>
      </c>
      <c r="AN51">
        <f>(O51+273.15)</f>
        <v>300.68330039978025</v>
      </c>
      <c r="AO51">
        <f>(Y51*AG51+Z51*AH51)*AI51</f>
        <v>320.16042253135674</v>
      </c>
      <c r="AP51">
        <f>((AO51+0.00000010773*(AN51^4-AM51^4))-AL51*44100)/(L51*51.4+0.00000043092*AM51^3)</f>
        <v>-8.2129449463541384</v>
      </c>
      <c r="AQ51">
        <f>0.61365*EXP(17.502*J51/(240.97+J51))</f>
        <v>3.6696301323886042</v>
      </c>
      <c r="AR51">
        <f>AQ51*1000/AA51</f>
        <v>41.407689688339723</v>
      </c>
      <c r="AS51">
        <f>(AR51-U51)</f>
        <v>15.076917288437379</v>
      </c>
      <c r="AT51">
        <f>IF(D51,P51,(O51+P51)/2)</f>
        <v>27.479500770568848</v>
      </c>
      <c r="AU51">
        <f>0.61365*EXP(17.502*AT51/(240.97+AT51))</f>
        <v>3.6812045216189624</v>
      </c>
      <c r="AV51">
        <f>IF(AS51&lt;&gt;0,(1000-(AR51+U51)/2)/AS51*AL51,0)</f>
        <v>1.9194864037870547</v>
      </c>
      <c r="AW51">
        <f>U51*AA51/1000</f>
        <v>2.3334843488009644</v>
      </c>
      <c r="AX51">
        <f>(AU51-AW51)</f>
        <v>1.3477201728179979</v>
      </c>
      <c r="AY51">
        <f>1/(1.6/F51+1.37/N51)</f>
        <v>1.2823433282269616</v>
      </c>
      <c r="AZ51">
        <f>G51*AA51*0.001</f>
        <v>32.964114803949386</v>
      </c>
      <c r="BA51">
        <f>G51/S51</f>
        <v>0.9667254916015281</v>
      </c>
      <c r="BB51">
        <f>(1-AL51*AA51/AQ51/F51)*100</f>
        <v>79.21322625511074</v>
      </c>
      <c r="BC51">
        <f>(S51-E51/(N51/1.35))</f>
        <v>383.16276594272648</v>
      </c>
      <c r="BD51">
        <f>E51*BB51/100/BC51</f>
        <v>1.0510427829444736E-2</v>
      </c>
    </row>
    <row r="52" spans="1:56" x14ac:dyDescent="0.25">
      <c r="A52" s="1" t="s">
        <v>1</v>
      </c>
      <c r="B52" s="1" t="s">
        <v>9848</v>
      </c>
      <c r="K52" s="2">
        <v>7.3749999999999991</v>
      </c>
    </row>
    <row r="53" spans="1:56" x14ac:dyDescent="0.25">
      <c r="A53" s="1" t="s">
        <v>1</v>
      </c>
      <c r="B53" s="1" t="s">
        <v>9847</v>
      </c>
    </row>
    <row r="54" spans="1:56" x14ac:dyDescent="0.25">
      <c r="A54" s="1" t="s">
        <v>1</v>
      </c>
      <c r="B54" s="1" t="s">
        <v>9846</v>
      </c>
    </row>
    <row r="55" spans="1:56" x14ac:dyDescent="0.25">
      <c r="A55" s="1" t="s">
        <v>1</v>
      </c>
      <c r="B55" s="1" t="s">
        <v>9845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70154-E1CB-4861-B45D-57460138B47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203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202</v>
      </c>
    </row>
    <row r="12" spans="1:56" x14ac:dyDescent="0.25">
      <c r="A12" s="1" t="s">
        <v>1</v>
      </c>
      <c r="B12" s="1" t="s">
        <v>201</v>
      </c>
    </row>
    <row r="13" spans="1:56" x14ac:dyDescent="0.25">
      <c r="A13" s="1" t="s">
        <v>1</v>
      </c>
      <c r="B13" s="1" t="s">
        <v>200</v>
      </c>
    </row>
    <row r="14" spans="1:56" x14ac:dyDescent="0.25">
      <c r="A14" s="1" t="s">
        <v>1</v>
      </c>
      <c r="B14" s="1" t="s">
        <v>199</v>
      </c>
    </row>
    <row r="15" spans="1:56" x14ac:dyDescent="0.25">
      <c r="A15" s="1" t="s">
        <v>1</v>
      </c>
      <c r="B15" s="1" t="s">
        <v>198</v>
      </c>
    </row>
    <row r="16" spans="1:56" x14ac:dyDescent="0.25">
      <c r="A16" s="1" t="s">
        <v>1</v>
      </c>
      <c r="B16" s="1" t="s">
        <v>197</v>
      </c>
    </row>
    <row r="17" spans="1:56" x14ac:dyDescent="0.25">
      <c r="A17" s="1" t="s">
        <v>1</v>
      </c>
      <c r="B17" s="1" t="s">
        <v>196</v>
      </c>
    </row>
    <row r="18" spans="1:56" x14ac:dyDescent="0.25">
      <c r="A18" s="1">
        <v>1</v>
      </c>
      <c r="B18" s="1" t="s">
        <v>195</v>
      </c>
      <c r="C18" s="1">
        <v>314.50000318512321</v>
      </c>
      <c r="D18" s="1">
        <v>0</v>
      </c>
      <c r="E18">
        <f>(R18-S18*(1000-T18)/(1000-U18))*AK18</f>
        <v>-3.8692935191342532</v>
      </c>
      <c r="F18">
        <f>IF(AV18&lt;&gt;0,1/(1/AV18-1/N18),0)</f>
        <v>3.6648100922841667</v>
      </c>
      <c r="G18">
        <f>((AY18-AL18/2)*S18-E18)/(AY18+AL18/2)</f>
        <v>388.90037502024143</v>
      </c>
      <c r="H18">
        <f>AL18*1000</f>
        <v>26.548996596054739</v>
      </c>
      <c r="I18">
        <f>(AQ18-AW18)</f>
        <v>1.1339872331215033</v>
      </c>
      <c r="J18">
        <f>(P18+AP18*D18)</f>
        <v>26.916374206542969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27.753345489501953</v>
      </c>
      <c r="P18" s="1">
        <v>26.916374206542969</v>
      </c>
      <c r="Q18" s="1">
        <v>27.807456970214844</v>
      </c>
      <c r="R18" s="1">
        <v>399.8076171875</v>
      </c>
      <c r="S18" s="1">
        <v>393.8345947265625</v>
      </c>
      <c r="T18" s="1">
        <v>4.3932609558105469</v>
      </c>
      <c r="U18" s="1">
        <v>27.799703598022461</v>
      </c>
      <c r="V18" s="1">
        <v>10.256200790405273</v>
      </c>
      <c r="W18" s="1">
        <v>64.899253845214844</v>
      </c>
      <c r="X18" s="1">
        <v>299.94204711914063</v>
      </c>
      <c r="Y18" s="1">
        <v>-2.7087191119790077E-2</v>
      </c>
      <c r="Z18" s="1">
        <v>9.0109891891479492</v>
      </c>
      <c r="AA18" s="1">
        <v>87.325782775878906</v>
      </c>
      <c r="AB18" s="1">
        <v>15.875615119934082</v>
      </c>
      <c r="AC18" s="1">
        <v>1.0390487909317017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1.102728114408605</v>
      </c>
      <c r="AL18">
        <f>(U18-T18)/(1000-U18)*AK18</f>
        <v>2.6548996596054739E-2</v>
      </c>
      <c r="AM18">
        <f>(P18+273.15)</f>
        <v>300.06637420654295</v>
      </c>
      <c r="AN18">
        <f>(O18+273.15)</f>
        <v>300.90334548950193</v>
      </c>
      <c r="AO18">
        <f>(Y18*AG18+Z18*AH18)*AI18</f>
        <v>-4.3339504822950681E-3</v>
      </c>
      <c r="AP18">
        <f>((AO18+0.00000010773*(AN18^4-AM18^4))-AL18*44100)/(L18*51.4+0.00000043092*AM18^3)</f>
        <v>-9.5442131152985503</v>
      </c>
      <c r="AQ18">
        <f>0.61365*EXP(17.502*J18/(240.97+J18))</f>
        <v>3.5616181107562319</v>
      </c>
      <c r="AR18">
        <f>AQ18*1000/AA18</f>
        <v>40.785412939235869</v>
      </c>
      <c r="AS18">
        <f>(AR18-U18)</f>
        <v>12.985709341213408</v>
      </c>
      <c r="AT18">
        <f>IF(D18,P18,(O18+P18)/2)</f>
        <v>27.334859848022461</v>
      </c>
      <c r="AU18">
        <f>0.61365*EXP(17.502*AT18/(240.97+AT18))</f>
        <v>3.6501587222432494</v>
      </c>
      <c r="AV18">
        <f>IF(AS18&lt;&gt;0,(1000-(AR18+U18)/2)/AS18*AL18,0)</f>
        <v>1.9743675843675692</v>
      </c>
      <c r="AW18">
        <f>U18*AA18/1000</f>
        <v>2.4276308776347286</v>
      </c>
      <c r="AX18">
        <f>(AU18-AW18)</f>
        <v>1.2225278446085208</v>
      </c>
      <c r="AY18">
        <f>1/(1.6/F18+1.37/N18)</f>
        <v>1.3216112967613205</v>
      </c>
      <c r="AZ18">
        <f>G18*AA18*0.001</f>
        <v>33.961029670475448</v>
      </c>
      <c r="BA18">
        <f>G18/S18</f>
        <v>0.98747134006918091</v>
      </c>
      <c r="BB18">
        <f>(1-AL18*AA18/AQ18/F18)*100</f>
        <v>82.23800377939385</v>
      </c>
      <c r="BC18">
        <f>(S18-E18/(N18/1.35))</f>
        <v>395.05495022595022</v>
      </c>
      <c r="BD18">
        <f>E18*BB18/100/BC18</f>
        <v>-8.0546510015417315E-3</v>
      </c>
    </row>
    <row r="19" spans="1:56" x14ac:dyDescent="0.25">
      <c r="A19" s="1" t="s">
        <v>1</v>
      </c>
      <c r="B19" s="1" t="s">
        <v>194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193</v>
      </c>
      <c r="K20" s="1">
        <f t="shared" si="0"/>
        <v>2.72</v>
      </c>
    </row>
    <row r="21" spans="1:56" x14ac:dyDescent="0.25">
      <c r="A21" s="1">
        <v>2</v>
      </c>
      <c r="B21" s="1" t="s">
        <v>192</v>
      </c>
      <c r="C21" s="1">
        <v>517.50000318512321</v>
      </c>
      <c r="D21" s="1">
        <v>0</v>
      </c>
      <c r="E21">
        <f>(R21-S21*(1000-T21)/(1000-U21))*AK21</f>
        <v>-2.9284737321169634</v>
      </c>
      <c r="F21">
        <f>IF(AV21&lt;&gt;0,1/(1/AV21-1/N21),0)</f>
        <v>3.3991429173280339</v>
      </c>
      <c r="G21">
        <f>((AY21-AL21/2)*S21-E21)/(AY21+AL21/2)</f>
        <v>387.94527748405312</v>
      </c>
      <c r="H21">
        <f>AL21*1000</f>
        <v>25.814889739380128</v>
      </c>
      <c r="I21">
        <f>(AQ21-AW21)</f>
        <v>1.1492964908666226</v>
      </c>
      <c r="J21">
        <f>(P21+AP21*D21)</f>
        <v>26.784936904907227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27.736648559570313</v>
      </c>
      <c r="P21" s="1">
        <v>26.784936904907227</v>
      </c>
      <c r="Q21" s="1">
        <v>27.833732604980469</v>
      </c>
      <c r="R21" s="1">
        <v>400.16513061523438</v>
      </c>
      <c r="S21" s="1">
        <v>393.60671997070313</v>
      </c>
      <c r="T21" s="1">
        <v>4.5462994575500488</v>
      </c>
      <c r="U21" s="1">
        <v>27.315921783447266</v>
      </c>
      <c r="V21" s="1">
        <v>10.621685981750488</v>
      </c>
      <c r="W21" s="1">
        <v>63.819187164306641</v>
      </c>
      <c r="X21" s="1">
        <v>299.954345703125</v>
      </c>
      <c r="Y21" s="1">
        <v>26.447507858276367</v>
      </c>
      <c r="Z21" s="1">
        <v>8.7474908828735352</v>
      </c>
      <c r="AA21" s="1">
        <v>87.308151245117188</v>
      </c>
      <c r="AB21" s="1">
        <v>15.792956352233887</v>
      </c>
      <c r="AC21" s="1">
        <v>1.0466879606246948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1.1027733297909006</v>
      </c>
      <c r="AL21">
        <f>(U21-T21)/(1000-U21)*AK21</f>
        <v>2.5814889739380127E-2</v>
      </c>
      <c r="AM21">
        <f>(P21+273.15)</f>
        <v>299.9349369049072</v>
      </c>
      <c r="AN21">
        <f>(O21+273.15)</f>
        <v>300.88664855957029</v>
      </c>
      <c r="AO21">
        <f>(Y21*AG21+Z21*AH21)*AI21</f>
        <v>4.2316011627405601</v>
      </c>
      <c r="AP21">
        <f>((AO21+0.00000010773*(AN21^4-AM21^4))-AL21*44100)/(L21*51.4+0.00000043092*AM21^3)</f>
        <v>-9.2334620235117644</v>
      </c>
      <c r="AQ21">
        <f>0.61365*EXP(17.502*J21/(240.97+J21))</f>
        <v>3.5341991213356279</v>
      </c>
      <c r="AR21">
        <f>AQ21*1000/AA21</f>
        <v>40.47960094142163</v>
      </c>
      <c r="AS21">
        <f>(AR21-U21)</f>
        <v>13.163679157974364</v>
      </c>
      <c r="AT21">
        <f>IF(D21,P21,(O21+P21)/2)</f>
        <v>27.26079273223877</v>
      </c>
      <c r="AU21">
        <f>0.61365*EXP(17.502*AT21/(240.97+AT21))</f>
        <v>3.6343495735994562</v>
      </c>
      <c r="AV21">
        <f>IF(AS21&lt;&gt;0,(1000-(AR21+U21)/2)/AS21*AL21,0)</f>
        <v>1.8945936366345484</v>
      </c>
      <c r="AW21">
        <f>U21*AA21/1000</f>
        <v>2.3849026304690053</v>
      </c>
      <c r="AX21">
        <f>(AU21-AW21)</f>
        <v>1.2494469431304509</v>
      </c>
      <c r="AY21">
        <f>1/(1.6/F21+1.37/N21)</f>
        <v>1.2645832938705253</v>
      </c>
      <c r="AZ21">
        <f>G21*AA21*0.001</f>
        <v>33.870784961406663</v>
      </c>
      <c r="BA21">
        <f>G21/S21</f>
        <v>0.98561649941578389</v>
      </c>
      <c r="BB21">
        <f>(1-AL21*AA21/AQ21/F21)*100</f>
        <v>81.238626603685276</v>
      </c>
      <c r="BC21">
        <f>(S21-E21/(N21/1.35))</f>
        <v>394.53034569362347</v>
      </c>
      <c r="BD21">
        <f>E21*BB21/100/BC21</f>
        <v>-6.0300858131429593E-3</v>
      </c>
    </row>
    <row r="22" spans="1:56" x14ac:dyDescent="0.25">
      <c r="A22" s="1" t="s">
        <v>1</v>
      </c>
      <c r="B22" s="1" t="s">
        <v>191</v>
      </c>
      <c r="K22" s="1">
        <f t="shared" si="0"/>
        <v>2.72</v>
      </c>
    </row>
    <row r="23" spans="1:56" x14ac:dyDescent="0.25">
      <c r="A23" s="1" t="s">
        <v>1</v>
      </c>
      <c r="B23" s="1" t="s">
        <v>190</v>
      </c>
      <c r="K23" s="1">
        <f t="shared" si="0"/>
        <v>2.72</v>
      </c>
    </row>
    <row r="24" spans="1:56" x14ac:dyDescent="0.25">
      <c r="A24" s="1">
        <v>3</v>
      </c>
      <c r="B24" s="1" t="s">
        <v>189</v>
      </c>
      <c r="C24" s="1">
        <v>720.50000318512321</v>
      </c>
      <c r="D24" s="1">
        <v>0</v>
      </c>
      <c r="E24">
        <f>(R24-S24*(1000-T24)/(1000-U24))*AK24</f>
        <v>-2.1426555018424489</v>
      </c>
      <c r="F24">
        <f>IF(AV24&lt;&gt;0,1/(1/AV24-1/N24),0)</f>
        <v>3.2348020663079291</v>
      </c>
      <c r="G24">
        <f>((AY24-AL24/2)*S24-E24)/(AY24+AL24/2)</f>
        <v>386.89939231863713</v>
      </c>
      <c r="H24">
        <f>AL24*1000</f>
        <v>25.221262758761764</v>
      </c>
      <c r="I24">
        <f>(AQ24-AW24)</f>
        <v>1.1549750534596739</v>
      </c>
      <c r="J24">
        <f>(P24+AP24*D24)</f>
        <v>26.653654098510742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27.684494018554688</v>
      </c>
      <c r="P24" s="1">
        <v>26.653654098510742</v>
      </c>
      <c r="Q24" s="1">
        <v>27.806911468505859</v>
      </c>
      <c r="R24" s="1">
        <v>400.21731567382813</v>
      </c>
      <c r="S24" s="1">
        <v>393.16799926757813</v>
      </c>
      <c r="T24" s="1">
        <v>4.6862368583679199</v>
      </c>
      <c r="U24" s="1">
        <v>26.941566467285156</v>
      </c>
      <c r="V24" s="1">
        <v>10.981118202209473</v>
      </c>
      <c r="W24" s="1">
        <v>63.131362915039063</v>
      </c>
      <c r="X24" s="1">
        <v>299.94430541992188</v>
      </c>
      <c r="Y24" s="1">
        <v>49.873458862304688</v>
      </c>
      <c r="Z24" s="1">
        <v>8.7156915664672852</v>
      </c>
      <c r="AA24" s="1">
        <v>87.30084228515625</v>
      </c>
      <c r="AB24" s="1">
        <v>15.856295585632324</v>
      </c>
      <c r="AC24" s="1">
        <v>1.0425373315811157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1.1027364169850065</v>
      </c>
      <c r="AL24">
        <f>(U24-T24)/(1000-U24)*AK24</f>
        <v>2.5221262758761763E-2</v>
      </c>
      <c r="AM24">
        <f>(P24+273.15)</f>
        <v>299.80365409851072</v>
      </c>
      <c r="AN24">
        <f>(O24+273.15)</f>
        <v>300.83449401855466</v>
      </c>
      <c r="AO24">
        <f>(Y24*AG24+Z24*AH24)*AI24</f>
        <v>7.979753239607362</v>
      </c>
      <c r="AP24">
        <f>((AO24+0.00000010773*(AN24^4-AM24^4))-AL24*44100)/(L24*51.4+0.00000043092*AM24^3)</f>
        <v>-8.981033403501069</v>
      </c>
      <c r="AQ24">
        <f>0.61365*EXP(17.502*J24/(240.97+J24))</f>
        <v>3.5069964985351896</v>
      </c>
      <c r="AR24">
        <f>AQ24*1000/AA24</f>
        <v>40.171393617029096</v>
      </c>
      <c r="AS24">
        <f>(AR24-U24)</f>
        <v>13.22982714974394</v>
      </c>
      <c r="AT24">
        <f>IF(D24,P24,(O24+P24)/2)</f>
        <v>27.169074058532715</v>
      </c>
      <c r="AU24">
        <f>0.61365*EXP(17.502*AT24/(240.97+AT24))</f>
        <v>3.6148556599703676</v>
      </c>
      <c r="AV24">
        <f>IF(AS24&lt;&gt;0,(1000-(AR24+U24)/2)/AS24*AL24,0)</f>
        <v>1.8424221029094203</v>
      </c>
      <c r="AW24">
        <f>U24*AA24/1000</f>
        <v>2.3520214450755157</v>
      </c>
      <c r="AX24">
        <f>(AU24-AW24)</f>
        <v>1.2628342148948519</v>
      </c>
      <c r="AY24">
        <f>1/(1.6/F24+1.37/N24)</f>
        <v>1.2274635955323872</v>
      </c>
      <c r="AZ24">
        <f>G24*AA24*0.001</f>
        <v>33.776642829032134</v>
      </c>
      <c r="BA24">
        <f>G24/S24</f>
        <v>0.98405616184272726</v>
      </c>
      <c r="BB24">
        <f>(1-AL24*AA24/AQ24/F24)*100</f>
        <v>80.591042171329221</v>
      </c>
      <c r="BC24">
        <f>(S24-E24/(N24/1.35))</f>
        <v>393.84378191679724</v>
      </c>
      <c r="BD24">
        <f>E24*BB24/100/BC24</f>
        <v>-4.384450074778513E-3</v>
      </c>
    </row>
    <row r="25" spans="1:56" x14ac:dyDescent="0.25">
      <c r="A25" s="1" t="s">
        <v>1</v>
      </c>
      <c r="B25" s="1" t="s">
        <v>188</v>
      </c>
      <c r="K25" s="1">
        <f t="shared" si="0"/>
        <v>2.72</v>
      </c>
    </row>
    <row r="26" spans="1:56" x14ac:dyDescent="0.25">
      <c r="A26" s="1" t="s">
        <v>1</v>
      </c>
      <c r="B26" s="1" t="s">
        <v>187</v>
      </c>
      <c r="K26" s="1">
        <f t="shared" si="0"/>
        <v>2.72</v>
      </c>
    </row>
    <row r="27" spans="1:56" x14ac:dyDescent="0.25">
      <c r="A27" s="1">
        <v>4</v>
      </c>
      <c r="B27" s="1" t="s">
        <v>186</v>
      </c>
      <c r="C27" s="1">
        <v>923.50000318512321</v>
      </c>
      <c r="D27" s="1">
        <v>0</v>
      </c>
      <c r="E27">
        <f>(R27-S27*(1000-T27)/(1000-U27))*AK27</f>
        <v>-0.96829830571420994</v>
      </c>
      <c r="F27">
        <f>IF(AV27&lt;&gt;0,1/(1/AV27-1/N27),0)</f>
        <v>3.2416764196389067</v>
      </c>
      <c r="G27">
        <f>((AY27-AL27/2)*S27-E27)/(AY27+AL27/2)</f>
        <v>384.91756642260589</v>
      </c>
      <c r="H27">
        <f>AL27*1000</f>
        <v>25.012620282327873</v>
      </c>
      <c r="I27">
        <f>(AQ27-AW27)</f>
        <v>1.1442378189596001</v>
      </c>
      <c r="J27">
        <f>(P27+AP27*D27)</f>
        <v>26.586441040039063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27.654407501220703</v>
      </c>
      <c r="P27" s="1">
        <v>26.586441040039063</v>
      </c>
      <c r="Q27" s="1">
        <v>27.782285690307617</v>
      </c>
      <c r="R27" s="1">
        <v>400.05078125</v>
      </c>
      <c r="S27" s="1">
        <v>392.03570556640625</v>
      </c>
      <c r="T27" s="1">
        <v>4.8293848037719727</v>
      </c>
      <c r="U27" s="1">
        <v>26.903894424438477</v>
      </c>
      <c r="V27" s="1">
        <v>11.337287902832031</v>
      </c>
      <c r="W27" s="1">
        <v>63.158603668212891</v>
      </c>
      <c r="X27" s="1">
        <v>299.9112548828125</v>
      </c>
      <c r="Y27" s="1">
        <v>101.16343688964844</v>
      </c>
      <c r="Z27" s="1">
        <v>9.0190143585205078</v>
      </c>
      <c r="AA27" s="1">
        <v>87.307159423828125</v>
      </c>
      <c r="AB27" s="1">
        <v>15.844195365905762</v>
      </c>
      <c r="AC27" s="1">
        <v>1.0433205366134644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1.1026149076573986</v>
      </c>
      <c r="AL27">
        <f>(U27-T27)/(1000-U27)*AK27</f>
        <v>2.5012620282327872E-2</v>
      </c>
      <c r="AM27">
        <f>(P27+273.15)</f>
        <v>299.73644104003904</v>
      </c>
      <c r="AN27">
        <f>(O27+273.15)</f>
        <v>300.80440750122068</v>
      </c>
      <c r="AO27">
        <f>(Y27*AG27+Z27*AH27)*AI27</f>
        <v>16.186149540555107</v>
      </c>
      <c r="AP27">
        <f>((AO27+0.00000010773*(AN27^4-AM27^4))-AL27*44100)/(L27*51.4+0.00000043092*AM27^3)</f>
        <v>-8.8349531707632316</v>
      </c>
      <c r="AQ27">
        <f>0.61365*EXP(17.502*J27/(240.97+J27))</f>
        <v>3.4931404185958908</v>
      </c>
      <c r="AR27">
        <f>AQ27*1000/AA27</f>
        <v>40.009782034467754</v>
      </c>
      <c r="AS27">
        <f>(AR27-U27)</f>
        <v>13.105887610029278</v>
      </c>
      <c r="AT27">
        <f>IF(D27,P27,(O27+P27)/2)</f>
        <v>27.120424270629883</v>
      </c>
      <c r="AU27">
        <f>0.61365*EXP(17.502*AT27/(240.97+AT27))</f>
        <v>3.6045527117007139</v>
      </c>
      <c r="AV27">
        <f>IF(AS27&lt;&gt;0,(1000-(AR27+U27)/2)/AS27*AL27,0)</f>
        <v>1.8446501153685144</v>
      </c>
      <c r="AW27">
        <f>U27*AA27/1000</f>
        <v>2.3489025996362907</v>
      </c>
      <c r="AX27">
        <f>(AU27-AW27)</f>
        <v>1.2556501120644232</v>
      </c>
      <c r="AY27">
        <f>1/(1.6/F27+1.37/N27)</f>
        <v>1.2290459770784534</v>
      </c>
      <c r="AZ27">
        <f>G27*AA27*0.001</f>
        <v>33.606059336690407</v>
      </c>
      <c r="BA27">
        <f>G27/S27</f>
        <v>0.98184313560542602</v>
      </c>
      <c r="BB27">
        <f>(1-AL27*AA27/AQ27/F27)*100</f>
        <v>80.714835718560678</v>
      </c>
      <c r="BC27">
        <f>(S27-E27/(N27/1.35))</f>
        <v>392.34110192793389</v>
      </c>
      <c r="BD27">
        <f>E27*BB27/100/BC27</f>
        <v>-1.9920431045391462E-3</v>
      </c>
    </row>
    <row r="28" spans="1:56" x14ac:dyDescent="0.25">
      <c r="A28" s="1" t="s">
        <v>1</v>
      </c>
      <c r="B28" s="1" t="s">
        <v>185</v>
      </c>
      <c r="K28" s="1">
        <f t="shared" si="0"/>
        <v>2.72</v>
      </c>
    </row>
    <row r="29" spans="1:56" x14ac:dyDescent="0.25">
      <c r="A29" s="1" t="s">
        <v>1</v>
      </c>
      <c r="B29" s="1" t="s">
        <v>184</v>
      </c>
      <c r="K29" s="1">
        <f t="shared" si="0"/>
        <v>2.72</v>
      </c>
    </row>
    <row r="30" spans="1:56" x14ac:dyDescent="0.25">
      <c r="A30" s="1">
        <v>5</v>
      </c>
      <c r="B30" s="1" t="s">
        <v>183</v>
      </c>
      <c r="C30" s="1">
        <v>1126.5000031851232</v>
      </c>
      <c r="D30" s="1">
        <v>0</v>
      </c>
      <c r="E30">
        <f>(R30-S30*(1000-T30)/(1000-U30))*AK30</f>
        <v>-0.19937058482838313</v>
      </c>
      <c r="F30">
        <f>IF(AV30&lt;&gt;0,1/(1/AV30-1/N30),0)</f>
        <v>3.2427639242069604</v>
      </c>
      <c r="G30">
        <f>((AY30-AL30/2)*S30-E30)/(AY30+AL30/2)</f>
        <v>383.59499308310143</v>
      </c>
      <c r="H30">
        <f>AL30*1000</f>
        <v>24.928639218941274</v>
      </c>
      <c r="I30">
        <f>(AQ30-AW30)</f>
        <v>1.1400515889182539</v>
      </c>
      <c r="J30">
        <f>(P30+AP30*D30)</f>
        <v>26.593647003173828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27.646102905273438</v>
      </c>
      <c r="P30" s="1">
        <v>26.593647003173828</v>
      </c>
      <c r="Q30" s="1">
        <v>27.776357650756836</v>
      </c>
      <c r="R30" s="1">
        <v>399.95529174804688</v>
      </c>
      <c r="S30" s="1">
        <v>391.2896728515625</v>
      </c>
      <c r="T30" s="1">
        <v>4.9719886779785156</v>
      </c>
      <c r="U30" s="1">
        <v>26.970624923706055</v>
      </c>
      <c r="V30" s="1">
        <v>11.676949501037598</v>
      </c>
      <c r="W30" s="1">
        <v>63.341781616210938</v>
      </c>
      <c r="X30" s="1">
        <v>299.91464233398438</v>
      </c>
      <c r="Y30" s="1">
        <v>150.21321105957031</v>
      </c>
      <c r="Z30" s="1">
        <v>8.7067651748657227</v>
      </c>
      <c r="AA30" s="1">
        <v>87.301353454589844</v>
      </c>
      <c r="AB30" s="1">
        <v>15.874917030334473</v>
      </c>
      <c r="AC30" s="1">
        <v>1.0464783906936646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1.1026273615220012</v>
      </c>
      <c r="AL30">
        <f>(U30-T30)/(1000-U30)*AK30</f>
        <v>2.4928639218941274E-2</v>
      </c>
      <c r="AM30">
        <f>(P30+273.15)</f>
        <v>299.74364700317381</v>
      </c>
      <c r="AN30">
        <f>(O30+273.15)</f>
        <v>300.79610290527341</v>
      </c>
      <c r="AO30">
        <f>(Y30*AG30+Z30*AH30)*AI30</f>
        <v>24.034113232326945</v>
      </c>
      <c r="AP30">
        <f>((AO30+0.00000010773*(AN30^4-AM30^4))-AL30*44100)/(L30*51.4+0.00000043092*AM30^3)</f>
        <v>-8.7413925742425302</v>
      </c>
      <c r="AQ30">
        <f>0.61365*EXP(17.502*J30/(240.97+J30))</f>
        <v>3.4946236482738864</v>
      </c>
      <c r="AR30">
        <f>AQ30*1000/AA30</f>
        <v>40.029432648963791</v>
      </c>
      <c r="AS30">
        <f>(AR30-U30)</f>
        <v>13.058807725257736</v>
      </c>
      <c r="AT30">
        <f>IF(D30,P30,(O30+P30)/2)</f>
        <v>27.119874954223633</v>
      </c>
      <c r="AU30">
        <f>0.61365*EXP(17.502*AT30/(240.97+AT30))</f>
        <v>3.6044365251404265</v>
      </c>
      <c r="AV30">
        <f>IF(AS30&lt;&gt;0,(1000-(AR30+U30)/2)/AS30*AL30,0)</f>
        <v>1.8450022080424695</v>
      </c>
      <c r="AW30">
        <f>U30*AA30/1000</f>
        <v>2.3545720593556325</v>
      </c>
      <c r="AX30">
        <f>(AU30-AW30)</f>
        <v>1.2498644657847939</v>
      </c>
      <c r="AY30">
        <f>1/(1.6/F30+1.37/N30)</f>
        <v>1.2292960638374979</v>
      </c>
      <c r="AZ30">
        <f>G30*AA30*0.001</f>
        <v>33.488362074558786</v>
      </c>
      <c r="BA30">
        <f>G30/S30</f>
        <v>0.98033508088167698</v>
      </c>
      <c r="BB30">
        <f>(1-AL30*AA30/AQ30/F30)*100</f>
        <v>80.795464616709125</v>
      </c>
      <c r="BC30">
        <f>(S30-E30/(N30/1.35))</f>
        <v>391.35255332015663</v>
      </c>
      <c r="BD30">
        <f>E30*BB30/100/BC30</f>
        <v>-4.1160429120636017E-4</v>
      </c>
    </row>
    <row r="31" spans="1:56" x14ac:dyDescent="0.25">
      <c r="A31" s="1" t="s">
        <v>1</v>
      </c>
      <c r="B31" s="1" t="s">
        <v>182</v>
      </c>
      <c r="K31" s="1">
        <f t="shared" si="0"/>
        <v>2.72</v>
      </c>
    </row>
    <row r="32" spans="1:56" x14ac:dyDescent="0.25">
      <c r="A32" s="1" t="s">
        <v>1</v>
      </c>
      <c r="B32" s="1" t="s">
        <v>181</v>
      </c>
      <c r="K32" s="1">
        <f t="shared" si="0"/>
        <v>2.72</v>
      </c>
    </row>
    <row r="33" spans="1:56" x14ac:dyDescent="0.25">
      <c r="A33" s="1">
        <v>6</v>
      </c>
      <c r="B33" s="1" t="s">
        <v>180</v>
      </c>
      <c r="C33" s="1">
        <v>1329.5000031851232</v>
      </c>
      <c r="D33" s="1">
        <v>0</v>
      </c>
      <c r="E33">
        <f>(R33-S33*(1000-T33)/(1000-U33))*AK33</f>
        <v>1.0916443825890101</v>
      </c>
      <c r="F33">
        <f>IF(AV33&lt;&gt;0,1/(1/AV33-1/N33),0)</f>
        <v>3.3601050613460566</v>
      </c>
      <c r="G33">
        <f>((AY33-AL33/2)*S33-E33)/(AY33+AL33/2)</f>
        <v>381.70549235341571</v>
      </c>
      <c r="H33">
        <f>AL33*1000</f>
        <v>25.093285090704523</v>
      </c>
      <c r="I33">
        <f>(AQ33-AW33)</f>
        <v>1.1245213187777359</v>
      </c>
      <c r="J33">
        <f>(P33+AP33*D33)</f>
        <v>26.632223129272461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27.635190963745117</v>
      </c>
      <c r="P33" s="1">
        <v>26.632223129272461</v>
      </c>
      <c r="Q33" s="1">
        <v>27.757513046264648</v>
      </c>
      <c r="R33" s="1">
        <v>400.15914916992188</v>
      </c>
      <c r="S33" s="1">
        <v>390.28704833984375</v>
      </c>
      <c r="T33" s="1">
        <v>5.102900505065918</v>
      </c>
      <c r="U33" s="1">
        <v>27.240724563598633</v>
      </c>
      <c r="V33" s="1">
        <v>11.991543769836426</v>
      </c>
      <c r="W33" s="1">
        <v>64.014244079589844</v>
      </c>
      <c r="X33" s="1">
        <v>299.91409301757813</v>
      </c>
      <c r="Y33" s="1">
        <v>299.7802734375</v>
      </c>
      <c r="Z33" s="1">
        <v>8.9063997268676758</v>
      </c>
      <c r="AA33" s="1">
        <v>87.297676086425781</v>
      </c>
      <c r="AB33" s="1">
        <v>15.926466941833496</v>
      </c>
      <c r="AC33" s="1">
        <v>1.0483169555664063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1.1026253419763898</v>
      </c>
      <c r="AL33">
        <f>(U33-T33)/(1000-U33)*AK33</f>
        <v>2.5093285090704524E-2</v>
      </c>
      <c r="AM33">
        <f>(P33+273.15)</f>
        <v>299.78222312927244</v>
      </c>
      <c r="AN33">
        <f>(O33+273.15)</f>
        <v>300.78519096374509</v>
      </c>
      <c r="AO33">
        <f>(Y33*AG33+Z33*AH33)*AI33</f>
        <v>47.964842677902197</v>
      </c>
      <c r="AP33">
        <f>((AO33+0.00000010773*(AN33^4-AM33^4))-AL33*44100)/(L33*51.4+0.00000043092*AM33^3)</f>
        <v>-8.6087332784817967</v>
      </c>
      <c r="AQ33">
        <f>0.61365*EXP(17.502*J33/(240.97+J33))</f>
        <v>3.5025732680903117</v>
      </c>
      <c r="AR33">
        <f>AQ33*1000/AA33</f>
        <v>40.122182228799772</v>
      </c>
      <c r="AS33">
        <f>(AR33-U33)</f>
        <v>12.88145766520114</v>
      </c>
      <c r="AT33">
        <f>IF(D33,P33,(O33+P33)/2)</f>
        <v>27.133707046508789</v>
      </c>
      <c r="AU33">
        <f>0.61365*EXP(17.502*AT33/(240.97+AT33))</f>
        <v>3.6073631626856617</v>
      </c>
      <c r="AV33">
        <f>IF(AS33&lt;&gt;0,(1000-(AR33+U33)/2)/AS33*AL33,0)</f>
        <v>1.8824039490398612</v>
      </c>
      <c r="AW33">
        <f>U33*AA33/1000</f>
        <v>2.3780519493125758</v>
      </c>
      <c r="AX33">
        <f>(AU33-AW33)</f>
        <v>1.2293112133730859</v>
      </c>
      <c r="AY33">
        <f>1/(1.6/F33+1.37/N33)</f>
        <v>1.2558979811342608</v>
      </c>
      <c r="AZ33">
        <f>G33*AA33*0.001</f>
        <v>33.322002431878161</v>
      </c>
      <c r="BA33">
        <f>G33/S33</f>
        <v>0.97801219378677506</v>
      </c>
      <c r="BB33">
        <f>(1-AL33*AA33/AQ33/F33)*100</f>
        <v>81.386839688324415</v>
      </c>
      <c r="BC33">
        <f>(S33-E33/(N33/1.35))</f>
        <v>389.94274925292251</v>
      </c>
      <c r="BD33">
        <f>E33*BB33/100/BC33</f>
        <v>2.2784238592113218E-3</v>
      </c>
    </row>
    <row r="34" spans="1:56" x14ac:dyDescent="0.25">
      <c r="A34" s="1" t="s">
        <v>1</v>
      </c>
      <c r="B34" s="1" t="s">
        <v>179</v>
      </c>
      <c r="K34" s="1">
        <f t="shared" si="0"/>
        <v>2.72</v>
      </c>
    </row>
    <row r="35" spans="1:56" x14ac:dyDescent="0.25">
      <c r="A35" s="1" t="s">
        <v>1</v>
      </c>
      <c r="B35" s="1" t="s">
        <v>178</v>
      </c>
      <c r="K35" s="1">
        <f t="shared" si="0"/>
        <v>2.72</v>
      </c>
    </row>
    <row r="36" spans="1:56" x14ac:dyDescent="0.25">
      <c r="A36" s="1">
        <v>7</v>
      </c>
      <c r="B36" s="1" t="s">
        <v>177</v>
      </c>
      <c r="C36" s="1">
        <v>1532.5000031851232</v>
      </c>
      <c r="D36" s="1">
        <v>0</v>
      </c>
      <c r="E36">
        <f>(R36-S36*(1000-T36)/(1000-U36))*AK36</f>
        <v>2.0316594477927374</v>
      </c>
      <c r="F36">
        <f>IF(AV36&lt;&gt;0,1/(1/AV36-1/N36),0)</f>
        <v>3.6211729491536189</v>
      </c>
      <c r="G36">
        <f>((AY36-AL36/2)*S36-E36)/(AY36+AL36/2)</f>
        <v>380.19481698249513</v>
      </c>
      <c r="H36">
        <f>AL36*1000</f>
        <v>25.43905365644008</v>
      </c>
      <c r="I36">
        <f>(AQ36-AW36)</f>
        <v>1.0935747969156613</v>
      </c>
      <c r="J36">
        <f>(P36+AP36*D36)</f>
        <v>26.661521911621094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27.650182723999023</v>
      </c>
      <c r="P36" s="1">
        <v>26.661521911621094</v>
      </c>
      <c r="Q36" s="1">
        <v>27.763776779174805</v>
      </c>
      <c r="R36" s="1">
        <v>400.02069091796875</v>
      </c>
      <c r="S36" s="1">
        <v>389.1990966796875</v>
      </c>
      <c r="T36" s="1">
        <v>5.2350320816040039</v>
      </c>
      <c r="U36" s="1">
        <v>27.667394638061523</v>
      </c>
      <c r="V36" s="1">
        <v>12.289984703063965</v>
      </c>
      <c r="W36" s="1">
        <v>64.953155517578125</v>
      </c>
      <c r="X36" s="1">
        <v>299.92294311523438</v>
      </c>
      <c r="Y36" s="1">
        <v>499.89266967773438</v>
      </c>
      <c r="Z36" s="1">
        <v>9.0100383758544922</v>
      </c>
      <c r="AA36" s="1">
        <v>87.288551330566406</v>
      </c>
      <c r="AB36" s="1">
        <v>15.892148017883301</v>
      </c>
      <c r="AC36" s="1">
        <v>1.0476453304290771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1.102657879100126</v>
      </c>
      <c r="AL36">
        <f>(U36-T36)/(1000-U36)*AK36</f>
        <v>2.5439053656440079E-2</v>
      </c>
      <c r="AM36">
        <f>(P36+273.15)</f>
        <v>299.81152191162107</v>
      </c>
      <c r="AN36">
        <f>(O36+273.15)</f>
        <v>300.800182723999</v>
      </c>
      <c r="AO36">
        <f>(Y36*AG36+Z36*AH36)*AI36</f>
        <v>79.982825360682</v>
      </c>
      <c r="AP36">
        <f>((AO36+0.00000010773*(AN36^4-AM36^4))-AL36*44100)/(L36*51.4+0.00000043092*AM36^3)</f>
        <v>-8.4719563907633901</v>
      </c>
      <c r="AQ36">
        <f>0.61365*EXP(17.502*J36/(240.97+J36))</f>
        <v>3.5086215939631322</v>
      </c>
      <c r="AR36">
        <f>AQ36*1000/AA36</f>
        <v>40.195667593059191</v>
      </c>
      <c r="AS36">
        <f>(AR36-U36)</f>
        <v>12.528272954997668</v>
      </c>
      <c r="AT36">
        <f>IF(D36,P36,(O36+P36)/2)</f>
        <v>27.155852317810059</v>
      </c>
      <c r="AU36">
        <f>0.61365*EXP(17.502*AT36/(240.97+AT36))</f>
        <v>3.6120530475046952</v>
      </c>
      <c r="AV36">
        <f>IF(AS36&lt;&gt;0,(1000-(AR36+U36)/2)/AS36*AL36,0)</f>
        <v>1.9616325174287159</v>
      </c>
      <c r="AW36">
        <f>U36*AA36/1000</f>
        <v>2.4150467970474709</v>
      </c>
      <c r="AX36">
        <f>(AU36-AW36)</f>
        <v>1.1970062504572243</v>
      </c>
      <c r="AY36">
        <f>1/(1.6/F36+1.37/N36)</f>
        <v>1.3124854370942152</v>
      </c>
      <c r="AZ36">
        <f>G36*AA36*0.001</f>
        <v>33.186654797791824</v>
      </c>
      <c r="BA36">
        <f>G36/S36</f>
        <v>0.97686459250802693</v>
      </c>
      <c r="BB36">
        <f>(1-AL36*AA36/AQ36/F36)*100</f>
        <v>82.522776590321371</v>
      </c>
      <c r="BC36">
        <f>(S36-E36/(N36/1.35))</f>
        <v>388.55832162146663</v>
      </c>
      <c r="BD36">
        <f>E36*BB36/100/BC36</f>
        <v>4.3148780862078224E-3</v>
      </c>
    </row>
    <row r="37" spans="1:56" x14ac:dyDescent="0.25">
      <c r="A37" s="1" t="s">
        <v>1</v>
      </c>
      <c r="B37" s="1" t="s">
        <v>176</v>
      </c>
      <c r="K37" s="1">
        <f t="shared" si="0"/>
        <v>2.72</v>
      </c>
    </row>
    <row r="38" spans="1:56" x14ac:dyDescent="0.25">
      <c r="A38" s="1" t="s">
        <v>1</v>
      </c>
      <c r="B38" s="1" t="s">
        <v>175</v>
      </c>
      <c r="K38" s="1">
        <f t="shared" si="0"/>
        <v>2.72</v>
      </c>
    </row>
    <row r="39" spans="1:56" x14ac:dyDescent="0.25">
      <c r="A39" s="1">
        <v>8</v>
      </c>
      <c r="B39" s="1" t="s">
        <v>174</v>
      </c>
      <c r="C39" s="1">
        <v>1735.5000031851232</v>
      </c>
      <c r="D39" s="1">
        <v>0</v>
      </c>
      <c r="E39">
        <f>(R39-S39*(1000-T39)/(1000-U39))*AK39</f>
        <v>2.7080040275816222</v>
      </c>
      <c r="F39">
        <f>IF(AV39&lt;&gt;0,1/(1/AV39-1/N39),0)</f>
        <v>3.9758194133391838</v>
      </c>
      <c r="G39">
        <f>((AY39-AL39/2)*S39-E39)/(AY39+AL39/2)</f>
        <v>379.45970995373375</v>
      </c>
      <c r="H39">
        <f>AL39*1000</f>
        <v>25.978285402224742</v>
      </c>
      <c r="I39">
        <f>(AQ39-AW39)</f>
        <v>1.0623834773500769</v>
      </c>
      <c r="J39">
        <f>(P39+AP39*D39)</f>
        <v>26.757211685180664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27.683561325073242</v>
      </c>
      <c r="P39" s="1">
        <v>26.757211685180664</v>
      </c>
      <c r="Q39" s="1">
        <v>27.785617828369141</v>
      </c>
      <c r="R39" s="1">
        <v>400.23626708984375</v>
      </c>
      <c r="S39" s="1">
        <v>388.62445068359375</v>
      </c>
      <c r="T39" s="1">
        <v>5.3565793037414551</v>
      </c>
      <c r="U39" s="1">
        <v>28.250802993774414</v>
      </c>
      <c r="V39" s="1">
        <v>12.551254272460938</v>
      </c>
      <c r="W39" s="1">
        <v>66.195793151855469</v>
      </c>
      <c r="X39" s="1">
        <v>299.92153930664063</v>
      </c>
      <c r="Y39" s="1">
        <v>749.60589599609375</v>
      </c>
      <c r="Z39" s="1">
        <v>8.9362049102783203</v>
      </c>
      <c r="AA39" s="1">
        <v>87.291519165039063</v>
      </c>
      <c r="AB39" s="1">
        <v>16.037815093994141</v>
      </c>
      <c r="AC39" s="1">
        <v>1.0474103689193726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1.1026527180391197</v>
      </c>
      <c r="AL39">
        <f>(U39-T39)/(1000-U39)*AK39</f>
        <v>2.5978285402224743E-2</v>
      </c>
      <c r="AM39">
        <f>(P39+273.15)</f>
        <v>299.90721168518064</v>
      </c>
      <c r="AN39">
        <f>(O39+273.15)</f>
        <v>300.83356132507322</v>
      </c>
      <c r="AO39">
        <f>(Y39*AG39+Z39*AH39)*AI39</f>
        <v>119.93694067857541</v>
      </c>
      <c r="AP39">
        <f>((AO39+0.00000010773*(AN39^4-AM39^4))-AL39*44100)/(L39*51.4+0.00000043092*AM39^3)</f>
        <v>-8.3441250784638985</v>
      </c>
      <c r="AQ39">
        <f>0.61365*EXP(17.502*J39/(240.97+J39))</f>
        <v>3.5284389883088791</v>
      </c>
      <c r="AR39">
        <f>AQ39*1000/AA39</f>
        <v>40.421326402142014</v>
      </c>
      <c r="AS39">
        <f>(AR39-U39)</f>
        <v>12.1705234083676</v>
      </c>
      <c r="AT39">
        <f>IF(D39,P39,(O39+P39)/2)</f>
        <v>27.220386505126953</v>
      </c>
      <c r="AU39">
        <f>0.61365*EXP(17.502*AT39/(240.97+AT39))</f>
        <v>3.6257503445409407</v>
      </c>
      <c r="AV39">
        <f>IF(AS39&lt;&gt;0,(1000-(AR39+U39)/2)/AS39*AL39,0)</f>
        <v>2.0612337261242479</v>
      </c>
      <c r="AW39">
        <f>U39*AA39/1000</f>
        <v>2.4660555109588023</v>
      </c>
      <c r="AX39">
        <f>(AU39-AW39)</f>
        <v>1.1596948335821384</v>
      </c>
      <c r="AY39">
        <f>1/(1.6/F39+1.37/N39)</f>
        <v>1.3840826675254827</v>
      </c>
      <c r="AZ39">
        <f>G39*AA39*0.001</f>
        <v>33.123614543786516</v>
      </c>
      <c r="BA39">
        <f>G39/S39</f>
        <v>0.97641748810776274</v>
      </c>
      <c r="BB39">
        <f>(1-AL39*AA39/AQ39/F39)*100</f>
        <v>83.835090660668627</v>
      </c>
      <c r="BC39">
        <f>(S39-E39/(N39/1.35))</f>
        <v>387.77035998432763</v>
      </c>
      <c r="BD39">
        <f>E39*BB39/100/BC39</f>
        <v>5.8546445677523347E-3</v>
      </c>
    </row>
    <row r="40" spans="1:56" x14ac:dyDescent="0.25">
      <c r="A40" s="1" t="s">
        <v>1</v>
      </c>
      <c r="B40" s="1" t="s">
        <v>173</v>
      </c>
      <c r="K40" s="1">
        <f t="shared" si="0"/>
        <v>2.72</v>
      </c>
    </row>
    <row r="41" spans="1:56" x14ac:dyDescent="0.25">
      <c r="A41" s="1" t="s">
        <v>1</v>
      </c>
      <c r="B41" s="1" t="s">
        <v>172</v>
      </c>
      <c r="K41" s="1">
        <f t="shared" si="0"/>
        <v>2.72</v>
      </c>
    </row>
    <row r="42" spans="1:56" x14ac:dyDescent="0.25">
      <c r="A42" s="1">
        <v>9</v>
      </c>
      <c r="B42" s="1" t="s">
        <v>171</v>
      </c>
      <c r="C42" s="1">
        <v>1938.5000031851232</v>
      </c>
      <c r="D42" s="1">
        <v>0</v>
      </c>
      <c r="E42">
        <f>(R42-S42*(1000-T42)/(1000-U42))*AK42</f>
        <v>3.0269038295176238</v>
      </c>
      <c r="F42">
        <f>IF(AV42&lt;&gt;0,1/(1/AV42-1/N42),0)</f>
        <v>4.4089627464553267</v>
      </c>
      <c r="G42">
        <f>((AY42-AL42/2)*S42-E42)/(AY42+AL42/2)</f>
        <v>378.89639864056289</v>
      </c>
      <c r="H42">
        <f>AL42*1000</f>
        <v>26.597712182321295</v>
      </c>
      <c r="I42">
        <f>(AQ42-AW42)</f>
        <v>1.0316650995157683</v>
      </c>
      <c r="J42">
        <f>(P42+AP42*D42)</f>
        <v>26.878826141357422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27.742010116577148</v>
      </c>
      <c r="P42" s="1">
        <v>26.878826141357422</v>
      </c>
      <c r="Q42" s="1">
        <v>27.829591751098633</v>
      </c>
      <c r="R42" s="1">
        <v>400.03076171875</v>
      </c>
      <c r="S42" s="1">
        <v>387.928466796875</v>
      </c>
      <c r="T42" s="1">
        <v>5.4729223251342773</v>
      </c>
      <c r="U42" s="1">
        <v>28.896949768066406</v>
      </c>
      <c r="V42" s="1">
        <v>12.778338432312012</v>
      </c>
      <c r="W42" s="1">
        <v>67.469436645507813</v>
      </c>
      <c r="X42" s="1">
        <v>299.92794799804688</v>
      </c>
      <c r="Y42" s="1">
        <v>1001.1301879882813</v>
      </c>
      <c r="Z42" s="1">
        <v>9.0756778717041016</v>
      </c>
      <c r="AA42" s="1">
        <v>87.279151916503906</v>
      </c>
      <c r="AB42" s="1">
        <v>16.197540283203125</v>
      </c>
      <c r="AC42" s="1">
        <v>1.0476094484329224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1.1026762794045839</v>
      </c>
      <c r="AL42">
        <f>(U42-T42)/(1000-U42)*AK42</f>
        <v>2.6597712182321296E-2</v>
      </c>
      <c r="AM42">
        <f>(P42+273.15)</f>
        <v>300.0288261413574</v>
      </c>
      <c r="AN42">
        <f>(O42+273.15)</f>
        <v>300.89201011657713</v>
      </c>
      <c r="AO42">
        <f>(Y42*AG42+Z42*AH42)*AI42</f>
        <v>160.18082649780445</v>
      </c>
      <c r="AP42">
        <f>((AO42+0.00000010773*(AN42^4-AM42^4))-AL42*44100)/(L42*51.4+0.00000043092*AM42^3)</f>
        <v>-8.2428730024959833</v>
      </c>
      <c r="AQ42">
        <f>0.61365*EXP(17.502*J42/(240.97+J42))</f>
        <v>3.5537663682464187</v>
      </c>
      <c r="AR42">
        <f>AQ42*1000/AA42</f>
        <v>40.717242207464956</v>
      </c>
      <c r="AS42">
        <f>(AR42-U42)</f>
        <v>11.82029243939855</v>
      </c>
      <c r="AT42">
        <f>IF(D42,P42,(O42+P42)/2)</f>
        <v>27.310418128967285</v>
      </c>
      <c r="AU42">
        <f>0.61365*EXP(17.502*AT42/(240.97+AT42))</f>
        <v>3.6449351728293209</v>
      </c>
      <c r="AV42">
        <f>IF(AS42&lt;&gt;0,(1000-(AR42+U42)/2)/AS42*AL42,0)</f>
        <v>2.171851770415465</v>
      </c>
      <c r="AW42">
        <f>U42*AA42/1000</f>
        <v>2.5221012687306503</v>
      </c>
      <c r="AX42">
        <f>(AU42-AW42)</f>
        <v>1.1228339040986706</v>
      </c>
      <c r="AY42">
        <f>1/(1.6/F42+1.37/N42)</f>
        <v>1.4642047793728818</v>
      </c>
      <c r="AZ42">
        <f>G42*AA42*0.001</f>
        <v>33.069756337565913</v>
      </c>
      <c r="BA42">
        <f>G42/S42</f>
        <v>0.97671718131208596</v>
      </c>
      <c r="BB42">
        <f>(1-AL42*AA42/AQ42/F42)*100</f>
        <v>85.184050213081804</v>
      </c>
      <c r="BC42">
        <f>(S42-E42/(N42/1.35))</f>
        <v>386.97379672178175</v>
      </c>
      <c r="BD42">
        <f>E42*BB42/100/BC42</f>
        <v>6.6630849423941242E-3</v>
      </c>
    </row>
    <row r="43" spans="1:56" x14ac:dyDescent="0.25">
      <c r="A43" s="1" t="s">
        <v>1</v>
      </c>
      <c r="B43" s="1" t="s">
        <v>170</v>
      </c>
      <c r="K43" s="1">
        <f t="shared" si="0"/>
        <v>2.72</v>
      </c>
    </row>
    <row r="44" spans="1:56" x14ac:dyDescent="0.25">
      <c r="A44" s="1" t="s">
        <v>1</v>
      </c>
      <c r="B44" s="1" t="s">
        <v>169</v>
      </c>
      <c r="K44" s="1">
        <f t="shared" si="0"/>
        <v>2.72</v>
      </c>
    </row>
    <row r="45" spans="1:56" x14ac:dyDescent="0.25">
      <c r="A45" s="1">
        <v>10</v>
      </c>
      <c r="B45" s="1" t="s">
        <v>168</v>
      </c>
      <c r="C45" s="1">
        <v>2141.5000031851232</v>
      </c>
      <c r="D45" s="1">
        <v>0</v>
      </c>
      <c r="E45">
        <f>(R45-S45*(1000-T45)/(1000-U45))*AK45</f>
        <v>3.2891578691917189</v>
      </c>
      <c r="F45">
        <f>IF(AV45&lt;&gt;0,1/(1/AV45-1/N45),0)</f>
        <v>4.9312673006537189</v>
      </c>
      <c r="G45">
        <f>((AY45-AL45/2)*S45-E45)/(AY45+AL45/2)</f>
        <v>378.75892330136105</v>
      </c>
      <c r="H45">
        <f>AL45*1000</f>
        <v>27.291546825173231</v>
      </c>
      <c r="I45">
        <f>(AQ45-AW45)</f>
        <v>1.0027216540242248</v>
      </c>
      <c r="J45">
        <f>(P45+AP45*D45)</f>
        <v>27.030012130737305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27.825952529907227</v>
      </c>
      <c r="P45" s="1">
        <v>27.030012130737305</v>
      </c>
      <c r="Q45" s="1">
        <v>27.895797729492188</v>
      </c>
      <c r="R45" s="1">
        <v>400.19525146484375</v>
      </c>
      <c r="S45" s="1">
        <v>387.61923217773438</v>
      </c>
      <c r="T45" s="1">
        <v>5.5772171020507813</v>
      </c>
      <c r="U45" s="1">
        <v>29.593984603881836</v>
      </c>
      <c r="V45" s="1">
        <v>12.957246780395508</v>
      </c>
      <c r="W45" s="1">
        <v>68.754104614257813</v>
      </c>
      <c r="X45" s="1">
        <v>299.94110107421875</v>
      </c>
      <c r="Y45" s="1">
        <v>1249.1986083984375</v>
      </c>
      <c r="Z45" s="1">
        <v>8.9155797958374023</v>
      </c>
      <c r="AA45" s="1">
        <v>87.272865295410156</v>
      </c>
      <c r="AB45" s="1">
        <v>16.261301040649414</v>
      </c>
      <c r="AC45" s="1">
        <v>1.0451911687850952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1.1027246363022745</v>
      </c>
      <c r="AL45">
        <f>(U45-T45)/(1000-U45)*AK45</f>
        <v>2.7291546825173232E-2</v>
      </c>
      <c r="AM45">
        <f>(P45+273.15)</f>
        <v>300.18001213073728</v>
      </c>
      <c r="AN45">
        <f>(O45+273.15)</f>
        <v>300.9759525299072</v>
      </c>
      <c r="AO45">
        <f>(Y45*AG45+Z45*AH45)*AI45</f>
        <v>199.87177287626764</v>
      </c>
      <c r="AP45">
        <f>((AO45+0.00000010773*(AN45^4-AM45^4))-AL45*44100)/(L45*51.4+0.00000043092*AM45^3)</f>
        <v>-8.1733117111630502</v>
      </c>
      <c r="AQ45">
        <f>0.61365*EXP(17.502*J45/(240.97+J45))</f>
        <v>3.5854734859132464</v>
      </c>
      <c r="AR45">
        <f>AQ45*1000/AA45</f>
        <v>41.083485385483421</v>
      </c>
      <c r="AS45">
        <f>(AR45-U45)</f>
        <v>11.489500781601585</v>
      </c>
      <c r="AT45">
        <f>IF(D45,P45,(O45+P45)/2)</f>
        <v>27.427982330322266</v>
      </c>
      <c r="AU45">
        <f>0.61365*EXP(17.502*AT45/(240.97+AT45))</f>
        <v>3.670120259144785</v>
      </c>
      <c r="AV45">
        <f>IF(AS45&lt;&gt;0,(1000-(AR45+U45)/2)/AS45*AL45,0)</f>
        <v>2.2914048734372932</v>
      </c>
      <c r="AW45">
        <f>U45*AA45/1000</f>
        <v>2.5827518318890217</v>
      </c>
      <c r="AX45">
        <f>(AU45-AW45)</f>
        <v>1.0873684272557633</v>
      </c>
      <c r="AY45">
        <f>1/(1.6/F45+1.37/N45)</f>
        <v>1.551523848550336</v>
      </c>
      <c r="AZ45">
        <f>G45*AA45*0.001</f>
        <v>33.055376492714267</v>
      </c>
      <c r="BA45">
        <f>G45/S45</f>
        <v>0.97714172017060641</v>
      </c>
      <c r="BB45">
        <f>(1-AL45*AA45/AQ45/F45)*100</f>
        <v>86.528922755454417</v>
      </c>
      <c r="BC45">
        <f>(S45-E45/(N45/1.35))</f>
        <v>386.58184851217038</v>
      </c>
      <c r="BD45">
        <f>E45*BB45/100/BC45</f>
        <v>7.3621482304238421E-3</v>
      </c>
    </row>
    <row r="46" spans="1:56" x14ac:dyDescent="0.25">
      <c r="A46" s="1" t="s">
        <v>1</v>
      </c>
      <c r="B46" s="1" t="s">
        <v>167</v>
      </c>
      <c r="K46" s="1">
        <f t="shared" si="0"/>
        <v>2.72</v>
      </c>
    </row>
    <row r="47" spans="1:56" x14ac:dyDescent="0.25">
      <c r="A47" s="1" t="s">
        <v>1</v>
      </c>
      <c r="B47" s="1" t="s">
        <v>166</v>
      </c>
      <c r="K47" s="1">
        <f t="shared" si="0"/>
        <v>2.72</v>
      </c>
    </row>
    <row r="48" spans="1:56" x14ac:dyDescent="0.25">
      <c r="A48" s="1">
        <v>11</v>
      </c>
      <c r="B48" s="1" t="s">
        <v>165</v>
      </c>
      <c r="C48" s="1">
        <v>2344.5000031851232</v>
      </c>
      <c r="D48" s="1">
        <v>0</v>
      </c>
      <c r="E48">
        <f>(R48-S48*(1000-T48)/(1000-U48))*AK48</f>
        <v>3.3855211118424759</v>
      </c>
      <c r="F48">
        <f>IF(AV48&lt;&gt;0,1/(1/AV48-1/N48),0)</f>
        <v>5.8992518107907115</v>
      </c>
      <c r="G48">
        <f>((AY48-AL48/2)*S48-E48)/(AY48+AL48/2)</f>
        <v>378.49781039273654</v>
      </c>
      <c r="H48">
        <f>AL48*1000</f>
        <v>28.282208962150762</v>
      </c>
      <c r="I48">
        <f>(AQ48-AW48)</f>
        <v>0.95913459124286504</v>
      </c>
      <c r="J48">
        <f>(P48+AP48*D48)</f>
        <v>27.217990875244141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27.960969924926758</v>
      </c>
      <c r="P48" s="1">
        <v>27.217990875244141</v>
      </c>
      <c r="Q48" s="1">
        <v>28.012432098388672</v>
      </c>
      <c r="R48" s="1">
        <v>399.894287109375</v>
      </c>
      <c r="S48" s="1">
        <v>386.89947509765625</v>
      </c>
      <c r="T48" s="1">
        <v>5.6836204528808594</v>
      </c>
      <c r="U48" s="1">
        <v>30.550773620605469</v>
      </c>
      <c r="V48" s="1">
        <v>13.100118637084961</v>
      </c>
      <c r="W48" s="1">
        <v>70.416160583496094</v>
      </c>
      <c r="X48" s="1">
        <v>299.90328979492188</v>
      </c>
      <c r="Y48" s="1">
        <v>1600.2919921875</v>
      </c>
      <c r="Z48" s="1">
        <v>8.8215179443359375</v>
      </c>
      <c r="AA48" s="1">
        <v>87.268051147460938</v>
      </c>
      <c r="AB48" s="1">
        <v>16.391803741455078</v>
      </c>
      <c r="AC48" s="1">
        <v>1.0399017333984375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1.1025856242460361</v>
      </c>
      <c r="AL48">
        <f>(U48-T48)/(1000-U48)*AK48</f>
        <v>2.8282208962150761E-2</v>
      </c>
      <c r="AM48">
        <f>(P48+273.15)</f>
        <v>300.36799087524412</v>
      </c>
      <c r="AN48">
        <f>(O48+273.15)</f>
        <v>301.11096992492674</v>
      </c>
      <c r="AO48">
        <f>(Y48*AG48+Z48*AH48)*AI48</f>
        <v>256.04671302690986</v>
      </c>
      <c r="AP48">
        <f>((AO48+0.00000010773*(AN48^4-AM48^4))-AL48*44100)/(L48*51.4+0.00000043092*AM48^3)</f>
        <v>-8.0742007954740878</v>
      </c>
      <c r="AQ48">
        <f>0.61365*EXP(17.502*J48/(240.97+J48))</f>
        <v>3.6252410661603633</v>
      </c>
      <c r="AR48">
        <f>AQ48*1000/AA48</f>
        <v>41.541446365458796</v>
      </c>
      <c r="AS48">
        <f>(AR48-U48)</f>
        <v>10.990672744853327</v>
      </c>
      <c r="AT48">
        <f>IF(D48,P48,(O48+P48)/2)</f>
        <v>27.589480400085449</v>
      </c>
      <c r="AU48">
        <f>0.61365*EXP(17.502*AT48/(240.97+AT48))</f>
        <v>3.7049645838471359</v>
      </c>
      <c r="AV48">
        <f>IF(AS48&lt;&gt;0,(1000-(AR48+U48)/2)/AS48*AL48,0)</f>
        <v>2.480534720663178</v>
      </c>
      <c r="AW48">
        <f>U48*AA48/1000</f>
        <v>2.6661064749174983</v>
      </c>
      <c r="AX48">
        <f>(AU48-AW48)</f>
        <v>1.0388581089296376</v>
      </c>
      <c r="AY48">
        <f>1/(1.6/F48+1.37/N48)</f>
        <v>1.6912224653732228</v>
      </c>
      <c r="AZ48">
        <f>G48*AA48*0.001</f>
        <v>33.030766276555305</v>
      </c>
      <c r="BA48">
        <f>G48/S48</f>
        <v>0.97828463142060595</v>
      </c>
      <c r="BB48">
        <f>(1-AL48*AA48/AQ48/F48)*100</f>
        <v>88.459230190708553</v>
      </c>
      <c r="BC48">
        <f>(S48-E48/(N48/1.35))</f>
        <v>385.83169895539692</v>
      </c>
      <c r="BD48">
        <f>E48*BB48/100/BC48</f>
        <v>7.7619488538342675E-3</v>
      </c>
    </row>
    <row r="49" spans="1:56" x14ac:dyDescent="0.25">
      <c r="A49" s="1" t="s">
        <v>1</v>
      </c>
      <c r="B49" s="1" t="s">
        <v>164</v>
      </c>
      <c r="K49" s="1">
        <f t="shared" si="0"/>
        <v>2.72</v>
      </c>
    </row>
    <row r="50" spans="1:56" x14ac:dyDescent="0.25">
      <c r="A50" s="1" t="s">
        <v>1</v>
      </c>
      <c r="B50" s="1" t="s">
        <v>159</v>
      </c>
      <c r="K50" s="1">
        <f t="shared" si="0"/>
        <v>2.72</v>
      </c>
    </row>
    <row r="51" spans="1:56" x14ac:dyDescent="0.25">
      <c r="A51" s="1">
        <v>12</v>
      </c>
      <c r="B51" s="1" t="s">
        <v>163</v>
      </c>
      <c r="C51" s="1">
        <v>2548.0000031739473</v>
      </c>
      <c r="D51" s="1">
        <v>0</v>
      </c>
      <c r="E51">
        <f>(R51-S51*(1000-T51)/(1000-U51))*AK51</f>
        <v>4.114073649269856</v>
      </c>
      <c r="F51">
        <f>IF(AV51&lt;&gt;0,1/(1/AV51-1/N51),0)</f>
        <v>7.4185393012363932</v>
      </c>
      <c r="G51">
        <f>((AY51-AL51/2)*S51-E51)/(AY51+AL51/2)</f>
        <v>377.87400192163864</v>
      </c>
      <c r="H51">
        <f>AL51*1000</f>
        <v>29.451322750980697</v>
      </c>
      <c r="I51">
        <f>(AQ51-AW51)</f>
        <v>0.91196901202887437</v>
      </c>
      <c r="J51">
        <f>(P51+AP51*D51)</f>
        <v>27.446067810058594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28.105466842651367</v>
      </c>
      <c r="P51" s="1">
        <v>27.446067810058594</v>
      </c>
      <c r="Q51" s="1">
        <v>28.127895355224609</v>
      </c>
      <c r="R51" s="1">
        <v>400.1485595703125</v>
      </c>
      <c r="S51" s="1">
        <v>386.10525512695313</v>
      </c>
      <c r="T51" s="1">
        <v>5.7874245643615723</v>
      </c>
      <c r="U51" s="1">
        <v>31.650737762451172</v>
      </c>
      <c r="V51" s="1">
        <v>13.227225303649902</v>
      </c>
      <c r="W51" s="1">
        <v>72.338127136230469</v>
      </c>
      <c r="X51" s="1">
        <v>299.93115234375</v>
      </c>
      <c r="Y51" s="1">
        <v>2000.2108154296875</v>
      </c>
      <c r="Z51" s="1">
        <v>7.868523120880127</v>
      </c>
      <c r="AA51" s="1">
        <v>87.266181945800781</v>
      </c>
      <c r="AB51" s="1">
        <v>16.536376953125</v>
      </c>
      <c r="AC51" s="1">
        <v>1.020395040512085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1.1026880600873159</v>
      </c>
      <c r="AL51">
        <f>(U51-T51)/(1000-U51)*AK51</f>
        <v>2.9451322750980696E-2</v>
      </c>
      <c r="AM51">
        <f>(P51+273.15)</f>
        <v>300.59606781005857</v>
      </c>
      <c r="AN51">
        <f>(O51+273.15)</f>
        <v>301.25546684265134</v>
      </c>
      <c r="AO51">
        <f>(Y51*AG51+Z51*AH51)*AI51</f>
        <v>320.03372331543869</v>
      </c>
      <c r="AP51">
        <f>((AO51+0.00000010773*(AN51^4-AM51^4))-AL51*44100)/(L51*51.4+0.00000043092*AM51^3)</f>
        <v>-7.9782445911951081</v>
      </c>
      <c r="AQ51">
        <f>0.61365*EXP(17.502*J51/(240.97+J51))</f>
        <v>3.6740080523257657</v>
      </c>
      <c r="AR51">
        <f>AQ51*1000/AA51</f>
        <v>42.10116645881925</v>
      </c>
      <c r="AS51">
        <f>(AR51-U51)</f>
        <v>10.450428696368078</v>
      </c>
      <c r="AT51">
        <f>IF(D51,P51,(O51+P51)/2)</f>
        <v>27.77576732635498</v>
      </c>
      <c r="AU51">
        <f>0.61365*EXP(17.502*AT51/(240.97+AT51))</f>
        <v>3.7455155203357418</v>
      </c>
      <c r="AV51">
        <f>IF(AS51&lt;&gt;0,(1000-(AR51+U51)/2)/AS51*AL51,0)</f>
        <v>2.7142692427037645</v>
      </c>
      <c r="AW51">
        <f>U51*AA51/1000</f>
        <v>2.7620390402968913</v>
      </c>
      <c r="AX51">
        <f>(AU51-AW51)</f>
        <v>0.98347648003885046</v>
      </c>
      <c r="AY51">
        <f>1/(1.6/F51+1.37/N51)</f>
        <v>1.8665655281441476</v>
      </c>
      <c r="AZ51">
        <f>G51*AA51*0.001</f>
        <v>32.97562140428159</v>
      </c>
      <c r="BA51">
        <f>G51/S51</f>
        <v>0.97868132304335509</v>
      </c>
      <c r="BB51">
        <f>(1-AL51*AA51/AQ51/F51)*100</f>
        <v>90.570421622072445</v>
      </c>
      <c r="BC51">
        <f>(S51-E51/(N51/1.35))</f>
        <v>384.80769721930284</v>
      </c>
      <c r="BD51">
        <f>E51*BB51/100/BC51</f>
        <v>9.6831063331427013E-3</v>
      </c>
    </row>
    <row r="52" spans="1:56" x14ac:dyDescent="0.25">
      <c r="A52" s="1" t="s">
        <v>1</v>
      </c>
      <c r="B52" s="1" t="s">
        <v>162</v>
      </c>
      <c r="K52" s="2">
        <v>8.26</v>
      </c>
    </row>
    <row r="53" spans="1:56" x14ac:dyDescent="0.25">
      <c r="A53" s="1" t="s">
        <v>1</v>
      </c>
      <c r="B53" s="1" t="s">
        <v>161</v>
      </c>
      <c r="K53" s="2">
        <v>8.26</v>
      </c>
    </row>
    <row r="54" spans="1:56" x14ac:dyDescent="0.25">
      <c r="A54" s="1" t="s">
        <v>1</v>
      </c>
      <c r="B54" s="1" t="s">
        <v>160</v>
      </c>
      <c r="K54" s="2">
        <v>8.26</v>
      </c>
    </row>
    <row r="55" spans="1:56" x14ac:dyDescent="0.25">
      <c r="A55" s="1" t="s">
        <v>1</v>
      </c>
      <c r="B55" s="1" t="s">
        <v>159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394CC-71E2-448A-8E6C-23DA6D45371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5382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5381</v>
      </c>
    </row>
    <row r="12" spans="1:56" x14ac:dyDescent="0.25">
      <c r="A12" s="1" t="s">
        <v>1</v>
      </c>
      <c r="B12" s="1" t="s">
        <v>5380</v>
      </c>
    </row>
    <row r="13" spans="1:56" x14ac:dyDescent="0.25">
      <c r="A13" s="1" t="s">
        <v>1</v>
      </c>
      <c r="B13" s="1" t="s">
        <v>5379</v>
      </c>
    </row>
    <row r="14" spans="1:56" x14ac:dyDescent="0.25">
      <c r="A14" s="1" t="s">
        <v>1</v>
      </c>
      <c r="B14" s="1" t="s">
        <v>5378</v>
      </c>
    </row>
    <row r="15" spans="1:56" x14ac:dyDescent="0.25">
      <c r="A15" s="1" t="s">
        <v>1</v>
      </c>
      <c r="B15" s="1" t="s">
        <v>5377</v>
      </c>
    </row>
    <row r="16" spans="1:56" x14ac:dyDescent="0.25">
      <c r="A16" s="1" t="s">
        <v>1</v>
      </c>
      <c r="B16" s="1" t="s">
        <v>5376</v>
      </c>
    </row>
    <row r="17" spans="1:56" x14ac:dyDescent="0.25">
      <c r="A17" s="1" t="s">
        <v>1</v>
      </c>
      <c r="B17" s="1" t="s">
        <v>5375</v>
      </c>
    </row>
    <row r="18" spans="1:56" x14ac:dyDescent="0.25">
      <c r="A18" s="1">
        <v>1</v>
      </c>
      <c r="B18" s="1" t="s">
        <v>5374</v>
      </c>
      <c r="C18" s="1">
        <v>241.000004760921</v>
      </c>
      <c r="D18" s="1">
        <v>0</v>
      </c>
      <c r="E18">
        <f>(R18-S18*(1000-T18)/(1000-U18))*AK18</f>
        <v>-4.4287317687490519</v>
      </c>
      <c r="F18">
        <f>IF(AV18&lt;&gt;0,1/(1/AV18-1/N18),0)</f>
        <v>6.0216625130088417</v>
      </c>
      <c r="G18">
        <f>((AY18-AL18/2)*S18-E18)/(AY18+AL18/2)</f>
        <v>392.73482311505882</v>
      </c>
      <c r="H18">
        <f>AL18*1000</f>
        <v>23.384873817334746</v>
      </c>
      <c r="I18">
        <f>(AQ18-AW18)</f>
        <v>0.7977071050429112</v>
      </c>
      <c r="J18">
        <f>(P18+AP18*D18)</f>
        <v>25.366653442382813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27.156364440917969</v>
      </c>
      <c r="P18" s="1">
        <v>25.366653442382813</v>
      </c>
      <c r="Q18" s="1">
        <v>27.294105529785156</v>
      </c>
      <c r="R18" s="1">
        <v>399.90249633789063</v>
      </c>
      <c r="S18" s="1">
        <v>395.53958129882813</v>
      </c>
      <c r="T18" s="1">
        <v>7.2282533645629883</v>
      </c>
      <c r="U18" s="1">
        <v>27.803112030029297</v>
      </c>
      <c r="V18" s="1">
        <v>17.648946762084961</v>
      </c>
      <c r="W18" s="1">
        <v>67.885780334472656</v>
      </c>
      <c r="X18" s="1">
        <v>300.55316162109375</v>
      </c>
      <c r="Y18" s="1">
        <v>-3.5222828388214111E-2</v>
      </c>
      <c r="Z18" s="1">
        <v>8.2793264389038086</v>
      </c>
      <c r="AA18" s="1">
        <v>88.196754455566406</v>
      </c>
      <c r="AB18" s="1">
        <v>28.123374938964844</v>
      </c>
      <c r="AC18" s="1">
        <v>2.7651190757751465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1.1049748589010797</v>
      </c>
      <c r="AL18">
        <f>(U18-T18)/(1000-U18)*AK18</f>
        <v>2.3384873817334745E-2</v>
      </c>
      <c r="AM18">
        <f>(P18+273.15)</f>
        <v>298.51665344238279</v>
      </c>
      <c r="AN18">
        <f>(O18+273.15)</f>
        <v>300.30636444091795</v>
      </c>
      <c r="AO18">
        <f>(Y18*AG18+Z18*AH18)*AI18</f>
        <v>-5.6356524161476074E-3</v>
      </c>
      <c r="AP18">
        <f>((AO18+0.00000010773*(AN18^4-AM18^4))-AL18*44100)/(L18*51.4+0.00000043092*AM18^3)</f>
        <v>-8.3196995140021475</v>
      </c>
      <c r="AQ18">
        <f>0.61365*EXP(17.502*J18/(240.97+J18))</f>
        <v>3.2498513498560095</v>
      </c>
      <c r="AR18">
        <f>AQ18*1000/AA18</f>
        <v>36.847743093463684</v>
      </c>
      <c r="AS18">
        <f>(AR18-U18)</f>
        <v>9.0446310634343874</v>
      </c>
      <c r="AT18">
        <f>IF(D18,P18,(O18+P18)/2)</f>
        <v>26.261508941650391</v>
      </c>
      <c r="AU18">
        <f>0.61365*EXP(17.502*AT18/(240.97+AT18))</f>
        <v>3.4268270695551841</v>
      </c>
      <c r="AV18">
        <f>IF(AS18&lt;&gt;0,(1000-(AR18+U18)/2)/AS18*AL18,0)</f>
        <v>2.5019204889623596</v>
      </c>
      <c r="AW18">
        <f>U18*AA18/1000</f>
        <v>2.4521442448130983</v>
      </c>
      <c r="AX18">
        <f>(AU18-AW18)</f>
        <v>0.97468282474208578</v>
      </c>
      <c r="AY18">
        <f>1/(1.6/F18+1.37/N18)</f>
        <v>1.7071407436426103</v>
      </c>
      <c r="AZ18">
        <f>G18*AA18*0.001</f>
        <v>34.637936760429149</v>
      </c>
      <c r="BA18">
        <f>G18/S18</f>
        <v>0.9929090328341873</v>
      </c>
      <c r="BB18">
        <f>(1-AL18*AA18/AQ18/F18)*100</f>
        <v>89.460798047838367</v>
      </c>
      <c r="BC18">
        <f>(S18-E18/(N18/1.35))</f>
        <v>396.93638077722886</v>
      </c>
      <c r="BD18">
        <f>E18*BB18/100/BC18</f>
        <v>-9.9813949428450496E-3</v>
      </c>
    </row>
    <row r="19" spans="1:56" x14ac:dyDescent="0.25">
      <c r="A19" s="1" t="s">
        <v>1</v>
      </c>
      <c r="B19" s="1" t="s">
        <v>5373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5372</v>
      </c>
      <c r="K20" s="1">
        <f t="shared" si="0"/>
        <v>2.72</v>
      </c>
    </row>
    <row r="21" spans="1:56" x14ac:dyDescent="0.25">
      <c r="A21" s="1">
        <v>2</v>
      </c>
      <c r="B21" s="1" t="s">
        <v>5371</v>
      </c>
      <c r="C21" s="1">
        <v>444.000004760921</v>
      </c>
      <c r="D21" s="1">
        <v>0</v>
      </c>
      <c r="E21">
        <f>(R21-S21*(1000-T21)/(1000-U21))*AK21</f>
        <v>-3.0349678195588643</v>
      </c>
      <c r="F21">
        <f>IF(AV21&lt;&gt;0,1/(1/AV21-1/N21),0)</f>
        <v>5.912472843607544</v>
      </c>
      <c r="G21">
        <f>((AY21-AL21/2)*S21-E21)/(AY21+AL21/2)</f>
        <v>391.15944228259184</v>
      </c>
      <c r="H21">
        <f>AL21*1000</f>
        <v>22.992916836470467</v>
      </c>
      <c r="I21">
        <f>(AQ21-AW21)</f>
        <v>0.79071989132193554</v>
      </c>
      <c r="J21">
        <f>(P21+AP21*D21)</f>
        <v>25.143102645874023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27.099620819091797</v>
      </c>
      <c r="P21" s="1">
        <v>25.143102645874023</v>
      </c>
      <c r="Q21" s="1">
        <v>27.276430130004883</v>
      </c>
      <c r="R21" s="1">
        <v>400.16815185546875</v>
      </c>
      <c r="S21" s="1">
        <v>394.70333862304688</v>
      </c>
      <c r="T21" s="1">
        <v>7.1634187698364258</v>
      </c>
      <c r="U21" s="1">
        <v>27.395429611206055</v>
      </c>
      <c r="V21" s="1">
        <v>17.548969268798828</v>
      </c>
      <c r="W21" s="1">
        <v>67.113418579101563</v>
      </c>
      <c r="X21" s="1">
        <v>300.64932250976563</v>
      </c>
      <c r="Y21" s="1">
        <v>26.348703384399414</v>
      </c>
      <c r="Z21" s="1">
        <v>8.3433780670166016</v>
      </c>
      <c r="AA21" s="1">
        <v>88.19671630859375</v>
      </c>
      <c r="AB21" s="1">
        <v>28.008857727050781</v>
      </c>
      <c r="AC21" s="1">
        <v>2.7530741691589355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1.1053283915800203</v>
      </c>
      <c r="AL21">
        <f>(U21-T21)/(1000-U21)*AK21</f>
        <v>2.2992916836470468E-2</v>
      </c>
      <c r="AM21">
        <f>(P21+273.15)</f>
        <v>298.293102645874</v>
      </c>
      <c r="AN21">
        <f>(O21+273.15)</f>
        <v>300.24962081909177</v>
      </c>
      <c r="AO21">
        <f>(Y21*AG21+Z21*AH21)*AI21</f>
        <v>4.2157924472735999</v>
      </c>
      <c r="AP21">
        <f>((AO21+0.00000010773*(AN21^4-AM21^4))-AL21*44100)/(L21*51.4+0.00000043092*AM21^3)</f>
        <v>-8.128742172712764</v>
      </c>
      <c r="AQ21">
        <f>0.61365*EXP(17.502*J21/(240.97+J21))</f>
        <v>3.2069068248935246</v>
      </c>
      <c r="AR21">
        <f>AQ21*1000/AA21</f>
        <v>36.360841526942977</v>
      </c>
      <c r="AS21">
        <f>(AR21-U21)</f>
        <v>8.9654119157369223</v>
      </c>
      <c r="AT21">
        <f>IF(D21,P21,(O21+P21)/2)</f>
        <v>26.12136173248291</v>
      </c>
      <c r="AU21">
        <f>0.61365*EXP(17.502*AT21/(240.97+AT21))</f>
        <v>3.3985663758398488</v>
      </c>
      <c r="AV21">
        <f>IF(AS21&lt;&gt;0,(1000-(AR21+U21)/2)/AS21*AL21,0)</f>
        <v>2.4828692452330365</v>
      </c>
      <c r="AW21">
        <f>U21*AA21/1000</f>
        <v>2.4161869335715891</v>
      </c>
      <c r="AX21">
        <f>(AU21-AW21)</f>
        <v>0.98237944226825968</v>
      </c>
      <c r="AY21">
        <f>1/(1.6/F21+1.37/N21)</f>
        <v>1.6929589319735068</v>
      </c>
      <c r="AZ21">
        <f>G21*AA21*0.001</f>
        <v>34.498978362425511</v>
      </c>
      <c r="BA21">
        <f>G21/S21</f>
        <v>0.99102136720500467</v>
      </c>
      <c r="BB21">
        <f>(1-AL21*AA21/AQ21/F21)*100</f>
        <v>89.304748940338342</v>
      </c>
      <c r="BC21">
        <f>(S21-E21/(N21/1.35))</f>
        <v>395.66055203959121</v>
      </c>
      <c r="BD21">
        <f>E21*BB21/100/BC21</f>
        <v>-6.8502416470517776E-3</v>
      </c>
    </row>
    <row r="22" spans="1:56" x14ac:dyDescent="0.25">
      <c r="A22" s="1" t="s">
        <v>1</v>
      </c>
      <c r="B22" s="1" t="s">
        <v>5370</v>
      </c>
      <c r="K22" s="1">
        <f t="shared" si="0"/>
        <v>2.72</v>
      </c>
    </row>
    <row r="23" spans="1:56" x14ac:dyDescent="0.25">
      <c r="A23" s="1" t="s">
        <v>1</v>
      </c>
      <c r="B23" s="1" t="s">
        <v>5369</v>
      </c>
      <c r="K23" s="1">
        <f t="shared" si="0"/>
        <v>2.72</v>
      </c>
    </row>
    <row r="24" spans="1:56" x14ac:dyDescent="0.25">
      <c r="A24" s="1">
        <v>3</v>
      </c>
      <c r="B24" s="1" t="s">
        <v>5368</v>
      </c>
      <c r="C24" s="1">
        <v>647.000004760921</v>
      </c>
      <c r="D24" s="1">
        <v>0</v>
      </c>
      <c r="E24">
        <f>(R24-S24*(1000-T24)/(1000-U24))*AK24</f>
        <v>-2.3356308255032774</v>
      </c>
      <c r="F24">
        <f>IF(AV24&lt;&gt;0,1/(1/AV24-1/N24),0)</f>
        <v>5.744062281934939</v>
      </c>
      <c r="G24">
        <f>((AY24-AL24/2)*S24-E24)/(AY24+AL24/2)</f>
        <v>390.29036088734864</v>
      </c>
      <c r="H24">
        <f>AL24*1000</f>
        <v>22.637217481415945</v>
      </c>
      <c r="I24">
        <f>(AQ24-AW24)</f>
        <v>0.78836304725340112</v>
      </c>
      <c r="J24">
        <f>(P24+AP24*D24)</f>
        <v>24.953359603881836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27.011402130126953</v>
      </c>
      <c r="P24" s="1">
        <v>24.953359603881836</v>
      </c>
      <c r="Q24" s="1">
        <v>27.202280044555664</v>
      </c>
      <c r="R24" s="1">
        <v>400.16900634765625</v>
      </c>
      <c r="S24" s="1">
        <v>394.20758056640625</v>
      </c>
      <c r="T24" s="1">
        <v>7.0838689804077148</v>
      </c>
      <c r="U24" s="1">
        <v>27.01432991027832</v>
      </c>
      <c r="V24" s="1">
        <v>17.44352912902832</v>
      </c>
      <c r="W24" s="1">
        <v>66.520889282226563</v>
      </c>
      <c r="X24" s="1">
        <v>300.59451293945313</v>
      </c>
      <c r="Y24" s="1">
        <v>50.921440124511719</v>
      </c>
      <c r="Z24" s="1">
        <v>8.4120016098022461</v>
      </c>
      <c r="AA24" s="1">
        <v>88.193328857421875</v>
      </c>
      <c r="AB24" s="1">
        <v>27.97113037109375</v>
      </c>
      <c r="AC24" s="1">
        <v>2.7379324436187744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1.1051268858068128</v>
      </c>
      <c r="AL24">
        <f>(U24-T24)/(1000-U24)*AK24</f>
        <v>2.2637217481415946E-2</v>
      </c>
      <c r="AM24">
        <f>(P24+273.15)</f>
        <v>298.10335960388181</v>
      </c>
      <c r="AN24">
        <f>(O24+273.15)</f>
        <v>300.16140213012693</v>
      </c>
      <c r="AO24">
        <f>(Y24*AG24+Z24*AH24)*AI24</f>
        <v>8.147430237812614</v>
      </c>
      <c r="AP24">
        <f>((AO24+0.00000010773*(AN24^4-AM24^4))-AL24*44100)/(L24*51.4+0.00000043092*AM24^3)</f>
        <v>-7.9592465277557665</v>
      </c>
      <c r="AQ24">
        <f>0.61365*EXP(17.502*J24/(240.97+J24))</f>
        <v>3.1708467288934652</v>
      </c>
      <c r="AR24">
        <f>AQ24*1000/AA24</f>
        <v>35.953362572577667</v>
      </c>
      <c r="AS24">
        <f>(AR24-U24)</f>
        <v>8.939032662299347</v>
      </c>
      <c r="AT24">
        <f>IF(D24,P24,(O24+P24)/2)</f>
        <v>25.982380867004395</v>
      </c>
      <c r="AU24">
        <f>0.61365*EXP(17.502*AT24/(240.97+AT24))</f>
        <v>3.3707420986093668</v>
      </c>
      <c r="AV24">
        <f>IF(AS24&lt;&gt;0,(1000-(AR24+U24)/2)/AS24*AL24,0)</f>
        <v>2.4526715177319574</v>
      </c>
      <c r="AW24">
        <f>U24*AA24/1000</f>
        <v>2.3824836816400641</v>
      </c>
      <c r="AX24">
        <f>(AU24-AW24)</f>
        <v>0.98825841696930272</v>
      </c>
      <c r="AY24">
        <f>1/(1.6/F24+1.37/N24)</f>
        <v>1.6705201566017025</v>
      </c>
      <c r="AZ24">
        <f>G24*AA24*0.001</f>
        <v>34.421006147619806</v>
      </c>
      <c r="BA24">
        <f>G24/S24</f>
        <v>0.99006305339580414</v>
      </c>
      <c r="BB24">
        <f>(1-AL24*AA24/AQ24/F24)*100</f>
        <v>89.038641332306796</v>
      </c>
      <c r="BC24">
        <f>(S24-E24/(N24/1.35))</f>
        <v>394.94422665136909</v>
      </c>
      <c r="BD24">
        <f>E24*BB24/100/BC24</f>
        <v>-5.2655889445433184E-3</v>
      </c>
    </row>
    <row r="25" spans="1:56" x14ac:dyDescent="0.25">
      <c r="A25" s="1" t="s">
        <v>1</v>
      </c>
      <c r="B25" s="1" t="s">
        <v>5367</v>
      </c>
      <c r="K25" s="1">
        <f t="shared" si="0"/>
        <v>2.72</v>
      </c>
    </row>
    <row r="26" spans="1:56" x14ac:dyDescent="0.25">
      <c r="A26" s="1" t="s">
        <v>1</v>
      </c>
      <c r="B26" s="1" t="s">
        <v>5366</v>
      </c>
      <c r="K26" s="1">
        <f t="shared" si="0"/>
        <v>2.72</v>
      </c>
    </row>
    <row r="27" spans="1:56" x14ac:dyDescent="0.25">
      <c r="A27" s="1">
        <v>4</v>
      </c>
      <c r="B27" s="1" t="s">
        <v>5365</v>
      </c>
      <c r="C27" s="1">
        <v>850.000004760921</v>
      </c>
      <c r="D27" s="1">
        <v>0</v>
      </c>
      <c r="E27">
        <f>(R27-S27*(1000-T27)/(1000-U27))*AK27</f>
        <v>-1.3733385551733972</v>
      </c>
      <c r="F27">
        <f>IF(AV27&lt;&gt;0,1/(1/AV27-1/N27),0)</f>
        <v>5.8042496311087923</v>
      </c>
      <c r="G27">
        <f>((AY27-AL27/2)*S27-E27)/(AY27+AL27/2)</f>
        <v>387.97753405115299</v>
      </c>
      <c r="H27">
        <f>AL27*1000</f>
        <v>22.606051799666925</v>
      </c>
      <c r="I27">
        <f>(AQ27-AW27)</f>
        <v>0.7838897296530698</v>
      </c>
      <c r="J27">
        <f>(P27+AP27*D27)</f>
        <v>24.87928581237793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26.939050674438477</v>
      </c>
      <c r="P27" s="1">
        <v>24.87928581237793</v>
      </c>
      <c r="Q27" s="1">
        <v>27.133047103881836</v>
      </c>
      <c r="R27" s="1">
        <v>399.19833374023438</v>
      </c>
      <c r="S27" s="1">
        <v>392.4141845703125</v>
      </c>
      <c r="T27" s="1">
        <v>7.0022993087768555</v>
      </c>
      <c r="U27" s="1">
        <v>26.906852722167969</v>
      </c>
      <c r="V27" s="1">
        <v>17.315898895263672</v>
      </c>
      <c r="W27" s="1">
        <v>66.537620544433594</v>
      </c>
      <c r="X27" s="1">
        <v>300.60458374023438</v>
      </c>
      <c r="Y27" s="1">
        <v>99.91717529296875</v>
      </c>
      <c r="Z27" s="1">
        <v>8.4903688430786133</v>
      </c>
      <c r="AA27" s="1">
        <v>88.192253112792969</v>
      </c>
      <c r="AB27" s="1">
        <v>27.871686935424805</v>
      </c>
      <c r="AC27" s="1">
        <v>2.7308528423309326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1.1051639108096849</v>
      </c>
      <c r="AL27">
        <f>(U27-T27)/(1000-U27)*AK27</f>
        <v>2.2606051799666925E-2</v>
      </c>
      <c r="AM27">
        <f>(P27+273.15)</f>
        <v>298.02928581237791</v>
      </c>
      <c r="AN27">
        <f>(O27+273.15)</f>
        <v>300.08905067443845</v>
      </c>
      <c r="AO27">
        <f>(Y27*AG27+Z27*AH27)*AI27</f>
        <v>15.986747689543336</v>
      </c>
      <c r="AP27">
        <f>((AO27+0.00000010773*(AN27^4-AM27^4))-AL27*44100)/(L27*51.4+0.00000043092*AM27^3)</f>
        <v>-7.8838961796368938</v>
      </c>
      <c r="AQ27">
        <f>0.61365*EXP(17.502*J27/(240.97+J27))</f>
        <v>3.1568656953951497</v>
      </c>
      <c r="AR27">
        <f>AQ27*1000/AA27</f>
        <v>35.795272078576957</v>
      </c>
      <c r="AS27">
        <f>(AR27-U27)</f>
        <v>8.8884193564089884</v>
      </c>
      <c r="AT27">
        <f>IF(D27,P27,(O27+P27)/2)</f>
        <v>25.909168243408203</v>
      </c>
      <c r="AU27">
        <f>0.61365*EXP(17.502*AT27/(240.97+AT27))</f>
        <v>3.3561649391709234</v>
      </c>
      <c r="AV27">
        <f>IF(AS27&lt;&gt;0,(1000-(AR27+U27)/2)/AS27*AL27,0)</f>
        <v>2.4635795388389794</v>
      </c>
      <c r="AW27">
        <f>U27*AA27/1000</f>
        <v>2.3729759657420799</v>
      </c>
      <c r="AX27">
        <f>(AU27-AW27)</f>
        <v>0.98318897342884348</v>
      </c>
      <c r="AY27">
        <f>1/(1.6/F27+1.37/N27)</f>
        <v>1.6786197651266404</v>
      </c>
      <c r="AZ27">
        <f>G27*AA27*0.001</f>
        <v>34.216612885116533</v>
      </c>
      <c r="BA27">
        <f>G27/S27</f>
        <v>0.98869395986789421</v>
      </c>
      <c r="BB27">
        <f>(1-AL27*AA27/AQ27/F27)*100</f>
        <v>89.119396909060839</v>
      </c>
      <c r="BC27">
        <f>(S27-E27/(N27/1.35))</f>
        <v>392.84732856676538</v>
      </c>
      <c r="BD27">
        <f>E27*BB27/100/BC27</f>
        <v>-3.1154877452148301E-3</v>
      </c>
    </row>
    <row r="28" spans="1:56" x14ac:dyDescent="0.25">
      <c r="A28" s="1" t="s">
        <v>1</v>
      </c>
      <c r="B28" s="1" t="s">
        <v>5364</v>
      </c>
      <c r="K28" s="1">
        <f t="shared" si="0"/>
        <v>2.72</v>
      </c>
    </row>
    <row r="29" spans="1:56" x14ac:dyDescent="0.25">
      <c r="A29" s="1" t="s">
        <v>1</v>
      </c>
      <c r="B29" s="1" t="s">
        <v>5363</v>
      </c>
      <c r="K29" s="1">
        <f t="shared" si="0"/>
        <v>2.72</v>
      </c>
    </row>
    <row r="30" spans="1:56" x14ac:dyDescent="0.25">
      <c r="A30" s="1">
        <v>5</v>
      </c>
      <c r="B30" s="1" t="s">
        <v>5362</v>
      </c>
      <c r="C30" s="1">
        <v>1054.000004760921</v>
      </c>
      <c r="D30" s="1">
        <v>0</v>
      </c>
      <c r="E30">
        <f>(R30-S30*(1000-T30)/(1000-U30))*AK30</f>
        <v>0.18403854123238908</v>
      </c>
      <c r="F30">
        <f>IF(AV30&lt;&gt;0,1/(1/AV30-1/N30),0)</f>
        <v>5.8954178878496517</v>
      </c>
      <c r="G30">
        <f>((AY30-AL30/2)*S30-E30)/(AY30+AL30/2)</f>
        <v>386.47625478794214</v>
      </c>
      <c r="H30">
        <f>AL30*1000</f>
        <v>22.669475631028146</v>
      </c>
      <c r="I30">
        <f>(AQ30-AW30)</f>
        <v>0.78097212909769009</v>
      </c>
      <c r="J30">
        <f>(P30+AP30*D30)</f>
        <v>24.84821891784668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26.880397796630859</v>
      </c>
      <c r="P30" s="1">
        <v>24.84821891784668</v>
      </c>
      <c r="Q30" s="1">
        <v>27.072006225585938</v>
      </c>
      <c r="R30" s="1">
        <v>400.00521850585938</v>
      </c>
      <c r="S30" s="1">
        <v>391.80276489257813</v>
      </c>
      <c r="T30" s="1">
        <v>6.9145426750183105</v>
      </c>
      <c r="U30" s="1">
        <v>26.873540878295898</v>
      </c>
      <c r="V30" s="1">
        <v>17.157987594604492</v>
      </c>
      <c r="W30" s="1">
        <v>66.6849365234375</v>
      </c>
      <c r="X30" s="1">
        <v>300.63595581054688</v>
      </c>
      <c r="Y30" s="1">
        <v>148.93974304199219</v>
      </c>
      <c r="Z30" s="1">
        <v>8.3742637634277344</v>
      </c>
      <c r="AA30" s="1">
        <v>88.192543029785156</v>
      </c>
      <c r="AB30" s="1">
        <v>27.875034332275391</v>
      </c>
      <c r="AC30" s="1">
        <v>2.7260551452636719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1.1052792493034809</v>
      </c>
      <c r="AL30">
        <f>(U30-T30)/(1000-U30)*AK30</f>
        <v>2.2669475631028144E-2</v>
      </c>
      <c r="AM30">
        <f>(P30+273.15)</f>
        <v>297.99821891784666</v>
      </c>
      <c r="AN30">
        <f>(O30+273.15)</f>
        <v>300.03039779663084</v>
      </c>
      <c r="AO30">
        <f>(Y30*AG30+Z30*AH30)*AI30</f>
        <v>23.830358354068721</v>
      </c>
      <c r="AP30">
        <f>((AO30+0.00000010773*(AN30^4-AM30^4))-AL30*44100)/(L30*51.4+0.00000043092*AM30^3)</f>
        <v>-7.8452662378636271</v>
      </c>
      <c r="AQ30">
        <f>0.61365*EXP(17.502*J30/(240.97+J30))</f>
        <v>3.1510180393694913</v>
      </c>
      <c r="AR30">
        <f>AQ30*1000/AA30</f>
        <v>35.728848847292021</v>
      </c>
      <c r="AS30">
        <f>(AR30-U30)</f>
        <v>8.8553079689961223</v>
      </c>
      <c r="AT30">
        <f>IF(D30,P30,(O30+P30)/2)</f>
        <v>25.86430835723877</v>
      </c>
      <c r="AU30">
        <f>0.61365*EXP(17.502*AT30/(240.97+AT30))</f>
        <v>3.3472602452519848</v>
      </c>
      <c r="AV30">
        <f>IF(AS30&lt;&gt;0,(1000-(AR30+U30)/2)/AS30*AL30,0)</f>
        <v>2.4798566050722508</v>
      </c>
      <c r="AW30">
        <f>U30*AA30/1000</f>
        <v>2.3700459102718012</v>
      </c>
      <c r="AX30">
        <f>(AU30-AW30)</f>
        <v>0.97721433498018362</v>
      </c>
      <c r="AY30">
        <f>1/(1.6/F30+1.37/N30)</f>
        <v>1.69071812494792</v>
      </c>
      <c r="AZ30">
        <f>G30*AA30*0.001</f>
        <v>34.0843237303758</v>
      </c>
      <c r="BA30">
        <f>G30/S30</f>
        <v>0.98640512374613698</v>
      </c>
      <c r="BB30">
        <f>(1-AL30*AA30/AQ30/F30)*100</f>
        <v>89.23763155412972</v>
      </c>
      <c r="BC30">
        <f>(S30-E30/(N30/1.35))</f>
        <v>391.744720072566</v>
      </c>
      <c r="BD30">
        <f>E30*BB30/100/BC30</f>
        <v>4.1923126701524536E-4</v>
      </c>
    </row>
    <row r="31" spans="1:56" x14ac:dyDescent="0.25">
      <c r="A31" s="1" t="s">
        <v>1</v>
      </c>
      <c r="B31" s="1" t="s">
        <v>5361</v>
      </c>
      <c r="K31" s="1">
        <f t="shared" si="0"/>
        <v>2.72</v>
      </c>
    </row>
    <row r="32" spans="1:56" x14ac:dyDescent="0.25">
      <c r="A32" s="1" t="s">
        <v>1</v>
      </c>
      <c r="B32" s="1" t="s">
        <v>5360</v>
      </c>
      <c r="K32" s="1">
        <f t="shared" si="0"/>
        <v>2.72</v>
      </c>
    </row>
    <row r="33" spans="1:56" x14ac:dyDescent="0.25">
      <c r="A33" s="1">
        <v>6</v>
      </c>
      <c r="B33" s="1" t="s">
        <v>5359</v>
      </c>
      <c r="C33" s="1">
        <v>1257.000004760921</v>
      </c>
      <c r="D33" s="1">
        <v>0</v>
      </c>
      <c r="E33">
        <f>(R33-S33*(1000-T33)/(1000-U33))*AK33</f>
        <v>0.73316401081097937</v>
      </c>
      <c r="F33">
        <f>IF(AV33&lt;&gt;0,1/(1/AV33-1/N33),0)</f>
        <v>6.2544875574153833</v>
      </c>
      <c r="G33">
        <f>((AY33-AL33/2)*S33-E33)/(AY33+AL33/2)</f>
        <v>385.61499435741251</v>
      </c>
      <c r="H33">
        <f>AL33*1000</f>
        <v>23.02397561358427</v>
      </c>
      <c r="I33">
        <f>(AQ33-AW33)</f>
        <v>0.7738949816748768</v>
      </c>
      <c r="J33">
        <f>(P33+AP33*D33)</f>
        <v>24.914754867553711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26.843679428100586</v>
      </c>
      <c r="P33" s="1">
        <v>24.914754867553711</v>
      </c>
      <c r="Q33" s="1">
        <v>27.027578353881836</v>
      </c>
      <c r="R33" s="1">
        <v>399.99862670898438</v>
      </c>
      <c r="S33" s="1">
        <v>391.18707275390625</v>
      </c>
      <c r="T33" s="1">
        <v>6.8303699493408203</v>
      </c>
      <c r="U33" s="1">
        <v>27.095571517944336</v>
      </c>
      <c r="V33" s="1">
        <v>16.985967636108398</v>
      </c>
      <c r="W33" s="1">
        <v>67.382072448730469</v>
      </c>
      <c r="X33" s="1">
        <v>300.655029296875</v>
      </c>
      <c r="Y33" s="1">
        <v>299.79208374023438</v>
      </c>
      <c r="Z33" s="1">
        <v>8.3948659896850586</v>
      </c>
      <c r="AA33" s="1">
        <v>88.193695068359375</v>
      </c>
      <c r="AB33" s="1">
        <v>27.874212265014648</v>
      </c>
      <c r="AC33" s="1">
        <v>2.7330985069274902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1.1053493724149812</v>
      </c>
      <c r="AL33">
        <f>(U33-T33)/(1000-U33)*AK33</f>
        <v>2.3023975613584269E-2</v>
      </c>
      <c r="AM33">
        <f>(P33+273.15)</f>
        <v>298.06475486755369</v>
      </c>
      <c r="AN33">
        <f>(O33+273.15)</f>
        <v>299.99367942810056</v>
      </c>
      <c r="AO33">
        <f>(Y33*AG33+Z33*AH33)*AI33</f>
        <v>47.966732326297461</v>
      </c>
      <c r="AP33">
        <f>((AO33+0.00000010773*(AN33^4-AM33^4))-AL33*44100)/(L33*51.4+0.00000043092*AM33^3)</f>
        <v>-7.7845114835707854</v>
      </c>
      <c r="AQ33">
        <f>0.61365*EXP(17.502*J33/(240.97+J33))</f>
        <v>3.1635535538313828</v>
      </c>
      <c r="AR33">
        <f>AQ33*1000/AA33</f>
        <v>35.870518310626366</v>
      </c>
      <c r="AS33">
        <f>(AR33-U33)</f>
        <v>8.7749467926820301</v>
      </c>
      <c r="AT33">
        <f>IF(D33,P33,(O33+P33)/2)</f>
        <v>25.879217147827148</v>
      </c>
      <c r="AU33">
        <f>0.61365*EXP(17.502*AT33/(240.97+AT33))</f>
        <v>3.3502173500492116</v>
      </c>
      <c r="AV33">
        <f>IF(AS33&lt;&gt;0,(1000-(AR33+U33)/2)/AS33*AL33,0)</f>
        <v>2.5412246116219177</v>
      </c>
      <c r="AW33">
        <f>U33*AA33/1000</f>
        <v>2.389658572156506</v>
      </c>
      <c r="AX33">
        <f>(AU33-AW33)</f>
        <v>0.96055877789270561</v>
      </c>
      <c r="AY33">
        <f>1/(1.6/F33+1.37/N33)</f>
        <v>1.7364615583613994</v>
      </c>
      <c r="AZ33">
        <f>G33*AA33*0.001</f>
        <v>34.008811226144758</v>
      </c>
      <c r="BA33">
        <f>G33/S33</f>
        <v>0.98575597512139901</v>
      </c>
      <c r="BB33">
        <f>(1-AL33*AA33/AQ33/F33)*100</f>
        <v>89.737552895311978</v>
      </c>
      <c r="BC33">
        <f>(S33-E33/(N33/1.35))</f>
        <v>390.95583655326089</v>
      </c>
      <c r="BD33">
        <f>E33*BB33/100/BC33</f>
        <v>1.6828587285235808E-3</v>
      </c>
    </row>
    <row r="34" spans="1:56" x14ac:dyDescent="0.25">
      <c r="A34" s="1" t="s">
        <v>1</v>
      </c>
      <c r="B34" s="1" t="s">
        <v>5358</v>
      </c>
      <c r="K34" s="1">
        <f t="shared" si="0"/>
        <v>2.72</v>
      </c>
    </row>
    <row r="35" spans="1:56" x14ac:dyDescent="0.25">
      <c r="A35" s="1" t="s">
        <v>1</v>
      </c>
      <c r="B35" s="1" t="s">
        <v>5357</v>
      </c>
      <c r="K35" s="1">
        <f t="shared" si="0"/>
        <v>2.72</v>
      </c>
    </row>
    <row r="36" spans="1:56" x14ac:dyDescent="0.25">
      <c r="A36" s="1">
        <v>7</v>
      </c>
      <c r="B36" s="1" t="s">
        <v>5356</v>
      </c>
      <c r="C36" s="1">
        <v>1460.000004760921</v>
      </c>
      <c r="D36" s="1">
        <v>0</v>
      </c>
      <c r="E36">
        <f>(R36-S36*(1000-T36)/(1000-U36))*AK36</f>
        <v>1.9987721844463366</v>
      </c>
      <c r="F36">
        <f>IF(AV36&lt;&gt;0,1/(1/AV36-1/N36),0)</f>
        <v>6.9384014001115242</v>
      </c>
      <c r="G36">
        <f>((AY36-AL36/2)*S36-E36)/(AY36+AL36/2)</f>
        <v>383.66949876756939</v>
      </c>
      <c r="H36">
        <f>AL36*1000</f>
        <v>23.605993975793748</v>
      </c>
      <c r="I36">
        <f>(AQ36-AW36)</f>
        <v>0.76136427689232278</v>
      </c>
      <c r="J36">
        <f>(P36+AP36*D36)</f>
        <v>25.050954818725586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26.841211318969727</v>
      </c>
      <c r="P36" s="1">
        <v>25.050954818725586</v>
      </c>
      <c r="Q36" s="1">
        <v>27.012683868408203</v>
      </c>
      <c r="R36" s="1">
        <v>399.93112182617188</v>
      </c>
      <c r="S36" s="1">
        <v>389.79733276367188</v>
      </c>
      <c r="T36" s="1">
        <v>6.7610936164855957</v>
      </c>
      <c r="U36" s="1">
        <v>27.531221389770508</v>
      </c>
      <c r="V36" s="1">
        <v>16.815475463867188</v>
      </c>
      <c r="W36" s="1">
        <v>68.472740173339844</v>
      </c>
      <c r="X36" s="1">
        <v>300.62680053710938</v>
      </c>
      <c r="Y36" s="1">
        <v>500.56411743164063</v>
      </c>
      <c r="Z36" s="1">
        <v>8.221588134765625</v>
      </c>
      <c r="AA36" s="1">
        <v>88.190261840820313</v>
      </c>
      <c r="AB36" s="1">
        <v>27.926227569580078</v>
      </c>
      <c r="AC36" s="1">
        <v>2.7484354972839355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1.1052455902099607</v>
      </c>
      <c r="AL36">
        <f>(U36-T36)/(1000-U36)*AK36</f>
        <v>2.3605993975793747E-2</v>
      </c>
      <c r="AM36">
        <f>(P36+273.15)</f>
        <v>298.20095481872556</v>
      </c>
      <c r="AN36">
        <f>(O36+273.15)</f>
        <v>299.9912113189697</v>
      </c>
      <c r="AO36">
        <f>(Y36*AG36+Z36*AH36)*AI36</f>
        <v>80.090256998905716</v>
      </c>
      <c r="AP36">
        <f>((AO36+0.00000010773*(AN36^4-AM36^4))-AL36*44100)/(L36*51.4+0.00000043092*AM36^3)</f>
        <v>-7.7433824594835627</v>
      </c>
      <c r="AQ36">
        <f>0.61365*EXP(17.502*J36/(240.97+J36))</f>
        <v>3.1893499000537768</v>
      </c>
      <c r="AR36">
        <f>AQ36*1000/AA36</f>
        <v>36.164422618570043</v>
      </c>
      <c r="AS36">
        <f>(AR36-U36)</f>
        <v>8.6332012287995354</v>
      </c>
      <c r="AT36">
        <f>IF(D36,P36,(O36+P36)/2)</f>
        <v>25.946083068847656</v>
      </c>
      <c r="AU36">
        <f>0.61365*EXP(17.502*AT36/(240.97+AT36))</f>
        <v>3.3635080490683054</v>
      </c>
      <c r="AV36">
        <f>IF(AS36&lt;&gt;0,(1000-(AR36+U36)/2)/AS36*AL36,0)</f>
        <v>2.647244501284383</v>
      </c>
      <c r="AW36">
        <f>U36*AA36/1000</f>
        <v>2.4279856231614541</v>
      </c>
      <c r="AX36">
        <f>(AU36-AW36)</f>
        <v>0.93552242590685131</v>
      </c>
      <c r="AY36">
        <f>1/(1.6/F36+1.37/N36)</f>
        <v>1.8159759018154642</v>
      </c>
      <c r="AZ36">
        <f>G36*AA36*0.001</f>
        <v>33.835913556648229</v>
      </c>
      <c r="BA36">
        <f>G36/S36</f>
        <v>0.9842794357964022</v>
      </c>
      <c r="BB36">
        <f>(1-AL36*AA36/AQ36/F36)*100</f>
        <v>90.592346024710253</v>
      </c>
      <c r="BC36">
        <f>(S36-E36/(N36/1.35))</f>
        <v>389.16693018106861</v>
      </c>
      <c r="BD36">
        <f>E36*BB36/100/BC36</f>
        <v>4.6528481048911333E-3</v>
      </c>
    </row>
    <row r="37" spans="1:56" x14ac:dyDescent="0.25">
      <c r="A37" s="1" t="s">
        <v>1</v>
      </c>
      <c r="B37" s="1" t="s">
        <v>5355</v>
      </c>
      <c r="K37" s="1">
        <f t="shared" si="0"/>
        <v>2.72</v>
      </c>
    </row>
    <row r="38" spans="1:56" x14ac:dyDescent="0.25">
      <c r="A38" s="1" t="s">
        <v>1</v>
      </c>
      <c r="B38" s="1" t="s">
        <v>5354</v>
      </c>
      <c r="K38" s="1">
        <f t="shared" si="0"/>
        <v>2.72</v>
      </c>
    </row>
    <row r="39" spans="1:56" x14ac:dyDescent="0.25">
      <c r="A39" s="1">
        <v>8</v>
      </c>
      <c r="B39" s="1" t="s">
        <v>5353</v>
      </c>
      <c r="C39" s="1">
        <v>1663.000004760921</v>
      </c>
      <c r="D39" s="1">
        <v>0</v>
      </c>
      <c r="E39">
        <f>(R39-S39*(1000-T39)/(1000-U39))*AK39</f>
        <v>2.4515090379850939</v>
      </c>
      <c r="F39">
        <f>IF(AV39&lt;&gt;0,1/(1/AV39-1/N39),0)</f>
        <v>7.9824834598624559</v>
      </c>
      <c r="G39">
        <f>((AY39-AL39/2)*S39-E39)/(AY39+AL39/2)</f>
        <v>382.95048925902665</v>
      </c>
      <c r="H39">
        <f>AL39*1000</f>
        <v>24.325473459211548</v>
      </c>
      <c r="I39">
        <f>(AQ39-AW39)</f>
        <v>0.74506924451262657</v>
      </c>
      <c r="J39">
        <f>(P39+AP39*D39)</f>
        <v>25.226360321044922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26.861745834350586</v>
      </c>
      <c r="P39" s="1">
        <v>25.226360321044922</v>
      </c>
      <c r="Q39" s="1">
        <v>27.023862838745117</v>
      </c>
      <c r="R39" s="1">
        <v>399.89675903320313</v>
      </c>
      <c r="S39" s="1">
        <v>389.11428833007813</v>
      </c>
      <c r="T39" s="1">
        <v>6.7037448883056641</v>
      </c>
      <c r="U39" s="1">
        <v>28.095188140869141</v>
      </c>
      <c r="V39" s="1">
        <v>16.653068542480469</v>
      </c>
      <c r="W39" s="1">
        <v>69.792503356933594</v>
      </c>
      <c r="X39" s="1">
        <v>300.61721801757813</v>
      </c>
      <c r="Y39" s="1">
        <v>750.6441650390625</v>
      </c>
      <c r="Z39" s="1">
        <v>8.0598325729370117</v>
      </c>
      <c r="AA39" s="1">
        <v>88.192085266113281</v>
      </c>
      <c r="AB39" s="1">
        <v>28.071477890014648</v>
      </c>
      <c r="AC39" s="1">
        <v>2.7626609802246094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1.1052103603587429</v>
      </c>
      <c r="AL39">
        <f>(U39-T39)/(1000-U39)*AK39</f>
        <v>2.4325473459211547E-2</v>
      </c>
      <c r="AM39">
        <f>(P39+273.15)</f>
        <v>298.3763603210449</v>
      </c>
      <c r="AN39">
        <f>(O39+273.15)</f>
        <v>300.01174583435056</v>
      </c>
      <c r="AO39">
        <f>(Y39*AG39+Z39*AH39)*AI39</f>
        <v>120.10306372173727</v>
      </c>
      <c r="AP39">
        <f>((AO39+0.00000010773*(AN39^4-AM39^4))-AL39*44100)/(L39*51.4+0.00000043092*AM39^3)</f>
        <v>-7.6884403574649998</v>
      </c>
      <c r="AQ39">
        <f>0.61365*EXP(17.502*J39/(240.97+J39))</f>
        <v>3.2228424725996523</v>
      </c>
      <c r="AR39">
        <f>AQ39*1000/AA39</f>
        <v>36.543443358607028</v>
      </c>
      <c r="AS39">
        <f>(AR39-U39)</f>
        <v>8.4482552177378878</v>
      </c>
      <c r="AT39">
        <f>IF(D39,P39,(O39+P39)/2)</f>
        <v>26.044053077697754</v>
      </c>
      <c r="AU39">
        <f>0.61365*EXP(17.502*AT39/(240.97+AT39))</f>
        <v>3.3830643592096243</v>
      </c>
      <c r="AV39">
        <f>IF(AS39&lt;&gt;0,(1000-(AR39+U39)/2)/AS39*AL39,0)</f>
        <v>2.7862902096397977</v>
      </c>
      <c r="AW39">
        <f>U39*AA39/1000</f>
        <v>2.4777732280870257</v>
      </c>
      <c r="AX39">
        <f>(AU39-AW39)</f>
        <v>0.90529113112259862</v>
      </c>
      <c r="AY39">
        <f>1/(1.6/F39+1.37/N39)</f>
        <v>1.9212063095338643</v>
      </c>
      <c r="AZ39">
        <f>G39*AA39*0.001</f>
        <v>33.773202201431879</v>
      </c>
      <c r="BA39">
        <f>G39/S39</f>
        <v>0.98415941214211378</v>
      </c>
      <c r="BB39">
        <f>(1-AL39*AA39/AQ39/F39)*100</f>
        <v>91.661003191549426</v>
      </c>
      <c r="BC39">
        <f>(S39-E39/(N39/1.35))</f>
        <v>388.34109484617483</v>
      </c>
      <c r="BD39">
        <f>E39*BB39/100/BC39</f>
        <v>5.7863507297334221E-3</v>
      </c>
    </row>
    <row r="40" spans="1:56" x14ac:dyDescent="0.25">
      <c r="A40" s="1" t="s">
        <v>1</v>
      </c>
      <c r="B40" s="1" t="s">
        <v>5352</v>
      </c>
      <c r="K40" s="1">
        <f t="shared" si="0"/>
        <v>2.72</v>
      </c>
    </row>
    <row r="41" spans="1:56" x14ac:dyDescent="0.25">
      <c r="A41" s="1" t="s">
        <v>1</v>
      </c>
      <c r="B41" s="1" t="s">
        <v>5351</v>
      </c>
      <c r="K41" s="1">
        <f t="shared" si="0"/>
        <v>2.72</v>
      </c>
    </row>
    <row r="42" spans="1:56" x14ac:dyDescent="0.25">
      <c r="A42" s="1">
        <v>9</v>
      </c>
      <c r="B42" s="1" t="s">
        <v>5350</v>
      </c>
      <c r="C42" s="1">
        <v>1866.000004760921</v>
      </c>
      <c r="D42" s="1">
        <v>0</v>
      </c>
      <c r="E42">
        <f>(R42-S42*(1000-T42)/(1000-U42))*AK42</f>
        <v>2.972024269484276</v>
      </c>
      <c r="F42">
        <f>IF(AV42&lt;&gt;0,1/(1/AV42-1/N42),0)</f>
        <v>9.3034240097269567</v>
      </c>
      <c r="G42">
        <f>((AY42-AL42/2)*S42-E42)/(AY42+AL42/2)</f>
        <v>382.37246475354272</v>
      </c>
      <c r="H42">
        <f>AL42*1000</f>
        <v>25.118796164419614</v>
      </c>
      <c r="I42">
        <f>(AQ42-AW42)</f>
        <v>0.73078257143194669</v>
      </c>
      <c r="J42">
        <f>(P42+AP42*D42)</f>
        <v>25.441396713256836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26.909072875976563</v>
      </c>
      <c r="P42" s="1">
        <v>25.441396713256836</v>
      </c>
      <c r="Q42" s="1">
        <v>27.056596755981445</v>
      </c>
      <c r="R42" s="1">
        <v>400.12002563476563</v>
      </c>
      <c r="S42" s="1">
        <v>388.59930419921875</v>
      </c>
      <c r="T42" s="1">
        <v>6.6549315452575684</v>
      </c>
      <c r="U42" s="1">
        <v>28.728998184204102</v>
      </c>
      <c r="V42" s="1">
        <v>16.485027313232422</v>
      </c>
      <c r="W42" s="1">
        <v>71.165023803710938</v>
      </c>
      <c r="X42" s="1">
        <v>300.62548828125</v>
      </c>
      <c r="Y42" s="1">
        <v>1000.1159057617188</v>
      </c>
      <c r="Z42" s="1">
        <v>8.3601102828979492</v>
      </c>
      <c r="AA42" s="1">
        <v>88.187507629394531</v>
      </c>
      <c r="AB42" s="1">
        <v>28.129053115844727</v>
      </c>
      <c r="AC42" s="1">
        <v>2.7773978710174561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1.1052407657398893</v>
      </c>
      <c r="AL42">
        <f>(U42-T42)/(1000-U42)*AK42</f>
        <v>2.5118796164419612E-2</v>
      </c>
      <c r="AM42">
        <f>(P42+273.15)</f>
        <v>298.59139671325681</v>
      </c>
      <c r="AN42">
        <f>(O42+273.15)</f>
        <v>300.05907287597654</v>
      </c>
      <c r="AO42">
        <f>(Y42*AG42+Z42*AH42)*AI42</f>
        <v>160.0185413451818</v>
      </c>
      <c r="AP42">
        <f>((AO42+0.00000010773*(AN42^4-AM42^4))-AL42*44100)/(L42*51.4+0.00000043092*AM42^3)</f>
        <v>-7.6620399858934638</v>
      </c>
      <c r="AQ42">
        <f>0.61365*EXP(17.502*J42/(240.97+J42))</f>
        <v>3.2643213179863073</v>
      </c>
      <c r="AR42">
        <f>AQ42*1000/AA42</f>
        <v>37.015688567869773</v>
      </c>
      <c r="AS42">
        <f>(AR42-U42)</f>
        <v>8.2866903836656718</v>
      </c>
      <c r="AT42">
        <f>IF(D42,P42,(O42+P42)/2)</f>
        <v>26.175234794616699</v>
      </c>
      <c r="AU42">
        <f>0.61365*EXP(17.502*AT42/(240.97+AT42))</f>
        <v>3.4094057060771399</v>
      </c>
      <c r="AV42">
        <f>IF(AS42&lt;&gt;0,(1000-(AR42+U42)/2)/AS42*AL42,0)</f>
        <v>2.9315783922125886</v>
      </c>
      <c r="AW42">
        <f>U42*AA42/1000</f>
        <v>2.5335387465543606</v>
      </c>
      <c r="AX42">
        <f>(AU42-AW42)</f>
        <v>0.87586695952277926</v>
      </c>
      <c r="AY42">
        <f>1/(1.6/F42+1.37/N42)</f>
        <v>2.032325666385256</v>
      </c>
      <c r="AZ42">
        <f>G42*AA42*0.001</f>
        <v>33.720474652723439</v>
      </c>
      <c r="BA42">
        <f>G42/S42</f>
        <v>0.98397619507191969</v>
      </c>
      <c r="BB42">
        <f>(1-AL42*AA42/AQ42/F42)*100</f>
        <v>92.705925841158134</v>
      </c>
      <c r="BC42">
        <f>(S42-E42/(N42/1.35))</f>
        <v>387.66194285828061</v>
      </c>
      <c r="BD42">
        <f>E42*BB42/100/BC42</f>
        <v>7.1073332474541149E-3</v>
      </c>
    </row>
    <row r="43" spans="1:56" x14ac:dyDescent="0.25">
      <c r="A43" s="1" t="s">
        <v>1</v>
      </c>
      <c r="B43" s="1" t="s">
        <v>5349</v>
      </c>
      <c r="K43" s="1">
        <f t="shared" si="0"/>
        <v>2.72</v>
      </c>
    </row>
    <row r="44" spans="1:56" x14ac:dyDescent="0.25">
      <c r="A44" s="1" t="s">
        <v>1</v>
      </c>
      <c r="B44" s="1" t="s">
        <v>3888</v>
      </c>
      <c r="K44" s="1">
        <f t="shared" si="0"/>
        <v>2.72</v>
      </c>
    </row>
    <row r="45" spans="1:56" x14ac:dyDescent="0.25">
      <c r="A45" s="1">
        <v>10</v>
      </c>
      <c r="B45" s="1" t="s">
        <v>5348</v>
      </c>
      <c r="C45" s="1">
        <v>2069.5000047497451</v>
      </c>
      <c r="D45" s="1">
        <v>0</v>
      </c>
      <c r="E45">
        <f>(R45-S45*(1000-T45)/(1000-U45))*AK45</f>
        <v>2.9449006466781618</v>
      </c>
      <c r="F45">
        <f>IF(AV45&lt;&gt;0,1/(1/AV45-1/N45),0)</f>
        <v>11.317037389319569</v>
      </c>
      <c r="G45">
        <f>((AY45-AL45/2)*S45-E45)/(AY45+AL45/2)</f>
        <v>382.17293920511997</v>
      </c>
      <c r="H45">
        <f>AL45*1000</f>
        <v>26.006808787100365</v>
      </c>
      <c r="I45">
        <f>(AQ45-AW45)</f>
        <v>0.71380213299142437</v>
      </c>
      <c r="J45">
        <f>(P45+AP45*D45)</f>
        <v>25.68147087097168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26.978416442871094</v>
      </c>
      <c r="P45" s="1">
        <v>25.68147087097168</v>
      </c>
      <c r="Q45" s="1">
        <v>27.107952117919922</v>
      </c>
      <c r="R45" s="1">
        <v>399.951171875</v>
      </c>
      <c r="S45" s="1">
        <v>388.15411376953125</v>
      </c>
      <c r="T45" s="1">
        <v>6.6143689155578613</v>
      </c>
      <c r="U45" s="1">
        <v>29.450157165527344</v>
      </c>
      <c r="V45" s="1">
        <v>16.319448471069336</v>
      </c>
      <c r="W45" s="1">
        <v>72.661552429199219</v>
      </c>
      <c r="X45" s="1">
        <v>300.64764404296875</v>
      </c>
      <c r="Y45" s="1">
        <v>1250.8011474609375</v>
      </c>
      <c r="Z45" s="1">
        <v>7.9743928909301758</v>
      </c>
      <c r="AA45" s="1">
        <v>88.195724487304688</v>
      </c>
      <c r="AB45" s="1">
        <v>28.272090911865234</v>
      </c>
      <c r="AC45" s="1">
        <v>2.8047425746917725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1.1053222207462083</v>
      </c>
      <c r="AL45">
        <f>(U45-T45)/(1000-U45)*AK45</f>
        <v>2.6006808787100363E-2</v>
      </c>
      <c r="AM45">
        <f>(P45+273.15)</f>
        <v>298.83147087097166</v>
      </c>
      <c r="AN45">
        <f>(O45+273.15)</f>
        <v>300.12841644287107</v>
      </c>
      <c r="AO45">
        <f>(Y45*AG45+Z45*AH45)*AI45</f>
        <v>200.12817912053652</v>
      </c>
      <c r="AP45">
        <f>((AO45+0.00000010773*(AN45^4-AM45^4))-AL45*44100)/(L45*51.4+0.00000043092*AM45^3)</f>
        <v>-7.6685365781595136</v>
      </c>
      <c r="AQ45">
        <f>0.61365*EXP(17.502*J45/(240.97+J45))</f>
        <v>3.3111800804700957</v>
      </c>
      <c r="AR45">
        <f>AQ45*1000/AA45</f>
        <v>37.543544199205741</v>
      </c>
      <c r="AS45">
        <f>(AR45-U45)</f>
        <v>8.0933870336783968</v>
      </c>
      <c r="AT45">
        <f>IF(D45,P45,(O45+P45)/2)</f>
        <v>26.329943656921387</v>
      </c>
      <c r="AU45">
        <f>0.61365*EXP(17.502*AT45/(240.97+AT45))</f>
        <v>3.4407013500219796</v>
      </c>
      <c r="AV45">
        <f>IF(AS45&lt;&gt;0,(1000-(AR45+U45)/2)/AS45*AL45,0)</f>
        <v>3.1057037667714247</v>
      </c>
      <c r="AW45">
        <f>U45*AA45/1000</f>
        <v>2.5973779474786713</v>
      </c>
      <c r="AX45">
        <f>(AU45-AW45)</f>
        <v>0.84332340254330829</v>
      </c>
      <c r="AY45">
        <f>1/(1.6/F45+1.37/N45)</f>
        <v>2.167095223891879</v>
      </c>
      <c r="AZ45">
        <f>G45*AA45*0.001</f>
        <v>33.706019252638207</v>
      </c>
      <c r="BA45">
        <f>G45/S45</f>
        <v>0.98459072220998634</v>
      </c>
      <c r="BB45">
        <f>(1-AL45*AA45/AQ45/F45)*100</f>
        <v>93.87904699372838</v>
      </c>
      <c r="BC45">
        <f>(S45-E45/(N45/1.35))</f>
        <v>387.2253070812942</v>
      </c>
      <c r="BD45">
        <f>E45*BB45/100/BC45</f>
        <v>7.1396280445926337E-3</v>
      </c>
    </row>
    <row r="46" spans="1:56" x14ac:dyDescent="0.25">
      <c r="A46" s="1" t="s">
        <v>1</v>
      </c>
      <c r="B46" s="1" t="s">
        <v>5347</v>
      </c>
      <c r="K46" s="1">
        <f t="shared" si="0"/>
        <v>2.72</v>
      </c>
    </row>
    <row r="47" spans="1:56" x14ac:dyDescent="0.25">
      <c r="A47" s="1" t="s">
        <v>1</v>
      </c>
      <c r="B47" s="1" t="s">
        <v>5346</v>
      </c>
      <c r="K47" s="1">
        <f t="shared" si="0"/>
        <v>2.72</v>
      </c>
    </row>
    <row r="48" spans="1:56" x14ac:dyDescent="0.25">
      <c r="A48" s="1">
        <v>11</v>
      </c>
      <c r="B48" s="1" t="s">
        <v>3884</v>
      </c>
      <c r="C48" s="1">
        <v>2273.5000047497451</v>
      </c>
      <c r="D48" s="1">
        <v>0</v>
      </c>
      <c r="E48">
        <f>(R48-S48*(1000-T48)/(1000-U48))*AK48</f>
        <v>3.1248212242631199</v>
      </c>
      <c r="F48">
        <f>IF(AV48&lt;&gt;0,1/(1/AV48-1/N48),0)</f>
        <v>15.5785220216605</v>
      </c>
      <c r="G48">
        <f>((AY48-AL48/2)*S48-E48)/(AY48+AL48/2)</f>
        <v>381.82134309761597</v>
      </c>
      <c r="H48">
        <f>AL48*1000</f>
        <v>27.201324106143545</v>
      </c>
      <c r="I48">
        <f>(AQ48-AW48)</f>
        <v>0.68991617608767442</v>
      </c>
      <c r="J48">
        <f>(P48+AP48*D48)</f>
        <v>26.003255844116211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27.071315765380859</v>
      </c>
      <c r="P48" s="1">
        <v>26.003255844116211</v>
      </c>
      <c r="Q48" s="1">
        <v>27.177400588989258</v>
      </c>
      <c r="R48" s="1">
        <v>399.93328857421875</v>
      </c>
      <c r="S48" s="1">
        <v>387.56640625</v>
      </c>
      <c r="T48" s="1">
        <v>6.5799870491027832</v>
      </c>
      <c r="U48" s="1">
        <v>30.444108963012695</v>
      </c>
      <c r="V48" s="1">
        <v>16.146007537841797</v>
      </c>
      <c r="W48" s="1">
        <v>74.703926086425781</v>
      </c>
      <c r="X48" s="1">
        <v>300.59817504882813</v>
      </c>
      <c r="Y48" s="1">
        <v>1600.5057373046875</v>
      </c>
      <c r="Z48" s="1">
        <v>8.256373405456543</v>
      </c>
      <c r="AA48" s="1">
        <v>88.19415283203125</v>
      </c>
      <c r="AB48" s="1">
        <v>28.428794860839844</v>
      </c>
      <c r="AC48" s="1">
        <v>2.8331565856933594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1.1051403494442207</v>
      </c>
      <c r="AL48">
        <f>(U48-T48)/(1000-U48)*AK48</f>
        <v>2.7201324106143544E-2</v>
      </c>
      <c r="AM48">
        <f>(P48+273.15)</f>
        <v>299.15325584411619</v>
      </c>
      <c r="AN48">
        <f>(O48+273.15)</f>
        <v>300.22131576538084</v>
      </c>
      <c r="AO48">
        <f>(Y48*AG48+Z48*AH48)*AI48</f>
        <v>256.08091224489544</v>
      </c>
      <c r="AP48">
        <f>((AO48+0.00000010773*(AN48^4-AM48^4))-AL48*44100)/(L48*51.4+0.00000043092*AM48^3)</f>
        <v>-7.6608336440379157</v>
      </c>
      <c r="AQ48">
        <f>0.61365*EXP(17.502*J48/(240.97+J48))</f>
        <v>3.3749085748066285</v>
      </c>
      <c r="AR48">
        <f>AQ48*1000/AA48</f>
        <v>38.266806431422459</v>
      </c>
      <c r="AS48">
        <f>(AR48-U48)</f>
        <v>7.8226974684097641</v>
      </c>
      <c r="AT48">
        <f>IF(D48,P48,(O48+P48)/2)</f>
        <v>26.537285804748535</v>
      </c>
      <c r="AU48">
        <f>0.61365*EXP(17.502*AT48/(240.97+AT48))</f>
        <v>3.4830372722055887</v>
      </c>
      <c r="AV48">
        <f>IF(AS48&lt;&gt;0,(1000-(AR48+U48)/2)/AS48*AL48,0)</f>
        <v>3.3577688863182216</v>
      </c>
      <c r="AW48">
        <f>U48*AA48/1000</f>
        <v>2.6849923987189541</v>
      </c>
      <c r="AX48">
        <f>(AU48-AW48)</f>
        <v>0.79804487348663455</v>
      </c>
      <c r="AY48">
        <f>1/(1.6/F48+1.37/N48)</f>
        <v>2.3653358771651574</v>
      </c>
      <c r="AZ48">
        <f>G48*AA48*0.001</f>
        <v>33.674409887682579</v>
      </c>
      <c r="BA48">
        <f>G48/S48</f>
        <v>0.98517657087988642</v>
      </c>
      <c r="BB48">
        <f>(1-AL48*AA48/AQ48/F48)*100</f>
        <v>95.437093463830237</v>
      </c>
      <c r="BC48">
        <f>(S48-E48/(N48/1.35))</f>
        <v>386.5808535265441</v>
      </c>
      <c r="BD48">
        <f>E48*BB48/100/BC48</f>
        <v>7.7143979717889102E-3</v>
      </c>
    </row>
    <row r="49" spans="1:56" x14ac:dyDescent="0.25">
      <c r="A49" s="1" t="s">
        <v>1</v>
      </c>
      <c r="B49" s="1" t="s">
        <v>5345</v>
      </c>
      <c r="K49" s="1">
        <f t="shared" si="0"/>
        <v>2.72</v>
      </c>
    </row>
    <row r="50" spans="1:56" x14ac:dyDescent="0.25">
      <c r="A50" s="1" t="s">
        <v>1</v>
      </c>
      <c r="B50" s="1" t="s">
        <v>5340</v>
      </c>
      <c r="K50" s="1">
        <f t="shared" si="0"/>
        <v>2.72</v>
      </c>
    </row>
    <row r="51" spans="1:56" x14ac:dyDescent="0.25">
      <c r="A51" s="1">
        <v>12</v>
      </c>
      <c r="B51" s="1" t="s">
        <v>5344</v>
      </c>
      <c r="C51" s="1">
        <v>2477.5000047497451</v>
      </c>
      <c r="D51" s="1">
        <v>0</v>
      </c>
      <c r="E51">
        <f>(R51-S51*(1000-T51)/(1000-U51))*AK51</f>
        <v>3.1815123551163191</v>
      </c>
      <c r="F51">
        <f>IF(AV51&lt;&gt;0,1/(1/AV51-1/N51),0)</f>
        <v>27.285428134589768</v>
      </c>
      <c r="G51">
        <f>((AY51-AL51/2)*S51-E51)/(AY51+AL51/2)</f>
        <v>381.72420027964034</v>
      </c>
      <c r="H51">
        <f>AL51*1000</f>
        <v>28.678997355136893</v>
      </c>
      <c r="I51">
        <f>(AQ51-AW51)</f>
        <v>0.65939402278705073</v>
      </c>
      <c r="J51">
        <f>(P51+AP51*D51)</f>
        <v>26.395795822143555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27.193759918212891</v>
      </c>
      <c r="P51" s="1">
        <v>26.395795822143555</v>
      </c>
      <c r="Q51" s="1">
        <v>27.272075653076172</v>
      </c>
      <c r="R51" s="1">
        <v>400.02890014648438</v>
      </c>
      <c r="S51" s="1">
        <v>387.10415649414063</v>
      </c>
      <c r="T51" s="1">
        <v>6.5592436790466309</v>
      </c>
      <c r="U51" s="1">
        <v>31.688142776489258</v>
      </c>
      <c r="V51" s="1">
        <v>15.979863166809082</v>
      </c>
      <c r="W51" s="1">
        <v>77.199783325195313</v>
      </c>
      <c r="X51" s="1">
        <v>300.590087890625</v>
      </c>
      <c r="Y51" s="1">
        <v>1999.914306640625</v>
      </c>
      <c r="Z51" s="1">
        <v>8.2408027648925781</v>
      </c>
      <c r="AA51" s="1">
        <v>88.194007873535156</v>
      </c>
      <c r="AB51" s="1">
        <v>28.625373840332031</v>
      </c>
      <c r="AC51" s="1">
        <v>2.8658797740936279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1.1051106172449447</v>
      </c>
      <c r="AL51">
        <f>(U51-T51)/(1000-U51)*AK51</f>
        <v>2.8678997355136893E-2</v>
      </c>
      <c r="AM51">
        <f>(P51+273.15)</f>
        <v>299.54579582214353</v>
      </c>
      <c r="AN51">
        <f>(O51+273.15)</f>
        <v>300.34375991821287</v>
      </c>
      <c r="AO51">
        <f>(Y51*AG51+Z51*AH51)*AI51</f>
        <v>319.98628191024909</v>
      </c>
      <c r="AP51">
        <f>((AO51+0.00000010773*(AN51^4-AM51^4))-AL51*44100)/(L51*51.4+0.00000043092*AM51^3)</f>
        <v>-7.6939005477028148</v>
      </c>
      <c r="AQ51">
        <f>0.61365*EXP(17.502*J51/(240.97+J51))</f>
        <v>3.4540983363144506</v>
      </c>
      <c r="AR51">
        <f>AQ51*1000/AA51</f>
        <v>39.164773430723521</v>
      </c>
      <c r="AS51">
        <f>(AR51-U51)</f>
        <v>7.4766306542342633</v>
      </c>
      <c r="AT51">
        <f>IF(D51,P51,(O51+P51)/2)</f>
        <v>26.794777870178223</v>
      </c>
      <c r="AU51">
        <f>0.61365*EXP(17.502*AT51/(240.97+AT51))</f>
        <v>3.53624563263006</v>
      </c>
      <c r="AV51">
        <f>IF(AS51&lt;&gt;0,(1000-(AR51+U51)/2)/AS51*AL51,0)</f>
        <v>3.6999289300475509</v>
      </c>
      <c r="AW51">
        <f>U51*AA51/1000</f>
        <v>2.7947043135273999</v>
      </c>
      <c r="AX51">
        <f>(AU51-AW51)</f>
        <v>0.74154131910266008</v>
      </c>
      <c r="AY51">
        <f>1/(1.6/F51+1.37/N51)</f>
        <v>2.6405652748738051</v>
      </c>
      <c r="AZ51">
        <f>G51*AA51*0.001</f>
        <v>33.665787124981513</v>
      </c>
      <c r="BA51">
        <f>G51/S51</f>
        <v>0.98610204482632124</v>
      </c>
      <c r="BB51">
        <f>(1-AL51*AA51/AQ51/F51)*100</f>
        <v>97.316277713217133</v>
      </c>
      <c r="BC51">
        <f>(S51-E51/(N51/1.35))</f>
        <v>386.10072367630545</v>
      </c>
      <c r="BD51">
        <f>E51*BB51/100/BC51</f>
        <v>8.0189681322146607E-3</v>
      </c>
    </row>
    <row r="52" spans="1:56" x14ac:dyDescent="0.25">
      <c r="A52" s="1" t="s">
        <v>1</v>
      </c>
      <c r="B52" s="1" t="s">
        <v>5343</v>
      </c>
      <c r="K52" s="2">
        <v>8.59</v>
      </c>
    </row>
    <row r="53" spans="1:56" x14ac:dyDescent="0.25">
      <c r="A53" s="1" t="s">
        <v>1</v>
      </c>
      <c r="B53" s="1" t="s">
        <v>5342</v>
      </c>
      <c r="K53" s="2">
        <v>8.59</v>
      </c>
    </row>
    <row r="54" spans="1:56" x14ac:dyDescent="0.25">
      <c r="A54" s="1" t="s">
        <v>1</v>
      </c>
      <c r="B54" s="1" t="s">
        <v>5341</v>
      </c>
      <c r="K54" s="2">
        <v>8.59</v>
      </c>
    </row>
    <row r="55" spans="1:56" x14ac:dyDescent="0.25">
      <c r="A55" s="1" t="s">
        <v>1</v>
      </c>
      <c r="B55" s="1" t="s">
        <v>5340</v>
      </c>
      <c r="K55" s="2">
        <v>8.59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DA62-2810-42E9-9018-BB3D700349B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3898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3897</v>
      </c>
    </row>
    <row r="12" spans="1:56" x14ac:dyDescent="0.25">
      <c r="A12" s="1" t="s">
        <v>1</v>
      </c>
      <c r="B12" s="1" t="s">
        <v>3896</v>
      </c>
    </row>
    <row r="13" spans="1:56" x14ac:dyDescent="0.25">
      <c r="A13" s="1" t="s">
        <v>1</v>
      </c>
      <c r="B13" s="1" t="s">
        <v>3895</v>
      </c>
    </row>
    <row r="14" spans="1:56" x14ac:dyDescent="0.25">
      <c r="A14" s="1" t="s">
        <v>1</v>
      </c>
      <c r="B14" s="1" t="s">
        <v>3894</v>
      </c>
    </row>
    <row r="15" spans="1:56" x14ac:dyDescent="0.25">
      <c r="A15" s="1" t="s">
        <v>1</v>
      </c>
      <c r="B15" s="1" t="s">
        <v>3893</v>
      </c>
    </row>
    <row r="16" spans="1:56" x14ac:dyDescent="0.25">
      <c r="A16" s="1" t="s">
        <v>1</v>
      </c>
      <c r="B16" s="1" t="s">
        <v>3892</v>
      </c>
    </row>
    <row r="17" spans="1:56" x14ac:dyDescent="0.25">
      <c r="A17" s="1" t="s">
        <v>1</v>
      </c>
      <c r="B17" s="1" t="s">
        <v>3891</v>
      </c>
    </row>
    <row r="18" spans="1:56" x14ac:dyDescent="0.25">
      <c r="A18" s="1">
        <v>1</v>
      </c>
      <c r="B18" s="1" t="s">
        <v>3890</v>
      </c>
      <c r="C18" s="1">
        <v>323.50000179931521</v>
      </c>
      <c r="D18" s="1">
        <v>0</v>
      </c>
      <c r="E18">
        <f>(R18-S18*(1000-T18)/(1000-U18))*AK18</f>
        <v>-3.6467429170214061</v>
      </c>
      <c r="F18">
        <f>IF(AV18&lt;&gt;0,1/(1/AV18-1/N18),0)</f>
        <v>2.7304831661813354</v>
      </c>
      <c r="G18">
        <f>((AY18-AL18/2)*S18-E18)/(AY18+AL18/2)</f>
        <v>386.90896664404846</v>
      </c>
      <c r="H18">
        <f>AL18*1000</f>
        <v>27.737620783509222</v>
      </c>
      <c r="I18">
        <f>(AQ18-AW18)</f>
        <v>1.4193826394124374</v>
      </c>
      <c r="J18">
        <f>(P18+AP18*D18)</f>
        <v>27.09986686706543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27.756843566894531</v>
      </c>
      <c r="P18" s="1">
        <v>27.09986686706543</v>
      </c>
      <c r="Q18" s="1">
        <v>27.821569442749023</v>
      </c>
      <c r="R18" s="1">
        <v>399.99847412109375</v>
      </c>
      <c r="S18" s="1">
        <v>393.41015625</v>
      </c>
      <c r="T18" s="1">
        <v>0.19655784964561462</v>
      </c>
      <c r="U18" s="1">
        <v>24.726886749267578</v>
      </c>
      <c r="V18" s="1">
        <v>0.46335083246231079</v>
      </c>
      <c r="W18" s="1">
        <v>58.289318084716797</v>
      </c>
      <c r="X18" s="1">
        <v>299.9583740234375</v>
      </c>
      <c r="Y18" s="1">
        <v>5.1353715360164642E-2</v>
      </c>
      <c r="Z18" s="1">
        <v>8.0240440368652344</v>
      </c>
      <c r="AA18" s="1">
        <v>88.19647216796875</v>
      </c>
      <c r="AB18" s="1">
        <v>33.205997467041016</v>
      </c>
      <c r="AC18" s="1">
        <v>1.6101794242858887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1.1027881397920494</v>
      </c>
      <c r="AL18">
        <f>(U18-T18)/(1000-U18)*AK18</f>
        <v>2.773762078350922E-2</v>
      </c>
      <c r="AM18">
        <f>(P18+273.15)</f>
        <v>300.24986686706541</v>
      </c>
      <c r="AN18">
        <f>(O18+273.15)</f>
        <v>300.90684356689451</v>
      </c>
      <c r="AO18">
        <f>(Y18*AG18+Z18*AH18)*AI18</f>
        <v>8.2165942739711451E-3</v>
      </c>
      <c r="AP18">
        <f>((AO18+0.00000010773*(AN18^4-AM18^4))-AL18*44100)/(L18*51.4+0.00000043092*AM18^3)</f>
        <v>-9.9904982910803124</v>
      </c>
      <c r="AQ18">
        <f>0.61365*EXP(17.502*J18/(240.97+J18))</f>
        <v>3.6002068183947307</v>
      </c>
      <c r="AR18">
        <f>AQ18*1000/AA18</f>
        <v>40.820304144798392</v>
      </c>
      <c r="AS18">
        <f>(AR18-U18)</f>
        <v>16.093417395530814</v>
      </c>
      <c r="AT18">
        <f>IF(D18,P18,(O18+P18)/2)</f>
        <v>27.42835521697998</v>
      </c>
      <c r="AU18">
        <f>0.61365*EXP(17.502*AT18/(240.97+AT18))</f>
        <v>3.6702003814507456</v>
      </c>
      <c r="AV18">
        <f>IF(AS18&lt;&gt;0,(1000-(AR18+U18)/2)/AS18*AL18,0)</f>
        <v>1.6670517244359571</v>
      </c>
      <c r="AW18">
        <f>U18*AA18/1000</f>
        <v>2.1808241789822933</v>
      </c>
      <c r="AX18">
        <f>(AU18-AW18)</f>
        <v>1.4893762024684523</v>
      </c>
      <c r="AY18">
        <f>1/(1.6/F18+1.37/N18)</f>
        <v>1.1036987810488832</v>
      </c>
      <c r="AZ18">
        <f>G18*AA18*0.001</f>
        <v>34.124005908159376</v>
      </c>
      <c r="BA18">
        <f>G18/S18</f>
        <v>0.98347477943141803</v>
      </c>
      <c r="BB18">
        <f>(1-AL18*AA18/AQ18/F18)*100</f>
        <v>75.11409340476996</v>
      </c>
      <c r="BC18">
        <f>(S18-E18/(N18/1.35))</f>
        <v>394.56032042121956</v>
      </c>
      <c r="BD18">
        <f>E18*BB18/100/BC18</f>
        <v>-6.9424565501137901E-3</v>
      </c>
    </row>
    <row r="19" spans="1:56" x14ac:dyDescent="0.25">
      <c r="A19" s="1" t="s">
        <v>1</v>
      </c>
      <c r="B19" s="1" t="s">
        <v>3889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3888</v>
      </c>
      <c r="K20" s="1">
        <f t="shared" si="0"/>
        <v>2.72</v>
      </c>
    </row>
    <row r="21" spans="1:56" x14ac:dyDescent="0.25">
      <c r="A21" s="1">
        <v>2</v>
      </c>
      <c r="B21" s="1" t="s">
        <v>3887</v>
      </c>
      <c r="C21" s="1">
        <v>525.50000179931521</v>
      </c>
      <c r="D21" s="1">
        <v>0</v>
      </c>
      <c r="E21">
        <f>(R21-S21*(1000-T21)/(1000-U21))*AK21</f>
        <v>-2.5069021395379787</v>
      </c>
      <c r="F21">
        <f>IF(AV21&lt;&gt;0,1/(1/AV21-1/N21),0)</f>
        <v>2.6281068441639661</v>
      </c>
      <c r="G21">
        <f>((AY21-AL21/2)*S21-E21)/(AY21+AL21/2)</f>
        <v>385.4156050908324</v>
      </c>
      <c r="H21">
        <f>AL21*1000</f>
        <v>27.047583921417139</v>
      </c>
      <c r="I21">
        <f>(AQ21-AW21)</f>
        <v>1.4179244525187134</v>
      </c>
      <c r="J21">
        <f>(P21+AP21*D21)</f>
        <v>26.841161727905273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27.705331802368164</v>
      </c>
      <c r="P21" s="1">
        <v>26.841161727905273</v>
      </c>
      <c r="Q21" s="1">
        <v>27.816856384277344</v>
      </c>
      <c r="R21" s="1">
        <v>400.22433471679688</v>
      </c>
      <c r="S21" s="1">
        <v>392.8636474609375</v>
      </c>
      <c r="T21" s="1">
        <v>0.19759894907474518</v>
      </c>
      <c r="U21" s="1">
        <v>24.126993179321289</v>
      </c>
      <c r="V21" s="1">
        <v>0.46722313761711121</v>
      </c>
      <c r="W21" s="1">
        <v>57.048324584960938</v>
      </c>
      <c r="X21" s="1">
        <v>300.02606201171875</v>
      </c>
      <c r="Y21" s="1">
        <v>24.986133575439453</v>
      </c>
      <c r="Z21" s="1">
        <v>8.1715278625488281</v>
      </c>
      <c r="AA21" s="1">
        <v>88.199180603027344</v>
      </c>
      <c r="AB21" s="1">
        <v>33.088535308837891</v>
      </c>
      <c r="AC21" s="1">
        <v>1.6026856899261475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1.1030369926901422</v>
      </c>
      <c r="AL21">
        <f>(U21-T21)/(1000-U21)*AK21</f>
        <v>2.7047583921417141E-2</v>
      </c>
      <c r="AM21">
        <f>(P21+273.15)</f>
        <v>299.99116172790525</v>
      </c>
      <c r="AN21">
        <f>(O21+273.15)</f>
        <v>300.85533180236814</v>
      </c>
      <c r="AO21">
        <f>(Y21*AG21+Z21*AH21)*AI21</f>
        <v>3.9977812827129355</v>
      </c>
      <c r="AP21">
        <f>((AO21+0.00000010773*(AN21^4-AM21^4))-AL21*44100)/(L21*51.4+0.00000043092*AM21^3)</f>
        <v>-9.6901973700673327</v>
      </c>
      <c r="AQ21">
        <f>0.61365*EXP(17.502*J21/(240.97+J21))</f>
        <v>3.5459054813496804</v>
      </c>
      <c r="AR21">
        <f>AQ21*1000/AA21</f>
        <v>40.203383490707523</v>
      </c>
      <c r="AS21">
        <f>(AR21-U21)</f>
        <v>16.076390311386234</v>
      </c>
      <c r="AT21">
        <f>IF(D21,P21,(O21+P21)/2)</f>
        <v>27.273246765136719</v>
      </c>
      <c r="AU21">
        <f>0.61365*EXP(17.502*AT21/(240.97+AT21))</f>
        <v>3.6370036196915683</v>
      </c>
      <c r="AV21">
        <f>IF(AS21&lt;&gt;0,(1000-(AR21+U21)/2)/AS21*AL21,0)</f>
        <v>1.6283253133035194</v>
      </c>
      <c r="AW21">
        <f>U21*AA21/1000</f>
        <v>2.1279810288309671</v>
      </c>
      <c r="AX21">
        <f>(AU21-AW21)</f>
        <v>1.5090225908606012</v>
      </c>
      <c r="AY21">
        <f>1/(1.6/F21+1.37/N21)</f>
        <v>1.0765761203899742</v>
      </c>
      <c r="AZ21">
        <f>G21*AA21*0.001</f>
        <v>33.993340560631388</v>
      </c>
      <c r="BA21">
        <f>G21/S21</f>
        <v>0.9810416605907889</v>
      </c>
      <c r="BB21">
        <f>(1-AL21*AA21/AQ21/F21)*100</f>
        <v>74.401008557917521</v>
      </c>
      <c r="BC21">
        <f>(S21-E21/(N21/1.35))</f>
        <v>393.65431164737964</v>
      </c>
      <c r="BD21">
        <f>E21*BB21/100/BC21</f>
        <v>-4.7380669287499328E-3</v>
      </c>
    </row>
    <row r="22" spans="1:56" x14ac:dyDescent="0.25">
      <c r="A22" s="1" t="s">
        <v>1</v>
      </c>
      <c r="B22" s="1" t="s">
        <v>3886</v>
      </c>
      <c r="K22" s="1">
        <f t="shared" si="0"/>
        <v>2.72</v>
      </c>
    </row>
    <row r="23" spans="1:56" x14ac:dyDescent="0.25">
      <c r="A23" s="1" t="s">
        <v>1</v>
      </c>
      <c r="B23" s="1" t="s">
        <v>3885</v>
      </c>
      <c r="K23" s="1">
        <f t="shared" si="0"/>
        <v>2.72</v>
      </c>
    </row>
    <row r="24" spans="1:56" x14ac:dyDescent="0.25">
      <c r="A24" s="1">
        <v>3</v>
      </c>
      <c r="B24" s="1" t="s">
        <v>3884</v>
      </c>
      <c r="C24" s="1">
        <v>727.50000179931521</v>
      </c>
      <c r="D24" s="1">
        <v>0</v>
      </c>
      <c r="E24">
        <f>(R24-S24*(1000-T24)/(1000-U24))*AK24</f>
        <v>-1.883260107878709</v>
      </c>
      <c r="F24">
        <f>IF(AV24&lt;&gt;0,1/(1/AV24-1/N24),0)</f>
        <v>2.5564430094390493</v>
      </c>
      <c r="G24">
        <f>((AY24-AL24/2)*S24-E24)/(AY24+AL24/2)</f>
        <v>384.26891546414134</v>
      </c>
      <c r="H24">
        <f>AL24*1000</f>
        <v>26.516841335729296</v>
      </c>
      <c r="I24">
        <f>(AQ24-AW24)</f>
        <v>1.4149433473845305</v>
      </c>
      <c r="J24">
        <f>(P24+AP24*D24)</f>
        <v>26.63249397277832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27.608390808105469</v>
      </c>
      <c r="P24" s="1">
        <v>26.63249397277832</v>
      </c>
      <c r="Q24" s="1">
        <v>27.74169921875</v>
      </c>
      <c r="R24" s="1">
        <v>399.94863891601563</v>
      </c>
      <c r="S24" s="1">
        <v>392.22598266601563</v>
      </c>
      <c r="T24" s="1">
        <v>0.19633683562278748</v>
      </c>
      <c r="U24" s="1">
        <v>23.67003059387207</v>
      </c>
      <c r="V24" s="1">
        <v>0.46687844395637512</v>
      </c>
      <c r="W24" s="1">
        <v>56.286064147949219</v>
      </c>
      <c r="X24" s="1">
        <v>299.9893798828125</v>
      </c>
      <c r="Y24" s="1">
        <v>50.106815338134766</v>
      </c>
      <c r="Z24" s="1">
        <v>8.1341342926025391</v>
      </c>
      <c r="AA24" s="1">
        <v>88.199539184570313</v>
      </c>
      <c r="AB24" s="1">
        <v>33.004917144775391</v>
      </c>
      <c r="AC24" s="1">
        <v>1.5966199636459351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1.1029021319221046</v>
      </c>
      <c r="AL24">
        <f>(U24-T24)/(1000-U24)*AK24</f>
        <v>2.6516841335729298E-2</v>
      </c>
      <c r="AM24">
        <f>(P24+273.15)</f>
        <v>299.7824939727783</v>
      </c>
      <c r="AN24">
        <f>(O24+273.15)</f>
        <v>300.75839080810545</v>
      </c>
      <c r="AO24">
        <f>(Y24*AG24+Z24*AH24)*AI24</f>
        <v>8.0170902749056268</v>
      </c>
      <c r="AP24">
        <f>((AO24+0.00000010773*(AN24^4-AM24^4))-AL24*44100)/(L24*51.4+0.00000043092*AM24^3)</f>
        <v>-9.4560309928575759</v>
      </c>
      <c r="AQ24">
        <f>0.61365*EXP(17.502*J24/(240.97+J24))</f>
        <v>3.5026291382487282</v>
      </c>
      <c r="AR24">
        <f>AQ24*1000/AA24</f>
        <v>39.712555991012259</v>
      </c>
      <c r="AS24">
        <f>(AR24-U24)</f>
        <v>16.042525397140189</v>
      </c>
      <c r="AT24">
        <f>IF(D24,P24,(O24+P24)/2)</f>
        <v>27.120442390441895</v>
      </c>
      <c r="AU24">
        <f>0.61365*EXP(17.502*AT24/(240.97+AT24))</f>
        <v>3.604556544299196</v>
      </c>
      <c r="AV24">
        <f>IF(AS24&lt;&gt;0,(1000-(AR24+U24)/2)/AS24*AL24,0)</f>
        <v>1.6005265819524119</v>
      </c>
      <c r="AW24">
        <f>U24*AA24/1000</f>
        <v>2.0876857908641977</v>
      </c>
      <c r="AX24">
        <f>(AU24-AW24)</f>
        <v>1.5168707534349983</v>
      </c>
      <c r="AY24">
        <f>1/(1.6/F24+1.37/N24)</f>
        <v>1.0571528032338775</v>
      </c>
      <c r="AZ24">
        <f>G24*AA24*0.001</f>
        <v>33.892341266891869</v>
      </c>
      <c r="BA24">
        <f>G24/S24</f>
        <v>0.97971305432702604</v>
      </c>
      <c r="BB24">
        <f>(1-AL24*AA24/AQ24/F24)*100</f>
        <v>73.880922478401928</v>
      </c>
      <c r="BC24">
        <f>(S24-E24/(N24/1.35))</f>
        <v>392.81995332708391</v>
      </c>
      <c r="BD24">
        <f>E24*BB24/100/BC24</f>
        <v>-3.5420042403243326E-3</v>
      </c>
    </row>
    <row r="25" spans="1:56" x14ac:dyDescent="0.25">
      <c r="A25" s="1" t="s">
        <v>1</v>
      </c>
      <c r="B25" s="1" t="s">
        <v>3883</v>
      </c>
      <c r="K25" s="1">
        <f t="shared" si="0"/>
        <v>2.72</v>
      </c>
    </row>
    <row r="26" spans="1:56" x14ac:dyDescent="0.25">
      <c r="A26" s="1" t="s">
        <v>1</v>
      </c>
      <c r="B26" s="1" t="s">
        <v>3882</v>
      </c>
      <c r="K26" s="1">
        <f t="shared" si="0"/>
        <v>2.72</v>
      </c>
    </row>
    <row r="27" spans="1:56" x14ac:dyDescent="0.25">
      <c r="A27" s="1">
        <v>4</v>
      </c>
      <c r="B27" s="1" t="s">
        <v>3881</v>
      </c>
      <c r="C27" s="1">
        <v>930.50000179931521</v>
      </c>
      <c r="D27" s="1">
        <v>0</v>
      </c>
      <c r="E27">
        <f>(R27-S27*(1000-T27)/(1000-U27))*AK27</f>
        <v>-0.62213943180099807</v>
      </c>
      <c r="F27">
        <f>IF(AV27&lt;&gt;0,1/(1/AV27-1/N27),0)</f>
        <v>2.5091837765150542</v>
      </c>
      <c r="G27">
        <f>((AY27-AL27/2)*S27-E27)/(AY27+AL27/2)</f>
        <v>382.08418492926819</v>
      </c>
      <c r="H27">
        <f>AL27*1000</f>
        <v>26.307513198585216</v>
      </c>
      <c r="I27">
        <f>(AQ27-AW27)</f>
        <v>1.4205878645846752</v>
      </c>
      <c r="J27">
        <f>(P27+AP27*D27)</f>
        <v>26.581865310668945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27.526473999023438</v>
      </c>
      <c r="P27" s="1">
        <v>26.581865310668945</v>
      </c>
      <c r="Q27" s="1">
        <v>27.666997909545898</v>
      </c>
      <c r="R27" s="1">
        <v>399.99774169921875</v>
      </c>
      <c r="S27" s="1">
        <v>391.23031616210938</v>
      </c>
      <c r="T27" s="1">
        <v>0.19568260014057159</v>
      </c>
      <c r="U27" s="1">
        <v>23.48712158203125</v>
      </c>
      <c r="V27" s="1">
        <v>0.46757039427757263</v>
      </c>
      <c r="W27" s="1">
        <v>56.120891571044922</v>
      </c>
      <c r="X27" s="1">
        <v>300.00628662109375</v>
      </c>
      <c r="Y27" s="1">
        <v>99.656867980957031</v>
      </c>
      <c r="Z27" s="1">
        <v>6.8243494033813477</v>
      </c>
      <c r="AA27" s="1">
        <v>88.201995849609375</v>
      </c>
      <c r="AB27" s="1">
        <v>32.926662445068359</v>
      </c>
      <c r="AC27" s="1">
        <v>1.5927348136901855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1.1029642890481386</v>
      </c>
      <c r="AL27">
        <f>(U27-T27)/(1000-U27)*AK27</f>
        <v>2.6307513198585215E-2</v>
      </c>
      <c r="AM27">
        <f>(P27+273.15)</f>
        <v>299.73186531066892</v>
      </c>
      <c r="AN27">
        <f>(O27+273.15)</f>
        <v>300.67647399902341</v>
      </c>
      <c r="AO27">
        <f>(Y27*AG27+Z27*AH27)*AI27</f>
        <v>15.945098520552392</v>
      </c>
      <c r="AP27">
        <f>((AO27+0.00000010773*(AN27^4-AM27^4))-AL27*44100)/(L27*51.4+0.00000043092*AM27^3)</f>
        <v>-9.3184465631600926</v>
      </c>
      <c r="AQ27">
        <f>0.61365*EXP(17.502*J27/(240.97+J27))</f>
        <v>3.4921988648822664</v>
      </c>
      <c r="AR27">
        <f>AQ27*1000/AA27</f>
        <v>39.593195496808391</v>
      </c>
      <c r="AS27">
        <f>(AR27-U27)</f>
        <v>16.106073914777141</v>
      </c>
      <c r="AT27">
        <f>IF(D27,P27,(O27+P27)/2)</f>
        <v>27.054169654846191</v>
      </c>
      <c r="AU27">
        <f>0.61365*EXP(17.502*AT27/(240.97+AT27))</f>
        <v>3.5905626781508957</v>
      </c>
      <c r="AV27">
        <f>IF(AS27&lt;&gt;0,(1000-(AR27+U27)/2)/AS27*AL27,0)</f>
        <v>1.5818734097667582</v>
      </c>
      <c r="AW27">
        <f>U27*AA27/1000</f>
        <v>2.0716110002975912</v>
      </c>
      <c r="AX27">
        <f>(AU27-AW27)</f>
        <v>1.5189516778533045</v>
      </c>
      <c r="AY27">
        <f>1/(1.6/F27+1.37/N27)</f>
        <v>1.0441410742027744</v>
      </c>
      <c r="AZ27">
        <f>G27*AA27*0.001</f>
        <v>33.700587693332693</v>
      </c>
      <c r="BA27">
        <f>G27/S27</f>
        <v>0.97662213060950165</v>
      </c>
      <c r="BB27">
        <f>(1-AL27*AA27/AQ27/F27)*100</f>
        <v>73.519463985616824</v>
      </c>
      <c r="BC27">
        <f>(S27-E27/(N27/1.35))</f>
        <v>391.42653577512914</v>
      </c>
      <c r="BD27">
        <f>E27*BB27/100/BC27</f>
        <v>-1.1685298100638335E-3</v>
      </c>
    </row>
    <row r="28" spans="1:56" x14ac:dyDescent="0.25">
      <c r="A28" s="1" t="s">
        <v>1</v>
      </c>
      <c r="B28" s="1" t="s">
        <v>3880</v>
      </c>
      <c r="K28" s="1">
        <f t="shared" si="0"/>
        <v>2.72</v>
      </c>
    </row>
    <row r="29" spans="1:56" x14ac:dyDescent="0.25">
      <c r="A29" s="1" t="s">
        <v>1</v>
      </c>
      <c r="B29" s="1" t="s">
        <v>3879</v>
      </c>
      <c r="K29" s="1">
        <f t="shared" si="0"/>
        <v>2.72</v>
      </c>
    </row>
    <row r="30" spans="1:56" x14ac:dyDescent="0.25">
      <c r="A30" s="1">
        <v>5</v>
      </c>
      <c r="B30" s="1" t="s">
        <v>3878</v>
      </c>
      <c r="C30" s="1">
        <v>1133.5000017993152</v>
      </c>
      <c r="D30" s="1">
        <v>0</v>
      </c>
      <c r="E30">
        <f>(R30-S30*(1000-T30)/(1000-U30))*AK30</f>
        <v>7.1777187979790727E-2</v>
      </c>
      <c r="F30">
        <f>IF(AV30&lt;&gt;0,1/(1/AV30-1/N30),0)</f>
        <v>2.4312059952021294</v>
      </c>
      <c r="G30">
        <f>((AY30-AL30/2)*S30-E30)/(AY30+AL30/2)</f>
        <v>380.66789097416205</v>
      </c>
      <c r="H30">
        <f>AL30*1000</f>
        <v>26.275772893964753</v>
      </c>
      <c r="I30">
        <f>(AQ30-AW30)</f>
        <v>1.4473600744771424</v>
      </c>
      <c r="J30">
        <f>(P30+AP30*D30)</f>
        <v>26.702558517456055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27.489999771118164</v>
      </c>
      <c r="P30" s="1">
        <v>26.702558517456055</v>
      </c>
      <c r="Q30" s="1">
        <v>27.627040863037109</v>
      </c>
      <c r="R30" s="1">
        <v>400.02383422851563</v>
      </c>
      <c r="S30" s="1">
        <v>390.65045166015625</v>
      </c>
      <c r="T30" s="1">
        <v>0.19760534167289734</v>
      </c>
      <c r="U30" s="1">
        <v>23.46613883972168</v>
      </c>
      <c r="V30" s="1">
        <v>0.47317066788673401</v>
      </c>
      <c r="W30" s="1">
        <v>56.190227508544922</v>
      </c>
      <c r="X30" s="1">
        <v>299.94573974609375</v>
      </c>
      <c r="Y30" s="1">
        <v>150.769775390625</v>
      </c>
      <c r="Z30" s="1">
        <v>8.1091175079345703</v>
      </c>
      <c r="AA30" s="1">
        <v>88.201484680175781</v>
      </c>
      <c r="AB30" s="1">
        <v>32.931922912597656</v>
      </c>
      <c r="AC30" s="1">
        <v>1.5842134952545166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1.1027416902429914</v>
      </c>
      <c r="AL30">
        <f>(U30-T30)/(1000-U30)*AK30</f>
        <v>2.6275772893964752E-2</v>
      </c>
      <c r="AM30">
        <f>(P30+273.15)</f>
        <v>299.85255851745603</v>
      </c>
      <c r="AN30">
        <f>(O30+273.15)</f>
        <v>300.63999977111814</v>
      </c>
      <c r="AO30">
        <f>(Y30*AG30+Z30*AH30)*AI30</f>
        <v>24.123163523305266</v>
      </c>
      <c r="AP30">
        <f>((AO30+0.00000010773*(AN30^4-AM30^4))-AL30*44100)/(L30*51.4+0.00000043092*AM30^3)</f>
        <v>-9.2536561293791646</v>
      </c>
      <c r="AQ30">
        <f>0.61365*EXP(17.502*J30/(240.97+J30))</f>
        <v>3.5171083598517319</v>
      </c>
      <c r="AR30">
        <f>AQ30*1000/AA30</f>
        <v>39.875840782102387</v>
      </c>
      <c r="AS30">
        <f>(AR30-U30)</f>
        <v>16.409701942380707</v>
      </c>
      <c r="AT30">
        <f>IF(D30,P30,(O30+P30)/2)</f>
        <v>27.096279144287109</v>
      </c>
      <c r="AU30">
        <f>0.61365*EXP(17.502*AT30/(240.97+AT30))</f>
        <v>3.5994488325798804</v>
      </c>
      <c r="AV30">
        <f>IF(AS30&lt;&gt;0,(1000-(AR30+U30)/2)/AS30*AL30,0)</f>
        <v>1.5505213469267207</v>
      </c>
      <c r="AW30">
        <f>U30*AA30/1000</f>
        <v>2.0697482853745894</v>
      </c>
      <c r="AX30">
        <f>(AU30-AW30)</f>
        <v>1.5297005472052909</v>
      </c>
      <c r="AY30">
        <f>1/(1.6/F30+1.37/N30)</f>
        <v>1.02230983702432</v>
      </c>
      <c r="AZ30">
        <f>G30*AA30*0.001</f>
        <v>33.575473153992384</v>
      </c>
      <c r="BA30">
        <f>G30/S30</f>
        <v>0.97444630962649326</v>
      </c>
      <c r="BB30">
        <f>(1-AL30*AA30/AQ30/F30)*100</f>
        <v>72.896592906381045</v>
      </c>
      <c r="BC30">
        <f>(S30-E30/(N30/1.35))</f>
        <v>390.62781350007651</v>
      </c>
      <c r="BD30">
        <f>E30*BB30/100/BC30</f>
        <v>1.3394623401865281E-4</v>
      </c>
    </row>
    <row r="31" spans="1:56" x14ac:dyDescent="0.25">
      <c r="A31" s="1" t="s">
        <v>1</v>
      </c>
      <c r="B31" s="1" t="s">
        <v>3877</v>
      </c>
      <c r="K31" s="1">
        <f t="shared" si="0"/>
        <v>2.72</v>
      </c>
    </row>
    <row r="32" spans="1:56" x14ac:dyDescent="0.25">
      <c r="A32" s="1" t="s">
        <v>1</v>
      </c>
      <c r="B32" s="1" t="s">
        <v>3876</v>
      </c>
      <c r="K32" s="1">
        <f t="shared" si="0"/>
        <v>2.72</v>
      </c>
    </row>
    <row r="33" spans="1:56" x14ac:dyDescent="0.25">
      <c r="A33" s="1">
        <v>6</v>
      </c>
      <c r="B33" s="1" t="s">
        <v>3875</v>
      </c>
      <c r="C33" s="1">
        <v>1336.5000017993152</v>
      </c>
      <c r="D33" s="1">
        <v>0</v>
      </c>
      <c r="E33">
        <f>(R33-S33*(1000-T33)/(1000-U33))*AK33</f>
        <v>0.91525662076903258</v>
      </c>
      <c r="F33">
        <f>IF(AV33&lt;&gt;0,1/(1/AV33-1/N33),0)</f>
        <v>2.4900220782819504</v>
      </c>
      <c r="G33">
        <f>((AY33-AL33/2)*S33-E33)/(AY33+AL33/2)</f>
        <v>379.06866924037547</v>
      </c>
      <c r="H33">
        <f>AL33*1000</f>
        <v>26.425080172033354</v>
      </c>
      <c r="I33">
        <f>(AQ33-AW33)</f>
        <v>1.4335900377590702</v>
      </c>
      <c r="J33">
        <f>(P33+AP33*D33)</f>
        <v>26.690099716186523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27.454668045043945</v>
      </c>
      <c r="P33" s="1">
        <v>26.690099716186523</v>
      </c>
      <c r="Q33" s="1">
        <v>27.5860595703125</v>
      </c>
      <c r="R33" s="1">
        <v>399.89630126953125</v>
      </c>
      <c r="S33" s="1">
        <v>389.7279052734375</v>
      </c>
      <c r="T33" s="1">
        <v>0.19675777852535248</v>
      </c>
      <c r="U33" s="1">
        <v>23.592941284179688</v>
      </c>
      <c r="V33" s="1">
        <v>0.47211804986000061</v>
      </c>
      <c r="W33" s="1">
        <v>56.610992431640625</v>
      </c>
      <c r="X33" s="1">
        <v>299.96536254882813</v>
      </c>
      <c r="Y33" s="1">
        <v>301.0943603515625</v>
      </c>
      <c r="Z33" s="1">
        <v>8.1659049987792969</v>
      </c>
      <c r="AA33" s="1">
        <v>88.201797485351563</v>
      </c>
      <c r="AB33" s="1">
        <v>32.936397552490234</v>
      </c>
      <c r="AC33" s="1">
        <v>1.5818580389022827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1.1028138329001032</v>
      </c>
      <c r="AL33">
        <f>(U33-T33)/(1000-U33)*AK33</f>
        <v>2.6425080172033353E-2</v>
      </c>
      <c r="AM33">
        <f>(P33+273.15)</f>
        <v>299.8400997161865</v>
      </c>
      <c r="AN33">
        <f>(O33+273.15)</f>
        <v>300.60466804504392</v>
      </c>
      <c r="AO33">
        <f>(Y33*AG33+Z33*AH33)*AI33</f>
        <v>48.175096579452656</v>
      </c>
      <c r="AP33">
        <f>((AO33+0.00000010773*(AN33^4-AM33^4))-AL33*44100)/(L33*51.4+0.00000043092*AM33^3)</f>
        <v>-9.1123553163397446</v>
      </c>
      <c r="AQ33">
        <f>0.61365*EXP(17.502*J33/(240.97+J33))</f>
        <v>3.5145298669900771</v>
      </c>
      <c r="AR33">
        <f>AQ33*1000/AA33</f>
        <v>39.84646534639802</v>
      </c>
      <c r="AS33">
        <f>(AR33-U33)</f>
        <v>16.253524062218332</v>
      </c>
      <c r="AT33">
        <f>IF(D33,P33,(O33+P33)/2)</f>
        <v>27.072383880615234</v>
      </c>
      <c r="AU33">
        <f>0.61365*EXP(17.502*AT33/(240.97+AT33))</f>
        <v>3.5944039820034304</v>
      </c>
      <c r="AV33">
        <f>IF(AS33&lt;&gt;0,(1000-(AR33+U33)/2)/AS33*AL33,0)</f>
        <v>1.5742361084862204</v>
      </c>
      <c r="AW33">
        <f>U33*AA33/1000</f>
        <v>2.0809398292310068</v>
      </c>
      <c r="AX33">
        <f>(AU33-AW33)</f>
        <v>1.5134641527724235</v>
      </c>
      <c r="AY33">
        <f>1/(1.6/F33+1.37/N33)</f>
        <v>1.0388185555868688</v>
      </c>
      <c r="AZ33">
        <f>G33*AA33*0.001</f>
        <v>33.434537997381312</v>
      </c>
      <c r="BA33">
        <f>G33/S33</f>
        <v>0.97264954372311785</v>
      </c>
      <c r="BB33">
        <f>(1-AL33*AA33/AQ33/F33)*100</f>
        <v>73.366802282621649</v>
      </c>
      <c r="BC33">
        <f>(S33-E33/(N33/1.35))</f>
        <v>389.43923798960827</v>
      </c>
      <c r="BD33">
        <f>E33*BB33/100/BC33</f>
        <v>1.724260038111872E-3</v>
      </c>
    </row>
    <row r="34" spans="1:56" x14ac:dyDescent="0.25">
      <c r="A34" s="1" t="s">
        <v>1</v>
      </c>
      <c r="B34" s="1" t="s">
        <v>3874</v>
      </c>
      <c r="K34" s="1">
        <f t="shared" si="0"/>
        <v>2.72</v>
      </c>
    </row>
    <row r="35" spans="1:56" x14ac:dyDescent="0.25">
      <c r="A35" s="1" t="s">
        <v>1</v>
      </c>
      <c r="B35" s="1" t="s">
        <v>3873</v>
      </c>
      <c r="K35" s="1">
        <f t="shared" si="0"/>
        <v>2.72</v>
      </c>
    </row>
    <row r="36" spans="1:56" x14ac:dyDescent="0.25">
      <c r="A36" s="1">
        <v>7</v>
      </c>
      <c r="B36" s="1" t="s">
        <v>3872</v>
      </c>
      <c r="C36" s="1">
        <v>1539.5000017993152</v>
      </c>
      <c r="D36" s="1">
        <v>0</v>
      </c>
      <c r="E36">
        <f>(R36-S36*(1000-T36)/(1000-U36))*AK36</f>
        <v>1.6165971247434561</v>
      </c>
      <c r="F36">
        <f>IF(AV36&lt;&gt;0,1/(1/AV36-1/N36),0)</f>
        <v>2.5506766645156307</v>
      </c>
      <c r="G36">
        <f>((AY36-AL36/2)*S36-E36)/(AY36+AL36/2)</f>
        <v>377.86478297873737</v>
      </c>
      <c r="H36">
        <f>AL36*1000</f>
        <v>26.74800033094748</v>
      </c>
      <c r="I36">
        <f>(AQ36-AW36)</f>
        <v>1.4289591168819569</v>
      </c>
      <c r="J36">
        <f>(P36+AP36*D36)</f>
        <v>26.784900665283203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27.446157455444336</v>
      </c>
      <c r="P36" s="1">
        <v>26.784900665283203</v>
      </c>
      <c r="Q36" s="1">
        <v>27.567556381225586</v>
      </c>
      <c r="R36" s="1">
        <v>400.01602172851563</v>
      </c>
      <c r="S36" s="1">
        <v>389.11380004882813</v>
      </c>
      <c r="T36" s="1">
        <v>0.1953262984752655</v>
      </c>
      <c r="U36" s="1">
        <v>23.86781120300293</v>
      </c>
      <c r="V36" s="1">
        <v>0.46892759203910828</v>
      </c>
      <c r="W36" s="1">
        <v>57.300399780273438</v>
      </c>
      <c r="X36" s="1">
        <v>300.00259399414063</v>
      </c>
      <c r="Y36" s="1">
        <v>499.99627685546875</v>
      </c>
      <c r="Z36" s="1">
        <v>8.1557130813598633</v>
      </c>
      <c r="AA36" s="1">
        <v>88.203834533691406</v>
      </c>
      <c r="AB36" s="1">
        <v>32.938362121582031</v>
      </c>
      <c r="AC36" s="1">
        <v>1.588807225227356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1.1029507132137519</v>
      </c>
      <c r="AL36">
        <f>(U36-T36)/(1000-U36)*AK36</f>
        <v>2.6748000330947479E-2</v>
      </c>
      <c r="AM36">
        <f>(P36+273.15)</f>
        <v>299.93490066528318</v>
      </c>
      <c r="AN36">
        <f>(O36+273.15)</f>
        <v>300.59615745544431</v>
      </c>
      <c r="AO36">
        <f>(Y36*AG36+Z36*AH36)*AI36</f>
        <v>79.999402508748972</v>
      </c>
      <c r="AP36">
        <f>((AO36+0.00000010773*(AN36^4-AM36^4))-AL36*44100)/(L36*51.4+0.00000043092*AM36^3)</f>
        <v>-8.9768435840053282</v>
      </c>
      <c r="AQ36">
        <f>0.61365*EXP(17.502*J36/(240.97+J36))</f>
        <v>3.5341915869130132</v>
      </c>
      <c r="AR36">
        <f>AQ36*1000/AA36</f>
        <v>40.068457404343917</v>
      </c>
      <c r="AS36">
        <f>(AR36-U36)</f>
        <v>16.200646201340987</v>
      </c>
      <c r="AT36">
        <f>IF(D36,P36,(O36+P36)/2)</f>
        <v>27.11552906036377</v>
      </c>
      <c r="AU36">
        <f>0.61365*EXP(17.502*AT36/(240.97+AT36))</f>
        <v>3.6035174352387771</v>
      </c>
      <c r="AV36">
        <f>IF(AS36&lt;&gt;0,(1000-(AR36+U36)/2)/AS36*AL36,0)</f>
        <v>1.5982644360118052</v>
      </c>
      <c r="AW36">
        <f>U36*AA36/1000</f>
        <v>2.1052324700310563</v>
      </c>
      <c r="AX36">
        <f>(AU36-AW36)</f>
        <v>1.4982849652077208</v>
      </c>
      <c r="AY36">
        <f>1/(1.6/F36+1.37/N36)</f>
        <v>1.0555739001090403</v>
      </c>
      <c r="AZ36">
        <f>G36*AA36*0.001</f>
        <v>33.329122793965766</v>
      </c>
      <c r="BA36">
        <f>G36/S36</f>
        <v>0.97109067561037632</v>
      </c>
      <c r="BB36">
        <f>(1-AL36*AA36/AQ36/F36)*100</f>
        <v>73.828218363697033</v>
      </c>
      <c r="BC36">
        <f>(S36-E36/(N36/1.35))</f>
        <v>388.60393353657747</v>
      </c>
      <c r="BD36">
        <f>E36*BB36/100/BC36</f>
        <v>3.0712629294693109E-3</v>
      </c>
    </row>
    <row r="37" spans="1:56" x14ac:dyDescent="0.25">
      <c r="A37" s="1" t="s">
        <v>1</v>
      </c>
      <c r="B37" s="1" t="s">
        <v>3871</v>
      </c>
      <c r="K37" s="1">
        <f t="shared" si="0"/>
        <v>2.72</v>
      </c>
    </row>
    <row r="38" spans="1:56" x14ac:dyDescent="0.25">
      <c r="A38" s="1" t="s">
        <v>1</v>
      </c>
      <c r="B38" s="1" t="s">
        <v>3870</v>
      </c>
      <c r="K38" s="1">
        <f t="shared" si="0"/>
        <v>2.72</v>
      </c>
    </row>
    <row r="39" spans="1:56" x14ac:dyDescent="0.25">
      <c r="A39" s="1">
        <v>8</v>
      </c>
      <c r="B39" s="1" t="s">
        <v>3869</v>
      </c>
      <c r="C39" s="1">
        <v>1741.5000017993152</v>
      </c>
      <c r="D39" s="1">
        <v>0</v>
      </c>
      <c r="E39">
        <f>(R39-S39*(1000-T39)/(1000-U39))*AK39</f>
        <v>1.9121090265080065</v>
      </c>
      <c r="F39">
        <f>IF(AV39&lt;&gt;0,1/(1/AV39-1/N39),0)</f>
        <v>2.7631068424369145</v>
      </c>
      <c r="G39">
        <f>((AY39-AL39/2)*S39-E39)/(AY39+AL39/2)</f>
        <v>377.67574461870669</v>
      </c>
      <c r="H39">
        <f>AL39*1000</f>
        <v>27.200266718891463</v>
      </c>
      <c r="I39">
        <f>(AQ39-AW39)</f>
        <v>1.3828507548773725</v>
      </c>
      <c r="J39">
        <f>(P39+AP39*D39)</f>
        <v>26.729862213134766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27.464694976806641</v>
      </c>
      <c r="P39" s="1">
        <v>26.729862213134766</v>
      </c>
      <c r="Q39" s="1">
        <v>27.573715209960938</v>
      </c>
      <c r="R39" s="1">
        <v>400.08908081054688</v>
      </c>
      <c r="S39" s="1">
        <v>388.7672119140625</v>
      </c>
      <c r="T39" s="1">
        <v>0.19782477617263794</v>
      </c>
      <c r="U39" s="1">
        <v>24.262351989746094</v>
      </c>
      <c r="V39" s="1">
        <v>0.47438454627990723</v>
      </c>
      <c r="W39" s="1">
        <v>58.18121337890625</v>
      </c>
      <c r="X39" s="1">
        <v>299.98379516601563</v>
      </c>
      <c r="Y39" s="1">
        <v>749.35992431640625</v>
      </c>
      <c r="Z39" s="1">
        <v>8.033843994140625</v>
      </c>
      <c r="AA39" s="1">
        <v>88.198959350585938</v>
      </c>
      <c r="AB39" s="1">
        <v>32.929306030273438</v>
      </c>
      <c r="AC39" s="1">
        <v>1.6014533042907715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1.1028815998750572</v>
      </c>
      <c r="AL39">
        <f>(U39-T39)/(1000-U39)*AK39</f>
        <v>2.7200266718891464E-2</v>
      </c>
      <c r="AM39">
        <f>(P39+273.15)</f>
        <v>299.87986221313474</v>
      </c>
      <c r="AN39">
        <f>(O39+273.15)</f>
        <v>300.61469497680662</v>
      </c>
      <c r="AO39">
        <f>(Y39*AG39+Z39*AH39)*AI39</f>
        <v>119.89758521070507</v>
      </c>
      <c r="AP39">
        <f>((AO39+0.00000010773*(AN39^4-AM39^4))-AL39*44100)/(L39*51.4+0.00000043092*AM39^3)</f>
        <v>-8.8062174158756985</v>
      </c>
      <c r="AQ39">
        <f>0.61365*EXP(17.502*J39/(240.97+J39))</f>
        <v>3.5227649517705961</v>
      </c>
      <c r="AR39">
        <f>AQ39*1000/AA39</f>
        <v>39.941116966786446</v>
      </c>
      <c r="AS39">
        <f>(AR39-U39)</f>
        <v>15.678764977040352</v>
      </c>
      <c r="AT39">
        <f>IF(D39,P39,(O39+P39)/2)</f>
        <v>27.097278594970703</v>
      </c>
      <c r="AU39">
        <f>0.61365*EXP(17.502*AT39/(240.97+AT39))</f>
        <v>3.5996599746506761</v>
      </c>
      <c r="AV39">
        <f>IF(AS39&lt;&gt;0,(1000-(AR39+U39)/2)/AS39*AL39,0)</f>
        <v>1.6791559167763799</v>
      </c>
      <c r="AW39">
        <f>U39*AA39/1000</f>
        <v>2.1399141968932236</v>
      </c>
      <c r="AX39">
        <f>(AU39-AW39)</f>
        <v>1.4597457777574525</v>
      </c>
      <c r="AY39">
        <f>1/(1.6/F39+1.37/N39)</f>
        <v>1.1121914819085119</v>
      </c>
      <c r="AZ39">
        <f>G39*AA39*0.001</f>
        <v>33.310607647327593</v>
      </c>
      <c r="BA39">
        <f>G39/S39</f>
        <v>0.97147015757643784</v>
      </c>
      <c r="BB39">
        <f>(1-AL39*AA39/AQ39/F39)*100</f>
        <v>75.353498654295166</v>
      </c>
      <c r="BC39">
        <f>(S39-E39/(N39/1.35))</f>
        <v>388.16414245076419</v>
      </c>
      <c r="BD39">
        <f>E39*BB39/100/BC39</f>
        <v>3.7119375335941222E-3</v>
      </c>
    </row>
    <row r="40" spans="1:56" x14ac:dyDescent="0.25">
      <c r="A40" s="1" t="s">
        <v>1</v>
      </c>
      <c r="B40" s="1" t="s">
        <v>3868</v>
      </c>
      <c r="K40" s="1">
        <f t="shared" si="0"/>
        <v>2.72</v>
      </c>
    </row>
    <row r="41" spans="1:56" x14ac:dyDescent="0.25">
      <c r="A41" s="1" t="s">
        <v>1</v>
      </c>
      <c r="B41" s="1" t="s">
        <v>3867</v>
      </c>
      <c r="K41" s="1">
        <f t="shared" si="0"/>
        <v>2.72</v>
      </c>
    </row>
    <row r="42" spans="1:56" x14ac:dyDescent="0.25">
      <c r="A42" s="1">
        <v>9</v>
      </c>
      <c r="B42" s="1" t="s">
        <v>3866</v>
      </c>
      <c r="C42" s="1">
        <v>1945.0000017881393</v>
      </c>
      <c r="D42" s="1">
        <v>0</v>
      </c>
      <c r="E42">
        <f>(R42-S42*(1000-T42)/(1000-U42))*AK42</f>
        <v>2.4004686826071349</v>
      </c>
      <c r="F42">
        <f>IF(AV42&lt;&gt;0,1/(1/AV42-1/N42),0)</f>
        <v>2.8321487781201053</v>
      </c>
      <c r="G42">
        <f>((AY42-AL42/2)*S42-E42)/(AY42+AL42/2)</f>
        <v>376.59822234638551</v>
      </c>
      <c r="H42">
        <f>AL42*1000</f>
        <v>27.742902044966396</v>
      </c>
      <c r="I42">
        <f>(AQ42-AW42)</f>
        <v>1.3887430514789458</v>
      </c>
      <c r="J42">
        <f>(P42+AP42*D42)</f>
        <v>26.954732894897461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27.514430999755859</v>
      </c>
      <c r="P42" s="1">
        <v>26.954732894897461</v>
      </c>
      <c r="Q42" s="1">
        <v>27.607976913452148</v>
      </c>
      <c r="R42" s="1">
        <v>400.04971313476563</v>
      </c>
      <c r="S42" s="1">
        <v>388.11050415039063</v>
      </c>
      <c r="T42" s="1">
        <v>0.19622646272182465</v>
      </c>
      <c r="U42" s="1">
        <v>24.728643417358398</v>
      </c>
      <c r="V42" s="1">
        <v>0.46915659308433533</v>
      </c>
      <c r="W42" s="1">
        <v>59.123550415039063</v>
      </c>
      <c r="X42" s="1">
        <v>299.98941040039063</v>
      </c>
      <c r="Y42" s="1">
        <v>1001.3882446289063</v>
      </c>
      <c r="Z42" s="1">
        <v>8.0525341033935547</v>
      </c>
      <c r="AA42" s="1">
        <v>88.193756103515625</v>
      </c>
      <c r="AB42" s="1">
        <v>33.099372863769531</v>
      </c>
      <c r="AC42" s="1">
        <v>1.6019707918167114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1.102902244119083</v>
      </c>
      <c r="AL42">
        <f>(U42-T42)/(1000-U42)*AK42</f>
        <v>2.7742902044966395E-2</v>
      </c>
      <c r="AM42">
        <f>(P42+273.15)</f>
        <v>300.10473289489744</v>
      </c>
      <c r="AN42">
        <f>(O42+273.15)</f>
        <v>300.66443099975584</v>
      </c>
      <c r="AO42">
        <f>(Y42*AG42+Z42*AH42)*AI42</f>
        <v>160.22211555938156</v>
      </c>
      <c r="AP42">
        <f>((AO42+0.00000010773*(AN42^4-AM42^4))-AL42*44100)/(L42*51.4+0.00000043092*AM42^3)</f>
        <v>-8.6862773397312889</v>
      </c>
      <c r="AQ42">
        <f>0.61365*EXP(17.502*J42/(240.97+J42))</f>
        <v>3.5696549978002596</v>
      </c>
      <c r="AR42">
        <f>AQ42*1000/AA42</f>
        <v>40.475144222346643</v>
      </c>
      <c r="AS42">
        <f>(AR42-U42)</f>
        <v>15.746500804988244</v>
      </c>
      <c r="AT42">
        <f>IF(D42,P42,(O42+P42)/2)</f>
        <v>27.23458194732666</v>
      </c>
      <c r="AU42">
        <f>0.61365*EXP(17.502*AT42/(240.97+AT42))</f>
        <v>3.6287693842765831</v>
      </c>
      <c r="AV42">
        <f>IF(AS42&lt;&gt;0,(1000-(AR42+U42)/2)/AS42*AL42,0)</f>
        <v>1.7044060284009153</v>
      </c>
      <c r="AW42">
        <f>U42*AA42/1000</f>
        <v>2.1809119463213138</v>
      </c>
      <c r="AX42">
        <f>(AU42-AW42)</f>
        <v>1.4478574379552693</v>
      </c>
      <c r="AY42">
        <f>1/(1.6/F42+1.37/N42)</f>
        <v>1.1299313680930871</v>
      </c>
      <c r="AZ42">
        <f>G42*AA42*0.001</f>
        <v>33.213611770634671</v>
      </c>
      <c r="BA42">
        <f>G42/S42</f>
        <v>0.97033761858827672</v>
      </c>
      <c r="BB42">
        <f>(1-AL42*AA42/AQ42/F42)*100</f>
        <v>75.798213823181456</v>
      </c>
      <c r="BC42">
        <f>(S42-E42/(N42/1.35))</f>
        <v>387.35340853501765</v>
      </c>
      <c r="BD42">
        <f>E42*BB42/100/BC42</f>
        <v>4.6972928202245953E-3</v>
      </c>
    </row>
    <row r="43" spans="1:56" x14ac:dyDescent="0.25">
      <c r="A43" s="1" t="s">
        <v>1</v>
      </c>
      <c r="B43" s="1" t="s">
        <v>3865</v>
      </c>
      <c r="K43" s="1">
        <f t="shared" si="0"/>
        <v>2.72</v>
      </c>
    </row>
    <row r="44" spans="1:56" x14ac:dyDescent="0.25">
      <c r="A44" s="1" t="s">
        <v>1</v>
      </c>
      <c r="B44" s="1" t="s">
        <v>3864</v>
      </c>
      <c r="K44" s="1">
        <f t="shared" si="0"/>
        <v>2.72</v>
      </c>
    </row>
    <row r="45" spans="1:56" x14ac:dyDescent="0.25">
      <c r="A45" s="1">
        <v>10</v>
      </c>
      <c r="B45" s="1" t="s">
        <v>3863</v>
      </c>
      <c r="C45" s="1">
        <v>2148.0000017881393</v>
      </c>
      <c r="D45" s="1">
        <v>0</v>
      </c>
      <c r="E45">
        <f>(R45-S45*(1000-T45)/(1000-U45))*AK45</f>
        <v>2.5978991423737745</v>
      </c>
      <c r="F45">
        <f>IF(AV45&lt;&gt;0,1/(1/AV45-1/N45),0)</f>
        <v>2.9438761579552422</v>
      </c>
      <c r="G45">
        <f>((AY45-AL45/2)*S45-E45)/(AY45+AL45/2)</f>
        <v>376.15092097720247</v>
      </c>
      <c r="H45">
        <f>AL45*1000</f>
        <v>28.24699031737585</v>
      </c>
      <c r="I45">
        <f>(AQ45-AW45)</f>
        <v>1.3811062330296378</v>
      </c>
      <c r="J45">
        <f>(P45+AP45*D45)</f>
        <v>27.099493026733398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27.574546813964844</v>
      </c>
      <c r="P45" s="1">
        <v>27.099493026733398</v>
      </c>
      <c r="Q45" s="1">
        <v>27.655311584472656</v>
      </c>
      <c r="R45" s="1">
        <v>399.9957275390625</v>
      </c>
      <c r="S45" s="1">
        <v>387.71090698242188</v>
      </c>
      <c r="T45" s="1">
        <v>0.19513005018234253</v>
      </c>
      <c r="U45" s="1">
        <v>25.161102294921875</v>
      </c>
      <c r="V45" s="1">
        <v>0.46489110589027405</v>
      </c>
      <c r="W45" s="1">
        <v>59.945518493652344</v>
      </c>
      <c r="X45" s="1">
        <v>300.00289916992188</v>
      </c>
      <c r="Y45" s="1">
        <v>1250.7249755859375</v>
      </c>
      <c r="Z45" s="1">
        <v>7.9228706359863281</v>
      </c>
      <c r="AA45" s="1">
        <v>88.192543029785156</v>
      </c>
      <c r="AB45" s="1">
        <v>33.270938873291016</v>
      </c>
      <c r="AC45" s="1">
        <v>1.6047080755233765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1.1029518351835359</v>
      </c>
      <c r="AL45">
        <f>(U45-T45)/(1000-U45)*AK45</f>
        <v>2.8246990317375851E-2</v>
      </c>
      <c r="AM45">
        <f>(P45+273.15)</f>
        <v>300.24949302673338</v>
      </c>
      <c r="AN45">
        <f>(O45+273.15)</f>
        <v>300.72454681396482</v>
      </c>
      <c r="AO45">
        <f>(Y45*AG45+Z45*AH45)*AI45</f>
        <v>200.11599162080893</v>
      </c>
      <c r="AP45">
        <f>((AO45+0.00000010773*(AN45^4-AM45^4))-AL45*44100)/(L45*51.4+0.00000043092*AM45^3)</f>
        <v>-8.5479747398778922</v>
      </c>
      <c r="AQ45">
        <f>0.61365*EXP(17.502*J45/(240.97+J45))</f>
        <v>3.600127829851361</v>
      </c>
      <c r="AR45">
        <f>AQ45*1000/AA45</f>
        <v>40.8212271261471</v>
      </c>
      <c r="AS45">
        <f>(AR45-U45)</f>
        <v>15.660124831225225</v>
      </c>
      <c r="AT45">
        <f>IF(D45,P45,(O45+P45)/2)</f>
        <v>27.337019920349121</v>
      </c>
      <c r="AU45">
        <f>0.61365*EXP(17.502*AT45/(240.97+AT45))</f>
        <v>3.6506206750445789</v>
      </c>
      <c r="AV45">
        <f>IF(AS45&lt;&gt;0,(1000-(AR45+U45)/2)/AS45*AL45,0)</f>
        <v>1.7442446660944873</v>
      </c>
      <c r="AW45">
        <f>U45*AA45/1000</f>
        <v>2.2190215968217233</v>
      </c>
      <c r="AX45">
        <f>(AU45-AW45)</f>
        <v>1.4315990782228556</v>
      </c>
      <c r="AY45">
        <f>1/(1.6/F45+1.37/N45)</f>
        <v>1.1579856554691395</v>
      </c>
      <c r="AZ45">
        <f>G45*AA45*0.001</f>
        <v>33.17370628397525</v>
      </c>
      <c r="BA45">
        <f>G45/S45</f>
        <v>0.97018400618339196</v>
      </c>
      <c r="BB45">
        <f>(1-AL45*AA45/AQ45/F45)*100</f>
        <v>76.49465722159097</v>
      </c>
      <c r="BC45">
        <f>(S45-E45/(N45/1.35))</f>
        <v>386.89154280403307</v>
      </c>
      <c r="BD45">
        <f>E45*BB45/100/BC45</f>
        <v>5.1364628689442486E-3</v>
      </c>
    </row>
    <row r="46" spans="1:56" x14ac:dyDescent="0.25">
      <c r="A46" s="1" t="s">
        <v>1</v>
      </c>
      <c r="B46" s="1" t="s">
        <v>3862</v>
      </c>
      <c r="K46" s="1">
        <f t="shared" si="0"/>
        <v>2.72</v>
      </c>
    </row>
    <row r="47" spans="1:56" x14ac:dyDescent="0.25">
      <c r="A47" s="1" t="s">
        <v>1</v>
      </c>
      <c r="B47" s="1" t="s">
        <v>3861</v>
      </c>
      <c r="K47" s="1">
        <f t="shared" si="0"/>
        <v>2.72</v>
      </c>
    </row>
    <row r="48" spans="1:56" x14ac:dyDescent="0.25">
      <c r="A48" s="1">
        <v>11</v>
      </c>
      <c r="B48" s="1" t="s">
        <v>3860</v>
      </c>
      <c r="C48" s="1">
        <v>2351.0000017881393</v>
      </c>
      <c r="D48" s="1">
        <v>0</v>
      </c>
      <c r="E48">
        <f>(R48-S48*(1000-T48)/(1000-U48))*AK48</f>
        <v>2.7094220742922532</v>
      </c>
      <c r="F48">
        <f>IF(AV48&lt;&gt;0,1/(1/AV48-1/N48),0)</f>
        <v>3.1425299446538002</v>
      </c>
      <c r="G48">
        <f>((AY48-AL48/2)*S48-E48)/(AY48+AL48/2)</f>
        <v>376.02296127296569</v>
      </c>
      <c r="H48">
        <f>AL48*1000</f>
        <v>28.98659286961205</v>
      </c>
      <c r="I48">
        <f>(AQ48-AW48)</f>
        <v>1.3633811717400466</v>
      </c>
      <c r="J48">
        <f>(P48+AP48*D48)</f>
        <v>27.279623031616211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27.663087844848633</v>
      </c>
      <c r="P48" s="1">
        <v>27.279623031616211</v>
      </c>
      <c r="Q48" s="1">
        <v>27.722261428833008</v>
      </c>
      <c r="R48" s="1">
        <v>400.0821533203125</v>
      </c>
      <c r="S48" s="1">
        <v>387.44500732421875</v>
      </c>
      <c r="T48" s="1">
        <v>0.1972014307975769</v>
      </c>
      <c r="U48" s="1">
        <v>25.796550750732422</v>
      </c>
      <c r="V48" s="1">
        <v>0.46738365292549133</v>
      </c>
      <c r="W48" s="1">
        <v>61.13995361328125</v>
      </c>
      <c r="X48" s="1">
        <v>300.0452880859375</v>
      </c>
      <c r="Y48" s="1">
        <v>1600.9954833984375</v>
      </c>
      <c r="Z48" s="1">
        <v>8.2612991333007813</v>
      </c>
      <c r="AA48" s="1">
        <v>88.189384460449219</v>
      </c>
      <c r="AB48" s="1">
        <v>33.348827362060547</v>
      </c>
      <c r="AC48" s="1">
        <v>1.6150938272476196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1.1031076767865347</v>
      </c>
      <c r="AL48">
        <f>(U48-T48)/(1000-U48)*AK48</f>
        <v>2.8986592869612051E-2</v>
      </c>
      <c r="AM48">
        <f>(P48+273.15)</f>
        <v>300.42962303161619</v>
      </c>
      <c r="AN48">
        <f>(O48+273.15)</f>
        <v>300.81308784484861</v>
      </c>
      <c r="AO48">
        <f>(Y48*AG48+Z48*AH48)*AI48</f>
        <v>256.15927161814398</v>
      </c>
      <c r="AP48">
        <f>((AO48+0.00000010773*(AN48^4-AM48^4))-AL48*44100)/(L48*51.4+0.00000043092*AM48^3)</f>
        <v>-8.3627369859539886</v>
      </c>
      <c r="AQ48">
        <f>0.61365*EXP(17.502*J48/(240.97+J48))</f>
        <v>3.638363103649878</v>
      </c>
      <c r="AR48">
        <f>AQ48*1000/AA48</f>
        <v>41.256247856924269</v>
      </c>
      <c r="AS48">
        <f>(AR48-U48)</f>
        <v>15.459697106191847</v>
      </c>
      <c r="AT48">
        <f>IF(D48,P48,(O48+P48)/2)</f>
        <v>27.471355438232422</v>
      </c>
      <c r="AU48">
        <f>0.61365*EXP(17.502*AT48/(240.97+AT48))</f>
        <v>3.6794501003715689</v>
      </c>
      <c r="AV48">
        <f>IF(AS48&lt;&gt;0,(1000-(AR48+U48)/2)/AS48*AL48,0)</f>
        <v>1.8121167957027815</v>
      </c>
      <c r="AW48">
        <f>U48*AA48/1000</f>
        <v>2.2749819319098314</v>
      </c>
      <c r="AX48">
        <f>(AU48-AW48)</f>
        <v>1.4044681684617375</v>
      </c>
      <c r="AY48">
        <f>1/(1.6/F48+1.37/N48)</f>
        <v>1.2059651659467217</v>
      </c>
      <c r="AZ48">
        <f>G48*AA48*0.001</f>
        <v>33.161233497658181</v>
      </c>
      <c r="BA48">
        <f>G48/S48</f>
        <v>0.97051956836368536</v>
      </c>
      <c r="BB48">
        <f>(1-AL48*AA48/AQ48/F48)*100</f>
        <v>77.642253974002244</v>
      </c>
      <c r="BC48">
        <f>(S48-E48/(N48/1.35))</f>
        <v>386.5904693802313</v>
      </c>
      <c r="BD48">
        <f>E48*BB48/100/BC48</f>
        <v>5.4415629322734768E-3</v>
      </c>
    </row>
    <row r="49" spans="1:56" x14ac:dyDescent="0.25">
      <c r="A49" s="1" t="s">
        <v>1</v>
      </c>
      <c r="B49" s="1" t="s">
        <v>3859</v>
      </c>
      <c r="K49" s="1">
        <f t="shared" si="0"/>
        <v>2.72</v>
      </c>
    </row>
    <row r="50" spans="1:56" x14ac:dyDescent="0.25">
      <c r="A50" s="1" t="s">
        <v>1</v>
      </c>
      <c r="B50" s="1" t="s">
        <v>3854</v>
      </c>
      <c r="K50" s="1">
        <f t="shared" si="0"/>
        <v>2.72</v>
      </c>
    </row>
    <row r="51" spans="1:56" x14ac:dyDescent="0.25">
      <c r="A51" s="1">
        <v>12</v>
      </c>
      <c r="B51" s="1" t="s">
        <v>3858</v>
      </c>
      <c r="C51" s="1">
        <v>2554.0000017881393</v>
      </c>
      <c r="D51" s="1">
        <v>0</v>
      </c>
      <c r="E51">
        <f>(R51-S51*(1000-T51)/(1000-U51))*AK51</f>
        <v>2.5113960833850522</v>
      </c>
      <c r="F51">
        <f>IF(AV51&lt;&gt;0,1/(1/AV51-1/N51),0)</f>
        <v>3.3694780722061397</v>
      </c>
      <c r="G51">
        <f>((AY51-AL51/2)*S51-E51)/(AY51+AL51/2)</f>
        <v>376.01788504572755</v>
      </c>
      <c r="H51">
        <f>AL51*1000</f>
        <v>29.794784489009146</v>
      </c>
      <c r="I51">
        <f>(AQ51-AW51)</f>
        <v>1.3460094946846839</v>
      </c>
      <c r="J51">
        <f>(P51+AP51*D51)</f>
        <v>27.486385345458984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27.781259536743164</v>
      </c>
      <c r="P51" s="1">
        <v>27.486385345458984</v>
      </c>
      <c r="Q51" s="1">
        <v>27.815134048461914</v>
      </c>
      <c r="R51" s="1">
        <v>399.78424072265625</v>
      </c>
      <c r="S51" s="1">
        <v>387.0506591796875</v>
      </c>
      <c r="T51" s="1">
        <v>0.19858071208000183</v>
      </c>
      <c r="U51" s="1">
        <v>26.498386383056641</v>
      </c>
      <c r="V51" s="1">
        <v>0.46737521886825562</v>
      </c>
      <c r="W51" s="1">
        <v>62.36602783203125</v>
      </c>
      <c r="X51" s="1">
        <v>299.98068237304688</v>
      </c>
      <c r="Y51" s="1">
        <v>2000.862060546875</v>
      </c>
      <c r="Z51" s="1">
        <v>8.0272350311279297</v>
      </c>
      <c r="AA51" s="1">
        <v>88.181915283203125</v>
      </c>
      <c r="AB51" s="1">
        <v>33.483921051025391</v>
      </c>
      <c r="AC51" s="1">
        <v>1.6286306381225586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1.1028701557832603</v>
      </c>
      <c r="AL51">
        <f>(U51-T51)/(1000-U51)*AK51</f>
        <v>2.9794784489009147E-2</v>
      </c>
      <c r="AM51">
        <f>(P51+273.15)</f>
        <v>300.63638534545896</v>
      </c>
      <c r="AN51">
        <f>(O51+273.15)</f>
        <v>300.93125953674314</v>
      </c>
      <c r="AO51">
        <f>(Y51*AG51+Z51*AH51)*AI51</f>
        <v>320.13792253185966</v>
      </c>
      <c r="AP51">
        <f>((AO51+0.00000010773*(AN51^4-AM51^4))-AL51*44100)/(L51*51.4+0.00000043092*AM51^3)</f>
        <v>-8.1367338877590729</v>
      </c>
      <c r="AQ51">
        <f>0.61365*EXP(17.502*J51/(240.97+J51))</f>
        <v>3.682687957856968</v>
      </c>
      <c r="AR51">
        <f>AQ51*1000/AA51</f>
        <v>41.762394772553158</v>
      </c>
      <c r="AS51">
        <f>(AR51-U51)</f>
        <v>15.264008389496517</v>
      </c>
      <c r="AT51">
        <f>IF(D51,P51,(O51+P51)/2)</f>
        <v>27.633822441101074</v>
      </c>
      <c r="AU51">
        <f>0.61365*EXP(17.502*AT51/(240.97+AT51))</f>
        <v>3.7145820527311968</v>
      </c>
      <c r="AV51">
        <f>IF(AS51&lt;&gt;0,(1000-(AR51+U51)/2)/AS51*AL51,0)</f>
        <v>1.8853420492758901</v>
      </c>
      <c r="AW51">
        <f>U51*AA51/1000</f>
        <v>2.3366784631722841</v>
      </c>
      <c r="AX51">
        <f>(AU51-AW51)</f>
        <v>1.3779035895589127</v>
      </c>
      <c r="AY51">
        <f>1/(1.6/F51+1.37/N51)</f>
        <v>1.2579907217925232</v>
      </c>
      <c r="AZ51">
        <f>G51*AA51*0.001</f>
        <v>33.157977284071563</v>
      </c>
      <c r="BA51">
        <f>G51/S51</f>
        <v>0.97149527103934474</v>
      </c>
      <c r="BB51">
        <f>(1-AL51*AA51/AQ51/F51)*100</f>
        <v>78.826521139852431</v>
      </c>
      <c r="BC51">
        <f>(S51-E51/(N51/1.35))</f>
        <v>386.2585776262091</v>
      </c>
      <c r="BD51">
        <f>E51*BB51/100/BC51</f>
        <v>5.1251836962199213E-3</v>
      </c>
    </row>
    <row r="52" spans="1:56" x14ac:dyDescent="0.25">
      <c r="A52" s="1" t="s">
        <v>1</v>
      </c>
      <c r="B52" s="1" t="s">
        <v>3857</v>
      </c>
      <c r="K52" s="2">
        <v>6.74</v>
      </c>
    </row>
    <row r="53" spans="1:56" x14ac:dyDescent="0.25">
      <c r="A53" s="1" t="s">
        <v>1</v>
      </c>
      <c r="B53" s="1" t="s">
        <v>3856</v>
      </c>
      <c r="K53" s="2">
        <v>6.74</v>
      </c>
    </row>
    <row r="54" spans="1:56" x14ac:dyDescent="0.25">
      <c r="A54" s="1" t="s">
        <v>1</v>
      </c>
      <c r="B54" s="1" t="s">
        <v>3855</v>
      </c>
      <c r="K54" s="2">
        <v>6.74</v>
      </c>
    </row>
    <row r="55" spans="1:56" x14ac:dyDescent="0.25">
      <c r="A55" s="1" t="s">
        <v>1</v>
      </c>
      <c r="B55" s="1" t="s">
        <v>3854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EFC1-777A-4F02-8C09-921C073A71E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6552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6551</v>
      </c>
    </row>
    <row r="12" spans="1:56" x14ac:dyDescent="0.25">
      <c r="A12" s="1" t="s">
        <v>1</v>
      </c>
      <c r="B12" s="1" t="s">
        <v>6550</v>
      </c>
    </row>
    <row r="13" spans="1:56" x14ac:dyDescent="0.25">
      <c r="A13" s="1" t="s">
        <v>1</v>
      </c>
      <c r="B13" s="1" t="s">
        <v>6549</v>
      </c>
    </row>
    <row r="14" spans="1:56" x14ac:dyDescent="0.25">
      <c r="A14" s="1" t="s">
        <v>1</v>
      </c>
      <c r="B14" s="1" t="s">
        <v>6548</v>
      </c>
    </row>
    <row r="15" spans="1:56" x14ac:dyDescent="0.25">
      <c r="A15" s="1" t="s">
        <v>1</v>
      </c>
      <c r="B15" s="1" t="s">
        <v>6547</v>
      </c>
    </row>
    <row r="16" spans="1:56" x14ac:dyDescent="0.25">
      <c r="A16" s="1" t="s">
        <v>1</v>
      </c>
      <c r="B16" s="1" t="s">
        <v>6546</v>
      </c>
    </row>
    <row r="17" spans="1:56" x14ac:dyDescent="0.25">
      <c r="A17" s="1" t="s">
        <v>1</v>
      </c>
      <c r="B17" s="1" t="s">
        <v>6545</v>
      </c>
    </row>
    <row r="18" spans="1:56" x14ac:dyDescent="0.25">
      <c r="A18" s="1">
        <v>1</v>
      </c>
      <c r="B18" s="1" t="s">
        <v>6544</v>
      </c>
      <c r="C18" s="1">
        <v>404.50000262632966</v>
      </c>
      <c r="D18" s="1">
        <v>0</v>
      </c>
      <c r="E18">
        <f>(R18-S18*(1000-T18)/(1000-U18))*AK18</f>
        <v>-5.370023542105236</v>
      </c>
      <c r="F18">
        <f>IF(AV18&lt;&gt;0,1/(1/AV18-1/N18),0)</f>
        <v>3.1962417961740961</v>
      </c>
      <c r="G18">
        <f>((AY18-AL18/2)*S18-E18)/(AY18+AL18/2)</f>
        <v>391.50188886448734</v>
      </c>
      <c r="H18">
        <f>AL18*1000</f>
        <v>26.079836388617991</v>
      </c>
      <c r="I18">
        <f>(AQ18-AW18)</f>
        <v>1.2161499702742993</v>
      </c>
      <c r="J18">
        <f>(P18+AP18*D18)</f>
        <v>26.735612869262695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27.392429351806641</v>
      </c>
      <c r="P18" s="1">
        <v>26.735612869262695</v>
      </c>
      <c r="Q18" s="1">
        <v>27.527368545532227</v>
      </c>
      <c r="R18" s="1">
        <v>399.99136352539063</v>
      </c>
      <c r="S18" s="1">
        <v>395.51705932617188</v>
      </c>
      <c r="T18" s="1">
        <v>3.1719777584075928</v>
      </c>
      <c r="U18" s="1">
        <v>26.152263641357422</v>
      </c>
      <c r="V18" s="1">
        <v>7.6426539421081543</v>
      </c>
      <c r="W18" s="1">
        <v>63.012012481689453</v>
      </c>
      <c r="X18" s="1">
        <v>300.6141357421875</v>
      </c>
      <c r="Y18" s="1">
        <v>-0.14854896068572998</v>
      </c>
      <c r="Z18" s="1">
        <v>8.9848251342773438</v>
      </c>
      <c r="AA18" s="1">
        <v>88.245033264160156</v>
      </c>
      <c r="AB18" s="1">
        <v>6.4993577003479004</v>
      </c>
      <c r="AC18" s="1">
        <v>-0.20343604683876038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1.1051990284639244</v>
      </c>
      <c r="AL18">
        <f>(U18-T18)/(1000-U18)*AK18</f>
        <v>2.6079836388617991E-2</v>
      </c>
      <c r="AM18">
        <f>(P18+273.15)</f>
        <v>299.88561286926267</v>
      </c>
      <c r="AN18">
        <f>(O18+273.15)</f>
        <v>300.54242935180662</v>
      </c>
      <c r="AO18">
        <f>(Y18*AG18+Z18*AH18)*AI18</f>
        <v>-2.3767833178464315E-2</v>
      </c>
      <c r="AP18">
        <f>((AO18+0.00000010773*(AN18^4-AM18^4))-AL18*44100)/(L18*51.4+0.00000043092*AM18^3)</f>
        <v>-9.3934003235081001</v>
      </c>
      <c r="AQ18">
        <f>0.61365*EXP(17.502*J18/(240.97+J18))</f>
        <v>3.523957345238971</v>
      </c>
      <c r="AR18">
        <f>AQ18*1000/AA18</f>
        <v>39.933775475952949</v>
      </c>
      <c r="AS18">
        <f>(AR18-U18)</f>
        <v>13.781511834595527</v>
      </c>
      <c r="AT18">
        <f>IF(D18,P18,(O18+P18)/2)</f>
        <v>27.064021110534668</v>
      </c>
      <c r="AU18">
        <f>0.61365*EXP(17.502*AT18/(240.97+AT18))</f>
        <v>3.5926398636821384</v>
      </c>
      <c r="AV18">
        <f>IF(AS18&lt;&gt;0,(1000-(AR18+U18)/2)/AS18*AL18,0)</f>
        <v>1.8298485788357259</v>
      </c>
      <c r="AW18">
        <f>U18*AA18/1000</f>
        <v>2.3078073749646717</v>
      </c>
      <c r="AX18">
        <f>(AU18-AW18)</f>
        <v>1.2848324887174667</v>
      </c>
      <c r="AY18">
        <f>1/(1.6/F18+1.37/N18)</f>
        <v>1.21853834260861</v>
      </c>
      <c r="AZ18">
        <f>G18*AA18*0.001</f>
        <v>34.548097205828221</v>
      </c>
      <c r="BA18">
        <f>G18/S18</f>
        <v>0.98984830017566106</v>
      </c>
      <c r="BB18">
        <f>(1-AL18*AA18/AQ18/F18)*100</f>
        <v>79.567342070695418</v>
      </c>
      <c r="BC18">
        <f>(S18-E18/(N18/1.35))</f>
        <v>397.21073744313105</v>
      </c>
      <c r="BD18">
        <f>E18*BB18/100/BC18</f>
        <v>-1.0756972554488122E-2</v>
      </c>
    </row>
    <row r="19" spans="1:56" x14ac:dyDescent="0.25">
      <c r="A19" s="1" t="s">
        <v>1</v>
      </c>
      <c r="B19" s="1" t="s">
        <v>6543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6542</v>
      </c>
      <c r="K20" s="1">
        <f t="shared" si="0"/>
        <v>2.72</v>
      </c>
    </row>
    <row r="21" spans="1:56" x14ac:dyDescent="0.25">
      <c r="A21" s="1">
        <v>2</v>
      </c>
      <c r="B21" s="1" t="s">
        <v>6541</v>
      </c>
      <c r="C21" s="1">
        <v>607.50000262632966</v>
      </c>
      <c r="D21" s="1">
        <v>0</v>
      </c>
      <c r="E21">
        <f>(R21-S21*(1000-T21)/(1000-U21))*AK21</f>
        <v>-4.1233827791777564</v>
      </c>
      <c r="F21">
        <f>IF(AV21&lt;&gt;0,1/(1/AV21-1/N21),0)</f>
        <v>3.00877590173197</v>
      </c>
      <c r="G21">
        <f>((AY21-AL21/2)*S21-E21)/(AY21+AL21/2)</f>
        <v>389.86277568644113</v>
      </c>
      <c r="H21">
        <f>AL21*1000</f>
        <v>25.302981072051491</v>
      </c>
      <c r="I21">
        <f>(AQ21-AW21)</f>
        <v>1.2225549376855951</v>
      </c>
      <c r="J21">
        <f>(P21+AP21*D21)</f>
        <v>26.551830291748047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27.318540573120117</v>
      </c>
      <c r="P21" s="1">
        <v>26.551830291748047</v>
      </c>
      <c r="Q21" s="1">
        <v>27.488351821899414</v>
      </c>
      <c r="R21" s="1">
        <v>400.11444091796875</v>
      </c>
      <c r="S21" s="1">
        <v>394.8067626953125</v>
      </c>
      <c r="T21" s="1">
        <v>3.3449041843414307</v>
      </c>
      <c r="U21" s="1">
        <v>25.650758743286133</v>
      </c>
      <c r="V21" s="1">
        <v>8.0939693450927734</v>
      </c>
      <c r="W21" s="1">
        <v>62.069477081298828</v>
      </c>
      <c r="X21" s="1">
        <v>300.6328125</v>
      </c>
      <c r="Y21" s="1">
        <v>26.055112838745117</v>
      </c>
      <c r="Z21" s="1">
        <v>9.0910148620605469</v>
      </c>
      <c r="AA21" s="1">
        <v>88.241798400878906</v>
      </c>
      <c r="AB21" s="1">
        <v>6.4780030250549316</v>
      </c>
      <c r="AC21" s="1">
        <v>-0.19776320457458496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1.1052676930147056</v>
      </c>
      <c r="AL21">
        <f>(U21-T21)/(1000-U21)*AK21</f>
        <v>2.5302981072051492E-2</v>
      </c>
      <c r="AM21">
        <f>(P21+273.15)</f>
        <v>299.70183029174802</v>
      </c>
      <c r="AN21">
        <f>(O21+273.15)</f>
        <v>300.46854057312009</v>
      </c>
      <c r="AO21">
        <f>(Y21*AG21+Z21*AH21)*AI21</f>
        <v>4.168817961018874</v>
      </c>
      <c r="AP21">
        <f>((AO21+0.00000010773*(AN21^4-AM21^4))-AL21*44100)/(L21*51.4+0.00000043092*AM21^3)</f>
        <v>-9.0684044841499389</v>
      </c>
      <c r="AQ21">
        <f>0.61365*EXP(17.502*J21/(240.97+J21))</f>
        <v>3.4860240195402321</v>
      </c>
      <c r="AR21">
        <f>AQ21*1000/AA21</f>
        <v>39.505360075543415</v>
      </c>
      <c r="AS21">
        <f>(AR21-U21)</f>
        <v>13.854601332257282</v>
      </c>
      <c r="AT21">
        <f>IF(D21,P21,(O21+P21)/2)</f>
        <v>26.935185432434082</v>
      </c>
      <c r="AU21">
        <f>0.61365*EXP(17.502*AT21/(240.97+AT21))</f>
        <v>3.5655574504195395</v>
      </c>
      <c r="AV21">
        <f>IF(AS21&lt;&gt;0,(1000-(AR21+U21)/2)/AS21*AL21,0)</f>
        <v>1.7668252203300805</v>
      </c>
      <c r="AW21">
        <f>U21*AA21/1000</f>
        <v>2.263469081854637</v>
      </c>
      <c r="AX21">
        <f>(AU21-AW21)</f>
        <v>1.3020883685649025</v>
      </c>
      <c r="AY21">
        <f>1/(1.6/F21+1.37/N21)</f>
        <v>1.1739222714688409</v>
      </c>
      <c r="AZ21">
        <f>G21*AA21*0.001</f>
        <v>34.40219245613001</v>
      </c>
      <c r="BA21">
        <f>G21/S21</f>
        <v>0.98747745105702045</v>
      </c>
      <c r="BB21">
        <f>(1-AL21*AA21/AQ21/F21)*100</f>
        <v>78.712442991346549</v>
      </c>
      <c r="BC21">
        <f>(S21-E21/(N21/1.35))</f>
        <v>396.10725665519595</v>
      </c>
      <c r="BD21">
        <f>E21*BB21/100/BC21</f>
        <v>-8.1937789950678446E-3</v>
      </c>
    </row>
    <row r="22" spans="1:56" x14ac:dyDescent="0.25">
      <c r="A22" s="1" t="s">
        <v>1</v>
      </c>
      <c r="B22" s="1" t="s">
        <v>6540</v>
      </c>
      <c r="K22" s="1">
        <f t="shared" si="0"/>
        <v>2.72</v>
      </c>
    </row>
    <row r="23" spans="1:56" x14ac:dyDescent="0.25">
      <c r="A23" s="1" t="s">
        <v>1</v>
      </c>
      <c r="B23" s="1" t="s">
        <v>6539</v>
      </c>
      <c r="K23" s="1">
        <f t="shared" si="0"/>
        <v>2.72</v>
      </c>
    </row>
    <row r="24" spans="1:56" x14ac:dyDescent="0.25">
      <c r="A24" s="1">
        <v>3</v>
      </c>
      <c r="B24" s="1" t="s">
        <v>6538</v>
      </c>
      <c r="C24" s="1">
        <v>810.50000262632966</v>
      </c>
      <c r="D24" s="1">
        <v>0</v>
      </c>
      <c r="E24">
        <f>(R24-S24*(1000-T24)/(1000-U24))*AK24</f>
        <v>-3.5629671469839246</v>
      </c>
      <c r="F24">
        <f>IF(AV24&lt;&gt;0,1/(1/AV24-1/N24),0)</f>
        <v>2.8929639797697506</v>
      </c>
      <c r="G24">
        <f>((AY24-AL24/2)*S24-E24)/(AY24+AL24/2)</f>
        <v>389.01214848882375</v>
      </c>
      <c r="H24">
        <f>AL24*1000</f>
        <v>24.724168745259615</v>
      </c>
      <c r="I24">
        <f>(AQ24-AW24)</f>
        <v>1.2230986499959124</v>
      </c>
      <c r="J24">
        <f>(P24+AP24*D24)</f>
        <v>26.404560089111328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27.235946655273438</v>
      </c>
      <c r="P24" s="1">
        <v>26.404560089111328</v>
      </c>
      <c r="Q24" s="1">
        <v>27.424055099487305</v>
      </c>
      <c r="R24" s="1">
        <v>399.95425415039063</v>
      </c>
      <c r="S24" s="1">
        <v>394.356689453125</v>
      </c>
      <c r="T24" s="1">
        <v>3.5011172294616699</v>
      </c>
      <c r="U24" s="1">
        <v>25.303201675415039</v>
      </c>
      <c r="V24" s="1">
        <v>8.5130300521850586</v>
      </c>
      <c r="W24" s="1">
        <v>61.525196075439453</v>
      </c>
      <c r="X24" s="1">
        <v>300.650634765625</v>
      </c>
      <c r="Y24" s="1">
        <v>50.0462646484375</v>
      </c>
      <c r="Z24" s="1">
        <v>9.073974609375</v>
      </c>
      <c r="AA24" s="1">
        <v>88.241249084472656</v>
      </c>
      <c r="AB24" s="1">
        <v>6.4316177368164063</v>
      </c>
      <c r="AC24" s="1">
        <v>-0.19554790854454041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1.1053332160500917</v>
      </c>
      <c r="AL24">
        <f>(U24-T24)/(1000-U24)*AK24</f>
        <v>2.4724168745259616E-2</v>
      </c>
      <c r="AM24">
        <f>(P24+273.15)</f>
        <v>299.55456008911131</v>
      </c>
      <c r="AN24">
        <f>(O24+273.15)</f>
        <v>300.38594665527341</v>
      </c>
      <c r="AO24">
        <f>(Y24*AG24+Z24*AH24)*AI24</f>
        <v>8.0074021647706104</v>
      </c>
      <c r="AP24">
        <f>((AO24+0.00000010773*(AN24^4-AM24^4))-AL24*44100)/(L24*51.4+0.00000043092*AM24^3)</f>
        <v>-8.8220707661924358</v>
      </c>
      <c r="AQ24">
        <f>0.61365*EXP(17.502*J24/(240.97+J24))</f>
        <v>3.4558847716708567</v>
      </c>
      <c r="AR24">
        <f>AQ24*1000/AA24</f>
        <v>39.164050911865104</v>
      </c>
      <c r="AS24">
        <f>(AR24-U24)</f>
        <v>13.860849236450065</v>
      </c>
      <c r="AT24">
        <f>IF(D24,P24,(O24+P24)/2)</f>
        <v>26.820253372192383</v>
      </c>
      <c r="AU24">
        <f>0.61365*EXP(17.502*AT24/(240.97+AT24))</f>
        <v>3.54154828344504</v>
      </c>
      <c r="AV24">
        <f>IF(AS24&lt;&gt;0,(1000-(AR24+U24)/2)/AS24*AL24,0)</f>
        <v>1.7262448152586702</v>
      </c>
      <c r="AW24">
        <f>U24*AA24/1000</f>
        <v>2.2327861216749443</v>
      </c>
      <c r="AX24">
        <f>(AU24-AW24)</f>
        <v>1.3087621617700957</v>
      </c>
      <c r="AY24">
        <f>1/(1.6/F24+1.37/N24)</f>
        <v>1.1453003285837287</v>
      </c>
      <c r="AZ24">
        <f>G24*AA24*0.001</f>
        <v>34.326917891688161</v>
      </c>
      <c r="BA24">
        <f>G24/S24</f>
        <v>0.98644744438920817</v>
      </c>
      <c r="BB24">
        <f>(1-AL24*AA24/AQ24/F24)*100</f>
        <v>78.178175117826015</v>
      </c>
      <c r="BC24">
        <f>(S24-E24/(N24/1.35))</f>
        <v>395.48043117250029</v>
      </c>
      <c r="BD24">
        <f>E24*BB24/100/BC24</f>
        <v>-7.0432377331578798E-3</v>
      </c>
    </row>
    <row r="25" spans="1:56" x14ac:dyDescent="0.25">
      <c r="A25" s="1" t="s">
        <v>1</v>
      </c>
      <c r="B25" s="1" t="s">
        <v>6537</v>
      </c>
      <c r="K25" s="1">
        <f t="shared" si="0"/>
        <v>2.72</v>
      </c>
    </row>
    <row r="26" spans="1:56" x14ac:dyDescent="0.25">
      <c r="A26" s="1" t="s">
        <v>1</v>
      </c>
      <c r="B26" s="1" t="s">
        <v>6536</v>
      </c>
      <c r="K26" s="1">
        <f t="shared" si="0"/>
        <v>2.72</v>
      </c>
    </row>
    <row r="27" spans="1:56" x14ac:dyDescent="0.25">
      <c r="A27" s="1">
        <v>4</v>
      </c>
      <c r="B27" s="1" t="s">
        <v>6535</v>
      </c>
      <c r="C27" s="1">
        <v>1013.5000026263297</v>
      </c>
      <c r="D27" s="1">
        <v>0</v>
      </c>
      <c r="E27">
        <f>(R27-S27*(1000-T27)/(1000-U27))*AK27</f>
        <v>-2.3895497229543943</v>
      </c>
      <c r="F27">
        <f>IF(AV27&lt;&gt;0,1/(1/AV27-1/N27),0)</f>
        <v>2.8756641919269539</v>
      </c>
      <c r="G27">
        <f>((AY27-AL27/2)*S27-E27)/(AY27+AL27/2)</f>
        <v>387.0436216038446</v>
      </c>
      <c r="H27">
        <f>AL27*1000</f>
        <v>24.473443167394748</v>
      </c>
      <c r="I27">
        <f>(AQ27-AW27)</f>
        <v>1.2151353013334409</v>
      </c>
      <c r="J27">
        <f>(P27+AP27*D27)</f>
        <v>26.332914352416992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27.163740158081055</v>
      </c>
      <c r="P27" s="1">
        <v>26.332914352416992</v>
      </c>
      <c r="Q27" s="1">
        <v>27.356164932250977</v>
      </c>
      <c r="R27" s="1">
        <v>399.8663330078125</v>
      </c>
      <c r="S27" s="1">
        <v>393.31866455078125</v>
      </c>
      <c r="T27" s="1">
        <v>3.643622875213623</v>
      </c>
      <c r="U27" s="1">
        <v>25.229360580444336</v>
      </c>
      <c r="V27" s="1">
        <v>8.8967275619506836</v>
      </c>
      <c r="W27" s="1">
        <v>61.603179931640625</v>
      </c>
      <c r="X27" s="1">
        <v>300.6072998046875</v>
      </c>
      <c r="Y27" s="1">
        <v>99.47576904296875</v>
      </c>
      <c r="Z27" s="1">
        <v>9.1847944259643555</v>
      </c>
      <c r="AA27" s="1">
        <v>88.237251281738281</v>
      </c>
      <c r="AB27" s="1">
        <v>6.4429121017456055</v>
      </c>
      <c r="AC27" s="1">
        <v>-0.19451603293418884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1.1051738963407625</v>
      </c>
      <c r="AL27">
        <f>(U27-T27)/(1000-U27)*AK27</f>
        <v>2.4473443167394748E-2</v>
      </c>
      <c r="AM27">
        <f>(P27+273.15)</f>
        <v>299.48291435241697</v>
      </c>
      <c r="AN27">
        <f>(O27+273.15)</f>
        <v>300.31374015808103</v>
      </c>
      <c r="AO27">
        <f>(Y27*AG27+Z27*AH27)*AI27</f>
        <v>15.916122691121927</v>
      </c>
      <c r="AP27">
        <f>((AO27+0.00000010773*(AN27^4-AM27^4))-AL27*44100)/(L27*51.4+0.00000043092*AM27^3)</f>
        <v>-8.6667904152298352</v>
      </c>
      <c r="AQ27">
        <f>0.61365*EXP(17.502*J27/(240.97+J27))</f>
        <v>3.44130473054769</v>
      </c>
      <c r="AR27">
        <f>AQ27*1000/AA27</f>
        <v>39.000588533291129</v>
      </c>
      <c r="AS27">
        <f>(AR27-U27)</f>
        <v>13.771227952846793</v>
      </c>
      <c r="AT27">
        <f>IF(D27,P27,(O27+P27)/2)</f>
        <v>26.748327255249023</v>
      </c>
      <c r="AU27">
        <f>0.61365*EXP(17.502*AT27/(240.97+AT27))</f>
        <v>3.5265949127770728</v>
      </c>
      <c r="AV27">
        <f>IF(AS27&lt;&gt;0,(1000-(AR27+U27)/2)/AS27*AL27,0)</f>
        <v>1.7200702249546478</v>
      </c>
      <c r="AW27">
        <f>U27*AA27/1000</f>
        <v>2.2261694292142491</v>
      </c>
      <c r="AX27">
        <f>(AU27-AW27)</f>
        <v>1.3004254835628237</v>
      </c>
      <c r="AY27">
        <f>1/(1.6/F27+1.37/N27)</f>
        <v>1.1409525588398541</v>
      </c>
      <c r="AZ27">
        <f>G27*AA27*0.001</f>
        <v>34.151665296452464</v>
      </c>
      <c r="BA27">
        <f>G27/S27</f>
        <v>0.98404590599812103</v>
      </c>
      <c r="BB27">
        <f>(1-AL27*AA27/AQ27/F27)*100</f>
        <v>78.178442532712182</v>
      </c>
      <c r="BC27">
        <f>(S27-E27/(N27/1.35))</f>
        <v>394.07231638180605</v>
      </c>
      <c r="BD27">
        <f>E27*BB27/100/BC27</f>
        <v>-4.7405328395119239E-3</v>
      </c>
    </row>
    <row r="28" spans="1:56" x14ac:dyDescent="0.25">
      <c r="A28" s="1" t="s">
        <v>1</v>
      </c>
      <c r="B28" s="1" t="s">
        <v>6534</v>
      </c>
      <c r="K28" s="1">
        <f t="shared" si="0"/>
        <v>2.72</v>
      </c>
    </row>
    <row r="29" spans="1:56" x14ac:dyDescent="0.25">
      <c r="A29" s="1" t="s">
        <v>1</v>
      </c>
      <c r="B29" s="1" t="s">
        <v>6533</v>
      </c>
      <c r="K29" s="1">
        <f t="shared" si="0"/>
        <v>2.72</v>
      </c>
    </row>
    <row r="30" spans="1:56" x14ac:dyDescent="0.25">
      <c r="A30" s="1">
        <v>5</v>
      </c>
      <c r="B30" s="1" t="s">
        <v>6532</v>
      </c>
      <c r="C30" s="1">
        <v>1216.5000026263297</v>
      </c>
      <c r="D30" s="1">
        <v>0</v>
      </c>
      <c r="E30">
        <f>(R30-S30*(1000-T30)/(1000-U30))*AK30</f>
        <v>-1.5034040105634356</v>
      </c>
      <c r="F30">
        <f>IF(AV30&lt;&gt;0,1/(1/AV30-1/N30),0)</f>
        <v>2.8777992949376068</v>
      </c>
      <c r="G30">
        <f>((AY30-AL30/2)*S30-E30)/(AY30+AL30/2)</f>
        <v>385.51979551194762</v>
      </c>
      <c r="H30">
        <f>AL30*1000</f>
        <v>24.347924341807232</v>
      </c>
      <c r="I30">
        <f>(AQ30-AW30)</f>
        <v>1.2083665548554672</v>
      </c>
      <c r="J30">
        <f>(P30+AP30*D30)</f>
        <v>26.308122634887695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27.116579055786133</v>
      </c>
      <c r="P30" s="1">
        <v>26.308122634887695</v>
      </c>
      <c r="Q30" s="1">
        <v>27.305919647216797</v>
      </c>
      <c r="R30" s="1">
        <v>399.7872314453125</v>
      </c>
      <c r="S30" s="1">
        <v>392.50030517578125</v>
      </c>
      <c r="T30" s="1">
        <v>3.7745058536529541</v>
      </c>
      <c r="U30" s="1">
        <v>25.249509811401367</v>
      </c>
      <c r="V30" s="1">
        <v>9.2416715621948242</v>
      </c>
      <c r="W30" s="1">
        <v>61.822048187255859</v>
      </c>
      <c r="X30" s="1">
        <v>300.6014404296875</v>
      </c>
      <c r="Y30" s="1">
        <v>149.06748962402344</v>
      </c>
      <c r="Z30" s="1">
        <v>8.9967861175537109</v>
      </c>
      <c r="AA30" s="1">
        <v>88.235595703125</v>
      </c>
      <c r="AB30" s="1">
        <v>6.4908857345581055</v>
      </c>
      <c r="AC30" s="1">
        <v>-0.19430355727672577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1.1051523545209097</v>
      </c>
      <c r="AL30">
        <f>(U30-T30)/(1000-U30)*AK30</f>
        <v>2.4347924341807232E-2</v>
      </c>
      <c r="AM30">
        <f>(P30+273.15)</f>
        <v>299.45812263488767</v>
      </c>
      <c r="AN30">
        <f>(O30+273.15)</f>
        <v>300.26657905578611</v>
      </c>
      <c r="AO30">
        <f>(Y30*AG30+Z30*AH30)*AI30</f>
        <v>23.850797806736864</v>
      </c>
      <c r="AP30">
        <f>((AO30+0.00000010773*(AN30^4-AM30^4))-AL30*44100)/(L30*51.4+0.00000043092*AM30^3)</f>
        <v>-8.5583671282595351</v>
      </c>
      <c r="AQ30">
        <f>0.61365*EXP(17.502*J30/(240.97+J30))</f>
        <v>3.436272094276366</v>
      </c>
      <c r="AR30">
        <f>AQ30*1000/AA30</f>
        <v>38.944283958119925</v>
      </c>
      <c r="AS30">
        <f>(AR30-U30)</f>
        <v>13.694774146718558</v>
      </c>
      <c r="AT30">
        <f>IF(D30,P30,(O30+P30)/2)</f>
        <v>26.712350845336914</v>
      </c>
      <c r="AU30">
        <f>0.61365*EXP(17.502*AT30/(240.97+AT30))</f>
        <v>3.519136154308208</v>
      </c>
      <c r="AV30">
        <f>IF(AS30&lt;&gt;0,(1000-(AR30+U30)/2)/AS30*AL30,0)</f>
        <v>1.7208338941827024</v>
      </c>
      <c r="AW30">
        <f>U30*AA30/1000</f>
        <v>2.2279055394208989</v>
      </c>
      <c r="AX30">
        <f>(AU30-AW30)</f>
        <v>1.2912306148873092</v>
      </c>
      <c r="AY30">
        <f>1/(1.6/F30+1.37/N30)</f>
        <v>1.1414901844051812</v>
      </c>
      <c r="AZ30">
        <f>G30*AA30*0.001</f>
        <v>34.016568812343635</v>
      </c>
      <c r="BA30">
        <f>G30/S30</f>
        <v>0.98221527583091328</v>
      </c>
      <c r="BB30">
        <f>(1-AL30*AA30/AQ30/F30)*100</f>
        <v>78.275103377662163</v>
      </c>
      <c r="BC30">
        <f>(S30-E30/(N30/1.35))</f>
        <v>392.97447115544134</v>
      </c>
      <c r="BD30">
        <f>E30*BB30/100/BC30</f>
        <v>-2.9945737696201839E-3</v>
      </c>
    </row>
    <row r="31" spans="1:56" x14ac:dyDescent="0.25">
      <c r="A31" s="1" t="s">
        <v>1</v>
      </c>
      <c r="B31" s="1" t="s">
        <v>6531</v>
      </c>
      <c r="K31" s="1">
        <f t="shared" si="0"/>
        <v>2.72</v>
      </c>
    </row>
    <row r="32" spans="1:56" x14ac:dyDescent="0.25">
      <c r="A32" s="1" t="s">
        <v>1</v>
      </c>
      <c r="B32" s="1" t="s">
        <v>6530</v>
      </c>
      <c r="K32" s="1">
        <f t="shared" si="0"/>
        <v>2.72</v>
      </c>
    </row>
    <row r="33" spans="1:56" x14ac:dyDescent="0.25">
      <c r="A33" s="1">
        <v>6</v>
      </c>
      <c r="B33" s="1" t="s">
        <v>6529</v>
      </c>
      <c r="C33" s="1">
        <v>1419.5000026263297</v>
      </c>
      <c r="D33" s="1">
        <v>0</v>
      </c>
      <c r="E33">
        <f>(R33-S33*(1000-T33)/(1000-U33))*AK33</f>
        <v>-6.9854044713515653E-2</v>
      </c>
      <c r="F33">
        <f>IF(AV33&lt;&gt;0,1/(1/AV33-1/N33),0)</f>
        <v>3.0025238204949734</v>
      </c>
      <c r="G33">
        <f>((AY33-AL33/2)*S33-E33)/(AY33+AL33/2)</f>
        <v>383.2986387226095</v>
      </c>
      <c r="H33">
        <f>AL33*1000</f>
        <v>24.508477060574151</v>
      </c>
      <c r="I33">
        <f>(AQ33-AW33)</f>
        <v>1.1858736888687553</v>
      </c>
      <c r="J33">
        <f>(P33+AP33*D33)</f>
        <v>26.309852600097656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27.080821990966797</v>
      </c>
      <c r="P33" s="1">
        <v>26.309852600097656</v>
      </c>
      <c r="Q33" s="1">
        <v>27.263648986816406</v>
      </c>
      <c r="R33" s="1">
        <v>399.95120239257813</v>
      </c>
      <c r="S33" s="1">
        <v>391.33575439453125</v>
      </c>
      <c r="T33" s="1">
        <v>3.8989403247833252</v>
      </c>
      <c r="U33" s="1">
        <v>25.510210037231445</v>
      </c>
      <c r="V33" s="1">
        <v>9.5657205581665039</v>
      </c>
      <c r="W33" s="1">
        <v>62.587146759033203</v>
      </c>
      <c r="X33" s="1">
        <v>300.5953369140625</v>
      </c>
      <c r="Y33" s="1">
        <v>300.76730346679688</v>
      </c>
      <c r="Z33" s="1">
        <v>9.0980587005615234</v>
      </c>
      <c r="AA33" s="1">
        <v>88.229354858398438</v>
      </c>
      <c r="AB33" s="1">
        <v>6.5075726509094238</v>
      </c>
      <c r="AC33" s="1">
        <v>-0.19900679588317871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1.1051299151252294</v>
      </c>
      <c r="AL33">
        <f>(U33-T33)/(1000-U33)*AK33</f>
        <v>2.4508477060574151E-2</v>
      </c>
      <c r="AM33">
        <f>(P33+273.15)</f>
        <v>299.45985260009763</v>
      </c>
      <c r="AN33">
        <f>(O33+273.15)</f>
        <v>300.23082199096677</v>
      </c>
      <c r="AO33">
        <f>(Y33*AG33+Z33*AH33)*AI33</f>
        <v>48.122767479059803</v>
      </c>
      <c r="AP33">
        <f>((AO33+0.00000010773*(AN33^4-AM33^4))-AL33*44100)/(L33*51.4+0.00000043092*AM33^3)</f>
        <v>-8.4205431846453198</v>
      </c>
      <c r="AQ33">
        <f>0.61365*EXP(17.502*J33/(240.97+J33))</f>
        <v>3.4366230627559262</v>
      </c>
      <c r="AR33">
        <f>AQ33*1000/AA33</f>
        <v>38.951016566668216</v>
      </c>
      <c r="AS33">
        <f>(AR33-U33)</f>
        <v>13.44080652943677</v>
      </c>
      <c r="AT33">
        <f>IF(D33,P33,(O33+P33)/2)</f>
        <v>26.695337295532227</v>
      </c>
      <c r="AU33">
        <f>0.61365*EXP(17.502*AT33/(240.97+AT33))</f>
        <v>3.5156136434030656</v>
      </c>
      <c r="AV33">
        <f>IF(AS33&lt;&gt;0,(1000-(AR33+U33)/2)/AS33*AL33,0)</f>
        <v>1.7646674522000572</v>
      </c>
      <c r="AW33">
        <f>U33*AA33/1000</f>
        <v>2.2507493738871709</v>
      </c>
      <c r="AX33">
        <f>(AU33-AW33)</f>
        <v>1.2648642695158947</v>
      </c>
      <c r="AY33">
        <f>1/(1.6/F33+1.37/N33)</f>
        <v>1.1723982790526455</v>
      </c>
      <c r="AZ33">
        <f>G33*AA33*0.001</f>
        <v>33.818191612598177</v>
      </c>
      <c r="BA33">
        <f>G33/S33</f>
        <v>0.97946235277081528</v>
      </c>
      <c r="BB33">
        <f>(1-AL33*AA33/AQ33/F33)*100</f>
        <v>79.043870808436296</v>
      </c>
      <c r="BC33">
        <f>(S33-E33/(N33/1.35))</f>
        <v>391.35778600500458</v>
      </c>
      <c r="BD33">
        <f>E33*BB33/100/BC33</f>
        <v>-1.4108660369698778E-4</v>
      </c>
    </row>
    <row r="34" spans="1:56" x14ac:dyDescent="0.25">
      <c r="A34" s="1" t="s">
        <v>1</v>
      </c>
      <c r="B34" s="1" t="s">
        <v>6528</v>
      </c>
      <c r="K34" s="1">
        <f t="shared" si="0"/>
        <v>2.72</v>
      </c>
    </row>
    <row r="35" spans="1:56" x14ac:dyDescent="0.25">
      <c r="A35" s="1" t="s">
        <v>1</v>
      </c>
      <c r="B35" s="1" t="s">
        <v>6527</v>
      </c>
      <c r="K35" s="1">
        <f t="shared" si="0"/>
        <v>2.72</v>
      </c>
    </row>
    <row r="36" spans="1:56" x14ac:dyDescent="0.25">
      <c r="A36" s="1">
        <v>7</v>
      </c>
      <c r="B36" s="1" t="s">
        <v>6526</v>
      </c>
      <c r="C36" s="1">
        <v>1623.5000026263297</v>
      </c>
      <c r="D36" s="1">
        <v>0</v>
      </c>
      <c r="E36">
        <f>(R36-S36*(1000-T36)/(1000-U36))*AK36</f>
        <v>0.93001840637084787</v>
      </c>
      <c r="F36">
        <f>IF(AV36&lt;&gt;0,1/(1/AV36-1/N36),0)</f>
        <v>3.2179869267994934</v>
      </c>
      <c r="G36">
        <f>((AY36-AL36/2)*S36-E36)/(AY36+AL36/2)</f>
        <v>381.81903486552949</v>
      </c>
      <c r="H36">
        <f>AL36*1000</f>
        <v>24.92433594313405</v>
      </c>
      <c r="I36">
        <f>(AQ36-AW36)</f>
        <v>1.1580325647539635</v>
      </c>
      <c r="J36">
        <f>(P36+AP36*D36)</f>
        <v>26.372259140014648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27.079645156860352</v>
      </c>
      <c r="P36" s="1">
        <v>26.372259140014648</v>
      </c>
      <c r="Q36" s="1">
        <v>27.250749588012695</v>
      </c>
      <c r="R36" s="1">
        <v>400.08993530273438</v>
      </c>
      <c r="S36" s="1">
        <v>390.44461059570313</v>
      </c>
      <c r="T36" s="1">
        <v>4.0097265243530273</v>
      </c>
      <c r="U36" s="1">
        <v>25.972621917724609</v>
      </c>
      <c r="V36" s="1">
        <v>9.8370227813720703</v>
      </c>
      <c r="W36" s="1">
        <v>63.718376159667969</v>
      </c>
      <c r="X36" s="1">
        <v>300.65890502929688</v>
      </c>
      <c r="Y36" s="1">
        <v>499.66561889648438</v>
      </c>
      <c r="Z36" s="1">
        <v>9.1679840087890625</v>
      </c>
      <c r="AA36" s="1">
        <v>88.21875</v>
      </c>
      <c r="AB36" s="1">
        <v>6.5055370330810547</v>
      </c>
      <c r="AC36" s="1">
        <v>-0.20061688125133514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1.1053636214312383</v>
      </c>
      <c r="AL36">
        <f>(U36-T36)/(1000-U36)*AK36</f>
        <v>2.4924335943134049E-2</v>
      </c>
      <c r="AM36">
        <f>(P36+273.15)</f>
        <v>299.52225914001463</v>
      </c>
      <c r="AN36">
        <f>(O36+273.15)</f>
        <v>300.22964515686033</v>
      </c>
      <c r="AO36">
        <f>(Y36*AG36+Z36*AH36)*AI36</f>
        <v>79.946497236493997</v>
      </c>
      <c r="AP36">
        <f>((AO36+0.00000010773*(AN36^4-AM36^4))-AL36*44100)/(L36*51.4+0.00000043092*AM36^3)</f>
        <v>-8.3151910716277158</v>
      </c>
      <c r="AQ36">
        <f>0.61365*EXP(17.502*J36/(240.97+J36))</f>
        <v>3.4493048045582313</v>
      </c>
      <c r="AR36">
        <f>AQ36*1000/AA36</f>
        <v>39.099452265626425</v>
      </c>
      <c r="AS36">
        <f>(AR36-U36)</f>
        <v>13.126830347901816</v>
      </c>
      <c r="AT36">
        <f>IF(D36,P36,(O36+P36)/2)</f>
        <v>26.7259521484375</v>
      </c>
      <c r="AU36">
        <f>0.61365*EXP(17.502*AT36/(240.97+AT36))</f>
        <v>3.521954404499934</v>
      </c>
      <c r="AV36">
        <f>IF(AS36&lt;&gt;0,(1000-(AR36+U36)/2)/AS36*AL36,0)</f>
        <v>1.8369550139159929</v>
      </c>
      <c r="AW36">
        <f>U36*AA36/1000</f>
        <v>2.2912722398042678</v>
      </c>
      <c r="AX36">
        <f>(AU36-AW36)</f>
        <v>1.2306821646956663</v>
      </c>
      <c r="AY36">
        <f>1/(1.6/F36+1.37/N36)</f>
        <v>1.2235818227789153</v>
      </c>
      <c r="AZ36">
        <f>G36*AA36*0.001</f>
        <v>33.68359798204343</v>
      </c>
      <c r="BA36">
        <f>G36/S36</f>
        <v>0.97790832426393703</v>
      </c>
      <c r="BB36">
        <f>(1-AL36*AA36/AQ36/F36)*100</f>
        <v>80.190721978350155</v>
      </c>
      <c r="BC36">
        <f>(S36-E36/(N36/1.35))</f>
        <v>390.15128751976329</v>
      </c>
      <c r="BD36">
        <f>E36*BB36/100/BC36</f>
        <v>1.9115366229889761E-3</v>
      </c>
    </row>
    <row r="37" spans="1:56" x14ac:dyDescent="0.25">
      <c r="A37" s="1" t="s">
        <v>1</v>
      </c>
      <c r="B37" s="1" t="s">
        <v>6525</v>
      </c>
      <c r="K37" s="1">
        <f t="shared" si="0"/>
        <v>2.72</v>
      </c>
    </row>
    <row r="38" spans="1:56" x14ac:dyDescent="0.25">
      <c r="A38" s="1" t="s">
        <v>1</v>
      </c>
      <c r="B38" s="1" t="s">
        <v>6524</v>
      </c>
      <c r="K38" s="1">
        <f t="shared" si="0"/>
        <v>2.72</v>
      </c>
    </row>
    <row r="39" spans="1:56" x14ac:dyDescent="0.25">
      <c r="A39" s="1">
        <v>8</v>
      </c>
      <c r="B39" s="1" t="s">
        <v>6523</v>
      </c>
      <c r="C39" s="1">
        <v>1826.5000026263297</v>
      </c>
      <c r="D39" s="1">
        <v>0</v>
      </c>
      <c r="E39">
        <f>(R39-S39*(1000-T39)/(1000-U39))*AK39</f>
        <v>1.4069112756033235</v>
      </c>
      <c r="F39">
        <f>IF(AV39&lt;&gt;0,1/(1/AV39-1/N39),0)</f>
        <v>3.5429667220913457</v>
      </c>
      <c r="G39">
        <f>((AY39-AL39/2)*S39-E39)/(AY39+AL39/2)</f>
        <v>381.06545939077341</v>
      </c>
      <c r="H39">
        <f>AL39*1000</f>
        <v>25.539418139760723</v>
      </c>
      <c r="I39">
        <f>(AQ39-AW39)</f>
        <v>1.1239636646960838</v>
      </c>
      <c r="J39">
        <f>(P39+AP39*D39)</f>
        <v>26.47905158996582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27.109722137451172</v>
      </c>
      <c r="P39" s="1">
        <v>26.47905158996582</v>
      </c>
      <c r="Q39" s="1">
        <v>27.262834548950195</v>
      </c>
      <c r="R39" s="1">
        <v>400.02587890625</v>
      </c>
      <c r="S39" s="1">
        <v>389.74667358398438</v>
      </c>
      <c r="T39" s="1">
        <v>4.1128420829772949</v>
      </c>
      <c r="U39" s="1">
        <v>26.605964660644531</v>
      </c>
      <c r="V39" s="1">
        <v>10.072166442871094</v>
      </c>
      <c r="W39" s="1">
        <v>65.156822204589844</v>
      </c>
      <c r="X39" s="1">
        <v>300.62066650390625</v>
      </c>
      <c r="Y39" s="1">
        <v>750.51495361328125</v>
      </c>
      <c r="Z39" s="1">
        <v>9.0245504379272461</v>
      </c>
      <c r="AA39" s="1">
        <v>88.218467712402344</v>
      </c>
      <c r="AB39" s="1">
        <v>6.532343864440918</v>
      </c>
      <c r="AC39" s="1">
        <v>-0.20697607100009918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1.1052230386173021</v>
      </c>
      <c r="AL39">
        <f>(U39-T39)/(1000-U39)*AK39</f>
        <v>2.5539418139760725E-2</v>
      </c>
      <c r="AM39">
        <f>(P39+273.15)</f>
        <v>299.6290515899658</v>
      </c>
      <c r="AN39">
        <f>(O39+273.15)</f>
        <v>300.25972213745115</v>
      </c>
      <c r="AO39">
        <f>(Y39*AG39+Z39*AH39)*AI39</f>
        <v>120.08238989407437</v>
      </c>
      <c r="AP39">
        <f>((AO39+0.00000010773*(AN39^4-AM39^4))-AL39*44100)/(L39*51.4+0.00000043092*AM39^3)</f>
        <v>-8.2146345186205334</v>
      </c>
      <c r="AQ39">
        <f>0.61365*EXP(17.502*J39/(240.97+J39))</f>
        <v>3.4711010990684712</v>
      </c>
      <c r="AR39">
        <f>AQ39*1000/AA39</f>
        <v>39.346649166300139</v>
      </c>
      <c r="AS39">
        <f>(AR39-U39)</f>
        <v>12.740684505655608</v>
      </c>
      <c r="AT39">
        <f>IF(D39,P39,(O39+P39)/2)</f>
        <v>26.794386863708496</v>
      </c>
      <c r="AU39">
        <f>0.61365*EXP(17.502*AT39/(240.97+AT39))</f>
        <v>3.5361642998219724</v>
      </c>
      <c r="AV39">
        <f>IF(AS39&lt;&gt;0,(1000-(AR39+U39)/2)/AS39*AL39,0)</f>
        <v>1.9384533411709035</v>
      </c>
      <c r="AW39">
        <f>U39*AA39/1000</f>
        <v>2.3471374343723874</v>
      </c>
      <c r="AX39">
        <f>(AU39-AW39)</f>
        <v>1.189026865449585</v>
      </c>
      <c r="AY39">
        <f>1/(1.6/F39+1.37/N39)</f>
        <v>1.2958968308860348</v>
      </c>
      <c r="AZ39">
        <f>G39*AA39*0.001</f>
        <v>33.617010925576707</v>
      </c>
      <c r="BA39">
        <f>G39/S39</f>
        <v>0.97772600824689193</v>
      </c>
      <c r="BB39">
        <f>(1-AL39*AA39/AQ39/F39)*100</f>
        <v>81.679548500184595</v>
      </c>
      <c r="BC39">
        <f>(S39-E39/(N39/1.35))</f>
        <v>389.30294092223551</v>
      </c>
      <c r="BD39">
        <f>E39*BB39/100/BC39</f>
        <v>2.9518368779560041E-3</v>
      </c>
    </row>
    <row r="40" spans="1:56" x14ac:dyDescent="0.25">
      <c r="A40" s="1" t="s">
        <v>1</v>
      </c>
      <c r="B40" s="1" t="s">
        <v>6522</v>
      </c>
      <c r="K40" s="1">
        <f t="shared" si="0"/>
        <v>2.72</v>
      </c>
    </row>
    <row r="41" spans="1:56" x14ac:dyDescent="0.25">
      <c r="A41" s="1" t="s">
        <v>1</v>
      </c>
      <c r="B41" s="1" t="s">
        <v>6521</v>
      </c>
      <c r="K41" s="1">
        <f t="shared" si="0"/>
        <v>2.72</v>
      </c>
    </row>
    <row r="42" spans="1:56" x14ac:dyDescent="0.25">
      <c r="A42" s="1">
        <v>9</v>
      </c>
      <c r="B42" s="1" t="s">
        <v>6520</v>
      </c>
      <c r="C42" s="1">
        <v>2029.5000026263297</v>
      </c>
      <c r="D42" s="1">
        <v>0</v>
      </c>
      <c r="E42">
        <f>(R42-S42*(1000-T42)/(1000-U42))*AK42</f>
        <v>1.7971615685760685</v>
      </c>
      <c r="F42">
        <f>IF(AV42&lt;&gt;0,1/(1/AV42-1/N42),0)</f>
        <v>3.9462965277406168</v>
      </c>
      <c r="G42">
        <f>((AY42-AL42/2)*S42-E42)/(AY42+AL42/2)</f>
        <v>380.48418453820119</v>
      </c>
      <c r="H42">
        <f>AL42*1000</f>
        <v>26.211522727313625</v>
      </c>
      <c r="I42">
        <f>(AQ42-AW42)</f>
        <v>1.0884508269402935</v>
      </c>
      <c r="J42">
        <f>(P42+AP42*D42)</f>
        <v>26.596521377563477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27.156389236450195</v>
      </c>
      <c r="P42" s="1">
        <v>26.596521377563477</v>
      </c>
      <c r="Q42" s="1">
        <v>27.294044494628906</v>
      </c>
      <c r="R42" s="1">
        <v>399.95953369140625</v>
      </c>
      <c r="S42" s="1">
        <v>389.1055908203125</v>
      </c>
      <c r="T42" s="1">
        <v>4.2144842147827148</v>
      </c>
      <c r="U42" s="1">
        <v>27.283130645751953</v>
      </c>
      <c r="V42" s="1">
        <v>10.292385101318359</v>
      </c>
      <c r="W42" s="1">
        <v>66.629379272460938</v>
      </c>
      <c r="X42" s="1">
        <v>300.62527465820313</v>
      </c>
      <c r="Y42" s="1">
        <v>1000.0030517578125</v>
      </c>
      <c r="Z42" s="1">
        <v>9.0751953125</v>
      </c>
      <c r="AA42" s="1">
        <v>88.214385986328125</v>
      </c>
      <c r="AB42" s="1">
        <v>6.5676617622375488</v>
      </c>
      <c r="AC42" s="1">
        <v>-0.2185576856136322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1.1052399803610404</v>
      </c>
      <c r="AL42">
        <f>(U42-T42)/(1000-U42)*AK42</f>
        <v>2.6211522727313624E-2</v>
      </c>
      <c r="AM42">
        <f>(P42+273.15)</f>
        <v>299.74652137756345</v>
      </c>
      <c r="AN42">
        <f>(O42+273.15)</f>
        <v>300.30638923645017</v>
      </c>
      <c r="AO42">
        <f>(Y42*AG42+Z42*AH42)*AI42</f>
        <v>160.0004847049604</v>
      </c>
      <c r="AP42">
        <f>((AO42+0.00000010773*(AN42^4-AM42^4))-AL42*44100)/(L42*51.4+0.00000043092*AM42^3)</f>
        <v>-8.1359212558281637</v>
      </c>
      <c r="AQ42">
        <f>0.61365*EXP(17.502*J42/(240.97+J42))</f>
        <v>3.4952154446400741</v>
      </c>
      <c r="AR42">
        <f>AQ42*1000/AA42</f>
        <v>39.621830448174052</v>
      </c>
      <c r="AS42">
        <f>(AR42-U42)</f>
        <v>12.338699802422099</v>
      </c>
      <c r="AT42">
        <f>IF(D42,P42,(O42+P42)/2)</f>
        <v>26.876455307006836</v>
      </c>
      <c r="AU42">
        <f>0.61365*EXP(17.502*AT42/(240.97+AT42))</f>
        <v>3.5532711064522937</v>
      </c>
      <c r="AV42">
        <f>IF(AS42&lt;&gt;0,(1000-(AR42+U42)/2)/AS42*AL42,0)</f>
        <v>2.0532700105240149</v>
      </c>
      <c r="AW42">
        <f>U42*AA42/1000</f>
        <v>2.4067646176997806</v>
      </c>
      <c r="AX42">
        <f>(AU42-AW42)</f>
        <v>1.1465064887525132</v>
      </c>
      <c r="AY42">
        <f>1/(1.6/F42+1.37/N42)</f>
        <v>1.3783391158576532</v>
      </c>
      <c r="AZ42">
        <f>G42*AA42*0.001</f>
        <v>33.564178716546181</v>
      </c>
      <c r="BA42">
        <f>G42/S42</f>
        <v>0.97784301617477232</v>
      </c>
      <c r="BB42">
        <f>(1-AL42*AA42/AQ42/F42)*100</f>
        <v>83.236372537802367</v>
      </c>
      <c r="BC42">
        <f>(S42-E42/(N42/1.35))</f>
        <v>388.53877520070273</v>
      </c>
      <c r="BD42">
        <f>E42*BB42/100/BC42</f>
        <v>3.8500458482000261E-3</v>
      </c>
    </row>
    <row r="43" spans="1:56" x14ac:dyDescent="0.25">
      <c r="A43" s="1" t="s">
        <v>1</v>
      </c>
      <c r="B43" s="1" t="s">
        <v>6519</v>
      </c>
      <c r="K43" s="1">
        <f t="shared" si="0"/>
        <v>2.72</v>
      </c>
    </row>
    <row r="44" spans="1:56" x14ac:dyDescent="0.25">
      <c r="A44" s="1" t="s">
        <v>1</v>
      </c>
      <c r="B44" s="1" t="s">
        <v>6518</v>
      </c>
      <c r="K44" s="1">
        <f t="shared" si="0"/>
        <v>2.72</v>
      </c>
    </row>
    <row r="45" spans="1:56" x14ac:dyDescent="0.25">
      <c r="A45" s="1">
        <v>10</v>
      </c>
      <c r="B45" s="1" t="s">
        <v>6517</v>
      </c>
      <c r="C45" s="1">
        <v>2232.5000026263297</v>
      </c>
      <c r="D45" s="1">
        <v>0</v>
      </c>
      <c r="E45">
        <f>(R45-S45*(1000-T45)/(1000-U45))*AK45</f>
        <v>2.1625936522335696</v>
      </c>
      <c r="F45">
        <f>IF(AV45&lt;&gt;0,1/(1/AV45-1/N45),0)</f>
        <v>4.4517070045032288</v>
      </c>
      <c r="G45">
        <f>((AY45-AL45/2)*S45-E45)/(AY45+AL45/2)</f>
        <v>380.05100396658753</v>
      </c>
      <c r="H45">
        <f>AL45*1000</f>
        <v>26.920737293795131</v>
      </c>
      <c r="I45">
        <f>(AQ45-AW45)</f>
        <v>1.0513045042569726</v>
      </c>
      <c r="J45">
        <f>(P45+AP45*D45)</f>
        <v>26.722627639770508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27.212251663208008</v>
      </c>
      <c r="P45" s="1">
        <v>26.722627639770508</v>
      </c>
      <c r="Q45" s="1">
        <v>27.331855773925781</v>
      </c>
      <c r="R45" s="1">
        <v>399.97235107421875</v>
      </c>
      <c r="S45" s="1">
        <v>388.55010986328125</v>
      </c>
      <c r="T45" s="1">
        <v>4.3213090896606445</v>
      </c>
      <c r="U45" s="1">
        <v>27.999805450439453</v>
      </c>
      <c r="V45" s="1">
        <v>10.518641471862793</v>
      </c>
      <c r="W45" s="1">
        <v>68.155250549316406</v>
      </c>
      <c r="X45" s="1">
        <v>300.58554077148438</v>
      </c>
      <c r="Y45" s="1">
        <v>1249.8876953125</v>
      </c>
      <c r="Z45" s="1">
        <v>9.0018463134765625</v>
      </c>
      <c r="AA45" s="1">
        <v>88.2135009765625</v>
      </c>
      <c r="AB45" s="1">
        <v>6.6298551559448242</v>
      </c>
      <c r="AC45" s="1">
        <v>-0.22992528975009918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1.1050938998951629</v>
      </c>
      <c r="AL45">
        <f>(U45-T45)/(1000-U45)*AK45</f>
        <v>2.6920737293795131E-2</v>
      </c>
      <c r="AM45">
        <f>(P45+273.15)</f>
        <v>299.87262763977049</v>
      </c>
      <c r="AN45">
        <f>(O45+273.15)</f>
        <v>300.36225166320799</v>
      </c>
      <c r="AO45">
        <f>(Y45*AG45+Z45*AH45)*AI45</f>
        <v>199.98202678005327</v>
      </c>
      <c r="AP45">
        <f>((AO45+0.00000010773*(AN45^4-AM45^4))-AL45*44100)/(L45*51.4+0.00000043092*AM45^3)</f>
        <v>-8.070045866937555</v>
      </c>
      <c r="AQ45">
        <f>0.61365*EXP(17.502*J45/(240.97+J45))</f>
        <v>3.5212653697028733</v>
      </c>
      <c r="AR45">
        <f>AQ45*1000/AA45</f>
        <v>39.917533378914868</v>
      </c>
      <c r="AS45">
        <f>(AR45-U45)</f>
        <v>11.917727928475415</v>
      </c>
      <c r="AT45">
        <f>IF(D45,P45,(O45+P45)/2)</f>
        <v>26.967439651489258</v>
      </c>
      <c r="AU45">
        <f>0.61365*EXP(17.502*AT45/(240.97+AT45))</f>
        <v>3.5723207975117051</v>
      </c>
      <c r="AV45">
        <f>IF(AS45&lt;&gt;0,(1000-(AR45+U45)/2)/AS45*AL45,0)</f>
        <v>2.1821730645064896</v>
      </c>
      <c r="AW45">
        <f>U45*AA45/1000</f>
        <v>2.4699608654459007</v>
      </c>
      <c r="AX45">
        <f>(AU45-AW45)</f>
        <v>1.1023599320658044</v>
      </c>
      <c r="AY45">
        <f>1/(1.6/F45+1.37/N45)</f>
        <v>1.4717133941895644</v>
      </c>
      <c r="AZ45">
        <f>G45*AA45*0.001</f>
        <v>33.52562960955013</v>
      </c>
      <c r="BA45">
        <f>G45/S45</f>
        <v>0.97812610090450292</v>
      </c>
      <c r="BB45">
        <f>(1-AL45*AA45/AQ45/F45)*100</f>
        <v>84.850556491818963</v>
      </c>
      <c r="BC45">
        <f>(S45-E45/(N45/1.35))</f>
        <v>387.86803882282044</v>
      </c>
      <c r="BD45">
        <f>E45*BB45/100/BC45</f>
        <v>4.7309202226254021E-3</v>
      </c>
    </row>
    <row r="46" spans="1:56" x14ac:dyDescent="0.25">
      <c r="A46" s="1" t="s">
        <v>1</v>
      </c>
      <c r="B46" s="1" t="s">
        <v>6516</v>
      </c>
      <c r="K46" s="1">
        <f t="shared" si="0"/>
        <v>2.72</v>
      </c>
    </row>
    <row r="47" spans="1:56" x14ac:dyDescent="0.25">
      <c r="A47" s="1" t="s">
        <v>1</v>
      </c>
      <c r="B47" s="1" t="s">
        <v>6515</v>
      </c>
      <c r="K47" s="1">
        <f t="shared" si="0"/>
        <v>2.72</v>
      </c>
    </row>
    <row r="48" spans="1:56" x14ac:dyDescent="0.25">
      <c r="A48" s="1">
        <v>11</v>
      </c>
      <c r="B48" s="1" t="s">
        <v>6514</v>
      </c>
      <c r="C48" s="1">
        <v>2435.5000026263297</v>
      </c>
      <c r="D48" s="1">
        <v>0</v>
      </c>
      <c r="E48">
        <f>(R48-S48*(1000-T48)/(1000-U48))*AK48</f>
        <v>2.3330931601143283</v>
      </c>
      <c r="F48">
        <f>IF(AV48&lt;&gt;0,1/(1/AV48-1/N48),0)</f>
        <v>5.3238575533869525</v>
      </c>
      <c r="G48">
        <f>((AY48-AL48/2)*S48-E48)/(AY48+AL48/2)</f>
        <v>379.94982479882879</v>
      </c>
      <c r="H48">
        <f>AL48*1000</f>
        <v>27.95209277866789</v>
      </c>
      <c r="I48">
        <f>(AQ48-AW48)</f>
        <v>1.0031835037263517</v>
      </c>
      <c r="J48">
        <f>(P48+AP48*D48)</f>
        <v>26.90733528137207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27.291954040527344</v>
      </c>
      <c r="P48" s="1">
        <v>26.90733528137207</v>
      </c>
      <c r="Q48" s="1">
        <v>27.387239456176758</v>
      </c>
      <c r="R48" s="1">
        <v>399.98434448242188</v>
      </c>
      <c r="S48" s="1">
        <v>388.05911254882813</v>
      </c>
      <c r="T48" s="1">
        <v>4.4237127304077148</v>
      </c>
      <c r="U48" s="1">
        <v>28.981435775756836</v>
      </c>
      <c r="V48" s="1">
        <v>10.717667579650879</v>
      </c>
      <c r="W48" s="1">
        <v>70.215538024902344</v>
      </c>
      <c r="X48" s="1">
        <v>300.62332153320313</v>
      </c>
      <c r="Y48" s="1">
        <v>1599.2420654296875</v>
      </c>
      <c r="Z48" s="1">
        <v>8.8786211013793945</v>
      </c>
      <c r="AA48" s="1">
        <v>88.213127136230469</v>
      </c>
      <c r="AB48" s="1">
        <v>6.6724562644958496</v>
      </c>
      <c r="AC48" s="1">
        <v>-0.23979657888412476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1.1052327997544231</v>
      </c>
      <c r="AL48">
        <f>(U48-T48)/(1000-U48)*AK48</f>
        <v>2.7952092778667888E-2</v>
      </c>
      <c r="AM48">
        <f>(P48+273.15)</f>
        <v>300.05733528137205</v>
      </c>
      <c r="AN48">
        <f>(O48+273.15)</f>
        <v>300.44195404052732</v>
      </c>
      <c r="AO48">
        <f>(Y48*AG48+Z48*AH48)*AI48</f>
        <v>255.87872474941469</v>
      </c>
      <c r="AP48">
        <f>((AO48+0.00000010773*(AN48^4-AM48^4))-AL48*44100)/(L48*51.4+0.00000043092*AM48^3)</f>
        <v>-7.9930187479541752</v>
      </c>
      <c r="AQ48">
        <f>0.61365*EXP(17.502*J48/(240.97+J48))</f>
        <v>3.5597265824036874</v>
      </c>
      <c r="AR48">
        <f>AQ48*1000/AA48</f>
        <v>40.353705825509202</v>
      </c>
      <c r="AS48">
        <f>(AR48-U48)</f>
        <v>11.372270049752366</v>
      </c>
      <c r="AT48">
        <f>IF(D48,P48,(O48+P48)/2)</f>
        <v>27.099644660949707</v>
      </c>
      <c r="AU48">
        <f>0.61365*EXP(17.502*AT48/(240.97+AT48))</f>
        <v>3.6001598683894067</v>
      </c>
      <c r="AV48">
        <f>IF(AS48&lt;&gt;0,(1000-(AR48+U48)/2)/AS48*AL48,0)</f>
        <v>2.3727067247954703</v>
      </c>
      <c r="AW48">
        <f>U48*AA48/1000</f>
        <v>2.5565430786773358</v>
      </c>
      <c r="AX48">
        <f>(AU48-AW48)</f>
        <v>1.0436167897120709</v>
      </c>
      <c r="AY48">
        <f>1/(1.6/F48+1.37/N48)</f>
        <v>1.611340243279604</v>
      </c>
      <c r="AZ48">
        <f>G48*AA48*0.001</f>
        <v>33.516562200367574</v>
      </c>
      <c r="BA48">
        <f>G48/S48</f>
        <v>0.97910295754495658</v>
      </c>
      <c r="BB48">
        <f>(1-AL48*AA48/AQ48/F48)*100</f>
        <v>86.989185692508215</v>
      </c>
      <c r="BC48">
        <f>(S48-E48/(N48/1.35))</f>
        <v>387.32326683062411</v>
      </c>
      <c r="BD48">
        <f>E48*BB48/100/BC48</f>
        <v>5.2399091798391115E-3</v>
      </c>
    </row>
    <row r="49" spans="1:56" x14ac:dyDescent="0.25">
      <c r="A49" s="1" t="s">
        <v>1</v>
      </c>
      <c r="B49" s="1" t="s">
        <v>6513</v>
      </c>
      <c r="K49" s="1">
        <f t="shared" si="0"/>
        <v>2.72</v>
      </c>
    </row>
    <row r="50" spans="1:56" x14ac:dyDescent="0.25">
      <c r="A50" s="1" t="s">
        <v>1</v>
      </c>
      <c r="B50" s="1" t="s">
        <v>6512</v>
      </c>
      <c r="K50" s="1">
        <f t="shared" si="0"/>
        <v>2.72</v>
      </c>
    </row>
    <row r="51" spans="1:56" x14ac:dyDescent="0.25">
      <c r="A51" s="1">
        <v>12</v>
      </c>
      <c r="B51" s="1" t="s">
        <v>6511</v>
      </c>
      <c r="C51" s="1">
        <v>2639.0000026151538</v>
      </c>
      <c r="D51" s="1">
        <v>0</v>
      </c>
      <c r="E51">
        <f>(R51-S51*(1000-T51)/(1000-U51))*AK51</f>
        <v>2.2536018356063425</v>
      </c>
      <c r="F51">
        <f>IF(AV51&lt;&gt;0,1/(1/AV51-1/N51),0)</f>
        <v>6.8455194033196225</v>
      </c>
      <c r="G51">
        <f>((AY51-AL51/2)*S51-E51)/(AY51+AL51/2)</f>
        <v>380.23937058808093</v>
      </c>
      <c r="H51">
        <f>AL51*1000</f>
        <v>29.243125323324108</v>
      </c>
      <c r="I51">
        <f>(AQ51-AW51)</f>
        <v>0.9446460439366251</v>
      </c>
      <c r="J51">
        <f>(P51+AP51*D51)</f>
        <v>27.132541656494141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27.401391983032227</v>
      </c>
      <c r="P51" s="1">
        <v>27.132541656494141</v>
      </c>
      <c r="Q51" s="1">
        <v>27.468969345092773</v>
      </c>
      <c r="R51" s="1">
        <v>400.0029296875</v>
      </c>
      <c r="S51" s="1">
        <v>387.70574951171875</v>
      </c>
      <c r="T51" s="1">
        <v>4.5237140655517578</v>
      </c>
      <c r="U51" s="1">
        <v>30.183725357055664</v>
      </c>
      <c r="V51" s="1">
        <v>10.889374732971191</v>
      </c>
      <c r="W51" s="1">
        <v>72.65753173828125</v>
      </c>
      <c r="X51" s="1">
        <v>300.62515258789063</v>
      </c>
      <c r="Y51" s="1">
        <v>2000.2890625</v>
      </c>
      <c r="Z51" s="1">
        <v>8.7665510177612305</v>
      </c>
      <c r="AA51" s="1">
        <v>88.208808898925781</v>
      </c>
      <c r="AB51" s="1">
        <v>6.7066421508789063</v>
      </c>
      <c r="AC51" s="1">
        <v>-0.25827601552009583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1.1052395315731272</v>
      </c>
      <c r="AL51">
        <f>(U51-T51)/(1000-U51)*AK51</f>
        <v>2.9243125323324109E-2</v>
      </c>
      <c r="AM51">
        <f>(P51+273.15)</f>
        <v>300.28254165649412</v>
      </c>
      <c r="AN51">
        <f>(O51+273.15)</f>
        <v>300.5513919830322</v>
      </c>
      <c r="AO51">
        <f>(Y51*AG51+Z51*AH51)*AI51</f>
        <v>320.04624284640886</v>
      </c>
      <c r="AP51">
        <f>((AO51+0.00000010773*(AN51^4-AM51^4))-AL51*44100)/(L51*51.4+0.00000043092*AM51^3)</f>
        <v>-7.9429040645808273</v>
      </c>
      <c r="AQ51">
        <f>0.61365*EXP(17.502*J51/(240.97+J51))</f>
        <v>3.6071165058148087</v>
      </c>
      <c r="AR51">
        <f>AQ51*1000/AA51</f>
        <v>40.892928391630697</v>
      </c>
      <c r="AS51">
        <f>(AR51-U51)</f>
        <v>10.709203034575033</v>
      </c>
      <c r="AT51">
        <f>IF(D51,P51,(O51+P51)/2)</f>
        <v>27.266966819763184</v>
      </c>
      <c r="AU51">
        <f>0.61365*EXP(17.502*AT51/(240.97+AT51))</f>
        <v>3.6356651057418823</v>
      </c>
      <c r="AV51">
        <f>IF(AS51&lt;&gt;0,(1000-(AR51+U51)/2)/AS51*AL51,0)</f>
        <v>2.6336108752163212</v>
      </c>
      <c r="AW51">
        <f>U51*AA51/1000</f>
        <v>2.6624704618781836</v>
      </c>
      <c r="AX51">
        <f>(AU51-AW51)</f>
        <v>0.97319464386369869</v>
      </c>
      <c r="AY51">
        <f>1/(1.6/F51+1.37/N51)</f>
        <v>1.8057159525054343</v>
      </c>
      <c r="AZ51">
        <f>G51*AA51*0.001</f>
        <v>33.540461976051859</v>
      </c>
      <c r="BA51">
        <f>G51/S51</f>
        <v>0.98074215063088166</v>
      </c>
      <c r="BB51">
        <f>(1-AL51*AA51/AQ51/F51)*100</f>
        <v>89.553539471091099</v>
      </c>
      <c r="BC51">
        <f>(S51-E51/(N51/1.35))</f>
        <v>386.99497495302677</v>
      </c>
      <c r="BD51">
        <f>E51*BB51/100/BC51</f>
        <v>5.2150036563547754E-3</v>
      </c>
    </row>
    <row r="52" spans="1:56" x14ac:dyDescent="0.25">
      <c r="A52" s="1" t="s">
        <v>1</v>
      </c>
      <c r="B52" s="1" t="s">
        <v>6510</v>
      </c>
      <c r="K52" s="2">
        <v>4.7249999999999996</v>
      </c>
    </row>
    <row r="53" spans="1:56" x14ac:dyDescent="0.25">
      <c r="A53" s="1" t="s">
        <v>1</v>
      </c>
      <c r="B53" s="1" t="s">
        <v>6509</v>
      </c>
    </row>
    <row r="54" spans="1:56" x14ac:dyDescent="0.25">
      <c r="A54" s="1" t="s">
        <v>1</v>
      </c>
      <c r="B54" s="1" t="s">
        <v>6508</v>
      </c>
    </row>
    <row r="55" spans="1:56" x14ac:dyDescent="0.25">
      <c r="A55" s="1" t="s">
        <v>1</v>
      </c>
      <c r="B55" s="1" t="s">
        <v>6507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BD18-AD8B-4EA6-8C46-B093770222C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6594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6593</v>
      </c>
    </row>
    <row r="12" spans="1:60" x14ac:dyDescent="0.25">
      <c r="A12" s="1" t="s">
        <v>1</v>
      </c>
      <c r="B12" s="1" t="s">
        <v>6592</v>
      </c>
    </row>
    <row r="13" spans="1:60" x14ac:dyDescent="0.25">
      <c r="A13" s="1" t="s">
        <v>1</v>
      </c>
      <c r="B13" s="1" t="s">
        <v>3</v>
      </c>
    </row>
    <row r="14" spans="1:60" x14ac:dyDescent="0.25">
      <c r="A14" s="1" t="s">
        <v>1</v>
      </c>
      <c r="B14" s="1" t="s">
        <v>2</v>
      </c>
    </row>
    <row r="15" spans="1:60" x14ac:dyDescent="0.25">
      <c r="A15" s="1" t="s">
        <v>1</v>
      </c>
      <c r="B15" s="1" t="s">
        <v>0</v>
      </c>
    </row>
    <row r="16" spans="1:60" x14ac:dyDescent="0.25">
      <c r="A16" s="1" t="s">
        <v>1</v>
      </c>
      <c r="B16" s="1" t="s">
        <v>6591</v>
      </c>
    </row>
    <row r="17" spans="1:60" x14ac:dyDescent="0.25">
      <c r="A17" s="1" t="s">
        <v>1</v>
      </c>
      <c r="B17" s="1" t="s">
        <v>6590</v>
      </c>
    </row>
    <row r="18" spans="1:60" x14ac:dyDescent="0.25">
      <c r="A18" s="1">
        <v>1</v>
      </c>
      <c r="B18" s="1" t="s">
        <v>6589</v>
      </c>
      <c r="C18" s="1">
        <v>401.0000021904707</v>
      </c>
      <c r="D18" s="1">
        <v>0</v>
      </c>
      <c r="E18">
        <f>(R18-S18*(1000-T18)/(1000-U18))*AO18</f>
        <v>-5.3089171373284687</v>
      </c>
      <c r="F18">
        <f>IF(AZ18&lt;&gt;0,1/(1/AZ18-1/N18),0)</f>
        <v>5.8116133024534591</v>
      </c>
      <c r="G18">
        <f>((BC18-AP18/2)*S18-E18)/(BC18+AP18/2)</f>
        <v>390.15435814078472</v>
      </c>
      <c r="H18">
        <f>AP18*1000</f>
        <v>30.174046349273087</v>
      </c>
      <c r="I18">
        <f>(AU18-BA18)</f>
        <v>1.0445698338844331</v>
      </c>
      <c r="J18">
        <f>(P18+AT18*D18)</f>
        <v>26.339103698730469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27.615516662597656</v>
      </c>
      <c r="P18" s="1">
        <v>26.339103698730469</v>
      </c>
      <c r="Q18" s="1">
        <v>27.709577560424805</v>
      </c>
      <c r="R18" s="1">
        <v>399.99749755859375</v>
      </c>
      <c r="S18" s="1">
        <v>394.03753662109375</v>
      </c>
      <c r="T18" s="1">
        <v>0.58760172128677368</v>
      </c>
      <c r="U18" s="1">
        <v>27.172487258911133</v>
      </c>
      <c r="V18" s="1">
        <v>1.3975143432617188</v>
      </c>
      <c r="W18" s="1">
        <v>64.62530517578125</v>
      </c>
      <c r="X18" s="1">
        <v>300.33331298828125</v>
      </c>
      <c r="Y18" s="1">
        <v>0.11772789061069489</v>
      </c>
      <c r="Z18" s="1">
        <v>9.5760107040405273</v>
      </c>
      <c r="AA18" s="1">
        <v>88.250747680664063</v>
      </c>
      <c r="AB18" s="1">
        <v>4.9917078018188477</v>
      </c>
      <c r="AC18" s="1">
        <v>-0.31991016864776611</v>
      </c>
      <c r="AD18" s="1">
        <v>5.1603533327579498E-2</v>
      </c>
      <c r="AE18" s="1">
        <v>3.7398065906018019E-3</v>
      </c>
      <c r="AF18" s="1">
        <v>2.5190740823745728E-2</v>
      </c>
      <c r="AG18" s="1">
        <v>1.9670147448778152E-2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1.1041665918686809</v>
      </c>
      <c r="AP18">
        <f>(U18-T18)/(1000-U18)*AO18</f>
        <v>3.0174046349273089E-2</v>
      </c>
      <c r="AQ18">
        <f>(P18+273.15)</f>
        <v>299.48910369873045</v>
      </c>
      <c r="AR18">
        <f>(O18+273.15)</f>
        <v>300.76551666259763</v>
      </c>
      <c r="AS18">
        <f>(Y18*AK18+Z18*AL18)*AM18</f>
        <v>1.8836462076683436E-2</v>
      </c>
      <c r="AT18">
        <f>((AS18+0.00000010773*(AR18^4-AQ18^4))-AP18*44100)/(L18*0.92*2*29.3+0.00000043092*AQ18^3)</f>
        <v>-10.364070665753971</v>
      </c>
      <c r="AU18">
        <f>0.61365*EXP(17.502*J18/(240.97+J18))</f>
        <v>3.4425621508266584</v>
      </c>
      <c r="AV18">
        <f>AU18*1000/AA18</f>
        <v>39.00887234727567</v>
      </c>
      <c r="AW18">
        <f>(AV18-U18)</f>
        <v>11.836385088364537</v>
      </c>
      <c r="AX18">
        <f>IF(D18,P18,(O18+P18)/2)</f>
        <v>26.977310180664063</v>
      </c>
      <c r="AY18">
        <f>0.61365*EXP(17.502*AX18/(240.97+AX18))</f>
        <v>3.5743927732116538</v>
      </c>
      <c r="AZ18">
        <f>IF(AW18&lt;&gt;0,(1000-(AV18+U18)/2)/AW18*AP18,0)</f>
        <v>2.464905156883237</v>
      </c>
      <c r="BA18">
        <f>U18*AA18/1000</f>
        <v>2.3979923169422253</v>
      </c>
      <c r="BB18">
        <f>(AY18-BA18)</f>
        <v>1.1764004562694286</v>
      </c>
      <c r="BC18">
        <f>1/(1.6/F18+1.37/N18)</f>
        <v>1.6796045263897033</v>
      </c>
      <c r="BD18">
        <f>G18*AA18*0.001</f>
        <v>34.431413816793835</v>
      </c>
      <c r="BE18">
        <f>G18/S18</f>
        <v>0.99014515593207786</v>
      </c>
      <c r="BF18">
        <f>(1-AP18*AA18/AU18/F18)*100</f>
        <v>86.690141210856837</v>
      </c>
      <c r="BG18">
        <f>(S18-E18/(N18/1.35))</f>
        <v>395.71194208873118</v>
      </c>
      <c r="BH18">
        <f>E18*BF18/100/BG18</f>
        <v>-1.1630449510380064E-2</v>
      </c>
    </row>
    <row r="19" spans="1:60" x14ac:dyDescent="0.25">
      <c r="A19" s="1" t="s">
        <v>1</v>
      </c>
      <c r="B19" s="1" t="s">
        <v>6588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6587</v>
      </c>
      <c r="K20" s="1">
        <f t="shared" si="0"/>
        <v>2.72</v>
      </c>
    </row>
    <row r="21" spans="1:60" x14ac:dyDescent="0.25">
      <c r="A21" s="1">
        <v>2</v>
      </c>
      <c r="B21" s="1" t="s">
        <v>6586</v>
      </c>
      <c r="C21" s="1">
        <v>605.50000220164657</v>
      </c>
      <c r="D21" s="1">
        <v>0</v>
      </c>
      <c r="E21">
        <f>(R21-S21*(1000-T21)/(1000-U21))*AO21</f>
        <v>-3.1740529092310181</v>
      </c>
      <c r="F21">
        <f>IF(AZ21&lt;&gt;0,1/(1/AZ21-1/N21),0)</f>
        <v>5.3715547087702804</v>
      </c>
      <c r="G21">
        <f>((BC21-AP21/2)*S21-E21)/(BC21+AP21/2)</f>
        <v>387.39359876377819</v>
      </c>
      <c r="H21">
        <f>AP21*1000</f>
        <v>29.361275461846514</v>
      </c>
      <c r="I21">
        <f>(AU21-BA21)</f>
        <v>1.0523632502717648</v>
      </c>
      <c r="J21">
        <f>(P21+AT21*D21)</f>
        <v>26.102024078369141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27.536447525024414</v>
      </c>
      <c r="P21" s="1">
        <v>26.102024078369141</v>
      </c>
      <c r="Q21" s="1">
        <v>27.689706802368164</v>
      </c>
      <c r="R21" s="1">
        <v>400.07015991210938</v>
      </c>
      <c r="S21" s="1">
        <v>392.50723266601563</v>
      </c>
      <c r="T21" s="1">
        <v>0.65587997436523438</v>
      </c>
      <c r="U21" s="1">
        <v>26.542272567749023</v>
      </c>
      <c r="V21" s="1">
        <v>1.5670952796936035</v>
      </c>
      <c r="W21" s="1">
        <v>63.417507171630859</v>
      </c>
      <c r="X21" s="1">
        <v>300.32354736328125</v>
      </c>
      <c r="Y21" s="1">
        <v>24.832904815673828</v>
      </c>
      <c r="Z21" s="1">
        <v>9.8113832473754883</v>
      </c>
      <c r="AA21" s="1">
        <v>88.248649597167969</v>
      </c>
      <c r="AB21" s="1">
        <v>4.914924144744873</v>
      </c>
      <c r="AC21" s="1">
        <v>-0.30477410554885864</v>
      </c>
      <c r="AD21" s="1">
        <v>5.6064650416374207E-2</v>
      </c>
      <c r="AE21" s="1">
        <v>1.4487253502011299E-2</v>
      </c>
      <c r="AF21" s="1">
        <v>4.330144077539444E-2</v>
      </c>
      <c r="AG21" s="1">
        <v>1.235572062432766E-2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1.1041306888355926</v>
      </c>
      <c r="AP21">
        <f>(U21-T21)/(1000-U21)*AO21</f>
        <v>2.9361275461846515E-2</v>
      </c>
      <c r="AQ21">
        <f>(P21+273.15)</f>
        <v>299.25202407836912</v>
      </c>
      <c r="AR21">
        <f>(O21+273.15)</f>
        <v>300.68644752502439</v>
      </c>
      <c r="AS21">
        <f>(Y21*AK21+Z21*AL21)*AM21</f>
        <v>3.9732646816984243</v>
      </c>
      <c r="AT21">
        <f>((AS21+0.00000010773*(AR21^4-AQ21^4))-AP21*44100)/(L21*0.92*2*29.3+0.00000043092*AQ21^3)</f>
        <v>-10.038476686639962</v>
      </c>
      <c r="AU21">
        <f>0.61365*EXP(17.502*J21/(240.97+J21))</f>
        <v>3.394682961615572</v>
      </c>
      <c r="AV21">
        <f>AU21*1000/AA21</f>
        <v>38.467251081024045</v>
      </c>
      <c r="AW21">
        <f>(AV21-U21)</f>
        <v>11.924978513275022</v>
      </c>
      <c r="AX21">
        <f>IF(D21,P21,(O21+P21)/2)</f>
        <v>26.819235801696777</v>
      </c>
      <c r="AY21">
        <f>0.61365*EXP(17.502*AX21/(240.97+AX21))</f>
        <v>3.5413363461177321</v>
      </c>
      <c r="AZ21">
        <f>IF(AW21&lt;&gt;0,(1000-(AV21+U21)/2)/AW21*AP21,0)</f>
        <v>2.3821337845159314</v>
      </c>
      <c r="BA21">
        <f>U21*AA21/1000</f>
        <v>2.3423197113438072</v>
      </c>
      <c r="BB21">
        <f>(AY21-BA21)</f>
        <v>1.1990166347739248</v>
      </c>
      <c r="BC21">
        <f>1/(1.6/F21+1.37/N21)</f>
        <v>1.6182990063904921</v>
      </c>
      <c r="BD21">
        <f>G21*AA21*0.001</f>
        <v>34.186961953490545</v>
      </c>
      <c r="BE21">
        <f>G21/S21</f>
        <v>0.98697187344165804</v>
      </c>
      <c r="BF21">
        <f>(1-AP21*AA21/AU21/F21)*100</f>
        <v>85.790337530040844</v>
      </c>
      <c r="BG21">
        <f>(S21-E21/(N21/1.35))</f>
        <v>393.50831281255216</v>
      </c>
      <c r="BH21">
        <f>E21*BF21/100/BG21</f>
        <v>-6.9198810178845906E-3</v>
      </c>
    </row>
    <row r="22" spans="1:60" x14ac:dyDescent="0.25">
      <c r="A22" s="1" t="s">
        <v>1</v>
      </c>
      <c r="B22" s="1" t="s">
        <v>6585</v>
      </c>
      <c r="K22" s="1">
        <f t="shared" si="0"/>
        <v>2.72</v>
      </c>
    </row>
    <row r="23" spans="1:60" x14ac:dyDescent="0.25">
      <c r="A23" s="1" t="s">
        <v>1</v>
      </c>
      <c r="B23" s="1" t="s">
        <v>6584</v>
      </c>
      <c r="K23" s="1">
        <f t="shared" si="0"/>
        <v>2.72</v>
      </c>
    </row>
    <row r="24" spans="1:60" x14ac:dyDescent="0.25">
      <c r="A24" s="1">
        <v>3</v>
      </c>
      <c r="B24" s="1" t="s">
        <v>6583</v>
      </c>
      <c r="C24" s="1">
        <v>810.50000220164657</v>
      </c>
      <c r="D24" s="1">
        <v>0</v>
      </c>
      <c r="E24">
        <f>(R24-S24*(1000-T24)/(1000-U24))*AO24</f>
        <v>-1.9374747165996911</v>
      </c>
      <c r="F24">
        <f>IF(AZ24&lt;&gt;0,1/(1/AZ24-1/N24),0)</f>
        <v>4.9728014363261641</v>
      </c>
      <c r="G24">
        <f>((BC24-AP24/2)*S24-E24)/(BC24+AP24/2)</f>
        <v>385.60486244701309</v>
      </c>
      <c r="H24">
        <f>AP24*1000</f>
        <v>28.583147102315589</v>
      </c>
      <c r="I24">
        <f>(AU24-BA24)</f>
        <v>1.0615153368653729</v>
      </c>
      <c r="J24">
        <f>(P24+AT24*D24)</f>
        <v>25.877927780151367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27.409238815307617</v>
      </c>
      <c r="P24" s="1">
        <v>25.877927780151367</v>
      </c>
      <c r="Q24" s="1">
        <v>27.596063613891602</v>
      </c>
      <c r="R24" s="1">
        <v>399.868896484375</v>
      </c>
      <c r="S24" s="1">
        <v>391.48931884765625</v>
      </c>
      <c r="T24" s="1">
        <v>0.71670049428939819</v>
      </c>
      <c r="U24" s="1">
        <v>25.931840896606445</v>
      </c>
      <c r="V24" s="1">
        <v>1.7252076864242554</v>
      </c>
      <c r="W24" s="1">
        <v>62.421905517578125</v>
      </c>
      <c r="X24" s="1">
        <v>300.33566284179688</v>
      </c>
      <c r="Y24" s="1">
        <v>50.930862426757813</v>
      </c>
      <c r="Z24" s="1">
        <v>10.136203765869141</v>
      </c>
      <c r="AA24" s="1">
        <v>88.248504638671875</v>
      </c>
      <c r="AB24" s="1">
        <v>5.0017757415771484</v>
      </c>
      <c r="AC24" s="1">
        <v>-0.29938307404518127</v>
      </c>
      <c r="AD24" s="1">
        <v>0.16205227375030518</v>
      </c>
      <c r="AE24" s="1">
        <v>1.290135458111763E-2</v>
      </c>
      <c r="AF24" s="1">
        <v>2.8746828436851501E-2</v>
      </c>
      <c r="AG24" s="1">
        <v>1.3768562115728855E-2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1.1041752310360176</v>
      </c>
      <c r="AP24">
        <f>(U24-T24)/(1000-U24)*AO24</f>
        <v>2.858314710231559E-2</v>
      </c>
      <c r="AQ24">
        <f>(P24+273.15)</f>
        <v>299.02792778015134</v>
      </c>
      <c r="AR24">
        <f>(O24+273.15)</f>
        <v>300.55923881530759</v>
      </c>
      <c r="AS24">
        <f>(Y24*AK24+Z24*AL24)*AM24</f>
        <v>8.1489378061382922</v>
      </c>
      <c r="AT24">
        <f>((AS24+0.00000010773*(AR24^4-AQ24^4))-AP24*44100)/(L24*0.92*2*29.3+0.00000043092*AQ24^3)</f>
        <v>-9.7285823629611894</v>
      </c>
      <c r="AU24">
        <f>0.61365*EXP(17.502*J24/(240.97+J24))</f>
        <v>3.3499615185188478</v>
      </c>
      <c r="AV24">
        <f>AU24*1000/AA24</f>
        <v>37.960547119014208</v>
      </c>
      <c r="AW24">
        <f>(AV24-U24)</f>
        <v>12.028706222407763</v>
      </c>
      <c r="AX24">
        <f>IF(D24,P24,(O24+P24)/2)</f>
        <v>26.643583297729492</v>
      </c>
      <c r="AY24">
        <f>0.61365*EXP(17.502*AX24/(240.97+AX24))</f>
        <v>3.5049173353586363</v>
      </c>
      <c r="AZ24">
        <f>IF(AW24&lt;&gt;0,(1000-(AV24+U24)/2)/AW24*AP24,0)</f>
        <v>2.3003325401767589</v>
      </c>
      <c r="BA24">
        <f>U24*AA24/1000</f>
        <v>2.2884461816534749</v>
      </c>
      <c r="BB24">
        <f>(AY24-BA24)</f>
        <v>1.2164711537051613</v>
      </c>
      <c r="BC24">
        <f>1/(1.6/F24+1.37/N24)</f>
        <v>1.5580749192988614</v>
      </c>
      <c r="BD24">
        <f>G24*AA24*0.001</f>
        <v>34.029052492349663</v>
      </c>
      <c r="BE24">
        <f>G24/S24</f>
        <v>0.98496904993994727</v>
      </c>
      <c r="BF24">
        <f>(1-AP24*AA24/AU24/F24)*100</f>
        <v>84.858236349225592</v>
      </c>
      <c r="BG24">
        <f>(S24-E24/(N24/1.35))</f>
        <v>392.10038852061717</v>
      </c>
      <c r="BH24">
        <f>E24*BF24/100/BG24</f>
        <v>-4.1930763711350034E-3</v>
      </c>
    </row>
    <row r="25" spans="1:60" x14ac:dyDescent="0.25">
      <c r="A25" s="1" t="s">
        <v>1</v>
      </c>
      <c r="B25" s="1" t="s">
        <v>6582</v>
      </c>
      <c r="K25" s="1">
        <f t="shared" si="0"/>
        <v>2.72</v>
      </c>
    </row>
    <row r="26" spans="1:60" x14ac:dyDescent="0.25">
      <c r="A26" s="1" t="s">
        <v>1</v>
      </c>
      <c r="B26" s="1" t="s">
        <v>6581</v>
      </c>
      <c r="K26" s="1">
        <f t="shared" si="0"/>
        <v>2.72</v>
      </c>
    </row>
    <row r="27" spans="1:60" x14ac:dyDescent="0.25">
      <c r="A27" s="1">
        <v>4</v>
      </c>
      <c r="B27" s="1" t="s">
        <v>6580</v>
      </c>
      <c r="C27" s="1">
        <v>1015.5000022016466</v>
      </c>
      <c r="D27" s="1">
        <v>0</v>
      </c>
      <c r="E27">
        <f>(R27-S27*(1000-T27)/(1000-U27))*AO27</f>
        <v>-9.7980523849678022E-2</v>
      </c>
      <c r="F27">
        <f>IF(AZ27&lt;&gt;0,1/(1/AZ27-1/N27),0)</f>
        <v>4.7363569042486002</v>
      </c>
      <c r="G27">
        <f>((BC27-AP27/2)*S27-E27)/(BC27+AP27/2)</f>
        <v>383.06740396636451</v>
      </c>
      <c r="H27">
        <f>AP27*1000</f>
        <v>28.150431699852657</v>
      </c>
      <c r="I27">
        <f>(AU27-BA27)</f>
        <v>1.0698012533179204</v>
      </c>
      <c r="J27">
        <f>(P27+AT27*D27)</f>
        <v>25.783098220825195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27.310344696044922</v>
      </c>
      <c r="P27" s="1">
        <v>25.783098220825195</v>
      </c>
      <c r="Q27" s="1">
        <v>27.499757766723633</v>
      </c>
      <c r="R27" s="1">
        <v>400.02224731445313</v>
      </c>
      <c r="S27" s="1">
        <v>390.16290283203125</v>
      </c>
      <c r="T27" s="1">
        <v>0.78310054540634155</v>
      </c>
      <c r="U27" s="1">
        <v>25.626956939697266</v>
      </c>
      <c r="V27" s="1">
        <v>1.8958686590194702</v>
      </c>
      <c r="W27" s="1">
        <v>62.042282104492188</v>
      </c>
      <c r="X27" s="1">
        <v>300.30337524414063</v>
      </c>
      <c r="Y27" s="1">
        <v>99.460014343261719</v>
      </c>
      <c r="Z27" s="1">
        <v>9.3119745254516602</v>
      </c>
      <c r="AA27" s="1">
        <v>88.24267578125</v>
      </c>
      <c r="AB27" s="1">
        <v>5.1345729827880859</v>
      </c>
      <c r="AC27" s="1">
        <v>-0.30662462115287781</v>
      </c>
      <c r="AD27" s="1">
        <v>5.9874396771192551E-2</v>
      </c>
      <c r="AE27" s="1">
        <v>2.6537389494478703E-3</v>
      </c>
      <c r="AF27" s="1">
        <v>5.0791621208190918E-2</v>
      </c>
      <c r="AG27" s="1">
        <v>1.8922179937362671E-2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1.1040565266328697</v>
      </c>
      <c r="AP27">
        <f>(U27-T27)/(1000-U27)*AO27</f>
        <v>2.8150431699852659E-2</v>
      </c>
      <c r="AQ27">
        <f>(P27+273.15)</f>
        <v>298.93309822082517</v>
      </c>
      <c r="AR27">
        <f>(O27+273.15)</f>
        <v>300.4603446960449</v>
      </c>
      <c r="AS27">
        <f>(Y27*AK27+Z27*AL27)*AM27</f>
        <v>15.913601939225146</v>
      </c>
      <c r="AT27">
        <f>((AS27+0.00000010773*(AR27^4-AQ27^4))-AP27*44100)/(L27*0.92*2*29.3+0.00000043092*AQ27^3)</f>
        <v>-9.51835332443952</v>
      </c>
      <c r="AU27">
        <f>0.61365*EXP(17.502*J27/(240.97+J27))</f>
        <v>3.3311925058076808</v>
      </c>
      <c r="AV27">
        <f>AU27*1000/AA27</f>
        <v>37.75035691421656</v>
      </c>
      <c r="AW27">
        <f>(AV27-U27)</f>
        <v>12.123399974519295</v>
      </c>
      <c r="AX27">
        <f>IF(D27,P27,(O27+P27)/2)</f>
        <v>26.546721458435059</v>
      </c>
      <c r="AY27">
        <f>0.61365*EXP(17.502*AX27/(240.97+AX27))</f>
        <v>3.484974652954905</v>
      </c>
      <c r="AZ27">
        <f>IF(AW27&lt;&gt;0,(1000-(AV27+U27)/2)/AW27*AP27,0)</f>
        <v>2.2484107086016616</v>
      </c>
      <c r="BA27">
        <f>U27*AA27/1000</f>
        <v>2.2613912524897604</v>
      </c>
      <c r="BB27">
        <f>(AY27-BA27)</f>
        <v>1.2235834004651447</v>
      </c>
      <c r="BC27">
        <f>1/(1.6/F27+1.37/N27)</f>
        <v>1.5200344824562513</v>
      </c>
      <c r="BD27">
        <f>G27*AA27*0.001</f>
        <v>33.80289273056902</v>
      </c>
      <c r="BE27">
        <f>G27/S27</f>
        <v>0.98181400944537922</v>
      </c>
      <c r="BF27">
        <f>(1-AP27*AA27/AU27/F27)*100</f>
        <v>84.255837034287637</v>
      </c>
      <c r="BG27">
        <f>(S27-E27/(N27/1.35))</f>
        <v>390.19380539099234</v>
      </c>
      <c r="BH27">
        <f>E27*BF27/100/BG27</f>
        <v>-2.1157258100856522E-4</v>
      </c>
    </row>
    <row r="28" spans="1:60" x14ac:dyDescent="0.25">
      <c r="A28" s="1" t="s">
        <v>1</v>
      </c>
      <c r="B28" s="1" t="s">
        <v>6579</v>
      </c>
      <c r="K28" s="1">
        <f t="shared" si="0"/>
        <v>2.72</v>
      </c>
    </row>
    <row r="29" spans="1:60" x14ac:dyDescent="0.25">
      <c r="A29" s="1" t="s">
        <v>1</v>
      </c>
      <c r="B29" s="1" t="s">
        <v>6578</v>
      </c>
      <c r="K29" s="1">
        <f t="shared" si="0"/>
        <v>2.72</v>
      </c>
    </row>
    <row r="30" spans="1:60" x14ac:dyDescent="0.25">
      <c r="A30" s="1">
        <v>5</v>
      </c>
      <c r="B30" s="1" t="s">
        <v>6577</v>
      </c>
      <c r="C30" s="1">
        <v>1220.5000022016466</v>
      </c>
      <c r="D30" s="1">
        <v>0</v>
      </c>
      <c r="E30">
        <f>(R30-S30*(1000-T30)/(1000-U30))*AO30</f>
        <v>1.0818452547302537</v>
      </c>
      <c r="F30">
        <f>IF(AZ30&lt;&gt;0,1/(1/AZ30-1/N30),0)</f>
        <v>4.726847154283278</v>
      </c>
      <c r="G30">
        <f>((BC30-AP30/2)*S30-E30)/(BC30+AP30/2)</f>
        <v>381.47674517073756</v>
      </c>
      <c r="H30">
        <f>AP30*1000</f>
        <v>27.977471871004074</v>
      </c>
      <c r="I30">
        <f>(AU30-BA30)</f>
        <v>1.0643503063714483</v>
      </c>
      <c r="J30">
        <f>(P30+AT30*D30)</f>
        <v>25.719888687133789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27.240993499755859</v>
      </c>
      <c r="P30" s="1">
        <v>25.719888687133789</v>
      </c>
      <c r="Q30" s="1">
        <v>27.427968978881836</v>
      </c>
      <c r="R30" s="1">
        <v>400.13421630859375</v>
      </c>
      <c r="S30" s="1">
        <v>389.28982543945313</v>
      </c>
      <c r="T30" s="1">
        <v>0.85541874170303345</v>
      </c>
      <c r="U30" s="1">
        <v>25.547872543334961</v>
      </c>
      <c r="V30" s="1">
        <v>2.0793569087982178</v>
      </c>
      <c r="W30" s="1">
        <v>62.101917266845703</v>
      </c>
      <c r="X30" s="1">
        <v>300.31265258789063</v>
      </c>
      <c r="Y30" s="1">
        <v>149.81944274902344</v>
      </c>
      <c r="Z30" s="1">
        <v>9.3906650543212891</v>
      </c>
      <c r="AA30" s="1">
        <v>88.241500854492188</v>
      </c>
      <c r="AB30" s="1">
        <v>5.1435132026672363</v>
      </c>
      <c r="AC30" s="1">
        <v>-0.29371407628059387</v>
      </c>
      <c r="AD30" s="1">
        <v>6.7379482090473175E-2</v>
      </c>
      <c r="AE30" s="1">
        <v>5.8521917089819908E-3</v>
      </c>
      <c r="AF30" s="1">
        <v>5.0140514969825745E-2</v>
      </c>
      <c r="AG30" s="1">
        <v>1.8208477646112442E-2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1.1040906345143036</v>
      </c>
      <c r="AP30">
        <f>(U30-T30)/(1000-U30)*AO30</f>
        <v>2.7977471871004075E-2</v>
      </c>
      <c r="AQ30">
        <f>(P30+273.15)</f>
        <v>298.86988868713377</v>
      </c>
      <c r="AR30">
        <f>(O30+273.15)</f>
        <v>300.39099349975584</v>
      </c>
      <c r="AS30">
        <f>(Y30*AK30+Z30*AL30)*AM30</f>
        <v>23.97111030404767</v>
      </c>
      <c r="AT30">
        <f>((AS30+0.00000010773*(AR30^4-AQ30^4))-AP30*44100)/(L30*0.92*2*29.3+0.00000043092*AQ30^3)</f>
        <v>-9.3959384411427411</v>
      </c>
      <c r="AU30">
        <f>0.61365*EXP(17.502*J30/(240.97+J30))</f>
        <v>3.3187329232345979</v>
      </c>
      <c r="AV30">
        <f>AU30*1000/AA30</f>
        <v>37.609660886288609</v>
      </c>
      <c r="AW30">
        <f>(AV30-U30)</f>
        <v>12.061788342953648</v>
      </c>
      <c r="AX30">
        <f>IF(D30,P30,(O30+P30)/2)</f>
        <v>26.480441093444824</v>
      </c>
      <c r="AY30">
        <f>0.61365*EXP(17.502*AX30/(240.97+AX30))</f>
        <v>3.4713854868729186</v>
      </c>
      <c r="AZ30">
        <f>IF(AW30&lt;&gt;0,(1000-(AV30+U30)/2)/AW30*AP30,0)</f>
        <v>2.2462653997197193</v>
      </c>
      <c r="BA30">
        <f>U30*AA30/1000</f>
        <v>2.2543826168631496</v>
      </c>
      <c r="BB30">
        <f>(AY30-BA30)</f>
        <v>1.217002870009769</v>
      </c>
      <c r="BC30">
        <f>1/(1.6/F30+1.37/N30)</f>
        <v>1.518465812569864</v>
      </c>
      <c r="BD30">
        <f>G30*AA30*0.001</f>
        <v>33.662080534952544</v>
      </c>
      <c r="BE30">
        <f>G30/S30</f>
        <v>0.97992991401741436</v>
      </c>
      <c r="BF30">
        <f>(1-AP30*AA30/AU30/F30)*100</f>
        <v>84.262436666204735</v>
      </c>
      <c r="BG30">
        <f>(S30-E30/(N30/1.35))</f>
        <v>388.94861694762693</v>
      </c>
      <c r="BH30">
        <f>E30*BF30/100/BG30</f>
        <v>2.3437264792129844E-3</v>
      </c>
    </row>
    <row r="31" spans="1:60" x14ac:dyDescent="0.25">
      <c r="A31" s="1" t="s">
        <v>1</v>
      </c>
      <c r="B31" s="1" t="s">
        <v>6576</v>
      </c>
      <c r="K31" s="1">
        <f t="shared" si="0"/>
        <v>2.72</v>
      </c>
    </row>
    <row r="32" spans="1:60" x14ac:dyDescent="0.25">
      <c r="A32" s="1" t="s">
        <v>1</v>
      </c>
      <c r="B32" s="1" t="s">
        <v>6575</v>
      </c>
      <c r="K32" s="1">
        <f t="shared" si="0"/>
        <v>2.72</v>
      </c>
    </row>
    <row r="33" spans="1:60" x14ac:dyDescent="0.25">
      <c r="A33" s="1">
        <v>6</v>
      </c>
      <c r="B33" s="1" t="s">
        <v>6574</v>
      </c>
      <c r="C33" s="1">
        <v>1425.5000022016466</v>
      </c>
      <c r="D33" s="1">
        <v>0</v>
      </c>
      <c r="E33">
        <f>(R33-S33*(1000-T33)/(1000-U33))*AO33</f>
        <v>3.2303980135045101</v>
      </c>
      <c r="F33">
        <f>IF(AZ33&lt;&gt;0,1/(1/AZ33-1/N33),0)</f>
        <v>4.8975013004530448</v>
      </c>
      <c r="G33">
        <f>((BC33-AP33/2)*S33-E33)/(BC33+AP33/2)</f>
        <v>378.35624764844164</v>
      </c>
      <c r="H33">
        <f>AP33*1000</f>
        <v>28.096828817187827</v>
      </c>
      <c r="I33">
        <f>(AU33-BA33)</f>
        <v>1.0510293999993214</v>
      </c>
      <c r="J33">
        <f>(P33+AT33*D33)</f>
        <v>25.730607986450195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27.200572967529297</v>
      </c>
      <c r="P33" s="1">
        <v>25.730607986450195</v>
      </c>
      <c r="Q33" s="1">
        <v>27.378276824951172</v>
      </c>
      <c r="R33" s="1">
        <v>400.18630981445313</v>
      </c>
      <c r="S33" s="1">
        <v>387.40325927734375</v>
      </c>
      <c r="T33" s="1">
        <v>0.93344300985336304</v>
      </c>
      <c r="U33" s="1">
        <v>25.724025726318359</v>
      </c>
      <c r="V33" s="1">
        <v>2.274289608001709</v>
      </c>
      <c r="W33" s="1">
        <v>62.675365447998047</v>
      </c>
      <c r="X33" s="1">
        <v>300.34573364257813</v>
      </c>
      <c r="Y33" s="1">
        <v>301.39547729492188</v>
      </c>
      <c r="Z33" s="1">
        <v>9.7840337753295898</v>
      </c>
      <c r="AA33" s="1">
        <v>88.237106323242188</v>
      </c>
      <c r="AB33" s="1">
        <v>5.1404204368591309</v>
      </c>
      <c r="AC33" s="1">
        <v>-0.30194675922393799</v>
      </c>
      <c r="AD33" s="1">
        <v>9.0849265456199646E-2</v>
      </c>
      <c r="AE33" s="1">
        <v>3.983842208981514E-3</v>
      </c>
      <c r="AF33" s="1">
        <v>2.0739303901791573E-2</v>
      </c>
      <c r="AG33" s="1">
        <v>2.3692114278674126E-2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1.1042122560388898</v>
      </c>
      <c r="AP33">
        <f>(U33-T33)/(1000-U33)*AO33</f>
        <v>2.8096828817187829E-2</v>
      </c>
      <c r="AQ33">
        <f>(P33+273.15)</f>
        <v>298.88060798645017</v>
      </c>
      <c r="AR33">
        <f>(O33+273.15)</f>
        <v>300.35057296752927</v>
      </c>
      <c r="AS33">
        <f>(Y33*AK33+Z33*AL33)*AM33</f>
        <v>48.223275289313278</v>
      </c>
      <c r="AT33">
        <f>((AS33+0.00000010773*(AR33^4-AQ33^4))-AP33*44100)/(L33*0.92*2*29.3+0.00000043092*AQ33^3)</f>
        <v>-9.2508887050722244</v>
      </c>
      <c r="AU33">
        <f>0.61365*EXP(17.502*J33/(240.97+J33))</f>
        <v>3.320842993074292</v>
      </c>
      <c r="AV33">
        <f>AU33*1000/AA33</f>
        <v>37.635447618929469</v>
      </c>
      <c r="AW33">
        <f>(AV33-U33)</f>
        <v>11.911421892611109</v>
      </c>
      <c r="AX33">
        <f>IF(D33,P33,(O33+P33)/2)</f>
        <v>26.465590476989746</v>
      </c>
      <c r="AY33">
        <f>0.61365*EXP(17.502*AX33/(240.97+AX33))</f>
        <v>3.468347084203542</v>
      </c>
      <c r="AZ33">
        <f>IF(AW33&lt;&gt;0,(1000-(AV33+U33)/2)/AW33*AP33,0)</f>
        <v>2.2840874015049706</v>
      </c>
      <c r="BA33">
        <f>U33*AA33/1000</f>
        <v>2.2698135930749705</v>
      </c>
      <c r="BB33">
        <f>(AY33-BA33)</f>
        <v>1.1985334911285714</v>
      </c>
      <c r="BC33">
        <f>1/(1.6/F33+1.37/N33)</f>
        <v>1.5461575023769574</v>
      </c>
      <c r="BD33">
        <f>G33*AA33*0.001</f>
        <v>33.385060451818497</v>
      </c>
      <c r="BE33">
        <f>G33/S33</f>
        <v>0.97664704306882122</v>
      </c>
      <c r="BF33">
        <f>(1-AP33*AA33/AU33/F33)*100</f>
        <v>84.756466139255224</v>
      </c>
      <c r="BG33">
        <f>(S33-E33/(N33/1.35))</f>
        <v>386.38440817145158</v>
      </c>
      <c r="BH33">
        <f>E33*BF33/100/BG33</f>
        <v>7.0861327232029378E-3</v>
      </c>
    </row>
    <row r="34" spans="1:60" x14ac:dyDescent="0.25">
      <c r="A34" s="1" t="s">
        <v>1</v>
      </c>
      <c r="B34" s="1" t="s">
        <v>6573</v>
      </c>
      <c r="K34" s="1">
        <f t="shared" si="0"/>
        <v>2.72</v>
      </c>
    </row>
    <row r="35" spans="1:60" x14ac:dyDescent="0.25">
      <c r="A35" s="1" t="s">
        <v>1</v>
      </c>
      <c r="B35" s="1" t="s">
        <v>6572</v>
      </c>
      <c r="K35" s="1">
        <f t="shared" si="0"/>
        <v>2.72</v>
      </c>
    </row>
    <row r="36" spans="1:60" x14ac:dyDescent="0.25">
      <c r="A36" s="1">
        <v>7</v>
      </c>
      <c r="B36" s="1" t="s">
        <v>6571</v>
      </c>
      <c r="C36" s="1">
        <v>1631.0000021904707</v>
      </c>
      <c r="D36" s="1">
        <v>0</v>
      </c>
      <c r="E36">
        <f>(R36-S36*(1000-T36)/(1000-U36))*AO36</f>
        <v>4.5227474664717455</v>
      </c>
      <c r="F36">
        <f>IF(AZ36&lt;&gt;0,1/(1/AZ36-1/N36),0)</f>
        <v>5.2033130422875482</v>
      </c>
      <c r="G36">
        <f>((BC36-AP36/2)*S36-E36)/(BC36+AP36/2)</f>
        <v>376.24429983812422</v>
      </c>
      <c r="H36">
        <f>AP36*1000</f>
        <v>28.451163135708583</v>
      </c>
      <c r="I36">
        <f>(AU36-BA36)</f>
        <v>1.0346162863808699</v>
      </c>
      <c r="J36">
        <f>(P36+AT36*D36)</f>
        <v>25.819490432739258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27.201099395751953</v>
      </c>
      <c r="P36" s="1">
        <v>25.819490432739258</v>
      </c>
      <c r="Q36" s="1">
        <v>27.364412307739258</v>
      </c>
      <c r="R36" s="1">
        <v>399.92535400390625</v>
      </c>
      <c r="S36" s="1">
        <v>385.88650512695313</v>
      </c>
      <c r="T36" s="1">
        <v>1.0198061466217041</v>
      </c>
      <c r="U36" s="1">
        <v>26.113323211669922</v>
      </c>
      <c r="V36" s="1">
        <v>2.4842057228088379</v>
      </c>
      <c r="W36" s="1">
        <v>63.610977172851563</v>
      </c>
      <c r="X36" s="1">
        <v>300.34182739257813</v>
      </c>
      <c r="Y36" s="1">
        <v>500.18463134765625</v>
      </c>
      <c r="Z36" s="1">
        <v>9.6653566360473633</v>
      </c>
      <c r="AA36" s="1">
        <v>88.221946716308594</v>
      </c>
      <c r="AB36" s="1">
        <v>5.1006088256835938</v>
      </c>
      <c r="AC36" s="1">
        <v>-0.3022753894329071</v>
      </c>
      <c r="AD36" s="1">
        <v>0.10600260645151138</v>
      </c>
      <c r="AE36" s="1">
        <v>1.3617199845612049E-2</v>
      </c>
      <c r="AF36" s="1">
        <v>3.6057658493518829E-2</v>
      </c>
      <c r="AG36" s="1">
        <v>1.5919037163257599E-2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1.1041978948256546</v>
      </c>
      <c r="AP36">
        <f>(U36-T36)/(1000-U36)*AO36</f>
        <v>2.8451163135708585E-2</v>
      </c>
      <c r="AQ36">
        <f>(P36+273.15)</f>
        <v>298.96949043273924</v>
      </c>
      <c r="AR36">
        <f>(O36+273.15)</f>
        <v>300.35109939575193</v>
      </c>
      <c r="AS36">
        <f>(Y36*AK36+Z36*AL36)*AM36</f>
        <v>80.029539226825364</v>
      </c>
      <c r="AT36">
        <f>((AS36+0.00000010773*(AR36^4-AQ36^4))-AP36*44100)/(L36*0.92*2*29.3+0.00000043092*AQ36^3)</f>
        <v>-9.1306473831875845</v>
      </c>
      <c r="AU36">
        <f>0.61365*EXP(17.502*J36/(240.97+J36))</f>
        <v>3.338384495346558</v>
      </c>
      <c r="AV36">
        <f>AU36*1000/AA36</f>
        <v>37.840748471371342</v>
      </c>
      <c r="AW36">
        <f>(AV36-U36)</f>
        <v>11.72742525970142</v>
      </c>
      <c r="AX36">
        <f>IF(D36,P36,(O36+P36)/2)</f>
        <v>26.510294914245605</v>
      </c>
      <c r="AY36">
        <f>0.61365*EXP(17.502*AX36/(240.97+AX36))</f>
        <v>3.4775005444143936</v>
      </c>
      <c r="AZ36">
        <f>IF(AW36&lt;&gt;0,(1000-(AV36+U36)/2)/AW36*AP36,0)</f>
        <v>2.3484591598314974</v>
      </c>
      <c r="BA36">
        <f>U36*AA36/1000</f>
        <v>2.3037682089656881</v>
      </c>
      <c r="BB36">
        <f>(AY36-BA36)</f>
        <v>1.1737323354487055</v>
      </c>
      <c r="BC36">
        <f>1/(1.6/F36+1.37/N36)</f>
        <v>1.5934634181329514</v>
      </c>
      <c r="BD36">
        <f>G36*AA36*0.001</f>
        <v>33.193004572633832</v>
      </c>
      <c r="BE36">
        <f>G36/S36</f>
        <v>0.97501284662531351</v>
      </c>
      <c r="BF36">
        <f>(1-AP36*AA36/AU36/F36)*100</f>
        <v>85.55024933900151</v>
      </c>
      <c r="BG36">
        <f>(S36-E36/(N36/1.35))</f>
        <v>384.46005357558937</v>
      </c>
      <c r="BH36">
        <f>E36*BF36/100/BG36</f>
        <v>1.0064040980473976E-2</v>
      </c>
    </row>
    <row r="37" spans="1:60" x14ac:dyDescent="0.25">
      <c r="A37" s="1" t="s">
        <v>1</v>
      </c>
      <c r="B37" s="1" t="s">
        <v>6570</v>
      </c>
      <c r="K37" s="1">
        <f t="shared" si="0"/>
        <v>2.72</v>
      </c>
    </row>
    <row r="38" spans="1:60" x14ac:dyDescent="0.25">
      <c r="A38" s="1" t="s">
        <v>1</v>
      </c>
      <c r="B38" s="1" t="s">
        <v>6569</v>
      </c>
      <c r="K38" s="1">
        <f t="shared" si="0"/>
        <v>2.72</v>
      </c>
    </row>
    <row r="39" spans="1:60" x14ac:dyDescent="0.25">
      <c r="A39" s="1">
        <v>8</v>
      </c>
      <c r="B39" s="1" t="s">
        <v>6568</v>
      </c>
      <c r="C39" s="1">
        <v>1837.0000021904707</v>
      </c>
      <c r="D39" s="1">
        <v>0</v>
      </c>
      <c r="E39">
        <f>(R39-S39*(1000-T39)/(1000-U39))*AO39</f>
        <v>4.8434432864171635</v>
      </c>
      <c r="F39">
        <f>IF(AZ39&lt;&gt;0,1/(1/AZ39-1/N39),0)</f>
        <v>5.7678821219614189</v>
      </c>
      <c r="G39">
        <f>((BC39-AP39/2)*S39-E39)/(BC39+AP39/2)</f>
        <v>375.98652598061557</v>
      </c>
      <c r="H39">
        <f>AP39*1000</f>
        <v>28.974924540214232</v>
      </c>
      <c r="I39">
        <f>(AU39-BA39)</f>
        <v>1.0067140103100587</v>
      </c>
      <c r="J39">
        <f>(P39+AT39*D39)</f>
        <v>25.923559188842773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27.204780578613281</v>
      </c>
      <c r="P39" s="1">
        <v>25.923559188842773</v>
      </c>
      <c r="Q39" s="1">
        <v>27.354961395263672</v>
      </c>
      <c r="R39" s="1">
        <v>399.97314453125</v>
      </c>
      <c r="S39" s="1">
        <v>385.4713134765625</v>
      </c>
      <c r="T39" s="1">
        <v>1.121625542640686</v>
      </c>
      <c r="U39" s="1">
        <v>26.663370132446289</v>
      </c>
      <c r="V39" s="1">
        <v>2.7316641807556152</v>
      </c>
      <c r="W39" s="1">
        <v>64.937332153320313</v>
      </c>
      <c r="X39" s="1">
        <v>300.33346557617188</v>
      </c>
      <c r="Y39" s="1">
        <v>750.6658935546875</v>
      </c>
      <c r="Z39" s="1">
        <v>13.492514610290527</v>
      </c>
      <c r="AA39" s="1">
        <v>88.222602844238281</v>
      </c>
      <c r="AB39" s="1">
        <v>5.0614790916442871</v>
      </c>
      <c r="AC39" s="1">
        <v>-0.29699146747589111</v>
      </c>
      <c r="AD39" s="1">
        <v>6.0713529586791992E-2</v>
      </c>
      <c r="AE39" s="1">
        <v>4.4389171525835991E-3</v>
      </c>
      <c r="AF39" s="1">
        <v>2.1613659337162971E-2</v>
      </c>
      <c r="AG39" s="1">
        <v>2.3361440747976303E-2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1.1041671528535728</v>
      </c>
      <c r="AP39">
        <f>(U39-T39)/(1000-U39)*AO39</f>
        <v>2.8974924540214234E-2</v>
      </c>
      <c r="AQ39">
        <f>(P39+273.15)</f>
        <v>299.07355918884275</v>
      </c>
      <c r="AR39">
        <f>(O39+273.15)</f>
        <v>300.35478057861326</v>
      </c>
      <c r="AS39">
        <f>(Y39*AK39+Z39*AL39)*AM39</f>
        <v>120.10654028415956</v>
      </c>
      <c r="AT39">
        <f>((AS39+0.00000010773*(AR39^4-AQ39^4))-AP39*44100)/(L39*0.92*2*29.3+0.00000043092*AQ39^3)</f>
        <v>-9.0051007639888763</v>
      </c>
      <c r="AU39">
        <f>0.61365*EXP(17.502*J39/(240.97+J39))</f>
        <v>3.3590259239937925</v>
      </c>
      <c r="AV39">
        <f>AU39*1000/AA39</f>
        <v>38.074436886931714</v>
      </c>
      <c r="AW39">
        <f>(AV39-U39)</f>
        <v>11.411066754485425</v>
      </c>
      <c r="AX39">
        <f>IF(D39,P39,(O39+P39)/2)</f>
        <v>26.564169883728027</v>
      </c>
      <c r="AY39">
        <f>0.61365*EXP(17.502*AX39/(240.97+AX39))</f>
        <v>3.48855973927337</v>
      </c>
      <c r="AZ39">
        <f>IF(AW39&lt;&gt;0,(1000-(AV39+U39)/2)/AW39*AP39,0)</f>
        <v>2.4570041177395452</v>
      </c>
      <c r="BA39">
        <f>U39*AA39/1000</f>
        <v>2.3523119136837338</v>
      </c>
      <c r="BB39">
        <f>(AY39-BA39)</f>
        <v>1.1362478255896362</v>
      </c>
      <c r="BC39">
        <f>1/(1.6/F39+1.37/N39)</f>
        <v>1.673736497798626</v>
      </c>
      <c r="BD39">
        <f>G39*AA39*0.001</f>
        <v>33.170509956372726</v>
      </c>
      <c r="BE39">
        <f>G39/S39</f>
        <v>0.97539431038225977</v>
      </c>
      <c r="BF39">
        <f>(1-AP39*AA39/AU39/F39)*100</f>
        <v>86.8061224689678</v>
      </c>
      <c r="BG39">
        <f>(S39-E39/(N39/1.35))</f>
        <v>383.94371609442481</v>
      </c>
      <c r="BH39">
        <f>E39*BF39/100/BG39</f>
        <v>1.0950577219209588E-2</v>
      </c>
    </row>
    <row r="40" spans="1:60" x14ac:dyDescent="0.25">
      <c r="A40" s="1" t="s">
        <v>1</v>
      </c>
      <c r="B40" s="1" t="s">
        <v>6567</v>
      </c>
      <c r="K40" s="1">
        <f t="shared" si="0"/>
        <v>2.72</v>
      </c>
    </row>
    <row r="41" spans="1:60" x14ac:dyDescent="0.25">
      <c r="A41" s="1" t="s">
        <v>1</v>
      </c>
      <c r="B41" s="1" t="s">
        <v>6566</v>
      </c>
      <c r="K41" s="1">
        <f t="shared" si="0"/>
        <v>2.72</v>
      </c>
    </row>
    <row r="42" spans="1:60" x14ac:dyDescent="0.25">
      <c r="A42" s="1">
        <v>9</v>
      </c>
      <c r="B42" s="1" t="s">
        <v>6565</v>
      </c>
      <c r="C42" s="1">
        <v>2043.0000021904707</v>
      </c>
      <c r="D42" s="1">
        <v>0</v>
      </c>
      <c r="E42">
        <f>(R42-S42*(1000-T42)/(1000-U42))*AO42</f>
        <v>5.3199794768877835</v>
      </c>
      <c r="F42">
        <f>IF(AZ42&lt;&gt;0,1/(1/AZ42-1/N42),0)</f>
        <v>6.4709508624461449</v>
      </c>
      <c r="G42">
        <f>((BC42-AP42/2)*S42-E42)/(BC42+AP42/2)</f>
        <v>375.59235282643709</v>
      </c>
      <c r="H42">
        <f>AP42*1000</f>
        <v>29.58660582050565</v>
      </c>
      <c r="I42">
        <f>(AU42-BA42)</f>
        <v>0.97988695404807169</v>
      </c>
      <c r="J42">
        <f>(P42+AT42*D42)</f>
        <v>26.070144653320313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27.241313934326172</v>
      </c>
      <c r="P42" s="1">
        <v>26.070144653320313</v>
      </c>
      <c r="Q42" s="1">
        <v>27.370813369750977</v>
      </c>
      <c r="R42" s="1">
        <v>400.12860107421875</v>
      </c>
      <c r="S42" s="1">
        <v>384.99383544921875</v>
      </c>
      <c r="T42" s="1">
        <v>1.2345340251922607</v>
      </c>
      <c r="U42" s="1">
        <v>27.299484252929688</v>
      </c>
      <c r="V42" s="1">
        <v>3.0001773834228516</v>
      </c>
      <c r="W42" s="1">
        <v>66.343482971191406</v>
      </c>
      <c r="X42" s="1">
        <v>300.3214111328125</v>
      </c>
      <c r="Y42" s="1">
        <v>998.92236328125</v>
      </c>
      <c r="Z42" s="1">
        <v>9.4799766540527344</v>
      </c>
      <c r="AA42" s="1">
        <v>88.221534729003906</v>
      </c>
      <c r="AB42" s="1">
        <v>4.9384369850158691</v>
      </c>
      <c r="AC42" s="1">
        <v>-0.31018155813217163</v>
      </c>
      <c r="AD42" s="1">
        <v>5.8730237185955048E-2</v>
      </c>
      <c r="AE42" s="1">
        <v>6.4713633619248867E-3</v>
      </c>
      <c r="AF42" s="1">
        <v>2.4072114378213882E-2</v>
      </c>
      <c r="AG42" s="1">
        <v>2.1279945969581604E-2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1.1041228350471044</v>
      </c>
      <c r="AP42">
        <f>(U42-T42)/(1000-U42)*AO42</f>
        <v>2.9586605820505648E-2</v>
      </c>
      <c r="AQ42">
        <f>(P42+273.15)</f>
        <v>299.22014465332029</v>
      </c>
      <c r="AR42">
        <f>(O42+273.15)</f>
        <v>300.39131393432615</v>
      </c>
      <c r="AS42">
        <f>(Y42*AK42+Z42*AL42)*AM42</f>
        <v>159.82757455257524</v>
      </c>
      <c r="AT42">
        <f>((AS42+0.00000010773*(AR42^4-AQ42^4))-AP42*44100)/(L42*0.92*2*29.3+0.00000043092*AQ42^3)</f>
        <v>-8.9134385974763024</v>
      </c>
      <c r="AU42">
        <f>0.61365*EXP(17.502*J42/(240.97+J42))</f>
        <v>3.3882893521518032</v>
      </c>
      <c r="AV42">
        <f>AU42*1000/AA42</f>
        <v>38.406601773136707</v>
      </c>
      <c r="AW42">
        <f>(AV42-U42)</f>
        <v>11.107117520207019</v>
      </c>
      <c r="AX42">
        <f>IF(D42,P42,(O42+P42)/2)</f>
        <v>26.655729293823242</v>
      </c>
      <c r="AY42">
        <f>0.61365*EXP(17.502*AX42/(240.97+AX42))</f>
        <v>3.5074250659447515</v>
      </c>
      <c r="AZ42">
        <f>IF(AW42&lt;&gt;0,(1000-(AV42+U42)/2)/AW42*AP42,0)</f>
        <v>2.5762395810449283</v>
      </c>
      <c r="BA42">
        <f>U42*AA42/1000</f>
        <v>2.4084023981037315</v>
      </c>
      <c r="BB42">
        <f>(AY42-BA42)</f>
        <v>1.09902266784102</v>
      </c>
      <c r="BC42">
        <f>1/(1.6/F42+1.37/N42)</f>
        <v>1.762654042379219</v>
      </c>
      <c r="BD42">
        <f>G42*AA42*0.001</f>
        <v>33.135333798825805</v>
      </c>
      <c r="BE42">
        <f>G42/S42</f>
        <v>0.97558017361028182</v>
      </c>
      <c r="BF42">
        <f>(1-AP42*AA42/AU42/F42)*100</f>
        <v>88.095225831336194</v>
      </c>
      <c r="BG42">
        <f>(S42-E42/(N42/1.35))</f>
        <v>383.31594097593967</v>
      </c>
      <c r="BH42">
        <f>E42*BF42/100/BG42</f>
        <v>1.2226592826827429E-2</v>
      </c>
    </row>
    <row r="43" spans="1:60" x14ac:dyDescent="0.25">
      <c r="A43" s="1" t="s">
        <v>1</v>
      </c>
      <c r="B43" s="1" t="s">
        <v>6564</v>
      </c>
      <c r="K43" s="1">
        <f t="shared" si="0"/>
        <v>2.72</v>
      </c>
    </row>
    <row r="44" spans="1:60" x14ac:dyDescent="0.25">
      <c r="A44" s="1" t="s">
        <v>1</v>
      </c>
      <c r="B44" s="1" t="s">
        <v>6530</v>
      </c>
      <c r="K44" s="1">
        <f t="shared" si="0"/>
        <v>2.72</v>
      </c>
    </row>
    <row r="45" spans="1:60" x14ac:dyDescent="0.25">
      <c r="A45" s="1">
        <v>10</v>
      </c>
      <c r="B45" s="1" t="s">
        <v>6563</v>
      </c>
      <c r="C45" s="1">
        <v>2249.0000021904707</v>
      </c>
      <c r="D45" s="1">
        <v>0</v>
      </c>
      <c r="E45">
        <f>(R45-S45*(1000-T45)/(1000-U45))*AO45</f>
        <v>4.7585556322722384</v>
      </c>
      <c r="F45">
        <f>IF(AZ45&lt;&gt;0,1/(1/AZ45-1/N45),0)</f>
        <v>7.4631631472338027</v>
      </c>
      <c r="G45">
        <f>((BC45-AP45/2)*S45-E45)/(BC45+AP45/2)</f>
        <v>376.51229194421995</v>
      </c>
      <c r="H45">
        <f>AP45*1000</f>
        <v>30.299968821822851</v>
      </c>
      <c r="I45">
        <f>(AU45-BA45)</f>
        <v>0.94983310808480681</v>
      </c>
      <c r="J45">
        <f>(P45+AT45*D45)</f>
        <v>26.238819122314453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27.310213088989258</v>
      </c>
      <c r="P45" s="1">
        <v>26.238819122314453</v>
      </c>
      <c r="Q45" s="1">
        <v>27.418415069580078</v>
      </c>
      <c r="R45" s="1">
        <v>400.10440063476563</v>
      </c>
      <c r="S45" s="1">
        <v>385.2232666015625</v>
      </c>
      <c r="T45" s="1">
        <v>1.3523495197296143</v>
      </c>
      <c r="U45" s="1">
        <v>28.025489807128906</v>
      </c>
      <c r="V45" s="1">
        <v>3.2731864452362061</v>
      </c>
      <c r="W45" s="1">
        <v>67.832054138183594</v>
      </c>
      <c r="X45" s="1">
        <v>300.32522583007813</v>
      </c>
      <c r="Y45" s="1">
        <v>1249.9449462890625</v>
      </c>
      <c r="Z45" s="1">
        <v>9.4947643280029297</v>
      </c>
      <c r="AA45" s="1">
        <v>88.219856262207031</v>
      </c>
      <c r="AB45" s="1">
        <v>5.1058549880981445</v>
      </c>
      <c r="AC45" s="1">
        <v>-0.31788811087608337</v>
      </c>
      <c r="AD45" s="1">
        <v>6.3816435635089874E-2</v>
      </c>
      <c r="AE45" s="1">
        <v>4.5779081992805004E-3</v>
      </c>
      <c r="AF45" s="1">
        <v>4.6331673860549927E-2</v>
      </c>
      <c r="AG45" s="1">
        <v>2.1947154775261879E-2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1.1041368596694046</v>
      </c>
      <c r="AP45">
        <f>(U45-T45)/(1000-U45)*AO45</f>
        <v>3.0299968821822853E-2</v>
      </c>
      <c r="AQ45">
        <f>(P45+273.15)</f>
        <v>299.38881912231443</v>
      </c>
      <c r="AR45">
        <f>(O45+273.15)</f>
        <v>300.46021308898924</v>
      </c>
      <c r="AS45">
        <f>(Y45*AK45+Z45*AL45)*AM45</f>
        <v>199.99118693609853</v>
      </c>
      <c r="AT45">
        <f>((AS45+0.00000010773*(AR45^4-AQ45^4))-AP45*44100)/(L45*0.92*2*29.3+0.00000043092*AQ45^3)</f>
        <v>-8.8525099284061266</v>
      </c>
      <c r="AU45">
        <f>0.61365*EXP(17.502*J45/(240.97+J45))</f>
        <v>3.4222377905476673</v>
      </c>
      <c r="AV45">
        <f>AU45*1000/AA45</f>
        <v>38.792148792173194</v>
      </c>
      <c r="AW45">
        <f>(AV45-U45)</f>
        <v>10.766658985044288</v>
      </c>
      <c r="AX45">
        <f>IF(D45,P45,(O45+P45)/2)</f>
        <v>26.774516105651855</v>
      </c>
      <c r="AY45">
        <f>0.61365*EXP(17.502*AX45/(240.97+AX45))</f>
        <v>3.5320331559329081</v>
      </c>
      <c r="AZ45">
        <f>IF(AW45&lt;&gt;0,(1000-(AV45+U45)/2)/AW45*AP45,0)</f>
        <v>2.7202201425114643</v>
      </c>
      <c r="BA45">
        <f>U45*AA45/1000</f>
        <v>2.4724046824628605</v>
      </c>
      <c r="BB45">
        <f>(AY45-BA45)</f>
        <v>1.0596284734700476</v>
      </c>
      <c r="BC45">
        <f>1/(1.6/F45+1.37/N45)</f>
        <v>1.8710693246868142</v>
      </c>
      <c r="BD45">
        <f>G45*AA45*0.001</f>
        <v>33.215860276273212</v>
      </c>
      <c r="BE45">
        <f>G45/S45</f>
        <v>0.97738720525841882</v>
      </c>
      <c r="BF45">
        <f>(1-AP45*AA45/AU45/F45)*100</f>
        <v>89.534128234797578</v>
      </c>
      <c r="BG45">
        <f>(S45-E45/(N45/1.35))</f>
        <v>383.72244235386233</v>
      </c>
      <c r="BH45">
        <f>E45*BF45/100/BG45</f>
        <v>1.1103159032835038E-2</v>
      </c>
    </row>
    <row r="46" spans="1:60" x14ac:dyDescent="0.25">
      <c r="A46" s="1" t="s">
        <v>1</v>
      </c>
      <c r="B46" s="1" t="s">
        <v>6562</v>
      </c>
      <c r="K46" s="1">
        <f t="shared" si="0"/>
        <v>2.72</v>
      </c>
    </row>
    <row r="47" spans="1:60" x14ac:dyDescent="0.25">
      <c r="A47" s="1" t="s">
        <v>1</v>
      </c>
      <c r="B47" s="1" t="s">
        <v>6561</v>
      </c>
      <c r="K47" s="1">
        <f t="shared" si="0"/>
        <v>2.72</v>
      </c>
    </row>
    <row r="48" spans="1:60" x14ac:dyDescent="0.25">
      <c r="A48" s="1">
        <v>11</v>
      </c>
      <c r="B48" s="1" t="s">
        <v>6560</v>
      </c>
      <c r="C48" s="1">
        <v>2455.0000021904707</v>
      </c>
      <c r="D48" s="1">
        <v>0</v>
      </c>
      <c r="E48">
        <f>(R48-S48*(1000-T48)/(1000-U48))*AO48</f>
        <v>4.4621159131215862</v>
      </c>
      <c r="F48">
        <f>IF(AZ48&lt;&gt;0,1/(1/AZ48-1/N48),0)</f>
        <v>9.291394798204939</v>
      </c>
      <c r="G48">
        <f>((BC48-AP48/2)*S48-E48)/(BC48+AP48/2)</f>
        <v>377.11121224199019</v>
      </c>
      <c r="H48">
        <f>AP48*1000</f>
        <v>31.252343880966801</v>
      </c>
      <c r="I48">
        <f>(AU48-BA48)</f>
        <v>0.90875287305638475</v>
      </c>
      <c r="J48">
        <f>(P48+AT48*D48)</f>
        <v>26.444822311401367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27.386438369750977</v>
      </c>
      <c r="P48" s="1">
        <v>26.444822311401367</v>
      </c>
      <c r="Q48" s="1">
        <v>27.466073989868164</v>
      </c>
      <c r="R48" s="1">
        <v>400.11569213867188</v>
      </c>
      <c r="S48" s="1">
        <v>385.17147827148438</v>
      </c>
      <c r="T48" s="1">
        <v>1.4796429872512817</v>
      </c>
      <c r="U48" s="1">
        <v>28.965925216674805</v>
      </c>
      <c r="V48" s="1">
        <v>3.5652987957000732</v>
      </c>
      <c r="W48" s="1">
        <v>69.795333862304688</v>
      </c>
      <c r="X48" s="1">
        <v>300.31011962890625</v>
      </c>
      <c r="Y48" s="1">
        <v>1600.5205078125</v>
      </c>
      <c r="Z48" s="1">
        <v>8.9884548187255859</v>
      </c>
      <c r="AA48" s="1">
        <v>88.219139099121094</v>
      </c>
      <c r="AB48" s="1">
        <v>5.2202792167663574</v>
      </c>
      <c r="AC48" s="1">
        <v>-0.34206345677375793</v>
      </c>
      <c r="AD48" s="1">
        <v>0.11224636435508728</v>
      </c>
      <c r="AE48" s="1">
        <v>6.1119250021874905E-3</v>
      </c>
      <c r="AF48" s="1">
        <v>2.7353484183549881E-2</v>
      </c>
      <c r="AG48" s="1">
        <v>2.2842828184366226E-2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1.1040813221650962</v>
      </c>
      <c r="AP48">
        <f>(U48-T48)/(1000-U48)*AO48</f>
        <v>3.1252343880966801E-2</v>
      </c>
      <c r="AQ48">
        <f>(P48+273.15)</f>
        <v>299.59482231140134</v>
      </c>
      <c r="AR48">
        <f>(O48+273.15)</f>
        <v>300.53643836975095</v>
      </c>
      <c r="AS48">
        <f>(Y48*AK48+Z48*AL48)*AM48</f>
        <v>256.08327552609262</v>
      </c>
      <c r="AT48">
        <f>((AS48+0.00000010773*(AR48^4-AQ48^4))-AP48*44100)/(L48*0.92*2*29.3+0.00000043092*AQ48^3)</f>
        <v>-8.7516154802907185</v>
      </c>
      <c r="AU48">
        <f>0.61365*EXP(17.502*J48/(240.97+J48))</f>
        <v>3.4641018588809587</v>
      </c>
      <c r="AV48">
        <f>AU48*1000/AA48</f>
        <v>39.267010472509483</v>
      </c>
      <c r="AW48">
        <f>(AV48-U48)</f>
        <v>10.301085255834678</v>
      </c>
      <c r="AX48">
        <f>IF(D48,P48,(O48+P48)/2)</f>
        <v>26.915630340576172</v>
      </c>
      <c r="AY48">
        <f>0.61365*EXP(17.502*AX48/(240.97+AX48))</f>
        <v>3.561462412710203</v>
      </c>
      <c r="AZ48">
        <f>IF(AW48&lt;&gt;0,(1000-(AV48+U48)/2)/AW48*AP48,0)</f>
        <v>2.9303829204583871</v>
      </c>
      <c r="BA48">
        <f>U48*AA48/1000</f>
        <v>2.5553489858245739</v>
      </c>
      <c r="BB48">
        <f>(AY48-BA48)</f>
        <v>1.0061134268856291</v>
      </c>
      <c r="BC48">
        <f>1/(1.6/F48+1.37/N48)</f>
        <v>2.0314064377558583</v>
      </c>
      <c r="BD48">
        <f>G48*AA48*0.001</f>
        <v>33.26842648861431</v>
      </c>
      <c r="BE48">
        <f>G48/S48</f>
        <v>0.97907356467393214</v>
      </c>
      <c r="BF48">
        <f>(1-AP48*AA48/AU48/F48)*100</f>
        <v>91.434083390633532</v>
      </c>
      <c r="BG48">
        <f>(S48-E48/(N48/1.35))</f>
        <v>383.76414960371716</v>
      </c>
      <c r="BH48">
        <f>E48*BF48/100/BG48</f>
        <v>1.0631255653252925E-2</v>
      </c>
    </row>
    <row r="49" spans="1:60" x14ac:dyDescent="0.25">
      <c r="A49" s="1" t="s">
        <v>1</v>
      </c>
      <c r="B49" s="1" t="s">
        <v>6559</v>
      </c>
      <c r="K49" s="1">
        <f t="shared" si="0"/>
        <v>2.72</v>
      </c>
    </row>
    <row r="50" spans="1:60" x14ac:dyDescent="0.25">
      <c r="A50" s="1" t="s">
        <v>1</v>
      </c>
      <c r="B50" s="1" t="s">
        <v>6558</v>
      </c>
      <c r="K50" s="1">
        <f t="shared" si="0"/>
        <v>2.72</v>
      </c>
    </row>
    <row r="51" spans="1:60" x14ac:dyDescent="0.25">
      <c r="A51" s="1">
        <v>12</v>
      </c>
      <c r="B51" s="1" t="s">
        <v>6557</v>
      </c>
      <c r="C51" s="1">
        <v>2661.0000021904707</v>
      </c>
      <c r="D51" s="1">
        <v>0</v>
      </c>
      <c r="E51">
        <f>(R51-S51*(1000-T51)/(1000-U51))*AO51</f>
        <v>3.7530528642598653</v>
      </c>
      <c r="F51">
        <f>IF(AZ51&lt;&gt;0,1/(1/AZ51-1/N51),0)</f>
        <v>13.577128526531837</v>
      </c>
      <c r="G51">
        <f>((BC51-AP51/2)*S51-E51)/(BC51+AP51/2)</f>
        <v>378.10869527023431</v>
      </c>
      <c r="H51">
        <f>AP51*1000</f>
        <v>32.550835763612618</v>
      </c>
      <c r="I51">
        <f>(AU51-BA51)</f>
        <v>0.8514333197917896</v>
      </c>
      <c r="J51">
        <f>(P51+AT51*D51)</f>
        <v>26.692049026489258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27.499578475952148</v>
      </c>
      <c r="P51" s="1">
        <v>26.692049026489258</v>
      </c>
      <c r="Q51" s="1">
        <v>27.547809600830078</v>
      </c>
      <c r="R51" s="1">
        <v>399.94512939453125</v>
      </c>
      <c r="S51" s="1">
        <v>385.19241333007813</v>
      </c>
      <c r="T51" s="1">
        <v>1.6071536540985107</v>
      </c>
      <c r="U51" s="1">
        <v>30.193658828735352</v>
      </c>
      <c r="V51" s="1">
        <v>3.8467516899108887</v>
      </c>
      <c r="W51" s="1">
        <v>72.269073486328125</v>
      </c>
      <c r="X51" s="1">
        <v>300.36892700195313</v>
      </c>
      <c r="Y51" s="1">
        <v>2000.3173828125</v>
      </c>
      <c r="Z51" s="1">
        <v>7.0531105995178223</v>
      </c>
      <c r="AA51" s="1">
        <v>88.213882446289063</v>
      </c>
      <c r="AB51" s="1">
        <v>5.2470173835754395</v>
      </c>
      <c r="AC51" s="1">
        <v>-0.36803010106086731</v>
      </c>
      <c r="AD51" s="1">
        <v>7.6678372919559479E-2</v>
      </c>
      <c r="AE51" s="1">
        <v>5.5660577490925789E-3</v>
      </c>
      <c r="AF51" s="1">
        <v>4.5984148979187012E-2</v>
      </c>
      <c r="AG51" s="1">
        <v>2.6974765583872795E-2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1.1042975257424743</v>
      </c>
      <c r="AP51">
        <f>(U51-T51)/(1000-U51)*AO51</f>
        <v>3.2550835763612618E-2</v>
      </c>
      <c r="AQ51">
        <f>(P51+273.15)</f>
        <v>299.84204902648924</v>
      </c>
      <c r="AR51">
        <f>(O51+273.15)</f>
        <v>300.64957847595213</v>
      </c>
      <c r="AS51">
        <f>(Y51*AK51+Z51*AL51)*AM51</f>
        <v>320.05077409630758</v>
      </c>
      <c r="AT51">
        <f>((AS51+0.00000010773*(AR51^4-AQ51^4))-AP51*44100)/(L51*0.92*2*29.3+0.00000043092*AQ51^3)</f>
        <v>-8.7090075200073116</v>
      </c>
      <c r="AU51">
        <f>0.61365*EXP(17.502*J51/(240.97+J51))</f>
        <v>3.5149331903332079</v>
      </c>
      <c r="AV51">
        <f>AU51*1000/AA51</f>
        <v>39.845578642039158</v>
      </c>
      <c r="AW51">
        <f>(AV51-U51)</f>
        <v>9.651919813303806</v>
      </c>
      <c r="AX51">
        <f>IF(D51,P51,(O51+P51)/2)</f>
        <v>27.095813751220703</v>
      </c>
      <c r="AY51">
        <f>0.61365*EXP(17.502*AX51/(240.97+AX51))</f>
        <v>3.5993505182053624</v>
      </c>
      <c r="AZ51">
        <f>IF(AW51&lt;&gt;0,(1000-(AV51+U51)/2)/AW51*AP51,0)</f>
        <v>3.2543699609229231</v>
      </c>
      <c r="BA51">
        <f>U51*AA51/1000</f>
        <v>2.6634998705414183</v>
      </c>
      <c r="BB51">
        <f>(AY51-BA51)</f>
        <v>0.9358506476639441</v>
      </c>
      <c r="BC51">
        <f>1/(1.6/F51+1.37/N51)</f>
        <v>2.2835603054383276</v>
      </c>
      <c r="BD51">
        <f>G51*AA51*0.001</f>
        <v>33.354435996488178</v>
      </c>
      <c r="BE51">
        <f>G51/S51</f>
        <v>0.98160992321057561</v>
      </c>
      <c r="BF51">
        <f>(1-AP51*AA51/AU51/F51)*100</f>
        <v>93.983082226292552</v>
      </c>
      <c r="BG51">
        <f>(S51-E51/(N51/1.35))</f>
        <v>384.00871954211829</v>
      </c>
      <c r="BH51">
        <f>E51*BF51/100/BG51</f>
        <v>9.1852986141027146E-3</v>
      </c>
    </row>
    <row r="52" spans="1:60" x14ac:dyDescent="0.25">
      <c r="A52" s="1" t="s">
        <v>1</v>
      </c>
      <c r="B52" s="1" t="s">
        <v>6556</v>
      </c>
      <c r="K52" s="2">
        <v>5.6550000000000002</v>
      </c>
    </row>
    <row r="53" spans="1:60" x14ac:dyDescent="0.25">
      <c r="A53" s="1" t="s">
        <v>1</v>
      </c>
      <c r="B53" s="1" t="s">
        <v>6555</v>
      </c>
      <c r="K53" s="2">
        <v>5.6550000000000002</v>
      </c>
    </row>
    <row r="54" spans="1:60" x14ac:dyDescent="0.25">
      <c r="A54" s="1" t="s">
        <v>1</v>
      </c>
      <c r="B54" s="1" t="s">
        <v>6554</v>
      </c>
      <c r="K54" s="2">
        <v>5.6550000000000002</v>
      </c>
    </row>
    <row r="55" spans="1:60" x14ac:dyDescent="0.25">
      <c r="A55" s="1" t="s">
        <v>1</v>
      </c>
      <c r="B55" s="1" t="s">
        <v>6553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73A1-E279-4B13-85E3-5FEE6E88863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6681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6680</v>
      </c>
    </row>
    <row r="12" spans="1:56" x14ac:dyDescent="0.25">
      <c r="A12" s="1" t="s">
        <v>1</v>
      </c>
      <c r="B12" s="1" t="s">
        <v>6679</v>
      </c>
    </row>
    <row r="13" spans="1:56" x14ac:dyDescent="0.25">
      <c r="A13" s="1" t="s">
        <v>1</v>
      </c>
      <c r="B13" s="1" t="s">
        <v>6678</v>
      </c>
    </row>
    <row r="14" spans="1:56" x14ac:dyDescent="0.25">
      <c r="A14" s="1" t="s">
        <v>1</v>
      </c>
      <c r="B14" s="1" t="s">
        <v>6677</v>
      </c>
    </row>
    <row r="15" spans="1:56" x14ac:dyDescent="0.25">
      <c r="A15" s="1" t="s">
        <v>1</v>
      </c>
      <c r="B15" s="1" t="s">
        <v>2961</v>
      </c>
    </row>
    <row r="16" spans="1:56" x14ac:dyDescent="0.25">
      <c r="A16" s="1" t="s">
        <v>1</v>
      </c>
      <c r="B16" s="1" t="s">
        <v>6676</v>
      </c>
    </row>
    <row r="17" spans="1:56" x14ac:dyDescent="0.25">
      <c r="A17" s="1" t="s">
        <v>1</v>
      </c>
      <c r="B17" s="1" t="s">
        <v>6675</v>
      </c>
    </row>
    <row r="18" spans="1:56" x14ac:dyDescent="0.25">
      <c r="A18" s="1">
        <v>1</v>
      </c>
      <c r="B18" s="1" t="s">
        <v>2960</v>
      </c>
      <c r="C18" s="1">
        <v>391.00000317394733</v>
      </c>
      <c r="D18" s="1">
        <v>0</v>
      </c>
      <c r="E18">
        <f>(R18-S18*(1000-T18)/(1000-U18))*AK18</f>
        <v>-3.6727069985007605</v>
      </c>
      <c r="F18">
        <f>IF(AV18&lt;&gt;0,1/(1/AV18-1/N18),0)</f>
        <v>5.2748674561612212</v>
      </c>
      <c r="G18">
        <f>((AY18-AL18/2)*S18-E18)/(AY18+AL18/2)</f>
        <v>389.83066966115121</v>
      </c>
      <c r="H18">
        <f>AL18*1000</f>
        <v>26.188139298283971</v>
      </c>
      <c r="I18">
        <f>(AQ18-AW18)</f>
        <v>0.94444481205802289</v>
      </c>
      <c r="J18">
        <f>(P18+AP18*D18)</f>
        <v>26.644386291503906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27.733993530273438</v>
      </c>
      <c r="P18" s="1">
        <v>26.644386291503906</v>
      </c>
      <c r="Q18" s="1">
        <v>27.780584335327148</v>
      </c>
      <c r="R18" s="1">
        <v>399.962890625</v>
      </c>
      <c r="S18" s="1">
        <v>393.9388427734375</v>
      </c>
      <c r="T18" s="1">
        <v>5.9598641395568848</v>
      </c>
      <c r="U18" s="1">
        <v>29.016044616699219</v>
      </c>
      <c r="V18" s="1">
        <v>14.07648754119873</v>
      </c>
      <c r="W18" s="1">
        <v>68.532432556152344</v>
      </c>
      <c r="X18" s="1">
        <v>299.98410034179688</v>
      </c>
      <c r="Y18" s="1">
        <v>2.4290094152092934E-2</v>
      </c>
      <c r="Z18" s="1">
        <v>9.5819110870361328</v>
      </c>
      <c r="AA18" s="1">
        <v>88.249046325683594</v>
      </c>
      <c r="AB18" s="1">
        <v>4.3224787712097168</v>
      </c>
      <c r="AC18" s="1">
        <v>-0.55064296722412109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1.1028827218448412</v>
      </c>
      <c r="AL18">
        <f>(U18-T18)/(1000-U18)*AK18</f>
        <v>2.618813929828397E-2</v>
      </c>
      <c r="AM18">
        <f>(P18+273.15)</f>
        <v>299.79438629150388</v>
      </c>
      <c r="AN18">
        <f>(O18+273.15)</f>
        <v>300.88399353027341</v>
      </c>
      <c r="AO18">
        <f>(Y18*AG18+Z18*AH18)*AI18</f>
        <v>3.8864149774667234E-3</v>
      </c>
      <c r="AP18">
        <f>((AO18+0.00000010773*(AN18^4-AM18^4))-AL18*44100)/(L18*51.4+0.00000043092*AM18^3)</f>
        <v>-9.3916401419739906</v>
      </c>
      <c r="AQ18">
        <f>0.61365*EXP(17.502*J18/(240.97+J18))</f>
        <v>3.5050830776252142</v>
      </c>
      <c r="AR18">
        <f>AQ18*1000/AA18</f>
        <v>39.718084484331825</v>
      </c>
      <c r="AS18">
        <f>(AR18-U18)</f>
        <v>10.702039867632607</v>
      </c>
      <c r="AT18">
        <f>IF(D18,P18,(O18+P18)/2)</f>
        <v>27.189189910888672</v>
      </c>
      <c r="AU18">
        <f>0.61365*EXP(17.502*AT18/(240.97+AT18))</f>
        <v>3.619123257931117</v>
      </c>
      <c r="AV18">
        <f>IF(AS18&lt;&gt;0,(1000-(AR18+U18)/2)/AS18*AL18,0)</f>
        <v>2.3629261465418114</v>
      </c>
      <c r="AW18">
        <f>U18*AA18/1000</f>
        <v>2.5606382655671913</v>
      </c>
      <c r="AX18">
        <f>(AU18-AW18)</f>
        <v>1.0584849923639257</v>
      </c>
      <c r="AY18">
        <f>1/(1.6/F18+1.37/N18)</f>
        <v>1.6041255823623897</v>
      </c>
      <c r="AZ18">
        <f>G18*AA18*0.001</f>
        <v>34.402184826099187</v>
      </c>
      <c r="BA18">
        <f>G18/S18</f>
        <v>0.98957154597052777</v>
      </c>
      <c r="BB18">
        <f>(1-AL18*AA18/AQ18/F18)*100</f>
        <v>87.500150166438857</v>
      </c>
      <c r="BC18">
        <f>(S18-E18/(N18/1.35))</f>
        <v>395.09719588392034</v>
      </c>
      <c r="BD18">
        <f>E18*BB18/100/BC18</f>
        <v>-8.1337558766315272E-3</v>
      </c>
    </row>
    <row r="19" spans="1:56" x14ac:dyDescent="0.25">
      <c r="A19" s="1" t="s">
        <v>1</v>
      </c>
      <c r="B19" s="1" t="s">
        <v>6674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6673</v>
      </c>
      <c r="K20" s="1">
        <f t="shared" si="0"/>
        <v>2.72</v>
      </c>
    </row>
    <row r="21" spans="1:56" x14ac:dyDescent="0.25">
      <c r="A21" s="1">
        <v>2</v>
      </c>
      <c r="B21" s="1" t="s">
        <v>2959</v>
      </c>
      <c r="C21" s="1">
        <v>594.00000317394733</v>
      </c>
      <c r="D21" s="1">
        <v>0</v>
      </c>
      <c r="E21">
        <f>(R21-S21*(1000-T21)/(1000-U21))*AK21</f>
        <v>-2.2478049412500543</v>
      </c>
      <c r="F21">
        <f>IF(AV21&lt;&gt;0,1/(1/AV21-1/N21),0)</f>
        <v>4.6948255643968055</v>
      </c>
      <c r="G21">
        <f>((AY21-AL21/2)*S21-E21)/(AY21+AL21/2)</f>
        <v>387.92721508198713</v>
      </c>
      <c r="H21">
        <f>AL21*1000</f>
        <v>25.203482728142333</v>
      </c>
      <c r="I21">
        <f>(AQ21-AW21)</f>
        <v>0.95983322567949214</v>
      </c>
      <c r="J21">
        <f>(P21+AP21*D21)</f>
        <v>26.409809112548828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27.694969177246094</v>
      </c>
      <c r="P21" s="1">
        <v>26.409809112548828</v>
      </c>
      <c r="Q21" s="1">
        <v>27.774293899536133</v>
      </c>
      <c r="R21" s="1">
        <v>399.88693237304688</v>
      </c>
      <c r="S21" s="1">
        <v>392.94488525390625</v>
      </c>
      <c r="T21" s="1">
        <v>6.0901575088500977</v>
      </c>
      <c r="U21" s="1">
        <v>28.297285079956055</v>
      </c>
      <c r="V21" s="1">
        <v>14.416557312011719</v>
      </c>
      <c r="W21" s="1">
        <v>66.985038757324219</v>
      </c>
      <c r="X21" s="1">
        <v>299.96493530273438</v>
      </c>
      <c r="Y21" s="1">
        <v>26.102132797241211</v>
      </c>
      <c r="Z21" s="1">
        <v>9.8263463973999023</v>
      </c>
      <c r="AA21" s="1">
        <v>88.245986938476563</v>
      </c>
      <c r="AB21" s="1">
        <v>4.2614026069641113</v>
      </c>
      <c r="AC21" s="1">
        <v>-0.52745914459228516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1.1028122621424055</v>
      </c>
      <c r="AL21">
        <f>(U21-T21)/(1000-U21)*AK21</f>
        <v>2.5203482728142334E-2</v>
      </c>
      <c r="AM21">
        <f>(P21+273.15)</f>
        <v>299.55980911254881</v>
      </c>
      <c r="AN21">
        <f>(O21+273.15)</f>
        <v>300.84496917724607</v>
      </c>
      <c r="AO21">
        <f>(Y21*AG21+Z21*AH21)*AI21</f>
        <v>4.1763411542100926</v>
      </c>
      <c r="AP21">
        <f>((AO21+0.00000010773*(AN21^4-AM21^4))-AL21*44100)/(L21*51.4+0.00000043092*AM21^3)</f>
        <v>-8.9836865469217386</v>
      </c>
      <c r="AQ21">
        <f>0.61365*EXP(17.502*J21/(240.97+J21))</f>
        <v>3.4569550752396419</v>
      </c>
      <c r="AR21">
        <f>AQ21*1000/AA21</f>
        <v>39.174076863685208</v>
      </c>
      <c r="AS21">
        <f>(AR21-U21)</f>
        <v>10.876791783729153</v>
      </c>
      <c r="AT21">
        <f>IF(D21,P21,(O21+P21)/2)</f>
        <v>27.052389144897461</v>
      </c>
      <c r="AU21">
        <f>0.61365*EXP(17.502*AT21/(240.97+AT21))</f>
        <v>3.5901873684050511</v>
      </c>
      <c r="AV21">
        <f>IF(AS21&lt;&gt;0,(1000-(AR21+U21)/2)/AS21*AL21,0)</f>
        <v>2.2390082075375837</v>
      </c>
      <c r="AW21">
        <f>U21*AA21/1000</f>
        <v>2.4971218495601497</v>
      </c>
      <c r="AX21">
        <f>(AU21-AW21)</f>
        <v>1.0930655188449014</v>
      </c>
      <c r="AY21">
        <f>1/(1.6/F21+1.37/N21)</f>
        <v>1.5131610977725858</v>
      </c>
      <c r="AZ21">
        <f>G21*AA21*0.001</f>
        <v>34.233019955204625</v>
      </c>
      <c r="BA21">
        <f>G21/S21</f>
        <v>0.98723060062564016</v>
      </c>
      <c r="BB21">
        <f>(1-AL21*AA21/AQ21/F21)*100</f>
        <v>86.296158535110152</v>
      </c>
      <c r="BC21">
        <f>(S21-E21/(N21/1.35))</f>
        <v>393.65383150159727</v>
      </c>
      <c r="BD21">
        <f>E21*BB21/100/BC21</f>
        <v>-4.9276017669176832E-3</v>
      </c>
    </row>
    <row r="22" spans="1:56" x14ac:dyDescent="0.25">
      <c r="A22" s="1" t="s">
        <v>1</v>
      </c>
      <c r="B22" s="1" t="s">
        <v>6672</v>
      </c>
      <c r="K22" s="1">
        <f t="shared" si="0"/>
        <v>2.72</v>
      </c>
    </row>
    <row r="23" spans="1:56" x14ac:dyDescent="0.25">
      <c r="A23" s="1" t="s">
        <v>1</v>
      </c>
      <c r="B23" s="1" t="s">
        <v>6671</v>
      </c>
      <c r="K23" s="1">
        <f t="shared" si="0"/>
        <v>2.72</v>
      </c>
    </row>
    <row r="24" spans="1:56" x14ac:dyDescent="0.25">
      <c r="A24" s="1">
        <v>3</v>
      </c>
      <c r="B24" s="1" t="s">
        <v>2958</v>
      </c>
      <c r="C24" s="1">
        <v>797.00000317394733</v>
      </c>
      <c r="D24" s="1">
        <v>0</v>
      </c>
      <c r="E24">
        <f>(R24-S24*(1000-T24)/(1000-U24))*AK24</f>
        <v>-1.5189536605839411</v>
      </c>
      <c r="F24">
        <f>IF(AV24&lt;&gt;0,1/(1/AV24-1/N24),0)</f>
        <v>4.3648424868008435</v>
      </c>
      <c r="G24">
        <f>((AY24-AL24/2)*S24-E24)/(AY24+AL24/2)</f>
        <v>387.23717110169133</v>
      </c>
      <c r="H24">
        <f>AL24*1000</f>
        <v>24.45365227246317</v>
      </c>
      <c r="I24">
        <f>(AQ24-AW24)</f>
        <v>0.96533420359091338</v>
      </c>
      <c r="J24">
        <f>(P24+AP24*D24)</f>
        <v>26.206832885742188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27.612312316894531</v>
      </c>
      <c r="P24" s="1">
        <v>26.206832885742188</v>
      </c>
      <c r="Q24" s="1">
        <v>27.706781387329102</v>
      </c>
      <c r="R24" s="1">
        <v>400.0732421875</v>
      </c>
      <c r="S24" s="1">
        <v>392.74240112304688</v>
      </c>
      <c r="T24" s="1">
        <v>6.2119379043579102</v>
      </c>
      <c r="U24" s="1">
        <v>27.768789291381836</v>
      </c>
      <c r="V24" s="1">
        <v>14.775797843933105</v>
      </c>
      <c r="W24" s="1">
        <v>66.05120849609375</v>
      </c>
      <c r="X24" s="1">
        <v>299.983154296875</v>
      </c>
      <c r="Y24" s="1">
        <v>49.434280395507813</v>
      </c>
      <c r="Z24" s="1">
        <v>9.7624349594116211</v>
      </c>
      <c r="AA24" s="1">
        <v>88.2445068359375</v>
      </c>
      <c r="AB24" s="1">
        <v>4.2748899459838867</v>
      </c>
      <c r="AC24" s="1">
        <v>-0.52050906419754028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1.1028792437385109</v>
      </c>
      <c r="AL24">
        <f>(U24-T24)/(1000-U24)*AK24</f>
        <v>2.4453652272463169E-2</v>
      </c>
      <c r="AM24">
        <f>(P24+273.15)</f>
        <v>299.35683288574216</v>
      </c>
      <c r="AN24">
        <f>(O24+273.15)</f>
        <v>300.76231231689451</v>
      </c>
      <c r="AO24">
        <f>(Y24*AG24+Z24*AH24)*AI24</f>
        <v>7.9094846864904866</v>
      </c>
      <c r="AP24">
        <f>((AO24+0.00000010773*(AN24^4-AM24^4))-AL24*44100)/(L24*51.4+0.00000043092*AM24^3)</f>
        <v>-8.6713547351834244</v>
      </c>
      <c r="AQ24">
        <f>0.61365*EXP(17.502*J24/(240.97+J24))</f>
        <v>3.4157773200399659</v>
      </c>
      <c r="AR24">
        <f>AQ24*1000/AA24</f>
        <v>38.708101416335339</v>
      </c>
      <c r="AS24">
        <f>(AR24-U24)</f>
        <v>10.939312124953503</v>
      </c>
      <c r="AT24">
        <f>IF(D24,P24,(O24+P24)/2)</f>
        <v>26.909572601318359</v>
      </c>
      <c r="AU24">
        <f>0.61365*EXP(17.502*AT24/(240.97+AT24))</f>
        <v>3.5601946929002977</v>
      </c>
      <c r="AV24">
        <f>IF(AS24&lt;&gt;0,(1000-(AR24+U24)/2)/AS24*AL24,0)</f>
        <v>2.1610911744419328</v>
      </c>
      <c r="AW24">
        <f>U24*AA24/1000</f>
        <v>2.4504431164490525</v>
      </c>
      <c r="AX24">
        <f>(AU24-AW24)</f>
        <v>1.1097515764512451</v>
      </c>
      <c r="AY24">
        <f>1/(1.6/F24+1.37/N24)</f>
        <v>1.4563825539928932</v>
      </c>
      <c r="AZ24">
        <f>G24*AA24*0.001</f>
        <v>34.171553192412297</v>
      </c>
      <c r="BA24">
        <f>G24/S24</f>
        <v>0.98598259315619263</v>
      </c>
      <c r="BB24">
        <f>(1-AL24*AA24/AQ24/F24)*100</f>
        <v>85.526509312093751</v>
      </c>
      <c r="BC24">
        <f>(S24-E24/(N24/1.35))</f>
        <v>393.22147138324868</v>
      </c>
      <c r="BD24">
        <f>E24*BB24/100/BC24</f>
        <v>-3.303756632097928E-3</v>
      </c>
    </row>
    <row r="25" spans="1:56" x14ac:dyDescent="0.25">
      <c r="A25" s="1" t="s">
        <v>1</v>
      </c>
      <c r="B25" s="1" t="s">
        <v>6670</v>
      </c>
      <c r="K25" s="1">
        <f t="shared" si="0"/>
        <v>2.72</v>
      </c>
    </row>
    <row r="26" spans="1:56" x14ac:dyDescent="0.25">
      <c r="A26" s="1" t="s">
        <v>1</v>
      </c>
      <c r="B26" s="1" t="s">
        <v>6669</v>
      </c>
      <c r="K26" s="1">
        <f t="shared" si="0"/>
        <v>2.72</v>
      </c>
    </row>
    <row r="27" spans="1:56" x14ac:dyDescent="0.25">
      <c r="A27" s="1">
        <v>4</v>
      </c>
      <c r="B27" s="1" t="s">
        <v>6668</v>
      </c>
      <c r="C27" s="1">
        <v>999.00000317394733</v>
      </c>
      <c r="D27" s="1">
        <v>0</v>
      </c>
      <c r="E27">
        <f>(R27-S27*(1000-T27)/(1000-U27))*AK27</f>
        <v>-0.33381884890492775</v>
      </c>
      <c r="F27">
        <f>IF(AV27&lt;&gt;0,1/(1/AV27-1/N27),0)</f>
        <v>4.2982885635923056</v>
      </c>
      <c r="G27">
        <f>((AY27-AL27/2)*S27-E27)/(AY27+AL27/2)</f>
        <v>385.38785683297476</v>
      </c>
      <c r="H27">
        <f>AL27*1000</f>
        <v>24.172757784946349</v>
      </c>
      <c r="I27">
        <f>(AQ27-AW27)</f>
        <v>0.9616947801142377</v>
      </c>
      <c r="J27">
        <f>(P27+AP27*D27)</f>
        <v>26.131818771362305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27.542697906494141</v>
      </c>
      <c r="P27" s="1">
        <v>26.131818771362305</v>
      </c>
      <c r="Q27" s="1">
        <v>27.641952514648438</v>
      </c>
      <c r="R27" s="1">
        <v>399.94064331054688</v>
      </c>
      <c r="S27" s="1">
        <v>391.65869140625</v>
      </c>
      <c r="T27" s="1">
        <v>6.3263907432556152</v>
      </c>
      <c r="U27" s="1">
        <v>27.639257431030273</v>
      </c>
      <c r="V27" s="1">
        <v>15.109179496765137</v>
      </c>
      <c r="W27" s="1">
        <v>66.010223388671875</v>
      </c>
      <c r="X27" s="1">
        <v>299.97195434570313</v>
      </c>
      <c r="Y27" s="1">
        <v>100.22087860107422</v>
      </c>
      <c r="Z27" s="1">
        <v>9.6318693161010742</v>
      </c>
      <c r="AA27" s="1">
        <v>88.243080139160156</v>
      </c>
      <c r="AB27" s="1">
        <v>4.2375426292419434</v>
      </c>
      <c r="AC27" s="1">
        <v>-0.51663267612457275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1.1028380674474376</v>
      </c>
      <c r="AL27">
        <f>(U27-T27)/(1000-U27)*AK27</f>
        <v>2.4172757784946347E-2</v>
      </c>
      <c r="AM27">
        <f>(P27+273.15)</f>
        <v>299.28181877136228</v>
      </c>
      <c r="AN27">
        <f>(O27+273.15)</f>
        <v>300.69269790649412</v>
      </c>
      <c r="AO27">
        <f>(Y27*AG27+Z27*AH27)*AI27</f>
        <v>16.035340217754083</v>
      </c>
      <c r="AP27">
        <f>((AO27+0.00000010773*(AN27^4-AM27^4))-AL27*44100)/(L27*51.4+0.00000043092*AM27^3)</f>
        <v>-8.5027996420869414</v>
      </c>
      <c r="AQ27">
        <f>0.61365*EXP(17.502*J27/(240.97+J27))</f>
        <v>3.4006679885875202</v>
      </c>
      <c r="AR27">
        <f>AQ27*1000/AA27</f>
        <v>38.537503260591485</v>
      </c>
      <c r="AS27">
        <f>(AR27-U27)</f>
        <v>10.898245829561212</v>
      </c>
      <c r="AT27">
        <f>IF(D27,P27,(O27+P27)/2)</f>
        <v>26.837258338928223</v>
      </c>
      <c r="AU27">
        <f>0.61365*EXP(17.502*AT27/(240.97+AT27))</f>
        <v>3.5450916792883458</v>
      </c>
      <c r="AV27">
        <f>IF(AS27&lt;&gt;0,(1000-(AR27+U27)/2)/AS27*AL27,0)</f>
        <v>2.1446497672086307</v>
      </c>
      <c r="AW27">
        <f>U27*AA27/1000</f>
        <v>2.4389732084732825</v>
      </c>
      <c r="AX27">
        <f>(AU27-AW27)</f>
        <v>1.1061184708150633</v>
      </c>
      <c r="AY27">
        <f>1/(1.6/F27+1.37/N27)</f>
        <v>1.4444425290383427</v>
      </c>
      <c r="AZ27">
        <f>G27*AA27*0.001</f>
        <v>34.007811535171371</v>
      </c>
      <c r="BA27">
        <f>G27/S27</f>
        <v>0.98398903251512226</v>
      </c>
      <c r="BB27">
        <f>(1-AL27*AA27/AQ27/F27)*100</f>
        <v>85.406916831577348</v>
      </c>
      <c r="BC27">
        <f>(S27-E27/(N27/1.35))</f>
        <v>391.76397617362312</v>
      </c>
      <c r="BD27">
        <f>E27*BB27/100/BC27</f>
        <v>-7.2774528540624954E-4</v>
      </c>
    </row>
    <row r="28" spans="1:56" x14ac:dyDescent="0.25">
      <c r="A28" s="1" t="s">
        <v>1</v>
      </c>
      <c r="B28" s="1" t="s">
        <v>6667</v>
      </c>
      <c r="K28" s="1">
        <f t="shared" si="0"/>
        <v>2.72</v>
      </c>
    </row>
    <row r="29" spans="1:56" x14ac:dyDescent="0.25">
      <c r="A29" s="1" t="s">
        <v>1</v>
      </c>
      <c r="B29" s="1" t="s">
        <v>6666</v>
      </c>
      <c r="K29" s="1">
        <f t="shared" si="0"/>
        <v>2.72</v>
      </c>
    </row>
    <row r="30" spans="1:56" x14ac:dyDescent="0.25">
      <c r="A30" s="1">
        <v>5</v>
      </c>
      <c r="B30" s="1" t="s">
        <v>6665</v>
      </c>
      <c r="C30" s="1">
        <v>1202.0000031739473</v>
      </c>
      <c r="D30" s="1">
        <v>0</v>
      </c>
      <c r="E30">
        <f>(R30-S30*(1000-T30)/(1000-U30))*AK30</f>
        <v>0.5432675641117507</v>
      </c>
      <c r="F30">
        <f>IF(AV30&lt;&gt;0,1/(1/AV30-1/N30),0)</f>
        <v>4.3077155421806053</v>
      </c>
      <c r="G30">
        <f>((AY30-AL30/2)*S30-E30)/(AY30+AL30/2)</f>
        <v>384.1812699224364</v>
      </c>
      <c r="H30">
        <f>AL30*1000</f>
        <v>24.04374612533039</v>
      </c>
      <c r="I30">
        <f>(AQ30-AW30)</f>
        <v>0.95552698029429894</v>
      </c>
      <c r="J30">
        <f>(P30+AP30*D30)</f>
        <v>26.102529525756836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27.490083694458008</v>
      </c>
      <c r="P30" s="1">
        <v>26.102529525756836</v>
      </c>
      <c r="Q30" s="1">
        <v>27.588752746582031</v>
      </c>
      <c r="R30" s="1">
        <v>400.01919555664063</v>
      </c>
      <c r="S30" s="1">
        <v>391.00106811523438</v>
      </c>
      <c r="T30" s="1">
        <v>6.4416379928588867</v>
      </c>
      <c r="U30" s="1">
        <v>27.643095016479492</v>
      </c>
      <c r="V30" s="1">
        <v>15.431509017944336</v>
      </c>
      <c r="W30" s="1">
        <v>66.221458435058594</v>
      </c>
      <c r="X30" s="1">
        <v>299.93768310546875</v>
      </c>
      <c r="Y30" s="1">
        <v>148.91709899902344</v>
      </c>
      <c r="Z30" s="1">
        <v>9.4876585006713867</v>
      </c>
      <c r="AA30" s="1">
        <v>88.241111755371094</v>
      </c>
      <c r="AB30" s="1">
        <v>4.253382682800293</v>
      </c>
      <c r="AC30" s="1">
        <v>-0.51498442888259888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1.1027120702406936</v>
      </c>
      <c r="AL30">
        <f>(U30-T30)/(1000-U30)*AK30</f>
        <v>2.404374612533039E-2</v>
      </c>
      <c r="AM30">
        <f>(P30+273.15)</f>
        <v>299.25252952575681</v>
      </c>
      <c r="AN30">
        <f>(O30+273.15)</f>
        <v>300.64008369445799</v>
      </c>
      <c r="AO30">
        <f>(Y30*AG30+Z30*AH30)*AI30</f>
        <v>23.826735307274703</v>
      </c>
      <c r="AP30">
        <f>((AO30+0.00000010773*(AN30^4-AM30^4))-AL30*44100)/(L30*51.4+0.00000043092*AM30^3)</f>
        <v>-8.3944188563433553</v>
      </c>
      <c r="AQ30">
        <f>0.61365*EXP(17.502*J30/(240.97+J30))</f>
        <v>3.3947844169078074</v>
      </c>
      <c r="AR30">
        <f>AQ30*1000/AA30</f>
        <v>38.471686829140303</v>
      </c>
      <c r="AS30">
        <f>(AR30-U30)</f>
        <v>10.828591812660811</v>
      </c>
      <c r="AT30">
        <f>IF(D30,P30,(O30+P30)/2)</f>
        <v>26.796306610107422</v>
      </c>
      <c r="AU30">
        <f>0.61365*EXP(17.502*AT30/(240.97+AT30))</f>
        <v>3.5365636397474725</v>
      </c>
      <c r="AV30">
        <f>IF(AS30&lt;&gt;0,(1000-(AR30+U30)/2)/AS30*AL30,0)</f>
        <v>2.14699408867124</v>
      </c>
      <c r="AW30">
        <f>U30*AA30/1000</f>
        <v>2.4392574366135085</v>
      </c>
      <c r="AX30">
        <f>(AU30-AW30)</f>
        <v>1.097306203133964</v>
      </c>
      <c r="AY30">
        <f>1/(1.6/F30+1.37/N30)</f>
        <v>1.4461441458540161</v>
      </c>
      <c r="AZ30">
        <f>G30*AA30*0.001</f>
        <v>33.900582373546094</v>
      </c>
      <c r="BA30">
        <f>G30/S30</f>
        <v>0.98255810853491565</v>
      </c>
      <c r="BB30">
        <f>(1-AL30*AA30/AQ30/F30)*100</f>
        <v>85.491788178149932</v>
      </c>
      <c r="BC30">
        <f>(S30-E30/(N30/1.35))</f>
        <v>390.82972428819613</v>
      </c>
      <c r="BD30">
        <f>E30*BB30/100/BC30</f>
        <v>1.1883670209498448E-3</v>
      </c>
    </row>
    <row r="31" spans="1:56" x14ac:dyDescent="0.25">
      <c r="A31" s="1" t="s">
        <v>1</v>
      </c>
      <c r="B31" s="1" t="s">
        <v>6664</v>
      </c>
      <c r="K31" s="1">
        <f t="shared" si="0"/>
        <v>2.72</v>
      </c>
    </row>
    <row r="32" spans="1:56" x14ac:dyDescent="0.25">
      <c r="A32" s="1" t="s">
        <v>1</v>
      </c>
      <c r="B32" s="1" t="s">
        <v>6663</v>
      </c>
      <c r="K32" s="1">
        <f t="shared" si="0"/>
        <v>2.72</v>
      </c>
    </row>
    <row r="33" spans="1:56" x14ac:dyDescent="0.25">
      <c r="A33" s="1">
        <v>6</v>
      </c>
      <c r="B33" s="1" t="s">
        <v>6662</v>
      </c>
      <c r="C33" s="1">
        <v>1405.0000031739473</v>
      </c>
      <c r="D33" s="1">
        <v>0</v>
      </c>
      <c r="E33">
        <f>(R33-S33*(1000-T33)/(1000-U33))*AK33</f>
        <v>1.7284374182074833</v>
      </c>
      <c r="F33">
        <f>IF(AV33&lt;&gt;0,1/(1/AV33-1/N33),0)</f>
        <v>4.4841217031387259</v>
      </c>
      <c r="G33">
        <f>((AY33-AL33/2)*S33-E33)/(AY33+AL33/2)</f>
        <v>382.37210361184185</v>
      </c>
      <c r="H33">
        <f>AL33*1000</f>
        <v>24.14955666666701</v>
      </c>
      <c r="I33">
        <f>(AQ33-AW33)</f>
        <v>0.94073223701692577</v>
      </c>
      <c r="J33">
        <f>(P33+AP33*D33)</f>
        <v>26.116121292114258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27.454605102539063</v>
      </c>
      <c r="P33" s="1">
        <v>26.116121292114258</v>
      </c>
      <c r="Q33" s="1">
        <v>27.545497894287109</v>
      </c>
      <c r="R33" s="1">
        <v>399.95736694335938</v>
      </c>
      <c r="S33" s="1">
        <v>389.85360717773438</v>
      </c>
      <c r="T33" s="1">
        <v>6.5565619468688965</v>
      </c>
      <c r="U33" s="1">
        <v>27.843696594238281</v>
      </c>
      <c r="V33" s="1">
        <v>15.738330841064453</v>
      </c>
      <c r="W33" s="1">
        <v>66.835830688476563</v>
      </c>
      <c r="X33" s="1">
        <v>299.98321533203125</v>
      </c>
      <c r="Y33" s="1">
        <v>299.46502685546875</v>
      </c>
      <c r="Z33" s="1">
        <v>9.5875186920166016</v>
      </c>
      <c r="AA33" s="1">
        <v>88.2347412109375</v>
      </c>
      <c r="AB33" s="1">
        <v>4.2673125267028809</v>
      </c>
      <c r="AC33" s="1">
        <v>-0.52770423889160156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1.1028794681324676</v>
      </c>
      <c r="AL33">
        <f>(U33-T33)/(1000-U33)*AK33</f>
        <v>2.4149556666667009E-2</v>
      </c>
      <c r="AM33">
        <f>(P33+273.15)</f>
        <v>299.26612129211424</v>
      </c>
      <c r="AN33">
        <f>(O33+273.15)</f>
        <v>300.60460510253904</v>
      </c>
      <c r="AO33">
        <f>(Y33*AG33+Z33*AH33)*AI33</f>
        <v>47.914403225904607</v>
      </c>
      <c r="AP33">
        <f>((AO33+0.00000010773*(AN33^4-AM33^4))-AL33*44100)/(L33*51.4+0.00000043092*AM33^3)</f>
        <v>-8.2392433257882445</v>
      </c>
      <c r="AQ33">
        <f>0.61365*EXP(17.502*J33/(240.97+J33))</f>
        <v>3.3975136003654023</v>
      </c>
      <c r="AR33">
        <f>AQ33*1000/AA33</f>
        <v>38.505395422911377</v>
      </c>
      <c r="AS33">
        <f>(AR33-U33)</f>
        <v>10.661698828673096</v>
      </c>
      <c r="AT33">
        <f>IF(D33,P33,(O33+P33)/2)</f>
        <v>26.78536319732666</v>
      </c>
      <c r="AU33">
        <f>0.61365*EXP(17.502*AT33/(240.97+AT33))</f>
        <v>3.5342877509911479</v>
      </c>
      <c r="AV33">
        <f>IF(AS33&lt;&gt;0,(1000-(AR33+U33)/2)/AS33*AL33,0)</f>
        <v>2.189932998777814</v>
      </c>
      <c r="AW33">
        <f>U33*AA33/1000</f>
        <v>2.4567813633484765</v>
      </c>
      <c r="AX33">
        <f>(AU33-AW33)</f>
        <v>1.0775063876426714</v>
      </c>
      <c r="AY33">
        <f>1/(1.6/F33+1.37/N33)</f>
        <v>1.4773623512901262</v>
      </c>
      <c r="AZ33">
        <f>G33*AA33*0.001</f>
        <v>33.738503608472648</v>
      </c>
      <c r="BA33">
        <f>G33/S33</f>
        <v>0.98080945404082998</v>
      </c>
      <c r="BB33">
        <f>(1-AL33*AA33/AQ33/F33)*100</f>
        <v>86.013463482110851</v>
      </c>
      <c r="BC33">
        <f>(S33-E33/(N33/1.35))</f>
        <v>389.30846680566742</v>
      </c>
      <c r="BD33">
        <f>E33*BB33/100/BC33</f>
        <v>3.8187941292916949E-3</v>
      </c>
    </row>
    <row r="34" spans="1:56" x14ac:dyDescent="0.25">
      <c r="A34" s="1" t="s">
        <v>1</v>
      </c>
      <c r="B34" s="1" t="s">
        <v>6661</v>
      </c>
      <c r="K34" s="1">
        <f t="shared" si="0"/>
        <v>2.72</v>
      </c>
    </row>
    <row r="35" spans="1:56" x14ac:dyDescent="0.25">
      <c r="A35" s="1" t="s">
        <v>1</v>
      </c>
      <c r="B35" s="1" t="s">
        <v>6660</v>
      </c>
      <c r="K35" s="1">
        <f t="shared" si="0"/>
        <v>2.72</v>
      </c>
    </row>
    <row r="36" spans="1:56" x14ac:dyDescent="0.25">
      <c r="A36" s="1">
        <v>7</v>
      </c>
      <c r="B36" s="1" t="s">
        <v>6659</v>
      </c>
      <c r="C36" s="1">
        <v>1608.0000031739473</v>
      </c>
      <c r="D36" s="1">
        <v>0</v>
      </c>
      <c r="E36">
        <f>(R36-S36*(1000-T36)/(1000-U36))*AK36</f>
        <v>2.9501441004922357</v>
      </c>
      <c r="F36">
        <f>IF(AV36&lt;&gt;0,1/(1/AV36-1/N36),0)</f>
        <v>4.8184306030571724</v>
      </c>
      <c r="G36">
        <f>((AY36-AL36/2)*S36-E36)/(AY36+AL36/2)</f>
        <v>380.78616662349322</v>
      </c>
      <c r="H36">
        <f>AL36*1000</f>
        <v>24.498913392136302</v>
      </c>
      <c r="I36">
        <f>(AQ36-AW36)</f>
        <v>0.92158396596110403</v>
      </c>
      <c r="J36">
        <f>(P36+AP36*D36)</f>
        <v>26.201923370361328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27.447265625</v>
      </c>
      <c r="P36" s="1">
        <v>26.201923370361328</v>
      </c>
      <c r="Q36" s="1">
        <v>27.533744812011719</v>
      </c>
      <c r="R36" s="1">
        <v>400.17074584960938</v>
      </c>
      <c r="S36" s="1">
        <v>388.85809326171875</v>
      </c>
      <c r="T36" s="1">
        <v>6.6749396324157715</v>
      </c>
      <c r="U36" s="1">
        <v>28.260330200195313</v>
      </c>
      <c r="V36" s="1">
        <v>16.027181625366211</v>
      </c>
      <c r="W36" s="1">
        <v>67.855812072753906</v>
      </c>
      <c r="X36" s="1">
        <v>299.98928833007813</v>
      </c>
      <c r="Y36" s="1">
        <v>500.1632080078125</v>
      </c>
      <c r="Z36" s="1">
        <v>9.6284246444702148</v>
      </c>
      <c r="AA36" s="1">
        <v>88.222702026367188</v>
      </c>
      <c r="AB36" s="1">
        <v>4.234614372253418</v>
      </c>
      <c r="AC36" s="1">
        <v>-0.53571498394012451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1.1029017953311693</v>
      </c>
      <c r="AL36">
        <f>(U36-T36)/(1000-U36)*AK36</f>
        <v>2.4498913392136303E-2</v>
      </c>
      <c r="AM36">
        <f>(P36+273.15)</f>
        <v>299.35192337036131</v>
      </c>
      <c r="AN36">
        <f>(O36+273.15)</f>
        <v>300.59726562499998</v>
      </c>
      <c r="AO36">
        <f>(Y36*AG36+Z36*AH36)*AI36</f>
        <v>80.026111492526979</v>
      </c>
      <c r="AP36">
        <f>((AO36+0.00000010773*(AN36^4-AM36^4))-AL36*44100)/(L36*51.4+0.00000043092*AM36^3)</f>
        <v>-8.1100146026347257</v>
      </c>
      <c r="AQ36">
        <f>0.61365*EXP(17.502*J36/(240.97+J36))</f>
        <v>3.4147866563796807</v>
      </c>
      <c r="AR36">
        <f>AQ36*1000/AA36</f>
        <v>38.70643924915268</v>
      </c>
      <c r="AS36">
        <f>(AR36-U36)</f>
        <v>10.446109048957368</v>
      </c>
      <c r="AT36">
        <f>IF(D36,P36,(O36+P36)/2)</f>
        <v>26.824594497680664</v>
      </c>
      <c r="AU36">
        <f>0.61365*EXP(17.502*AT36/(240.97+AT36))</f>
        <v>3.5424525678295651</v>
      </c>
      <c r="AV36">
        <f>IF(AS36&lt;&gt;0,(1000-(AR36+U36)/2)/AS36*AL36,0)</f>
        <v>2.2667393896346804</v>
      </c>
      <c r="AW36">
        <f>U36*AA36/1000</f>
        <v>2.4932026904185767</v>
      </c>
      <c r="AX36">
        <f>(AU36-AW36)</f>
        <v>1.0492498774109884</v>
      </c>
      <c r="AY36">
        <f>1/(1.6/F36+1.37/N36)</f>
        <v>1.5334465596747286</v>
      </c>
      <c r="AZ36">
        <f>G36*AA36*0.001</f>
        <v>33.593984513787049</v>
      </c>
      <c r="BA36">
        <f>G36/S36</f>
        <v>0.97924197341369779</v>
      </c>
      <c r="BB36">
        <f>(1-AL36*AA36/AQ36/F36)*100</f>
        <v>86.864155668235625</v>
      </c>
      <c r="BC36">
        <f>(S36-E36/(N36/1.35))</f>
        <v>387.92763281481331</v>
      </c>
      <c r="BD36">
        <f>E36*BB36/100/BC36</f>
        <v>6.6059170502869883E-3</v>
      </c>
    </row>
    <row r="37" spans="1:56" x14ac:dyDescent="0.25">
      <c r="A37" s="1" t="s">
        <v>1</v>
      </c>
      <c r="B37" s="1" t="s">
        <v>6658</v>
      </c>
      <c r="K37" s="1">
        <f t="shared" si="0"/>
        <v>2.72</v>
      </c>
    </row>
    <row r="38" spans="1:56" x14ac:dyDescent="0.25">
      <c r="A38" s="1" t="s">
        <v>1</v>
      </c>
      <c r="B38" s="1" t="s">
        <v>6657</v>
      </c>
      <c r="K38" s="1">
        <f t="shared" si="0"/>
        <v>2.72</v>
      </c>
    </row>
    <row r="39" spans="1:56" x14ac:dyDescent="0.25">
      <c r="A39" s="1">
        <v>8</v>
      </c>
      <c r="B39" s="1" t="s">
        <v>6656</v>
      </c>
      <c r="C39" s="1">
        <v>1811.0000031739473</v>
      </c>
      <c r="D39" s="1">
        <v>0</v>
      </c>
      <c r="E39">
        <f>(R39-S39*(1000-T39)/(1000-U39))*AK39</f>
        <v>3.5745066623654433</v>
      </c>
      <c r="F39">
        <f>IF(AV39&lt;&gt;0,1/(1/AV39-1/N39),0)</f>
        <v>5.4132385112357069</v>
      </c>
      <c r="G39">
        <f>((AY39-AL39/2)*S39-E39)/(AY39+AL39/2)</f>
        <v>379.89610544642102</v>
      </c>
      <c r="H39">
        <f>AL39*1000</f>
        <v>25.02322651251588</v>
      </c>
      <c r="I39">
        <f>(AQ39-AW39)</f>
        <v>0.89227335684837206</v>
      </c>
      <c r="J39">
        <f>(P39+AP39*D39)</f>
        <v>26.310390472412109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27.474693298339844</v>
      </c>
      <c r="P39" s="1">
        <v>26.310390472412109</v>
      </c>
      <c r="Q39" s="1">
        <v>27.550868988037109</v>
      </c>
      <c r="R39" s="1">
        <v>400.05679321289063</v>
      </c>
      <c r="S39" s="1">
        <v>388.01162719726563</v>
      </c>
      <c r="T39" s="1">
        <v>6.8055715560913086</v>
      </c>
      <c r="U39" s="1">
        <v>28.841114044189453</v>
      </c>
      <c r="V39" s="1">
        <v>16.31474494934082</v>
      </c>
      <c r="W39" s="1">
        <v>69.139732360839844</v>
      </c>
      <c r="X39" s="1">
        <v>299.97064208984375</v>
      </c>
      <c r="Y39" s="1">
        <v>750.19610595703125</v>
      </c>
      <c r="Z39" s="1">
        <v>9.5797367095947266</v>
      </c>
      <c r="AA39" s="1">
        <v>88.223320007324219</v>
      </c>
      <c r="AB39" s="1">
        <v>4.2707014083862305</v>
      </c>
      <c r="AC39" s="1">
        <v>-0.54808622598648071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1.1028332429773664</v>
      </c>
      <c r="AL39">
        <f>(U39-T39)/(1000-U39)*AK39</f>
        <v>2.502322651251588E-2</v>
      </c>
      <c r="AM39">
        <f>(P39+273.15)</f>
        <v>299.46039047241209</v>
      </c>
      <c r="AN39">
        <f>(O39+273.15)</f>
        <v>300.62469329833982</v>
      </c>
      <c r="AO39">
        <f>(Y39*AG39+Z39*AH39)*AI39</f>
        <v>120.03137427021466</v>
      </c>
      <c r="AP39">
        <f>((AO39+0.00000010773*(AN39^4-AM39^4))-AL39*44100)/(L39*51.4+0.00000043092*AM39^3)</f>
        <v>-7.9779868770629614</v>
      </c>
      <c r="AQ39">
        <f>0.61365*EXP(17.502*J39/(240.97+J39))</f>
        <v>3.436732190536631</v>
      </c>
      <c r="AR39">
        <f>AQ39*1000/AA39</f>
        <v>38.95491793157769</v>
      </c>
      <c r="AS39">
        <f>(AR39-U39)</f>
        <v>10.113803887388237</v>
      </c>
      <c r="AT39">
        <f>IF(D39,P39,(O39+P39)/2)</f>
        <v>26.892541885375977</v>
      </c>
      <c r="AU39">
        <f>0.61365*EXP(17.502*AT39/(240.97+AT39))</f>
        <v>3.5566327382763232</v>
      </c>
      <c r="AV39">
        <f>IF(AS39&lt;&gt;0,(1000-(AR39+U39)/2)/AS39*AL39,0)</f>
        <v>2.3902963760521438</v>
      </c>
      <c r="AW39">
        <f>U39*AA39/1000</f>
        <v>2.544458833688259</v>
      </c>
      <c r="AX39">
        <f>(AU39-AW39)</f>
        <v>1.0121739045880642</v>
      </c>
      <c r="AY39">
        <f>1/(1.6/F39+1.37/N39)</f>
        <v>1.624328248312717</v>
      </c>
      <c r="AZ39">
        <f>G39*AA39*0.001</f>
        <v>33.515695680335789</v>
      </c>
      <c r="BA39">
        <f>G39/S39</f>
        <v>0.97908433360756308</v>
      </c>
      <c r="BB39">
        <f>(1-AL39*AA39/AQ39/F39)*100</f>
        <v>88.133467018749485</v>
      </c>
      <c r="BC39">
        <f>(S39-E39/(N39/1.35))</f>
        <v>386.884245973421</v>
      </c>
      <c r="BD39">
        <f>E39*BB39/100/BC39</f>
        <v>8.1428403537922283E-3</v>
      </c>
    </row>
    <row r="40" spans="1:56" x14ac:dyDescent="0.25">
      <c r="A40" s="1" t="s">
        <v>1</v>
      </c>
      <c r="B40" s="1" t="s">
        <v>6655</v>
      </c>
      <c r="K40" s="1">
        <f t="shared" si="0"/>
        <v>2.72</v>
      </c>
    </row>
    <row r="41" spans="1:56" x14ac:dyDescent="0.25">
      <c r="A41" s="1" t="s">
        <v>1</v>
      </c>
      <c r="B41" s="1" t="s">
        <v>6654</v>
      </c>
      <c r="K41" s="1">
        <f t="shared" si="0"/>
        <v>2.72</v>
      </c>
    </row>
    <row r="42" spans="1:56" x14ac:dyDescent="0.25">
      <c r="A42" s="1">
        <v>9</v>
      </c>
      <c r="B42" s="1" t="s">
        <v>6653</v>
      </c>
      <c r="C42" s="1">
        <v>2014.0000031739473</v>
      </c>
      <c r="D42" s="1">
        <v>0</v>
      </c>
      <c r="E42">
        <f>(R42-S42*(1000-T42)/(1000-U42))*AK42</f>
        <v>3.8689941285177696</v>
      </c>
      <c r="F42">
        <f>IF(AV42&lt;&gt;0,1/(1/AV42-1/N42),0)</f>
        <v>6.1424649592245517</v>
      </c>
      <c r="G42">
        <f>((AY42-AL42/2)*S42-E42)/(AY42+AL42/2)</f>
        <v>379.44024815309103</v>
      </c>
      <c r="H42">
        <f>AL42*1000</f>
        <v>25.640897532710699</v>
      </c>
      <c r="I42">
        <f>(AQ42-AW42)</f>
        <v>0.86586533200785754</v>
      </c>
      <c r="J42">
        <f>(P42+AP42*D42)</f>
        <v>26.467445373535156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27.515417098999023</v>
      </c>
      <c r="P42" s="1">
        <v>26.467445373535156</v>
      </c>
      <c r="Q42" s="1">
        <v>27.578577041625977</v>
      </c>
      <c r="R42" s="1">
        <v>399.90875244140625</v>
      </c>
      <c r="S42" s="1">
        <v>387.39385986328125</v>
      </c>
      <c r="T42" s="1">
        <v>6.9409613609313965</v>
      </c>
      <c r="U42" s="1">
        <v>29.504543304443359</v>
      </c>
      <c r="V42" s="1">
        <v>16.59889030456543</v>
      </c>
      <c r="W42" s="1">
        <v>70.558334350585938</v>
      </c>
      <c r="X42" s="1">
        <v>299.97674560546875</v>
      </c>
      <c r="Y42" s="1">
        <v>1000.5222778320313</v>
      </c>
      <c r="Z42" s="1">
        <v>9.510284423828125</v>
      </c>
      <c r="AA42" s="1">
        <v>88.218994140625</v>
      </c>
      <c r="AB42" s="1">
        <v>4.2922301292419434</v>
      </c>
      <c r="AC42" s="1">
        <v>-0.5639803409576416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1.1028556823730467</v>
      </c>
      <c r="AL42">
        <f>(U42-T42)/(1000-U42)*AK42</f>
        <v>2.5640897532710698E-2</v>
      </c>
      <c r="AM42">
        <f>(P42+273.15)</f>
        <v>299.61744537353513</v>
      </c>
      <c r="AN42">
        <f>(O42+273.15)</f>
        <v>300.665417098999</v>
      </c>
      <c r="AO42">
        <f>(Y42*AG42+Z42*AH42)*AI42</f>
        <v>160.0835608749785</v>
      </c>
      <c r="AP42">
        <f>((AO42+0.00000010773*(AN42^4-AM42^4))-AL42*44100)/(L42*51.4+0.00000043092*AM42^3)</f>
        <v>-7.8824551597655779</v>
      </c>
      <c r="AQ42">
        <f>0.61365*EXP(17.502*J42/(240.97+J42))</f>
        <v>3.4687264649043628</v>
      </c>
      <c r="AR42">
        <f>AQ42*1000/AA42</f>
        <v>39.319496880400365</v>
      </c>
      <c r="AS42">
        <f>(AR42-U42)</f>
        <v>9.8149535759570057</v>
      </c>
      <c r="AT42">
        <f>IF(D42,P42,(O42+P42)/2)</f>
        <v>26.99143123626709</v>
      </c>
      <c r="AU42">
        <f>0.61365*EXP(17.502*AT42/(240.97+AT42))</f>
        <v>3.5773588236419709</v>
      </c>
      <c r="AV42">
        <f>IF(AS42&lt;&gt;0,(1000-(AR42+U42)/2)/AS42*AL42,0)</f>
        <v>2.5225328128170235</v>
      </c>
      <c r="AW42">
        <f>U42*AA42/1000</f>
        <v>2.6028611328965052</v>
      </c>
      <c r="AX42">
        <f>(AU42-AW42)</f>
        <v>0.97449769074546566</v>
      </c>
      <c r="AY42">
        <f>1/(1.6/F42+1.37/N42)</f>
        <v>1.7225069593330387</v>
      </c>
      <c r="AZ42">
        <f>G42*AA42*0.001</f>
        <v>33.473837028534838</v>
      </c>
      <c r="BA42">
        <f>G42/S42</f>
        <v>0.97946892675842312</v>
      </c>
      <c r="BB42">
        <f>(1-AL42*AA42/AQ42/F42)*100</f>
        <v>89.383470193839798</v>
      </c>
      <c r="BC42">
        <f>(S42-E42/(N42/1.35))</f>
        <v>386.17359879017147</v>
      </c>
      <c r="BD42">
        <f>E42*BB42/100/BC42</f>
        <v>8.9551466607227532E-3</v>
      </c>
    </row>
    <row r="43" spans="1:56" x14ac:dyDescent="0.25">
      <c r="A43" s="1" t="s">
        <v>1</v>
      </c>
      <c r="B43" s="1" t="s">
        <v>6652</v>
      </c>
      <c r="K43" s="1">
        <f t="shared" si="0"/>
        <v>2.72</v>
      </c>
    </row>
    <row r="44" spans="1:56" x14ac:dyDescent="0.25">
      <c r="A44" s="1" t="s">
        <v>1</v>
      </c>
      <c r="B44" s="1" t="s">
        <v>6651</v>
      </c>
      <c r="K44" s="1">
        <f t="shared" si="0"/>
        <v>2.72</v>
      </c>
    </row>
    <row r="45" spans="1:56" x14ac:dyDescent="0.25">
      <c r="A45" s="1">
        <v>10</v>
      </c>
      <c r="B45" s="1" t="s">
        <v>6650</v>
      </c>
      <c r="C45" s="1">
        <v>2217.0000031739473</v>
      </c>
      <c r="D45" s="1">
        <v>0</v>
      </c>
      <c r="E45">
        <f>(R45-S45*(1000-T45)/(1000-U45))*AK45</f>
        <v>4.2859753049471276</v>
      </c>
      <c r="F45">
        <f>IF(AV45&lt;&gt;0,1/(1/AV45-1/N45),0)</f>
        <v>7.1771649666968385</v>
      </c>
      <c r="G45">
        <f>((AY45-AL45/2)*S45-E45)/(AY45+AL45/2)</f>
        <v>379.14589923452428</v>
      </c>
      <c r="H45">
        <f>AL45*1000</f>
        <v>26.339920657824649</v>
      </c>
      <c r="I45">
        <f>(AQ45-AW45)</f>
        <v>0.8363034773536433</v>
      </c>
      <c r="J45">
        <f>(P45+AP45*D45)</f>
        <v>26.640617370605469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27.577280044555664</v>
      </c>
      <c r="P45" s="1">
        <v>26.640617370605469</v>
      </c>
      <c r="Q45" s="1">
        <v>27.628124237060547</v>
      </c>
      <c r="R45" s="1">
        <v>400.080078125</v>
      </c>
      <c r="S45" s="1">
        <v>386.95172119140625</v>
      </c>
      <c r="T45" s="1">
        <v>7.0815911293029785</v>
      </c>
      <c r="U45" s="1">
        <v>30.243345260620117</v>
      </c>
      <c r="V45" s="1">
        <v>16.873800277709961</v>
      </c>
      <c r="W45" s="1">
        <v>72.06292724609375</v>
      </c>
      <c r="X45" s="1">
        <v>299.96783447265625</v>
      </c>
      <c r="Y45" s="1">
        <v>1250.0732421875</v>
      </c>
      <c r="Z45" s="1">
        <v>9.402470588684082</v>
      </c>
      <c r="AA45" s="1">
        <v>88.217811584472656</v>
      </c>
      <c r="AB45" s="1">
        <v>4.3222012519836426</v>
      </c>
      <c r="AC45" s="1">
        <v>-0.58939385414123535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1.1028229208553535</v>
      </c>
      <c r="AL45">
        <f>(U45-T45)/(1000-U45)*AK45</f>
        <v>2.6339920657824648E-2</v>
      </c>
      <c r="AM45">
        <f>(P45+273.15)</f>
        <v>299.79061737060545</v>
      </c>
      <c r="AN45">
        <f>(O45+273.15)</f>
        <v>300.72728004455564</v>
      </c>
      <c r="AO45">
        <f>(Y45*AG45+Z45*AH45)*AI45</f>
        <v>200.01171427938971</v>
      </c>
      <c r="AP45">
        <f>((AO45+0.00000010773*(AN45^4-AM45^4))-AL45*44100)/(L45*51.4+0.00000043092*AM45^3)</f>
        <v>-7.8168742082814919</v>
      </c>
      <c r="AQ45">
        <f>0.61365*EXP(17.502*J45/(240.97+J45))</f>
        <v>3.504305211239183</v>
      </c>
      <c r="AR45">
        <f>AQ45*1000/AA45</f>
        <v>39.723329657567483</v>
      </c>
      <c r="AS45">
        <f>(AR45-U45)</f>
        <v>9.4799843969473656</v>
      </c>
      <c r="AT45">
        <f>IF(D45,P45,(O45+P45)/2)</f>
        <v>27.108948707580566</v>
      </c>
      <c r="AU45">
        <f>0.61365*EXP(17.502*AT45/(240.97+AT45))</f>
        <v>3.6021261809104232</v>
      </c>
      <c r="AV45">
        <f>IF(AS45&lt;&gt;0,(1000-(AR45+U45)/2)/AS45*AL45,0)</f>
        <v>2.6812768102225117</v>
      </c>
      <c r="AW45">
        <f>U45*AA45/1000</f>
        <v>2.6680017338855397</v>
      </c>
      <c r="AX45">
        <f>(AU45-AW45)</f>
        <v>0.93412444702488351</v>
      </c>
      <c r="AY45">
        <f>1/(1.6/F45+1.37/N45)</f>
        <v>1.8416318811059607</v>
      </c>
      <c r="AZ45">
        <f>G45*AA45*0.001</f>
        <v>33.447421501696724</v>
      </c>
      <c r="BA45">
        <f>G45/S45</f>
        <v>0.97982740086321829</v>
      </c>
      <c r="BB45">
        <f>(1-AL45*AA45/AQ45/F45)*100</f>
        <v>90.761193113153965</v>
      </c>
      <c r="BC45">
        <f>(S45-E45/(N45/1.35))</f>
        <v>385.59994637572811</v>
      </c>
      <c r="BD45">
        <f>E45*BB45/100/BC45</f>
        <v>1.0088181701962008E-2</v>
      </c>
    </row>
    <row r="46" spans="1:56" x14ac:dyDescent="0.25">
      <c r="A46" s="1" t="s">
        <v>1</v>
      </c>
      <c r="B46" s="1" t="s">
        <v>6649</v>
      </c>
      <c r="K46" s="1">
        <f t="shared" si="0"/>
        <v>2.72</v>
      </c>
    </row>
    <row r="47" spans="1:56" x14ac:dyDescent="0.25">
      <c r="A47" s="1" t="s">
        <v>1</v>
      </c>
      <c r="B47" s="1" t="s">
        <v>6648</v>
      </c>
      <c r="K47" s="1">
        <f t="shared" si="0"/>
        <v>2.72</v>
      </c>
    </row>
    <row r="48" spans="1:56" x14ac:dyDescent="0.25">
      <c r="A48" s="1">
        <v>11</v>
      </c>
      <c r="B48" s="1" t="s">
        <v>6647</v>
      </c>
      <c r="C48" s="1">
        <v>2420.0000031739473</v>
      </c>
      <c r="D48" s="1">
        <v>0</v>
      </c>
      <c r="E48">
        <f>(R48-S48*(1000-T48)/(1000-U48))*AK48</f>
        <v>4.2965075150513892</v>
      </c>
      <c r="F48">
        <f>IF(AV48&lt;&gt;0,1/(1/AV48-1/N48),0)</f>
        <v>9.1264660908533983</v>
      </c>
      <c r="G48">
        <f>((AY48-AL48/2)*S48-E48)/(AY48+AL48/2)</f>
        <v>379.32306040276444</v>
      </c>
      <c r="H48">
        <f>AL48*1000</f>
        <v>27.2620121470278</v>
      </c>
      <c r="I48">
        <f>(AQ48-AW48)</f>
        <v>0.79594848898350934</v>
      </c>
      <c r="J48">
        <f>(P48+AP48*D48)</f>
        <v>26.84181022644043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27.656028747558594</v>
      </c>
      <c r="P48" s="1">
        <v>26.84181022644043</v>
      </c>
      <c r="Q48" s="1">
        <v>27.690769195556641</v>
      </c>
      <c r="R48" s="1">
        <v>400.07760620117188</v>
      </c>
      <c r="S48" s="1">
        <v>386.62356567382813</v>
      </c>
      <c r="T48" s="1">
        <v>7.2224736213684082</v>
      </c>
      <c r="U48" s="1">
        <v>31.173330307006836</v>
      </c>
      <c r="V48" s="1">
        <v>17.130748748779297</v>
      </c>
      <c r="W48" s="1">
        <v>73.939002990722656</v>
      </c>
      <c r="X48" s="1">
        <v>299.95205688476563</v>
      </c>
      <c r="Y48" s="1">
        <v>1598.7789306640625</v>
      </c>
      <c r="Z48" s="1">
        <v>7.2339301109313965</v>
      </c>
      <c r="AA48" s="1">
        <v>88.219390869140625</v>
      </c>
      <c r="AB48" s="1">
        <v>4.3916683197021484</v>
      </c>
      <c r="AC48" s="1">
        <v>-0.62456345558166504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1.1027649150175203</v>
      </c>
      <c r="AL48">
        <f>(U48-T48)/(1000-U48)*AK48</f>
        <v>2.7262012147027798E-2</v>
      </c>
      <c r="AM48">
        <f>(P48+273.15)</f>
        <v>299.99181022644041</v>
      </c>
      <c r="AN48">
        <f>(O48+273.15)</f>
        <v>300.80602874755857</v>
      </c>
      <c r="AO48">
        <f>(Y48*AG48+Z48*AH48)*AI48</f>
        <v>255.80462318857099</v>
      </c>
      <c r="AP48">
        <f>((AO48+0.00000010773*(AN48^4-AM48^4))-AL48*44100)/(L48*51.4+0.00000043092*AM48^3)</f>
        <v>-7.7026303279639396</v>
      </c>
      <c r="AQ48">
        <f>0.61365*EXP(17.502*J48/(240.97+J48))</f>
        <v>3.546040700030173</v>
      </c>
      <c r="AR48">
        <f>AQ48*1000/AA48</f>
        <v>40.195706013093627</v>
      </c>
      <c r="AS48">
        <f>(AR48-U48)</f>
        <v>9.0223757060867911</v>
      </c>
      <c r="AT48">
        <f>IF(D48,P48,(O48+P48)/2)</f>
        <v>27.248919486999512</v>
      </c>
      <c r="AU48">
        <f>0.61365*EXP(17.502*AT48/(240.97+AT48))</f>
        <v>3.6318208717777836</v>
      </c>
      <c r="AV48">
        <f>IF(AS48&lt;&gt;0,(1000-(AR48+U48)/2)/AS48*AL48,0)</f>
        <v>2.9137758430689304</v>
      </c>
      <c r="AW48">
        <f>U48*AA48/1000</f>
        <v>2.7500922110466637</v>
      </c>
      <c r="AX48">
        <f>(AU48-AW48)</f>
        <v>0.88172866073111988</v>
      </c>
      <c r="AY48">
        <f>1/(1.6/F48+1.37/N48)</f>
        <v>2.0186452964428385</v>
      </c>
      <c r="AZ48">
        <f>G48*AA48*0.001</f>
        <v>33.463649331350112</v>
      </c>
      <c r="BA48">
        <f>G48/S48</f>
        <v>0.98111727809881433</v>
      </c>
      <c r="BB48">
        <f>(1-AL48*AA48/AQ48/F48)*100</f>
        <v>92.568515073167532</v>
      </c>
      <c r="BC48">
        <f>(S48-E48/(N48/1.35))</f>
        <v>385.26846905264267</v>
      </c>
      <c r="BD48">
        <f>E48*BB48/100/BC48</f>
        <v>1.0323225299152833E-2</v>
      </c>
    </row>
    <row r="49" spans="1:56" x14ac:dyDescent="0.25">
      <c r="A49" s="1" t="s">
        <v>1</v>
      </c>
      <c r="B49" s="1" t="s">
        <v>6646</v>
      </c>
      <c r="K49" s="1">
        <f t="shared" si="0"/>
        <v>2.72</v>
      </c>
    </row>
    <row r="50" spans="1:56" x14ac:dyDescent="0.25">
      <c r="A50" s="1" t="s">
        <v>1</v>
      </c>
      <c r="B50" s="1" t="s">
        <v>6645</v>
      </c>
      <c r="K50" s="1">
        <f t="shared" si="0"/>
        <v>2.72</v>
      </c>
    </row>
    <row r="51" spans="1:56" x14ac:dyDescent="0.25">
      <c r="A51" s="1">
        <v>12</v>
      </c>
      <c r="B51" s="1" t="s">
        <v>6644</v>
      </c>
      <c r="C51" s="1">
        <v>2623.0000031739473</v>
      </c>
      <c r="D51" s="1">
        <v>0</v>
      </c>
      <c r="E51">
        <f>(R51-S51*(1000-T51)/(1000-U51))*AK51</f>
        <v>4.1960700223106322</v>
      </c>
      <c r="F51">
        <f>IF(AV51&lt;&gt;0,1/(1/AV51-1/N51),0)</f>
        <v>13.94296337011669</v>
      </c>
      <c r="G51">
        <f>((AY51-AL51/2)*S51-E51)/(AY51+AL51/2)</f>
        <v>379.52251451771082</v>
      </c>
      <c r="H51">
        <f>AL51*1000</f>
        <v>28.563225386866236</v>
      </c>
      <c r="I51">
        <f>(AQ51-AW51)</f>
        <v>0.74120463576276263</v>
      </c>
      <c r="J51">
        <f>(P51+AP51*D51)</f>
        <v>27.106779098510742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27.765460968017578</v>
      </c>
      <c r="P51" s="1">
        <v>27.106779098510742</v>
      </c>
      <c r="Q51" s="1">
        <v>27.774040222167969</v>
      </c>
      <c r="R51" s="1">
        <v>399.9058837890625</v>
      </c>
      <c r="S51" s="1">
        <v>386.10153198242188</v>
      </c>
      <c r="T51" s="1">
        <v>7.3667263984680176</v>
      </c>
      <c r="U51" s="1">
        <v>32.425971984863281</v>
      </c>
      <c r="V51" s="1">
        <v>17.360715866088867</v>
      </c>
      <c r="W51" s="1">
        <v>76.416313171386719</v>
      </c>
      <c r="X51" s="1">
        <v>299.98004150390625</v>
      </c>
      <c r="Y51" s="1">
        <v>2000.015625</v>
      </c>
      <c r="Z51" s="1">
        <v>6.9637017250061035</v>
      </c>
      <c r="AA51" s="1">
        <v>88.215179443359375</v>
      </c>
      <c r="AB51" s="1">
        <v>4.3775815963745117</v>
      </c>
      <c r="AC51" s="1">
        <v>-0.66725432872772217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1.102867799646714</v>
      </c>
      <c r="AL51">
        <f>(U51-T51)/(1000-U51)*AK51</f>
        <v>2.8563225386866235E-2</v>
      </c>
      <c r="AM51">
        <f>(P51+273.15)</f>
        <v>300.25677909851072</v>
      </c>
      <c r="AN51">
        <f>(O51+273.15)</f>
        <v>300.91546096801756</v>
      </c>
      <c r="AO51">
        <f>(Y51*AG51+Z51*AH51)*AI51</f>
        <v>320.00249284738675</v>
      </c>
      <c r="AP51">
        <f>((AO51+0.00000010773*(AN51^4-AM51^4))-AL51*44100)/(L51*51.4+0.00000043092*AM51^3)</f>
        <v>-7.6594845160043592</v>
      </c>
      <c r="AQ51">
        <f>0.61365*EXP(17.502*J51/(240.97+J51))</f>
        <v>3.6016675730328211</v>
      </c>
      <c r="AR51">
        <f>AQ51*1000/AA51</f>
        <v>40.828206616587522</v>
      </c>
      <c r="AS51">
        <f>(AR51-U51)</f>
        <v>8.4022346317242409</v>
      </c>
      <c r="AT51">
        <f>IF(D51,P51,(O51+P51)/2)</f>
        <v>27.43612003326416</v>
      </c>
      <c r="AU51">
        <f>0.61365*EXP(17.502*AT51/(240.97+AT51))</f>
        <v>3.6718691575387332</v>
      </c>
      <c r="AV51">
        <f>IF(AS51&lt;&gt;0,(1000-(AR51+U51)/2)/AS51*AL51,0)</f>
        <v>3.2749665756784401</v>
      </c>
      <c r="AW51">
        <f>U51*AA51/1000</f>
        <v>2.8604629372700585</v>
      </c>
      <c r="AX51">
        <f>(AU51-AW51)</f>
        <v>0.8114062202686747</v>
      </c>
      <c r="AY51">
        <f>1/(1.6/F51+1.37/N51)</f>
        <v>2.2997987472084223</v>
      </c>
      <c r="AZ51">
        <f>G51*AA51*0.001</f>
        <v>33.47964672097482</v>
      </c>
      <c r="BA51">
        <f>G51/S51</f>
        <v>0.98296039533712443</v>
      </c>
      <c r="BB51">
        <f>(1-AL51*AA51/AQ51/F51)*100</f>
        <v>94.982448295260028</v>
      </c>
      <c r="BC51">
        <f>(S51-E51/(N51/1.35))</f>
        <v>384.77811283569133</v>
      </c>
      <c r="BD51">
        <f>E51*BB51/100/BC51</f>
        <v>1.0357995703035246E-2</v>
      </c>
    </row>
    <row r="52" spans="1:56" x14ac:dyDescent="0.25">
      <c r="A52" s="1" t="s">
        <v>1</v>
      </c>
      <c r="B52" s="1" t="s">
        <v>6643</v>
      </c>
      <c r="K52" s="2">
        <v>9.9250000000000007</v>
      </c>
    </row>
    <row r="53" spans="1:56" x14ac:dyDescent="0.25">
      <c r="A53" s="1" t="s">
        <v>1</v>
      </c>
      <c r="B53" s="1" t="s">
        <v>6642</v>
      </c>
      <c r="K53" s="2">
        <v>9.9250000000000007</v>
      </c>
    </row>
    <row r="54" spans="1:56" x14ac:dyDescent="0.25">
      <c r="A54" s="1" t="s">
        <v>1</v>
      </c>
      <c r="B54" s="1" t="s">
        <v>6641</v>
      </c>
    </row>
    <row r="55" spans="1:56" x14ac:dyDescent="0.25">
      <c r="A55" s="1" t="s">
        <v>1</v>
      </c>
      <c r="B55" s="1" t="s">
        <v>6640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D7C6-2531-48B2-BA13-734F46B6A98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2288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2287</v>
      </c>
    </row>
    <row r="12" spans="1:56" x14ac:dyDescent="0.25">
      <c r="A12" s="1" t="s">
        <v>1</v>
      </c>
      <c r="B12" s="1" t="s">
        <v>2286</v>
      </c>
    </row>
    <row r="13" spans="1:56" x14ac:dyDescent="0.25">
      <c r="A13" s="1" t="s">
        <v>1</v>
      </c>
      <c r="B13" s="1" t="s">
        <v>2285</v>
      </c>
    </row>
    <row r="14" spans="1:56" x14ac:dyDescent="0.25">
      <c r="A14" s="1" t="s">
        <v>1</v>
      </c>
      <c r="B14" s="1" t="s">
        <v>2284</v>
      </c>
    </row>
    <row r="15" spans="1:56" x14ac:dyDescent="0.25">
      <c r="A15" s="1" t="s">
        <v>1</v>
      </c>
      <c r="B15" s="1" t="s">
        <v>2283</v>
      </c>
    </row>
    <row r="16" spans="1:56" x14ac:dyDescent="0.25">
      <c r="A16" s="1" t="s">
        <v>1</v>
      </c>
      <c r="B16" s="1" t="s">
        <v>2282</v>
      </c>
    </row>
    <row r="17" spans="1:56" x14ac:dyDescent="0.25">
      <c r="A17" s="1" t="s">
        <v>1</v>
      </c>
      <c r="B17" s="1" t="s">
        <v>2281</v>
      </c>
    </row>
    <row r="18" spans="1:56" x14ac:dyDescent="0.25">
      <c r="A18" s="1">
        <v>1</v>
      </c>
      <c r="B18" s="1" t="s">
        <v>2280</v>
      </c>
      <c r="C18" s="1">
        <v>346.50000233575702</v>
      </c>
      <c r="D18" s="1">
        <v>0</v>
      </c>
      <c r="E18">
        <f>(R18-S18*(1000-T18)/(1000-U18))*AK18</f>
        <v>-4.8978916459244735</v>
      </c>
      <c r="F18">
        <f>IF(AV18&lt;&gt;0,1/(1/AV18-1/N18),0)</f>
        <v>4.9444381551873295</v>
      </c>
      <c r="G18">
        <f>((AY18-AL18/2)*S18-E18)/(AY18+AL18/2)</f>
        <v>391.25118274058286</v>
      </c>
      <c r="H18">
        <f>AL18*1000</f>
        <v>26.833347041961705</v>
      </c>
      <c r="I18">
        <f>(AQ18-AW18)</f>
        <v>0.9959286187427363</v>
      </c>
      <c r="J18">
        <f>(P18+AP18*D18)</f>
        <v>25.820449829101563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27.438962936401367</v>
      </c>
      <c r="P18" s="1">
        <v>25.820449829101563</v>
      </c>
      <c r="Q18" s="1">
        <v>27.591730117797852</v>
      </c>
      <c r="R18" s="1">
        <v>400.04385375976563</v>
      </c>
      <c r="S18" s="1">
        <v>394.88754272460938</v>
      </c>
      <c r="T18" s="1">
        <v>2.9884874820709229</v>
      </c>
      <c r="U18" s="1">
        <v>26.623313903808594</v>
      </c>
      <c r="V18" s="1">
        <v>7.1603860855102539</v>
      </c>
      <c r="W18" s="1">
        <v>63.789196014404297</v>
      </c>
      <c r="X18" s="1">
        <v>300.58843994140625</v>
      </c>
      <c r="Y18" s="1">
        <v>-0.11013383418321609</v>
      </c>
      <c r="Z18" s="1">
        <v>8.4444484710693359</v>
      </c>
      <c r="AA18" s="1">
        <v>87.992263793945313</v>
      </c>
      <c r="AB18" s="1">
        <v>23.853256225585938</v>
      </c>
      <c r="AC18" s="1">
        <v>2.6116452217102051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1.105104558608111</v>
      </c>
      <c r="AL18">
        <f>(U18-T18)/(1000-U18)*AK18</f>
        <v>2.6833347041961705E-2</v>
      </c>
      <c r="AM18">
        <f>(P18+273.15)</f>
        <v>298.97044982910154</v>
      </c>
      <c r="AN18">
        <f>(O18+273.15)</f>
        <v>300.58896293640134</v>
      </c>
      <c r="AO18">
        <f>(Y18*AG18+Z18*AH18)*AI18</f>
        <v>-1.7621413075445291E-2</v>
      </c>
      <c r="AP18">
        <f>((AO18+0.00000010773*(AN18^4-AM18^4))-AL18*44100)/(L18*51.4+0.00000043092*AM18^3)</f>
        <v>-9.5833976972530426</v>
      </c>
      <c r="AQ18">
        <f>0.61365*EXP(17.502*J18/(240.97+J18))</f>
        <v>3.338574278835674</v>
      </c>
      <c r="AR18">
        <f>AQ18*1000/AA18</f>
        <v>37.941679585079605</v>
      </c>
      <c r="AS18">
        <f>(AR18-U18)</f>
        <v>11.318365681271011</v>
      </c>
      <c r="AT18">
        <f>IF(D18,P18,(O18+P18)/2)</f>
        <v>26.629706382751465</v>
      </c>
      <c r="AU18">
        <f>0.61365*EXP(17.502*AT18/(240.97+AT18))</f>
        <v>3.5020541456203644</v>
      </c>
      <c r="AV18">
        <f>IF(AS18&lt;&gt;0,(1000-(AR18+U18)/2)/AS18*AL18,0)</f>
        <v>2.2942446228262372</v>
      </c>
      <c r="AW18">
        <f>U18*AA18/1000</f>
        <v>2.3426456600929377</v>
      </c>
      <c r="AX18">
        <f>(AU18-AW18)</f>
        <v>1.1594084855274267</v>
      </c>
      <c r="AY18">
        <f>1/(1.6/F18+1.37/N18)</f>
        <v>1.553607178788279</v>
      </c>
      <c r="AZ18">
        <f>G18*AA18*0.001</f>
        <v>34.427077281402468</v>
      </c>
      <c r="BA18">
        <f>G18/S18</f>
        <v>0.99079140365143792</v>
      </c>
      <c r="BB18">
        <f>(1-AL18*AA18/AQ18/F18)*100</f>
        <v>85.696532080170968</v>
      </c>
      <c r="BC18">
        <f>(S18-E18/(N18/1.35))</f>
        <v>396.43231284244899</v>
      </c>
      <c r="BD18">
        <f>E18*BB18/100/BC18</f>
        <v>-1.0587742597233211E-2</v>
      </c>
    </row>
    <row r="19" spans="1:56" x14ac:dyDescent="0.25">
      <c r="A19" s="1" t="s">
        <v>1</v>
      </c>
      <c r="B19" s="1" t="s">
        <v>2279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2278</v>
      </c>
      <c r="K20" s="1">
        <f t="shared" si="0"/>
        <v>2.72</v>
      </c>
    </row>
    <row r="21" spans="1:56" x14ac:dyDescent="0.25">
      <c r="A21" s="1">
        <v>2</v>
      </c>
      <c r="B21" s="1" t="s">
        <v>2277</v>
      </c>
      <c r="C21" s="1">
        <v>550.00000234693289</v>
      </c>
      <c r="D21" s="1">
        <v>0</v>
      </c>
      <c r="E21">
        <f>(R21-S21*(1000-T21)/(1000-U21))*AK21</f>
        <v>-3.8280931856683882</v>
      </c>
      <c r="F21">
        <f>IF(AV21&lt;&gt;0,1/(1/AV21-1/N21),0)</f>
        <v>4.8915682128723148</v>
      </c>
      <c r="G21">
        <f>((AY21-AL21/2)*S21-E21)/(AY21+AL21/2)</f>
        <v>389.78781717322079</v>
      </c>
      <c r="H21">
        <f>AL21*1000</f>
        <v>26.359832998465247</v>
      </c>
      <c r="I21">
        <f>(AQ21-AW21)</f>
        <v>0.98370667218771413</v>
      </c>
      <c r="J21">
        <f>(P21+AP21*D21)</f>
        <v>25.588716506958008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27.368047714233398</v>
      </c>
      <c r="P21" s="1">
        <v>25.588716506958008</v>
      </c>
      <c r="Q21" s="1">
        <v>27.560955047607422</v>
      </c>
      <c r="R21" s="1">
        <v>399.92904663085938</v>
      </c>
      <c r="S21" s="1">
        <v>393.9957275390625</v>
      </c>
      <c r="T21" s="1">
        <v>3.020042896270752</v>
      </c>
      <c r="U21" s="1">
        <v>26.244598388671875</v>
      </c>
      <c r="V21" s="1">
        <v>7.2660350799560547</v>
      </c>
      <c r="W21" s="1">
        <v>63.142864227294922</v>
      </c>
      <c r="X21" s="1">
        <v>300.61734008789063</v>
      </c>
      <c r="Y21" s="1">
        <v>25.201391220092773</v>
      </c>
      <c r="Z21" s="1">
        <v>8.4273481369018555</v>
      </c>
      <c r="AA21" s="1">
        <v>87.991439819335938</v>
      </c>
      <c r="AB21" s="1">
        <v>23.78057861328125</v>
      </c>
      <c r="AC21" s="1">
        <v>2.5973274707794189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1.1052108091466564</v>
      </c>
      <c r="AL21">
        <f>(U21-T21)/(1000-U21)*AK21</f>
        <v>2.6359832998465248E-2</v>
      </c>
      <c r="AM21">
        <f>(P21+273.15)</f>
        <v>298.73871650695799</v>
      </c>
      <c r="AN21">
        <f>(O21+273.15)</f>
        <v>300.51804771423338</v>
      </c>
      <c r="AO21">
        <f>(Y21*AG21+Z21*AH21)*AI21</f>
        <v>4.0322225050876455</v>
      </c>
      <c r="AP21">
        <f>((AO21+0.00000010773*(AN21^4-AM21^4))-AL21*44100)/(L21*51.4+0.00000043092*AM21^3)</f>
        <v>-9.3651875307698305</v>
      </c>
      <c r="AQ21">
        <f>0.61365*EXP(17.502*J21/(240.97+J21))</f>
        <v>3.2930066718871762</v>
      </c>
      <c r="AR21">
        <f>AQ21*1000/AA21</f>
        <v>37.424170790344824</v>
      </c>
      <c r="AS21">
        <f>(AR21-U21)</f>
        <v>11.179572401672949</v>
      </c>
      <c r="AT21">
        <f>IF(D21,P21,(O21+P21)/2)</f>
        <v>26.478382110595703</v>
      </c>
      <c r="AU21">
        <f>0.61365*EXP(17.502*AT21/(240.97+AT21))</f>
        <v>3.4709640848902241</v>
      </c>
      <c r="AV21">
        <f>IF(AS21&lt;&gt;0,(1000-(AR21+U21)/2)/AS21*AL21,0)</f>
        <v>2.282796069486333</v>
      </c>
      <c r="AW21">
        <f>U21*AA21/1000</f>
        <v>2.3092999996994621</v>
      </c>
      <c r="AX21">
        <f>(AU21-AW21)</f>
        <v>1.161664085190762</v>
      </c>
      <c r="AY21">
        <f>1/(1.6/F21+1.37/N21)</f>
        <v>1.545210786782357</v>
      </c>
      <c r="AZ21">
        <f>G21*AA21*0.001</f>
        <v>34.297991257107775</v>
      </c>
      <c r="BA21">
        <f>G21/S21</f>
        <v>0.98931990863930241</v>
      </c>
      <c r="BB21">
        <f>(1-AL21*AA21/AQ21/F21)*100</f>
        <v>85.600667710894129</v>
      </c>
      <c r="BC21">
        <f>(S21-E21/(N21/1.35))</f>
        <v>395.20308866279146</v>
      </c>
      <c r="BD21">
        <f>E21*BB21/100/BC21</f>
        <v>-8.2916187184037503E-3</v>
      </c>
    </row>
    <row r="22" spans="1:56" x14ac:dyDescent="0.25">
      <c r="A22" s="1" t="s">
        <v>1</v>
      </c>
      <c r="B22" s="1" t="s">
        <v>2276</v>
      </c>
      <c r="K22" s="1">
        <f t="shared" si="0"/>
        <v>2.72</v>
      </c>
    </row>
    <row r="23" spans="1:56" x14ac:dyDescent="0.25">
      <c r="A23" s="1" t="s">
        <v>1</v>
      </c>
      <c r="B23" s="1" t="s">
        <v>2275</v>
      </c>
      <c r="K23" s="1">
        <f t="shared" si="0"/>
        <v>2.72</v>
      </c>
    </row>
    <row r="24" spans="1:56" x14ac:dyDescent="0.25">
      <c r="A24" s="1">
        <v>3</v>
      </c>
      <c r="B24" s="1" t="s">
        <v>2274</v>
      </c>
      <c r="C24" s="1">
        <v>753.00000234693289</v>
      </c>
      <c r="D24" s="1">
        <v>0</v>
      </c>
      <c r="E24">
        <f>(R24-S24*(1000-T24)/(1000-U24))*AK24</f>
        <v>-3.0282136047125343</v>
      </c>
      <c r="F24">
        <f>IF(AV24&lt;&gt;0,1/(1/AV24-1/N24),0)</f>
        <v>4.7971412867148535</v>
      </c>
      <c r="G24">
        <f>((AY24-AL24/2)*S24-E24)/(AY24+AL24/2)</f>
        <v>388.86190238281404</v>
      </c>
      <c r="H24">
        <f>AL24*1000</f>
        <v>25.944250957440328</v>
      </c>
      <c r="I24">
        <f>(AQ24-AW24)</f>
        <v>0.97741811511699028</v>
      </c>
      <c r="J24">
        <f>(P24+AP24*D24)</f>
        <v>25.40949821472168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27.276283264160156</v>
      </c>
      <c r="P24" s="1">
        <v>25.40949821472168</v>
      </c>
      <c r="Q24" s="1">
        <v>27.485610961914063</v>
      </c>
      <c r="R24" s="1">
        <v>400.01385498046875</v>
      </c>
      <c r="S24" s="1">
        <v>393.51611328125</v>
      </c>
      <c r="T24" s="1">
        <v>3.0544223785400391</v>
      </c>
      <c r="U24" s="1">
        <v>25.920768737792969</v>
      </c>
      <c r="V24" s="1">
        <v>7.3880925178527832</v>
      </c>
      <c r="W24" s="1">
        <v>62.6976318359375</v>
      </c>
      <c r="X24" s="1">
        <v>300.61285400390625</v>
      </c>
      <c r="Y24" s="1">
        <v>50.176807403564453</v>
      </c>
      <c r="Z24" s="1">
        <v>8.0334272384643555</v>
      </c>
      <c r="AA24" s="1">
        <v>87.988166809082031</v>
      </c>
      <c r="AB24" s="1">
        <v>23.813796997070313</v>
      </c>
      <c r="AC24" s="1">
        <v>2.5871322154998779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1.1051943161908315</v>
      </c>
      <c r="AL24">
        <f>(U24-T24)/(1000-U24)*AK24</f>
        <v>2.5944250957440327E-2</v>
      </c>
      <c r="AM24">
        <f>(P24+273.15)</f>
        <v>298.55949821472166</v>
      </c>
      <c r="AN24">
        <f>(O24+273.15)</f>
        <v>300.42628326416013</v>
      </c>
      <c r="AO24">
        <f>(Y24*AG24+Z24*AH24)*AI24</f>
        <v>8.0282890051240656</v>
      </c>
      <c r="AP24">
        <f>((AO24+0.00000010773*(AN24^4-AM24^4))-AL24*44100)/(L24*51.4+0.00000043092*AM24^3)</f>
        <v>-9.174905479375612</v>
      </c>
      <c r="AQ24">
        <f>0.61365*EXP(17.502*J24/(240.97+J24))</f>
        <v>3.2581390386375566</v>
      </c>
      <c r="AR24">
        <f>AQ24*1000/AA24</f>
        <v>37.029286514254956</v>
      </c>
      <c r="AS24">
        <f>(AR24-U24)</f>
        <v>11.108517776461987</v>
      </c>
      <c r="AT24">
        <f>IF(D24,P24,(O24+P24)/2)</f>
        <v>26.342890739440918</v>
      </c>
      <c r="AU24">
        <f>0.61365*EXP(17.502*AT24/(240.97+AT24))</f>
        <v>3.44333171936796</v>
      </c>
      <c r="AV24">
        <f>IF(AS24&lt;&gt;0,(1000-(AR24+U24)/2)/AS24*AL24,0)</f>
        <v>2.2620168997759338</v>
      </c>
      <c r="AW24">
        <f>U24*AA24/1000</f>
        <v>2.2807209235205663</v>
      </c>
      <c r="AX24">
        <f>(AU24-AW24)</f>
        <v>1.1626107958473937</v>
      </c>
      <c r="AY24">
        <f>1/(1.6/F24+1.37/N24)</f>
        <v>1.5299891521174287</v>
      </c>
      <c r="AZ24">
        <f>G24*AA24*0.001</f>
        <v>34.215245932556016</v>
      </c>
      <c r="BA24">
        <f>G24/S24</f>
        <v>0.98817275648606151</v>
      </c>
      <c r="BB24">
        <f>(1-AL24*AA24/AQ24/F24)*100</f>
        <v>85.394605806321238</v>
      </c>
      <c r="BC24">
        <f>(S24-E24/(N24/1.35))</f>
        <v>394.47119645277911</v>
      </c>
      <c r="BD24">
        <f>E24*BB24/100/BC24</f>
        <v>-6.5554369849338615E-3</v>
      </c>
    </row>
    <row r="25" spans="1:56" x14ac:dyDescent="0.25">
      <c r="A25" s="1" t="s">
        <v>1</v>
      </c>
      <c r="B25" s="1" t="s">
        <v>2273</v>
      </c>
      <c r="K25" s="1">
        <f t="shared" si="0"/>
        <v>2.72</v>
      </c>
    </row>
    <row r="26" spans="1:56" x14ac:dyDescent="0.25">
      <c r="A26" s="1" t="s">
        <v>1</v>
      </c>
      <c r="B26" s="1" t="s">
        <v>2272</v>
      </c>
      <c r="K26" s="1">
        <f t="shared" si="0"/>
        <v>2.72</v>
      </c>
    </row>
    <row r="27" spans="1:56" x14ac:dyDescent="0.25">
      <c r="A27" s="1">
        <v>4</v>
      </c>
      <c r="B27" s="1" t="s">
        <v>2271</v>
      </c>
      <c r="C27" s="1">
        <v>956.00000234693289</v>
      </c>
      <c r="D27" s="1">
        <v>0</v>
      </c>
      <c r="E27">
        <f>(R27-S27*(1000-T27)/(1000-U27))*AK27</f>
        <v>-1.8798495202513752</v>
      </c>
      <c r="F27">
        <f>IF(AV27&lt;&gt;0,1/(1/AV27-1/N27),0)</f>
        <v>4.7874512892023491</v>
      </c>
      <c r="G27">
        <f>((AY27-AL27/2)*S27-E27)/(AY27+AL27/2)</f>
        <v>387.251502864055</v>
      </c>
      <c r="H27">
        <f>AL27*1000</f>
        <v>25.77396576065658</v>
      </c>
      <c r="I27">
        <f>(AQ27-AW27)</f>
        <v>0.97206618329380046</v>
      </c>
      <c r="J27">
        <f>(P27+AP27*D27)</f>
        <v>25.331256866455078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27.213272094726563</v>
      </c>
      <c r="P27" s="1">
        <v>25.331256866455078</v>
      </c>
      <c r="Q27" s="1">
        <v>27.423555374145508</v>
      </c>
      <c r="R27" s="1">
        <v>400.05136108398438</v>
      </c>
      <c r="S27" s="1">
        <v>392.59695434570313</v>
      </c>
      <c r="T27" s="1">
        <v>3.0920331478118896</v>
      </c>
      <c r="U27" s="1">
        <v>25.809881210327148</v>
      </c>
      <c r="V27" s="1">
        <v>7.5067052841186523</v>
      </c>
      <c r="W27" s="1">
        <v>62.660121917724609</v>
      </c>
      <c r="X27" s="1">
        <v>300.6260986328125</v>
      </c>
      <c r="Y27" s="1">
        <v>99.892158508300781</v>
      </c>
      <c r="Z27" s="1">
        <v>8.4009017944335938</v>
      </c>
      <c r="AA27" s="1">
        <v>87.987701416015625</v>
      </c>
      <c r="AB27" s="1">
        <v>23.8128662109375</v>
      </c>
      <c r="AC27" s="1">
        <v>2.5851089954376221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1.1052430096794574</v>
      </c>
      <c r="AL27">
        <f>(U27-T27)/(1000-U27)*AK27</f>
        <v>2.5773965760656579E-2</v>
      </c>
      <c r="AM27">
        <f>(P27+273.15)</f>
        <v>298.48125686645506</v>
      </c>
      <c r="AN27">
        <f>(O27+273.15)</f>
        <v>300.36327209472654</v>
      </c>
      <c r="AO27">
        <f>(Y27*AG27+Z27*AH27)*AI27</f>
        <v>15.982745004085928</v>
      </c>
      <c r="AP27">
        <f>((AO27+0.00000010773*(AN27^4-AM27^4))-AL27*44100)/(L27*51.4+0.00000043092*AM27^3)</f>
        <v>-9.0469479244078119</v>
      </c>
      <c r="AQ27">
        <f>0.61365*EXP(17.502*J27/(240.97+J27))</f>
        <v>3.2430183048108976</v>
      </c>
      <c r="AR27">
        <f>AQ27*1000/AA27</f>
        <v>36.857631835130533</v>
      </c>
      <c r="AS27">
        <f>(AR27-U27)</f>
        <v>11.047750624803385</v>
      </c>
      <c r="AT27">
        <f>IF(D27,P27,(O27+P27)/2)</f>
        <v>26.27226448059082</v>
      </c>
      <c r="AU27">
        <f>0.61365*EXP(17.502*AT27/(240.97+AT27))</f>
        <v>3.4290043789609053</v>
      </c>
      <c r="AV27">
        <f>IF(AS27&lt;&gt;0,(1000-(AR27+U27)/2)/AS27*AL27,0)</f>
        <v>2.259860078379651</v>
      </c>
      <c r="AW27">
        <f>U27*AA27/1000</f>
        <v>2.2709521215170971</v>
      </c>
      <c r="AX27">
        <f>(AU27-AW27)</f>
        <v>1.1580522574438081</v>
      </c>
      <c r="AY27">
        <f>1/(1.6/F27+1.37/N27)</f>
        <v>1.5284105047273104</v>
      </c>
      <c r="AZ27">
        <f>G27*AA27*0.001</f>
        <v>34.073369606905793</v>
      </c>
      <c r="BA27">
        <f>G27/S27</f>
        <v>0.98638437862933304</v>
      </c>
      <c r="BB27">
        <f>(1-AL27*AA27/AQ27/F27)*100</f>
        <v>85.393389402225438</v>
      </c>
      <c r="BC27">
        <f>(S27-E27/(N27/1.35))</f>
        <v>393.18984932477764</v>
      </c>
      <c r="BD27">
        <f>E27*BB27/100/BC27</f>
        <v>-4.0826771692118666E-3</v>
      </c>
    </row>
    <row r="28" spans="1:56" x14ac:dyDescent="0.25">
      <c r="A28" s="1" t="s">
        <v>1</v>
      </c>
      <c r="B28" s="1" t="s">
        <v>2270</v>
      </c>
      <c r="K28" s="1">
        <f t="shared" si="0"/>
        <v>2.72</v>
      </c>
    </row>
    <row r="29" spans="1:56" x14ac:dyDescent="0.25">
      <c r="A29" s="1" t="s">
        <v>1</v>
      </c>
      <c r="B29" s="1" t="s">
        <v>2269</v>
      </c>
      <c r="K29" s="1">
        <f t="shared" si="0"/>
        <v>2.72</v>
      </c>
    </row>
    <row r="30" spans="1:56" x14ac:dyDescent="0.25">
      <c r="A30" s="1">
        <v>5</v>
      </c>
      <c r="B30" s="1" t="s">
        <v>2268</v>
      </c>
      <c r="C30" s="1">
        <v>1159.0000023469329</v>
      </c>
      <c r="D30" s="1">
        <v>0</v>
      </c>
      <c r="E30">
        <f>(R30-S30*(1000-T30)/(1000-U30))*AK30</f>
        <v>-0.94483007118681051</v>
      </c>
      <c r="F30">
        <f>IF(AV30&lt;&gt;0,1/(1/AV30-1/N30),0)</f>
        <v>4.7921582261163742</v>
      </c>
      <c r="G30">
        <f>((AY30-AL30/2)*S30-E30)/(AY30+AL30/2)</f>
        <v>385.95365760929178</v>
      </c>
      <c r="H30">
        <f>AL30*1000</f>
        <v>25.738027804795507</v>
      </c>
      <c r="I30">
        <f>(AQ30-AW30)</f>
        <v>0.97018180625811468</v>
      </c>
      <c r="J30">
        <f>(P30+AP30*D30)</f>
        <v>25.321090698242188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27.160385131835938</v>
      </c>
      <c r="P30" s="1">
        <v>25.321090698242188</v>
      </c>
      <c r="Q30" s="1">
        <v>27.369430541992188</v>
      </c>
      <c r="R30" s="1">
        <v>400.15261840820313</v>
      </c>
      <c r="S30" s="1">
        <v>391.88177490234375</v>
      </c>
      <c r="T30" s="1">
        <v>3.1255669593811035</v>
      </c>
      <c r="U30" s="1">
        <v>25.811351776123047</v>
      </c>
      <c r="V30" s="1">
        <v>7.6110033988952637</v>
      </c>
      <c r="W30" s="1">
        <v>62.852684020996094</v>
      </c>
      <c r="X30" s="1">
        <v>300.63076782226563</v>
      </c>
      <c r="Y30" s="1">
        <v>149.85317993164063</v>
      </c>
      <c r="Z30" s="1">
        <v>8.1827554702758789</v>
      </c>
      <c r="AA30" s="1">
        <v>87.979751586914063</v>
      </c>
      <c r="AB30" s="1">
        <v>23.777980804443359</v>
      </c>
      <c r="AC30" s="1">
        <v>2.5821230411529541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1.1052601758171527</v>
      </c>
      <c r="AL30">
        <f>(U30-T30)/(1000-U30)*AK30</f>
        <v>2.5738027804795508E-2</v>
      </c>
      <c r="AM30">
        <f>(P30+273.15)</f>
        <v>298.47109069824216</v>
      </c>
      <c r="AN30">
        <f>(O30+273.15)</f>
        <v>300.31038513183591</v>
      </c>
      <c r="AO30">
        <f>(Y30*AG30+Z30*AH30)*AI30</f>
        <v>23.976508253145767</v>
      </c>
      <c r="AP30">
        <f>((AO30+0.00000010773*(AN30^4-AM30^4))-AL30*44100)/(L30*51.4+0.00000043092*AM30^3)</f>
        <v>-8.9722985948054337</v>
      </c>
      <c r="AQ30">
        <f>0.61365*EXP(17.502*J30/(240.97+J30))</f>
        <v>3.2410581236438736</v>
      </c>
      <c r="AR30">
        <f>AQ30*1000/AA30</f>
        <v>36.838682369341242</v>
      </c>
      <c r="AS30">
        <f>(AR30-U30)</f>
        <v>11.027330593218196</v>
      </c>
      <c r="AT30">
        <f>IF(D30,P30,(O30+P30)/2)</f>
        <v>26.240737915039063</v>
      </c>
      <c r="AU30">
        <f>0.61365*EXP(17.502*AT30/(240.97+AT30))</f>
        <v>3.4226256807590354</v>
      </c>
      <c r="AV30">
        <f>IF(AS30&lt;&gt;0,(1000-(AR30+U30)/2)/AS30*AL30,0)</f>
        <v>2.2609083344000651</v>
      </c>
      <c r="AW30">
        <f>U30*AA30/1000</f>
        <v>2.2708763173857589</v>
      </c>
      <c r="AX30">
        <f>(AU30-AW30)</f>
        <v>1.1517493633732765</v>
      </c>
      <c r="AY30">
        <f>1/(1.6/F30+1.37/N30)</f>
        <v>1.5291777263259843</v>
      </c>
      <c r="AZ30">
        <f>G30*AA30*0.001</f>
        <v>33.956106920526381</v>
      </c>
      <c r="BA30">
        <f>G30/S30</f>
        <v>0.984872689487718</v>
      </c>
      <c r="BB30">
        <f>(1-AL30*AA30/AQ30/F30)*100</f>
        <v>85.420587339631808</v>
      </c>
      <c r="BC30">
        <f>(S30-E30/(N30/1.35))</f>
        <v>392.17976950204468</v>
      </c>
      <c r="BD30">
        <f>E30*BB30/100/BC30</f>
        <v>-2.0579322518190909E-3</v>
      </c>
    </row>
    <row r="31" spans="1:56" x14ac:dyDescent="0.25">
      <c r="A31" s="1" t="s">
        <v>1</v>
      </c>
      <c r="B31" s="1" t="s">
        <v>2267</v>
      </c>
      <c r="K31" s="1">
        <f t="shared" si="0"/>
        <v>2.72</v>
      </c>
    </row>
    <row r="32" spans="1:56" x14ac:dyDescent="0.25">
      <c r="A32" s="1" t="s">
        <v>1</v>
      </c>
      <c r="B32" s="1" t="s">
        <v>2266</v>
      </c>
      <c r="K32" s="1">
        <f t="shared" si="0"/>
        <v>2.72</v>
      </c>
    </row>
    <row r="33" spans="1:56" x14ac:dyDescent="0.25">
      <c r="A33" s="1">
        <v>6</v>
      </c>
      <c r="B33" s="1" t="s">
        <v>2265</v>
      </c>
      <c r="C33" s="1">
        <v>1362.0000023469329</v>
      </c>
      <c r="D33" s="1">
        <v>0</v>
      </c>
      <c r="E33">
        <f>(R33-S33*(1000-T33)/(1000-U33))*AK33</f>
        <v>2.0058665053758397E-2</v>
      </c>
      <c r="F33">
        <f>IF(AV33&lt;&gt;0,1/(1/AV33-1/N33),0)</f>
        <v>5.0163850741886655</v>
      </c>
      <c r="G33">
        <f>((AY33-AL33/2)*S33-E33)/(AY33+AL33/2)</f>
        <v>384.41719023748993</v>
      </c>
      <c r="H33">
        <f>AL33*1000</f>
        <v>25.994490776764689</v>
      </c>
      <c r="I33">
        <f>(AQ33-AW33)</f>
        <v>0.95895597368705499</v>
      </c>
      <c r="J33">
        <f>(P33+AP33*D33)</f>
        <v>25.376016616821289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27.133440017700195</v>
      </c>
      <c r="P33" s="1">
        <v>25.376016616821289</v>
      </c>
      <c r="Q33" s="1">
        <v>27.335910797119141</v>
      </c>
      <c r="R33" s="1">
        <v>400.08013916015625</v>
      </c>
      <c r="S33" s="1">
        <v>390.86917114257813</v>
      </c>
      <c r="T33" s="1">
        <v>3.1546978950500488</v>
      </c>
      <c r="U33" s="1">
        <v>26.060695648193359</v>
      </c>
      <c r="V33" s="1">
        <v>7.6937289237976074</v>
      </c>
      <c r="W33" s="1">
        <v>63.557247161865234</v>
      </c>
      <c r="X33" s="1">
        <v>300.63040161132813</v>
      </c>
      <c r="Y33" s="1">
        <v>300.1072998046875</v>
      </c>
      <c r="Z33" s="1">
        <v>8.4839563369750977</v>
      </c>
      <c r="AA33" s="1">
        <v>87.9755859375</v>
      </c>
      <c r="AB33" s="1">
        <v>23.758460998535156</v>
      </c>
      <c r="AC33" s="1">
        <v>2.5896999835968018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1.1052588294534118</v>
      </c>
      <c r="AL33">
        <f>(U33-T33)/(1000-U33)*AK33</f>
        <v>2.5994490776764689E-2</v>
      </c>
      <c r="AM33">
        <f>(P33+273.15)</f>
        <v>298.52601661682127</v>
      </c>
      <c r="AN33">
        <f>(O33+273.15)</f>
        <v>300.28344001770017</v>
      </c>
      <c r="AO33">
        <f>(Y33*AG33+Z33*AH33)*AI33</f>
        <v>48.01716689548266</v>
      </c>
      <c r="AP33">
        <f>((AO33+0.00000010773*(AN33^4-AM33^4))-AL33*44100)/(L33*51.4+0.00000043092*AM33^3)</f>
        <v>-8.8747967360941136</v>
      </c>
      <c r="AQ33">
        <f>0.61365*EXP(17.502*J33/(240.97+J33))</f>
        <v>3.2516609432757222</v>
      </c>
      <c r="AR33">
        <f>AQ33*1000/AA33</f>
        <v>36.960946706121192</v>
      </c>
      <c r="AS33">
        <f>(AR33-U33)</f>
        <v>10.900251057927832</v>
      </c>
      <c r="AT33">
        <f>IF(D33,P33,(O33+P33)/2)</f>
        <v>26.254728317260742</v>
      </c>
      <c r="AU33">
        <f>0.61365*EXP(17.502*AT33/(240.97+AT33))</f>
        <v>3.425455046939649</v>
      </c>
      <c r="AV33">
        <f>IF(AS33&lt;&gt;0,(1000-(AR33+U33)/2)/AS33*AL33,0)</f>
        <v>2.3096149705649718</v>
      </c>
      <c r="AW33">
        <f>U33*AA33/1000</f>
        <v>2.2927049695886672</v>
      </c>
      <c r="AX33">
        <f>(AU33-AW33)</f>
        <v>1.1327500773509818</v>
      </c>
      <c r="AY33">
        <f>1/(1.6/F33+1.37/N33)</f>
        <v>1.5648908294527324</v>
      </c>
      <c r="AZ33">
        <f>G33*AA33*0.001</f>
        <v>33.819327555590576</v>
      </c>
      <c r="BA33">
        <f>G33/S33</f>
        <v>0.98349324689325601</v>
      </c>
      <c r="BB33">
        <f>(1-AL33*AA33/AQ33/F33)*100</f>
        <v>85.98002108045192</v>
      </c>
      <c r="BC33">
        <f>(S33-E33/(N33/1.35))</f>
        <v>390.86284474162466</v>
      </c>
      <c r="BD33">
        <f>E33*BB33/100/BC33</f>
        <v>4.4124031418435981E-5</v>
      </c>
    </row>
    <row r="34" spans="1:56" x14ac:dyDescent="0.25">
      <c r="A34" s="1" t="s">
        <v>1</v>
      </c>
      <c r="B34" s="1" t="s">
        <v>2264</v>
      </c>
      <c r="K34" s="1">
        <f t="shared" si="0"/>
        <v>2.72</v>
      </c>
    </row>
    <row r="35" spans="1:56" x14ac:dyDescent="0.25">
      <c r="A35" s="1" t="s">
        <v>1</v>
      </c>
      <c r="B35" s="1" t="s">
        <v>2263</v>
      </c>
      <c r="K35" s="1">
        <f t="shared" si="0"/>
        <v>2.72</v>
      </c>
    </row>
    <row r="36" spans="1:56" x14ac:dyDescent="0.25">
      <c r="A36" s="1">
        <v>7</v>
      </c>
      <c r="B36" s="1" t="s">
        <v>2262</v>
      </c>
      <c r="C36" s="1">
        <v>1565.0000023469329</v>
      </c>
      <c r="D36" s="1">
        <v>0</v>
      </c>
      <c r="E36">
        <f>(R36-S36*(1000-T36)/(1000-U36))*AK36</f>
        <v>0.65337955439160866</v>
      </c>
      <c r="F36">
        <f>IF(AV36&lt;&gt;0,1/(1/AV36-1/N36),0)</f>
        <v>5.4234471646622309</v>
      </c>
      <c r="G36">
        <f>((AY36-AL36/2)*S36-E36)/(AY36+AL36/2)</f>
        <v>383.34508294988473</v>
      </c>
      <c r="H36">
        <f>AL36*1000</f>
        <v>26.467809417424597</v>
      </c>
      <c r="I36">
        <f>(AQ36-AW36)</f>
        <v>0.94234190903827342</v>
      </c>
      <c r="J36">
        <f>(P36+AP36*D36)</f>
        <v>25.487314224243164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27.127050399780273</v>
      </c>
      <c r="P36" s="1">
        <v>25.487314224243164</v>
      </c>
      <c r="Q36" s="1">
        <v>27.317092895507813</v>
      </c>
      <c r="R36" s="1">
        <v>399.97454833984375</v>
      </c>
      <c r="S36" s="1">
        <v>390.04229736328125</v>
      </c>
      <c r="T36" s="1">
        <v>3.1805810928344727</v>
      </c>
      <c r="U36" s="1">
        <v>26.494884490966797</v>
      </c>
      <c r="V36" s="1">
        <v>7.7597417831420898</v>
      </c>
      <c r="W36" s="1">
        <v>64.640220642089844</v>
      </c>
      <c r="X36" s="1">
        <v>300.6094970703125</v>
      </c>
      <c r="Y36" s="1">
        <v>501.1185302734375</v>
      </c>
      <c r="Z36" s="1">
        <v>8.2564048767089844</v>
      </c>
      <c r="AA36" s="1">
        <v>87.975349426269531</v>
      </c>
      <c r="AB36" s="1">
        <v>23.783269882202148</v>
      </c>
      <c r="AC36" s="1">
        <v>2.6005842685699463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1.1051819745232074</v>
      </c>
      <c r="AL36">
        <f>(U36-T36)/(1000-U36)*AK36</f>
        <v>2.6467809417424597E-2</v>
      </c>
      <c r="AM36">
        <f>(P36+273.15)</f>
        <v>298.63731422424314</v>
      </c>
      <c r="AN36">
        <f>(O36+273.15)</f>
        <v>300.27705039978025</v>
      </c>
      <c r="AO36">
        <f>(Y36*AG36+Z36*AH36)*AI36</f>
        <v>80.178963051610481</v>
      </c>
      <c r="AP36">
        <f>((AO36+0.00000010773*(AN36^4-AM36^4))-AL36*44100)/(L36*51.4+0.00000043092*AM36^3)</f>
        <v>-8.7920594985274807</v>
      </c>
      <c r="AQ36">
        <f>0.61365*EXP(17.502*J36/(240.97+J36))</f>
        <v>3.2732386301397267</v>
      </c>
      <c r="AR36">
        <f>AQ36*1000/AA36</f>
        <v>37.206315763291919</v>
      </c>
      <c r="AS36">
        <f>(AR36-U36)</f>
        <v>10.711431272325122</v>
      </c>
      <c r="AT36">
        <f>IF(D36,P36,(O36+P36)/2)</f>
        <v>26.307182312011719</v>
      </c>
      <c r="AU36">
        <f>0.61365*EXP(17.502*AT36/(240.97+AT36))</f>
        <v>3.4360813384318596</v>
      </c>
      <c r="AV36">
        <f>IF(AS36&lt;&gt;0,(1000-(AR36+U36)/2)/AS36*AL36,0)</f>
        <v>2.3922847612004312</v>
      </c>
      <c r="AW36">
        <f>U36*AA36/1000</f>
        <v>2.3308967211014533</v>
      </c>
      <c r="AX36">
        <f>(AU36-AW36)</f>
        <v>1.1051846173304063</v>
      </c>
      <c r="AY36">
        <f>1/(1.6/F36+1.37/N36)</f>
        <v>1.6257974997181741</v>
      </c>
      <c r="AZ36">
        <f>G36*AA36*0.001</f>
        <v>33.724917623358387</v>
      </c>
      <c r="BA36">
        <f>G36/S36</f>
        <v>0.98282951757111925</v>
      </c>
      <c r="BB36">
        <f>(1-AL36*AA36/AQ36/F36)*100</f>
        <v>86.883259768948818</v>
      </c>
      <c r="BC36">
        <f>(S36-E36/(N36/1.35))</f>
        <v>389.83622477446204</v>
      </c>
      <c r="BD36">
        <f>E36*BB36/100/BC36</f>
        <v>1.4561947285624593E-3</v>
      </c>
    </row>
    <row r="37" spans="1:56" x14ac:dyDescent="0.25">
      <c r="A37" s="1" t="s">
        <v>1</v>
      </c>
      <c r="B37" s="1" t="s">
        <v>2261</v>
      </c>
      <c r="K37" s="1">
        <f t="shared" si="0"/>
        <v>2.72</v>
      </c>
    </row>
    <row r="38" spans="1:56" x14ac:dyDescent="0.25">
      <c r="A38" s="1" t="s">
        <v>1</v>
      </c>
      <c r="B38" s="1" t="s">
        <v>2260</v>
      </c>
      <c r="K38" s="1">
        <f t="shared" si="0"/>
        <v>2.72</v>
      </c>
    </row>
    <row r="39" spans="1:56" x14ac:dyDescent="0.25">
      <c r="A39" s="1">
        <v>8</v>
      </c>
      <c r="B39" s="1" t="s">
        <v>2259</v>
      </c>
      <c r="C39" s="1">
        <v>1768.500002335757</v>
      </c>
      <c r="D39" s="1">
        <v>0</v>
      </c>
      <c r="E39">
        <f>(R39-S39*(1000-T39)/(1000-U39))*AK39</f>
        <v>1.047389436914264</v>
      </c>
      <c r="F39">
        <f>IF(AV39&lt;&gt;0,1/(1/AV39-1/N39),0)</f>
        <v>6.0961821737096011</v>
      </c>
      <c r="G39">
        <f>((AY39-AL39/2)*S39-E39)/(AY39+AL39/2)</f>
        <v>382.75699460738934</v>
      </c>
      <c r="H39">
        <f>AL39*1000</f>
        <v>27.178450976862319</v>
      </c>
      <c r="I39">
        <f>(AQ39-AW39)</f>
        <v>0.92002229349932962</v>
      </c>
      <c r="J39">
        <f>(P39+AP39*D39)</f>
        <v>25.661100387573242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27.152004241943359</v>
      </c>
      <c r="P39" s="1">
        <v>25.661100387573242</v>
      </c>
      <c r="Q39" s="1">
        <v>27.328378677368164</v>
      </c>
      <c r="R39" s="1">
        <v>400.00607299804688</v>
      </c>
      <c r="S39" s="1">
        <v>389.480224609375</v>
      </c>
      <c r="T39" s="1">
        <v>3.210533618927002</v>
      </c>
      <c r="U39" s="1">
        <v>27.135305404663086</v>
      </c>
      <c r="V39" s="1">
        <v>7.8210992813110352</v>
      </c>
      <c r="W39" s="1">
        <v>66.103622436523438</v>
      </c>
      <c r="X39" s="1">
        <v>300.60641479492188</v>
      </c>
      <c r="Y39" s="1">
        <v>750.90362548828125</v>
      </c>
      <c r="Z39" s="1">
        <v>8.0793466567993164</v>
      </c>
      <c r="AA39" s="1">
        <v>87.972442626953125</v>
      </c>
      <c r="AB39" s="1">
        <v>23.868593215942383</v>
      </c>
      <c r="AC39" s="1">
        <v>2.6236827373504639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1.1051706426283889</v>
      </c>
      <c r="AL39">
        <f>(U39-T39)/(1000-U39)*AK39</f>
        <v>2.717845097686232E-2</v>
      </c>
      <c r="AM39">
        <f>(P39+273.15)</f>
        <v>298.81110038757322</v>
      </c>
      <c r="AN39">
        <f>(O39+273.15)</f>
        <v>300.30200424194334</v>
      </c>
      <c r="AO39">
        <f>(Y39*AG39+Z39*AH39)*AI39</f>
        <v>120.14457739268437</v>
      </c>
      <c r="AP39">
        <f>((AO39+0.00000010773*(AN39^4-AM39^4))-AL39*44100)/(L39*51.4+0.00000043092*AM39^3)</f>
        <v>-8.7336450419538352</v>
      </c>
      <c r="AQ39">
        <f>0.61365*EXP(17.502*J39/(240.97+J39))</f>
        <v>3.3071813913759041</v>
      </c>
      <c r="AR39">
        <f>AQ39*1000/AA39</f>
        <v>37.593379160790121</v>
      </c>
      <c r="AS39">
        <f>(AR39-U39)</f>
        <v>10.458073756127035</v>
      </c>
      <c r="AT39">
        <f>IF(D39,P39,(O39+P39)/2)</f>
        <v>26.406552314758301</v>
      </c>
      <c r="AU39">
        <f>0.61365*EXP(17.502*AT39/(240.97+AT39))</f>
        <v>3.4562909629142879</v>
      </c>
      <c r="AV39">
        <f>IF(AS39&lt;&gt;0,(1000-(AR39+U39)/2)/AS39*AL39,0)</f>
        <v>2.5146923706983069</v>
      </c>
      <c r="AW39">
        <f>U39*AA39/1000</f>
        <v>2.3871590978765744</v>
      </c>
      <c r="AX39">
        <f>(AU39-AW39)</f>
        <v>1.0691318650377135</v>
      </c>
      <c r="AY39">
        <f>1/(1.6/F39+1.37/N39)</f>
        <v>1.7166592747832654</v>
      </c>
      <c r="AZ39">
        <f>G39*AA39*0.001</f>
        <v>33.672067748163563</v>
      </c>
      <c r="BA39">
        <f>G39/S39</f>
        <v>0.98273794257788405</v>
      </c>
      <c r="BB39">
        <f>(1-AL39*AA39/AQ39/F39)*100</f>
        <v>88.140799842100023</v>
      </c>
      <c r="BC39">
        <f>(S39-E39/(N39/1.35))</f>
        <v>389.14988330726959</v>
      </c>
      <c r="BD39">
        <f>E39*BB39/100/BC39</f>
        <v>2.3722926994403501E-3</v>
      </c>
    </row>
    <row r="40" spans="1:56" x14ac:dyDescent="0.25">
      <c r="A40" s="1" t="s">
        <v>1</v>
      </c>
      <c r="B40" s="1" t="s">
        <v>2258</v>
      </c>
      <c r="K40" s="1">
        <f t="shared" si="0"/>
        <v>2.72</v>
      </c>
    </row>
    <row r="41" spans="1:56" x14ac:dyDescent="0.25">
      <c r="A41" s="1" t="s">
        <v>1</v>
      </c>
      <c r="B41" s="1" t="s">
        <v>2257</v>
      </c>
      <c r="K41" s="1">
        <f t="shared" si="0"/>
        <v>2.72</v>
      </c>
    </row>
    <row r="42" spans="1:56" x14ac:dyDescent="0.25">
      <c r="A42" s="1">
        <v>9</v>
      </c>
      <c r="B42" s="1" t="s">
        <v>2256</v>
      </c>
      <c r="C42" s="1">
        <v>1972.500002335757</v>
      </c>
      <c r="D42" s="1">
        <v>0</v>
      </c>
      <c r="E42">
        <f>(R42-S42*(1000-T42)/(1000-U42))*AK42</f>
        <v>1.3531517181266537</v>
      </c>
      <c r="F42">
        <f>IF(AV42&lt;&gt;0,1/(1/AV42-1/N42),0)</f>
        <v>6.8911671070777611</v>
      </c>
      <c r="G42">
        <f>((AY42-AL42/2)*S42-E42)/(AY42+AL42/2)</f>
        <v>382.30708155255769</v>
      </c>
      <c r="H42">
        <f>AL42*1000</f>
        <v>27.911040883357781</v>
      </c>
      <c r="I42">
        <f>(AQ42-AW42)</f>
        <v>0.89932880951345329</v>
      </c>
      <c r="J42">
        <f>(P42+AP42*D42)</f>
        <v>25.848609924316406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27.195102691650391</v>
      </c>
      <c r="P42" s="1">
        <v>25.848609924316406</v>
      </c>
      <c r="Q42" s="1">
        <v>27.354963302612305</v>
      </c>
      <c r="R42" s="1">
        <v>400.04580688476563</v>
      </c>
      <c r="S42" s="1">
        <v>388.99874877929688</v>
      </c>
      <c r="T42" s="1">
        <v>3.2418553829193115</v>
      </c>
      <c r="U42" s="1">
        <v>27.791666030883789</v>
      </c>
      <c r="V42" s="1">
        <v>7.877202033996582</v>
      </c>
      <c r="W42" s="1">
        <v>67.529411315917969</v>
      </c>
      <c r="X42" s="1">
        <v>300.646484375</v>
      </c>
      <c r="Y42" s="1">
        <v>1000.2471313476563</v>
      </c>
      <c r="Z42" s="1">
        <v>8.6128692626953125</v>
      </c>
      <c r="AA42" s="1">
        <v>87.96954345703125</v>
      </c>
      <c r="AB42" s="1">
        <v>23.944601058959961</v>
      </c>
      <c r="AC42" s="1">
        <v>2.6398847103118896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1.105317957261029</v>
      </c>
      <c r="AL42">
        <f>(U42-T42)/(1000-U42)*AK42</f>
        <v>2.7911040883357781E-2</v>
      </c>
      <c r="AM42">
        <f>(P42+273.15)</f>
        <v>298.99860992431638</v>
      </c>
      <c r="AN42">
        <f>(O42+273.15)</f>
        <v>300.34510269165037</v>
      </c>
      <c r="AO42">
        <f>(Y42*AG42+Z42*AH42)*AI42</f>
        <v>160.0395374384625</v>
      </c>
      <c r="AP42">
        <f>((AO42+0.00000010773*(AN42^4-AM42^4))-AL42*44100)/(L42*51.4+0.00000043092*AM42^3)</f>
        <v>-8.6832670117994706</v>
      </c>
      <c r="AQ42">
        <f>0.61365*EXP(17.502*J42/(240.97+J42))</f>
        <v>3.3441489821605841</v>
      </c>
      <c r="AR42">
        <f>AQ42*1000/AA42</f>
        <v>38.014849807581811</v>
      </c>
      <c r="AS42">
        <f>(AR42-U42)</f>
        <v>10.223183776698022</v>
      </c>
      <c r="AT42">
        <f>IF(D42,P42,(O42+P42)/2)</f>
        <v>26.521856307983398</v>
      </c>
      <c r="AU42">
        <f>0.61365*EXP(17.502*AT42/(240.97+AT42))</f>
        <v>3.4798712285281348</v>
      </c>
      <c r="AV42">
        <f>IF(AS42&lt;&gt;0,(1000-(AR42+U42)/2)/AS42*AL42,0)</f>
        <v>2.6403395748302545</v>
      </c>
      <c r="AW42">
        <f>U42*AA42/1000</f>
        <v>2.4448201726471308</v>
      </c>
      <c r="AX42">
        <f>(AU42-AW42)</f>
        <v>1.035051055881004</v>
      </c>
      <c r="AY42">
        <f>1/(1.6/F42+1.37/N42)</f>
        <v>1.8107783291569295</v>
      </c>
      <c r="AZ42">
        <f>G42*AA42*0.001</f>
        <v>33.631379424568514</v>
      </c>
      <c r="BA42">
        <f>G42/S42</f>
        <v>0.98279771529410298</v>
      </c>
      <c r="BB42">
        <f>(1-AL42*AA42/AQ42/F42)*100</f>
        <v>89.345576082783253</v>
      </c>
      <c r="BC42">
        <f>(S42-E42/(N42/1.35))</f>
        <v>388.57197160859226</v>
      </c>
      <c r="BD42">
        <f>E42*BB42/100/BC42</f>
        <v>3.1113443227247031E-3</v>
      </c>
    </row>
    <row r="43" spans="1:56" x14ac:dyDescent="0.25">
      <c r="A43" s="1" t="s">
        <v>1</v>
      </c>
      <c r="B43" s="1" t="s">
        <v>2255</v>
      </c>
      <c r="K43" s="1">
        <f t="shared" si="0"/>
        <v>2.72</v>
      </c>
    </row>
    <row r="44" spans="1:56" x14ac:dyDescent="0.25">
      <c r="A44" s="1" t="s">
        <v>1</v>
      </c>
      <c r="B44" s="1" t="s">
        <v>2254</v>
      </c>
      <c r="K44" s="1">
        <f t="shared" si="0"/>
        <v>2.72</v>
      </c>
    </row>
    <row r="45" spans="1:56" x14ac:dyDescent="0.25">
      <c r="A45" s="1">
        <v>10</v>
      </c>
      <c r="B45" s="1" t="s">
        <v>2253</v>
      </c>
      <c r="C45" s="1">
        <v>2176.500002335757</v>
      </c>
      <c r="D45" s="1">
        <v>0</v>
      </c>
      <c r="E45">
        <f>(R45-S45*(1000-T45)/(1000-U45))*AK45</f>
        <v>1.7083569207362566</v>
      </c>
      <c r="F45">
        <f>IF(AV45&lt;&gt;0,1/(1/AV45-1/N45),0)</f>
        <v>7.9644361842893172</v>
      </c>
      <c r="G45">
        <f>((AY45-AL45/2)*S45-E45)/(AY45+AL45/2)</f>
        <v>381.75583794361921</v>
      </c>
      <c r="H45">
        <f>AL45*1000</f>
        <v>28.731623682084408</v>
      </c>
      <c r="I45">
        <f>(AQ45-AW45)</f>
        <v>0.87743091064724776</v>
      </c>
      <c r="J45">
        <f>(P45+AP45*D45)</f>
        <v>26.066804885864258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27.259597778320313</v>
      </c>
      <c r="P45" s="1">
        <v>26.066804885864258</v>
      </c>
      <c r="Q45" s="1">
        <v>27.399961471557617</v>
      </c>
      <c r="R45" s="1">
        <v>400.053466796875</v>
      </c>
      <c r="S45" s="1">
        <v>388.40975952148438</v>
      </c>
      <c r="T45" s="1">
        <v>3.27783203125</v>
      </c>
      <c r="U45" s="1">
        <v>28.534030914306641</v>
      </c>
      <c r="V45" s="1">
        <v>7.9347596168518066</v>
      </c>
      <c r="W45" s="1">
        <v>69.07330322265625</v>
      </c>
      <c r="X45" s="1">
        <v>300.59979248046875</v>
      </c>
      <c r="Y45" s="1">
        <v>1249.5545654296875</v>
      </c>
      <c r="Z45" s="1">
        <v>8.3696384429931641</v>
      </c>
      <c r="AA45" s="1">
        <v>87.971771240234375</v>
      </c>
      <c r="AB45" s="1">
        <v>24.030075073242188</v>
      </c>
      <c r="AC45" s="1">
        <v>2.6614925861358643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1.1051462958840761</v>
      </c>
      <c r="AL45">
        <f>(U45-T45)/(1000-U45)*AK45</f>
        <v>2.8731623682084408E-2</v>
      </c>
      <c r="AM45">
        <f>(P45+273.15)</f>
        <v>299.21680488586424</v>
      </c>
      <c r="AN45">
        <f>(O45+273.15)</f>
        <v>300.40959777832029</v>
      </c>
      <c r="AO45">
        <f>(Y45*AG45+Z45*AH45)*AI45</f>
        <v>199.92872599999464</v>
      </c>
      <c r="AP45">
        <f>((AO45+0.00000010773*(AN45^4-AM45^4))-AL45*44100)/(L45*51.4+0.00000043092*AM45^3)</f>
        <v>-8.6655147892161697</v>
      </c>
      <c r="AQ45">
        <f>0.61365*EXP(17.502*J45/(240.97+J45))</f>
        <v>3.3876201508024071</v>
      </c>
      <c r="AR45">
        <f>AQ45*1000/AA45</f>
        <v>38.508036192103631</v>
      </c>
      <c r="AS45">
        <f>(AR45-U45)</f>
        <v>9.9740052777969908</v>
      </c>
      <c r="AT45">
        <f>IF(D45,P45,(O45+P45)/2)</f>
        <v>26.663201332092285</v>
      </c>
      <c r="AU45">
        <f>0.61365*EXP(17.502*AT45/(240.97+AT45))</f>
        <v>3.5089685631049581</v>
      </c>
      <c r="AV45">
        <f>IF(AS45&lt;&gt;0,(1000-(AR45+U45)/2)/AS45*AL45,0)</f>
        <v>2.7840881558799984</v>
      </c>
      <c r="AW45">
        <f>U45*AA45/1000</f>
        <v>2.5101892401551593</v>
      </c>
      <c r="AX45">
        <f>(AU45-AW45)</f>
        <v>0.99877932294979876</v>
      </c>
      <c r="AY45">
        <f>1/(1.6/F45+1.37/N45)</f>
        <v>1.9195313366560129</v>
      </c>
      <c r="AZ45">
        <f>G45*AA45*0.001</f>
        <v>33.583737245200055</v>
      </c>
      <c r="BA45">
        <f>G45/S45</f>
        <v>0.98286880951173139</v>
      </c>
      <c r="BB45">
        <f>(1-AL45*AA45/AQ45/F45)*100</f>
        <v>90.631851606662167</v>
      </c>
      <c r="BC45">
        <f>(S45-E45/(N45/1.35))</f>
        <v>387.87095243620433</v>
      </c>
      <c r="BD45">
        <f>E45*BB45/100/BC45</f>
        <v>3.9918315604427455E-3</v>
      </c>
    </row>
    <row r="46" spans="1:56" x14ac:dyDescent="0.25">
      <c r="A46" s="1" t="s">
        <v>1</v>
      </c>
      <c r="B46" s="1" t="s">
        <v>2252</v>
      </c>
      <c r="K46" s="1">
        <f t="shared" si="0"/>
        <v>2.72</v>
      </c>
    </row>
    <row r="47" spans="1:56" x14ac:dyDescent="0.25">
      <c r="A47" s="1" t="s">
        <v>1</v>
      </c>
      <c r="B47" s="1" t="s">
        <v>2251</v>
      </c>
      <c r="K47" s="1">
        <f t="shared" si="0"/>
        <v>2.72</v>
      </c>
    </row>
    <row r="48" spans="1:56" x14ac:dyDescent="0.25">
      <c r="A48" s="1">
        <v>11</v>
      </c>
      <c r="B48" s="1" t="s">
        <v>2250</v>
      </c>
      <c r="C48" s="1">
        <v>2380.500002335757</v>
      </c>
      <c r="D48" s="1">
        <v>0</v>
      </c>
      <c r="E48">
        <f>(R48-S48*(1000-T48)/(1000-U48))*AK48</f>
        <v>1.681332332522524</v>
      </c>
      <c r="F48">
        <f>IF(AV48&lt;&gt;0,1/(1/AV48-1/N48),0)</f>
        <v>9.937832051339992</v>
      </c>
      <c r="G48">
        <f>((AY48-AL48/2)*S48-E48)/(AY48+AL48/2)</f>
        <v>381.7252760980524</v>
      </c>
      <c r="H48">
        <f>AL48*1000</f>
        <v>29.891676683214115</v>
      </c>
      <c r="I48">
        <f>(AQ48-AW48)</f>
        <v>0.84870893525804014</v>
      </c>
      <c r="J48">
        <f>(P48+AP48*D48)</f>
        <v>26.375417709350586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27.347389221191406</v>
      </c>
      <c r="P48" s="1">
        <v>26.375417709350586</v>
      </c>
      <c r="Q48" s="1">
        <v>27.465103149414063</v>
      </c>
      <c r="R48" s="1">
        <v>400.08657836914063</v>
      </c>
      <c r="S48" s="1">
        <v>388.06890869140625</v>
      </c>
      <c r="T48" s="1">
        <v>3.3218204975128174</v>
      </c>
      <c r="U48" s="1">
        <v>29.569583892822266</v>
      </c>
      <c r="V48" s="1">
        <v>7.9998278617858887</v>
      </c>
      <c r="W48" s="1">
        <v>71.21142578125</v>
      </c>
      <c r="X48" s="1">
        <v>300.60159301757813</v>
      </c>
      <c r="Y48" s="1">
        <v>1600.77099609375</v>
      </c>
      <c r="Z48" s="1">
        <v>8.051304817199707</v>
      </c>
      <c r="AA48" s="1">
        <v>87.970085144042969</v>
      </c>
      <c r="AB48" s="1">
        <v>24.193113327026367</v>
      </c>
      <c r="AC48" s="1">
        <v>2.6908695697784424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1.1051529155058017</v>
      </c>
      <c r="AL48">
        <f>(U48-T48)/(1000-U48)*AK48</f>
        <v>2.9891676683214116E-2</v>
      </c>
      <c r="AM48">
        <f>(P48+273.15)</f>
        <v>299.52541770935056</v>
      </c>
      <c r="AN48">
        <f>(O48+273.15)</f>
        <v>300.49738922119138</v>
      </c>
      <c r="AO48">
        <f>(Y48*AG48+Z48*AH48)*AI48</f>
        <v>256.1233536501968</v>
      </c>
      <c r="AP48">
        <f>((AO48+0.00000010773*(AN48^4-AM48^4))-AL48*44100)/(L48*51.4+0.00000043092*AM48^3)</f>
        <v>-8.642451951297252</v>
      </c>
      <c r="AQ48">
        <f>0.61365*EXP(17.502*J48/(240.97+J48))</f>
        <v>3.4499477479835363</v>
      </c>
      <c r="AR48">
        <f>AQ48*1000/AA48</f>
        <v>39.217283265493748</v>
      </c>
      <c r="AS48">
        <f>(AR48-U48)</f>
        <v>9.6476993726714824</v>
      </c>
      <c r="AT48">
        <f>IF(D48,P48,(O48+P48)/2)</f>
        <v>26.861403465270996</v>
      </c>
      <c r="AU48">
        <f>0.61365*EXP(17.502*AT48/(240.97+AT48))</f>
        <v>3.5501282169986697</v>
      </c>
      <c r="AV48">
        <f>IF(AS48&lt;&gt;0,(1000-(AR48+U48)/2)/AS48*AL48,0)</f>
        <v>2.9917598146145274</v>
      </c>
      <c r="AW48">
        <f>U48*AA48/1000</f>
        <v>2.6012388127254962</v>
      </c>
      <c r="AX48">
        <f>(AU48-AW48)</f>
        <v>0.94888940427317348</v>
      </c>
      <c r="AY48">
        <f>1/(1.6/F48+1.37/N48)</f>
        <v>2.0787067316146968</v>
      </c>
      <c r="AZ48">
        <f>G48*AA48*0.001</f>
        <v>33.580405039978977</v>
      </c>
      <c r="BA48">
        <f>G48/S48</f>
        <v>0.98365333462362392</v>
      </c>
      <c r="BB48">
        <f>(1-AL48*AA48/AQ48/F48)*100</f>
        <v>92.330251588733276</v>
      </c>
      <c r="BC48">
        <f>(S48-E48/(N48/1.35))</f>
        <v>387.53862502382049</v>
      </c>
      <c r="BD48">
        <f>E48*BB48/100/BC48</f>
        <v>4.0057384539808009E-3</v>
      </c>
    </row>
    <row r="49" spans="1:56" x14ac:dyDescent="0.25">
      <c r="A49" s="1" t="s">
        <v>1</v>
      </c>
      <c r="B49" s="1" t="s">
        <v>2249</v>
      </c>
      <c r="K49" s="1">
        <f t="shared" si="0"/>
        <v>2.72</v>
      </c>
    </row>
    <row r="50" spans="1:56" x14ac:dyDescent="0.25">
      <c r="A50" s="1" t="s">
        <v>1</v>
      </c>
      <c r="B50" s="1" t="s">
        <v>2244</v>
      </c>
      <c r="K50" s="1">
        <f t="shared" si="0"/>
        <v>2.72</v>
      </c>
    </row>
    <row r="51" spans="1:56" x14ac:dyDescent="0.25">
      <c r="A51" s="1">
        <v>12</v>
      </c>
      <c r="B51" s="1" t="s">
        <v>2248</v>
      </c>
      <c r="C51" s="1">
        <v>2584.500002335757</v>
      </c>
      <c r="D51" s="1">
        <v>0</v>
      </c>
      <c r="E51">
        <f>(R51-S51*(1000-T51)/(1000-U51))*AK51</f>
        <v>1.8167526005575092</v>
      </c>
      <c r="F51">
        <f>IF(AV51&lt;&gt;0,1/(1/AV51-1/N51),0)</f>
        <v>14.101588183594913</v>
      </c>
      <c r="G51">
        <f>((AY51-AL51/2)*S51-E51)/(AY51+AL51/2)</f>
        <v>381.36154714269014</v>
      </c>
      <c r="H51">
        <f>AL51*1000</f>
        <v>31.289833874074489</v>
      </c>
      <c r="I51">
        <f>(AQ51-AW51)</f>
        <v>0.80858510929628746</v>
      </c>
      <c r="J51">
        <f>(P51+AP51*D51)</f>
        <v>26.71068000793457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27.460483551025391</v>
      </c>
      <c r="P51" s="1">
        <v>26.71068000793457</v>
      </c>
      <c r="Q51" s="1">
        <v>27.549070358276367</v>
      </c>
      <c r="R51" s="1">
        <v>399.97332763671875</v>
      </c>
      <c r="S51" s="1">
        <v>387.36306762695313</v>
      </c>
      <c r="T51" s="1">
        <v>3.3699901103973389</v>
      </c>
      <c r="U51" s="1">
        <v>30.808401107788086</v>
      </c>
      <c r="V51" s="1">
        <v>8.0622272491455078</v>
      </c>
      <c r="W51" s="1">
        <v>73.70477294921875</v>
      </c>
      <c r="X51" s="1">
        <v>300.62344360351563</v>
      </c>
      <c r="Y51" s="1">
        <v>1999.4110107421875</v>
      </c>
      <c r="Z51" s="1">
        <v>7.9380588531494141</v>
      </c>
      <c r="AA51" s="1">
        <v>87.969673156738281</v>
      </c>
      <c r="AB51" s="1">
        <v>24.30467414855957</v>
      </c>
      <c r="AC51" s="1">
        <v>2.7259094715118408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1.1052332485423366</v>
      </c>
      <c r="AL51">
        <f>(U51-T51)/(1000-U51)*AK51</f>
        <v>3.1289833874074489E-2</v>
      </c>
      <c r="AM51">
        <f>(P51+273.15)</f>
        <v>299.86068000793455</v>
      </c>
      <c r="AN51">
        <f>(O51+273.15)</f>
        <v>300.61048355102537</v>
      </c>
      <c r="AO51">
        <f>(Y51*AG51+Z51*AH51)*AI51</f>
        <v>319.90575456829902</v>
      </c>
      <c r="AP51">
        <f>((AO51+0.00000010773*(AN51^4-AM51^4))-AL51*44100)/(L51*51.4+0.00000043092*AM51^3)</f>
        <v>-8.6433196206924041</v>
      </c>
      <c r="AQ51">
        <f>0.61365*EXP(17.502*J51/(240.97+J51))</f>
        <v>3.5187900852300991</v>
      </c>
      <c r="AR51">
        <f>AQ51*1000/AA51</f>
        <v>40.000035909654478</v>
      </c>
      <c r="AS51">
        <f>(AR51-U51)</f>
        <v>9.1916348018663925</v>
      </c>
      <c r="AT51">
        <f>IF(D51,P51,(O51+P51)/2)</f>
        <v>27.08558177947998</v>
      </c>
      <c r="AU51">
        <f>0.61365*EXP(17.502*AT51/(240.97+AT51))</f>
        <v>3.5971896043993641</v>
      </c>
      <c r="AV51">
        <f>IF(AS51&lt;&gt;0,(1000-(AR51+U51)/2)/AS51*AL51,0)</f>
        <v>3.2836423997575053</v>
      </c>
      <c r="AW51">
        <f>U51*AA51/1000</f>
        <v>2.7102049759338116</v>
      </c>
      <c r="AX51">
        <f>(AU51-AW51)</f>
        <v>0.88698462846555248</v>
      </c>
      <c r="AY51">
        <f>1/(1.6/F51+1.37/N51)</f>
        <v>2.3066463544337443</v>
      </c>
      <c r="AZ51">
        <f>G51*AA51*0.001</f>
        <v>33.548250656690492</v>
      </c>
      <c r="BA51">
        <f>G51/S51</f>
        <v>0.98450673028528701</v>
      </c>
      <c r="BB51">
        <f>(1-AL51*AA51/AQ51/F51)*100</f>
        <v>94.45278691723486</v>
      </c>
      <c r="BC51">
        <f>(S51-E51/(N51/1.35))</f>
        <v>386.79007309548285</v>
      </c>
      <c r="BD51">
        <f>E51*BB51/100/BC51</f>
        <v>4.4364464912063613E-3</v>
      </c>
    </row>
    <row r="52" spans="1:56" x14ac:dyDescent="0.25">
      <c r="A52" s="1" t="s">
        <v>1</v>
      </c>
      <c r="B52" s="1" t="s">
        <v>2247</v>
      </c>
      <c r="K52" s="2">
        <v>7.3875000000000002</v>
      </c>
    </row>
    <row r="53" spans="1:56" x14ac:dyDescent="0.25">
      <c r="A53" s="1" t="s">
        <v>1</v>
      </c>
      <c r="B53" s="1" t="s">
        <v>2246</v>
      </c>
      <c r="K53" s="2">
        <v>7.3875000000000002</v>
      </c>
    </row>
    <row r="54" spans="1:56" x14ac:dyDescent="0.25">
      <c r="A54" s="1" t="s">
        <v>1</v>
      </c>
      <c r="B54" s="1" t="s">
        <v>2245</v>
      </c>
    </row>
    <row r="55" spans="1:56" x14ac:dyDescent="0.25">
      <c r="A55" s="1" t="s">
        <v>1</v>
      </c>
      <c r="B55" s="1" t="s">
        <v>2244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60E1-288C-4DF3-B652-4E62AE265506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9931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9930</v>
      </c>
    </row>
    <row r="12" spans="1:60" x14ac:dyDescent="0.25">
      <c r="A12" s="1" t="s">
        <v>1</v>
      </c>
      <c r="B12" s="1" t="s">
        <v>9929</v>
      </c>
    </row>
    <row r="13" spans="1:60" x14ac:dyDescent="0.25">
      <c r="A13" s="1" t="s">
        <v>1</v>
      </c>
      <c r="B13" s="1" t="s">
        <v>9928</v>
      </c>
    </row>
    <row r="14" spans="1:60" x14ac:dyDescent="0.25">
      <c r="A14" s="1" t="s">
        <v>1</v>
      </c>
      <c r="B14" s="1" t="s">
        <v>9927</v>
      </c>
    </row>
    <row r="15" spans="1:60" x14ac:dyDescent="0.25">
      <c r="A15" s="1" t="s">
        <v>1</v>
      </c>
      <c r="B15" s="1" t="s">
        <v>9926</v>
      </c>
    </row>
    <row r="16" spans="1:60" x14ac:dyDescent="0.25">
      <c r="A16" s="1" t="s">
        <v>1</v>
      </c>
      <c r="B16" s="1" t="s">
        <v>9925</v>
      </c>
    </row>
    <row r="17" spans="1:60" x14ac:dyDescent="0.25">
      <c r="A17" s="1" t="s">
        <v>1</v>
      </c>
      <c r="B17" s="1" t="s">
        <v>9924</v>
      </c>
    </row>
    <row r="18" spans="1:60" x14ac:dyDescent="0.25">
      <c r="A18" s="1">
        <v>1</v>
      </c>
      <c r="B18" s="1" t="s">
        <v>9923</v>
      </c>
      <c r="C18" s="1">
        <v>420.00000236928463</v>
      </c>
      <c r="D18" s="1">
        <v>0</v>
      </c>
      <c r="E18">
        <f>(R18-S18*(1000-T18)/(1000-U18))*AO18</f>
        <v>-5.2976717573155865</v>
      </c>
      <c r="F18">
        <f>IF(AZ18&lt;&gt;0,1/(1/AZ18-1/N18),0)</f>
        <v>3.4818816744789745</v>
      </c>
      <c r="G18">
        <f>((BC18-AP18/2)*S18-E18)/(BC18+AP18/2)</f>
        <v>393.43343154144981</v>
      </c>
      <c r="H18">
        <f>AP18*1000</f>
        <v>23.187950018981315</v>
      </c>
      <c r="I18">
        <f>(AU18-BA18)</f>
        <v>1.0350216388378231</v>
      </c>
      <c r="J18">
        <f>(P18+AT18*D18)</f>
        <v>26.613872528076172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27.660764694213867</v>
      </c>
      <c r="P18" s="1">
        <v>26.613872528076172</v>
      </c>
      <c r="Q18" s="1">
        <v>27.730907440185547</v>
      </c>
      <c r="R18" s="1">
        <v>399.97079467773438</v>
      </c>
      <c r="S18" s="1">
        <v>396.4427490234375</v>
      </c>
      <c r="T18" s="1">
        <v>7.3617343902587891</v>
      </c>
      <c r="U18" s="1">
        <v>27.781484603881836</v>
      </c>
      <c r="V18" s="1">
        <v>17.548120498657227</v>
      </c>
      <c r="W18" s="1">
        <v>66.222557067871094</v>
      </c>
      <c r="X18" s="1">
        <v>300.29266357421875</v>
      </c>
      <c r="Y18" s="1">
        <v>9.0611070394515991E-2</v>
      </c>
      <c r="Z18" s="1">
        <v>3.6135873794555664</v>
      </c>
      <c r="AA18" s="1">
        <v>88.683815002441406</v>
      </c>
      <c r="AB18" s="1">
        <v>2.2003862857818604</v>
      </c>
      <c r="AC18" s="1">
        <v>2.635391429066658E-2</v>
      </c>
      <c r="AD18" s="1">
        <v>3.4217122942209244E-2</v>
      </c>
      <c r="AE18" s="1">
        <v>5.2431384101510048E-3</v>
      </c>
      <c r="AF18" s="1">
        <v>1.0369500145316124E-2</v>
      </c>
      <c r="AG18" s="1">
        <v>1.4097400940954685E-2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1.1040171454934511</v>
      </c>
      <c r="AP18">
        <f>(U18-T18)/(1000-U18)*AO18</f>
        <v>2.3187950018981315E-2</v>
      </c>
      <c r="AQ18">
        <f>(P18+273.15)</f>
        <v>299.76387252807615</v>
      </c>
      <c r="AR18">
        <f>(O18+273.15)</f>
        <v>300.81076469421384</v>
      </c>
      <c r="AS18">
        <f>(Y18*AK18+Z18*AL18)*AM18</f>
        <v>1.4497770939072119E-2</v>
      </c>
      <c r="AT18">
        <f>((AS18+0.00000010773*(AR18^4-AQ18^4))-AP18*44100)/(L18*0.92*2*29.3+0.00000043092*AQ18^3)</f>
        <v>-7.9563031808718927</v>
      </c>
      <c r="AU18">
        <f>0.61365*EXP(17.502*J18/(240.97+J18))</f>
        <v>3.498789679941654</v>
      </c>
      <c r="AV18">
        <f>AU18*1000/AA18</f>
        <v>39.452403799332885</v>
      </c>
      <c r="AW18">
        <f>(AV18-U18)</f>
        <v>11.670919195451049</v>
      </c>
      <c r="AX18">
        <f>IF(D18,P18,(O18+P18)/2)</f>
        <v>27.13731861114502</v>
      </c>
      <c r="AY18">
        <f>0.61365*EXP(17.502*AX18/(240.97+AX18))</f>
        <v>3.6081276502786896</v>
      </c>
      <c r="AZ18">
        <f>IF(AW18&lt;&gt;0,(1000-(AV18+U18)/2)/AW18*AP18,0)</f>
        <v>1.9200237463538996</v>
      </c>
      <c r="BA18">
        <f>U18*AA18/1000</f>
        <v>2.463768041103831</v>
      </c>
      <c r="BB18">
        <f>(AY18-BA18)</f>
        <v>1.1443596091748587</v>
      </c>
      <c r="BC18">
        <f>1/(1.6/F18+1.37/N18)</f>
        <v>1.2827270515159948</v>
      </c>
      <c r="BD18">
        <f>G18*AA18*0.001</f>
        <v>34.891177658597634</v>
      </c>
      <c r="BE18">
        <f>G18/S18</f>
        <v>0.99240920034632851</v>
      </c>
      <c r="BF18">
        <f>(1-AP18*AA18/AU18/F18)*100</f>
        <v>83.119905338901219</v>
      </c>
      <c r="BG18">
        <f>(S18-E18/(N18/1.35))</f>
        <v>398.1136077554051</v>
      </c>
      <c r="BH18">
        <f>E18*BF18/100/BG18</f>
        <v>-1.1060711475483686E-2</v>
      </c>
    </row>
    <row r="19" spans="1:60" x14ac:dyDescent="0.25">
      <c r="A19" s="1" t="s">
        <v>1</v>
      </c>
      <c r="B19" s="1" t="s">
        <v>9922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9921</v>
      </c>
      <c r="K20" s="1">
        <f t="shared" si="0"/>
        <v>2.72</v>
      </c>
    </row>
    <row r="21" spans="1:60" x14ac:dyDescent="0.25">
      <c r="A21" s="1">
        <v>2</v>
      </c>
      <c r="B21" s="1" t="s">
        <v>9920</v>
      </c>
      <c r="C21" s="1">
        <v>624.5000023804605</v>
      </c>
      <c r="D21" s="1">
        <v>0</v>
      </c>
      <c r="E21">
        <f>(R21-S21*(1000-T21)/(1000-U21))*AO21</f>
        <v>-3.7401070423598313</v>
      </c>
      <c r="F21">
        <f>IF(AZ21&lt;&gt;0,1/(1/AZ21-1/N21),0)</f>
        <v>3.4289360693423916</v>
      </c>
      <c r="G21">
        <f>((BC21-AP21/2)*S21-E21)/(BC21+AP21/2)</f>
        <v>391.29840054104432</v>
      </c>
      <c r="H21">
        <f>AP21*1000</f>
        <v>22.551950438736309</v>
      </c>
      <c r="I21">
        <f>(AU21-BA21)</f>
        <v>1.0158205798819959</v>
      </c>
      <c r="J21">
        <f>(P21+AT21*D21)</f>
        <v>26.305587768554688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27.579948425292969</v>
      </c>
      <c r="P21" s="1">
        <v>26.305587768554688</v>
      </c>
      <c r="Q21" s="1">
        <v>27.707880020141602</v>
      </c>
      <c r="R21" s="1">
        <v>400.02139282226563</v>
      </c>
      <c r="S21" s="1">
        <v>395.33404541015625</v>
      </c>
      <c r="T21" s="1">
        <v>7.4199652671813965</v>
      </c>
      <c r="U21" s="1">
        <v>27.287675857543945</v>
      </c>
      <c r="V21" s="1">
        <v>17.770412445068359</v>
      </c>
      <c r="W21" s="1">
        <v>65.352493286132813</v>
      </c>
      <c r="X21" s="1">
        <v>300.32369995117188</v>
      </c>
      <c r="Y21" s="1">
        <v>26.510868072509766</v>
      </c>
      <c r="Z21" s="1">
        <v>3.5061337947845459</v>
      </c>
      <c r="AA21" s="1">
        <v>88.682426452636719</v>
      </c>
      <c r="AB21" s="1">
        <v>2.2791171073913574</v>
      </c>
      <c r="AC21" s="1">
        <v>1.995895616710186E-2</v>
      </c>
      <c r="AD21" s="1">
        <v>5.4731693118810654E-2</v>
      </c>
      <c r="AE21" s="1">
        <v>1.5195623971521854E-2</v>
      </c>
      <c r="AF21" s="1">
        <v>3.3777594566345215E-2</v>
      </c>
      <c r="AG21" s="1">
        <v>3.1056585721671581E-3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1.1041312498204845</v>
      </c>
      <c r="AP21">
        <f>(U21-T21)/(1000-U21)*AO21</f>
        <v>2.2551950438736309E-2</v>
      </c>
      <c r="AQ21">
        <f>(P21+273.15)</f>
        <v>299.45558776855466</v>
      </c>
      <c r="AR21">
        <f>(O21+273.15)</f>
        <v>300.72994842529295</v>
      </c>
      <c r="AS21">
        <f>(Y21*AK21+Z21*AL21)*AM21</f>
        <v>4.2417387967913101</v>
      </c>
      <c r="AT21">
        <f>((AS21+0.00000010773*(AR21^4-AQ21^4))-AP21*44100)/(L21*0.92*2*29.3+0.00000043092*AQ21^3)</f>
        <v>-7.683638563869005</v>
      </c>
      <c r="AU21">
        <f>0.61365*EXP(17.502*J21/(240.97+J21))</f>
        <v>3.4357578871820276</v>
      </c>
      <c r="AV21">
        <f>AU21*1000/AA21</f>
        <v>38.742262978302563</v>
      </c>
      <c r="AW21">
        <f>(AV21-U21)</f>
        <v>11.454587120758617</v>
      </c>
      <c r="AX21">
        <f>IF(D21,P21,(O21+P21)/2)</f>
        <v>26.942768096923828</v>
      </c>
      <c r="AY21">
        <f>0.61365*EXP(17.502*AX21/(240.97+AX21))</f>
        <v>3.5671464440577756</v>
      </c>
      <c r="AZ21">
        <f>IF(AW21&lt;&gt;0,(1000-(AV21+U21)/2)/AW21*AP21,0)</f>
        <v>1.9038135774589704</v>
      </c>
      <c r="BA21">
        <f>U21*AA21/1000</f>
        <v>2.4199373073000316</v>
      </c>
      <c r="BB21">
        <f>(AY21-BA21)</f>
        <v>1.1472091367577439</v>
      </c>
      <c r="BC21">
        <f>1/(1.6/F21+1.37/N21)</f>
        <v>1.2711576690507103</v>
      </c>
      <c r="BD21">
        <f>G21*AA21*0.001</f>
        <v>34.70129162701555</v>
      </c>
      <c r="BE21">
        <f>G21/S21</f>
        <v>0.98979181045506726</v>
      </c>
      <c r="BF21">
        <f>(1-AP21*AA21/AU21/F21)*100</f>
        <v>83.023829215509011</v>
      </c>
      <c r="BG21">
        <f>(S21-E21/(N21/1.35))</f>
        <v>396.51365615172227</v>
      </c>
      <c r="BH21">
        <f>E21*BF21/100/BG21</f>
        <v>-7.8312058995967677E-3</v>
      </c>
    </row>
    <row r="22" spans="1:60" x14ac:dyDescent="0.25">
      <c r="A22" s="1" t="s">
        <v>1</v>
      </c>
      <c r="B22" s="1" t="s">
        <v>9919</v>
      </c>
      <c r="K22" s="1">
        <f t="shared" si="0"/>
        <v>2.72</v>
      </c>
    </row>
    <row r="23" spans="1:60" x14ac:dyDescent="0.25">
      <c r="A23" s="1" t="s">
        <v>1</v>
      </c>
      <c r="B23" s="1" t="s">
        <v>9918</v>
      </c>
      <c r="K23" s="1">
        <f t="shared" si="0"/>
        <v>2.72</v>
      </c>
    </row>
    <row r="24" spans="1:60" x14ac:dyDescent="0.25">
      <c r="A24" s="1">
        <v>3</v>
      </c>
      <c r="B24" s="1" t="s">
        <v>9917</v>
      </c>
      <c r="C24" s="1">
        <v>828.5000023804605</v>
      </c>
      <c r="D24" s="1">
        <v>0</v>
      </c>
      <c r="E24">
        <f>(R24-S24*(1000-T24)/(1000-U24))*AO24</f>
        <v>-2.7400061889153573</v>
      </c>
      <c r="F24">
        <f>IF(AZ24&lt;&gt;0,1/(1/AZ24-1/N24),0)</f>
        <v>3.3289336377306493</v>
      </c>
      <c r="G24">
        <f>((BC24-AP24/2)*S24-E24)/(BC24+AP24/2)</f>
        <v>389.88101873486534</v>
      </c>
      <c r="H24">
        <f>AP24*1000</f>
        <v>22.038164784962213</v>
      </c>
      <c r="I24">
        <f>(AU24-BA24)</f>
        <v>1.0096814800079845</v>
      </c>
      <c r="J24">
        <f>(P24+AT24*D24)</f>
        <v>26.08928108215332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27.459787368774414</v>
      </c>
      <c r="P24" s="1">
        <v>26.08928108215332</v>
      </c>
      <c r="Q24" s="1">
        <v>27.614686965942383</v>
      </c>
      <c r="R24" s="1">
        <v>400.00262451171875</v>
      </c>
      <c r="S24" s="1">
        <v>394.608642578125</v>
      </c>
      <c r="T24" s="1">
        <v>7.4447312355041504</v>
      </c>
      <c r="U24" s="1">
        <v>26.865688323974609</v>
      </c>
      <c r="V24" s="1">
        <v>17.954982757568359</v>
      </c>
      <c r="W24" s="1">
        <v>64.793869018554688</v>
      </c>
      <c r="X24" s="1">
        <v>300.363037109375</v>
      </c>
      <c r="Y24" s="1">
        <v>50.938327789306641</v>
      </c>
      <c r="Z24" s="1">
        <v>4.0650529861450195</v>
      </c>
      <c r="AA24" s="1">
        <v>88.679824829101563</v>
      </c>
      <c r="AB24" s="1">
        <v>2.3189241886138916</v>
      </c>
      <c r="AC24" s="1">
        <v>2.9441626742482185E-2</v>
      </c>
      <c r="AD24" s="1">
        <v>4.2558141052722931E-2</v>
      </c>
      <c r="AE24" s="1">
        <v>6.3823508098721504E-3</v>
      </c>
      <c r="AF24" s="1">
        <v>1.2591078877449036E-2</v>
      </c>
      <c r="AG24" s="1">
        <v>7.362821139395237E-3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1.1042758717256431</v>
      </c>
      <c r="AP24">
        <f>(U24-T24)/(1000-U24)*AO24</f>
        <v>2.2038164784962212E-2</v>
      </c>
      <c r="AQ24">
        <f>(P24+273.15)</f>
        <v>299.2392810821533</v>
      </c>
      <c r="AR24">
        <f>(O24+273.15)</f>
        <v>300.60978736877439</v>
      </c>
      <c r="AS24">
        <f>(Y24*AK24+Z24*AL24)*AM24</f>
        <v>8.1501322641194065</v>
      </c>
      <c r="AT24">
        <f>((AS24+0.00000010773*(AR24^4-AQ24^4))-AP24*44100)/(L24*0.92*2*29.3+0.00000043092*AQ24^3)</f>
        <v>-7.4672422116106967</v>
      </c>
      <c r="AU24">
        <f>0.61365*EXP(17.502*J24/(240.97+J24))</f>
        <v>3.3921260144912919</v>
      </c>
      <c r="AV24">
        <f>AU24*1000/AA24</f>
        <v>38.251383795901646</v>
      </c>
      <c r="AW24">
        <f>(AV24-U24)</f>
        <v>11.385695471927036</v>
      </c>
      <c r="AX24">
        <f>IF(D24,P24,(O24+P24)/2)</f>
        <v>26.774534225463867</v>
      </c>
      <c r="AY24">
        <f>0.61365*EXP(17.502*AX24/(240.97+AX24))</f>
        <v>3.5320369211337725</v>
      </c>
      <c r="AZ24">
        <f>IF(AW24&lt;&gt;0,(1000-(AV24+U24)/2)/AW24*AP24,0)</f>
        <v>1.872580770729821</v>
      </c>
      <c r="BA24">
        <f>U24*AA24/1000</f>
        <v>2.3824445344833074</v>
      </c>
      <c r="BB24">
        <f>(AY24-BA24)</f>
        <v>1.1495923866504651</v>
      </c>
      <c r="BC24">
        <f>1/(1.6/F24+1.37/N24)</f>
        <v>1.248904358911749</v>
      </c>
      <c r="BD24">
        <f>G24*AA24*0.001</f>
        <v>34.574580445599523</v>
      </c>
      <c r="BE24">
        <f>G24/S24</f>
        <v>0.9880194619854944</v>
      </c>
      <c r="BF24">
        <f>(1-AP24*AA24/AU24/F24)*100</f>
        <v>82.692946446765461</v>
      </c>
      <c r="BG24">
        <f>(S24-E24/(N24/1.35))</f>
        <v>395.47282659633498</v>
      </c>
      <c r="BH24">
        <f>E24*BF24/100/BG24</f>
        <v>-5.7293237311360542E-3</v>
      </c>
    </row>
    <row r="25" spans="1:60" x14ac:dyDescent="0.25">
      <c r="A25" s="1" t="s">
        <v>1</v>
      </c>
      <c r="B25" s="1" t="s">
        <v>9916</v>
      </c>
      <c r="K25" s="1">
        <f t="shared" si="0"/>
        <v>2.72</v>
      </c>
    </row>
    <row r="26" spans="1:60" x14ac:dyDescent="0.25">
      <c r="A26" s="1" t="s">
        <v>1</v>
      </c>
      <c r="B26" s="1" t="s">
        <v>9915</v>
      </c>
      <c r="K26" s="1">
        <f t="shared" si="0"/>
        <v>2.72</v>
      </c>
    </row>
    <row r="27" spans="1:60" x14ac:dyDescent="0.25">
      <c r="A27" s="1">
        <v>4</v>
      </c>
      <c r="B27" s="1" t="s">
        <v>9914</v>
      </c>
      <c r="C27" s="1">
        <v>1032.5000023804605</v>
      </c>
      <c r="D27" s="1">
        <v>0</v>
      </c>
      <c r="E27">
        <f>(R27-S27*(1000-T27)/(1000-U27))*AO27</f>
        <v>-1.2688821709993181</v>
      </c>
      <c r="F27">
        <f>IF(AZ27&lt;&gt;0,1/(1/AZ27-1/N27),0)</f>
        <v>3.313876863603475</v>
      </c>
      <c r="G27">
        <f>((BC27-AP27/2)*S27-E27)/(BC27+AP27/2)</f>
        <v>387.51901352147161</v>
      </c>
      <c r="H27">
        <f>AP27*1000</f>
        <v>21.863653134533688</v>
      </c>
      <c r="I27">
        <f>(AU27-BA27)</f>
        <v>1.0043844199893899</v>
      </c>
      <c r="J27">
        <f>(P27+AT27*D27)</f>
        <v>26.006671905517578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27.371885299682617</v>
      </c>
      <c r="P27" s="1">
        <v>26.006671905517578</v>
      </c>
      <c r="Q27" s="1">
        <v>27.531345367431641</v>
      </c>
      <c r="R27" s="1">
        <v>399.99386596679688</v>
      </c>
      <c r="S27" s="1">
        <v>393.35397338867188</v>
      </c>
      <c r="T27" s="1">
        <v>7.4672951698303223</v>
      </c>
      <c r="U27" s="1">
        <v>26.739591598510742</v>
      </c>
      <c r="V27" s="1">
        <v>18.101902008056641</v>
      </c>
      <c r="W27" s="1">
        <v>64.820991516113281</v>
      </c>
      <c r="X27" s="1">
        <v>300.32205200195313</v>
      </c>
      <c r="Y27" s="1">
        <v>99.288322448730469</v>
      </c>
      <c r="Z27" s="1">
        <v>3.6843793392181396</v>
      </c>
      <c r="AA27" s="1">
        <v>88.677734375</v>
      </c>
      <c r="AB27" s="1">
        <v>2.3214526176452637</v>
      </c>
      <c r="AC27" s="1">
        <v>1.8073923885822296E-2</v>
      </c>
      <c r="AD27" s="1">
        <v>3.7137694656848907E-2</v>
      </c>
      <c r="AE27" s="1">
        <v>2.8483665082603693E-3</v>
      </c>
      <c r="AF27" s="1">
        <v>2.5935646146535873E-2</v>
      </c>
      <c r="AG27" s="1">
        <v>6.8765212781727314E-3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1.1041251911836509</v>
      </c>
      <c r="AP27">
        <f>(U27-T27)/(1000-U27)*AO27</f>
        <v>2.186365313453369E-2</v>
      </c>
      <c r="AQ27">
        <f>(P27+273.15)</f>
        <v>299.15667190551756</v>
      </c>
      <c r="AR27">
        <f>(O27+273.15)</f>
        <v>300.52188529968259</v>
      </c>
      <c r="AS27">
        <f>(Y27*AK27+Z27*AL27)*AM27</f>
        <v>15.886131236714164</v>
      </c>
      <c r="AT27">
        <f>((AS27+0.00000010773*(AR27^4-AQ27^4))-AP27*44100)/(L27*0.92*2*29.3+0.00000043092*AQ27^3)</f>
        <v>-7.3468061798975315</v>
      </c>
      <c r="AU27">
        <f>0.61365*EXP(17.502*J27/(240.97+J27))</f>
        <v>3.3755908210581071</v>
      </c>
      <c r="AV27">
        <f>AU27*1000/AA27</f>
        <v>38.065821650149786</v>
      </c>
      <c r="AW27">
        <f>(AV27-U27)</f>
        <v>11.326230051639044</v>
      </c>
      <c r="AX27">
        <f>IF(D27,P27,(O27+P27)/2)</f>
        <v>26.689278602600098</v>
      </c>
      <c r="AY27">
        <f>0.61365*EXP(17.502*AX27/(240.97+AX27))</f>
        <v>3.5143599860331149</v>
      </c>
      <c r="AZ27">
        <f>IF(AW27&lt;&gt;0,(1000-(AV27+U27)/2)/AW27*AP27,0)</f>
        <v>1.8678069843034717</v>
      </c>
      <c r="BA27">
        <f>U27*AA27/1000</f>
        <v>2.3712064010687173</v>
      </c>
      <c r="BB27">
        <f>(AY27-BA27)</f>
        <v>1.1431535849643977</v>
      </c>
      <c r="BC27">
        <f>1/(1.6/F27+1.37/N27)</f>
        <v>1.2455074342187615</v>
      </c>
      <c r="BD27">
        <f>G27*AA27*0.001</f>
        <v>34.36430814631909</v>
      </c>
      <c r="BE27">
        <f>G27/S27</f>
        <v>0.9851661346727143</v>
      </c>
      <c r="BF27">
        <f>(1-AP27*AA27/AU27/F27)*100</f>
        <v>82.66790131022384</v>
      </c>
      <c r="BG27">
        <f>(S27-E27/(N27/1.35))</f>
        <v>393.75417237274911</v>
      </c>
      <c r="BH27">
        <f>E27*BF27/100/BG27</f>
        <v>-2.6639927509688487E-3</v>
      </c>
    </row>
    <row r="28" spans="1:60" x14ac:dyDescent="0.25">
      <c r="A28" s="1" t="s">
        <v>1</v>
      </c>
      <c r="B28" s="1" t="s">
        <v>9913</v>
      </c>
      <c r="K28" s="1">
        <f t="shared" si="0"/>
        <v>2.72</v>
      </c>
    </row>
    <row r="29" spans="1:60" x14ac:dyDescent="0.25">
      <c r="A29" s="1" t="s">
        <v>1</v>
      </c>
      <c r="B29" s="1" t="s">
        <v>9912</v>
      </c>
      <c r="K29" s="1">
        <f t="shared" si="0"/>
        <v>2.72</v>
      </c>
    </row>
    <row r="30" spans="1:60" x14ac:dyDescent="0.25">
      <c r="A30" s="1">
        <v>5</v>
      </c>
      <c r="B30" s="1" t="s">
        <v>9911</v>
      </c>
      <c r="C30" s="1">
        <v>1236.5000023804605</v>
      </c>
      <c r="D30" s="1">
        <v>0</v>
      </c>
      <c r="E30">
        <f>(R30-S30*(1000-T30)/(1000-U30))*AO30</f>
        <v>-0.29977713799870281</v>
      </c>
      <c r="F30">
        <f>IF(AZ30&lt;&gt;0,1/(1/AZ30-1/N30),0)</f>
        <v>3.384018545201243</v>
      </c>
      <c r="G30">
        <f>((BC30-AP30/2)*S30-E30)/(BC30+AP30/2)</f>
        <v>385.98710345021368</v>
      </c>
      <c r="H30">
        <f>AP30*1000</f>
        <v>21.807186207122303</v>
      </c>
      <c r="I30">
        <f>(AU30-BA30)</f>
        <v>0.99015149652384693</v>
      </c>
      <c r="J30">
        <f>(P30+AT30*D30)</f>
        <v>25.920940399169922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27.278146743774414</v>
      </c>
      <c r="P30" s="1">
        <v>25.920940399169922</v>
      </c>
      <c r="Q30" s="1">
        <v>27.437332153320313</v>
      </c>
      <c r="R30" s="1">
        <v>399.95938110351563</v>
      </c>
      <c r="S30" s="1">
        <v>392.47943115234375</v>
      </c>
      <c r="T30" s="1">
        <v>7.486290454864502</v>
      </c>
      <c r="U30" s="1">
        <v>26.708738327026367</v>
      </c>
      <c r="V30" s="1">
        <v>18.24699592590332</v>
      </c>
      <c r="W30" s="1">
        <v>65.099563598632813</v>
      </c>
      <c r="X30" s="1">
        <v>300.33273315429688</v>
      </c>
      <c r="Y30" s="1">
        <v>149.58193969726563</v>
      </c>
      <c r="Z30" s="1">
        <v>3.6375865936279297</v>
      </c>
      <c r="AA30" s="1">
        <v>88.673362731933594</v>
      </c>
      <c r="AB30" s="1">
        <v>2.3160631656646729</v>
      </c>
      <c r="AC30" s="1">
        <v>2.2878821939229965E-2</v>
      </c>
      <c r="AD30" s="1">
        <v>9.7129739820957184E-2</v>
      </c>
      <c r="AE30" s="1">
        <v>8.4141436964273453E-3</v>
      </c>
      <c r="AF30" s="1">
        <v>2.9974110424518585E-2</v>
      </c>
      <c r="AG30" s="1">
        <v>9.0748164802789688E-3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1.1041644601260912</v>
      </c>
      <c r="AP30">
        <f>(U30-T30)/(1000-U30)*AO30</f>
        <v>2.1807186207122305E-2</v>
      </c>
      <c r="AQ30">
        <f>(P30+273.15)</f>
        <v>299.0709403991699</v>
      </c>
      <c r="AR30">
        <f>(O30+273.15)</f>
        <v>300.42814674377439</v>
      </c>
      <c r="AS30">
        <f>(Y30*AK30+Z30*AL30)*AM30</f>
        <v>23.933109816615797</v>
      </c>
      <c r="AT30">
        <f>((AS30+0.00000010773*(AR30^4-AQ30^4))-AP30*44100)/(L30*0.92*2*29.3+0.00000043092*AQ30^3)</f>
        <v>-7.2651947336659761</v>
      </c>
      <c r="AU30">
        <f>0.61365*EXP(17.502*J30/(240.97+J30))</f>
        <v>3.3585051383085531</v>
      </c>
      <c r="AV30">
        <f>AU30*1000/AA30</f>
        <v>37.875017196106263</v>
      </c>
      <c r="AW30">
        <f>(AV30-U30)</f>
        <v>11.166278869079896</v>
      </c>
      <c r="AX30">
        <f>IF(D30,P30,(O30+P30)/2)</f>
        <v>26.599543571472168</v>
      </c>
      <c r="AY30">
        <f>0.61365*EXP(17.502*AX30/(240.97+AX30))</f>
        <v>3.4958377694912057</v>
      </c>
      <c r="AZ30">
        <f>IF(AW30&lt;&gt;0,(1000-(AV30+U30)/2)/AW30*AP30,0)</f>
        <v>1.8898857410980179</v>
      </c>
      <c r="BA30">
        <f>U30*AA30/1000</f>
        <v>2.3683536417847062</v>
      </c>
      <c r="BB30">
        <f>(AY30-BA30)</f>
        <v>1.1274841277064995</v>
      </c>
      <c r="BC30">
        <f>1/(1.6/F30+1.37/N30)</f>
        <v>1.2612279564015865</v>
      </c>
      <c r="BD30">
        <f>G30*AA30*0.001</f>
        <v>34.226774434089172</v>
      </c>
      <c r="BE30">
        <f>G30/S30</f>
        <v>0.98345817083186193</v>
      </c>
      <c r="BF30">
        <f>(1-AP30*AA30/AU30/F30)*100</f>
        <v>82.985701068260553</v>
      </c>
      <c r="BG30">
        <f>(S30-E30/(N30/1.35))</f>
        <v>392.57397933720961</v>
      </c>
      <c r="BH30">
        <f>E30*BF30/100/BG30</f>
        <v>-6.3369497904725469E-4</v>
      </c>
    </row>
    <row r="31" spans="1:60" x14ac:dyDescent="0.25">
      <c r="A31" s="1" t="s">
        <v>1</v>
      </c>
      <c r="B31" s="1" t="s">
        <v>9910</v>
      </c>
      <c r="K31" s="1">
        <f t="shared" si="0"/>
        <v>2.72</v>
      </c>
    </row>
    <row r="32" spans="1:60" x14ac:dyDescent="0.25">
      <c r="A32" s="1" t="s">
        <v>1</v>
      </c>
      <c r="B32" s="1" t="s">
        <v>9909</v>
      </c>
      <c r="K32" s="1">
        <f t="shared" si="0"/>
        <v>2.72</v>
      </c>
    </row>
    <row r="33" spans="1:60" x14ac:dyDescent="0.25">
      <c r="A33" s="1">
        <v>6</v>
      </c>
      <c r="B33" s="1" t="s">
        <v>9908</v>
      </c>
      <c r="C33" s="1">
        <v>1440.5000023804605</v>
      </c>
      <c r="D33" s="1">
        <v>0</v>
      </c>
      <c r="E33">
        <f>(R33-S33*(1000-T33)/(1000-U33))*AO33</f>
        <v>1.3493557115013897</v>
      </c>
      <c r="F33">
        <f>IF(AZ33&lt;&gt;0,1/(1/AZ33-1/N33),0)</f>
        <v>3.5580563723178305</v>
      </c>
      <c r="G33">
        <f>((BC33-AP33/2)*S33-E33)/(BC33+AP33/2)</f>
        <v>383.46250773644158</v>
      </c>
      <c r="H33">
        <f>AP33*1000</f>
        <v>22.068854794190973</v>
      </c>
      <c r="I33">
        <f>(AU33-BA33)</f>
        <v>0.97441186202463248</v>
      </c>
      <c r="J33">
        <f>(P33+AT33*D33)</f>
        <v>25.954994201660156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27.238885879516602</v>
      </c>
      <c r="P33" s="1">
        <v>25.954994201660156</v>
      </c>
      <c r="Q33" s="1">
        <v>27.389564514160156</v>
      </c>
      <c r="R33" s="1">
        <v>400.1177978515625</v>
      </c>
      <c r="S33" s="1">
        <v>391.0799560546875</v>
      </c>
      <c r="T33" s="1">
        <v>7.5183959007263184</v>
      </c>
      <c r="U33" s="1">
        <v>26.964860916137695</v>
      </c>
      <c r="V33" s="1">
        <v>18.365982055664063</v>
      </c>
      <c r="W33" s="1">
        <v>65.869926452636719</v>
      </c>
      <c r="X33" s="1">
        <v>300.35617065429688</v>
      </c>
      <c r="Y33" s="1">
        <v>300.75250244140625</v>
      </c>
      <c r="Z33" s="1">
        <v>4.2868337631225586</v>
      </c>
      <c r="AA33" s="1">
        <v>88.666168212890625</v>
      </c>
      <c r="AB33" s="1">
        <v>2.30088210105896</v>
      </c>
      <c r="AC33" s="1">
        <v>8.1091728061437607E-3</v>
      </c>
      <c r="AD33" s="1">
        <v>5.1967386156320572E-2</v>
      </c>
      <c r="AE33" s="1">
        <v>4.5628510415554047E-3</v>
      </c>
      <c r="AF33" s="1">
        <v>2.4274623021483421E-2</v>
      </c>
      <c r="AG33" s="1">
        <v>1.0293582454323769E-2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1.1042506274055028</v>
      </c>
      <c r="AP33">
        <f>(U33-T33)/(1000-U33)*AO33</f>
        <v>2.2068854794190972E-2</v>
      </c>
      <c r="AQ33">
        <f>(P33+273.15)</f>
        <v>299.10499420166013</v>
      </c>
      <c r="AR33">
        <f>(O33+273.15)</f>
        <v>300.38888587951658</v>
      </c>
      <c r="AS33">
        <f>(Y33*AK33+Z33*AL33)*AM33</f>
        <v>48.120399315050236</v>
      </c>
      <c r="AT33">
        <f>((AS33+0.00000010773*(AR33^4-AQ33^4))-AP33*44100)/(L33*0.92*2*29.3+0.00000043092*AQ33^3)</f>
        <v>-7.1720196383618466</v>
      </c>
      <c r="AU33">
        <f>0.61365*EXP(17.502*J33/(240.97+J33))</f>
        <v>3.3652827558520975</v>
      </c>
      <c r="AV33">
        <f>AU33*1000/AA33</f>
        <v>37.954530162755361</v>
      </c>
      <c r="AW33">
        <f>(AV33-U33)</f>
        <v>10.989669246617666</v>
      </c>
      <c r="AX33">
        <f>IF(D33,P33,(O33+P33)/2)</f>
        <v>26.596940040588379</v>
      </c>
      <c r="AY33">
        <f>0.61365*EXP(17.502*AX33/(240.97+AX33))</f>
        <v>3.4953016492212243</v>
      </c>
      <c r="AZ33">
        <f>IF(AW33&lt;&gt;0,(1000-(AV33+U33)/2)/AW33*AP33,0)</f>
        <v>1.9429617040784939</v>
      </c>
      <c r="BA33">
        <f>U33*AA33/1000</f>
        <v>2.390870893827465</v>
      </c>
      <c r="BB33">
        <f>(AY33-BA33)</f>
        <v>1.1044307553937593</v>
      </c>
      <c r="BC33">
        <f>1/(1.6/F33+1.37/N33)</f>
        <v>1.2991211598335919</v>
      </c>
      <c r="BD33">
        <f>G33*AA33*0.001</f>
        <v>34.000151214296203</v>
      </c>
      <c r="BE33">
        <f>G33/S33</f>
        <v>0.9805220180673726</v>
      </c>
      <c r="BF33">
        <f>(1-AP33*AA33/AU33/F33)*100</f>
        <v>83.658069735951401</v>
      </c>
      <c r="BG33">
        <f>(S33-E33/(N33/1.35))</f>
        <v>390.65437612516865</v>
      </c>
      <c r="BH33">
        <f>E33*BF33/100/BG33</f>
        <v>2.8896257436322311E-3</v>
      </c>
    </row>
    <row r="34" spans="1:60" x14ac:dyDescent="0.25">
      <c r="A34" s="1" t="s">
        <v>1</v>
      </c>
      <c r="B34" s="1" t="s">
        <v>9907</v>
      </c>
      <c r="K34" s="1">
        <f t="shared" si="0"/>
        <v>2.72</v>
      </c>
    </row>
    <row r="35" spans="1:60" x14ac:dyDescent="0.25">
      <c r="A35" s="1" t="s">
        <v>1</v>
      </c>
      <c r="B35" s="1" t="s">
        <v>1876</v>
      </c>
      <c r="K35" s="1">
        <f t="shared" si="0"/>
        <v>2.72</v>
      </c>
    </row>
    <row r="36" spans="1:60" x14ac:dyDescent="0.25">
      <c r="A36" s="1">
        <v>7</v>
      </c>
      <c r="B36" s="1" t="s">
        <v>9906</v>
      </c>
      <c r="C36" s="1">
        <v>1644.5000023804605</v>
      </c>
      <c r="D36" s="1">
        <v>0</v>
      </c>
      <c r="E36">
        <f>(R36-S36*(1000-T36)/(1000-U36))*AO36</f>
        <v>2.5352555245143344</v>
      </c>
      <c r="F36">
        <f>IF(AZ36&lt;&gt;0,1/(1/AZ36-1/N36),0)</f>
        <v>3.9289269715733388</v>
      </c>
      <c r="G36">
        <f>((BC36-AP36/2)*S36-E36)/(BC36+AP36/2)</f>
        <v>381.60496079236293</v>
      </c>
      <c r="H36">
        <f>AP36*1000</f>
        <v>22.608073828249132</v>
      </c>
      <c r="I36">
        <f>(AU36-BA36)</f>
        <v>0.946353595439684</v>
      </c>
      <c r="J36">
        <f>(P36+AT36*D36)</f>
        <v>26.03223991394043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27.223232269287109</v>
      </c>
      <c r="P36" s="1">
        <v>26.03223991394043</v>
      </c>
      <c r="Q36" s="1">
        <v>27.360780715942383</v>
      </c>
      <c r="R36" s="1">
        <v>400.06948852539063</v>
      </c>
      <c r="S36" s="1">
        <v>389.79086303710938</v>
      </c>
      <c r="T36" s="1">
        <v>7.5417218208312988</v>
      </c>
      <c r="U36" s="1">
        <v>27.457633972167969</v>
      </c>
      <c r="V36" s="1">
        <v>18.43824577331543</v>
      </c>
      <c r="W36" s="1">
        <v>67.129310607910156</v>
      </c>
      <c r="X36" s="1">
        <v>300.28994750976563</v>
      </c>
      <c r="Y36" s="1">
        <v>500.98617553710938</v>
      </c>
      <c r="Z36" s="1">
        <v>3.3700366020202637</v>
      </c>
      <c r="AA36" s="1">
        <v>88.658309936523438</v>
      </c>
      <c r="AB36" s="1">
        <v>2.2575838565826416</v>
      </c>
      <c r="AC36" s="1">
        <v>6.7429388873279095E-3</v>
      </c>
      <c r="AD36" s="1">
        <v>6.3816256821155548E-2</v>
      </c>
      <c r="AE36" s="1">
        <v>7.6498701237142086E-3</v>
      </c>
      <c r="AF36" s="1">
        <v>3.7107177078723907E-2</v>
      </c>
      <c r="AG36" s="1">
        <v>1.4899271540343761E-2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1.1040071599623733</v>
      </c>
      <c r="AP36">
        <f>(U36-T36)/(1000-U36)*AO36</f>
        <v>2.2608073828249132E-2</v>
      </c>
      <c r="AQ36">
        <f>(P36+273.15)</f>
        <v>299.18223991394041</v>
      </c>
      <c r="AR36">
        <f>(O36+273.15)</f>
        <v>300.37323226928709</v>
      </c>
      <c r="AS36">
        <f>(Y36*AK36+Z36*AL36)*AM36</f>
        <v>80.157786294271318</v>
      </c>
      <c r="AT36">
        <f>((AS36+0.00000010773*(AR36^4-AQ36^4))-AP36*44100)/(L36*0.92*2*29.3+0.00000043092*AQ36^3)</f>
        <v>-7.1149130272175523</v>
      </c>
      <c r="AU36">
        <f>0.61365*EXP(17.502*J36/(240.97+J36))</f>
        <v>3.380701018267767</v>
      </c>
      <c r="AV36">
        <f>AU36*1000/AA36</f>
        <v>38.131800850797205</v>
      </c>
      <c r="AW36">
        <f>(AV36-U36)</f>
        <v>10.674166878629237</v>
      </c>
      <c r="AX36">
        <f>IF(D36,P36,(O36+P36)/2)</f>
        <v>26.62773609161377</v>
      </c>
      <c r="AY36">
        <f>0.61365*EXP(17.502*AX36/(240.97+AX36))</f>
        <v>3.5016477859005524</v>
      </c>
      <c r="AZ36">
        <f>IF(AW36&lt;&gt;0,(1000-(AV36+U36)/2)/AW36*AP36,0)</f>
        <v>2.0485578579076753</v>
      </c>
      <c r="BA36">
        <f>U36*AA36/1000</f>
        <v>2.434347422828083</v>
      </c>
      <c r="BB36">
        <f>(AY36-BA36)</f>
        <v>1.0673003630724693</v>
      </c>
      <c r="BC36">
        <f>1/(1.6/F36+1.37/N36)</f>
        <v>1.3749421940272493</v>
      </c>
      <c r="BD36">
        <f>G36*AA36*0.001</f>
        <v>33.832450887244185</v>
      </c>
      <c r="BE36">
        <f>G36/S36</f>
        <v>0.97899924543904171</v>
      </c>
      <c r="BF36">
        <f>(1-AP36*AA36/AU36/F36)*100</f>
        <v>84.909546548378628</v>
      </c>
      <c r="BG36">
        <f>(S36-E36/(N36/1.35))</f>
        <v>388.99125633723139</v>
      </c>
      <c r="BH36">
        <f>E36*BF36/100/BG36</f>
        <v>5.5339906351046719E-3</v>
      </c>
    </row>
    <row r="37" spans="1:60" x14ac:dyDescent="0.25">
      <c r="A37" s="1" t="s">
        <v>1</v>
      </c>
      <c r="B37" s="1" t="s">
        <v>9905</v>
      </c>
      <c r="K37" s="1">
        <f t="shared" si="0"/>
        <v>2.72</v>
      </c>
    </row>
    <row r="38" spans="1:60" x14ac:dyDescent="0.25">
      <c r="A38" s="1" t="s">
        <v>1</v>
      </c>
      <c r="B38" s="1" t="s">
        <v>7275</v>
      </c>
      <c r="K38" s="1">
        <f t="shared" si="0"/>
        <v>2.72</v>
      </c>
    </row>
    <row r="39" spans="1:60" x14ac:dyDescent="0.25">
      <c r="A39" s="1">
        <v>8</v>
      </c>
      <c r="B39" s="1" t="s">
        <v>1872</v>
      </c>
      <c r="C39" s="1">
        <v>1848.5000023804605</v>
      </c>
      <c r="D39" s="1">
        <v>0</v>
      </c>
      <c r="E39">
        <f>(R39-S39*(1000-T39)/(1000-U39))*AO39</f>
        <v>2.9696604771761064</v>
      </c>
      <c r="F39">
        <f>IF(AZ39&lt;&gt;0,1/(1/AZ39-1/N39),0)</f>
        <v>4.5295629293628785</v>
      </c>
      <c r="G39">
        <f>((BC39-AP39/2)*S39-E39)/(BC39+AP39/2)</f>
        <v>380.99858917077466</v>
      </c>
      <c r="H39">
        <f>AP39*1000</f>
        <v>23.366190796822803</v>
      </c>
      <c r="I39">
        <f>(AU39-BA39)</f>
        <v>0.90994031457145841</v>
      </c>
      <c r="J39">
        <f>(P39+AT39*D39)</f>
        <v>26.154594421386719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27.248367309570313</v>
      </c>
      <c r="P39" s="1">
        <v>26.154594421386719</v>
      </c>
      <c r="Q39" s="1">
        <v>27.366064071655273</v>
      </c>
      <c r="R39" s="1">
        <v>399.97808837890625</v>
      </c>
      <c r="S39" s="1">
        <v>389.05551147460938</v>
      </c>
      <c r="T39" s="1">
        <v>7.5811996459960938</v>
      </c>
      <c r="U39" s="1">
        <v>28.147281646728516</v>
      </c>
      <c r="V39" s="1">
        <v>18.506122589111328</v>
      </c>
      <c r="W39" s="1">
        <v>68.709053039550781</v>
      </c>
      <c r="X39" s="1">
        <v>300.3348388671875</v>
      </c>
      <c r="Y39" s="1">
        <v>749.7474365234375</v>
      </c>
      <c r="Z39" s="1">
        <v>3.0967941284179688</v>
      </c>
      <c r="AA39" s="1">
        <v>88.651863098144531</v>
      </c>
      <c r="AB39" s="1">
        <v>2.2380921840667725</v>
      </c>
      <c r="AC39" s="1">
        <v>1.6784514300525188E-3</v>
      </c>
      <c r="AD39" s="1">
        <v>6.0680326074361801E-2</v>
      </c>
      <c r="AE39" s="1">
        <v>6.0656438581645489E-3</v>
      </c>
      <c r="AF39" s="1">
        <v>2.2401291877031326E-2</v>
      </c>
      <c r="AG39" s="1">
        <v>1.6335999593138695E-2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1.1041722017176008</v>
      </c>
      <c r="AP39">
        <f>(U39-T39)/(1000-U39)*AO39</f>
        <v>2.3366190796822804E-2</v>
      </c>
      <c r="AQ39">
        <f>(P39+273.15)</f>
        <v>299.3045944213867</v>
      </c>
      <c r="AR39">
        <f>(O39+273.15)</f>
        <v>300.39836730957029</v>
      </c>
      <c r="AS39">
        <f>(Y39*AK39+Z39*AL39)*AM39</f>
        <v>119.95958716244422</v>
      </c>
      <c r="AT39">
        <f>((AS39+0.00000010773*(AR39^4-AQ39^4))-AP39*44100)/(L39*0.92*2*29.3+0.00000043092*AQ39^3)</f>
        <v>-7.0727627064481586</v>
      </c>
      <c r="AU39">
        <f>0.61365*EXP(17.502*J39/(240.97+J39))</f>
        <v>3.4052492737021511</v>
      </c>
      <c r="AV39">
        <f>AU39*1000/AA39</f>
        <v>38.41148008285257</v>
      </c>
      <c r="AW39">
        <f>(AV39-U39)</f>
        <v>10.264198436124055</v>
      </c>
      <c r="AX39">
        <f>IF(D39,P39,(O39+P39)/2)</f>
        <v>26.701480865478516</v>
      </c>
      <c r="AY39">
        <f>0.61365*EXP(17.502*AX39/(240.97+AX39))</f>
        <v>3.5168852620916176</v>
      </c>
      <c r="AZ39">
        <f>IF(AW39&lt;&gt;0,(1000-(AV39+U39)/2)/AW39*AP39,0)</f>
        <v>2.2007152896067574</v>
      </c>
      <c r="BA39">
        <f>U39*AA39/1000</f>
        <v>2.4953089591306927</v>
      </c>
      <c r="BB39">
        <f>(AY39-BA39)</f>
        <v>1.0215763029609248</v>
      </c>
      <c r="BC39">
        <f>1/(1.6/F39+1.37/N39)</f>
        <v>1.4852167546978532</v>
      </c>
      <c r="BD39">
        <f>G39*AA39*0.001</f>
        <v>33.776234767753728</v>
      </c>
      <c r="BE39">
        <f>G39/S39</f>
        <v>0.97929107269731985</v>
      </c>
      <c r="BF39">
        <f>(1-AP39*AA39/AU39/F39)*100</f>
        <v>86.57016802666341</v>
      </c>
      <c r="BG39">
        <f>(S39-E39/(N39/1.35))</f>
        <v>388.1188956617446</v>
      </c>
      <c r="BH39">
        <f>E39*BF39/100/BG39</f>
        <v>6.6238466965888769E-3</v>
      </c>
    </row>
    <row r="40" spans="1:60" x14ac:dyDescent="0.25">
      <c r="A40" s="1" t="s">
        <v>1</v>
      </c>
      <c r="B40" s="1" t="s">
        <v>9904</v>
      </c>
      <c r="K40" s="1">
        <f t="shared" si="0"/>
        <v>2.72</v>
      </c>
    </row>
    <row r="41" spans="1:60" x14ac:dyDescent="0.25">
      <c r="A41" s="1" t="s">
        <v>1</v>
      </c>
      <c r="B41" s="1" t="s">
        <v>9903</v>
      </c>
      <c r="K41" s="1">
        <f t="shared" si="0"/>
        <v>2.72</v>
      </c>
    </row>
    <row r="42" spans="1:60" x14ac:dyDescent="0.25">
      <c r="A42" s="1">
        <v>9</v>
      </c>
      <c r="B42" s="1" t="s">
        <v>7271</v>
      </c>
      <c r="C42" s="1">
        <v>2053.0000023692846</v>
      </c>
      <c r="D42" s="1">
        <v>0</v>
      </c>
      <c r="E42">
        <f>(R42-S42*(1000-T42)/(1000-U42))*AO42</f>
        <v>3.7338106515275924</v>
      </c>
      <c r="F42">
        <f>IF(AZ42&lt;&gt;0,1/(1/AZ42-1/N42),0)</f>
        <v>5.2834289499189131</v>
      </c>
      <c r="G42">
        <f>((BC42-AP42/2)*S42-E42)/(BC42+AP42/2)</f>
        <v>379.97790174815765</v>
      </c>
      <c r="H42">
        <f>AP42*1000</f>
        <v>24.121198455372966</v>
      </c>
      <c r="I42">
        <f>(AU42-BA42)</f>
        <v>0.87368229920118301</v>
      </c>
      <c r="J42">
        <f>(P42+AT42*D42)</f>
        <v>26.277894973754883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27.276657104492188</v>
      </c>
      <c r="P42" s="1">
        <v>26.277894973754883</v>
      </c>
      <c r="Q42" s="1">
        <v>27.382400512695313</v>
      </c>
      <c r="R42" s="1">
        <v>399.93246459960938</v>
      </c>
      <c r="S42" s="1">
        <v>388.07373046875</v>
      </c>
      <c r="T42" s="1">
        <v>7.6257290840148926</v>
      </c>
      <c r="U42" s="1">
        <v>28.840343475341797</v>
      </c>
      <c r="V42" s="1">
        <v>18.581886291503906</v>
      </c>
      <c r="W42" s="1">
        <v>70.276298522949219</v>
      </c>
      <c r="X42" s="1">
        <v>300.34698486328125</v>
      </c>
      <c r="Y42" s="1">
        <v>999.3541259765625</v>
      </c>
      <c r="Z42" s="1">
        <v>3.6753132343292236</v>
      </c>
      <c r="AA42" s="1">
        <v>88.641883850097656</v>
      </c>
      <c r="AB42" s="1">
        <v>2.295541524887085</v>
      </c>
      <c r="AC42" s="1">
        <v>-1.4727226458489895E-2</v>
      </c>
      <c r="AD42" s="1">
        <v>0.12903812527656555</v>
      </c>
      <c r="AE42" s="1">
        <v>7.9938825219869614E-3</v>
      </c>
      <c r="AF42" s="1">
        <v>1.9454473629593849E-2</v>
      </c>
      <c r="AG42" s="1">
        <v>1.7165271565318108E-2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1.1042168561150045</v>
      </c>
      <c r="AP42">
        <f>(U42-T42)/(1000-U42)*AO42</f>
        <v>2.4121198455372965E-2</v>
      </c>
      <c r="AQ42">
        <f>(P42+273.15)</f>
        <v>299.42789497375486</v>
      </c>
      <c r="AR42">
        <f>(O42+273.15)</f>
        <v>300.42665710449216</v>
      </c>
      <c r="AS42">
        <f>(Y42*AK42+Z42*AL42)*AM42</f>
        <v>159.89665658228114</v>
      </c>
      <c r="AT42">
        <f>((AS42+0.00000010773*(AR42^4-AQ42^4))-AP42*44100)/(L42*0.92*2*29.3+0.00000043092*AQ42^3)</f>
        <v>-7.0282783502831148</v>
      </c>
      <c r="AU42">
        <f>0.61365*EXP(17.502*J42/(240.97+J42))</f>
        <v>3.4301446757393523</v>
      </c>
      <c r="AV42">
        <f>AU42*1000/AA42</f>
        <v>38.696658134433065</v>
      </c>
      <c r="AW42">
        <f>(AV42-U42)</f>
        <v>9.856314659091268</v>
      </c>
      <c r="AX42">
        <f>IF(D42,P42,(O42+P42)/2)</f>
        <v>26.777276039123535</v>
      </c>
      <c r="AY42">
        <f>0.61365*EXP(17.502*AX42/(240.97+AX42))</f>
        <v>3.5326066958580018</v>
      </c>
      <c r="AZ42">
        <f>IF(AW42&lt;&gt;0,(1000-(AV42+U42)/2)/AW42*AP42,0)</f>
        <v>2.3646426227292014</v>
      </c>
      <c r="BA42">
        <f>U42*AA42/1000</f>
        <v>2.5564623765381693</v>
      </c>
      <c r="BB42">
        <f>(AY42-BA42)</f>
        <v>0.97614431931983248</v>
      </c>
      <c r="BC42">
        <f>1/(1.6/F42+1.37/N42)</f>
        <v>1.6053913715846584</v>
      </c>
      <c r="BD42">
        <f>G42*AA42*0.001</f>
        <v>33.681957032364011</v>
      </c>
      <c r="BE42">
        <f>G42/S42</f>
        <v>0.97913842632220049</v>
      </c>
      <c r="BF42">
        <f>(1-AP42*AA42/AU42/F42)*100</f>
        <v>88.201968549123293</v>
      </c>
      <c r="BG42">
        <f>(S42-E42/(N42/1.35))</f>
        <v>386.89610557683335</v>
      </c>
      <c r="BH42">
        <f>E42*BF42/100/BG42</f>
        <v>8.5120900651975435E-3</v>
      </c>
    </row>
    <row r="43" spans="1:60" x14ac:dyDescent="0.25">
      <c r="A43" s="1" t="s">
        <v>1</v>
      </c>
      <c r="B43" s="1" t="s">
        <v>9902</v>
      </c>
      <c r="K43" s="1">
        <f t="shared" si="0"/>
        <v>2.72</v>
      </c>
    </row>
    <row r="44" spans="1:60" x14ac:dyDescent="0.25">
      <c r="A44" s="1" t="s">
        <v>1</v>
      </c>
      <c r="B44" s="1" t="s">
        <v>9901</v>
      </c>
      <c r="K44" s="1">
        <f t="shared" si="0"/>
        <v>2.72</v>
      </c>
    </row>
    <row r="45" spans="1:60" x14ac:dyDescent="0.25">
      <c r="A45" s="1">
        <v>10</v>
      </c>
      <c r="B45" s="1" t="s">
        <v>9900</v>
      </c>
      <c r="C45" s="1">
        <v>2258.0000023692846</v>
      </c>
      <c r="D45" s="1">
        <v>0</v>
      </c>
      <c r="E45">
        <f>(R45-S45*(1000-T45)/(1000-U45))*AO45</f>
        <v>3.7507497671986343</v>
      </c>
      <c r="F45">
        <f>IF(AZ45&lt;&gt;0,1/(1/AZ45-1/N45),0)</f>
        <v>6.3560458315257806</v>
      </c>
      <c r="G45">
        <f>((BC45-AP45/2)*S45-E45)/(BC45+AP45/2)</f>
        <v>380.23046386209302</v>
      </c>
      <c r="H45">
        <f>AP45*1000</f>
        <v>24.948100857791729</v>
      </c>
      <c r="I45">
        <f>(AU45-BA45)</f>
        <v>0.83487457514523866</v>
      </c>
      <c r="J45">
        <f>(P45+AT45*D45)</f>
        <v>26.411029815673828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27.311408996582031</v>
      </c>
      <c r="P45" s="1">
        <v>26.411029815673828</v>
      </c>
      <c r="Q45" s="1">
        <v>27.396438598632813</v>
      </c>
      <c r="R45" s="1">
        <v>400.01239013671875</v>
      </c>
      <c r="S45" s="1">
        <v>387.85357666015625</v>
      </c>
      <c r="T45" s="1">
        <v>7.661902904510498</v>
      </c>
      <c r="U45" s="1">
        <v>29.585325241088867</v>
      </c>
      <c r="V45" s="1">
        <v>18.630844116210938</v>
      </c>
      <c r="W45" s="1">
        <v>71.940299987792969</v>
      </c>
      <c r="X45" s="1">
        <v>300.36920166015625</v>
      </c>
      <c r="Y45" s="1">
        <v>1250.0211181640625</v>
      </c>
      <c r="Z45" s="1">
        <v>3.6741070747375488</v>
      </c>
      <c r="AA45" s="1">
        <v>88.636154174804688</v>
      </c>
      <c r="AB45" s="1">
        <v>2.3844177722930908</v>
      </c>
      <c r="AC45" s="1">
        <v>-2.0282760262489319E-2</v>
      </c>
      <c r="AD45" s="1">
        <v>0.11038793623447418</v>
      </c>
      <c r="AE45" s="1">
        <v>5.3732963278889656E-3</v>
      </c>
      <c r="AF45" s="1">
        <v>3.2269697636365891E-2</v>
      </c>
      <c r="AG45" s="1">
        <v>1.8197121098637581E-2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1.1042985355152801</v>
      </c>
      <c r="AP45">
        <f>(U45-T45)/(1000-U45)*AO45</f>
        <v>2.4948100857791731E-2</v>
      </c>
      <c r="AQ45">
        <f>(P45+273.15)</f>
        <v>299.56102981567381</v>
      </c>
      <c r="AR45">
        <f>(O45+273.15)</f>
        <v>300.46140899658201</v>
      </c>
      <c r="AS45">
        <f>(Y45*AK45+Z45*AL45)*AM45</f>
        <v>200.00337443582612</v>
      </c>
      <c r="AT45">
        <f>((AS45+0.00000010773*(AR45^4-AQ45^4))-AP45*44100)/(L45*0.92*2*29.3+0.00000043092*AQ45^3)</f>
        <v>-7.0076918012289608</v>
      </c>
      <c r="AU45">
        <f>0.61365*EXP(17.502*J45/(240.97+J45))</f>
        <v>3.4572040245261322</v>
      </c>
      <c r="AV45">
        <f>AU45*1000/AA45</f>
        <v>39.004445270808709</v>
      </c>
      <c r="AW45">
        <f>(AV45-U45)</f>
        <v>9.4191200297198421</v>
      </c>
      <c r="AX45">
        <f>IF(D45,P45,(O45+P45)/2)</f>
        <v>26.86121940612793</v>
      </c>
      <c r="AY45">
        <f>0.61365*EXP(17.502*AX45/(240.97+AX45))</f>
        <v>3.5500897996803813</v>
      </c>
      <c r="AZ45">
        <f>IF(AW45&lt;&gt;0,(1000-(AV45+U45)/2)/AW45*AP45,0)</f>
        <v>2.557830086621852</v>
      </c>
      <c r="BA45">
        <f>U45*AA45/1000</f>
        <v>2.6223294493808935</v>
      </c>
      <c r="BB45">
        <f>(AY45-BA45)</f>
        <v>0.92776035029948778</v>
      </c>
      <c r="BC45">
        <f>1/(1.6/F45+1.37/N45)</f>
        <v>1.7488746625512797</v>
      </c>
      <c r="BD45">
        <f>G45*AA45*0.001</f>
        <v>33.702166016837985</v>
      </c>
      <c r="BE45">
        <f>G45/S45</f>
        <v>0.98034538481324174</v>
      </c>
      <c r="BF45">
        <f>(1-AP45*AA45/AU45/F45)*100</f>
        <v>89.936793947119639</v>
      </c>
      <c r="BG45">
        <f>(S45-E45/(N45/1.35))</f>
        <v>386.6706092572976</v>
      </c>
      <c r="BH45">
        <f>E45*BF45/100/BG45</f>
        <v>8.7239733479532386E-3</v>
      </c>
    </row>
    <row r="46" spans="1:60" x14ac:dyDescent="0.25">
      <c r="A46" s="1" t="s">
        <v>1</v>
      </c>
      <c r="B46" s="1" t="s">
        <v>9899</v>
      </c>
      <c r="K46" s="1">
        <f t="shared" si="0"/>
        <v>2.72</v>
      </c>
    </row>
    <row r="47" spans="1:60" x14ac:dyDescent="0.25">
      <c r="A47" s="1" t="s">
        <v>1</v>
      </c>
      <c r="B47" s="1" t="s">
        <v>9898</v>
      </c>
      <c r="K47" s="1">
        <f t="shared" si="0"/>
        <v>2.72</v>
      </c>
    </row>
    <row r="48" spans="1:60" x14ac:dyDescent="0.25">
      <c r="A48" s="1">
        <v>11</v>
      </c>
      <c r="B48" s="1" t="s">
        <v>9897</v>
      </c>
      <c r="C48" s="1">
        <v>2463.0000023692846</v>
      </c>
      <c r="D48" s="1">
        <v>0</v>
      </c>
      <c r="E48">
        <f>(R48-S48*(1000-T48)/(1000-U48))*AO48</f>
        <v>3.7520731004027037</v>
      </c>
      <c r="F48">
        <f>IF(AZ48&lt;&gt;0,1/(1/AZ48-1/N48),0)</f>
        <v>8.7641228503984507</v>
      </c>
      <c r="G48">
        <f>((BC48-AP48/2)*S48-E48)/(BC48+AP48/2)</f>
        <v>380.49291931330794</v>
      </c>
      <c r="H48">
        <f>AP48*1000</f>
        <v>26.159637918993198</v>
      </c>
      <c r="I48">
        <f>(AU48-BA48)</f>
        <v>0.7779559620297567</v>
      </c>
      <c r="J48">
        <f>(P48+AT48*D48)</f>
        <v>26.596324920654297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27.384811401367188</v>
      </c>
      <c r="P48" s="1">
        <v>26.596324920654297</v>
      </c>
      <c r="Q48" s="1">
        <v>27.446882247924805</v>
      </c>
      <c r="R48" s="1">
        <v>400.0040283203125</v>
      </c>
      <c r="S48" s="1">
        <v>387.4273681640625</v>
      </c>
      <c r="T48" s="1">
        <v>7.6932868957519531</v>
      </c>
      <c r="U48" s="1">
        <v>30.658185958862305</v>
      </c>
      <c r="V48" s="1">
        <v>18.62548828125</v>
      </c>
      <c r="W48" s="1">
        <v>74.223625183105469</v>
      </c>
      <c r="X48" s="1">
        <v>300.33990478515625</v>
      </c>
      <c r="Y48" s="1">
        <v>1599.639404296875</v>
      </c>
      <c r="Z48" s="1">
        <v>1.5318310260772705</v>
      </c>
      <c r="AA48" s="1">
        <v>88.629478454589844</v>
      </c>
      <c r="AB48" s="1">
        <v>2.4637894630432129</v>
      </c>
      <c r="AC48" s="1">
        <v>-5.2704062312841415E-2</v>
      </c>
      <c r="AD48" s="1">
        <v>6.1242502182722092E-2</v>
      </c>
      <c r="AE48" s="1">
        <v>7.5570559129118919E-3</v>
      </c>
      <c r="AF48" s="1">
        <v>1.9893625751137733E-2</v>
      </c>
      <c r="AG48" s="1">
        <v>1.8622009083628654E-2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1.1041908264160154</v>
      </c>
      <c r="AP48">
        <f>(U48-T48)/(1000-U48)*AO48</f>
        <v>2.6159637918993197E-2</v>
      </c>
      <c r="AQ48">
        <f>(P48+273.15)</f>
        <v>299.74632492065427</v>
      </c>
      <c r="AR48">
        <f>(O48+273.15)</f>
        <v>300.53481140136716</v>
      </c>
      <c r="AS48">
        <f>(Y48*AK48+Z48*AL48)*AM48</f>
        <v>255.94229896674369</v>
      </c>
      <c r="AT48">
        <f>((AS48+0.00000010773*(AR48^4-AQ48^4))-AP48*44100)/(L48*0.92*2*29.3+0.00000043092*AQ48^3)</f>
        <v>-6.9968974671135893</v>
      </c>
      <c r="AU48">
        <f>0.61365*EXP(17.502*J48/(240.97+J48))</f>
        <v>3.4951749939275523</v>
      </c>
      <c r="AV48">
        <f>AU48*1000/AA48</f>
        <v>39.43580685424363</v>
      </c>
      <c r="AW48">
        <f>(AV48-U48)</f>
        <v>8.7776208953813253</v>
      </c>
      <c r="AX48">
        <f>IF(D48,P48,(O48+P48)/2)</f>
        <v>26.990568161010742</v>
      </c>
      <c r="AY48">
        <f>0.61365*EXP(17.502*AX48/(240.97+AX48))</f>
        <v>3.5771774777841467</v>
      </c>
      <c r="AZ48">
        <f>IF(AW48&lt;&gt;0,(1000-(AV48+U48)/2)/AW48*AP48,0)</f>
        <v>2.8758158370831413</v>
      </c>
      <c r="BA48">
        <f>U48*AA48/1000</f>
        <v>2.7172190318977956</v>
      </c>
      <c r="BB48">
        <f>(AY48-BA48)</f>
        <v>0.85995844588635117</v>
      </c>
      <c r="BC48">
        <f>1/(1.6/F48+1.37/N48)</f>
        <v>1.9895353953659951</v>
      </c>
      <c r="BD48">
        <f>G48*AA48*0.001</f>
        <v>33.722888994402823</v>
      </c>
      <c r="BE48">
        <f>G48/S48</f>
        <v>0.98210129324725959</v>
      </c>
      <c r="BF48">
        <f>(1-AP48*AA48/AU48/F48)*100</f>
        <v>92.431103945229395</v>
      </c>
      <c r="BG48">
        <f>(S48-E48/(N48/1.35))</f>
        <v>386.24398338864086</v>
      </c>
      <c r="BH48">
        <f>E48*BF48/100/BG48</f>
        <v>8.9789944612408638E-3</v>
      </c>
    </row>
    <row r="49" spans="1:60" x14ac:dyDescent="0.25">
      <c r="A49" s="1" t="s">
        <v>1</v>
      </c>
      <c r="B49" s="1" t="s">
        <v>9896</v>
      </c>
      <c r="K49" s="1">
        <f t="shared" si="0"/>
        <v>2.72</v>
      </c>
    </row>
    <row r="50" spans="1:60" x14ac:dyDescent="0.25">
      <c r="A50" s="1" t="s">
        <v>1</v>
      </c>
      <c r="B50" s="1" t="s">
        <v>9891</v>
      </c>
      <c r="K50" s="1">
        <f t="shared" si="0"/>
        <v>2.72</v>
      </c>
    </row>
    <row r="51" spans="1:60" x14ac:dyDescent="0.25">
      <c r="A51" s="1">
        <v>12</v>
      </c>
      <c r="B51" s="1" t="s">
        <v>9895</v>
      </c>
      <c r="C51" s="1">
        <v>2667.5000023581088</v>
      </c>
      <c r="D51" s="1">
        <v>0</v>
      </c>
      <c r="E51">
        <f>(R51-S51*(1000-T51)/(1000-U51))*AO51</f>
        <v>3.7521297568867187</v>
      </c>
      <c r="F51">
        <f>IF(AZ51&lt;&gt;0,1/(1/AZ51-1/N51),0)</f>
        <v>14.170762941163044</v>
      </c>
      <c r="G51">
        <f>((BC51-AP51/2)*S51-E51)/(BC51+AP51/2)</f>
        <v>380.61971928366188</v>
      </c>
      <c r="H51">
        <f>AP51*1000</f>
        <v>27.757197266892536</v>
      </c>
      <c r="I51">
        <f>(AU51-BA51)</f>
        <v>0.72128844175887474</v>
      </c>
      <c r="J51">
        <f>(P51+AT51*D51)</f>
        <v>26.916286468505859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27.51214599609375</v>
      </c>
      <c r="P51" s="1">
        <v>26.916286468505859</v>
      </c>
      <c r="Q51" s="1">
        <v>27.533596038818359</v>
      </c>
      <c r="R51" s="1">
        <v>399.97769165039063</v>
      </c>
      <c r="S51" s="1">
        <v>386.85614013671875</v>
      </c>
      <c r="T51" s="1">
        <v>7.7184996604919434</v>
      </c>
      <c r="U51" s="1">
        <v>32.048431396484375</v>
      </c>
      <c r="V51" s="1">
        <v>18.54694938659668</v>
      </c>
      <c r="W51" s="1">
        <v>77.009864807128906</v>
      </c>
      <c r="X51" s="1">
        <v>300.3704833984375</v>
      </c>
      <c r="Y51" s="1">
        <v>2001.285888671875</v>
      </c>
      <c r="Z51" s="1">
        <v>3.5952475070953369</v>
      </c>
      <c r="AA51" s="1">
        <v>88.625595092773438</v>
      </c>
      <c r="AB51" s="1">
        <v>2.2867493629455566</v>
      </c>
      <c r="AC51" s="1">
        <v>-6.2158789485692978E-2</v>
      </c>
      <c r="AD51" s="1">
        <v>7.3438964784145355E-2</v>
      </c>
      <c r="AE51" s="1">
        <v>6.2344609759747982E-3</v>
      </c>
      <c r="AF51" s="1">
        <v>2.8395252302289009E-2</v>
      </c>
      <c r="AG51" s="1">
        <v>2.0049605518579483E-2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1.104303247788373</v>
      </c>
      <c r="AP51">
        <f>(U51-T51)/(1000-U51)*AO51</f>
        <v>2.7757197266892537E-2</v>
      </c>
      <c r="AQ51">
        <f>(P51+273.15)</f>
        <v>300.06628646850584</v>
      </c>
      <c r="AR51">
        <f>(O51+273.15)</f>
        <v>300.66214599609373</v>
      </c>
      <c r="AS51">
        <f>(Y51*AK51+Z51*AL51)*AM51</f>
        <v>320.20573503034393</v>
      </c>
      <c r="AT51">
        <f>((AS51+0.00000010773*(AR51^4-AQ51^4))-AP51*44100)/(L51*0.92*2*29.3+0.00000043092*AQ51^3)</f>
        <v>-7.0611172882567343</v>
      </c>
      <c r="AU51">
        <f>0.61365*EXP(17.502*J51/(240.97+J51))</f>
        <v>3.5615997460622264</v>
      </c>
      <c r="AV51">
        <f>AU51*1000/AA51</f>
        <v>40.187033354573671</v>
      </c>
      <c r="AW51">
        <f>(AV51-U51)</f>
        <v>8.1386019580892963</v>
      </c>
      <c r="AX51">
        <f>IF(D51,P51,(O51+P51)/2)</f>
        <v>27.214216232299805</v>
      </c>
      <c r="AY51">
        <f>0.61365*EXP(17.502*AX51/(240.97+AX51))</f>
        <v>3.6244387550212522</v>
      </c>
      <c r="AZ51">
        <f>IF(AW51&lt;&gt;0,(1000-(AV51+U51)/2)/AW51*AP51,0)</f>
        <v>3.287379132471218</v>
      </c>
      <c r="BA51">
        <f>U51*AA51/1000</f>
        <v>2.8403113043033517</v>
      </c>
      <c r="BB51">
        <f>(AY51-BA51)</f>
        <v>0.78412745071790058</v>
      </c>
      <c r="BC51">
        <f>1/(1.6/F51+1.37/N51)</f>
        <v>2.3095970445261553</v>
      </c>
      <c r="BD51">
        <f>G51*AA51*0.001</f>
        <v>33.732649125558908</v>
      </c>
      <c r="BE51">
        <f>G51/S51</f>
        <v>0.98387922484349644</v>
      </c>
      <c r="BF51">
        <f>(1-AP51*AA51/AU51/F51)*100</f>
        <v>95.125877593611875</v>
      </c>
      <c r="BG51">
        <f>(S51-E51/(N51/1.35))</f>
        <v>385.67273749213012</v>
      </c>
      <c r="BH51">
        <f>E51*BF51/100/BG51</f>
        <v>9.2545985565349424E-3</v>
      </c>
    </row>
    <row r="52" spans="1:60" x14ac:dyDescent="0.25">
      <c r="A52" s="1" t="s">
        <v>1</v>
      </c>
      <c r="B52" s="1" t="s">
        <v>9894</v>
      </c>
      <c r="K52" s="2">
        <v>8.0675000000000008</v>
      </c>
    </row>
    <row r="53" spans="1:60" x14ac:dyDescent="0.25">
      <c r="A53" s="1" t="s">
        <v>1</v>
      </c>
      <c r="B53" s="1" t="s">
        <v>9893</v>
      </c>
      <c r="K53" s="2">
        <v>8.0675000000000008</v>
      </c>
    </row>
    <row r="54" spans="1:60" x14ac:dyDescent="0.25">
      <c r="A54" s="1" t="s">
        <v>1</v>
      </c>
      <c r="B54" s="1" t="s">
        <v>9892</v>
      </c>
      <c r="K54" s="2">
        <v>8.0675000000000008</v>
      </c>
    </row>
    <row r="55" spans="1:60" x14ac:dyDescent="0.25">
      <c r="A55" s="1" t="s">
        <v>1</v>
      </c>
      <c r="B55" s="1" t="s">
        <v>9891</v>
      </c>
      <c r="K55" s="2">
        <v>8.0675000000000008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2D6E-7F85-4B21-A499-85266DDB585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9972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9971</v>
      </c>
    </row>
    <row r="12" spans="1:56" x14ac:dyDescent="0.25">
      <c r="A12" s="1" t="s">
        <v>1</v>
      </c>
      <c r="B12" s="1" t="s">
        <v>9970</v>
      </c>
    </row>
    <row r="13" spans="1:56" x14ac:dyDescent="0.25">
      <c r="A13" s="1" t="s">
        <v>1</v>
      </c>
      <c r="B13" s="1" t="s">
        <v>9969</v>
      </c>
    </row>
    <row r="14" spans="1:56" x14ac:dyDescent="0.25">
      <c r="A14" s="1" t="s">
        <v>1</v>
      </c>
      <c r="B14" s="1" t="s">
        <v>9968</v>
      </c>
    </row>
    <row r="15" spans="1:56" x14ac:dyDescent="0.25">
      <c r="A15" s="1" t="s">
        <v>1</v>
      </c>
      <c r="B15" s="1" t="s">
        <v>9967</v>
      </c>
    </row>
    <row r="16" spans="1:56" x14ac:dyDescent="0.25">
      <c r="A16" s="1" t="s">
        <v>1</v>
      </c>
      <c r="B16" s="1" t="s">
        <v>9966</v>
      </c>
    </row>
    <row r="17" spans="1:56" x14ac:dyDescent="0.25">
      <c r="A17" s="1" t="s">
        <v>1</v>
      </c>
      <c r="B17" s="1" t="s">
        <v>9965</v>
      </c>
    </row>
    <row r="18" spans="1:56" x14ac:dyDescent="0.25">
      <c r="A18" s="1">
        <v>1</v>
      </c>
      <c r="B18" s="1" t="s">
        <v>9964</v>
      </c>
      <c r="C18" s="1">
        <v>412.50000293925405</v>
      </c>
      <c r="D18" s="1">
        <v>0</v>
      </c>
      <c r="E18">
        <f>(R18-S18*(1000-T18)/(1000-U18))*AK18</f>
        <v>-4.5609122499210946</v>
      </c>
      <c r="F18">
        <f>IF(AV18&lt;&gt;0,1/(1/AV18-1/N18),0)</f>
        <v>3.8665421542564693</v>
      </c>
      <c r="G18">
        <f>((AY18-AL18/2)*S18-E18)/(AY18+AL18/2)</f>
        <v>394.05083645398378</v>
      </c>
      <c r="H18">
        <f>AL18*1000</f>
        <v>20.983007106779883</v>
      </c>
      <c r="I18">
        <f>(AQ18-AW18)</f>
        <v>0.88481852257688276</v>
      </c>
      <c r="J18">
        <f>(P18+AP18*D18)</f>
        <v>26.460466384887695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28.099205017089844</v>
      </c>
      <c r="P18" s="1">
        <v>26.460466384887695</v>
      </c>
      <c r="Q18" s="1">
        <v>28.164426803588867</v>
      </c>
      <c r="R18" s="1">
        <v>400.20742797851563</v>
      </c>
      <c r="S18" s="1">
        <v>396.79275512695313</v>
      </c>
      <c r="T18" s="1">
        <v>10.642083168029785</v>
      </c>
      <c r="U18" s="1">
        <v>29.118547439575195</v>
      </c>
      <c r="V18" s="1">
        <v>24.728050231933594</v>
      </c>
      <c r="W18" s="1">
        <v>67.660140991210938</v>
      </c>
      <c r="X18" s="1">
        <v>299.90518188476563</v>
      </c>
      <c r="Y18" s="1">
        <v>7.0798978209495544E-2</v>
      </c>
      <c r="Z18" s="1">
        <v>2.749021053314209</v>
      </c>
      <c r="AA18" s="1">
        <v>88.688514709472656</v>
      </c>
      <c r="AB18" s="1">
        <v>1.8360445499420166</v>
      </c>
      <c r="AC18" s="1">
        <v>-1.8910650163888931E-2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1.1025925804586969</v>
      </c>
      <c r="AL18">
        <f>(U18-T18)/(1000-U18)*AK18</f>
        <v>2.0983007106779885E-2</v>
      </c>
      <c r="AM18">
        <f>(P18+273.15)</f>
        <v>299.61046638488767</v>
      </c>
      <c r="AN18">
        <f>(O18+273.15)</f>
        <v>301.24920501708982</v>
      </c>
      <c r="AO18">
        <f>(Y18*AG18+Z18*AH18)*AI18</f>
        <v>1.132783626032241E-2</v>
      </c>
      <c r="AP18">
        <f>((AO18+0.00000010773*(AN18^4-AM18^4))-AL18*44100)/(L18*51.4+0.00000043092*AM18^3)</f>
        <v>-7.4525611739347983</v>
      </c>
      <c r="AQ18">
        <f>0.61365*EXP(17.502*J18/(240.97+J18))</f>
        <v>3.4672992454901248</v>
      </c>
      <c r="AR18">
        <f>AQ18*1000/AA18</f>
        <v>39.09524538603857</v>
      </c>
      <c r="AS18">
        <f>(AR18-U18)</f>
        <v>9.9766979464633749</v>
      </c>
      <c r="AT18">
        <f>IF(D18,P18,(O18+P18)/2)</f>
        <v>27.27983570098877</v>
      </c>
      <c r="AU18">
        <f>0.61365*EXP(17.502*AT18/(240.97+AT18))</f>
        <v>3.63840845453498</v>
      </c>
      <c r="AV18">
        <f>IF(AS18&lt;&gt;0,(1000-(AR18+U18)/2)/AS18*AL18,0)</f>
        <v>2.0314679231262378</v>
      </c>
      <c r="AW18">
        <f>U18*AA18/1000</f>
        <v>2.582480722913242</v>
      </c>
      <c r="AX18">
        <f>(AU18-AW18)</f>
        <v>1.0559277316217379</v>
      </c>
      <c r="AY18">
        <f>1/(1.6/F18+1.37/N18)</f>
        <v>1.3626319912982188</v>
      </c>
      <c r="AZ18">
        <f>G18*AA18*0.001</f>
        <v>34.947783405129144</v>
      </c>
      <c r="BA18">
        <f>G18/S18</f>
        <v>0.99308979653095708</v>
      </c>
      <c r="BB18">
        <f>(1-AL18*AA18/AQ18/F18)*100</f>
        <v>86.118991025897714</v>
      </c>
      <c r="BC18">
        <f>(S18-E18/(N18/1.35))</f>
        <v>398.23124365693712</v>
      </c>
      <c r="BD18">
        <f>E18*BB18/100/BC18</f>
        <v>-9.8631427688589263E-3</v>
      </c>
    </row>
    <row r="19" spans="1:56" x14ac:dyDescent="0.25">
      <c r="A19" s="1" t="s">
        <v>1</v>
      </c>
      <c r="B19" s="1" t="s">
        <v>9963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9962</v>
      </c>
      <c r="K20" s="1">
        <f t="shared" si="0"/>
        <v>2.72</v>
      </c>
    </row>
    <row r="21" spans="1:56" x14ac:dyDescent="0.25">
      <c r="A21" s="1">
        <v>2</v>
      </c>
      <c r="B21" s="1" t="s">
        <v>9961</v>
      </c>
      <c r="C21" s="1">
        <v>615.50000293925405</v>
      </c>
      <c r="D21" s="1">
        <v>0</v>
      </c>
      <c r="E21">
        <f>(R21-S21*(1000-T21)/(1000-U21))*AK21</f>
        <v>-2.7073134290142349</v>
      </c>
      <c r="F21">
        <f>IF(AV21&lt;&gt;0,1/(1/AV21-1/N21),0)</f>
        <v>3.4967192845007888</v>
      </c>
      <c r="G21">
        <f>((AY21-AL21/2)*S21-E21)/(AY21+AL21/2)</f>
        <v>391.19161040593872</v>
      </c>
      <c r="H21">
        <f>AL21*1000</f>
        <v>20.019409751361827</v>
      </c>
      <c r="I21">
        <f>(AQ21-AW21)</f>
        <v>0.89168547176317814</v>
      </c>
      <c r="J21">
        <f>(P21+AP21*D21)</f>
        <v>26.192636489868164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28.043533325195313</v>
      </c>
      <c r="P21" s="1">
        <v>26.192636489868164</v>
      </c>
      <c r="Q21" s="1">
        <v>28.148954391479492</v>
      </c>
      <c r="R21" s="1">
        <v>399.92776489257813</v>
      </c>
      <c r="S21" s="1">
        <v>395.20758056640625</v>
      </c>
      <c r="T21" s="1">
        <v>10.787941932678223</v>
      </c>
      <c r="U21" s="1">
        <v>28.428216934204102</v>
      </c>
      <c r="V21" s="1">
        <v>25.148128509521484</v>
      </c>
      <c r="W21" s="1">
        <v>66.26995849609375</v>
      </c>
      <c r="X21" s="1">
        <v>299.90914916992188</v>
      </c>
      <c r="Y21" s="1">
        <v>26.418613433837891</v>
      </c>
      <c r="Z21" s="1">
        <v>2.6217288970947266</v>
      </c>
      <c r="AA21" s="1">
        <v>88.687515258789063</v>
      </c>
      <c r="AB21" s="1">
        <v>1.7095263004302979</v>
      </c>
      <c r="AC21" s="1">
        <v>-6.9304979406297207E-3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1.1026071660658889</v>
      </c>
      <c r="AL21">
        <f>(U21-T21)/(1000-U21)*AK21</f>
        <v>2.0019409751361829E-2</v>
      </c>
      <c r="AM21">
        <f>(P21+273.15)</f>
        <v>299.34263648986814</v>
      </c>
      <c r="AN21">
        <f>(O21+273.15)</f>
        <v>301.19353332519529</v>
      </c>
      <c r="AO21">
        <f>(Y21*AG21+Z21*AH21)*AI21</f>
        <v>4.2269780549337383</v>
      </c>
      <c r="AP21">
        <f>((AO21+0.00000010773*(AN21^4-AM21^4))-AL21*44100)/(L21*51.4+0.00000043092*AM21^3)</f>
        <v>-7.050112385742449</v>
      </c>
      <c r="AQ21">
        <f>0.61365*EXP(17.502*J21/(240.97+J21))</f>
        <v>3.4129133948955701</v>
      </c>
      <c r="AR21">
        <f>AQ21*1000/AA21</f>
        <v>38.482455900773985</v>
      </c>
      <c r="AS21">
        <f>(AR21-U21)</f>
        <v>10.054238966569883</v>
      </c>
      <c r="AT21">
        <f>IF(D21,P21,(O21+P21)/2)</f>
        <v>27.118084907531738</v>
      </c>
      <c r="AU21">
        <f>0.61365*EXP(17.502*AT21/(240.97+AT21))</f>
        <v>3.6040579329380096</v>
      </c>
      <c r="AV21">
        <f>IF(AS21&lt;&gt;0,(1000-(AR21+U21)/2)/AS21*AL21,0)</f>
        <v>1.9245269311369679</v>
      </c>
      <c r="AW21">
        <f>U21*AA21/1000</f>
        <v>2.521227923132392</v>
      </c>
      <c r="AX21">
        <f>(AU21-AW21)</f>
        <v>1.0828300098056176</v>
      </c>
      <c r="AY21">
        <f>1/(1.6/F21+1.37/N21)</f>
        <v>1.2859434160964787</v>
      </c>
      <c r="AZ21">
        <f>G21*AA21*0.001</f>
        <v>34.693811916986952</v>
      </c>
      <c r="BA21">
        <f>G21/S21</f>
        <v>0.98983832710214747</v>
      </c>
      <c r="BB21">
        <f>(1-AL21*AA21/AQ21/F21)*100</f>
        <v>85.122576711414624</v>
      </c>
      <c r="BC21">
        <f>(S21-E21/(N21/1.35))</f>
        <v>396.06145345439614</v>
      </c>
      <c r="BD21">
        <f>E21*BB21/100/BC21</f>
        <v>-5.8186297361967941E-3</v>
      </c>
    </row>
    <row r="22" spans="1:56" x14ac:dyDescent="0.25">
      <c r="A22" s="1" t="s">
        <v>1</v>
      </c>
      <c r="B22" s="1" t="s">
        <v>9960</v>
      </c>
      <c r="K22" s="1">
        <f t="shared" si="0"/>
        <v>2.72</v>
      </c>
    </row>
    <row r="23" spans="1:56" x14ac:dyDescent="0.25">
      <c r="A23" s="1" t="s">
        <v>1</v>
      </c>
      <c r="B23" s="1" t="s">
        <v>9959</v>
      </c>
      <c r="K23" s="1">
        <f t="shared" si="0"/>
        <v>2.72</v>
      </c>
    </row>
    <row r="24" spans="1:56" x14ac:dyDescent="0.25">
      <c r="A24" s="1">
        <v>3</v>
      </c>
      <c r="B24" s="1" t="s">
        <v>9958</v>
      </c>
      <c r="C24" s="1">
        <v>818.50000293925405</v>
      </c>
      <c r="D24" s="1">
        <v>0</v>
      </c>
      <c r="E24">
        <f>(R24-S24*(1000-T24)/(1000-U24))*AK24</f>
        <v>-1.6965554133884142</v>
      </c>
      <c r="F24">
        <f>IF(AV24&lt;&gt;0,1/(1/AV24-1/N24),0)</f>
        <v>3.2743802980343393</v>
      </c>
      <c r="G24">
        <f>((AY24-AL24/2)*S24-E24)/(AY24+AL24/2)</f>
        <v>389.94393851205461</v>
      </c>
      <c r="H24">
        <f>AL24*1000</f>
        <v>19.298768084726998</v>
      </c>
      <c r="I24">
        <f>(AQ24-AW24)</f>
        <v>0.89216544168910428</v>
      </c>
      <c r="J24">
        <f>(P24+AP24*D24)</f>
        <v>25.966604232788086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27.939096450805664</v>
      </c>
      <c r="P24" s="1">
        <v>25.966604232788086</v>
      </c>
      <c r="Q24" s="1">
        <v>28.065841674804688</v>
      </c>
      <c r="R24" s="1">
        <v>400.06491088867188</v>
      </c>
      <c r="S24" s="1">
        <v>394.69488525390625</v>
      </c>
      <c r="T24" s="1">
        <v>10.896828651428223</v>
      </c>
      <c r="U24" s="1">
        <v>27.912450790405273</v>
      </c>
      <c r="V24" s="1">
        <v>25.556526184082031</v>
      </c>
      <c r="W24" s="1">
        <v>65.46356201171875</v>
      </c>
      <c r="X24" s="1">
        <v>299.88589477539063</v>
      </c>
      <c r="Y24" s="1">
        <v>49.868637084960938</v>
      </c>
      <c r="Z24" s="1">
        <v>2.7535545825958252</v>
      </c>
      <c r="AA24" s="1">
        <v>88.685539245605469</v>
      </c>
      <c r="AB24" s="1">
        <v>1.6589128971099854</v>
      </c>
      <c r="AC24" s="1">
        <v>1.5864812303334475E-3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1.1025216719683477</v>
      </c>
      <c r="AL24">
        <f>(U24-T24)/(1000-U24)*AK24</f>
        <v>1.9298768084726997E-2</v>
      </c>
      <c r="AM24">
        <f>(P24+273.15)</f>
        <v>299.11660423278806</v>
      </c>
      <c r="AN24">
        <f>(O24+273.15)</f>
        <v>301.08909645080564</v>
      </c>
      <c r="AO24">
        <f>(Y24*AG24+Z24*AH24)*AI24</f>
        <v>7.9789817552496061</v>
      </c>
      <c r="AP24">
        <f>((AO24+0.00000010773*(AN24^4-AM24^4))-AL24*44100)/(L24*51.4+0.00000043092*AM24^3)</f>
        <v>-6.7479133267441425</v>
      </c>
      <c r="AQ24">
        <f>0.61365*EXP(17.502*J24/(240.97+J24))</f>
        <v>3.3675961917026225</v>
      </c>
      <c r="AR24">
        <f>AQ24*1000/AA24</f>
        <v>37.972325819392175</v>
      </c>
      <c r="AS24">
        <f>(AR24-U24)</f>
        <v>10.059875028986902</v>
      </c>
      <c r="AT24">
        <f>IF(D24,P24,(O24+P24)/2)</f>
        <v>26.952850341796875</v>
      </c>
      <c r="AU24">
        <f>0.61365*EXP(17.502*AT24/(240.97+AT24))</f>
        <v>3.5692601974241547</v>
      </c>
      <c r="AV24">
        <f>IF(AS24&lt;&gt;0,(1000-(AR24+U24)/2)/AS24*AL24,0)</f>
        <v>1.855194077351598</v>
      </c>
      <c r="AW24">
        <f>U24*AA24/1000</f>
        <v>2.4754307500135182</v>
      </c>
      <c r="AX24">
        <f>(AU24-AW24)</f>
        <v>1.0938294474106365</v>
      </c>
      <c r="AY24">
        <f>1/(1.6/F24+1.37/N24)</f>
        <v>1.236537947253026</v>
      </c>
      <c r="AZ24">
        <f>G24*AA24*0.001</f>
        <v>34.582388462496787</v>
      </c>
      <c r="BA24">
        <f>G24/S24</f>
        <v>0.98796298883175204</v>
      </c>
      <c r="BB24">
        <f>(1-AL24*AA24/AQ24/F24)*100</f>
        <v>84.478514981693891</v>
      </c>
      <c r="BC24">
        <f>(S24-E24/(N24/1.35))</f>
        <v>395.22997020378307</v>
      </c>
      <c r="BD24">
        <f>E24*BB24/100/BC24</f>
        <v>-3.6263060170591073E-3</v>
      </c>
    </row>
    <row r="25" spans="1:56" x14ac:dyDescent="0.25">
      <c r="A25" s="1" t="s">
        <v>1</v>
      </c>
      <c r="B25" s="1" t="s">
        <v>9957</v>
      </c>
      <c r="K25" s="1">
        <f t="shared" si="0"/>
        <v>2.72</v>
      </c>
    </row>
    <row r="26" spans="1:56" x14ac:dyDescent="0.25">
      <c r="A26" s="1" t="s">
        <v>1</v>
      </c>
      <c r="B26" s="1" t="s">
        <v>9956</v>
      </c>
      <c r="K26" s="1">
        <f t="shared" si="0"/>
        <v>2.72</v>
      </c>
    </row>
    <row r="27" spans="1:56" x14ac:dyDescent="0.25">
      <c r="A27" s="1">
        <v>4</v>
      </c>
      <c r="B27" s="1" t="s">
        <v>9955</v>
      </c>
      <c r="C27" s="1">
        <v>1021.500002939254</v>
      </c>
      <c r="D27" s="1">
        <v>0</v>
      </c>
      <c r="E27">
        <f>(R27-S27*(1000-T27)/(1000-U27))*AK27</f>
        <v>-0.13561519335390423</v>
      </c>
      <c r="F27">
        <f>IF(AV27&lt;&gt;0,1/(1/AV27-1/N27),0)</f>
        <v>3.2285071245247505</v>
      </c>
      <c r="G27">
        <f>((AY27-AL27/2)*S27-E27)/(AY27+AL27/2)</f>
        <v>387.38157676001026</v>
      </c>
      <c r="H27">
        <f>AL27*1000</f>
        <v>19.013560132172518</v>
      </c>
      <c r="I27">
        <f>(AQ27-AW27)</f>
        <v>0.8861974642271635</v>
      </c>
      <c r="J27">
        <f>(P27+AP27*D27)</f>
        <v>25.868619918823242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27.859819412231445</v>
      </c>
      <c r="P27" s="1">
        <v>25.868619918823242</v>
      </c>
      <c r="Q27" s="1">
        <v>27.987548828125</v>
      </c>
      <c r="R27" s="1">
        <v>399.98419189453125</v>
      </c>
      <c r="S27" s="1">
        <v>393.32473754882813</v>
      </c>
      <c r="T27" s="1">
        <v>10.99579906463623</v>
      </c>
      <c r="U27" s="1">
        <v>27.760978698730469</v>
      </c>
      <c r="V27" s="1">
        <v>25.907354354858398</v>
      </c>
      <c r="W27" s="1">
        <v>65.408027648925781</v>
      </c>
      <c r="X27" s="1">
        <v>299.914306640625</v>
      </c>
      <c r="Y27" s="1">
        <v>100.94136810302734</v>
      </c>
      <c r="Z27" s="1">
        <v>2.6263375282287598</v>
      </c>
      <c r="AA27" s="1">
        <v>88.682670593261719</v>
      </c>
      <c r="AB27" s="1">
        <v>1.6442384719848633</v>
      </c>
      <c r="AC27" s="1">
        <v>2.6032887399196625E-3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1.1026261273552387</v>
      </c>
      <c r="AL27">
        <f>(U27-T27)/(1000-U27)*AK27</f>
        <v>1.9013560132172518E-2</v>
      </c>
      <c r="AM27">
        <f>(P27+273.15)</f>
        <v>299.01861991882322</v>
      </c>
      <c r="AN27">
        <f>(O27+273.15)</f>
        <v>301.00981941223142</v>
      </c>
      <c r="AO27">
        <f>(Y27*AG27+Z27*AH27)*AI27</f>
        <v>16.150618535489912</v>
      </c>
      <c r="AP27">
        <f>((AO27+0.00000010773*(AN27^4-AM27^4))-AL27*44100)/(L27*51.4+0.00000043092*AM27^3)</f>
        <v>-6.5761788287097911</v>
      </c>
      <c r="AQ27">
        <f>0.61365*EXP(17.502*J27/(240.97+J27))</f>
        <v>3.3481151935132329</v>
      </c>
      <c r="AR27">
        <f>AQ27*1000/AA27</f>
        <v>37.753883268459319</v>
      </c>
      <c r="AS27">
        <f>(AR27-U27)</f>
        <v>9.9929045697288501</v>
      </c>
      <c r="AT27">
        <f>IF(D27,P27,(O27+P27)/2)</f>
        <v>26.864219665527344</v>
      </c>
      <c r="AU27">
        <f>0.61365*EXP(17.502*AT27/(240.97+AT27))</f>
        <v>3.5507160671340756</v>
      </c>
      <c r="AV27">
        <f>IF(AS27&lt;&gt;0,(1000-(AR27+U27)/2)/AS27*AL27,0)</f>
        <v>1.8403783024307883</v>
      </c>
      <c r="AW27">
        <f>U27*AA27/1000</f>
        <v>2.4619177292860694</v>
      </c>
      <c r="AX27">
        <f>(AU27-AW27)</f>
        <v>1.0887983378480062</v>
      </c>
      <c r="AY27">
        <f>1/(1.6/F27+1.37/N27)</f>
        <v>1.2260122671919751</v>
      </c>
      <c r="AZ27">
        <f>G27*AA27*0.001</f>
        <v>34.354032765706314</v>
      </c>
      <c r="BA27">
        <f>G27/S27</f>
        <v>0.98488993897039068</v>
      </c>
      <c r="BB27">
        <f>(1-AL27*AA27/AQ27/F27)*100</f>
        <v>84.40088123120735</v>
      </c>
      <c r="BC27">
        <f>(S27-E27/(N27/1.35))</f>
        <v>393.367509891167</v>
      </c>
      <c r="BD27">
        <f>E27*BB27/100/BC27</f>
        <v>-2.9097578065297939E-4</v>
      </c>
    </row>
    <row r="28" spans="1:56" x14ac:dyDescent="0.25">
      <c r="A28" s="1" t="s">
        <v>1</v>
      </c>
      <c r="B28" s="1" t="s">
        <v>9954</v>
      </c>
      <c r="K28" s="1">
        <f t="shared" si="0"/>
        <v>2.72</v>
      </c>
    </row>
    <row r="29" spans="1:56" x14ac:dyDescent="0.25">
      <c r="A29" s="1" t="s">
        <v>1</v>
      </c>
      <c r="B29" s="1" t="s">
        <v>9953</v>
      </c>
      <c r="K29" s="1">
        <f t="shared" si="0"/>
        <v>2.72</v>
      </c>
    </row>
    <row r="30" spans="1:56" x14ac:dyDescent="0.25">
      <c r="A30" s="1">
        <v>5</v>
      </c>
      <c r="B30" s="1" t="s">
        <v>9952</v>
      </c>
      <c r="C30" s="1">
        <v>1224.500002939254</v>
      </c>
      <c r="D30" s="1">
        <v>0</v>
      </c>
      <c r="E30">
        <f>(R30-S30*(1000-T30)/(1000-U30))*AK30</f>
        <v>0.82914288302526473</v>
      </c>
      <c r="F30">
        <f>IF(AV30&lt;&gt;0,1/(1/AV30-1/N30),0)</f>
        <v>3.2018980970924789</v>
      </c>
      <c r="G30">
        <f>((AY30-AL30/2)*S30-E30)/(AY30+AL30/2)</f>
        <v>385.7749136952832</v>
      </c>
      <c r="H30">
        <f>AL30*1000</f>
        <v>18.854751539305784</v>
      </c>
      <c r="I30">
        <f>(AQ30-AW30)</f>
        <v>0.88294522986002644</v>
      </c>
      <c r="J30">
        <f>(P30+AP30*D30)</f>
        <v>25.836898803710938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27.798093795776367</v>
      </c>
      <c r="P30" s="1">
        <v>25.836898803710938</v>
      </c>
      <c r="Q30" s="1">
        <v>27.926958084106445</v>
      </c>
      <c r="R30" s="1">
        <v>399.9332275390625</v>
      </c>
      <c r="S30" s="1">
        <v>392.4691162109375</v>
      </c>
      <c r="T30" s="1">
        <v>11.100767135620117</v>
      </c>
      <c r="U30" s="1">
        <v>27.728639602661133</v>
      </c>
      <c r="V30" s="1">
        <v>26.247308731079102</v>
      </c>
      <c r="W30" s="1">
        <v>65.563232421875</v>
      </c>
      <c r="X30" s="1">
        <v>299.87518310546875</v>
      </c>
      <c r="Y30" s="1">
        <v>149.90574645996094</v>
      </c>
      <c r="Z30" s="1">
        <v>2.6228337287902832</v>
      </c>
      <c r="AA30" s="1">
        <v>88.676704406738281</v>
      </c>
      <c r="AB30" s="1">
        <v>1.5813814401626587</v>
      </c>
      <c r="AC30" s="1">
        <v>5.3448164835572243E-3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1.1024822908289289</v>
      </c>
      <c r="AL30">
        <f>(U30-T30)/(1000-U30)*AK30</f>
        <v>1.8854751539305784E-2</v>
      </c>
      <c r="AM30">
        <f>(P30+273.15)</f>
        <v>298.98689880371091</v>
      </c>
      <c r="AN30">
        <f>(O30+273.15)</f>
        <v>300.94809379577634</v>
      </c>
      <c r="AO30">
        <f>(Y30*AG30+Z30*AH30)*AI30</f>
        <v>23.984918897489024</v>
      </c>
      <c r="AP30">
        <f>((AO30+0.00000010773*(AN30^4-AM30^4))-AL30*44100)/(L30*51.4+0.00000043092*AM30^3)</f>
        <v>-6.4572391015172812</v>
      </c>
      <c r="AQ30">
        <f>0.61365*EXP(17.502*J30/(240.97+J30))</f>
        <v>3.3418296075061846</v>
      </c>
      <c r="AR30">
        <f>AQ30*1000/AA30</f>
        <v>37.685541313962595</v>
      </c>
      <c r="AS30">
        <f>(AR30-U30)</f>
        <v>9.9569017113014624</v>
      </c>
      <c r="AT30">
        <f>IF(D30,P30,(O30+P30)/2)</f>
        <v>26.817496299743652</v>
      </c>
      <c r="AU30">
        <f>0.61365*EXP(17.502*AT30/(240.97+AT30))</f>
        <v>3.5409740721487513</v>
      </c>
      <c r="AV30">
        <f>IF(AS30&lt;&gt;0,(1000-(AR30+U30)/2)/AS30*AL30,0)</f>
        <v>1.8317010656477419</v>
      </c>
      <c r="AW30">
        <f>U30*AA30/1000</f>
        <v>2.4588843776461582</v>
      </c>
      <c r="AX30">
        <f>(AU30-AW30)</f>
        <v>1.0820896945025931</v>
      </c>
      <c r="AY30">
        <f>1/(1.6/F30+1.37/N30)</f>
        <v>1.2198528165743701</v>
      </c>
      <c r="AZ30">
        <f>G30*AA30*0.001</f>
        <v>34.209247989291605</v>
      </c>
      <c r="BA30">
        <f>G30/S30</f>
        <v>0.98294336486834188</v>
      </c>
      <c r="BB30">
        <f>(1-AL30*AA30/AQ30/F30)*100</f>
        <v>84.374333534571264</v>
      </c>
      <c r="BC30">
        <f>(S30-E30/(N30/1.35))</f>
        <v>392.20760876207783</v>
      </c>
      <c r="BD30">
        <f>E30*BB30/100/BC30</f>
        <v>1.783707827112249E-3</v>
      </c>
    </row>
    <row r="31" spans="1:56" x14ac:dyDescent="0.25">
      <c r="A31" s="1" t="s">
        <v>1</v>
      </c>
      <c r="B31" s="1" t="s">
        <v>9951</v>
      </c>
      <c r="K31" s="1">
        <f t="shared" si="0"/>
        <v>2.72</v>
      </c>
    </row>
    <row r="32" spans="1:56" x14ac:dyDescent="0.25">
      <c r="A32" s="1" t="s">
        <v>1</v>
      </c>
      <c r="B32" s="1" t="s">
        <v>9950</v>
      </c>
      <c r="K32" s="1">
        <f t="shared" si="0"/>
        <v>2.72</v>
      </c>
    </row>
    <row r="33" spans="1:56" x14ac:dyDescent="0.25">
      <c r="A33" s="1">
        <v>6</v>
      </c>
      <c r="B33" s="1" t="s">
        <v>9949</v>
      </c>
      <c r="C33" s="1">
        <v>1427.500002939254</v>
      </c>
      <c r="D33" s="1">
        <v>0</v>
      </c>
      <c r="E33">
        <f>(R33-S33*(1000-T33)/(1000-U33))*AK33</f>
        <v>2.6397406759314355</v>
      </c>
      <c r="F33">
        <f>IF(AV33&lt;&gt;0,1/(1/AV33-1/N33),0)</f>
        <v>3.3234145976272438</v>
      </c>
      <c r="G33">
        <f>((AY33-AL33/2)*S33-E33)/(AY33+AL33/2)</f>
        <v>382.87854306232168</v>
      </c>
      <c r="H33">
        <f>AL33*1000</f>
        <v>18.957690234029979</v>
      </c>
      <c r="I33">
        <f>(AQ33-AW33)</f>
        <v>0.86904117940916636</v>
      </c>
      <c r="J33">
        <f>(P33+AP33*D33)</f>
        <v>25.851554870605469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27.752164840698242</v>
      </c>
      <c r="P33" s="1">
        <v>25.851554870605469</v>
      </c>
      <c r="Q33" s="1">
        <v>27.876686096191406</v>
      </c>
      <c r="R33" s="1">
        <v>399.98696899414063</v>
      </c>
      <c r="S33" s="1">
        <v>390.87271118164063</v>
      </c>
      <c r="T33" s="1">
        <v>11.20698070526123</v>
      </c>
      <c r="U33" s="1">
        <v>27.919889450073242</v>
      </c>
      <c r="V33" s="1">
        <v>26.567974090576172</v>
      </c>
      <c r="W33" s="1">
        <v>66.188644409179688</v>
      </c>
      <c r="X33" s="1">
        <v>299.91925048828125</v>
      </c>
      <c r="Y33" s="1">
        <v>299.391357421875</v>
      </c>
      <c r="Z33" s="1">
        <v>2.7671895027160645</v>
      </c>
      <c r="AA33" s="1">
        <v>88.671241760253906</v>
      </c>
      <c r="AB33" s="1">
        <v>1.6602754592895508</v>
      </c>
      <c r="AC33" s="1">
        <v>-2.9050386510789394E-3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1.1026443032657396</v>
      </c>
      <c r="AL33">
        <f>(U33-T33)/(1000-U33)*AK33</f>
        <v>1.8957690234029979E-2</v>
      </c>
      <c r="AM33">
        <f>(P33+273.15)</f>
        <v>299.00155487060545</v>
      </c>
      <c r="AN33">
        <f>(O33+273.15)</f>
        <v>300.90216484069822</v>
      </c>
      <c r="AO33">
        <f>(Y33*AG33+Z33*AH33)*AI33</f>
        <v>47.90261611679307</v>
      </c>
      <c r="AP33">
        <f>((AO33+0.00000010773*(AN33^4-AM33^4))-AL33*44100)/(L33*51.4+0.00000043092*AM33^3)</f>
        <v>-6.3035172777262414</v>
      </c>
      <c r="AQ33">
        <f>0.61365*EXP(17.502*J33/(240.97+J33))</f>
        <v>3.3447324467561734</v>
      </c>
      <c r="AR33">
        <f>AQ33*1000/AA33</f>
        <v>37.720600054294266</v>
      </c>
      <c r="AS33">
        <f>(AR33-U33)</f>
        <v>9.8007106042210239</v>
      </c>
      <c r="AT33">
        <f>IF(D33,P33,(O33+P33)/2)</f>
        <v>26.801859855651855</v>
      </c>
      <c r="AU33">
        <f>0.61365*EXP(17.502*AT33/(240.97+AT33))</f>
        <v>3.5377190310136095</v>
      </c>
      <c r="AV33">
        <f>IF(AS33&lt;&gt;0,(1000-(AR33+U33)/2)/AS33*AL33,0)</f>
        <v>1.8708331406822891</v>
      </c>
      <c r="AW33">
        <f>U33*AA33/1000</f>
        <v>2.4756912673470071</v>
      </c>
      <c r="AX33">
        <f>(AU33-AW33)</f>
        <v>1.0620277636666025</v>
      </c>
      <c r="AY33">
        <f>1/(1.6/F33+1.37/N33)</f>
        <v>1.2476606477542633</v>
      </c>
      <c r="AZ33">
        <f>G33*AA33*0.001</f>
        <v>33.95031585669291</v>
      </c>
      <c r="BA33">
        <f>G33/S33</f>
        <v>0.97954789912257645</v>
      </c>
      <c r="BB33">
        <f>(1-AL33*AA33/AQ33/F33)*100</f>
        <v>84.87754479453902</v>
      </c>
      <c r="BC33">
        <f>(S33-E33/(N33/1.35))</f>
        <v>390.04015039634481</v>
      </c>
      <c r="BD33">
        <f>E33*BB33/100/BC33</f>
        <v>5.7444011145945046E-3</v>
      </c>
    </row>
    <row r="34" spans="1:56" x14ac:dyDescent="0.25">
      <c r="A34" s="1" t="s">
        <v>1</v>
      </c>
      <c r="B34" s="1" t="s">
        <v>9948</v>
      </c>
      <c r="K34" s="1">
        <f t="shared" si="0"/>
        <v>2.72</v>
      </c>
    </row>
    <row r="35" spans="1:56" x14ac:dyDescent="0.25">
      <c r="A35" s="1" t="s">
        <v>1</v>
      </c>
      <c r="B35" s="1" t="s">
        <v>9947</v>
      </c>
      <c r="K35" s="1">
        <f t="shared" si="0"/>
        <v>2.72</v>
      </c>
    </row>
    <row r="36" spans="1:56" x14ac:dyDescent="0.25">
      <c r="A36" s="1">
        <v>7</v>
      </c>
      <c r="B36" s="1" t="s">
        <v>9946</v>
      </c>
      <c r="C36" s="1">
        <v>1630.500002939254</v>
      </c>
      <c r="D36" s="1">
        <v>0</v>
      </c>
      <c r="E36">
        <f>(R36-S36*(1000-T36)/(1000-U36))*AK36</f>
        <v>3.7996245362513177</v>
      </c>
      <c r="F36">
        <f>IF(AV36&lt;&gt;0,1/(1/AV36-1/N36),0)</f>
        <v>3.5312207303997094</v>
      </c>
      <c r="G36">
        <f>((AY36-AL36/2)*S36-E36)/(AY36+AL36/2)</f>
        <v>380.93479102846794</v>
      </c>
      <c r="H36">
        <f>AL36*1000</f>
        <v>19.294550727184845</v>
      </c>
      <c r="I36">
        <f>(AQ36-AW36)</f>
        <v>0.85484236701546035</v>
      </c>
      <c r="J36">
        <f>(P36+AP36*D36)</f>
        <v>25.955684661865234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27.730356216430664</v>
      </c>
      <c r="P36" s="1">
        <v>25.955684661865234</v>
      </c>
      <c r="Q36" s="1">
        <v>27.846206665039063</v>
      </c>
      <c r="R36" s="1">
        <v>399.88241577148438</v>
      </c>
      <c r="S36" s="1">
        <v>389.62008666992188</v>
      </c>
      <c r="T36" s="1">
        <v>11.314604759216309</v>
      </c>
      <c r="U36" s="1">
        <v>28.315357208251953</v>
      </c>
      <c r="V36" s="1">
        <v>26.855379104614258</v>
      </c>
      <c r="W36" s="1">
        <v>67.2069091796875</v>
      </c>
      <c r="X36" s="1">
        <v>299.95822143554688</v>
      </c>
      <c r="Y36" s="1">
        <v>499.21603393554688</v>
      </c>
      <c r="Z36" s="1">
        <v>2.7285442352294922</v>
      </c>
      <c r="AA36" s="1">
        <v>88.664886474609375</v>
      </c>
      <c r="AB36" s="1">
        <v>1.7123018503189087</v>
      </c>
      <c r="AC36" s="1">
        <v>-1.1119989678263664E-2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1.1027875788071573</v>
      </c>
      <c r="AL36">
        <f>(U36-T36)/(1000-U36)*AK36</f>
        <v>1.9294550727184844E-2</v>
      </c>
      <c r="AM36">
        <f>(P36+273.15)</f>
        <v>299.10568466186521</v>
      </c>
      <c r="AN36">
        <f>(O36+273.15)</f>
        <v>300.88035621643064</v>
      </c>
      <c r="AO36">
        <f>(Y36*AG36+Z36*AH36)*AI36</f>
        <v>79.874563644351838</v>
      </c>
      <c r="AP36">
        <f>((AO36+0.00000010773*(AN36^4-AM36^4))-AL36*44100)/(L36*51.4+0.00000043092*AM36^3)</f>
        <v>-6.1740398346358392</v>
      </c>
      <c r="AQ36">
        <f>0.61365*EXP(17.502*J36/(240.97+J36))</f>
        <v>3.3654202993731319</v>
      </c>
      <c r="AR36">
        <f>AQ36*1000/AA36</f>
        <v>37.956630106743262</v>
      </c>
      <c r="AS36">
        <f>(AR36-U36)</f>
        <v>9.6412728984913088</v>
      </c>
      <c r="AT36">
        <f>IF(D36,P36,(O36+P36)/2)</f>
        <v>26.843020439147949</v>
      </c>
      <c r="AU36">
        <f>0.61365*EXP(17.502*AT36/(240.97+AT36))</f>
        <v>3.5462930539889932</v>
      </c>
      <c r="AV36">
        <f>IF(AS36&lt;&gt;0,(1000-(AR36+U36)/2)/AS36*AL36,0)</f>
        <v>1.9349319133559424</v>
      </c>
      <c r="AW36">
        <f>U36*AA36/1000</f>
        <v>2.5105779323576716</v>
      </c>
      <c r="AX36">
        <f>(AU36-AW36)</f>
        <v>1.0357151216313216</v>
      </c>
      <c r="AY36">
        <f>1/(1.6/F36+1.37/N36)</f>
        <v>1.2933790728494323</v>
      </c>
      <c r="AZ36">
        <f>G36*AA36*0.001</f>
        <v>33.775540000768153</v>
      </c>
      <c r="BA36">
        <f>G36/S36</f>
        <v>0.97770829600781872</v>
      </c>
      <c r="BB36">
        <f>(1-AL36*AA36/AQ36/F36)*100</f>
        <v>85.604652354654789</v>
      </c>
      <c r="BC36">
        <f>(S36-E36/(N36/1.35))</f>
        <v>388.42170441344723</v>
      </c>
      <c r="BD36">
        <f>E36*BB36/100/BC36</f>
        <v>8.3740309516223237E-3</v>
      </c>
    </row>
    <row r="37" spans="1:56" x14ac:dyDescent="0.25">
      <c r="A37" s="1" t="s">
        <v>1</v>
      </c>
      <c r="B37" s="1" t="s">
        <v>9945</v>
      </c>
      <c r="K37" s="1">
        <f t="shared" si="0"/>
        <v>2.72</v>
      </c>
    </row>
    <row r="38" spans="1:56" x14ac:dyDescent="0.25">
      <c r="A38" s="1" t="s">
        <v>1</v>
      </c>
      <c r="B38" s="1" t="s">
        <v>719</v>
      </c>
      <c r="K38" s="1">
        <f t="shared" si="0"/>
        <v>2.72</v>
      </c>
    </row>
    <row r="39" spans="1:56" x14ac:dyDescent="0.25">
      <c r="A39" s="1">
        <v>8</v>
      </c>
      <c r="B39" s="1" t="s">
        <v>9944</v>
      </c>
      <c r="C39" s="1">
        <v>1833.500002939254</v>
      </c>
      <c r="D39" s="1">
        <v>0</v>
      </c>
      <c r="E39">
        <f>(R39-S39*(1000-T39)/(1000-U39))*AK39</f>
        <v>4.3870835565574202</v>
      </c>
      <c r="F39">
        <f>IF(AV39&lt;&gt;0,1/(1/AV39-1/N39),0)</f>
        <v>3.8091010047436855</v>
      </c>
      <c r="G39">
        <f>((AY39-AL39/2)*S39-E39)/(AY39+AL39/2)</f>
        <v>379.98970316226502</v>
      </c>
      <c r="H39">
        <f>AL39*1000</f>
        <v>19.784977557666053</v>
      </c>
      <c r="I39">
        <f>(AQ39-AW39)</f>
        <v>0.84104151756875378</v>
      </c>
      <c r="J39">
        <f>(P39+AP39*D39)</f>
        <v>26.128362655639648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27.730131149291992</v>
      </c>
      <c r="P39" s="1">
        <v>26.128362655639648</v>
      </c>
      <c r="Q39" s="1">
        <v>27.832807540893555</v>
      </c>
      <c r="R39" s="1">
        <v>399.82192993164063</v>
      </c>
      <c r="S39" s="1">
        <v>388.86587524414063</v>
      </c>
      <c r="T39" s="1">
        <v>11.438358306884766</v>
      </c>
      <c r="U39" s="1">
        <v>28.863441467285156</v>
      </c>
      <c r="V39" s="1">
        <v>27.14689826965332</v>
      </c>
      <c r="W39" s="1">
        <v>68.502212524414063</v>
      </c>
      <c r="X39" s="1">
        <v>299.923095703125</v>
      </c>
      <c r="Y39" s="1">
        <v>748.92742919921875</v>
      </c>
      <c r="Z39" s="1">
        <v>2.7024669647216797</v>
      </c>
      <c r="AA39" s="1">
        <v>88.656501770019531</v>
      </c>
      <c r="AB39" s="1">
        <v>1.7749360799789429</v>
      </c>
      <c r="AC39" s="1">
        <v>-1.9812349230051041E-2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1.1026584400850181</v>
      </c>
      <c r="AL39">
        <f>(U39-T39)/(1000-U39)*AK39</f>
        <v>1.9784977557666054E-2</v>
      </c>
      <c r="AM39">
        <f>(P39+273.15)</f>
        <v>299.27836265563963</v>
      </c>
      <c r="AN39">
        <f>(O39+273.15)</f>
        <v>300.88013114929197</v>
      </c>
      <c r="AO39">
        <f>(Y39*AG39+Z39*AH39)*AI39</f>
        <v>119.8283859935018</v>
      </c>
      <c r="AP39">
        <f>((AO39+0.00000010773*(AN39^4-AM39^4))-AL39*44100)/(L39*51.4+0.00000043092*AM39^3)</f>
        <v>-6.0386797004394257</v>
      </c>
      <c r="AQ39">
        <f>0.61365*EXP(17.502*J39/(240.97+J39))</f>
        <v>3.3999732671019753</v>
      </c>
      <c r="AR39">
        <f>AQ39*1000/AA39</f>
        <v>38.349959667049767</v>
      </c>
      <c r="AS39">
        <f>(AR39-U39)</f>
        <v>9.4865181997646104</v>
      </c>
      <c r="AT39">
        <f>IF(D39,P39,(O39+P39)/2)</f>
        <v>26.92924690246582</v>
      </c>
      <c r="AU39">
        <f>0.61365*EXP(17.502*AT39/(240.97+AT39))</f>
        <v>3.5643134266975109</v>
      </c>
      <c r="AV39">
        <f>IF(AS39&lt;&gt;0,(1000-(AR39+U39)/2)/AS39*AL39,0)</f>
        <v>2.0154991893265826</v>
      </c>
      <c r="AW39">
        <f>U39*AA39/1000</f>
        <v>2.5589317495332216</v>
      </c>
      <c r="AX39">
        <f>(AU39-AW39)</f>
        <v>1.0053816771642894</v>
      </c>
      <c r="AY39">
        <f>1/(1.6/F39+1.37/N39)</f>
        <v>1.3511431085224914</v>
      </c>
      <c r="AZ39">
        <f>G39*AA39*0.001</f>
        <v>33.688557790994544</v>
      </c>
      <c r="BA39">
        <f>G39/S39</f>
        <v>0.97717420672024025</v>
      </c>
      <c r="BB39">
        <f>(1-AL39*AA39/AQ39/F39)*100</f>
        <v>86.455962062645355</v>
      </c>
      <c r="BC39">
        <f>(S39-E39/(N39/1.35))</f>
        <v>387.48221140007115</v>
      </c>
      <c r="BD39">
        <f>E39*BB39/100/BC39</f>
        <v>9.7885662456842788E-3</v>
      </c>
    </row>
    <row r="40" spans="1:56" x14ac:dyDescent="0.25">
      <c r="A40" s="1" t="s">
        <v>1</v>
      </c>
      <c r="B40" s="1" t="s">
        <v>9943</v>
      </c>
      <c r="K40" s="1">
        <f t="shared" si="0"/>
        <v>2.72</v>
      </c>
    </row>
    <row r="41" spans="1:56" x14ac:dyDescent="0.25">
      <c r="A41" s="1" t="s">
        <v>1</v>
      </c>
      <c r="B41" s="1" t="s">
        <v>9942</v>
      </c>
      <c r="K41" s="1">
        <f t="shared" si="0"/>
        <v>2.72</v>
      </c>
    </row>
    <row r="42" spans="1:56" x14ac:dyDescent="0.25">
      <c r="A42" s="1">
        <v>9</v>
      </c>
      <c r="B42" s="1" t="s">
        <v>715</v>
      </c>
      <c r="C42" s="1">
        <v>2036.500002939254</v>
      </c>
      <c r="D42" s="1">
        <v>0</v>
      </c>
      <c r="E42">
        <f>(R42-S42*(1000-T42)/(1000-U42))*AK42</f>
        <v>4.6646661701704391</v>
      </c>
      <c r="F42">
        <f>IF(AV42&lt;&gt;0,1/(1/AV42-1/N42),0)</f>
        <v>4.204494532596402</v>
      </c>
      <c r="G42">
        <f>((AY42-AL42/2)*S42-E42)/(AY42+AL42/2)</f>
        <v>379.97687985460988</v>
      </c>
      <c r="H42">
        <f>AL42*1000</f>
        <v>20.347789402977359</v>
      </c>
      <c r="I42">
        <f>(AQ42-AW42)</f>
        <v>0.82142190134559012</v>
      </c>
      <c r="J42">
        <f>(P42+AP42*D42)</f>
        <v>26.296237945556641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27.750732421875</v>
      </c>
      <c r="P42" s="1">
        <v>26.296237945556641</v>
      </c>
      <c r="Q42" s="1">
        <v>27.841503143310547</v>
      </c>
      <c r="R42" s="1">
        <v>400.12747192382813</v>
      </c>
      <c r="S42" s="1">
        <v>388.72427368164063</v>
      </c>
      <c r="T42" s="1">
        <v>11.561080932617188</v>
      </c>
      <c r="U42" s="1">
        <v>29.46992301940918</v>
      </c>
      <c r="V42" s="1">
        <v>27.402429580688477</v>
      </c>
      <c r="W42" s="1">
        <v>69.85052490234375</v>
      </c>
      <c r="X42" s="1">
        <v>299.93533325195313</v>
      </c>
      <c r="Y42" s="1">
        <v>1000.3743896484375</v>
      </c>
      <c r="Z42" s="1">
        <v>2.6934177875518799</v>
      </c>
      <c r="AA42" s="1">
        <v>88.647666931152344</v>
      </c>
      <c r="AB42" s="1">
        <v>1.8417527675628662</v>
      </c>
      <c r="AC42" s="1">
        <v>-3.2421927899122238E-2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1.1027034310733568</v>
      </c>
      <c r="AL42">
        <f>(U42-T42)/(1000-U42)*AK42</f>
        <v>2.0347789402977358E-2</v>
      </c>
      <c r="AM42">
        <f>(P42+273.15)</f>
        <v>299.44623794555662</v>
      </c>
      <c r="AN42">
        <f>(O42+273.15)</f>
        <v>300.90073242187498</v>
      </c>
      <c r="AO42">
        <f>(Y42*AG42+Z42*AH42)*AI42</f>
        <v>160.05989876613239</v>
      </c>
      <c r="AP42">
        <f>((AO42+0.00000010773*(AN42^4-AM42^4))-AL42*44100)/(L42*51.4+0.00000043092*AM42^3)</f>
        <v>-5.9249230630521632</v>
      </c>
      <c r="AQ42">
        <f>0.61365*EXP(17.502*J42/(240.97+J42))</f>
        <v>3.4338618216568744</v>
      </c>
      <c r="AR42">
        <f>AQ42*1000/AA42</f>
        <v>38.73606537579564</v>
      </c>
      <c r="AS42">
        <f>(AR42-U42)</f>
        <v>9.2661423563864602</v>
      </c>
      <c r="AT42">
        <f>IF(D42,P42,(O42+P42)/2)</f>
        <v>27.02348518371582</v>
      </c>
      <c r="AU42">
        <f>0.61365*EXP(17.502*AT42/(240.97+AT42))</f>
        <v>3.5840995547096881</v>
      </c>
      <c r="AV42">
        <f>IF(AS42&lt;&gt;0,(1000-(AR42+U42)/2)/AS42*AL42,0)</f>
        <v>2.1210411089235688</v>
      </c>
      <c r="AW42">
        <f>U42*AA42/1000</f>
        <v>2.6124399203112842</v>
      </c>
      <c r="AX42">
        <f>(AU42-AW42)</f>
        <v>0.97165963439840386</v>
      </c>
      <c r="AY42">
        <f>1/(1.6/F42+1.37/N42)</f>
        <v>1.4273223556689103</v>
      </c>
      <c r="AZ42">
        <f>G42*AA42*0.001</f>
        <v>33.684063886889952</v>
      </c>
      <c r="BA42">
        <f>G42/S42</f>
        <v>0.97749717622678034</v>
      </c>
      <c r="BB42">
        <f>(1-AL42*AA42/AQ42/F42)*100</f>
        <v>87.506390228794999</v>
      </c>
      <c r="BC42">
        <f>(S42-E42/(N42/1.35))</f>
        <v>387.25306169283056</v>
      </c>
      <c r="BD42">
        <f>E42*BB42/100/BC42</f>
        <v>1.0540603511038688E-2</v>
      </c>
    </row>
    <row r="43" spans="1:56" x14ac:dyDescent="0.25">
      <c r="A43" s="1" t="s">
        <v>1</v>
      </c>
      <c r="B43" s="1" t="s">
        <v>9941</v>
      </c>
      <c r="K43" s="1">
        <f t="shared" si="0"/>
        <v>2.72</v>
      </c>
    </row>
    <row r="44" spans="1:56" x14ac:dyDescent="0.25">
      <c r="A44" s="1" t="s">
        <v>1</v>
      </c>
      <c r="B44" s="1" t="s">
        <v>9940</v>
      </c>
      <c r="K44" s="1">
        <f t="shared" si="0"/>
        <v>2.72</v>
      </c>
    </row>
    <row r="45" spans="1:56" x14ac:dyDescent="0.25">
      <c r="A45" s="1">
        <v>10</v>
      </c>
      <c r="B45" s="1" t="s">
        <v>9939</v>
      </c>
      <c r="C45" s="1">
        <v>2239.500002939254</v>
      </c>
      <c r="D45" s="1">
        <v>0</v>
      </c>
      <c r="E45">
        <f>(R45-S45*(1000-T45)/(1000-U45))*AK45</f>
        <v>4.9900885831031134</v>
      </c>
      <c r="F45">
        <f>IF(AV45&lt;&gt;0,1/(1/AV45-1/N45),0)</f>
        <v>4.649832611977823</v>
      </c>
      <c r="G45">
        <f>((AY45-AL45/2)*S45-E45)/(AY45+AL45/2)</f>
        <v>379.40856879076921</v>
      </c>
      <c r="H45">
        <f>AL45*1000</f>
        <v>20.998436136239128</v>
      </c>
      <c r="I45">
        <f>(AQ45-AW45)</f>
        <v>0.8061804754237607</v>
      </c>
      <c r="J45">
        <f>(P45+AP45*D45)</f>
        <v>26.514524459838867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27.796779632568359</v>
      </c>
      <c r="P45" s="1">
        <v>26.514524459838867</v>
      </c>
      <c r="Q45" s="1">
        <v>27.872093200683594</v>
      </c>
      <c r="R45" s="1">
        <v>399.98977661132813</v>
      </c>
      <c r="S45" s="1">
        <v>388.07464599609375</v>
      </c>
      <c r="T45" s="1">
        <v>11.677712440490723</v>
      </c>
      <c r="U45" s="1">
        <v>30.146064758300781</v>
      </c>
      <c r="V45" s="1">
        <v>27.602575302124023</v>
      </c>
      <c r="W45" s="1">
        <v>71.25616455078125</v>
      </c>
      <c r="X45" s="1">
        <v>299.93975830078125</v>
      </c>
      <c r="Y45" s="1">
        <v>1250.185546875</v>
      </c>
      <c r="Z45" s="1">
        <v>2.7070176601409912</v>
      </c>
      <c r="AA45" s="1">
        <v>88.641326904296875</v>
      </c>
      <c r="AB45" s="1">
        <v>1.9319474697113037</v>
      </c>
      <c r="AC45" s="1">
        <v>-4.8970084637403488E-2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1.1027196996352251</v>
      </c>
      <c r="AL45">
        <f>(U45-T45)/(1000-U45)*AK45</f>
        <v>2.099843613623913E-2</v>
      </c>
      <c r="AM45">
        <f>(P45+273.15)</f>
        <v>299.66452445983884</v>
      </c>
      <c r="AN45">
        <f>(O45+273.15)</f>
        <v>300.94677963256834</v>
      </c>
      <c r="AO45">
        <f>(Y45*AG45+Z45*AH45)*AI45</f>
        <v>200.02968302898807</v>
      </c>
      <c r="AP45">
        <f>((AO45+0.00000010773*(AN45^4-AM45^4))-AL45*44100)/(L45*51.4+0.00000043092*AM45^3)</f>
        <v>-5.8473038571537019</v>
      </c>
      <c r="AQ45">
        <f>0.61365*EXP(17.502*J45/(240.97+J45))</f>
        <v>3.4783676565424035</v>
      </c>
      <c r="AR45">
        <f>AQ45*1000/AA45</f>
        <v>39.240924950253536</v>
      </c>
      <c r="AS45">
        <f>(AR45-U45)</f>
        <v>9.0948601919527547</v>
      </c>
      <c r="AT45">
        <f>IF(D45,P45,(O45+P45)/2)</f>
        <v>27.155652046203613</v>
      </c>
      <c r="AU45">
        <f>0.61365*EXP(17.502*AT45/(240.97+AT45))</f>
        <v>3.6120106105167351</v>
      </c>
      <c r="AV45">
        <f>IF(AS45&lt;&gt;0,(1000-(AR45+U45)/2)/AS45*AL45,0)</f>
        <v>2.2287233198080094</v>
      </c>
      <c r="AW45">
        <f>U45*AA45/1000</f>
        <v>2.6721871811186428</v>
      </c>
      <c r="AX45">
        <f>(AU45-AW45)</f>
        <v>0.93982342939809227</v>
      </c>
      <c r="AY45">
        <f>1/(1.6/F45+1.37/N45)</f>
        <v>1.5056480469335058</v>
      </c>
      <c r="AZ45">
        <f>G45*AA45*0.001</f>
        <v>33.631278976473979</v>
      </c>
      <c r="BA45">
        <f>G45/S45</f>
        <v>0.97766904564692492</v>
      </c>
      <c r="BB45">
        <f>(1-AL45*AA45/AQ45/F45)*100</f>
        <v>88.491720605583865</v>
      </c>
      <c r="BC45">
        <f>(S45-E45/(N45/1.35))</f>
        <v>386.50079743311773</v>
      </c>
      <c r="BD45">
        <f>E45*BB45/100/BC45</f>
        <v>1.1425112900821073E-2</v>
      </c>
    </row>
    <row r="46" spans="1:56" x14ac:dyDescent="0.25">
      <c r="A46" s="1" t="s">
        <v>1</v>
      </c>
      <c r="B46" s="1" t="s">
        <v>9938</v>
      </c>
      <c r="K46" s="1">
        <f t="shared" si="0"/>
        <v>2.72</v>
      </c>
    </row>
    <row r="47" spans="1:56" x14ac:dyDescent="0.25">
      <c r="A47" s="1" t="s">
        <v>1</v>
      </c>
      <c r="B47" s="1" t="s">
        <v>9937</v>
      </c>
      <c r="K47" s="1">
        <f t="shared" si="0"/>
        <v>2.72</v>
      </c>
    </row>
    <row r="48" spans="1:56" x14ac:dyDescent="0.25">
      <c r="A48" s="1">
        <v>11</v>
      </c>
      <c r="B48" s="1" t="s">
        <v>9936</v>
      </c>
      <c r="C48" s="1">
        <v>2442.500002939254</v>
      </c>
      <c r="D48" s="1">
        <v>0</v>
      </c>
      <c r="E48">
        <f>(R48-S48*(1000-T48)/(1000-U48))*AK48</f>
        <v>5.066094167089827</v>
      </c>
      <c r="F48">
        <f>IF(AV48&lt;&gt;0,1/(1/AV48-1/N48),0)</f>
        <v>5.5848142102548382</v>
      </c>
      <c r="G48">
        <f>((AY48-AL48/2)*S48-E48)/(AY48+AL48/2)</f>
        <v>379.5529355788064</v>
      </c>
      <c r="H48">
        <f>AL48*1000</f>
        <v>21.93220426215165</v>
      </c>
      <c r="I48">
        <f>(AQ48-AW48)</f>
        <v>0.77381938263841343</v>
      </c>
      <c r="J48">
        <f>(P48+AP48*D48)</f>
        <v>26.753795623779297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27.865200042724609</v>
      </c>
      <c r="P48" s="1">
        <v>26.753795623779297</v>
      </c>
      <c r="Q48" s="1">
        <v>27.920299530029297</v>
      </c>
      <c r="R48" s="1">
        <v>400.03482055664063</v>
      </c>
      <c r="S48" s="1">
        <v>387.72946166992188</v>
      </c>
      <c r="T48" s="1">
        <v>11.799402236938477</v>
      </c>
      <c r="U48" s="1">
        <v>31.069936752319336</v>
      </c>
      <c r="V48" s="1">
        <v>27.777336120605469</v>
      </c>
      <c r="W48" s="1">
        <v>73.142684936523438</v>
      </c>
      <c r="X48" s="1">
        <v>299.95068359375</v>
      </c>
      <c r="Y48" s="1">
        <v>1599.4090576171875</v>
      </c>
      <c r="Z48" s="1">
        <v>2.6024551391601563</v>
      </c>
      <c r="AA48" s="1">
        <v>88.635856628417969</v>
      </c>
      <c r="AB48" s="1">
        <v>2.0644638538360596</v>
      </c>
      <c r="AC48" s="1">
        <v>-8.1312045454978943E-2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1.1027598661534923</v>
      </c>
      <c r="AL48">
        <f>(U48-T48)/(1000-U48)*AK48</f>
        <v>2.1932204262151651E-2</v>
      </c>
      <c r="AM48">
        <f>(P48+273.15)</f>
        <v>299.90379562377927</v>
      </c>
      <c r="AN48">
        <f>(O48+273.15)</f>
        <v>301.01520004272459</v>
      </c>
      <c r="AO48">
        <f>(Y48*AG48+Z48*AH48)*AI48</f>
        <v>255.90544349881748</v>
      </c>
      <c r="AP48">
        <f>((AO48+0.00000010773*(AN48^4-AM48^4))-AL48*44100)/(L48*51.4+0.00000043092*AM48^3)</f>
        <v>-5.7413653509071674</v>
      </c>
      <c r="AQ48">
        <f>0.61365*EXP(17.502*J48/(240.97+J48))</f>
        <v>3.5277298420710044</v>
      </c>
      <c r="AR48">
        <f>AQ48*1000/AA48</f>
        <v>39.800256648503606</v>
      </c>
      <c r="AS48">
        <f>(AR48-U48)</f>
        <v>8.7303198961842696</v>
      </c>
      <c r="AT48">
        <f>IF(D48,P48,(O48+P48)/2)</f>
        <v>27.309497833251953</v>
      </c>
      <c r="AU48">
        <f>0.61365*EXP(17.502*AT48/(240.97+AT48))</f>
        <v>3.6447386198204059</v>
      </c>
      <c r="AV48">
        <f>IF(AS48&lt;&gt;0,(1000-(AR48+U48)/2)/AS48*AL48,0)</f>
        <v>2.4231683070989516</v>
      </c>
      <c r="AW48">
        <f>U48*AA48/1000</f>
        <v>2.7539104594325909</v>
      </c>
      <c r="AX48">
        <f>(AU48-AW48)</f>
        <v>0.89082816038781498</v>
      </c>
      <c r="AY48">
        <f>1/(1.6/F48+1.37/N48)</f>
        <v>1.6486452985630951</v>
      </c>
      <c r="AZ48">
        <f>G48*AA48*0.001</f>
        <v>33.641999580858247</v>
      </c>
      <c r="BA48">
        <f>G48/S48</f>
        <v>0.97891177509209693</v>
      </c>
      <c r="BB48">
        <f>(1-AL48*AA48/AQ48/F48)*100</f>
        <v>90.132942039152056</v>
      </c>
      <c r="BC48">
        <f>(S48-E48/(N48/1.35))</f>
        <v>386.1316413322682</v>
      </c>
      <c r="BD48">
        <f>E48*BB48/100/BC48</f>
        <v>1.1825551782073932E-2</v>
      </c>
    </row>
    <row r="49" spans="1:56" x14ac:dyDescent="0.25">
      <c r="A49" s="1" t="s">
        <v>1</v>
      </c>
      <c r="B49" s="1" t="s">
        <v>9935</v>
      </c>
      <c r="K49" s="1">
        <f t="shared" si="0"/>
        <v>2.72</v>
      </c>
    </row>
    <row r="50" spans="1:56" x14ac:dyDescent="0.25">
      <c r="A50" s="1" t="s">
        <v>1</v>
      </c>
      <c r="B50" s="1" t="s">
        <v>3179</v>
      </c>
      <c r="K50" s="1">
        <f t="shared" si="0"/>
        <v>2.72</v>
      </c>
    </row>
    <row r="51" spans="1:56" x14ac:dyDescent="0.25">
      <c r="A51" s="1">
        <v>12</v>
      </c>
      <c r="B51" s="1" t="s">
        <v>3178</v>
      </c>
      <c r="C51" s="1">
        <v>2646.0000029280782</v>
      </c>
      <c r="D51" s="1">
        <v>0</v>
      </c>
      <c r="E51">
        <f>(R51-S51*(1000-T51)/(1000-U51))*AK51</f>
        <v>5.0885968609743299</v>
      </c>
      <c r="F51">
        <f>IF(AV51&lt;&gt;0,1/(1/AV51-1/N51),0)</f>
        <v>7.1138195807721436</v>
      </c>
      <c r="G51">
        <f>((AY51-AL51/2)*S51-E51)/(AY51+AL51/2)</f>
        <v>379.66185552724585</v>
      </c>
      <c r="H51">
        <f>AL51*1000</f>
        <v>23.164274811987799</v>
      </c>
      <c r="I51">
        <f>(AQ51-AW51)</f>
        <v>0.7402481786214703</v>
      </c>
      <c r="J51">
        <f>(P51+AP51*D51)</f>
        <v>27.103239059448242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27.980524063110352</v>
      </c>
      <c r="P51" s="1">
        <v>27.103239059448242</v>
      </c>
      <c r="Q51" s="1">
        <v>28.008140563964844</v>
      </c>
      <c r="R51" s="1">
        <v>400.02664184570313</v>
      </c>
      <c r="S51" s="1">
        <v>387.2760009765625</v>
      </c>
      <c r="T51" s="1">
        <v>11.94659423828125</v>
      </c>
      <c r="U51" s="1">
        <v>32.276260375976563</v>
      </c>
      <c r="V51" s="1">
        <v>27.933704376220703</v>
      </c>
      <c r="W51" s="1">
        <v>75.468826293945313</v>
      </c>
      <c r="X51" s="1">
        <v>299.92230224609375</v>
      </c>
      <c r="Y51" s="1">
        <v>2000.1468505859375</v>
      </c>
      <c r="Z51" s="1">
        <v>2.692157506942749</v>
      </c>
      <c r="AA51" s="1">
        <v>88.630813598632813</v>
      </c>
      <c r="AB51" s="1">
        <v>2.2802550792694092</v>
      </c>
      <c r="AC51" s="1">
        <v>-0.11166044324636459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1.1026555229635797</v>
      </c>
      <c r="AL51">
        <f>(U51-T51)/(1000-U51)*AK51</f>
        <v>2.3164274811987799E-2</v>
      </c>
      <c r="AM51">
        <f>(P51+273.15)</f>
        <v>300.25323905944822</v>
      </c>
      <c r="AN51">
        <f>(O51+273.15)</f>
        <v>301.13052406311033</v>
      </c>
      <c r="AO51">
        <f>(Y51*AG51+Z51*AH51)*AI51</f>
        <v>320.02348894066745</v>
      </c>
      <c r="AP51">
        <f>((AO51+0.00000010773*(AN51^4-AM51^4))-AL51*44100)/(L51*51.4+0.00000043092*AM51^3)</f>
        <v>-5.6813288721184465</v>
      </c>
      <c r="AQ51">
        <f>0.61365*EXP(17.502*J51/(240.97+J51))</f>
        <v>3.6009193956655872</v>
      </c>
      <c r="AR51">
        <f>AQ51*1000/AA51</f>
        <v>40.62830125843653</v>
      </c>
      <c r="AS51">
        <f>(AR51-U51)</f>
        <v>8.352040882459967</v>
      </c>
      <c r="AT51">
        <f>IF(D51,P51,(O51+P51)/2)</f>
        <v>27.541881561279297</v>
      </c>
      <c r="AU51">
        <f>0.61365*EXP(17.502*AT51/(240.97+AT51))</f>
        <v>3.6946649278664969</v>
      </c>
      <c r="AV51">
        <f>IF(AS51&lt;&gt;0,(1000-(AR51+U51)/2)/AS51*AL51,0)</f>
        <v>2.6723868424169273</v>
      </c>
      <c r="AW51">
        <f>U51*AA51/1000</f>
        <v>2.8606712170441169</v>
      </c>
      <c r="AX51">
        <f>(AU51-AW51)</f>
        <v>0.83399371082238005</v>
      </c>
      <c r="AY51">
        <f>1/(1.6/F51+1.37/N51)</f>
        <v>1.8349237731088746</v>
      </c>
      <c r="AZ51">
        <f>G51*AA51*0.001</f>
        <v>33.649739147746388</v>
      </c>
      <c r="BA51">
        <f>G51/S51</f>
        <v>0.98033922724331823</v>
      </c>
      <c r="BB51">
        <f>(1-AL51*AA51/AQ51/F51)*100</f>
        <v>91.985301343706567</v>
      </c>
      <c r="BC51">
        <f>(S51-E51/(N51/1.35))</f>
        <v>385.67108340369077</v>
      </c>
      <c r="BD51">
        <f>E51*BB51/100/BC51</f>
        <v>1.213666608194779E-2</v>
      </c>
    </row>
    <row r="52" spans="1:56" x14ac:dyDescent="0.25">
      <c r="A52" s="1" t="s">
        <v>1</v>
      </c>
      <c r="B52" s="1" t="s">
        <v>9934</v>
      </c>
      <c r="K52" s="2">
        <v>9.73</v>
      </c>
    </row>
    <row r="53" spans="1:56" x14ac:dyDescent="0.25">
      <c r="A53" s="1" t="s">
        <v>1</v>
      </c>
      <c r="B53" s="1" t="s">
        <v>9933</v>
      </c>
      <c r="K53" s="2">
        <v>9.73</v>
      </c>
    </row>
    <row r="54" spans="1:56" x14ac:dyDescent="0.25">
      <c r="A54" s="1" t="s">
        <v>1</v>
      </c>
      <c r="B54" s="1" t="s">
        <v>9932</v>
      </c>
      <c r="K54" s="2">
        <v>9.73</v>
      </c>
    </row>
    <row r="55" spans="1:56" x14ac:dyDescent="0.25">
      <c r="A55" s="1" t="s">
        <v>1</v>
      </c>
      <c r="B55" s="1" t="s">
        <v>3179</v>
      </c>
      <c r="K55" s="2">
        <v>9.73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1E288-A61D-4ADA-9A01-1A580919E3D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10017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10016</v>
      </c>
    </row>
    <row r="12" spans="1:56" x14ac:dyDescent="0.25">
      <c r="A12" s="1" t="s">
        <v>1</v>
      </c>
      <c r="B12" s="1" t="s">
        <v>10015</v>
      </c>
    </row>
    <row r="13" spans="1:56" x14ac:dyDescent="0.25">
      <c r="A13" s="1" t="s">
        <v>1</v>
      </c>
      <c r="B13" s="1" t="s">
        <v>10014</v>
      </c>
    </row>
    <row r="14" spans="1:56" x14ac:dyDescent="0.25">
      <c r="A14" s="1" t="s">
        <v>1</v>
      </c>
      <c r="B14" s="1" t="s">
        <v>10013</v>
      </c>
    </row>
    <row r="15" spans="1:56" x14ac:dyDescent="0.25">
      <c r="A15" s="1" t="s">
        <v>1</v>
      </c>
      <c r="B15" s="1" t="s">
        <v>10012</v>
      </c>
    </row>
    <row r="16" spans="1:56" x14ac:dyDescent="0.25">
      <c r="A16" s="1" t="s">
        <v>1</v>
      </c>
      <c r="B16" s="1" t="s">
        <v>10011</v>
      </c>
    </row>
    <row r="17" spans="1:56" x14ac:dyDescent="0.25">
      <c r="A17" s="1" t="s">
        <v>1</v>
      </c>
      <c r="B17" s="1" t="s">
        <v>10010</v>
      </c>
    </row>
    <row r="18" spans="1:56" x14ac:dyDescent="0.25">
      <c r="A18" s="1">
        <v>1</v>
      </c>
      <c r="B18" s="1" t="s">
        <v>10009</v>
      </c>
      <c r="C18" s="1">
        <v>408.0000029951334</v>
      </c>
      <c r="D18" s="1">
        <v>0</v>
      </c>
      <c r="E18">
        <f>(R18-S18*(1000-T18)/(1000-U18))*AK18</f>
        <v>-4.439249968581005</v>
      </c>
      <c r="F18">
        <f>IF(AV18&lt;&gt;0,1/(1/AV18-1/N18),0)</f>
        <v>2.0558735530685457</v>
      </c>
      <c r="G18">
        <f>((AY18-AL18/2)*S18-E18)/(AY18+AL18/2)</f>
        <v>388.09758182916448</v>
      </c>
      <c r="H18">
        <f>AL18*1000</f>
        <v>26.450007862630962</v>
      </c>
      <c r="I18">
        <f>(AQ18-AW18)</f>
        <v>1.6326614495682397</v>
      </c>
      <c r="J18">
        <f>(P18+AP18*D18)</f>
        <v>27.557891845703125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27.584402084350586</v>
      </c>
      <c r="P18" s="1">
        <v>27.557891845703125</v>
      </c>
      <c r="Q18" s="1">
        <v>27.636829376220703</v>
      </c>
      <c r="R18" s="1">
        <v>400.03585815429688</v>
      </c>
      <c r="S18" s="1">
        <v>394.59066772460938</v>
      </c>
      <c r="T18" s="1">
        <v>-0.14372014999389648</v>
      </c>
      <c r="U18" s="1">
        <v>23.31004524230957</v>
      </c>
      <c r="V18" s="1">
        <v>-0.34382489323616028</v>
      </c>
      <c r="W18" s="1">
        <v>55.76513671875</v>
      </c>
      <c r="X18" s="1">
        <v>299.59796142578125</v>
      </c>
      <c r="Y18" s="1">
        <v>0.1459621787071228</v>
      </c>
      <c r="Z18" s="1">
        <v>4.0925054550170898</v>
      </c>
      <c r="AA18" s="1">
        <v>88.608367919921875</v>
      </c>
      <c r="AB18" s="1">
        <v>-1.8129045963287354</v>
      </c>
      <c r="AC18" s="1">
        <v>0.90011388063430786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1.1014630934771368</v>
      </c>
      <c r="AL18">
        <f>(U18-T18)/(1000-U18)*AK18</f>
        <v>2.6450007862630961E-2</v>
      </c>
      <c r="AM18">
        <f>(P18+273.15)</f>
        <v>300.7078918457031</v>
      </c>
      <c r="AN18">
        <f>(O18+273.15)</f>
        <v>300.73440208435056</v>
      </c>
      <c r="AO18">
        <f>(Y18*AG18+Z18*AH18)*AI18</f>
        <v>2.335394807113822E-2</v>
      </c>
      <c r="AP18">
        <f>((AO18+0.00000010773*(AN18^4-AM18^4))-AL18*44100)/(L18*51.4+0.00000043092*AM18^3)</f>
        <v>-9.5800927997083729</v>
      </c>
      <c r="AQ18">
        <f>0.61365*EXP(17.502*J18/(240.97+J18))</f>
        <v>3.6981265146288305</v>
      </c>
      <c r="AR18">
        <f>AQ18*1000/AA18</f>
        <v>41.73563514871352</v>
      </c>
      <c r="AS18">
        <f>(AR18-U18)</f>
        <v>18.42558990640395</v>
      </c>
      <c r="AT18">
        <f>IF(D18,P18,(O18+P18)/2)</f>
        <v>27.571146965026855</v>
      </c>
      <c r="AU18">
        <f>0.61365*EXP(17.502*AT18/(240.97+AT18))</f>
        <v>3.7009945478183179</v>
      </c>
      <c r="AV18">
        <f>IF(AS18&lt;&gt;0,(1000-(AR18+U18)/2)/AS18*AL18,0)</f>
        <v>1.3888173249123859</v>
      </c>
      <c r="AW18">
        <f>U18*AA18/1000</f>
        <v>2.0654650650605908</v>
      </c>
      <c r="AX18">
        <f>(AU18-AW18)</f>
        <v>1.6355294827577271</v>
      </c>
      <c r="AY18">
        <f>1/(1.6/F18+1.37/N18)</f>
        <v>0.91047697565642072</v>
      </c>
      <c r="AZ18">
        <f>G18*AA18*0.001</f>
        <v>34.38869331955059</v>
      </c>
      <c r="BA18">
        <f>G18/S18</f>
        <v>0.9835447555491188</v>
      </c>
      <c r="BB18">
        <f>(1-AL18*AA18/AQ18/F18)*100</f>
        <v>69.173630586449065</v>
      </c>
      <c r="BC18">
        <f>(S18-E18/(N18/1.35))</f>
        <v>395.99078458974884</v>
      </c>
      <c r="BD18">
        <f>E18*BB18/100/BC18</f>
        <v>-7.7547016081615534E-3</v>
      </c>
    </row>
    <row r="19" spans="1:56" x14ac:dyDescent="0.25">
      <c r="A19" s="1" t="s">
        <v>1</v>
      </c>
      <c r="B19" s="1" t="s">
        <v>10008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10007</v>
      </c>
      <c r="K20" s="1">
        <f t="shared" si="0"/>
        <v>2.72</v>
      </c>
    </row>
    <row r="21" spans="1:56" x14ac:dyDescent="0.25">
      <c r="A21" s="1">
        <v>2</v>
      </c>
      <c r="B21" s="1" t="s">
        <v>10006</v>
      </c>
      <c r="C21" s="1">
        <v>611.0000029951334</v>
      </c>
      <c r="D21" s="1">
        <v>0</v>
      </c>
      <c r="E21">
        <f>(R21-S21*(1000-T21)/(1000-U21))*AK21</f>
        <v>-3.2485655068389638</v>
      </c>
      <c r="F21">
        <f>IF(AV21&lt;&gt;0,1/(1/AV21-1/N21),0)</f>
        <v>1.9110445512544694</v>
      </c>
      <c r="G21">
        <f>((AY21-AL21/2)*S21-E21)/(AY21+AL21/2)</f>
        <v>385.89884685120694</v>
      </c>
      <c r="H21">
        <f>AL21*1000</f>
        <v>25.853564241561237</v>
      </c>
      <c r="I21">
        <f>(AQ21-AW21)</f>
        <v>1.6780259678248441</v>
      </c>
      <c r="J21">
        <f>(P21+AP21*D21)</f>
        <v>27.556177139282227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27.509618759155273</v>
      </c>
      <c r="P21" s="1">
        <v>27.556177139282227</v>
      </c>
      <c r="Q21" s="1">
        <v>27.606307983398438</v>
      </c>
      <c r="R21" s="1">
        <v>400.09805297851563</v>
      </c>
      <c r="S21" s="1">
        <v>393.80380249023438</v>
      </c>
      <c r="T21" s="1">
        <v>-0.14422418177127838</v>
      </c>
      <c r="U21" s="1">
        <v>22.793508529663086</v>
      </c>
      <c r="V21" s="1">
        <v>-0.34654915332794189</v>
      </c>
      <c r="W21" s="1">
        <v>54.769393920898438</v>
      </c>
      <c r="X21" s="1">
        <v>299.58853149414063</v>
      </c>
      <c r="Y21" s="1">
        <v>25.803865432739258</v>
      </c>
      <c r="Z21" s="1">
        <v>3.9943828582763672</v>
      </c>
      <c r="AA21" s="1">
        <v>88.60986328125</v>
      </c>
      <c r="AB21" s="1">
        <v>-1.8593615293502808</v>
      </c>
      <c r="AC21" s="1">
        <v>0.89771074056625366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1.101428424610811</v>
      </c>
      <c r="AL21">
        <f>(U21-T21)/(1000-U21)*AK21</f>
        <v>2.5853564241561239E-2</v>
      </c>
      <c r="AM21">
        <f>(P21+273.15)</f>
        <v>300.7061771392822</v>
      </c>
      <c r="AN21">
        <f>(O21+273.15)</f>
        <v>300.65961875915525</v>
      </c>
      <c r="AO21">
        <f>(Y21*AG21+Z21*AH21)*AI21</f>
        <v>4.1286183769564673</v>
      </c>
      <c r="AP21">
        <f>((AO21+0.00000010773*(AN21^4-AM21^4))-AL21*44100)/(L21*51.4+0.00000043092*AM21^3)</f>
        <v>-9.337323253403877</v>
      </c>
      <c r="AQ21">
        <f>0.61365*EXP(17.502*J21/(240.97+J21))</f>
        <v>3.6977556423382958</v>
      </c>
      <c r="AR21">
        <f>AQ21*1000/AA21</f>
        <v>41.730745375393745</v>
      </c>
      <c r="AS21">
        <f>(AR21-U21)</f>
        <v>18.937236845730659</v>
      </c>
      <c r="AT21">
        <f>IF(D21,P21,(O21+P21)/2)</f>
        <v>27.53289794921875</v>
      </c>
      <c r="AU21">
        <f>0.61365*EXP(17.502*AT21/(240.97+AT21))</f>
        <v>3.6927238180350677</v>
      </c>
      <c r="AV21">
        <f>IF(AS21&lt;&gt;0,(1000-(AR21+U21)/2)/AS21*AL21,0)</f>
        <v>1.3211786636900622</v>
      </c>
      <c r="AW21">
        <f>U21*AA21/1000</f>
        <v>2.0197296745134516</v>
      </c>
      <c r="AX21">
        <f>(AU21-AW21)</f>
        <v>1.672994143521616</v>
      </c>
      <c r="AY21">
        <f>1/(1.6/F21+1.37/N21)</f>
        <v>0.86407578639285143</v>
      </c>
      <c r="AZ21">
        <f>G21*AA21*0.001</f>
        <v>34.194444059877483</v>
      </c>
      <c r="BA21">
        <f>G21/S21</f>
        <v>0.97992666503207915</v>
      </c>
      <c r="BB21">
        <f>(1-AL21*AA21/AQ21/F21)*100</f>
        <v>67.581458592678928</v>
      </c>
      <c r="BC21">
        <f>(S21-E21/(N21/1.35))</f>
        <v>394.82838353113698</v>
      </c>
      <c r="BD21">
        <f>E21*BB21/100/BC21</f>
        <v>-5.5604613154345041E-3</v>
      </c>
    </row>
    <row r="22" spans="1:56" x14ac:dyDescent="0.25">
      <c r="A22" s="1" t="s">
        <v>1</v>
      </c>
      <c r="B22" s="1" t="s">
        <v>10005</v>
      </c>
      <c r="K22" s="1">
        <f t="shared" si="0"/>
        <v>2.72</v>
      </c>
    </row>
    <row r="23" spans="1:56" x14ac:dyDescent="0.25">
      <c r="A23" s="1" t="s">
        <v>1</v>
      </c>
      <c r="B23" s="1" t="s">
        <v>10004</v>
      </c>
      <c r="K23" s="1">
        <f t="shared" si="0"/>
        <v>2.72</v>
      </c>
    </row>
    <row r="24" spans="1:56" x14ac:dyDescent="0.25">
      <c r="A24" s="1">
        <v>3</v>
      </c>
      <c r="B24" s="1" t="s">
        <v>10003</v>
      </c>
      <c r="C24" s="1">
        <v>814.0000029951334</v>
      </c>
      <c r="D24" s="1">
        <v>0</v>
      </c>
      <c r="E24">
        <f>(R24-S24*(1000-T24)/(1000-U24))*AK24</f>
        <v>-2.2659816498270478</v>
      </c>
      <c r="F24">
        <f>IF(AV24&lt;&gt;0,1/(1/AV24-1/N24),0)</f>
        <v>1.8300799283722038</v>
      </c>
      <c r="G24">
        <f>((AY24-AL24/2)*S24-E24)/(AY24+AL24/2)</f>
        <v>383.85647593202503</v>
      </c>
      <c r="H24">
        <f>AL24*1000</f>
        <v>25.378917262704693</v>
      </c>
      <c r="I24">
        <f>(AQ24-AW24)</f>
        <v>1.6980258250239473</v>
      </c>
      <c r="J24">
        <f>(P24+AP24*D24)</f>
        <v>27.480958938598633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27.396568298339844</v>
      </c>
      <c r="P24" s="1">
        <v>27.480958938598633</v>
      </c>
      <c r="Q24" s="1">
        <v>27.517929077148438</v>
      </c>
      <c r="R24" s="1">
        <v>399.9202880859375</v>
      </c>
      <c r="S24" s="1">
        <v>392.92266845703125</v>
      </c>
      <c r="T24" s="1">
        <v>-0.14437016844749451</v>
      </c>
      <c r="U24" s="1">
        <v>22.38575553894043</v>
      </c>
      <c r="V24" s="1">
        <v>-0.34918442368507385</v>
      </c>
      <c r="W24" s="1">
        <v>54.143852233886719</v>
      </c>
      <c r="X24" s="1">
        <v>299.53384399414063</v>
      </c>
      <c r="Y24" s="1">
        <v>49.940322875976563</v>
      </c>
      <c r="Z24" s="1">
        <v>4.1161580085754395</v>
      </c>
      <c r="AA24" s="1">
        <v>88.605133056640625</v>
      </c>
      <c r="AB24" s="1">
        <v>-1.9400926828384399</v>
      </c>
      <c r="AC24" s="1">
        <v>0.89153677225112915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1.1012273676255169</v>
      </c>
      <c r="AL24">
        <f>(U24-T24)/(1000-U24)*AK24</f>
        <v>2.5378917262704692E-2</v>
      </c>
      <c r="AM24">
        <f>(P24+273.15)</f>
        <v>300.63095893859861</v>
      </c>
      <c r="AN24">
        <f>(O24+273.15)</f>
        <v>300.54656829833982</v>
      </c>
      <c r="AO24">
        <f>(Y24*AG24+Z24*AH24)*AI24</f>
        <v>7.9904514815557377</v>
      </c>
      <c r="AP24">
        <f>((AO24+0.00000010773*(AN24^4-AM24^4))-AL24*44100)/(L24*51.4+0.00000043092*AM24^3)</f>
        <v>-9.1379250143509836</v>
      </c>
      <c r="AQ24">
        <f>0.61365*EXP(17.502*J24/(240.97+J24))</f>
        <v>3.6815186731251939</v>
      </c>
      <c r="AR24">
        <f>AQ24*1000/AA24</f>
        <v>41.549722303015919</v>
      </c>
      <c r="AS24">
        <f>(AR24-U24)</f>
        <v>19.163966764075489</v>
      </c>
      <c r="AT24">
        <f>IF(D24,P24,(O24+P24)/2)</f>
        <v>27.438763618469238</v>
      </c>
      <c r="AU24">
        <f>0.61365*EXP(17.502*AT24/(240.97+AT24))</f>
        <v>3.6724374549362686</v>
      </c>
      <c r="AV24">
        <f>IF(AS24&lt;&gt;0,(1000-(AR24+U24)/2)/AS24*AL24,0)</f>
        <v>1.2819689662375928</v>
      </c>
      <c r="AW24">
        <f>U24*AA24/1000</f>
        <v>1.9834928481012466</v>
      </c>
      <c r="AX24">
        <f>(AU24-AW24)</f>
        <v>1.688944606835022</v>
      </c>
      <c r="AY24">
        <f>1/(1.6/F24+1.37/N24)</f>
        <v>0.83727817908764135</v>
      </c>
      <c r="AZ24">
        <f>G24*AA24*0.001</f>
        <v>34.011654124610253</v>
      </c>
      <c r="BA24">
        <f>G24/S24</f>
        <v>0.97692626755130152</v>
      </c>
      <c r="BB24">
        <f>(1-AL24*AA24/AQ24/F24)*100</f>
        <v>66.623952370461637</v>
      </c>
      <c r="BC24">
        <f>(S24-E24/(N24/1.35))</f>
        <v>393.63734754617332</v>
      </c>
      <c r="BD24">
        <f>E24*BB24/100/BC24</f>
        <v>-3.8352217961917043E-3</v>
      </c>
    </row>
    <row r="25" spans="1:56" x14ac:dyDescent="0.25">
      <c r="A25" s="1" t="s">
        <v>1</v>
      </c>
      <c r="B25" s="1" t="s">
        <v>10002</v>
      </c>
      <c r="K25" s="1">
        <f t="shared" si="0"/>
        <v>2.72</v>
      </c>
    </row>
    <row r="26" spans="1:56" x14ac:dyDescent="0.25">
      <c r="A26" s="1" t="s">
        <v>1</v>
      </c>
      <c r="B26" s="1" t="s">
        <v>10001</v>
      </c>
      <c r="K26" s="1">
        <f t="shared" si="0"/>
        <v>2.72</v>
      </c>
    </row>
    <row r="27" spans="1:56" x14ac:dyDescent="0.25">
      <c r="A27" s="1">
        <v>4</v>
      </c>
      <c r="B27" s="1" t="s">
        <v>10000</v>
      </c>
      <c r="C27" s="1">
        <v>1017.0000029951334</v>
      </c>
      <c r="D27" s="1">
        <v>0</v>
      </c>
      <c r="E27">
        <f>(R27-S27*(1000-T27)/(1000-U27))*AK27</f>
        <v>-0.95116847497455392</v>
      </c>
      <c r="F27">
        <f>IF(AV27&lt;&gt;0,1/(1/AV27-1/N27),0)</f>
        <v>1.8527008546181503</v>
      </c>
      <c r="G27">
        <f>((AY27-AL27/2)*S27-E27)/(AY27+AL27/2)</f>
        <v>381.46700260381209</v>
      </c>
      <c r="H27">
        <f>AL27*1000</f>
        <v>25.327510891443378</v>
      </c>
      <c r="I27">
        <f>(AQ27-AW27)</f>
        <v>1.6803181917264787</v>
      </c>
      <c r="J27">
        <f>(P27+AP27*D27)</f>
        <v>27.380743026733398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27.318870544433594</v>
      </c>
      <c r="P27" s="1">
        <v>27.380743026733398</v>
      </c>
      <c r="Q27" s="1">
        <v>27.433916091918945</v>
      </c>
      <c r="R27" s="1">
        <v>400.0845947265625</v>
      </c>
      <c r="S27" s="1">
        <v>391.9342041015625</v>
      </c>
      <c r="T27" s="1">
        <v>-0.1423456072807312</v>
      </c>
      <c r="U27" s="1">
        <v>22.342840194702148</v>
      </c>
      <c r="V27" s="1">
        <v>-0.34585359692573547</v>
      </c>
      <c r="W27" s="1">
        <v>54.285842895507813</v>
      </c>
      <c r="X27" s="1">
        <v>299.5377197265625</v>
      </c>
      <c r="Y27" s="1">
        <v>100.67269134521484</v>
      </c>
      <c r="Z27" s="1">
        <v>3.0998680591583252</v>
      </c>
      <c r="AA27" s="1">
        <v>88.603958129882813</v>
      </c>
      <c r="AB27" s="1">
        <v>-1.9818117618560791</v>
      </c>
      <c r="AC27" s="1">
        <v>0.89200711250305176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1.1012416166417736</v>
      </c>
      <c r="AL27">
        <f>(U27-T27)/(1000-U27)*AK27</f>
        <v>2.5327510891443378E-2</v>
      </c>
      <c r="AM27">
        <f>(P27+273.15)</f>
        <v>300.53074302673338</v>
      </c>
      <c r="AN27">
        <f>(O27+273.15)</f>
        <v>300.46887054443357</v>
      </c>
      <c r="AO27">
        <f>(Y27*AG27+Z27*AH27)*AI27</f>
        <v>16.107630255200775</v>
      </c>
      <c r="AP27">
        <f>((AO27+0.00000010773*(AN27^4-AM27^4))-AL27*44100)/(L27*51.4+0.00000043092*AM27^3)</f>
        <v>-9.0513080883299502</v>
      </c>
      <c r="AQ27">
        <f>0.61365*EXP(17.502*J27/(240.97+J27))</f>
        <v>3.6599822688405306</v>
      </c>
      <c r="AR27">
        <f>AQ27*1000/AA27</f>
        <v>41.307209588486259</v>
      </c>
      <c r="AS27">
        <f>(AR27-U27)</f>
        <v>18.964369393784111</v>
      </c>
      <c r="AT27">
        <f>IF(D27,P27,(O27+P27)/2)</f>
        <v>27.349806785583496</v>
      </c>
      <c r="AU27">
        <f>0.61365*EXP(17.502*AT27/(240.97+AT27))</f>
        <v>3.6533563176417023</v>
      </c>
      <c r="AV27">
        <f>IF(AS27&lt;&gt;0,(1000-(AR27+U27)/2)/AS27*AL27,0)</f>
        <v>1.2930280842830655</v>
      </c>
      <c r="AW27">
        <f>U27*AA27/1000</f>
        <v>1.9796640771140519</v>
      </c>
      <c r="AX27">
        <f>(AU27-AW27)</f>
        <v>1.6736922405276504</v>
      </c>
      <c r="AY27">
        <f>1/(1.6/F27+1.37/N27)</f>
        <v>0.84482898987555433</v>
      </c>
      <c r="AZ27">
        <f>G27*AA27*0.001</f>
        <v>33.799486326640064</v>
      </c>
      <c r="BA27">
        <f>G27/S27</f>
        <v>0.97329347276095857</v>
      </c>
      <c r="BB27">
        <f>(1-AL27*AA27/AQ27/F27)*100</f>
        <v>66.905078849017258</v>
      </c>
      <c r="BC27">
        <f>(S27-E27/(N27/1.35))</f>
        <v>392.23419780158531</v>
      </c>
      <c r="BD27">
        <f>E27*BB27/100/BC27</f>
        <v>-1.6224490922401365E-3</v>
      </c>
    </row>
    <row r="28" spans="1:56" x14ac:dyDescent="0.25">
      <c r="A28" s="1" t="s">
        <v>1</v>
      </c>
      <c r="B28" s="1" t="s">
        <v>9999</v>
      </c>
      <c r="K28" s="1">
        <f t="shared" si="0"/>
        <v>2.72</v>
      </c>
    </row>
    <row r="29" spans="1:56" x14ac:dyDescent="0.25">
      <c r="A29" s="1" t="s">
        <v>1</v>
      </c>
      <c r="B29" s="1" t="s">
        <v>9998</v>
      </c>
      <c r="K29" s="1">
        <f t="shared" si="0"/>
        <v>2.72</v>
      </c>
    </row>
    <row r="30" spans="1:56" x14ac:dyDescent="0.25">
      <c r="A30" s="1">
        <v>5</v>
      </c>
      <c r="B30" s="1" t="s">
        <v>9997</v>
      </c>
      <c r="C30" s="1">
        <v>1220.0000029951334</v>
      </c>
      <c r="D30" s="1">
        <v>0</v>
      </c>
      <c r="E30">
        <f>(R30-S30*(1000-T30)/(1000-U30))*AK30</f>
        <v>-0.21127566126474098</v>
      </c>
      <c r="F30">
        <f>IF(AV30&lt;&gt;0,1/(1/AV30-1/N30),0)</f>
        <v>1.8935721225603415</v>
      </c>
      <c r="G30">
        <f>((AY30-AL30/2)*S30-E30)/(AY30+AL30/2)</f>
        <v>379.99747855092778</v>
      </c>
      <c r="H30">
        <f>AL30*1000</f>
        <v>25.42923429807993</v>
      </c>
      <c r="I30">
        <f>(AQ30-AW30)</f>
        <v>1.6615592485614832</v>
      </c>
      <c r="J30">
        <f>(P30+AP30*D30)</f>
        <v>27.330419540405273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27.281034469604492</v>
      </c>
      <c r="P30" s="1">
        <v>27.330419540405273</v>
      </c>
      <c r="Q30" s="1">
        <v>27.394636154174805</v>
      </c>
      <c r="R30" s="1">
        <v>400.0169677734375</v>
      </c>
      <c r="S30" s="1">
        <v>391.17465209960938</v>
      </c>
      <c r="T30" s="1">
        <v>-0.14237338304519653</v>
      </c>
      <c r="U30" s="1">
        <v>22.434549331665039</v>
      </c>
      <c r="V30" s="1">
        <v>-0.34666454792022705</v>
      </c>
      <c r="W30" s="1">
        <v>54.625816345214844</v>
      </c>
      <c r="X30" s="1">
        <v>299.49066162109375</v>
      </c>
      <c r="Y30" s="1">
        <v>151.0849609375</v>
      </c>
      <c r="Z30" s="1">
        <v>2.8720505237579346</v>
      </c>
      <c r="AA30" s="1">
        <v>88.597724914550781</v>
      </c>
      <c r="AB30" s="1">
        <v>-1.9347902536392212</v>
      </c>
      <c r="AC30" s="1">
        <v>0.89459812641143799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1.1010686089010797</v>
      </c>
      <c r="AL30">
        <f>(U30-T30)/(1000-U30)*AK30</f>
        <v>2.5429234298079931E-2</v>
      </c>
      <c r="AM30">
        <f>(P30+273.15)</f>
        <v>300.48041954040525</v>
      </c>
      <c r="AN30">
        <f>(O30+273.15)</f>
        <v>300.43103446960447</v>
      </c>
      <c r="AO30">
        <f>(Y30*AG30+Z30*AH30)*AI30</f>
        <v>24.173593209678074</v>
      </c>
      <c r="AP30">
        <f>((AO30+0.00000010773*(AN30^4-AM30^4))-AL30*44100)/(L30*51.4+0.00000043092*AM30^3)</f>
        <v>-9.0211258024281715</v>
      </c>
      <c r="AQ30">
        <f>0.61365*EXP(17.502*J30/(240.97+J30))</f>
        <v>3.6492092788302615</v>
      </c>
      <c r="AR30">
        <f>AQ30*1000/AA30</f>
        <v>41.188521289342233</v>
      </c>
      <c r="AS30">
        <f>(AR30-U30)</f>
        <v>18.753971957677194</v>
      </c>
      <c r="AT30">
        <f>IF(D30,P30,(O30+P30)/2)</f>
        <v>27.305727005004883</v>
      </c>
      <c r="AU30">
        <f>0.61365*EXP(17.502*AT30/(240.97+AT30))</f>
        <v>3.6439333582906808</v>
      </c>
      <c r="AV30">
        <f>IF(AS30&lt;&gt;0,(1000-(AR30+U30)/2)/AS30*AL30,0)</f>
        <v>1.3128041019176655</v>
      </c>
      <c r="AW30">
        <f>U30*AA30/1000</f>
        <v>1.9876500302687783</v>
      </c>
      <c r="AX30">
        <f>(AU30-AW30)</f>
        <v>1.6562833280219025</v>
      </c>
      <c r="AY30">
        <f>1/(1.6/F30+1.37/N30)</f>
        <v>0.85834604734199249</v>
      </c>
      <c r="AZ30">
        <f>G30*AA30*0.001</f>
        <v>33.666912072878013</v>
      </c>
      <c r="BA30">
        <f>G30/S30</f>
        <v>0.97142664155591707</v>
      </c>
      <c r="BB30">
        <f>(1-AL30*AA30/AQ30/F30)*100</f>
        <v>67.395673654585948</v>
      </c>
      <c r="BC30">
        <f>(S30-E30/(N30/1.35))</f>
        <v>391.2412873687706</v>
      </c>
      <c r="BD30">
        <f>E30*BB30/100/BC30</f>
        <v>-3.6394588141547735E-4</v>
      </c>
    </row>
    <row r="31" spans="1:56" x14ac:dyDescent="0.25">
      <c r="A31" s="1" t="s">
        <v>1</v>
      </c>
      <c r="B31" s="1" t="s">
        <v>9996</v>
      </c>
      <c r="K31" s="1">
        <f t="shared" si="0"/>
        <v>2.72</v>
      </c>
    </row>
    <row r="32" spans="1:56" x14ac:dyDescent="0.25">
      <c r="A32" s="1" t="s">
        <v>1</v>
      </c>
      <c r="B32" s="1" t="s">
        <v>9995</v>
      </c>
      <c r="K32" s="1">
        <f t="shared" si="0"/>
        <v>2.72</v>
      </c>
    </row>
    <row r="33" spans="1:56" x14ac:dyDescent="0.25">
      <c r="A33" s="1">
        <v>6</v>
      </c>
      <c r="B33" s="1" t="s">
        <v>9994</v>
      </c>
      <c r="C33" s="1">
        <v>1423.5000029839575</v>
      </c>
      <c r="D33" s="1">
        <v>0</v>
      </c>
      <c r="E33">
        <f>(R33-S33*(1000-T33)/(1000-U33))*AK33</f>
        <v>1.2647648653273709</v>
      </c>
      <c r="F33">
        <f>IF(AV33&lt;&gt;0,1/(1/AV33-1/N33),0)</f>
        <v>1.9779221818117398</v>
      </c>
      <c r="G33">
        <f>((AY33-AL33/2)*S33-E33)/(AY33+AL33/2)</f>
        <v>377.33445774186015</v>
      </c>
      <c r="H33">
        <f>AL33*1000</f>
        <v>25.71762048444128</v>
      </c>
      <c r="I33">
        <f>(AQ33-AW33)</f>
        <v>1.6305007565376632</v>
      </c>
      <c r="J33">
        <f>(P33+AP33*D33)</f>
        <v>27.288238525390625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27.253376007080078</v>
      </c>
      <c r="P33" s="1">
        <v>27.288238525390625</v>
      </c>
      <c r="Q33" s="1">
        <v>27.358139038085938</v>
      </c>
      <c r="R33" s="1">
        <v>400.15493774414063</v>
      </c>
      <c r="S33" s="1">
        <v>389.9007568359375</v>
      </c>
      <c r="T33" s="1">
        <v>-0.13932634890079498</v>
      </c>
      <c r="U33" s="1">
        <v>22.684703826904297</v>
      </c>
      <c r="V33" s="1">
        <v>-0.33977660536766052</v>
      </c>
      <c r="W33" s="1">
        <v>55.321426391601563</v>
      </c>
      <c r="X33" s="1">
        <v>299.53118896484375</v>
      </c>
      <c r="Y33" s="1">
        <v>299.74575805664063</v>
      </c>
      <c r="Z33" s="1">
        <v>2.8223176002502441</v>
      </c>
      <c r="AA33" s="1">
        <v>88.592735290527344</v>
      </c>
      <c r="AB33" s="1">
        <v>-1.828546404838562</v>
      </c>
      <c r="AC33" s="1">
        <v>0.89964544773101807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1.1012176064883958</v>
      </c>
      <c r="AL33">
        <f>(U33-T33)/(1000-U33)*AK33</f>
        <v>2.5717620484441279E-2</v>
      </c>
      <c r="AM33">
        <f>(P33+273.15)</f>
        <v>300.4382385253906</v>
      </c>
      <c r="AN33">
        <f>(O33+273.15)</f>
        <v>300.40337600708006</v>
      </c>
      <c r="AO33">
        <f>(Y33*AG33+Z33*AH33)*AI33</f>
        <v>47.959320217088134</v>
      </c>
      <c r="AP33">
        <f>((AO33+0.00000010773*(AN33^4-AM33^4))-AL33*44100)/(L33*51.4+0.00000043092*AM33^3)</f>
        <v>-8.9291437948063823</v>
      </c>
      <c r="AQ33">
        <f>0.61365*EXP(17.502*J33/(240.97+J33))</f>
        <v>3.6402007178186082</v>
      </c>
      <c r="AR33">
        <f>AQ33*1000/AA33</f>
        <v>41.089155966130683</v>
      </c>
      <c r="AS33">
        <f>(AR33-U33)</f>
        <v>18.404452139226386</v>
      </c>
      <c r="AT33">
        <f>IF(D33,P33,(O33+P33)/2)</f>
        <v>27.270807266235352</v>
      </c>
      <c r="AU33">
        <f>0.61365*EXP(17.502*AT33/(240.97+AT33))</f>
        <v>3.6364836113337549</v>
      </c>
      <c r="AV33">
        <f>IF(AS33&lt;&gt;0,(1000-(AR33+U33)/2)/AS33*AL33,0)</f>
        <v>1.3528011773783344</v>
      </c>
      <c r="AW33">
        <f>U33*AA33/1000</f>
        <v>2.009699961280945</v>
      </c>
      <c r="AX33">
        <f>(AU33-AW33)</f>
        <v>1.6267836500528099</v>
      </c>
      <c r="AY33">
        <f>1/(1.6/F33+1.37/N33)</f>
        <v>0.88574184152426105</v>
      </c>
      <c r="AZ33">
        <f>G33*AA33*0.001</f>
        <v>33.429091730719293</v>
      </c>
      <c r="BA33">
        <f>G33/S33</f>
        <v>0.96777051884676135</v>
      </c>
      <c r="BB33">
        <f>(1-AL33*AA33/AQ33/F33)*100</f>
        <v>68.355782427552512</v>
      </c>
      <c r="BC33">
        <f>(S33-E33/(N33/1.35))</f>
        <v>389.50185642913146</v>
      </c>
      <c r="BD33">
        <f>E33*BB33/100/BC33</f>
        <v>2.2196041053288412E-3</v>
      </c>
    </row>
    <row r="34" spans="1:56" x14ac:dyDescent="0.25">
      <c r="A34" s="1" t="s">
        <v>1</v>
      </c>
      <c r="B34" s="1" t="s">
        <v>9993</v>
      </c>
      <c r="K34" s="1">
        <f t="shared" si="0"/>
        <v>2.72</v>
      </c>
    </row>
    <row r="35" spans="1:56" x14ac:dyDescent="0.25">
      <c r="A35" s="1" t="s">
        <v>1</v>
      </c>
      <c r="B35" s="1" t="s">
        <v>9992</v>
      </c>
      <c r="K35" s="1">
        <f t="shared" si="0"/>
        <v>2.72</v>
      </c>
    </row>
    <row r="36" spans="1:56" x14ac:dyDescent="0.25">
      <c r="A36" s="1">
        <v>7</v>
      </c>
      <c r="B36" s="1" t="s">
        <v>9991</v>
      </c>
      <c r="C36" s="1">
        <v>1627.0000029951334</v>
      </c>
      <c r="D36" s="1">
        <v>0</v>
      </c>
      <c r="E36">
        <f>(R36-S36*(1000-T36)/(1000-U36))*AK36</f>
        <v>1.9604127812594077</v>
      </c>
      <c r="F36">
        <f>IF(AV36&lt;&gt;0,1/(1/AV36-1/N36),0)</f>
        <v>2.1127767659474626</v>
      </c>
      <c r="G36">
        <f>((AY36-AL36/2)*S36-E36)/(AY36+AL36/2)</f>
        <v>375.8724243000363</v>
      </c>
      <c r="H36">
        <f>AL36*1000</f>
        <v>26.361729047112789</v>
      </c>
      <c r="I36">
        <f>(AQ36-AW36)</f>
        <v>1.5976262931213139</v>
      </c>
      <c r="J36">
        <f>(P36+AP36*D36)</f>
        <v>27.36311149597168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27.313665390014648</v>
      </c>
      <c r="P36" s="1">
        <v>27.36311149597168</v>
      </c>
      <c r="Q36" s="1">
        <v>27.395723342895508</v>
      </c>
      <c r="R36" s="1">
        <v>399.93008422851563</v>
      </c>
      <c r="S36" s="1">
        <v>388.84393310546875</v>
      </c>
      <c r="T36" s="1">
        <v>-0.13870552182197571</v>
      </c>
      <c r="U36" s="1">
        <v>23.238447189331055</v>
      </c>
      <c r="V36" s="1">
        <v>-0.33704012632369995</v>
      </c>
      <c r="W36" s="1">
        <v>56.467029571533203</v>
      </c>
      <c r="X36" s="1">
        <v>299.59857177734375</v>
      </c>
      <c r="Y36" s="1">
        <v>499.12265014648438</v>
      </c>
      <c r="Z36" s="1">
        <v>3.3172781467437744</v>
      </c>
      <c r="AA36" s="1">
        <v>88.58502197265625</v>
      </c>
      <c r="AB36" s="1">
        <v>-1.7904391288757324</v>
      </c>
      <c r="AC36" s="1">
        <v>0.90330290794372559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1.1014653374167047</v>
      </c>
      <c r="AL36">
        <f>(U36-T36)/(1000-U36)*AK36</f>
        <v>2.636172904711279E-2</v>
      </c>
      <c r="AM36">
        <f>(P36+273.15)</f>
        <v>300.51311149597166</v>
      </c>
      <c r="AN36">
        <f>(O36+273.15)</f>
        <v>300.46366539001463</v>
      </c>
      <c r="AO36">
        <f>(Y36*AG36+Z36*AH36)*AI36</f>
        <v>79.859622238435804</v>
      </c>
      <c r="AP36">
        <f>((AO36+0.00000010773*(AN36^4-AM36^4))-AL36*44100)/(L36*51.4+0.00000043092*AM36^3)</f>
        <v>-8.9011867279033599</v>
      </c>
      <c r="AQ36">
        <f>0.61365*EXP(17.502*J36/(240.97+J36))</f>
        <v>3.6562046479986172</v>
      </c>
      <c r="AR36">
        <f>AQ36*1000/AA36</f>
        <v>41.273395508409834</v>
      </c>
      <c r="AS36">
        <f>(AR36-U36)</f>
        <v>18.034948319078779</v>
      </c>
      <c r="AT36">
        <f>IF(D36,P36,(O36+P36)/2)</f>
        <v>27.338388442993164</v>
      </c>
      <c r="AU36">
        <f>0.61365*EXP(17.502*AT36/(240.97+AT36))</f>
        <v>3.6509133735315502</v>
      </c>
      <c r="AV36">
        <f>IF(AS36&lt;&gt;0,(1000-(AR36+U36)/2)/AS36*AL36,0)</f>
        <v>1.4145539392181636</v>
      </c>
      <c r="AW36">
        <f>U36*AA36/1000</f>
        <v>2.0585783548773033</v>
      </c>
      <c r="AX36">
        <f>(AU36-AW36)</f>
        <v>1.5923350186542469</v>
      </c>
      <c r="AY36">
        <f>1/(1.6/F36+1.37/N36)</f>
        <v>0.92819082712464274</v>
      </c>
      <c r="AZ36">
        <f>G36*AA36*0.001</f>
        <v>33.296666965534293</v>
      </c>
      <c r="BA36">
        <f>G36/S36</f>
        <v>0.96664083530418843</v>
      </c>
      <c r="BB36">
        <f>(1-AL36*AA36/AQ36/F36)*100</f>
        <v>69.769169349969943</v>
      </c>
      <c r="BC36">
        <f>(S36-E36/(N36/1.35))</f>
        <v>388.22562888356128</v>
      </c>
      <c r="BD36">
        <f>E36*BB36/100/BC36</f>
        <v>3.5231154554341876E-3</v>
      </c>
    </row>
    <row r="37" spans="1:56" x14ac:dyDescent="0.25">
      <c r="A37" s="1" t="s">
        <v>1</v>
      </c>
      <c r="B37" s="1" t="s">
        <v>9990</v>
      </c>
      <c r="K37" s="1">
        <f t="shared" si="0"/>
        <v>2.72</v>
      </c>
    </row>
    <row r="38" spans="1:56" x14ac:dyDescent="0.25">
      <c r="A38" s="1" t="s">
        <v>1</v>
      </c>
      <c r="B38" s="1" t="s">
        <v>9989</v>
      </c>
      <c r="K38" s="1">
        <f t="shared" si="0"/>
        <v>2.72</v>
      </c>
    </row>
    <row r="39" spans="1:56" x14ac:dyDescent="0.25">
      <c r="A39" s="1">
        <v>8</v>
      </c>
      <c r="B39" s="1" t="s">
        <v>9988</v>
      </c>
      <c r="C39" s="1">
        <v>1830.0000029951334</v>
      </c>
      <c r="D39" s="1">
        <v>0</v>
      </c>
      <c r="E39">
        <f>(R39-S39*(1000-T39)/(1000-U39))*AK39</f>
        <v>2.5853195847457875</v>
      </c>
      <c r="F39">
        <f>IF(AV39&lt;&gt;0,1/(1/AV39-1/N39),0)</f>
        <v>2.3113011408910955</v>
      </c>
      <c r="G39">
        <f>((AY39-AL39/2)*S39-E39)/(AY39+AL39/2)</f>
        <v>375.03857613529249</v>
      </c>
      <c r="H39">
        <f>AL39*1000</f>
        <v>27.027576355163244</v>
      </c>
      <c r="I39">
        <f>(AQ39-AW39)</f>
        <v>1.5432069421824877</v>
      </c>
      <c r="J39">
        <f>(P39+AP39*D39)</f>
        <v>27.344078063964844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27.347967147827148</v>
      </c>
      <c r="P39" s="1">
        <v>27.344078063964844</v>
      </c>
      <c r="Q39" s="1">
        <v>27.4200439453125</v>
      </c>
      <c r="R39" s="1">
        <v>399.96270751953125</v>
      </c>
      <c r="S39" s="1">
        <v>388.09561157226563</v>
      </c>
      <c r="T39" s="1">
        <v>-0.13820633292198181</v>
      </c>
      <c r="U39" s="1">
        <v>23.809160232543945</v>
      </c>
      <c r="V39" s="1">
        <v>-0.33511930704116821</v>
      </c>
      <c r="W39" s="1">
        <v>57.731864929199219</v>
      </c>
      <c r="X39" s="1">
        <v>299.67669677734375</v>
      </c>
      <c r="Y39" s="1">
        <v>750.443359375</v>
      </c>
      <c r="Z39" s="1">
        <v>3.9694898128509521</v>
      </c>
      <c r="AA39" s="1">
        <v>88.576141357421875</v>
      </c>
      <c r="AB39" s="1">
        <v>-1.6903903484344482</v>
      </c>
      <c r="AC39" s="1">
        <v>0.9080960750579834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1.1017525616814106</v>
      </c>
      <c r="AL39">
        <f>(U39-T39)/(1000-U39)*AK39</f>
        <v>2.7027576355163244E-2</v>
      </c>
      <c r="AM39">
        <f>(P39+273.15)</f>
        <v>300.49407806396482</v>
      </c>
      <c r="AN39">
        <f>(O39+273.15)</f>
        <v>300.49796714782713</v>
      </c>
      <c r="AO39">
        <f>(Y39*AG39+Z39*AH39)*AI39</f>
        <v>120.07093481620541</v>
      </c>
      <c r="AP39">
        <f>((AO39+0.00000010773*(AN39^4-AM39^4))-AL39*44100)/(L39*51.4+0.00000043092*AM39^3)</f>
        <v>-8.8070905750321593</v>
      </c>
      <c r="AQ39">
        <f>0.61365*EXP(17.502*J39/(240.97+J39))</f>
        <v>3.6521304845418077</v>
      </c>
      <c r="AR39">
        <f>AQ39*1000/AA39</f>
        <v>41.231537393402071</v>
      </c>
      <c r="AS39">
        <f>(AR39-U39)</f>
        <v>17.422377160858126</v>
      </c>
      <c r="AT39">
        <f>IF(D39,P39,(O39+P39)/2)</f>
        <v>27.346022605895996</v>
      </c>
      <c r="AU39">
        <f>0.61365*EXP(17.502*AT39/(240.97+AT39))</f>
        <v>3.6525465377969217</v>
      </c>
      <c r="AV39">
        <f>IF(AS39&lt;&gt;0,(1000-(AR39+U39)/2)/AS39*AL39,0)</f>
        <v>1.5008646583125711</v>
      </c>
      <c r="AW39">
        <f>U39*AA39/1000</f>
        <v>2.10892354235932</v>
      </c>
      <c r="AX39">
        <f>(AU39-AW39)</f>
        <v>1.5436229954376017</v>
      </c>
      <c r="AY39">
        <f>1/(1.6/F39+1.37/N39)</f>
        <v>0.98783168742678806</v>
      </c>
      <c r="AZ39">
        <f>G39*AA39*0.001</f>
        <v>33.219469934245893</v>
      </c>
      <c r="BA39">
        <f>G39/S39</f>
        <v>0.96635613738564052</v>
      </c>
      <c r="BB39">
        <f>(1-AL39*AA39/AQ39/F39)*100</f>
        <v>71.639032597358934</v>
      </c>
      <c r="BC39">
        <f>(S39-E39/(N39/1.35))</f>
        <v>387.28021492238179</v>
      </c>
      <c r="BD39">
        <f>E39*BB39/100/BC39</f>
        <v>4.7823200584443341E-3</v>
      </c>
    </row>
    <row r="40" spans="1:56" x14ac:dyDescent="0.25">
      <c r="A40" s="1" t="s">
        <v>1</v>
      </c>
      <c r="B40" s="1" t="s">
        <v>9987</v>
      </c>
      <c r="K40" s="1">
        <f t="shared" si="0"/>
        <v>2.72</v>
      </c>
    </row>
    <row r="41" spans="1:56" x14ac:dyDescent="0.25">
      <c r="A41" s="1" t="s">
        <v>1</v>
      </c>
      <c r="B41" s="1" t="s">
        <v>9986</v>
      </c>
      <c r="K41" s="1">
        <f t="shared" si="0"/>
        <v>2.72</v>
      </c>
    </row>
    <row r="42" spans="1:56" x14ac:dyDescent="0.25">
      <c r="A42" s="1">
        <v>9</v>
      </c>
      <c r="B42" s="1" t="s">
        <v>9985</v>
      </c>
      <c r="C42" s="1">
        <v>2033.0000029951334</v>
      </c>
      <c r="D42" s="1">
        <v>0</v>
      </c>
      <c r="E42">
        <f>(R42-S42*(1000-T42)/(1000-U42))*AK42</f>
        <v>3.043618492972064</v>
      </c>
      <c r="F42">
        <f>IF(AV42&lt;&gt;0,1/(1/AV42-1/N42),0)</f>
        <v>2.525633829916893</v>
      </c>
      <c r="G42">
        <f>((AY42-AL42/2)*S42-E42)/(AY42+AL42/2)</f>
        <v>374.61147902277833</v>
      </c>
      <c r="H42">
        <f>AL42*1000</f>
        <v>27.702209524428817</v>
      </c>
      <c r="I42">
        <f>(AQ42-AW42)</f>
        <v>1.4939296918882392</v>
      </c>
      <c r="J42">
        <f>(P42+AP42*D42)</f>
        <v>27.359466552734375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27.383384704589844</v>
      </c>
      <c r="P42" s="1">
        <v>27.359466552734375</v>
      </c>
      <c r="Q42" s="1">
        <v>27.452873229980469</v>
      </c>
      <c r="R42" s="1">
        <v>400.09490966796875</v>
      </c>
      <c r="S42" s="1">
        <v>387.58084106445313</v>
      </c>
      <c r="T42" s="1">
        <v>-0.1375071108341217</v>
      </c>
      <c r="U42" s="1">
        <v>24.404985427856445</v>
      </c>
      <c r="V42" s="1">
        <v>-0.33270135521888733</v>
      </c>
      <c r="W42" s="1">
        <v>59.048377990722656</v>
      </c>
      <c r="X42" s="1">
        <v>299.52578735351563</v>
      </c>
      <c r="Y42" s="1">
        <v>999.52996826171875</v>
      </c>
      <c r="Z42" s="1">
        <v>3.837165355682373</v>
      </c>
      <c r="AA42" s="1">
        <v>88.567741394042969</v>
      </c>
      <c r="AB42" s="1">
        <v>-1.6260379552841187</v>
      </c>
      <c r="AC42" s="1">
        <v>0.91211467981338501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1.1011977476232189</v>
      </c>
      <c r="AL42">
        <f>(U42-T42)/(1000-U42)*AK42</f>
        <v>2.7702209524428818E-2</v>
      </c>
      <c r="AM42">
        <f>(P42+273.15)</f>
        <v>300.50946655273435</v>
      </c>
      <c r="AN42">
        <f>(O42+273.15)</f>
        <v>300.53338470458982</v>
      </c>
      <c r="AO42">
        <f>(Y42*AG42+Z42*AH42)*AI42</f>
        <v>159.92479134727728</v>
      </c>
      <c r="AP42">
        <f>((AO42+0.00000010773*(AN42^4-AM42^4))-AL42*44100)/(L42*51.4+0.00000043092*AM42^3)</f>
        <v>-8.7220232770525978</v>
      </c>
      <c r="AQ42">
        <f>0.61365*EXP(17.502*J42/(240.97+J42))</f>
        <v>3.6554241299880159</v>
      </c>
      <c r="AR42">
        <f>AQ42*1000/AA42</f>
        <v>41.272635752613631</v>
      </c>
      <c r="AS42">
        <f>(AR42-U42)</f>
        <v>16.867650324757186</v>
      </c>
      <c r="AT42">
        <f>IF(D42,P42,(O42+P42)/2)</f>
        <v>27.371425628662109</v>
      </c>
      <c r="AU42">
        <f>0.61365*EXP(17.502*AT42/(240.97+AT42))</f>
        <v>3.65798555755747</v>
      </c>
      <c r="AV42">
        <f>IF(AS42&lt;&gt;0,(1000-(AR42+U42)/2)/AS42*AL42,0)</f>
        <v>1.5883956210309202</v>
      </c>
      <c r="AW42">
        <f>U42*AA42/1000</f>
        <v>2.1614944380997767</v>
      </c>
      <c r="AX42">
        <f>(AU42-AW42)</f>
        <v>1.4964911194576933</v>
      </c>
      <c r="AY42">
        <f>1/(1.6/F42+1.37/N42)</f>
        <v>1.0486887576853638</v>
      </c>
      <c r="AZ42">
        <f>G42*AA42*0.001</f>
        <v>33.178492597329388</v>
      </c>
      <c r="BA42">
        <f>G42/S42</f>
        <v>0.96653765958591842</v>
      </c>
      <c r="BB42">
        <f>(1-AL42*AA42/AQ42/F42)*100</f>
        <v>73.424477072511678</v>
      </c>
      <c r="BC42">
        <f>(S42-E42/(N42/1.35))</f>
        <v>386.62089926950557</v>
      </c>
      <c r="BD42">
        <f>E42*BB42/100/BC42</f>
        <v>5.7802383853781071E-3</v>
      </c>
    </row>
    <row r="43" spans="1:56" x14ac:dyDescent="0.25">
      <c r="A43" s="1" t="s">
        <v>1</v>
      </c>
      <c r="B43" s="1" t="s">
        <v>9984</v>
      </c>
      <c r="K43" s="1">
        <f t="shared" si="0"/>
        <v>2.72</v>
      </c>
    </row>
    <row r="44" spans="1:56" x14ac:dyDescent="0.25">
      <c r="A44" s="1" t="s">
        <v>1</v>
      </c>
      <c r="B44" s="1" t="s">
        <v>9983</v>
      </c>
      <c r="K44" s="1">
        <f t="shared" si="0"/>
        <v>2.72</v>
      </c>
    </row>
    <row r="45" spans="1:56" x14ac:dyDescent="0.25">
      <c r="A45" s="1">
        <v>10</v>
      </c>
      <c r="B45" s="1" t="s">
        <v>9982</v>
      </c>
      <c r="C45" s="1">
        <v>2236.5000029839575</v>
      </c>
      <c r="D45" s="1">
        <v>0</v>
      </c>
      <c r="E45">
        <f>(R45-S45*(1000-T45)/(1000-U45))*AK45</f>
        <v>3.5147045060322797</v>
      </c>
      <c r="F45">
        <f>IF(AV45&lt;&gt;0,1/(1/AV45-1/N45),0)</f>
        <v>2.7988529429146265</v>
      </c>
      <c r="G45">
        <f>((AY45-AL45/2)*S45-E45)/(AY45+AL45/2)</f>
        <v>373.93073585984092</v>
      </c>
      <c r="H45">
        <f>AL45*1000</f>
        <v>28.503808008658098</v>
      </c>
      <c r="I45">
        <f>(AQ45-AW45)</f>
        <v>1.4420807841418104</v>
      </c>
      <c r="J45">
        <f>(P45+AP45*D45)</f>
        <v>27.4005126953125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27.447593688964844</v>
      </c>
      <c r="P45" s="1">
        <v>27.4005126953125</v>
      </c>
      <c r="Q45" s="1">
        <v>27.501682281494141</v>
      </c>
      <c r="R45" s="1">
        <v>399.92984008789063</v>
      </c>
      <c r="S45" s="1">
        <v>386.7320556640625</v>
      </c>
      <c r="T45" s="1">
        <v>-0.13498923182487488</v>
      </c>
      <c r="U45" s="1">
        <v>25.091787338256836</v>
      </c>
      <c r="V45" s="1">
        <v>-0.3253571093082428</v>
      </c>
      <c r="W45" s="1">
        <v>60.477352142333984</v>
      </c>
      <c r="X45" s="1">
        <v>299.62203979492188</v>
      </c>
      <c r="Y45" s="1">
        <v>1250.6123046875</v>
      </c>
      <c r="Z45" s="1">
        <v>3.9052460193634033</v>
      </c>
      <c r="AA45" s="1">
        <v>88.560501098632813</v>
      </c>
      <c r="AB45" s="1">
        <v>-1.5971072912216187</v>
      </c>
      <c r="AC45" s="1">
        <v>0.90999293327331543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1.1015516168930948</v>
      </c>
      <c r="AL45">
        <f>(U45-T45)/(1000-U45)*AK45</f>
        <v>2.8503808008658097E-2</v>
      </c>
      <c r="AM45">
        <f>(P45+273.15)</f>
        <v>300.55051269531248</v>
      </c>
      <c r="AN45">
        <f>(O45+273.15)</f>
        <v>300.59759368896482</v>
      </c>
      <c r="AO45">
        <f>(Y45*AG45+Z45*AH45)*AI45</f>
        <v>200.09796427746187</v>
      </c>
      <c r="AP45">
        <f>((AO45+0.00000010773*(AN45^4-AM45^4))-AL45*44100)/(L45*51.4+0.00000043092*AM45^3)</f>
        <v>-8.6798251950136933</v>
      </c>
      <c r="AQ45">
        <f>0.61365*EXP(17.502*J45/(240.97+J45))</f>
        <v>3.6642220442781657</v>
      </c>
      <c r="AR45">
        <f>AQ45*1000/AA45</f>
        <v>41.375353558548618</v>
      </c>
      <c r="AS45">
        <f>(AR45-U45)</f>
        <v>16.283566220291782</v>
      </c>
      <c r="AT45">
        <f>IF(D45,P45,(O45+P45)/2)</f>
        <v>27.424053192138672</v>
      </c>
      <c r="AU45">
        <f>0.61365*EXP(17.502*AT45/(240.97+AT45))</f>
        <v>3.6692760964253823</v>
      </c>
      <c r="AV45">
        <f>IF(AS45&lt;&gt;0,(1000-(AR45+U45)/2)/AS45*AL45,0)</f>
        <v>1.6922905169762521</v>
      </c>
      <c r="AW45">
        <f>U45*AA45/1000</f>
        <v>2.2221412601363553</v>
      </c>
      <c r="AX45">
        <f>(AU45-AW45)</f>
        <v>1.4471348362890271</v>
      </c>
      <c r="AY45">
        <f>1/(1.6/F45+1.37/N45)</f>
        <v>1.1214154329432267</v>
      </c>
      <c r="AZ45">
        <f>G45*AA45*0.001</f>
        <v>33.115493343928023</v>
      </c>
      <c r="BA45">
        <f>G45/S45</f>
        <v>0.9668987361747392</v>
      </c>
      <c r="BB45">
        <f>(1-AL45*AA45/AQ45/F45)*100</f>
        <v>75.386062936885594</v>
      </c>
      <c r="BC45">
        <f>(S45-E45/(N45/1.35))</f>
        <v>385.623535736213</v>
      </c>
      <c r="BD45">
        <f>E45*BB45/100/BC45</f>
        <v>6.8709430452800835E-3</v>
      </c>
    </row>
    <row r="46" spans="1:56" x14ac:dyDescent="0.25">
      <c r="A46" s="1" t="s">
        <v>1</v>
      </c>
      <c r="B46" s="1" t="s">
        <v>9981</v>
      </c>
      <c r="K46" s="1">
        <f t="shared" si="0"/>
        <v>2.72</v>
      </c>
    </row>
    <row r="47" spans="1:56" x14ac:dyDescent="0.25">
      <c r="A47" s="1" t="s">
        <v>1</v>
      </c>
      <c r="B47" s="1" t="s">
        <v>9980</v>
      </c>
      <c r="K47" s="1">
        <f t="shared" si="0"/>
        <v>2.72</v>
      </c>
    </row>
    <row r="48" spans="1:56" x14ac:dyDescent="0.25">
      <c r="A48" s="1">
        <v>11</v>
      </c>
      <c r="B48" s="1" t="s">
        <v>9979</v>
      </c>
      <c r="C48" s="1">
        <v>2440.5000029839575</v>
      </c>
      <c r="D48" s="1">
        <v>0</v>
      </c>
      <c r="E48">
        <f>(R48-S48*(1000-T48)/(1000-U48))*AK48</f>
        <v>3.7741278234541036</v>
      </c>
      <c r="F48">
        <f>IF(AV48&lt;&gt;0,1/(1/AV48-1/N48),0)</f>
        <v>3.2214168636946492</v>
      </c>
      <c r="G48">
        <f>((AY48-AL48/2)*S48-E48)/(AY48+AL48/2)</f>
        <v>373.97717283742583</v>
      </c>
      <c r="H48">
        <f>AL48*1000</f>
        <v>29.519248367775518</v>
      </c>
      <c r="I48">
        <f>(AQ48-AW48)</f>
        <v>1.3741971742923753</v>
      </c>
      <c r="J48">
        <f>(P48+AP48*D48)</f>
        <v>27.449426651000977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27.523656845092773</v>
      </c>
      <c r="P48" s="1">
        <v>27.449426651000977</v>
      </c>
      <c r="Q48" s="1">
        <v>27.559421539306641</v>
      </c>
      <c r="R48" s="1">
        <v>400.004638671875</v>
      </c>
      <c r="S48" s="1">
        <v>386.2237548828125</v>
      </c>
      <c r="T48" s="1">
        <v>-0.13194777071475983</v>
      </c>
      <c r="U48" s="1">
        <v>25.978689193725586</v>
      </c>
      <c r="V48" s="1">
        <v>-0.31659302115440369</v>
      </c>
      <c r="W48" s="1">
        <v>62.332778930664063</v>
      </c>
      <c r="X48" s="1">
        <v>299.51956176757813</v>
      </c>
      <c r="Y48" s="1">
        <v>1600.01416015625</v>
      </c>
      <c r="Z48" s="1">
        <v>2.2996892929077148</v>
      </c>
      <c r="AA48" s="1">
        <v>88.554634094238281</v>
      </c>
      <c r="AB48" s="1">
        <v>-1.5380039215087891</v>
      </c>
      <c r="AC48" s="1">
        <v>0.91461288928985596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1.1011748594396253</v>
      </c>
      <c r="AL48">
        <f>(U48-T48)/(1000-U48)*AK48</f>
        <v>2.9519248367775516E-2</v>
      </c>
      <c r="AM48">
        <f>(P48+273.15)</f>
        <v>300.59942665100095</v>
      </c>
      <c r="AN48">
        <f>(O48+273.15)</f>
        <v>300.67365684509275</v>
      </c>
      <c r="AO48">
        <f>(Y48*AG48+Z48*AH48)*AI48</f>
        <v>256.00225990290346</v>
      </c>
      <c r="AP48">
        <f>((AO48+0.00000010773*(AN48^4-AM48^4))-AL48*44100)/(L48*51.4+0.00000043092*AM48^3)</f>
        <v>-8.5854103604690568</v>
      </c>
      <c r="AQ48">
        <f>0.61365*EXP(17.502*J48/(240.97+J48))</f>
        <v>3.6747304900906865</v>
      </c>
      <c r="AR48">
        <f>AQ48*1000/AA48</f>
        <v>41.496761041100378</v>
      </c>
      <c r="AS48">
        <f>(AR48-U48)</f>
        <v>15.518071847374792</v>
      </c>
      <c r="AT48">
        <f>IF(D48,P48,(O48+P48)/2)</f>
        <v>27.486541748046875</v>
      </c>
      <c r="AU48">
        <f>0.61365*EXP(17.502*AT48/(240.97+AT48))</f>
        <v>3.6827216643657152</v>
      </c>
      <c r="AV48">
        <f>IF(AS48&lt;&gt;0,(1000-(AR48+U48)/2)/AS48*AL48,0)</f>
        <v>1.8380721755387532</v>
      </c>
      <c r="AW48">
        <f>U48*AA48/1000</f>
        <v>2.3005333157983112</v>
      </c>
      <c r="AX48">
        <f>(AU48-AW48)</f>
        <v>1.382188348567404</v>
      </c>
      <c r="AY48">
        <f>1/(1.6/F48+1.37/N48)</f>
        <v>1.2243749125492513</v>
      </c>
      <c r="AZ48">
        <f>G48*AA48*0.001</f>
        <v>33.117411700215953</v>
      </c>
      <c r="BA48">
        <f>G48/S48</f>
        <v>0.96829148417061373</v>
      </c>
      <c r="BB48">
        <f>(1-AL48*AA48/AQ48/F48)*100</f>
        <v>77.917707035330608</v>
      </c>
      <c r="BC48">
        <f>(S48-E48/(N48/1.35))</f>
        <v>385.03341415989547</v>
      </c>
      <c r="BD48">
        <f>E48*BB48/100/BC48</f>
        <v>7.6375549561957176E-3</v>
      </c>
    </row>
    <row r="49" spans="1:56" x14ac:dyDescent="0.25">
      <c r="A49" s="1" t="s">
        <v>1</v>
      </c>
      <c r="B49" s="1" t="s">
        <v>9978</v>
      </c>
      <c r="K49" s="1">
        <f t="shared" si="0"/>
        <v>2.72</v>
      </c>
    </row>
    <row r="50" spans="1:56" x14ac:dyDescent="0.25">
      <c r="A50" s="1" t="s">
        <v>1</v>
      </c>
      <c r="B50" s="1" t="s">
        <v>9973</v>
      </c>
      <c r="K50" s="1">
        <f t="shared" si="0"/>
        <v>2.72</v>
      </c>
    </row>
    <row r="51" spans="1:56" x14ac:dyDescent="0.25">
      <c r="A51" s="1">
        <v>12</v>
      </c>
      <c r="B51" s="1" t="s">
        <v>9977</v>
      </c>
      <c r="C51" s="1">
        <v>2644.5000029839575</v>
      </c>
      <c r="D51" s="1">
        <v>0</v>
      </c>
      <c r="E51">
        <f>(R51-S51*(1000-T51)/(1000-U51))*AK51</f>
        <v>3.7798419814683761</v>
      </c>
      <c r="F51">
        <f>IF(AV51&lt;&gt;0,1/(1/AV51-1/N51),0)</f>
        <v>3.8855783139028017</v>
      </c>
      <c r="G51">
        <f>((AY51-AL51/2)*S51-E51)/(AY51+AL51/2)</f>
        <v>374.4993132756407</v>
      </c>
      <c r="H51">
        <f>AL51*1000</f>
        <v>30.767115388504063</v>
      </c>
      <c r="I51">
        <f>(AQ51-AW51)</f>
        <v>1.2917237373294319</v>
      </c>
      <c r="J51">
        <f>(P51+AP51*D51)</f>
        <v>27.506311416625977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27.602993011474609</v>
      </c>
      <c r="P51" s="1">
        <v>27.506311416625977</v>
      </c>
      <c r="Q51" s="1">
        <v>27.61651611328125</v>
      </c>
      <c r="R51" s="1">
        <v>400.03515625</v>
      </c>
      <c r="S51" s="1">
        <v>385.82562255859375</v>
      </c>
      <c r="T51" s="1">
        <v>-0.12882333993911743</v>
      </c>
      <c r="U51" s="1">
        <v>27.049753189086914</v>
      </c>
      <c r="V51" s="1">
        <v>-0.30764994025230408</v>
      </c>
      <c r="W51" s="1">
        <v>64.598968505859375</v>
      </c>
      <c r="X51" s="1">
        <v>299.58468627929688</v>
      </c>
      <c r="Y51" s="1">
        <v>2000.47021484375</v>
      </c>
      <c r="Z51" s="1">
        <v>3.4796953201293945</v>
      </c>
      <c r="AA51" s="1">
        <v>88.550186157226563</v>
      </c>
      <c r="AB51" s="1">
        <v>-1.3221530914306641</v>
      </c>
      <c r="AC51" s="1">
        <v>0.92235082387924194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1.1014142877915325</v>
      </c>
      <c r="AL51">
        <f>(U51-T51)/(1000-U51)*AK51</f>
        <v>3.0767115388504063E-2</v>
      </c>
      <c r="AM51">
        <f>(P51+273.15)</f>
        <v>300.65631141662595</v>
      </c>
      <c r="AN51">
        <f>(O51+273.15)</f>
        <v>300.75299301147459</v>
      </c>
      <c r="AO51">
        <f>(Y51*AG51+Z51*AH51)*AI51</f>
        <v>320.07522722076101</v>
      </c>
      <c r="AP51">
        <f>((AO51+0.00000010773*(AN51^4-AM51^4))-AL51*44100)/(L51*51.4+0.00000043092*AM51^3)</f>
        <v>-8.5084876694562794</v>
      </c>
      <c r="AQ51">
        <f>0.61365*EXP(17.502*J51/(240.97+J51))</f>
        <v>3.6869844177301112</v>
      </c>
      <c r="AR51">
        <f>AQ51*1000/AA51</f>
        <v>41.637229437142373</v>
      </c>
      <c r="AS51">
        <f>(AR51-U51)</f>
        <v>14.587476248055459</v>
      </c>
      <c r="AT51">
        <f>IF(D51,P51,(O51+P51)/2)</f>
        <v>27.554652214050293</v>
      </c>
      <c r="AU51">
        <f>0.61365*EXP(17.502*AT51/(240.97+AT51))</f>
        <v>3.6974258449163262</v>
      </c>
      <c r="AV51">
        <f>IF(AS51&lt;&gt;0,(1000-(AR51+U51)/2)/AS51*AL51,0)</f>
        <v>2.0367104441654083</v>
      </c>
      <c r="AW51">
        <f>U51*AA51/1000</f>
        <v>2.3952606804006793</v>
      </c>
      <c r="AX51">
        <f>(AU51-AW51)</f>
        <v>1.3021651645156469</v>
      </c>
      <c r="AY51">
        <f>1/(1.6/F51+1.37/N51)</f>
        <v>1.3664066653685567</v>
      </c>
      <c r="AZ51">
        <f>G51*AA51*0.001</f>
        <v>33.161983906311491</v>
      </c>
      <c r="BA51">
        <f>G51/S51</f>
        <v>0.97064396810185161</v>
      </c>
      <c r="BB51">
        <f>(1-AL51*AA51/AQ51/F51)*100</f>
        <v>80.982681061370826</v>
      </c>
      <c r="BC51">
        <f>(S51-E51/(N51/1.35))</f>
        <v>384.63347961929725</v>
      </c>
      <c r="BD51">
        <f>E51*BB51/100/BC51</f>
        <v>7.9582707659927848E-3</v>
      </c>
    </row>
    <row r="52" spans="1:56" x14ac:dyDescent="0.25">
      <c r="A52" s="1" t="s">
        <v>1</v>
      </c>
      <c r="B52" s="1" t="s">
        <v>9976</v>
      </c>
      <c r="K52" s="2">
        <v>6.7050000000000001</v>
      </c>
    </row>
    <row r="53" spans="1:56" x14ac:dyDescent="0.25">
      <c r="A53" s="1" t="s">
        <v>1</v>
      </c>
      <c r="B53" s="1" t="s">
        <v>9975</v>
      </c>
    </row>
    <row r="54" spans="1:56" x14ac:dyDescent="0.25">
      <c r="A54" s="1" t="s">
        <v>1</v>
      </c>
      <c r="B54" s="1" t="s">
        <v>9974</v>
      </c>
    </row>
    <row r="55" spans="1:56" x14ac:dyDescent="0.25">
      <c r="A55" s="1" t="s">
        <v>1</v>
      </c>
      <c r="B55" s="1" t="s">
        <v>9973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9E6E3-D19F-45CF-9C21-A08D34423138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2332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2331</v>
      </c>
    </row>
    <row r="12" spans="1:60" x14ac:dyDescent="0.25">
      <c r="A12" s="1" t="s">
        <v>1</v>
      </c>
      <c r="B12" s="1" t="s">
        <v>2330</v>
      </c>
    </row>
    <row r="13" spans="1:60" x14ac:dyDescent="0.25">
      <c r="A13" s="1" t="s">
        <v>1</v>
      </c>
      <c r="B13" s="1" t="s">
        <v>2329</v>
      </c>
    </row>
    <row r="14" spans="1:60" x14ac:dyDescent="0.25">
      <c r="A14" s="1" t="s">
        <v>1</v>
      </c>
      <c r="B14" s="1" t="s">
        <v>2328</v>
      </c>
    </row>
    <row r="15" spans="1:60" x14ac:dyDescent="0.25">
      <c r="A15" s="1" t="s">
        <v>1</v>
      </c>
      <c r="B15" s="1" t="s">
        <v>2327</v>
      </c>
    </row>
    <row r="16" spans="1:60" x14ac:dyDescent="0.25">
      <c r="A16" s="1" t="s">
        <v>1</v>
      </c>
      <c r="B16" s="1" t="s">
        <v>2326</v>
      </c>
    </row>
    <row r="17" spans="1:60" x14ac:dyDescent="0.25">
      <c r="A17" s="1" t="s">
        <v>1</v>
      </c>
      <c r="B17" s="1" t="s">
        <v>2325</v>
      </c>
    </row>
    <row r="18" spans="1:60" x14ac:dyDescent="0.25">
      <c r="A18" s="1">
        <v>1</v>
      </c>
      <c r="B18" s="1" t="s">
        <v>2324</v>
      </c>
      <c r="C18" s="1">
        <v>349.5000014193356</v>
      </c>
      <c r="D18" s="1">
        <v>0</v>
      </c>
      <c r="E18">
        <f>(R18-S18*(1000-T18)/(1000-U18))*AO18</f>
        <v>-6.9748124631398829</v>
      </c>
      <c r="F18">
        <f>IF(AZ18&lt;&gt;0,1/(1/AZ18-1/N18),0)</f>
        <v>4.4350221369591686E-2</v>
      </c>
      <c r="G18">
        <f>((BC18-AP18/2)*S18-E18)/(BC18+AP18/2)</f>
        <v>288.39125816745513</v>
      </c>
      <c r="H18">
        <f>AP18*1000</f>
        <v>29.009171463815896</v>
      </c>
      <c r="I18">
        <f>(AU18-BA18)</f>
        <v>42.583740570992759</v>
      </c>
      <c r="J18">
        <f>(P18+AT18*D18)</f>
        <v>78.282516479492188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27.5816650390625</v>
      </c>
      <c r="P18" s="1">
        <v>78.282516479492188</v>
      </c>
      <c r="Q18" s="1">
        <v>27.768020629882813</v>
      </c>
      <c r="R18" s="1">
        <v>399.7255859375</v>
      </c>
      <c r="S18" s="1">
        <v>395.64804077148438</v>
      </c>
      <c r="T18" s="1">
        <v>0.12754316627979279</v>
      </c>
      <c r="U18" s="1">
        <v>25.722391128540039</v>
      </c>
      <c r="V18" s="1">
        <v>0.30304715037345886</v>
      </c>
      <c r="W18" s="1">
        <v>61.117321014404297</v>
      </c>
      <c r="X18" s="1">
        <v>300.35467529296875</v>
      </c>
      <c r="Y18" s="1">
        <v>0.13806287944316864</v>
      </c>
      <c r="Z18" s="1">
        <v>9.0349540710449219</v>
      </c>
      <c r="AA18" s="1">
        <v>87.991058349609375</v>
      </c>
      <c r="AB18" s="1">
        <v>8.8637943267822266</v>
      </c>
      <c r="AC18" s="1">
        <v>0.53620618581771851</v>
      </c>
      <c r="AD18" s="1">
        <v>3.5906288772821426E-2</v>
      </c>
      <c r="AE18" s="1">
        <v>2.7647935785353184E-3</v>
      </c>
      <c r="AF18" s="1">
        <v>5.7110335677862167E-2</v>
      </c>
      <c r="AG18" s="1">
        <v>2.4133438244462013E-2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1.1042451297535614</v>
      </c>
      <c r="AP18">
        <f>(U18-T18)/(1000-U18)*AO18</f>
        <v>2.9009171463815896E-2</v>
      </c>
      <c r="AQ18">
        <f>(P18+273.15)</f>
        <v>351.43251647949216</v>
      </c>
      <c r="AR18">
        <f>(O18+273.15)</f>
        <v>300.73166503906248</v>
      </c>
      <c r="AS18">
        <f>(Y18*AK18+Z18*AL18)*AM18</f>
        <v>2.2090060217155649E-2</v>
      </c>
      <c r="AT18">
        <f>((AS18+0.00000010773*(AR18^4-AQ18^4))-AP18*44100)/(L18*0.92*2*29.3+0.00000043092*AQ18^3)</f>
        <v>-15.224561282443203</v>
      </c>
      <c r="AU18">
        <f>0.61365*EXP(17.502*J18/(240.97+J18))</f>
        <v>44.847080989675604</v>
      </c>
      <c r="AV18">
        <f>AU18*1000/AA18</f>
        <v>509.67770851769393</v>
      </c>
      <c r="AW18">
        <f>(AV18-U18)</f>
        <v>483.95531738915389</v>
      </c>
      <c r="AX18">
        <f>IF(D18,P18,(O18+P18)/2)</f>
        <v>52.932090759277344</v>
      </c>
      <c r="AY18">
        <f>0.61365*EXP(17.502*AX18/(240.97+AX18))</f>
        <v>14.350703438678247</v>
      </c>
      <c r="AZ18">
        <f>IF(AW18&lt;&gt;0,(1000-(AV18+U18)/2)/AW18*AP18,0)</f>
        <v>4.3895405328386899E-2</v>
      </c>
      <c r="BA18">
        <f>U18*AA18/1000</f>
        <v>2.2633404186828412</v>
      </c>
      <c r="BB18">
        <f>(AY18-BA18)</f>
        <v>12.087363019995406</v>
      </c>
      <c r="BC18">
        <f>1/(1.6/F18+1.37/N18)</f>
        <v>2.7475131369486677E-2</v>
      </c>
      <c r="BD18">
        <f>G18*AA18*0.001</f>
        <v>25.375852024929806</v>
      </c>
      <c r="BE18">
        <f>G18/S18</f>
        <v>0.72890859665351437</v>
      </c>
      <c r="BF18">
        <f>(1-AP18*AA18/AU18/F18)*100</f>
        <v>-28.334639089402856</v>
      </c>
      <c r="BG18">
        <f>(S18-E18/(N18/1.35))</f>
        <v>397.8478611532928</v>
      </c>
      <c r="BH18">
        <f>E18*BF18/100/BG18</f>
        <v>4.9674464325746414E-3</v>
      </c>
    </row>
    <row r="19" spans="1:60" x14ac:dyDescent="0.25">
      <c r="A19" s="1" t="s">
        <v>1</v>
      </c>
      <c r="B19" s="1" t="s">
        <v>2323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2322</v>
      </c>
      <c r="K20" s="1">
        <f t="shared" si="0"/>
        <v>2.72</v>
      </c>
    </row>
    <row r="21" spans="1:60" x14ac:dyDescent="0.25">
      <c r="A21" s="1">
        <v>2</v>
      </c>
      <c r="B21" s="1" t="s">
        <v>2321</v>
      </c>
      <c r="C21" s="1">
        <v>556.00000143051147</v>
      </c>
      <c r="D21" s="1">
        <v>0</v>
      </c>
      <c r="E21">
        <f>(R21-S21*(1000-T21)/(1000-U21))*AO21</f>
        <v>-5.6122216219716172</v>
      </c>
      <c r="F21">
        <f>IF(AZ21&lt;&gt;0,1/(1/AZ21-1/N21),0)</f>
        <v>4.5881170425330471E-2</v>
      </c>
      <c r="G21">
        <f>((BC21-AP21/2)*S21-E21)/(BC21+AP21/2)</f>
        <v>260.80906230537215</v>
      </c>
      <c r="H21">
        <f>AP21*1000</f>
        <v>28.735885143415292</v>
      </c>
      <c r="I21">
        <f>(AU21-BA21)</f>
        <v>41.230564012538458</v>
      </c>
      <c r="J21">
        <f>(P21+AT21*D21)</f>
        <v>77.532989501953125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27.537466049194336</v>
      </c>
      <c r="P21" s="1">
        <v>77.532989501953125</v>
      </c>
      <c r="Q21" s="1">
        <v>27.769184112548828</v>
      </c>
      <c r="R21" s="1">
        <v>400.00567626953125</v>
      </c>
      <c r="S21" s="1">
        <v>394.81338500976563</v>
      </c>
      <c r="T21" s="1">
        <v>0.13816171884536743</v>
      </c>
      <c r="U21" s="1">
        <v>25.49976921081543</v>
      </c>
      <c r="V21" s="1">
        <v>0.32912930846214294</v>
      </c>
      <c r="W21" s="1">
        <v>60.745632171630859</v>
      </c>
      <c r="X21" s="1">
        <v>300.3299560546875</v>
      </c>
      <c r="Y21" s="1">
        <v>23.899360656738281</v>
      </c>
      <c r="Z21" s="1">
        <v>9.5483226776123047</v>
      </c>
      <c r="AA21" s="1">
        <v>87.99169921875</v>
      </c>
      <c r="AB21" s="1">
        <v>8.5827093124389648</v>
      </c>
      <c r="AC21" s="1">
        <v>0.54308819770812988</v>
      </c>
      <c r="AD21" s="1">
        <v>4.3742328882217407E-2</v>
      </c>
      <c r="AE21" s="1">
        <v>1.0336399078369141E-2</v>
      </c>
      <c r="AF21" s="1">
        <v>3.2570086419582367E-2</v>
      </c>
      <c r="AG21" s="1">
        <v>1.2875407002866268E-2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1.1041542502010566</v>
      </c>
      <c r="AP21">
        <f>(U21-T21)/(1000-U21)*AO21</f>
        <v>2.8735885143415293E-2</v>
      </c>
      <c r="AQ21">
        <f>(P21+273.15)</f>
        <v>350.6829895019531</v>
      </c>
      <c r="AR21">
        <f>(O21+273.15)</f>
        <v>300.68746604919431</v>
      </c>
      <c r="AS21">
        <f>(Y21*AK21+Z21*AL21)*AM21</f>
        <v>3.8238976196073509</v>
      </c>
      <c r="AT21">
        <f>((AS21+0.00000010773*(AR21^4-AQ21^4))-AP21*44100)/(L21*0.92*2*29.3+0.00000043092*AQ21^3)</f>
        <v>-15.019345544045482</v>
      </c>
      <c r="AU21">
        <f>0.61365*EXP(17.502*J21/(240.97+J21))</f>
        <v>43.474332035084075</v>
      </c>
      <c r="AV21">
        <f>AU21*1000/AA21</f>
        <v>494.07310486192091</v>
      </c>
      <c r="AW21">
        <f>(AV21-U21)</f>
        <v>468.57333565110548</v>
      </c>
      <c r="AX21">
        <f>IF(D21,P21,(O21+P21)/2)</f>
        <v>52.53522777557373</v>
      </c>
      <c r="AY21">
        <f>0.61365*EXP(17.502*AX21/(240.97+AX21))</f>
        <v>14.074938282499199</v>
      </c>
      <c r="AZ21">
        <f>IF(AW21&lt;&gt;0,(1000-(AV21+U21)/2)/AW21*AP21,0)</f>
        <v>4.5394584600859683E-2</v>
      </c>
      <c r="BA21">
        <f>U21*AA21/1000</f>
        <v>2.2437680225456131</v>
      </c>
      <c r="BB21">
        <f>(AY21-BA21)</f>
        <v>11.831170259953586</v>
      </c>
      <c r="BC21">
        <f>1/(1.6/F21+1.37/N21)</f>
        <v>2.841493448069092E-2</v>
      </c>
      <c r="BD21">
        <f>G21*AA21*0.001</f>
        <v>22.949032563898534</v>
      </c>
      <c r="BE21">
        <f>G21/S21</f>
        <v>0.66058819738069696</v>
      </c>
      <c r="BF21">
        <f>(1-AP21*AA21/AU21/F21)*100</f>
        <v>-26.764858930391178</v>
      </c>
      <c r="BG21">
        <f>(S21-E21/(N21/1.35))</f>
        <v>396.58345116946299</v>
      </c>
      <c r="BH21">
        <f>E21*BF21/100/BG21</f>
        <v>3.7876093809566334E-3</v>
      </c>
    </row>
    <row r="22" spans="1:60" x14ac:dyDescent="0.25">
      <c r="A22" s="1" t="s">
        <v>1</v>
      </c>
      <c r="B22" s="1" t="s">
        <v>2320</v>
      </c>
      <c r="K22" s="1">
        <f t="shared" si="0"/>
        <v>2.72</v>
      </c>
    </row>
    <row r="23" spans="1:60" x14ac:dyDescent="0.25">
      <c r="A23" s="1" t="s">
        <v>1</v>
      </c>
      <c r="B23" s="1" t="s">
        <v>2319</v>
      </c>
      <c r="K23" s="1">
        <f t="shared" si="0"/>
        <v>2.72</v>
      </c>
    </row>
    <row r="24" spans="1:60" x14ac:dyDescent="0.25">
      <c r="A24" s="1">
        <v>3</v>
      </c>
      <c r="B24" s="1" t="s">
        <v>2318</v>
      </c>
      <c r="C24" s="1">
        <v>761.50000144168735</v>
      </c>
      <c r="D24" s="1">
        <v>0</v>
      </c>
      <c r="E24">
        <f>(R24-S24*(1000-T24)/(1000-U24))*AO24</f>
        <v>-4.4992874884815475</v>
      </c>
      <c r="F24">
        <f>IF(AZ24&lt;&gt;0,1/(1/AZ24-1/N24),0)</f>
        <v>4.3435703848011938E-2</v>
      </c>
      <c r="G24">
        <f>((BC24-AP24/2)*S24-E24)/(BC24+AP24/2)</f>
        <v>231.76445139225743</v>
      </c>
      <c r="H24">
        <f>AP24*1000</f>
        <v>28.338956775355477</v>
      </c>
      <c r="I24">
        <f>(AU24-BA24)</f>
        <v>42.519461730472159</v>
      </c>
      <c r="J24">
        <f>(P24+AT24*D24)</f>
        <v>78.221229553222656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27.469108581542969</v>
      </c>
      <c r="P24" s="1">
        <v>78.221229553222656</v>
      </c>
      <c r="Q24" s="1">
        <v>27.708063125610352</v>
      </c>
      <c r="R24" s="1">
        <v>400.13052368164063</v>
      </c>
      <c r="S24" s="1">
        <v>394.09005737304688</v>
      </c>
      <c r="T24" s="1">
        <v>0.13926821947097778</v>
      </c>
      <c r="U24" s="1">
        <v>25.162195205688477</v>
      </c>
      <c r="V24" s="1">
        <v>0.33308655023574829</v>
      </c>
      <c r="W24" s="1">
        <v>60.180198669433594</v>
      </c>
      <c r="X24" s="1">
        <v>300.29425048828125</v>
      </c>
      <c r="Y24" s="1">
        <v>49.056541442871094</v>
      </c>
      <c r="Z24" s="1">
        <v>9.3628711700439453</v>
      </c>
      <c r="AA24" s="1">
        <v>87.989509582519531</v>
      </c>
      <c r="AB24" s="1">
        <v>8.6148538589477539</v>
      </c>
      <c r="AC24" s="1">
        <v>0.54212945699691772</v>
      </c>
      <c r="AD24" s="1">
        <v>5.8145046234130859E-2</v>
      </c>
      <c r="AE24" s="1">
        <v>6.8947030231356621E-3</v>
      </c>
      <c r="AF24" s="1">
        <v>4.7475278377532959E-2</v>
      </c>
      <c r="AG24" s="1">
        <v>3.057209774851799E-2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1.1040229797363279</v>
      </c>
      <c r="AP24">
        <f>(U24-T24)/(1000-U24)*AO24</f>
        <v>2.8338956775355476E-2</v>
      </c>
      <c r="AQ24">
        <f>(P24+273.15)</f>
        <v>351.37122955322263</v>
      </c>
      <c r="AR24">
        <f>(O24+273.15)</f>
        <v>300.61910858154295</v>
      </c>
      <c r="AS24">
        <f>(Y24*AK24+Z24*AL24)*AM24</f>
        <v>7.8490464554195114</v>
      </c>
      <c r="AT24">
        <f>((AS24+0.00000010773*(AR24^4-AQ24^4))-AP24*44100)/(L24*0.92*2*29.3+0.00000043092*AQ24^3)</f>
        <v>-14.948133319693914</v>
      </c>
      <c r="AU24">
        <f>0.61365*EXP(17.502*J24/(240.97+J24))</f>
        <v>44.73347094664031</v>
      </c>
      <c r="AV24">
        <f>AU24*1000/AA24</f>
        <v>508.39550258758686</v>
      </c>
      <c r="AW24">
        <f>(AV24-U24)</f>
        <v>483.23330738189838</v>
      </c>
      <c r="AX24">
        <f>IF(D24,P24,(O24+P24)/2)</f>
        <v>52.845169067382813</v>
      </c>
      <c r="AY24">
        <f>0.61365*EXP(17.502*AX24/(240.97+AX24))</f>
        <v>14.289910433375285</v>
      </c>
      <c r="AZ24">
        <f>IF(AW24&lt;&gt;0,(1000-(AV24+U24)/2)/AW24*AP24,0)</f>
        <v>4.2999359089031471E-2</v>
      </c>
      <c r="BA24">
        <f>U24*AA24/1000</f>
        <v>2.214009216168153</v>
      </c>
      <c r="BB24">
        <f>(AY24-BA24)</f>
        <v>12.075901217207132</v>
      </c>
      <c r="BC24">
        <f>1/(1.6/F24+1.37/N24)</f>
        <v>2.6913464581897951E-2</v>
      </c>
      <c r="BD24">
        <f>G24*AA24*0.001</f>
        <v>20.39284041666642</v>
      </c>
      <c r="BE24">
        <f>G24/S24</f>
        <v>0.58810022495154823</v>
      </c>
      <c r="BF24">
        <f>(1-AP24*AA24/AU24/F24)*100</f>
        <v>-28.332098339806343</v>
      </c>
      <c r="BG24">
        <f>(S24-E24/(N24/1.35))</f>
        <v>395.50910976665369</v>
      </c>
      <c r="BH24">
        <f>E24*BF24/100/BG24</f>
        <v>3.2230422115416759E-3</v>
      </c>
    </row>
    <row r="25" spans="1:60" x14ac:dyDescent="0.25">
      <c r="A25" s="1" t="s">
        <v>1</v>
      </c>
      <c r="B25" s="1" t="s">
        <v>2317</v>
      </c>
      <c r="K25" s="1">
        <f t="shared" si="0"/>
        <v>2.72</v>
      </c>
    </row>
    <row r="26" spans="1:60" x14ac:dyDescent="0.25">
      <c r="A26" s="1" t="s">
        <v>1</v>
      </c>
      <c r="B26" s="1" t="s">
        <v>2316</v>
      </c>
      <c r="K26" s="1">
        <f t="shared" si="0"/>
        <v>2.72</v>
      </c>
    </row>
    <row r="27" spans="1:60" x14ac:dyDescent="0.25">
      <c r="A27" s="1">
        <v>4</v>
      </c>
      <c r="B27" s="1" t="s">
        <v>2315</v>
      </c>
      <c r="C27" s="1">
        <v>968.00000143051147</v>
      </c>
      <c r="D27" s="1">
        <v>0</v>
      </c>
      <c r="E27">
        <f>(R27-S27*(1000-T27)/(1000-U27))*AO27</f>
        <v>-3.5479045186268947</v>
      </c>
      <c r="F27">
        <f>IF(AZ27&lt;&gt;0,1/(1/AZ27-1/N27),0)</f>
        <v>4.324289378870929E-2</v>
      </c>
      <c r="G27">
        <f>((BC27-AP27/2)*S27-E27)/(BC27+AP27/2)</f>
        <v>209.58334710114718</v>
      </c>
      <c r="H27">
        <f>AP27*1000</f>
        <v>28.093934480259772</v>
      </c>
      <c r="I27">
        <f>(AU27-BA27)</f>
        <v>42.390723258242851</v>
      </c>
      <c r="J27">
        <f>(P27+AT27*D27)</f>
        <v>78.141441345214844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27.352506637573242</v>
      </c>
      <c r="P27" s="1">
        <v>78.141441345214844</v>
      </c>
      <c r="Q27" s="1">
        <v>27.626571655273438</v>
      </c>
      <c r="R27" s="1">
        <v>399.93942260742188</v>
      </c>
      <c r="S27" s="1">
        <v>393.14990234375</v>
      </c>
      <c r="T27" s="1">
        <v>0.14202529191970825</v>
      </c>
      <c r="U27" s="1">
        <v>24.949264526367188</v>
      </c>
      <c r="V27" s="1">
        <v>0.34199732542037964</v>
      </c>
      <c r="W27" s="1">
        <v>60.077903747558594</v>
      </c>
      <c r="X27" s="1">
        <v>300.351806640625</v>
      </c>
      <c r="Y27" s="1">
        <v>99.998336791992188</v>
      </c>
      <c r="Z27" s="1">
        <v>9.0213603973388672</v>
      </c>
      <c r="AA27" s="1">
        <v>87.986846923828125</v>
      </c>
      <c r="AB27" s="1">
        <v>8.7493953704833984</v>
      </c>
      <c r="AC27" s="1">
        <v>0.54252201318740845</v>
      </c>
      <c r="AD27" s="1">
        <v>4.7337517142295837E-2</v>
      </c>
      <c r="AE27" s="1">
        <v>6.2035038135945797E-3</v>
      </c>
      <c r="AF27" s="1">
        <v>6.4529381692409515E-2</v>
      </c>
      <c r="AG27" s="1">
        <v>2.0281093195080757E-2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1.1042345832375917</v>
      </c>
      <c r="AP27">
        <f>(U27-T27)/(1000-U27)*AO27</f>
        <v>2.8093934480259774E-2</v>
      </c>
      <c r="AQ27">
        <f>(P27+273.15)</f>
        <v>351.29144134521482</v>
      </c>
      <c r="AR27">
        <f>(O27+273.15)</f>
        <v>300.50250663757322</v>
      </c>
      <c r="AS27">
        <f>(Y27*AK27+Z27*AL27)*AM27</f>
        <v>15.999733529096829</v>
      </c>
      <c r="AT27">
        <f>((AS27+0.00000010773*(AR27^4-AQ27^4))-AP27*44100)/(L27*0.92*2*29.3+0.00000043092*AQ27^3)</f>
        <v>-14.807208891189308</v>
      </c>
      <c r="AU27">
        <f>0.61365*EXP(17.502*J27/(240.97+J27))</f>
        <v>44.585930376986418</v>
      </c>
      <c r="AV27">
        <f>AU27*1000/AA27</f>
        <v>506.73403964100794</v>
      </c>
      <c r="AW27">
        <f>(AV27-U27)</f>
        <v>481.78477511464075</v>
      </c>
      <c r="AX27">
        <f>IF(D27,P27,(O27+P27)/2)</f>
        <v>52.746973991394043</v>
      </c>
      <c r="AY27">
        <f>0.61365*EXP(17.502*AX27/(240.97+AX27))</f>
        <v>14.221499585150736</v>
      </c>
      <c r="AZ27">
        <f>IF(AW27&lt;&gt;0,(1000-(AV27+U27)/2)/AW27*AP27,0)</f>
        <v>4.2810394993467414E-2</v>
      </c>
      <c r="BA27">
        <f>U27*AA27/1000</f>
        <v>2.1952071187435651</v>
      </c>
      <c r="BB27">
        <f>(AY27-BA27)</f>
        <v>12.02629246640717</v>
      </c>
      <c r="BC27">
        <f>1/(1.6/F27+1.37/N27)</f>
        <v>2.6795020935932827E-2</v>
      </c>
      <c r="BD27">
        <f>G27*AA27*0.001</f>
        <v>18.440577879172174</v>
      </c>
      <c r="BE27">
        <f>G27/S27</f>
        <v>0.53308762345284344</v>
      </c>
      <c r="BF27">
        <f>(1-AP27*AA27/AU27/F27)*100</f>
        <v>-28.208771103761322</v>
      </c>
      <c r="BG27">
        <f>(S27-E27/(N27/1.35))</f>
        <v>394.26889338673959</v>
      </c>
      <c r="BH27">
        <f>E27*BF27/100/BG27</f>
        <v>2.5384205587270564E-3</v>
      </c>
    </row>
    <row r="28" spans="1:60" x14ac:dyDescent="0.25">
      <c r="A28" s="1" t="s">
        <v>1</v>
      </c>
      <c r="B28" s="1" t="s">
        <v>2314</v>
      </c>
      <c r="K28" s="1">
        <f t="shared" si="0"/>
        <v>2.72</v>
      </c>
    </row>
    <row r="29" spans="1:60" x14ac:dyDescent="0.25">
      <c r="A29" s="1" t="s">
        <v>1</v>
      </c>
      <c r="B29" s="1" t="s">
        <v>2313</v>
      </c>
      <c r="K29" s="1">
        <f t="shared" si="0"/>
        <v>2.72</v>
      </c>
    </row>
    <row r="30" spans="1:60" x14ac:dyDescent="0.25">
      <c r="A30" s="1">
        <v>5</v>
      </c>
      <c r="B30" s="1" t="s">
        <v>2312</v>
      </c>
      <c r="C30" s="1">
        <v>1174.0000014305115</v>
      </c>
      <c r="D30" s="1">
        <v>0</v>
      </c>
      <c r="E30">
        <f>(R30-S30*(1000-T30)/(1000-U30))*AO30</f>
        <v>-2.750048057302922</v>
      </c>
      <c r="F30">
        <f>IF(AZ30&lt;&gt;0,1/(1/AZ30-1/N30),0)</f>
        <v>0.14533975108552996</v>
      </c>
      <c r="G30">
        <f>((BC30-AP30/2)*S30-E30)/(BC30+AP30/2)</f>
        <v>311.61591731888689</v>
      </c>
      <c r="H30">
        <f>AP30*1000</f>
        <v>28.057768668614866</v>
      </c>
      <c r="I30">
        <f>(AU30-BA30)</f>
        <v>15.569671848548946</v>
      </c>
      <c r="J30">
        <f>(P30+AT30*D30)</f>
        <v>57.365837097167969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27.305200576782227</v>
      </c>
      <c r="P30" s="1">
        <v>57.365837097167969</v>
      </c>
      <c r="Q30" s="1">
        <v>27.565553665161133</v>
      </c>
      <c r="R30" s="1">
        <v>399.81961059570313</v>
      </c>
      <c r="S30" s="1">
        <v>392.34103393554688</v>
      </c>
      <c r="T30" s="1">
        <v>0.14257033169269562</v>
      </c>
      <c r="U30" s="1">
        <v>24.918468475341797</v>
      </c>
      <c r="V30" s="1">
        <v>0.34423485398292542</v>
      </c>
      <c r="W30" s="1">
        <v>60.165431976318359</v>
      </c>
      <c r="X30" s="1">
        <v>300.35409545898438</v>
      </c>
      <c r="Y30" s="1">
        <v>149.74130249023438</v>
      </c>
      <c r="Z30" s="1">
        <v>9.5678539276123047</v>
      </c>
      <c r="AA30" s="1">
        <v>87.979751586914063</v>
      </c>
      <c r="AB30" s="1">
        <v>8.6898832321166992</v>
      </c>
      <c r="AC30" s="1">
        <v>0.53935295343399048</v>
      </c>
      <c r="AD30" s="1">
        <v>0.13887116312980652</v>
      </c>
      <c r="AE30" s="1">
        <v>3.622494637966156E-3</v>
      </c>
      <c r="AF30" s="1">
        <v>4.7011144459247589E-2</v>
      </c>
      <c r="AG30" s="1">
        <v>2.3127272725105286E-2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1.1042429980109718</v>
      </c>
      <c r="AP30">
        <f>(U30-T30)/(1000-U30)*AO30</f>
        <v>2.8057768668614865E-2</v>
      </c>
      <c r="AQ30">
        <f>(P30+273.15)</f>
        <v>330.51583709716795</v>
      </c>
      <c r="AR30">
        <f>(O30+273.15)</f>
        <v>300.4552005767822</v>
      </c>
      <c r="AS30">
        <f>(Y30*AK30+Z30*AL30)*AM30</f>
        <v>23.958607862920871</v>
      </c>
      <c r="AT30">
        <f>((AS30+0.00000010773*(AR30^4-AQ30^4))-AP30*44100)/(L30*0.92*2*29.3+0.00000043092*AQ30^3)</f>
        <v>-12.38025279332685</v>
      </c>
      <c r="AU30">
        <f>0.61365*EXP(17.502*J30/(240.97+J30))</f>
        <v>17.761992514935866</v>
      </c>
      <c r="AV30">
        <f>AU30*1000/AA30</f>
        <v>201.88727740824569</v>
      </c>
      <c r="AW30">
        <f>(AV30-U30)</f>
        <v>176.9688089329039</v>
      </c>
      <c r="AX30">
        <f>IF(D30,P30,(O30+P30)/2)</f>
        <v>42.335518836975098</v>
      </c>
      <c r="AY30">
        <f>0.61365*EXP(17.502*AX30/(240.97+AX30))</f>
        <v>8.3902130436079307</v>
      </c>
      <c r="AZ30">
        <f>IF(AW30&lt;&gt;0,(1000-(AV30+U30)/2)/AW30*AP30,0)</f>
        <v>0.14056678825639368</v>
      </c>
      <c r="BA30">
        <f>U30*AA30/1000</f>
        <v>2.1923206663869204</v>
      </c>
      <c r="BB30">
        <f>(AY30-BA30)</f>
        <v>6.1978923772210104</v>
      </c>
      <c r="BC30">
        <f>1/(1.6/F30+1.37/N30)</f>
        <v>8.8270948210765796E-2</v>
      </c>
      <c r="BD30">
        <f>G30*AA30*0.001</f>
        <v>27.41589099624402</v>
      </c>
      <c r="BE30">
        <f>G30/S30</f>
        <v>0.79424758148055097</v>
      </c>
      <c r="BF30">
        <f>(1-AP30*AA30/AU30/F30)*100</f>
        <v>4.3775720132752216</v>
      </c>
      <c r="BG30">
        <f>(S30-E30/(N30/1.35))</f>
        <v>393.20838510798029</v>
      </c>
      <c r="BH30">
        <f>E30*BF30/100/BG30</f>
        <v>-3.0616166558872395E-4</v>
      </c>
    </row>
    <row r="31" spans="1:60" x14ac:dyDescent="0.25">
      <c r="A31" s="1" t="s">
        <v>1</v>
      </c>
      <c r="B31" s="1" t="s">
        <v>2311</v>
      </c>
      <c r="K31" s="1">
        <f t="shared" si="0"/>
        <v>2.72</v>
      </c>
    </row>
    <row r="32" spans="1:60" x14ac:dyDescent="0.25">
      <c r="A32" s="1" t="s">
        <v>1</v>
      </c>
      <c r="B32" s="1" t="s">
        <v>2310</v>
      </c>
      <c r="K32" s="1">
        <f t="shared" si="0"/>
        <v>2.72</v>
      </c>
    </row>
    <row r="33" spans="1:60" x14ac:dyDescent="0.25">
      <c r="A33" s="1">
        <v>6</v>
      </c>
      <c r="B33" s="1" t="s">
        <v>2309</v>
      </c>
      <c r="C33" s="1">
        <v>1380.0000014305115</v>
      </c>
      <c r="D33" s="1">
        <v>0</v>
      </c>
      <c r="E33">
        <f>(R33-S33*(1000-T33)/(1000-U33))*AO33</f>
        <v>-1.1091547201915244</v>
      </c>
      <c r="F33">
        <f>IF(AZ33&lt;&gt;0,1/(1/AZ33-1/N33),0)</f>
        <v>4.3810544975143931E-2</v>
      </c>
      <c r="G33">
        <f>((BC33-AP33/2)*S33-E33)/(BC33+AP33/2)</f>
        <v>149.8009730414291</v>
      </c>
      <c r="H33">
        <f>AP33*1000</f>
        <v>28.312379881451982</v>
      </c>
      <c r="I33">
        <f>(AU33-BA33)</f>
        <v>42.212345304632578</v>
      </c>
      <c r="J33">
        <f>(P33+AT33*D33)</f>
        <v>78.053665161132813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27.279870986938477</v>
      </c>
      <c r="P33" s="1">
        <v>78.053665161132813</v>
      </c>
      <c r="Q33" s="1">
        <v>27.539602279663086</v>
      </c>
      <c r="R33" s="1">
        <v>399.98013305664063</v>
      </c>
      <c r="S33" s="1">
        <v>390.96084594726563</v>
      </c>
      <c r="T33" s="1">
        <v>0.14649040997028351</v>
      </c>
      <c r="U33" s="1">
        <v>25.140539169311523</v>
      </c>
      <c r="V33" s="1">
        <v>0.35420805215835571</v>
      </c>
      <c r="W33" s="1">
        <v>60.788833618164063</v>
      </c>
      <c r="X33" s="1">
        <v>300.36593627929688</v>
      </c>
      <c r="Y33" s="1">
        <v>299.5648193359375</v>
      </c>
      <c r="Z33" s="1">
        <v>8.6805734634399414</v>
      </c>
      <c r="AA33" s="1">
        <v>87.975471496582031</v>
      </c>
      <c r="AB33" s="1">
        <v>8.7464981079101563</v>
      </c>
      <c r="AC33" s="1">
        <v>0.54503762722015381</v>
      </c>
      <c r="AD33" s="1">
        <v>7.4367314577102661E-2</v>
      </c>
      <c r="AE33" s="1">
        <v>4.4053066521883011E-3</v>
      </c>
      <c r="AF33" s="1">
        <v>6.3117533922195435E-2</v>
      </c>
      <c r="AG33" s="1">
        <v>2.2490067407488823E-2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1.1042865304385912</v>
      </c>
      <c r="AP33">
        <f>(U33-T33)/(1000-U33)*AO33</f>
        <v>2.8312379881451983E-2</v>
      </c>
      <c r="AQ33">
        <f>(P33+273.15)</f>
        <v>351.20366516113279</v>
      </c>
      <c r="AR33">
        <f>(O33+273.15)</f>
        <v>300.42987098693845</v>
      </c>
      <c r="AS33">
        <f>(Y33*AK33+Z33*AL33)*AM33</f>
        <v>47.930370022422721</v>
      </c>
      <c r="AT33">
        <f>((AS33+0.00000010773*(AR33^4-AQ33^4))-AP33*44100)/(L33*0.92*2*29.3+0.00000043092*AQ33^3)</f>
        <v>-14.636523978567944</v>
      </c>
      <c r="AU33">
        <f>0.61365*EXP(17.502*J33/(240.97+J33))</f>
        <v>44.424096091731045</v>
      </c>
      <c r="AV33">
        <f>AU33*1000/AA33</f>
        <v>504.96002278836301</v>
      </c>
      <c r="AW33">
        <f>(AV33-U33)</f>
        <v>479.81948361905148</v>
      </c>
      <c r="AX33">
        <f>IF(D33,P33,(O33+P33)/2)</f>
        <v>52.666768074035645</v>
      </c>
      <c r="AY33">
        <f>0.61365*EXP(17.502*AX33/(240.97+AX33))</f>
        <v>14.165830820078305</v>
      </c>
      <c r="AZ33">
        <f>IF(AW33&lt;&gt;0,(1000-(AV33+U33)/2)/AW33*AP33,0)</f>
        <v>4.3366675070689767E-2</v>
      </c>
      <c r="BA33">
        <f>U33*AA33/1000</f>
        <v>2.2117507870984698</v>
      </c>
      <c r="BB33">
        <f>(AY33-BA33)</f>
        <v>11.954080032979835</v>
      </c>
      <c r="BC33">
        <f>1/(1.6/F33+1.37/N33)</f>
        <v>2.7143704395054442E-2</v>
      </c>
      <c r="BD33">
        <f>G33*AA33*0.001</f>
        <v>13.178811233966499</v>
      </c>
      <c r="BE33">
        <f>G33/S33</f>
        <v>0.38316106227587521</v>
      </c>
      <c r="BF33">
        <f>(1-AP33*AA33/AU33/F33)*100</f>
        <v>-27.97959293283072</v>
      </c>
      <c r="BG33">
        <f>(S33-E33/(N33/1.35))</f>
        <v>391.31066770562126</v>
      </c>
      <c r="BH33">
        <f>E33*BF33/100/BG33</f>
        <v>7.9307057363007844E-4</v>
      </c>
    </row>
    <row r="34" spans="1:60" x14ac:dyDescent="0.25">
      <c r="A34" s="1" t="s">
        <v>1</v>
      </c>
      <c r="B34" s="1" t="s">
        <v>2308</v>
      </c>
      <c r="K34" s="1">
        <f t="shared" si="0"/>
        <v>2.72</v>
      </c>
    </row>
    <row r="35" spans="1:60" x14ac:dyDescent="0.25">
      <c r="A35" s="1" t="s">
        <v>1</v>
      </c>
      <c r="B35" s="1" t="s">
        <v>2307</v>
      </c>
      <c r="K35" s="1">
        <f t="shared" si="0"/>
        <v>2.72</v>
      </c>
    </row>
    <row r="36" spans="1:60" x14ac:dyDescent="0.25">
      <c r="A36" s="1">
        <v>7</v>
      </c>
      <c r="B36" s="1" t="s">
        <v>2306</v>
      </c>
      <c r="C36" s="1">
        <v>1586.0000014305115</v>
      </c>
      <c r="D36" s="1">
        <v>0</v>
      </c>
      <c r="E36">
        <f>(R36-S36*(1000-T36)/(1000-U36))*AO36</f>
        <v>-3.3349211151039782E-2</v>
      </c>
      <c r="F36">
        <f>IF(AZ36&lt;&gt;0,1/(1/AZ36-1/N36),0)</f>
        <v>0.21082782121195848</v>
      </c>
      <c r="G36">
        <f>((BC36-AP36/2)*S36-E36)/(BC36+AP36/2)</f>
        <v>310.4122231277471</v>
      </c>
      <c r="H36">
        <f>AP36*1000</f>
        <v>28.818575829478171</v>
      </c>
      <c r="I36">
        <f>(AU36-BA36)</f>
        <v>11.472506346872519</v>
      </c>
      <c r="J36">
        <f>(P36+AT36*D36)</f>
        <v>52.017955780029297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27.291814804077148</v>
      </c>
      <c r="P36" s="1">
        <v>52.017955780029297</v>
      </c>
      <c r="Q36" s="1">
        <v>27.533611297607422</v>
      </c>
      <c r="R36" s="1">
        <v>400.11370849609375</v>
      </c>
      <c r="S36" s="1">
        <v>389.96792602539063</v>
      </c>
      <c r="T36" s="1">
        <v>0.14656917750835419</v>
      </c>
      <c r="U36" s="1">
        <v>25.573640823364258</v>
      </c>
      <c r="V36" s="1">
        <v>0.35415089130401611</v>
      </c>
      <c r="W36" s="1">
        <v>61.792854309082031</v>
      </c>
      <c r="X36" s="1">
        <v>300.39596557617188</v>
      </c>
      <c r="Y36" s="1">
        <v>500.517333984375</v>
      </c>
      <c r="Z36" s="1">
        <v>9.4705276489257813</v>
      </c>
      <c r="AA36" s="1">
        <v>87.975563049316406</v>
      </c>
      <c r="AB36" s="1">
        <v>8.7080249786376953</v>
      </c>
      <c r="AC36" s="1">
        <v>0.55668878555297852</v>
      </c>
      <c r="AD36" s="1">
        <v>6.628350168466568E-2</v>
      </c>
      <c r="AE36" s="1">
        <v>1.0196659713983536E-2</v>
      </c>
      <c r="AF36" s="1">
        <v>5.2630677819252014E-2</v>
      </c>
      <c r="AG36" s="1">
        <v>1.8893642351031303E-2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1.1043969322653375</v>
      </c>
      <c r="AP36">
        <f>(U36-T36)/(1000-U36)*AO36</f>
        <v>2.8818575829478169E-2</v>
      </c>
      <c r="AQ36">
        <f>(P36+273.15)</f>
        <v>325.16795578002927</v>
      </c>
      <c r="AR36">
        <f>(O36+273.15)</f>
        <v>300.44181480407713</v>
      </c>
      <c r="AS36">
        <f>(Y36*AK36+Z36*AL36)*AM36</f>
        <v>80.082771647510526</v>
      </c>
      <c r="AT36">
        <f>((AS36+0.00000010773*(AR36^4-AQ36^4))-AP36*44100)/(L36*0.92*2*29.3+0.00000043092*AQ36^3)</f>
        <v>-11.655004680951928</v>
      </c>
      <c r="AU36">
        <f>0.61365*EXP(17.502*J36/(240.97+J36))</f>
        <v>13.722361797528974</v>
      </c>
      <c r="AV36">
        <f>AU36*1000/AA36</f>
        <v>155.9792438024709</v>
      </c>
      <c r="AW36">
        <f>(AV36-U36)</f>
        <v>130.40560297910665</v>
      </c>
      <c r="AX36">
        <f>IF(D36,P36,(O36+P36)/2)</f>
        <v>39.654885292053223</v>
      </c>
      <c r="AY36">
        <f>0.61365*EXP(17.502*AX36/(240.97+AX36))</f>
        <v>7.2780540431551604</v>
      </c>
      <c r="AZ36">
        <f>IF(AW36&lt;&gt;0,(1000-(AV36+U36)/2)/AW36*AP36,0)</f>
        <v>0.20093099870372308</v>
      </c>
      <c r="BA36">
        <f>U36*AA36/1000</f>
        <v>2.2498554506564541</v>
      </c>
      <c r="BB36">
        <f>(AY36-BA36)</f>
        <v>5.0281985924987058</v>
      </c>
      <c r="BC36">
        <f>1/(1.6/F36+1.37/N36)</f>
        <v>0.12643505922769441</v>
      </c>
      <c r="BD36">
        <f>G36*AA36*0.001</f>
        <v>27.308690107053586</v>
      </c>
      <c r="BE36">
        <f>G36/S36</f>
        <v>0.79599424058156076</v>
      </c>
      <c r="BF36">
        <f>(1-AP36*AA36/AU36/F36)*100</f>
        <v>12.364961111501948</v>
      </c>
      <c r="BG36">
        <f>(S36-E36/(N36/1.35))</f>
        <v>389.97844419699669</v>
      </c>
      <c r="BH36">
        <f>E36*BF36/100/BG36</f>
        <v>-1.0573961333451817E-5</v>
      </c>
    </row>
    <row r="37" spans="1:60" x14ac:dyDescent="0.25">
      <c r="A37" s="1" t="s">
        <v>1</v>
      </c>
      <c r="B37" s="1" t="s">
        <v>2305</v>
      </c>
      <c r="K37" s="1">
        <f t="shared" si="0"/>
        <v>2.72</v>
      </c>
    </row>
    <row r="38" spans="1:60" x14ac:dyDescent="0.25">
      <c r="A38" s="1" t="s">
        <v>1</v>
      </c>
      <c r="B38" s="1" t="s">
        <v>2304</v>
      </c>
      <c r="K38" s="1">
        <f t="shared" si="0"/>
        <v>2.72</v>
      </c>
    </row>
    <row r="39" spans="1:60" x14ac:dyDescent="0.25">
      <c r="A39" s="1">
        <v>8</v>
      </c>
      <c r="B39" s="1" t="s">
        <v>2303</v>
      </c>
      <c r="C39" s="1">
        <v>1792.0000014305115</v>
      </c>
      <c r="D39" s="1">
        <v>0</v>
      </c>
      <c r="E39">
        <f>(R39-S39*(1000-T39)/(1000-U39))*AO39</f>
        <v>0.41524896347077617</v>
      </c>
      <c r="F39">
        <f>IF(AZ39&lt;&gt;0,1/(1/AZ39-1/N39),0)</f>
        <v>0.1428516328352821</v>
      </c>
      <c r="G39">
        <f>((BC39-AP39/2)*S39-E39)/(BC39+AP39/2)</f>
        <v>272.10200602692726</v>
      </c>
      <c r="H39">
        <f>AP39*1000</f>
        <v>29.482156394703345</v>
      </c>
      <c r="I39">
        <f>(AU39-BA39)</f>
        <v>16.51076300780668</v>
      </c>
      <c r="J39">
        <f>(P39+AT39*D39)</f>
        <v>58.581752777099609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27.313526153564453</v>
      </c>
      <c r="P39" s="1">
        <v>58.581752777099609</v>
      </c>
      <c r="Q39" s="1">
        <v>27.549095153808594</v>
      </c>
      <c r="R39" s="1">
        <v>399.95635986328125</v>
      </c>
      <c r="S39" s="1">
        <v>389.18942260742188</v>
      </c>
      <c r="T39" s="1">
        <v>0.14679853618144989</v>
      </c>
      <c r="U39" s="1">
        <v>26.147493362426758</v>
      </c>
      <c r="V39" s="1">
        <v>0.35424184799194336</v>
      </c>
      <c r="W39" s="1">
        <v>63.096927642822266</v>
      </c>
      <c r="X39" s="1">
        <v>300.35604858398438</v>
      </c>
      <c r="Y39" s="1">
        <v>750.43511962890625</v>
      </c>
      <c r="Z39" s="1">
        <v>9.4658956527709961</v>
      </c>
      <c r="AA39" s="1">
        <v>87.972518920898438</v>
      </c>
      <c r="AB39" s="1">
        <v>8.6502914428710938</v>
      </c>
      <c r="AC39" s="1">
        <v>0.54551899433135986</v>
      </c>
      <c r="AD39" s="1">
        <v>6.4711160957813263E-2</v>
      </c>
      <c r="AE39" s="1">
        <v>2.815985819324851E-3</v>
      </c>
      <c r="AF39" s="1">
        <v>4.3231647461652756E-2</v>
      </c>
      <c r="AG39" s="1">
        <v>2.4078045040369034E-2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1.1042501786175893</v>
      </c>
      <c r="AP39">
        <f>(U39-T39)/(1000-U39)*AO39</f>
        <v>2.9482156394703345E-2</v>
      </c>
      <c r="AQ39">
        <f>(P39+273.15)</f>
        <v>331.73175277709959</v>
      </c>
      <c r="AR39">
        <f>(O39+273.15)</f>
        <v>300.46352615356443</v>
      </c>
      <c r="AS39">
        <f>(Y39*AK39+Z39*AL39)*AM39</f>
        <v>120.06961645685988</v>
      </c>
      <c r="AT39">
        <f>((AS39+0.00000010773*(AR39^4-AQ39^4))-AP39*44100)/(L39*0.92*2*29.3+0.00000043092*AQ39^3)</f>
        <v>-12.254377387110068</v>
      </c>
      <c r="AU39">
        <f>0.61365*EXP(17.502*J39/(240.97+J39))</f>
        <v>18.811023862366834</v>
      </c>
      <c r="AV39">
        <f>AU39*1000/AA39</f>
        <v>213.82841020252013</v>
      </c>
      <c r="AW39">
        <f>(AV39-U39)</f>
        <v>187.68091684009337</v>
      </c>
      <c r="AX39">
        <f>IF(D39,P39,(O39+P39)/2)</f>
        <v>42.947639465332031</v>
      </c>
      <c r="AY39">
        <f>0.61365*EXP(17.502*AX39/(240.97+AX39))</f>
        <v>8.6638667142582797</v>
      </c>
      <c r="AZ39">
        <f>IF(AW39&lt;&gt;0,(1000-(AV39+U39)/2)/AW39*AP39,0)</f>
        <v>0.13823809725352912</v>
      </c>
      <c r="BA39">
        <f>U39*AA39/1000</f>
        <v>2.3002608545601544</v>
      </c>
      <c r="BB39">
        <f>(AY39-BA39)</f>
        <v>6.3636058596981258</v>
      </c>
      <c r="BC39">
        <f>1/(1.6/F39+1.37/N39)</f>
        <v>8.6801792378953357E-2</v>
      </c>
      <c r="BD39">
        <f>G39*AA39*0.001</f>
        <v>23.937498873618278</v>
      </c>
      <c r="BE39">
        <f>G39/S39</f>
        <v>0.69915056838890111</v>
      </c>
      <c r="BF39">
        <f>(1-AP39*AA39/AU39/F39)*100</f>
        <v>3.481929836419928</v>
      </c>
      <c r="BG39">
        <f>(S39-E39/(N39/1.35))</f>
        <v>389.05845519601183</v>
      </c>
      <c r="BH39">
        <f>E39*BF39/100/BG39</f>
        <v>3.7163252363270211E-5</v>
      </c>
    </row>
    <row r="40" spans="1:60" x14ac:dyDescent="0.25">
      <c r="A40" s="1" t="s">
        <v>1</v>
      </c>
      <c r="B40" s="1" t="s">
        <v>2302</v>
      </c>
      <c r="K40" s="1">
        <f t="shared" si="0"/>
        <v>2.72</v>
      </c>
    </row>
    <row r="41" spans="1:60" x14ac:dyDescent="0.25">
      <c r="A41" s="1" t="s">
        <v>1</v>
      </c>
      <c r="B41" s="1" t="s">
        <v>2301</v>
      </c>
      <c r="K41" s="1">
        <f t="shared" si="0"/>
        <v>2.72</v>
      </c>
    </row>
    <row r="42" spans="1:60" x14ac:dyDescent="0.25">
      <c r="A42" s="1">
        <v>9</v>
      </c>
      <c r="B42" s="1" t="s">
        <v>2300</v>
      </c>
      <c r="C42" s="1">
        <v>1998.0000014305115</v>
      </c>
      <c r="D42" s="1">
        <v>0</v>
      </c>
      <c r="E42">
        <f>(R42-S42*(1000-T42)/(1000-U42))*AO42</f>
        <v>0.86603137219334403</v>
      </c>
      <c r="F42">
        <f>IF(AZ42&lt;&gt;0,1/(1/AZ42-1/N42),0)</f>
        <v>0.13333003442055505</v>
      </c>
      <c r="G42">
        <f>((BC42-AP42/2)*S42-E42)/(BC42+AP42/2)</f>
        <v>257.67666084498393</v>
      </c>
      <c r="H42">
        <f>AP42*1000</f>
        <v>30.175059701342004</v>
      </c>
      <c r="I42">
        <f>(AU42-BA42)</f>
        <v>17.89240710468356</v>
      </c>
      <c r="J42">
        <f>(P42+AT42*D42)</f>
        <v>60.153129577636719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27.355487823486328</v>
      </c>
      <c r="P42" s="1">
        <v>60.153129577636719</v>
      </c>
      <c r="Q42" s="1">
        <v>27.571765899658203</v>
      </c>
      <c r="R42" s="1">
        <v>399.85061645507813</v>
      </c>
      <c r="S42" s="1">
        <v>388.45123291015625</v>
      </c>
      <c r="T42" s="1">
        <v>0.14888802170753479</v>
      </c>
      <c r="U42" s="1">
        <v>26.744766235351563</v>
      </c>
      <c r="V42" s="1">
        <v>0.35838830471038818</v>
      </c>
      <c r="W42" s="1">
        <v>64.3773193359375</v>
      </c>
      <c r="X42" s="1">
        <v>300.35125732421875</v>
      </c>
      <c r="Y42" s="1">
        <v>1000.69580078125</v>
      </c>
      <c r="Z42" s="1">
        <v>9.5607385635375977</v>
      </c>
      <c r="AA42" s="1">
        <v>87.969200134277344</v>
      </c>
      <c r="AB42" s="1">
        <v>8.6329374313354492</v>
      </c>
      <c r="AC42" s="1">
        <v>0.53377366065979004</v>
      </c>
      <c r="AD42" s="1">
        <v>8.3785638213157654E-2</v>
      </c>
      <c r="AE42" s="1">
        <v>1.1541820131242275E-2</v>
      </c>
      <c r="AF42" s="1">
        <v>8.8545180857181549E-2</v>
      </c>
      <c r="AG42" s="1">
        <v>3.2261613756418228E-2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1.1042325636919805</v>
      </c>
      <c r="AP42">
        <f>(U42-T42)/(1000-U42)*AO42</f>
        <v>3.0175059701342002E-2</v>
      </c>
      <c r="AQ42">
        <f>(P42+273.15)</f>
        <v>333.3031295776367</v>
      </c>
      <c r="AR42">
        <f>(O42+273.15)</f>
        <v>300.50548782348631</v>
      </c>
      <c r="AS42">
        <f>(Y42*AK42+Z42*AL42)*AM42</f>
        <v>160.11132454623294</v>
      </c>
      <c r="AT42">
        <f>((AS42+0.00000010773*(AR42^4-AQ42^4))-AP42*44100)/(L42*0.92*2*29.3+0.00000043092*AQ42^3)</f>
        <v>-12.347023972211685</v>
      </c>
      <c r="AU42">
        <f>0.61365*EXP(17.502*J42/(240.97+J42))</f>
        <v>20.245122798185665</v>
      </c>
      <c r="AV42">
        <f>AU42*1000/AA42</f>
        <v>230.13876183122323</v>
      </c>
      <c r="AW42">
        <f>(AV42-U42)</f>
        <v>203.39399559587167</v>
      </c>
      <c r="AX42">
        <f>IF(D42,P42,(O42+P42)/2)</f>
        <v>43.754308700561523</v>
      </c>
      <c r="AY42">
        <f>0.61365*EXP(17.502*AX42/(240.97+AX42))</f>
        <v>9.0362684721185378</v>
      </c>
      <c r="AZ42">
        <f>IF(AW42&lt;&gt;0,(1000-(AV42+U42)/2)/AW42*AP42,0)</f>
        <v>0.12930235096883891</v>
      </c>
      <c r="BA42">
        <f>U42*AA42/1000</f>
        <v>2.352715693502105</v>
      </c>
      <c r="BB42">
        <f>(AY42-BA42)</f>
        <v>6.6835527786164324</v>
      </c>
      <c r="BC42">
        <f>1/(1.6/F42+1.37/N42)</f>
        <v>8.1166430820246854E-2</v>
      </c>
      <c r="BD42">
        <f>G42*AA42*0.001</f>
        <v>22.667609747804697</v>
      </c>
      <c r="BE42">
        <f>G42/S42</f>
        <v>0.66334365555889796</v>
      </c>
      <c r="BF42">
        <f>(1-AP42*AA42/AU42/F42)*100</f>
        <v>1.6599613651143708</v>
      </c>
      <c r="BG42">
        <f>(S42-E42/(N42/1.35))</f>
        <v>388.17809101940225</v>
      </c>
      <c r="BH42">
        <f>E42*BF42/100/BG42</f>
        <v>3.7033996819415574E-5</v>
      </c>
    </row>
    <row r="43" spans="1:60" x14ac:dyDescent="0.25">
      <c r="A43" s="1" t="s">
        <v>1</v>
      </c>
      <c r="B43" s="1" t="s">
        <v>2299</v>
      </c>
      <c r="K43" s="1">
        <f t="shared" si="0"/>
        <v>2.72</v>
      </c>
    </row>
    <row r="44" spans="1:60" x14ac:dyDescent="0.25">
      <c r="A44" s="1" t="s">
        <v>1</v>
      </c>
      <c r="B44" s="1" t="s">
        <v>2298</v>
      </c>
      <c r="K44" s="1">
        <f t="shared" si="0"/>
        <v>2.72</v>
      </c>
    </row>
    <row r="45" spans="1:60" x14ac:dyDescent="0.25">
      <c r="A45" s="1">
        <v>10</v>
      </c>
      <c r="B45" s="1" t="s">
        <v>2297</v>
      </c>
      <c r="C45" s="1">
        <v>2204.0000014305115</v>
      </c>
      <c r="D45" s="1">
        <v>0</v>
      </c>
      <c r="E45">
        <f>(R45-S45*(1000-T45)/(1000-U45))*AO45</f>
        <v>1.2501248016444828</v>
      </c>
      <c r="F45">
        <f>IF(AZ45&lt;&gt;0,1/(1/AZ45-1/N45),0)</f>
        <v>5.2627085953682304E-2</v>
      </c>
      <c r="G45">
        <f>((BC45-AP45/2)*S45-E45)/(BC45+AP45/2)</f>
        <v>111.65470112736564</v>
      </c>
      <c r="H45">
        <f>AP45*1000</f>
        <v>30.992310761405921</v>
      </c>
      <c r="I45">
        <f>(AU45-BA45)</f>
        <v>39.292002615902966</v>
      </c>
      <c r="J45">
        <f>(P45+AT45*D45)</f>
        <v>76.537528991699219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27.412956237792969</v>
      </c>
      <c r="P45" s="1">
        <v>76.537528991699219</v>
      </c>
      <c r="Q45" s="1">
        <v>27.610191345214844</v>
      </c>
      <c r="R45" s="1">
        <v>399.90127563476563</v>
      </c>
      <c r="S45" s="1">
        <v>387.8836669921875</v>
      </c>
      <c r="T45" s="1">
        <v>0.15209220349788666</v>
      </c>
      <c r="U45" s="1">
        <v>27.445928573608398</v>
      </c>
      <c r="V45" s="1">
        <v>0.36487686634063721</v>
      </c>
      <c r="W45" s="1">
        <v>65.844161987304688</v>
      </c>
      <c r="X45" s="1">
        <v>300.38070678710938</v>
      </c>
      <c r="Y45" s="1">
        <v>1249.1744384765625</v>
      </c>
      <c r="Z45" s="1">
        <v>9.1562652587890625</v>
      </c>
      <c r="AA45" s="1">
        <v>87.970603942871094</v>
      </c>
      <c r="AB45" s="1">
        <v>8.6798610687255859</v>
      </c>
      <c r="AC45" s="1">
        <v>0.54912686347961426</v>
      </c>
      <c r="AD45" s="1">
        <v>7.9841755330562592E-2</v>
      </c>
      <c r="AE45" s="1">
        <v>7.2948425076901913E-3</v>
      </c>
      <c r="AF45" s="1">
        <v>4.4387359172105789E-2</v>
      </c>
      <c r="AG45" s="1">
        <v>2.7412410825490952E-2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1.1043408337761371</v>
      </c>
      <c r="AP45">
        <f>(U45-T45)/(1000-U45)*AO45</f>
        <v>3.099231076140592E-2</v>
      </c>
      <c r="AQ45">
        <f>(P45+273.15)</f>
        <v>349.6875289916992</v>
      </c>
      <c r="AR45">
        <f>(O45+273.15)</f>
        <v>300.56295623779295</v>
      </c>
      <c r="AS45">
        <f>(Y45*AK45+Z45*AL45)*AM45</f>
        <v>199.86790568885408</v>
      </c>
      <c r="AT45">
        <f>((AS45+0.00000010773*(AR45^4-AQ45^4))-AP45*44100)/(L45*0.92*2*29.3+0.00000043092*AQ45^3)</f>
        <v>-14.188832130315213</v>
      </c>
      <c r="AU45">
        <f>0.61365*EXP(17.502*J45/(240.97+J45))</f>
        <v>41.706437528296199</v>
      </c>
      <c r="AV45">
        <f>AU45*1000/AA45</f>
        <v>474.09515973518535</v>
      </c>
      <c r="AW45">
        <f>(AV45-U45)</f>
        <v>446.64923116157695</v>
      </c>
      <c r="AX45">
        <f>IF(D45,P45,(O45+P45)/2)</f>
        <v>51.975242614746094</v>
      </c>
      <c r="AY45">
        <f>0.61365*EXP(17.502*AX45/(240.97+AX45))</f>
        <v>13.693591166494883</v>
      </c>
      <c r="AZ45">
        <f>IF(AW45&lt;&gt;0,(1000-(AV45+U45)/2)/AW45*AP45,0)</f>
        <v>5.1987892303716823E-2</v>
      </c>
      <c r="BA45">
        <f>U45*AA45/1000</f>
        <v>2.4144349123932334</v>
      </c>
      <c r="BB45">
        <f>(AY45-BA45)</f>
        <v>11.27915625410165</v>
      </c>
      <c r="BC45">
        <f>1/(1.6/F45+1.37/N45)</f>
        <v>3.25492619664218E-2</v>
      </c>
      <c r="BD45">
        <f>G45*AA45*0.001</f>
        <v>9.8223314912351256</v>
      </c>
      <c r="BE45">
        <f>G45/S45</f>
        <v>0.28785615541170628</v>
      </c>
      <c r="BF45">
        <f>(1-AP45*AA45/AU45/F45)*100</f>
        <v>-24.216450070470842</v>
      </c>
      <c r="BG45">
        <f>(S45-E45/(N45/1.35))</f>
        <v>387.48938398701779</v>
      </c>
      <c r="BH45">
        <f>E45*BF45/100/BG45</f>
        <v>-7.81275206287849E-4</v>
      </c>
    </row>
    <row r="46" spans="1:60" x14ac:dyDescent="0.25">
      <c r="A46" s="1" t="s">
        <v>1</v>
      </c>
      <c r="B46" s="1" t="s">
        <v>2296</v>
      </c>
      <c r="K46" s="1">
        <f t="shared" si="0"/>
        <v>2.72</v>
      </c>
    </row>
    <row r="47" spans="1:60" x14ac:dyDescent="0.25">
      <c r="A47" s="1" t="s">
        <v>1</v>
      </c>
      <c r="B47" s="1" t="s">
        <v>1447</v>
      </c>
      <c r="K47" s="1">
        <f t="shared" si="0"/>
        <v>2.72</v>
      </c>
    </row>
    <row r="48" spans="1:60" x14ac:dyDescent="0.25">
      <c r="A48" s="1">
        <v>11</v>
      </c>
      <c r="B48" s="1" t="s">
        <v>2295</v>
      </c>
      <c r="C48" s="1">
        <v>2410.0000014305115</v>
      </c>
      <c r="D48" s="1">
        <v>0</v>
      </c>
      <c r="E48">
        <f>(R48-S48*(1000-T48)/(1000-U48))*AO48</f>
        <v>1.1698552449940869</v>
      </c>
      <c r="F48">
        <f>IF(AZ48&lt;&gt;0,1/(1/AZ48-1/N48),0)</f>
        <v>5.3249281193992352E-2</v>
      </c>
      <c r="G48">
        <f>((BC48-AP48/2)*S48-E48)/(BC48+AP48/2)</f>
        <v>109.98680154878862</v>
      </c>
      <c r="H48">
        <f>AP48*1000</f>
        <v>32.060060778663683</v>
      </c>
      <c r="I48">
        <f>(AU48-BA48)</f>
        <v>39.931458129616161</v>
      </c>
      <c r="J48">
        <f>(P48+AT48*D48)</f>
        <v>76.947273254394531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27.493078231811523</v>
      </c>
      <c r="P48" s="1">
        <v>76.947273254394531</v>
      </c>
      <c r="Q48" s="1">
        <v>27.663959503173828</v>
      </c>
      <c r="R48" s="1">
        <v>400.17861938476563</v>
      </c>
      <c r="S48" s="1">
        <v>387.85897827148438</v>
      </c>
      <c r="T48" s="1">
        <v>0.15526743233203888</v>
      </c>
      <c r="U48" s="1">
        <v>28.363712310791016</v>
      </c>
      <c r="V48" s="1">
        <v>0.37074458599090576</v>
      </c>
      <c r="W48" s="1">
        <v>67.726325988769531</v>
      </c>
      <c r="X48" s="1">
        <v>300.37088012695313</v>
      </c>
      <c r="Y48" s="1">
        <v>1599.6143798828125</v>
      </c>
      <c r="Z48" s="1">
        <v>9.2863645553588867</v>
      </c>
      <c r="AA48" s="1">
        <v>87.968971252441406</v>
      </c>
      <c r="AB48" s="1">
        <v>8.9079771041870117</v>
      </c>
      <c r="AC48" s="1">
        <v>0.53561699390411377</v>
      </c>
      <c r="AD48" s="1">
        <v>4.2245868593454361E-2</v>
      </c>
      <c r="AE48" s="1">
        <v>7.0768734440207481E-3</v>
      </c>
      <c r="AF48" s="1">
        <v>3.1724408268928528E-2</v>
      </c>
      <c r="AG48" s="1">
        <v>2.9926380142569542E-2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1.1043047063490921</v>
      </c>
      <c r="AP48">
        <f>(U48-T48)/(1000-U48)*AO48</f>
        <v>3.2060060778663683E-2</v>
      </c>
      <c r="AQ48">
        <f>(P48+273.15)</f>
        <v>350.09727325439451</v>
      </c>
      <c r="AR48">
        <f>(O48+273.15)</f>
        <v>300.6430782318115</v>
      </c>
      <c r="AS48">
        <f>(Y48*AK48+Z48*AL48)*AM48</f>
        <v>255.93829506058319</v>
      </c>
      <c r="AT48">
        <f>((AS48+0.00000010773*(AR48^4-AQ48^4))-AP48*44100)/(L48*0.92*2*29.3+0.00000043092*AQ48^3)</f>
        <v>-14.16435172882775</v>
      </c>
      <c r="AU48">
        <f>0.61365*EXP(17.502*J48/(240.97+J48))</f>
        <v>42.426584722496656</v>
      </c>
      <c r="AV48">
        <f>AU48*1000/AA48</f>
        <v>482.29033622260522</v>
      </c>
      <c r="AW48">
        <f>(AV48-U48)</f>
        <v>453.9266239118142</v>
      </c>
      <c r="AX48">
        <f>IF(D48,P48,(O48+P48)/2)</f>
        <v>52.220175743103027</v>
      </c>
      <c r="AY48">
        <f>0.61365*EXP(17.502*AX48/(240.97+AX48))</f>
        <v>13.859280273912345</v>
      </c>
      <c r="AZ48">
        <f>IF(AW48&lt;&gt;0,(1000-(AV48+U48)/2)/AW48*AP48,0)</f>
        <v>5.2594978140951994E-2</v>
      </c>
      <c r="BA48">
        <f>U48*AA48/1000</f>
        <v>2.4951265928804931</v>
      </c>
      <c r="BB48">
        <f>(AY48-BA48)</f>
        <v>11.364153681031851</v>
      </c>
      <c r="BC48">
        <f>1/(1.6/F48+1.37/N48)</f>
        <v>3.2930026793741601E-2</v>
      </c>
      <c r="BD48">
        <f>G48*AA48*0.001</f>
        <v>9.675425783593365</v>
      </c>
      <c r="BE48">
        <f>G48/S48</f>
        <v>0.28357420534378519</v>
      </c>
      <c r="BF48">
        <f>(1-AP48*AA48/AU48/F48)*100</f>
        <v>-24.836628706028318</v>
      </c>
      <c r="BG48">
        <f>(S48-E48/(N48/1.35))</f>
        <v>387.49001187628687</v>
      </c>
      <c r="BH48">
        <f>E48*BF48/100/BG48</f>
        <v>-7.4983249810821806E-4</v>
      </c>
    </row>
    <row r="49" spans="1:60" x14ac:dyDescent="0.25">
      <c r="A49" s="1" t="s">
        <v>1</v>
      </c>
      <c r="B49" s="1" t="s">
        <v>2294</v>
      </c>
      <c r="K49" s="1">
        <f t="shared" si="0"/>
        <v>2.72</v>
      </c>
    </row>
    <row r="50" spans="1:60" x14ac:dyDescent="0.25">
      <c r="A50" s="1" t="s">
        <v>1</v>
      </c>
      <c r="B50" s="1" t="s">
        <v>2293</v>
      </c>
      <c r="K50" s="1">
        <f t="shared" si="0"/>
        <v>2.72</v>
      </c>
    </row>
    <row r="51" spans="1:60" x14ac:dyDescent="0.25">
      <c r="A51" s="1">
        <v>12</v>
      </c>
      <c r="B51" s="1" t="s">
        <v>1443</v>
      </c>
      <c r="C51" s="1">
        <v>2616.5000014193356</v>
      </c>
      <c r="D51" s="1">
        <v>0</v>
      </c>
      <c r="E51">
        <f>(R51-S51*(1000-T51)/(1000-U51))*AO51</f>
        <v>1.0829786289132299</v>
      </c>
      <c r="F51">
        <f>IF(AZ51&lt;&gt;0,1/(1/AZ51-1/N51),0)</f>
        <v>5.3037533969330523E-2</v>
      </c>
      <c r="G51">
        <f>((BC51-AP51/2)*S51-E51)/(BC51+AP51/2)</f>
        <v>104.24703224002617</v>
      </c>
      <c r="H51">
        <f>AP51*1000</f>
        <v>33.367044153939993</v>
      </c>
      <c r="I51">
        <f>(AU51-BA51)</f>
        <v>41.243222639944669</v>
      </c>
      <c r="J51">
        <f>(P51+AT51*D51)</f>
        <v>77.732864379882813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27.595970153808594</v>
      </c>
      <c r="P51" s="1">
        <v>77.732864379882813</v>
      </c>
      <c r="Q51" s="1">
        <v>27.742942810058594</v>
      </c>
      <c r="R51" s="1">
        <v>399.94927978515625</v>
      </c>
      <c r="S51" s="1">
        <v>387.26577758789063</v>
      </c>
      <c r="T51" s="1">
        <v>0.15549406409263611</v>
      </c>
      <c r="U51" s="1">
        <v>29.48333740234375</v>
      </c>
      <c r="V51" s="1">
        <v>0.36906114220619202</v>
      </c>
      <c r="W51" s="1">
        <v>69.977935791015625</v>
      </c>
      <c r="X51" s="1">
        <v>300.33746337890625</v>
      </c>
      <c r="Y51" s="1">
        <v>2000.622314453125</v>
      </c>
      <c r="Z51" s="1">
        <v>9.1391620635986328</v>
      </c>
      <c r="AA51" s="1">
        <v>87.969749450683594</v>
      </c>
      <c r="AB51" s="1">
        <v>8.8438653945922852</v>
      </c>
      <c r="AC51" s="1">
        <v>0.54881316423416138</v>
      </c>
      <c r="AD51" s="1">
        <v>5.1443323493003845E-2</v>
      </c>
      <c r="AE51" s="1">
        <v>7.9181352630257607E-3</v>
      </c>
      <c r="AF51" s="1">
        <v>2.9997915029525757E-2</v>
      </c>
      <c r="AG51" s="1">
        <v>2.4204183369874954E-2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1.1041818506577432</v>
      </c>
      <c r="AP51">
        <f>(U51-T51)/(1000-U51)*AO51</f>
        <v>3.3367044153939991E-2</v>
      </c>
      <c r="AQ51">
        <f>(P51+273.15)</f>
        <v>350.88286437988279</v>
      </c>
      <c r="AR51">
        <f>(O51+273.15)</f>
        <v>300.74597015380857</v>
      </c>
      <c r="AS51">
        <f>(Y51*AK51+Z51*AL51)*AM51</f>
        <v>320.09956315771706</v>
      </c>
      <c r="AT51">
        <f>((AS51+0.00000010773*(AR51^4-AQ51^4))-AP51*44100)/(L51*0.92*2*29.3+0.00000043092*AQ51^3)</f>
        <v>-14.202259627838215</v>
      </c>
      <c r="AU51">
        <f>0.61365*EXP(17.502*J51/(240.97+J51))</f>
        <v>43.836864444198817</v>
      </c>
      <c r="AV51">
        <f>AU51*1000/AA51</f>
        <v>498.31748661253198</v>
      </c>
      <c r="AW51">
        <f>(AV51-U51)</f>
        <v>468.83414921018823</v>
      </c>
      <c r="AX51">
        <f>IF(D51,P51,(O51+P51)/2)</f>
        <v>52.664417266845703</v>
      </c>
      <c r="AY51">
        <f>0.61365*EXP(17.502*AX51/(240.97+AX51))</f>
        <v>14.164202021597658</v>
      </c>
      <c r="AZ51">
        <f>IF(AW51&lt;&gt;0,(1000-(AV51+U51)/2)/AW51*AP51,0)</f>
        <v>5.2388392559760903E-2</v>
      </c>
      <c r="BA51">
        <f>U51*AA51/1000</f>
        <v>2.593641804254148</v>
      </c>
      <c r="BB51">
        <f>(AY51-BA51)</f>
        <v>11.570560217343511</v>
      </c>
      <c r="BC51">
        <f>1/(1.6/F51+1.37/N51)</f>
        <v>3.2800454370542569E-2</v>
      </c>
      <c r="BD51">
        <f>G51*AA51*0.001</f>
        <v>9.1705853071324359</v>
      </c>
      <c r="BE51">
        <f>G51/S51</f>
        <v>0.26918730823398701</v>
      </c>
      <c r="BF51">
        <f>(1-AP51*AA51/AU51/F51)*100</f>
        <v>-26.249098514028056</v>
      </c>
      <c r="BG51">
        <f>(S51-E51/(N51/1.35))</f>
        <v>386.92421163561067</v>
      </c>
      <c r="BH51">
        <f>E51*BF51/100/BG51</f>
        <v>-7.3469718006951678E-4</v>
      </c>
    </row>
    <row r="52" spans="1:60" x14ac:dyDescent="0.25">
      <c r="A52" s="1" t="s">
        <v>1</v>
      </c>
      <c r="B52" s="1" t="s">
        <v>2292</v>
      </c>
      <c r="K52" s="2">
        <v>11.51</v>
      </c>
    </row>
    <row r="53" spans="1:60" x14ac:dyDescent="0.25">
      <c r="A53" s="1" t="s">
        <v>1</v>
      </c>
      <c r="B53" s="1" t="s">
        <v>2291</v>
      </c>
    </row>
    <row r="54" spans="1:60" x14ac:dyDescent="0.25">
      <c r="A54" s="1" t="s">
        <v>1</v>
      </c>
      <c r="B54" s="1" t="s">
        <v>2290</v>
      </c>
    </row>
    <row r="55" spans="1:60" x14ac:dyDescent="0.25">
      <c r="A55" s="1" t="s">
        <v>1</v>
      </c>
      <c r="B55" s="1" t="s">
        <v>2289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1A74-6214-4A7D-8F21-7F97031565A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2376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2375</v>
      </c>
    </row>
    <row r="12" spans="1:56" x14ac:dyDescent="0.25">
      <c r="A12" s="1" t="s">
        <v>1</v>
      </c>
      <c r="B12" s="1" t="s">
        <v>2374</v>
      </c>
    </row>
    <row r="13" spans="1:56" x14ac:dyDescent="0.25">
      <c r="A13" s="1" t="s">
        <v>1</v>
      </c>
      <c r="B13" s="1" t="s">
        <v>2373</v>
      </c>
    </row>
    <row r="14" spans="1:56" x14ac:dyDescent="0.25">
      <c r="A14" s="1" t="s">
        <v>1</v>
      </c>
      <c r="B14" s="1" t="s">
        <v>2372</v>
      </c>
    </row>
    <row r="15" spans="1:56" x14ac:dyDescent="0.25">
      <c r="A15" s="1" t="s">
        <v>1</v>
      </c>
      <c r="B15" s="1" t="s">
        <v>2371</v>
      </c>
    </row>
    <row r="16" spans="1:56" x14ac:dyDescent="0.25">
      <c r="A16" s="1" t="s">
        <v>1</v>
      </c>
      <c r="B16" s="1" t="s">
        <v>2370</v>
      </c>
    </row>
    <row r="17" spans="1:56" x14ac:dyDescent="0.25">
      <c r="A17" s="1" t="s">
        <v>1</v>
      </c>
      <c r="B17" s="1" t="s">
        <v>2369</v>
      </c>
    </row>
    <row r="18" spans="1:56" x14ac:dyDescent="0.25">
      <c r="A18" s="1">
        <v>1</v>
      </c>
      <c r="B18" s="1" t="s">
        <v>2368</v>
      </c>
      <c r="C18" s="1">
        <v>355.00000165402889</v>
      </c>
      <c r="D18" s="1">
        <v>0</v>
      </c>
      <c r="E18">
        <f>(R18-S18*(1000-T18)/(1000-U18))*AK18</f>
        <v>-4.8415118129245442</v>
      </c>
      <c r="F18">
        <f>IF(AV18&lt;&gt;0,1/(1/AV18-1/N18),0)</f>
        <v>2.5439499407323662</v>
      </c>
      <c r="G18">
        <f>((AY18-AL18/2)*S18-E18)/(AY18+AL18/2)</f>
        <v>391.30661070514174</v>
      </c>
      <c r="H18">
        <f>AL18*1000</f>
        <v>24.154119215054205</v>
      </c>
      <c r="I18">
        <f>(AQ18-AW18)</f>
        <v>1.2866222101731668</v>
      </c>
      <c r="J18">
        <f>(P18+AP18*D18)</f>
        <v>27.318666458129883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27.977167129516602</v>
      </c>
      <c r="P18" s="1">
        <v>27.318666458129883</v>
      </c>
      <c r="Q18" s="1">
        <v>28.047077178955078</v>
      </c>
      <c r="R18" s="1">
        <v>400.01028442382813</v>
      </c>
      <c r="S18" s="1">
        <v>395.732421875</v>
      </c>
      <c r="T18" s="1">
        <v>5.5020618438720703</v>
      </c>
      <c r="U18" s="1">
        <v>26.819757461547852</v>
      </c>
      <c r="V18" s="1">
        <v>12.775595664978027</v>
      </c>
      <c r="W18" s="1">
        <v>62.2745361328125</v>
      </c>
      <c r="X18" s="1">
        <v>299.92532348632813</v>
      </c>
      <c r="Y18" s="1">
        <v>1.1092592962086201E-2</v>
      </c>
      <c r="Z18" s="1">
        <v>8.2898283004760742</v>
      </c>
      <c r="AA18" s="1">
        <v>87.997627258300781</v>
      </c>
      <c r="AB18" s="1">
        <v>27.162487030029297</v>
      </c>
      <c r="AC18" s="1">
        <v>1.4148786067962646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1.1026666304644412</v>
      </c>
      <c r="AL18">
        <f>(U18-T18)/(1000-U18)*AK18</f>
        <v>2.4154119215054205E-2</v>
      </c>
      <c r="AM18">
        <f>(P18+273.15)</f>
        <v>300.46866645812986</v>
      </c>
      <c r="AN18">
        <f>(O18+273.15)</f>
        <v>301.12716712951658</v>
      </c>
      <c r="AO18">
        <f>(Y18*AG18+Z18*AH18)*AI18</f>
        <v>1.7748148342635883E-3</v>
      </c>
      <c r="AP18">
        <f>((AO18+0.00000010773*(AN18^4-AM18^4))-AL18*44100)/(L18*51.4+0.00000043092*AM18^3)</f>
        <v>-8.6895703071354742</v>
      </c>
      <c r="AQ18">
        <f>0.61365*EXP(17.502*J18/(240.97+J18))</f>
        <v>3.6466972304324856</v>
      </c>
      <c r="AR18">
        <f>AQ18*1000/AA18</f>
        <v>41.440858623702198</v>
      </c>
      <c r="AS18">
        <f>(AR18-U18)</f>
        <v>14.621101162154346</v>
      </c>
      <c r="AT18">
        <f>IF(D18,P18,(O18+P18)/2)</f>
        <v>27.647916793823242</v>
      </c>
      <c r="AU18">
        <f>0.61365*EXP(17.502*AT18/(240.97+AT18))</f>
        <v>3.7176435754945638</v>
      </c>
      <c r="AV18">
        <f>IF(AS18&lt;&gt;0,(1000-(AR18+U18)/2)/AS18*AL18,0)</f>
        <v>1.595620700999828</v>
      </c>
      <c r="AW18">
        <f>U18*AA18/1000</f>
        <v>2.3600750202593188</v>
      </c>
      <c r="AX18">
        <f>(AU18-AW18)</f>
        <v>1.357568555235245</v>
      </c>
      <c r="AY18">
        <f>1/(1.6/F18+1.37/N18)</f>
        <v>1.0537289816514235</v>
      </c>
      <c r="AZ18">
        <f>G18*AA18*0.001</f>
        <v>34.434053272540069</v>
      </c>
      <c r="BA18">
        <f>G18/S18</f>
        <v>0.98881615221495234</v>
      </c>
      <c r="BB18">
        <f>(1-AL18*AA18/AQ18/F18)*100</f>
        <v>77.088480153623038</v>
      </c>
      <c r="BC18">
        <f>(S18-E18/(N18/1.35))</f>
        <v>397.25941008022022</v>
      </c>
      <c r="BD18">
        <f>E18*BB18/100/BC18</f>
        <v>-9.3949892144480195E-3</v>
      </c>
    </row>
    <row r="19" spans="1:56" x14ac:dyDescent="0.25">
      <c r="A19" s="1" t="s">
        <v>1</v>
      </c>
      <c r="B19" s="1" t="s">
        <v>2367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2366</v>
      </c>
      <c r="K20" s="1">
        <f t="shared" si="0"/>
        <v>2.72</v>
      </c>
    </row>
    <row r="21" spans="1:56" x14ac:dyDescent="0.25">
      <c r="A21" s="1">
        <v>2</v>
      </c>
      <c r="B21" s="1" t="s">
        <v>2365</v>
      </c>
      <c r="C21" s="1">
        <v>559.50000164285302</v>
      </c>
      <c r="D21" s="1">
        <v>0</v>
      </c>
      <c r="E21">
        <f>(R21-S21*(1000-T21)/(1000-U21))*AK21</f>
        <v>-3.481227838209922</v>
      </c>
      <c r="F21">
        <f>IF(AV21&lt;&gt;0,1/(1/AV21-1/N21),0)</f>
        <v>2.3767600303226897</v>
      </c>
      <c r="G21">
        <f>((AY21-AL21/2)*S21-E21)/(AY21+AL21/2)</f>
        <v>389.04863024908252</v>
      </c>
      <c r="H21">
        <f>AL21*1000</f>
        <v>23.477380017829141</v>
      </c>
      <c r="I21">
        <f>(AQ21-AW21)</f>
        <v>1.3063811021905747</v>
      </c>
      <c r="J21">
        <f>(P21+AP21*D21)</f>
        <v>27.17430305480957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27.913597106933594</v>
      </c>
      <c r="P21" s="1">
        <v>27.17430305480957</v>
      </c>
      <c r="Q21" s="1">
        <v>28.037956237792969</v>
      </c>
      <c r="R21" s="1">
        <v>399.97714233398438</v>
      </c>
      <c r="S21" s="1">
        <v>394.72933959960938</v>
      </c>
      <c r="T21" s="1">
        <v>5.5110774040222168</v>
      </c>
      <c r="U21" s="1">
        <v>26.245851516723633</v>
      </c>
      <c r="V21" s="1">
        <v>12.844119071960449</v>
      </c>
      <c r="W21" s="1">
        <v>61.168586730957031</v>
      </c>
      <c r="X21" s="1">
        <v>299.89453125</v>
      </c>
      <c r="Y21" s="1">
        <v>26.332986831665039</v>
      </c>
      <c r="Z21" s="1">
        <v>8.4623851776123047</v>
      </c>
      <c r="AA21" s="1">
        <v>87.998039245605469</v>
      </c>
      <c r="AB21" s="1">
        <v>27.000885009765625</v>
      </c>
      <c r="AC21" s="1">
        <v>1.4166007041931152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1.1025534237132351</v>
      </c>
      <c r="AL21">
        <f>(U21-T21)/(1000-U21)*AK21</f>
        <v>2.347738001782914E-2</v>
      </c>
      <c r="AM21">
        <f>(P21+273.15)</f>
        <v>300.32430305480955</v>
      </c>
      <c r="AN21">
        <f>(O21+273.15)</f>
        <v>301.06359710693357</v>
      </c>
      <c r="AO21">
        <f>(Y21*AG21+Z21*AH21)*AI21</f>
        <v>4.2132777988923067</v>
      </c>
      <c r="AP21">
        <f>((AO21+0.00000010773*(AN21^4-AM21^4))-AL21*44100)/(L21*51.4+0.00000043092*AM21^3)</f>
        <v>-8.4031747093681055</v>
      </c>
      <c r="AQ21">
        <f>0.61365*EXP(17.502*J21/(240.97+J21))</f>
        <v>3.6159645739935549</v>
      </c>
      <c r="AR21">
        <f>AQ21*1000/AA21</f>
        <v>41.091422092954559</v>
      </c>
      <c r="AS21">
        <f>(AR21-U21)</f>
        <v>14.845570576230926</v>
      </c>
      <c r="AT21">
        <f>IF(D21,P21,(O21+P21)/2)</f>
        <v>27.543950080871582</v>
      </c>
      <c r="AU21">
        <f>0.61365*EXP(17.502*AT21/(240.97+AT21))</f>
        <v>3.695112003774554</v>
      </c>
      <c r="AV21">
        <f>IF(AS21&lt;&gt;0,(1000-(AR21+U21)/2)/AS21*AL21,0)</f>
        <v>1.5281951286670952</v>
      </c>
      <c r="AW21">
        <f>U21*AA21/1000</f>
        <v>2.3095834718029802</v>
      </c>
      <c r="AX21">
        <f>(AU21-AW21)</f>
        <v>1.3855285319715738</v>
      </c>
      <c r="AY21">
        <f>1/(1.6/F21+1.37/N21)</f>
        <v>1.0067930662796165</v>
      </c>
      <c r="AZ21">
        <f>G21*AA21*0.001</f>
        <v>34.235516633107814</v>
      </c>
      <c r="BA21">
        <f>G21/S21</f>
        <v>0.98560859611730656</v>
      </c>
      <c r="BB21">
        <f>(1-AL21*AA21/AQ21/F21)*100</f>
        <v>75.961181259649706</v>
      </c>
      <c r="BC21">
        <f>(S21-E21/(N21/1.35))</f>
        <v>395.82730115666686</v>
      </c>
      <c r="BD21">
        <f>E21*BB21/100/BC21</f>
        <v>-6.6806452726144534E-3</v>
      </c>
    </row>
    <row r="22" spans="1:56" x14ac:dyDescent="0.25">
      <c r="A22" s="1" t="s">
        <v>1</v>
      </c>
      <c r="B22" s="1" t="s">
        <v>2364</v>
      </c>
      <c r="K22" s="1">
        <f t="shared" si="0"/>
        <v>2.72</v>
      </c>
    </row>
    <row r="23" spans="1:56" x14ac:dyDescent="0.25">
      <c r="A23" s="1" t="s">
        <v>1</v>
      </c>
      <c r="B23" s="1" t="s">
        <v>2363</v>
      </c>
      <c r="K23" s="1">
        <f t="shared" si="0"/>
        <v>2.72</v>
      </c>
    </row>
    <row r="24" spans="1:56" x14ac:dyDescent="0.25">
      <c r="A24" s="1">
        <v>3</v>
      </c>
      <c r="B24" s="1" t="s">
        <v>2362</v>
      </c>
      <c r="C24" s="1">
        <v>763.50000166520476</v>
      </c>
      <c r="D24" s="1">
        <v>0</v>
      </c>
      <c r="E24">
        <f>(R24-S24*(1000-T24)/(1000-U24))*AK24</f>
        <v>-2.5136081821107195</v>
      </c>
      <c r="F24">
        <f>IF(AV24&lt;&gt;0,1/(1/AV24-1/N24),0)</f>
        <v>2.2655385578478557</v>
      </c>
      <c r="G24">
        <f>((AY24-AL24/2)*S24-E24)/(AY24+AL24/2)</f>
        <v>387.63296552304092</v>
      </c>
      <c r="H24">
        <f>AL24*1000</f>
        <v>22.835237972610795</v>
      </c>
      <c r="I24">
        <f>(AQ24-AW24)</f>
        <v>1.3114522047520567</v>
      </c>
      <c r="J24">
        <f>(P24+AP24*D24)</f>
        <v>26.966407775878906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27.794805526733398</v>
      </c>
      <c r="P24" s="1">
        <v>26.966407775878906</v>
      </c>
      <c r="Q24" s="1">
        <v>27.946681976318359</v>
      </c>
      <c r="R24" s="1">
        <v>400.09933471679688</v>
      </c>
      <c r="S24" s="1">
        <v>394.21487426757813</v>
      </c>
      <c r="T24" s="1">
        <v>5.5124444961547852</v>
      </c>
      <c r="U24" s="1">
        <v>25.69019889831543</v>
      </c>
      <c r="V24" s="1">
        <v>12.936479568481445</v>
      </c>
      <c r="W24" s="1">
        <v>60.289176940917969</v>
      </c>
      <c r="X24" s="1">
        <v>299.91534423828125</v>
      </c>
      <c r="Y24" s="1">
        <v>51.347370147705078</v>
      </c>
      <c r="Z24" s="1">
        <v>8.2806844711303711</v>
      </c>
      <c r="AA24" s="1">
        <v>87.996673583984375</v>
      </c>
      <c r="AB24" s="1">
        <v>26.962972640991211</v>
      </c>
      <c r="AC24" s="1">
        <v>1.4081447124481201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1.1026299420525045</v>
      </c>
      <c r="AL24">
        <f>(U24-T24)/(1000-U24)*AK24</f>
        <v>2.2835237972610795E-2</v>
      </c>
      <c r="AM24">
        <f>(P24+273.15)</f>
        <v>300.11640777587888</v>
      </c>
      <c r="AN24">
        <f>(O24+273.15)</f>
        <v>300.94480552673338</v>
      </c>
      <c r="AO24">
        <f>(Y24*AG24+Z24*AH24)*AI24</f>
        <v>8.215579040000307</v>
      </c>
      <c r="AP24">
        <f>((AO24+0.00000010773*(AN24^4-AM24^4))-AL24*44100)/(L24*51.4+0.00000043092*AM24^3)</f>
        <v>-8.1307175303805792</v>
      </c>
      <c r="AQ24">
        <f>0.61365*EXP(17.502*J24/(240.97+J24))</f>
        <v>3.5721042515147547</v>
      </c>
      <c r="AR24">
        <f>AQ24*1000/AA24</f>
        <v>40.593628213747465</v>
      </c>
      <c r="AS24">
        <f>(AR24-U24)</f>
        <v>14.903429315432035</v>
      </c>
      <c r="AT24">
        <f>IF(D24,P24,(O24+P24)/2)</f>
        <v>27.380606651306152</v>
      </c>
      <c r="AU24">
        <f>0.61365*EXP(17.502*AT24/(240.97+AT24))</f>
        <v>3.6599530368327993</v>
      </c>
      <c r="AV24">
        <f>IF(AS24&lt;&gt;0,(1000-(AR24+U24)/2)/AS24*AL24,0)</f>
        <v>1.4814331669845675</v>
      </c>
      <c r="AW24">
        <f>U24*AA24/1000</f>
        <v>2.260652046762698</v>
      </c>
      <c r="AX24">
        <f>(AU24-AW24)</f>
        <v>1.3993009900701012</v>
      </c>
      <c r="AY24">
        <f>1/(1.6/F24+1.37/N24)</f>
        <v>0.97437275519922328</v>
      </c>
      <c r="AZ24">
        <f>G24*AA24*0.001</f>
        <v>34.1104115375229</v>
      </c>
      <c r="BA24">
        <f>G24/S24</f>
        <v>0.98330375342440868</v>
      </c>
      <c r="BB24">
        <f>(1-AL24*AA24/AQ24/F24)*100</f>
        <v>75.170028898392133</v>
      </c>
      <c r="BC24">
        <f>(S24-E24/(N24/1.35))</f>
        <v>395.0076535057454</v>
      </c>
      <c r="BD24">
        <f>E24*BB24/100/BC24</f>
        <v>-4.7834009799951746E-3</v>
      </c>
    </row>
    <row r="25" spans="1:56" x14ac:dyDescent="0.25">
      <c r="A25" s="1" t="s">
        <v>1</v>
      </c>
      <c r="B25" s="1" t="s">
        <v>2361</v>
      </c>
      <c r="K25" s="1">
        <f t="shared" si="0"/>
        <v>2.72</v>
      </c>
    </row>
    <row r="26" spans="1:56" x14ac:dyDescent="0.25">
      <c r="A26" s="1" t="s">
        <v>1</v>
      </c>
      <c r="B26" s="1" t="s">
        <v>2360</v>
      </c>
      <c r="K26" s="1">
        <f t="shared" si="0"/>
        <v>2.72</v>
      </c>
    </row>
    <row r="27" spans="1:56" x14ac:dyDescent="0.25">
      <c r="A27" s="1">
        <v>4</v>
      </c>
      <c r="B27" s="1" t="s">
        <v>2359</v>
      </c>
      <c r="C27" s="1">
        <v>967.50000166520476</v>
      </c>
      <c r="D27" s="1">
        <v>0</v>
      </c>
      <c r="E27">
        <f>(R27-S27*(1000-T27)/(1000-U27))*AK27</f>
        <v>-1.4617301701260623</v>
      </c>
      <c r="F27">
        <f>IF(AV27&lt;&gt;0,1/(1/AV27-1/N27),0)</f>
        <v>2.2329262639412608</v>
      </c>
      <c r="G27">
        <f>((AY27-AL27/2)*S27-E27)/(AY27+AL27/2)</f>
        <v>385.67829589195168</v>
      </c>
      <c r="H27">
        <f>AL27*1000</f>
        <v>22.549264785908889</v>
      </c>
      <c r="I27">
        <f>(AQ27-AW27)</f>
        <v>1.3077319200631456</v>
      </c>
      <c r="J27">
        <f>(P27+AP27*D27)</f>
        <v>26.842958450317383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27.689470291137695</v>
      </c>
      <c r="P27" s="1">
        <v>26.842958450317383</v>
      </c>
      <c r="Q27" s="1">
        <v>27.848169326782227</v>
      </c>
      <c r="R27" s="1">
        <v>399.9837646484375</v>
      </c>
      <c r="S27" s="1">
        <v>393.26693725585938</v>
      </c>
      <c r="T27" s="1">
        <v>5.5093717575073242</v>
      </c>
      <c r="U27" s="1">
        <v>25.439624786376953</v>
      </c>
      <c r="V27" s="1">
        <v>13.008747100830078</v>
      </c>
      <c r="W27" s="1">
        <v>60.068126678466797</v>
      </c>
      <c r="X27" s="1">
        <v>299.91433715820313</v>
      </c>
      <c r="Y27" s="1">
        <v>100.87973022460938</v>
      </c>
      <c r="Z27" s="1">
        <v>8.5691566467285156</v>
      </c>
      <c r="AA27" s="1">
        <v>87.994544982910156</v>
      </c>
      <c r="AB27" s="1">
        <v>26.880077362060547</v>
      </c>
      <c r="AC27" s="1">
        <v>1.407122015953064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1.1026262395522173</v>
      </c>
      <c r="AL27">
        <f>(U27-T27)/(1000-U27)*AK27</f>
        <v>2.2549264785908889E-2</v>
      </c>
      <c r="AM27">
        <f>(P27+273.15)</f>
        <v>299.99295845031736</v>
      </c>
      <c r="AN27">
        <f>(O27+273.15)</f>
        <v>300.83947029113767</v>
      </c>
      <c r="AO27">
        <f>(Y27*AG27+Z27*AH27)*AI27</f>
        <v>16.140756475163471</v>
      </c>
      <c r="AP27">
        <f>((AO27+0.00000010773*(AN27^4-AM27^4))-AL27*44100)/(L27*51.4+0.00000043092*AM27^3)</f>
        <v>-7.9611966557595979</v>
      </c>
      <c r="AQ27">
        <f>0.61365*EXP(17.502*J27/(240.97+J27))</f>
        <v>3.5462801276763485</v>
      </c>
      <c r="AR27">
        <f>AQ27*1000/AA27</f>
        <v>40.301136034797253</v>
      </c>
      <c r="AS27">
        <f>(AR27-U27)</f>
        <v>14.8615112484203</v>
      </c>
      <c r="AT27">
        <f>IF(D27,P27,(O27+P27)/2)</f>
        <v>27.266214370727539</v>
      </c>
      <c r="AU27">
        <f>0.61365*EXP(17.502*AT27/(240.97+AT27))</f>
        <v>3.6355047568359895</v>
      </c>
      <c r="AV27">
        <f>IF(AS27&lt;&gt;0,(1000-(AR27+U27)/2)/AS27*AL27,0)</f>
        <v>1.4674188586800074</v>
      </c>
      <c r="AW27">
        <f>U27*AA27/1000</f>
        <v>2.2385482076132028</v>
      </c>
      <c r="AX27">
        <f>(AU27-AW27)</f>
        <v>1.3969565492227867</v>
      </c>
      <c r="AY27">
        <f>1/(1.6/F27+1.37/N27)</f>
        <v>0.9646774220583314</v>
      </c>
      <c r="AZ27">
        <f>G27*AA27*0.001</f>
        <v>33.937586156796478</v>
      </c>
      <c r="BA27">
        <f>G27/S27</f>
        <v>0.98070358668628543</v>
      </c>
      <c r="BB27">
        <f>(1-AL27*AA27/AQ27/F27)*100</f>
        <v>74.94232824236893</v>
      </c>
      <c r="BC27">
        <f>(S27-E27/(N27/1.35))</f>
        <v>393.72795951816977</v>
      </c>
      <c r="BD27">
        <f>E27*BB27/100/BC27</f>
        <v>-2.7822627162525865E-3</v>
      </c>
    </row>
    <row r="28" spans="1:56" x14ac:dyDescent="0.25">
      <c r="A28" s="1" t="s">
        <v>1</v>
      </c>
      <c r="B28" s="1" t="s">
        <v>2358</v>
      </c>
      <c r="K28" s="1">
        <f t="shared" si="0"/>
        <v>2.72</v>
      </c>
    </row>
    <row r="29" spans="1:56" x14ac:dyDescent="0.25">
      <c r="A29" s="1" t="s">
        <v>1</v>
      </c>
      <c r="B29" s="1" t="s">
        <v>2357</v>
      </c>
      <c r="K29" s="1">
        <f t="shared" si="0"/>
        <v>2.72</v>
      </c>
    </row>
    <row r="30" spans="1:56" x14ac:dyDescent="0.25">
      <c r="A30" s="1">
        <v>5</v>
      </c>
      <c r="B30" s="1" t="s">
        <v>2356</v>
      </c>
      <c r="C30" s="1">
        <v>1171.5000016652048</v>
      </c>
      <c r="D30" s="1">
        <v>0</v>
      </c>
      <c r="E30">
        <f>(R30-S30*(1000-T30)/(1000-U30))*AK30</f>
        <v>-0.52877237951495204</v>
      </c>
      <c r="F30">
        <f>IF(AV30&lt;&gt;0,1/(1/AV30-1/N30),0)</f>
        <v>2.1445245089176157</v>
      </c>
      <c r="G30">
        <f>((AY30-AL30/2)*S30-E30)/(AY30+AL30/2)</f>
        <v>383.74449914609585</v>
      </c>
      <c r="H30">
        <f>AL30*1000</f>
        <v>22.383907062731325</v>
      </c>
      <c r="I30">
        <f>(AQ30-AW30)</f>
        <v>1.333186165960941</v>
      </c>
      <c r="J30">
        <f>(P30+AP30*D30)</f>
        <v>26.902767181396484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27.622848510742188</v>
      </c>
      <c r="P30" s="1">
        <v>26.902767181396484</v>
      </c>
      <c r="Q30" s="1">
        <v>27.778127670288086</v>
      </c>
      <c r="R30" s="1">
        <v>399.93072509765625</v>
      </c>
      <c r="S30" s="1">
        <v>392.44247436523438</v>
      </c>
      <c r="T30" s="1">
        <v>5.5048975944519043</v>
      </c>
      <c r="U30" s="1">
        <v>25.294622421264648</v>
      </c>
      <c r="V30" s="1">
        <v>13.047696113586426</v>
      </c>
      <c r="W30" s="1">
        <v>59.953262329101563</v>
      </c>
      <c r="X30" s="1">
        <v>299.87371826171875</v>
      </c>
      <c r="Y30" s="1">
        <v>149.59991455078125</v>
      </c>
      <c r="Z30" s="1">
        <v>8.4286031723022461</v>
      </c>
      <c r="AA30" s="1">
        <v>87.986480712890625</v>
      </c>
      <c r="AB30" s="1">
        <v>26.824554443359375</v>
      </c>
      <c r="AC30" s="1">
        <v>1.4038010835647583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1.1024769053739658</v>
      </c>
      <c r="AL30">
        <f>(U30-T30)/(1000-U30)*AK30</f>
        <v>2.2383907062731325E-2</v>
      </c>
      <c r="AM30">
        <f>(P30+273.15)</f>
        <v>300.05276718139646</v>
      </c>
      <c r="AN30">
        <f>(O30+273.15)</f>
        <v>300.77284851074216</v>
      </c>
      <c r="AO30">
        <f>(Y30*AG30+Z30*AH30)*AI30</f>
        <v>23.935985793114014</v>
      </c>
      <c r="AP30">
        <f>((AO30+0.00000010773*(AN30^4-AM30^4))-AL30*44100)/(L30*51.4+0.00000043092*AM30^3)</f>
        <v>-7.8488584162590787</v>
      </c>
      <c r="AQ30">
        <f>0.61365*EXP(17.502*J30/(240.97+J30))</f>
        <v>3.5587709737693936</v>
      </c>
      <c r="AR30">
        <f>AQ30*1000/AA30</f>
        <v>40.446793017918822</v>
      </c>
      <c r="AS30">
        <f>(AR30-U30)</f>
        <v>15.152170596654173</v>
      </c>
      <c r="AT30">
        <f>IF(D30,P30,(O30+P30)/2)</f>
        <v>27.262807846069336</v>
      </c>
      <c r="AU30">
        <f>0.61365*EXP(17.502*AT30/(240.97+AT30))</f>
        <v>3.6347788945281194</v>
      </c>
      <c r="AV30">
        <f>IF(AS30&lt;&gt;0,(1000-(AR30+U30)/2)/AS30*AL30,0)</f>
        <v>1.4287149196188438</v>
      </c>
      <c r="AW30">
        <f>U30*AA30/1000</f>
        <v>2.2255848078084526</v>
      </c>
      <c r="AX30">
        <f>(AU30-AW30)</f>
        <v>1.4091940867196668</v>
      </c>
      <c r="AY30">
        <f>1/(1.6/F30+1.37/N30)</f>
        <v>0.93795118451524651</v>
      </c>
      <c r="AZ30">
        <f>G30*AA30*0.001</f>
        <v>33.76432797279584</v>
      </c>
      <c r="BA30">
        <f>G30/S30</f>
        <v>0.97783630522356868</v>
      </c>
      <c r="BB30">
        <f>(1-AL30*AA30/AQ30/F30)*100</f>
        <v>74.193994386142421</v>
      </c>
      <c r="BC30">
        <f>(S30-E30/(N30/1.35))</f>
        <v>392.60924648476328</v>
      </c>
      <c r="BD30">
        <f>E30*BB30/100/BC30</f>
        <v>-9.9925652053643255E-4</v>
      </c>
    </row>
    <row r="31" spans="1:56" x14ac:dyDescent="0.25">
      <c r="A31" s="1" t="s">
        <v>1</v>
      </c>
      <c r="B31" s="1" t="s">
        <v>2355</v>
      </c>
      <c r="K31" s="1">
        <f t="shared" si="0"/>
        <v>2.72</v>
      </c>
    </row>
    <row r="32" spans="1:56" x14ac:dyDescent="0.25">
      <c r="A32" s="1" t="s">
        <v>1</v>
      </c>
      <c r="B32" s="1" t="s">
        <v>2354</v>
      </c>
      <c r="K32" s="1">
        <f t="shared" si="0"/>
        <v>2.72</v>
      </c>
    </row>
    <row r="33" spans="1:56" x14ac:dyDescent="0.25">
      <c r="A33" s="1">
        <v>6</v>
      </c>
      <c r="B33" s="1" t="s">
        <v>2353</v>
      </c>
      <c r="C33" s="1">
        <v>1375.5000016652048</v>
      </c>
      <c r="D33" s="1">
        <v>0</v>
      </c>
      <c r="E33">
        <f>(R33-S33*(1000-T33)/(1000-U33))*AK33</f>
        <v>0.79821976475603806</v>
      </c>
      <c r="F33">
        <f>IF(AV33&lt;&gt;0,1/(1/AV33-1/N33),0)</f>
        <v>2.2633499901175687</v>
      </c>
      <c r="G33">
        <f>((AY33-AL33/2)*S33-E33)/(AY33+AL33/2)</f>
        <v>381.47723189566557</v>
      </c>
      <c r="H33">
        <f>AL33*1000</f>
        <v>22.579218197934811</v>
      </c>
      <c r="I33">
        <f>(AQ33-AW33)</f>
        <v>1.2977890898142208</v>
      </c>
      <c r="J33">
        <f>(P33+AP33*D33)</f>
        <v>26.799583435058594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27.584413528442383</v>
      </c>
      <c r="P33" s="1">
        <v>26.799583435058594</v>
      </c>
      <c r="Q33" s="1">
        <v>27.734445571899414</v>
      </c>
      <c r="R33" s="1">
        <v>399.99093627929688</v>
      </c>
      <c r="S33" s="1">
        <v>391.25625610351563</v>
      </c>
      <c r="T33" s="1">
        <v>5.4996914863586426</v>
      </c>
      <c r="U33" s="1">
        <v>25.453254699707031</v>
      </c>
      <c r="V33" s="1">
        <v>13.064182281494141</v>
      </c>
      <c r="W33" s="1">
        <v>60.462650299072266</v>
      </c>
      <c r="X33" s="1">
        <v>299.95770263671875</v>
      </c>
      <c r="Y33" s="1">
        <v>300.58978271484375</v>
      </c>
      <c r="Z33" s="1">
        <v>8.3491325378417969</v>
      </c>
      <c r="AA33" s="1">
        <v>87.983100891113281</v>
      </c>
      <c r="AB33" s="1">
        <v>26.913257598876953</v>
      </c>
      <c r="AC33" s="1">
        <v>1.3995693922042847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1.1027856714585245</v>
      </c>
      <c r="AL33">
        <f>(U33-T33)/(1000-U33)*AK33</f>
        <v>2.2579218197934809E-2</v>
      </c>
      <c r="AM33">
        <f>(P33+273.15)</f>
        <v>299.94958343505857</v>
      </c>
      <c r="AN33">
        <f>(O33+273.15)</f>
        <v>300.73441352844236</v>
      </c>
      <c r="AO33">
        <f>(Y33*AG33+Z33*AH33)*AI33</f>
        <v>48.094364159382167</v>
      </c>
      <c r="AP33">
        <f>((AO33+0.00000010773*(AN33^4-AM33^4))-AL33*44100)/(L33*51.4+0.00000043092*AM33^3)</f>
        <v>-7.7156644347203294</v>
      </c>
      <c r="AQ33">
        <f>0.61365*EXP(17.502*J33/(240.97+J33))</f>
        <v>3.5372453660657479</v>
      </c>
      <c r="AR33">
        <f>AQ33*1000/AA33</f>
        <v>40.203690597850098</v>
      </c>
      <c r="AS33">
        <f>(AR33-U33)</f>
        <v>14.750435898143067</v>
      </c>
      <c r="AT33">
        <f>IF(D33,P33,(O33+P33)/2)</f>
        <v>27.191998481750488</v>
      </c>
      <c r="AU33">
        <f>0.61365*EXP(17.502*AT33/(240.97+AT33))</f>
        <v>3.6197194487279929</v>
      </c>
      <c r="AV33">
        <f>IF(AS33&lt;&gt;0,(1000-(AR33+U33)/2)/AS33*AL33,0)</f>
        <v>1.4804970579643879</v>
      </c>
      <c r="AW33">
        <f>U33*AA33/1000</f>
        <v>2.2394562762515271</v>
      </c>
      <c r="AX33">
        <f>(AU33-AW33)</f>
        <v>1.3802631724764658</v>
      </c>
      <c r="AY33">
        <f>1/(1.6/F33+1.37/N33)</f>
        <v>0.97372483997989878</v>
      </c>
      <c r="AZ33">
        <f>G33*AA33*0.001</f>
        <v>33.56354978153896</v>
      </c>
      <c r="BA33">
        <f>G33/S33</f>
        <v>0.97500608857928961</v>
      </c>
      <c r="BB33">
        <f>(1-AL33*AA33/AQ33/F33)*100</f>
        <v>75.186315115196251</v>
      </c>
      <c r="BC33">
        <f>(S33-E33/(N33/1.35))</f>
        <v>391.00450164890452</v>
      </c>
      <c r="BD33">
        <f>E33*BB33/100/BC33</f>
        <v>1.5348980001773707E-3</v>
      </c>
    </row>
    <row r="34" spans="1:56" x14ac:dyDescent="0.25">
      <c r="A34" s="1" t="s">
        <v>1</v>
      </c>
      <c r="B34" s="1" t="s">
        <v>2352</v>
      </c>
      <c r="K34" s="1">
        <f t="shared" si="0"/>
        <v>2.72</v>
      </c>
    </row>
    <row r="35" spans="1:56" x14ac:dyDescent="0.25">
      <c r="A35" s="1" t="s">
        <v>1</v>
      </c>
      <c r="B35" s="1" t="s">
        <v>2351</v>
      </c>
      <c r="K35" s="1">
        <f t="shared" si="0"/>
        <v>2.72</v>
      </c>
    </row>
    <row r="36" spans="1:56" x14ac:dyDescent="0.25">
      <c r="A36" s="1">
        <v>7</v>
      </c>
      <c r="B36" s="1" t="s">
        <v>2350</v>
      </c>
      <c r="C36" s="1">
        <v>1579.5000016652048</v>
      </c>
      <c r="D36" s="1">
        <v>0</v>
      </c>
      <c r="E36">
        <f>(R36-S36*(1000-T36)/(1000-U36))*AK36</f>
        <v>1.8871668051136139</v>
      </c>
      <c r="F36">
        <f>IF(AV36&lt;&gt;0,1/(1/AV36-1/N36),0)</f>
        <v>2.3381491037552182</v>
      </c>
      <c r="G36">
        <f>((AY36-AL36/2)*S36-E36)/(AY36+AL36/2)</f>
        <v>379.67456604044196</v>
      </c>
      <c r="H36">
        <f>AL36*1000</f>
        <v>22.845286682047401</v>
      </c>
      <c r="I36">
        <f>(AQ36-AW36)</f>
        <v>1.2854016183464418</v>
      </c>
      <c r="J36">
        <f>(P36+AP36*D36)</f>
        <v>26.834928512573242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27.568286895751953</v>
      </c>
      <c r="P36" s="1">
        <v>26.834928512573242</v>
      </c>
      <c r="Q36" s="1">
        <v>27.708349227905273</v>
      </c>
      <c r="R36" s="1">
        <v>400.2039794921875</v>
      </c>
      <c r="S36" s="1">
        <v>390.40475463867188</v>
      </c>
      <c r="T36" s="1">
        <v>5.4929447174072266</v>
      </c>
      <c r="U36" s="1">
        <v>25.677677154541016</v>
      </c>
      <c r="V36" s="1">
        <v>13.060482025146484</v>
      </c>
      <c r="W36" s="1">
        <v>61.053382873535156</v>
      </c>
      <c r="X36" s="1">
        <v>299.94744873046875</v>
      </c>
      <c r="Y36" s="1">
        <v>500.36376953125</v>
      </c>
      <c r="Z36" s="1">
        <v>8.3783636093139648</v>
      </c>
      <c r="AA36" s="1">
        <v>87.983207702636719</v>
      </c>
      <c r="AB36" s="1">
        <v>26.939659118652344</v>
      </c>
      <c r="AC36" s="1">
        <v>1.3990105390548706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1.1027479732737819</v>
      </c>
      <c r="AL36">
        <f>(U36-T36)/(1000-U36)*AK36</f>
        <v>2.2845286682047401E-2</v>
      </c>
      <c r="AM36">
        <f>(P36+273.15)</f>
        <v>299.98492851257322</v>
      </c>
      <c r="AN36">
        <f>(O36+273.15)</f>
        <v>300.71828689575193</v>
      </c>
      <c r="AO36">
        <f>(Y36*AG36+Z36*AH36)*AI36</f>
        <v>80.058201335559716</v>
      </c>
      <c r="AP36">
        <f>((AO36+0.00000010773*(AN36^4-AM36^4))-AL36*44100)/(L36*51.4+0.00000043092*AM36^3)</f>
        <v>-7.5540222015863634</v>
      </c>
      <c r="AQ36">
        <f>0.61365*EXP(17.502*J36/(240.97+J36))</f>
        <v>3.544606020755674</v>
      </c>
      <c r="AR36">
        <f>AQ36*1000/AA36</f>
        <v>40.287301557993182</v>
      </c>
      <c r="AS36">
        <f>(AR36-U36)</f>
        <v>14.609624403452166</v>
      </c>
      <c r="AT36">
        <f>IF(D36,P36,(O36+P36)/2)</f>
        <v>27.201607704162598</v>
      </c>
      <c r="AU36">
        <f>0.61365*EXP(17.502*AT36/(240.97+AT36))</f>
        <v>3.6217598996946148</v>
      </c>
      <c r="AV36">
        <f>IF(AS36&lt;&gt;0,(1000-(AR36+U36)/2)/AS36*AL36,0)</f>
        <v>1.5121396448765476</v>
      </c>
      <c r="AW36">
        <f>U36*AA36/1000</f>
        <v>2.2592044024092321</v>
      </c>
      <c r="AX36">
        <f>(AU36-AW36)</f>
        <v>1.3625554972853826</v>
      </c>
      <c r="AY36">
        <f>1/(1.6/F36+1.37/N36)</f>
        <v>0.99564962271877855</v>
      </c>
      <c r="AZ36">
        <f>G36*AA36*0.001</f>
        <v>33.40498620334467</v>
      </c>
      <c r="BA36">
        <f>G36/S36</f>
        <v>0.97251522049683814</v>
      </c>
      <c r="BB36">
        <f>(1-AL36*AA36/AQ36/F36)*100</f>
        <v>75.747515800073643</v>
      </c>
      <c r="BC36">
        <f>(S36-E36/(N36/1.35))</f>
        <v>389.80955182516249</v>
      </c>
      <c r="BD36">
        <f>E36*BB36/100/BC36</f>
        <v>3.6671291588009402E-3</v>
      </c>
    </row>
    <row r="37" spans="1:56" x14ac:dyDescent="0.25">
      <c r="A37" s="1" t="s">
        <v>1</v>
      </c>
      <c r="B37" s="1" t="s">
        <v>2349</v>
      </c>
      <c r="K37" s="1">
        <f t="shared" si="0"/>
        <v>2.72</v>
      </c>
    </row>
    <row r="38" spans="1:56" x14ac:dyDescent="0.25">
      <c r="A38" s="1" t="s">
        <v>1</v>
      </c>
      <c r="B38" s="1" t="s">
        <v>2348</v>
      </c>
      <c r="K38" s="1">
        <f t="shared" si="0"/>
        <v>2.72</v>
      </c>
    </row>
    <row r="39" spans="1:56" x14ac:dyDescent="0.25">
      <c r="A39" s="1">
        <v>8</v>
      </c>
      <c r="B39" s="1" t="s">
        <v>2347</v>
      </c>
      <c r="C39" s="1">
        <v>1783.5000016652048</v>
      </c>
      <c r="D39" s="1">
        <v>0</v>
      </c>
      <c r="E39">
        <f>(R39-S39*(1000-T39)/(1000-U39))*AK39</f>
        <v>2.0745532655489307</v>
      </c>
      <c r="F39">
        <f>IF(AV39&lt;&gt;0,1/(1/AV39-1/N39),0)</f>
        <v>2.4746416009709278</v>
      </c>
      <c r="G39">
        <f>((AY39-AL39/2)*S39-E39)/(AY39+AL39/2)</f>
        <v>379.27529657107243</v>
      </c>
      <c r="H39">
        <f>AL39*1000</f>
        <v>23.29652839892081</v>
      </c>
      <c r="I39">
        <f>(AQ39-AW39)</f>
        <v>1.2636310768445966</v>
      </c>
      <c r="J39">
        <f>(P39+AP39*D39)</f>
        <v>26.896755218505859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27.582695007324219</v>
      </c>
      <c r="P39" s="1">
        <v>26.896755218505859</v>
      </c>
      <c r="Q39" s="1">
        <v>27.707025527954102</v>
      </c>
      <c r="R39" s="1">
        <v>400.06134033203125</v>
      </c>
      <c r="S39" s="1">
        <v>389.94161987304688</v>
      </c>
      <c r="T39" s="1">
        <v>5.4965057373046875</v>
      </c>
      <c r="U39" s="1">
        <v>26.07280158996582</v>
      </c>
      <c r="V39" s="1">
        <v>13.057452201843262</v>
      </c>
      <c r="W39" s="1">
        <v>61.938323974609375</v>
      </c>
      <c r="X39" s="1">
        <v>299.92965698242188</v>
      </c>
      <c r="Y39" s="1">
        <v>749.929443359375</v>
      </c>
      <c r="Z39" s="1">
        <v>8.4874200820922852</v>
      </c>
      <c r="AA39" s="1">
        <v>87.979904174804688</v>
      </c>
      <c r="AB39" s="1">
        <v>26.901569366455078</v>
      </c>
      <c r="AC39" s="1">
        <v>1.4021461009979248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1.1026825624353742</v>
      </c>
      <c r="AL39">
        <f>(U39-T39)/(1000-U39)*AK39</f>
        <v>2.329652839892081E-2</v>
      </c>
      <c r="AM39">
        <f>(P39+273.15)</f>
        <v>300.04675521850584</v>
      </c>
      <c r="AN39">
        <f>(O39+273.15)</f>
        <v>300.7326950073242</v>
      </c>
      <c r="AO39">
        <f>(Y39*AG39+Z39*AH39)*AI39</f>
        <v>119.98870825554332</v>
      </c>
      <c r="AP39">
        <f>((AO39+0.00000010773*(AN39^4-AM39^4))-AL39*44100)/(L39*51.4+0.00000043092*AM39^3)</f>
        <v>-7.3934364511683812</v>
      </c>
      <c r="AQ39">
        <f>0.61365*EXP(17.502*J39/(240.97+J39))</f>
        <v>3.5575136622984846</v>
      </c>
      <c r="AR39">
        <f>AQ39*1000/AA39</f>
        <v>40.435525540357091</v>
      </c>
      <c r="AS39">
        <f>(AR39-U39)</f>
        <v>14.36272395039127</v>
      </c>
      <c r="AT39">
        <f>IF(D39,P39,(O39+P39)/2)</f>
        <v>27.239725112915039</v>
      </c>
      <c r="AU39">
        <f>0.61365*EXP(17.502*AT39/(240.97+AT39))</f>
        <v>3.6298637570970178</v>
      </c>
      <c r="AV39">
        <f>IF(AS39&lt;&gt;0,(1000-(AR39+U39)/2)/AS39*AL39,0)</f>
        <v>1.5680745456664666</v>
      </c>
      <c r="AW39">
        <f>U39*AA39/1000</f>
        <v>2.293882585453888</v>
      </c>
      <c r="AX39">
        <f>(AU39-AW39)</f>
        <v>1.3359811716431298</v>
      </c>
      <c r="AY39">
        <f>1/(1.6/F39+1.37/N39)</f>
        <v>1.034526595770985</v>
      </c>
      <c r="AZ39">
        <f>G39*AA39*0.001</f>
        <v>33.368604248193584</v>
      </c>
      <c r="BA39">
        <f>G39/S39</f>
        <v>0.97264635843322633</v>
      </c>
      <c r="BB39">
        <f>(1-AL39*AA39/AQ39/F39)*100</f>
        <v>76.718240073347815</v>
      </c>
      <c r="BC39">
        <f>(S39-E39/(N39/1.35))</f>
        <v>389.28731632283393</v>
      </c>
      <c r="BD39">
        <f>E39*BB39/100/BC39</f>
        <v>4.0883961228097973E-3</v>
      </c>
    </row>
    <row r="40" spans="1:56" x14ac:dyDescent="0.25">
      <c r="A40" s="1" t="s">
        <v>1</v>
      </c>
      <c r="B40" s="1" t="s">
        <v>2346</v>
      </c>
      <c r="K40" s="1">
        <f t="shared" si="0"/>
        <v>2.72</v>
      </c>
    </row>
    <row r="41" spans="1:56" x14ac:dyDescent="0.25">
      <c r="A41" s="1" t="s">
        <v>1</v>
      </c>
      <c r="B41" s="1" t="s">
        <v>2345</v>
      </c>
      <c r="K41" s="1">
        <f t="shared" si="0"/>
        <v>2.72</v>
      </c>
    </row>
    <row r="42" spans="1:56" x14ac:dyDescent="0.25">
      <c r="A42" s="1">
        <v>9</v>
      </c>
      <c r="B42" s="1" t="s">
        <v>2271</v>
      </c>
      <c r="C42" s="1">
        <v>1987.5000016652048</v>
      </c>
      <c r="D42" s="1">
        <v>0</v>
      </c>
      <c r="E42">
        <f>(R42-S42*(1000-T42)/(1000-U42))*AK42</f>
        <v>2.1545400388839511</v>
      </c>
      <c r="F42">
        <f>IF(AV42&lt;&gt;0,1/(1/AV42-1/N42),0)</f>
        <v>2.6303609727023241</v>
      </c>
      <c r="G42">
        <f>((AY42-AL42/2)*S42-E42)/(AY42+AL42/2)</f>
        <v>379.0754543233129</v>
      </c>
      <c r="H42">
        <f>AL42*1000</f>
        <v>23.805563825420421</v>
      </c>
      <c r="I42">
        <f>(AQ42-AW42)</f>
        <v>1.242347748214653</v>
      </c>
      <c r="J42">
        <f>(P42+AP42*D42)</f>
        <v>26.981279373168945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27.620695114135742</v>
      </c>
      <c r="P42" s="1">
        <v>26.981279373168945</v>
      </c>
      <c r="Q42" s="1">
        <v>27.729848861694336</v>
      </c>
      <c r="R42" s="1">
        <v>399.93365478515625</v>
      </c>
      <c r="S42" s="1">
        <v>389.569091796875</v>
      </c>
      <c r="T42" s="1">
        <v>5.4999032020568848</v>
      </c>
      <c r="U42" s="1">
        <v>26.516891479492188</v>
      </c>
      <c r="V42" s="1">
        <v>13.036105155944824</v>
      </c>
      <c r="W42" s="1">
        <v>62.851470947265625</v>
      </c>
      <c r="X42" s="1">
        <v>299.919921875</v>
      </c>
      <c r="Y42" s="1">
        <v>999.50177001953125</v>
      </c>
      <c r="Z42" s="1">
        <v>8.5989313125610352</v>
      </c>
      <c r="AA42" s="1">
        <v>87.977073669433594</v>
      </c>
      <c r="AB42" s="1">
        <v>27.000736236572266</v>
      </c>
      <c r="AC42" s="1">
        <v>1.4063757658004761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1.1026467715992645</v>
      </c>
      <c r="AL42">
        <f>(U42-T42)/(1000-U42)*AK42</f>
        <v>2.3805563825420421E-2</v>
      </c>
      <c r="AM42">
        <f>(P42+273.15)</f>
        <v>300.13127937316892</v>
      </c>
      <c r="AN42">
        <f>(O42+273.15)</f>
        <v>300.77069511413572</v>
      </c>
      <c r="AO42">
        <f>(Y42*AG42+Z42*AH42)*AI42</f>
        <v>159.92027962862812</v>
      </c>
      <c r="AP42">
        <f>((AO42+0.00000010773*(AN42^4-AM42^4))-AL42*44100)/(L42*51.4+0.00000043092*AM42^3)</f>
        <v>-7.2535572169204041</v>
      </c>
      <c r="AQ42">
        <f>0.61365*EXP(17.502*J42/(240.97+J42))</f>
        <v>3.5752262633903134</v>
      </c>
      <c r="AR42">
        <f>AQ42*1000/AA42</f>
        <v>40.638158491426111</v>
      </c>
      <c r="AS42">
        <f>(AR42-U42)</f>
        <v>14.121267011933924</v>
      </c>
      <c r="AT42">
        <f>IF(D42,P42,(O42+P42)/2)</f>
        <v>27.300987243652344</v>
      </c>
      <c r="AU42">
        <f>0.61365*EXP(17.502*AT42/(240.97+AT42))</f>
        <v>3.642921401056137</v>
      </c>
      <c r="AV42">
        <f>IF(AS42&lt;&gt;0,(1000-(AR42+U42)/2)/AS42*AL42,0)</f>
        <v>1.6291903475684435</v>
      </c>
      <c r="AW42">
        <f>U42*AA42/1000</f>
        <v>2.3328785151756604</v>
      </c>
      <c r="AX42">
        <f>(AU42-AW42)</f>
        <v>1.3100428858804767</v>
      </c>
      <c r="AY42">
        <f>1/(1.6/F42+1.37/N42)</f>
        <v>1.0771811460254008</v>
      </c>
      <c r="AZ42">
        <f>G42*AA42*0.001</f>
        <v>33.349949171276108</v>
      </c>
      <c r="BA42">
        <f>G42/S42</f>
        <v>0.97306347527428183</v>
      </c>
      <c r="BB42">
        <f>(1-AL42*AA42/AQ42/F42)*100</f>
        <v>77.7295444854186</v>
      </c>
      <c r="BC42">
        <f>(S42-E42/(N42/1.35))</f>
        <v>388.88956082510953</v>
      </c>
      <c r="BD42">
        <f>E42*BB42/100/BC42</f>
        <v>4.3064003940532737E-3</v>
      </c>
    </row>
    <row r="43" spans="1:56" x14ac:dyDescent="0.25">
      <c r="A43" s="1" t="s">
        <v>1</v>
      </c>
      <c r="B43" s="1" t="s">
        <v>2344</v>
      </c>
      <c r="K43" s="1">
        <f t="shared" si="0"/>
        <v>2.72</v>
      </c>
    </row>
    <row r="44" spans="1:56" x14ac:dyDescent="0.25">
      <c r="A44" s="1" t="s">
        <v>1</v>
      </c>
      <c r="B44" s="1" t="s">
        <v>2343</v>
      </c>
      <c r="K44" s="1">
        <f t="shared" si="0"/>
        <v>2.72</v>
      </c>
    </row>
    <row r="45" spans="1:56" x14ac:dyDescent="0.25">
      <c r="A45" s="1">
        <v>10</v>
      </c>
      <c r="B45" s="1" t="s">
        <v>2342</v>
      </c>
      <c r="C45" s="1">
        <v>2191.5000016652048</v>
      </c>
      <c r="D45" s="1">
        <v>0</v>
      </c>
      <c r="E45">
        <f>(R45-S45*(1000-T45)/(1000-U45))*AK45</f>
        <v>2.2579484531883134</v>
      </c>
      <c r="F45">
        <f>IF(AV45&lt;&gt;0,1/(1/AV45-1/N45),0)</f>
        <v>2.8320642865877534</v>
      </c>
      <c r="G45">
        <f>((AY45-AL45/2)*S45-E45)/(AY45+AL45/2)</f>
        <v>379.012804694453</v>
      </c>
      <c r="H45">
        <f>AL45*1000</f>
        <v>24.412347090348511</v>
      </c>
      <c r="I45">
        <f>(AQ45-AW45)</f>
        <v>1.2173477191956263</v>
      </c>
      <c r="J45">
        <f>(P45+AP45*D45)</f>
        <v>27.082679748535156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27.685340881347656</v>
      </c>
      <c r="P45" s="1">
        <v>27.082679748535156</v>
      </c>
      <c r="Q45" s="1">
        <v>27.776105880737305</v>
      </c>
      <c r="R45" s="1">
        <v>399.9781494140625</v>
      </c>
      <c r="S45" s="1">
        <v>389.31118774414063</v>
      </c>
      <c r="T45" s="1">
        <v>5.5024003982543945</v>
      </c>
      <c r="U45" s="1">
        <v>27.043333053588867</v>
      </c>
      <c r="V45" s="1">
        <v>12.993036270141602</v>
      </c>
      <c r="W45" s="1">
        <v>63.858493804931641</v>
      </c>
      <c r="X45" s="1">
        <v>299.92138671875</v>
      </c>
      <c r="Y45" s="1">
        <v>1249.8931884765625</v>
      </c>
      <c r="Z45" s="1">
        <v>8.4748764038085938</v>
      </c>
      <c r="AA45" s="1">
        <v>87.978401184082031</v>
      </c>
      <c r="AB45" s="1">
        <v>26.991565704345703</v>
      </c>
      <c r="AC45" s="1">
        <v>1.4101511240005493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1.1026521570542276</v>
      </c>
      <c r="AL45">
        <f>(U45-T45)/(1000-U45)*AK45</f>
        <v>2.4412347090348511E-2</v>
      </c>
      <c r="AM45">
        <f>(P45+273.15)</f>
        <v>300.23267974853513</v>
      </c>
      <c r="AN45">
        <f>(O45+273.15)</f>
        <v>300.83534088134763</v>
      </c>
      <c r="AO45">
        <f>(Y45*AG45+Z45*AH45)*AI45</f>
        <v>199.98290568628363</v>
      </c>
      <c r="AP45">
        <f>((AO45+0.00000010773*(AN45^4-AM45^4))-AL45*44100)/(L45*51.4+0.00000043092*AM45^3)</f>
        <v>-7.1469921615683667</v>
      </c>
      <c r="AQ45">
        <f>0.61365*EXP(17.502*J45/(240.97+J45))</f>
        <v>3.596576923939014</v>
      </c>
      <c r="AR45">
        <f>AQ45*1000/AA45</f>
        <v>40.88022600471789</v>
      </c>
      <c r="AS45">
        <f>(AR45-U45)</f>
        <v>13.836892951129023</v>
      </c>
      <c r="AT45">
        <f>IF(D45,P45,(O45+P45)/2)</f>
        <v>27.384010314941406</v>
      </c>
      <c r="AU45">
        <f>0.61365*EXP(17.502*AT45/(240.97+AT45))</f>
        <v>3.6606826714309584</v>
      </c>
      <c r="AV45">
        <f>IF(AS45&lt;&gt;0,(1000-(AR45+U45)/2)/AS45*AL45,0)</f>
        <v>1.7043754276318692</v>
      </c>
      <c r="AW45">
        <f>U45*AA45/1000</f>
        <v>2.3792292047433876</v>
      </c>
      <c r="AX45">
        <f>(AU45-AW45)</f>
        <v>1.2814534666875708</v>
      </c>
      <c r="AY45">
        <f>1/(1.6/F45+1.37/N45)</f>
        <v>1.1299098496989592</v>
      </c>
      <c r="AZ45">
        <f>G45*AA45*0.001</f>
        <v>33.34494058531272</v>
      </c>
      <c r="BA45">
        <f>G45/S45</f>
        <v>0.97354716901571337</v>
      </c>
      <c r="BB45">
        <f>(1-AL45*AA45/AQ45/F45)*100</f>
        <v>78.914051546247904</v>
      </c>
      <c r="BC45">
        <f>(S45-E45/(N45/1.35))</f>
        <v>388.59904228436716</v>
      </c>
      <c r="BD45">
        <f>E45*BB45/100/BC45</f>
        <v>4.5852882080260702E-3</v>
      </c>
    </row>
    <row r="46" spans="1:56" x14ac:dyDescent="0.25">
      <c r="A46" s="1" t="s">
        <v>1</v>
      </c>
      <c r="B46" s="1" t="s">
        <v>2341</v>
      </c>
      <c r="K46" s="1">
        <f t="shared" si="0"/>
        <v>2.72</v>
      </c>
    </row>
    <row r="47" spans="1:56" x14ac:dyDescent="0.25">
      <c r="A47" s="1" t="s">
        <v>1</v>
      </c>
      <c r="B47" s="1" t="s">
        <v>2340</v>
      </c>
      <c r="K47" s="1">
        <f t="shared" si="0"/>
        <v>2.72</v>
      </c>
    </row>
    <row r="48" spans="1:56" x14ac:dyDescent="0.25">
      <c r="A48" s="1">
        <v>11</v>
      </c>
      <c r="B48" s="1" t="s">
        <v>2339</v>
      </c>
      <c r="C48" s="1">
        <v>2395.5000016652048</v>
      </c>
      <c r="D48" s="1">
        <v>0</v>
      </c>
      <c r="E48">
        <f>(R48-S48*(1000-T48)/(1000-U48))*AK48</f>
        <v>1.4820791210238569</v>
      </c>
      <c r="F48">
        <f>IF(AV48&lt;&gt;0,1/(1/AV48-1/N48),0)</f>
        <v>3.1226157184243046</v>
      </c>
      <c r="G48">
        <f>((AY48-AL48/2)*S48-E48)/(AY48+AL48/2)</f>
        <v>380.4184877029416</v>
      </c>
      <c r="H48">
        <f>AL48*1000</f>
        <v>25.255162135707707</v>
      </c>
      <c r="I48">
        <f>(AQ48-AW48)</f>
        <v>1.1881211631948476</v>
      </c>
      <c r="J48">
        <f>(P48+AP48*D48)</f>
        <v>27.250219345092773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27.782472610473633</v>
      </c>
      <c r="P48" s="1">
        <v>27.250219345092773</v>
      </c>
      <c r="Q48" s="1">
        <v>27.849357604980469</v>
      </c>
      <c r="R48" s="1">
        <v>400.01824951171875</v>
      </c>
      <c r="S48" s="1">
        <v>389.74819946289063</v>
      </c>
      <c r="T48" s="1">
        <v>5.5140976905822754</v>
      </c>
      <c r="U48" s="1">
        <v>27.779991149902344</v>
      </c>
      <c r="V48" s="1">
        <v>12.946659088134766</v>
      </c>
      <c r="W48" s="1">
        <v>65.225189208984375</v>
      </c>
      <c r="X48" s="1">
        <v>299.9462890625</v>
      </c>
      <c r="Y48" s="1">
        <v>1599.4556884765625</v>
      </c>
      <c r="Z48" s="1">
        <v>7.6160545349121094</v>
      </c>
      <c r="AA48" s="1">
        <v>87.976142883300781</v>
      </c>
      <c r="AB48" s="1">
        <v>27.146734237670898</v>
      </c>
      <c r="AC48" s="1">
        <v>1.399692177772522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1.1027437097886028</v>
      </c>
      <c r="AL48">
        <f>(U48-T48)/(1000-U48)*AK48</f>
        <v>2.5255162135707707E-2</v>
      </c>
      <c r="AM48">
        <f>(P48+273.15)</f>
        <v>300.40021934509275</v>
      </c>
      <c r="AN48">
        <f>(O48+273.15)</f>
        <v>300.93247261047361</v>
      </c>
      <c r="AO48">
        <f>(Y48*AG48+Z48*AH48)*AI48</f>
        <v>255.91290443615071</v>
      </c>
      <c r="AP48">
        <f>((AO48+0.00000010773*(AN48^4-AM48^4))-AL48*44100)/(L48*51.4+0.00000043092*AM48^3)</f>
        <v>-6.9983632033559076</v>
      </c>
      <c r="AQ48">
        <f>0.61365*EXP(17.502*J48/(240.97+J48))</f>
        <v>3.6320976338954876</v>
      </c>
      <c r="AR48">
        <f>AQ48*1000/AA48</f>
        <v>41.285029268825959</v>
      </c>
      <c r="AS48">
        <f>(AR48-U48)</f>
        <v>13.505038118923615</v>
      </c>
      <c r="AT48">
        <f>IF(D48,P48,(O48+P48)/2)</f>
        <v>27.516345977783203</v>
      </c>
      <c r="AU48">
        <f>0.61365*EXP(17.502*AT48/(240.97+AT48))</f>
        <v>3.689149725641657</v>
      </c>
      <c r="AV48">
        <f>IF(AS48&lt;&gt;0,(1000-(AR48+U48)/2)/AS48*AL48,0)</f>
        <v>1.8054771690907767</v>
      </c>
      <c r="AW48">
        <f>U48*AA48/1000</f>
        <v>2.4439764707006399</v>
      </c>
      <c r="AX48">
        <f>(AU48-AW48)</f>
        <v>1.245173254941017</v>
      </c>
      <c r="AY48">
        <f>1/(1.6/F48+1.37/N48)</f>
        <v>1.2012612701586853</v>
      </c>
      <c r="AZ48">
        <f>G48*AA48*0.001</f>
        <v>33.467751229603195</v>
      </c>
      <c r="BA48">
        <f>G48/S48</f>
        <v>0.97606220689972079</v>
      </c>
      <c r="BB48">
        <f>(1-AL48*AA48/AQ48/F48)*100</f>
        <v>80.409793105260135</v>
      </c>
      <c r="BC48">
        <f>(S48-E48/(N48/1.35))</f>
        <v>389.28075924494772</v>
      </c>
      <c r="BD48">
        <f>E48*BB48/100/BC48</f>
        <v>3.0613810895330248E-3</v>
      </c>
    </row>
    <row r="49" spans="1:56" x14ac:dyDescent="0.25">
      <c r="A49" s="1" t="s">
        <v>1</v>
      </c>
      <c r="B49" s="1" t="s">
        <v>2338</v>
      </c>
      <c r="K49" s="1">
        <f t="shared" si="0"/>
        <v>2.72</v>
      </c>
    </row>
    <row r="50" spans="1:56" x14ac:dyDescent="0.25">
      <c r="A50" s="1" t="s">
        <v>1</v>
      </c>
      <c r="B50" s="1" t="s">
        <v>2333</v>
      </c>
      <c r="K50" s="1">
        <f t="shared" si="0"/>
        <v>2.72</v>
      </c>
    </row>
    <row r="51" spans="1:56" x14ac:dyDescent="0.25">
      <c r="A51" s="1">
        <v>12</v>
      </c>
      <c r="B51" s="1" t="s">
        <v>2337</v>
      </c>
      <c r="C51" s="1">
        <v>2600.0000016540289</v>
      </c>
      <c r="D51" s="1">
        <v>0</v>
      </c>
      <c r="E51">
        <f>(R51-S51*(1000-T51)/(1000-U51))*AK51</f>
        <v>1.8271217794650962</v>
      </c>
      <c r="F51">
        <f>IF(AV51&lt;&gt;0,1/(1/AV51-1/N51),0)</f>
        <v>3.601944949636763</v>
      </c>
      <c r="G51">
        <f>((AY51-AL51/2)*S51-E51)/(AY51+AL51/2)</f>
        <v>379.91060601911391</v>
      </c>
      <c r="H51">
        <f>AL51*1000</f>
        <v>26.341337297558781</v>
      </c>
      <c r="I51">
        <f>(AQ51-AW51)</f>
        <v>1.1430565524024203</v>
      </c>
      <c r="J51">
        <f>(P51+AP51*D51)</f>
        <v>27.430597305297852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27.916872024536133</v>
      </c>
      <c r="P51" s="1">
        <v>27.430597305297852</v>
      </c>
      <c r="Q51" s="1">
        <v>27.953615188598633</v>
      </c>
      <c r="R51" s="1">
        <v>399.99786376953125</v>
      </c>
      <c r="S51" s="1">
        <v>389.04733276367188</v>
      </c>
      <c r="T51" s="1">
        <v>5.5288610458374023</v>
      </c>
      <c r="U51" s="1">
        <v>28.730583190917969</v>
      </c>
      <c r="V51" s="1">
        <v>12.879998207092285</v>
      </c>
      <c r="W51" s="1">
        <v>66.930580139160156</v>
      </c>
      <c r="X51" s="1">
        <v>299.93435668945313</v>
      </c>
      <c r="Y51" s="1">
        <v>2000.3096923828125</v>
      </c>
      <c r="Z51" s="1">
        <v>7.4060788154602051</v>
      </c>
      <c r="AA51" s="1">
        <v>87.976829528808594</v>
      </c>
      <c r="AB51" s="1">
        <v>27.31300163269043</v>
      </c>
      <c r="AC51" s="1">
        <v>1.4064493179321289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1.1026998407700479</v>
      </c>
      <c r="AL51">
        <f>(U51-T51)/(1000-U51)*AK51</f>
        <v>2.6341337297558779E-2</v>
      </c>
      <c r="AM51">
        <f>(P51+273.15)</f>
        <v>300.58059730529783</v>
      </c>
      <c r="AN51">
        <f>(O51+273.15)</f>
        <v>301.06687202453611</v>
      </c>
      <c r="AO51">
        <f>(Y51*AG51+Z51*AH51)*AI51</f>
        <v>320.04954362758508</v>
      </c>
      <c r="AP51">
        <f>((AO51+0.00000010773*(AN51^4-AM51^4))-AL51*44100)/(L51*51.4+0.00000043092*AM51^3)</f>
        <v>-6.8680992992966319</v>
      </c>
      <c r="AQ51">
        <f>0.61365*EXP(17.502*J51/(240.97+J51))</f>
        <v>3.670682172053064</v>
      </c>
      <c r="AR51">
        <f>AQ51*1000/AA51</f>
        <v>41.723283183910084</v>
      </c>
      <c r="AS51">
        <f>(AR51-U51)</f>
        <v>12.992699992992115</v>
      </c>
      <c r="AT51">
        <f>IF(D51,P51,(O51+P51)/2)</f>
        <v>27.673734664916992</v>
      </c>
      <c r="AU51">
        <f>0.61365*EXP(17.502*AT51/(240.97+AT51))</f>
        <v>3.723257348347345</v>
      </c>
      <c r="AV51">
        <f>IF(AS51&lt;&gt;0,(1000-(AR51+U51)/2)/AS51*AL51,0)</f>
        <v>1.9559762622255417</v>
      </c>
      <c r="AW51">
        <f>U51*AA51/1000</f>
        <v>2.5276256196506437</v>
      </c>
      <c r="AX51">
        <f>(AU51-AW51)</f>
        <v>1.1956317286967013</v>
      </c>
      <c r="AY51">
        <f>1/(1.6/F51+1.37/N51)</f>
        <v>1.3084348837664466</v>
      </c>
      <c r="AZ51">
        <f>G51*AA51*0.001</f>
        <v>33.423330621929949</v>
      </c>
      <c r="BA51">
        <f>G51/S51</f>
        <v>0.97651512817308506</v>
      </c>
      <c r="BB51">
        <f>(1-AL51*AA51/AQ51/F51)*100</f>
        <v>82.472407289199907</v>
      </c>
      <c r="BC51">
        <f>(S51-E51/(N51/1.35))</f>
        <v>388.4710678459046</v>
      </c>
      <c r="BD51">
        <f>E51*BB51/100/BC51</f>
        <v>3.8789795183096212E-3</v>
      </c>
    </row>
    <row r="52" spans="1:56" x14ac:dyDescent="0.25">
      <c r="A52" s="1" t="s">
        <v>1</v>
      </c>
      <c r="B52" s="1" t="s">
        <v>2336</v>
      </c>
      <c r="K52" s="2">
        <v>8.7224999999999984</v>
      </c>
    </row>
    <row r="53" spans="1:56" x14ac:dyDescent="0.25">
      <c r="A53" s="1" t="s">
        <v>1</v>
      </c>
      <c r="B53" s="1" t="s">
        <v>2335</v>
      </c>
      <c r="K53" s="2">
        <v>8.7224999999999984</v>
      </c>
    </row>
    <row r="54" spans="1:56" x14ac:dyDescent="0.25">
      <c r="A54" s="1" t="s">
        <v>1</v>
      </c>
      <c r="B54" s="1" t="s">
        <v>2334</v>
      </c>
      <c r="K54" s="2">
        <v>8.7224999999999984</v>
      </c>
    </row>
    <row r="55" spans="1:56" x14ac:dyDescent="0.25">
      <c r="A55" s="1" t="s">
        <v>1</v>
      </c>
      <c r="B55" s="1" t="s">
        <v>2333</v>
      </c>
      <c r="K55" s="2">
        <v>8.7224999999999984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41E5-0692-4608-BC0A-A74F94466FF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2421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2420</v>
      </c>
    </row>
    <row r="12" spans="1:56" x14ac:dyDescent="0.25">
      <c r="A12" s="1" t="s">
        <v>1</v>
      </c>
      <c r="B12" s="1" t="s">
        <v>2419</v>
      </c>
    </row>
    <row r="13" spans="1:56" x14ac:dyDescent="0.25">
      <c r="A13" s="1" t="s">
        <v>1</v>
      </c>
      <c r="B13" s="1" t="s">
        <v>2418</v>
      </c>
    </row>
    <row r="14" spans="1:56" x14ac:dyDescent="0.25">
      <c r="A14" s="1" t="s">
        <v>1</v>
      </c>
      <c r="B14" s="1" t="s">
        <v>2417</v>
      </c>
    </row>
    <row r="15" spans="1:56" x14ac:dyDescent="0.25">
      <c r="A15" s="1" t="s">
        <v>1</v>
      </c>
      <c r="B15" s="1" t="s">
        <v>2416</v>
      </c>
    </row>
    <row r="16" spans="1:56" x14ac:dyDescent="0.25">
      <c r="A16" s="1" t="s">
        <v>1</v>
      </c>
      <c r="B16" s="1" t="s">
        <v>2415</v>
      </c>
    </row>
    <row r="17" spans="1:56" x14ac:dyDescent="0.25">
      <c r="A17" s="1" t="s">
        <v>1</v>
      </c>
      <c r="B17" s="1" t="s">
        <v>2414</v>
      </c>
    </row>
    <row r="18" spans="1:56" x14ac:dyDescent="0.25">
      <c r="A18" s="1">
        <v>1</v>
      </c>
      <c r="B18" s="1" t="s">
        <v>2413</v>
      </c>
      <c r="C18" s="1">
        <v>354.00000216811895</v>
      </c>
      <c r="D18" s="1">
        <v>0</v>
      </c>
      <c r="E18">
        <f>(R18-S18*(1000-T18)/(1000-U18))*AK18</f>
        <v>-5.4769259729488038</v>
      </c>
      <c r="F18">
        <f>IF(AV18&lt;&gt;0,1/(1/AV18-1/N18),0)</f>
        <v>0.10651603365750255</v>
      </c>
      <c r="G18">
        <f>((AY18-AL18/2)*S18-E18)/(AY18+AL18/2)</f>
        <v>354.18105876902689</v>
      </c>
      <c r="H18">
        <f>AL18*1000</f>
        <v>22.014019283646611</v>
      </c>
      <c r="I18">
        <f>(AQ18-AW18)</f>
        <v>16.426136912067555</v>
      </c>
      <c r="J18">
        <f>(P18+AP18*D18)</f>
        <v>58.331108093261719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27.321006774902344</v>
      </c>
      <c r="P18" s="1">
        <v>58.331108093261719</v>
      </c>
      <c r="Q18" s="1">
        <v>27.458930969238281</v>
      </c>
      <c r="R18" s="1">
        <v>399.95782470703125</v>
      </c>
      <c r="S18" s="1">
        <v>397.00439453125</v>
      </c>
      <c r="T18" s="1">
        <v>5.1794576644897461</v>
      </c>
      <c r="U18" s="1">
        <v>24.616029739379883</v>
      </c>
      <c r="V18" s="1">
        <v>12.486608505249023</v>
      </c>
      <c r="W18" s="1">
        <v>59.344188690185547</v>
      </c>
      <c r="X18" s="1">
        <v>300.4859619140625</v>
      </c>
      <c r="Y18" s="1">
        <v>0.24937063455581665</v>
      </c>
      <c r="Z18" s="1">
        <v>10.909912109375</v>
      </c>
      <c r="AA18" s="1">
        <v>87.926429748535156</v>
      </c>
      <c r="AB18" s="1">
        <v>13.664186477661133</v>
      </c>
      <c r="AC18" s="1">
        <v>2.3150956630706787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1.1047278011546413</v>
      </c>
      <c r="AL18">
        <f>(U18-T18)/(1000-U18)*AK18</f>
        <v>2.2014019283646612E-2</v>
      </c>
      <c r="AM18">
        <f>(P18+273.15)</f>
        <v>331.4811080932617</v>
      </c>
      <c r="AN18">
        <f>(O18+273.15)</f>
        <v>300.47100677490232</v>
      </c>
      <c r="AO18">
        <f>(Y18*AG18+Z18*AH18)*AI18</f>
        <v>3.9899300637111779E-2</v>
      </c>
      <c r="AP18">
        <f>((AO18+0.00000010773*(AN18^4-AM18^4))-AL18*44100)/(L18*51.4+0.00000043092*AM18^3)</f>
        <v>-11.084743461360253</v>
      </c>
      <c r="AQ18">
        <f>0.61365*EXP(17.502*J18/(240.97+J18))</f>
        <v>18.590536521634991</v>
      </c>
      <c r="AR18">
        <f>AQ18*1000/AA18</f>
        <v>211.43286011729265</v>
      </c>
      <c r="AS18">
        <f>(AR18-U18)</f>
        <v>186.81683037791277</v>
      </c>
      <c r="AT18">
        <f>IF(D18,P18,(O18+P18)/2)</f>
        <v>42.826057434082031</v>
      </c>
      <c r="AU18">
        <f>0.61365*EXP(17.502*AT18/(240.97+AT18))</f>
        <v>8.6089060570897615</v>
      </c>
      <c r="AV18">
        <f>IF(AS18&lt;&gt;0,(1000-(AR18+U18)/2)/AS18*AL18,0)</f>
        <v>0.10392975214158248</v>
      </c>
      <c r="AW18">
        <f>U18*AA18/1000</f>
        <v>2.1643996095674374</v>
      </c>
      <c r="AX18">
        <f>(AU18-AW18)</f>
        <v>6.4445064475223237</v>
      </c>
      <c r="AY18">
        <f>1/(1.6/F18+1.37/N18)</f>
        <v>6.5183608531196841E-2</v>
      </c>
      <c r="AZ18">
        <f>G18*AA18*0.001</f>
        <v>31.141875982116648</v>
      </c>
      <c r="BA18">
        <f>G18/S18</f>
        <v>0.89213384951875563</v>
      </c>
      <c r="BB18">
        <f>(1-AL18*AA18/AQ18/F18)*100</f>
        <v>2.2511016119201366</v>
      </c>
      <c r="BC18">
        <f>(S18-E18/(N18/1.35))</f>
        <v>398.73178913126554</v>
      </c>
      <c r="BD18">
        <f>E18*BB18/100/BC18</f>
        <v>-3.0920827539069066E-4</v>
      </c>
    </row>
    <row r="19" spans="1:56" x14ac:dyDescent="0.25">
      <c r="A19" s="1" t="s">
        <v>1</v>
      </c>
      <c r="B19" s="1" t="s">
        <v>2412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2411</v>
      </c>
      <c r="K20" s="1">
        <f t="shared" si="0"/>
        <v>2.72</v>
      </c>
    </row>
    <row r="21" spans="1:56" x14ac:dyDescent="0.25">
      <c r="A21" s="1">
        <v>2</v>
      </c>
      <c r="B21" s="1" t="s">
        <v>2410</v>
      </c>
      <c r="C21" s="1">
        <v>557.00000216811895</v>
      </c>
      <c r="D21" s="1">
        <v>0</v>
      </c>
      <c r="E21">
        <f>(R21-S21*(1000-T21)/(1000-U21))*AK21</f>
        <v>-4.3932253416625668</v>
      </c>
      <c r="F21">
        <f>IF(AV21&lt;&gt;0,1/(1/AV21-1/N21),0)</f>
        <v>1.748855818049674</v>
      </c>
      <c r="G21">
        <f>((AY21-AL21/2)*S21-E21)/(AY21+AL21/2)</f>
        <v>391.36085059836591</v>
      </c>
      <c r="H21">
        <f>AL21*1000</f>
        <v>21.466860733904085</v>
      </c>
      <c r="I21">
        <f>(AQ21-AW21)</f>
        <v>1.4708452823324252</v>
      </c>
      <c r="J21">
        <f>(P21+AP21*D21)</f>
        <v>27.061471939086914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27.293441772460938</v>
      </c>
      <c r="P21" s="1">
        <v>27.061471939086914</v>
      </c>
      <c r="Q21" s="1">
        <v>27.469226837158203</v>
      </c>
      <c r="R21" s="1">
        <v>400.10275268554688</v>
      </c>
      <c r="S21" s="1">
        <v>396.37710571289063</v>
      </c>
      <c r="T21" s="1">
        <v>5.1621842384338379</v>
      </c>
      <c r="U21" s="1">
        <v>24.125555038452148</v>
      </c>
      <c r="V21" s="1">
        <v>12.464982986450195</v>
      </c>
      <c r="W21" s="1">
        <v>58.255306243896484</v>
      </c>
      <c r="X21" s="1">
        <v>300.48019409179688</v>
      </c>
      <c r="Y21" s="1">
        <v>25.660684585571289</v>
      </c>
      <c r="Z21" s="1">
        <v>11.281991958618164</v>
      </c>
      <c r="AA21" s="1">
        <v>87.925727844238281</v>
      </c>
      <c r="AB21" s="1">
        <v>13.545943260192871</v>
      </c>
      <c r="AC21" s="1">
        <v>2.3004674911499023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1.1047065959257236</v>
      </c>
      <c r="AL21">
        <f>(U21-T21)/(1000-U21)*AK21</f>
        <v>2.1466860733904084E-2</v>
      </c>
      <c r="AM21">
        <f>(P21+273.15)</f>
        <v>300.21147193908689</v>
      </c>
      <c r="AN21">
        <f>(O21+273.15)</f>
        <v>300.44344177246091</v>
      </c>
      <c r="AO21">
        <f>(Y21*AG21+Z21*AH21)*AI21</f>
        <v>4.1057094419216469</v>
      </c>
      <c r="AP21">
        <f>((AO21+0.00000010773*(AN21^4-AM21^4))-AL21*44100)/(L21*51.4+0.00000043092*AM21^3)</f>
        <v>-7.7251441080235734</v>
      </c>
      <c r="AQ21">
        <f>0.61365*EXP(17.502*J21/(240.97+J21))</f>
        <v>3.5921022687345605</v>
      </c>
      <c r="AR21">
        <f>AQ21*1000/AA21</f>
        <v>40.853824663220557</v>
      </c>
      <c r="AS21">
        <f>(AR21-U21)</f>
        <v>16.728269624768409</v>
      </c>
      <c r="AT21">
        <f>IF(D21,P21,(O21+P21)/2)</f>
        <v>27.177456855773926</v>
      </c>
      <c r="AU21">
        <f>0.61365*EXP(17.502*AT21/(240.97+AT21))</f>
        <v>3.6166335445740354</v>
      </c>
      <c r="AV21">
        <f>IF(AS21&lt;&gt;0,(1000-(AR21+U21)/2)/AS21*AL21,0)</f>
        <v>1.2415754619256372</v>
      </c>
      <c r="AW21">
        <f>U21*AA21/1000</f>
        <v>2.1212569864021353</v>
      </c>
      <c r="AX21">
        <f>(AU21-AW21)</f>
        <v>1.4953765581719001</v>
      </c>
      <c r="AY21">
        <f>1/(1.6/F21+1.37/N21)</f>
        <v>0.80974852097295691</v>
      </c>
      <c r="AZ21">
        <f>G21*AA21*0.001</f>
        <v>34.410687638601523</v>
      </c>
      <c r="BA21">
        <f>G21/S21</f>
        <v>0.9873447405457414</v>
      </c>
      <c r="BB21">
        <f>(1-AL21*AA21/AQ21/F21)*100</f>
        <v>69.954335600743818</v>
      </c>
      <c r="BC21">
        <f>(S21-E21/(N21/1.35))</f>
        <v>397.76270664474936</v>
      </c>
      <c r="BD21">
        <f>E21*BB21/100/BC21</f>
        <v>-7.7263442446059809E-3</v>
      </c>
    </row>
    <row r="22" spans="1:56" x14ac:dyDescent="0.25">
      <c r="A22" s="1" t="s">
        <v>1</v>
      </c>
      <c r="B22" s="1" t="s">
        <v>2409</v>
      </c>
      <c r="K22" s="1">
        <f t="shared" si="0"/>
        <v>2.72</v>
      </c>
    </row>
    <row r="23" spans="1:56" x14ac:dyDescent="0.25">
      <c r="A23" s="1" t="s">
        <v>1</v>
      </c>
      <c r="B23" s="1" t="s">
        <v>2408</v>
      </c>
      <c r="K23" s="1">
        <f t="shared" si="0"/>
        <v>2.72</v>
      </c>
    </row>
    <row r="24" spans="1:56" x14ac:dyDescent="0.25">
      <c r="A24" s="1">
        <v>3</v>
      </c>
      <c r="B24" s="1" t="s">
        <v>2407</v>
      </c>
      <c r="C24" s="1">
        <v>760.00000216811895</v>
      </c>
      <c r="D24" s="1">
        <v>0</v>
      </c>
      <c r="E24">
        <f>(R24-S24*(1000-T24)/(1000-U24))*AK24</f>
        <v>-3.8776237901989172</v>
      </c>
      <c r="F24">
        <f>IF(AV24&lt;&gt;0,1/(1/AV24-1/N24),0)</f>
        <v>0.21678468015662522</v>
      </c>
      <c r="G24">
        <f>((AY24-AL24/2)*S24-E24)/(AY24+AL24/2)</f>
        <v>364.48338818856416</v>
      </c>
      <c r="H24">
        <f>AL24*1000</f>
        <v>20.985977373674771</v>
      </c>
      <c r="I24">
        <f>(AQ24-AW24)</f>
        <v>8.3082123332611353</v>
      </c>
      <c r="J24">
        <f>(P24+AP24*D24)</f>
        <v>46.464653015136719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27.211044311523438</v>
      </c>
      <c r="P24" s="1">
        <v>46.464653015136719</v>
      </c>
      <c r="Q24" s="1">
        <v>27.409833908081055</v>
      </c>
      <c r="R24" s="1">
        <v>400.09371948242188</v>
      </c>
      <c r="S24" s="1">
        <v>396.07879638671875</v>
      </c>
      <c r="T24" s="1">
        <v>5.1358222961425781</v>
      </c>
      <c r="U24" s="1">
        <v>23.686229705810547</v>
      </c>
      <c r="V24" s="1">
        <v>12.461014747619629</v>
      </c>
      <c r="W24" s="1">
        <v>57.469753265380859</v>
      </c>
      <c r="X24" s="1">
        <v>300.42361450195313</v>
      </c>
      <c r="Y24" s="1">
        <v>49.44268798828125</v>
      </c>
      <c r="Z24" s="1">
        <v>10.628473281860352</v>
      </c>
      <c r="AA24" s="1">
        <v>87.923187255859375</v>
      </c>
      <c r="AB24" s="1">
        <v>13.444634437561035</v>
      </c>
      <c r="AC24" s="1">
        <v>2.2871410846710205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1.1044985827277685</v>
      </c>
      <c r="AL24">
        <f>(U24-T24)/(1000-U24)*AK24</f>
        <v>2.0985977373674771E-2</v>
      </c>
      <c r="AM24">
        <f>(P24+273.15)</f>
        <v>319.6146530151367</v>
      </c>
      <c r="AN24">
        <f>(O24+273.15)</f>
        <v>300.36104431152341</v>
      </c>
      <c r="AO24">
        <f>(Y24*AG24+Z24*AH24)*AI24</f>
        <v>7.9108299013041687</v>
      </c>
      <c r="AP24">
        <f>((AO24+0.00000010773*(AN24^4-AM24^4))-AL24*44100)/(L24*51.4+0.00000043092*AM24^3)</f>
        <v>-9.3891179046945528</v>
      </c>
      <c r="AQ24">
        <f>0.61365*EXP(17.502*J24/(240.97+J24))</f>
        <v>10.390781143070415</v>
      </c>
      <c r="AR24">
        <f>AQ24*1000/AA24</f>
        <v>118.18021465524104</v>
      </c>
      <c r="AS24">
        <f>(AR24-U24)</f>
        <v>94.493984949430498</v>
      </c>
      <c r="AT24">
        <f>IF(D24,P24,(O24+P24)/2)</f>
        <v>36.837848663330078</v>
      </c>
      <c r="AU24">
        <f>0.61365*EXP(17.502*AT24/(240.97+AT24))</f>
        <v>6.2492903536639401</v>
      </c>
      <c r="AV24">
        <f>IF(AS24&lt;&gt;0,(1000-(AR24+U24)/2)/AS24*AL24,0)</f>
        <v>0.20633455545754206</v>
      </c>
      <c r="AW24">
        <f>U24*AA24/1000</f>
        <v>2.0825688098092798</v>
      </c>
      <c r="AX24">
        <f>(AU24-AW24)</f>
        <v>4.1667215438546599</v>
      </c>
      <c r="AY24">
        <f>1/(1.6/F24+1.37/N24)</f>
        <v>0.12985895236591649</v>
      </c>
      <c r="AZ24">
        <f>G24*AA24*0.001</f>
        <v>32.046541191353214</v>
      </c>
      <c r="BA24">
        <f>G24/S24</f>
        <v>0.92022948845939778</v>
      </c>
      <c r="BB24">
        <f>(1-AL24*AA24/AQ24/F24)*100</f>
        <v>18.086433055297501</v>
      </c>
      <c r="BC24">
        <f>(S24-E24/(N24/1.35))</f>
        <v>397.30177921123828</v>
      </c>
      <c r="BD24">
        <f>E24*BB24/100/BC24</f>
        <v>-1.7652169399869095E-3</v>
      </c>
    </row>
    <row r="25" spans="1:56" x14ac:dyDescent="0.25">
      <c r="A25" s="1" t="s">
        <v>1</v>
      </c>
      <c r="B25" s="1" t="s">
        <v>2406</v>
      </c>
      <c r="K25" s="1">
        <f t="shared" si="0"/>
        <v>2.72</v>
      </c>
    </row>
    <row r="26" spans="1:56" x14ac:dyDescent="0.25">
      <c r="A26" s="1" t="s">
        <v>1</v>
      </c>
      <c r="B26" s="1" t="s">
        <v>2405</v>
      </c>
      <c r="K26" s="1">
        <f t="shared" si="0"/>
        <v>2.72</v>
      </c>
    </row>
    <row r="27" spans="1:56" x14ac:dyDescent="0.25">
      <c r="A27" s="1">
        <v>4</v>
      </c>
      <c r="B27" s="1" t="s">
        <v>2404</v>
      </c>
      <c r="C27" s="1">
        <v>963.00000216811895</v>
      </c>
      <c r="D27" s="1">
        <v>0</v>
      </c>
      <c r="E27">
        <f>(R27-S27*(1000-T27)/(1000-U27))*AK27</f>
        <v>-2.4363852718814996</v>
      </c>
      <c r="F27">
        <f>IF(AV27&lt;&gt;0,1/(1/AV27-1/N27),0)</f>
        <v>0.21620545133603331</v>
      </c>
      <c r="G27">
        <f>((AY27-AL27/2)*S27-E27)/(AY27+AL27/2)</f>
        <v>353.48728472296222</v>
      </c>
      <c r="H27">
        <f>AL27*1000</f>
        <v>20.814311677853144</v>
      </c>
      <c r="I27">
        <f>(AQ27-AW27)</f>
        <v>8.2649821361044182</v>
      </c>
      <c r="J27">
        <f>(P27+AP27*D27)</f>
        <v>46.353103637695313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27.128595352172852</v>
      </c>
      <c r="P27" s="1">
        <v>46.353103637695313</v>
      </c>
      <c r="Q27" s="1">
        <v>27.320608139038086</v>
      </c>
      <c r="R27" s="1">
        <v>400.03408813476563</v>
      </c>
      <c r="S27" s="1">
        <v>394.80059814453125</v>
      </c>
      <c r="T27" s="1">
        <v>5.1070742607116699</v>
      </c>
      <c r="U27" s="1">
        <v>23.506780624389648</v>
      </c>
      <c r="V27" s="1">
        <v>12.451247215270996</v>
      </c>
      <c r="W27" s="1">
        <v>57.310451507568359</v>
      </c>
      <c r="X27" s="1">
        <v>300.46182250976563</v>
      </c>
      <c r="Y27" s="1">
        <v>101.25010681152344</v>
      </c>
      <c r="Z27" s="1">
        <v>11.186271667480469</v>
      </c>
      <c r="AA27" s="1">
        <v>87.922554016113281</v>
      </c>
      <c r="AB27" s="1">
        <v>13.381583213806152</v>
      </c>
      <c r="AC27" s="1">
        <v>2.2808191776275635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1.1046390533447263</v>
      </c>
      <c r="AL27">
        <f>(U27-T27)/(1000-U27)*AK27</f>
        <v>2.0814311677853144E-2</v>
      </c>
      <c r="AM27">
        <f>(P27+273.15)</f>
        <v>319.50310363769529</v>
      </c>
      <c r="AN27">
        <f>(O27+273.15)</f>
        <v>300.27859535217283</v>
      </c>
      <c r="AO27">
        <f>(Y27*AG27+Z27*AH27)*AI27</f>
        <v>16.200016727745151</v>
      </c>
      <c r="AP27">
        <f>((AO27+0.00000010773*(AN27^4-AM27^4))-AL27*44100)/(L27*51.4+0.00000043092*AM27^3)</f>
        <v>-9.2575066810637932</v>
      </c>
      <c r="AQ27">
        <f>0.61365*EXP(17.502*J27/(240.97+J27))</f>
        <v>10.331758325297242</v>
      </c>
      <c r="AR27">
        <f>AQ27*1000/AA27</f>
        <v>117.50976118600666</v>
      </c>
      <c r="AS27">
        <f>(AR27-U27)</f>
        <v>94.002980561617008</v>
      </c>
      <c r="AT27">
        <f>IF(D27,P27,(O27+P27)/2)</f>
        <v>36.740849494934082</v>
      </c>
      <c r="AU27">
        <f>0.61365*EXP(17.502*AT27/(240.97+AT27))</f>
        <v>6.2162411425748747</v>
      </c>
      <c r="AV27">
        <f>IF(AS27&lt;&gt;0,(1000-(AR27+U27)/2)/AS27*AL27,0)</f>
        <v>0.20580975662451961</v>
      </c>
      <c r="AW27">
        <f>U27*AA27/1000</f>
        <v>2.066776189192824</v>
      </c>
      <c r="AX27">
        <f>(AU27-AW27)</f>
        <v>4.1494649533820507</v>
      </c>
      <c r="AY27">
        <f>1/(1.6/F27+1.37/N27)</f>
        <v>0.1295263655784912</v>
      </c>
      <c r="AZ27">
        <f>G27*AA27*0.001</f>
        <v>31.079504885063859</v>
      </c>
      <c r="BA27">
        <f>G27/S27</f>
        <v>0.89535650752371765</v>
      </c>
      <c r="BB27">
        <f>(1-AL27*AA27/AQ27/F27)*100</f>
        <v>18.074053051516547</v>
      </c>
      <c r="BC27">
        <f>(S27-E27/(N27/1.35))</f>
        <v>395.56902166951448</v>
      </c>
      <c r="BD27">
        <f>E27*BB27/100/BC27</f>
        <v>-1.1132155008515797E-3</v>
      </c>
    </row>
    <row r="28" spans="1:56" x14ac:dyDescent="0.25">
      <c r="A28" s="1" t="s">
        <v>1</v>
      </c>
      <c r="B28" s="1" t="s">
        <v>2403</v>
      </c>
      <c r="K28" s="1">
        <f t="shared" si="0"/>
        <v>2.72</v>
      </c>
    </row>
    <row r="29" spans="1:56" x14ac:dyDescent="0.25">
      <c r="A29" s="1" t="s">
        <v>1</v>
      </c>
      <c r="B29" s="1" t="s">
        <v>2402</v>
      </c>
      <c r="K29" s="1">
        <f t="shared" si="0"/>
        <v>2.72</v>
      </c>
    </row>
    <row r="30" spans="1:56" x14ac:dyDescent="0.25">
      <c r="A30" s="1">
        <v>5</v>
      </c>
      <c r="B30" s="1" t="s">
        <v>2401</v>
      </c>
      <c r="C30" s="1">
        <v>1166.000002168119</v>
      </c>
      <c r="D30" s="1">
        <v>0</v>
      </c>
      <c r="E30">
        <f>(R30-S30*(1000-T30)/(1000-U30))*AK30</f>
        <v>-1.5085897225734715</v>
      </c>
      <c r="F30">
        <f>IF(AV30&lt;&gt;0,1/(1/AV30-1/N30),0)</f>
        <v>0.22464177469102539</v>
      </c>
      <c r="G30">
        <f>((AY30-AL30/2)*S30-E30)/(AY30+AL30/2)</f>
        <v>347.72947450943786</v>
      </c>
      <c r="H30">
        <f>AL30*1000</f>
        <v>20.7809614938602</v>
      </c>
      <c r="I30">
        <f>(AQ30-AW30)</f>
        <v>7.9708132183636291</v>
      </c>
      <c r="J30">
        <f>(P30+AP30*D30)</f>
        <v>45.779193878173828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27.058160781860352</v>
      </c>
      <c r="P30" s="1">
        <v>45.779193878173828</v>
      </c>
      <c r="Q30" s="1">
        <v>27.271247863769531</v>
      </c>
      <c r="R30" s="1">
        <v>399.89178466796875</v>
      </c>
      <c r="S30" s="1">
        <v>393.84902954101563</v>
      </c>
      <c r="T30" s="1">
        <v>5.0838503837585449</v>
      </c>
      <c r="U30" s="1">
        <v>23.452594757080078</v>
      </c>
      <c r="V30" s="1">
        <v>12.44489860534668</v>
      </c>
      <c r="W30" s="1">
        <v>57.410255432128906</v>
      </c>
      <c r="X30" s="1">
        <v>300.50271606445313</v>
      </c>
      <c r="Y30" s="1">
        <v>151.17782592773438</v>
      </c>
      <c r="Z30" s="1">
        <v>10.844691276550293</v>
      </c>
      <c r="AA30" s="1">
        <v>87.91497802734375</v>
      </c>
      <c r="AB30" s="1">
        <v>13.385967254638672</v>
      </c>
      <c r="AC30" s="1">
        <v>2.2746341228485107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1.1047893972957834</v>
      </c>
      <c r="AL30">
        <f>(U30-T30)/(1000-U30)*AK30</f>
        <v>2.07809614938602E-2</v>
      </c>
      <c r="AM30">
        <f>(P30+273.15)</f>
        <v>318.92919387817381</v>
      </c>
      <c r="AN30">
        <f>(O30+273.15)</f>
        <v>300.20816078186033</v>
      </c>
      <c r="AO30">
        <f>(Y30*AG30+Z30*AH30)*AI30</f>
        <v>24.188451607783463</v>
      </c>
      <c r="AP30">
        <f>((AO30+0.00000010773*(AN30^4-AM30^4))-AL30*44100)/(L30*51.4+0.00000043092*AM30^3)</f>
        <v>-9.1286011341453932</v>
      </c>
      <c r="AQ30">
        <f>0.61365*EXP(17.502*J30/(240.97+J30))</f>
        <v>10.032647571116522</v>
      </c>
      <c r="AR30">
        <f>AQ30*1000/AA30</f>
        <v>114.11761449790863</v>
      </c>
      <c r="AS30">
        <f>(AR30-U30)</f>
        <v>90.665019740828555</v>
      </c>
      <c r="AT30">
        <f>IF(D30,P30,(O30+P30)/2)</f>
        <v>36.41867733001709</v>
      </c>
      <c r="AU30">
        <f>0.61365*EXP(17.502*AT30/(240.97+AT30))</f>
        <v>6.1075584304091164</v>
      </c>
      <c r="AV30">
        <f>IF(AS30&lt;&gt;0,(1000-(AR30+U30)/2)/AS30*AL30,0)</f>
        <v>0.21343998973984285</v>
      </c>
      <c r="AW30">
        <f>U30*AA30/1000</f>
        <v>2.0618343527528924</v>
      </c>
      <c r="AX30">
        <f>(AU30-AW30)</f>
        <v>4.0457240776562244</v>
      </c>
      <c r="AY30">
        <f>1/(1.6/F30+1.37/N30)</f>
        <v>0.13436312301489253</v>
      </c>
      <c r="AZ30">
        <f>G30*AA30*0.001</f>
        <v>30.570629110957022</v>
      </c>
      <c r="BA30">
        <f>G30/S30</f>
        <v>0.88290042231327914</v>
      </c>
      <c r="BB30">
        <f>(1-AL30*AA30/AQ30/F30)*100</f>
        <v>18.937044912596178</v>
      </c>
      <c r="BC30">
        <f>(S30-E30/(N30/1.35))</f>
        <v>394.32483106787271</v>
      </c>
      <c r="BD30">
        <f>E30*BB30/100/BC30</f>
        <v>-7.2448471615873373E-4</v>
      </c>
    </row>
    <row r="31" spans="1:56" x14ac:dyDescent="0.25">
      <c r="A31" s="1" t="s">
        <v>1</v>
      </c>
      <c r="B31" s="1" t="s">
        <v>2400</v>
      </c>
      <c r="K31" s="1">
        <f t="shared" si="0"/>
        <v>2.72</v>
      </c>
    </row>
    <row r="32" spans="1:56" x14ac:dyDescent="0.25">
      <c r="A32" s="1" t="s">
        <v>1</v>
      </c>
      <c r="B32" s="1" t="s">
        <v>2399</v>
      </c>
      <c r="K32" s="1">
        <f t="shared" si="0"/>
        <v>2.72</v>
      </c>
    </row>
    <row r="33" spans="1:56" x14ac:dyDescent="0.25">
      <c r="A33" s="1">
        <v>6</v>
      </c>
      <c r="B33" s="1" t="s">
        <v>2398</v>
      </c>
      <c r="C33" s="1">
        <v>1369.000002168119</v>
      </c>
      <c r="D33" s="1">
        <v>0</v>
      </c>
      <c r="E33">
        <f>(R33-S33*(1000-T33)/(1000-U33))*AK33</f>
        <v>0.3892268409207571</v>
      </c>
      <c r="F33">
        <f>IF(AV33&lt;&gt;0,1/(1/AV33-1/N33),0)</f>
        <v>0.23576931313054647</v>
      </c>
      <c r="G33">
        <f>((AY33-AL33/2)*S33-E33)/(AY33+AL33/2)</f>
        <v>335.13172919556882</v>
      </c>
      <c r="H33">
        <f>AL33*1000</f>
        <v>21.07401934088676</v>
      </c>
      <c r="I33">
        <f>(AQ33-AW33)</f>
        <v>7.7297131469479838</v>
      </c>
      <c r="J33">
        <f>(P33+AP33*D33)</f>
        <v>45.347187042236328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27.033559799194336</v>
      </c>
      <c r="P33" s="1">
        <v>45.347187042236328</v>
      </c>
      <c r="Q33" s="1">
        <v>27.242607116699219</v>
      </c>
      <c r="R33" s="1">
        <v>400.21038818359375</v>
      </c>
      <c r="S33" s="1">
        <v>392.37313842773438</v>
      </c>
      <c r="T33" s="1">
        <v>5.0675616264343262</v>
      </c>
      <c r="U33" s="1">
        <v>23.691656112670898</v>
      </c>
      <c r="V33" s="1">
        <v>12.422317504882813</v>
      </c>
      <c r="W33" s="1">
        <v>58.076313018798828</v>
      </c>
      <c r="X33" s="1">
        <v>300.48867797851563</v>
      </c>
      <c r="Y33" s="1">
        <v>299.84210205078125</v>
      </c>
      <c r="Z33" s="1">
        <v>10.82628059387207</v>
      </c>
      <c r="AA33" s="1">
        <v>87.910469055175781</v>
      </c>
      <c r="AB33" s="1">
        <v>13.465943336486816</v>
      </c>
      <c r="AC33" s="1">
        <v>2.2831964492797852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1.1047377866857191</v>
      </c>
      <c r="AL33">
        <f>(U33-T33)/(1000-U33)*AK33</f>
        <v>2.1074019340886759E-2</v>
      </c>
      <c r="AM33">
        <f>(P33+273.15)</f>
        <v>318.49718704223631</v>
      </c>
      <c r="AN33">
        <f>(O33+273.15)</f>
        <v>300.18355979919431</v>
      </c>
      <c r="AO33">
        <f>(Y33*AG33+Z33*AH33)*AI33</f>
        <v>47.974735255806081</v>
      </c>
      <c r="AP33">
        <f>((AO33+0.00000010773*(AN33^4-AM33^4))-AL33*44100)/(L33*51.4+0.00000043092*AM33^3)</f>
        <v>-8.9988105987563305</v>
      </c>
      <c r="AQ33">
        <f>0.61365*EXP(17.502*J33/(240.97+J33))</f>
        <v>9.8124577485068052</v>
      </c>
      <c r="AR33">
        <f>AQ33*1000/AA33</f>
        <v>111.61876229267021</v>
      </c>
      <c r="AS33">
        <f>(AR33-U33)</f>
        <v>87.927106179999313</v>
      </c>
      <c r="AT33">
        <f>IF(D33,P33,(O33+P33)/2)</f>
        <v>36.190373420715332</v>
      </c>
      <c r="AU33">
        <f>0.61365*EXP(17.502*AT33/(240.97+AT33))</f>
        <v>6.0315441746511009</v>
      </c>
      <c r="AV33">
        <f>IF(AS33&lt;&gt;0,(1000-(AR33+U33)/2)/AS33*AL33,0)</f>
        <v>0.22346069383217465</v>
      </c>
      <c r="AW33">
        <f>U33*AA33/1000</f>
        <v>2.0827446015588214</v>
      </c>
      <c r="AX33">
        <f>(AU33-AW33)</f>
        <v>3.9487995730922796</v>
      </c>
      <c r="AY33">
        <f>1/(1.6/F33+1.37/N33)</f>
        <v>0.14071897904700481</v>
      </c>
      <c r="AZ33">
        <f>G33*AA33*0.001</f>
        <v>29.461587508854603</v>
      </c>
      <c r="BA33">
        <f>G33/S33</f>
        <v>0.85411486254758484</v>
      </c>
      <c r="BB33">
        <f>(1-AL33*AA33/AQ33/F33)*100</f>
        <v>19.920215899928984</v>
      </c>
      <c r="BC33">
        <f>(S33-E33/(N33/1.35))</f>
        <v>392.25037826144614</v>
      </c>
      <c r="BD33">
        <f>E33*BB33/100/BC33</f>
        <v>1.9766667248491155E-4</v>
      </c>
    </row>
    <row r="34" spans="1:56" x14ac:dyDescent="0.25">
      <c r="A34" s="1" t="s">
        <v>1</v>
      </c>
      <c r="B34" s="1" t="s">
        <v>2397</v>
      </c>
      <c r="K34" s="1">
        <f t="shared" si="0"/>
        <v>2.72</v>
      </c>
    </row>
    <row r="35" spans="1:56" x14ac:dyDescent="0.25">
      <c r="A35" s="1" t="s">
        <v>1</v>
      </c>
      <c r="B35" s="1" t="s">
        <v>2396</v>
      </c>
      <c r="K35" s="1">
        <f t="shared" si="0"/>
        <v>2.72</v>
      </c>
    </row>
    <row r="36" spans="1:56" x14ac:dyDescent="0.25">
      <c r="A36" s="1">
        <v>7</v>
      </c>
      <c r="B36" s="1" t="s">
        <v>2395</v>
      </c>
      <c r="C36" s="1">
        <v>1572.000002168119</v>
      </c>
      <c r="D36" s="1">
        <v>0</v>
      </c>
      <c r="E36">
        <f>(R36-S36*(1000-T36)/(1000-U36))*AK36</f>
        <v>1.4581132898569547</v>
      </c>
      <c r="F36">
        <f>IF(AV36&lt;&gt;0,1/(1/AV36-1/N36),0)</f>
        <v>0.24530537920859299</v>
      </c>
      <c r="G36">
        <f>((AY36-AL36/2)*S36-E36)/(AY36+AL36/2)</f>
        <v>328.04170669143315</v>
      </c>
      <c r="H36">
        <f>AL36*1000</f>
        <v>21.507259495210125</v>
      </c>
      <c r="I36">
        <f>(AQ36-AW36)</f>
        <v>7.6008498104257711</v>
      </c>
      <c r="J36">
        <f>(P36+AP36*D36)</f>
        <v>45.154541015625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27.005535125732422</v>
      </c>
      <c r="P36" s="1">
        <v>45.154541015625</v>
      </c>
      <c r="Q36" s="1">
        <v>27.221479415893555</v>
      </c>
      <c r="R36" s="1">
        <v>399.85202026367188</v>
      </c>
      <c r="S36" s="1">
        <v>390.921875</v>
      </c>
      <c r="T36" s="1">
        <v>5.0570487976074219</v>
      </c>
      <c r="U36" s="1">
        <v>24.05633544921875</v>
      </c>
      <c r="V36" s="1">
        <v>12.416781425476074</v>
      </c>
      <c r="W36" s="1">
        <v>59.066520690917969</v>
      </c>
      <c r="X36" s="1">
        <v>300.49789428710938</v>
      </c>
      <c r="Y36" s="1">
        <v>500.25616455078125</v>
      </c>
      <c r="Z36" s="1">
        <v>10.822262763977051</v>
      </c>
      <c r="AA36" s="1">
        <v>87.909172058105469</v>
      </c>
      <c r="AB36" s="1">
        <v>13.483226776123047</v>
      </c>
      <c r="AC36" s="1">
        <v>2.2955629825592041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1.104771670173196</v>
      </c>
      <c r="AL36">
        <f>(U36-T36)/(1000-U36)*AK36</f>
        <v>2.1507259495210124E-2</v>
      </c>
      <c r="AM36">
        <f>(P36+273.15)</f>
        <v>318.30454101562498</v>
      </c>
      <c r="AN36">
        <f>(O36+273.15)</f>
        <v>300.1555351257324</v>
      </c>
      <c r="AO36">
        <f>(Y36*AG36+Z36*AH36)*AI36</f>
        <v>80.040984539069541</v>
      </c>
      <c r="AP36">
        <f>((AO36+0.00000010773*(AN36^4-AM36^4))-AL36*44100)/(L36*51.4+0.00000043092*AM36^3)</f>
        <v>-8.8770515437321453</v>
      </c>
      <c r="AQ36">
        <f>0.61365*EXP(17.502*J36/(240.97+J36))</f>
        <v>9.7156223425186443</v>
      </c>
      <c r="AR36">
        <f>AQ36*1000/AA36</f>
        <v>110.51886981823573</v>
      </c>
      <c r="AS36">
        <f>(AR36-U36)</f>
        <v>86.462534369016979</v>
      </c>
      <c r="AT36">
        <f>IF(D36,P36,(O36+P36)/2)</f>
        <v>36.080038070678711</v>
      </c>
      <c r="AU36">
        <f>0.61365*EXP(17.502*AT36/(240.97+AT36))</f>
        <v>5.9951032626598257</v>
      </c>
      <c r="AV36">
        <f>IF(AS36&lt;&gt;0,(1000-(AR36+U36)/2)/AS36*AL36,0)</f>
        <v>0.23200901651738198</v>
      </c>
      <c r="AW36">
        <f>U36*AA36/1000</f>
        <v>2.1147725320928732</v>
      </c>
      <c r="AX36">
        <f>(AU36-AW36)</f>
        <v>3.8803307305669525</v>
      </c>
      <c r="AY36">
        <f>1/(1.6/F36+1.37/N36)</f>
        <v>0.1461443519725221</v>
      </c>
      <c r="AZ36">
        <f>G36*AA36*0.001</f>
        <v>28.837874835771764</v>
      </c>
      <c r="BA36">
        <f>G36/S36</f>
        <v>0.83914901587800161</v>
      </c>
      <c r="BB36">
        <f>(1-AL36*AA36/AQ36/F36)*100</f>
        <v>20.66924853122114</v>
      </c>
      <c r="BC36">
        <f>(S36-E36/(N36/1.35))</f>
        <v>390.46199348333352</v>
      </c>
      <c r="BD36">
        <f>E36*BB36/100/BC36</f>
        <v>7.7185760657179814E-4</v>
      </c>
    </row>
    <row r="37" spans="1:56" x14ac:dyDescent="0.25">
      <c r="A37" s="1" t="s">
        <v>1</v>
      </c>
      <c r="B37" s="1" t="s">
        <v>2394</v>
      </c>
      <c r="K37" s="1">
        <f t="shared" si="0"/>
        <v>2.72</v>
      </c>
    </row>
    <row r="38" spans="1:56" x14ac:dyDescent="0.25">
      <c r="A38" s="1" t="s">
        <v>1</v>
      </c>
      <c r="B38" s="1" t="s">
        <v>2393</v>
      </c>
      <c r="K38" s="1">
        <f t="shared" si="0"/>
        <v>2.72</v>
      </c>
    </row>
    <row r="39" spans="1:56" x14ac:dyDescent="0.25">
      <c r="A39" s="1">
        <v>8</v>
      </c>
      <c r="B39" s="1" t="s">
        <v>2392</v>
      </c>
      <c r="C39" s="1">
        <v>1775.000002168119</v>
      </c>
      <c r="D39" s="1">
        <v>0</v>
      </c>
      <c r="E39">
        <f>(R39-S39*(1000-T39)/(1000-U39))*AK39</f>
        <v>2.345323301679874</v>
      </c>
      <c r="F39">
        <f>IF(AV39&lt;&gt;0,1/(1/AV39-1/N39),0)</f>
        <v>0.25549493886289681</v>
      </c>
      <c r="G39">
        <f>((AY39-AL39/2)*S39-E39)/(AY39+AL39/2)</f>
        <v>322.47079841744704</v>
      </c>
      <c r="H39">
        <f>AL39*1000</f>
        <v>22.211477952141678</v>
      </c>
      <c r="I39">
        <f>(AQ39-AW39)</f>
        <v>7.5509549357671952</v>
      </c>
      <c r="J39">
        <f>(P39+AP39*D39)</f>
        <v>45.160041809082031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27.055568695068359</v>
      </c>
      <c r="P39" s="1">
        <v>45.160041809082031</v>
      </c>
      <c r="Q39" s="1">
        <v>27.237941741943359</v>
      </c>
      <c r="R39" s="1">
        <v>399.95501708984375</v>
      </c>
      <c r="S39" s="1">
        <v>389.99160766601563</v>
      </c>
      <c r="T39" s="1">
        <v>5.0468568801879883</v>
      </c>
      <c r="U39" s="1">
        <v>24.655622482299805</v>
      </c>
      <c r="V39" s="1">
        <v>12.355209350585938</v>
      </c>
      <c r="W39" s="1">
        <v>60.359424591064453</v>
      </c>
      <c r="X39" s="1">
        <v>300.50665283203125</v>
      </c>
      <c r="Y39" s="1">
        <v>749.9173583984375</v>
      </c>
      <c r="Z39" s="1">
        <v>10.655926704406738</v>
      </c>
      <c r="AA39" s="1">
        <v>87.90777587890625</v>
      </c>
      <c r="AB39" s="1">
        <v>13.508115768432617</v>
      </c>
      <c r="AC39" s="1">
        <v>2.310283899307251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1.1048038707059971</v>
      </c>
      <c r="AL39">
        <f>(U39-T39)/(1000-U39)*AK39</f>
        <v>2.2211477952141678E-2</v>
      </c>
      <c r="AM39">
        <f>(P39+273.15)</f>
        <v>318.31004180908201</v>
      </c>
      <c r="AN39">
        <f>(O39+273.15)</f>
        <v>300.20556869506834</v>
      </c>
      <c r="AO39">
        <f>(Y39*AG39+Z39*AH39)*AI39</f>
        <v>119.98677466183653</v>
      </c>
      <c r="AP39">
        <f>((AO39+0.00000010773*(AN39^4-AM39^4))-AL39*44100)/(L39*51.4+0.00000043092*AM39^3)</f>
        <v>-8.8011623025469703</v>
      </c>
      <c r="AQ39">
        <f>0.61365*EXP(17.502*J39/(240.97+J39))</f>
        <v>9.7183758710961285</v>
      </c>
      <c r="AR39">
        <f>AQ39*1000/AA39</f>
        <v>110.55194803794465</v>
      </c>
      <c r="AS39">
        <f>(AR39-U39)</f>
        <v>85.89632555564485</v>
      </c>
      <c r="AT39">
        <f>IF(D39,P39,(O39+P39)/2)</f>
        <v>36.107805252075195</v>
      </c>
      <c r="AU39">
        <f>0.61365*EXP(17.502*AT39/(240.97+AT39))</f>
        <v>6.0042559890025364</v>
      </c>
      <c r="AV39">
        <f>IF(AS39&lt;&gt;0,(1000-(AR39+U39)/2)/AS39*AL39,0)</f>
        <v>0.24110342127427778</v>
      </c>
      <c r="AW39">
        <f>U39*AA39/1000</f>
        <v>2.1674209353289333</v>
      </c>
      <c r="AX39">
        <f>(AU39-AW39)</f>
        <v>3.8368350536736031</v>
      </c>
      <c r="AY39">
        <f>1/(1.6/F39+1.37/N39)</f>
        <v>0.15191975522899498</v>
      </c>
      <c r="AZ39">
        <f>G39*AA39*0.001</f>
        <v>28.347690674772892</v>
      </c>
      <c r="BA39">
        <f>G39/S39</f>
        <v>0.82686599423854101</v>
      </c>
      <c r="BB39">
        <f>(1-AL39*AA39/AQ39/F39)*100</f>
        <v>21.362670561166386</v>
      </c>
      <c r="BC39">
        <f>(S39-E39/(N39/1.35))</f>
        <v>389.25190462335587</v>
      </c>
      <c r="BD39">
        <f>E39*BB39/100/BC39</f>
        <v>1.2871451226858805E-3</v>
      </c>
    </row>
    <row r="40" spans="1:56" x14ac:dyDescent="0.25">
      <c r="A40" s="1" t="s">
        <v>1</v>
      </c>
      <c r="B40" s="1" t="s">
        <v>2391</v>
      </c>
      <c r="K40" s="1">
        <f t="shared" si="0"/>
        <v>2.72</v>
      </c>
    </row>
    <row r="41" spans="1:56" x14ac:dyDescent="0.25">
      <c r="A41" s="1" t="s">
        <v>1</v>
      </c>
      <c r="B41" s="1" t="s">
        <v>2390</v>
      </c>
      <c r="K41" s="1">
        <f t="shared" si="0"/>
        <v>2.72</v>
      </c>
    </row>
    <row r="42" spans="1:56" x14ac:dyDescent="0.25">
      <c r="A42" s="1">
        <v>9</v>
      </c>
      <c r="B42" s="1" t="s">
        <v>2389</v>
      </c>
      <c r="C42" s="1">
        <v>1978.000002168119</v>
      </c>
      <c r="D42" s="1">
        <v>0</v>
      </c>
      <c r="E42">
        <f>(R42-S42*(1000-T42)/(1000-U42))*AK42</f>
        <v>2.7992805076575169</v>
      </c>
      <c r="F42">
        <f>IF(AV42&lt;&gt;0,1/(1/AV42-1/N42),0)</f>
        <v>0.28526831247212853</v>
      </c>
      <c r="G42">
        <f>((AY42-AL42/2)*S42-E42)/(AY42+AL42/2)</f>
        <v>324.04690164666437</v>
      </c>
      <c r="H42">
        <f>AL42*1000</f>
        <v>22.978790989797655</v>
      </c>
      <c r="I42">
        <f>(AQ42-AW42)</f>
        <v>7.0582894130688363</v>
      </c>
      <c r="J42">
        <f>(P42+AP42*D42)</f>
        <v>44.274829864501953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27.100561141967773</v>
      </c>
      <c r="P42" s="1">
        <v>44.274829864501953</v>
      </c>
      <c r="Q42" s="1">
        <v>27.260112762451172</v>
      </c>
      <c r="R42" s="1">
        <v>399.86187744140625</v>
      </c>
      <c r="S42" s="1">
        <v>389.23080444335938</v>
      </c>
      <c r="T42" s="1">
        <v>5.042294979095459</v>
      </c>
      <c r="U42" s="1">
        <v>25.3179931640625</v>
      </c>
      <c r="V42" s="1">
        <v>12.310998916625977</v>
      </c>
      <c r="W42" s="1">
        <v>61.815059661865234</v>
      </c>
      <c r="X42" s="1">
        <v>300.45761108398438</v>
      </c>
      <c r="Y42" s="1">
        <v>1000.0897216796875</v>
      </c>
      <c r="Z42" s="1">
        <v>11.571535110473633</v>
      </c>
      <c r="AA42" s="1">
        <v>87.904312133789063</v>
      </c>
      <c r="AB42" s="1">
        <v>13.634992599487305</v>
      </c>
      <c r="AC42" s="1">
        <v>2.3249669075012207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1.1046235701617071</v>
      </c>
      <c r="AL42">
        <f>(U42-T42)/(1000-U42)*AK42</f>
        <v>2.2978790989797656E-2</v>
      </c>
      <c r="AM42">
        <f>(P42+273.15)</f>
        <v>317.42482986450193</v>
      </c>
      <c r="AN42">
        <f>(O42+273.15)</f>
        <v>300.25056114196775</v>
      </c>
      <c r="AO42">
        <f>(Y42*AG42+Z42*AH42)*AI42</f>
        <v>160.01435189215044</v>
      </c>
      <c r="AP42">
        <f>((AO42+0.00000010773*(AN42^4-AM42^4))-AL42*44100)/(L42*51.4+0.00000043092*AM42^3)</f>
        <v>-8.6561762036299701</v>
      </c>
      <c r="AQ42">
        <f>0.61365*EXP(17.502*J42/(240.97+J42))</f>
        <v>9.2838501867637238</v>
      </c>
      <c r="AR42">
        <f>AQ42*1000/AA42</f>
        <v>105.61313730131738</v>
      </c>
      <c r="AS42">
        <f>(AR42-U42)</f>
        <v>80.29514413725488</v>
      </c>
      <c r="AT42">
        <f>IF(D42,P42,(O42+P42)/2)</f>
        <v>35.687695503234863</v>
      </c>
      <c r="AU42">
        <f>0.61365*EXP(17.502*AT42/(240.97+AT42))</f>
        <v>5.8670671690893066</v>
      </c>
      <c r="AV42">
        <f>IF(AS42&lt;&gt;0,(1000-(AR42+U42)/2)/AS42*AL42,0)</f>
        <v>0.26744421073058522</v>
      </c>
      <c r="AW42">
        <f>U42*AA42/1000</f>
        <v>2.2255607736948879</v>
      </c>
      <c r="AX42">
        <f>(AU42-AW42)</f>
        <v>3.6415063953944187</v>
      </c>
      <c r="AY42">
        <f>1/(1.6/F42+1.37/N42)</f>
        <v>0.16866756513354172</v>
      </c>
      <c r="AZ42">
        <f>G42*AA42*0.001</f>
        <v>28.485119988335633</v>
      </c>
      <c r="BA42">
        <f>G42/S42</f>
        <v>0.83253149017864914</v>
      </c>
      <c r="BB42">
        <f>(1-AL42*AA42/AQ42/F42)*100</f>
        <v>23.729657244284507</v>
      </c>
      <c r="BC42">
        <f>(S42-E42/(N42/1.35))</f>
        <v>388.34792560644627</v>
      </c>
      <c r="BD42">
        <f>E42*BB42/100/BC42</f>
        <v>1.7104756481855401E-3</v>
      </c>
    </row>
    <row r="43" spans="1:56" x14ac:dyDescent="0.25">
      <c r="A43" s="1" t="s">
        <v>1</v>
      </c>
      <c r="B43" s="1" t="s">
        <v>2388</v>
      </c>
      <c r="K43" s="1">
        <f t="shared" si="0"/>
        <v>2.72</v>
      </c>
    </row>
    <row r="44" spans="1:56" x14ac:dyDescent="0.25">
      <c r="A44" s="1" t="s">
        <v>1</v>
      </c>
      <c r="B44" s="1" t="s">
        <v>2387</v>
      </c>
      <c r="K44" s="1">
        <f t="shared" si="0"/>
        <v>2.72</v>
      </c>
    </row>
    <row r="45" spans="1:56" x14ac:dyDescent="0.25">
      <c r="A45" s="1">
        <v>10</v>
      </c>
      <c r="B45" s="1" t="s">
        <v>2386</v>
      </c>
      <c r="C45" s="1">
        <v>2181.000002168119</v>
      </c>
      <c r="D45" s="1">
        <v>0</v>
      </c>
      <c r="E45">
        <f>(R45-S45*(1000-T45)/(1000-U45))*AK45</f>
        <v>3.1218794460320671</v>
      </c>
      <c r="F45">
        <f>IF(AV45&lt;&gt;0,1/(1/AV45-1/N45),0)</f>
        <v>0.32931463764847468</v>
      </c>
      <c r="G45">
        <f>((AY45-AL45/2)*S45-E45)/(AY45+AL45/2)</f>
        <v>328.46764465121754</v>
      </c>
      <c r="H45">
        <f>AL45*1000</f>
        <v>23.790973297893814</v>
      </c>
      <c r="I45">
        <f>(AQ45-AW45)</f>
        <v>6.4119248050823989</v>
      </c>
      <c r="J45">
        <f>(P45+AP45*D45)</f>
        <v>43.024986267089844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27.143531799316406</v>
      </c>
      <c r="P45" s="1">
        <v>43.024986267089844</v>
      </c>
      <c r="Q45" s="1">
        <v>27.292516708374023</v>
      </c>
      <c r="R45" s="1">
        <v>400.02127075195313</v>
      </c>
      <c r="S45" s="1">
        <v>388.821533203125</v>
      </c>
      <c r="T45" s="1">
        <v>5.0411853790283203</v>
      </c>
      <c r="U45" s="1">
        <v>26.017065048217773</v>
      </c>
      <c r="V45" s="1">
        <v>12.277570724487305</v>
      </c>
      <c r="W45" s="1">
        <v>63.36334228515625</v>
      </c>
      <c r="X45" s="1">
        <v>300.47772216796875</v>
      </c>
      <c r="Y45" s="1">
        <v>1250.2421875</v>
      </c>
      <c r="Z45" s="1">
        <v>11.457274436950684</v>
      </c>
      <c r="AA45" s="1">
        <v>87.906303405761719</v>
      </c>
      <c r="AB45" s="1">
        <v>13.699726104736328</v>
      </c>
      <c r="AC45" s="1">
        <v>2.3463735580444336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1.1046975079704731</v>
      </c>
      <c r="AL45">
        <f>(U45-T45)/(1000-U45)*AK45</f>
        <v>2.3790973297893814E-2</v>
      </c>
      <c r="AM45">
        <f>(P45+273.15)</f>
        <v>316.17498626708982</v>
      </c>
      <c r="AN45">
        <f>(O45+273.15)</f>
        <v>300.29353179931638</v>
      </c>
      <c r="AO45">
        <f>(Y45*AG45+Z45*AH45)*AI45</f>
        <v>200.03874552878551</v>
      </c>
      <c r="AP45">
        <f>((AO45+0.00000010773*(AN45^4-AM45^4))-AL45*44100)/(L45*51.4+0.00000043092*AM45^3)</f>
        <v>-8.490926955246989</v>
      </c>
      <c r="AQ45">
        <f>0.61365*EXP(17.502*J45/(240.97+J45))</f>
        <v>8.698988818938469</v>
      </c>
      <c r="AR45">
        <f>AQ45*1000/AA45</f>
        <v>98.957509096762948</v>
      </c>
      <c r="AS45">
        <f>(AR45-U45)</f>
        <v>72.940444048545174</v>
      </c>
      <c r="AT45">
        <f>IF(D45,P45,(O45+P45)/2)</f>
        <v>35.084259033203125</v>
      </c>
      <c r="AU45">
        <f>0.61365*EXP(17.502*AT45/(240.97+AT45))</f>
        <v>5.6747800708660874</v>
      </c>
      <c r="AV45">
        <f>IF(AS45&lt;&gt;0,(1000-(AR45+U45)/2)/AS45*AL45,0)</f>
        <v>0.30578837585427665</v>
      </c>
      <c r="AW45">
        <f>U45*AA45/1000</f>
        <v>2.2870640138560701</v>
      </c>
      <c r="AX45">
        <f>(AU45-AW45)</f>
        <v>3.3877160570100173</v>
      </c>
      <c r="AY45">
        <f>1/(1.6/F45+1.37/N45)</f>
        <v>0.19310078545492773</v>
      </c>
      <c r="AZ45">
        <f>G45*AA45*0.001</f>
        <v>28.874376429685853</v>
      </c>
      <c r="BA45">
        <f>G45/S45</f>
        <v>0.84477740197485962</v>
      </c>
      <c r="BB45">
        <f>(1-AL45*AA45/AQ45/F45)*100</f>
        <v>26.995031216862408</v>
      </c>
      <c r="BC45">
        <f>(S45-E45/(N45/1.35))</f>
        <v>387.83690830156331</v>
      </c>
      <c r="BD45">
        <f>E45*BB45/100/BC45</f>
        <v>2.172955469090848E-3</v>
      </c>
    </row>
    <row r="46" spans="1:56" x14ac:dyDescent="0.25">
      <c r="A46" s="1" t="s">
        <v>1</v>
      </c>
      <c r="B46" s="1" t="s">
        <v>2385</v>
      </c>
      <c r="K46" s="1">
        <f t="shared" si="0"/>
        <v>2.72</v>
      </c>
    </row>
    <row r="47" spans="1:56" x14ac:dyDescent="0.25">
      <c r="A47" s="1" t="s">
        <v>1</v>
      </c>
      <c r="B47" s="1" t="s">
        <v>2384</v>
      </c>
      <c r="K47" s="1">
        <f t="shared" si="0"/>
        <v>2.72</v>
      </c>
    </row>
    <row r="48" spans="1:56" x14ac:dyDescent="0.25">
      <c r="A48" s="1">
        <v>11</v>
      </c>
      <c r="B48" s="1" t="s">
        <v>2383</v>
      </c>
      <c r="C48" s="1">
        <v>2384.5000021569431</v>
      </c>
      <c r="D48" s="1">
        <v>0</v>
      </c>
      <c r="E48">
        <f>(R48-S48*(1000-T48)/(1000-U48))*AK48</f>
        <v>3.3813728767098019</v>
      </c>
      <c r="F48">
        <f>IF(AV48&lt;&gt;0,1/(1/AV48-1/N48),0)</f>
        <v>0.33582634215043916</v>
      </c>
      <c r="G48">
        <f>((AY48-AL48/2)*S48-E48)/(AY48+AL48/2)</f>
        <v>325.86529090050323</v>
      </c>
      <c r="H48">
        <f>AL48*1000</f>
        <v>24.917593615380426</v>
      </c>
      <c r="I48">
        <f>(AQ48-AW48)</f>
        <v>6.580898122489522</v>
      </c>
      <c r="J48">
        <f>(P48+AP48*D48)</f>
        <v>43.578140258789063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27.242164611816406</v>
      </c>
      <c r="P48" s="1">
        <v>43.578140258789063</v>
      </c>
      <c r="Q48" s="1">
        <v>27.364782333374023</v>
      </c>
      <c r="R48" s="1">
        <v>400.11529541015625</v>
      </c>
      <c r="S48" s="1">
        <v>388.29693603515625</v>
      </c>
      <c r="T48" s="1">
        <v>5.0484333038330078</v>
      </c>
      <c r="U48" s="1">
        <v>26.993768692016602</v>
      </c>
      <c r="V48" s="1">
        <v>12.224091529846191</v>
      </c>
      <c r="W48" s="1">
        <v>65.361724853515625</v>
      </c>
      <c r="X48" s="1">
        <v>300.50271606445313</v>
      </c>
      <c r="Y48" s="1">
        <v>1599.5623779296875</v>
      </c>
      <c r="Z48" s="1">
        <v>11.226835250854492</v>
      </c>
      <c r="AA48" s="1">
        <v>87.904769897460938</v>
      </c>
      <c r="AB48" s="1">
        <v>13.845104217529297</v>
      </c>
      <c r="AC48" s="1">
        <v>2.3848321437835693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1.1047893972957834</v>
      </c>
      <c r="AL48">
        <f>(U48-T48)/(1000-U48)*AK48</f>
        <v>2.4917593615380425E-2</v>
      </c>
      <c r="AM48">
        <f>(P48+273.15)</f>
        <v>316.72814025878904</v>
      </c>
      <c r="AN48">
        <f>(O48+273.15)</f>
        <v>300.39216461181638</v>
      </c>
      <c r="AO48">
        <f>(Y48*AG48+Z48*AH48)*AI48</f>
        <v>255.92997474826916</v>
      </c>
      <c r="AP48">
        <f>((AO48+0.00000010773*(AN48^4-AM48^4))-AL48*44100)/(L48*51.4+0.00000043092*AM48^3)</f>
        <v>-8.4875877881015462</v>
      </c>
      <c r="AQ48">
        <f>0.61365*EXP(17.502*J48/(240.97+J48))</f>
        <v>8.953779148026527</v>
      </c>
      <c r="AR48">
        <f>AQ48*1000/AA48</f>
        <v>101.85771669126628</v>
      </c>
      <c r="AS48">
        <f>(AR48-U48)</f>
        <v>74.863947999249675</v>
      </c>
      <c r="AT48">
        <f>IF(D48,P48,(O48+P48)/2)</f>
        <v>35.410152435302734</v>
      </c>
      <c r="AU48">
        <f>0.61365*EXP(17.502*AT48/(240.97+AT48))</f>
        <v>5.7779353959282878</v>
      </c>
      <c r="AV48">
        <f>IF(AS48&lt;&gt;0,(1000-(AR48+U48)/2)/AS48*AL48,0)</f>
        <v>0.31139500071322301</v>
      </c>
      <c r="AW48">
        <f>U48*AA48/1000</f>
        <v>2.3728810255370045</v>
      </c>
      <c r="AX48">
        <f>(AU48-AW48)</f>
        <v>3.4050543703912832</v>
      </c>
      <c r="AY48">
        <f>1/(1.6/F48+1.37/N48)</f>
        <v>0.19667870233669715</v>
      </c>
      <c r="AZ48">
        <f>G48*AA48*0.001</f>
        <v>28.645113414177906</v>
      </c>
      <c r="BA48">
        <f>G48/S48</f>
        <v>0.83921674538013746</v>
      </c>
      <c r="BB48">
        <f>(1-AL48*AA48/AQ48/F48)*100</f>
        <v>27.155393277886798</v>
      </c>
      <c r="BC48">
        <f>(S48-E48/(N48/1.35))</f>
        <v>387.23046822516272</v>
      </c>
      <c r="BD48">
        <f>E48*BB48/100/BC48</f>
        <v>2.3712625379685285E-3</v>
      </c>
    </row>
    <row r="49" spans="1:56" x14ac:dyDescent="0.25">
      <c r="A49" s="1" t="s">
        <v>1</v>
      </c>
      <c r="B49" s="1" t="s">
        <v>2382</v>
      </c>
      <c r="K49" s="1">
        <f t="shared" si="0"/>
        <v>2.72</v>
      </c>
    </row>
    <row r="50" spans="1:56" x14ac:dyDescent="0.25">
      <c r="A50" s="1" t="s">
        <v>1</v>
      </c>
      <c r="B50" s="1" t="s">
        <v>2377</v>
      </c>
      <c r="K50" s="1">
        <f t="shared" si="0"/>
        <v>2.72</v>
      </c>
    </row>
    <row r="51" spans="1:56" x14ac:dyDescent="0.25">
      <c r="A51" s="1">
        <v>12</v>
      </c>
      <c r="B51" s="1" t="s">
        <v>2381</v>
      </c>
      <c r="C51" s="1">
        <v>2587.5000021569431</v>
      </c>
      <c r="D51" s="1">
        <v>0</v>
      </c>
      <c r="E51">
        <f>(R51-S51*(1000-T51)/(1000-U51))*AK51</f>
        <v>3.3617275267342572</v>
      </c>
      <c r="F51">
        <f>IF(AV51&lt;&gt;0,1/(1/AV51-1/N51),0)</f>
        <v>0.41350756462990307</v>
      </c>
      <c r="G51">
        <f>((AY51-AL51/2)*S51-E51)/(AY51+AL51/2)</f>
        <v>333.80367647422088</v>
      </c>
      <c r="H51">
        <f>AL51*1000</f>
        <v>26.377680950005029</v>
      </c>
      <c r="I51">
        <f>(AQ51-AW51)</f>
        <v>5.7733361932482969</v>
      </c>
      <c r="J51">
        <f>(P51+AP51*D51)</f>
        <v>42.033115386962891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27.372480392456055</v>
      </c>
      <c r="P51" s="1">
        <v>42.033115386962891</v>
      </c>
      <c r="Q51" s="1">
        <v>27.452655792236328</v>
      </c>
      <c r="R51" s="1">
        <v>400.056640625</v>
      </c>
      <c r="S51" s="1">
        <v>387.75592041015625</v>
      </c>
      <c r="T51" s="1">
        <v>5.0629415512084961</v>
      </c>
      <c r="U51" s="1">
        <v>28.263668060302734</v>
      </c>
      <c r="V51" s="1">
        <v>12.165757179260254</v>
      </c>
      <c r="W51" s="1">
        <v>67.914848327636719</v>
      </c>
      <c r="X51" s="1">
        <v>300.50546264648438</v>
      </c>
      <c r="Y51" s="1">
        <v>2000.4185791015625</v>
      </c>
      <c r="Z51" s="1">
        <v>3.7270870208740234</v>
      </c>
      <c r="AA51" s="1">
        <v>87.903266906738281</v>
      </c>
      <c r="AB51" s="1">
        <v>14.06107234954834</v>
      </c>
      <c r="AC51" s="1">
        <v>2.4246261119842529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1.1047994950238393</v>
      </c>
      <c r="AL51">
        <f>(U51-T51)/(1000-U51)*AK51</f>
        <v>2.637768095000503E-2</v>
      </c>
      <c r="AM51">
        <f>(P51+273.15)</f>
        <v>315.18311538696287</v>
      </c>
      <c r="AN51">
        <f>(O51+273.15)</f>
        <v>300.52248039245603</v>
      </c>
      <c r="AO51">
        <f>(Y51*AG51+Z51*AH51)*AI51</f>
        <v>320.06696550219567</v>
      </c>
      <c r="AP51">
        <f>((AO51+0.00000010773*(AN51^4-AM51^4))-AL51*44100)/(L51*51.4+0.00000043092*AM51^3)</f>
        <v>-8.3209635539095341</v>
      </c>
      <c r="AQ51">
        <f>0.61365*EXP(17.502*J51/(240.97+J51))</f>
        <v>8.2578049505165421</v>
      </c>
      <c r="AR51">
        <f>AQ51*1000/AA51</f>
        <v>93.941957348157842</v>
      </c>
      <c r="AS51">
        <f>(AR51-U51)</f>
        <v>65.678289287855108</v>
      </c>
      <c r="AT51">
        <f>IF(D51,P51,(O51+P51)/2)</f>
        <v>34.702797889709473</v>
      </c>
      <c r="AU51">
        <f>0.61365*EXP(17.502*AT51/(240.97+AT51))</f>
        <v>5.5560723009194195</v>
      </c>
      <c r="AV51">
        <f>IF(AS51&lt;&gt;0,(1000-(AR51+U51)/2)/AS51*AL51,0)</f>
        <v>0.37707940812527407</v>
      </c>
      <c r="AW51">
        <f>U51*AA51/1000</f>
        <v>2.4844687572682451</v>
      </c>
      <c r="AX51">
        <f>(AU51-AW51)</f>
        <v>3.0716035436511744</v>
      </c>
      <c r="AY51">
        <f>1/(1.6/F51+1.37/N51)</f>
        <v>0.23869742949971631</v>
      </c>
      <c r="AZ51">
        <f>G51*AA51*0.001</f>
        <v>29.342433667563952</v>
      </c>
      <c r="BA51">
        <f>G51/S51</f>
        <v>0.86086029613973047</v>
      </c>
      <c r="BB51">
        <f>(1-AL51*AA51/AQ51/F51)*100</f>
        <v>32.096283089497845</v>
      </c>
      <c r="BC51">
        <f>(S51-E51/(N51/1.35))</f>
        <v>386.69564864364236</v>
      </c>
      <c r="BD51">
        <f>E51*BB51/100/BC51</f>
        <v>2.7902811615874673E-3</v>
      </c>
    </row>
    <row r="52" spans="1:56" x14ac:dyDescent="0.25">
      <c r="A52" s="1" t="s">
        <v>1</v>
      </c>
      <c r="B52" s="1" t="s">
        <v>2380</v>
      </c>
      <c r="K52" s="2">
        <v>6.62</v>
      </c>
    </row>
    <row r="53" spans="1:56" x14ac:dyDescent="0.25">
      <c r="A53" s="1" t="s">
        <v>1</v>
      </c>
      <c r="B53" s="1" t="s">
        <v>2379</v>
      </c>
      <c r="K53" s="2">
        <v>6.62</v>
      </c>
    </row>
    <row r="54" spans="1:56" x14ac:dyDescent="0.25">
      <c r="A54" s="1" t="s">
        <v>1</v>
      </c>
      <c r="B54" s="1" t="s">
        <v>2378</v>
      </c>
    </row>
    <row r="55" spans="1:56" x14ac:dyDescent="0.25">
      <c r="A55" s="1" t="s">
        <v>1</v>
      </c>
      <c r="B55" s="1" t="s">
        <v>2377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4D821-F66A-45EB-84C5-F7BEA0C09A7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6723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6722</v>
      </c>
    </row>
    <row r="12" spans="1:56" x14ac:dyDescent="0.25">
      <c r="A12" s="1" t="s">
        <v>1</v>
      </c>
      <c r="B12" s="1" t="s">
        <v>6721</v>
      </c>
    </row>
    <row r="13" spans="1:56" x14ac:dyDescent="0.25">
      <c r="A13" s="1" t="s">
        <v>1</v>
      </c>
      <c r="B13" s="1" t="s">
        <v>6720</v>
      </c>
    </row>
    <row r="14" spans="1:56" x14ac:dyDescent="0.25">
      <c r="A14" s="1" t="s">
        <v>1</v>
      </c>
      <c r="B14" s="1" t="s">
        <v>6719</v>
      </c>
    </row>
    <row r="15" spans="1:56" x14ac:dyDescent="0.25">
      <c r="A15" s="1" t="s">
        <v>1</v>
      </c>
      <c r="B15" s="1" t="s">
        <v>1858</v>
      </c>
    </row>
    <row r="16" spans="1:56" x14ac:dyDescent="0.25">
      <c r="A16" s="1" t="s">
        <v>1</v>
      </c>
      <c r="B16" s="1" t="s">
        <v>6718</v>
      </c>
    </row>
    <row r="17" spans="1:56" x14ac:dyDescent="0.25">
      <c r="A17" s="1" t="s">
        <v>1</v>
      </c>
      <c r="B17" s="1" t="s">
        <v>1855</v>
      </c>
    </row>
    <row r="18" spans="1:56" x14ac:dyDescent="0.25">
      <c r="A18" s="1">
        <v>1</v>
      </c>
      <c r="B18" s="1" t="s">
        <v>1854</v>
      </c>
      <c r="C18" s="1">
        <v>274.5000075660646</v>
      </c>
      <c r="D18" s="1">
        <v>0</v>
      </c>
      <c r="E18">
        <f>(R18-S18*(1000-T18)/(1000-U18))*AK18</f>
        <v>-1.7433840151512485</v>
      </c>
      <c r="F18">
        <f>IF(AV18&lt;&gt;0,1/(1/AV18-1/N18),0)</f>
        <v>1.8322955574446218</v>
      </c>
      <c r="G18">
        <f>((AY18-AL18/2)*S18-E18)/(AY18+AL18/2)</f>
        <v>383.34088731807122</v>
      </c>
      <c r="H18">
        <f>AL18*1000</f>
        <v>24.639522887780505</v>
      </c>
      <c r="I18">
        <f>(AQ18-AW18)</f>
        <v>1.6405723693698013</v>
      </c>
      <c r="J18">
        <f>(P18+AP18*D18)</f>
        <v>27.009420394897461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27.488445281982422</v>
      </c>
      <c r="P18" s="1">
        <v>27.009420394897461</v>
      </c>
      <c r="Q18" s="1">
        <v>27.620389938354492</v>
      </c>
      <c r="R18" s="1">
        <v>399.8453369140625</v>
      </c>
      <c r="S18" s="1">
        <v>392.66867065429688</v>
      </c>
      <c r="T18" s="1">
        <v>0.2010318785905838</v>
      </c>
      <c r="U18" s="1">
        <v>22.004274368286133</v>
      </c>
      <c r="V18" s="1">
        <v>0.48135939240455627</v>
      </c>
      <c r="W18" s="1">
        <v>52.68798828125</v>
      </c>
      <c r="X18" s="1">
        <v>300.61944580078125</v>
      </c>
      <c r="Y18" s="1">
        <v>-9.6045993268489838E-2</v>
      </c>
      <c r="Z18" s="1">
        <v>7.3574686050415039</v>
      </c>
      <c r="AA18" s="1">
        <v>88.190505981445313</v>
      </c>
      <c r="AB18" s="1">
        <v>7.0662155151367188</v>
      </c>
      <c r="AC18" s="1">
        <v>-0.17533972859382629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1.105218550738166</v>
      </c>
      <c r="AL18">
        <f>(U18-T18)/(1000-U18)*AK18</f>
        <v>2.4639522887780506E-2</v>
      </c>
      <c r="AM18">
        <f>(P18+273.15)</f>
        <v>300.15942039489744</v>
      </c>
      <c r="AN18">
        <f>(O18+273.15)</f>
        <v>300.6384452819824</v>
      </c>
      <c r="AO18">
        <f>(Y18*AG18+Z18*AH18)*AI18</f>
        <v>-1.5367358579471135E-2</v>
      </c>
      <c r="AP18">
        <f>((AO18+0.00000010773*(AN18^4-AM18^4))-AL18*44100)/(L18*51.4+0.00000043092*AM18^3)</f>
        <v>-8.8857258808742916</v>
      </c>
      <c r="AQ18">
        <f>0.61365*EXP(17.502*J18/(240.97+J18))</f>
        <v>3.5811404596635033</v>
      </c>
      <c r="AR18">
        <f>AQ18*1000/AA18</f>
        <v>40.606870544738129</v>
      </c>
      <c r="AS18">
        <f>(AR18-U18)</f>
        <v>18.602596176451996</v>
      </c>
      <c r="AT18">
        <f>IF(D18,P18,(O18+P18)/2)</f>
        <v>27.248932838439941</v>
      </c>
      <c r="AU18">
        <f>0.61365*EXP(17.502*AT18/(240.97+AT18))</f>
        <v>3.6318237144352463</v>
      </c>
      <c r="AV18">
        <f>IF(AS18&lt;&gt;0,(1000-(AR18+U18)/2)/AS18*AL18,0)</f>
        <v>1.2830557784690617</v>
      </c>
      <c r="AW18">
        <f>U18*AA18/1000</f>
        <v>1.9405680902937019</v>
      </c>
      <c r="AX18">
        <f>(AU18-AW18)</f>
        <v>1.6912556241415444</v>
      </c>
      <c r="AY18">
        <f>1/(1.6/F18+1.37/N18)</f>
        <v>0.83801995988577804</v>
      </c>
      <c r="AZ18">
        <f>G18*AA18*0.001</f>
        <v>33.807026815956917</v>
      </c>
      <c r="BA18">
        <f>G18/S18</f>
        <v>0.9762451551821465</v>
      </c>
      <c r="BB18">
        <f>(1-AL18*AA18/AQ18/F18)*100</f>
        <v>66.884047997773422</v>
      </c>
      <c r="BC18">
        <f>(S18-E18/(N18/1.35))</f>
        <v>393.21852510703184</v>
      </c>
      <c r="BD18">
        <f>E18*BB18/100/BC18</f>
        <v>-2.9653887775553797E-3</v>
      </c>
    </row>
    <row r="19" spans="1:56" x14ac:dyDescent="0.25">
      <c r="A19" s="1" t="s">
        <v>1</v>
      </c>
      <c r="B19" s="1" t="s">
        <v>6717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6716</v>
      </c>
      <c r="K20" s="1">
        <f t="shared" si="0"/>
        <v>2.72</v>
      </c>
    </row>
    <row r="21" spans="1:56" x14ac:dyDescent="0.25">
      <c r="A21" s="1">
        <v>2</v>
      </c>
      <c r="B21" s="1" t="s">
        <v>6715</v>
      </c>
      <c r="C21" s="1">
        <v>478.5000075660646</v>
      </c>
      <c r="D21" s="1">
        <v>0</v>
      </c>
      <c r="E21">
        <f>(R21-S21*(1000-T21)/(1000-U21))*AK21</f>
        <v>-0.94862922836161812</v>
      </c>
      <c r="F21">
        <f>IF(AV21&lt;&gt;0,1/(1/AV21-1/N21),0)</f>
        <v>1.7920253534945769</v>
      </c>
      <c r="G21">
        <f>((AY21-AL21/2)*S21-E21)/(AY21+AL21/2)</f>
        <v>382.41066488071931</v>
      </c>
      <c r="H21">
        <f>AL21*1000</f>
        <v>24.003034887049239</v>
      </c>
      <c r="I21">
        <f>(AQ21-AW21)</f>
        <v>1.6243029465458145</v>
      </c>
      <c r="J21">
        <f>(P21+AP21*D21)</f>
        <v>26.688817977905273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27.420846939086914</v>
      </c>
      <c r="P21" s="1">
        <v>26.688817977905273</v>
      </c>
      <c r="Q21" s="1">
        <v>27.594758987426758</v>
      </c>
      <c r="R21" s="1">
        <v>400.20684814453125</v>
      </c>
      <c r="S21" s="1">
        <v>392.54086303710938</v>
      </c>
      <c r="T21" s="1">
        <v>0.18238209187984467</v>
      </c>
      <c r="U21" s="1">
        <v>21.432430267333984</v>
      </c>
      <c r="V21" s="1">
        <v>0.43839433789253235</v>
      </c>
      <c r="W21" s="1">
        <v>51.517425537109375</v>
      </c>
      <c r="X21" s="1">
        <v>300.65328979492188</v>
      </c>
      <c r="Y21" s="1">
        <v>24.132518768310547</v>
      </c>
      <c r="Z21" s="1">
        <v>8.8280906677246094</v>
      </c>
      <c r="AA21" s="1">
        <v>88.182334899902344</v>
      </c>
      <c r="AB21" s="1">
        <v>6.9945478439331055</v>
      </c>
      <c r="AC21" s="1">
        <v>-0.16307252645492554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1.1053429771872125</v>
      </c>
      <c r="AL21">
        <f>(U21-T21)/(1000-U21)*AK21</f>
        <v>2.4003034887049239E-2</v>
      </c>
      <c r="AM21">
        <f>(P21+273.15)</f>
        <v>299.83881797790525</v>
      </c>
      <c r="AN21">
        <f>(O21+273.15)</f>
        <v>300.57084693908689</v>
      </c>
      <c r="AO21">
        <f>(Y21*AG21+Z21*AH21)*AI21</f>
        <v>3.861202916625075</v>
      </c>
      <c r="AP21">
        <f>((AO21+0.00000010773*(AN21^4-AM21^4))-AL21*44100)/(L21*51.4+0.00000043092*AM21^3)</f>
        <v>-8.601621205045058</v>
      </c>
      <c r="AQ21">
        <f>0.61365*EXP(17.502*J21/(240.97+J21))</f>
        <v>3.5142646900986634</v>
      </c>
      <c r="AR21">
        <f>AQ21*1000/AA21</f>
        <v>39.852252654545609</v>
      </c>
      <c r="AS21">
        <f>(AR21-U21)</f>
        <v>18.419822387211624</v>
      </c>
      <c r="AT21">
        <f>IF(D21,P21,(O21+P21)/2)</f>
        <v>27.054832458496094</v>
      </c>
      <c r="AU21">
        <f>0.61365*EXP(17.502*AT21/(240.97+AT21))</f>
        <v>3.5907023978102353</v>
      </c>
      <c r="AV21">
        <f>IF(AS21&lt;&gt;0,(1000-(AR21+U21)/2)/AS21*AL21,0)</f>
        <v>1.2631786130628182</v>
      </c>
      <c r="AW21">
        <f>U21*AA21/1000</f>
        <v>1.8899617435528488</v>
      </c>
      <c r="AX21">
        <f>(AU21-AW21)</f>
        <v>1.7007406542573864</v>
      </c>
      <c r="AY21">
        <f>1/(1.6/F21+1.37/N21)</f>
        <v>0.82446215986031035</v>
      </c>
      <c r="AZ21">
        <f>G21*AA21*0.001</f>
        <v>33.721865319805914</v>
      </c>
      <c r="BA21">
        <f>G21/S21</f>
        <v>0.97419326467565137</v>
      </c>
      <c r="BB21">
        <f>(1-AL21*AA21/AQ21/F21)*100</f>
        <v>66.389952084209256</v>
      </c>
      <c r="BC21">
        <f>(S21-E21/(N21/1.35))</f>
        <v>392.84005587166331</v>
      </c>
      <c r="BD21">
        <f>E21*BB21/100/BC21</f>
        <v>-1.6031829767681059E-3</v>
      </c>
    </row>
    <row r="22" spans="1:56" x14ac:dyDescent="0.25">
      <c r="A22" s="1" t="s">
        <v>1</v>
      </c>
      <c r="B22" s="1" t="s">
        <v>6714</v>
      </c>
      <c r="K22" s="1">
        <f t="shared" si="0"/>
        <v>2.72</v>
      </c>
    </row>
    <row r="23" spans="1:56" x14ac:dyDescent="0.25">
      <c r="A23" s="1" t="s">
        <v>1</v>
      </c>
      <c r="B23" s="1" t="s">
        <v>6713</v>
      </c>
      <c r="K23" s="1">
        <f t="shared" si="0"/>
        <v>2.72</v>
      </c>
    </row>
    <row r="24" spans="1:56" x14ac:dyDescent="0.25">
      <c r="A24" s="1">
        <v>3</v>
      </c>
      <c r="B24" s="1" t="s">
        <v>6712</v>
      </c>
      <c r="C24" s="1">
        <v>682.5000075660646</v>
      </c>
      <c r="D24" s="1">
        <v>0</v>
      </c>
      <c r="E24">
        <f>(R24-S24*(1000-T24)/(1000-U24))*AK24</f>
        <v>-0.7811640846082325</v>
      </c>
      <c r="F24">
        <f>IF(AV24&lt;&gt;0,1/(1/AV24-1/N24),0)</f>
        <v>1.7655354836141008</v>
      </c>
      <c r="G24">
        <f>((AY24-AL24/2)*S24-E24)/(AY24+AL24/2)</f>
        <v>382.02710105898529</v>
      </c>
      <c r="H24">
        <f>AL24*1000</f>
        <v>23.637752954526693</v>
      </c>
      <c r="I24">
        <f>(AQ24-AW24)</f>
        <v>1.617066007196416</v>
      </c>
      <c r="J24">
        <f>(P24+AP24*D24)</f>
        <v>26.514827728271484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27.31329345703125</v>
      </c>
      <c r="P24" s="1">
        <v>26.514827728271484</v>
      </c>
      <c r="Q24" s="1">
        <v>27.507047653198242</v>
      </c>
      <c r="R24" s="1">
        <v>399.97531127929688</v>
      </c>
      <c r="S24" s="1">
        <v>392.29180908203125</v>
      </c>
      <c r="T24" s="1">
        <v>0.17221526801586151</v>
      </c>
      <c r="U24" s="1">
        <v>21.10869026184082</v>
      </c>
      <c r="V24" s="1">
        <v>0.41656103730201721</v>
      </c>
      <c r="W24" s="1">
        <v>51.058525085449219</v>
      </c>
      <c r="X24" s="1">
        <v>300.61178588867188</v>
      </c>
      <c r="Y24" s="1">
        <v>50.794574737548828</v>
      </c>
      <c r="Z24" s="1">
        <v>9.0775575637817383</v>
      </c>
      <c r="AA24" s="1">
        <v>88.179977416992188</v>
      </c>
      <c r="AB24" s="1">
        <v>7.0161666870117188</v>
      </c>
      <c r="AC24" s="1">
        <v>-0.16364559531211853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1.1051903892965875</v>
      </c>
      <c r="AL24">
        <f>(U24-T24)/(1000-U24)*AK24</f>
        <v>2.3637752954526692E-2</v>
      </c>
      <c r="AM24">
        <f>(P24+273.15)</f>
        <v>299.66482772827146</v>
      </c>
      <c r="AN24">
        <f>(O24+273.15)</f>
        <v>300.46329345703123</v>
      </c>
      <c r="AO24">
        <f>(Y24*AG24+Z24*AH24)*AI24</f>
        <v>8.1271317763522575</v>
      </c>
      <c r="AP24">
        <f>((AO24+0.00000010773*(AN24^4-AM24^4))-AL24*44100)/(L24*51.4+0.00000043092*AM24^3)</f>
        <v>-8.4292333772796777</v>
      </c>
      <c r="AQ24">
        <f>0.61365*EXP(17.502*J24/(240.97+J24))</f>
        <v>3.4784298377878224</v>
      </c>
      <c r="AR24">
        <f>AQ24*1000/AA24</f>
        <v>39.446935003609255</v>
      </c>
      <c r="AS24">
        <f>(AR24-U24)</f>
        <v>18.338244741768435</v>
      </c>
      <c r="AT24">
        <f>IF(D24,P24,(O24+P24)/2)</f>
        <v>26.914060592651367</v>
      </c>
      <c r="AU24">
        <f>0.61365*EXP(17.502*AT24/(240.97+AT24))</f>
        <v>3.5611338694095664</v>
      </c>
      <c r="AV24">
        <f>IF(AS24&lt;&gt;0,(1000-(AR24+U24)/2)/AS24*AL24,0)</f>
        <v>1.249958969480981</v>
      </c>
      <c r="AW24">
        <f>U24*AA24/1000</f>
        <v>1.8613638305914064</v>
      </c>
      <c r="AX24">
        <f>(AU24-AW24)</f>
        <v>1.69977003881816</v>
      </c>
      <c r="AY24">
        <f>1/(1.6/F24+1.37/N24)</f>
        <v>0.81545577814435977</v>
      </c>
      <c r="AZ24">
        <f>G24*AA24*0.001</f>
        <v>33.68714114406032</v>
      </c>
      <c r="BA24">
        <f>G24/S24</f>
        <v>0.97383399860663533</v>
      </c>
      <c r="BB24">
        <f>(1-AL24*AA24/AQ24/F24)*100</f>
        <v>66.059637657570192</v>
      </c>
      <c r="BC24">
        <f>(S24-E24/(N24/1.35))</f>
        <v>392.53818426185711</v>
      </c>
      <c r="BD24">
        <f>E24*BB24/100/BC24</f>
        <v>-1.3146088316825602E-3</v>
      </c>
    </row>
    <row r="25" spans="1:56" x14ac:dyDescent="0.25">
      <c r="A25" s="1" t="s">
        <v>1</v>
      </c>
      <c r="B25" s="1" t="s">
        <v>6711</v>
      </c>
      <c r="K25" s="1">
        <f t="shared" si="0"/>
        <v>2.72</v>
      </c>
    </row>
    <row r="26" spans="1:56" x14ac:dyDescent="0.25">
      <c r="A26" s="1" t="s">
        <v>1</v>
      </c>
      <c r="B26" s="1" t="s">
        <v>6710</v>
      </c>
      <c r="K26" s="1">
        <f t="shared" si="0"/>
        <v>2.72</v>
      </c>
    </row>
    <row r="27" spans="1:56" x14ac:dyDescent="0.25">
      <c r="A27" s="1">
        <v>4</v>
      </c>
      <c r="B27" s="1" t="s">
        <v>6709</v>
      </c>
      <c r="C27" s="1">
        <v>886.5000075660646</v>
      </c>
      <c r="D27" s="1">
        <v>0</v>
      </c>
      <c r="E27">
        <f>(R27-S27*(1000-T27)/(1000-U27))*AK27</f>
        <v>-0.77605263845736483</v>
      </c>
      <c r="F27">
        <f>IF(AV27&lt;&gt;0,1/(1/AV27-1/N27),0)</f>
        <v>1.7845967927406556</v>
      </c>
      <c r="G27">
        <f>((AY27-AL27/2)*S27-E27)/(AY27+AL27/2)</f>
        <v>381.92711490631541</v>
      </c>
      <c r="H27">
        <f>AL27*1000</f>
        <v>23.570666541502838</v>
      </c>
      <c r="I27">
        <f>(AQ27-AW27)</f>
        <v>1.6004830497484543</v>
      </c>
      <c r="J27">
        <f>(P27+AP27*D27)</f>
        <v>26.406972885131836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27.236198425292969</v>
      </c>
      <c r="P27" s="1">
        <v>26.406972885131836</v>
      </c>
      <c r="Q27" s="1">
        <v>27.431648254394531</v>
      </c>
      <c r="R27" s="1">
        <v>399.7410888671875</v>
      </c>
      <c r="S27" s="1">
        <v>392.08096313476563</v>
      </c>
      <c r="T27" s="1">
        <v>0.16819010674953461</v>
      </c>
      <c r="U27" s="1">
        <v>21.047391891479492</v>
      </c>
      <c r="V27" s="1">
        <v>0.40865305066108704</v>
      </c>
      <c r="W27" s="1">
        <v>51.139041900634766</v>
      </c>
      <c r="X27" s="1">
        <v>300.59970092773438</v>
      </c>
      <c r="Y27" s="1">
        <v>98.969139099121094</v>
      </c>
      <c r="Z27" s="1">
        <v>9.0244665145874023</v>
      </c>
      <c r="AA27" s="1">
        <v>88.176895141601563</v>
      </c>
      <c r="AB27" s="1">
        <v>6.9888486862182617</v>
      </c>
      <c r="AC27" s="1">
        <v>-0.16295886039733887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1.1051459592931407</v>
      </c>
      <c r="AL27">
        <f>(U27-T27)/(1000-U27)*AK27</f>
        <v>2.357066654150284E-2</v>
      </c>
      <c r="AM27">
        <f>(P27+273.15)</f>
        <v>299.55697288513181</v>
      </c>
      <c r="AN27">
        <f>(O27+273.15)</f>
        <v>300.38619842529295</v>
      </c>
      <c r="AO27">
        <f>(Y27*AG27+Z27*AH27)*AI27</f>
        <v>15.835061901918152</v>
      </c>
      <c r="AP27">
        <f>((AO27+0.00000010773*(AN27^4-AM27^4))-AL27*44100)/(L27*51.4+0.00000043092*AM27^3)</f>
        <v>-8.3395032685319297</v>
      </c>
      <c r="AQ27">
        <f>0.61365*EXP(17.502*J27/(240.97+J27))</f>
        <v>3.4563767175676365</v>
      </c>
      <c r="AR27">
        <f>AQ27*1000/AA27</f>
        <v>39.198213001456999</v>
      </c>
      <c r="AS27">
        <f>(AR27-U27)</f>
        <v>18.150821109977507</v>
      </c>
      <c r="AT27">
        <f>IF(D27,P27,(O27+P27)/2)</f>
        <v>26.821585655212402</v>
      </c>
      <c r="AU27">
        <f>0.61365*EXP(17.502*AT27/(240.97+AT27))</f>
        <v>3.5418257851388808</v>
      </c>
      <c r="AV27">
        <f>IF(AS27&lt;&gt;0,(1000-(AR27+U27)/2)/AS27*AL27,0)</f>
        <v>1.2594830763427596</v>
      </c>
      <c r="AW27">
        <f>U27*AA27/1000</f>
        <v>1.8558936678191822</v>
      </c>
      <c r="AX27">
        <f>(AU27-AW27)</f>
        <v>1.6859321173196986</v>
      </c>
      <c r="AY27">
        <f>1/(1.6/F27+1.37/N27)</f>
        <v>0.82194359495408442</v>
      </c>
      <c r="AZ27">
        <f>G27*AA27*0.001</f>
        <v>33.677147162828589</v>
      </c>
      <c r="BA27">
        <f>G27/S27</f>
        <v>0.97410267474536849</v>
      </c>
      <c r="BB27">
        <f>(1-AL27*AA27/AQ27/F27)*100</f>
        <v>66.304997944103278</v>
      </c>
      <c r="BC27">
        <f>(S27-E27/(N27/1.35))</f>
        <v>392.3257261904688</v>
      </c>
      <c r="BD27">
        <f>E27*BB27/100/BC27</f>
        <v>-1.3115675359114795E-3</v>
      </c>
    </row>
    <row r="28" spans="1:56" x14ac:dyDescent="0.25">
      <c r="A28" s="1" t="s">
        <v>1</v>
      </c>
      <c r="B28" s="1" t="s">
        <v>6708</v>
      </c>
      <c r="K28" s="1">
        <f t="shared" si="0"/>
        <v>2.72</v>
      </c>
    </row>
    <row r="29" spans="1:56" x14ac:dyDescent="0.25">
      <c r="A29" s="1" t="s">
        <v>1</v>
      </c>
      <c r="B29" s="1" t="s">
        <v>6707</v>
      </c>
      <c r="K29" s="1">
        <f t="shared" si="0"/>
        <v>2.72</v>
      </c>
    </row>
    <row r="30" spans="1:56" x14ac:dyDescent="0.25">
      <c r="A30" s="1">
        <v>5</v>
      </c>
      <c r="B30" s="1" t="s">
        <v>6706</v>
      </c>
      <c r="C30" s="1">
        <v>1090.5000075660646</v>
      </c>
      <c r="D30" s="1">
        <v>0</v>
      </c>
      <c r="E30">
        <f>(R30-S30*(1000-T30)/(1000-U30))*AK30</f>
        <v>-0.62366626554419491</v>
      </c>
      <c r="F30">
        <f>IF(AV30&lt;&gt;0,1/(1/AV30-1/N30),0)</f>
        <v>1.8026284189670556</v>
      </c>
      <c r="G30">
        <f>((AY30-AL30/2)*S30-E30)/(AY30+AL30/2)</f>
        <v>381.89660080061708</v>
      </c>
      <c r="H30">
        <f>AL30*1000</f>
        <v>23.597016514098534</v>
      </c>
      <c r="I30">
        <f>(AQ30-AW30)</f>
        <v>1.5909248091596986</v>
      </c>
      <c r="J30">
        <f>(P30+AP30*D30)</f>
        <v>26.367059707641602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27.185939788818359</v>
      </c>
      <c r="P30" s="1">
        <v>26.367059707641602</v>
      </c>
      <c r="Q30" s="1">
        <v>27.381109237670898</v>
      </c>
      <c r="R30" s="1">
        <v>399.9810791015625</v>
      </c>
      <c r="S30" s="1">
        <v>392.17282104492188</v>
      </c>
      <c r="T30" s="1">
        <v>0.16553325951099396</v>
      </c>
      <c r="U30" s="1">
        <v>21.064851760864258</v>
      </c>
      <c r="V30" s="1">
        <v>0.40336054563522339</v>
      </c>
      <c r="W30" s="1">
        <v>51.329444885253906</v>
      </c>
      <c r="X30" s="1">
        <v>300.64071655273438</v>
      </c>
      <c r="Y30" s="1">
        <v>150.76889038085938</v>
      </c>
      <c r="Z30" s="1">
        <v>9.2220420837402344</v>
      </c>
      <c r="AA30" s="1">
        <v>88.171607971191406</v>
      </c>
      <c r="AB30" s="1">
        <v>7.0041790008544922</v>
      </c>
      <c r="AC30" s="1">
        <v>-0.16535124182701111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1.1052967520321115</v>
      </c>
      <c r="AL30">
        <f>(U30-T30)/(1000-U30)*AK30</f>
        <v>2.3597016514098533E-2</v>
      </c>
      <c r="AM30">
        <f>(P30+273.15)</f>
        <v>299.51705970764158</v>
      </c>
      <c r="AN30">
        <f>(O30+273.15)</f>
        <v>300.33593978881834</v>
      </c>
      <c r="AO30">
        <f>(Y30*AG30+Z30*AH30)*AI30</f>
        <v>24.123021921745931</v>
      </c>
      <c r="AP30">
        <f>((AO30+0.00000010773*(AN30^4-AM30^4))-AL30*44100)/(L30*51.4+0.00000043092*AM30^3)</f>
        <v>-8.2822366211380913</v>
      </c>
      <c r="AQ30">
        <f>0.61365*EXP(17.502*J30/(240.97+J30))</f>
        <v>3.4482466605898829</v>
      </c>
      <c r="AR30">
        <f>AQ30*1000/AA30</f>
        <v>39.108356305768403</v>
      </c>
      <c r="AS30">
        <f>(AR30-U30)</f>
        <v>18.043504544904145</v>
      </c>
      <c r="AT30">
        <f>IF(D30,P30,(O30+P30)/2)</f>
        <v>26.77649974822998</v>
      </c>
      <c r="AU30">
        <f>0.61365*EXP(17.502*AT30/(240.97+AT30))</f>
        <v>3.5324453671497702</v>
      </c>
      <c r="AV30">
        <f>IF(AS30&lt;&gt;0,(1000-(AR30+U30)/2)/AS30*AL30,0)</f>
        <v>1.2684377563634111</v>
      </c>
      <c r="AW30">
        <f>U30*AA30/1000</f>
        <v>1.8573218514301844</v>
      </c>
      <c r="AX30">
        <f>(AU30-AW30)</f>
        <v>1.6751235157195858</v>
      </c>
      <c r="AY30">
        <f>1/(1.6/F30+1.37/N30)</f>
        <v>0.82804747244937948</v>
      </c>
      <c r="AZ30">
        <f>G30*AA30*0.001</f>
        <v>33.672437371322594</v>
      </c>
      <c r="BA30">
        <f>G30/S30</f>
        <v>0.97379670468513246</v>
      </c>
      <c r="BB30">
        <f>(1-AL30*AA30/AQ30/F30)*100</f>
        <v>66.528026452384523</v>
      </c>
      <c r="BC30">
        <f>(S30-E30/(N30/1.35))</f>
        <v>392.36952221353982</v>
      </c>
      <c r="BD30">
        <f>E30*BB30/100/BC30</f>
        <v>-1.0574543501114036E-3</v>
      </c>
    </row>
    <row r="31" spans="1:56" x14ac:dyDescent="0.25">
      <c r="A31" s="1" t="s">
        <v>1</v>
      </c>
      <c r="B31" s="1" t="s">
        <v>6705</v>
      </c>
      <c r="K31" s="1">
        <f t="shared" si="0"/>
        <v>2.72</v>
      </c>
    </row>
    <row r="32" spans="1:56" x14ac:dyDescent="0.25">
      <c r="A32" s="1" t="s">
        <v>1</v>
      </c>
      <c r="B32" s="1" t="s">
        <v>6704</v>
      </c>
      <c r="K32" s="1">
        <f t="shared" si="0"/>
        <v>2.72</v>
      </c>
    </row>
    <row r="33" spans="1:56" x14ac:dyDescent="0.25">
      <c r="A33" s="1">
        <v>6</v>
      </c>
      <c r="B33" s="1" t="s">
        <v>6703</v>
      </c>
      <c r="C33" s="1">
        <v>1294.5000075660646</v>
      </c>
      <c r="D33" s="1">
        <v>0</v>
      </c>
      <c r="E33">
        <f>(R33-S33*(1000-T33)/(1000-U33))*AK33</f>
        <v>-0.60670142270710758</v>
      </c>
      <c r="F33">
        <f>IF(AV33&lt;&gt;0,1/(1/AV33-1/N33),0)</f>
        <v>1.7891966528487233</v>
      </c>
      <c r="G33">
        <f>((AY33-AL33/2)*S33-E33)/(AY33+AL33/2)</f>
        <v>381.43118806840272</v>
      </c>
      <c r="H33">
        <f>AL33*1000</f>
        <v>23.815301995018061</v>
      </c>
      <c r="I33">
        <f>(AQ33-AW33)</f>
        <v>1.6135984288789307</v>
      </c>
      <c r="J33">
        <f>(P33+AP33*D33)</f>
        <v>26.559732437133789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27.144746780395508</v>
      </c>
      <c r="P33" s="1">
        <v>26.559732437133789</v>
      </c>
      <c r="Q33" s="1">
        <v>27.334089279174805</v>
      </c>
      <c r="R33" s="1">
        <v>399.77169799804688</v>
      </c>
      <c r="S33" s="1">
        <v>391.87628173828125</v>
      </c>
      <c r="T33" s="1">
        <v>0.16394512355327606</v>
      </c>
      <c r="U33" s="1">
        <v>21.254507064819336</v>
      </c>
      <c r="V33" s="1">
        <v>0.40045830607414246</v>
      </c>
      <c r="W33" s="1">
        <v>51.917030334472656</v>
      </c>
      <c r="X33" s="1">
        <v>300.61221313476563</v>
      </c>
      <c r="Y33" s="1">
        <v>300.60845947265625</v>
      </c>
      <c r="Z33" s="1">
        <v>8.8450450897216797</v>
      </c>
      <c r="AA33" s="1">
        <v>88.171852111816406</v>
      </c>
      <c r="AB33" s="1">
        <v>6.9454493522644043</v>
      </c>
      <c r="AC33" s="1">
        <v>-0.17154860496520996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1.105191960054285</v>
      </c>
      <c r="AL33">
        <f>(U33-T33)/(1000-U33)*AK33</f>
        <v>2.3815301995018062E-2</v>
      </c>
      <c r="AM33">
        <f>(P33+273.15)</f>
        <v>299.70973243713377</v>
      </c>
      <c r="AN33">
        <f>(O33+273.15)</f>
        <v>300.29474678039549</v>
      </c>
      <c r="AO33">
        <f>(Y33*AG33+Z33*AH33)*AI33</f>
        <v>48.097352440565373</v>
      </c>
      <c r="AP33">
        <f>((AO33+0.00000010773*(AN33^4-AM33^4))-AL33*44100)/(L33*51.4+0.00000043092*AM33^3)</f>
        <v>-8.1850434375263816</v>
      </c>
      <c r="AQ33">
        <f>0.61365*EXP(17.502*J33/(240.97+J33))</f>
        <v>3.4876476825077383</v>
      </c>
      <c r="AR33">
        <f>AQ33*1000/AA33</f>
        <v>39.555114234016855</v>
      </c>
      <c r="AS33">
        <f>(AR33-U33)</f>
        <v>18.300607169197519</v>
      </c>
      <c r="AT33">
        <f>IF(D33,P33,(O33+P33)/2)</f>
        <v>26.852239608764648</v>
      </c>
      <c r="AU33">
        <f>0.61365*EXP(17.502*AT33/(240.97+AT33))</f>
        <v>3.5482159529979427</v>
      </c>
      <c r="AV33">
        <f>IF(AS33&lt;&gt;0,(1000-(AR33+U33)/2)/AS33*AL33,0)</f>
        <v>1.261772466553271</v>
      </c>
      <c r="AW33">
        <f>U33*AA33/1000</f>
        <v>1.8740492536288076</v>
      </c>
      <c r="AX33">
        <f>(AU33-AW33)</f>
        <v>1.6741666993691351</v>
      </c>
      <c r="AY33">
        <f>1/(1.6/F33+1.37/N33)</f>
        <v>0.82350377252458107</v>
      </c>
      <c r="AZ33">
        <f>G33*AA33*0.001</f>
        <v>33.631494305201635</v>
      </c>
      <c r="BA33">
        <f>G33/S33</f>
        <v>0.97334594065365154</v>
      </c>
      <c r="BB33">
        <f>(1-AL33*AA33/AQ33/F33)*100</f>
        <v>66.349201587956387</v>
      </c>
      <c r="BC33">
        <f>(S33-E33/(N33/1.35))</f>
        <v>392.0676322817398</v>
      </c>
      <c r="BD33">
        <f>E33*BB33/100/BC33</f>
        <v>-1.0267145687243876E-3</v>
      </c>
    </row>
    <row r="34" spans="1:56" x14ac:dyDescent="0.25">
      <c r="A34" s="1" t="s">
        <v>1</v>
      </c>
      <c r="B34" s="1" t="s">
        <v>6702</v>
      </c>
      <c r="K34" s="1">
        <f t="shared" si="0"/>
        <v>2.72</v>
      </c>
    </row>
    <row r="35" spans="1:56" x14ac:dyDescent="0.25">
      <c r="A35" s="1" t="s">
        <v>1</v>
      </c>
      <c r="B35" s="1" t="s">
        <v>6701</v>
      </c>
      <c r="K35" s="1">
        <f t="shared" si="0"/>
        <v>2.72</v>
      </c>
    </row>
    <row r="36" spans="1:56" x14ac:dyDescent="0.25">
      <c r="A36" s="1">
        <v>7</v>
      </c>
      <c r="B36" s="1" t="s">
        <v>6700</v>
      </c>
      <c r="C36" s="1">
        <v>1498.5000075660646</v>
      </c>
      <c r="D36" s="1">
        <v>0</v>
      </c>
      <c r="E36">
        <f>(R36-S36*(1000-T36)/(1000-U36))*AK36</f>
        <v>-4.974577730296105E-2</v>
      </c>
      <c r="F36">
        <f>IF(AV36&lt;&gt;0,1/(1/AV36-1/N36),0)</f>
        <v>1.9322673803314463</v>
      </c>
      <c r="G36">
        <f>((AY36-AL36/2)*S36-E36)/(AY36+AL36/2)</f>
        <v>380.76712781860454</v>
      </c>
      <c r="H36">
        <f>AL36*1000</f>
        <v>24.226829779234674</v>
      </c>
      <c r="I36">
        <f>(AQ36-AW36)</f>
        <v>1.5556188619945293</v>
      </c>
      <c r="J36">
        <f>(P36+AP36*D36)</f>
        <v>26.429439544677734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27.135366439819336</v>
      </c>
      <c r="P36" s="1">
        <v>26.429439544677734</v>
      </c>
      <c r="Q36" s="1">
        <v>27.311864852905273</v>
      </c>
      <c r="R36" s="1">
        <v>399.98617553710938</v>
      </c>
      <c r="S36" s="1">
        <v>391.44964599609375</v>
      </c>
      <c r="T36" s="1">
        <v>0.16216062009334564</v>
      </c>
      <c r="U36" s="1">
        <v>21.610868453979492</v>
      </c>
      <c r="V36" s="1">
        <v>0.39629068970680237</v>
      </c>
      <c r="W36" s="1">
        <v>52.812980651855469</v>
      </c>
      <c r="X36" s="1">
        <v>300.59100341796875</v>
      </c>
      <c r="Y36" s="1">
        <v>501.1263427734375</v>
      </c>
      <c r="Z36" s="1">
        <v>8.9389572143554688</v>
      </c>
      <c r="AA36" s="1">
        <v>88.1658935546875</v>
      </c>
      <c r="AB36" s="1">
        <v>6.9971585273742676</v>
      </c>
      <c r="AC36" s="1">
        <v>-0.17289376258850098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1.1051139831542964</v>
      </c>
      <c r="AL36">
        <f>(U36-T36)/(1000-U36)*AK36</f>
        <v>2.4226829779234675E-2</v>
      </c>
      <c r="AM36">
        <f>(P36+273.15)</f>
        <v>299.57943954467771</v>
      </c>
      <c r="AN36">
        <f>(O36+273.15)</f>
        <v>300.28536643981931</v>
      </c>
      <c r="AO36">
        <f>(Y36*AG36+Z36*AH36)*AI36</f>
        <v>80.180213051582541</v>
      </c>
      <c r="AP36">
        <f>((AO36+0.00000010773*(AN36^4-AM36^4))-AL36*44100)/(L36*51.4+0.00000043092*AM36^3)</f>
        <v>-8.0599370659423411</v>
      </c>
      <c r="AQ36">
        <f>0.61365*EXP(17.502*J36/(240.97+J36))</f>
        <v>3.4609603897324392</v>
      </c>
      <c r="AR36">
        <f>AQ36*1000/AA36</f>
        <v>39.255093440250526</v>
      </c>
      <c r="AS36">
        <f>(AR36-U36)</f>
        <v>17.644224986271034</v>
      </c>
      <c r="AT36">
        <f>IF(D36,P36,(O36+P36)/2)</f>
        <v>26.782402992248535</v>
      </c>
      <c r="AU36">
        <f>0.61365*EXP(17.502*AT36/(240.97+AT36))</f>
        <v>3.5336723403625516</v>
      </c>
      <c r="AV36">
        <f>IF(AS36&lt;&gt;0,(1000-(AR36+U36)/2)/AS36*AL36,0)</f>
        <v>1.3312874409860127</v>
      </c>
      <c r="AW36">
        <f>U36*AA36/1000</f>
        <v>1.90534152773791</v>
      </c>
      <c r="AX36">
        <f>(AU36-AW36)</f>
        <v>1.6283308126246416</v>
      </c>
      <c r="AY36">
        <f>1/(1.6/F36+1.37/N36)</f>
        <v>0.87099654164344242</v>
      </c>
      <c r="AZ36">
        <f>G36*AA36*0.001</f>
        <v>33.570674060379176</v>
      </c>
      <c r="BA36">
        <f>G36/S36</f>
        <v>0.97271036444468817</v>
      </c>
      <c r="BB36">
        <f>(1-AL36*AA36/AQ36/F36)*100</f>
        <v>68.060114856370731</v>
      </c>
      <c r="BC36">
        <f>(S36-E36/(N36/1.35))</f>
        <v>391.46533556128253</v>
      </c>
      <c r="BD36">
        <f>E36*BB36/100/BC36</f>
        <v>-8.6487946934166008E-5</v>
      </c>
    </row>
    <row r="37" spans="1:56" x14ac:dyDescent="0.25">
      <c r="A37" s="1" t="s">
        <v>1</v>
      </c>
      <c r="B37" s="1" t="s">
        <v>6699</v>
      </c>
      <c r="K37" s="1">
        <f t="shared" si="0"/>
        <v>2.72</v>
      </c>
    </row>
    <row r="38" spans="1:56" x14ac:dyDescent="0.25">
      <c r="A38" s="1" t="s">
        <v>1</v>
      </c>
      <c r="B38" s="1" t="s">
        <v>6698</v>
      </c>
      <c r="K38" s="1">
        <f t="shared" si="0"/>
        <v>2.72</v>
      </c>
    </row>
    <row r="39" spans="1:56" x14ac:dyDescent="0.25">
      <c r="A39" s="1">
        <v>8</v>
      </c>
      <c r="B39" s="1" t="s">
        <v>6697</v>
      </c>
      <c r="C39" s="1">
        <v>1702.5000075660646</v>
      </c>
      <c r="D39" s="1">
        <v>0</v>
      </c>
      <c r="E39">
        <f>(R39-S39*(1000-T39)/(1000-U39))*AK39</f>
        <v>0.3394296036939986</v>
      </c>
      <c r="F39">
        <f>IF(AV39&lt;&gt;0,1/(1/AV39-1/N39),0)</f>
        <v>2.0608516201245859</v>
      </c>
      <c r="G39">
        <f>((AY39-AL39/2)*S39-E39)/(AY39+AL39/2)</f>
        <v>380.05120053005186</v>
      </c>
      <c r="H39">
        <f>AL39*1000</f>
        <v>24.82602181333996</v>
      </c>
      <c r="I39">
        <f>(AQ39-AW39)</f>
        <v>1.5248978358206817</v>
      </c>
      <c r="J39">
        <f>(P39+AP39*D39)</f>
        <v>26.501216888427734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27.154668807983398</v>
      </c>
      <c r="P39" s="1">
        <v>26.501216888427734</v>
      </c>
      <c r="Q39" s="1">
        <v>27.318056106567383</v>
      </c>
      <c r="R39" s="1">
        <v>400.00491333007813</v>
      </c>
      <c r="S39" s="1">
        <v>390.9163818359375</v>
      </c>
      <c r="T39" s="1">
        <v>0.16111898422241211</v>
      </c>
      <c r="U39" s="1">
        <v>22.127681732177734</v>
      </c>
      <c r="V39" s="1">
        <v>0.39326629042625427</v>
      </c>
      <c r="W39" s="1">
        <v>54.010219573974609</v>
      </c>
      <c r="X39" s="1">
        <v>300.60491943359375</v>
      </c>
      <c r="Y39" s="1">
        <v>750.69390869140625</v>
      </c>
      <c r="Z39" s="1">
        <v>8.9593801498413086</v>
      </c>
      <c r="AA39" s="1">
        <v>88.158454895019531</v>
      </c>
      <c r="AB39" s="1">
        <v>7.0088376998901367</v>
      </c>
      <c r="AC39" s="1">
        <v>-0.18094411492347717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1.1051651449764472</v>
      </c>
      <c r="AL39">
        <f>(U39-T39)/(1000-U39)*AK39</f>
        <v>2.4826021813339958E-2</v>
      </c>
      <c r="AM39">
        <f>(P39+273.15)</f>
        <v>299.65121688842771</v>
      </c>
      <c r="AN39">
        <f>(O39+273.15)</f>
        <v>300.30466880798338</v>
      </c>
      <c r="AO39">
        <f>(Y39*AG39+Z39*AH39)*AI39</f>
        <v>120.11102270593437</v>
      </c>
      <c r="AP39">
        <f>((AO39+0.00000010773*(AN39^4-AM39^4))-AL39*44100)/(L39*51.4+0.00000043092*AM39^3)</f>
        <v>-7.9533006195366545</v>
      </c>
      <c r="AQ39">
        <f>0.61365*EXP(17.502*J39/(240.97+J39))</f>
        <v>3.4756400677382202</v>
      </c>
      <c r="AR39">
        <f>AQ39*1000/AA39</f>
        <v>39.424920410380004</v>
      </c>
      <c r="AS39">
        <f>(AR39-U39)</f>
        <v>17.29723867820227</v>
      </c>
      <c r="AT39">
        <f>IF(D39,P39,(O39+P39)/2)</f>
        <v>26.827942848205566</v>
      </c>
      <c r="AU39">
        <f>0.61365*EXP(17.502*AT39/(240.97+AT39))</f>
        <v>3.5431501884898751</v>
      </c>
      <c r="AV39">
        <f>IF(AS39&lt;&gt;0,(1000-(AR39+U39)/2)/AS39*AL39,0)</f>
        <v>1.3910872792622684</v>
      </c>
      <c r="AW39">
        <f>U39*AA39/1000</f>
        <v>1.9507422319175385</v>
      </c>
      <c r="AX39">
        <f>(AU39-AW39)</f>
        <v>1.5924079565723366</v>
      </c>
      <c r="AY39">
        <f>1/(1.6/F39+1.37/N39)</f>
        <v>0.91203803538226491</v>
      </c>
      <c r="AZ39">
        <f>G39*AA39*0.001</f>
        <v>33.504726619726604</v>
      </c>
      <c r="BA39">
        <f>G39/S39</f>
        <v>0.9722058685418673</v>
      </c>
      <c r="BB39">
        <f>(1-AL39*AA39/AQ39/F39)*100</f>
        <v>69.444486729828952</v>
      </c>
      <c r="BC39">
        <f>(S39-E39/(N39/1.35))</f>
        <v>390.80932746503629</v>
      </c>
      <c r="BD39">
        <f>E39*BB39/100/BC39</f>
        <v>6.0314616240953996E-4</v>
      </c>
    </row>
    <row r="40" spans="1:56" x14ac:dyDescent="0.25">
      <c r="A40" s="1" t="s">
        <v>1</v>
      </c>
      <c r="B40" s="1" t="s">
        <v>6696</v>
      </c>
      <c r="K40" s="1">
        <f t="shared" si="0"/>
        <v>2.72</v>
      </c>
    </row>
    <row r="41" spans="1:56" x14ac:dyDescent="0.25">
      <c r="A41" s="1" t="s">
        <v>1</v>
      </c>
      <c r="B41" s="1" t="s">
        <v>6695</v>
      </c>
      <c r="K41" s="1">
        <f t="shared" si="0"/>
        <v>2.72</v>
      </c>
    </row>
    <row r="42" spans="1:56" x14ac:dyDescent="0.25">
      <c r="A42" s="1">
        <v>9</v>
      </c>
      <c r="B42" s="1" t="s">
        <v>6694</v>
      </c>
      <c r="C42" s="1">
        <v>1906.5000075660646</v>
      </c>
      <c r="D42" s="1">
        <v>0</v>
      </c>
      <c r="E42">
        <f>(R42-S42*(1000-T42)/(1000-U42))*AK42</f>
        <v>0.80224734149848831</v>
      </c>
      <c r="F42">
        <f>IF(AV42&lt;&gt;0,1/(1/AV42-1/N42),0)</f>
        <v>2.1709645615703437</v>
      </c>
      <c r="G42">
        <f>((AY42-AL42/2)*S42-E42)/(AY42+AL42/2)</f>
        <v>379.19925531428294</v>
      </c>
      <c r="H42">
        <f>AL42*1000</f>
        <v>25.37257614848027</v>
      </c>
      <c r="I42">
        <f>(AQ42-AW42)</f>
        <v>1.5044277963407686</v>
      </c>
      <c r="J42">
        <f>(P42+AP42*D42)</f>
        <v>26.602230072021484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27.195533752441406</v>
      </c>
      <c r="P42" s="1">
        <v>26.602230072021484</v>
      </c>
      <c r="Q42" s="1">
        <v>27.341428756713867</v>
      </c>
      <c r="R42" s="1">
        <v>400.05398559570313</v>
      </c>
      <c r="S42" s="1">
        <v>390.36737060546875</v>
      </c>
      <c r="T42" s="1">
        <v>0.1611684262752533</v>
      </c>
      <c r="U42" s="1">
        <v>22.597274780273438</v>
      </c>
      <c r="V42" s="1">
        <v>0.39241018891334534</v>
      </c>
      <c r="W42" s="1">
        <v>55.019466400146484</v>
      </c>
      <c r="X42" s="1">
        <v>300.64883422851563</v>
      </c>
      <c r="Y42" s="1">
        <v>1000.1062622070313</v>
      </c>
      <c r="Z42" s="1">
        <v>8.9474678039550781</v>
      </c>
      <c r="AA42" s="1">
        <v>88.150596618652344</v>
      </c>
      <c r="AB42" s="1">
        <v>7.0378432273864746</v>
      </c>
      <c r="AC42" s="1">
        <v>-0.18069082498550415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1.1053265964283661</v>
      </c>
      <c r="AL42">
        <f>(U42-T42)/(1000-U42)*AK42</f>
        <v>2.5372576148480271E-2</v>
      </c>
      <c r="AM42">
        <f>(P42+273.15)</f>
        <v>299.75223007202146</v>
      </c>
      <c r="AN42">
        <f>(O42+273.15)</f>
        <v>300.34553375244138</v>
      </c>
      <c r="AO42">
        <f>(Y42*AG42+Z42*AH42)*AI42</f>
        <v>160.01699837646629</v>
      </c>
      <c r="AP42">
        <f>((AO42+0.00000010773*(AN42^4-AM42^4))-AL42*44100)/(L42*51.4+0.00000043092*AM42^3)</f>
        <v>-7.8282999748877469</v>
      </c>
      <c r="AQ42">
        <f>0.61365*EXP(17.502*J42/(240.97+J42))</f>
        <v>3.4963910501774982</v>
      </c>
      <c r="AR42">
        <f>AQ42*1000/AA42</f>
        <v>39.663838752030344</v>
      </c>
      <c r="AS42">
        <f>(AR42-U42)</f>
        <v>17.066563971756906</v>
      </c>
      <c r="AT42">
        <f>IF(D42,P42,(O42+P42)/2)</f>
        <v>26.898881912231445</v>
      </c>
      <c r="AU42">
        <f>0.61365*EXP(17.502*AT42/(240.97+AT42))</f>
        <v>3.5579583839211599</v>
      </c>
      <c r="AV42">
        <f>IF(AS42&lt;&gt;0,(1000-(AR42+U42)/2)/AS42*AL42,0)</f>
        <v>1.4404020497077152</v>
      </c>
      <c r="AW42">
        <f>U42*AA42/1000</f>
        <v>1.9919632538367296</v>
      </c>
      <c r="AX42">
        <f>(AU42-AW42)</f>
        <v>1.5659951300844304</v>
      </c>
      <c r="AY42">
        <f>1/(1.6/F42+1.37/N42)</f>
        <v>0.9460138058008607</v>
      </c>
      <c r="AZ42">
        <f>G42*AA42*0.001</f>
        <v>33.426640593302714</v>
      </c>
      <c r="BA42">
        <f>G42/S42</f>
        <v>0.97139075616421577</v>
      </c>
      <c r="BB42">
        <f>(1-AL42*AA42/AQ42/F42)*100</f>
        <v>70.534278036559627</v>
      </c>
      <c r="BC42">
        <f>(S42-E42/(N42/1.35))</f>
        <v>390.11434587363453</v>
      </c>
      <c r="BD42">
        <f>E42*BB42/100/BC42</f>
        <v>1.450496184974301E-3</v>
      </c>
    </row>
    <row r="43" spans="1:56" x14ac:dyDescent="0.25">
      <c r="A43" s="1" t="s">
        <v>1</v>
      </c>
      <c r="B43" s="1" t="s">
        <v>6693</v>
      </c>
      <c r="K43" s="1">
        <f t="shared" si="0"/>
        <v>2.72</v>
      </c>
    </row>
    <row r="44" spans="1:56" x14ac:dyDescent="0.25">
      <c r="A44" s="1" t="s">
        <v>1</v>
      </c>
      <c r="B44" s="1" t="s">
        <v>6692</v>
      </c>
      <c r="K44" s="1">
        <f t="shared" si="0"/>
        <v>2.72</v>
      </c>
    </row>
    <row r="45" spans="1:56" x14ac:dyDescent="0.25">
      <c r="A45" s="1">
        <v>10</v>
      </c>
      <c r="B45" s="1" t="s">
        <v>6691</v>
      </c>
      <c r="C45" s="1">
        <v>2110.5000075660646</v>
      </c>
      <c r="D45" s="1">
        <v>0</v>
      </c>
      <c r="E45">
        <f>(R45-S45*(1000-T45)/(1000-U45))*AK45</f>
        <v>1.2713034858166614</v>
      </c>
      <c r="F45">
        <f>IF(AV45&lt;&gt;0,1/(1/AV45-1/N45),0)</f>
        <v>2.1596101064481239</v>
      </c>
      <c r="G45">
        <f>((AY45-AL45/2)*S45-E45)/(AY45+AL45/2)</f>
        <v>378.16754297848155</v>
      </c>
      <c r="H45">
        <f>AL45*1000</f>
        <v>25.515456875332589</v>
      </c>
      <c r="I45">
        <f>(AQ45-AW45)</f>
        <v>1.5179444572214265</v>
      </c>
      <c r="J45">
        <f>(P45+AP45*D45)</f>
        <v>26.720525741577148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27.249225616455078</v>
      </c>
      <c r="P45" s="1">
        <v>26.720525741577148</v>
      </c>
      <c r="Q45" s="1">
        <v>27.379072189331055</v>
      </c>
      <c r="R45" s="1">
        <v>400.06326293945313</v>
      </c>
      <c r="S45" s="1">
        <v>389.91244506835938</v>
      </c>
      <c r="T45" s="1">
        <v>0.16063623130321503</v>
      </c>
      <c r="U45" s="1">
        <v>22.719995498657227</v>
      </c>
      <c r="V45" s="1">
        <v>0.38990530371665955</v>
      </c>
      <c r="W45" s="1">
        <v>55.147251129150391</v>
      </c>
      <c r="X45" s="1">
        <v>300.65228271484375</v>
      </c>
      <c r="Y45" s="1">
        <v>1250.8409423828125</v>
      </c>
      <c r="Z45" s="1">
        <v>8.8555583953857422</v>
      </c>
      <c r="AA45" s="1">
        <v>88.155181884765625</v>
      </c>
      <c r="AB45" s="1">
        <v>7.0897307395935059</v>
      </c>
      <c r="AC45" s="1">
        <v>-0.17607055604457855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1.1053392746869253</v>
      </c>
      <c r="AL45">
        <f>(U45-T45)/(1000-U45)*AK45</f>
        <v>2.551545687533259E-2</v>
      </c>
      <c r="AM45">
        <f>(P45+273.15)</f>
        <v>299.87052574157713</v>
      </c>
      <c r="AN45">
        <f>(O45+273.15)</f>
        <v>300.39922561645506</v>
      </c>
      <c r="AO45">
        <f>(Y45*AG45+Z45*AH45)*AI45</f>
        <v>200.1345463078942</v>
      </c>
      <c r="AP45">
        <f>((AO45+0.00000010773*(AN45^4-AM45^4))-AL45*44100)/(L45*51.4+0.00000043092*AM45^3)</f>
        <v>-7.5555150990490834</v>
      </c>
      <c r="AQ45">
        <f>0.61365*EXP(17.502*J45/(240.97+J45))</f>
        <v>3.5208297928266106</v>
      </c>
      <c r="AR45">
        <f>AQ45*1000/AA45</f>
        <v>39.938999813181219</v>
      </c>
      <c r="AS45">
        <f>(AR45-U45)</f>
        <v>17.219004314523993</v>
      </c>
      <c r="AT45">
        <f>IF(D45,P45,(O45+P45)/2)</f>
        <v>26.984875679016113</v>
      </c>
      <c r="AU45">
        <f>0.61365*EXP(17.502*AT45/(240.97+AT45))</f>
        <v>3.5759815976472709</v>
      </c>
      <c r="AV45">
        <f>IF(AS45&lt;&gt;0,(1000-(AR45+U45)/2)/AS45*AL45,0)</f>
        <v>1.4353948682224027</v>
      </c>
      <c r="AW45">
        <f>U45*AA45/1000</f>
        <v>2.0028853356051841</v>
      </c>
      <c r="AX45">
        <f>(AU45-AW45)</f>
        <v>1.5730962620420867</v>
      </c>
      <c r="AY45">
        <f>1/(1.6/F45+1.37/N45)</f>
        <v>0.94255867839587726</v>
      </c>
      <c r="AZ45">
        <f>G45*AA45*0.001</f>
        <v>33.337428534182962</v>
      </c>
      <c r="BA45">
        <f>G45/S45</f>
        <v>0.96987810407585551</v>
      </c>
      <c r="BB45">
        <f>(1-AL45*AA45/AQ45/F45)*100</f>
        <v>70.417776546428243</v>
      </c>
      <c r="BC45">
        <f>(S45-E45/(N45/1.35))</f>
        <v>389.51148241390189</v>
      </c>
      <c r="BD45">
        <f>E45*BB45/100/BC45</f>
        <v>2.2983241529143141E-3</v>
      </c>
    </row>
    <row r="46" spans="1:56" x14ac:dyDescent="0.25">
      <c r="A46" s="1" t="s">
        <v>1</v>
      </c>
      <c r="B46" s="1" t="s">
        <v>6690</v>
      </c>
      <c r="K46" s="1">
        <f t="shared" si="0"/>
        <v>2.72</v>
      </c>
    </row>
    <row r="47" spans="1:56" x14ac:dyDescent="0.25">
      <c r="A47" s="1" t="s">
        <v>1</v>
      </c>
      <c r="B47" s="1" t="s">
        <v>6689</v>
      </c>
      <c r="K47" s="1">
        <f t="shared" si="0"/>
        <v>2.72</v>
      </c>
    </row>
    <row r="48" spans="1:56" x14ac:dyDescent="0.25">
      <c r="A48" s="1">
        <v>11</v>
      </c>
      <c r="B48" s="1" t="s">
        <v>6688</v>
      </c>
      <c r="C48" s="1">
        <v>2314.5000075660646</v>
      </c>
      <c r="D48" s="1">
        <v>0</v>
      </c>
      <c r="E48">
        <f>(R48-S48*(1000-T48)/(1000-U48))*AK48</f>
        <v>-0.33089603745859314</v>
      </c>
      <c r="F48">
        <f>IF(AV48&lt;&gt;0,1/(1/AV48-1/N48),0)</f>
        <v>1.7051151725396356</v>
      </c>
      <c r="G48">
        <f>((AY48-AL48/2)*S48-E48)/(AY48+AL48/2)</f>
        <v>380.80373813367498</v>
      </c>
      <c r="H48">
        <f>AL48*1000</f>
        <v>23.8529909277987</v>
      </c>
      <c r="I48">
        <f>(AQ48-AW48)</f>
        <v>1.6712253974841873</v>
      </c>
      <c r="J48">
        <f>(P48+AP48*D48)</f>
        <v>26.847930908203125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27.316156387329102</v>
      </c>
      <c r="P48" s="1">
        <v>26.847930908203125</v>
      </c>
      <c r="Q48" s="1">
        <v>27.426319122314453</v>
      </c>
      <c r="R48" s="1">
        <v>400.14663696289063</v>
      </c>
      <c r="S48" s="1">
        <v>391.98577880859375</v>
      </c>
      <c r="T48" s="1">
        <v>0.16043601930141449</v>
      </c>
      <c r="U48" s="1">
        <v>21.284151077270508</v>
      </c>
      <c r="V48" s="1">
        <v>0.38784998655319214</v>
      </c>
      <c r="W48" s="1">
        <v>51.453891754150391</v>
      </c>
      <c r="X48" s="1">
        <v>300.60629272460938</v>
      </c>
      <c r="Y48" s="1">
        <v>1600.8189697265625</v>
      </c>
      <c r="Z48" s="1">
        <v>8.8052692413330078</v>
      </c>
      <c r="AA48" s="1">
        <v>88.145011901855469</v>
      </c>
      <c r="AB48" s="1">
        <v>7.0993971824645996</v>
      </c>
      <c r="AC48" s="1">
        <v>-0.13373027741909027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1.1051701938404752</v>
      </c>
      <c r="AL48">
        <f>(U48-T48)/(1000-U48)*AK48</f>
        <v>2.38529909277987E-2</v>
      </c>
      <c r="AM48">
        <f>(P48+273.15)</f>
        <v>299.9979309082031</v>
      </c>
      <c r="AN48">
        <f>(O48+273.15)</f>
        <v>300.46615638732908</v>
      </c>
      <c r="AO48">
        <f>(Y48*AG48+Z48*AH48)*AI48</f>
        <v>256.13102943127524</v>
      </c>
      <c r="AP48">
        <f>((AO48+0.00000010773*(AN48^4-AM48^4))-AL48*44100)/(L48*51.4+0.00000043092*AM48^3)</f>
        <v>-6.4972743653228191</v>
      </c>
      <c r="AQ48">
        <f>0.61365*EXP(17.502*J48/(240.97+J48))</f>
        <v>3.5473171475110861</v>
      </c>
      <c r="AR48">
        <f>AQ48*1000/AA48</f>
        <v>40.244105377861032</v>
      </c>
      <c r="AS48">
        <f>(AR48-U48)</f>
        <v>18.959954300590525</v>
      </c>
      <c r="AT48">
        <f>IF(D48,P48,(O48+P48)/2)</f>
        <v>27.082043647766113</v>
      </c>
      <c r="AU48">
        <f>0.61365*EXP(17.502*AT48/(240.97+AT48))</f>
        <v>3.5964426417081197</v>
      </c>
      <c r="AV48">
        <f>IF(AS48&lt;&gt;0,(1000-(AR48+U48)/2)/AS48*AL48,0)</f>
        <v>1.2193686804173822</v>
      </c>
      <c r="AW48">
        <f>U48*AA48/1000</f>
        <v>1.8760917500268988</v>
      </c>
      <c r="AX48">
        <f>(AU48-AW48)</f>
        <v>1.7203508916812209</v>
      </c>
      <c r="AY48">
        <f>1/(1.6/F48+1.37/N48)</f>
        <v>0.79464696017722714</v>
      </c>
      <c r="AZ48">
        <f>G48*AA48*0.001</f>
        <v>33.565950030063831</v>
      </c>
      <c r="BA48">
        <f>G48/S48</f>
        <v>0.97147335112792721</v>
      </c>
      <c r="BB48">
        <f>(1-AL48*AA48/AQ48/F48)*100</f>
        <v>65.239433420959557</v>
      </c>
      <c r="BC48">
        <f>(S48-E48/(N48/1.35))</f>
        <v>392.09014173610012</v>
      </c>
      <c r="BD48">
        <f>E48*BB48/100/BC48</f>
        <v>-5.5057415903021789E-4</v>
      </c>
    </row>
    <row r="49" spans="1:56" x14ac:dyDescent="0.25">
      <c r="A49" s="1" t="s">
        <v>1</v>
      </c>
      <c r="B49" s="1" t="s">
        <v>6687</v>
      </c>
      <c r="K49" s="1">
        <f t="shared" si="0"/>
        <v>2.72</v>
      </c>
    </row>
    <row r="50" spans="1:56" x14ac:dyDescent="0.25">
      <c r="A50" s="1" t="s">
        <v>1</v>
      </c>
      <c r="B50" s="1" t="s">
        <v>6682</v>
      </c>
      <c r="K50" s="1">
        <f t="shared" si="0"/>
        <v>2.72</v>
      </c>
    </row>
    <row r="51" spans="1:56" x14ac:dyDescent="0.25">
      <c r="A51" s="1">
        <v>12</v>
      </c>
      <c r="B51" s="1" t="s">
        <v>6686</v>
      </c>
      <c r="C51" s="1">
        <v>2518.0000075772405</v>
      </c>
      <c r="D51" s="1">
        <v>0</v>
      </c>
      <c r="E51">
        <f>(R51-S51*(1000-T51)/(1000-U51))*AK51</f>
        <v>-1.0219295239368955</v>
      </c>
      <c r="F51">
        <f>IF(AV51&lt;&gt;0,1/(1/AV51-1/N51),0)</f>
        <v>0.91595957469009859</v>
      </c>
      <c r="G51">
        <f>((AY51-AL51/2)*S51-E51)/(AY51+AL51/2)</f>
        <v>381.38794750151385</v>
      </c>
      <c r="H51">
        <f>AL51*1000</f>
        <v>18.675295449510884</v>
      </c>
      <c r="I51">
        <f>(AQ51-AW51)</f>
        <v>2.1189686426289427</v>
      </c>
      <c r="J51">
        <f>(P51+AP51*D51)</f>
        <v>27.08610725402832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27.419895172119141</v>
      </c>
      <c r="P51" s="1">
        <v>27.08610725402832</v>
      </c>
      <c r="Q51" s="1">
        <v>27.494970321655273</v>
      </c>
      <c r="R51" s="1">
        <v>399.98141479492188</v>
      </c>
      <c r="S51" s="1">
        <v>394.2452392578125</v>
      </c>
      <c r="T51" s="1">
        <v>0.15991988778114319</v>
      </c>
      <c r="U51" s="1">
        <v>16.77131462097168</v>
      </c>
      <c r="V51" s="1">
        <v>0.38426661491394043</v>
      </c>
      <c r="W51" s="1">
        <v>40.299282073974609</v>
      </c>
      <c r="X51" s="1">
        <v>300.66635131835938</v>
      </c>
      <c r="Y51" s="1">
        <v>1999.7838134765625</v>
      </c>
      <c r="Z51" s="1">
        <v>8.6821680068969727</v>
      </c>
      <c r="AA51" s="1">
        <v>88.146453857421875</v>
      </c>
      <c r="AB51" s="1">
        <v>7.2210707664489746</v>
      </c>
      <c r="AC51" s="1">
        <v>-5.8275755494832993E-2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1.1053909974939682</v>
      </c>
      <c r="AL51">
        <f>(U51-T51)/(1000-U51)*AK51</f>
        <v>1.8675295449510885E-2</v>
      </c>
      <c r="AM51">
        <f>(P51+273.15)</f>
        <v>300.2361072540283</v>
      </c>
      <c r="AN51">
        <f>(O51+273.15)</f>
        <v>300.56989517211912</v>
      </c>
      <c r="AO51">
        <f>(Y51*AG51+Z51*AH51)*AI51</f>
        <v>319.96540300446577</v>
      </c>
      <c r="AP51">
        <f>((AO51+0.00000010773*(AN51^4-AM51^4))-AL51*44100)/(L51*51.4+0.00000043092*AM51^3)</f>
        <v>-4.1072332543884844</v>
      </c>
      <c r="AQ51">
        <f>0.61365*EXP(17.502*J51/(240.97+J51))</f>
        <v>3.597300552994728</v>
      </c>
      <c r="AR51">
        <f>AQ51*1000/AA51</f>
        <v>40.810496572141318</v>
      </c>
      <c r="AS51">
        <f>(AR51-U51)</f>
        <v>24.039181951169638</v>
      </c>
      <c r="AT51">
        <f>IF(D51,P51,(O51+P51)/2)</f>
        <v>27.25300121307373</v>
      </c>
      <c r="AU51">
        <f>0.61365*EXP(17.502*AT51/(240.97+AT51))</f>
        <v>3.6326900032312741</v>
      </c>
      <c r="AV51">
        <f>IF(AS51&lt;&gt;0,(1000-(AR51+U51)/2)/AS51*AL51,0)</f>
        <v>0.75450224629435525</v>
      </c>
      <c r="AW51">
        <f>U51*AA51/1000</f>
        <v>1.478331910365785</v>
      </c>
      <c r="AX51">
        <f>(AU51-AW51)</f>
        <v>2.1543580928654888</v>
      </c>
      <c r="AY51">
        <f>1/(1.6/F51+1.37/N51)</f>
        <v>0.48382350307977406</v>
      </c>
      <c r="AZ51">
        <f>G51*AA51*0.001</f>
        <v>33.617995116219028</v>
      </c>
      <c r="BA51">
        <f>G51/S51</f>
        <v>0.96738757890772964</v>
      </c>
      <c r="BB51">
        <f>(1-AL51*AA51/AQ51/F51)*100</f>
        <v>50.040360575848872</v>
      </c>
      <c r="BC51">
        <f>(S51-E51/(N51/1.35))</f>
        <v>394.56755063283634</v>
      </c>
      <c r="BD51">
        <f>E51*BB51/100/BC51</f>
        <v>-1.2960447907814367E-3</v>
      </c>
    </row>
    <row r="52" spans="1:56" x14ac:dyDescent="0.25">
      <c r="A52" s="1" t="s">
        <v>1</v>
      </c>
      <c r="B52" s="1" t="s">
        <v>6685</v>
      </c>
      <c r="K52" s="1">
        <v>3.0875000000000004</v>
      </c>
    </row>
    <row r="53" spans="1:56" x14ac:dyDescent="0.25">
      <c r="A53" s="1" t="s">
        <v>1</v>
      </c>
      <c r="B53" s="1" t="s">
        <v>6684</v>
      </c>
    </row>
    <row r="54" spans="1:56" x14ac:dyDescent="0.25">
      <c r="A54" s="1" t="s">
        <v>1</v>
      </c>
      <c r="B54" s="1" t="s">
        <v>6683</v>
      </c>
    </row>
    <row r="55" spans="1:56" x14ac:dyDescent="0.25">
      <c r="A55" s="1" t="s">
        <v>1</v>
      </c>
      <c r="B55" s="1" t="s">
        <v>6682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E8D4D-AD93-49EA-BC0A-50DA7E4ABD2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6768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6767</v>
      </c>
    </row>
    <row r="12" spans="1:60" x14ac:dyDescent="0.25">
      <c r="A12" s="1" t="s">
        <v>1</v>
      </c>
      <c r="B12" s="1" t="s">
        <v>6766</v>
      </c>
    </row>
    <row r="13" spans="1:60" x14ac:dyDescent="0.25">
      <c r="A13" s="1" t="s">
        <v>1</v>
      </c>
      <c r="B13" s="1" t="s">
        <v>6765</v>
      </c>
    </row>
    <row r="14" spans="1:60" x14ac:dyDescent="0.25">
      <c r="A14" s="1" t="s">
        <v>1</v>
      </c>
      <c r="B14" s="1" t="s">
        <v>6764</v>
      </c>
    </row>
    <row r="15" spans="1:60" x14ac:dyDescent="0.25">
      <c r="A15" s="1" t="s">
        <v>1</v>
      </c>
      <c r="B15" s="1" t="s">
        <v>6763</v>
      </c>
    </row>
    <row r="16" spans="1:60" x14ac:dyDescent="0.25">
      <c r="A16" s="1" t="s">
        <v>1</v>
      </c>
      <c r="B16" s="1" t="s">
        <v>6762</v>
      </c>
    </row>
    <row r="17" spans="1:60" x14ac:dyDescent="0.25">
      <c r="A17" s="1" t="s">
        <v>1</v>
      </c>
      <c r="B17" s="1" t="s">
        <v>6761</v>
      </c>
    </row>
    <row r="18" spans="1:60" x14ac:dyDescent="0.25">
      <c r="A18" s="1">
        <v>1</v>
      </c>
      <c r="B18" s="1" t="s">
        <v>6760</v>
      </c>
      <c r="C18" s="1">
        <v>275.00000699609518</v>
      </c>
      <c r="D18" s="1">
        <v>0</v>
      </c>
      <c r="E18">
        <f>(R18-S18*(1000-T18)/(1000-U18))*AO18</f>
        <v>-2.1760815373455928</v>
      </c>
      <c r="F18">
        <f>IF(AZ18&lt;&gt;0,1/(1/AZ18-1/N18),0)</f>
        <v>2.4053687043754448</v>
      </c>
      <c r="G18">
        <f>((BC18-AP18/2)*S18-E18)/(BC18+AP18/2)</f>
        <v>385.45241759282101</v>
      </c>
      <c r="H18">
        <f>AP18*1000</f>
        <v>25.237995780933861</v>
      </c>
      <c r="I18">
        <f>(AU18-BA18)</f>
        <v>1.3988346911814973</v>
      </c>
      <c r="J18">
        <f>(P18+AT18*D18)</f>
        <v>26.8211669921875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27.649599075317383</v>
      </c>
      <c r="P18" s="1">
        <v>26.8211669921875</v>
      </c>
      <c r="Q18" s="1">
        <v>27.735891342163086</v>
      </c>
      <c r="R18" s="1">
        <v>399.99853515625</v>
      </c>
      <c r="S18" s="1">
        <v>392.98663330078125</v>
      </c>
      <c r="T18" s="1">
        <v>1.9946959018707275</v>
      </c>
      <c r="U18" s="1">
        <v>24.296953201293945</v>
      </c>
      <c r="V18" s="1">
        <v>4.7316989898681641</v>
      </c>
      <c r="W18" s="1">
        <v>57.635784149169922</v>
      </c>
      <c r="X18" s="1">
        <v>300.32577514648438</v>
      </c>
      <c r="Y18" s="1">
        <v>7.2730518877506256E-2</v>
      </c>
      <c r="Z18" s="1">
        <v>1.2048289775848389</v>
      </c>
      <c r="AA18" s="1">
        <v>88.196403503417969</v>
      </c>
      <c r="AB18" s="1">
        <v>5.6839041709899902</v>
      </c>
      <c r="AC18" s="1">
        <v>-0.24373343586921692</v>
      </c>
      <c r="AD18" s="1">
        <v>7.616829127073288E-2</v>
      </c>
      <c r="AE18" s="1">
        <v>8.0531621351838112E-3</v>
      </c>
      <c r="AF18" s="1">
        <v>4.2648773640394211E-2</v>
      </c>
      <c r="AG18" s="1">
        <v>2.0280912518501282E-2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1.104138879215016</v>
      </c>
      <c r="AP18">
        <f>(U18-T18)/(1000-U18)*AO18</f>
        <v>2.5237995780933862E-2</v>
      </c>
      <c r="AQ18">
        <f>(P18+273.15)</f>
        <v>299.97116699218748</v>
      </c>
      <c r="AR18">
        <f>(O18+273.15)</f>
        <v>300.79959907531736</v>
      </c>
      <c r="AS18">
        <f>(Y18*AK18+Z18*AL18)*AM18</f>
        <v>1.1636882760296396E-2</v>
      </c>
      <c r="AT18">
        <f>((AS18+0.00000010773*(AR18^4-AQ18^4))-AP18*44100)/(L18*0.92*2*29.3+0.00000043092*AQ18^3)</f>
        <v>-8.686607083199835</v>
      </c>
      <c r="AU18">
        <f>0.61365*EXP(17.502*J18/(240.97+J18))</f>
        <v>3.5417385796264811</v>
      </c>
      <c r="AV18">
        <f>AU18*1000/AA18</f>
        <v>40.157403691514752</v>
      </c>
      <c r="AW18">
        <f>(AV18-U18)</f>
        <v>15.860450490220806</v>
      </c>
      <c r="AX18">
        <f>IF(D18,P18,(O18+P18)/2)</f>
        <v>27.235383033752441</v>
      </c>
      <c r="AY18">
        <f>0.61365*EXP(17.502*AX18/(240.97+AX18))</f>
        <v>3.6289398220745293</v>
      </c>
      <c r="AZ18">
        <f>IF(AW18&lt;&gt;0,(1000-(AV18+U18)/2)/AW18*AP18,0)</f>
        <v>1.5399717935081221</v>
      </c>
      <c r="BA18">
        <f>U18*AA18/1000</f>
        <v>2.1429038884449838</v>
      </c>
      <c r="BB18">
        <f>(AY18-BA18)</f>
        <v>1.4860359336295454</v>
      </c>
      <c r="BC18">
        <f>1/(1.6/F18+1.37/N18)</f>
        <v>1.0149748162450996</v>
      </c>
      <c r="BD18">
        <f>G18*AA18*0.001</f>
        <v>33.995516953384403</v>
      </c>
      <c r="BE18">
        <f>G18/S18</f>
        <v>0.980828315597712</v>
      </c>
      <c r="BF18">
        <f>(1-AP18*AA18/AU18/F18)*100</f>
        <v>73.871914968856856</v>
      </c>
      <c r="BG18">
        <f>(S18-E18/(N18/1.35))</f>
        <v>393.67295835161639</v>
      </c>
      <c r="BH18">
        <f>E18*BF18/100/BG18</f>
        <v>-4.0833719177763511E-3</v>
      </c>
    </row>
    <row r="19" spans="1:60" x14ac:dyDescent="0.25">
      <c r="A19" s="1" t="s">
        <v>1</v>
      </c>
      <c r="B19" s="1" t="s">
        <v>6759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6758</v>
      </c>
      <c r="K20" s="1">
        <f t="shared" si="0"/>
        <v>2.72</v>
      </c>
    </row>
    <row r="21" spans="1:60" x14ac:dyDescent="0.25">
      <c r="A21" s="1">
        <v>2</v>
      </c>
      <c r="B21" s="1" t="s">
        <v>6757</v>
      </c>
      <c r="C21" s="1">
        <v>480.00000699609518</v>
      </c>
      <c r="D21" s="1">
        <v>0</v>
      </c>
      <c r="E21">
        <f>(R21-S21*(1000-T21)/(1000-U21))*AO21</f>
        <v>-1.4138917304991998</v>
      </c>
      <c r="F21">
        <f>IF(AZ21&lt;&gt;0,1/(1/AZ21-1/N21),0)</f>
        <v>2.3576859606788556</v>
      </c>
      <c r="G21">
        <f>((BC21-AP21/2)*S21-E21)/(BC21+AP21/2)</f>
        <v>384.31961401724959</v>
      </c>
      <c r="H21">
        <f>AP21*1000</f>
        <v>24.710996072313282</v>
      </c>
      <c r="I21">
        <f>(AU21-BA21)</f>
        <v>1.3878191545637999</v>
      </c>
      <c r="J21">
        <f>(P21+AT21*D21)</f>
        <v>26.619945526123047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27.576654434204102</v>
      </c>
      <c r="P21" s="1">
        <v>26.619945526123047</v>
      </c>
      <c r="Q21" s="1">
        <v>27.722984313964844</v>
      </c>
      <c r="R21" s="1">
        <v>399.99649047851563</v>
      </c>
      <c r="S21" s="1">
        <v>392.49298095703125</v>
      </c>
      <c r="T21" s="1">
        <v>2.1071465015411377</v>
      </c>
      <c r="U21" s="1">
        <v>23.951221466064453</v>
      </c>
      <c r="V21" s="1">
        <v>5.0193600654602051</v>
      </c>
      <c r="W21" s="1">
        <v>57.053367614746094</v>
      </c>
      <c r="X21" s="1">
        <v>300.32882690429688</v>
      </c>
      <c r="Y21" s="1">
        <v>23.967212677001953</v>
      </c>
      <c r="Z21" s="1">
        <v>8.8295574188232422</v>
      </c>
      <c r="AA21" s="1">
        <v>88.188499450683594</v>
      </c>
      <c r="AB21" s="1">
        <v>5.7623205184936523</v>
      </c>
      <c r="AC21" s="1">
        <v>-0.23067057132720947</v>
      </c>
      <c r="AD21" s="1">
        <v>8.2400456070899963E-2</v>
      </c>
      <c r="AE21" s="1">
        <v>1.2997818179428577E-2</v>
      </c>
      <c r="AF21" s="1">
        <v>2.3765822872519493E-2</v>
      </c>
      <c r="AG21" s="1">
        <v>6.5343193709850311E-3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1.1041500989128559</v>
      </c>
      <c r="AP21">
        <f>(U21-T21)/(1000-U21)*AO21</f>
        <v>2.4710996072313283E-2</v>
      </c>
      <c r="AQ21">
        <f>(P21+273.15)</f>
        <v>299.76994552612302</v>
      </c>
      <c r="AR21">
        <f>(O21+273.15)</f>
        <v>300.72665443420408</v>
      </c>
      <c r="AS21">
        <f>(Y21*AK21+Z21*AL21)*AM21</f>
        <v>3.8347539426068806</v>
      </c>
      <c r="AT21">
        <f>((AS21+0.00000010773*(AR21^4-AQ21^4))-AP21*44100)/(L21*0.92*2*29.3+0.00000043092*AQ21^3)</f>
        <v>-8.4634103169296875</v>
      </c>
      <c r="AU21">
        <f>0.61365*EXP(17.502*J21/(240.97+J21))</f>
        <v>3.500041435667026</v>
      </c>
      <c r="AV21">
        <f>AU21*1000/AA21</f>
        <v>39.688184485147119</v>
      </c>
      <c r="AW21">
        <f>(AV21-U21)</f>
        <v>15.736963019082665</v>
      </c>
      <c r="AX21">
        <f>IF(D21,P21,(O21+P21)/2)</f>
        <v>27.098299980163574</v>
      </c>
      <c r="AY21">
        <f>0.61365*EXP(17.502*AX21/(240.97+AX21))</f>
        <v>3.59987576173407</v>
      </c>
      <c r="AZ21">
        <f>IF(AW21&lt;&gt;0,(1000-(AV21+U21)/2)/AW21*AP21,0)</f>
        <v>1.5202869504141165</v>
      </c>
      <c r="BA21">
        <f>U21*AA21/1000</f>
        <v>2.1122222811032261</v>
      </c>
      <c r="BB21">
        <f>(AY21-BA21)</f>
        <v>1.4876534806308439</v>
      </c>
      <c r="BC21">
        <f>1/(1.6/F21+1.37/N21)</f>
        <v>1.0013027460364954</v>
      </c>
      <c r="BD21">
        <f>G21*AA21*0.001</f>
        <v>33.892570069647149</v>
      </c>
      <c r="BE21">
        <f>G21/S21</f>
        <v>0.9791757627872677</v>
      </c>
      <c r="BF21">
        <f>(1-AP21*AA21/AU21/F21)*100</f>
        <v>73.591540896275163</v>
      </c>
      <c r="BG21">
        <f>(S21-E21/(N21/1.35))</f>
        <v>392.93891521875651</v>
      </c>
      <c r="BH21">
        <f>E21*BF21/100/BG21</f>
        <v>-2.6480062696261648E-3</v>
      </c>
    </row>
    <row r="22" spans="1:60" x14ac:dyDescent="0.25">
      <c r="A22" s="1" t="s">
        <v>1</v>
      </c>
      <c r="B22" s="1" t="s">
        <v>6756</v>
      </c>
      <c r="K22" s="1">
        <f t="shared" si="0"/>
        <v>2.72</v>
      </c>
    </row>
    <row r="23" spans="1:60" x14ac:dyDescent="0.25">
      <c r="A23" s="1" t="s">
        <v>1</v>
      </c>
      <c r="B23" s="1" t="s">
        <v>6755</v>
      </c>
      <c r="K23" s="1">
        <f t="shared" si="0"/>
        <v>2.72</v>
      </c>
    </row>
    <row r="24" spans="1:60" x14ac:dyDescent="0.25">
      <c r="A24" s="1">
        <v>3</v>
      </c>
      <c r="B24" s="1" t="s">
        <v>6754</v>
      </c>
      <c r="C24" s="1">
        <v>685.00000699609518</v>
      </c>
      <c r="D24" s="1">
        <v>0</v>
      </c>
      <c r="E24">
        <f>(R24-S24*(1000-T24)/(1000-U24))*AO24</f>
        <v>-0.65309041486685726</v>
      </c>
      <c r="F24">
        <f>IF(AZ24&lt;&gt;0,1/(1/AZ24-1/N24),0)</f>
        <v>2.2991572185004583</v>
      </c>
      <c r="G24">
        <f>((BC24-AP24/2)*S24-E24)/(BC24+AP24/2)</f>
        <v>383.20123562542182</v>
      </c>
      <c r="H24">
        <f>AP24*1000</f>
        <v>24.106239501144895</v>
      </c>
      <c r="I24">
        <f>(AU24-BA24)</f>
        <v>1.3766843438276544</v>
      </c>
      <c r="J24">
        <f>(P24+AT24*D24)</f>
        <v>26.387420654296875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27.430675506591797</v>
      </c>
      <c r="P24" s="1">
        <v>26.387420654296875</v>
      </c>
      <c r="Q24" s="1">
        <v>27.618209838867188</v>
      </c>
      <c r="R24" s="1">
        <v>399.99880981445313</v>
      </c>
      <c r="S24" s="1">
        <v>392.03094482421875</v>
      </c>
      <c r="T24" s="1">
        <v>2.218858003616333</v>
      </c>
      <c r="U24" s="1">
        <v>23.538364410400391</v>
      </c>
      <c r="V24" s="1">
        <v>5.3305330276489258</v>
      </c>
      <c r="W24" s="1">
        <v>56.548023223876953</v>
      </c>
      <c r="X24" s="1">
        <v>300.3145751953125</v>
      </c>
      <c r="Y24" s="1">
        <v>48.995185852050781</v>
      </c>
      <c r="Z24" s="1">
        <v>9.5600166320800781</v>
      </c>
      <c r="AA24" s="1">
        <v>88.18402099609375</v>
      </c>
      <c r="AB24" s="1">
        <v>5.6261754035949707</v>
      </c>
      <c r="AC24" s="1">
        <v>-0.23603555560112</v>
      </c>
      <c r="AD24" s="1">
        <v>2.963043749332428E-2</v>
      </c>
      <c r="AE24" s="1">
        <v>5.0317519344389439E-3</v>
      </c>
      <c r="AF24" s="1">
        <v>1.8917789682745934E-2</v>
      </c>
      <c r="AG24" s="1">
        <v>1.4577625319361687E-2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1.1040977029239427</v>
      </c>
      <c r="AP24">
        <f>(U24-T24)/(1000-U24)*AO24</f>
        <v>2.4106239501144894E-2</v>
      </c>
      <c r="AQ24">
        <f>(P24+273.15)</f>
        <v>299.53742065429685</v>
      </c>
      <c r="AR24">
        <f>(O24+273.15)</f>
        <v>300.58067550659177</v>
      </c>
      <c r="AS24">
        <f>(Y24*AK24+Z24*AL24)*AM24</f>
        <v>7.8392295611076861</v>
      </c>
      <c r="AT24">
        <f>((AS24+0.00000010773*(AR24^4-AQ24^4))-AP24*44100)/(L24*0.92*2*29.3+0.00000043092*AQ24^3)</f>
        <v>-8.2158384158944084</v>
      </c>
      <c r="AU24">
        <f>0.61365*EXP(17.502*J24/(240.97+J24))</f>
        <v>3.4523919652081081</v>
      </c>
      <c r="AV24">
        <f>AU24*1000/AA24</f>
        <v>39.149858740973464</v>
      </c>
      <c r="AW24">
        <f>(AV24-U24)</f>
        <v>15.611494330573073</v>
      </c>
      <c r="AX24">
        <f>IF(D24,P24,(O24+P24)/2)</f>
        <v>26.909048080444336</v>
      </c>
      <c r="AY24">
        <f>0.61365*EXP(17.502*AX24/(240.97+AX24))</f>
        <v>3.5600849435031203</v>
      </c>
      <c r="AZ24">
        <f>IF(AW24&lt;&gt;0,(1000-(AV24+U24)/2)/AW24*AP24,0)</f>
        <v>1.495734511130147</v>
      </c>
      <c r="BA24">
        <f>U24*AA24/1000</f>
        <v>2.0757076213804537</v>
      </c>
      <c r="BB24">
        <f>(AY24-BA24)</f>
        <v>1.4843773221226666</v>
      </c>
      <c r="BC24">
        <f>1/(1.6/F24+1.37/N24)</f>
        <v>0.98427657071358421</v>
      </c>
      <c r="BD24">
        <f>G24*AA24*0.001</f>
        <v>33.792225808121266</v>
      </c>
      <c r="BE24">
        <f>G24/S24</f>
        <v>0.97747700962036033</v>
      </c>
      <c r="BF24">
        <f>(1-AP24*AA24/AU24/F24)*100</f>
        <v>73.2187651497958</v>
      </c>
      <c r="BG24">
        <f>(S24-E24/(N24/1.35))</f>
        <v>392.23692621990222</v>
      </c>
      <c r="BH24">
        <f>E24*BF24/100/BG24</f>
        <v>-1.2191221812938224E-3</v>
      </c>
    </row>
    <row r="25" spans="1:60" x14ac:dyDescent="0.25">
      <c r="A25" s="1" t="s">
        <v>1</v>
      </c>
      <c r="B25" s="1" t="s">
        <v>6753</v>
      </c>
      <c r="K25" s="1">
        <f t="shared" si="0"/>
        <v>2.72</v>
      </c>
    </row>
    <row r="26" spans="1:60" x14ac:dyDescent="0.25">
      <c r="A26" s="1" t="s">
        <v>1</v>
      </c>
      <c r="B26" s="1" t="s">
        <v>6752</v>
      </c>
      <c r="K26" s="1">
        <f t="shared" si="0"/>
        <v>2.72</v>
      </c>
    </row>
    <row r="27" spans="1:60" x14ac:dyDescent="0.25">
      <c r="A27" s="1">
        <v>4</v>
      </c>
      <c r="B27" s="1" t="s">
        <v>6751</v>
      </c>
      <c r="C27" s="1">
        <v>890.00000699609518</v>
      </c>
      <c r="D27" s="1">
        <v>0</v>
      </c>
      <c r="E27">
        <f>(R27-S27*(1000-T27)/(1000-U27))*AO27</f>
        <v>0.16831844411472641</v>
      </c>
      <c r="F27">
        <f>IF(AZ27&lt;&gt;0,1/(1/AZ27-1/N27),0)</f>
        <v>2.2988354200940422</v>
      </c>
      <c r="G27">
        <f>((BC27-AP27/2)*S27-E27)/(BC27+AP27/2)</f>
        <v>381.82758860122874</v>
      </c>
      <c r="H27">
        <f>AP27*1000</f>
        <v>23.870127792196659</v>
      </c>
      <c r="I27">
        <f>(AU27-BA27)</f>
        <v>1.3635534960641116</v>
      </c>
      <c r="J27">
        <f>(P27+AT27*D27)</f>
        <v>26.277133941650391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27.329204559326172</v>
      </c>
      <c r="P27" s="1">
        <v>26.277133941650391</v>
      </c>
      <c r="Q27" s="1">
        <v>27.524534225463867</v>
      </c>
      <c r="R27" s="1">
        <v>399.98870849609375</v>
      </c>
      <c r="S27" s="1">
        <v>391.37515258789063</v>
      </c>
      <c r="T27" s="1">
        <v>2.3213109970092773</v>
      </c>
      <c r="U27" s="1">
        <v>23.433629989624023</v>
      </c>
      <c r="V27" s="1">
        <v>5.6098089218139648</v>
      </c>
      <c r="W27" s="1">
        <v>56.631008148193359</v>
      </c>
      <c r="X27" s="1">
        <v>300.3236083984375</v>
      </c>
      <c r="Y27" s="1">
        <v>100.25550079345703</v>
      </c>
      <c r="Z27" s="1">
        <v>9.4365510940551758</v>
      </c>
      <c r="AA27" s="1">
        <v>88.182540893554688</v>
      </c>
      <c r="AB27" s="1">
        <v>5.6419987678527832</v>
      </c>
      <c r="AC27" s="1">
        <v>-0.23752471804618835</v>
      </c>
      <c r="AD27" s="1">
        <v>4.9256697297096252E-2</v>
      </c>
      <c r="AE27" s="1">
        <v>4.9896850250661373E-3</v>
      </c>
      <c r="AF27" s="1">
        <v>4.0492240339517593E-2</v>
      </c>
      <c r="AG27" s="1">
        <v>1.5154463239014149E-2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1.1041309132295494</v>
      </c>
      <c r="AP27">
        <f>(U27-T27)/(1000-U27)*AO27</f>
        <v>2.3870127792196657E-2</v>
      </c>
      <c r="AQ27">
        <f>(P27+273.15)</f>
        <v>299.42713394165037</v>
      </c>
      <c r="AR27">
        <f>(O27+273.15)</f>
        <v>300.47920455932615</v>
      </c>
      <c r="AS27">
        <f>(Y27*AK27+Z27*AL27)*AM27</f>
        <v>16.040879768411514</v>
      </c>
      <c r="AT27">
        <f>((AS27+0.00000010773*(AR27^4-AQ27^4))-AP27*44100)/(L27*0.92*2*29.3+0.00000043092*AQ27^3)</f>
        <v>-8.0693328692021566</v>
      </c>
      <c r="AU27">
        <f>0.61365*EXP(17.502*J27/(240.97+J27))</f>
        <v>3.4299905309085617</v>
      </c>
      <c r="AV27">
        <f>AU27*1000/AA27</f>
        <v>38.896481051151717</v>
      </c>
      <c r="AW27">
        <f>(AV27-U27)</f>
        <v>15.462851061527694</v>
      </c>
      <c r="AX27">
        <f>IF(D27,P27,(O27+P27)/2)</f>
        <v>26.803169250488281</v>
      </c>
      <c r="AY27">
        <f>0.61365*EXP(17.502*AX27/(240.97+AX27))</f>
        <v>3.5379915077001556</v>
      </c>
      <c r="AZ27">
        <f>IF(AW27&lt;&gt;0,(1000-(AV27+U27)/2)/AW27*AP27,0)</f>
        <v>1.4955983112204456</v>
      </c>
      <c r="BA27">
        <f>U27*AA27/1000</f>
        <v>2.0664370348444501</v>
      </c>
      <c r="BB27">
        <f>(AY27-BA27)</f>
        <v>1.4715544728557055</v>
      </c>
      <c r="BC27">
        <f>1/(1.6/F27+1.37/N27)</f>
        <v>0.98418220375085974</v>
      </c>
      <c r="BD27">
        <f>G27*AA27*0.001</f>
        <v>33.670526946115231</v>
      </c>
      <c r="BE27">
        <f>G27/S27</f>
        <v>0.97560508396220225</v>
      </c>
      <c r="BF27">
        <f>(1-AP27*AA27/AU27/F27)*100</f>
        <v>73.304592702972897</v>
      </c>
      <c r="BG27">
        <f>(S27-E27/(N27/1.35))</f>
        <v>391.32206580656788</v>
      </c>
      <c r="BH27">
        <f>E27*BF27/100/BG27</f>
        <v>3.1530332859704119E-4</v>
      </c>
    </row>
    <row r="28" spans="1:60" x14ac:dyDescent="0.25">
      <c r="A28" s="1" t="s">
        <v>1</v>
      </c>
      <c r="B28" s="1" t="s">
        <v>6750</v>
      </c>
      <c r="K28" s="1">
        <f t="shared" si="0"/>
        <v>2.72</v>
      </c>
    </row>
    <row r="29" spans="1:60" x14ac:dyDescent="0.25">
      <c r="A29" s="1" t="s">
        <v>1</v>
      </c>
      <c r="B29" s="1" t="s">
        <v>6749</v>
      </c>
      <c r="K29" s="1">
        <f t="shared" si="0"/>
        <v>2.72</v>
      </c>
    </row>
    <row r="30" spans="1:60" x14ac:dyDescent="0.25">
      <c r="A30" s="1">
        <v>5</v>
      </c>
      <c r="B30" s="1" t="s">
        <v>6748</v>
      </c>
      <c r="C30" s="1">
        <v>1095.0000069960952</v>
      </c>
      <c r="D30" s="1">
        <v>0</v>
      </c>
      <c r="E30">
        <f>(R30-S30*(1000-T30)/(1000-U30))*AO30</f>
        <v>0.43387427321742694</v>
      </c>
      <c r="F30">
        <f>IF(AZ30&lt;&gt;0,1/(1/AZ30-1/N30),0)</f>
        <v>2.3417437908350034</v>
      </c>
      <c r="G30">
        <f>((BC30-AP30/2)*S30-E30)/(BC30+AP30/2)</f>
        <v>381.36066969259053</v>
      </c>
      <c r="H30">
        <f>AP30*1000</f>
        <v>23.84225206915298</v>
      </c>
      <c r="I30">
        <f>(AU30-BA30)</f>
        <v>1.3456728493324119</v>
      </c>
      <c r="J30">
        <f>(P30+AT30*D30)</f>
        <v>26.220912933349609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27.25799560546875</v>
      </c>
      <c r="P30" s="1">
        <v>26.220912933349609</v>
      </c>
      <c r="Q30" s="1">
        <v>27.449689865112305</v>
      </c>
      <c r="R30" s="1">
        <v>399.87237548828125</v>
      </c>
      <c r="S30" s="1">
        <v>391.03436279296875</v>
      </c>
      <c r="T30" s="1">
        <v>2.4201240539550781</v>
      </c>
      <c r="U30" s="1">
        <v>23.508989334106445</v>
      </c>
      <c r="V30" s="1">
        <v>5.8726801872253418</v>
      </c>
      <c r="W30" s="1">
        <v>57.046985626220703</v>
      </c>
      <c r="X30" s="1">
        <v>300.2833251953125</v>
      </c>
      <c r="Y30" s="1">
        <v>150.18087768554688</v>
      </c>
      <c r="Z30" s="1">
        <v>9.5004968643188477</v>
      </c>
      <c r="AA30" s="1">
        <v>88.176780700683594</v>
      </c>
      <c r="AB30" s="1">
        <v>5.655026912689209</v>
      </c>
      <c r="AC30" s="1">
        <v>-0.22679902613162994</v>
      </c>
      <c r="AD30" s="1">
        <v>4.6026010066270828E-2</v>
      </c>
      <c r="AE30" s="1">
        <v>5.2196243777871132E-3</v>
      </c>
      <c r="AF30" s="1">
        <v>3.4746337682008743E-2</v>
      </c>
      <c r="AG30" s="1">
        <v>1.4578903093934059E-2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1.1039828132180605</v>
      </c>
      <c r="AP30">
        <f>(U30-T30)/(1000-U30)*AO30</f>
        <v>2.384225206915298E-2</v>
      </c>
      <c r="AQ30">
        <f>(P30+273.15)</f>
        <v>299.37091293334959</v>
      </c>
      <c r="AR30">
        <f>(O30+273.15)</f>
        <v>300.40799560546873</v>
      </c>
      <c r="AS30">
        <f>(Y30*AK30+Z30*AL30)*AM30</f>
        <v>24.028939892598828</v>
      </c>
      <c r="AT30">
        <f>((AS30+0.00000010773*(AR30^4-AQ30^4))-AP30*44100)/(L30*0.92*2*29.3+0.00000043092*AQ30^3)</f>
        <v>-7.9985701570341785</v>
      </c>
      <c r="AU30">
        <f>0.61365*EXP(17.502*J30/(240.97+J30))</f>
        <v>3.4186198463406257</v>
      </c>
      <c r="AV30">
        <f>AU30*1000/AA30</f>
        <v>38.770068709416186</v>
      </c>
      <c r="AW30">
        <f>(AV30-U30)</f>
        <v>15.261079375309741</v>
      </c>
      <c r="AX30">
        <f>IF(D30,P30,(O30+P30)/2)</f>
        <v>26.73945426940918</v>
      </c>
      <c r="AY30">
        <f>0.61365*EXP(17.502*AX30/(240.97+AX30))</f>
        <v>3.5247540524568635</v>
      </c>
      <c r="AZ30">
        <f>IF(AW30&lt;&gt;0,(1000-(AV30+U30)/2)/AW30*AP30,0)</f>
        <v>1.5136423185291641</v>
      </c>
      <c r="BA30">
        <f>U30*AA30/1000</f>
        <v>2.0729469970082137</v>
      </c>
      <c r="BB30">
        <f>(AY30-BA30)</f>
        <v>1.4518070554486497</v>
      </c>
      <c r="BC30">
        <f>1/(1.6/F30+1.37/N30)</f>
        <v>0.99669202898132159</v>
      </c>
      <c r="BD30">
        <f>G30*AA30*0.001</f>
        <v>33.627156139349388</v>
      </c>
      <c r="BE30">
        <f>G30/S30</f>
        <v>0.97526127107785687</v>
      </c>
      <c r="BF30">
        <f>(1-AP30*AA30/AU30/F30)*100</f>
        <v>73.738995921120292</v>
      </c>
      <c r="BG30">
        <f>(S30-E30/(N30/1.35))</f>
        <v>390.89752105358008</v>
      </c>
      <c r="BH30">
        <f>E30*BF30/100/BG30</f>
        <v>8.1846140074839598E-4</v>
      </c>
    </row>
    <row r="31" spans="1:60" x14ac:dyDescent="0.25">
      <c r="A31" s="1" t="s">
        <v>1</v>
      </c>
      <c r="B31" s="1" t="s">
        <v>6747</v>
      </c>
      <c r="K31" s="1">
        <f t="shared" si="0"/>
        <v>2.72</v>
      </c>
    </row>
    <row r="32" spans="1:60" x14ac:dyDescent="0.25">
      <c r="A32" s="1" t="s">
        <v>1</v>
      </c>
      <c r="B32" s="1" t="s">
        <v>6746</v>
      </c>
      <c r="K32" s="1">
        <f t="shared" si="0"/>
        <v>2.72</v>
      </c>
    </row>
    <row r="33" spans="1:60" x14ac:dyDescent="0.25">
      <c r="A33" s="1">
        <v>6</v>
      </c>
      <c r="B33" s="1" t="s">
        <v>6745</v>
      </c>
      <c r="C33" s="1">
        <v>1300.0000069960952</v>
      </c>
      <c r="D33" s="1">
        <v>0</v>
      </c>
      <c r="E33">
        <f>(R33-S33*(1000-T33)/(1000-U33))*AO33</f>
        <v>1.1462904913696101</v>
      </c>
      <c r="F33">
        <f>IF(AZ33&lt;&gt;0,1/(1/AZ33-1/N33),0)</f>
        <v>2.460148424596321</v>
      </c>
      <c r="G33">
        <f>((BC33-AP33/2)*S33-E33)/(BC33+AP33/2)</f>
        <v>380.3272664451784</v>
      </c>
      <c r="H33">
        <f>AP33*1000</f>
        <v>24.097671111984479</v>
      </c>
      <c r="I33">
        <f>(AU33-BA33)</f>
        <v>1.3175790057869516</v>
      </c>
      <c r="J33">
        <f>(P33+AT33*D33)</f>
        <v>26.218053817749023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27.212224960327148</v>
      </c>
      <c r="P33" s="1">
        <v>26.218053817749023</v>
      </c>
      <c r="Q33" s="1">
        <v>27.395044326782227</v>
      </c>
      <c r="R33" s="1">
        <v>400.01171875</v>
      </c>
      <c r="S33" s="1">
        <v>390.45208740234375</v>
      </c>
      <c r="T33" s="1">
        <v>2.5161507129669189</v>
      </c>
      <c r="U33" s="1">
        <v>23.820884704589844</v>
      </c>
      <c r="V33" s="1">
        <v>6.1221480369567871</v>
      </c>
      <c r="W33" s="1">
        <v>57.959556579589844</v>
      </c>
      <c r="X33" s="1">
        <v>300.32907104492188</v>
      </c>
      <c r="Y33" s="1">
        <v>300.30734252929688</v>
      </c>
      <c r="Z33" s="1">
        <v>8.9108047485351563</v>
      </c>
      <c r="AA33" s="1">
        <v>88.177391052246094</v>
      </c>
      <c r="AB33" s="1">
        <v>5.781212329864502</v>
      </c>
      <c r="AC33" s="1">
        <v>-0.22113201022148132</v>
      </c>
      <c r="AD33" s="1">
        <v>5.7891104370355606E-2</v>
      </c>
      <c r="AE33" s="1">
        <v>4.8615261912345886E-3</v>
      </c>
      <c r="AF33" s="1">
        <v>4.2796265333890915E-2</v>
      </c>
      <c r="AG33" s="1">
        <v>1.613197848200798E-2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1.1041509964886831</v>
      </c>
      <c r="AP33">
        <f>(U33-T33)/(1000-U33)*AO33</f>
        <v>2.4097671111984478E-2</v>
      </c>
      <c r="AQ33">
        <f>(P33+273.15)</f>
        <v>299.368053817749</v>
      </c>
      <c r="AR33">
        <f>(O33+273.15)</f>
        <v>300.36222496032713</v>
      </c>
      <c r="AS33">
        <f>(Y33*AK33+Z33*AL33)*AM33</f>
        <v>48.049173730704752</v>
      </c>
      <c r="AT33">
        <f>((AS33+0.00000010773*(AR33^4-AQ33^4))-AP33*44100)/(L33*0.92*2*29.3+0.00000043092*AQ33^3)</f>
        <v>-7.9020534664747579</v>
      </c>
      <c r="AU33">
        <f>0.61365*EXP(17.502*J33/(240.97+J33))</f>
        <v>3.4180424715940378</v>
      </c>
      <c r="AV33">
        <f>AU33*1000/AA33</f>
        <v>38.763252471019577</v>
      </c>
      <c r="AW33">
        <f>(AV33-U33)</f>
        <v>14.942367766429733</v>
      </c>
      <c r="AX33">
        <f>IF(D33,P33,(O33+P33)/2)</f>
        <v>26.715139389038086</v>
      </c>
      <c r="AY33">
        <f>0.61365*EXP(17.502*AX33/(240.97+AX33))</f>
        <v>3.519713792397829</v>
      </c>
      <c r="AZ33">
        <f>IF(AW33&lt;&gt;0,(1000-(AV33+U33)/2)/AW33*AP33,0)</f>
        <v>1.5622427114387323</v>
      </c>
      <c r="BA33">
        <f>U33*AA33/1000</f>
        <v>2.1004634658070862</v>
      </c>
      <c r="BB33">
        <f>(AY33-BA33)</f>
        <v>1.4192503265907428</v>
      </c>
      <c r="BC33">
        <f>1/(1.6/F33+1.37/N33)</f>
        <v>1.0304660418166429</v>
      </c>
      <c r="BD33">
        <f>G33*AA33*0.001</f>
        <v>33.536266101168287</v>
      </c>
      <c r="BE33">
        <f>G33/S33</f>
        <v>0.97406897982150575</v>
      </c>
      <c r="BF33">
        <f>(1-AP33*AA33/AU33/F33)*100</f>
        <v>74.730680103869844</v>
      </c>
      <c r="BG33">
        <f>(S33-E33/(N33/1.35))</f>
        <v>390.09055321060538</v>
      </c>
      <c r="BH33">
        <f>E33*BF33/100/BG33</f>
        <v>2.195979044137519E-3</v>
      </c>
    </row>
    <row r="34" spans="1:60" x14ac:dyDescent="0.25">
      <c r="A34" s="1" t="s">
        <v>1</v>
      </c>
      <c r="B34" s="1" t="s">
        <v>6744</v>
      </c>
      <c r="K34" s="1">
        <f t="shared" si="0"/>
        <v>2.72</v>
      </c>
    </row>
    <row r="35" spans="1:60" x14ac:dyDescent="0.25">
      <c r="A35" s="1" t="s">
        <v>1</v>
      </c>
      <c r="B35" s="1" t="s">
        <v>6743</v>
      </c>
      <c r="K35" s="1">
        <f t="shared" si="0"/>
        <v>2.72</v>
      </c>
    </row>
    <row r="36" spans="1:60" x14ac:dyDescent="0.25">
      <c r="A36" s="1">
        <v>7</v>
      </c>
      <c r="B36" s="1" t="s">
        <v>6742</v>
      </c>
      <c r="C36" s="1">
        <v>1505.0000069960952</v>
      </c>
      <c r="D36" s="1">
        <v>0</v>
      </c>
      <c r="E36">
        <f>(R36-S36*(1000-T36)/(1000-U36))*AO36</f>
        <v>1.3150116842592749</v>
      </c>
      <c r="F36">
        <f>IF(AZ36&lt;&gt;0,1/(1/AZ36-1/N36),0)</f>
        <v>2.6146280860337807</v>
      </c>
      <c r="G36">
        <f>((BC36-AP36/2)*S36-E36)/(BC36+AP36/2)</f>
        <v>380.00092462005415</v>
      </c>
      <c r="H36">
        <f>AP36*1000</f>
        <v>24.511420052800936</v>
      </c>
      <c r="I36">
        <f>(AU36-BA36)</f>
        <v>1.2894512608375774</v>
      </c>
      <c r="J36">
        <f>(P36+AT36*D36)</f>
        <v>26.277685165405273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27.198585510253906</v>
      </c>
      <c r="P36" s="1">
        <v>26.277685165405273</v>
      </c>
      <c r="Q36" s="1">
        <v>27.369230270385742</v>
      </c>
      <c r="R36" s="1">
        <v>399.87136840820313</v>
      </c>
      <c r="S36" s="1">
        <v>390.02206420898438</v>
      </c>
      <c r="T36" s="1">
        <v>2.6173646450042725</v>
      </c>
      <c r="U36" s="1">
        <v>24.277971267700195</v>
      </c>
      <c r="V36" s="1">
        <v>6.3731627464294434</v>
      </c>
      <c r="W36" s="1">
        <v>59.115745544433594</v>
      </c>
      <c r="X36" s="1">
        <v>300.32595825195313</v>
      </c>
      <c r="Y36" s="1">
        <v>499.37225341796875</v>
      </c>
      <c r="Z36" s="1">
        <v>9.3907909393310547</v>
      </c>
      <c r="AA36" s="1">
        <v>88.172561645507813</v>
      </c>
      <c r="AB36" s="1">
        <v>5.7534933090209961</v>
      </c>
      <c r="AC36" s="1">
        <v>-0.24455282092094421</v>
      </c>
      <c r="AD36" s="1">
        <v>6.406114250421524E-2</v>
      </c>
      <c r="AE36" s="1">
        <v>6.0499431565403938E-3</v>
      </c>
      <c r="AF36" s="1">
        <v>3.9196603000164032E-2</v>
      </c>
      <c r="AG36" s="1">
        <v>1.8102625384926796E-2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1.1041395523968862</v>
      </c>
      <c r="AP36">
        <f>(U36-T36)/(1000-U36)*AO36</f>
        <v>2.4511420052800936E-2</v>
      </c>
      <c r="AQ36">
        <f>(P36+273.15)</f>
        <v>299.42768516540525</v>
      </c>
      <c r="AR36">
        <f>(O36+273.15)</f>
        <v>300.34858551025388</v>
      </c>
      <c r="AS36">
        <f>(Y36*AK36+Z36*AL36)*AM36</f>
        <v>79.899558760980653</v>
      </c>
      <c r="AT36">
        <f>((AS36+0.00000010773*(AR36^4-AQ36^4))-AP36*44100)/(L36*0.92*2*29.3+0.00000043092*AQ36^3)</f>
        <v>-7.8011489496037436</v>
      </c>
      <c r="AU36">
        <f>0.61365*EXP(17.502*J36/(240.97+J36))</f>
        <v>3.4301021790667403</v>
      </c>
      <c r="AV36">
        <f>AU36*1000/AA36</f>
        <v>38.902149546899281</v>
      </c>
      <c r="AW36">
        <f>(AV36-U36)</f>
        <v>14.624178279199086</v>
      </c>
      <c r="AX36">
        <f>IF(D36,P36,(O36+P36)/2)</f>
        <v>26.73813533782959</v>
      </c>
      <c r="AY36">
        <f>0.61365*EXP(17.502*AX36/(240.97+AX36))</f>
        <v>3.5244804880376304</v>
      </c>
      <c r="AZ36">
        <f>IF(AW36&lt;&gt;0,(1000-(AV36+U36)/2)/AW36*AP36,0)</f>
        <v>1.6231409628277762</v>
      </c>
      <c r="BA36">
        <f>U36*AA36/1000</f>
        <v>2.1406509182291629</v>
      </c>
      <c r="BB36">
        <f>(AY36-BA36)</f>
        <v>1.3838295698084675</v>
      </c>
      <c r="BC36">
        <f>1/(1.6/F36+1.37/N36)</f>
        <v>1.072950840929058</v>
      </c>
      <c r="BD36">
        <f>G36*AA36*0.001</f>
        <v>33.505654951411692</v>
      </c>
      <c r="BE36">
        <f>G36/S36</f>
        <v>0.97430622390747457</v>
      </c>
      <c r="BF36">
        <f>(1-AP36*AA36/AU36/F36)*100</f>
        <v>75.901780741456221</v>
      </c>
      <c r="BG36">
        <f>(S36-E36/(N36/1.35))</f>
        <v>389.60731621100774</v>
      </c>
      <c r="BH36">
        <f>E36*BF36/100/BG36</f>
        <v>2.5618545745440631E-3</v>
      </c>
    </row>
    <row r="37" spans="1:60" x14ac:dyDescent="0.25">
      <c r="A37" s="1" t="s">
        <v>1</v>
      </c>
      <c r="B37" s="1" t="s">
        <v>6741</v>
      </c>
      <c r="K37" s="1">
        <f t="shared" si="0"/>
        <v>2.72</v>
      </c>
    </row>
    <row r="38" spans="1:60" x14ac:dyDescent="0.25">
      <c r="A38" s="1" t="s">
        <v>1</v>
      </c>
      <c r="B38" s="1" t="s">
        <v>6740</v>
      </c>
      <c r="K38" s="1">
        <f t="shared" si="0"/>
        <v>2.72</v>
      </c>
    </row>
    <row r="39" spans="1:60" x14ac:dyDescent="0.25">
      <c r="A39" s="1">
        <v>8</v>
      </c>
      <c r="B39" s="1" t="s">
        <v>6739</v>
      </c>
      <c r="C39" s="1">
        <v>1710.0000069960952</v>
      </c>
      <c r="D39" s="1">
        <v>0</v>
      </c>
      <c r="E39">
        <f>(R39-S39*(1000-T39)/(1000-U39))*AO39</f>
        <v>1.4981710984945655</v>
      </c>
      <c r="F39">
        <f>IF(AZ39&lt;&gt;0,1/(1/AZ39-1/N39),0)</f>
        <v>2.8668594769052573</v>
      </c>
      <c r="G39">
        <f>((BC39-AP39/2)*S39-E39)/(BC39+AP39/2)</f>
        <v>379.95820270133288</v>
      </c>
      <c r="H39">
        <f>AP39*1000</f>
        <v>25.159460889123689</v>
      </c>
      <c r="I39">
        <f>(AU39-BA39)</f>
        <v>1.2505790902542024</v>
      </c>
      <c r="J39">
        <f>(P39+AT39*D39)</f>
        <v>26.367429733276367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27.215568542480469</v>
      </c>
      <c r="P39" s="1">
        <v>26.367429733276367</v>
      </c>
      <c r="Q39" s="1">
        <v>27.368461608886719</v>
      </c>
      <c r="R39" s="1">
        <v>400.01580810546875</v>
      </c>
      <c r="S39" s="1">
        <v>389.7772216796875</v>
      </c>
      <c r="T39" s="1">
        <v>2.7092070579528809</v>
      </c>
      <c r="U39" s="1">
        <v>24.927818298339844</v>
      </c>
      <c r="V39" s="1">
        <v>6.5896086692810059</v>
      </c>
      <c r="W39" s="1">
        <v>60.631973266601563</v>
      </c>
      <c r="X39" s="1">
        <v>300.32403564453125</v>
      </c>
      <c r="Y39" s="1">
        <v>749.2735595703125</v>
      </c>
      <c r="Z39" s="1">
        <v>9.7200241088867188</v>
      </c>
      <c r="AA39" s="1">
        <v>88.164268493652344</v>
      </c>
      <c r="AB39" s="1">
        <v>5.8168339729309082</v>
      </c>
      <c r="AC39" s="1">
        <v>-0.25035744905471802</v>
      </c>
      <c r="AD39" s="1">
        <v>5.909273773431778E-2</v>
      </c>
      <c r="AE39" s="1">
        <v>2.0130162592977285E-3</v>
      </c>
      <c r="AF39" s="1">
        <v>2.5487512350082397E-2</v>
      </c>
      <c r="AG39" s="1">
        <v>1.8801810219883919E-2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1.1041324839872471</v>
      </c>
      <c r="AP39">
        <f>(U39-T39)/(1000-U39)*AO39</f>
        <v>2.5159460889123689E-2</v>
      </c>
      <c r="AQ39">
        <f>(P39+273.15)</f>
        <v>299.51742973327634</v>
      </c>
      <c r="AR39">
        <f>(O39+273.15)</f>
        <v>300.36556854248045</v>
      </c>
      <c r="AS39">
        <f>(Y39*AK39+Z39*AL39)*AM39</f>
        <v>119.88376685163894</v>
      </c>
      <c r="AT39">
        <f>((AS39+0.00000010773*(AR39^4-AQ39^4))-AP39*44100)/(L39*0.92*2*29.3+0.00000043092*AQ39^3)</f>
        <v>-7.7172924119971134</v>
      </c>
      <c r="AU39">
        <f>0.61365*EXP(17.502*J39/(240.97+J39))</f>
        <v>3.4483219556700164</v>
      </c>
      <c r="AV39">
        <f>AU39*1000/AA39</f>
        <v>39.112466020384311</v>
      </c>
      <c r="AW39">
        <f>(AV39-U39)</f>
        <v>14.184647722044467</v>
      </c>
      <c r="AX39">
        <f>IF(D39,P39,(O39+P39)/2)</f>
        <v>26.791499137878418</v>
      </c>
      <c r="AY39">
        <f>0.61365*EXP(17.502*AX39/(240.97+AX39))</f>
        <v>3.5355636778448942</v>
      </c>
      <c r="AZ39">
        <f>IF(AW39&lt;&gt;0,(1000-(AV39+U39)/2)/AW39*AP39,0)</f>
        <v>1.7169161936219632</v>
      </c>
      <c r="BA39">
        <f>U39*AA39/1000</f>
        <v>2.197742865415814</v>
      </c>
      <c r="BB39">
        <f>(AY39-BA39)</f>
        <v>1.3378208124290802</v>
      </c>
      <c r="BC39">
        <f>1/(1.6/F39+1.37/N39)</f>
        <v>1.1387324207730452</v>
      </c>
      <c r="BD39">
        <f>G39*AA39*0.001</f>
        <v>33.498736999325892</v>
      </c>
      <c r="BE39">
        <f>G39/S39</f>
        <v>0.97480863828819697</v>
      </c>
      <c r="BF39">
        <f>(1-AP39*AA39/AU39/F39)*100</f>
        <v>77.562228233147295</v>
      </c>
      <c r="BG39">
        <f>(S39-E39/(N39/1.35))</f>
        <v>389.30470613388297</v>
      </c>
      <c r="BH39">
        <f>E39*BF39/100/BG39</f>
        <v>2.984846749676293E-3</v>
      </c>
    </row>
    <row r="40" spans="1:60" x14ac:dyDescent="0.25">
      <c r="A40" s="1" t="s">
        <v>1</v>
      </c>
      <c r="B40" s="1" t="s">
        <v>6738</v>
      </c>
      <c r="K40" s="1">
        <f t="shared" si="0"/>
        <v>2.72</v>
      </c>
    </row>
    <row r="41" spans="1:60" x14ac:dyDescent="0.25">
      <c r="A41" s="1" t="s">
        <v>1</v>
      </c>
      <c r="B41" s="1" t="s">
        <v>6737</v>
      </c>
      <c r="K41" s="1">
        <f t="shared" si="0"/>
        <v>2.72</v>
      </c>
    </row>
    <row r="42" spans="1:60" x14ac:dyDescent="0.25">
      <c r="A42" s="1">
        <v>9</v>
      </c>
      <c r="B42" s="1" t="s">
        <v>6736</v>
      </c>
      <c r="C42" s="1">
        <v>1915.0000069960952</v>
      </c>
      <c r="D42" s="1">
        <v>0</v>
      </c>
      <c r="E42">
        <f>(R42-S42*(1000-T42)/(1000-U42))*AO42</f>
        <v>1.7527167371916967</v>
      </c>
      <c r="F42">
        <f>IF(AZ42&lt;&gt;0,1/(1/AZ42-1/N42),0)</f>
        <v>3.1801060453031109</v>
      </c>
      <c r="G42">
        <f>((BC42-AP42/2)*S42-E42)/(BC42+AP42/2)</f>
        <v>379.65268519904919</v>
      </c>
      <c r="H42">
        <f>AP42*1000</f>
        <v>25.870496345137749</v>
      </c>
      <c r="I42">
        <f>(AU42-BA42)</f>
        <v>1.209392298971895</v>
      </c>
      <c r="J42">
        <f>(P42+AT42*D42)</f>
        <v>26.467245101928711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27.255170822143555</v>
      </c>
      <c r="P42" s="1">
        <v>26.467245101928711</v>
      </c>
      <c r="Q42" s="1">
        <v>27.389047622680664</v>
      </c>
      <c r="R42" s="1">
        <v>399.9913330078125</v>
      </c>
      <c r="S42" s="1">
        <v>389.2833251953125</v>
      </c>
      <c r="T42" s="1">
        <v>2.798856258392334</v>
      </c>
      <c r="U42" s="1">
        <v>25.627811431884766</v>
      </c>
      <c r="V42" s="1">
        <v>6.7913813591003418</v>
      </c>
      <c r="W42" s="1">
        <v>62.185489654541016</v>
      </c>
      <c r="X42" s="1">
        <v>300.33953857421875</v>
      </c>
      <c r="Y42" s="1">
        <v>999.8404541015625</v>
      </c>
      <c r="Z42" s="1">
        <v>9.5737571716308594</v>
      </c>
      <c r="AA42" s="1">
        <v>88.157867431640625</v>
      </c>
      <c r="AB42" s="1">
        <v>5.7457966804504395</v>
      </c>
      <c r="AC42" s="1">
        <v>-0.2586284875869751</v>
      </c>
      <c r="AD42" s="1">
        <v>6.3726738095283508E-2</v>
      </c>
      <c r="AE42" s="1">
        <v>6.1874119564890862E-3</v>
      </c>
      <c r="AF42" s="1">
        <v>7.7102415263652802E-2</v>
      </c>
      <c r="AG42" s="1">
        <v>2.0827716216444969E-2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1.1041894800522747</v>
      </c>
      <c r="AP42">
        <f>(U42-T42)/(1000-U42)*AO42</f>
        <v>2.5870496345137748E-2</v>
      </c>
      <c r="AQ42">
        <f>(P42+273.15)</f>
        <v>299.61724510192869</v>
      </c>
      <c r="AR42">
        <f>(O42+273.15)</f>
        <v>300.40517082214353</v>
      </c>
      <c r="AS42">
        <f>(Y42*AK42+Z42*AL42)*AM42</f>
        <v>159.97446908054189</v>
      </c>
      <c r="AT42">
        <f>((AS42+0.00000010773*(AR42^4-AQ42^4))-AP42*44100)/(L42*0.92*2*29.3+0.00000043092*AQ42^3)</f>
        <v>-7.6532651741042228</v>
      </c>
      <c r="AU42">
        <f>0.61365*EXP(17.502*J42/(240.97+J42))</f>
        <v>3.4686855017470761</v>
      </c>
      <c r="AV42">
        <f>AU42*1000/AA42</f>
        <v>39.346295490153096</v>
      </c>
      <c r="AW42">
        <f>(AV42-U42)</f>
        <v>13.718484058268331</v>
      </c>
      <c r="AX42">
        <f>IF(D42,P42,(O42+P42)/2)</f>
        <v>26.861207962036133</v>
      </c>
      <c r="AY42">
        <f>0.61365*EXP(17.502*AX42/(240.97+AX42))</f>
        <v>3.5500874110508147</v>
      </c>
      <c r="AZ42">
        <f>IF(AW42&lt;&gt;0,(1000-(AV42+U42)/2)/AW42*AP42,0)</f>
        <v>1.8245485463989146</v>
      </c>
      <c r="BA42">
        <f>U42*AA42/1000</f>
        <v>2.2592932027751811</v>
      </c>
      <c r="BB42">
        <f>(AY42-BA42)</f>
        <v>1.2907942082756336</v>
      </c>
      <c r="BC42">
        <f>1/(1.6/F42+1.37/N42)</f>
        <v>1.2147785469093453</v>
      </c>
      <c r="BD42">
        <f>G42*AA42*0.001</f>
        <v>33.469371091844174</v>
      </c>
      <c r="BE42">
        <f>G42/S42</f>
        <v>0.97526058946544547</v>
      </c>
      <c r="BF42">
        <f>(1-AP42*AA42/AU42/F42)*100</f>
        <v>79.324343443870617</v>
      </c>
      <c r="BG42">
        <f>(S42-E42/(N42/1.35))</f>
        <v>388.73052724950577</v>
      </c>
      <c r="BH42">
        <f>E42*BF42/100/BG42</f>
        <v>3.5765934156124666E-3</v>
      </c>
    </row>
    <row r="43" spans="1:60" x14ac:dyDescent="0.25">
      <c r="A43" s="1" t="s">
        <v>1</v>
      </c>
      <c r="B43" s="1" t="s">
        <v>6735</v>
      </c>
      <c r="K43" s="1">
        <f t="shared" si="0"/>
        <v>2.72</v>
      </c>
    </row>
    <row r="44" spans="1:60" x14ac:dyDescent="0.25">
      <c r="A44" s="1" t="s">
        <v>1</v>
      </c>
      <c r="B44" s="1" t="s">
        <v>6734</v>
      </c>
      <c r="K44" s="1">
        <f t="shared" si="0"/>
        <v>2.72</v>
      </c>
    </row>
    <row r="45" spans="1:60" x14ac:dyDescent="0.25">
      <c r="A45" s="1">
        <v>10</v>
      </c>
      <c r="B45" s="1" t="s">
        <v>6733</v>
      </c>
      <c r="C45" s="1">
        <v>2120.0000069960952</v>
      </c>
      <c r="D45" s="1">
        <v>0</v>
      </c>
      <c r="E45">
        <f>(R45-S45*(1000-T45)/(1000-U45))*AO45</f>
        <v>2.4278180752565852</v>
      </c>
      <c r="F45">
        <f>IF(AZ45&lt;&gt;0,1/(1/AZ45-1/N45),0)</f>
        <v>3.5374208902057203</v>
      </c>
      <c r="G45">
        <f>((BC45-AP45/2)*S45-E45)/(BC45+AP45/2)</f>
        <v>378.65399663685014</v>
      </c>
      <c r="H45">
        <f>AP45*1000</f>
        <v>26.625522661937275</v>
      </c>
      <c r="I45">
        <f>(AU45-BA45)</f>
        <v>1.1719568443543196</v>
      </c>
      <c r="J45">
        <f>(P45+AT45*D45)</f>
        <v>26.606115341186523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27.312175750732422</v>
      </c>
      <c r="P45" s="1">
        <v>26.606115341186523</v>
      </c>
      <c r="Q45" s="1">
        <v>27.424942016601563</v>
      </c>
      <c r="R45" s="1">
        <v>399.98165893554688</v>
      </c>
      <c r="S45" s="1">
        <v>388.41653442382813</v>
      </c>
      <c r="T45" s="1">
        <v>2.8965964317321777</v>
      </c>
      <c r="U45" s="1">
        <v>26.374679565429688</v>
      </c>
      <c r="V45" s="1">
        <v>7.0054006576538086</v>
      </c>
      <c r="W45" s="1">
        <v>63.787002563476563</v>
      </c>
      <c r="X45" s="1">
        <v>300.32830810546875</v>
      </c>
      <c r="Y45" s="1">
        <v>1249.9808349609375</v>
      </c>
      <c r="Z45" s="1">
        <v>9.6742515563964844</v>
      </c>
      <c r="AA45" s="1">
        <v>88.16162109375</v>
      </c>
      <c r="AB45" s="1">
        <v>5.6129183769226074</v>
      </c>
      <c r="AC45" s="1">
        <v>-0.27063477039337158</v>
      </c>
      <c r="AD45" s="1">
        <v>0.1108819991350174</v>
      </c>
      <c r="AE45" s="1">
        <v>9.1512631624937057E-3</v>
      </c>
      <c r="AF45" s="1">
        <v>6.0852408409118652E-2</v>
      </c>
      <c r="AG45" s="1">
        <v>2.2743802517652512E-2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1.1041481915642231</v>
      </c>
      <c r="AP45">
        <f>(U45-T45)/(1000-U45)*AO45</f>
        <v>2.6625522661937275E-2</v>
      </c>
      <c r="AQ45">
        <f>(P45+273.15)</f>
        <v>299.7561153411865</v>
      </c>
      <c r="AR45">
        <f>(O45+273.15)</f>
        <v>300.4621757507324</v>
      </c>
      <c r="AS45">
        <f>(Y45*AK45+Z45*AL45)*AM45</f>
        <v>199.99692912347018</v>
      </c>
      <c r="AT45">
        <f>((AS45+0.00000010773*(AR45^4-AQ45^4))-AP45*44100)/(L45*0.92*2*29.3+0.00000043092*AQ45^3)</f>
        <v>-7.6067673447827655</v>
      </c>
      <c r="AU45">
        <f>0.61365*EXP(17.502*J45/(240.97+J45))</f>
        <v>3.4971913506708026</v>
      </c>
      <c r="AV45">
        <f>AU45*1000/AA45</f>
        <v>39.667956501751839</v>
      </c>
      <c r="AW45">
        <f>(AV45-U45)</f>
        <v>13.293276936322151</v>
      </c>
      <c r="AX45">
        <f>IF(D45,P45,(O45+P45)/2)</f>
        <v>26.959145545959473</v>
      </c>
      <c r="AY45">
        <f>0.61365*EXP(17.502*AX45/(240.97+AX45))</f>
        <v>3.5705805480845307</v>
      </c>
      <c r="AZ45">
        <f>IF(AW45&lt;&gt;0,(1000-(AV45+U45)/2)/AW45*AP45,0)</f>
        <v>1.936792029056313</v>
      </c>
      <c r="BA45">
        <f>U45*AA45/1000</f>
        <v>2.325234506316483</v>
      </c>
      <c r="BB45">
        <f>(AY45-BA45)</f>
        <v>1.2453460417680478</v>
      </c>
      <c r="BC45">
        <f>1/(1.6/F45+1.37/N45)</f>
        <v>1.2947089430113701</v>
      </c>
      <c r="BD45">
        <f>G45*AA45*0.001</f>
        <v>33.382750177132067</v>
      </c>
      <c r="BE45">
        <f>G45/S45</f>
        <v>0.9748658027613073</v>
      </c>
      <c r="BF45">
        <f>(1-AP45*AA45/AU45/F45)*100</f>
        <v>81.025445968996252</v>
      </c>
      <c r="BG45">
        <f>(S45-E45/(N45/1.35))</f>
        <v>387.65081294909356</v>
      </c>
      <c r="BH45">
        <f>E45*BF45/100/BG45</f>
        <v>5.0745422351297278E-3</v>
      </c>
    </row>
    <row r="46" spans="1:60" x14ac:dyDescent="0.25">
      <c r="A46" s="1" t="s">
        <v>1</v>
      </c>
      <c r="B46" s="1" t="s">
        <v>6732</v>
      </c>
      <c r="K46" s="1">
        <f t="shared" si="0"/>
        <v>2.72</v>
      </c>
    </row>
    <row r="47" spans="1:60" x14ac:dyDescent="0.25">
      <c r="A47" s="1" t="s">
        <v>1</v>
      </c>
      <c r="B47" s="1" t="s">
        <v>6731</v>
      </c>
      <c r="K47" s="1">
        <f t="shared" si="0"/>
        <v>2.72</v>
      </c>
    </row>
    <row r="48" spans="1:60" x14ac:dyDescent="0.25">
      <c r="A48" s="1">
        <v>11</v>
      </c>
      <c r="B48" s="1" t="s">
        <v>6730</v>
      </c>
      <c r="C48" s="1">
        <v>2325.5000069849193</v>
      </c>
      <c r="D48" s="1">
        <v>0</v>
      </c>
      <c r="E48">
        <f>(R48-S48*(1000-T48)/(1000-U48))*AO48</f>
        <v>2.5833576645615044</v>
      </c>
      <c r="F48">
        <f>IF(AZ48&lt;&gt;0,1/(1/AZ48-1/N48),0)</f>
        <v>4.2548599427709251</v>
      </c>
      <c r="G48">
        <f>((BC48-AP48/2)*S48-E48)/(BC48+AP48/2)</f>
        <v>378.68849010805872</v>
      </c>
      <c r="H48">
        <f>AP48*1000</f>
        <v>27.794805987373525</v>
      </c>
      <c r="I48">
        <f>(AU48-BA48)</f>
        <v>1.1095433114836317</v>
      </c>
      <c r="J48">
        <f>(P48+AT48*D48)</f>
        <v>26.76756477355957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27.396818161010742</v>
      </c>
      <c r="P48" s="1">
        <v>26.76756477355957</v>
      </c>
      <c r="Q48" s="1">
        <v>27.478425979614258</v>
      </c>
      <c r="R48" s="1">
        <v>400.00662231445313</v>
      </c>
      <c r="S48" s="1">
        <v>387.90286254882813</v>
      </c>
      <c r="T48" s="1">
        <v>2.9832167625427246</v>
      </c>
      <c r="U48" s="1">
        <v>27.463668823242188</v>
      </c>
      <c r="V48" s="1">
        <v>7.1786270141601563</v>
      </c>
      <c r="W48" s="1">
        <v>66.086860656738281</v>
      </c>
      <c r="X48" s="1">
        <v>300.343994140625</v>
      </c>
      <c r="Y48" s="1">
        <v>1600.0716552734375</v>
      </c>
      <c r="Z48" s="1">
        <v>8.9379644393920898</v>
      </c>
      <c r="AA48" s="1">
        <v>88.154487609863281</v>
      </c>
      <c r="AB48" s="1">
        <v>5.6329927444458008</v>
      </c>
      <c r="AC48" s="1">
        <v>-0.2714678943157196</v>
      </c>
      <c r="AD48" s="1">
        <v>8.1990167498588562E-2</v>
      </c>
      <c r="AE48" s="1">
        <v>1.0179916396737099E-2</v>
      </c>
      <c r="AF48" s="1">
        <v>3.735911101102829E-2</v>
      </c>
      <c r="AG48" s="1">
        <v>2.1581593900918961E-2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1.1042058608111209</v>
      </c>
      <c r="AP48">
        <f>(U48-T48)/(1000-U48)*AO48</f>
        <v>2.7794805987373526E-2</v>
      </c>
      <c r="AQ48">
        <f>(P48+273.15)</f>
        <v>299.91756477355955</v>
      </c>
      <c r="AR48">
        <f>(O48+273.15)</f>
        <v>300.54681816101072</v>
      </c>
      <c r="AS48">
        <f>(Y48*AK48+Z48*AL48)*AM48</f>
        <v>256.01145912144784</v>
      </c>
      <c r="AT48">
        <f>((AS48+0.00000010773*(AR48^4-AQ48^4))-AP48*44100)/(L48*0.92*2*29.3+0.00000043092*AQ48^3)</f>
        <v>-7.5775855613574921</v>
      </c>
      <c r="AU48">
        <f>0.61365*EXP(17.502*J48/(240.97+J48))</f>
        <v>3.5305889644835236</v>
      </c>
      <c r="AV48">
        <f>AU48*1000/AA48</f>
        <v>40.050019689394674</v>
      </c>
      <c r="AW48">
        <f>(AV48-U48)</f>
        <v>12.586350866152486</v>
      </c>
      <c r="AX48">
        <f>IF(D48,P48,(O48+P48)/2)</f>
        <v>27.082191467285156</v>
      </c>
      <c r="AY48">
        <f>0.61365*EXP(17.502*AX48/(240.97+AX48))</f>
        <v>3.5964738463339652</v>
      </c>
      <c r="AZ48">
        <f>IF(AW48&lt;&gt;0,(1000-(AV48+U48)/2)/AW48*AP48,0)</f>
        <v>2.1337829634756504</v>
      </c>
      <c r="BA48">
        <f>U48*AA48/1000</f>
        <v>2.4210456529998918</v>
      </c>
      <c r="BB48">
        <f>(AY48-BA48)</f>
        <v>1.1754281933340733</v>
      </c>
      <c r="BC48">
        <f>1/(1.6/F48+1.37/N48)</f>
        <v>1.43655867059834</v>
      </c>
      <c r="BD48">
        <f>G48*AA48*0.001</f>
        <v>33.383089809228693</v>
      </c>
      <c r="BE48">
        <f>G48/S48</f>
        <v>0.97624567042319899</v>
      </c>
      <c r="BF48">
        <f>(1-AP48*AA48/AU48/F48)*100</f>
        <v>83.68918567179071</v>
      </c>
      <c r="BG48">
        <f>(S48-E48/(N48/1.35))</f>
        <v>387.08808467859342</v>
      </c>
      <c r="BH48">
        <f>E48*BF48/100/BG48</f>
        <v>5.5852687748228057E-3</v>
      </c>
    </row>
    <row r="49" spans="1:60" x14ac:dyDescent="0.25">
      <c r="A49" s="1" t="s">
        <v>1</v>
      </c>
      <c r="B49" s="1" t="s">
        <v>6729</v>
      </c>
      <c r="K49" s="1">
        <f t="shared" si="0"/>
        <v>2.72</v>
      </c>
    </row>
    <row r="50" spans="1:60" x14ac:dyDescent="0.25">
      <c r="A50" s="1" t="s">
        <v>1</v>
      </c>
      <c r="B50" s="1" t="s">
        <v>6724</v>
      </c>
      <c r="K50" s="1">
        <f t="shared" si="0"/>
        <v>2.72</v>
      </c>
    </row>
    <row r="51" spans="1:60" x14ac:dyDescent="0.25">
      <c r="A51" s="1">
        <v>12</v>
      </c>
      <c r="B51" s="1" t="s">
        <v>6728</v>
      </c>
      <c r="C51" s="1">
        <v>2530.5000069849193</v>
      </c>
      <c r="D51" s="1">
        <v>0</v>
      </c>
      <c r="E51">
        <f>(R51-S51*(1000-T51)/(1000-U51))*AO51</f>
        <v>2.3564422140220787</v>
      </c>
      <c r="F51">
        <f>IF(AZ51&lt;&gt;0,1/(1/AZ51-1/N51),0)</f>
        <v>5.2841458674400155</v>
      </c>
      <c r="G51">
        <f>((BC51-AP51/2)*S51-E51)/(BC51+AP51/2)</f>
        <v>379.32114659943346</v>
      </c>
      <c r="H51">
        <f>AP51*1000</f>
        <v>29.015501037152521</v>
      </c>
      <c r="I51">
        <f>(AU51-BA51)</f>
        <v>1.0442731766001647</v>
      </c>
      <c r="J51">
        <f>(P51+AT51*D51)</f>
        <v>26.93254280090332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27.493125915527344</v>
      </c>
      <c r="P51" s="1">
        <v>26.93254280090332</v>
      </c>
      <c r="Q51" s="1">
        <v>27.551000595092773</v>
      </c>
      <c r="R51" s="1">
        <v>400.04428100585938</v>
      </c>
      <c r="S51" s="1">
        <v>387.7200927734375</v>
      </c>
      <c r="T51" s="1">
        <v>3.0654873847961426</v>
      </c>
      <c r="U51" s="1">
        <v>28.59528923034668</v>
      </c>
      <c r="V51" s="1">
        <v>7.3349180221557617</v>
      </c>
      <c r="W51" s="1">
        <v>68.421127319335938</v>
      </c>
      <c r="X51" s="1">
        <v>300.29751586914063</v>
      </c>
      <c r="Y51" s="1">
        <v>2001.475830078125</v>
      </c>
      <c r="Z51" s="1">
        <v>8.5470914840698242</v>
      </c>
      <c r="AA51" s="1">
        <v>88.151954650878906</v>
      </c>
      <c r="AB51" s="1">
        <v>5.8821334838867188</v>
      </c>
      <c r="AC51" s="1">
        <v>-0.30062925815582275</v>
      </c>
      <c r="AD51" s="1">
        <v>5.1030013710260391E-2</v>
      </c>
      <c r="AE51" s="1">
        <v>7.5799194164574146E-3</v>
      </c>
      <c r="AF51" s="1">
        <v>4.2122896760702133E-2</v>
      </c>
      <c r="AG51" s="1">
        <v>1.9076842814683914E-2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1.1040349848130169</v>
      </c>
      <c r="AP51">
        <f>(U51-T51)/(1000-U51)*AO51</f>
        <v>2.901550103715252E-2</v>
      </c>
      <c r="AQ51">
        <f>(P51+273.15)</f>
        <v>300.0825428009033</v>
      </c>
      <c r="AR51">
        <f>(O51+273.15)</f>
        <v>300.64312591552732</v>
      </c>
      <c r="AS51">
        <f>(Y51*AK51+Z51*AL51)*AM51</f>
        <v>320.23612565466465</v>
      </c>
      <c r="AT51">
        <f>((AS51+0.00000010773*(AR51^4-AQ51^4))-AP51*44100)/(L51*0.92*2*29.3+0.00000043092*AQ51^3)</f>
        <v>-7.5008672899851012</v>
      </c>
      <c r="AU51">
        <f>0.61365*EXP(17.502*J51/(240.97+J51))</f>
        <v>3.5650038160624513</v>
      </c>
      <c r="AV51">
        <f>AU51*1000/AA51</f>
        <v>40.441574213316741</v>
      </c>
      <c r="AW51">
        <f>(AV51-U51)</f>
        <v>11.846284982970062</v>
      </c>
      <c r="AX51">
        <f>IF(D51,P51,(O51+P51)/2)</f>
        <v>27.212834358215332</v>
      </c>
      <c r="AY51">
        <f>0.61365*EXP(17.502*AX51/(240.97+AX51))</f>
        <v>3.6241450724941453</v>
      </c>
      <c r="AZ51">
        <f>IF(AW51&lt;&gt;0,(1000-(AV51+U51)/2)/AW51*AP51,0)</f>
        <v>2.3647862166070626</v>
      </c>
      <c r="BA51">
        <f>U51*AA51/1000</f>
        <v>2.5207306394622866</v>
      </c>
      <c r="BB51">
        <f>(AY51-BA51)</f>
        <v>1.1034144330318587</v>
      </c>
      <c r="BC51">
        <f>1/(1.6/F51+1.37/N51)</f>
        <v>1.605497269888408</v>
      </c>
      <c r="BD51">
        <f>G51*AA51*0.001</f>
        <v>33.437900513152648</v>
      </c>
      <c r="BE51">
        <f>G51/S51</f>
        <v>0.9783376040330416</v>
      </c>
      <c r="BF51">
        <f>(1-AP51*AA51/AU51/F51)*100</f>
        <v>86.422268250978036</v>
      </c>
      <c r="BG51">
        <f>(S51-E51/(N51/1.35))</f>
        <v>386.9768828823681</v>
      </c>
      <c r="BH51">
        <f>E51*BF51/100/BG51</f>
        <v>5.2625645134479317E-3</v>
      </c>
    </row>
    <row r="52" spans="1:60" x14ac:dyDescent="0.25">
      <c r="A52" s="1" t="s">
        <v>1</v>
      </c>
      <c r="B52" s="1" t="s">
        <v>6727</v>
      </c>
      <c r="K52" s="1">
        <v>6.1425000000000001</v>
      </c>
    </row>
    <row r="53" spans="1:60" x14ac:dyDescent="0.25">
      <c r="A53" s="1" t="s">
        <v>1</v>
      </c>
      <c r="B53" s="1" t="s">
        <v>6726</v>
      </c>
      <c r="K53" s="1">
        <v>6.1425000000000001</v>
      </c>
    </row>
    <row r="54" spans="1:60" x14ac:dyDescent="0.25">
      <c r="A54" s="1" t="s">
        <v>1</v>
      </c>
      <c r="B54" s="1" t="s">
        <v>6725</v>
      </c>
    </row>
    <row r="55" spans="1:60" x14ac:dyDescent="0.25">
      <c r="A55" s="1" t="s">
        <v>1</v>
      </c>
      <c r="B55" s="1" t="s">
        <v>6724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09A3-F37A-4A6A-9D46-6F70147CD36D}">
  <dimension ref="A1:BD55"/>
  <sheetViews>
    <sheetView topLeftCell="A10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6813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6812</v>
      </c>
    </row>
    <row r="12" spans="1:56" x14ac:dyDescent="0.25">
      <c r="A12" s="1" t="s">
        <v>1</v>
      </c>
      <c r="B12" s="1" t="s">
        <v>6811</v>
      </c>
    </row>
    <row r="13" spans="1:56" x14ac:dyDescent="0.25">
      <c r="A13" s="1" t="s">
        <v>1</v>
      </c>
      <c r="B13" s="1" t="s">
        <v>6810</v>
      </c>
    </row>
    <row r="14" spans="1:56" x14ac:dyDescent="0.25">
      <c r="A14" s="1" t="s">
        <v>1</v>
      </c>
      <c r="B14" s="1" t="s">
        <v>6809</v>
      </c>
    </row>
    <row r="15" spans="1:56" x14ac:dyDescent="0.25">
      <c r="A15" s="1" t="s">
        <v>1</v>
      </c>
      <c r="B15" s="1" t="s">
        <v>6808</v>
      </c>
    </row>
    <row r="16" spans="1:56" x14ac:dyDescent="0.25">
      <c r="A16" s="1" t="s">
        <v>1</v>
      </c>
      <c r="B16" s="1" t="s">
        <v>6807</v>
      </c>
    </row>
    <row r="17" spans="1:56" x14ac:dyDescent="0.25">
      <c r="A17" s="1" t="s">
        <v>1</v>
      </c>
      <c r="B17" s="1" t="s">
        <v>6806</v>
      </c>
    </row>
    <row r="18" spans="1:56" x14ac:dyDescent="0.25">
      <c r="A18" s="1">
        <v>1</v>
      </c>
      <c r="B18" s="1" t="s">
        <v>6805</v>
      </c>
      <c r="C18" s="1">
        <v>267.00000784546137</v>
      </c>
      <c r="D18" s="1">
        <v>0</v>
      </c>
      <c r="E18">
        <f>(R18-S18*(1000-T18)/(1000-U18))*AK18</f>
        <v>-1.736651146791782</v>
      </c>
      <c r="F18">
        <f>IF(AV18&lt;&gt;0,1/(1/AV18-1/N18),0)</f>
        <v>2.0777782606053137</v>
      </c>
      <c r="G18">
        <f>((AY18-AL18/2)*S18-E18)/(AY18+AL18/2)</f>
        <v>383.59745949727255</v>
      </c>
      <c r="H18">
        <f>AL18*1000</f>
        <v>25.543522224538528</v>
      </c>
      <c r="I18">
        <f>(AQ18-AW18)</f>
        <v>1.5594573240789962</v>
      </c>
      <c r="J18">
        <f>(P18+AP18*D18)</f>
        <v>26.995872497558594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27.701797485351563</v>
      </c>
      <c r="P18" s="1">
        <v>26.995872497558594</v>
      </c>
      <c r="Q18" s="1">
        <v>27.791114807128906</v>
      </c>
      <c r="R18" s="1">
        <v>400.02618408203125</v>
      </c>
      <c r="S18" s="1">
        <v>392.50985717773438</v>
      </c>
      <c r="T18" s="1">
        <v>0.25941628217697144</v>
      </c>
      <c r="U18" s="1">
        <v>22.890474319458008</v>
      </c>
      <c r="V18" s="1">
        <v>0.6134907603263855</v>
      </c>
      <c r="W18" s="1">
        <v>54.133434295654297</v>
      </c>
      <c r="X18" s="1">
        <v>299.97708129882813</v>
      </c>
      <c r="Y18" s="1">
        <v>7.1495011448860168E-2</v>
      </c>
      <c r="Z18" s="1">
        <v>6.8510341644287109</v>
      </c>
      <c r="AA18" s="1">
        <v>88.195411682128906</v>
      </c>
      <c r="AB18" s="1">
        <v>4.739710807800293</v>
      </c>
      <c r="AC18" s="1">
        <v>-0.41122958064079285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1.102856916539809</v>
      </c>
      <c r="AL18">
        <f>(U18-T18)/(1000-U18)*AK18</f>
        <v>2.5543522224538529E-2</v>
      </c>
      <c r="AM18">
        <f>(P18+273.15)</f>
        <v>300.14587249755857</v>
      </c>
      <c r="AN18">
        <f>(O18+273.15)</f>
        <v>300.85179748535154</v>
      </c>
      <c r="AO18">
        <f>(Y18*AG18+Z18*AH18)*AI18</f>
        <v>1.1439201576131541E-2</v>
      </c>
      <c r="AP18">
        <f>((AO18+0.00000010773*(AN18^4-AM18^4))-AL18*44100)/(L18*51.4+0.00000043092*AM18^3)</f>
        <v>-9.1914619019794799</v>
      </c>
      <c r="AQ18">
        <f>0.61365*EXP(17.502*J18/(240.97+J18))</f>
        <v>3.5782921302827946</v>
      </c>
      <c r="AR18">
        <f>AQ18*1000/AA18</f>
        <v>40.572316201431896</v>
      </c>
      <c r="AS18">
        <f>(AR18-U18)</f>
        <v>17.681841881973888</v>
      </c>
      <c r="AT18">
        <f>IF(D18,P18,(O18+P18)/2)</f>
        <v>27.348834991455078</v>
      </c>
      <c r="AU18">
        <f>0.61365*EXP(17.502*AT18/(240.97+AT18))</f>
        <v>3.6531483476349615</v>
      </c>
      <c r="AV18">
        <f>IF(AS18&lt;&gt;0,(1000-(AR18+U18)/2)/AS18*AL18,0)</f>
        <v>1.3987790858882345</v>
      </c>
      <c r="AW18">
        <f>U18*AA18/1000</f>
        <v>2.0188348062037984</v>
      </c>
      <c r="AX18">
        <f>(AU18-AW18)</f>
        <v>1.6343135414311631</v>
      </c>
      <c r="AY18">
        <f>1/(1.6/F18+1.37/N18)</f>
        <v>0.91732958878043669</v>
      </c>
      <c r="AZ18">
        <f>G18*AA18*0.001</f>
        <v>33.831535860580722</v>
      </c>
      <c r="BA18">
        <f>G18/S18</f>
        <v>0.97729382455629343</v>
      </c>
      <c r="BB18">
        <f>(1-AL18*AA18/AQ18/F18)*100</f>
        <v>69.69936130807497</v>
      </c>
      <c r="BC18">
        <f>(S18-E18/(N18/1.35))</f>
        <v>393.05758811802747</v>
      </c>
      <c r="BD18">
        <f>E18*BB18/100/BC18</f>
        <v>-3.0795354015650291E-3</v>
      </c>
    </row>
    <row r="19" spans="1:56" x14ac:dyDescent="0.25">
      <c r="A19" s="1" t="s">
        <v>1</v>
      </c>
      <c r="B19" s="1" t="s">
        <v>6804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6803</v>
      </c>
      <c r="K20" s="1">
        <f t="shared" si="0"/>
        <v>2.72</v>
      </c>
    </row>
    <row r="21" spans="1:56" x14ac:dyDescent="0.25">
      <c r="A21" s="1">
        <v>2</v>
      </c>
      <c r="B21" s="1" t="s">
        <v>6802</v>
      </c>
      <c r="C21" s="1">
        <v>470.00000784546137</v>
      </c>
      <c r="D21" s="1">
        <v>0</v>
      </c>
      <c r="E21">
        <f>(R21-S21*(1000-T21)/(1000-U21))*AK21</f>
        <v>-0.76330451232804597</v>
      </c>
      <c r="F21">
        <f>IF(AV21&lt;&gt;0,1/(1/AV21-1/N21),0)</f>
        <v>1.7749764816131923</v>
      </c>
      <c r="G21">
        <f>((AY21-AL21/2)*S21-E21)/(AY21+AL21/2)</f>
        <v>381.50755315420872</v>
      </c>
      <c r="H21">
        <f>AL21*1000</f>
        <v>24.272374829278377</v>
      </c>
      <c r="I21">
        <f>(AQ21-AW21)</f>
        <v>1.6528753532128191</v>
      </c>
      <c r="J21">
        <f>(P21+AP21*D21)</f>
        <v>26.974594116210938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27.639331817626953</v>
      </c>
      <c r="P21" s="1">
        <v>26.974594116210938</v>
      </c>
      <c r="Q21" s="1">
        <v>27.761045455932617</v>
      </c>
      <c r="R21" s="1">
        <v>399.97903442382813</v>
      </c>
      <c r="S21" s="1">
        <v>392.04244995117188</v>
      </c>
      <c r="T21" s="1">
        <v>0.25225543975830078</v>
      </c>
      <c r="U21" s="1">
        <v>21.782520294189453</v>
      </c>
      <c r="V21" s="1">
        <v>0.59868448972702026</v>
      </c>
      <c r="W21" s="1">
        <v>51.697029113769531</v>
      </c>
      <c r="X21" s="1">
        <v>299.96267700195313</v>
      </c>
      <c r="Y21" s="1">
        <v>24.769035339355469</v>
      </c>
      <c r="Z21" s="1">
        <v>7.0667567253112793</v>
      </c>
      <c r="AA21" s="1">
        <v>88.187553405761719</v>
      </c>
      <c r="AB21" s="1">
        <v>4.7595791816711426</v>
      </c>
      <c r="AC21" s="1">
        <v>-0.39105689525604248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1.102803959566004</v>
      </c>
      <c r="AL21">
        <f>(U21-T21)/(1000-U21)*AK21</f>
        <v>2.4272374829278378E-2</v>
      </c>
      <c r="AM21">
        <f>(P21+273.15)</f>
        <v>300.12459411621091</v>
      </c>
      <c r="AN21">
        <f>(O21+273.15)</f>
        <v>300.78933181762693</v>
      </c>
      <c r="AO21">
        <f>(Y21*AG21+Z21*AH21)*AI21</f>
        <v>3.9630455657159018</v>
      </c>
      <c r="AP21">
        <f>((AO21+0.00000010773*(AN21^4-AM21^4))-AL21*44100)/(L21*51.4+0.00000043092*AM21^3)</f>
        <v>-8.7023580673285039</v>
      </c>
      <c r="AQ21">
        <f>0.61365*EXP(17.502*J21/(240.97+J21))</f>
        <v>3.5738225249687399</v>
      </c>
      <c r="AR21">
        <f>AQ21*1000/AA21</f>
        <v>40.525248597442605</v>
      </c>
      <c r="AS21">
        <f>(AR21-U21)</f>
        <v>18.742728303253152</v>
      </c>
      <c r="AT21">
        <f>IF(D21,P21,(O21+P21)/2)</f>
        <v>27.306962966918945</v>
      </c>
      <c r="AU21">
        <f>0.61365*EXP(17.502*AT21/(240.97+AT21))</f>
        <v>3.6441972812283527</v>
      </c>
      <c r="AV21">
        <f>IF(AS21&lt;&gt;0,(1000-(AR21+U21)/2)/AS21*AL21,0)</f>
        <v>1.2546837199011112</v>
      </c>
      <c r="AW21">
        <f>U21*AA21/1000</f>
        <v>1.9209471717559208</v>
      </c>
      <c r="AX21">
        <f>(AU21-AW21)</f>
        <v>1.723250109472432</v>
      </c>
      <c r="AY21">
        <f>1/(1.6/F21+1.37/N21)</f>
        <v>0.81867373417837019</v>
      </c>
      <c r="AZ21">
        <f>G21*AA21*0.001</f>
        <v>33.644217718488264</v>
      </c>
      <c r="BA21">
        <f>G21/S21</f>
        <v>0.97312817324176182</v>
      </c>
      <c r="BB21">
        <f>(1-AL21*AA21/AQ21/F21)*100</f>
        <v>66.256200690590447</v>
      </c>
      <c r="BC21">
        <f>(S21-E21/(N21/1.35))</f>
        <v>392.28319231272201</v>
      </c>
      <c r="BD21">
        <f>E21*BB21/100/BC21</f>
        <v>-1.2892129448289938E-3</v>
      </c>
    </row>
    <row r="22" spans="1:56" x14ac:dyDescent="0.25">
      <c r="A22" s="1" t="s">
        <v>1</v>
      </c>
      <c r="B22" s="1" t="s">
        <v>6801</v>
      </c>
      <c r="K22" s="1">
        <f t="shared" si="0"/>
        <v>2.72</v>
      </c>
    </row>
    <row r="23" spans="1:56" x14ac:dyDescent="0.25">
      <c r="A23" s="1" t="s">
        <v>1</v>
      </c>
      <c r="B23" s="1" t="s">
        <v>6800</v>
      </c>
      <c r="K23" s="1">
        <f t="shared" si="0"/>
        <v>2.72</v>
      </c>
    </row>
    <row r="24" spans="1:56" x14ac:dyDescent="0.25">
      <c r="A24" s="1">
        <v>3</v>
      </c>
      <c r="B24" s="1" t="s">
        <v>6799</v>
      </c>
      <c r="C24" s="1">
        <v>673.00000784546137</v>
      </c>
      <c r="D24" s="1">
        <v>0</v>
      </c>
      <c r="E24">
        <f>(R24-S24*(1000-T24)/(1000-U24))*AK24</f>
        <v>-0.3249677419070206</v>
      </c>
      <c r="F24">
        <f>IF(AV24&lt;&gt;0,1/(1/AV24-1/N24),0)</f>
        <v>1.8211904850334961</v>
      </c>
      <c r="G24">
        <f>((AY24-AL24/2)*S24-E24)/(AY24+AL24/2)</f>
        <v>380.97295624913102</v>
      </c>
      <c r="H24">
        <f>AL24*1000</f>
        <v>23.927209408134424</v>
      </c>
      <c r="I24">
        <f>(AQ24-AW24)</f>
        <v>1.6010579855949283</v>
      </c>
      <c r="J24">
        <f>(P24+AP24*D24)</f>
        <v>26.595119476318359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27.533823013305664</v>
      </c>
      <c r="P24" s="1">
        <v>26.595119476318359</v>
      </c>
      <c r="Q24" s="1">
        <v>27.675315856933594</v>
      </c>
      <c r="R24" s="1">
        <v>399.86605834960938</v>
      </c>
      <c r="S24" s="1">
        <v>391.662841796875</v>
      </c>
      <c r="T24" s="1">
        <v>0.24549582600593567</v>
      </c>
      <c r="U24" s="1">
        <v>21.476484298706055</v>
      </c>
      <c r="V24" s="1">
        <v>0.58621978759765625</v>
      </c>
      <c r="W24" s="1">
        <v>51.283725738525391</v>
      </c>
      <c r="X24" s="1">
        <v>299.95907592773438</v>
      </c>
      <c r="Y24" s="1">
        <v>50.943729400634766</v>
      </c>
      <c r="Z24" s="1">
        <v>9.30255126953125</v>
      </c>
      <c r="AA24" s="1">
        <v>88.183372497558594</v>
      </c>
      <c r="AB24" s="1">
        <v>4.7510585784912109</v>
      </c>
      <c r="AC24" s="1">
        <v>-0.38278979063034058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1.1027907203225524</v>
      </c>
      <c r="AL24">
        <f>(U24-T24)/(1000-U24)*AK24</f>
        <v>2.3927209408134423E-2</v>
      </c>
      <c r="AM24">
        <f>(P24+273.15)</f>
        <v>299.74511947631834</v>
      </c>
      <c r="AN24">
        <f>(O24+273.15)</f>
        <v>300.68382301330564</v>
      </c>
      <c r="AO24">
        <f>(Y24*AG24+Z24*AH24)*AI24</f>
        <v>8.1509965219125888</v>
      </c>
      <c r="AP24">
        <f>((AO24+0.00000010773*(AN24^4-AM24^4))-AL24*44100)/(L24*51.4+0.00000043092*AM24^3)</f>
        <v>-8.5197968054053153</v>
      </c>
      <c r="AQ24">
        <f>0.61365*EXP(17.502*J24/(240.97+J24))</f>
        <v>3.4949268004456928</v>
      </c>
      <c r="AR24">
        <f>AQ24*1000/AA24</f>
        <v>39.632491947872047</v>
      </c>
      <c r="AS24">
        <f>(AR24-U24)</f>
        <v>18.156007649165993</v>
      </c>
      <c r="AT24">
        <f>IF(D24,P24,(O24+P24)/2)</f>
        <v>27.064471244812012</v>
      </c>
      <c r="AU24">
        <f>0.61365*EXP(17.502*AT24/(240.97+AT24))</f>
        <v>3.592734799827022</v>
      </c>
      <c r="AV24">
        <f>IF(AS24&lt;&gt;0,(1000-(AR24+U24)/2)/AS24*AL24,0)</f>
        <v>1.2776005728063051</v>
      </c>
      <c r="AW24">
        <f>U24*AA24/1000</f>
        <v>1.8938688148507645</v>
      </c>
      <c r="AX24">
        <f>(AU24-AW24)</f>
        <v>1.6988659849762575</v>
      </c>
      <c r="AY24">
        <f>1/(1.6/F24+1.37/N24)</f>
        <v>0.83429719488522347</v>
      </c>
      <c r="AZ24">
        <f>G24*AA24*0.001</f>
        <v>33.595480112413213</v>
      </c>
      <c r="BA24">
        <f>G24/S24</f>
        <v>0.9727064086582714</v>
      </c>
      <c r="BB24">
        <f>(1-AL24*AA24/AQ24/F24)*100</f>
        <v>66.84986527091597</v>
      </c>
      <c r="BC24">
        <f>(S24-E24/(N24/1.35))</f>
        <v>391.76533497011161</v>
      </c>
      <c r="BD24">
        <f>E24*BB24/100/BC24</f>
        <v>-5.5451689633375756E-4</v>
      </c>
    </row>
    <row r="25" spans="1:56" x14ac:dyDescent="0.25">
      <c r="A25" s="1" t="s">
        <v>1</v>
      </c>
      <c r="B25" s="1" t="s">
        <v>6798</v>
      </c>
      <c r="K25" s="1">
        <f t="shared" si="0"/>
        <v>2.72</v>
      </c>
    </row>
    <row r="26" spans="1:56" x14ac:dyDescent="0.25">
      <c r="A26" s="1" t="s">
        <v>1</v>
      </c>
      <c r="B26" s="1" t="s">
        <v>6797</v>
      </c>
      <c r="K26" s="1">
        <f t="shared" si="0"/>
        <v>2.72</v>
      </c>
    </row>
    <row r="27" spans="1:56" x14ac:dyDescent="0.25">
      <c r="A27" s="1">
        <v>4</v>
      </c>
      <c r="B27" s="1" t="s">
        <v>6796</v>
      </c>
      <c r="C27" s="1">
        <v>876.00000784546137</v>
      </c>
      <c r="D27" s="1">
        <v>0</v>
      </c>
      <c r="E27">
        <f>(R27-S27*(1000-T27)/(1000-U27))*AK27</f>
        <v>-0.11966409594132021</v>
      </c>
      <c r="F27">
        <f>IF(AV27&lt;&gt;0,1/(1/AV27-1/N27),0)</f>
        <v>1.8097770692351518</v>
      </c>
      <c r="G27">
        <f>((AY27-AL27/2)*S27-E27)/(AY27+AL27/2)</f>
        <v>380.59280007268927</v>
      </c>
      <c r="H27">
        <f>AL27*1000</f>
        <v>23.802271566817765</v>
      </c>
      <c r="I27">
        <f>(AQ27-AW27)</f>
        <v>1.5998904724396235</v>
      </c>
      <c r="J27">
        <f>(P27+AP27*D27)</f>
        <v>26.541851043701172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27.446683883666992</v>
      </c>
      <c r="P27" s="1">
        <v>26.541851043701172</v>
      </c>
      <c r="Q27" s="1">
        <v>27.589963912963867</v>
      </c>
      <c r="R27" s="1">
        <v>399.85574340820313</v>
      </c>
      <c r="S27" s="1">
        <v>391.51361083984375</v>
      </c>
      <c r="T27" s="1">
        <v>0.24276739358901978</v>
      </c>
      <c r="U27" s="1">
        <v>21.366144180297852</v>
      </c>
      <c r="V27" s="1">
        <v>0.58265131711959839</v>
      </c>
      <c r="W27" s="1">
        <v>51.279586791992188</v>
      </c>
      <c r="X27" s="1">
        <v>299.94677734375</v>
      </c>
      <c r="Y27" s="1">
        <v>101.39266967773438</v>
      </c>
      <c r="Z27" s="1">
        <v>9.4556007385253906</v>
      </c>
      <c r="AA27" s="1">
        <v>88.180816650390625</v>
      </c>
      <c r="AB27" s="1">
        <v>4.7935452461242676</v>
      </c>
      <c r="AC27" s="1">
        <v>-0.38165968656539917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1.102745504940257</v>
      </c>
      <c r="AL27">
        <f>(U27-T27)/(1000-U27)*AK27</f>
        <v>2.3802271566817766E-2</v>
      </c>
      <c r="AM27">
        <f>(P27+273.15)</f>
        <v>299.69185104370115</v>
      </c>
      <c r="AN27">
        <f>(O27+273.15)</f>
        <v>300.59668388366697</v>
      </c>
      <c r="AO27">
        <f>(Y27*AG27+Z27*AH27)*AI27</f>
        <v>16.222826785829056</v>
      </c>
      <c r="AP27">
        <f>((AO27+0.00000010773*(AN27^4-AM27^4))-AL27*44100)/(L27*51.4+0.00000043092*AM27^3)</f>
        <v>-8.4118516713983968</v>
      </c>
      <c r="AQ27">
        <f>0.61365*EXP(17.502*J27/(240.97+J27))</f>
        <v>3.483974514928279</v>
      </c>
      <c r="AR27">
        <f>AQ27*1000/AA27</f>
        <v>39.509438075870278</v>
      </c>
      <c r="AS27">
        <f>(AR27-U27)</f>
        <v>18.143293895572427</v>
      </c>
      <c r="AT27">
        <f>IF(D27,P27,(O27+P27)/2)</f>
        <v>26.994267463684082</v>
      </c>
      <c r="AU27">
        <f>0.61365*EXP(17.502*AT27/(240.97+AT27))</f>
        <v>3.5779548167149624</v>
      </c>
      <c r="AV27">
        <f>IF(AS27&lt;&gt;0,(1000-(AR27+U27)/2)/AS27*AL27,0)</f>
        <v>1.2719731670181889</v>
      </c>
      <c r="AW27">
        <f>U27*AA27/1000</f>
        <v>1.8840840424886556</v>
      </c>
      <c r="AX27">
        <f>(AU27-AW27)</f>
        <v>1.6938707742263068</v>
      </c>
      <c r="AY27">
        <f>1/(1.6/F27+1.37/N27)</f>
        <v>0.83045840944758831</v>
      </c>
      <c r="AZ27">
        <f>G27*AA27*0.001</f>
        <v>33.560983921668587</v>
      </c>
      <c r="BA27">
        <f>G27/S27</f>
        <v>0.97210617852153847</v>
      </c>
      <c r="BB27">
        <f>(1-AL27*AA27/AQ27/F27)*100</f>
        <v>66.711634465954219</v>
      </c>
      <c r="BC27">
        <f>(S27-E27/(N27/1.35))</f>
        <v>391.55135228717495</v>
      </c>
      <c r="BD27">
        <f>E27*BB27/100/BC27</f>
        <v>-2.0388098216249498E-4</v>
      </c>
    </row>
    <row r="28" spans="1:56" x14ac:dyDescent="0.25">
      <c r="A28" s="1" t="s">
        <v>1</v>
      </c>
      <c r="B28" s="1" t="s">
        <v>6795</v>
      </c>
      <c r="K28" s="1">
        <f t="shared" si="0"/>
        <v>2.72</v>
      </c>
    </row>
    <row r="29" spans="1:56" x14ac:dyDescent="0.25">
      <c r="A29" s="1" t="s">
        <v>1</v>
      </c>
      <c r="B29" s="1" t="s">
        <v>6794</v>
      </c>
      <c r="K29" s="1">
        <f t="shared" si="0"/>
        <v>2.72</v>
      </c>
    </row>
    <row r="30" spans="1:56" x14ac:dyDescent="0.25">
      <c r="A30" s="1">
        <v>5</v>
      </c>
      <c r="B30" s="1" t="s">
        <v>6793</v>
      </c>
      <c r="C30" s="1">
        <v>1079.0000078454614</v>
      </c>
      <c r="D30" s="1">
        <v>0</v>
      </c>
      <c r="E30">
        <f>(R30-S30*(1000-T30)/(1000-U30))*AK30</f>
        <v>2.8127998085045579E-2</v>
      </c>
      <c r="F30">
        <f>IF(AV30&lt;&gt;0,1/(1/AV30-1/N30),0)</f>
        <v>1.951138863470735</v>
      </c>
      <c r="G30">
        <f>((AY30-AL30/2)*S30-E30)/(AY30+AL30/2)</f>
        <v>380.65225876712924</v>
      </c>
      <c r="H30">
        <f>AL30*1000</f>
        <v>24.333128063021682</v>
      </c>
      <c r="I30">
        <f>(AQ30-AW30)</f>
        <v>1.5518971383947044</v>
      </c>
      <c r="J30">
        <f>(P30+AP30*D30)</f>
        <v>26.504949569702148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27.366176605224609</v>
      </c>
      <c r="P30" s="1">
        <v>26.504949569702148</v>
      </c>
      <c r="Q30" s="1">
        <v>27.518590927124023</v>
      </c>
      <c r="R30" s="1">
        <v>400.05517578125</v>
      </c>
      <c r="S30" s="1">
        <v>391.39346313476563</v>
      </c>
      <c r="T30" s="1">
        <v>0.24213226139545441</v>
      </c>
      <c r="U30" s="1">
        <v>21.82581901550293</v>
      </c>
      <c r="V30" s="1">
        <v>0.5838392972946167</v>
      </c>
      <c r="W30" s="1">
        <v>52.627315521240234</v>
      </c>
      <c r="X30" s="1">
        <v>299.95590209960938</v>
      </c>
      <c r="Y30" s="1">
        <v>150.76094055175781</v>
      </c>
      <c r="Z30" s="1">
        <v>9.5172853469848633</v>
      </c>
      <c r="AA30" s="1">
        <v>88.175743103027344</v>
      </c>
      <c r="AB30" s="1">
        <v>4.7334194183349609</v>
      </c>
      <c r="AC30" s="1">
        <v>-0.39383095502853394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1.1027790518367988</v>
      </c>
      <c r="AL30">
        <f>(U30-T30)/(1000-U30)*AK30</f>
        <v>2.4333128063021684E-2</v>
      </c>
      <c r="AM30">
        <f>(P30+273.15)</f>
        <v>299.65494956970213</v>
      </c>
      <c r="AN30">
        <f>(O30+273.15)</f>
        <v>300.51617660522459</v>
      </c>
      <c r="AO30">
        <f>(Y30*AG30+Z30*AH30)*AI30</f>
        <v>24.121749949118112</v>
      </c>
      <c r="AP30">
        <f>((AO30+0.00000010773*(AN30^4-AM30^4))-AL30*44100)/(L30*51.4+0.00000043092*AM30^3)</f>
        <v>-8.5439396325323571</v>
      </c>
      <c r="AQ30">
        <f>0.61365*EXP(17.502*J30/(240.97+J30))</f>
        <v>3.47640494891886</v>
      </c>
      <c r="AR30">
        <f>AQ30*1000/AA30</f>
        <v>39.425865057433292</v>
      </c>
      <c r="AS30">
        <f>(AR30-U30)</f>
        <v>17.600046041930362</v>
      </c>
      <c r="AT30">
        <f>IF(D30,P30,(O30+P30)/2)</f>
        <v>26.935563087463379</v>
      </c>
      <c r="AU30">
        <f>0.61365*EXP(17.502*AT30/(240.97+AT30))</f>
        <v>3.5656365757133237</v>
      </c>
      <c r="AV30">
        <f>IF(AS30&lt;&gt;0,(1000-(AR30+U30)/2)/AS30*AL30,0)</f>
        <v>1.340218398890241</v>
      </c>
      <c r="AW30">
        <f>U30*AA30/1000</f>
        <v>1.9245078105241555</v>
      </c>
      <c r="AX30">
        <f>(AU30-AW30)</f>
        <v>1.6411287651891682</v>
      </c>
      <c r="AY30">
        <f>1/(1.6/F30+1.37/N30)</f>
        <v>0.8771150223381895</v>
      </c>
      <c r="AZ30">
        <f>G30*AA30*0.001</f>
        <v>33.56429578063748</v>
      </c>
      <c r="BA30">
        <f>G30/S30</f>
        <v>0.97255650546228478</v>
      </c>
      <c r="BB30">
        <f>(1-AL30*AA30/AQ30/F30)*100</f>
        <v>68.367863123741856</v>
      </c>
      <c r="BC30">
        <f>(S30-E30/(N30/1.35))</f>
        <v>391.3845917072091</v>
      </c>
      <c r="BD30">
        <f>E30*BB30/100/BC30</f>
        <v>4.9134563898772099E-5</v>
      </c>
    </row>
    <row r="31" spans="1:56" x14ac:dyDescent="0.25">
      <c r="A31" s="1" t="s">
        <v>1</v>
      </c>
      <c r="B31" s="1" t="s">
        <v>6792</v>
      </c>
      <c r="K31" s="1">
        <f t="shared" si="0"/>
        <v>2.72</v>
      </c>
    </row>
    <row r="32" spans="1:56" x14ac:dyDescent="0.25">
      <c r="A32" s="1" t="s">
        <v>1</v>
      </c>
      <c r="B32" s="1" t="s">
        <v>6791</v>
      </c>
      <c r="K32" s="1">
        <f t="shared" si="0"/>
        <v>2.72</v>
      </c>
    </row>
    <row r="33" spans="1:56" x14ac:dyDescent="0.25">
      <c r="A33" s="1">
        <v>6</v>
      </c>
      <c r="B33" s="1" t="s">
        <v>6790</v>
      </c>
      <c r="C33" s="1">
        <v>1282.0000078454614</v>
      </c>
      <c r="D33" s="1">
        <v>0</v>
      </c>
      <c r="E33">
        <f>(R33-S33*(1000-T33)/(1000-U33))*AK33</f>
        <v>0.41480471921618622</v>
      </c>
      <c r="F33">
        <f>IF(AV33&lt;&gt;0,1/(1/AV33-1/N33),0)</f>
        <v>2.0307867340103911</v>
      </c>
      <c r="G33">
        <f>((AY33-AL33/2)*S33-E33)/(AY33+AL33/2)</f>
        <v>380.07281349276371</v>
      </c>
      <c r="H33">
        <f>AL33*1000</f>
        <v>24.562721896680589</v>
      </c>
      <c r="I33">
        <f>(AQ33-AW33)</f>
        <v>1.5242705529075171</v>
      </c>
      <c r="J33">
        <f>(P33+AP33*D33)</f>
        <v>26.455705642700195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27.318225860595703</v>
      </c>
      <c r="P33" s="1">
        <v>26.455705642700195</v>
      </c>
      <c r="Q33" s="1">
        <v>27.461872100830078</v>
      </c>
      <c r="R33" s="1">
        <v>400.11123657226563</v>
      </c>
      <c r="S33" s="1">
        <v>391.02471923828125</v>
      </c>
      <c r="T33" s="1">
        <v>0.23978307843208313</v>
      </c>
      <c r="U33" s="1">
        <v>22.024829864501953</v>
      </c>
      <c r="V33" s="1">
        <v>0.57980114221572876</v>
      </c>
      <c r="W33" s="1">
        <v>53.256561279296875</v>
      </c>
      <c r="X33" s="1">
        <v>299.92642211914063</v>
      </c>
      <c r="Y33" s="1">
        <v>300.6649169921875</v>
      </c>
      <c r="Z33" s="1">
        <v>9.2773046493530273</v>
      </c>
      <c r="AA33" s="1">
        <v>88.175727844238281</v>
      </c>
      <c r="AB33" s="1">
        <v>4.6776361465454102</v>
      </c>
      <c r="AC33" s="1">
        <v>-0.39814567565917969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1.1026706695556636</v>
      </c>
      <c r="AL33">
        <f>(U33-T33)/(1000-U33)*AK33</f>
        <v>2.456272189668059E-2</v>
      </c>
      <c r="AM33">
        <f>(P33+273.15)</f>
        <v>299.60570564270017</v>
      </c>
      <c r="AN33">
        <f>(O33+273.15)</f>
        <v>300.46822586059568</v>
      </c>
      <c r="AO33">
        <f>(Y33*AG33+Z33*AH33)*AI33</f>
        <v>48.106385643488466</v>
      </c>
      <c r="AP33">
        <f>((AO33+0.00000010773*(AN33^4-AM33^4))-AL33*44100)/(L33*51.4+0.00000043092*AM33^3)</f>
        <v>-8.4302753095022798</v>
      </c>
      <c r="AQ33">
        <f>0.61365*EXP(17.502*J33/(240.97+J33))</f>
        <v>3.4663259568554929</v>
      </c>
      <c r="AR33">
        <f>AQ33*1000/AA33</f>
        <v>39.311566137324441</v>
      </c>
      <c r="AS33">
        <f>(AR33-U33)</f>
        <v>17.286736272822488</v>
      </c>
      <c r="AT33">
        <f>IF(D33,P33,(O33+P33)/2)</f>
        <v>26.886965751647949</v>
      </c>
      <c r="AU33">
        <f>0.61365*EXP(17.502*AT33/(240.97+AT33))</f>
        <v>3.5554671725820799</v>
      </c>
      <c r="AV33">
        <f>IF(AS33&lt;&gt;0,(1000-(AR33+U33)/2)/AS33*AL33,0)</f>
        <v>1.3773234636282412</v>
      </c>
      <c r="AW33">
        <f>U33*AA33/1000</f>
        <v>1.9420554039479758</v>
      </c>
      <c r="AX33">
        <f>(AU33-AW33)</f>
        <v>1.6134117686341041</v>
      </c>
      <c r="AY33">
        <f>1/(1.6/F33+1.37/N33)</f>
        <v>0.9025764168128112</v>
      </c>
      <c r="AZ33">
        <f>G33*AA33*0.001</f>
        <v>33.513196963531868</v>
      </c>
      <c r="BA33">
        <f>G33/S33</f>
        <v>0.971991781576234</v>
      </c>
      <c r="BB33">
        <f>(1-AL33*AA33/AQ33/F33)*100</f>
        <v>69.232527060772696</v>
      </c>
      <c r="BC33">
        <f>(S33-E33/(N33/1.35))</f>
        <v>390.89389193925001</v>
      </c>
      <c r="BD33">
        <f>E33*BB33/100/BC33</f>
        <v>7.346745380338146E-4</v>
      </c>
    </row>
    <row r="34" spans="1:56" x14ac:dyDescent="0.25">
      <c r="A34" s="1" t="s">
        <v>1</v>
      </c>
      <c r="B34" s="1" t="s">
        <v>6789</v>
      </c>
      <c r="K34" s="1">
        <f t="shared" si="0"/>
        <v>2.72</v>
      </c>
    </row>
    <row r="35" spans="1:56" x14ac:dyDescent="0.25">
      <c r="A35" s="1" t="s">
        <v>1</v>
      </c>
      <c r="B35" s="1" t="s">
        <v>6788</v>
      </c>
      <c r="K35" s="1">
        <f t="shared" si="0"/>
        <v>2.72</v>
      </c>
    </row>
    <row r="36" spans="1:56" x14ac:dyDescent="0.25">
      <c r="A36" s="1">
        <v>7</v>
      </c>
      <c r="B36" s="1" t="s">
        <v>6787</v>
      </c>
      <c r="C36" s="1">
        <v>1485.0000078454614</v>
      </c>
      <c r="D36" s="1">
        <v>0</v>
      </c>
      <c r="E36">
        <f>(R36-S36*(1000-T36)/(1000-U36))*AK36</f>
        <v>0.65603011689218038</v>
      </c>
      <c r="F36">
        <f>IF(AV36&lt;&gt;0,1/(1/AV36-1/N36),0)</f>
        <v>2.1154177350988301</v>
      </c>
      <c r="G36">
        <f>((AY36-AL36/2)*S36-E36)/(AY36+AL36/2)</f>
        <v>379.55407203858925</v>
      </c>
      <c r="H36">
        <f>AL36*1000</f>
        <v>24.928560678447525</v>
      </c>
      <c r="I36">
        <f>(AQ36-AW36)</f>
        <v>1.5045689114612375</v>
      </c>
      <c r="J36">
        <f>(P36+AP36*D36)</f>
        <v>26.494670867919922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27.296821594238281</v>
      </c>
      <c r="P36" s="1">
        <v>26.494670867919922</v>
      </c>
      <c r="Q36" s="1">
        <v>27.429454803466797</v>
      </c>
      <c r="R36" s="1">
        <v>400.017578125</v>
      </c>
      <c r="S36" s="1">
        <v>390.5931396484375</v>
      </c>
      <c r="T36" s="1">
        <v>0.2398919016122818</v>
      </c>
      <c r="U36" s="1">
        <v>22.340353012084961</v>
      </c>
      <c r="V36" s="1">
        <v>0.58074909448623657</v>
      </c>
      <c r="W36" s="1">
        <v>54.083271026611328</v>
      </c>
      <c r="X36" s="1">
        <v>299.95248413085938</v>
      </c>
      <c r="Y36" s="1">
        <v>500.3287353515625</v>
      </c>
      <c r="Z36" s="1">
        <v>9.5385169982910156</v>
      </c>
      <c r="AA36" s="1">
        <v>88.169158935546875</v>
      </c>
      <c r="AB36" s="1">
        <v>4.7573084831237793</v>
      </c>
      <c r="AC36" s="1">
        <v>-0.40811958909034729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1.102766485775218</v>
      </c>
      <c r="AL36">
        <f>(U36-T36)/(1000-U36)*AK36</f>
        <v>2.4928560678447526E-2</v>
      </c>
      <c r="AM36">
        <f>(P36+273.15)</f>
        <v>299.6446708679199</v>
      </c>
      <c r="AN36">
        <f>(O36+273.15)</f>
        <v>300.44682159423826</v>
      </c>
      <c r="AO36">
        <f>(Y36*AG36+Z36*AH36)*AI36</f>
        <v>80.052595866935008</v>
      </c>
      <c r="AP36">
        <f>((AO36+0.00000010773*(AN36^4-AM36^4))-AL36*44100)/(L36*51.4+0.00000043092*AM36^3)</f>
        <v>-8.3056930885093063</v>
      </c>
      <c r="AQ36">
        <f>0.61365*EXP(17.502*J36/(240.97+J36))</f>
        <v>3.4742990468599797</v>
      </c>
      <c r="AR36">
        <f>AQ36*1000/AA36</f>
        <v>39.404924452094981</v>
      </c>
      <c r="AS36">
        <f>(AR36-U36)</f>
        <v>17.06457144001002</v>
      </c>
      <c r="AT36">
        <f>IF(D36,P36,(O36+P36)/2)</f>
        <v>26.895746231079102</v>
      </c>
      <c r="AU36">
        <f>0.61365*EXP(17.502*AT36/(240.97+AT36))</f>
        <v>3.5573026857844936</v>
      </c>
      <c r="AV36">
        <f>IF(AS36&lt;&gt;0,(1000-(AR36+U36)/2)/AS36*AL36,0)</f>
        <v>1.4157372961542505</v>
      </c>
      <c r="AW36">
        <f>U36*AA36/1000</f>
        <v>1.9697301353987422</v>
      </c>
      <c r="AX36">
        <f>(AU36-AW36)</f>
        <v>1.5875725503857514</v>
      </c>
      <c r="AY36">
        <f>1/(1.6/F36+1.37/N36)</f>
        <v>0.92900607445158812</v>
      </c>
      <c r="AZ36">
        <f>G36*AA36*0.001</f>
        <v>33.464963302204389</v>
      </c>
      <c r="BA36">
        <f>G36/S36</f>
        <v>0.9717376817734581</v>
      </c>
      <c r="BB36">
        <f>(1-AL36*AA36/AQ36/F36)*100</f>
        <v>70.094534717242126</v>
      </c>
      <c r="BC36">
        <f>(S36-E36/(N36/1.35))</f>
        <v>390.38623108568453</v>
      </c>
      <c r="BD36">
        <f>E36*BB36/100/BC36</f>
        <v>1.1779136184227371E-3</v>
      </c>
    </row>
    <row r="37" spans="1:56" x14ac:dyDescent="0.25">
      <c r="A37" s="1" t="s">
        <v>1</v>
      </c>
      <c r="B37" s="1" t="s">
        <v>6786</v>
      </c>
      <c r="K37" s="1">
        <f t="shared" si="0"/>
        <v>2.72</v>
      </c>
    </row>
    <row r="38" spans="1:56" x14ac:dyDescent="0.25">
      <c r="A38" s="1" t="s">
        <v>1</v>
      </c>
      <c r="B38" s="1" t="s">
        <v>6785</v>
      </c>
      <c r="K38" s="1">
        <f t="shared" si="0"/>
        <v>2.72</v>
      </c>
    </row>
    <row r="39" spans="1:56" x14ac:dyDescent="0.25">
      <c r="A39" s="1">
        <v>8</v>
      </c>
      <c r="B39" s="1" t="s">
        <v>6784</v>
      </c>
      <c r="C39" s="1">
        <v>1688.0000078454614</v>
      </c>
      <c r="D39" s="1">
        <v>0</v>
      </c>
      <c r="E39">
        <f>(R39-S39*(1000-T39)/(1000-U39))*AK39</f>
        <v>1.0907047893717006</v>
      </c>
      <c r="F39">
        <f>IF(AV39&lt;&gt;0,1/(1/AV39-1/N39),0)</f>
        <v>2.1026004474991566</v>
      </c>
      <c r="G39">
        <f>((AY39-AL39/2)*S39-E39)/(AY39+AL39/2)</f>
        <v>378.68476074605132</v>
      </c>
      <c r="H39">
        <f>AL39*1000</f>
        <v>24.979722631586039</v>
      </c>
      <c r="I39">
        <f>(AQ39-AW39)</f>
        <v>1.5135156383785764</v>
      </c>
      <c r="J39">
        <f>(P39+AP39*D39)</f>
        <v>26.555812835693359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27.313930511474609</v>
      </c>
      <c r="P39" s="1">
        <v>26.555812835693359</v>
      </c>
      <c r="Q39" s="1">
        <v>27.428207397460938</v>
      </c>
      <c r="R39" s="1">
        <v>400.07424926757813</v>
      </c>
      <c r="S39" s="1">
        <v>390.24588012695313</v>
      </c>
      <c r="T39" s="1">
        <v>0.23953983187675476</v>
      </c>
      <c r="U39" s="1">
        <v>22.383277893066406</v>
      </c>
      <c r="V39" s="1">
        <v>0.57926040887832642</v>
      </c>
      <c r="W39" s="1">
        <v>54.127727508544922</v>
      </c>
      <c r="X39" s="1">
        <v>299.96749877929688</v>
      </c>
      <c r="Y39" s="1">
        <v>750.33245849609375</v>
      </c>
      <c r="Z39" s="1">
        <v>9.3091516494750977</v>
      </c>
      <c r="AA39" s="1">
        <v>88.160751342773438</v>
      </c>
      <c r="AB39" s="1">
        <v>4.7804970741271973</v>
      </c>
      <c r="AC39" s="1">
        <v>-0.40523719787597656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1.1028216866885914</v>
      </c>
      <c r="AL39">
        <f>(U39-T39)/(1000-U39)*AK39</f>
        <v>2.497972263158604E-2</v>
      </c>
      <c r="AM39">
        <f>(P39+273.15)</f>
        <v>299.70581283569334</v>
      </c>
      <c r="AN39">
        <f>(O39+273.15)</f>
        <v>300.46393051147459</v>
      </c>
      <c r="AO39">
        <f>(Y39*AG39+Z39*AH39)*AI39</f>
        <v>120.05319067597702</v>
      </c>
      <c r="AP39">
        <f>((AO39+0.00000010773*(AN39^4-AM39^4))-AL39*44100)/(L39*51.4+0.00000043092*AM39^3)</f>
        <v>-7.9990113986212394</v>
      </c>
      <c r="AQ39">
        <f>0.61365*EXP(17.502*J39/(240.97+J39))</f>
        <v>3.4868422349454016</v>
      </c>
      <c r="AR39">
        <f>AQ39*1000/AA39</f>
        <v>39.550958695762283</v>
      </c>
      <c r="AS39">
        <f>(AR39-U39)</f>
        <v>17.167680802695877</v>
      </c>
      <c r="AT39">
        <f>IF(D39,P39,(O39+P39)/2)</f>
        <v>26.934871673583984</v>
      </c>
      <c r="AU39">
        <f>0.61365*EXP(17.502*AT39/(240.97+AT39))</f>
        <v>3.5654917136518045</v>
      </c>
      <c r="AV39">
        <f>IF(AS39&lt;&gt;0,(1000-(AR39+U39)/2)/AS39*AL39,0)</f>
        <v>1.4099850110267025</v>
      </c>
      <c r="AW39">
        <f>U39*AA39/1000</f>
        <v>1.9733265965668252</v>
      </c>
      <c r="AX39">
        <f>(AU39-AW39)</f>
        <v>1.5921651170849793</v>
      </c>
      <c r="AY39">
        <f>1/(1.6/F39+1.37/N39)</f>
        <v>0.9250438044092909</v>
      </c>
      <c r="AZ39">
        <f>G39*AA39*0.001</f>
        <v>33.385133029430285</v>
      </c>
      <c r="BA39">
        <f>G39/S39</f>
        <v>0.97037478172187031</v>
      </c>
      <c r="BB39">
        <f>(1-AL39*AA39/AQ39/F39)*100</f>
        <v>69.961804175177662</v>
      </c>
      <c r="BC39">
        <f>(S39-E39/(N39/1.35))</f>
        <v>389.90187738295452</v>
      </c>
      <c r="BD39">
        <f>E39*BB39/100/BC39</f>
        <v>1.9570994476644519E-3</v>
      </c>
    </row>
    <row r="40" spans="1:56" x14ac:dyDescent="0.25">
      <c r="A40" s="1" t="s">
        <v>1</v>
      </c>
      <c r="B40" s="1" t="s">
        <v>6783</v>
      </c>
      <c r="K40" s="1">
        <f t="shared" si="0"/>
        <v>2.72</v>
      </c>
    </row>
    <row r="41" spans="1:56" x14ac:dyDescent="0.25">
      <c r="A41" s="1" t="s">
        <v>1</v>
      </c>
      <c r="B41" s="1" t="s">
        <v>6782</v>
      </c>
      <c r="K41" s="1">
        <f t="shared" si="0"/>
        <v>2.72</v>
      </c>
    </row>
    <row r="42" spans="1:56" x14ac:dyDescent="0.25">
      <c r="A42" s="1">
        <v>9</v>
      </c>
      <c r="B42" s="1" t="s">
        <v>6781</v>
      </c>
      <c r="C42" s="1">
        <v>1891.0000078454614</v>
      </c>
      <c r="D42" s="1">
        <v>0</v>
      </c>
      <c r="E42">
        <f>(R42-S42*(1000-T42)/(1000-U42))*AK42</f>
        <v>1.5313949966007261</v>
      </c>
      <c r="F42">
        <f>IF(AV42&lt;&gt;0,1/(1/AV42-1/N42),0)</f>
        <v>2.1016134429804718</v>
      </c>
      <c r="G42">
        <f>((AY42-AL42/2)*S42-E42)/(AY42+AL42/2)</f>
        <v>377.54753222494941</v>
      </c>
      <c r="H42">
        <f>AL42*1000</f>
        <v>25.322433957347911</v>
      </c>
      <c r="I42">
        <f>(AQ42-AW42)</f>
        <v>1.5340225721651519</v>
      </c>
      <c r="J42">
        <f>(P42+AP42*D42)</f>
        <v>26.781875610351563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27.353464126586914</v>
      </c>
      <c r="P42" s="1">
        <v>26.781875610351563</v>
      </c>
      <c r="Q42" s="1">
        <v>27.449844360351563</v>
      </c>
      <c r="R42" s="1">
        <v>400.04562377929688</v>
      </c>
      <c r="S42" s="1">
        <v>389.70858764648438</v>
      </c>
      <c r="T42" s="1">
        <v>0.24088051915168762</v>
      </c>
      <c r="U42" s="1">
        <v>22.681846618652344</v>
      </c>
      <c r="V42" s="1">
        <v>0.58112335205078125</v>
      </c>
      <c r="W42" s="1">
        <v>54.719871520996094</v>
      </c>
      <c r="X42" s="1">
        <v>299.9637451171875</v>
      </c>
      <c r="Y42" s="1">
        <v>1000.2711181640625</v>
      </c>
      <c r="Z42" s="1">
        <v>9.3294296264648438</v>
      </c>
      <c r="AA42" s="1">
        <v>88.155967712402344</v>
      </c>
      <c r="AB42" s="1">
        <v>4.737612247467041</v>
      </c>
      <c r="AC42" s="1">
        <v>-0.42254430055618286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1.102807886460248</v>
      </c>
      <c r="AL42">
        <f>(U42-T42)/(1000-U42)*AK42</f>
        <v>2.5322433957347911E-2</v>
      </c>
      <c r="AM42">
        <f>(P42+273.15)</f>
        <v>299.93187561035154</v>
      </c>
      <c r="AN42">
        <f>(O42+273.15)</f>
        <v>300.50346412658689</v>
      </c>
      <c r="AO42">
        <f>(Y42*AG42+Z42*AH42)*AI42</f>
        <v>160.04337532900172</v>
      </c>
      <c r="AP42">
        <f>((AO42+0.00000010773*(AN42^4-AM42^4))-AL42*44100)/(L42*51.4+0.00000043092*AM42^3)</f>
        <v>-7.810545115397006</v>
      </c>
      <c r="AQ42">
        <f>0.61365*EXP(17.502*J42/(240.97+J42))</f>
        <v>3.5335627103367302</v>
      </c>
      <c r="AR42">
        <f>AQ42*1000/AA42</f>
        <v>40.083080045862921</v>
      </c>
      <c r="AS42">
        <f>(AR42-U42)</f>
        <v>17.401233427210578</v>
      </c>
      <c r="AT42">
        <f>IF(D42,P42,(O42+P42)/2)</f>
        <v>27.067669868469238</v>
      </c>
      <c r="AU42">
        <f>0.61365*EXP(17.502*AT42/(240.97+AT42))</f>
        <v>3.593409472705837</v>
      </c>
      <c r="AV42">
        <f>IF(AS42&lt;&gt;0,(1000-(AR42+U42)/2)/AS42*AL42,0)</f>
        <v>1.4095410940148356</v>
      </c>
      <c r="AW42">
        <f>U42*AA42/1000</f>
        <v>1.9995401381715783</v>
      </c>
      <c r="AX42">
        <f>(AU42-AW42)</f>
        <v>1.5938693345342587</v>
      </c>
      <c r="AY42">
        <f>1/(1.6/F42+1.37/N42)</f>
        <v>0.92473809375083127</v>
      </c>
      <c r="AZ42">
        <f>G42*AA42*0.001</f>
        <v>33.28306806071982</v>
      </c>
      <c r="BA42">
        <f>G42/S42</f>
        <v>0.96879448950566471</v>
      </c>
      <c r="BB42">
        <f>(1-AL42*AA42/AQ42/F42)*100</f>
        <v>69.939823697989397</v>
      </c>
      <c r="BC42">
        <f>(S42-E42/(N42/1.35))</f>
        <v>389.22559345217093</v>
      </c>
      <c r="BD42">
        <f>E42*BB42/100/BC42</f>
        <v>2.7517588225451383E-3</v>
      </c>
    </row>
    <row r="43" spans="1:56" x14ac:dyDescent="0.25">
      <c r="A43" s="1" t="s">
        <v>1</v>
      </c>
      <c r="B43" s="1" t="s">
        <v>6780</v>
      </c>
      <c r="K43" s="1">
        <f t="shared" si="0"/>
        <v>2.72</v>
      </c>
    </row>
    <row r="44" spans="1:56" x14ac:dyDescent="0.25">
      <c r="A44" s="1" t="s">
        <v>1</v>
      </c>
      <c r="B44" s="1" t="s">
        <v>6779</v>
      </c>
      <c r="K44" s="1">
        <f t="shared" si="0"/>
        <v>2.72</v>
      </c>
    </row>
    <row r="45" spans="1:56" x14ac:dyDescent="0.25">
      <c r="A45" s="1">
        <v>10</v>
      </c>
      <c r="B45" s="1" t="s">
        <v>6778</v>
      </c>
      <c r="C45" s="1">
        <v>2094.0000078454614</v>
      </c>
      <c r="D45" s="1">
        <v>0</v>
      </c>
      <c r="E45">
        <f>(R45-S45*(1000-T45)/(1000-U45))*AK45</f>
        <v>1.6504044718993345</v>
      </c>
      <c r="F45">
        <f>IF(AV45&lt;&gt;0,1/(1/AV45-1/N45),0)</f>
        <v>2.269362145049286</v>
      </c>
      <c r="G45">
        <f>((AY45-AL45/2)*S45-E45)/(AY45+AL45/2)</f>
        <v>377.61825212789734</v>
      </c>
      <c r="H45">
        <f>AL45*1000</f>
        <v>25.883978104193233</v>
      </c>
      <c r="I45">
        <f>(AQ45-AW45)</f>
        <v>1.489990577864452</v>
      </c>
      <c r="J45">
        <f>(P45+AP45*D45)</f>
        <v>26.777307510375977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27.410057067871094</v>
      </c>
      <c r="P45" s="1">
        <v>26.777307510375977</v>
      </c>
      <c r="Q45" s="1">
        <v>27.492280960083008</v>
      </c>
      <c r="R45" s="1">
        <v>400.126220703125</v>
      </c>
      <c r="S45" s="1">
        <v>389.48727416992188</v>
      </c>
      <c r="T45" s="1">
        <v>0.24092413485050201</v>
      </c>
      <c r="U45" s="1">
        <v>23.169706344604492</v>
      </c>
      <c r="V45" s="1">
        <v>0.57932651042938232</v>
      </c>
      <c r="W45" s="1">
        <v>55.713909149169922</v>
      </c>
      <c r="X45" s="1">
        <v>299.94253540039063</v>
      </c>
      <c r="Y45" s="1">
        <v>1250.41064453125</v>
      </c>
      <c r="Z45" s="1">
        <v>8.4481468200683594</v>
      </c>
      <c r="AA45" s="1">
        <v>88.159194946289063</v>
      </c>
      <c r="AB45" s="1">
        <v>4.810427188873291</v>
      </c>
      <c r="AC45" s="1">
        <v>-0.42897769808769226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1.1027299095602594</v>
      </c>
      <c r="AL45">
        <f>(U45-T45)/(1000-U45)*AK45</f>
        <v>2.5883978104193232E-2</v>
      </c>
      <c r="AM45">
        <f>(P45+273.15)</f>
        <v>299.92730751037595</v>
      </c>
      <c r="AN45">
        <f>(O45+273.15)</f>
        <v>300.56005706787107</v>
      </c>
      <c r="AO45">
        <f>(Y45*AG45+Z45*AH45)*AI45</f>
        <v>200.06569865318306</v>
      </c>
      <c r="AP45">
        <f>((AO45+0.00000010773*(AN45^4-AM45^4))-AL45*44100)/(L45*51.4+0.00000043092*AM45^3)</f>
        <v>-7.6792537248361086</v>
      </c>
      <c r="AQ45">
        <f>0.61365*EXP(17.502*J45/(240.97+J45))</f>
        <v>3.5326132363467098</v>
      </c>
      <c r="AR45">
        <f>AQ45*1000/AA45</f>
        <v>40.070842735110645</v>
      </c>
      <c r="AS45">
        <f>(AR45-U45)</f>
        <v>16.901136390506153</v>
      </c>
      <c r="AT45">
        <f>IF(D45,P45,(O45+P45)/2)</f>
        <v>27.093682289123535</v>
      </c>
      <c r="AU45">
        <f>0.61365*EXP(17.502*AT45/(240.97+AT45))</f>
        <v>3.5989002763787203</v>
      </c>
      <c r="AV45">
        <f>IF(AS45&lt;&gt;0,(1000-(AR45+U45)/2)/AS45*AL45,0)</f>
        <v>1.4830671163883984</v>
      </c>
      <c r="AW45">
        <f>U45*AA45/1000</f>
        <v>2.0426226584822578</v>
      </c>
      <c r="AX45">
        <f>(AU45-AW45)</f>
        <v>1.5562776178964626</v>
      </c>
      <c r="AY45">
        <f>1/(1.6/F45+1.37/N45)</f>
        <v>0.97550377394644927</v>
      </c>
      <c r="AZ45">
        <f>G45*AA45*0.001</f>
        <v>33.29052110462024</v>
      </c>
      <c r="BA45">
        <f>G45/S45</f>
        <v>0.96952654726057508</v>
      </c>
      <c r="BB45">
        <f>(1-AL45*AA45/AQ45/F45)*100</f>
        <v>71.535815788866032</v>
      </c>
      <c r="BC45">
        <f>(S45-E45/(N45/1.35))</f>
        <v>388.96674499229903</v>
      </c>
      <c r="BD45">
        <f>E45*BB45/100/BC45</f>
        <v>3.0352988217861401E-3</v>
      </c>
    </row>
    <row r="46" spans="1:56" x14ac:dyDescent="0.25">
      <c r="A46" s="1" t="s">
        <v>1</v>
      </c>
      <c r="B46" s="1" t="s">
        <v>6777</v>
      </c>
      <c r="K46" s="1">
        <f t="shared" si="0"/>
        <v>2.72</v>
      </c>
    </row>
    <row r="47" spans="1:56" x14ac:dyDescent="0.25">
      <c r="A47" s="1" t="s">
        <v>1</v>
      </c>
      <c r="B47" s="1" t="s">
        <v>6776</v>
      </c>
      <c r="K47" s="1">
        <f t="shared" si="0"/>
        <v>2.72</v>
      </c>
    </row>
    <row r="48" spans="1:56" x14ac:dyDescent="0.25">
      <c r="A48" s="1">
        <v>11</v>
      </c>
      <c r="B48" s="1" t="s">
        <v>6775</v>
      </c>
      <c r="C48" s="1">
        <v>2297.0000078454614</v>
      </c>
      <c r="D48" s="1">
        <v>0</v>
      </c>
      <c r="E48">
        <f>(R48-S48*(1000-T48)/(1000-U48))*AK48</f>
        <v>1.7844644796250477</v>
      </c>
      <c r="F48">
        <f>IF(AV48&lt;&gt;0,1/(1/AV48-1/N48),0)</f>
        <v>2.4360272036617769</v>
      </c>
      <c r="G48">
        <f>((AY48-AL48/2)*S48-E48)/(AY48+AL48/2)</f>
        <v>377.17529433869771</v>
      </c>
      <c r="H48">
        <f>AL48*1000</f>
        <v>26.635439289061232</v>
      </c>
      <c r="I48">
        <f>(AQ48-AW48)</f>
        <v>1.4637745001097726</v>
      </c>
      <c r="J48">
        <f>(P48+AP48*D48)</f>
        <v>26.924606323242188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27.483190536499023</v>
      </c>
      <c r="P48" s="1">
        <v>26.924606323242188</v>
      </c>
      <c r="Q48" s="1">
        <v>27.546287536621094</v>
      </c>
      <c r="R48" s="1">
        <v>399.89511108398438</v>
      </c>
      <c r="S48" s="1">
        <v>388.88473510742188</v>
      </c>
      <c r="T48" s="1">
        <v>0.24164088070392609</v>
      </c>
      <c r="U48" s="1">
        <v>23.818269729614258</v>
      </c>
      <c r="V48" s="1">
        <v>0.57850384712219238</v>
      </c>
      <c r="W48" s="1">
        <v>57.022468566894531</v>
      </c>
      <c r="X48" s="1">
        <v>299.96994018554688</v>
      </c>
      <c r="Y48" s="1">
        <v>1600.45458984375</v>
      </c>
      <c r="Z48" s="1">
        <v>7.7484860420227051</v>
      </c>
      <c r="AA48" s="1">
        <v>88.149436950683594</v>
      </c>
      <c r="AB48" s="1">
        <v>4.8216757774353027</v>
      </c>
      <c r="AC48" s="1">
        <v>-0.44417068362236023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1.1028306624468631</v>
      </c>
      <c r="AL48">
        <f>(U48-T48)/(1000-U48)*AK48</f>
        <v>2.663543928906123E-2</v>
      </c>
      <c r="AM48">
        <f>(P48+273.15)</f>
        <v>300.07460632324216</v>
      </c>
      <c r="AN48">
        <f>(O48+273.15)</f>
        <v>300.633190536499</v>
      </c>
      <c r="AO48">
        <f>(Y48*AG48+Z48*AH48)*AI48</f>
        <v>256.07272865132836</v>
      </c>
      <c r="AP48">
        <f>((AO48+0.00000010773*(AN48^4-AM48^4))-AL48*44100)/(L48*51.4+0.00000043092*AM48^3)</f>
        <v>-7.4972426527667375</v>
      </c>
      <c r="AQ48">
        <f>0.61365*EXP(17.502*J48/(240.97+J48))</f>
        <v>3.5633415659147802</v>
      </c>
      <c r="AR48">
        <f>AQ48*1000/AA48</f>
        <v>40.423872110588071</v>
      </c>
      <c r="AS48">
        <f>(AR48-U48)</f>
        <v>16.605602380973814</v>
      </c>
      <c r="AT48">
        <f>IF(D48,P48,(O48+P48)/2)</f>
        <v>27.203898429870605</v>
      </c>
      <c r="AU48">
        <f>0.61365*EXP(17.502*AT48/(240.97+AT48))</f>
        <v>3.6222464673916868</v>
      </c>
      <c r="AV48">
        <f>IF(AS48&lt;&gt;0,(1000-(AR48+U48)/2)/AS48*AL48,0)</f>
        <v>1.5524808954962717</v>
      </c>
      <c r="AW48">
        <f>U48*AA48/1000</f>
        <v>2.0995670658050076</v>
      </c>
      <c r="AX48">
        <f>(AU48-AW48)</f>
        <v>1.5226794015866791</v>
      </c>
      <c r="AY48">
        <f>1/(1.6/F48+1.37/N48)</f>
        <v>1.0236728994509849</v>
      </c>
      <c r="AZ48">
        <f>G48*AA48*0.001</f>
        <v>33.247789827664555</v>
      </c>
      <c r="BA48">
        <f>G48/S48</f>
        <v>0.96988968783902085</v>
      </c>
      <c r="BB48">
        <f>(1-AL48*AA48/AQ48/F48)*100</f>
        <v>72.951709710598323</v>
      </c>
      <c r="BC48">
        <f>(S48-E48/(N48/1.35))</f>
        <v>388.32192408509866</v>
      </c>
      <c r="BD48">
        <f>E48*BB48/100/BC48</f>
        <v>3.3523663391704919E-3</v>
      </c>
    </row>
    <row r="49" spans="1:56" x14ac:dyDescent="0.25">
      <c r="A49" s="1" t="s">
        <v>1</v>
      </c>
      <c r="B49" s="1" t="s">
        <v>6774</v>
      </c>
      <c r="K49" s="1">
        <f t="shared" si="0"/>
        <v>2.72</v>
      </c>
    </row>
    <row r="50" spans="1:56" x14ac:dyDescent="0.25">
      <c r="A50" s="1" t="s">
        <v>1</v>
      </c>
      <c r="B50" s="1" t="s">
        <v>6769</v>
      </c>
      <c r="K50" s="1">
        <f t="shared" si="0"/>
        <v>2.72</v>
      </c>
    </row>
    <row r="51" spans="1:56" x14ac:dyDescent="0.25">
      <c r="A51" s="1">
        <v>12</v>
      </c>
      <c r="B51" s="1" t="s">
        <v>6773</v>
      </c>
      <c r="C51" s="1">
        <v>2500.0000078454614</v>
      </c>
      <c r="D51" s="1">
        <v>0</v>
      </c>
      <c r="E51">
        <f>(R51-S51*(1000-T51)/(1000-U51))*AK51</f>
        <v>1.9715944856565508</v>
      </c>
      <c r="F51">
        <f>IF(AV51&lt;&gt;0,1/(1/AV51-1/N51),0)</f>
        <v>2.5103510619160505</v>
      </c>
      <c r="G51">
        <f>((AY51-AL51/2)*S51-E51)/(AY51+AL51/2)</f>
        <v>376.63694927665642</v>
      </c>
      <c r="H51">
        <f>AL51*1000</f>
        <v>27.266828682866009</v>
      </c>
      <c r="I51">
        <f>(AQ51-AW51)</f>
        <v>1.469366510505191</v>
      </c>
      <c r="J51">
        <f>(P51+AP51*D51)</f>
        <v>27.178546905517578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27.597558975219727</v>
      </c>
      <c r="P51" s="1">
        <v>27.178546905517578</v>
      </c>
      <c r="Q51" s="1">
        <v>27.632238388061523</v>
      </c>
      <c r="R51" s="1">
        <v>399.905517578125</v>
      </c>
      <c r="S51" s="1">
        <v>388.51211547851563</v>
      </c>
      <c r="T51" s="1">
        <v>0.23945236206054688</v>
      </c>
      <c r="U51" s="1">
        <v>24.361352920532227</v>
      </c>
      <c r="V51" s="1">
        <v>0.5694575309753418</v>
      </c>
      <c r="W51" s="1">
        <v>57.935348510742188</v>
      </c>
      <c r="X51" s="1">
        <v>299.97219848632813</v>
      </c>
      <c r="Y51" s="1">
        <v>2000.77001953125</v>
      </c>
      <c r="Z51" s="1">
        <v>6.5658917427062988</v>
      </c>
      <c r="AA51" s="1">
        <v>88.151847839355469</v>
      </c>
      <c r="AB51" s="1">
        <v>4.9621148109436035</v>
      </c>
      <c r="AC51" s="1">
        <v>-0.45240011811256409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1.1028389650232648</v>
      </c>
      <c r="AL51">
        <f>(U51-T51)/(1000-U51)*AK51</f>
        <v>2.726682868286601E-2</v>
      </c>
      <c r="AM51">
        <f>(P51+273.15)</f>
        <v>300.32854690551756</v>
      </c>
      <c r="AN51">
        <f>(O51+273.15)</f>
        <v>300.7475589752197</v>
      </c>
      <c r="AO51">
        <f>(Y51*AG51+Z51*AH51)*AI51</f>
        <v>320.12319596968882</v>
      </c>
      <c r="AP51">
        <f>((AO51+0.00000010773*(AN51^4-AM51^4))-AL51*44100)/(L51*51.4+0.00000043092*AM51^3)</f>
        <v>-7.211181603982225</v>
      </c>
      <c r="AQ51">
        <f>0.61365*EXP(17.502*J51/(240.97+J51))</f>
        <v>3.6168647863167855</v>
      </c>
      <c r="AR51">
        <f>AQ51*1000/AA51</f>
        <v>41.029937261304163</v>
      </c>
      <c r="AS51">
        <f>(AR51-U51)</f>
        <v>16.668584340771936</v>
      </c>
      <c r="AT51">
        <f>IF(D51,P51,(O51+P51)/2)</f>
        <v>27.388052940368652</v>
      </c>
      <c r="AU51">
        <f>0.61365*EXP(17.502*AT51/(240.97+AT51))</f>
        <v>3.6615494435489304</v>
      </c>
      <c r="AV51">
        <f>IF(AS51&lt;&gt;0,(1000-(AR51+U51)/2)/AS51*AL51,0)</f>
        <v>1.5823372633380268</v>
      </c>
      <c r="AW51">
        <f>U51*AA51/1000</f>
        <v>2.1474982758115946</v>
      </c>
      <c r="AX51">
        <f>(AU51-AW51)</f>
        <v>1.5140511677373358</v>
      </c>
      <c r="AY51">
        <f>1/(1.6/F51+1.37/N51)</f>
        <v>1.0444644317047034</v>
      </c>
      <c r="AZ51">
        <f>G51*AA51*0.001</f>
        <v>33.201243043314861</v>
      </c>
      <c r="BA51">
        <f>G51/S51</f>
        <v>0.96943424483112195</v>
      </c>
      <c r="BB51">
        <f>(1-AL51*AA51/AQ51/F51)*100</f>
        <v>73.527234255146624</v>
      </c>
      <c r="BC51">
        <f>(S51-E51/(N51/1.35))</f>
        <v>387.89028460390369</v>
      </c>
      <c r="BD51">
        <f>E51*BB51/100/BC51</f>
        <v>3.7372910680415015E-3</v>
      </c>
    </row>
    <row r="52" spans="1:56" x14ac:dyDescent="0.25">
      <c r="A52" s="1" t="s">
        <v>1</v>
      </c>
      <c r="B52" s="1" t="s">
        <v>6772</v>
      </c>
      <c r="K52" s="1">
        <v>4.7450000000000001</v>
      </c>
    </row>
    <row r="53" spans="1:56" x14ac:dyDescent="0.25">
      <c r="A53" s="1" t="s">
        <v>1</v>
      </c>
      <c r="B53" s="1" t="s">
        <v>6771</v>
      </c>
      <c r="K53" s="1">
        <v>4.7450000000000001</v>
      </c>
    </row>
    <row r="54" spans="1:56" x14ac:dyDescent="0.25">
      <c r="A54" s="1" t="s">
        <v>1</v>
      </c>
      <c r="B54" s="1" t="s">
        <v>6770</v>
      </c>
      <c r="K54" s="1">
        <v>4.7450000000000001</v>
      </c>
    </row>
    <row r="55" spans="1:56" x14ac:dyDescent="0.25">
      <c r="A55" s="1" t="s">
        <v>1</v>
      </c>
      <c r="B55" s="1" t="s">
        <v>6769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E8A27-4F3A-404B-B97A-94670579B79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4598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4597</v>
      </c>
    </row>
    <row r="12" spans="1:56" x14ac:dyDescent="0.25">
      <c r="A12" s="1" t="s">
        <v>1</v>
      </c>
      <c r="B12" s="1" t="s">
        <v>4596</v>
      </c>
    </row>
    <row r="13" spans="1:56" x14ac:dyDescent="0.25">
      <c r="A13" s="1" t="s">
        <v>1</v>
      </c>
      <c r="B13" s="1" t="s">
        <v>4595</v>
      </c>
    </row>
    <row r="14" spans="1:56" x14ac:dyDescent="0.25">
      <c r="A14" s="1" t="s">
        <v>1</v>
      </c>
      <c r="B14" s="1" t="s">
        <v>4594</v>
      </c>
    </row>
    <row r="15" spans="1:56" x14ac:dyDescent="0.25">
      <c r="A15" s="1" t="s">
        <v>1</v>
      </c>
      <c r="B15" s="1" t="s">
        <v>32</v>
      </c>
    </row>
    <row r="16" spans="1:56" x14ac:dyDescent="0.25">
      <c r="A16" s="1" t="s">
        <v>1</v>
      </c>
      <c r="B16" s="1" t="s">
        <v>4593</v>
      </c>
    </row>
    <row r="17" spans="1:56" x14ac:dyDescent="0.25">
      <c r="A17" s="1" t="s">
        <v>1</v>
      </c>
      <c r="B17" s="1" t="s">
        <v>4592</v>
      </c>
    </row>
    <row r="18" spans="1:56" x14ac:dyDescent="0.25">
      <c r="A18" s="1">
        <v>1</v>
      </c>
      <c r="B18" s="1" t="s">
        <v>28</v>
      </c>
      <c r="C18" s="1">
        <v>320.00000384449959</v>
      </c>
      <c r="D18" s="1">
        <v>0</v>
      </c>
      <c r="E18">
        <f>(R18-S18*(1000-T18)/(1000-U18))*AK18</f>
        <v>-1.6272784515520586</v>
      </c>
      <c r="F18">
        <f>IF(AV18&lt;&gt;0,1/(1/AV18-1/N18),0)</f>
        <v>3.3457509844677644</v>
      </c>
      <c r="G18">
        <f>((AY18-AL18/2)*S18-E18)/(AY18+AL18/2)</f>
        <v>385.2701640489401</v>
      </c>
      <c r="H18">
        <f>AL18*1000</f>
        <v>26.30677750242025</v>
      </c>
      <c r="I18">
        <f>(AQ18-AW18)</f>
        <v>1.1944731773920663</v>
      </c>
      <c r="J18">
        <f>(P18+AP18*D18)</f>
        <v>25.584447860717773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27.067617416381836</v>
      </c>
      <c r="P18" s="1">
        <v>25.584447860717773</v>
      </c>
      <c r="Q18" s="1">
        <v>27.216838836669922</v>
      </c>
      <c r="R18" s="1">
        <v>399.99600219726563</v>
      </c>
      <c r="S18" s="1">
        <v>392.13400268554688</v>
      </c>
      <c r="T18" s="1">
        <v>0.61128032207489014</v>
      </c>
      <c r="U18" s="1">
        <v>23.847911834716797</v>
      </c>
      <c r="V18" s="1">
        <v>1.4963318109512329</v>
      </c>
      <c r="W18" s="1">
        <v>58.376472473144531</v>
      </c>
      <c r="X18" s="1">
        <v>300.59439086914063</v>
      </c>
      <c r="Y18" s="1">
        <v>-7.812006026506424E-2</v>
      </c>
      <c r="Z18" s="1">
        <v>2.690284252166748</v>
      </c>
      <c r="AA18" s="1">
        <v>87.9615478515625</v>
      </c>
      <c r="AB18" s="1">
        <v>5.8555731773376465</v>
      </c>
      <c r="AC18" s="1">
        <v>1.7687332630157471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1.1051264370188991</v>
      </c>
      <c r="AL18">
        <f>(U18-T18)/(1000-U18)*AK18</f>
        <v>2.6306777502420251E-2</v>
      </c>
      <c r="AM18">
        <f>(P18+273.15)</f>
        <v>298.73444786071775</v>
      </c>
      <c r="AN18">
        <f>(O18+273.15)</f>
        <v>300.21761741638181</v>
      </c>
      <c r="AO18">
        <f>(Y18*AG18+Z18*AH18)*AI18</f>
        <v>-1.2499209363031172E-2</v>
      </c>
      <c r="AP18">
        <f>((AO18+0.00000010773*(AN18^4-AM18^4))-AL18*44100)/(L18*51.4+0.00000043092*AM18^3)</f>
        <v>-9.4077321385320296</v>
      </c>
      <c r="AQ18">
        <f>0.61365*EXP(17.502*J18/(240.97+J18))</f>
        <v>3.2921724154013514</v>
      </c>
      <c r="AR18">
        <f>AQ18*1000/AA18</f>
        <v>37.427404312586468</v>
      </c>
      <c r="AS18">
        <f>(AR18-U18)</f>
        <v>13.579492477869671</v>
      </c>
      <c r="AT18">
        <f>IF(D18,P18,(O18+P18)/2)</f>
        <v>26.326032638549805</v>
      </c>
      <c r="AU18">
        <f>0.61365*EXP(17.502*AT18/(240.97+AT18))</f>
        <v>3.4399071205816489</v>
      </c>
      <c r="AV18">
        <f>IF(AS18&lt;&gt;0,(1000-(AR18+U18)/2)/AS18*AL18,0)</f>
        <v>1.877890465335122</v>
      </c>
      <c r="AW18">
        <f>U18*AA18/1000</f>
        <v>2.0976992380092851</v>
      </c>
      <c r="AX18">
        <f>(AU18-AW18)</f>
        <v>1.3422078825723638</v>
      </c>
      <c r="AY18">
        <f>1/(1.6/F18+1.37/N18)</f>
        <v>1.252683990043191</v>
      </c>
      <c r="AZ18">
        <f>G18*AA18*0.001</f>
        <v>33.888959970770181</v>
      </c>
      <c r="BA18">
        <f>G18/S18</f>
        <v>0.98249619112446385</v>
      </c>
      <c r="BB18">
        <f>(1-AL18*AA18/AQ18/F18)*100</f>
        <v>78.992018393456547</v>
      </c>
      <c r="BC18">
        <f>(S18-E18/(N18/1.35))</f>
        <v>392.64723803395515</v>
      </c>
      <c r="BD18">
        <f>E18*BB18/100/BC18</f>
        <v>-3.2737275835659821E-3</v>
      </c>
    </row>
    <row r="19" spans="1:56" x14ac:dyDescent="0.25">
      <c r="A19" s="1" t="s">
        <v>1</v>
      </c>
      <c r="B19" s="1" t="s">
        <v>4591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4590</v>
      </c>
      <c r="K20" s="1">
        <f t="shared" si="0"/>
        <v>2.72</v>
      </c>
    </row>
    <row r="21" spans="1:56" x14ac:dyDescent="0.25">
      <c r="A21" s="1">
        <v>2</v>
      </c>
      <c r="B21" s="1" t="s">
        <v>4589</v>
      </c>
      <c r="C21" s="1">
        <v>524.00000384449959</v>
      </c>
      <c r="D21" s="1">
        <v>0</v>
      </c>
      <c r="E21">
        <f>(R21-S21*(1000-T21)/(1000-U21))*AK21</f>
        <v>-1.0272426359069275</v>
      </c>
      <c r="F21">
        <f>IF(AV21&lt;&gt;0,1/(1/AV21-1/N21),0)</f>
        <v>3.2063415442166874</v>
      </c>
      <c r="G21">
        <f>((AY21-AL21/2)*S21-E21)/(AY21+AL21/2)</f>
        <v>384.83989169921261</v>
      </c>
      <c r="H21">
        <f>AL21*1000</f>
        <v>25.449283758376019</v>
      </c>
      <c r="I21">
        <f>(AQ21-AW21)</f>
        <v>1.1843110898045888</v>
      </c>
      <c r="J21">
        <f>(P21+AP21*D21)</f>
        <v>25.299962997436523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26.989530563354492</v>
      </c>
      <c r="P21" s="1">
        <v>25.299962997436523</v>
      </c>
      <c r="Q21" s="1">
        <v>27.185075759887695</v>
      </c>
      <c r="R21" s="1">
        <v>400.19595336914063</v>
      </c>
      <c r="S21" s="1">
        <v>392.09609985351563</v>
      </c>
      <c r="T21" s="1">
        <v>0.84736001491546631</v>
      </c>
      <c r="U21" s="1">
        <v>23.338405609130859</v>
      </c>
      <c r="V21" s="1">
        <v>2.0835468769073486</v>
      </c>
      <c r="W21" s="1">
        <v>57.386070251464844</v>
      </c>
      <c r="X21" s="1">
        <v>300.59304809570313</v>
      </c>
      <c r="Y21" s="1">
        <v>26.022750854492188</v>
      </c>
      <c r="Z21" s="1">
        <v>2.786813497543335</v>
      </c>
      <c r="AA21" s="1">
        <v>87.952735900878906</v>
      </c>
      <c r="AB21" s="1">
        <v>5.8002891540527344</v>
      </c>
      <c r="AC21" s="1">
        <v>1.7575422525405884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1.1051215003518495</v>
      </c>
      <c r="AL21">
        <f>(U21-T21)/(1000-U21)*AK21</f>
        <v>2.5449283758376018E-2</v>
      </c>
      <c r="AM21">
        <f>(P21+273.15)</f>
        <v>298.4499629974365</v>
      </c>
      <c r="AN21">
        <f>(O21+273.15)</f>
        <v>300.13953056335447</v>
      </c>
      <c r="AO21">
        <f>(Y21*AG21+Z21*AH21)*AI21</f>
        <v>4.1636400436541408</v>
      </c>
      <c r="AP21">
        <f>((AO21+0.00000010773*(AN21^4-AM21^4))-AL21*44100)/(L21*51.4+0.00000043092*AM21^3)</f>
        <v>-9.0451731783501899</v>
      </c>
      <c r="AQ21">
        <f>0.61365*EXP(17.502*J21/(240.97+J21))</f>
        <v>3.236987714692066</v>
      </c>
      <c r="AR21">
        <f>AQ21*1000/AA21</f>
        <v>36.803718287286607</v>
      </c>
      <c r="AS21">
        <f>(AR21-U21)</f>
        <v>13.465312678155748</v>
      </c>
      <c r="AT21">
        <f>IF(D21,P21,(O21+P21)/2)</f>
        <v>26.144746780395508</v>
      </c>
      <c r="AU21">
        <f>0.61365*EXP(17.502*AT21/(240.97+AT21))</f>
        <v>3.403267775670987</v>
      </c>
      <c r="AV21">
        <f>IF(AS21&lt;&gt;0,(1000-(AR21+U21)/2)/AS21*AL21,0)</f>
        <v>1.8331543692991428</v>
      </c>
      <c r="AW21">
        <f>U21*AA21/1000</f>
        <v>2.0526766248874773</v>
      </c>
      <c r="AX21">
        <f>(AU21-AW21)</f>
        <v>1.3505911507835098</v>
      </c>
      <c r="AY21">
        <f>1/(1.6/F21+1.37/N21)</f>
        <v>1.2208841630872911</v>
      </c>
      <c r="AZ21">
        <f>G21*AA21*0.001</f>
        <v>33.847721358743684</v>
      </c>
      <c r="BA21">
        <f>G21/S21</f>
        <v>0.98149380175672785</v>
      </c>
      <c r="BB21">
        <f>(1-AL21*AA21/AQ21/F21)*100</f>
        <v>78.433777368255974</v>
      </c>
      <c r="BC21">
        <f>(S21-E21/(N21/1.35))</f>
        <v>392.42008695703601</v>
      </c>
      <c r="BD21">
        <f>E21*BB21/100/BC21</f>
        <v>-2.0531701328715527E-3</v>
      </c>
    </row>
    <row r="22" spans="1:56" x14ac:dyDescent="0.25">
      <c r="A22" s="1" t="s">
        <v>1</v>
      </c>
      <c r="B22" s="1" t="s">
        <v>4588</v>
      </c>
      <c r="K22" s="1">
        <f t="shared" si="0"/>
        <v>2.72</v>
      </c>
    </row>
    <row r="23" spans="1:56" x14ac:dyDescent="0.25">
      <c r="A23" s="1" t="s">
        <v>1</v>
      </c>
      <c r="B23" s="1" t="s">
        <v>4587</v>
      </c>
      <c r="K23" s="1">
        <f t="shared" si="0"/>
        <v>2.72</v>
      </c>
    </row>
    <row r="24" spans="1:56" x14ac:dyDescent="0.25">
      <c r="A24" s="1">
        <v>3</v>
      </c>
      <c r="B24" s="1" t="s">
        <v>4586</v>
      </c>
      <c r="C24" s="1">
        <v>728.00000384449959</v>
      </c>
      <c r="D24" s="1">
        <v>0</v>
      </c>
      <c r="E24">
        <f>(R24-S24*(1000-T24)/(1000-U24))*AK24</f>
        <v>-0.70401878711885446</v>
      </c>
      <c r="F24">
        <f>IF(AV24&lt;&gt;0,1/(1/AV24-1/N24),0)</f>
        <v>3.1713455033959317</v>
      </c>
      <c r="G24">
        <f>((AY24-AL24/2)*S24-E24)/(AY24+AL24/2)</f>
        <v>384.23625843947229</v>
      </c>
      <c r="H24">
        <f>AL24*1000</f>
        <v>24.870189462116535</v>
      </c>
      <c r="I24">
        <f>(AQ24-AW24)</f>
        <v>1.165013329466162</v>
      </c>
      <c r="J24">
        <f>(P24+AP24*D24)</f>
        <v>25.103384017944336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26.893461227416992</v>
      </c>
      <c r="P24" s="1">
        <v>25.103384017944336</v>
      </c>
      <c r="Q24" s="1">
        <v>27.107326507568359</v>
      </c>
      <c r="R24" s="1">
        <v>399.78616333007813</v>
      </c>
      <c r="S24" s="1">
        <v>391.61111450195313</v>
      </c>
      <c r="T24" s="1">
        <v>1.1487730741500854</v>
      </c>
      <c r="U24" s="1">
        <v>23.130285263061523</v>
      </c>
      <c r="V24" s="1">
        <v>2.8405935764312744</v>
      </c>
      <c r="W24" s="1">
        <v>57.194705963134766</v>
      </c>
      <c r="X24" s="1">
        <v>300.62637329101563</v>
      </c>
      <c r="Y24" s="1">
        <v>50.042800903320313</v>
      </c>
      <c r="Z24" s="1">
        <v>2.766223669052124</v>
      </c>
      <c r="AA24" s="1">
        <v>87.950302124023438</v>
      </c>
      <c r="AB24" s="1">
        <v>5.6906518936157227</v>
      </c>
      <c r="AC24" s="1">
        <v>1.7565805912017822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1.105244019452263</v>
      </c>
      <c r="AL24">
        <f>(U24-T24)/(1000-U24)*AK24</f>
        <v>2.4870189462116533E-2</v>
      </c>
      <c r="AM24">
        <f>(P24+273.15)</f>
        <v>298.25338401794431</v>
      </c>
      <c r="AN24">
        <f>(O24+273.15)</f>
        <v>300.04346122741697</v>
      </c>
      <c r="AO24">
        <f>(Y24*AG24+Z24*AH24)*AI24</f>
        <v>8.0068479655642477</v>
      </c>
      <c r="AP24">
        <f>((AO24+0.00000010773*(AN24^4-AM24^4))-AL24*44100)/(L24*51.4+0.00000043092*AM24^3)</f>
        <v>-8.7956004275296422</v>
      </c>
      <c r="AQ24">
        <f>0.61365*EXP(17.502*J24/(240.97+J24))</f>
        <v>3.1993289065672701</v>
      </c>
      <c r="AR24">
        <f>AQ24*1000/AA24</f>
        <v>36.376553909453605</v>
      </c>
      <c r="AS24">
        <f>(AR24-U24)</f>
        <v>13.246268646392082</v>
      </c>
      <c r="AT24">
        <f>IF(D24,P24,(O24+P24)/2)</f>
        <v>25.998422622680664</v>
      </c>
      <c r="AU24">
        <f>0.61365*EXP(17.502*AT24/(240.97+AT24))</f>
        <v>3.3739435030467342</v>
      </c>
      <c r="AV24">
        <f>IF(AS24&lt;&gt;0,(1000-(AR24+U24)/2)/AS24*AL24,0)</f>
        <v>1.8216613994487318</v>
      </c>
      <c r="AW24">
        <f>U24*AA24/1000</f>
        <v>2.0343155771011081</v>
      </c>
      <c r="AX24">
        <f>(AU24-AW24)</f>
        <v>1.3396279259456261</v>
      </c>
      <c r="AY24">
        <f>1/(1.6/F24+1.37/N24)</f>
        <v>1.2127310304740968</v>
      </c>
      <c r="AZ24">
        <f>G24*AA24*0.001</f>
        <v>33.79369501675594</v>
      </c>
      <c r="BA24">
        <f>G24/S24</f>
        <v>0.98116790921049291</v>
      </c>
      <c r="BB24">
        <f>(1-AL24*AA24/AQ24/F24)*100</f>
        <v>78.441726342794254</v>
      </c>
      <c r="BC24">
        <f>(S24-E24/(N24/1.35))</f>
        <v>391.83315844725843</v>
      </c>
      <c r="BD24">
        <f>E24*BB24/100/BC24</f>
        <v>-1.4093868231622984E-3</v>
      </c>
    </row>
    <row r="25" spans="1:56" x14ac:dyDescent="0.25">
      <c r="A25" s="1" t="s">
        <v>1</v>
      </c>
      <c r="B25" s="1" t="s">
        <v>4585</v>
      </c>
      <c r="K25" s="1">
        <f t="shared" si="0"/>
        <v>2.72</v>
      </c>
    </row>
    <row r="26" spans="1:56" x14ac:dyDescent="0.25">
      <c r="A26" s="1" t="s">
        <v>1</v>
      </c>
      <c r="B26" s="1" t="s">
        <v>4584</v>
      </c>
      <c r="K26" s="1">
        <f t="shared" si="0"/>
        <v>2.72</v>
      </c>
    </row>
    <row r="27" spans="1:56" x14ac:dyDescent="0.25">
      <c r="A27" s="1">
        <v>4</v>
      </c>
      <c r="B27" s="1" t="s">
        <v>4583</v>
      </c>
      <c r="C27" s="1">
        <v>932.00000384449959</v>
      </c>
      <c r="D27" s="1">
        <v>0</v>
      </c>
      <c r="E27">
        <f>(R27-S27*(1000-T27)/(1000-U27))*AK27</f>
        <v>-0.46074803235303252</v>
      </c>
      <c r="F27">
        <f>IF(AV27&lt;&gt;0,1/(1/AV27-1/N27),0)</f>
        <v>3.1610290898586189</v>
      </c>
      <c r="G27">
        <f>((AY27-AL27/2)*S27-E27)/(AY27+AL27/2)</f>
        <v>384.38640123240299</v>
      </c>
      <c r="H27">
        <f>AL27*1000</f>
        <v>24.534863092804166</v>
      </c>
      <c r="I27">
        <f>(AQ27-AW27)</f>
        <v>1.1515340918883714</v>
      </c>
      <c r="J27">
        <f>(P27+AP27*D27)</f>
        <v>25.062967300415039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26.824960708618164</v>
      </c>
      <c r="P27" s="1">
        <v>25.062967300415039</v>
      </c>
      <c r="Q27" s="1">
        <v>27.039970397949219</v>
      </c>
      <c r="R27" s="1">
        <v>400.15634155273438</v>
      </c>
      <c r="S27" s="1">
        <v>391.87368774414063</v>
      </c>
      <c r="T27" s="1">
        <v>1.5098882913589478</v>
      </c>
      <c r="U27" s="1">
        <v>23.194854736328125</v>
      </c>
      <c r="V27" s="1">
        <v>3.7487902641296387</v>
      </c>
      <c r="W27" s="1">
        <v>57.588798522949219</v>
      </c>
      <c r="X27" s="1">
        <v>300.60882568359375</v>
      </c>
      <c r="Y27" s="1">
        <v>99.270965576171875</v>
      </c>
      <c r="Z27" s="1">
        <v>2.8325467109680176</v>
      </c>
      <c r="AA27" s="1">
        <v>87.954841613769531</v>
      </c>
      <c r="AB27" s="1">
        <v>5.703737735748291</v>
      </c>
      <c r="AC27" s="1">
        <v>1.7602642774581909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1.1051795061896825</v>
      </c>
      <c r="AL27">
        <f>(U27-T27)/(1000-U27)*AK27</f>
        <v>2.4534863092804164E-2</v>
      </c>
      <c r="AM27">
        <f>(P27+273.15)</f>
        <v>298.21296730041502</v>
      </c>
      <c r="AN27">
        <f>(O27+273.15)</f>
        <v>299.97496070861814</v>
      </c>
      <c r="AO27">
        <f>(Y27*AG27+Z27*AH27)*AI27</f>
        <v>15.883354137166862</v>
      </c>
      <c r="AP27">
        <f>((AO27+0.00000010773*(AN27^4-AM27^4))-AL27*44100)/(L27*51.4+0.00000043092*AM27^3)</f>
        <v>-8.6120554107827907</v>
      </c>
      <c r="AQ27">
        <f>0.61365*EXP(17.502*J27/(240.97+J27))</f>
        <v>3.1916338664765038</v>
      </c>
      <c r="AR27">
        <f>AQ27*1000/AA27</f>
        <v>36.287187924136362</v>
      </c>
      <c r="AS27">
        <f>(AR27-U27)</f>
        <v>13.092333187808237</v>
      </c>
      <c r="AT27">
        <f>IF(D27,P27,(O27+P27)/2)</f>
        <v>25.943964004516602</v>
      </c>
      <c r="AU27">
        <f>0.61365*EXP(17.502*AT27/(240.97+AT27))</f>
        <v>3.3630861447290119</v>
      </c>
      <c r="AV27">
        <f>IF(AS27&lt;&gt;0,(1000-(AR27+U27)/2)/AS27*AL27,0)</f>
        <v>1.8182527792979222</v>
      </c>
      <c r="AW27">
        <f>U27*AA27/1000</f>
        <v>2.0400997745881324</v>
      </c>
      <c r="AX27">
        <f>(AU27-AW27)</f>
        <v>1.3229863701408795</v>
      </c>
      <c r="AY27">
        <f>1/(1.6/F27+1.37/N27)</f>
        <v>1.2103142382977321</v>
      </c>
      <c r="AZ27">
        <f>G27*AA27*0.001</f>
        <v>33.808645038882865</v>
      </c>
      <c r="BA27">
        <f>G27/S27</f>
        <v>0.98089362275166025</v>
      </c>
      <c r="BB27">
        <f>(1-AL27*AA27/AQ27/F27)*100</f>
        <v>78.61044090343195</v>
      </c>
      <c r="BC27">
        <f>(S27-E27/(N27/1.35))</f>
        <v>392.01900533049934</v>
      </c>
      <c r="BD27">
        <f>E27*BB27/100/BC27</f>
        <v>-9.2392474538638674E-4</v>
      </c>
    </row>
    <row r="28" spans="1:56" x14ac:dyDescent="0.25">
      <c r="A28" s="1" t="s">
        <v>1</v>
      </c>
      <c r="B28" s="1" t="s">
        <v>4582</v>
      </c>
      <c r="K28" s="1">
        <f t="shared" si="0"/>
        <v>2.72</v>
      </c>
    </row>
    <row r="29" spans="1:56" x14ac:dyDescent="0.25">
      <c r="A29" s="1" t="s">
        <v>1</v>
      </c>
      <c r="B29" s="1" t="s">
        <v>4581</v>
      </c>
      <c r="K29" s="1">
        <f t="shared" si="0"/>
        <v>2.72</v>
      </c>
    </row>
    <row r="30" spans="1:56" x14ac:dyDescent="0.25">
      <c r="A30" s="1">
        <v>5</v>
      </c>
      <c r="B30" s="1" t="s">
        <v>4580</v>
      </c>
      <c r="C30" s="1">
        <v>1136.0000038444996</v>
      </c>
      <c r="D30" s="1">
        <v>0</v>
      </c>
      <c r="E30">
        <f>(R30-S30*(1000-T30)/(1000-U30))*AK30</f>
        <v>-0.47188443873945324</v>
      </c>
      <c r="F30">
        <f>IF(AV30&lt;&gt;0,1/(1/AV30-1/N30),0)</f>
        <v>3.1887222839596232</v>
      </c>
      <c r="G30">
        <f>((AY30-AL30/2)*S30-E30)/(AY30+AL30/2)</f>
        <v>384.41530119519012</v>
      </c>
      <c r="H30">
        <f>AL30*1000</f>
        <v>24.268735242821201</v>
      </c>
      <c r="I30">
        <f>(AQ30-AW30)</f>
        <v>1.1331979051603067</v>
      </c>
      <c r="J30">
        <f>(P30+AP30*D30)</f>
        <v>25.054481506347656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26.775201797485352</v>
      </c>
      <c r="P30" s="1">
        <v>25.054481506347656</v>
      </c>
      <c r="Q30" s="1">
        <v>26.989006042480469</v>
      </c>
      <c r="R30" s="1">
        <v>399.94329833984375</v>
      </c>
      <c r="S30" s="1">
        <v>391.7679443359375</v>
      </c>
      <c r="T30" s="1">
        <v>1.9419442415237427</v>
      </c>
      <c r="U30" s="1">
        <v>23.386085510253906</v>
      </c>
      <c r="V30" s="1">
        <v>4.8354148864746094</v>
      </c>
      <c r="W30" s="1">
        <v>58.231033325195313</v>
      </c>
      <c r="X30" s="1">
        <v>300.62860107421875</v>
      </c>
      <c r="Y30" s="1">
        <v>150.28410339355469</v>
      </c>
      <c r="Z30" s="1">
        <v>2.7843055725097656</v>
      </c>
      <c r="AA30" s="1">
        <v>87.950691223144531</v>
      </c>
      <c r="AB30" s="1">
        <v>5.6781883239746094</v>
      </c>
      <c r="AC30" s="1">
        <v>1.7679456472396851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1.1052522098316861</v>
      </c>
      <c r="AL30">
        <f>(U30-T30)/(1000-U30)*AK30</f>
        <v>2.42687352428212E-2</v>
      </c>
      <c r="AM30">
        <f>(P30+273.15)</f>
        <v>298.20448150634763</v>
      </c>
      <c r="AN30">
        <f>(O30+273.15)</f>
        <v>299.92520179748533</v>
      </c>
      <c r="AO30">
        <f>(Y30*AG30+Z30*AH30)*AI30</f>
        <v>24.045456005510914</v>
      </c>
      <c r="AP30">
        <f>((AO30+0.00000010773*(AN30^4-AM30^4))-AL30*44100)/(L30*51.4+0.00000043092*AM30^3)</f>
        <v>-8.4522273327739974</v>
      </c>
      <c r="AQ30">
        <f>0.61365*EXP(17.502*J30/(240.97+J30))</f>
        <v>3.1900202907907023</v>
      </c>
      <c r="AR30">
        <f>AQ30*1000/AA30</f>
        <v>36.270553948201801</v>
      </c>
      <c r="AS30">
        <f>(AR30-U30)</f>
        <v>12.884468437947895</v>
      </c>
      <c r="AT30">
        <f>IF(D30,P30,(O30+P30)/2)</f>
        <v>25.914841651916504</v>
      </c>
      <c r="AU30">
        <f>0.61365*EXP(17.502*AT30/(240.97+AT30))</f>
        <v>3.3572925841105898</v>
      </c>
      <c r="AV30">
        <f>IF(AS30&lt;&gt;0,(1000-(AR30+U30)/2)/AS30*AL30,0)</f>
        <v>1.8273815300931677</v>
      </c>
      <c r="AW30">
        <f>U30*AA30/1000</f>
        <v>2.0568223856303955</v>
      </c>
      <c r="AX30">
        <f>(AU30-AW30)</f>
        <v>1.3004701984801943</v>
      </c>
      <c r="AY30">
        <f>1/(1.6/F30+1.37/N30)</f>
        <v>1.2167880628578112</v>
      </c>
      <c r="AZ30">
        <f>G30*AA30*0.001</f>
        <v>33.809591456870272</v>
      </c>
      <c r="BA30">
        <f>G30/S30</f>
        <v>0.98123214712421047</v>
      </c>
      <c r="BB30">
        <f>(1-AL30*AA30/AQ30/F30)*100</f>
        <v>79.016580721014407</v>
      </c>
      <c r="BC30">
        <f>(S30-E30/(N30/1.35))</f>
        <v>391.91677428823846</v>
      </c>
      <c r="BD30">
        <f>E30*BB30/100/BC30</f>
        <v>-9.5139318576917492E-4</v>
      </c>
    </row>
    <row r="31" spans="1:56" x14ac:dyDescent="0.25">
      <c r="A31" s="1" t="s">
        <v>1</v>
      </c>
      <c r="B31" s="1" t="s">
        <v>4579</v>
      </c>
      <c r="K31" s="1">
        <f t="shared" si="0"/>
        <v>2.72</v>
      </c>
    </row>
    <row r="32" spans="1:56" x14ac:dyDescent="0.25">
      <c r="A32" s="1" t="s">
        <v>1</v>
      </c>
      <c r="B32" s="1" t="s">
        <v>4578</v>
      </c>
      <c r="K32" s="1">
        <f t="shared" si="0"/>
        <v>2.72</v>
      </c>
    </row>
    <row r="33" spans="1:56" x14ac:dyDescent="0.25">
      <c r="A33" s="1">
        <v>6</v>
      </c>
      <c r="B33" s="1" t="s">
        <v>4577</v>
      </c>
      <c r="C33" s="1">
        <v>1340.0000038444996</v>
      </c>
      <c r="D33" s="1">
        <v>0</v>
      </c>
      <c r="E33">
        <f>(R33-S33*(1000-T33)/(1000-U33))*AK33</f>
        <v>5.0403500471405592E-2</v>
      </c>
      <c r="F33">
        <f>IF(AV33&lt;&gt;0,1/(1/AV33-1/N33),0)</f>
        <v>3.294601951293068</v>
      </c>
      <c r="G33">
        <f>((AY33-AL33/2)*S33-E33)/(AY33+AL33/2)</f>
        <v>384.20598937489308</v>
      </c>
      <c r="H33">
        <f>AL33*1000</f>
        <v>24.201833672828307</v>
      </c>
      <c r="I33">
        <f>(AQ33-AW33)</f>
        <v>1.1088671344891399</v>
      </c>
      <c r="J33">
        <f>(P33+AP33*D33)</f>
        <v>25.133039474487305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26.749200820922852</v>
      </c>
      <c r="P33" s="1">
        <v>25.133039474487305</v>
      </c>
      <c r="Q33" s="1">
        <v>26.956151962280273</v>
      </c>
      <c r="R33" s="1">
        <v>400.43804931640625</v>
      </c>
      <c r="S33" s="1">
        <v>391.81265258789063</v>
      </c>
      <c r="T33" s="1">
        <v>2.4579582214355469</v>
      </c>
      <c r="U33" s="1">
        <v>23.833744049072266</v>
      </c>
      <c r="V33" s="1">
        <v>6.1294302940368652</v>
      </c>
      <c r="W33" s="1">
        <v>59.434394836425781</v>
      </c>
      <c r="X33" s="1">
        <v>300.62069702148438</v>
      </c>
      <c r="Y33" s="1">
        <v>301.08737182617188</v>
      </c>
      <c r="Z33" s="1">
        <v>2.7987384796142578</v>
      </c>
      <c r="AA33" s="1">
        <v>87.947502136230469</v>
      </c>
      <c r="AB33" s="1">
        <v>5.7794046401977539</v>
      </c>
      <c r="AC33" s="1">
        <v>1.7802457809448242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1.1052231508142805</v>
      </c>
      <c r="AL33">
        <f>(U33-T33)/(1000-U33)*AK33</f>
        <v>2.4201833672828306E-2</v>
      </c>
      <c r="AM33">
        <f>(P33+273.15)</f>
        <v>298.28303947448728</v>
      </c>
      <c r="AN33">
        <f>(O33+273.15)</f>
        <v>299.89920082092283</v>
      </c>
      <c r="AO33">
        <f>(Y33*AG33+Z33*AH33)*AI33</f>
        <v>48.173978415415149</v>
      </c>
      <c r="AP33">
        <f>((AO33+0.00000010773*(AN33^4-AM33^4))-AL33*44100)/(L33*51.4+0.00000043092*AM33^3)</f>
        <v>-8.2385029965043586</v>
      </c>
      <c r="AQ33">
        <f>0.61365*EXP(17.502*J33/(240.97+J33))</f>
        <v>3.2049853901592931</v>
      </c>
      <c r="AR33">
        <f>AQ33*1000/AA33</f>
        <v>36.442028622879803</v>
      </c>
      <c r="AS33">
        <f>(AR33-U33)</f>
        <v>12.608284573807538</v>
      </c>
      <c r="AT33">
        <f>IF(D33,P33,(O33+P33)/2)</f>
        <v>25.941120147705078</v>
      </c>
      <c r="AU33">
        <f>0.61365*EXP(17.502*AT33/(240.97+AT33))</f>
        <v>3.3625200073174564</v>
      </c>
      <c r="AV33">
        <f>IF(AS33&lt;&gt;0,(1000-(AR33+U33)/2)/AS33*AL33,0)</f>
        <v>1.8616681296388313</v>
      </c>
      <c r="AW33">
        <f>U33*AA33/1000</f>
        <v>2.0961182556701532</v>
      </c>
      <c r="AX33">
        <f>(AU33-AW33)</f>
        <v>1.2664017516473032</v>
      </c>
      <c r="AY33">
        <f>1/(1.6/F33+1.37/N33)</f>
        <v>1.2411408637414501</v>
      </c>
      <c r="AZ33">
        <f>G33*AA33*0.001</f>
        <v>33.789957071300954</v>
      </c>
      <c r="BA33">
        <f>G33/S33</f>
        <v>0.98058596841435275</v>
      </c>
      <c r="BB33">
        <f>(1-AL33*AA33/AQ33/F33)*100</f>
        <v>79.842216534311746</v>
      </c>
      <c r="BC33">
        <f>(S33-E33/(N33/1.35))</f>
        <v>391.79675558015924</v>
      </c>
      <c r="BD33">
        <f>E33*BB33/100/BC33</f>
        <v>1.0271466369766546E-4</v>
      </c>
    </row>
    <row r="34" spans="1:56" x14ac:dyDescent="0.25">
      <c r="A34" s="1" t="s">
        <v>1</v>
      </c>
      <c r="B34" s="1" t="s">
        <v>4576</v>
      </c>
      <c r="K34" s="1">
        <f t="shared" si="0"/>
        <v>2.72</v>
      </c>
    </row>
    <row r="35" spans="1:56" x14ac:dyDescent="0.25">
      <c r="A35" s="1" t="s">
        <v>1</v>
      </c>
      <c r="B35" s="1" t="s">
        <v>4575</v>
      </c>
      <c r="K35" s="1">
        <f t="shared" si="0"/>
        <v>2.72</v>
      </c>
    </row>
    <row r="36" spans="1:56" x14ac:dyDescent="0.25">
      <c r="A36" s="1">
        <v>7</v>
      </c>
      <c r="B36" s="1" t="s">
        <v>4574</v>
      </c>
      <c r="C36" s="1">
        <v>1544.0000038444996</v>
      </c>
      <c r="D36" s="1">
        <v>0</v>
      </c>
      <c r="E36">
        <f>(R36-S36*(1000-T36)/(1000-U36))*AK36</f>
        <v>0.19542464157315456</v>
      </c>
      <c r="F36">
        <f>IF(AV36&lt;&gt;0,1/(1/AV36-1/N36),0)</f>
        <v>3.5040259501125779</v>
      </c>
      <c r="G36">
        <f>((AY36-AL36/2)*S36-E36)/(AY36+AL36/2)</f>
        <v>383.66073966423488</v>
      </c>
      <c r="H36">
        <f>AL36*1000</f>
        <v>24.271299824557229</v>
      </c>
      <c r="I36">
        <f>(AQ36-AW36)</f>
        <v>1.0741180725721797</v>
      </c>
      <c r="J36">
        <f>(P36+AP36*D36)</f>
        <v>25.238031387329102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26.743614196777344</v>
      </c>
      <c r="P36" s="1">
        <v>25.238031387329102</v>
      </c>
      <c r="Q36" s="1">
        <v>26.940845489501953</v>
      </c>
      <c r="R36" s="1">
        <v>399.88143920898438</v>
      </c>
      <c r="S36" s="1">
        <v>391.115234375</v>
      </c>
      <c r="T36" s="1">
        <v>3.0310468673706055</v>
      </c>
      <c r="U36" s="1">
        <v>24.455230712890625</v>
      </c>
      <c r="V36" s="1">
        <v>7.5616903305053711</v>
      </c>
      <c r="W36" s="1">
        <v>61.009571075439453</v>
      </c>
      <c r="X36" s="1">
        <v>300.61099243164063</v>
      </c>
      <c r="Y36" s="1">
        <v>500.68817138671875</v>
      </c>
      <c r="Z36" s="1">
        <v>2.8035752773284912</v>
      </c>
      <c r="AA36" s="1">
        <v>87.955162048339844</v>
      </c>
      <c r="AB36" s="1">
        <v>5.7916450500488281</v>
      </c>
      <c r="AC36" s="1">
        <v>1.7976127862930298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1.1051874721751491</v>
      </c>
      <c r="AL36">
        <f>(U36-T36)/(1000-U36)*AK36</f>
        <v>2.4271299824557228E-2</v>
      </c>
      <c r="AM36">
        <f>(P36+273.15)</f>
        <v>298.38803138732908</v>
      </c>
      <c r="AN36">
        <f>(O36+273.15)</f>
        <v>299.89361419677732</v>
      </c>
      <c r="AO36">
        <f>(Y36*AG36+Z36*AH36)*AI36</f>
        <v>80.110105631274564</v>
      </c>
      <c r="AP36">
        <f>((AO36+0.00000010773*(AN36^4-AM36^4))-AL36*44100)/(L36*51.4+0.00000043092*AM36^3)</f>
        <v>-8.0103829526571086</v>
      </c>
      <c r="AQ36">
        <f>0.61365*EXP(17.502*J36/(240.97+J36))</f>
        <v>3.2250818528540122</v>
      </c>
      <c r="AR36">
        <f>AQ36*1000/AA36</f>
        <v>36.667340241855491</v>
      </c>
      <c r="AS36">
        <f>(AR36-U36)</f>
        <v>12.212109528964866</v>
      </c>
      <c r="AT36">
        <f>IF(D36,P36,(O36+P36)/2)</f>
        <v>25.990822792053223</v>
      </c>
      <c r="AU36">
        <f>0.61365*EXP(17.502*AT36/(240.97+AT36))</f>
        <v>3.3724264970548732</v>
      </c>
      <c r="AV36">
        <f>IF(AS36&lt;&gt;0,(1000-(AR36+U36)/2)/AS36*AL36,0)</f>
        <v>1.9267381811393278</v>
      </c>
      <c r="AW36">
        <f>U36*AA36/1000</f>
        <v>2.1509637802818324</v>
      </c>
      <c r="AX36">
        <f>(AU36-AW36)</f>
        <v>1.2214627167730407</v>
      </c>
      <c r="AY36">
        <f>1/(1.6/F36+1.37/N36)</f>
        <v>1.2875231649299648</v>
      </c>
      <c r="AZ36">
        <f>G36*AA36*0.001</f>
        <v>33.744942528753704</v>
      </c>
      <c r="BA36">
        <f>G36/S36</f>
        <v>0.98094041332172255</v>
      </c>
      <c r="BB36">
        <f>(1-AL36*AA36/AQ36/F36)*100</f>
        <v>81.109375608454258</v>
      </c>
      <c r="BC36">
        <f>(S36-E36/(N36/1.35))</f>
        <v>391.05359843684221</v>
      </c>
      <c r="BD36">
        <f>E36*BB36/100/BC36</f>
        <v>4.0533499039172109E-4</v>
      </c>
    </row>
    <row r="37" spans="1:56" x14ac:dyDescent="0.25">
      <c r="A37" s="1" t="s">
        <v>1</v>
      </c>
      <c r="B37" s="1" t="s">
        <v>4573</v>
      </c>
      <c r="K37" s="1">
        <f t="shared" si="0"/>
        <v>2.72</v>
      </c>
    </row>
    <row r="38" spans="1:56" x14ac:dyDescent="0.25">
      <c r="A38" s="1" t="s">
        <v>1</v>
      </c>
      <c r="B38" s="1" t="s">
        <v>4572</v>
      </c>
      <c r="K38" s="1">
        <f t="shared" si="0"/>
        <v>2.72</v>
      </c>
    </row>
    <row r="39" spans="1:56" x14ac:dyDescent="0.25">
      <c r="A39" s="1">
        <v>8</v>
      </c>
      <c r="B39" s="1" t="s">
        <v>4571</v>
      </c>
      <c r="C39" s="1">
        <v>1748.0000038444996</v>
      </c>
      <c r="D39" s="1">
        <v>0</v>
      </c>
      <c r="E39">
        <f>(R39-S39*(1000-T39)/(1000-U39))*AK39</f>
        <v>0.53299942015459889</v>
      </c>
      <c r="F39">
        <f>IF(AV39&lt;&gt;0,1/(1/AV39-1/N39),0)</f>
        <v>3.8086367999438848</v>
      </c>
      <c r="G39">
        <f>((AY39-AL39/2)*S39-E39)/(AY39+AL39/2)</f>
        <v>383.44945733967455</v>
      </c>
      <c r="H39">
        <f>AL39*1000</f>
        <v>24.52488733530895</v>
      </c>
      <c r="I39">
        <f>(AQ39-AW39)</f>
        <v>1.0368166307387625</v>
      </c>
      <c r="J39">
        <f>(P39+AP39*D39)</f>
        <v>25.422042846679688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26.769556045532227</v>
      </c>
      <c r="P39" s="1">
        <v>25.422042846679688</v>
      </c>
      <c r="Q39" s="1">
        <v>26.951337814331055</v>
      </c>
      <c r="R39" s="1">
        <v>400.02792358398438</v>
      </c>
      <c r="S39" s="1">
        <v>390.87188720703125</v>
      </c>
      <c r="T39" s="1">
        <v>3.6562795639038086</v>
      </c>
      <c r="U39" s="1">
        <v>25.285972595214844</v>
      </c>
      <c r="V39" s="1">
        <v>9.1064291000366211</v>
      </c>
      <c r="W39" s="1">
        <v>62.977935791015625</v>
      </c>
      <c r="X39" s="1">
        <v>300.60955810546875</v>
      </c>
      <c r="Y39" s="1">
        <v>750.691162109375</v>
      </c>
      <c r="Z39" s="1">
        <v>2.5156416893005371</v>
      </c>
      <c r="AA39" s="1">
        <v>87.944114685058594</v>
      </c>
      <c r="AB39" s="1">
        <v>6.0255622863769531</v>
      </c>
      <c r="AC39" s="1">
        <v>1.8194844722747803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1.1051821989171644</v>
      </c>
      <c r="AL39">
        <f>(U39-T39)/(1000-U39)*AK39</f>
        <v>2.4524887335308949E-2</v>
      </c>
      <c r="AM39">
        <f>(P39+273.15)</f>
        <v>298.57204284667966</v>
      </c>
      <c r="AN39">
        <f>(O39+273.15)</f>
        <v>299.9195560455322</v>
      </c>
      <c r="AO39">
        <f>(Y39*AG39+Z39*AH39)*AI39</f>
        <v>120.1105832528192</v>
      </c>
      <c r="AP39">
        <f>((AO39+0.00000010773*(AN39^4-AM39^4))-AL39*44100)/(L39*51.4+0.00000043092*AM39^3)</f>
        <v>-7.7866320583742192</v>
      </c>
      <c r="AQ39">
        <f>0.61365*EXP(17.502*J39/(240.97+J39))</f>
        <v>3.2605691045755854</v>
      </c>
      <c r="AR39">
        <f>AQ39*1000/AA39</f>
        <v>37.075466803573896</v>
      </c>
      <c r="AS39">
        <f>(AR39-U39)</f>
        <v>11.789494208359052</v>
      </c>
      <c r="AT39">
        <f>IF(D39,P39,(O39+P39)/2)</f>
        <v>26.095799446105957</v>
      </c>
      <c r="AU39">
        <f>0.61365*EXP(17.502*AT39/(240.97+AT39))</f>
        <v>3.3934337472118878</v>
      </c>
      <c r="AV39">
        <f>IF(AS39&lt;&gt;0,(1000-(AR39+U39)/2)/AS39*AL39,0)</f>
        <v>2.0153692158227519</v>
      </c>
      <c r="AW39">
        <f>U39*AA39/1000</f>
        <v>2.2237524738368228</v>
      </c>
      <c r="AX39">
        <f>(AU39-AW39)</f>
        <v>1.169681273375065</v>
      </c>
      <c r="AY39">
        <f>1/(1.6/F39+1.37/N39)</f>
        <v>1.3510496518699071</v>
      </c>
      <c r="AZ39">
        <f>G39*AA39*0.001</f>
        <v>33.722123052203827</v>
      </c>
      <c r="BA39">
        <f>G39/S39</f>
        <v>0.98101058144551267</v>
      </c>
      <c r="BB39">
        <f>(1-AL39*AA39/AQ39/F39)*100</f>
        <v>82.631959073617423</v>
      </c>
      <c r="BC39">
        <f>(S39-E39/(N39/1.35))</f>
        <v>390.70378190038042</v>
      </c>
      <c r="BD39">
        <f>E39*BB39/100/BC39</f>
        <v>1.1272679792924663E-3</v>
      </c>
    </row>
    <row r="40" spans="1:56" x14ac:dyDescent="0.25">
      <c r="A40" s="1" t="s">
        <v>1</v>
      </c>
      <c r="B40" s="1" t="s">
        <v>4570</v>
      </c>
      <c r="K40" s="1">
        <f t="shared" si="0"/>
        <v>2.72</v>
      </c>
    </row>
    <row r="41" spans="1:56" x14ac:dyDescent="0.25">
      <c r="A41" s="1" t="s">
        <v>1</v>
      </c>
      <c r="B41" s="1" t="s">
        <v>4569</v>
      </c>
      <c r="K41" s="1">
        <f t="shared" si="0"/>
        <v>2.72</v>
      </c>
    </row>
    <row r="42" spans="1:56" x14ac:dyDescent="0.25">
      <c r="A42" s="1">
        <v>9</v>
      </c>
      <c r="B42" s="1" t="s">
        <v>4568</v>
      </c>
      <c r="C42" s="1">
        <v>1952.0000038444996</v>
      </c>
      <c r="D42" s="1">
        <v>0</v>
      </c>
      <c r="E42">
        <f>(R42-S42*(1000-T42)/(1000-U42))*AK42</f>
        <v>0.6295364777790412</v>
      </c>
      <c r="F42">
        <f>IF(AV42&lt;&gt;0,1/(1/AV42-1/N42),0)</f>
        <v>4.1354591394324913</v>
      </c>
      <c r="G42">
        <f>((AY42-AL42/2)*S42-E42)/(AY42+AL42/2)</f>
        <v>383.23949355662711</v>
      </c>
      <c r="H42">
        <f>AL42*1000</f>
        <v>24.850145213360658</v>
      </c>
      <c r="I42">
        <f>(AQ42-AW42)</f>
        <v>1.0058927518370369</v>
      </c>
      <c r="J42">
        <f>(P42+AP42*D42)</f>
        <v>25.657302856445313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26.816551208496094</v>
      </c>
      <c r="P42" s="1">
        <v>25.657302856445313</v>
      </c>
      <c r="Q42" s="1">
        <v>26.979873657226563</v>
      </c>
      <c r="R42" s="1">
        <v>399.83074951171875</v>
      </c>
      <c r="S42" s="1">
        <v>390.48098754882813</v>
      </c>
      <c r="T42" s="1">
        <v>4.2623472213745117</v>
      </c>
      <c r="U42" s="1">
        <v>26.159564971923828</v>
      </c>
      <c r="V42" s="1">
        <v>10.586445808410645</v>
      </c>
      <c r="W42" s="1">
        <v>64.972846984863281</v>
      </c>
      <c r="X42" s="1">
        <v>300.6053466796875</v>
      </c>
      <c r="Y42" s="1">
        <v>999.384521484375</v>
      </c>
      <c r="Z42" s="1">
        <v>2.6083383560180664</v>
      </c>
      <c r="AA42" s="1">
        <v>87.942733764648438</v>
      </c>
      <c r="AB42" s="1">
        <v>6.0906286239624023</v>
      </c>
      <c r="AC42" s="1">
        <v>1.8399698734283447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1.1051667157341449</v>
      </c>
      <c r="AL42">
        <f>(U42-T42)/(1000-U42)*AK42</f>
        <v>2.485014521336066E-2</v>
      </c>
      <c r="AM42">
        <f>(P42+273.15)</f>
        <v>298.80730285644529</v>
      </c>
      <c r="AN42">
        <f>(O42+273.15)</f>
        <v>299.96655120849607</v>
      </c>
      <c r="AO42">
        <f>(Y42*AG42+Z42*AH42)*AI42</f>
        <v>159.90151986342244</v>
      </c>
      <c r="AP42">
        <f>((AO42+0.00000010773*(AN42^4-AM42^4))-AL42*44100)/(L42*51.4+0.00000043092*AM42^3)</f>
        <v>-7.5931916722688237</v>
      </c>
      <c r="AQ42">
        <f>0.61365*EXP(17.502*J42/(240.97+J42))</f>
        <v>3.3064364095619569</v>
      </c>
      <c r="AR42">
        <f>AQ42*1000/AA42</f>
        <v>37.597607761553249</v>
      </c>
      <c r="AS42">
        <f>(AR42-U42)</f>
        <v>11.438042789629421</v>
      </c>
      <c r="AT42">
        <f>IF(D42,P42,(O42+P42)/2)</f>
        <v>26.236927032470703</v>
      </c>
      <c r="AU42">
        <f>0.61365*EXP(17.502*AT42/(240.97+AT42))</f>
        <v>3.4218553360033384</v>
      </c>
      <c r="AV42">
        <f>IF(AS42&lt;&gt;0,(1000-(AR42+U42)/2)/AS42*AL42,0)</f>
        <v>2.1033281790800151</v>
      </c>
      <c r="AW42">
        <f>U42*AA42/1000</f>
        <v>2.3005436577249201</v>
      </c>
      <c r="AX42">
        <f>(AU42-AW42)</f>
        <v>1.1213116782784183</v>
      </c>
      <c r="AY42">
        <f>1/(1.6/F42+1.37/N42)</f>
        <v>1.4144967383556106</v>
      </c>
      <c r="AZ42">
        <f>G42*AA42*0.001</f>
        <v>33.703128749949158</v>
      </c>
      <c r="BA42">
        <f>G42/S42</f>
        <v>0.98145493833731023</v>
      </c>
      <c r="BB42">
        <f>(1-AL42*AA42/AQ42/F42)*100</f>
        <v>84.017490030385773</v>
      </c>
      <c r="BC42">
        <f>(S42-E42/(N42/1.35))</f>
        <v>390.28243494512316</v>
      </c>
      <c r="BD42">
        <f>E42*BB42/100/BC42</f>
        <v>1.3552256009933374E-3</v>
      </c>
    </row>
    <row r="43" spans="1:56" x14ac:dyDescent="0.25">
      <c r="A43" s="1" t="s">
        <v>1</v>
      </c>
      <c r="B43" s="1" t="s">
        <v>4567</v>
      </c>
      <c r="K43" s="1">
        <f t="shared" si="0"/>
        <v>2.72</v>
      </c>
    </row>
    <row r="44" spans="1:56" x14ac:dyDescent="0.25">
      <c r="A44" s="1" t="s">
        <v>1</v>
      </c>
      <c r="B44" s="1" t="s">
        <v>4566</v>
      </c>
      <c r="K44" s="1">
        <f t="shared" si="0"/>
        <v>2.72</v>
      </c>
    </row>
    <row r="45" spans="1:56" x14ac:dyDescent="0.25">
      <c r="A45" s="1">
        <v>10</v>
      </c>
      <c r="B45" s="1" t="s">
        <v>4565</v>
      </c>
      <c r="C45" s="1">
        <v>2156.0000038444996</v>
      </c>
      <c r="D45" s="1">
        <v>0</v>
      </c>
      <c r="E45">
        <f>(R45-S45*(1000-T45)/(1000-U45))*AK45</f>
        <v>0.99270811493364597</v>
      </c>
      <c r="F45">
        <f>IF(AV45&lt;&gt;0,1/(1/AV45-1/N45),0)</f>
        <v>4.6222449234170107</v>
      </c>
      <c r="G45">
        <f>((AY45-AL45/2)*S45-E45)/(AY45+AL45/2)</f>
        <v>382.9491048559953</v>
      </c>
      <c r="H45">
        <f>AL45*1000</f>
        <v>25.257148706393096</v>
      </c>
      <c r="I45">
        <f>(AQ45-AW45)</f>
        <v>0.96681575078802551</v>
      </c>
      <c r="J45">
        <f>(P45+AP45*D45)</f>
        <v>25.8524169921875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26.87359619140625</v>
      </c>
      <c r="P45" s="1">
        <v>25.8524169921875</v>
      </c>
      <c r="Q45" s="1">
        <v>27.021492004394531</v>
      </c>
      <c r="R45" s="1">
        <v>399.92880249023438</v>
      </c>
      <c r="S45" s="1">
        <v>390.11456298828125</v>
      </c>
      <c r="T45" s="1">
        <v>4.8082551956176758</v>
      </c>
      <c r="U45" s="1">
        <v>27.044866561889648</v>
      </c>
      <c r="V45" s="1">
        <v>11.900773048400879</v>
      </c>
      <c r="W45" s="1">
        <v>66.937965393066406</v>
      </c>
      <c r="X45" s="1">
        <v>300.59201049804688</v>
      </c>
      <c r="Y45" s="1">
        <v>1250.9755859375</v>
      </c>
      <c r="Z45" s="1">
        <v>2.7433695793151855</v>
      </c>
      <c r="AA45" s="1">
        <v>87.931198120117188</v>
      </c>
      <c r="AB45" s="1">
        <v>6.1143240928649902</v>
      </c>
      <c r="AC45" s="1">
        <v>1.8622403144836426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1.1051176856545837</v>
      </c>
      <c r="AL45">
        <f>(U45-T45)/(1000-U45)*AK45</f>
        <v>2.5257148706393097E-2</v>
      </c>
      <c r="AM45">
        <f>(P45+273.15)</f>
        <v>299.00241699218748</v>
      </c>
      <c r="AN45">
        <f>(O45+273.15)</f>
        <v>300.02359619140623</v>
      </c>
      <c r="AO45">
        <f>(Y45*AG45+Z45*AH45)*AI45</f>
        <v>200.15608927616267</v>
      </c>
      <c r="AP45">
        <f>((AO45+0.00000010773*(AN45^4-AM45^4))-AL45*44100)/(L45*51.4+0.00000043092*AM45^3)</f>
        <v>-7.4212491656439372</v>
      </c>
      <c r="AQ45">
        <f>0.61365*EXP(17.502*J45/(240.97+J45))</f>
        <v>3.3449032705736768</v>
      </c>
      <c r="AR45">
        <f>AQ45*1000/AA45</f>
        <v>38.040005618988815</v>
      </c>
      <c r="AS45">
        <f>(AR45-U45)</f>
        <v>10.995139057099166</v>
      </c>
      <c r="AT45">
        <f>IF(D45,P45,(O45+P45)/2)</f>
        <v>26.363006591796875</v>
      </c>
      <c r="AU45">
        <f>0.61365*EXP(17.502*AT45/(240.97+AT45))</f>
        <v>3.4474220017633885</v>
      </c>
      <c r="AV45">
        <f>IF(AS45&lt;&gt;0,(1000-(AR45+U45)/2)/AS45*AL45,0)</f>
        <v>2.2223656683097279</v>
      </c>
      <c r="AW45">
        <f>U45*AA45/1000</f>
        <v>2.3780875197856512</v>
      </c>
      <c r="AX45">
        <f>(AU45-AW45)</f>
        <v>1.0693344819777373</v>
      </c>
      <c r="AY45">
        <f>1/(1.6/F45+1.37/N45)</f>
        <v>1.5010066244890297</v>
      </c>
      <c r="AZ45">
        <f>G45*AA45*0.001</f>
        <v>33.673173609014057</v>
      </c>
      <c r="BA45">
        <f>G45/S45</f>
        <v>0.981632425927916</v>
      </c>
      <c r="BB45">
        <f>(1-AL45*AA45/AQ45/F45)*100</f>
        <v>85.635490704786847</v>
      </c>
      <c r="BC45">
        <f>(S45-E45/(N45/1.35))</f>
        <v>389.80146789705714</v>
      </c>
      <c r="BD45">
        <f>E45*BB45/100/BC45</f>
        <v>2.1808806161657999E-3</v>
      </c>
    </row>
    <row r="46" spans="1:56" x14ac:dyDescent="0.25">
      <c r="A46" s="1" t="s">
        <v>1</v>
      </c>
      <c r="B46" s="1" t="s">
        <v>4564</v>
      </c>
      <c r="K46" s="1">
        <f t="shared" si="0"/>
        <v>2.72</v>
      </c>
    </row>
    <row r="47" spans="1:56" x14ac:dyDescent="0.25">
      <c r="A47" s="1" t="s">
        <v>1</v>
      </c>
      <c r="B47" s="1" t="s">
        <v>4563</v>
      </c>
      <c r="K47" s="1">
        <f t="shared" si="0"/>
        <v>2.72</v>
      </c>
    </row>
    <row r="48" spans="1:56" x14ac:dyDescent="0.25">
      <c r="A48" s="1">
        <v>11</v>
      </c>
      <c r="B48" s="1" t="s">
        <v>4562</v>
      </c>
      <c r="C48" s="1">
        <v>2359.0000038444996</v>
      </c>
      <c r="D48" s="1">
        <v>0</v>
      </c>
      <c r="E48">
        <f>(R48-S48*(1000-T48)/(1000-U48))*AK48</f>
        <v>1.286969421865257</v>
      </c>
      <c r="F48">
        <f>IF(AV48&lt;&gt;0,1/(1/AV48-1/N48),0)</f>
        <v>5.3682116190832048</v>
      </c>
      <c r="G48">
        <f>((AY48-AL48/2)*S48-E48)/(AY48+AL48/2)</f>
        <v>382.68599017985122</v>
      </c>
      <c r="H48">
        <f>AL48*1000</f>
        <v>25.98464716563684</v>
      </c>
      <c r="I48">
        <f>(AQ48-AW48)</f>
        <v>0.92738335622728441</v>
      </c>
      <c r="J48">
        <f>(P48+AP48*D48)</f>
        <v>26.136754989624023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26.944580078125</v>
      </c>
      <c r="P48" s="1">
        <v>26.136754989624023</v>
      </c>
      <c r="Q48" s="1">
        <v>27.067111968994141</v>
      </c>
      <c r="R48" s="1">
        <v>400.00918579101563</v>
      </c>
      <c r="S48" s="1">
        <v>389.68423461914063</v>
      </c>
      <c r="T48" s="1">
        <v>5.2921061515808105</v>
      </c>
      <c r="U48" s="1">
        <v>28.138511657714844</v>
      </c>
      <c r="V48" s="1">
        <v>13.043932914733887</v>
      </c>
      <c r="W48" s="1">
        <v>69.355537414550781</v>
      </c>
      <c r="X48" s="1">
        <v>300.65762329101563</v>
      </c>
      <c r="Y48" s="1">
        <v>1600.0426025390625</v>
      </c>
      <c r="Z48" s="1">
        <v>2.7337028980255127</v>
      </c>
      <c r="AA48" s="1">
        <v>87.932052612304688</v>
      </c>
      <c r="AB48" s="1">
        <v>6.2708883285522461</v>
      </c>
      <c r="AC48" s="1">
        <v>1.8839716911315918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1.1053589091581455</v>
      </c>
      <c r="AL48">
        <f>(U48-T48)/(1000-U48)*AK48</f>
        <v>2.5984647165636841E-2</v>
      </c>
      <c r="AM48">
        <f>(P48+273.15)</f>
        <v>299.286754989624</v>
      </c>
      <c r="AN48">
        <f>(O48+273.15)</f>
        <v>300.09458007812498</v>
      </c>
      <c r="AO48">
        <f>(Y48*AG48+Z48*AH48)*AI48</f>
        <v>256.00681068405174</v>
      </c>
      <c r="AP48">
        <f>((AO48+0.00000010773*(AN48^4-AM48^4))-AL48*44100)/(L48*51.4+0.00000043092*AM48^3)</f>
        <v>-7.2438960018547718</v>
      </c>
      <c r="AQ48">
        <f>0.61365*EXP(17.502*J48/(240.97+J48))</f>
        <v>3.4016604437454148</v>
      </c>
      <c r="AR48">
        <f>AQ48*1000/AA48</f>
        <v>38.685102220272825</v>
      </c>
      <c r="AS48">
        <f>(AR48-U48)</f>
        <v>10.546590562557981</v>
      </c>
      <c r="AT48">
        <f>IF(D48,P48,(O48+P48)/2)</f>
        <v>26.540667533874512</v>
      </c>
      <c r="AU48">
        <f>0.61365*EXP(17.502*AT48/(240.97+AT48))</f>
        <v>3.4837315194357883</v>
      </c>
      <c r="AV48">
        <f>IF(AS48&lt;&gt;0,(1000-(AR48+U48)/2)/AS48*AL48,0)</f>
        <v>2.3814760800829782</v>
      </c>
      <c r="AW48">
        <f>U48*AA48/1000</f>
        <v>2.4742770875181304</v>
      </c>
      <c r="AX48">
        <f>(AU48-AW48)</f>
        <v>1.0094544319176579</v>
      </c>
      <c r="AY48">
        <f>1/(1.6/F48+1.37/N48)</f>
        <v>1.6178133539641812</v>
      </c>
      <c r="AZ48">
        <f>G48*AA48*0.001</f>
        <v>33.650364622486599</v>
      </c>
      <c r="BA48">
        <f>G48/S48</f>
        <v>0.98204124309486329</v>
      </c>
      <c r="BB48">
        <f>(1-AL48*AA48/AQ48/F48)*100</f>
        <v>87.487518521855193</v>
      </c>
      <c r="BC48">
        <f>(S48-E48/(N48/1.35))</f>
        <v>389.27833100811955</v>
      </c>
      <c r="BD48">
        <f>E48*BB48/100/BC48</f>
        <v>2.8923716570843361E-3</v>
      </c>
    </row>
    <row r="49" spans="1:56" x14ac:dyDescent="0.25">
      <c r="A49" s="1" t="s">
        <v>1</v>
      </c>
      <c r="B49" s="1" t="s">
        <v>4561</v>
      </c>
      <c r="K49" s="1">
        <f t="shared" si="0"/>
        <v>2.72</v>
      </c>
    </row>
    <row r="50" spans="1:56" x14ac:dyDescent="0.25">
      <c r="A50" s="1" t="s">
        <v>1</v>
      </c>
      <c r="B50" s="1" t="s">
        <v>4556</v>
      </c>
      <c r="K50" s="1">
        <f t="shared" si="0"/>
        <v>2.72</v>
      </c>
    </row>
    <row r="51" spans="1:56" x14ac:dyDescent="0.25">
      <c r="A51" s="1">
        <v>12</v>
      </c>
      <c r="B51" s="1" t="s">
        <v>4560</v>
      </c>
      <c r="C51" s="1">
        <v>2563.0000038444996</v>
      </c>
      <c r="D51" s="1">
        <v>0</v>
      </c>
      <c r="E51">
        <f>(R51-S51*(1000-T51)/(1000-U51))*AK51</f>
        <v>1.7898260839061855</v>
      </c>
      <c r="F51">
        <f>IF(AV51&lt;&gt;0,1/(1/AV51-1/N51),0)</f>
        <v>6.4140462640744413</v>
      </c>
      <c r="G51">
        <f>((AY51-AL51/2)*S51-E51)/(AY51+AL51/2)</f>
        <v>381.94787871190886</v>
      </c>
      <c r="H51">
        <f>AL51*1000</f>
        <v>26.9082898846973</v>
      </c>
      <c r="I51">
        <f>(AQ51-AW51)</f>
        <v>0.88990410334365544</v>
      </c>
      <c r="J51">
        <f>(P51+AP51*D51)</f>
        <v>26.481849670410156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27.047920227050781</v>
      </c>
      <c r="P51" s="1">
        <v>26.481849670410156</v>
      </c>
      <c r="Q51" s="1">
        <v>27.140827178955078</v>
      </c>
      <c r="R51" s="1">
        <v>399.96145629882813</v>
      </c>
      <c r="S51" s="1">
        <v>388.87356567382813</v>
      </c>
      <c r="T51" s="1">
        <v>5.7292218208312988</v>
      </c>
      <c r="U51" s="1">
        <v>29.362455368041992</v>
      </c>
      <c r="V51" s="1">
        <v>14.03516674041748</v>
      </c>
      <c r="W51" s="1">
        <v>71.930709838867188</v>
      </c>
      <c r="X51" s="1">
        <v>300.5999755859375</v>
      </c>
      <c r="Y51" s="1">
        <v>2000.926513671875</v>
      </c>
      <c r="Z51" s="1">
        <v>2.8048026561737061</v>
      </c>
      <c r="AA51" s="1">
        <v>87.927581787109375</v>
      </c>
      <c r="AB51" s="1">
        <v>6.4176292419433594</v>
      </c>
      <c r="AC51" s="1">
        <v>1.9087682962417603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1.1051469690659463</v>
      </c>
      <c r="AL51">
        <f>(U51-T51)/(1000-U51)*AK51</f>
        <v>2.69082898846973E-2</v>
      </c>
      <c r="AM51">
        <f>(P51+273.15)</f>
        <v>299.63184967041013</v>
      </c>
      <c r="AN51">
        <f>(O51+273.15)</f>
        <v>300.19792022705076</v>
      </c>
      <c r="AO51">
        <f>(Y51*AG51+Z51*AH51)*AI51</f>
        <v>320.14823503162916</v>
      </c>
      <c r="AP51">
        <f>((AO51+0.00000010773*(AN51^4-AM51^4))-AL51*44100)/(L51*51.4+0.00000043092*AM51^3)</f>
        <v>-7.0719407977479909</v>
      </c>
      <c r="AQ51">
        <f>0.61365*EXP(17.502*J51/(240.97+J51))</f>
        <v>3.4716737991875166</v>
      </c>
      <c r="AR51">
        <f>AQ51*1000/AA51</f>
        <v>39.483330811862281</v>
      </c>
      <c r="AS51">
        <f>(AR51-U51)</f>
        <v>10.120875443820289</v>
      </c>
      <c r="AT51">
        <f>IF(D51,P51,(O51+P51)/2)</f>
        <v>26.764884948730469</v>
      </c>
      <c r="AU51">
        <f>0.61365*EXP(17.502*AT51/(240.97+AT51))</f>
        <v>3.5300323484455651</v>
      </c>
      <c r="AV51">
        <f>IF(AS51&lt;&gt;0,(1000-(AR51+U51)/2)/AS51*AL51,0)</f>
        <v>2.5671720636209692</v>
      </c>
      <c r="AW51">
        <f>U51*AA51/1000</f>
        <v>2.5817696958438612</v>
      </c>
      <c r="AX51">
        <f>(AU51-AW51)</f>
        <v>0.94826265260170395</v>
      </c>
      <c r="AY51">
        <f>1/(1.6/F51+1.37/N51)</f>
        <v>1.7558647377808221</v>
      </c>
      <c r="AZ51">
        <f>G51*AA51*0.001</f>
        <v>33.583753343854298</v>
      </c>
      <c r="BA51">
        <f>G51/S51</f>
        <v>0.98219038892520594</v>
      </c>
      <c r="BB51">
        <f>(1-AL51*AA51/AQ51/F51)*100</f>
        <v>89.374723829725625</v>
      </c>
      <c r="BC51">
        <f>(S51-E51/(N51/1.35))</f>
        <v>388.30906362878005</v>
      </c>
      <c r="BD51">
        <f>E51*BB51/100/BC51</f>
        <v>4.1195333031237187E-3</v>
      </c>
    </row>
    <row r="52" spans="1:56" x14ac:dyDescent="0.25">
      <c r="A52" s="1" t="s">
        <v>1</v>
      </c>
      <c r="B52" s="1" t="s">
        <v>4559</v>
      </c>
      <c r="K52" s="2">
        <v>4.5975000000000001</v>
      </c>
    </row>
    <row r="53" spans="1:56" x14ac:dyDescent="0.25">
      <c r="A53" s="1" t="s">
        <v>1</v>
      </c>
      <c r="B53" s="1" t="s">
        <v>4558</v>
      </c>
    </row>
    <row r="54" spans="1:56" x14ac:dyDescent="0.25">
      <c r="A54" s="1" t="s">
        <v>1</v>
      </c>
      <c r="B54" s="1" t="s">
        <v>4557</v>
      </c>
    </row>
    <row r="55" spans="1:56" x14ac:dyDescent="0.25">
      <c r="A55" s="1" t="s">
        <v>1</v>
      </c>
      <c r="B55" s="1" t="s">
        <v>4556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60E79-811F-4C2B-9DD4-5F896D369E4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10062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10061</v>
      </c>
    </row>
    <row r="12" spans="1:60" x14ac:dyDescent="0.25">
      <c r="A12" s="1" t="s">
        <v>1</v>
      </c>
      <c r="B12" s="1" t="s">
        <v>10060</v>
      </c>
    </row>
    <row r="13" spans="1:60" x14ac:dyDescent="0.25">
      <c r="A13" s="1" t="s">
        <v>1</v>
      </c>
      <c r="B13" s="1" t="s">
        <v>10059</v>
      </c>
    </row>
    <row r="14" spans="1:60" x14ac:dyDescent="0.25">
      <c r="A14" s="1" t="s">
        <v>1</v>
      </c>
      <c r="B14" s="1" t="s">
        <v>10058</v>
      </c>
    </row>
    <row r="15" spans="1:60" x14ac:dyDescent="0.25">
      <c r="A15" s="1" t="s">
        <v>1</v>
      </c>
      <c r="B15" s="1" t="s">
        <v>10057</v>
      </c>
    </row>
    <row r="16" spans="1:60" x14ac:dyDescent="0.25">
      <c r="A16" s="1" t="s">
        <v>1</v>
      </c>
      <c r="B16" s="1" t="s">
        <v>10056</v>
      </c>
    </row>
    <row r="17" spans="1:60" x14ac:dyDescent="0.25">
      <c r="A17" s="1" t="s">
        <v>1</v>
      </c>
      <c r="B17" s="1" t="s">
        <v>10055</v>
      </c>
    </row>
    <row r="18" spans="1:60" x14ac:dyDescent="0.25">
      <c r="A18" s="1">
        <v>1</v>
      </c>
      <c r="B18" s="1" t="s">
        <v>10054</v>
      </c>
      <c r="C18" s="1">
        <v>564.50000289455056</v>
      </c>
      <c r="D18" s="1">
        <v>0</v>
      </c>
      <c r="E18">
        <f>(R18-S18*(1000-T18)/(1000-U18))*AO18</f>
        <v>-1.6425101550972445</v>
      </c>
      <c r="F18">
        <f>IF(AZ18&lt;&gt;0,1/(1/AZ18-1/N18),0)</f>
        <v>3.3837831458683834</v>
      </c>
      <c r="G18">
        <f>((BC18-AP18/2)*S18-E18)/(BC18+AP18/2)</f>
        <v>387.53194177372126</v>
      </c>
      <c r="H18">
        <f>AP18*1000</f>
        <v>22.656733781224592</v>
      </c>
      <c r="I18">
        <f>(AU18-BA18)</f>
        <v>1.0262767240007378</v>
      </c>
      <c r="J18">
        <f>(P18+AT18*D18)</f>
        <v>26.719692230224609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27.620893478393555</v>
      </c>
      <c r="P18" s="1">
        <v>26.719692230224609</v>
      </c>
      <c r="Q18" s="1">
        <v>27.717201232910156</v>
      </c>
      <c r="R18" s="1">
        <v>399.90975952148438</v>
      </c>
      <c r="S18" s="1">
        <v>393.2427978515625</v>
      </c>
      <c r="T18" s="1">
        <v>7.9495406150817871</v>
      </c>
      <c r="U18" s="1">
        <v>28.150131225585938</v>
      </c>
      <c r="V18" s="1">
        <v>18.977657318115234</v>
      </c>
      <c r="W18" s="1">
        <v>67.201812744140625</v>
      </c>
      <c r="X18" s="1">
        <v>296.48403930664063</v>
      </c>
      <c r="Y18" s="1">
        <v>0.2077227383852005</v>
      </c>
      <c r="Z18" s="1">
        <v>3.4923317432403564</v>
      </c>
      <c r="AA18" s="1">
        <v>88.609901428222656</v>
      </c>
      <c r="AB18" s="1">
        <v>2.6773560047149658</v>
      </c>
      <c r="AC18" s="1">
        <v>2.3897729814052582E-2</v>
      </c>
      <c r="AD18" s="1">
        <v>7.3317959904670715E-2</v>
      </c>
      <c r="AE18" s="1">
        <v>5.8556850999593735E-3</v>
      </c>
      <c r="AF18" s="1">
        <v>4.7512553632259369E-2</v>
      </c>
      <c r="AG18" s="1">
        <v>1.0423470288515091E-2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1.0900148503920608</v>
      </c>
      <c r="AP18">
        <f>(U18-T18)/(1000-U18)*AO18</f>
        <v>2.265673378122459E-2</v>
      </c>
      <c r="AQ18">
        <f>(P18+273.15)</f>
        <v>299.86969223022459</v>
      </c>
      <c r="AR18">
        <f>(O18+273.15)</f>
        <v>300.77089347839353</v>
      </c>
      <c r="AS18">
        <f>(Y18*AK18+Z18*AL18)*AM18</f>
        <v>3.3235637398757678E-2</v>
      </c>
      <c r="AT18">
        <f>((AS18+0.00000010773*(AR18^4-AQ18^4))-AP18*44100)/(L18*0.92*2*29.3+0.00000043092*AQ18^3)</f>
        <v>-7.7842829522776169</v>
      </c>
      <c r="AU18">
        <f>0.61365*EXP(17.502*J18/(240.97+J18))</f>
        <v>3.5206570770914403</v>
      </c>
      <c r="AV18">
        <f>AU18*1000/AA18</f>
        <v>39.732095627521993</v>
      </c>
      <c r="AW18">
        <f>(AV18-U18)</f>
        <v>11.581964401936055</v>
      </c>
      <c r="AX18">
        <f>IF(D18,P18,(O18+P18)/2)</f>
        <v>27.170292854309082</v>
      </c>
      <c r="AY18">
        <f>0.61365*EXP(17.502*AX18/(240.97+AX18))</f>
        <v>3.6151141036395527</v>
      </c>
      <c r="AZ18">
        <f>IF(AW18&lt;&gt;0,(1000-(AV18+U18)/2)/AW18*AP18,0)</f>
        <v>1.8898123194388359</v>
      </c>
      <c r="BA18">
        <f>U18*AA18/1000</f>
        <v>2.4943803530907025</v>
      </c>
      <c r="BB18">
        <f>(AY18-BA18)</f>
        <v>1.1207337505488502</v>
      </c>
      <c r="BC18">
        <f>1/(1.6/F18+1.37/N18)</f>
        <v>1.2611756374401364</v>
      </c>
      <c r="BD18">
        <f>G18*AA18*0.001</f>
        <v>34.339167160857166</v>
      </c>
      <c r="BE18">
        <f>G18/S18</f>
        <v>0.98547753166989494</v>
      </c>
      <c r="BF18">
        <f>(1-AP18*AA18/AU18/F18)*100</f>
        <v>83.147927972101556</v>
      </c>
      <c r="BG18">
        <f>(S18-E18/(N18/1.35))</f>
        <v>393.760837201811</v>
      </c>
      <c r="BH18">
        <f>E18*BF18/100/BG18</f>
        <v>-3.4683824079608828E-3</v>
      </c>
    </row>
    <row r="19" spans="1:60" x14ac:dyDescent="0.25">
      <c r="A19" s="1" t="s">
        <v>1</v>
      </c>
      <c r="B19" s="1" t="s">
        <v>10053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10052</v>
      </c>
      <c r="K20" s="1">
        <f t="shared" si="0"/>
        <v>2.72</v>
      </c>
    </row>
    <row r="21" spans="1:60" x14ac:dyDescent="0.25">
      <c r="A21" s="1">
        <v>2</v>
      </c>
      <c r="B21" s="1" t="s">
        <v>9113</v>
      </c>
      <c r="C21" s="1">
        <v>768.50000289455056</v>
      </c>
      <c r="D21" s="1">
        <v>0</v>
      </c>
      <c r="E21">
        <f>(R21-S21*(1000-T21)/(1000-U21))*AO21</f>
        <v>-1.432010056614881</v>
      </c>
      <c r="F21">
        <f>IF(AZ21&lt;&gt;0,1/(1/AZ21-1/N21),0)</f>
        <v>3.3270880107628389</v>
      </c>
      <c r="G21">
        <f>((BC21-AP21/2)*S21-E21)/(BC21+AP21/2)</f>
        <v>387.38965470906425</v>
      </c>
      <c r="H21">
        <f>AP21*1000</f>
        <v>22.275737196419367</v>
      </c>
      <c r="I21">
        <f>(AU21-BA21)</f>
        <v>1.0190738733913007</v>
      </c>
      <c r="J21">
        <f>(P21+AT21*D21)</f>
        <v>26.484622955322266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27.526325225830078</v>
      </c>
      <c r="P21" s="1">
        <v>26.484622955322266</v>
      </c>
      <c r="Q21" s="1">
        <v>27.678083419799805</v>
      </c>
      <c r="R21" s="1">
        <v>399.86273193359375</v>
      </c>
      <c r="S21" s="1">
        <v>393.2064208984375</v>
      </c>
      <c r="T21" s="1">
        <v>8.0106334686279297</v>
      </c>
      <c r="U21" s="1">
        <v>27.687154769897461</v>
      </c>
      <c r="V21" s="1">
        <v>19.228080749511719</v>
      </c>
      <c r="W21" s="1">
        <v>66.458023071289063</v>
      </c>
      <c r="X21" s="1">
        <v>299.40475463867188</v>
      </c>
      <c r="Y21" s="1">
        <v>25.234222412109375</v>
      </c>
      <c r="Z21" s="1">
        <v>3.5461347103118896</v>
      </c>
      <c r="AA21" s="1">
        <v>88.603096008300781</v>
      </c>
      <c r="AB21" s="1">
        <v>2.7600905895233154</v>
      </c>
      <c r="AC21" s="1">
        <v>2.2048937156796455E-2</v>
      </c>
      <c r="AD21" s="1">
        <v>8.2812845706939697E-2</v>
      </c>
      <c r="AE21" s="1">
        <v>1.005428284406662E-2</v>
      </c>
      <c r="AF21" s="1">
        <v>1.6606276854872704E-2</v>
      </c>
      <c r="AG21" s="1">
        <v>6.1379713006317616E-3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1.1007527744068817</v>
      </c>
      <c r="AP21">
        <f>(U21-T21)/(1000-U21)*AO21</f>
        <v>2.2275737196419367E-2</v>
      </c>
      <c r="AQ21">
        <f>(P21+273.15)</f>
        <v>299.63462295532224</v>
      </c>
      <c r="AR21">
        <f>(O21+273.15)</f>
        <v>300.67632522583006</v>
      </c>
      <c r="AS21">
        <f>(Y21*AK21+Z21*AL21)*AM21</f>
        <v>4.0374754956928882</v>
      </c>
      <c r="AT21">
        <f>((AS21+0.00000010773*(AR21^4-AQ21^4))-AP21*44100)/(L21*0.92*2*29.3+0.00000043092*AQ21^3)</f>
        <v>-7.6093361735468159</v>
      </c>
      <c r="AU21">
        <f>0.61365*EXP(17.502*J21/(240.97+J21))</f>
        <v>3.4722415056652083</v>
      </c>
      <c r="AV21">
        <f>AU21*1000/AA21</f>
        <v>39.18871531689944</v>
      </c>
      <c r="AW21">
        <f>(AV21-U21)</f>
        <v>11.501560547001979</v>
      </c>
      <c r="AX21">
        <f>IF(D21,P21,(O21+P21)/2)</f>
        <v>27.005474090576172</v>
      </c>
      <c r="AY21">
        <f>0.61365*EXP(17.502*AX21/(240.97+AX21))</f>
        <v>3.5803105787653662</v>
      </c>
      <c r="AZ21">
        <f>IF(AW21&lt;&gt;0,(1000-(AV21+U21)/2)/AW21*AP21,0)</f>
        <v>1.871996626459004</v>
      </c>
      <c r="BA21">
        <f>U21*AA21/1000</f>
        <v>2.4531676322739076</v>
      </c>
      <c r="BB21">
        <f>(AY21-BA21)</f>
        <v>1.1271429464914586</v>
      </c>
      <c r="BC21">
        <f>1/(1.6/F21+1.37/N21)</f>
        <v>1.2484886318874302</v>
      </c>
      <c r="BD21">
        <f>G21*AA21*0.001</f>
        <v>34.323922768809709</v>
      </c>
      <c r="BE21">
        <f>G21/S21</f>
        <v>0.98520683824012201</v>
      </c>
      <c r="BF21">
        <f>(1-AP21*AA21/AU21/F21)*100</f>
        <v>82.915323116885148</v>
      </c>
      <c r="BG21">
        <f>(S21-E21/(N21/1.35))</f>
        <v>393.65806958808241</v>
      </c>
      <c r="BH21">
        <f>E21*BF21/100/BG21</f>
        <v>-3.0162109130671419E-3</v>
      </c>
    </row>
    <row r="22" spans="1:60" x14ac:dyDescent="0.25">
      <c r="A22" s="1" t="s">
        <v>1</v>
      </c>
      <c r="B22" s="1" t="s">
        <v>10051</v>
      </c>
      <c r="K22" s="1">
        <f t="shared" si="0"/>
        <v>2.72</v>
      </c>
    </row>
    <row r="23" spans="1:60" x14ac:dyDescent="0.25">
      <c r="A23" s="1" t="s">
        <v>1</v>
      </c>
      <c r="B23" s="1" t="s">
        <v>10050</v>
      </c>
      <c r="K23" s="1">
        <f t="shared" si="0"/>
        <v>2.72</v>
      </c>
    </row>
    <row r="24" spans="1:60" x14ac:dyDescent="0.25">
      <c r="A24" s="1">
        <v>3</v>
      </c>
      <c r="B24" s="1" t="s">
        <v>10049</v>
      </c>
      <c r="C24" s="1">
        <v>972.50000289455056</v>
      </c>
      <c r="D24" s="1">
        <v>0</v>
      </c>
      <c r="E24">
        <f>(R24-S24*(1000-T24)/(1000-U24))*AO24</f>
        <v>-1.0876697444387005</v>
      </c>
      <c r="F24">
        <f>IF(AZ24&lt;&gt;0,1/(1/AZ24-1/N24),0)</f>
        <v>3.2641343428137422</v>
      </c>
      <c r="G24">
        <f>((BC24-AP24/2)*S24-E24)/(BC24+AP24/2)</f>
        <v>387.20622128899458</v>
      </c>
      <c r="H24">
        <f>AP24*1000</f>
        <v>21.868794182660974</v>
      </c>
      <c r="I24">
        <f>(AU24-BA24)</f>
        <v>1.0116506946147434</v>
      </c>
      <c r="J24">
        <f>(P24+AT24*D24)</f>
        <v>26.293670654296875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27.389596939086914</v>
      </c>
      <c r="P24" s="1">
        <v>26.293670654296875</v>
      </c>
      <c r="Q24" s="1">
        <v>27.569459915161133</v>
      </c>
      <c r="R24" s="1">
        <v>400.04556274414063</v>
      </c>
      <c r="S24" s="1">
        <v>393.23931884765625</v>
      </c>
      <c r="T24" s="1">
        <v>8.0613346099853516</v>
      </c>
      <c r="U24" s="1">
        <v>27.333944320678711</v>
      </c>
      <c r="V24" s="1">
        <v>19.503795623779297</v>
      </c>
      <c r="W24" s="1">
        <v>66.132431030273438</v>
      </c>
      <c r="X24" s="1">
        <v>300.204345703125</v>
      </c>
      <c r="Y24" s="1">
        <v>49.891864776611328</v>
      </c>
      <c r="Z24" s="1">
        <v>3.46376633644104</v>
      </c>
      <c r="AA24" s="1">
        <v>88.596458435058594</v>
      </c>
      <c r="AB24" s="1">
        <v>2.846060037612915</v>
      </c>
      <c r="AC24" s="1">
        <v>2.1595751866698265E-2</v>
      </c>
      <c r="AD24" s="1">
        <v>5.140719935297966E-2</v>
      </c>
      <c r="AE24" s="1">
        <v>3.808766370639205E-3</v>
      </c>
      <c r="AF24" s="1">
        <v>2.0624527707695961E-2</v>
      </c>
      <c r="AG24" s="1">
        <v>9.0392967686057091E-3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1.1036924474379592</v>
      </c>
      <c r="AP24">
        <f>(U24-T24)/(1000-U24)*AO24</f>
        <v>2.1868794182660974E-2</v>
      </c>
      <c r="AQ24">
        <f>(P24+273.15)</f>
        <v>299.44367065429685</v>
      </c>
      <c r="AR24">
        <f>(O24+273.15)</f>
        <v>300.53959693908689</v>
      </c>
      <c r="AS24">
        <f>(Y24*AK24+Z24*AL24)*AM24</f>
        <v>7.9826981858305999</v>
      </c>
      <c r="AT24">
        <f>((AS24+0.00000010773*(AR24^4-AQ24^4))-AP24*44100)/(L24*0.92*2*29.3+0.00000043092*AQ24^3)</f>
        <v>-7.4334116506298411</v>
      </c>
      <c r="AU24">
        <f>0.61365*EXP(17.502*J24/(240.97+J24))</f>
        <v>3.4333413564879609</v>
      </c>
      <c r="AV24">
        <f>AU24*1000/AA24</f>
        <v>38.752580149742762</v>
      </c>
      <c r="AW24">
        <f>(AV24-U24)</f>
        <v>11.418635829064051</v>
      </c>
      <c r="AX24">
        <f>IF(D24,P24,(O24+P24)/2)</f>
        <v>26.841633796691895</v>
      </c>
      <c r="AY24">
        <f>0.61365*EXP(17.502*AX24/(240.97+AX24))</f>
        <v>3.5460039121492986</v>
      </c>
      <c r="AZ24">
        <f>IF(AW24&lt;&gt;0,(1000-(AV24+U24)/2)/AW24*AP24,0)</f>
        <v>1.851900542085047</v>
      </c>
      <c r="BA24">
        <f>U24*AA24/1000</f>
        <v>2.4216906618732175</v>
      </c>
      <c r="BB24">
        <f>(AY24-BA24)</f>
        <v>1.1243132502760811</v>
      </c>
      <c r="BC24">
        <f>1/(1.6/F24+1.37/N24)</f>
        <v>1.2341971312701732</v>
      </c>
      <c r="BD24">
        <f>G24*AA24*0.001</f>
        <v>34.305099890226508</v>
      </c>
      <c r="BE24">
        <f>G24/S24</f>
        <v>0.98465794932118944</v>
      </c>
      <c r="BF24">
        <f>(1-AP24*AA24/AU24/F24)*100</f>
        <v>82.711544784128037</v>
      </c>
      <c r="BG24">
        <f>(S24-E24/(N24/1.35))</f>
        <v>393.58236435391717</v>
      </c>
      <c r="BH24">
        <f>E24*BF24/100/BG24</f>
        <v>-2.2857437966043183E-3</v>
      </c>
    </row>
    <row r="25" spans="1:60" x14ac:dyDescent="0.25">
      <c r="A25" s="1" t="s">
        <v>1</v>
      </c>
      <c r="B25" s="1" t="s">
        <v>10048</v>
      </c>
      <c r="K25" s="1">
        <f t="shared" si="0"/>
        <v>2.72</v>
      </c>
    </row>
    <row r="26" spans="1:60" x14ac:dyDescent="0.25">
      <c r="A26" s="1" t="s">
        <v>1</v>
      </c>
      <c r="B26" s="1" t="s">
        <v>10047</v>
      </c>
      <c r="K26" s="1">
        <f t="shared" si="0"/>
        <v>2.72</v>
      </c>
    </row>
    <row r="27" spans="1:60" x14ac:dyDescent="0.25">
      <c r="A27" s="1">
        <v>4</v>
      </c>
      <c r="B27" s="1" t="s">
        <v>10046</v>
      </c>
      <c r="C27" s="1">
        <v>1176.5000028945506</v>
      </c>
      <c r="D27" s="1">
        <v>0</v>
      </c>
      <c r="E27">
        <f>(R27-S27*(1000-T27)/(1000-U27))*AO27</f>
        <v>-0.81885723656003884</v>
      </c>
      <c r="F27">
        <f>IF(AZ27&lt;&gt;0,1/(1/AZ27-1/N27),0)</f>
        <v>3.2961956033516695</v>
      </c>
      <c r="G27">
        <f>((BC27-AP27/2)*S27-E27)/(BC27+AP27/2)</f>
        <v>386.82503952296486</v>
      </c>
      <c r="H27">
        <f>AP27*1000</f>
        <v>21.753809427300389</v>
      </c>
      <c r="I27">
        <f>(AU27-BA27)</f>
        <v>1.0009169877890054</v>
      </c>
      <c r="J27">
        <f>(P27+AT27*D27)</f>
        <v>26.199741363525391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27.275226593017578</v>
      </c>
      <c r="P27" s="1">
        <v>26.199741363525391</v>
      </c>
      <c r="Q27" s="1">
        <v>27.465845108032227</v>
      </c>
      <c r="R27" s="1">
        <v>399.99044799804688</v>
      </c>
      <c r="S27" s="1">
        <v>392.99755859375</v>
      </c>
      <c r="T27" s="1">
        <v>8.0987310409545898</v>
      </c>
      <c r="U27" s="1">
        <v>27.241233825683594</v>
      </c>
      <c r="V27" s="1">
        <v>19.725620269775391</v>
      </c>
      <c r="W27" s="1">
        <v>66.349929809570313</v>
      </c>
      <c r="X27" s="1">
        <v>300.68423461914063</v>
      </c>
      <c r="Y27" s="1">
        <v>100.21575927734375</v>
      </c>
      <c r="Z27" s="1">
        <v>4.0536079406738281</v>
      </c>
      <c r="AA27" s="1">
        <v>88.594718933105469</v>
      </c>
      <c r="AB27" s="1">
        <v>2.8272168636322021</v>
      </c>
      <c r="AC27" s="1">
        <v>2.503584511578083E-2</v>
      </c>
      <c r="AD27" s="1">
        <v>5.1682226359844208E-2</v>
      </c>
      <c r="AE27" s="1">
        <v>5.6714611127972603E-3</v>
      </c>
      <c r="AF27" s="1">
        <v>3.8978774100542068E-2</v>
      </c>
      <c r="AG27" s="1">
        <v>1.322053000330925E-2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1.1054567449233108</v>
      </c>
      <c r="AP27">
        <f>(U27-T27)/(1000-U27)*AO27</f>
        <v>2.1753809427300388E-2</v>
      </c>
      <c r="AQ27">
        <f>(P27+273.15)</f>
        <v>299.34974136352537</v>
      </c>
      <c r="AR27">
        <f>(O27+273.15)</f>
        <v>300.42522659301756</v>
      </c>
      <c r="AS27">
        <f>(Y27*AK27+Z27*AL27)*AM27</f>
        <v>16.034521125975516</v>
      </c>
      <c r="AT27">
        <f>((AS27+0.00000010773*(AR27^4-AQ27^4))-AP27*44100)/(L27*0.92*2*29.3+0.00000043092*AQ27^3)</f>
        <v>-7.332648599700053</v>
      </c>
      <c r="AU27">
        <f>0.61365*EXP(17.502*J27/(240.97+J27))</f>
        <v>3.4143464419664489</v>
      </c>
      <c r="AV27">
        <f>AU27*1000/AA27</f>
        <v>38.538938698417148</v>
      </c>
      <c r="AW27">
        <f>(AV27-U27)</f>
        <v>11.297704872733554</v>
      </c>
      <c r="AX27">
        <f>IF(D27,P27,(O27+P27)/2)</f>
        <v>26.737483978271484</v>
      </c>
      <c r="AY27">
        <f>0.61365*EXP(17.502*AX27/(240.97+AX27))</f>
        <v>3.5243453940089084</v>
      </c>
      <c r="AZ27">
        <f>IF(AW27&lt;&gt;0,(1000-(AV27+U27)/2)/AW27*AP27,0)</f>
        <v>1.8621768753654753</v>
      </c>
      <c r="BA27">
        <f>U27*AA27/1000</f>
        <v>2.4134294541774435</v>
      </c>
      <c r="BB27">
        <f>(AY27-BA27)</f>
        <v>1.110915939831465</v>
      </c>
      <c r="BC27">
        <f>1/(1.6/F27+1.37/N27)</f>
        <v>1.2415026618511118</v>
      </c>
      <c r="BD27">
        <f>G27*AA27*0.001</f>
        <v>34.270655652824487</v>
      </c>
      <c r="BE27">
        <f>G27/S27</f>
        <v>0.98429374703274986</v>
      </c>
      <c r="BF27">
        <f>(1-AP27*AA27/AU27/F27)*100</f>
        <v>82.87531493930004</v>
      </c>
      <c r="BG27">
        <f>(S27-E27/(N27/1.35))</f>
        <v>393.25582200202024</v>
      </c>
      <c r="BH27">
        <f>E27*BF27/100/BG27</f>
        <v>-1.7256718800691909E-3</v>
      </c>
    </row>
    <row r="28" spans="1:60" x14ac:dyDescent="0.25">
      <c r="A28" s="1" t="s">
        <v>1</v>
      </c>
      <c r="B28" s="1" t="s">
        <v>10045</v>
      </c>
      <c r="K28" s="1">
        <f t="shared" si="0"/>
        <v>2.72</v>
      </c>
    </row>
    <row r="29" spans="1:60" x14ac:dyDescent="0.25">
      <c r="A29" s="1" t="s">
        <v>1</v>
      </c>
      <c r="B29" s="1" t="s">
        <v>10044</v>
      </c>
      <c r="K29" s="1">
        <f t="shared" si="0"/>
        <v>2.72</v>
      </c>
    </row>
    <row r="30" spans="1:60" x14ac:dyDescent="0.25">
      <c r="A30" s="1">
        <v>5</v>
      </c>
      <c r="B30" s="1" t="s">
        <v>10043</v>
      </c>
      <c r="C30" s="1">
        <v>1380.5000028945506</v>
      </c>
      <c r="D30" s="1">
        <v>0</v>
      </c>
      <c r="E30">
        <f>(R30-S30*(1000-T30)/(1000-U30))*AO30</f>
        <v>-0.42923271860405277</v>
      </c>
      <c r="F30">
        <f>IF(AZ30&lt;&gt;0,1/(1/AZ30-1/N30),0)</f>
        <v>3.4088119134410246</v>
      </c>
      <c r="G30">
        <f>((BC30-AP30/2)*S30-E30)/(BC30+AP30/2)</f>
        <v>386.30078889210006</v>
      </c>
      <c r="H30">
        <f>AP30*1000</f>
        <v>21.647304402218456</v>
      </c>
      <c r="I30">
        <f>(AU30-BA30)</f>
        <v>0.97747430396817059</v>
      </c>
      <c r="J30">
        <f>(P30+AT30*D30)</f>
        <v>26.087644577026367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27.198863983154297</v>
      </c>
      <c r="P30" s="1">
        <v>26.087644577026367</v>
      </c>
      <c r="Q30" s="1">
        <v>27.380546569824219</v>
      </c>
      <c r="R30" s="1">
        <v>399.9339599609375</v>
      </c>
      <c r="S30" s="1">
        <v>392.61749267578125</v>
      </c>
      <c r="T30" s="1">
        <v>8.1619644165039063</v>
      </c>
      <c r="U30" s="1">
        <v>27.253376007080078</v>
      </c>
      <c r="V30" s="1">
        <v>19.96733283996582</v>
      </c>
      <c r="W30" s="1">
        <v>66.672340393066406</v>
      </c>
      <c r="X30" s="1">
        <v>300.00909423828125</v>
      </c>
      <c r="Y30" s="1">
        <v>150.87933349609375</v>
      </c>
      <c r="Z30" s="1">
        <v>3.4992022514343262</v>
      </c>
      <c r="AA30" s="1">
        <v>88.588050842285156</v>
      </c>
      <c r="AB30" s="1">
        <v>2.7713391780853271</v>
      </c>
      <c r="AC30" s="1">
        <v>1.7953764647245407E-2</v>
      </c>
      <c r="AD30" s="1">
        <v>4.4018160551786423E-2</v>
      </c>
      <c r="AE30" s="1">
        <v>5.1222112961113453E-3</v>
      </c>
      <c r="AF30" s="1">
        <v>6.2684506177902222E-2</v>
      </c>
      <c r="AG30" s="1">
        <v>1.0482585988938808E-2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1.1029746111701515</v>
      </c>
      <c r="AP30">
        <f>(U30-T30)/(1000-U30)*AO30</f>
        <v>2.1647304402218456E-2</v>
      </c>
      <c r="AQ30">
        <f>(P30+273.15)</f>
        <v>299.23764457702634</v>
      </c>
      <c r="AR30">
        <f>(O30+273.15)</f>
        <v>300.34886398315427</v>
      </c>
      <c r="AS30">
        <f>(Y30*AK30+Z30*AL30)*AM30</f>
        <v>24.140692819788455</v>
      </c>
      <c r="AT30">
        <f>((AS30+0.00000010773*(AR30^4-AQ30^4))-AP30*44100)/(L30*0.92*2*29.3+0.00000043092*AQ30^3)</f>
        <v>-7.2293534576041134</v>
      </c>
      <c r="AU30">
        <f>0.61365*EXP(17.502*J30/(240.97+J30))</f>
        <v>3.3917977633072951</v>
      </c>
      <c r="AV30">
        <f>AU30*1000/AA30</f>
        <v>38.287305466803545</v>
      </c>
      <c r="AW30">
        <f>(AV30-U30)</f>
        <v>11.033929459723467</v>
      </c>
      <c r="AX30">
        <f>IF(D30,P30,(O30+P30)/2)</f>
        <v>26.643254280090332</v>
      </c>
      <c r="AY30">
        <f>0.61365*EXP(17.502*AX30/(240.97+AX30))</f>
        <v>3.5048494263112056</v>
      </c>
      <c r="AZ30">
        <f>IF(AW30&lt;&gt;0,(1000-(AV30+U30)/2)/AW30*AP30,0)</f>
        <v>1.8975936847656996</v>
      </c>
      <c r="BA30">
        <f>U30*AA30/1000</f>
        <v>2.4143234593391245</v>
      </c>
      <c r="BB30">
        <f>(AY30-BA30)</f>
        <v>1.090525966972081</v>
      </c>
      <c r="BC30">
        <f>1/(1.6/F30+1.37/N30)</f>
        <v>1.2667220322795159</v>
      </c>
      <c r="BD30">
        <f>G30*AA30*0.001</f>
        <v>34.221633926788222</v>
      </c>
      <c r="BE30">
        <f>G30/S30</f>
        <v>0.98391130323656406</v>
      </c>
      <c r="BF30">
        <f>(1-AP30*AA30/AU30/F30)*100</f>
        <v>83.413834980452975</v>
      </c>
      <c r="BG30">
        <f>(S30-E30/(N30/1.35))</f>
        <v>392.75287049244861</v>
      </c>
      <c r="BH30">
        <f>E30*BF30/100/BG30</f>
        <v>-9.1161516179263827E-4</v>
      </c>
    </row>
    <row r="31" spans="1:60" x14ac:dyDescent="0.25">
      <c r="A31" s="1" t="s">
        <v>1</v>
      </c>
      <c r="B31" s="1" t="s">
        <v>10042</v>
      </c>
      <c r="K31" s="1">
        <f t="shared" si="0"/>
        <v>2.72</v>
      </c>
    </row>
    <row r="32" spans="1:60" x14ac:dyDescent="0.25">
      <c r="A32" s="1" t="s">
        <v>1</v>
      </c>
      <c r="B32" s="1" t="s">
        <v>10041</v>
      </c>
      <c r="K32" s="1">
        <f t="shared" si="0"/>
        <v>2.72</v>
      </c>
    </row>
    <row r="33" spans="1:60" x14ac:dyDescent="0.25">
      <c r="A33" s="1">
        <v>6</v>
      </c>
      <c r="B33" s="1" t="s">
        <v>10040</v>
      </c>
      <c r="C33" s="1">
        <v>1584.5000028945506</v>
      </c>
      <c r="D33" s="1">
        <v>0</v>
      </c>
      <c r="E33">
        <f>(R33-S33*(1000-T33)/(1000-U33))*AO33</f>
        <v>8.6305771226287235E-4</v>
      </c>
      <c r="F33">
        <f>IF(AZ33&lt;&gt;0,1/(1/AZ33-1/N33),0)</f>
        <v>3.6626454942520121</v>
      </c>
      <c r="G33">
        <f>((BC33-AP33/2)*S33-E33)/(BC33+AP33/2)</f>
        <v>385.66353615067908</v>
      </c>
      <c r="H33">
        <f>AP33*1000</f>
        <v>22.001663390836104</v>
      </c>
      <c r="I33">
        <f>(AU33-BA33)</f>
        <v>0.95482974696331047</v>
      </c>
      <c r="J33">
        <f>(P33+AT33*D33)</f>
        <v>26.121198654174805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27.154594421386719</v>
      </c>
      <c r="P33" s="1">
        <v>26.121198654174805</v>
      </c>
      <c r="Q33" s="1">
        <v>27.322963714599609</v>
      </c>
      <c r="R33" s="1">
        <v>399.94796752929688</v>
      </c>
      <c r="S33" s="1">
        <v>392.14068603515625</v>
      </c>
      <c r="T33" s="1">
        <v>8.2300987243652344</v>
      </c>
      <c r="U33" s="1">
        <v>27.588285446166992</v>
      </c>
      <c r="V33" s="1">
        <v>20.183980941772461</v>
      </c>
      <c r="W33" s="1">
        <v>67.659141540527344</v>
      </c>
      <c r="X33" s="1">
        <v>300.614501953125</v>
      </c>
      <c r="Y33" s="1">
        <v>299.61251831054688</v>
      </c>
      <c r="Z33" s="1">
        <v>3.7770528793334961</v>
      </c>
      <c r="AA33" s="1">
        <v>88.577590942382813</v>
      </c>
      <c r="AB33" s="1">
        <v>2.6289396286010742</v>
      </c>
      <c r="AC33" s="1">
        <v>1.9633851945400238E-2</v>
      </c>
      <c r="AD33" s="1">
        <v>0.11091478914022446</v>
      </c>
      <c r="AE33" s="1">
        <v>3.8240300491452217E-3</v>
      </c>
      <c r="AF33" s="1">
        <v>3.2929014414548874E-2</v>
      </c>
      <c r="AG33" s="1">
        <v>1.4133189804852009E-2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1.1052003748276653</v>
      </c>
      <c r="AP33">
        <f>(U33-T33)/(1000-U33)*AO33</f>
        <v>2.2001663390836104E-2</v>
      </c>
      <c r="AQ33">
        <f>(P33+273.15)</f>
        <v>299.27119865417478</v>
      </c>
      <c r="AR33">
        <f>(O33+273.15)</f>
        <v>300.3045944213867</v>
      </c>
      <c r="AS33">
        <f>(Y33*AK33+Z33*AL33)*AM33</f>
        <v>47.938001858189637</v>
      </c>
      <c r="AT33">
        <f>((AS33+0.00000010773*(AR33^4-AQ33^4))-AP33*44100)/(L33*0.92*2*29.3+0.00000043092*AQ33^3)</f>
        <v>-7.1718899861807577</v>
      </c>
      <c r="AU33">
        <f>0.61365*EXP(17.502*J33/(240.97+J33))</f>
        <v>3.3985336100155834</v>
      </c>
      <c r="AV33">
        <f>AU33*1000/AA33</f>
        <v>38.367871307611338</v>
      </c>
      <c r="AW33">
        <f>(AV33-U33)</f>
        <v>10.779585861444346</v>
      </c>
      <c r="AX33">
        <f>IF(D33,P33,(O33+P33)/2)</f>
        <v>26.637896537780762</v>
      </c>
      <c r="AY33">
        <f>0.61365*EXP(17.502*AX33/(240.97+AX33))</f>
        <v>3.5037437530997702</v>
      </c>
      <c r="AZ33">
        <f>IF(AW33&lt;&gt;0,(1000-(AV33+U33)/2)/AW33*AP33,0)</f>
        <v>1.9737391662893082</v>
      </c>
      <c r="BA33">
        <f>U33*AA33/1000</f>
        <v>2.4437038630522729</v>
      </c>
      <c r="BB33">
        <f>(AY33-BA33)</f>
        <v>1.0600398900474972</v>
      </c>
      <c r="BC33">
        <f>1/(1.6/F33+1.37/N33)</f>
        <v>1.3211607806810706</v>
      </c>
      <c r="BD33">
        <f>G33*AA33*0.001</f>
        <v>34.161146946547724</v>
      </c>
      <c r="BE33">
        <f>G33/S33</f>
        <v>0.98348258644119246</v>
      </c>
      <c r="BF33">
        <f>(1-AP33*AA33/AU33/F33)*100</f>
        <v>84.343563325501265</v>
      </c>
      <c r="BG33">
        <f>(S33-E33/(N33/1.35))</f>
        <v>392.14041383114272</v>
      </c>
      <c r="BH33">
        <f>E33*BF33/100/BG33</f>
        <v>1.8563086139637458E-6</v>
      </c>
    </row>
    <row r="34" spans="1:60" x14ac:dyDescent="0.25">
      <c r="A34" s="1" t="s">
        <v>1</v>
      </c>
      <c r="B34" s="1" t="s">
        <v>10039</v>
      </c>
      <c r="K34" s="1">
        <f t="shared" si="0"/>
        <v>2.72</v>
      </c>
    </row>
    <row r="35" spans="1:60" x14ac:dyDescent="0.25">
      <c r="A35" s="1" t="s">
        <v>1</v>
      </c>
      <c r="B35" s="1" t="s">
        <v>10038</v>
      </c>
      <c r="K35" s="1">
        <f t="shared" si="0"/>
        <v>2.72</v>
      </c>
    </row>
    <row r="36" spans="1:60" x14ac:dyDescent="0.25">
      <c r="A36" s="1">
        <v>7</v>
      </c>
      <c r="B36" s="1" t="s">
        <v>10037</v>
      </c>
      <c r="C36" s="1">
        <v>1788.5000028945506</v>
      </c>
      <c r="D36" s="1">
        <v>0</v>
      </c>
      <c r="E36">
        <f>(R36-S36*(1000-T36)/(1000-U36))*AO36</f>
        <v>0.31997588518972186</v>
      </c>
      <c r="F36">
        <f>IF(AZ36&lt;&gt;0,1/(1/AZ36-1/N36),0)</f>
        <v>4.019748616393449</v>
      </c>
      <c r="G36">
        <f>((BC36-AP36/2)*S36-E36)/(BC36+AP36/2)</f>
        <v>385.45277548544647</v>
      </c>
      <c r="H36">
        <f>AP36*1000</f>
        <v>22.529140780040748</v>
      </c>
      <c r="I36">
        <f>(AU36-BA36)</f>
        <v>0.93049569917603892</v>
      </c>
      <c r="J36">
        <f>(P36+AT36*D36)</f>
        <v>26.213405609130859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27.134384155273438</v>
      </c>
      <c r="P36" s="1">
        <v>26.213405609130859</v>
      </c>
      <c r="Q36" s="1">
        <v>27.291042327880859</v>
      </c>
      <c r="R36" s="1">
        <v>400.2366943359375</v>
      </c>
      <c r="S36" s="1">
        <v>391.97122192382813</v>
      </c>
      <c r="T36" s="1">
        <v>8.2968711853027344</v>
      </c>
      <c r="U36" s="1">
        <v>28.075139999389648</v>
      </c>
      <c r="V36" s="1">
        <v>20.370077133178711</v>
      </c>
      <c r="W36" s="1">
        <v>68.928726196289063</v>
      </c>
      <c r="X36" s="1">
        <v>301.13272094726563</v>
      </c>
      <c r="Y36" s="1">
        <v>499.85491943359375</v>
      </c>
      <c r="Z36" s="1">
        <v>3.536984920501709</v>
      </c>
      <c r="AA36" s="1">
        <v>88.569755554199219</v>
      </c>
      <c r="AB36" s="1">
        <v>2.6593122482299805</v>
      </c>
      <c r="AC36" s="1">
        <v>7.5356350280344486E-3</v>
      </c>
      <c r="AD36" s="1">
        <v>0.15193398296833038</v>
      </c>
      <c r="AE36" s="1">
        <v>4.6288147568702698E-3</v>
      </c>
      <c r="AF36" s="1">
        <v>5.6545767933130264E-2</v>
      </c>
      <c r="AG36" s="1">
        <v>1.411457359790802E-2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1.107105591717888</v>
      </c>
      <c r="AP36">
        <f>(U36-T36)/(1000-U36)*AO36</f>
        <v>2.2529140780040747E-2</v>
      </c>
      <c r="AQ36">
        <f>(P36+273.15)</f>
        <v>299.36340560913084</v>
      </c>
      <c r="AR36">
        <f>(O36+273.15)</f>
        <v>300.28438415527341</v>
      </c>
      <c r="AS36">
        <f>(Y36*AK36+Z36*AL36)*AM36</f>
        <v>79.976785321754505</v>
      </c>
      <c r="AT36">
        <f>((AS36+0.00000010773*(AR36^4-AQ36^4))-AP36*44100)/(L36*0.92*2*29.3+0.00000043092*AQ36^3)</f>
        <v>-7.1123960428634803</v>
      </c>
      <c r="AU36">
        <f>0.61365*EXP(17.502*J36/(240.97+J36))</f>
        <v>3.417103986071901</v>
      </c>
      <c r="AV36">
        <f>AU36*1000/AA36</f>
        <v>38.580935045946298</v>
      </c>
      <c r="AW36">
        <f>(AV36-U36)</f>
        <v>10.505795046556649</v>
      </c>
      <c r="AX36">
        <f>IF(D36,P36,(O36+P36)/2)</f>
        <v>26.673894882202148</v>
      </c>
      <c r="AY36">
        <f>0.61365*EXP(17.502*AX36/(240.97+AX36))</f>
        <v>3.5111785588600068</v>
      </c>
      <c r="AZ36">
        <f>IF(AW36&lt;&gt;0,(1000-(AV36+U36)/2)/AW36*AP36,0)</f>
        <v>2.0729786402893966</v>
      </c>
      <c r="BA36">
        <f>U36*AA36/1000</f>
        <v>2.4866082868958621</v>
      </c>
      <c r="BB36">
        <f>(AY36-BA36)</f>
        <v>1.0245702719641447</v>
      </c>
      <c r="BC36">
        <f>1/(1.6/F36+1.37/N36)</f>
        <v>1.3925593026965253</v>
      </c>
      <c r="BD36">
        <f>G36*AA36*0.001</f>
        <v>34.139458102433629</v>
      </c>
      <c r="BE36">
        <f>G36/S36</f>
        <v>0.98337008924688762</v>
      </c>
      <c r="BF36">
        <f>(1-AP36*AA36/AU36/F36)*100</f>
        <v>85.473098711510531</v>
      </c>
      <c r="BG36">
        <f>(S36-E36/(N36/1.35))</f>
        <v>391.87030315681505</v>
      </c>
      <c r="BH36">
        <f>E36*BF36/100/BG36</f>
        <v>6.9791791314126838E-4</v>
      </c>
    </row>
    <row r="37" spans="1:60" x14ac:dyDescent="0.25">
      <c r="A37" s="1" t="s">
        <v>1</v>
      </c>
      <c r="B37" s="1" t="s">
        <v>10036</v>
      </c>
      <c r="K37" s="1">
        <f t="shared" si="0"/>
        <v>2.72</v>
      </c>
    </row>
    <row r="38" spans="1:60" x14ac:dyDescent="0.25">
      <c r="A38" s="1" t="s">
        <v>1</v>
      </c>
      <c r="B38" s="1" t="s">
        <v>10035</v>
      </c>
      <c r="K38" s="1">
        <f t="shared" si="0"/>
        <v>2.72</v>
      </c>
    </row>
    <row r="39" spans="1:60" x14ac:dyDescent="0.25">
      <c r="A39" s="1">
        <v>8</v>
      </c>
      <c r="B39" s="1" t="s">
        <v>10034</v>
      </c>
      <c r="C39" s="1">
        <v>1992.5000028945506</v>
      </c>
      <c r="D39" s="1">
        <v>0</v>
      </c>
      <c r="E39">
        <f>(R39-S39*(1000-T39)/(1000-U39))*AO39</f>
        <v>0.38097918596873032</v>
      </c>
      <c r="F39">
        <f>IF(AZ39&lt;&gt;0,1/(1/AZ39-1/N39),0)</f>
        <v>4.6026475618474709</v>
      </c>
      <c r="G39">
        <f>((BC39-AP39/2)*S39-E39)/(BC39+AP39/2)</f>
        <v>385.11985316035646</v>
      </c>
      <c r="H39">
        <f>AP39*1000</f>
        <v>23.241979718961797</v>
      </c>
      <c r="I39">
        <f>(AU39-BA39)</f>
        <v>0.89669482944496126</v>
      </c>
      <c r="J39">
        <f>(P39+AT39*D39)</f>
        <v>26.360366821289063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27.147808074951172</v>
      </c>
      <c r="P39" s="1">
        <v>26.360366821289063</v>
      </c>
      <c r="Q39" s="1">
        <v>27.285015106201172</v>
      </c>
      <c r="R39" s="1">
        <v>399.9835205078125</v>
      </c>
      <c r="S39" s="1">
        <v>391.39944458007813</v>
      </c>
      <c r="T39" s="1">
        <v>8.3508262634277344</v>
      </c>
      <c r="U39" s="1">
        <v>28.794858932495117</v>
      </c>
      <c r="V39" s="1">
        <v>20.485090255737305</v>
      </c>
      <c r="W39" s="1">
        <v>70.63555908203125</v>
      </c>
      <c r="X39" s="1">
        <v>300.32150268554688</v>
      </c>
      <c r="Y39" s="1">
        <v>749.88653564453125</v>
      </c>
      <c r="Z39" s="1">
        <v>3.3825805187225342</v>
      </c>
      <c r="AA39" s="1">
        <v>88.564079284667969</v>
      </c>
      <c r="AB39" s="1">
        <v>2.7140836715698242</v>
      </c>
      <c r="AC39" s="1">
        <v>2.0077573135495186E-3</v>
      </c>
      <c r="AD39" s="1">
        <v>0.10260895639657974</v>
      </c>
      <c r="AE39" s="1">
        <v>6.6565172746777534E-3</v>
      </c>
      <c r="AF39" s="1">
        <v>4.2333506047725677E-2</v>
      </c>
      <c r="AG39" s="1">
        <v>1.8678836524486542E-2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1.1041231716380397</v>
      </c>
      <c r="AP39">
        <f>(U39-T39)/(1000-U39)*AO39</f>
        <v>2.3241979718961796E-2</v>
      </c>
      <c r="AQ39">
        <f>(P39+273.15)</f>
        <v>299.51036682128904</v>
      </c>
      <c r="AR39">
        <f>(O39+273.15)</f>
        <v>300.29780807495115</v>
      </c>
      <c r="AS39">
        <f>(Y39*AK39+Z39*AL39)*AM39</f>
        <v>119.98184302132177</v>
      </c>
      <c r="AT39">
        <f>((AS39+0.00000010773*(AR39^4-AQ39^4))-AP39*44100)/(L39*0.92*2*29.3+0.00000043092*AQ39^3)</f>
        <v>-7.0561070357796929</v>
      </c>
      <c r="AU39">
        <f>0.61365*EXP(17.502*J39/(240.97+J39))</f>
        <v>3.4468849989332884</v>
      </c>
      <c r="AV39">
        <f>AU39*1000/AA39</f>
        <v>38.919672928051384</v>
      </c>
      <c r="AW39">
        <f>(AV39-U39)</f>
        <v>10.124813995556266</v>
      </c>
      <c r="AX39">
        <f>IF(D39,P39,(O39+P39)/2)</f>
        <v>26.754087448120117</v>
      </c>
      <c r="AY39">
        <f>0.61365*EXP(17.502*AX39/(240.97+AX39))</f>
        <v>3.527790417541703</v>
      </c>
      <c r="AZ39">
        <f>IF(AW39&lt;&gt;0,(1000-(AV39+U39)/2)/AW39*AP39,0)</f>
        <v>2.2178254179016341</v>
      </c>
      <c r="BA39">
        <f>U39*AA39/1000</f>
        <v>2.5501901694883271</v>
      </c>
      <c r="BB39">
        <f>(AY39-BA39)</f>
        <v>0.97760024805337586</v>
      </c>
      <c r="BC39">
        <f>1/(1.6/F39+1.37/N39)</f>
        <v>1.4976933118872244</v>
      </c>
      <c r="BD39">
        <f>G39*AA39*0.001</f>
        <v>34.107785209393491</v>
      </c>
      <c r="BE39">
        <f>G39/S39</f>
        <v>0.98395605434121436</v>
      </c>
      <c r="BF39">
        <f>(1-AP39*AA39/AU39/F39)*100</f>
        <v>87.025333158683665</v>
      </c>
      <c r="BG39">
        <f>(S39-E39/(N39/1.35))</f>
        <v>391.27928568221989</v>
      </c>
      <c r="BH39">
        <f>E39*BF39/100/BG39</f>
        <v>8.4734464099333348E-4</v>
      </c>
    </row>
    <row r="40" spans="1:60" x14ac:dyDescent="0.25">
      <c r="A40" s="1" t="s">
        <v>1</v>
      </c>
      <c r="B40" s="1" t="s">
        <v>10033</v>
      </c>
      <c r="K40" s="1">
        <f t="shared" si="0"/>
        <v>2.72</v>
      </c>
    </row>
    <row r="41" spans="1:60" x14ac:dyDescent="0.25">
      <c r="A41" s="1" t="s">
        <v>1</v>
      </c>
      <c r="B41" s="1" t="s">
        <v>10032</v>
      </c>
      <c r="K41" s="1">
        <f t="shared" si="0"/>
        <v>2.72</v>
      </c>
    </row>
    <row r="42" spans="1:60" x14ac:dyDescent="0.25">
      <c r="A42" s="1">
        <v>9</v>
      </c>
      <c r="B42" s="1" t="s">
        <v>10031</v>
      </c>
      <c r="C42" s="1">
        <v>2197.0000028833747</v>
      </c>
      <c r="D42" s="1">
        <v>0</v>
      </c>
      <c r="E42">
        <f>(R42-S42*(1000-T42)/(1000-U42))*AO42</f>
        <v>0.12009903645710575</v>
      </c>
      <c r="F42">
        <f>IF(AZ42&lt;&gt;0,1/(1/AZ42-1/N42),0)</f>
        <v>5.5239351540996227</v>
      </c>
      <c r="G42">
        <f>((BC42-AP42/2)*S42-E42)/(BC42+AP42/2)</f>
        <v>385.62972488253416</v>
      </c>
      <c r="H42">
        <f>AP42*1000</f>
        <v>24.010692206511457</v>
      </c>
      <c r="I42">
        <f>(AU42-BA42)</f>
        <v>0.85143247537030264</v>
      </c>
      <c r="J42">
        <f>(P42+AT42*D42)</f>
        <v>26.448240280151367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27.180463790893555</v>
      </c>
      <c r="P42" s="1">
        <v>26.448240280151367</v>
      </c>
      <c r="Q42" s="1">
        <v>27.300874710083008</v>
      </c>
      <c r="R42" s="1">
        <v>400.01068115234375</v>
      </c>
      <c r="S42" s="1">
        <v>391.390625</v>
      </c>
      <c r="T42" s="1">
        <v>8.4060382843017578</v>
      </c>
      <c r="U42" s="1">
        <v>29.510557174682617</v>
      </c>
      <c r="V42" s="1">
        <v>20.579431533813477</v>
      </c>
      <c r="W42" s="1">
        <v>72.246932983398438</v>
      </c>
      <c r="X42" s="1">
        <v>300.3232421875</v>
      </c>
      <c r="Y42" s="1">
        <v>999.46368408203125</v>
      </c>
      <c r="Z42" s="1">
        <v>3.1962013244628906</v>
      </c>
      <c r="AA42" s="1">
        <v>88.557044982910156</v>
      </c>
      <c r="AB42" s="1">
        <v>2.7994198799133301</v>
      </c>
      <c r="AC42" s="1">
        <v>-3.5995615180581808E-3</v>
      </c>
      <c r="AD42" s="1">
        <v>4.4313453137874603E-2</v>
      </c>
      <c r="AE42" s="1">
        <v>1.3201349414885044E-2</v>
      </c>
      <c r="AF42" s="1">
        <v>2.49013751745224E-2</v>
      </c>
      <c r="AG42" s="1">
        <v>1.6074562445282936E-2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1.1041295668658087</v>
      </c>
      <c r="AP42">
        <f>(U42-T42)/(1000-U42)*AO42</f>
        <v>2.4010692206511457E-2</v>
      </c>
      <c r="AQ42">
        <f>(P42+273.15)</f>
        <v>299.59824028015134</v>
      </c>
      <c r="AR42">
        <f>(O42+273.15)</f>
        <v>300.33046379089353</v>
      </c>
      <c r="AS42">
        <f>(Y42*AK42+Z42*AL42)*AM42</f>
        <v>159.91418587876433</v>
      </c>
      <c r="AT42">
        <f>((AS42+0.00000010773*(AR42^4-AQ42^4))-AP42*44100)/(L42*0.92*2*29.3+0.00000043092*AQ42^3)</f>
        <v>-7.0130466442034614</v>
      </c>
      <c r="AU42">
        <f>0.61365*EXP(17.502*J42/(240.97+J42))</f>
        <v>3.4648002145594132</v>
      </c>
      <c r="AV42">
        <f>AU42*1000/AA42</f>
        <v>39.125065828789282</v>
      </c>
      <c r="AW42">
        <f>(AV42-U42)</f>
        <v>9.6145086541066647</v>
      </c>
      <c r="AX42">
        <f>IF(D42,P42,(O42+P42)/2)</f>
        <v>26.814352035522461</v>
      </c>
      <c r="AY42">
        <f>0.61365*EXP(17.502*AX42/(240.97+AX42))</f>
        <v>3.5403193202110921</v>
      </c>
      <c r="AZ42">
        <f>IF(AW42&lt;&gt;0,(1000-(AV42+U42)/2)/AW42*AP42,0)</f>
        <v>2.4116362709225307</v>
      </c>
      <c r="BA42">
        <f>U42*AA42/1000</f>
        <v>2.6133677391891106</v>
      </c>
      <c r="BB42">
        <f>(AY42-BA42)</f>
        <v>0.9269515810219815</v>
      </c>
      <c r="BC42">
        <f>1/(1.6/F42+1.37/N42)</f>
        <v>1.6401078084002561</v>
      </c>
      <c r="BD42">
        <f>G42*AA42*0.001</f>
        <v>34.150228893169846</v>
      </c>
      <c r="BE42">
        <f>G42/S42</f>
        <v>0.98528094504699537</v>
      </c>
      <c r="BF42">
        <f>(1-AP42*AA42/AU42/F42)*100</f>
        <v>88.890333359915658</v>
      </c>
      <c r="BG42">
        <f>(S42-E42/(N42/1.35))</f>
        <v>391.35274637464198</v>
      </c>
      <c r="BH42">
        <f>E42*BF42/100/BG42</f>
        <v>2.7278825779995938E-4</v>
      </c>
    </row>
    <row r="43" spans="1:60" x14ac:dyDescent="0.25">
      <c r="A43" s="1" t="s">
        <v>1</v>
      </c>
      <c r="B43" s="1" t="s">
        <v>10030</v>
      </c>
      <c r="K43" s="1">
        <f t="shared" si="0"/>
        <v>2.72</v>
      </c>
    </row>
    <row r="44" spans="1:60" x14ac:dyDescent="0.25">
      <c r="A44" s="1" t="s">
        <v>1</v>
      </c>
      <c r="B44" s="1" t="s">
        <v>10029</v>
      </c>
      <c r="K44" s="1">
        <f t="shared" si="0"/>
        <v>2.72</v>
      </c>
    </row>
    <row r="45" spans="1:60" x14ac:dyDescent="0.25">
      <c r="A45" s="1">
        <v>10</v>
      </c>
      <c r="B45" s="1" t="s">
        <v>10028</v>
      </c>
      <c r="C45" s="1">
        <v>2402.0000028833747</v>
      </c>
      <c r="D45" s="1">
        <v>0</v>
      </c>
      <c r="E45">
        <f>(R45-S45*(1000-T45)/(1000-U45))*AO45</f>
        <v>0.11996167980431119</v>
      </c>
      <c r="F45">
        <f>IF(AZ45&lt;&gt;0,1/(1/AZ45-1/N45),0)</f>
        <v>6.8559307798000351</v>
      </c>
      <c r="G45">
        <f>((BC45-AP45/2)*S45-E45)/(BC45+AP45/2)</f>
        <v>385.63920270774122</v>
      </c>
      <c r="H45">
        <f>AP45*1000</f>
        <v>24.856023603382038</v>
      </c>
      <c r="I45">
        <f>(AU45-BA45)</f>
        <v>0.80616397882268043</v>
      </c>
      <c r="J45">
        <f>(P45+AT45*D45)</f>
        <v>26.566600799560547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27.231666564941406</v>
      </c>
      <c r="P45" s="1">
        <v>26.566600799560547</v>
      </c>
      <c r="Q45" s="1">
        <v>27.329179763793945</v>
      </c>
      <c r="R45" s="1">
        <v>399.95925903320313</v>
      </c>
      <c r="S45" s="1">
        <v>391.04779052734375</v>
      </c>
      <c r="T45" s="1">
        <v>8.4683027267456055</v>
      </c>
      <c r="U45" s="1">
        <v>30.297155380249023</v>
      </c>
      <c r="V45" s="1">
        <v>20.668697357177734</v>
      </c>
      <c r="W45" s="1">
        <v>73.946670532226563</v>
      </c>
      <c r="X45" s="1">
        <v>300.33663940429688</v>
      </c>
      <c r="Y45" s="1">
        <v>1250.5721435546875</v>
      </c>
      <c r="Z45" s="1">
        <v>3.5917818546295166</v>
      </c>
      <c r="AA45" s="1">
        <v>88.552719116210938</v>
      </c>
      <c r="AB45" s="1">
        <v>2.9308223724365234</v>
      </c>
      <c r="AC45" s="1">
        <v>-4.1950523853302002E-2</v>
      </c>
      <c r="AD45" s="1">
        <v>6.1013910919427872E-2</v>
      </c>
      <c r="AE45" s="1">
        <v>7.3729176074266434E-3</v>
      </c>
      <c r="AF45" s="1">
        <v>3.6212339997291565E-2</v>
      </c>
      <c r="AG45" s="1">
        <v>1.6442393884062767E-2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1.1041788213393264</v>
      </c>
      <c r="AP45">
        <f>(U45-T45)/(1000-U45)*AO45</f>
        <v>2.4856023603382037E-2</v>
      </c>
      <c r="AQ45">
        <f>(P45+273.15)</f>
        <v>299.71660079956052</v>
      </c>
      <c r="AR45">
        <f>(O45+273.15)</f>
        <v>300.38166656494138</v>
      </c>
      <c r="AS45">
        <f>(Y45*AK45+Z45*AL45)*AM45</f>
        <v>200.0915384963555</v>
      </c>
      <c r="AT45">
        <f>((AS45+0.00000010773*(AR45^4-AQ45^4))-AP45*44100)/(L45*0.92*2*29.3+0.00000043092*AQ45^3)</f>
        <v>-6.9955635031467152</v>
      </c>
      <c r="AU45">
        <f>0.61365*EXP(17.502*J45/(240.97+J45))</f>
        <v>3.4890594692300714</v>
      </c>
      <c r="AV45">
        <f>AU45*1000/AA45</f>
        <v>39.400929796986276</v>
      </c>
      <c r="AW45">
        <f>(AV45-U45)</f>
        <v>9.1037744167372523</v>
      </c>
      <c r="AX45">
        <f>IF(D45,P45,(O45+P45)/2)</f>
        <v>26.899133682250977</v>
      </c>
      <c r="AY45">
        <f>0.61365*EXP(17.502*AX45/(240.97+AX45))</f>
        <v>3.5580110357923416</v>
      </c>
      <c r="AZ45">
        <f>IF(AW45&lt;&gt;0,(1000-(AV45+U45)/2)/AW45*AP45,0)</f>
        <v>2.6351504200432418</v>
      </c>
      <c r="BA45">
        <f>U45*AA45/1000</f>
        <v>2.6828954904073909</v>
      </c>
      <c r="BB45">
        <f>(AY45-BA45)</f>
        <v>0.87511554538495062</v>
      </c>
      <c r="BC45">
        <f>1/(1.6/F45+1.37/N45)</f>
        <v>1.806874016638996</v>
      </c>
      <c r="BD45">
        <f>G45*AA45*0.001</f>
        <v>34.149399997578143</v>
      </c>
      <c r="BE45">
        <f>G45/S45</f>
        <v>0.9861689850943568</v>
      </c>
      <c r="BF45">
        <f>(1-AP45*AA45/AU45/F45)*100</f>
        <v>90.798497298832459</v>
      </c>
      <c r="BG45">
        <f>(S45-E45/(N45/1.35))</f>
        <v>391.0099552235755</v>
      </c>
      <c r="BH45">
        <f>E45*BF45/100/BG45</f>
        <v>2.7856938459398111E-4</v>
      </c>
    </row>
    <row r="46" spans="1:60" x14ac:dyDescent="0.25">
      <c r="A46" s="1" t="s">
        <v>1</v>
      </c>
      <c r="B46" s="1" t="s">
        <v>10027</v>
      </c>
      <c r="K46" s="1">
        <f t="shared" si="0"/>
        <v>2.72</v>
      </c>
    </row>
    <row r="47" spans="1:60" x14ac:dyDescent="0.25">
      <c r="A47" s="1" t="s">
        <v>1</v>
      </c>
      <c r="B47" s="1" t="s">
        <v>10026</v>
      </c>
      <c r="K47" s="1">
        <f t="shared" si="0"/>
        <v>2.72</v>
      </c>
    </row>
    <row r="48" spans="1:60" x14ac:dyDescent="0.25">
      <c r="A48" s="1">
        <v>11</v>
      </c>
      <c r="B48" s="1" t="s">
        <v>10025</v>
      </c>
      <c r="C48" s="1">
        <v>2607.5000028721988</v>
      </c>
      <c r="D48" s="1">
        <v>0</v>
      </c>
      <c r="E48">
        <f>(R48-S48*(1000-T48)/(1000-U48))*AO48</f>
        <v>0.43014780880753606</v>
      </c>
      <c r="F48">
        <f>IF(AZ48&lt;&gt;0,1/(1/AZ48-1/N48),0)</f>
        <v>9.9590569554222981</v>
      </c>
      <c r="G48">
        <f>((BC48-AP48/2)*S48-E48)/(BC48+AP48/2)</f>
        <v>385.29363450191255</v>
      </c>
      <c r="H48">
        <f>AP48*1000</f>
        <v>26.054251100483498</v>
      </c>
      <c r="I48">
        <f>(AU48-BA48)</f>
        <v>0.74322037235036209</v>
      </c>
      <c r="J48">
        <f>(P48+AT48*D48)</f>
        <v>26.727930068969727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27.301198959350586</v>
      </c>
      <c r="P48" s="1">
        <v>26.727930068969727</v>
      </c>
      <c r="Q48" s="1">
        <v>27.372486114501953</v>
      </c>
      <c r="R48" s="1">
        <v>399.95944213867188</v>
      </c>
      <c r="S48" s="1">
        <v>390.35791015625</v>
      </c>
      <c r="T48" s="1">
        <v>8.5276889801025391</v>
      </c>
      <c r="U48" s="1">
        <v>31.385692596435547</v>
      </c>
      <c r="V48" s="1">
        <v>20.727909088134766</v>
      </c>
      <c r="W48" s="1">
        <v>76.287940979003906</v>
      </c>
      <c r="X48" s="1">
        <v>300.30328369140625</v>
      </c>
      <c r="Y48" s="1">
        <v>1600.560546875</v>
      </c>
      <c r="Z48" s="1">
        <v>3.3334245681762695</v>
      </c>
      <c r="AA48" s="1">
        <v>88.548118591308594</v>
      </c>
      <c r="AB48" s="1">
        <v>2.7731120586395264</v>
      </c>
      <c r="AC48" s="1">
        <v>-4.9190055578947067E-2</v>
      </c>
      <c r="AD48" s="1">
        <v>6.8800561130046844E-2</v>
      </c>
      <c r="AE48" s="1">
        <v>6.6015995107591152E-3</v>
      </c>
      <c r="AF48" s="1">
        <v>5.2717860788106918E-2</v>
      </c>
      <c r="AG48" s="1">
        <v>2.2345233708620071E-2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1.1040561900419343</v>
      </c>
      <c r="AP48">
        <f>(U48-T48)/(1000-U48)*AO48</f>
        <v>2.6054251100483497E-2</v>
      </c>
      <c r="AQ48">
        <f>(P48+273.15)</f>
        <v>299.8779300689697</v>
      </c>
      <c r="AR48">
        <f>(O48+273.15)</f>
        <v>300.45119895935056</v>
      </c>
      <c r="AS48">
        <f>(Y48*AK48+Z48*AL48)*AM48</f>
        <v>256.08968177594943</v>
      </c>
      <c r="AT48">
        <f>((AS48+0.00000010773*(AR48^4-AQ48^4))-AP48*44100)/(L48*0.92*2*29.3+0.00000043092*AQ48^3)</f>
        <v>-6.9780316348057205</v>
      </c>
      <c r="AU48">
        <f>0.61365*EXP(17.502*J48/(240.97+J48))</f>
        <v>3.522364402449893</v>
      </c>
      <c r="AV48">
        <f>AU48*1000/AA48</f>
        <v>39.779099302010799</v>
      </c>
      <c r="AW48">
        <f>(AV48-U48)</f>
        <v>8.3934067055752521</v>
      </c>
      <c r="AX48">
        <f>IF(D48,P48,(O48+P48)/2)</f>
        <v>27.014564514160156</v>
      </c>
      <c r="AY48">
        <f>0.61365*EXP(17.502*AX48/(240.97+AX48))</f>
        <v>3.5822224849732769</v>
      </c>
      <c r="AZ48">
        <f>IF(AW48&lt;&gt;0,(1000-(AV48+U48)/2)/AW48*AP48,0)</f>
        <v>2.9936805522571768</v>
      </c>
      <c r="BA48">
        <f>U48*AA48/1000</f>
        <v>2.7791440300995309</v>
      </c>
      <c r="BB48">
        <f>(AY48-BA48)</f>
        <v>0.80307845487374596</v>
      </c>
      <c r="BC48">
        <f>1/(1.6/F48+1.37/N48)</f>
        <v>2.0801904523672081</v>
      </c>
      <c r="BD48">
        <f>G48*AA48*0.001</f>
        <v>34.117026440351665</v>
      </c>
      <c r="BE48">
        <f>G48/S48</f>
        <v>0.98702658375153629</v>
      </c>
      <c r="BF48">
        <f>(1-AP48*AA48/AU48/F48)*100</f>
        <v>93.423339354711814</v>
      </c>
      <c r="BG48">
        <f>(S48-E48/(N48/1.35))</f>
        <v>390.22224372478598</v>
      </c>
      <c r="BH48">
        <f>E48*BF48/100/BG48</f>
        <v>1.0298194262665921E-3</v>
      </c>
    </row>
    <row r="49" spans="1:60" x14ac:dyDescent="0.25">
      <c r="A49" s="1" t="s">
        <v>1</v>
      </c>
      <c r="B49" s="1" t="s">
        <v>10024</v>
      </c>
      <c r="K49" s="1">
        <f t="shared" si="0"/>
        <v>2.72</v>
      </c>
    </row>
    <row r="50" spans="1:60" x14ac:dyDescent="0.25">
      <c r="A50" s="1" t="s">
        <v>1</v>
      </c>
      <c r="B50" s="1" t="s">
        <v>10023</v>
      </c>
      <c r="K50" s="1">
        <f t="shared" si="0"/>
        <v>2.72</v>
      </c>
    </row>
    <row r="51" spans="1:60" x14ac:dyDescent="0.25">
      <c r="A51" s="1">
        <v>12</v>
      </c>
      <c r="B51" s="1" t="s">
        <v>10022</v>
      </c>
      <c r="C51" s="1">
        <v>2813.0000028610229</v>
      </c>
      <c r="D51" s="1">
        <v>0</v>
      </c>
      <c r="E51">
        <f>(R51-S51*(1000-T51)/(1000-U51))*AO51</f>
        <v>0.62968236737023853</v>
      </c>
      <c r="F51">
        <f>IF(AZ51&lt;&gt;0,1/(1/AZ51-1/N51),0)</f>
        <v>19.959377889211339</v>
      </c>
      <c r="G51">
        <f>((BC51-AP51/2)*S51-E51)/(BC51+AP51/2)</f>
        <v>385.24130199997666</v>
      </c>
      <c r="H51">
        <f>AP51*1000</f>
        <v>27.502342316420002</v>
      </c>
      <c r="I51">
        <f>(AU51-BA51)</f>
        <v>0.66574386258409124</v>
      </c>
      <c r="J51">
        <f>(P51+AT51*D51)</f>
        <v>26.905818939208984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27.401027679443359</v>
      </c>
      <c r="P51" s="1">
        <v>26.905818939208984</v>
      </c>
      <c r="Q51" s="1">
        <v>27.440814971923828</v>
      </c>
      <c r="R51" s="1">
        <v>400.03662109375</v>
      </c>
      <c r="S51" s="1">
        <v>389.75863647460938</v>
      </c>
      <c r="T51" s="1">
        <v>8.587651252746582</v>
      </c>
      <c r="U51" s="1">
        <v>32.680686950683594</v>
      </c>
      <c r="V51" s="1">
        <v>20.750886917114258</v>
      </c>
      <c r="W51" s="1">
        <v>78.968421936035156</v>
      </c>
      <c r="X51" s="1">
        <v>300.34259033203125</v>
      </c>
      <c r="Y51" s="1">
        <v>1999.1048583984375</v>
      </c>
      <c r="Z51" s="1">
        <v>1.856489896774292</v>
      </c>
      <c r="AA51" s="1">
        <v>88.543594360351563</v>
      </c>
      <c r="AB51" s="1">
        <v>2.6768534183502197</v>
      </c>
      <c r="AC51" s="1">
        <v>-6.388159841299057E-2</v>
      </c>
      <c r="AD51" s="1">
        <v>6.2397819012403488E-2</v>
      </c>
      <c r="AE51" s="1">
        <v>1.2486465275287628E-2</v>
      </c>
      <c r="AF51" s="1">
        <v>5.9343181550502777E-2</v>
      </c>
      <c r="AG51" s="1">
        <v>2.2736499086022377E-2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1.1042006997501146</v>
      </c>
      <c r="AP51">
        <f>(U51-T51)/(1000-U51)*AO51</f>
        <v>2.750234231642E-2</v>
      </c>
      <c r="AQ51">
        <f>(P51+273.15)</f>
        <v>300.05581893920896</v>
      </c>
      <c r="AR51">
        <f>(O51+273.15)</f>
        <v>300.55102767944334</v>
      </c>
      <c r="AS51">
        <f>(Y51*AK51+Z51*AL51)*AM51</f>
        <v>319.8567701943939</v>
      </c>
      <c r="AT51">
        <f>((AS51+0.00000010773*(AR51^4-AQ51^4))-AP51*44100)/(L51*0.92*2*29.3+0.00000043092*AQ51^3)</f>
        <v>-6.9847315795613998</v>
      </c>
      <c r="AU51">
        <f>0.61365*EXP(17.502*J51/(240.97+J51))</f>
        <v>3.5594093513630538</v>
      </c>
      <c r="AV51">
        <f>AU51*1000/AA51</f>
        <v>40.199512760653207</v>
      </c>
      <c r="AW51">
        <f>(AV51-U51)</f>
        <v>7.5188258099696128</v>
      </c>
      <c r="AX51">
        <f>IF(D51,P51,(O51+P51)/2)</f>
        <v>27.153423309326172</v>
      </c>
      <c r="AY51">
        <f>0.61365*EXP(17.502*AX51/(240.97+AX51))</f>
        <v>3.6115383768334897</v>
      </c>
      <c r="AZ51">
        <f>IF(AW51&lt;&gt;0,(1000-(AV51+U51)/2)/AW51*AP51,0)</f>
        <v>3.5245070022777907</v>
      </c>
      <c r="BA51">
        <f>U51*AA51/1000</f>
        <v>2.8936654887789626</v>
      </c>
      <c r="BB51">
        <f>(AY51-BA51)</f>
        <v>0.71787288805452709</v>
      </c>
      <c r="BC51">
        <f>1/(1.6/F51+1.37/N51)</f>
        <v>2.4985617585587594</v>
      </c>
      <c r="BD51">
        <f>G51*AA51*0.001</f>
        <v>34.110649575139632</v>
      </c>
      <c r="BE51">
        <f>G51/S51</f>
        <v>0.98840991821119784</v>
      </c>
      <c r="BF51">
        <f>(1-AP51*AA51/AU51/F51)*100</f>
        <v>96.572307190746102</v>
      </c>
      <c r="BG51">
        <f>(S51-E51/(N51/1.35))</f>
        <v>389.56003785806922</v>
      </c>
      <c r="BH51">
        <f>E51*BF51/100/BG51</f>
        <v>1.5609886308828769E-3</v>
      </c>
    </row>
    <row r="52" spans="1:60" x14ac:dyDescent="0.25">
      <c r="A52" s="1" t="s">
        <v>1</v>
      </c>
      <c r="B52" s="1" t="s">
        <v>10021</v>
      </c>
      <c r="K52" s="2">
        <v>6.1425000000000001</v>
      </c>
    </row>
    <row r="53" spans="1:60" x14ac:dyDescent="0.25">
      <c r="A53" s="1" t="s">
        <v>1</v>
      </c>
      <c r="B53" s="1" t="s">
        <v>10020</v>
      </c>
    </row>
    <row r="54" spans="1:60" x14ac:dyDescent="0.25">
      <c r="A54" s="1" t="s">
        <v>1</v>
      </c>
      <c r="B54" s="1" t="s">
        <v>10019</v>
      </c>
    </row>
    <row r="55" spans="1:60" x14ac:dyDescent="0.25">
      <c r="A55" s="1" t="s">
        <v>1</v>
      </c>
      <c r="B55" s="1" t="s">
        <v>10018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3D44-CAF7-42BB-8BE5-7865A8AA9A6F}">
  <dimension ref="A1:BD57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10106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10105</v>
      </c>
    </row>
    <row r="12" spans="1:56" x14ac:dyDescent="0.25">
      <c r="A12" s="1" t="s">
        <v>1</v>
      </c>
      <c r="B12" s="1" t="s">
        <v>10104</v>
      </c>
    </row>
    <row r="13" spans="1:56" x14ac:dyDescent="0.25">
      <c r="A13" s="1" t="s">
        <v>1</v>
      </c>
      <c r="B13" s="1" t="s">
        <v>10103</v>
      </c>
    </row>
    <row r="14" spans="1:56" x14ac:dyDescent="0.25">
      <c r="A14" s="1" t="s">
        <v>1</v>
      </c>
      <c r="B14" s="1" t="s">
        <v>10102</v>
      </c>
    </row>
    <row r="15" spans="1:56" x14ac:dyDescent="0.25">
      <c r="A15" s="1" t="s">
        <v>1</v>
      </c>
      <c r="B15" s="1" t="s">
        <v>10101</v>
      </c>
    </row>
    <row r="16" spans="1:56" x14ac:dyDescent="0.25">
      <c r="A16" s="1" t="s">
        <v>1</v>
      </c>
      <c r="B16" s="1" t="s">
        <v>10100</v>
      </c>
    </row>
    <row r="17" spans="1:56" x14ac:dyDescent="0.25">
      <c r="A17" s="1" t="s">
        <v>1</v>
      </c>
      <c r="B17" s="1" t="s">
        <v>10099</v>
      </c>
    </row>
    <row r="18" spans="1:56" x14ac:dyDescent="0.25">
      <c r="A18" s="1">
        <v>1</v>
      </c>
      <c r="B18" s="1" t="s">
        <v>10098</v>
      </c>
      <c r="C18" s="1">
        <v>563.50000338628888</v>
      </c>
      <c r="D18" s="1">
        <v>0</v>
      </c>
      <c r="E18">
        <f>(R18-S18*(1000-T18)/(1000-U18))*AK18</f>
        <v>-1.4477748294306727</v>
      </c>
      <c r="F18">
        <f>IF(AV18&lt;&gt;0,1/(1/AV18-1/N18),0)</f>
        <v>2.825762211085884</v>
      </c>
      <c r="G18">
        <f>((AY18-AL18/2)*S18-E18)/(AY18+AL18/2)</f>
        <v>388.86545512478068</v>
      </c>
      <c r="H18">
        <f>AL18*1000</f>
        <v>19.64992756450577</v>
      </c>
      <c r="I18">
        <f>(AQ18-AW18)</f>
        <v>0.98688975264036349</v>
      </c>
      <c r="J18">
        <f>(P18+AP18*D18)</f>
        <v>27.20530891418457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28.121112823486328</v>
      </c>
      <c r="P18" s="1">
        <v>27.20530891418457</v>
      </c>
      <c r="Q18" s="1">
        <v>28.203393936157227</v>
      </c>
      <c r="R18" s="1">
        <v>400.11724853515625</v>
      </c>
      <c r="S18" s="1">
        <v>394.40280151367188</v>
      </c>
      <c r="T18" s="1">
        <v>12.45567512512207</v>
      </c>
      <c r="U18" s="1">
        <v>29.743045806884766</v>
      </c>
      <c r="V18" s="1">
        <v>28.881002426147461</v>
      </c>
      <c r="W18" s="1">
        <v>68.965263366699219</v>
      </c>
      <c r="X18" s="1">
        <v>299.976806640625</v>
      </c>
      <c r="Y18" s="1">
        <v>5.2049536257982254E-2</v>
      </c>
      <c r="Z18" s="1">
        <v>2.534231424331665</v>
      </c>
      <c r="AA18" s="1">
        <v>88.614204406738281</v>
      </c>
      <c r="AB18" s="1">
        <v>1.9511642456054688</v>
      </c>
      <c r="AC18" s="1">
        <v>-1.9975719973444939E-2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1.1028559067670034</v>
      </c>
      <c r="AL18">
        <f>(U18-T18)/(1000-U18)*AK18</f>
        <v>1.964992756450577E-2</v>
      </c>
      <c r="AM18">
        <f>(P18+273.15)</f>
        <v>300.35530891418455</v>
      </c>
      <c r="AN18">
        <f>(O18+273.15)</f>
        <v>301.27111282348631</v>
      </c>
      <c r="AO18">
        <f>(Y18*AG18+Z18*AH18)*AI18</f>
        <v>8.3279256151335135E-3</v>
      </c>
      <c r="AP18">
        <f>((AO18+0.00000010773*(AN18^4-AM18^4))-AL18*44100)/(L18*51.4+0.00000043092*AM18^3)</f>
        <v>-7.0332272143474741</v>
      </c>
      <c r="AQ18">
        <f>0.61365*EXP(17.502*J18/(240.97+J18))</f>
        <v>3.6225460934506302</v>
      </c>
      <c r="AR18">
        <f>AQ18*1000/AA18</f>
        <v>40.879970854595513</v>
      </c>
      <c r="AS18">
        <f>(AR18-U18)</f>
        <v>11.136925047710747</v>
      </c>
      <c r="AT18">
        <f>IF(D18,P18,(O18+P18)/2)</f>
        <v>27.663210868835449</v>
      </c>
      <c r="AU18">
        <f>0.61365*EXP(17.502*AT18/(240.97+AT18))</f>
        <v>3.7209681882081016</v>
      </c>
      <c r="AV18">
        <f>IF(AS18&lt;&gt;0,(1000-(AR18+U18)/2)/AS18*AL18,0)</f>
        <v>1.7020909184900908</v>
      </c>
      <c r="AW18">
        <f>U18*AA18/1000</f>
        <v>2.6356563408102667</v>
      </c>
      <c r="AX18">
        <f>(AU18-AW18)</f>
        <v>1.0853118473978349</v>
      </c>
      <c r="AY18">
        <f>1/(1.6/F18+1.37/N18)</f>
        <v>1.1283035203224154</v>
      </c>
      <c r="AZ18">
        <f>G18*AA18*0.001</f>
        <v>34.459002927146628</v>
      </c>
      <c r="BA18">
        <f>G18/S18</f>
        <v>0.98596017480697529</v>
      </c>
      <c r="BB18">
        <f>(1-AL18*AA18/AQ18/F18)*100</f>
        <v>82.989590713745358</v>
      </c>
      <c r="BC18">
        <f>(S18-E18/(N18/1.35))</f>
        <v>394.85942233249415</v>
      </c>
      <c r="BD18">
        <f>E18*BB18/100/BC18</f>
        <v>-3.0428611739937326E-3</v>
      </c>
    </row>
    <row r="19" spans="1:56" x14ac:dyDescent="0.25">
      <c r="A19" s="1" t="s">
        <v>1</v>
      </c>
      <c r="B19" s="1" t="s">
        <v>10097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10096</v>
      </c>
      <c r="K20" s="1">
        <f t="shared" si="0"/>
        <v>2.72</v>
      </c>
    </row>
    <row r="21" spans="1:56" x14ac:dyDescent="0.25">
      <c r="A21" s="1">
        <v>2</v>
      </c>
      <c r="B21" s="1" t="s">
        <v>10095</v>
      </c>
      <c r="C21" s="1">
        <v>765.50000338628888</v>
      </c>
      <c r="D21" s="1">
        <v>0</v>
      </c>
      <c r="E21">
        <f>(R21-S21*(1000-T21)/(1000-U21))*AK21</f>
        <v>-1.1563743648999321</v>
      </c>
      <c r="F21">
        <f>IF(AV21&lt;&gt;0,1/(1/AV21-1/N21),0)</f>
        <v>2.4257069412988188</v>
      </c>
      <c r="G21">
        <f>((AY21-AL21/2)*S21-E21)/(AY21+AL21/2)</f>
        <v>388.28297642889891</v>
      </c>
      <c r="H21">
        <f>AL21*1000</f>
        <v>18.648321456946981</v>
      </c>
      <c r="I21">
        <f>(AQ21-AW21)</f>
        <v>1.0301033439097766</v>
      </c>
      <c r="J21">
        <f>(P21+AP21*D21)</f>
        <v>27.093235015869141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28.051301956176758</v>
      </c>
      <c r="P21" s="1">
        <v>27.093235015869141</v>
      </c>
      <c r="Q21" s="1">
        <v>28.172460556030273</v>
      </c>
      <c r="R21" s="1">
        <v>399.91839599609375</v>
      </c>
      <c r="S21" s="1">
        <v>394.29867553710938</v>
      </c>
      <c r="T21" s="1">
        <v>12.5675048828125</v>
      </c>
      <c r="U21" s="1">
        <v>28.989374160766602</v>
      </c>
      <c r="V21" s="1">
        <v>29.257146835327148</v>
      </c>
      <c r="W21" s="1">
        <v>67.487251281738281</v>
      </c>
      <c r="X21" s="1">
        <v>299.92318725585938</v>
      </c>
      <c r="Y21" s="1">
        <v>24.217302322387695</v>
      </c>
      <c r="Z21" s="1">
        <v>2.6626863479614258</v>
      </c>
      <c r="AA21" s="1">
        <v>88.608413696289063</v>
      </c>
      <c r="AB21" s="1">
        <v>1.9531615972518921</v>
      </c>
      <c r="AC21" s="1">
        <v>1.5546220820397139E-3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1.1026587766759535</v>
      </c>
      <c r="AL21">
        <f>(U21-T21)/(1000-U21)*AK21</f>
        <v>1.8648321456946979E-2</v>
      </c>
      <c r="AM21">
        <f>(P21+273.15)</f>
        <v>300.24323501586912</v>
      </c>
      <c r="AN21">
        <f>(O21+273.15)</f>
        <v>301.20130195617674</v>
      </c>
      <c r="AO21">
        <f>(Y21*AG21+Z21*AH21)*AI21</f>
        <v>3.8747682849742091</v>
      </c>
      <c r="AP21">
        <f>((AO21+0.00000010773*(AN21^4-AM21^4))-AL21*44100)/(L21*51.4+0.00000043092*AM21^3)</f>
        <v>-6.6351695417410497</v>
      </c>
      <c r="AQ21">
        <f>0.61365*EXP(17.502*J21/(240.97+J21))</f>
        <v>3.5988058023434961</v>
      </c>
      <c r="AR21">
        <f>AQ21*1000/AA21</f>
        <v>40.614718763374213</v>
      </c>
      <c r="AS21">
        <f>(AR21-U21)</f>
        <v>11.625344602607612</v>
      </c>
      <c r="AT21">
        <f>IF(D21,P21,(O21+P21)/2)</f>
        <v>27.572268486022949</v>
      </c>
      <c r="AU21">
        <f>0.61365*EXP(17.502*AT21/(240.97+AT21))</f>
        <v>3.7012373023024203</v>
      </c>
      <c r="AV21">
        <f>IF(AS21&lt;&gt;0,(1000-(AR21+U21)/2)/AS21*AL21,0)</f>
        <v>1.5482828528906891</v>
      </c>
      <c r="AW21">
        <f>U21*AA21/1000</f>
        <v>2.5687024584337195</v>
      </c>
      <c r="AX21">
        <f>(AU21-AW21)</f>
        <v>1.1325348438687008</v>
      </c>
      <c r="AY21">
        <f>1/(1.6/F21+1.37/N21)</f>
        <v>1.0207529716379258</v>
      </c>
      <c r="AZ21">
        <f>G21*AA21*0.001</f>
        <v>34.405138606638332</v>
      </c>
      <c r="BA21">
        <f>G21/S21</f>
        <v>0.98474329364658419</v>
      </c>
      <c r="BB21">
        <f>(1-AL21*AA21/AQ21/F21)*100</f>
        <v>81.071423020982181</v>
      </c>
      <c r="BC21">
        <f>(S21-E21/(N21/1.35))</f>
        <v>394.66339013127964</v>
      </c>
      <c r="BD21">
        <f>E21*BB21/100/BC21</f>
        <v>-2.3754145343006768E-3</v>
      </c>
    </row>
    <row r="22" spans="1:56" x14ac:dyDescent="0.25">
      <c r="A22" s="1" t="s">
        <v>1</v>
      </c>
      <c r="B22" s="1" t="s">
        <v>10094</v>
      </c>
      <c r="K22" s="1">
        <f t="shared" si="0"/>
        <v>2.72</v>
      </c>
    </row>
    <row r="23" spans="1:56" x14ac:dyDescent="0.25">
      <c r="A23" s="1" t="s">
        <v>1</v>
      </c>
      <c r="B23" s="1" t="s">
        <v>10093</v>
      </c>
      <c r="K23" s="1">
        <f t="shared" si="0"/>
        <v>2.72</v>
      </c>
    </row>
    <row r="24" spans="1:56" x14ac:dyDescent="0.25">
      <c r="A24" s="1">
        <v>3</v>
      </c>
      <c r="B24" s="1" t="s">
        <v>10092</v>
      </c>
      <c r="C24" s="1">
        <v>968.50000338628888</v>
      </c>
      <c r="D24" s="1">
        <v>0</v>
      </c>
      <c r="E24">
        <f>(R24-S24*(1000-T24)/(1000-U24))*AK24</f>
        <v>-0.81294414466118992</v>
      </c>
      <c r="F24">
        <f>IF(AV24&lt;&gt;0,1/(1/AV24-1/N24),0)</f>
        <v>2.3078690244681717</v>
      </c>
      <c r="G24">
        <f>((AY24-AL24/2)*S24-E24)/(AY24+AL24/2)</f>
        <v>387.8873389138958</v>
      </c>
      <c r="H24">
        <f>AL24*1000</f>
        <v>18.131962094517682</v>
      </c>
      <c r="I24">
        <f>(AQ24-AW24)</f>
        <v>1.0345015388594105</v>
      </c>
      <c r="J24">
        <f>(P24+AP24*D24)</f>
        <v>26.962272644042969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27.942750930786133</v>
      </c>
      <c r="P24" s="1">
        <v>26.962272644042969</v>
      </c>
      <c r="Q24" s="1">
        <v>28.081953048706055</v>
      </c>
      <c r="R24" s="1">
        <v>399.99526977539063</v>
      </c>
      <c r="S24" s="1">
        <v>394.2490234375</v>
      </c>
      <c r="T24" s="1">
        <v>12.656224250793457</v>
      </c>
      <c r="U24" s="1">
        <v>28.630754470825195</v>
      </c>
      <c r="V24" s="1">
        <v>29.648502349853516</v>
      </c>
      <c r="W24" s="1">
        <v>67.070480346679688</v>
      </c>
      <c r="X24" s="1">
        <v>299.8955078125</v>
      </c>
      <c r="Y24" s="1">
        <v>51.192249298095703</v>
      </c>
      <c r="Z24" s="1">
        <v>2.7398757934570313</v>
      </c>
      <c r="AA24" s="1">
        <v>88.601753234863281</v>
      </c>
      <c r="AB24" s="1">
        <v>1.8724991083145142</v>
      </c>
      <c r="AC24" s="1">
        <v>5.0137895159423351E-3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1.1025570140165439</v>
      </c>
      <c r="AL24">
        <f>(U24-T24)/(1000-U24)*AK24</f>
        <v>1.8131962094517683E-2</v>
      </c>
      <c r="AM24">
        <f>(P24+273.15)</f>
        <v>300.11227264404295</v>
      </c>
      <c r="AN24">
        <f>(O24+273.15)</f>
        <v>301.09275093078611</v>
      </c>
      <c r="AO24">
        <f>(Y24*AG24+Z24*AH24)*AI24</f>
        <v>8.1907597046175624</v>
      </c>
      <c r="AP24">
        <f>((AO24+0.00000010773*(AN24^4-AM24^4))-AL24*44100)/(L24*51.4+0.00000043092*AM24^3)</f>
        <v>-6.4112936714494868</v>
      </c>
      <c r="AQ24">
        <f>0.61365*EXP(17.502*J24/(240.97+J24))</f>
        <v>3.5712365814114233</v>
      </c>
      <c r="AR24">
        <f>AQ24*1000/AA24</f>
        <v>40.306613029934972</v>
      </c>
      <c r="AS24">
        <f>(AR24-U24)</f>
        <v>11.675858559109777</v>
      </c>
      <c r="AT24">
        <f>IF(D24,P24,(O24+P24)/2)</f>
        <v>27.452511787414551</v>
      </c>
      <c r="AU24">
        <f>0.61365*EXP(17.502*AT24/(240.97+AT24))</f>
        <v>3.6753941672269499</v>
      </c>
      <c r="AV24">
        <f>IF(AS24&lt;&gt;0,(1000-(AR24+U24)/2)/AS24*AL24,0)</f>
        <v>1.4994166928862396</v>
      </c>
      <c r="AW24">
        <f>U24*AA24/1000</f>
        <v>2.5367350425520128</v>
      </c>
      <c r="AX24">
        <f>(AU24-AW24)</f>
        <v>1.1386591246749371</v>
      </c>
      <c r="AY24">
        <f>1/(1.6/F24+1.37/N24)</f>
        <v>0.9868281379712055</v>
      </c>
      <c r="AZ24">
        <f>G24*AA24*0.001</f>
        <v>34.367498285376783</v>
      </c>
      <c r="BA24">
        <f>G24/S24</f>
        <v>0.98386379129582624</v>
      </c>
      <c r="BB24">
        <f>(1-AL24*AA24/AQ24/F24)*100</f>
        <v>80.507958004649836</v>
      </c>
      <c r="BC24">
        <f>(S24-E24/(N24/1.35))</f>
        <v>394.5054218866552</v>
      </c>
      <c r="BD24">
        <f>E24*BB24/100/BC24</f>
        <v>-1.6590005973938929E-3</v>
      </c>
    </row>
    <row r="25" spans="1:56" x14ac:dyDescent="0.25">
      <c r="A25" s="1" t="s">
        <v>1</v>
      </c>
      <c r="B25" s="1" t="s">
        <v>10091</v>
      </c>
      <c r="K25" s="1">
        <f t="shared" si="0"/>
        <v>2.72</v>
      </c>
    </row>
    <row r="26" spans="1:56" x14ac:dyDescent="0.25">
      <c r="A26" s="1" t="s">
        <v>1</v>
      </c>
      <c r="B26" s="1" t="s">
        <v>10090</v>
      </c>
      <c r="K26" s="1">
        <f t="shared" si="0"/>
        <v>2.72</v>
      </c>
    </row>
    <row r="27" spans="1:56" x14ac:dyDescent="0.25">
      <c r="A27" s="1">
        <v>4</v>
      </c>
      <c r="B27" s="1" t="s">
        <v>10089</v>
      </c>
      <c r="C27" s="1">
        <v>1171.5000033862889</v>
      </c>
      <c r="D27" s="1">
        <v>0</v>
      </c>
      <c r="E27">
        <f>(R27-S27*(1000-T27)/(1000-U27))*AK27</f>
        <v>-0.44957446630914649</v>
      </c>
      <c r="F27">
        <f>IF(AV27&lt;&gt;0,1/(1/AV27-1/N27),0)</f>
        <v>2.3373341038622879</v>
      </c>
      <c r="G27">
        <f>((AY27-AL27/2)*S27-E27)/(AY27+AL27/2)</f>
        <v>387.40421170313977</v>
      </c>
      <c r="H27">
        <f>AL27*1000</f>
        <v>17.963686927345041</v>
      </c>
      <c r="I27">
        <f>(AQ27-AW27)</f>
        <v>1.0166695305394846</v>
      </c>
      <c r="J27">
        <f>(P27+AP27*D27)</f>
        <v>26.843019485473633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27.850776672363281</v>
      </c>
      <c r="P27" s="1">
        <v>26.843019485473633</v>
      </c>
      <c r="Q27" s="1">
        <v>27.994516372680664</v>
      </c>
      <c r="R27" s="1">
        <v>400.01455688476563</v>
      </c>
      <c r="S27" s="1">
        <v>394.00338745117188</v>
      </c>
      <c r="T27" s="1">
        <v>12.724906921386719</v>
      </c>
      <c r="U27" s="1">
        <v>28.551233291625977</v>
      </c>
      <c r="V27" s="1">
        <v>29.969003677368164</v>
      </c>
      <c r="W27" s="1">
        <v>67.242294311523438</v>
      </c>
      <c r="X27" s="1">
        <v>299.91912841796875</v>
      </c>
      <c r="Y27" s="1">
        <v>100.29854583740234</v>
      </c>
      <c r="Z27" s="1">
        <v>2.6342341899871826</v>
      </c>
      <c r="AA27" s="1">
        <v>88.599441528320313</v>
      </c>
      <c r="AB27" s="1">
        <v>1.8555618524551392</v>
      </c>
      <c r="AC27" s="1">
        <v>4.2152781970798969E-3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1.1026438544778261</v>
      </c>
      <c r="AL27">
        <f>(U27-T27)/(1000-U27)*AK27</f>
        <v>1.7963686927345041E-2</v>
      </c>
      <c r="AM27">
        <f>(P27+273.15)</f>
        <v>299.99301948547361</v>
      </c>
      <c r="AN27">
        <f>(O27+273.15)</f>
        <v>301.00077667236326</v>
      </c>
      <c r="AO27">
        <f>(Y27*AG27+Z27*AH27)*AI27</f>
        <v>16.047766975288823</v>
      </c>
      <c r="AP27">
        <f>((AO27+0.00000010773*(AN27^4-AM27^4))-AL27*44100)/(L27*51.4+0.00000043092*AM27^3)</f>
        <v>-6.2839016839118944</v>
      </c>
      <c r="AQ27">
        <f>0.61365*EXP(17.502*J27/(240.97+J27))</f>
        <v>3.5462928551223327</v>
      </c>
      <c r="AR27">
        <f>AQ27*1000/AA27</f>
        <v>40.026131022380994</v>
      </c>
      <c r="AS27">
        <f>(AR27-U27)</f>
        <v>11.474897730755018</v>
      </c>
      <c r="AT27">
        <f>IF(D27,P27,(O27+P27)/2)</f>
        <v>27.346898078918457</v>
      </c>
      <c r="AU27">
        <f>0.61365*EXP(17.502*AT27/(240.97+AT27))</f>
        <v>3.6527338670871936</v>
      </c>
      <c r="AV27">
        <f>IF(AS27&lt;&gt;0,(1000-(AR27+U27)/2)/AS27*AL27,0)</f>
        <v>1.5117987264871209</v>
      </c>
      <c r="AW27">
        <f>U27*AA27/1000</f>
        <v>2.5296233245828481</v>
      </c>
      <c r="AX27">
        <f>(AU27-AW27)</f>
        <v>1.1231105425043455</v>
      </c>
      <c r="AY27">
        <f>1/(1.6/F27+1.37/N27)</f>
        <v>0.99541314270617087</v>
      </c>
      <c r="AZ27">
        <f>G27*AA27*0.001</f>
        <v>34.323796802617359</v>
      </c>
      <c r="BA27">
        <f>G27/S27</f>
        <v>0.98325096697588688</v>
      </c>
      <c r="BB27">
        <f>(1-AL27*AA27/AQ27/F27)*100</f>
        <v>80.798680726269509</v>
      </c>
      <c r="BC27">
        <f>(S27-E27/(N27/1.35))</f>
        <v>394.1451809516214</v>
      </c>
      <c r="BD27">
        <f>E27*BB27/100/BC27</f>
        <v>-9.2161532149886635E-4</v>
      </c>
    </row>
    <row r="28" spans="1:56" x14ac:dyDescent="0.25">
      <c r="A28" s="1" t="s">
        <v>1</v>
      </c>
      <c r="B28" s="1" t="s">
        <v>10088</v>
      </c>
      <c r="K28" s="1">
        <f t="shared" si="0"/>
        <v>2.72</v>
      </c>
    </row>
    <row r="29" spans="1:56" x14ac:dyDescent="0.25">
      <c r="A29" s="1" t="s">
        <v>1</v>
      </c>
      <c r="B29" s="1" t="s">
        <v>10087</v>
      </c>
      <c r="K29" s="1">
        <f t="shared" si="0"/>
        <v>2.72</v>
      </c>
    </row>
    <row r="30" spans="1:56" x14ac:dyDescent="0.25">
      <c r="A30" s="1">
        <v>5</v>
      </c>
      <c r="B30" s="1" t="s">
        <v>10086</v>
      </c>
      <c r="C30" s="1">
        <v>1373.5000033862889</v>
      </c>
      <c r="D30" s="1">
        <v>0</v>
      </c>
      <c r="E30">
        <f>(R30-S30*(1000-T30)/(1000-U30))*AK30</f>
        <v>-0.35755637994797645</v>
      </c>
      <c r="F30">
        <f>IF(AV30&lt;&gt;0,1/(1/AV30-1/N30),0)</f>
        <v>2.3697739682357679</v>
      </c>
      <c r="G30">
        <f>((AY30-AL30/2)*S30-E30)/(AY30+AL30/2)</f>
        <v>387.3309949658788</v>
      </c>
      <c r="H30">
        <f>AL30*1000</f>
        <v>17.912476125418994</v>
      </c>
      <c r="I30">
        <f>(AQ30-AW30)</f>
        <v>1.0047556958928867</v>
      </c>
      <c r="J30">
        <f>(P30+AP30*D30)</f>
        <v>26.798065185546875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27.782081604003906</v>
      </c>
      <c r="P30" s="1">
        <v>26.798065185546875</v>
      </c>
      <c r="Q30" s="1">
        <v>27.925148010253906</v>
      </c>
      <c r="R30" s="1">
        <v>400.0147705078125</v>
      </c>
      <c r="S30" s="1">
        <v>393.93905639648438</v>
      </c>
      <c r="T30" s="1">
        <v>12.800363540649414</v>
      </c>
      <c r="U30" s="1">
        <v>28.582202911376953</v>
      </c>
      <c r="V30" s="1">
        <v>30.265537261962891</v>
      </c>
      <c r="W30" s="1">
        <v>67.580558776855469</v>
      </c>
      <c r="X30" s="1">
        <v>299.8975830078125</v>
      </c>
      <c r="Y30" s="1">
        <v>149.38232421875</v>
      </c>
      <c r="Z30" s="1">
        <v>2.6581573486328125</v>
      </c>
      <c r="AA30" s="1">
        <v>88.592674255371094</v>
      </c>
      <c r="AB30" s="1">
        <v>1.8479080200195313</v>
      </c>
      <c r="AC30" s="1">
        <v>1.6800303710624576E-3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1.102564643411075</v>
      </c>
      <c r="AL30">
        <f>(U30-T30)/(1000-U30)*AK30</f>
        <v>1.7912476125418995E-2</v>
      </c>
      <c r="AM30">
        <f>(P30+273.15)</f>
        <v>299.94806518554685</v>
      </c>
      <c r="AN30">
        <f>(O30+273.15)</f>
        <v>300.93208160400388</v>
      </c>
      <c r="AO30">
        <f>(Y30*AG30+Z30*AH30)*AI30</f>
        <v>23.901171340767178</v>
      </c>
      <c r="AP30">
        <f>((AO30+0.00000010773*(AN30^4-AM30^4))-AL30*44100)/(L30*51.4+0.00000043092*AM30^3)</f>
        <v>-6.2033745486966536</v>
      </c>
      <c r="AQ30">
        <f>0.61365*EXP(17.502*J30/(240.97+J30))</f>
        <v>3.5369294879214244</v>
      </c>
      <c r="AR30">
        <f>AQ30*1000/AA30</f>
        <v>39.923498389111913</v>
      </c>
      <c r="AS30">
        <f>(AR30-U30)</f>
        <v>11.34129547773496</v>
      </c>
      <c r="AT30">
        <f>IF(D30,P30,(O30+P30)/2)</f>
        <v>27.290073394775391</v>
      </c>
      <c r="AU30">
        <f>0.61365*EXP(17.502*AT30/(240.97+AT30))</f>
        <v>3.6405921850243566</v>
      </c>
      <c r="AV30">
        <f>IF(AS30&lt;&gt;0,(1000-(AR30+U30)/2)/AS30*AL30,0)</f>
        <v>1.5253039469679546</v>
      </c>
      <c r="AW30">
        <f>U30*AA30/1000</f>
        <v>2.5321737920285377</v>
      </c>
      <c r="AX30">
        <f>(AU30-AW30)</f>
        <v>1.1084183929958189</v>
      </c>
      <c r="AY30">
        <f>1/(1.6/F30+1.37/N30)</f>
        <v>1.0047854822545312</v>
      </c>
      <c r="AZ30">
        <f>G30*AA30*0.001</f>
        <v>34.314688666020885</v>
      </c>
      <c r="BA30">
        <f>G30/S30</f>
        <v>0.98322567584170983</v>
      </c>
      <c r="BB30">
        <f>(1-AL30*AA30/AQ30/F30)*100</f>
        <v>81.066970580389608</v>
      </c>
      <c r="BC30">
        <f>(S30-E30/(N30/1.35))</f>
        <v>394.05182786043582</v>
      </c>
      <c r="BD30">
        <f>E30*BB30/100/BC30</f>
        <v>-7.3558883590154028E-4</v>
      </c>
    </row>
    <row r="31" spans="1:56" x14ac:dyDescent="0.25">
      <c r="A31" s="1" t="s">
        <v>1</v>
      </c>
      <c r="B31" s="1" t="s">
        <v>10085</v>
      </c>
      <c r="K31" s="1">
        <f t="shared" si="0"/>
        <v>2.72</v>
      </c>
    </row>
    <row r="32" spans="1:56" x14ac:dyDescent="0.25">
      <c r="A32" s="1" t="s">
        <v>1</v>
      </c>
      <c r="B32" s="1" t="s">
        <v>10084</v>
      </c>
      <c r="K32" s="1">
        <f t="shared" si="0"/>
        <v>2.72</v>
      </c>
    </row>
    <row r="33" spans="1:56" x14ac:dyDescent="0.25">
      <c r="A33" s="1">
        <v>6</v>
      </c>
      <c r="B33" s="1" t="s">
        <v>10083</v>
      </c>
      <c r="C33" s="1">
        <v>1576.5000033862889</v>
      </c>
      <c r="D33" s="1">
        <v>0</v>
      </c>
      <c r="E33">
        <f>(R33-S33*(1000-T33)/(1000-U33))*AK33</f>
        <v>-0.3143407186243502</v>
      </c>
      <c r="F33">
        <f>IF(AV33&lt;&gt;0,1/(1/AV33-1/N33),0)</f>
        <v>2.504584985309672</v>
      </c>
      <c r="G33">
        <f>((AY33-AL33/2)*S33-E33)/(AY33+AL33/2)</f>
        <v>387.36126379984961</v>
      </c>
      <c r="H33">
        <f>AL33*1000</f>
        <v>18.168021263498389</v>
      </c>
      <c r="I33">
        <f>(AQ33-AW33)</f>
        <v>0.98349550821372667</v>
      </c>
      <c r="J33">
        <f>(P33+AP33*D33)</f>
        <v>26.819904327392578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27.739355087280273</v>
      </c>
      <c r="P33" s="1">
        <v>26.819904327392578</v>
      </c>
      <c r="Q33" s="1">
        <v>27.874982833862305</v>
      </c>
      <c r="R33" s="1">
        <v>400.068603515625</v>
      </c>
      <c r="S33" s="1">
        <v>393.86480712890625</v>
      </c>
      <c r="T33" s="1">
        <v>12.877659797668457</v>
      </c>
      <c r="U33" s="1">
        <v>28.876714706420898</v>
      </c>
      <c r="V33" s="1">
        <v>30.520963668823242</v>
      </c>
      <c r="W33" s="1">
        <v>68.439857482910156</v>
      </c>
      <c r="X33" s="1">
        <v>299.955322265625</v>
      </c>
      <c r="Y33" s="1">
        <v>300.1903076171875</v>
      </c>
      <c r="Z33" s="1">
        <v>2.7592117786407471</v>
      </c>
      <c r="AA33" s="1">
        <v>88.582794189453125</v>
      </c>
      <c r="AB33" s="1">
        <v>1.8273360729217529</v>
      </c>
      <c r="AC33" s="1">
        <v>-1.3231853954493999E-3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1.1027769200942092</v>
      </c>
      <c r="AL33">
        <f>(U33-T33)/(1000-U33)*AK33</f>
        <v>1.8168021263498389E-2</v>
      </c>
      <c r="AM33">
        <f>(P33+273.15)</f>
        <v>299.96990432739256</v>
      </c>
      <c r="AN33">
        <f>(O33+273.15)</f>
        <v>300.88935508728025</v>
      </c>
      <c r="AO33">
        <f>(Y33*AG33+Z33*AH33)*AI33</f>
        <v>48.030448145185801</v>
      </c>
      <c r="AP33">
        <f>((AO33+0.00000010773*(AN33^4-AM33^4))-AL33*44100)/(L33*51.4+0.00000043092*AM33^3)</f>
        <v>-6.1037344900366932</v>
      </c>
      <c r="AQ33">
        <f>0.61365*EXP(17.502*J33/(240.97+J33))</f>
        <v>3.5414755839201635</v>
      </c>
      <c r="AR33">
        <f>AQ33*1000/AA33</f>
        <v>39.979271554089451</v>
      </c>
      <c r="AS33">
        <f>(AR33-U33)</f>
        <v>11.102556847668552</v>
      </c>
      <c r="AT33">
        <f>IF(D33,P33,(O33+P33)/2)</f>
        <v>27.279629707336426</v>
      </c>
      <c r="AU33">
        <f>0.61365*EXP(17.502*AT33/(240.97+AT33))</f>
        <v>3.6383645272127625</v>
      </c>
      <c r="AV33">
        <f>IF(AS33&lt;&gt;0,(1000-(AR33+U33)/2)/AS33*AL33,0)</f>
        <v>1.5800443981452912</v>
      </c>
      <c r="AW33">
        <f>U33*AA33/1000</f>
        <v>2.5579800757064368</v>
      </c>
      <c r="AX33">
        <f>(AU33-AW33)</f>
        <v>1.0803844515063257</v>
      </c>
      <c r="AY33">
        <f>1/(1.6/F33+1.37/N33)</f>
        <v>1.0428661534689627</v>
      </c>
      <c r="AZ33">
        <f>G33*AA33*0.001</f>
        <v>34.313543108148536</v>
      </c>
      <c r="BA33">
        <f>G33/S33</f>
        <v>0.98348787906067447</v>
      </c>
      <c r="BB33">
        <f>(1-AL33*AA33/AQ33/F33)*100</f>
        <v>81.855835275416652</v>
      </c>
      <c r="BC33">
        <f>(S33-E33/(N33/1.35))</f>
        <v>393.96394859304115</v>
      </c>
      <c r="BD33">
        <f>E33*BB33/100/BC33</f>
        <v>-6.5312123548264694E-4</v>
      </c>
    </row>
    <row r="34" spans="1:56" x14ac:dyDescent="0.25">
      <c r="A34" s="1" t="s">
        <v>1</v>
      </c>
      <c r="B34" s="1" t="s">
        <v>10082</v>
      </c>
      <c r="K34" s="1">
        <f t="shared" si="0"/>
        <v>2.72</v>
      </c>
    </row>
    <row r="35" spans="1:56" x14ac:dyDescent="0.25">
      <c r="A35" s="1" t="s">
        <v>1</v>
      </c>
      <c r="B35" s="1" t="s">
        <v>10081</v>
      </c>
      <c r="K35" s="1">
        <f t="shared" si="0"/>
        <v>2.72</v>
      </c>
    </row>
    <row r="36" spans="1:56" x14ac:dyDescent="0.25">
      <c r="A36" s="1">
        <v>7</v>
      </c>
      <c r="B36" s="1" t="s">
        <v>10080</v>
      </c>
      <c r="C36" s="1">
        <v>1779.5000033862889</v>
      </c>
      <c r="D36" s="1">
        <v>0</v>
      </c>
      <c r="E36">
        <f>(R36-S36*(1000-T36)/(1000-U36))*AK36</f>
        <v>-0.45718970684890281</v>
      </c>
      <c r="F36">
        <f>IF(AV36&lt;&gt;0,1/(1/AV36-1/N36),0)</f>
        <v>2.71487768933215</v>
      </c>
      <c r="G36">
        <f>((AY36-AL36/2)*S36-E36)/(AY36+AL36/2)</f>
        <v>387.65292986965596</v>
      </c>
      <c r="H36">
        <f>AL36*1000</f>
        <v>18.53551528073481</v>
      </c>
      <c r="I36">
        <f>(AQ36-AW36)</f>
        <v>0.95405052946144009</v>
      </c>
      <c r="J36">
        <f>(P36+AP36*D36)</f>
        <v>26.846305847167969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27.719778060913086</v>
      </c>
      <c r="P36" s="1">
        <v>26.846305847167969</v>
      </c>
      <c r="Q36" s="1">
        <v>27.849050521850586</v>
      </c>
      <c r="R36" s="1">
        <v>400.02853393554688</v>
      </c>
      <c r="S36" s="1">
        <v>393.8236083984375</v>
      </c>
      <c r="T36" s="1">
        <v>12.957363128662109</v>
      </c>
      <c r="U36" s="1">
        <v>29.273641586303711</v>
      </c>
      <c r="V36" s="1">
        <v>30.742475509643555</v>
      </c>
      <c r="W36" s="1">
        <v>69.454277038574219</v>
      </c>
      <c r="X36" s="1">
        <v>299.95028686523438</v>
      </c>
      <c r="Y36" s="1">
        <v>498.96185302734375</v>
      </c>
      <c r="Z36" s="1">
        <v>2.5308463573455811</v>
      </c>
      <c r="AA36" s="1">
        <v>88.575508117675781</v>
      </c>
      <c r="AB36" s="1">
        <v>1.87982177734375</v>
      </c>
      <c r="AC36" s="1">
        <v>-1.7129860818386078E-2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1.1027584075927732</v>
      </c>
      <c r="AL36">
        <f>(U36-T36)/(1000-U36)*AK36</f>
        <v>1.8535515280734809E-2</v>
      </c>
      <c r="AM36">
        <f>(P36+273.15)</f>
        <v>299.99630584716795</v>
      </c>
      <c r="AN36">
        <f>(O36+273.15)</f>
        <v>300.86977806091306</v>
      </c>
      <c r="AO36">
        <f>(Y36*AG36+Z36*AH36)*AI36</f>
        <v>79.83389469994836</v>
      </c>
      <c r="AP36">
        <f>((AO36+0.00000010773*(AN36^4-AM36^4))-AL36*44100)/(L36*51.4+0.00000043092*AM36^3)</f>
        <v>-5.97977134341052</v>
      </c>
      <c r="AQ36">
        <f>0.61365*EXP(17.502*J36/(240.97+J36))</f>
        <v>3.5469782074230158</v>
      </c>
      <c r="AR36">
        <f>AQ36*1000/AA36</f>
        <v>40.044683714495051</v>
      </c>
      <c r="AS36">
        <f>(AR36-U36)</f>
        <v>10.77104212819134</v>
      </c>
      <c r="AT36">
        <f>IF(D36,P36,(O36+P36)/2)</f>
        <v>27.283041954040527</v>
      </c>
      <c r="AU36">
        <f>0.61365*EXP(17.502*AT36/(240.97+AT36))</f>
        <v>3.6390922348455512</v>
      </c>
      <c r="AV36">
        <f>IF(AS36&lt;&gt;0,(1000-(AR36+U36)/2)/AS36*AL36,0)</f>
        <v>1.6612217860497258</v>
      </c>
      <c r="AW36">
        <f>U36*AA36/1000</f>
        <v>2.5929276779615757</v>
      </c>
      <c r="AX36">
        <f>(AU36-AW36)</f>
        <v>1.0461645568839755</v>
      </c>
      <c r="AY36">
        <f>1/(1.6/F36+1.37/N36)</f>
        <v>1.0996109130956413</v>
      </c>
      <c r="AZ36">
        <f>G36*AA36*0.001</f>
        <v>34.336555236510513</v>
      </c>
      <c r="BA36">
        <f>G36/S36</f>
        <v>0.98433136460793746</v>
      </c>
      <c r="BB36">
        <f>(1-AL36*AA36/AQ36/F36)*100</f>
        <v>82.950583219402048</v>
      </c>
      <c r="BC36">
        <f>(S36-E36/(N36/1.35))</f>
        <v>393.96780370702743</v>
      </c>
      <c r="BD36">
        <f>E36*BB36/100/BC36</f>
        <v>-9.626206118413189E-4</v>
      </c>
    </row>
    <row r="37" spans="1:56" x14ac:dyDescent="0.25">
      <c r="A37" s="1" t="s">
        <v>1</v>
      </c>
      <c r="B37" s="1" t="s">
        <v>10079</v>
      </c>
      <c r="K37" s="1">
        <f t="shared" si="0"/>
        <v>2.72</v>
      </c>
    </row>
    <row r="38" spans="1:56" x14ac:dyDescent="0.25">
      <c r="A38" s="1" t="s">
        <v>1</v>
      </c>
      <c r="B38" s="1" t="s">
        <v>10078</v>
      </c>
      <c r="K38" s="1">
        <f t="shared" si="0"/>
        <v>2.72</v>
      </c>
    </row>
    <row r="39" spans="1:56" x14ac:dyDescent="0.25">
      <c r="A39" s="1">
        <v>8</v>
      </c>
      <c r="B39" s="1" t="s">
        <v>10077</v>
      </c>
      <c r="C39" s="1">
        <v>1982.5000033862889</v>
      </c>
      <c r="D39" s="1">
        <v>0</v>
      </c>
      <c r="E39">
        <f>(R39-S39*(1000-T39)/(1000-U39))*AK39</f>
        <v>-0.64848273068832729</v>
      </c>
      <c r="F39">
        <f>IF(AV39&lt;&gt;0,1/(1/AV39-1/N39),0)</f>
        <v>3.0303180365655877</v>
      </c>
      <c r="G39">
        <f>((AY39-AL39/2)*S39-E39)/(AY39+AL39/2)</f>
        <v>388.07335884902017</v>
      </c>
      <c r="H39">
        <f>AL39*1000</f>
        <v>19.113864496473873</v>
      </c>
      <c r="I39">
        <f>(AQ39-AW39)</f>
        <v>0.92071640190665205</v>
      </c>
      <c r="J39">
        <f>(P39+AP39*D39)</f>
        <v>26.931385040283203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27.715080261230469</v>
      </c>
      <c r="P39" s="1">
        <v>26.931385040283203</v>
      </c>
      <c r="Q39" s="1">
        <v>27.826732635498047</v>
      </c>
      <c r="R39" s="1">
        <v>400.09967041015625</v>
      </c>
      <c r="S39" s="1">
        <v>393.86090087890625</v>
      </c>
      <c r="T39" s="1">
        <v>13.037168502807617</v>
      </c>
      <c r="U39" s="1">
        <v>29.852840423583984</v>
      </c>
      <c r="V39" s="1">
        <v>30.938140869140625</v>
      </c>
      <c r="W39" s="1">
        <v>70.842941284179688</v>
      </c>
      <c r="X39" s="1">
        <v>299.94442749023438</v>
      </c>
      <c r="Y39" s="1">
        <v>748.7208251953125</v>
      </c>
      <c r="Z39" s="1">
        <v>2.6637659072875977</v>
      </c>
      <c r="AA39" s="1">
        <v>88.569290161132813</v>
      </c>
      <c r="AB39" s="1">
        <v>1.9744125604629517</v>
      </c>
      <c r="AC39" s="1">
        <v>-2.909465879201889E-2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1.1027368657729202</v>
      </c>
      <c r="AL39">
        <f>(U39-T39)/(1000-U39)*AK39</f>
        <v>1.9113864496473874E-2</v>
      </c>
      <c r="AM39">
        <f>(P39+273.15)</f>
        <v>300.08138504028318</v>
      </c>
      <c r="AN39">
        <f>(O39+273.15)</f>
        <v>300.86508026123045</v>
      </c>
      <c r="AO39">
        <f>(Y39*AG39+Z39*AH39)*AI39</f>
        <v>119.79532935361567</v>
      </c>
      <c r="AP39">
        <f>((AO39+0.00000010773*(AN39^4-AM39^4))-AL39*44100)/(L39*51.4+0.00000043092*AM39^3)</f>
        <v>-5.8690428299150339</v>
      </c>
      <c r="AQ39">
        <f>0.61365*EXP(17.502*J39/(240.97+J39))</f>
        <v>3.5647612875170571</v>
      </c>
      <c r="AR39">
        <f>AQ39*1000/AA39</f>
        <v>40.248276586972068</v>
      </c>
      <c r="AS39">
        <f>(AR39-U39)</f>
        <v>10.395436163388084</v>
      </c>
      <c r="AT39">
        <f>IF(D39,P39,(O39+P39)/2)</f>
        <v>27.323232650756836</v>
      </c>
      <c r="AU39">
        <f>0.61365*EXP(17.502*AT39/(240.97+AT39))</f>
        <v>3.6476730075852593</v>
      </c>
      <c r="AV39">
        <f>IF(AS39&lt;&gt;0,(1000-(AR39+U39)/2)/AS39*AL39,0)</f>
        <v>1.7742317475467055</v>
      </c>
      <c r="AW39">
        <f>U39*AA39/1000</f>
        <v>2.6440448856104051</v>
      </c>
      <c r="AX39">
        <f>(AU39-AW39)</f>
        <v>1.0036281219748542</v>
      </c>
      <c r="AY39">
        <f>1/(1.6/F39+1.37/N39)</f>
        <v>1.179155153753781</v>
      </c>
      <c r="AZ39">
        <f>G39*AA39*0.001</f>
        <v>34.371381923704284</v>
      </c>
      <c r="BA39">
        <f>G39/S39</f>
        <v>0.98530561927581262</v>
      </c>
      <c r="BB39">
        <f>(1-AL39*AA39/AQ39/F39)*100</f>
        <v>84.328412087836895</v>
      </c>
      <c r="BC39">
        <f>(S39-E39/(N39/1.35))</f>
        <v>394.0654290344313</v>
      </c>
      <c r="BD39">
        <f>E39*BB39/100/BC39</f>
        <v>-1.3877268828002901E-3</v>
      </c>
    </row>
    <row r="40" spans="1:56" x14ac:dyDescent="0.25">
      <c r="A40" s="1" t="s">
        <v>1</v>
      </c>
      <c r="B40" s="1" t="s">
        <v>10076</v>
      </c>
      <c r="K40" s="1">
        <f t="shared" si="0"/>
        <v>2.72</v>
      </c>
    </row>
    <row r="41" spans="1:56" x14ac:dyDescent="0.25">
      <c r="A41" s="1" t="s">
        <v>1</v>
      </c>
      <c r="B41" s="1" t="s">
        <v>10075</v>
      </c>
      <c r="K41" s="1">
        <f t="shared" si="0"/>
        <v>2.72</v>
      </c>
    </row>
    <row r="42" spans="1:56" x14ac:dyDescent="0.25">
      <c r="A42" s="1">
        <v>9</v>
      </c>
      <c r="B42" s="1" t="s">
        <v>10074</v>
      </c>
      <c r="C42" s="1">
        <v>2184.5000033862889</v>
      </c>
      <c r="D42" s="1">
        <v>0</v>
      </c>
      <c r="E42">
        <f>(R42-S42*(1000-T42)/(1000-U42))*AK42</f>
        <v>-0.50872207164323657</v>
      </c>
      <c r="F42">
        <f>IF(AV42&lt;&gt;0,1/(1/AV42-1/N42),0)</f>
        <v>3.4537879636019828</v>
      </c>
      <c r="G42">
        <f>((AY42-AL42/2)*S42-E42)/(AY42+AL42/2)</f>
        <v>387.76733292234627</v>
      </c>
      <c r="H42">
        <f>AL42*1000</f>
        <v>19.756129359576118</v>
      </c>
      <c r="I42">
        <f>(AQ42-AW42)</f>
        <v>0.88287984363561289</v>
      </c>
      <c r="J42">
        <f>(P42+AP42*D42)</f>
        <v>27.013969421386719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27.735271453857422</v>
      </c>
      <c r="P42" s="1">
        <v>27.013969421386719</v>
      </c>
      <c r="Q42" s="1">
        <v>27.836126327514648</v>
      </c>
      <c r="R42" s="1">
        <v>400.00018310546875</v>
      </c>
      <c r="S42" s="1">
        <v>393.41342163085938</v>
      </c>
      <c r="T42" s="1">
        <v>13.10936164855957</v>
      </c>
      <c r="U42" s="1">
        <v>30.478530883789063</v>
      </c>
      <c r="V42" s="1">
        <v>31.069976806640625</v>
      </c>
      <c r="W42" s="1">
        <v>72.235954284667969</v>
      </c>
      <c r="X42" s="1">
        <v>299.9501953125</v>
      </c>
      <c r="Y42" s="1">
        <v>1000.4254150390625</v>
      </c>
      <c r="Z42" s="1">
        <v>2.7716202735900879</v>
      </c>
      <c r="AA42" s="1">
        <v>88.561271667480469</v>
      </c>
      <c r="AB42" s="1">
        <v>2.0408446788787842</v>
      </c>
      <c r="AC42" s="1">
        <v>-4.6450290828943253E-2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1.1027580710018381</v>
      </c>
      <c r="AL42">
        <f>(U42-T42)/(1000-U42)*AK42</f>
        <v>1.9756129359576116E-2</v>
      </c>
      <c r="AM42">
        <f>(P42+273.15)</f>
        <v>300.1639694213867</v>
      </c>
      <c r="AN42">
        <f>(O42+273.15)</f>
        <v>300.8852714538574</v>
      </c>
      <c r="AO42">
        <f>(Y42*AG42+Z42*AH42)*AI42</f>
        <v>160.06806282844991</v>
      </c>
      <c r="AP42">
        <f>((AO42+0.00000010773*(AN42^4-AM42^4))-AL42*44100)/(L42*51.4+0.00000043092*AM42^3)</f>
        <v>-5.7763225872339845</v>
      </c>
      <c r="AQ42">
        <f>0.61365*EXP(17.502*J42/(240.97+J42))</f>
        <v>3.5820972972605496</v>
      </c>
      <c r="AR42">
        <f>AQ42*1000/AA42</f>
        <v>40.447672326908204</v>
      </c>
      <c r="AS42">
        <f>(AR42-U42)</f>
        <v>9.9691414431191419</v>
      </c>
      <c r="AT42">
        <f>IF(D42,P42,(O42+P42)/2)</f>
        <v>27.37462043762207</v>
      </c>
      <c r="AU42">
        <f>0.61365*EXP(17.502*AT42/(240.97+AT42))</f>
        <v>3.6586700955455091</v>
      </c>
      <c r="AV42">
        <f>IF(AS42&lt;&gt;0,(1000-(AR42+U42)/2)/AS42*AL42,0)</f>
        <v>1.9114500326325969</v>
      </c>
      <c r="AW42">
        <f>U42*AA42/1000</f>
        <v>2.6992174536249367</v>
      </c>
      <c r="AX42">
        <f>(AU42-AW42)</f>
        <v>0.95945264192057245</v>
      </c>
      <c r="AY42">
        <f>1/(1.6/F42+1.37/N42)</f>
        <v>1.2766062172510735</v>
      </c>
      <c r="AZ42">
        <f>G42*AA42*0.001</f>
        <v>34.34116811471025</v>
      </c>
      <c r="BA42">
        <f>G42/S42</f>
        <v>0.98564845936087342</v>
      </c>
      <c r="BB42">
        <f>(1-AL42*AA42/AQ42/F42)*100</f>
        <v>85.857940649588187</v>
      </c>
      <c r="BC42">
        <f>(S42-E42/(N42/1.35))</f>
        <v>393.57386998524748</v>
      </c>
      <c r="BD42">
        <f>E42*BB42/100/BC42</f>
        <v>-1.1097746259404301E-3</v>
      </c>
    </row>
    <row r="43" spans="1:56" x14ac:dyDescent="0.25">
      <c r="A43" s="1" t="s">
        <v>1</v>
      </c>
      <c r="B43" s="1" t="s">
        <v>10073</v>
      </c>
      <c r="K43" s="1">
        <f t="shared" si="0"/>
        <v>2.72</v>
      </c>
    </row>
    <row r="44" spans="1:56" x14ac:dyDescent="0.25">
      <c r="A44" s="1" t="s">
        <v>1</v>
      </c>
      <c r="B44" s="1" t="s">
        <v>10072</v>
      </c>
      <c r="K44" s="1">
        <f t="shared" si="0"/>
        <v>2.72</v>
      </c>
    </row>
    <row r="45" spans="1:56" x14ac:dyDescent="0.25">
      <c r="A45" s="1">
        <v>10</v>
      </c>
      <c r="B45" s="1" t="s">
        <v>10071</v>
      </c>
      <c r="C45" s="1">
        <v>2387.5000033862889</v>
      </c>
      <c r="D45" s="1">
        <v>0</v>
      </c>
      <c r="E45">
        <f>(R45-S45*(1000-T45)/(1000-U45))*AK45</f>
        <v>-0.66425396460209429</v>
      </c>
      <c r="F45">
        <f>IF(AV45&lt;&gt;0,1/(1/AV45-1/N45),0)</f>
        <v>3.9534169970906388</v>
      </c>
      <c r="G45">
        <f>((AY45-AL45/2)*S45-E45)/(AY45+AL45/2)</f>
        <v>388.01483125761189</v>
      </c>
      <c r="H45">
        <f>AL45*1000</f>
        <v>20.465478254927149</v>
      </c>
      <c r="I45">
        <f>(AQ45-AW45)</f>
        <v>0.85014045105876335</v>
      </c>
      <c r="J45">
        <f>(P45+AP45*D45)</f>
        <v>27.142375946044922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27.7764892578125</v>
      </c>
      <c r="P45" s="1">
        <v>27.142375946044922</v>
      </c>
      <c r="Q45" s="1">
        <v>27.861671447753906</v>
      </c>
      <c r="R45" s="1">
        <v>400.02474975585938</v>
      </c>
      <c r="S45" s="1">
        <v>393.32821655273438</v>
      </c>
      <c r="T45" s="1">
        <v>13.177135467529297</v>
      </c>
      <c r="U45" s="1">
        <v>31.155582427978516</v>
      </c>
      <c r="V45" s="1">
        <v>31.15416145324707</v>
      </c>
      <c r="W45" s="1">
        <v>73.659866333007813</v>
      </c>
      <c r="X45" s="1">
        <v>299.98025512695313</v>
      </c>
      <c r="Y45" s="1">
        <v>1248.6337890625</v>
      </c>
      <c r="Z45" s="1">
        <v>2.5706393718719482</v>
      </c>
      <c r="AA45" s="1">
        <v>88.557418823242188</v>
      </c>
      <c r="AB45" s="1">
        <v>2.1488265991210938</v>
      </c>
      <c r="AC45" s="1">
        <v>-6.8967968225479126E-2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1.1028685850255628</v>
      </c>
      <c r="AL45">
        <f>(U45-T45)/(1000-U45)*AK45</f>
        <v>2.0465478254927148E-2</v>
      </c>
      <c r="AM45">
        <f>(P45+273.15)</f>
        <v>300.2923759460449</v>
      </c>
      <c r="AN45">
        <f>(O45+273.15)</f>
        <v>300.92648925781248</v>
      </c>
      <c r="AO45">
        <f>(Y45*AG45+Z45*AH45)*AI45</f>
        <v>199.78140178453759</v>
      </c>
      <c r="AP45">
        <f>((AO45+0.00000010773*(AN45^4-AM45^4))-AL45*44100)/(L45*51.4+0.00000043092*AM45^3)</f>
        <v>-5.7146495028634208</v>
      </c>
      <c r="AQ45">
        <f>0.61365*EXP(17.502*J45/(240.97+J45))</f>
        <v>3.6091984128153016</v>
      </c>
      <c r="AR45">
        <f>AQ45*1000/AA45</f>
        <v>40.755460815983668</v>
      </c>
      <c r="AS45">
        <f>(AR45-U45)</f>
        <v>9.5998783880051519</v>
      </c>
      <c r="AT45">
        <f>IF(D45,P45,(O45+P45)/2)</f>
        <v>27.459432601928711</v>
      </c>
      <c r="AU45">
        <f>0.61365*EXP(17.502*AT45/(240.97+AT45))</f>
        <v>3.6768833592045724</v>
      </c>
      <c r="AV45">
        <f>IF(AS45&lt;&gt;0,(1000-(AR45+U45)/2)/AS45*AL45,0)</f>
        <v>2.0551959630738335</v>
      </c>
      <c r="AW45">
        <f>U45*AA45/1000</f>
        <v>2.7590579617565383</v>
      </c>
      <c r="AX45">
        <f>(AU45-AW45)</f>
        <v>0.91782539744803415</v>
      </c>
      <c r="AY45">
        <f>1/(1.6/F45+1.37/N45)</f>
        <v>1.3797278393170893</v>
      </c>
      <c r="AZ45">
        <f>G45*AA45*0.001</f>
        <v>34.36159192130998</v>
      </c>
      <c r="BA45">
        <f>G45/S45</f>
        <v>0.98649121758491964</v>
      </c>
      <c r="BB45">
        <f>(1-AL45*AA45/AQ45/F45)*100</f>
        <v>87.298252796413195</v>
      </c>
      <c r="BC45">
        <f>(S45-E45/(N45/1.35))</f>
        <v>393.53771887523425</v>
      </c>
      <c r="BD45">
        <f>E45*BB45/100/BC45</f>
        <v>-1.4735108667242567E-3</v>
      </c>
    </row>
    <row r="46" spans="1:56" x14ac:dyDescent="0.25">
      <c r="A46" s="1" t="s">
        <v>1</v>
      </c>
      <c r="B46" s="1" t="s">
        <v>10070</v>
      </c>
      <c r="K46" s="1">
        <f t="shared" si="0"/>
        <v>2.72</v>
      </c>
    </row>
    <row r="47" spans="1:56" x14ac:dyDescent="0.25">
      <c r="A47" s="1" t="s">
        <v>1</v>
      </c>
      <c r="B47" s="1" t="s">
        <v>789</v>
      </c>
      <c r="K47" s="1">
        <f t="shared" si="0"/>
        <v>2.72</v>
      </c>
    </row>
    <row r="48" spans="1:56" x14ac:dyDescent="0.25">
      <c r="A48" s="1">
        <v>11</v>
      </c>
      <c r="B48" s="1" t="s">
        <v>10069</v>
      </c>
      <c r="C48" s="1">
        <v>2591.000003375113</v>
      </c>
      <c r="D48" s="1">
        <v>0</v>
      </c>
      <c r="E48">
        <f>(R48-S48*(1000-T48)/(1000-U48))*AK48</f>
        <v>-1.0297445309891311</v>
      </c>
      <c r="F48">
        <f>IF(AV48&lt;&gt;0,1/(1/AV48-1/N48),0)</f>
        <v>5.5242205309333405</v>
      </c>
      <c r="G48">
        <f>((AY48-AL48/2)*S48-E48)/(AY48+AL48/2)</f>
        <v>388.70908595776467</v>
      </c>
      <c r="H48">
        <f>AL48*1000</f>
        <v>21.647278763111132</v>
      </c>
      <c r="I48">
        <f>(AQ48-AW48)</f>
        <v>0.76578674855318596</v>
      </c>
      <c r="J48">
        <f>(P48+AP48*D48)</f>
        <v>27.199468612670898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27.844161987304688</v>
      </c>
      <c r="P48" s="1">
        <v>27.199468612670898</v>
      </c>
      <c r="Q48" s="1">
        <v>27.909721374511719</v>
      </c>
      <c r="R48" s="1">
        <v>400.0274658203125</v>
      </c>
      <c r="S48" s="1">
        <v>393.24148559570313</v>
      </c>
      <c r="T48" s="1">
        <v>13.248013496398926</v>
      </c>
      <c r="U48" s="1">
        <v>32.246234893798828</v>
      </c>
      <c r="V48" s="1">
        <v>31.196874618530273</v>
      </c>
      <c r="W48" s="1">
        <v>75.934539794921875</v>
      </c>
      <c r="X48" s="1">
        <v>299.93292236328125</v>
      </c>
      <c r="Y48" s="1">
        <v>1598.90185546875</v>
      </c>
      <c r="Z48" s="1">
        <v>2.5569922924041748</v>
      </c>
      <c r="AA48" s="1">
        <v>88.553558349609375</v>
      </c>
      <c r="AB48" s="1">
        <v>2.3599898815155029</v>
      </c>
      <c r="AC48" s="1">
        <v>-9.2706069350242615E-2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1.1026945675120632</v>
      </c>
      <c r="AL48">
        <f>(U48-T48)/(1000-U48)*AK48</f>
        <v>2.1647278763111132E-2</v>
      </c>
      <c r="AM48">
        <f>(P48+273.15)</f>
        <v>300.34946861267088</v>
      </c>
      <c r="AN48">
        <f>(O48+273.15)</f>
        <v>300.99416198730466</v>
      </c>
      <c r="AO48">
        <f>(Y48*AG48+Z48*AH48)*AI48</f>
        <v>255.82429115688137</v>
      </c>
      <c r="AP48">
        <f>((AO48+0.00000010773*(AN48^4-AM48^4))-AL48*44100)/(L48*51.4+0.00000043092*AM48^3)</f>
        <v>-5.6810198118798318</v>
      </c>
      <c r="AQ48">
        <f>0.61365*EXP(17.502*J48/(240.97+J48))</f>
        <v>3.6213055917764105</v>
      </c>
      <c r="AR48">
        <f>AQ48*1000/AA48</f>
        <v>40.893959082699972</v>
      </c>
      <c r="AS48">
        <f>(AR48-U48)</f>
        <v>8.6477241889011438</v>
      </c>
      <c r="AT48">
        <f>IF(D48,P48,(O48+P48)/2)</f>
        <v>27.521815299987793</v>
      </c>
      <c r="AU48">
        <f>0.61365*EXP(17.502*AT48/(240.97+AT48))</f>
        <v>3.6903303906118849</v>
      </c>
      <c r="AV48">
        <f>IF(AS48&lt;&gt;0,(1000-(AR48+U48)/2)/AS48*AL48,0)</f>
        <v>2.4116906626114991</v>
      </c>
      <c r="AW48">
        <f>U48*AA48/1000</f>
        <v>2.8555188432232246</v>
      </c>
      <c r="AX48">
        <f>(AU48-AW48)</f>
        <v>0.83481154738866037</v>
      </c>
      <c r="AY48">
        <f>1/(1.6/F48+1.37/N48)</f>
        <v>1.6401480592051234</v>
      </c>
      <c r="AZ48">
        <f>G48*AA48*0.001</f>
        <v>34.421572724384241</v>
      </c>
      <c r="BA48">
        <f>G48/S48</f>
        <v>0.98847425868338246</v>
      </c>
      <c r="BB48">
        <f>(1-AL48*AA48/AQ48/F48)*100</f>
        <v>90.417625410134193</v>
      </c>
      <c r="BC48">
        <f>(S48-E48/(N48/1.35))</f>
        <v>393.56626178420953</v>
      </c>
      <c r="BD48">
        <f>E48*BB48/100/BC48</f>
        <v>-2.3657275613263749E-3</v>
      </c>
    </row>
    <row r="49" spans="1:56" x14ac:dyDescent="0.25">
      <c r="A49" s="1" t="s">
        <v>1</v>
      </c>
      <c r="B49" s="1" t="s">
        <v>10068</v>
      </c>
      <c r="K49" s="1">
        <f t="shared" si="0"/>
        <v>2.72</v>
      </c>
    </row>
    <row r="50" spans="1:56" x14ac:dyDescent="0.25">
      <c r="A50" s="1" t="s">
        <v>1</v>
      </c>
      <c r="B50" s="1" t="s">
        <v>10063</v>
      </c>
      <c r="K50" s="1">
        <f t="shared" si="0"/>
        <v>2.72</v>
      </c>
    </row>
    <row r="51" spans="1:56" x14ac:dyDescent="0.25">
      <c r="A51" s="1">
        <v>12</v>
      </c>
      <c r="B51" s="1" t="s">
        <v>10067</v>
      </c>
      <c r="C51" s="1">
        <v>2794.000003375113</v>
      </c>
      <c r="D51" s="1">
        <v>0</v>
      </c>
      <c r="E51">
        <f>(R51-S51*(1000-T51)/(1000-U51))*AK51</f>
        <v>-1.1654650006198193</v>
      </c>
      <c r="F51">
        <f>IF(AV51&lt;&gt;0,1/(1/AV51-1/N51),0)</f>
        <v>7.6883960248947139</v>
      </c>
      <c r="G51">
        <f>((AY51-AL51/2)*S51-E51)/(AY51+AL51/2)</f>
        <v>388.71650535803724</v>
      </c>
      <c r="H51">
        <f>AL51*1000</f>
        <v>22.92705337230943</v>
      </c>
      <c r="I51">
        <f>(AQ51-AW51)</f>
        <v>0.71071915567189015</v>
      </c>
      <c r="J51">
        <f>(P51+AP51*D51)</f>
        <v>27.424383163452148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27.949556350708008</v>
      </c>
      <c r="P51" s="1">
        <v>27.424383163452148</v>
      </c>
      <c r="Q51" s="1">
        <v>27.988212585449219</v>
      </c>
      <c r="R51" s="1">
        <v>399.94387817382813</v>
      </c>
      <c r="S51" s="1">
        <v>392.8330078125</v>
      </c>
      <c r="T51" s="1">
        <v>13.315130233764648</v>
      </c>
      <c r="U51" s="1">
        <v>33.412471771240234</v>
      </c>
      <c r="V51" s="1">
        <v>31.160978317260742</v>
      </c>
      <c r="W51" s="1">
        <v>78.19415283203125</v>
      </c>
      <c r="X51" s="1">
        <v>299.92987060546875</v>
      </c>
      <c r="Y51" s="1">
        <v>2000.6148681640625</v>
      </c>
      <c r="Z51" s="1">
        <v>2.417309045791626</v>
      </c>
      <c r="AA51" s="1">
        <v>88.548606872558594</v>
      </c>
      <c r="AB51" s="1">
        <v>2.5635650157928467</v>
      </c>
      <c r="AC51" s="1">
        <v>-0.1228850930929184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1.1026833478142231</v>
      </c>
      <c r="AL51">
        <f>(U51-T51)/(1000-U51)*AK51</f>
        <v>2.2927053372309429E-2</v>
      </c>
      <c r="AM51">
        <f>(P51+273.15)</f>
        <v>300.57438316345213</v>
      </c>
      <c r="AN51">
        <f>(O51+273.15)</f>
        <v>301.09955635070799</v>
      </c>
      <c r="AO51">
        <f>(Y51*AG51+Z51*AH51)*AI51</f>
        <v>320.09837175149369</v>
      </c>
      <c r="AP51">
        <f>((AO51+0.00000010773*(AN51^4-AM51^4))-AL51*44100)/(L51*51.4+0.00000043092*AM51^3)</f>
        <v>-5.6268295611560619</v>
      </c>
      <c r="AQ51">
        <f>0.61365*EXP(17.502*J51/(240.97+J51))</f>
        <v>3.6693469831839032</v>
      </c>
      <c r="AR51">
        <f>AQ51*1000/AA51</f>
        <v>41.438788398612765</v>
      </c>
      <c r="AS51">
        <f>(AR51-U51)</f>
        <v>8.0263166273725304</v>
      </c>
      <c r="AT51">
        <f>IF(D51,P51,(O51+P51)/2)</f>
        <v>27.686969757080078</v>
      </c>
      <c r="AU51">
        <f>0.61365*EXP(17.502*AT51/(240.97+AT51))</f>
        <v>3.7261380203122267</v>
      </c>
      <c r="AV51">
        <f>IF(AS51&lt;&gt;0,(1000-(AR51+U51)/2)/AS51*AL51,0)</f>
        <v>2.7495792875398246</v>
      </c>
      <c r="AW51">
        <f>U51*AA51/1000</f>
        <v>2.958627827512013</v>
      </c>
      <c r="AX51">
        <f>(AU51-AW51)</f>
        <v>0.76751019280021371</v>
      </c>
      <c r="AY51">
        <f>1/(1.6/F51+1.37/N51)</f>
        <v>1.8933181229401148</v>
      </c>
      <c r="AZ51">
        <f>G51*AA51*0.001</f>
        <v>34.420305017823658</v>
      </c>
      <c r="BA51">
        <f>G51/S51</f>
        <v>0.98952098634128127</v>
      </c>
      <c r="BB51">
        <f>(1-AL51*AA51/AQ51/F51)*100</f>
        <v>92.80376317071665</v>
      </c>
      <c r="BC51">
        <f>(S51-E51/(N51/1.35))</f>
        <v>393.20058954694764</v>
      </c>
      <c r="BD51">
        <f>E51*BB51/100/BC51</f>
        <v>-2.7507470938917993E-3</v>
      </c>
    </row>
    <row r="52" spans="1:56" x14ac:dyDescent="0.25">
      <c r="A52" s="1" t="s">
        <v>1</v>
      </c>
      <c r="B52" s="1" t="s">
        <v>10066</v>
      </c>
      <c r="K52" s="2">
        <v>6.1850000000000005</v>
      </c>
    </row>
    <row r="53" spans="1:56" x14ac:dyDescent="0.25">
      <c r="A53" s="1" t="s">
        <v>1</v>
      </c>
      <c r="B53" s="1" t="s">
        <v>10065</v>
      </c>
      <c r="K53" s="2">
        <v>6.1850000000000005</v>
      </c>
    </row>
    <row r="54" spans="1:56" x14ac:dyDescent="0.25">
      <c r="A54" s="1" t="s">
        <v>1</v>
      </c>
      <c r="B54" s="1" t="s">
        <v>10064</v>
      </c>
      <c r="K54" s="2">
        <v>6.1850000000000005</v>
      </c>
    </row>
    <row r="55" spans="1:56" x14ac:dyDescent="0.25">
      <c r="A55" s="1" t="s">
        <v>1</v>
      </c>
      <c r="B55" s="1" t="s">
        <v>10063</v>
      </c>
      <c r="K55" s="2">
        <v>6.1850000000000005</v>
      </c>
    </row>
    <row r="56" spans="1:56" x14ac:dyDescent="0.25">
      <c r="K56" s="2">
        <v>6.1850000000000005</v>
      </c>
    </row>
    <row r="57" spans="1:56" x14ac:dyDescent="0.25">
      <c r="K57" s="2">
        <v>6.1850000000000005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C8BA3-9129-4ABA-8BFE-1BCBFE90F9DC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10151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10150</v>
      </c>
    </row>
    <row r="12" spans="1:56" x14ac:dyDescent="0.25">
      <c r="A12" s="1" t="s">
        <v>1</v>
      </c>
      <c r="B12" s="1" t="s">
        <v>10149</v>
      </c>
    </row>
    <row r="13" spans="1:56" x14ac:dyDescent="0.25">
      <c r="A13" s="1" t="s">
        <v>1</v>
      </c>
      <c r="B13" s="1" t="s">
        <v>10148</v>
      </c>
    </row>
    <row r="14" spans="1:56" x14ac:dyDescent="0.25">
      <c r="A14" s="1" t="s">
        <v>1</v>
      </c>
      <c r="B14" s="1" t="s">
        <v>10147</v>
      </c>
    </row>
    <row r="15" spans="1:56" x14ac:dyDescent="0.25">
      <c r="A15" s="1" t="s">
        <v>1</v>
      </c>
      <c r="B15" s="1" t="s">
        <v>10146</v>
      </c>
    </row>
    <row r="16" spans="1:56" x14ac:dyDescent="0.25">
      <c r="A16" s="1" t="s">
        <v>1</v>
      </c>
      <c r="B16" s="1" t="s">
        <v>10145</v>
      </c>
    </row>
    <row r="17" spans="1:56" x14ac:dyDescent="0.25">
      <c r="A17" s="1" t="s">
        <v>1</v>
      </c>
      <c r="B17" s="1" t="s">
        <v>10144</v>
      </c>
    </row>
    <row r="18" spans="1:56" x14ac:dyDescent="0.25">
      <c r="A18" s="1">
        <v>1</v>
      </c>
      <c r="B18" s="1" t="s">
        <v>10143</v>
      </c>
      <c r="C18" s="1">
        <v>563.50000343099236</v>
      </c>
      <c r="D18" s="1">
        <v>0</v>
      </c>
      <c r="E18">
        <f>(R18-S18*(1000-T18)/(1000-U18))*AK18</f>
        <v>-1.9610992056581855</v>
      </c>
      <c r="F18">
        <f>IF(AV18&lt;&gt;0,1/(1/AV18-1/N18),0)</f>
        <v>1.8981827939050573</v>
      </c>
      <c r="G18">
        <f>((AY18-AL18/2)*S18-E18)/(AY18+AL18/2)</f>
        <v>383.21120895737607</v>
      </c>
      <c r="H18">
        <f>AL18*1000</f>
        <v>25.935418953008796</v>
      </c>
      <c r="I18">
        <f>(AQ18-AW18)</f>
        <v>1.6894513345508462</v>
      </c>
      <c r="J18">
        <f>(P18+AP18*D18)</f>
        <v>27.647001266479492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27.669225692749023</v>
      </c>
      <c r="P18" s="1">
        <v>27.647001266479492</v>
      </c>
      <c r="Q18" s="1">
        <v>27.728334426879883</v>
      </c>
      <c r="R18" s="1">
        <v>400.09652709960938</v>
      </c>
      <c r="S18" s="1">
        <v>392.631103515625</v>
      </c>
      <c r="T18" s="1">
        <v>-0.1032002866268158</v>
      </c>
      <c r="U18" s="1">
        <v>22.906391143798828</v>
      </c>
      <c r="V18" s="1">
        <v>-0.24546077847480774</v>
      </c>
      <c r="W18" s="1">
        <v>54.482612609863281</v>
      </c>
      <c r="X18" s="1">
        <v>299.56387329101563</v>
      </c>
      <c r="Y18" s="1">
        <v>0.21861663460731506</v>
      </c>
      <c r="Z18" s="1">
        <v>3.1666262149810791</v>
      </c>
      <c r="AA18" s="1">
        <v>88.533950805664063</v>
      </c>
      <c r="AB18" s="1">
        <v>-1.7376102209091187</v>
      </c>
      <c r="AC18" s="1">
        <v>0.9135587215423584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1.101337769452263</v>
      </c>
      <c r="AL18">
        <f>(U18-T18)/(1000-U18)*AK18</f>
        <v>2.5935418953008795E-2</v>
      </c>
      <c r="AM18">
        <f>(P18+273.15)</f>
        <v>300.79700126647947</v>
      </c>
      <c r="AN18">
        <f>(O18+273.15)</f>
        <v>300.819225692749</v>
      </c>
      <c r="AO18">
        <f>(Y18*AG18+Z18*AH18)*AI18</f>
        <v>3.4978660755336399E-2</v>
      </c>
      <c r="AP18">
        <f>((AO18+0.00000010773*(AN18^4-AM18^4))-AL18*44100)/(L18*51.4+0.00000043092*AM18^3)</f>
        <v>-9.3931684328195271</v>
      </c>
      <c r="AQ18">
        <f>0.61365*EXP(17.502*J18/(240.97+J18))</f>
        <v>3.7174446412112307</v>
      </c>
      <c r="AR18">
        <f>AQ18*1000/AA18</f>
        <v>41.988916199743372</v>
      </c>
      <c r="AS18">
        <f>(AR18-U18)</f>
        <v>19.082525055944544</v>
      </c>
      <c r="AT18">
        <f>IF(D18,P18,(O18+P18)/2)</f>
        <v>27.658113479614258</v>
      </c>
      <c r="AU18">
        <f>0.61365*EXP(17.502*AT18/(240.97+AT18))</f>
        <v>3.7198598340465159</v>
      </c>
      <c r="AV18">
        <f>IF(AS18&lt;&gt;0,(1000-(AR18+U18)/2)/AS18*AL18,0)</f>
        <v>1.3150186040590102</v>
      </c>
      <c r="AW18">
        <f>U18*AA18/1000</f>
        <v>2.0279933066603846</v>
      </c>
      <c r="AX18">
        <f>(AU18-AW18)</f>
        <v>1.6918665273861313</v>
      </c>
      <c r="AY18">
        <f>1/(1.6/F18+1.37/N18)</f>
        <v>0.85986084578602195</v>
      </c>
      <c r="AZ18">
        <f>G18*AA18*0.001</f>
        <v>33.927202322011382</v>
      </c>
      <c r="BA18">
        <f>G18/S18</f>
        <v>0.97600828239560478</v>
      </c>
      <c r="BB18">
        <f>(1-AL18*AA18/AQ18/F18)*100</f>
        <v>67.459773581455295</v>
      </c>
      <c r="BC18">
        <f>(S18-E18/(N18/1.35))</f>
        <v>393.24962423229715</v>
      </c>
      <c r="BD18">
        <f>E18*BB18/100/BC18</f>
        <v>-3.3641560025070654E-3</v>
      </c>
    </row>
    <row r="19" spans="1:56" x14ac:dyDescent="0.25">
      <c r="A19" s="1" t="s">
        <v>1</v>
      </c>
      <c r="B19" s="1" t="s">
        <v>10142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10141</v>
      </c>
      <c r="K20" s="1">
        <f t="shared" si="0"/>
        <v>2.72</v>
      </c>
    </row>
    <row r="21" spans="1:56" x14ac:dyDescent="0.25">
      <c r="A21" s="1">
        <v>2</v>
      </c>
      <c r="B21" s="1" t="s">
        <v>10140</v>
      </c>
      <c r="C21" s="1">
        <v>766.50000343099236</v>
      </c>
      <c r="D21" s="1">
        <v>0</v>
      </c>
      <c r="E21">
        <f>(R21-S21*(1000-T21)/(1000-U21))*AK21</f>
        <v>-1.534255205296073</v>
      </c>
      <c r="F21">
        <f>IF(AV21&lt;&gt;0,1/(1/AV21-1/N21),0)</f>
        <v>1.7701027952639183</v>
      </c>
      <c r="G21">
        <f>((AY21-AL21/2)*S21-E21)/(AY21+AL21/2)</f>
        <v>382.27045586822749</v>
      </c>
      <c r="H21">
        <f>AL21*1000</f>
        <v>25.384453432741218</v>
      </c>
      <c r="I21">
        <f>(AQ21-AW21)</f>
        <v>1.7366606382391041</v>
      </c>
      <c r="J21">
        <f>(P21+AP21*D21)</f>
        <v>27.673469543457031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27.617603302001953</v>
      </c>
      <c r="P21" s="1">
        <v>27.673469543457031</v>
      </c>
      <c r="Q21" s="1">
        <v>27.713920593261719</v>
      </c>
      <c r="R21" s="1">
        <v>400.07772827148438</v>
      </c>
      <c r="S21" s="1">
        <v>392.42742919921875</v>
      </c>
      <c r="T21" s="1">
        <v>-8.6833097040653229E-2</v>
      </c>
      <c r="U21" s="1">
        <v>22.440052032470703</v>
      </c>
      <c r="V21" s="1">
        <v>-0.20713827013969421</v>
      </c>
      <c r="W21" s="1">
        <v>53.530204772949219</v>
      </c>
      <c r="X21" s="1">
        <v>299.62564086914063</v>
      </c>
      <c r="Y21" s="1">
        <v>25.16392707824707</v>
      </c>
      <c r="Z21" s="1">
        <v>3.7756083011627197</v>
      </c>
      <c r="AA21" s="1">
        <v>88.5264892578125</v>
      </c>
      <c r="AB21" s="1">
        <v>-1.8467532396316528</v>
      </c>
      <c r="AC21" s="1">
        <v>0.91186720132827759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1.1015648561365461</v>
      </c>
      <c r="AL21">
        <f>(U21-T21)/(1000-U21)*AK21</f>
        <v>2.5384453432741219E-2</v>
      </c>
      <c r="AM21">
        <f>(P21+273.15)</f>
        <v>300.82346954345701</v>
      </c>
      <c r="AN21">
        <f>(O21+273.15)</f>
        <v>300.76760330200193</v>
      </c>
      <c r="AO21">
        <f>(Y21*AG21+Z21*AH21)*AI21</f>
        <v>4.0262282425263152</v>
      </c>
      <c r="AP21">
        <f>((AO21+0.00000010773*(AN21^4-AM21^4))-AL21*44100)/(L21*51.4+0.00000043092*AM21^3)</f>
        <v>-9.1680740315379463</v>
      </c>
      <c r="AQ21">
        <f>0.61365*EXP(17.502*J21/(240.97+J21))</f>
        <v>3.7231996634363753</v>
      </c>
      <c r="AR21">
        <f>AQ21*1000/AA21</f>
        <v>42.057464321141609</v>
      </c>
      <c r="AS21">
        <f>(AR21-U21)</f>
        <v>19.617412288670906</v>
      </c>
      <c r="AT21">
        <f>IF(D21,P21,(O21+P21)/2)</f>
        <v>27.645536422729492</v>
      </c>
      <c r="AU21">
        <f>0.61365*EXP(17.502*AT21/(240.97+AT21))</f>
        <v>3.7171263656792632</v>
      </c>
      <c r="AV21">
        <f>IF(AS21&lt;&gt;0,(1000-(AR21+U21)/2)/AS21*AL21,0)</f>
        <v>1.2522465231933353</v>
      </c>
      <c r="AW21">
        <f>U21*AA21/1000</f>
        <v>1.9865390251972712</v>
      </c>
      <c r="AX21">
        <f>(AU21-AW21)</f>
        <v>1.730587340481992</v>
      </c>
      <c r="AY21">
        <f>1/(1.6/F21+1.37/N21)</f>
        <v>0.81701366324872482</v>
      </c>
      <c r="AZ21">
        <f>G21*AA21*0.001</f>
        <v>33.841061404997731</v>
      </c>
      <c r="BA21">
        <f>G21/S21</f>
        <v>0.97411757544135635</v>
      </c>
      <c r="BB21">
        <f>(1-AL21*AA21/AQ21/F21)*100</f>
        <v>65.902209057398537</v>
      </c>
      <c r="BC21">
        <f>(S21-E21/(N21/1.35))</f>
        <v>392.91132548880967</v>
      </c>
      <c r="BD21">
        <f>E21*BB21/100/BC21</f>
        <v>-2.5733747216635885E-3</v>
      </c>
    </row>
    <row r="22" spans="1:56" x14ac:dyDescent="0.25">
      <c r="A22" s="1" t="s">
        <v>1</v>
      </c>
      <c r="B22" s="1" t="s">
        <v>10139</v>
      </c>
      <c r="K22" s="1">
        <f t="shared" si="0"/>
        <v>2.72</v>
      </c>
    </row>
    <row r="23" spans="1:56" x14ac:dyDescent="0.25">
      <c r="A23" s="1" t="s">
        <v>1</v>
      </c>
      <c r="B23" s="1" t="s">
        <v>10138</v>
      </c>
      <c r="K23" s="1">
        <f t="shared" si="0"/>
        <v>2.72</v>
      </c>
    </row>
    <row r="24" spans="1:56" x14ac:dyDescent="0.25">
      <c r="A24" s="1">
        <v>3</v>
      </c>
      <c r="B24" s="1" t="s">
        <v>10137</v>
      </c>
      <c r="C24" s="1">
        <v>969.50000343099236</v>
      </c>
      <c r="D24" s="1">
        <v>0</v>
      </c>
      <c r="E24">
        <f>(R24-S24*(1000-T24)/(1000-U24))*AK24</f>
        <v>-1.2118090885901449</v>
      </c>
      <c r="F24">
        <f>IF(AV24&lt;&gt;0,1/(1/AV24-1/N24),0)</f>
        <v>1.7132340549467584</v>
      </c>
      <c r="G24">
        <f>((AY24-AL24/2)*S24-E24)/(AY24+AL24/2)</f>
        <v>381.65326346773389</v>
      </c>
      <c r="H24">
        <f>AL24*1000</f>
        <v>24.922970018628906</v>
      </c>
      <c r="I24">
        <f>(AQ24-AW24)</f>
        <v>1.7456031885312864</v>
      </c>
      <c r="J24">
        <f>(P24+AP24*D24)</f>
        <v>27.564664840698242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27.500791549682617</v>
      </c>
      <c r="P24" s="1">
        <v>27.564664840698242</v>
      </c>
      <c r="Q24" s="1">
        <v>27.616666793823242</v>
      </c>
      <c r="R24" s="1">
        <v>400.002685546875</v>
      </c>
      <c r="S24" s="1">
        <v>392.22662353515625</v>
      </c>
      <c r="T24" s="1">
        <v>-5.7757485657930374E-2</v>
      </c>
      <c r="U24" s="1">
        <v>22.073553085327148</v>
      </c>
      <c r="V24" s="1">
        <v>-0.13871614634990692</v>
      </c>
      <c r="W24" s="1">
        <v>53.014049530029297</v>
      </c>
      <c r="X24" s="1">
        <v>299.54891967773438</v>
      </c>
      <c r="Y24" s="1">
        <v>50.269691467285156</v>
      </c>
      <c r="Z24" s="1">
        <v>3.9013385772705078</v>
      </c>
      <c r="AA24" s="1">
        <v>88.521705627441406</v>
      </c>
      <c r="AB24" s="1">
        <v>-1.8711001873016357</v>
      </c>
      <c r="AC24" s="1">
        <v>0.90744072198867798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1.1012827929328468</v>
      </c>
      <c r="AL24">
        <f>(U24-T24)/(1000-U24)*AK24</f>
        <v>2.4922970018628907E-2</v>
      </c>
      <c r="AM24">
        <f>(P24+273.15)</f>
        <v>300.71466484069822</v>
      </c>
      <c r="AN24">
        <f>(O24+273.15)</f>
        <v>300.65079154968259</v>
      </c>
      <c r="AO24">
        <f>(Y24*AG24+Z24*AH24)*AI24</f>
        <v>8.0431504549871988</v>
      </c>
      <c r="AP24">
        <f>((AO24+0.00000010773*(AN24^4-AM24^4))-AL24*44100)/(L24*51.4+0.00000043092*AM24^3)</f>
        <v>-8.9696021214668029</v>
      </c>
      <c r="AQ24">
        <f>0.61365*EXP(17.502*J24/(240.97+J24))</f>
        <v>3.6995917569023171</v>
      </c>
      <c r="AR24">
        <f>AQ24*1000/AA24</f>
        <v>41.793046470124239</v>
      </c>
      <c r="AS24">
        <f>(AR24-U24)</f>
        <v>19.71949338479709</v>
      </c>
      <c r="AT24">
        <f>IF(D24,P24,(O24+P24)/2)</f>
        <v>27.53272819519043</v>
      </c>
      <c r="AU24">
        <f>0.61365*EXP(17.502*AT24/(240.97+AT24))</f>
        <v>3.6926871474585998</v>
      </c>
      <c r="AV24">
        <f>IF(AS24&lt;&gt;0,(1000-(AR24+U24)/2)/AS24*AL24,0)</f>
        <v>1.2235150708422231</v>
      </c>
      <c r="AW24">
        <f>U24*AA24/1000</f>
        <v>1.9539885683710307</v>
      </c>
      <c r="AX24">
        <f>(AU24-AW24)</f>
        <v>1.7386985790875691</v>
      </c>
      <c r="AY24">
        <f>1/(1.6/F24+1.37/N24)</f>
        <v>0.79746489938291576</v>
      </c>
      <c r="AZ24">
        <f>G24*AA24*0.001</f>
        <v>33.784597840443077</v>
      </c>
      <c r="BA24">
        <f>G24/S24</f>
        <v>0.97304272725771601</v>
      </c>
      <c r="BB24">
        <f>(1-AL24*AA24/AQ24/F24)*100</f>
        <v>65.192000289757374</v>
      </c>
      <c r="BC24">
        <f>(S24-E24/(N24/1.35))</f>
        <v>392.60882195927576</v>
      </c>
      <c r="BD24">
        <f>E24*BB24/100/BC24</f>
        <v>-2.012187552491977E-3</v>
      </c>
    </row>
    <row r="25" spans="1:56" x14ac:dyDescent="0.25">
      <c r="A25" s="1" t="s">
        <v>1</v>
      </c>
      <c r="B25" s="1" t="s">
        <v>10136</v>
      </c>
      <c r="K25" s="1">
        <f t="shared" si="0"/>
        <v>2.72</v>
      </c>
    </row>
    <row r="26" spans="1:56" x14ac:dyDescent="0.25">
      <c r="A26" s="1" t="s">
        <v>1</v>
      </c>
      <c r="B26" s="1" t="s">
        <v>10135</v>
      </c>
      <c r="K26" s="1">
        <f t="shared" si="0"/>
        <v>2.72</v>
      </c>
    </row>
    <row r="27" spans="1:56" x14ac:dyDescent="0.25">
      <c r="A27" s="1">
        <v>4</v>
      </c>
      <c r="B27" s="1" t="s">
        <v>10134</v>
      </c>
      <c r="C27" s="1">
        <v>1172.5000034309924</v>
      </c>
      <c r="D27" s="1">
        <v>0</v>
      </c>
      <c r="E27">
        <f>(R27-S27*(1000-T27)/(1000-U27))*AK27</f>
        <v>-0.72608852543715374</v>
      </c>
      <c r="F27">
        <f>IF(AV27&lt;&gt;0,1/(1/AV27-1/N27),0)</f>
        <v>1.7020935444015788</v>
      </c>
      <c r="G27">
        <f>((AY27-AL27/2)*S27-E27)/(AY27+AL27/2)</f>
        <v>380.73818936851706</v>
      </c>
      <c r="H27">
        <f>AL27*1000</f>
        <v>24.717872957943737</v>
      </c>
      <c r="I27">
        <f>(AQ27-AW27)</f>
        <v>1.7395887673626125</v>
      </c>
      <c r="J27">
        <f>(P27+AP27*D27)</f>
        <v>27.480491638183594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27.401390075683594</v>
      </c>
      <c r="P27" s="1">
        <v>27.480491638183594</v>
      </c>
      <c r="Q27" s="1">
        <v>27.527925491333008</v>
      </c>
      <c r="R27" s="1">
        <v>399.99090576171875</v>
      </c>
      <c r="S27" s="1">
        <v>391.8551025390625</v>
      </c>
      <c r="T27" s="1">
        <v>-1.5663815662264824E-2</v>
      </c>
      <c r="U27" s="1">
        <v>21.936798095703125</v>
      </c>
      <c r="V27" s="1">
        <v>-3.7838269025087357E-2</v>
      </c>
      <c r="W27" s="1">
        <v>52.991588592529297</v>
      </c>
      <c r="X27" s="1">
        <v>299.54611206054688</v>
      </c>
      <c r="Y27" s="1">
        <v>99.719039916992188</v>
      </c>
      <c r="Z27" s="1">
        <v>3.8449416160583496</v>
      </c>
      <c r="AA27" s="1">
        <v>88.519264221191406</v>
      </c>
      <c r="AB27" s="1">
        <v>-1.8946887254714966</v>
      </c>
      <c r="AC27" s="1">
        <v>0.90241372585296631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1.1012724708108339</v>
      </c>
      <c r="AL27">
        <f>(U27-T27)/(1000-U27)*AK27</f>
        <v>2.4717872957943737E-2</v>
      </c>
      <c r="AM27">
        <f>(P27+273.15)</f>
        <v>300.63049163818357</v>
      </c>
      <c r="AN27">
        <f>(O27+273.15)</f>
        <v>300.55139007568357</v>
      </c>
      <c r="AO27">
        <f>(Y27*AG27+Z27*AH27)*AI27</f>
        <v>15.955046030095673</v>
      </c>
      <c r="AP27">
        <f>((AO27+0.00000010773*(AN27^4-AM27^4))-AL27*44100)/(L27*51.4+0.00000043092*AM27^3)</f>
        <v>-8.8324692307918333</v>
      </c>
      <c r="AQ27">
        <f>0.61365*EXP(17.502*J27/(240.97+J27))</f>
        <v>3.6814179941630858</v>
      </c>
      <c r="AR27">
        <f>AQ27*1000/AA27</f>
        <v>41.588890582777331</v>
      </c>
      <c r="AS27">
        <f>(AR27-U27)</f>
        <v>19.652092487074206</v>
      </c>
      <c r="AT27">
        <f>IF(D27,P27,(O27+P27)/2)</f>
        <v>27.440940856933594</v>
      </c>
      <c r="AU27">
        <f>0.61365*EXP(17.502*AT27/(240.97+AT27))</f>
        <v>3.6729055583782051</v>
      </c>
      <c r="AV27">
        <f>IF(AS27&lt;&gt;0,(1000-(AR27+U27)/2)/AS27*AL27,0)</f>
        <v>1.2178226325021002</v>
      </c>
      <c r="AW27">
        <f>U27*AA27/1000</f>
        <v>1.9418292268004733</v>
      </c>
      <c r="AX27">
        <f>(AU27-AW27)</f>
        <v>1.7310763315777318</v>
      </c>
      <c r="AY27">
        <f>1/(1.6/F27+1.37/N27)</f>
        <v>0.79359645595716977</v>
      </c>
      <c r="AZ27">
        <f>G27*AA27*0.001</f>
        <v>33.702664383809775</v>
      </c>
      <c r="BA27">
        <f>G27/S27</f>
        <v>0.97163004105723683</v>
      </c>
      <c r="BB27">
        <f>(1-AL27*AA27/AQ27/F27)*100</f>
        <v>65.081921590849888</v>
      </c>
      <c r="BC27">
        <f>(S27-E27/(N27/1.35))</f>
        <v>392.08410716760199</v>
      </c>
      <c r="BD27">
        <f>E27*BB27/100/BC27</f>
        <v>-1.2052321330208041E-3</v>
      </c>
    </row>
    <row r="28" spans="1:56" x14ac:dyDescent="0.25">
      <c r="A28" s="1" t="s">
        <v>1</v>
      </c>
      <c r="B28" s="1" t="s">
        <v>10133</v>
      </c>
      <c r="K28" s="1">
        <f t="shared" si="0"/>
        <v>2.72</v>
      </c>
    </row>
    <row r="29" spans="1:56" x14ac:dyDescent="0.25">
      <c r="A29" s="1" t="s">
        <v>1</v>
      </c>
      <c r="B29" s="1" t="s">
        <v>10132</v>
      </c>
      <c r="K29" s="1">
        <f t="shared" si="0"/>
        <v>2.72</v>
      </c>
    </row>
    <row r="30" spans="1:56" x14ac:dyDescent="0.25">
      <c r="A30" s="1">
        <v>5</v>
      </c>
      <c r="B30" s="1" t="s">
        <v>10131</v>
      </c>
      <c r="C30" s="1">
        <v>1375.5000034309924</v>
      </c>
      <c r="D30" s="1">
        <v>0</v>
      </c>
      <c r="E30">
        <f>(R30-S30*(1000-T30)/(1000-U30))*AK30</f>
        <v>-0.43951448909721758</v>
      </c>
      <c r="F30">
        <f>IF(AV30&lt;&gt;0,1/(1/AV30-1/N30),0)</f>
        <v>1.6761694226260435</v>
      </c>
      <c r="G30">
        <f>((AY30-AL30/2)*S30-E30)/(AY30+AL30/2)</f>
        <v>380.23738782347078</v>
      </c>
      <c r="H30">
        <f>AL30*1000</f>
        <v>24.430024870454304</v>
      </c>
      <c r="I30">
        <f>(AQ30-AW30)</f>
        <v>1.7385789814961263</v>
      </c>
      <c r="J30">
        <f>(P30+AP30*D30)</f>
        <v>27.395627975463867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27.314548492431641</v>
      </c>
      <c r="P30" s="1">
        <v>27.395627975463867</v>
      </c>
      <c r="Q30" s="1">
        <v>27.444103240966797</v>
      </c>
      <c r="R30" s="1">
        <v>399.98565673828125</v>
      </c>
      <c r="S30" s="1">
        <v>391.69583129882813</v>
      </c>
      <c r="T30" s="1">
        <v>4.3305370956659317E-2</v>
      </c>
      <c r="U30" s="1">
        <v>21.743768692016602</v>
      </c>
      <c r="V30" s="1">
        <v>0.10513598471879959</v>
      </c>
      <c r="W30" s="1">
        <v>52.78912353515625</v>
      </c>
      <c r="X30" s="1">
        <v>299.55490112304688</v>
      </c>
      <c r="Y30" s="1">
        <v>149.7645263671875</v>
      </c>
      <c r="Z30" s="1">
        <v>3.7049634456634521</v>
      </c>
      <c r="AA30" s="1">
        <v>88.512489318847656</v>
      </c>
      <c r="AB30" s="1">
        <v>-1.9922610521316528</v>
      </c>
      <c r="AC30" s="1">
        <v>0.90430581569671631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1.1013047835406131</v>
      </c>
      <c r="AL30">
        <f>(U30-T30)/(1000-U30)*AK30</f>
        <v>2.4430024870454304E-2</v>
      </c>
      <c r="AM30">
        <f>(P30+273.15)</f>
        <v>300.54562797546384</v>
      </c>
      <c r="AN30">
        <f>(O30+273.15)</f>
        <v>300.46454849243162</v>
      </c>
      <c r="AO30">
        <f>(Y30*AG30+Z30*AH30)*AI30</f>
        <v>23.962323683150316</v>
      </c>
      <c r="AP30">
        <f>((AO30+0.00000010773*(AN30^4-AM30^4))-AL30*44100)/(L30*51.4+0.00000043092*AM30^3)</f>
        <v>-8.6632751638986587</v>
      </c>
      <c r="AQ30">
        <f>0.61365*EXP(17.502*J30/(240.97+J30))</f>
        <v>3.66317407559974</v>
      </c>
      <c r="AR30">
        <f>AQ30*1000/AA30</f>
        <v>41.385956985165386</v>
      </c>
      <c r="AS30">
        <f>(AR30-U30)</f>
        <v>19.642188293148784</v>
      </c>
      <c r="AT30">
        <f>IF(D30,P30,(O30+P30)/2)</f>
        <v>27.355088233947754</v>
      </c>
      <c r="AU30">
        <f>0.61365*EXP(17.502*AT30/(240.97+AT30))</f>
        <v>3.6544867612326937</v>
      </c>
      <c r="AV30">
        <f>IF(AS30&lt;&gt;0,(1000-(AR30+U30)/2)/AS30*AL30,0)</f>
        <v>1.204493823864182</v>
      </c>
      <c r="AW30">
        <f>U30*AA30/1000</f>
        <v>1.9245950941036136</v>
      </c>
      <c r="AX30">
        <f>(AU30-AW30)</f>
        <v>1.72989166712908</v>
      </c>
      <c r="AY30">
        <f>1/(1.6/F30+1.37/N30)</f>
        <v>0.78454455013718338</v>
      </c>
      <c r="AZ30">
        <f>G30*AA30*0.001</f>
        <v>33.655757728351489</v>
      </c>
      <c r="BA30">
        <f>G30/S30</f>
        <v>0.97074657793175334</v>
      </c>
      <c r="BB30">
        <f>(1-AL30*AA30/AQ30/F30)*100</f>
        <v>64.782948433349972</v>
      </c>
      <c r="BC30">
        <f>(S30-E30/(N30/1.35))</f>
        <v>391.83445193362309</v>
      </c>
      <c r="BD30">
        <f>E30*BB30/100/BC30</f>
        <v>-7.2666005611263988E-4</v>
      </c>
    </row>
    <row r="31" spans="1:56" x14ac:dyDescent="0.25">
      <c r="A31" s="1" t="s">
        <v>1</v>
      </c>
      <c r="B31" s="1" t="s">
        <v>10130</v>
      </c>
      <c r="K31" s="1">
        <f t="shared" si="0"/>
        <v>2.72</v>
      </c>
    </row>
    <row r="32" spans="1:56" x14ac:dyDescent="0.25">
      <c r="A32" s="1" t="s">
        <v>1</v>
      </c>
      <c r="B32" s="1" t="s">
        <v>10129</v>
      </c>
      <c r="K32" s="1">
        <f t="shared" si="0"/>
        <v>2.72</v>
      </c>
    </row>
    <row r="33" spans="1:56" x14ac:dyDescent="0.25">
      <c r="A33" s="1">
        <v>6</v>
      </c>
      <c r="B33" s="1" t="s">
        <v>10128</v>
      </c>
      <c r="C33" s="1">
        <v>1578.5000034309924</v>
      </c>
      <c r="D33" s="1">
        <v>0</v>
      </c>
      <c r="E33">
        <f>(R33-S33*(1000-T33)/(1000-U33))*AK33</f>
        <v>-0.42287283712582041</v>
      </c>
      <c r="F33">
        <f>IF(AV33&lt;&gt;0,1/(1/AV33-1/N33),0)</f>
        <v>1.5949790511830255</v>
      </c>
      <c r="G33">
        <f>((AY33-AL33/2)*S33-E33)/(AY33+AL33/2)</f>
        <v>380.18719626841806</v>
      </c>
      <c r="H33">
        <f>AL33*1000</f>
        <v>23.858866430926085</v>
      </c>
      <c r="I33">
        <f>(AQ33-AW33)</f>
        <v>1.7603924749492368</v>
      </c>
      <c r="J33">
        <f>(P33+AP33*D33)</f>
        <v>27.320419311523438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27.249361038208008</v>
      </c>
      <c r="P33" s="1">
        <v>27.320419311523438</v>
      </c>
      <c r="Q33" s="1">
        <v>27.369148254394531</v>
      </c>
      <c r="R33" s="1">
        <v>399.9176025390625</v>
      </c>
      <c r="S33" s="1">
        <v>391.8138427734375</v>
      </c>
      <c r="T33" s="1">
        <v>0.116988904774189</v>
      </c>
      <c r="U33" s="1">
        <v>21.317789077758789</v>
      </c>
      <c r="V33" s="1">
        <v>0.28507879376411438</v>
      </c>
      <c r="W33" s="1">
        <v>51.947235107421875</v>
      </c>
      <c r="X33" s="1">
        <v>299.5767822265625</v>
      </c>
      <c r="Y33" s="1">
        <v>300.50445556640625</v>
      </c>
      <c r="Z33" s="1">
        <v>3.4364292621612549</v>
      </c>
      <c r="AA33" s="1">
        <v>88.502578735351563</v>
      </c>
      <c r="AB33" s="1">
        <v>-1.9819689989089966</v>
      </c>
      <c r="AC33" s="1">
        <v>0.90896892547607422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1.1013852287741266</v>
      </c>
      <c r="AL33">
        <f>(U33-T33)/(1000-U33)*AK33</f>
        <v>2.3858866430926086E-2</v>
      </c>
      <c r="AM33">
        <f>(P33+273.15)</f>
        <v>300.47041931152341</v>
      </c>
      <c r="AN33">
        <f>(O33+273.15)</f>
        <v>300.39936103820799</v>
      </c>
      <c r="AO33">
        <f>(Y33*AG33+Z33*AH33)*AI33</f>
        <v>48.08071181593732</v>
      </c>
      <c r="AP33">
        <f>((AO33+0.00000010773*(AN33^4-AM33^4))-AL33*44100)/(L33*51.4+0.00000043092*AM33^3)</f>
        <v>-8.2577668064385179</v>
      </c>
      <c r="AQ33">
        <f>0.61365*EXP(17.502*J33/(240.97+J33))</f>
        <v>3.6470717812672016</v>
      </c>
      <c r="AR33">
        <f>AQ33*1000/AA33</f>
        <v>41.208649887739497</v>
      </c>
      <c r="AS33">
        <f>(AR33-U33)</f>
        <v>19.890860809980708</v>
      </c>
      <c r="AT33">
        <f>IF(D33,P33,(O33+P33)/2)</f>
        <v>27.284890174865723</v>
      </c>
      <c r="AU33">
        <f>0.61365*EXP(17.502*AT33/(240.97+AT33))</f>
        <v>3.6394864458997715</v>
      </c>
      <c r="AV33">
        <f>IF(AS33&lt;&gt;0,(1000-(AR33+U33)/2)/AS33*AL33,0)</f>
        <v>1.1619889995655177</v>
      </c>
      <c r="AW33">
        <f>U33*AA33/1000</f>
        <v>1.8866793063179648</v>
      </c>
      <c r="AX33">
        <f>(AU33-AW33)</f>
        <v>1.7528071395818068</v>
      </c>
      <c r="AY33">
        <f>1/(1.6/F33+1.37/N33)</f>
        <v>0.75573485412140984</v>
      </c>
      <c r="AZ33">
        <f>G33*AA33*0.001</f>
        <v>33.647547271918228</v>
      </c>
      <c r="BA33">
        <f>G33/S33</f>
        <v>0.9703260956205102</v>
      </c>
      <c r="BB33">
        <f>(1-AL33*AA33/AQ33/F33)*100</f>
        <v>63.700015756740378</v>
      </c>
      <c r="BC33">
        <f>(S33-E33/(N33/1.35))</f>
        <v>391.94721471582858</v>
      </c>
      <c r="BD33">
        <f>E33*BB33/100/BC33</f>
        <v>-6.8726107436539036E-4</v>
      </c>
    </row>
    <row r="34" spans="1:56" x14ac:dyDescent="0.25">
      <c r="A34" s="1" t="s">
        <v>1</v>
      </c>
      <c r="B34" s="1" t="s">
        <v>10127</v>
      </c>
      <c r="K34" s="1">
        <f t="shared" si="0"/>
        <v>2.72</v>
      </c>
    </row>
    <row r="35" spans="1:56" x14ac:dyDescent="0.25">
      <c r="A35" s="1" t="s">
        <v>1</v>
      </c>
      <c r="B35" s="1" t="s">
        <v>10126</v>
      </c>
      <c r="K35" s="1">
        <f t="shared" si="0"/>
        <v>2.72</v>
      </c>
    </row>
    <row r="36" spans="1:56" x14ac:dyDescent="0.25">
      <c r="A36" s="1">
        <v>7</v>
      </c>
      <c r="B36" s="1" t="s">
        <v>10125</v>
      </c>
      <c r="C36" s="1">
        <v>1781.5000034309924</v>
      </c>
      <c r="D36" s="1">
        <v>0</v>
      </c>
      <c r="E36">
        <f>(R36-S36*(1000-T36)/(1000-U36))*AK36</f>
        <v>-0.73749956455565246</v>
      </c>
      <c r="F36">
        <f>IF(AV36&lt;&gt;0,1/(1/AV36-1/N36),0)</f>
        <v>1.3901724550074144</v>
      </c>
      <c r="G36">
        <f>((AY36-AL36/2)*S36-E36)/(AY36+AL36/2)</f>
        <v>380.80886909116998</v>
      </c>
      <c r="H36">
        <f>AL36*1000</f>
        <v>22.578997407207609</v>
      </c>
      <c r="I36">
        <f>(AQ36-AW36)</f>
        <v>1.8456262593569208</v>
      </c>
      <c r="J36">
        <f>(P36+AP36*D36)</f>
        <v>27.29429817199707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27.235427856445313</v>
      </c>
      <c r="P36" s="1">
        <v>27.29429817199707</v>
      </c>
      <c r="Q36" s="1">
        <v>27.341665267944336</v>
      </c>
      <c r="R36" s="1">
        <v>399.94528198242188</v>
      </c>
      <c r="S36" s="1">
        <v>392.5673828125</v>
      </c>
      <c r="T36" s="1">
        <v>0.20998771488666534</v>
      </c>
      <c r="U36" s="1">
        <v>20.293590545654297</v>
      </c>
      <c r="V36" s="1">
        <v>0.51206880807876587</v>
      </c>
      <c r="W36" s="1">
        <v>49.487255096435547</v>
      </c>
      <c r="X36" s="1">
        <v>299.59039306640625</v>
      </c>
      <c r="Y36" s="1">
        <v>500.48492431640625</v>
      </c>
      <c r="Z36" s="1">
        <v>3.1810989379882813</v>
      </c>
      <c r="AA36" s="1">
        <v>88.494316101074219</v>
      </c>
      <c r="AB36" s="1">
        <v>-1.9603060483932495</v>
      </c>
      <c r="AC36" s="1">
        <v>0.91026687622070313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1.1014352686264932</v>
      </c>
      <c r="AL36">
        <f>(U36-T36)/(1000-U36)*AK36</f>
        <v>2.2578997407207608E-2</v>
      </c>
      <c r="AM36">
        <f>(P36+273.15)</f>
        <v>300.44429817199705</v>
      </c>
      <c r="AN36">
        <f>(O36+273.15)</f>
        <v>300.38542785644529</v>
      </c>
      <c r="AO36">
        <f>(Y36*AG36+Z36*AH36)*AI36</f>
        <v>80.077586100751432</v>
      </c>
      <c r="AP36">
        <f>((AO36+0.00000010773*(AN36^4-AM36^4))-AL36*44100)/(L36*51.4+0.00000043092*AM36^3)</f>
        <v>-7.5300541421193463</v>
      </c>
      <c r="AQ36">
        <f>0.61365*EXP(17.502*J36/(240.97+J36))</f>
        <v>3.6414936759298233</v>
      </c>
      <c r="AR36">
        <f>AQ36*1000/AA36</f>
        <v>41.149464014961971</v>
      </c>
      <c r="AS36">
        <f>(AR36-U36)</f>
        <v>20.855873469307674</v>
      </c>
      <c r="AT36">
        <f>IF(D36,P36,(O36+P36)/2)</f>
        <v>27.264863014221191</v>
      </c>
      <c r="AU36">
        <f>0.61365*EXP(17.502*AT36/(240.97+AT36))</f>
        <v>3.6352167946402902</v>
      </c>
      <c r="AV36">
        <f>IF(AS36&lt;&gt;0,(1000-(AR36+U36)/2)/AS36*AL36,0)</f>
        <v>1.049360802586734</v>
      </c>
      <c r="AW36">
        <f>U36*AA36/1000</f>
        <v>1.7958674165729025</v>
      </c>
      <c r="AX36">
        <f>(AU36-AW36)</f>
        <v>1.8393493780673877</v>
      </c>
      <c r="AY36">
        <f>1/(1.6/F36+1.37/N36)</f>
        <v>0.67980790924353873</v>
      </c>
      <c r="AZ36">
        <f>G36*AA36*0.001</f>
        <v>33.699420435446591</v>
      </c>
      <c r="BA36">
        <f>G36/S36</f>
        <v>0.97004714544268145</v>
      </c>
      <c r="BB36">
        <f>(1-AL36*AA36/AQ36/F36)*100</f>
        <v>60.529575988893924</v>
      </c>
      <c r="BC36">
        <f>(S36-E36/(N36/1.35))</f>
        <v>392.79998642474879</v>
      </c>
      <c r="BD36">
        <f>E36*BB36/100/BC36</f>
        <v>-1.136469895044144E-3</v>
      </c>
    </row>
    <row r="37" spans="1:56" x14ac:dyDescent="0.25">
      <c r="A37" s="1" t="s">
        <v>1</v>
      </c>
      <c r="B37" s="1" t="s">
        <v>10124</v>
      </c>
      <c r="K37" s="1">
        <f t="shared" si="0"/>
        <v>2.72</v>
      </c>
    </row>
    <row r="38" spans="1:56" x14ac:dyDescent="0.25">
      <c r="A38" s="1" t="s">
        <v>1</v>
      </c>
      <c r="B38" s="1" t="s">
        <v>10123</v>
      </c>
      <c r="K38" s="1">
        <f t="shared" si="0"/>
        <v>2.72</v>
      </c>
    </row>
    <row r="39" spans="1:56" x14ac:dyDescent="0.25">
      <c r="A39" s="1">
        <v>8</v>
      </c>
      <c r="B39" s="1" t="s">
        <v>10122</v>
      </c>
      <c r="C39" s="1">
        <v>1984.0000034421682</v>
      </c>
      <c r="D39" s="1">
        <v>0</v>
      </c>
      <c r="E39">
        <f>(R39-S39*(1000-T39)/(1000-U39))*AK39</f>
        <v>-0.85294191391291652</v>
      </c>
      <c r="F39">
        <f>IF(AV39&lt;&gt;0,1/(1/AV39-1/N39),0)</f>
        <v>1.1092819796674205</v>
      </c>
      <c r="G39">
        <f>((AY39-AL39/2)*S39-E39)/(AY39+AL39/2)</f>
        <v>380.98648186915017</v>
      </c>
      <c r="H39">
        <f>AL39*1000</f>
        <v>20.482621444582609</v>
      </c>
      <c r="I39">
        <f>(AQ39-AW39)</f>
        <v>1.9959590940709442</v>
      </c>
      <c r="J39">
        <f>(P39+AP39*D39)</f>
        <v>27.280349731445313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27.243257522583008</v>
      </c>
      <c r="P39" s="1">
        <v>27.280349731445313</v>
      </c>
      <c r="Q39" s="1">
        <v>27.328424453735352</v>
      </c>
      <c r="R39" s="1">
        <v>400.00411987304688</v>
      </c>
      <c r="S39" s="1">
        <v>393.4617919921875</v>
      </c>
      <c r="T39" s="1">
        <v>0.31196650862693787</v>
      </c>
      <c r="U39" s="1">
        <v>18.562475204467773</v>
      </c>
      <c r="V39" s="1">
        <v>0.76034873723983765</v>
      </c>
      <c r="W39" s="1">
        <v>45.241889953613281</v>
      </c>
      <c r="X39" s="1">
        <v>299.6002197265625</v>
      </c>
      <c r="Y39" s="1">
        <v>750.338134765625</v>
      </c>
      <c r="Z39" s="1">
        <v>3.8673560619354248</v>
      </c>
      <c r="AA39" s="1">
        <v>88.488143920898438</v>
      </c>
      <c r="AB39" s="1">
        <v>-1.9460574388504028</v>
      </c>
      <c r="AC39" s="1">
        <v>0.90945541858673096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1.1014713960535383</v>
      </c>
      <c r="AL39">
        <f>(U39-T39)/(1000-U39)*AK39</f>
        <v>2.048262144458261E-2</v>
      </c>
      <c r="AM39">
        <f>(P39+273.15)</f>
        <v>300.43034973144529</v>
      </c>
      <c r="AN39">
        <f>(O39+273.15)</f>
        <v>300.39325752258299</v>
      </c>
      <c r="AO39">
        <f>(Y39*AG39+Z39*AH39)*AI39</f>
        <v>120.05409887908172</v>
      </c>
      <c r="AP39">
        <f>((AO39+0.00000010773*(AN39^4-AM39^4))-AL39*44100)/(L39*51.4+0.00000043092*AM39^3)</f>
        <v>-6.439833356268621</v>
      </c>
      <c r="AQ39">
        <f>0.61365*EXP(17.502*J39/(240.97+J39))</f>
        <v>3.6385180714919971</v>
      </c>
      <c r="AR39">
        <f>AQ39*1000/AA39</f>
        <v>41.118707097580788</v>
      </c>
      <c r="AS39">
        <f>(AR39-U39)</f>
        <v>22.556231893113015</v>
      </c>
      <c r="AT39">
        <f>IF(D39,P39,(O39+P39)/2)</f>
        <v>27.26180362701416</v>
      </c>
      <c r="AU39">
        <f>0.61365*EXP(17.502*AT39/(240.97+AT39))</f>
        <v>3.6345649396637913</v>
      </c>
      <c r="AV39">
        <f>IF(AS39&lt;&gt;0,(1000-(AR39+U39)/2)/AS39*AL39,0)</f>
        <v>0.8809719640460365</v>
      </c>
      <c r="AW39">
        <f>U39*AA39/1000</f>
        <v>1.6425589774210529</v>
      </c>
      <c r="AX39">
        <f>(AU39-AW39)</f>
        <v>1.9920059622427384</v>
      </c>
      <c r="AY39">
        <f>1/(1.6/F39+1.37/N39)</f>
        <v>0.56739459197666997</v>
      </c>
      <c r="AZ39">
        <f>G39*AA39*0.001</f>
        <v>33.712786639554125</v>
      </c>
      <c r="BA39">
        <f>G39/S39</f>
        <v>0.96829346488798318</v>
      </c>
      <c r="BB39">
        <f>(1-AL39*AA39/AQ39/F39)*100</f>
        <v>55.094025023571326</v>
      </c>
      <c r="BC39">
        <f>(S39-E39/(N39/1.35))</f>
        <v>393.73080553436375</v>
      </c>
      <c r="BD39">
        <f>E39*BB39/100/BC39</f>
        <v>-1.1935058798610999E-3</v>
      </c>
    </row>
    <row r="40" spans="1:56" x14ac:dyDescent="0.25">
      <c r="A40" s="1" t="s">
        <v>1</v>
      </c>
      <c r="B40" s="1" t="s">
        <v>10121</v>
      </c>
      <c r="K40" s="1">
        <f t="shared" si="0"/>
        <v>2.72</v>
      </c>
    </row>
    <row r="41" spans="1:56" x14ac:dyDescent="0.25">
      <c r="A41" s="1" t="s">
        <v>1</v>
      </c>
      <c r="B41" s="1" t="s">
        <v>10120</v>
      </c>
      <c r="K41" s="1">
        <f t="shared" si="0"/>
        <v>2.72</v>
      </c>
    </row>
    <row r="42" spans="1:56" x14ac:dyDescent="0.25">
      <c r="A42" s="1">
        <v>9</v>
      </c>
      <c r="B42" s="1" t="s">
        <v>10119</v>
      </c>
      <c r="C42" s="1">
        <v>2187.0000034421682</v>
      </c>
      <c r="D42" s="1">
        <v>0</v>
      </c>
      <c r="E42">
        <f>(R42-S42*(1000-T42)/(1000-U42))*AK42</f>
        <v>-0.92525551660761562</v>
      </c>
      <c r="F42">
        <f>IF(AV42&lt;&gt;0,1/(1/AV42-1/N42),0)</f>
        <v>0.81658260978606911</v>
      </c>
      <c r="G42">
        <f>((AY42-AL42/2)*S42-E42)/(AY42+AL42/2)</f>
        <v>380.84924352050655</v>
      </c>
      <c r="H42">
        <f>AL42*1000</f>
        <v>17.630920312494393</v>
      </c>
      <c r="I42">
        <f>(AQ42-AW42)</f>
        <v>2.2096753662988218</v>
      </c>
      <c r="J42">
        <f>(P42+AP42*D42)</f>
        <v>27.29047966003418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27.280368804931641</v>
      </c>
      <c r="P42" s="1">
        <v>27.29047966003418</v>
      </c>
      <c r="Q42" s="1">
        <v>27.348503112792969</v>
      </c>
      <c r="R42" s="1">
        <v>399.7882080078125</v>
      </c>
      <c r="S42" s="1">
        <v>394.31668090820313</v>
      </c>
      <c r="T42" s="1">
        <v>0.42555728554725647</v>
      </c>
      <c r="U42" s="1">
        <v>16.172910690307617</v>
      </c>
      <c r="V42" s="1">
        <v>1.0348693132400513</v>
      </c>
      <c r="W42" s="1">
        <v>39.329254150390625</v>
      </c>
      <c r="X42" s="1">
        <v>299.60916137695313</v>
      </c>
      <c r="Y42" s="1">
        <v>1001.0880126953125</v>
      </c>
      <c r="Z42" s="1">
        <v>3.6996932029724121</v>
      </c>
      <c r="AA42" s="1">
        <v>88.48150634765625</v>
      </c>
      <c r="AB42" s="1">
        <v>-2.0302538871765137</v>
      </c>
      <c r="AC42" s="1">
        <v>0.89821726083755493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1.1015042697682096</v>
      </c>
      <c r="AL42">
        <f>(U42-T42)/(1000-U42)*AK42</f>
        <v>1.7630920312494393E-2</v>
      </c>
      <c r="AM42">
        <f>(P42+273.15)</f>
        <v>300.44047966003416</v>
      </c>
      <c r="AN42">
        <f>(O42+273.15)</f>
        <v>300.43036880493162</v>
      </c>
      <c r="AO42">
        <f>(Y42*AG42+Z42*AH42)*AI42</f>
        <v>160.17407845108028</v>
      </c>
      <c r="AP42">
        <f>((AO42+0.00000010773*(AN42^4-AM42^4))-AL42*44100)/(L42*51.4+0.00000043092*AM42^3)</f>
        <v>-5.0740573038788233</v>
      </c>
      <c r="AQ42">
        <f>0.61365*EXP(17.502*J42/(240.97+J42))</f>
        <v>3.6406788662033529</v>
      </c>
      <c r="AR42">
        <f>AQ42*1000/AA42</f>
        <v>41.146212541845919</v>
      </c>
      <c r="AS42">
        <f>(AR42-U42)</f>
        <v>24.973301851538302</v>
      </c>
      <c r="AT42">
        <f>IF(D42,P42,(O42+P42)/2)</f>
        <v>27.28542423248291</v>
      </c>
      <c r="AU42">
        <f>0.61365*EXP(17.502*AT42/(240.97+AT42))</f>
        <v>3.6396003631554001</v>
      </c>
      <c r="AV42">
        <f>IF(AS42&lt;&gt;0,(1000-(AR42+U42)/2)/AS42*AL42,0)</f>
        <v>0.68575737270381887</v>
      </c>
      <c r="AW42">
        <f>U42*AA42/1000</f>
        <v>1.4310034999045311</v>
      </c>
      <c r="AX42">
        <f>(AU42-AW42)</f>
        <v>2.208596863250869</v>
      </c>
      <c r="AY42">
        <f>1/(1.6/F42+1.37/N42)</f>
        <v>0.43870178376115709</v>
      </c>
      <c r="AZ42">
        <f>G42*AA42*0.001</f>
        <v>33.698114758059781</v>
      </c>
      <c r="BA42">
        <f>G42/S42</f>
        <v>0.96584613829504262</v>
      </c>
      <c r="BB42">
        <f>(1-AL42*AA42/AQ42/F42)*100</f>
        <v>47.525900964866466</v>
      </c>
      <c r="BC42">
        <f>(S42-E42/(N42/1.35))</f>
        <v>394.60850179293237</v>
      </c>
      <c r="BD42">
        <f>E42*BB42/100/BC42</f>
        <v>-1.1143602291813948E-3</v>
      </c>
    </row>
    <row r="43" spans="1:56" x14ac:dyDescent="0.25">
      <c r="A43" s="1" t="s">
        <v>1</v>
      </c>
      <c r="B43" s="1" t="s">
        <v>10118</v>
      </c>
      <c r="K43" s="1">
        <f t="shared" si="0"/>
        <v>2.72</v>
      </c>
    </row>
    <row r="44" spans="1:56" x14ac:dyDescent="0.25">
      <c r="A44" s="1" t="s">
        <v>1</v>
      </c>
      <c r="B44" s="1" t="s">
        <v>10117</v>
      </c>
      <c r="K44" s="1">
        <f t="shared" si="0"/>
        <v>2.72</v>
      </c>
    </row>
    <row r="45" spans="1:56" x14ac:dyDescent="0.25">
      <c r="A45" s="1">
        <v>10</v>
      </c>
      <c r="B45" s="1" t="s">
        <v>10116</v>
      </c>
      <c r="C45" s="1">
        <v>2390.0000034421682</v>
      </c>
      <c r="D45" s="1">
        <v>0</v>
      </c>
      <c r="E45">
        <f>(R45-S45*(1000-T45)/(1000-U45))*AK45</f>
        <v>-0.56239251796868539</v>
      </c>
      <c r="F45">
        <f>IF(AV45&lt;&gt;0,1/(1/AV45-1/N45),0)</f>
        <v>0.59749028068432319</v>
      </c>
      <c r="G45">
        <f>((AY45-AL45/2)*S45-E45)/(AY45+AL45/2)</f>
        <v>379.65933678619501</v>
      </c>
      <c r="H45">
        <f>AL45*1000</f>
        <v>14.787623692346823</v>
      </c>
      <c r="I45">
        <f>(AQ45-AW45)</f>
        <v>2.426816005245946</v>
      </c>
      <c r="J45">
        <f>(P45+AP45*D45)</f>
        <v>27.316612243652344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27.339555740356445</v>
      </c>
      <c r="P45" s="1">
        <v>27.316612243652344</v>
      </c>
      <c r="Q45" s="1">
        <v>27.386650085449219</v>
      </c>
      <c r="R45" s="1">
        <v>399.94216918945313</v>
      </c>
      <c r="S45" s="1">
        <v>395.1478271484375</v>
      </c>
      <c r="T45" s="1">
        <v>0.54248839616775513</v>
      </c>
      <c r="U45" s="1">
        <v>13.782602310180664</v>
      </c>
      <c r="V45" s="1">
        <v>1.3145867586135864</v>
      </c>
      <c r="W45" s="1">
        <v>33.398735046386719</v>
      </c>
      <c r="X45" s="1">
        <v>299.60443115234375</v>
      </c>
      <c r="Y45" s="1">
        <v>1249.9815673828125</v>
      </c>
      <c r="Z45" s="1">
        <v>3.7887454032897949</v>
      </c>
      <c r="AA45" s="1">
        <v>88.4769287109375</v>
      </c>
      <c r="AB45" s="1">
        <v>-1.9761157035827637</v>
      </c>
      <c r="AC45" s="1">
        <v>0.87345093488693237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1.1014868792365575</v>
      </c>
      <c r="AL45">
        <f>(U45-T45)/(1000-U45)*AK45</f>
        <v>1.4787623692346824E-2</v>
      </c>
      <c r="AM45">
        <f>(P45+273.15)</f>
        <v>300.46661224365232</v>
      </c>
      <c r="AN45">
        <f>(O45+273.15)</f>
        <v>300.48955574035642</v>
      </c>
      <c r="AO45">
        <f>(Y45*AG45+Z45*AH45)*AI45</f>
        <v>199.99704631096756</v>
      </c>
      <c r="AP45">
        <f>((AO45+0.00000010773*(AN45^4-AM45^4))-AL45*44100)/(L45*51.4+0.00000043092*AM45^3)</f>
        <v>-3.7131522389766265</v>
      </c>
      <c r="AQ45">
        <f>0.61365*EXP(17.502*J45/(240.97+J45))</f>
        <v>3.6462583272950031</v>
      </c>
      <c r="AR45">
        <f>AQ45*1000/AA45</f>
        <v>41.211402570354522</v>
      </c>
      <c r="AS45">
        <f>(AR45-U45)</f>
        <v>27.428800260173858</v>
      </c>
      <c r="AT45">
        <f>IF(D45,P45,(O45+P45)/2)</f>
        <v>27.328083992004395</v>
      </c>
      <c r="AU45">
        <f>0.61365*EXP(17.502*AT45/(240.97+AT45))</f>
        <v>3.648709969521013</v>
      </c>
      <c r="AV45">
        <f>IF(AS45&lt;&gt;0,(1000-(AR45+U45)/2)/AS45*AL45,0)</f>
        <v>0.52430322256834472</v>
      </c>
      <c r="AW45">
        <f>U45*AA45/1000</f>
        <v>1.2194423220490571</v>
      </c>
      <c r="AX45">
        <f>(AU45-AW45)</f>
        <v>2.4292676474719559</v>
      </c>
      <c r="AY45">
        <f>1/(1.6/F45+1.37/N45)</f>
        <v>0.33356290693286322</v>
      </c>
      <c r="AZ45">
        <f>G45*AA45*0.001</f>
        <v>33.591092075273984</v>
      </c>
      <c r="BA45">
        <f>G45/S45</f>
        <v>0.9608033011999223</v>
      </c>
      <c r="BB45">
        <f>(1-AL45*AA45/AQ45/F45)*100</f>
        <v>39.94486467357298</v>
      </c>
      <c r="BC45">
        <f>(S45-E45/(N45/1.35))</f>
        <v>395.32520288866596</v>
      </c>
      <c r="BD45">
        <f>E45*BB45/100/BC45</f>
        <v>-5.682585592706506E-4</v>
      </c>
    </row>
    <row r="46" spans="1:56" x14ac:dyDescent="0.25">
      <c r="A46" s="1" t="s">
        <v>1</v>
      </c>
      <c r="B46" s="1" t="s">
        <v>10115</v>
      </c>
      <c r="K46" s="1">
        <f t="shared" si="0"/>
        <v>2.72</v>
      </c>
    </row>
    <row r="47" spans="1:56" x14ac:dyDescent="0.25">
      <c r="A47" s="1" t="s">
        <v>1</v>
      </c>
      <c r="B47" s="1" t="s">
        <v>10114</v>
      </c>
      <c r="K47" s="1">
        <f t="shared" si="0"/>
        <v>2.72</v>
      </c>
    </row>
    <row r="48" spans="1:56" x14ac:dyDescent="0.25">
      <c r="A48" s="1">
        <v>11</v>
      </c>
      <c r="B48" s="1" t="s">
        <v>10113</v>
      </c>
      <c r="C48" s="1">
        <v>2592.0000034421682</v>
      </c>
      <c r="D48" s="1">
        <v>0</v>
      </c>
      <c r="E48">
        <f>(R48-S48*(1000-T48)/(1000-U48))*AK48</f>
        <v>-0.29921685548272803</v>
      </c>
      <c r="F48">
        <f>IF(AV48&lt;&gt;0,1/(1/AV48-1/N48),0)</f>
        <v>0.43930485760393417</v>
      </c>
      <c r="G48">
        <f>((AY48-AL48/2)*S48-E48)/(AY48+AL48/2)</f>
        <v>378.4704934474413</v>
      </c>
      <c r="H48">
        <f>AL48*1000</f>
        <v>12.156979617935656</v>
      </c>
      <c r="I48">
        <f>(AQ48-AW48)</f>
        <v>2.6282773494366571</v>
      </c>
      <c r="J48">
        <f>(P48+AP48*D48)</f>
        <v>27.344480514526367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27.412765502929688</v>
      </c>
      <c r="P48" s="1">
        <v>27.344480514526367</v>
      </c>
      <c r="Q48" s="1">
        <v>27.432538986206055</v>
      </c>
      <c r="R48" s="1">
        <v>400.034912109375</v>
      </c>
      <c r="S48" s="1">
        <v>395.93582153320313</v>
      </c>
      <c r="T48" s="1">
        <v>0.66204476356506348</v>
      </c>
      <c r="U48" s="1">
        <v>11.573432922363281</v>
      </c>
      <c r="V48" s="1">
        <v>1.5973715782165527</v>
      </c>
      <c r="W48" s="1">
        <v>27.924203872680664</v>
      </c>
      <c r="X48" s="1">
        <v>299.54287719726563</v>
      </c>
      <c r="Y48" s="1">
        <v>1599.607177734375</v>
      </c>
      <c r="Z48" s="1">
        <v>3.725966215133667</v>
      </c>
      <c r="AA48" s="1">
        <v>88.473251342773438</v>
      </c>
      <c r="AB48" s="1">
        <v>-1.989790678024292</v>
      </c>
      <c r="AC48" s="1">
        <v>0.8520500659942627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1.1012605779311233</v>
      </c>
      <c r="AL48">
        <f>(U48-T48)/(1000-U48)*AK48</f>
        <v>1.2156979617935656E-2</v>
      </c>
      <c r="AM48">
        <f>(P48+273.15)</f>
        <v>300.49448051452634</v>
      </c>
      <c r="AN48">
        <f>(O48+273.15)</f>
        <v>300.56276550292966</v>
      </c>
      <c r="AO48">
        <f>(Y48*AG48+Z48*AH48)*AI48</f>
        <v>255.93714271685894</v>
      </c>
      <c r="AP48">
        <f>((AO48+0.00000010773*(AN48^4-AM48^4))-AL48*44100)/(L48*51.4+0.00000043092*AM48^3)</f>
        <v>-2.2957511067470788</v>
      </c>
      <c r="AQ48">
        <f>0.61365*EXP(17.502*J48/(240.97+J48))</f>
        <v>3.6522165892756324</v>
      </c>
      <c r="AR48">
        <f>AQ48*1000/AA48</f>
        <v>41.28046086071582</v>
      </c>
      <c r="AS48">
        <f>(AR48-U48)</f>
        <v>29.707027938352539</v>
      </c>
      <c r="AT48">
        <f>IF(D48,P48,(O48+P48)/2)</f>
        <v>27.378623008728027</v>
      </c>
      <c r="AU48">
        <f>0.61365*EXP(17.502*AT48/(240.97+AT48))</f>
        <v>3.6595278670294538</v>
      </c>
      <c r="AV48">
        <f>IF(AS48&lt;&gt;0,(1000-(AR48+U48)/2)/AS48*AL48,0)</f>
        <v>0.39841440172918607</v>
      </c>
      <c r="AW48">
        <f>U48*AA48/1000</f>
        <v>1.0239392398389755</v>
      </c>
      <c r="AX48">
        <f>(AU48-AW48)</f>
        <v>2.6355886271904785</v>
      </c>
      <c r="AY48">
        <f>1/(1.6/F48+1.37/N48)</f>
        <v>0.25238598533519457</v>
      </c>
      <c r="AZ48">
        <f>G48*AA48*0.001</f>
        <v>33.484515092598961</v>
      </c>
      <c r="BA48">
        <f>G48/S48</f>
        <v>0.95588848713377361</v>
      </c>
      <c r="BB48">
        <f>(1-AL48*AA48/AQ48/F48)*100</f>
        <v>32.962911222215219</v>
      </c>
      <c r="BC48">
        <f>(S48-E48/(N48/1.35))</f>
        <v>396.03019300781267</v>
      </c>
      <c r="BD48">
        <f>E48*BB48/100/BC48</f>
        <v>-2.4904814879286218E-4</v>
      </c>
    </row>
    <row r="49" spans="1:56" x14ac:dyDescent="0.25">
      <c r="A49" s="1" t="s">
        <v>1</v>
      </c>
      <c r="B49" s="1" t="s">
        <v>10112</v>
      </c>
      <c r="K49" s="1">
        <f t="shared" si="0"/>
        <v>2.72</v>
      </c>
    </row>
    <row r="50" spans="1:56" x14ac:dyDescent="0.25">
      <c r="A50" s="1" t="s">
        <v>1</v>
      </c>
      <c r="B50" s="1" t="s">
        <v>10107</v>
      </c>
      <c r="K50" s="1">
        <f t="shared" si="0"/>
        <v>2.72</v>
      </c>
    </row>
    <row r="51" spans="1:56" x14ac:dyDescent="0.25">
      <c r="A51" s="1">
        <v>12</v>
      </c>
      <c r="B51" s="1" t="s">
        <v>10111</v>
      </c>
      <c r="C51" s="1">
        <v>2795.0000034421682</v>
      </c>
      <c r="D51" s="1">
        <v>0</v>
      </c>
      <c r="E51">
        <f>(R51-S51*(1000-T51)/(1000-U51))*AK51</f>
        <v>1.7256703342762032E-3</v>
      </c>
      <c r="F51">
        <f>IF(AV51&lt;&gt;0,1/(1/AV51-1/N51),0)</f>
        <v>0.31513202406167834</v>
      </c>
      <c r="G51">
        <f>((AY51-AL51/2)*S51-E51)/(AY51+AL51/2)</f>
        <v>376.52811332441905</v>
      </c>
      <c r="H51">
        <f>AL51*1000</f>
        <v>9.6338870116693727</v>
      </c>
      <c r="I51">
        <f>(AQ51-AW51)</f>
        <v>2.8298172215532773</v>
      </c>
      <c r="J51">
        <f>(P51+AP51*D51)</f>
        <v>27.409967422485352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27.524198532104492</v>
      </c>
      <c r="P51" s="1">
        <v>27.409967422485352</v>
      </c>
      <c r="Q51" s="1">
        <v>27.512893676757813</v>
      </c>
      <c r="R51" s="1">
        <v>400.10919189453125</v>
      </c>
      <c r="S51" s="1">
        <v>396.63861083984375</v>
      </c>
      <c r="T51" s="1">
        <v>0.79117089509963989</v>
      </c>
      <c r="U51" s="1">
        <v>9.4545145034790039</v>
      </c>
      <c r="V51" s="1">
        <v>1.896430492401123</v>
      </c>
      <c r="W51" s="1">
        <v>22.662397384643555</v>
      </c>
      <c r="X51" s="1">
        <v>299.61209106445313</v>
      </c>
      <c r="Y51" s="1">
        <v>1999.8929443359375</v>
      </c>
      <c r="Z51" s="1">
        <v>3.6852772235870361</v>
      </c>
      <c r="AA51" s="1">
        <v>88.469268798828125</v>
      </c>
      <c r="AB51" s="1">
        <v>-1.9173785448074341</v>
      </c>
      <c r="AC51" s="1">
        <v>0.82527410984039307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1.1015150406781362</v>
      </c>
      <c r="AL51">
        <f>(U51-T51)/(1000-U51)*AK51</f>
        <v>9.6338870116693728E-3</v>
      </c>
      <c r="AM51">
        <f>(P51+273.15)</f>
        <v>300.55996742248533</v>
      </c>
      <c r="AN51">
        <f>(O51+273.15)</f>
        <v>300.67419853210447</v>
      </c>
      <c r="AO51">
        <f>(Y51*AG51+Z51*AH51)*AI51</f>
        <v>319.98286394157549</v>
      </c>
      <c r="AP51">
        <f>((AO51+0.00000010773*(AN51^4-AM51^4))-AL51*44100)/(L51*51.4+0.00000043092*AM51^3)</f>
        <v>-0.85069820937587759</v>
      </c>
      <c r="AQ51">
        <f>0.61365*EXP(17.502*J51/(240.97+J51))</f>
        <v>3.6662512065239805</v>
      </c>
      <c r="AR51">
        <f>AQ51*1000/AA51</f>
        <v>41.440957479378923</v>
      </c>
      <c r="AS51">
        <f>(AR51-U51)</f>
        <v>31.986442975899919</v>
      </c>
      <c r="AT51">
        <f>IF(D51,P51,(O51+P51)/2)</f>
        <v>27.467082977294922</v>
      </c>
      <c r="AU51">
        <f>0.61365*EXP(17.502*AT51/(240.97+AT51))</f>
        <v>3.6785301477872268</v>
      </c>
      <c r="AV51">
        <f>IF(AS51&lt;&gt;0,(1000-(AR51+U51)/2)/AS51*AL51,0)</f>
        <v>0.29352205262395253</v>
      </c>
      <c r="AW51">
        <f>U51*AA51/1000</f>
        <v>0.83643398497070298</v>
      </c>
      <c r="AX51">
        <f>(AU51-AW51)</f>
        <v>2.8420961628165236</v>
      </c>
      <c r="AY51">
        <f>1/(1.6/F51+1.37/N51)</f>
        <v>0.18527766895706879</v>
      </c>
      <c r="AZ51">
        <f>G51*AA51*0.001</f>
        <v>33.31116686801365</v>
      </c>
      <c r="BA51">
        <f>G51/S51</f>
        <v>0.94929768064474951</v>
      </c>
      <c r="BB51">
        <f>(1-AL51*AA51/AQ51/F51)*100</f>
        <v>26.230094261198833</v>
      </c>
      <c r="BC51">
        <f>(S51-E51/(N51/1.35))</f>
        <v>396.6380665721959</v>
      </c>
      <c r="BD51">
        <f>E51*BB51/100/BC51</f>
        <v>1.1412040181367786E-6</v>
      </c>
    </row>
    <row r="52" spans="1:56" x14ac:dyDescent="0.25">
      <c r="A52" s="1" t="s">
        <v>1</v>
      </c>
      <c r="B52" s="1" t="s">
        <v>10110</v>
      </c>
      <c r="K52" s="2">
        <v>3.7749999999999999</v>
      </c>
    </row>
    <row r="53" spans="1:56" x14ac:dyDescent="0.25">
      <c r="A53" s="1" t="s">
        <v>1</v>
      </c>
      <c r="B53" s="1" t="s">
        <v>10109</v>
      </c>
      <c r="K53" s="2">
        <v>3.7749999999999999</v>
      </c>
    </row>
    <row r="54" spans="1:56" x14ac:dyDescent="0.25">
      <c r="A54" s="1" t="s">
        <v>1</v>
      </c>
      <c r="B54" s="1" t="s">
        <v>10108</v>
      </c>
      <c r="K54" s="2">
        <v>3.7749999999999999</v>
      </c>
    </row>
    <row r="55" spans="1:56" x14ac:dyDescent="0.25">
      <c r="A55" s="1" t="s">
        <v>1</v>
      </c>
      <c r="B55" s="1" t="s">
        <v>10107</v>
      </c>
      <c r="K55" s="2">
        <v>3.7749999999999999</v>
      </c>
    </row>
    <row r="56" spans="1:56" x14ac:dyDescent="0.25">
      <c r="K56" s="2">
        <v>3.7749999999999999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631F-69A9-4491-8BFE-912A14B9CD2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1566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1565</v>
      </c>
    </row>
    <row r="12" spans="1:60" x14ac:dyDescent="0.25">
      <c r="A12" s="1" t="s">
        <v>1</v>
      </c>
      <c r="B12" s="1" t="s">
        <v>1564</v>
      </c>
    </row>
    <row r="13" spans="1:60" x14ac:dyDescent="0.25">
      <c r="A13" s="1" t="s">
        <v>1</v>
      </c>
      <c r="B13" s="1" t="s">
        <v>1563</v>
      </c>
    </row>
    <row r="14" spans="1:60" x14ac:dyDescent="0.25">
      <c r="A14" s="1" t="s">
        <v>1</v>
      </c>
      <c r="B14" s="1" t="s">
        <v>1562</v>
      </c>
    </row>
    <row r="15" spans="1:60" x14ac:dyDescent="0.25">
      <c r="A15" s="1" t="s">
        <v>1</v>
      </c>
      <c r="B15" s="1" t="s">
        <v>1561</v>
      </c>
    </row>
    <row r="16" spans="1:60" x14ac:dyDescent="0.25">
      <c r="A16" s="1" t="s">
        <v>1</v>
      </c>
      <c r="B16" s="1" t="s">
        <v>1560</v>
      </c>
    </row>
    <row r="17" spans="1:60" x14ac:dyDescent="0.25">
      <c r="A17" s="1" t="s">
        <v>1</v>
      </c>
      <c r="B17" s="1" t="s">
        <v>1559</v>
      </c>
    </row>
    <row r="18" spans="1:60" x14ac:dyDescent="0.25">
      <c r="A18" s="1">
        <v>1</v>
      </c>
      <c r="B18" s="1" t="s">
        <v>1558</v>
      </c>
      <c r="C18" s="1">
        <v>319.50000338628888</v>
      </c>
      <c r="D18" s="1">
        <v>0</v>
      </c>
      <c r="E18">
        <f>(R18-S18*(1000-T18)/(1000-U18))*AO18</f>
        <v>-2.4614760698995535</v>
      </c>
      <c r="F18">
        <f>IF(AZ18&lt;&gt;0,1/(1/AZ18-1/N18),0)</f>
        <v>2.1668189697670526</v>
      </c>
      <c r="G18">
        <f>((BC18-AP18/2)*S18-E18)/(BC18+AP18/2)</f>
        <v>386.86879418187982</v>
      </c>
      <c r="H18">
        <f>AP18*1000</f>
        <v>23.207388599794768</v>
      </c>
      <c r="I18">
        <f>(AU18-BA18)</f>
        <v>1.376146007710582</v>
      </c>
      <c r="J18">
        <f>(P18+AT18*D18)</f>
        <v>25.829916000366211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26.900886535644531</v>
      </c>
      <c r="P18" s="1">
        <v>25.829916000366211</v>
      </c>
      <c r="Q18" s="1">
        <v>27.146257400512695</v>
      </c>
      <c r="R18" s="1">
        <v>399.90078735351563</v>
      </c>
      <c r="S18" s="1">
        <v>393.85238647460938</v>
      </c>
      <c r="T18" s="1">
        <v>1.7850984334945679</v>
      </c>
      <c r="U18" s="1">
        <v>22.332595825195313</v>
      </c>
      <c r="V18" s="1">
        <v>4.412442684173584</v>
      </c>
      <c r="W18" s="1">
        <v>55.202163696289063</v>
      </c>
      <c r="X18" s="1">
        <v>300.34982299804688</v>
      </c>
      <c r="Y18" s="1">
        <v>0.28414279222488403</v>
      </c>
      <c r="Z18" s="1">
        <v>2.9892170429229736</v>
      </c>
      <c r="AA18" s="1">
        <v>87.956695556640625</v>
      </c>
      <c r="AB18" s="1">
        <v>1.0618094205856323</v>
      </c>
      <c r="AC18" s="1">
        <v>0.37084770202636719</v>
      </c>
      <c r="AD18" s="1">
        <v>6.1542857438325882E-2</v>
      </c>
      <c r="AE18" s="1">
        <v>4.6293591149151325E-3</v>
      </c>
      <c r="AF18" s="1">
        <v>7.0289500057697296E-2</v>
      </c>
      <c r="AG18" s="1">
        <v>1.5521124936640263E-2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1.1042272904339956</v>
      </c>
      <c r="AP18">
        <f>(U18-T18)/(1000-U18)*AO18</f>
        <v>2.3207388599794768E-2</v>
      </c>
      <c r="AQ18">
        <f>(P18+273.15)</f>
        <v>298.97991600036619</v>
      </c>
      <c r="AR18">
        <f>(O18+273.15)</f>
        <v>300.05088653564451</v>
      </c>
      <c r="AS18">
        <f>(Y18*AK18+Z18*AL18)*AM18</f>
        <v>4.5462845739807634E-2</v>
      </c>
      <c r="AT18">
        <f>((AS18+0.00000010773*(AR18^4-AQ18^4))-AP18*44100)/(L18*0.92*2*29.3+0.00000043092*AQ18^3)</f>
        <v>-7.9670529339584819</v>
      </c>
      <c r="AU18">
        <f>0.61365*EXP(17.502*J18/(240.97+J18))</f>
        <v>3.3404473396967895</v>
      </c>
      <c r="AV18">
        <f>AU18*1000/AA18</f>
        <v>37.978317836482091</v>
      </c>
      <c r="AW18">
        <f>(AV18-U18)</f>
        <v>15.645722011286779</v>
      </c>
      <c r="AX18">
        <f>IF(D18,P18,(O18+P18)/2)</f>
        <v>26.365401268005371</v>
      </c>
      <c r="AY18">
        <f>0.61365*EXP(17.502*AX18/(240.97+AX18))</f>
        <v>3.4479092087823839</v>
      </c>
      <c r="AZ18">
        <f>IF(AW18&lt;&gt;0,(1000-(AV18+U18)/2)/AW18*AP18,0)</f>
        <v>1.438575936507134</v>
      </c>
      <c r="BA18">
        <f>U18*AA18/1000</f>
        <v>1.9643013319862075</v>
      </c>
      <c r="BB18">
        <f>(AY18-BA18)</f>
        <v>1.4836078767961765</v>
      </c>
      <c r="BC18">
        <f>1/(1.6/F18+1.37/N18)</f>
        <v>0.94475358344760252</v>
      </c>
      <c r="BD18">
        <f>G18*AA18*0.001</f>
        <v>34.027700750220269</v>
      </c>
      <c r="BE18">
        <f>G18/S18</f>
        <v>0.98226850329576521</v>
      </c>
      <c r="BF18">
        <f>(1-AP18*AA18/AU18/F18)*100</f>
        <v>71.798778433853144</v>
      </c>
      <c r="BG18">
        <f>(S18-E18/(N18/1.35))</f>
        <v>394.62872350969309</v>
      </c>
      <c r="BH18">
        <f>E18*BF18/100/BG18</f>
        <v>-4.4784113379067979E-3</v>
      </c>
    </row>
    <row r="19" spans="1:60" x14ac:dyDescent="0.25">
      <c r="A19" s="1" t="s">
        <v>1</v>
      </c>
      <c r="B19" s="1" t="s">
        <v>1557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1556</v>
      </c>
      <c r="K20" s="1">
        <f t="shared" si="0"/>
        <v>2.72</v>
      </c>
    </row>
    <row r="21" spans="1:60" x14ac:dyDescent="0.25">
      <c r="A21" s="1">
        <v>2</v>
      </c>
      <c r="B21" s="1" t="s">
        <v>1555</v>
      </c>
      <c r="C21" s="1">
        <v>524.50000338628888</v>
      </c>
      <c r="D21" s="1">
        <v>0</v>
      </c>
      <c r="E21">
        <f>(R21-S21*(1000-T21)/(1000-U21))*AO21</f>
        <v>-1.6734378710306512</v>
      </c>
      <c r="F21">
        <f>IF(AZ21&lt;&gt;0,1/(1/AZ21-1/N21),0)</f>
        <v>2.0580613397147833</v>
      </c>
      <c r="G21">
        <f>((BC21-AP21/2)*S21-E21)/(BC21+AP21/2)</f>
        <v>385.61569088138174</v>
      </c>
      <c r="H21">
        <f>AP21*1000</f>
        <v>22.39818966172874</v>
      </c>
      <c r="I21">
        <f>(AU21-BA21)</f>
        <v>1.3753078914941688</v>
      </c>
      <c r="J21">
        <f>(P21+AT21*D21)</f>
        <v>25.615041732788086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26.860422134399414</v>
      </c>
      <c r="P21" s="1">
        <v>25.615041732788086</v>
      </c>
      <c r="Q21" s="1">
        <v>27.139049530029297</v>
      </c>
      <c r="R21" s="1">
        <v>399.81689453125</v>
      </c>
      <c r="S21" s="1">
        <v>393.3533935546875</v>
      </c>
      <c r="T21" s="1">
        <v>2.0221138000488281</v>
      </c>
      <c r="U21" s="1">
        <v>21.863256454467773</v>
      </c>
      <c r="V21" s="1">
        <v>5.0097570419311523</v>
      </c>
      <c r="W21" s="1">
        <v>54.1658935546875</v>
      </c>
      <c r="X21" s="1">
        <v>300.341064453125</v>
      </c>
      <c r="Y21" s="1">
        <v>24.640522003173828</v>
      </c>
      <c r="Z21" s="1">
        <v>3.8991641998291016</v>
      </c>
      <c r="AA21" s="1">
        <v>87.948829650878906</v>
      </c>
      <c r="AB21" s="1">
        <v>0.96601474285125732</v>
      </c>
      <c r="AC21" s="1">
        <v>0.37943592667579651</v>
      </c>
      <c r="AD21" s="1">
        <v>7.8535988926887512E-2</v>
      </c>
      <c r="AE21" s="1">
        <v>7.7032996341586113E-3</v>
      </c>
      <c r="AF21" s="1">
        <v>7.4130028486251831E-2</v>
      </c>
      <c r="AG21" s="1">
        <v>7.6884753070771694E-3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1.1041950899011945</v>
      </c>
      <c r="AP21">
        <f>(U21-T21)/(1000-U21)*AO21</f>
        <v>2.239818966172874E-2</v>
      </c>
      <c r="AQ21">
        <f>(P21+273.15)</f>
        <v>298.76504173278806</v>
      </c>
      <c r="AR21">
        <f>(O21+273.15)</f>
        <v>300.01042213439939</v>
      </c>
      <c r="AS21">
        <f>(Y21*AK21+Z21*AL21)*AM21</f>
        <v>3.9424834323864388</v>
      </c>
      <c r="AT21">
        <f>((AS21+0.00000010773*(AR21^4-AQ21^4))-AP21*44100)/(L21*0.92*2*29.3+0.00000043092*AQ21^3)</f>
        <v>-7.6408521109553629</v>
      </c>
      <c r="AU21">
        <f>0.61365*EXP(17.502*J21/(240.97+J21))</f>
        <v>3.2981557090216338</v>
      </c>
      <c r="AV21">
        <f>AU21*1000/AA21</f>
        <v>37.500848187678798</v>
      </c>
      <c r="AW21">
        <f>(AV21-U21)</f>
        <v>15.637591733211025</v>
      </c>
      <c r="AX21">
        <f>IF(D21,P21,(O21+P21)/2)</f>
        <v>26.23773193359375</v>
      </c>
      <c r="AY21">
        <f>0.61365*EXP(17.502*AX21/(240.97+AX21))</f>
        <v>3.4220180288381417</v>
      </c>
      <c r="AZ21">
        <f>IF(AW21&lt;&gt;0,(1000-(AV21+U21)/2)/AW21*AP21,0)</f>
        <v>1.3898153753518703</v>
      </c>
      <c r="BA21">
        <f>U21*AA21/1000</f>
        <v>1.922847817527465</v>
      </c>
      <c r="BB21">
        <f>(AY21-BA21)</f>
        <v>1.4991702113106766</v>
      </c>
      <c r="BC21">
        <f>1/(1.6/F21+1.37/N21)</f>
        <v>0.91116330951863123</v>
      </c>
      <c r="BD21">
        <f>G21*AA21*0.001</f>
        <v>33.914448708032623</v>
      </c>
      <c r="BE21">
        <f>G21/S21</f>
        <v>0.98032887779769462</v>
      </c>
      <c r="BF21">
        <f>(1-AP21*AA21/AU21/F21)*100</f>
        <v>70.978923862441647</v>
      </c>
      <c r="BG21">
        <f>(S21-E21/(N21/1.35))</f>
        <v>393.88118734926445</v>
      </c>
      <c r="BH21">
        <f>E21*BF21/100/BG21</f>
        <v>-3.0156002127384382E-3</v>
      </c>
    </row>
    <row r="22" spans="1:60" x14ac:dyDescent="0.25">
      <c r="A22" s="1" t="s">
        <v>1</v>
      </c>
      <c r="B22" s="1" t="s">
        <v>1554</v>
      </c>
      <c r="K22" s="1">
        <f t="shared" si="0"/>
        <v>2.72</v>
      </c>
    </row>
    <row r="23" spans="1:60" x14ac:dyDescent="0.25">
      <c r="A23" s="1" t="s">
        <v>1</v>
      </c>
      <c r="B23" s="1" t="s">
        <v>1553</v>
      </c>
      <c r="K23" s="1">
        <f t="shared" si="0"/>
        <v>2.72</v>
      </c>
    </row>
    <row r="24" spans="1:60" x14ac:dyDescent="0.25">
      <c r="A24" s="1">
        <v>3</v>
      </c>
      <c r="B24" s="1" t="s">
        <v>1552</v>
      </c>
      <c r="C24" s="1">
        <v>729.50000338628888</v>
      </c>
      <c r="D24" s="1">
        <v>0</v>
      </c>
      <c r="E24">
        <f>(R24-S24*(1000-T24)/(1000-U24))*AO24</f>
        <v>-0.78167020370322959</v>
      </c>
      <c r="F24">
        <f>IF(AZ24&lt;&gt;0,1/(1/AZ24-1/N24),0)</f>
        <v>1.979340703915073</v>
      </c>
      <c r="G24">
        <f>((BC24-AP24/2)*S24-E24)/(BC24+AP24/2)</f>
        <v>384.38146069837393</v>
      </c>
      <c r="H24">
        <f>AP24*1000</f>
        <v>21.757944017910656</v>
      </c>
      <c r="I24">
        <f>(AU24-BA24)</f>
        <v>1.3723271663224246</v>
      </c>
      <c r="J24">
        <f>(P24+AT24*D24)</f>
        <v>25.442445755004883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26.733318328857422</v>
      </c>
      <c r="P24" s="1">
        <v>25.442445755004883</v>
      </c>
      <c r="Q24" s="1">
        <v>27.050197601318359</v>
      </c>
      <c r="R24" s="1">
        <v>400.079833984375</v>
      </c>
      <c r="S24" s="1">
        <v>393.0430908203125</v>
      </c>
      <c r="T24" s="1">
        <v>2.235429048538208</v>
      </c>
      <c r="U24" s="1">
        <v>21.515764236450195</v>
      </c>
      <c r="V24" s="1">
        <v>5.5795426368713379</v>
      </c>
      <c r="W24" s="1">
        <v>53.702495574951172</v>
      </c>
      <c r="X24" s="1">
        <v>300.348876953125</v>
      </c>
      <c r="Y24" s="1">
        <v>50.576858520507813</v>
      </c>
      <c r="Z24" s="1">
        <v>2.4245858192443848</v>
      </c>
      <c r="AA24" s="1">
        <v>87.944709777832031</v>
      </c>
      <c r="AB24" s="1">
        <v>0.99486911296844482</v>
      </c>
      <c r="AC24" s="1">
        <v>0.37887603044509888</v>
      </c>
      <c r="AD24" s="1">
        <v>5.6527592241764069E-2</v>
      </c>
      <c r="AE24" s="1">
        <v>6.2307780608534813E-3</v>
      </c>
      <c r="AF24" s="1">
        <v>3.7539418786764145E-2</v>
      </c>
      <c r="AG24" s="1">
        <v>6.667484063655138E-3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1.1042238123276653</v>
      </c>
      <c r="AP24">
        <f>(U24-T24)/(1000-U24)*AO24</f>
        <v>2.1757944017910657E-2</v>
      </c>
      <c r="AQ24">
        <f>(P24+273.15)</f>
        <v>298.59244575500486</v>
      </c>
      <c r="AR24">
        <f>(O24+273.15)</f>
        <v>299.8833183288574</v>
      </c>
      <c r="AS24">
        <f>(Y24*AK24+Z24*AL24)*AM24</f>
        <v>8.0922971824043088</v>
      </c>
      <c r="AT24">
        <f>((AS24+0.00000010773*(AR24^4-AQ24^4))-AP24*44100)/(L24*0.92*2*29.3+0.00000043092*AQ24^3)</f>
        <v>-7.3827876856490349</v>
      </c>
      <c r="AU24">
        <f>0.61365*EXP(17.502*J24/(240.97+J24))</f>
        <v>3.2645248077452949</v>
      </c>
      <c r="AV24">
        <f>AU24*1000/AA24</f>
        <v>37.120195359018332</v>
      </c>
      <c r="AW24">
        <f>(AV24-U24)</f>
        <v>15.604431122568137</v>
      </c>
      <c r="AX24">
        <f>IF(D24,P24,(O24+P24)/2)</f>
        <v>26.087882041931152</v>
      </c>
      <c r="AY24">
        <f>0.61365*EXP(17.502*AX24/(240.97+AX24))</f>
        <v>3.3918453924401821</v>
      </c>
      <c r="AZ24">
        <f>IF(AW24&lt;&gt;0,(1000-(AV24+U24)/2)/AW24*AP24,0)</f>
        <v>1.3534645953358815</v>
      </c>
      <c r="BA24">
        <f>U24*AA24/1000</f>
        <v>1.8921976414228703</v>
      </c>
      <c r="BB24">
        <f>(AY24-BA24)</f>
        <v>1.4996477510173118</v>
      </c>
      <c r="BC24">
        <f>1/(1.6/F24+1.37/N24)</f>
        <v>0.88619689634418042</v>
      </c>
      <c r="BD24">
        <f>G24*AA24*0.001</f>
        <v>33.804316005097647</v>
      </c>
      <c r="BE24">
        <f>G24/S24</f>
        <v>0.97796264500194863</v>
      </c>
      <c r="BF24">
        <f>(1-AP24*AA24/AU24/F24)*100</f>
        <v>70.38668365175424</v>
      </c>
      <c r="BG24">
        <f>(S24-E24/(N24/1.35))</f>
        <v>393.28962562752719</v>
      </c>
      <c r="BH24">
        <f>E24*BF24/100/BG24</f>
        <v>-1.398947995647577E-3</v>
      </c>
    </row>
    <row r="25" spans="1:60" x14ac:dyDescent="0.25">
      <c r="A25" s="1" t="s">
        <v>1</v>
      </c>
      <c r="B25" s="1" t="s">
        <v>1551</v>
      </c>
      <c r="K25" s="1">
        <f t="shared" si="0"/>
        <v>2.72</v>
      </c>
    </row>
    <row r="26" spans="1:60" x14ac:dyDescent="0.25">
      <c r="A26" s="1" t="s">
        <v>1</v>
      </c>
      <c r="B26" s="1" t="s">
        <v>1550</v>
      </c>
      <c r="K26" s="1">
        <f t="shared" si="0"/>
        <v>2.72</v>
      </c>
    </row>
    <row r="27" spans="1:60" x14ac:dyDescent="0.25">
      <c r="A27" s="1">
        <v>4</v>
      </c>
      <c r="B27" s="1" t="s">
        <v>1549</v>
      </c>
      <c r="C27" s="1">
        <v>934.50000338628888</v>
      </c>
      <c r="D27" s="1">
        <v>0</v>
      </c>
      <c r="E27">
        <f>(R27-S27*(1000-T27)/(1000-U27))*AO27</f>
        <v>-0.1140398613579489</v>
      </c>
      <c r="F27">
        <f>IF(AZ27&lt;&gt;0,1/(1/AZ27-1/N27),0)</f>
        <v>1.9682571717934272</v>
      </c>
      <c r="G27">
        <f>((BC27-AP27/2)*S27-E27)/(BC27+AP27/2)</f>
        <v>383.18864777705733</v>
      </c>
      <c r="H27">
        <f>AP27*1000</f>
        <v>21.488797133111824</v>
      </c>
      <c r="I27">
        <f>(AU27-BA27)</f>
        <v>1.3607781953961995</v>
      </c>
      <c r="J27">
        <f>(P27+AT27*D27)</f>
        <v>25.374641418457031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26.657238006591797</v>
      </c>
      <c r="P27" s="1">
        <v>25.374641418457031</v>
      </c>
      <c r="Q27" s="1">
        <v>26.970718383789063</v>
      </c>
      <c r="R27" s="1">
        <v>400.0380859375</v>
      </c>
      <c r="S27" s="1">
        <v>392.50198364257813</v>
      </c>
      <c r="T27" s="1">
        <v>2.4514667987823486</v>
      </c>
      <c r="U27" s="1">
        <v>21.49639892578125</v>
      </c>
      <c r="V27" s="1">
        <v>6.1466269493103027</v>
      </c>
      <c r="W27" s="1">
        <v>53.898483276367188</v>
      </c>
      <c r="X27" s="1">
        <v>300.30599975585938</v>
      </c>
      <c r="Y27" s="1">
        <v>99.323616027832031</v>
      </c>
      <c r="Z27" s="1">
        <v>3.3778727054595947</v>
      </c>
      <c r="AA27" s="1">
        <v>87.950401306152344</v>
      </c>
      <c r="AB27" s="1">
        <v>0.89856785535812378</v>
      </c>
      <c r="AC27" s="1">
        <v>0.37985289096832275</v>
      </c>
      <c r="AD27" s="1">
        <v>5.2159257233142853E-2</v>
      </c>
      <c r="AE27" s="1">
        <v>2.4457939434796572E-3</v>
      </c>
      <c r="AF27" s="1">
        <v>8.5503660142421722E-2</v>
      </c>
      <c r="AG27" s="1">
        <v>1.1492496356368065E-2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1.1040661755730121</v>
      </c>
      <c r="AP27">
        <f>(U27-T27)/(1000-U27)*AO27</f>
        <v>2.1488797133111824E-2</v>
      </c>
      <c r="AQ27">
        <f>(P27+273.15)</f>
        <v>298.52464141845701</v>
      </c>
      <c r="AR27">
        <f>(O27+273.15)</f>
        <v>299.80723800659177</v>
      </c>
      <c r="AS27">
        <f>(Y27*AK27+Z27*AL27)*AM27</f>
        <v>15.891778209244194</v>
      </c>
      <c r="AT27">
        <f>((AS27+0.00000010773*(AR27^4-AQ27^4))-AP27*44100)/(L27*0.92*2*29.3+0.00000043092*AQ27^3)</f>
        <v>-7.2290179413798494</v>
      </c>
      <c r="AU27">
        <f>0.61365*EXP(17.502*J27/(240.97+J27))</f>
        <v>3.2513951075558025</v>
      </c>
      <c r="AV27">
        <f>AU27*1000/AA27</f>
        <v>36.968507923435247</v>
      </c>
      <c r="AW27">
        <f>(AV27-U27)</f>
        <v>15.472108997653997</v>
      </c>
      <c r="AX27">
        <f>IF(D27,P27,(O27+P27)/2)</f>
        <v>26.015939712524414</v>
      </c>
      <c r="AY27">
        <f>0.61365*EXP(17.502*AX27/(240.97+AX27))</f>
        <v>3.3774423683560757</v>
      </c>
      <c r="AZ27">
        <f>IF(AW27&lt;&gt;0,(1000-(AV27+U27)/2)/AW27*AP27,0)</f>
        <v>1.348273003695251</v>
      </c>
      <c r="BA27">
        <f>U27*AA27/1000</f>
        <v>1.890616912159603</v>
      </c>
      <c r="BB27">
        <f>(AY27-BA27)</f>
        <v>1.4868254561964727</v>
      </c>
      <c r="BC27">
        <f>1/(1.6/F27+1.37/N27)</f>
        <v>0.88263642218581306</v>
      </c>
      <c r="BD27">
        <f>G27*AA27*0.001</f>
        <v>33.701595347954054</v>
      </c>
      <c r="BE27">
        <f>G27/S27</f>
        <v>0.97627187567540619</v>
      </c>
      <c r="BF27">
        <f>(1-AP27*AA27/AU27/F27)*100</f>
        <v>70.467627282720684</v>
      </c>
      <c r="BG27">
        <f>(S27-E27/(N27/1.35))</f>
        <v>392.53795123492267</v>
      </c>
      <c r="BH27">
        <f>E27*BF27/100/BG27</f>
        <v>-2.047220764326988E-4</v>
      </c>
    </row>
    <row r="28" spans="1:60" x14ac:dyDescent="0.25">
      <c r="A28" s="1" t="s">
        <v>1</v>
      </c>
      <c r="B28" s="1" t="s">
        <v>1548</v>
      </c>
      <c r="K28" s="1">
        <f t="shared" si="0"/>
        <v>2.72</v>
      </c>
    </row>
    <row r="29" spans="1:60" x14ac:dyDescent="0.25">
      <c r="A29" s="1" t="s">
        <v>1</v>
      </c>
      <c r="B29" s="1" t="s">
        <v>1547</v>
      </c>
      <c r="K29" s="1">
        <f t="shared" si="0"/>
        <v>2.72</v>
      </c>
    </row>
    <row r="30" spans="1:60" x14ac:dyDescent="0.25">
      <c r="A30" s="1">
        <v>5</v>
      </c>
      <c r="B30" s="1" t="s">
        <v>1546</v>
      </c>
      <c r="C30" s="1">
        <v>1139.5000033862889</v>
      </c>
      <c r="D30" s="1">
        <v>0</v>
      </c>
      <c r="E30">
        <f>(R30-S30*(1000-T30)/(1000-U30))*AO30</f>
        <v>0.20166310273637733</v>
      </c>
      <c r="F30">
        <f>IF(AZ30&lt;&gt;0,1/(1/AZ30-1/N30),0)</f>
        <v>1.9992079528623095</v>
      </c>
      <c r="G30">
        <f>((BC30-AP30/2)*S30-E30)/(BC30+AP30/2)</f>
        <v>382.66075642096763</v>
      </c>
      <c r="H30">
        <f>AP30*1000</f>
        <v>21.350853417603727</v>
      </c>
      <c r="I30">
        <f>(AU30-BA30)</f>
        <v>1.3376907416421748</v>
      </c>
      <c r="J30">
        <f>(P30+AT30*D30)</f>
        <v>25.302961349487305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26.598403930664063</v>
      </c>
      <c r="P30" s="1">
        <v>25.302961349487305</v>
      </c>
      <c r="Q30" s="1">
        <v>26.911575317382813</v>
      </c>
      <c r="R30" s="1">
        <v>399.91976928710938</v>
      </c>
      <c r="S30" s="1">
        <v>392.1539306640625</v>
      </c>
      <c r="T30" s="1">
        <v>2.6828773021697998</v>
      </c>
      <c r="U30" s="1">
        <v>21.602434158325195</v>
      </c>
      <c r="V30" s="1">
        <v>6.7499547004699707</v>
      </c>
      <c r="W30" s="1">
        <v>54.35040283203125</v>
      </c>
      <c r="X30" s="1">
        <v>300.32296752929688</v>
      </c>
      <c r="Y30" s="1">
        <v>150.35781860351563</v>
      </c>
      <c r="Z30" s="1">
        <v>2.9560439586639404</v>
      </c>
      <c r="AA30" s="1">
        <v>87.947235107421875</v>
      </c>
      <c r="AB30" s="1">
        <v>0.96502751111984253</v>
      </c>
      <c r="AC30" s="1">
        <v>0.38281795382499695</v>
      </c>
      <c r="AD30" s="1">
        <v>0.10329459607601166</v>
      </c>
      <c r="AE30" s="1">
        <v>5.0263907760381699E-3</v>
      </c>
      <c r="AF30" s="1">
        <v>5.2164796739816666E-2</v>
      </c>
      <c r="AG30" s="1">
        <v>9.572192095220089E-3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1.1041285570930031</v>
      </c>
      <c r="AP30">
        <f>(U30-T30)/(1000-U30)*AO30</f>
        <v>2.1350853417603725E-2</v>
      </c>
      <c r="AQ30">
        <f>(P30+273.15)</f>
        <v>298.45296134948728</v>
      </c>
      <c r="AR30">
        <f>(O30+273.15)</f>
        <v>299.74840393066404</v>
      </c>
      <c r="AS30">
        <f>(Y30*AK30+Z30*AL30)*AM30</f>
        <v>24.057250438841038</v>
      </c>
      <c r="AT30">
        <f>((AS30+0.00000010773*(AR30^4-AQ30^4))-AP30*44100)/(L30*0.92*2*29.3+0.00000043092*AQ30^3)</f>
        <v>-7.1160574733965314</v>
      </c>
      <c r="AU30">
        <f>0.61365*EXP(17.502*J30/(240.97+J30))</f>
        <v>3.2375650974570021</v>
      </c>
      <c r="AV30">
        <f>AU30*1000/AA30</f>
        <v>36.81258533599749</v>
      </c>
      <c r="AW30">
        <f>(AV30-U30)</f>
        <v>15.210151177672294</v>
      </c>
      <c r="AX30">
        <f>IF(D30,P30,(O30+P30)/2)</f>
        <v>25.950682640075684</v>
      </c>
      <c r="AY30">
        <f>0.61365*EXP(17.502*AX30/(240.97+AX30))</f>
        <v>3.3644239798038886</v>
      </c>
      <c r="AZ30">
        <f>IF(AW30&lt;&gt;0,(1000-(AV30+U30)/2)/AW30*AP30,0)</f>
        <v>1.3627246643495146</v>
      </c>
      <c r="BA30">
        <f>U30*AA30/1000</f>
        <v>1.8998743558148272</v>
      </c>
      <c r="BB30">
        <f>(AY30-BA30)</f>
        <v>1.4645496239890614</v>
      </c>
      <c r="BC30">
        <f>1/(1.6/F30+1.37/N30)</f>
        <v>0.89255082553436094</v>
      </c>
      <c r="BD30">
        <f>G30*AA30*0.001</f>
        <v>33.653955511338737</v>
      </c>
      <c r="BE30">
        <f>G30/S30</f>
        <v>0.97579222468325288</v>
      </c>
      <c r="BF30">
        <f>(1-AP30*AA30/AU30/F30)*100</f>
        <v>70.989116882581044</v>
      </c>
      <c r="BG30">
        <f>(S30-E30/(N30/1.35))</f>
        <v>392.09032714697832</v>
      </c>
      <c r="BH30">
        <f>E30*BF30/100/BG30</f>
        <v>3.6511702992586737E-4</v>
      </c>
    </row>
    <row r="31" spans="1:60" x14ac:dyDescent="0.25">
      <c r="A31" s="1" t="s">
        <v>1</v>
      </c>
      <c r="B31" s="1" t="s">
        <v>1545</v>
      </c>
      <c r="K31" s="1">
        <f t="shared" si="0"/>
        <v>2.72</v>
      </c>
    </row>
    <row r="32" spans="1:60" x14ac:dyDescent="0.25">
      <c r="A32" s="1" t="s">
        <v>1</v>
      </c>
      <c r="B32" s="1" t="s">
        <v>1544</v>
      </c>
      <c r="K32" s="1">
        <f t="shared" si="0"/>
        <v>2.72</v>
      </c>
    </row>
    <row r="33" spans="1:60" x14ac:dyDescent="0.25">
      <c r="A33" s="1">
        <v>6</v>
      </c>
      <c r="B33" s="1" t="s">
        <v>1543</v>
      </c>
      <c r="C33" s="1">
        <v>1344.5000033862889</v>
      </c>
      <c r="D33" s="1">
        <v>0</v>
      </c>
      <c r="E33">
        <f>(R33-S33*(1000-T33)/(1000-U33))*AO33</f>
        <v>4.9397910877760173E-2</v>
      </c>
      <c r="F33">
        <f>IF(AZ33&lt;&gt;0,1/(1/AZ33-1/N33),0)</f>
        <v>2.0616500449661488</v>
      </c>
      <c r="G33">
        <f>((BC33-AP33/2)*S33-E33)/(BC33+AP33/2)</f>
        <v>383.30260678066668</v>
      </c>
      <c r="H33">
        <f>AP33*1000</f>
        <v>21.467358077107129</v>
      </c>
      <c r="I33">
        <f>(AU33-BA33)</f>
        <v>1.316871649419193</v>
      </c>
      <c r="J33">
        <f>(P33+AT33*D33)</f>
        <v>25.353002548217773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26.587551116943359</v>
      </c>
      <c r="P33" s="1">
        <v>25.353002548217773</v>
      </c>
      <c r="Q33" s="1">
        <v>26.880136489868164</v>
      </c>
      <c r="R33" s="1">
        <v>400.15951538085938</v>
      </c>
      <c r="S33" s="1">
        <v>392.48440551757813</v>
      </c>
      <c r="T33" s="1">
        <v>2.9350621700286865</v>
      </c>
      <c r="U33" s="1">
        <v>21.949552536010742</v>
      </c>
      <c r="V33" s="1">
        <v>7.3889322280883789</v>
      </c>
      <c r="W33" s="1">
        <v>55.257350921630859</v>
      </c>
      <c r="X33" s="1">
        <v>300.3475341796875</v>
      </c>
      <c r="Y33" s="1">
        <v>298.76373291015625</v>
      </c>
      <c r="Z33" s="1">
        <v>3.0635280609130859</v>
      </c>
      <c r="AA33" s="1">
        <v>87.944526672363281</v>
      </c>
      <c r="AB33" s="1">
        <v>1.022916316986084</v>
      </c>
      <c r="AC33" s="1">
        <v>0.37504160404205322</v>
      </c>
      <c r="AD33" s="1">
        <v>4.9220789223909378E-2</v>
      </c>
      <c r="AE33" s="1">
        <v>2.930409973487258E-3</v>
      </c>
      <c r="AF33" s="1">
        <v>4.4739600270986557E-2</v>
      </c>
      <c r="AG33" s="1">
        <v>1.1229380033910275E-2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1.1042188756606155</v>
      </c>
      <c r="AP33">
        <f>(U33-T33)/(1000-U33)*AO33</f>
        <v>2.1467358077107129E-2</v>
      </c>
      <c r="AQ33">
        <f>(P33+273.15)</f>
        <v>298.50300254821775</v>
      </c>
      <c r="AR33">
        <f>(O33+273.15)</f>
        <v>299.73755111694334</v>
      </c>
      <c r="AS33">
        <f>(Y33*AK33+Z33*AL33)*AM33</f>
        <v>47.80219619716263</v>
      </c>
      <c r="AT33">
        <f>((AS33+0.00000010773*(AR33^4-AQ33^4))-AP33*44100)/(L33*0.92*2*29.3+0.00000043092*AQ33^3)</f>
        <v>-6.9745533450195047</v>
      </c>
      <c r="AU33">
        <f>0.61365*EXP(17.502*J33/(240.97+J33))</f>
        <v>3.2472146578688288</v>
      </c>
      <c r="AV33">
        <f>AU33*1000/AA33</f>
        <v>36.923442319114464</v>
      </c>
      <c r="AW33">
        <f>(AV33-U33)</f>
        <v>14.973889783103722</v>
      </c>
      <c r="AX33">
        <f>IF(D33,P33,(O33+P33)/2)</f>
        <v>25.970276832580566</v>
      </c>
      <c r="AY33">
        <f>0.61365*EXP(17.502*AX33/(240.97+AX33))</f>
        <v>3.3683282897301026</v>
      </c>
      <c r="AZ33">
        <f>IF(AW33&lt;&gt;0,(1000-(AV33+U33)/2)/AW33*AP33,0)</f>
        <v>1.3914510222857486</v>
      </c>
      <c r="BA33">
        <f>U33*AA33/1000</f>
        <v>1.9303430084496358</v>
      </c>
      <c r="BB33">
        <f>(AY33-BA33)</f>
        <v>1.4379852812804668</v>
      </c>
      <c r="BC33">
        <f>1/(1.6/F33+1.37/N33)</f>
        <v>0.91228820661159593</v>
      </c>
      <c r="BD33">
        <f>G33*AA33*0.001</f>
        <v>33.70936632560872</v>
      </c>
      <c r="BE33">
        <f>G33/S33</f>
        <v>0.97660595272619</v>
      </c>
      <c r="BF33">
        <f>(1-AP33*AA33/AU33/F33)*100</f>
        <v>71.799197328754587</v>
      </c>
      <c r="BG33">
        <f>(S33-E33/(N33/1.35))</f>
        <v>392.46882566769085</v>
      </c>
      <c r="BH33">
        <f>E33*BF33/100/BG33</f>
        <v>9.0369734327475077E-5</v>
      </c>
    </row>
    <row r="34" spans="1:60" x14ac:dyDescent="0.25">
      <c r="A34" s="1" t="s">
        <v>1</v>
      </c>
      <c r="B34" s="1" t="s">
        <v>1542</v>
      </c>
      <c r="K34" s="1">
        <f t="shared" si="0"/>
        <v>2.72</v>
      </c>
    </row>
    <row r="35" spans="1:60" x14ac:dyDescent="0.25">
      <c r="A35" s="1" t="s">
        <v>1</v>
      </c>
      <c r="B35" s="1" t="s">
        <v>1541</v>
      </c>
      <c r="K35" s="1">
        <f t="shared" si="0"/>
        <v>2.72</v>
      </c>
    </row>
    <row r="36" spans="1:60" x14ac:dyDescent="0.25">
      <c r="A36" s="1">
        <v>7</v>
      </c>
      <c r="B36" s="1" t="s">
        <v>1540</v>
      </c>
      <c r="C36" s="1">
        <v>1549.5000033862889</v>
      </c>
      <c r="D36" s="1">
        <v>0</v>
      </c>
      <c r="E36">
        <f>(R36-S36*(1000-T36)/(1000-U36))*AO36</f>
        <v>0.37205920931829428</v>
      </c>
      <c r="F36">
        <f>IF(AZ36&lt;&gt;0,1/(1/AZ36-1/N36),0)</f>
        <v>2.2147218335802217</v>
      </c>
      <c r="G36">
        <f>((BC36-AP36/2)*S36-E36)/(BC36+AP36/2)</f>
        <v>382.59175165544951</v>
      </c>
      <c r="H36">
        <f>AP36*1000</f>
        <v>21.81370151416272</v>
      </c>
      <c r="I36">
        <f>(AU36-BA36)</f>
        <v>1.2753509668360292</v>
      </c>
      <c r="J36">
        <f>(P36+AT36*D36)</f>
        <v>25.401138305664063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26.576513290405273</v>
      </c>
      <c r="P36" s="1">
        <v>25.401138305664063</v>
      </c>
      <c r="Q36" s="1">
        <v>26.868862152099609</v>
      </c>
      <c r="R36" s="1">
        <v>399.861083984375</v>
      </c>
      <c r="S36" s="1">
        <v>391.78463745117188</v>
      </c>
      <c r="T36" s="1">
        <v>3.2162129878997803</v>
      </c>
      <c r="U36" s="1">
        <v>22.525728225708008</v>
      </c>
      <c r="V36" s="1">
        <v>8.1026220321655273</v>
      </c>
      <c r="W36" s="1">
        <v>56.749179840087891</v>
      </c>
      <c r="X36" s="1">
        <v>300.35317993164063</v>
      </c>
      <c r="Y36" s="1">
        <v>499.88656616210938</v>
      </c>
      <c r="Z36" s="1">
        <v>2.9172873497009277</v>
      </c>
      <c r="AA36" s="1">
        <v>87.951408386230469</v>
      </c>
      <c r="AB36" s="1">
        <v>0.96459263563156128</v>
      </c>
      <c r="AC36" s="1">
        <v>0.3762163519859314</v>
      </c>
      <c r="AD36" s="1">
        <v>5.9694558382034302E-2</v>
      </c>
      <c r="AE36" s="1">
        <v>3.9585530757904053E-3</v>
      </c>
      <c r="AF36" s="1">
        <v>3.6886047571897507E-2</v>
      </c>
      <c r="AG36" s="1">
        <v>1.9886694848537445E-2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1.1042396321016197</v>
      </c>
      <c r="AP36">
        <f>(U36-T36)/(1000-U36)*AO36</f>
        <v>2.1813701514162721E-2</v>
      </c>
      <c r="AQ36">
        <f>(P36+273.15)</f>
        <v>298.55113830566404</v>
      </c>
      <c r="AR36">
        <f>(O36+273.15)</f>
        <v>299.72651329040525</v>
      </c>
      <c r="AS36">
        <f>(Y36*AK36+Z36*AL36)*AM36</f>
        <v>79.981848798203828</v>
      </c>
      <c r="AT36">
        <f>((AS36+0.00000010773*(AR36^4-AQ36^4))-AP36*44100)/(L36*0.92*2*29.3+0.00000043092*AQ36^3)</f>
        <v>-6.8463318140399076</v>
      </c>
      <c r="AU36">
        <f>0.61365*EXP(17.502*J36/(240.97+J36))</f>
        <v>3.2565204892125128</v>
      </c>
      <c r="AV36">
        <f>AU36*1000/AA36</f>
        <v>37.026359770292757</v>
      </c>
      <c r="AW36">
        <f>(AV36-U36)</f>
        <v>14.500631544584749</v>
      </c>
      <c r="AX36">
        <f>IF(D36,P36,(O36+P36)/2)</f>
        <v>25.988825798034668</v>
      </c>
      <c r="AY36">
        <f>0.61365*EXP(17.502*AX36/(240.97+AX36))</f>
        <v>3.3720279749304347</v>
      </c>
      <c r="AZ36">
        <f>IF(AW36&lt;&gt;0,(1000-(AV36+U36)/2)/AW36*AP36,0)</f>
        <v>1.4595347597823427</v>
      </c>
      <c r="BA36">
        <f>U36*AA36/1000</f>
        <v>1.9811695223764836</v>
      </c>
      <c r="BB36">
        <f>(AY36-BA36)</f>
        <v>1.3908584525539511</v>
      </c>
      <c r="BC36">
        <f>1/(1.6/F36+1.37/N36)</f>
        <v>0.95922728847724859</v>
      </c>
      <c r="BD36">
        <f>G36*AA36*0.001</f>
        <v>33.649483395051703</v>
      </c>
      <c r="BE36">
        <f>G36/S36</f>
        <v>0.97653586966674244</v>
      </c>
      <c r="BF36">
        <f>(1-AP36*AA36/AU36/F36)*100</f>
        <v>73.398926545994229</v>
      </c>
      <c r="BG36">
        <f>(S36-E36/(N36/1.35))</f>
        <v>391.66729186858834</v>
      </c>
      <c r="BH36">
        <f>E36*BF36/100/BG36</f>
        <v>6.9724348043534792E-4</v>
      </c>
    </row>
    <row r="37" spans="1:60" x14ac:dyDescent="0.25">
      <c r="A37" s="1" t="s">
        <v>1</v>
      </c>
      <c r="B37" s="1" t="s">
        <v>1539</v>
      </c>
      <c r="K37" s="1">
        <f t="shared" si="0"/>
        <v>2.72</v>
      </c>
    </row>
    <row r="38" spans="1:60" x14ac:dyDescent="0.25">
      <c r="A38" s="1" t="s">
        <v>1</v>
      </c>
      <c r="B38" s="1" t="s">
        <v>1538</v>
      </c>
      <c r="K38" s="1">
        <f t="shared" si="0"/>
        <v>2.72</v>
      </c>
    </row>
    <row r="39" spans="1:60" x14ac:dyDescent="0.25">
      <c r="A39" s="1">
        <v>8</v>
      </c>
      <c r="B39" s="1" t="s">
        <v>1537</v>
      </c>
      <c r="C39" s="1">
        <v>1754.0000033974648</v>
      </c>
      <c r="D39" s="1">
        <v>0</v>
      </c>
      <c r="E39">
        <f>(R39-S39*(1000-T39)/(1000-U39))*AO39</f>
        <v>0.16255278932453557</v>
      </c>
      <c r="F39">
        <f>IF(AZ39&lt;&gt;0,1/(1/AZ39-1/N39),0)</f>
        <v>2.443474349625733</v>
      </c>
      <c r="G39">
        <f>((BC39-AP39/2)*S39-E39)/(BC39+AP39/2)</f>
        <v>383.23825083915148</v>
      </c>
      <c r="H39">
        <f>AP39*1000</f>
        <v>22.329442444801316</v>
      </c>
      <c r="I39">
        <f>(AU39-BA39)</f>
        <v>1.2241913156869781</v>
      </c>
      <c r="J39">
        <f>(P39+AT39*D39)</f>
        <v>25.478870391845703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26.594121932983398</v>
      </c>
      <c r="P39" s="1">
        <v>25.478870391845703</v>
      </c>
      <c r="Q39" s="1">
        <v>26.87469482421875</v>
      </c>
      <c r="R39" s="1">
        <v>399.90435791015625</v>
      </c>
      <c r="S39" s="1">
        <v>391.83273315429688</v>
      </c>
      <c r="T39" s="1">
        <v>3.5291736125946045</v>
      </c>
      <c r="U39" s="1">
        <v>23.282249450683594</v>
      </c>
      <c r="V39" s="1">
        <v>8.8805418014526367</v>
      </c>
      <c r="W39" s="1">
        <v>58.585670471191406</v>
      </c>
      <c r="X39" s="1">
        <v>300.31784057617188</v>
      </c>
      <c r="Y39" s="1">
        <v>750.154541015625</v>
      </c>
      <c r="Z39" s="1">
        <v>2.6989078521728516</v>
      </c>
      <c r="AA39" s="1">
        <v>87.938491821289063</v>
      </c>
      <c r="AB39" s="1">
        <v>1.0155295133590698</v>
      </c>
      <c r="AC39" s="1">
        <v>0.38920196890830994</v>
      </c>
      <c r="AD39" s="1">
        <v>5.8361496776342392E-2</v>
      </c>
      <c r="AE39" s="1">
        <v>4.3951277621090412E-3</v>
      </c>
      <c r="AF39" s="1">
        <v>1.8007732927799225E-2</v>
      </c>
      <c r="AG39" s="1">
        <v>2.3754850029945374E-2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1.1041097080006317</v>
      </c>
      <c r="AP39">
        <f>(U39-T39)/(1000-U39)*AO39</f>
        <v>2.2329442444801315E-2</v>
      </c>
      <c r="AQ39">
        <f>(P39+273.15)</f>
        <v>298.62887039184568</v>
      </c>
      <c r="AR39">
        <f>(O39+273.15)</f>
        <v>299.74412193298338</v>
      </c>
      <c r="AS39">
        <f>(Y39*AK39+Z39*AL39)*AM39</f>
        <v>120.0247238797383</v>
      </c>
      <c r="AT39">
        <f>((AS39+0.00000010773*(AR39^4-AQ39^4))-AP39*44100)/(L39*0.92*2*29.3+0.00000043092*AQ39^3)</f>
        <v>-6.7149031335223892</v>
      </c>
      <c r="AU39">
        <f>0.61365*EXP(17.502*J39/(240.97+J39))</f>
        <v>3.2715972185871292</v>
      </c>
      <c r="AV39">
        <f>AU39*1000/AA39</f>
        <v>37.203244572760653</v>
      </c>
      <c r="AW39">
        <f>(AV39-U39)</f>
        <v>13.920995122077059</v>
      </c>
      <c r="AX39">
        <f>IF(D39,P39,(O39+P39)/2)</f>
        <v>26.036496162414551</v>
      </c>
      <c r="AY39">
        <f>0.61365*EXP(17.502*AX39/(240.97+AX39))</f>
        <v>3.3815523568966914</v>
      </c>
      <c r="AZ39">
        <f>IF(AW39&lt;&gt;0,(1000-(AV39+U39)/2)/AW39*AP39,0)</f>
        <v>1.5555022163386483</v>
      </c>
      <c r="BA39">
        <f>U39*AA39/1000</f>
        <v>2.047405902900151</v>
      </c>
      <c r="BB39">
        <f>(AY39-BA39)</f>
        <v>1.3341464539965404</v>
      </c>
      <c r="BC39">
        <f>1/(1.6/F39+1.37/N39)</f>
        <v>1.0257749018399065</v>
      </c>
      <c r="BD39">
        <f>G39*AA39*0.001</f>
        <v>33.701393787023854</v>
      </c>
      <c r="BE39">
        <f>G39/S39</f>
        <v>0.97806594092852106</v>
      </c>
      <c r="BF39">
        <f>(1-AP39*AA39/AU39/F39)*100</f>
        <v>75.436554925917932</v>
      </c>
      <c r="BG39">
        <f>(S39-E39/(N39/1.35))</f>
        <v>391.78146483117484</v>
      </c>
      <c r="BH39">
        <f>E39*BF39/100/BG39</f>
        <v>3.129913873165382E-4</v>
      </c>
    </row>
    <row r="40" spans="1:60" x14ac:dyDescent="0.25">
      <c r="A40" s="1" t="s">
        <v>1</v>
      </c>
      <c r="B40" s="1" t="s">
        <v>1536</v>
      </c>
      <c r="K40" s="1">
        <f t="shared" si="0"/>
        <v>2.72</v>
      </c>
    </row>
    <row r="41" spans="1:60" x14ac:dyDescent="0.25">
      <c r="A41" s="1" t="s">
        <v>1</v>
      </c>
      <c r="B41" s="1" t="s">
        <v>1535</v>
      </c>
      <c r="K41" s="1">
        <f t="shared" si="0"/>
        <v>2.72</v>
      </c>
    </row>
    <row r="42" spans="1:60" x14ac:dyDescent="0.25">
      <c r="A42" s="1">
        <v>9</v>
      </c>
      <c r="B42" s="1" t="s">
        <v>1534</v>
      </c>
      <c r="C42" s="1">
        <v>1958.0000033974648</v>
      </c>
      <c r="D42" s="1">
        <v>0</v>
      </c>
      <c r="E42">
        <f>(R42-S42*(1000-T42)/(1000-U42))*AO42</f>
        <v>0.9291532708560758</v>
      </c>
      <c r="F42">
        <f>IF(AZ42&lt;&gt;0,1/(1/AZ42-1/N42),0)</f>
        <v>2.7173204997955307</v>
      </c>
      <c r="G42">
        <f>((BC42-AP42/2)*S42-E42)/(BC42+AP42/2)</f>
        <v>382.38059549345223</v>
      </c>
      <c r="H42">
        <f>AP42*1000</f>
        <v>22.907467286669341</v>
      </c>
      <c r="I42">
        <f>(AU42-BA42)</f>
        <v>1.1746281278431563</v>
      </c>
      <c r="J42">
        <f>(P42+AT42*D42)</f>
        <v>25.595523834228516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26.640586853027344</v>
      </c>
      <c r="P42" s="1">
        <v>25.595523834228516</v>
      </c>
      <c r="Q42" s="1">
        <v>26.902637481689453</v>
      </c>
      <c r="R42" s="1">
        <v>400.23709106445313</v>
      </c>
      <c r="S42" s="1">
        <v>391.27896118164063</v>
      </c>
      <c r="T42" s="1">
        <v>3.8609426021575928</v>
      </c>
      <c r="U42" s="1">
        <v>24.104995727539063</v>
      </c>
      <c r="V42" s="1">
        <v>9.6886091232299805</v>
      </c>
      <c r="W42" s="1">
        <v>60.488826751708984</v>
      </c>
      <c r="X42" s="1">
        <v>300.3665771484375</v>
      </c>
      <c r="Y42" s="1">
        <v>1000.3766479492188</v>
      </c>
      <c r="Z42" s="1">
        <v>3.1264324188232422</v>
      </c>
      <c r="AA42" s="1">
        <v>87.936515808105469</v>
      </c>
      <c r="AB42" s="1">
        <v>0.91489320993423462</v>
      </c>
      <c r="AC42" s="1">
        <v>0.39756989479064941</v>
      </c>
      <c r="AD42" s="1">
        <v>0.11511251330375671</v>
      </c>
      <c r="AE42" s="1">
        <v>6.2745790928602219E-3</v>
      </c>
      <c r="AF42" s="1">
        <v>7.0203214883804321E-2</v>
      </c>
      <c r="AG42" s="1">
        <v>2.0353130996227264E-2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1.1042888865751377</v>
      </c>
      <c r="AP42">
        <f>(U42-T42)/(1000-U42)*AO42</f>
        <v>2.2907467286669342E-2</v>
      </c>
      <c r="AQ42">
        <f>(P42+273.15)</f>
        <v>298.74552383422849</v>
      </c>
      <c r="AR42">
        <f>(O42+273.15)</f>
        <v>299.79058685302732</v>
      </c>
      <c r="AS42">
        <f>(Y42*AK42+Z42*AL42)*AM42</f>
        <v>160.06026009424932</v>
      </c>
      <c r="AT42">
        <f>((AS42+0.00000010773*(AR42^4-AQ42^4))-AP42*44100)/(L42*0.92*2*29.3+0.00000043092*AQ42^3)</f>
        <v>-6.6058562900732314</v>
      </c>
      <c r="AU42">
        <f>0.61365*EXP(17.502*J42/(240.97+J42))</f>
        <v>3.2943374656922098</v>
      </c>
      <c r="AV42">
        <f>AU42*1000/AA42</f>
        <v>37.462679018134999</v>
      </c>
      <c r="AW42">
        <f>(AV42-U42)</f>
        <v>13.357683290595936</v>
      </c>
      <c r="AX42">
        <f>IF(D42,P42,(O42+P42)/2)</f>
        <v>26.11805534362793</v>
      </c>
      <c r="AY42">
        <f>0.61365*EXP(17.502*AX42/(240.97+AX42))</f>
        <v>3.3979021074483633</v>
      </c>
      <c r="AZ42">
        <f>IF(AW42&lt;&gt;0,(1000-(AV42+U42)/2)/AW42*AP42,0)</f>
        <v>1.6621360947166461</v>
      </c>
      <c r="BA42">
        <f>U42*AA42/1000</f>
        <v>2.1197093378490535</v>
      </c>
      <c r="BB42">
        <f>(AY42-BA42)</f>
        <v>1.2781927695993098</v>
      </c>
      <c r="BC42">
        <f>1/(1.6/F42+1.37/N42)</f>
        <v>1.100251900933757</v>
      </c>
      <c r="BD42">
        <f>G42*AA42*0.001</f>
        <v>33.625217280322744</v>
      </c>
      <c r="BE42">
        <f>G42/S42</f>
        <v>0.97725825671455524</v>
      </c>
      <c r="BF42">
        <f>(1-AP42*AA42/AU42/F42)*100</f>
        <v>77.497157599179658</v>
      </c>
      <c r="BG42">
        <f>(S42-E42/(N42/1.35))</f>
        <v>390.98591096504271</v>
      </c>
      <c r="BH42">
        <f>E42*BF42/100/BG42</f>
        <v>1.8416709003042451E-3</v>
      </c>
    </row>
    <row r="43" spans="1:60" x14ac:dyDescent="0.25">
      <c r="A43" s="1" t="s">
        <v>1</v>
      </c>
      <c r="B43" s="1" t="s">
        <v>1533</v>
      </c>
      <c r="K43" s="1">
        <f t="shared" si="0"/>
        <v>2.72</v>
      </c>
    </row>
    <row r="44" spans="1:60" x14ac:dyDescent="0.25">
      <c r="A44" s="1" t="s">
        <v>1</v>
      </c>
      <c r="B44" s="1" t="s">
        <v>1532</v>
      </c>
      <c r="K44" s="1">
        <f t="shared" si="0"/>
        <v>2.72</v>
      </c>
    </row>
    <row r="45" spans="1:60" x14ac:dyDescent="0.25">
      <c r="A45" s="1">
        <v>10</v>
      </c>
      <c r="B45" s="1" t="s">
        <v>1531</v>
      </c>
      <c r="C45" s="1">
        <v>2162.5000033862889</v>
      </c>
      <c r="D45" s="1">
        <v>0</v>
      </c>
      <c r="E45">
        <f>(R45-S45*(1000-T45)/(1000-U45))*AO45</f>
        <v>0.60384878253579422</v>
      </c>
      <c r="F45">
        <f>IF(AZ45&lt;&gt;0,1/(1/AZ45-1/N45),0)</f>
        <v>3.0614567887273831</v>
      </c>
      <c r="G45">
        <f>((BC45-AP45/2)*S45-E45)/(BC45+AP45/2)</f>
        <v>382.84446964878265</v>
      </c>
      <c r="H45">
        <f>AP45*1000</f>
        <v>23.548116450217417</v>
      </c>
      <c r="I45">
        <f>(AU45-BA45)</f>
        <v>1.1236802398848762</v>
      </c>
      <c r="J45">
        <f>(P45+AT45*D45)</f>
        <v>25.721931457519531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26.695556640625</v>
      </c>
      <c r="P45" s="1">
        <v>25.721931457519531</v>
      </c>
      <c r="Q45" s="1">
        <v>26.940383911132813</v>
      </c>
      <c r="R45" s="1">
        <v>399.91610717773438</v>
      </c>
      <c r="S45" s="1">
        <v>391.03167724609375</v>
      </c>
      <c r="T45" s="1">
        <v>4.1789150238037109</v>
      </c>
      <c r="U45" s="1">
        <v>24.968738555908203</v>
      </c>
      <c r="V45" s="1">
        <v>10.451644897460938</v>
      </c>
      <c r="W45" s="1">
        <v>62.447879791259766</v>
      </c>
      <c r="X45" s="1">
        <v>300.39508056640625</v>
      </c>
      <c r="Y45" s="1">
        <v>1250.8470458984375</v>
      </c>
      <c r="Z45" s="1">
        <v>2.5309247970581055</v>
      </c>
      <c r="AA45" s="1">
        <v>87.928138732910156</v>
      </c>
      <c r="AB45" s="1">
        <v>0.95434325933456421</v>
      </c>
      <c r="AC45" s="1">
        <v>0.39098963141441345</v>
      </c>
      <c r="AD45" s="1">
        <v>7.8218042850494385E-2</v>
      </c>
      <c r="AE45" s="1">
        <v>5.6031853891909122E-3</v>
      </c>
      <c r="AF45" s="1">
        <v>2.4251202121376991E-2</v>
      </c>
      <c r="AG45" s="1">
        <v>1.7792319878935814E-2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1.104393678552964</v>
      </c>
      <c r="AP45">
        <f>(U45-T45)/(1000-U45)*AO45</f>
        <v>2.3548116450217416E-2</v>
      </c>
      <c r="AQ45">
        <f>(P45+273.15)</f>
        <v>298.87193145751951</v>
      </c>
      <c r="AR45">
        <f>(O45+273.15)</f>
        <v>299.84555664062498</v>
      </c>
      <c r="AS45">
        <f>(Y45*AK45+Z45*AL45)*AM45</f>
        <v>200.13552287037237</v>
      </c>
      <c r="AT45">
        <f>((AS45+0.00000010773*(AR45^4-AQ45^4))-AP45*44100)/(L45*0.92*2*29.3+0.00000043092*AQ45^3)</f>
        <v>-6.5183429777699953</v>
      </c>
      <c r="AU45">
        <f>0.61365*EXP(17.502*J45/(240.97+J45))</f>
        <v>3.3191349476145353</v>
      </c>
      <c r="AV45">
        <f>AU45*1000/AA45</f>
        <v>37.74826802255776</v>
      </c>
      <c r="AW45">
        <f>(AV45-U45)</f>
        <v>12.779529466649556</v>
      </c>
      <c r="AX45">
        <f>IF(D45,P45,(O45+P45)/2)</f>
        <v>26.208744049072266</v>
      </c>
      <c r="AY45">
        <f>0.61365*EXP(17.502*AX45/(240.97+AX45))</f>
        <v>3.4161630308666608</v>
      </c>
      <c r="AZ45">
        <f>IF(AW45&lt;&gt;0,(1000-(AV45+U45)/2)/AW45*AP45,0)</f>
        <v>1.7848609232901675</v>
      </c>
      <c r="BA45">
        <f>U45*AA45/1000</f>
        <v>2.1954547077296591</v>
      </c>
      <c r="BB45">
        <f>(AY45-BA45)</f>
        <v>1.2207083231370017</v>
      </c>
      <c r="BC45">
        <f>1/(1.6/F45+1.37/N45)</f>
        <v>1.186669750293089</v>
      </c>
      <c r="BD45">
        <f>G45*AA45*0.001</f>
        <v>33.662801640405576</v>
      </c>
      <c r="BE45">
        <f>G45/S45</f>
        <v>0.97906254640296442</v>
      </c>
      <c r="BF45">
        <f>(1-AP45*AA45/AU45/F45)*100</f>
        <v>79.623433278043592</v>
      </c>
      <c r="BG45">
        <f>(S45-E45/(N45/1.35))</f>
        <v>390.84122641083866</v>
      </c>
      <c r="BH45">
        <f>E45*BF45/100/BG45</f>
        <v>1.2301801856420874E-3</v>
      </c>
    </row>
    <row r="46" spans="1:60" x14ac:dyDescent="0.25">
      <c r="A46" s="1" t="s">
        <v>1</v>
      </c>
      <c r="B46" s="1" t="s">
        <v>1530</v>
      </c>
      <c r="K46" s="1">
        <f t="shared" si="0"/>
        <v>2.72</v>
      </c>
    </row>
    <row r="47" spans="1:60" x14ac:dyDescent="0.25">
      <c r="A47" s="1" t="s">
        <v>1</v>
      </c>
      <c r="B47" s="1" t="s">
        <v>1529</v>
      </c>
      <c r="K47" s="1">
        <f t="shared" si="0"/>
        <v>2.72</v>
      </c>
    </row>
    <row r="48" spans="1:60" x14ac:dyDescent="0.25">
      <c r="A48" s="1">
        <v>11</v>
      </c>
      <c r="B48" s="1" t="s">
        <v>1528</v>
      </c>
      <c r="C48" s="1">
        <v>2367.0000033974648</v>
      </c>
      <c r="D48" s="1">
        <v>0</v>
      </c>
      <c r="E48">
        <f>(R48-S48*(1000-T48)/(1000-U48))*AO48</f>
        <v>0.63188165106574401</v>
      </c>
      <c r="F48">
        <f>IF(AZ48&lt;&gt;0,1/(1/AZ48-1/N48),0)</f>
        <v>3.6244045727022307</v>
      </c>
      <c r="G48">
        <f>((BC48-AP48/2)*S48-E48)/(BC48+AP48/2)</f>
        <v>383.10184962820802</v>
      </c>
      <c r="H48">
        <f>AP48*1000</f>
        <v>24.494555946134462</v>
      </c>
      <c r="I48">
        <f>(AU48-BA48)</f>
        <v>1.0621495066610804</v>
      </c>
      <c r="J48">
        <f>(P48+AT48*D48)</f>
        <v>25.902458190917969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26.783086776733398</v>
      </c>
      <c r="P48" s="1">
        <v>25.902458190917969</v>
      </c>
      <c r="Q48" s="1">
        <v>26.985319137573242</v>
      </c>
      <c r="R48" s="1">
        <v>400.04287719726563</v>
      </c>
      <c r="S48" s="1">
        <v>390.80087280273438</v>
      </c>
      <c r="T48" s="1">
        <v>4.4689626693725586</v>
      </c>
      <c r="U48" s="1">
        <v>26.074985504150391</v>
      </c>
      <c r="V48" s="1">
        <v>11.119436264038086</v>
      </c>
      <c r="W48" s="1">
        <v>64.878395080566406</v>
      </c>
      <c r="X48" s="1">
        <v>300.32339477539063</v>
      </c>
      <c r="Y48" s="1">
        <v>1600.486328125</v>
      </c>
      <c r="Z48" s="1">
        <v>2.701228141784668</v>
      </c>
      <c r="AA48" s="1">
        <v>87.926498413085938</v>
      </c>
      <c r="AB48" s="1">
        <v>1.1003652811050415</v>
      </c>
      <c r="AC48" s="1">
        <v>0.38989576697349548</v>
      </c>
      <c r="AD48" s="1">
        <v>3.8177408277988434E-2</v>
      </c>
      <c r="AE48" s="1">
        <v>1.1545920744538307E-2</v>
      </c>
      <c r="AF48" s="1">
        <v>4.2003132402896881E-2</v>
      </c>
      <c r="AG48" s="1">
        <v>2.7202773839235306E-2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1.1041301278507005</v>
      </c>
      <c r="AP48">
        <f>(U48-T48)/(1000-U48)*AO48</f>
        <v>2.449455594613446E-2</v>
      </c>
      <c r="AQ48">
        <f>(P48+273.15)</f>
        <v>299.05245819091795</v>
      </c>
      <c r="AR48">
        <f>(O48+273.15)</f>
        <v>299.93308677673338</v>
      </c>
      <c r="AS48">
        <f>(Y48*AK48+Z48*AL48)*AM48</f>
        <v>256.07780677621486</v>
      </c>
      <c r="AT48">
        <f>((AS48+0.00000010773*(AR48^4-AQ48^4))-AP48*44100)/(L48*0.92*2*29.3+0.00000043092*AQ48^3)</f>
        <v>-6.4137075574517928</v>
      </c>
      <c r="AU48">
        <f>0.61365*EXP(17.502*J48/(240.97+J48))</f>
        <v>3.3548316782129985</v>
      </c>
      <c r="AV48">
        <f>AU48*1000/AA48</f>
        <v>38.154956000314293</v>
      </c>
      <c r="AW48">
        <f>(AV48-U48)</f>
        <v>12.079970496163902</v>
      </c>
      <c r="AX48">
        <f>IF(D48,P48,(O48+P48)/2)</f>
        <v>26.342772483825684</v>
      </c>
      <c r="AY48">
        <f>0.61365*EXP(17.502*AX48/(240.97+AX48))</f>
        <v>3.4433076862474619</v>
      </c>
      <c r="AZ48">
        <f>IF(AW48&lt;&gt;0,(1000-(AV48+U48)/2)/AW48*AP48,0)</f>
        <v>1.9625804554625432</v>
      </c>
      <c r="BA48">
        <f>U48*AA48/1000</f>
        <v>2.2926821715519181</v>
      </c>
      <c r="BB48">
        <f>(AY48-BA48)</f>
        <v>1.1506255146955437</v>
      </c>
      <c r="BC48">
        <f>1/(1.6/F48+1.37/N48)</f>
        <v>1.3131644349690927</v>
      </c>
      <c r="BD48">
        <f>G48*AA48*0.001</f>
        <v>33.684804173384919</v>
      </c>
      <c r="BE48">
        <f>G48/S48</f>
        <v>0.98029937057378935</v>
      </c>
      <c r="BF48">
        <f>(1-AP48*AA48/AU48/F48)*100</f>
        <v>82.2874151395078</v>
      </c>
      <c r="BG48">
        <f>(S48-E48/(N48/1.35))</f>
        <v>390.60158054330071</v>
      </c>
      <c r="BH48">
        <f>E48*BF48/100/BG48</f>
        <v>1.3311750471660061E-3</v>
      </c>
    </row>
    <row r="49" spans="1:60" x14ac:dyDescent="0.25">
      <c r="A49" s="1" t="s">
        <v>1</v>
      </c>
      <c r="B49" s="1" t="s">
        <v>1527</v>
      </c>
      <c r="K49" s="1">
        <f t="shared" si="0"/>
        <v>2.72</v>
      </c>
    </row>
    <row r="50" spans="1:60" x14ac:dyDescent="0.25">
      <c r="A50" s="1" t="s">
        <v>1</v>
      </c>
      <c r="B50" s="1" t="s">
        <v>1522</v>
      </c>
      <c r="K50" s="1">
        <f t="shared" si="0"/>
        <v>2.72</v>
      </c>
    </row>
    <row r="51" spans="1:60" x14ac:dyDescent="0.25">
      <c r="A51" s="1">
        <v>12</v>
      </c>
      <c r="B51" s="1" t="s">
        <v>1526</v>
      </c>
      <c r="C51" s="1">
        <v>2571.0000033974648</v>
      </c>
      <c r="D51" s="1">
        <v>0</v>
      </c>
      <c r="E51">
        <f>(R51-S51*(1000-T51)/(1000-U51))*AO51</f>
        <v>1.0272263643315054</v>
      </c>
      <c r="F51">
        <f>IF(AZ51&lt;&gt;0,1/(1/AZ51-1/N51),0)</f>
        <v>4.4874635645003114</v>
      </c>
      <c r="G51">
        <f>((BC51-AP51/2)*S51-E51)/(BC51+AP51/2)</f>
        <v>382.71145794298701</v>
      </c>
      <c r="H51">
        <f>AP51*1000</f>
        <v>25.692364467059793</v>
      </c>
      <c r="I51">
        <f>(AU51-BA51)</f>
        <v>0.99705316176012149</v>
      </c>
      <c r="J51">
        <f>(P51+AT51*D51)</f>
        <v>26.149543762207031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26.893766403198242</v>
      </c>
      <c r="P51" s="1">
        <v>26.149543762207031</v>
      </c>
      <c r="Q51" s="1">
        <v>27.064903259277344</v>
      </c>
      <c r="R51" s="1">
        <v>400.1318359375</v>
      </c>
      <c r="S51" s="1">
        <v>390.12393188476563</v>
      </c>
      <c r="T51" s="1">
        <v>4.7471098899841309</v>
      </c>
      <c r="U51" s="1">
        <v>27.378528594970703</v>
      </c>
      <c r="V51" s="1">
        <v>11.734306335449219</v>
      </c>
      <c r="W51" s="1">
        <v>67.676551818847656</v>
      </c>
      <c r="X51" s="1">
        <v>300.33438110351563</v>
      </c>
      <c r="Y51" s="1">
        <v>2000.5367431640625</v>
      </c>
      <c r="Z51" s="1">
        <v>3.1253049373626709</v>
      </c>
      <c r="AA51" s="1">
        <v>87.922172546386719</v>
      </c>
      <c r="AB51" s="1">
        <v>1.1397466659545898</v>
      </c>
      <c r="AC51" s="1">
        <v>0.38214734196662903</v>
      </c>
      <c r="AD51" s="1">
        <v>3.6610782146453857E-2</v>
      </c>
      <c r="AE51" s="1">
        <v>7.4478765018284321E-3</v>
      </c>
      <c r="AF51" s="1">
        <v>2.2613935172557831E-2</v>
      </c>
      <c r="AG51" s="1">
        <v>2.1164542064070702E-2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1.1041705187629249</v>
      </c>
      <c r="AP51">
        <f>(U51-T51)/(1000-U51)*AO51</f>
        <v>2.5692364467059792E-2</v>
      </c>
      <c r="AQ51">
        <f>(P51+273.15)</f>
        <v>299.29954376220701</v>
      </c>
      <c r="AR51">
        <f>(O51+273.15)</f>
        <v>300.04376640319822</v>
      </c>
      <c r="AS51">
        <f>(Y51*AK51+Z51*AL51)*AM51</f>
        <v>320.08587175177308</v>
      </c>
      <c r="AT51">
        <f>((AS51+0.00000010773*(AR51^4-AQ51^4))-AP51*44100)/(L51*0.92*2*29.3+0.00000043092*AQ51^3)</f>
        <v>-6.3364670571560637</v>
      </c>
      <c r="AU51">
        <f>0.61365*EXP(17.502*J51/(240.97+J51))</f>
        <v>3.4042328769533183</v>
      </c>
      <c r="AV51">
        <f>AU51*1000/AA51</f>
        <v>38.718707447285659</v>
      </c>
      <c r="AW51">
        <f>(AV51-U51)</f>
        <v>11.340178852314956</v>
      </c>
      <c r="AX51">
        <f>IF(D51,P51,(O51+P51)/2)</f>
        <v>26.521655082702637</v>
      </c>
      <c r="AY51">
        <f>0.61365*EXP(17.502*AX51/(240.97+AX51))</f>
        <v>3.4798299548669775</v>
      </c>
      <c r="AZ51">
        <f>IF(AW51&lt;&gt;0,(1000-(AV51+U51)/2)/AW51*AP51,0)</f>
        <v>2.1907297628429276</v>
      </c>
      <c r="BA51">
        <f>U51*AA51/1000</f>
        <v>2.4071797151931968</v>
      </c>
      <c r="BB51">
        <f>(AY51-BA51)</f>
        <v>1.0726502396737807</v>
      </c>
      <c r="BC51">
        <f>1/(1.6/F51+1.37/N51)</f>
        <v>1.4779425472018972</v>
      </c>
      <c r="BD51">
        <f>G51*AA51*0.001</f>
        <v>33.648822840742525</v>
      </c>
      <c r="BE51">
        <f>G51/S51</f>
        <v>0.9809996943638718</v>
      </c>
      <c r="BF51">
        <f>(1-AP51*AA51/AU51/F51)*100</f>
        <v>85.212924576536992</v>
      </c>
      <c r="BG51">
        <f>(S51-E51/(N51/1.35))</f>
        <v>389.79994991321735</v>
      </c>
      <c r="BH51">
        <f>E51*BF51/100/BG51</f>
        <v>2.2455868125765199E-3</v>
      </c>
    </row>
    <row r="52" spans="1:60" x14ac:dyDescent="0.25">
      <c r="A52" s="1" t="s">
        <v>1</v>
      </c>
      <c r="B52" s="1" t="s">
        <v>1525</v>
      </c>
      <c r="K52" s="2">
        <v>4.2300000000000004</v>
      </c>
    </row>
    <row r="53" spans="1:60" x14ac:dyDescent="0.25">
      <c r="A53" s="1" t="s">
        <v>1</v>
      </c>
      <c r="B53" s="1" t="s">
        <v>1524</v>
      </c>
      <c r="K53" s="2">
        <v>4.2300000000000004</v>
      </c>
    </row>
    <row r="54" spans="1:60" x14ac:dyDescent="0.25">
      <c r="A54" s="1" t="s">
        <v>1</v>
      </c>
      <c r="B54" s="1" t="s">
        <v>1523</v>
      </c>
    </row>
    <row r="55" spans="1:60" x14ac:dyDescent="0.25">
      <c r="A55" s="1" t="s">
        <v>1</v>
      </c>
      <c r="B55" s="1" t="s">
        <v>1522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3FC48-CC58-49AD-9B10-E6081B5177C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1611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1610</v>
      </c>
    </row>
    <row r="12" spans="1:56" x14ac:dyDescent="0.25">
      <c r="A12" s="1" t="s">
        <v>1</v>
      </c>
      <c r="B12" s="1" t="s">
        <v>1609</v>
      </c>
    </row>
    <row r="13" spans="1:56" x14ac:dyDescent="0.25">
      <c r="A13" s="1" t="s">
        <v>1</v>
      </c>
      <c r="B13" s="1" t="s">
        <v>1608</v>
      </c>
    </row>
    <row r="14" spans="1:56" x14ac:dyDescent="0.25">
      <c r="A14" s="1" t="s">
        <v>1</v>
      </c>
      <c r="B14" s="1" t="s">
        <v>1607</v>
      </c>
    </row>
    <row r="15" spans="1:56" x14ac:dyDescent="0.25">
      <c r="A15" s="1" t="s">
        <v>1</v>
      </c>
      <c r="B15" s="1" t="s">
        <v>1606</v>
      </c>
    </row>
    <row r="16" spans="1:56" x14ac:dyDescent="0.25">
      <c r="A16" s="1" t="s">
        <v>1</v>
      </c>
      <c r="B16" s="1" t="s">
        <v>1605</v>
      </c>
    </row>
    <row r="17" spans="1:56" x14ac:dyDescent="0.25">
      <c r="A17" s="1" t="s">
        <v>1</v>
      </c>
      <c r="B17" s="1" t="s">
        <v>1604</v>
      </c>
    </row>
    <row r="18" spans="1:56" x14ac:dyDescent="0.25">
      <c r="A18" s="1">
        <v>1</v>
      </c>
      <c r="B18" s="1" t="s">
        <v>1603</v>
      </c>
      <c r="C18" s="1">
        <v>313.50000430271029</v>
      </c>
      <c r="D18" s="1">
        <v>0</v>
      </c>
      <c r="E18">
        <f>(R18-S18*(1000-T18)/(1000-U18))*AK18</f>
        <v>-1.6719156511680573</v>
      </c>
      <c r="F18">
        <f>IF(AV18&lt;&gt;0,1/(1/AV18-1/N18),0)</f>
        <v>3.16197931973069</v>
      </c>
      <c r="G18">
        <f>((AY18-AL18/2)*S18-E18)/(AY18+AL18/2)</f>
        <v>383.44605834842747</v>
      </c>
      <c r="H18">
        <f>AL18*1000</f>
        <v>28.611923152558326</v>
      </c>
      <c r="I18">
        <f>(AQ18-AW18)</f>
        <v>1.3381883616190757</v>
      </c>
      <c r="J18">
        <f>(P18+AP18*D18)</f>
        <v>26.999162673950195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27.55438232421875</v>
      </c>
      <c r="P18" s="1">
        <v>26.999162673950195</v>
      </c>
      <c r="Q18" s="1">
        <v>27.627962112426758</v>
      </c>
      <c r="R18" s="1">
        <v>399.85284423828125</v>
      </c>
      <c r="S18" s="1">
        <v>391.21981811523438</v>
      </c>
      <c r="T18" s="1">
        <v>0.19289076328277588</v>
      </c>
      <c r="U18" s="1">
        <v>25.473764419555664</v>
      </c>
      <c r="V18" s="1">
        <v>0.45891034603118896</v>
      </c>
      <c r="W18" s="1">
        <v>60.605152130126953</v>
      </c>
      <c r="X18" s="1">
        <v>299.99734497070313</v>
      </c>
      <c r="Y18" s="1">
        <v>-2.8476500883698463E-2</v>
      </c>
      <c r="Z18" s="1">
        <v>2.8885288238525391</v>
      </c>
      <c r="AA18" s="1">
        <v>87.964828491210938</v>
      </c>
      <c r="AB18" s="1">
        <v>5.9249529838562012</v>
      </c>
      <c r="AC18" s="1">
        <v>0.78043144941329956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1.1029314153334673</v>
      </c>
      <c r="AL18">
        <f>(U18-T18)/(1000-U18)*AK18</f>
        <v>2.8611923152558325E-2</v>
      </c>
      <c r="AM18">
        <f>(P18+273.15)</f>
        <v>300.14916267395017</v>
      </c>
      <c r="AN18">
        <f>(O18+273.15)</f>
        <v>300.70438232421873</v>
      </c>
      <c r="AO18">
        <f>(Y18*AG18+Z18*AH18)*AI18</f>
        <v>-4.556240039551851E-3</v>
      </c>
      <c r="AP18">
        <f>((AO18+0.00000010773*(AN18^4-AM18^4))-AL18*44100)/(L18*51.4+0.00000043092*AM18^3)</f>
        <v>-10.318365056520369</v>
      </c>
      <c r="AQ18">
        <f>0.61365*EXP(17.502*J18/(240.97+J18))</f>
        <v>3.5789836798108015</v>
      </c>
      <c r="AR18">
        <f>AQ18*1000/AA18</f>
        <v>40.686530528146235</v>
      </c>
      <c r="AS18">
        <f>(AR18-U18)</f>
        <v>15.212766108590571</v>
      </c>
      <c r="AT18">
        <f>IF(D18,P18,(O18+P18)/2)</f>
        <v>27.276772499084473</v>
      </c>
      <c r="AU18">
        <f>0.61365*EXP(17.502*AT18/(240.97+AT18))</f>
        <v>3.6377552867186962</v>
      </c>
      <c r="AV18">
        <f>IF(AS18&lt;&gt;0,(1000-(AR18+U18)/2)/AS18*AL18,0)</f>
        <v>1.8185671374740111</v>
      </c>
      <c r="AW18">
        <f>U18*AA18/1000</f>
        <v>2.2407953181917257</v>
      </c>
      <c r="AX18">
        <f>(AU18-AW18)</f>
        <v>1.3969599685269705</v>
      </c>
      <c r="AY18">
        <f>1/(1.6/F18+1.37/N18)</f>
        <v>1.2105371009993273</v>
      </c>
      <c r="AZ18">
        <f>G18*AA18*0.001</f>
        <v>33.729766758250285</v>
      </c>
      <c r="BA18">
        <f>G18/S18</f>
        <v>0.98012943259301566</v>
      </c>
      <c r="BB18">
        <f>(1-AL18*AA18/AQ18/F18)*100</f>
        <v>77.759867670144615</v>
      </c>
      <c r="BC18">
        <f>(S18-E18/(N18/1.35))</f>
        <v>391.74713180940762</v>
      </c>
      <c r="BD18">
        <f>E18*BB18/100/BC18</f>
        <v>-3.3186698570067162E-3</v>
      </c>
    </row>
    <row r="19" spans="1:56" x14ac:dyDescent="0.25">
      <c r="A19" s="1" t="s">
        <v>1</v>
      </c>
      <c r="B19" s="1" t="s">
        <v>1602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1601</v>
      </c>
      <c r="K20" s="1">
        <f t="shared" si="0"/>
        <v>2.72</v>
      </c>
    </row>
    <row r="21" spans="1:56" x14ac:dyDescent="0.25">
      <c r="A21" s="1">
        <v>2</v>
      </c>
      <c r="B21" s="1" t="s">
        <v>1600</v>
      </c>
      <c r="C21" s="1">
        <v>516.50000430271029</v>
      </c>
      <c r="D21" s="1">
        <v>0</v>
      </c>
      <c r="E21">
        <f>(R21-S21*(1000-T21)/(1000-U21))*AK21</f>
        <v>-1.1750858193562985</v>
      </c>
      <c r="F21">
        <f>IF(AV21&lt;&gt;0,1/(1/AV21-1/N21),0)</f>
        <v>2.9662889971491628</v>
      </c>
      <c r="G21">
        <f>((AY21-AL21/2)*S21-E21)/(AY21+AL21/2)</f>
        <v>382.99918796972207</v>
      </c>
      <c r="H21">
        <f>AL21*1000</f>
        <v>27.949382644203109</v>
      </c>
      <c r="I21">
        <f>(AQ21-AW21)</f>
        <v>1.357357095466929</v>
      </c>
      <c r="J21">
        <f>(P21+AP21*D21)</f>
        <v>26.843925476074219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27.479694366455078</v>
      </c>
      <c r="P21" s="1">
        <v>26.843925476074219</v>
      </c>
      <c r="Q21" s="1">
        <v>27.600723266601563</v>
      </c>
      <c r="R21" s="1">
        <v>400.14117431640625</v>
      </c>
      <c r="S21" s="1">
        <v>391.28900146484375</v>
      </c>
      <c r="T21" s="1">
        <v>0.17266681790351868</v>
      </c>
      <c r="U21" s="1">
        <v>24.888383865356445</v>
      </c>
      <c r="V21" s="1">
        <v>0.41256067156791687</v>
      </c>
      <c r="W21" s="1">
        <v>59.466941833496094</v>
      </c>
      <c r="X21" s="1">
        <v>299.93161010742188</v>
      </c>
      <c r="Y21" s="1">
        <v>25.567953109741211</v>
      </c>
      <c r="Z21" s="1">
        <v>2.8715221881866455</v>
      </c>
      <c r="AA21" s="1">
        <v>87.957687377929688</v>
      </c>
      <c r="AB21" s="1">
        <v>5.8161487579345703</v>
      </c>
      <c r="AC21" s="1">
        <v>0.7834513783454895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1.102689743041992</v>
      </c>
      <c r="AL21">
        <f>(U21-T21)/(1000-U21)*AK21</f>
        <v>2.7949382644203109E-2</v>
      </c>
      <c r="AM21">
        <f>(P21+273.15)</f>
        <v>299.9939254760742</v>
      </c>
      <c r="AN21">
        <f>(O21+273.15)</f>
        <v>300.62969436645506</v>
      </c>
      <c r="AO21">
        <f>(Y21*AG21+Z21*AH21)*AI21</f>
        <v>4.090872406120468</v>
      </c>
      <c r="AP21">
        <f>((AO21+0.00000010773*(AN21^4-AM21^4))-AL21*44100)/(L21*51.4+0.00000043092*AM21^3)</f>
        <v>-10.038359062712178</v>
      </c>
      <c r="AQ21">
        <f>0.61365*EXP(17.502*J21/(240.97+J21))</f>
        <v>3.5464817828378603</v>
      </c>
      <c r="AR21">
        <f>AQ21*1000/AA21</f>
        <v>40.320316376664337</v>
      </c>
      <c r="AS21">
        <f>(AR21-U21)</f>
        <v>15.431932511307892</v>
      </c>
      <c r="AT21">
        <f>IF(D21,P21,(O21+P21)/2)</f>
        <v>27.161809921264648</v>
      </c>
      <c r="AU21">
        <f>0.61365*EXP(17.502*AT21/(240.97+AT21))</f>
        <v>3.6133156458997893</v>
      </c>
      <c r="AV21">
        <f>IF(AS21&lt;&gt;0,(1000-(AR21+U21)/2)/AS21*AL21,0)</f>
        <v>1.7520884806224362</v>
      </c>
      <c r="AW21">
        <f>U21*AA21/1000</f>
        <v>2.1891246873709314</v>
      </c>
      <c r="AX21">
        <f>(AU21-AW21)</f>
        <v>1.4241909585288579</v>
      </c>
      <c r="AY21">
        <f>1/(1.6/F21+1.37/N21)</f>
        <v>1.1635186518993077</v>
      </c>
      <c r="AZ21">
        <f>G21*AA21*0.001</f>
        <v>33.68772284144174</v>
      </c>
      <c r="BA21">
        <f>G21/S21</f>
        <v>0.978814090188869</v>
      </c>
      <c r="BB21">
        <f>(1-AL21*AA21/AQ21/F21)*100</f>
        <v>76.631285246407202</v>
      </c>
      <c r="BC21">
        <f>(S21-E21/(N21/1.35))</f>
        <v>391.65961755659606</v>
      </c>
      <c r="BD21">
        <f>E21*BB21/100/BC21</f>
        <v>-2.2991478461291295E-3</v>
      </c>
    </row>
    <row r="22" spans="1:56" x14ac:dyDescent="0.25">
      <c r="A22" s="1" t="s">
        <v>1</v>
      </c>
      <c r="B22" s="1" t="s">
        <v>1599</v>
      </c>
      <c r="K22" s="1">
        <f t="shared" si="0"/>
        <v>2.72</v>
      </c>
    </row>
    <row r="23" spans="1:56" x14ac:dyDescent="0.25">
      <c r="A23" s="1" t="s">
        <v>1</v>
      </c>
      <c r="B23" s="1" t="s">
        <v>1598</v>
      </c>
      <c r="K23" s="1">
        <f t="shared" si="0"/>
        <v>2.72</v>
      </c>
    </row>
    <row r="24" spans="1:56" x14ac:dyDescent="0.25">
      <c r="A24" s="1">
        <v>3</v>
      </c>
      <c r="B24" s="1" t="s">
        <v>1597</v>
      </c>
      <c r="C24" s="1">
        <v>719.50000430271029</v>
      </c>
      <c r="D24" s="1">
        <v>0</v>
      </c>
      <c r="E24">
        <f>(R24-S24*(1000-T24)/(1000-U24))*AK24</f>
        <v>-0.85205284724281438</v>
      </c>
      <c r="F24">
        <f>IF(AV24&lt;&gt;0,1/(1/AV24-1/N24),0)</f>
        <v>2.8004251999212122</v>
      </c>
      <c r="G24">
        <f>((AY24-AL24/2)*S24-E24)/(AY24+AL24/2)</f>
        <v>382.36400220383911</v>
      </c>
      <c r="H24">
        <f>AL24*1000</f>
        <v>27.323167404098147</v>
      </c>
      <c r="I24">
        <f>(AQ24-AW24)</f>
        <v>1.3740021568265788</v>
      </c>
      <c r="J24">
        <f>(P24+AP24*D24)</f>
        <v>26.68842887878418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27.356489181518555</v>
      </c>
      <c r="P24" s="1">
        <v>26.68842887878418</v>
      </c>
      <c r="Q24" s="1">
        <v>27.499732971191406</v>
      </c>
      <c r="R24" s="1">
        <v>399.93856811523438</v>
      </c>
      <c r="S24" s="1">
        <v>391.0228271484375</v>
      </c>
      <c r="T24" s="1">
        <v>0.15812499821186066</v>
      </c>
      <c r="U24" s="1">
        <v>24.332300186157227</v>
      </c>
      <c r="V24" s="1">
        <v>0.38054502010345459</v>
      </c>
      <c r="W24" s="1">
        <v>58.558330535888672</v>
      </c>
      <c r="X24" s="1">
        <v>299.950927734375</v>
      </c>
      <c r="Y24" s="1">
        <v>49.453620910644531</v>
      </c>
      <c r="Z24" s="1">
        <v>2.9113359451293945</v>
      </c>
      <c r="AA24" s="1">
        <v>87.9564208984375</v>
      </c>
      <c r="AB24" s="1">
        <v>5.7529973983764648</v>
      </c>
      <c r="AC24" s="1">
        <v>0.78111714124679565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1.1027607637293197</v>
      </c>
      <c r="AL24">
        <f>(U24-T24)/(1000-U24)*AK24</f>
        <v>2.7323167404098146E-2</v>
      </c>
      <c r="AM24">
        <f>(P24+273.15)</f>
        <v>299.83842887878416</v>
      </c>
      <c r="AN24">
        <f>(O24+273.15)</f>
        <v>300.50648918151853</v>
      </c>
      <c r="AO24">
        <f>(Y24*AG24+Z24*AH24)*AI24</f>
        <v>7.9125791688431946</v>
      </c>
      <c r="AP24">
        <f>((AO24+0.00000010773*(AN24^4-AM24^4))-AL24*44100)/(L24*51.4+0.00000043092*AM24^3)</f>
        <v>-9.7783519903256213</v>
      </c>
      <c r="AQ24">
        <f>0.61365*EXP(17.502*J24/(240.97+J24))</f>
        <v>3.514184193427353</v>
      </c>
      <c r="AR24">
        <f>AQ24*1000/AA24</f>
        <v>39.953697041460458</v>
      </c>
      <c r="AS24">
        <f>(AR24-U24)</f>
        <v>15.621396855303232</v>
      </c>
      <c r="AT24">
        <f>IF(D24,P24,(O24+P24)/2)</f>
        <v>27.022459030151367</v>
      </c>
      <c r="AU24">
        <f>0.61365*EXP(17.502*AT24/(240.97+AT24))</f>
        <v>3.5838835898037522</v>
      </c>
      <c r="AV24">
        <f>IF(AS24&lt;&gt;0,(1000-(AR24+U24)/2)/AS24*AL24,0)</f>
        <v>1.6928651846602116</v>
      </c>
      <c r="AW24">
        <f>U24*AA24/1000</f>
        <v>2.1401820366007742</v>
      </c>
      <c r="AX24">
        <f>(AU24-AW24)</f>
        <v>1.443701553202978</v>
      </c>
      <c r="AY24">
        <f>1/(1.6/F24+1.37/N24)</f>
        <v>1.1218191981205572</v>
      </c>
      <c r="AZ24">
        <f>G24*AA24*0.001</f>
        <v>33.631369114251953</v>
      </c>
      <c r="BA24">
        <f>G24/S24</f>
        <v>0.977855960462095</v>
      </c>
      <c r="BB24">
        <f>(1-AL24*AA24/AQ24/F24)*100</f>
        <v>75.579750668831906</v>
      </c>
      <c r="BC24">
        <f>(S24-E24/(N24/1.35))</f>
        <v>391.29156028350718</v>
      </c>
      <c r="BD24">
        <f>E24*BB24/100/BC24</f>
        <v>-1.6457789609523193E-3</v>
      </c>
    </row>
    <row r="25" spans="1:56" x14ac:dyDescent="0.25">
      <c r="A25" s="1" t="s">
        <v>1</v>
      </c>
      <c r="B25" s="1" t="s">
        <v>1596</v>
      </c>
      <c r="K25" s="1">
        <f t="shared" si="0"/>
        <v>2.72</v>
      </c>
    </row>
    <row r="26" spans="1:56" x14ac:dyDescent="0.25">
      <c r="A26" s="1" t="s">
        <v>1</v>
      </c>
      <c r="B26" s="1" t="s">
        <v>1595</v>
      </c>
      <c r="K26" s="1">
        <f t="shared" si="0"/>
        <v>2.72</v>
      </c>
    </row>
    <row r="27" spans="1:56" x14ac:dyDescent="0.25">
      <c r="A27" s="1">
        <v>4</v>
      </c>
      <c r="B27" s="1" t="s">
        <v>1594</v>
      </c>
      <c r="C27" s="1">
        <v>922.50000430271029</v>
      </c>
      <c r="D27" s="1">
        <v>0</v>
      </c>
      <c r="E27">
        <f>(R27-S27*(1000-T27)/(1000-U27))*AK27</f>
        <v>-0.28557580152045636</v>
      </c>
      <c r="F27">
        <f>IF(AV27&lt;&gt;0,1/(1/AV27-1/N27),0)</f>
        <v>2.7998018252981067</v>
      </c>
      <c r="G27">
        <f>((AY27-AL27/2)*S27-E27)/(AY27+AL27/2)</f>
        <v>381.66503099185979</v>
      </c>
      <c r="H27">
        <f>AL27*1000</f>
        <v>27.135777679840878</v>
      </c>
      <c r="I27">
        <f>(AQ27-AW27)</f>
        <v>1.3651292278887355</v>
      </c>
      <c r="J27">
        <f>(P27+AP27*D27)</f>
        <v>26.571300506591797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27.257474899291992</v>
      </c>
      <c r="P27" s="1">
        <v>26.571300506591797</v>
      </c>
      <c r="Q27" s="1">
        <v>27.405012130737305</v>
      </c>
      <c r="R27" s="1">
        <v>400.109375</v>
      </c>
      <c r="S27" s="1">
        <v>390.75381469726563</v>
      </c>
      <c r="T27" s="1">
        <v>0.14703692495822906</v>
      </c>
      <c r="U27" s="1">
        <v>24.157649993896484</v>
      </c>
      <c r="V27" s="1">
        <v>0.35593220591545105</v>
      </c>
      <c r="W27" s="1">
        <v>58.478408813476563</v>
      </c>
      <c r="X27" s="1">
        <v>299.97674560546875</v>
      </c>
      <c r="Y27" s="1">
        <v>100.05886077880859</v>
      </c>
      <c r="Z27" s="1">
        <v>2.9352514743804932</v>
      </c>
      <c r="AA27" s="1">
        <v>87.959571838378906</v>
      </c>
      <c r="AB27" s="1">
        <v>5.7619376182556152</v>
      </c>
      <c r="AC27" s="1">
        <v>0.77208155393600464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1.1028556823730467</v>
      </c>
      <c r="AL27">
        <f>(U27-T27)/(1000-U27)*AK27</f>
        <v>2.7135777679840878E-2</v>
      </c>
      <c r="AM27">
        <f>(P27+273.15)</f>
        <v>299.72130050659177</v>
      </c>
      <c r="AN27">
        <f>(O27+273.15)</f>
        <v>300.40747489929197</v>
      </c>
      <c r="AO27">
        <f>(Y27*AG27+Z27*AH27)*AI27</f>
        <v>16.009417366771004</v>
      </c>
      <c r="AP27">
        <f>((AO27+0.00000010773*(AN27^4-AM27^4))-AL27*44100)/(L27*51.4+0.00000043092*AM27^3)</f>
        <v>-9.643243847270357</v>
      </c>
      <c r="AQ27">
        <f>0.61365*EXP(17.502*J27/(240.97+J27))</f>
        <v>3.4900257779732868</v>
      </c>
      <c r="AR27">
        <f>AQ27*1000/AA27</f>
        <v>39.677612169213667</v>
      </c>
      <c r="AS27">
        <f>(AR27-U27)</f>
        <v>15.519962175317183</v>
      </c>
      <c r="AT27">
        <f>IF(D27,P27,(O27+P27)/2)</f>
        <v>26.914387702941895</v>
      </c>
      <c r="AU27">
        <f>0.61365*EXP(17.502*AT27/(240.97+AT27))</f>
        <v>3.561202330381628</v>
      </c>
      <c r="AV27">
        <f>IF(AS27&lt;&gt;0,(1000-(AR27+U27)/2)/AS27*AL27,0)</f>
        <v>1.6926373686994984</v>
      </c>
      <c r="AW27">
        <f>U27*AA27/1000</f>
        <v>2.1248965500845514</v>
      </c>
      <c r="AX27">
        <f>(AU27-AW27)</f>
        <v>1.4363057802970767</v>
      </c>
      <c r="AY27">
        <f>1/(1.6/F27+1.37/N27)</f>
        <v>1.1216591311976953</v>
      </c>
      <c r="AZ27">
        <f>G27*AA27*0.001</f>
        <v>33.571092711725598</v>
      </c>
      <c r="BA27">
        <f>G27/S27</f>
        <v>0.97674038393598972</v>
      </c>
      <c r="BB27">
        <f>(1-AL27*AA27/AQ27/F27)*100</f>
        <v>75.573038266263495</v>
      </c>
      <c r="BC27">
        <f>(S27-E27/(N27/1.35))</f>
        <v>390.84388385282443</v>
      </c>
      <c r="BD27">
        <f>E27*BB27/100/BC27</f>
        <v>-5.5218545992013373E-4</v>
      </c>
    </row>
    <row r="28" spans="1:56" x14ac:dyDescent="0.25">
      <c r="A28" s="1" t="s">
        <v>1</v>
      </c>
      <c r="B28" s="1" t="s">
        <v>1593</v>
      </c>
      <c r="K28" s="1">
        <f t="shared" si="0"/>
        <v>2.72</v>
      </c>
    </row>
    <row r="29" spans="1:56" x14ac:dyDescent="0.25">
      <c r="A29" s="1" t="s">
        <v>1</v>
      </c>
      <c r="B29" s="1" t="s">
        <v>1592</v>
      </c>
      <c r="K29" s="1">
        <f t="shared" si="0"/>
        <v>2.72</v>
      </c>
    </row>
    <row r="30" spans="1:56" x14ac:dyDescent="0.25">
      <c r="A30" s="1">
        <v>5</v>
      </c>
      <c r="B30" s="1" t="s">
        <v>1591</v>
      </c>
      <c r="C30" s="1">
        <v>1125.5000043027103</v>
      </c>
      <c r="D30" s="1">
        <v>0</v>
      </c>
      <c r="E30">
        <f>(R30-S30*(1000-T30)/(1000-U30))*AK30</f>
        <v>-0.24813160959846803</v>
      </c>
      <c r="F30">
        <f>IF(AV30&lt;&gt;0,1/(1/AV30-1/N30),0)</f>
        <v>2.8128859640338781</v>
      </c>
      <c r="G30">
        <f>((AY30-AL30/2)*S30-E30)/(AY30+AL30/2)</f>
        <v>381.43367558239339</v>
      </c>
      <c r="H30">
        <f>AL30*1000</f>
        <v>27.072769888041417</v>
      </c>
      <c r="I30">
        <f>(AQ30-AW30)</f>
        <v>1.3582016598215545</v>
      </c>
      <c r="J30">
        <f>(P30+AP30*D30)</f>
        <v>26.511367797851563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27.177824020385742</v>
      </c>
      <c r="P30" s="1">
        <v>26.511367797851563</v>
      </c>
      <c r="Q30" s="1">
        <v>27.327236175537109</v>
      </c>
      <c r="R30" s="1">
        <v>399.86279296875</v>
      </c>
      <c r="S30" s="1">
        <v>390.50119018554688</v>
      </c>
      <c r="T30" s="1">
        <v>0.13978393375873566</v>
      </c>
      <c r="U30" s="1">
        <v>24.097694396972656</v>
      </c>
      <c r="V30" s="1">
        <v>0.33994227647781372</v>
      </c>
      <c r="W30" s="1">
        <v>58.603481292724609</v>
      </c>
      <c r="X30" s="1">
        <v>299.95700073242188</v>
      </c>
      <c r="Y30" s="1">
        <v>149.69468688964844</v>
      </c>
      <c r="Z30" s="1">
        <v>2.9567649364471436</v>
      </c>
      <c r="AA30" s="1">
        <v>87.955253601074219</v>
      </c>
      <c r="AB30" s="1">
        <v>5.778989315032959</v>
      </c>
      <c r="AC30" s="1">
        <v>0.76713991165161133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1.1027830909280214</v>
      </c>
      <c r="AL30">
        <f>(U30-T30)/(1000-U30)*AK30</f>
        <v>2.7072769888041418E-2</v>
      </c>
      <c r="AM30">
        <f>(P30+273.15)</f>
        <v>299.66136779785154</v>
      </c>
      <c r="AN30">
        <f>(O30+273.15)</f>
        <v>300.32782402038572</v>
      </c>
      <c r="AO30">
        <f>(Y30*AG30+Z30*AH30)*AI30</f>
        <v>23.951149366993832</v>
      </c>
      <c r="AP30">
        <f>((AO30+0.00000010773*(AN30^4-AM30^4))-AL30*44100)/(L30*51.4+0.00000043092*AM30^3)</f>
        <v>-9.5575674090057898</v>
      </c>
      <c r="AQ30">
        <f>0.61365*EXP(17.502*J30/(240.97+J30))</f>
        <v>3.4777204817084697</v>
      </c>
      <c r="AR30">
        <f>AQ30*1000/AA30</f>
        <v>39.539656124259025</v>
      </c>
      <c r="AS30">
        <f>(AR30-U30)</f>
        <v>15.441961727286369</v>
      </c>
      <c r="AT30">
        <f>IF(D30,P30,(O30+P30)/2)</f>
        <v>26.844595909118652</v>
      </c>
      <c r="AU30">
        <f>0.61365*EXP(17.502*AT30/(240.97+AT30))</f>
        <v>3.5466215950042219</v>
      </c>
      <c r="AV30">
        <f>IF(AS30&lt;&gt;0,(1000-(AR30+U30)/2)/AS30*AL30,0)</f>
        <v>1.6974106449345927</v>
      </c>
      <c r="AW30">
        <f>U30*AA30/1000</f>
        <v>2.1195188218869152</v>
      </c>
      <c r="AX30">
        <f>(AU30-AW30)</f>
        <v>1.4271027731173067</v>
      </c>
      <c r="AY30">
        <f>1/(1.6/F30+1.37/N30)</f>
        <v>1.125013449837684</v>
      </c>
      <c r="AZ30">
        <f>G30*AA30*0.001</f>
        <v>33.549095667839282</v>
      </c>
      <c r="BA30">
        <f>G30/S30</f>
        <v>0.9767798029018937</v>
      </c>
      <c r="BB30">
        <f>(1-AL30*AA30/AQ30/F30)*100</f>
        <v>75.658480907420682</v>
      </c>
      <c r="BC30">
        <f>(S30-E30/(N30/1.35))</f>
        <v>390.57944963338872</v>
      </c>
      <c r="BD30">
        <f>E30*BB30/100/BC30</f>
        <v>-4.8065152083537636E-4</v>
      </c>
    </row>
    <row r="31" spans="1:56" x14ac:dyDescent="0.25">
      <c r="A31" s="1" t="s">
        <v>1</v>
      </c>
      <c r="B31" s="1" t="s">
        <v>1590</v>
      </c>
      <c r="K31" s="1">
        <f t="shared" si="0"/>
        <v>2.72</v>
      </c>
    </row>
    <row r="32" spans="1:56" x14ac:dyDescent="0.25">
      <c r="A32" s="1" t="s">
        <v>1</v>
      </c>
      <c r="B32" s="1" t="s">
        <v>1589</v>
      </c>
      <c r="K32" s="1">
        <f t="shared" si="0"/>
        <v>2.72</v>
      </c>
    </row>
    <row r="33" spans="1:56" x14ac:dyDescent="0.25">
      <c r="A33" s="1">
        <v>6</v>
      </c>
      <c r="B33" s="1" t="s">
        <v>1588</v>
      </c>
      <c r="C33" s="1">
        <v>1328.5000043027103</v>
      </c>
      <c r="D33" s="1">
        <v>0</v>
      </c>
      <c r="E33">
        <f>(R33-S33*(1000-T33)/(1000-U33))*AK33</f>
        <v>-3.4275746219153136E-2</v>
      </c>
      <c r="F33">
        <f>IF(AV33&lt;&gt;0,1/(1/AV33-1/N33),0)</f>
        <v>2.9004655168123481</v>
      </c>
      <c r="G33">
        <f>((AY33-AL33/2)*S33-E33)/(AY33+AL33/2)</f>
        <v>381.48418902556</v>
      </c>
      <c r="H33">
        <f>AL33*1000</f>
        <v>27.256697312270646</v>
      </c>
      <c r="I33">
        <f>(AQ33-AW33)</f>
        <v>1.342456286360048</v>
      </c>
      <c r="J33">
        <f>(P33+AP33*D33)</f>
        <v>26.50059700012207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27.139108657836914</v>
      </c>
      <c r="P33" s="1">
        <v>26.50059700012207</v>
      </c>
      <c r="Q33" s="1">
        <v>27.279542922973633</v>
      </c>
      <c r="R33" s="1">
        <v>400.25021362304688</v>
      </c>
      <c r="S33" s="1">
        <v>390.62689208984375</v>
      </c>
      <c r="T33" s="1">
        <v>0.13526788353919983</v>
      </c>
      <c r="U33" s="1">
        <v>24.251047134399414</v>
      </c>
      <c r="V33" s="1">
        <v>0.3297153115272522</v>
      </c>
      <c r="W33" s="1">
        <v>59.111900329589844</v>
      </c>
      <c r="X33" s="1">
        <v>299.97076416015625</v>
      </c>
      <c r="Y33" s="1">
        <v>300.71414184570313</v>
      </c>
      <c r="Z33" s="1">
        <v>2.9704198837280273</v>
      </c>
      <c r="AA33" s="1">
        <v>87.957305908203125</v>
      </c>
      <c r="AB33" s="1">
        <v>5.8069114685058594</v>
      </c>
      <c r="AC33" s="1">
        <v>0.76918280124664307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1.1028336917652801</v>
      </c>
      <c r="AL33">
        <f>(U33-T33)/(1000-U33)*AK33</f>
        <v>2.7256697312270647E-2</v>
      </c>
      <c r="AM33">
        <f>(P33+273.15)</f>
        <v>299.65059700012205</v>
      </c>
      <c r="AN33">
        <f>(O33+273.15)</f>
        <v>300.28910865783689</v>
      </c>
      <c r="AO33">
        <f>(Y33*AG33+Z33*AH33)*AI33</f>
        <v>48.114261619874924</v>
      </c>
      <c r="AP33">
        <f>((AO33+0.00000010773*(AN33^4-AM33^4))-AL33*44100)/(L33*51.4+0.00000043092*AM33^3)</f>
        <v>-9.4283476959961821</v>
      </c>
      <c r="AQ33">
        <f>0.61365*EXP(17.502*J33/(240.97+J33))</f>
        <v>3.4755130577546702</v>
      </c>
      <c r="AR33">
        <f>AQ33*1000/AA33</f>
        <v>39.513637006821227</v>
      </c>
      <c r="AS33">
        <f>(AR33-U33)</f>
        <v>15.262589872421813</v>
      </c>
      <c r="AT33">
        <f>IF(D33,P33,(O33+P33)/2)</f>
        <v>26.819852828979492</v>
      </c>
      <c r="AU33">
        <f>0.61365*EXP(17.502*AT33/(240.97+AT33))</f>
        <v>3.5414648578710475</v>
      </c>
      <c r="AV33">
        <f>IF(AS33&lt;&gt;0,(1000-(AR33+U33)/2)/AS33*AL33,0)</f>
        <v>1.7289129948073907</v>
      </c>
      <c r="AW33">
        <f>U33*AA33/1000</f>
        <v>2.1330567713946222</v>
      </c>
      <c r="AX33">
        <f>(AU33-AW33)</f>
        <v>1.4084080864764252</v>
      </c>
      <c r="AY33">
        <f>1/(1.6/F33+1.37/N33)</f>
        <v>1.1471796901575004</v>
      </c>
      <c r="AZ33">
        <f>G33*AA33*0.001</f>
        <v>33.554321513263965</v>
      </c>
      <c r="BA33">
        <f>G33/S33</f>
        <v>0.97659479352440248</v>
      </c>
      <c r="BB33">
        <f>(1-AL33*AA33/AQ33/F33)*100</f>
        <v>76.217444501662939</v>
      </c>
      <c r="BC33">
        <f>(S33-E33/(N33/1.35))</f>
        <v>390.63770248589856</v>
      </c>
      <c r="BD33">
        <f>E33*BB33/100/BC33</f>
        <v>-6.6875515819052089E-5</v>
      </c>
    </row>
    <row r="34" spans="1:56" x14ac:dyDescent="0.25">
      <c r="A34" s="1" t="s">
        <v>1</v>
      </c>
      <c r="B34" s="1" t="s">
        <v>1587</v>
      </c>
      <c r="K34" s="1">
        <f t="shared" si="0"/>
        <v>2.72</v>
      </c>
    </row>
    <row r="35" spans="1:56" x14ac:dyDescent="0.25">
      <c r="A35" s="1" t="s">
        <v>1</v>
      </c>
      <c r="B35" s="1" t="s">
        <v>1586</v>
      </c>
      <c r="K35" s="1">
        <f t="shared" si="0"/>
        <v>2.72</v>
      </c>
    </row>
    <row r="36" spans="1:56" x14ac:dyDescent="0.25">
      <c r="A36" s="1">
        <v>7</v>
      </c>
      <c r="B36" s="1" t="s">
        <v>1585</v>
      </c>
      <c r="C36" s="1">
        <v>1531.5000043027103</v>
      </c>
      <c r="D36" s="1">
        <v>0</v>
      </c>
      <c r="E36">
        <f>(R36-S36*(1000-T36)/(1000-U36))*AK36</f>
        <v>-0.14803188486748642</v>
      </c>
      <c r="F36">
        <f>IF(AV36&lt;&gt;0,1/(1/AV36-1/N36),0)</f>
        <v>3.0442743934167624</v>
      </c>
      <c r="G36">
        <f>((AY36-AL36/2)*S36-E36)/(AY36+AL36/2)</f>
        <v>381.38970774386337</v>
      </c>
      <c r="H36">
        <f>AL36*1000</f>
        <v>27.577745870630523</v>
      </c>
      <c r="I36">
        <f>(AQ36-AW36)</f>
        <v>1.3198491777145933</v>
      </c>
      <c r="J36">
        <f>(P36+AP36*D36)</f>
        <v>26.507232666015625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27.122303009033203</v>
      </c>
      <c r="P36" s="1">
        <v>26.507232666015625</v>
      </c>
      <c r="Q36" s="1">
        <v>27.253513336181641</v>
      </c>
      <c r="R36" s="1">
        <v>399.88726806640625</v>
      </c>
      <c r="S36" s="1">
        <v>390.26235961914063</v>
      </c>
      <c r="T36" s="1">
        <v>0.12973836064338684</v>
      </c>
      <c r="U36" s="1">
        <v>24.523109436035156</v>
      </c>
      <c r="V36" s="1">
        <v>0.31655454635620117</v>
      </c>
      <c r="W36" s="1">
        <v>59.835048675537109</v>
      </c>
      <c r="X36" s="1">
        <v>299.966552734375</v>
      </c>
      <c r="Y36" s="1">
        <v>499.52090454101563</v>
      </c>
      <c r="Z36" s="1">
        <v>2.9465603828430176</v>
      </c>
      <c r="AA36" s="1">
        <v>87.958816528320313</v>
      </c>
      <c r="AB36" s="1">
        <v>5.7774343490600586</v>
      </c>
      <c r="AC36" s="1">
        <v>0.76850026845932007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1.1028182085822607</v>
      </c>
      <c r="AL36">
        <f>(U36-T36)/(1000-U36)*AK36</f>
        <v>2.7577745870630523E-2</v>
      </c>
      <c r="AM36">
        <f>(P36+273.15)</f>
        <v>299.6572326660156</v>
      </c>
      <c r="AN36">
        <f>(O36+273.15)</f>
        <v>300.27230300903318</v>
      </c>
      <c r="AO36">
        <f>(Y36*AG36+Z36*AH36)*AI36</f>
        <v>79.923342940136536</v>
      </c>
      <c r="AP36">
        <f>((AO36+0.00000010773*(AN36^4-AM36^4))-AL36*44100)/(L36*51.4+0.00000043092*AM36^3)</f>
        <v>-9.2853781971380887</v>
      </c>
      <c r="AQ36">
        <f>0.61365*EXP(17.502*J36/(240.97+J36))</f>
        <v>3.4768728613027302</v>
      </c>
      <c r="AR36">
        <f>AQ36*1000/AA36</f>
        <v>39.528417940721987</v>
      </c>
      <c r="AS36">
        <f>(AR36-U36)</f>
        <v>15.00530850468683</v>
      </c>
      <c r="AT36">
        <f>IF(D36,P36,(O36+P36)/2)</f>
        <v>26.814767837524414</v>
      </c>
      <c r="AU36">
        <f>0.61365*EXP(17.502*AT36/(240.97+AT36))</f>
        <v>3.5404058994798282</v>
      </c>
      <c r="AV36">
        <f>IF(AS36&lt;&gt;0,(1000-(AR36+U36)/2)/AS36*AL36,0)</f>
        <v>1.7790069087870901</v>
      </c>
      <c r="AW36">
        <f>U36*AA36/1000</f>
        <v>2.1570236835881369</v>
      </c>
      <c r="AX36">
        <f>(AU36-AW36)</f>
        <v>1.3833822158916913</v>
      </c>
      <c r="AY36">
        <f>1/(1.6/F36+1.37/N36)</f>
        <v>1.1825303832228278</v>
      </c>
      <c r="AZ36">
        <f>G36*AA36*0.001</f>
        <v>33.546587329232189</v>
      </c>
      <c r="BA36">
        <f>G36/S36</f>
        <v>0.97726490486057604</v>
      </c>
      <c r="BB36">
        <f>(1-AL36*AA36/AQ36/F36)*100</f>
        <v>77.082589825213859</v>
      </c>
      <c r="BC36">
        <f>(S36-E36/(N36/1.35))</f>
        <v>390.30904812284018</v>
      </c>
      <c r="BD36">
        <f>E36*BB36/100/BC36</f>
        <v>-2.9234989855276189E-4</v>
      </c>
    </row>
    <row r="37" spans="1:56" x14ac:dyDescent="0.25">
      <c r="A37" s="1" t="s">
        <v>1</v>
      </c>
      <c r="B37" s="1" t="s">
        <v>1584</v>
      </c>
      <c r="K37" s="1">
        <f t="shared" si="0"/>
        <v>2.72</v>
      </c>
    </row>
    <row r="38" spans="1:56" x14ac:dyDescent="0.25">
      <c r="A38" s="1" t="s">
        <v>1</v>
      </c>
      <c r="B38" s="1" t="s">
        <v>1583</v>
      </c>
      <c r="K38" s="1">
        <f t="shared" si="0"/>
        <v>2.72</v>
      </c>
    </row>
    <row r="39" spans="1:56" x14ac:dyDescent="0.25">
      <c r="A39" s="1">
        <v>8</v>
      </c>
      <c r="B39" s="1" t="s">
        <v>1582</v>
      </c>
      <c r="C39" s="1">
        <v>1734.5000043027103</v>
      </c>
      <c r="D39" s="1">
        <v>0</v>
      </c>
      <c r="E39">
        <f>(R39-S39*(1000-T39)/(1000-U39))*AK39</f>
        <v>-6.8123686537635619E-2</v>
      </c>
      <c r="F39">
        <f>IF(AV39&lt;&gt;0,1/(1/AV39-1/N39),0)</f>
        <v>3.246603966361604</v>
      </c>
      <c r="G39">
        <f>((AY39-AL39/2)*S39-E39)/(AY39+AL39/2)</f>
        <v>381.28154129333376</v>
      </c>
      <c r="H39">
        <f>AL39*1000</f>
        <v>28.095297700055557</v>
      </c>
      <c r="I39">
        <f>(AQ39-AW39)</f>
        <v>1.2951654261308376</v>
      </c>
      <c r="J39">
        <f>(P39+AP39*D39)</f>
        <v>26.575328826904297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27.133544921875</v>
      </c>
      <c r="P39" s="1">
        <v>26.575328826904297</v>
      </c>
      <c r="Q39" s="1">
        <v>27.250377655029297</v>
      </c>
      <c r="R39" s="1">
        <v>399.90850830078125</v>
      </c>
      <c r="S39" s="1">
        <v>390.03396606445313</v>
      </c>
      <c r="T39" s="1">
        <v>0.12471902370452881</v>
      </c>
      <c r="U39" s="1">
        <v>24.964250564575195</v>
      </c>
      <c r="V39" s="1">
        <v>0.30408796668052673</v>
      </c>
      <c r="W39" s="1">
        <v>60.867439270019531</v>
      </c>
      <c r="X39" s="1">
        <v>299.97128295898438</v>
      </c>
      <c r="Y39" s="1">
        <v>748.81939697265625</v>
      </c>
      <c r="Z39" s="1">
        <v>2.8590779304504395</v>
      </c>
      <c r="AA39" s="1">
        <v>87.953323364257813</v>
      </c>
      <c r="AB39" s="1">
        <v>5.8519935607910156</v>
      </c>
      <c r="AC39" s="1">
        <v>0.76341778039932251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1.1028355991139129</v>
      </c>
      <c r="AL39">
        <f>(U39-T39)/(1000-U39)*AK39</f>
        <v>2.8095297700055557E-2</v>
      </c>
      <c r="AM39">
        <f>(P39+273.15)</f>
        <v>299.72532882690427</v>
      </c>
      <c r="AN39">
        <f>(O39+273.15)</f>
        <v>300.28354492187498</v>
      </c>
      <c r="AO39">
        <f>(Y39*AG39+Z39*AH39)*AI39</f>
        <v>119.81110083763815</v>
      </c>
      <c r="AP39">
        <f>((AO39+0.00000010773*(AN39^4-AM39^4))-AL39*44100)/(L39*51.4+0.00000043092*AM39^3)</f>
        <v>-9.1498733410657493</v>
      </c>
      <c r="AQ39">
        <f>0.61365*EXP(17.502*J39/(240.97+J39))</f>
        <v>3.4908542285832755</v>
      </c>
      <c r="AR39">
        <f>AQ39*1000/AA39</f>
        <v>39.689850196176643</v>
      </c>
      <c r="AS39">
        <f>(AR39-U39)</f>
        <v>14.725599631601447</v>
      </c>
      <c r="AT39">
        <f>IF(D39,P39,(O39+P39)/2)</f>
        <v>26.854436874389648</v>
      </c>
      <c r="AU39">
        <f>0.61365*EXP(17.502*AT39/(240.97+AT39))</f>
        <v>3.5486743845269886</v>
      </c>
      <c r="AV39">
        <f>IF(AS39&lt;&gt;0,(1000-(AR39+U39)/2)/AS39*AL39,0)</f>
        <v>1.84624465393655</v>
      </c>
      <c r="AW39">
        <f>U39*AA39/1000</f>
        <v>2.1956888024524379</v>
      </c>
      <c r="AX39">
        <f>(AU39-AW39)</f>
        <v>1.3529855820745507</v>
      </c>
      <c r="AY39">
        <f>1/(1.6/F39+1.37/N39)</f>
        <v>1.2301786070682903</v>
      </c>
      <c r="AZ39">
        <f>G39*AA39*0.001</f>
        <v>33.534978694195203</v>
      </c>
      <c r="BA39">
        <f>G39/S39</f>
        <v>0.97755983957132331</v>
      </c>
      <c r="BB39">
        <f>(1-AL39*AA39/AQ39/F39)*100</f>
        <v>78.196567802441479</v>
      </c>
      <c r="BC39">
        <f>(S39-E39/(N39/1.35))</f>
        <v>390.05545192875718</v>
      </c>
      <c r="BD39">
        <f>E39*BB39/100/BC39</f>
        <v>-1.3657131176993435E-4</v>
      </c>
    </row>
    <row r="40" spans="1:56" x14ac:dyDescent="0.25">
      <c r="A40" s="1" t="s">
        <v>1</v>
      </c>
      <c r="B40" s="1" t="s">
        <v>1581</v>
      </c>
      <c r="K40" s="1">
        <f t="shared" si="0"/>
        <v>2.72</v>
      </c>
    </row>
    <row r="41" spans="1:56" x14ac:dyDescent="0.25">
      <c r="A41" s="1" t="s">
        <v>1</v>
      </c>
      <c r="B41" s="1" t="s">
        <v>1580</v>
      </c>
      <c r="K41" s="1">
        <f t="shared" si="0"/>
        <v>2.72</v>
      </c>
    </row>
    <row r="42" spans="1:56" x14ac:dyDescent="0.25">
      <c r="A42" s="1">
        <v>9</v>
      </c>
      <c r="B42" s="1" t="s">
        <v>1579</v>
      </c>
      <c r="C42" s="1">
        <v>1937.5000043027103</v>
      </c>
      <c r="D42" s="1">
        <v>0</v>
      </c>
      <c r="E42">
        <f>(R42-S42*(1000-T42)/(1000-U42))*AK42</f>
        <v>-2.8213694355477385E-2</v>
      </c>
      <c r="F42">
        <f>IF(AV42&lt;&gt;0,1/(1/AV42-1/N42),0)</f>
        <v>3.5064275191284002</v>
      </c>
      <c r="G42">
        <f>((AY42-AL42/2)*S42-E42)/(AY42+AL42/2)</f>
        <v>381.40523551275703</v>
      </c>
      <c r="H42">
        <f>AL42*1000</f>
        <v>28.661215691132085</v>
      </c>
      <c r="I42">
        <f>(AQ42-AW42)</f>
        <v>1.2650653860392196</v>
      </c>
      <c r="J42">
        <f>(P42+AP42*D42)</f>
        <v>26.636192321777344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27.160224914550781</v>
      </c>
      <c r="P42" s="1">
        <v>26.636192321777344</v>
      </c>
      <c r="Q42" s="1">
        <v>27.263639450073242</v>
      </c>
      <c r="R42" s="1">
        <v>400.07510375976563</v>
      </c>
      <c r="S42" s="1">
        <v>389.96551513671875</v>
      </c>
      <c r="T42" s="1">
        <v>0.12258637696504593</v>
      </c>
      <c r="U42" s="1">
        <v>25.45103645324707</v>
      </c>
      <c r="V42" s="1">
        <v>0.29839715361595154</v>
      </c>
      <c r="W42" s="1">
        <v>61.952369689941406</v>
      </c>
      <c r="X42" s="1">
        <v>299.95669555664063</v>
      </c>
      <c r="Y42" s="1">
        <v>999.03240966796875</v>
      </c>
      <c r="Z42" s="1">
        <v>3.0090310573577881</v>
      </c>
      <c r="AA42" s="1">
        <v>87.946388244628906</v>
      </c>
      <c r="AB42" s="1">
        <v>5.8733391761779785</v>
      </c>
      <c r="AC42" s="1">
        <v>0.76397597789764404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1.1027819689582372</v>
      </c>
      <c r="AL42">
        <f>(U42-T42)/(1000-U42)*AK42</f>
        <v>2.8661215691132086E-2</v>
      </c>
      <c r="AM42">
        <f>(P42+273.15)</f>
        <v>299.78619232177732</v>
      </c>
      <c r="AN42">
        <f>(O42+273.15)</f>
        <v>300.31022491455076</v>
      </c>
      <c r="AO42">
        <f>(Y42*AG42+Z42*AH42)*AI42</f>
        <v>159.84518197405669</v>
      </c>
      <c r="AP42">
        <f>((AO42+0.00000010773*(AN42^4-AM42^4))-AL42*44100)/(L42*51.4+0.00000043092*AM42^3)</f>
        <v>-9.0286158813324811</v>
      </c>
      <c r="AQ42">
        <f>0.61365*EXP(17.502*J42/(240.97+J42))</f>
        <v>3.5033921191846895</v>
      </c>
      <c r="AR42">
        <f>AQ42*1000/AA42</f>
        <v>39.835542870046737</v>
      </c>
      <c r="AS42">
        <f>(AR42-U42)</f>
        <v>14.384506416799667</v>
      </c>
      <c r="AT42">
        <f>IF(D42,P42,(O42+P42)/2)</f>
        <v>26.898208618164063</v>
      </c>
      <c r="AU42">
        <f>0.61365*EXP(17.502*AT42/(240.97+AT42))</f>
        <v>3.5578175833951486</v>
      </c>
      <c r="AV42">
        <f>IF(AS42&lt;&gt;0,(1000-(AR42+U42)/2)/AS42*AL42,0)</f>
        <v>1.9274640729341095</v>
      </c>
      <c r="AW42">
        <f>U42*AA42/1000</f>
        <v>2.2383267331454699</v>
      </c>
      <c r="AX42">
        <f>(AU42-AW42)</f>
        <v>1.3194908502496787</v>
      </c>
      <c r="AY42">
        <f>1/(1.6/F42+1.37/N42)</f>
        <v>1.2880418071716171</v>
      </c>
      <c r="AZ42">
        <f>G42*AA42*0.001</f>
        <v>33.543212920939055</v>
      </c>
      <c r="BA42">
        <f>G42/S42</f>
        <v>0.97804862406625737</v>
      </c>
      <c r="BB42">
        <f>(1-AL42*AA42/AQ42/F42)*100</f>
        <v>79.480867242523047</v>
      </c>
      <c r="BC42">
        <f>(S42-E42/(N42/1.35))</f>
        <v>389.97441359244317</v>
      </c>
      <c r="BD42">
        <f>E42*BB42/100/BC42</f>
        <v>-5.7502462144410637E-5</v>
      </c>
    </row>
    <row r="43" spans="1:56" x14ac:dyDescent="0.25">
      <c r="A43" s="1" t="s">
        <v>1</v>
      </c>
      <c r="B43" s="1" t="s">
        <v>1578</v>
      </c>
      <c r="K43" s="1">
        <f t="shared" si="0"/>
        <v>2.72</v>
      </c>
    </row>
    <row r="44" spans="1:56" x14ac:dyDescent="0.25">
      <c r="A44" s="1" t="s">
        <v>1</v>
      </c>
      <c r="B44" s="1" t="s">
        <v>1577</v>
      </c>
      <c r="K44" s="1">
        <f t="shared" si="0"/>
        <v>2.72</v>
      </c>
    </row>
    <row r="45" spans="1:56" x14ac:dyDescent="0.25">
      <c r="A45" s="1">
        <v>10</v>
      </c>
      <c r="B45" s="1" t="s">
        <v>1576</v>
      </c>
      <c r="C45" s="1">
        <v>2141.0000042915344</v>
      </c>
      <c r="D45" s="1">
        <v>0</v>
      </c>
      <c r="E45">
        <f>(R45-S45*(1000-T45)/(1000-U45))*AK45</f>
        <v>-0.21503020770282066</v>
      </c>
      <c r="F45">
        <f>IF(AV45&lt;&gt;0,1/(1/AV45-1/N45),0)</f>
        <v>3.7964211362528344</v>
      </c>
      <c r="G45">
        <f>((AY45-AL45/2)*S45-E45)/(AY45+AL45/2)</f>
        <v>381.69799232015066</v>
      </c>
      <c r="H45">
        <f>AL45*1000</f>
        <v>29.274976597781233</v>
      </c>
      <c r="I45">
        <f>(AQ45-AW45)</f>
        <v>1.2372240444805596</v>
      </c>
      <c r="J45">
        <f>(P45+AP45*D45)</f>
        <v>26.724212646484375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27.210926055908203</v>
      </c>
      <c r="P45" s="1">
        <v>26.724212646484375</v>
      </c>
      <c r="Q45" s="1">
        <v>27.296968460083008</v>
      </c>
      <c r="R45" s="1">
        <v>400.06948852539063</v>
      </c>
      <c r="S45" s="1">
        <v>389.91357421875</v>
      </c>
      <c r="T45" s="1">
        <v>0.12178458273410797</v>
      </c>
      <c r="U45" s="1">
        <v>25.978797912597656</v>
      </c>
      <c r="V45" s="1">
        <v>0.29551714658737183</v>
      </c>
      <c r="W45" s="1">
        <v>63.039016723632813</v>
      </c>
      <c r="X45" s="1">
        <v>299.95458984375</v>
      </c>
      <c r="Y45" s="1">
        <v>1249.64990234375</v>
      </c>
      <c r="Z45" s="1">
        <v>2.8340644836425781</v>
      </c>
      <c r="AA45" s="1">
        <v>87.932083129882813</v>
      </c>
      <c r="AB45" s="1">
        <v>5.9578957557678223</v>
      </c>
      <c r="AC45" s="1">
        <v>0.76504141092300415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1.1027742273667276</v>
      </c>
      <c r="AL45">
        <f>(U45-T45)/(1000-U45)*AK45</f>
        <v>2.9274976597781232E-2</v>
      </c>
      <c r="AM45">
        <f>(P45+273.15)</f>
        <v>299.87421264648435</v>
      </c>
      <c r="AN45">
        <f>(O45+273.15)</f>
        <v>300.36092605590818</v>
      </c>
      <c r="AO45">
        <f>(Y45*AG45+Z45*AH45)*AI45</f>
        <v>199.94397990590369</v>
      </c>
      <c r="AP45">
        <f>((AO45+0.00000010773*(AN45^4-AM45^4))-AL45*44100)/(L45*51.4+0.00000043092*AM45^3)</f>
        <v>-8.9242475332843405</v>
      </c>
      <c r="AQ45">
        <f>0.61365*EXP(17.502*J45/(240.97+J45))</f>
        <v>3.5215938621455227</v>
      </c>
      <c r="AR45">
        <f>AQ45*1000/AA45</f>
        <v>40.049021208150421</v>
      </c>
      <c r="AS45">
        <f>(AR45-U45)</f>
        <v>14.070223295552765</v>
      </c>
      <c r="AT45">
        <f>IF(D45,P45,(O45+P45)/2)</f>
        <v>26.967569351196289</v>
      </c>
      <c r="AU45">
        <f>0.61365*EXP(17.502*AT45/(240.97+AT45))</f>
        <v>3.5723480166732084</v>
      </c>
      <c r="AV45">
        <f>IF(AS45&lt;&gt;0,(1000-(AR45+U45)/2)/AS45*AL45,0)</f>
        <v>2.011943561474792</v>
      </c>
      <c r="AW45">
        <f>U45*AA45/1000</f>
        <v>2.2843698176649632</v>
      </c>
      <c r="AX45">
        <f>(AU45-AW45)</f>
        <v>1.2879781990082453</v>
      </c>
      <c r="AY45">
        <f>1/(1.6/F45+1.37/N45)</f>
        <v>1.3485867715210678</v>
      </c>
      <c r="AZ45">
        <f>G45*AA45*0.001</f>
        <v>33.563499591204859</v>
      </c>
      <c r="BA45">
        <f>G45/S45</f>
        <v>0.97892973612149692</v>
      </c>
      <c r="BB45">
        <f>(1-AL45*AA45/AQ45/F45)*100</f>
        <v>80.745587689472529</v>
      </c>
      <c r="BC45">
        <f>(S45-E45/(N45/1.35))</f>
        <v>389.98139365276472</v>
      </c>
      <c r="BD45">
        <f>E45*BB45/100/BC45</f>
        <v>-4.4521971495422669E-4</v>
      </c>
    </row>
    <row r="46" spans="1:56" x14ac:dyDescent="0.25">
      <c r="A46" s="1" t="s">
        <v>1</v>
      </c>
      <c r="B46" s="1" t="s">
        <v>1575</v>
      </c>
      <c r="K46" s="1">
        <f t="shared" si="0"/>
        <v>2.72</v>
      </c>
    </row>
    <row r="47" spans="1:56" x14ac:dyDescent="0.25">
      <c r="A47" s="1" t="s">
        <v>1</v>
      </c>
      <c r="B47" s="1" t="s">
        <v>1574</v>
      </c>
      <c r="K47" s="1">
        <f t="shared" si="0"/>
        <v>2.72</v>
      </c>
    </row>
    <row r="48" spans="1:56" x14ac:dyDescent="0.25">
      <c r="A48" s="1">
        <v>11</v>
      </c>
      <c r="B48" s="1" t="s">
        <v>1573</v>
      </c>
      <c r="C48" s="1">
        <v>2343.5000043027103</v>
      </c>
      <c r="D48" s="1">
        <v>0</v>
      </c>
      <c r="E48">
        <f>(R48-S48*(1000-T48)/(1000-U48))*AK48</f>
        <v>-0.40939156754909606</v>
      </c>
      <c r="F48">
        <f>IF(AV48&lt;&gt;0,1/(1/AV48-1/N48),0)</f>
        <v>4.7188613486993729</v>
      </c>
      <c r="G48">
        <f>((AY48-AL48/2)*S48-E48)/(AY48+AL48/2)</f>
        <v>382.38006026637709</v>
      </c>
      <c r="H48">
        <f>AL48*1000</f>
        <v>30.043950580966534</v>
      </c>
      <c r="I48">
        <f>(AQ48-AW48)</f>
        <v>1.1381590880976837</v>
      </c>
      <c r="J48">
        <f>(P48+AP48*D48)</f>
        <v>26.525339126586914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27.282896041870117</v>
      </c>
      <c r="P48" s="1">
        <v>26.525339126586914</v>
      </c>
      <c r="Q48" s="1">
        <v>27.349998474121094</v>
      </c>
      <c r="R48" s="1">
        <v>400.00238037109375</v>
      </c>
      <c r="S48" s="1">
        <v>389.7554931640625</v>
      </c>
      <c r="T48" s="1">
        <v>0.11970248073339462</v>
      </c>
      <c r="U48" s="1">
        <v>26.63703727722168</v>
      </c>
      <c r="V48" s="1">
        <v>0.28926363587379456</v>
      </c>
      <c r="W48" s="1">
        <v>64.368980407714844</v>
      </c>
      <c r="X48" s="1">
        <v>299.9652099609375</v>
      </c>
      <c r="Y48" s="1">
        <v>1599.2960205078125</v>
      </c>
      <c r="Z48" s="1">
        <v>2.7590620517730713</v>
      </c>
      <c r="AA48" s="1">
        <v>87.938705444335938</v>
      </c>
      <c r="AB48" s="1">
        <v>6.0015144348144531</v>
      </c>
      <c r="AC48" s="1">
        <v>0.76843935251235962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1.1028132719152111</v>
      </c>
      <c r="AL48">
        <f>(U48-T48)/(1000-U48)*AK48</f>
        <v>3.0043950580966535E-2</v>
      </c>
      <c r="AM48">
        <f>(P48+273.15)</f>
        <v>299.67533912658689</v>
      </c>
      <c r="AN48">
        <f>(O48+273.15)</f>
        <v>300.43289604187009</v>
      </c>
      <c r="AO48">
        <f>(Y48*AG48+Z48*AH48)*AI48</f>
        <v>255.88735756172173</v>
      </c>
      <c r="AP48">
        <f>((AO48+0.00000010773*(AN48^4-AM48^4))-AL48*44100)/(L48*51.4+0.00000043092*AM48^3)</f>
        <v>-8.7188662790394975</v>
      </c>
      <c r="AQ48">
        <f>0.61365*EXP(17.502*J48/(240.97+J48))</f>
        <v>3.480585663129077</v>
      </c>
      <c r="AR48">
        <f>AQ48*1000/AA48</f>
        <v>39.579678203612431</v>
      </c>
      <c r="AS48">
        <f>(AR48-U48)</f>
        <v>12.942640926390752</v>
      </c>
      <c r="AT48">
        <f>IF(D48,P48,(O48+P48)/2)</f>
        <v>26.904117584228516</v>
      </c>
      <c r="AU48">
        <f>0.61365*EXP(17.502*AT48/(240.97+AT48))</f>
        <v>3.559053443525185</v>
      </c>
      <c r="AV48">
        <f>IF(AS48&lt;&gt;0,(1000-(AR48+U48)/2)/AS48*AL48,0)</f>
        <v>2.2444603757772099</v>
      </c>
      <c r="AW48">
        <f>U48*AA48/1000</f>
        <v>2.3424265750313933</v>
      </c>
      <c r="AX48">
        <f>(AU48-AW48)</f>
        <v>1.2166268684937918</v>
      </c>
      <c r="AY48">
        <f>1/(1.6/F48+1.37/N48)</f>
        <v>1.5171461515836011</v>
      </c>
      <c r="AZ48">
        <f>G48*AA48*0.001</f>
        <v>33.626007487552357</v>
      </c>
      <c r="BA48">
        <f>G48/S48</f>
        <v>0.98107676985432291</v>
      </c>
      <c r="BB48">
        <f>(1-AL48*AA48/AQ48/F48)*100</f>
        <v>83.914018567028066</v>
      </c>
      <c r="BC48">
        <f>(S48-E48/(N48/1.35))</f>
        <v>389.8846131825855</v>
      </c>
      <c r="BD48">
        <f>E48*BB48/100/BC48</f>
        <v>-8.8112457991286561E-4</v>
      </c>
    </row>
    <row r="49" spans="1:56" x14ac:dyDescent="0.25">
      <c r="A49" s="1" t="s">
        <v>1</v>
      </c>
      <c r="B49" s="1" t="s">
        <v>1572</v>
      </c>
      <c r="K49" s="1">
        <f t="shared" si="0"/>
        <v>2.72</v>
      </c>
    </row>
    <row r="50" spans="1:56" x14ac:dyDescent="0.25">
      <c r="A50" s="1" t="s">
        <v>1</v>
      </c>
      <c r="B50" s="1" t="s">
        <v>1567</v>
      </c>
      <c r="K50" s="1">
        <f t="shared" si="0"/>
        <v>2.72</v>
      </c>
    </row>
    <row r="51" spans="1:56" x14ac:dyDescent="0.25">
      <c r="A51" s="1">
        <v>12</v>
      </c>
      <c r="B51" s="1" t="s">
        <v>1571</v>
      </c>
      <c r="C51" s="1">
        <v>2547.0000042915344</v>
      </c>
      <c r="D51" s="1">
        <v>0</v>
      </c>
      <c r="E51">
        <f>(R51-S51*(1000-T51)/(1000-U51))*AK51</f>
        <v>-9.6349959189154497E-2</v>
      </c>
      <c r="F51">
        <f>IF(AV51&lt;&gt;0,1/(1/AV51-1/N51),0)</f>
        <v>4.9859379015334468</v>
      </c>
      <c r="G51">
        <f>((AY51-AL51/2)*S51-E51)/(AY51+AL51/2)</f>
        <v>381.5160825354277</v>
      </c>
      <c r="H51">
        <f>AL51*1000</f>
        <v>31.194047817515571</v>
      </c>
      <c r="I51">
        <f>(AQ51-AW51)</f>
        <v>1.1502401088492515</v>
      </c>
      <c r="J51">
        <f>(P51+AP51*D51)</f>
        <v>26.998340606689453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27.390180587768555</v>
      </c>
      <c r="P51" s="1">
        <v>26.998340606689453</v>
      </c>
      <c r="Q51" s="1">
        <v>27.431646347045898</v>
      </c>
      <c r="R51" s="1">
        <v>400.07876586914063</v>
      </c>
      <c r="S51" s="1">
        <v>389.158935546875</v>
      </c>
      <c r="T51" s="1">
        <v>0.11632571369409561</v>
      </c>
      <c r="U51" s="1">
        <v>27.619686126708984</v>
      </c>
      <c r="V51" s="1">
        <v>0.27931144833564758</v>
      </c>
      <c r="W51" s="1">
        <v>66.318046569824219</v>
      </c>
      <c r="X51" s="1">
        <v>299.9791259765625</v>
      </c>
      <c r="Y51" s="1">
        <v>2000.04443359375</v>
      </c>
      <c r="Z51" s="1">
        <v>2.9772677421569824</v>
      </c>
      <c r="AA51" s="1">
        <v>87.928977966308594</v>
      </c>
      <c r="AB51" s="1">
        <v>6.1010808944702148</v>
      </c>
      <c r="AC51" s="1">
        <v>0.75439286231994629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1.1028644337373619</v>
      </c>
      <c r="AL51">
        <f>(U51-T51)/(1000-U51)*AK51</f>
        <v>3.1194047817515572E-2</v>
      </c>
      <c r="AM51">
        <f>(P51+273.15)</f>
        <v>300.14834060668943</v>
      </c>
      <c r="AN51">
        <f>(O51+273.15)</f>
        <v>300.54018058776853</v>
      </c>
      <c r="AO51">
        <f>(Y51*AG51+Z51*AH51)*AI51</f>
        <v>320.00710222228372</v>
      </c>
      <c r="AP51">
        <f>((AO51+0.00000010773*(AN51^4-AM51^4))-AL51*44100)/(L51*51.4+0.00000043092*AM51^3)</f>
        <v>-8.6396610749105101</v>
      </c>
      <c r="AQ51">
        <f>0.61365*EXP(17.502*J51/(240.97+J51))</f>
        <v>3.5788108817210049</v>
      </c>
      <c r="AR51">
        <f>AQ51*1000/AA51</f>
        <v>40.701154096119303</v>
      </c>
      <c r="AS51">
        <f>(AR51-U51)</f>
        <v>13.081467969410319</v>
      </c>
      <c r="AT51">
        <f>IF(D51,P51,(O51+P51)/2)</f>
        <v>27.194260597229004</v>
      </c>
      <c r="AU51">
        <f>0.61365*EXP(17.502*AT51/(240.97+AT51))</f>
        <v>3.6201997027582098</v>
      </c>
      <c r="AV51">
        <f>IF(AS51&lt;&gt;0,(1000-(AR51+U51)/2)/AS51*AL51,0)</f>
        <v>2.3031395336934666</v>
      </c>
      <c r="AW51">
        <f>U51*AA51/1000</f>
        <v>2.4285707728717534</v>
      </c>
      <c r="AX51">
        <f>(AU51-AW51)</f>
        <v>1.1916289298864564</v>
      </c>
      <c r="AY51">
        <f>1/(1.6/F51+1.37/N51)</f>
        <v>1.5601355548593523</v>
      </c>
      <c r="AZ51">
        <f>G51*AA51*0.001</f>
        <v>33.546319215049998</v>
      </c>
      <c r="BA51">
        <f>G51/S51</f>
        <v>0.9803605871192268</v>
      </c>
      <c r="BB51">
        <f>(1-AL51*AA51/AQ51/F51)*100</f>
        <v>84.628432928649033</v>
      </c>
      <c r="BC51">
        <f>(S51-E51/(N51/1.35))</f>
        <v>389.1893238340341</v>
      </c>
      <c r="BD51">
        <f>E51*BB51/100/BC51</f>
        <v>-2.0951104153089773E-4</v>
      </c>
    </row>
    <row r="52" spans="1:56" x14ac:dyDescent="0.25">
      <c r="A52" s="1" t="s">
        <v>1</v>
      </c>
      <c r="B52" s="1" t="s">
        <v>1570</v>
      </c>
      <c r="K52" s="2">
        <v>7.9750000000000014</v>
      </c>
    </row>
    <row r="53" spans="1:56" x14ac:dyDescent="0.25">
      <c r="A53" s="1" t="s">
        <v>1</v>
      </c>
      <c r="B53" s="1" t="s">
        <v>1569</v>
      </c>
      <c r="K53" s="2">
        <v>7.9750000000000014</v>
      </c>
    </row>
    <row r="54" spans="1:56" x14ac:dyDescent="0.25">
      <c r="A54" s="1" t="s">
        <v>1</v>
      </c>
      <c r="B54" s="1" t="s">
        <v>1568</v>
      </c>
      <c r="K54" s="2">
        <v>7.9750000000000014</v>
      </c>
    </row>
    <row r="55" spans="1:56" x14ac:dyDescent="0.25">
      <c r="A55" s="1" t="s">
        <v>1</v>
      </c>
      <c r="B55" s="1" t="s">
        <v>1567</v>
      </c>
      <c r="K55" s="2">
        <v>7.9750000000000014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F7FC3-D8C8-4CA2-AD3B-16DF7E772A5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1656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1655</v>
      </c>
    </row>
    <row r="12" spans="1:56" x14ac:dyDescent="0.25">
      <c r="A12" s="1" t="s">
        <v>1</v>
      </c>
      <c r="B12" s="1" t="s">
        <v>1654</v>
      </c>
    </row>
    <row r="13" spans="1:56" x14ac:dyDescent="0.25">
      <c r="A13" s="1" t="s">
        <v>1</v>
      </c>
      <c r="B13" s="1" t="s">
        <v>1653</v>
      </c>
    </row>
    <row r="14" spans="1:56" x14ac:dyDescent="0.25">
      <c r="A14" s="1" t="s">
        <v>1</v>
      </c>
      <c r="B14" s="1" t="s">
        <v>1652</v>
      </c>
    </row>
    <row r="15" spans="1:56" x14ac:dyDescent="0.25">
      <c r="A15" s="1" t="s">
        <v>1</v>
      </c>
      <c r="B15" s="1" t="s">
        <v>1651</v>
      </c>
    </row>
    <row r="16" spans="1:56" x14ac:dyDescent="0.25">
      <c r="A16" s="1" t="s">
        <v>1</v>
      </c>
      <c r="B16" s="1" t="s">
        <v>1650</v>
      </c>
    </row>
    <row r="17" spans="1:56" x14ac:dyDescent="0.25">
      <c r="A17" s="1" t="s">
        <v>1</v>
      </c>
      <c r="B17" s="1" t="s">
        <v>1649</v>
      </c>
    </row>
    <row r="18" spans="1:56" x14ac:dyDescent="0.25">
      <c r="A18" s="1">
        <v>1</v>
      </c>
      <c r="B18" s="1" t="s">
        <v>1648</v>
      </c>
      <c r="C18" s="1">
        <v>312.00000438094139</v>
      </c>
      <c r="D18" s="1">
        <v>0</v>
      </c>
      <c r="E18">
        <f>(R18-S18*(1000-T18)/(1000-U18))*AK18</f>
        <v>-0.98879755048553275</v>
      </c>
      <c r="F18">
        <f>IF(AV18&lt;&gt;0,1/(1/AV18-1/N18),0)</f>
        <v>1.3760516072393827</v>
      </c>
      <c r="G18">
        <f>((AY18-AL18/2)*S18-E18)/(AY18+AL18/2)</f>
        <v>386.31070252584658</v>
      </c>
      <c r="H18">
        <f>AL18*1000</f>
        <v>17.33233257435036</v>
      </c>
      <c r="I18">
        <f>(AQ18-AW18)</f>
        <v>1.4157843622358359</v>
      </c>
      <c r="J18">
        <f>(P18+AP18*D18)</f>
        <v>26.805871963500977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26.873651504516602</v>
      </c>
      <c r="P18" s="1">
        <v>26.805871963500977</v>
      </c>
      <c r="Q18" s="1">
        <v>26.908489227294922</v>
      </c>
      <c r="R18" s="1">
        <v>400.18310546875</v>
      </c>
      <c r="S18" s="1">
        <v>394.88308715820313</v>
      </c>
      <c r="T18" s="1">
        <v>8.84368896484375</v>
      </c>
      <c r="U18" s="1">
        <v>24.153013229370117</v>
      </c>
      <c r="V18" s="1">
        <v>21.878030776977539</v>
      </c>
      <c r="W18" s="1">
        <v>59.751125335693359</v>
      </c>
      <c r="X18" s="1">
        <v>300.50494384765625</v>
      </c>
      <c r="Y18" s="1">
        <v>0.17934484779834747</v>
      </c>
      <c r="Z18" s="1">
        <v>4.2562336921691895</v>
      </c>
      <c r="AA18" s="1">
        <v>87.888397216796875</v>
      </c>
      <c r="AB18" s="1">
        <v>-1.6949652433395386</v>
      </c>
      <c r="AC18" s="1">
        <v>1.9473814964294434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1.1047975876752065</v>
      </c>
      <c r="AL18">
        <f>(U18-T18)/(1000-U18)*AK18</f>
        <v>1.7332332574350361E-2</v>
      </c>
      <c r="AM18">
        <f>(P18+273.15)</f>
        <v>299.95587196350095</v>
      </c>
      <c r="AN18">
        <f>(O18+273.15)</f>
        <v>300.02365150451658</v>
      </c>
      <c r="AO18">
        <f>(Y18*AG18+Z18*AH18)*AI18</f>
        <v>2.8695175006348439E-2</v>
      </c>
      <c r="AP18">
        <f>((AO18+0.00000010773*(AN18^4-AM18^4))-AL18*44100)/(L18*51.4+0.00000043092*AM18^3)</f>
        <v>-6.2773119602520273</v>
      </c>
      <c r="AQ18">
        <f>0.61365*EXP(17.502*J18/(240.97+J18))</f>
        <v>3.5385539829212664</v>
      </c>
      <c r="AR18">
        <f>AQ18*1000/AA18</f>
        <v>40.261901399710503</v>
      </c>
      <c r="AS18">
        <f>(AR18-U18)</f>
        <v>16.108888170340386</v>
      </c>
      <c r="AT18">
        <f>IF(D18,P18,(O18+P18)/2)</f>
        <v>26.839761734008789</v>
      </c>
      <c r="AU18">
        <f>0.61365*EXP(17.502*AT18/(240.97+AT18))</f>
        <v>3.5456135834286653</v>
      </c>
      <c r="AV18">
        <f>IF(AS18&lt;&gt;0,(1000-(AR18+U18)/2)/AS18*AL18,0)</f>
        <v>1.0412948451454869</v>
      </c>
      <c r="AW18">
        <f>U18*AA18/1000</f>
        <v>2.1227696206854305</v>
      </c>
      <c r="AX18">
        <f>(AU18-AW18)</f>
        <v>1.4228439627432348</v>
      </c>
      <c r="AY18">
        <f>1/(1.6/F18+1.37/N18)</f>
        <v>0.67439318011979987</v>
      </c>
      <c r="AZ18">
        <f>G18*AA18*0.001</f>
        <v>33.952228472691459</v>
      </c>
      <c r="BA18">
        <f>G18/S18</f>
        <v>0.97829133505299459</v>
      </c>
      <c r="BB18">
        <f>(1-AL18*AA18/AQ18/F18)*100</f>
        <v>68.715586978900404</v>
      </c>
      <c r="BC18">
        <f>(S18-E18/(N18/1.35))</f>
        <v>395.19494887728672</v>
      </c>
      <c r="BD18">
        <f>E18*BB18/100/BC18</f>
        <v>-1.7192983938165254E-3</v>
      </c>
    </row>
    <row r="19" spans="1:56" x14ac:dyDescent="0.25">
      <c r="A19" s="1" t="s">
        <v>1</v>
      </c>
      <c r="B19" s="1" t="s">
        <v>1647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1646</v>
      </c>
      <c r="K20" s="1">
        <f t="shared" si="0"/>
        <v>2.72</v>
      </c>
    </row>
    <row r="21" spans="1:56" x14ac:dyDescent="0.25">
      <c r="A21" s="1">
        <v>2</v>
      </c>
      <c r="B21" s="1" t="s">
        <v>1645</v>
      </c>
      <c r="C21" s="1">
        <v>515.00000438094139</v>
      </c>
      <c r="D21" s="1">
        <v>0</v>
      </c>
      <c r="E21">
        <f>(R21-S21*(1000-T21)/(1000-U21))*AK21</f>
        <v>-0.5826983754464552</v>
      </c>
      <c r="F21">
        <f>IF(AV21&lt;&gt;0,1/(1/AV21-1/N21),0)</f>
        <v>1.2539614287292804</v>
      </c>
      <c r="G21">
        <f>((AY21-AL21/2)*S21-E21)/(AY21+AL21/2)</f>
        <v>385.1173119074727</v>
      </c>
      <c r="H21">
        <f>AL21*1000</f>
        <v>16.600929874374796</v>
      </c>
      <c r="I21">
        <f>(AQ21-AW21)</f>
        <v>1.4560136619416055</v>
      </c>
      <c r="J21">
        <f>(P21+AP21*D21)</f>
        <v>26.846982955932617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26.822639465332031</v>
      </c>
      <c r="P21" s="1">
        <v>26.846982955932617</v>
      </c>
      <c r="Q21" s="1">
        <v>26.901494979858398</v>
      </c>
      <c r="R21" s="1">
        <v>399.91632080078125</v>
      </c>
      <c r="S21" s="1">
        <v>394.51568603515625</v>
      </c>
      <c r="T21" s="1">
        <v>9.1262359619140625</v>
      </c>
      <c r="U21" s="1">
        <v>23.794857025146484</v>
      </c>
      <c r="V21" s="1">
        <v>22.642818450927734</v>
      </c>
      <c r="W21" s="1">
        <v>59.036670684814453</v>
      </c>
      <c r="X21" s="1">
        <v>300.5059814453125</v>
      </c>
      <c r="Y21" s="1">
        <v>26.286018371582031</v>
      </c>
      <c r="Z21" s="1">
        <v>4.2235279083251953</v>
      </c>
      <c r="AA21" s="1">
        <v>87.880577087402344</v>
      </c>
      <c r="AB21" s="1">
        <v>-1.7507513761520386</v>
      </c>
      <c r="AC21" s="1">
        <v>1.945507287979126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1.1048014023724722</v>
      </c>
      <c r="AL21">
        <f>(U21-T21)/(1000-U21)*AK21</f>
        <v>1.6600929874374795E-2</v>
      </c>
      <c r="AM21">
        <f>(P21+273.15)</f>
        <v>299.99698295593259</v>
      </c>
      <c r="AN21">
        <f>(O21+273.15)</f>
        <v>299.97263946533201</v>
      </c>
      <c r="AO21">
        <f>(Y21*AG21+Z21*AH21)*AI21</f>
        <v>4.2057628454469977</v>
      </c>
      <c r="AP21">
        <f>((AO21+0.00000010773*(AN21^4-AM21^4))-AL21*44100)/(L21*51.4+0.00000043092*AM21^3)</f>
        <v>-5.9863681953300087</v>
      </c>
      <c r="AQ21">
        <f>0.61365*EXP(17.502*J21/(240.97+J21))</f>
        <v>3.5471194290237085</v>
      </c>
      <c r="AR21">
        <f>AQ21*1000/AA21</f>
        <v>40.362951024956196</v>
      </c>
      <c r="AS21">
        <f>(AR21-U21)</f>
        <v>16.568093999809712</v>
      </c>
      <c r="AT21">
        <f>IF(D21,P21,(O21+P21)/2)</f>
        <v>26.834811210632324</v>
      </c>
      <c r="AU21">
        <f>0.61365*EXP(17.502*AT21/(240.97+AT21))</f>
        <v>3.544581570388349</v>
      </c>
      <c r="AV21">
        <f>IF(AS21&lt;&gt;0,(1000-(AR21+U21)/2)/AS21*AL21,0)</f>
        <v>0.96983939361960814</v>
      </c>
      <c r="AW21">
        <f>U21*AA21/1000</f>
        <v>2.0911057670821029</v>
      </c>
      <c r="AX21">
        <f>(AU21-AW21)</f>
        <v>1.453475803306246</v>
      </c>
      <c r="AY21">
        <f>1/(1.6/F21+1.37/N21)</f>
        <v>0.62655709464739118</v>
      </c>
      <c r="AZ21">
        <f>G21*AA21*0.001</f>
        <v>33.844331616777822</v>
      </c>
      <c r="BA21">
        <f>G21/S21</f>
        <v>0.97617743866628903</v>
      </c>
      <c r="BB21">
        <f>(1-AL21*AA21/AQ21/F21)*100</f>
        <v>67.200643287188825</v>
      </c>
      <c r="BC21">
        <f>(S21-E21/(N21/1.35))</f>
        <v>394.69946613957165</v>
      </c>
      <c r="BD21">
        <f>E21*BB21/100/BC21</f>
        <v>-9.9208914710198536E-4</v>
      </c>
    </row>
    <row r="22" spans="1:56" x14ac:dyDescent="0.25">
      <c r="A22" s="1" t="s">
        <v>1</v>
      </c>
      <c r="B22" s="1" t="s">
        <v>1644</v>
      </c>
      <c r="K22" s="1">
        <f t="shared" si="0"/>
        <v>2.72</v>
      </c>
    </row>
    <row r="23" spans="1:56" x14ac:dyDescent="0.25">
      <c r="A23" s="1" t="s">
        <v>1</v>
      </c>
      <c r="B23" s="1" t="s">
        <v>1643</v>
      </c>
      <c r="K23" s="1">
        <f t="shared" si="0"/>
        <v>2.72</v>
      </c>
    </row>
    <row r="24" spans="1:56" x14ac:dyDescent="0.25">
      <c r="A24" s="1">
        <v>3</v>
      </c>
      <c r="B24" s="1" t="s">
        <v>1642</v>
      </c>
      <c r="C24" s="1">
        <v>718.00000438094139</v>
      </c>
      <c r="D24" s="1">
        <v>0</v>
      </c>
      <c r="E24">
        <f>(R24-S24*(1000-T24)/(1000-U24))*AK24</f>
        <v>-0.30795851306492494</v>
      </c>
      <c r="F24">
        <f>IF(AV24&lt;&gt;0,1/(1/AV24-1/N24),0)</f>
        <v>1.1920365411867215</v>
      </c>
      <c r="G24">
        <f>((AY24-AL24/2)*S24-E24)/(AY24+AL24/2)</f>
        <v>384.73334367873952</v>
      </c>
      <c r="H24">
        <f>AL24*1000</f>
        <v>16.017498542136217</v>
      </c>
      <c r="I24">
        <f>(AQ24-AW24)</f>
        <v>1.4615729682435723</v>
      </c>
      <c r="J24">
        <f>(P24+AP24*D24)</f>
        <v>26.764472961425781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26.7215576171875</v>
      </c>
      <c r="P24" s="1">
        <v>26.764472961425781</v>
      </c>
      <c r="Q24" s="1">
        <v>26.825790405273438</v>
      </c>
      <c r="R24" s="1">
        <v>400.03964233398438</v>
      </c>
      <c r="S24" s="1">
        <v>394.59664916992188</v>
      </c>
      <c r="T24" s="1">
        <v>9.3780374526977539</v>
      </c>
      <c r="U24" s="1">
        <v>23.537073135375977</v>
      </c>
      <c r="V24" s="1">
        <v>23.405458450317383</v>
      </c>
      <c r="W24" s="1">
        <v>58.743206024169922</v>
      </c>
      <c r="X24" s="1">
        <v>300.45932006835938</v>
      </c>
      <c r="Y24" s="1">
        <v>50.664333343505859</v>
      </c>
      <c r="Z24" s="1">
        <v>4.3019089698791504</v>
      </c>
      <c r="AA24" s="1">
        <v>87.877273559570313</v>
      </c>
      <c r="AB24" s="1">
        <v>-1.8860342502593994</v>
      </c>
      <c r="AC24" s="1">
        <v>1.9361732006072998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1.1046298531924974</v>
      </c>
      <c r="AL24">
        <f>(U24-T24)/(1000-U24)*AK24</f>
        <v>1.6017498542136216E-2</v>
      </c>
      <c r="AM24">
        <f>(P24+273.15)</f>
        <v>299.91447296142576</v>
      </c>
      <c r="AN24">
        <f>(O24+273.15)</f>
        <v>299.87155761718748</v>
      </c>
      <c r="AO24">
        <f>(Y24*AG24+Z24*AH24)*AI24</f>
        <v>8.106293153771162</v>
      </c>
      <c r="AP24">
        <f>((AO24+0.00000010773*(AN24^4-AM24^4))-AL24*44100)/(L24*51.4+0.00000043092*AM24^3)</f>
        <v>-5.7450062744674399</v>
      </c>
      <c r="AQ24">
        <f>0.61365*EXP(17.502*J24/(240.97+J24))</f>
        <v>3.5299467829526203</v>
      </c>
      <c r="AR24">
        <f>AQ24*1000/AA24</f>
        <v>40.169052133367991</v>
      </c>
      <c r="AS24">
        <f>(AR24-U24)</f>
        <v>16.631978997992015</v>
      </c>
      <c r="AT24">
        <f>IF(D24,P24,(O24+P24)/2)</f>
        <v>26.743015289306641</v>
      </c>
      <c r="AU24">
        <f>0.61365*EXP(17.502*AT24/(240.97+AT24))</f>
        <v>3.5254927492031469</v>
      </c>
      <c r="AV24">
        <f>IF(AS24&lt;&gt;0,(1000-(AR24+U24)/2)/AS24*AL24,0)</f>
        <v>0.93237805072383695</v>
      </c>
      <c r="AW24">
        <f>U24*AA24/1000</f>
        <v>2.068373814709048</v>
      </c>
      <c r="AX24">
        <f>(AU24-AW24)</f>
        <v>1.4571189344940989</v>
      </c>
      <c r="AY24">
        <f>1/(1.6/F24+1.37/N24)</f>
        <v>0.60157317487405615</v>
      </c>
      <c r="AZ24">
        <f>G24*AA24*0.001</f>
        <v>33.809317289944772</v>
      </c>
      <c r="BA24">
        <f>G24/S24</f>
        <v>0.97500408198617261</v>
      </c>
      <c r="BB24">
        <f>(1-AL24*AA24/AQ24/F24)*100</f>
        <v>66.548658371030072</v>
      </c>
      <c r="BC24">
        <f>(S24-E24/(N24/1.35))</f>
        <v>394.69377771887883</v>
      </c>
      <c r="BD24">
        <f>E24*BB24/100/BC24</f>
        <v>-5.1924370322871242E-4</v>
      </c>
    </row>
    <row r="25" spans="1:56" x14ac:dyDescent="0.25">
      <c r="A25" s="1" t="s">
        <v>1</v>
      </c>
      <c r="B25" s="1" t="s">
        <v>1641</v>
      </c>
      <c r="K25" s="1">
        <f t="shared" si="0"/>
        <v>2.72</v>
      </c>
    </row>
    <row r="26" spans="1:56" x14ac:dyDescent="0.25">
      <c r="A26" s="1" t="s">
        <v>1</v>
      </c>
      <c r="B26" s="1" t="s">
        <v>1640</v>
      </c>
      <c r="K26" s="1">
        <f t="shared" si="0"/>
        <v>2.72</v>
      </c>
    </row>
    <row r="27" spans="1:56" x14ac:dyDescent="0.25">
      <c r="A27" s="1">
        <v>4</v>
      </c>
      <c r="B27" s="1" t="s">
        <v>1639</v>
      </c>
      <c r="C27" s="1">
        <v>921.00000438094139</v>
      </c>
      <c r="D27" s="1">
        <v>0</v>
      </c>
      <c r="E27">
        <f>(R27-S27*(1000-T27)/(1000-U27))*AK27</f>
        <v>0.24808700896870897</v>
      </c>
      <c r="F27">
        <f>IF(AV27&lt;&gt;0,1/(1/AV27-1/N27),0)</f>
        <v>1.1888198848275839</v>
      </c>
      <c r="G27">
        <f>((AY27-AL27/2)*S27-E27)/(AY27+AL27/2)</f>
        <v>383.57034203200425</v>
      </c>
      <c r="H27">
        <f>AL27*1000</f>
        <v>15.771009721064942</v>
      </c>
      <c r="I27">
        <f>(AQ27-AW27)</f>
        <v>1.4423462595563068</v>
      </c>
      <c r="J27">
        <f>(P27+AP27*D27)</f>
        <v>26.677488327026367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26.634035110473633</v>
      </c>
      <c r="P27" s="1">
        <v>26.677488327026367</v>
      </c>
      <c r="Q27" s="1">
        <v>26.741716384887695</v>
      </c>
      <c r="R27" s="1">
        <v>400.0538330078125</v>
      </c>
      <c r="S27" s="1">
        <v>394.2010498046875</v>
      </c>
      <c r="T27" s="1">
        <v>9.6082954406738281</v>
      </c>
      <c r="U27" s="1">
        <v>23.549530029296875</v>
      </c>
      <c r="V27" s="1">
        <v>24.105255126953125</v>
      </c>
      <c r="W27" s="1">
        <v>59.080966949462891</v>
      </c>
      <c r="X27" s="1">
        <v>300.45358276367188</v>
      </c>
      <c r="Y27" s="1">
        <v>100.212158203125</v>
      </c>
      <c r="Z27" s="1">
        <v>4.0793676376342773</v>
      </c>
      <c r="AA27" s="1">
        <v>87.881805419921875</v>
      </c>
      <c r="AB27" s="1">
        <v>-1.9875998497009277</v>
      </c>
      <c r="AC27" s="1">
        <v>1.9373159408569336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1.1046087601605581</v>
      </c>
      <c r="AL27">
        <f>(U27-T27)/(1000-U27)*AK27</f>
        <v>1.5771009721064943E-2</v>
      </c>
      <c r="AM27">
        <f>(P27+273.15)</f>
        <v>299.82748832702634</v>
      </c>
      <c r="AN27">
        <f>(O27+273.15)</f>
        <v>299.78403511047361</v>
      </c>
      <c r="AO27">
        <f>(Y27*AG27+Z27*AH27)*AI27</f>
        <v>16.033944954113394</v>
      </c>
      <c r="AP27">
        <f>((AO27+0.00000010773*(AN27^4-AM27^4))-AL27*44100)/(L27*51.4+0.00000043092*AM27^3)</f>
        <v>-5.5909695360430929</v>
      </c>
      <c r="AQ27">
        <f>0.61365*EXP(17.502*J27/(240.97+J27))</f>
        <v>3.5119214753215817</v>
      </c>
      <c r="AR27">
        <f>AQ27*1000/AA27</f>
        <v>39.961872182082708</v>
      </c>
      <c r="AS27">
        <f>(AR27-U27)</f>
        <v>16.412342152785833</v>
      </c>
      <c r="AT27">
        <f>IF(D27,P27,(O27+P27)/2)</f>
        <v>26.65576171875</v>
      </c>
      <c r="AU27">
        <f>0.61365*EXP(17.502*AT27/(240.97+AT27))</f>
        <v>3.5074317626733227</v>
      </c>
      <c r="AV27">
        <f>IF(AS27&lt;&gt;0,(1000-(AR27+U27)/2)/AS27*AL27,0)</f>
        <v>0.93040896345412305</v>
      </c>
      <c r="AW27">
        <f>U27*AA27/1000</f>
        <v>2.0695752157652749</v>
      </c>
      <c r="AX27">
        <f>(AU27-AW27)</f>
        <v>1.4378565469080478</v>
      </c>
      <c r="AY27">
        <f>1/(1.6/F27+1.37/N27)</f>
        <v>0.60026173573101627</v>
      </c>
      <c r="AZ27">
        <f>G27*AA27*0.001</f>
        <v>33.708854163309482</v>
      </c>
      <c r="BA27">
        <f>G27/S27</f>
        <v>0.97303226924953556</v>
      </c>
      <c r="BB27">
        <f>(1-AL27*AA27/AQ27/F27)*100</f>
        <v>66.803093723171358</v>
      </c>
      <c r="BC27">
        <f>(S27-E27/(N27/1.35))</f>
        <v>394.1228044236575</v>
      </c>
      <c r="BD27">
        <f>E27*BB27/100/BC27</f>
        <v>4.2050293780572506E-4</v>
      </c>
    </row>
    <row r="28" spans="1:56" x14ac:dyDescent="0.25">
      <c r="A28" s="1" t="s">
        <v>1</v>
      </c>
      <c r="B28" s="1" t="s">
        <v>1638</v>
      </c>
      <c r="K28" s="1">
        <f t="shared" si="0"/>
        <v>2.72</v>
      </c>
    </row>
    <row r="29" spans="1:56" x14ac:dyDescent="0.25">
      <c r="A29" s="1" t="s">
        <v>1</v>
      </c>
      <c r="B29" s="1" t="s">
        <v>1637</v>
      </c>
      <c r="K29" s="1">
        <f t="shared" si="0"/>
        <v>2.72</v>
      </c>
    </row>
    <row r="30" spans="1:56" x14ac:dyDescent="0.25">
      <c r="A30" s="1">
        <v>5</v>
      </c>
      <c r="B30" s="1" t="s">
        <v>1636</v>
      </c>
      <c r="C30" s="1">
        <v>1124.0000043809414</v>
      </c>
      <c r="D30" s="1">
        <v>0</v>
      </c>
      <c r="E30">
        <f>(R30-S30*(1000-T30)/(1000-U30))*AK30</f>
        <v>0.41088635962215675</v>
      </c>
      <c r="F30">
        <f>IF(AV30&lt;&gt;0,1/(1/AV30-1/N30),0)</f>
        <v>1.2021231274230109</v>
      </c>
      <c r="G30">
        <f>((AY30-AL30/2)*S30-E30)/(AY30+AL30/2)</f>
        <v>383.21389796278078</v>
      </c>
      <c r="H30">
        <f>AL30*1000</f>
        <v>15.650240400799181</v>
      </c>
      <c r="I30">
        <f>(AQ30-AW30)</f>
        <v>1.4188660012024177</v>
      </c>
      <c r="J30">
        <f>(P30+AP30*D30)</f>
        <v>26.60699462890625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26.575098037719727</v>
      </c>
      <c r="P30" s="1">
        <v>26.60699462890625</v>
      </c>
      <c r="Q30" s="1">
        <v>26.682134628295898</v>
      </c>
      <c r="R30" s="1">
        <v>399.88485717773438</v>
      </c>
      <c r="S30" s="1">
        <v>393.9327392578125</v>
      </c>
      <c r="T30" s="1">
        <v>9.8221874237060547</v>
      </c>
      <c r="U30" s="1">
        <v>23.65254020690918</v>
      </c>
      <c r="V30" s="1">
        <v>24.72612190246582</v>
      </c>
      <c r="W30" s="1">
        <v>59.542293548583984</v>
      </c>
      <c r="X30" s="1">
        <v>300.511474609375</v>
      </c>
      <c r="Y30" s="1">
        <v>151.32722473144531</v>
      </c>
      <c r="Z30" s="1">
        <v>4.0466461181640625</v>
      </c>
      <c r="AA30" s="1">
        <v>87.876670837402344</v>
      </c>
      <c r="AB30" s="1">
        <v>-1.9851142168045044</v>
      </c>
      <c r="AC30" s="1">
        <v>1.9389734268188477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1.1048215978285842</v>
      </c>
      <c r="AL30">
        <f>(U30-T30)/(1000-U30)*AK30</f>
        <v>1.5650240400799181E-2</v>
      </c>
      <c r="AM30">
        <f>(P30+273.15)</f>
        <v>299.75699462890623</v>
      </c>
      <c r="AN30">
        <f>(O30+273.15)</f>
        <v>299.7250980377197</v>
      </c>
      <c r="AO30">
        <f>(Y30*AG30+Z30*AH30)*AI30</f>
        <v>24.212355415842922</v>
      </c>
      <c r="AP30">
        <f>((AO30+0.00000010773*(AN30^4-AM30^4))-AL30*44100)/(L30*51.4+0.00000043092*AM30^3)</f>
        <v>-5.4791957374437894</v>
      </c>
      <c r="AQ30">
        <f>0.61365*EXP(17.502*J30/(240.97+J30))</f>
        <v>3.4973724914334001</v>
      </c>
      <c r="AR30">
        <f>AQ30*1000/AA30</f>
        <v>39.798645739602115</v>
      </c>
      <c r="AS30">
        <f>(AR30-U30)</f>
        <v>16.146105532692935</v>
      </c>
      <c r="AT30">
        <f>IF(D30,P30,(O30+P30)/2)</f>
        <v>26.591046333312988</v>
      </c>
      <c r="AU30">
        <f>0.61365*EXP(17.502*AT30/(240.97+AT30))</f>
        <v>3.4940882795057555</v>
      </c>
      <c r="AV30">
        <f>IF(AS30&lt;&gt;0,(1000-(AR30+U30)/2)/AS30*AL30,0)</f>
        <v>0.93853760668331299</v>
      </c>
      <c r="AW30">
        <f>U30*AA30/1000</f>
        <v>2.0785064902309824</v>
      </c>
      <c r="AX30">
        <f>(AU30-AW30)</f>
        <v>1.4155817892747731</v>
      </c>
      <c r="AY30">
        <f>1/(1.6/F30+1.37/N30)</f>
        <v>0.60567668001753461</v>
      </c>
      <c r="AZ30">
        <f>G30*AA30*0.001</f>
        <v>33.675561571593178</v>
      </c>
      <c r="BA30">
        <f>G30/S30</f>
        <v>0.97279017398953305</v>
      </c>
      <c r="BB30">
        <f>(1-AL30*AA30/AQ30/F30)*100</f>
        <v>67.288250917345849</v>
      </c>
      <c r="BC30">
        <f>(S30-E30/(N30/1.35))</f>
        <v>393.80314778947115</v>
      </c>
      <c r="BD30">
        <f>E30*BB30/100/BC30</f>
        <v>7.0207220587152673E-4</v>
      </c>
    </row>
    <row r="31" spans="1:56" x14ac:dyDescent="0.25">
      <c r="A31" s="1" t="s">
        <v>1</v>
      </c>
      <c r="B31" s="1" t="s">
        <v>1635</v>
      </c>
      <c r="K31" s="1">
        <f t="shared" si="0"/>
        <v>2.72</v>
      </c>
    </row>
    <row r="32" spans="1:56" x14ac:dyDescent="0.25">
      <c r="A32" s="1" t="s">
        <v>1</v>
      </c>
      <c r="B32" s="1" t="s">
        <v>1634</v>
      </c>
      <c r="K32" s="1">
        <f t="shared" si="0"/>
        <v>2.72</v>
      </c>
    </row>
    <row r="33" spans="1:56" x14ac:dyDescent="0.25">
      <c r="A33" s="1">
        <v>6</v>
      </c>
      <c r="B33" s="1" t="s">
        <v>1633</v>
      </c>
      <c r="C33" s="1">
        <v>1327.0000043809414</v>
      </c>
      <c r="D33" s="1">
        <v>0</v>
      </c>
      <c r="E33">
        <f>(R33-S33*(1000-T33)/(1000-U33))*AK33</f>
        <v>0.69154165952070867</v>
      </c>
      <c r="F33">
        <f>IF(AV33&lt;&gt;0,1/(1/AV33-1/N33),0)</f>
        <v>1.2486953793655664</v>
      </c>
      <c r="G33">
        <f>((AY33-AL33/2)*S33-E33)/(AY33+AL33/2)</f>
        <v>383.22229097029145</v>
      </c>
      <c r="H33">
        <f>AL33*1000</f>
        <v>15.758747047010944</v>
      </c>
      <c r="I33">
        <f>(AQ33-AW33)</f>
        <v>1.3869766599535871</v>
      </c>
      <c r="J33">
        <f>(P33+AP33*D33)</f>
        <v>26.581884384155273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26.540987014770508</v>
      </c>
      <c r="P33" s="1">
        <v>26.581884384155273</v>
      </c>
      <c r="Q33" s="1">
        <v>26.642755508422852</v>
      </c>
      <c r="R33" s="1">
        <v>400.38729858398438</v>
      </c>
      <c r="S33" s="1">
        <v>394.13851928710938</v>
      </c>
      <c r="T33" s="1">
        <v>10.031577110290527</v>
      </c>
      <c r="U33" s="1">
        <v>23.955743789672852</v>
      </c>
      <c r="V33" s="1">
        <v>25.304948806762695</v>
      </c>
      <c r="W33" s="1">
        <v>60.429065704345703</v>
      </c>
      <c r="X33" s="1">
        <v>300.46292114257813</v>
      </c>
      <c r="Y33" s="1">
        <v>299.99169921875</v>
      </c>
      <c r="Z33" s="1">
        <v>4.1264848709106445</v>
      </c>
      <c r="AA33" s="1">
        <v>87.879806518554688</v>
      </c>
      <c r="AB33" s="1">
        <v>-1.9264625310897827</v>
      </c>
      <c r="AC33" s="1">
        <v>1.9453943967819214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1.1046430924359487</v>
      </c>
      <c r="AL33">
        <f>(U33-T33)/(1000-U33)*AK33</f>
        <v>1.5758747047010944E-2</v>
      </c>
      <c r="AM33">
        <f>(P33+273.15)</f>
        <v>299.73188438415525</v>
      </c>
      <c r="AN33">
        <f>(O33+273.15)</f>
        <v>299.69098701477049</v>
      </c>
      <c r="AO33">
        <f>(Y33*AG33+Z33*AH33)*AI33</f>
        <v>47.99867080214608</v>
      </c>
      <c r="AP33">
        <f>((AO33+0.00000010773*(AN33^4-AM33^4))-AL33*44100)/(L33*51.4+0.00000043092*AM33^3)</f>
        <v>-5.3239363382746872</v>
      </c>
      <c r="AQ33">
        <f>0.61365*EXP(17.502*J33/(240.97+J33))</f>
        <v>3.4922027891981053</v>
      </c>
      <c r="AR33">
        <f>AQ33*1000/AA33</f>
        <v>39.738398700966322</v>
      </c>
      <c r="AS33">
        <f>(AR33-U33)</f>
        <v>15.78265491129347</v>
      </c>
      <c r="AT33">
        <f>IF(D33,P33,(O33+P33)/2)</f>
        <v>26.561435699462891</v>
      </c>
      <c r="AU33">
        <f>0.61365*EXP(17.502*AT33/(240.97+AT33))</f>
        <v>3.4879977402794751</v>
      </c>
      <c r="AV33">
        <f>IF(AS33&lt;&gt;0,(1000-(AR33+U33)/2)/AS33*AL33,0)</f>
        <v>0.96668635237982503</v>
      </c>
      <c r="AW33">
        <f>U33*AA33/1000</f>
        <v>2.1052261292445182</v>
      </c>
      <c r="AX33">
        <f>(AU33-AW33)</f>
        <v>1.3827716110349568</v>
      </c>
      <c r="AY33">
        <f>1/(1.6/F33+1.37/N33)</f>
        <v>0.62445174727351882</v>
      </c>
      <c r="AZ33">
        <f>G33*AA33*0.001</f>
        <v>33.677500784066474</v>
      </c>
      <c r="BA33">
        <f>G33/S33</f>
        <v>0.97230357404152623</v>
      </c>
      <c r="BB33">
        <f>(1-AL33*AA33/AQ33/F33)*100</f>
        <v>68.241877688223113</v>
      </c>
      <c r="BC33">
        <f>(S33-E33/(N33/1.35))</f>
        <v>393.92041056439848</v>
      </c>
      <c r="BD33">
        <f>E33*BB33/100/BC33</f>
        <v>1.1980110722799935E-3</v>
      </c>
    </row>
    <row r="34" spans="1:56" x14ac:dyDescent="0.25">
      <c r="A34" s="1" t="s">
        <v>1</v>
      </c>
      <c r="B34" s="1" t="s">
        <v>1632</v>
      </c>
      <c r="K34" s="1">
        <f t="shared" si="0"/>
        <v>2.72</v>
      </c>
    </row>
    <row r="35" spans="1:56" x14ac:dyDescent="0.25">
      <c r="A35" s="1" t="s">
        <v>1</v>
      </c>
      <c r="B35" s="1" t="s">
        <v>1631</v>
      </c>
      <c r="K35" s="1">
        <f t="shared" si="0"/>
        <v>2.72</v>
      </c>
    </row>
    <row r="36" spans="1:56" x14ac:dyDescent="0.25">
      <c r="A36" s="1">
        <v>7</v>
      </c>
      <c r="B36" s="1" t="s">
        <v>1630</v>
      </c>
      <c r="C36" s="1">
        <v>1530.0000043809414</v>
      </c>
      <c r="D36" s="1">
        <v>0</v>
      </c>
      <c r="E36">
        <f>(R36-S36*(1000-T36)/(1000-U36))*AK36</f>
        <v>0.55807296634265768</v>
      </c>
      <c r="F36">
        <f>IF(AV36&lt;&gt;0,1/(1/AV36-1/N36),0)</f>
        <v>1.3438424399587323</v>
      </c>
      <c r="G36">
        <f>((AY36-AL36/2)*S36-E36)/(AY36+AL36/2)</f>
        <v>383.45339131594602</v>
      </c>
      <c r="H36">
        <f>AL36*1000</f>
        <v>16.092104397908837</v>
      </c>
      <c r="I36">
        <f>(AQ36-AW36)</f>
        <v>1.3384068198391748</v>
      </c>
      <c r="J36">
        <f>(P36+AP36*D36)</f>
        <v>26.554182052612305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26.535301208496094</v>
      </c>
      <c r="P36" s="1">
        <v>26.554182052612305</v>
      </c>
      <c r="Q36" s="1">
        <v>26.62542724609375</v>
      </c>
      <c r="R36" s="1">
        <v>399.98434448242188</v>
      </c>
      <c r="S36" s="1">
        <v>393.74331665039063</v>
      </c>
      <c r="T36" s="1">
        <v>10.232010841369629</v>
      </c>
      <c r="U36" s="1">
        <v>24.443368911743164</v>
      </c>
      <c r="V36" s="1">
        <v>25.819459915161133</v>
      </c>
      <c r="W36" s="1">
        <v>61.680408477783203</v>
      </c>
      <c r="X36" s="1">
        <v>300.46829223632813</v>
      </c>
      <c r="Y36" s="1">
        <v>500.2940673828125</v>
      </c>
      <c r="Z36" s="1">
        <v>4.1331338882446289</v>
      </c>
      <c r="AA36" s="1">
        <v>87.880699157714844</v>
      </c>
      <c r="AB36" s="1">
        <v>-1.9021140336990356</v>
      </c>
      <c r="AC36" s="1">
        <v>1.9552983045578003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1.1046628391041473</v>
      </c>
      <c r="AL36">
        <f>(U36-T36)/(1000-U36)*AK36</f>
        <v>1.6092104397908837E-2</v>
      </c>
      <c r="AM36">
        <f>(P36+273.15)</f>
        <v>299.70418205261228</v>
      </c>
      <c r="AN36">
        <f>(O36+273.15)</f>
        <v>299.68530120849607</v>
      </c>
      <c r="AO36">
        <f>(Y36*AG36+Z36*AH36)*AI36</f>
        <v>80.04704899205899</v>
      </c>
      <c r="AP36">
        <f>((AO36+0.00000010773*(AN36^4-AM36^4))-AL36*44100)/(L36*51.4+0.00000043092*AM36^3)</f>
        <v>-5.1793239410495451</v>
      </c>
      <c r="AQ36">
        <f>0.61365*EXP(17.502*J36/(240.97+J36))</f>
        <v>3.4865071695731156</v>
      </c>
      <c r="AR36">
        <f>AQ36*1000/AA36</f>
        <v>39.673184248523853</v>
      </c>
      <c r="AS36">
        <f>(AR36-U36)</f>
        <v>15.229815336780689</v>
      </c>
      <c r="AT36">
        <f>IF(D36,P36,(O36+P36)/2)</f>
        <v>26.544741630554199</v>
      </c>
      <c r="AU36">
        <f>0.61365*EXP(17.502*AT36/(240.97+AT36))</f>
        <v>3.4845680657300715</v>
      </c>
      <c r="AV36">
        <f>IF(AS36&lt;&gt;0,(1000-(AR36+U36)/2)/AS36*AL36,0)</f>
        <v>1.0227451167281736</v>
      </c>
      <c r="AW36">
        <f>U36*AA36/1000</f>
        <v>2.1481003497339408</v>
      </c>
      <c r="AX36">
        <f>(AU36-AW36)</f>
        <v>1.3364677159961307</v>
      </c>
      <c r="AY36">
        <f>1/(1.6/F36+1.37/N36)</f>
        <v>0.66195215476390523</v>
      </c>
      <c r="AZ36">
        <f>G36*AA36*0.001</f>
        <v>33.69815212324216</v>
      </c>
      <c r="BA36">
        <f>G36/S36</f>
        <v>0.97386641271277463</v>
      </c>
      <c r="BB36">
        <f>(1-AL36*AA36/AQ36/F36)*100</f>
        <v>69.816650694506194</v>
      </c>
      <c r="BC36">
        <f>(S36-E36/(N36/1.35))</f>
        <v>393.56730327477879</v>
      </c>
      <c r="BD36">
        <f>E36*BB36/100/BC36</f>
        <v>9.8999040390277066E-4</v>
      </c>
    </row>
    <row r="37" spans="1:56" x14ac:dyDescent="0.25">
      <c r="A37" s="1" t="s">
        <v>1</v>
      </c>
      <c r="B37" s="1" t="s">
        <v>1629</v>
      </c>
      <c r="K37" s="1">
        <f t="shared" si="0"/>
        <v>2.72</v>
      </c>
    </row>
    <row r="38" spans="1:56" x14ac:dyDescent="0.25">
      <c r="A38" s="1" t="s">
        <v>1</v>
      </c>
      <c r="B38" s="1" t="s">
        <v>1628</v>
      </c>
      <c r="K38" s="1">
        <f t="shared" si="0"/>
        <v>2.72</v>
      </c>
    </row>
    <row r="39" spans="1:56" x14ac:dyDescent="0.25">
      <c r="A39" s="1">
        <v>8</v>
      </c>
      <c r="B39" s="1" t="s">
        <v>1627</v>
      </c>
      <c r="C39" s="1">
        <v>1733.0000043809414</v>
      </c>
      <c r="D39" s="1">
        <v>0</v>
      </c>
      <c r="E39">
        <f>(R39-S39*(1000-T39)/(1000-U39))*AK39</f>
        <v>0.59550888440581551</v>
      </c>
      <c r="F39">
        <f>IF(AV39&lt;&gt;0,1/(1/AV39-1/N39),0)</f>
        <v>1.4917862401926998</v>
      </c>
      <c r="G39">
        <f>((AY39-AL39/2)*S39-E39)/(AY39+AL39/2)</f>
        <v>383.60060748296581</v>
      </c>
      <c r="H39">
        <f>AL39*1000</f>
        <v>16.641845373611858</v>
      </c>
      <c r="I39">
        <f>(AQ39-AW39)</f>
        <v>1.2791418443313898</v>
      </c>
      <c r="J39">
        <f>(P39+AP39*D39)</f>
        <v>26.550413131713867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26.555892944335938</v>
      </c>
      <c r="P39" s="1">
        <v>26.550413131713867</v>
      </c>
      <c r="Q39" s="1">
        <v>26.630865097045898</v>
      </c>
      <c r="R39" s="1">
        <v>399.89962768554688</v>
      </c>
      <c r="S39" s="1">
        <v>393.43402099609375</v>
      </c>
      <c r="T39" s="1">
        <v>10.425116539001465</v>
      </c>
      <c r="U39" s="1">
        <v>25.110553741455078</v>
      </c>
      <c r="V39" s="1">
        <v>26.273149490356445</v>
      </c>
      <c r="W39" s="1">
        <v>63.283069610595703</v>
      </c>
      <c r="X39" s="1">
        <v>300.49612426757813</v>
      </c>
      <c r="Y39" s="1">
        <v>749.01519775390625</v>
      </c>
      <c r="Z39" s="1">
        <v>4.1068253517150879</v>
      </c>
      <c r="AA39" s="1">
        <v>87.875045776367188</v>
      </c>
      <c r="AB39" s="1">
        <v>-1.8360037803649902</v>
      </c>
      <c r="AC39" s="1">
        <v>1.9762970209121704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1.1047651627484489</v>
      </c>
      <c r="AL39">
        <f>(U39-T39)/(1000-U39)*AK39</f>
        <v>1.6641845373611859E-2</v>
      </c>
      <c r="AM39">
        <f>(P39+273.15)</f>
        <v>299.70041313171384</v>
      </c>
      <c r="AN39">
        <f>(O39+273.15)</f>
        <v>299.70589294433591</v>
      </c>
      <c r="AO39">
        <f>(Y39*AG39+Z39*AH39)*AI39</f>
        <v>119.84242896193791</v>
      </c>
      <c r="AP39">
        <f>((AO39+0.00000010773*(AN39^4-AM39^4))-AL39*44100)/(L39*51.4+0.00000043092*AM39^3)</f>
        <v>-5.0491309841802128</v>
      </c>
      <c r="AQ39">
        <f>0.61365*EXP(17.502*J39/(240.97+J39))</f>
        <v>3.4857329038316833</v>
      </c>
      <c r="AR39">
        <f>AQ39*1000/AA39</f>
        <v>39.666925610514156</v>
      </c>
      <c r="AS39">
        <f>(AR39-U39)</f>
        <v>14.556371869059078</v>
      </c>
      <c r="AT39">
        <f>IF(D39,P39,(O39+P39)/2)</f>
        <v>26.553153038024902</v>
      </c>
      <c r="AU39">
        <f>0.61365*EXP(17.502*AT39/(240.97+AT39))</f>
        <v>3.4862957597491988</v>
      </c>
      <c r="AV39">
        <f>IF(AS39&lt;&gt;0,(1000-(AR39+U39)/2)/AS39*AL39,0)</f>
        <v>1.1062397361739593</v>
      </c>
      <c r="AW39">
        <f>U39*AA39/1000</f>
        <v>2.2065910595002936</v>
      </c>
      <c r="AX39">
        <f>(AU39-AW39)</f>
        <v>1.2797047002489053</v>
      </c>
      <c r="AY39">
        <f>1/(1.6/F39+1.37/N39)</f>
        <v>0.71807759772577562</v>
      </c>
      <c r="AZ39">
        <f>G39*AA39*0.001</f>
        <v>33.708920942407879</v>
      </c>
      <c r="BA39">
        <f>G39/S39</f>
        <v>0.97500619420701906</v>
      </c>
      <c r="BB39">
        <f>(1-AL39*AA39/AQ39/F39)*100</f>
        <v>71.876695850459996</v>
      </c>
      <c r="BC39">
        <f>(S39-E39/(N39/1.35))</f>
        <v>393.24620052229795</v>
      </c>
      <c r="BD39">
        <f>E39*BB39/100/BC39</f>
        <v>1.088458347565306E-3</v>
      </c>
    </row>
    <row r="40" spans="1:56" x14ac:dyDescent="0.25">
      <c r="A40" s="1" t="s">
        <v>1</v>
      </c>
      <c r="B40" s="1" t="s">
        <v>1626</v>
      </c>
      <c r="K40" s="1">
        <f t="shared" si="0"/>
        <v>2.72</v>
      </c>
    </row>
    <row r="41" spans="1:56" x14ac:dyDescent="0.25">
      <c r="A41" s="1" t="s">
        <v>1</v>
      </c>
      <c r="B41" s="1" t="s">
        <v>1625</v>
      </c>
      <c r="K41" s="1">
        <f t="shared" si="0"/>
        <v>2.72</v>
      </c>
    </row>
    <row r="42" spans="1:56" x14ac:dyDescent="0.25">
      <c r="A42" s="1">
        <v>9</v>
      </c>
      <c r="B42" s="1" t="s">
        <v>1624</v>
      </c>
      <c r="C42" s="1">
        <v>1936.0000043809414</v>
      </c>
      <c r="D42" s="1">
        <v>0</v>
      </c>
      <c r="E42">
        <f>(R42-S42*(1000-T42)/(1000-U42))*AK42</f>
        <v>0.52156467649591509</v>
      </c>
      <c r="F42">
        <f>IF(AV42&lt;&gt;0,1/(1/AV42-1/N42),0)</f>
        <v>1.6738617599957568</v>
      </c>
      <c r="G42">
        <f>((AY42-AL42/2)*S42-E42)/(AY42+AL42/2)</f>
        <v>384.18617026504609</v>
      </c>
      <c r="H42">
        <f>AL42*1000</f>
        <v>17.228957334195137</v>
      </c>
      <c r="I42">
        <f>(AQ42-AW42)</f>
        <v>1.2168698347069276</v>
      </c>
      <c r="J42">
        <f>(P42+AP42*D42)</f>
        <v>26.549591064453125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26.586921691894531</v>
      </c>
      <c r="P42" s="1">
        <v>26.549591064453125</v>
      </c>
      <c r="Q42" s="1">
        <v>26.649419784545898</v>
      </c>
      <c r="R42" s="1">
        <v>400.00906372070313</v>
      </c>
      <c r="S42" s="1">
        <v>393.39852905273438</v>
      </c>
      <c r="T42" s="1">
        <v>10.619953155517578</v>
      </c>
      <c r="U42" s="1">
        <v>25.820070266723633</v>
      </c>
      <c r="V42" s="1">
        <v>26.712392807006836</v>
      </c>
      <c r="W42" s="1">
        <v>64.945281982421875</v>
      </c>
      <c r="X42" s="1">
        <v>300.34481811523438</v>
      </c>
      <c r="Y42" s="1">
        <v>999.41009521484375</v>
      </c>
      <c r="Z42" s="1">
        <v>4.2798004150390625</v>
      </c>
      <c r="AA42" s="1">
        <v>87.865531921386719</v>
      </c>
      <c r="AB42" s="1">
        <v>-1.6156408786773682</v>
      </c>
      <c r="AC42" s="1">
        <v>1.9939521551132202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1.1042088901295379</v>
      </c>
      <c r="AL42">
        <f>(U42-T42)/(1000-U42)*AK42</f>
        <v>1.7228957334195136E-2</v>
      </c>
      <c r="AM42">
        <f>(P42+273.15)</f>
        <v>299.6995910644531</v>
      </c>
      <c r="AN42">
        <f>(O42+273.15)</f>
        <v>299.73692169189451</v>
      </c>
      <c r="AO42">
        <f>(Y42*AG42+Z42*AH42)*AI42</f>
        <v>159.90561166020598</v>
      </c>
      <c r="AP42">
        <f>((AO42+0.00000010773*(AN42^4-AM42^4))-AL42*44100)/(L42*51.4+0.00000043092*AM42^3)</f>
        <v>-4.9295583941962304</v>
      </c>
      <c r="AQ42">
        <f>0.61365*EXP(17.502*J42/(240.97+J42))</f>
        <v>3.4855640429401809</v>
      </c>
      <c r="AR42">
        <f>AQ42*1000/AA42</f>
        <v>39.669298833343603</v>
      </c>
      <c r="AS42">
        <f>(AR42-U42)</f>
        <v>13.849228566619971</v>
      </c>
      <c r="AT42">
        <f>IF(D42,P42,(O42+P42)/2)</f>
        <v>26.568256378173828</v>
      </c>
      <c r="AU42">
        <f>0.61365*EXP(17.502*AT42/(240.97+AT42))</f>
        <v>3.489399846791474</v>
      </c>
      <c r="AV42">
        <f>IF(AS42&lt;&gt;0,(1000-(AR42+U42)/2)/AS42*AL42,0)</f>
        <v>1.2033017204530203</v>
      </c>
      <c r="AW42">
        <f>U42*AA42/1000</f>
        <v>2.2686942082332533</v>
      </c>
      <c r="AX42">
        <f>(AU42-AW42)</f>
        <v>1.2207056385582207</v>
      </c>
      <c r="AY42">
        <f>1/(1.6/F42+1.37/N42)</f>
        <v>0.78373537625125345</v>
      </c>
      <c r="AZ42">
        <f>G42*AA42*0.001</f>
        <v>33.756722207178719</v>
      </c>
      <c r="BA42">
        <f>G42/S42</f>
        <v>0.97658263031671533</v>
      </c>
      <c r="BB42">
        <f>(1-AL42*AA42/AQ42/F42)*100</f>
        <v>74.053135527224015</v>
      </c>
      <c r="BC42">
        <f>(S42-E42/(N42/1.35))</f>
        <v>393.2340302060843</v>
      </c>
      <c r="BD42">
        <f>E42*BB42/100/BC42</f>
        <v>9.8220135359401934E-4</v>
      </c>
    </row>
    <row r="43" spans="1:56" x14ac:dyDescent="0.25">
      <c r="A43" s="1" t="s">
        <v>1</v>
      </c>
      <c r="B43" s="1" t="s">
        <v>1623</v>
      </c>
      <c r="K43" s="1">
        <f t="shared" si="0"/>
        <v>2.72</v>
      </c>
    </row>
    <row r="44" spans="1:56" x14ac:dyDescent="0.25">
      <c r="A44" s="1" t="s">
        <v>1</v>
      </c>
      <c r="B44" s="1" t="s">
        <v>1622</v>
      </c>
      <c r="K44" s="1">
        <f t="shared" si="0"/>
        <v>2.72</v>
      </c>
    </row>
    <row r="45" spans="1:56" x14ac:dyDescent="0.25">
      <c r="A45" s="1">
        <v>10</v>
      </c>
      <c r="B45" s="1" t="s">
        <v>1621</v>
      </c>
      <c r="C45" s="1">
        <v>2139.5000043697655</v>
      </c>
      <c r="D45" s="1">
        <v>0</v>
      </c>
      <c r="E45">
        <f>(R45-S45*(1000-T45)/(1000-U45))*AK45</f>
        <v>0.343505072861645</v>
      </c>
      <c r="F45">
        <f>IF(AV45&lt;&gt;0,1/(1/AV45-1/N45),0)</f>
        <v>1.8806458762679641</v>
      </c>
      <c r="G45">
        <f>((AY45-AL45/2)*S45-E45)/(AY45+AL45/2)</f>
        <v>384.68058231848875</v>
      </c>
      <c r="H45">
        <f>AL45*1000</f>
        <v>17.856913135627455</v>
      </c>
      <c r="I45">
        <f>(AQ45-AW45)</f>
        <v>1.1608731862037316</v>
      </c>
      <c r="J45">
        <f>(P45+AP45*D45)</f>
        <v>26.584877014160156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26.650402069091797</v>
      </c>
      <c r="P45" s="1">
        <v>26.584877014160156</v>
      </c>
      <c r="Q45" s="1">
        <v>26.689918518066406</v>
      </c>
      <c r="R45" s="1">
        <v>399.88174438476563</v>
      </c>
      <c r="S45" s="1">
        <v>393.2147216796875</v>
      </c>
      <c r="T45" s="1">
        <v>10.808494567871094</v>
      </c>
      <c r="U45" s="1">
        <v>26.543819427490234</v>
      </c>
      <c r="V45" s="1">
        <v>27.081205368041992</v>
      </c>
      <c r="W45" s="1">
        <v>66.506828308105469</v>
      </c>
      <c r="X45" s="1">
        <v>300.48028564453125</v>
      </c>
      <c r="Y45" s="1">
        <v>1250.1444091796875</v>
      </c>
      <c r="Z45" s="1">
        <v>3.7702980041503906</v>
      </c>
      <c r="AA45" s="1">
        <v>87.852668762207031</v>
      </c>
      <c r="AB45" s="1">
        <v>-1.5548574924468994</v>
      </c>
      <c r="AC45" s="1">
        <v>2.010540246963501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1.1047069325166587</v>
      </c>
      <c r="AL45">
        <f>(U45-T45)/(1000-U45)*AK45</f>
        <v>1.7856913135627456E-2</v>
      </c>
      <c r="AM45">
        <f>(P45+273.15)</f>
        <v>299.73487701416013</v>
      </c>
      <c r="AN45">
        <f>(O45+273.15)</f>
        <v>299.80040206909177</v>
      </c>
      <c r="AO45">
        <f>(Y45*AG45+Z45*AH45)*AI45</f>
        <v>200.02310099788519</v>
      </c>
      <c r="AP45">
        <f>((AO45+0.00000010773*(AN45^4-AM45^4))-AL45*44100)/(L45*51.4+0.00000043092*AM45^3)</f>
        <v>-4.8245305400130372</v>
      </c>
      <c r="AQ45">
        <f>0.61365*EXP(17.502*J45/(240.97+J45))</f>
        <v>3.4928185620508669</v>
      </c>
      <c r="AR45">
        <f>AQ45*1000/AA45</f>
        <v>39.757683076253088</v>
      </c>
      <c r="AS45">
        <f>(AR45-U45)</f>
        <v>13.213863648762853</v>
      </c>
      <c r="AT45">
        <f>IF(D45,P45,(O45+P45)/2)</f>
        <v>26.617639541625977</v>
      </c>
      <c r="AU45">
        <f>0.61365*EXP(17.502*AT45/(240.97+AT45))</f>
        <v>3.4995660841399414</v>
      </c>
      <c r="AV45">
        <f>IF(AS45&lt;&gt;0,(1000-(AR45+U45)/2)/AS45*AL45,0)</f>
        <v>1.3065779630440202</v>
      </c>
      <c r="AW45">
        <f>U45*AA45/1000</f>
        <v>2.3319453758471353</v>
      </c>
      <c r="AX45">
        <f>(AU45-AW45)</f>
        <v>1.1676207082928061</v>
      </c>
      <c r="AY45">
        <f>1/(1.6/F45+1.37/N45)</f>
        <v>0.85408840896778793</v>
      </c>
      <c r="AZ45">
        <f>G45*AA45*0.001</f>
        <v>33.795215777679104</v>
      </c>
      <c r="BA45">
        <f>G45/S45</f>
        <v>0.97829649071951419</v>
      </c>
      <c r="BB45">
        <f>(1-AL45*AA45/AQ45/F45)*100</f>
        <v>76.117582151430881</v>
      </c>
      <c r="BC45">
        <f>(S45-E45/(N45/1.35))</f>
        <v>393.10638192653585</v>
      </c>
      <c r="BD45">
        <f>E45*BB45/100/BC45</f>
        <v>6.6513231036442061E-4</v>
      </c>
    </row>
    <row r="46" spans="1:56" x14ac:dyDescent="0.25">
      <c r="A46" s="1" t="s">
        <v>1</v>
      </c>
      <c r="B46" s="1" t="s">
        <v>1620</v>
      </c>
      <c r="K46" s="1">
        <f t="shared" si="0"/>
        <v>2.72</v>
      </c>
    </row>
    <row r="47" spans="1:56" x14ac:dyDescent="0.25">
      <c r="A47" s="1" t="s">
        <v>1</v>
      </c>
      <c r="B47" s="1" t="s">
        <v>1619</v>
      </c>
      <c r="K47" s="1">
        <f t="shared" si="0"/>
        <v>2.72</v>
      </c>
    </row>
    <row r="48" spans="1:56" x14ac:dyDescent="0.25">
      <c r="A48" s="1">
        <v>11</v>
      </c>
      <c r="B48" s="1" t="s">
        <v>1618</v>
      </c>
      <c r="C48" s="1">
        <v>2342.5000043697655</v>
      </c>
      <c r="D48" s="1">
        <v>0</v>
      </c>
      <c r="E48">
        <f>(R48-S48*(1000-T48)/(1000-U48))*AK48</f>
        <v>0.24846085906642676</v>
      </c>
      <c r="F48">
        <f>IF(AV48&lt;&gt;0,1/(1/AV48-1/N48),0)</f>
        <v>2.275354728768193</v>
      </c>
      <c r="G48">
        <f>((AY48-AL48/2)*S48-E48)/(AY48+AL48/2)</f>
        <v>385.35513862210411</v>
      </c>
      <c r="H48">
        <f>AL48*1000</f>
        <v>18.840507747759325</v>
      </c>
      <c r="I48">
        <f>(AQ48-AW48)</f>
        <v>1.0766837192097429</v>
      </c>
      <c r="J48">
        <f>(P48+AP48*D48)</f>
        <v>26.614595413208008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26.737089157104492</v>
      </c>
      <c r="P48" s="1">
        <v>26.614595413208008</v>
      </c>
      <c r="Q48" s="1">
        <v>26.759544372558594</v>
      </c>
      <c r="R48" s="1">
        <v>400.04306030273438</v>
      </c>
      <c r="S48" s="1">
        <v>393.11328125</v>
      </c>
      <c r="T48" s="1">
        <v>10.983931541442871</v>
      </c>
      <c r="U48" s="1">
        <v>27.569494247436523</v>
      </c>
      <c r="V48" s="1">
        <v>27.382966995239258</v>
      </c>
      <c r="W48" s="1">
        <v>68.730812072753906</v>
      </c>
      <c r="X48" s="1">
        <v>300.46221923828125</v>
      </c>
      <c r="Y48" s="1">
        <v>1600.483642578125</v>
      </c>
      <c r="Z48" s="1">
        <v>3.7468326091766357</v>
      </c>
      <c r="AA48" s="1">
        <v>87.859970092773438</v>
      </c>
      <c r="AB48" s="1">
        <v>-1.4263311624526978</v>
      </c>
      <c r="AC48" s="1">
        <v>2.0428812503814697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1.1046405119054454</v>
      </c>
      <c r="AL48">
        <f>(U48-T48)/(1000-U48)*AK48</f>
        <v>1.8840507747759326E-2</v>
      </c>
      <c r="AM48">
        <f>(P48+273.15)</f>
        <v>299.76459541320799</v>
      </c>
      <c r="AN48">
        <f>(O48+273.15)</f>
        <v>299.88708915710447</v>
      </c>
      <c r="AO48">
        <f>(Y48*AG48+Z48*AH48)*AI48</f>
        <v>256.07737708872446</v>
      </c>
      <c r="AP48">
        <f>((AO48+0.00000010773*(AN48^4-AM48^4))-AL48*44100)/(L48*51.4+0.00000043092*AM48^3)</f>
        <v>-4.7147019631254334</v>
      </c>
      <c r="AQ48">
        <f>0.61365*EXP(17.502*J48/(240.97+J48))</f>
        <v>3.498938659262405</v>
      </c>
      <c r="AR48">
        <f>AQ48*1000/AA48</f>
        <v>39.824036538685277</v>
      </c>
      <c r="AS48">
        <f>(AR48-U48)</f>
        <v>12.254542291248754</v>
      </c>
      <c r="AT48">
        <f>IF(D48,P48,(O48+P48)/2)</f>
        <v>26.67584228515625</v>
      </c>
      <c r="AU48">
        <f>0.61365*EXP(17.502*AT48/(240.97+AT48))</f>
        <v>3.5115811520754843</v>
      </c>
      <c r="AV48">
        <f>IF(AS48&lt;&gt;0,(1000-(AR48+U48)/2)/AS48*AL48,0)</f>
        <v>1.48562411762192</v>
      </c>
      <c r="AW48">
        <f>U48*AA48/1000</f>
        <v>2.4222549400526621</v>
      </c>
      <c r="AX48">
        <f>(AU48-AW48)</f>
        <v>1.0893262120228222</v>
      </c>
      <c r="AY48">
        <f>1/(1.6/F48+1.37/N48)</f>
        <v>0.9772739907871415</v>
      </c>
      <c r="AZ48">
        <f>G48*AA48*0.001</f>
        <v>33.857290954434625</v>
      </c>
      <c r="BA48">
        <f>G48/S48</f>
        <v>0.98026486766555687</v>
      </c>
      <c r="BB48">
        <f>(1-AL48*AA48/AQ48/F48)*100</f>
        <v>79.207906854920267</v>
      </c>
      <c r="BC48">
        <f>(S48-E48/(N48/1.35))</f>
        <v>393.0349179585503</v>
      </c>
      <c r="BD48">
        <f>E48*BB48/100/BC48</f>
        <v>5.0072051318612041E-4</v>
      </c>
    </row>
    <row r="49" spans="1:56" x14ac:dyDescent="0.25">
      <c r="A49" s="1" t="s">
        <v>1</v>
      </c>
      <c r="B49" s="1" t="s">
        <v>1617</v>
      </c>
      <c r="K49" s="1">
        <f t="shared" si="0"/>
        <v>2.72</v>
      </c>
    </row>
    <row r="50" spans="1:56" x14ac:dyDescent="0.25">
      <c r="A50" s="1" t="s">
        <v>1</v>
      </c>
      <c r="B50" s="1" t="s">
        <v>1612</v>
      </c>
      <c r="K50" s="1">
        <f t="shared" si="0"/>
        <v>2.72</v>
      </c>
    </row>
    <row r="51" spans="1:56" x14ac:dyDescent="0.25">
      <c r="A51" s="1">
        <v>12</v>
      </c>
      <c r="B51" s="1" t="s">
        <v>1616</v>
      </c>
      <c r="C51" s="1">
        <v>2545.5000043697655</v>
      </c>
      <c r="D51" s="1">
        <v>0</v>
      </c>
      <c r="E51">
        <f>(R51-S51*(1000-T51)/(1000-U51))*AK51</f>
        <v>0.27041299365958249</v>
      </c>
      <c r="F51">
        <f>IF(AV51&lt;&gt;0,1/(1/AV51-1/N51),0)</f>
        <v>2.8699862127464364</v>
      </c>
      <c r="G51">
        <f>((AY51-AL51/2)*S51-E51)/(AY51+AL51/2)</f>
        <v>385.66051418876435</v>
      </c>
      <c r="H51">
        <f>AL51*1000</f>
        <v>20.010737246928837</v>
      </c>
      <c r="I51">
        <f>(AQ51-AW51)</f>
        <v>0.98806855545007366</v>
      </c>
      <c r="J51">
        <f>(P51+AP51*D51)</f>
        <v>26.686220169067383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26.865695953369141</v>
      </c>
      <c r="P51" s="1">
        <v>26.686220169067383</v>
      </c>
      <c r="Q51" s="1">
        <v>26.860612869262695</v>
      </c>
      <c r="R51" s="1">
        <v>400.09085083007813</v>
      </c>
      <c r="S51" s="1">
        <v>392.73236083984375</v>
      </c>
      <c r="T51" s="1">
        <v>11.156673431396484</v>
      </c>
      <c r="U51" s="1">
        <v>28.749320983886719</v>
      </c>
      <c r="V51" s="1">
        <v>27.601213455200195</v>
      </c>
      <c r="W51" s="1">
        <v>71.124801635742188</v>
      </c>
      <c r="X51" s="1">
        <v>300.491455078125</v>
      </c>
      <c r="Y51" s="1">
        <v>2000.3260498046875</v>
      </c>
      <c r="Z51" s="1">
        <v>4.2130064964294434</v>
      </c>
      <c r="AA51" s="1">
        <v>87.85107421875</v>
      </c>
      <c r="AB51" s="1">
        <v>-1.1793264150619507</v>
      </c>
      <c r="AC51" s="1">
        <v>2.0883848667144775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1.1047479966107534</v>
      </c>
      <c r="AL51">
        <f>(U51-T51)/(1000-U51)*AK51</f>
        <v>2.0010737246928836E-2</v>
      </c>
      <c r="AM51">
        <f>(P51+273.15)</f>
        <v>299.83622016906736</v>
      </c>
      <c r="AN51">
        <f>(O51+273.15)</f>
        <v>300.01569595336912</v>
      </c>
      <c r="AO51">
        <f>(Y51*AG51+Z51*AH51)*AI51</f>
        <v>320.05216081502658</v>
      </c>
      <c r="AP51">
        <f>((AO51+0.00000010773*(AN51^4-AM51^4))-AL51*44100)/(L51*51.4+0.00000043092*AM51^3)</f>
        <v>-4.6072300613637358</v>
      </c>
      <c r="AQ51">
        <f>0.61365*EXP(17.502*J51/(240.97+J51))</f>
        <v>3.5137272869441727</v>
      </c>
      <c r="AR51">
        <f>AQ51*1000/AA51</f>
        <v>39.996406625546307</v>
      </c>
      <c r="AS51">
        <f>(AR51-U51)</f>
        <v>11.247085641659588</v>
      </c>
      <c r="AT51">
        <f>IF(D51,P51,(O51+P51)/2)</f>
        <v>26.775958061218262</v>
      </c>
      <c r="AU51">
        <f>0.61365*EXP(17.502*AT51/(240.97+AT51))</f>
        <v>3.5323327976106538</v>
      </c>
      <c r="AV51">
        <f>IF(AS51&lt;&gt;0,(1000-(AR51+U51)/2)/AS51*AL51,0)</f>
        <v>1.7180371446035285</v>
      </c>
      <c r="AW51">
        <f>U51*AA51/1000</f>
        <v>2.525658731494099</v>
      </c>
      <c r="AX51">
        <f>(AU51-AW51)</f>
        <v>1.0066740661165547</v>
      </c>
      <c r="AY51">
        <f>1/(1.6/F51+1.37/N51)</f>
        <v>1.1395214064729631</v>
      </c>
      <c r="AZ51">
        <f>G51*AA51*0.001</f>
        <v>33.880690455238422</v>
      </c>
      <c r="BA51">
        <f>G51/S51</f>
        <v>0.98199321635742842</v>
      </c>
      <c r="BB51">
        <f>(1-AL51*AA51/AQ51/F51)*100</f>
        <v>82.56739442566537</v>
      </c>
      <c r="BC51">
        <f>(S51-E51/(N51/1.35))</f>
        <v>392.64707395677675</v>
      </c>
      <c r="BD51">
        <f>E51*BB51/100/BC51</f>
        <v>5.6863523979230066E-4</v>
      </c>
    </row>
    <row r="52" spans="1:56" x14ac:dyDescent="0.25">
      <c r="A52" s="1" t="s">
        <v>1</v>
      </c>
      <c r="B52" s="1" t="s">
        <v>1615</v>
      </c>
      <c r="K52" s="2">
        <v>4.8</v>
      </c>
    </row>
    <row r="53" spans="1:56" x14ac:dyDescent="0.25">
      <c r="A53" s="1" t="s">
        <v>1</v>
      </c>
      <c r="B53" s="1" t="s">
        <v>1614</v>
      </c>
      <c r="K53" s="2">
        <v>4.8</v>
      </c>
    </row>
    <row r="54" spans="1:56" x14ac:dyDescent="0.25">
      <c r="A54" s="1" t="s">
        <v>1</v>
      </c>
      <c r="B54" s="1" t="s">
        <v>1613</v>
      </c>
    </row>
    <row r="55" spans="1:56" x14ac:dyDescent="0.25">
      <c r="A55" s="1" t="s">
        <v>1</v>
      </c>
      <c r="B55" s="1" t="s">
        <v>1612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6AFC-FF35-4C39-9D2B-86AE973A960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6858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6857</v>
      </c>
    </row>
    <row r="12" spans="1:56" x14ac:dyDescent="0.25">
      <c r="A12" s="1" t="s">
        <v>1</v>
      </c>
      <c r="B12" s="1" t="s">
        <v>6856</v>
      </c>
    </row>
    <row r="13" spans="1:56" x14ac:dyDescent="0.25">
      <c r="A13" s="1" t="s">
        <v>1</v>
      </c>
      <c r="B13" s="1" t="s">
        <v>6855</v>
      </c>
    </row>
    <row r="14" spans="1:56" x14ac:dyDescent="0.25">
      <c r="A14" s="1" t="s">
        <v>1</v>
      </c>
      <c r="B14" s="1" t="s">
        <v>6854</v>
      </c>
    </row>
    <row r="15" spans="1:56" x14ac:dyDescent="0.25">
      <c r="A15" s="1" t="s">
        <v>1</v>
      </c>
      <c r="B15" s="1" t="s">
        <v>6853</v>
      </c>
    </row>
    <row r="16" spans="1:56" x14ac:dyDescent="0.25">
      <c r="A16" s="1" t="s">
        <v>1</v>
      </c>
      <c r="B16" s="1" t="s">
        <v>6852</v>
      </c>
    </row>
    <row r="17" spans="1:56" x14ac:dyDescent="0.25">
      <c r="A17" s="1" t="s">
        <v>1</v>
      </c>
      <c r="B17" s="1" t="s">
        <v>6851</v>
      </c>
    </row>
    <row r="18" spans="1:56" x14ac:dyDescent="0.25">
      <c r="A18" s="1">
        <v>1</v>
      </c>
      <c r="B18" s="1" t="s">
        <v>6850</v>
      </c>
      <c r="C18" s="1">
        <v>398.50000452622771</v>
      </c>
      <c r="D18" s="1">
        <v>0</v>
      </c>
      <c r="E18">
        <f>(R18-S18*(1000-T18)/(1000-U18))*AK18</f>
        <v>-1.8328873264325671</v>
      </c>
      <c r="F18">
        <f>IF(AV18&lt;&gt;0,1/(1/AV18-1/N18),0)</f>
        <v>2.3260673116230977</v>
      </c>
      <c r="G18">
        <f>((AY18-AL18/2)*S18-E18)/(AY18+AL18/2)</f>
        <v>384.25992217149559</v>
      </c>
      <c r="H18">
        <f>AL18*1000</f>
        <v>25.863006982562201</v>
      </c>
      <c r="I18">
        <f>(AQ18-AW18)</f>
        <v>1.4651609506601453</v>
      </c>
      <c r="J18">
        <f>(P18+AP18*D18)</f>
        <v>26.592119216918945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27.490026473999023</v>
      </c>
      <c r="P18" s="1">
        <v>26.592119216918945</v>
      </c>
      <c r="Q18" s="1">
        <v>27.628915786743164</v>
      </c>
      <c r="R18" s="1">
        <v>400.06417846679688</v>
      </c>
      <c r="S18" s="1">
        <v>392.53726196289063</v>
      </c>
      <c r="T18" s="1">
        <v>0.16124185919761658</v>
      </c>
      <c r="U18" s="1">
        <v>23.022161483764648</v>
      </c>
      <c r="V18" s="1">
        <v>0.38582292199134827</v>
      </c>
      <c r="W18" s="1">
        <v>55.087909698486328</v>
      </c>
      <c r="X18" s="1">
        <v>300.63458251953125</v>
      </c>
      <c r="Y18" s="1">
        <v>-0.14278647303581238</v>
      </c>
      <c r="Z18" s="1">
        <v>8.4580221176147461</v>
      </c>
      <c r="AA18" s="1">
        <v>88.138908386230469</v>
      </c>
      <c r="AB18" s="1">
        <v>7.964324951171875</v>
      </c>
      <c r="AC18" s="1">
        <v>-0.17392364144325256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1.1052742004394529</v>
      </c>
      <c r="AL18">
        <f>(U18-T18)/(1000-U18)*AK18</f>
        <v>2.5863006982562203E-2</v>
      </c>
      <c r="AM18">
        <f>(P18+273.15)</f>
        <v>299.74211921691892</v>
      </c>
      <c r="AN18">
        <f>(O18+273.15)</f>
        <v>300.640026473999</v>
      </c>
      <c r="AO18">
        <f>(Y18*AG18+Z18*AH18)*AI18</f>
        <v>-2.284583517508576E-2</v>
      </c>
      <c r="AP18">
        <f>((AO18+0.00000010773*(AN18^4-AM18^4))-AL18*44100)/(L18*51.4+0.00000043092*AM18^3)</f>
        <v>-9.2929549532380538</v>
      </c>
      <c r="AQ18">
        <f>0.61365*EXP(17.502*J18/(240.97+J18))</f>
        <v>3.4943091325306814</v>
      </c>
      <c r="AR18">
        <f>AQ18*1000/AA18</f>
        <v>39.6454777635592</v>
      </c>
      <c r="AS18">
        <f>(AR18-U18)</f>
        <v>16.623316279794551</v>
      </c>
      <c r="AT18">
        <f>IF(D18,P18,(O18+P18)/2)</f>
        <v>27.041072845458984</v>
      </c>
      <c r="AU18">
        <f>0.61365*EXP(17.502*AT18/(240.97+AT18))</f>
        <v>3.5878028310741112</v>
      </c>
      <c r="AV18">
        <f>IF(AS18&lt;&gt;0,(1000-(AR18+U18)/2)/AS18*AL18,0)</f>
        <v>1.5070771538706906</v>
      </c>
      <c r="AW18">
        <f>U18*AA18/1000</f>
        <v>2.0291481818705361</v>
      </c>
      <c r="AX18">
        <f>(AU18-AW18)</f>
        <v>1.5586546492035751</v>
      </c>
      <c r="AY18">
        <f>1/(1.6/F18+1.37/N18)</f>
        <v>0.99213858306939551</v>
      </c>
      <c r="AZ18">
        <f>G18*AA18*0.001</f>
        <v>33.868250076773499</v>
      </c>
      <c r="BA18">
        <f>G18/S18</f>
        <v>0.97891323807068908</v>
      </c>
      <c r="BB18">
        <f>(1-AL18*AA18/AQ18/F18)*100</f>
        <v>71.954506719282946</v>
      </c>
      <c r="BC18">
        <f>(S18-E18/(N18/1.35))</f>
        <v>393.11534530485187</v>
      </c>
      <c r="BD18">
        <f>E18*BB18/100/BC18</f>
        <v>-3.3548551340118081E-3</v>
      </c>
    </row>
    <row r="19" spans="1:56" x14ac:dyDescent="0.25">
      <c r="A19" s="1" t="s">
        <v>1</v>
      </c>
      <c r="B19" s="1" t="s">
        <v>6849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6848</v>
      </c>
      <c r="K20" s="1">
        <f t="shared" si="0"/>
        <v>2.72</v>
      </c>
    </row>
    <row r="21" spans="1:56" x14ac:dyDescent="0.25">
      <c r="A21" s="1">
        <v>2</v>
      </c>
      <c r="B21" s="1" t="s">
        <v>6847</v>
      </c>
      <c r="C21" s="1">
        <v>602.00000453740358</v>
      </c>
      <c r="D21" s="1">
        <v>0</v>
      </c>
      <c r="E21">
        <f>(R21-S21*(1000-T21)/(1000-U21))*AK21</f>
        <v>-1.2095084357404207</v>
      </c>
      <c r="F21">
        <f>IF(AV21&lt;&gt;0,1/(1/AV21-1/N21),0)</f>
        <v>2.220711014648229</v>
      </c>
      <c r="G21">
        <f>((AY21-AL21/2)*S21-E21)/(AY21+AL21/2)</f>
        <v>383.19529702908983</v>
      </c>
      <c r="H21">
        <f>AL21*1000</f>
        <v>25.214593633661686</v>
      </c>
      <c r="I21">
        <f>(AQ21-AW21)</f>
        <v>1.4729868838595337</v>
      </c>
      <c r="J21">
        <f>(P21+AP21*D21)</f>
        <v>26.388452529907227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27.397001266479492</v>
      </c>
      <c r="P21" s="1">
        <v>26.388452529907227</v>
      </c>
      <c r="Q21" s="1">
        <v>27.576004028320313</v>
      </c>
      <c r="R21" s="1">
        <v>399.95858764648438</v>
      </c>
      <c r="S21" s="1">
        <v>392.10763549804688</v>
      </c>
      <c r="T21" s="1">
        <v>0.16129612922668457</v>
      </c>
      <c r="U21" s="1">
        <v>22.462173461914063</v>
      </c>
      <c r="V21" s="1">
        <v>0.38802570104598999</v>
      </c>
      <c r="W21" s="1">
        <v>54.036636352539063</v>
      </c>
      <c r="X21" s="1">
        <v>300.630126953125</v>
      </c>
      <c r="Y21" s="1">
        <v>23.982517242431641</v>
      </c>
      <c r="Z21" s="1">
        <v>8.4302606582641602</v>
      </c>
      <c r="AA21" s="1">
        <v>88.131065368652344</v>
      </c>
      <c r="AB21" s="1">
        <v>7.964482307434082</v>
      </c>
      <c r="AC21" s="1">
        <v>-0.16675344109535217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1.1052578196806062</v>
      </c>
      <c r="AL21">
        <f>(U21-T21)/(1000-U21)*AK21</f>
        <v>2.5214593633661686E-2</v>
      </c>
      <c r="AM21">
        <f>(P21+273.15)</f>
        <v>299.5384525299072</v>
      </c>
      <c r="AN21">
        <f>(O21+273.15)</f>
        <v>300.54700126647947</v>
      </c>
      <c r="AO21">
        <f>(Y21*AG21+Z21*AH21)*AI21</f>
        <v>3.8372026730208972</v>
      </c>
      <c r="AP21">
        <f>((AO21+0.00000010773*(AN21^4-AM21^4))-AL21*44100)/(L21*51.4+0.00000043092*AM21^3)</f>
        <v>-9.0173665100833365</v>
      </c>
      <c r="AQ21">
        <f>0.61365*EXP(17.502*J21/(240.97+J21))</f>
        <v>3.4526021615534899</v>
      </c>
      <c r="AR21">
        <f>AQ21*1000/AA21</f>
        <v>39.175767898768171</v>
      </c>
      <c r="AS21">
        <f>(AR21-U21)</f>
        <v>16.713594436854109</v>
      </c>
      <c r="AT21">
        <f>IF(D21,P21,(O21+P21)/2)</f>
        <v>26.892726898193359</v>
      </c>
      <c r="AU21">
        <f>0.61365*EXP(17.502*AT21/(240.97+AT21))</f>
        <v>3.5566714167729665</v>
      </c>
      <c r="AV21">
        <f>IF(AS21&lt;&gt;0,(1000-(AR21+U21)/2)/AS21*AL21,0)</f>
        <v>1.4621334689002341</v>
      </c>
      <c r="AW21">
        <f>U21*AA21/1000</f>
        <v>1.9796152776939562</v>
      </c>
      <c r="AX21">
        <f>(AU21-AW21)</f>
        <v>1.5770561390790103</v>
      </c>
      <c r="AY21">
        <f>1/(1.6/F21+1.37/N21)</f>
        <v>0.96102339329027797</v>
      </c>
      <c r="AZ21">
        <f>G21*AA21*0.001</f>
        <v>33.771409771430868</v>
      </c>
      <c r="BA21">
        <f>G21/S21</f>
        <v>0.97727068370490466</v>
      </c>
      <c r="BB21">
        <f>(1-AL21*AA21/AQ21/F21)*100</f>
        <v>71.017061941024053</v>
      </c>
      <c r="BC21">
        <f>(S21-E21/(N21/1.35))</f>
        <v>392.48910830795711</v>
      </c>
      <c r="BD21">
        <f>E21*BB21/100/BC21</f>
        <v>-2.1884871116416445E-3</v>
      </c>
    </row>
    <row r="22" spans="1:56" x14ac:dyDescent="0.25">
      <c r="A22" s="1" t="s">
        <v>1</v>
      </c>
      <c r="B22" s="1" t="s">
        <v>6846</v>
      </c>
      <c r="K22" s="1">
        <f t="shared" si="0"/>
        <v>2.72</v>
      </c>
    </row>
    <row r="23" spans="1:56" x14ac:dyDescent="0.25">
      <c r="A23" s="1" t="s">
        <v>1</v>
      </c>
      <c r="B23" s="1" t="s">
        <v>6845</v>
      </c>
      <c r="K23" s="1">
        <f t="shared" si="0"/>
        <v>2.72</v>
      </c>
    </row>
    <row r="24" spans="1:56" x14ac:dyDescent="0.25">
      <c r="A24" s="1">
        <v>3</v>
      </c>
      <c r="B24" s="1" t="s">
        <v>6844</v>
      </c>
      <c r="C24" s="1">
        <v>806.00000453740358</v>
      </c>
      <c r="D24" s="1">
        <v>0</v>
      </c>
      <c r="E24">
        <f>(R24-S24*(1000-T24)/(1000-U24))*AK24</f>
        <v>-0.70122932364136537</v>
      </c>
      <c r="F24">
        <f>IF(AV24&lt;&gt;0,1/(1/AV24-1/N24),0)</f>
        <v>2.1688637665047676</v>
      </c>
      <c r="G24">
        <f>((AY24-AL24/2)*S24-E24)/(AY24+AL24/2)</f>
        <v>382.41469570721023</v>
      </c>
      <c r="H24">
        <f>AL24*1000</f>
        <v>24.767746165151973</v>
      </c>
      <c r="I24">
        <f>(AQ24-AW24)</f>
        <v>1.4702718204198801</v>
      </c>
      <c r="J24">
        <f>(P24+AP24*D24)</f>
        <v>26.207956314086914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27.279558181762695</v>
      </c>
      <c r="P24" s="1">
        <v>26.207956314086914</v>
      </c>
      <c r="Q24" s="1">
        <v>27.479568481445313</v>
      </c>
      <c r="R24" s="1">
        <v>399.96170043945313</v>
      </c>
      <c r="S24" s="1">
        <v>391.81491088867188</v>
      </c>
      <c r="T24" s="1">
        <v>0.16046583652496338</v>
      </c>
      <c r="U24" s="1">
        <v>22.077573776245117</v>
      </c>
      <c r="V24" s="1">
        <v>0.38869586586952209</v>
      </c>
      <c r="W24" s="1">
        <v>53.478435516357422</v>
      </c>
      <c r="X24" s="1">
        <v>300.59140014648438</v>
      </c>
      <c r="Y24" s="1">
        <v>50.371849060058594</v>
      </c>
      <c r="Z24" s="1">
        <v>9.1134634017944336</v>
      </c>
      <c r="AA24" s="1">
        <v>88.131614685058594</v>
      </c>
      <c r="AB24" s="1">
        <v>7.9227066040039063</v>
      </c>
      <c r="AC24" s="1">
        <v>-0.16305156052112579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1.1051154417150157</v>
      </c>
      <c r="AL24">
        <f>(U24-T24)/(1000-U24)*AK24</f>
        <v>2.4767746165151972E-2</v>
      </c>
      <c r="AM24">
        <f>(P24+273.15)</f>
        <v>299.35795631408689</v>
      </c>
      <c r="AN24">
        <f>(O24+273.15)</f>
        <v>300.42955818176267</v>
      </c>
      <c r="AO24">
        <f>(Y24*AG24+Z24*AH24)*AI24</f>
        <v>8.0594956694656048</v>
      </c>
      <c r="AP24">
        <f>((AO24+0.00000010773*(AN24^4-AM24^4))-AL24*44100)/(L24*51.4+0.00000043092*AM24^3)</f>
        <v>-8.8161991643281734</v>
      </c>
      <c r="AQ24">
        <f>0.61365*EXP(17.502*J24/(240.97+J24))</f>
        <v>3.4160040456488687</v>
      </c>
      <c r="AR24">
        <f>AQ24*1000/AA24</f>
        <v>38.760257120626676</v>
      </c>
      <c r="AS24">
        <f>(AR24-U24)</f>
        <v>16.682683344381559</v>
      </c>
      <c r="AT24">
        <f>IF(D24,P24,(O24+P24)/2)</f>
        <v>26.743757247924805</v>
      </c>
      <c r="AU24">
        <f>0.61365*EXP(17.502*AT24/(240.97+AT24))</f>
        <v>3.5256466778574551</v>
      </c>
      <c r="AV24">
        <f>IF(AS24&lt;&gt;0,(1000-(AR24+U24)/2)/AS24*AL24,0)</f>
        <v>1.439476953016285</v>
      </c>
      <c r="AW24">
        <f>U24*AA24/1000</f>
        <v>1.9457322252289886</v>
      </c>
      <c r="AX24">
        <f>(AU24-AW24)</f>
        <v>1.5799144526284665</v>
      </c>
      <c r="AY24">
        <f>1/(1.6/F24+1.37/N24)</f>
        <v>0.94537536531509081</v>
      </c>
      <c r="AZ24">
        <f>G24*AA24*0.001</f>
        <v>33.702824611971778</v>
      </c>
      <c r="BA24">
        <f>G24/S24</f>
        <v>0.97600853127273512</v>
      </c>
      <c r="BB24">
        <f>(1-AL24*AA24/AQ24/F24)*100</f>
        <v>70.537637724910127</v>
      </c>
      <c r="BC24">
        <f>(S24-E24/(N24/1.35))</f>
        <v>392.03607505138166</v>
      </c>
      <c r="BD24">
        <f>E24*BB24/100/BC24</f>
        <v>-1.2616966432646684E-3</v>
      </c>
    </row>
    <row r="25" spans="1:56" x14ac:dyDescent="0.25">
      <c r="A25" s="1" t="s">
        <v>1</v>
      </c>
      <c r="B25" s="1" t="s">
        <v>6843</v>
      </c>
      <c r="K25" s="1">
        <f t="shared" si="0"/>
        <v>2.72</v>
      </c>
    </row>
    <row r="26" spans="1:56" x14ac:dyDescent="0.25">
      <c r="A26" s="1" t="s">
        <v>1</v>
      </c>
      <c r="B26" s="1" t="s">
        <v>6842</v>
      </c>
      <c r="K26" s="1">
        <f t="shared" si="0"/>
        <v>2.72</v>
      </c>
    </row>
    <row r="27" spans="1:56" x14ac:dyDescent="0.25">
      <c r="A27" s="1">
        <v>4</v>
      </c>
      <c r="B27" s="1" t="s">
        <v>6841</v>
      </c>
      <c r="C27" s="1">
        <v>1010.0000045374036</v>
      </c>
      <c r="D27" s="1">
        <v>0</v>
      </c>
      <c r="E27">
        <f>(R27-S27*(1000-T27)/(1000-U27))*AK27</f>
        <v>-0.2507881178458119</v>
      </c>
      <c r="F27">
        <f>IF(AV27&lt;&gt;0,1/(1/AV27-1/N27),0)</f>
        <v>2.1445449093049067</v>
      </c>
      <c r="G27">
        <f>((AY27-AL27/2)*S27-E27)/(AY27+AL27/2)</f>
        <v>381.60882575844153</v>
      </c>
      <c r="H27">
        <f>AL27*1000</f>
        <v>24.583948572746948</v>
      </c>
      <c r="I27">
        <f>(AQ27-AW27)</f>
        <v>1.4705592174794453</v>
      </c>
      <c r="J27">
        <f>(P27+AP27*D27)</f>
        <v>26.137134552001953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27.184597015380859</v>
      </c>
      <c r="P27" s="1">
        <v>26.137134552001953</v>
      </c>
      <c r="Q27" s="1">
        <v>27.386489868164063</v>
      </c>
      <c r="R27" s="1">
        <v>399.95266723632813</v>
      </c>
      <c r="S27" s="1">
        <v>391.47271728515625</v>
      </c>
      <c r="T27" s="1">
        <v>0.15903884172439575</v>
      </c>
      <c r="U27" s="1">
        <v>21.912910461425781</v>
      </c>
      <c r="V27" s="1">
        <v>0.38738155364990234</v>
      </c>
      <c r="W27" s="1">
        <v>53.374744415283203</v>
      </c>
      <c r="X27" s="1">
        <v>300.65020751953125</v>
      </c>
      <c r="Y27" s="1">
        <v>100.03280639648438</v>
      </c>
      <c r="Z27" s="1">
        <v>9.0857219696044922</v>
      </c>
      <c r="AA27" s="1">
        <v>88.129669189453125</v>
      </c>
      <c r="AB27" s="1">
        <v>7.9480271339416504</v>
      </c>
      <c r="AC27" s="1">
        <v>-0.15853647887706757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1.105331645292394</v>
      </c>
      <c r="AL27">
        <f>(U27-T27)/(1000-U27)*AK27</f>
        <v>2.4583948572746948E-2</v>
      </c>
      <c r="AM27">
        <f>(P27+273.15)</f>
        <v>299.28713455200193</v>
      </c>
      <c r="AN27">
        <f>(O27+273.15)</f>
        <v>300.33459701538084</v>
      </c>
      <c r="AO27">
        <f>(Y27*AG27+Z27*AH27)*AI27</f>
        <v>16.005248665692307</v>
      </c>
      <c r="AP27">
        <f>((AO27+0.00000010773*(AN27^4-AM27^4))-AL27*44100)/(L27*51.4+0.00000043092*AM27^3)</f>
        <v>-8.6871383178529022</v>
      </c>
      <c r="AQ27">
        <f>0.61365*EXP(17.502*J27/(240.97+J27))</f>
        <v>3.4017367674230061</v>
      </c>
      <c r="AR27">
        <f>AQ27*1000/AA27</f>
        <v>38.599223152764395</v>
      </c>
      <c r="AS27">
        <f>(AR27-U27)</f>
        <v>16.686312691338614</v>
      </c>
      <c r="AT27">
        <f>IF(D27,P27,(O27+P27)/2)</f>
        <v>26.660865783691406</v>
      </c>
      <c r="AU27">
        <f>0.61365*EXP(17.502*AT27/(240.97+AT27))</f>
        <v>3.5084860457296343</v>
      </c>
      <c r="AV27">
        <f>IF(AS27&lt;&gt;0,(1000-(AR27+U27)/2)/AS27*AL27,0)</f>
        <v>1.4287239741541256</v>
      </c>
      <c r="AW27">
        <f>U27*AA27/1000</f>
        <v>1.9311775499435608</v>
      </c>
      <c r="AX27">
        <f>(AU27-AW27)</f>
        <v>1.5773084957860735</v>
      </c>
      <c r="AY27">
        <f>1/(1.6/F27+1.37/N27)</f>
        <v>0.93795742841036167</v>
      </c>
      <c r="AZ27">
        <f>G27*AA27*0.001</f>
        <v>33.631059573867113</v>
      </c>
      <c r="BA27">
        <f>G27/S27</f>
        <v>0.97480311886069526</v>
      </c>
      <c r="BB27">
        <f>(1-AL27*AA27/AQ27/F27)*100</f>
        <v>70.301266498667275</v>
      </c>
      <c r="BC27">
        <f>(S27-E27/(N27/1.35))</f>
        <v>391.5518145821901</v>
      </c>
      <c r="BD27">
        <f>E27*BB27/100/BC27</f>
        <v>-4.5027814074085352E-4</v>
      </c>
    </row>
    <row r="28" spans="1:56" x14ac:dyDescent="0.25">
      <c r="A28" s="1" t="s">
        <v>1</v>
      </c>
      <c r="B28" s="1" t="s">
        <v>6840</v>
      </c>
      <c r="K28" s="1">
        <f t="shared" si="0"/>
        <v>2.72</v>
      </c>
    </row>
    <row r="29" spans="1:56" x14ac:dyDescent="0.25">
      <c r="A29" s="1" t="s">
        <v>1</v>
      </c>
      <c r="B29" s="1" t="s">
        <v>6839</v>
      </c>
      <c r="K29" s="1">
        <f t="shared" si="0"/>
        <v>2.72</v>
      </c>
    </row>
    <row r="30" spans="1:56" x14ac:dyDescent="0.25">
      <c r="A30" s="1">
        <v>5</v>
      </c>
      <c r="B30" s="1" t="s">
        <v>6838</v>
      </c>
      <c r="C30" s="1">
        <v>1214.0000045374036</v>
      </c>
      <c r="D30" s="1">
        <v>0</v>
      </c>
      <c r="E30">
        <f>(R30-S30*(1000-T30)/(1000-U30))*AK30</f>
        <v>-0.24516874602427949</v>
      </c>
      <c r="F30">
        <f>IF(AV30&lt;&gt;0,1/(1/AV30-1/N30),0)</f>
        <v>2.1350807258257269</v>
      </c>
      <c r="G30">
        <f>((AY30-AL30/2)*S30-E30)/(AY30+AL30/2)</f>
        <v>381.36445125231847</v>
      </c>
      <c r="H30">
        <f>AL30*1000</f>
        <v>24.496139833229655</v>
      </c>
      <c r="I30">
        <f>(AQ30-AW30)</f>
        <v>1.4696166280417322</v>
      </c>
      <c r="J30">
        <f>(P30+AP30*D30)</f>
        <v>26.09881591796875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27.119483947753906</v>
      </c>
      <c r="P30" s="1">
        <v>26.09881591796875</v>
      </c>
      <c r="Q30" s="1">
        <v>27.320365905761719</v>
      </c>
      <c r="R30" s="1">
        <v>399.67141723632813</v>
      </c>
      <c r="S30" s="1">
        <v>391.22216796875</v>
      </c>
      <c r="T30" s="1">
        <v>0.15825104713439941</v>
      </c>
      <c r="U30" s="1">
        <v>21.838300704956055</v>
      </c>
      <c r="V30" s="1">
        <v>0.38690176606178284</v>
      </c>
      <c r="W30" s="1">
        <v>53.391605377197266</v>
      </c>
      <c r="X30" s="1">
        <v>300.61935424804688</v>
      </c>
      <c r="Y30" s="1">
        <v>149.83720397949219</v>
      </c>
      <c r="Z30" s="1">
        <v>8.8293600082397461</v>
      </c>
      <c r="AA30" s="1">
        <v>88.121437072753906</v>
      </c>
      <c r="AB30" s="1">
        <v>7.8965487480163574</v>
      </c>
      <c r="AC30" s="1">
        <v>-0.15597929060459137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1.1052182141472309</v>
      </c>
      <c r="AL30">
        <f>(U30-T30)/(1000-U30)*AK30</f>
        <v>2.4496139833229656E-2</v>
      </c>
      <c r="AM30">
        <f>(P30+273.15)</f>
        <v>299.24881591796873</v>
      </c>
      <c r="AN30">
        <f>(O30+273.15)</f>
        <v>300.26948394775388</v>
      </c>
      <c r="AO30">
        <f>(Y30*AG30+Z30*AH30)*AI30</f>
        <v>23.973952100859151</v>
      </c>
      <c r="AP30">
        <f>((AO30+0.00000010773*(AN30^4-AM30^4))-AL30*44100)/(L30*51.4+0.00000043092*AM30^3)</f>
        <v>-8.5926505635943968</v>
      </c>
      <c r="AQ30">
        <f>0.61365*EXP(17.502*J30/(240.97+J30))</f>
        <v>3.3940390693893945</v>
      </c>
      <c r="AR30">
        <f>AQ30*1000/AA30</f>
        <v>38.51547571321656</v>
      </c>
      <c r="AS30">
        <f>(AR30-U30)</f>
        <v>16.677175008260505</v>
      </c>
      <c r="AT30">
        <f>IF(D30,P30,(O30+P30)/2)</f>
        <v>26.609149932861328</v>
      </c>
      <c r="AU30">
        <f>0.61365*EXP(17.502*AT30/(240.97+AT30))</f>
        <v>3.4978165370633487</v>
      </c>
      <c r="AV30">
        <f>IF(AS30&lt;&gt;0,(1000-(AR30+U30)/2)/AS30*AL30,0)</f>
        <v>1.4245171947983339</v>
      </c>
      <c r="AW30">
        <f>U30*AA30/1000</f>
        <v>1.9244224413476623</v>
      </c>
      <c r="AX30">
        <f>(AU30-AW30)</f>
        <v>1.5733940957156864</v>
      </c>
      <c r="AY30">
        <f>1/(1.6/F30+1.37/N30)</f>
        <v>0.93505691510408784</v>
      </c>
      <c r="AZ30">
        <f>G30*AA30*0.001</f>
        <v>33.606383492816512</v>
      </c>
      <c r="BA30">
        <f>G30/S30</f>
        <v>0.97480276547821043</v>
      </c>
      <c r="BB30">
        <f>(1-AL30*AA30/AQ30/F30)*100</f>
        <v>70.211537636351224</v>
      </c>
      <c r="BC30">
        <f>(S30-E30/(N30/1.35))</f>
        <v>391.29949294448761</v>
      </c>
      <c r="BD30">
        <f>E30*BB30/100/BC30</f>
        <v>-4.399104764795282E-4</v>
      </c>
    </row>
    <row r="31" spans="1:56" x14ac:dyDescent="0.25">
      <c r="A31" s="1" t="s">
        <v>1</v>
      </c>
      <c r="B31" s="1" t="s">
        <v>6837</v>
      </c>
      <c r="K31" s="1">
        <f t="shared" si="0"/>
        <v>2.72</v>
      </c>
    </row>
    <row r="32" spans="1:56" x14ac:dyDescent="0.25">
      <c r="A32" s="1" t="s">
        <v>1</v>
      </c>
      <c r="B32" s="1" t="s">
        <v>6836</v>
      </c>
      <c r="K32" s="1">
        <f t="shared" si="0"/>
        <v>2.72</v>
      </c>
    </row>
    <row r="33" spans="1:56" x14ac:dyDescent="0.25">
      <c r="A33" s="1">
        <v>6</v>
      </c>
      <c r="B33" s="1" t="s">
        <v>6835</v>
      </c>
      <c r="C33" s="1">
        <v>1418.5000045262277</v>
      </c>
      <c r="D33" s="1">
        <v>0</v>
      </c>
      <c r="E33">
        <f>(R33-S33*(1000-T33)/(1000-U33))*AK33</f>
        <v>0.34065044302331154</v>
      </c>
      <c r="F33">
        <f>IF(AV33&lt;&gt;0,1/(1/AV33-1/N33),0)</f>
        <v>2.1985211978281427</v>
      </c>
      <c r="G33">
        <f>((AY33-AL33/2)*S33-E33)/(AY33+AL33/2)</f>
        <v>380.51238882765523</v>
      </c>
      <c r="H33">
        <f>AL33*1000</f>
        <v>24.741306351624676</v>
      </c>
      <c r="I33">
        <f>(AQ33-AW33)</f>
        <v>1.455412012307953</v>
      </c>
      <c r="J33">
        <f>(P33+AP33*D33)</f>
        <v>26.118932723999023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27.081274032592773</v>
      </c>
      <c r="P33" s="1">
        <v>26.118932723999023</v>
      </c>
      <c r="Q33" s="1">
        <v>27.273517608642578</v>
      </c>
      <c r="R33" s="1">
        <v>399.92535400390625</v>
      </c>
      <c r="S33" s="1">
        <v>390.86822509765625</v>
      </c>
      <c r="T33" s="1">
        <v>0.15761719644069672</v>
      </c>
      <c r="U33" s="1">
        <v>22.047479629516602</v>
      </c>
      <c r="V33" s="1">
        <v>0.38617962598800659</v>
      </c>
      <c r="W33" s="1">
        <v>54.018772125244141</v>
      </c>
      <c r="X33" s="1">
        <v>300.65350341796875</v>
      </c>
      <c r="Y33" s="1">
        <v>300.2989501953125</v>
      </c>
      <c r="Z33" s="1">
        <v>8.8450565338134766</v>
      </c>
      <c r="AA33" s="1">
        <v>88.11285400390625</v>
      </c>
      <c r="AB33" s="1">
        <v>7.9073824882507324</v>
      </c>
      <c r="AC33" s="1">
        <v>-0.15570873022079468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1.1053437625660614</v>
      </c>
      <c r="AL33">
        <f>(U33-T33)/(1000-U33)*AK33</f>
        <v>2.4741306351624675E-2</v>
      </c>
      <c r="AM33">
        <f>(P33+273.15)</f>
        <v>299.268932723999</v>
      </c>
      <c r="AN33">
        <f>(O33+273.15)</f>
        <v>300.23127403259275</v>
      </c>
      <c r="AO33">
        <f>(Y33*AG33+Z33*AH33)*AI33</f>
        <v>48.047830957297265</v>
      </c>
      <c r="AP33">
        <f>((AO33+0.00000010773*(AN33^4-AM33^4))-AL33*44100)/(L33*51.4+0.00000043092*AM33^3)</f>
        <v>-8.4889604728621411</v>
      </c>
      <c r="AQ33">
        <f>0.61365*EXP(17.502*J33/(240.97+J33))</f>
        <v>3.3980783660576463</v>
      </c>
      <c r="AR33">
        <f>AQ33*1000/AA33</f>
        <v>38.565069812708614</v>
      </c>
      <c r="AS33">
        <f>(AR33-U33)</f>
        <v>16.517590183192013</v>
      </c>
      <c r="AT33">
        <f>IF(D33,P33,(O33+P33)/2)</f>
        <v>26.600103378295898</v>
      </c>
      <c r="AU33">
        <f>0.61365*EXP(17.502*AT33/(240.97+AT33))</f>
        <v>3.4959530545464594</v>
      </c>
      <c r="AV33">
        <f>IF(AS33&lt;&gt;0,(1000-(AR33+U33)/2)/AS33*AL33,0)</f>
        <v>1.452481219008958</v>
      </c>
      <c r="AW33">
        <f>U33*AA33/1000</f>
        <v>1.9426663537496933</v>
      </c>
      <c r="AX33">
        <f>(AU33-AW33)</f>
        <v>1.5532867007967661</v>
      </c>
      <c r="AY33">
        <f>1/(1.6/F33+1.37/N33)</f>
        <v>0.9543538760909297</v>
      </c>
      <c r="AZ33">
        <f>G33*AA33*0.001</f>
        <v>33.528032563448797</v>
      </c>
      <c r="BA33">
        <f>G33/S33</f>
        <v>0.97350555607989453</v>
      </c>
      <c r="BB33">
        <f>(1-AL33*AA33/AQ33/F33)*100</f>
        <v>70.819156087772186</v>
      </c>
      <c r="BC33">
        <f>(S33-E33/(N33/1.35))</f>
        <v>390.76078568023894</v>
      </c>
      <c r="BD33">
        <f>E33*BB33/100/BC33</f>
        <v>6.1737456213372137E-4</v>
      </c>
    </row>
    <row r="34" spans="1:56" x14ac:dyDescent="0.25">
      <c r="A34" s="1" t="s">
        <v>1</v>
      </c>
      <c r="B34" s="1" t="s">
        <v>6834</v>
      </c>
      <c r="K34" s="1">
        <f t="shared" si="0"/>
        <v>2.72</v>
      </c>
    </row>
    <row r="35" spans="1:56" x14ac:dyDescent="0.25">
      <c r="A35" s="1" t="s">
        <v>1</v>
      </c>
      <c r="B35" s="1" t="s">
        <v>6833</v>
      </c>
      <c r="K35" s="1">
        <f t="shared" si="0"/>
        <v>2.72</v>
      </c>
    </row>
    <row r="36" spans="1:56" x14ac:dyDescent="0.25">
      <c r="A36" s="1">
        <v>7</v>
      </c>
      <c r="B36" s="1" t="s">
        <v>6832</v>
      </c>
      <c r="C36" s="1">
        <v>1622.0000045374036</v>
      </c>
      <c r="D36" s="1">
        <v>0</v>
      </c>
      <c r="E36">
        <f>(R36-S36*(1000-T36)/(1000-U36))*AK36</f>
        <v>0.42670029681648547</v>
      </c>
      <c r="F36">
        <f>IF(AV36&lt;&gt;0,1/(1/AV36-1/N36),0)</f>
        <v>2.3204539155766337</v>
      </c>
      <c r="G36">
        <f>((AY36-AL36/2)*S36-E36)/(AY36+AL36/2)</f>
        <v>380.4125457527814</v>
      </c>
      <c r="H36">
        <f>AL36*1000</f>
        <v>25.161498208528027</v>
      </c>
      <c r="I36">
        <f>(AQ36-AW36)</f>
        <v>1.428347442503533</v>
      </c>
      <c r="J36">
        <f>(P36+AP36*D36)</f>
        <v>26.143800735473633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27.061590194702148</v>
      </c>
      <c r="P36" s="1">
        <v>26.143800735473633</v>
      </c>
      <c r="Q36" s="1">
        <v>27.241823196411133</v>
      </c>
      <c r="R36" s="1">
        <v>399.91595458984375</v>
      </c>
      <c r="S36" s="1">
        <v>390.63671875</v>
      </c>
      <c r="T36" s="1">
        <v>0.15715201199054718</v>
      </c>
      <c r="U36" s="1">
        <v>22.412721633911133</v>
      </c>
      <c r="V36" s="1">
        <v>0.38546177744865417</v>
      </c>
      <c r="W36" s="1">
        <v>54.973831176757813</v>
      </c>
      <c r="X36" s="1">
        <v>300.62301635742188</v>
      </c>
      <c r="Y36" s="1">
        <v>498.98345947265625</v>
      </c>
      <c r="Z36" s="1">
        <v>9.0955047607421875</v>
      </c>
      <c r="AA36" s="1">
        <v>88.107551574707031</v>
      </c>
      <c r="AB36" s="1">
        <v>7.9332280158996582</v>
      </c>
      <c r="AC36" s="1">
        <v>-0.16296610236167908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1.1052316777846389</v>
      </c>
      <c r="AL36">
        <f>(U36-T36)/(1000-U36)*AK36</f>
        <v>2.5161498208528026E-2</v>
      </c>
      <c r="AM36">
        <f>(P36+273.15)</f>
        <v>299.29380073547361</v>
      </c>
      <c r="AN36">
        <f>(O36+273.15)</f>
        <v>300.21159019470213</v>
      </c>
      <c r="AO36">
        <f>(Y36*AG36+Z36*AH36)*AI36</f>
        <v>79.837351731121089</v>
      </c>
      <c r="AP36">
        <f>((AO36+0.00000010773*(AN36^4-AM36^4))-AL36*44100)/(L36*51.4+0.00000043092*AM36^3)</f>
        <v>-8.3839345858430949</v>
      </c>
      <c r="AQ36">
        <f>0.61365*EXP(17.502*J36/(240.97+J36))</f>
        <v>3.40307746979291</v>
      </c>
      <c r="AR36">
        <f>AQ36*1000/AA36</f>
        <v>38.624129362026544</v>
      </c>
      <c r="AS36">
        <f>(AR36-U36)</f>
        <v>16.211407728115411</v>
      </c>
      <c r="AT36">
        <f>IF(D36,P36,(O36+P36)/2)</f>
        <v>26.602695465087891</v>
      </c>
      <c r="AU36">
        <f>0.61365*EXP(17.502*AT36/(240.97+AT36))</f>
        <v>3.4964869049381178</v>
      </c>
      <c r="AV36">
        <f>IF(AS36&lt;&gt;0,(1000-(AR36+U36)/2)/AS36*AL36,0)</f>
        <v>1.5047187331997085</v>
      </c>
      <c r="AW36">
        <f>U36*AA36/1000</f>
        <v>1.9747300272893771</v>
      </c>
      <c r="AX36">
        <f>(AU36-AW36)</f>
        <v>1.5217568776487407</v>
      </c>
      <c r="AY36">
        <f>1/(1.6/F36+1.37/N36)</f>
        <v>0.99050335350431784</v>
      </c>
      <c r="AZ36">
        <f>G36*AA36*0.001</f>
        <v>33.517217994578786</v>
      </c>
      <c r="BA36">
        <f>G36/S36</f>
        <v>0.97382690232005076</v>
      </c>
      <c r="BB36">
        <f>(1-AL36*AA36/AQ36/F36)*100</f>
        <v>71.925964396732383</v>
      </c>
      <c r="BC36">
        <f>(S36-E36/(N36/1.35))</f>
        <v>390.50213964628631</v>
      </c>
      <c r="BD36">
        <f>E36*BB36/100/BC36</f>
        <v>7.8593245058009627E-4</v>
      </c>
    </row>
    <row r="37" spans="1:56" x14ac:dyDescent="0.25">
      <c r="A37" s="1" t="s">
        <v>1</v>
      </c>
      <c r="B37" s="1" t="s">
        <v>6831</v>
      </c>
      <c r="K37" s="1">
        <f t="shared" si="0"/>
        <v>2.72</v>
      </c>
    </row>
    <row r="38" spans="1:56" x14ac:dyDescent="0.25">
      <c r="A38" s="1" t="s">
        <v>1</v>
      </c>
      <c r="B38" s="1" t="s">
        <v>6830</v>
      </c>
      <c r="K38" s="1">
        <f t="shared" si="0"/>
        <v>2.72</v>
      </c>
    </row>
    <row r="39" spans="1:56" x14ac:dyDescent="0.25">
      <c r="A39" s="1">
        <v>8</v>
      </c>
      <c r="B39" s="1" t="s">
        <v>6829</v>
      </c>
      <c r="C39" s="1">
        <v>1826.0000045374036</v>
      </c>
      <c r="D39" s="1">
        <v>0</v>
      </c>
      <c r="E39">
        <f>(R39-S39*(1000-T39)/(1000-U39))*AK39</f>
        <v>0.57733057129727083</v>
      </c>
      <c r="F39">
        <f>IF(AV39&lt;&gt;0,1/(1/AV39-1/N39),0)</f>
        <v>2.4782735433448986</v>
      </c>
      <c r="G39">
        <f>((AY39-AL39/2)*S39-E39)/(AY39+AL39/2)</f>
        <v>380.22037963800585</v>
      </c>
      <c r="H39">
        <f>AL39*1000</f>
        <v>25.742537499597962</v>
      </c>
      <c r="I39">
        <f>(AQ39-AW39)</f>
        <v>1.4004488726647732</v>
      </c>
      <c r="J39">
        <f>(P39+AP39*D39)</f>
        <v>26.225650787353516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27.061616897583008</v>
      </c>
      <c r="P39" s="1">
        <v>26.225650787353516</v>
      </c>
      <c r="Q39" s="1">
        <v>27.228675842285156</v>
      </c>
      <c r="R39" s="1">
        <v>399.97076416015625</v>
      </c>
      <c r="S39" s="1">
        <v>390.35577392578125</v>
      </c>
      <c r="T39" s="1">
        <v>0.15794821083545685</v>
      </c>
      <c r="U39" s="1">
        <v>22.917228698730469</v>
      </c>
      <c r="V39" s="1">
        <v>0.38740396499633789</v>
      </c>
      <c r="W39" s="1">
        <v>56.209720611572266</v>
      </c>
      <c r="X39" s="1">
        <v>300.60284423828125</v>
      </c>
      <c r="Y39" s="1">
        <v>750.4288330078125</v>
      </c>
      <c r="Z39" s="1">
        <v>8.9184885025024414</v>
      </c>
      <c r="AA39" s="1">
        <v>88.105239868164063</v>
      </c>
      <c r="AB39" s="1">
        <v>7.9411702156066895</v>
      </c>
      <c r="AC39" s="1">
        <v>-0.17314343154430389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1.1051575155819162</v>
      </c>
      <c r="AL39">
        <f>(U39-T39)/(1000-U39)*AK39</f>
        <v>2.5742537499597963E-2</v>
      </c>
      <c r="AM39">
        <f>(P39+273.15)</f>
        <v>299.37565078735349</v>
      </c>
      <c r="AN39">
        <f>(O39+273.15)</f>
        <v>300.21161689758299</v>
      </c>
      <c r="AO39">
        <f>(Y39*AG39+Z39*AH39)*AI39</f>
        <v>120.06861059750736</v>
      </c>
      <c r="AP39">
        <f>((AO39+0.00000010773*(AN39^4-AM39^4))-AL39*44100)/(L39*51.4+0.00000043092*AM39^3)</f>
        <v>-8.2709006126657911</v>
      </c>
      <c r="AQ39">
        <f>0.61365*EXP(17.502*J39/(240.97+J39))</f>
        <v>3.4195768042799948</v>
      </c>
      <c r="AR39">
        <f>AQ39*1000/AA39</f>
        <v>38.812411264039063</v>
      </c>
      <c r="AS39">
        <f>(AR39-U39)</f>
        <v>15.895182565308595</v>
      </c>
      <c r="AT39">
        <f>IF(D39,P39,(O39+P39)/2)</f>
        <v>26.643633842468262</v>
      </c>
      <c r="AU39">
        <f>0.61365*EXP(17.502*AT39/(240.97+AT39))</f>
        <v>3.5049277678648205</v>
      </c>
      <c r="AV39">
        <f>IF(AS39&lt;&gt;0,(1000-(AR39+U39)/2)/AS39*AL39,0)</f>
        <v>1.5695320649073949</v>
      </c>
      <c r="AW39">
        <f>U39*AA39/1000</f>
        <v>2.0191279316152215</v>
      </c>
      <c r="AX39">
        <f>(AU39-AW39)</f>
        <v>1.485799836249599</v>
      </c>
      <c r="AY39">
        <f>1/(1.6/F39+1.37/N39)</f>
        <v>1.0355416906338017</v>
      </c>
      <c r="AZ39">
        <f>G39*AA39*0.001</f>
        <v>33.499407750770906</v>
      </c>
      <c r="BA39">
        <f>G39/S39</f>
        <v>0.97403549539989009</v>
      </c>
      <c r="BB39">
        <f>(1-AL39*AA39/AQ39/F39)*100</f>
        <v>73.237203682690662</v>
      </c>
      <c r="BC39">
        <f>(S39-E39/(N39/1.35))</f>
        <v>390.17368679949755</v>
      </c>
      <c r="BD39">
        <f>E39*BB39/100/BC39</f>
        <v>1.083673196651785E-3</v>
      </c>
    </row>
    <row r="40" spans="1:56" x14ac:dyDescent="0.25">
      <c r="A40" s="1" t="s">
        <v>1</v>
      </c>
      <c r="B40" s="1" t="s">
        <v>6828</v>
      </c>
      <c r="K40" s="1">
        <f t="shared" si="0"/>
        <v>2.72</v>
      </c>
    </row>
    <row r="41" spans="1:56" x14ac:dyDescent="0.25">
      <c r="A41" s="1" t="s">
        <v>1</v>
      </c>
      <c r="B41" s="1" t="s">
        <v>6827</v>
      </c>
      <c r="K41" s="1">
        <f t="shared" si="0"/>
        <v>2.72</v>
      </c>
    </row>
    <row r="42" spans="1:56" x14ac:dyDescent="0.25">
      <c r="A42" s="1">
        <v>9</v>
      </c>
      <c r="B42" s="1" t="s">
        <v>6826</v>
      </c>
      <c r="C42" s="1">
        <v>2030.5000045262277</v>
      </c>
      <c r="D42" s="1">
        <v>0</v>
      </c>
      <c r="E42">
        <f>(R42-S42*(1000-T42)/(1000-U42))*AK42</f>
        <v>0.81717447270062948</v>
      </c>
      <c r="F42">
        <f>IF(AV42&lt;&gt;0,1/(1/AV42-1/N42),0)</f>
        <v>2.649320534408182</v>
      </c>
      <c r="G42">
        <f>((AY42-AL42/2)*S42-E42)/(AY42+AL42/2)</f>
        <v>379.81293953335069</v>
      </c>
      <c r="H42">
        <f>AL42*1000</f>
        <v>26.397388897062942</v>
      </c>
      <c r="I42">
        <f>(AQ42-AW42)</f>
        <v>1.3767084997645735</v>
      </c>
      <c r="J42">
        <f>(P42+AP42*D42)</f>
        <v>26.352838516235352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27.094476699829102</v>
      </c>
      <c r="P42" s="1">
        <v>26.352838516235352</v>
      </c>
      <c r="Q42" s="1">
        <v>27.244541168212891</v>
      </c>
      <c r="R42" s="1">
        <v>400.00860595703125</v>
      </c>
      <c r="S42" s="1">
        <v>389.95574951171875</v>
      </c>
      <c r="T42" s="1">
        <v>0.15719912946224213</v>
      </c>
      <c r="U42" s="1">
        <v>23.47990608215332</v>
      </c>
      <c r="V42" s="1">
        <v>0.38481304049491882</v>
      </c>
      <c r="W42" s="1">
        <v>57.477245330810547</v>
      </c>
      <c r="X42" s="1">
        <v>300.62985229492188</v>
      </c>
      <c r="Y42" s="1">
        <v>1000.05712890625</v>
      </c>
      <c r="Z42" s="1">
        <v>9.0333404541015625</v>
      </c>
      <c r="AA42" s="1">
        <v>88.102798461914063</v>
      </c>
      <c r="AB42" s="1">
        <v>7.9532732963562012</v>
      </c>
      <c r="AC42" s="1">
        <v>-0.1738288402557373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1.1052568099078008</v>
      </c>
      <c r="AL42">
        <f>(U42-T42)/(1000-U42)*AK42</f>
        <v>2.6397388897062942E-2</v>
      </c>
      <c r="AM42">
        <f>(P42+273.15)</f>
        <v>299.50283851623533</v>
      </c>
      <c r="AN42">
        <f>(O42+273.15)</f>
        <v>300.24447669982908</v>
      </c>
      <c r="AO42">
        <f>(Y42*AG42+Z42*AH42)*AI42</f>
        <v>160.009137048517</v>
      </c>
      <c r="AP42">
        <f>((AO42+0.00000010773*(AN42^4-AM42^4))-AL42*44100)/(L42*51.4+0.00000043092*AM42^3)</f>
        <v>-8.1878687661734215</v>
      </c>
      <c r="AQ42">
        <f>0.61365*EXP(17.502*J42/(240.97+J42))</f>
        <v>3.4453539332251979</v>
      </c>
      <c r="AR42">
        <f>AQ42*1000/AA42</f>
        <v>39.106066928334734</v>
      </c>
      <c r="AS42">
        <f>(AR42-U42)</f>
        <v>15.626160846181413</v>
      </c>
      <c r="AT42">
        <f>IF(D42,P42,(O42+P42)/2)</f>
        <v>26.723657608032227</v>
      </c>
      <c r="AU42">
        <f>0.61365*EXP(17.502*AT42/(240.97+AT42))</f>
        <v>3.5214788274520386</v>
      </c>
      <c r="AV42">
        <f>IF(AS42&lt;&gt;0,(1000-(AR42+U42)/2)/AS42*AL42,0)</f>
        <v>1.6364439105836015</v>
      </c>
      <c r="AW42">
        <f>U42*AA42/1000</f>
        <v>2.0686454334606243</v>
      </c>
      <c r="AX42">
        <f>(AU42-AW42)</f>
        <v>1.4528333939914142</v>
      </c>
      <c r="AY42">
        <f>1/(1.6/F42+1.37/N42)</f>
        <v>1.0822559250212092</v>
      </c>
      <c r="AZ42">
        <f>G42*AA42*0.001</f>
        <v>33.46258286493395</v>
      </c>
      <c r="BA42">
        <f>G42/S42</f>
        <v>0.97398984374235198</v>
      </c>
      <c r="BB42">
        <f>(1-AL42*AA42/AQ42/F42)*100</f>
        <v>74.521003108561175</v>
      </c>
      <c r="BC42">
        <f>(S42-E42/(N42/1.35))</f>
        <v>389.69801683861243</v>
      </c>
      <c r="BD42">
        <f>E42*BB42/100/BC42</f>
        <v>1.5626628514658282E-3</v>
      </c>
    </row>
    <row r="43" spans="1:56" x14ac:dyDescent="0.25">
      <c r="A43" s="1" t="s">
        <v>1</v>
      </c>
      <c r="B43" s="1" t="s">
        <v>6825</v>
      </c>
      <c r="K43" s="1">
        <f t="shared" si="0"/>
        <v>2.72</v>
      </c>
    </row>
    <row r="44" spans="1:56" x14ac:dyDescent="0.25">
      <c r="A44" s="1" t="s">
        <v>1</v>
      </c>
      <c r="B44" s="1" t="s">
        <v>6824</v>
      </c>
      <c r="K44" s="1">
        <f t="shared" si="0"/>
        <v>2.72</v>
      </c>
    </row>
    <row r="45" spans="1:56" x14ac:dyDescent="0.25">
      <c r="A45" s="1">
        <v>10</v>
      </c>
      <c r="B45" s="1" t="s">
        <v>6823</v>
      </c>
      <c r="C45" s="1">
        <v>2234.0000045374036</v>
      </c>
      <c r="D45" s="1">
        <v>0</v>
      </c>
      <c r="E45">
        <f>(R45-S45*(1000-T45)/(1000-U45))*AK45</f>
        <v>0.96060362065121119</v>
      </c>
      <c r="F45">
        <f>IF(AV45&lt;&gt;0,1/(1/AV45-1/N45),0)</f>
        <v>2.8443495216887804</v>
      </c>
      <c r="G45">
        <f>((AY45-AL45/2)*S45-E45)/(AY45+AL45/2)</f>
        <v>379.58636463859398</v>
      </c>
      <c r="H45">
        <f>AL45*1000</f>
        <v>27.061950352473936</v>
      </c>
      <c r="I45">
        <f>(AQ45-AW45)</f>
        <v>1.3508824830733777</v>
      </c>
      <c r="J45">
        <f>(P45+AP45*D45)</f>
        <v>26.474706649780273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27.139436721801758</v>
      </c>
      <c r="P45" s="1">
        <v>26.474706649780273</v>
      </c>
      <c r="Q45" s="1">
        <v>27.272302627563477</v>
      </c>
      <c r="R45" s="1">
        <v>400.03070068359375</v>
      </c>
      <c r="S45" s="1">
        <v>389.6202392578125</v>
      </c>
      <c r="T45" s="1">
        <v>0.15775309503078461</v>
      </c>
      <c r="U45" s="1">
        <v>24.057109832763672</v>
      </c>
      <c r="V45" s="1">
        <v>0.38512083888053894</v>
      </c>
      <c r="W45" s="1">
        <v>58.730354309082031</v>
      </c>
      <c r="X45" s="1">
        <v>300.584228515625</v>
      </c>
      <c r="Y45" s="1">
        <v>1250.43359375</v>
      </c>
      <c r="Z45" s="1">
        <v>9.0797023773193359</v>
      </c>
      <c r="AA45" s="1">
        <v>88.09576416015625</v>
      </c>
      <c r="AB45" s="1">
        <v>8.0120353698730469</v>
      </c>
      <c r="AC45" s="1">
        <v>-0.18201060593128204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1.1050890754250917</v>
      </c>
      <c r="AL45">
        <f>(U45-T45)/(1000-U45)*AK45</f>
        <v>2.7061950352473937E-2</v>
      </c>
      <c r="AM45">
        <f>(P45+273.15)</f>
        <v>299.62470664978025</v>
      </c>
      <c r="AN45">
        <f>(O45+273.15)</f>
        <v>300.28943672180174</v>
      </c>
      <c r="AO45">
        <f>(Y45*AG45+Z45*AH45)*AI45</f>
        <v>200.06937052810099</v>
      </c>
      <c r="AP45">
        <f>((AO45+0.00000010773*(AN45^4-AM45^4))-AL45*44100)/(L45*51.4+0.00000043092*AM45^3)</f>
        <v>-8.1057807109181486</v>
      </c>
      <c r="AQ45">
        <f>0.61365*EXP(17.502*J45/(240.97+J45))</f>
        <v>3.4702119572755019</v>
      </c>
      <c r="AR45">
        <f>AQ45*1000/AA45</f>
        <v>39.391359963309128</v>
      </c>
      <c r="AS45">
        <f>(AR45-U45)</f>
        <v>15.334250130545456</v>
      </c>
      <c r="AT45">
        <f>IF(D45,P45,(O45+P45)/2)</f>
        <v>26.807071685791016</v>
      </c>
      <c r="AU45">
        <f>0.61365*EXP(17.502*AT45/(240.97+AT45))</f>
        <v>3.5388036881884379</v>
      </c>
      <c r="AV45">
        <f>IF(AS45&lt;&gt;0,(1000-(AR45+U45)/2)/AS45*AL45,0)</f>
        <v>1.70881722024975</v>
      </c>
      <c r="AW45">
        <f>U45*AA45/1000</f>
        <v>2.1193294742021243</v>
      </c>
      <c r="AX45">
        <f>(AU45-AW45)</f>
        <v>1.4194742139863137</v>
      </c>
      <c r="AY45">
        <f>1/(1.6/F45+1.37/N45)</f>
        <v>1.1330337994851682</v>
      </c>
      <c r="AZ45">
        <f>G45*AA45*0.001</f>
        <v>33.439950857612644</v>
      </c>
      <c r="BA45">
        <f>G45/S45</f>
        <v>0.97424703953179626</v>
      </c>
      <c r="BB45">
        <f>(1-AL45*AA45/AQ45/F45)*100</f>
        <v>75.846773420578927</v>
      </c>
      <c r="BC45">
        <f>(S45-E45/(N45/1.35))</f>
        <v>389.31726976082388</v>
      </c>
      <c r="BD45">
        <f>E45*BB45/100/BC45</f>
        <v>1.8714475524623073E-3</v>
      </c>
    </row>
    <row r="46" spans="1:56" x14ac:dyDescent="0.25">
      <c r="A46" s="1" t="s">
        <v>1</v>
      </c>
      <c r="B46" s="1" t="s">
        <v>6822</v>
      </c>
      <c r="K46" s="1">
        <f t="shared" si="0"/>
        <v>2.72</v>
      </c>
    </row>
    <row r="47" spans="1:56" x14ac:dyDescent="0.25">
      <c r="A47" s="1" t="s">
        <v>1</v>
      </c>
      <c r="B47" s="1" t="s">
        <v>6821</v>
      </c>
      <c r="K47" s="1">
        <f t="shared" si="0"/>
        <v>2.72</v>
      </c>
    </row>
    <row r="48" spans="1:56" x14ac:dyDescent="0.25">
      <c r="A48" s="1">
        <v>11</v>
      </c>
      <c r="B48" s="1" t="s">
        <v>6820</v>
      </c>
      <c r="C48" s="1">
        <v>2438.5000045262277</v>
      </c>
      <c r="D48" s="1">
        <v>0</v>
      </c>
      <c r="E48">
        <f>(R48-S48*(1000-T48)/(1000-U48))*AK48</f>
        <v>1.2297278657974753</v>
      </c>
      <c r="F48">
        <f>IF(AV48&lt;&gt;0,1/(1/AV48-1/N48),0)</f>
        <v>3.1362889251370007</v>
      </c>
      <c r="G48">
        <f>((AY48-AL48/2)*S48-E48)/(AY48+AL48/2)</f>
        <v>379.15844290032459</v>
      </c>
      <c r="H48">
        <f>AL48*1000</f>
        <v>27.978604314014369</v>
      </c>
      <c r="I48">
        <f>(AQ48-AW48)</f>
        <v>1.3176159159033292</v>
      </c>
      <c r="J48">
        <f>(P48+AP48*D48)</f>
        <v>26.647954940795898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27.202402114868164</v>
      </c>
      <c r="P48" s="1">
        <v>26.647954940795898</v>
      </c>
      <c r="Q48" s="1">
        <v>27.314598083496094</v>
      </c>
      <c r="R48" s="1">
        <v>400.06399536132813</v>
      </c>
      <c r="S48" s="1">
        <v>389.1021728515625</v>
      </c>
      <c r="T48" s="1">
        <v>0.15697643160820007</v>
      </c>
      <c r="U48" s="1">
        <v>24.840976715087891</v>
      </c>
      <c r="V48" s="1">
        <v>0.38178041577339172</v>
      </c>
      <c r="W48" s="1">
        <v>60.415431976318359</v>
      </c>
      <c r="X48" s="1">
        <v>300.64559936523438</v>
      </c>
      <c r="Y48" s="1">
        <v>1600.3037109375</v>
      </c>
      <c r="Z48" s="1">
        <v>5.3226542472839355</v>
      </c>
      <c r="AA48" s="1">
        <v>88.088478088378906</v>
      </c>
      <c r="AB48" s="1">
        <v>8.0475625991821289</v>
      </c>
      <c r="AC48" s="1">
        <v>-0.18746553361415863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1.1053147035486555</v>
      </c>
      <c r="AL48">
        <f>(U48-T48)/(1000-U48)*AK48</f>
        <v>2.7978604314014371E-2</v>
      </c>
      <c r="AM48">
        <f>(P48+273.15)</f>
        <v>299.79795494079588</v>
      </c>
      <c r="AN48">
        <f>(O48+273.15)</f>
        <v>300.35240211486814</v>
      </c>
      <c r="AO48">
        <f>(Y48*AG48+Z48*AH48)*AI48</f>
        <v>256.04858802686795</v>
      </c>
      <c r="AP48">
        <f>((AO48+0.00000010773*(AN48^4-AM48^4))-AL48*44100)/(L48*51.4+0.00000043092*AM48^3)</f>
        <v>-7.9870228091248343</v>
      </c>
      <c r="AQ48">
        <f>0.61365*EXP(17.502*J48/(240.97+J48))</f>
        <v>3.5058197489642793</v>
      </c>
      <c r="AR48">
        <f>AQ48*1000/AA48</f>
        <v>39.798845717903092</v>
      </c>
      <c r="AS48">
        <f>(AR48-U48)</f>
        <v>14.957869002815201</v>
      </c>
      <c r="AT48">
        <f>IF(D48,P48,(O48+P48)/2)</f>
        <v>26.925178527832031</v>
      </c>
      <c r="AU48">
        <f>0.61365*EXP(17.502*AT48/(240.97+AT48))</f>
        <v>3.5634613882785242</v>
      </c>
      <c r="AV48">
        <f>IF(AS48&lt;&gt;0,(1000-(AR48+U48)/2)/AS48*AL48,0)</f>
        <v>1.8100398059060647</v>
      </c>
      <c r="AW48">
        <f>U48*AA48/1000</f>
        <v>2.1882038330609501</v>
      </c>
      <c r="AX48">
        <f>(AU48-AW48)</f>
        <v>1.3752575552175741</v>
      </c>
      <c r="AY48">
        <f>1/(1.6/F48+1.37/N48)</f>
        <v>1.2044934660949855</v>
      </c>
      <c r="AZ48">
        <f>G48*AA48*0.001</f>
        <v>33.399490189449104</v>
      </c>
      <c r="BA48">
        <f>G48/S48</f>
        <v>0.97444442451101054</v>
      </c>
      <c r="BB48">
        <f>(1-AL48*AA48/AQ48/F48)*100</f>
        <v>77.584960661087749</v>
      </c>
      <c r="BC48">
        <f>(S48-E48/(N48/1.35))</f>
        <v>388.71432293623428</v>
      </c>
      <c r="BD48">
        <f>E48*BB48/100/BC48</f>
        <v>2.4544603185973047E-3</v>
      </c>
    </row>
    <row r="49" spans="1:56" x14ac:dyDescent="0.25">
      <c r="A49" s="1" t="s">
        <v>1</v>
      </c>
      <c r="B49" s="1" t="s">
        <v>6819</v>
      </c>
      <c r="K49" s="1">
        <f t="shared" si="0"/>
        <v>2.72</v>
      </c>
    </row>
    <row r="50" spans="1:56" x14ac:dyDescent="0.25">
      <c r="A50" s="1" t="s">
        <v>1</v>
      </c>
      <c r="B50" s="1" t="s">
        <v>6814</v>
      </c>
      <c r="K50" s="1">
        <f t="shared" si="0"/>
        <v>2.72</v>
      </c>
    </row>
    <row r="51" spans="1:56" x14ac:dyDescent="0.25">
      <c r="A51" s="1">
        <v>12</v>
      </c>
      <c r="B51" s="1" t="s">
        <v>6818</v>
      </c>
      <c r="C51" s="1">
        <v>2642.5000045262277</v>
      </c>
      <c r="D51" s="1">
        <v>0</v>
      </c>
      <c r="E51">
        <f>(R51-S51*(1000-T51)/(1000-U51))*AK51</f>
        <v>1.6348087629308328</v>
      </c>
      <c r="F51">
        <f>IF(AV51&lt;&gt;0,1/(1/AV51-1/N51),0)</f>
        <v>3.4965605556160195</v>
      </c>
      <c r="G51">
        <f>((AY51-AL51/2)*S51-E51)/(AY51+AL51/2)</f>
        <v>378.57594401275907</v>
      </c>
      <c r="H51">
        <f>AL51*1000</f>
        <v>28.966888476282318</v>
      </c>
      <c r="I51">
        <f>(AQ51-AW51)</f>
        <v>1.2820570380486251</v>
      </c>
      <c r="J51">
        <f>(P51+AP51*D51)</f>
        <v>26.837549209594727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27.292741775512695</v>
      </c>
      <c r="P51" s="1">
        <v>26.837549209594727</v>
      </c>
      <c r="Q51" s="1">
        <v>27.377292633056641</v>
      </c>
      <c r="R51" s="1">
        <v>400.14767456054688</v>
      </c>
      <c r="S51" s="1">
        <v>388.48684692382813</v>
      </c>
      <c r="T51" s="1">
        <v>0.15832534432411194</v>
      </c>
      <c r="U51" s="1">
        <v>25.693517684936523</v>
      </c>
      <c r="V51" s="1">
        <v>0.38299208879470825</v>
      </c>
      <c r="W51" s="1">
        <v>62.153118133544922</v>
      </c>
      <c r="X51" s="1">
        <v>300.62646484375</v>
      </c>
      <c r="Y51" s="1">
        <v>2001.0555419921875</v>
      </c>
      <c r="Z51" s="1">
        <v>7.3599815368652344</v>
      </c>
      <c r="AA51" s="1">
        <v>88.080398559570313</v>
      </c>
      <c r="AB51" s="1">
        <v>8.0569829940795898</v>
      </c>
      <c r="AC51" s="1">
        <v>-0.19644056260585785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1.1052443560431984</v>
      </c>
      <c r="AL51">
        <f>(U51-T51)/(1000-U51)*AK51</f>
        <v>2.8966888476282319E-2</v>
      </c>
      <c r="AM51">
        <f>(P51+273.15)</f>
        <v>299.9875492095947</v>
      </c>
      <c r="AN51">
        <f>(O51+273.15)</f>
        <v>300.44274177551267</v>
      </c>
      <c r="AO51">
        <f>(Y51*AG51+Z51*AH51)*AI51</f>
        <v>320.16887956241771</v>
      </c>
      <c r="AP51">
        <f>((AO51+0.00000010773*(AN51^4-AM51^4))-AL51*44100)/(L51*51.4+0.00000043092*AM51^3)</f>
        <v>-7.826179130937291</v>
      </c>
      <c r="AQ51">
        <f>0.61365*EXP(17.502*J51/(240.97+J51))</f>
        <v>3.5451523161352023</v>
      </c>
      <c r="AR51">
        <f>AQ51*1000/AA51</f>
        <v>40.249049437912724</v>
      </c>
      <c r="AS51">
        <f>(AR51-U51)</f>
        <v>14.555531752976201</v>
      </c>
      <c r="AT51">
        <f>IF(D51,P51,(O51+P51)/2)</f>
        <v>27.065145492553711</v>
      </c>
      <c r="AU51">
        <f>0.61365*EXP(17.502*AT51/(240.97+AT51))</f>
        <v>3.5928770070051055</v>
      </c>
      <c r="AV51">
        <f>IF(AS51&lt;&gt;0,(1000-(AR51+U51)/2)/AS51*AL51,0)</f>
        <v>1.9244788481678807</v>
      </c>
      <c r="AW51">
        <f>U51*AA51/1000</f>
        <v>2.2630952780865772</v>
      </c>
      <c r="AX51">
        <f>(AU51-AW51)</f>
        <v>1.3297817289185283</v>
      </c>
      <c r="AY51">
        <f>1/(1.6/F51+1.37/N51)</f>
        <v>1.2859090677177447</v>
      </c>
      <c r="AZ51">
        <f>G51*AA51*0.001</f>
        <v>33.345120033709399</v>
      </c>
      <c r="BA51">
        <f>G51/S51</f>
        <v>0.97448844667574464</v>
      </c>
      <c r="BB51">
        <f>(1-AL51*AA51/AQ51/F51)*100</f>
        <v>79.417166299212298</v>
      </c>
      <c r="BC51">
        <f>(S51-E51/(N51/1.35))</f>
        <v>387.97123655350492</v>
      </c>
      <c r="BD51">
        <f>E51*BB51/100/BC51</f>
        <v>3.3464305381613628E-3</v>
      </c>
    </row>
    <row r="52" spans="1:56" x14ac:dyDescent="0.25">
      <c r="A52" s="1" t="s">
        <v>1</v>
      </c>
      <c r="B52" s="1" t="s">
        <v>6817</v>
      </c>
      <c r="K52" s="1">
        <v>3.7175000000000002</v>
      </c>
    </row>
    <row r="53" spans="1:56" x14ac:dyDescent="0.25">
      <c r="A53" s="1" t="s">
        <v>1</v>
      </c>
      <c r="B53" s="1" t="s">
        <v>6816</v>
      </c>
      <c r="K53" s="1">
        <v>3.7175000000000002</v>
      </c>
    </row>
    <row r="54" spans="1:56" x14ac:dyDescent="0.25">
      <c r="A54" s="1" t="s">
        <v>1</v>
      </c>
      <c r="B54" s="1" t="s">
        <v>6815</v>
      </c>
      <c r="K54" s="1">
        <v>3.7175000000000002</v>
      </c>
    </row>
    <row r="55" spans="1:56" x14ac:dyDescent="0.25">
      <c r="A55" s="1" t="s">
        <v>1</v>
      </c>
      <c r="B55" s="1" t="s">
        <v>6814</v>
      </c>
      <c r="K55" s="1">
        <v>3.7175000000000002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1DF1-21FD-4D07-8806-2D62BDF8580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6903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6902</v>
      </c>
    </row>
    <row r="12" spans="1:60" x14ac:dyDescent="0.25">
      <c r="A12" s="1" t="s">
        <v>1</v>
      </c>
      <c r="B12" s="1" t="s">
        <v>6901</v>
      </c>
    </row>
    <row r="13" spans="1:60" x14ac:dyDescent="0.25">
      <c r="A13" s="1" t="s">
        <v>1</v>
      </c>
      <c r="B13" s="1" t="s">
        <v>6900</v>
      </c>
    </row>
    <row r="14" spans="1:60" x14ac:dyDescent="0.25">
      <c r="A14" s="1" t="s">
        <v>1</v>
      </c>
      <c r="B14" s="1" t="s">
        <v>6899</v>
      </c>
    </row>
    <row r="15" spans="1:60" x14ac:dyDescent="0.25">
      <c r="A15" s="1" t="s">
        <v>1</v>
      </c>
      <c r="B15" s="1" t="s">
        <v>6898</v>
      </c>
    </row>
    <row r="16" spans="1:60" x14ac:dyDescent="0.25">
      <c r="A16" s="1" t="s">
        <v>1</v>
      </c>
      <c r="B16" s="1" t="s">
        <v>6897</v>
      </c>
    </row>
    <row r="17" spans="1:60" x14ac:dyDescent="0.25">
      <c r="A17" s="1" t="s">
        <v>1</v>
      </c>
      <c r="B17" s="1" t="s">
        <v>6896</v>
      </c>
    </row>
    <row r="18" spans="1:60" x14ac:dyDescent="0.25">
      <c r="A18" s="1">
        <v>1</v>
      </c>
      <c r="B18" s="1" t="s">
        <v>6895</v>
      </c>
      <c r="C18" s="1">
        <v>392.00000431388617</v>
      </c>
      <c r="D18" s="1">
        <v>0</v>
      </c>
      <c r="E18">
        <f>(R18-S18*(1000-T18)/(1000-U18))*AO18</f>
        <v>-2.8239793987698469</v>
      </c>
      <c r="F18">
        <f>IF(AZ18&lt;&gt;0,1/(1/AZ18-1/N18),0)</f>
        <v>2.7894293012312477</v>
      </c>
      <c r="G18">
        <f>((BC18-AP18/2)*S18-E18)/(BC18+AP18/2)</f>
        <v>387.60265012469392</v>
      </c>
      <c r="H18">
        <f>AP18*1000</f>
        <v>24.961618191701984</v>
      </c>
      <c r="I18">
        <f>(AU18-BA18)</f>
        <v>1.2604670454720002</v>
      </c>
      <c r="J18">
        <f>(P18+AT18*D18)</f>
        <v>26.598518371582031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27.637876510620117</v>
      </c>
      <c r="P18" s="1">
        <v>26.598518371582031</v>
      </c>
      <c r="Q18" s="1">
        <v>27.729467391967773</v>
      </c>
      <c r="R18" s="1">
        <v>400.13909912109375</v>
      </c>
      <c r="S18" s="1">
        <v>393.79437255859375</v>
      </c>
      <c r="T18" s="1">
        <v>3.3245429992675781</v>
      </c>
      <c r="U18" s="1">
        <v>25.357629776000977</v>
      </c>
      <c r="V18" s="1">
        <v>7.8871297836303711</v>
      </c>
      <c r="W18" s="1">
        <v>60.158317565917969</v>
      </c>
      <c r="X18" s="1">
        <v>300.33889770507813</v>
      </c>
      <c r="Y18" s="1">
        <v>0.12019331753253937</v>
      </c>
      <c r="Z18" s="1">
        <v>6.4895520210266113</v>
      </c>
      <c r="AA18" s="1">
        <v>88.14544677734375</v>
      </c>
      <c r="AB18" s="1">
        <v>6.2312726974487305</v>
      </c>
      <c r="AC18" s="1">
        <v>-0.23729249835014343</v>
      </c>
      <c r="AD18" s="1">
        <v>3.9749700576066971E-2</v>
      </c>
      <c r="AE18" s="1">
        <v>6.6767488606274128E-3</v>
      </c>
      <c r="AF18" s="1">
        <v>2.676759846508503E-2</v>
      </c>
      <c r="AG18" s="1">
        <v>1.4137618243694305E-2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1.1041871239157282</v>
      </c>
      <c r="AP18">
        <f>(U18-T18)/(1000-U18)*AO18</f>
        <v>2.4961618191701982E-2</v>
      </c>
      <c r="AQ18">
        <f>(P18+273.15)</f>
        <v>299.74851837158201</v>
      </c>
      <c r="AR18">
        <f>(O18+273.15)</f>
        <v>300.78787651062009</v>
      </c>
      <c r="AS18">
        <f>(Y18*AK18+Z18*AL18)*AM18</f>
        <v>1.9230930375361499E-2</v>
      </c>
      <c r="AT18">
        <f>((AS18+0.00000010773*(AR18^4-AQ18^4))-AP18*44100)/(L18*0.92*2*29.3+0.00000043092*AQ18^3)</f>
        <v>-8.5730486427762447</v>
      </c>
      <c r="AU18">
        <f>0.61365*EXP(17.502*J18/(240.97+J18))</f>
        <v>3.4956266512920813</v>
      </c>
      <c r="AV18">
        <f>AU18*1000/AA18</f>
        <v>39.657484068599345</v>
      </c>
      <c r="AW18">
        <f>(AV18-U18)</f>
        <v>14.299854292598368</v>
      </c>
      <c r="AX18">
        <f>IF(D18,P18,(O18+P18)/2)</f>
        <v>27.118197441101074</v>
      </c>
      <c r="AY18">
        <f>0.61365*EXP(17.502*AX18/(240.97+AX18))</f>
        <v>3.6040817325973924</v>
      </c>
      <c r="AZ18">
        <f>IF(AW18&lt;&gt;0,(1000-(AV18+U18)/2)/AW18*AP18,0)</f>
        <v>1.6888407723121126</v>
      </c>
      <c r="BA18">
        <f>U18*AA18/1000</f>
        <v>2.2351596058200811</v>
      </c>
      <c r="BB18">
        <f>(AY18-BA18)</f>
        <v>1.3689221267773113</v>
      </c>
      <c r="BC18">
        <f>1/(1.6/F18+1.37/N18)</f>
        <v>1.1189919676426372</v>
      </c>
      <c r="BD18">
        <f>G18*AA18*0.001</f>
        <v>34.165408767323598</v>
      </c>
      <c r="BE18">
        <f>G18/S18</f>
        <v>0.98427676253047891</v>
      </c>
      <c r="BF18">
        <f>(1-AP18*AA18/AU18/F18)*100</f>
        <v>77.435162048795391</v>
      </c>
      <c r="BG18">
        <f>(S18-E18/(N18/1.35))</f>
        <v>394.68504130016225</v>
      </c>
      <c r="BH18">
        <f>E18*BF18/100/BG18</f>
        <v>-5.5405013994411292E-3</v>
      </c>
    </row>
    <row r="19" spans="1:60" x14ac:dyDescent="0.25">
      <c r="A19" s="1" t="s">
        <v>1</v>
      </c>
      <c r="B19" s="1" t="s">
        <v>6894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6893</v>
      </c>
      <c r="K20" s="1">
        <f t="shared" si="0"/>
        <v>2.72</v>
      </c>
    </row>
    <row r="21" spans="1:60" x14ac:dyDescent="0.25">
      <c r="A21" s="1">
        <v>2</v>
      </c>
      <c r="B21" s="1" t="s">
        <v>6892</v>
      </c>
      <c r="C21" s="1">
        <v>596.50000432506204</v>
      </c>
      <c r="D21" s="1">
        <v>0</v>
      </c>
      <c r="E21">
        <f>(R21-S21*(1000-T21)/(1000-U21))*AO21</f>
        <v>-2.3377744412986772</v>
      </c>
      <c r="F21">
        <f>IF(AZ21&lt;&gt;0,1/(1/AZ21-1/N21),0)</f>
        <v>2.6909714660652213</v>
      </c>
      <c r="G21">
        <f>((BC21-AP21/2)*S21-E21)/(BC21+AP21/2)</f>
        <v>386.87335765420499</v>
      </c>
      <c r="H21">
        <f>AP21*1000</f>
        <v>24.30658388053449</v>
      </c>
      <c r="I21">
        <f>(AU21-BA21)</f>
        <v>1.2551609764939502</v>
      </c>
      <c r="J21">
        <f>(P21+AT21*D21)</f>
        <v>26.356000900268555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27.534666061401367</v>
      </c>
      <c r="P21" s="1">
        <v>26.356000900268555</v>
      </c>
      <c r="Q21" s="1">
        <v>27.698373794555664</v>
      </c>
      <c r="R21" s="1">
        <v>399.95147705078125</v>
      </c>
      <c r="S21" s="1">
        <v>393.40872192382813</v>
      </c>
      <c r="T21" s="1">
        <v>3.3916196823120117</v>
      </c>
      <c r="U21" s="1">
        <v>24.85688591003418</v>
      </c>
      <c r="V21" s="1">
        <v>8.0942869186401367</v>
      </c>
      <c r="W21" s="1">
        <v>59.322319030761719</v>
      </c>
      <c r="X21" s="1">
        <v>300.34811401367188</v>
      </c>
      <c r="Y21" s="1">
        <v>24.059320449829102</v>
      </c>
      <c r="Z21" s="1">
        <v>4.8765339851379395</v>
      </c>
      <c r="AA21" s="1">
        <v>88.137992858886719</v>
      </c>
      <c r="AB21" s="1">
        <v>6.2284588813781738</v>
      </c>
      <c r="AC21" s="1">
        <v>-0.22967378795146942</v>
      </c>
      <c r="AD21" s="1">
        <v>6.0924813151359558E-2</v>
      </c>
      <c r="AE21" s="1">
        <v>1.0002131573855877E-2</v>
      </c>
      <c r="AF21" s="1">
        <v>4.3349038809537888E-2</v>
      </c>
      <c r="AG21" s="1">
        <v>7.0810182951390743E-3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1.1042210074032051</v>
      </c>
      <c r="AP21">
        <f>(U21-T21)/(1000-U21)*AO21</f>
        <v>2.4306583880534489E-2</v>
      </c>
      <c r="AQ21">
        <f>(P21+273.15)</f>
        <v>299.50600090026853</v>
      </c>
      <c r="AR21">
        <f>(O21+273.15)</f>
        <v>300.68466606140134</v>
      </c>
      <c r="AS21">
        <f>(Y21*AK21+Z21*AL21)*AM21</f>
        <v>3.8494911859298213</v>
      </c>
      <c r="AT21">
        <f>((AS21+0.00000010773*(AR21^4-AQ21^4))-AP21*44100)/(L21*0.92*2*29.3+0.00000043092*AQ21^3)</f>
        <v>-8.3046348305158002</v>
      </c>
      <c r="AU21">
        <f>0.61365*EXP(17.502*J21/(240.97+J21))</f>
        <v>3.4459970093267045</v>
      </c>
      <c r="AV21">
        <f>AU21*1000/AA21</f>
        <v>39.097747719804737</v>
      </c>
      <c r="AW21">
        <f>(AV21-U21)</f>
        <v>14.240861809770557</v>
      </c>
      <c r="AX21">
        <f>IF(D21,P21,(O21+P21)/2)</f>
        <v>26.945333480834961</v>
      </c>
      <c r="AY21">
        <f>0.61365*EXP(17.502*AX21/(240.97+AX21))</f>
        <v>3.5676841758490667</v>
      </c>
      <c r="AZ21">
        <f>IF(AW21&lt;&gt;0,(1000-(AV21+U21)/2)/AW21*AP21,0)</f>
        <v>1.6522402128047415</v>
      </c>
      <c r="BA21">
        <f>U21*AA21/1000</f>
        <v>2.1908360328327543</v>
      </c>
      <c r="BB21">
        <f>(AY21-BA21)</f>
        <v>1.3768481430163124</v>
      </c>
      <c r="BC21">
        <f>1/(1.6/F21+1.37/N21)</f>
        <v>1.0933164813449585</v>
      </c>
      <c r="BD21">
        <f>G21*AA21*0.001</f>
        <v>34.098241234219842</v>
      </c>
      <c r="BE21">
        <f>G21/S21</f>
        <v>0.98338785109373217</v>
      </c>
      <c r="BF21">
        <f>(1-AP21*AA21/AU21/F21)*100</f>
        <v>76.897281126699284</v>
      </c>
      <c r="BG21">
        <f>(S21-E21/(N21/1.35))</f>
        <v>394.14604409431189</v>
      </c>
      <c r="BH21">
        <f>E21*BF21/100/BG21</f>
        <v>-4.5609616312764882E-3</v>
      </c>
    </row>
    <row r="22" spans="1:60" x14ac:dyDescent="0.25">
      <c r="A22" s="1" t="s">
        <v>1</v>
      </c>
      <c r="B22" s="1" t="s">
        <v>6891</v>
      </c>
      <c r="K22" s="1">
        <f t="shared" si="0"/>
        <v>2.72</v>
      </c>
    </row>
    <row r="23" spans="1:60" x14ac:dyDescent="0.25">
      <c r="A23" s="1" t="s">
        <v>1</v>
      </c>
      <c r="B23" s="1" t="s">
        <v>6890</v>
      </c>
      <c r="K23" s="1">
        <f t="shared" si="0"/>
        <v>2.72</v>
      </c>
    </row>
    <row r="24" spans="1:60" x14ac:dyDescent="0.25">
      <c r="A24" s="1">
        <v>3</v>
      </c>
      <c r="B24" s="1" t="s">
        <v>6889</v>
      </c>
      <c r="C24" s="1">
        <v>800.50000432506204</v>
      </c>
      <c r="D24" s="1">
        <v>0</v>
      </c>
      <c r="E24">
        <f>(R24-S24*(1000-T24)/(1000-U24))*AO24</f>
        <v>-2.2075808476576824</v>
      </c>
      <c r="F24">
        <f>IF(AZ24&lt;&gt;0,1/(1/AZ24-1/N24),0)</f>
        <v>2.5837650293334371</v>
      </c>
      <c r="G24">
        <f>((BC24-AP24/2)*S24-E24)/(BC24+AP24/2)</f>
        <v>386.64688972680216</v>
      </c>
      <c r="H24">
        <f>AP24*1000</f>
        <v>23.686520076206122</v>
      </c>
      <c r="I24">
        <f>(AU24-BA24)</f>
        <v>1.2549253331550423</v>
      </c>
      <c r="J24">
        <f>(P24+AT24*D24)</f>
        <v>26.146263122558594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27.384422302246094</v>
      </c>
      <c r="P24" s="1">
        <v>26.146263122558594</v>
      </c>
      <c r="Q24" s="1">
        <v>27.582124710083008</v>
      </c>
      <c r="R24" s="1">
        <v>399.685791015625</v>
      </c>
      <c r="S24" s="1">
        <v>393.24929809570313</v>
      </c>
      <c r="T24" s="1">
        <v>3.4497091770172119</v>
      </c>
      <c r="U24" s="1">
        <v>24.378204345703125</v>
      </c>
      <c r="V24" s="1">
        <v>8.3056459426879883</v>
      </c>
      <c r="W24" s="1">
        <v>58.69384765625</v>
      </c>
      <c r="X24" s="1">
        <v>300.34033203125</v>
      </c>
      <c r="Y24" s="1">
        <v>49.402816772460938</v>
      </c>
      <c r="Z24" s="1">
        <v>9.6125192642211914</v>
      </c>
      <c r="AA24" s="1">
        <v>88.138053894042969</v>
      </c>
      <c r="AB24" s="1">
        <v>6.2535824775695801</v>
      </c>
      <c r="AC24" s="1">
        <v>-0.22581121325492859</v>
      </c>
      <c r="AD24" s="1">
        <v>0.1074875146150589</v>
      </c>
      <c r="AE24" s="1">
        <v>5.4308688268065453E-3</v>
      </c>
      <c r="AF24" s="1">
        <v>4.3964490294456482E-2</v>
      </c>
      <c r="AG24" s="1">
        <v>1.1412668973207474E-2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1.1041923971737131</v>
      </c>
      <c r="AP24">
        <f>(U24-T24)/(1000-U24)*AO24</f>
        <v>2.368652007620612E-2</v>
      </c>
      <c r="AQ24">
        <f>(P24+273.15)</f>
        <v>299.29626312255857</v>
      </c>
      <c r="AR24">
        <f>(O24+273.15)</f>
        <v>300.53442230224607</v>
      </c>
      <c r="AS24">
        <f>(Y24*AK24+Z24*AL24)*AM24</f>
        <v>7.9044505069155093</v>
      </c>
      <c r="AT24">
        <f>((AS24+0.00000010773*(AR24^4-AQ24^4))-AP24*44100)/(L24*0.92*2*29.3+0.00000043092*AQ24^3)</f>
        <v>-8.0536003224980828</v>
      </c>
      <c r="AU24">
        <f>0.61365*EXP(17.502*J24/(240.97+J24))</f>
        <v>3.403572821616617</v>
      </c>
      <c r="AV24">
        <f>AU24*1000/AA24</f>
        <v>38.616382722816802</v>
      </c>
      <c r="AW24">
        <f>(AV24-U24)</f>
        <v>14.238178377113677</v>
      </c>
      <c r="AX24">
        <f>IF(D24,P24,(O24+P24)/2)</f>
        <v>26.765342712402344</v>
      </c>
      <c r="AY24">
        <f>0.61365*EXP(17.502*AX24/(240.97+AX24))</f>
        <v>3.5301274233392288</v>
      </c>
      <c r="AZ24">
        <f>IF(AW24&lt;&gt;0,(1000-(AV24+U24)/2)/AW24*AP24,0)</f>
        <v>1.6111933839398307</v>
      </c>
      <c r="BA24">
        <f>U24*AA24/1000</f>
        <v>2.1486474884615747</v>
      </c>
      <c r="BB24">
        <f>(AY24-BA24)</f>
        <v>1.3814799348776541</v>
      </c>
      <c r="BC24">
        <f>1/(1.6/F24+1.37/N24)</f>
        <v>1.0646012961811897</v>
      </c>
      <c r="BD24">
        <f>G24*AA24*0.001</f>
        <v>34.07830440470498</v>
      </c>
      <c r="BE24">
        <f>G24/S24</f>
        <v>0.98321062898046374</v>
      </c>
      <c r="BF24">
        <f>(1-AP24*AA24/AU24/F24)*100</f>
        <v>76.260221924898403</v>
      </c>
      <c r="BG24">
        <f>(S24-E24/(N24/1.35))</f>
        <v>393.945557868827</v>
      </c>
      <c r="BH24">
        <f>E24*BF24/100/BG24</f>
        <v>-4.273448500606937E-3</v>
      </c>
    </row>
    <row r="25" spans="1:60" x14ac:dyDescent="0.25">
      <c r="A25" s="1" t="s">
        <v>1</v>
      </c>
      <c r="B25" s="1" t="s">
        <v>6888</v>
      </c>
      <c r="K25" s="1">
        <f t="shared" si="0"/>
        <v>2.72</v>
      </c>
    </row>
    <row r="26" spans="1:60" x14ac:dyDescent="0.25">
      <c r="A26" s="1" t="s">
        <v>1</v>
      </c>
      <c r="B26" s="1" t="s">
        <v>6887</v>
      </c>
      <c r="K26" s="1">
        <f t="shared" si="0"/>
        <v>2.72</v>
      </c>
    </row>
    <row r="27" spans="1:60" x14ac:dyDescent="0.25">
      <c r="A27" s="1">
        <v>4</v>
      </c>
      <c r="B27" s="1" t="s">
        <v>6886</v>
      </c>
      <c r="C27" s="1">
        <v>1004.500004325062</v>
      </c>
      <c r="D27" s="1">
        <v>0</v>
      </c>
      <c r="E27">
        <f>(R27-S27*(1000-T27)/(1000-U27))*AO27</f>
        <v>-1.5923213125078506</v>
      </c>
      <c r="F27">
        <f>IF(AZ27&lt;&gt;0,1/(1/AZ27-1/N27),0)</f>
        <v>2.5893397344529969</v>
      </c>
      <c r="G27">
        <f>((BC27-AP27/2)*S27-E27)/(BC27+AP27/2)</f>
        <v>385.82706656393924</v>
      </c>
      <c r="H27">
        <f>AP27*1000</f>
        <v>23.510357622335398</v>
      </c>
      <c r="I27">
        <f>(AU27-BA27)</f>
        <v>1.2440703064119636</v>
      </c>
      <c r="J27">
        <f>(P27+AT27*D27)</f>
        <v>26.051589965820313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27.268064498901367</v>
      </c>
      <c r="P27" s="1">
        <v>26.051589965820313</v>
      </c>
      <c r="Q27" s="1">
        <v>27.470417022705078</v>
      </c>
      <c r="R27" s="1">
        <v>399.84521484375</v>
      </c>
      <c r="S27" s="1">
        <v>392.92010498046875</v>
      </c>
      <c r="T27" s="1">
        <v>3.5084106922149658</v>
      </c>
      <c r="U27" s="1">
        <v>24.286689758300781</v>
      </c>
      <c r="V27" s="1">
        <v>8.5044460296630859</v>
      </c>
      <c r="W27" s="1">
        <v>58.871345520019531</v>
      </c>
      <c r="X27" s="1">
        <v>300.28994750976563</v>
      </c>
      <c r="Y27" s="1">
        <v>99.445587158203125</v>
      </c>
      <c r="Z27" s="1">
        <v>9.3632755279541016</v>
      </c>
      <c r="AA27" s="1">
        <v>88.134803771972656</v>
      </c>
      <c r="AB27" s="1">
        <v>6.3513975143432617</v>
      </c>
      <c r="AC27" s="1">
        <v>-0.22758094966411591</v>
      </c>
      <c r="AD27" s="1">
        <v>3.2991986721754074E-2</v>
      </c>
      <c r="AE27" s="1">
        <v>8.8649410754442215E-3</v>
      </c>
      <c r="AF27" s="1">
        <v>4.1760273277759552E-2</v>
      </c>
      <c r="AG27" s="1">
        <v>1.6710499301552773E-2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1.1040071599623733</v>
      </c>
      <c r="AP27">
        <f>(U27-T27)/(1000-U27)*AO27</f>
        <v>2.3510357622335398E-2</v>
      </c>
      <c r="AQ27">
        <f>(P27+273.15)</f>
        <v>299.20158996582029</v>
      </c>
      <c r="AR27">
        <f>(O27+273.15)</f>
        <v>300.41806449890134</v>
      </c>
      <c r="AS27">
        <f>(Y27*AK27+Z27*AL27)*AM27</f>
        <v>15.911293589667366</v>
      </c>
      <c r="AT27">
        <f>((AS27+0.00000010773*(AR27^4-AQ27^4))-AP27*44100)/(L27*0.92*2*29.3+0.00000043092*AQ27^3)</f>
        <v>-7.9321069640911857</v>
      </c>
      <c r="AU27">
        <f>0.61365*EXP(17.502*J27/(240.97+J27))</f>
        <v>3.3845729425305811</v>
      </c>
      <c r="AV27">
        <f>AU27*1000/AA27</f>
        <v>38.402229286030291</v>
      </c>
      <c r="AW27">
        <f>(AV27-U27)</f>
        <v>14.11553952772951</v>
      </c>
      <c r="AX27">
        <f>IF(D27,P27,(O27+P27)/2)</f>
        <v>26.65982723236084</v>
      </c>
      <c r="AY27">
        <f>0.61365*EXP(17.502*AX27/(240.97+AX27))</f>
        <v>3.5082715027116369</v>
      </c>
      <c r="AZ27">
        <f>IF(AW27&lt;&gt;0,(1000-(AV27+U27)/2)/AW27*AP27,0)</f>
        <v>1.6133593848646597</v>
      </c>
      <c r="BA27">
        <f>U27*AA27/1000</f>
        <v>2.1405026361186175</v>
      </c>
      <c r="BB27">
        <f>(AY27-BA27)</f>
        <v>1.3677688665930194</v>
      </c>
      <c r="BC27">
        <f>1/(1.6/F27+1.37/N27)</f>
        <v>1.0661144764231587</v>
      </c>
      <c r="BD27">
        <f>G27*AA27*0.001</f>
        <v>34.004792801528616</v>
      </c>
      <c r="BE27">
        <f>G27/S27</f>
        <v>0.981947886283696</v>
      </c>
      <c r="BF27">
        <f>(1-AP27*AA27/AU27/F27)*100</f>
        <v>76.356391297875007</v>
      </c>
      <c r="BG27">
        <f>(S27-E27/(N27/1.35))</f>
        <v>393.42231502499027</v>
      </c>
      <c r="BH27">
        <f>E27*BF27/100/BG27</f>
        <v>-3.0904172073226788E-3</v>
      </c>
    </row>
    <row r="28" spans="1:60" x14ac:dyDescent="0.25">
      <c r="A28" s="1" t="s">
        <v>1</v>
      </c>
      <c r="B28" s="1" t="s">
        <v>6885</v>
      </c>
      <c r="K28" s="1">
        <f t="shared" si="0"/>
        <v>2.72</v>
      </c>
    </row>
    <row r="29" spans="1:60" x14ac:dyDescent="0.25">
      <c r="A29" s="1" t="s">
        <v>1</v>
      </c>
      <c r="B29" s="1" t="s">
        <v>6884</v>
      </c>
      <c r="K29" s="1">
        <f t="shared" si="0"/>
        <v>2.72</v>
      </c>
    </row>
    <row r="30" spans="1:60" x14ac:dyDescent="0.25">
      <c r="A30" s="1">
        <v>5</v>
      </c>
      <c r="B30" s="1" t="s">
        <v>6883</v>
      </c>
      <c r="C30" s="1">
        <v>1208.500004325062</v>
      </c>
      <c r="D30" s="1">
        <v>0</v>
      </c>
      <c r="E30">
        <f>(R30-S30*(1000-T30)/(1000-U30))*AO30</f>
        <v>-1.0600284149057631</v>
      </c>
      <c r="F30">
        <f>IF(AZ30&lt;&gt;0,1/(1/AZ30-1/N30),0)</f>
        <v>2.639295156921162</v>
      </c>
      <c r="G30">
        <f>((BC30-AP30/2)*S30-E30)/(BC30+AP30/2)</f>
        <v>385.20278072150279</v>
      </c>
      <c r="H30">
        <f>AP30*1000</f>
        <v>23.457456979824972</v>
      </c>
      <c r="I30">
        <f>(AU30-BA30)</f>
        <v>1.2266417295568819</v>
      </c>
      <c r="J30">
        <f>(P30+AT30*D30)</f>
        <v>25.966447830200195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27.185279846191406</v>
      </c>
      <c r="P30" s="1">
        <v>25.966447830200195</v>
      </c>
      <c r="Q30" s="1">
        <v>27.386926651000977</v>
      </c>
      <c r="R30" s="1">
        <v>400.05435180664063</v>
      </c>
      <c r="S30" s="1">
        <v>392.671875</v>
      </c>
      <c r="T30" s="1">
        <v>3.5640902519226074</v>
      </c>
      <c r="U30" s="1">
        <v>24.293567657470703</v>
      </c>
      <c r="V30" s="1">
        <v>8.680699348449707</v>
      </c>
      <c r="W30" s="1">
        <v>59.169422149658203</v>
      </c>
      <c r="X30" s="1">
        <v>300.3175048828125</v>
      </c>
      <c r="Y30" s="1">
        <v>149.96957397460938</v>
      </c>
      <c r="Z30" s="1">
        <v>9.3289966583251953</v>
      </c>
      <c r="AA30" s="1">
        <v>88.127166748046875</v>
      </c>
      <c r="AB30" s="1">
        <v>6.2941451072692871</v>
      </c>
      <c r="AC30" s="1">
        <v>-0.22925198078155518</v>
      </c>
      <c r="AD30" s="1">
        <v>4.7633018344640732E-2</v>
      </c>
      <c r="AE30" s="1">
        <v>2.5921142660081387E-3</v>
      </c>
      <c r="AF30" s="1">
        <v>3.3065885305404663E-2</v>
      </c>
      <c r="AG30" s="1">
        <v>1.3648285530507565E-2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1.1041084738338693</v>
      </c>
      <c r="AP30">
        <f>(U30-T30)/(1000-U30)*AO30</f>
        <v>2.3457456979824973E-2</v>
      </c>
      <c r="AQ30">
        <f>(P30+273.15)</f>
        <v>299.11644783020017</v>
      </c>
      <c r="AR30">
        <f>(O30+273.15)</f>
        <v>300.33527984619138</v>
      </c>
      <c r="AS30">
        <f>(Y30*AK30+Z30*AL30)*AM30</f>
        <v>23.995131299604509</v>
      </c>
      <c r="AT30">
        <f>((AS30+0.00000010773*(AR30^4-AQ30^4))-AP30*44100)/(L30*0.92*2*29.3+0.00000043092*AQ30^3)</f>
        <v>-7.8505229251304174</v>
      </c>
      <c r="AU30">
        <f>0.61365*EXP(17.502*J30/(240.97+J30))</f>
        <v>3.3675650174117608</v>
      </c>
      <c r="AV30">
        <f>AU30*1000/AA30</f>
        <v>38.212564203267036</v>
      </c>
      <c r="AW30">
        <f>(AV30-U30)</f>
        <v>13.918996545796332</v>
      </c>
      <c r="AX30">
        <f>IF(D30,P30,(O30+P30)/2)</f>
        <v>26.575863838195801</v>
      </c>
      <c r="AY30">
        <f>0.61365*EXP(17.502*AX30/(240.97+AX30))</f>
        <v>3.4909642700954642</v>
      </c>
      <c r="AZ30">
        <f>IF(AW30&lt;&gt;0,(1000-(AV30+U30)/2)/AW30*AP30,0)</f>
        <v>1.6326133464799715</v>
      </c>
      <c r="BA30">
        <f>U30*AA30/1000</f>
        <v>2.140923287854879</v>
      </c>
      <c r="BB30">
        <f>(AY30-BA30)</f>
        <v>1.3500409822405852</v>
      </c>
      <c r="BC30">
        <f>1/(1.6/F30+1.37/N30)</f>
        <v>1.079575638032819</v>
      </c>
      <c r="BD30">
        <f>G30*AA30*0.001</f>
        <v>33.94682968845521</v>
      </c>
      <c r="BE30">
        <f>G30/S30</f>
        <v>0.98097878978855513</v>
      </c>
      <c r="BF30">
        <f>(1-AP30*AA30/AU30/F30)*100</f>
        <v>76.741227741125371</v>
      </c>
      <c r="BG30">
        <f>(S30-E30/(N30/1.35))</f>
        <v>393.00620257149086</v>
      </c>
      <c r="BH30">
        <f>E30*BF30/100/BG30</f>
        <v>-2.0698879933211609E-3</v>
      </c>
    </row>
    <row r="31" spans="1:60" x14ac:dyDescent="0.25">
      <c r="A31" s="1" t="s">
        <v>1</v>
      </c>
      <c r="B31" s="1" t="s">
        <v>6882</v>
      </c>
      <c r="K31" s="1">
        <f t="shared" si="0"/>
        <v>2.72</v>
      </c>
    </row>
    <row r="32" spans="1:60" x14ac:dyDescent="0.25">
      <c r="A32" s="1" t="s">
        <v>1</v>
      </c>
      <c r="B32" s="1" t="s">
        <v>6881</v>
      </c>
      <c r="K32" s="1">
        <f t="shared" si="0"/>
        <v>2.72</v>
      </c>
    </row>
    <row r="33" spans="1:60" x14ac:dyDescent="0.25">
      <c r="A33" s="1">
        <v>6</v>
      </c>
      <c r="B33" s="1" t="s">
        <v>6880</v>
      </c>
      <c r="C33" s="1">
        <v>1413.0000043138862</v>
      </c>
      <c r="D33" s="1">
        <v>0</v>
      </c>
      <c r="E33">
        <f>(R33-S33*(1000-T33)/(1000-U33))*AO33</f>
        <v>-0.46155085559882325</v>
      </c>
      <c r="F33">
        <f>IF(AZ33&lt;&gt;0,1/(1/AZ33-1/N33),0)</f>
        <v>2.739885309957979</v>
      </c>
      <c r="G33">
        <f>((BC33-AP33/2)*S33-E33)/(BC33+AP33/2)</f>
        <v>384.06272060533831</v>
      </c>
      <c r="H33">
        <f>AP33*1000</f>
        <v>23.640460204458783</v>
      </c>
      <c r="I33">
        <f>(AU33-BA33)</f>
        <v>1.2079091106112405</v>
      </c>
      <c r="J33">
        <f>(P33+AT33*D33)</f>
        <v>25.961332321166992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27.131776809692383</v>
      </c>
      <c r="P33" s="1">
        <v>25.961332321166992</v>
      </c>
      <c r="Q33" s="1">
        <v>27.326797485351563</v>
      </c>
      <c r="R33" s="1">
        <v>399.91119384765625</v>
      </c>
      <c r="S33" s="1">
        <v>391.93771362304688</v>
      </c>
      <c r="T33" s="1">
        <v>3.6109364032745361</v>
      </c>
      <c r="U33" s="1">
        <v>24.49671745300293</v>
      </c>
      <c r="V33" s="1">
        <v>8.8216695785522461</v>
      </c>
      <c r="W33" s="1">
        <v>59.846515655517578</v>
      </c>
      <c r="X33" s="1">
        <v>300.33285522460938</v>
      </c>
      <c r="Y33" s="1">
        <v>299.30926513671875</v>
      </c>
      <c r="Z33" s="1">
        <v>9.3987655639648438</v>
      </c>
      <c r="AA33" s="1">
        <v>88.119415283203125</v>
      </c>
      <c r="AB33" s="1">
        <v>6.3195295333862305</v>
      </c>
      <c r="AC33" s="1">
        <v>-0.23266050219535828</v>
      </c>
      <c r="AD33" s="1">
        <v>7.1504995226860046E-2</v>
      </c>
      <c r="AE33" s="1">
        <v>6.8270722404122353E-3</v>
      </c>
      <c r="AF33" s="1">
        <v>2.9334494844079018E-2</v>
      </c>
      <c r="AG33" s="1">
        <v>1.35310934856534E-2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1.1041649089140047</v>
      </c>
      <c r="AP33">
        <f>(U33-T33)/(1000-U33)*AO33</f>
        <v>2.3640460204458782E-2</v>
      </c>
      <c r="AQ33">
        <f>(P33+273.15)</f>
        <v>299.11133232116697</v>
      </c>
      <c r="AR33">
        <f>(O33+273.15)</f>
        <v>300.28177680969236</v>
      </c>
      <c r="AS33">
        <f>(Y33*AK33+Z33*AL33)*AM33</f>
        <v>47.889481351461654</v>
      </c>
      <c r="AT33">
        <f>((AS33+0.00000010773*(AR33^4-AQ33^4))-AP33*44100)/(L33*0.92*2*29.3+0.00000043092*AQ33^3)</f>
        <v>-7.7303314873727098</v>
      </c>
      <c r="AU33">
        <f>0.61365*EXP(17.502*J33/(240.97+J33))</f>
        <v>3.3665455289276958</v>
      </c>
      <c r="AV33">
        <f>AU33*1000/AA33</f>
        <v>38.204356192197857</v>
      </c>
      <c r="AW33">
        <f>(AV33-U33)</f>
        <v>13.707638739194927</v>
      </c>
      <c r="AX33">
        <f>IF(D33,P33,(O33+P33)/2)</f>
        <v>26.546554565429688</v>
      </c>
      <c r="AY33">
        <f>0.61365*EXP(17.502*AX33/(240.97+AX33))</f>
        <v>3.484940377384977</v>
      </c>
      <c r="AZ33">
        <f>IF(AW33&lt;&gt;0,(1000-(AV33+U33)/2)/AW33*AP33,0)</f>
        <v>1.6705516917978387</v>
      </c>
      <c r="BA33">
        <f>U33*AA33/1000</f>
        <v>2.1586364183164553</v>
      </c>
      <c r="BB33">
        <f>(AY33-BA33)</f>
        <v>1.3263039590685217</v>
      </c>
      <c r="BC33">
        <f>1/(1.6/F33+1.37/N33)</f>
        <v>1.1061537218918429</v>
      </c>
      <c r="BD33">
        <f>G33*AA33*0.001</f>
        <v>33.84338237181862</v>
      </c>
      <c r="BE33">
        <f>G33/S33</f>
        <v>0.97990753952990994</v>
      </c>
      <c r="BF33">
        <f>(1-AP33*AA33/AU33/F33)*100</f>
        <v>77.415490788773027</v>
      </c>
      <c r="BG33">
        <f>(S33-E33/(N33/1.35))</f>
        <v>392.08328441577476</v>
      </c>
      <c r="BH33">
        <f>E33*BF33/100/BG33</f>
        <v>-9.1131622872937324E-4</v>
      </c>
    </row>
    <row r="34" spans="1:60" x14ac:dyDescent="0.25">
      <c r="A34" s="1" t="s">
        <v>1</v>
      </c>
      <c r="B34" s="1" t="s">
        <v>6879</v>
      </c>
      <c r="K34" s="1">
        <f t="shared" si="0"/>
        <v>2.72</v>
      </c>
    </row>
    <row r="35" spans="1:60" x14ac:dyDescent="0.25">
      <c r="A35" s="1" t="s">
        <v>1</v>
      </c>
      <c r="B35" s="1" t="s">
        <v>6878</v>
      </c>
      <c r="K35" s="1">
        <f t="shared" si="0"/>
        <v>2.72</v>
      </c>
    </row>
    <row r="36" spans="1:60" x14ac:dyDescent="0.25">
      <c r="A36" s="1">
        <v>7</v>
      </c>
      <c r="B36" s="1" t="s">
        <v>6877</v>
      </c>
      <c r="C36" s="1">
        <v>1617.500004325062</v>
      </c>
      <c r="D36" s="1">
        <v>0</v>
      </c>
      <c r="E36">
        <f>(R36-S36*(1000-T36)/(1000-U36))*AO36</f>
        <v>-0.30536528886501579</v>
      </c>
      <c r="F36">
        <f>IF(AZ36&lt;&gt;0,1/(1/AZ36-1/N36),0)</f>
        <v>2.9291817577662913</v>
      </c>
      <c r="G36">
        <f>((BC36-AP36/2)*S36-E36)/(BC36+AP36/2)</f>
        <v>383.72762892403836</v>
      </c>
      <c r="H36">
        <f>AP36*1000</f>
        <v>24.061194194268527</v>
      </c>
      <c r="I36">
        <f>(AU36-BA36)</f>
        <v>1.18057319878797</v>
      </c>
      <c r="J36">
        <f>(P36+AT36*D36)</f>
        <v>26.004840850830078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27.110866546630859</v>
      </c>
      <c r="P36" s="1">
        <v>26.004840850830078</v>
      </c>
      <c r="Q36" s="1">
        <v>27.290231704711914</v>
      </c>
      <c r="R36" s="1">
        <v>399.79849243164063</v>
      </c>
      <c r="S36" s="1">
        <v>391.54299926757813</v>
      </c>
      <c r="T36" s="1">
        <v>3.6590361595153809</v>
      </c>
      <c r="U36" s="1">
        <v>24.907114028930664</v>
      </c>
      <c r="V36" s="1">
        <v>8.9495487213134766</v>
      </c>
      <c r="W36" s="1">
        <v>60.919708251953125</v>
      </c>
      <c r="X36" s="1">
        <v>300.3394775390625</v>
      </c>
      <c r="Y36" s="1">
        <v>499.92593383789063</v>
      </c>
      <c r="Z36" s="1">
        <v>9.9096279144287109</v>
      </c>
      <c r="AA36" s="1">
        <v>88.113456726074219</v>
      </c>
      <c r="AB36" s="1">
        <v>6.3937969207763672</v>
      </c>
      <c r="AC36" s="1">
        <v>-0.23914444446563721</v>
      </c>
      <c r="AD36" s="1">
        <v>4.5509599149227142E-2</v>
      </c>
      <c r="AE36" s="1">
        <v>4.3440749868750572E-3</v>
      </c>
      <c r="AF36" s="1">
        <v>2.7392908930778503E-2</v>
      </c>
      <c r="AG36" s="1">
        <v>1.6053823754191399E-2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1.1041892556583177</v>
      </c>
      <c r="AP36">
        <f>(U36-T36)/(1000-U36)*AO36</f>
        <v>2.4061194194268526E-2</v>
      </c>
      <c r="AQ36">
        <f>(P36+273.15)</f>
        <v>299.15484085083006</v>
      </c>
      <c r="AR36">
        <f>(O36+273.15)</f>
        <v>300.26086654663084</v>
      </c>
      <c r="AS36">
        <f>(Y36*AK36+Z36*AL36)*AM36</f>
        <v>79.988147626188038</v>
      </c>
      <c r="AT36">
        <f>((AS36+0.00000010773*(AR36^4-AQ36^4))-AP36*44100)/(L36*0.92*2*29.3+0.00000043092*AQ36^3)</f>
        <v>-7.6291840381108704</v>
      </c>
      <c r="AU36">
        <f>0.61365*EXP(17.502*J36/(240.97+J36))</f>
        <v>3.3752251129475481</v>
      </c>
      <c r="AV36">
        <f>AU36*1000/AA36</f>
        <v>38.305444348192999</v>
      </c>
      <c r="AW36">
        <f>(AV36-U36)</f>
        <v>13.398330319262335</v>
      </c>
      <c r="AX36">
        <f>IF(D36,P36,(O36+P36)/2)</f>
        <v>26.557853698730469</v>
      </c>
      <c r="AY36">
        <f>0.61365*EXP(17.502*AX36/(240.97+AX36))</f>
        <v>3.4872615961318854</v>
      </c>
      <c r="AZ36">
        <f>IF(AW36&lt;&gt;0,(1000-(AV36+U36)/2)/AW36*AP36,0)</f>
        <v>1.7390756025365051</v>
      </c>
      <c r="BA36">
        <f>U36*AA36/1000</f>
        <v>2.1946519141595782</v>
      </c>
      <c r="BB36">
        <f>(AY36-BA36)</f>
        <v>1.2926096819723072</v>
      </c>
      <c r="BC36">
        <f>1/(1.6/F36+1.37/N36)</f>
        <v>1.1543411103490113</v>
      </c>
      <c r="BD36">
        <f>G36*AA36*0.001</f>
        <v>33.811567825797319</v>
      </c>
      <c r="BE36">
        <f>G36/S36</f>
        <v>0.98003956051274255</v>
      </c>
      <c r="BF36">
        <f>(1-AP36*AA36/AU36/F36)*100</f>
        <v>78.555775121750571</v>
      </c>
      <c r="BG36">
        <f>(S36-E36/(N36/1.35))</f>
        <v>391.63930992680974</v>
      </c>
      <c r="BH36">
        <f>E36*BF36/100/BG36</f>
        <v>-6.1250764042433692E-4</v>
      </c>
    </row>
    <row r="37" spans="1:60" x14ac:dyDescent="0.25">
      <c r="A37" s="1" t="s">
        <v>1</v>
      </c>
      <c r="B37" s="1" t="s">
        <v>6876</v>
      </c>
      <c r="K37" s="1">
        <f t="shared" si="0"/>
        <v>2.72</v>
      </c>
    </row>
    <row r="38" spans="1:60" x14ac:dyDescent="0.25">
      <c r="A38" s="1" t="s">
        <v>1</v>
      </c>
      <c r="B38" s="1" t="s">
        <v>6875</v>
      </c>
      <c r="K38" s="1">
        <f t="shared" si="0"/>
        <v>2.72</v>
      </c>
    </row>
    <row r="39" spans="1:60" x14ac:dyDescent="0.25">
      <c r="A39" s="1">
        <v>8</v>
      </c>
      <c r="B39" s="1" t="s">
        <v>6874</v>
      </c>
      <c r="C39" s="1">
        <v>1821.500004325062</v>
      </c>
      <c r="D39" s="1">
        <v>0</v>
      </c>
      <c r="E39">
        <f>(R39-S39*(1000-T39)/(1000-U39))*AO39</f>
        <v>0.69106107575810816</v>
      </c>
      <c r="F39">
        <f>IF(AZ39&lt;&gt;0,1/(1/AZ39-1/N39),0)</f>
        <v>3.1737208530366785</v>
      </c>
      <c r="G39">
        <f>((BC39-AP39/2)*S39-E39)/(BC39+AP39/2)</f>
        <v>382.30859107192191</v>
      </c>
      <c r="H39">
        <f>AP39*1000</f>
        <v>24.632381594433678</v>
      </c>
      <c r="I39">
        <f>(AU39-BA39)</f>
        <v>1.1528207586527639</v>
      </c>
      <c r="J39">
        <f>(P39+AT39*D39)</f>
        <v>26.107114791870117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27.112871170043945</v>
      </c>
      <c r="P39" s="1">
        <v>26.107114791870117</v>
      </c>
      <c r="Q39" s="1">
        <v>27.274913787841797</v>
      </c>
      <c r="R39" s="1">
        <v>400.06729125976563</v>
      </c>
      <c r="S39" s="1">
        <v>390.72531127929688</v>
      </c>
      <c r="T39" s="1">
        <v>3.7152905464172363</v>
      </c>
      <c r="U39" s="1">
        <v>25.455041885375977</v>
      </c>
      <c r="V39" s="1">
        <v>9.0858783721923828</v>
      </c>
      <c r="W39" s="1">
        <v>62.251232147216797</v>
      </c>
      <c r="X39" s="1">
        <v>300.34652709960938</v>
      </c>
      <c r="Y39" s="1">
        <v>750.08807373046875</v>
      </c>
      <c r="Z39" s="1">
        <v>10.059389114379883</v>
      </c>
      <c r="AA39" s="1">
        <v>88.111587524414063</v>
      </c>
      <c r="AB39" s="1">
        <v>6.2682046890258789</v>
      </c>
      <c r="AC39" s="1">
        <v>-0.24821273982524872</v>
      </c>
      <c r="AD39" s="1">
        <v>6.1490204185247421E-2</v>
      </c>
      <c r="AE39" s="1">
        <v>6.8130935542285442E-3</v>
      </c>
      <c r="AF39" s="1">
        <v>2.4824058637022972E-2</v>
      </c>
      <c r="AG39" s="1">
        <v>1.6227658838033676E-2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1.1042151731603282</v>
      </c>
      <c r="AP39">
        <f>(U39-T39)/(1000-U39)*AO39</f>
        <v>2.4632381594433678E-2</v>
      </c>
      <c r="AQ39">
        <f>(P39+273.15)</f>
        <v>299.25711479187009</v>
      </c>
      <c r="AR39">
        <f>(O39+273.15)</f>
        <v>300.26287117004392</v>
      </c>
      <c r="AS39">
        <f>(Y39*AK39+Z39*AL39)*AM39</f>
        <v>120.01408911435101</v>
      </c>
      <c r="AT39">
        <f>((AS39+0.00000010773*(AR39^4-AQ39^4))-AP39*44100)/(L39*0.92*2*29.3+0.00000043092*AQ39^3)</f>
        <v>-7.5207007672257404</v>
      </c>
      <c r="AU39">
        <f>0.61365*EXP(17.502*J39/(240.97+J39))</f>
        <v>3.3957049096736953</v>
      </c>
      <c r="AV39">
        <f>AU39*1000/AA39</f>
        <v>38.538687192905357</v>
      </c>
      <c r="AW39">
        <f>(AV39-U39)</f>
        <v>13.08364530752938</v>
      </c>
      <c r="AX39">
        <f>IF(D39,P39,(O39+P39)/2)</f>
        <v>26.609992980957031</v>
      </c>
      <c r="AY39">
        <f>0.61365*EXP(17.502*AX39/(240.97+AX39))</f>
        <v>3.4979902391002575</v>
      </c>
      <c r="AZ39">
        <f>IF(AW39&lt;&gt;0,(1000-(AV39+U39)/2)/AW39*AP39,0)</f>
        <v>1.8224448964202873</v>
      </c>
      <c r="BA39">
        <f>U39*AA39/1000</f>
        <v>2.2428841510209314</v>
      </c>
      <c r="BB39">
        <f>(AY39-BA39)</f>
        <v>1.2551060880793261</v>
      </c>
      <c r="BC39">
        <f>1/(1.6/F39+1.37/N39)</f>
        <v>1.213286631636509</v>
      </c>
      <c r="BD39">
        <f>G39*AA39*0.001</f>
        <v>33.685816883569075</v>
      </c>
      <c r="BE39">
        <f>G39/S39</f>
        <v>0.97845872800045308</v>
      </c>
      <c r="BF39">
        <f>(1-AP39*AA39/AU39/F39)*100</f>
        <v>79.860867373406492</v>
      </c>
      <c r="BG39">
        <f>(S39-E39/(N39/1.35))</f>
        <v>390.50735413026081</v>
      </c>
      <c r="BH39">
        <f>E39*BF39/100/BG39</f>
        <v>1.4132573006456798E-3</v>
      </c>
    </row>
    <row r="40" spans="1:60" x14ac:dyDescent="0.25">
      <c r="A40" s="1" t="s">
        <v>1</v>
      </c>
      <c r="B40" s="1" t="s">
        <v>6873</v>
      </c>
      <c r="K40" s="1">
        <f t="shared" si="0"/>
        <v>2.72</v>
      </c>
    </row>
    <row r="41" spans="1:60" x14ac:dyDescent="0.25">
      <c r="A41" s="1" t="s">
        <v>1</v>
      </c>
      <c r="B41" s="1" t="s">
        <v>6872</v>
      </c>
      <c r="K41" s="1">
        <f t="shared" si="0"/>
        <v>2.72</v>
      </c>
    </row>
    <row r="42" spans="1:60" x14ac:dyDescent="0.25">
      <c r="A42" s="1">
        <v>9</v>
      </c>
      <c r="B42" s="1" t="s">
        <v>6871</v>
      </c>
      <c r="C42" s="1">
        <v>2026.0000043138862</v>
      </c>
      <c r="D42" s="1">
        <v>0</v>
      </c>
      <c r="E42">
        <f>(R42-S42*(1000-T42)/(1000-U42))*AO42</f>
        <v>0.59888380717228751</v>
      </c>
      <c r="F42">
        <f>IF(AZ42&lt;&gt;0,1/(1/AZ42-1/N42),0)</f>
        <v>3.5107790143748603</v>
      </c>
      <c r="G42">
        <f>((BC42-AP42/2)*S42-E42)/(BC42+AP42/2)</f>
        <v>382.5791551446934</v>
      </c>
      <c r="H42">
        <f>AP42*1000</f>
        <v>25.301363587862976</v>
      </c>
      <c r="I42">
        <f>(AU42-BA42)</f>
        <v>1.1183143225901784</v>
      </c>
      <c r="J42">
        <f>(P42+AT42*D42)</f>
        <v>26.209812164306641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27.143150329589844</v>
      </c>
      <c r="P42" s="1">
        <v>26.209812164306641</v>
      </c>
      <c r="Q42" s="1">
        <v>27.285932540893555</v>
      </c>
      <c r="R42" s="1">
        <v>400.1268310546875</v>
      </c>
      <c r="S42" s="1">
        <v>390.6324462890625</v>
      </c>
      <c r="T42" s="1">
        <v>3.763289213180542</v>
      </c>
      <c r="U42" s="1">
        <v>26.082130432128906</v>
      </c>
      <c r="V42" s="1">
        <v>9.1866302490234375</v>
      </c>
      <c r="W42" s="1">
        <v>63.669536590576172</v>
      </c>
      <c r="X42" s="1">
        <v>300.3056640625</v>
      </c>
      <c r="Y42" s="1">
        <v>1000.470703125</v>
      </c>
      <c r="Z42" s="1">
        <v>9.3839292526245117</v>
      </c>
      <c r="AA42" s="1">
        <v>88.1087646484375</v>
      </c>
      <c r="AB42" s="1">
        <v>6.223762035369873</v>
      </c>
      <c r="AC42" s="1">
        <v>-0.24978907406330109</v>
      </c>
      <c r="AD42" s="1">
        <v>0.10460295528173447</v>
      </c>
      <c r="AE42" s="1">
        <v>5.8080479502677917E-3</v>
      </c>
      <c r="AF42" s="1">
        <v>2.3796731606125832E-2</v>
      </c>
      <c r="AG42" s="1">
        <v>2.0707583054900169E-2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1.1040649414062498</v>
      </c>
      <c r="AP42">
        <f>(U42-T42)/(1000-U42)*AO42</f>
        <v>2.5301363587862977E-2</v>
      </c>
      <c r="AQ42">
        <f>(P42+273.15)</f>
        <v>299.35981216430662</v>
      </c>
      <c r="AR42">
        <f>(O42+273.15)</f>
        <v>300.29315032958982</v>
      </c>
      <c r="AS42">
        <f>(Y42*AK42+Z42*AL42)*AM42</f>
        <v>160.07530892203795</v>
      </c>
      <c r="AT42">
        <f>((AS42+0.00000010773*(AR42^4-AQ42^4))-AP42*44100)/(L42*0.92*2*29.3+0.00000043092*AQ42^3)</f>
        <v>-7.4433800600450928</v>
      </c>
      <c r="AU42">
        <f>0.61365*EXP(17.502*J42/(240.97+J42))</f>
        <v>3.4163786143644734</v>
      </c>
      <c r="AV42">
        <f>AU42*1000/AA42</f>
        <v>38.774560374284611</v>
      </c>
      <c r="AW42">
        <f>(AV42-U42)</f>
        <v>12.692429942155705</v>
      </c>
      <c r="AX42">
        <f>IF(D42,P42,(O42+P42)/2)</f>
        <v>26.676481246948242</v>
      </c>
      <c r="AY42">
        <f>0.61365*EXP(17.502*AX42/(240.97+AX42))</f>
        <v>3.5117132555941195</v>
      </c>
      <c r="AZ42">
        <f>IF(AW42&lt;&gt;0,(1000-(AV42+U42)/2)/AW42*AP42,0)</f>
        <v>1.9287782041604682</v>
      </c>
      <c r="BA42">
        <f>U42*AA42/1000</f>
        <v>2.2980642917742951</v>
      </c>
      <c r="BB42">
        <f>(AY42-BA42)</f>
        <v>1.2136489638198245</v>
      </c>
      <c r="BC42">
        <f>1/(1.6/F42+1.37/N42)</f>
        <v>1.2889808092366126</v>
      </c>
      <c r="BD42">
        <f>G42*AA42*0.001</f>
        <v>33.708576740041849</v>
      </c>
      <c r="BE42">
        <f>G42/S42</f>
        <v>0.97938396766353153</v>
      </c>
      <c r="BF42">
        <f>(1-AP42*AA42/AU42/F42)*100</f>
        <v>81.413673952524562</v>
      </c>
      <c r="BG42">
        <f>(S42-E42/(N42/1.35))</f>
        <v>390.44356138178864</v>
      </c>
      <c r="BH42">
        <f>E42*BF42/100/BG42</f>
        <v>1.2487677051202461E-3</v>
      </c>
    </row>
    <row r="43" spans="1:60" x14ac:dyDescent="0.25">
      <c r="A43" s="1" t="s">
        <v>1</v>
      </c>
      <c r="B43" s="1" t="s">
        <v>6870</v>
      </c>
      <c r="K43" s="1">
        <f t="shared" si="0"/>
        <v>2.72</v>
      </c>
    </row>
    <row r="44" spans="1:60" x14ac:dyDescent="0.25">
      <c r="A44" s="1" t="s">
        <v>1</v>
      </c>
      <c r="B44" s="1" t="s">
        <v>6869</v>
      </c>
      <c r="K44" s="1">
        <f t="shared" si="0"/>
        <v>2.72</v>
      </c>
    </row>
    <row r="45" spans="1:60" x14ac:dyDescent="0.25">
      <c r="A45" s="1">
        <v>10</v>
      </c>
      <c r="B45" s="1" t="s">
        <v>6868</v>
      </c>
      <c r="C45" s="1">
        <v>2231.0000043138862</v>
      </c>
      <c r="D45" s="1">
        <v>0</v>
      </c>
      <c r="E45">
        <f>(R45-S45*(1000-T45)/(1000-U45))*AO45</f>
        <v>0.87532915406538869</v>
      </c>
      <c r="F45">
        <f>IF(AZ45&lt;&gt;0,1/(1/AZ45-1/N45),0)</f>
        <v>3.9272470415655651</v>
      </c>
      <c r="G45">
        <f>((BC45-AP45/2)*S45-E45)/(BC45+AP45/2)</f>
        <v>382.08150983551417</v>
      </c>
      <c r="H45">
        <f>AP45*1000</f>
        <v>26.026853246238751</v>
      </c>
      <c r="I45">
        <f>(AU45-BA45)</f>
        <v>1.0827599257842113</v>
      </c>
      <c r="J45">
        <f>(P45+AT45*D45)</f>
        <v>26.3226318359375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27.196723937988281</v>
      </c>
      <c r="P45" s="1">
        <v>26.3226318359375</v>
      </c>
      <c r="Q45" s="1">
        <v>27.316703796386719</v>
      </c>
      <c r="R45" s="1">
        <v>400.0137939453125</v>
      </c>
      <c r="S45" s="1">
        <v>390.02783203125</v>
      </c>
      <c r="T45" s="1">
        <v>3.8065733909606934</v>
      </c>
      <c r="U45" s="1">
        <v>26.746850967407227</v>
      </c>
      <c r="V45" s="1">
        <v>9.2624473571777344</v>
      </c>
      <c r="W45" s="1">
        <v>65.082496643066406</v>
      </c>
      <c r="X45" s="1">
        <v>300.3431396484375</v>
      </c>
      <c r="Y45" s="1">
        <v>1249.132080078125</v>
      </c>
      <c r="Z45" s="1">
        <v>9.4743728637695313</v>
      </c>
      <c r="AA45" s="1">
        <v>88.102210998535156</v>
      </c>
      <c r="AB45" s="1">
        <v>6.2845730781555176</v>
      </c>
      <c r="AC45" s="1">
        <v>-0.25744003057479858</v>
      </c>
      <c r="AD45" s="1">
        <v>0.15566940605640411</v>
      </c>
      <c r="AE45" s="1">
        <v>1.0116999968886375E-2</v>
      </c>
      <c r="AF45" s="1">
        <v>2.3404091596603394E-2</v>
      </c>
      <c r="AG45" s="1">
        <v>2.4434112012386322E-2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1.1042027192957258</v>
      </c>
      <c r="AP45">
        <f>(U45-T45)/(1000-U45)*AO45</f>
        <v>2.6026853246238751E-2</v>
      </c>
      <c r="AQ45">
        <f>(P45+273.15)</f>
        <v>299.47263183593748</v>
      </c>
      <c r="AR45">
        <f>(O45+273.15)</f>
        <v>300.34672393798826</v>
      </c>
      <c r="AS45">
        <f>(Y45*AK45+Z45*AL45)*AM45</f>
        <v>199.86112834525557</v>
      </c>
      <c r="AT45">
        <f>((AS45+0.00000010773*(AR45^4-AQ45^4))-AP45*44100)/(L45*0.92*2*29.3+0.00000043092*AQ45^3)</f>
        <v>-7.3865930411160816</v>
      </c>
      <c r="AU45">
        <f>0.61365*EXP(17.502*J45/(240.97+J45))</f>
        <v>3.4392166332610969</v>
      </c>
      <c r="AV45">
        <f>AU45*1000/AA45</f>
        <v>39.036666552196735</v>
      </c>
      <c r="AW45">
        <f>(AV45-U45)</f>
        <v>12.289815584789508</v>
      </c>
      <c r="AX45">
        <f>IF(D45,P45,(O45+P45)/2)</f>
        <v>26.759677886962891</v>
      </c>
      <c r="AY45">
        <f>0.61365*EXP(17.502*AX45/(240.97+AX45))</f>
        <v>3.5289510288600257</v>
      </c>
      <c r="AZ45">
        <f>IF(AW45&lt;&gt;0,(1000-(AV45+U45)/2)/AW45*AP45,0)</f>
        <v>2.0481010552460464</v>
      </c>
      <c r="BA45">
        <f>U45*AA45/1000</f>
        <v>2.3564567074768856</v>
      </c>
      <c r="BB45">
        <f>(AY45-BA45)</f>
        <v>1.17249432138314</v>
      </c>
      <c r="BC45">
        <f>1/(1.6/F45+1.37/N45)</f>
        <v>1.3746129530633961</v>
      </c>
      <c r="BD45">
        <f>G45*AA45*0.001</f>
        <v>33.662225798167356</v>
      </c>
      <c r="BE45">
        <f>G45/S45</f>
        <v>0.97962626883740145</v>
      </c>
      <c r="BF45">
        <f>(1-AP45*AA45/AU45/F45)*100</f>
        <v>83.023009051902363</v>
      </c>
      <c r="BG45">
        <f>(S45-E45/(N45/1.35))</f>
        <v>389.75175766737567</v>
      </c>
      <c r="BH45">
        <f>E45*BF45/100/BG45</f>
        <v>1.864583259772888E-3</v>
      </c>
    </row>
    <row r="46" spans="1:60" x14ac:dyDescent="0.25">
      <c r="A46" s="1" t="s">
        <v>1</v>
      </c>
      <c r="B46" s="1" t="s">
        <v>6867</v>
      </c>
      <c r="K46" s="1">
        <f t="shared" si="0"/>
        <v>2.72</v>
      </c>
    </row>
    <row r="47" spans="1:60" x14ac:dyDescent="0.25">
      <c r="A47" s="1" t="s">
        <v>1</v>
      </c>
      <c r="B47" s="1" t="s">
        <v>6866</v>
      </c>
      <c r="K47" s="1">
        <f t="shared" si="0"/>
        <v>2.72</v>
      </c>
    </row>
    <row r="48" spans="1:60" x14ac:dyDescent="0.25">
      <c r="A48" s="1">
        <v>11</v>
      </c>
      <c r="B48" s="1" t="s">
        <v>6865</v>
      </c>
      <c r="C48" s="1">
        <v>2436.0000043138862</v>
      </c>
      <c r="D48" s="1">
        <v>0</v>
      </c>
      <c r="E48">
        <f>(R48-S48*(1000-T48)/(1000-U48))*AO48</f>
        <v>1.2770727165210205</v>
      </c>
      <c r="F48">
        <f>IF(AZ48&lt;&gt;0,1/(1/AZ48-1/N48),0)</f>
        <v>4.5675089233466695</v>
      </c>
      <c r="G48">
        <f>((BC48-AP48/2)*S48-E48)/(BC48+AP48/2)</f>
        <v>381.45225338822013</v>
      </c>
      <c r="H48">
        <f>AP48*1000</f>
        <v>27.072516164588382</v>
      </c>
      <c r="I48">
        <f>(AU48-BA48)</f>
        <v>1.0430392436405498</v>
      </c>
      <c r="J48">
        <f>(P48+AT48*D48)</f>
        <v>26.53569221496582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27.270088195800781</v>
      </c>
      <c r="P48" s="1">
        <v>26.53569221496582</v>
      </c>
      <c r="Q48" s="1">
        <v>27.361679077148438</v>
      </c>
      <c r="R48" s="1">
        <v>400.00601196289063</v>
      </c>
      <c r="S48" s="1">
        <v>389.30239868164063</v>
      </c>
      <c r="T48" s="1">
        <v>3.8505005836486816</v>
      </c>
      <c r="U48" s="1">
        <v>27.694231033325195</v>
      </c>
      <c r="V48" s="1">
        <v>9.3281564712524414</v>
      </c>
      <c r="W48" s="1">
        <v>67.091567993164063</v>
      </c>
      <c r="X48" s="1">
        <v>300.27984619140625</v>
      </c>
      <c r="Y48" s="1">
        <v>1600.069580078125</v>
      </c>
      <c r="Z48" s="1">
        <v>8.2087192535400391</v>
      </c>
      <c r="AA48" s="1">
        <v>88.093109130859375</v>
      </c>
      <c r="AB48" s="1">
        <v>6.1110930442810059</v>
      </c>
      <c r="AC48" s="1">
        <v>-0.27392944693565369</v>
      </c>
      <c r="AD48" s="1">
        <v>5.2961744368076324E-2</v>
      </c>
      <c r="AE48" s="1">
        <v>5.3647835738956928E-3</v>
      </c>
      <c r="AF48" s="1">
        <v>3.5471394658088684E-2</v>
      </c>
      <c r="AG48" s="1">
        <v>2.0720470696687698E-2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1.1039700227625229</v>
      </c>
      <c r="AP48">
        <f>(U48-T48)/(1000-U48)*AO48</f>
        <v>2.7072516164588382E-2</v>
      </c>
      <c r="AQ48">
        <f>(P48+273.15)</f>
        <v>299.6856922149658</v>
      </c>
      <c r="AR48">
        <f>(O48+273.15)</f>
        <v>300.42008819580076</v>
      </c>
      <c r="AS48">
        <f>(Y48*AK48+Z48*AL48)*AM48</f>
        <v>256.01112709020526</v>
      </c>
      <c r="AT48">
        <f>((AS48+0.00000010773*(AR48^4-AQ48^4))-AP48*44100)/(L48*0.92*2*29.3+0.00000043092*AQ48^3)</f>
        <v>-7.3188087166525442</v>
      </c>
      <c r="AU48">
        <f>0.61365*EXP(17.502*J48/(240.97+J48))</f>
        <v>3.4827101603544985</v>
      </c>
      <c r="AV48">
        <f>AU48*1000/AA48</f>
        <v>39.534422098566743</v>
      </c>
      <c r="AW48">
        <f>(AV48-U48)</f>
        <v>11.840191065241548</v>
      </c>
      <c r="AX48">
        <f>IF(D48,P48,(O48+P48)/2)</f>
        <v>26.902890205383301</v>
      </c>
      <c r="AY48">
        <f>0.61365*EXP(17.502*AX48/(240.97+AX48))</f>
        <v>3.5587967064326307</v>
      </c>
      <c r="AZ48">
        <f>IF(AW48&lt;&gt;0,(1000-(AV48+U48)/2)/AW48*AP48,0)</f>
        <v>2.2096342551492705</v>
      </c>
      <c r="BA48">
        <f>U48*AA48/1000</f>
        <v>2.4396709167139488</v>
      </c>
      <c r="BB48">
        <f>(AY48-BA48)</f>
        <v>1.1191257897186819</v>
      </c>
      <c r="BC48">
        <f>1/(1.6/F48+1.37/N48)</f>
        <v>1.4917184545466156</v>
      </c>
      <c r="BD48">
        <f>G48*AA48*0.001</f>
        <v>33.603314985940699</v>
      </c>
      <c r="BE48">
        <f>G48/S48</f>
        <v>0.97983535339107919</v>
      </c>
      <c r="BF48">
        <f>(1-AP48*AA48/AU48/F48)*100</f>
        <v>85.007508116163336</v>
      </c>
      <c r="BG48">
        <f>(S48-E48/(N48/1.35))</f>
        <v>388.89961644115732</v>
      </c>
      <c r="BH48">
        <f>E48*BF48/100/BG48</f>
        <v>2.7914856360116073E-3</v>
      </c>
    </row>
    <row r="49" spans="1:60" x14ac:dyDescent="0.25">
      <c r="A49" s="1" t="s">
        <v>1</v>
      </c>
      <c r="B49" s="1" t="s">
        <v>6864</v>
      </c>
      <c r="K49" s="1">
        <f t="shared" si="0"/>
        <v>2.72</v>
      </c>
    </row>
    <row r="50" spans="1:60" x14ac:dyDescent="0.25">
      <c r="A50" s="1" t="s">
        <v>1</v>
      </c>
      <c r="B50" s="1" t="s">
        <v>6859</v>
      </c>
      <c r="K50" s="1">
        <f t="shared" si="0"/>
        <v>2.72</v>
      </c>
    </row>
    <row r="51" spans="1:60" x14ac:dyDescent="0.25">
      <c r="A51" s="1">
        <v>12</v>
      </c>
      <c r="B51" s="1" t="s">
        <v>6863</v>
      </c>
      <c r="C51" s="1">
        <v>2641.5000043027103</v>
      </c>
      <c r="D51" s="1">
        <v>0</v>
      </c>
      <c r="E51">
        <f>(R51-S51*(1000-T51)/(1000-U51))*AO51</f>
        <v>1.2421895540685157</v>
      </c>
      <c r="F51">
        <f>IF(AZ51&lt;&gt;0,1/(1/AZ51-1/N51),0)</f>
        <v>5.7478074745110375</v>
      </c>
      <c r="G51">
        <f>((BC51-AP51/2)*S51-E51)/(BC51+AP51/2)</f>
        <v>381.61952855400335</v>
      </c>
      <c r="H51">
        <f>AP51*1000</f>
        <v>28.502582155071892</v>
      </c>
      <c r="I51">
        <f>(AU51-BA51)</f>
        <v>0.98799036709931709</v>
      </c>
      <c r="J51">
        <f>(P51+AT51*D51)</f>
        <v>26.808322906494141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27.429332733154297</v>
      </c>
      <c r="P51" s="1">
        <v>26.808322906494141</v>
      </c>
      <c r="Q51" s="1">
        <v>27.478059768676758</v>
      </c>
      <c r="R51" s="1">
        <v>400.09881591796875</v>
      </c>
      <c r="S51" s="1">
        <v>388.93453979492188</v>
      </c>
      <c r="T51" s="1">
        <v>3.8962912559509277</v>
      </c>
      <c r="U51" s="1">
        <v>28.961124420166016</v>
      </c>
      <c r="V51" s="1">
        <v>9.3507051467895508</v>
      </c>
      <c r="W51" s="1">
        <v>69.503776550292969</v>
      </c>
      <c r="X51" s="1">
        <v>300.34811401367188</v>
      </c>
      <c r="Y51" s="1">
        <v>1999.5810546875</v>
      </c>
      <c r="Z51" s="1">
        <v>3.0418233871459961</v>
      </c>
      <c r="AA51" s="1">
        <v>88.086143493652344</v>
      </c>
      <c r="AB51" s="1">
        <v>6.3798065185546875</v>
      </c>
      <c r="AC51" s="1">
        <v>-0.29030612111091614</v>
      </c>
      <c r="AD51" s="1">
        <v>4.6653643250465393E-2</v>
      </c>
      <c r="AE51" s="1">
        <v>1.1164817959070206E-2</v>
      </c>
      <c r="AF51" s="1">
        <v>6.171015277504921E-2</v>
      </c>
      <c r="AG51" s="1">
        <v>1.7431391403079033E-2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1.1042210074032051</v>
      </c>
      <c r="AP51">
        <f>(U51-T51)/(1000-U51)*AO51</f>
        <v>2.8502582155071891E-2</v>
      </c>
      <c r="AQ51">
        <f>(P51+273.15)</f>
        <v>299.95832290649412</v>
      </c>
      <c r="AR51">
        <f>(O51+273.15)</f>
        <v>300.57933273315427</v>
      </c>
      <c r="AS51">
        <f>(Y51*AK51+Z51*AL51)*AM51</f>
        <v>319.93296159894089</v>
      </c>
      <c r="AT51">
        <f>((AS51+0.00000010773*(AR51^4-AQ51^4))-AP51*44100)/(L51*0.92*2*29.3+0.00000043092*AQ51^3)</f>
        <v>-7.320513379936914</v>
      </c>
      <c r="AU51">
        <f>0.61365*EXP(17.502*J51/(240.97+J51))</f>
        <v>3.5390641285115798</v>
      </c>
      <c r="AV51">
        <f>AU51*1000/AA51</f>
        <v>40.177308123003613</v>
      </c>
      <c r="AW51">
        <f>(AV51-U51)</f>
        <v>11.216183702837597</v>
      </c>
      <c r="AX51">
        <f>IF(D51,P51,(O51+P51)/2)</f>
        <v>27.118827819824219</v>
      </c>
      <c r="AY51">
        <f>0.61365*EXP(17.502*AX51/(240.97+AX51))</f>
        <v>3.6042150535649067</v>
      </c>
      <c r="AZ51">
        <f>IF(AW51&lt;&gt;0,(1000-(AV51+U51)/2)/AW51*AP51,0)</f>
        <v>2.4533540959473559</v>
      </c>
      <c r="BA51">
        <f>U51*AA51/1000</f>
        <v>2.5510737614122627</v>
      </c>
      <c r="BB51">
        <f>(AY51-BA51)</f>
        <v>1.053141292152644</v>
      </c>
      <c r="BC51">
        <f>1/(1.6/F51+1.37/N51)</f>
        <v>1.6710268064541731</v>
      </c>
      <c r="BD51">
        <f>G51*AA51*0.001</f>
        <v>33.615392552187899</v>
      </c>
      <c r="BE51">
        <f>G51/S51</f>
        <v>0.98119217890811239</v>
      </c>
      <c r="BF51">
        <f>(1-AP51*AA51/AU51/F51)*100</f>
        <v>87.65755622081015</v>
      </c>
      <c r="BG51">
        <f>(S51-E51/(N51/1.35))</f>
        <v>388.54275952648447</v>
      </c>
      <c r="BH51">
        <f>E51*BF51/100/BG51</f>
        <v>2.8024534752716674E-3</v>
      </c>
    </row>
    <row r="52" spans="1:60" x14ac:dyDescent="0.25">
      <c r="A52" s="1" t="s">
        <v>1</v>
      </c>
      <c r="B52" s="1" t="s">
        <v>6862</v>
      </c>
      <c r="K52" s="1">
        <v>6.4474999999999998</v>
      </c>
    </row>
    <row r="53" spans="1:60" x14ac:dyDescent="0.25">
      <c r="A53" s="1" t="s">
        <v>1</v>
      </c>
      <c r="B53" s="1" t="s">
        <v>6861</v>
      </c>
      <c r="K53" s="1">
        <v>6.4474999999999998</v>
      </c>
    </row>
    <row r="54" spans="1:60" x14ac:dyDescent="0.25">
      <c r="A54" s="1" t="s">
        <v>1</v>
      </c>
      <c r="B54" s="1" t="s">
        <v>6860</v>
      </c>
    </row>
    <row r="55" spans="1:60" x14ac:dyDescent="0.25">
      <c r="A55" s="1" t="s">
        <v>1</v>
      </c>
      <c r="B55" s="1" t="s">
        <v>6859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C9353-6AB5-490D-8CC7-E234FF0382E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6948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6947</v>
      </c>
    </row>
    <row r="12" spans="1:56" x14ac:dyDescent="0.25">
      <c r="A12" s="1" t="s">
        <v>1</v>
      </c>
      <c r="B12" s="1" t="s">
        <v>6946</v>
      </c>
    </row>
    <row r="13" spans="1:56" x14ac:dyDescent="0.25">
      <c r="A13" s="1" t="s">
        <v>1</v>
      </c>
      <c r="B13" s="1" t="s">
        <v>6945</v>
      </c>
    </row>
    <row r="14" spans="1:56" x14ac:dyDescent="0.25">
      <c r="A14" s="1" t="s">
        <v>1</v>
      </c>
      <c r="B14" s="1" t="s">
        <v>6944</v>
      </c>
    </row>
    <row r="15" spans="1:56" x14ac:dyDescent="0.25">
      <c r="A15" s="1" t="s">
        <v>1</v>
      </c>
      <c r="B15" s="1" t="s">
        <v>6943</v>
      </c>
    </row>
    <row r="16" spans="1:56" x14ac:dyDescent="0.25">
      <c r="A16" s="1" t="s">
        <v>1</v>
      </c>
      <c r="B16" s="1" t="s">
        <v>6942</v>
      </c>
    </row>
    <row r="17" spans="1:56" x14ac:dyDescent="0.25">
      <c r="A17" s="1" t="s">
        <v>1</v>
      </c>
      <c r="B17" s="1" t="s">
        <v>6941</v>
      </c>
    </row>
    <row r="18" spans="1:56" x14ac:dyDescent="0.25">
      <c r="A18" s="1">
        <v>1</v>
      </c>
      <c r="B18" s="1" t="s">
        <v>6940</v>
      </c>
      <c r="C18" s="1">
        <v>387.00000500679016</v>
      </c>
      <c r="D18" s="1">
        <v>0</v>
      </c>
      <c r="E18">
        <f>(R18-S18*(1000-T18)/(1000-U18))*AK18</f>
        <v>-2.2766907190539367</v>
      </c>
      <c r="F18">
        <f>IF(AV18&lt;&gt;0,1/(1/AV18-1/N18),0)</f>
        <v>3.7468226820271511</v>
      </c>
      <c r="G18">
        <f>((AY18-AL18/2)*S18-E18)/(AY18+AL18/2)</f>
        <v>384.96222649000742</v>
      </c>
      <c r="H18">
        <f>AL18*1000</f>
        <v>29.004955733494779</v>
      </c>
      <c r="I18">
        <f>(AQ18-AW18)</f>
        <v>1.2375465783126747</v>
      </c>
      <c r="J18">
        <f>(P18+AP18*D18)</f>
        <v>26.703361511230469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27.635959625244141</v>
      </c>
      <c r="P18" s="1">
        <v>26.703361511230469</v>
      </c>
      <c r="Q18" s="1">
        <v>27.717966079711914</v>
      </c>
      <c r="R18" s="1">
        <v>399.91250610351563</v>
      </c>
      <c r="S18" s="1">
        <v>391.67599487304688</v>
      </c>
      <c r="T18" s="1">
        <v>0.24464717507362366</v>
      </c>
      <c r="U18" s="1">
        <v>25.863815307617188</v>
      </c>
      <c r="V18" s="1">
        <v>0.58045220375061035</v>
      </c>
      <c r="W18" s="1">
        <v>61.364734649658203</v>
      </c>
      <c r="X18" s="1">
        <v>299.98239135742188</v>
      </c>
      <c r="Y18" s="1">
        <v>0.1180071085691452</v>
      </c>
      <c r="Z18" s="1">
        <v>9.1014394760131836</v>
      </c>
      <c r="AA18" s="1">
        <v>88.143531799316406</v>
      </c>
      <c r="AB18" s="1">
        <v>6.7362909317016602</v>
      </c>
      <c r="AC18" s="1">
        <v>-0.50426977872848511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1.1028764388140506</v>
      </c>
      <c r="AL18">
        <f>(U18-T18)/(1000-U18)*AK18</f>
        <v>2.9004955733494778E-2</v>
      </c>
      <c r="AM18">
        <f>(P18+273.15)</f>
        <v>299.85336151123045</v>
      </c>
      <c r="AN18">
        <f>(O18+273.15)</f>
        <v>300.78595962524412</v>
      </c>
      <c r="AO18">
        <f>(Y18*AG18+Z18*AH18)*AI18</f>
        <v>1.8881136949036925E-2</v>
      </c>
      <c r="AP18">
        <f>((AO18+0.00000010773*(AN18^4-AM18^4))-AL18*44100)/(L18*51.4+0.00000043092*AM18^3)</f>
        <v>-10.427444555469146</v>
      </c>
      <c r="AQ18">
        <f>0.61365*EXP(17.502*J18/(240.97+J18))</f>
        <v>3.5172746053312767</v>
      </c>
      <c r="AR18">
        <f>AQ18*1000/AA18</f>
        <v>39.903944549661837</v>
      </c>
      <c r="AS18">
        <f>(AR18-U18)</f>
        <v>14.04012924204465</v>
      </c>
      <c r="AT18">
        <f>IF(D18,P18,(O18+P18)/2)</f>
        <v>27.169660568237305</v>
      </c>
      <c r="AU18">
        <f>0.61365*EXP(17.502*AT18/(240.97+AT18))</f>
        <v>3.6149800263896554</v>
      </c>
      <c r="AV18">
        <f>IF(AS18&lt;&gt;0,(1000-(AR18+U18)/2)/AS18*AL18,0)</f>
        <v>1.9979274954119985</v>
      </c>
      <c r="AW18">
        <f>U18*AA18/1000</f>
        <v>2.279728027018602</v>
      </c>
      <c r="AX18">
        <f>(AU18-AW18)</f>
        <v>1.3352519993710534</v>
      </c>
      <c r="AY18">
        <f>1/(1.6/F18+1.37/N18)</f>
        <v>1.3385162227871432</v>
      </c>
      <c r="AZ18">
        <f>G18*AA18*0.001</f>
        <v>33.93193025215762</v>
      </c>
      <c r="BA18">
        <f>G18/S18</f>
        <v>0.98285887194793342</v>
      </c>
      <c r="BB18">
        <f>(1-AL18*AA18/AQ18/F18)*100</f>
        <v>80.600379329855713</v>
      </c>
      <c r="BC18">
        <f>(S18-E18/(N18/1.35))</f>
        <v>392.39405154816416</v>
      </c>
      <c r="BD18">
        <f>E18*BB18/100/BC18</f>
        <v>-4.6764759773629087E-3</v>
      </c>
    </row>
    <row r="19" spans="1:56" x14ac:dyDescent="0.25">
      <c r="A19" s="1" t="s">
        <v>1</v>
      </c>
      <c r="B19" s="1" t="s">
        <v>6939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6938</v>
      </c>
      <c r="K20" s="1">
        <f t="shared" si="0"/>
        <v>2.72</v>
      </c>
    </row>
    <row r="21" spans="1:56" x14ac:dyDescent="0.25">
      <c r="A21" s="1">
        <v>2</v>
      </c>
      <c r="B21" s="1" t="s">
        <v>6937</v>
      </c>
      <c r="C21" s="1">
        <v>590.00000500679016</v>
      </c>
      <c r="D21" s="1">
        <v>0</v>
      </c>
      <c r="E21">
        <f>(R21-S21*(1000-T21)/(1000-U21))*AK21</f>
        <v>-1.5089993537787116</v>
      </c>
      <c r="F21">
        <f>IF(AV21&lt;&gt;0,1/(1/AV21-1/N21),0)</f>
        <v>3.5885773695440326</v>
      </c>
      <c r="G21">
        <f>((AY21-AL21/2)*S21-E21)/(AY21+AL21/2)</f>
        <v>384.06264872636092</v>
      </c>
      <c r="H21">
        <f>AL21*1000</f>
        <v>28.423586030824104</v>
      </c>
      <c r="I21">
        <f>(AQ21-AW21)</f>
        <v>1.2417706088727654</v>
      </c>
      <c r="J21">
        <f>(P21+AP21*D21)</f>
        <v>26.509309768676758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27.570636749267578</v>
      </c>
      <c r="P21" s="1">
        <v>26.509309768676758</v>
      </c>
      <c r="Q21" s="1">
        <v>27.687843322753906</v>
      </c>
      <c r="R21" s="1">
        <v>400.0648193359375</v>
      </c>
      <c r="S21" s="1">
        <v>391.34735107421875</v>
      </c>
      <c r="T21" s="1">
        <v>0.24633742868900299</v>
      </c>
      <c r="U21" s="1">
        <v>25.364336013793945</v>
      </c>
      <c r="V21" s="1">
        <v>0.58665329217910767</v>
      </c>
      <c r="W21" s="1">
        <v>60.405242919921875</v>
      </c>
      <c r="X21" s="1">
        <v>299.98880004882813</v>
      </c>
      <c r="Y21" s="1">
        <v>25.297327041625977</v>
      </c>
      <c r="Z21" s="1">
        <v>5.4525737762451172</v>
      </c>
      <c r="AA21" s="1">
        <v>88.136665344238281</v>
      </c>
      <c r="AB21" s="1">
        <v>6.7359871864318848</v>
      </c>
      <c r="AC21" s="1">
        <v>-0.49006354808807373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1.1029000001795151</v>
      </c>
      <c r="AL21">
        <f>(U21-T21)/(1000-U21)*AK21</f>
        <v>2.8423586030824104E-2</v>
      </c>
      <c r="AM21">
        <f>(P21+273.15)</f>
        <v>299.65930976867674</v>
      </c>
      <c r="AN21">
        <f>(O21+273.15)</f>
        <v>300.72063674926756</v>
      </c>
      <c r="AO21">
        <f>(Y21*AG21+Z21*AH21)*AI21</f>
        <v>4.0475722361898647</v>
      </c>
      <c r="AP21">
        <f>((AO21+0.00000010773*(AN21^4-AM21^4))-AL21*44100)/(L21*51.4+0.00000043092*AM21^3)</f>
        <v>-10.173180529619271</v>
      </c>
      <c r="AQ21">
        <f>0.61365*EXP(17.502*J21/(240.97+J21))</f>
        <v>3.477298603799333</v>
      </c>
      <c r="AR21">
        <f>AQ21*1000/AA21</f>
        <v>39.453484996487362</v>
      </c>
      <c r="AS21">
        <f>(AR21-U21)</f>
        <v>14.089148982693416</v>
      </c>
      <c r="AT21">
        <f>IF(D21,P21,(O21+P21)/2)</f>
        <v>27.039973258972168</v>
      </c>
      <c r="AU21">
        <f>0.61365*EXP(17.502*AT21/(240.97+AT21))</f>
        <v>3.5875712031540372</v>
      </c>
      <c r="AV21">
        <f>IF(AS21&lt;&gt;0,(1000-(AR21+U21)/2)/AS21*AL21,0)</f>
        <v>1.9520276638921834</v>
      </c>
      <c r="AW21">
        <f>U21*AA21/1000</f>
        <v>2.2355279949265676</v>
      </c>
      <c r="AX21">
        <f>(AU21-AW21)</f>
        <v>1.3520432082274696</v>
      </c>
      <c r="AY21">
        <f>1/(1.6/F21+1.37/N21)</f>
        <v>1.3056081925247909</v>
      </c>
      <c r="AZ21">
        <f>G21*AA21*0.001</f>
        <v>33.850001142017014</v>
      </c>
      <c r="BA21">
        <f>G21/S21</f>
        <v>0.98138558411635624</v>
      </c>
      <c r="BB21">
        <f>(1-AL21*AA21/AQ21/F21)*100</f>
        <v>79.924277494665603</v>
      </c>
      <c r="BC21">
        <f>(S21-E21/(N21/1.35))</f>
        <v>391.82328179667491</v>
      </c>
      <c r="BD21">
        <f>E21*BB21/100/BC21</f>
        <v>-3.0780632160920334E-3</v>
      </c>
    </row>
    <row r="22" spans="1:56" x14ac:dyDescent="0.25">
      <c r="A22" s="1" t="s">
        <v>1</v>
      </c>
      <c r="B22" s="1" t="s">
        <v>6936</v>
      </c>
      <c r="K22" s="1">
        <f t="shared" si="0"/>
        <v>2.72</v>
      </c>
    </row>
    <row r="23" spans="1:56" x14ac:dyDescent="0.25">
      <c r="A23" s="1" t="s">
        <v>1</v>
      </c>
      <c r="B23" s="1" t="s">
        <v>6935</v>
      </c>
      <c r="K23" s="1">
        <f t="shared" si="0"/>
        <v>2.72</v>
      </c>
    </row>
    <row r="24" spans="1:56" x14ac:dyDescent="0.25">
      <c r="A24" s="1">
        <v>3</v>
      </c>
      <c r="B24" s="1" t="s">
        <v>6934</v>
      </c>
      <c r="C24" s="1">
        <v>793.00000500679016</v>
      </c>
      <c r="D24" s="1">
        <v>0</v>
      </c>
      <c r="E24">
        <f>(R24-S24*(1000-T24)/(1000-U24))*AK24</f>
        <v>-0.97704508556217784</v>
      </c>
      <c r="F24">
        <f>IF(AV24&lt;&gt;0,1/(1/AV24-1/N24),0)</f>
        <v>3.4418235427076684</v>
      </c>
      <c r="G24">
        <f>((AY24-AL24/2)*S24-E24)/(AY24+AL24/2)</f>
        <v>383.20021285275959</v>
      </c>
      <c r="H24">
        <f>AL24*1000</f>
        <v>27.956123672495458</v>
      </c>
      <c r="I24">
        <f>(AQ24-AW24)</f>
        <v>1.2501371445890319</v>
      </c>
      <c r="J24">
        <f>(P24+AP24*D24)</f>
        <v>26.378654479980469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27.472497940063477</v>
      </c>
      <c r="P24" s="1">
        <v>26.378654479980469</v>
      </c>
      <c r="Q24" s="1">
        <v>27.608930587768555</v>
      </c>
      <c r="R24" s="1">
        <v>399.95138549804688</v>
      </c>
      <c r="S24" s="1">
        <v>390.92694091796875</v>
      </c>
      <c r="T24" s="1">
        <v>0.24815668165683746</v>
      </c>
      <c r="U24" s="1">
        <v>24.966381072998047</v>
      </c>
      <c r="V24" s="1">
        <v>0.59439313411712646</v>
      </c>
      <c r="W24" s="1">
        <v>59.800304412841797</v>
      </c>
      <c r="X24" s="1">
        <v>299.94952392578125</v>
      </c>
      <c r="Y24" s="1">
        <v>50.800552368164063</v>
      </c>
      <c r="Z24" s="1">
        <v>9.4820041656494141</v>
      </c>
      <c r="AA24" s="1">
        <v>88.137306213378906</v>
      </c>
      <c r="AB24" s="1">
        <v>6.6488962173461914</v>
      </c>
      <c r="AC24" s="1">
        <v>-0.48838430643081665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1.1027556026683132</v>
      </c>
      <c r="AL24">
        <f>(U24-T24)/(1000-U24)*AK24</f>
        <v>2.7956123672495458E-2</v>
      </c>
      <c r="AM24">
        <f>(P24+273.15)</f>
        <v>299.52865447998045</v>
      </c>
      <c r="AN24">
        <f>(O24+273.15)</f>
        <v>300.62249794006345</v>
      </c>
      <c r="AO24">
        <f>(Y24*AG24+Z24*AH24)*AI24</f>
        <v>8.1280881972293173</v>
      </c>
      <c r="AP24">
        <f>((AO24+0.00000010773*(AN24^4-AM24^4))-AL24*44100)/(L24*51.4+0.00000043092*AM24^3)</f>
        <v>-9.9683374554295376</v>
      </c>
      <c r="AQ24">
        <f>0.61365*EXP(17.502*J24/(240.97+J24))</f>
        <v>3.4506067182597682</v>
      </c>
      <c r="AR24">
        <f>AQ24*1000/AA24</f>
        <v>39.150353766269056</v>
      </c>
      <c r="AS24">
        <f>(AR24-U24)</f>
        <v>14.183972693271009</v>
      </c>
      <c r="AT24">
        <f>IF(D24,P24,(O24+P24)/2)</f>
        <v>26.925576210021973</v>
      </c>
      <c r="AU24">
        <f>0.61365*EXP(17.502*AT24/(240.97+AT24))</f>
        <v>3.5635446668930588</v>
      </c>
      <c r="AV24">
        <f>IF(AS24&lt;&gt;0,(1000-(AR24+U24)/2)/AS24*AL24,0)</f>
        <v>1.9077797577128244</v>
      </c>
      <c r="AW24">
        <f>U24*AA24/1000</f>
        <v>2.2004695736707363</v>
      </c>
      <c r="AX24">
        <f>(AU24-AW24)</f>
        <v>1.3630750932223226</v>
      </c>
      <c r="AY24">
        <f>1/(1.6/F24+1.37/N24)</f>
        <v>1.27398713347848</v>
      </c>
      <c r="AZ24">
        <f>G24*AA24*0.001</f>
        <v>33.774234501235647</v>
      </c>
      <c r="BA24">
        <f>G24/S24</f>
        <v>0.98023485399326693</v>
      </c>
      <c r="BB24">
        <f>(1-AL24*AA24/AQ24/F24)*100</f>
        <v>79.2531263824375</v>
      </c>
      <c r="BC24">
        <f>(S24-E24/(N24/1.35))</f>
        <v>391.23509596938038</v>
      </c>
      <c r="BD24">
        <f>E24*BB24/100/BC24</f>
        <v>-1.9792160377518644E-3</v>
      </c>
    </row>
    <row r="25" spans="1:56" x14ac:dyDescent="0.25">
      <c r="A25" s="1" t="s">
        <v>1</v>
      </c>
      <c r="B25" s="1" t="s">
        <v>6933</v>
      </c>
      <c r="K25" s="1">
        <f t="shared" si="0"/>
        <v>2.72</v>
      </c>
    </row>
    <row r="26" spans="1:56" x14ac:dyDescent="0.25">
      <c r="A26" s="1" t="s">
        <v>1</v>
      </c>
      <c r="B26" s="1" t="s">
        <v>6932</v>
      </c>
      <c r="K26" s="1">
        <f t="shared" si="0"/>
        <v>2.72</v>
      </c>
    </row>
    <row r="27" spans="1:56" x14ac:dyDescent="0.25">
      <c r="A27" s="1">
        <v>4</v>
      </c>
      <c r="B27" s="1" t="s">
        <v>6931</v>
      </c>
      <c r="C27" s="1">
        <v>996.00000500679016</v>
      </c>
      <c r="D27" s="1">
        <v>0</v>
      </c>
      <c r="E27">
        <f>(R27-S27*(1000-T27)/(1000-U27))*AK27</f>
        <v>-0.21222240400392503</v>
      </c>
      <c r="F27">
        <f>IF(AV27&lt;&gt;0,1/(1/AV27-1/N27),0)</f>
        <v>3.453788650618896</v>
      </c>
      <c r="G27">
        <f>((AY27-AL27/2)*S27-E27)/(AY27+AL27/2)</f>
        <v>382.09020364907406</v>
      </c>
      <c r="H27">
        <f>AL27*1000</f>
        <v>27.834056941051454</v>
      </c>
      <c r="I27">
        <f>(AQ27-AW27)</f>
        <v>1.2424243906750689</v>
      </c>
      <c r="J27">
        <f>(P27+AP27*D27)</f>
        <v>26.293563842773438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27.385997772216797</v>
      </c>
      <c r="P27" s="1">
        <v>26.293563842773438</v>
      </c>
      <c r="Q27" s="1">
        <v>27.524805068969727</v>
      </c>
      <c r="R27" s="1">
        <v>400.00433349609375</v>
      </c>
      <c r="S27" s="1">
        <v>390.3447265625</v>
      </c>
      <c r="T27" s="1">
        <v>0.24698376655578613</v>
      </c>
      <c r="U27" s="1">
        <v>24.858907699584961</v>
      </c>
      <c r="V27" s="1">
        <v>0.59455955028533936</v>
      </c>
      <c r="W27" s="1">
        <v>59.842399597167969</v>
      </c>
      <c r="X27" s="1">
        <v>299.96273803710938</v>
      </c>
      <c r="Y27" s="1">
        <v>101.42750549316406</v>
      </c>
      <c r="Z27" s="1">
        <v>9.6853389739990234</v>
      </c>
      <c r="AA27" s="1">
        <v>88.133209228515625</v>
      </c>
      <c r="AB27" s="1">
        <v>6.5910396575927734</v>
      </c>
      <c r="AC27" s="1">
        <v>-0.48293539881706238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1.1028041839599607</v>
      </c>
      <c r="AL27">
        <f>(U27-T27)/(1000-U27)*AK27</f>
        <v>2.7834056941051455E-2</v>
      </c>
      <c r="AM27">
        <f>(P27+273.15)</f>
        <v>299.44356384277341</v>
      </c>
      <c r="AN27">
        <f>(O27+273.15)</f>
        <v>300.53599777221677</v>
      </c>
      <c r="AO27">
        <f>(Y27*AG27+Z27*AH27)*AI27</f>
        <v>16.228400516173224</v>
      </c>
      <c r="AP27">
        <f>((AO27+0.00000010773*(AN27^4-AM27^4))-AL27*44100)/(L27*51.4+0.00000043092*AM27^3)</f>
        <v>-9.8584648056268023</v>
      </c>
      <c r="AQ27">
        <f>0.61365*EXP(17.502*J27/(240.97+J27))</f>
        <v>3.4333197041549481</v>
      </c>
      <c r="AR27">
        <f>AQ27*1000/AA27</f>
        <v>38.956027293331481</v>
      </c>
      <c r="AS27">
        <f>(AR27-U27)</f>
        <v>14.09711959374652</v>
      </c>
      <c r="AT27">
        <f>IF(D27,P27,(O27+P27)/2)</f>
        <v>26.839780807495117</v>
      </c>
      <c r="AU27">
        <f>0.61365*EXP(17.502*AT27/(240.97+AT27))</f>
        <v>3.5456175600986239</v>
      </c>
      <c r="AV27">
        <f>IF(AS27&lt;&gt;0,(1000-(AR27+U27)/2)/AS27*AL27,0)</f>
        <v>1.9114502430598308</v>
      </c>
      <c r="AW27">
        <f>U27*AA27/1000</f>
        <v>2.1908953134798792</v>
      </c>
      <c r="AX27">
        <f>(AU27-AW27)</f>
        <v>1.3547222466187447</v>
      </c>
      <c r="AY27">
        <f>1/(1.6/F27+1.37/N27)</f>
        <v>1.2766063674303278</v>
      </c>
      <c r="AZ27">
        <f>G27*AA27*0.001</f>
        <v>33.674835862369989</v>
      </c>
      <c r="BA27">
        <f>G27/S27</f>
        <v>0.97885324854746236</v>
      </c>
      <c r="BB27">
        <f>(1-AL27*AA27/AQ27/F27)*100</f>
        <v>79.312591422851938</v>
      </c>
      <c r="BC27">
        <f>(S27-E27/(N27/1.35))</f>
        <v>390.41166042950664</v>
      </c>
      <c r="BD27">
        <f>E27*BB27/100/BC27</f>
        <v>-4.3113232839975377E-4</v>
      </c>
    </row>
    <row r="28" spans="1:56" x14ac:dyDescent="0.25">
      <c r="A28" s="1" t="s">
        <v>1</v>
      </c>
      <c r="B28" s="1" t="s">
        <v>6930</v>
      </c>
      <c r="K28" s="1">
        <f t="shared" si="0"/>
        <v>2.72</v>
      </c>
    </row>
    <row r="29" spans="1:56" x14ac:dyDescent="0.25">
      <c r="A29" s="1" t="s">
        <v>1</v>
      </c>
      <c r="B29" s="1" t="s">
        <v>6929</v>
      </c>
      <c r="K29" s="1">
        <f t="shared" si="0"/>
        <v>2.72</v>
      </c>
    </row>
    <row r="30" spans="1:56" x14ac:dyDescent="0.25">
      <c r="A30" s="1">
        <v>5</v>
      </c>
      <c r="B30" s="1" t="s">
        <v>6928</v>
      </c>
      <c r="C30" s="1">
        <v>1199.0000050067902</v>
      </c>
      <c r="D30" s="1">
        <v>0</v>
      </c>
      <c r="E30">
        <f>(R30-S30*(1000-T30)/(1000-U30))*AK30</f>
        <v>0.2888352589911149</v>
      </c>
      <c r="F30">
        <f>IF(AV30&lt;&gt;0,1/(1/AV30-1/N30),0)</f>
        <v>3.4913621850628127</v>
      </c>
      <c r="G30">
        <f>((AY30-AL30/2)*S30-E30)/(AY30+AL30/2)</f>
        <v>381.17089376138944</v>
      </c>
      <c r="H30">
        <f>AL30*1000</f>
        <v>27.801236410198683</v>
      </c>
      <c r="I30">
        <f>(AQ30-AW30)</f>
        <v>1.2335603360596221</v>
      </c>
      <c r="J30">
        <f>(P30+AP30*D30)</f>
        <v>26.238073348999023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27.322456359863281</v>
      </c>
      <c r="P30" s="1">
        <v>26.238073348999023</v>
      </c>
      <c r="Q30" s="1">
        <v>27.461505889892578</v>
      </c>
      <c r="R30" s="1">
        <v>399.82424926757813</v>
      </c>
      <c r="S30" s="1">
        <v>389.73648071289063</v>
      </c>
      <c r="T30" s="1">
        <v>0.24871358275413513</v>
      </c>
      <c r="U30" s="1">
        <v>24.834102630615234</v>
      </c>
      <c r="V30" s="1">
        <v>0.60090625286102295</v>
      </c>
      <c r="W30" s="1">
        <v>60.0006103515625</v>
      </c>
      <c r="X30" s="1">
        <v>299.94003295898438</v>
      </c>
      <c r="Y30" s="1">
        <v>150.84744262695313</v>
      </c>
      <c r="Z30" s="1">
        <v>9.4851551055908203</v>
      </c>
      <c r="AA30" s="1">
        <v>88.125862121582031</v>
      </c>
      <c r="AB30" s="1">
        <v>6.6128034591674805</v>
      </c>
      <c r="AC30" s="1">
        <v>-0.48725888133049011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1.1027207094080305</v>
      </c>
      <c r="AL30">
        <f>(U30-T30)/(1000-U30)*AK30</f>
        <v>2.7801236410198684E-2</v>
      </c>
      <c r="AM30">
        <f>(P30+273.15)</f>
        <v>299.388073348999</v>
      </c>
      <c r="AN30">
        <f>(O30+273.15)</f>
        <v>300.47245635986326</v>
      </c>
      <c r="AO30">
        <f>(Y30*AG30+Z30*AH30)*AI30</f>
        <v>24.135590280840006</v>
      </c>
      <c r="AP30">
        <f>((AO30+0.00000010773*(AN30^4-AM30^4))-AL30*44100)/(L30*51.4+0.00000043092*AM30^3)</f>
        <v>-9.7828696695766535</v>
      </c>
      <c r="AQ30">
        <f>0.61365*EXP(17.502*J30/(240.97+J30))</f>
        <v>3.4220870403984378</v>
      </c>
      <c r="AR30">
        <f>AQ30*1000/AA30</f>
        <v>38.831813476924481</v>
      </c>
      <c r="AS30">
        <f>(AR30-U30)</f>
        <v>13.997710846309246</v>
      </c>
      <c r="AT30">
        <f>IF(D30,P30,(O30+P30)/2)</f>
        <v>26.780264854431152</v>
      </c>
      <c r="AU30">
        <f>0.61365*EXP(17.502*AT30/(240.97+AT30))</f>
        <v>3.5332278912639365</v>
      </c>
      <c r="AV30">
        <f>IF(AS30&lt;&gt;0,(1000-(AR30+U30)/2)/AS30*AL30,0)</f>
        <v>1.9229030455938338</v>
      </c>
      <c r="AW30">
        <f>U30*AA30/1000</f>
        <v>2.1885267043388157</v>
      </c>
      <c r="AX30">
        <f>(AU30-AW30)</f>
        <v>1.3447011869251209</v>
      </c>
      <c r="AY30">
        <f>1/(1.6/F30+1.37/N30)</f>
        <v>1.2847834486257772</v>
      </c>
      <c r="AZ30">
        <f>G30*AA30*0.001</f>
        <v>33.591013628376402</v>
      </c>
      <c r="BA30">
        <f>G30/S30</f>
        <v>0.97802210628106112</v>
      </c>
      <c r="BB30">
        <f>(1-AL30*AA30/AQ30/F30)*100</f>
        <v>79.493972562395172</v>
      </c>
      <c r="BC30">
        <f>(S30-E30/(N30/1.35))</f>
        <v>389.64538354102092</v>
      </c>
      <c r="BD30">
        <f>E30*BB30/100/BC30</f>
        <v>5.8927073495982404E-4</v>
      </c>
    </row>
    <row r="31" spans="1:56" x14ac:dyDescent="0.25">
      <c r="A31" s="1" t="s">
        <v>1</v>
      </c>
      <c r="B31" s="1" t="s">
        <v>6927</v>
      </c>
      <c r="K31" s="1">
        <f t="shared" si="0"/>
        <v>2.72</v>
      </c>
    </row>
    <row r="32" spans="1:56" x14ac:dyDescent="0.25">
      <c r="A32" s="1" t="s">
        <v>1</v>
      </c>
      <c r="B32" s="1" t="s">
        <v>6926</v>
      </c>
      <c r="K32" s="1">
        <f t="shared" si="0"/>
        <v>2.72</v>
      </c>
    </row>
    <row r="33" spans="1:56" x14ac:dyDescent="0.25">
      <c r="A33" s="1">
        <v>6</v>
      </c>
      <c r="B33" s="1" t="s">
        <v>6925</v>
      </c>
      <c r="C33" s="1">
        <v>1402.0000050067902</v>
      </c>
      <c r="D33" s="1">
        <v>0</v>
      </c>
      <c r="E33">
        <f>(R33-S33*(1000-T33)/(1000-U33))*AK33</f>
        <v>0.93161326622800711</v>
      </c>
      <c r="F33">
        <f>IF(AV33&lt;&gt;0,1/(1/AV33-1/N33),0)</f>
        <v>3.6391088338650817</v>
      </c>
      <c r="G33">
        <f>((AY33-AL33/2)*S33-E33)/(AY33+AL33/2)</f>
        <v>380.43101063674521</v>
      </c>
      <c r="H33">
        <f>AL33*1000</f>
        <v>28.019981120681326</v>
      </c>
      <c r="I33">
        <f>(AQ33-AW33)</f>
        <v>1.215253742037032</v>
      </c>
      <c r="J33">
        <f>(P33+AP33*D33)</f>
        <v>26.228761672973633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27.285165786743164</v>
      </c>
      <c r="P33" s="1">
        <v>26.228761672973633</v>
      </c>
      <c r="Q33" s="1">
        <v>27.416631698608398</v>
      </c>
      <c r="R33" s="1">
        <v>400.06939697265625</v>
      </c>
      <c r="S33" s="1">
        <v>389.33206176757813</v>
      </c>
      <c r="T33" s="1">
        <v>0.24946033954620361</v>
      </c>
      <c r="U33" s="1">
        <v>25.022645950317383</v>
      </c>
      <c r="V33" s="1">
        <v>0.60397672653198242</v>
      </c>
      <c r="W33" s="1">
        <v>60.583160400390625</v>
      </c>
      <c r="X33" s="1">
        <v>299.95037841796875</v>
      </c>
      <c r="Y33" s="1">
        <v>299.08700561523438</v>
      </c>
      <c r="Z33" s="1">
        <v>9.3967514038085938</v>
      </c>
      <c r="AA33" s="1">
        <v>88.118240356445313</v>
      </c>
      <c r="AB33" s="1">
        <v>6.6050624847412109</v>
      </c>
      <c r="AC33" s="1">
        <v>-0.4899061918258667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1.1027587441837083</v>
      </c>
      <c r="AL33">
        <f>(U33-T33)/(1000-U33)*AK33</f>
        <v>2.8019981120681325E-2</v>
      </c>
      <c r="AM33">
        <f>(P33+273.15)</f>
        <v>299.37876167297361</v>
      </c>
      <c r="AN33">
        <f>(O33+273.15)</f>
        <v>300.43516578674314</v>
      </c>
      <c r="AO33">
        <f>(Y33*AG33+Z33*AH33)*AI33</f>
        <v>47.853919828819016</v>
      </c>
      <c r="AP33">
        <f>((AO33+0.00000010773*(AN33^4-AM33^4))-AL33*44100)/(L33*51.4+0.00000043092*AM33^3)</f>
        <v>-9.6699040605854734</v>
      </c>
      <c r="AQ33">
        <f>0.61365*EXP(17.502*J33/(240.97+J33))</f>
        <v>3.4202052722413319</v>
      </c>
      <c r="AR33">
        <f>AQ33*1000/AA33</f>
        <v>38.813817189339332</v>
      </c>
      <c r="AS33">
        <f>(AR33-U33)</f>
        <v>13.791171239021949</v>
      </c>
      <c r="AT33">
        <f>IF(D33,P33,(O33+P33)/2)</f>
        <v>26.756963729858398</v>
      </c>
      <c r="AU33">
        <f>0.61365*EXP(17.502*AT33/(240.97+AT33))</f>
        <v>3.5283875106356901</v>
      </c>
      <c r="AV33">
        <f>IF(AS33&lt;&gt;0,(1000-(AR33+U33)/2)/AS33*AL33,0)</f>
        <v>1.9668839146843133</v>
      </c>
      <c r="AW33">
        <f>U33*AA33/1000</f>
        <v>2.2049515302042999</v>
      </c>
      <c r="AX33">
        <f>(AU33-AW33)</f>
        <v>1.3234359804313902</v>
      </c>
      <c r="AY33">
        <f>1/(1.6/F33+1.37/N33)</f>
        <v>1.3162475388696051</v>
      </c>
      <c r="AZ33">
        <f>G33*AA33*0.001</f>
        <v>33.522911234334117</v>
      </c>
      <c r="BA33">
        <f>G33/S33</f>
        <v>0.97713763646789864</v>
      </c>
      <c r="BB33">
        <f>(1-AL33*AA33/AQ33/F33)*100</f>
        <v>80.162522910551118</v>
      </c>
      <c r="BC33">
        <f>(S33-E33/(N33/1.35))</f>
        <v>389.0382356809497</v>
      </c>
      <c r="BD33">
        <f>E33*BB33/100/BC33</f>
        <v>1.9196177380112695E-3</v>
      </c>
    </row>
    <row r="34" spans="1:56" x14ac:dyDescent="0.25">
      <c r="A34" s="1" t="s">
        <v>1</v>
      </c>
      <c r="B34" s="1" t="s">
        <v>6924</v>
      </c>
      <c r="K34" s="1">
        <f t="shared" si="0"/>
        <v>2.72</v>
      </c>
    </row>
    <row r="35" spans="1:56" x14ac:dyDescent="0.25">
      <c r="A35" s="1" t="s">
        <v>1</v>
      </c>
      <c r="B35" s="1" t="s">
        <v>6923</v>
      </c>
      <c r="K35" s="1">
        <f t="shared" si="0"/>
        <v>2.72</v>
      </c>
    </row>
    <row r="36" spans="1:56" x14ac:dyDescent="0.25">
      <c r="A36" s="1">
        <v>7</v>
      </c>
      <c r="B36" s="1" t="s">
        <v>6922</v>
      </c>
      <c r="C36" s="1">
        <v>1605.0000050067902</v>
      </c>
      <c r="D36" s="1">
        <v>0</v>
      </c>
      <c r="E36">
        <f>(R36-S36*(1000-T36)/(1000-U36))*AK36</f>
        <v>1.5980967122500365</v>
      </c>
      <c r="F36">
        <f>IF(AV36&lt;&gt;0,1/(1/AV36-1/N36),0)</f>
        <v>3.8794153125034678</v>
      </c>
      <c r="G36">
        <f>((AY36-AL36/2)*S36-E36)/(AY36+AL36/2)</f>
        <v>379.38739999128205</v>
      </c>
      <c r="H36">
        <f>AL36*1000</f>
        <v>28.417766859853963</v>
      </c>
      <c r="I36">
        <f>(AQ36-AW36)</f>
        <v>1.1909059937510573</v>
      </c>
      <c r="J36">
        <f>(P36+AP36*D36)</f>
        <v>26.256628036499023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27.267644882202148</v>
      </c>
      <c r="P36" s="1">
        <v>26.256628036499023</v>
      </c>
      <c r="Q36" s="1">
        <v>27.389820098876953</v>
      </c>
      <c r="R36" s="1">
        <v>400.01193237304688</v>
      </c>
      <c r="S36" s="1">
        <v>388.55072021484375</v>
      </c>
      <c r="T36" s="1">
        <v>0.2503945529460907</v>
      </c>
      <c r="U36" s="1">
        <v>25.364692687988281</v>
      </c>
      <c r="V36" s="1">
        <v>0.60681831836700439</v>
      </c>
      <c r="W36" s="1">
        <v>61.47003173828125</v>
      </c>
      <c r="X36" s="1">
        <v>299.97146606445313</v>
      </c>
      <c r="Y36" s="1">
        <v>499.21975708007813</v>
      </c>
      <c r="Z36" s="1">
        <v>9.4875774383544922</v>
      </c>
      <c r="AA36" s="1">
        <v>88.111984252929688</v>
      </c>
      <c r="AB36" s="1">
        <v>6.6104307174682617</v>
      </c>
      <c r="AC36" s="1">
        <v>-0.50031203031539917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1.1028362722957832</v>
      </c>
      <c r="AL36">
        <f>(U36-T36)/(1000-U36)*AK36</f>
        <v>2.8417766859853963E-2</v>
      </c>
      <c r="AM36">
        <f>(P36+273.15)</f>
        <v>299.406628036499</v>
      </c>
      <c r="AN36">
        <f>(O36+273.15)</f>
        <v>300.41764488220213</v>
      </c>
      <c r="AO36">
        <f>(Y36*AG36+Z36*AH36)*AI36</f>
        <v>79.875159347463523</v>
      </c>
      <c r="AP36">
        <f>((AO36+0.00000010773*(AN36^4-AM36^4))-AL36*44100)/(L36*51.4+0.00000043092*AM36^3)</f>
        <v>-9.5548836373707324</v>
      </c>
      <c r="AQ36">
        <f>0.61365*EXP(17.502*J36/(240.97+J36))</f>
        <v>3.4258393964554816</v>
      </c>
      <c r="AR36">
        <f>AQ36*1000/AA36</f>
        <v>38.880515806129672</v>
      </c>
      <c r="AS36">
        <f>(AR36-U36)</f>
        <v>13.515823118141391</v>
      </c>
      <c r="AT36">
        <f>IF(D36,P36,(O36+P36)/2)</f>
        <v>26.762136459350586</v>
      </c>
      <c r="AU36">
        <f>0.61365*EXP(17.502*AT36/(240.97+AT36))</f>
        <v>3.5294615499426722</v>
      </c>
      <c r="AV36">
        <f>IF(AS36&lt;&gt;0,(1000-(AR36+U36)/2)/AS36*AL36,0)</f>
        <v>2.0350158433570851</v>
      </c>
      <c r="AW36">
        <f>U36*AA36/1000</f>
        <v>2.2349334027044243</v>
      </c>
      <c r="AX36">
        <f>(AU36-AW36)</f>
        <v>1.2945281472382479</v>
      </c>
      <c r="AY36">
        <f>1/(1.6/F36+1.37/N36)</f>
        <v>1.3651863776941933</v>
      </c>
      <c r="AZ36">
        <f>G36*AA36*0.001</f>
        <v>33.428576613791783</v>
      </c>
      <c r="BA36">
        <f>G36/S36</f>
        <v>0.9764166690554712</v>
      </c>
      <c r="BB36">
        <f>(1-AL36*AA36/AQ36/F36)*100</f>
        <v>81.159533434570363</v>
      </c>
      <c r="BC36">
        <f>(S36-E36/(N36/1.35))</f>
        <v>388.0466886386132</v>
      </c>
      <c r="BD36">
        <f>E36*BB36/100/BC36</f>
        <v>3.3424015034006329E-3</v>
      </c>
    </row>
    <row r="37" spans="1:56" x14ac:dyDescent="0.25">
      <c r="A37" s="1" t="s">
        <v>1</v>
      </c>
      <c r="B37" s="1" t="s">
        <v>6921</v>
      </c>
      <c r="K37" s="1">
        <f t="shared" si="0"/>
        <v>2.72</v>
      </c>
    </row>
    <row r="38" spans="1:56" x14ac:dyDescent="0.25">
      <c r="A38" s="1" t="s">
        <v>1</v>
      </c>
      <c r="B38" s="1" t="s">
        <v>6920</v>
      </c>
      <c r="K38" s="1">
        <f t="shared" si="0"/>
        <v>2.72</v>
      </c>
    </row>
    <row r="39" spans="1:56" x14ac:dyDescent="0.25">
      <c r="A39" s="1">
        <v>8</v>
      </c>
      <c r="B39" s="1" t="s">
        <v>6919</v>
      </c>
      <c r="C39" s="1">
        <v>1808.0000050067902</v>
      </c>
      <c r="D39" s="1">
        <v>0</v>
      </c>
      <c r="E39">
        <f>(R39-S39*(1000-T39)/(1000-U39))*AK39</f>
        <v>1.8001453270299492</v>
      </c>
      <c r="F39">
        <f>IF(AV39&lt;&gt;0,1/(1/AV39-1/N39),0)</f>
        <v>4.1965210301370899</v>
      </c>
      <c r="G39">
        <f>((AY39-AL39/2)*S39-E39)/(AY39+AL39/2)</f>
        <v>379.13644342106409</v>
      </c>
      <c r="H39">
        <f>AL39*1000</f>
        <v>28.965320504052048</v>
      </c>
      <c r="I39">
        <f>(AQ39-AW39)</f>
        <v>1.1653067449651466</v>
      </c>
      <c r="J39">
        <f>(P39+AP39*D39)</f>
        <v>26.335386276245117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27.278488159179688</v>
      </c>
      <c r="P39" s="1">
        <v>26.335386276245117</v>
      </c>
      <c r="Q39" s="1">
        <v>27.387489318847656</v>
      </c>
      <c r="R39" s="1">
        <v>400.02044677734375</v>
      </c>
      <c r="S39" s="1">
        <v>388.19287109375</v>
      </c>
      <c r="T39" s="1">
        <v>0.25222912430763245</v>
      </c>
      <c r="U39" s="1">
        <v>25.837240219116211</v>
      </c>
      <c r="V39" s="1">
        <v>0.61085712909698486</v>
      </c>
      <c r="W39" s="1">
        <v>62.573513031005859</v>
      </c>
      <c r="X39" s="1">
        <v>299.9805908203125</v>
      </c>
      <c r="Y39" s="1">
        <v>749.02191162109375</v>
      </c>
      <c r="Z39" s="1">
        <v>9.3739109039306641</v>
      </c>
      <c r="AA39" s="1">
        <v>88.109260559082031</v>
      </c>
      <c r="AB39" s="1">
        <v>6.5590238571166992</v>
      </c>
      <c r="AC39" s="1">
        <v>-0.5130763053894043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1.102869819192325</v>
      </c>
      <c r="AL39">
        <f>(U39-T39)/(1000-U39)*AK39</f>
        <v>2.8965320504052049E-2</v>
      </c>
      <c r="AM39">
        <f>(P39+273.15)</f>
        <v>299.48538627624509</v>
      </c>
      <c r="AN39">
        <f>(O39+273.15)</f>
        <v>300.42848815917966</v>
      </c>
      <c r="AO39">
        <f>(Y39*AG39+Z39*AH39)*AI39</f>
        <v>119.8435031806639</v>
      </c>
      <c r="AP39">
        <f>((AO39+0.00000010773*(AN39^4-AM39^4))-AL39*44100)/(L39*51.4+0.00000043092*AM39^3)</f>
        <v>-9.4304891602479852</v>
      </c>
      <c r="AQ39">
        <f>0.61365*EXP(17.502*J39/(240.97+J39))</f>
        <v>3.4418068755588505</v>
      </c>
      <c r="AR39">
        <f>AQ39*1000/AA39</f>
        <v>39.062941326705754</v>
      </c>
      <c r="AS39">
        <f>(AR39-U39)</f>
        <v>13.225701107589543</v>
      </c>
      <c r="AT39">
        <f>IF(D39,P39,(O39+P39)/2)</f>
        <v>26.806937217712402</v>
      </c>
      <c r="AU39">
        <f>0.61365*EXP(17.502*AT39/(240.97+AT39))</f>
        <v>3.5387756997896984</v>
      </c>
      <c r="AV39">
        <f>IF(AS39&lt;&gt;0,(1000-(AR39+U39)/2)/AS39*AL39,0)</f>
        <v>2.1190100242282641</v>
      </c>
      <c r="AW39">
        <f>U39*AA39/1000</f>
        <v>2.2765001305937038</v>
      </c>
      <c r="AX39">
        <f>(AU39-AW39)</f>
        <v>1.2622755691959946</v>
      </c>
      <c r="AY39">
        <f>1/(1.6/F39+1.37/N39)</f>
        <v>1.4258508495036941</v>
      </c>
      <c r="AZ39">
        <f>G39*AA39*0.001</f>
        <v>33.405431680830198</v>
      </c>
      <c r="BA39">
        <f>G39/S39</f>
        <v>0.97667028854195848</v>
      </c>
      <c r="BB39">
        <f>(1-AL39*AA39/AQ39/F39)*100</f>
        <v>82.330510866135029</v>
      </c>
      <c r="BC39">
        <f>(S39-E39/(N39/1.35))</f>
        <v>387.62511441189724</v>
      </c>
      <c r="BD39">
        <f>E39*BB39/100/BC39</f>
        <v>3.8234592883002461E-3</v>
      </c>
    </row>
    <row r="40" spans="1:56" x14ac:dyDescent="0.25">
      <c r="A40" s="1" t="s">
        <v>1</v>
      </c>
      <c r="B40" s="1" t="s">
        <v>6918</v>
      </c>
      <c r="K40" s="1">
        <f t="shared" si="0"/>
        <v>2.72</v>
      </c>
    </row>
    <row r="41" spans="1:56" x14ac:dyDescent="0.25">
      <c r="A41" s="1" t="s">
        <v>1</v>
      </c>
      <c r="B41" s="1" t="s">
        <v>6917</v>
      </c>
      <c r="K41" s="1">
        <f t="shared" si="0"/>
        <v>2.72</v>
      </c>
    </row>
    <row r="42" spans="1:56" x14ac:dyDescent="0.25">
      <c r="A42" s="1">
        <v>9</v>
      </c>
      <c r="B42" s="1" t="s">
        <v>6916</v>
      </c>
      <c r="C42" s="1">
        <v>2011.0000050067902</v>
      </c>
      <c r="D42" s="1">
        <v>0</v>
      </c>
      <c r="E42">
        <f>(R42-S42*(1000-T42)/(1000-U42))*AK42</f>
        <v>1.9926328966610318</v>
      </c>
      <c r="F42">
        <f>IF(AV42&lt;&gt;0,1/(1/AV42-1/N42),0)</f>
        <v>4.527590025044991</v>
      </c>
      <c r="G42">
        <f>((AY42-AL42/2)*S42-E42)/(AY42+AL42/2)</f>
        <v>378.90294027668159</v>
      </c>
      <c r="H42">
        <f>AL42*1000</f>
        <v>29.543922144272905</v>
      </c>
      <c r="I42">
        <f>(AQ42-AW42)</f>
        <v>1.1442350054369057</v>
      </c>
      <c r="J42">
        <f>(P42+AP42*D42)</f>
        <v>26.448642730712891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27.312263488769531</v>
      </c>
      <c r="P42" s="1">
        <v>26.448642730712891</v>
      </c>
      <c r="Q42" s="1">
        <v>27.408702850341797</v>
      </c>
      <c r="R42" s="1">
        <v>400.07040405273438</v>
      </c>
      <c r="S42" s="1">
        <v>387.87298583984375</v>
      </c>
      <c r="T42" s="1">
        <v>0.25543698668479919</v>
      </c>
      <c r="U42" s="1">
        <v>26.338565826416016</v>
      </c>
      <c r="V42" s="1">
        <v>0.61739635467529297</v>
      </c>
      <c r="W42" s="1">
        <v>63.660846710205078</v>
      </c>
      <c r="X42" s="1">
        <v>299.97518920898438</v>
      </c>
      <c r="Y42" s="1">
        <v>999.714111328125</v>
      </c>
      <c r="Z42" s="1">
        <v>9.5873708724975586</v>
      </c>
      <c r="AA42" s="1">
        <v>88.108345031738281</v>
      </c>
      <c r="AB42" s="1">
        <v>6.6857771873474121</v>
      </c>
      <c r="AC42" s="1">
        <v>-0.52543926239013672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1.1028499603271482</v>
      </c>
      <c r="AL42">
        <f>(U42-T42)/(1000-U42)*AK42</f>
        <v>2.9543922144272906E-2</v>
      </c>
      <c r="AM42">
        <f>(P42+273.15)</f>
        <v>299.59864273071287</v>
      </c>
      <c r="AN42">
        <f>(O42+273.15)</f>
        <v>300.46226348876951</v>
      </c>
      <c r="AO42">
        <f>(Y42*AG42+Z42*AH42)*AI42</f>
        <v>159.95425423724373</v>
      </c>
      <c r="AP42">
        <f>((AO42+0.00000010773*(AN42^4-AM42^4))-AL42*44100)/(L42*51.4+0.00000043092*AM42^3)</f>
        <v>-9.3169849413438222</v>
      </c>
      <c r="AQ42">
        <f>0.61365*EXP(17.502*J42/(240.97+J42))</f>
        <v>3.4648824509119192</v>
      </c>
      <c r="AR42">
        <f>AQ42*1000/AA42</f>
        <v>39.32524722446896</v>
      </c>
      <c r="AS42">
        <f>(AR42-U42)</f>
        <v>12.986681398052944</v>
      </c>
      <c r="AT42">
        <f>IF(D42,P42,(O42+P42)/2)</f>
        <v>26.880453109741211</v>
      </c>
      <c r="AU42">
        <f>0.61365*EXP(17.502*AT42/(240.97+AT42))</f>
        <v>3.5541062730322515</v>
      </c>
      <c r="AV42">
        <f>IF(AS42&lt;&gt;0,(1000-(AR42+U42)/2)/AS42*AL42,0)</f>
        <v>2.2002494693002324</v>
      </c>
      <c r="AW42">
        <f>U42*AA42/1000</f>
        <v>2.3206474454750134</v>
      </c>
      <c r="AX42">
        <f>(AU42-AW42)</f>
        <v>1.233458827557238</v>
      </c>
      <c r="AY42">
        <f>1/(1.6/F42+1.37/N42)</f>
        <v>1.4848772990636083</v>
      </c>
      <c r="AZ42">
        <f>G42*AA42*0.001</f>
        <v>33.384510995437985</v>
      </c>
      <c r="BA42">
        <f>G42/S42</f>
        <v>0.97687375535127896</v>
      </c>
      <c r="BB42">
        <f>(1-AL42*AA42/AQ42/F42)*100</f>
        <v>83.406821153815443</v>
      </c>
      <c r="BC42">
        <f>(S42-E42/(N42/1.35))</f>
        <v>387.24451955738778</v>
      </c>
      <c r="BD42">
        <f>E42*BB42/100/BC42</f>
        <v>4.2918406134443941E-3</v>
      </c>
    </row>
    <row r="43" spans="1:56" x14ac:dyDescent="0.25">
      <c r="A43" s="1" t="s">
        <v>1</v>
      </c>
      <c r="B43" s="1" t="s">
        <v>6915</v>
      </c>
      <c r="K43" s="1">
        <f t="shared" si="0"/>
        <v>2.72</v>
      </c>
    </row>
    <row r="44" spans="1:56" x14ac:dyDescent="0.25">
      <c r="A44" s="1" t="s">
        <v>1</v>
      </c>
      <c r="B44" s="1" t="s">
        <v>6914</v>
      </c>
      <c r="K44" s="1">
        <f t="shared" si="0"/>
        <v>2.72</v>
      </c>
    </row>
    <row r="45" spans="1:56" x14ac:dyDescent="0.25">
      <c r="A45" s="1">
        <v>10</v>
      </c>
      <c r="B45" s="1" t="s">
        <v>6913</v>
      </c>
      <c r="C45" s="1">
        <v>2214.0000050067902</v>
      </c>
      <c r="D45" s="1">
        <v>0</v>
      </c>
      <c r="E45">
        <f>(R45-S45*(1000-T45)/(1000-U45))*AK45</f>
        <v>2.1762684205643428</v>
      </c>
      <c r="F45">
        <f>IF(AV45&lt;&gt;0,1/(1/AV45-1/N45),0)</f>
        <v>4.9533328777304648</v>
      </c>
      <c r="G45">
        <f>((AY45-AL45/2)*S45-E45)/(AY45+AL45/2)</f>
        <v>378.52659758054347</v>
      </c>
      <c r="H45">
        <f>AL45*1000</f>
        <v>30.094288222611706</v>
      </c>
      <c r="I45">
        <f>(AQ45-AW45)</f>
        <v>1.1164324251760589</v>
      </c>
      <c r="J45">
        <f>(P45+AP45*D45)</f>
        <v>26.516218185424805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27.358037948608398</v>
      </c>
      <c r="P45" s="1">
        <v>26.516218185424805</v>
      </c>
      <c r="Q45" s="1">
        <v>27.439979553222656</v>
      </c>
      <c r="R45" s="1">
        <v>399.87942504882813</v>
      </c>
      <c r="S45" s="1">
        <v>387.3370361328125</v>
      </c>
      <c r="T45" s="1">
        <v>0.25768157839775085</v>
      </c>
      <c r="U45" s="1">
        <v>26.812753677368164</v>
      </c>
      <c r="V45" s="1">
        <v>0.62111550569534302</v>
      </c>
      <c r="W45" s="1">
        <v>64.629440307617188</v>
      </c>
      <c r="X45" s="1">
        <v>299.98663330078125</v>
      </c>
      <c r="Y45" s="1">
        <v>1249.5950927734375</v>
      </c>
      <c r="Z45" s="1">
        <v>9.5239048004150391</v>
      </c>
      <c r="AA45" s="1">
        <v>88.102943420410156</v>
      </c>
      <c r="AB45" s="1">
        <v>6.6345429420471191</v>
      </c>
      <c r="AC45" s="1">
        <v>-0.5416448712348938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1.1028920341940485</v>
      </c>
      <c r="AL45">
        <f>(U45-T45)/(1000-U45)*AK45</f>
        <v>3.0094288222611707E-2</v>
      </c>
      <c r="AM45">
        <f>(P45+273.15)</f>
        <v>299.66621818542478</v>
      </c>
      <c r="AN45">
        <f>(O45+273.15)</f>
        <v>300.50803794860838</v>
      </c>
      <c r="AO45">
        <f>(Y45*AG45+Z45*AH45)*AI45</f>
        <v>199.9352103748497</v>
      </c>
      <c r="AP45">
        <f>((AO45+0.00000010773*(AN45^4-AM45^4))-AL45*44100)/(L45*51.4+0.00000043092*AM45^3)</f>
        <v>-9.189233443858619</v>
      </c>
      <c r="AQ45">
        <f>0.61365*EXP(17.502*J45/(240.97+J45))</f>
        <v>3.4787149453586208</v>
      </c>
      <c r="AR45">
        <f>AQ45*1000/AA45</f>
        <v>39.484662036305281</v>
      </c>
      <c r="AS45">
        <f>(AR45-U45)</f>
        <v>12.671908358937117</v>
      </c>
      <c r="AT45">
        <f>IF(D45,P45,(O45+P45)/2)</f>
        <v>26.937128067016602</v>
      </c>
      <c r="AU45">
        <f>0.61365*EXP(17.502*AT45/(240.97+AT45))</f>
        <v>3.5659644824725811</v>
      </c>
      <c r="AV45">
        <f>IF(AS45&lt;&gt;0,(1000-(AR45+U45)/2)/AS45*AL45,0)</f>
        <v>2.2961578185372433</v>
      </c>
      <c r="AW45">
        <f>U45*AA45/1000</f>
        <v>2.3622825201825619</v>
      </c>
      <c r="AX45">
        <f>(AU45-AW45)</f>
        <v>1.2036819622900192</v>
      </c>
      <c r="AY45">
        <f>1/(1.6/F45+1.37/N45)</f>
        <v>1.5550110026167927</v>
      </c>
      <c r="AZ45">
        <f>G45*AA45*0.001</f>
        <v>33.349307409758985</v>
      </c>
      <c r="BA45">
        <f>G45/S45</f>
        <v>0.97725381843101611</v>
      </c>
      <c r="BB45">
        <f>(1-AL45*AA45/AQ45/F45)*100</f>
        <v>84.612851817048821</v>
      </c>
      <c r="BC45">
        <f>(S45-E45/(N45/1.35))</f>
        <v>386.65065213996053</v>
      </c>
      <c r="BD45">
        <f>E45*BB45/100/BC45</f>
        <v>4.7624457986606E-3</v>
      </c>
    </row>
    <row r="46" spans="1:56" x14ac:dyDescent="0.25">
      <c r="A46" s="1" t="s">
        <v>1</v>
      </c>
      <c r="B46" s="1" t="s">
        <v>6912</v>
      </c>
      <c r="K46" s="1">
        <f t="shared" si="0"/>
        <v>2.72</v>
      </c>
    </row>
    <row r="47" spans="1:56" x14ac:dyDescent="0.25">
      <c r="A47" s="1" t="s">
        <v>1</v>
      </c>
      <c r="B47" s="1" t="s">
        <v>6911</v>
      </c>
      <c r="K47" s="1">
        <f t="shared" si="0"/>
        <v>2.72</v>
      </c>
    </row>
    <row r="48" spans="1:56" x14ac:dyDescent="0.25">
      <c r="A48" s="1">
        <v>11</v>
      </c>
      <c r="B48" s="1" t="s">
        <v>6910</v>
      </c>
      <c r="C48" s="1">
        <v>2417.5000049956143</v>
      </c>
      <c r="D48" s="1">
        <v>0</v>
      </c>
      <c r="E48">
        <f>(R48-S48*(1000-T48)/(1000-U48))*AK48</f>
        <v>2.274979880982257</v>
      </c>
      <c r="F48">
        <f>IF(AV48&lt;&gt;0,1/(1/AV48-1/N48),0)</f>
        <v>5.5816651320802757</v>
      </c>
      <c r="G48">
        <f>((AY48-AL48/2)*S48-E48)/(AY48+AL48/2)</f>
        <v>378.560571988969</v>
      </c>
      <c r="H48">
        <f>AL48*1000</f>
        <v>30.97485949283384</v>
      </c>
      <c r="I48">
        <f>(AQ48-AW48)</f>
        <v>1.088334176960843</v>
      </c>
      <c r="J48">
        <f>(P48+AP48*D48)</f>
        <v>26.704925537109375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27.424615859985352</v>
      </c>
      <c r="P48" s="1">
        <v>26.704925537109375</v>
      </c>
      <c r="Q48" s="1">
        <v>27.486042022705078</v>
      </c>
      <c r="R48" s="1">
        <v>400.07308959960938</v>
      </c>
      <c r="S48" s="1">
        <v>387.1357421875</v>
      </c>
      <c r="T48" s="1">
        <v>0.26152828335762024</v>
      </c>
      <c r="U48" s="1">
        <v>27.576084136962891</v>
      </c>
      <c r="V48" s="1">
        <v>0.6278647780418396</v>
      </c>
      <c r="W48" s="1">
        <v>66.203369140625</v>
      </c>
      <c r="X48" s="1">
        <v>299.94369506835938</v>
      </c>
      <c r="Y48" s="1">
        <v>1599.5706787109375</v>
      </c>
      <c r="Z48" s="1">
        <v>6.1228508949279785</v>
      </c>
      <c r="AA48" s="1">
        <v>88.093154907226563</v>
      </c>
      <c r="AB48" s="1">
        <v>6.7039961814880371</v>
      </c>
      <c r="AC48" s="1">
        <v>-0.55608844757080078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1.1027341730454385</v>
      </c>
      <c r="AL48">
        <f>(U48-T48)/(1000-U48)*AK48</f>
        <v>3.097485949283384E-2</v>
      </c>
      <c r="AM48">
        <f>(P48+273.15)</f>
        <v>299.85492553710935</v>
      </c>
      <c r="AN48">
        <f>(O48+273.15)</f>
        <v>300.57461585998533</v>
      </c>
      <c r="AO48">
        <f>(Y48*AG48+Z48*AH48)*AI48</f>
        <v>255.93130287323947</v>
      </c>
      <c r="AP48">
        <f>((AO48+0.00000010773*(AN48^4-AM48^4))-AL48*44100)/(L48*51.4+0.00000043092*AM48^3)</f>
        <v>-9.0580671129098302</v>
      </c>
      <c r="AQ48">
        <f>0.61365*EXP(17.502*J48/(240.97+J48))</f>
        <v>3.5175984285730282</v>
      </c>
      <c r="AR48">
        <f>AQ48*1000/AA48</f>
        <v>39.930439910768463</v>
      </c>
      <c r="AS48">
        <f>(AR48-U48)</f>
        <v>12.354355773805572</v>
      </c>
      <c r="AT48">
        <f>IF(D48,P48,(O48+P48)/2)</f>
        <v>27.064770698547363</v>
      </c>
      <c r="AU48">
        <f>0.61365*EXP(17.502*AT48/(240.97+AT48))</f>
        <v>3.5927979577126368</v>
      </c>
      <c r="AV48">
        <f>IF(AS48&lt;&gt;0,(1000-(AR48+U48)/2)/AS48*AL48,0)</f>
        <v>2.4225752837454926</v>
      </c>
      <c r="AW48">
        <f>U48*AA48/1000</f>
        <v>2.4292642516121852</v>
      </c>
      <c r="AX48">
        <f>(AU48-AW48)</f>
        <v>1.1635337061004516</v>
      </c>
      <c r="AY48">
        <f>1/(1.6/F48+1.37/N48)</f>
        <v>1.6482060911516354</v>
      </c>
      <c r="AZ48">
        <f>G48*AA48*0.001</f>
        <v>33.348595109992537</v>
      </c>
      <c r="BA48">
        <f>G48/S48</f>
        <v>0.97784970679773142</v>
      </c>
      <c r="BB48">
        <f>(1-AL48*AA48/AQ48/F48)*100</f>
        <v>86.102346726518519</v>
      </c>
      <c r="BC48">
        <f>(S48-E48/(N48/1.35))</f>
        <v>386.41822510201035</v>
      </c>
      <c r="BD48">
        <f>E48*BB48/100/BC48</f>
        <v>5.0691477208787859E-3</v>
      </c>
    </row>
    <row r="49" spans="1:56" x14ac:dyDescent="0.25">
      <c r="A49" s="1" t="s">
        <v>1</v>
      </c>
      <c r="B49" s="1" t="s">
        <v>6909</v>
      </c>
      <c r="K49" s="1">
        <f t="shared" si="0"/>
        <v>2.72</v>
      </c>
    </row>
    <row r="50" spans="1:56" x14ac:dyDescent="0.25">
      <c r="A50" s="1" t="s">
        <v>1</v>
      </c>
      <c r="B50" s="1" t="s">
        <v>6904</v>
      </c>
      <c r="K50" s="1">
        <f t="shared" si="0"/>
        <v>2.72</v>
      </c>
    </row>
    <row r="51" spans="1:56" x14ac:dyDescent="0.25">
      <c r="A51" s="1">
        <v>12</v>
      </c>
      <c r="B51" s="1" t="s">
        <v>6908</v>
      </c>
      <c r="C51" s="1">
        <v>2620.5000049956143</v>
      </c>
      <c r="D51" s="1">
        <v>0</v>
      </c>
      <c r="E51">
        <f>(R51-S51*(1000-T51)/(1000-U51))*AK51</f>
        <v>2.3240809439920982</v>
      </c>
      <c r="F51">
        <f>IF(AV51&lt;&gt;0,1/(1/AV51-1/N51),0)</f>
        <v>6.7671992543349466</v>
      </c>
      <c r="G51">
        <f>((AY51-AL51/2)*S51-E51)/(AY51+AL51/2)</f>
        <v>378.43101997048223</v>
      </c>
      <c r="H51">
        <f>AL51*1000</f>
        <v>32.157347121190604</v>
      </c>
      <c r="I51">
        <f>(AQ51-AW51)</f>
        <v>1.0430709663310314</v>
      </c>
      <c r="J51">
        <f>(P51+AP51*D51)</f>
        <v>26.917667388916016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27.533288955688477</v>
      </c>
      <c r="P51" s="1">
        <v>26.917667388916016</v>
      </c>
      <c r="Q51" s="1">
        <v>27.566823959350586</v>
      </c>
      <c r="R51" s="1">
        <v>399.94866943359375</v>
      </c>
      <c r="S51" s="1">
        <v>386.5694580078125</v>
      </c>
      <c r="T51" s="1">
        <v>0.26986214518547058</v>
      </c>
      <c r="U51" s="1">
        <v>28.594747543334961</v>
      </c>
      <c r="V51" s="1">
        <v>0.64371806383132935</v>
      </c>
      <c r="W51" s="1">
        <v>68.208732604980469</v>
      </c>
      <c r="X51" s="1">
        <v>299.97247314453125</v>
      </c>
      <c r="Y51" s="1">
        <v>1999.7381591796875</v>
      </c>
      <c r="Z51" s="1">
        <v>8.8685493469238281</v>
      </c>
      <c r="AA51" s="1">
        <v>88.08673095703125</v>
      </c>
      <c r="AB51" s="1">
        <v>6.733795166015625</v>
      </c>
      <c r="AC51" s="1">
        <v>-0.58352452516555786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1.1028399747960704</v>
      </c>
      <c r="AL51">
        <f>(U51-T51)/(1000-U51)*AK51</f>
        <v>3.2157347121190602E-2</v>
      </c>
      <c r="AM51">
        <f>(P51+273.15)</f>
        <v>300.06766738891599</v>
      </c>
      <c r="AN51">
        <f>(O51+273.15)</f>
        <v>300.68328895568845</v>
      </c>
      <c r="AO51">
        <f>(Y51*AG51+Z51*AH51)*AI51</f>
        <v>319.95809831712904</v>
      </c>
      <c r="AP51">
        <f>((AO51+0.00000010773*(AN51^4-AM51^4))-AL51*44100)/(L51*51.4+0.00000043092*AM51^3)</f>
        <v>-8.9684530295964588</v>
      </c>
      <c r="AQ51">
        <f>0.61365*EXP(17.502*J51/(240.97+J51))</f>
        <v>3.5618887999650082</v>
      </c>
      <c r="AR51">
        <f>AQ51*1000/AA51</f>
        <v>40.436156061944217</v>
      </c>
      <c r="AS51">
        <f>(AR51-U51)</f>
        <v>11.841408518609256</v>
      </c>
      <c r="AT51">
        <f>IF(D51,P51,(O51+P51)/2)</f>
        <v>27.225478172302246</v>
      </c>
      <c r="AU51">
        <f>0.61365*EXP(17.502*AT51/(240.97+AT51))</f>
        <v>3.6268329712444221</v>
      </c>
      <c r="AV51">
        <f>IF(AS51&lt;&gt;0,(1000-(AR51+U51)/2)/AS51*AL51,0)</f>
        <v>2.6219365464620279</v>
      </c>
      <c r="AW51">
        <f>U51*AA51/1000</f>
        <v>2.5188178336339768</v>
      </c>
      <c r="AX51">
        <f>(AU51-AW51)</f>
        <v>1.1080151376104452</v>
      </c>
      <c r="AY51">
        <f>1/(1.6/F51+1.37/N51)</f>
        <v>1.7969386553076043</v>
      </c>
      <c r="AZ51">
        <f>G51*AA51*0.001</f>
        <v>33.334751441934785</v>
      </c>
      <c r="BA51">
        <f>G51/S51</f>
        <v>0.97894702266632305</v>
      </c>
      <c r="BB51">
        <f>(1-AL51*AA51/AQ51/F51)*100</f>
        <v>88.248281346235643</v>
      </c>
      <c r="BC51">
        <f>(S51-E51/(N51/1.35))</f>
        <v>385.83645469674354</v>
      </c>
      <c r="BD51">
        <f>E51*BB51/100/BC51</f>
        <v>5.315623926153876E-3</v>
      </c>
    </row>
    <row r="52" spans="1:56" x14ac:dyDescent="0.25">
      <c r="A52" s="1" t="s">
        <v>1</v>
      </c>
      <c r="B52" s="1" t="s">
        <v>6907</v>
      </c>
      <c r="K52" s="1">
        <v>8.48</v>
      </c>
    </row>
    <row r="53" spans="1:56" x14ac:dyDescent="0.25">
      <c r="A53" s="1" t="s">
        <v>1</v>
      </c>
      <c r="B53" s="1" t="s">
        <v>6906</v>
      </c>
    </row>
    <row r="54" spans="1:56" x14ac:dyDescent="0.25">
      <c r="A54" s="1" t="s">
        <v>1</v>
      </c>
      <c r="B54" s="1" t="s">
        <v>6905</v>
      </c>
    </row>
    <row r="55" spans="1:56" x14ac:dyDescent="0.25">
      <c r="A55" s="1" t="s">
        <v>1</v>
      </c>
      <c r="B55" s="1" t="s">
        <v>6904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626F-83D4-4BDE-8BD9-DA43448423B1}">
  <dimension ref="A1:BD55"/>
  <sheetViews>
    <sheetView topLeftCell="J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4251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4250</v>
      </c>
    </row>
    <row r="12" spans="1:56" x14ac:dyDescent="0.25">
      <c r="A12" s="1" t="s">
        <v>1</v>
      </c>
      <c r="B12" s="1" t="s">
        <v>4249</v>
      </c>
    </row>
    <row r="13" spans="1:56" x14ac:dyDescent="0.25">
      <c r="A13" s="1" t="s">
        <v>1</v>
      </c>
      <c r="B13" s="1" t="s">
        <v>4248</v>
      </c>
    </row>
    <row r="14" spans="1:56" x14ac:dyDescent="0.25">
      <c r="A14" s="1" t="s">
        <v>1</v>
      </c>
      <c r="B14" s="1" t="s">
        <v>4247</v>
      </c>
    </row>
    <row r="15" spans="1:56" x14ac:dyDescent="0.25">
      <c r="A15" s="1" t="s">
        <v>1</v>
      </c>
      <c r="B15" s="1" t="s">
        <v>4246</v>
      </c>
    </row>
    <row r="16" spans="1:56" x14ac:dyDescent="0.25">
      <c r="A16" s="1" t="s">
        <v>1</v>
      </c>
      <c r="B16" s="1" t="s">
        <v>4245</v>
      </c>
    </row>
    <row r="17" spans="1:56" x14ac:dyDescent="0.25">
      <c r="A17" s="1" t="s">
        <v>1</v>
      </c>
      <c r="B17" s="1" t="s">
        <v>4244</v>
      </c>
    </row>
    <row r="18" spans="1:56" x14ac:dyDescent="0.25">
      <c r="A18" s="1">
        <v>1</v>
      </c>
      <c r="B18" s="1" t="s">
        <v>4243</v>
      </c>
      <c r="C18" s="1">
        <v>281.00000469386578</v>
      </c>
      <c r="D18" s="1">
        <v>0</v>
      </c>
      <c r="E18">
        <f>(R18-S18*(1000-T18)/(1000-U18))*AK18</f>
        <v>-1.9742349397212426</v>
      </c>
      <c r="F18">
        <f>IF(AV18&lt;&gt;0,1/(1/AV18-1/N18),0)</f>
        <v>6.36328414271114</v>
      </c>
      <c r="G18">
        <f>((AY18-AL18/2)*S18-E18)/(AY18+AL18/2)</f>
        <v>389.13873981428503</v>
      </c>
      <c r="H18">
        <f>AL18*1000</f>
        <v>24.032860429825458</v>
      </c>
      <c r="I18">
        <f>(AQ18-AW18)</f>
        <v>0.79898680989747994</v>
      </c>
      <c r="J18">
        <f>(P18+AP18*D18)</f>
        <v>25.35651969909668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27.123018264770508</v>
      </c>
      <c r="P18" s="1">
        <v>25.35651969909668</v>
      </c>
      <c r="Q18" s="1">
        <v>27.261873245239258</v>
      </c>
      <c r="R18" s="1">
        <v>400.15225219726563</v>
      </c>
      <c r="S18" s="1">
        <v>393.38442993164063</v>
      </c>
      <c r="T18" s="1">
        <v>6.7133078575134277</v>
      </c>
      <c r="U18" s="1">
        <v>27.852563858032227</v>
      </c>
      <c r="V18" s="1">
        <v>16.372922897338867</v>
      </c>
      <c r="W18" s="1">
        <v>67.928939819335938</v>
      </c>
      <c r="X18" s="1">
        <v>300.6192626953125</v>
      </c>
      <c r="Y18" s="1">
        <v>-0.10308956354856491</v>
      </c>
      <c r="Z18" s="1">
        <v>2.7325131893157959</v>
      </c>
      <c r="AA18" s="1">
        <v>87.923934936523438</v>
      </c>
      <c r="AB18" s="1">
        <v>7.2671165466308594</v>
      </c>
      <c r="AC18" s="1">
        <v>1.9058674573898315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1.1052178775562955</v>
      </c>
      <c r="AL18">
        <f>(U18-T18)/(1000-U18)*AK18</f>
        <v>2.403286042982546E-2</v>
      </c>
      <c r="AM18">
        <f>(P18+273.15)</f>
        <v>298.50651969909666</v>
      </c>
      <c r="AN18">
        <f>(O18+273.15)</f>
        <v>300.27301826477049</v>
      </c>
      <c r="AO18">
        <f>(Y18*AG18+Z18*AH18)*AI18</f>
        <v>-1.6494329799093377E-2</v>
      </c>
      <c r="AP18">
        <f>((AO18+0.00000010773*(AN18^4-AM18^4))-AL18*44100)/(L18*51.4+0.00000043092*AM18^3)</f>
        <v>-8.5573751978751904</v>
      </c>
      <c r="AQ18">
        <f>0.61365*EXP(17.502*J18/(240.97+J18))</f>
        <v>3.2478938223664695</v>
      </c>
      <c r="AR18">
        <f>AQ18*1000/AA18</f>
        <v>36.93981422363867</v>
      </c>
      <c r="AS18">
        <f>(AR18-U18)</f>
        <v>9.0872503656064438</v>
      </c>
      <c r="AT18">
        <f>IF(D18,P18,(O18+P18)/2)</f>
        <v>26.239768981933594</v>
      </c>
      <c r="AU18">
        <f>0.61365*EXP(17.502*AT18/(240.97+AT18))</f>
        <v>3.4224298029710991</v>
      </c>
      <c r="AV18">
        <f>IF(AS18&lt;&gt;0,(1000-(AR18+U18)/2)/AS18*AL18,0)</f>
        <v>2.5590015026065509</v>
      </c>
      <c r="AW18">
        <f>U18*AA18/1000</f>
        <v>2.4489070124689896</v>
      </c>
      <c r="AX18">
        <f>(AU18-AW18)</f>
        <v>0.97352279050210955</v>
      </c>
      <c r="AY18">
        <f>1/(1.6/F18+1.37/N18)</f>
        <v>1.7497509040320955</v>
      </c>
      <c r="AZ18">
        <f>G18*AA18*0.001</f>
        <v>34.214609240711923</v>
      </c>
      <c r="BA18">
        <f>G18/S18</f>
        <v>0.98920727462931524</v>
      </c>
      <c r="BB18">
        <f>(1-AL18*AA18/AQ18/F18)*100</f>
        <v>89.775797537629657</v>
      </c>
      <c r="BC18">
        <f>(S18-E18/(N18/1.35))</f>
        <v>394.00709359203705</v>
      </c>
      <c r="BD18">
        <f>E18*BB18/100/BC18</f>
        <v>-4.4983585098507172E-3</v>
      </c>
    </row>
    <row r="19" spans="1:56" x14ac:dyDescent="0.25">
      <c r="A19" s="1" t="s">
        <v>1</v>
      </c>
      <c r="B19" s="1" t="s">
        <v>4242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4241</v>
      </c>
      <c r="K20" s="1">
        <f t="shared" si="0"/>
        <v>2.72</v>
      </c>
    </row>
    <row r="21" spans="1:56" x14ac:dyDescent="0.25">
      <c r="A21" s="1">
        <v>2</v>
      </c>
      <c r="B21" s="1" t="s">
        <v>4240</v>
      </c>
      <c r="C21" s="1">
        <v>484.50000470504165</v>
      </c>
      <c r="D21" s="1">
        <v>0</v>
      </c>
      <c r="E21">
        <f>(R21-S21*(1000-T21)/(1000-U21))*AK21</f>
        <v>-1.7046108499627359</v>
      </c>
      <c r="F21">
        <f>IF(AV21&lt;&gt;0,1/(1/AV21-1/N21),0)</f>
        <v>7.1054138093612416</v>
      </c>
      <c r="G21">
        <f>((AY21-AL21/2)*S21-E21)/(AY21+AL21/2)</f>
        <v>388.82139583131061</v>
      </c>
      <c r="H21">
        <f>AL21*1000</f>
        <v>23.734417359471379</v>
      </c>
      <c r="I21">
        <f>(AQ21-AW21)</f>
        <v>0.75602893930680803</v>
      </c>
      <c r="J21">
        <f>(P21+AP21*D21)</f>
        <v>25.172769546508789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27.048912048339844</v>
      </c>
      <c r="P21" s="1">
        <v>25.172769546508789</v>
      </c>
      <c r="Q21" s="1">
        <v>27.232006072998047</v>
      </c>
      <c r="R21" s="1">
        <v>399.84765625</v>
      </c>
      <c r="S21" s="1">
        <v>392.95046997070313</v>
      </c>
      <c r="T21" s="1">
        <v>7.0622844696044922</v>
      </c>
      <c r="U21" s="1">
        <v>27.940038681030273</v>
      </c>
      <c r="V21" s="1">
        <v>17.298761367797852</v>
      </c>
      <c r="W21" s="1">
        <v>68.437919616699219</v>
      </c>
      <c r="X21" s="1">
        <v>300.57769775390625</v>
      </c>
      <c r="Y21" s="1">
        <v>25.035129547119141</v>
      </c>
      <c r="Z21" s="1">
        <v>2.4057667255401611</v>
      </c>
      <c r="AA21" s="1">
        <v>87.922149658203125</v>
      </c>
      <c r="AB21" s="1">
        <v>7.246065616607666</v>
      </c>
      <c r="AC21" s="1">
        <v>1.9099856615066528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1.105065065271714</v>
      </c>
      <c r="AL21">
        <f>(U21-T21)/(1000-U21)*AK21</f>
        <v>2.373441735947138E-2</v>
      </c>
      <c r="AM21">
        <f>(P21+273.15)</f>
        <v>298.32276954650877</v>
      </c>
      <c r="AN21">
        <f>(O21+273.15)</f>
        <v>300.19891204833982</v>
      </c>
      <c r="AO21">
        <f>(Y21*AG21+Z21*AH21)*AI21</f>
        <v>4.0056206380064623</v>
      </c>
      <c r="AP21">
        <f>((AO21+0.00000010773*(AN21^4-AM21^4))-AL21*44100)/(L21*51.4+0.00000043092*AM21^3)</f>
        <v>-8.4071651120005892</v>
      </c>
      <c r="AQ21">
        <f>0.61365*EXP(17.502*J21/(240.97+J21))</f>
        <v>3.2125772016763361</v>
      </c>
      <c r="AR21">
        <f>AQ21*1000/AA21</f>
        <v>36.538883707520945</v>
      </c>
      <c r="AS21">
        <f>(AR21-U21)</f>
        <v>8.5988450264906717</v>
      </c>
      <c r="AT21">
        <f>IF(D21,P21,(O21+P21)/2)</f>
        <v>26.110840797424316</v>
      </c>
      <c r="AU21">
        <f>0.61365*EXP(17.502*AT21/(240.97+AT21))</f>
        <v>3.3964530662976475</v>
      </c>
      <c r="AV21">
        <f>IF(AS21&lt;&gt;0,(1000-(AR21+U21)/2)/AS21*AL21,0)</f>
        <v>2.6711997322059049</v>
      </c>
      <c r="AW21">
        <f>U21*AA21/1000</f>
        <v>2.4565482623695281</v>
      </c>
      <c r="AX21">
        <f>(AU21-AW21)</f>
        <v>0.93990480392811948</v>
      </c>
      <c r="AY21">
        <f>1/(1.6/F21+1.37/N21)</f>
        <v>1.8340283477133972</v>
      </c>
      <c r="AZ21">
        <f>G21*AA21*0.001</f>
        <v>34.186012954591924</v>
      </c>
      <c r="BA21">
        <f>G21/S21</f>
        <v>0.98949212571319645</v>
      </c>
      <c r="BB21">
        <f>(1-AL21*AA21/AQ21/F21)*100</f>
        <v>90.858153514916239</v>
      </c>
      <c r="BC21">
        <f>(S21-E21/(N21/1.35))</f>
        <v>393.4880955643111</v>
      </c>
      <c r="BD21">
        <f>E21*BB21/100/BC21</f>
        <v>-3.9360223609050228E-3</v>
      </c>
    </row>
    <row r="22" spans="1:56" x14ac:dyDescent="0.25">
      <c r="A22" s="1" t="s">
        <v>1</v>
      </c>
      <c r="B22" s="1" t="s">
        <v>4239</v>
      </c>
      <c r="K22" s="1">
        <f t="shared" si="0"/>
        <v>2.72</v>
      </c>
    </row>
    <row r="23" spans="1:56" x14ac:dyDescent="0.25">
      <c r="A23" s="1" t="s">
        <v>1</v>
      </c>
      <c r="B23" s="1" t="s">
        <v>4238</v>
      </c>
      <c r="K23" s="1">
        <f t="shared" si="0"/>
        <v>2.72</v>
      </c>
    </row>
    <row r="24" spans="1:56" x14ac:dyDescent="0.25">
      <c r="A24" s="1">
        <v>3</v>
      </c>
      <c r="B24" s="1" t="s">
        <v>4237</v>
      </c>
      <c r="C24" s="1">
        <v>688.00000469386578</v>
      </c>
      <c r="D24" s="1">
        <v>0</v>
      </c>
      <c r="E24">
        <f>(R24-S24*(1000-T24)/(1000-U24))*AK24</f>
        <v>-1.3017051405035336</v>
      </c>
      <c r="F24">
        <f>IF(AV24&lt;&gt;0,1/(1/AV24-1/N24),0)</f>
        <v>7.1757025710509534</v>
      </c>
      <c r="G24">
        <f>((AY24-AL24/2)*S24-E24)/(AY24+AL24/2)</f>
        <v>388.78166454548568</v>
      </c>
      <c r="H24">
        <f>AL24*1000</f>
        <v>23.181723184120418</v>
      </c>
      <c r="I24">
        <f>(AQ24-AW24)</f>
        <v>0.73602018561523064</v>
      </c>
      <c r="J24">
        <f>(P24+AP24*D24)</f>
        <v>24.984476089477539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26.956096649169922</v>
      </c>
      <c r="P24" s="1">
        <v>24.984476089477539</v>
      </c>
      <c r="Q24" s="1">
        <v>27.155952453613281</v>
      </c>
      <c r="R24" s="1">
        <v>400.06027221679688</v>
      </c>
      <c r="S24" s="1">
        <v>392.99554443359375</v>
      </c>
      <c r="T24" s="1">
        <v>7.3654036521911621</v>
      </c>
      <c r="U24" s="1">
        <v>27.756589889526367</v>
      </c>
      <c r="V24" s="1">
        <v>18.142059326171875</v>
      </c>
      <c r="W24" s="1">
        <v>68.368515014648438</v>
      </c>
      <c r="X24" s="1">
        <v>300.6402587890625</v>
      </c>
      <c r="Y24" s="1">
        <v>51.104808807373047</v>
      </c>
      <c r="Z24" s="1">
        <v>2.767418384552002</v>
      </c>
      <c r="AA24" s="1">
        <v>87.932838439941406</v>
      </c>
      <c r="AB24" s="1">
        <v>7.1159753799438477</v>
      </c>
      <c r="AC24" s="1">
        <v>1.9131921529769897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1.1052950690774352</v>
      </c>
      <c r="AL24">
        <f>(U24-T24)/(1000-U24)*AK24</f>
        <v>2.3181723184120418E-2</v>
      </c>
      <c r="AM24">
        <f>(P24+273.15)</f>
        <v>298.13447608947752</v>
      </c>
      <c r="AN24">
        <f>(O24+273.15)</f>
        <v>300.1060966491699</v>
      </c>
      <c r="AO24">
        <f>(Y24*AG24+Z24*AH24)*AI24</f>
        <v>8.176769226414649</v>
      </c>
      <c r="AP24">
        <f>((AO24+0.00000010773*(AN24^4-AM24^4))-AL24*44100)/(L24*51.4+0.00000043092*AM24^3)</f>
        <v>-8.164761830557163</v>
      </c>
      <c r="AQ24">
        <f>0.61365*EXP(17.502*J24/(240.97+J24))</f>
        <v>3.1767359200146639</v>
      </c>
      <c r="AR24">
        <f>AQ24*1000/AA24</f>
        <v>36.126843809146358</v>
      </c>
      <c r="AS24">
        <f>(AR24-U24)</f>
        <v>8.3702539196199908</v>
      </c>
      <c r="AT24">
        <f>IF(D24,P24,(O24+P24)/2)</f>
        <v>25.97028636932373</v>
      </c>
      <c r="AU24">
        <f>0.61365*EXP(17.502*AT24/(240.97+AT24))</f>
        <v>3.3683301909705756</v>
      </c>
      <c r="AV24">
        <f>IF(AS24&lt;&gt;0,(1000-(AR24+U24)/2)/AS24*AL24,0)</f>
        <v>2.681072684484628</v>
      </c>
      <c r="AW24">
        <f>U24*AA24/1000</f>
        <v>2.4407157343994332</v>
      </c>
      <c r="AX24">
        <f>(AU24-AW24)</f>
        <v>0.92761445657114239</v>
      </c>
      <c r="AY24">
        <f>1/(1.6/F24+1.37/N24)</f>
        <v>1.8414778044573132</v>
      </c>
      <c r="AZ24">
        <f>G24*AA24*0.001</f>
        <v>34.186675296889689</v>
      </c>
      <c r="BA24">
        <f>G24/S24</f>
        <v>0.98927753775381511</v>
      </c>
      <c r="BB24">
        <f>(1-AL24*AA24/AQ24/F24)*100</f>
        <v>91.057658215954604</v>
      </c>
      <c r="BC24">
        <f>(S24-E24/(N24/1.35))</f>
        <v>393.40609561533768</v>
      </c>
      <c r="BD24">
        <f>E24*BB24/100/BC24</f>
        <v>-3.0129228576523562E-3</v>
      </c>
    </row>
    <row r="25" spans="1:56" x14ac:dyDescent="0.25">
      <c r="A25" s="1" t="s">
        <v>1</v>
      </c>
      <c r="B25" s="1" t="s">
        <v>4236</v>
      </c>
      <c r="K25" s="1">
        <f t="shared" si="0"/>
        <v>2.72</v>
      </c>
    </row>
    <row r="26" spans="1:56" x14ac:dyDescent="0.25">
      <c r="A26" s="1" t="s">
        <v>1</v>
      </c>
      <c r="B26" s="1" t="s">
        <v>4235</v>
      </c>
      <c r="K26" s="1">
        <f t="shared" si="0"/>
        <v>2.72</v>
      </c>
    </row>
    <row r="27" spans="1:56" x14ac:dyDescent="0.25">
      <c r="A27" s="1">
        <v>4</v>
      </c>
      <c r="B27" s="1" t="s">
        <v>4234</v>
      </c>
      <c r="C27" s="1">
        <v>892.00000469386578</v>
      </c>
      <c r="D27" s="1">
        <v>0</v>
      </c>
      <c r="E27">
        <f>(R27-S27*(1000-T27)/(1000-U27))*AK27</f>
        <v>-1.1106191486843084</v>
      </c>
      <c r="F27">
        <f>IF(AV27&lt;&gt;0,1/(1/AV27-1/N27),0)</f>
        <v>7.2968338247899336</v>
      </c>
      <c r="G27">
        <f>((AY27-AL27/2)*S27-E27)/(AY27+AL27/2)</f>
        <v>388.64493772314063</v>
      </c>
      <c r="H27">
        <f>AL27*1000</f>
        <v>22.878875275479363</v>
      </c>
      <c r="I27">
        <f>(AQ27-AW27)</f>
        <v>0.72192534251547391</v>
      </c>
      <c r="J27">
        <f>(P27+AP27*D27)</f>
        <v>24.92024040222168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26.885063171386719</v>
      </c>
      <c r="P27" s="1">
        <v>24.92024040222168</v>
      </c>
      <c r="Q27" s="1">
        <v>27.087974548339844</v>
      </c>
      <c r="R27" s="1">
        <v>399.99578857421875</v>
      </c>
      <c r="S27" s="1">
        <v>392.86767578125</v>
      </c>
      <c r="T27" s="1">
        <v>7.652717113494873</v>
      </c>
      <c r="U27" s="1">
        <v>27.779380798339844</v>
      </c>
      <c r="V27" s="1">
        <v>18.928171157836914</v>
      </c>
      <c r="W27" s="1">
        <v>68.709304809570313</v>
      </c>
      <c r="X27" s="1">
        <v>300.60528564453125</v>
      </c>
      <c r="Y27" s="1">
        <v>100.29679107666016</v>
      </c>
      <c r="Z27" s="1">
        <v>2.7409088611602783</v>
      </c>
      <c r="AA27" s="1">
        <v>87.930816650390625</v>
      </c>
      <c r="AB27" s="1">
        <v>7.1192193031311035</v>
      </c>
      <c r="AC27" s="1">
        <v>1.9109952449798584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1.1051664913401882</v>
      </c>
      <c r="AL27">
        <f>(U27-T27)/(1000-U27)*AK27</f>
        <v>2.2878875275479361E-2</v>
      </c>
      <c r="AM27">
        <f>(P27+273.15)</f>
        <v>298.07024040222166</v>
      </c>
      <c r="AN27">
        <f>(O27+273.15)</f>
        <v>300.0350631713867</v>
      </c>
      <c r="AO27">
        <f>(Y27*AG27+Z27*AH27)*AI27</f>
        <v>16.047486213576349</v>
      </c>
      <c r="AP27">
        <f>((AO27+0.00000010773*(AN27^4-AM27^4))-AL27*44100)/(L27*51.4+0.00000043092*AM27^3)</f>
        <v>-7.9912083539370311</v>
      </c>
      <c r="AQ27">
        <f>0.61365*EXP(17.502*J27/(240.97+J27))</f>
        <v>3.1645889821556765</v>
      </c>
      <c r="AR27">
        <f>AQ27*1000/AA27</f>
        <v>35.989532483679241</v>
      </c>
      <c r="AS27">
        <f>(AR27-U27)</f>
        <v>8.2101516853393974</v>
      </c>
      <c r="AT27">
        <f>IF(D27,P27,(O27+P27)/2)</f>
        <v>25.902651786804199</v>
      </c>
      <c r="AU27">
        <f>0.61365*EXP(17.502*AT27/(240.97+AT27))</f>
        <v>3.3548701384697712</v>
      </c>
      <c r="AV27">
        <f>IF(AS27&lt;&gt;0,(1000-(AR27+U27)/2)/AS27*AL27,0)</f>
        <v>2.697805791860671</v>
      </c>
      <c r="AW27">
        <f>U27*AA27/1000</f>
        <v>2.4426636396402026</v>
      </c>
      <c r="AX27">
        <f>(AU27-AW27)</f>
        <v>0.91220649882956861</v>
      </c>
      <c r="AY27">
        <f>1/(1.6/F27+1.37/N27)</f>
        <v>1.8541158719448243</v>
      </c>
      <c r="AZ27">
        <f>G27*AA27*0.001</f>
        <v>34.17386676103596</v>
      </c>
      <c r="BA27">
        <f>G27/S27</f>
        <v>0.98925150039459953</v>
      </c>
      <c r="BB27">
        <f>(1-AL27*AA27/AQ27/F27)*100</f>
        <v>91.287876769205383</v>
      </c>
      <c r="BC27">
        <f>(S27-E27/(N27/1.35))</f>
        <v>393.2179594129052</v>
      </c>
      <c r="BD27">
        <f>E27*BB27/100/BC27</f>
        <v>-2.578368092189573E-3</v>
      </c>
    </row>
    <row r="28" spans="1:56" x14ac:dyDescent="0.25">
      <c r="A28" s="1" t="s">
        <v>1</v>
      </c>
      <c r="B28" s="1" t="s">
        <v>4233</v>
      </c>
      <c r="K28" s="1">
        <f t="shared" si="0"/>
        <v>2.72</v>
      </c>
    </row>
    <row r="29" spans="1:56" x14ac:dyDescent="0.25">
      <c r="A29" s="1" t="s">
        <v>1</v>
      </c>
      <c r="B29" s="1" t="s">
        <v>4232</v>
      </c>
      <c r="K29" s="1">
        <f t="shared" si="0"/>
        <v>2.72</v>
      </c>
    </row>
    <row r="30" spans="1:56" x14ac:dyDescent="0.25">
      <c r="A30" s="1">
        <v>5</v>
      </c>
      <c r="B30" s="1" t="s">
        <v>4231</v>
      </c>
      <c r="C30" s="1">
        <v>1096.0000046938658</v>
      </c>
      <c r="D30" s="1">
        <v>0</v>
      </c>
      <c r="E30">
        <f>(R30-S30*(1000-T30)/(1000-U30))*AK30</f>
        <v>-1.0374496481815867</v>
      </c>
      <c r="F30">
        <f>IF(AV30&lt;&gt;0,1/(1/AV30-1/N30),0)</f>
        <v>7.481905128980598</v>
      </c>
      <c r="G30">
        <f>((AY30-AL30/2)*S30-E30)/(AY30+AL30/2)</f>
        <v>388.53266196110974</v>
      </c>
      <c r="H30">
        <f>AL30*1000</f>
        <v>22.722734989091531</v>
      </c>
      <c r="I30">
        <f>(AQ30-AW30)</f>
        <v>0.71039111259395149</v>
      </c>
      <c r="J30">
        <f>(P30+AP30*D30)</f>
        <v>24.914255142211914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26.835016250610352</v>
      </c>
      <c r="P30" s="1">
        <v>24.914255142211914</v>
      </c>
      <c r="Q30" s="1">
        <v>27.037347793579102</v>
      </c>
      <c r="R30" s="1">
        <v>399.85409545898438</v>
      </c>
      <c r="S30" s="1">
        <v>392.71783447265625</v>
      </c>
      <c r="T30" s="1">
        <v>7.9097981452941895</v>
      </c>
      <c r="U30" s="1">
        <v>27.898139953613281</v>
      </c>
      <c r="V30" s="1">
        <v>19.621379852294922</v>
      </c>
      <c r="W30" s="1">
        <v>69.205307006835938</v>
      </c>
      <c r="X30" s="1">
        <v>300.58306884765625</v>
      </c>
      <c r="Y30" s="1">
        <v>151.37734985351563</v>
      </c>
      <c r="Z30" s="1">
        <v>2.8603193759918213</v>
      </c>
      <c r="AA30" s="1">
        <v>87.929450988769531</v>
      </c>
      <c r="AB30" s="1">
        <v>7.1598320007324219</v>
      </c>
      <c r="AC30" s="1">
        <v>1.9170801639556885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1.1050848119399124</v>
      </c>
      <c r="AL30">
        <f>(U30-T30)/(1000-U30)*AK30</f>
        <v>2.2722734989091532E-2</v>
      </c>
      <c r="AM30">
        <f>(P30+273.15)</f>
        <v>298.06425514221189</v>
      </c>
      <c r="AN30">
        <f>(O30+273.15)</f>
        <v>299.98501625061033</v>
      </c>
      <c r="AO30">
        <f>(Y30*AG30+Z30*AH30)*AI30</f>
        <v>24.22037543519491</v>
      </c>
      <c r="AP30">
        <f>((AO30+0.00000010773*(AN30^4-AM30^4))-AL30*44100)/(L30*51.4+0.00000043092*AM30^3)</f>
        <v>-7.8714619060526143</v>
      </c>
      <c r="AQ30">
        <f>0.61365*EXP(17.502*J30/(240.97+J30))</f>
        <v>3.1634592423230234</v>
      </c>
      <c r="AR30">
        <f>AQ30*1000/AA30</f>
        <v>35.977243196105761</v>
      </c>
      <c r="AS30">
        <f>(AR30-U30)</f>
        <v>8.0791032424924794</v>
      </c>
      <c r="AT30">
        <f>IF(D30,P30,(O30+P30)/2)</f>
        <v>25.874635696411133</v>
      </c>
      <c r="AU30">
        <f>0.61365*EXP(17.502*AT30/(240.97+AT30))</f>
        <v>3.3493083929316159</v>
      </c>
      <c r="AV30">
        <f>IF(AS30&lt;&gt;0,(1000-(AR30+U30)/2)/AS30*AL30,0)</f>
        <v>2.722706051282787</v>
      </c>
      <c r="AW30">
        <f>U30*AA30/1000</f>
        <v>2.453068129729072</v>
      </c>
      <c r="AX30">
        <f>(AU30-AW30)</f>
        <v>0.89624026320254391</v>
      </c>
      <c r="AY30">
        <f>1/(1.6/F30+1.37/N30)</f>
        <v>1.8729513121556733</v>
      </c>
      <c r="AZ30">
        <f>G30*AA30*0.001</f>
        <v>34.163463657445561</v>
      </c>
      <c r="BA30">
        <f>G30/S30</f>
        <v>0.98934305462045957</v>
      </c>
      <c r="BB30">
        <f>(1-AL30*AA30/AQ30/F30)*100</f>
        <v>91.558482512372038</v>
      </c>
      <c r="BC30">
        <f>(S30-E30/(N30/1.35))</f>
        <v>393.04504081594229</v>
      </c>
      <c r="BD30">
        <f>E30*BB30/100/BC30</f>
        <v>-2.4167030646999464E-3</v>
      </c>
    </row>
    <row r="31" spans="1:56" x14ac:dyDescent="0.25">
      <c r="A31" s="1" t="s">
        <v>1</v>
      </c>
      <c r="B31" s="1" t="s">
        <v>4230</v>
      </c>
      <c r="K31" s="1">
        <f t="shared" si="0"/>
        <v>2.72</v>
      </c>
    </row>
    <row r="32" spans="1:56" x14ac:dyDescent="0.25">
      <c r="A32" s="1" t="s">
        <v>1</v>
      </c>
      <c r="B32" s="1" t="s">
        <v>4229</v>
      </c>
      <c r="K32" s="1">
        <f t="shared" si="0"/>
        <v>2.72</v>
      </c>
    </row>
    <row r="33" spans="1:56" x14ac:dyDescent="0.25">
      <c r="A33" s="1">
        <v>6</v>
      </c>
      <c r="B33" s="1" t="s">
        <v>4228</v>
      </c>
      <c r="C33" s="1">
        <v>1300.0000046938658</v>
      </c>
      <c r="D33" s="1">
        <v>0</v>
      </c>
      <c r="E33">
        <f>(R33-S33*(1000-T33)/(1000-U33))*AK33</f>
        <v>-0.75240743254522569</v>
      </c>
      <c r="F33">
        <f>IF(AV33&lt;&gt;0,1/(1/AV33-1/N33),0)</f>
        <v>8.1204462102497601</v>
      </c>
      <c r="G33">
        <f>((AY33-AL33/2)*S33-E33)/(AY33+AL33/2)</f>
        <v>388.41414322432678</v>
      </c>
      <c r="H33">
        <f>AL33*1000</f>
        <v>22.834640778510238</v>
      </c>
      <c r="I33">
        <f>(AQ33-AW33)</f>
        <v>0.69323660967511058</v>
      </c>
      <c r="J33">
        <f>(P33+AP33*D33)</f>
        <v>24.978654861450195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26.808897018432617</v>
      </c>
      <c r="P33" s="1">
        <v>24.978654861450195</v>
      </c>
      <c r="Q33" s="1">
        <v>27.001258850097656</v>
      </c>
      <c r="R33" s="1">
        <v>400.06729125976563</v>
      </c>
      <c r="S33" s="1">
        <v>392.63632202148438</v>
      </c>
      <c r="T33" s="1">
        <v>8.1575937271118164</v>
      </c>
      <c r="U33" s="1">
        <v>28.233890533447266</v>
      </c>
      <c r="V33" s="1">
        <v>20.265600204467773</v>
      </c>
      <c r="W33" s="1">
        <v>70.140380859375</v>
      </c>
      <c r="X33" s="1">
        <v>300.63616943359375</v>
      </c>
      <c r="Y33" s="1">
        <v>300.9791259765625</v>
      </c>
      <c r="Z33" s="1">
        <v>2.7349381446838379</v>
      </c>
      <c r="AA33" s="1">
        <v>87.922592163085938</v>
      </c>
      <c r="AB33" s="1">
        <v>7.1806526184082031</v>
      </c>
      <c r="AC33" s="1">
        <v>1.9270890951156616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1.1052800346823297</v>
      </c>
      <c r="AL33">
        <f>(U33-T33)/(1000-U33)*AK33</f>
        <v>2.2834640778510239E-2</v>
      </c>
      <c r="AM33">
        <f>(P33+273.15)</f>
        <v>298.12865486145017</v>
      </c>
      <c r="AN33">
        <f>(O33+273.15)</f>
        <v>299.95889701843259</v>
      </c>
      <c r="AO33">
        <f>(Y33*AG33+Z33*AH33)*AI33</f>
        <v>48.156659079864767</v>
      </c>
      <c r="AP33">
        <f>((AO33+0.00000010773*(AN33^4-AM33^4))-AL33*44100)/(L33*51.4+0.00000043092*AM33^3)</f>
        <v>-7.7230510221412167</v>
      </c>
      <c r="AQ33">
        <f>0.61365*EXP(17.502*J33/(240.97+J33))</f>
        <v>3.1756334522246075</v>
      </c>
      <c r="AR33">
        <f>AQ33*1000/AA33</f>
        <v>36.118514867420942</v>
      </c>
      <c r="AS33">
        <f>(AR33-U33)</f>
        <v>7.8846243339736759</v>
      </c>
      <c r="AT33">
        <f>IF(D33,P33,(O33+P33)/2)</f>
        <v>25.893775939941406</v>
      </c>
      <c r="AU33">
        <f>0.61365*EXP(17.502*AT33/(240.97+AT33))</f>
        <v>3.3531072357674931</v>
      </c>
      <c r="AV33">
        <f>IF(AS33&lt;&gt;0,(1000-(AR33+U33)/2)/AS33*AL33,0)</f>
        <v>2.8029120744540825</v>
      </c>
      <c r="AW33">
        <f>U33*AA33/1000</f>
        <v>2.4823968425494969</v>
      </c>
      <c r="AX33">
        <f>(AU33-AW33)</f>
        <v>0.87071039321799626</v>
      </c>
      <c r="AY33">
        <f>1/(1.6/F33+1.37/N33)</f>
        <v>1.933858408563816</v>
      </c>
      <c r="AZ33">
        <f>G33*AA33*0.001</f>
        <v>34.150378305086932</v>
      </c>
      <c r="BA33">
        <f>G33/S33</f>
        <v>0.98924659141207383</v>
      </c>
      <c r="BB33">
        <f>(1-AL33*AA33/AQ33/F33)*100</f>
        <v>92.214537710682251</v>
      </c>
      <c r="BC33">
        <f>(S33-E33/(N33/1.35))</f>
        <v>392.87362749948602</v>
      </c>
      <c r="BD33">
        <f>E33*BB33/100/BC33</f>
        <v>-1.7660361680125777E-3</v>
      </c>
    </row>
    <row r="34" spans="1:56" x14ac:dyDescent="0.25">
      <c r="A34" s="1" t="s">
        <v>1</v>
      </c>
      <c r="B34" s="1" t="s">
        <v>4227</v>
      </c>
      <c r="K34" s="1">
        <f t="shared" si="0"/>
        <v>2.72</v>
      </c>
    </row>
    <row r="35" spans="1:56" x14ac:dyDescent="0.25">
      <c r="A35" s="1" t="s">
        <v>1</v>
      </c>
      <c r="B35" s="1" t="s">
        <v>4226</v>
      </c>
      <c r="K35" s="1">
        <f t="shared" si="0"/>
        <v>2.72</v>
      </c>
    </row>
    <row r="36" spans="1:56" x14ac:dyDescent="0.25">
      <c r="A36" s="1">
        <v>7</v>
      </c>
      <c r="B36" s="1" t="s">
        <v>4225</v>
      </c>
      <c r="C36" s="1">
        <v>1504.0000046938658</v>
      </c>
      <c r="D36" s="1">
        <v>0</v>
      </c>
      <c r="E36">
        <f>(R36-S36*(1000-T36)/(1000-U36))*AK36</f>
        <v>-0.69458730424824588</v>
      </c>
      <c r="F36">
        <f>IF(AV36&lt;&gt;0,1/(1/AV36-1/N36),0)</f>
        <v>9.3209483086225813</v>
      </c>
      <c r="G36">
        <f>((AY36-AL36/2)*S36-E36)/(AY36+AL36/2)</f>
        <v>388.26996108127406</v>
      </c>
      <c r="H36">
        <f>AL36*1000</f>
        <v>23.155620565330445</v>
      </c>
      <c r="I36">
        <f>(AQ36-AW36)</f>
        <v>0.67145755931499673</v>
      </c>
      <c r="J36">
        <f>(P36+AP36*D36)</f>
        <v>25.106855392456055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26.805238723754883</v>
      </c>
      <c r="P36" s="1">
        <v>25.106855392456055</v>
      </c>
      <c r="Q36" s="1">
        <v>26.988525390625</v>
      </c>
      <c r="R36" s="1">
        <v>399.96383666992188</v>
      </c>
      <c r="S36" s="1">
        <v>392.3726806640625</v>
      </c>
      <c r="T36" s="1">
        <v>8.4125232696533203</v>
      </c>
      <c r="U36" s="1">
        <v>28.758359909057617</v>
      </c>
      <c r="V36" s="1">
        <v>20.903602600097656</v>
      </c>
      <c r="W36" s="1">
        <v>71.459335327148438</v>
      </c>
      <c r="X36" s="1">
        <v>300.66098022460938</v>
      </c>
      <c r="Y36" s="1">
        <v>500.6363525390625</v>
      </c>
      <c r="Z36" s="1">
        <v>2.7228469848632813</v>
      </c>
      <c r="AA36" s="1">
        <v>87.923408508300781</v>
      </c>
      <c r="AB36" s="1">
        <v>7.2961950302124023</v>
      </c>
      <c r="AC36" s="1">
        <v>1.9306627511978149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1.1053712508257694</v>
      </c>
      <c r="AL36">
        <f>(U36-T36)/(1000-U36)*AK36</f>
        <v>2.3155620565330444E-2</v>
      </c>
      <c r="AM36">
        <f>(P36+273.15)</f>
        <v>298.25685539245603</v>
      </c>
      <c r="AN36">
        <f>(O36+273.15)</f>
        <v>299.95523872375486</v>
      </c>
      <c r="AO36">
        <f>(Y36*AG36+Z36*AH36)*AI36</f>
        <v>80.101814615834883</v>
      </c>
      <c r="AP36">
        <f>((AO36+0.00000010773*(AN36^4-AM36^4))-AL36*44100)/(L36*51.4+0.00000043092*AM36^3)</f>
        <v>-7.5880323610242764</v>
      </c>
      <c r="AQ36">
        <f>0.61365*EXP(17.502*J36/(240.97+J36))</f>
        <v>3.1999905856278095</v>
      </c>
      <c r="AR36">
        <f>AQ36*1000/AA36</f>
        <v>36.395206235955932</v>
      </c>
      <c r="AS36">
        <f>(AR36-U36)</f>
        <v>7.6368463268983149</v>
      </c>
      <c r="AT36">
        <f>IF(D36,P36,(O36+P36)/2)</f>
        <v>25.956047058105469</v>
      </c>
      <c r="AU36">
        <f>0.61365*EXP(17.502*AT36/(240.97+AT36))</f>
        <v>3.365492492688769</v>
      </c>
      <c r="AV36">
        <f>IF(AS36&lt;&gt;0,(1000-(AR36+U36)/2)/AS36*AL36,0)</f>
        <v>2.9333161855520302</v>
      </c>
      <c r="AW36">
        <f>U36*AA36/1000</f>
        <v>2.5285330263128127</v>
      </c>
      <c r="AX36">
        <f>(AU36-AW36)</f>
        <v>0.83695946637595631</v>
      </c>
      <c r="AY36">
        <f>1/(1.6/F36+1.37/N36)</f>
        <v>2.0336620458879362</v>
      </c>
      <c r="AZ36">
        <f>G36*AA36*0.001</f>
        <v>34.13801839965091</v>
      </c>
      <c r="BA36">
        <f>G36/S36</f>
        <v>0.98954381947324954</v>
      </c>
      <c r="BB36">
        <f>(1-AL36*AA36/AQ36/F36)*100</f>
        <v>93.174222298466617</v>
      </c>
      <c r="BC36">
        <f>(S36-E36/(N36/1.35))</f>
        <v>392.59174996763238</v>
      </c>
      <c r="BD36">
        <f>E36*BB36/100/BC36</f>
        <v>-1.6484715202765834E-3</v>
      </c>
    </row>
    <row r="37" spans="1:56" x14ac:dyDescent="0.25">
      <c r="A37" s="1" t="s">
        <v>1</v>
      </c>
      <c r="B37" s="1" t="s">
        <v>4224</v>
      </c>
      <c r="K37" s="1">
        <f t="shared" si="0"/>
        <v>2.72</v>
      </c>
    </row>
    <row r="38" spans="1:56" x14ac:dyDescent="0.25">
      <c r="A38" s="1" t="s">
        <v>1</v>
      </c>
      <c r="B38" s="1" t="s">
        <v>4223</v>
      </c>
      <c r="K38" s="1">
        <f t="shared" si="0"/>
        <v>2.72</v>
      </c>
    </row>
    <row r="39" spans="1:56" x14ac:dyDescent="0.25">
      <c r="A39" s="1">
        <v>8</v>
      </c>
      <c r="B39" s="1" t="s">
        <v>4222</v>
      </c>
      <c r="C39" s="1">
        <v>1708.0000046938658</v>
      </c>
      <c r="D39" s="1">
        <v>0</v>
      </c>
      <c r="E39">
        <f>(R39-S39*(1000-T39)/(1000-U39))*AK39</f>
        <v>-0.53369920210207855</v>
      </c>
      <c r="F39">
        <f>IF(AV39&lt;&gt;0,1/(1/AV39-1/N39),0)</f>
        <v>11.400978579270456</v>
      </c>
      <c r="G39">
        <f>((AY39-AL39/2)*S39-E39)/(AY39+AL39/2)</f>
        <v>388.1734463048868</v>
      </c>
      <c r="H39">
        <f>AL39*1000</f>
        <v>23.697249302590361</v>
      </c>
      <c r="I39">
        <f>(AQ39-AW39)</f>
        <v>0.64728694536898113</v>
      </c>
      <c r="J39">
        <f>(P39+AP39*D39)</f>
        <v>25.297910690307617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26.829206466674805</v>
      </c>
      <c r="P39" s="1">
        <v>25.297910690307617</v>
      </c>
      <c r="Q39" s="1">
        <v>26.996017456054688</v>
      </c>
      <c r="R39" s="1">
        <v>400.11080932617188</v>
      </c>
      <c r="S39" s="1">
        <v>392.18472290039063</v>
      </c>
      <c r="T39" s="1">
        <v>8.6419696807861328</v>
      </c>
      <c r="U39" s="1">
        <v>29.45185661315918</v>
      </c>
      <c r="V39" s="1">
        <v>21.441816329956055</v>
      </c>
      <c r="W39" s="1">
        <v>73.073768615722656</v>
      </c>
      <c r="X39" s="1">
        <v>300.61746215820313</v>
      </c>
      <c r="Y39" s="1">
        <v>749.63751220703125</v>
      </c>
      <c r="Z39" s="1">
        <v>2.7409679889678955</v>
      </c>
      <c r="AA39" s="1">
        <v>87.916549682617188</v>
      </c>
      <c r="AB39" s="1">
        <v>7.3862571716308594</v>
      </c>
      <c r="AC39" s="1">
        <v>1.9431333541870117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1.1052112579345701</v>
      </c>
      <c r="AL39">
        <f>(U39-T39)/(1000-U39)*AK39</f>
        <v>2.3697249302590363E-2</v>
      </c>
      <c r="AM39">
        <f>(P39+273.15)</f>
        <v>298.44791069030759</v>
      </c>
      <c r="AN39">
        <f>(O39+273.15)</f>
        <v>299.97920646667478</v>
      </c>
      <c r="AO39">
        <f>(Y39*AG39+Z39*AH39)*AI39</f>
        <v>119.94199927221234</v>
      </c>
      <c r="AP39">
        <f>((AO39+0.00000010773*(AN39^4-AM39^4))-AL39*44100)/(L39*51.4+0.00000043092*AM39^3)</f>
        <v>-7.4710105947594512</v>
      </c>
      <c r="AQ39">
        <f>0.61365*EXP(17.502*J39/(240.97+J39))</f>
        <v>3.2365925605451076</v>
      </c>
      <c r="AR39">
        <f>AQ39*1000/AA39</f>
        <v>36.814371949642663</v>
      </c>
      <c r="AS39">
        <f>(AR39-U39)</f>
        <v>7.362515336483483</v>
      </c>
      <c r="AT39">
        <f>IF(D39,P39,(O39+P39)/2)</f>
        <v>26.063558578491211</v>
      </c>
      <c r="AU39">
        <f>0.61365*EXP(17.502*AT39/(240.97+AT39))</f>
        <v>3.3869697870252335</v>
      </c>
      <c r="AV39">
        <f>IF(AS39&lt;&gt;0,(1000-(AR39+U39)/2)/AS39*AL39,0)</f>
        <v>3.1119915662187481</v>
      </c>
      <c r="AW39">
        <f>U39*AA39/1000</f>
        <v>2.5893056151761265</v>
      </c>
      <c r="AX39">
        <f>(AU39-AW39)</f>
        <v>0.7976641718491071</v>
      </c>
      <c r="AY39">
        <f>1/(1.6/F39+1.37/N39)</f>
        <v>2.1719947829448838</v>
      </c>
      <c r="AZ39">
        <f>G39*AA39*0.001</f>
        <v>34.126870077536317</v>
      </c>
      <c r="BA39">
        <f>G39/S39</f>
        <v>0.98977197131535732</v>
      </c>
      <c r="BB39">
        <f>(1-AL39*AA39/AQ39/F39)*100</f>
        <v>94.354032005198079</v>
      </c>
      <c r="BC39">
        <f>(S39-E39/(N39/1.35))</f>
        <v>392.35304891470906</v>
      </c>
      <c r="BD39">
        <f>E39*BB39/100/BC39</f>
        <v>-1.2834530465757866E-3</v>
      </c>
    </row>
    <row r="40" spans="1:56" x14ac:dyDescent="0.25">
      <c r="A40" s="1" t="s">
        <v>1</v>
      </c>
      <c r="B40" s="1" t="s">
        <v>4221</v>
      </c>
      <c r="K40" s="1">
        <f t="shared" si="0"/>
        <v>2.72</v>
      </c>
    </row>
    <row r="41" spans="1:56" x14ac:dyDescent="0.25">
      <c r="A41" s="1" t="s">
        <v>1</v>
      </c>
      <c r="B41" s="1" t="s">
        <v>4220</v>
      </c>
      <c r="K41" s="1">
        <f t="shared" si="0"/>
        <v>2.72</v>
      </c>
    </row>
    <row r="42" spans="1:56" x14ac:dyDescent="0.25">
      <c r="A42" s="1">
        <v>9</v>
      </c>
      <c r="B42" s="1" t="s">
        <v>4219</v>
      </c>
      <c r="C42" s="1">
        <v>1912.0000046938658</v>
      </c>
      <c r="D42" s="1">
        <v>0</v>
      </c>
      <c r="E42">
        <f>(R42-S42*(1000-T42)/(1000-U42))*AK42</f>
        <v>-0.70048440126803058</v>
      </c>
      <c r="F42">
        <f>IF(AV42&lt;&gt;0,1/(1/AV42-1/N42),0)</f>
        <v>14.916287240509972</v>
      </c>
      <c r="G42">
        <f>((AY42-AL42/2)*S42-E42)/(AY42+AL42/2)</f>
        <v>388.37508482950915</v>
      </c>
      <c r="H42">
        <f>AL42*1000</f>
        <v>24.347961368342443</v>
      </c>
      <c r="I42">
        <f>(AQ42-AW42)</f>
        <v>0.6217812582837734</v>
      </c>
      <c r="J42">
        <f>(P42+AP42*D42)</f>
        <v>25.518402099609375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26.872636795043945</v>
      </c>
      <c r="P42" s="1">
        <v>25.518402099609375</v>
      </c>
      <c r="Q42" s="1">
        <v>27.021642684936523</v>
      </c>
      <c r="R42" s="1">
        <v>400.14080810546875</v>
      </c>
      <c r="S42" s="1">
        <v>392.13623046875</v>
      </c>
      <c r="T42" s="1">
        <v>8.8689641952514648</v>
      </c>
      <c r="U42" s="1">
        <v>30.231924057006836</v>
      </c>
      <c r="V42" s="1">
        <v>21.945760726928711</v>
      </c>
      <c r="W42" s="1">
        <v>74.807220458984375</v>
      </c>
      <c r="X42" s="1">
        <v>300.6339111328125</v>
      </c>
      <c r="Y42" s="1">
        <v>999.55694580078125</v>
      </c>
      <c r="Z42" s="1">
        <v>2.5685563087463379</v>
      </c>
      <c r="AA42" s="1">
        <v>87.90399169921875</v>
      </c>
      <c r="AB42" s="1">
        <v>7.5405511856079102</v>
      </c>
      <c r="AC42" s="1">
        <v>1.9579284191131592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1.105271732105928</v>
      </c>
      <c r="AL42">
        <f>(U42-T42)/(1000-U42)*AK42</f>
        <v>2.4347961368342441E-2</v>
      </c>
      <c r="AM42">
        <f>(P42+273.15)</f>
        <v>298.66840209960935</v>
      </c>
      <c r="AN42">
        <f>(O42+273.15)</f>
        <v>300.02263679504392</v>
      </c>
      <c r="AO42">
        <f>(Y42*AG42+Z42*AH42)*AI42</f>
        <v>159.9291077534308</v>
      </c>
      <c r="AP42">
        <f>((AO42+0.00000010773*(AN42^4-AM42^4))-AL42*44100)/(L42*51.4+0.00000043092*AM42^3)</f>
        <v>-7.3931637443298071</v>
      </c>
      <c r="AQ42">
        <f>0.61365*EXP(17.502*J42/(240.97+J42))</f>
        <v>3.279288059642314</v>
      </c>
      <c r="AR42">
        <f>AQ42*1000/AA42</f>
        <v>37.305337291883852</v>
      </c>
      <c r="AS42">
        <f>(AR42-U42)</f>
        <v>7.073413234877016</v>
      </c>
      <c r="AT42">
        <f>IF(D42,P42,(O42+P42)/2)</f>
        <v>26.19551944732666</v>
      </c>
      <c r="AU42">
        <f>0.61365*EXP(17.502*AT42/(240.97+AT42))</f>
        <v>3.4134948216633267</v>
      </c>
      <c r="AV42">
        <f>IF(AS42&lt;&gt;0,(1000-(AR42+U42)/2)/AS42*AL42,0)</f>
        <v>3.3259422674784895</v>
      </c>
      <c r="AW42">
        <f>U42*AA42/1000</f>
        <v>2.6575068013585406</v>
      </c>
      <c r="AX42">
        <f>(AU42-AW42)</f>
        <v>0.75598802030478618</v>
      </c>
      <c r="AY42">
        <f>1/(1.6/F42+1.37/N42)</f>
        <v>2.3400969064113797</v>
      </c>
      <c r="AZ42">
        <f>G42*AA42*0.001</f>
        <v>34.139720233036549</v>
      </c>
      <c r="BA42">
        <f>G42/S42</f>
        <v>0.99040857399290838</v>
      </c>
      <c r="BB42">
        <f>(1-AL42*AA42/AQ42/F42)*100</f>
        <v>95.624467689913601</v>
      </c>
      <c r="BC42">
        <f>(S42-E42/(N42/1.35))</f>
        <v>392.35715968673139</v>
      </c>
      <c r="BD42">
        <f>E42*BB42/100/BC42</f>
        <v>-1.707205956170767E-3</v>
      </c>
    </row>
    <row r="43" spans="1:56" x14ac:dyDescent="0.25">
      <c r="A43" s="1" t="s">
        <v>1</v>
      </c>
      <c r="B43" s="1" t="s">
        <v>4218</v>
      </c>
      <c r="K43" s="1">
        <f t="shared" si="0"/>
        <v>2.72</v>
      </c>
    </row>
    <row r="44" spans="1:56" x14ac:dyDescent="0.25">
      <c r="A44" s="1" t="s">
        <v>1</v>
      </c>
      <c r="B44" s="1" t="s">
        <v>4217</v>
      </c>
      <c r="K44" s="1">
        <f t="shared" si="0"/>
        <v>2.72</v>
      </c>
    </row>
    <row r="45" spans="1:56" x14ac:dyDescent="0.25">
      <c r="A45" s="1">
        <v>10</v>
      </c>
      <c r="B45" s="1" t="s">
        <v>4216</v>
      </c>
      <c r="C45" s="1">
        <v>2116.5000046826899</v>
      </c>
      <c r="D45" s="1">
        <v>0</v>
      </c>
      <c r="E45">
        <f>(R45-S45*(1000-T45)/(1000-U45))*AK45</f>
        <v>-0.18441533204389657</v>
      </c>
      <c r="F45">
        <f>IF(AV45&lt;&gt;0,1/(1/AV45-1/N45),0)</f>
        <v>21.383354633504432</v>
      </c>
      <c r="G45">
        <f>((AY45-AL45/2)*S45-E45)/(AY45+AL45/2)</f>
        <v>387.79818290640719</v>
      </c>
      <c r="H45">
        <f>AL45*1000</f>
        <v>25.051108106412592</v>
      </c>
      <c r="I45">
        <f>(AQ45-AW45)</f>
        <v>0.59627549470686025</v>
      </c>
      <c r="J45">
        <f>(P45+AP45*D45)</f>
        <v>25.75377082824707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26.932544708251953</v>
      </c>
      <c r="P45" s="1">
        <v>25.75377082824707</v>
      </c>
      <c r="Q45" s="1">
        <v>27.065227508544922</v>
      </c>
      <c r="R45" s="1">
        <v>400.28945922851563</v>
      </c>
      <c r="S45" s="1">
        <v>391.58035278320313</v>
      </c>
      <c r="T45" s="1">
        <v>9.0786819458007813</v>
      </c>
      <c r="U45" s="1">
        <v>31.042098999023438</v>
      </c>
      <c r="V45" s="1">
        <v>22.389070510864258</v>
      </c>
      <c r="W45" s="1">
        <v>76.553375244140625</v>
      </c>
      <c r="X45" s="1">
        <v>300.60821533203125</v>
      </c>
      <c r="Y45" s="1">
        <v>1249.890380859375</v>
      </c>
      <c r="Z45" s="1">
        <v>2.6770451068878174</v>
      </c>
      <c r="AA45" s="1">
        <v>87.917091369628906</v>
      </c>
      <c r="AB45" s="1">
        <v>7.6465892791748047</v>
      </c>
      <c r="AC45" s="1">
        <v>1.9724931716918945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1.1051772622501146</v>
      </c>
      <c r="AL45">
        <f>(U45-T45)/(1000-U45)*AK45</f>
        <v>2.5051108106412593E-2</v>
      </c>
      <c r="AM45">
        <f>(P45+273.15)</f>
        <v>298.90377082824705</v>
      </c>
      <c r="AN45">
        <f>(O45+273.15)</f>
        <v>300.08254470825193</v>
      </c>
      <c r="AO45">
        <f>(Y45*AG45+Z45*AH45)*AI45</f>
        <v>199.98245646754367</v>
      </c>
      <c r="AP45">
        <f>((AO45+0.00000010773*(AN45^4-AM45^4))-AL45*44100)/(L45*51.4+0.00000043092*AM45^3)</f>
        <v>-7.3336027406794546</v>
      </c>
      <c r="AQ45">
        <f>0.61365*EXP(17.502*J45/(240.97+J45))</f>
        <v>3.3254065487090698</v>
      </c>
      <c r="AR45">
        <f>AQ45*1000/AA45</f>
        <v>37.824346744230859</v>
      </c>
      <c r="AS45">
        <f>(AR45-U45)</f>
        <v>6.782247745207421</v>
      </c>
      <c r="AT45">
        <f>IF(D45,P45,(O45+P45)/2)</f>
        <v>26.343157768249512</v>
      </c>
      <c r="AU45">
        <f>0.61365*EXP(17.502*AT45/(240.97+AT45))</f>
        <v>3.4433859882433882</v>
      </c>
      <c r="AV45">
        <f>IF(AS45&lt;&gt;0,(1000-(AR45+U45)/2)/AS45*AL45,0)</f>
        <v>3.5664456130927591</v>
      </c>
      <c r="AW45">
        <f>U45*AA45/1000</f>
        <v>2.7291310540022096</v>
      </c>
      <c r="AX45">
        <f>(AU45-AW45)</f>
        <v>0.71425493424117859</v>
      </c>
      <c r="AY45">
        <f>1/(1.6/F45+1.37/N45)</f>
        <v>2.5323380378564075</v>
      </c>
      <c r="AZ45">
        <f>G45*AA45*0.001</f>
        <v>34.094088279558669</v>
      </c>
      <c r="BA45">
        <f>G45/S45</f>
        <v>0.99034126750764251</v>
      </c>
      <c r="BB45">
        <f>(1-AL45*AA45/AQ45/F45)*100</f>
        <v>96.902725718211286</v>
      </c>
      <c r="BC45">
        <f>(S45-E45/(N45/1.35))</f>
        <v>391.63851644112111</v>
      </c>
      <c r="BD45">
        <f>E45*BB45/100/BC45</f>
        <v>-4.5629700831453318E-4</v>
      </c>
    </row>
    <row r="46" spans="1:56" x14ac:dyDescent="0.25">
      <c r="A46" s="1" t="s">
        <v>1</v>
      </c>
      <c r="B46" s="1" t="s">
        <v>4215</v>
      </c>
      <c r="K46" s="1">
        <f t="shared" si="0"/>
        <v>2.72</v>
      </c>
    </row>
    <row r="47" spans="1:56" x14ac:dyDescent="0.25">
      <c r="A47" s="1" t="s">
        <v>1</v>
      </c>
      <c r="B47" s="1" t="s">
        <v>4214</v>
      </c>
      <c r="K47" s="1">
        <f t="shared" si="0"/>
        <v>2.72</v>
      </c>
    </row>
    <row r="48" spans="1:56" x14ac:dyDescent="0.25">
      <c r="A48" s="1">
        <v>11</v>
      </c>
      <c r="B48" s="1" t="s">
        <v>4213</v>
      </c>
      <c r="C48" s="1">
        <v>2320.5000046826899</v>
      </c>
      <c r="D48" s="1">
        <v>0</v>
      </c>
      <c r="E48">
        <f>(R48-S48*(1000-T48)/(1000-U48))*AK48</f>
        <v>-0.69189829359695765</v>
      </c>
      <c r="F48">
        <f>IF(AV48&lt;&gt;0,1/(1/AV48-1/N48),0)</f>
        <v>50.814313609662356</v>
      </c>
      <c r="G48">
        <f>((AY48-AL48/2)*S48-E48)/(AY48+AL48/2)</f>
        <v>388.17670015377354</v>
      </c>
      <c r="H48">
        <f>AL48*1000</f>
        <v>26.109076717874544</v>
      </c>
      <c r="I48">
        <f>(AQ48-AW48)</f>
        <v>0.56085072889080845</v>
      </c>
      <c r="J48">
        <f>(P48+AP48*D48)</f>
        <v>26.059806823730469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27.0201416015625</v>
      </c>
      <c r="P48" s="1">
        <v>26.059806823730469</v>
      </c>
      <c r="Q48" s="1">
        <v>27.128818511962891</v>
      </c>
      <c r="R48" s="1">
        <v>400.13421630859375</v>
      </c>
      <c r="S48" s="1">
        <v>391.51174926757813</v>
      </c>
      <c r="T48" s="1">
        <v>9.2765111923217773</v>
      </c>
      <c r="U48" s="1">
        <v>32.139747619628906</v>
      </c>
      <c r="V48" s="1">
        <v>22.75738525390625</v>
      </c>
      <c r="W48" s="1">
        <v>78.846084594726563</v>
      </c>
      <c r="X48" s="1">
        <v>300.63211059570313</v>
      </c>
      <c r="Y48" s="1">
        <v>1598.8663330078125</v>
      </c>
      <c r="Z48" s="1">
        <v>2.8228986263275146</v>
      </c>
      <c r="AA48" s="1">
        <v>87.908828735351563</v>
      </c>
      <c r="AB48" s="1">
        <v>7.8582439422607422</v>
      </c>
      <c r="AC48" s="1">
        <v>1.9912904500961304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1.1052651124842023</v>
      </c>
      <c r="AL48">
        <f>(U48-T48)/(1000-U48)*AK48</f>
        <v>2.6109076717874543E-2</v>
      </c>
      <c r="AM48">
        <f>(P48+273.15)</f>
        <v>299.20980682373045</v>
      </c>
      <c r="AN48">
        <f>(O48+273.15)</f>
        <v>300.17014160156248</v>
      </c>
      <c r="AO48">
        <f>(Y48*AG48+Z48*AH48)*AI48</f>
        <v>255.81860756325841</v>
      </c>
      <c r="AP48">
        <f>((AO48+0.00000010773*(AN48^4-AM48^4))-AL48*44100)/(L48*51.4+0.00000043092*AM48^3)</f>
        <v>-7.2765678279882815</v>
      </c>
      <c r="AQ48">
        <f>0.61365*EXP(17.502*J48/(240.97+J48))</f>
        <v>3.3862182979821891</v>
      </c>
      <c r="AR48">
        <f>AQ48*1000/AA48</f>
        <v>38.519661184161116</v>
      </c>
      <c r="AS48">
        <f>(AR48-U48)</f>
        <v>6.3799135645322096</v>
      </c>
      <c r="AT48">
        <f>IF(D48,P48,(O48+P48)/2)</f>
        <v>26.539974212646484</v>
      </c>
      <c r="AU48">
        <f>0.61365*EXP(17.502*AT48/(240.97+AT48))</f>
        <v>3.4835891752032202</v>
      </c>
      <c r="AV48">
        <f>IF(AS48&lt;&gt;0,(1000-(AR48+U48)/2)/AS48*AL48,0)</f>
        <v>3.9478043864489849</v>
      </c>
      <c r="AW48">
        <f>U48*AA48/1000</f>
        <v>2.8253675690913806</v>
      </c>
      <c r="AX48">
        <f>(AU48-AW48)</f>
        <v>0.65822160611183955</v>
      </c>
      <c r="AY48">
        <f>1/(1.6/F48+1.37/N48)</f>
        <v>2.8445081777438332</v>
      </c>
      <c r="AZ48">
        <f>G48*AA48*0.001</f>
        <v>34.124159052871995</v>
      </c>
      <c r="BA48">
        <f>G48/S48</f>
        <v>0.99148161167565563</v>
      </c>
      <c r="BB48">
        <f>(1-AL48*AA48/AQ48/F48)*100</f>
        <v>98.666100860701263</v>
      </c>
      <c r="BC48">
        <f>(S48-E48/(N48/1.35))</f>
        <v>391.72997047086307</v>
      </c>
      <c r="BD48">
        <f>E48*BB48/100/BC48</f>
        <v>-1.7427031875893249E-3</v>
      </c>
    </row>
    <row r="49" spans="1:56" x14ac:dyDescent="0.25">
      <c r="A49" s="1" t="s">
        <v>1</v>
      </c>
      <c r="B49" s="1" t="s">
        <v>4212</v>
      </c>
      <c r="K49" s="1">
        <f t="shared" si="0"/>
        <v>2.72</v>
      </c>
    </row>
    <row r="50" spans="1:56" x14ac:dyDescent="0.25">
      <c r="A50" s="1" t="s">
        <v>1</v>
      </c>
      <c r="B50" s="1" t="s">
        <v>4207</v>
      </c>
      <c r="K50" s="1">
        <f t="shared" si="0"/>
        <v>2.72</v>
      </c>
    </row>
    <row r="51" spans="1:56" x14ac:dyDescent="0.25">
      <c r="A51" s="1">
        <v>12</v>
      </c>
      <c r="B51" s="1" t="s">
        <v>4211</v>
      </c>
      <c r="C51" s="1">
        <v>2525.000004671514</v>
      </c>
      <c r="D51" s="1">
        <v>0</v>
      </c>
      <c r="E51">
        <f>(R51-S51*(1000-T51)/(1000-U51))*AK51</f>
        <v>-0.69964175880201207</v>
      </c>
      <c r="F51">
        <f>IF(AV51&lt;&gt;0,1/(1/AV51-1/N51),0)</f>
        <v>-111.9697583822818</v>
      </c>
      <c r="G51">
        <f>((AY51-AL51/2)*S51-E51)/(AY51+AL51/2)</f>
        <v>387.87839948315883</v>
      </c>
      <c r="H51">
        <f>AL51*1000</f>
        <v>27.464312393440537</v>
      </c>
      <c r="I51">
        <f>(AQ51-AW51)</f>
        <v>0.52265508549130901</v>
      </c>
      <c r="J51">
        <f>(P51+AP51*D51)</f>
        <v>26.448104858398438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27.137041091918945</v>
      </c>
      <c r="P51" s="1">
        <v>26.448104858398438</v>
      </c>
      <c r="Q51" s="1">
        <v>27.215385437011719</v>
      </c>
      <c r="R51" s="1">
        <v>400.01641845703125</v>
      </c>
      <c r="S51" s="1">
        <v>390.9346923828125</v>
      </c>
      <c r="T51" s="1">
        <v>9.4537849426269531</v>
      </c>
      <c r="U51" s="1">
        <v>33.472114562988281</v>
      </c>
      <c r="V51" s="1">
        <v>23.030731201171875</v>
      </c>
      <c r="W51" s="1">
        <v>81.542716979980469</v>
      </c>
      <c r="X51" s="1">
        <v>300.614013671875</v>
      </c>
      <c r="Y51" s="1">
        <v>1999.2894287109375</v>
      </c>
      <c r="Z51" s="1">
        <v>2.4360072612762451</v>
      </c>
      <c r="AA51" s="1">
        <v>87.897567749023438</v>
      </c>
      <c r="AB51" s="1">
        <v>8.1804666519165039</v>
      </c>
      <c r="AC51" s="1">
        <v>2.0121607780456543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1.1051985796760107</v>
      </c>
      <c r="AL51">
        <f>(U51-T51)/(1000-U51)*AK51</f>
        <v>2.7464312393440538E-2</v>
      </c>
      <c r="AM51">
        <f>(P51+273.15)</f>
        <v>299.59810485839841</v>
      </c>
      <c r="AN51">
        <f>(O51+273.15)</f>
        <v>300.28704109191892</v>
      </c>
      <c r="AO51">
        <f>(Y51*AG51+Z51*AH51)*AI51</f>
        <v>319.88630144373383</v>
      </c>
      <c r="AP51">
        <f>((AO51+0.00000010773*(AN51^4-AM51^4))-AL51*44100)/(L51*51.4+0.00000043092*AM51^3)</f>
        <v>-7.2642189279187841</v>
      </c>
      <c r="AQ51">
        <f>0.61365*EXP(17.502*J51/(240.97+J51))</f>
        <v>3.4647725429946457</v>
      </c>
      <c r="AR51">
        <f>AQ51*1000/AA51</f>
        <v>39.418298272913702</v>
      </c>
      <c r="AS51">
        <f>(AR51-U51)</f>
        <v>5.9461837099254211</v>
      </c>
      <c r="AT51">
        <f>IF(D51,P51,(O51+P51)/2)</f>
        <v>26.792572975158691</v>
      </c>
      <c r="AU51">
        <f>0.61365*EXP(17.502*AT51/(240.97+AT51))</f>
        <v>3.5357870163017946</v>
      </c>
      <c r="AV51">
        <f>IF(AS51&lt;&gt;0,(1000-(AR51+U51)/2)/AS51*AL51,0)</f>
        <v>4.4504796942216274</v>
      </c>
      <c r="AW51">
        <f>U51*AA51/1000</f>
        <v>2.9421174575033366</v>
      </c>
      <c r="AX51">
        <f>(AU51-AW51)</f>
        <v>0.59366955879845795</v>
      </c>
      <c r="AY51">
        <f>1/(1.6/F51+1.37/N51)</f>
        <v>3.2703479656300165</v>
      </c>
      <c r="AZ51">
        <f>G51*AA51*0.001</f>
        <v>34.093567896953736</v>
      </c>
      <c r="BA51">
        <f>G51/S51</f>
        <v>0.99218208831499433</v>
      </c>
      <c r="BB51">
        <f>(1-AL51*AA51/AQ51/F51)*100</f>
        <v>100.6222574685452</v>
      </c>
      <c r="BC51">
        <f>(S51-E51/(N51/1.35))</f>
        <v>391.1553558356452</v>
      </c>
      <c r="BD51">
        <f>E51*BB51/100/BC51</f>
        <v>-1.7997844626088204E-3</v>
      </c>
    </row>
    <row r="52" spans="1:56" x14ac:dyDescent="0.25">
      <c r="A52" s="1" t="s">
        <v>1</v>
      </c>
      <c r="B52" s="1" t="s">
        <v>4210</v>
      </c>
      <c r="K52" s="2">
        <v>9.9675000000000011</v>
      </c>
    </row>
    <row r="53" spans="1:56" x14ac:dyDescent="0.25">
      <c r="A53" s="1" t="s">
        <v>1</v>
      </c>
      <c r="B53" s="1" t="s">
        <v>4209</v>
      </c>
      <c r="K53" s="2">
        <v>9.9675000000000011</v>
      </c>
    </row>
    <row r="54" spans="1:56" x14ac:dyDescent="0.25">
      <c r="A54" s="1" t="s">
        <v>1</v>
      </c>
      <c r="B54" s="1" t="s">
        <v>4208</v>
      </c>
      <c r="K54" s="2">
        <v>9.9675000000000011</v>
      </c>
    </row>
    <row r="55" spans="1:56" x14ac:dyDescent="0.25">
      <c r="A55" s="1" t="s">
        <v>1</v>
      </c>
      <c r="B55" s="1" t="s">
        <v>4207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C2536-AA92-4B2C-A13B-9A34C4AFDA71}">
  <dimension ref="A1:BH55"/>
  <sheetViews>
    <sheetView topLeftCell="J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10194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10193</v>
      </c>
    </row>
    <row r="12" spans="1:60" x14ac:dyDescent="0.25">
      <c r="A12" s="1" t="s">
        <v>1</v>
      </c>
      <c r="B12" s="1" t="s">
        <v>10192</v>
      </c>
    </row>
    <row r="13" spans="1:60" x14ac:dyDescent="0.25">
      <c r="A13" s="1" t="s">
        <v>1</v>
      </c>
      <c r="B13" s="1" t="s">
        <v>10191</v>
      </c>
    </row>
    <row r="14" spans="1:60" x14ac:dyDescent="0.25">
      <c r="A14" s="1" t="s">
        <v>1</v>
      </c>
      <c r="B14" s="1" t="s">
        <v>10190</v>
      </c>
    </row>
    <row r="15" spans="1:60" x14ac:dyDescent="0.25">
      <c r="A15" s="1" t="s">
        <v>1</v>
      </c>
      <c r="B15" s="1" t="s">
        <v>10189</v>
      </c>
    </row>
    <row r="16" spans="1:60" x14ac:dyDescent="0.25">
      <c r="A16" s="1" t="s">
        <v>1</v>
      </c>
      <c r="B16" s="1" t="s">
        <v>10188</v>
      </c>
    </row>
    <row r="17" spans="1:60" x14ac:dyDescent="0.25">
      <c r="A17" s="1" t="s">
        <v>1</v>
      </c>
      <c r="B17" s="1" t="s">
        <v>10187</v>
      </c>
    </row>
    <row r="18" spans="1:60" x14ac:dyDescent="0.25">
      <c r="A18" s="1">
        <v>1</v>
      </c>
      <c r="B18" s="1" t="s">
        <v>10186</v>
      </c>
      <c r="C18" s="1">
        <v>738.00001808255911</v>
      </c>
      <c r="D18" s="1">
        <v>0</v>
      </c>
      <c r="E18">
        <f>(R18-S18*(1000-T18)/(1000-U18))*AO18</f>
        <v>-2.8460970044671425</v>
      </c>
      <c r="F18">
        <f>IF(AZ18&lt;&gt;0,1/(1/AZ18-1/N18),0)</f>
        <v>2.2231784943096891</v>
      </c>
      <c r="G18">
        <f>((BC18-AP18/2)*S18-E18)/(BC18+AP18/2)</f>
        <v>392.43024296369703</v>
      </c>
      <c r="H18">
        <f>AP18*1000</f>
        <v>16.746662727857203</v>
      </c>
      <c r="I18">
        <f>(AU18-BA18)</f>
        <v>0.98388498865456731</v>
      </c>
      <c r="J18">
        <f>(P18+AT18*D18)</f>
        <v>25.219268798828125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25.765859603881836</v>
      </c>
      <c r="P18" s="1">
        <v>25.219268798828125</v>
      </c>
      <c r="Q18" s="1">
        <v>25.819023132324219</v>
      </c>
      <c r="R18" s="1">
        <v>399.7816162109375</v>
      </c>
      <c r="S18" s="1">
        <v>396.33819580078125</v>
      </c>
      <c r="T18" s="1">
        <v>10.401666641235352</v>
      </c>
      <c r="U18" s="1">
        <v>25.228193283081055</v>
      </c>
      <c r="V18" s="1">
        <v>27.723161697387695</v>
      </c>
      <c r="W18" s="1">
        <v>67.239730834960938</v>
      </c>
      <c r="X18" s="1">
        <v>299.47509765625</v>
      </c>
      <c r="Y18" s="1">
        <v>0.26997530460357666</v>
      </c>
      <c r="Z18" s="1">
        <v>9.2617330551147461</v>
      </c>
      <c r="AA18" s="1">
        <v>88.694320678710938</v>
      </c>
      <c r="AB18" s="1">
        <v>1.7396781444549561</v>
      </c>
      <c r="AC18" s="1">
        <v>4.8098646104335785E-2</v>
      </c>
      <c r="AD18" s="1">
        <v>6.7383632063865662E-2</v>
      </c>
      <c r="AE18" s="1">
        <v>7.8614624217152596E-3</v>
      </c>
      <c r="AF18" s="1">
        <v>7.1768976747989655E-2</v>
      </c>
      <c r="AG18" s="1">
        <v>1.4148246496915817E-2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1.1010113884420953</v>
      </c>
      <c r="AP18">
        <f>(U18-T18)/(1000-U18)*AO18</f>
        <v>1.6746662727857204E-2</v>
      </c>
      <c r="AQ18">
        <f>(P18+273.15)</f>
        <v>298.3692687988281</v>
      </c>
      <c r="AR18">
        <f>(O18+273.15)</f>
        <v>298.91585960388181</v>
      </c>
      <c r="AS18">
        <f>(Y18*AK18+Z18*AL18)*AM18</f>
        <v>4.3196047771065338E-2</v>
      </c>
      <c r="AT18">
        <f>((AS18+0.00000010773*(AR18^4-AQ18^4))-AP18*44100)/(L18*0.92*2*29.3+0.00000043092*AQ18^3)</f>
        <v>-5.7732968707314525</v>
      </c>
      <c r="AU18">
        <f>0.61365*EXP(17.502*J18/(240.97+J18))</f>
        <v>3.2214824538486595</v>
      </c>
      <c r="AV18">
        <f>AU18*1000/AA18</f>
        <v>36.321180761034945</v>
      </c>
      <c r="AW18">
        <f>(AV18-U18)</f>
        <v>11.092987477953891</v>
      </c>
      <c r="AX18">
        <f>IF(D18,P18,(O18+P18)/2)</f>
        <v>25.49256420135498</v>
      </c>
      <c r="AY18">
        <f>0.61365*EXP(17.502*AX18/(240.97+AX18))</f>
        <v>3.2742595451875145</v>
      </c>
      <c r="AZ18">
        <f>IF(AW18&lt;&gt;0,(1000-(AV18+U18)/2)/AW18*AP18,0)</f>
        <v>1.4632027175728237</v>
      </c>
      <c r="BA18">
        <f>U18*AA18/1000</f>
        <v>2.2375974651940922</v>
      </c>
      <c r="BB18">
        <f>(AY18-BA18)</f>
        <v>1.0366620799934223</v>
      </c>
      <c r="BC18">
        <f>1/(1.6/F18+1.37/N18)</f>
        <v>0.96176250313212353</v>
      </c>
      <c r="BD18">
        <f>G18*AA18*0.001</f>
        <v>34.806333813446592</v>
      </c>
      <c r="BE18">
        <f>G18/S18</f>
        <v>0.99013985308887931</v>
      </c>
      <c r="BF18">
        <f>(1-AP18*AA18/AU18/F18)*100</f>
        <v>79.260705308972632</v>
      </c>
      <c r="BG18">
        <f>(S18-E18/(N18/1.35))</f>
        <v>397.23584032271185</v>
      </c>
      <c r="BH18">
        <f>E18*BF18/100/BG18</f>
        <v>-5.6788344115313765E-3</v>
      </c>
    </row>
    <row r="19" spans="1:60" x14ac:dyDescent="0.25">
      <c r="A19" s="1" t="s">
        <v>1</v>
      </c>
      <c r="B19" s="1" t="s">
        <v>10185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10184</v>
      </c>
      <c r="K20" s="1">
        <f t="shared" si="0"/>
        <v>2.72</v>
      </c>
    </row>
    <row r="21" spans="1:60" x14ac:dyDescent="0.25">
      <c r="A21" s="1">
        <v>2</v>
      </c>
      <c r="B21" s="1" t="s">
        <v>10183</v>
      </c>
      <c r="C21" s="1">
        <v>942.00001808255911</v>
      </c>
      <c r="D21" s="1">
        <v>0</v>
      </c>
      <c r="E21">
        <f>(R21-S21*(1000-T21)/(1000-U21))*AO21</f>
        <v>-1.8783730652296056</v>
      </c>
      <c r="F21">
        <f>IF(AZ21&lt;&gt;0,1/(1/AZ21-1/N21),0)</f>
        <v>2.2237575716744398</v>
      </c>
      <c r="G21">
        <f>((BC21-AP21/2)*S21-E21)/(BC21+AP21/2)</f>
        <v>390.81764665170749</v>
      </c>
      <c r="H21">
        <f>AP21*1000</f>
        <v>16.692807321120778</v>
      </c>
      <c r="I21">
        <f>(AU21-BA21)</f>
        <v>0.98025661618245419</v>
      </c>
      <c r="J21">
        <f>(P21+AT21*D21)</f>
        <v>25.323715209960938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25.923286437988281</v>
      </c>
      <c r="P21" s="1">
        <v>25.323715209960938</v>
      </c>
      <c r="Q21" s="1">
        <v>26.005910873413086</v>
      </c>
      <c r="R21" s="1">
        <v>399.98275756835938</v>
      </c>
      <c r="S21" s="1">
        <v>395.689208984375</v>
      </c>
      <c r="T21" s="1">
        <v>10.720488548278809</v>
      </c>
      <c r="U21" s="1">
        <v>25.496686935424805</v>
      </c>
      <c r="V21" s="1">
        <v>28.306364059448242</v>
      </c>
      <c r="W21" s="1">
        <v>67.321426391601563</v>
      </c>
      <c r="X21" s="1">
        <v>299.44625854492188</v>
      </c>
      <c r="Y21" s="1">
        <v>23.963699340820313</v>
      </c>
      <c r="Z21" s="1">
        <v>9.8607397079467773</v>
      </c>
      <c r="AA21" s="1">
        <v>88.69024658203125</v>
      </c>
      <c r="AB21" s="1">
        <v>1.7315207719802856</v>
      </c>
      <c r="AC21" s="1">
        <v>5.9307847172021866E-2</v>
      </c>
      <c r="AD21" s="1">
        <v>7.5431980192661285E-2</v>
      </c>
      <c r="AE21" s="1">
        <v>2.6999865658581257E-3</v>
      </c>
      <c r="AF21" s="1">
        <v>3.1596243381500244E-2</v>
      </c>
      <c r="AG21" s="1">
        <v>1.0513050481677055E-2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1.1009053622975067</v>
      </c>
      <c r="AP21">
        <f>(U21-T21)/(1000-U21)*AO21</f>
        <v>1.669280732112078E-2</v>
      </c>
      <c r="AQ21">
        <f>(P21+273.15)</f>
        <v>298.47371520996091</v>
      </c>
      <c r="AR21">
        <f>(O21+273.15)</f>
        <v>299.07328643798826</v>
      </c>
      <c r="AS21">
        <f>(Y21*AK21+Z21*AL21)*AM21</f>
        <v>3.8341918088303828</v>
      </c>
      <c r="AT21">
        <f>((AS21+0.00000010773*(AR21^4-AQ21^4))-AP21*44100)/(L21*0.92*2*29.3+0.00000043092*AQ21^3)</f>
        <v>-5.719271096401167</v>
      </c>
      <c r="AU21">
        <f>0.61365*EXP(17.502*J21/(240.97+J21))</f>
        <v>3.2415640675101347</v>
      </c>
      <c r="AV21">
        <f>AU21*1000/AA21</f>
        <v>36.549273369219378</v>
      </c>
      <c r="AW21">
        <f>(AV21-U21)</f>
        <v>11.052586433794573</v>
      </c>
      <c r="AX21">
        <f>IF(D21,P21,(O21+P21)/2)</f>
        <v>25.623500823974609</v>
      </c>
      <c r="AY21">
        <f>0.61365*EXP(17.502*AX21/(240.97+AX21))</f>
        <v>3.2998117428073042</v>
      </c>
      <c r="AZ21">
        <f>IF(AW21&lt;&gt;0,(1000-(AV21+U21)/2)/AW21*AP21,0)</f>
        <v>1.4634535353149851</v>
      </c>
      <c r="BA21">
        <f>U21*AA21/1000</f>
        <v>2.2613074513276805</v>
      </c>
      <c r="BB21">
        <f>(AY21-BA21)</f>
        <v>1.0385042914796236</v>
      </c>
      <c r="BC21">
        <f>1/(1.6/F21+1.37/N21)</f>
        <v>0.96193588703222188</v>
      </c>
      <c r="BD21">
        <f>G21*AA21*0.001</f>
        <v>34.661713450149094</v>
      </c>
      <c r="BE21">
        <f>G21/S21</f>
        <v>0.98768841246600714</v>
      </c>
      <c r="BF21">
        <f>(1-AP21*AA21/AU21/F21)*100</f>
        <v>79.461761468655666</v>
      </c>
      <c r="BG21">
        <f>(S21-E21/(N21/1.35))</f>
        <v>396.28163829704386</v>
      </c>
      <c r="BH21">
        <f>E21*BF21/100/BG21</f>
        <v>-3.7664836831662997E-3</v>
      </c>
    </row>
    <row r="22" spans="1:60" x14ac:dyDescent="0.25">
      <c r="A22" s="1" t="s">
        <v>1</v>
      </c>
      <c r="B22" s="1" t="s">
        <v>10182</v>
      </c>
      <c r="K22" s="1">
        <f t="shared" si="0"/>
        <v>2.72</v>
      </c>
    </row>
    <row r="23" spans="1:60" x14ac:dyDescent="0.25">
      <c r="A23" s="1" t="s">
        <v>1</v>
      </c>
      <c r="B23" s="1" t="s">
        <v>7269</v>
      </c>
      <c r="K23" s="1">
        <f t="shared" si="0"/>
        <v>2.72</v>
      </c>
    </row>
    <row r="24" spans="1:60" x14ac:dyDescent="0.25">
      <c r="A24" s="1">
        <v>3</v>
      </c>
      <c r="B24" s="1" t="s">
        <v>10181</v>
      </c>
      <c r="C24" s="1">
        <v>1146.0000180825591</v>
      </c>
      <c r="D24" s="1">
        <v>0</v>
      </c>
      <c r="E24">
        <f>(R24-S24*(1000-T24)/(1000-U24))*AO24</f>
        <v>-1.3956612889834084</v>
      </c>
      <c r="F24">
        <f>IF(AZ24&lt;&gt;0,1/(1/AZ24-1/N24),0)</f>
        <v>2.192588256379802</v>
      </c>
      <c r="G24">
        <f>((BC24-AP24/2)*S24-E24)/(BC24+AP24/2)</f>
        <v>389.80854958299136</v>
      </c>
      <c r="H24">
        <f>AP24*1000</f>
        <v>16.598850954125581</v>
      </c>
      <c r="I24">
        <f>(AU24-BA24)</f>
        <v>0.98361410605924116</v>
      </c>
      <c r="J24">
        <f>(P24+AT24*D24)</f>
        <v>25.418861389160156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26.049081802368164</v>
      </c>
      <c r="P24" s="1">
        <v>25.418861389160156</v>
      </c>
      <c r="Q24" s="1">
        <v>26.146965026855469</v>
      </c>
      <c r="R24" s="1">
        <v>399.87344360351563</v>
      </c>
      <c r="S24" s="1">
        <v>395.18280029296875</v>
      </c>
      <c r="T24" s="1">
        <v>10.976946830749512</v>
      </c>
      <c r="U24" s="1">
        <v>25.667501449584961</v>
      </c>
      <c r="V24" s="1">
        <v>28.767053604125977</v>
      </c>
      <c r="W24" s="1">
        <v>67.266281127929688</v>
      </c>
      <c r="X24" s="1">
        <v>299.4442138671875</v>
      </c>
      <c r="Y24" s="1">
        <v>49.167694091796875</v>
      </c>
      <c r="Z24" s="1">
        <v>9.3280620574951172</v>
      </c>
      <c r="AA24" s="1">
        <v>88.685630798339844</v>
      </c>
      <c r="AB24" s="1">
        <v>1.8140906095504761</v>
      </c>
      <c r="AC24" s="1">
        <v>6.1273179948329926E-2</v>
      </c>
      <c r="AD24" s="1">
        <v>7.6442867517471313E-2</v>
      </c>
      <c r="AE24" s="1">
        <v>4.7845733352005482E-3</v>
      </c>
      <c r="AF24" s="1">
        <v>3.7453588098287582E-2</v>
      </c>
      <c r="AG24" s="1">
        <v>1.1984358541667461E-2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1.1008978450999538</v>
      </c>
      <c r="AP24">
        <f>(U24-T24)/(1000-U24)*AO24</f>
        <v>1.6598850954125582E-2</v>
      </c>
      <c r="AQ24">
        <f>(P24+273.15)</f>
        <v>298.56886138916013</v>
      </c>
      <c r="AR24">
        <f>(O24+273.15)</f>
        <v>299.19908180236814</v>
      </c>
      <c r="AS24">
        <f>(Y24*AK24+Z24*AL24)*AM24</f>
        <v>7.8668308788501236</v>
      </c>
      <c r="AT24">
        <f>((AS24+0.00000010773*(AR24^4-AQ24^4))-AP24*44100)/(L24*0.92*2*29.3+0.00000043092*AQ24^3)</f>
        <v>-5.6514817896892664</v>
      </c>
      <c r="AU24">
        <f>0.61365*EXP(17.502*J24/(240.97+J24))</f>
        <v>3.2599526631329856</v>
      </c>
      <c r="AV24">
        <f>AU24*1000/AA24</f>
        <v>36.758521462690105</v>
      </c>
      <c r="AW24">
        <f>(AV24-U24)</f>
        <v>11.091020013105144</v>
      </c>
      <c r="AX24">
        <f>IF(D24,P24,(O24+P24)/2)</f>
        <v>25.73397159576416</v>
      </c>
      <c r="AY24">
        <f>0.61365*EXP(17.502*AX24/(240.97+AX24))</f>
        <v>3.3215053534829311</v>
      </c>
      <c r="AZ24">
        <f>IF(AW24&lt;&gt;0,(1000-(AV24+U24)/2)/AW24*AP24,0)</f>
        <v>1.4498892626768984</v>
      </c>
      <c r="BA24">
        <f>U24*AA24/1000</f>
        <v>2.2763385570737444</v>
      </c>
      <c r="BB24">
        <f>(AY24-BA24)</f>
        <v>1.0451667964091866</v>
      </c>
      <c r="BC24">
        <f>1/(1.6/F24+1.37/N24)</f>
        <v>0.95256365877142968</v>
      </c>
      <c r="BD24">
        <f>G24*AA24*0.001</f>
        <v>34.570417110353517</v>
      </c>
      <c r="BE24">
        <f>G24/S24</f>
        <v>0.98640059560792326</v>
      </c>
      <c r="BF24">
        <f>(1-AP24*AA24/AU24/F24)*100</f>
        <v>79.404947319955625</v>
      </c>
      <c r="BG24">
        <f>(S24-E24/(N24/1.35))</f>
        <v>395.62298476614734</v>
      </c>
      <c r="BH24">
        <f>E24*BF24/100/BG24</f>
        <v>-2.8012126543592E-3</v>
      </c>
    </row>
    <row r="25" spans="1:60" x14ac:dyDescent="0.25">
      <c r="A25" s="1" t="s">
        <v>1</v>
      </c>
      <c r="B25" s="1" t="s">
        <v>10180</v>
      </c>
      <c r="K25" s="1">
        <f t="shared" si="0"/>
        <v>2.72</v>
      </c>
    </row>
    <row r="26" spans="1:60" x14ac:dyDescent="0.25">
      <c r="A26" s="1" t="s">
        <v>1</v>
      </c>
      <c r="B26" s="1" t="s">
        <v>10179</v>
      </c>
      <c r="K26" s="1">
        <f t="shared" si="0"/>
        <v>2.72</v>
      </c>
    </row>
    <row r="27" spans="1:60" x14ac:dyDescent="0.25">
      <c r="A27" s="1">
        <v>4</v>
      </c>
      <c r="B27" s="1" t="s">
        <v>7265</v>
      </c>
      <c r="C27" s="1">
        <v>1350.0000180825591</v>
      </c>
      <c r="D27" s="1">
        <v>0</v>
      </c>
      <c r="E27">
        <f>(R27-S27*(1000-T27)/(1000-U27))*AO27</f>
        <v>-0.34254545750242765</v>
      </c>
      <c r="F27">
        <f>IF(AZ27&lt;&gt;0,1/(1/AZ27-1/N27),0)</f>
        <v>2.2007126575107736</v>
      </c>
      <c r="G27">
        <f>((BC27-AP27/2)*S27-E27)/(BC27+AP27/2)</f>
        <v>387.94569099852828</v>
      </c>
      <c r="H27">
        <f>AP27*1000</f>
        <v>16.628505231150751</v>
      </c>
      <c r="I27">
        <f>(AU27-BA27)</f>
        <v>0.98261740702770206</v>
      </c>
      <c r="J27">
        <f>(P27+AT27*D27)</f>
        <v>25.533258438110352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26.169946670532227</v>
      </c>
      <c r="P27" s="1">
        <v>25.533258438110352</v>
      </c>
      <c r="Q27" s="1">
        <v>26.274299621582031</v>
      </c>
      <c r="R27" s="1">
        <v>400.04452514648438</v>
      </c>
      <c r="S27" s="1">
        <v>394.39801025390625</v>
      </c>
      <c r="T27" s="1">
        <v>11.217588424682617</v>
      </c>
      <c r="U27" s="1">
        <v>25.931657791137695</v>
      </c>
      <c r="V27" s="1">
        <v>29.185823440551758</v>
      </c>
      <c r="W27" s="1">
        <v>67.468757629394531</v>
      </c>
      <c r="X27" s="1">
        <v>299.4185791015625</v>
      </c>
      <c r="Y27" s="1">
        <v>100.53131866455078</v>
      </c>
      <c r="Z27" s="1">
        <v>9.5337457656860352</v>
      </c>
      <c r="AA27" s="1">
        <v>88.677902221679688</v>
      </c>
      <c r="AB27" s="1">
        <v>1.8951071500778198</v>
      </c>
      <c r="AC27" s="1">
        <v>6.2637411057949066E-2</v>
      </c>
      <c r="AD27" s="1">
        <v>8.9763037860393524E-2</v>
      </c>
      <c r="AE27" s="1">
        <v>3.7651117891073227E-3</v>
      </c>
      <c r="AF27" s="1">
        <v>5.5822178721427917E-2</v>
      </c>
      <c r="AG27" s="1">
        <v>1.1598867364227772E-2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1.1008035996380972</v>
      </c>
      <c r="AP27">
        <f>(U27-T27)/(1000-U27)*AO27</f>
        <v>1.662850523115075E-2</v>
      </c>
      <c r="AQ27">
        <f>(P27+273.15)</f>
        <v>298.68325843811033</v>
      </c>
      <c r="AR27">
        <f>(O27+273.15)</f>
        <v>299.3199466705322</v>
      </c>
      <c r="AS27">
        <f>(Y27*AK27+Z27*AL27)*AM27</f>
        <v>16.085010626800113</v>
      </c>
      <c r="AT27">
        <f>((AS27+0.00000010773*(AR27^4-AQ27^4))-AP27*44100)/(L27*0.92*2*29.3+0.00000043092*AQ27^3)</f>
        <v>-5.5957680920258825</v>
      </c>
      <c r="AU27">
        <f>0.61365*EXP(17.502*J27/(240.97+J27))</f>
        <v>3.2821824210762687</v>
      </c>
      <c r="AV27">
        <f>AU27*1000/AA27</f>
        <v>37.012404881560805</v>
      </c>
      <c r="AW27">
        <f>(AV27-U27)</f>
        <v>11.08074709042311</v>
      </c>
      <c r="AX27">
        <f>IF(D27,P27,(O27+P27)/2)</f>
        <v>25.851602554321289</v>
      </c>
      <c r="AY27">
        <f>0.61365*EXP(17.502*AX27/(240.97+AX27))</f>
        <v>3.3447418947770866</v>
      </c>
      <c r="AZ27">
        <f>IF(AW27&lt;&gt;0,(1000-(AV27+U27)/2)/AW27*AP27,0)</f>
        <v>1.4534374137425026</v>
      </c>
      <c r="BA27">
        <f>U27*AA27/1000</f>
        <v>2.2995650140485666</v>
      </c>
      <c r="BB27">
        <f>(AY27-BA27)</f>
        <v>1.04517688072852</v>
      </c>
      <c r="BC27">
        <f>1/(1.6/F27+1.37/N27)</f>
        <v>0.9550143852194718</v>
      </c>
      <c r="BD27">
        <f>G27*AA27*0.001</f>
        <v>34.402210053689451</v>
      </c>
      <c r="BE27">
        <f>G27/S27</f>
        <v>0.98364008162408301</v>
      </c>
      <c r="BF27">
        <f>(1-AP27*AA27/AU27/F27)*100</f>
        <v>79.585320516222353</v>
      </c>
      <c r="BG27">
        <f>(S27-E27/(N27/1.35))</f>
        <v>394.50604734925355</v>
      </c>
      <c r="BH27">
        <f>E27*BF27/100/BG27</f>
        <v>-6.9103097936980989E-4</v>
      </c>
    </row>
    <row r="28" spans="1:60" x14ac:dyDescent="0.25">
      <c r="A28" s="1" t="s">
        <v>1</v>
      </c>
      <c r="B28" s="1" t="s">
        <v>10178</v>
      </c>
      <c r="K28" s="1">
        <f t="shared" si="0"/>
        <v>2.72</v>
      </c>
    </row>
    <row r="29" spans="1:60" x14ac:dyDescent="0.25">
      <c r="A29" s="1" t="s">
        <v>1</v>
      </c>
      <c r="B29" s="1" t="s">
        <v>10177</v>
      </c>
      <c r="K29" s="1">
        <f t="shared" si="0"/>
        <v>2.72</v>
      </c>
    </row>
    <row r="30" spans="1:60" x14ac:dyDescent="0.25">
      <c r="A30" s="1">
        <v>5</v>
      </c>
      <c r="B30" s="1" t="s">
        <v>10176</v>
      </c>
      <c r="C30" s="1">
        <v>1554.0000180825591</v>
      </c>
      <c r="D30" s="1">
        <v>0</v>
      </c>
      <c r="E30">
        <f>(R30-S30*(1000-T30)/(1000-U30))*AO30</f>
        <v>0.59510373441999498</v>
      </c>
      <c r="F30">
        <f>IF(AZ30&lt;&gt;0,1/(1/AZ30-1/N30),0)</f>
        <v>2.2016709694975125</v>
      </c>
      <c r="G30">
        <f>((BC30-AP30/2)*S30-E30)/(BC30+AP30/2)</f>
        <v>385.9640078297225</v>
      </c>
      <c r="H30">
        <f>AP30*1000</f>
        <v>16.658961261309951</v>
      </c>
      <c r="I30">
        <f>(AU30-BA30)</f>
        <v>0.98382622100909467</v>
      </c>
      <c r="J30">
        <f>(P30+AT30*D30)</f>
        <v>25.652612686157227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26.284652709960938</v>
      </c>
      <c r="P30" s="1">
        <v>25.652612686157227</v>
      </c>
      <c r="Q30" s="1">
        <v>26.392921447753906</v>
      </c>
      <c r="R30" s="1">
        <v>399.875732421875</v>
      </c>
      <c r="S30" s="1">
        <v>393.38223266601563</v>
      </c>
      <c r="T30" s="1">
        <v>11.445931434631348</v>
      </c>
      <c r="U30" s="1">
        <v>26.182382583618164</v>
      </c>
      <c r="V30" s="1">
        <v>29.577438354492188</v>
      </c>
      <c r="W30" s="1">
        <v>67.657905578613281</v>
      </c>
      <c r="X30" s="1">
        <v>299.43429565429688</v>
      </c>
      <c r="Y30" s="1">
        <v>150.66264343261719</v>
      </c>
      <c r="Z30" s="1">
        <v>9.5533781051635742</v>
      </c>
      <c r="AA30" s="1">
        <v>88.673759460449219</v>
      </c>
      <c r="AB30" s="1">
        <v>1.968941330909729</v>
      </c>
      <c r="AC30" s="1">
        <v>6.4255416393280029E-2</v>
      </c>
      <c r="AD30" s="1">
        <v>4.0361698716878891E-2</v>
      </c>
      <c r="AE30" s="1">
        <v>3.643145551905036E-3</v>
      </c>
      <c r="AF30" s="1">
        <v>1.5143401920795441E-2</v>
      </c>
      <c r="AG30" s="1">
        <v>1.3417450711131096E-2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1.1008613810819734</v>
      </c>
      <c r="AP30">
        <f>(U30-T30)/(1000-U30)*AO30</f>
        <v>1.6658961261309953E-2</v>
      </c>
      <c r="AQ30">
        <f>(P30+273.15)</f>
        <v>298.8026126861572</v>
      </c>
      <c r="AR30">
        <f>(O30+273.15)</f>
        <v>299.43465270996091</v>
      </c>
      <c r="AS30">
        <f>(Y30*AK30+Z30*AL30)*AM30</f>
        <v>24.106022410407149</v>
      </c>
      <c r="AT30">
        <f>((AS30+0.00000010773*(AR30^4-AQ30^4))-AP30*44100)/(L30*0.92*2*29.3+0.00000043092*AQ30^3)</f>
        <v>-5.5428825487097653</v>
      </c>
      <c r="AU30">
        <f>0.61365*EXP(17.502*J30/(240.97+J30))</f>
        <v>3.3055165163303069</v>
      </c>
      <c r="AV30">
        <f>AU30*1000/AA30</f>
        <v>37.27727950684951</v>
      </c>
      <c r="AW30">
        <f>(AV30-U30)</f>
        <v>11.094896923231346</v>
      </c>
      <c r="AX30">
        <f>IF(D30,P30,(O30+P30)/2)</f>
        <v>25.968632698059082</v>
      </c>
      <c r="AY30">
        <f>0.61365*EXP(17.502*AX30/(240.97+AX30))</f>
        <v>3.3680005298822047</v>
      </c>
      <c r="AZ30">
        <f>IF(AW30&lt;&gt;0,(1000-(AV30+U30)/2)/AW30*AP30,0)</f>
        <v>1.4538553486985966</v>
      </c>
      <c r="BA30">
        <f>U30*AA30/1000</f>
        <v>2.3216902953212122</v>
      </c>
      <c r="BB30">
        <f>(AY30-BA30)</f>
        <v>1.0463102345609925</v>
      </c>
      <c r="BC30">
        <f>1/(1.6/F30+1.37/N30)</f>
        <v>0.95530309549692993</v>
      </c>
      <c r="BD30">
        <f>G30*AA30*0.001</f>
        <v>34.224879590683756</v>
      </c>
      <c r="BE30">
        <f>G30/S30</f>
        <v>0.98114245072529438</v>
      </c>
      <c r="BF30">
        <f>(1-AP30*AA30/AU30/F30)*100</f>
        <v>79.702091416172436</v>
      </c>
      <c r="BG30">
        <f>(S30-E30/(N30/1.35))</f>
        <v>393.19453997446504</v>
      </c>
      <c r="BH30">
        <f>E30*BF30/100/BG30</f>
        <v>1.2062988526221224E-3</v>
      </c>
    </row>
    <row r="31" spans="1:60" x14ac:dyDescent="0.25">
      <c r="A31" s="1" t="s">
        <v>1</v>
      </c>
      <c r="B31" s="1" t="s">
        <v>10175</v>
      </c>
      <c r="K31" s="1">
        <f t="shared" si="0"/>
        <v>2.72</v>
      </c>
    </row>
    <row r="32" spans="1:60" x14ac:dyDescent="0.25">
      <c r="A32" s="1" t="s">
        <v>1</v>
      </c>
      <c r="B32" s="1" t="s">
        <v>10174</v>
      </c>
      <c r="K32" s="1">
        <f t="shared" si="0"/>
        <v>2.72</v>
      </c>
    </row>
    <row r="33" spans="1:60" x14ac:dyDescent="0.25">
      <c r="A33" s="1">
        <v>6</v>
      </c>
      <c r="B33" s="1" t="s">
        <v>10173</v>
      </c>
      <c r="C33" s="1">
        <v>1758.0000180825591</v>
      </c>
      <c r="D33" s="1">
        <v>0</v>
      </c>
      <c r="E33">
        <f>(R33-S33*(1000-T33)/(1000-U33))*AO33</f>
        <v>1.5515746553303706</v>
      </c>
      <c r="F33">
        <f>IF(AZ33&lt;&gt;0,1/(1/AZ33-1/N33),0)</f>
        <v>2.2626451301548141</v>
      </c>
      <c r="G33">
        <f>((BC33-AP33/2)*S33-E33)/(BC33+AP33/2)</f>
        <v>384.26055296794658</v>
      </c>
      <c r="H33">
        <f>AP33*1000</f>
        <v>16.893056712956174</v>
      </c>
      <c r="I33">
        <f>(AU33-BA33)</f>
        <v>0.97939543091064918</v>
      </c>
      <c r="J33">
        <f>(P33+AT33*D33)</f>
        <v>25.817983627319336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26.411674499511719</v>
      </c>
      <c r="P33" s="1">
        <v>25.817983627319336</v>
      </c>
      <c r="Q33" s="1">
        <v>26.511375427246094</v>
      </c>
      <c r="R33" s="1">
        <v>400.02877807617188</v>
      </c>
      <c r="S33" s="1">
        <v>392.59457397460938</v>
      </c>
      <c r="T33" s="1">
        <v>11.664734840393066</v>
      </c>
      <c r="U33" s="1">
        <v>26.602424621582031</v>
      </c>
      <c r="V33" s="1">
        <v>29.91459846496582</v>
      </c>
      <c r="W33" s="1">
        <v>68.222801208496094</v>
      </c>
      <c r="X33" s="1">
        <v>299.42218017578125</v>
      </c>
      <c r="Y33" s="1">
        <v>300.43179321289063</v>
      </c>
      <c r="Z33" s="1">
        <v>9.6401271820068359</v>
      </c>
      <c r="AA33" s="1">
        <v>88.664512634277344</v>
      </c>
      <c r="AB33" s="1">
        <v>2.1475210189819336</v>
      </c>
      <c r="AC33" s="1">
        <v>6.928156316280365E-2</v>
      </c>
      <c r="AD33" s="1">
        <v>8.0565325915813446E-2</v>
      </c>
      <c r="AE33" s="1">
        <v>7.6939505524933338E-3</v>
      </c>
      <c r="AF33" s="1">
        <v>2.2957539185881615E-2</v>
      </c>
      <c r="AG33" s="1">
        <v>1.4305578544735909E-2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1.1008168388815485</v>
      </c>
      <c r="AP33">
        <f>(U33-T33)/(1000-U33)*AO33</f>
        <v>1.6893056712956173E-2</v>
      </c>
      <c r="AQ33">
        <f>(P33+273.15)</f>
        <v>298.96798362731931</v>
      </c>
      <c r="AR33">
        <f>(O33+273.15)</f>
        <v>299.5616744995117</v>
      </c>
      <c r="AS33">
        <f>(Y33*AK33+Z33*AL33)*AM33</f>
        <v>48.069085839634681</v>
      </c>
      <c r="AT33">
        <f>((AS33+0.00000010773*(AR33^4-AQ33^4))-AP33*44100)/(L33*0.92*2*29.3+0.00000043092*AQ33^3)</f>
        <v>-5.437969360892895</v>
      </c>
      <c r="AU33">
        <f>0.61365*EXP(17.502*J33/(240.97+J33))</f>
        <v>3.3380864448733201</v>
      </c>
      <c r="AV33">
        <f>AU33*1000/AA33</f>
        <v>37.648506101220356</v>
      </c>
      <c r="AW33">
        <f>(AV33-U33)</f>
        <v>11.046081479638325</v>
      </c>
      <c r="AX33">
        <f>IF(D33,P33,(O33+P33)/2)</f>
        <v>26.114829063415527</v>
      </c>
      <c r="AY33">
        <f>0.61365*EXP(17.502*AX33/(240.97+AX33))</f>
        <v>3.3972540425488931</v>
      </c>
      <c r="AZ33">
        <f>IF(AW33&lt;&gt;0,(1000-(AV33+U33)/2)/AW33*AP33,0)</f>
        <v>1.4801954371616008</v>
      </c>
      <c r="BA33">
        <f>U33*AA33/1000</f>
        <v>2.3586910139626709</v>
      </c>
      <c r="BB33">
        <f>(AY33-BA33)</f>
        <v>1.0385630285862222</v>
      </c>
      <c r="BC33">
        <f>1/(1.6/F33+1.37/N33)</f>
        <v>0.9735160863453225</v>
      </c>
      <c r="BD33">
        <f>G33*AA33*0.001</f>
        <v>34.070274653480901</v>
      </c>
      <c r="BE33">
        <f>G33/S33</f>
        <v>0.97877194042115878</v>
      </c>
      <c r="BF33">
        <f>(1-AP33*AA33/AU33/F33)*100</f>
        <v>80.169025921590347</v>
      </c>
      <c r="BG33">
        <f>(S33-E33/(N33/1.35))</f>
        <v>392.10521521855236</v>
      </c>
      <c r="BH33">
        <f>E33*BF33/100/BG33</f>
        <v>3.172317631458468E-3</v>
      </c>
    </row>
    <row r="34" spans="1:60" x14ac:dyDescent="0.25">
      <c r="A34" s="1" t="s">
        <v>1</v>
      </c>
      <c r="B34" s="1" t="s">
        <v>10172</v>
      </c>
      <c r="K34" s="1">
        <f t="shared" si="0"/>
        <v>2.72</v>
      </c>
    </row>
    <row r="35" spans="1:60" x14ac:dyDescent="0.25">
      <c r="A35" s="1" t="s">
        <v>1</v>
      </c>
      <c r="B35" s="1" t="s">
        <v>10171</v>
      </c>
      <c r="K35" s="1">
        <f t="shared" si="0"/>
        <v>2.72</v>
      </c>
    </row>
    <row r="36" spans="1:60" x14ac:dyDescent="0.25">
      <c r="A36" s="1">
        <v>7</v>
      </c>
      <c r="B36" s="1" t="s">
        <v>10170</v>
      </c>
      <c r="C36" s="1">
        <v>1962.0000180825591</v>
      </c>
      <c r="D36" s="1">
        <v>0</v>
      </c>
      <c r="E36">
        <f>(R36-S36*(1000-T36)/(1000-U36))*AO36</f>
        <v>2.1311228022949171</v>
      </c>
      <c r="F36">
        <f>IF(AZ36&lt;&gt;0,1/(1/AZ36-1/N36),0)</f>
        <v>2.465237134226415</v>
      </c>
      <c r="G36">
        <f>((BC36-AP36/2)*S36-E36)/(BC36+AP36/2)</f>
        <v>383.38109610427693</v>
      </c>
      <c r="H36">
        <f>AP36*1000</f>
        <v>17.413830790248713</v>
      </c>
      <c r="I36">
        <f>(AU36-BA36)</f>
        <v>0.95474669356878161</v>
      </c>
      <c r="J36">
        <f>(P36+AT36*D36)</f>
        <v>25.977828979492188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26.537448883056641</v>
      </c>
      <c r="P36" s="1">
        <v>25.977828979492188</v>
      </c>
      <c r="Q36" s="1">
        <v>26.633388519287109</v>
      </c>
      <c r="R36" s="1">
        <v>400.12493896484375</v>
      </c>
      <c r="S36" s="1">
        <v>391.98876953125</v>
      </c>
      <c r="T36" s="1">
        <v>11.853682518005371</v>
      </c>
      <c r="U36" s="1">
        <v>27.240541458129883</v>
      </c>
      <c r="V36" s="1">
        <v>30.172277450561523</v>
      </c>
      <c r="W36" s="1">
        <v>69.337882995605469</v>
      </c>
      <c r="X36" s="1">
        <v>299.44613647460938</v>
      </c>
      <c r="Y36" s="1">
        <v>499.73529052734375</v>
      </c>
      <c r="Z36" s="1">
        <v>9.6561040878295898</v>
      </c>
      <c r="AA36" s="1">
        <v>88.6578369140625</v>
      </c>
      <c r="AB36" s="1">
        <v>2.227104663848877</v>
      </c>
      <c r="AC36" s="1">
        <v>6.1610780656337738E-2</v>
      </c>
      <c r="AD36" s="1">
        <v>8.3117403090000153E-2</v>
      </c>
      <c r="AE36" s="1">
        <v>3.1470307148993015E-3</v>
      </c>
      <c r="AF36" s="1">
        <v>5.0618648529052734E-2</v>
      </c>
      <c r="AG36" s="1">
        <v>1.0983796790242195E-2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1.100904913509593</v>
      </c>
      <c r="AP36">
        <f>(U36-T36)/(1000-U36)*AO36</f>
        <v>1.7413830790248712E-2</v>
      </c>
      <c r="AQ36">
        <f>(P36+273.15)</f>
        <v>299.12782897949216</v>
      </c>
      <c r="AR36">
        <f>(O36+273.15)</f>
        <v>299.68744888305662</v>
      </c>
      <c r="AS36">
        <f>(Y36*AK36+Z36*AL36)*AM36</f>
        <v>79.957644697182332</v>
      </c>
      <c r="AT36">
        <f>((AS36+0.00000010773*(AR36^4-AQ36^4))-AP36*44100)/(L36*0.92*2*29.3+0.00000043092*AQ36^3)</f>
        <v>-5.3699026442177766</v>
      </c>
      <c r="AU36">
        <f>0.61365*EXP(17.502*J36/(240.97+J36))</f>
        <v>3.369834175614419</v>
      </c>
      <c r="AV36">
        <f>AU36*1000/AA36</f>
        <v>38.00943371628675</v>
      </c>
      <c r="AW36">
        <f>(AV36-U36)</f>
        <v>10.768892258156868</v>
      </c>
      <c r="AX36">
        <f>IF(D36,P36,(O36+P36)/2)</f>
        <v>26.257638931274414</v>
      </c>
      <c r="AY36">
        <f>0.61365*EXP(17.502*AX36/(240.97+AX36))</f>
        <v>3.4260439351438978</v>
      </c>
      <c r="AZ36">
        <f>IF(AW36&lt;&gt;0,(1000-(AV36+U36)/2)/AW36*AP36,0)</f>
        <v>1.564293185690605</v>
      </c>
      <c r="BA36">
        <f>U36*AA36/1000</f>
        <v>2.4150874820456374</v>
      </c>
      <c r="BB36">
        <f>(AY36-BA36)</f>
        <v>1.0109564530982604</v>
      </c>
      <c r="BC36">
        <f>1/(1.6/F36+1.37/N36)</f>
        <v>1.0318935421596012</v>
      </c>
      <c r="BD36">
        <f>G36*AA36*0.001</f>
        <v>33.989738694347508</v>
      </c>
      <c r="BE36">
        <f>G36/S36</f>
        <v>0.97804102031477502</v>
      </c>
      <c r="BF36">
        <f>(1-AP36*AA36/AU36/F36)*100</f>
        <v>81.415785055729486</v>
      </c>
      <c r="BG36">
        <f>(S36-E36/(N36/1.35))</f>
        <v>391.31662423682087</v>
      </c>
      <c r="BH36">
        <f>E36*BF36/100/BG36</f>
        <v>4.4339295918591525E-3</v>
      </c>
    </row>
    <row r="37" spans="1:60" x14ac:dyDescent="0.25">
      <c r="A37" s="1" t="s">
        <v>1</v>
      </c>
      <c r="B37" s="1" t="s">
        <v>10169</v>
      </c>
      <c r="K37" s="1">
        <f t="shared" si="0"/>
        <v>2.72</v>
      </c>
    </row>
    <row r="38" spans="1:60" x14ac:dyDescent="0.25">
      <c r="A38" s="1" t="s">
        <v>1</v>
      </c>
      <c r="B38" s="1" t="s">
        <v>10168</v>
      </c>
      <c r="K38" s="1">
        <f t="shared" si="0"/>
        <v>2.72</v>
      </c>
    </row>
    <row r="39" spans="1:60" x14ac:dyDescent="0.25">
      <c r="A39" s="1">
        <v>8</v>
      </c>
      <c r="B39" s="1" t="s">
        <v>10167</v>
      </c>
      <c r="C39" s="1">
        <v>2166.5000180713832</v>
      </c>
      <c r="D39" s="1">
        <v>0</v>
      </c>
      <c r="E39">
        <f>(R39-S39*(1000-T39)/(1000-U39))*AO39</f>
        <v>2.3744766242831004</v>
      </c>
      <c r="F39">
        <f>IF(AZ39&lt;&gt;0,1/(1/AZ39-1/N39),0)</f>
        <v>2.7839245552273124</v>
      </c>
      <c r="G39">
        <f>((BC39-AP39/2)*S39-E39)/(BC39+AP39/2)</f>
        <v>383.07099029656916</v>
      </c>
      <c r="H39">
        <f>AP39*1000</f>
        <v>18.175832365359721</v>
      </c>
      <c r="I39">
        <f>(AU39-BA39)</f>
        <v>0.92343126375336571</v>
      </c>
      <c r="J39">
        <f>(P39+AT39*D39)</f>
        <v>26.193355560302734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26.671380996704102</v>
      </c>
      <c r="P39" s="1">
        <v>26.193355560302734</v>
      </c>
      <c r="Q39" s="1">
        <v>26.751201629638672</v>
      </c>
      <c r="R39" s="1">
        <v>400.11447143554688</v>
      </c>
      <c r="S39" s="1">
        <v>391.49429321289063</v>
      </c>
      <c r="T39" s="1">
        <v>12.037562370300293</v>
      </c>
      <c r="U39" s="1">
        <v>28.083446502685547</v>
      </c>
      <c r="V39" s="1">
        <v>30.397216796875</v>
      </c>
      <c r="W39" s="1">
        <v>70.916236877441406</v>
      </c>
      <c r="X39" s="1">
        <v>299.45291137695313</v>
      </c>
      <c r="Y39" s="1">
        <v>749.5635986328125</v>
      </c>
      <c r="Z39" s="1">
        <v>7.7274971008300781</v>
      </c>
      <c r="AA39" s="1">
        <v>88.651054382324219</v>
      </c>
      <c r="AB39" s="1">
        <v>2.4230031967163086</v>
      </c>
      <c r="AC39" s="1">
        <v>5.3878676146268845E-2</v>
      </c>
      <c r="AD39" s="1">
        <v>7.1786776185035706E-2</v>
      </c>
      <c r="AE39" s="1">
        <v>5.8932569809257984E-3</v>
      </c>
      <c r="AF39" s="1">
        <v>1.6544146463274956E-2</v>
      </c>
      <c r="AG39" s="1">
        <v>1.4480053447186947E-2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1.1009298212387979</v>
      </c>
      <c r="AP39">
        <f>(U39-T39)/(1000-U39)*AO39</f>
        <v>1.8175832365359721E-2</v>
      </c>
      <c r="AQ39">
        <f>(P39+273.15)</f>
        <v>299.34335556030271</v>
      </c>
      <c r="AR39">
        <f>(O39+273.15)</f>
        <v>299.82138099670408</v>
      </c>
      <c r="AS39">
        <f>(Y39*AK39+Z39*AL39)*AM39</f>
        <v>119.93017310060168</v>
      </c>
      <c r="AT39">
        <f>((AS39+0.00000010773*(AR39^4-AQ39^4))-AP39*44100)/(L39*0.92*2*29.3+0.00000043092*AQ39^3)</f>
        <v>-5.3260378122446141</v>
      </c>
      <c r="AU39">
        <f>0.61365*EXP(17.502*J39/(240.97+J39))</f>
        <v>3.413058406906035</v>
      </c>
      <c r="AV39">
        <f>AU39*1000/AA39</f>
        <v>38.499918931438579</v>
      </c>
      <c r="AW39">
        <f>(AV39-U39)</f>
        <v>10.416472428753032</v>
      </c>
      <c r="AX39">
        <f>IF(D39,P39,(O39+P39)/2)</f>
        <v>26.432368278503418</v>
      </c>
      <c r="AY39">
        <f>0.61365*EXP(17.502*AX39/(240.97+AX39))</f>
        <v>3.4615583040578528</v>
      </c>
      <c r="AZ39">
        <f>IF(AW39&lt;&gt;0,(1000-(AV39+U39)/2)/AW39*AP39,0)</f>
        <v>1.6868213727165859</v>
      </c>
      <c r="BA39">
        <f>U39*AA39/1000</f>
        <v>2.4896271431526693</v>
      </c>
      <c r="BB39">
        <f>(AY39-BA39)</f>
        <v>0.9719311609051835</v>
      </c>
      <c r="BC39">
        <f>1/(1.6/F39+1.37/N39)</f>
        <v>1.1175736041250846</v>
      </c>
      <c r="BD39">
        <f>G39*AA39*0.001</f>
        <v>33.959647193071952</v>
      </c>
      <c r="BE39">
        <f>G39/S39</f>
        <v>0.97848422553699665</v>
      </c>
      <c r="BF39">
        <f>(1-AP39*AA39/AU39/F39)*100</f>
        <v>83.041906248423814</v>
      </c>
      <c r="BG39">
        <f>(S39-E39/(N39/1.35))</f>
        <v>390.74539536053544</v>
      </c>
      <c r="BH39">
        <f>E39*BF39/100/BG39</f>
        <v>5.0462799450484829E-3</v>
      </c>
    </row>
    <row r="40" spans="1:60" x14ac:dyDescent="0.25">
      <c r="A40" s="1" t="s">
        <v>1</v>
      </c>
      <c r="B40" s="1" t="s">
        <v>10166</v>
      </c>
      <c r="K40" s="1">
        <f t="shared" si="0"/>
        <v>2.72</v>
      </c>
    </row>
    <row r="41" spans="1:60" x14ac:dyDescent="0.25">
      <c r="A41" s="1" t="s">
        <v>1</v>
      </c>
      <c r="B41" s="1" t="s">
        <v>10165</v>
      </c>
      <c r="K41" s="1">
        <f t="shared" si="0"/>
        <v>2.72</v>
      </c>
    </row>
    <row r="42" spans="1:60" x14ac:dyDescent="0.25">
      <c r="A42" s="1">
        <v>9</v>
      </c>
      <c r="B42" s="1" t="s">
        <v>10164</v>
      </c>
      <c r="C42" s="1">
        <v>2370.5000180713832</v>
      </c>
      <c r="D42" s="1">
        <v>0</v>
      </c>
      <c r="E42">
        <f>(R42-S42*(1000-T42)/(1000-U42))*AO42</f>
        <v>2.5471063756734913</v>
      </c>
      <c r="F42">
        <f>IF(AZ42&lt;&gt;0,1/(1/AZ42-1/N42),0)</f>
        <v>3.2030457072097818</v>
      </c>
      <c r="G42">
        <f>((BC42-AP42/2)*S42-E42)/(BC42+AP42/2)</f>
        <v>382.82059054184202</v>
      </c>
      <c r="H42">
        <f>AP42*1000</f>
        <v>18.952700582009498</v>
      </c>
      <c r="I42">
        <f>(AU42-BA42)</f>
        <v>0.88584890893587431</v>
      </c>
      <c r="J42">
        <f>(P42+AT42*D42)</f>
        <v>26.387483596801758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26.815830230712891</v>
      </c>
      <c r="P42" s="1">
        <v>26.387483596801758</v>
      </c>
      <c r="Q42" s="1">
        <v>26.882553100585938</v>
      </c>
      <c r="R42" s="1">
        <v>399.96145629882813</v>
      </c>
      <c r="S42" s="1">
        <v>390.9176025390625</v>
      </c>
      <c r="T42" s="1">
        <v>12.236874580383301</v>
      </c>
      <c r="U42" s="1">
        <v>28.954595565795898</v>
      </c>
      <c r="V42" s="1">
        <v>30.635402679443359</v>
      </c>
      <c r="W42" s="1">
        <v>72.488739013671875</v>
      </c>
      <c r="X42" s="1">
        <v>299.4349365234375</v>
      </c>
      <c r="Y42" s="1">
        <v>1000.1402587890625</v>
      </c>
      <c r="Z42" s="1">
        <v>9.2709932327270508</v>
      </c>
      <c r="AA42" s="1">
        <v>88.640708923339844</v>
      </c>
      <c r="AB42" s="1">
        <v>2.4712576866149902</v>
      </c>
      <c r="AC42" s="1">
        <v>4.2509447783231735E-2</v>
      </c>
      <c r="AD42" s="1">
        <v>5.6468017399311066E-2</v>
      </c>
      <c r="AE42" s="1">
        <v>1.147590484470129E-2</v>
      </c>
      <c r="AF42" s="1">
        <v>2.4454718455672264E-2</v>
      </c>
      <c r="AG42" s="1">
        <v>1.5852989628911018E-2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1.1008637372185199</v>
      </c>
      <c r="AP42">
        <f>(U42-T42)/(1000-U42)*AO42</f>
        <v>1.8952700582009499E-2</v>
      </c>
      <c r="AQ42">
        <f>(P42+273.15)</f>
        <v>299.53748359680174</v>
      </c>
      <c r="AR42">
        <f>(O42+273.15)</f>
        <v>299.96583023071287</v>
      </c>
      <c r="AS42">
        <f>(Y42*AK42+Z42*AL42)*AM42</f>
        <v>160.02243782946971</v>
      </c>
      <c r="AT42">
        <f>((AS42+0.00000010773*(AR42^4-AQ42^4))-AP42*44100)/(L42*0.92*2*29.3+0.00000043092*AQ42^3)</f>
        <v>-5.2836232306598152</v>
      </c>
      <c r="AU42">
        <f>0.61365*EXP(17.502*J42/(240.97+J42))</f>
        <v>3.452404786476615</v>
      </c>
      <c r="AV42">
        <f>AU42*1000/AA42</f>
        <v>38.948298455762547</v>
      </c>
      <c r="AW42">
        <f>(AV42-U42)</f>
        <v>9.9937028899666487</v>
      </c>
      <c r="AX42">
        <f>IF(D42,P42,(O42+P42)/2)</f>
        <v>26.601656913757324</v>
      </c>
      <c r="AY42">
        <f>0.61365*EXP(17.502*AX42/(240.97+AX42))</f>
        <v>3.4962730026927513</v>
      </c>
      <c r="AZ42">
        <f>IF(AW42&lt;&gt;0,(1000-(AV42+U42)/2)/AW42*AP42,0)</f>
        <v>1.8320765760277011</v>
      </c>
      <c r="BA42">
        <f>U42*AA42/1000</f>
        <v>2.5665558775407407</v>
      </c>
      <c r="BB42">
        <f>(AY42-BA42)</f>
        <v>0.92971712515201066</v>
      </c>
      <c r="BC42">
        <f>1/(1.6/F42+1.37/N42)</f>
        <v>1.2201192897118693</v>
      </c>
      <c r="BD42">
        <f>G42*AA42*0.001</f>
        <v>33.933488536080482</v>
      </c>
      <c r="BE42">
        <f>G42/S42</f>
        <v>0.97928716449546072</v>
      </c>
      <c r="BF42">
        <f>(1-AP42*AA42/AU42/F42)*100</f>
        <v>84.807841727240202</v>
      </c>
      <c r="BG42">
        <f>(S42-E42/(N42/1.35))</f>
        <v>390.11425814099414</v>
      </c>
      <c r="BH42">
        <f>E42*BF42/100/BG42</f>
        <v>5.5372135179045517E-3</v>
      </c>
    </row>
    <row r="43" spans="1:60" x14ac:dyDescent="0.25">
      <c r="A43" s="1" t="s">
        <v>1</v>
      </c>
      <c r="B43" s="1" t="s">
        <v>10163</v>
      </c>
      <c r="K43" s="1">
        <f t="shared" si="0"/>
        <v>2.72</v>
      </c>
    </row>
    <row r="44" spans="1:60" x14ac:dyDescent="0.25">
      <c r="A44" s="1" t="s">
        <v>1</v>
      </c>
      <c r="B44" s="1" t="s">
        <v>10162</v>
      </c>
      <c r="K44" s="1">
        <f t="shared" si="0"/>
        <v>2.72</v>
      </c>
    </row>
    <row r="45" spans="1:60" x14ac:dyDescent="0.25">
      <c r="A45" s="1">
        <v>10</v>
      </c>
      <c r="B45" s="1" t="s">
        <v>10161</v>
      </c>
      <c r="C45" s="1">
        <v>2574.5000180713832</v>
      </c>
      <c r="D45" s="1">
        <v>0</v>
      </c>
      <c r="E45">
        <f>(R45-S45*(1000-T45)/(1000-U45))*AO45</f>
        <v>2.6591019594003229</v>
      </c>
      <c r="F45">
        <f>IF(AZ45&lt;&gt;0,1/(1/AZ45-1/N45),0)</f>
        <v>3.6941763392424649</v>
      </c>
      <c r="G45">
        <f>((BC45-AP45/2)*S45-E45)/(BC45+AP45/2)</f>
        <v>382.87197057962908</v>
      </c>
      <c r="H45">
        <f>AP45*1000</f>
        <v>19.758581471165328</v>
      </c>
      <c r="I45">
        <f>(AU45-BA45)</f>
        <v>0.8526182519337735</v>
      </c>
      <c r="J45">
        <f>(P45+AT45*D45)</f>
        <v>26.587162017822266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26.964658737182617</v>
      </c>
      <c r="P45" s="1">
        <v>26.587162017822266</v>
      </c>
      <c r="Q45" s="1">
        <v>27.013168334960938</v>
      </c>
      <c r="R45" s="1">
        <v>400.05816650390625</v>
      </c>
      <c r="S45" s="1">
        <v>390.63031005859375</v>
      </c>
      <c r="T45" s="1">
        <v>12.37818717956543</v>
      </c>
      <c r="U45" s="1">
        <v>29.794010162353516</v>
      </c>
      <c r="V45" s="1">
        <v>30.71586799621582</v>
      </c>
      <c r="W45" s="1">
        <v>73.932380676269531</v>
      </c>
      <c r="X45" s="1">
        <v>299.39505004882813</v>
      </c>
      <c r="Y45" s="1">
        <v>1249.170654296875</v>
      </c>
      <c r="Z45" s="1">
        <v>9.5637292861938477</v>
      </c>
      <c r="AA45" s="1">
        <v>88.63092041015625</v>
      </c>
      <c r="AB45" s="1">
        <v>2.6811056137084961</v>
      </c>
      <c r="AC45" s="1">
        <v>1.2140166014432907E-2</v>
      </c>
      <c r="AD45" s="1">
        <v>7.006295770406723E-2</v>
      </c>
      <c r="AE45" s="1">
        <v>4.0551009587943554E-3</v>
      </c>
      <c r="AF45" s="1">
        <v>3.3930450677871704E-2</v>
      </c>
      <c r="AG45" s="1">
        <v>1.3498526997864246E-2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1.1007170957677503</v>
      </c>
      <c r="AP45">
        <f>(U45-T45)/(1000-U45)*AO45</f>
        <v>1.975858147116533E-2</v>
      </c>
      <c r="AQ45">
        <f>(P45+273.15)</f>
        <v>299.73716201782224</v>
      </c>
      <c r="AR45">
        <f>(O45+273.15)</f>
        <v>300.11465873718259</v>
      </c>
      <c r="AS45">
        <f>(Y45*AK45+Z45*AL45)*AM45</f>
        <v>199.86730022011761</v>
      </c>
      <c r="AT45">
        <f>((AS45+0.00000010773*(AR45^4-AQ45^4))-AP45*44100)/(L45*0.92*2*29.3+0.00000043092*AQ45^3)</f>
        <v>-5.2533405956120145</v>
      </c>
      <c r="AU45">
        <f>0.61365*EXP(17.502*J45/(240.97+J45))</f>
        <v>3.4932887953327145</v>
      </c>
      <c r="AV45">
        <f>AU45*1000/AA45</f>
        <v>39.413883768405697</v>
      </c>
      <c r="AW45">
        <f>(AV45-U45)</f>
        <v>9.619873606052181</v>
      </c>
      <c r="AX45">
        <f>IF(D45,P45,(O45+P45)/2)</f>
        <v>26.775910377502441</v>
      </c>
      <c r="AY45">
        <f>0.61365*EXP(17.502*AX45/(240.97+AX45))</f>
        <v>3.5323228884702189</v>
      </c>
      <c r="AZ45">
        <f>IF(AW45&lt;&gt;0,(1000-(AV45+U45)/2)/AW45*AP45,0)</f>
        <v>1.9828593749740504</v>
      </c>
      <c r="BA45">
        <f>U45*AA45/1000</f>
        <v>2.640670543398941</v>
      </c>
      <c r="BB45">
        <f>(AY45-BA45)</f>
        <v>0.89165234507127789</v>
      </c>
      <c r="BC45">
        <f>1/(1.6/F45+1.37/N45)</f>
        <v>1.3277011018131208</v>
      </c>
      <c r="BD45">
        <f>G45*AA45*0.001</f>
        <v>33.934295151722793</v>
      </c>
      <c r="BE45">
        <f>G45/S45</f>
        <v>0.98013892092039423</v>
      </c>
      <c r="BF45">
        <f>(1-AP45*AA45/AU45/F45)*100</f>
        <v>86.42971689233822</v>
      </c>
      <c r="BG45">
        <f>(S45-E45/(N45/1.35))</f>
        <v>389.79164282294994</v>
      </c>
      <c r="BH45">
        <f>E45*BF45/100/BG45</f>
        <v>5.896109723502266E-3</v>
      </c>
    </row>
    <row r="46" spans="1:60" x14ac:dyDescent="0.25">
      <c r="A46" s="1" t="s">
        <v>1</v>
      </c>
      <c r="B46" s="1" t="s">
        <v>10160</v>
      </c>
      <c r="K46" s="1">
        <f t="shared" si="0"/>
        <v>2.72</v>
      </c>
    </row>
    <row r="47" spans="1:60" x14ac:dyDescent="0.25">
      <c r="A47" s="1" t="s">
        <v>1</v>
      </c>
      <c r="B47" s="1" t="s">
        <v>10159</v>
      </c>
      <c r="K47" s="1">
        <f t="shared" si="0"/>
        <v>2.72</v>
      </c>
    </row>
    <row r="48" spans="1:60" x14ac:dyDescent="0.25">
      <c r="A48" s="1">
        <v>11</v>
      </c>
      <c r="B48" s="1" t="s">
        <v>10158</v>
      </c>
      <c r="C48" s="1">
        <v>2779.0000180602074</v>
      </c>
      <c r="D48" s="1">
        <v>0</v>
      </c>
      <c r="E48">
        <f>(R48-S48*(1000-T48)/(1000-U48))*AO48</f>
        <v>2.7617998820936411</v>
      </c>
      <c r="F48">
        <f>IF(AZ48&lt;&gt;0,1/(1/AZ48-1/N48),0)</f>
        <v>4.6393295271885098</v>
      </c>
      <c r="G48">
        <f>((BC48-AP48/2)*S48-E48)/(BC48+AP48/2)</f>
        <v>382.77584324045057</v>
      </c>
      <c r="H48">
        <f>AP48*1000</f>
        <v>20.925376409899471</v>
      </c>
      <c r="I48">
        <f>(AU48-BA48)</f>
        <v>0.80343432142290627</v>
      </c>
      <c r="J48">
        <f>(P48+AT48*D48)</f>
        <v>26.843130111694336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27.124502182006836</v>
      </c>
      <c r="P48" s="1">
        <v>26.843130111694336</v>
      </c>
      <c r="Q48" s="1">
        <v>27.152551651000977</v>
      </c>
      <c r="R48" s="1">
        <v>399.91079711914063</v>
      </c>
      <c r="S48" s="1">
        <v>389.98849487304688</v>
      </c>
      <c r="T48" s="1">
        <v>12.528654098510742</v>
      </c>
      <c r="U48" s="1">
        <v>30.949594497680664</v>
      </c>
      <c r="V48" s="1">
        <v>30.796487808227539</v>
      </c>
      <c r="W48" s="1">
        <v>76.076713562011719</v>
      </c>
      <c r="X48" s="1">
        <v>299.41720581054688</v>
      </c>
      <c r="Y48" s="1">
        <v>1599.1015625</v>
      </c>
      <c r="Z48" s="1">
        <v>3.9747653007507324</v>
      </c>
      <c r="AA48" s="1">
        <v>88.624153137207031</v>
      </c>
      <c r="AB48" s="1">
        <v>2.8065145015716553</v>
      </c>
      <c r="AC48" s="1">
        <v>2.0809047855436802E-3</v>
      </c>
      <c r="AD48" s="1">
        <v>4.2581159621477127E-2</v>
      </c>
      <c r="AE48" s="1">
        <v>6.8036476150155067E-3</v>
      </c>
      <c r="AF48" s="1">
        <v>2.7863938361406326E-2</v>
      </c>
      <c r="AG48" s="1">
        <v>2.2225592285394669E-2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1.100798550774069</v>
      </c>
      <c r="AP48">
        <f>(U48-T48)/(1000-U48)*AO48</f>
        <v>2.0925376409899471E-2</v>
      </c>
      <c r="AQ48">
        <f>(P48+273.15)</f>
        <v>299.99313011169431</v>
      </c>
      <c r="AR48">
        <f>(O48+273.15)</f>
        <v>300.27450218200681</v>
      </c>
      <c r="AS48">
        <f>(Y48*AK48+Z48*AL48)*AM48</f>
        <v>255.85624428116716</v>
      </c>
      <c r="AT48">
        <f>((AS48+0.00000010773*(AR48^4-AQ48^4))-AP48*44100)/(L48*0.92*2*29.3+0.00000043092*AQ48^3)</f>
        <v>-5.2251641116672687</v>
      </c>
      <c r="AU48">
        <f>0.61365*EXP(17.502*J48/(240.97+J48))</f>
        <v>3.5463159237198174</v>
      </c>
      <c r="AV48">
        <f>AU48*1000/AA48</f>
        <v>40.015230591026878</v>
      </c>
      <c r="AW48">
        <f>(AV48-U48)</f>
        <v>9.0656360933462139</v>
      </c>
      <c r="AX48">
        <f>IF(D48,P48,(O48+P48)/2)</f>
        <v>26.983816146850586</v>
      </c>
      <c r="AY48">
        <f>0.61365*EXP(17.502*AX48/(240.97+AX48))</f>
        <v>3.5757590490028419</v>
      </c>
      <c r="AZ48">
        <f>IF(AW48&lt;&gt;0,(1000-(AV48+U48)/2)/AW48*AP48,0)</f>
        <v>2.226307493887925</v>
      </c>
      <c r="BA48">
        <f>U48*AA48/1000</f>
        <v>2.7428816022969111</v>
      </c>
      <c r="BB48">
        <f>(AY48-BA48)</f>
        <v>0.83287744670593078</v>
      </c>
      <c r="BC48">
        <f>1/(1.6/F48+1.37/N48)</f>
        <v>1.5038841136674894</v>
      </c>
      <c r="BD48">
        <f>G48*AA48*0.001</f>
        <v>33.923184948565243</v>
      </c>
      <c r="BE48">
        <f>G48/S48</f>
        <v>0.98150547586039882</v>
      </c>
      <c r="BF48">
        <f>(1-AP48*AA48/AU48/F48)*100</f>
        <v>88.728214026561375</v>
      </c>
      <c r="BG48">
        <f>(S48-E48/(N48/1.35))</f>
        <v>389.11743723483607</v>
      </c>
      <c r="BH48">
        <f>E48*BF48/100/BG48</f>
        <v>6.2975736265719392E-3</v>
      </c>
    </row>
    <row r="49" spans="1:60" x14ac:dyDescent="0.25">
      <c r="A49" s="1" t="s">
        <v>1</v>
      </c>
      <c r="B49" s="1" t="s">
        <v>10157</v>
      </c>
      <c r="K49" s="1">
        <f t="shared" si="0"/>
        <v>2.72</v>
      </c>
    </row>
    <row r="50" spans="1:60" x14ac:dyDescent="0.25">
      <c r="A50" s="1" t="s">
        <v>1</v>
      </c>
      <c r="B50" s="1" t="s">
        <v>10152</v>
      </c>
      <c r="K50" s="1">
        <f t="shared" si="0"/>
        <v>2.72</v>
      </c>
    </row>
    <row r="51" spans="1:60" x14ac:dyDescent="0.25">
      <c r="A51" s="1">
        <v>12</v>
      </c>
      <c r="B51" s="1" t="s">
        <v>10156</v>
      </c>
      <c r="C51" s="1">
        <v>2984.5000180490315</v>
      </c>
      <c r="D51" s="1">
        <v>0</v>
      </c>
      <c r="E51">
        <f>(R51-S51*(1000-T51)/(1000-U51))*AO51</f>
        <v>2.8645997678471451</v>
      </c>
      <c r="F51">
        <f>IF(AZ51&lt;&gt;0,1/(1/AZ51-1/N51),0)</f>
        <v>6.6934692294466345</v>
      </c>
      <c r="G51">
        <f>((BC51-AP51/2)*S51-E51)/(BC51+AP51/2)</f>
        <v>382.89098693817346</v>
      </c>
      <c r="H51">
        <f>AP51*1000</f>
        <v>22.466368735498271</v>
      </c>
      <c r="I51">
        <f>(AU51-BA51)</f>
        <v>0.73468792804471494</v>
      </c>
      <c r="J51">
        <f>(P51+AT51*D51)</f>
        <v>27.120174407958984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27.329788208007813</v>
      </c>
      <c r="P51" s="1">
        <v>27.120174407958984</v>
      </c>
      <c r="Q51" s="1">
        <v>27.316720962524414</v>
      </c>
      <c r="R51" s="1">
        <v>399.8905029296875</v>
      </c>
      <c r="S51" s="1">
        <v>389.3426513671875</v>
      </c>
      <c r="T51" s="1">
        <v>12.638270378112793</v>
      </c>
      <c r="U51" s="1">
        <v>32.385353088378906</v>
      </c>
      <c r="V51" s="1">
        <v>30.690908432006836</v>
      </c>
      <c r="W51" s="1">
        <v>78.644935607910156</v>
      </c>
      <c r="X51" s="1">
        <v>299.43411254882813</v>
      </c>
      <c r="Y51" s="1">
        <v>2000.6812744140625</v>
      </c>
      <c r="Z51" s="1">
        <v>9.244807243347168</v>
      </c>
      <c r="AA51" s="1">
        <v>88.614501953125</v>
      </c>
      <c r="AB51" s="1">
        <v>2.697223424911499</v>
      </c>
      <c r="AC51" s="1">
        <v>1.1735790176317096E-3</v>
      </c>
      <c r="AD51" s="1">
        <v>8.2283861935138702E-2</v>
      </c>
      <c r="AE51" s="1">
        <v>6.0439379885792732E-3</v>
      </c>
      <c r="AF51" s="1">
        <v>4.8296518623828888E-2</v>
      </c>
      <c r="AG51" s="1">
        <v>1.8743246793746948E-2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1.1008607079001032</v>
      </c>
      <c r="AP51">
        <f>(U51-T51)/(1000-U51)*AO51</f>
        <v>2.246636873549827E-2</v>
      </c>
      <c r="AQ51">
        <f>(P51+273.15)</f>
        <v>300.27017440795896</v>
      </c>
      <c r="AR51">
        <f>(O51+273.15)</f>
        <v>300.47978820800779</v>
      </c>
      <c r="AS51">
        <f>(Y51*AK51+Z51*AL51)*AM51</f>
        <v>320.1089967512562</v>
      </c>
      <c r="AT51">
        <f>((AS51+0.00000010773*(AR51^4-AQ51^4))-AP51*44100)/(L51*0.92*2*29.3+0.00000043092*AQ51^3)</f>
        <v>-5.2595336371999357</v>
      </c>
      <c r="AU51">
        <f>0.61365*EXP(17.502*J51/(240.97+J51))</f>
        <v>3.6044998625475104</v>
      </c>
      <c r="AV51">
        <f>AU51*1000/AA51</f>
        <v>40.676184858029295</v>
      </c>
      <c r="AW51">
        <f>(AV51-U51)</f>
        <v>8.2908317696503886</v>
      </c>
      <c r="AX51">
        <f>IF(D51,P51,(O51+P51)/2)</f>
        <v>27.224981307983398</v>
      </c>
      <c r="AY51">
        <f>0.61365*EXP(17.502*AX51/(240.97+AX51))</f>
        <v>3.6267273119762646</v>
      </c>
      <c r="AZ51">
        <f>IF(AW51&lt;&gt;0,(1000-(AV51+U51)/2)/AW51*AP51,0)</f>
        <v>2.6107941411610298</v>
      </c>
      <c r="BA51">
        <f>U51*AA51/1000</f>
        <v>2.8698119345027955</v>
      </c>
      <c r="BB51">
        <f>(AY51-BA51)</f>
        <v>0.75691537747346915</v>
      </c>
      <c r="BC51">
        <f>1/(1.6/F51+1.37/N51)</f>
        <v>1.7885683189000601</v>
      </c>
      <c r="BD51">
        <f>G51*AA51*0.001</f>
        <v>33.92969410986673</v>
      </c>
      <c r="BE51">
        <f>G51/S51</f>
        <v>0.98342934069422183</v>
      </c>
      <c r="BF51">
        <f>(1-AP51*AA51/AU51/F51)*100</f>
        <v>91.748338595786379</v>
      </c>
      <c r="BG51">
        <f>(S51-E51/(N51/1.35))</f>
        <v>388.43917116777908</v>
      </c>
      <c r="BH51">
        <f>E51*BF51/100/BG51</f>
        <v>6.7661113747029839E-3</v>
      </c>
    </row>
    <row r="52" spans="1:60" x14ac:dyDescent="0.25">
      <c r="A52" s="1" t="s">
        <v>1</v>
      </c>
      <c r="B52" s="1" t="s">
        <v>10155</v>
      </c>
      <c r="K52" s="2">
        <v>4.9675000000000002</v>
      </c>
    </row>
    <row r="53" spans="1:60" x14ac:dyDescent="0.25">
      <c r="A53" s="1" t="s">
        <v>1</v>
      </c>
      <c r="B53" s="1" t="s">
        <v>10154</v>
      </c>
      <c r="K53" s="2">
        <v>4.9675000000000002</v>
      </c>
    </row>
    <row r="54" spans="1:60" x14ac:dyDescent="0.25">
      <c r="A54" s="1" t="s">
        <v>1</v>
      </c>
      <c r="B54" s="1" t="s">
        <v>10153</v>
      </c>
    </row>
    <row r="55" spans="1:60" x14ac:dyDescent="0.25">
      <c r="A55" s="1" t="s">
        <v>1</v>
      </c>
      <c r="B55" s="1" t="s">
        <v>10152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D597-B914-4AA5-8A12-ADD2BECEC3C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10239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10238</v>
      </c>
    </row>
    <row r="12" spans="1:56" x14ac:dyDescent="0.25">
      <c r="A12" s="1" t="s">
        <v>1</v>
      </c>
      <c r="B12" s="1" t="s">
        <v>10237</v>
      </c>
    </row>
    <row r="13" spans="1:56" x14ac:dyDescent="0.25">
      <c r="A13" s="1" t="s">
        <v>1</v>
      </c>
      <c r="B13" s="1" t="s">
        <v>10236</v>
      </c>
    </row>
    <row r="14" spans="1:56" x14ac:dyDescent="0.25">
      <c r="A14" s="1" t="s">
        <v>1</v>
      </c>
      <c r="B14" s="1" t="s">
        <v>10235</v>
      </c>
    </row>
    <row r="15" spans="1:56" x14ac:dyDescent="0.25">
      <c r="A15" s="1" t="s">
        <v>1</v>
      </c>
      <c r="B15" s="1" t="s">
        <v>10234</v>
      </c>
    </row>
    <row r="16" spans="1:56" x14ac:dyDescent="0.25">
      <c r="A16" s="1" t="s">
        <v>1</v>
      </c>
      <c r="B16" s="1" t="s">
        <v>10233</v>
      </c>
    </row>
    <row r="17" spans="1:56" x14ac:dyDescent="0.25">
      <c r="A17" s="1" t="s">
        <v>1</v>
      </c>
      <c r="B17" s="1" t="s">
        <v>10232</v>
      </c>
    </row>
    <row r="18" spans="1:56" x14ac:dyDescent="0.25">
      <c r="A18" s="1">
        <v>1</v>
      </c>
      <c r="B18" s="1" t="s">
        <v>10231</v>
      </c>
      <c r="C18" s="1">
        <v>814.00001642853022</v>
      </c>
      <c r="D18" s="1">
        <v>0</v>
      </c>
      <c r="E18">
        <f>(R18-S18*(1000-T18)/(1000-U18))*AK18</f>
        <v>-2.7088390594297613</v>
      </c>
      <c r="F18">
        <f>IF(AV18&lt;&gt;0,1/(1/AV18-1/N18),0)</f>
        <v>2.1228977475235182</v>
      </c>
      <c r="G18">
        <f>((AY18-AL18/2)*S18-E18)/(AY18+AL18/2)</f>
        <v>394.01870074114328</v>
      </c>
      <c r="H18">
        <f>AL18*1000</f>
        <v>14.300372630508338</v>
      </c>
      <c r="I18">
        <f>(AQ18-AW18)</f>
        <v>0.86532116994721964</v>
      </c>
      <c r="J18">
        <f>(P18+AP18*D18)</f>
        <v>25.382965087890625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26.133073806762695</v>
      </c>
      <c r="P18" s="1">
        <v>25.382965087890625</v>
      </c>
      <c r="Q18" s="1">
        <v>26.142423629760742</v>
      </c>
      <c r="R18" s="1">
        <v>399.87796020507813</v>
      </c>
      <c r="S18" s="1">
        <v>397.1845703125</v>
      </c>
      <c r="T18" s="1">
        <v>14.306856155395508</v>
      </c>
      <c r="U18" s="1">
        <v>26.921779632568359</v>
      </c>
      <c r="V18" s="1">
        <v>37.309608459472656</v>
      </c>
      <c r="W18" s="1">
        <v>70.206977844238281</v>
      </c>
      <c r="X18" s="1">
        <v>300.0401611328125</v>
      </c>
      <c r="Y18" s="1">
        <v>9.7090955823659897E-3</v>
      </c>
      <c r="Z18" s="1">
        <v>8.1379098892211914</v>
      </c>
      <c r="AA18" s="1">
        <v>88.689651489257813</v>
      </c>
      <c r="AB18" s="1">
        <v>1.9295856952667236</v>
      </c>
      <c r="AC18" s="1">
        <v>6.2432475388050079E-2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1.1030888276941635</v>
      </c>
      <c r="AL18">
        <f>(U18-T18)/(1000-U18)*AK18</f>
        <v>1.4300372630508339E-2</v>
      </c>
      <c r="AM18">
        <f>(P18+273.15)</f>
        <v>298.5329650878906</v>
      </c>
      <c r="AN18">
        <f>(O18+273.15)</f>
        <v>299.28307380676267</v>
      </c>
      <c r="AO18">
        <f>(Y18*AG18+Z18*AH18)*AI18</f>
        <v>1.5534552584561268E-3</v>
      </c>
      <c r="AP18">
        <f>((AO18+0.00000010773*(AN18^4-AM18^4))-AL18*44100)/(L18*51.4+0.00000043092*AM18^3)</f>
        <v>-5.1207111428035796</v>
      </c>
      <c r="AQ18">
        <f>0.61365*EXP(17.502*J18/(240.97+J18))</f>
        <v>3.2530044230303066</v>
      </c>
      <c r="AR18">
        <f>AQ18*1000/AA18</f>
        <v>36.678511736223406</v>
      </c>
      <c r="AS18">
        <f>(AR18-U18)</f>
        <v>9.7567321036550467</v>
      </c>
      <c r="AT18">
        <f>IF(D18,P18,(O18+P18)/2)</f>
        <v>25.75801944732666</v>
      </c>
      <c r="AU18">
        <f>0.61365*EXP(17.502*AT18/(240.97+AT18))</f>
        <v>3.3262442082324148</v>
      </c>
      <c r="AV18">
        <f>IF(AS18&lt;&gt;0,(1000-(AR18+U18)/2)/AS18*AL18,0)</f>
        <v>1.4190836184105342</v>
      </c>
      <c r="AW18">
        <f>U18*AA18/1000</f>
        <v>2.3876832530830869</v>
      </c>
      <c r="AX18">
        <f>(AU18-AW18)</f>
        <v>0.93856095514932791</v>
      </c>
      <c r="AY18">
        <f>1/(1.6/F18+1.37/N18)</f>
        <v>0.93131181667059137</v>
      </c>
      <c r="AZ18">
        <f>G18*AA18*0.001</f>
        <v>34.945381248982166</v>
      </c>
      <c r="BA18">
        <f>G18/S18</f>
        <v>0.99202922316729003</v>
      </c>
      <c r="BB18">
        <f>(1-AL18*AA18/AQ18/F18)*100</f>
        <v>81.634338627798456</v>
      </c>
      <c r="BC18">
        <f>(S18-E18/(N18/1.35))</f>
        <v>398.03892437656464</v>
      </c>
      <c r="BD18">
        <f>E18*BB18/100/BC18</f>
        <v>-5.555594478908102E-3</v>
      </c>
    </row>
    <row r="19" spans="1:56" x14ac:dyDescent="0.25">
      <c r="A19" s="1" t="s">
        <v>1</v>
      </c>
      <c r="B19" s="1" t="s">
        <v>10230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10229</v>
      </c>
      <c r="K20" s="1">
        <f t="shared" si="0"/>
        <v>2.72</v>
      </c>
    </row>
    <row r="21" spans="1:56" x14ac:dyDescent="0.25">
      <c r="A21" s="1">
        <v>2</v>
      </c>
      <c r="B21" s="1" t="s">
        <v>10228</v>
      </c>
      <c r="C21" s="1">
        <v>1016.5000164173543</v>
      </c>
      <c r="D21" s="1">
        <v>0</v>
      </c>
      <c r="E21">
        <f>(R21-S21*(1000-T21)/(1000-U21))*AK21</f>
        <v>-1.9522057617692614</v>
      </c>
      <c r="F21">
        <f>IF(AV21&lt;&gt;0,1/(1/AV21-1/N21),0)</f>
        <v>2.1245884513118902</v>
      </c>
      <c r="G21">
        <f>((AY21-AL21/2)*S21-E21)/(AY21+AL21/2)</f>
        <v>392.6589922147449</v>
      </c>
      <c r="H21">
        <f>AL21*1000</f>
        <v>14.217245170411951</v>
      </c>
      <c r="I21">
        <f>(AQ21-AW21)</f>
        <v>0.85962072954343638</v>
      </c>
      <c r="J21">
        <f>(P21+AP21*D21)</f>
        <v>25.459037780761719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26.32757568359375</v>
      </c>
      <c r="P21" s="1">
        <v>25.459037780761719</v>
      </c>
      <c r="Q21" s="1">
        <v>26.359601974487305</v>
      </c>
      <c r="R21" s="1">
        <v>399.92745971679688</v>
      </c>
      <c r="S21" s="1">
        <v>396.5848388671875</v>
      </c>
      <c r="T21" s="1">
        <v>14.611126899719238</v>
      </c>
      <c r="U21" s="1">
        <v>27.153373718261719</v>
      </c>
      <c r="V21" s="1">
        <v>37.666259765625</v>
      </c>
      <c r="W21" s="1">
        <v>69.999122619628906</v>
      </c>
      <c r="X21" s="1">
        <v>299.953125</v>
      </c>
      <c r="Y21" s="1">
        <v>24.588228225708008</v>
      </c>
      <c r="Z21" s="1">
        <v>8.2889337539672852</v>
      </c>
      <c r="AA21" s="1">
        <v>88.685997009277344</v>
      </c>
      <c r="AB21" s="1">
        <v>2.011152982711792</v>
      </c>
      <c r="AC21" s="1">
        <v>6.7384332418441772E-2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1.1027688419117645</v>
      </c>
      <c r="AL21">
        <f>(U21-T21)/(1000-U21)*AK21</f>
        <v>1.4217245170411952E-2</v>
      </c>
      <c r="AM21">
        <f>(P21+273.15)</f>
        <v>298.6090377807617</v>
      </c>
      <c r="AN21">
        <f>(O21+273.15)</f>
        <v>299.47757568359373</v>
      </c>
      <c r="AO21">
        <f>(Y21*AG21+Z21*AH21)*AI21</f>
        <v>3.9341164281789247</v>
      </c>
      <c r="AP21">
        <f>((AO21+0.00000010773*(AN21^4-AM21^4))-AL21*44100)/(L21*51.4+0.00000043092*AM21^3)</f>
        <v>-5.0464604727707032</v>
      </c>
      <c r="AQ21">
        <f>0.61365*EXP(17.502*J21/(240.97+J21))</f>
        <v>3.267744749912985</v>
      </c>
      <c r="AR21">
        <f>AQ21*1000/AA21</f>
        <v>36.846231198947336</v>
      </c>
      <c r="AS21">
        <f>(AR21-U21)</f>
        <v>9.6928574806856176</v>
      </c>
      <c r="AT21">
        <f>IF(D21,P21,(O21+P21)/2)</f>
        <v>25.893306732177734</v>
      </c>
      <c r="AU21">
        <f>0.61365*EXP(17.502*AT21/(240.97+AT21))</f>
        <v>3.3530140651946105</v>
      </c>
      <c r="AV21">
        <f>IF(AS21&lt;&gt;0,(1000-(AR21+U21)/2)/AS21*AL21,0)</f>
        <v>1.419838903117737</v>
      </c>
      <c r="AW21">
        <f>U21*AA21/1000</f>
        <v>2.4081240203695486</v>
      </c>
      <c r="AX21">
        <f>(AU21-AW21)</f>
        <v>0.94489004482506189</v>
      </c>
      <c r="AY21">
        <f>1/(1.6/F21+1.37/N21)</f>
        <v>0.93183231159018798</v>
      </c>
      <c r="AZ21">
        <f>G21*AA21*0.001</f>
        <v>34.823354209222721</v>
      </c>
      <c r="BA21">
        <f>G21/S21</f>
        <v>0.99010086552058707</v>
      </c>
      <c r="BB21">
        <f>(1-AL21*AA21/AQ21/F21)*100</f>
        <v>81.83867361316986</v>
      </c>
      <c r="BC21">
        <f>(S21-E21/(N21/1.35))</f>
        <v>397.200554636883</v>
      </c>
      <c r="BD21">
        <f>E21*BB21/100/BC21</f>
        <v>-4.0222987681686577E-3</v>
      </c>
    </row>
    <row r="22" spans="1:56" x14ac:dyDescent="0.25">
      <c r="A22" s="1" t="s">
        <v>1</v>
      </c>
      <c r="B22" s="1" t="s">
        <v>10227</v>
      </c>
      <c r="K22" s="1">
        <f t="shared" si="0"/>
        <v>2.72</v>
      </c>
    </row>
    <row r="23" spans="1:56" x14ac:dyDescent="0.25">
      <c r="A23" s="1" t="s">
        <v>1</v>
      </c>
      <c r="B23" s="1" t="s">
        <v>10226</v>
      </c>
      <c r="K23" s="1">
        <f t="shared" si="0"/>
        <v>2.72</v>
      </c>
    </row>
    <row r="24" spans="1:56" x14ac:dyDescent="0.25">
      <c r="A24" s="1">
        <v>3</v>
      </c>
      <c r="B24" s="1" t="s">
        <v>10225</v>
      </c>
      <c r="C24" s="1">
        <v>1219.5000164173543</v>
      </c>
      <c r="D24" s="1">
        <v>0</v>
      </c>
      <c r="E24">
        <f>(R24-S24*(1000-T24)/(1000-U24))*AK24</f>
        <v>-2.0386796039301287</v>
      </c>
      <c r="F24">
        <f>IF(AV24&lt;&gt;0,1/(1/AV24-1/N24),0)</f>
        <v>2.0994795921009541</v>
      </c>
      <c r="G24">
        <f>((AY24-AL24/2)*S24-E24)/(AY24+AL24/2)</f>
        <v>392.85501672475499</v>
      </c>
      <c r="H24">
        <f>AL24*1000</f>
        <v>14.121847682818263</v>
      </c>
      <c r="I24">
        <f>(AQ24-AW24)</f>
        <v>0.86048537465459507</v>
      </c>
      <c r="J24">
        <f>(P24+AP24*D24)</f>
        <v>25.539493560791016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26.475872039794922</v>
      </c>
      <c r="P24" s="1">
        <v>25.539493560791016</v>
      </c>
      <c r="Q24" s="1">
        <v>26.520851135253906</v>
      </c>
      <c r="R24" s="1">
        <v>399.91278076171875</v>
      </c>
      <c r="S24" s="1">
        <v>396.68173217773438</v>
      </c>
      <c r="T24" s="1">
        <v>14.86573600769043</v>
      </c>
      <c r="U24" s="1">
        <v>27.321325302124023</v>
      </c>
      <c r="V24" s="1">
        <v>37.987136840820313</v>
      </c>
      <c r="W24" s="1">
        <v>69.815505981445313</v>
      </c>
      <c r="X24" s="1">
        <v>299.96151733398438</v>
      </c>
      <c r="Y24" s="1">
        <v>48.848377227783203</v>
      </c>
      <c r="Z24" s="1">
        <v>8.2046842575073242</v>
      </c>
      <c r="AA24" s="1">
        <v>88.682098388671875</v>
      </c>
      <c r="AB24" s="1">
        <v>2.0993015766143799</v>
      </c>
      <c r="AC24" s="1">
        <v>6.7919820547103882E-2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1.1027996960808246</v>
      </c>
      <c r="AL24">
        <f>(U24-T24)/(1000-U24)*AK24</f>
        <v>1.4121847682818264E-2</v>
      </c>
      <c r="AM24">
        <f>(P24+273.15)</f>
        <v>298.68949356079099</v>
      </c>
      <c r="AN24">
        <f>(O24+273.15)</f>
        <v>299.6258720397949</v>
      </c>
      <c r="AO24">
        <f>(Y24*AG24+Z24*AH24)*AI24</f>
        <v>7.8157401817499021</v>
      </c>
      <c r="AP24">
        <f>((AO24+0.00000010773*(AN24^4-AM24^4))-AL24*44100)/(L24*51.4+0.00000043092*AM24^3)</f>
        <v>-4.9729581645745489</v>
      </c>
      <c r="AQ24">
        <f>0.61365*EXP(17.502*J24/(240.97+J24))</f>
        <v>3.2833978332064682</v>
      </c>
      <c r="AR24">
        <f>AQ24*1000/AA24</f>
        <v>37.024358837520296</v>
      </c>
      <c r="AS24">
        <f>(AR24-U24)</f>
        <v>9.7030335353962727</v>
      </c>
      <c r="AT24">
        <f>IF(D24,P24,(O24+P24)/2)</f>
        <v>26.007682800292969</v>
      </c>
      <c r="AU24">
        <f>0.61365*EXP(17.502*AT24/(240.97+AT24))</f>
        <v>3.3757927372378851</v>
      </c>
      <c r="AV24">
        <f>IF(AS24&lt;&gt;0,(1000-(AR24+U24)/2)/AS24*AL24,0)</f>
        <v>1.4085808997491716</v>
      </c>
      <c r="AW24">
        <f>U24*AA24/1000</f>
        <v>2.4229124585518731</v>
      </c>
      <c r="AX24">
        <f>(AU24-AW24)</f>
        <v>0.95288027868601199</v>
      </c>
      <c r="AY24">
        <f>1/(1.6/F24+1.37/N24)</f>
        <v>0.92407687310822018</v>
      </c>
      <c r="AZ24">
        <f>G24*AA24*0.001</f>
        <v>34.839207245668057</v>
      </c>
      <c r="BA24">
        <f>G24/S24</f>
        <v>0.99035318457451726</v>
      </c>
      <c r="BB24">
        <f>(1-AL24*AA24/AQ24/F24)*100</f>
        <v>81.832619215015058</v>
      </c>
      <c r="BC24">
        <f>(S24-E24/(N24/1.35))</f>
        <v>397.32472135750135</v>
      </c>
      <c r="BD24">
        <f>E24*BB24/100/BC24</f>
        <v>-4.1988449940853967E-3</v>
      </c>
    </row>
    <row r="25" spans="1:56" x14ac:dyDescent="0.25">
      <c r="A25" s="1" t="s">
        <v>1</v>
      </c>
      <c r="B25" s="1" t="s">
        <v>10224</v>
      </c>
      <c r="K25" s="1">
        <f t="shared" si="0"/>
        <v>2.72</v>
      </c>
    </row>
    <row r="26" spans="1:56" x14ac:dyDescent="0.25">
      <c r="A26" s="1" t="s">
        <v>1</v>
      </c>
      <c r="B26" s="1" t="s">
        <v>10223</v>
      </c>
      <c r="K26" s="1">
        <f t="shared" si="0"/>
        <v>2.72</v>
      </c>
    </row>
    <row r="27" spans="1:56" x14ac:dyDescent="0.25">
      <c r="A27" s="1">
        <v>4</v>
      </c>
      <c r="B27" s="1" t="s">
        <v>10222</v>
      </c>
      <c r="C27" s="1">
        <v>1422.5000164173543</v>
      </c>
      <c r="D27" s="1">
        <v>0</v>
      </c>
      <c r="E27">
        <f>(R27-S27*(1000-T27)/(1000-U27))*AK27</f>
        <v>-1.3591414786982017</v>
      </c>
      <c r="F27">
        <f>IF(AV27&lt;&gt;0,1/(1/AV27-1/N27),0)</f>
        <v>2.1230423377076431</v>
      </c>
      <c r="G27">
        <f>((AY27-AL27/2)*S27-E27)/(AY27+AL27/2)</f>
        <v>391.4218014717801</v>
      </c>
      <c r="H27">
        <f>AL27*1000</f>
        <v>14.170841009665066</v>
      </c>
      <c r="I27">
        <f>(AQ27-AW27)</f>
        <v>0.85678493779717391</v>
      </c>
      <c r="J27">
        <f>(P27+AP27*D27)</f>
        <v>25.628179550170898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26.608669281005859</v>
      </c>
      <c r="P27" s="1">
        <v>25.628179550170898</v>
      </c>
      <c r="Q27" s="1">
        <v>26.660100936889648</v>
      </c>
      <c r="R27" s="1">
        <v>399.80789184570313</v>
      </c>
      <c r="S27" s="1">
        <v>395.95254516601563</v>
      </c>
      <c r="T27" s="1">
        <v>15.065235137939453</v>
      </c>
      <c r="U27" s="1">
        <v>27.560482025146484</v>
      </c>
      <c r="V27" s="1">
        <v>38.194023132324219</v>
      </c>
      <c r="W27" s="1">
        <v>69.872505187988281</v>
      </c>
      <c r="X27" s="1">
        <v>299.97308349609375</v>
      </c>
      <c r="Y27" s="1">
        <v>100.34355926513672</v>
      </c>
      <c r="Z27" s="1">
        <v>8.1764545440673828</v>
      </c>
      <c r="AA27" s="1">
        <v>88.675628662109375</v>
      </c>
      <c r="AB27" s="1">
        <v>2.1270618438720703</v>
      </c>
      <c r="AC27" s="1">
        <v>6.8179793655872345E-2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1.1028422187356386</v>
      </c>
      <c r="AL27">
        <f>(U27-T27)/(1000-U27)*AK27</f>
        <v>1.4170841009665066E-2</v>
      </c>
      <c r="AM27">
        <f>(P27+273.15)</f>
        <v>298.77817955017088</v>
      </c>
      <c r="AN27">
        <f>(O27+273.15)</f>
        <v>299.75866928100584</v>
      </c>
      <c r="AO27">
        <f>(Y27*AG27+Z27*AH27)*AI27</f>
        <v>16.054969123565343</v>
      </c>
      <c r="AP27">
        <f>((AO27+0.00000010773*(AN27^4-AM27^4))-AL27*44100)/(L27*51.4+0.00000043092*AM27^3)</f>
        <v>-4.9182166829717406</v>
      </c>
      <c r="AQ27">
        <f>0.61365*EXP(17.502*J27/(240.97+J27))</f>
        <v>3.3007280076078036</v>
      </c>
      <c r="AR27">
        <f>AQ27*1000/AA27</f>
        <v>37.222493456290401</v>
      </c>
      <c r="AS27">
        <f>(AR27-U27)</f>
        <v>9.6620114311439167</v>
      </c>
      <c r="AT27">
        <f>IF(D27,P27,(O27+P27)/2)</f>
        <v>26.118424415588379</v>
      </c>
      <c r="AU27">
        <f>0.61365*EXP(17.502*AT27/(240.97+AT27))</f>
        <v>3.397976250042571</v>
      </c>
      <c r="AV27">
        <f>IF(AS27&lt;&gt;0,(1000-(AR27+U27)/2)/AS27*AL27,0)</f>
        <v>1.4191482264890511</v>
      </c>
      <c r="AW27">
        <f>U27*AA27/1000</f>
        <v>2.4439430698106297</v>
      </c>
      <c r="AX27">
        <f>(AU27-AW27)</f>
        <v>0.95403318023194128</v>
      </c>
      <c r="AY27">
        <f>1/(1.6/F27+1.37/N27)</f>
        <v>0.93135633942771012</v>
      </c>
      <c r="AZ27">
        <f>G27*AA27*0.001</f>
        <v>34.709574317565469</v>
      </c>
      <c r="BA27">
        <f>G27/S27</f>
        <v>0.98855735681068579</v>
      </c>
      <c r="BB27">
        <f>(1-AL27*AA27/AQ27/F27)*100</f>
        <v>82.067885292342496</v>
      </c>
      <c r="BC27">
        <f>(S27-E27/(N27/1.35))</f>
        <v>396.38121147674474</v>
      </c>
      <c r="BD27">
        <f>E27*BB27/100/BC27</f>
        <v>-2.8140048957999825E-3</v>
      </c>
    </row>
    <row r="28" spans="1:56" x14ac:dyDescent="0.25">
      <c r="A28" s="1" t="s">
        <v>1</v>
      </c>
      <c r="B28" s="1" t="s">
        <v>10221</v>
      </c>
      <c r="K28" s="1">
        <f t="shared" si="0"/>
        <v>2.72</v>
      </c>
    </row>
    <row r="29" spans="1:56" x14ac:dyDescent="0.25">
      <c r="A29" s="1" t="s">
        <v>1</v>
      </c>
      <c r="B29" s="1" t="s">
        <v>10220</v>
      </c>
      <c r="K29" s="1">
        <f t="shared" si="0"/>
        <v>2.72</v>
      </c>
    </row>
    <row r="30" spans="1:56" x14ac:dyDescent="0.25">
      <c r="A30" s="1">
        <v>5</v>
      </c>
      <c r="B30" s="1" t="s">
        <v>10219</v>
      </c>
      <c r="C30" s="1">
        <v>1625.5000164173543</v>
      </c>
      <c r="D30" s="1">
        <v>0</v>
      </c>
      <c r="E30">
        <f>(R30-S30*(1000-T30)/(1000-U30))*AK30</f>
        <v>-1.1802124281046884</v>
      </c>
      <c r="F30">
        <f>IF(AV30&lt;&gt;0,1/(1/AV30-1/N30),0)</f>
        <v>2.1366502114316726</v>
      </c>
      <c r="G30">
        <f>((AY30-AL30/2)*S30-E30)/(AY30+AL30/2)</f>
        <v>391.17951142843202</v>
      </c>
      <c r="H30">
        <f>AL30*1000</f>
        <v>14.276121531949057</v>
      </c>
      <c r="I30">
        <f>(AQ30-AW30)</f>
        <v>0.85918427814928977</v>
      </c>
      <c r="J30">
        <f>(P30+AP30*D30)</f>
        <v>25.758756637573242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26.733125686645508</v>
      </c>
      <c r="P30" s="1">
        <v>25.758756637573242</v>
      </c>
      <c r="Q30" s="1">
        <v>26.790695190429688</v>
      </c>
      <c r="R30" s="1">
        <v>399.97830200195313</v>
      </c>
      <c r="S30" s="1">
        <v>395.92349243164063</v>
      </c>
      <c r="T30" s="1">
        <v>15.240231513977051</v>
      </c>
      <c r="U30" s="1">
        <v>27.824264526367188</v>
      </c>
      <c r="V30" s="1">
        <v>38.353595733642578</v>
      </c>
      <c r="W30" s="1">
        <v>70.022598266601563</v>
      </c>
      <c r="X30" s="1">
        <v>299.98812866210938</v>
      </c>
      <c r="Y30" s="1">
        <v>150.92039489746094</v>
      </c>
      <c r="Z30" s="1">
        <v>8.2810935974121094</v>
      </c>
      <c r="AA30" s="1">
        <v>88.670997619628906</v>
      </c>
      <c r="AB30" s="1">
        <v>2.1944966316223145</v>
      </c>
      <c r="AC30" s="1">
        <v>6.602468341588974E-2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1.1028975318459899</v>
      </c>
      <c r="AL30">
        <f>(U30-T30)/(1000-U30)*AK30</f>
        <v>1.4276121531949057E-2</v>
      </c>
      <c r="AM30">
        <f>(P30+273.15)</f>
        <v>298.90875663757322</v>
      </c>
      <c r="AN30">
        <f>(O30+273.15)</f>
        <v>299.88312568664549</v>
      </c>
      <c r="AO30">
        <f>(Y30*AG30+Z30*AH30)*AI30</f>
        <v>24.147262643860358</v>
      </c>
      <c r="AP30">
        <f>((AO30+0.00000010773*(AN30^4-AM30^4))-AL30*44100)/(L30*51.4+0.00000043092*AM30^3)</f>
        <v>-4.8896826415435282</v>
      </c>
      <c r="AQ30">
        <f>0.61365*EXP(17.502*J30/(240.97+J30))</f>
        <v>3.3263895717347198</v>
      </c>
      <c r="AR30">
        <f>AQ30*1000/AA30</f>
        <v>37.513839485644453</v>
      </c>
      <c r="AS30">
        <f>(AR30-U30)</f>
        <v>9.689574959277266</v>
      </c>
      <c r="AT30">
        <f>IF(D30,P30,(O30+P30)/2)</f>
        <v>26.245941162109375</v>
      </c>
      <c r="AU30">
        <f>0.61365*EXP(17.502*AT30/(240.97+AT30))</f>
        <v>3.4236777273633172</v>
      </c>
      <c r="AV30">
        <f>IF(AS30&lt;&gt;0,(1000-(AR30+U30)/2)/AS30*AL30,0)</f>
        <v>1.4252156811022603</v>
      </c>
      <c r="AW30">
        <f>U30*AA30/1000</f>
        <v>2.4672052935854301</v>
      </c>
      <c r="AX30">
        <f>(AU30-AW30)</f>
        <v>0.95647243377788715</v>
      </c>
      <c r="AY30">
        <f>1/(1.6/F30+1.37/N30)</f>
        <v>0.93553845167758032</v>
      </c>
      <c r="AZ30">
        <f>G30*AA30*0.001</f>
        <v>34.686277526718094</v>
      </c>
      <c r="BA30">
        <f>G30/S30</f>
        <v>0.9880179350458026</v>
      </c>
      <c r="BB30">
        <f>(1-AL30*AA30/AQ30/F30)*100</f>
        <v>82.189123573571052</v>
      </c>
      <c r="BC30">
        <f>(S30-E30/(N30/1.35))</f>
        <v>396.29572542972176</v>
      </c>
      <c r="BD30">
        <f>E30*BB30/100/BC30</f>
        <v>-2.4476828507644971E-3</v>
      </c>
    </row>
    <row r="31" spans="1:56" x14ac:dyDescent="0.25">
      <c r="A31" s="1" t="s">
        <v>1</v>
      </c>
      <c r="B31" s="1" t="s">
        <v>10218</v>
      </c>
      <c r="K31" s="1">
        <f t="shared" si="0"/>
        <v>2.72</v>
      </c>
    </row>
    <row r="32" spans="1:56" x14ac:dyDescent="0.25">
      <c r="A32" s="1" t="s">
        <v>1</v>
      </c>
      <c r="B32" s="1" t="s">
        <v>10217</v>
      </c>
      <c r="K32" s="1">
        <f t="shared" si="0"/>
        <v>2.72</v>
      </c>
    </row>
    <row r="33" spans="1:56" x14ac:dyDescent="0.25">
      <c r="A33" s="1">
        <v>6</v>
      </c>
      <c r="B33" s="1" t="s">
        <v>10216</v>
      </c>
      <c r="C33" s="1">
        <v>1828.5000164173543</v>
      </c>
      <c r="D33" s="1">
        <v>0</v>
      </c>
      <c r="E33">
        <f>(R33-S33*(1000-T33)/(1000-U33))*AK33</f>
        <v>-0.78932796239350012</v>
      </c>
      <c r="F33">
        <f>IF(AV33&lt;&gt;0,1/(1/AV33-1/N33),0)</f>
        <v>2.2558160111324592</v>
      </c>
      <c r="G33">
        <f>((AY33-AL33/2)*S33-E33)/(AY33+AL33/2)</f>
        <v>390.4726829017294</v>
      </c>
      <c r="H33">
        <f>AL33*1000</f>
        <v>14.60505720362999</v>
      </c>
      <c r="I33">
        <f>(AQ33-AW33)</f>
        <v>0.84759212214909718</v>
      </c>
      <c r="J33">
        <f>(P33+AP33*D33)</f>
        <v>25.897367477416992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26.854015350341797</v>
      </c>
      <c r="P33" s="1">
        <v>25.897367477416992</v>
      </c>
      <c r="Q33" s="1">
        <v>26.9090576171875</v>
      </c>
      <c r="R33" s="1">
        <v>400.09146118164063</v>
      </c>
      <c r="S33" s="1">
        <v>395.5687255859375</v>
      </c>
      <c r="T33" s="1">
        <v>15.398709297180176</v>
      </c>
      <c r="U33" s="1">
        <v>28.267181396484375</v>
      </c>
      <c r="V33" s="1">
        <v>38.473976135253906</v>
      </c>
      <c r="W33" s="1">
        <v>70.626106262207031</v>
      </c>
      <c r="X33" s="1">
        <v>299.97982788085938</v>
      </c>
      <c r="Y33" s="1">
        <v>301.13992309570313</v>
      </c>
      <c r="Z33" s="1">
        <v>8.3025493621826172</v>
      </c>
      <c r="AA33" s="1">
        <v>88.662124633789063</v>
      </c>
      <c r="AB33" s="1">
        <v>2.2528233528137207</v>
      </c>
      <c r="AC33" s="1">
        <v>5.0858687609434128E-2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1.1028670142678652</v>
      </c>
      <c r="AL33">
        <f>(U33-T33)/(1000-U33)*AK33</f>
        <v>1.4605057203629989E-2</v>
      </c>
      <c r="AM33">
        <f>(P33+273.15)</f>
        <v>299.04736747741697</v>
      </c>
      <c r="AN33">
        <f>(O33+273.15)</f>
        <v>300.00401535034177</v>
      </c>
      <c r="AO33">
        <f>(Y33*AG33+Z33*AH33)*AI33</f>
        <v>48.182386618352211</v>
      </c>
      <c r="AP33">
        <f>((AO33+0.00000010773*(AN33^4-AM33^4))-AL33*44100)/(L33*51.4+0.00000043092*AM33^3)</f>
        <v>-4.8121965577564447</v>
      </c>
      <c r="AQ33">
        <f>0.61365*EXP(17.502*J33/(240.97+J33))</f>
        <v>3.3538204821701183</v>
      </c>
      <c r="AR33">
        <f>AQ33*1000/AA33</f>
        <v>37.826980754440214</v>
      </c>
      <c r="AS33">
        <f>(AR33-U33)</f>
        <v>9.5597993579558391</v>
      </c>
      <c r="AT33">
        <f>IF(D33,P33,(O33+P33)/2)</f>
        <v>26.375691413879395</v>
      </c>
      <c r="AU33">
        <f>0.61365*EXP(17.502*AT33/(240.97+AT33))</f>
        <v>3.4500034669088131</v>
      </c>
      <c r="AV33">
        <f>IF(AS33&lt;&gt;0,(1000-(AR33+U33)/2)/AS33*AL33,0)</f>
        <v>1.4772697799726249</v>
      </c>
      <c r="AW33">
        <f>U33*AA33/1000</f>
        <v>2.5062283600210211</v>
      </c>
      <c r="AX33">
        <f>(AU33-AW33)</f>
        <v>0.94377510688779198</v>
      </c>
      <c r="AY33">
        <f>1/(1.6/F33+1.37/N33)</f>
        <v>0.97149145171808826</v>
      </c>
      <c r="AZ33">
        <f>G33*AA33*0.001</f>
        <v>34.620137677523125</v>
      </c>
      <c r="BA33">
        <f>G33/S33</f>
        <v>0.98711717495699491</v>
      </c>
      <c r="BB33">
        <f>(1-AL33*AA33/AQ33/F33)*100</f>
        <v>82.884172178572072</v>
      </c>
      <c r="BC33">
        <f>(S33-E33/(N33/1.35))</f>
        <v>395.81767561130101</v>
      </c>
      <c r="BD33">
        <f>E33*BB33/100/BC33</f>
        <v>-1.6528517742252242E-3</v>
      </c>
    </row>
    <row r="34" spans="1:56" x14ac:dyDescent="0.25">
      <c r="A34" s="1" t="s">
        <v>1</v>
      </c>
      <c r="B34" s="1" t="s">
        <v>10215</v>
      </c>
      <c r="K34" s="1">
        <f t="shared" si="0"/>
        <v>2.72</v>
      </c>
    </row>
    <row r="35" spans="1:56" x14ac:dyDescent="0.25">
      <c r="A35" s="1" t="s">
        <v>1</v>
      </c>
      <c r="B35" s="1" t="s">
        <v>10214</v>
      </c>
      <c r="K35" s="1">
        <f t="shared" si="0"/>
        <v>2.72</v>
      </c>
    </row>
    <row r="36" spans="1:56" x14ac:dyDescent="0.25">
      <c r="A36" s="1">
        <v>7</v>
      </c>
      <c r="B36" s="1" t="s">
        <v>10213</v>
      </c>
      <c r="C36" s="1">
        <v>2031.5000164173543</v>
      </c>
      <c r="D36" s="1">
        <v>0</v>
      </c>
      <c r="E36">
        <f>(R36-S36*(1000-T36)/(1000-U36))*AK36</f>
        <v>-0.58333060228982292</v>
      </c>
      <c r="F36">
        <f>IF(AV36&lt;&gt;0,1/(1/AV36-1/N36),0)</f>
        <v>2.4217970510680544</v>
      </c>
      <c r="G36">
        <f>((AY36-AL36/2)*S36-E36)/(AY36+AL36/2)</f>
        <v>389.80461220140899</v>
      </c>
      <c r="H36">
        <f>AL36*1000</f>
        <v>15.103023221651826</v>
      </c>
      <c r="I36">
        <f>(AQ36-AW36)</f>
        <v>0.83666101667924586</v>
      </c>
      <c r="J36">
        <f>(P36+AP36*D36)</f>
        <v>26.095254898071289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26.981332778930664</v>
      </c>
      <c r="P36" s="1">
        <v>26.095254898071289</v>
      </c>
      <c r="Q36" s="1">
        <v>27.034736633300781</v>
      </c>
      <c r="R36" s="1">
        <v>399.92608642578125</v>
      </c>
      <c r="S36" s="1">
        <v>395.04513549804688</v>
      </c>
      <c r="T36" s="1">
        <v>15.538355827331543</v>
      </c>
      <c r="U36" s="1">
        <v>28.837757110595703</v>
      </c>
      <c r="V36" s="1">
        <v>38.531173706054688</v>
      </c>
      <c r="W36" s="1">
        <v>71.51031494140625</v>
      </c>
      <c r="X36" s="1">
        <v>299.98013305664063</v>
      </c>
      <c r="Y36" s="1">
        <v>500.68435668945313</v>
      </c>
      <c r="Z36" s="1">
        <v>8.1945734024047852</v>
      </c>
      <c r="AA36" s="1">
        <v>88.656806945800781</v>
      </c>
      <c r="AB36" s="1">
        <v>2.3554418087005615</v>
      </c>
      <c r="AC36" s="1">
        <v>4.076680913567543E-2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1.1028681362376491</v>
      </c>
      <c r="AL36">
        <f>(U36-T36)/(1000-U36)*AK36</f>
        <v>1.5103023221651826E-2</v>
      </c>
      <c r="AM36">
        <f>(P36+273.15)</f>
        <v>299.24525489807127</v>
      </c>
      <c r="AN36">
        <f>(O36+273.15)</f>
        <v>300.13133277893064</v>
      </c>
      <c r="AO36">
        <f>(Y36*AG36+Z36*AH36)*AI36</f>
        <v>80.109495279725706</v>
      </c>
      <c r="AP36">
        <f>((AO36+0.00000010773*(AN36^4-AM36^4))-AL36*44100)/(L36*51.4+0.00000043092*AM36^3)</f>
        <v>-4.7358795104053497</v>
      </c>
      <c r="AQ36">
        <f>0.61365*EXP(17.502*J36/(240.97+J36))</f>
        <v>3.3933244815832229</v>
      </c>
      <c r="AR36">
        <f>AQ36*1000/AA36</f>
        <v>38.274833016010703</v>
      </c>
      <c r="AS36">
        <f>(AR36-U36)</f>
        <v>9.437075905415</v>
      </c>
      <c r="AT36">
        <f>IF(D36,P36,(O36+P36)/2)</f>
        <v>26.538293838500977</v>
      </c>
      <c r="AU36">
        <f>0.61365*EXP(17.502*AT36/(240.97+AT36))</f>
        <v>3.4832442024102543</v>
      </c>
      <c r="AV36">
        <f>IF(AS36&lt;&gt;0,(1000-(AR36+U36)/2)/AS36*AL36,0)</f>
        <v>1.5466890236310207</v>
      </c>
      <c r="AW36">
        <f>U36*AA36/1000</f>
        <v>2.556663464903977</v>
      </c>
      <c r="AX36">
        <f>(AU36-AW36)</f>
        <v>0.92658073750627734</v>
      </c>
      <c r="AY36">
        <f>1/(1.6/F36+1.37/N36)</f>
        <v>1.019644619010597</v>
      </c>
      <c r="AZ36">
        <f>G36*AA36*0.001</f>
        <v>34.558832250523054</v>
      </c>
      <c r="BA36">
        <f>G36/S36</f>
        <v>0.98673436823862926</v>
      </c>
      <c r="BB36">
        <f>(1-AL36*AA36/AQ36/F36)*100</f>
        <v>83.706557982263291</v>
      </c>
      <c r="BC36">
        <f>(S36-E36/(N36/1.35))</f>
        <v>395.22911500359362</v>
      </c>
      <c r="BD36">
        <f>E36*BB36/100/BC36</f>
        <v>-1.2354504015463957E-3</v>
      </c>
    </row>
    <row r="37" spans="1:56" x14ac:dyDescent="0.25">
      <c r="A37" s="1" t="s">
        <v>1</v>
      </c>
      <c r="B37" s="1" t="s">
        <v>10212</v>
      </c>
      <c r="K37" s="1">
        <f t="shared" si="0"/>
        <v>2.72</v>
      </c>
    </row>
    <row r="38" spans="1:56" x14ac:dyDescent="0.25">
      <c r="A38" s="1" t="s">
        <v>1</v>
      </c>
      <c r="B38" s="1" t="s">
        <v>10211</v>
      </c>
      <c r="K38" s="1">
        <f t="shared" si="0"/>
        <v>2.72</v>
      </c>
    </row>
    <row r="39" spans="1:56" x14ac:dyDescent="0.25">
      <c r="A39" s="1">
        <v>8</v>
      </c>
      <c r="B39" s="1" t="s">
        <v>10210</v>
      </c>
      <c r="C39" s="1">
        <v>2234.5000164173543</v>
      </c>
      <c r="D39" s="1">
        <v>0</v>
      </c>
      <c r="E39">
        <f>(R39-S39*(1000-T39)/(1000-U39))*AK39</f>
        <v>-0.59405104490030858</v>
      </c>
      <c r="F39">
        <f>IF(AV39&lt;&gt;0,1/(1/AV39-1/N39),0)</f>
        <v>2.6749265311075781</v>
      </c>
      <c r="G39">
        <f>((AY39-AL39/2)*S39-E39)/(AY39+AL39/2)</f>
        <v>389.78947789448847</v>
      </c>
      <c r="H39">
        <f>AL39*1000</f>
        <v>15.758315124878928</v>
      </c>
      <c r="I39">
        <f>(AQ39-AW39)</f>
        <v>0.81964725152310214</v>
      </c>
      <c r="J39">
        <f>(P39+AP39*D39)</f>
        <v>26.314737319946289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27.108386993408203</v>
      </c>
      <c r="P39" s="1">
        <v>26.314737319946289</v>
      </c>
      <c r="Q39" s="1">
        <v>27.155248641967773</v>
      </c>
      <c r="R39" s="1">
        <v>400.02566528320313</v>
      </c>
      <c r="S39" s="1">
        <v>394.92120361328125</v>
      </c>
      <c r="T39" s="1">
        <v>15.663719177246094</v>
      </c>
      <c r="U39" s="1">
        <v>29.531005859375</v>
      </c>
      <c r="V39" s="1">
        <v>38.551048278808594</v>
      </c>
      <c r="W39" s="1">
        <v>72.680778503417969</v>
      </c>
      <c r="X39" s="1">
        <v>299.96380615234375</v>
      </c>
      <c r="Y39" s="1">
        <v>749.99957275390625</v>
      </c>
      <c r="Z39" s="1">
        <v>8.2990989685058594</v>
      </c>
      <c r="AA39" s="1">
        <v>88.651466369628906</v>
      </c>
      <c r="AB39" s="1">
        <v>2.4127676486968994</v>
      </c>
      <c r="AC39" s="1">
        <v>2.2905156016349792E-2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1.1028081108542047</v>
      </c>
      <c r="AL39">
        <f>(U39-T39)/(1000-U39)*AK39</f>
        <v>1.5758315124878929E-2</v>
      </c>
      <c r="AM39">
        <f>(P39+273.15)</f>
        <v>299.46473731994627</v>
      </c>
      <c r="AN39">
        <f>(O39+273.15)</f>
        <v>300.25838699340818</v>
      </c>
      <c r="AO39">
        <f>(Y39*AG39+Z39*AH39)*AI39</f>
        <v>119.99992895841751</v>
      </c>
      <c r="AP39">
        <f>((AO39+0.00000010773*(AN39^4-AM39^4))-AL39*44100)/(L39*51.4+0.00000043092*AM39^3)</f>
        <v>-4.6531635525508905</v>
      </c>
      <c r="AQ39">
        <f>0.61365*EXP(17.502*J39/(240.97+J39))</f>
        <v>3.4376142243267993</v>
      </c>
      <c r="AR39">
        <f>AQ39*1000/AA39</f>
        <v>38.776732806582103</v>
      </c>
      <c r="AS39">
        <f>(AR39-U39)</f>
        <v>9.2457269472071033</v>
      </c>
      <c r="AT39">
        <f>IF(D39,P39,(O39+P39)/2)</f>
        <v>26.711562156677246</v>
      </c>
      <c r="AU39">
        <f>0.61365*EXP(17.502*AT39/(240.97+AT39))</f>
        <v>3.518972794939192</v>
      </c>
      <c r="AV39">
        <f>IF(AS39&lt;&gt;0,(1000-(AR39+U39)/2)/AS39*AL39,0)</f>
        <v>1.6461775018992442</v>
      </c>
      <c r="AW39">
        <f>U39*AA39/1000</f>
        <v>2.6179669728036972</v>
      </c>
      <c r="AX39">
        <f>(AU39-AW39)</f>
        <v>0.90100582213549485</v>
      </c>
      <c r="AY39">
        <f>1/(1.6/F39+1.37/N39)</f>
        <v>1.0890699078405728</v>
      </c>
      <c r="AZ39">
        <f>G39*AA39*0.001</f>
        <v>34.55540879079846</v>
      </c>
      <c r="BA39">
        <f>G39/S39</f>
        <v>0.98700569715720321</v>
      </c>
      <c r="BB39">
        <f>(1-AL39*AA39/AQ39/F39)*100</f>
        <v>84.807588730483559</v>
      </c>
      <c r="BC39">
        <f>(S39-E39/(N39/1.35))</f>
        <v>395.10856429191057</v>
      </c>
      <c r="BD39">
        <f>E39*BB39/100/BC39</f>
        <v>-1.275093512364315E-3</v>
      </c>
    </row>
    <row r="40" spans="1:56" x14ac:dyDescent="0.25">
      <c r="A40" s="1" t="s">
        <v>1</v>
      </c>
      <c r="B40" s="1" t="s">
        <v>10209</v>
      </c>
      <c r="K40" s="1">
        <f t="shared" si="0"/>
        <v>2.72</v>
      </c>
    </row>
    <row r="41" spans="1:56" x14ac:dyDescent="0.25">
      <c r="A41" s="1" t="s">
        <v>1</v>
      </c>
      <c r="B41" s="1" t="s">
        <v>10208</v>
      </c>
      <c r="K41" s="1">
        <f t="shared" si="0"/>
        <v>2.72</v>
      </c>
    </row>
    <row r="42" spans="1:56" x14ac:dyDescent="0.25">
      <c r="A42" s="1">
        <v>9</v>
      </c>
      <c r="B42" s="1" t="s">
        <v>10207</v>
      </c>
      <c r="C42" s="1">
        <v>2437.5000164173543</v>
      </c>
      <c r="D42" s="1">
        <v>0</v>
      </c>
      <c r="E42">
        <f>(R42-S42*(1000-T42)/(1000-U42))*AK42</f>
        <v>-0.71985465381096037</v>
      </c>
      <c r="F42">
        <f>IF(AV42&lt;&gt;0,1/(1/AV42-1/N42),0)</f>
        <v>3.00878729635527</v>
      </c>
      <c r="G42">
        <f>((AY42-AL42/2)*S42-E42)/(AY42+AL42/2)</f>
        <v>389.94592874304948</v>
      </c>
      <c r="H42">
        <f>AL42*1000</f>
        <v>16.494729524652797</v>
      </c>
      <c r="I42">
        <f>(AQ42-AW42)</f>
        <v>0.7987277042851515</v>
      </c>
      <c r="J42">
        <f>(P42+AP42*D42)</f>
        <v>26.539806365966797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27.247303009033203</v>
      </c>
      <c r="P42" s="1">
        <v>26.539806365966797</v>
      </c>
      <c r="Q42" s="1">
        <v>27.286949157714844</v>
      </c>
      <c r="R42" s="1">
        <v>400.09854125976563</v>
      </c>
      <c r="S42" s="1">
        <v>394.84625244140625</v>
      </c>
      <c r="T42" s="1">
        <v>15.78712272644043</v>
      </c>
      <c r="U42" s="1">
        <v>30.289207458496094</v>
      </c>
      <c r="V42" s="1">
        <v>38.534355163574219</v>
      </c>
      <c r="W42" s="1">
        <v>73.932098388671875</v>
      </c>
      <c r="X42" s="1">
        <v>300.00320434570313</v>
      </c>
      <c r="Y42" s="1">
        <v>1001.07568359375</v>
      </c>
      <c r="Z42" s="1">
        <v>8.0551614761352539</v>
      </c>
      <c r="AA42" s="1">
        <v>88.639724731445313</v>
      </c>
      <c r="AB42" s="1">
        <v>2.5427083969116211</v>
      </c>
      <c r="AC42" s="1">
        <v>3.5855173337040469E-5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1.1029529571533199</v>
      </c>
      <c r="AL42">
        <f>(U42-T42)/(1000-U42)*AK42</f>
        <v>1.6494729524652797E-2</v>
      </c>
      <c r="AM42">
        <f>(P42+273.15)</f>
        <v>299.68980636596677</v>
      </c>
      <c r="AN42">
        <f>(O42+273.15)</f>
        <v>300.39730300903318</v>
      </c>
      <c r="AO42">
        <f>(Y42*AG42+Z42*AH42)*AI42</f>
        <v>160.17210579487437</v>
      </c>
      <c r="AP42">
        <f>((AO42+0.00000010773*(AN42^4-AM42^4))-AL42*44100)/(L42*51.4+0.00000043092*AM42^3)</f>
        <v>-4.5969827915285855</v>
      </c>
      <c r="AQ42">
        <f>0.61365*EXP(17.502*J42/(240.97+J42))</f>
        <v>3.4835547157398854</v>
      </c>
      <c r="AR42">
        <f>AQ42*1000/AA42</f>
        <v>39.300152683169152</v>
      </c>
      <c r="AS42">
        <f>(AR42-U42)</f>
        <v>9.0109452246730584</v>
      </c>
      <c r="AT42">
        <f>IF(D42,P42,(O42+P42)/2)</f>
        <v>26.8935546875</v>
      </c>
      <c r="AU42">
        <f>0.61365*EXP(17.502*AT42/(240.97+AT42))</f>
        <v>3.5568444776363206</v>
      </c>
      <c r="AV42">
        <f>IF(AS42&lt;&gt;0,(1000-(AR42+U42)/2)/AS42*AL42,0)</f>
        <v>1.7668291495540895</v>
      </c>
      <c r="AW42">
        <f>U42*AA42/1000</f>
        <v>2.6848270114547339</v>
      </c>
      <c r="AX42">
        <f>(AU42-AW42)</f>
        <v>0.87201746618158671</v>
      </c>
      <c r="AY42">
        <f>1/(1.6/F42+1.37/N42)</f>
        <v>1.1739250468225291</v>
      </c>
      <c r="AZ42">
        <f>G42*AA42*0.001</f>
        <v>34.564699783931701</v>
      </c>
      <c r="BA42">
        <f>G42/S42</f>
        <v>0.98758928654366818</v>
      </c>
      <c r="BB42">
        <f>(1-AL42*AA42/AQ42/F42)*100</f>
        <v>86.05047324690554</v>
      </c>
      <c r="BC42">
        <f>(S42-E42/(N42/1.35))</f>
        <v>395.07329093853599</v>
      </c>
      <c r="BD42">
        <f>E42*BB42/100/BC42</f>
        <v>-1.567907399719853E-3</v>
      </c>
    </row>
    <row r="43" spans="1:56" x14ac:dyDescent="0.25">
      <c r="A43" s="1" t="s">
        <v>1</v>
      </c>
      <c r="B43" s="1" t="s">
        <v>10206</v>
      </c>
      <c r="K43" s="1">
        <f t="shared" si="0"/>
        <v>2.72</v>
      </c>
    </row>
    <row r="44" spans="1:56" x14ac:dyDescent="0.25">
      <c r="A44" s="1" t="s">
        <v>1</v>
      </c>
      <c r="B44" s="1" t="s">
        <v>10205</v>
      </c>
      <c r="K44" s="1">
        <f t="shared" si="0"/>
        <v>2.72</v>
      </c>
    </row>
    <row r="45" spans="1:56" x14ac:dyDescent="0.25">
      <c r="A45" s="1">
        <v>10</v>
      </c>
      <c r="B45" s="1" t="s">
        <v>10204</v>
      </c>
      <c r="C45" s="1">
        <v>2640.5000164173543</v>
      </c>
      <c r="D45" s="1">
        <v>0</v>
      </c>
      <c r="E45">
        <f>(R45-S45*(1000-T45)/(1000-U45))*AK45</f>
        <v>-1.2031856440189326</v>
      </c>
      <c r="F45">
        <f>IF(AV45&lt;&gt;0,1/(1/AV45-1/N45),0)</f>
        <v>3.4388987170653222</v>
      </c>
      <c r="G45">
        <f>((AY45-AL45/2)*S45-E45)/(AY45+AL45/2)</f>
        <v>390.2975419931654</v>
      </c>
      <c r="H45">
        <f>AL45*1000</f>
        <v>17.286893209679505</v>
      </c>
      <c r="I45">
        <f>(AQ45-AW45)</f>
        <v>0.77500741403530204</v>
      </c>
      <c r="J45">
        <f>(P45+AP45*D45)</f>
        <v>26.762134552001953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27.389703750610352</v>
      </c>
      <c r="P45" s="1">
        <v>26.762134552001953</v>
      </c>
      <c r="Q45" s="1">
        <v>27.418891906738281</v>
      </c>
      <c r="R45" s="1">
        <v>399.776611328125</v>
      </c>
      <c r="S45" s="1">
        <v>394.68106079101563</v>
      </c>
      <c r="T45" s="1">
        <v>15.890007972717285</v>
      </c>
      <c r="U45" s="1">
        <v>31.077630996704102</v>
      </c>
      <c r="V45" s="1">
        <v>38.459606170654297</v>
      </c>
      <c r="W45" s="1">
        <v>75.21917724609375</v>
      </c>
      <c r="X45" s="1">
        <v>299.9749755859375</v>
      </c>
      <c r="Y45" s="1">
        <v>1250.1844482421875</v>
      </c>
      <c r="Z45" s="1">
        <v>8.1627826690673828</v>
      </c>
      <c r="AA45" s="1">
        <v>88.631393432617188</v>
      </c>
      <c r="AB45" s="1">
        <v>2.6891179084777832</v>
      </c>
      <c r="AC45" s="1">
        <v>-1.5806201845407486E-2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1.1028491749482994</v>
      </c>
      <c r="AL45">
        <f>(U45-T45)/(1000-U45)*AK45</f>
        <v>1.7286893209679504E-2</v>
      </c>
      <c r="AM45">
        <f>(P45+273.15)</f>
        <v>299.91213455200193</v>
      </c>
      <c r="AN45">
        <f>(O45+273.15)</f>
        <v>300.53970375061033</v>
      </c>
      <c r="AO45">
        <f>(Y45*AG45+Z45*AH45)*AI45</f>
        <v>200.029507247742</v>
      </c>
      <c r="AP45">
        <f>((AO45+0.00000010773*(AN45^4-AM45^4))-AL45*44100)/(L45*51.4+0.00000043092*AM45^3)</f>
        <v>-4.5630706923787532</v>
      </c>
      <c r="AQ45">
        <f>0.61365*EXP(17.502*J45/(240.97+J45))</f>
        <v>3.5294611538578824</v>
      </c>
      <c r="AR45">
        <f>AQ45*1000/AA45</f>
        <v>39.821794706874229</v>
      </c>
      <c r="AS45">
        <f>(AR45-U45)</f>
        <v>8.7441637101701275</v>
      </c>
      <c r="AT45">
        <f>IF(D45,P45,(O45+P45)/2)</f>
        <v>27.075919151306152</v>
      </c>
      <c r="AU45">
        <f>0.61365*EXP(17.502*AT45/(240.97+AT45))</f>
        <v>3.5951499713208208</v>
      </c>
      <c r="AV45">
        <f>IF(AS45&lt;&gt;0,(1000-(AR45+U45)/2)/AS45*AL45,0)</f>
        <v>1.9068807906585281</v>
      </c>
      <c r="AW45">
        <f>U45*AA45/1000</f>
        <v>2.7544537398225803</v>
      </c>
      <c r="AX45">
        <f>(AU45-AW45)</f>
        <v>0.84069623149824046</v>
      </c>
      <c r="AY45">
        <f>1/(1.6/F45+1.37/N45)</f>
        <v>1.2733457417418148</v>
      </c>
      <c r="AZ45">
        <f>G45*AA45*0.001</f>
        <v>34.59261500017967</v>
      </c>
      <c r="BA45">
        <f>G45/S45</f>
        <v>0.98889351622531663</v>
      </c>
      <c r="BB45">
        <f>(1-AL45*AA45/AQ45/F45)*100</f>
        <v>87.376588637559976</v>
      </c>
      <c r="BC45">
        <f>(S45-E45/(N45/1.35))</f>
        <v>395.06053942457027</v>
      </c>
      <c r="BD45">
        <f>E45*BB45/100/BC45</f>
        <v>-2.6611176409870891E-3</v>
      </c>
    </row>
    <row r="46" spans="1:56" x14ac:dyDescent="0.25">
      <c r="A46" s="1" t="s">
        <v>1</v>
      </c>
      <c r="B46" s="1" t="s">
        <v>10203</v>
      </c>
      <c r="K46" s="1">
        <f t="shared" si="0"/>
        <v>2.72</v>
      </c>
    </row>
    <row r="47" spans="1:56" x14ac:dyDescent="0.25">
      <c r="A47" s="1" t="s">
        <v>1</v>
      </c>
      <c r="B47" s="1" t="s">
        <v>10202</v>
      </c>
      <c r="K47" s="1">
        <f t="shared" si="0"/>
        <v>2.72</v>
      </c>
    </row>
    <row r="48" spans="1:56" x14ac:dyDescent="0.25">
      <c r="A48" s="1">
        <v>11</v>
      </c>
      <c r="B48" s="1" t="s">
        <v>10201</v>
      </c>
      <c r="C48" s="1">
        <v>2844.0000164061785</v>
      </c>
      <c r="D48" s="1">
        <v>0</v>
      </c>
      <c r="E48">
        <f>(R48-S48*(1000-T48)/(1000-U48))*AK48</f>
        <v>-1.4375311956699908</v>
      </c>
      <c r="F48">
        <f>IF(AV48&lt;&gt;0,1/(1/AV48-1/N48),0)</f>
        <v>4.1448568222997544</v>
      </c>
      <c r="G48">
        <f>((AY48-AL48/2)*S48-E48)/(AY48+AL48/2)</f>
        <v>390.68248012258567</v>
      </c>
      <c r="H48">
        <f>AL48*1000</f>
        <v>18.350079913947745</v>
      </c>
      <c r="I48">
        <f>(AQ48-AW48)</f>
        <v>0.74425984270642642</v>
      </c>
      <c r="J48">
        <f>(P48+AP48*D48)</f>
        <v>27.043331146240234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27.540451049804688</v>
      </c>
      <c r="P48" s="1">
        <v>27.043331146240234</v>
      </c>
      <c r="Q48" s="1">
        <v>27.55584716796875</v>
      </c>
      <c r="R48" s="1">
        <v>400.0213623046875</v>
      </c>
      <c r="S48" s="1">
        <v>394.75582885742188</v>
      </c>
      <c r="T48" s="1">
        <v>15.983946800231934</v>
      </c>
      <c r="U48" s="1">
        <v>32.091056823730469</v>
      </c>
      <c r="V48" s="1">
        <v>38.343677520751953</v>
      </c>
      <c r="W48" s="1">
        <v>76.982803344726563</v>
      </c>
      <c r="X48" s="1">
        <v>299.93264770507813</v>
      </c>
      <c r="Y48" s="1">
        <v>1599.09033203125</v>
      </c>
      <c r="Z48" s="1">
        <v>8.0048427581787109</v>
      </c>
      <c r="AA48" s="1">
        <v>88.623405456542969</v>
      </c>
      <c r="AB48" s="1">
        <v>2.8246204853057861</v>
      </c>
      <c r="AC48" s="1">
        <v>-3.9891056716442108E-2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1.1026935577392574</v>
      </c>
      <c r="AL48">
        <f>(U48-T48)/(1000-U48)*AK48</f>
        <v>1.8350079913947746E-2</v>
      </c>
      <c r="AM48">
        <f>(P48+273.15)</f>
        <v>300.19333114624021</v>
      </c>
      <c r="AN48">
        <f>(O48+273.15)</f>
        <v>300.69045104980466</v>
      </c>
      <c r="AO48">
        <f>(Y48*AG48+Z48*AH48)*AI48</f>
        <v>255.85444740620733</v>
      </c>
      <c r="AP48">
        <f>((AO48+0.00000010773*(AN48^4-AM48^4))-AL48*44100)/(L48*51.4+0.00000043092*AM48^3)</f>
        <v>-4.5007746837926206</v>
      </c>
      <c r="AQ48">
        <f>0.61365*EXP(17.502*J48/(240.97+J48))</f>
        <v>3.5882785831248518</v>
      </c>
      <c r="AR48">
        <f>AQ48*1000/AA48</f>
        <v>40.489062281457755</v>
      </c>
      <c r="AS48">
        <f>(AR48-U48)</f>
        <v>8.3980054577272867</v>
      </c>
      <c r="AT48">
        <f>IF(D48,P48,(O48+P48)/2)</f>
        <v>27.291891098022461</v>
      </c>
      <c r="AU48">
        <f>0.61365*EXP(17.502*AT48/(240.97+AT48))</f>
        <v>3.6409800260833549</v>
      </c>
      <c r="AV48">
        <f>IF(AS48&lt;&gt;0,(1000-(AR48+U48)/2)/AS48*AL48,0)</f>
        <v>2.1057564811182559</v>
      </c>
      <c r="AW48">
        <f>U48*AA48/1000</f>
        <v>2.8440187404184254</v>
      </c>
      <c r="AX48">
        <f>(AU48-AW48)</f>
        <v>0.79696128566492952</v>
      </c>
      <c r="AY48">
        <f>1/(1.6/F48+1.37/N48)</f>
        <v>1.416254057410465</v>
      </c>
      <c r="AZ48">
        <f>G48*AA48*0.001</f>
        <v>34.6236118406717</v>
      </c>
      <c r="BA48">
        <f>G48/S48</f>
        <v>0.98968134619664494</v>
      </c>
      <c r="BB48">
        <f>(1-AL48*AA48/AQ48/F48)*100</f>
        <v>89.065706978499676</v>
      </c>
      <c r="BC48">
        <f>(S48-E48/(N48/1.35))</f>
        <v>395.2092188862481</v>
      </c>
      <c r="BD48">
        <f>E48*BB48/100/BC48</f>
        <v>-3.2396696769071967E-3</v>
      </c>
    </row>
    <row r="49" spans="1:56" x14ac:dyDescent="0.25">
      <c r="A49" s="1" t="s">
        <v>1</v>
      </c>
      <c r="B49" s="1" t="s">
        <v>10200</v>
      </c>
      <c r="K49" s="1">
        <f t="shared" si="0"/>
        <v>2.72</v>
      </c>
    </row>
    <row r="50" spans="1:56" x14ac:dyDescent="0.25">
      <c r="A50" s="1" t="s">
        <v>1</v>
      </c>
      <c r="B50" s="1" t="s">
        <v>10195</v>
      </c>
      <c r="K50" s="1">
        <f t="shared" si="0"/>
        <v>2.72</v>
      </c>
    </row>
    <row r="51" spans="1:56" x14ac:dyDescent="0.25">
      <c r="A51" s="1">
        <v>12</v>
      </c>
      <c r="B51" s="1" t="s">
        <v>10199</v>
      </c>
      <c r="C51" s="1">
        <v>3047.0000164061785</v>
      </c>
      <c r="D51" s="1">
        <v>0</v>
      </c>
      <c r="E51">
        <f>(R51-S51*(1000-T51)/(1000-U51))*AK51</f>
        <v>-1.7832235343908938</v>
      </c>
      <c r="F51">
        <f>IF(AV51&lt;&gt;0,1/(1/AV51-1/N51),0)</f>
        <v>5.4836560489653783</v>
      </c>
      <c r="G51">
        <f>((AY51-AL51/2)*S51-E51)/(AY51+AL51/2)</f>
        <v>390.85265134328085</v>
      </c>
      <c r="H51">
        <f>AL51*1000</f>
        <v>19.812536210979481</v>
      </c>
      <c r="I51">
        <f>(AQ51-AW51)</f>
        <v>0.70300252167029598</v>
      </c>
      <c r="J51">
        <f>(P51+AP51*D51)</f>
        <v>27.420154571533203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27.716075897216797</v>
      </c>
      <c r="P51" s="1">
        <v>27.420154571533203</v>
      </c>
      <c r="Q51" s="1">
        <v>27.708889007568359</v>
      </c>
      <c r="R51" s="1">
        <v>399.99285888671875</v>
      </c>
      <c r="S51" s="1">
        <v>394.52182006835938</v>
      </c>
      <c r="T51" s="1">
        <v>16.09929084777832</v>
      </c>
      <c r="U51" s="1">
        <v>33.464344024658203</v>
      </c>
      <c r="V51" s="1">
        <v>38.222183227539063</v>
      </c>
      <c r="W51" s="1">
        <v>79.449485778808594</v>
      </c>
      <c r="X51" s="1">
        <v>299.9512939453125</v>
      </c>
      <c r="Y51" s="1">
        <v>2000.0020751953125</v>
      </c>
      <c r="Z51" s="1">
        <v>8.12982177734375</v>
      </c>
      <c r="AA51" s="1">
        <v>88.614799499511719</v>
      </c>
      <c r="AB51" s="1">
        <v>3.0481343269348145</v>
      </c>
      <c r="AC51" s="1">
        <v>-7.1348004043102264E-2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1.1027621100930605</v>
      </c>
      <c r="AL51">
        <f>(U51-T51)/(1000-U51)*AK51</f>
        <v>1.9812536210979479E-2</v>
      </c>
      <c r="AM51">
        <f>(P51+273.15)</f>
        <v>300.57015457153318</v>
      </c>
      <c r="AN51">
        <f>(O51+273.15)</f>
        <v>300.86607589721677</v>
      </c>
      <c r="AO51">
        <f>(Y51*AG51+Z51*AH51)*AI51</f>
        <v>320.00032487868521</v>
      </c>
      <c r="AP51">
        <f>((AO51+0.00000010773*(AN51^4-AM51^4))-AL51*44100)/(L51*51.4+0.00000043092*AM51^3)</f>
        <v>-4.5212530479822117</v>
      </c>
      <c r="AQ51">
        <f>0.61365*EXP(17.502*J51/(240.97+J51))</f>
        <v>3.6684386577980659</v>
      </c>
      <c r="AR51">
        <f>AQ51*1000/AA51</f>
        <v>41.397584585386099</v>
      </c>
      <c r="AS51">
        <f>(AR51-U51)</f>
        <v>7.9332405607278957</v>
      </c>
      <c r="AT51">
        <f>IF(D51,P51,(O51+P51)/2)</f>
        <v>27.568115234375</v>
      </c>
      <c r="AU51">
        <f>0.61365*EXP(17.502*AT51/(240.97+AT51))</f>
        <v>3.7003383958437044</v>
      </c>
      <c r="AV51">
        <f>IF(AS51&lt;&gt;0,(1000-(AR51+U51)/2)/AS51*AL51,0)</f>
        <v>2.4039273395643179</v>
      </c>
      <c r="AW51">
        <f>U51*AA51/1000</f>
        <v>2.9654361361277699</v>
      </c>
      <c r="AX51">
        <f>(AU51-AW51)</f>
        <v>0.73490225971593448</v>
      </c>
      <c r="AY51">
        <f>1/(1.6/F51+1.37/N51)</f>
        <v>1.6344046818102453</v>
      </c>
      <c r="AZ51">
        <f>G51*AA51*0.001</f>
        <v>34.63532933263739</v>
      </c>
      <c r="BA51">
        <f>G51/S51</f>
        <v>0.99069970648406025</v>
      </c>
      <c r="BB51">
        <f>(1-AL51*AA51/AQ51/F51)*100</f>
        <v>91.272399381790066</v>
      </c>
      <c r="BC51">
        <f>(S51-E51/(N51/1.35))</f>
        <v>395.08423970286634</v>
      </c>
      <c r="BD51">
        <f>E51*BB51/100/BC51</f>
        <v>-4.119604738987823E-3</v>
      </c>
    </row>
    <row r="52" spans="1:56" x14ac:dyDescent="0.25">
      <c r="A52" s="1" t="s">
        <v>1</v>
      </c>
      <c r="B52" s="1" t="s">
        <v>10198</v>
      </c>
      <c r="K52" s="2">
        <v>6.6425000000000001</v>
      </c>
    </row>
    <row r="53" spans="1:56" x14ac:dyDescent="0.25">
      <c r="A53" s="1" t="s">
        <v>1</v>
      </c>
      <c r="B53" s="1" t="s">
        <v>10197</v>
      </c>
      <c r="K53" s="2">
        <v>6.6425000000000001</v>
      </c>
    </row>
    <row r="54" spans="1:56" x14ac:dyDescent="0.25">
      <c r="A54" s="1" t="s">
        <v>1</v>
      </c>
      <c r="B54" s="1" t="s">
        <v>10196</v>
      </c>
      <c r="K54" s="2">
        <v>6.6425000000000001</v>
      </c>
    </row>
    <row r="55" spans="1:56" x14ac:dyDescent="0.25">
      <c r="A55" s="1" t="s">
        <v>1</v>
      </c>
      <c r="B55" s="1" t="s">
        <v>10195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82D6-F673-46D8-AC9B-B7037C4C750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10284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10283</v>
      </c>
    </row>
    <row r="12" spans="1:56" x14ac:dyDescent="0.25">
      <c r="A12" s="1" t="s">
        <v>1</v>
      </c>
      <c r="B12" s="1" t="s">
        <v>10282</v>
      </c>
    </row>
    <row r="13" spans="1:56" x14ac:dyDescent="0.25">
      <c r="A13" s="1" t="s">
        <v>1</v>
      </c>
      <c r="B13" s="1" t="s">
        <v>10281</v>
      </c>
    </row>
    <row r="14" spans="1:56" x14ac:dyDescent="0.25">
      <c r="A14" s="1" t="s">
        <v>1</v>
      </c>
      <c r="B14" s="1" t="s">
        <v>10280</v>
      </c>
    </row>
    <row r="15" spans="1:56" x14ac:dyDescent="0.25">
      <c r="A15" s="1" t="s">
        <v>1</v>
      </c>
      <c r="B15" s="1" t="s">
        <v>10279</v>
      </c>
    </row>
    <row r="16" spans="1:56" x14ac:dyDescent="0.25">
      <c r="A16" s="1" t="s">
        <v>1</v>
      </c>
      <c r="B16" s="1" t="s">
        <v>10278</v>
      </c>
    </row>
    <row r="17" spans="1:56" x14ac:dyDescent="0.25">
      <c r="A17" s="1" t="s">
        <v>1</v>
      </c>
      <c r="B17" s="1" t="s">
        <v>10277</v>
      </c>
    </row>
    <row r="18" spans="1:56" x14ac:dyDescent="0.25">
      <c r="A18" s="1">
        <v>1</v>
      </c>
      <c r="B18" s="1" t="s">
        <v>10276</v>
      </c>
      <c r="C18" s="1">
        <v>889.50001494213939</v>
      </c>
      <c r="D18" s="1">
        <v>0</v>
      </c>
      <c r="E18">
        <f>(R18-S18*(1000-T18)/(1000-U18))*AK18</f>
        <v>-1.7035121369872728</v>
      </c>
      <c r="F18">
        <f>IF(AV18&lt;&gt;0,1/(1/AV18-1/N18),0)</f>
        <v>2.1327618059677267</v>
      </c>
      <c r="G18">
        <f>((AY18-AL18/2)*S18-E18)/(AY18+AL18/2)</f>
        <v>385.25922169640285</v>
      </c>
      <c r="H18">
        <f>AL18*1000</f>
        <v>23.331195424191687</v>
      </c>
      <c r="I18">
        <f>(AQ18-AW18)</f>
        <v>1.4097251610234074</v>
      </c>
      <c r="J18">
        <f>(P18+AP18*D18)</f>
        <v>25.678325653076172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25.822265625</v>
      </c>
      <c r="P18" s="1">
        <v>25.678325653076172</v>
      </c>
      <c r="Q18" s="1">
        <v>25.835786819458008</v>
      </c>
      <c r="R18" s="1">
        <v>399.93560791015625</v>
      </c>
      <c r="S18" s="1">
        <v>393.15475463867188</v>
      </c>
      <c r="T18" s="1">
        <v>0.72374552488327026</v>
      </c>
      <c r="U18" s="1">
        <v>21.450283050537109</v>
      </c>
      <c r="V18" s="1">
        <v>1.920835018157959</v>
      </c>
      <c r="W18" s="1">
        <v>56.929473876953125</v>
      </c>
      <c r="X18" s="1">
        <v>299.61395263671875</v>
      </c>
      <c r="Y18" s="1">
        <v>0.2303997278213501</v>
      </c>
      <c r="Z18" s="1">
        <v>10.655013084411621</v>
      </c>
      <c r="AA18" s="1">
        <v>88.615951538085938</v>
      </c>
      <c r="AB18" s="1">
        <v>-1.0126023292541504</v>
      </c>
      <c r="AC18" s="1">
        <v>0.91137713193893433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1.1015218846938188</v>
      </c>
      <c r="AL18">
        <f>(U18-T18)/(1000-U18)*AK18</f>
        <v>2.3331195424191688E-2</v>
      </c>
      <c r="AM18">
        <f>(P18+273.15)</f>
        <v>298.82832565307615</v>
      </c>
      <c r="AN18">
        <f>(O18+273.15)</f>
        <v>298.97226562499998</v>
      </c>
      <c r="AO18">
        <f>(Y18*AG18+Z18*AH18)*AI18</f>
        <v>3.686395562744238E-2</v>
      </c>
      <c r="AP18">
        <f>((AO18+0.00000010773*(AN18^4-AM18^4))-AL18*44100)/(L18*51.4+0.00000043092*AM18^3)</f>
        <v>-8.4541458713673006</v>
      </c>
      <c r="AQ18">
        <f>0.61365*EXP(17.502*J18/(240.97+J18))</f>
        <v>3.3105624043080302</v>
      </c>
      <c r="AR18">
        <f>AQ18*1000/AA18</f>
        <v>37.358538128264584</v>
      </c>
      <c r="AS18">
        <f>(AR18-U18)</f>
        <v>15.908255077727475</v>
      </c>
      <c r="AT18">
        <f>IF(D18,P18,(O18+P18)/2)</f>
        <v>25.750295639038086</v>
      </c>
      <c r="AU18">
        <f>0.61365*EXP(17.502*AT18/(240.97+AT18))</f>
        <v>3.3247215159546477</v>
      </c>
      <c r="AV18">
        <f>IF(AS18&lt;&gt;0,(1000-(AR18+U18)/2)/AS18*AL18,0)</f>
        <v>1.423484553381458</v>
      </c>
      <c r="AW18">
        <f>U18*AA18/1000</f>
        <v>1.9008372432846228</v>
      </c>
      <c r="AX18">
        <f>(AU18-AW18)</f>
        <v>1.4238842726700249</v>
      </c>
      <c r="AY18">
        <f>1/(1.6/F18+1.37/N18)</f>
        <v>0.93434505540680624</v>
      </c>
      <c r="AZ18">
        <f>G18*AA18*0.001</f>
        <v>34.14011251944914</v>
      </c>
      <c r="BA18">
        <f>G18/S18</f>
        <v>0.9799174934320064</v>
      </c>
      <c r="BB18">
        <f>(1-AL18*AA18/AQ18/F18)*100</f>
        <v>70.717728492978978</v>
      </c>
      <c r="BC18">
        <f>(S18-E18/(N18/1.35))</f>
        <v>393.69203370379466</v>
      </c>
      <c r="BD18">
        <f>E18*BB18/100/BC18</f>
        <v>-3.0599681597468713E-3</v>
      </c>
    </row>
    <row r="19" spans="1:56" x14ac:dyDescent="0.25">
      <c r="A19" s="1" t="s">
        <v>1</v>
      </c>
      <c r="B19" s="1" t="s">
        <v>10275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10274</v>
      </c>
      <c r="K20" s="1">
        <f t="shared" si="0"/>
        <v>2.72</v>
      </c>
    </row>
    <row r="21" spans="1:56" x14ac:dyDescent="0.25">
      <c r="A21" s="1">
        <v>2</v>
      </c>
      <c r="B21" s="1" t="s">
        <v>10273</v>
      </c>
      <c r="C21" s="1">
        <v>1092.5000149421394</v>
      </c>
      <c r="D21" s="1">
        <v>0</v>
      </c>
      <c r="E21">
        <f>(R21-S21*(1000-T21)/(1000-U21))*AK21</f>
        <v>-0.92516152043426214</v>
      </c>
      <c r="F21">
        <f>IF(AV21&lt;&gt;0,1/(1/AV21-1/N21),0)</f>
        <v>2.0426098771103471</v>
      </c>
      <c r="G21">
        <f>((AY21-AL21/2)*S21-E21)/(AY21+AL21/2)</f>
        <v>383.47885745237767</v>
      </c>
      <c r="H21">
        <f>AL21*1000</f>
        <v>23.304693529966258</v>
      </c>
      <c r="I21">
        <f>(AQ21-AW21)</f>
        <v>1.4489207865870777</v>
      </c>
      <c r="J21">
        <f>(P21+AP21*D21)</f>
        <v>25.95703125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25.987287521362305</v>
      </c>
      <c r="P21" s="1">
        <v>25.95703125</v>
      </c>
      <c r="Q21" s="1">
        <v>26.021570205688477</v>
      </c>
      <c r="R21" s="1">
        <v>399.89749145507813</v>
      </c>
      <c r="S21" s="1">
        <v>392.43392944335938</v>
      </c>
      <c r="T21" s="1">
        <v>0.92988121509552002</v>
      </c>
      <c r="U21" s="1">
        <v>21.631277084350586</v>
      </c>
      <c r="V21" s="1">
        <v>2.4437859058380127</v>
      </c>
      <c r="W21" s="1">
        <v>56.848350524902344</v>
      </c>
      <c r="X21" s="1">
        <v>299.5816650390625</v>
      </c>
      <c r="Y21" s="1">
        <v>25.821216583251953</v>
      </c>
      <c r="Z21" s="1">
        <v>10.80565357208252</v>
      </c>
      <c r="AA21" s="1">
        <v>88.610939025878906</v>
      </c>
      <c r="AB21" s="1">
        <v>-1.0363755226135254</v>
      </c>
      <c r="AC21" s="1">
        <v>0.92331129312515259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1.1014031802906707</v>
      </c>
      <c r="AL21">
        <f>(U21-T21)/(1000-U21)*AK21</f>
        <v>2.3304693529966256E-2</v>
      </c>
      <c r="AM21">
        <f>(P21+273.15)</f>
        <v>299.10703124999998</v>
      </c>
      <c r="AN21">
        <f>(O21+273.15)</f>
        <v>299.13728752136228</v>
      </c>
      <c r="AO21">
        <f>(Y21*AG21+Z21*AH21)*AI21</f>
        <v>4.131394560976446</v>
      </c>
      <c r="AP21">
        <f>((AO21+0.00000010773*(AN21^4-AM21^4))-AL21*44100)/(L21*51.4+0.00000043092*AM21^3)</f>
        <v>-8.4193570633360704</v>
      </c>
      <c r="AQ21">
        <f>0.61365*EXP(17.502*J21/(240.97+J21))</f>
        <v>3.3656885613603591</v>
      </c>
      <c r="AR21">
        <f>AQ21*1000/AA21</f>
        <v>37.982765992101797</v>
      </c>
      <c r="AS21">
        <f>(AR21-U21)</f>
        <v>16.351488907751211</v>
      </c>
      <c r="AT21">
        <f>IF(D21,P21,(O21+P21)/2)</f>
        <v>25.972159385681152</v>
      </c>
      <c r="AU21">
        <f>0.61365*EXP(17.502*AT21/(240.97+AT21))</f>
        <v>3.3687036127691306</v>
      </c>
      <c r="AV21">
        <f>IF(AS21&lt;&gt;0,(1000-(AR21+U21)/2)/AS21*AL21,0)</f>
        <v>1.3827517576860411</v>
      </c>
      <c r="AW21">
        <f>U21*AA21/1000</f>
        <v>1.9167677747732814</v>
      </c>
      <c r="AX21">
        <f>(AU21-AW21)</f>
        <v>1.4519358379958491</v>
      </c>
      <c r="AY21">
        <f>1/(1.6/F21+1.37/N21)</f>
        <v>0.90630687726828707</v>
      </c>
      <c r="AZ21">
        <f>G21*AA21*0.001</f>
        <v>33.980421655426348</v>
      </c>
      <c r="BA21">
        <f>G21/S21</f>
        <v>0.97718068872463737</v>
      </c>
      <c r="BB21">
        <f>(1-AL21*AA21/AQ21/F21)*100</f>
        <v>69.961974572578072</v>
      </c>
      <c r="BC21">
        <f>(S21-E21/(N21/1.35))</f>
        <v>392.72572068217357</v>
      </c>
      <c r="BD21">
        <f>E21*BB21/100/BC21</f>
        <v>-1.6481254819704387E-3</v>
      </c>
    </row>
    <row r="22" spans="1:56" x14ac:dyDescent="0.25">
      <c r="A22" s="1" t="s">
        <v>1</v>
      </c>
      <c r="B22" s="1" t="s">
        <v>10272</v>
      </c>
      <c r="K22" s="1">
        <f t="shared" si="0"/>
        <v>2.72</v>
      </c>
    </row>
    <row r="23" spans="1:56" x14ac:dyDescent="0.25">
      <c r="A23" s="1" t="s">
        <v>1</v>
      </c>
      <c r="B23" s="1" t="s">
        <v>10271</v>
      </c>
      <c r="K23" s="1">
        <f t="shared" si="0"/>
        <v>2.72</v>
      </c>
    </row>
    <row r="24" spans="1:56" x14ac:dyDescent="0.25">
      <c r="A24" s="1">
        <v>3</v>
      </c>
      <c r="B24" s="1" t="s">
        <v>10270</v>
      </c>
      <c r="C24" s="1">
        <v>1295.5000149421394</v>
      </c>
      <c r="D24" s="1">
        <v>0</v>
      </c>
      <c r="E24">
        <f>(R24-S24*(1000-T24)/(1000-U24))*AK24</f>
        <v>-0.56873438817921962</v>
      </c>
      <c r="F24">
        <f>IF(AV24&lt;&gt;0,1/(1/AV24-1/N24),0)</f>
        <v>1.9942206538996303</v>
      </c>
      <c r="G24">
        <f>((AY24-AL24/2)*S24-E24)/(AY24+AL24/2)</f>
        <v>382.66813291699395</v>
      </c>
      <c r="H24">
        <f>AL24*1000</f>
        <v>23.185176231592077</v>
      </c>
      <c r="I24">
        <f>(AQ24-AW24)</f>
        <v>1.4647791064533837</v>
      </c>
      <c r="J24">
        <f>(P24+AP24*D24)</f>
        <v>26.091018676757813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26.109828948974609</v>
      </c>
      <c r="P24" s="1">
        <v>26.091018676757813</v>
      </c>
      <c r="Q24" s="1">
        <v>26.158498764038086</v>
      </c>
      <c r="R24" s="1">
        <v>399.84832763671875</v>
      </c>
      <c r="S24" s="1">
        <v>392.1107177734375</v>
      </c>
      <c r="T24" s="1">
        <v>1.1634280681610107</v>
      </c>
      <c r="U24" s="1">
        <v>21.755573272705078</v>
      </c>
      <c r="V24" s="1">
        <v>3.0353431701660156</v>
      </c>
      <c r="W24" s="1">
        <v>56.759529113769531</v>
      </c>
      <c r="X24" s="1">
        <v>299.58847045898438</v>
      </c>
      <c r="Y24" s="1">
        <v>49.817733764648438</v>
      </c>
      <c r="Z24" s="1">
        <v>10.80293083190918</v>
      </c>
      <c r="AA24" s="1">
        <v>88.606971740722656</v>
      </c>
      <c r="AB24" s="1">
        <v>-0.98625802993774414</v>
      </c>
      <c r="AC24" s="1">
        <v>0.92596763372421265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1.1014282002168541</v>
      </c>
      <c r="AL24">
        <f>(U24-T24)/(1000-U24)*AK24</f>
        <v>2.3185176231592077E-2</v>
      </c>
      <c r="AM24">
        <f>(P24+273.15)</f>
        <v>299.24101867675779</v>
      </c>
      <c r="AN24">
        <f>(O24+273.15)</f>
        <v>299.25982894897459</v>
      </c>
      <c r="AO24">
        <f>(Y24*AG24+Z24*AH24)*AI24</f>
        <v>7.9708372241816505</v>
      </c>
      <c r="AP24">
        <f>((AO24+0.00000010773*(AN24^4-AM24^4))-AL24*44100)/(L24*51.4+0.00000043092*AM24^3)</f>
        <v>-8.3444181083609976</v>
      </c>
      <c r="AQ24">
        <f>0.61365*EXP(17.502*J24/(240.97+J24))</f>
        <v>3.3924745726311838</v>
      </c>
      <c r="AR24">
        <f>AQ24*1000/AA24</f>
        <v>38.286768027216588</v>
      </c>
      <c r="AS24">
        <f>(AR24-U24)</f>
        <v>16.53119475451151</v>
      </c>
      <c r="AT24">
        <f>IF(D24,P24,(O24+P24)/2)</f>
        <v>26.100423812866211</v>
      </c>
      <c r="AU24">
        <f>0.61365*EXP(17.502*AT24/(240.97+AT24))</f>
        <v>3.3943617677952713</v>
      </c>
      <c r="AV24">
        <f>IF(AS24&lt;&gt;0,(1000-(AR24+U24)/2)/AS24*AL24,0)</f>
        <v>1.3604056109287896</v>
      </c>
      <c r="AW24">
        <f>U24*AA24/1000</f>
        <v>1.9276954661778001</v>
      </c>
      <c r="AX24">
        <f>(AU24-AW24)</f>
        <v>1.4666663016174712</v>
      </c>
      <c r="AY24">
        <f>1/(1.6/F24+1.37/N24)</f>
        <v>0.89095918507566418</v>
      </c>
      <c r="AZ24">
        <f>G24*AA24*0.001</f>
        <v>33.907064439451183</v>
      </c>
      <c r="BA24">
        <f>G24/S24</f>
        <v>0.97591857496254542</v>
      </c>
      <c r="BB24">
        <f>(1-AL24*AA24/AQ24/F24)*100</f>
        <v>69.633937296370263</v>
      </c>
      <c r="BC24">
        <f>(S24-E24/(N24/1.35))</f>
        <v>392.29009370727999</v>
      </c>
      <c r="BD24">
        <f>E24*BB24/100/BC24</f>
        <v>-1.0095389957594115E-3</v>
      </c>
    </row>
    <row r="25" spans="1:56" x14ac:dyDescent="0.25">
      <c r="A25" s="1" t="s">
        <v>1</v>
      </c>
      <c r="B25" s="1" t="s">
        <v>10269</v>
      </c>
      <c r="K25" s="1">
        <f t="shared" si="0"/>
        <v>2.72</v>
      </c>
    </row>
    <row r="26" spans="1:56" x14ac:dyDescent="0.25">
      <c r="A26" s="1" t="s">
        <v>1</v>
      </c>
      <c r="B26" s="1" t="s">
        <v>10268</v>
      </c>
      <c r="K26" s="1">
        <f t="shared" si="0"/>
        <v>2.72</v>
      </c>
    </row>
    <row r="27" spans="1:56" x14ac:dyDescent="0.25">
      <c r="A27" s="1">
        <v>4</v>
      </c>
      <c r="B27" s="1" t="s">
        <v>10267</v>
      </c>
      <c r="C27" s="1">
        <v>1498.5000149421394</v>
      </c>
      <c r="D27" s="1">
        <v>0</v>
      </c>
      <c r="E27">
        <f>(R27-S27*(1000-T27)/(1000-U27))*AK27</f>
        <v>0.10800723700757985</v>
      </c>
      <c r="F27">
        <f>IF(AV27&lt;&gt;0,1/(1/AV27-1/N27),0)</f>
        <v>1.9790254175124666</v>
      </c>
      <c r="G27">
        <f>((AY27-AL27/2)*S27-E27)/(AY27+AL27/2)</f>
        <v>381.50399470561393</v>
      </c>
      <c r="H27">
        <f>AL27*1000</f>
        <v>23.165729653538165</v>
      </c>
      <c r="I27">
        <f>(AQ27-AW27)</f>
        <v>1.4706900868632393</v>
      </c>
      <c r="J27">
        <f>(P27+AP27*D27)</f>
        <v>26.221710205078125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26.231960296630859</v>
      </c>
      <c r="P27" s="1">
        <v>26.221710205078125</v>
      </c>
      <c r="Q27" s="1">
        <v>26.285371780395508</v>
      </c>
      <c r="R27" s="1">
        <v>400.07089233398438</v>
      </c>
      <c r="S27" s="1">
        <v>391.73348999023438</v>
      </c>
      <c r="T27" s="1">
        <v>1.4170297384262085</v>
      </c>
      <c r="U27" s="1">
        <v>21.987585067749023</v>
      </c>
      <c r="V27" s="1">
        <v>3.6700875759124756</v>
      </c>
      <c r="W27" s="1">
        <v>56.947540283203125</v>
      </c>
      <c r="X27" s="1">
        <v>299.58029174804688</v>
      </c>
      <c r="Y27" s="1">
        <v>100.19114685058594</v>
      </c>
      <c r="Z27" s="1">
        <v>10.646053314208984</v>
      </c>
      <c r="AA27" s="1">
        <v>88.599578857421875</v>
      </c>
      <c r="AB27" s="1">
        <v>-0.94541484117507935</v>
      </c>
      <c r="AC27" s="1">
        <v>0.92876893281936646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1.1013981314266428</v>
      </c>
      <c r="AL27">
        <f>(U27-T27)/(1000-U27)*AK27</f>
        <v>2.3165729653538164E-2</v>
      </c>
      <c r="AM27">
        <f>(P27+273.15)</f>
        <v>299.3717102050781</v>
      </c>
      <c r="AN27">
        <f>(O27+273.15)</f>
        <v>299.38196029663084</v>
      </c>
      <c r="AO27">
        <f>(Y27*AG27+Z27*AH27)*AI27</f>
        <v>16.030583137782287</v>
      </c>
      <c r="AP27">
        <f>((AO27+0.00000010773*(AN27^4-AM27^4))-AL27*44100)/(L27*51.4+0.00000043092*AM27^3)</f>
        <v>-8.2708377162942792</v>
      </c>
      <c r="AQ27">
        <f>0.61365*EXP(17.502*J27/(240.97+J27))</f>
        <v>3.4187808639575406</v>
      </c>
      <c r="AR27">
        <f>AQ27*1000/AA27</f>
        <v>38.586874881868063</v>
      </c>
      <c r="AS27">
        <f>(AR27-U27)</f>
        <v>16.599289814119039</v>
      </c>
      <c r="AT27">
        <f>IF(D27,P27,(O27+P27)/2)</f>
        <v>26.226835250854492</v>
      </c>
      <c r="AU27">
        <f>0.61365*EXP(17.502*AT27/(240.97+AT27))</f>
        <v>3.4198160803138711</v>
      </c>
      <c r="AV27">
        <f>IF(AS27&lt;&gt;0,(1000-(AR27+U27)/2)/AS27*AL27,0)</f>
        <v>1.3533171673934914</v>
      </c>
      <c r="AW27">
        <f>U27*AA27/1000</f>
        <v>1.9480907770943012</v>
      </c>
      <c r="AX27">
        <f>(AU27-AW27)</f>
        <v>1.4717253032195698</v>
      </c>
      <c r="AY27">
        <f>1/(1.6/F27+1.37/N27)</f>
        <v>0.88609577002867945</v>
      </c>
      <c r="AZ27">
        <f>G27*AA27*0.001</f>
        <v>33.8010932633415</v>
      </c>
      <c r="BA27">
        <f>G27/S27</f>
        <v>0.97388659497844965</v>
      </c>
      <c r="BB27">
        <f>(1-AL27*AA27/AQ27/F27)*100</f>
        <v>69.664231263871514</v>
      </c>
      <c r="BC27">
        <f>(S27-E27/(N27/1.35))</f>
        <v>391.69942505693217</v>
      </c>
      <c r="BD27">
        <f>E27*BB27/100/BC27</f>
        <v>1.9209221805659282E-4</v>
      </c>
    </row>
    <row r="28" spans="1:56" x14ac:dyDescent="0.25">
      <c r="A28" s="1" t="s">
        <v>1</v>
      </c>
      <c r="B28" s="1" t="s">
        <v>10266</v>
      </c>
      <c r="K28" s="1">
        <f t="shared" si="0"/>
        <v>2.72</v>
      </c>
    </row>
    <row r="29" spans="1:56" x14ac:dyDescent="0.25">
      <c r="A29" s="1" t="s">
        <v>1</v>
      </c>
      <c r="B29" s="1" t="s">
        <v>10265</v>
      </c>
      <c r="K29" s="1">
        <f t="shared" si="0"/>
        <v>2.72</v>
      </c>
    </row>
    <row r="30" spans="1:56" x14ac:dyDescent="0.25">
      <c r="A30" s="1">
        <v>5</v>
      </c>
      <c r="B30" s="1" t="s">
        <v>10264</v>
      </c>
      <c r="C30" s="1">
        <v>1701.5000149421394</v>
      </c>
      <c r="D30" s="1">
        <v>0</v>
      </c>
      <c r="E30">
        <f>(R30-S30*(1000-T30)/(1000-U30))*AK30</f>
        <v>0.69433946713045258</v>
      </c>
      <c r="F30">
        <f>IF(AV30&lt;&gt;0,1/(1/AV30-1/N30),0)</f>
        <v>1.9852650170098987</v>
      </c>
      <c r="G30">
        <f>((AY30-AL30/2)*S30-E30)/(AY30+AL30/2)</f>
        <v>380.28775721747087</v>
      </c>
      <c r="H30">
        <f>AL30*1000</f>
        <v>23.197278917936252</v>
      </c>
      <c r="I30">
        <f>(AQ30-AW30)</f>
        <v>1.4690258793261834</v>
      </c>
      <c r="J30">
        <f>(P30+AP30*D30)</f>
        <v>26.340019226074219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26.352924346923828</v>
      </c>
      <c r="P30" s="1">
        <v>26.340019226074219</v>
      </c>
      <c r="Q30" s="1">
        <v>26.410341262817383</v>
      </c>
      <c r="R30" s="1">
        <v>400.01336669921875</v>
      </c>
      <c r="S30" s="1">
        <v>391.14459228515625</v>
      </c>
      <c r="T30" s="1">
        <v>1.6851037740707397</v>
      </c>
      <c r="U30" s="1">
        <v>22.278024673461914</v>
      </c>
      <c r="V30" s="1">
        <v>4.3331127166748047</v>
      </c>
      <c r="W30" s="1">
        <v>57.286201477050781</v>
      </c>
      <c r="X30" s="1">
        <v>299.573486328125</v>
      </c>
      <c r="Y30" s="1">
        <v>150.31681823730469</v>
      </c>
      <c r="Z30" s="1">
        <v>10.670866012573242</v>
      </c>
      <c r="AA30" s="1">
        <v>88.59503173828125</v>
      </c>
      <c r="AB30" s="1">
        <v>-0.89036571979522705</v>
      </c>
      <c r="AC30" s="1">
        <v>0.93554800748825073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1.1013731115004592</v>
      </c>
      <c r="AL30">
        <f>(U30-T30)/(1000-U30)*AK30</f>
        <v>2.3197278917936253E-2</v>
      </c>
      <c r="AM30">
        <f>(P30+273.15)</f>
        <v>299.4900192260742</v>
      </c>
      <c r="AN30">
        <f>(O30+273.15)</f>
        <v>299.50292434692381</v>
      </c>
      <c r="AO30">
        <f>(Y30*AG30+Z30*AH30)*AI30</f>
        <v>24.050690380393917</v>
      </c>
      <c r="AP30">
        <f>((AO30+0.00000010773*(AN30^4-AM30^4))-AL30*44100)/(L30*51.4+0.00000043092*AM30^3)</f>
        <v>-8.2151291389887238</v>
      </c>
      <c r="AQ30">
        <f>0.61365*EXP(17.502*J30/(240.97+J30))</f>
        <v>3.4427481823377546</v>
      </c>
      <c r="AR30">
        <f>AQ30*1000/AA30</f>
        <v>38.859382008101576</v>
      </c>
      <c r="AS30">
        <f>(AR30-U30)</f>
        <v>16.581357334639662</v>
      </c>
      <c r="AT30">
        <f>IF(D30,P30,(O30+P30)/2)</f>
        <v>26.346471786499023</v>
      </c>
      <c r="AU30">
        <f>0.61365*EXP(17.502*AT30/(240.97+AT30))</f>
        <v>3.444059565908054</v>
      </c>
      <c r="AV30">
        <f>IF(AS30&lt;&gt;0,(1000-(AR30+U30)/2)/AS30*AL30,0)</f>
        <v>1.356232045816965</v>
      </c>
      <c r="AW30">
        <f>U30*AA30/1000</f>
        <v>1.9737223030115711</v>
      </c>
      <c r="AX30">
        <f>(AU30-AW30)</f>
        <v>1.4703372628964828</v>
      </c>
      <c r="AY30">
        <f>1/(1.6/F30+1.37/N30)</f>
        <v>0.88809538837838986</v>
      </c>
      <c r="AZ30">
        <f>G30*AA30*0.001</f>
        <v>33.691605920361624</v>
      </c>
      <c r="BA30">
        <f>G30/S30</f>
        <v>0.97224342281135157</v>
      </c>
      <c r="BB30">
        <f>(1-AL30*AA30/AQ30/F30)*100</f>
        <v>69.930745218099474</v>
      </c>
      <c r="BC30">
        <f>(S30-E30/(N30/1.35))</f>
        <v>390.92560114815296</v>
      </c>
      <c r="BD30">
        <f>E30*BB30/100/BC30</f>
        <v>1.2420694942506211E-3</v>
      </c>
    </row>
    <row r="31" spans="1:56" x14ac:dyDescent="0.25">
      <c r="A31" s="1" t="s">
        <v>1</v>
      </c>
      <c r="B31" s="1" t="s">
        <v>10263</v>
      </c>
      <c r="K31" s="1">
        <f t="shared" si="0"/>
        <v>2.72</v>
      </c>
    </row>
    <row r="32" spans="1:56" x14ac:dyDescent="0.25">
      <c r="A32" s="1" t="s">
        <v>1</v>
      </c>
      <c r="B32" s="1" t="s">
        <v>10262</v>
      </c>
      <c r="K32" s="1">
        <f t="shared" si="0"/>
        <v>2.72</v>
      </c>
    </row>
    <row r="33" spans="1:56" x14ac:dyDescent="0.25">
      <c r="A33" s="1">
        <v>6</v>
      </c>
      <c r="B33" s="1" t="s">
        <v>10261</v>
      </c>
      <c r="C33" s="1">
        <v>1904.5000149421394</v>
      </c>
      <c r="D33" s="1">
        <v>0</v>
      </c>
      <c r="E33">
        <f>(R33-S33*(1000-T33)/(1000-U33))*AK33</f>
        <v>1.3363363085409177</v>
      </c>
      <c r="F33">
        <f>IF(AV33&lt;&gt;0,1/(1/AV33-1/N33),0)</f>
        <v>2.0476201459190375</v>
      </c>
      <c r="G33">
        <f>((AY33-AL33/2)*S33-E33)/(AY33+AL33/2)</f>
        <v>379.13240562553176</v>
      </c>
      <c r="H33">
        <f>AL33*1000</f>
        <v>23.440192394652886</v>
      </c>
      <c r="I33">
        <f>(AQ33-AW33)</f>
        <v>1.4527880134641595</v>
      </c>
      <c r="J33">
        <f>(P33+AP33*D33)</f>
        <v>26.468769073486328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26.479902267456055</v>
      </c>
      <c r="P33" s="1">
        <v>26.468769073486328</v>
      </c>
      <c r="Q33" s="1">
        <v>26.530359268188477</v>
      </c>
      <c r="R33" s="1">
        <v>400.06417846679688</v>
      </c>
      <c r="S33" s="1">
        <v>390.54022216796875</v>
      </c>
      <c r="T33" s="1">
        <v>1.9641537666320801</v>
      </c>
      <c r="U33" s="1">
        <v>22.759990692138672</v>
      </c>
      <c r="V33" s="1">
        <v>5.012448787689209</v>
      </c>
      <c r="W33" s="1">
        <v>58.082664489746094</v>
      </c>
      <c r="X33" s="1">
        <v>299.60903930664063</v>
      </c>
      <c r="Y33" s="1">
        <v>299.887451171875</v>
      </c>
      <c r="Z33" s="1">
        <v>10.67371940612793</v>
      </c>
      <c r="AA33" s="1">
        <v>88.585678100585938</v>
      </c>
      <c r="AB33" s="1">
        <v>-0.78779006004333496</v>
      </c>
      <c r="AC33" s="1">
        <v>0.93966150283813477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1.1015038209802961</v>
      </c>
      <c r="AL33">
        <f>(U33-T33)/(1000-U33)*AK33</f>
        <v>2.3440192394652885E-2</v>
      </c>
      <c r="AM33">
        <f>(P33+273.15)</f>
        <v>299.61876907348631</v>
      </c>
      <c r="AN33">
        <f>(O33+273.15)</f>
        <v>299.62990226745603</v>
      </c>
      <c r="AO33">
        <f>(Y33*AG33+Z33*AH33)*AI33</f>
        <v>47.9819911150189</v>
      </c>
      <c r="AP33">
        <f>((AO33+0.00000010773*(AN33^4-AM33^4))-AL33*44100)/(L33*51.4+0.00000043092*AM33^3)</f>
        <v>-8.1055760161175492</v>
      </c>
      <c r="AQ33">
        <f>0.61365*EXP(17.502*J33/(240.97+J33))</f>
        <v>3.4689972224902879</v>
      </c>
      <c r="AR33">
        <f>AQ33*1000/AA33</f>
        <v>39.159797575307408</v>
      </c>
      <c r="AS33">
        <f>(AR33-U33)</f>
        <v>16.399806883168736</v>
      </c>
      <c r="AT33">
        <f>IF(D33,P33,(O33+P33)/2)</f>
        <v>26.474335670471191</v>
      </c>
      <c r="AU33">
        <f>0.61365*EXP(17.502*AT33/(240.97+AT33))</f>
        <v>3.4701360498632234</v>
      </c>
      <c r="AV33">
        <f>IF(AS33&lt;&gt;0,(1000-(AR33+U33)/2)/AS33*AL33,0)</f>
        <v>1.3850459753250146</v>
      </c>
      <c r="AW33">
        <f>U33*AA33/1000</f>
        <v>2.0162092090261283</v>
      </c>
      <c r="AX33">
        <f>(AU33-AW33)</f>
        <v>1.4539268408370951</v>
      </c>
      <c r="AY33">
        <f>1/(1.6/F33+1.37/N33)</f>
        <v>0.90788395028986468</v>
      </c>
      <c r="AZ33">
        <f>G33*AA33*0.001</f>
        <v>33.585701242244134</v>
      </c>
      <c r="BA33">
        <f>G33/S33</f>
        <v>0.97078965009260798</v>
      </c>
      <c r="BB33">
        <f>(1-AL33*AA33/AQ33/F33)*100</f>
        <v>70.767137755462969</v>
      </c>
      <c r="BC33">
        <f>(S33-E33/(N33/1.35))</f>
        <v>390.11874849193595</v>
      </c>
      <c r="BD33">
        <f>E33*BB33/100/BC33</f>
        <v>2.4241002515185909E-3</v>
      </c>
    </row>
    <row r="34" spans="1:56" x14ac:dyDescent="0.25">
      <c r="A34" s="1" t="s">
        <v>1</v>
      </c>
      <c r="B34" s="1" t="s">
        <v>10260</v>
      </c>
      <c r="K34" s="1">
        <f t="shared" si="0"/>
        <v>2.72</v>
      </c>
    </row>
    <row r="35" spans="1:56" x14ac:dyDescent="0.25">
      <c r="A35" s="1" t="s">
        <v>1</v>
      </c>
      <c r="B35" s="1" t="s">
        <v>10259</v>
      </c>
      <c r="K35" s="1">
        <f t="shared" si="0"/>
        <v>2.72</v>
      </c>
    </row>
    <row r="36" spans="1:56" x14ac:dyDescent="0.25">
      <c r="A36" s="1">
        <v>7</v>
      </c>
      <c r="B36" s="1" t="s">
        <v>10258</v>
      </c>
      <c r="C36" s="1">
        <v>2107.5000149421394</v>
      </c>
      <c r="D36" s="1">
        <v>0</v>
      </c>
      <c r="E36">
        <f>(R36-S36*(1000-T36)/(1000-U36))*AK36</f>
        <v>1.5854915223608201</v>
      </c>
      <c r="F36">
        <f>IF(AV36&lt;&gt;0,1/(1/AV36-1/N36),0)</f>
        <v>2.1755046611691014</v>
      </c>
      <c r="G36">
        <f>((AY36-AL36/2)*S36-E36)/(AY36+AL36/2)</f>
        <v>378.8300153117417</v>
      </c>
      <c r="H36">
        <f>AL36*1000</f>
        <v>23.876801929217898</v>
      </c>
      <c r="I36">
        <f>(AQ36-AW36)</f>
        <v>1.4202100100366297</v>
      </c>
      <c r="J36">
        <f>(P36+AP36*D36)</f>
        <v>26.595586776733398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26.610261917114258</v>
      </c>
      <c r="P36" s="1">
        <v>26.595586776733398</v>
      </c>
      <c r="Q36" s="1">
        <v>26.654680252075195</v>
      </c>
      <c r="R36" s="1">
        <v>400.092041015625</v>
      </c>
      <c r="S36" s="1">
        <v>390.19427490234375</v>
      </c>
      <c r="T36" s="1">
        <v>2.2535805702209473</v>
      </c>
      <c r="U36" s="1">
        <v>23.423067092895508</v>
      </c>
      <c r="V36" s="1">
        <v>5.7066707611083984</v>
      </c>
      <c r="W36" s="1">
        <v>59.313488006591797</v>
      </c>
      <c r="X36" s="1">
        <v>299.59957885742188</v>
      </c>
      <c r="Y36" s="1">
        <v>499.8858642578125</v>
      </c>
      <c r="Z36" s="1">
        <v>10.615799903869629</v>
      </c>
      <c r="AA36" s="1">
        <v>88.579902648925781</v>
      </c>
      <c r="AB36" s="1">
        <v>-0.76006942987442017</v>
      </c>
      <c r="AC36" s="1">
        <v>0.94783699512481689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1.101469039916992</v>
      </c>
      <c r="AL36">
        <f>(U36-T36)/(1000-U36)*AK36</f>
        <v>2.3876801929217897E-2</v>
      </c>
      <c r="AM36">
        <f>(P36+273.15)</f>
        <v>299.74558677673338</v>
      </c>
      <c r="AN36">
        <f>(O36+273.15)</f>
        <v>299.76026191711424</v>
      </c>
      <c r="AO36">
        <f>(Y36*AG36+Z36*AH36)*AI36</f>
        <v>79.981736493518838</v>
      </c>
      <c r="AP36">
        <f>((AO36+0.00000010773*(AN36^4-AM36^4))-AL36*44100)/(L36*51.4+0.00000043092*AM36^3)</f>
        <v>-7.9994510098154548</v>
      </c>
      <c r="AQ36">
        <f>0.61365*EXP(17.502*J36/(240.97+J36))</f>
        <v>3.495023012864571</v>
      </c>
      <c r="AR36">
        <f>AQ36*1000/AA36</f>
        <v>39.45616227099066</v>
      </c>
      <c r="AS36">
        <f>(AR36-U36)</f>
        <v>16.033095178095152</v>
      </c>
      <c r="AT36">
        <f>IF(D36,P36,(O36+P36)/2)</f>
        <v>26.602924346923828</v>
      </c>
      <c r="AU36">
        <f>0.61365*EXP(17.502*AT36/(240.97+AT36))</f>
        <v>3.4965340474653477</v>
      </c>
      <c r="AV36">
        <f>IF(AS36&lt;&gt;0,(1000-(AR36+U36)/2)/AS36*AL36,0)</f>
        <v>1.4423992510392969</v>
      </c>
      <c r="AW36">
        <f>U36*AA36/1000</f>
        <v>2.0748130028279412</v>
      </c>
      <c r="AX36">
        <f>(AU36-AW36)</f>
        <v>1.4217210446374065</v>
      </c>
      <c r="AY36">
        <f>1/(1.6/F36+1.37/N36)</f>
        <v>0.94739228408368492</v>
      </c>
      <c r="AZ36">
        <f>G36*AA36*0.001</f>
        <v>33.556725876805139</v>
      </c>
      <c r="BA36">
        <f>G36/S36</f>
        <v>0.9708753810048949</v>
      </c>
      <c r="BB36">
        <f>(1-AL36*AA36/AQ36/F36)*100</f>
        <v>72.183576001781887</v>
      </c>
      <c r="BC36">
        <f>(S36-E36/(N36/1.35))</f>
        <v>389.69421893890302</v>
      </c>
      <c r="BD36">
        <f>E36*BB36/100/BC36</f>
        <v>2.9368269335926754E-3</v>
      </c>
    </row>
    <row r="37" spans="1:56" x14ac:dyDescent="0.25">
      <c r="A37" s="1" t="s">
        <v>1</v>
      </c>
      <c r="B37" s="1" t="s">
        <v>10257</v>
      </c>
      <c r="K37" s="1">
        <f t="shared" si="0"/>
        <v>2.72</v>
      </c>
    </row>
    <row r="38" spans="1:56" x14ac:dyDescent="0.25">
      <c r="A38" s="1" t="s">
        <v>1</v>
      </c>
      <c r="B38" s="1" t="s">
        <v>10256</v>
      </c>
      <c r="K38" s="1">
        <f t="shared" si="0"/>
        <v>2.72</v>
      </c>
    </row>
    <row r="39" spans="1:56" x14ac:dyDescent="0.25">
      <c r="A39" s="1">
        <v>8</v>
      </c>
      <c r="B39" s="1" t="s">
        <v>10255</v>
      </c>
      <c r="C39" s="1">
        <v>2310.5000149421394</v>
      </c>
      <c r="D39" s="1">
        <v>0</v>
      </c>
      <c r="E39">
        <f>(R39-S39*(1000-T39)/(1000-U39))*AK39</f>
        <v>1.7564321017707527</v>
      </c>
      <c r="F39">
        <f>IF(AV39&lt;&gt;0,1/(1/AV39-1/N39),0)</f>
        <v>2.3659226424405166</v>
      </c>
      <c r="G39">
        <f>((AY39-AL39/2)*S39-E39)/(AY39+AL39/2)</f>
        <v>378.43128847678099</v>
      </c>
      <c r="H39">
        <f>AL39*1000</f>
        <v>24.425485839219146</v>
      </c>
      <c r="I39">
        <f>(AQ39-AW39)</f>
        <v>1.3744885256561985</v>
      </c>
      <c r="J39">
        <f>(P39+AP39*D39)</f>
        <v>26.704328536987305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26.738176345825195</v>
      </c>
      <c r="P39" s="1">
        <v>26.704328536987305</v>
      </c>
      <c r="Q39" s="1">
        <v>26.776308059692383</v>
      </c>
      <c r="R39" s="1">
        <v>399.75830078125</v>
      </c>
      <c r="S39" s="1">
        <v>389.52578735351563</v>
      </c>
      <c r="T39" s="1">
        <v>2.5556032657623291</v>
      </c>
      <c r="U39" s="1">
        <v>24.194469451904297</v>
      </c>
      <c r="V39" s="1">
        <v>6.422447681427002</v>
      </c>
      <c r="W39" s="1">
        <v>60.802753448486328</v>
      </c>
      <c r="X39" s="1">
        <v>299.599365234375</v>
      </c>
      <c r="Y39" s="1">
        <v>748.91522216796875</v>
      </c>
      <c r="Z39" s="1">
        <v>10.677596092224121</v>
      </c>
      <c r="AA39" s="1">
        <v>88.573394775390625</v>
      </c>
      <c r="AB39" s="1">
        <v>-0.63693863153457642</v>
      </c>
      <c r="AC39" s="1">
        <v>0.9583427906036377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1.1014682545381431</v>
      </c>
      <c r="AL39">
        <f>(U39-T39)/(1000-U39)*AK39</f>
        <v>2.4425485839219146E-2</v>
      </c>
      <c r="AM39">
        <f>(P39+273.15)</f>
        <v>299.85432853698728</v>
      </c>
      <c r="AN39">
        <f>(O39+273.15)</f>
        <v>299.88817634582517</v>
      </c>
      <c r="AO39">
        <f>(Y39*AG39+Z39*AH39)*AI39</f>
        <v>119.82643286854545</v>
      </c>
      <c r="AP39">
        <f>((AO39+0.00000010773*(AN39^4-AM39^4))-AL39*44100)/(L39*51.4+0.00000043092*AM39^3)</f>
        <v>-7.8681286804851096</v>
      </c>
      <c r="AQ39">
        <f>0.61365*EXP(17.502*J39/(240.97+J39))</f>
        <v>3.5174748198008468</v>
      </c>
      <c r="AR39">
        <f>AQ39*1000/AA39</f>
        <v>39.712543803030883</v>
      </c>
      <c r="AS39">
        <f>(AR39-U39)</f>
        <v>15.518074351126586</v>
      </c>
      <c r="AT39">
        <f>IF(D39,P39,(O39+P39)/2)</f>
        <v>26.72125244140625</v>
      </c>
      <c r="AU39">
        <f>0.61365*EXP(17.502*AT39/(240.97+AT39))</f>
        <v>3.5209803816891352</v>
      </c>
      <c r="AV39">
        <f>IF(AS39&lt;&gt;0,(1000-(AR39+U39)/2)/AS39*AL39,0)</f>
        <v>1.5237074768790466</v>
      </c>
      <c r="AW39">
        <f>U39*AA39/1000</f>
        <v>2.1429862941446483</v>
      </c>
      <c r="AX39">
        <f>(AU39-AW39)</f>
        <v>1.3779940875444869</v>
      </c>
      <c r="AY39">
        <f>1/(1.6/F39+1.37/N39)</f>
        <v>1.0036770985242205</v>
      </c>
      <c r="AZ39">
        <f>G39*AA39*0.001</f>
        <v>33.518943909613654</v>
      </c>
      <c r="BA39">
        <f>G39/S39</f>
        <v>0.9715179347890881</v>
      </c>
      <c r="BB39">
        <f>(1-AL39*AA39/AQ39/F39)*100</f>
        <v>74.003495084338283</v>
      </c>
      <c r="BC39">
        <f>(S39-E39/(N39/1.35))</f>
        <v>388.97181760061443</v>
      </c>
      <c r="BD39">
        <f>E39*BB39/100/BC39</f>
        <v>3.34168462926607E-3</v>
      </c>
    </row>
    <row r="40" spans="1:56" x14ac:dyDescent="0.25">
      <c r="A40" s="1" t="s">
        <v>1</v>
      </c>
      <c r="B40" s="1" t="s">
        <v>10254</v>
      </c>
      <c r="K40" s="1">
        <f t="shared" si="0"/>
        <v>2.72</v>
      </c>
    </row>
    <row r="41" spans="1:56" x14ac:dyDescent="0.25">
      <c r="A41" s="1" t="s">
        <v>1</v>
      </c>
      <c r="B41" s="1" t="s">
        <v>10253</v>
      </c>
      <c r="K41" s="1">
        <f t="shared" si="0"/>
        <v>2.72</v>
      </c>
    </row>
    <row r="42" spans="1:56" x14ac:dyDescent="0.25">
      <c r="A42" s="1">
        <v>9</v>
      </c>
      <c r="B42" s="1" t="s">
        <v>10252</v>
      </c>
      <c r="C42" s="1">
        <v>2513.5000149421394</v>
      </c>
      <c r="D42" s="1">
        <v>0</v>
      </c>
      <c r="E42">
        <f>(R42-S42*(1000-T42)/(1000-U42))*AK42</f>
        <v>1.9860411594648504</v>
      </c>
      <c r="F42">
        <f>IF(AV42&lt;&gt;0,1/(1/AV42-1/N42),0)</f>
        <v>2.6104242056342652</v>
      </c>
      <c r="G42">
        <f>((AY42-AL42/2)*S42-E42)/(AY42+AL42/2)</f>
        <v>378.50630200190926</v>
      </c>
      <c r="H42">
        <f>AL42*1000</f>
        <v>25.056457734859862</v>
      </c>
      <c r="I42">
        <f>(AQ42-AW42)</f>
        <v>1.3240255767884039</v>
      </c>
      <c r="J42">
        <f>(P42+AP42*D42)</f>
        <v>26.821640014648438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26.874286651611328</v>
      </c>
      <c r="P42" s="1">
        <v>26.821640014648438</v>
      </c>
      <c r="Q42" s="1">
        <v>26.900531768798828</v>
      </c>
      <c r="R42" s="1">
        <v>399.99267578125</v>
      </c>
      <c r="S42" s="1">
        <v>389.33438110351563</v>
      </c>
      <c r="T42" s="1">
        <v>2.8664650917053223</v>
      </c>
      <c r="U42" s="1">
        <v>25.041999816894531</v>
      </c>
      <c r="V42" s="1">
        <v>7.1454453468322754</v>
      </c>
      <c r="W42" s="1">
        <v>62.42401123046875</v>
      </c>
      <c r="X42" s="1">
        <v>299.64041137695313</v>
      </c>
      <c r="Y42" s="1">
        <v>1000.2374877929688</v>
      </c>
      <c r="Z42" s="1">
        <v>10.758453369140625</v>
      </c>
      <c r="AA42" s="1">
        <v>88.563674926757813</v>
      </c>
      <c r="AB42" s="1">
        <v>-0.59337782859802246</v>
      </c>
      <c r="AC42" s="1">
        <v>0.96878200769424438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1.1016191594740921</v>
      </c>
      <c r="AL42">
        <f>(U42-T42)/(1000-U42)*AK42</f>
        <v>2.5056457734859861E-2</v>
      </c>
      <c r="AM42">
        <f>(P42+273.15)</f>
        <v>299.97164001464841</v>
      </c>
      <c r="AN42">
        <f>(O42+273.15)</f>
        <v>300.02428665161131</v>
      </c>
      <c r="AO42">
        <f>(Y42*AG42+Z42*AH42)*AI42</f>
        <v>160.03799446974699</v>
      </c>
      <c r="AP42">
        <f>((AO42+0.00000010773*(AN42^4-AM42^4))-AL42*44100)/(L42*51.4+0.00000043092*AM42^3)</f>
        <v>-7.7636185367619763</v>
      </c>
      <c r="AQ42">
        <f>0.61365*EXP(17.502*J42/(240.97+J42))</f>
        <v>3.5418371080877797</v>
      </c>
      <c r="AR42">
        <f>AQ42*1000/AA42</f>
        <v>39.991984422697904</v>
      </c>
      <c r="AS42">
        <f>(AR42-U42)</f>
        <v>14.949984605803373</v>
      </c>
      <c r="AT42">
        <f>IF(D42,P42,(O42+P42)/2)</f>
        <v>26.847963333129883</v>
      </c>
      <c r="AU42">
        <f>0.61365*EXP(17.502*AT42/(240.97+AT42))</f>
        <v>3.5473239106878691</v>
      </c>
      <c r="AV42">
        <f>IF(AS42&lt;&gt;0,(1000-(AR42+U42)/2)/AS42*AL42,0)</f>
        <v>1.6215198701097746</v>
      </c>
      <c r="AW42">
        <f>U42*AA42/1000</f>
        <v>2.2178115312993758</v>
      </c>
      <c r="AX42">
        <f>(AU42-AW42)</f>
        <v>1.3295123793884933</v>
      </c>
      <c r="AY42">
        <f>1/(1.6/F42+1.37/N42)</f>
        <v>1.071817527580833</v>
      </c>
      <c r="AZ42">
        <f>G42*AA42*0.001</f>
        <v>33.521909088226309</v>
      </c>
      <c r="BA42">
        <f>G42/S42</f>
        <v>0.97218822783922743</v>
      </c>
      <c r="BB42">
        <f>(1-AL42*AA42/AQ42/F42)*100</f>
        <v>75.998652118990819</v>
      </c>
      <c r="BC42">
        <f>(S42-E42/(N42/1.35))</f>
        <v>388.70799382145032</v>
      </c>
      <c r="BD42">
        <f>E42*BB42/100/BC42</f>
        <v>3.8830292551559329E-3</v>
      </c>
    </row>
    <row r="43" spans="1:56" x14ac:dyDescent="0.25">
      <c r="A43" s="1" t="s">
        <v>1</v>
      </c>
      <c r="B43" s="1" t="s">
        <v>10251</v>
      </c>
      <c r="K43" s="1">
        <f t="shared" si="0"/>
        <v>2.72</v>
      </c>
    </row>
    <row r="44" spans="1:56" x14ac:dyDescent="0.25">
      <c r="A44" s="1" t="s">
        <v>1</v>
      </c>
      <c r="B44" s="1" t="s">
        <v>10250</v>
      </c>
      <c r="K44" s="1">
        <f t="shared" si="0"/>
        <v>2.72</v>
      </c>
    </row>
    <row r="45" spans="1:56" x14ac:dyDescent="0.25">
      <c r="A45" s="1">
        <v>10</v>
      </c>
      <c r="B45" s="1" t="s">
        <v>10249</v>
      </c>
      <c r="C45" s="1">
        <v>2716.5000149421394</v>
      </c>
      <c r="D45" s="1">
        <v>0</v>
      </c>
      <c r="E45">
        <f>(R45-S45*(1000-T45)/(1000-U45))*AK45</f>
        <v>2.2119536198682304</v>
      </c>
      <c r="F45">
        <f>IF(AV45&lt;&gt;0,1/(1/AV45-1/N45),0)</f>
        <v>2.9129490191711187</v>
      </c>
      <c r="G45">
        <f>((AY45-AL45/2)*S45-E45)/(AY45+AL45/2)</f>
        <v>378.48198654379394</v>
      </c>
      <c r="H45">
        <f>AL45*1000</f>
        <v>25.731070096233363</v>
      </c>
      <c r="I45">
        <f>(AQ45-AW45)</f>
        <v>1.2710246505402845</v>
      </c>
      <c r="J45">
        <f>(P45+AP45*D45)</f>
        <v>26.950712203979492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27.027549743652344</v>
      </c>
      <c r="P45" s="1">
        <v>26.950712203979492</v>
      </c>
      <c r="Q45" s="1">
        <v>27.035188674926758</v>
      </c>
      <c r="R45" s="1">
        <v>400.08489990234375</v>
      </c>
      <c r="S45" s="1">
        <v>388.98870849609375</v>
      </c>
      <c r="T45" s="1">
        <v>3.1912851333618164</v>
      </c>
      <c r="U45" s="1">
        <v>25.947788238525391</v>
      </c>
      <c r="V45" s="1">
        <v>7.8829970359802246</v>
      </c>
      <c r="W45" s="1">
        <v>64.095283508300781</v>
      </c>
      <c r="X45" s="1">
        <v>299.57354736328125</v>
      </c>
      <c r="Y45" s="1">
        <v>1250.1055908203125</v>
      </c>
      <c r="Z45" s="1">
        <v>10.788795471191406</v>
      </c>
      <c r="AA45" s="1">
        <v>88.55426025390625</v>
      </c>
      <c r="AB45" s="1">
        <v>-0.38059860467910767</v>
      </c>
      <c r="AC45" s="1">
        <v>0.9800422191619873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1.1013733358944162</v>
      </c>
      <c r="AL45">
        <f>(U45-T45)/(1000-U45)*AK45</f>
        <v>2.5731070096233363E-2</v>
      </c>
      <c r="AM45">
        <f>(P45+273.15)</f>
        <v>300.10071220397947</v>
      </c>
      <c r="AN45">
        <f>(O45+273.15)</f>
        <v>300.17754974365232</v>
      </c>
      <c r="AO45">
        <f>(Y45*AG45+Z45*AH45)*AI45</f>
        <v>200.01689006052402</v>
      </c>
      <c r="AP45">
        <f>((AO45+0.00000010773*(AN45^4-AM45^4))-AL45*44100)/(L45*51.4+0.00000043092*AM45^3)</f>
        <v>-7.676255691676606</v>
      </c>
      <c r="AQ45">
        <f>0.61365*EXP(17.502*J45/(240.97+J45))</f>
        <v>3.5688118432279095</v>
      </c>
      <c r="AR45">
        <f>AQ45*1000/AA45</f>
        <v>40.300848688648877</v>
      </c>
      <c r="AS45">
        <f>(AR45-U45)</f>
        <v>14.353060450123486</v>
      </c>
      <c r="AT45">
        <f>IF(D45,P45,(O45+P45)/2)</f>
        <v>26.989130973815918</v>
      </c>
      <c r="AU45">
        <f>0.61365*EXP(17.502*AT45/(240.97+AT45))</f>
        <v>3.5768755196711135</v>
      </c>
      <c r="AV45">
        <f>IF(AS45&lt;&gt;0,(1000-(AR45+U45)/2)/AS45*AL45,0)</f>
        <v>1.7333408454879602</v>
      </c>
      <c r="AW45">
        <f>U45*AA45/1000</f>
        <v>2.297787192687625</v>
      </c>
      <c r="AX45">
        <f>(AU45-AW45)</f>
        <v>1.2790883269834885</v>
      </c>
      <c r="AY45">
        <f>1/(1.6/F45+1.37/N45)</f>
        <v>1.1502992846080617</v>
      </c>
      <c r="AZ45">
        <f>G45*AA45*0.001</f>
        <v>33.516192337814573</v>
      </c>
      <c r="BA45">
        <f>G45/S45</f>
        <v>0.97298964796967802</v>
      </c>
      <c r="BB45">
        <f>(1-AL45*AA45/AQ45/F45)*100</f>
        <v>78.081502913202499</v>
      </c>
      <c r="BC45">
        <f>(S45-E45/(N45/1.35))</f>
        <v>388.29106957285154</v>
      </c>
      <c r="BD45">
        <f>E45*BB45/100/BC45</f>
        <v>4.448020481223185E-3</v>
      </c>
    </row>
    <row r="46" spans="1:56" x14ac:dyDescent="0.25">
      <c r="A46" s="1" t="s">
        <v>1</v>
      </c>
      <c r="B46" s="1" t="s">
        <v>10248</v>
      </c>
      <c r="K46" s="1">
        <f t="shared" si="0"/>
        <v>2.72</v>
      </c>
    </row>
    <row r="47" spans="1:56" x14ac:dyDescent="0.25">
      <c r="A47" s="1" t="s">
        <v>1</v>
      </c>
      <c r="B47" s="1" t="s">
        <v>10247</v>
      </c>
      <c r="K47" s="1">
        <f t="shared" si="0"/>
        <v>2.72</v>
      </c>
    </row>
    <row r="48" spans="1:56" x14ac:dyDescent="0.25">
      <c r="A48" s="1">
        <v>11</v>
      </c>
      <c r="B48" s="1" t="s">
        <v>10246</v>
      </c>
      <c r="C48" s="1">
        <v>2919.5000149421394</v>
      </c>
      <c r="D48" s="1">
        <v>0</v>
      </c>
      <c r="E48">
        <f>(R48-S48*(1000-T48)/(1000-U48))*AK48</f>
        <v>2.2513593943605121</v>
      </c>
      <c r="F48">
        <f>IF(AV48&lt;&gt;0,1/(1/AV48-1/N48),0)</f>
        <v>3.4542888122377664</v>
      </c>
      <c r="G48">
        <f>((AY48-AL48/2)*S48-E48)/(AY48+AL48/2)</f>
        <v>378.8653356853693</v>
      </c>
      <c r="H48">
        <f>AL48*1000</f>
        <v>26.680340924448526</v>
      </c>
      <c r="I48">
        <f>(AQ48-AW48)</f>
        <v>1.1940446887597829</v>
      </c>
      <c r="J48">
        <f>(P48+AP48*D48)</f>
        <v>27.06547737121582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27.177047729492188</v>
      </c>
      <c r="P48" s="1">
        <v>27.06547737121582</v>
      </c>
      <c r="Q48" s="1">
        <v>27.170860290527344</v>
      </c>
      <c r="R48" s="1">
        <v>400.10726928710938</v>
      </c>
      <c r="S48" s="1">
        <v>388.64834594726563</v>
      </c>
      <c r="T48" s="1">
        <v>3.52358078956604</v>
      </c>
      <c r="U48" s="1">
        <v>27.091760635375977</v>
      </c>
      <c r="V48" s="1">
        <v>8.6271133422851563</v>
      </c>
      <c r="W48" s="1">
        <v>66.331298828125</v>
      </c>
      <c r="X48" s="1">
        <v>299.57537841796875</v>
      </c>
      <c r="Y48" s="1">
        <v>1599.1275634765625</v>
      </c>
      <c r="Z48" s="1">
        <v>10.638081550598145</v>
      </c>
      <c r="AA48" s="1">
        <v>88.54730224609375</v>
      </c>
      <c r="AB48" s="1">
        <v>-0.19628463685512543</v>
      </c>
      <c r="AC48" s="1">
        <v>0.99383807182312012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1.10138006771312</v>
      </c>
      <c r="AL48">
        <f>(U48-T48)/(1000-U48)*AK48</f>
        <v>2.6680340924448525E-2</v>
      </c>
      <c r="AM48">
        <f>(P48+273.15)</f>
        <v>300.2154773712158</v>
      </c>
      <c r="AN48">
        <f>(O48+273.15)</f>
        <v>300.32704772949216</v>
      </c>
      <c r="AO48">
        <f>(Y48*AG48+Z48*AH48)*AI48</f>
        <v>255.86040443732418</v>
      </c>
      <c r="AP48">
        <f>((AO48+0.00000010773*(AN48^4-AM48^4))-AL48*44100)/(L48*51.4+0.00000043092*AM48^3)</f>
        <v>-7.5571607669059535</v>
      </c>
      <c r="AQ48">
        <f>0.61365*EXP(17.502*J48/(240.97+J48))</f>
        <v>3.5929470061192443</v>
      </c>
      <c r="AR48">
        <f>AQ48*1000/AA48</f>
        <v>40.5765835319703</v>
      </c>
      <c r="AS48">
        <f>(AR48-U48)</f>
        <v>13.484822896594324</v>
      </c>
      <c r="AT48">
        <f>IF(D48,P48,(O48+P48)/2)</f>
        <v>27.121262550354004</v>
      </c>
      <c r="AU48">
        <f>0.61365*EXP(17.502*AT48/(240.97+AT48))</f>
        <v>3.6047300235336683</v>
      </c>
      <c r="AV48">
        <f>IF(AS48&lt;&gt;0,(1000-(AR48+U48)/2)/AS48*AL48,0)</f>
        <v>1.911603428241536</v>
      </c>
      <c r="AW48">
        <f>U48*AA48/1000</f>
        <v>2.3989023173594615</v>
      </c>
      <c r="AX48">
        <f>(AU48-AW48)</f>
        <v>1.2058277061742069</v>
      </c>
      <c r="AY48">
        <f>1/(1.6/F48+1.37/N48)</f>
        <v>1.2767156943580844</v>
      </c>
      <c r="AZ48">
        <f>G48*AA48*0.001</f>
        <v>33.547503389500164</v>
      </c>
      <c r="BA48">
        <f>G48/S48</f>
        <v>0.97482811810750958</v>
      </c>
      <c r="BB48">
        <f>(1-AL48*AA48/AQ48/F48)*100</f>
        <v>80.964808459311726</v>
      </c>
      <c r="BC48">
        <f>(S48-E48/(N48/1.35))</f>
        <v>387.93827864313903</v>
      </c>
      <c r="BD48">
        <f>E48*BB48/100/BC48</f>
        <v>4.6987083299699197E-3</v>
      </c>
    </row>
    <row r="49" spans="1:56" x14ac:dyDescent="0.25">
      <c r="A49" s="1" t="s">
        <v>1</v>
      </c>
      <c r="B49" s="1" t="s">
        <v>10245</v>
      </c>
      <c r="K49" s="1">
        <f t="shared" si="0"/>
        <v>2.72</v>
      </c>
    </row>
    <row r="50" spans="1:56" x14ac:dyDescent="0.25">
      <c r="A50" s="1" t="s">
        <v>1</v>
      </c>
      <c r="B50" s="1" t="s">
        <v>10240</v>
      </c>
      <c r="K50" s="1">
        <f t="shared" si="0"/>
        <v>2.72</v>
      </c>
    </row>
    <row r="51" spans="1:56" x14ac:dyDescent="0.25">
      <c r="A51" s="1">
        <v>12</v>
      </c>
      <c r="B51" s="1" t="s">
        <v>10244</v>
      </c>
      <c r="C51" s="1">
        <v>3122.5000149421394</v>
      </c>
      <c r="D51" s="1">
        <v>0</v>
      </c>
      <c r="E51">
        <f>(R51-S51*(1000-T51)/(1000-U51))*AK51</f>
        <v>2.4048214800228593</v>
      </c>
      <c r="F51">
        <f>IF(AV51&lt;&gt;0,1/(1/AV51-1/N51),0)</f>
        <v>4.3236536716342009</v>
      </c>
      <c r="G51">
        <f>((AY51-AL51/2)*S51-E51)/(AY51+AL51/2)</f>
        <v>378.87542430959826</v>
      </c>
      <c r="H51">
        <f>AL51*1000</f>
        <v>27.85326625756203</v>
      </c>
      <c r="I51">
        <f>(AQ51-AW51)</f>
        <v>1.1067366759274613</v>
      </c>
      <c r="J51">
        <f>(P51+AP51*D51)</f>
        <v>27.210393905639648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27.347322463989258</v>
      </c>
      <c r="P51" s="1">
        <v>27.210393905639648</v>
      </c>
      <c r="Q51" s="1">
        <v>27.315196990966797</v>
      </c>
      <c r="R51" s="1">
        <v>399.89657592773438</v>
      </c>
      <c r="S51" s="1">
        <v>387.9046630859375</v>
      </c>
      <c r="T51" s="1">
        <v>3.8599457740783691</v>
      </c>
      <c r="U51" s="1">
        <v>28.427515029907227</v>
      </c>
      <c r="V51" s="1">
        <v>9.3557300567626953</v>
      </c>
      <c r="W51" s="1">
        <v>68.902565002441406</v>
      </c>
      <c r="X51" s="1">
        <v>299.6112060546875</v>
      </c>
      <c r="Y51" s="1">
        <v>2000.04736328125</v>
      </c>
      <c r="Z51" s="1">
        <v>10.678548812866211</v>
      </c>
      <c r="AA51" s="1">
        <v>88.537101745605469</v>
      </c>
      <c r="AB51" s="1">
        <v>-0.34716811776161194</v>
      </c>
      <c r="AC51" s="1">
        <v>1.0148873329162598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1.1015117869657627</v>
      </c>
      <c r="AL51">
        <f>(U51-T51)/(1000-U51)*AK51</f>
        <v>2.7853266257562029E-2</v>
      </c>
      <c r="AM51">
        <f>(P51+273.15)</f>
        <v>300.36039390563963</v>
      </c>
      <c r="AN51">
        <f>(O51+273.15)</f>
        <v>300.49732246398924</v>
      </c>
      <c r="AO51">
        <f>(Y51*AG51+Z51*AH51)*AI51</f>
        <v>320.00757097227324</v>
      </c>
      <c r="AP51">
        <f>((AO51+0.00000010773*(AN51^4-AM51^4))-AL51*44100)/(L51*51.4+0.00000043092*AM51^3)</f>
        <v>-7.4515806081295279</v>
      </c>
      <c r="AQ51">
        <f>0.61365*EXP(17.502*J51/(240.97+J51))</f>
        <v>3.6236264665050859</v>
      </c>
      <c r="AR51">
        <f>AQ51*1000/AA51</f>
        <v>40.927773724928194</v>
      </c>
      <c r="AS51">
        <f>(AR51-U51)</f>
        <v>12.500258695020968</v>
      </c>
      <c r="AT51">
        <f>IF(D51,P51,(O51+P51)/2)</f>
        <v>27.278858184814453</v>
      </c>
      <c r="AU51">
        <f>0.61365*EXP(17.502*AT51/(240.97+AT51))</f>
        <v>3.6382000072350715</v>
      </c>
      <c r="AV51">
        <f>IF(AS51&lt;&gt;0,(1000-(AR51+U51)/2)/AS51*AL51,0)</f>
        <v>2.1509459325223719</v>
      </c>
      <c r="AW51">
        <f>U51*AA51/1000</f>
        <v>2.5168897905776246</v>
      </c>
      <c r="AX51">
        <f>(AU51-AW51)</f>
        <v>1.1213102166574469</v>
      </c>
      <c r="AY51">
        <f>1/(1.6/F51+1.37/N51)</f>
        <v>1.4490132304308938</v>
      </c>
      <c r="AZ51">
        <f>G51*AA51*0.001</f>
        <v>33.544531991008341</v>
      </c>
      <c r="BA51">
        <f>G51/S51</f>
        <v>0.97672304657410403</v>
      </c>
      <c r="BB51">
        <f>(1-AL51*AA51/AQ51/F51)*100</f>
        <v>84.259913682501548</v>
      </c>
      <c r="BC51">
        <f>(S51-E51/(N51/1.35))</f>
        <v>387.14619462039491</v>
      </c>
      <c r="BD51">
        <f>E51*BB51/100/BC51</f>
        <v>5.2339414191384433E-3</v>
      </c>
    </row>
    <row r="52" spans="1:56" x14ac:dyDescent="0.25">
      <c r="A52" s="1" t="s">
        <v>1</v>
      </c>
      <c r="B52" s="1" t="s">
        <v>10243</v>
      </c>
      <c r="K52" s="2">
        <v>6.5775000000000006</v>
      </c>
    </row>
    <row r="53" spans="1:56" x14ac:dyDescent="0.25">
      <c r="A53" s="1" t="s">
        <v>1</v>
      </c>
      <c r="B53" s="1" t="s">
        <v>10242</v>
      </c>
      <c r="K53" s="2">
        <v>6.5775000000000006</v>
      </c>
    </row>
    <row r="54" spans="1:56" x14ac:dyDescent="0.25">
      <c r="A54" s="1" t="s">
        <v>1</v>
      </c>
      <c r="B54" s="1" t="s">
        <v>10241</v>
      </c>
    </row>
    <row r="55" spans="1:56" x14ac:dyDescent="0.25">
      <c r="A55" s="1" t="s">
        <v>1</v>
      </c>
      <c r="B55" s="1" t="s">
        <v>10240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99C6-E1C7-423C-8F20-521313E9874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889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888</v>
      </c>
    </row>
    <row r="12" spans="1:60" x14ac:dyDescent="0.25">
      <c r="A12" s="1" t="s">
        <v>1</v>
      </c>
      <c r="B12" s="1" t="s">
        <v>887</v>
      </c>
    </row>
    <row r="13" spans="1:60" x14ac:dyDescent="0.25">
      <c r="A13" s="1" t="s">
        <v>1</v>
      </c>
      <c r="B13" s="1" t="s">
        <v>886</v>
      </c>
    </row>
    <row r="14" spans="1:60" x14ac:dyDescent="0.25">
      <c r="A14" s="1" t="s">
        <v>1</v>
      </c>
      <c r="B14" s="1" t="s">
        <v>885</v>
      </c>
    </row>
    <row r="15" spans="1:60" x14ac:dyDescent="0.25">
      <c r="A15" s="1" t="s">
        <v>1</v>
      </c>
      <c r="B15" s="1" t="s">
        <v>884</v>
      </c>
    </row>
    <row r="16" spans="1:60" x14ac:dyDescent="0.25">
      <c r="A16" s="1" t="s">
        <v>1</v>
      </c>
      <c r="B16" s="1" t="s">
        <v>883</v>
      </c>
    </row>
    <row r="17" spans="1:60" x14ac:dyDescent="0.25">
      <c r="A17" s="1" t="s">
        <v>1</v>
      </c>
      <c r="B17" s="1" t="s">
        <v>882</v>
      </c>
    </row>
    <row r="18" spans="1:60" x14ac:dyDescent="0.25">
      <c r="A18" s="1">
        <v>1</v>
      </c>
      <c r="B18" s="1" t="s">
        <v>881</v>
      </c>
      <c r="C18" s="1">
        <v>279.00000451505184</v>
      </c>
      <c r="D18" s="1">
        <v>0</v>
      </c>
      <c r="E18">
        <f>(R18-S18*(1000-T18)/(1000-U18))*AO18</f>
        <v>-2.2835492873809282</v>
      </c>
      <c r="F18">
        <f>IF(AZ18&lt;&gt;0,1/(1/AZ18-1/N18),0)</f>
        <v>3.1477860365759178</v>
      </c>
      <c r="G18">
        <f>((BC18-AP18/2)*S18-E18)/(BC18+AP18/2)</f>
        <v>388.32499980912843</v>
      </c>
      <c r="H18">
        <f>AP18*1000</f>
        <v>22.840849977985734</v>
      </c>
      <c r="I18">
        <f>(AU18-BA18)</f>
        <v>1.0719813480570282</v>
      </c>
      <c r="J18">
        <f>(P18+AT18*D18)</f>
        <v>25.759857177734375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27.033313751220703</v>
      </c>
      <c r="P18" s="1">
        <v>25.759857177734375</v>
      </c>
      <c r="Q18" s="1">
        <v>27.242443084716797</v>
      </c>
      <c r="R18" s="1">
        <v>399.9112548828125</v>
      </c>
      <c r="S18" s="1">
        <v>393.83279418945313</v>
      </c>
      <c r="T18" s="1">
        <v>5.4893531799316406</v>
      </c>
      <c r="U18" s="1">
        <v>25.644052505493164</v>
      </c>
      <c r="V18" s="1">
        <v>13.457925796508789</v>
      </c>
      <c r="W18" s="1">
        <v>62.870021820068359</v>
      </c>
      <c r="X18" s="1">
        <v>300.346435546875</v>
      </c>
      <c r="Y18" s="1">
        <v>0.30140331387519836</v>
      </c>
      <c r="Z18" s="1">
        <v>2.8292052745819092</v>
      </c>
      <c r="AA18" s="1">
        <v>87.920005798339844</v>
      </c>
      <c r="AB18" s="1">
        <v>1.168495774269104</v>
      </c>
      <c r="AC18" s="1">
        <v>0.39567539095878601</v>
      </c>
      <c r="AD18" s="1">
        <v>6.6020198166370392E-2</v>
      </c>
      <c r="AE18" s="1">
        <v>3.7504900246858597E-3</v>
      </c>
      <c r="AF18" s="1">
        <v>3.8420051336288452E-2</v>
      </c>
      <c r="AG18" s="1">
        <v>1.8378337845206261E-2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1.1042148365693931</v>
      </c>
      <c r="AP18">
        <f>(U18-T18)/(1000-U18)*AO18</f>
        <v>2.2840849977985734E-2</v>
      </c>
      <c r="AQ18">
        <f>(P18+273.15)</f>
        <v>298.90985717773435</v>
      </c>
      <c r="AR18">
        <f>(O18+273.15)</f>
        <v>300.18331375122068</v>
      </c>
      <c r="AS18">
        <f>(Y18*AK18+Z18*AL18)*AM18</f>
        <v>4.8224529142129491E-2</v>
      </c>
      <c r="AT18">
        <f>((AS18+0.00000010773*(AR18^4-AQ18^4))-AP18*44100)/(L18*0.92*2*29.3+0.00000043092*AQ18^3)</f>
        <v>-7.8216370141490899</v>
      </c>
      <c r="AU18">
        <f>0.61365*EXP(17.502*J18/(240.97+J18))</f>
        <v>3.3266065930329187</v>
      </c>
      <c r="AV18">
        <f>AU18*1000/AA18</f>
        <v>37.836742193387501</v>
      </c>
      <c r="AW18">
        <f>(AV18-U18)</f>
        <v>12.192689687894337</v>
      </c>
      <c r="AX18">
        <f>IF(D18,P18,(O18+P18)/2)</f>
        <v>26.396585464477539</v>
      </c>
      <c r="AY18">
        <f>0.61365*EXP(17.502*AX18/(240.97+AX18))</f>
        <v>3.4542592573867252</v>
      </c>
      <c r="AZ18">
        <f>IF(AW18&lt;&gt;0,(1000-(AV18+U18)/2)/AW18*AP18,0)</f>
        <v>1.8138632975990139</v>
      </c>
      <c r="BA18">
        <f>U18*AA18/1000</f>
        <v>2.2546252449758906</v>
      </c>
      <c r="BB18">
        <f>(AY18-BA18)</f>
        <v>1.1996340124108347</v>
      </c>
      <c r="BC18">
        <f>1/(1.6/F18+1.37/N18)</f>
        <v>1.2072028600573936</v>
      </c>
      <c r="BD18">
        <f>G18*AA18*0.001</f>
        <v>34.14153623485889</v>
      </c>
      <c r="BE18">
        <f>G18/S18</f>
        <v>0.98601489144229271</v>
      </c>
      <c r="BF18">
        <f>(1-AP18*AA18/AU18/F18)*100</f>
        <v>80.822441292534776</v>
      </c>
      <c r="BG18">
        <f>(S18-E18/(N18/1.35))</f>
        <v>394.55301402214286</v>
      </c>
      <c r="BH18">
        <f>E18*BF18/100/BG18</f>
        <v>-4.6777497993614825E-3</v>
      </c>
    </row>
    <row r="19" spans="1:60" x14ac:dyDescent="0.25">
      <c r="A19" s="1" t="s">
        <v>1</v>
      </c>
      <c r="B19" s="1" t="s">
        <v>880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879</v>
      </c>
      <c r="K20" s="1">
        <f t="shared" si="0"/>
        <v>2.72</v>
      </c>
    </row>
    <row r="21" spans="1:60" x14ac:dyDescent="0.25">
      <c r="A21" s="1">
        <v>2</v>
      </c>
      <c r="B21" s="1" t="s">
        <v>878</v>
      </c>
      <c r="C21" s="1">
        <v>482.50000452622771</v>
      </c>
      <c r="D21" s="1">
        <v>0</v>
      </c>
      <c r="E21">
        <f>(R21-S21*(1000-T21)/(1000-U21))*AO21</f>
        <v>-1.6598583436074239</v>
      </c>
      <c r="F21">
        <f>IF(AZ21&lt;&gt;0,1/(1/AZ21-1/N21),0)</f>
        <v>3.2493958525510283</v>
      </c>
      <c r="G21">
        <f>((BC21-AP21/2)*S21-E21)/(BC21+AP21/2)</f>
        <v>387.84717768031965</v>
      </c>
      <c r="H21">
        <f>AP21*1000</f>
        <v>22.219745208371446</v>
      </c>
      <c r="I21">
        <f>(AU21-BA21)</f>
        <v>1.0245791193735423</v>
      </c>
      <c r="J21">
        <f>(P21+AT21*D21)</f>
        <v>25.394355773925781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26.945981979370117</v>
      </c>
      <c r="P21" s="1">
        <v>25.394355773925781</v>
      </c>
      <c r="Q21" s="1">
        <v>27.224393844604492</v>
      </c>
      <c r="R21" s="1">
        <v>399.96810913085938</v>
      </c>
      <c r="S21" s="1">
        <v>393.55181884765625</v>
      </c>
      <c r="T21" s="1">
        <v>5.7592902183532715</v>
      </c>
      <c r="U21" s="1">
        <v>25.371957778930664</v>
      </c>
      <c r="V21" s="1">
        <v>14.191860198974609</v>
      </c>
      <c r="W21" s="1">
        <v>62.520774841308594</v>
      </c>
      <c r="X21" s="1">
        <v>300.33795166015625</v>
      </c>
      <c r="Y21" s="1">
        <v>24.143070220947266</v>
      </c>
      <c r="Z21" s="1">
        <v>2.4439749717712402</v>
      </c>
      <c r="AA21" s="1">
        <v>87.917091369628906</v>
      </c>
      <c r="AB21" s="1">
        <v>1.1744848489761353</v>
      </c>
      <c r="AC21" s="1">
        <v>0.39855006337165833</v>
      </c>
      <c r="AD21" s="1">
        <v>5.0339918583631516E-2</v>
      </c>
      <c r="AE21" s="1">
        <v>8.1760408356785774E-3</v>
      </c>
      <c r="AF21" s="1">
        <v>2.0725049078464508E-2</v>
      </c>
      <c r="AG21" s="1">
        <v>9.1555798426270485E-3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1.1041836458093977</v>
      </c>
      <c r="AP21">
        <f>(U21-T21)/(1000-U21)*AO21</f>
        <v>2.2219745208371448E-2</v>
      </c>
      <c r="AQ21">
        <f>(P21+273.15)</f>
        <v>298.54435577392576</v>
      </c>
      <c r="AR21">
        <f>(O21+273.15)</f>
        <v>300.09598197937009</v>
      </c>
      <c r="AS21">
        <f>(Y21*AK21+Z21*AL21)*AM21</f>
        <v>3.862891149009215</v>
      </c>
      <c r="AT21">
        <f>((AS21+0.00000010773*(AR21^4-AQ21^4))-AP21*44100)/(L21*0.92*2*29.3+0.00000043092*AQ21^3)</f>
        <v>-7.5531511386413346</v>
      </c>
      <c r="AU21">
        <f>0.61365*EXP(17.502*J21/(240.97+J21))</f>
        <v>3.2552078496501564</v>
      </c>
      <c r="AV21">
        <f>AU21*1000/AA21</f>
        <v>37.025881986522052</v>
      </c>
      <c r="AW21">
        <f>(AV21-U21)</f>
        <v>11.653924207591388</v>
      </c>
      <c r="AX21">
        <f>IF(D21,P21,(O21+P21)/2)</f>
        <v>26.170168876647949</v>
      </c>
      <c r="AY21">
        <f>0.61365*EXP(17.502*AX21/(240.97+AX21))</f>
        <v>3.4083851523854491</v>
      </c>
      <c r="AZ21">
        <f>IF(AW21&lt;&gt;0,(1000-(AV21+U21)/2)/AW21*AP21,0)</f>
        <v>1.8471471732910758</v>
      </c>
      <c r="BA21">
        <f>U21*AA21/1000</f>
        <v>2.2306287302766141</v>
      </c>
      <c r="BB21">
        <f>(AY21-BA21)</f>
        <v>1.177756422108835</v>
      </c>
      <c r="BC21">
        <f>1/(1.6/F21+1.37/N21)</f>
        <v>1.2308197404351791</v>
      </c>
      <c r="BD21">
        <f>G21*AA21*0.001</f>
        <v>34.098395757573357</v>
      </c>
      <c r="BE21">
        <f>G21/S21</f>
        <v>0.98550472671161793</v>
      </c>
      <c r="BF21">
        <f>(1-AP21*AA21/AU21/F21)*100</f>
        <v>81.531524813502017</v>
      </c>
      <c r="BG21">
        <f>(S21-E21/(N21/1.35))</f>
        <v>394.07532972834002</v>
      </c>
      <c r="BH21">
        <f>E21*BF21/100/BG21</f>
        <v>-3.4341348346271445E-3</v>
      </c>
    </row>
    <row r="22" spans="1:60" x14ac:dyDescent="0.25">
      <c r="A22" s="1" t="s">
        <v>1</v>
      </c>
      <c r="B22" s="1" t="s">
        <v>877</v>
      </c>
      <c r="K22" s="1">
        <f t="shared" si="0"/>
        <v>2.72</v>
      </c>
    </row>
    <row r="23" spans="1:60" x14ac:dyDescent="0.25">
      <c r="A23" s="1" t="s">
        <v>1</v>
      </c>
      <c r="B23" s="1" t="s">
        <v>876</v>
      </c>
      <c r="K23" s="1">
        <f t="shared" si="0"/>
        <v>2.72</v>
      </c>
    </row>
    <row r="24" spans="1:60" x14ac:dyDescent="0.25">
      <c r="A24" s="1">
        <v>3</v>
      </c>
      <c r="B24" s="1" t="s">
        <v>875</v>
      </c>
      <c r="C24" s="1">
        <v>687.00000451505184</v>
      </c>
      <c r="D24" s="1">
        <v>0</v>
      </c>
      <c r="E24">
        <f>(R24-S24*(1000-T24)/(1000-U24))*AO24</f>
        <v>-1.1454948689664919</v>
      </c>
      <c r="F24">
        <f>IF(AZ24&lt;&gt;0,1/(1/AZ24-1/N24),0)</f>
        <v>3.1613283820557121</v>
      </c>
      <c r="G24">
        <f>((BC24-AP24/2)*S24-E24)/(BC24+AP24/2)</f>
        <v>386.95937188156284</v>
      </c>
      <c r="H24">
        <f>AP24*1000</f>
        <v>21.640534361988259</v>
      </c>
      <c r="I24">
        <f>(AU24-BA24)</f>
        <v>1.0141488783007966</v>
      </c>
      <c r="J24">
        <f>(P24+AT24*D24)</f>
        <v>25.214408874511719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26.830009460449219</v>
      </c>
      <c r="P24" s="1">
        <v>25.214408874511719</v>
      </c>
      <c r="Q24" s="1">
        <v>27.134958267211914</v>
      </c>
      <c r="R24" s="1">
        <v>399.65008544921875</v>
      </c>
      <c r="S24" s="1">
        <v>392.98532104492188</v>
      </c>
      <c r="T24" s="1">
        <v>5.9859776496887207</v>
      </c>
      <c r="U24" s="1">
        <v>25.093389511108398</v>
      </c>
      <c r="V24" s="1">
        <v>14.853132247924805</v>
      </c>
      <c r="W24" s="1">
        <v>62.264751434326172</v>
      </c>
      <c r="X24" s="1">
        <v>300.32952880859375</v>
      </c>
      <c r="Y24" s="1">
        <v>49.340068817138672</v>
      </c>
      <c r="Z24" s="1">
        <v>3.6282355785369873</v>
      </c>
      <c r="AA24" s="1">
        <v>87.9276123046875</v>
      </c>
      <c r="AB24" s="1">
        <v>0.9960668683052063</v>
      </c>
      <c r="AC24" s="1">
        <v>0.39862293004989624</v>
      </c>
      <c r="AD24" s="1">
        <v>8.5705302655696869E-2</v>
      </c>
      <c r="AE24" s="1">
        <v>5.3247143514454365E-3</v>
      </c>
      <c r="AF24" s="1">
        <v>3.3805768936872482E-2</v>
      </c>
      <c r="AG24" s="1">
        <v>9.3163782730698586E-3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1.1041526794433592</v>
      </c>
      <c r="AP24">
        <f>(U24-T24)/(1000-U24)*AO24</f>
        <v>2.1640534361988258E-2</v>
      </c>
      <c r="AQ24">
        <f>(P24+273.15)</f>
        <v>298.3644088745117</v>
      </c>
      <c r="AR24">
        <f>(O24+273.15)</f>
        <v>299.9800094604492</v>
      </c>
      <c r="AS24">
        <f>(Y24*AK24+Z24*AL24)*AM24</f>
        <v>7.894410834288351</v>
      </c>
      <c r="AT24">
        <f>((AS24+0.00000010773*(AR24^4-AQ24^4))-AP24*44100)/(L24*0.92*2*29.3+0.00000043092*AQ24^3)</f>
        <v>-7.3155840751727084</v>
      </c>
      <c r="AU24">
        <f>0.61365*EXP(17.502*J24/(240.97+J24))</f>
        <v>3.2205507026440476</v>
      </c>
      <c r="AV24">
        <f>AU24*1000/AA24</f>
        <v>36.627296229586769</v>
      </c>
      <c r="AW24">
        <f>(AV24-U24)</f>
        <v>11.53390671847837</v>
      </c>
      <c r="AX24">
        <f>IF(D24,P24,(O24+P24)/2)</f>
        <v>26.022209167480469</v>
      </c>
      <c r="AY24">
        <f>0.61365*EXP(17.502*AX24/(240.97+AX24))</f>
        <v>3.3786953997738318</v>
      </c>
      <c r="AZ24">
        <f>IF(AW24&lt;&gt;0,(1000-(AV24+U24)/2)/AW24*AP24,0)</f>
        <v>1.818351800789197</v>
      </c>
      <c r="BA24">
        <f>U24*AA24/1000</f>
        <v>2.2064018243432511</v>
      </c>
      <c r="BB24">
        <f>(AY24-BA24)</f>
        <v>1.1722935754305808</v>
      </c>
      <c r="BC24">
        <f>1/(1.6/F24+1.37/N24)</f>
        <v>1.2103844385621674</v>
      </c>
      <c r="BD24">
        <f>G24*AA24*0.001</f>
        <v>34.024413628467457</v>
      </c>
      <c r="BE24">
        <f>G24/S24</f>
        <v>0.98466622328962206</v>
      </c>
      <c r="BF24">
        <f>(1-AP24*AA24/AU24/F24)*100</f>
        <v>81.310679611146483</v>
      </c>
      <c r="BG24">
        <f>(S24-E24/(N24/1.35))</f>
        <v>393.3466043014003</v>
      </c>
      <c r="BH24">
        <f>E24*BF24/100/BG24</f>
        <v>-2.3679107755911312E-3</v>
      </c>
    </row>
    <row r="25" spans="1:60" x14ac:dyDescent="0.25">
      <c r="A25" s="1" t="s">
        <v>1</v>
      </c>
      <c r="B25" s="1" t="s">
        <v>874</v>
      </c>
      <c r="K25" s="1">
        <f t="shared" si="0"/>
        <v>2.72</v>
      </c>
    </row>
    <row r="26" spans="1:60" x14ac:dyDescent="0.25">
      <c r="A26" s="1" t="s">
        <v>1</v>
      </c>
      <c r="B26" s="1" t="s">
        <v>873</v>
      </c>
      <c r="K26" s="1">
        <f t="shared" si="0"/>
        <v>2.72</v>
      </c>
    </row>
    <row r="27" spans="1:60" x14ac:dyDescent="0.25">
      <c r="A27" s="1">
        <v>4</v>
      </c>
      <c r="B27" s="1" t="s">
        <v>872</v>
      </c>
      <c r="C27" s="1">
        <v>891.00000451505184</v>
      </c>
      <c r="D27" s="1">
        <v>0</v>
      </c>
      <c r="E27">
        <f>(R27-S27*(1000-T27)/(1000-U27))*AO27</f>
        <v>-0.17672761048581581</v>
      </c>
      <c r="F27">
        <f>IF(AZ27&lt;&gt;0,1/(1/AZ27-1/N27),0)</f>
        <v>3.2082300393085506</v>
      </c>
      <c r="G27">
        <f>((BC27-AP27/2)*S27-E27)/(BC27+AP27/2)</f>
        <v>385.87385934514964</v>
      </c>
      <c r="H27">
        <f>AP27*1000</f>
        <v>21.432565829841352</v>
      </c>
      <c r="I27">
        <f>(AU27-BA27)</f>
        <v>0.99599834529226117</v>
      </c>
      <c r="J27">
        <f>(P27+AT27*D27)</f>
        <v>25.145946502685547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26.747478485107422</v>
      </c>
      <c r="P27" s="1">
        <v>25.145946502685547</v>
      </c>
      <c r="Q27" s="1">
        <v>27.056528091430664</v>
      </c>
      <c r="R27" s="1">
        <v>400.018798828125</v>
      </c>
      <c r="S27" s="1">
        <v>392.55938720703125</v>
      </c>
      <c r="T27" s="1">
        <v>6.2294354438781738</v>
      </c>
      <c r="U27" s="1">
        <v>25.150960922241211</v>
      </c>
      <c r="V27" s="1">
        <v>15.532368659973145</v>
      </c>
      <c r="W27" s="1">
        <v>62.710983276367188</v>
      </c>
      <c r="X27" s="1">
        <v>300.34768676757813</v>
      </c>
      <c r="Y27" s="1">
        <v>100.78267669677734</v>
      </c>
      <c r="Z27" s="1">
        <v>3.972365140914917</v>
      </c>
      <c r="AA27" s="1">
        <v>87.9271240234375</v>
      </c>
      <c r="AB27" s="1">
        <v>1.0555746555328369</v>
      </c>
      <c r="AC27" s="1">
        <v>0.4076768159866333</v>
      </c>
      <c r="AD27" s="1">
        <v>6.5524719655513763E-2</v>
      </c>
      <c r="AE27" s="1">
        <v>4.8231733962893486E-3</v>
      </c>
      <c r="AF27" s="1">
        <v>3.8902983069419861E-2</v>
      </c>
      <c r="AG27" s="1">
        <v>1.4850456267595291E-2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1.1042194366455076</v>
      </c>
      <c r="AP27">
        <f>(U27-T27)/(1000-U27)*AO27</f>
        <v>2.1432565829841353E-2</v>
      </c>
      <c r="AQ27">
        <f>(P27+273.15)</f>
        <v>298.29594650268552</v>
      </c>
      <c r="AR27">
        <f>(O27+273.15)</f>
        <v>299.8974784851074</v>
      </c>
      <c r="AS27">
        <f>(Y27*AK27+Z27*AL27)*AM27</f>
        <v>16.125227911057436</v>
      </c>
      <c r="AT27">
        <f>((AS27+0.00000010773*(AR27^4-AQ27^4))-AP27*44100)/(L27*0.92*2*29.3+0.00000043092*AQ27^3)</f>
        <v>-7.1802075826891913</v>
      </c>
      <c r="AU27">
        <f>0.61365*EXP(17.502*J27/(240.97+J27))</f>
        <v>3.2074500056107942</v>
      </c>
      <c r="AV27">
        <f>AU27*1000/AA27</f>
        <v>36.478504684809536</v>
      </c>
      <c r="AW27">
        <f>(AV27-U27)</f>
        <v>11.327543762568325</v>
      </c>
      <c r="AX27">
        <f>IF(D27,P27,(O27+P27)/2)</f>
        <v>25.946712493896484</v>
      </c>
      <c r="AY27">
        <f>0.61365*EXP(17.502*AX27/(240.97+AX27))</f>
        <v>3.3636333760935653</v>
      </c>
      <c r="AZ27">
        <f>IF(AW27&lt;&gt;0,(1000-(AV27+U27)/2)/AW27*AP27,0)</f>
        <v>1.8337715109203074</v>
      </c>
      <c r="BA27">
        <f>U27*AA27/1000</f>
        <v>2.211451660318533</v>
      </c>
      <c r="BB27">
        <f>(AY27-BA27)</f>
        <v>1.1521817157750323</v>
      </c>
      <c r="BC27">
        <f>1/(1.6/F27+1.37/N27)</f>
        <v>1.2213221541566612</v>
      </c>
      <c r="BD27">
        <f>G27*AA27*0.001</f>
        <v>33.928778688043451</v>
      </c>
      <c r="BE27">
        <f>G27/S27</f>
        <v>0.98296938481219975</v>
      </c>
      <c r="BF27">
        <f>(1-AP27*AA27/AU27/F27)*100</f>
        <v>81.686487978247627</v>
      </c>
      <c r="BG27">
        <f>(S27-E27/(N27/1.35))</f>
        <v>392.61512619666422</v>
      </c>
      <c r="BH27">
        <f>E27*BF27/100/BG27</f>
        <v>-3.6769489676112934E-4</v>
      </c>
    </row>
    <row r="28" spans="1:60" x14ac:dyDescent="0.25">
      <c r="A28" s="1" t="s">
        <v>1</v>
      </c>
      <c r="B28" s="1" t="s">
        <v>871</v>
      </c>
      <c r="K28" s="1">
        <f t="shared" si="0"/>
        <v>2.72</v>
      </c>
    </row>
    <row r="29" spans="1:60" x14ac:dyDescent="0.25">
      <c r="A29" s="1" t="s">
        <v>1</v>
      </c>
      <c r="B29" s="1" t="s">
        <v>870</v>
      </c>
      <c r="K29" s="1">
        <f t="shared" si="0"/>
        <v>2.72</v>
      </c>
    </row>
    <row r="30" spans="1:60" x14ac:dyDescent="0.25">
      <c r="A30" s="1">
        <v>5</v>
      </c>
      <c r="B30" s="1" t="s">
        <v>869</v>
      </c>
      <c r="C30" s="1">
        <v>1094.5000045262277</v>
      </c>
      <c r="D30" s="1">
        <v>0</v>
      </c>
      <c r="E30">
        <f>(R30-S30*(1000-T30)/(1000-U30))*AO30</f>
        <v>8.1090156343141137E-2</v>
      </c>
      <c r="F30">
        <f>IF(AZ30&lt;&gt;0,1/(1/AZ30-1/N30),0)</f>
        <v>3.2715269219138139</v>
      </c>
      <c r="G30">
        <f>((BC30-AP30/2)*S30-E30)/(BC30+AP30/2)</f>
        <v>385.68643653119432</v>
      </c>
      <c r="H30">
        <f>AP30*1000</f>
        <v>21.269355712396422</v>
      </c>
      <c r="I30">
        <f>(AU30-BA30)</f>
        <v>0.97747461695587212</v>
      </c>
      <c r="J30">
        <f>(P30+AT30*D30)</f>
        <v>25.0936279296875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26.702180862426758</v>
      </c>
      <c r="P30" s="1">
        <v>25.0936279296875</v>
      </c>
      <c r="Q30" s="1">
        <v>27.003646850585938</v>
      </c>
      <c r="R30" s="1">
        <v>400.08071899414063</v>
      </c>
      <c r="S30" s="1">
        <v>392.44781494140625</v>
      </c>
      <c r="T30" s="1">
        <v>6.4725446701049805</v>
      </c>
      <c r="U30" s="1">
        <v>25.248544692993164</v>
      </c>
      <c r="V30" s="1">
        <v>16.181344985961914</v>
      </c>
      <c r="W30" s="1">
        <v>63.121299743652344</v>
      </c>
      <c r="X30" s="1">
        <v>300.34060668945313</v>
      </c>
      <c r="Y30" s="1">
        <v>150.45437622070313</v>
      </c>
      <c r="Z30" s="1">
        <v>3.5928318500518799</v>
      </c>
      <c r="AA30" s="1">
        <v>87.925674438476563</v>
      </c>
      <c r="AB30" s="1">
        <v>1.0912725925445557</v>
      </c>
      <c r="AC30" s="1">
        <v>0.40961849689483643</v>
      </c>
      <c r="AD30" s="1">
        <v>6.4543575048446655E-2</v>
      </c>
      <c r="AE30" s="1">
        <v>8.4141138941049576E-3</v>
      </c>
      <c r="AF30" s="1">
        <v>9.6040301024913788E-2</v>
      </c>
      <c r="AG30" s="1">
        <v>1.3289357535541058E-2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1.1041934069465185</v>
      </c>
      <c r="AP30">
        <f>(U30-T30)/(1000-U30)*AO30</f>
        <v>2.1269355712396423E-2</v>
      </c>
      <c r="AQ30">
        <f>(P30+273.15)</f>
        <v>298.24362792968748</v>
      </c>
      <c r="AR30">
        <f>(O30+273.15)</f>
        <v>299.85218086242674</v>
      </c>
      <c r="AS30">
        <f>(Y30*AK30+Z30*AL30)*AM30</f>
        <v>24.072699657245721</v>
      </c>
      <c r="AT30">
        <f>((AS30+0.00000010773*(AR30^4-AQ30^4))-AP30*44100)/(L30*0.92*2*29.3+0.00000043092*AQ30^3)</f>
        <v>-7.0605531345162342</v>
      </c>
      <c r="AU30">
        <f>0.61365*EXP(17.502*J30/(240.97+J30))</f>
        <v>3.1974699376773144</v>
      </c>
      <c r="AV30">
        <f>AU30*1000/AA30</f>
        <v>36.365600356180956</v>
      </c>
      <c r="AW30">
        <f>(AV30-U30)</f>
        <v>11.117055663187791</v>
      </c>
      <c r="AX30">
        <f>IF(D30,P30,(O30+P30)/2)</f>
        <v>25.897904396057129</v>
      </c>
      <c r="AY30">
        <f>0.61365*EXP(17.502*AX30/(240.97+AX30))</f>
        <v>3.3539271206729078</v>
      </c>
      <c r="AZ30">
        <f>IF(AW30&lt;&gt;0,(1000-(AV30+U30)/2)/AW30*AP30,0)</f>
        <v>1.8542777649907292</v>
      </c>
      <c r="BA30">
        <f>U30*AA30/1000</f>
        <v>2.2199953207214422</v>
      </c>
      <c r="BB30">
        <f>(AY30-BA30)</f>
        <v>1.1339317999514655</v>
      </c>
      <c r="BC30">
        <f>1/(1.6/F30+1.37/N30)</f>
        <v>1.2358866406600524</v>
      </c>
      <c r="BD30">
        <f>G30*AA30*0.001</f>
        <v>33.911740053777947</v>
      </c>
      <c r="BE30">
        <f>G30/S30</f>
        <v>0.982771267534713</v>
      </c>
      <c r="BF30">
        <f>(1-AP30*AA30/AU30/F30)*100</f>
        <v>82.12224117255667</v>
      </c>
      <c r="BG30">
        <f>(S30-E30/(N30/1.35))</f>
        <v>392.42223951846398</v>
      </c>
      <c r="BH30">
        <f>E30*BF30/100/BG30</f>
        <v>1.6969745099317779E-4</v>
      </c>
    </row>
    <row r="31" spans="1:60" x14ac:dyDescent="0.25">
      <c r="A31" s="1" t="s">
        <v>1</v>
      </c>
      <c r="B31" s="1" t="s">
        <v>868</v>
      </c>
      <c r="K31" s="1">
        <f t="shared" si="0"/>
        <v>2.72</v>
      </c>
    </row>
    <row r="32" spans="1:60" x14ac:dyDescent="0.25">
      <c r="A32" s="1" t="s">
        <v>1</v>
      </c>
      <c r="B32" s="1" t="s">
        <v>867</v>
      </c>
      <c r="K32" s="1">
        <f t="shared" si="0"/>
        <v>2.72</v>
      </c>
    </row>
    <row r="33" spans="1:60" x14ac:dyDescent="0.25">
      <c r="A33" s="1">
        <v>6</v>
      </c>
      <c r="B33" s="1" t="s">
        <v>866</v>
      </c>
      <c r="C33" s="1">
        <v>1298.5000045262277</v>
      </c>
      <c r="D33" s="1">
        <v>0</v>
      </c>
      <c r="E33">
        <f>(R33-S33*(1000-T33)/(1000-U33))*AO33</f>
        <v>0.59724360233407114</v>
      </c>
      <c r="F33">
        <f>IF(AZ33&lt;&gt;0,1/(1/AZ33-1/N33),0)</f>
        <v>3.4817333066704133</v>
      </c>
      <c r="G33">
        <f>((BC33-AP33/2)*S33-E33)/(BC33+AP33/2)</f>
        <v>384.950359485349</v>
      </c>
      <c r="H33">
        <f>AP33*1000</f>
        <v>21.40335140090729</v>
      </c>
      <c r="I33">
        <f>(AU33-BA33)</f>
        <v>0.94970437813878528</v>
      </c>
      <c r="J33">
        <f>(P33+AT33*D33)</f>
        <v>25.113971710205078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26.665504455566406</v>
      </c>
      <c r="P33" s="1">
        <v>25.113971710205078</v>
      </c>
      <c r="Q33" s="1">
        <v>26.964906692504883</v>
      </c>
      <c r="R33" s="1">
        <v>400.03436279296875</v>
      </c>
      <c r="S33" s="1">
        <v>391.89730834960938</v>
      </c>
      <c r="T33" s="1">
        <v>6.7236390113830566</v>
      </c>
      <c r="U33" s="1">
        <v>25.610330581665039</v>
      </c>
      <c r="V33" s="1">
        <v>16.844200134277344</v>
      </c>
      <c r="W33" s="1">
        <v>64.159523010253906</v>
      </c>
      <c r="X33" s="1">
        <v>300.34988403320313</v>
      </c>
      <c r="Y33" s="1">
        <v>301.06207275390625</v>
      </c>
      <c r="Z33" s="1">
        <v>3.4270563125610352</v>
      </c>
      <c r="AA33" s="1">
        <v>87.919326782226563</v>
      </c>
      <c r="AB33" s="1">
        <v>1.1674947738647461</v>
      </c>
      <c r="AC33" s="1">
        <v>0.39448091387748718</v>
      </c>
      <c r="AD33" s="1">
        <v>5.2506569772958755E-2</v>
      </c>
      <c r="AE33" s="1">
        <v>6.0919905081391335E-3</v>
      </c>
      <c r="AF33" s="1">
        <v>6.1414096504449844E-2</v>
      </c>
      <c r="AG33" s="1">
        <v>1.5072113834321499E-2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1.1042275148279526</v>
      </c>
      <c r="AP33">
        <f>(U33-T33)/(1000-U33)*AO33</f>
        <v>2.1403351400907291E-2</v>
      </c>
      <c r="AQ33">
        <f>(P33+273.15)</f>
        <v>298.26397171020506</v>
      </c>
      <c r="AR33">
        <f>(O33+273.15)</f>
        <v>299.81550445556638</v>
      </c>
      <c r="AS33">
        <f>(Y33*AK33+Z33*AL33)*AM33</f>
        <v>48.169930563943126</v>
      </c>
      <c r="AT33">
        <f>((AS33+0.00000010773*(AR33^4-AQ33^4))-AP33*44100)/(L33*0.92*2*29.3+0.00000043092*AQ33^3)</f>
        <v>-6.9221947019816081</v>
      </c>
      <c r="AU33">
        <f>0.61365*EXP(17.502*J33/(240.97+J33))</f>
        <v>3.2013474015490444</v>
      </c>
      <c r="AV33">
        <f>AU33*1000/AA33</f>
        <v>36.412328423290617</v>
      </c>
      <c r="AW33">
        <f>(AV33-U33)</f>
        <v>10.801997841625578</v>
      </c>
      <c r="AX33">
        <f>IF(D33,P33,(O33+P33)/2)</f>
        <v>25.889738082885742</v>
      </c>
      <c r="AY33">
        <f>0.61365*EXP(17.502*AX33/(240.97+AX33))</f>
        <v>3.3523055126002874</v>
      </c>
      <c r="AZ33">
        <f>IF(AW33&lt;&gt;0,(1000-(AV33+U33)/2)/AW33*AP33,0)</f>
        <v>1.9199786300860213</v>
      </c>
      <c r="BA33">
        <f>U33*AA33/1000</f>
        <v>2.2516430234102591</v>
      </c>
      <c r="BB33">
        <f>(AY33-BA33)</f>
        <v>1.1006624891900283</v>
      </c>
      <c r="BC33">
        <f>1/(1.6/F33+1.37/N33)</f>
        <v>1.2826948328352572</v>
      </c>
      <c r="BD33">
        <f>G33*AA33*0.001</f>
        <v>33.844576450527988</v>
      </c>
      <c r="BE33">
        <f>G33/S33</f>
        <v>0.98227354790081123</v>
      </c>
      <c r="BF33">
        <f>(1-AP33*AA33/AU33/F33)*100</f>
        <v>83.117458399057227</v>
      </c>
      <c r="BG33">
        <f>(S33-E33/(N33/1.35))</f>
        <v>391.70894075460058</v>
      </c>
      <c r="BH33">
        <f>E33*BF33/100/BG33</f>
        <v>1.267302456141913E-3</v>
      </c>
    </row>
    <row r="34" spans="1:60" x14ac:dyDescent="0.25">
      <c r="A34" s="1" t="s">
        <v>1</v>
      </c>
      <c r="B34" s="1" t="s">
        <v>865</v>
      </c>
      <c r="K34" s="1">
        <f t="shared" si="0"/>
        <v>2.72</v>
      </c>
    </row>
    <row r="35" spans="1:60" x14ac:dyDescent="0.25">
      <c r="A35" s="1" t="s">
        <v>1</v>
      </c>
      <c r="B35" s="1" t="s">
        <v>864</v>
      </c>
      <c r="K35" s="1">
        <f t="shared" si="0"/>
        <v>2.72</v>
      </c>
    </row>
    <row r="36" spans="1:60" x14ac:dyDescent="0.25">
      <c r="A36" s="1">
        <v>7</v>
      </c>
      <c r="B36" s="1" t="s">
        <v>863</v>
      </c>
      <c r="C36" s="1">
        <v>1503.0000045150518</v>
      </c>
      <c r="D36" s="1">
        <v>0</v>
      </c>
      <c r="E36">
        <f>(R36-S36*(1000-T36)/(1000-U36))*AO36</f>
        <v>1.1695440744152794</v>
      </c>
      <c r="F36">
        <f>IF(AZ36&lt;&gt;0,1/(1/AZ36-1/N36),0)</f>
        <v>3.8501671700785161</v>
      </c>
      <c r="G36">
        <f>((BC36-AP36/2)*S36-E36)/(BC36+AP36/2)</f>
        <v>384.18180658150266</v>
      </c>
      <c r="H36">
        <f>AP36*1000</f>
        <v>21.808729755463908</v>
      </c>
      <c r="I36">
        <f>(AU36-BA36)</f>
        <v>0.91624366390333156</v>
      </c>
      <c r="J36">
        <f>(P36+AT36*D36)</f>
        <v>25.215103149414063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26.675212860107422</v>
      </c>
      <c r="P36" s="1">
        <v>25.215103149414063</v>
      </c>
      <c r="Q36" s="1">
        <v>26.952419281005859</v>
      </c>
      <c r="R36" s="1">
        <v>400.04873657226563</v>
      </c>
      <c r="S36" s="1">
        <v>391.26248168945313</v>
      </c>
      <c r="T36" s="1">
        <v>6.9790878295898438</v>
      </c>
      <c r="U36" s="1">
        <v>26.210727691650391</v>
      </c>
      <c r="V36" s="1">
        <v>17.474245071411133</v>
      </c>
      <c r="W36" s="1">
        <v>65.626441955566406</v>
      </c>
      <c r="X36" s="1">
        <v>300.36404418945313</v>
      </c>
      <c r="Y36" s="1">
        <v>498.87353515625</v>
      </c>
      <c r="Z36" s="1">
        <v>3.0783538818359375</v>
      </c>
      <c r="AA36" s="1">
        <v>87.919731140136719</v>
      </c>
      <c r="AB36" s="1">
        <v>1.111591100692749</v>
      </c>
      <c r="AC36" s="1">
        <v>0.40392571687698364</v>
      </c>
      <c r="AD36" s="1">
        <v>5.8314330875873566E-2</v>
      </c>
      <c r="AE36" s="1">
        <v>8.1839123740792274E-3</v>
      </c>
      <c r="AF36" s="1">
        <v>3.072558157145977E-2</v>
      </c>
      <c r="AG36" s="1">
        <v>1.38600068166852E-2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1.1042795742259304</v>
      </c>
      <c r="AP36">
        <f>(U36-T36)/(1000-U36)*AO36</f>
        <v>2.1808729755463909E-2</v>
      </c>
      <c r="AQ36">
        <f>(P36+273.15)</f>
        <v>298.36510314941404</v>
      </c>
      <c r="AR36">
        <f>(O36+273.15)</f>
        <v>299.8252128601074</v>
      </c>
      <c r="AS36">
        <f>(Y36*AK36+Z36*AL36)*AM36</f>
        <v>79.819763840889209</v>
      </c>
      <c r="AT36">
        <f>((AS36+0.00000010773*(AR36^4-AQ36^4))-AP36*44100)/(L36*0.92*2*29.3+0.00000043092*AQ36^3)</f>
        <v>-6.8211985492591385</v>
      </c>
      <c r="AU36">
        <f>0.61365*EXP(17.502*J36/(240.97+J36))</f>
        <v>3.22068379554057</v>
      </c>
      <c r="AV36">
        <f>AU36*1000/AA36</f>
        <v>36.632093317108406</v>
      </c>
      <c r="AW36">
        <f>(AV36-U36)</f>
        <v>10.421365625458016</v>
      </c>
      <c r="AX36">
        <f>IF(D36,P36,(O36+P36)/2)</f>
        <v>25.945158004760742</v>
      </c>
      <c r="AY36">
        <f>0.61365*EXP(17.502*AX36/(240.97+AX36))</f>
        <v>3.3633238637210265</v>
      </c>
      <c r="AZ36">
        <f>IF(AW36&lt;&gt;0,(1000-(AV36+U36)/2)/AW36*AP36,0)</f>
        <v>2.026938643591639</v>
      </c>
      <c r="BA36">
        <f>U36*AA36/1000</f>
        <v>2.3044401316372385</v>
      </c>
      <c r="BB36">
        <f>(AY36-BA36)</f>
        <v>1.0588837320837881</v>
      </c>
      <c r="BC36">
        <f>1/(1.6/F36+1.37/N36)</f>
        <v>1.3593720075176698</v>
      </c>
      <c r="BD36">
        <f>G36*AA36*0.001</f>
        <v>33.777161143577722</v>
      </c>
      <c r="BE36">
        <f>G36/S36</f>
        <v>0.98190300517091123</v>
      </c>
      <c r="BF36">
        <f>(1-AP36*AA36/AU36/F36)*100</f>
        <v>84.53716763808589</v>
      </c>
      <c r="BG36">
        <f>(S36-E36/(N36/1.35))</f>
        <v>390.89361343587376</v>
      </c>
      <c r="BH36">
        <f>E36*BF36/100/BG36</f>
        <v>2.5293312574213782E-3</v>
      </c>
    </row>
    <row r="37" spans="1:60" x14ac:dyDescent="0.25">
      <c r="A37" s="1" t="s">
        <v>1</v>
      </c>
      <c r="B37" s="1" t="s">
        <v>862</v>
      </c>
      <c r="K37" s="1">
        <f t="shared" si="0"/>
        <v>2.72</v>
      </c>
    </row>
    <row r="38" spans="1:60" x14ac:dyDescent="0.25">
      <c r="A38" s="1" t="s">
        <v>1</v>
      </c>
      <c r="B38" s="1" t="s">
        <v>861</v>
      </c>
      <c r="K38" s="1">
        <f t="shared" si="0"/>
        <v>2.72</v>
      </c>
    </row>
    <row r="39" spans="1:60" x14ac:dyDescent="0.25">
      <c r="A39" s="1">
        <v>8</v>
      </c>
      <c r="B39" s="1" t="s">
        <v>860</v>
      </c>
      <c r="C39" s="1">
        <v>1707.0000045150518</v>
      </c>
      <c r="D39" s="1">
        <v>0</v>
      </c>
      <c r="E39">
        <f>(R39-S39*(1000-T39)/(1000-U39))*AO39</f>
        <v>1.6054728926698831</v>
      </c>
      <c r="F39">
        <f>IF(AZ39&lt;&gt;0,1/(1/AZ39-1/N39),0)</f>
        <v>4.4412306219748725</v>
      </c>
      <c r="G39">
        <f>((BC39-AP39/2)*S39-E39)/(BC39+AP39/2)</f>
        <v>383.59122128676597</v>
      </c>
      <c r="H39">
        <f>AP39*1000</f>
        <v>22.409347818249639</v>
      </c>
      <c r="I39">
        <f>(AU39-BA39)</f>
        <v>0.87495657117765901</v>
      </c>
      <c r="J39">
        <f>(P39+AT39*D39)</f>
        <v>25.352216720581055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26.674911499023438</v>
      </c>
      <c r="P39" s="1">
        <v>25.352216720581055</v>
      </c>
      <c r="Q39" s="1">
        <v>26.954933166503906</v>
      </c>
      <c r="R39" s="1">
        <v>399.96731567382813</v>
      </c>
      <c r="S39" s="1">
        <v>390.58489990234375</v>
      </c>
      <c r="T39" s="1">
        <v>7.2320270538330078</v>
      </c>
      <c r="U39" s="1">
        <v>26.982574462890625</v>
      </c>
      <c r="V39" s="1">
        <v>18.106391906738281</v>
      </c>
      <c r="W39" s="1">
        <v>67.554649353027344</v>
      </c>
      <c r="X39" s="1">
        <v>300.28912353515625</v>
      </c>
      <c r="Y39" s="1">
        <v>751.30035400390625</v>
      </c>
      <c r="Z39" s="1">
        <v>2.9618668556213379</v>
      </c>
      <c r="AA39" s="1">
        <v>87.912528991699219</v>
      </c>
      <c r="AB39" s="1">
        <v>1.1264744997024536</v>
      </c>
      <c r="AC39" s="1">
        <v>0.39831382036209106</v>
      </c>
      <c r="AD39" s="1">
        <v>6.3331536948680878E-2</v>
      </c>
      <c r="AE39" s="1">
        <v>8.1257633864879608E-3</v>
      </c>
      <c r="AF39" s="1">
        <v>4.3882694095373154E-2</v>
      </c>
      <c r="AG39" s="1">
        <v>1.7781142145395279E-2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1.1040041306439565</v>
      </c>
      <c r="AP39">
        <f>(U39-T39)/(1000-U39)*AO39</f>
        <v>2.2409347818249638E-2</v>
      </c>
      <c r="AQ39">
        <f>(P39+273.15)</f>
        <v>298.50221672058103</v>
      </c>
      <c r="AR39">
        <f>(O39+273.15)</f>
        <v>299.82491149902341</v>
      </c>
      <c r="AS39">
        <f>(Y39*AK39+Z39*AL39)*AM39</f>
        <v>120.20805395376556</v>
      </c>
      <c r="AT39">
        <f>((AS39+0.00000010773*(AR39^4-AQ39^4))-AP39*44100)/(L39*0.92*2*29.3+0.00000043092*AQ39^3)</f>
        <v>-6.723165313646037</v>
      </c>
      <c r="AU39">
        <f>0.61365*EXP(17.502*J39/(240.97+J39))</f>
        <v>3.2470629309172141</v>
      </c>
      <c r="AV39">
        <f>AU39*1000/AA39</f>
        <v>36.935155525144829</v>
      </c>
      <c r="AW39">
        <f>(AV39-U39)</f>
        <v>9.9525810622542039</v>
      </c>
      <c r="AX39">
        <f>IF(D39,P39,(O39+P39)/2)</f>
        <v>26.013564109802246</v>
      </c>
      <c r="AY39">
        <f>0.61365*EXP(17.502*AX39/(240.97+AX39))</f>
        <v>3.3769676795611661</v>
      </c>
      <c r="AZ39">
        <f>IF(AW39&lt;&gt;0,(1000-(AV39+U39)/2)/AW39*AP39,0)</f>
        <v>2.1796527313899445</v>
      </c>
      <c r="BA39">
        <f>U39*AA39/1000</f>
        <v>2.3721063597395551</v>
      </c>
      <c r="BB39">
        <f>(AY39-BA39)</f>
        <v>1.004861319821611</v>
      </c>
      <c r="BC39">
        <f>1/(1.6/F39+1.37/N39)</f>
        <v>1.4698793644774453</v>
      </c>
      <c r="BD39">
        <f>G39*AA39*0.001</f>
        <v>33.722474362334125</v>
      </c>
      <c r="BE39">
        <f>G39/S39</f>
        <v>0.98209434461668543</v>
      </c>
      <c r="BF39">
        <f>(1-AP39*AA39/AU39/F39)*100</f>
        <v>86.338890898663479</v>
      </c>
      <c r="BG39">
        <f>(S39-E39/(N39/1.35))</f>
        <v>390.07854191631895</v>
      </c>
      <c r="BH39">
        <f>E39*BF39/100/BG39</f>
        <v>3.5535086918655175E-3</v>
      </c>
    </row>
    <row r="40" spans="1:60" x14ac:dyDescent="0.25">
      <c r="A40" s="1" t="s">
        <v>1</v>
      </c>
      <c r="B40" s="1" t="s">
        <v>859</v>
      </c>
      <c r="K40" s="1">
        <f t="shared" si="0"/>
        <v>2.72</v>
      </c>
    </row>
    <row r="41" spans="1:60" x14ac:dyDescent="0.25">
      <c r="A41" s="1" t="s">
        <v>1</v>
      </c>
      <c r="B41" s="1" t="s">
        <v>858</v>
      </c>
      <c r="K41" s="1">
        <f t="shared" si="0"/>
        <v>2.72</v>
      </c>
    </row>
    <row r="42" spans="1:60" x14ac:dyDescent="0.25">
      <c r="A42" s="1">
        <v>9</v>
      </c>
      <c r="B42" s="1" t="s">
        <v>857</v>
      </c>
      <c r="C42" s="1">
        <v>1911.0000045150518</v>
      </c>
      <c r="D42" s="1">
        <v>0</v>
      </c>
      <c r="E42">
        <f>(R42-S42*(1000-T42)/(1000-U42))*AO42</f>
        <v>1.7782039504790179</v>
      </c>
      <c r="F42">
        <f>IF(AZ42&lt;&gt;0,1/(1/AZ42-1/N42),0)</f>
        <v>5.238397350034572</v>
      </c>
      <c r="G42">
        <f>((BC42-AP42/2)*S42-E42)/(BC42+AP42/2)</f>
        <v>383.72543899246858</v>
      </c>
      <c r="H42">
        <f>AP42*1000</f>
        <v>23.046573997994145</v>
      </c>
      <c r="I42">
        <f>(AU42-BA42)</f>
        <v>0.83203869655016893</v>
      </c>
      <c r="J42">
        <f>(P42+AT42*D42)</f>
        <v>25.484455108642578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26.723997116088867</v>
      </c>
      <c r="P42" s="1">
        <v>25.484455108642578</v>
      </c>
      <c r="Q42" s="1">
        <v>26.974643707275391</v>
      </c>
      <c r="R42" s="1">
        <v>400.17758178710938</v>
      </c>
      <c r="S42" s="1">
        <v>390.41763305664063</v>
      </c>
      <c r="T42" s="1">
        <v>7.4724946022033691</v>
      </c>
      <c r="U42" s="1">
        <v>27.766473770141602</v>
      </c>
      <c r="V42" s="1">
        <v>18.651576995849609</v>
      </c>
      <c r="W42" s="1">
        <v>69.305976867675781</v>
      </c>
      <c r="X42" s="1">
        <v>300.31613159179688</v>
      </c>
      <c r="Y42" s="1">
        <v>1001.02880859375</v>
      </c>
      <c r="Z42" s="1">
        <v>3.0578711032867432</v>
      </c>
      <c r="AA42" s="1">
        <v>87.898956298828125</v>
      </c>
      <c r="AB42" s="1">
        <v>1.163867712020874</v>
      </c>
      <c r="AC42" s="1">
        <v>0.37583637237548828</v>
      </c>
      <c r="AD42" s="1">
        <v>6.7151129245758057E-2</v>
      </c>
      <c r="AE42" s="1">
        <v>5.8213505893945694E-2</v>
      </c>
      <c r="AF42" s="1">
        <v>7.4336275458335876E-2</v>
      </c>
      <c r="AG42" s="1">
        <v>1.7841463908553123E-2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1.1041034249698414</v>
      </c>
      <c r="AP42">
        <f>(U42-T42)/(1000-U42)*AO42</f>
        <v>2.3046573997994146E-2</v>
      </c>
      <c r="AQ42">
        <f>(P42+273.15)</f>
        <v>298.63445510864256</v>
      </c>
      <c r="AR42">
        <f>(O42+273.15)</f>
        <v>299.87399711608884</v>
      </c>
      <c r="AS42">
        <f>(Y42*AK42+Z42*AL42)*AM42</f>
        <v>160.16460579504201</v>
      </c>
      <c r="AT42">
        <f>((AS42+0.00000010773*(AR42^4-AQ42^4))-AP42*44100)/(L42*0.92*2*29.3+0.00000043092*AQ42^3)</f>
        <v>-6.6363678788624698</v>
      </c>
      <c r="AU42">
        <f>0.61365*EXP(17.502*J42/(240.97+J42))</f>
        <v>3.2726827610444031</v>
      </c>
      <c r="AV42">
        <f>AU42*1000/AA42</f>
        <v>37.232327877914003</v>
      </c>
      <c r="AW42">
        <f>(AV42-U42)</f>
        <v>9.465854107772401</v>
      </c>
      <c r="AX42">
        <f>IF(D42,P42,(O42+P42)/2)</f>
        <v>26.104226112365723</v>
      </c>
      <c r="AY42">
        <f>0.61365*EXP(17.502*AX42/(240.97+AX42))</f>
        <v>3.3951249814871014</v>
      </c>
      <c r="AZ42">
        <f>IF(AW42&lt;&gt;0,(1000-(AV42+U42)/2)/AW42*AP42,0)</f>
        <v>2.3555797393606781</v>
      </c>
      <c r="BA42">
        <f>U42*AA42/1000</f>
        <v>2.4406440644942342</v>
      </c>
      <c r="BB42">
        <f>(AY42-BA42)</f>
        <v>0.95448091699286719</v>
      </c>
      <c r="BC42">
        <f>1/(1.6/F42+1.37/N42)</f>
        <v>1.5987098768197374</v>
      </c>
      <c r="BD42">
        <f>G42*AA42*0.001</f>
        <v>33.729065592747631</v>
      </c>
      <c r="BE42">
        <f>G42/S42</f>
        <v>0.98285888367341967</v>
      </c>
      <c r="BF42">
        <f>(1-AP42*AA42/AU42/F42)*100</f>
        <v>88.183530299084694</v>
      </c>
      <c r="BG42">
        <f>(S42-E42/(N42/1.35))</f>
        <v>389.85679657337334</v>
      </c>
      <c r="BH42">
        <f>E42*BF42/100/BG42</f>
        <v>4.0222025965246022E-3</v>
      </c>
    </row>
    <row r="43" spans="1:60" x14ac:dyDescent="0.25">
      <c r="A43" s="1" t="s">
        <v>1</v>
      </c>
      <c r="B43" s="1" t="s">
        <v>856</v>
      </c>
      <c r="K43" s="1">
        <f t="shared" si="0"/>
        <v>2.72</v>
      </c>
    </row>
    <row r="44" spans="1:60" x14ac:dyDescent="0.25">
      <c r="A44" s="1" t="s">
        <v>1</v>
      </c>
      <c r="B44" s="1" t="s">
        <v>855</v>
      </c>
      <c r="K44" s="1">
        <f t="shared" si="0"/>
        <v>2.72</v>
      </c>
    </row>
    <row r="45" spans="1:60" x14ac:dyDescent="0.25">
      <c r="A45" s="1">
        <v>10</v>
      </c>
      <c r="B45" s="1" t="s">
        <v>854</v>
      </c>
      <c r="C45" s="1">
        <v>2115.0000045150518</v>
      </c>
      <c r="D45" s="1">
        <v>0</v>
      </c>
      <c r="E45">
        <f>(R45-S45*(1000-T45)/(1000-U45))*AO45</f>
        <v>1.8449527915902864</v>
      </c>
      <c r="F45">
        <f>IF(AZ45&lt;&gt;0,1/(1/AZ45-1/N45),0)</f>
        <v>6.0173354530659271</v>
      </c>
      <c r="G45">
        <f>((BC45-AP45/2)*S45-E45)/(BC45+AP45/2)</f>
        <v>383.52014808913356</v>
      </c>
      <c r="H45">
        <f>AP45*1000</f>
        <v>23.695921581650616</v>
      </c>
      <c r="I45">
        <f>(AU45-BA45)</f>
        <v>0.80528188052389282</v>
      </c>
      <c r="J45">
        <f>(P45+AT45*D45)</f>
        <v>25.704353332519531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26.781274795532227</v>
      </c>
      <c r="P45" s="1">
        <v>25.704353332519531</v>
      </c>
      <c r="Q45" s="1">
        <v>27.011455535888672</v>
      </c>
      <c r="R45" s="1">
        <v>400.01055908203125</v>
      </c>
      <c r="S45" s="1">
        <v>389.97119140625</v>
      </c>
      <c r="T45" s="1">
        <v>7.7088689804077148</v>
      </c>
      <c r="U45" s="1">
        <v>28.555488586425781</v>
      </c>
      <c r="V45" s="1">
        <v>19.17987060546875</v>
      </c>
      <c r="W45" s="1">
        <v>71.04681396484375</v>
      </c>
      <c r="X45" s="1">
        <v>300.34808349609375</v>
      </c>
      <c r="Y45" s="1">
        <v>1250.403076171875</v>
      </c>
      <c r="Z45" s="1">
        <v>3.0017881393432617</v>
      </c>
      <c r="AA45" s="1">
        <v>87.912872314453125</v>
      </c>
      <c r="AB45" s="1">
        <v>1.2369146347045898</v>
      </c>
      <c r="AC45" s="1">
        <v>0.37700158357620239</v>
      </c>
      <c r="AD45" s="1">
        <v>5.9304218739271164E-2</v>
      </c>
      <c r="AE45" s="1">
        <v>6.7971870303153992E-2</v>
      </c>
      <c r="AF45" s="1">
        <v>2.8947211802005768E-2</v>
      </c>
      <c r="AG45" s="1">
        <v>1.9979475066065788E-2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1.1042208952062269</v>
      </c>
      <c r="AP45">
        <f>(U45-T45)/(1000-U45)*AO45</f>
        <v>2.3695921581650615E-2</v>
      </c>
      <c r="AQ45">
        <f>(P45+273.15)</f>
        <v>298.85435333251951</v>
      </c>
      <c r="AR45">
        <f>(O45+273.15)</f>
        <v>299.9312747955322</v>
      </c>
      <c r="AS45">
        <f>(Y45*AK45+Z45*AL45)*AM45</f>
        <v>200.06448771571013</v>
      </c>
      <c r="AT45">
        <f>((AS45+0.00000010773*(AR45^4-AQ45^4))-AP45*44100)/(L45*0.92*2*29.3+0.00000043092*AQ45^3)</f>
        <v>-6.560933867977532</v>
      </c>
      <c r="AU45">
        <f>0.61365*EXP(17.502*J45/(240.97+J45))</f>
        <v>3.3156769024991659</v>
      </c>
      <c r="AV45">
        <f>AU45*1000/AA45</f>
        <v>37.715488246583647</v>
      </c>
      <c r="AW45">
        <f>(AV45-U45)</f>
        <v>9.1599996601578653</v>
      </c>
      <c r="AX45">
        <f>IF(D45,P45,(O45+P45)/2)</f>
        <v>26.242814064025879</v>
      </c>
      <c r="AY45">
        <f>0.61365*EXP(17.502*AX45/(240.97+AX45))</f>
        <v>3.4230454242977872</v>
      </c>
      <c r="AZ45">
        <f>IF(AW45&lt;&gt;0,(1000-(AV45+U45)/2)/AW45*AP45,0)</f>
        <v>2.5011731983152257</v>
      </c>
      <c r="BA45">
        <f>U45*AA45/1000</f>
        <v>2.5103950219752731</v>
      </c>
      <c r="BB45">
        <f>(AY45-BA45)</f>
        <v>0.91265040232251415</v>
      </c>
      <c r="BC45">
        <f>1/(1.6/F45+1.37/N45)</f>
        <v>1.7065840845873566</v>
      </c>
      <c r="BD45">
        <f>G45*AA45*0.001</f>
        <v>33.716357808980156</v>
      </c>
      <c r="BE45">
        <f>G45/S45</f>
        <v>0.98345764133536695</v>
      </c>
      <c r="BF45">
        <f>(1-AP45*AA45/AU45/F45)*100</f>
        <v>89.558818467291005</v>
      </c>
      <c r="BG45">
        <f>(S45-E45/(N45/1.35))</f>
        <v>389.38930267793461</v>
      </c>
      <c r="BH45">
        <f>E45*BF45/100/BG45</f>
        <v>4.2433572521487599E-3</v>
      </c>
    </row>
    <row r="46" spans="1:60" x14ac:dyDescent="0.25">
      <c r="A46" s="1" t="s">
        <v>1</v>
      </c>
      <c r="B46" s="1" t="s">
        <v>853</v>
      </c>
      <c r="K46" s="1">
        <f t="shared" si="0"/>
        <v>2.72</v>
      </c>
    </row>
    <row r="47" spans="1:60" x14ac:dyDescent="0.25">
      <c r="A47" s="1" t="s">
        <v>1</v>
      </c>
      <c r="B47" s="1" t="s">
        <v>852</v>
      </c>
      <c r="K47" s="1">
        <f t="shared" si="0"/>
        <v>2.72</v>
      </c>
    </row>
    <row r="48" spans="1:60" x14ac:dyDescent="0.25">
      <c r="A48" s="1">
        <v>11</v>
      </c>
      <c r="B48" s="1" t="s">
        <v>851</v>
      </c>
      <c r="C48" s="1">
        <v>2319.500004503876</v>
      </c>
      <c r="D48" s="1">
        <v>0</v>
      </c>
      <c r="E48">
        <f>(R48-S48*(1000-T48)/(1000-U48))*AO48</f>
        <v>2.0187305947147944</v>
      </c>
      <c r="F48">
        <f>IF(AZ48&lt;&gt;0,1/(1/AZ48-1/N48),0)</f>
        <v>7.7885973410240226</v>
      </c>
      <c r="G48">
        <f>((BC48-AP48/2)*S48-E48)/(BC48+AP48/2)</f>
        <v>383.58242673189267</v>
      </c>
      <c r="H48">
        <f>AP48*1000</f>
        <v>24.504848878538606</v>
      </c>
      <c r="I48">
        <f>(AU48-BA48)</f>
        <v>0.75349126935388044</v>
      </c>
      <c r="J48">
        <f>(P48+AT48*D48)</f>
        <v>25.850221633911133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26.843730926513672</v>
      </c>
      <c r="P48" s="1">
        <v>25.850221633911133</v>
      </c>
      <c r="Q48" s="1">
        <v>27.059982299804688</v>
      </c>
      <c r="R48" s="1">
        <v>400.0975341796875</v>
      </c>
      <c r="S48" s="1">
        <v>389.62161254882813</v>
      </c>
      <c r="T48" s="1">
        <v>7.9344978332519531</v>
      </c>
      <c r="U48" s="1">
        <v>29.474945068359375</v>
      </c>
      <c r="V48" s="1">
        <v>19.666959762573242</v>
      </c>
      <c r="W48" s="1">
        <v>73.058502197265625</v>
      </c>
      <c r="X48" s="1">
        <v>300.31219482421875</v>
      </c>
      <c r="Y48" s="1">
        <v>1600.0379638671875</v>
      </c>
      <c r="Z48" s="1">
        <v>3.4304673671722412</v>
      </c>
      <c r="AA48" s="1">
        <v>87.904388427734375</v>
      </c>
      <c r="AB48" s="1">
        <v>1.2605078220367432</v>
      </c>
      <c r="AC48" s="1">
        <v>0.4167252779006958</v>
      </c>
      <c r="AD48" s="1">
        <v>3.7538893520832062E-2</v>
      </c>
      <c r="AE48" s="1">
        <v>8.7623056024312973E-3</v>
      </c>
      <c r="AF48" s="1">
        <v>3.6895569413900375E-2</v>
      </c>
      <c r="AG48" s="1">
        <v>1.1954665184020996E-2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1.1040889515596275</v>
      </c>
      <c r="AP48">
        <f>(U48-T48)/(1000-U48)*AO48</f>
        <v>2.4504848878538606E-2</v>
      </c>
      <c r="AQ48">
        <f>(P48+273.15)</f>
        <v>299.00022163391111</v>
      </c>
      <c r="AR48">
        <f>(O48+273.15)</f>
        <v>299.99373092651365</v>
      </c>
      <c r="AS48">
        <f>(Y48*AK48+Z48*AL48)*AM48</f>
        <v>256.00606849656833</v>
      </c>
      <c r="AT48">
        <f>((AS48+0.00000010773*(AR48^4-AQ48^4))-AP48*44100)/(L48*0.92*2*29.3+0.00000043092*AQ48^3)</f>
        <v>-6.4078540628714613</v>
      </c>
      <c r="AU48">
        <f>0.61365*EXP(17.502*J48/(240.97+J48))</f>
        <v>3.3444682895290767</v>
      </c>
      <c r="AV48">
        <f>AU48*1000/AA48</f>
        <v>38.046658981974971</v>
      </c>
      <c r="AW48">
        <f>(AV48-U48)</f>
        <v>8.5717139136155964</v>
      </c>
      <c r="AX48">
        <f>IF(D48,P48,(O48+P48)/2)</f>
        <v>26.346976280212402</v>
      </c>
      <c r="AY48">
        <f>0.61365*EXP(17.502*AX48/(240.97+AX48))</f>
        <v>3.4441621148715655</v>
      </c>
      <c r="AZ48">
        <f>IF(AW48&lt;&gt;0,(1000-(AV48+U48)/2)/AW48*AP48,0)</f>
        <v>2.7622883551075379</v>
      </c>
      <c r="BA48">
        <f>U48*AA48/1000</f>
        <v>2.5909770201751963</v>
      </c>
      <c r="BB48">
        <f>(AY48-BA48)</f>
        <v>0.85318509469636927</v>
      </c>
      <c r="BC48">
        <f>1/(1.6/F48+1.37/N48)</f>
        <v>1.9029642422844526</v>
      </c>
      <c r="BD48">
        <f>G48*AA48*0.001</f>
        <v>33.718578633493259</v>
      </c>
      <c r="BE48">
        <f>G48/S48</f>
        <v>0.98449986955952395</v>
      </c>
      <c r="BF48">
        <f>(1-AP48*AA48/AU48/F48)*100</f>
        <v>91.730557138414952</v>
      </c>
      <c r="BG48">
        <f>(S48-E48/(N48/1.35))</f>
        <v>388.98491518512083</v>
      </c>
      <c r="BH48">
        <f>E48*BF48/100/BG48</f>
        <v>4.7605774655149202E-3</v>
      </c>
    </row>
    <row r="49" spans="1:60" x14ac:dyDescent="0.25">
      <c r="A49" s="1" t="s">
        <v>1</v>
      </c>
      <c r="B49" s="1" t="s">
        <v>850</v>
      </c>
      <c r="K49" s="1">
        <f t="shared" si="0"/>
        <v>2.72</v>
      </c>
    </row>
    <row r="50" spans="1:60" x14ac:dyDescent="0.25">
      <c r="A50" s="1" t="s">
        <v>1</v>
      </c>
      <c r="B50" s="1" t="s">
        <v>845</v>
      </c>
      <c r="K50" s="1">
        <f t="shared" si="0"/>
        <v>2.72</v>
      </c>
    </row>
    <row r="51" spans="1:60" x14ac:dyDescent="0.25">
      <c r="A51" s="1">
        <v>12</v>
      </c>
      <c r="B51" s="1" t="s">
        <v>849</v>
      </c>
      <c r="C51" s="1">
        <v>2524.500004503876</v>
      </c>
      <c r="D51" s="1">
        <v>0</v>
      </c>
      <c r="E51">
        <f>(R51-S51*(1000-T51)/(1000-U51))*AO51</f>
        <v>1.6068641407436939</v>
      </c>
      <c r="F51">
        <f>IF(AZ51&lt;&gt;0,1/(1/AZ51-1/N51),0)</f>
        <v>9.6960477510045333</v>
      </c>
      <c r="G51">
        <f>((BC51-AP51/2)*S51-E51)/(BC51+AP51/2)</f>
        <v>384.09116835459764</v>
      </c>
      <c r="H51">
        <f>AP51*1000</f>
        <v>25.388091500087167</v>
      </c>
      <c r="I51">
        <f>(AU51-BA51)</f>
        <v>0.7254830096311613</v>
      </c>
      <c r="J51">
        <f>(P51+AT51*D51)</f>
        <v>26.135862350463867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26.984298706054688</v>
      </c>
      <c r="P51" s="1">
        <v>26.135862350463867</v>
      </c>
      <c r="Q51" s="1">
        <v>27.140737533569336</v>
      </c>
      <c r="R51" s="1">
        <v>400.0469970703125</v>
      </c>
      <c r="S51" s="1">
        <v>389.63497924804688</v>
      </c>
      <c r="T51" s="1">
        <v>8.1575498580932617</v>
      </c>
      <c r="U51" s="1">
        <v>30.445940017700195</v>
      </c>
      <c r="V51" s="1">
        <v>20.05097770690918</v>
      </c>
      <c r="W51" s="1">
        <v>74.835075378417969</v>
      </c>
      <c r="X51" s="1">
        <v>300.39471435546875</v>
      </c>
      <c r="Y51" s="1">
        <v>2000.646484375</v>
      </c>
      <c r="Z51" s="1">
        <v>2.4166076183319092</v>
      </c>
      <c r="AA51" s="1">
        <v>87.893424987792969</v>
      </c>
      <c r="AB51" s="1">
        <v>1.378079891204834</v>
      </c>
      <c r="AC51" s="1">
        <v>0.40263530611991882</v>
      </c>
      <c r="AD51" s="1">
        <v>6.1486508697271347E-2</v>
      </c>
      <c r="AE51" s="1">
        <v>1.5920534729957581E-2</v>
      </c>
      <c r="AF51" s="1">
        <v>3.7429898977279663E-2</v>
      </c>
      <c r="AG51" s="1">
        <v>5.8589554391801357E-3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1.1043923321892231</v>
      </c>
      <c r="AP51">
        <f>(U51-T51)/(1000-U51)*AO51</f>
        <v>2.5388091500087168E-2</v>
      </c>
      <c r="AQ51">
        <f>(P51+273.15)</f>
        <v>299.28586235046384</v>
      </c>
      <c r="AR51">
        <f>(O51+273.15)</f>
        <v>300.13429870605466</v>
      </c>
      <c r="AS51">
        <f>(Y51*AK51+Z51*AL51)*AM51</f>
        <v>320.10343034513062</v>
      </c>
      <c r="AT51">
        <f>((AS51+0.00000010773*(AR51^4-AQ51^4))-AP51*44100)/(L51*0.92*2*29.3+0.00000043092*AQ51^3)</f>
        <v>-6.2211441617407672</v>
      </c>
      <c r="AU51">
        <f>0.61365*EXP(17.502*J51/(240.97+J51))</f>
        <v>3.4014809547597373</v>
      </c>
      <c r="AV51">
        <f>AU51*1000/AA51</f>
        <v>38.700061526014608</v>
      </c>
      <c r="AW51">
        <f>(AV51-U51)</f>
        <v>8.2541215083144124</v>
      </c>
      <c r="AX51">
        <f>IF(D51,P51,(O51+P51)/2)</f>
        <v>26.560080528259277</v>
      </c>
      <c r="AY51">
        <f>0.61365*EXP(17.502*AX51/(240.97+AX51))</f>
        <v>3.4877192203758276</v>
      </c>
      <c r="AZ51">
        <f>IF(AW51&lt;&gt;0,(1000-(AV51+U51)/2)/AW51*AP51,0)</f>
        <v>2.9694679159216744</v>
      </c>
      <c r="BA51">
        <f>U51*AA51/1000</f>
        <v>2.675997945128576</v>
      </c>
      <c r="BB51">
        <f>(AY51-BA51)</f>
        <v>0.81172127524725157</v>
      </c>
      <c r="BC51">
        <f>1/(1.6/F51+1.37/N51)</f>
        <v>2.0615023629180911</v>
      </c>
      <c r="BD51">
        <f>G51*AA51*0.001</f>
        <v>33.759088294248592</v>
      </c>
      <c r="BE51">
        <f>G51/S51</f>
        <v>0.98577178336465532</v>
      </c>
      <c r="BF51">
        <f>(1-AP51*AA51/AU51/F51)*100</f>
        <v>93.234129925221936</v>
      </c>
      <c r="BG51">
        <f>(S51-E51/(N51/1.35))</f>
        <v>389.12818246945454</v>
      </c>
      <c r="BH51">
        <f>E51*BF51/100/BG51</f>
        <v>3.8500059060111299E-3</v>
      </c>
    </row>
    <row r="52" spans="1:60" x14ac:dyDescent="0.25">
      <c r="A52" s="1" t="s">
        <v>1</v>
      </c>
      <c r="B52" s="1" t="s">
        <v>848</v>
      </c>
      <c r="K52" s="2">
        <v>5.72</v>
      </c>
    </row>
    <row r="53" spans="1:60" x14ac:dyDescent="0.25">
      <c r="A53" s="1" t="s">
        <v>1</v>
      </c>
      <c r="B53" s="1" t="s">
        <v>847</v>
      </c>
    </row>
    <row r="54" spans="1:60" x14ac:dyDescent="0.25">
      <c r="A54" s="1" t="s">
        <v>1</v>
      </c>
      <c r="B54" s="1" t="s">
        <v>846</v>
      </c>
    </row>
    <row r="55" spans="1:60" x14ac:dyDescent="0.25">
      <c r="A55" s="1" t="s">
        <v>1</v>
      </c>
      <c r="B55" s="1" t="s">
        <v>845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D9A2-E26A-4CD1-AD23-5EAD5528E9F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934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933</v>
      </c>
    </row>
    <row r="12" spans="1:56" x14ac:dyDescent="0.25">
      <c r="A12" s="1" t="s">
        <v>1</v>
      </c>
      <c r="B12" s="1" t="s">
        <v>932</v>
      </c>
    </row>
    <row r="13" spans="1:56" x14ac:dyDescent="0.25">
      <c r="A13" s="1" t="s">
        <v>1</v>
      </c>
      <c r="B13" s="1" t="s">
        <v>931</v>
      </c>
    </row>
    <row r="14" spans="1:56" x14ac:dyDescent="0.25">
      <c r="A14" s="1" t="s">
        <v>1</v>
      </c>
      <c r="B14" s="1" t="s">
        <v>930</v>
      </c>
    </row>
    <row r="15" spans="1:56" x14ac:dyDescent="0.25">
      <c r="A15" s="1" t="s">
        <v>1</v>
      </c>
      <c r="B15" s="1" t="s">
        <v>929</v>
      </c>
    </row>
    <row r="16" spans="1:56" x14ac:dyDescent="0.25">
      <c r="A16" s="1" t="s">
        <v>1</v>
      </c>
      <c r="B16" s="1" t="s">
        <v>928</v>
      </c>
    </row>
    <row r="17" spans="1:56" x14ac:dyDescent="0.25">
      <c r="A17" s="1" t="s">
        <v>1</v>
      </c>
      <c r="B17" s="1" t="s">
        <v>927</v>
      </c>
    </row>
    <row r="18" spans="1:56" x14ac:dyDescent="0.25">
      <c r="A18" s="1">
        <v>1</v>
      </c>
      <c r="B18" s="1" t="s">
        <v>926</v>
      </c>
      <c r="C18" s="1">
        <v>282.50000490620732</v>
      </c>
      <c r="D18" s="1">
        <v>0</v>
      </c>
      <c r="E18">
        <f>(R18-S18*(1000-T18)/(1000-U18))*AK18</f>
        <v>-2.709545953429302</v>
      </c>
      <c r="F18">
        <f>IF(AV18&lt;&gt;0,1/(1/AV18-1/N18),0)</f>
        <v>3.4683176490968477</v>
      </c>
      <c r="G18">
        <f>((AY18-AL18/2)*S18-E18)/(AY18+AL18/2)</f>
        <v>385.59278972556899</v>
      </c>
      <c r="H18">
        <f>AL18*1000</f>
        <v>28.756234983333243</v>
      </c>
      <c r="I18">
        <f>(AQ18-AW18)</f>
        <v>1.276473897110296</v>
      </c>
      <c r="J18">
        <f>(P18+AP18*D18)</f>
        <v>26.718805313110352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27.505258560180664</v>
      </c>
      <c r="P18" s="1">
        <v>26.718805313110352</v>
      </c>
      <c r="Q18" s="1">
        <v>27.585935592651367</v>
      </c>
      <c r="R18" s="1">
        <v>399.98312377929688</v>
      </c>
      <c r="S18" s="1">
        <v>392.21414184570313</v>
      </c>
      <c r="T18" s="1">
        <v>0.11501103639602661</v>
      </c>
      <c r="U18" s="1">
        <v>25.520973205566406</v>
      </c>
      <c r="V18" s="1">
        <v>0.27429661154747009</v>
      </c>
      <c r="W18" s="1">
        <v>60.866474151611328</v>
      </c>
      <c r="X18" s="1">
        <v>300.01141357421875</v>
      </c>
      <c r="Y18" s="1">
        <v>3.886093944311142E-2</v>
      </c>
      <c r="Z18" s="1">
        <v>2.8466157913208008</v>
      </c>
      <c r="AA18" s="1">
        <v>87.927658081054688</v>
      </c>
      <c r="AB18" s="1">
        <v>6.8863010406494141</v>
      </c>
      <c r="AC18" s="1">
        <v>0.78895986080169678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1.10298313814051</v>
      </c>
      <c r="AL18">
        <f>(U18-T18)/(1000-U18)*AK18</f>
        <v>2.8756234983333243E-2</v>
      </c>
      <c r="AM18">
        <f>(P18+273.15)</f>
        <v>299.86880531311033</v>
      </c>
      <c r="AN18">
        <f>(O18+273.15)</f>
        <v>300.65525856018064</v>
      </c>
      <c r="AO18">
        <f>(Y18*AG18+Z18*AH18)*AI18</f>
        <v>6.2177501719202777E-3</v>
      </c>
      <c r="AP18">
        <f>((AO18+0.00000010773*(AN18^4-AM18^4))-AL18*44100)/(L18*51.4+0.00000043092*AM18^3)</f>
        <v>-10.351279541567298</v>
      </c>
      <c r="AQ18">
        <f>0.61365*EXP(17.502*J18/(240.97+J18))</f>
        <v>3.520473303025097</v>
      </c>
      <c r="AR18">
        <f>AQ18*1000/AA18</f>
        <v>40.038292613000174</v>
      </c>
      <c r="AS18">
        <f>(AR18-U18)</f>
        <v>14.517319407433767</v>
      </c>
      <c r="AT18">
        <f>IF(D18,P18,(O18+P18)/2)</f>
        <v>27.112031936645508</v>
      </c>
      <c r="AU18">
        <f>0.61365*EXP(17.502*AT18/(240.97+AT18))</f>
        <v>3.6027779957483492</v>
      </c>
      <c r="AV18">
        <f>IF(AS18&lt;&gt;0,(1000-(AR18+U18)/2)/AS18*AL18,0)</f>
        <v>1.9158920029330069</v>
      </c>
      <c r="AW18">
        <f>U18*AA18/1000</f>
        <v>2.243999405914801</v>
      </c>
      <c r="AX18">
        <f>(AU18-AW18)</f>
        <v>1.3587785898335483</v>
      </c>
      <c r="AY18">
        <f>1/(1.6/F18+1.37/N18)</f>
        <v>1.279776900667762</v>
      </c>
      <c r="AZ18">
        <f>G18*AA18*0.001</f>
        <v>33.904270973509846</v>
      </c>
      <c r="BA18">
        <f>G18/S18</f>
        <v>0.9831180179047726</v>
      </c>
      <c r="BB18">
        <f>(1-AL18*AA18/AQ18/F18)*100</f>
        <v>79.292026110340714</v>
      </c>
      <c r="BC18">
        <f>(S18-E18/(N18/1.35))</f>
        <v>393.06871886054046</v>
      </c>
      <c r="BD18">
        <f>E18*BB18/100/BC18</f>
        <v>-5.4658480356639802E-3</v>
      </c>
    </row>
    <row r="19" spans="1:56" x14ac:dyDescent="0.25">
      <c r="A19" s="1" t="s">
        <v>1</v>
      </c>
      <c r="B19" s="1" t="s">
        <v>925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924</v>
      </c>
      <c r="K20" s="1">
        <f t="shared" si="0"/>
        <v>2.72</v>
      </c>
    </row>
    <row r="21" spans="1:56" x14ac:dyDescent="0.25">
      <c r="A21" s="1">
        <v>2</v>
      </c>
      <c r="B21" s="1" t="s">
        <v>923</v>
      </c>
      <c r="C21" s="1">
        <v>485.00000491738319</v>
      </c>
      <c r="D21" s="1">
        <v>0</v>
      </c>
      <c r="E21">
        <f>(R21-S21*(1000-T21)/(1000-U21))*AK21</f>
        <v>-2.3304834598375805</v>
      </c>
      <c r="F21">
        <f>IF(AV21&lt;&gt;0,1/(1/AV21-1/N21),0)</f>
        <v>3.2099108511139671</v>
      </c>
      <c r="G21">
        <f>((AY21-AL21/2)*S21-E21)/(AY21+AL21/2)</f>
        <v>384.85523830395363</v>
      </c>
      <c r="H21">
        <f>AL21*1000</f>
        <v>28.510262027451461</v>
      </c>
      <c r="I21">
        <f>(AQ21-AW21)</f>
        <v>1.3217512108431211</v>
      </c>
      <c r="J21">
        <f>(P21+AP21*D21)</f>
        <v>26.846324920654297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27.434736251831055</v>
      </c>
      <c r="P21" s="1">
        <v>26.846324920654297</v>
      </c>
      <c r="Q21" s="1">
        <v>27.561225891113281</v>
      </c>
      <c r="R21" s="1">
        <v>400.03302001953125</v>
      </c>
      <c r="S21" s="1">
        <v>392.01229858398438</v>
      </c>
      <c r="T21" s="1">
        <v>0.11142076551914215</v>
      </c>
      <c r="U21" s="1">
        <v>25.307939529418945</v>
      </c>
      <c r="V21" s="1">
        <v>0.26682862639427185</v>
      </c>
      <c r="W21" s="1">
        <v>60.607040405273438</v>
      </c>
      <c r="X21" s="1">
        <v>299.98324584960938</v>
      </c>
      <c r="Y21" s="1">
        <v>24.047798156738281</v>
      </c>
      <c r="Z21" s="1">
        <v>2.5524122714996338</v>
      </c>
      <c r="AA21" s="1">
        <v>87.926200866699219</v>
      </c>
      <c r="AB21" s="1">
        <v>6.9022588729858398</v>
      </c>
      <c r="AC21" s="1">
        <v>0.77917355298995972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1.102879580329446</v>
      </c>
      <c r="AL21">
        <f>(U21-T21)/(1000-U21)*AK21</f>
        <v>2.8510262027451459E-2</v>
      </c>
      <c r="AM21">
        <f>(P21+273.15)</f>
        <v>299.99632492065427</v>
      </c>
      <c r="AN21">
        <f>(O21+273.15)</f>
        <v>300.58473625183103</v>
      </c>
      <c r="AO21">
        <f>(Y21*AG21+Z21*AH21)*AI21</f>
        <v>3.847647619076497</v>
      </c>
      <c r="AP21">
        <f>((AO21+0.00000010773*(AN21^4-AM21^4))-AL21*44100)/(L21*51.4+0.00000043092*AM21^3)</f>
        <v>-10.248236711559452</v>
      </c>
      <c r="AQ21">
        <f>0.61365*EXP(17.502*J21/(240.97+J21))</f>
        <v>3.5469821854290884</v>
      </c>
      <c r="AR21">
        <f>AQ21*1000/AA21</f>
        <v>40.340446311407241</v>
      </c>
      <c r="AS21">
        <f>(AR21-U21)</f>
        <v>15.032506781988296</v>
      </c>
      <c r="AT21">
        <f>IF(D21,P21,(O21+P21)/2)</f>
        <v>27.140530586242676</v>
      </c>
      <c r="AU21">
        <f>0.61365*EXP(17.502*AT21/(240.97+AT21))</f>
        <v>3.6088076724955003</v>
      </c>
      <c r="AV21">
        <f>IF(AS21&lt;&gt;0,(1000-(AR21+U21)/2)/AS21*AL21,0)</f>
        <v>1.8343205219431602</v>
      </c>
      <c r="AW21">
        <f>U21*AA21/1000</f>
        <v>2.2252309745859673</v>
      </c>
      <c r="AX21">
        <f>(AU21-AW21)</f>
        <v>1.383576697909533</v>
      </c>
      <c r="AY21">
        <f>1/(1.6/F21+1.37/N21)</f>
        <v>1.2217118085769174</v>
      </c>
      <c r="AZ21">
        <f>G21*AA21*0.001</f>
        <v>33.838858987714822</v>
      </c>
      <c r="BA21">
        <f>G21/S21</f>
        <v>0.98174276596452903</v>
      </c>
      <c r="BB21">
        <f>(1-AL21*AA21/AQ21/F21)*100</f>
        <v>77.982523621066846</v>
      </c>
      <c r="BC21">
        <f>(S21-E21/(N21/1.35))</f>
        <v>392.7473212159922</v>
      </c>
      <c r="BD21">
        <f>E21*BB21/100/BC21</f>
        <v>-4.6273258056251159E-3</v>
      </c>
    </row>
    <row r="22" spans="1:56" x14ac:dyDescent="0.25">
      <c r="A22" s="1" t="s">
        <v>1</v>
      </c>
      <c r="B22" s="1" t="s">
        <v>922</v>
      </c>
      <c r="K22" s="1">
        <f t="shared" si="0"/>
        <v>2.72</v>
      </c>
    </row>
    <row r="23" spans="1:56" x14ac:dyDescent="0.25">
      <c r="A23" s="1" t="s">
        <v>1</v>
      </c>
      <c r="B23" s="1" t="s">
        <v>921</v>
      </c>
      <c r="K23" s="1">
        <f t="shared" si="0"/>
        <v>2.72</v>
      </c>
    </row>
    <row r="24" spans="1:56" x14ac:dyDescent="0.25">
      <c r="A24" s="1">
        <v>3</v>
      </c>
      <c r="B24" s="1" t="s">
        <v>920</v>
      </c>
      <c r="C24" s="1">
        <v>688.00000491738319</v>
      </c>
      <c r="D24" s="1">
        <v>0</v>
      </c>
      <c r="E24">
        <f>(R24-S24*(1000-T24)/(1000-U24))*AK24</f>
        <v>-2.3690392759494978</v>
      </c>
      <c r="F24">
        <f>IF(AV24&lt;&gt;0,1/(1/AV24-1/N24),0)</f>
        <v>3.2391082860226796</v>
      </c>
      <c r="G24">
        <f>((AY24-AL24/2)*S24-E24)/(AY24+AL24/2)</f>
        <v>385.48422779420855</v>
      </c>
      <c r="H24">
        <f>AL24*1000</f>
        <v>27.73444559064643</v>
      </c>
      <c r="I24">
        <f>(AQ24-AW24)</f>
        <v>1.2805141394002351</v>
      </c>
      <c r="J24">
        <f>(P24+AP24*D24)</f>
        <v>26.363777160644531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27.314020156860352</v>
      </c>
      <c r="P24" s="1">
        <v>26.363777160644531</v>
      </c>
      <c r="Q24" s="1">
        <v>27.470190048217773</v>
      </c>
      <c r="R24" s="1">
        <v>400.05551147460938</v>
      </c>
      <c r="S24" s="1">
        <v>392.3360595703125</v>
      </c>
      <c r="T24" s="1">
        <v>0.11152136325836182</v>
      </c>
      <c r="U24" s="1">
        <v>24.643266677856445</v>
      </c>
      <c r="V24" s="1">
        <v>0.26899868249893188</v>
      </c>
      <c r="W24" s="1">
        <v>59.44158935546875</v>
      </c>
      <c r="X24" s="1">
        <v>299.93243408203125</v>
      </c>
      <c r="Y24" s="1">
        <v>49.482456207275391</v>
      </c>
      <c r="Z24" s="1">
        <v>2.9511148929595947</v>
      </c>
      <c r="AA24" s="1">
        <v>87.937393188476563</v>
      </c>
      <c r="AB24" s="1">
        <v>6.8327994346618652</v>
      </c>
      <c r="AC24" s="1">
        <v>0.77702683210372925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1.1026927723604087</v>
      </c>
      <c r="AL24">
        <f>(U24-T24)/(1000-U24)*AK24</f>
        <v>2.7734445590646431E-2</v>
      </c>
      <c r="AM24">
        <f>(P24+273.15)</f>
        <v>299.51377716064451</v>
      </c>
      <c r="AN24">
        <f>(O24+273.15)</f>
        <v>300.46402015686033</v>
      </c>
      <c r="AO24">
        <f>(Y24*AG24+Z24*AH24)*AI24</f>
        <v>7.917192816201009</v>
      </c>
      <c r="AP24">
        <f>((AO24+0.00000010773*(AN24^4-AM24^4))-AL24*44100)/(L24*51.4+0.00000043092*AM24^3)</f>
        <v>-9.9036387923916287</v>
      </c>
      <c r="AQ24">
        <f>0.61365*EXP(17.502*J24/(240.97+J24))</f>
        <v>3.4475787706993799</v>
      </c>
      <c r="AR24">
        <f>AQ24*1000/AA24</f>
        <v>39.20492347675318</v>
      </c>
      <c r="AS24">
        <f>(AR24-U24)</f>
        <v>14.561656798896735</v>
      </c>
      <c r="AT24">
        <f>IF(D24,P24,(O24+P24)/2)</f>
        <v>26.838898658752441</v>
      </c>
      <c r="AU24">
        <f>0.61365*EXP(17.502*AT24/(240.97+AT24))</f>
        <v>3.5454336431873692</v>
      </c>
      <c r="AV24">
        <f>IF(AS24&lt;&gt;0,(1000-(AR24+U24)/2)/AS24*AL24,0)</f>
        <v>1.8438182470231352</v>
      </c>
      <c r="AW24">
        <f>U24*AA24/1000</f>
        <v>2.1670646312991448</v>
      </c>
      <c r="AX24">
        <f>(AU24-AW24)</f>
        <v>1.3783690118882244</v>
      </c>
      <c r="AY24">
        <f>1/(1.6/F24+1.37/N24)</f>
        <v>1.2284551370644901</v>
      </c>
      <c r="AZ24">
        <f>G24*AA24*0.001</f>
        <v>33.898478107495585</v>
      </c>
      <c r="BA24">
        <f>G24/S24</f>
        <v>0.98253580926614781</v>
      </c>
      <c r="BB24">
        <f>(1-AL24*AA24/AQ24/F24)*100</f>
        <v>78.159960916605627</v>
      </c>
      <c r="BC24">
        <f>(S24-E24/(N24/1.35))</f>
        <v>393.08324251065386</v>
      </c>
      <c r="BD24">
        <f>E24*BB24/100/BC24</f>
        <v>-4.7105548441968466E-3</v>
      </c>
    </row>
    <row r="25" spans="1:56" x14ac:dyDescent="0.25">
      <c r="A25" s="1" t="s">
        <v>1</v>
      </c>
      <c r="B25" s="1" t="s">
        <v>919</v>
      </c>
      <c r="K25" s="1">
        <f t="shared" si="0"/>
        <v>2.72</v>
      </c>
    </row>
    <row r="26" spans="1:56" x14ac:dyDescent="0.25">
      <c r="A26" s="1" t="s">
        <v>1</v>
      </c>
      <c r="B26" s="1" t="s">
        <v>918</v>
      </c>
      <c r="K26" s="1">
        <f t="shared" si="0"/>
        <v>2.72</v>
      </c>
    </row>
    <row r="27" spans="1:56" x14ac:dyDescent="0.25">
      <c r="A27" s="1">
        <v>4</v>
      </c>
      <c r="B27" s="1" t="s">
        <v>917</v>
      </c>
      <c r="C27" s="1">
        <v>891.50000490620732</v>
      </c>
      <c r="D27" s="1">
        <v>0</v>
      </c>
      <c r="E27">
        <f>(R27-S27*(1000-T27)/(1000-U27))*AK27</f>
        <v>-1.7955775904290909</v>
      </c>
      <c r="F27">
        <f>IF(AV27&lt;&gt;0,1/(1/AV27-1/N27),0)</f>
        <v>3.0939714245509009</v>
      </c>
      <c r="G27">
        <f>((AY27-AL27/2)*S27-E27)/(AY27+AL27/2)</f>
        <v>384.21995715502999</v>
      </c>
      <c r="H27">
        <f>AL27*1000</f>
        <v>27.833519025000882</v>
      </c>
      <c r="I27">
        <f>(AQ27-AW27)</f>
        <v>1.3189943980457763</v>
      </c>
      <c r="J27">
        <f>(P27+AP27*D27)</f>
        <v>26.588371276855469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27.231290817260742</v>
      </c>
      <c r="P27" s="1">
        <v>26.588371276855469</v>
      </c>
      <c r="Q27" s="1">
        <v>27.388046264648438</v>
      </c>
      <c r="R27" s="1">
        <v>400.01708984375</v>
      </c>
      <c r="S27" s="1">
        <v>391.75772094726563</v>
      </c>
      <c r="T27" s="1">
        <v>0.11334697902202606</v>
      </c>
      <c r="U27" s="1">
        <v>24.72822380065918</v>
      </c>
      <c r="V27" s="1">
        <v>0.27473217248916626</v>
      </c>
      <c r="W27" s="1">
        <v>59.936649322509766</v>
      </c>
      <c r="X27" s="1">
        <v>299.96115112304688</v>
      </c>
      <c r="Y27" s="1">
        <v>99.860359191894531</v>
      </c>
      <c r="Z27" s="1">
        <v>2.951073169708252</v>
      </c>
      <c r="AA27" s="1">
        <v>87.937705993652344</v>
      </c>
      <c r="AB27" s="1">
        <v>6.7724308967590332</v>
      </c>
      <c r="AC27" s="1">
        <v>0.77719837427139282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1.1027983497170839</v>
      </c>
      <c r="AL27">
        <f>(U27-T27)/(1000-U27)*AK27</f>
        <v>2.7833519025000881E-2</v>
      </c>
      <c r="AM27">
        <f>(P27+273.15)</f>
        <v>299.73837127685545</v>
      </c>
      <c r="AN27">
        <f>(O27+273.15)</f>
        <v>300.38129081726072</v>
      </c>
      <c r="AO27">
        <f>(Y27*AG27+Z27*AH27)*AI27</f>
        <v>15.977657113574651</v>
      </c>
      <c r="AP27">
        <f>((AO27+0.00000010773*(AN27^4-AM27^4))-AL27*44100)/(L27*51.4+0.00000043092*AM27^3)</f>
        <v>-9.9005181438564662</v>
      </c>
      <c r="AQ27">
        <f>0.61365*EXP(17.502*J27/(240.97+J27))</f>
        <v>3.4935376723733795</v>
      </c>
      <c r="AR27">
        <f>AQ27*1000/AA27</f>
        <v>39.727414229176681</v>
      </c>
      <c r="AS27">
        <f>(AR27-U27)</f>
        <v>14.999190428517501</v>
      </c>
      <c r="AT27">
        <f>IF(D27,P27,(O27+P27)/2)</f>
        <v>26.909831047058105</v>
      </c>
      <c r="AU27">
        <f>0.61365*EXP(17.502*AT27/(240.97+AT27))</f>
        <v>3.5602487705076156</v>
      </c>
      <c r="AV27">
        <f>IF(AS27&lt;&gt;0,(1000-(AR27+U27)/2)/AS27*AL27,0)</f>
        <v>1.7958639527704992</v>
      </c>
      <c r="AW27">
        <f>U27*AA27/1000</f>
        <v>2.1745432743276032</v>
      </c>
      <c r="AX27">
        <f>(AU27-AW27)</f>
        <v>1.3857054961800124</v>
      </c>
      <c r="AY27">
        <f>1/(1.6/F27+1.37/N27)</f>
        <v>1.1944546673196659</v>
      </c>
      <c r="AZ27">
        <f>G27*AA27*0.001</f>
        <v>33.787421629192728</v>
      </c>
      <c r="BA27">
        <f>G27/S27</f>
        <v>0.98075911873795518</v>
      </c>
      <c r="BB27">
        <f>(1-AL27*AA27/AQ27/F27)*100</f>
        <v>77.355563327363015</v>
      </c>
      <c r="BC27">
        <f>(S27-E27/(N27/1.35))</f>
        <v>392.32403698822282</v>
      </c>
      <c r="BD27">
        <f>E27*BB27/100/BC27</f>
        <v>-3.5403876110145405E-3</v>
      </c>
    </row>
    <row r="28" spans="1:56" x14ac:dyDescent="0.25">
      <c r="A28" s="1" t="s">
        <v>1</v>
      </c>
      <c r="B28" s="1" t="s">
        <v>916</v>
      </c>
      <c r="K28" s="1">
        <f t="shared" si="0"/>
        <v>2.72</v>
      </c>
    </row>
    <row r="29" spans="1:56" x14ac:dyDescent="0.25">
      <c r="A29" s="1" t="s">
        <v>1</v>
      </c>
      <c r="B29" s="1" t="s">
        <v>915</v>
      </c>
      <c r="K29" s="1">
        <f t="shared" si="0"/>
        <v>2.72</v>
      </c>
    </row>
    <row r="30" spans="1:56" x14ac:dyDescent="0.25">
      <c r="A30" s="1">
        <v>5</v>
      </c>
      <c r="B30" s="1" t="s">
        <v>914</v>
      </c>
      <c r="C30" s="1">
        <v>1094.0000049173832</v>
      </c>
      <c r="D30" s="1">
        <v>0</v>
      </c>
      <c r="E30">
        <f>(R30-S30*(1000-T30)/(1000-U30))*AK30</f>
        <v>-2.0434691617348242</v>
      </c>
      <c r="F30">
        <f>IF(AV30&lt;&gt;0,1/(1/AV30-1/N30),0)</f>
        <v>3.2672840317477849</v>
      </c>
      <c r="G30">
        <f>((AY30-AL30/2)*S30-E30)/(AY30+AL30/2)</f>
        <v>384.94645564245667</v>
      </c>
      <c r="H30">
        <f>AL30*1000</f>
        <v>27.565731668081348</v>
      </c>
      <c r="I30">
        <f>(AQ30-AW30)</f>
        <v>1.2667882409489195</v>
      </c>
      <c r="J30">
        <f>(P30+AP30*D30)</f>
        <v>26.231414794921875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27.171014785766602</v>
      </c>
      <c r="P30" s="1">
        <v>26.231414794921875</v>
      </c>
      <c r="Q30" s="1">
        <v>27.330175399780273</v>
      </c>
      <c r="R30" s="1">
        <v>399.90725708007813</v>
      </c>
      <c r="S30" s="1">
        <v>391.9627685546875</v>
      </c>
      <c r="T30" s="1">
        <v>0.11027225106954575</v>
      </c>
      <c r="U30" s="1">
        <v>24.493900299072266</v>
      </c>
      <c r="V30" s="1">
        <v>0.26822802424430847</v>
      </c>
      <c r="W30" s="1">
        <v>59.579360961914063</v>
      </c>
      <c r="X30" s="1">
        <v>299.96466064453125</v>
      </c>
      <c r="Y30" s="1">
        <v>149.62124633789063</v>
      </c>
      <c r="Z30" s="1">
        <v>3.0090193748474121</v>
      </c>
      <c r="AA30" s="1">
        <v>87.938346862792969</v>
      </c>
      <c r="AB30" s="1">
        <v>6.7528948783874512</v>
      </c>
      <c r="AC30" s="1">
        <v>0.78002774715423584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1.1028112523695999</v>
      </c>
      <c r="AL30">
        <f>(U30-T30)/(1000-U30)*AK30</f>
        <v>2.7565731668081347E-2</v>
      </c>
      <c r="AM30">
        <f>(P30+273.15)</f>
        <v>299.38141479492185</v>
      </c>
      <c r="AN30">
        <f>(O30+273.15)</f>
        <v>300.32101478576658</v>
      </c>
      <c r="AO30">
        <f>(Y30*AG30+Z30*AH30)*AI30</f>
        <v>23.939398878975226</v>
      </c>
      <c r="AP30">
        <f>((AO30+0.00000010773*(AN30^4-AM30^4))-AL30*44100)/(L30*51.4+0.00000043092*AM30^3)</f>
        <v>-9.7130320494015674</v>
      </c>
      <c r="AQ30">
        <f>0.61365*EXP(17.502*J30/(240.97+J30))</f>
        <v>3.420741341471405</v>
      </c>
      <c r="AR30">
        <f>AQ30*1000/AA30</f>
        <v>38.899313706779871</v>
      </c>
      <c r="AS30">
        <f>(AR30-U30)</f>
        <v>14.405413407707606</v>
      </c>
      <c r="AT30">
        <f>IF(D30,P30,(O30+P30)/2)</f>
        <v>26.701214790344238</v>
      </c>
      <c r="AU30">
        <f>0.61365*EXP(17.502*AT30/(240.97+AT30))</f>
        <v>3.516830180564253</v>
      </c>
      <c r="AV30">
        <f>IF(AS30&lt;&gt;0,(1000-(AR30+U30)/2)/AS30*AL30,0)</f>
        <v>1.8529139531926608</v>
      </c>
      <c r="AW30">
        <f>U30*AA30/1000</f>
        <v>2.1539531005224855</v>
      </c>
      <c r="AX30">
        <f>(AU30-AW30)</f>
        <v>1.3628770800417676</v>
      </c>
      <c r="AY30">
        <f>1/(1.6/F30+1.37/N30)</f>
        <v>1.2349173346443729</v>
      </c>
      <c r="AZ30">
        <f>G30*AA30*0.001</f>
        <v>33.851554939889105</v>
      </c>
      <c r="BA30">
        <f>G30/S30</f>
        <v>0.98209954241801434</v>
      </c>
      <c r="BB30">
        <f>(1-AL30*AA30/AQ30/F30)*100</f>
        <v>78.310941764134895</v>
      </c>
      <c r="BC30">
        <f>(S30-E30/(N30/1.35))</f>
        <v>392.60726833662966</v>
      </c>
      <c r="BD30">
        <f>E30*BB30/100/BC30</f>
        <v>-4.0759814559574526E-3</v>
      </c>
    </row>
    <row r="31" spans="1:56" x14ac:dyDescent="0.25">
      <c r="A31" s="1" t="s">
        <v>1</v>
      </c>
      <c r="B31" s="1" t="s">
        <v>913</v>
      </c>
      <c r="K31" s="1">
        <f t="shared" si="0"/>
        <v>2.72</v>
      </c>
    </row>
    <row r="32" spans="1:56" x14ac:dyDescent="0.25">
      <c r="A32" s="1" t="s">
        <v>1</v>
      </c>
      <c r="B32" s="1" t="s">
        <v>912</v>
      </c>
      <c r="K32" s="1">
        <f t="shared" si="0"/>
        <v>2.72</v>
      </c>
    </row>
    <row r="33" spans="1:56" x14ac:dyDescent="0.25">
      <c r="A33" s="1">
        <v>6</v>
      </c>
      <c r="B33" s="1" t="s">
        <v>911</v>
      </c>
      <c r="C33" s="1">
        <v>1297.0000049173832</v>
      </c>
      <c r="D33" s="1">
        <v>0</v>
      </c>
      <c r="E33">
        <f>(R33-S33*(1000-T33)/(1000-U33))*AK33</f>
        <v>-1.7693273635656581</v>
      </c>
      <c r="F33">
        <f>IF(AV33&lt;&gt;0,1/(1/AV33-1/N33),0)</f>
        <v>3.3733249167628214</v>
      </c>
      <c r="G33">
        <f>((AY33-AL33/2)*S33-E33)/(AY33+AL33/2)</f>
        <v>384.64071709388679</v>
      </c>
      <c r="H33">
        <f>AL33*1000</f>
        <v>27.719525754795637</v>
      </c>
      <c r="I33">
        <f>(AQ33-AW33)</f>
        <v>1.250958875242667</v>
      </c>
      <c r="J33">
        <f>(P33+AP33*D33)</f>
        <v>26.208972930908203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27.128965377807617</v>
      </c>
      <c r="P33" s="1">
        <v>26.208972930908203</v>
      </c>
      <c r="Q33" s="1">
        <v>27.283439636230469</v>
      </c>
      <c r="R33" s="1">
        <v>400.02688598632813</v>
      </c>
      <c r="S33" s="1">
        <v>391.78353881835938</v>
      </c>
      <c r="T33" s="1">
        <v>0.10827546566724777</v>
      </c>
      <c r="U33" s="1">
        <v>24.624998092651367</v>
      </c>
      <c r="V33" s="1">
        <v>0.26399332284927368</v>
      </c>
      <c r="W33" s="1">
        <v>60.039783477783203</v>
      </c>
      <c r="X33" s="1">
        <v>299.96038818359375</v>
      </c>
      <c r="Y33" s="1">
        <v>300.91128540039063</v>
      </c>
      <c r="Z33" s="1">
        <v>2.9715628623962402</v>
      </c>
      <c r="AA33" s="1">
        <v>87.928955078125</v>
      </c>
      <c r="AB33" s="1">
        <v>6.8011384010314941</v>
      </c>
      <c r="AC33" s="1">
        <v>0.78104996681213379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1.1027955447926236</v>
      </c>
      <c r="AL33">
        <f>(U33-T33)/(1000-U33)*AK33</f>
        <v>2.7719525754795638E-2</v>
      </c>
      <c r="AM33">
        <f>(P33+273.15)</f>
        <v>299.35897293090818</v>
      </c>
      <c r="AN33">
        <f>(O33+273.15)</f>
        <v>300.27896537780759</v>
      </c>
      <c r="AO33">
        <f>(Y33*AG33+Z33*AH33)*AI33</f>
        <v>48.145804587919883</v>
      </c>
      <c r="AP33">
        <f>((AO33+0.00000010773*(AN33^4-AM33^4))-AL33*44100)/(L33*51.4+0.00000043092*AM33^3)</f>
        <v>-9.5718109773129179</v>
      </c>
      <c r="AQ33">
        <f>0.61365*EXP(17.502*J33/(240.97+J33))</f>
        <v>3.4162092263303228</v>
      </c>
      <c r="AR33">
        <f>AQ33*1000/AA33</f>
        <v>38.851925663110819</v>
      </c>
      <c r="AS33">
        <f>(AR33-U33)</f>
        <v>14.226927570459452</v>
      </c>
      <c r="AT33">
        <f>IF(D33,P33,(O33+P33)/2)</f>
        <v>26.66896915435791</v>
      </c>
      <c r="AU33">
        <f>0.61365*EXP(17.502*AT33/(240.97+AT33))</f>
        <v>3.5101604263099655</v>
      </c>
      <c r="AV33">
        <f>IF(AS33&lt;&gt;0,(1000-(AR33+U33)/2)/AS33*AL33,0)</f>
        <v>1.886545813242468</v>
      </c>
      <c r="AW33">
        <f>U33*AA33/1000</f>
        <v>2.1652503510876557</v>
      </c>
      <c r="AX33">
        <f>(AU33-AW33)</f>
        <v>1.3449100752223098</v>
      </c>
      <c r="AY33">
        <f>1/(1.6/F33+1.37/N33)</f>
        <v>1.2588482622813961</v>
      </c>
      <c r="AZ33">
        <f>G33*AA33*0.001</f>
        <v>33.821056334566158</v>
      </c>
      <c r="BA33">
        <f>G33/S33</f>
        <v>0.98176844860298185</v>
      </c>
      <c r="BB33">
        <f>(1-AL33*AA33/AQ33/F33)*100</f>
        <v>78.849771073325201</v>
      </c>
      <c r="BC33">
        <f>(S33-E33/(N33/1.35))</f>
        <v>392.34157567125436</v>
      </c>
      <c r="BD33">
        <f>E33*BB33/100/BC33</f>
        <v>-3.5558570954973027E-3</v>
      </c>
    </row>
    <row r="34" spans="1:56" x14ac:dyDescent="0.25">
      <c r="A34" s="1" t="s">
        <v>1</v>
      </c>
      <c r="B34" s="1" t="s">
        <v>910</v>
      </c>
      <c r="K34" s="1">
        <f t="shared" si="0"/>
        <v>2.72</v>
      </c>
    </row>
    <row r="35" spans="1:56" x14ac:dyDescent="0.25">
      <c r="A35" s="1" t="s">
        <v>1</v>
      </c>
      <c r="B35" s="1" t="s">
        <v>909</v>
      </c>
      <c r="K35" s="1">
        <f t="shared" si="0"/>
        <v>2.72</v>
      </c>
    </row>
    <row r="36" spans="1:56" x14ac:dyDescent="0.25">
      <c r="A36" s="1">
        <v>7</v>
      </c>
      <c r="B36" s="1" t="s">
        <v>908</v>
      </c>
      <c r="C36" s="1">
        <v>1500.0000049173832</v>
      </c>
      <c r="D36" s="1">
        <v>0</v>
      </c>
      <c r="E36">
        <f>(R36-S36*(1000-T36)/(1000-U36))*AK36</f>
        <v>-1.7694892451043058</v>
      </c>
      <c r="F36">
        <f>IF(AV36&lt;&gt;0,1/(1/AV36-1/N36),0)</f>
        <v>3.5579350178578442</v>
      </c>
      <c r="G36">
        <f>((AY36-AL36/2)*S36-E36)/(AY36+AL36/2)</f>
        <v>384.60782421911324</v>
      </c>
      <c r="H36">
        <f>AL36*1000</f>
        <v>28.089760316312145</v>
      </c>
      <c r="I36">
        <f>(AQ36-AW36)</f>
        <v>1.2306174505360468</v>
      </c>
      <c r="J36">
        <f>(P36+AP36*D36)</f>
        <v>26.245933532714844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27.115846633911133</v>
      </c>
      <c r="P36" s="1">
        <v>26.245933532714844</v>
      </c>
      <c r="Q36" s="1">
        <v>27.259157180786133</v>
      </c>
      <c r="R36" s="1">
        <v>400.008544921875</v>
      </c>
      <c r="S36" s="1">
        <v>391.637939453125</v>
      </c>
      <c r="T36" s="1">
        <v>0.1065676137804985</v>
      </c>
      <c r="U36" s="1">
        <v>24.941448211669922</v>
      </c>
      <c r="V36" s="1">
        <v>0.26002740859985352</v>
      </c>
      <c r="W36" s="1">
        <v>60.857700347900391</v>
      </c>
      <c r="X36" s="1">
        <v>299.975341796875</v>
      </c>
      <c r="Y36" s="1">
        <v>499.97116088867188</v>
      </c>
      <c r="Z36" s="1">
        <v>2.7932806015014648</v>
      </c>
      <c r="AA36" s="1">
        <v>87.92828369140625</v>
      </c>
      <c r="AB36" s="1">
        <v>6.8505415916442871</v>
      </c>
      <c r="AC36" s="1">
        <v>0.77803397178649902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1.1028505213120403</v>
      </c>
      <c r="AL36">
        <f>(U36-T36)/(1000-U36)*AK36</f>
        <v>2.8089760316312145E-2</v>
      </c>
      <c r="AM36">
        <f>(P36+273.15)</f>
        <v>299.39593353271482</v>
      </c>
      <c r="AN36">
        <f>(O36+273.15)</f>
        <v>300.26584663391111</v>
      </c>
      <c r="AO36">
        <f>(Y36*AG36+Z36*AH36)*AI36</f>
        <v>79.995383954151293</v>
      </c>
      <c r="AP36">
        <f>((AO36+0.00000010773*(AN36^4-AM36^4))-AL36*44100)/(L36*51.4+0.00000043092*AM36^3)</f>
        <v>-9.448566258538337</v>
      </c>
      <c r="AQ36">
        <f>0.61365*EXP(17.502*J36/(240.97+J36))</f>
        <v>3.4236761845662769</v>
      </c>
      <c r="AR36">
        <f>AQ36*1000/AA36</f>
        <v>38.937143326737001</v>
      </c>
      <c r="AS36">
        <f>(AR36-U36)</f>
        <v>13.995695115067079</v>
      </c>
      <c r="AT36">
        <f>IF(D36,P36,(O36+P36)/2)</f>
        <v>26.680890083312988</v>
      </c>
      <c r="AU36">
        <f>0.61365*EXP(17.502*AT36/(240.97+AT36))</f>
        <v>3.5126248881350008</v>
      </c>
      <c r="AV36">
        <f>IF(AS36&lt;&gt;0,(1000-(AR36+U36)/2)/AS36*AL36,0)</f>
        <v>1.9429255160187939</v>
      </c>
      <c r="AW36">
        <f>U36*AA36/1000</f>
        <v>2.1930587340302301</v>
      </c>
      <c r="AX36">
        <f>(AU36-AW36)</f>
        <v>1.3195661541047707</v>
      </c>
      <c r="AY36">
        <f>1/(1.6/F36+1.37/N36)</f>
        <v>1.2990952743938151</v>
      </c>
      <c r="AZ36">
        <f>G36*AA36*0.001</f>
        <v>33.817905877872697</v>
      </c>
      <c r="BA36">
        <f>G36/S36</f>
        <v>0.98204945301308533</v>
      </c>
      <c r="BB36">
        <f>(1-AL36*AA36/AQ36/F36)*100</f>
        <v>79.723829437789277</v>
      </c>
      <c r="BC36">
        <f>(S36-E36/(N36/1.35))</f>
        <v>392.19602736263403</v>
      </c>
      <c r="BD36">
        <f>E36*BB36/100/BC36</f>
        <v>-3.5969374732666786E-3</v>
      </c>
    </row>
    <row r="37" spans="1:56" x14ac:dyDescent="0.25">
      <c r="A37" s="1" t="s">
        <v>1</v>
      </c>
      <c r="B37" s="1" t="s">
        <v>907</v>
      </c>
      <c r="K37" s="1">
        <f t="shared" si="0"/>
        <v>2.72</v>
      </c>
    </row>
    <row r="38" spans="1:56" x14ac:dyDescent="0.25">
      <c r="A38" s="1" t="s">
        <v>1</v>
      </c>
      <c r="B38" s="1" t="s">
        <v>906</v>
      </c>
      <c r="K38" s="1">
        <f t="shared" si="0"/>
        <v>2.72</v>
      </c>
    </row>
    <row r="39" spans="1:56" x14ac:dyDescent="0.25">
      <c r="A39" s="1">
        <v>8</v>
      </c>
      <c r="B39" s="1" t="s">
        <v>905</v>
      </c>
      <c r="C39" s="1">
        <v>1703.5000049062073</v>
      </c>
      <c r="D39" s="1">
        <v>0</v>
      </c>
      <c r="E39">
        <f>(R39-S39*(1000-T39)/(1000-U39))*AK39</f>
        <v>-1.1965544760579985</v>
      </c>
      <c r="F39">
        <f>IF(AV39&lt;&gt;0,1/(1/AV39-1/N39),0)</f>
        <v>3.731212808280624</v>
      </c>
      <c r="G39">
        <f>((AY39-AL39/2)*S39-E39)/(AY39+AL39/2)</f>
        <v>383.48283951611359</v>
      </c>
      <c r="H39">
        <f>AL39*1000</f>
        <v>28.909327363091627</v>
      </c>
      <c r="I39">
        <f>(AQ39-AW39)</f>
        <v>1.233406377881678</v>
      </c>
      <c r="J39">
        <f>(P39+AP39*D39)</f>
        <v>26.565254211425781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27.134529113769531</v>
      </c>
      <c r="P39" s="1">
        <v>26.565254211425781</v>
      </c>
      <c r="Q39" s="1">
        <v>27.261081695556641</v>
      </c>
      <c r="R39" s="1">
        <v>400.1348876953125</v>
      </c>
      <c r="S39" s="1">
        <v>390.9700927734375</v>
      </c>
      <c r="T39" s="1">
        <v>0.10757913440465927</v>
      </c>
      <c r="U39" s="1">
        <v>25.651655197143555</v>
      </c>
      <c r="V39" s="1">
        <v>0.26219284534454346</v>
      </c>
      <c r="W39" s="1">
        <v>62.518447875976563</v>
      </c>
      <c r="X39" s="1">
        <v>299.9376220703125</v>
      </c>
      <c r="Y39" s="1">
        <v>749.8521728515625</v>
      </c>
      <c r="Z39" s="1">
        <v>2.8398065567016602</v>
      </c>
      <c r="AA39" s="1">
        <v>87.923225402832031</v>
      </c>
      <c r="AB39" s="1">
        <v>6.9149794578552246</v>
      </c>
      <c r="AC39" s="1">
        <v>0.76771986484527588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1.1027118458467369</v>
      </c>
      <c r="AL39">
        <f>(U39-T39)/(1000-U39)*AK39</f>
        <v>2.8909327363091628E-2</v>
      </c>
      <c r="AM39">
        <f>(P39+273.15)</f>
        <v>299.71525421142576</v>
      </c>
      <c r="AN39">
        <f>(O39+273.15)</f>
        <v>300.28452911376951</v>
      </c>
      <c r="AO39">
        <f>(Y39*AG39+Z39*AH39)*AI39</f>
        <v>119.97634497456966</v>
      </c>
      <c r="AP39">
        <f>((AO39+0.00000010773*(AN39^4-AM39^4))-AL39*44100)/(L39*51.4+0.00000043092*AM39^3)</f>
        <v>-9.4427503029696194</v>
      </c>
      <c r="AQ39">
        <f>0.61365*EXP(17.502*J39/(240.97+J39))</f>
        <v>3.4887826397358586</v>
      </c>
      <c r="AR39">
        <f>AQ39*1000/AA39</f>
        <v>39.679875524942737</v>
      </c>
      <c r="AS39">
        <f>(AR39-U39)</f>
        <v>14.028220327799183</v>
      </c>
      <c r="AT39">
        <f>IF(D39,P39,(O39+P39)/2)</f>
        <v>26.849891662597656</v>
      </c>
      <c r="AU39">
        <f>0.61365*EXP(17.502*AT39/(240.97+AT39))</f>
        <v>3.547726141030989</v>
      </c>
      <c r="AV39">
        <f>IF(AS39&lt;&gt;0,(1000-(AR39+U39)/2)/AS39*AL39,0)</f>
        <v>1.9934803849128437</v>
      </c>
      <c r="AW39">
        <f>U39*AA39/1000</f>
        <v>2.2553762618541806</v>
      </c>
      <c r="AX39">
        <f>(AU39-AW39)</f>
        <v>1.2923498791768084</v>
      </c>
      <c r="AY39">
        <f>1/(1.6/F39+1.37/N39)</f>
        <v>1.3353230956351898</v>
      </c>
      <c r="AZ39">
        <f>G39*AA39*0.001</f>
        <v>33.717048136893318</v>
      </c>
      <c r="BA39">
        <f>G39/S39</f>
        <v>0.98084954988702244</v>
      </c>
      <c r="BB39">
        <f>(1-AL39*AA39/AQ39/F39)*100</f>
        <v>80.473803012112242</v>
      </c>
      <c r="BC39">
        <f>(S39-E39/(N39/1.35))</f>
        <v>391.34747997033878</v>
      </c>
      <c r="BD39">
        <f>E39*BB39/100/BC39</f>
        <v>-2.4605061774474872E-3</v>
      </c>
    </row>
    <row r="40" spans="1:56" x14ac:dyDescent="0.25">
      <c r="A40" s="1" t="s">
        <v>1</v>
      </c>
      <c r="B40" s="1" t="s">
        <v>904</v>
      </c>
      <c r="K40" s="1">
        <f t="shared" si="0"/>
        <v>2.72</v>
      </c>
    </row>
    <row r="41" spans="1:56" x14ac:dyDescent="0.25">
      <c r="A41" s="1" t="s">
        <v>1</v>
      </c>
      <c r="B41" s="1" t="s">
        <v>903</v>
      </c>
      <c r="K41" s="1">
        <f t="shared" si="0"/>
        <v>2.72</v>
      </c>
    </row>
    <row r="42" spans="1:56" x14ac:dyDescent="0.25">
      <c r="A42" s="1">
        <v>9</v>
      </c>
      <c r="B42" s="1" t="s">
        <v>902</v>
      </c>
      <c r="C42" s="1">
        <v>1906.5000049062073</v>
      </c>
      <c r="D42" s="1">
        <v>0</v>
      </c>
      <c r="E42">
        <f>(R42-S42*(1000-T42)/(1000-U42))*AK42</f>
        <v>-1.3944952825497778</v>
      </c>
      <c r="F42">
        <f>IF(AV42&lt;&gt;0,1/(1/AV42-1/N42),0)</f>
        <v>4.2049931452069549</v>
      </c>
      <c r="G42">
        <f>((AY42-AL42/2)*S42-E42)/(AY42+AL42/2)</f>
        <v>384.06306285532014</v>
      </c>
      <c r="H42">
        <f>AL42*1000</f>
        <v>29.230121896084391</v>
      </c>
      <c r="I42">
        <f>(AQ42-AW42)</f>
        <v>1.1719820368162903</v>
      </c>
      <c r="J42">
        <f>(P42+AP42*D42)</f>
        <v>26.379499435424805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27.165550231933594</v>
      </c>
      <c r="P42" s="1">
        <v>26.379499435424805</v>
      </c>
      <c r="Q42" s="1">
        <v>27.279020309448242</v>
      </c>
      <c r="R42" s="1">
        <v>400.12066650390625</v>
      </c>
      <c r="S42" s="1">
        <v>391.0220947265625</v>
      </c>
      <c r="T42" s="1">
        <v>0.1058558002114296</v>
      </c>
      <c r="U42" s="1">
        <v>25.921031951904297</v>
      </c>
      <c r="V42" s="1">
        <v>0.25749379396438599</v>
      </c>
      <c r="W42" s="1">
        <v>63.052806854248047</v>
      </c>
      <c r="X42" s="1">
        <v>299.9981689453125</v>
      </c>
      <c r="Y42" s="1">
        <v>1000.61962890625</v>
      </c>
      <c r="Z42" s="1">
        <v>3.0431427955627441</v>
      </c>
      <c r="AA42" s="1">
        <v>87.913040161132813</v>
      </c>
      <c r="AB42" s="1">
        <v>6.9915189743041992</v>
      </c>
      <c r="AC42" s="1">
        <v>0.77504724264144897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1.1029344446518838</v>
      </c>
      <c r="AL42">
        <f>(U42-T42)/(1000-U42)*AK42</f>
        <v>2.9230121896084392E-2</v>
      </c>
      <c r="AM42">
        <f>(P42+273.15)</f>
        <v>299.52949943542478</v>
      </c>
      <c r="AN42">
        <f>(O42+273.15)</f>
        <v>300.31555023193357</v>
      </c>
      <c r="AO42">
        <f>(Y42*AG42+Z42*AH42)*AI42</f>
        <v>160.09913704650535</v>
      </c>
      <c r="AP42">
        <f>((AO42+0.00000010773*(AN42^4-AM42^4))-AL42*44100)/(L42*51.4+0.00000043092*AM42^3)</f>
        <v>-9.2100962455978816</v>
      </c>
      <c r="AQ42">
        <f>0.61365*EXP(17.502*J42/(240.97+J42))</f>
        <v>3.4507787598220596</v>
      </c>
      <c r="AR42">
        <f>AQ42*1000/AA42</f>
        <v>39.252183219886895</v>
      </c>
      <c r="AS42">
        <f>(AR42-U42)</f>
        <v>13.331151267982598</v>
      </c>
      <c r="AT42">
        <f>IF(D42,P42,(O42+P42)/2)</f>
        <v>26.772524833679199</v>
      </c>
      <c r="AU42">
        <f>0.61365*EXP(17.502*AT42/(240.97+AT42))</f>
        <v>3.5316194015261027</v>
      </c>
      <c r="AV42">
        <f>IF(AS42&lt;&gt;0,(1000-(AR42+U42)/2)/AS42*AL42,0)</f>
        <v>2.1211679933512633</v>
      </c>
      <c r="AW42">
        <f>U42*AA42/1000</f>
        <v>2.2787967230057693</v>
      </c>
      <c r="AX42">
        <f>(AU42-AW42)</f>
        <v>1.2528226785203334</v>
      </c>
      <c r="AY42">
        <f>1/(1.6/F42+1.37/N42)</f>
        <v>1.4274142896918376</v>
      </c>
      <c r="AZ42">
        <f>G42*AA42*0.001</f>
        <v>33.764151469207434</v>
      </c>
      <c r="BA42">
        <f>G42/S42</f>
        <v>0.98220297020272285</v>
      </c>
      <c r="BB42">
        <f>(1-AL42*AA42/AQ42/F42)*100</f>
        <v>82.290695030223276</v>
      </c>
      <c r="BC42">
        <f>(S42-E42/(N42/1.35))</f>
        <v>391.46191144724145</v>
      </c>
      <c r="BD42">
        <f>E42*BB42/100/BC42</f>
        <v>-2.9314214911264637E-3</v>
      </c>
    </row>
    <row r="43" spans="1:56" x14ac:dyDescent="0.25">
      <c r="A43" s="1" t="s">
        <v>1</v>
      </c>
      <c r="B43" s="1" t="s">
        <v>901</v>
      </c>
      <c r="K43" s="1">
        <f t="shared" si="0"/>
        <v>2.72</v>
      </c>
    </row>
    <row r="44" spans="1:56" x14ac:dyDescent="0.25">
      <c r="A44" s="1" t="s">
        <v>1</v>
      </c>
      <c r="B44" s="1" t="s">
        <v>900</v>
      </c>
      <c r="K44" s="1">
        <f t="shared" si="0"/>
        <v>2.72</v>
      </c>
    </row>
    <row r="45" spans="1:56" x14ac:dyDescent="0.25">
      <c r="A45" s="1">
        <v>10</v>
      </c>
      <c r="B45" s="1" t="s">
        <v>899</v>
      </c>
      <c r="C45" s="1">
        <v>2109.5000049062073</v>
      </c>
      <c r="D45" s="1">
        <v>0</v>
      </c>
      <c r="E45">
        <f>(R45-S45*(1000-T45)/(1000-U45))*AK45</f>
        <v>-1.324177015698683</v>
      </c>
      <c r="F45">
        <f>IF(AV45&lt;&gt;0,1/(1/AV45-1/N45),0)</f>
        <v>4.4235540264316375</v>
      </c>
      <c r="G45">
        <f>((AY45-AL45/2)*S45-E45)/(AY45+AL45/2)</f>
        <v>383.48401933281548</v>
      </c>
      <c r="H45">
        <f>AL45*1000</f>
        <v>30.084637531481913</v>
      </c>
      <c r="I45">
        <f>(AQ45-AW45)</f>
        <v>1.1753949552279694</v>
      </c>
      <c r="J45">
        <f>(P45+AP45*D45)</f>
        <v>26.713434219360352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27.218296051025391</v>
      </c>
      <c r="P45" s="1">
        <v>26.713434219360352</v>
      </c>
      <c r="Q45" s="1">
        <v>27.315692901611328</v>
      </c>
      <c r="R45" s="1">
        <v>399.97146606445313</v>
      </c>
      <c r="S45" s="1">
        <v>390.5189208984375</v>
      </c>
      <c r="T45" s="1">
        <v>0.1067420169711113</v>
      </c>
      <c r="U45" s="1">
        <v>26.659252166748047</v>
      </c>
      <c r="V45" s="1">
        <v>0.25887733697891235</v>
      </c>
      <c r="W45" s="1">
        <v>64.655662536621094</v>
      </c>
      <c r="X45" s="1">
        <v>299.9666748046875</v>
      </c>
      <c r="Y45" s="1">
        <v>1248.71044921875</v>
      </c>
      <c r="Z45" s="1">
        <v>3.0225911140441895</v>
      </c>
      <c r="AA45" s="1">
        <v>87.92315673828125</v>
      </c>
      <c r="AB45" s="1">
        <v>7.0018339157104492</v>
      </c>
      <c r="AC45" s="1">
        <v>0.76543837785720825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1.1028186573701744</v>
      </c>
      <c r="AL45">
        <f>(U45-T45)/(1000-U45)*AK45</f>
        <v>3.0084637531481915E-2</v>
      </c>
      <c r="AM45">
        <f>(P45+273.15)</f>
        <v>299.86343421936033</v>
      </c>
      <c r="AN45">
        <f>(O45+273.15)</f>
        <v>300.36829605102537</v>
      </c>
      <c r="AO45">
        <f>(Y45*AG45+Z45*AH45)*AI45</f>
        <v>199.79366740926343</v>
      </c>
      <c r="AP45">
        <f>((AO45+0.00000010773*(AN45^4-AM45^4))-AL45*44100)/(L45*51.4+0.00000043092*AM45^3)</f>
        <v>-9.2174155546838836</v>
      </c>
      <c r="AQ45">
        <f>0.61365*EXP(17.502*J45/(240.97+J45))</f>
        <v>3.5193605620103221</v>
      </c>
      <c r="AR45">
        <f>AQ45*1000/AA45</f>
        <v>40.027686590988971</v>
      </c>
      <c r="AS45">
        <f>(AR45-U45)</f>
        <v>13.368434424240924</v>
      </c>
      <c r="AT45">
        <f>IF(D45,P45,(O45+P45)/2)</f>
        <v>26.965865135192871</v>
      </c>
      <c r="AU45">
        <f>0.61365*EXP(17.502*AT45/(240.97+AT45))</f>
        <v>3.5719903793355994</v>
      </c>
      <c r="AV45">
        <f>IF(AS45&lt;&gt;0,(1000-(AR45+U45)/2)/AS45*AL45,0)</f>
        <v>2.1753864677260348</v>
      </c>
      <c r="AW45">
        <f>U45*AA45/1000</f>
        <v>2.3439656067823527</v>
      </c>
      <c r="AX45">
        <f>(AU45-AW45)</f>
        <v>1.2280247725532467</v>
      </c>
      <c r="AY45">
        <f>1/(1.6/F45+1.37/N45)</f>
        <v>1.4667755960233146</v>
      </c>
      <c r="AZ45">
        <f>G45*AA45*0.001</f>
        <v>33.717125538425215</v>
      </c>
      <c r="BA45">
        <f>G45/S45</f>
        <v>0.98198575999995763</v>
      </c>
      <c r="BB45">
        <f>(1-AL45*AA45/AQ45/F45)*100</f>
        <v>83.00923407466783</v>
      </c>
      <c r="BC45">
        <f>(S45-E45/(N45/1.35))</f>
        <v>390.93655959534158</v>
      </c>
      <c r="BD45">
        <f>E45*BB45/100/BC45</f>
        <v>-2.8116817717484428E-3</v>
      </c>
    </row>
    <row r="46" spans="1:56" x14ac:dyDescent="0.25">
      <c r="A46" s="1" t="s">
        <v>1</v>
      </c>
      <c r="B46" s="1" t="s">
        <v>898</v>
      </c>
      <c r="K46" s="1">
        <f t="shared" si="0"/>
        <v>2.72</v>
      </c>
    </row>
    <row r="47" spans="1:56" x14ac:dyDescent="0.25">
      <c r="A47" s="1" t="s">
        <v>1</v>
      </c>
      <c r="B47" s="1" t="s">
        <v>897</v>
      </c>
      <c r="K47" s="1">
        <f t="shared" si="0"/>
        <v>2.72</v>
      </c>
    </row>
    <row r="48" spans="1:56" x14ac:dyDescent="0.25">
      <c r="A48" s="1">
        <v>11</v>
      </c>
      <c r="B48" s="1" t="s">
        <v>896</v>
      </c>
      <c r="C48" s="1">
        <v>2313.5000049062073</v>
      </c>
      <c r="D48" s="1">
        <v>0</v>
      </c>
      <c r="E48">
        <f>(R48-S48*(1000-T48)/(1000-U48))*AK48</f>
        <v>-1.4774938353209979</v>
      </c>
      <c r="F48">
        <f>IF(AV48&lt;&gt;0,1/(1/AV48-1/N48),0)</f>
        <v>5.2290945055800435</v>
      </c>
      <c r="G48">
        <f>((AY48-AL48/2)*S48-E48)/(AY48+AL48/2)</f>
        <v>384.01483409513531</v>
      </c>
      <c r="H48">
        <f>AL48*1000</f>
        <v>30.719874647664184</v>
      </c>
      <c r="I48">
        <f>(AQ48-AW48)</f>
        <v>1.1090246659738443</v>
      </c>
      <c r="J48">
        <f>(P48+AP48*D48)</f>
        <v>26.623235702514648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27.300840377807617</v>
      </c>
      <c r="P48" s="1">
        <v>26.623235702514648</v>
      </c>
      <c r="Q48" s="1">
        <v>27.374757766723633</v>
      </c>
      <c r="R48" s="1">
        <v>400.07733154296875</v>
      </c>
      <c r="S48" s="1">
        <v>390.53799438476563</v>
      </c>
      <c r="T48" s="1">
        <v>0.10489257425069809</v>
      </c>
      <c r="U48" s="1">
        <v>27.203853607177734</v>
      </c>
      <c r="V48" s="1">
        <v>0.25314778089523315</v>
      </c>
      <c r="W48" s="1">
        <v>65.653785705566406</v>
      </c>
      <c r="X48" s="1">
        <v>299.95599365234375</v>
      </c>
      <c r="Y48" s="1">
        <v>1598.8568115234375</v>
      </c>
      <c r="Z48" s="1">
        <v>3.0249547958374023</v>
      </c>
      <c r="AA48" s="1">
        <v>87.917510986328125</v>
      </c>
      <c r="AB48" s="1">
        <v>7.0669765472412109</v>
      </c>
      <c r="AC48" s="1">
        <v>0.77409929037094116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1.1027793884277342</v>
      </c>
      <c r="AL48">
        <f>(U48-T48)/(1000-U48)*AK48</f>
        <v>3.0719874647664184E-2</v>
      </c>
      <c r="AM48">
        <f>(P48+273.15)</f>
        <v>299.77323570251463</v>
      </c>
      <c r="AN48">
        <f>(O48+273.15)</f>
        <v>300.45084037780759</v>
      </c>
      <c r="AO48">
        <f>(Y48*AG48+Z48*AH48)*AI48</f>
        <v>255.81708412579246</v>
      </c>
      <c r="AP48">
        <f>((AO48+0.00000010773*(AN48^4-AM48^4))-AL48*44100)/(L48*51.4+0.00000043092*AM48^3)</f>
        <v>-8.9713513124125317</v>
      </c>
      <c r="AQ48">
        <f>0.61365*EXP(17.502*J48/(240.97+J48))</f>
        <v>3.500719764353355</v>
      </c>
      <c r="AR48">
        <f>AQ48*1000/AA48</f>
        <v>39.818231033607681</v>
      </c>
      <c r="AS48">
        <f>(AR48-U48)</f>
        <v>12.614377426429947</v>
      </c>
      <c r="AT48">
        <f>IF(D48,P48,(O48+P48)/2)</f>
        <v>26.962038040161133</v>
      </c>
      <c r="AU48">
        <f>0.61365*EXP(17.502*AT48/(240.97+AT48))</f>
        <v>3.5711873602559931</v>
      </c>
      <c r="AV48">
        <f>IF(AS48&lt;&gt;0,(1000-(AR48+U48)/2)/AS48*AL48,0)</f>
        <v>2.3536967877670341</v>
      </c>
      <c r="AW48">
        <f>U48*AA48/1000</f>
        <v>2.3916950983795107</v>
      </c>
      <c r="AX48">
        <f>(AU48-AW48)</f>
        <v>1.1794922618764825</v>
      </c>
      <c r="AY48">
        <f>1/(1.6/F48+1.37/N48)</f>
        <v>1.5973222489551271</v>
      </c>
      <c r="AZ48">
        <f>G48*AA48*0.001</f>
        <v>33.761628395472037</v>
      </c>
      <c r="BA48">
        <f>G48/S48</f>
        <v>0.98329698932390286</v>
      </c>
      <c r="BB48">
        <f>(1-AL48*AA48/AQ48/F48)*100</f>
        <v>85.245958993600127</v>
      </c>
      <c r="BC48">
        <f>(S48-E48/(N48/1.35))</f>
        <v>391.00398842691544</v>
      </c>
      <c r="BD48">
        <f>E48*BB48/100/BC48</f>
        <v>-3.2212044538418509E-3</v>
      </c>
    </row>
    <row r="49" spans="1:56" x14ac:dyDescent="0.25">
      <c r="A49" s="1" t="s">
        <v>1</v>
      </c>
      <c r="B49" s="1" t="s">
        <v>895</v>
      </c>
      <c r="K49" s="1">
        <f t="shared" si="0"/>
        <v>2.72</v>
      </c>
    </row>
    <row r="50" spans="1:56" x14ac:dyDescent="0.25">
      <c r="A50" s="1" t="s">
        <v>1</v>
      </c>
      <c r="B50" s="1" t="s">
        <v>890</v>
      </c>
      <c r="K50" s="1">
        <f t="shared" si="0"/>
        <v>2.72</v>
      </c>
    </row>
    <row r="51" spans="1:56" x14ac:dyDescent="0.25">
      <c r="A51" s="1">
        <v>12</v>
      </c>
      <c r="B51" s="1" t="s">
        <v>894</v>
      </c>
      <c r="C51" s="1">
        <v>2516.5000049062073</v>
      </c>
      <c r="D51" s="1">
        <v>0</v>
      </c>
      <c r="E51">
        <f>(R51-S51*(1000-T51)/(1000-U51))*AK51</f>
        <v>-1.6756738203119685</v>
      </c>
      <c r="F51">
        <f>IF(AV51&lt;&gt;0,1/(1/AV51-1/N51),0)</f>
        <v>6.1729648912788013</v>
      </c>
      <c r="G51">
        <f>((AY51-AL51/2)*S51-E51)/(AY51+AL51/2)</f>
        <v>384.16392300420631</v>
      </c>
      <c r="H51">
        <f>AL51*1000</f>
        <v>31.789101568762614</v>
      </c>
      <c r="I51">
        <f>(AQ51-AW51)</f>
        <v>1.0677758480630168</v>
      </c>
      <c r="J51">
        <f>(P51+AP51*D51)</f>
        <v>26.80903434753418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27.411550521850586</v>
      </c>
      <c r="P51" s="1">
        <v>26.80903434753418</v>
      </c>
      <c r="Q51" s="1">
        <v>27.459526062011719</v>
      </c>
      <c r="R51" s="1">
        <v>400.0540771484375</v>
      </c>
      <c r="S51" s="1">
        <v>390.32406616210938</v>
      </c>
      <c r="T51" s="1">
        <v>0.10406971722841263</v>
      </c>
      <c r="U51" s="1">
        <v>28.113933563232422</v>
      </c>
      <c r="V51" s="1">
        <v>0.2495110034942627</v>
      </c>
      <c r="W51" s="1">
        <v>67.404197692871094</v>
      </c>
      <c r="X51" s="1">
        <v>300.02090454101563</v>
      </c>
      <c r="Y51" s="1">
        <v>1999.5072021484375</v>
      </c>
      <c r="Z51" s="1">
        <v>2.6773395538330078</v>
      </c>
      <c r="AA51" s="1">
        <v>87.907882690429688</v>
      </c>
      <c r="AB51" s="1">
        <v>7.1988825798034668</v>
      </c>
      <c r="AC51" s="1">
        <v>0.76111322641372681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1.1030180314007925</v>
      </c>
      <c r="AL51">
        <f>(U51-T51)/(1000-U51)*AK51</f>
        <v>3.1789101568762614E-2</v>
      </c>
      <c r="AM51">
        <f>(P51+273.15)</f>
        <v>299.95903434753416</v>
      </c>
      <c r="AN51">
        <f>(O51+273.15)</f>
        <v>300.56155052185056</v>
      </c>
      <c r="AO51">
        <f>(Y51*AG51+Z51*AH51)*AI51</f>
        <v>319.92114519295501</v>
      </c>
      <c r="AP51">
        <f>((AO51+0.00000010773*(AN51^4-AM51^4))-AL51*44100)/(L51*51.4+0.00000043092*AM51^3)</f>
        <v>-8.8375025325433576</v>
      </c>
      <c r="AQ51">
        <f>0.61365*EXP(17.502*J51/(240.97+J51))</f>
        <v>3.5392122217061863</v>
      </c>
      <c r="AR51">
        <f>AQ51*1000/AA51</f>
        <v>40.260464856941567</v>
      </c>
      <c r="AS51">
        <f>(AR51-U51)</f>
        <v>12.146531293709145</v>
      </c>
      <c r="AT51">
        <f>IF(D51,P51,(O51+P51)/2)</f>
        <v>27.110292434692383</v>
      </c>
      <c r="AU51">
        <f>0.61365*EXP(17.502*AT51/(240.97+AT51))</f>
        <v>3.6024102409753986</v>
      </c>
      <c r="AV51">
        <f>IF(AS51&lt;&gt;0,(1000-(AR51+U51)/2)/AS51*AL51,0)</f>
        <v>2.5276616408688453</v>
      </c>
      <c r="AW51">
        <f>U51*AA51/1000</f>
        <v>2.4714363736431695</v>
      </c>
      <c r="AX51">
        <f>(AU51-AW51)</f>
        <v>1.1309738673322292</v>
      </c>
      <c r="AY51">
        <f>1/(1.6/F51+1.37/N51)</f>
        <v>1.7263340449713405</v>
      </c>
      <c r="AZ51">
        <f>G51*AA51*0.001</f>
        <v>33.771037077349028</v>
      </c>
      <c r="BA51">
        <f>G51/S51</f>
        <v>0.98421787511471392</v>
      </c>
      <c r="BB51">
        <f>(1-AL51*AA51/AQ51/F51)*100</f>
        <v>87.208965745597652</v>
      </c>
      <c r="BC51">
        <f>(S51-E51/(N51/1.35))</f>
        <v>390.85256516371919</v>
      </c>
      <c r="BD51">
        <f>E51*BB51/100/BC51</f>
        <v>-3.7388466603812394E-3</v>
      </c>
    </row>
    <row r="52" spans="1:56" x14ac:dyDescent="0.25">
      <c r="A52" s="1" t="s">
        <v>1</v>
      </c>
      <c r="B52" s="1" t="s">
        <v>893</v>
      </c>
      <c r="K52" s="2">
        <v>8.3949999999999996</v>
      </c>
    </row>
    <row r="53" spans="1:56" x14ac:dyDescent="0.25">
      <c r="A53" s="1" t="s">
        <v>1</v>
      </c>
      <c r="B53" s="1" t="s">
        <v>892</v>
      </c>
      <c r="K53" s="2">
        <v>8.3949999999999996</v>
      </c>
    </row>
    <row r="54" spans="1:56" x14ac:dyDescent="0.25">
      <c r="A54" s="1" t="s">
        <v>1</v>
      </c>
      <c r="B54" s="1" t="s">
        <v>891</v>
      </c>
    </row>
    <row r="55" spans="1:56" x14ac:dyDescent="0.25">
      <c r="A55" s="1" t="s">
        <v>1</v>
      </c>
      <c r="B55" s="1" t="s">
        <v>890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6963-291E-42E2-929D-82EC4471C41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980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979</v>
      </c>
    </row>
    <row r="12" spans="1:56" x14ac:dyDescent="0.25">
      <c r="A12" s="1" t="s">
        <v>1</v>
      </c>
      <c r="B12" s="1" t="s">
        <v>978</v>
      </c>
    </row>
    <row r="13" spans="1:56" x14ac:dyDescent="0.25">
      <c r="A13" s="1" t="s">
        <v>1</v>
      </c>
      <c r="B13" s="1" t="s">
        <v>977</v>
      </c>
    </row>
    <row r="14" spans="1:56" x14ac:dyDescent="0.25">
      <c r="A14" s="1" t="s">
        <v>1</v>
      </c>
      <c r="B14" s="1" t="s">
        <v>976</v>
      </c>
    </row>
    <row r="15" spans="1:56" x14ac:dyDescent="0.25">
      <c r="A15" s="1" t="s">
        <v>1</v>
      </c>
      <c r="B15" s="1" t="s">
        <v>975</v>
      </c>
    </row>
    <row r="16" spans="1:56" x14ac:dyDescent="0.25">
      <c r="A16" s="1" t="s">
        <v>1</v>
      </c>
      <c r="B16" s="1" t="s">
        <v>974</v>
      </c>
    </row>
    <row r="17" spans="1:56" x14ac:dyDescent="0.25">
      <c r="A17" s="1" t="s">
        <v>1</v>
      </c>
      <c r="B17" s="1" t="s">
        <v>973</v>
      </c>
    </row>
    <row r="18" spans="1:56" x14ac:dyDescent="0.25">
      <c r="A18" s="1">
        <v>1</v>
      </c>
      <c r="B18" s="1" t="s">
        <v>972</v>
      </c>
      <c r="C18" s="1">
        <v>282.00000491738319</v>
      </c>
      <c r="D18" s="1">
        <v>0</v>
      </c>
      <c r="E18">
        <f>(R18-S18*(1000-T18)/(1000-U18))*AK18</f>
        <v>-1.9697635796737647</v>
      </c>
      <c r="F18">
        <f>IF(AV18&lt;&gt;0,1/(1/AV18-1/N18),0)</f>
        <v>2.1058470293034746</v>
      </c>
      <c r="G18">
        <f>((AY18-AL18/2)*S18-E18)/(AY18+AL18/2)</f>
        <v>383.95412821471939</v>
      </c>
      <c r="H18">
        <f>AL18*1000</f>
        <v>25.851145612096616</v>
      </c>
      <c r="I18">
        <f>(AQ18-AW18)</f>
        <v>1.5582417878429931</v>
      </c>
      <c r="J18">
        <f>(P18+AP18*D18)</f>
        <v>26.856990814208984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26.915651321411133</v>
      </c>
      <c r="P18" s="1">
        <v>26.856990814208984</v>
      </c>
      <c r="Q18" s="1">
        <v>26.969863891601563</v>
      </c>
      <c r="R18" s="1">
        <v>400.07266235351563</v>
      </c>
      <c r="S18" s="1">
        <v>392.66696166992188</v>
      </c>
      <c r="T18" s="1">
        <v>-0.20690655708312988</v>
      </c>
      <c r="U18" s="1">
        <v>22.663656234741211</v>
      </c>
      <c r="V18" s="1">
        <v>-0.51036298274993896</v>
      </c>
      <c r="W18" s="1">
        <v>55.902965545654297</v>
      </c>
      <c r="X18" s="1">
        <v>300.480224609375</v>
      </c>
      <c r="Y18" s="1">
        <v>0.22123248875141144</v>
      </c>
      <c r="Z18" s="1">
        <v>3.0303955078125</v>
      </c>
      <c r="AA18" s="1">
        <v>87.848381042480469</v>
      </c>
      <c r="AB18" s="1">
        <v>0.31656745076179504</v>
      </c>
      <c r="AC18" s="1">
        <v>1.9079456329345703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1.104706708122702</v>
      </c>
      <c r="AL18">
        <f>(U18-T18)/(1000-U18)*AK18</f>
        <v>2.5851145612096615E-2</v>
      </c>
      <c r="AM18">
        <f>(P18+273.15)</f>
        <v>300.00699081420896</v>
      </c>
      <c r="AN18">
        <f>(O18+273.15)</f>
        <v>300.06565132141111</v>
      </c>
      <c r="AO18">
        <f>(Y18*AG18+Z18*AH18)*AI18</f>
        <v>3.5397197409036796E-2</v>
      </c>
      <c r="AP18">
        <f>((AO18+0.00000010773*(AN18^4-AM18^4))-AL18*44100)/(L18*51.4+0.00000043092*AM18^3)</f>
        <v>-9.3662592348821043</v>
      </c>
      <c r="AQ18">
        <f>0.61365*EXP(17.502*J18/(240.97+J18))</f>
        <v>3.5492072965683272</v>
      </c>
      <c r="AR18">
        <f>AQ18*1000/AA18</f>
        <v>40.401510585061921</v>
      </c>
      <c r="AS18">
        <f>(AR18-U18)</f>
        <v>17.73785435032071</v>
      </c>
      <c r="AT18">
        <f>IF(D18,P18,(O18+P18)/2)</f>
        <v>26.886321067810059</v>
      </c>
      <c r="AU18">
        <f>0.61365*EXP(17.502*AT18/(240.97+AT18))</f>
        <v>3.5553324373919617</v>
      </c>
      <c r="AV18">
        <f>IF(AS18&lt;&gt;0,(1000-(AR18+U18)/2)/AS18*AL18,0)</f>
        <v>1.4114442317759253</v>
      </c>
      <c r="AW18">
        <f>U18*AA18/1000</f>
        <v>1.9909655087253342</v>
      </c>
      <c r="AX18">
        <f>(AU18-AW18)</f>
        <v>1.5643669286666275</v>
      </c>
      <c r="AY18">
        <f>1/(1.6/F18+1.37/N18)</f>
        <v>0.92604878789746803</v>
      </c>
      <c r="AZ18">
        <f>G18*AA18*0.001</f>
        <v>33.729748558240068</v>
      </c>
      <c r="BA18">
        <f>G18/S18</f>
        <v>0.97781113690301624</v>
      </c>
      <c r="BB18">
        <f>(1-AL18*AA18/AQ18/F18)*100</f>
        <v>69.615270800453672</v>
      </c>
      <c r="BC18">
        <f>(S18-E18/(N18/1.35))</f>
        <v>393.28821508609752</v>
      </c>
      <c r="BD18">
        <f>E18*BB18/100/BC18</f>
        <v>-3.4866446476623002E-3</v>
      </c>
    </row>
    <row r="19" spans="1:56" x14ac:dyDescent="0.25">
      <c r="A19" s="1" t="s">
        <v>1</v>
      </c>
      <c r="B19" s="1" t="s">
        <v>971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970</v>
      </c>
      <c r="K20" s="1">
        <f t="shared" si="0"/>
        <v>2.72</v>
      </c>
    </row>
    <row r="21" spans="1:56" x14ac:dyDescent="0.25">
      <c r="A21" s="1">
        <v>2</v>
      </c>
      <c r="B21" s="1" t="s">
        <v>969</v>
      </c>
      <c r="C21" s="1">
        <v>485.00000491738319</v>
      </c>
      <c r="D21" s="1">
        <v>0</v>
      </c>
      <c r="E21">
        <f>(R21-S21*(1000-T21)/(1000-U21))*AK21</f>
        <v>-1.9021503308549998</v>
      </c>
      <c r="F21">
        <f>IF(AV21&lt;&gt;0,1/(1/AV21-1/N21),0)</f>
        <v>1.980954391333162</v>
      </c>
      <c r="G21">
        <f>((AY21-AL21/2)*S21-E21)/(AY21+AL21/2)</f>
        <v>383.87944903064044</v>
      </c>
      <c r="H21">
        <f>AL21*1000</f>
        <v>25.417881154794504</v>
      </c>
      <c r="I21">
        <f>(AQ21-AW21)</f>
        <v>1.5971530187827978</v>
      </c>
      <c r="J21">
        <f>(P21+AP21*D21)</f>
        <v>26.877216339111328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26.852052688598633</v>
      </c>
      <c r="P21" s="1">
        <v>26.877216339111328</v>
      </c>
      <c r="Q21" s="1">
        <v>26.946210861206055</v>
      </c>
      <c r="R21" s="1">
        <v>400.18438720703125</v>
      </c>
      <c r="S21" s="1">
        <v>392.86709594726563</v>
      </c>
      <c r="T21" s="1">
        <v>-0.22686292231082916</v>
      </c>
      <c r="U21" s="1">
        <v>22.26881217956543</v>
      </c>
      <c r="V21" s="1">
        <v>-0.56168341636657715</v>
      </c>
      <c r="W21" s="1">
        <v>55.134712219238281</v>
      </c>
      <c r="X21" s="1">
        <v>300.48907470703125</v>
      </c>
      <c r="Y21" s="1">
        <v>26.314811706542969</v>
      </c>
      <c r="Z21" s="1">
        <v>3.3734989166259766</v>
      </c>
      <c r="AA21" s="1">
        <v>87.848289489746094</v>
      </c>
      <c r="AB21" s="1">
        <v>0.14946387708187103</v>
      </c>
      <c r="AC21" s="1">
        <v>1.8945678472518921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1.1047392452464382</v>
      </c>
      <c r="AL21">
        <f>(U21-T21)/(1000-U21)*AK21</f>
        <v>2.5417881154794503E-2</v>
      </c>
      <c r="AM21">
        <f>(P21+273.15)</f>
        <v>300.02721633911131</v>
      </c>
      <c r="AN21">
        <f>(O21+273.15)</f>
        <v>300.00205268859861</v>
      </c>
      <c r="AO21">
        <f>(Y21*AG21+Z21*AH21)*AI21</f>
        <v>4.2103697789377748</v>
      </c>
      <c r="AP21">
        <f>((AO21+0.00000010773*(AN21^4-AM21^4))-AL21*44100)/(L21*51.4+0.00000043092*AM21^3)</f>
        <v>-9.182702302311597</v>
      </c>
      <c r="AQ21">
        <f>0.61365*EXP(17.502*J21/(240.97+J21))</f>
        <v>3.5534300777260452</v>
      </c>
      <c r="AR21">
        <f>AQ21*1000/AA21</f>
        <v>40.449621709945895</v>
      </c>
      <c r="AS21">
        <f>(AR21-U21)</f>
        <v>18.180809530380465</v>
      </c>
      <c r="AT21">
        <f>IF(D21,P21,(O21+P21)/2)</f>
        <v>26.86463451385498</v>
      </c>
      <c r="AU21">
        <f>0.61365*EXP(17.502*AT21/(240.97+AT21))</f>
        <v>3.5508026692379149</v>
      </c>
      <c r="AV21">
        <f>IF(AS21&lt;&gt;0,(1000-(AR21+U21)/2)/AS21*AL21,0)</f>
        <v>1.3542189232137043</v>
      </c>
      <c r="AW21">
        <f>U21*AA21/1000</f>
        <v>1.9562770589432474</v>
      </c>
      <c r="AX21">
        <f>(AU21-AW21)</f>
        <v>1.5945256102946674</v>
      </c>
      <c r="AY21">
        <f>1/(1.6/F21+1.37/N21)</f>
        <v>0.88671433434106595</v>
      </c>
      <c r="AZ21">
        <f>G21*AA21*0.001</f>
        <v>33.72315296760793</v>
      </c>
      <c r="BA21">
        <f>G21/S21</f>
        <v>0.9771229328967993</v>
      </c>
      <c r="BB21">
        <f>(1-AL21*AA21/AQ21/F21)*100</f>
        <v>68.278741889435409</v>
      </c>
      <c r="BC21">
        <f>(S21-E21/(N21/1.35))</f>
        <v>393.46702448859804</v>
      </c>
      <c r="BD21">
        <f>E21*BB21/100/BC21</f>
        <v>-3.3008212478328348E-3</v>
      </c>
    </row>
    <row r="22" spans="1:56" x14ac:dyDescent="0.25">
      <c r="A22" s="1" t="s">
        <v>1</v>
      </c>
      <c r="B22" s="1" t="s">
        <v>968</v>
      </c>
      <c r="K22" s="1">
        <f t="shared" si="0"/>
        <v>2.72</v>
      </c>
    </row>
    <row r="23" spans="1:56" x14ac:dyDescent="0.25">
      <c r="A23" s="1" t="s">
        <v>1</v>
      </c>
      <c r="B23" s="1" t="s">
        <v>967</v>
      </c>
      <c r="K23" s="1">
        <f t="shared" si="0"/>
        <v>2.72</v>
      </c>
    </row>
    <row r="24" spans="1:56" x14ac:dyDescent="0.25">
      <c r="A24" s="1">
        <v>3</v>
      </c>
      <c r="B24" s="1" t="s">
        <v>966</v>
      </c>
      <c r="C24" s="1">
        <v>688.00000491738319</v>
      </c>
      <c r="D24" s="1">
        <v>0</v>
      </c>
      <c r="E24">
        <f>(R24-S24*(1000-T24)/(1000-U24))*AK24</f>
        <v>-1.771986694691146</v>
      </c>
      <c r="F24">
        <f>IF(AV24&lt;&gt;0,1/(1/AV24-1/N24),0)</f>
        <v>1.9011401181570406</v>
      </c>
      <c r="G24">
        <f>((AY24-AL24/2)*S24-E24)/(AY24+AL24/2)</f>
        <v>383.38620340675675</v>
      </c>
      <c r="H24">
        <f>AL24*1000</f>
        <v>24.968272369578781</v>
      </c>
      <c r="I24">
        <f>(AQ24-AW24)</f>
        <v>1.6146308311157958</v>
      </c>
      <c r="J24">
        <f>(P24+AP24*D24)</f>
        <v>26.792381286621094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26.732749938964844</v>
      </c>
      <c r="P24" s="1">
        <v>26.792381286621094</v>
      </c>
      <c r="Q24" s="1">
        <v>26.859714508056641</v>
      </c>
      <c r="R24" s="1">
        <v>399.85000610351563</v>
      </c>
      <c r="S24" s="1">
        <v>392.58114624023438</v>
      </c>
      <c r="T24" s="1">
        <v>-0.24122793972492218</v>
      </c>
      <c r="U24" s="1">
        <v>21.865932464599609</v>
      </c>
      <c r="V24" s="1">
        <v>-0.60152792930603027</v>
      </c>
      <c r="W24" s="1">
        <v>54.525066375732422</v>
      </c>
      <c r="X24" s="1">
        <v>300.48501586914063</v>
      </c>
      <c r="Y24" s="1">
        <v>49.082332611083984</v>
      </c>
      <c r="Z24" s="1">
        <v>4.2011823654174805</v>
      </c>
      <c r="AA24" s="1">
        <v>87.858879089355469</v>
      </c>
      <c r="AB24" s="1">
        <v>-4.1417472064495087E-2</v>
      </c>
      <c r="AC24" s="1">
        <v>1.8763149976730347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1.1047243230483108</v>
      </c>
      <c r="AL24">
        <f>(U24-T24)/(1000-U24)*AK24</f>
        <v>2.496827236957878E-2</v>
      </c>
      <c r="AM24">
        <f>(P24+273.15)</f>
        <v>299.94238128662107</v>
      </c>
      <c r="AN24">
        <f>(O24+273.15)</f>
        <v>299.88274993896482</v>
      </c>
      <c r="AO24">
        <f>(Y24*AG24+Z24*AH24)*AI24</f>
        <v>7.8531730422413375</v>
      </c>
      <c r="AP24">
        <f>((AO24+0.00000010773*(AN24^4-AM24^4))-AL24*44100)/(L24*51.4+0.00000043092*AM24^3)</f>
        <v>-8.9937771714791737</v>
      </c>
      <c r="AQ24">
        <f>0.61365*EXP(17.502*J24/(240.97+J24))</f>
        <v>3.5357471476990652</v>
      </c>
      <c r="AR24">
        <f>AQ24*1000/AA24</f>
        <v>40.243481186495558</v>
      </c>
      <c r="AS24">
        <f>(AR24-U24)</f>
        <v>18.377548721895948</v>
      </c>
      <c r="AT24">
        <f>IF(D24,P24,(O24+P24)/2)</f>
        <v>26.762565612792969</v>
      </c>
      <c r="AU24">
        <f>0.61365*EXP(17.502*AT24/(240.97+AT24))</f>
        <v>3.5295506700072088</v>
      </c>
      <c r="AV24">
        <f>IF(AS24&lt;&gt;0,(1000-(AR24+U24)/2)/AS24*AL24,0)</f>
        <v>1.3164372657805254</v>
      </c>
      <c r="AW24">
        <f>U24*AA24/1000</f>
        <v>1.9211163165832694</v>
      </c>
      <c r="AX24">
        <f>(AU24-AW24)</f>
        <v>1.6084343534239394</v>
      </c>
      <c r="AY24">
        <f>1/(1.6/F24+1.37/N24)</f>
        <v>0.86083138488185218</v>
      </c>
      <c r="AZ24">
        <f>G24*AA24*0.001</f>
        <v>33.68388208964128</v>
      </c>
      <c r="BA24">
        <f>G24/S24</f>
        <v>0.97657823631741369</v>
      </c>
      <c r="BB24">
        <f>(1-AL24*AA24/AQ24/F24)*100</f>
        <v>67.36536007586848</v>
      </c>
      <c r="BC24">
        <f>(S24-E24/(N24/1.35))</f>
        <v>393.14002183264279</v>
      </c>
      <c r="BD24">
        <f>E24*BB24/100/BC24</f>
        <v>-3.036336040809713E-3</v>
      </c>
    </row>
    <row r="25" spans="1:56" x14ac:dyDescent="0.25">
      <c r="A25" s="1" t="s">
        <v>1</v>
      </c>
      <c r="B25" s="1" t="s">
        <v>965</v>
      </c>
      <c r="K25" s="1">
        <f t="shared" si="0"/>
        <v>2.72</v>
      </c>
    </row>
    <row r="26" spans="1:56" x14ac:dyDescent="0.25">
      <c r="A26" s="1" t="s">
        <v>1</v>
      </c>
      <c r="B26" s="1" t="s">
        <v>964</v>
      </c>
      <c r="K26" s="1">
        <f t="shared" si="0"/>
        <v>2.72</v>
      </c>
    </row>
    <row r="27" spans="1:56" x14ac:dyDescent="0.25">
      <c r="A27" s="1">
        <v>4</v>
      </c>
      <c r="B27" s="1" t="s">
        <v>963</v>
      </c>
      <c r="C27" s="1">
        <v>891.00000491738319</v>
      </c>
      <c r="D27" s="1">
        <v>0</v>
      </c>
      <c r="E27">
        <f>(R27-S27*(1000-T27)/(1000-U27))*AK27</f>
        <v>-1.2842466027153476</v>
      </c>
      <c r="F27">
        <f>IF(AV27&lt;&gt;0,1/(1/AV27-1/N27),0)</f>
        <v>1.8938373487831368</v>
      </c>
      <c r="G27">
        <f>((AY27-AL27/2)*S27-E27)/(AY27+AL27/2)</f>
        <v>382.63682076534656</v>
      </c>
      <c r="H27">
        <f>AL27*1000</f>
        <v>24.827008546975275</v>
      </c>
      <c r="I27">
        <f>(AQ27-AW27)</f>
        <v>1.6100384542726891</v>
      </c>
      <c r="J27">
        <f>(P27+AP27*D27)</f>
        <v>26.714761734008789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26.647876739501953</v>
      </c>
      <c r="P27" s="1">
        <v>26.714761734008789</v>
      </c>
      <c r="Q27" s="1">
        <v>26.771266937255859</v>
      </c>
      <c r="R27" s="1">
        <v>400.0029296875</v>
      </c>
      <c r="S27" s="1">
        <v>392.34756469726563</v>
      </c>
      <c r="T27" s="1">
        <v>-0.2514321506023407</v>
      </c>
      <c r="U27" s="1">
        <v>21.734891891479492</v>
      </c>
      <c r="V27" s="1">
        <v>-0.63011163473129272</v>
      </c>
      <c r="W27" s="1">
        <v>54.469596862792969</v>
      </c>
      <c r="X27" s="1">
        <v>300.46731567382813</v>
      </c>
      <c r="Y27" s="1">
        <v>100.42314910888672</v>
      </c>
      <c r="Z27" s="1">
        <v>4.004755973815918</v>
      </c>
      <c r="AA27" s="1">
        <v>87.858596801757813</v>
      </c>
      <c r="AB27" s="1">
        <v>-7.4724353849887848E-2</v>
      </c>
      <c r="AC27" s="1">
        <v>1.8737622499465942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1.1046592488008384</v>
      </c>
      <c r="AL27">
        <f>(U27-T27)/(1000-U27)*AK27</f>
        <v>2.4827008546975275E-2</v>
      </c>
      <c r="AM27">
        <f>(P27+273.15)</f>
        <v>299.86476173400877</v>
      </c>
      <c r="AN27">
        <f>(O27+273.15)</f>
        <v>299.79787673950193</v>
      </c>
      <c r="AO27">
        <f>(Y27*AG27+Z27*AH27)*AI27</f>
        <v>16.067703498280707</v>
      </c>
      <c r="AP27">
        <f>((AO27+0.00000010773*(AN27^4-AM27^4))-AL27*44100)/(L27*51.4+0.00000043092*AM27^3)</f>
        <v>-8.8763710751467162</v>
      </c>
      <c r="AQ27">
        <f>0.61365*EXP(17.502*J27/(240.97+J27))</f>
        <v>3.519635557495981</v>
      </c>
      <c r="AR27">
        <f>AQ27*1000/AA27</f>
        <v>40.060229569083702</v>
      </c>
      <c r="AS27">
        <f>(AR27-U27)</f>
        <v>18.32533767760421</v>
      </c>
      <c r="AT27">
        <f>IF(D27,P27,(O27+P27)/2)</f>
        <v>26.681319236755371</v>
      </c>
      <c r="AU27">
        <f>0.61365*EXP(17.502*AT27/(240.97+AT27))</f>
        <v>3.5127136369244232</v>
      </c>
      <c r="AV27">
        <f>IF(AS27&lt;&gt;0,(1000-(AR27+U27)/2)/AS27*AL27,0)</f>
        <v>1.3129315795390786</v>
      </c>
      <c r="AW27">
        <f>U27*AA27/1000</f>
        <v>1.9095971032232919</v>
      </c>
      <c r="AX27">
        <f>(AU27-AW27)</f>
        <v>1.6031165337011313</v>
      </c>
      <c r="AY27">
        <f>1/(1.6/F27+1.37/N27)</f>
        <v>0.8584332401877609</v>
      </c>
      <c r="AZ27">
        <f>G27*AA27*0.001</f>
        <v>33.617934157129056</v>
      </c>
      <c r="BA27">
        <f>G27/S27</f>
        <v>0.97524963882619775</v>
      </c>
      <c r="BB27">
        <f>(1-AL27*AA27/AQ27/F27)*100</f>
        <v>67.275856917353053</v>
      </c>
      <c r="BC27">
        <f>(S27-E27/(N27/1.35))</f>
        <v>392.75260954497321</v>
      </c>
      <c r="BD27">
        <f>E27*BB27/100/BC27</f>
        <v>-2.1998272854500578E-3</v>
      </c>
    </row>
    <row r="28" spans="1:56" x14ac:dyDescent="0.25">
      <c r="A28" s="1" t="s">
        <v>1</v>
      </c>
      <c r="B28" s="1" t="s">
        <v>962</v>
      </c>
      <c r="K28" s="1">
        <f t="shared" si="0"/>
        <v>2.72</v>
      </c>
    </row>
    <row r="29" spans="1:56" x14ac:dyDescent="0.25">
      <c r="A29" s="1" t="s">
        <v>1</v>
      </c>
      <c r="B29" s="1" t="s">
        <v>961</v>
      </c>
      <c r="K29" s="1">
        <f t="shared" si="0"/>
        <v>2.72</v>
      </c>
    </row>
    <row r="30" spans="1:56" x14ac:dyDescent="0.25">
      <c r="A30" s="1">
        <v>5</v>
      </c>
      <c r="B30" s="1" t="s">
        <v>960</v>
      </c>
      <c r="C30" s="1">
        <v>1094.0000049173832</v>
      </c>
      <c r="D30" s="1">
        <v>0</v>
      </c>
      <c r="E30">
        <f>(R30-S30*(1000-T30)/(1000-U30))*AK30</f>
        <v>-1.2285691778300638</v>
      </c>
      <c r="F30">
        <f>IF(AV30&lt;&gt;0,1/(1/AV30-1/N30),0)</f>
        <v>1.9230430229646271</v>
      </c>
      <c r="G30">
        <f>((AY30-AL30/2)*S30-E30)/(AY30+AL30/2)</f>
        <v>382.57946118421489</v>
      </c>
      <c r="H30">
        <f>AL30*1000</f>
        <v>24.834176939598446</v>
      </c>
      <c r="I30">
        <f>(AQ30-AW30)</f>
        <v>1.5937073321246522</v>
      </c>
      <c r="J30">
        <f>(P30+AP30*D30)</f>
        <v>26.634967803955078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26.573942184448242</v>
      </c>
      <c r="P30" s="1">
        <v>26.634967803955078</v>
      </c>
      <c r="Q30" s="1">
        <v>26.698965072631836</v>
      </c>
      <c r="R30" s="1">
        <v>399.953857421875</v>
      </c>
      <c r="S30" s="1">
        <v>392.24835205078125</v>
      </c>
      <c r="T30" s="1">
        <v>-0.25811535120010376</v>
      </c>
      <c r="U30" s="1">
        <v>21.732952117919922</v>
      </c>
      <c r="V30" s="1">
        <v>-0.64968538284301758</v>
      </c>
      <c r="W30" s="1">
        <v>54.702602386474609</v>
      </c>
      <c r="X30" s="1">
        <v>300.48983764648438</v>
      </c>
      <c r="Y30" s="1">
        <v>149.84611511230469</v>
      </c>
      <c r="Z30" s="1">
        <v>4.1448688507080078</v>
      </c>
      <c r="AA30" s="1">
        <v>87.858848571777344</v>
      </c>
      <c r="AB30" s="1">
        <v>-4.3025746941566467E-2</v>
      </c>
      <c r="AC30" s="1">
        <v>1.8744653463363647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1.1047420501708982</v>
      </c>
      <c r="AL30">
        <f>(U30-T30)/(1000-U30)*AK30</f>
        <v>2.4834176939598447E-2</v>
      </c>
      <c r="AM30">
        <f>(P30+273.15)</f>
        <v>299.78496780395506</v>
      </c>
      <c r="AN30">
        <f>(O30+273.15)</f>
        <v>299.72394218444822</v>
      </c>
      <c r="AO30">
        <f>(Y30*AG30+Z30*AH30)*AI30</f>
        <v>23.975377882077282</v>
      </c>
      <c r="AP30">
        <f>((AO30+0.00000010773*(AN30^4-AM30^4))-AL30*44100)/(L30*51.4+0.00000043092*AM30^3)</f>
        <v>-8.8140608864055903</v>
      </c>
      <c r="AQ30">
        <f>0.61365*EXP(17.502*J30/(240.97+J30))</f>
        <v>3.5031394812706664</v>
      </c>
      <c r="AR30">
        <f>AQ30*1000/AA30</f>
        <v>39.872358199740511</v>
      </c>
      <c r="AS30">
        <f>(AR30-U30)</f>
        <v>18.139406081820589</v>
      </c>
      <c r="AT30">
        <f>IF(D30,P30,(O30+P30)/2)</f>
        <v>26.60445499420166</v>
      </c>
      <c r="AU30">
        <f>0.61365*EXP(17.502*AT30/(240.97+AT30))</f>
        <v>3.4968493273818022</v>
      </c>
      <c r="AV30">
        <f>IF(AS30&lt;&gt;0,(1000-(AR30+U30)/2)/AS30*AL30,0)</f>
        <v>1.3269022283644074</v>
      </c>
      <c r="AW30">
        <f>U30*AA30/1000</f>
        <v>1.9094321491460142</v>
      </c>
      <c r="AX30">
        <f>(AU30-AW30)</f>
        <v>1.587417178235788</v>
      </c>
      <c r="AY30">
        <f>1/(1.6/F30+1.37/N30)</f>
        <v>0.86799369687687189</v>
      </c>
      <c r="AZ30">
        <f>G30*AA30*0.001</f>
        <v>33.612990946856101</v>
      </c>
      <c r="BA30">
        <f>G30/S30</f>
        <v>0.97535007906084303</v>
      </c>
      <c r="BB30">
        <f>(1-AL30*AA30/AQ30/F30)*100</f>
        <v>67.611648168290955</v>
      </c>
      <c r="BC30">
        <f>(S30-E30/(N30/1.35))</f>
        <v>392.63583652181683</v>
      </c>
      <c r="BD30">
        <f>E30*BB30/100/BC30</f>
        <v>-2.1155885244121676E-3</v>
      </c>
    </row>
    <row r="31" spans="1:56" x14ac:dyDescent="0.25">
      <c r="A31" s="1" t="s">
        <v>1</v>
      </c>
      <c r="B31" s="1" t="s">
        <v>959</v>
      </c>
      <c r="K31" s="1">
        <f t="shared" si="0"/>
        <v>2.72</v>
      </c>
    </row>
    <row r="32" spans="1:56" x14ac:dyDescent="0.25">
      <c r="A32" s="1" t="s">
        <v>1</v>
      </c>
      <c r="B32" s="1" t="s">
        <v>958</v>
      </c>
      <c r="K32" s="1">
        <f t="shared" si="0"/>
        <v>2.72</v>
      </c>
    </row>
    <row r="33" spans="1:56" x14ac:dyDescent="0.25">
      <c r="A33" s="1">
        <v>6</v>
      </c>
      <c r="B33" s="1" t="s">
        <v>957</v>
      </c>
      <c r="C33" s="1">
        <v>1297.0000049173832</v>
      </c>
      <c r="D33" s="1">
        <v>0</v>
      </c>
      <c r="E33">
        <f>(R33-S33*(1000-T33)/(1000-U33))*AK33</f>
        <v>-0.63836261138225536</v>
      </c>
      <c r="F33">
        <f>IF(AV33&lt;&gt;0,1/(1/AV33-1/N33),0)</f>
        <v>2.0001660736319646</v>
      </c>
      <c r="G33">
        <f>((AY33-AL33/2)*S33-E33)/(AY33+AL33/2)</f>
        <v>381.47436148700848</v>
      </c>
      <c r="H33">
        <f>AL33*1000</f>
        <v>25.056548407400285</v>
      </c>
      <c r="I33">
        <f>(AQ33-AW33)</f>
        <v>1.565001831843587</v>
      </c>
      <c r="J33">
        <f>(P33+AP33*D33)</f>
        <v>26.575447082519531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26.519157409667969</v>
      </c>
      <c r="P33" s="1">
        <v>26.575447082519531</v>
      </c>
      <c r="Q33" s="1">
        <v>26.638175964355469</v>
      </c>
      <c r="R33" s="1">
        <v>399.91168212890625</v>
      </c>
      <c r="S33" s="1">
        <v>391.60702514648438</v>
      </c>
      <c r="T33" s="1">
        <v>-0.26275712251663208</v>
      </c>
      <c r="U33" s="1">
        <v>21.922250747680664</v>
      </c>
      <c r="V33" s="1">
        <v>-0.66344314813613892</v>
      </c>
      <c r="W33" s="1">
        <v>55.352138519287109</v>
      </c>
      <c r="X33" s="1">
        <v>300.47195434570313</v>
      </c>
      <c r="Y33" s="1">
        <v>300.80691528320313</v>
      </c>
      <c r="Z33" s="1">
        <v>4.0152802467346191</v>
      </c>
      <c r="AA33" s="1">
        <v>87.850318908691406</v>
      </c>
      <c r="AB33" s="1">
        <v>-0.18841759860515594</v>
      </c>
      <c r="AC33" s="1">
        <v>1.873679518699646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1.1046763027415554</v>
      </c>
      <c r="AL33">
        <f>(U33-T33)/(1000-U33)*AK33</f>
        <v>2.5056548407400285E-2</v>
      </c>
      <c r="AM33">
        <f>(P33+273.15)</f>
        <v>299.72544708251951</v>
      </c>
      <c r="AN33">
        <f>(O33+273.15)</f>
        <v>299.66915740966795</v>
      </c>
      <c r="AO33">
        <f>(Y33*AG33+Z33*AH33)*AI33</f>
        <v>48.12910536954314</v>
      </c>
      <c r="AP33">
        <f>((AO33+0.00000010773*(AN33^4-AM33^4))-AL33*44100)/(L33*51.4+0.00000043092*AM33^3)</f>
        <v>-8.6961281640210828</v>
      </c>
      <c r="AQ33">
        <f>0.61365*EXP(17.502*J33/(240.97+J33))</f>
        <v>3.490878551223632</v>
      </c>
      <c r="AR33">
        <f>AQ33*1000/AA33</f>
        <v>39.736663390510067</v>
      </c>
      <c r="AS33">
        <f>(AR33-U33)</f>
        <v>17.814412642829403</v>
      </c>
      <c r="AT33">
        <f>IF(D33,P33,(O33+P33)/2)</f>
        <v>26.54730224609375</v>
      </c>
      <c r="AU33">
        <f>0.61365*EXP(17.502*AT33/(240.97+AT33))</f>
        <v>3.485093934232748</v>
      </c>
      <c r="AV33">
        <f>IF(AS33&lt;&gt;0,(1000-(AR33+U33)/2)/AS33*AL33,0)</f>
        <v>1.3631697609603406</v>
      </c>
      <c r="AW33">
        <f>U33*AA33/1000</f>
        <v>1.925876719380045</v>
      </c>
      <c r="AX33">
        <f>(AU33-AW33)</f>
        <v>1.559217214852703</v>
      </c>
      <c r="AY33">
        <f>1/(1.6/F33+1.37/N33)</f>
        <v>0.89285633927839647</v>
      </c>
      <c r="AZ33">
        <f>G33*AA33*0.001</f>
        <v>33.512644312123122</v>
      </c>
      <c r="BA33">
        <f>G33/S33</f>
        <v>0.9741254292981959</v>
      </c>
      <c r="BB33">
        <f>(1-AL33*AA33/AQ33/F33)*100</f>
        <v>68.474368723497392</v>
      </c>
      <c r="BC33">
        <f>(S33-E33/(N33/1.35))</f>
        <v>391.80836146784418</v>
      </c>
      <c r="BD33">
        <f>E33*BB33/100/BC33</f>
        <v>-1.115634098959132E-3</v>
      </c>
    </row>
    <row r="34" spans="1:56" x14ac:dyDescent="0.25">
      <c r="A34" s="1" t="s">
        <v>1</v>
      </c>
      <c r="B34" s="1" t="s">
        <v>956</v>
      </c>
      <c r="K34" s="1">
        <f t="shared" si="0"/>
        <v>2.72</v>
      </c>
    </row>
    <row r="35" spans="1:56" x14ac:dyDescent="0.25">
      <c r="A35" s="1" t="s">
        <v>1</v>
      </c>
      <c r="B35" s="1" t="s">
        <v>955</v>
      </c>
      <c r="K35" s="1">
        <f t="shared" si="0"/>
        <v>2.72</v>
      </c>
    </row>
    <row r="36" spans="1:56" x14ac:dyDescent="0.25">
      <c r="A36" s="1">
        <v>7</v>
      </c>
      <c r="B36" s="1" t="s">
        <v>954</v>
      </c>
      <c r="C36" s="1">
        <v>1500.0000049173832</v>
      </c>
      <c r="D36" s="1">
        <v>0</v>
      </c>
      <c r="E36">
        <f>(R36-S36*(1000-T36)/(1000-U36))*AK36</f>
        <v>-0.4409324021768371</v>
      </c>
      <c r="F36">
        <f>IF(AV36&lt;&gt;0,1/(1/AV36-1/N36),0)</f>
        <v>2.1390441146385974</v>
      </c>
      <c r="G36">
        <f>((AY36-AL36/2)*S36-E36)/(AY36+AL36/2)</f>
        <v>381.20150113102937</v>
      </c>
      <c r="H36">
        <f>AL36*1000</f>
        <v>25.459862211072533</v>
      </c>
      <c r="I36">
        <f>(AQ36-AW36)</f>
        <v>1.5196954736571624</v>
      </c>
      <c r="J36">
        <f>(P36+AP36*D36)</f>
        <v>26.502273559570313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26.483270645141602</v>
      </c>
      <c r="P36" s="1">
        <v>26.502273559570313</v>
      </c>
      <c r="Q36" s="1">
        <v>26.597143173217773</v>
      </c>
      <c r="R36" s="1">
        <v>399.85040283203125</v>
      </c>
      <c r="S36" s="1">
        <v>391.23287963867188</v>
      </c>
      <c r="T36" s="1">
        <v>-0.26667717099189758</v>
      </c>
      <c r="U36" s="1">
        <v>22.266937255859375</v>
      </c>
      <c r="V36" s="1">
        <v>-0.67476832866668701</v>
      </c>
      <c r="W36" s="1">
        <v>56.341621398925781</v>
      </c>
      <c r="X36" s="1">
        <v>300.47918701171875</v>
      </c>
      <c r="Y36" s="1">
        <v>500.0126953125</v>
      </c>
      <c r="Z36" s="1">
        <v>4.1854639053344727</v>
      </c>
      <c r="AA36" s="1">
        <v>87.850479125976563</v>
      </c>
      <c r="AB36" s="1">
        <v>-5.5345699191093445E-2</v>
      </c>
      <c r="AC36" s="1">
        <v>1.8863416910171509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1.1047028934254364</v>
      </c>
      <c r="AL36">
        <f>(U36-T36)/(1000-U36)*AK36</f>
        <v>2.5459862211072534E-2</v>
      </c>
      <c r="AM36">
        <f>(P36+273.15)</f>
        <v>299.65227355957029</v>
      </c>
      <c r="AN36">
        <f>(O36+273.15)</f>
        <v>299.63327064514158</v>
      </c>
      <c r="AO36">
        <f>(Y36*AG36+Z36*AH36)*AI36</f>
        <v>80.002029461815255</v>
      </c>
      <c r="AP36">
        <f>((AO36+0.00000010773*(AN36^4-AM36^4))-AL36*44100)/(L36*51.4+0.00000043092*AM36^3)</f>
        <v>-8.5773320159146369</v>
      </c>
      <c r="AQ36">
        <f>0.61365*EXP(17.502*J36/(240.97+J36))</f>
        <v>3.4758565802524664</v>
      </c>
      <c r="AR36">
        <f>AQ36*1000/AA36</f>
        <v>39.565596167872101</v>
      </c>
      <c r="AS36">
        <f>(AR36-U36)</f>
        <v>17.298658912012726</v>
      </c>
      <c r="AT36">
        <f>IF(D36,P36,(O36+P36)/2)</f>
        <v>26.492772102355957</v>
      </c>
      <c r="AU36">
        <f>0.61365*EXP(17.502*AT36/(240.97+AT36))</f>
        <v>3.4739101493814712</v>
      </c>
      <c r="AV36">
        <f>IF(AS36&lt;&gt;0,(1000-(AR36+U36)/2)/AS36*AL36,0)</f>
        <v>1.4262804097128101</v>
      </c>
      <c r="AW36">
        <f>U36*AA36/1000</f>
        <v>1.956161106595304</v>
      </c>
      <c r="AX36">
        <f>(AU36-AW36)</f>
        <v>1.5177490427861673</v>
      </c>
      <c r="AY36">
        <f>1/(1.6/F36+1.37/N36)</f>
        <v>0.93627252141005046</v>
      </c>
      <c r="AZ36">
        <f>G36*AA36*0.001</f>
        <v>33.488734517902429</v>
      </c>
      <c r="BA36">
        <f>G36/S36</f>
        <v>0.97435957193345535</v>
      </c>
      <c r="BB36">
        <f>(1-AL36*AA36/AQ36/F36)*100</f>
        <v>69.917176643150427</v>
      </c>
      <c r="BC36">
        <f>(S36-E36/(N36/1.35))</f>
        <v>391.37194747604161</v>
      </c>
      <c r="BD36">
        <f>E36*BB36/100/BC36</f>
        <v>-7.8770971832552693E-4</v>
      </c>
    </row>
    <row r="37" spans="1:56" x14ac:dyDescent="0.25">
      <c r="A37" s="1" t="s">
        <v>1</v>
      </c>
      <c r="B37" s="1" t="s">
        <v>953</v>
      </c>
      <c r="K37" s="1">
        <f t="shared" si="0"/>
        <v>2.72</v>
      </c>
    </row>
    <row r="38" spans="1:56" x14ac:dyDescent="0.25">
      <c r="A38" s="1" t="s">
        <v>1</v>
      </c>
      <c r="B38" s="1" t="s">
        <v>952</v>
      </c>
      <c r="K38" s="1">
        <f t="shared" si="0"/>
        <v>2.72</v>
      </c>
    </row>
    <row r="39" spans="1:56" x14ac:dyDescent="0.25">
      <c r="A39" s="1">
        <v>8</v>
      </c>
      <c r="B39" s="1" t="s">
        <v>951</v>
      </c>
      <c r="C39" s="1">
        <v>1703.0000049173832</v>
      </c>
      <c r="D39" s="1">
        <v>0</v>
      </c>
      <c r="E39">
        <f>(R39-S39*(1000-T39)/(1000-U39))*AK39</f>
        <v>-0.2351155332356594</v>
      </c>
      <c r="F39">
        <f>IF(AV39&lt;&gt;0,1/(1/AV39-1/N39),0)</f>
        <v>2.314817182102602</v>
      </c>
      <c r="G39">
        <f>((AY39-AL39/2)*S39-E39)/(AY39+AL39/2)</f>
        <v>381.0636581295181</v>
      </c>
      <c r="H39">
        <f>AL39*1000</f>
        <v>26.024798182271216</v>
      </c>
      <c r="I39">
        <f>(AQ39-AW39)</f>
        <v>1.4743336898530357</v>
      </c>
      <c r="J39">
        <f>(P39+AP39*D39)</f>
        <v>26.488035202026367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26.482536315917969</v>
      </c>
      <c r="P39" s="1">
        <v>26.488035202026367</v>
      </c>
      <c r="Q39" s="1">
        <v>26.582334518432617</v>
      </c>
      <c r="R39" s="1">
        <v>399.9830322265625</v>
      </c>
      <c r="S39" s="1">
        <v>390.98529052734375</v>
      </c>
      <c r="T39" s="1">
        <v>-0.26994165778160095</v>
      </c>
      <c r="U39" s="1">
        <v>22.751415252685547</v>
      </c>
      <c r="V39" s="1">
        <v>-0.68301820755004883</v>
      </c>
      <c r="W39" s="1">
        <v>57.566627502441406</v>
      </c>
      <c r="X39" s="1">
        <v>300.49026489257813</v>
      </c>
      <c r="Y39" s="1">
        <v>749.69354248046875</v>
      </c>
      <c r="Z39" s="1">
        <v>4.020444393157959</v>
      </c>
      <c r="AA39" s="1">
        <v>87.845367431640625</v>
      </c>
      <c r="AB39" s="1">
        <v>2.4045780301094055E-2</v>
      </c>
      <c r="AC39" s="1">
        <v>1.8987883329391479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1.1047436209285959</v>
      </c>
      <c r="AL39">
        <f>(U39-T39)/(1000-U39)*AK39</f>
        <v>2.6024798182271217E-2</v>
      </c>
      <c r="AM39">
        <f>(P39+273.15)</f>
        <v>299.63803520202634</v>
      </c>
      <c r="AN39">
        <f>(O39+273.15)</f>
        <v>299.63253631591795</v>
      </c>
      <c r="AO39">
        <f>(Y39*AG39+Z39*AH39)*AI39</f>
        <v>119.95096411576196</v>
      </c>
      <c r="AP39">
        <f>((AO39+0.00000010773*(AN39^4-AM39^4))-AL39*44100)/(L39*51.4+0.00000043092*AM39^3)</f>
        <v>-8.4525135251729662</v>
      </c>
      <c r="AQ39">
        <f>0.61365*EXP(17.502*J39/(240.97+J39))</f>
        <v>3.4729401223150305</v>
      </c>
      <c r="AR39">
        <f>AQ39*1000/AA39</f>
        <v>39.534698571527947</v>
      </c>
      <c r="AS39">
        <f>(AR39-U39)</f>
        <v>16.7832833188424</v>
      </c>
      <c r="AT39">
        <f>IF(D39,P39,(O39+P39)/2)</f>
        <v>26.485285758972168</v>
      </c>
      <c r="AU39">
        <f>0.61365*EXP(17.502*AT39/(240.97+AT39))</f>
        <v>3.4723771971716273</v>
      </c>
      <c r="AV39">
        <f>IF(AS39&lt;&gt;0,(1000-(AR39+U39)/2)/AS39*AL39,0)</f>
        <v>1.5023464677526379</v>
      </c>
      <c r="AW39">
        <f>U39*AA39/1000</f>
        <v>1.9986064324619948</v>
      </c>
      <c r="AX39">
        <f>(AU39-AW39)</f>
        <v>1.4737707647096325</v>
      </c>
      <c r="AY39">
        <f>1/(1.6/F39+1.37/N39)</f>
        <v>0.98885879976053759</v>
      </c>
      <c r="AZ39">
        <f>G39*AA39*0.001</f>
        <v>33.474677063232612</v>
      </c>
      <c r="BA39">
        <f>G39/S39</f>
        <v>0.97462402643218682</v>
      </c>
      <c r="BB39">
        <f>(1-AL39*AA39/AQ39/F39)*100</f>
        <v>71.56244584274279</v>
      </c>
      <c r="BC39">
        <f>(S39-E39/(N39/1.35))</f>
        <v>391.0594447708915</v>
      </c>
      <c r="BD39">
        <f>E39*BB39/100/BC39</f>
        <v>-4.3025281294054734E-4</v>
      </c>
    </row>
    <row r="40" spans="1:56" x14ac:dyDescent="0.25">
      <c r="A40" s="1" t="s">
        <v>1</v>
      </c>
      <c r="B40" s="1" t="s">
        <v>950</v>
      </c>
      <c r="K40" s="1">
        <f t="shared" si="0"/>
        <v>2.72</v>
      </c>
    </row>
    <row r="41" spans="1:56" x14ac:dyDescent="0.25">
      <c r="A41" s="1" t="s">
        <v>1</v>
      </c>
      <c r="B41" s="1" t="s">
        <v>949</v>
      </c>
      <c r="K41" s="1">
        <f t="shared" si="0"/>
        <v>2.72</v>
      </c>
    </row>
    <row r="42" spans="1:56" x14ac:dyDescent="0.25">
      <c r="A42" s="1">
        <v>9</v>
      </c>
      <c r="B42" s="1" t="s">
        <v>948</v>
      </c>
      <c r="C42" s="1">
        <v>1906.5000049062073</v>
      </c>
      <c r="D42" s="1">
        <v>0</v>
      </c>
      <c r="E42">
        <f>(R42-S42*(1000-T42)/(1000-U42))*AK42</f>
        <v>0.51243408317020622</v>
      </c>
      <c r="F42">
        <f>IF(AV42&lt;&gt;0,1/(1/AV42-1/N42),0)</f>
        <v>2.5283847344652735</v>
      </c>
      <c r="G42">
        <f>((AY42-AL42/2)*S42-E42)/(AY42+AL42/2)</f>
        <v>380.36636802889194</v>
      </c>
      <c r="H42">
        <f>AL42*1000</f>
        <v>26.678992693889334</v>
      </c>
      <c r="I42">
        <f>(AQ42-AW42)</f>
        <v>1.4279456937648365</v>
      </c>
      <c r="J42">
        <f>(P42+AP42*D42)</f>
        <v>26.501344680786133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26.517593383789063</v>
      </c>
      <c r="P42" s="1">
        <v>26.501344680786133</v>
      </c>
      <c r="Q42" s="1">
        <v>26.595983505249023</v>
      </c>
      <c r="R42" s="1">
        <v>400.55294799804688</v>
      </c>
      <c r="S42" s="1">
        <v>390.65509033203125</v>
      </c>
      <c r="T42" s="1">
        <v>-0.27321550250053406</v>
      </c>
      <c r="U42" s="1">
        <v>23.313009262084961</v>
      </c>
      <c r="V42" s="1">
        <v>-0.68980073928833008</v>
      </c>
      <c r="W42" s="1">
        <v>58.859504699707031</v>
      </c>
      <c r="X42" s="1">
        <v>300.49365234375</v>
      </c>
      <c r="Y42" s="1">
        <v>998.76568603515625</v>
      </c>
      <c r="Z42" s="1">
        <v>4.1933259963989258</v>
      </c>
      <c r="AA42" s="1">
        <v>87.835960388183594</v>
      </c>
      <c r="AB42" s="1">
        <v>-3.3977292478084564E-2</v>
      </c>
      <c r="AC42" s="1">
        <v>1.9138051271438599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1.1047560747931982</v>
      </c>
      <c r="AL42">
        <f>(U42-T42)/(1000-U42)*AK42</f>
        <v>2.6678992693889333E-2</v>
      </c>
      <c r="AM42">
        <f>(P42+273.15)</f>
        <v>299.65134468078611</v>
      </c>
      <c r="AN42">
        <f>(O42+273.15)</f>
        <v>299.66759338378904</v>
      </c>
      <c r="AO42">
        <f>(Y42*AG42+Z42*AH42)*AI42</f>
        <v>159.80250619376056</v>
      </c>
      <c r="AP42">
        <f>((AO42+0.00000010773*(AN42^4-AM42^4))-AL42*44100)/(L42*51.4+0.00000043092*AM42^3)</f>
        <v>-8.359858559759143</v>
      </c>
      <c r="AQ42">
        <f>0.61365*EXP(17.502*J42/(240.97+J42))</f>
        <v>3.4756662518386885</v>
      </c>
      <c r="AR42">
        <f>AQ42*1000/AA42</f>
        <v>39.569969252664578</v>
      </c>
      <c r="AS42">
        <f>(AR42-U42)</f>
        <v>16.256959990579617</v>
      </c>
      <c r="AT42">
        <f>IF(D42,P42,(O42+P42)/2)</f>
        <v>26.509469032287598</v>
      </c>
      <c r="AU42">
        <f>0.61365*EXP(17.502*AT42/(240.97+AT42))</f>
        <v>3.4773312498457352</v>
      </c>
      <c r="AV42">
        <f>IF(AS42&lt;&gt;0,(1000-(AR42+U42)/2)/AS42*AL42,0)</f>
        <v>1.5894832395897125</v>
      </c>
      <c r="AW42">
        <f>U42*AA42/1000</f>
        <v>2.047720558073852</v>
      </c>
      <c r="AX42">
        <f>(AU42-AW42)</f>
        <v>1.4296106917718832</v>
      </c>
      <c r="AY42">
        <f>1/(1.6/F42+1.37/N42)</f>
        <v>1.0494473164172347</v>
      </c>
      <c r="AZ42">
        <f>G42*AA42*0.001</f>
        <v>33.409845235183013</v>
      </c>
      <c r="BA42">
        <f>G42/S42</f>
        <v>0.97366289968372211</v>
      </c>
      <c r="BB42">
        <f>(1-AL42*AA42/AQ42/F42)*100</f>
        <v>73.33383538504529</v>
      </c>
      <c r="BC42">
        <f>(S42-E42/(N42/1.35))</f>
        <v>390.49347122808422</v>
      </c>
      <c r="BD42">
        <f>E42*BB42/100/BC42</f>
        <v>9.6234020463151475E-4</v>
      </c>
    </row>
    <row r="43" spans="1:56" x14ac:dyDescent="0.25">
      <c r="A43" s="1" t="s">
        <v>1</v>
      </c>
      <c r="B43" s="1" t="s">
        <v>947</v>
      </c>
      <c r="K43" s="1">
        <f t="shared" si="0"/>
        <v>2.72</v>
      </c>
    </row>
    <row r="44" spans="1:56" x14ac:dyDescent="0.25">
      <c r="A44" s="1" t="s">
        <v>1</v>
      </c>
      <c r="B44" s="1" t="s">
        <v>946</v>
      </c>
      <c r="K44" s="1">
        <f t="shared" si="0"/>
        <v>2.72</v>
      </c>
    </row>
    <row r="45" spans="1:56" x14ac:dyDescent="0.25">
      <c r="A45" s="1">
        <v>10</v>
      </c>
      <c r="B45" s="1" t="s">
        <v>945</v>
      </c>
      <c r="C45" s="1">
        <v>2110.5000049062073</v>
      </c>
      <c r="D45" s="1">
        <v>0</v>
      </c>
      <c r="E45">
        <f>(R45-S45*(1000-T45)/(1000-U45))*AK45</f>
        <v>0.20660011758239466</v>
      </c>
      <c r="F45">
        <f>IF(AV45&lt;&gt;0,1/(1/AV45-1/N45),0)</f>
        <v>2.7883755818691753</v>
      </c>
      <c r="G45">
        <f>((AY45-AL45/2)*S45-E45)/(AY45+AL45/2)</f>
        <v>380.48412101789819</v>
      </c>
      <c r="H45">
        <f>AL45*1000</f>
        <v>27.404350348815488</v>
      </c>
      <c r="I45">
        <f>(AQ45-AW45)</f>
        <v>1.3804518777258008</v>
      </c>
      <c r="J45">
        <f>(P45+AP45*D45)</f>
        <v>26.537431716918945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26.572528839111328</v>
      </c>
      <c r="P45" s="1">
        <v>26.537431716918945</v>
      </c>
      <c r="Q45" s="1">
        <v>26.624738693237305</v>
      </c>
      <c r="R45" s="1">
        <v>399.97015380859375</v>
      </c>
      <c r="S45" s="1">
        <v>390.1070556640625</v>
      </c>
      <c r="T45" s="1">
        <v>-0.27482524514198303</v>
      </c>
      <c r="U45" s="1">
        <v>23.935207366943359</v>
      </c>
      <c r="V45" s="1">
        <v>-0.69170224666595459</v>
      </c>
      <c r="W45" s="1">
        <v>60.242050170898438</v>
      </c>
      <c r="X45" s="1">
        <v>300.51882934570313</v>
      </c>
      <c r="Y45" s="1">
        <v>1250.61083984375</v>
      </c>
      <c r="Z45" s="1">
        <v>4.3400030136108398</v>
      </c>
      <c r="AA45" s="1">
        <v>87.84613037109375</v>
      </c>
      <c r="AB45" s="1">
        <v>3.9234377443790436E-2</v>
      </c>
      <c r="AC45" s="1">
        <v>1.9300810098648071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1.104848637300379</v>
      </c>
      <c r="AL45">
        <f>(U45-T45)/(1000-U45)*AK45</f>
        <v>2.7404350348815488E-2</v>
      </c>
      <c r="AM45">
        <f>(P45+273.15)</f>
        <v>299.68743171691892</v>
      </c>
      <c r="AN45">
        <f>(O45+273.15)</f>
        <v>299.72252883911131</v>
      </c>
      <c r="AO45">
        <f>(Y45*AG45+Z45*AH45)*AI45</f>
        <v>200.09772990246711</v>
      </c>
      <c r="AP45">
        <f>((AO45+0.00000010773*(AN45^4-AM45^4))-AL45*44100)/(L45*51.4+0.00000043092*AM45^3)</f>
        <v>-8.2894599684822428</v>
      </c>
      <c r="AQ45">
        <f>0.61365*EXP(17.502*J45/(240.97+J45))</f>
        <v>3.4830672245414709</v>
      </c>
      <c r="AR45">
        <f>AQ45*1000/AA45</f>
        <v>39.649637494875847</v>
      </c>
      <c r="AS45">
        <f>(AR45-U45)</f>
        <v>15.714430127932488</v>
      </c>
      <c r="AT45">
        <f>IF(D45,P45,(O45+P45)/2)</f>
        <v>26.554980278015137</v>
      </c>
      <c r="AU45">
        <f>0.61365*EXP(17.502*AT45/(240.97+AT45))</f>
        <v>3.4866711717425991</v>
      </c>
      <c r="AV45">
        <f>IF(AS45&lt;&gt;0,(1000-(AR45+U45)/2)/AS45*AL45,0)</f>
        <v>1.6884544619227755</v>
      </c>
      <c r="AW45">
        <f>U45*AA45/1000</f>
        <v>2.1026153468156701</v>
      </c>
      <c r="AX45">
        <f>(AU45-AW45)</f>
        <v>1.384055824926929</v>
      </c>
      <c r="AY45">
        <f>1/(1.6/F45+1.37/N45)</f>
        <v>1.1187206194549701</v>
      </c>
      <c r="AZ45">
        <f>G45*AA45*0.001</f>
        <v>33.424057699069294</v>
      </c>
      <c r="BA45">
        <f>G45/S45</f>
        <v>0.97533257984841215</v>
      </c>
      <c r="BB45">
        <f>(1-AL45*AA45/AQ45/F45)*100</f>
        <v>75.212711639151564</v>
      </c>
      <c r="BC45">
        <f>(S45-E45/(N45/1.35))</f>
        <v>390.04189503760216</v>
      </c>
      <c r="BD45">
        <f>E45*BB45/100/BC45</f>
        <v>3.9839194881466296E-4</v>
      </c>
    </row>
    <row r="46" spans="1:56" x14ac:dyDescent="0.25">
      <c r="A46" s="1" t="s">
        <v>1</v>
      </c>
      <c r="B46" s="1" t="s">
        <v>944</v>
      </c>
      <c r="K46" s="1">
        <f t="shared" si="0"/>
        <v>2.72</v>
      </c>
    </row>
    <row r="47" spans="1:56" x14ac:dyDescent="0.25">
      <c r="A47" s="1" t="s">
        <v>1</v>
      </c>
      <c r="B47" s="1" t="s">
        <v>943</v>
      </c>
      <c r="K47" s="1">
        <f t="shared" si="0"/>
        <v>2.72</v>
      </c>
    </row>
    <row r="48" spans="1:56" x14ac:dyDescent="0.25">
      <c r="A48" s="1">
        <v>11</v>
      </c>
      <c r="B48" s="1" t="s">
        <v>942</v>
      </c>
      <c r="C48" s="1">
        <v>2314.5000049062073</v>
      </c>
      <c r="D48" s="1">
        <v>0</v>
      </c>
      <c r="E48">
        <f>(R48-S48*(1000-T48)/(1000-U48))*AK48</f>
        <v>0.35886579431958526</v>
      </c>
      <c r="F48">
        <f>IF(AV48&lt;&gt;0,1/(1/AV48-1/N48),0)</f>
        <v>3.2314809712924988</v>
      </c>
      <c r="G48">
        <f>((AY48-AL48/2)*S48-E48)/(AY48+AL48/2)</f>
        <v>380.51071888792973</v>
      </c>
      <c r="H48">
        <f>AL48*1000</f>
        <v>28.377944583578092</v>
      </c>
      <c r="I48">
        <f>(AQ48-AW48)</f>
        <v>1.3101076888681225</v>
      </c>
      <c r="J48">
        <f>(P48+AP48*D48)</f>
        <v>26.553255081176758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26.640886306762695</v>
      </c>
      <c r="P48" s="1">
        <v>26.553255081176758</v>
      </c>
      <c r="Q48" s="1">
        <v>26.676895141601563</v>
      </c>
      <c r="R48" s="1">
        <v>400.0477294921875</v>
      </c>
      <c r="S48" s="1">
        <v>389.7122802734375</v>
      </c>
      <c r="T48" s="1">
        <v>-0.27595552802085876</v>
      </c>
      <c r="U48" s="1">
        <v>24.774831771850586</v>
      </c>
      <c r="V48" s="1">
        <v>-0.69170385599136353</v>
      </c>
      <c r="W48" s="1">
        <v>62.100028991699219</v>
      </c>
      <c r="X48" s="1">
        <v>300.4923095703125</v>
      </c>
      <c r="Y48" s="1">
        <v>1601.16845703125</v>
      </c>
      <c r="Z48" s="1">
        <v>4.2746062278747559</v>
      </c>
      <c r="AA48" s="1">
        <v>87.839508056640625</v>
      </c>
      <c r="AB48" s="1">
        <v>0.21166479587554932</v>
      </c>
      <c r="AC48" s="1">
        <v>1.95096755027771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1.1047511381261486</v>
      </c>
      <c r="AL48">
        <f>(U48-T48)/(1000-U48)*AK48</f>
        <v>2.8377944583578091E-2</v>
      </c>
      <c r="AM48">
        <f>(P48+273.15)</f>
        <v>299.70325508117674</v>
      </c>
      <c r="AN48">
        <f>(O48+273.15)</f>
        <v>299.79088630676267</v>
      </c>
      <c r="AO48">
        <f>(Y48*AG48+Z48*AH48)*AI48</f>
        <v>256.18694739877537</v>
      </c>
      <c r="AP48">
        <f>((AO48+0.00000010773*(AN48^4-AM48^4))-AL48*44100)/(L48*51.4+0.00000043092*AM48^3)</f>
        <v>-8.1761524440891993</v>
      </c>
      <c r="AQ48">
        <f>0.61365*EXP(17.502*J48/(240.97+J48))</f>
        <v>3.4863167238935082</v>
      </c>
      <c r="AR48">
        <f>AQ48*1000/AA48</f>
        <v>39.689620320339948</v>
      </c>
      <c r="AS48">
        <f>(AR48-U48)</f>
        <v>14.914788548489362</v>
      </c>
      <c r="AT48">
        <f>IF(D48,P48,(O48+P48)/2)</f>
        <v>26.597070693969727</v>
      </c>
      <c r="AU48">
        <f>0.61365*EXP(17.502*AT48/(240.97+AT48))</f>
        <v>3.4953285517142971</v>
      </c>
      <c r="AV48">
        <f>IF(AS48&lt;&gt;0,(1000-(AR48+U48)/2)/AS48*AL48,0)</f>
        <v>1.8413442584017214</v>
      </c>
      <c r="AW48">
        <f>U48*AA48/1000</f>
        <v>2.1762090350253858</v>
      </c>
      <c r="AX48">
        <f>(AU48-AW48)</f>
        <v>1.3191195166889114</v>
      </c>
      <c r="AY48">
        <f>1/(1.6/F48+1.37/N48)</f>
        <v>1.2266981781696686</v>
      </c>
      <c r="AZ48">
        <f>G48*AA48*0.001</f>
        <v>33.423874357394418</v>
      </c>
      <c r="BA48">
        <f>G48/S48</f>
        <v>0.97638883388778097</v>
      </c>
      <c r="BB48">
        <f>(1-AL48*AA48/AQ48/F48)*100</f>
        <v>77.874026443965676</v>
      </c>
      <c r="BC48">
        <f>(S48-E48/(N48/1.35))</f>
        <v>389.59909582685202</v>
      </c>
      <c r="BD48">
        <f>E48*BB48/100/BC48</f>
        <v>7.1730978475109718E-4</v>
      </c>
    </row>
    <row r="49" spans="1:56" x14ac:dyDescent="0.25">
      <c r="A49" s="1" t="s">
        <v>1</v>
      </c>
      <c r="B49" s="1" t="s">
        <v>941</v>
      </c>
      <c r="K49" s="1">
        <f t="shared" si="0"/>
        <v>2.72</v>
      </c>
    </row>
    <row r="50" spans="1:56" x14ac:dyDescent="0.25">
      <c r="A50" s="1" t="s">
        <v>1</v>
      </c>
      <c r="B50" s="1" t="s">
        <v>940</v>
      </c>
      <c r="K50" s="1">
        <f t="shared" si="0"/>
        <v>2.72</v>
      </c>
    </row>
    <row r="51" spans="1:56" x14ac:dyDescent="0.25">
      <c r="A51" s="1">
        <v>12</v>
      </c>
      <c r="B51" s="1" t="s">
        <v>939</v>
      </c>
      <c r="C51" s="1">
        <v>2518.5000049062073</v>
      </c>
      <c r="D51" s="1">
        <v>0</v>
      </c>
      <c r="E51">
        <f>(R51-S51*(1000-T51)/(1000-U51))*AK51</f>
        <v>0.52519525874021677</v>
      </c>
      <c r="F51">
        <f>IF(AV51&lt;&gt;0,1/(1/AV51-1/N51),0)</f>
        <v>3.8803280739323287</v>
      </c>
      <c r="G51">
        <f>((AY51-AL51/2)*S51-E51)/(AY51+AL51/2)</f>
        <v>380.44958391863651</v>
      </c>
      <c r="H51">
        <f>AL51*1000</f>
        <v>29.553643689310128</v>
      </c>
      <c r="I51">
        <f>(AQ51-AW51)</f>
        <v>1.2335128469153451</v>
      </c>
      <c r="J51">
        <f>(P51+AP51*D51)</f>
        <v>26.610744476318359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26.748960494995117</v>
      </c>
      <c r="P51" s="1">
        <v>26.610744476318359</v>
      </c>
      <c r="Q51" s="1">
        <v>26.755491256713867</v>
      </c>
      <c r="R51" s="1">
        <v>400.04962158203125</v>
      </c>
      <c r="S51" s="1">
        <v>389.1634521484375</v>
      </c>
      <c r="T51" s="1">
        <v>-0.27748656272888184</v>
      </c>
      <c r="U51" s="1">
        <v>25.784397125244141</v>
      </c>
      <c r="V51" s="1">
        <v>-0.69105231761932373</v>
      </c>
      <c r="W51" s="1">
        <v>64.21343994140625</v>
      </c>
      <c r="X51" s="1">
        <v>300.48944091796875</v>
      </c>
      <c r="Y51" s="1">
        <v>1999.413330078125</v>
      </c>
      <c r="Z51" s="1">
        <v>2.4502909183502197</v>
      </c>
      <c r="AA51" s="1">
        <v>87.829559326171875</v>
      </c>
      <c r="AB51" s="1">
        <v>0.33555394411087036</v>
      </c>
      <c r="AC51" s="1">
        <v>1.9773259162902832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1.1047405916101789</v>
      </c>
      <c r="AL51">
        <f>(U51-T51)/(1000-U51)*AK51</f>
        <v>2.9553643689310127E-2</v>
      </c>
      <c r="AM51">
        <f>(P51+273.15)</f>
        <v>299.76074447631834</v>
      </c>
      <c r="AN51">
        <f>(O51+273.15)</f>
        <v>299.89896049499509</v>
      </c>
      <c r="AO51">
        <f>(Y51*AG51+Z51*AH51)*AI51</f>
        <v>319.90612566204072</v>
      </c>
      <c r="AP51">
        <f>((AO51+0.00000010773*(AN51^4-AM51^4))-AL51*44100)/(L51*51.4+0.00000043092*AM51^3)</f>
        <v>-8.0732528135960848</v>
      </c>
      <c r="AQ51">
        <f>0.61365*EXP(17.502*J51/(240.97+J51))</f>
        <v>3.4981450839165511</v>
      </c>
      <c r="AR51">
        <f>AQ51*1000/AA51</f>
        <v>39.828790110690633</v>
      </c>
      <c r="AS51">
        <f>(AR51-U51)</f>
        <v>14.044392985446493</v>
      </c>
      <c r="AT51">
        <f>IF(D51,P51,(O51+P51)/2)</f>
        <v>26.679852485656738</v>
      </c>
      <c r="AU51">
        <f>0.61365*EXP(17.502*AT51/(240.97+AT51))</f>
        <v>3.5124103213725064</v>
      </c>
      <c r="AV51">
        <f>IF(AS51&lt;&gt;0,(1000-(AR51+U51)/2)/AS51*AL51,0)</f>
        <v>2.0352669809570978</v>
      </c>
      <c r="AW51">
        <f>U51*AA51/1000</f>
        <v>2.264632237001206</v>
      </c>
      <c r="AX51">
        <f>(AU51-AW51)</f>
        <v>1.2477780843713004</v>
      </c>
      <c r="AY51">
        <f>1/(1.6/F51+1.37/N51)</f>
        <v>1.3653672133046713</v>
      </c>
      <c r="AZ51">
        <f>G51*AA51*0.001</f>
        <v>33.414719301399288</v>
      </c>
      <c r="BA51">
        <f>G51/S51</f>
        <v>0.97760871895422163</v>
      </c>
      <c r="BB51">
        <f>(1-AL51*AA51/AQ51/F51)*100</f>
        <v>80.877464617113034</v>
      </c>
      <c r="BC51">
        <f>(S51-E51/(N51/1.35))</f>
        <v>388.9978082346102</v>
      </c>
      <c r="BD51">
        <f>E51*BB51/100/BC51</f>
        <v>1.091946022745178E-3</v>
      </c>
    </row>
    <row r="52" spans="1:56" x14ac:dyDescent="0.25">
      <c r="A52" s="1" t="s">
        <v>1</v>
      </c>
      <c r="B52" s="1" t="s">
        <v>938</v>
      </c>
      <c r="K52" s="2">
        <v>7.89</v>
      </c>
    </row>
    <row r="53" spans="1:56" x14ac:dyDescent="0.25">
      <c r="A53" s="1" t="s">
        <v>1</v>
      </c>
      <c r="B53" s="1" t="s">
        <v>937</v>
      </c>
      <c r="K53" s="2">
        <v>7.89</v>
      </c>
    </row>
    <row r="54" spans="1:56" x14ac:dyDescent="0.25">
      <c r="A54" s="1" t="s">
        <v>1</v>
      </c>
      <c r="B54" s="1" t="s">
        <v>936</v>
      </c>
    </row>
    <row r="55" spans="1:56" x14ac:dyDescent="0.25">
      <c r="A55" s="1" t="s">
        <v>1</v>
      </c>
      <c r="B55" s="1" t="s">
        <v>935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A51D6-54D5-42F9-94E0-A4CCCD3BE9D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6994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6993</v>
      </c>
    </row>
    <row r="12" spans="1:56" x14ac:dyDescent="0.25">
      <c r="A12" s="1" t="s">
        <v>1</v>
      </c>
      <c r="B12" s="1" t="s">
        <v>6992</v>
      </c>
    </row>
    <row r="13" spans="1:56" x14ac:dyDescent="0.25">
      <c r="A13" s="1" t="s">
        <v>1</v>
      </c>
      <c r="B13" s="1" t="s">
        <v>6991</v>
      </c>
    </row>
    <row r="14" spans="1:56" x14ac:dyDescent="0.25">
      <c r="A14" s="1" t="s">
        <v>1</v>
      </c>
      <c r="B14" s="1" t="s">
        <v>6990</v>
      </c>
    </row>
    <row r="15" spans="1:56" x14ac:dyDescent="0.25">
      <c r="A15" s="1" t="s">
        <v>1</v>
      </c>
      <c r="B15" s="1" t="s">
        <v>6989</v>
      </c>
    </row>
    <row r="16" spans="1:56" x14ac:dyDescent="0.25">
      <c r="A16" s="1" t="s">
        <v>1</v>
      </c>
      <c r="B16" s="1" t="s">
        <v>6988</v>
      </c>
    </row>
    <row r="17" spans="1:56" x14ac:dyDescent="0.25">
      <c r="A17" s="1" t="s">
        <v>1</v>
      </c>
      <c r="B17" s="1" t="s">
        <v>6987</v>
      </c>
    </row>
    <row r="18" spans="1:56" x14ac:dyDescent="0.25">
      <c r="A18" s="1">
        <v>1</v>
      </c>
      <c r="B18" s="1" t="s">
        <v>6986</v>
      </c>
      <c r="C18" s="1">
        <v>338.00000728666782</v>
      </c>
      <c r="D18" s="1">
        <v>0</v>
      </c>
      <c r="E18">
        <f>(R18-S18*(1000-T18)/(1000-U18))*AK18</f>
        <v>-2.9613047801676804</v>
      </c>
      <c r="F18">
        <f>IF(AV18&lt;&gt;0,1/(1/AV18-1/N18),0)</f>
        <v>4.4738067343938468</v>
      </c>
      <c r="G18">
        <f>((AY18-AL18/2)*S18-E18)/(AY18+AL18/2)</f>
        <v>386.23937865587533</v>
      </c>
      <c r="H18">
        <f>AL18*1000</f>
        <v>29.660582356920816</v>
      </c>
      <c r="I18">
        <f>(AQ18-AW18)</f>
        <v>1.1686837374774073</v>
      </c>
      <c r="J18">
        <f>(P18+AP18*D18)</f>
        <v>26.716484069824219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27.509422302246094</v>
      </c>
      <c r="P18" s="1">
        <v>26.716484069824219</v>
      </c>
      <c r="Q18" s="1">
        <v>27.651269912719727</v>
      </c>
      <c r="R18" s="1">
        <v>399.89633178710938</v>
      </c>
      <c r="S18" s="1">
        <v>392.05477905273438</v>
      </c>
      <c r="T18" s="1">
        <v>0.25488543510437012</v>
      </c>
      <c r="U18" s="1">
        <v>26.381803512573242</v>
      </c>
      <c r="V18" s="1">
        <v>0.6160271167755127</v>
      </c>
      <c r="W18" s="1">
        <v>63.761608123779297</v>
      </c>
      <c r="X18" s="1">
        <v>300.6416015625</v>
      </c>
      <c r="Y18" s="1">
        <v>-0.14790929853916168</v>
      </c>
      <c r="Z18" s="1">
        <v>9.0797195434570313</v>
      </c>
      <c r="AA18" s="1">
        <v>89.126152038574219</v>
      </c>
      <c r="AB18" s="1">
        <v>10.867546081542969</v>
      </c>
      <c r="AC18" s="1">
        <v>-0.12191928923130035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1.1053000057444851</v>
      </c>
      <c r="AL18">
        <f>(U18-T18)/(1000-U18)*AK18</f>
        <v>2.9660582356920817E-2</v>
      </c>
      <c r="AM18">
        <f>(P18+273.15)</f>
        <v>299.8664840698242</v>
      </c>
      <c r="AN18">
        <f>(O18+273.15)</f>
        <v>300.65942230224607</v>
      </c>
      <c r="AO18">
        <f>(Y18*AG18+Z18*AH18)*AI18</f>
        <v>-2.3665487237300997E-2</v>
      </c>
      <c r="AP18">
        <f>((AO18+0.00000010773*(AN18^4-AM18^4))-AL18*44100)/(L18*51.4+0.00000043092*AM18^3)</f>
        <v>-10.678834763059342</v>
      </c>
      <c r="AQ18">
        <f>0.61365*EXP(17.502*J18/(240.97+J18))</f>
        <v>3.5199923683908017</v>
      </c>
      <c r="AR18">
        <f>AQ18*1000/AA18</f>
        <v>39.494495026188638</v>
      </c>
      <c r="AS18">
        <f>(AR18-U18)</f>
        <v>13.112691513615395</v>
      </c>
      <c r="AT18">
        <f>IF(D18,P18,(O18+P18)/2)</f>
        <v>27.112953186035156</v>
      </c>
      <c r="AU18">
        <f>0.61365*EXP(17.502*AT18/(240.97+AT18))</f>
        <v>3.6029727738845017</v>
      </c>
      <c r="AV18">
        <f>IF(AS18&lt;&gt;0,(1000-(AR18+U18)/2)/AS18*AL18,0)</f>
        <v>2.1874698751243042</v>
      </c>
      <c r="AW18">
        <f>U18*AA18/1000</f>
        <v>2.3513086309133944</v>
      </c>
      <c r="AX18">
        <f>(AU18-AW18)</f>
        <v>1.2516641429711073</v>
      </c>
      <c r="AY18">
        <f>1/(1.6/F18+1.37/N18)</f>
        <v>1.4755689403227072</v>
      </c>
      <c r="AZ18">
        <f>G18*AA18*0.001</f>
        <v>34.42402958536799</v>
      </c>
      <c r="BA18">
        <f>G18/S18</f>
        <v>0.98516686772468387</v>
      </c>
      <c r="BB18">
        <f>(1-AL18*AA18/AQ18/F18)*100</f>
        <v>83.213278339922852</v>
      </c>
      <c r="BC18">
        <f>(S18-E18/(N18/1.35))</f>
        <v>392.98875952125394</v>
      </c>
      <c r="BD18">
        <f>E18*BB18/100/BC18</f>
        <v>-6.2704052711744325E-3</v>
      </c>
    </row>
    <row r="19" spans="1:56" x14ac:dyDescent="0.25">
      <c r="A19" s="1" t="s">
        <v>1</v>
      </c>
      <c r="B19" s="1" t="s">
        <v>6985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6984</v>
      </c>
      <c r="K20" s="1">
        <f t="shared" si="0"/>
        <v>2.72</v>
      </c>
    </row>
    <row r="21" spans="1:56" x14ac:dyDescent="0.25">
      <c r="A21" s="1">
        <v>2</v>
      </c>
      <c r="B21" s="1" t="s">
        <v>6983</v>
      </c>
      <c r="C21" s="1">
        <v>542.00000728666782</v>
      </c>
      <c r="D21" s="1">
        <v>0</v>
      </c>
      <c r="E21">
        <f>(R21-S21*(1000-T21)/(1000-U21))*AK21</f>
        <v>-1.65184216942511</v>
      </c>
      <c r="F21">
        <f>IF(AV21&lt;&gt;0,1/(1/AV21-1/N21),0)</f>
        <v>4.2349653713836934</v>
      </c>
      <c r="G21">
        <f>((AY21-AL21/2)*S21-E21)/(AY21+AL21/2)</f>
        <v>384.41758697589694</v>
      </c>
      <c r="H21">
        <f>AL21*1000</f>
        <v>29.01633804958318</v>
      </c>
      <c r="I21">
        <f>(AQ21-AW21)</f>
        <v>1.1753754447973317</v>
      </c>
      <c r="J21">
        <f>(P21+AP21*D21)</f>
        <v>26.516193389892578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27.396295547485352</v>
      </c>
      <c r="P21" s="1">
        <v>26.516193389892578</v>
      </c>
      <c r="Q21" s="1">
        <v>27.578290939331055</v>
      </c>
      <c r="R21" s="1">
        <v>399.89022827148438</v>
      </c>
      <c r="S21" s="1">
        <v>391.11700439453125</v>
      </c>
      <c r="T21" s="1">
        <v>0.27099427580833435</v>
      </c>
      <c r="U21" s="1">
        <v>25.844791412353516</v>
      </c>
      <c r="V21" s="1">
        <v>0.659279465675354</v>
      </c>
      <c r="W21" s="1">
        <v>62.875648498535156</v>
      </c>
      <c r="X21" s="1">
        <v>300.63839721679688</v>
      </c>
      <c r="Y21" s="1">
        <v>25.748773574829102</v>
      </c>
      <c r="Z21" s="1">
        <v>8.2144098281860352</v>
      </c>
      <c r="AA21" s="1">
        <v>89.121803283691406</v>
      </c>
      <c r="AB21" s="1">
        <v>10.880949020385742</v>
      </c>
      <c r="AC21" s="1">
        <v>-0.11215957999229431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1.1052882250617531</v>
      </c>
      <c r="AL21">
        <f>(U21-T21)/(1000-U21)*AK21</f>
        <v>2.901633804958318E-2</v>
      </c>
      <c r="AM21">
        <f>(P21+273.15)</f>
        <v>299.66619338989256</v>
      </c>
      <c r="AN21">
        <f>(O21+273.15)</f>
        <v>300.54629554748533</v>
      </c>
      <c r="AO21">
        <f>(Y21*AG21+Z21*AH21)*AI21</f>
        <v>4.1198036798878661</v>
      </c>
      <c r="AP21">
        <f>((AO21+0.00000010773*(AN21^4-AM21^4))-AL21*44100)/(L21*51.4+0.00000043092*AM21^3)</f>
        <v>-10.404931373796002</v>
      </c>
      <c r="AQ21">
        <f>0.61365*EXP(17.502*J21/(240.97+J21))</f>
        <v>3.4787098609571387</v>
      </c>
      <c r="AR21">
        <f>AQ21*1000/AA21</f>
        <v>39.033207731263616</v>
      </c>
      <c r="AS21">
        <f>(AR21-U21)</f>
        <v>13.1884163189101</v>
      </c>
      <c r="AT21">
        <f>IF(D21,P21,(O21+P21)/2)</f>
        <v>26.956244468688965</v>
      </c>
      <c r="AU21">
        <f>0.61365*EXP(17.502*AT21/(240.97+AT21))</f>
        <v>3.5699720256945713</v>
      </c>
      <c r="AV21">
        <f>IF(AS21&lt;&gt;0,(1000-(AR21+U21)/2)/AS21*AL21,0)</f>
        <v>2.128767881839011</v>
      </c>
      <c r="AW21">
        <f>U21*AA21/1000</f>
        <v>2.3033344161598071</v>
      </c>
      <c r="AX21">
        <f>(AU21-AW21)</f>
        <v>1.2666376095347642</v>
      </c>
      <c r="AY21">
        <f>1/(1.6/F21+1.37/N21)</f>
        <v>1.4329223224766316</v>
      </c>
      <c r="AZ21">
        <f>G21*AA21*0.001</f>
        <v>34.259988565257217</v>
      </c>
      <c r="BA21">
        <f>G21/S21</f>
        <v>0.98287106583615469</v>
      </c>
      <c r="BB21">
        <f>(1-AL21*AA21/AQ21/F21)*100</f>
        <v>82.446711295281219</v>
      </c>
      <c r="BC21">
        <f>(S21-E21/(N21/1.35))</f>
        <v>391.63798701464259</v>
      </c>
      <c r="BD21">
        <f>E21*BB21/100/BC21</f>
        <v>-3.4774194272138167E-3</v>
      </c>
    </row>
    <row r="22" spans="1:56" x14ac:dyDescent="0.25">
      <c r="A22" s="1" t="s">
        <v>1</v>
      </c>
      <c r="B22" s="1" t="s">
        <v>6982</v>
      </c>
      <c r="K22" s="1">
        <f t="shared" si="0"/>
        <v>2.72</v>
      </c>
    </row>
    <row r="23" spans="1:56" x14ac:dyDescent="0.25">
      <c r="A23" s="1" t="s">
        <v>1</v>
      </c>
      <c r="B23" s="1" t="s">
        <v>6981</v>
      </c>
      <c r="K23" s="1">
        <f t="shared" si="0"/>
        <v>2.72</v>
      </c>
    </row>
    <row r="24" spans="1:56" x14ac:dyDescent="0.25">
      <c r="A24" s="1">
        <v>3</v>
      </c>
      <c r="B24" s="1" t="s">
        <v>6980</v>
      </c>
      <c r="C24" s="1">
        <v>746.00000728666782</v>
      </c>
      <c r="D24" s="1">
        <v>0</v>
      </c>
      <c r="E24">
        <f>(R24-S24*(1000-T24)/(1000-U24))*AK24</f>
        <v>-0.97813904771569038</v>
      </c>
      <c r="F24">
        <f>IF(AV24&lt;&gt;0,1/(1/AV24-1/N24),0)</f>
        <v>4.1394527640008318</v>
      </c>
      <c r="G24">
        <f>((AY24-AL24/2)*S24-E24)/(AY24+AL24/2)</f>
        <v>383.57303289383168</v>
      </c>
      <c r="H24">
        <f>AL24*1000</f>
        <v>28.796049219330467</v>
      </c>
      <c r="I24">
        <f>(AQ24-AW24)</f>
        <v>1.1801530570089747</v>
      </c>
      <c r="J24">
        <f>(P24+AP24*D24)</f>
        <v>26.469087600708008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27.344646453857422</v>
      </c>
      <c r="P24" s="1">
        <v>26.469087600708008</v>
      </c>
      <c r="Q24" s="1">
        <v>27.524106979370117</v>
      </c>
      <c r="R24" s="1">
        <v>400.05673217773438</v>
      </c>
      <c r="S24" s="1">
        <v>390.75958251953125</v>
      </c>
      <c r="T24" s="1">
        <v>0.29437634348869324</v>
      </c>
      <c r="U24" s="1">
        <v>25.682779312133789</v>
      </c>
      <c r="V24" s="1">
        <v>0.7183377742767334</v>
      </c>
      <c r="W24" s="1">
        <v>62.671176910400391</v>
      </c>
      <c r="X24" s="1">
        <v>300.58465576171875</v>
      </c>
      <c r="Y24" s="1">
        <v>51.074977874755859</v>
      </c>
      <c r="Z24" s="1">
        <v>2.1346352100372314</v>
      </c>
      <c r="AA24" s="1">
        <v>89.122337341308594</v>
      </c>
      <c r="AB24" s="1">
        <v>10.88929557800293</v>
      </c>
      <c r="AC24" s="1">
        <v>-0.10840830206871033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1.1050906461827894</v>
      </c>
      <c r="AL24">
        <f>(U24-T24)/(1000-U24)*AK24</f>
        <v>2.8796049219330468E-2</v>
      </c>
      <c r="AM24">
        <f>(P24+273.15)</f>
        <v>299.61908760070799</v>
      </c>
      <c r="AN24">
        <f>(O24+273.15)</f>
        <v>300.4946464538574</v>
      </c>
      <c r="AO24">
        <f>(Y24*AG24+Z24*AH24)*AI24</f>
        <v>8.1719962773025827</v>
      </c>
      <c r="AP24">
        <f>((AO24+0.00000010773*(AN24^4-AM24^4))-AL24*44100)/(L24*51.4+0.00000043092*AM24^3)</f>
        <v>-10.292656764608896</v>
      </c>
      <c r="AQ24">
        <f>0.61365*EXP(17.502*J24/(240.97+J24))</f>
        <v>3.4690623787273438</v>
      </c>
      <c r="AR24">
        <f>AQ24*1000/AA24</f>
        <v>38.924723949305786</v>
      </c>
      <c r="AS24">
        <f>(AR24-U24)</f>
        <v>13.241944637171997</v>
      </c>
      <c r="AT24">
        <f>IF(D24,P24,(O24+P24)/2)</f>
        <v>26.906867027282715</v>
      </c>
      <c r="AU24">
        <f>0.61365*EXP(17.502*AT24/(240.97+AT24))</f>
        <v>3.5596286172282499</v>
      </c>
      <c r="AV24">
        <f>IF(AS24&lt;&gt;0,(1000-(AR24+U24)/2)/AS24*AL24,0)</f>
        <v>2.1043607688239341</v>
      </c>
      <c r="AW24">
        <f>U24*AA24/1000</f>
        <v>2.2889093217183691</v>
      </c>
      <c r="AX24">
        <f>(AU24-AW24)</f>
        <v>1.2707192955098807</v>
      </c>
      <c r="AY24">
        <f>1/(1.6/F24+1.37/N24)</f>
        <v>1.415243967522505</v>
      </c>
      <c r="AZ24">
        <f>G24*AA24*0.001</f>
        <v>34.184925232592924</v>
      </c>
      <c r="BA24">
        <f>G24/S24</f>
        <v>0.9816087693119071</v>
      </c>
      <c r="BB24">
        <f>(1-AL24*AA24/AQ24/F24)*100</f>
        <v>82.128358880755641</v>
      </c>
      <c r="BC24">
        <f>(S24-E24/(N24/1.35))</f>
        <v>391.06808260104299</v>
      </c>
      <c r="BD24">
        <f>E24*BB24/100/BC24</f>
        <v>-2.0541935872590319E-3</v>
      </c>
    </row>
    <row r="25" spans="1:56" x14ac:dyDescent="0.25">
      <c r="A25" s="1" t="s">
        <v>1</v>
      </c>
      <c r="B25" s="1" t="s">
        <v>6979</v>
      </c>
      <c r="K25" s="1">
        <f t="shared" si="0"/>
        <v>2.72</v>
      </c>
    </row>
    <row r="26" spans="1:56" x14ac:dyDescent="0.25">
      <c r="A26" s="1" t="s">
        <v>1</v>
      </c>
      <c r="B26" s="1" t="s">
        <v>6978</v>
      </c>
      <c r="K26" s="1">
        <f t="shared" si="0"/>
        <v>2.72</v>
      </c>
    </row>
    <row r="27" spans="1:56" x14ac:dyDescent="0.25">
      <c r="A27" s="1">
        <v>4</v>
      </c>
      <c r="B27" s="1" t="s">
        <v>6977</v>
      </c>
      <c r="C27" s="1">
        <v>950.00000728666782</v>
      </c>
      <c r="D27" s="1">
        <v>0</v>
      </c>
      <c r="E27">
        <f>(R27-S27*(1000-T27)/(1000-U27))*AK27</f>
        <v>9.1421268444885021E-3</v>
      </c>
      <c r="F27">
        <f>IF(AV27&lt;&gt;0,1/(1/AV27-1/N27),0)</f>
        <v>4.2024300464239515</v>
      </c>
      <c r="G27">
        <f>((AY27-AL27/2)*S27-E27)/(AY27+AL27/2)</f>
        <v>381.99076167678174</v>
      </c>
      <c r="H27">
        <f>AL27*1000</f>
        <v>28.810588818406742</v>
      </c>
      <c r="I27">
        <f>(AQ27-AW27)</f>
        <v>1.1717738541370823</v>
      </c>
      <c r="J27">
        <f>(P27+AP27*D27)</f>
        <v>26.445400238037109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27.325677871704102</v>
      </c>
      <c r="P27" s="1">
        <v>26.445400238037109</v>
      </c>
      <c r="Q27" s="1">
        <v>27.508407592773438</v>
      </c>
      <c r="R27" s="1">
        <v>399.95846557617188</v>
      </c>
      <c r="S27" s="1">
        <v>389.7884521484375</v>
      </c>
      <c r="T27" s="1">
        <v>0.32290959358215332</v>
      </c>
      <c r="U27" s="1">
        <v>25.722221374511719</v>
      </c>
      <c r="V27" s="1">
        <v>0.78884822130203247</v>
      </c>
      <c r="W27" s="1">
        <v>62.837806701660156</v>
      </c>
      <c r="X27" s="1">
        <v>300.5950927734375</v>
      </c>
      <c r="Y27" s="1">
        <v>100.00923156738281</v>
      </c>
      <c r="Z27" s="1">
        <v>7.6116213798522949</v>
      </c>
      <c r="AA27" s="1">
        <v>89.123176574707031</v>
      </c>
      <c r="AB27" s="1">
        <v>10.882255554199219</v>
      </c>
      <c r="AC27" s="1">
        <v>-0.11133922636508942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1.1051290175494024</v>
      </c>
      <c r="AL27">
        <f>(U27-T27)/(1000-U27)*AK27</f>
        <v>2.8810588818406743E-2</v>
      </c>
      <c r="AM27">
        <f>(P27+273.15)</f>
        <v>299.59540023803709</v>
      </c>
      <c r="AN27">
        <f>(O27+273.15)</f>
        <v>300.47567787170408</v>
      </c>
      <c r="AO27">
        <f>(Y27*AG27+Z27*AH27)*AI27</f>
        <v>16.001476693120367</v>
      </c>
      <c r="AP27">
        <f>((AO27+0.00000010773*(AN27^4-AM27^4))-AL27*44100)/(L27*51.4+0.00000043092*AM27^3)</f>
        <v>-10.233337937644846</v>
      </c>
      <c r="AQ27">
        <f>0.61365*EXP(17.502*J27/(240.97+J27))</f>
        <v>3.4642199315913937</v>
      </c>
      <c r="AR27">
        <f>AQ27*1000/AA27</f>
        <v>38.870023093123592</v>
      </c>
      <c r="AS27">
        <f>(AR27-U27)</f>
        <v>13.147801718611873</v>
      </c>
      <c r="AT27">
        <f>IF(D27,P27,(O27+P27)/2)</f>
        <v>26.885539054870605</v>
      </c>
      <c r="AU27">
        <f>0.61365*EXP(17.502*AT27/(240.97+AT27))</f>
        <v>3.5551690071972231</v>
      </c>
      <c r="AV27">
        <f>IF(AS27&lt;&gt;0,(1000-(AR27+U27)/2)/AS27*AL27,0)</f>
        <v>2.1205155901334023</v>
      </c>
      <c r="AW27">
        <f>U27*AA27/1000</f>
        <v>2.2924460774543114</v>
      </c>
      <c r="AX27">
        <f>(AU27-AW27)</f>
        <v>1.2627229297429117</v>
      </c>
      <c r="AY27">
        <f>1/(1.6/F27+1.37/N27)</f>
        <v>1.4269416003810289</v>
      </c>
      <c r="AZ27">
        <f>G27*AA27*0.001</f>
        <v>34.044230102826653</v>
      </c>
      <c r="BA27">
        <f>G27/S27</f>
        <v>0.97999507058591295</v>
      </c>
      <c r="BB27">
        <f>(1-AL27*AA27/AQ27/F27)*100</f>
        <v>82.36250747386822</v>
      </c>
      <c r="BC27">
        <f>(S27-E27/(N27/1.35))</f>
        <v>389.78556876812127</v>
      </c>
      <c r="BD27">
        <f>E27*BB27/100/BC27</f>
        <v>1.9317505595087012E-5</v>
      </c>
    </row>
    <row r="28" spans="1:56" x14ac:dyDescent="0.25">
      <c r="A28" s="1" t="s">
        <v>1</v>
      </c>
      <c r="B28" s="1" t="s">
        <v>6976</v>
      </c>
      <c r="K28" s="1">
        <f t="shared" si="0"/>
        <v>2.72</v>
      </c>
    </row>
    <row r="29" spans="1:56" x14ac:dyDescent="0.25">
      <c r="A29" s="1" t="s">
        <v>1</v>
      </c>
      <c r="B29" s="1" t="s">
        <v>6975</v>
      </c>
      <c r="K29" s="1">
        <f t="shared" si="0"/>
        <v>2.72</v>
      </c>
    </row>
    <row r="30" spans="1:56" x14ac:dyDescent="0.25">
      <c r="A30" s="1">
        <v>5</v>
      </c>
      <c r="B30" s="1" t="s">
        <v>6974</v>
      </c>
      <c r="C30" s="1">
        <v>1154.0000072866678</v>
      </c>
      <c r="D30" s="1">
        <v>0</v>
      </c>
      <c r="E30">
        <f>(R30-S30*(1000-T30)/(1000-U30))*AK30</f>
        <v>0.98074686939994238</v>
      </c>
      <c r="F30">
        <f>IF(AV30&lt;&gt;0,1/(1/AV30-1/N30),0)</f>
        <v>4.2128759940456604</v>
      </c>
      <c r="G30">
        <f>((AY30-AL30/2)*S30-E30)/(AY30+AL30/2)</f>
        <v>380.68405800569303</v>
      </c>
      <c r="H30">
        <f>AL30*1000</f>
        <v>28.650694313360109</v>
      </c>
      <c r="I30">
        <f>(AQ30-AW30)</f>
        <v>1.1640138896683196</v>
      </c>
      <c r="J30">
        <f>(P30+AP30*D30)</f>
        <v>26.361112594604492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27.262046813964844</v>
      </c>
      <c r="P30" s="1">
        <v>26.361112594604492</v>
      </c>
      <c r="Q30" s="1">
        <v>27.452892303466797</v>
      </c>
      <c r="R30" s="1">
        <v>400.06134033203125</v>
      </c>
      <c r="S30" s="1">
        <v>389.08792114257813</v>
      </c>
      <c r="T30" s="1">
        <v>0.35772049427032471</v>
      </c>
      <c r="U30" s="1">
        <v>25.61602783203125</v>
      </c>
      <c r="V30" s="1">
        <v>0.87716978788375854</v>
      </c>
      <c r="W30" s="1">
        <v>62.813297271728516</v>
      </c>
      <c r="X30" s="1">
        <v>300.62835693359375</v>
      </c>
      <c r="Y30" s="1">
        <v>150.98886108398438</v>
      </c>
      <c r="Z30" s="1">
        <v>7.7792048454284668</v>
      </c>
      <c r="AA30" s="1">
        <v>89.124778747558594</v>
      </c>
      <c r="AB30" s="1">
        <v>10.910723686218262</v>
      </c>
      <c r="AC30" s="1">
        <v>-0.10643380880355835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1.1052513122558592</v>
      </c>
      <c r="AL30">
        <f>(U30-T30)/(1000-U30)*AK30</f>
        <v>2.865069431336011E-2</v>
      </c>
      <c r="AM30">
        <f>(P30+273.15)</f>
        <v>299.51111259460447</v>
      </c>
      <c r="AN30">
        <f>(O30+273.15)</f>
        <v>300.41204681396482</v>
      </c>
      <c r="AO30">
        <f>(Y30*AG30+Z30*AH30)*AI30</f>
        <v>24.158217233459254</v>
      </c>
      <c r="AP30">
        <f>((AO30+0.00000010773*(AN30^4-AM30^4))-AL30*44100)/(L30*51.4+0.00000043092*AM30^3)</f>
        <v>-10.10716320606555</v>
      </c>
      <c r="AQ30">
        <f>0.61365*EXP(17.502*J30/(240.97+J30))</f>
        <v>3.4470367025894078</v>
      </c>
      <c r="AR30">
        <f>AQ30*1000/AA30</f>
        <v>38.67652465486578</v>
      </c>
      <c r="AS30">
        <f>(AR30-U30)</f>
        <v>13.06049682283453</v>
      </c>
      <c r="AT30">
        <f>IF(D30,P30,(O30+P30)/2)</f>
        <v>26.811579704284668</v>
      </c>
      <c r="AU30">
        <f>0.61365*EXP(17.502*AT30/(240.97+AT30))</f>
        <v>3.5397421061395038</v>
      </c>
      <c r="AV30">
        <f>IF(AS30&lt;&gt;0,(1000-(AR30+U30)/2)/AS30*AL30,0)</f>
        <v>2.1231720014597455</v>
      </c>
      <c r="AW30">
        <f>U30*AA30/1000</f>
        <v>2.2830228129210881</v>
      </c>
      <c r="AX30">
        <f>(AU30-AW30)</f>
        <v>1.2567192932184157</v>
      </c>
      <c r="AY30">
        <f>1/(1.6/F30+1.37/N30)</f>
        <v>1.4288664042468346</v>
      </c>
      <c r="AZ30">
        <f>G30*AA30*0.001</f>
        <v>33.928382442480157</v>
      </c>
      <c r="BA30">
        <f>G30/S30</f>
        <v>0.97840112046602046</v>
      </c>
      <c r="BB30">
        <f>(1-AL30*AA30/AQ30/F30)*100</f>
        <v>82.416349932891137</v>
      </c>
      <c r="BC30">
        <f>(S30-E30/(N30/1.35))</f>
        <v>388.77859856736876</v>
      </c>
      <c r="BD30">
        <f>E30*BB30/100/BC30</f>
        <v>2.0790644722190575E-3</v>
      </c>
    </row>
    <row r="31" spans="1:56" x14ac:dyDescent="0.25">
      <c r="A31" s="1" t="s">
        <v>1</v>
      </c>
      <c r="B31" s="1" t="s">
        <v>6973</v>
      </c>
      <c r="K31" s="1">
        <f t="shared" si="0"/>
        <v>2.72</v>
      </c>
    </row>
    <row r="32" spans="1:56" x14ac:dyDescent="0.25">
      <c r="A32" s="1" t="s">
        <v>1</v>
      </c>
      <c r="B32" s="1" t="s">
        <v>6972</v>
      </c>
      <c r="K32" s="1">
        <f t="shared" si="0"/>
        <v>2.72</v>
      </c>
    </row>
    <row r="33" spans="1:56" x14ac:dyDescent="0.25">
      <c r="A33" s="1">
        <v>6</v>
      </c>
      <c r="B33" s="1" t="s">
        <v>6971</v>
      </c>
      <c r="C33" s="1">
        <v>1358.0000072866678</v>
      </c>
      <c r="D33" s="1">
        <v>0</v>
      </c>
      <c r="E33">
        <f>(R33-S33*(1000-T33)/(1000-U33))*AK33</f>
        <v>2.3565060288475705</v>
      </c>
      <c r="F33">
        <f>IF(AV33&lt;&gt;0,1/(1/AV33-1/N33),0)</f>
        <v>4.4287774619651934</v>
      </c>
      <c r="G33">
        <f>((AY33-AL33/2)*S33-E33)/(AY33+AL33/2)</f>
        <v>378.71107459330341</v>
      </c>
      <c r="H33">
        <f>AL33*1000</f>
        <v>28.826922929307582</v>
      </c>
      <c r="I33">
        <f>(AQ33-AW33)</f>
        <v>1.1423237850199843</v>
      </c>
      <c r="J33">
        <f>(P33+AP33*D33)</f>
        <v>26.339345932006836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27.209692001342773</v>
      </c>
      <c r="P33" s="1">
        <v>26.339345932006836</v>
      </c>
      <c r="Q33" s="1">
        <v>27.401098251342773</v>
      </c>
      <c r="R33" s="1">
        <v>400.09207153320313</v>
      </c>
      <c r="S33" s="1">
        <v>387.8446044921875</v>
      </c>
      <c r="T33" s="1">
        <v>0.40156605839729309</v>
      </c>
      <c r="U33" s="1">
        <v>25.809543609619141</v>
      </c>
      <c r="V33" s="1">
        <v>0.98771870136260986</v>
      </c>
      <c r="W33" s="1">
        <v>63.482875823974609</v>
      </c>
      <c r="X33" s="1">
        <v>300.635986328125</v>
      </c>
      <c r="Y33" s="1">
        <v>300.63568115234375</v>
      </c>
      <c r="Z33" s="1">
        <v>7.601008415222168</v>
      </c>
      <c r="AA33" s="1">
        <v>89.125465393066406</v>
      </c>
      <c r="AB33" s="1">
        <v>10.889305114746094</v>
      </c>
      <c r="AC33" s="1">
        <v>-0.10970357805490494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1.1052793615004592</v>
      </c>
      <c r="AL33">
        <f>(U33-T33)/(1000-U33)*AK33</f>
        <v>2.882692292930758E-2</v>
      </c>
      <c r="AM33">
        <f>(P33+273.15)</f>
        <v>299.48934593200681</v>
      </c>
      <c r="AN33">
        <f>(O33+273.15)</f>
        <v>300.35969200134275</v>
      </c>
      <c r="AO33">
        <f>(Y33*AG33+Z33*AH33)*AI33</f>
        <v>48.101707909218021</v>
      </c>
      <c r="AP33">
        <f>((AO33+0.00000010773*(AN33^4-AM33^4))-AL33*44100)/(L33*51.4+0.00000043092*AM33^3)</f>
        <v>-9.9773167606960627</v>
      </c>
      <c r="AQ33">
        <f>0.61365*EXP(17.502*J33/(240.97+J33))</f>
        <v>3.4426113708099333</v>
      </c>
      <c r="AR33">
        <f>AQ33*1000/AA33</f>
        <v>38.626573848754951</v>
      </c>
      <c r="AS33">
        <f>(AR33-U33)</f>
        <v>12.817030239135811</v>
      </c>
      <c r="AT33">
        <f>IF(D33,P33,(O33+P33)/2)</f>
        <v>26.774518966674805</v>
      </c>
      <c r="AU33">
        <f>0.61365*EXP(17.502*AT33/(240.97+AT33))</f>
        <v>3.5320337504380745</v>
      </c>
      <c r="AV33">
        <f>IF(AS33&lt;&gt;0,(1000-(AR33+U33)/2)/AS33*AL33,0)</f>
        <v>2.1766489516584331</v>
      </c>
      <c r="AW33">
        <f>U33*AA33/1000</f>
        <v>2.300287585789949</v>
      </c>
      <c r="AX33">
        <f>(AU33-AW33)</f>
        <v>1.2317461646481256</v>
      </c>
      <c r="AY33">
        <f>1/(1.6/F33+1.37/N33)</f>
        <v>1.4676939713632067</v>
      </c>
      <c r="AZ33">
        <f>G33*AA33*0.001</f>
        <v>33.752800772636455</v>
      </c>
      <c r="BA33">
        <f>G33/S33</f>
        <v>0.97645054283830302</v>
      </c>
      <c r="BB33">
        <f>(1-AL33*AA33/AQ33/F33)*100</f>
        <v>83.148900597818198</v>
      </c>
      <c r="BC33">
        <f>(S33-E33/(N33/1.35))</f>
        <v>387.10137447424665</v>
      </c>
      <c r="BD33">
        <f>E33*BB33/100/BC33</f>
        <v>5.0617460559763952E-3</v>
      </c>
    </row>
    <row r="34" spans="1:56" x14ac:dyDescent="0.25">
      <c r="A34" s="1" t="s">
        <v>1</v>
      </c>
      <c r="B34" s="1" t="s">
        <v>6970</v>
      </c>
      <c r="K34" s="1">
        <f t="shared" si="0"/>
        <v>2.72</v>
      </c>
    </row>
    <row r="35" spans="1:56" x14ac:dyDescent="0.25">
      <c r="A35" s="1" t="s">
        <v>1</v>
      </c>
      <c r="B35" s="1" t="s">
        <v>6969</v>
      </c>
      <c r="K35" s="1">
        <f t="shared" si="0"/>
        <v>2.72</v>
      </c>
    </row>
    <row r="36" spans="1:56" x14ac:dyDescent="0.25">
      <c r="A36" s="1">
        <v>7</v>
      </c>
      <c r="B36" s="1" t="s">
        <v>6968</v>
      </c>
      <c r="C36" s="1">
        <v>1562.0000072866678</v>
      </c>
      <c r="D36" s="1">
        <v>0</v>
      </c>
      <c r="E36">
        <f>(R36-S36*(1000-T36)/(1000-U36))*AK36</f>
        <v>2.8595273731612783</v>
      </c>
      <c r="F36">
        <f>IF(AV36&lt;&gt;0,1/(1/AV36-1/N36),0)</f>
        <v>4.8337567534598449</v>
      </c>
      <c r="G36">
        <f>((AY36-AL36/2)*S36-E36)/(AY36+AL36/2)</f>
        <v>378.0976587852623</v>
      </c>
      <c r="H36">
        <f>AL36*1000</f>
        <v>29.218182674781282</v>
      </c>
      <c r="I36">
        <f>(AQ36-AW36)</f>
        <v>1.1099271781112616</v>
      </c>
      <c r="J36">
        <f>(P36+AP36*D36)</f>
        <v>26.351100921630859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27.187786102294922</v>
      </c>
      <c r="P36" s="1">
        <v>26.351100921630859</v>
      </c>
      <c r="Q36" s="1">
        <v>27.367925643920898</v>
      </c>
      <c r="R36" s="1">
        <v>400.0631103515625</v>
      </c>
      <c r="S36" s="1">
        <v>387.23898315429688</v>
      </c>
      <c r="T36" s="1">
        <v>0.45646774768829346</v>
      </c>
      <c r="U36" s="1">
        <v>26.199529647827148</v>
      </c>
      <c r="V36" s="1">
        <v>1.1242154836654663</v>
      </c>
      <c r="W36" s="1">
        <v>64.525733947753906</v>
      </c>
      <c r="X36" s="1">
        <v>300.62969970703125</v>
      </c>
      <c r="Y36" s="1">
        <v>500.44522094726563</v>
      </c>
      <c r="Z36" s="1">
        <v>7.8431158065795898</v>
      </c>
      <c r="AA36" s="1">
        <v>89.126541137695313</v>
      </c>
      <c r="AB36" s="1">
        <v>10.948930740356445</v>
      </c>
      <c r="AC36" s="1">
        <v>-0.1139218732714653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1.1052562489229087</v>
      </c>
      <c r="AL36">
        <f>(U36-T36)/(1000-U36)*AK36</f>
        <v>2.9218182674781282E-2</v>
      </c>
      <c r="AM36">
        <f>(P36+273.15)</f>
        <v>299.50110092163084</v>
      </c>
      <c r="AN36">
        <f>(O36+273.15)</f>
        <v>300.3377861022949</v>
      </c>
      <c r="AO36">
        <f>(Y36*AG36+Z36*AH36)*AI36</f>
        <v>80.071233561830923</v>
      </c>
      <c r="AP36">
        <f>((AO36+0.00000010773*(AN36^4-AM36^4))-AL36*44100)/(L36*51.4+0.00000043092*AM36^3)</f>
        <v>-9.8593983969320345</v>
      </c>
      <c r="AQ36">
        <f>0.61365*EXP(17.502*J36/(240.97+J36))</f>
        <v>3.445000635056596</v>
      </c>
      <c r="AR36">
        <f>AQ36*1000/AA36</f>
        <v>38.652915181957646</v>
      </c>
      <c r="AS36">
        <f>(AR36-U36)</f>
        <v>12.453385534130497</v>
      </c>
      <c r="AT36">
        <f>IF(D36,P36,(O36+P36)/2)</f>
        <v>26.769443511962891</v>
      </c>
      <c r="AU36">
        <f>0.61365*EXP(17.502*AT36/(240.97+AT36))</f>
        <v>3.5309792356500234</v>
      </c>
      <c r="AV36">
        <f>IF(AS36&lt;&gt;0,(1000-(AR36+U36)/2)/AS36*AL36,0)</f>
        <v>2.2701254455930364</v>
      </c>
      <c r="AW36">
        <f>U36*AA36/1000</f>
        <v>2.3350734569453344</v>
      </c>
      <c r="AX36">
        <f>(AU36-AW36)</f>
        <v>1.1959057787046889</v>
      </c>
      <c r="AY36">
        <f>1/(1.6/F36+1.37/N36)</f>
        <v>1.5359262741697117</v>
      </c>
      <c r="AZ36">
        <f>G36*AA36*0.001</f>
        <v>33.698536539790965</v>
      </c>
      <c r="BA36">
        <f>G36/S36</f>
        <v>0.97639358440988322</v>
      </c>
      <c r="BB36">
        <f>(1-AL36*AA36/AQ36/F36)*100</f>
        <v>84.361821918354295</v>
      </c>
      <c r="BC36">
        <f>(S36-E36/(N36/1.35))</f>
        <v>386.3371027623777</v>
      </c>
      <c r="BD36">
        <f>E36*BB36/100/BC36</f>
        <v>6.2441566523230435E-3</v>
      </c>
    </row>
    <row r="37" spans="1:56" x14ac:dyDescent="0.25">
      <c r="A37" s="1" t="s">
        <v>1</v>
      </c>
      <c r="B37" s="1" t="s">
        <v>6967</v>
      </c>
      <c r="K37" s="1">
        <f t="shared" si="0"/>
        <v>2.72</v>
      </c>
    </row>
    <row r="38" spans="1:56" x14ac:dyDescent="0.25">
      <c r="A38" s="1" t="s">
        <v>1</v>
      </c>
      <c r="B38" s="1" t="s">
        <v>6966</v>
      </c>
      <c r="K38" s="1">
        <f t="shared" si="0"/>
        <v>2.72</v>
      </c>
    </row>
    <row r="39" spans="1:56" x14ac:dyDescent="0.25">
      <c r="A39" s="1">
        <v>8</v>
      </c>
      <c r="B39" s="1" t="s">
        <v>6965</v>
      </c>
      <c r="C39" s="1">
        <v>1766.0000072866678</v>
      </c>
      <c r="D39" s="1">
        <v>0</v>
      </c>
      <c r="E39">
        <f>(R39-S39*(1000-T39)/(1000-U39))*AK39</f>
        <v>3.2815048600235435</v>
      </c>
      <c r="F39">
        <f>IF(AV39&lt;&gt;0,1/(1/AV39-1/N39),0)</f>
        <v>5.4240700478714352</v>
      </c>
      <c r="G39">
        <f>((AY39-AL39/2)*S39-E39)/(AY39+AL39/2)</f>
        <v>377.46041483550215</v>
      </c>
      <c r="H39">
        <f>AL39*1000</f>
        <v>29.828027883203799</v>
      </c>
      <c r="I39">
        <f>(AQ39-AW39)</f>
        <v>1.0747693159206482</v>
      </c>
      <c r="J39">
        <f>(P39+AP39*D39)</f>
        <v>26.437656402587891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27.196157455444336</v>
      </c>
      <c r="P39" s="1">
        <v>26.437656402587891</v>
      </c>
      <c r="Q39" s="1">
        <v>27.360929489135742</v>
      </c>
      <c r="R39" s="1">
        <v>399.88623046875</v>
      </c>
      <c r="S39" s="1">
        <v>386.48626708984375</v>
      </c>
      <c r="T39" s="1">
        <v>0.52542346715927124</v>
      </c>
      <c r="U39" s="1">
        <v>26.791187286376953</v>
      </c>
      <c r="V39" s="1">
        <v>1.2934424877166748</v>
      </c>
      <c r="W39" s="1">
        <v>65.952247619628906</v>
      </c>
      <c r="X39" s="1">
        <v>300.61416625976563</v>
      </c>
      <c r="Y39" s="1">
        <v>749.99774169921875</v>
      </c>
      <c r="Z39" s="1">
        <v>7.8467187881469727</v>
      </c>
      <c r="AA39" s="1">
        <v>89.128890991210938</v>
      </c>
      <c r="AB39" s="1">
        <v>10.962712287902832</v>
      </c>
      <c r="AC39" s="1">
        <v>-0.11480678617954254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1.1051991406609027</v>
      </c>
      <c r="AL39">
        <f>(U39-T39)/(1000-U39)*AK39</f>
        <v>2.9828027883203798E-2</v>
      </c>
      <c r="AM39">
        <f>(P39+273.15)</f>
        <v>299.58765640258787</v>
      </c>
      <c r="AN39">
        <f>(O39+273.15)</f>
        <v>300.34615745544431</v>
      </c>
      <c r="AO39">
        <f>(Y39*AG39+Z39*AH39)*AI39</f>
        <v>119.99963598967406</v>
      </c>
      <c r="AP39">
        <f>((AO39+0.00000010773*(AN39^4-AM39^4))-AL39*44100)/(L39*51.4+0.00000043092*AM39^3)</f>
        <v>-9.758828581551974</v>
      </c>
      <c r="AQ39">
        <f>0.61365*EXP(17.502*J39/(240.97+J39))</f>
        <v>3.462638127093256</v>
      </c>
      <c r="AR39">
        <f>AQ39*1000/AA39</f>
        <v>38.84978359525094</v>
      </c>
      <c r="AS39">
        <f>(AR39-U39)</f>
        <v>12.058596308873987</v>
      </c>
      <c r="AT39">
        <f>IF(D39,P39,(O39+P39)/2)</f>
        <v>26.816906929016113</v>
      </c>
      <c r="AU39">
        <f>0.61365*EXP(17.502*AT39/(240.97+AT39))</f>
        <v>3.540851335346213</v>
      </c>
      <c r="AV39">
        <f>IF(AS39&lt;&gt;0,(1000-(AR39+U39)/2)/AS39*AL39,0)</f>
        <v>2.3924059475400745</v>
      </c>
      <c r="AW39">
        <f>U39*AA39/1000</f>
        <v>2.3878688111726079</v>
      </c>
      <c r="AX39">
        <f>(AU39-AW39)</f>
        <v>1.1529825241736051</v>
      </c>
      <c r="AY39">
        <f>1/(1.6/F39+1.37/N39)</f>
        <v>1.6258870532519318</v>
      </c>
      <c r="AZ39">
        <f>G39*AA39*0.001</f>
        <v>33.642628167370738</v>
      </c>
      <c r="BA39">
        <f>G39/S39</f>
        <v>0.976646383007851</v>
      </c>
      <c r="BB39">
        <f>(1-AL39*AA39/AQ39/F39)*100</f>
        <v>85.844974798622587</v>
      </c>
      <c r="BC39">
        <f>(S39-E39/(N39/1.35))</f>
        <v>385.45129714445346</v>
      </c>
      <c r="BD39">
        <f>E39*BB39/100/BC39</f>
        <v>7.308334518451684E-3</v>
      </c>
    </row>
    <row r="40" spans="1:56" x14ac:dyDescent="0.25">
      <c r="A40" s="1" t="s">
        <v>1</v>
      </c>
      <c r="B40" s="1" t="s">
        <v>6964</v>
      </c>
      <c r="K40" s="1">
        <f t="shared" si="0"/>
        <v>2.72</v>
      </c>
    </row>
    <row r="41" spans="1:56" x14ac:dyDescent="0.25">
      <c r="A41" s="1" t="s">
        <v>1</v>
      </c>
      <c r="B41" s="1" t="s">
        <v>6963</v>
      </c>
      <c r="K41" s="1">
        <f t="shared" si="0"/>
        <v>2.72</v>
      </c>
    </row>
    <row r="42" spans="1:56" x14ac:dyDescent="0.25">
      <c r="A42" s="1">
        <v>9</v>
      </c>
      <c r="B42" s="1" t="s">
        <v>6962</v>
      </c>
      <c r="C42" s="1">
        <v>1970.0000072866678</v>
      </c>
      <c r="D42" s="1">
        <v>0</v>
      </c>
      <c r="E42">
        <f>(R42-S42*(1000-T42)/(1000-U42))*AK42</f>
        <v>3.6781243710204481</v>
      </c>
      <c r="F42">
        <f>IF(AV42&lt;&gt;0,1/(1/AV42-1/N42),0)</f>
        <v>6.1324660229995152</v>
      </c>
      <c r="G42">
        <f>((AY42-AL42/2)*S42-E42)/(AY42+AL42/2)</f>
        <v>377.15154540704896</v>
      </c>
      <c r="H42">
        <f>AL42*1000</f>
        <v>30.504220899943402</v>
      </c>
      <c r="I42">
        <f>(AQ42-AW42)</f>
        <v>1.0425879245792595</v>
      </c>
      <c r="J42">
        <f>(P42+AP42*D42)</f>
        <v>26.569042205810547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27.238622665405273</v>
      </c>
      <c r="P42" s="1">
        <v>26.569042205810547</v>
      </c>
      <c r="Q42" s="1">
        <v>27.387226104736328</v>
      </c>
      <c r="R42" s="1">
        <v>400.035400390625</v>
      </c>
      <c r="S42" s="1">
        <v>386.05123901367188</v>
      </c>
      <c r="T42" s="1">
        <v>0.61037296056747437</v>
      </c>
      <c r="U42" s="1">
        <v>27.454933166503906</v>
      </c>
      <c r="V42" s="1">
        <v>1.4987939596176147</v>
      </c>
      <c r="W42" s="1">
        <v>67.4166259765625</v>
      </c>
      <c r="X42" s="1">
        <v>300.59536743164063</v>
      </c>
      <c r="Y42" s="1">
        <v>999.17071533203125</v>
      </c>
      <c r="Z42" s="1">
        <v>7.1294159889221191</v>
      </c>
      <c r="AA42" s="1">
        <v>89.126914978027344</v>
      </c>
      <c r="AB42" s="1">
        <v>11.02573299407959</v>
      </c>
      <c r="AC42" s="1">
        <v>-0.12304548174142838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1.105130027322208</v>
      </c>
      <c r="AL42">
        <f>(U42-T42)/(1000-U42)*AK42</f>
        <v>3.0504220899943403E-2</v>
      </c>
      <c r="AM42">
        <f>(P42+273.15)</f>
        <v>299.71904220581052</v>
      </c>
      <c r="AN42">
        <f>(O42+273.15)</f>
        <v>300.38862266540525</v>
      </c>
      <c r="AO42">
        <f>(Y42*AG42+Z42*AH42)*AI42</f>
        <v>159.86731087981207</v>
      </c>
      <c r="AP42">
        <f>((AO42+0.00000010773*(AN42^4-AM42^4))-AL42*44100)/(L42*51.4+0.00000043092*AM42^3)</f>
        <v>-9.6834306122938489</v>
      </c>
      <c r="AQ42">
        <f>0.61365*EXP(17.502*J42/(240.97+J42))</f>
        <v>3.4895614186376762</v>
      </c>
      <c r="AR42">
        <f>AQ42*1000/AA42</f>
        <v>39.15272305226727</v>
      </c>
      <c r="AS42">
        <f>(AR42-U42)</f>
        <v>11.697789885763363</v>
      </c>
      <c r="AT42">
        <f>IF(D42,P42,(O42+P42)/2)</f>
        <v>26.90383243560791</v>
      </c>
      <c r="AU42">
        <f>0.61365*EXP(17.502*AT42/(240.97+AT42))</f>
        <v>3.5589937960922007</v>
      </c>
      <c r="AV42">
        <f>IF(AS42&lt;&gt;0,(1000-(AR42+U42)/2)/AS42*AL42,0)</f>
        <v>2.5208448654364455</v>
      </c>
      <c r="AW42">
        <f>U42*AA42/1000</f>
        <v>2.4469734940584167</v>
      </c>
      <c r="AX42">
        <f>(AU42-AW42)</f>
        <v>1.112020302033784</v>
      </c>
      <c r="AY42">
        <f>1/(1.6/F42+1.37/N42)</f>
        <v>1.7212477431056104</v>
      </c>
      <c r="AZ42">
        <f>G42*AA42*0.001</f>
        <v>33.614353721325671</v>
      </c>
      <c r="BA42">
        <f>G42/S42</f>
        <v>0.97694685910253554</v>
      </c>
      <c r="BB42">
        <f>(1-AL42*AA42/AQ42/F42)*100</f>
        <v>87.295346811172948</v>
      </c>
      <c r="BC42">
        <f>(S42-E42/(N42/1.35))</f>
        <v>384.89117729144533</v>
      </c>
      <c r="BD42">
        <f>E42*BB42/100/BC42</f>
        <v>8.3421798556771905E-3</v>
      </c>
    </row>
    <row r="43" spans="1:56" x14ac:dyDescent="0.25">
      <c r="A43" s="1" t="s">
        <v>1</v>
      </c>
      <c r="B43" s="1" t="s">
        <v>6961</v>
      </c>
      <c r="K43" s="1">
        <f t="shared" si="0"/>
        <v>2.72</v>
      </c>
    </row>
    <row r="44" spans="1:56" x14ac:dyDescent="0.25">
      <c r="A44" s="1" t="s">
        <v>1</v>
      </c>
      <c r="B44" s="1" t="s">
        <v>6960</v>
      </c>
      <c r="K44" s="1">
        <f t="shared" si="0"/>
        <v>2.72</v>
      </c>
    </row>
    <row r="45" spans="1:56" x14ac:dyDescent="0.25">
      <c r="A45" s="1">
        <v>10</v>
      </c>
      <c r="B45" s="1" t="s">
        <v>6959</v>
      </c>
      <c r="C45" s="1">
        <v>2174.0000072866678</v>
      </c>
      <c r="D45" s="1">
        <v>0</v>
      </c>
      <c r="E45">
        <f>(R45-S45*(1000-T45)/(1000-U45))*AK45</f>
        <v>3.7934491549595597</v>
      </c>
      <c r="F45">
        <f>IF(AV45&lt;&gt;0,1/(1/AV45-1/N45),0)</f>
        <v>7.152247649792729</v>
      </c>
      <c r="G45">
        <f>((AY45-AL45/2)*S45-E45)/(AY45+AL45/2)</f>
        <v>377.12684783399936</v>
      </c>
      <c r="H45">
        <f>AL45*1000</f>
        <v>31.2624654033071</v>
      </c>
      <c r="I45">
        <f>(AQ45-AW45)</f>
        <v>1.005275419590915</v>
      </c>
      <c r="J45">
        <f>(P45+AP45*D45)</f>
        <v>26.708652496337891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27.299409866333008</v>
      </c>
      <c r="P45" s="1">
        <v>26.708652496337891</v>
      </c>
      <c r="Q45" s="1">
        <v>27.430116653442383</v>
      </c>
      <c r="R45" s="1">
        <v>400.01449584960938</v>
      </c>
      <c r="S45" s="1">
        <v>385.67330932617188</v>
      </c>
      <c r="T45" s="1">
        <v>0.71021080017089844</v>
      </c>
      <c r="U45" s="1">
        <v>28.198123931884766</v>
      </c>
      <c r="V45" s="1">
        <v>1.7376660108566284</v>
      </c>
      <c r="W45" s="1">
        <v>68.992073059082031</v>
      </c>
      <c r="X45" s="1">
        <v>300.6270751953125</v>
      </c>
      <c r="Y45" s="1">
        <v>1250.5482177734375</v>
      </c>
      <c r="Z45" s="1">
        <v>8.9458942413330078</v>
      </c>
      <c r="AA45" s="1">
        <v>89.122764587402344</v>
      </c>
      <c r="AB45" s="1">
        <v>11.072968482971191</v>
      </c>
      <c r="AC45" s="1">
        <v>-0.12960809469223022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1.1052465999827663</v>
      </c>
      <c r="AL45">
        <f>(U45-T45)/(1000-U45)*AK45</f>
        <v>3.1262465403307099E-2</v>
      </c>
      <c r="AM45">
        <f>(P45+273.15)</f>
        <v>299.85865249633787</v>
      </c>
      <c r="AN45">
        <f>(O45+273.15)</f>
        <v>300.44940986633299</v>
      </c>
      <c r="AO45">
        <f>(Y45*AG45+Z45*AH45)*AI45</f>
        <v>200.08771037144106</v>
      </c>
      <c r="AP45">
        <f>((AO45+0.00000010773*(AN45^4-AM45^4))-AL45*44100)/(L45*51.4+0.00000043092*AM45^3)</f>
        <v>-9.6338662083833029</v>
      </c>
      <c r="AQ45">
        <f>0.61365*EXP(17.502*J45/(240.97+J45))</f>
        <v>3.5183701805786773</v>
      </c>
      <c r="AR45">
        <f>AQ45*1000/AA45</f>
        <v>39.477794443059778</v>
      </c>
      <c r="AS45">
        <f>(AR45-U45)</f>
        <v>11.279670511175013</v>
      </c>
      <c r="AT45">
        <f>IF(D45,P45,(O45+P45)/2)</f>
        <v>27.004031181335449</v>
      </c>
      <c r="AU45">
        <f>0.61365*EXP(17.502*AT45/(240.97+AT45))</f>
        <v>3.5800071867026082</v>
      </c>
      <c r="AV45">
        <f>IF(AS45&lt;&gt;0,(1000-(AR45+U45)/2)/AS45*AL45,0)</f>
        <v>2.6777916380594515</v>
      </c>
      <c r="AW45">
        <f>U45*AA45/1000</f>
        <v>2.5130947609877623</v>
      </c>
      <c r="AX45">
        <f>(AU45-AW45)</f>
        <v>1.0669124257148459</v>
      </c>
      <c r="AY45">
        <f>1/(1.6/F45+1.37/N45)</f>
        <v>1.8390015482761899</v>
      </c>
      <c r="AZ45">
        <f>G45*AA45*0.001</f>
        <v>33.610587279098631</v>
      </c>
      <c r="BA45">
        <f>G45/S45</f>
        <v>0.97784015308939987</v>
      </c>
      <c r="BB45">
        <f>(1-AL45*AA45/AQ45/F45)*100</f>
        <v>88.927956100432155</v>
      </c>
      <c r="BC45">
        <f>(S45-E45/(N45/1.35))</f>
        <v>384.47687475355292</v>
      </c>
      <c r="BD45">
        <f>E45*BB45/100/BC45</f>
        <v>8.7740954547058311E-3</v>
      </c>
    </row>
    <row r="46" spans="1:56" x14ac:dyDescent="0.25">
      <c r="A46" s="1" t="s">
        <v>1</v>
      </c>
      <c r="B46" s="1" t="s">
        <v>6958</v>
      </c>
      <c r="K46" s="1">
        <f t="shared" si="0"/>
        <v>2.72</v>
      </c>
    </row>
    <row r="47" spans="1:56" x14ac:dyDescent="0.25">
      <c r="A47" s="1" t="s">
        <v>1</v>
      </c>
      <c r="B47" s="1" t="s">
        <v>6957</v>
      </c>
      <c r="K47" s="1">
        <f t="shared" si="0"/>
        <v>2.72</v>
      </c>
    </row>
    <row r="48" spans="1:56" x14ac:dyDescent="0.25">
      <c r="A48" s="1">
        <v>11</v>
      </c>
      <c r="B48" s="1" t="s">
        <v>6956</v>
      </c>
      <c r="C48" s="1">
        <v>2378.0000072866678</v>
      </c>
      <c r="D48" s="1">
        <v>0</v>
      </c>
      <c r="E48">
        <f>(R48-S48*(1000-T48)/(1000-U48))*AK48</f>
        <v>3.837981300816558</v>
      </c>
      <c r="F48">
        <f>IF(AV48&lt;&gt;0,1/(1/AV48-1/N48),0)</f>
        <v>9.0584450254531959</v>
      </c>
      <c r="G48">
        <f>((AY48-AL48/2)*S48-E48)/(AY48+AL48/2)</f>
        <v>377.22200315593057</v>
      </c>
      <c r="H48">
        <f>AL48*1000</f>
        <v>32.296572757309079</v>
      </c>
      <c r="I48">
        <f>(AQ48-AW48)</f>
        <v>0.95596543498271513</v>
      </c>
      <c r="J48">
        <f>(P48+AP48*D48)</f>
        <v>26.900972366333008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27.381731033325195</v>
      </c>
      <c r="P48" s="1">
        <v>26.900972366333008</v>
      </c>
      <c r="Q48" s="1">
        <v>27.489326477050781</v>
      </c>
      <c r="R48" s="1">
        <v>399.97415161132813</v>
      </c>
      <c r="S48" s="1">
        <v>385.24392700195313</v>
      </c>
      <c r="T48" s="1">
        <v>0.83246970176696777</v>
      </c>
      <c r="U48" s="1">
        <v>29.201179504394531</v>
      </c>
      <c r="V48" s="1">
        <v>2.0269498825073242</v>
      </c>
      <c r="W48" s="1">
        <v>71.100883483886719</v>
      </c>
      <c r="X48" s="1">
        <v>300.61801147460938</v>
      </c>
      <c r="Y48" s="1">
        <v>1600.2955322265625</v>
      </c>
      <c r="Z48" s="1">
        <v>9.118194580078125</v>
      </c>
      <c r="AA48" s="1">
        <v>89.120719909667969</v>
      </c>
      <c r="AB48" s="1">
        <v>11.194354057312012</v>
      </c>
      <c r="AC48" s="1">
        <v>-0.13542446494102478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1.1052132774801813</v>
      </c>
      <c r="AL48">
        <f>(U48-T48)/(1000-U48)*AK48</f>
        <v>3.2296572757309079E-2</v>
      </c>
      <c r="AM48">
        <f>(P48+273.15)</f>
        <v>300.05097236633299</v>
      </c>
      <c r="AN48">
        <f>(O48+273.15)</f>
        <v>300.53173103332517</v>
      </c>
      <c r="AO48">
        <f>(Y48*AG48+Z48*AH48)*AI48</f>
        <v>256.0472794331472</v>
      </c>
      <c r="AP48">
        <f>((AO48+0.00000010773*(AN48^4-AM48^4))-AL48*44100)/(L48*51.4+0.00000043092*AM48^3)</f>
        <v>-9.5574406804278897</v>
      </c>
      <c r="AQ48">
        <f>0.61365*EXP(17.502*J48/(240.97+J48))</f>
        <v>3.5583955746257971</v>
      </c>
      <c r="AR48">
        <f>AQ48*1000/AA48</f>
        <v>39.927814522061283</v>
      </c>
      <c r="AS48">
        <f>(AR48-U48)</f>
        <v>10.726635017666752</v>
      </c>
      <c r="AT48">
        <f>IF(D48,P48,(O48+P48)/2)</f>
        <v>27.141351699829102</v>
      </c>
      <c r="AU48">
        <f>0.61365*EXP(17.502*AT48/(240.97+AT48))</f>
        <v>3.6089815322330265</v>
      </c>
      <c r="AV48">
        <f>IF(AS48&lt;&gt;0,(1000-(AR48+U48)/2)/AS48*AL48,0)</f>
        <v>2.9068070194751416</v>
      </c>
      <c r="AW48">
        <f>U48*AA48/1000</f>
        <v>2.602430139643082</v>
      </c>
      <c r="AX48">
        <f>(AU48-AW48)</f>
        <v>1.0065513925899445</v>
      </c>
      <c r="AY48">
        <f>1/(1.6/F48+1.37/N48)</f>
        <v>2.0132950405632415</v>
      </c>
      <c r="AZ48">
        <f>G48*AA48*0.001</f>
        <v>33.618296487023578</v>
      </c>
      <c r="BA48">
        <f>G48/S48</f>
        <v>0.97917702711512988</v>
      </c>
      <c r="BB48">
        <f>(1-AL48*AA48/AQ48/F48)*100</f>
        <v>91.070497854274237</v>
      </c>
      <c r="BC48">
        <f>(S48-E48/(N48/1.35))</f>
        <v>384.03344721699057</v>
      </c>
      <c r="BD48">
        <f>E48*BB48/100/BC48</f>
        <v>9.101469425481205E-3</v>
      </c>
    </row>
    <row r="49" spans="1:56" x14ac:dyDescent="0.25">
      <c r="A49" s="1" t="s">
        <v>1</v>
      </c>
      <c r="B49" s="1" t="s">
        <v>6955</v>
      </c>
      <c r="K49" s="1">
        <f t="shared" si="0"/>
        <v>2.72</v>
      </c>
    </row>
    <row r="50" spans="1:56" x14ac:dyDescent="0.25">
      <c r="A50" s="1" t="s">
        <v>1</v>
      </c>
      <c r="B50" s="1" t="s">
        <v>6954</v>
      </c>
      <c r="K50" s="1">
        <f t="shared" si="0"/>
        <v>2.72</v>
      </c>
    </row>
    <row r="51" spans="1:56" x14ac:dyDescent="0.25">
      <c r="A51" s="1">
        <v>12</v>
      </c>
      <c r="B51" s="1" t="s">
        <v>6953</v>
      </c>
      <c r="C51" s="1">
        <v>2582.500007275492</v>
      </c>
      <c r="D51" s="1">
        <v>0</v>
      </c>
      <c r="E51">
        <f>(R51-S51*(1000-T51)/(1000-U51))*AK51</f>
        <v>3.8513461640790161</v>
      </c>
      <c r="F51">
        <f>IF(AV51&lt;&gt;0,1/(1/AV51-1/N51),0)</f>
        <v>12.735361800368805</v>
      </c>
      <c r="G51">
        <f>((AY51-AL51/2)*S51-E51)/(AY51+AL51/2)</f>
        <v>377.47790517236155</v>
      </c>
      <c r="H51">
        <f>AL51*1000</f>
        <v>33.580439267284646</v>
      </c>
      <c r="I51">
        <f>(AQ51-AW51)</f>
        <v>0.90098165851463463</v>
      </c>
      <c r="J51">
        <f>(P51+AP51*D51)</f>
        <v>27.155019760131836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27.492219924926758</v>
      </c>
      <c r="P51" s="1">
        <v>27.155019760131836</v>
      </c>
      <c r="Q51" s="1">
        <v>27.571149826049805</v>
      </c>
      <c r="R51" s="1">
        <v>400.07736206054688</v>
      </c>
      <c r="S51" s="1">
        <v>384.899658203125</v>
      </c>
      <c r="T51" s="1">
        <v>0.96363312005996704</v>
      </c>
      <c r="U51" s="1">
        <v>30.4197998046875</v>
      </c>
      <c r="V51" s="1">
        <v>2.3310675621032715</v>
      </c>
      <c r="W51" s="1">
        <v>73.58673095703125</v>
      </c>
      <c r="X51" s="1">
        <v>300.65109252929688</v>
      </c>
      <c r="Y51" s="1">
        <v>1999.64599609375</v>
      </c>
      <c r="Z51" s="1">
        <v>7.9779257774353027</v>
      </c>
      <c r="AA51" s="1">
        <v>89.116134643554688</v>
      </c>
      <c r="AB51" s="1">
        <v>11.341436386108398</v>
      </c>
      <c r="AC51" s="1">
        <v>-0.14486002922058105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1.1053348990047678</v>
      </c>
      <c r="AL51">
        <f>(U51-T51)/(1000-U51)*AK51</f>
        <v>3.3580439267284649E-2</v>
      </c>
      <c r="AM51">
        <f>(P51+273.15)</f>
        <v>300.30501976013181</v>
      </c>
      <c r="AN51">
        <f>(O51+273.15)</f>
        <v>300.64221992492674</v>
      </c>
      <c r="AO51">
        <f>(Y51*AG51+Z51*AH51)*AI51</f>
        <v>319.94335222370864</v>
      </c>
      <c r="AP51">
        <f>((AO51+0.00000010773*(AN51^4-AM51^4))-AL51*44100)/(L51*51.4+0.00000043092*AM51^3)</f>
        <v>-9.5090133582017042</v>
      </c>
      <c r="AQ51">
        <f>0.61365*EXP(17.502*J51/(240.97+J51))</f>
        <v>3.6118766337391444</v>
      </c>
      <c r="AR51">
        <f>AQ51*1000/AA51</f>
        <v>40.529996595856311</v>
      </c>
      <c r="AS51">
        <f>(AR51-U51)</f>
        <v>10.110196791168811</v>
      </c>
      <c r="AT51">
        <f>IF(D51,P51,(O51+P51)/2)</f>
        <v>27.323619842529297</v>
      </c>
      <c r="AU51">
        <f>0.61365*EXP(17.502*AT51/(240.97+AT51))</f>
        <v>3.6477557594025103</v>
      </c>
      <c r="AV51">
        <f>IF(AS51&lt;&gt;0,(1000-(AR51+U51)/2)/AS51*AL51,0)</f>
        <v>3.2036148525861576</v>
      </c>
      <c r="AW51">
        <f>U51*AA51/1000</f>
        <v>2.7108949752245097</v>
      </c>
      <c r="AX51">
        <f>(AU51-AW51)</f>
        <v>0.93686078417800056</v>
      </c>
      <c r="AY51">
        <f>1/(1.6/F51+1.37/N51)</f>
        <v>2.2436522514144519</v>
      </c>
      <c r="AZ51">
        <f>G51*AA51*0.001</f>
        <v>33.63937182230714</v>
      </c>
      <c r="BA51">
        <f>G51/S51</f>
        <v>0.98071769389089258</v>
      </c>
      <c r="BB51">
        <f>(1-AL51*AA51/AQ51/F51)*100</f>
        <v>93.494232805771048</v>
      </c>
      <c r="BC51">
        <f>(S51-E51/(N51/1.35))</f>
        <v>383.68496320825386</v>
      </c>
      <c r="BD51">
        <f>E51*BB51/100/BC51</f>
        <v>9.38474762912655E-3</v>
      </c>
    </row>
    <row r="52" spans="1:56" x14ac:dyDescent="0.25">
      <c r="A52" s="1" t="s">
        <v>1</v>
      </c>
      <c r="B52" s="1" t="s">
        <v>6952</v>
      </c>
      <c r="K52" s="1">
        <v>6.7750000000000004</v>
      </c>
    </row>
    <row r="53" spans="1:56" x14ac:dyDescent="0.25">
      <c r="A53" s="1" t="s">
        <v>1</v>
      </c>
      <c r="B53" s="1" t="s">
        <v>6951</v>
      </c>
      <c r="K53" s="1">
        <v>6.7750000000000004</v>
      </c>
    </row>
    <row r="54" spans="1:56" x14ac:dyDescent="0.25">
      <c r="A54" s="1" t="s">
        <v>1</v>
      </c>
      <c r="B54" s="1" t="s">
        <v>6950</v>
      </c>
    </row>
    <row r="55" spans="1:56" x14ac:dyDescent="0.25">
      <c r="A55" s="1" t="s">
        <v>1</v>
      </c>
      <c r="B55" s="1" t="s">
        <v>6949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C2EE-E6B9-4EF0-9854-DA915EDEE79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7039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7038</v>
      </c>
    </row>
    <row r="12" spans="1:60" x14ac:dyDescent="0.25">
      <c r="A12" s="1" t="s">
        <v>1</v>
      </c>
      <c r="B12" s="1" t="s">
        <v>7037</v>
      </c>
    </row>
    <row r="13" spans="1:60" x14ac:dyDescent="0.25">
      <c r="A13" s="1" t="s">
        <v>1</v>
      </c>
      <c r="B13" s="1" t="s">
        <v>7036</v>
      </c>
    </row>
    <row r="14" spans="1:60" x14ac:dyDescent="0.25">
      <c r="A14" s="1" t="s">
        <v>1</v>
      </c>
      <c r="B14" s="1" t="s">
        <v>7035</v>
      </c>
    </row>
    <row r="15" spans="1:60" x14ac:dyDescent="0.25">
      <c r="A15" s="1" t="s">
        <v>1</v>
      </c>
      <c r="B15" s="1" t="s">
        <v>7034</v>
      </c>
    </row>
    <row r="16" spans="1:60" x14ac:dyDescent="0.25">
      <c r="A16" s="1" t="s">
        <v>1</v>
      </c>
      <c r="B16" s="1" t="s">
        <v>7033</v>
      </c>
    </row>
    <row r="17" spans="1:60" x14ac:dyDescent="0.25">
      <c r="A17" s="1" t="s">
        <v>1</v>
      </c>
      <c r="B17" s="1" t="s">
        <v>7032</v>
      </c>
    </row>
    <row r="18" spans="1:60" x14ac:dyDescent="0.25">
      <c r="A18" s="1">
        <v>1</v>
      </c>
      <c r="B18" s="1" t="s">
        <v>7031</v>
      </c>
      <c r="C18" s="1">
        <v>337.0000072196126</v>
      </c>
      <c r="D18" s="1">
        <v>0</v>
      </c>
      <c r="E18">
        <f>(R18-S18*(1000-T18)/(1000-U18))*AO18</f>
        <v>-3.5604835502474508</v>
      </c>
      <c r="F18">
        <f>IF(AZ18&lt;&gt;0,1/(1/AZ18-1/N18),0)</f>
        <v>2.6315227026421968</v>
      </c>
      <c r="G18">
        <f>((BC18-AP18/2)*S18-E18)/(BC18+AP18/2)</f>
        <v>387.51311998320693</v>
      </c>
      <c r="H18">
        <f>AP18*1000</f>
        <v>26.452535714408878</v>
      </c>
      <c r="I18">
        <f>(AU18-BA18)</f>
        <v>1.4013514304548678</v>
      </c>
      <c r="J18">
        <f>(P18+AT18*D18)</f>
        <v>26.635761260986328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27.684837341308594</v>
      </c>
      <c r="P18" s="1">
        <v>26.635761260986328</v>
      </c>
      <c r="Q18" s="1">
        <v>27.767738342285156</v>
      </c>
      <c r="R18" s="1">
        <v>400.00851440429688</v>
      </c>
      <c r="S18" s="1">
        <v>393.79934692382813</v>
      </c>
      <c r="T18" s="1">
        <v>0.19166067242622375</v>
      </c>
      <c r="U18" s="1">
        <v>23.581840515136719</v>
      </c>
      <c r="V18" s="1">
        <v>0.45853576064109802</v>
      </c>
      <c r="W18" s="1">
        <v>56.418025970458984</v>
      </c>
      <c r="X18" s="1">
        <v>300.35751342773438</v>
      </c>
      <c r="Y18" s="1">
        <v>0.19045917689800262</v>
      </c>
      <c r="Z18" s="1">
        <v>8.7551908493041992</v>
      </c>
      <c r="AA18" s="1">
        <v>89.13433837890625</v>
      </c>
      <c r="AB18" s="1">
        <v>9.0788564682006836</v>
      </c>
      <c r="AC18" s="1">
        <v>-0.19073565304279327</v>
      </c>
      <c r="AD18" s="1">
        <v>5.1917195320129395E-2</v>
      </c>
      <c r="AE18" s="1">
        <v>3.2331061083823442E-3</v>
      </c>
      <c r="AF18" s="1">
        <v>8.1797435879707336E-2</v>
      </c>
      <c r="AG18" s="1">
        <v>2.0855465903878212E-2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1.1042555640725527</v>
      </c>
      <c r="AP18">
        <f>(U18-T18)/(1000-U18)*AO18</f>
        <v>2.6452535714408879E-2</v>
      </c>
      <c r="AQ18">
        <f>(P18+273.15)</f>
        <v>299.78576126098631</v>
      </c>
      <c r="AR18">
        <f>(O18+273.15)</f>
        <v>300.83483734130857</v>
      </c>
      <c r="AS18">
        <f>(Y18*AK18+Z18*AL18)*AM18</f>
        <v>3.0473467622545325E-2</v>
      </c>
      <c r="AT18">
        <f>((AS18+0.00000010773*(AR18^4-AQ18^4))-AP18*44100)/(L18*0.92*2*29.3+0.00000043092*AQ18^3)</f>
        <v>-9.0894837699071349</v>
      </c>
      <c r="AU18">
        <f>0.61365*EXP(17.502*J18/(240.97+J18))</f>
        <v>3.5033031825284651</v>
      </c>
      <c r="AV18">
        <f>AU18*1000/AA18</f>
        <v>39.303631420206138</v>
      </c>
      <c r="AW18">
        <f>(AV18-U18)</f>
        <v>15.721790905069419</v>
      </c>
      <c r="AX18">
        <f>IF(D18,P18,(O18+P18)/2)</f>
        <v>27.160299301147461</v>
      </c>
      <c r="AY18">
        <f>0.61365*EXP(17.502*AX18/(240.97+AX18))</f>
        <v>3.6129954628423029</v>
      </c>
      <c r="AZ18">
        <f>IF(AW18&lt;&gt;0,(1000-(AV18+U18)/2)/AW18*AP18,0)</f>
        <v>1.6296359475181683</v>
      </c>
      <c r="BA18">
        <f>U18*AA18/1000</f>
        <v>2.1019517520735973</v>
      </c>
      <c r="BB18">
        <f>(AY18-BA18)</f>
        <v>1.5110437107687056</v>
      </c>
      <c r="BC18">
        <f>1/(1.6/F18+1.37/N18)</f>
        <v>1.0774928237905437</v>
      </c>
      <c r="BD18">
        <f>G18*AA18*0.001</f>
        <v>34.540725562848863</v>
      </c>
      <c r="BE18">
        <f>G18/S18</f>
        <v>0.98403697977224647</v>
      </c>
      <c r="BF18">
        <f>(1-AP18*AA18/AU18/F18)*100</f>
        <v>74.424301130922331</v>
      </c>
      <c r="BG18">
        <f>(S18-E18/(N18/1.35))</f>
        <v>394.92230532942261</v>
      </c>
      <c r="BH18">
        <f>E18*BF18/100/BG18</f>
        <v>-6.7098387794093939E-3</v>
      </c>
    </row>
    <row r="19" spans="1:60" x14ac:dyDescent="0.25">
      <c r="A19" s="1" t="s">
        <v>1</v>
      </c>
      <c r="B19" s="1" t="s">
        <v>7030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7029</v>
      </c>
      <c r="K20" s="1">
        <f t="shared" si="0"/>
        <v>2.72</v>
      </c>
    </row>
    <row r="21" spans="1:60" x14ac:dyDescent="0.25">
      <c r="A21" s="1">
        <v>2</v>
      </c>
      <c r="B21" s="1" t="s">
        <v>7028</v>
      </c>
      <c r="C21" s="1">
        <v>542.50000723078847</v>
      </c>
      <c r="D21" s="1">
        <v>0</v>
      </c>
      <c r="E21">
        <f>(R21-S21*(1000-T21)/(1000-U21))*AO21</f>
        <v>-2.2493086953666315</v>
      </c>
      <c r="F21">
        <f>IF(AZ21&lt;&gt;0,1/(1/AZ21-1/N21),0)</f>
        <v>2.5063924123959924</v>
      </c>
      <c r="G21">
        <f>((BC21-AP21/2)*S21-E21)/(BC21+AP21/2)</f>
        <v>385.34220514095506</v>
      </c>
      <c r="H21">
        <f>AP21*1000</f>
        <v>25.881301907197653</v>
      </c>
      <c r="I21">
        <f>(AU21-BA21)</f>
        <v>1.4140195337142396</v>
      </c>
      <c r="J21">
        <f>(P21+AT21*D21)</f>
        <v>26.484451293945313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27.606895446777344</v>
      </c>
      <c r="P21" s="1">
        <v>26.484451293945313</v>
      </c>
      <c r="Q21" s="1">
        <v>27.742464065551758</v>
      </c>
      <c r="R21" s="1">
        <v>400.00857543945313</v>
      </c>
      <c r="S21" s="1">
        <v>392.83798217773438</v>
      </c>
      <c r="T21" s="1">
        <v>0.1945187896490097</v>
      </c>
      <c r="U21" s="1">
        <v>23.091995239257813</v>
      </c>
      <c r="V21" s="1">
        <v>0.46747517585754395</v>
      </c>
      <c r="W21" s="1">
        <v>55.495590209960938</v>
      </c>
      <c r="X21" s="1">
        <v>300.345458984375</v>
      </c>
      <c r="Y21" s="1">
        <v>25.152873992919922</v>
      </c>
      <c r="Z21" s="1">
        <v>6.4563512802124023</v>
      </c>
      <c r="AA21" s="1">
        <v>89.1298828125</v>
      </c>
      <c r="AB21" s="1">
        <v>8.9550065994262695</v>
      </c>
      <c r="AC21" s="1">
        <v>-0.18820002675056458</v>
      </c>
      <c r="AD21" s="1">
        <v>4.9078743904829025E-2</v>
      </c>
      <c r="AE21" s="1">
        <v>5.8598481118679047E-3</v>
      </c>
      <c r="AF21" s="1">
        <v>5.4285913705825806E-2</v>
      </c>
      <c r="AG21" s="1">
        <v>1.7024489119648933E-2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1.1042112462660842</v>
      </c>
      <c r="AP21">
        <f>(U21-T21)/(1000-U21)*AO21</f>
        <v>2.5881301907197653E-2</v>
      </c>
      <c r="AQ21">
        <f>(P21+273.15)</f>
        <v>299.63445129394529</v>
      </c>
      <c r="AR21">
        <f>(O21+273.15)</f>
        <v>300.75689544677732</v>
      </c>
      <c r="AS21">
        <f>(Y21*AK21+Z21*AL21)*AM21</f>
        <v>4.0244597489135003</v>
      </c>
      <c r="AT21">
        <f>((AS21+0.00000010773*(AR21^4-AQ21^4))-AP21*44100)/(L21*0.92*2*29.3+0.00000043092*AQ21^3)</f>
        <v>-8.8542614744997277</v>
      </c>
      <c r="AU21">
        <f>0.61365*EXP(17.502*J21/(240.97+J21))</f>
        <v>3.4722063632960962</v>
      </c>
      <c r="AV21">
        <f>AU21*1000/AA21</f>
        <v>38.95670288942798</v>
      </c>
      <c r="AW21">
        <f>(AV21-U21)</f>
        <v>15.864707650170168</v>
      </c>
      <c r="AX21">
        <f>IF(D21,P21,(O21+P21)/2)</f>
        <v>27.045673370361328</v>
      </c>
      <c r="AY21">
        <f>0.61365*EXP(17.502*AX21/(240.97+AX21))</f>
        <v>3.5887720733251527</v>
      </c>
      <c r="AZ21">
        <f>IF(AW21&lt;&gt;0,(1000-(AV21+U21)/2)/AW21*AP21,0)</f>
        <v>1.5807635359936882</v>
      </c>
      <c r="BA21">
        <f>U21*AA21/1000</f>
        <v>2.0581868295818566</v>
      </c>
      <c r="BB21">
        <f>(AY21-BA21)</f>
        <v>1.5305852437432961</v>
      </c>
      <c r="BC21">
        <f>1/(1.6/F21+1.37/N21)</f>
        <v>1.0433674119916172</v>
      </c>
      <c r="BD21">
        <f>G21*AA21*0.001</f>
        <v>34.345505586923665</v>
      </c>
      <c r="BE21">
        <f>G21/S21</f>
        <v>0.98091890963489381</v>
      </c>
      <c r="BF21">
        <f>(1-AP21*AA21/AU21/F21)*100</f>
        <v>73.493349084901965</v>
      </c>
      <c r="BG21">
        <f>(S21-E21/(N21/1.35))</f>
        <v>393.54740270182674</v>
      </c>
      <c r="BH21">
        <f>E21*BF21/100/BG21</f>
        <v>-4.2004909196042299E-3</v>
      </c>
    </row>
    <row r="22" spans="1:60" x14ac:dyDescent="0.25">
      <c r="A22" s="1" t="s">
        <v>1</v>
      </c>
      <c r="B22" s="1" t="s">
        <v>7027</v>
      </c>
      <c r="K22" s="1">
        <f t="shared" si="0"/>
        <v>2.72</v>
      </c>
    </row>
    <row r="23" spans="1:60" x14ac:dyDescent="0.25">
      <c r="A23" s="1" t="s">
        <v>1</v>
      </c>
      <c r="B23" s="1" t="s">
        <v>7026</v>
      </c>
      <c r="K23" s="1">
        <f t="shared" si="0"/>
        <v>2.72</v>
      </c>
    </row>
    <row r="24" spans="1:60" x14ac:dyDescent="0.25">
      <c r="A24" s="1">
        <v>3</v>
      </c>
      <c r="B24" s="1" t="s">
        <v>7025</v>
      </c>
      <c r="C24" s="1">
        <v>748.50000723078847</v>
      </c>
      <c r="D24" s="1">
        <v>0</v>
      </c>
      <c r="E24">
        <f>(R24-S24*(1000-T24)/(1000-U24))*AO24</f>
        <v>-1.6815735555984361</v>
      </c>
      <c r="F24">
        <f>IF(AZ24&lt;&gt;0,1/(1/AZ24-1/N24),0)</f>
        <v>2.4401113248934378</v>
      </c>
      <c r="G24">
        <f>((BC24-AP24/2)*S24-E24)/(BC24+AP24/2)</f>
        <v>384.43938174145893</v>
      </c>
      <c r="H24">
        <f>AP24*1000</f>
        <v>25.479424656700861</v>
      </c>
      <c r="I24">
        <f>(AU24-BA24)</f>
        <v>1.4164133915142805</v>
      </c>
      <c r="J24">
        <f>(P24+AT24*D24)</f>
        <v>26.342535018920898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27.506460189819336</v>
      </c>
      <c r="P24" s="1">
        <v>26.342535018920898</v>
      </c>
      <c r="Q24" s="1">
        <v>27.665483474731445</v>
      </c>
      <c r="R24" s="1">
        <v>399.98892211914063</v>
      </c>
      <c r="S24" s="1">
        <v>392.45620727539063</v>
      </c>
      <c r="T24" s="1">
        <v>0.19094343483448029</v>
      </c>
      <c r="U24" s="1">
        <v>22.740242004394531</v>
      </c>
      <c r="V24" s="1">
        <v>0.46158888936042786</v>
      </c>
      <c r="W24" s="1">
        <v>54.972526550292969</v>
      </c>
      <c r="X24" s="1">
        <v>300.35543823242188</v>
      </c>
      <c r="Y24" s="1">
        <v>50.066249847412109</v>
      </c>
      <c r="Z24" s="1">
        <v>9.2879123687744141</v>
      </c>
      <c r="AA24" s="1">
        <v>89.130363464355469</v>
      </c>
      <c r="AB24" s="1">
        <v>8.8951129913330078</v>
      </c>
      <c r="AC24" s="1">
        <v>-0.18357002735137939</v>
      </c>
      <c r="AD24" s="1">
        <v>3.1902823597192764E-2</v>
      </c>
      <c r="AE24" s="1">
        <v>6.9110277108848095E-3</v>
      </c>
      <c r="AF24" s="1">
        <v>3.5473819822072983E-2</v>
      </c>
      <c r="AG24" s="1">
        <v>1.6688739880919456E-2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1.1042479346780212</v>
      </c>
      <c r="AP24">
        <f>(U24-T24)/(1000-U24)*AO24</f>
        <v>2.5479424656700861E-2</v>
      </c>
      <c r="AQ24">
        <f>(P24+273.15)</f>
        <v>299.49253501892088</v>
      </c>
      <c r="AR24">
        <f>(O24+273.15)</f>
        <v>300.65646018981931</v>
      </c>
      <c r="AS24">
        <f>(Y24*AK24+Z24*AL24)*AM24</f>
        <v>8.0105997965350753</v>
      </c>
      <c r="AT24">
        <f>((AS24+0.00000010773*(AR24^4-AQ24^4))-AP24*44100)/(L24*0.92*2*29.3+0.00000043092*AQ24^3)</f>
        <v>-8.6807357084325698</v>
      </c>
      <c r="AU24">
        <f>0.61365*EXP(17.502*J24/(240.97+J24))</f>
        <v>3.4432594266333685</v>
      </c>
      <c r="AV24">
        <f>AU24*1000/AA24</f>
        <v>38.631722039486334</v>
      </c>
      <c r="AW24">
        <f>(AV24-U24)</f>
        <v>15.891480035091803</v>
      </c>
      <c r="AX24">
        <f>IF(D24,P24,(O24+P24)/2)</f>
        <v>26.924497604370117</v>
      </c>
      <c r="AY24">
        <f>0.61365*EXP(17.502*AX24/(240.97+AX24))</f>
        <v>3.5633188000632923</v>
      </c>
      <c r="AZ24">
        <f>IF(AW24&lt;&gt;0,(1000-(AV24+U24)/2)/AW24*AP24,0)</f>
        <v>1.5541386601637122</v>
      </c>
      <c r="BA24">
        <f>U24*AA24/1000</f>
        <v>2.026846035119088</v>
      </c>
      <c r="BB24">
        <f>(AY24-BA24)</f>
        <v>1.5364727649442043</v>
      </c>
      <c r="BC24">
        <f>1/(1.6/F24+1.37/N24)</f>
        <v>1.0248261887285046</v>
      </c>
      <c r="BD24">
        <f>G24*AA24*0.001</f>
        <v>34.265221824628341</v>
      </c>
      <c r="BE24">
        <f>G24/S24</f>
        <v>0.97957268763924477</v>
      </c>
      <c r="BF24">
        <f>(1-AP24*AA24/AU24/F24)*100</f>
        <v>72.970630892428019</v>
      </c>
      <c r="BG24">
        <f>(S24-E24/(N24/1.35))</f>
        <v>392.9865670235078</v>
      </c>
      <c r="BH24">
        <f>E24*BF24/100/BG24</f>
        <v>-3.1223836522814592E-3</v>
      </c>
    </row>
    <row r="25" spans="1:60" x14ac:dyDescent="0.25">
      <c r="A25" s="1" t="s">
        <v>1</v>
      </c>
      <c r="B25" s="1" t="s">
        <v>7024</v>
      </c>
      <c r="K25" s="1">
        <f t="shared" si="0"/>
        <v>2.72</v>
      </c>
    </row>
    <row r="26" spans="1:60" x14ac:dyDescent="0.25">
      <c r="A26" s="1" t="s">
        <v>1</v>
      </c>
      <c r="B26" s="1" t="s">
        <v>7023</v>
      </c>
      <c r="K26" s="1">
        <f t="shared" si="0"/>
        <v>2.72</v>
      </c>
    </row>
    <row r="27" spans="1:60" x14ac:dyDescent="0.25">
      <c r="A27" s="1">
        <v>4</v>
      </c>
      <c r="B27" s="1" t="s">
        <v>7022</v>
      </c>
      <c r="C27" s="1">
        <v>954.50000723078847</v>
      </c>
      <c r="D27" s="1">
        <v>0</v>
      </c>
      <c r="E27">
        <f>(R27-S27*(1000-T27)/(1000-U27))*AO27</f>
        <v>-0.81507300579340669</v>
      </c>
      <c r="F27">
        <f>IF(AZ27&lt;&gt;0,1/(1/AZ27-1/N27),0)</f>
        <v>2.4521826379615899</v>
      </c>
      <c r="G27">
        <f>((BC27-AP27/2)*S27-E27)/(BC27+AP27/2)</f>
        <v>382.94357891890417</v>
      </c>
      <c r="H27">
        <f>AP27*1000</f>
        <v>25.385390932907903</v>
      </c>
      <c r="I27">
        <f>(AU27-BA27)</f>
        <v>1.406984610842156</v>
      </c>
      <c r="J27">
        <f>(P27+AT27*D27)</f>
        <v>26.261390686035156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27.418188095092773</v>
      </c>
      <c r="P27" s="1">
        <v>26.261390686035156</v>
      </c>
      <c r="Q27" s="1">
        <v>27.581586837768555</v>
      </c>
      <c r="R27" s="1">
        <v>399.982421875</v>
      </c>
      <c r="S27" s="1">
        <v>391.71343994140625</v>
      </c>
      <c r="T27" s="1">
        <v>0.18738284707069397</v>
      </c>
      <c r="U27" s="1">
        <v>22.660898208618164</v>
      </c>
      <c r="V27" s="1">
        <v>0.45533791184425354</v>
      </c>
      <c r="W27" s="1">
        <v>55.065692901611328</v>
      </c>
      <c r="X27" s="1">
        <v>300.28042602539063</v>
      </c>
      <c r="Y27" s="1">
        <v>100.81305694580078</v>
      </c>
      <c r="Z27" s="1">
        <v>9.5918169021606445</v>
      </c>
      <c r="AA27" s="1">
        <v>89.13232421875</v>
      </c>
      <c r="AB27" s="1">
        <v>9.0370292663574219</v>
      </c>
      <c r="AC27" s="1">
        <v>-0.18611271679401398</v>
      </c>
      <c r="AD27" s="1">
        <v>8.5396513342857361E-2</v>
      </c>
      <c r="AE27" s="1">
        <v>4.9584219232201576E-3</v>
      </c>
      <c r="AF27" s="1">
        <v>4.993569478392601E-2</v>
      </c>
      <c r="AG27" s="1">
        <v>1.7742088064551353E-2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1.1039721545051124</v>
      </c>
      <c r="AP27">
        <f>(U27-T27)/(1000-U27)*AO27</f>
        <v>2.5385390932907904E-2</v>
      </c>
      <c r="AQ27">
        <f>(P27+273.15)</f>
        <v>299.41139068603513</v>
      </c>
      <c r="AR27">
        <f>(O27+273.15)</f>
        <v>300.56818809509275</v>
      </c>
      <c r="AS27">
        <f>(Y27*AK27+Z27*AL27)*AM27</f>
        <v>16.130088750792538</v>
      </c>
      <c r="AT27">
        <f>((AS27+0.00000010773*(AR27^4-AQ27^4))-AP27*44100)/(L27*0.92*2*29.3+0.00000043092*AQ27^3)</f>
        <v>-8.5854969767847926</v>
      </c>
      <c r="AU27">
        <f>0.61365*EXP(17.502*J27/(240.97+J27))</f>
        <v>3.4268031370608014</v>
      </c>
      <c r="AV27">
        <f>AU27*1000/AA27</f>
        <v>38.446244581827415</v>
      </c>
      <c r="AW27">
        <f>(AV27-U27)</f>
        <v>15.785346373209251</v>
      </c>
      <c r="AX27">
        <f>IF(D27,P27,(O27+P27)/2)</f>
        <v>26.839789390563965</v>
      </c>
      <c r="AY27">
        <f>0.61365*EXP(17.502*AX27/(240.97+AX27))</f>
        <v>3.5456193496013757</v>
      </c>
      <c r="AZ27">
        <f>IF(AW27&lt;&gt;0,(1000-(AV27+U27)/2)/AW27*AP27,0)</f>
        <v>1.559026707225833</v>
      </c>
      <c r="BA27">
        <f>U27*AA27/1000</f>
        <v>2.0198185262186454</v>
      </c>
      <c r="BB27">
        <f>(AY27-BA27)</f>
        <v>1.5258008233827303</v>
      </c>
      <c r="BC27">
        <f>1/(1.6/F27+1.37/N27)</f>
        <v>1.0282275400276373</v>
      </c>
      <c r="BD27">
        <f>G27*AA27*0.001</f>
        <v>34.132651233688243</v>
      </c>
      <c r="BE27">
        <f>G27/S27</f>
        <v>0.97761153912969156</v>
      </c>
      <c r="BF27">
        <f>(1-AP27*AA27/AU27/F27)*100</f>
        <v>73.0736728402414</v>
      </c>
      <c r="BG27">
        <f>(S27-E27/(N27/1.35))</f>
        <v>391.97050982253666</v>
      </c>
      <c r="BH27">
        <f>E27*BF27/100/BG27</f>
        <v>-1.5195117151345224E-3</v>
      </c>
    </row>
    <row r="28" spans="1:60" x14ac:dyDescent="0.25">
      <c r="A28" s="1" t="s">
        <v>1</v>
      </c>
      <c r="B28" s="1" t="s">
        <v>7021</v>
      </c>
      <c r="K28" s="1">
        <f t="shared" si="0"/>
        <v>2.72</v>
      </c>
    </row>
    <row r="29" spans="1:60" x14ac:dyDescent="0.25">
      <c r="A29" s="1" t="s">
        <v>1</v>
      </c>
      <c r="B29" s="1" t="s">
        <v>7020</v>
      </c>
      <c r="K29" s="1">
        <f t="shared" si="0"/>
        <v>2.72</v>
      </c>
    </row>
    <row r="30" spans="1:60" x14ac:dyDescent="0.25">
      <c r="A30" s="1">
        <v>5</v>
      </c>
      <c r="B30" s="1" t="s">
        <v>7019</v>
      </c>
      <c r="C30" s="1">
        <v>1160.5000072307885</v>
      </c>
      <c r="D30" s="1">
        <v>0</v>
      </c>
      <c r="E30">
        <f>(R30-S30*(1000-T30)/(1000-U30))*AO30</f>
        <v>-0.30141503264756847</v>
      </c>
      <c r="F30">
        <f>IF(AZ30&lt;&gt;0,1/(1/AZ30-1/N30),0)</f>
        <v>2.4763058787832759</v>
      </c>
      <c r="G30">
        <f>((BC30-AP30/2)*S30-E30)/(BC30+AP30/2)</f>
        <v>382.15292805378465</v>
      </c>
      <c r="H30">
        <f>AP30*1000</f>
        <v>25.35461226804199</v>
      </c>
      <c r="I30">
        <f>(AU30-BA30)</f>
        <v>1.3967044013151244</v>
      </c>
      <c r="J30">
        <f>(P30+AT30*D30)</f>
        <v>26.197515487670898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27.357082366943359</v>
      </c>
      <c r="P30" s="1">
        <v>26.197515487670898</v>
      </c>
      <c r="Q30" s="1">
        <v>27.520793914794922</v>
      </c>
      <c r="R30" s="1">
        <v>400.05056762695313</v>
      </c>
      <c r="S30" s="1">
        <v>391.3359375</v>
      </c>
      <c r="T30" s="1">
        <v>0.18454833328723907</v>
      </c>
      <c r="U30" s="1">
        <v>22.631383895874023</v>
      </c>
      <c r="V30" s="1">
        <v>0.45005893707275391</v>
      </c>
      <c r="W30" s="1">
        <v>55.191265106201172</v>
      </c>
      <c r="X30" s="1">
        <v>300.28189086914063</v>
      </c>
      <c r="Y30" s="1">
        <v>150.26837158203125</v>
      </c>
      <c r="Z30" s="1">
        <v>9.0604286193847656</v>
      </c>
      <c r="AA30" s="1">
        <v>89.132553100585938</v>
      </c>
      <c r="AB30" s="1">
        <v>8.9746494293212891</v>
      </c>
      <c r="AC30" s="1">
        <v>-0.181031733751297</v>
      </c>
      <c r="AD30" s="1">
        <v>6.2031518667936325E-2</v>
      </c>
      <c r="AE30" s="1">
        <v>6.8584219552576542E-3</v>
      </c>
      <c r="AF30" s="1">
        <v>3.8560342043638229E-2</v>
      </c>
      <c r="AG30" s="1">
        <v>1.8203295767307281E-2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1.1039775399600755</v>
      </c>
      <c r="AP30">
        <f>(U30-T30)/(1000-U30)*AO30</f>
        <v>2.535461226804199E-2</v>
      </c>
      <c r="AQ30">
        <f>(P30+273.15)</f>
        <v>299.34751548767088</v>
      </c>
      <c r="AR30">
        <f>(O30+273.15)</f>
        <v>300.50708236694334</v>
      </c>
      <c r="AS30">
        <f>(Y30*AK30+Z30*AL30)*AM30</f>
        <v>24.042938915723425</v>
      </c>
      <c r="AT30">
        <f>((AS30+0.00000010773*(AR30^4-AQ30^4))-AP30*44100)/(L30*0.92*2*29.3+0.00000043092*AQ30^3)</f>
        <v>-8.512782092447349</v>
      </c>
      <c r="AU30">
        <f>0.61365*EXP(17.502*J30/(240.97+J30))</f>
        <v>3.4138974281538612</v>
      </c>
      <c r="AV30">
        <f>AU30*1000/AA30</f>
        <v>38.301353539164126</v>
      </c>
      <c r="AW30">
        <f>(AV30-U30)</f>
        <v>15.669969643290102</v>
      </c>
      <c r="AX30">
        <f>IF(D30,P30,(O30+P30)/2)</f>
        <v>26.777298927307129</v>
      </c>
      <c r="AY30">
        <f>0.61365*EXP(17.502*AX30/(240.97+AX30))</f>
        <v>3.5326114525760133</v>
      </c>
      <c r="AZ30">
        <f>IF(AW30&lt;&gt;0,(1000-(AV30+U30)/2)/AW30*AP30,0)</f>
        <v>1.5687426243687836</v>
      </c>
      <c r="BA30">
        <f>U30*AA30/1000</f>
        <v>2.0171930268387368</v>
      </c>
      <c r="BB30">
        <f>(AY30-BA30)</f>
        <v>1.5154184257372765</v>
      </c>
      <c r="BC30">
        <f>1/(1.6/F30+1.37/N30)</f>
        <v>1.034991868722456</v>
      </c>
      <c r="BD30">
        <f>G30*AA30*0.001</f>
        <v>34.062266152298356</v>
      </c>
      <c r="BE30">
        <f>G30/S30</f>
        <v>0.97653420356719645</v>
      </c>
      <c r="BF30">
        <f>(1-AP30*AA30/AU30/F30)*100</f>
        <v>73.267562322371433</v>
      </c>
      <c r="BG30">
        <f>(S30-E30/(N30/1.35))</f>
        <v>391.43100226850891</v>
      </c>
      <c r="BH30">
        <f>E30*BF30/100/BG30</f>
        <v>-5.6418486429075639E-4</v>
      </c>
    </row>
    <row r="31" spans="1:60" x14ac:dyDescent="0.25">
      <c r="A31" s="1" t="s">
        <v>1</v>
      </c>
      <c r="B31" s="1" t="s">
        <v>7018</v>
      </c>
      <c r="K31" s="1">
        <f t="shared" si="0"/>
        <v>2.72</v>
      </c>
    </row>
    <row r="32" spans="1:60" x14ac:dyDescent="0.25">
      <c r="A32" s="1" t="s">
        <v>1</v>
      </c>
      <c r="B32" s="1" t="s">
        <v>7017</v>
      </c>
      <c r="K32" s="1">
        <f t="shared" si="0"/>
        <v>2.72</v>
      </c>
    </row>
    <row r="33" spans="1:60" x14ac:dyDescent="0.25">
      <c r="A33" s="1">
        <v>6</v>
      </c>
      <c r="B33" s="1" t="s">
        <v>7016</v>
      </c>
      <c r="C33" s="1">
        <v>1367.0000072196126</v>
      </c>
      <c r="D33" s="1">
        <v>0</v>
      </c>
      <c r="E33">
        <f>(R33-S33*(1000-T33)/(1000-U33))*AO33</f>
        <v>0.87908407387792808</v>
      </c>
      <c r="F33">
        <f>IF(AZ33&lt;&gt;0,1/(1/AZ33-1/N33),0)</f>
        <v>2.5726922964039085</v>
      </c>
      <c r="G33">
        <f>((BC33-AP33/2)*S33-E33)/(BC33+AP33/2)</f>
        <v>379.89531071164106</v>
      </c>
      <c r="H33">
        <f>AP33*1000</f>
        <v>25.620883925346533</v>
      </c>
      <c r="I33">
        <f>(AU33-BA33)</f>
        <v>1.3777186458488941</v>
      </c>
      <c r="J33">
        <f>(P33+AT33*D33)</f>
        <v>26.203821182250977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27.318368911743164</v>
      </c>
      <c r="P33" s="1">
        <v>26.203821182250977</v>
      </c>
      <c r="Q33" s="1">
        <v>27.475919723510742</v>
      </c>
      <c r="R33" s="1">
        <v>399.86087036132813</v>
      </c>
      <c r="S33" s="1">
        <v>390.01406860351563</v>
      </c>
      <c r="T33" s="1">
        <v>0.1830720454454422</v>
      </c>
      <c r="U33" s="1">
        <v>22.858409881591797</v>
      </c>
      <c r="V33" s="1">
        <v>0.44747734069824219</v>
      </c>
      <c r="W33" s="1">
        <v>55.872108459472656</v>
      </c>
      <c r="X33" s="1">
        <v>300.30789184570313</v>
      </c>
      <c r="Y33" s="1">
        <v>300.5045166015625</v>
      </c>
      <c r="Z33" s="1">
        <v>9.4802036285400391</v>
      </c>
      <c r="AA33" s="1">
        <v>89.133537292480469</v>
      </c>
      <c r="AB33" s="1">
        <v>9.0024223327636719</v>
      </c>
      <c r="AC33" s="1">
        <v>-0.1896708756685257</v>
      </c>
      <c r="AD33" s="1">
        <v>0.12454554438591003</v>
      </c>
      <c r="AE33" s="1">
        <v>2.8924418147653341E-3</v>
      </c>
      <c r="AF33" s="1">
        <v>2.5807997211813927E-2</v>
      </c>
      <c r="AG33" s="1">
        <v>2.1880622953176498E-2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1.1040731317856731</v>
      </c>
      <c r="AP33">
        <f>(U33-T33)/(1000-U33)*AO33</f>
        <v>2.5620883925346533E-2</v>
      </c>
      <c r="AQ33">
        <f>(P33+273.15)</f>
        <v>299.35382118225095</v>
      </c>
      <c r="AR33">
        <f>(O33+273.15)</f>
        <v>300.46836891174314</v>
      </c>
      <c r="AS33">
        <f>(Y33*AK33+Z33*AL33)*AM33</f>
        <v>48.080721581562102</v>
      </c>
      <c r="AT33">
        <f>((AS33+0.00000010773*(AR33^4-AQ33^4))-AP33*44100)/(L33*0.92*2*29.3+0.00000043092*AQ33^3)</f>
        <v>-8.4200152449391492</v>
      </c>
      <c r="AU33">
        <f>0.61365*EXP(17.502*J33/(240.97+J33))</f>
        <v>3.4151695754765607</v>
      </c>
      <c r="AV33">
        <f>AU33*1000/AA33</f>
        <v>38.31520300007967</v>
      </c>
      <c r="AW33">
        <f>(AV33-U33)</f>
        <v>15.456793118487873</v>
      </c>
      <c r="AX33">
        <f>IF(D33,P33,(O33+P33)/2)</f>
        <v>26.76109504699707</v>
      </c>
      <c r="AY33">
        <f>0.61365*EXP(17.502*AX33/(240.97+AX33))</f>
        <v>3.5292452934206877</v>
      </c>
      <c r="AZ33">
        <f>IF(AW33&lt;&gt;0,(1000-(AV33+U33)/2)/AW33*AP33,0)</f>
        <v>1.6068807234128684</v>
      </c>
      <c r="BA33">
        <f>U33*AA33/1000</f>
        <v>2.0374509296276666</v>
      </c>
      <c r="BB33">
        <f>(AY33-BA33)</f>
        <v>1.4917943637930211</v>
      </c>
      <c r="BC33">
        <f>1/(1.6/F33+1.37/N33)</f>
        <v>1.061589140574108</v>
      </c>
      <c r="BD33">
        <f>G33*AA33*0.001</f>
        <v>33.861412844554515</v>
      </c>
      <c r="BE33">
        <f>G33/S33</f>
        <v>0.97405540285224634</v>
      </c>
      <c r="BF33">
        <f>(1-AP33*AA33/AU33/F33)*100</f>
        <v>74.008273289970688</v>
      </c>
      <c r="BG33">
        <f>(S33-E33/(N33/1.35))</f>
        <v>389.73680995702733</v>
      </c>
      <c r="BH33">
        <f>E33*BF33/100/BG33</f>
        <v>1.6693186971893158E-3</v>
      </c>
    </row>
    <row r="34" spans="1:60" x14ac:dyDescent="0.25">
      <c r="A34" s="1" t="s">
        <v>1</v>
      </c>
      <c r="B34" s="1" t="s">
        <v>7015</v>
      </c>
      <c r="K34" s="1">
        <f t="shared" si="0"/>
        <v>2.72</v>
      </c>
    </row>
    <row r="35" spans="1:60" x14ac:dyDescent="0.25">
      <c r="A35" s="1" t="s">
        <v>1</v>
      </c>
      <c r="B35" s="1" t="s">
        <v>7014</v>
      </c>
      <c r="K35" s="1">
        <f t="shared" si="0"/>
        <v>2.72</v>
      </c>
    </row>
    <row r="36" spans="1:60" x14ac:dyDescent="0.25">
      <c r="A36" s="1">
        <v>7</v>
      </c>
      <c r="B36" s="1" t="s">
        <v>7013</v>
      </c>
      <c r="C36" s="1">
        <v>1573.0000072196126</v>
      </c>
      <c r="D36" s="1">
        <v>0</v>
      </c>
      <c r="E36">
        <f>(R36-S36*(1000-T36)/(1000-U36))*AO36</f>
        <v>1.8775980846657845</v>
      </c>
      <c r="F36">
        <f>IF(AZ36&lt;&gt;0,1/(1/AZ36-1/N36),0)</f>
        <v>2.7385493877716462</v>
      </c>
      <c r="G36">
        <f>((BC36-AP36/2)*S36-E36)/(BC36+AP36/2)</f>
        <v>378.43077518161147</v>
      </c>
      <c r="H36">
        <f>AP36*1000</f>
        <v>26.125439940957722</v>
      </c>
      <c r="I36">
        <f>(AU36-BA36)</f>
        <v>1.3513304711877239</v>
      </c>
      <c r="J36">
        <f>(P36+AT36*D36)</f>
        <v>26.265605926513672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27.308639526367188</v>
      </c>
      <c r="P36" s="1">
        <v>26.265605926513672</v>
      </c>
      <c r="Q36" s="1">
        <v>27.452194213867188</v>
      </c>
      <c r="R36" s="1">
        <v>400.1075439453125</v>
      </c>
      <c r="S36" s="1">
        <v>389.19659423828125</v>
      </c>
      <c r="T36" s="1">
        <v>0.18073903024196625</v>
      </c>
      <c r="U36" s="1">
        <v>23.294149398803711</v>
      </c>
      <c r="V36" s="1">
        <v>0.44203436374664307</v>
      </c>
      <c r="W36" s="1">
        <v>56.970623016357422</v>
      </c>
      <c r="X36" s="1">
        <v>300.2840576171875</v>
      </c>
      <c r="Y36" s="1">
        <v>500.58734130859375</v>
      </c>
      <c r="Z36" s="1">
        <v>8.802128791809082</v>
      </c>
      <c r="AA36" s="1">
        <v>89.135078430175781</v>
      </c>
      <c r="AB36" s="1">
        <v>8.9709358215332031</v>
      </c>
      <c r="AC36" s="1">
        <v>-0.19164946675300598</v>
      </c>
      <c r="AD36" s="1">
        <v>4.3553203344345093E-2</v>
      </c>
      <c r="AE36" s="1">
        <v>5.6623718701303005E-3</v>
      </c>
      <c r="AF36" s="1">
        <v>2.9765307903289795E-2</v>
      </c>
      <c r="AG36" s="1">
        <v>2.4577459320425987E-2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1.1039855059455421</v>
      </c>
      <c r="AP36">
        <f>(U36-T36)/(1000-U36)*AO36</f>
        <v>2.6125439940957722E-2</v>
      </c>
      <c r="AQ36">
        <f>(P36+273.15)</f>
        <v>299.41560592651365</v>
      </c>
      <c r="AR36">
        <f>(O36+273.15)</f>
        <v>300.45863952636716</v>
      </c>
      <c r="AS36">
        <f>(Y36*AK36+Z36*AL36)*AM36</f>
        <v>80.093972819135161</v>
      </c>
      <c r="AT36">
        <f>((AS36+0.00000010773*(AR36^4-AQ36^4))-AP36*44100)/(L36*0.92*2*29.3+0.00000043092*AQ36^3)</f>
        <v>-8.3491638663427512</v>
      </c>
      <c r="AU36">
        <f>0.61365*EXP(17.502*J36/(240.97+J36))</f>
        <v>3.4276563048143247</v>
      </c>
      <c r="AV36">
        <f>AU36*1000/AA36</f>
        <v>38.454628247165218</v>
      </c>
      <c r="AW36">
        <f>(AV36-U36)</f>
        <v>15.160478848361507</v>
      </c>
      <c r="AX36">
        <f>IF(D36,P36,(O36+P36)/2)</f>
        <v>26.78712272644043</v>
      </c>
      <c r="AY36">
        <f>0.61365*EXP(17.502*AX36/(240.97+AX36))</f>
        <v>3.5346535919150623</v>
      </c>
      <c r="AZ36">
        <f>IF(AW36&lt;&gt;0,(1000-(AV36+U36)/2)/AW36*AP36,0)</f>
        <v>1.6700549635201951</v>
      </c>
      <c r="BA36">
        <f>U36*AA36/1000</f>
        <v>2.0763258336266008</v>
      </c>
      <c r="BB36">
        <f>(AY36-BA36)</f>
        <v>1.4583277582884615</v>
      </c>
      <c r="BC36">
        <f>1/(1.6/F36+1.37/N36)</f>
        <v>1.1058052704032553</v>
      </c>
      <c r="BD36">
        <f>G36*AA36*0.001</f>
        <v>33.731456826205154</v>
      </c>
      <c r="BE36">
        <f>G36/S36</f>
        <v>0.97233835234930521</v>
      </c>
      <c r="BF36">
        <f>(1-AP36*AA36/AU36/F36)*100</f>
        <v>75.191847796323316</v>
      </c>
      <c r="BG36">
        <f>(S36-E36/(N36/1.35))</f>
        <v>388.60440935054123</v>
      </c>
      <c r="BH36">
        <f>E36*BF36/100/BG36</f>
        <v>3.6330022513333384E-3</v>
      </c>
    </row>
    <row r="37" spans="1:60" x14ac:dyDescent="0.25">
      <c r="A37" s="1" t="s">
        <v>1</v>
      </c>
      <c r="B37" s="1" t="s">
        <v>7012</v>
      </c>
      <c r="K37" s="1">
        <f t="shared" si="0"/>
        <v>2.72</v>
      </c>
    </row>
    <row r="38" spans="1:60" x14ac:dyDescent="0.25">
      <c r="A38" s="1" t="s">
        <v>1</v>
      </c>
      <c r="B38" s="1" t="s">
        <v>7011</v>
      </c>
      <c r="K38" s="1">
        <f t="shared" si="0"/>
        <v>2.72</v>
      </c>
    </row>
    <row r="39" spans="1:60" x14ac:dyDescent="0.25">
      <c r="A39" s="1">
        <v>8</v>
      </c>
      <c r="B39" s="1" t="s">
        <v>7010</v>
      </c>
      <c r="C39" s="1">
        <v>1778.5000072307885</v>
      </c>
      <c r="D39" s="1">
        <v>0</v>
      </c>
      <c r="E39">
        <f>(R39-S39*(1000-T39)/(1000-U39))*AO39</f>
        <v>2.3897586186503417</v>
      </c>
      <c r="F39">
        <f>IF(AZ39&lt;&gt;0,1/(1/AZ39-1/N39),0)</f>
        <v>2.9780623187181212</v>
      </c>
      <c r="G39">
        <f>((BC39-AP39/2)*S39-E39)/(BC39+AP39/2)</f>
        <v>377.56190460258625</v>
      </c>
      <c r="H39">
        <f>AP39*1000</f>
        <v>26.844283177748192</v>
      </c>
      <c r="I39">
        <f>(AU39-BA39)</f>
        <v>1.3198325846784793</v>
      </c>
      <c r="J39">
        <f>(P39+AT39*D39)</f>
        <v>26.382207870483398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27.322044372558594</v>
      </c>
      <c r="P39" s="1">
        <v>26.382207870483398</v>
      </c>
      <c r="Q39" s="1">
        <v>27.448461532592773</v>
      </c>
      <c r="R39" s="1">
        <v>400.03274536132813</v>
      </c>
      <c r="S39" s="1">
        <v>388.42507934570313</v>
      </c>
      <c r="T39" s="1">
        <v>0.18216799199581146</v>
      </c>
      <c r="U39" s="1">
        <v>23.912696838378906</v>
      </c>
      <c r="V39" s="1">
        <v>0.44518730044364929</v>
      </c>
      <c r="W39" s="1">
        <v>58.438526153564453</v>
      </c>
      <c r="X39" s="1">
        <v>300.33224487304688</v>
      </c>
      <c r="Y39" s="1">
        <v>749.84527587890625</v>
      </c>
      <c r="Z39" s="1">
        <v>8.7528915405273438</v>
      </c>
      <c r="AA39" s="1">
        <v>89.136650085449219</v>
      </c>
      <c r="AB39" s="1">
        <v>9.1666803359985352</v>
      </c>
      <c r="AC39" s="1">
        <v>-0.20408470928668976</v>
      </c>
      <c r="AD39" s="1">
        <v>4.8975657671689987E-2</v>
      </c>
      <c r="AE39" s="1">
        <v>6.5645193681120872E-3</v>
      </c>
      <c r="AF39" s="1">
        <v>6.1732567846775055E-2</v>
      </c>
      <c r="AG39" s="1">
        <v>2.6975655928254128E-2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1.1041626649744367</v>
      </c>
      <c r="AP39">
        <f>(U39-T39)/(1000-U39)*AO39</f>
        <v>2.6844283177748191E-2</v>
      </c>
      <c r="AQ39">
        <f>(P39+273.15)</f>
        <v>299.53220787048338</v>
      </c>
      <c r="AR39">
        <f>(O39+273.15)</f>
        <v>300.47204437255857</v>
      </c>
      <c r="AS39">
        <f>(Y39*AK39+Z39*AL39)*AM39</f>
        <v>119.97524145896932</v>
      </c>
      <c r="AT39">
        <f>((AS39+0.00000010773*(AR39^4-AQ39^4))-AP39*44100)/(L39*0.92*2*29.3+0.00000043092*AQ39^3)</f>
        <v>-8.2932388812125115</v>
      </c>
      <c r="AU39">
        <f>0.61365*EXP(17.502*J39/(240.97+J39))</f>
        <v>3.4513302753604878</v>
      </c>
      <c r="AV39">
        <f>AU39*1000/AA39</f>
        <v>38.719542096903268</v>
      </c>
      <c r="AW39">
        <f>(AV39-U39)</f>
        <v>14.806845258524362</v>
      </c>
      <c r="AX39">
        <f>IF(D39,P39,(O39+P39)/2)</f>
        <v>26.852126121520996</v>
      </c>
      <c r="AY39">
        <f>0.61365*EXP(17.502*AX39/(240.97+AX39))</f>
        <v>3.5481922767319918</v>
      </c>
      <c r="AZ39">
        <f>IF(AW39&lt;&gt;0,(1000-(AV39+U39)/2)/AW39*AP39,0)</f>
        <v>1.7561893802976194</v>
      </c>
      <c r="BA39">
        <f>U39*AA39/1000</f>
        <v>2.1314976906820085</v>
      </c>
      <c r="BB39">
        <f>(AY39-BA39)</f>
        <v>1.4166945860499833</v>
      </c>
      <c r="BC39">
        <f>1/(1.6/F39+1.37/N39)</f>
        <v>1.1664126438237914</v>
      </c>
      <c r="BD39">
        <f>G39*AA39*0.001</f>
        <v>33.654603376156494</v>
      </c>
      <c r="BE39">
        <f>G39/S39</f>
        <v>0.97203276688154183</v>
      </c>
      <c r="BF39">
        <f>(1-AP39*AA39/AU39/F39)*100</f>
        <v>76.719740481443637</v>
      </c>
      <c r="BG39">
        <f>(S39-E39/(N39/1.35))</f>
        <v>387.67136163003812</v>
      </c>
      <c r="BH39">
        <f>E39*BF39/100/BG39</f>
        <v>4.7293062934866403E-3</v>
      </c>
    </row>
    <row r="40" spans="1:60" x14ac:dyDescent="0.25">
      <c r="A40" s="1" t="s">
        <v>1</v>
      </c>
      <c r="B40" s="1" t="s">
        <v>7009</v>
      </c>
      <c r="K40" s="1">
        <f t="shared" si="0"/>
        <v>2.72</v>
      </c>
    </row>
    <row r="41" spans="1:60" x14ac:dyDescent="0.25">
      <c r="A41" s="1" t="s">
        <v>1</v>
      </c>
      <c r="B41" s="1" t="s">
        <v>7008</v>
      </c>
      <c r="K41" s="1">
        <f t="shared" si="0"/>
        <v>2.72</v>
      </c>
    </row>
    <row r="42" spans="1:60" x14ac:dyDescent="0.25">
      <c r="A42" s="1">
        <v>9</v>
      </c>
      <c r="B42" s="1" t="s">
        <v>7007</v>
      </c>
      <c r="C42" s="1">
        <v>1985.0000072196126</v>
      </c>
      <c r="D42" s="1">
        <v>0</v>
      </c>
      <c r="E42">
        <f>(R42-S42*(1000-T42)/(1000-U42))*AO42</f>
        <v>2.8615968508637097</v>
      </c>
      <c r="F42">
        <f>IF(AZ42&lt;&gt;0,1/(1/AZ42-1/N42),0)</f>
        <v>3.2901278703970509</v>
      </c>
      <c r="G42">
        <f>((BC42-AP42/2)*S42-E42)/(BC42+AP42/2)</f>
        <v>376.91155497533083</v>
      </c>
      <c r="H42">
        <f>AP42*1000</f>
        <v>27.653833092823898</v>
      </c>
      <c r="I42">
        <f>(AU42-BA42)</f>
        <v>1.2828998415057526</v>
      </c>
      <c r="J42">
        <f>(P42+AT42*D42)</f>
        <v>26.50538444519043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27.363864898681641</v>
      </c>
      <c r="P42" s="1">
        <v>26.50538444519043</v>
      </c>
      <c r="Q42" s="1">
        <v>27.4696044921875</v>
      </c>
      <c r="R42" s="1">
        <v>400.04733276367188</v>
      </c>
      <c r="S42" s="1">
        <v>387.74468994140625</v>
      </c>
      <c r="T42" s="1">
        <v>0.18151982128620148</v>
      </c>
      <c r="U42" s="1">
        <v>24.610042572021484</v>
      </c>
      <c r="V42" s="1">
        <v>0.44250515103340149</v>
      </c>
      <c r="W42" s="1">
        <v>59.99383544921875</v>
      </c>
      <c r="X42" s="1">
        <v>300.33456420898438</v>
      </c>
      <c r="Y42" s="1">
        <v>1000.48828125</v>
      </c>
      <c r="Z42" s="1">
        <v>7.4473743438720703</v>
      </c>
      <c r="AA42" s="1">
        <v>89.134109497070313</v>
      </c>
      <c r="AB42" s="1">
        <v>9.1929149627685547</v>
      </c>
      <c r="AC42" s="1">
        <v>-0.20294277369976044</v>
      </c>
      <c r="AD42" s="1">
        <v>8.5428923368453979E-2</v>
      </c>
      <c r="AE42" s="1">
        <v>2.3959320969879627E-3</v>
      </c>
      <c r="AF42" s="1">
        <v>2.7235604822635651E-2</v>
      </c>
      <c r="AG42" s="1">
        <v>2.1429130807518959E-2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1.1041711919447952</v>
      </c>
      <c r="AP42">
        <f>(U42-T42)/(1000-U42)*AO42</f>
        <v>2.7653833092823897E-2</v>
      </c>
      <c r="AQ42">
        <f>(P42+273.15)</f>
        <v>299.65538444519041</v>
      </c>
      <c r="AR42">
        <f>(O42+273.15)</f>
        <v>300.51386489868162</v>
      </c>
      <c r="AS42">
        <f>(Y42*AK42+Z42*AL42)*AM42</f>
        <v>160.07812142197508</v>
      </c>
      <c r="AT42">
        <f>((AS42+0.00000010773*(AR42^4-AQ42^4))-AP42*44100)/(L42*0.92*2*29.3+0.00000043092*AQ42^3)</f>
        <v>-8.2650294840824223</v>
      </c>
      <c r="AU42">
        <f>0.61365*EXP(17.502*J42/(240.97+J42))</f>
        <v>3.4764940708478775</v>
      </c>
      <c r="AV42">
        <f>AU42*1000/AA42</f>
        <v>39.002959590482519</v>
      </c>
      <c r="AW42">
        <f>(AV42-U42)</f>
        <v>14.392917018461034</v>
      </c>
      <c r="AX42">
        <f>IF(D42,P42,(O42+P42)/2)</f>
        <v>26.934624671936035</v>
      </c>
      <c r="AY42">
        <f>0.61365*EXP(17.502*AX42/(240.97+AX42))</f>
        <v>3.565439964174677</v>
      </c>
      <c r="AZ42">
        <f>IF(AW42&lt;&gt;0,(1000-(AV42+U42)/2)/AW42*AP42,0)</f>
        <v>1.8602387122995498</v>
      </c>
      <c r="BA42">
        <f>U42*AA42/1000</f>
        <v>2.1935942293421249</v>
      </c>
      <c r="BB42">
        <f>(AY42-BA42)</f>
        <v>1.3718457348325521</v>
      </c>
      <c r="BC42">
        <f>1/(1.6/F42+1.37/N42)</f>
        <v>1.2401243941011435</v>
      </c>
      <c r="BD42">
        <f>G42*AA42*0.001</f>
        <v>33.595675811882174</v>
      </c>
      <c r="BE42">
        <f>G42/S42</f>
        <v>0.97206116486672589</v>
      </c>
      <c r="BF42">
        <f>(1-AP42*AA42/AU42/F42)*100</f>
        <v>78.450113002648294</v>
      </c>
      <c r="BG42">
        <f>(S42-E42/(N42/1.35))</f>
        <v>386.84215684674365</v>
      </c>
      <c r="BH42">
        <f>E42*BF42/100/BG42</f>
        <v>5.8032091990227012E-3</v>
      </c>
    </row>
    <row r="43" spans="1:60" x14ac:dyDescent="0.25">
      <c r="A43" s="1" t="s">
        <v>1</v>
      </c>
      <c r="B43" s="1" t="s">
        <v>7006</v>
      </c>
      <c r="K43" s="1">
        <f t="shared" si="0"/>
        <v>2.72</v>
      </c>
    </row>
    <row r="44" spans="1:60" x14ac:dyDescent="0.25">
      <c r="A44" s="1" t="s">
        <v>1</v>
      </c>
      <c r="B44" s="1" t="s">
        <v>7005</v>
      </c>
      <c r="K44" s="1">
        <f t="shared" si="0"/>
        <v>2.72</v>
      </c>
    </row>
    <row r="45" spans="1:60" x14ac:dyDescent="0.25">
      <c r="A45" s="1">
        <v>10</v>
      </c>
      <c r="B45" s="1" t="s">
        <v>7004</v>
      </c>
      <c r="C45" s="1">
        <v>2191.5000072307885</v>
      </c>
      <c r="D45" s="1">
        <v>0</v>
      </c>
      <c r="E45">
        <f>(R45-S45*(1000-T45)/(1000-U45))*AO45</f>
        <v>3.3753154984305702</v>
      </c>
      <c r="F45">
        <f>IF(AZ45&lt;&gt;0,1/(1/AZ45-1/N45),0)</f>
        <v>3.6330576052213419</v>
      </c>
      <c r="G45">
        <f>((BC45-AP45/2)*S45-E45)/(BC45+AP45/2)</f>
        <v>376.26696114990023</v>
      </c>
      <c r="H45">
        <f>AP45*1000</f>
        <v>28.456218307328825</v>
      </c>
      <c r="I45">
        <f>(AU45-BA45)</f>
        <v>1.2489872812202831</v>
      </c>
      <c r="J45">
        <f>(P45+AT45*D45)</f>
        <v>26.639312744140625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27.424022674560547</v>
      </c>
      <c r="P45" s="1">
        <v>26.639312744140625</v>
      </c>
      <c r="Q45" s="1">
        <v>27.512258529663086</v>
      </c>
      <c r="R45" s="1">
        <v>400.126220703125</v>
      </c>
      <c r="S45" s="1">
        <v>387.09335327148438</v>
      </c>
      <c r="T45" s="1">
        <v>0.18073858320713043</v>
      </c>
      <c r="U45" s="1">
        <v>25.300254821777344</v>
      </c>
      <c r="V45" s="1">
        <v>0.43903818726539612</v>
      </c>
      <c r="W45" s="1">
        <v>61.45770263671875</v>
      </c>
      <c r="X45" s="1">
        <v>300.33480834960938</v>
      </c>
      <c r="Y45" s="1">
        <v>1250.2205810546875</v>
      </c>
      <c r="Z45" s="1">
        <v>9.1072845458984375</v>
      </c>
      <c r="AA45" s="1">
        <v>89.131462097167969</v>
      </c>
      <c r="AB45" s="1">
        <v>9.1914749145507813</v>
      </c>
      <c r="AC45" s="1">
        <v>-0.22911866009235382</v>
      </c>
      <c r="AD45" s="1">
        <v>4.8474974930286407E-2</v>
      </c>
      <c r="AE45" s="1">
        <v>6.4000403508543968E-3</v>
      </c>
      <c r="AF45" s="1">
        <v>1.8461950123310089E-2</v>
      </c>
      <c r="AG45" s="1">
        <v>2.2428492084145546E-2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1.1041720895206224</v>
      </c>
      <c r="AP45">
        <f>(U45-T45)/(1000-U45)*AO45</f>
        <v>2.8456218307328824E-2</v>
      </c>
      <c r="AQ45">
        <f>(P45+273.15)</f>
        <v>299.7893127441406</v>
      </c>
      <c r="AR45">
        <f>(O45+273.15)</f>
        <v>300.57402267456052</v>
      </c>
      <c r="AS45">
        <f>(Y45*AK45+Z45*AL45)*AM45</f>
        <v>200.03528849761278</v>
      </c>
      <c r="AT45">
        <f>((AS45+0.00000010773*(AR45^4-AQ45^4))-AP45*44100)/(L45*0.92*2*29.3+0.00000043092*AQ45^3)</f>
        <v>-8.234709655598758</v>
      </c>
      <c r="AU45">
        <f>0.61365*EXP(17.502*J45/(240.97+J45))</f>
        <v>3.5040359849162215</v>
      </c>
      <c r="AV45">
        <f>AU45*1000/AA45</f>
        <v>39.313121343126241</v>
      </c>
      <c r="AW45">
        <f>(AV45-U45)</f>
        <v>14.012866521348897</v>
      </c>
      <c r="AX45">
        <f>IF(D45,P45,(O45+P45)/2)</f>
        <v>27.031667709350586</v>
      </c>
      <c r="AY45">
        <f>0.61365*EXP(17.502*AX45/(240.97+AX45))</f>
        <v>3.585822060546962</v>
      </c>
      <c r="AZ45">
        <f>IF(AW45&lt;&gt;0,(1000-(AV45+U45)/2)/AW45*AP45,0)</f>
        <v>1.9651148533039089</v>
      </c>
      <c r="BA45">
        <f>U45*AA45/1000</f>
        <v>2.2550487036959384</v>
      </c>
      <c r="BB45">
        <f>(AY45-BA45)</f>
        <v>1.3307733568510236</v>
      </c>
      <c r="BC45">
        <f>1/(1.6/F45+1.37/N45)</f>
        <v>1.314980024343555</v>
      </c>
      <c r="BD45">
        <f>G45*AA45*0.001</f>
        <v>33.537224386148907</v>
      </c>
      <c r="BE45">
        <f>G45/S45</f>
        <v>0.97203157318490263</v>
      </c>
      <c r="BF45">
        <f>(1-AP45*AA45/AU45/F45)*100</f>
        <v>80.076420225369361</v>
      </c>
      <c r="BG45">
        <f>(S45-E45/(N45/1.35))</f>
        <v>386.02879592779647</v>
      </c>
      <c r="BH45">
        <f>E45*BF45/100/BG45</f>
        <v>7.0016326527123293E-3</v>
      </c>
    </row>
    <row r="46" spans="1:60" x14ac:dyDescent="0.25">
      <c r="A46" s="1" t="s">
        <v>1</v>
      </c>
      <c r="B46" s="1" t="s">
        <v>7003</v>
      </c>
      <c r="K46" s="1">
        <f t="shared" si="0"/>
        <v>2.72</v>
      </c>
    </row>
    <row r="47" spans="1:60" x14ac:dyDescent="0.25">
      <c r="A47" s="1" t="s">
        <v>1</v>
      </c>
      <c r="B47" s="1" t="s">
        <v>7002</v>
      </c>
      <c r="K47" s="1">
        <f t="shared" si="0"/>
        <v>2.72</v>
      </c>
    </row>
    <row r="48" spans="1:60" x14ac:dyDescent="0.25">
      <c r="A48" s="1">
        <v>11</v>
      </c>
      <c r="B48" s="1" t="s">
        <v>7001</v>
      </c>
      <c r="C48" s="1">
        <v>2398.0000072196126</v>
      </c>
      <c r="D48" s="1">
        <v>0</v>
      </c>
      <c r="E48">
        <f>(R48-S48*(1000-T48)/(1000-U48))*AO48</f>
        <v>3.8472781236655393</v>
      </c>
      <c r="F48">
        <f>IF(AZ48&lt;&gt;0,1/(1/AZ48-1/N48),0)</f>
        <v>4.2247375157430485</v>
      </c>
      <c r="G48">
        <f>((BC48-AP48/2)*S48-E48)/(BC48+AP48/2)</f>
        <v>375.63193063832961</v>
      </c>
      <c r="H48">
        <f>AP48*1000</f>
        <v>29.586586767558828</v>
      </c>
      <c r="I48">
        <f>(AU48-BA48)</f>
        <v>1.1993082883287016</v>
      </c>
      <c r="J48">
        <f>(P48+AT48*D48)</f>
        <v>26.818422317504883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27.508108139038086</v>
      </c>
      <c r="P48" s="1">
        <v>26.818422317504883</v>
      </c>
      <c r="Q48" s="1">
        <v>27.569652557373047</v>
      </c>
      <c r="R48" s="1">
        <v>400.0302734375</v>
      </c>
      <c r="S48" s="1">
        <v>386.1956787109375</v>
      </c>
      <c r="T48" s="1">
        <v>0.18029813468456268</v>
      </c>
      <c r="U48" s="1">
        <v>26.275409698486328</v>
      </c>
      <c r="V48" s="1">
        <v>0.43579822778701782</v>
      </c>
      <c r="W48" s="1">
        <v>63.510234832763672</v>
      </c>
      <c r="X48" s="1">
        <v>300.2899169921875</v>
      </c>
      <c r="Y48" s="1">
        <v>1601.0576171875</v>
      </c>
      <c r="Z48" s="1">
        <v>8.6614847183227539</v>
      </c>
      <c r="AA48" s="1">
        <v>89.127388000488281</v>
      </c>
      <c r="AB48" s="1">
        <v>9.2046403884887695</v>
      </c>
      <c r="AC48" s="1">
        <v>-0.23654215037822723</v>
      </c>
      <c r="AD48" s="1">
        <v>4.0358234196901321E-2</v>
      </c>
      <c r="AE48" s="1">
        <v>8.9573627337813377E-3</v>
      </c>
      <c r="AF48" s="1">
        <v>4.1795536875724792E-2</v>
      </c>
      <c r="AG48" s="1">
        <v>2.9089510440826416E-2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1.1040070477653949</v>
      </c>
      <c r="AP48">
        <f>(U48-T48)/(1000-U48)*AO48</f>
        <v>2.9586586767558827E-2</v>
      </c>
      <c r="AQ48">
        <f>(P48+273.15)</f>
        <v>299.96842231750486</v>
      </c>
      <c r="AR48">
        <f>(O48+273.15)</f>
        <v>300.65810813903806</v>
      </c>
      <c r="AS48">
        <f>(Y48*AK48+Z48*AL48)*AM48</f>
        <v>256.16921302417177</v>
      </c>
      <c r="AT48">
        <f>((AS48+0.00000010773*(AR48^4-AQ48^4))-AP48*44100)/(L48*0.92*2*29.3+0.00000043092*AQ48^3)</f>
        <v>-8.1925159762427509</v>
      </c>
      <c r="AU48">
        <f>0.61365*EXP(17.502*J48/(240.97+J48))</f>
        <v>3.5411669233974852</v>
      </c>
      <c r="AV48">
        <f>AU48*1000/AA48</f>
        <v>39.731523640949575</v>
      </c>
      <c r="AW48">
        <f>(AV48-U48)</f>
        <v>13.456113942463247</v>
      </c>
      <c r="AX48">
        <f>IF(D48,P48,(O48+P48)/2)</f>
        <v>27.163265228271484</v>
      </c>
      <c r="AY48">
        <f>0.61365*EXP(17.502*AX48/(240.97+AX48))</f>
        <v>3.6136241285053767</v>
      </c>
      <c r="AZ48">
        <f>IF(AW48&lt;&gt;0,(1000-(AV48+U48)/2)/AW48*AP48,0)</f>
        <v>2.1261804826890218</v>
      </c>
      <c r="BA48">
        <f>U48*AA48/1000</f>
        <v>2.3418586350687836</v>
      </c>
      <c r="BB48">
        <f>(AY48-BA48)</f>
        <v>1.2717654934365932</v>
      </c>
      <c r="BC48">
        <f>1/(1.6/F48+1.37/N48)</f>
        <v>1.4310467603664161</v>
      </c>
      <c r="BD48">
        <f>G48*AA48*0.001</f>
        <v>33.479092827374899</v>
      </c>
      <c r="BE48">
        <f>G48/S48</f>
        <v>0.97264664351535968</v>
      </c>
      <c r="BF48">
        <f>(1-AP48*AA48/AU48/F48)*100</f>
        <v>82.373750435433578</v>
      </c>
      <c r="BG48">
        <f>(S48-E48/(N48/1.35))</f>
        <v>384.98226675532555</v>
      </c>
      <c r="BH48">
        <f>E48*BF48/100/BG48</f>
        <v>8.2319305428149147E-3</v>
      </c>
    </row>
    <row r="49" spans="1:60" x14ac:dyDescent="0.25">
      <c r="A49" s="1" t="s">
        <v>1</v>
      </c>
      <c r="B49" s="1" t="s">
        <v>7000</v>
      </c>
      <c r="K49" s="1">
        <f t="shared" si="0"/>
        <v>2.72</v>
      </c>
    </row>
    <row r="50" spans="1:60" x14ac:dyDescent="0.25">
      <c r="A50" s="1" t="s">
        <v>1</v>
      </c>
      <c r="B50" s="1" t="s">
        <v>6995</v>
      </c>
      <c r="K50" s="1">
        <f t="shared" si="0"/>
        <v>2.72</v>
      </c>
    </row>
    <row r="51" spans="1:60" x14ac:dyDescent="0.25">
      <c r="A51" s="1">
        <v>12</v>
      </c>
      <c r="B51" s="1" t="s">
        <v>6999</v>
      </c>
      <c r="C51" s="1">
        <v>2604.0000072196126</v>
      </c>
      <c r="D51" s="1">
        <v>0</v>
      </c>
      <c r="E51">
        <f>(R51-S51*(1000-T51)/(1000-U51))*AO51</f>
        <v>4.137487274645876</v>
      </c>
      <c r="F51">
        <f>IF(AZ51&lt;&gt;0,1/(1/AZ51-1/N51),0)</f>
        <v>5.2069853375361985</v>
      </c>
      <c r="G51">
        <f>((BC51-AP51/2)*S51-E51)/(BC51+AP51/2)</f>
        <v>375.38405264364127</v>
      </c>
      <c r="H51">
        <f>AP51*1000</f>
        <v>31.043882722370299</v>
      </c>
      <c r="I51">
        <f>(AU51-BA51)</f>
        <v>1.1378051476072466</v>
      </c>
      <c r="J51">
        <f>(P51+AT51*D51)</f>
        <v>27.053421020507813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27.621147155761719</v>
      </c>
      <c r="P51" s="1">
        <v>27.053421020507813</v>
      </c>
      <c r="Q51" s="1">
        <v>27.647958755493164</v>
      </c>
      <c r="R51" s="1">
        <v>399.968505859375</v>
      </c>
      <c r="S51" s="1">
        <v>385.3878173828125</v>
      </c>
      <c r="T51" s="1">
        <v>0.18085618317127228</v>
      </c>
      <c r="U51" s="1">
        <v>27.519119262695313</v>
      </c>
      <c r="V51" s="1">
        <v>0.43424752354621887</v>
      </c>
      <c r="W51" s="1">
        <v>66.075210571289063</v>
      </c>
      <c r="X51" s="1">
        <v>300.36898803710938</v>
      </c>
      <c r="Y51" s="1">
        <v>2000.645263671875</v>
      </c>
      <c r="Z51" s="1">
        <v>6.3169107437133789</v>
      </c>
      <c r="AA51" s="1">
        <v>89.123481750488281</v>
      </c>
      <c r="AB51" s="1">
        <v>9.1243429183959961</v>
      </c>
      <c r="AC51" s="1">
        <v>-0.24025309085845947</v>
      </c>
      <c r="AD51" s="1">
        <v>5.2025429904460907E-2</v>
      </c>
      <c r="AE51" s="1">
        <v>8.0877132713794708E-3</v>
      </c>
      <c r="AF51" s="1">
        <v>4.8489581793546677E-2</v>
      </c>
      <c r="AG51" s="1">
        <v>3.4013886004686356E-2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1.1042977501364313</v>
      </c>
      <c r="AP51">
        <f>(U51-T51)/(1000-U51)*AO51</f>
        <v>3.1043882722370297E-2</v>
      </c>
      <c r="AQ51">
        <f>(P51+273.15)</f>
        <v>300.20342102050779</v>
      </c>
      <c r="AR51">
        <f>(O51+273.15)</f>
        <v>300.7711471557617</v>
      </c>
      <c r="AS51">
        <f>(Y51*AK51+Z51*AL51)*AM51</f>
        <v>320.10323503263498</v>
      </c>
      <c r="AT51">
        <f>((AS51+0.00000010773*(AR51^4-AQ51^4))-AP51*44100)/(L51*0.92*2*29.3+0.00000043092*AQ51^3)</f>
        <v>-8.2044847996651882</v>
      </c>
      <c r="AU51">
        <f>0.61365*EXP(17.502*J51/(240.97+J51))</f>
        <v>3.5904048710055827</v>
      </c>
      <c r="AV51">
        <f>AU51*1000/AA51</f>
        <v>40.285733910815395</v>
      </c>
      <c r="AW51">
        <f>(AV51-U51)</f>
        <v>12.766614648120083</v>
      </c>
      <c r="AX51">
        <f>IF(D51,P51,(O51+P51)/2)</f>
        <v>27.337284088134766</v>
      </c>
      <c r="AY51">
        <f>0.61365*EXP(17.502*AX51/(240.97+AX51))</f>
        <v>3.6506771734360992</v>
      </c>
      <c r="AZ51">
        <f>IF(AW51&lt;&gt;0,(1000-(AV51+U51)/2)/AW51*AP51,0)</f>
        <v>2.3492069427993276</v>
      </c>
      <c r="BA51">
        <f>U51*AA51/1000</f>
        <v>2.4525997233983361</v>
      </c>
      <c r="BB51">
        <f>(AY51-BA51)</f>
        <v>1.1980774500377631</v>
      </c>
      <c r="BC51">
        <f>1/(1.6/F51+1.37/N51)</f>
        <v>1.5940142582518073</v>
      </c>
      <c r="BD51">
        <f>G51*AA51*0.001</f>
        <v>33.4555337652099</v>
      </c>
      <c r="BE51">
        <f>G51/S51</f>
        <v>0.97404234309452931</v>
      </c>
      <c r="BF51">
        <f>(1-AP51*AA51/AU51/F51)*100</f>
        <v>85.200794544465921</v>
      </c>
      <c r="BG51">
        <f>(S51-E51/(N51/1.35))</f>
        <v>384.08287493678409</v>
      </c>
      <c r="BH51">
        <f>E51*BF51/100/BG51</f>
        <v>9.1781546697562617E-3</v>
      </c>
    </row>
    <row r="52" spans="1:60" x14ac:dyDescent="0.25">
      <c r="A52" s="1" t="s">
        <v>1</v>
      </c>
      <c r="B52" s="1" t="s">
        <v>6998</v>
      </c>
      <c r="K52" s="1">
        <v>4.8925000000000001</v>
      </c>
    </row>
    <row r="53" spans="1:60" x14ac:dyDescent="0.25">
      <c r="A53" s="1" t="s">
        <v>1</v>
      </c>
      <c r="B53" s="1" t="s">
        <v>6997</v>
      </c>
    </row>
    <row r="54" spans="1:60" x14ac:dyDescent="0.25">
      <c r="A54" s="1" t="s">
        <v>1</v>
      </c>
      <c r="B54" s="1" t="s">
        <v>6996</v>
      </c>
    </row>
    <row r="55" spans="1:60" x14ac:dyDescent="0.25">
      <c r="A55" s="1" t="s">
        <v>1</v>
      </c>
      <c r="B55" s="1" t="s">
        <v>6995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C727C-311E-4E60-907D-B14A1A3DC9E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7071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7070</v>
      </c>
    </row>
    <row r="12" spans="1:56" x14ac:dyDescent="0.25">
      <c r="A12" s="1" t="s">
        <v>1</v>
      </c>
      <c r="B12" s="1" t="s">
        <v>7069</v>
      </c>
    </row>
    <row r="13" spans="1:56" x14ac:dyDescent="0.25">
      <c r="A13" s="1" t="s">
        <v>1</v>
      </c>
      <c r="B13" s="1" t="s">
        <v>7068</v>
      </c>
    </row>
    <row r="14" spans="1:56" x14ac:dyDescent="0.25">
      <c r="A14" s="1" t="s">
        <v>1</v>
      </c>
      <c r="B14" s="1" t="s">
        <v>7067</v>
      </c>
    </row>
    <row r="15" spans="1:56" x14ac:dyDescent="0.25">
      <c r="A15" s="1" t="s">
        <v>1</v>
      </c>
      <c r="B15" s="1" t="s">
        <v>7066</v>
      </c>
    </row>
    <row r="16" spans="1:56" x14ac:dyDescent="0.25">
      <c r="A16" s="1" t="s">
        <v>1</v>
      </c>
      <c r="B16" s="1" t="s">
        <v>7065</v>
      </c>
    </row>
    <row r="17" spans="1:56" x14ac:dyDescent="0.25">
      <c r="A17" s="1" t="s">
        <v>1</v>
      </c>
      <c r="B17" s="1" t="s">
        <v>7064</v>
      </c>
    </row>
    <row r="18" spans="1:56" x14ac:dyDescent="0.25">
      <c r="A18" s="1">
        <v>1</v>
      </c>
      <c r="B18" s="1" t="s">
        <v>7063</v>
      </c>
      <c r="C18" s="1">
        <v>331.50000774487853</v>
      </c>
      <c r="D18" s="1">
        <v>0</v>
      </c>
      <c r="E18">
        <f>(R18-S18*(1000-T18)/(1000-U18))*AK18</f>
        <v>-3.7091170737126227</v>
      </c>
      <c r="F18">
        <f>IF(AV18&lt;&gt;0,1/(1/AV18-1/N18),0)</f>
        <v>4.6647776333510071</v>
      </c>
      <c r="G18">
        <f>((AY18-AL18/2)*S18-E18)/(AY18+AL18/2)</f>
        <v>387.11972465648091</v>
      </c>
      <c r="H18">
        <f>AL18*1000</f>
        <v>30.295279930798461</v>
      </c>
      <c r="I18">
        <f>(AQ18-AW18)</f>
        <v>1.1691813897255923</v>
      </c>
      <c r="J18">
        <f>(P18+AP18*D18)</f>
        <v>26.967861175537109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27.769203186035156</v>
      </c>
      <c r="P18" s="1">
        <v>26.967861175537109</v>
      </c>
      <c r="Q18" s="1">
        <v>27.832176208496094</v>
      </c>
      <c r="R18" s="1">
        <v>399.909423828125</v>
      </c>
      <c r="S18" s="1">
        <v>392.49063110351563</v>
      </c>
      <c r="T18" s="1">
        <v>0.23191770911216736</v>
      </c>
      <c r="U18" s="1">
        <v>26.962297439575195</v>
      </c>
      <c r="V18" s="1">
        <v>0.55211156606674194</v>
      </c>
      <c r="W18" s="1">
        <v>64.187400817871094</v>
      </c>
      <c r="X18" s="1">
        <v>299.9635009765625</v>
      </c>
      <c r="Y18" s="1">
        <v>0.10550632327795029</v>
      </c>
      <c r="Z18" s="1">
        <v>10.221275329589844</v>
      </c>
      <c r="AA18" s="1">
        <v>89.132904052734375</v>
      </c>
      <c r="AB18" s="1">
        <v>8.4313755035400391</v>
      </c>
      <c r="AC18" s="1">
        <v>-0.50825619697570801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1.1028069888844205</v>
      </c>
      <c r="AL18">
        <f>(U18-T18)/(1000-U18)*AK18</f>
        <v>3.029527993079846E-2</v>
      </c>
      <c r="AM18">
        <f>(P18+273.15)</f>
        <v>300.11786117553709</v>
      </c>
      <c r="AN18">
        <f>(O18+273.15)</f>
        <v>300.91920318603513</v>
      </c>
      <c r="AO18">
        <f>(Y18*AG18+Z18*AH18)*AI18</f>
        <v>1.6881011347152031E-2</v>
      </c>
      <c r="AP18">
        <f>((AO18+0.00000010773*(AN18^4-AM18^4))-AL18*44100)/(L18*51.4+0.00000043092*AM18^3)</f>
        <v>-10.905013043185901</v>
      </c>
      <c r="AQ18">
        <f>0.61365*EXP(17.502*J18/(240.97+J18))</f>
        <v>3.5724092604485338</v>
      </c>
      <c r="AR18">
        <f>AQ18*1000/AA18</f>
        <v>40.07957889866308</v>
      </c>
      <c r="AS18">
        <f>(AR18-U18)</f>
        <v>13.117281459087884</v>
      </c>
      <c r="AT18">
        <f>IF(D18,P18,(O18+P18)/2)</f>
        <v>27.368532180786133</v>
      </c>
      <c r="AU18">
        <f>0.61365*EXP(17.502*AT18/(240.97+AT18))</f>
        <v>3.6573656873771214</v>
      </c>
      <c r="AV18">
        <f>IF(AS18&lt;&gt;0,(1000-(AR18+U18)/2)/AS18*AL18,0)</f>
        <v>2.2321510609301196</v>
      </c>
      <c r="AW18">
        <f>U18*AA18/1000</f>
        <v>2.4032278707229415</v>
      </c>
      <c r="AX18">
        <f>(AU18-AW18)</f>
        <v>1.2541378166541799</v>
      </c>
      <c r="AY18">
        <f>1/(1.6/F18+1.37/N18)</f>
        <v>1.5081513685848342</v>
      </c>
      <c r="AZ18">
        <f>G18*AA18*0.001</f>
        <v>34.505105274727065</v>
      </c>
      <c r="BA18">
        <f>G18/S18</f>
        <v>0.98631583528010847</v>
      </c>
      <c r="BB18">
        <f>(1-AL18*AA18/AQ18/F18)*100</f>
        <v>83.796050769923497</v>
      </c>
      <c r="BC18">
        <f>(S18-E18/(N18/1.35))</f>
        <v>393.66046776656384</v>
      </c>
      <c r="BD18">
        <f>E18*BB18/100/BC18</f>
        <v>-7.8953663898179236E-3</v>
      </c>
    </row>
    <row r="19" spans="1:56" x14ac:dyDescent="0.25">
      <c r="A19" s="1" t="s">
        <v>1</v>
      </c>
      <c r="B19" s="1" t="s">
        <v>7062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7061</v>
      </c>
      <c r="K20" s="1">
        <f t="shared" si="0"/>
        <v>2.72</v>
      </c>
    </row>
    <row r="21" spans="1:56" x14ac:dyDescent="0.25">
      <c r="A21" s="1">
        <v>2</v>
      </c>
      <c r="B21" s="1" t="s">
        <v>7060</v>
      </c>
      <c r="C21" s="1">
        <v>534.0000077560544</v>
      </c>
      <c r="D21" s="1">
        <v>0</v>
      </c>
      <c r="E21">
        <f>(R21-S21*(1000-T21)/(1000-U21))*AK21</f>
        <v>-2.5476439796555383</v>
      </c>
      <c r="F21">
        <f>IF(AV21&lt;&gt;0,1/(1/AV21-1/N21),0)</f>
        <v>4.3862939301040615</v>
      </c>
      <c r="G21">
        <f>((AY21-AL21/2)*S21-E21)/(AY21+AL21/2)</f>
        <v>385.66805991954175</v>
      </c>
      <c r="H21">
        <f>AL21*1000</f>
        <v>29.640734098534651</v>
      </c>
      <c r="I21">
        <f>(AQ21-AW21)</f>
        <v>1.1792203659546807</v>
      </c>
      <c r="J21">
        <f>(P21+AP21*D21)</f>
        <v>26.772861480712891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27.680696487426758</v>
      </c>
      <c r="P21" s="1">
        <v>26.772861480712891</v>
      </c>
      <c r="Q21" s="1">
        <v>27.789880752563477</v>
      </c>
      <c r="R21" s="1">
        <v>400.03533935546875</v>
      </c>
      <c r="S21" s="1">
        <v>391.814453125</v>
      </c>
      <c r="T21" s="1">
        <v>0.22633840143680573</v>
      </c>
      <c r="U21" s="1">
        <v>26.39453125</v>
      </c>
      <c r="V21" s="1">
        <v>0.54158729314804077</v>
      </c>
      <c r="W21" s="1">
        <v>63.157386779785156</v>
      </c>
      <c r="X21" s="1">
        <v>299.96261596679688</v>
      </c>
      <c r="Y21" s="1">
        <v>25.55781364440918</v>
      </c>
      <c r="Z21" s="1">
        <v>5.1402201652526855</v>
      </c>
      <c r="AA21" s="1">
        <v>89.12713623046875</v>
      </c>
      <c r="AB21" s="1">
        <v>8.2420539855957031</v>
      </c>
      <c r="AC21" s="1">
        <v>-0.48964047431945801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1.102803735172047</v>
      </c>
      <c r="AL21">
        <f>(U21-T21)/(1000-U21)*AK21</f>
        <v>2.9640734098534651E-2</v>
      </c>
      <c r="AM21">
        <f>(P21+273.15)</f>
        <v>299.92286148071287</v>
      </c>
      <c r="AN21">
        <f>(O21+273.15)</f>
        <v>300.83069648742674</v>
      </c>
      <c r="AO21">
        <f>(Y21*AG21+Z21*AH21)*AI21</f>
        <v>4.0892500917036045</v>
      </c>
      <c r="AP21">
        <f>((AO21+0.00000010773*(AN21^4-AM21^4))-AL21*44100)/(L21*51.4+0.00000043092*AM21^3)</f>
        <v>-10.626129351201246</v>
      </c>
      <c r="AQ21">
        <f>0.61365*EXP(17.502*J21/(240.97+J21))</f>
        <v>3.5316893484127951</v>
      </c>
      <c r="AR21">
        <f>AQ21*1000/AA21</f>
        <v>39.625298172718146</v>
      </c>
      <c r="AS21">
        <f>(AR21-U21)</f>
        <v>13.230766922718146</v>
      </c>
      <c r="AT21">
        <f>IF(D21,P21,(O21+P21)/2)</f>
        <v>27.226778984069824</v>
      </c>
      <c r="AU21">
        <f>0.61365*EXP(17.502*AT21/(240.97+AT21))</f>
        <v>3.6271096043947604</v>
      </c>
      <c r="AV21">
        <f>IF(AS21&lt;&gt;0,(1000-(AR21+U21)/2)/AS21*AL21,0)</f>
        <v>2.1663367030330489</v>
      </c>
      <c r="AW21">
        <f>U21*AA21/1000</f>
        <v>2.3524689824581144</v>
      </c>
      <c r="AX21">
        <f>(AU21-AW21)</f>
        <v>1.274640621936646</v>
      </c>
      <c r="AY21">
        <f>1/(1.6/F21+1.37/N21)</f>
        <v>1.460194936777111</v>
      </c>
      <c r="AZ21">
        <f>G21*AA21*0.001</f>
        <v>34.373489716189582</v>
      </c>
      <c r="BA21">
        <f>G21/S21</f>
        <v>0.98431300030808877</v>
      </c>
      <c r="BB21">
        <f>(1-AL21*AA21/AQ21/F21)*100</f>
        <v>82.946297544751374</v>
      </c>
      <c r="BC21">
        <f>(S21-E21/(N21/1.35))</f>
        <v>392.61796708063042</v>
      </c>
      <c r="BD21">
        <f>E21*BB21/100/BC21</f>
        <v>-5.3822711463228914E-3</v>
      </c>
    </row>
    <row r="22" spans="1:56" x14ac:dyDescent="0.25">
      <c r="A22" s="1" t="s">
        <v>1</v>
      </c>
      <c r="B22" s="1" t="s">
        <v>7059</v>
      </c>
      <c r="K22" s="1">
        <f t="shared" si="0"/>
        <v>2.72</v>
      </c>
    </row>
    <row r="23" spans="1:56" x14ac:dyDescent="0.25">
      <c r="A23" s="1" t="s">
        <v>1</v>
      </c>
      <c r="B23" s="1" t="s">
        <v>1831</v>
      </c>
      <c r="K23" s="1">
        <f t="shared" si="0"/>
        <v>2.72</v>
      </c>
    </row>
    <row r="24" spans="1:56" x14ac:dyDescent="0.25">
      <c r="A24" s="1">
        <v>3</v>
      </c>
      <c r="B24" s="1" t="s">
        <v>1830</v>
      </c>
      <c r="C24" s="1">
        <v>737.0000077560544</v>
      </c>
      <c r="D24" s="1">
        <v>0</v>
      </c>
      <c r="E24">
        <f>(R24-S24*(1000-T24)/(1000-U24))*AK24</f>
        <v>-1.6591602771089136</v>
      </c>
      <c r="F24">
        <f>IF(AV24&lt;&gt;0,1/(1/AV24-1/N24),0)</f>
        <v>4.1872527238219099</v>
      </c>
      <c r="G24">
        <f>((AY24-AL24/2)*S24-E24)/(AY24+AL24/2)</f>
        <v>384.32804280073481</v>
      </c>
      <c r="H24">
        <f>AL24*1000</f>
        <v>29.077426121043562</v>
      </c>
      <c r="I24">
        <f>(AQ24-AW24)</f>
        <v>1.1845487350900052</v>
      </c>
      <c r="J24">
        <f>(P24+AP24*D24)</f>
        <v>26.588415145874023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27.546630859375</v>
      </c>
      <c r="P24" s="1">
        <v>26.588415145874023</v>
      </c>
      <c r="Q24" s="1">
        <v>27.679235458374023</v>
      </c>
      <c r="R24" s="1">
        <v>399.88595581054688</v>
      </c>
      <c r="S24" s="1">
        <v>391.0789794921875</v>
      </c>
      <c r="T24" s="1">
        <v>0.22273306548595428</v>
      </c>
      <c r="U24" s="1">
        <v>25.906368255615234</v>
      </c>
      <c r="V24" s="1">
        <v>0.53716284036636353</v>
      </c>
      <c r="W24" s="1">
        <v>62.478099822998047</v>
      </c>
      <c r="X24" s="1">
        <v>299.96395874023438</v>
      </c>
      <c r="Y24" s="1">
        <v>49.920612335205078</v>
      </c>
      <c r="Z24" s="1">
        <v>10.22598934173584</v>
      </c>
      <c r="AA24" s="1">
        <v>89.128585815429688</v>
      </c>
      <c r="AB24" s="1">
        <v>8.1984844207763672</v>
      </c>
      <c r="AC24" s="1">
        <v>-0.48261341452598572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1.1028086718390968</v>
      </c>
      <c r="AL24">
        <f>(U24-T24)/(1000-U24)*AK24</f>
        <v>2.9077426121043561E-2</v>
      </c>
      <c r="AM24">
        <f>(P24+273.15)</f>
        <v>299.738415145874</v>
      </c>
      <c r="AN24">
        <f>(O24+273.15)</f>
        <v>300.69663085937498</v>
      </c>
      <c r="AO24">
        <f>(Y24*AG24+Z24*AH24)*AI24</f>
        <v>7.9872977951027906</v>
      </c>
      <c r="AP24">
        <f>((AO24+0.00000010773*(AN24^4-AM24^4))-AL24*44100)/(L24*51.4+0.00000043092*AM24^3)</f>
        <v>-10.386980465596622</v>
      </c>
      <c r="AQ24">
        <f>0.61365*EXP(17.502*J24/(240.97+J24))</f>
        <v>3.4935467013267312</v>
      </c>
      <c r="AR24">
        <f>AQ24*1000/AA24</f>
        <v>39.196702936152029</v>
      </c>
      <c r="AS24">
        <f>(AR24-U24)</f>
        <v>13.290334680536795</v>
      </c>
      <c r="AT24">
        <f>IF(D24,P24,(O24+P24)/2)</f>
        <v>27.067523002624512</v>
      </c>
      <c r="AU24">
        <f>0.61365*EXP(17.502*AT24/(240.97+AT24))</f>
        <v>3.593378492459177</v>
      </c>
      <c r="AV24">
        <f>IF(AS24&lt;&gt;0,(1000-(AR24+U24)/2)/AS24*AL24,0)</f>
        <v>2.1166443077482779</v>
      </c>
      <c r="AW24">
        <f>U24*AA24/1000</f>
        <v>2.3089979662367259</v>
      </c>
      <c r="AX24">
        <f>(AU24-AW24)</f>
        <v>1.284380526222451</v>
      </c>
      <c r="AY24">
        <f>1/(1.6/F24+1.37/N24)</f>
        <v>1.424137177481466</v>
      </c>
      <c r="AZ24">
        <f>G24*AA24*0.001</f>
        <v>34.254614944041421</v>
      </c>
      <c r="BA24">
        <f>G24/S24</f>
        <v>0.98273766414083741</v>
      </c>
      <c r="BB24">
        <f>(1-AL24*AA24/AQ24/F24)*100</f>
        <v>82.283527693519275</v>
      </c>
      <c r="BC24">
        <f>(S24-E24/(N24/1.35))</f>
        <v>391.60227020624751</v>
      </c>
      <c r="BD24">
        <f>E24*BB24/100/BC24</f>
        <v>-3.4862300603511766E-3</v>
      </c>
    </row>
    <row r="25" spans="1:56" x14ac:dyDescent="0.25">
      <c r="A25" s="1" t="s">
        <v>1</v>
      </c>
      <c r="B25" s="1" t="s">
        <v>7058</v>
      </c>
      <c r="K25" s="1">
        <f t="shared" si="0"/>
        <v>2.72</v>
      </c>
    </row>
    <row r="26" spans="1:56" x14ac:dyDescent="0.25">
      <c r="A26" s="1" t="s">
        <v>1</v>
      </c>
      <c r="B26" s="1" t="s">
        <v>1828</v>
      </c>
      <c r="K26" s="1">
        <f t="shared" si="0"/>
        <v>2.72</v>
      </c>
    </row>
    <row r="27" spans="1:56" x14ac:dyDescent="0.25">
      <c r="A27" s="1">
        <v>4</v>
      </c>
      <c r="B27" s="1" t="s">
        <v>1827</v>
      </c>
      <c r="C27" s="1">
        <v>940.0000077560544</v>
      </c>
      <c r="D27" s="1">
        <v>0</v>
      </c>
      <c r="E27">
        <f>(R27-S27*(1000-T27)/(1000-U27))*AK27</f>
        <v>-0.32462381270366825</v>
      </c>
      <c r="F27">
        <f>IF(AV27&lt;&gt;0,1/(1/AV27-1/N27),0)</f>
        <v>4.1828688083147574</v>
      </c>
      <c r="G27">
        <f>((AY27-AL27/2)*S27-E27)/(AY27+AL27/2)</f>
        <v>382.56333897233282</v>
      </c>
      <c r="H27">
        <f>AL27*1000</f>
        <v>28.855868565396523</v>
      </c>
      <c r="I27">
        <f>(AQ27-AW27)</f>
        <v>1.1764464546949456</v>
      </c>
      <c r="J27">
        <f>(P27+AP27*D27)</f>
        <v>26.464939117431641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27.434471130371094</v>
      </c>
      <c r="P27" s="1">
        <v>26.464939117431641</v>
      </c>
      <c r="Q27" s="1">
        <v>27.569570541381836</v>
      </c>
      <c r="R27" s="1">
        <v>400.08331298828125</v>
      </c>
      <c r="S27" s="1">
        <v>390.16827392578125</v>
      </c>
      <c r="T27" s="1">
        <v>0.21896101534366608</v>
      </c>
      <c r="U27" s="1">
        <v>25.712825775146484</v>
      </c>
      <c r="V27" s="1">
        <v>0.53154772520065308</v>
      </c>
      <c r="W27" s="1">
        <v>62.420215606689453</v>
      </c>
      <c r="X27" s="1">
        <v>299.95379638671875</v>
      </c>
      <c r="Y27" s="1">
        <v>99.637519836425781</v>
      </c>
      <c r="Z27" s="1">
        <v>9.936009407043457</v>
      </c>
      <c r="AA27" s="1">
        <v>89.129348754882813</v>
      </c>
      <c r="AB27" s="1">
        <v>8.1873893737792969</v>
      </c>
      <c r="AC27" s="1">
        <v>-0.48257756233215332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1.1027713102452892</v>
      </c>
      <c r="AL27">
        <f>(U27-T27)/(1000-U27)*AK27</f>
        <v>2.8855868565396525E-2</v>
      </c>
      <c r="AM27">
        <f>(P27+273.15)</f>
        <v>299.61493911743162</v>
      </c>
      <c r="AN27">
        <f>(O27+273.15)</f>
        <v>300.58447113037107</v>
      </c>
      <c r="AO27">
        <f>(Y27*AG27+Z27*AH27)*AI27</f>
        <v>15.942002817496586</v>
      </c>
      <c r="AP27">
        <f>((AO27+0.00000010773*(AN27^4-AM27^4))-AL27*44100)/(L27*51.4+0.00000043092*AM27^3)</f>
        <v>-10.241455291133891</v>
      </c>
      <c r="AQ27">
        <f>0.61365*EXP(17.502*J27/(240.97+J27))</f>
        <v>3.4682138706815167</v>
      </c>
      <c r="AR27">
        <f>AQ27*1000/AA27</f>
        <v>38.912141950229568</v>
      </c>
      <c r="AS27">
        <f>(AR27-U27)</f>
        <v>13.199316175083084</v>
      </c>
      <c r="AT27">
        <f>IF(D27,P27,(O27+P27)/2)</f>
        <v>26.949705123901367</v>
      </c>
      <c r="AU27">
        <f>0.61365*EXP(17.502*AT27/(240.97+AT27))</f>
        <v>3.5686006818343858</v>
      </c>
      <c r="AV27">
        <f>IF(AS27&lt;&gt;0,(1000-(AR27+U27)/2)/AS27*AL27,0)</f>
        <v>2.1155235171005016</v>
      </c>
      <c r="AW27">
        <f>U27*AA27/1000</f>
        <v>2.2917674159865711</v>
      </c>
      <c r="AX27">
        <f>(AU27-AW27)</f>
        <v>1.2768332658478148</v>
      </c>
      <c r="AY27">
        <f>1/(1.6/F27+1.37/N27)</f>
        <v>1.4233254041766119</v>
      </c>
      <c r="AZ27">
        <f>G27*AA27*0.001</f>
        <v>34.097621260097505</v>
      </c>
      <c r="BA27">
        <f>G27/S27</f>
        <v>0.98050857678168091</v>
      </c>
      <c r="BB27">
        <f>(1-AL27*AA27/AQ27/F27)*100</f>
        <v>82.271386583845725</v>
      </c>
      <c r="BC27">
        <f>(S27-E27/(N27/1.35))</f>
        <v>390.27065862549608</v>
      </c>
      <c r="BD27">
        <f>E27*BB27/100/BC27</f>
        <v>-6.84326392440732E-4</v>
      </c>
    </row>
    <row r="28" spans="1:56" x14ac:dyDescent="0.25">
      <c r="A28" s="1" t="s">
        <v>1</v>
      </c>
      <c r="B28" s="1" t="s">
        <v>7057</v>
      </c>
      <c r="K28" s="1">
        <f t="shared" si="0"/>
        <v>2.72</v>
      </c>
    </row>
    <row r="29" spans="1:56" x14ac:dyDescent="0.25">
      <c r="A29" s="1" t="s">
        <v>1</v>
      </c>
      <c r="B29" s="1" t="s">
        <v>1825</v>
      </c>
      <c r="K29" s="1">
        <f t="shared" si="0"/>
        <v>2.72</v>
      </c>
    </row>
    <row r="30" spans="1:56" x14ac:dyDescent="0.25">
      <c r="A30" s="1">
        <v>5</v>
      </c>
      <c r="B30" s="1" t="s">
        <v>1824</v>
      </c>
      <c r="C30" s="1">
        <v>1143.0000077560544</v>
      </c>
      <c r="D30" s="1">
        <v>0</v>
      </c>
      <c r="E30">
        <f>(R30-S30*(1000-T30)/(1000-U30))*AK30</f>
        <v>0.61541680796142617</v>
      </c>
      <c r="F30">
        <f>IF(AV30&lt;&gt;0,1/(1/AV30-1/N30),0)</f>
        <v>4.2532285377497905</v>
      </c>
      <c r="G30">
        <f>((AY30-AL30/2)*S30-E30)/(AY30+AL30/2)</f>
        <v>381.08932771196442</v>
      </c>
      <c r="H30">
        <f>AL30*1000</f>
        <v>28.799694646143831</v>
      </c>
      <c r="I30">
        <f>(AQ30-AW30)</f>
        <v>1.1644813875712021</v>
      </c>
      <c r="J30">
        <f>(P30+AP30*D30)</f>
        <v>26.385797500610352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27.355052947998047</v>
      </c>
      <c r="P30" s="1">
        <v>26.385797500610352</v>
      </c>
      <c r="Q30" s="1">
        <v>27.491296768188477</v>
      </c>
      <c r="R30" s="1">
        <v>399.96487426757813</v>
      </c>
      <c r="S30" s="1">
        <v>389.2410888671875</v>
      </c>
      <c r="T30" s="1">
        <v>0.219178706407547</v>
      </c>
      <c r="U30" s="1">
        <v>25.665597915649414</v>
      </c>
      <c r="V30" s="1">
        <v>0.53456157445907593</v>
      </c>
      <c r="W30" s="1">
        <v>62.596599578857422</v>
      </c>
      <c r="X30" s="1">
        <v>299.94259643554688</v>
      </c>
      <c r="Y30" s="1">
        <v>150.62626647949219</v>
      </c>
      <c r="Z30" s="1">
        <v>10.022382736206055</v>
      </c>
      <c r="AA30" s="1">
        <v>89.130203247070313</v>
      </c>
      <c r="AB30" s="1">
        <v>8.2497158050537109</v>
      </c>
      <c r="AC30" s="1">
        <v>-0.47597640752792358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1.1027301339542162</v>
      </c>
      <c r="AL30">
        <f>(U30-T30)/(1000-U30)*AK30</f>
        <v>2.879969464614383E-2</v>
      </c>
      <c r="AM30">
        <f>(P30+273.15)</f>
        <v>299.53579750061033</v>
      </c>
      <c r="AN30">
        <f>(O30+273.15)</f>
        <v>300.50505294799802</v>
      </c>
      <c r="AO30">
        <f>(Y30*AG30+Z30*AH30)*AI30</f>
        <v>24.100202098037244</v>
      </c>
      <c r="AP30">
        <f>((AO30+0.00000010773*(AN30^4-AM30^4))-AL30*44100)/(L30*51.4+0.00000043092*AM30^3)</f>
        <v>-10.15485584959522</v>
      </c>
      <c r="AQ30">
        <f>0.61365*EXP(17.502*J30/(240.97+J30))</f>
        <v>3.4520613462506184</v>
      </c>
      <c r="AR30">
        <f>AQ30*1000/AA30</f>
        <v>38.730544983516424</v>
      </c>
      <c r="AS30">
        <f>(AR30-U30)</f>
        <v>13.06494706786701</v>
      </c>
      <c r="AT30">
        <f>IF(D30,P30,(O30+P30)/2)</f>
        <v>26.870425224304199</v>
      </c>
      <c r="AU30">
        <f>0.61365*EXP(17.502*AT30/(240.97+AT30))</f>
        <v>3.5520117076805926</v>
      </c>
      <c r="AV30">
        <f>IF(AS30&lt;&gt;0,(1000-(AR30+U30)/2)/AS30*AL30,0)</f>
        <v>2.1333725942719477</v>
      </c>
      <c r="AW30">
        <f>U30*AA30/1000</f>
        <v>2.2875799586794163</v>
      </c>
      <c r="AX30">
        <f>(AU30-AW30)</f>
        <v>1.2644317490011763</v>
      </c>
      <c r="AY30">
        <f>1/(1.6/F30+1.37/N30)</f>
        <v>1.4362610694889995</v>
      </c>
      <c r="AZ30">
        <f>G30*AA30*0.001</f>
        <v>33.966569234256774</v>
      </c>
      <c r="BA30">
        <f>G30/S30</f>
        <v>0.97905729536687081</v>
      </c>
      <c r="BB30">
        <f>(1-AL30*AA30/AQ30/F30)*100</f>
        <v>82.51701617128046</v>
      </c>
      <c r="BC30">
        <f>(S30-E30/(N30/1.35))</f>
        <v>389.04698953554015</v>
      </c>
      <c r="BD30">
        <f>E30*BB30/100/BC30</f>
        <v>1.3053014175808638E-3</v>
      </c>
    </row>
    <row r="31" spans="1:56" x14ac:dyDescent="0.25">
      <c r="A31" s="1" t="s">
        <v>1</v>
      </c>
      <c r="B31" s="1" t="s">
        <v>7056</v>
      </c>
      <c r="K31" s="1">
        <f t="shared" si="0"/>
        <v>2.72</v>
      </c>
    </row>
    <row r="32" spans="1:56" x14ac:dyDescent="0.25">
      <c r="A32" s="1" t="s">
        <v>1</v>
      </c>
      <c r="B32" s="1" t="s">
        <v>7055</v>
      </c>
      <c r="K32" s="1">
        <f t="shared" si="0"/>
        <v>2.72</v>
      </c>
    </row>
    <row r="33" spans="1:56" x14ac:dyDescent="0.25">
      <c r="A33" s="1">
        <v>6</v>
      </c>
      <c r="B33" s="1" t="s">
        <v>1821</v>
      </c>
      <c r="C33" s="1">
        <v>1346.0000077560544</v>
      </c>
      <c r="D33" s="1">
        <v>0</v>
      </c>
      <c r="E33">
        <f>(R33-S33*(1000-T33)/(1000-U33))*AK33</f>
        <v>2.1347527101941735</v>
      </c>
      <c r="F33">
        <f>IF(AV33&lt;&gt;0,1/(1/AV33-1/N33),0)</f>
        <v>4.4723888978408262</v>
      </c>
      <c r="G33">
        <f>((AY33-AL33/2)*S33-E33)/(AY33+AL33/2)</f>
        <v>378.78770993348559</v>
      </c>
      <c r="H33">
        <f>AL33*1000</f>
        <v>29.01849053556812</v>
      </c>
      <c r="I33">
        <f>(AQ33-AW33)</f>
        <v>1.1444195742502323</v>
      </c>
      <c r="J33">
        <f>(P33+AP33*D33)</f>
        <v>26.367437362670898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27.305028915405273</v>
      </c>
      <c r="P33" s="1">
        <v>26.367437362670898</v>
      </c>
      <c r="Q33" s="1">
        <v>27.433774948120117</v>
      </c>
      <c r="R33" s="1">
        <v>399.912353515625</v>
      </c>
      <c r="S33" s="1">
        <v>387.77352905273438</v>
      </c>
      <c r="T33" s="1">
        <v>0.21638523042201996</v>
      </c>
      <c r="U33" s="1">
        <v>25.848426818847656</v>
      </c>
      <c r="V33" s="1">
        <v>0.52930402755737305</v>
      </c>
      <c r="W33" s="1">
        <v>63.22833251953125</v>
      </c>
      <c r="X33" s="1">
        <v>299.97637939453125</v>
      </c>
      <c r="Y33" s="1">
        <v>300.38967895507813</v>
      </c>
      <c r="Z33" s="1">
        <v>10.011069297790527</v>
      </c>
      <c r="AA33" s="1">
        <v>89.131301879882813</v>
      </c>
      <c r="AB33" s="1">
        <v>8.2169828414916992</v>
      </c>
      <c r="AC33" s="1">
        <v>-0.48381742835044861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1.1028543360093057</v>
      </c>
      <c r="AL33">
        <f>(U33-T33)/(1000-U33)*AK33</f>
        <v>2.9018490535568119E-2</v>
      </c>
      <c r="AM33">
        <f>(P33+273.15)</f>
        <v>299.51743736267088</v>
      </c>
      <c r="AN33">
        <f>(O33+273.15)</f>
        <v>300.45502891540525</v>
      </c>
      <c r="AO33">
        <f>(Y33*AG33+Z33*AH33)*AI33</f>
        <v>48.062347558535294</v>
      </c>
      <c r="AP33">
        <f>((AO33+0.00000010773*(AN33^4-AM33^4))-AL33*44100)/(L33*51.4+0.00000043092*AM33^3)</f>
        <v>-10.040371696818855</v>
      </c>
      <c r="AQ33">
        <f>0.61365*EXP(17.502*J33/(240.97+J33))</f>
        <v>3.4483235081610015</v>
      </c>
      <c r="AR33">
        <f>AQ33*1000/AA33</f>
        <v>38.688131278595158</v>
      </c>
      <c r="AS33">
        <f>(AR33-U33)</f>
        <v>12.839704459747502</v>
      </c>
      <c r="AT33">
        <f>IF(D33,P33,(O33+P33)/2)</f>
        <v>26.836233139038086</v>
      </c>
      <c r="AU33">
        <f>0.61365*EXP(17.502*AT33/(240.97+AT33))</f>
        <v>3.5448779664738432</v>
      </c>
      <c r="AV33">
        <f>IF(AS33&lt;&gt;0,(1000-(AR33+U33)/2)/AS33*AL33,0)</f>
        <v>2.187130854407997</v>
      </c>
      <c r="AW33">
        <f>U33*AA33/1000</f>
        <v>2.3039039339107692</v>
      </c>
      <c r="AX33">
        <f>(AU33-AW33)</f>
        <v>1.240974032563074</v>
      </c>
      <c r="AY33">
        <f>1/(1.6/F33+1.37/N33)</f>
        <v>1.4753221229463105</v>
      </c>
      <c r="AZ33">
        <f>G33*AA33*0.001</f>
        <v>33.76184172247099</v>
      </c>
      <c r="BA33">
        <f>G33/S33</f>
        <v>0.97682714665645276</v>
      </c>
      <c r="BB33">
        <f>(1-AL33*AA33/AQ33/F33)*100</f>
        <v>83.229056174211436</v>
      </c>
      <c r="BC33">
        <f>(S33-E33/(N33/1.35))</f>
        <v>387.10023890381302</v>
      </c>
      <c r="BD33">
        <f>E33*BB33/100/BC33</f>
        <v>4.5898564603818141E-3</v>
      </c>
    </row>
    <row r="34" spans="1:56" x14ac:dyDescent="0.25">
      <c r="A34" s="1" t="s">
        <v>1</v>
      </c>
      <c r="B34" s="1" t="s">
        <v>7054</v>
      </c>
      <c r="K34" s="1">
        <f t="shared" si="0"/>
        <v>2.72</v>
      </c>
    </row>
    <row r="35" spans="1:56" x14ac:dyDescent="0.25">
      <c r="A35" s="1" t="s">
        <v>1</v>
      </c>
      <c r="B35" s="1" t="s">
        <v>1819</v>
      </c>
      <c r="K35" s="1">
        <f t="shared" si="0"/>
        <v>2.72</v>
      </c>
    </row>
    <row r="36" spans="1:56" x14ac:dyDescent="0.25">
      <c r="A36" s="1">
        <v>7</v>
      </c>
      <c r="B36" s="1" t="s">
        <v>1818</v>
      </c>
      <c r="C36" s="1">
        <v>1549.5000077448785</v>
      </c>
      <c r="D36" s="1">
        <v>0</v>
      </c>
      <c r="E36">
        <f>(R36-S36*(1000-T36)/(1000-U36))*AK36</f>
        <v>3.2872505692642844</v>
      </c>
      <c r="F36">
        <f>IF(AV36&lt;&gt;0,1/(1/AV36-1/N36),0)</f>
        <v>4.7256389300409047</v>
      </c>
      <c r="G36">
        <f>((AY36-AL36/2)*S36-E36)/(AY36+AL36/2)</f>
        <v>377.00832323848385</v>
      </c>
      <c r="H36">
        <f>AL36*1000</f>
        <v>29.403866684926726</v>
      </c>
      <c r="I36">
        <f>(AQ36-AW36)</f>
        <v>1.1289542674884303</v>
      </c>
      <c r="J36">
        <f>(P36+AP36*D36)</f>
        <v>26.437385559082031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27.287775039672852</v>
      </c>
      <c r="P36" s="1">
        <v>26.437385559082031</v>
      </c>
      <c r="Q36" s="1">
        <v>27.406835556030273</v>
      </c>
      <c r="R36" s="1">
        <v>399.85577392578125</v>
      </c>
      <c r="S36" s="1">
        <v>386.56744384765625</v>
      </c>
      <c r="T36" s="1">
        <v>0.21578332781791687</v>
      </c>
      <c r="U36" s="1">
        <v>26.181585311889648</v>
      </c>
      <c r="V36" s="1">
        <v>0.52837240695953369</v>
      </c>
      <c r="W36" s="1">
        <v>64.108879089355469</v>
      </c>
      <c r="X36" s="1">
        <v>299.95050048828125</v>
      </c>
      <c r="Y36" s="1">
        <v>499.42092895507813</v>
      </c>
      <c r="Z36" s="1">
        <v>10.139391899108887</v>
      </c>
      <c r="AA36" s="1">
        <v>89.132438659667969</v>
      </c>
      <c r="AB36" s="1">
        <v>8.230560302734375</v>
      </c>
      <c r="AC36" s="1">
        <v>-0.4915410578250885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1.1027591929716221</v>
      </c>
      <c r="AL36">
        <f>(U36-T36)/(1000-U36)*AK36</f>
        <v>2.9403866684926727E-2</v>
      </c>
      <c r="AM36">
        <f>(P36+273.15)</f>
        <v>299.58738555908201</v>
      </c>
      <c r="AN36">
        <f>(O36+273.15)</f>
        <v>300.43777503967283</v>
      </c>
      <c r="AO36">
        <f>(Y36*AG36+Z36*AH36)*AI36</f>
        <v>79.907346846744076</v>
      </c>
      <c r="AP36">
        <f>((AO36+0.00000010773*(AN36^4-AM36^4))-AL36*44100)/(L36*51.4+0.00000043092*AM36^3)</f>
        <v>-9.9258941395240008</v>
      </c>
      <c r="AQ36">
        <f>0.61365*EXP(17.502*J36/(240.97+J36))</f>
        <v>3.4625828143132984</v>
      </c>
      <c r="AR36">
        <f>AQ36*1000/AA36</f>
        <v>38.847616719367309</v>
      </c>
      <c r="AS36">
        <f>(AR36-U36)</f>
        <v>12.666031407477661</v>
      </c>
      <c r="AT36">
        <f>IF(D36,P36,(O36+P36)/2)</f>
        <v>26.862580299377441</v>
      </c>
      <c r="AU36">
        <f>0.61365*EXP(17.502*AT36/(240.97+AT36))</f>
        <v>3.5503738575502992</v>
      </c>
      <c r="AV36">
        <f>IF(AS36&lt;&gt;0,(1000-(AR36+U36)/2)/AS36*AL36,0)</f>
        <v>2.24599251147876</v>
      </c>
      <c r="AW36">
        <f>U36*AA36/1000</f>
        <v>2.3336285468248681</v>
      </c>
      <c r="AX36">
        <f>(AU36-AW36)</f>
        <v>1.2167453107254311</v>
      </c>
      <c r="AY36">
        <f>1/(1.6/F36+1.37/N36)</f>
        <v>1.5182662916669316</v>
      </c>
      <c r="AZ36">
        <f>G36*AA36*0.001</f>
        <v>33.603671245238438</v>
      </c>
      <c r="BA36">
        <f>G36/S36</f>
        <v>0.97527179083156423</v>
      </c>
      <c r="BB36">
        <f>(1-AL36*AA36/AQ36/F36)*100</f>
        <v>83.983060719146494</v>
      </c>
      <c r="BC36">
        <f>(S36-E36/(N36/1.35))</f>
        <v>385.53066173479016</v>
      </c>
      <c r="BD36">
        <f>E36*BB36/100/BC36</f>
        <v>7.1608666069596441E-3</v>
      </c>
    </row>
    <row r="37" spans="1:56" x14ac:dyDescent="0.25">
      <c r="A37" s="1" t="s">
        <v>1</v>
      </c>
      <c r="B37" s="1" t="s">
        <v>7053</v>
      </c>
      <c r="K37" s="1">
        <f t="shared" si="0"/>
        <v>2.72</v>
      </c>
    </row>
    <row r="38" spans="1:56" x14ac:dyDescent="0.25">
      <c r="A38" s="1" t="s">
        <v>1</v>
      </c>
      <c r="B38" s="1" t="s">
        <v>1816</v>
      </c>
      <c r="K38" s="1">
        <f t="shared" si="0"/>
        <v>2.72</v>
      </c>
    </row>
    <row r="39" spans="1:56" x14ac:dyDescent="0.25">
      <c r="A39" s="1">
        <v>8</v>
      </c>
      <c r="B39" s="1" t="s">
        <v>1815</v>
      </c>
      <c r="C39" s="1">
        <v>1752.5000077448785</v>
      </c>
      <c r="D39" s="1">
        <v>0</v>
      </c>
      <c r="E39">
        <f>(R39-S39*(1000-T39)/(1000-U39))*AK39</f>
        <v>4.076268981026244</v>
      </c>
      <c r="F39">
        <f>IF(AV39&lt;&gt;0,1/(1/AV39-1/N39),0)</f>
        <v>5.2664521346319191</v>
      </c>
      <c r="G39">
        <f>((AY39-AL39/2)*S39-E39)/(AY39+AL39/2)</f>
        <v>376.20223722327</v>
      </c>
      <c r="H39">
        <f>AL39*1000</f>
        <v>29.943517913158249</v>
      </c>
      <c r="I39">
        <f>(AQ39-AW39)</f>
        <v>1.0932861172519566</v>
      </c>
      <c r="J39">
        <f>(P39+AP39*D39)</f>
        <v>26.46478271484375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27.293760299682617</v>
      </c>
      <c r="P39" s="1">
        <v>26.46478271484375</v>
      </c>
      <c r="Q39" s="1">
        <v>27.399120330810547</v>
      </c>
      <c r="R39" s="1">
        <v>400.03701782226563</v>
      </c>
      <c r="S39" s="1">
        <v>385.86343383789063</v>
      </c>
      <c r="T39" s="1">
        <v>0.21484306454658508</v>
      </c>
      <c r="U39" s="1">
        <v>26.644084930419922</v>
      </c>
      <c r="V39" s="1">
        <v>0.52589523792266846</v>
      </c>
      <c r="W39" s="1">
        <v>65.219680786132813</v>
      </c>
      <c r="X39" s="1">
        <v>299.956787109375</v>
      </c>
      <c r="Y39" s="1">
        <v>749.22015380859375</v>
      </c>
      <c r="Z39" s="1">
        <v>10.001822471618652</v>
      </c>
      <c r="AA39" s="1">
        <v>89.134071350097656</v>
      </c>
      <c r="AB39" s="1">
        <v>8.2458705902099609</v>
      </c>
      <c r="AC39" s="1">
        <v>-0.49981245398521423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1.1027823055491726</v>
      </c>
      <c r="AL39">
        <f>(U39-T39)/(1000-U39)*AK39</f>
        <v>2.994351791315825E-2</v>
      </c>
      <c r="AM39">
        <f>(P39+273.15)</f>
        <v>299.61478271484373</v>
      </c>
      <c r="AN39">
        <f>(O39+273.15)</f>
        <v>300.44376029968259</v>
      </c>
      <c r="AO39">
        <f>(Y39*AG39+Z39*AH39)*AI39</f>
        <v>119.87522192995493</v>
      </c>
      <c r="AP39">
        <f>((AO39+0.00000010773*(AN39^4-AM39^4))-AL39*44100)/(L39*51.4+0.00000043092*AM39^3)</f>
        <v>-9.7946941548229987</v>
      </c>
      <c r="AQ39">
        <f>0.61365*EXP(17.502*J39/(240.97+J39))</f>
        <v>3.4681818844980676</v>
      </c>
      <c r="AR39">
        <f>AQ39*1000/AA39</f>
        <v>38.909721411421515</v>
      </c>
      <c r="AS39">
        <f>(AR39-U39)</f>
        <v>12.265636481001593</v>
      </c>
      <c r="AT39">
        <f>IF(D39,P39,(O39+P39)/2)</f>
        <v>26.879271507263184</v>
      </c>
      <c r="AU39">
        <f>0.61365*EXP(17.502*AT39/(240.97+AT39))</f>
        <v>3.5538594108738</v>
      </c>
      <c r="AV39">
        <f>IF(AS39&lt;&gt;0,(1000-(AR39+U39)/2)/AS39*AL39,0)</f>
        <v>2.3612359758730541</v>
      </c>
      <c r="AW39">
        <f>U39*AA39/1000</f>
        <v>2.3748957672461111</v>
      </c>
      <c r="AX39">
        <f>(AU39-AW39)</f>
        <v>1.1789636436276889</v>
      </c>
      <c r="AY39">
        <f>1/(1.6/F39+1.37/N39)</f>
        <v>1.6028793466228251</v>
      </c>
      <c r="AZ39">
        <f>G39*AA39*0.001</f>
        <v>33.532437054725314</v>
      </c>
      <c r="BA39">
        <f>G39/S39</f>
        <v>0.97496213487106553</v>
      </c>
      <c r="BB39">
        <f>(1-AL39*AA39/AQ39/F39)*100</f>
        <v>85.387431521388521</v>
      </c>
      <c r="BC39">
        <f>(S39-E39/(N39/1.35))</f>
        <v>384.57779933035602</v>
      </c>
      <c r="BD39">
        <f>E39*BB39/100/BC39</f>
        <v>9.050500031104235E-3</v>
      </c>
    </row>
    <row r="40" spans="1:56" x14ac:dyDescent="0.25">
      <c r="A40" s="1" t="s">
        <v>1</v>
      </c>
      <c r="B40" s="1" t="s">
        <v>7052</v>
      </c>
      <c r="K40" s="1">
        <f t="shared" si="0"/>
        <v>2.72</v>
      </c>
    </row>
    <row r="41" spans="1:56" x14ac:dyDescent="0.25">
      <c r="A41" s="1" t="s">
        <v>1</v>
      </c>
      <c r="B41" s="1" t="s">
        <v>7051</v>
      </c>
      <c r="K41" s="1">
        <f t="shared" si="0"/>
        <v>2.72</v>
      </c>
    </row>
    <row r="42" spans="1:56" x14ac:dyDescent="0.25">
      <c r="A42" s="1">
        <v>9</v>
      </c>
      <c r="B42" s="1" t="s">
        <v>1812</v>
      </c>
      <c r="C42" s="1">
        <v>1955.5000077448785</v>
      </c>
      <c r="D42" s="1">
        <v>0</v>
      </c>
      <c r="E42">
        <f>(R42-S42*(1000-T42)/(1000-U42))*AK42</f>
        <v>4.831554251433964</v>
      </c>
      <c r="F42">
        <f>IF(AV42&lt;&gt;0,1/(1/AV42-1/N42),0)</f>
        <v>5.7644036084233079</v>
      </c>
      <c r="G42">
        <f>((AY42-AL42/2)*S42-E42)/(AY42+AL42/2)</f>
        <v>375.05361270640464</v>
      </c>
      <c r="H42">
        <f>AL42*1000</f>
        <v>30.563883718998817</v>
      </c>
      <c r="I42">
        <f>(AQ42-AW42)</f>
        <v>1.0722428755984481</v>
      </c>
      <c r="J42">
        <f>(P42+AP42*D42)</f>
        <v>26.592536926269531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27.329710006713867</v>
      </c>
      <c r="P42" s="1">
        <v>26.592536926269531</v>
      </c>
      <c r="Q42" s="1">
        <v>27.421586990356445</v>
      </c>
      <c r="R42" s="1">
        <v>399.92822265625</v>
      </c>
      <c r="S42" s="1">
        <v>384.881591796875</v>
      </c>
      <c r="T42" s="1">
        <v>0.21559342741966248</v>
      </c>
      <c r="U42" s="1">
        <v>27.174646377563477</v>
      </c>
      <c r="V42" s="1">
        <v>0.52661395072937012</v>
      </c>
      <c r="W42" s="1">
        <v>66.377471923828125</v>
      </c>
      <c r="X42" s="1">
        <v>299.99063110351563</v>
      </c>
      <c r="Y42" s="1">
        <v>1000.2760009765625</v>
      </c>
      <c r="Z42" s="1">
        <v>6.6111106872558594</v>
      </c>
      <c r="AA42" s="1">
        <v>89.132797241210938</v>
      </c>
      <c r="AB42" s="1">
        <v>8.2574949264526367</v>
      </c>
      <c r="AC42" s="1">
        <v>-0.5155031681060791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1.1029067319982189</v>
      </c>
      <c r="AL42">
        <f>(U42-T42)/(1000-U42)*AK42</f>
        <v>3.0563883718998815E-2</v>
      </c>
      <c r="AM42">
        <f>(P42+273.15)</f>
        <v>299.74253692626951</v>
      </c>
      <c r="AN42">
        <f>(O42+273.15)</f>
        <v>300.47971000671384</v>
      </c>
      <c r="AO42">
        <f>(Y42*AG42+Z42*AH42)*AI42</f>
        <v>160.04415657898426</v>
      </c>
      <c r="AP42">
        <f>((AO42+0.00000010773*(AN42^4-AM42^4))-AL42*44100)/(L42*51.4+0.00000043092*AM42^3)</f>
        <v>-9.6968842032869489</v>
      </c>
      <c r="AQ42">
        <f>0.61365*EXP(17.502*J42/(240.97+J42))</f>
        <v>3.4943951212714208</v>
      </c>
      <c r="AR42">
        <f>AQ42*1000/AA42</f>
        <v>39.20436954104445</v>
      </c>
      <c r="AS42">
        <f>(AR42-U42)</f>
        <v>12.029723163480973</v>
      </c>
      <c r="AT42">
        <f>IF(D42,P42,(O42+P42)/2)</f>
        <v>26.961123466491699</v>
      </c>
      <c r="AU42">
        <f>0.61365*EXP(17.502*AT42/(240.97+AT42))</f>
        <v>3.5709954834384221</v>
      </c>
      <c r="AV42">
        <f>IF(AS42&lt;&gt;0,(1000-(AR42+U42)/2)/AS42*AL42,0)</f>
        <v>2.4563726908316728</v>
      </c>
      <c r="AW42">
        <f>U42*AA42/1000</f>
        <v>2.4221522456729727</v>
      </c>
      <c r="AX42">
        <f>(AU42-AW42)</f>
        <v>1.1488432377654494</v>
      </c>
      <c r="AY42">
        <f>1/(1.6/F42+1.37/N42)</f>
        <v>1.6732676893447556</v>
      </c>
      <c r="AZ42">
        <f>G42*AA42*0.001</f>
        <v>33.429577615943622</v>
      </c>
      <c r="BA42">
        <f>G42/S42</f>
        <v>0.97446492817547592</v>
      </c>
      <c r="BB42">
        <f>(1-AL42*AA42/AQ42/F42)*100</f>
        <v>86.475547804277397</v>
      </c>
      <c r="BC42">
        <f>(S42-E42/(N42/1.35))</f>
        <v>383.35774415591163</v>
      </c>
      <c r="BD42">
        <f>E42*BB42/100/BC42</f>
        <v>1.0898731198421118E-2</v>
      </c>
    </row>
    <row r="43" spans="1:56" x14ac:dyDescent="0.25">
      <c r="A43" s="1" t="s">
        <v>1</v>
      </c>
      <c r="B43" s="1" t="s">
        <v>7050</v>
      </c>
      <c r="K43" s="1">
        <f t="shared" si="0"/>
        <v>2.72</v>
      </c>
    </row>
    <row r="44" spans="1:56" x14ac:dyDescent="0.25">
      <c r="A44" s="1" t="s">
        <v>1</v>
      </c>
      <c r="B44" s="1" t="s">
        <v>7049</v>
      </c>
      <c r="K44" s="1">
        <f t="shared" si="0"/>
        <v>2.72</v>
      </c>
    </row>
    <row r="45" spans="1:56" x14ac:dyDescent="0.25">
      <c r="A45" s="1">
        <v>10</v>
      </c>
      <c r="B45" s="1" t="s">
        <v>7048</v>
      </c>
      <c r="C45" s="1">
        <v>2159.5000077448785</v>
      </c>
      <c r="D45" s="1">
        <v>0</v>
      </c>
      <c r="E45">
        <f>(R45-S45*(1000-T45)/(1000-U45))*AK45</f>
        <v>5.3053511285898729</v>
      </c>
      <c r="F45">
        <f>IF(AV45&lt;&gt;0,1/(1/AV45-1/N45),0)</f>
        <v>6.5040239353611575</v>
      </c>
      <c r="G45">
        <f>((AY45-AL45/2)*S45-E45)/(AY45+AL45/2)</f>
        <v>374.62152269368357</v>
      </c>
      <c r="H45">
        <f>AL45*1000</f>
        <v>31.264668918820181</v>
      </c>
      <c r="I45">
        <f>(AQ45-AW45)</f>
        <v>1.0431526714999997</v>
      </c>
      <c r="J45">
        <f>(P45+AP45*D45)</f>
        <v>26.71168327331543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27.388547897338867</v>
      </c>
      <c r="P45" s="1">
        <v>26.71168327331543</v>
      </c>
      <c r="Q45" s="1">
        <v>27.461698532104492</v>
      </c>
      <c r="R45" s="1">
        <v>400.04791259765625</v>
      </c>
      <c r="S45" s="1">
        <v>384.34075927734375</v>
      </c>
      <c r="T45" s="1">
        <v>0.21527275443077087</v>
      </c>
      <c r="U45" s="1">
        <v>27.778347015380859</v>
      </c>
      <c r="V45" s="1">
        <v>0.52399682998657227</v>
      </c>
      <c r="W45" s="1">
        <v>67.615455627441406</v>
      </c>
      <c r="X45" s="1">
        <v>299.95794677734375</v>
      </c>
      <c r="Y45" s="1">
        <v>1249.3521728515625</v>
      </c>
      <c r="Z45" s="1">
        <v>9.9656991958618164</v>
      </c>
      <c r="AA45" s="1">
        <v>89.12860107421875</v>
      </c>
      <c r="AB45" s="1">
        <v>8.3247804641723633</v>
      </c>
      <c r="AC45" s="1">
        <v>-0.5268399715423584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1.1027865690343519</v>
      </c>
      <c r="AL45">
        <f>(U45-T45)/(1000-U45)*AK45</f>
        <v>3.1264668918820182E-2</v>
      </c>
      <c r="AM45">
        <f>(P45+273.15)</f>
        <v>299.86168327331541</v>
      </c>
      <c r="AN45">
        <f>(O45+273.15)</f>
        <v>300.53854789733884</v>
      </c>
      <c r="AO45">
        <f>(Y45*AG45+Z45*AH45)*AI45</f>
        <v>199.89634318821845</v>
      </c>
      <c r="AP45">
        <f>((AO45+0.00000010773*(AN45^4-AM45^4))-AL45*44100)/(L45*51.4+0.00000043092*AM45^3)</f>
        <v>-9.6279308788651878</v>
      </c>
      <c r="AQ45">
        <f>0.61365*EXP(17.502*J45/(240.97+J45))</f>
        <v>3.5189978811350953</v>
      </c>
      <c r="AR45">
        <f>AQ45*1000/AA45</f>
        <v>39.482251922755658</v>
      </c>
      <c r="AS45">
        <f>(AR45-U45)</f>
        <v>11.703904907374799</v>
      </c>
      <c r="AT45">
        <f>IF(D45,P45,(O45+P45)/2)</f>
        <v>27.050115585327148</v>
      </c>
      <c r="AU45">
        <f>0.61365*EXP(17.502*AT45/(240.97+AT45))</f>
        <v>3.5897081796031061</v>
      </c>
      <c r="AV45">
        <f>IF(AS45&lt;&gt;0,(1000-(AR45+U45)/2)/AS45*AL45,0)</f>
        <v>2.581465671447928</v>
      </c>
      <c r="AW45">
        <f>U45*AA45/1000</f>
        <v>2.4758452096350956</v>
      </c>
      <c r="AX45">
        <f>(AU45-AW45)</f>
        <v>1.1138629699680105</v>
      </c>
      <c r="AY45">
        <f>1/(1.6/F45+1.37/N45)</f>
        <v>1.7665691347922807</v>
      </c>
      <c r="AZ45">
        <f>G45*AA45*0.001</f>
        <v>33.389492249981714</v>
      </c>
      <c r="BA45">
        <f>G45/S45</f>
        <v>0.97471192854503708</v>
      </c>
      <c r="BB45">
        <f>(1-AL45*AA45/AQ45/F45)*100</f>
        <v>87.824977067045367</v>
      </c>
      <c r="BC45">
        <f>(S45-E45/(N45/1.35))</f>
        <v>382.66747851072819</v>
      </c>
      <c r="BD45">
        <f>E45*BB45/100/BC45</f>
        <v>1.2176167753120573E-2</v>
      </c>
    </row>
    <row r="46" spans="1:56" x14ac:dyDescent="0.25">
      <c r="A46" s="1" t="s">
        <v>1</v>
      </c>
      <c r="B46" s="1" t="s">
        <v>7047</v>
      </c>
      <c r="K46" s="1">
        <f t="shared" si="0"/>
        <v>2.72</v>
      </c>
    </row>
    <row r="47" spans="1:56" x14ac:dyDescent="0.25">
      <c r="A47" s="1" t="s">
        <v>1</v>
      </c>
      <c r="B47" s="1" t="s">
        <v>7046</v>
      </c>
      <c r="K47" s="1">
        <f t="shared" si="0"/>
        <v>2.72</v>
      </c>
    </row>
    <row r="48" spans="1:56" x14ac:dyDescent="0.25">
      <c r="A48" s="1">
        <v>11</v>
      </c>
      <c r="B48" s="1" t="s">
        <v>7045</v>
      </c>
      <c r="C48" s="1">
        <v>2362.5000077448785</v>
      </c>
      <c r="D48" s="1">
        <v>0</v>
      </c>
      <c r="E48">
        <f>(R48-S48*(1000-T48)/(1000-U48))*AK48</f>
        <v>5.7355889802742217</v>
      </c>
      <c r="F48">
        <f>IF(AV48&lt;&gt;0,1/(1/AV48-1/N48),0)</f>
        <v>7.7052530026170869</v>
      </c>
      <c r="G48">
        <f>((AY48-AL48/2)*S48-E48)/(AY48+AL48/2)</f>
        <v>374.24865468556783</v>
      </c>
      <c r="H48">
        <f>AL48*1000</f>
        <v>32.200982625918215</v>
      </c>
      <c r="I48">
        <f>(AQ48-AW48)</f>
        <v>1.0072684715884326</v>
      </c>
      <c r="J48">
        <f>(P48+AP48*D48)</f>
        <v>26.882522583007813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27.476511001586914</v>
      </c>
      <c r="P48" s="1">
        <v>26.882522583007813</v>
      </c>
      <c r="Q48" s="1">
        <v>27.528465270996094</v>
      </c>
      <c r="R48" s="1">
        <v>400.11996459960938</v>
      </c>
      <c r="S48" s="1">
        <v>383.71548461914063</v>
      </c>
      <c r="T48" s="1">
        <v>0.21664252877235413</v>
      </c>
      <c r="U48" s="1">
        <v>28.58024787902832</v>
      </c>
      <c r="V48" s="1">
        <v>0.5246126651763916</v>
      </c>
      <c r="W48" s="1">
        <v>69.208755493164063</v>
      </c>
      <c r="X48" s="1">
        <v>299.97393798828125</v>
      </c>
      <c r="Y48" s="1">
        <v>1599.872802734375</v>
      </c>
      <c r="Z48" s="1">
        <v>10.00648307800293</v>
      </c>
      <c r="AA48" s="1">
        <v>89.126945495605469</v>
      </c>
      <c r="AB48" s="1">
        <v>8.5001134872436523</v>
      </c>
      <c r="AC48" s="1">
        <v>-0.54886394739151001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1.1028453602510337</v>
      </c>
      <c r="AL48">
        <f>(U48-T48)/(1000-U48)*AK48</f>
        <v>3.2200982625918216E-2</v>
      </c>
      <c r="AM48">
        <f>(P48+273.15)</f>
        <v>300.03252258300779</v>
      </c>
      <c r="AN48">
        <f>(O48+273.15)</f>
        <v>300.62651100158689</v>
      </c>
      <c r="AO48">
        <f>(Y48*AG48+Z48*AH48)*AI48</f>
        <v>255.97964271590899</v>
      </c>
      <c r="AP48">
        <f>((AO48+0.00000010773*(AN48^4-AM48^4))-AL48*44100)/(L48*51.4+0.00000043092*AM48^3)</f>
        <v>-9.5126272579714755</v>
      </c>
      <c r="AQ48">
        <f>0.61365*EXP(17.502*J48/(240.97+J48))</f>
        <v>3.5545386665534835</v>
      </c>
      <c r="AR48">
        <f>AQ48*1000/AA48</f>
        <v>39.88175121213758</v>
      </c>
      <c r="AS48">
        <f>(AR48-U48)</f>
        <v>11.30150333310926</v>
      </c>
      <c r="AT48">
        <f>IF(D48,P48,(O48+P48)/2)</f>
        <v>27.179516792297363</v>
      </c>
      <c r="AU48">
        <f>0.61365*EXP(17.502*AT48/(240.97+AT48))</f>
        <v>3.6170705476933045</v>
      </c>
      <c r="AV48">
        <f>IF(AS48&lt;&gt;0,(1000-(AR48+U48)/2)/AS48*AL48,0)</f>
        <v>2.7517322154102519</v>
      </c>
      <c r="AW48">
        <f>U48*AA48/1000</f>
        <v>2.5472701949650509</v>
      </c>
      <c r="AX48">
        <f>(AU48-AW48)</f>
        <v>1.0698003527282536</v>
      </c>
      <c r="AY48">
        <f>1/(1.6/F48+1.37/N48)</f>
        <v>1.8949515462473259</v>
      </c>
      <c r="AZ48">
        <f>G48*AA48*0.001</f>
        <v>33.355639447964279</v>
      </c>
      <c r="BA48">
        <f>G48/S48</f>
        <v>0.97532851731806147</v>
      </c>
      <c r="BB48">
        <f>(1-AL48*AA48/AQ48/F48)*100</f>
        <v>89.521285660454879</v>
      </c>
      <c r="BC48">
        <f>(S48-E48/(N48/1.35))</f>
        <v>381.90650902199559</v>
      </c>
      <c r="BD48">
        <f>E48*BB48/100/BC48</f>
        <v>1.3444581000962033E-2</v>
      </c>
    </row>
    <row r="49" spans="1:56" x14ac:dyDescent="0.25">
      <c r="A49" s="1" t="s">
        <v>1</v>
      </c>
      <c r="B49" s="1" t="s">
        <v>7044</v>
      </c>
      <c r="K49" s="1">
        <f t="shared" si="0"/>
        <v>2.72</v>
      </c>
    </row>
    <row r="50" spans="1:56" x14ac:dyDescent="0.25">
      <c r="A50" s="1" t="s">
        <v>1</v>
      </c>
      <c r="B50" s="1" t="s">
        <v>1535</v>
      </c>
      <c r="K50" s="1">
        <f t="shared" si="0"/>
        <v>2.72</v>
      </c>
    </row>
    <row r="51" spans="1:56" x14ac:dyDescent="0.25">
      <c r="A51" s="1">
        <v>12</v>
      </c>
      <c r="B51" s="1" t="s">
        <v>7043</v>
      </c>
      <c r="C51" s="1">
        <v>2565.5000077448785</v>
      </c>
      <c r="D51" s="1">
        <v>0</v>
      </c>
      <c r="E51">
        <f>(R51-S51*(1000-T51)/(1000-U51))*AK51</f>
        <v>6.0765973825209452</v>
      </c>
      <c r="F51">
        <f>IF(AV51&lt;&gt;0,1/(1/AV51-1/N51),0)</f>
        <v>9.8758347486256426</v>
      </c>
      <c r="G51">
        <f>((AY51-AL51/2)*S51-E51)/(AY51+AL51/2)</f>
        <v>374.04440978773522</v>
      </c>
      <c r="H51">
        <f>AL51*1000</f>
        <v>33.310771914439883</v>
      </c>
      <c r="I51">
        <f>(AQ51-AW51)</f>
        <v>0.95946654174462065</v>
      </c>
      <c r="J51">
        <f>(P51+AP51*D51)</f>
        <v>27.055715560913086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27.586338043212891</v>
      </c>
      <c r="P51" s="1">
        <v>27.055715560913086</v>
      </c>
      <c r="Q51" s="1">
        <v>27.616449356079102</v>
      </c>
      <c r="R51" s="1">
        <v>400.13214111328125</v>
      </c>
      <c r="S51" s="1">
        <v>383.05270385742188</v>
      </c>
      <c r="T51" s="1">
        <v>0.2142057865858078</v>
      </c>
      <c r="U51" s="1">
        <v>29.526153564453125</v>
      </c>
      <c r="V51" s="1">
        <v>0.51535981893539429</v>
      </c>
      <c r="W51" s="1">
        <v>71.037269592285156</v>
      </c>
      <c r="X51" s="1">
        <v>299.98031616210938</v>
      </c>
      <c r="Y51" s="1">
        <v>2000.435546875</v>
      </c>
      <c r="Z51" s="1">
        <v>8.5843725204467773</v>
      </c>
      <c r="AA51" s="1">
        <v>89.121734619140625</v>
      </c>
      <c r="AB51" s="1">
        <v>8.5813493728637695</v>
      </c>
      <c r="AC51" s="1">
        <v>-0.57397449016571045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1.1028688094195194</v>
      </c>
      <c r="AL51">
        <f>(U51-T51)/(1000-U51)*AK51</f>
        <v>3.3310771914439881E-2</v>
      </c>
      <c r="AM51">
        <f>(P51+273.15)</f>
        <v>300.20571556091306</v>
      </c>
      <c r="AN51">
        <f>(O51+273.15)</f>
        <v>300.73633804321287</v>
      </c>
      <c r="AO51">
        <f>(Y51*AG51+Z51*AH51)*AI51</f>
        <v>320.06968034588499</v>
      </c>
      <c r="AP51">
        <f>((AO51+0.00000010773*(AN51^4-AM51^4))-AL51*44100)/(L51*51.4+0.00000043092*AM51^3)</f>
        <v>-9.3925484045718157</v>
      </c>
      <c r="AQ51">
        <f>0.61365*EXP(17.502*J51/(240.97+J51))</f>
        <v>3.5908885640398052</v>
      </c>
      <c r="AR51">
        <f>AQ51*1000/AA51</f>
        <v>40.291950996974784</v>
      </c>
      <c r="AS51">
        <f>(AR51-U51)</f>
        <v>10.765797432521659</v>
      </c>
      <c r="AT51">
        <f>IF(D51,P51,(O51+P51)/2)</f>
        <v>27.321026802062988</v>
      </c>
      <c r="AU51">
        <f>0.61365*EXP(17.502*AT51/(240.97+AT51))</f>
        <v>3.6472015980687558</v>
      </c>
      <c r="AV51">
        <f>IF(AS51&lt;&gt;0,(1000-(AR51+U51)/2)/AS51*AL51,0)</f>
        <v>2.9861164152182824</v>
      </c>
      <c r="AW51">
        <f>U51*AA51/1000</f>
        <v>2.6314220222951845</v>
      </c>
      <c r="AX51">
        <f>(AU51-AW51)</f>
        <v>1.0157795757735713</v>
      </c>
      <c r="AY51">
        <f>1/(1.6/F51+1.37/N51)</f>
        <v>2.0743485806329138</v>
      </c>
      <c r="AZ51">
        <f>G51*AA51*0.001</f>
        <v>33.335486624875621</v>
      </c>
      <c r="BA51">
        <f>G51/S51</f>
        <v>0.9764828860912057</v>
      </c>
      <c r="BB51">
        <f>(1-AL51*AA51/AQ51/F51)*100</f>
        <v>91.628706178614067</v>
      </c>
      <c r="BC51">
        <f>(S51-E51/(N51/1.35))</f>
        <v>381.13617594434078</v>
      </c>
      <c r="BD51">
        <f>E51*BB51/100/BC51</f>
        <v>1.4608709203454306E-2</v>
      </c>
    </row>
    <row r="52" spans="1:56" x14ac:dyDescent="0.25">
      <c r="A52" s="1" t="s">
        <v>1</v>
      </c>
      <c r="B52" s="1" t="s">
        <v>7042</v>
      </c>
      <c r="K52" s="1">
        <v>7.5049999999999999</v>
      </c>
    </row>
    <row r="53" spans="1:56" x14ac:dyDescent="0.25">
      <c r="A53" s="1" t="s">
        <v>1</v>
      </c>
      <c r="B53" s="1" t="s">
        <v>7041</v>
      </c>
      <c r="K53" s="1">
        <v>7.5049999999999999</v>
      </c>
    </row>
    <row r="54" spans="1:56" x14ac:dyDescent="0.25">
      <c r="A54" s="1" t="s">
        <v>1</v>
      </c>
      <c r="B54" s="1" t="s">
        <v>7040</v>
      </c>
      <c r="K54" s="1">
        <v>7.5049999999999999</v>
      </c>
    </row>
    <row r="55" spans="1:56" x14ac:dyDescent="0.25">
      <c r="A55" s="1" t="s">
        <v>1</v>
      </c>
      <c r="B55" s="1" t="s">
        <v>1535</v>
      </c>
      <c r="K55" s="1">
        <v>7.5049999999999999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87A50-77A9-4EF6-88C0-4EC4001E089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5163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5162</v>
      </c>
    </row>
    <row r="12" spans="1:56" x14ac:dyDescent="0.25">
      <c r="A12" s="1" t="s">
        <v>1</v>
      </c>
      <c r="B12" s="1" t="s">
        <v>5161</v>
      </c>
    </row>
    <row r="13" spans="1:56" x14ac:dyDescent="0.25">
      <c r="A13" s="1" t="s">
        <v>1</v>
      </c>
      <c r="B13" s="1" t="s">
        <v>5160</v>
      </c>
    </row>
    <row r="14" spans="1:56" x14ac:dyDescent="0.25">
      <c r="A14" s="1" t="s">
        <v>1</v>
      </c>
      <c r="B14" s="1" t="s">
        <v>5159</v>
      </c>
    </row>
    <row r="15" spans="1:56" x14ac:dyDescent="0.25">
      <c r="A15" s="1" t="s">
        <v>1</v>
      </c>
      <c r="B15" s="1" t="s">
        <v>5158</v>
      </c>
    </row>
    <row r="16" spans="1:56" x14ac:dyDescent="0.25">
      <c r="A16" s="1" t="s">
        <v>1</v>
      </c>
      <c r="B16" s="1" t="s">
        <v>5157</v>
      </c>
    </row>
    <row r="17" spans="1:56" x14ac:dyDescent="0.25">
      <c r="A17" s="1" t="s">
        <v>1</v>
      </c>
      <c r="B17" s="1" t="s">
        <v>5156</v>
      </c>
    </row>
    <row r="18" spans="1:56" x14ac:dyDescent="0.25">
      <c r="A18" s="1">
        <v>1</v>
      </c>
      <c r="B18" s="1" t="s">
        <v>5155</v>
      </c>
      <c r="C18" s="1">
        <v>355.5000023804605</v>
      </c>
      <c r="D18" s="1">
        <v>0</v>
      </c>
      <c r="E18">
        <f>(R18-S18*(1000-T18)/(1000-U18))*AK18</f>
        <v>-3.3812707870725704</v>
      </c>
      <c r="F18">
        <f>IF(AV18&lt;&gt;0,1/(1/AV18-1/N18),0)</f>
        <v>3.1688472101615086</v>
      </c>
      <c r="G18">
        <f>((AY18-AL18/2)*S18-E18)/(AY18+AL18/2)</f>
        <v>386.38104176967948</v>
      </c>
      <c r="H18">
        <f>AL18*1000</f>
        <v>28.73750019266938</v>
      </c>
      <c r="I18">
        <f>(AQ18-AW18)</f>
        <v>1.3283284548482217</v>
      </c>
      <c r="J18">
        <f>(P18+AP18*D18)</f>
        <v>26.833860397338867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27.658374786376953</v>
      </c>
      <c r="P18" s="1">
        <v>26.833860397338867</v>
      </c>
      <c r="Q18" s="1">
        <v>27.808673858642578</v>
      </c>
      <c r="R18" s="1">
        <v>399.9833984375</v>
      </c>
      <c r="S18" s="1">
        <v>392.82827758789063</v>
      </c>
      <c r="T18" s="1">
        <v>0.11812841147184372</v>
      </c>
      <c r="U18" s="1">
        <v>25.458890914916992</v>
      </c>
      <c r="V18" s="1">
        <v>0.2764153778553009</v>
      </c>
      <c r="W18" s="1">
        <v>59.572704315185547</v>
      </c>
      <c r="X18" s="1">
        <v>300.60650634765625</v>
      </c>
      <c r="Y18" s="1">
        <v>-6.9157697260379791E-2</v>
      </c>
      <c r="Z18" s="1">
        <v>8.0490398406982422</v>
      </c>
      <c r="AA18" s="1">
        <v>87.044441223144531</v>
      </c>
      <c r="AB18" s="1">
        <v>22.350830078125</v>
      </c>
      <c r="AC18" s="1">
        <v>2.2421209812164307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1.1051709792193241</v>
      </c>
      <c r="AL18">
        <f>(U18-T18)/(1000-U18)*AK18</f>
        <v>2.873750019266938E-2</v>
      </c>
      <c r="AM18">
        <f>(P18+273.15)</f>
        <v>299.98386039733884</v>
      </c>
      <c r="AN18">
        <f>(O18+273.15)</f>
        <v>300.80837478637693</v>
      </c>
      <c r="AO18">
        <f>(Y18*AG18+Z18*AH18)*AI18</f>
        <v>-1.1065231314333568E-2</v>
      </c>
      <c r="AP18">
        <f>((AO18+0.00000010773*(AN18^4-AM18^4))-AL18*44100)/(L18*51.4+0.00000043092*AM18^3)</f>
        <v>-10.339734533014196</v>
      </c>
      <c r="AQ18">
        <f>0.61365*EXP(17.502*J18/(240.97+J18))</f>
        <v>3.5443833886981619</v>
      </c>
      <c r="AR18">
        <f>AQ18*1000/AA18</f>
        <v>40.719238803680597</v>
      </c>
      <c r="AS18">
        <f>(AR18-U18)</f>
        <v>15.260347888763604</v>
      </c>
      <c r="AT18">
        <f>IF(D18,P18,(O18+P18)/2)</f>
        <v>27.24611759185791</v>
      </c>
      <c r="AU18">
        <f>0.61365*EXP(17.502*AT18/(240.97+AT18))</f>
        <v>3.631224362768724</v>
      </c>
      <c r="AV18">
        <f>IF(AS18&lt;&gt;0,(1000-(AR18+U18)/2)/AS18*AL18,0)</f>
        <v>1.8208368110244508</v>
      </c>
      <c r="AW18">
        <f>U18*AA18/1000</f>
        <v>2.2160549338499402</v>
      </c>
      <c r="AX18">
        <f>(AU18-AW18)</f>
        <v>1.4151694289187837</v>
      </c>
      <c r="AY18">
        <f>1/(1.6/F18+1.37/N18)</f>
        <v>1.2121463237682217</v>
      </c>
      <c r="AZ18">
        <f>G18*AA18*0.001</f>
        <v>33.632321880058221</v>
      </c>
      <c r="BA18">
        <f>G18/S18</f>
        <v>0.98358764837959345</v>
      </c>
      <c r="BB18">
        <f>(1-AL18*AA18/AQ18/F18)*100</f>
        <v>77.728573399984825</v>
      </c>
      <c r="BC18">
        <f>(S18-E18/(N18/1.35))</f>
        <v>393.89471319933176</v>
      </c>
      <c r="BD18">
        <f>E18*BB18/100/BC18</f>
        <v>-6.672375783454425E-3</v>
      </c>
    </row>
    <row r="19" spans="1:56" x14ac:dyDescent="0.25">
      <c r="A19" s="1" t="s">
        <v>1</v>
      </c>
      <c r="B19" s="1" t="s">
        <v>5154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5153</v>
      </c>
      <c r="K20" s="1">
        <f t="shared" si="0"/>
        <v>2.72</v>
      </c>
    </row>
    <row r="21" spans="1:56" x14ac:dyDescent="0.25">
      <c r="A21" s="1">
        <v>2</v>
      </c>
      <c r="B21" s="1" t="s">
        <v>5152</v>
      </c>
      <c r="C21" s="1">
        <v>559.5000023804605</v>
      </c>
      <c r="D21" s="1">
        <v>0</v>
      </c>
      <c r="E21">
        <f>(R21-S21*(1000-T21)/(1000-U21))*AK21</f>
        <v>-2.4636420162140475</v>
      </c>
      <c r="F21">
        <f>IF(AV21&lt;&gt;0,1/(1/AV21-1/N21),0)</f>
        <v>3.0553032324412812</v>
      </c>
      <c r="G21">
        <f>((AY21-AL21/2)*S21-E21)/(AY21+AL21/2)</f>
        <v>384.94569059781065</v>
      </c>
      <c r="H21">
        <f>AL21*1000</f>
        <v>28.107340952017417</v>
      </c>
      <c r="I21">
        <f>(AQ21-AW21)</f>
        <v>1.3276011193704704</v>
      </c>
      <c r="J21">
        <f>(P21+AP21*D21)</f>
        <v>26.602329254150391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27.565105438232422</v>
      </c>
      <c r="P21" s="1">
        <v>26.602329254150391</v>
      </c>
      <c r="Q21" s="1">
        <v>27.765663146972656</v>
      </c>
      <c r="R21" s="1">
        <v>399.82308959960938</v>
      </c>
      <c r="S21" s="1">
        <v>392.08078002929688</v>
      </c>
      <c r="T21" s="1">
        <v>0.11935141682624817</v>
      </c>
      <c r="U21" s="1">
        <v>24.917821884155273</v>
      </c>
      <c r="V21" s="1">
        <v>0.28078514337539673</v>
      </c>
      <c r="W21" s="1">
        <v>58.621456146240234</v>
      </c>
      <c r="X21" s="1">
        <v>300.611083984375</v>
      </c>
      <c r="Y21" s="1">
        <v>25.290508270263672</v>
      </c>
      <c r="Z21" s="1">
        <v>8.1586093902587891</v>
      </c>
      <c r="AA21" s="1">
        <v>87.038520812988281</v>
      </c>
      <c r="AB21" s="1">
        <v>19.336515426635742</v>
      </c>
      <c r="AC21" s="1">
        <v>2.2640058994293213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1.1051878087660845</v>
      </c>
      <c r="AL21">
        <f>(U21-T21)/(1000-U21)*AK21</f>
        <v>2.8107340952017418E-2</v>
      </c>
      <c r="AM21">
        <f>(P21+273.15)</f>
        <v>299.75232925415037</v>
      </c>
      <c r="AN21">
        <f>(O21+273.15)</f>
        <v>300.7151054382324</v>
      </c>
      <c r="AO21">
        <f>(Y21*AG21+Z21*AH21)*AI21</f>
        <v>4.0464812327962818</v>
      </c>
      <c r="AP21">
        <f>((AO21+0.00000010773*(AN21^4-AM21^4))-AL21*44100)/(L21*51.4+0.00000043092*AM21^3)</f>
        <v>-10.067011697951701</v>
      </c>
      <c r="AQ21">
        <f>0.61365*EXP(17.502*J21/(240.97+J21))</f>
        <v>3.496411478048854</v>
      </c>
      <c r="AR21">
        <f>AQ21*1000/AA21</f>
        <v>40.170851312619085</v>
      </c>
      <c r="AS21">
        <f>(AR21-U21)</f>
        <v>15.253029428463812</v>
      </c>
      <c r="AT21">
        <f>IF(D21,P21,(O21+P21)/2)</f>
        <v>27.083717346191406</v>
      </c>
      <c r="AU21">
        <f>0.61365*EXP(17.502*AT21/(240.97+AT21))</f>
        <v>3.5967959724120173</v>
      </c>
      <c r="AV21">
        <f>IF(AS21&lt;&gt;0,(1000-(AR21+U21)/2)/AS21*AL21,0)</f>
        <v>1.7827675685490367</v>
      </c>
      <c r="AW21">
        <f>U21*AA21/1000</f>
        <v>2.1688103586783836</v>
      </c>
      <c r="AX21">
        <f>(AU21-AW21)</f>
        <v>1.4279856137336338</v>
      </c>
      <c r="AY21">
        <f>1/(1.6/F21+1.37/N21)</f>
        <v>1.1851893426588755</v>
      </c>
      <c r="AZ21">
        <f>G21*AA21*0.001</f>
        <v>33.505103502967692</v>
      </c>
      <c r="BA21">
        <f>G21/S21</f>
        <v>0.98180199133721102</v>
      </c>
      <c r="BB21">
        <f>(1-AL21*AA21/AQ21/F21)*100</f>
        <v>77.09900210737581</v>
      </c>
      <c r="BC21">
        <f>(S21-E21/(N21/1.35))</f>
        <v>392.85780019283368</v>
      </c>
      <c r="BD21">
        <f>E21*BB21/100/BC21</f>
        <v>-4.8349387719086277E-3</v>
      </c>
    </row>
    <row r="22" spans="1:56" x14ac:dyDescent="0.25">
      <c r="A22" s="1" t="s">
        <v>1</v>
      </c>
      <c r="B22" s="1" t="s">
        <v>5151</v>
      </c>
      <c r="K22" s="1">
        <f t="shared" si="0"/>
        <v>2.72</v>
      </c>
    </row>
    <row r="23" spans="1:56" x14ac:dyDescent="0.25">
      <c r="A23" s="1" t="s">
        <v>1</v>
      </c>
      <c r="B23" s="1" t="s">
        <v>5150</v>
      </c>
      <c r="K23" s="1">
        <f t="shared" si="0"/>
        <v>2.72</v>
      </c>
    </row>
    <row r="24" spans="1:56" x14ac:dyDescent="0.25">
      <c r="A24" s="1">
        <v>3</v>
      </c>
      <c r="B24" s="1" t="s">
        <v>5149</v>
      </c>
      <c r="C24" s="1">
        <v>763.5000023804605</v>
      </c>
      <c r="D24" s="1">
        <v>0</v>
      </c>
      <c r="E24">
        <f>(R24-S24*(1000-T24)/(1000-U24))*AK24</f>
        <v>-1.7604789626925554</v>
      </c>
      <c r="F24">
        <f>IF(AV24&lt;&gt;0,1/(1/AV24-1/N24),0)</f>
        <v>2.9688989920197222</v>
      </c>
      <c r="G24">
        <f>((AY24-AL24/2)*S24-E24)/(AY24+AL24/2)</f>
        <v>383.98300380295348</v>
      </c>
      <c r="H24">
        <f>AL24*1000</f>
        <v>27.642938394261702</v>
      </c>
      <c r="I24">
        <f>(AQ24-AW24)</f>
        <v>1.3282787547721413</v>
      </c>
      <c r="J24">
        <f>(P24+AP24*D24)</f>
        <v>26.435699462890625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27.457313537597656</v>
      </c>
      <c r="P24" s="1">
        <v>26.435699462890625</v>
      </c>
      <c r="Q24" s="1">
        <v>27.675432205200195</v>
      </c>
      <c r="R24" s="1">
        <v>399.88333129882813</v>
      </c>
      <c r="S24" s="1">
        <v>391.6798095703125</v>
      </c>
      <c r="T24" s="1">
        <v>0.1212884783744812</v>
      </c>
      <c r="U24" s="1">
        <v>24.519269943237305</v>
      </c>
      <c r="V24" s="1">
        <v>0.28712582588195801</v>
      </c>
      <c r="W24" s="1">
        <v>58.044387817382813</v>
      </c>
      <c r="X24" s="1">
        <v>300.62002563476563</v>
      </c>
      <c r="Y24" s="1">
        <v>50.103702545166016</v>
      </c>
      <c r="Z24" s="1">
        <v>8.1887912750244141</v>
      </c>
      <c r="AA24" s="1">
        <v>87.031944274902344</v>
      </c>
      <c r="AB24" s="1">
        <v>19.336479187011719</v>
      </c>
      <c r="AC24" s="1">
        <v>2.2497131824493408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1.1052206824807558</v>
      </c>
      <c r="AL24">
        <f>(U24-T24)/(1000-U24)*AK24</f>
        <v>2.7642938394261702E-2</v>
      </c>
      <c r="AM24">
        <f>(P24+273.15)</f>
        <v>299.5856994628906</v>
      </c>
      <c r="AN24">
        <f>(O24+273.15)</f>
        <v>300.60731353759763</v>
      </c>
      <c r="AO24">
        <f>(Y24*AG24+Z24*AH24)*AI24</f>
        <v>8.016592228041759</v>
      </c>
      <c r="AP24">
        <f>((AO24+0.00000010773*(AN24^4-AM24^4))-AL24*44100)/(L24*51.4+0.00000043092*AM24^3)</f>
        <v>-9.8620192216677243</v>
      </c>
      <c r="AQ24">
        <f>0.61365*EXP(17.502*J24/(240.97+J24))</f>
        <v>3.4622384901332586</v>
      </c>
      <c r="AR24">
        <f>AQ24*1000/AA24</f>
        <v>39.781238015288992</v>
      </c>
      <c r="AS24">
        <f>(AR24-U24)</f>
        <v>15.261968072051687</v>
      </c>
      <c r="AT24">
        <f>IF(D24,P24,(O24+P24)/2)</f>
        <v>26.946506500244141</v>
      </c>
      <c r="AU24">
        <f>0.61365*EXP(17.502*AT24/(240.97+AT24))</f>
        <v>3.5679300767851996</v>
      </c>
      <c r="AV24">
        <f>IF(AS24&lt;&gt;0,(1000-(AR24+U24)/2)/AS24*AL24,0)</f>
        <v>1.7529987468094903</v>
      </c>
      <c r="AW24">
        <f>U24*AA24/1000</f>
        <v>2.1339597353611173</v>
      </c>
      <c r="AX24">
        <f>(AU24-AW24)</f>
        <v>1.4339703414240823</v>
      </c>
      <c r="AY24">
        <f>1/(1.6/F24+1.37/N24)</f>
        <v>1.1641609507290966</v>
      </c>
      <c r="AZ24">
        <f>G24*AA24*0.001</f>
        <v>33.418787389488266</v>
      </c>
      <c r="BA24">
        <f>G24/S24</f>
        <v>0.98034924042726967</v>
      </c>
      <c r="BB24">
        <f>(1-AL24*AA24/AQ24/F24)*100</f>
        <v>76.594900641956158</v>
      </c>
      <c r="BC24">
        <f>(S24-E24/(N24/1.35))</f>
        <v>392.23505568256894</v>
      </c>
      <c r="BD24">
        <f>E24*BB24/100/BC24</f>
        <v>-3.437829160757566E-3</v>
      </c>
    </row>
    <row r="25" spans="1:56" x14ac:dyDescent="0.25">
      <c r="A25" s="1" t="s">
        <v>1</v>
      </c>
      <c r="B25" s="1" t="s">
        <v>5148</v>
      </c>
      <c r="K25" s="1">
        <f t="shared" si="0"/>
        <v>2.72</v>
      </c>
    </row>
    <row r="26" spans="1:56" x14ac:dyDescent="0.25">
      <c r="A26" s="1" t="s">
        <v>1</v>
      </c>
      <c r="B26" s="1" t="s">
        <v>5147</v>
      </c>
      <c r="K26" s="1">
        <f t="shared" si="0"/>
        <v>2.72</v>
      </c>
    </row>
    <row r="27" spans="1:56" x14ac:dyDescent="0.25">
      <c r="A27" s="1">
        <v>4</v>
      </c>
      <c r="B27" s="1" t="s">
        <v>5146</v>
      </c>
      <c r="C27" s="1">
        <v>967.5000023804605</v>
      </c>
      <c r="D27" s="1">
        <v>0</v>
      </c>
      <c r="E27">
        <f>(R27-S27*(1000-T27)/(1000-U27))*AK27</f>
        <v>-0.92434179641851344</v>
      </c>
      <c r="F27">
        <f>IF(AV27&lt;&gt;0,1/(1/AV27-1/N27),0)</f>
        <v>2.9707666668008423</v>
      </c>
      <c r="G27">
        <f>((AY27-AL27/2)*S27-E27)/(AY27+AL27/2)</f>
        <v>382.89024857752054</v>
      </c>
      <c r="H27">
        <f>AL27*1000</f>
        <v>27.522800533998844</v>
      </c>
      <c r="I27">
        <f>(AQ27-AW27)</f>
        <v>1.3221475543425223</v>
      </c>
      <c r="J27">
        <f>(P27+AP27*D27)</f>
        <v>26.362804412841797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27.380891799926758</v>
      </c>
      <c r="P27" s="1">
        <v>26.362804412841797</v>
      </c>
      <c r="Q27" s="1">
        <v>27.605741500854492</v>
      </c>
      <c r="R27" s="1">
        <v>400.15130615234375</v>
      </c>
      <c r="S27" s="1">
        <v>391.243896484375</v>
      </c>
      <c r="T27" s="1">
        <v>0.1233820766210556</v>
      </c>
      <c r="U27" s="1">
        <v>24.419942855834961</v>
      </c>
      <c r="V27" s="1">
        <v>0.29338052868843079</v>
      </c>
      <c r="W27" s="1">
        <v>58.066257476806641</v>
      </c>
      <c r="X27" s="1">
        <v>300.59353637695313</v>
      </c>
      <c r="Y27" s="1">
        <v>99.920181274414063</v>
      </c>
      <c r="Z27" s="1">
        <v>8.0202217102050781</v>
      </c>
      <c r="AA27" s="1">
        <v>87.028594970703125</v>
      </c>
      <c r="AB27" s="1">
        <v>19.442541122436523</v>
      </c>
      <c r="AC27" s="1">
        <v>2.2442991733551025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1.1051232955035037</v>
      </c>
      <c r="AL27">
        <f>(U27-T27)/(1000-U27)*AK27</f>
        <v>2.7522800533998845E-2</v>
      </c>
      <c r="AM27">
        <f>(P27+273.15)</f>
        <v>299.51280441284177</v>
      </c>
      <c r="AN27">
        <f>(O27+273.15)</f>
        <v>300.53089179992674</v>
      </c>
      <c r="AO27">
        <f>(Y27*AG27+Z27*AH27)*AI27</f>
        <v>15.987228646563835</v>
      </c>
      <c r="AP27">
        <f>((AO27+0.00000010773*(AN27^4-AM27^4))-AL27*44100)/(L27*51.4+0.00000043092*AM27^3)</f>
        <v>-9.7539828588599473</v>
      </c>
      <c r="AQ27">
        <f>0.61365*EXP(17.502*J27/(240.97+J27))</f>
        <v>3.4473808703506985</v>
      </c>
      <c r="AR27">
        <f>AQ27*1000/AA27</f>
        <v>39.612047873589219</v>
      </c>
      <c r="AS27">
        <f>(AR27-U27)</f>
        <v>15.192105017754258</v>
      </c>
      <c r="AT27">
        <f>IF(D27,P27,(O27+P27)/2)</f>
        <v>26.871848106384277</v>
      </c>
      <c r="AU27">
        <f>0.61365*EXP(17.502*AT27/(240.97+AT27))</f>
        <v>3.5523088452464404</v>
      </c>
      <c r="AV27">
        <f>IF(AS27&lt;&gt;0,(1000-(AR27+U27)/2)/AS27*AL27,0)</f>
        <v>1.7536497179649357</v>
      </c>
      <c r="AW27">
        <f>U27*AA27/1000</f>
        <v>2.1252333160081762</v>
      </c>
      <c r="AX27">
        <f>(AU27-AW27)</f>
        <v>1.4270755292382642</v>
      </c>
      <c r="AY27">
        <f>1/(1.6/F27+1.37/N27)</f>
        <v>1.1646203123005436</v>
      </c>
      <c r="AZ27">
        <f>G27*AA27*0.001</f>
        <v>33.322400361684871</v>
      </c>
      <c r="BA27">
        <f>G27/S27</f>
        <v>0.97864849015686028</v>
      </c>
      <c r="BB27">
        <f>(1-AL27*AA27/AQ27/F27)*100</f>
        <v>76.611800746062087</v>
      </c>
      <c r="BC27">
        <f>(S27-E27/(N27/1.35))</f>
        <v>391.53542918640318</v>
      </c>
      <c r="BD27">
        <f>E27*BB27/100/BC27</f>
        <v>-1.8086610878515984E-3</v>
      </c>
    </row>
    <row r="28" spans="1:56" x14ac:dyDescent="0.25">
      <c r="A28" s="1" t="s">
        <v>1</v>
      </c>
      <c r="B28" s="1" t="s">
        <v>5145</v>
      </c>
      <c r="K28" s="1">
        <f t="shared" si="0"/>
        <v>2.72</v>
      </c>
    </row>
    <row r="29" spans="1:56" x14ac:dyDescent="0.25">
      <c r="A29" s="1" t="s">
        <v>1</v>
      </c>
      <c r="B29" s="1" t="s">
        <v>5144</v>
      </c>
      <c r="K29" s="1">
        <f t="shared" si="0"/>
        <v>2.72</v>
      </c>
    </row>
    <row r="30" spans="1:56" x14ac:dyDescent="0.25">
      <c r="A30" s="1">
        <v>5</v>
      </c>
      <c r="B30" s="1" t="s">
        <v>5143</v>
      </c>
      <c r="C30" s="1">
        <v>1171.5000023804605</v>
      </c>
      <c r="D30" s="1">
        <v>0</v>
      </c>
      <c r="E30">
        <f>(R30-S30*(1000-T30)/(1000-U30))*AK30</f>
        <v>-0.73293989868268428</v>
      </c>
      <c r="F30">
        <f>IF(AV30&lt;&gt;0,1/(1/AV30-1/N30),0)</f>
        <v>3.009745375150402</v>
      </c>
      <c r="G30">
        <f>((AY30-AL30/2)*S30-E30)/(AY30+AL30/2)</f>
        <v>382.40882431339008</v>
      </c>
      <c r="H30">
        <f>AL30*1000</f>
        <v>27.511034166946157</v>
      </c>
      <c r="I30">
        <f>(AQ30-AW30)</f>
        <v>1.3115900441511106</v>
      </c>
      <c r="J30">
        <f>(P30+AP30*D30)</f>
        <v>26.307476043701172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27.332328796386719</v>
      </c>
      <c r="P30" s="1">
        <v>26.307476043701172</v>
      </c>
      <c r="Q30" s="1">
        <v>27.551345825195313</v>
      </c>
      <c r="R30" s="1">
        <v>399.90975952148438</v>
      </c>
      <c r="S30" s="1">
        <v>390.84341430664063</v>
      </c>
      <c r="T30" s="1">
        <v>0.12572754919528961</v>
      </c>
      <c r="U30" s="1">
        <v>24.411771774291992</v>
      </c>
      <c r="V30" s="1">
        <v>0.29981333017349243</v>
      </c>
      <c r="W30" s="1">
        <v>58.212974548339844</v>
      </c>
      <c r="X30" s="1">
        <v>300.59765625</v>
      </c>
      <c r="Y30" s="1">
        <v>149.76397705078125</v>
      </c>
      <c r="Z30" s="1">
        <v>8.0081119537353516</v>
      </c>
      <c r="AA30" s="1">
        <v>87.029769897460938</v>
      </c>
      <c r="AB30" s="1">
        <v>19.330074310302734</v>
      </c>
      <c r="AC30" s="1">
        <v>2.2437169551849365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1.1051384420955879</v>
      </c>
      <c r="AL30">
        <f>(U30-T30)/(1000-U30)*AK30</f>
        <v>2.7511034166946158E-2</v>
      </c>
      <c r="AM30">
        <f>(P30+273.15)</f>
        <v>299.45747604370115</v>
      </c>
      <c r="AN30">
        <f>(O30+273.15)</f>
        <v>300.4823287963867</v>
      </c>
      <c r="AO30">
        <f>(Y30*AG30+Z30*AH30)*AI30</f>
        <v>23.962235792527281</v>
      </c>
      <c r="AP30">
        <f>((AO30+0.00000010773*(AN30^4-AM30^4))-AL30*44100)/(L30*51.4+0.00000043092*AM30^3)</f>
        <v>-9.6840363811386361</v>
      </c>
      <c r="AQ30">
        <f>0.61365*EXP(17.502*J30/(240.97+J30))</f>
        <v>3.4361409244570744</v>
      </c>
      <c r="AR30">
        <f>AQ30*1000/AA30</f>
        <v>39.482362512339847</v>
      </c>
      <c r="AS30">
        <f>(AR30-U30)</f>
        <v>15.070590738047855</v>
      </c>
      <c r="AT30">
        <f>IF(D30,P30,(O30+P30)/2)</f>
        <v>26.819902420043945</v>
      </c>
      <c r="AU30">
        <f>0.61365*EXP(17.502*AT30/(240.97+AT30))</f>
        <v>3.5414751866585785</v>
      </c>
      <c r="AV30">
        <f>IF(AS30&lt;&gt;0,(1000-(AR30+U30)/2)/AS30*AL30,0)</f>
        <v>1.7671594812800566</v>
      </c>
      <c r="AW30">
        <f>U30*AA30/1000</f>
        <v>2.1245508803059638</v>
      </c>
      <c r="AX30">
        <f>(AU30-AW30)</f>
        <v>1.4169243063526147</v>
      </c>
      <c r="AY30">
        <f>1/(1.6/F30+1.37/N30)</f>
        <v>1.1741583749078419</v>
      </c>
      <c r="AZ30">
        <f>G30*AA30*0.001</f>
        <v>33.280951986752903</v>
      </c>
      <c r="BA30">
        <f>G30/S30</f>
        <v>0.97841951614251055</v>
      </c>
      <c r="BB30">
        <f>(1-AL30*AA30/AQ30/F30)*100</f>
        <v>76.848772175607877</v>
      </c>
      <c r="BC30">
        <f>(S30-E30/(N30/1.35))</f>
        <v>391.0745798234604</v>
      </c>
      <c r="BD30">
        <f>E30*BB30/100/BC30</f>
        <v>-1.4402759524207711E-3</v>
      </c>
    </row>
    <row r="31" spans="1:56" x14ac:dyDescent="0.25">
      <c r="A31" s="1" t="s">
        <v>1</v>
      </c>
      <c r="B31" s="1" t="s">
        <v>5142</v>
      </c>
      <c r="K31" s="1">
        <f t="shared" si="0"/>
        <v>2.72</v>
      </c>
    </row>
    <row r="32" spans="1:56" x14ac:dyDescent="0.25">
      <c r="A32" s="1" t="s">
        <v>1</v>
      </c>
      <c r="B32" s="1" t="s">
        <v>5141</v>
      </c>
      <c r="K32" s="1">
        <f t="shared" si="0"/>
        <v>2.72</v>
      </c>
    </row>
    <row r="33" spans="1:56" x14ac:dyDescent="0.25">
      <c r="A33" s="1">
        <v>6</v>
      </c>
      <c r="B33" s="1" t="s">
        <v>5140</v>
      </c>
      <c r="C33" s="1">
        <v>1375.5000023804605</v>
      </c>
      <c r="D33" s="1">
        <v>0</v>
      </c>
      <c r="E33">
        <f>(R33-S33*(1000-T33)/(1000-U33))*AK33</f>
        <v>0.59700916881546129</v>
      </c>
      <c r="F33">
        <f>IF(AV33&lt;&gt;0,1/(1/AV33-1/N33),0)</f>
        <v>3.1381216378819636</v>
      </c>
      <c r="G33">
        <f>((AY33-AL33/2)*S33-E33)/(AY33+AL33/2)</f>
        <v>380.08000326815085</v>
      </c>
      <c r="H33">
        <f>AL33*1000</f>
        <v>27.810290013081698</v>
      </c>
      <c r="I33">
        <f>(AQ33-AW33)</f>
        <v>1.2937037115306733</v>
      </c>
      <c r="J33">
        <f>(P33+AP33*D33)</f>
        <v>26.32988166809082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27.311426162719727</v>
      </c>
      <c r="P33" s="1">
        <v>26.32988166809082</v>
      </c>
      <c r="Q33" s="1">
        <v>27.525043487548828</v>
      </c>
      <c r="R33" s="1">
        <v>399.79656982421875</v>
      </c>
      <c r="S33" s="1">
        <v>389.45611572265625</v>
      </c>
      <c r="T33" s="1">
        <v>0.12827157974243164</v>
      </c>
      <c r="U33" s="1">
        <v>24.671392440795898</v>
      </c>
      <c r="V33" s="1">
        <v>0.30623185634613037</v>
      </c>
      <c r="W33" s="1">
        <v>58.899765014648438</v>
      </c>
      <c r="X33" s="1">
        <v>300.60458374023438</v>
      </c>
      <c r="Y33" s="1">
        <v>299.83627319335938</v>
      </c>
      <c r="Z33" s="1">
        <v>8.0817852020263672</v>
      </c>
      <c r="AA33" s="1">
        <v>87.023262023925781</v>
      </c>
      <c r="AB33" s="1">
        <v>19.31883430480957</v>
      </c>
      <c r="AC33" s="1">
        <v>2.250152587890625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1.1051639108096849</v>
      </c>
      <c r="AL33">
        <f>(U33-T33)/(1000-U33)*AK33</f>
        <v>2.7810290013081697E-2</v>
      </c>
      <c r="AM33">
        <f>(P33+273.15)</f>
        <v>299.4798816680908</v>
      </c>
      <c r="AN33">
        <f>(O33+273.15)</f>
        <v>300.4614261627197</v>
      </c>
      <c r="AO33">
        <f>(Y33*AG33+Z33*AH33)*AI33</f>
        <v>47.973802638639427</v>
      </c>
      <c r="AP33">
        <f>((AO33+0.00000010773*(AN33^4-AM33^4))-AL33*44100)/(L33*51.4+0.00000043092*AM33^3)</f>
        <v>-9.5990228807606961</v>
      </c>
      <c r="AQ33">
        <f>0.61365*EXP(17.502*J33/(240.97+J33))</f>
        <v>3.4406887604011565</v>
      </c>
      <c r="AR33">
        <f>AQ33*1000/AA33</f>
        <v>39.537575130833282</v>
      </c>
      <c r="AS33">
        <f>(AR33-U33)</f>
        <v>14.866182690037384</v>
      </c>
      <c r="AT33">
        <f>IF(D33,P33,(O33+P33)/2)</f>
        <v>26.820653915405273</v>
      </c>
      <c r="AU33">
        <f>0.61365*EXP(17.502*AT33/(240.97+AT33))</f>
        <v>3.5416317107346997</v>
      </c>
      <c r="AV33">
        <f>IF(AS33&lt;&gt;0,(1000-(AR33+U33)/2)/AS33*AL33,0)</f>
        <v>1.8106500888299135</v>
      </c>
      <c r="AW33">
        <f>U33*AA33/1000</f>
        <v>2.1469850488704831</v>
      </c>
      <c r="AX33">
        <f>(AU33-AW33)</f>
        <v>1.3946466618642166</v>
      </c>
      <c r="AY33">
        <f>1/(1.6/F33+1.37/N33)</f>
        <v>1.2049258736998856</v>
      </c>
      <c r="AZ33">
        <f>G33*AA33*0.001</f>
        <v>33.075801714458862</v>
      </c>
      <c r="BA33">
        <f>G33/S33</f>
        <v>0.97592511177515462</v>
      </c>
      <c r="BB33">
        <f>(1-AL33*AA33/AQ33/F33)*100</f>
        <v>77.585672447857149</v>
      </c>
      <c r="BC33">
        <f>(S33-E33/(N33/1.35))</f>
        <v>389.26782206678706</v>
      </c>
      <c r="BD33">
        <f>E33*BB33/100/BC33</f>
        <v>1.1899097534996553E-3</v>
      </c>
    </row>
    <row r="34" spans="1:56" x14ac:dyDescent="0.25">
      <c r="A34" s="1" t="s">
        <v>1</v>
      </c>
      <c r="B34" s="1" t="s">
        <v>5139</v>
      </c>
      <c r="K34" s="1">
        <f t="shared" si="0"/>
        <v>2.72</v>
      </c>
    </row>
    <row r="35" spans="1:56" x14ac:dyDescent="0.25">
      <c r="A35" s="1" t="s">
        <v>1</v>
      </c>
      <c r="B35" s="1" t="s">
        <v>5138</v>
      </c>
      <c r="K35" s="1">
        <f t="shared" si="0"/>
        <v>2.72</v>
      </c>
    </row>
    <row r="36" spans="1:56" x14ac:dyDescent="0.25">
      <c r="A36" s="1">
        <v>7</v>
      </c>
      <c r="B36" s="1" t="s">
        <v>5137</v>
      </c>
      <c r="C36" s="1">
        <v>1579.5000023804605</v>
      </c>
      <c r="D36" s="1">
        <v>0</v>
      </c>
      <c r="E36">
        <f>(R36-S36*(1000-T36)/(1000-U36))*AK36</f>
        <v>1.1420340712809871</v>
      </c>
      <c r="F36">
        <f>IF(AV36&lt;&gt;0,1/(1/AV36-1/N36),0)</f>
        <v>3.3387433099570005</v>
      </c>
      <c r="G36">
        <f>((AY36-AL36/2)*S36-E36)/(AY36+AL36/2)</f>
        <v>379.08696459755981</v>
      </c>
      <c r="H36">
        <f>AL36*1000</f>
        <v>28.303951181957</v>
      </c>
      <c r="I36">
        <f>(AQ36-AW36)</f>
        <v>1.2706628626155632</v>
      </c>
      <c r="J36">
        <f>(P36+AP36*D36)</f>
        <v>26.399612426757813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27.311847686767578</v>
      </c>
      <c r="P36" s="1">
        <v>26.399612426757813</v>
      </c>
      <c r="Q36" s="1">
        <v>27.514875411987305</v>
      </c>
      <c r="R36" s="1">
        <v>399.67218017578125</v>
      </c>
      <c r="S36" s="1">
        <v>388.6844482421875</v>
      </c>
      <c r="T36" s="1">
        <v>0.13092672824859619</v>
      </c>
      <c r="U36" s="1">
        <v>25.098577499389648</v>
      </c>
      <c r="V36" s="1">
        <v>0.31257054209709167</v>
      </c>
      <c r="W36" s="1">
        <v>59.919597625732422</v>
      </c>
      <c r="X36" s="1">
        <v>300.60693359375</v>
      </c>
      <c r="Y36" s="1">
        <v>500.858642578125</v>
      </c>
      <c r="Z36" s="1">
        <v>8.1779031753540039</v>
      </c>
      <c r="AA36" s="1">
        <v>87.025382995605469</v>
      </c>
      <c r="AB36" s="1">
        <v>19.398504257202148</v>
      </c>
      <c r="AC36" s="1">
        <v>2.261744499206543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1.1051725499770217</v>
      </c>
      <c r="AL36">
        <f>(U36-T36)/(1000-U36)*AK36</f>
        <v>2.8303951181956999E-2</v>
      </c>
      <c r="AM36">
        <f>(P36+273.15)</f>
        <v>299.54961242675779</v>
      </c>
      <c r="AN36">
        <f>(O36+273.15)</f>
        <v>300.46184768676756</v>
      </c>
      <c r="AO36">
        <f>(Y36*AG36+Z36*AH36)*AI36</f>
        <v>80.137381021289912</v>
      </c>
      <c r="AP36">
        <f>((AO36+0.00000010773*(AN36^4-AM36^4))-AL36*44100)/(L36*51.4+0.00000043092*AM36^3)</f>
        <v>-9.5195056523598005</v>
      </c>
      <c r="AQ36">
        <f>0.61365*EXP(17.502*J36/(240.97+J36))</f>
        <v>3.4548761821448331</v>
      </c>
      <c r="AR36">
        <f>AQ36*1000/AA36</f>
        <v>39.699637774869593</v>
      </c>
      <c r="AS36">
        <f>(AR36-U36)</f>
        <v>14.601060275479945</v>
      </c>
      <c r="AT36">
        <f>IF(D36,P36,(O36+P36)/2)</f>
        <v>26.855730056762695</v>
      </c>
      <c r="AU36">
        <f>0.61365*EXP(17.502*AT36/(240.97+AT36))</f>
        <v>3.548944214753468</v>
      </c>
      <c r="AV36">
        <f>IF(AS36&lt;&gt;0,(1000-(AR36+U36)/2)/AS36*AL36,0)</f>
        <v>1.8756808001846623</v>
      </c>
      <c r="AW36">
        <f>U36*AA36/1000</f>
        <v>2.1842133195292699</v>
      </c>
      <c r="AX36">
        <f>(AU36-AW36)</f>
        <v>1.3647308952241981</v>
      </c>
      <c r="AY36">
        <f>1/(1.6/F36+1.37/N36)</f>
        <v>1.2511108963401578</v>
      </c>
      <c r="AZ36">
        <f>G36*AA36*0.001</f>
        <v>32.990188282744171</v>
      </c>
      <c r="BA36">
        <f>G36/S36</f>
        <v>0.97530777552837011</v>
      </c>
      <c r="BB36">
        <f>(1-AL36*AA36/AQ36/F36)*100</f>
        <v>78.646085894232243</v>
      </c>
      <c r="BC36">
        <f>(S36-E36/(N36/1.35))</f>
        <v>388.32425650369987</v>
      </c>
      <c r="BD36">
        <f>E36*BB36/100/BC36</f>
        <v>2.3129255553792196E-3</v>
      </c>
    </row>
    <row r="37" spans="1:56" x14ac:dyDescent="0.25">
      <c r="A37" s="1" t="s">
        <v>1</v>
      </c>
      <c r="B37" s="1" t="s">
        <v>5136</v>
      </c>
      <c r="K37" s="1">
        <f t="shared" si="0"/>
        <v>2.72</v>
      </c>
    </row>
    <row r="38" spans="1:56" x14ac:dyDescent="0.25">
      <c r="A38" s="1" t="s">
        <v>1</v>
      </c>
      <c r="B38" s="1" t="s">
        <v>5135</v>
      </c>
      <c r="K38" s="1">
        <f t="shared" si="0"/>
        <v>2.72</v>
      </c>
    </row>
    <row r="39" spans="1:56" x14ac:dyDescent="0.25">
      <c r="A39" s="1">
        <v>8</v>
      </c>
      <c r="B39" s="1" t="s">
        <v>5134</v>
      </c>
      <c r="C39" s="1">
        <v>1783.5000023804605</v>
      </c>
      <c r="D39" s="1">
        <v>0</v>
      </c>
      <c r="E39">
        <f>(R39-S39*(1000-T39)/(1000-U39))*AK39</f>
        <v>1.6930568931744499</v>
      </c>
      <c r="F39">
        <f>IF(AV39&lt;&gt;0,1/(1/AV39-1/N39),0)</f>
        <v>3.656150878621319</v>
      </c>
      <c r="G39">
        <f>((AY39-AL39/2)*S39-E39)/(AY39+AL39/2)</f>
        <v>378.20105346325005</v>
      </c>
      <c r="H39">
        <f>AL39*1000</f>
        <v>29.002836463687551</v>
      </c>
      <c r="I39">
        <f>(AQ39-AW39)</f>
        <v>1.2380818367753612</v>
      </c>
      <c r="J39">
        <f>(P39+AP39*D39)</f>
        <v>26.496809005737305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27.339496612548828</v>
      </c>
      <c r="P39" s="1">
        <v>26.496809005737305</v>
      </c>
      <c r="Q39" s="1">
        <v>27.528892517089844</v>
      </c>
      <c r="R39" s="1">
        <v>399.6119384765625</v>
      </c>
      <c r="S39" s="1">
        <v>387.90142822265625</v>
      </c>
      <c r="T39" s="1">
        <v>0.133530393242836</v>
      </c>
      <c r="U39" s="1">
        <v>25.699613571166992</v>
      </c>
      <c r="V39" s="1">
        <v>0.31828987598419189</v>
      </c>
      <c r="W39" s="1">
        <v>61.258918762207031</v>
      </c>
      <c r="X39" s="1">
        <v>300.63397216796875</v>
      </c>
      <c r="Y39" s="1">
        <v>751.07305908203125</v>
      </c>
      <c r="Z39" s="1">
        <v>8.2611799240112305</v>
      </c>
      <c r="AA39" s="1">
        <v>87.030693054199219</v>
      </c>
      <c r="AB39" s="1">
        <v>19.479785919189453</v>
      </c>
      <c r="AC39" s="1">
        <v>2.2811291217803955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1.105271956499885</v>
      </c>
      <c r="AL39">
        <f>(U39-T39)/(1000-U39)*AK39</f>
        <v>2.9002836463687551E-2</v>
      </c>
      <c r="AM39">
        <f>(P39+273.15)</f>
        <v>299.64680900573728</v>
      </c>
      <c r="AN39">
        <f>(O39+273.15)</f>
        <v>300.48949661254881</v>
      </c>
      <c r="AO39">
        <f>(Y39*AG39+Z39*AH39)*AI39</f>
        <v>120.17168676707843</v>
      </c>
      <c r="AP39">
        <f>((AO39+0.00000010773*(AN39^4-AM39^4))-AL39*44100)/(L39*51.4+0.00000043092*AM39^3)</f>
        <v>-9.4494578541027021</v>
      </c>
      <c r="AQ39">
        <f>0.61365*EXP(17.502*J39/(240.97+J39))</f>
        <v>3.4747370170991285</v>
      </c>
      <c r="AR39">
        <f>AQ39*1000/AA39</f>
        <v>39.925420505788708</v>
      </c>
      <c r="AS39">
        <f>(AR39-U39)</f>
        <v>14.225806934621716</v>
      </c>
      <c r="AT39">
        <f>IF(D39,P39,(O39+P39)/2)</f>
        <v>26.918152809143066</v>
      </c>
      <c r="AU39">
        <f>0.61365*EXP(17.502*AT39/(240.97+AT39))</f>
        <v>3.5619904128657902</v>
      </c>
      <c r="AV39">
        <f>IF(AS39&lt;&gt;0,(1000-(AR39+U39)/2)/AS39*AL39,0)</f>
        <v>1.9718516163599642</v>
      </c>
      <c r="AW39">
        <f>U39*AA39/1000</f>
        <v>2.2366551803237673</v>
      </c>
      <c r="AX39">
        <f>(AU39-AW39)</f>
        <v>1.3253352325420229</v>
      </c>
      <c r="AY39">
        <f>1/(1.6/F39+1.37/N39)</f>
        <v>1.3198077090929734</v>
      </c>
      <c r="AZ39">
        <f>G39*AA39*0.001</f>
        <v>32.915099796734907</v>
      </c>
      <c r="BA39">
        <f>G39/S39</f>
        <v>0.97499268099152714</v>
      </c>
      <c r="BB39">
        <f>(1-AL39*AA39/AQ39/F39)*100</f>
        <v>80.131418353984259</v>
      </c>
      <c r="BC39">
        <f>(S39-E39/(N39/1.35))</f>
        <v>387.3674466882639</v>
      </c>
      <c r="BD39">
        <f>E39*BB39/100/BC39</f>
        <v>3.5022832032976046E-3</v>
      </c>
    </row>
    <row r="40" spans="1:56" x14ac:dyDescent="0.25">
      <c r="A40" s="1" t="s">
        <v>1</v>
      </c>
      <c r="B40" s="1" t="s">
        <v>5133</v>
      </c>
      <c r="K40" s="1">
        <f t="shared" si="0"/>
        <v>2.72</v>
      </c>
    </row>
    <row r="41" spans="1:56" x14ac:dyDescent="0.25">
      <c r="A41" s="1" t="s">
        <v>1</v>
      </c>
      <c r="B41" s="1" t="s">
        <v>5132</v>
      </c>
      <c r="K41" s="1">
        <f t="shared" si="0"/>
        <v>2.72</v>
      </c>
    </row>
    <row r="42" spans="1:56" x14ac:dyDescent="0.25">
      <c r="A42" s="1">
        <v>9</v>
      </c>
      <c r="B42" s="1" t="s">
        <v>5131</v>
      </c>
      <c r="C42" s="1">
        <v>1987.5000023804605</v>
      </c>
      <c r="D42" s="1">
        <v>0</v>
      </c>
      <c r="E42">
        <f>(R42-S42*(1000-T42)/(1000-U42))*AK42</f>
        <v>2.4012934028039532</v>
      </c>
      <c r="F42">
        <f>IF(AV42&lt;&gt;0,1/(1/AV42-1/N42),0)</f>
        <v>3.9814512060633649</v>
      </c>
      <c r="G42">
        <f>((AY42-AL42/2)*S42-E42)/(AY42+AL42/2)</f>
        <v>377.1941467722221</v>
      </c>
      <c r="H42">
        <f>AL42*1000</f>
        <v>29.704952284672444</v>
      </c>
      <c r="I42">
        <f>(AQ42-AW42)</f>
        <v>1.2115299787204328</v>
      </c>
      <c r="J42">
        <f>(P42+AP42*D42)</f>
        <v>26.625068664550781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27.38232421875</v>
      </c>
      <c r="P42" s="1">
        <v>26.625068664550781</v>
      </c>
      <c r="Q42" s="1">
        <v>27.552370071411133</v>
      </c>
      <c r="R42" s="1">
        <v>399.7020263671875</v>
      </c>
      <c r="S42" s="1">
        <v>387.12307739257813</v>
      </c>
      <c r="T42" s="1">
        <v>0.13607117533683777</v>
      </c>
      <c r="U42" s="1">
        <v>26.309194564819336</v>
      </c>
      <c r="V42" s="1">
        <v>0.32351386547088623</v>
      </c>
      <c r="W42" s="1">
        <v>62.551006317138672</v>
      </c>
      <c r="X42" s="1">
        <v>300.58221435546875</v>
      </c>
      <c r="Y42" s="1">
        <v>999.60687255859375</v>
      </c>
      <c r="Z42" s="1">
        <v>7.9671287536621094</v>
      </c>
      <c r="AA42" s="1">
        <v>87.025382995605469</v>
      </c>
      <c r="AB42" s="1">
        <v>19.541263580322266</v>
      </c>
      <c r="AC42" s="1">
        <v>2.2964167594909668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1.1050816704245172</v>
      </c>
      <c r="AL42">
        <f>(U42-T42)/(1000-U42)*AK42</f>
        <v>2.9704952284672445E-2</v>
      </c>
      <c r="AM42">
        <f>(P42+273.15)</f>
        <v>299.77506866455076</v>
      </c>
      <c r="AN42">
        <f>(O42+273.15)</f>
        <v>300.53232421874998</v>
      </c>
      <c r="AO42">
        <f>(Y42*AG42+Z42*AH42)*AI42</f>
        <v>159.93709603450225</v>
      </c>
      <c r="AP42">
        <f>((AO42+0.00000010773*(AN42^4-AM42^4))-AL42*44100)/(L42*51.4+0.00000043092*AM42^3)</f>
        <v>-9.384039911711394</v>
      </c>
      <c r="AQ42">
        <f>0.61365*EXP(17.502*J42/(240.97+J42))</f>
        <v>3.5010977120297371</v>
      </c>
      <c r="AR42">
        <f>AQ42*1000/AA42</f>
        <v>40.230764766717918</v>
      </c>
      <c r="AS42">
        <f>(AR42-U42)</f>
        <v>13.921570201898582</v>
      </c>
      <c r="AT42">
        <f>IF(D42,P42,(O42+P42)/2)</f>
        <v>27.003696441650391</v>
      </c>
      <c r="AU42">
        <f>0.61365*EXP(17.502*AT42/(240.97+AT42))</f>
        <v>3.5799368061595773</v>
      </c>
      <c r="AV42">
        <f>IF(AS42&lt;&gt;0,(1000-(AR42+U42)/2)/AS42*AL42,0)</f>
        <v>2.0627464222586376</v>
      </c>
      <c r="AW42">
        <f>U42*AA42/1000</f>
        <v>2.2895677333093043</v>
      </c>
      <c r="AX42">
        <f>(AU42-AW42)</f>
        <v>1.290369072850273</v>
      </c>
      <c r="AY42">
        <f>1/(1.6/F42+1.37/N42)</f>
        <v>1.3851740198175762</v>
      </c>
      <c r="AZ42">
        <f>G42*AA42*0.001</f>
        <v>32.825465086553251</v>
      </c>
      <c r="BA42">
        <f>G42/S42</f>
        <v>0.97435200534354305</v>
      </c>
      <c r="BB42">
        <f>(1-AL42*AA42/AQ42/F42)*100</f>
        <v>81.454900275321123</v>
      </c>
      <c r="BC42">
        <f>(S42-E42/(N42/1.35))</f>
        <v>386.36572166464902</v>
      </c>
      <c r="BD42">
        <f>E42*BB42/100/BC42</f>
        <v>5.0624862323307629E-3</v>
      </c>
    </row>
    <row r="43" spans="1:56" x14ac:dyDescent="0.25">
      <c r="A43" s="1" t="s">
        <v>1</v>
      </c>
      <c r="B43" s="1" t="s">
        <v>5130</v>
      </c>
      <c r="K43" s="1">
        <f t="shared" si="0"/>
        <v>2.72</v>
      </c>
    </row>
    <row r="44" spans="1:56" x14ac:dyDescent="0.25">
      <c r="A44" s="1" t="s">
        <v>1</v>
      </c>
      <c r="B44" s="1" t="s">
        <v>5129</v>
      </c>
      <c r="K44" s="1">
        <f t="shared" si="0"/>
        <v>2.72</v>
      </c>
    </row>
    <row r="45" spans="1:56" x14ac:dyDescent="0.25">
      <c r="A45" s="1">
        <v>10</v>
      </c>
      <c r="B45" s="1" t="s">
        <v>5128</v>
      </c>
      <c r="C45" s="1">
        <v>2191.5000023804605</v>
      </c>
      <c r="D45" s="1">
        <v>0</v>
      </c>
      <c r="E45">
        <f>(R45-S45*(1000-T45)/(1000-U45))*AK45</f>
        <v>3.4738428390102838</v>
      </c>
      <c r="F45">
        <f>IF(AV45&lt;&gt;0,1/(1/AV45-1/N45),0)</f>
        <v>4.404599497174031</v>
      </c>
      <c r="G45">
        <f>((AY45-AL45/2)*S45-E45)/(AY45+AL45/2)</f>
        <v>376.30444398162575</v>
      </c>
      <c r="H45">
        <f>AL45*1000</f>
        <v>30.469705915701457</v>
      </c>
      <c r="I45">
        <f>(AQ45-AW45)</f>
        <v>1.1802164583360808</v>
      </c>
      <c r="J45">
        <f>(P45+AP45*D45)</f>
        <v>26.74835205078125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27.439237594604492</v>
      </c>
      <c r="P45" s="1">
        <v>26.74835205078125</v>
      </c>
      <c r="Q45" s="1">
        <v>27.593305587768555</v>
      </c>
      <c r="R45" s="1">
        <v>400.42172241210938</v>
      </c>
      <c r="S45" s="1">
        <v>386.62051391601563</v>
      </c>
      <c r="T45" s="1">
        <v>0.13933171331882477</v>
      </c>
      <c r="U45" s="1">
        <v>26.963674545288086</v>
      </c>
      <c r="V45" s="1">
        <v>0.33014401793479919</v>
      </c>
      <c r="W45" s="1">
        <v>63.889949798583984</v>
      </c>
      <c r="X45" s="1">
        <v>300.63333129882813</v>
      </c>
      <c r="Y45" s="1">
        <v>1250.0716552734375</v>
      </c>
      <c r="Z45" s="1">
        <v>8.1214685440063477</v>
      </c>
      <c r="AA45" s="1">
        <v>87.020172119140625</v>
      </c>
      <c r="AB45" s="1">
        <v>19.623125076293945</v>
      </c>
      <c r="AC45" s="1">
        <v>2.3134100437164307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1.1052696003633384</v>
      </c>
      <c r="AL45">
        <f>(U45-T45)/(1000-U45)*AK45</f>
        <v>3.0469705915701459E-2</v>
      </c>
      <c r="AM45">
        <f>(P45+273.15)</f>
        <v>299.89835205078123</v>
      </c>
      <c r="AN45">
        <f>(O45+273.15)</f>
        <v>300.58923759460447</v>
      </c>
      <c r="AO45">
        <f>(Y45*AG45+Z45*AH45)*AI45</f>
        <v>200.01146037314538</v>
      </c>
      <c r="AP45">
        <f>((AO45+0.00000010773*(AN45^4-AM45^4))-AL45*44100)/(L45*51.4+0.00000043092*AM45^3)</f>
        <v>-9.3370355683000508</v>
      </c>
      <c r="AQ45">
        <f>0.61365*EXP(17.502*J45/(240.97+J45))</f>
        <v>3.5266000582315407</v>
      </c>
      <c r="AR45">
        <f>AQ45*1000/AA45</f>
        <v>40.526236300742077</v>
      </c>
      <c r="AS45">
        <f>(AR45-U45)</f>
        <v>13.562561755453991</v>
      </c>
      <c r="AT45">
        <f>IF(D45,P45,(O45+P45)/2)</f>
        <v>27.093794822692871</v>
      </c>
      <c r="AU45">
        <f>0.61365*EXP(17.502*AT45/(240.97+AT45))</f>
        <v>3.5989240463062564</v>
      </c>
      <c r="AV45">
        <f>IF(AS45&lt;&gt;0,(1000-(AR45+U45)/2)/AS45*AL45,0)</f>
        <v>2.1707924784920705</v>
      </c>
      <c r="AW45">
        <f>U45*AA45/1000</f>
        <v>2.3463835998954599</v>
      </c>
      <c r="AX45">
        <f>(AU45-AW45)</f>
        <v>1.2525404464107965</v>
      </c>
      <c r="AY45">
        <f>1/(1.6/F45+1.37/N45)</f>
        <v>1.4634344751898236</v>
      </c>
      <c r="AZ45">
        <f>G45*AA45*0.001</f>
        <v>32.746077484478583</v>
      </c>
      <c r="BA45">
        <f>G45/S45</f>
        <v>0.973317323931159</v>
      </c>
      <c r="BB45">
        <f>(1-AL45*AA45/AQ45/F45)*100</f>
        <v>82.930312701462356</v>
      </c>
      <c r="BC45">
        <f>(S45-E45/(N45/1.35))</f>
        <v>385.52488155015072</v>
      </c>
      <c r="BD45">
        <f>E45*BB45/100/BC45</f>
        <v>7.4725883257260794E-3</v>
      </c>
    </row>
    <row r="46" spans="1:56" x14ac:dyDescent="0.25">
      <c r="A46" s="1" t="s">
        <v>1</v>
      </c>
      <c r="B46" s="1" t="s">
        <v>5127</v>
      </c>
      <c r="K46" s="1">
        <f t="shared" si="0"/>
        <v>2.72</v>
      </c>
    </row>
    <row r="47" spans="1:56" x14ac:dyDescent="0.25">
      <c r="A47" s="1" t="s">
        <v>1</v>
      </c>
      <c r="B47" s="1" t="s">
        <v>5126</v>
      </c>
      <c r="K47" s="1">
        <f t="shared" si="0"/>
        <v>2.72</v>
      </c>
    </row>
    <row r="48" spans="1:56" x14ac:dyDescent="0.25">
      <c r="A48" s="1">
        <v>11</v>
      </c>
      <c r="B48" s="1" t="s">
        <v>5125</v>
      </c>
      <c r="C48" s="1">
        <v>2395.5000023804605</v>
      </c>
      <c r="D48" s="1">
        <v>0</v>
      </c>
      <c r="E48">
        <f>(R48-S48*(1000-T48)/(1000-U48))*AK48</f>
        <v>3.4880940911293887</v>
      </c>
      <c r="F48">
        <f>IF(AV48&lt;&gt;0,1/(1/AV48-1/N48),0)</f>
        <v>5.0942498877542253</v>
      </c>
      <c r="G48">
        <f>((AY48-AL48/2)*S48-E48)/(AY48+AL48/2)</f>
        <v>376.03892433284403</v>
      </c>
      <c r="H48">
        <f>AL48*1000</f>
        <v>31.511734159147395</v>
      </c>
      <c r="I48">
        <f>(AQ48-AW48)</f>
        <v>1.1384936007465427</v>
      </c>
      <c r="J48">
        <f>(P48+AP48*D48)</f>
        <v>26.922008514404297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27.510454177856445</v>
      </c>
      <c r="P48" s="1">
        <v>26.922008514404297</v>
      </c>
      <c r="Q48" s="1">
        <v>27.644281387329102</v>
      </c>
      <c r="R48" s="1">
        <v>400.01959228515625</v>
      </c>
      <c r="S48" s="1">
        <v>385.86346435546875</v>
      </c>
      <c r="T48" s="1">
        <v>0.14160852134227753</v>
      </c>
      <c r="U48" s="1">
        <v>27.85612678527832</v>
      </c>
      <c r="V48" s="1">
        <v>0.33417901396751404</v>
      </c>
      <c r="W48" s="1">
        <v>65.737098693847656</v>
      </c>
      <c r="X48" s="1">
        <v>300.6522216796875</v>
      </c>
      <c r="Y48" s="1">
        <v>1599.8961181640625</v>
      </c>
      <c r="Z48" s="1">
        <v>8.0408449172973633</v>
      </c>
      <c r="AA48" s="1">
        <v>87.029472351074219</v>
      </c>
      <c r="AB48" s="1">
        <v>19.714162826538086</v>
      </c>
      <c r="AC48" s="1">
        <v>2.3370931148529053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1.1053390502929685</v>
      </c>
      <c r="AL48">
        <f>(U48-T48)/(1000-U48)*AK48</f>
        <v>3.1511734159147396E-2</v>
      </c>
      <c r="AM48">
        <f>(P48+273.15)</f>
        <v>300.07200851440427</v>
      </c>
      <c r="AN48">
        <f>(O48+273.15)</f>
        <v>300.66045417785642</v>
      </c>
      <c r="AO48">
        <f>(Y48*AG48+Z48*AH48)*AI48</f>
        <v>255.98337318457561</v>
      </c>
      <c r="AP48">
        <f>((AO48+0.00000010773*(AN48^4-AM48^4))-AL48*44100)/(L48*51.4+0.00000043092*AM48^3)</f>
        <v>-9.2628814196842733</v>
      </c>
      <c r="AQ48">
        <f>0.61365*EXP(17.502*J48/(240.97+J48))</f>
        <v>3.5627976166139401</v>
      </c>
      <c r="AR48">
        <f>AQ48*1000/AA48</f>
        <v>40.937828535162481</v>
      </c>
      <c r="AS48">
        <f>(AR48-U48)</f>
        <v>13.081701749884161</v>
      </c>
      <c r="AT48">
        <f>IF(D48,P48,(O48+P48)/2)</f>
        <v>27.216231346130371</v>
      </c>
      <c r="AU48">
        <f>0.61365*EXP(17.502*AT48/(240.97+AT48))</f>
        <v>3.6248670539358177</v>
      </c>
      <c r="AV48">
        <f>IF(AS48&lt;&gt;0,(1000-(AR48+U48)/2)/AS48*AL48,0)</f>
        <v>2.3259837538728352</v>
      </c>
      <c r="AW48">
        <f>U48*AA48/1000</f>
        <v>2.4243040158673974</v>
      </c>
      <c r="AX48">
        <f>(AU48-AW48)</f>
        <v>1.2005630380684202</v>
      </c>
      <c r="AY48">
        <f>1/(1.6/F48+1.37/N48)</f>
        <v>1.5769213438221659</v>
      </c>
      <c r="AZ48">
        <f>G48*AA48*0.001</f>
        <v>32.726469168152938</v>
      </c>
      <c r="BA48">
        <f>G48/S48</f>
        <v>0.97453881766433825</v>
      </c>
      <c r="BB48">
        <f>(1-AL48*AA48/AQ48/F48)*100</f>
        <v>84.889902844754971</v>
      </c>
      <c r="BC48">
        <f>(S48-E48/(N48/1.35))</f>
        <v>384.76333721715747</v>
      </c>
      <c r="BD48">
        <f>E48*BB48/100/BC48</f>
        <v>7.6957428077982096E-3</v>
      </c>
    </row>
    <row r="49" spans="1:56" x14ac:dyDescent="0.25">
      <c r="A49" s="1" t="s">
        <v>1</v>
      </c>
      <c r="B49" s="1" t="s">
        <v>5124</v>
      </c>
      <c r="K49" s="1">
        <f t="shared" si="0"/>
        <v>2.72</v>
      </c>
    </row>
    <row r="50" spans="1:56" x14ac:dyDescent="0.25">
      <c r="A50" s="1" t="s">
        <v>1</v>
      </c>
      <c r="B50" s="1" t="s">
        <v>5119</v>
      </c>
      <c r="K50" s="1">
        <f t="shared" si="0"/>
        <v>2.72</v>
      </c>
    </row>
    <row r="51" spans="1:56" x14ac:dyDescent="0.25">
      <c r="A51" s="1">
        <v>12</v>
      </c>
      <c r="B51" s="1" t="s">
        <v>5123</v>
      </c>
      <c r="C51" s="1">
        <v>2599.5000023804605</v>
      </c>
      <c r="D51" s="1">
        <v>0</v>
      </c>
      <c r="E51">
        <f>(R51-S51*(1000-T51)/(1000-U51))*AK51</f>
        <v>3.7471430328067932</v>
      </c>
      <c r="F51">
        <f>IF(AV51&lt;&gt;0,1/(1/AV51-1/N51),0)</f>
        <v>6.1109876329191248</v>
      </c>
      <c r="G51">
        <f>((AY51-AL51/2)*S51-E51)/(AY51+AL51/2)</f>
        <v>376.00438854552914</v>
      </c>
      <c r="H51">
        <f>AL51*1000</f>
        <v>32.751782336874406</v>
      </c>
      <c r="I51">
        <f>(AQ51-AW51)</f>
        <v>1.0925153186478775</v>
      </c>
      <c r="J51">
        <f>(P51+AP51*D51)</f>
        <v>27.143735885620117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27.622846603393555</v>
      </c>
      <c r="P51" s="1">
        <v>27.143735885620117</v>
      </c>
      <c r="Q51" s="1">
        <v>27.724082946777344</v>
      </c>
      <c r="R51" s="1">
        <v>400.252197265625</v>
      </c>
      <c r="S51" s="1">
        <v>385.44061279296875</v>
      </c>
      <c r="T51" s="1">
        <v>0.1454257071018219</v>
      </c>
      <c r="U51" s="1">
        <v>28.920455932617188</v>
      </c>
      <c r="V51" s="1">
        <v>0.34094393253326416</v>
      </c>
      <c r="W51" s="1">
        <v>67.802688598632813</v>
      </c>
      <c r="X51" s="1">
        <v>300.63729858398438</v>
      </c>
      <c r="Y51" s="1">
        <v>2001.123291015625</v>
      </c>
      <c r="Z51" s="1">
        <v>8.0476627349853516</v>
      </c>
      <c r="AA51" s="1">
        <v>87.03082275390625</v>
      </c>
      <c r="AB51" s="1">
        <v>19.898195266723633</v>
      </c>
      <c r="AC51" s="1">
        <v>2.3671195507049561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1.1052841859705305</v>
      </c>
      <c r="AL51">
        <f>(U51-T51)/(1000-U51)*AK51</f>
        <v>3.2751782336874403E-2</v>
      </c>
      <c r="AM51">
        <f>(P51+273.15)</f>
        <v>300.29373588562009</v>
      </c>
      <c r="AN51">
        <f>(O51+273.15)</f>
        <v>300.77284660339353</v>
      </c>
      <c r="AO51">
        <f>(Y51*AG51+Z51*AH51)*AI51</f>
        <v>320.17971940592543</v>
      </c>
      <c r="AP51">
        <f>((AO51+0.00000010773*(AN51^4-AM51^4))-AL51*44100)/(L51*51.4+0.00000043092*AM51^3)</f>
        <v>-9.1931701241529762</v>
      </c>
      <c r="AQ51">
        <f>0.61365*EXP(17.502*J51/(240.97+J51))</f>
        <v>3.6094863928816405</v>
      </c>
      <c r="AR51">
        <f>AQ51*1000/AA51</f>
        <v>41.47365586888737</v>
      </c>
      <c r="AS51">
        <f>(AR51-U51)</f>
        <v>12.553199936270182</v>
      </c>
      <c r="AT51">
        <f>IF(D51,P51,(O51+P51)/2)</f>
        <v>27.383291244506836</v>
      </c>
      <c r="AU51">
        <f>0.61365*EXP(17.502*AT51/(240.97+AT51))</f>
        <v>3.6605285155800673</v>
      </c>
      <c r="AV51">
        <f>IF(AS51&lt;&gt;0,(1000-(AR51+U51)/2)/AS51*AL51,0)</f>
        <v>2.5172080571914233</v>
      </c>
      <c r="AW51">
        <f>U51*AA51/1000</f>
        <v>2.516971074233763</v>
      </c>
      <c r="AX51">
        <f>(AU51-AW51)</f>
        <v>1.1435574413463043</v>
      </c>
      <c r="AY51">
        <f>1/(1.6/F51+1.37/N51)</f>
        <v>1.7185351980032366</v>
      </c>
      <c r="AZ51">
        <f>G51*AA51*0.001</f>
        <v>32.723971294196843</v>
      </c>
      <c r="BA51">
        <f>G51/S51</f>
        <v>0.97551834463145148</v>
      </c>
      <c r="BB51">
        <f>(1-AL51*AA51/AQ51/F51)*100</f>
        <v>87.077360933718609</v>
      </c>
      <c r="BC51">
        <f>(S51-E51/(N51/1.35))</f>
        <v>384.25878293579592</v>
      </c>
      <c r="BD51">
        <f>E51*BB51/100/BC51</f>
        <v>8.4914474522890648E-3</v>
      </c>
    </row>
    <row r="52" spans="1:56" x14ac:dyDescent="0.25">
      <c r="A52" s="1" t="s">
        <v>1</v>
      </c>
      <c r="B52" s="1" t="s">
        <v>5122</v>
      </c>
      <c r="K52" s="2">
        <v>6.82</v>
      </c>
    </row>
    <row r="53" spans="1:56" x14ac:dyDescent="0.25">
      <c r="A53" s="1" t="s">
        <v>1</v>
      </c>
      <c r="B53" s="1" t="s">
        <v>5121</v>
      </c>
      <c r="K53" s="2">
        <v>6.82</v>
      </c>
    </row>
    <row r="54" spans="1:56" x14ac:dyDescent="0.25">
      <c r="A54" s="1" t="s">
        <v>1</v>
      </c>
      <c r="B54" s="1" t="s">
        <v>5120</v>
      </c>
      <c r="K54" s="2">
        <v>6.82</v>
      </c>
    </row>
    <row r="55" spans="1:56" x14ac:dyDescent="0.25">
      <c r="A55" s="1" t="s">
        <v>1</v>
      </c>
      <c r="B55" s="1" t="s">
        <v>5119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9CF7-6FE3-455F-A121-77CACAEE3EFF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10328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10327</v>
      </c>
    </row>
    <row r="12" spans="1:60" x14ac:dyDescent="0.25">
      <c r="A12" s="1" t="s">
        <v>1</v>
      </c>
      <c r="B12" s="1" t="s">
        <v>10326</v>
      </c>
    </row>
    <row r="13" spans="1:60" x14ac:dyDescent="0.25">
      <c r="A13" s="1" t="s">
        <v>1</v>
      </c>
      <c r="B13" s="1" t="s">
        <v>10325</v>
      </c>
    </row>
    <row r="14" spans="1:60" x14ac:dyDescent="0.25">
      <c r="A14" s="1" t="s">
        <v>1</v>
      </c>
      <c r="B14" s="1" t="s">
        <v>10324</v>
      </c>
    </row>
    <row r="15" spans="1:60" x14ac:dyDescent="0.25">
      <c r="A15" s="1" t="s">
        <v>1</v>
      </c>
      <c r="B15" s="1" t="s">
        <v>10323</v>
      </c>
    </row>
    <row r="16" spans="1:60" x14ac:dyDescent="0.25">
      <c r="A16" s="1" t="s">
        <v>1</v>
      </c>
      <c r="B16" s="1" t="s">
        <v>10322</v>
      </c>
    </row>
    <row r="17" spans="1:60" x14ac:dyDescent="0.25">
      <c r="A17" s="1" t="s">
        <v>1</v>
      </c>
      <c r="B17" s="1" t="s">
        <v>1117</v>
      </c>
    </row>
    <row r="18" spans="1:60" x14ac:dyDescent="0.25">
      <c r="A18" s="1">
        <v>1</v>
      </c>
      <c r="B18" s="1" t="s">
        <v>10321</v>
      </c>
      <c r="C18" s="1">
        <v>309.0000066831708</v>
      </c>
      <c r="D18" s="1">
        <v>0</v>
      </c>
      <c r="E18">
        <f>(R18-S18*(1000-T18)/(1000-U18))*AO18</f>
        <v>-5.6360439027072147</v>
      </c>
      <c r="F18">
        <f>IF(AZ18&lt;&gt;0,1/(1/AZ18-1/N18),0)</f>
        <v>4.0573841764256304</v>
      </c>
      <c r="G18">
        <f>((BC18-AP18/2)*S18-E18)/(BC18+AP18/2)</f>
        <v>390.49866931783731</v>
      </c>
      <c r="H18">
        <f>AP18*1000</f>
        <v>29.077217778710157</v>
      </c>
      <c r="I18">
        <f>(AU18-BA18)</f>
        <v>1.1963954780722683</v>
      </c>
      <c r="J18">
        <f>(P18+AT18*D18)</f>
        <v>26.572189331054688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27.551864624023438</v>
      </c>
      <c r="P18" s="1">
        <v>26.572189331054688</v>
      </c>
      <c r="Q18" s="1">
        <v>27.631040573120117</v>
      </c>
      <c r="R18" s="1">
        <v>399.93112182617188</v>
      </c>
      <c r="S18" s="1">
        <v>394.626953125</v>
      </c>
      <c r="T18" s="1">
        <v>0.1591213047504425</v>
      </c>
      <c r="U18" s="1">
        <v>25.890813827514648</v>
      </c>
      <c r="V18" s="1">
        <v>0.3813396692276001</v>
      </c>
      <c r="W18" s="1">
        <v>62.048229217529297</v>
      </c>
      <c r="X18" s="1">
        <v>299.4063720703125</v>
      </c>
      <c r="Y18" s="1">
        <v>0.16025926172733307</v>
      </c>
      <c r="Z18" s="1">
        <v>8.8936395645141602</v>
      </c>
      <c r="AA18" s="1">
        <v>88.595634460449219</v>
      </c>
      <c r="AB18" s="1">
        <v>3.6033728122711182</v>
      </c>
      <c r="AC18" s="1">
        <v>-2.1642982959747314E-2</v>
      </c>
      <c r="AD18" s="1">
        <v>6.5500251948833466E-2</v>
      </c>
      <c r="AE18" s="1">
        <v>5.1911375485360622E-3</v>
      </c>
      <c r="AF18" s="1">
        <v>2.4782974272966385E-2</v>
      </c>
      <c r="AG18" s="1">
        <v>2.492843009531498E-2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1.1007587208467369</v>
      </c>
      <c r="AP18">
        <f>(U18-T18)/(1000-U18)*AO18</f>
        <v>2.9077217778710158E-2</v>
      </c>
      <c r="AQ18">
        <f>(P18+273.15)</f>
        <v>299.72218933105466</v>
      </c>
      <c r="AR18">
        <f>(O18+273.15)</f>
        <v>300.70186462402341</v>
      </c>
      <c r="AS18">
        <f>(Y18*AK18+Z18*AL18)*AM18</f>
        <v>2.5641481303241509E-2</v>
      </c>
      <c r="AT18">
        <f>((AS18+0.00000010773*(AR18^4-AQ18^4))-AP18*44100)/(L18*0.92*2*29.3+0.00000043092*AQ18^3)</f>
        <v>-10.008040390206105</v>
      </c>
      <c r="AU18">
        <f>0.61365*EXP(17.502*J18/(240.97+J18))</f>
        <v>3.4902085558183003</v>
      </c>
      <c r="AV18">
        <f>AU18*1000/AA18</f>
        <v>39.394814169725215</v>
      </c>
      <c r="AW18">
        <f>(AV18-U18)</f>
        <v>13.504000342210567</v>
      </c>
      <c r="AX18">
        <f>IF(D18,P18,(O18+P18)/2)</f>
        <v>27.062026977539063</v>
      </c>
      <c r="AY18">
        <f>0.61365*EXP(17.502*AX18/(240.97+AX18))</f>
        <v>3.5922193148526671</v>
      </c>
      <c r="AZ18">
        <f>IF(AW18&lt;&gt;0,(1000-(AV18+U18)/2)/AW18*AP18,0)</f>
        <v>2.082942450707749</v>
      </c>
      <c r="BA18">
        <f>U18*AA18/1000</f>
        <v>2.2938130777460319</v>
      </c>
      <c r="BB18">
        <f>(AY18-BA18)</f>
        <v>1.2984062371066352</v>
      </c>
      <c r="BC18">
        <f>1/(1.6/F18+1.37/N18)</f>
        <v>1.3997561022753906</v>
      </c>
      <c r="BD18">
        <f>G18*AA18*0.001</f>
        <v>34.596477364174952</v>
      </c>
      <c r="BE18">
        <f>G18/S18</f>
        <v>0.98953876876763902</v>
      </c>
      <c r="BF18">
        <f>(1-AP18*AA18/AU18/F18)*100</f>
        <v>81.808535559104641</v>
      </c>
      <c r="BG18">
        <f>(S18-E18/(N18/1.35))</f>
        <v>396.40453271089774</v>
      </c>
      <c r="BH18">
        <f>E18*BF18/100/BG18</f>
        <v>-1.1631463819904559E-2</v>
      </c>
    </row>
    <row r="19" spans="1:60" x14ac:dyDescent="0.25">
      <c r="A19" s="1" t="s">
        <v>1</v>
      </c>
      <c r="B19" s="1" t="s">
        <v>10320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10319</v>
      </c>
      <c r="K20" s="1">
        <f t="shared" si="0"/>
        <v>2.72</v>
      </c>
    </row>
    <row r="21" spans="1:60" x14ac:dyDescent="0.25">
      <c r="A21" s="1">
        <v>2</v>
      </c>
      <c r="B21" s="1" t="s">
        <v>10318</v>
      </c>
      <c r="C21" s="1">
        <v>514.50000669434667</v>
      </c>
      <c r="D21" s="1">
        <v>0</v>
      </c>
      <c r="E21">
        <f>(R21-S21*(1000-T21)/(1000-U21))*AO21</f>
        <v>-4.4456644268461174</v>
      </c>
      <c r="F21">
        <f>IF(AZ21&lt;&gt;0,1/(1/AZ21-1/N21),0)</f>
        <v>3.9188062743045573</v>
      </c>
      <c r="G21">
        <f>((BC21-AP21/2)*S21-E21)/(BC21+AP21/2)</f>
        <v>389.1142056240115</v>
      </c>
      <c r="H21">
        <f>AP21*1000</f>
        <v>28.534082061730622</v>
      </c>
      <c r="I21">
        <f>(AU21-BA21)</f>
        <v>1.1958549976517818</v>
      </c>
      <c r="J21">
        <f>(P21+AT21*D21)</f>
        <v>26.360393524169922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27.495851516723633</v>
      </c>
      <c r="P21" s="1">
        <v>26.360393524169922</v>
      </c>
      <c r="Q21" s="1">
        <v>27.633861541748047</v>
      </c>
      <c r="R21" s="1">
        <v>400.18869018554688</v>
      </c>
      <c r="S21" s="1">
        <v>394.0140380859375</v>
      </c>
      <c r="T21" s="1">
        <v>0.1480107307434082</v>
      </c>
      <c r="U21" s="1">
        <v>25.410171508789063</v>
      </c>
      <c r="V21" s="1">
        <v>0.35584628582000732</v>
      </c>
      <c r="W21" s="1">
        <v>61.0909423828125</v>
      </c>
      <c r="X21" s="1">
        <v>299.42233276367188</v>
      </c>
      <c r="Y21" s="1">
        <v>24.823387145996094</v>
      </c>
      <c r="Z21" s="1">
        <v>11.600811958312988</v>
      </c>
      <c r="AA21" s="1">
        <v>88.587966918945313</v>
      </c>
      <c r="AB21" s="1">
        <v>3.5951545238494873</v>
      </c>
      <c r="AC21" s="1">
        <v>-1.3604080304503441E-2</v>
      </c>
      <c r="AD21" s="1">
        <v>6.8344123661518097E-2</v>
      </c>
      <c r="AE21" s="1">
        <v>1.3784495182335377E-2</v>
      </c>
      <c r="AF21" s="1">
        <v>3.7169400602579117E-2</v>
      </c>
      <c r="AG21" s="1">
        <v>1.5565029345452785E-2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1.1008173998664403</v>
      </c>
      <c r="AP21">
        <f>(U21-T21)/(1000-U21)*AO21</f>
        <v>2.8534082061730623E-2</v>
      </c>
      <c r="AQ21">
        <f>(P21+273.15)</f>
        <v>299.5103935241699</v>
      </c>
      <c r="AR21">
        <f>(O21+273.15)</f>
        <v>300.64585151672361</v>
      </c>
      <c r="AS21">
        <f>(Y21*AK21+Z21*AL21)*AM21</f>
        <v>3.9717418545840246</v>
      </c>
      <c r="AT21">
        <f>((AS21+0.00000010773*(AR21^4-AQ21^4))-AP21*44100)/(L21*0.92*2*29.3+0.00000043092*AQ21^3)</f>
        <v>-9.776067451427128</v>
      </c>
      <c r="AU21">
        <f>0.61365*EXP(17.502*J21/(240.97+J21))</f>
        <v>3.4468904306771142</v>
      </c>
      <c r="AV21">
        <f>AU21*1000/AA21</f>
        <v>38.909239601704492</v>
      </c>
      <c r="AW21">
        <f>(AV21-U21)</f>
        <v>13.499068092915429</v>
      </c>
      <c r="AX21">
        <f>IF(D21,P21,(O21+P21)/2)</f>
        <v>26.928122520446777</v>
      </c>
      <c r="AY21">
        <f>0.61365*EXP(17.502*AX21/(240.97+AX21))</f>
        <v>3.5640779299435219</v>
      </c>
      <c r="AZ21">
        <f>IF(AW21&lt;&gt;0,(1000-(AV21+U21)/2)/AW21*AP21,0)</f>
        <v>2.0458030283460644</v>
      </c>
      <c r="BA21">
        <f>U21*AA21/1000</f>
        <v>2.2510354330253324</v>
      </c>
      <c r="BB21">
        <f>(AY21-BA21)</f>
        <v>1.3130424969181895</v>
      </c>
      <c r="BC21">
        <f>1/(1.6/F21+1.37/N21)</f>
        <v>1.3729568124761939</v>
      </c>
      <c r="BD21">
        <f>G21*AA21*0.001</f>
        <v>34.470836375511617</v>
      </c>
      <c r="BE21">
        <f>G21/S21</f>
        <v>0.98756432007923201</v>
      </c>
      <c r="BF21">
        <f>(1-AP21*AA21/AU21/F21)*100</f>
        <v>81.286398905795039</v>
      </c>
      <c r="BG21">
        <f>(S21-E21/(N21/1.35))</f>
        <v>395.4161780385943</v>
      </c>
      <c r="BH21">
        <f>E21*BF21/100/BG21</f>
        <v>-9.1390305220805795E-3</v>
      </c>
    </row>
    <row r="22" spans="1:60" x14ac:dyDescent="0.25">
      <c r="A22" s="1" t="s">
        <v>1</v>
      </c>
      <c r="B22" s="1" t="s">
        <v>10317</v>
      </c>
      <c r="K22" s="1">
        <f t="shared" si="0"/>
        <v>2.72</v>
      </c>
    </row>
    <row r="23" spans="1:60" x14ac:dyDescent="0.25">
      <c r="A23" s="1" t="s">
        <v>1</v>
      </c>
      <c r="B23" s="1" t="s">
        <v>10316</v>
      </c>
      <c r="K23" s="1">
        <f t="shared" si="0"/>
        <v>2.72</v>
      </c>
    </row>
    <row r="24" spans="1:60" x14ac:dyDescent="0.25">
      <c r="A24" s="1">
        <v>3</v>
      </c>
      <c r="B24" s="1" t="s">
        <v>10315</v>
      </c>
      <c r="C24" s="1">
        <v>720.50000669434667</v>
      </c>
      <c r="D24" s="1">
        <v>0</v>
      </c>
      <c r="E24">
        <f>(R24-S24*(1000-T24)/(1000-U24))*AO24</f>
        <v>-3.9041873968686964</v>
      </c>
      <c r="F24">
        <f>IF(AZ24&lt;&gt;0,1/(1/AZ24-1/N24),0)</f>
        <v>3.8075627932226368</v>
      </c>
      <c r="G24">
        <f>((BC24-AP24/2)*S24-E24)/(BC24+AP24/2)</f>
        <v>388.10037315505821</v>
      </c>
      <c r="H24">
        <f>AP24*1000</f>
        <v>28.114182578017513</v>
      </c>
      <c r="I24">
        <f>(AU24-BA24)</f>
        <v>1.1966072222746273</v>
      </c>
      <c r="J24">
        <f>(P24+AT24*D24)</f>
        <v>26.198554992675781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27.400886535644531</v>
      </c>
      <c r="P24" s="1">
        <v>26.198554992675781</v>
      </c>
      <c r="Q24" s="1">
        <v>27.567651748657227</v>
      </c>
      <c r="R24" s="1">
        <v>399.84124755859375</v>
      </c>
      <c r="S24" s="1">
        <v>393.342041015625</v>
      </c>
      <c r="T24" s="1">
        <v>0.13279999792575836</v>
      </c>
      <c r="U24" s="1">
        <v>25.03331184387207</v>
      </c>
      <c r="V24" s="1">
        <v>0.3210347592830658</v>
      </c>
      <c r="W24" s="1">
        <v>60.516292572021484</v>
      </c>
      <c r="X24" s="1">
        <v>299.41659545898438</v>
      </c>
      <c r="Y24" s="1">
        <v>50.891696929931641</v>
      </c>
      <c r="Z24" s="1">
        <v>9.3556070327758789</v>
      </c>
      <c r="AA24" s="1">
        <v>88.581962585449219</v>
      </c>
      <c r="AB24" s="1">
        <v>3.6236777305603027</v>
      </c>
      <c r="AC24" s="1">
        <v>-6.459343247115612E-3</v>
      </c>
      <c r="AD24" s="1">
        <v>6.2333371490240097E-2</v>
      </c>
      <c r="AE24" s="1">
        <v>5.8659818023443222E-3</v>
      </c>
      <c r="AF24" s="1">
        <v>4.4628173112869263E-2</v>
      </c>
      <c r="AG24" s="1">
        <v>2.3707931861281395E-2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1.100796306834501</v>
      </c>
      <c r="AP24">
        <f>(U24-T24)/(1000-U24)*AO24</f>
        <v>2.8114182578017514E-2</v>
      </c>
      <c r="AQ24">
        <f>(P24+273.15)</f>
        <v>299.34855499267576</v>
      </c>
      <c r="AR24">
        <f>(O24+273.15)</f>
        <v>300.55088653564451</v>
      </c>
      <c r="AS24">
        <f>(Y24*AK24+Z24*AL24)*AM24</f>
        <v>8.1426713267861714</v>
      </c>
      <c r="AT24">
        <f>((AS24+0.00000010773*(AR24^4-AQ24^4))-AP24*44100)/(L24*0.92*2*29.3+0.00000043092*AQ24^3)</f>
        <v>-9.592785722294451</v>
      </c>
      <c r="AU24">
        <f>0.61365*EXP(17.502*J24/(240.97+J24))</f>
        <v>3.414107115418386</v>
      </c>
      <c r="AV24">
        <f>AU24*1000/AA24</f>
        <v>38.541786790115658</v>
      </c>
      <c r="AW24">
        <f>(AV24-U24)</f>
        <v>13.508474946243588</v>
      </c>
      <c r="AX24">
        <f>IF(D24,P24,(O24+P24)/2)</f>
        <v>26.799720764160156</v>
      </c>
      <c r="AY24">
        <f>0.61365*EXP(17.502*AX24/(240.97+AX24))</f>
        <v>3.537273939172759</v>
      </c>
      <c r="AZ24">
        <f>IF(AW24&lt;&gt;0,(1000-(AV24+U24)/2)/AW24*AP24,0)</f>
        <v>2.0150684456339198</v>
      </c>
      <c r="BA24">
        <f>U24*AA24/1000</f>
        <v>2.2174998931437586</v>
      </c>
      <c r="BB24">
        <f>(AY24-BA24)</f>
        <v>1.3197740460290004</v>
      </c>
      <c r="BC24">
        <f>1/(1.6/F24+1.37/N24)</f>
        <v>1.3508333882617238</v>
      </c>
      <c r="BD24">
        <f>G24*AA24*0.001</f>
        <v>34.378692734220245</v>
      </c>
      <c r="BE24">
        <f>G24/S24</f>
        <v>0.98667402079108402</v>
      </c>
      <c r="BF24">
        <f>(1-AP24*AA24/AU24/F24)*100</f>
        <v>80.842159995279829</v>
      </c>
      <c r="BG24">
        <f>(S24-E24/(N24/1.35))</f>
        <v>394.57340186660406</v>
      </c>
      <c r="BH24">
        <f>E24*BF24/100/BG24</f>
        <v>-7.9990932155107313E-3</v>
      </c>
    </row>
    <row r="25" spans="1:60" x14ac:dyDescent="0.25">
      <c r="A25" s="1" t="s">
        <v>1</v>
      </c>
      <c r="B25" s="1" t="s">
        <v>10314</v>
      </c>
      <c r="K25" s="1">
        <f t="shared" si="0"/>
        <v>2.72</v>
      </c>
    </row>
    <row r="26" spans="1:60" x14ac:dyDescent="0.25">
      <c r="A26" s="1" t="s">
        <v>1</v>
      </c>
      <c r="B26" s="1" t="s">
        <v>10313</v>
      </c>
      <c r="K26" s="1">
        <f t="shared" si="0"/>
        <v>2.72</v>
      </c>
    </row>
    <row r="27" spans="1:60" x14ac:dyDescent="0.25">
      <c r="A27" s="1">
        <v>4</v>
      </c>
      <c r="B27" s="1" t="s">
        <v>10312</v>
      </c>
      <c r="C27" s="1">
        <v>927.0000066831708</v>
      </c>
      <c r="D27" s="1">
        <v>0</v>
      </c>
      <c r="E27">
        <f>(R27-S27*(1000-T27)/(1000-U27))*AO27</f>
        <v>-2.7338092790847912</v>
      </c>
      <c r="F27">
        <f>IF(AZ27&lt;&gt;0,1/(1/AZ27-1/N27),0)</f>
        <v>0.26138664657625238</v>
      </c>
      <c r="G27">
        <f>((BC27-AP27/2)*S27-E27)/(BC27+AP27/2)</f>
        <v>343.71962933756362</v>
      </c>
      <c r="H27">
        <f>AP27*1000</f>
        <v>27.991636876391244</v>
      </c>
      <c r="I27">
        <f>(AU27-BA27)</f>
        <v>9.2862804289044334</v>
      </c>
      <c r="J27">
        <f>(P27+AT27*D27)</f>
        <v>48.454105377197266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27.333196640014648</v>
      </c>
      <c r="P27" s="1">
        <v>48.454105377197266</v>
      </c>
      <c r="Q27" s="1">
        <v>27.506895065307617</v>
      </c>
      <c r="R27" s="1">
        <v>399.97607421875</v>
      </c>
      <c r="S27" s="1">
        <v>392.4793701171875</v>
      </c>
      <c r="T27" s="1">
        <v>0.12362950295209885</v>
      </c>
      <c r="U27" s="1">
        <v>24.918561935424805</v>
      </c>
      <c r="V27" s="1">
        <v>0.30002999305725098</v>
      </c>
      <c r="W27" s="1">
        <v>60.473560333251953</v>
      </c>
      <c r="X27" s="1">
        <v>299.41610717773438</v>
      </c>
      <c r="Y27" s="1">
        <v>99.114128112792969</v>
      </c>
      <c r="Z27" s="1">
        <v>9.5785541534423828</v>
      </c>
      <c r="AA27" s="1">
        <v>88.575172424316406</v>
      </c>
      <c r="AB27" s="1">
        <v>3.6951665878295898</v>
      </c>
      <c r="AC27" s="1">
        <v>-9.202110581099987E-3</v>
      </c>
      <c r="AD27" s="1">
        <v>9.5254391431808472E-2</v>
      </c>
      <c r="AE27" s="1">
        <v>4.9133561551570892E-3</v>
      </c>
      <c r="AF27" s="1">
        <v>3.3840939402580261E-2</v>
      </c>
      <c r="AG27" s="1">
        <v>2.4583566933870316E-2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1.1007945116828466</v>
      </c>
      <c r="AP27">
        <f>(U27-T27)/(1000-U27)*AO27</f>
        <v>2.7991636876391245E-2</v>
      </c>
      <c r="AQ27">
        <f>(P27+273.15)</f>
        <v>321.60410537719724</v>
      </c>
      <c r="AR27">
        <f>(O27+273.15)</f>
        <v>300.48319664001463</v>
      </c>
      <c r="AS27">
        <f>(Y27*AK27+Z27*AL27)*AM27</f>
        <v>15.858260143587131</v>
      </c>
      <c r="AT27">
        <f>((AS27+0.00000010773*(AR27^4-AQ27^4))-AP27*44100)/(L27*0.92*2*29.3+0.00000043092*AQ27^3)</f>
        <v>-11.50814002450918</v>
      </c>
      <c r="AU27">
        <f>0.61365*EXP(17.502*J27/(240.97+J27))</f>
        <v>11.493446348900694</v>
      </c>
      <c r="AV27">
        <f>AU27*1000/AA27</f>
        <v>129.75923200963948</v>
      </c>
      <c r="AW27">
        <f>(AV27-U27)</f>
        <v>104.84067007421467</v>
      </c>
      <c r="AX27">
        <f>IF(D27,P27,(O27+P27)/2)</f>
        <v>37.893651008605957</v>
      </c>
      <c r="AY27">
        <f>0.61365*EXP(17.502*AX27/(240.97+AX27))</f>
        <v>6.6190064797128265</v>
      </c>
      <c r="AZ27">
        <f>IF(AW27&lt;&gt;0,(1000-(AV27+U27)/2)/AW27*AP27,0)</f>
        <v>0.24634328011861434</v>
      </c>
      <c r="BA27">
        <f>U27*AA27/1000</f>
        <v>2.2071659199962594</v>
      </c>
      <c r="BB27">
        <f>(AY27-BA27)</f>
        <v>4.4118405597165671</v>
      </c>
      <c r="BC27">
        <f>1/(1.6/F27+1.37/N27)</f>
        <v>0.15524894371113132</v>
      </c>
      <c r="BD27">
        <f>G27*AA27*0.001</f>
        <v>30.445025434196822</v>
      </c>
      <c r="BE27">
        <f>G27/S27</f>
        <v>0.87576483124434013</v>
      </c>
      <c r="BF27">
        <f>(1-AP27*AA27/AU27/F27)*100</f>
        <v>17.470990642657359</v>
      </c>
      <c r="BG27">
        <f>(S27-E27/(N27/1.35))</f>
        <v>393.34159966155011</v>
      </c>
      <c r="BH27">
        <f>E27*BF27/100/BG27</f>
        <v>-1.2142716756833565E-3</v>
      </c>
    </row>
    <row r="28" spans="1:60" x14ac:dyDescent="0.25">
      <c r="A28" s="1" t="s">
        <v>1</v>
      </c>
      <c r="B28" s="1" t="s">
        <v>10311</v>
      </c>
      <c r="K28" s="1">
        <f t="shared" si="0"/>
        <v>2.72</v>
      </c>
    </row>
    <row r="29" spans="1:60" x14ac:dyDescent="0.25">
      <c r="A29" s="1" t="s">
        <v>1</v>
      </c>
      <c r="B29" s="1" t="s">
        <v>10310</v>
      </c>
      <c r="K29" s="1">
        <f t="shared" si="0"/>
        <v>2.72</v>
      </c>
    </row>
    <row r="30" spans="1:60" x14ac:dyDescent="0.25">
      <c r="A30" s="1">
        <v>5</v>
      </c>
      <c r="B30" s="1" t="s">
        <v>10309</v>
      </c>
      <c r="C30" s="1">
        <v>1132.5000066943467</v>
      </c>
      <c r="D30" s="1">
        <v>0</v>
      </c>
      <c r="E30">
        <f>(R30-S30*(1000-T30)/(1000-U30))*AO30</f>
        <v>-1.4742797412161153</v>
      </c>
      <c r="F30">
        <f>IF(AZ30&lt;&gt;0,1/(1/AZ30-1/N30),0)</f>
        <v>3.8562660772897188</v>
      </c>
      <c r="G30">
        <f>((BC30-AP30/2)*S30-E30)/(BC30+AP30/2)</f>
        <v>384.49242292143163</v>
      </c>
      <c r="H30">
        <f>AP30*1000</f>
        <v>28.0141712937547</v>
      </c>
      <c r="I30">
        <f>(AU30-BA30)</f>
        <v>1.1844042968643942</v>
      </c>
      <c r="J30">
        <f>(P30+AT30*D30)</f>
        <v>26.093353271484375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27.298967361450195</v>
      </c>
      <c r="P30" s="1">
        <v>26.093353271484375</v>
      </c>
      <c r="Q30" s="1">
        <v>27.469741821289063</v>
      </c>
      <c r="R30" s="1">
        <v>400.01873779296875</v>
      </c>
      <c r="S30" s="1">
        <v>391.39654541015625</v>
      </c>
      <c r="T30" s="1">
        <v>0.11912720650434494</v>
      </c>
      <c r="U30" s="1">
        <v>24.935911178588867</v>
      </c>
      <c r="V30" s="1">
        <v>0.28966253995895386</v>
      </c>
      <c r="W30" s="1">
        <v>60.632663726806641</v>
      </c>
      <c r="X30" s="1">
        <v>299.38796997070313</v>
      </c>
      <c r="Y30" s="1">
        <v>149.5682373046875</v>
      </c>
      <c r="Z30" s="1">
        <v>9.4941091537475586</v>
      </c>
      <c r="AA30" s="1">
        <v>88.568595886230469</v>
      </c>
      <c r="AB30" s="1">
        <v>3.6511602401733398</v>
      </c>
      <c r="AC30" s="1">
        <v>-1.2553513050079346E-2</v>
      </c>
      <c r="AD30" s="1">
        <v>4.061860591173172E-2</v>
      </c>
      <c r="AE30" s="1">
        <v>2.2626519203186035E-3</v>
      </c>
      <c r="AF30" s="1">
        <v>2.909993939101696E-2</v>
      </c>
      <c r="AG30" s="1">
        <v>2.4526584893465042E-2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1.1006910660687612</v>
      </c>
      <c r="AP30">
        <f>(U30-T30)/(1000-U30)*AO30</f>
        <v>2.8014171293754699E-2</v>
      </c>
      <c r="AQ30">
        <f>(P30+273.15)</f>
        <v>299.24335327148435</v>
      </c>
      <c r="AR30">
        <f>(O30+273.15)</f>
        <v>300.44896736145017</v>
      </c>
      <c r="AS30">
        <f>(Y30*AK30+Z30*AL30)*AM30</f>
        <v>23.930917433852301</v>
      </c>
      <c r="AT30">
        <f>((AS30+0.00000010773*(AR30^4-AQ30^4))-AP30*44100)/(L30*0.92*2*29.3+0.00000043092*AQ30^3)</f>
        <v>-9.4343847354437678</v>
      </c>
      <c r="AU30">
        <f>0.61365*EXP(17.502*J30/(240.97+J30))</f>
        <v>3.3929429370957687</v>
      </c>
      <c r="AV30">
        <f>AU30*1000/AA30</f>
        <v>38.308645441936612</v>
      </c>
      <c r="AW30">
        <f>(AV30-U30)</f>
        <v>13.372734263347745</v>
      </c>
      <c r="AX30">
        <f>IF(D30,P30,(O30+P30)/2)</f>
        <v>26.696160316467285</v>
      </c>
      <c r="AY30">
        <f>0.61365*EXP(17.502*AX30/(240.97+AX30))</f>
        <v>3.5157839720116155</v>
      </c>
      <c r="AZ30">
        <f>IF(AW30&lt;&gt;0,(1000-(AV30+U30)/2)/AW30*AP30,0)</f>
        <v>2.028627716534082</v>
      </c>
      <c r="BA30">
        <f>U30*AA30/1000</f>
        <v>2.2085386402313745</v>
      </c>
      <c r="BB30">
        <f>(AY30-BA30)</f>
        <v>1.307245331780241</v>
      </c>
      <c r="BC30">
        <f>1/(1.6/F30+1.37/N30)</f>
        <v>1.3605876063196636</v>
      </c>
      <c r="BD30">
        <f>G30*AA30*0.001</f>
        <v>34.053954027045897</v>
      </c>
      <c r="BE30">
        <f>G30/S30</f>
        <v>0.98236028761702643</v>
      </c>
      <c r="BF30">
        <f>(1-AP30*AA30/AU30/F30)*100</f>
        <v>81.036696674478719</v>
      </c>
      <c r="BG30">
        <f>(S30-E30/(N30/1.35))</f>
        <v>391.86152574337007</v>
      </c>
      <c r="BH30">
        <f>E30*BF30/100/BG30</f>
        <v>-3.0488004653077541E-3</v>
      </c>
    </row>
    <row r="31" spans="1:60" x14ac:dyDescent="0.25">
      <c r="A31" s="1" t="s">
        <v>1</v>
      </c>
      <c r="B31" s="1" t="s">
        <v>10308</v>
      </c>
      <c r="K31" s="1">
        <f t="shared" si="0"/>
        <v>2.72</v>
      </c>
    </row>
    <row r="32" spans="1:60" x14ac:dyDescent="0.25">
      <c r="A32" s="1" t="s">
        <v>1</v>
      </c>
      <c r="B32" s="1" t="s">
        <v>10307</v>
      </c>
      <c r="K32" s="1">
        <f t="shared" si="0"/>
        <v>2.72</v>
      </c>
    </row>
    <row r="33" spans="1:60" x14ac:dyDescent="0.25">
      <c r="A33" s="1">
        <v>6</v>
      </c>
      <c r="B33" s="1" t="s">
        <v>10006</v>
      </c>
      <c r="C33" s="1">
        <v>1339.0000066831708</v>
      </c>
      <c r="D33" s="1">
        <v>0</v>
      </c>
      <c r="E33">
        <f>(R33-S33*(1000-T33)/(1000-U33))*AO33</f>
        <v>0.35993748164312422</v>
      </c>
      <c r="F33">
        <f>IF(AZ33&lt;&gt;0,1/(1/AZ33-1/N33),0)</f>
        <v>4.0496539967095782</v>
      </c>
      <c r="G33">
        <f>((BC33-AP33/2)*S33-E33)/(BC33+AP33/2)</f>
        <v>381.59356148991037</v>
      </c>
      <c r="H33">
        <f>AP33*1000</f>
        <v>28.332844685337161</v>
      </c>
      <c r="I33">
        <f>(AU33-BA33)</f>
        <v>1.1674814380614431</v>
      </c>
      <c r="J33">
        <f>(P33+AT33*D33)</f>
        <v>26.126626968383789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27.289955139160156</v>
      </c>
      <c r="P33" s="1">
        <v>26.126626968383789</v>
      </c>
      <c r="Q33" s="1">
        <v>27.457185745239258</v>
      </c>
      <c r="R33" s="1">
        <v>400.02169799804688</v>
      </c>
      <c r="S33" s="1">
        <v>389.66482543945313</v>
      </c>
      <c r="T33" s="1">
        <v>0.11345327645540237</v>
      </c>
      <c r="U33" s="1">
        <v>25.204452514648438</v>
      </c>
      <c r="V33" s="1">
        <v>0.2759895920753479</v>
      </c>
      <c r="W33" s="1">
        <v>61.313056945800781</v>
      </c>
      <c r="X33" s="1">
        <v>299.4019775390625</v>
      </c>
      <c r="Y33" s="1">
        <v>301.03582763671875</v>
      </c>
      <c r="Z33" s="1">
        <v>9.2837696075439453</v>
      </c>
      <c r="AA33" s="1">
        <v>88.561454772949219</v>
      </c>
      <c r="AB33" s="1">
        <v>3.6436178684234619</v>
      </c>
      <c r="AC33" s="1">
        <v>-4.1556479409337044E-3</v>
      </c>
      <c r="AD33" s="1">
        <v>0.11099273711442947</v>
      </c>
      <c r="AE33" s="1">
        <v>5.4958094842731953E-3</v>
      </c>
      <c r="AF33" s="1">
        <v>2.8562543913722038E-2</v>
      </c>
      <c r="AG33" s="1">
        <v>2.4377290159463882E-2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1.1007425644818472</v>
      </c>
      <c r="AP33">
        <f>(U33-T33)/(1000-U33)*AO33</f>
        <v>2.8332844685337161E-2</v>
      </c>
      <c r="AQ33">
        <f>(P33+273.15)</f>
        <v>299.27662696838377</v>
      </c>
      <c r="AR33">
        <f>(O33+273.15)</f>
        <v>300.43995513916013</v>
      </c>
      <c r="AS33">
        <f>(Y33*AK33+Z33*AL33)*AM33</f>
        <v>48.165731345286986</v>
      </c>
      <c r="AT33">
        <f>((AS33+0.00000010773*(AR33^4-AQ33^4))-AP33*44100)/(L33*0.92*2*29.3+0.00000043092*AQ33^3)</f>
        <v>-9.3577447489243504</v>
      </c>
      <c r="AU33">
        <f>0.61365*EXP(17.502*J33/(240.97+J33))</f>
        <v>3.399624419514427</v>
      </c>
      <c r="AV33">
        <f>AU33*1000/AA33</f>
        <v>38.387179029864242</v>
      </c>
      <c r="AW33">
        <f>(AV33-U33)</f>
        <v>13.182726515215805</v>
      </c>
      <c r="AX33">
        <f>IF(D33,P33,(O33+P33)/2)</f>
        <v>26.708291053771973</v>
      </c>
      <c r="AY33">
        <f>0.61365*EXP(17.502*AX33/(240.97+AX33))</f>
        <v>3.5182953291701708</v>
      </c>
      <c r="AZ33">
        <f>IF(AW33&lt;&gt;0,(1000-(AV33+U33)/2)/AW33*AP33,0)</f>
        <v>2.0809032747327048</v>
      </c>
      <c r="BA33">
        <f>U33*AA33/1000</f>
        <v>2.2321429814529838</v>
      </c>
      <c r="BB33">
        <f>(AY33-BA33)</f>
        <v>1.286152347717187</v>
      </c>
      <c r="BC33">
        <f>1/(1.6/F33+1.37/N33)</f>
        <v>1.3982827964446711</v>
      </c>
      <c r="BD33">
        <f>G33*AA33*0.001</f>
        <v>33.794480937537315</v>
      </c>
      <c r="BE33">
        <f>G33/S33</f>
        <v>0.97928664990369552</v>
      </c>
      <c r="BF33">
        <f>(1-AP33*AA33/AU33/F33)*100</f>
        <v>81.774222497690701</v>
      </c>
      <c r="BG33">
        <f>(S33-E33/(N33/1.35))</f>
        <v>389.55130298813566</v>
      </c>
      <c r="BH33">
        <f>E33*BF33/100/BG33</f>
        <v>7.5557718542760828E-4</v>
      </c>
    </row>
    <row r="34" spans="1:60" x14ac:dyDescent="0.25">
      <c r="A34" s="1" t="s">
        <v>1</v>
      </c>
      <c r="B34" s="1" t="s">
        <v>10306</v>
      </c>
      <c r="K34" s="1">
        <f t="shared" si="0"/>
        <v>2.72</v>
      </c>
    </row>
    <row r="35" spans="1:60" x14ac:dyDescent="0.25">
      <c r="A35" s="1" t="s">
        <v>1</v>
      </c>
      <c r="B35" s="1" t="s">
        <v>10305</v>
      </c>
      <c r="K35" s="1">
        <f t="shared" si="0"/>
        <v>2.72</v>
      </c>
    </row>
    <row r="36" spans="1:60" x14ac:dyDescent="0.25">
      <c r="A36" s="1">
        <v>7</v>
      </c>
      <c r="B36" s="1" t="s">
        <v>10304</v>
      </c>
      <c r="C36" s="1">
        <v>1545.0000066831708</v>
      </c>
      <c r="D36" s="1">
        <v>0</v>
      </c>
      <c r="E36">
        <f>(R36-S36*(1000-T36)/(1000-U36))*AO36</f>
        <v>2.028245658910635</v>
      </c>
      <c r="F36">
        <f>IF(AZ36&lt;&gt;0,1/(1/AZ36-1/N36),0)</f>
        <v>4.3642630194668541</v>
      </c>
      <c r="G36">
        <f>((BC36-AP36/2)*S36-E36)/(BC36+AP36/2)</f>
        <v>379.02094821520848</v>
      </c>
      <c r="H36">
        <f>AP36*1000</f>
        <v>28.88025101645205</v>
      </c>
      <c r="I36">
        <f>(AU36-BA36)</f>
        <v>1.1455107850045612</v>
      </c>
      <c r="J36">
        <f>(P36+AT36*D36)</f>
        <v>26.220321655273438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27.308322906494141</v>
      </c>
      <c r="P36" s="1">
        <v>26.220321655273438</v>
      </c>
      <c r="Q36" s="1">
        <v>27.458351135253906</v>
      </c>
      <c r="R36" s="1">
        <v>400.041748046875</v>
      </c>
      <c r="S36" s="1">
        <v>388.01950073242188</v>
      </c>
      <c r="T36" s="1">
        <v>0.10487242043018341</v>
      </c>
      <c r="U36" s="1">
        <v>25.66668701171875</v>
      </c>
      <c r="V36" s="1">
        <v>0.25483110547065735</v>
      </c>
      <c r="W36" s="1">
        <v>62.367874145507813</v>
      </c>
      <c r="X36" s="1">
        <v>299.42340087890625</v>
      </c>
      <c r="Y36" s="1">
        <v>500.65365600585938</v>
      </c>
      <c r="Z36" s="1">
        <v>4.609248161315918</v>
      </c>
      <c r="AA36" s="1">
        <v>88.557968139648438</v>
      </c>
      <c r="AB36" s="1">
        <v>3.8697347640991211</v>
      </c>
      <c r="AC36" s="1">
        <v>-1.7808448523283005E-2</v>
      </c>
      <c r="AD36" s="1">
        <v>6.6062189638614655E-2</v>
      </c>
      <c r="AE36" s="1">
        <v>7.5874864123761654E-3</v>
      </c>
      <c r="AF36" s="1">
        <v>4.1934926062822342E-2</v>
      </c>
      <c r="AG36" s="1">
        <v>2.6239270344376564E-2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1.1008213267606846</v>
      </c>
      <c r="AP36">
        <f>(U36-T36)/(1000-U36)*AO36</f>
        <v>2.8880251016452051E-2</v>
      </c>
      <c r="AQ36">
        <f>(P36+273.15)</f>
        <v>299.37032165527341</v>
      </c>
      <c r="AR36">
        <f>(O36+273.15)</f>
        <v>300.45832290649412</v>
      </c>
      <c r="AS36">
        <f>(Y36*AK36+Z36*AL36)*AM36</f>
        <v>80.104583170460501</v>
      </c>
      <c r="AT36">
        <f>((AS36+0.00000010773*(AR36^4-AQ36^4))-AP36*44100)/(L36*0.92*2*29.3+0.00000043092*AQ36^3)</f>
        <v>-9.302352184091367</v>
      </c>
      <c r="AU36">
        <f>0.61365*EXP(17.502*J36/(240.97+J36))</f>
        <v>3.4185004356386788</v>
      </c>
      <c r="AV36">
        <f>AU36*1000/AA36</f>
        <v>38.60183908293822</v>
      </c>
      <c r="AW36">
        <f>(AV36-U36)</f>
        <v>12.93515207121947</v>
      </c>
      <c r="AX36">
        <f>IF(D36,P36,(O36+P36)/2)</f>
        <v>26.764322280883789</v>
      </c>
      <c r="AY36">
        <f>0.61365*EXP(17.502*AX36/(240.97+AX36))</f>
        <v>3.529915488618085</v>
      </c>
      <c r="AZ36">
        <f>IF(AW36&lt;&gt;0,(1000-(AV36+U36)/2)/AW36*AP36,0)</f>
        <v>2.1609491159837049</v>
      </c>
      <c r="BA36">
        <f>U36*AA36/1000</f>
        <v>2.2729896506341176</v>
      </c>
      <c r="BB36">
        <f>(AY36-BA36)</f>
        <v>1.2569258379839674</v>
      </c>
      <c r="BC36">
        <f>1/(1.6/F36+1.37/N36)</f>
        <v>1.4562793278733475</v>
      </c>
      <c r="BD36">
        <f>G36*AA36*0.001</f>
        <v>33.565325056301774</v>
      </c>
      <c r="BE36">
        <f>G36/S36</f>
        <v>0.97680901990691749</v>
      </c>
      <c r="BF36">
        <f>(1-AP36*AA36/AU36/F36)*100</f>
        <v>82.857188430416826</v>
      </c>
      <c r="BG36">
        <f>(S36-E36/(N36/1.35))</f>
        <v>387.37980236585423</v>
      </c>
      <c r="BH36">
        <f>E36*BF36/100/BG36</f>
        <v>4.3382419970573729E-3</v>
      </c>
    </row>
    <row r="37" spans="1:60" x14ac:dyDescent="0.25">
      <c r="A37" s="1" t="s">
        <v>1</v>
      </c>
      <c r="B37" s="1" t="s">
        <v>10303</v>
      </c>
      <c r="K37" s="1">
        <f t="shared" si="0"/>
        <v>2.72</v>
      </c>
    </row>
    <row r="38" spans="1:60" x14ac:dyDescent="0.25">
      <c r="A38" s="1" t="s">
        <v>1</v>
      </c>
      <c r="B38" s="1" t="s">
        <v>10302</v>
      </c>
      <c r="K38" s="1">
        <f t="shared" si="0"/>
        <v>2.72</v>
      </c>
    </row>
    <row r="39" spans="1:60" x14ac:dyDescent="0.25">
      <c r="A39" s="1">
        <v>8</v>
      </c>
      <c r="B39" s="1" t="s">
        <v>10301</v>
      </c>
      <c r="C39" s="1">
        <v>1751.0000066831708</v>
      </c>
      <c r="D39" s="1">
        <v>0</v>
      </c>
      <c r="E39">
        <f>(R39-S39*(1000-T39)/(1000-U39))*AO39</f>
        <v>2.9517837994425284</v>
      </c>
      <c r="F39">
        <f>IF(AZ39&lt;&gt;0,1/(1/AZ39-1/N39),0)</f>
        <v>0.65631465673478628</v>
      </c>
      <c r="G39">
        <f>((BC39-AP39/2)*S39-E39)/(BC39+AP39/2)</f>
        <v>348.44906586764085</v>
      </c>
      <c r="H39">
        <f>AP39*1000</f>
        <v>29.673578074711262</v>
      </c>
      <c r="I39">
        <f>(AU39-BA39)</f>
        <v>4.381675465119006</v>
      </c>
      <c r="J39">
        <f>(P39+AT39*D39)</f>
        <v>38.160102844238281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27.36456298828125</v>
      </c>
      <c r="P39" s="1">
        <v>38.160102844238281</v>
      </c>
      <c r="Q39" s="1">
        <v>27.493637084960938</v>
      </c>
      <c r="R39" s="1">
        <v>399.77554321289063</v>
      </c>
      <c r="S39" s="1">
        <v>386.66998291015625</v>
      </c>
      <c r="T39" s="1">
        <v>0.10459823906421661</v>
      </c>
      <c r="U39" s="1">
        <v>26.352312088012695</v>
      </c>
      <c r="V39" s="1">
        <v>0.25331515073776245</v>
      </c>
      <c r="W39" s="1">
        <v>63.819808959960938</v>
      </c>
      <c r="X39" s="1">
        <v>299.398193359375</v>
      </c>
      <c r="Y39" s="1">
        <v>750.308349609375</v>
      </c>
      <c r="Z39" s="1">
        <v>5.027620792388916</v>
      </c>
      <c r="AA39" s="1">
        <v>88.553192138671875</v>
      </c>
      <c r="AB39" s="1">
        <v>3.847400426864624</v>
      </c>
      <c r="AC39" s="1">
        <v>-1.9502840936183929E-2</v>
      </c>
      <c r="AD39" s="1">
        <v>5.9413924813270569E-2</v>
      </c>
      <c r="AE39" s="1">
        <v>3.6502482835203409E-3</v>
      </c>
      <c r="AF39" s="1">
        <v>5.1408641040325165E-2</v>
      </c>
      <c r="AG39" s="1">
        <v>2.5182560086250305E-2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1.1007286520565256</v>
      </c>
      <c r="AP39">
        <f>(U39-T39)/(1000-U39)*AO39</f>
        <v>2.9673578074711261E-2</v>
      </c>
      <c r="AQ39">
        <f>(P39+273.15)</f>
        <v>311.31010284423826</v>
      </c>
      <c r="AR39">
        <f>(O39+273.15)</f>
        <v>300.51456298828123</v>
      </c>
      <c r="AS39">
        <f>(Y39*AK39+Z39*AL39)*AM39</f>
        <v>120.04933325418824</v>
      </c>
      <c r="AT39">
        <f>((AS39+0.00000010773*(AR39^4-AQ39^4))-AP39*44100)/(L39*0.92*2*29.3+0.00000043092*AQ39^3)</f>
        <v>-10.295635498896031</v>
      </c>
      <c r="AU39">
        <f>0.61365*EXP(17.502*J39/(240.97+J39))</f>
        <v>6.7152568207470402</v>
      </c>
      <c r="AV39">
        <f>AU39*1000/AA39</f>
        <v>75.833029375509497</v>
      </c>
      <c r="AW39">
        <f>(AV39-U39)</f>
        <v>49.480717287496802</v>
      </c>
      <c r="AX39">
        <f>IF(D39,P39,(O39+P39)/2)</f>
        <v>32.762332916259766</v>
      </c>
      <c r="AY39">
        <f>0.61365*EXP(17.502*AX39/(240.97+AX39))</f>
        <v>4.9850314679101944</v>
      </c>
      <c r="AZ39">
        <f>IF(AW39&lt;&gt;0,(1000-(AV39+U39)/2)/AW39*AP39,0)</f>
        <v>0.5690595703595811</v>
      </c>
      <c r="BA39">
        <f>U39*AA39/1000</f>
        <v>2.3335813556280338</v>
      </c>
      <c r="BB39">
        <f>(AY39-BA39)</f>
        <v>2.6514501122821605</v>
      </c>
      <c r="BC39">
        <f>1/(1.6/F39+1.37/N39)</f>
        <v>0.36259177214624416</v>
      </c>
      <c r="BD39">
        <f>G39*AA39*0.001</f>
        <v>30.856277080317934</v>
      </c>
      <c r="BE39">
        <f>G39/S39</f>
        <v>0.90115364850703672</v>
      </c>
      <c r="BF39">
        <f>(1-AP39*AA39/AU39/F39)*100</f>
        <v>40.378979035655448</v>
      </c>
      <c r="BG39">
        <f>(S39-E39/(N39/1.35))</f>
        <v>385.73900531054028</v>
      </c>
      <c r="BH39">
        <f>E39*BF39/100/BG39</f>
        <v>3.0899135040679377E-3</v>
      </c>
    </row>
    <row r="40" spans="1:60" x14ac:dyDescent="0.25">
      <c r="A40" s="1" t="s">
        <v>1</v>
      </c>
      <c r="B40" s="1" t="s">
        <v>10300</v>
      </c>
      <c r="K40" s="1">
        <f t="shared" si="0"/>
        <v>2.72</v>
      </c>
    </row>
    <row r="41" spans="1:60" x14ac:dyDescent="0.25">
      <c r="A41" s="1" t="s">
        <v>1</v>
      </c>
      <c r="B41" s="1" t="s">
        <v>10299</v>
      </c>
      <c r="K41" s="1">
        <f t="shared" si="0"/>
        <v>2.72</v>
      </c>
    </row>
    <row r="42" spans="1:60" x14ac:dyDescent="0.25">
      <c r="A42" s="1">
        <v>9</v>
      </c>
      <c r="B42" s="1" t="s">
        <v>10298</v>
      </c>
      <c r="C42" s="1">
        <v>1957.0000066831708</v>
      </c>
      <c r="D42" s="1">
        <v>0</v>
      </c>
      <c r="E42">
        <f>(R42-S42*(1000-T42)/(1000-U42))*AO42</f>
        <v>4.3177700977865658</v>
      </c>
      <c r="F42">
        <f>IF(AZ42&lt;&gt;0,1/(1/AZ42-1/N42),0)</f>
        <v>5.550561478515549</v>
      </c>
      <c r="G42">
        <f>((BC42-AP42/2)*S42-E42)/(BC42+AP42/2)</f>
        <v>375.81739591082686</v>
      </c>
      <c r="H42">
        <f>AP42*1000</f>
        <v>30.501461661399794</v>
      </c>
      <c r="I42">
        <f>(AU42-BA42)</f>
        <v>1.0805239089610899</v>
      </c>
      <c r="J42">
        <f>(P42+AT42*D42)</f>
        <v>26.503793716430664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27.436134338378906</v>
      </c>
      <c r="P42" s="1">
        <v>26.503793716430664</v>
      </c>
      <c r="Q42" s="1">
        <v>27.546625137329102</v>
      </c>
      <c r="R42" s="1">
        <v>400.1085205078125</v>
      </c>
      <c r="S42" s="1">
        <v>385.50714111328125</v>
      </c>
      <c r="T42" s="1">
        <v>0.10109426081180573</v>
      </c>
      <c r="U42" s="1">
        <v>27.054697036743164</v>
      </c>
      <c r="V42" s="1">
        <v>0.24379150569438934</v>
      </c>
      <c r="W42" s="1">
        <v>65.243125915527344</v>
      </c>
      <c r="X42" s="1">
        <v>299.47540283203125</v>
      </c>
      <c r="Y42" s="1">
        <v>999.66485595703125</v>
      </c>
      <c r="Z42" s="1">
        <v>4.488065242767334</v>
      </c>
      <c r="AA42" s="1">
        <v>88.548179626464844</v>
      </c>
      <c r="AB42" s="1">
        <v>3.7904043197631836</v>
      </c>
      <c r="AC42" s="1">
        <v>-1.1598979122936726E-2</v>
      </c>
      <c r="AD42" s="1">
        <v>3.2423488795757294E-2</v>
      </c>
      <c r="AE42" s="1">
        <v>1.3651879504323006E-2</v>
      </c>
      <c r="AF42" s="1">
        <v>2.5611406192183495E-2</v>
      </c>
      <c r="AG42" s="1">
        <v>2.9229067265987396E-2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1.1010125104118793</v>
      </c>
      <c r="AP42">
        <f>(U42-T42)/(1000-U42)*AO42</f>
        <v>3.0501461661399793E-2</v>
      </c>
      <c r="AQ42">
        <f>(P42+273.15)</f>
        <v>299.65379371643064</v>
      </c>
      <c r="AR42">
        <f>(O42+273.15)</f>
        <v>300.58613433837888</v>
      </c>
      <c r="AS42">
        <f>(Y42*AK42+Z42*AL42)*AM42</f>
        <v>159.94637337804488</v>
      </c>
      <c r="AT42">
        <f>((AS42+0.00000010773*(AR42^4-AQ42^4))-AP42*44100)/(L42*0.92*2*29.3+0.00000043092*AQ42^3)</f>
        <v>-9.2482869557683767</v>
      </c>
      <c r="AU42">
        <f>0.61365*EXP(17.502*J42/(240.97+J42))</f>
        <v>3.4761680819102097</v>
      </c>
      <c r="AV42">
        <f>AU42*1000/AA42</f>
        <v>39.257363579626542</v>
      </c>
      <c r="AW42">
        <f>(AV42-U42)</f>
        <v>12.202666542883378</v>
      </c>
      <c r="AX42">
        <f>IF(D42,P42,(O42+P42)/2)</f>
        <v>26.969964027404785</v>
      </c>
      <c r="AY42">
        <f>0.61365*EXP(17.502*AX42/(240.97+AX42))</f>
        <v>3.5728506029869722</v>
      </c>
      <c r="AZ42">
        <f>IF(AW42&lt;&gt;0,(1000-(AV42+U42)/2)/AW42*AP42,0)</f>
        <v>2.4166975447927159</v>
      </c>
      <c r="BA42">
        <f>U42*AA42/1000</f>
        <v>2.3956441729491198</v>
      </c>
      <c r="BB42">
        <f>(AY42-BA42)</f>
        <v>1.1772064300378524</v>
      </c>
      <c r="BC42">
        <f>1/(1.6/F42+1.37/N42)</f>
        <v>1.643853925355417</v>
      </c>
      <c r="BD42">
        <f>G42*AA42*0.001</f>
        <v>33.277946279862157</v>
      </c>
      <c r="BE42">
        <f>G42/S42</f>
        <v>0.97486493979210864</v>
      </c>
      <c r="BF42">
        <f>(1-AP42*AA42/AU42/F42)*100</f>
        <v>86.002109102613034</v>
      </c>
      <c r="BG42">
        <f>(S42-E42/(N42/1.35))</f>
        <v>384.14533838162788</v>
      </c>
      <c r="BH42">
        <f>E42*BF42/100/BG42</f>
        <v>9.6665844389587918E-3</v>
      </c>
    </row>
    <row r="43" spans="1:60" x14ac:dyDescent="0.25">
      <c r="A43" s="1" t="s">
        <v>1</v>
      </c>
      <c r="B43" s="1" t="s">
        <v>10297</v>
      </c>
      <c r="K43" s="1">
        <f t="shared" si="0"/>
        <v>2.72</v>
      </c>
    </row>
    <row r="44" spans="1:60" x14ac:dyDescent="0.25">
      <c r="A44" s="1" t="s">
        <v>1</v>
      </c>
      <c r="B44" s="1" t="s">
        <v>10296</v>
      </c>
      <c r="K44" s="1">
        <f t="shared" si="0"/>
        <v>2.72</v>
      </c>
    </row>
    <row r="45" spans="1:60" x14ac:dyDescent="0.25">
      <c r="A45" s="1">
        <v>10</v>
      </c>
      <c r="B45" s="1" t="s">
        <v>10295</v>
      </c>
      <c r="C45" s="1">
        <v>2163.5000066719949</v>
      </c>
      <c r="D45" s="1">
        <v>0</v>
      </c>
      <c r="E45">
        <f>(R45-S45*(1000-T45)/(1000-U45))*AO45</f>
        <v>4.7859262931006432</v>
      </c>
      <c r="F45">
        <f>IF(AZ45&lt;&gt;0,1/(1/AZ45-1/N45),0)</f>
        <v>6.397719295705282</v>
      </c>
      <c r="G45">
        <f>((BC45-AP45/2)*S45-E45)/(BC45+AP45/2)</f>
        <v>375.16074385581754</v>
      </c>
      <c r="H45">
        <f>AP45*1000</f>
        <v>31.362997193500693</v>
      </c>
      <c r="I45">
        <f>(AU45-BA45)</f>
        <v>1.0463025395138841</v>
      </c>
      <c r="J45">
        <f>(P45+AT45*D45)</f>
        <v>26.6590576171875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27.525266647338867</v>
      </c>
      <c r="P45" s="1">
        <v>26.6590576171875</v>
      </c>
      <c r="Q45" s="1">
        <v>27.614891052246094</v>
      </c>
      <c r="R45" s="1">
        <v>399.9912109375</v>
      </c>
      <c r="S45" s="1">
        <v>384.68316650390625</v>
      </c>
      <c r="T45" s="1">
        <v>0.10463712364435196</v>
      </c>
      <c r="U45" s="1">
        <v>27.804140090942383</v>
      </c>
      <c r="V45" s="1">
        <v>0.25100243091583252</v>
      </c>
      <c r="W45" s="1">
        <v>66.696273803710938</v>
      </c>
      <c r="X45" s="1">
        <v>299.41134643554688</v>
      </c>
      <c r="Y45" s="1">
        <v>1250.2781982421875</v>
      </c>
      <c r="Z45" s="1">
        <v>4.0856943130493164</v>
      </c>
      <c r="AA45" s="1">
        <v>88.541130065917969</v>
      </c>
      <c r="AB45" s="1">
        <v>3.9316976070404053</v>
      </c>
      <c r="AC45" s="1">
        <v>-1.9432459026575089E-2</v>
      </c>
      <c r="AD45" s="1">
        <v>5.848577618598938E-2</v>
      </c>
      <c r="AE45" s="1">
        <v>4.5622857287526131E-3</v>
      </c>
      <c r="AF45" s="1">
        <v>2.7629256248474121E-2</v>
      </c>
      <c r="AG45" s="1">
        <v>3.0032748356461525E-2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1.1007770089542164</v>
      </c>
      <c r="AP45">
        <f>(U45-T45)/(1000-U45)*AO45</f>
        <v>3.1362997193500691E-2</v>
      </c>
      <c r="AQ45">
        <f>(P45+273.15)</f>
        <v>299.80905761718748</v>
      </c>
      <c r="AR45">
        <f>(O45+273.15)</f>
        <v>300.67526664733884</v>
      </c>
      <c r="AS45">
        <f>(Y45*AK45+Z45*AL45)*AM45</f>
        <v>200.04450724740673</v>
      </c>
      <c r="AT45">
        <f>((AS45+0.00000010773*(AR45^4-AQ45^4))-AP45*44100)/(L45*0.92*2*29.3+0.00000043092*AQ45^3)</f>
        <v>-9.2363717452885172</v>
      </c>
      <c r="AU45">
        <f>0.61365*EXP(17.502*J45/(240.97+J45))</f>
        <v>3.5081125236770179</v>
      </c>
      <c r="AV45">
        <f>AU45*1000/AA45</f>
        <v>39.621275683575128</v>
      </c>
      <c r="AW45">
        <f>(AV45-U45)</f>
        <v>11.817135592632745</v>
      </c>
      <c r="AX45">
        <f>IF(D45,P45,(O45+P45)/2)</f>
        <v>27.092162132263184</v>
      </c>
      <c r="AY45">
        <f>0.61365*EXP(17.502*AX45/(240.97+AX45))</f>
        <v>3.5985791943453962</v>
      </c>
      <c r="AZ45">
        <f>IF(AW45&lt;&gt;0,(1000-(AV45+U45)/2)/AW45*AP45,0)</f>
        <v>2.5645525849378421</v>
      </c>
      <c r="BA45">
        <f>U45*AA45/1000</f>
        <v>2.4618099841631338</v>
      </c>
      <c r="BB45">
        <f>(AY45-BA45)</f>
        <v>1.1367692101822624</v>
      </c>
      <c r="BC45">
        <f>1/(1.6/F45+1.37/N45)</f>
        <v>1.75390424520888</v>
      </c>
      <c r="BD45">
        <f>G45*AA45*0.001</f>
        <v>33.217156217364476</v>
      </c>
      <c r="BE45">
        <f>G45/S45</f>
        <v>0.97524606357322363</v>
      </c>
      <c r="BF45">
        <f>(1-AP45*AA45/AU45/F45)*100</f>
        <v>87.627315929218526</v>
      </c>
      <c r="BG45">
        <f>(S45-E45/(N45/1.35))</f>
        <v>383.17370968896898</v>
      </c>
      <c r="BH45">
        <f>E45*BF45/100/BG45</f>
        <v>1.0944849938684536E-2</v>
      </c>
    </row>
    <row r="46" spans="1:60" x14ac:dyDescent="0.25">
      <c r="A46" s="1" t="s">
        <v>1</v>
      </c>
      <c r="B46" s="1" t="s">
        <v>10294</v>
      </c>
      <c r="K46" s="1">
        <f t="shared" si="0"/>
        <v>2.72</v>
      </c>
    </row>
    <row r="47" spans="1:60" x14ac:dyDescent="0.25">
      <c r="A47" s="1" t="s">
        <v>1</v>
      </c>
      <c r="B47" s="1" t="s">
        <v>10293</v>
      </c>
      <c r="K47" s="1">
        <f t="shared" si="0"/>
        <v>2.72</v>
      </c>
    </row>
    <row r="48" spans="1:60" x14ac:dyDescent="0.25">
      <c r="A48" s="1">
        <v>11</v>
      </c>
      <c r="B48" s="1" t="s">
        <v>10292</v>
      </c>
      <c r="C48" s="1">
        <v>2370.5000066719949</v>
      </c>
      <c r="D48" s="1">
        <v>0</v>
      </c>
      <c r="E48">
        <f>(R48-S48*(1000-T48)/(1000-U48))*AO48</f>
        <v>5.4228106939181595</v>
      </c>
      <c r="F48">
        <f>IF(AZ48&lt;&gt;0,1/(1/AZ48-1/N48),0)</f>
        <v>8.0252740114492269</v>
      </c>
      <c r="G48">
        <f>((BC48-AP48/2)*S48-E48)/(BC48+AP48/2)</f>
        <v>374.30033677265283</v>
      </c>
      <c r="H48">
        <f>AP48*1000</f>
        <v>32.599992492242563</v>
      </c>
      <c r="I48">
        <f>(AU48-BA48)</f>
        <v>0.99827523272016983</v>
      </c>
      <c r="J48">
        <f>(P48+AT48*D48)</f>
        <v>26.878740310668945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27.640331268310547</v>
      </c>
      <c r="P48" s="1">
        <v>26.878740310668945</v>
      </c>
      <c r="Q48" s="1">
        <v>27.698860168457031</v>
      </c>
      <c r="R48" s="1">
        <v>399.81887817382813</v>
      </c>
      <c r="S48" s="1">
        <v>383.53359985351563</v>
      </c>
      <c r="T48" s="1">
        <v>0.10252641141414642</v>
      </c>
      <c r="U48" s="1">
        <v>28.863880157470703</v>
      </c>
      <c r="V48" s="1">
        <v>0.24427397549152374</v>
      </c>
      <c r="W48" s="1">
        <v>68.769538879394531</v>
      </c>
      <c r="X48" s="1">
        <v>299.40371704101563</v>
      </c>
      <c r="Y48" s="1">
        <v>1599.146240234375</v>
      </c>
      <c r="Z48" s="1">
        <v>4.0239763259887695</v>
      </c>
      <c r="AA48" s="1">
        <v>88.535331726074219</v>
      </c>
      <c r="AB48" s="1">
        <v>3.892754077911377</v>
      </c>
      <c r="AC48" s="1">
        <v>-2.8390608727931976E-2</v>
      </c>
      <c r="AD48" s="1">
        <v>5.0615768879652023E-2</v>
      </c>
      <c r="AE48" s="1">
        <v>6.9350134581327438E-3</v>
      </c>
      <c r="AF48" s="1">
        <v>4.8484310507774353E-2</v>
      </c>
      <c r="AG48" s="1">
        <v>2.9828321188688278E-2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1.1007489597096161</v>
      </c>
      <c r="AP48">
        <f>(U48-T48)/(1000-U48)*AO48</f>
        <v>3.259999249224256E-2</v>
      </c>
      <c r="AQ48">
        <f>(P48+273.15)</f>
        <v>300.02874031066892</v>
      </c>
      <c r="AR48">
        <f>(O48+273.15)</f>
        <v>300.79033126831052</v>
      </c>
      <c r="AS48">
        <f>(Y48*AK48+Z48*AL48)*AM48</f>
        <v>255.86339271850738</v>
      </c>
      <c r="AT48">
        <f>((AS48+0.00000010773*(AR48^4-AQ48^4))-AP48*44100)/(L48*0.92*2*29.3+0.00000043092*AQ48^3)</f>
        <v>-9.2340253585527705</v>
      </c>
      <c r="AU48">
        <f>0.61365*EXP(17.502*J48/(240.97+J48))</f>
        <v>3.55374843736349</v>
      </c>
      <c r="AV48">
        <f>AU48*1000/AA48</f>
        <v>40.139324810559089</v>
      </c>
      <c r="AW48">
        <f>(AV48-U48)</f>
        <v>11.275444653088385</v>
      </c>
      <c r="AX48">
        <f>IF(D48,P48,(O48+P48)/2)</f>
        <v>27.259535789489746</v>
      </c>
      <c r="AY48">
        <f>0.61365*EXP(17.502*AX48/(240.97+AX48))</f>
        <v>3.6340818037825038</v>
      </c>
      <c r="AZ48">
        <f>IF(AW48&lt;&gt;0,(1000-(AV48+U48)/2)/AW48*AP48,0)</f>
        <v>2.7914855226283386</v>
      </c>
      <c r="BA48">
        <f>U48*AA48/1000</f>
        <v>2.5554732046433202</v>
      </c>
      <c r="BB48">
        <f>(AY48-BA48)</f>
        <v>1.0786085991391836</v>
      </c>
      <c r="BC48">
        <f>1/(1.6/F48+1.37/N48)</f>
        <v>1.9251591620897384</v>
      </c>
      <c r="BD48">
        <f>G48*AA48*0.001</f>
        <v>33.138804481348117</v>
      </c>
      <c r="BE48">
        <f>G48/S48</f>
        <v>0.97592580393376416</v>
      </c>
      <c r="BF48">
        <f>(1-AP48*AA48/AU48/F48)*100</f>
        <v>89.879835602540098</v>
      </c>
      <c r="BG48">
        <f>(S48-E48/(N48/1.35))</f>
        <v>381.82327293731356</v>
      </c>
      <c r="BH48">
        <f>E48*BF48/100/BG48</f>
        <v>1.2765102816377577E-2</v>
      </c>
    </row>
    <row r="49" spans="1:60" x14ac:dyDescent="0.25">
      <c r="A49" s="1" t="s">
        <v>1</v>
      </c>
      <c r="B49" s="1" t="s">
        <v>10291</v>
      </c>
      <c r="K49" s="1">
        <f t="shared" si="0"/>
        <v>2.72</v>
      </c>
    </row>
    <row r="50" spans="1:60" x14ac:dyDescent="0.25">
      <c r="A50" s="1" t="s">
        <v>1</v>
      </c>
      <c r="B50" s="1" t="s">
        <v>10290</v>
      </c>
      <c r="K50" s="1">
        <f t="shared" si="0"/>
        <v>2.72</v>
      </c>
    </row>
    <row r="51" spans="1:60" x14ac:dyDescent="0.25">
      <c r="A51" s="1">
        <v>12</v>
      </c>
      <c r="B51" s="1" t="s">
        <v>10289</v>
      </c>
      <c r="C51" s="1">
        <v>2577.5000066719949</v>
      </c>
      <c r="D51" s="1">
        <v>0</v>
      </c>
      <c r="E51">
        <f>(R51-S51*(1000-T51)/(1000-U51))*AO51</f>
        <v>6.0243538137214392</v>
      </c>
      <c r="F51">
        <f>IF(AZ51&lt;&gt;0,1/(1/AZ51-1/N51),0)</f>
        <v>0.25896139406303387</v>
      </c>
      <c r="G51">
        <f>((BC51-AP51/2)*S51-E51)/(BC51+AP51/2)</f>
        <v>271.14168714209518</v>
      </c>
      <c r="H51">
        <f>AP51*1000</f>
        <v>34.064774331536682</v>
      </c>
      <c r="I51">
        <f>(AU51-BA51)</f>
        <v>11.196952186175864</v>
      </c>
      <c r="J51">
        <f>(P51+AT51*D51)</f>
        <v>52.225353240966797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27.793527603149414</v>
      </c>
      <c r="P51" s="1">
        <v>52.225353240966797</v>
      </c>
      <c r="Q51" s="1">
        <v>27.814237594604492</v>
      </c>
      <c r="R51" s="1">
        <v>399.97274780273438</v>
      </c>
      <c r="S51" s="1">
        <v>382.65841674804688</v>
      </c>
      <c r="T51" s="1">
        <v>9.9339015781879425E-2</v>
      </c>
      <c r="U51" s="1">
        <v>30.113086700439453</v>
      </c>
      <c r="V51" s="1">
        <v>0.23455147445201874</v>
      </c>
      <c r="W51" s="1">
        <v>71.100654602050781</v>
      </c>
      <c r="X51" s="1">
        <v>299.41619873046875</v>
      </c>
      <c r="Y51" s="1">
        <v>2000.5220947265625</v>
      </c>
      <c r="Z51" s="1">
        <v>8.1233501434326172</v>
      </c>
      <c r="AA51" s="1">
        <v>88.527923583984375</v>
      </c>
      <c r="AB51" s="1">
        <v>3.9710559844970703</v>
      </c>
      <c r="AC51" s="1">
        <v>-4.7199737280607224E-2</v>
      </c>
      <c r="AD51" s="1">
        <v>0.11691246926784515</v>
      </c>
      <c r="AE51" s="1">
        <v>8.6925942450761795E-3</v>
      </c>
      <c r="AF51" s="1">
        <v>4.9706418067216873E-2</v>
      </c>
      <c r="AG51" s="1">
        <v>3.2128434628248215E-2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1.1007948482737819</v>
      </c>
      <c r="AP51">
        <f>(U51-T51)/(1000-U51)*AO51</f>
        <v>3.4064774331536679E-2</v>
      </c>
      <c r="AQ51">
        <f>(P51+273.15)</f>
        <v>325.37535324096677</v>
      </c>
      <c r="AR51">
        <f>(O51+273.15)</f>
        <v>300.94352760314939</v>
      </c>
      <c r="AS51">
        <f>(Y51*AK51+Z51*AL51)*AM51</f>
        <v>320.08352800182547</v>
      </c>
      <c r="AT51">
        <f>((AS51+0.00000010773*(AR51^4-AQ51^4))-AP51*44100)/(L51*0.92*2*29.3+0.00000043092*AQ51^3)</f>
        <v>-11.564574796240068</v>
      </c>
      <c r="AU51">
        <f>0.61365*EXP(17.502*J51/(240.97+J51))</f>
        <v>13.862801224470264</v>
      </c>
      <c r="AV51">
        <f>AU51*1000/AA51</f>
        <v>156.59241359387525</v>
      </c>
      <c r="AW51">
        <f>(AV51-U51)</f>
        <v>126.4793268934358</v>
      </c>
      <c r="AX51">
        <f>IF(D51,P51,(O51+P51)/2)</f>
        <v>40.009440422058105</v>
      </c>
      <c r="AY51">
        <f>0.61365*EXP(17.502*AX51/(240.97+AX51))</f>
        <v>7.4173933053145911</v>
      </c>
      <c r="AZ51">
        <f>IF(AW51&lt;&gt;0,(1000-(AV51+U51)/2)/AW51*AP51,0)</f>
        <v>0.24418800070439287</v>
      </c>
      <c r="BA51">
        <f>U51*AA51/1000</f>
        <v>2.6658490382944002</v>
      </c>
      <c r="BB51">
        <f>(AY51-BA51)</f>
        <v>4.7515442670201908</v>
      </c>
      <c r="BC51">
        <f>1/(1.6/F51+1.37/N51)</f>
        <v>0.15387942574027982</v>
      </c>
      <c r="BD51">
        <f>G51*AA51*0.001</f>
        <v>24.003610559748001</v>
      </c>
      <c r="BE51">
        <f>G51/S51</f>
        <v>0.70857369203150844</v>
      </c>
      <c r="BF51">
        <f>(1-AP51*AA51/AU51/F51)*100</f>
        <v>15.996037217424796</v>
      </c>
      <c r="BG51">
        <f>(S51-E51/(N51/1.35))</f>
        <v>380.75836619089057</v>
      </c>
      <c r="BH51">
        <f>E51*BF51/100/BG51</f>
        <v>2.530890884401758E-3</v>
      </c>
    </row>
    <row r="52" spans="1:60" x14ac:dyDescent="0.25">
      <c r="A52" s="1" t="s">
        <v>1</v>
      </c>
      <c r="B52" s="1" t="s">
        <v>10288</v>
      </c>
      <c r="K52" s="2">
        <v>9.1524999999999999</v>
      </c>
    </row>
    <row r="53" spans="1:60" x14ac:dyDescent="0.25">
      <c r="A53" s="1" t="s">
        <v>1</v>
      </c>
      <c r="B53" s="1" t="s">
        <v>10287</v>
      </c>
      <c r="K53" s="2">
        <v>9.1524999999999999</v>
      </c>
    </row>
    <row r="54" spans="1:60" x14ac:dyDescent="0.25">
      <c r="A54" s="1" t="s">
        <v>1</v>
      </c>
      <c r="B54" s="1" t="s">
        <v>10286</v>
      </c>
      <c r="K54" s="2">
        <v>9.1524999999999999</v>
      </c>
    </row>
    <row r="55" spans="1:60" x14ac:dyDescent="0.25">
      <c r="A55" s="1" t="s">
        <v>1</v>
      </c>
      <c r="B55" s="1" t="s">
        <v>10285</v>
      </c>
      <c r="K55" s="2">
        <v>9.1524999999999999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99A7-BE58-4B57-B836-AA6F68C07D3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10373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10372</v>
      </c>
    </row>
    <row r="12" spans="1:56" x14ac:dyDescent="0.25">
      <c r="A12" s="1" t="s">
        <v>1</v>
      </c>
      <c r="B12" s="1" t="s">
        <v>10371</v>
      </c>
    </row>
    <row r="13" spans="1:56" x14ac:dyDescent="0.25">
      <c r="A13" s="1" t="s">
        <v>1</v>
      </c>
      <c r="B13" s="1" t="s">
        <v>10370</v>
      </c>
    </row>
    <row r="14" spans="1:56" x14ac:dyDescent="0.25">
      <c r="A14" s="1" t="s">
        <v>1</v>
      </c>
      <c r="B14" s="1" t="s">
        <v>10369</v>
      </c>
    </row>
    <row r="15" spans="1:56" x14ac:dyDescent="0.25">
      <c r="A15" s="1" t="s">
        <v>1</v>
      </c>
      <c r="B15" s="1" t="s">
        <v>10368</v>
      </c>
    </row>
    <row r="16" spans="1:56" x14ac:dyDescent="0.25">
      <c r="A16" s="1" t="s">
        <v>1</v>
      </c>
      <c r="B16" s="1" t="s">
        <v>10367</v>
      </c>
    </row>
    <row r="17" spans="1:56" x14ac:dyDescent="0.25">
      <c r="A17" s="1" t="s">
        <v>1</v>
      </c>
      <c r="B17" s="1" t="s">
        <v>10366</v>
      </c>
    </row>
    <row r="18" spans="1:56" x14ac:dyDescent="0.25">
      <c r="A18" s="1">
        <v>1</v>
      </c>
      <c r="B18" s="1" t="s">
        <v>10365</v>
      </c>
      <c r="C18" s="1">
        <v>277.00000759959221</v>
      </c>
      <c r="D18" s="1">
        <v>0</v>
      </c>
      <c r="E18">
        <f>(R18-S18*(1000-T18)/(1000-U18))*AK18</f>
        <v>-4.7106749708262026</v>
      </c>
      <c r="F18">
        <f>IF(AV18&lt;&gt;0,1/(1/AV18-1/N18),0)</f>
        <v>3.593718352037762</v>
      </c>
      <c r="G18">
        <f>((AY18-AL18/2)*S18-E18)/(AY18+AL18/2)</f>
        <v>388.79234178148255</v>
      </c>
      <c r="H18">
        <f>AL18*1000</f>
        <v>29.158651749719301</v>
      </c>
      <c r="I18">
        <f>(AQ18-AW18)</f>
        <v>1.2784236851474242</v>
      </c>
      <c r="J18">
        <f>(P18+AP18*D18)</f>
        <v>27.025957107543945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27.922378540039063</v>
      </c>
      <c r="P18" s="1">
        <v>27.025957107543945</v>
      </c>
      <c r="Q18" s="1">
        <v>27.993398666381836</v>
      </c>
      <c r="R18" s="1">
        <v>400.06375122070313</v>
      </c>
      <c r="S18" s="1">
        <v>393.92034912109375</v>
      </c>
      <c r="T18" s="1">
        <v>0.28027018904685974</v>
      </c>
      <c r="U18" s="1">
        <v>26.030416488647461</v>
      </c>
      <c r="V18" s="1">
        <v>0.65730112791061401</v>
      </c>
      <c r="W18" s="1">
        <v>61.047599792480469</v>
      </c>
      <c r="X18" s="1">
        <v>299.98672485351563</v>
      </c>
      <c r="Y18" s="1">
        <v>6.3853040337562561E-2</v>
      </c>
      <c r="Z18" s="1">
        <v>6.7042832374572754</v>
      </c>
      <c r="AA18" s="1">
        <v>88.596206665039063</v>
      </c>
      <c r="AB18" s="1">
        <v>3.4456043243408203</v>
      </c>
      <c r="AC18" s="1">
        <v>2.1563716232776642E-2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1.1028923707849836</v>
      </c>
      <c r="AL18">
        <f>(U18-T18)/(1000-U18)*AK18</f>
        <v>2.9158651749719301E-2</v>
      </c>
      <c r="AM18">
        <f>(P18+273.15)</f>
        <v>300.17595710754392</v>
      </c>
      <c r="AN18">
        <f>(O18+273.15)</f>
        <v>301.07237854003904</v>
      </c>
      <c r="AO18">
        <f>(Y18*AG18+Z18*AH18)*AI18</f>
        <v>1.0216486225653743E-2</v>
      </c>
      <c r="AP18">
        <f>((AO18+0.00000010773*(AN18^4-AM18^4))-AL18*44100)/(L18*51.4+0.00000043092*AM18^3)</f>
        <v>-10.483219895606995</v>
      </c>
      <c r="AQ18">
        <f>0.61365*EXP(17.502*J18/(240.97+J18))</f>
        <v>3.5846198439526753</v>
      </c>
      <c r="AR18">
        <f>AQ18*1000/AA18</f>
        <v>40.460195519490583</v>
      </c>
      <c r="AS18">
        <f>(AR18-U18)</f>
        <v>14.429779030843122</v>
      </c>
      <c r="AT18">
        <f>IF(D18,P18,(O18+P18)/2)</f>
        <v>27.474167823791504</v>
      </c>
      <c r="AU18">
        <f>0.61365*EXP(17.502*AT18/(240.97+AT18))</f>
        <v>3.6800557769506352</v>
      </c>
      <c r="AV18">
        <f>IF(AS18&lt;&gt;0,(1000-(AR18+U18)/2)/AS18*AL18,0)</f>
        <v>1.9535478256028931</v>
      </c>
      <c r="AW18">
        <f>U18*AA18/1000</f>
        <v>2.3061961588052511</v>
      </c>
      <c r="AX18">
        <f>(AU18-AW18)</f>
        <v>1.3738596181453842</v>
      </c>
      <c r="AY18">
        <f>1/(1.6/F18+1.37/N18)</f>
        <v>1.306696338843149</v>
      </c>
      <c r="AZ18">
        <f>G18*AA18*0.001</f>
        <v>34.445526662256732</v>
      </c>
      <c r="BA18">
        <f>G18/S18</f>
        <v>0.98698212125610496</v>
      </c>
      <c r="BB18">
        <f>(1-AL18*AA18/AQ18/F18)*100</f>
        <v>79.946257945162031</v>
      </c>
      <c r="BC18">
        <f>(S18-E18/(N18/1.35))</f>
        <v>395.40607205166174</v>
      </c>
      <c r="BD18">
        <f>E18*BB18/100/BC18</f>
        <v>-9.5244070066856611E-3</v>
      </c>
    </row>
    <row r="19" spans="1:56" x14ac:dyDescent="0.25">
      <c r="A19" s="1" t="s">
        <v>1</v>
      </c>
      <c r="B19" s="1" t="s">
        <v>10364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10363</v>
      </c>
      <c r="K20" s="1">
        <f t="shared" si="0"/>
        <v>2.72</v>
      </c>
    </row>
    <row r="21" spans="1:56" x14ac:dyDescent="0.25">
      <c r="A21" s="1">
        <v>2</v>
      </c>
      <c r="B21" s="1" t="s">
        <v>10362</v>
      </c>
      <c r="C21" s="1">
        <v>480.00000759959221</v>
      </c>
      <c r="D21" s="1">
        <v>0</v>
      </c>
      <c r="E21">
        <f>(R21-S21*(1000-T21)/(1000-U21))*AK21</f>
        <v>-3.5430100574344401</v>
      </c>
      <c r="F21">
        <f>IF(AV21&lt;&gt;0,1/(1/AV21-1/N21),0)</f>
        <v>3.4207528662623794</v>
      </c>
      <c r="G21">
        <f>((AY21-AL21/2)*S21-E21)/(AY21+AL21/2)</f>
        <v>386.9507629612196</v>
      </c>
      <c r="H21">
        <f>AL21*1000</f>
        <v>28.594657402399946</v>
      </c>
      <c r="I21">
        <f>(AQ21-AW21)</f>
        <v>1.288627611169995</v>
      </c>
      <c r="J21">
        <f>(P21+AP21*D21)</f>
        <v>26.863395690917969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27.881364822387695</v>
      </c>
      <c r="P21" s="1">
        <v>26.863395690917969</v>
      </c>
      <c r="Q21" s="1">
        <v>27.995672225952148</v>
      </c>
      <c r="R21" s="1">
        <v>399.92095947265625</v>
      </c>
      <c r="S21" s="1">
        <v>392.94387817382813</v>
      </c>
      <c r="T21" s="1">
        <v>0.2617032527923584</v>
      </c>
      <c r="U21" s="1">
        <v>25.532871246337891</v>
      </c>
      <c r="V21" s="1">
        <v>0.61517333984375</v>
      </c>
      <c r="W21" s="1">
        <v>60.018901824951172</v>
      </c>
      <c r="X21" s="1">
        <v>299.91326904296875</v>
      </c>
      <c r="Y21" s="1">
        <v>26.086193084716797</v>
      </c>
      <c r="Z21" s="1">
        <v>8.0276508331298828</v>
      </c>
      <c r="AA21" s="1">
        <v>88.588409423828125</v>
      </c>
      <c r="AB21" s="1">
        <v>3.3835849761962891</v>
      </c>
      <c r="AC21" s="1">
        <v>3.2034296542406082E-2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1.1026223126579731</v>
      </c>
      <c r="AL21">
        <f>(U21-T21)/(1000-U21)*AK21</f>
        <v>2.8594657402399946E-2</v>
      </c>
      <c r="AM21">
        <f>(P21+273.15)</f>
        <v>300.01339569091795</v>
      </c>
      <c r="AN21">
        <f>(O21+273.15)</f>
        <v>301.03136482238767</v>
      </c>
      <c r="AO21">
        <f>(Y21*AG21+Z21*AH21)*AI21</f>
        <v>4.1737908002631912</v>
      </c>
      <c r="AP21">
        <f>((AO21+0.00000010773*(AN21^4-AM21^4))-AL21*44100)/(L21*51.4+0.00000043092*AM21^3)</f>
        <v>-10.234552259862426</v>
      </c>
      <c r="AQ21">
        <f>0.61365*EXP(17.502*J21/(240.97+J21))</f>
        <v>3.5505440629064648</v>
      </c>
      <c r="AR21">
        <f>AQ21*1000/AA21</f>
        <v>40.079103869218528</v>
      </c>
      <c r="AS21">
        <f>(AR21-U21)</f>
        <v>14.546232622880638</v>
      </c>
      <c r="AT21">
        <f>IF(D21,P21,(O21+P21)/2)</f>
        <v>27.372380256652832</v>
      </c>
      <c r="AU21">
        <f>0.61365*EXP(17.502*AT21/(240.97+AT21))</f>
        <v>3.6581900898840876</v>
      </c>
      <c r="AV21">
        <f>IF(AS21&lt;&gt;0,(1000-(AR21+U21)/2)/AS21*AL21,0)</f>
        <v>1.9012882678594865</v>
      </c>
      <c r="AW21">
        <f>U21*AA21/1000</f>
        <v>2.2619164517364698</v>
      </c>
      <c r="AX21">
        <f>(AU21-AW21)</f>
        <v>1.3962736381476177</v>
      </c>
      <c r="AY21">
        <f>1/(1.6/F21+1.37/N21)</f>
        <v>1.2693565381778522</v>
      </c>
      <c r="AZ21">
        <f>G21*AA21*0.001</f>
        <v>34.279352616071193</v>
      </c>
      <c r="BA21">
        <f>G21/S21</f>
        <v>0.98474816495306916</v>
      </c>
      <c r="BB21">
        <f>(1-AL21*AA21/AQ21/F21)*100</f>
        <v>79.143319155937021</v>
      </c>
      <c r="BC21">
        <f>(S21-E21/(N21/1.35))</f>
        <v>394.06132552864744</v>
      </c>
      <c r="BD21">
        <f>E21*BB21/100/BC21</f>
        <v>-7.1157852238367845E-3</v>
      </c>
    </row>
    <row r="22" spans="1:56" x14ac:dyDescent="0.25">
      <c r="A22" s="1" t="s">
        <v>1</v>
      </c>
      <c r="B22" s="1" t="s">
        <v>10361</v>
      </c>
      <c r="K22" s="1">
        <f t="shared" si="0"/>
        <v>2.72</v>
      </c>
    </row>
    <row r="23" spans="1:56" x14ac:dyDescent="0.25">
      <c r="A23" s="1" t="s">
        <v>1</v>
      </c>
      <c r="B23" s="1" t="s">
        <v>10360</v>
      </c>
      <c r="K23" s="1">
        <f t="shared" si="0"/>
        <v>2.72</v>
      </c>
    </row>
    <row r="24" spans="1:56" x14ac:dyDescent="0.25">
      <c r="A24" s="1">
        <v>3</v>
      </c>
      <c r="B24" s="1" t="s">
        <v>10359</v>
      </c>
      <c r="C24" s="1">
        <v>683.00000759959221</v>
      </c>
      <c r="D24" s="1">
        <v>0</v>
      </c>
      <c r="E24">
        <f>(R24-S24*(1000-T24)/(1000-U24))*AK24</f>
        <v>-2.0444733600726916</v>
      </c>
      <c r="F24">
        <f>IF(AV24&lt;&gt;0,1/(1/AV24-1/N24),0)</f>
        <v>3.0012368847556221</v>
      </c>
      <c r="G24">
        <f>((AY24-AL24/2)*S24-E24)/(AY24+AL24/2)</f>
        <v>384.14306064000675</v>
      </c>
      <c r="H24">
        <f>AL24*1000</f>
        <v>28.243360226886146</v>
      </c>
      <c r="I24">
        <f>(AQ24-AW24)</f>
        <v>1.3713963920562517</v>
      </c>
      <c r="J24">
        <f>(P24+AP24*D24)</f>
        <v>27.122243881225586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27.805906295776367</v>
      </c>
      <c r="P24" s="1">
        <v>27.122243881225586</v>
      </c>
      <c r="Q24" s="1">
        <v>27.941623687744141</v>
      </c>
      <c r="R24" s="1">
        <v>399.92691040039063</v>
      </c>
      <c r="S24" s="1">
        <v>391.7469482421875</v>
      </c>
      <c r="T24" s="1">
        <v>0.24608980119228363</v>
      </c>
      <c r="U24" s="1">
        <v>25.21394157409668</v>
      </c>
      <c r="V24" s="1">
        <v>0.5809931755065918</v>
      </c>
      <c r="W24" s="1">
        <v>59.527568817138672</v>
      </c>
      <c r="X24" s="1">
        <v>299.92550659179688</v>
      </c>
      <c r="Y24" s="1">
        <v>49.330108642578125</v>
      </c>
      <c r="Z24" s="1">
        <v>8.1322116851806641</v>
      </c>
      <c r="AA24" s="1">
        <v>88.583580017089844</v>
      </c>
      <c r="AB24" s="1">
        <v>3.2971806526184082</v>
      </c>
      <c r="AC24" s="1">
        <v>3.0476182699203491E-2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1.1026673036463117</v>
      </c>
      <c r="AL24">
        <f>(U24-T24)/(1000-U24)*AK24</f>
        <v>2.8243360226886147E-2</v>
      </c>
      <c r="AM24">
        <f>(P24+273.15)</f>
        <v>300.27224388122556</v>
      </c>
      <c r="AN24">
        <f>(O24+273.15)</f>
        <v>300.95590629577634</v>
      </c>
      <c r="AO24">
        <f>(Y24*AG24+Z24*AH24)*AI24</f>
        <v>7.8928172063942839</v>
      </c>
      <c r="AP24">
        <f>((AO24+0.00000010773*(AN24^4-AM24^4))-AL24*44100)/(L24*51.4+0.00000043092*AM24^3)</f>
        <v>-10.106197673799395</v>
      </c>
      <c r="AQ24">
        <f>0.61365*EXP(17.502*J24/(240.97+J24))</f>
        <v>3.6049376030314733</v>
      </c>
      <c r="AR24">
        <f>AQ24*1000/AA24</f>
        <v>40.695325277393358</v>
      </c>
      <c r="AS24">
        <f>(AR24-U24)</f>
        <v>15.481383703296679</v>
      </c>
      <c r="AT24">
        <f>IF(D24,P24,(O24+P24)/2)</f>
        <v>27.464075088500977</v>
      </c>
      <c r="AU24">
        <f>0.61365*EXP(17.502*AT24/(240.97+AT24))</f>
        <v>3.6778826051503688</v>
      </c>
      <c r="AV24">
        <f>IF(AS24&lt;&gt;0,(1000-(AR24+U24)/2)/AS24*AL24,0)</f>
        <v>1.764222834815584</v>
      </c>
      <c r="AW24">
        <f>U24*AA24/1000</f>
        <v>2.2335412109752215</v>
      </c>
      <c r="AX24">
        <f>(AU24-AW24)</f>
        <v>1.4443413941751473</v>
      </c>
      <c r="AY24">
        <f>1/(1.6/F24+1.37/N24)</f>
        <v>1.1720842830478289</v>
      </c>
      <c r="AZ24">
        <f>G24*AA24*0.001</f>
        <v>34.028767550213836</v>
      </c>
      <c r="BA24">
        <f>G24/S24</f>
        <v>0.98058979747946917</v>
      </c>
      <c r="BB24">
        <f>(1-AL24*AA24/AQ24/F24)*100</f>
        <v>76.875541814222942</v>
      </c>
      <c r="BC24">
        <f>(S24-E24/(N24/1.35))</f>
        <v>392.39176474317878</v>
      </c>
      <c r="BD24">
        <f>E24*BB24/100/BC24</f>
        <v>-4.0054356742986489E-3</v>
      </c>
    </row>
    <row r="25" spans="1:56" x14ac:dyDescent="0.25">
      <c r="A25" s="1" t="s">
        <v>1</v>
      </c>
      <c r="B25" s="1" t="s">
        <v>10358</v>
      </c>
      <c r="K25" s="1">
        <f t="shared" si="0"/>
        <v>2.72</v>
      </c>
    </row>
    <row r="26" spans="1:56" x14ac:dyDescent="0.25">
      <c r="A26" s="1" t="s">
        <v>1</v>
      </c>
      <c r="B26" s="1" t="s">
        <v>10357</v>
      </c>
      <c r="K26" s="1">
        <f t="shared" si="0"/>
        <v>2.72</v>
      </c>
    </row>
    <row r="27" spans="1:56" x14ac:dyDescent="0.25">
      <c r="A27" s="1">
        <v>4</v>
      </c>
      <c r="B27" s="1" t="s">
        <v>10356</v>
      </c>
      <c r="C27" s="1">
        <v>886.00000759959221</v>
      </c>
      <c r="D27" s="1">
        <v>0</v>
      </c>
      <c r="E27">
        <f>(R27-S27*(1000-T27)/(1000-U27))*AK27</f>
        <v>-0.91988721943089191</v>
      </c>
      <c r="F27">
        <f>IF(AV27&lt;&gt;0,1/(1/AV27-1/N27),0)</f>
        <v>3.309694967543336</v>
      </c>
      <c r="G27">
        <f>((AY27-AL27/2)*S27-E27)/(AY27+AL27/2)</f>
        <v>382.92157534211526</v>
      </c>
      <c r="H27">
        <f>AL27*1000</f>
        <v>28.033349133911496</v>
      </c>
      <c r="I27">
        <f>(AQ27-AW27)</f>
        <v>1.2873966813689024</v>
      </c>
      <c r="J27">
        <f>(P27+AP27*D27)</f>
        <v>26.641485214233398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27.746038436889648</v>
      </c>
      <c r="P27" s="1">
        <v>26.641485214233398</v>
      </c>
      <c r="Q27" s="1">
        <v>27.8892822265625</v>
      </c>
      <c r="R27" s="1">
        <v>400.00201416015625</v>
      </c>
      <c r="S27" s="1">
        <v>390.8974609375</v>
      </c>
      <c r="T27" s="1">
        <v>0.24083957076072693</v>
      </c>
      <c r="U27" s="1">
        <v>25.030214309692383</v>
      </c>
      <c r="V27" s="1">
        <v>0.57054322957992554</v>
      </c>
      <c r="W27" s="1">
        <v>59.295982360839844</v>
      </c>
      <c r="X27" s="1">
        <v>299.89517211914063</v>
      </c>
      <c r="Y27" s="1">
        <v>99.827743530273438</v>
      </c>
      <c r="Z27" s="1">
        <v>8.1320362091064453</v>
      </c>
      <c r="AA27" s="1">
        <v>88.576454162597656</v>
      </c>
      <c r="AB27" s="1">
        <v>3.3067433834075928</v>
      </c>
      <c r="AC27" s="1">
        <v>3.5009853541851044E-2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1.1025557798497814</v>
      </c>
      <c r="AL27">
        <f>(U27-T27)/(1000-U27)*AK27</f>
        <v>2.8033349133911496E-2</v>
      </c>
      <c r="AM27">
        <f>(P27+273.15)</f>
        <v>299.79148521423338</v>
      </c>
      <c r="AN27">
        <f>(O27+273.15)</f>
        <v>300.89603843688963</v>
      </c>
      <c r="AO27">
        <f>(Y27*AG27+Z27*AH27)*AI27</f>
        <v>15.972438607831918</v>
      </c>
      <c r="AP27">
        <f>((AO27+0.00000010773*(AN27^4-AM27^4))-AL27*44100)/(L27*51.4+0.00000043092*AM27^3)</f>
        <v>-9.928029583197743</v>
      </c>
      <c r="AQ27">
        <f>0.61365*EXP(17.502*J27/(240.97+J27))</f>
        <v>3.5044843118513658</v>
      </c>
      <c r="AR27">
        <f>AQ27*1000/AA27</f>
        <v>39.564513447538424</v>
      </c>
      <c r="AS27">
        <f>(AR27-U27)</f>
        <v>14.534299137846041</v>
      </c>
      <c r="AT27">
        <f>IF(D27,P27,(O27+P27)/2)</f>
        <v>27.193761825561523</v>
      </c>
      <c r="AU27">
        <f>0.61365*EXP(17.502*AT27/(240.97+AT27))</f>
        <v>3.6200938072295479</v>
      </c>
      <c r="AV27">
        <f>IF(AS27&lt;&gt;0,(1000-(AR27+U27)/2)/AS27*AL27,0)</f>
        <v>1.8664777433648998</v>
      </c>
      <c r="AW27">
        <f>U27*AA27/1000</f>
        <v>2.2170876304824634</v>
      </c>
      <c r="AX27">
        <f>(AU27-AW27)</f>
        <v>1.4030061767470845</v>
      </c>
      <c r="AY27">
        <f>1/(1.6/F27+1.37/N27)</f>
        <v>1.2445617815230057</v>
      </c>
      <c r="AZ27">
        <f>G27*AA27*0.001</f>
        <v>33.91783536616056</v>
      </c>
      <c r="BA27">
        <f>G27/S27</f>
        <v>0.97959596469044352</v>
      </c>
      <c r="BB27">
        <f>(1-AL27*AA27/AQ27/F27)*100</f>
        <v>78.591749049063765</v>
      </c>
      <c r="BC27">
        <f>(S27-E27/(N27/1.35))</f>
        <v>391.18758868859913</v>
      </c>
      <c r="BD27">
        <f>E27*BB27/100/BC27</f>
        <v>-1.8481042751206467E-3</v>
      </c>
    </row>
    <row r="28" spans="1:56" x14ac:dyDescent="0.25">
      <c r="A28" s="1" t="s">
        <v>1</v>
      </c>
      <c r="B28" s="1" t="s">
        <v>10355</v>
      </c>
      <c r="K28" s="1">
        <f t="shared" si="0"/>
        <v>2.72</v>
      </c>
    </row>
    <row r="29" spans="1:56" x14ac:dyDescent="0.25">
      <c r="A29" s="1" t="s">
        <v>1</v>
      </c>
      <c r="B29" s="1" t="s">
        <v>10354</v>
      </c>
      <c r="K29" s="1">
        <f t="shared" si="0"/>
        <v>2.72</v>
      </c>
    </row>
    <row r="30" spans="1:56" x14ac:dyDescent="0.25">
      <c r="A30" s="1">
        <v>5</v>
      </c>
      <c r="B30" s="1" t="s">
        <v>10353</v>
      </c>
      <c r="C30" s="1">
        <v>1089.0000075995922</v>
      </c>
      <c r="D30" s="1">
        <v>0</v>
      </c>
      <c r="E30">
        <f>(R30-S30*(1000-T30)/(1000-U30))*AK30</f>
        <v>0.14932794343724842</v>
      </c>
      <c r="F30">
        <f>IF(AV30&lt;&gt;0,1/(1/AV30-1/N30),0)</f>
        <v>3.3335808937761207</v>
      </c>
      <c r="G30">
        <f>((AY30-AL30/2)*S30-E30)/(AY30+AL30/2)</f>
        <v>381.10126303558405</v>
      </c>
      <c r="H30">
        <f>AL30*1000</f>
        <v>28.034774613680614</v>
      </c>
      <c r="I30">
        <f>(AQ30-AW30)</f>
        <v>1.282250940701875</v>
      </c>
      <c r="J30">
        <f>(P30+AP30*D30)</f>
        <v>26.613452911376953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27.711936950683594</v>
      </c>
      <c r="P30" s="1">
        <v>26.613452911376953</v>
      </c>
      <c r="Q30" s="1">
        <v>27.854753494262695</v>
      </c>
      <c r="R30" s="1">
        <v>399.91424560546875</v>
      </c>
      <c r="S30" s="1">
        <v>389.86663818359375</v>
      </c>
      <c r="T30" s="1">
        <v>0.23579375445842743</v>
      </c>
      <c r="U30" s="1">
        <v>25.024114608764648</v>
      </c>
      <c r="V30" s="1">
        <v>0.55967956781387329</v>
      </c>
      <c r="W30" s="1">
        <v>59.397186279296875</v>
      </c>
      <c r="X30" s="1">
        <v>299.925048828125</v>
      </c>
      <c r="Y30" s="1">
        <v>149.78750610351563</v>
      </c>
      <c r="Z30" s="1">
        <v>8.1323223114013672</v>
      </c>
      <c r="AA30" s="1">
        <v>88.572654724121094</v>
      </c>
      <c r="AB30" s="1">
        <v>3.3308095932006836</v>
      </c>
      <c r="AC30" s="1">
        <v>3.241996094584465E-2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1.1026656206916357</v>
      </c>
      <c r="AL30">
        <f>(U30-T30)/(1000-U30)*AK30</f>
        <v>2.8034774613680615E-2</v>
      </c>
      <c r="AM30">
        <f>(P30+273.15)</f>
        <v>299.76345291137693</v>
      </c>
      <c r="AN30">
        <f>(O30+273.15)</f>
        <v>300.86193695068357</v>
      </c>
      <c r="AO30">
        <f>(Y30*AG30+Z30*AH30)*AI30</f>
        <v>23.966000440880634</v>
      </c>
      <c r="AP30">
        <f>((AO30+0.00000010773*(AN30^4-AM30^4))-AL30*44100)/(L30*51.4+0.00000043092*AM30^3)</f>
        <v>-9.8636978515881424</v>
      </c>
      <c r="AQ30">
        <f>0.61365*EXP(17.502*J30/(240.97+J30))</f>
        <v>3.4987032037208206</v>
      </c>
      <c r="AR30">
        <f>AQ30*1000/AA30</f>
        <v>39.500940946371053</v>
      </c>
      <c r="AS30">
        <f>(AR30-U30)</f>
        <v>14.476826337606404</v>
      </c>
      <c r="AT30">
        <f>IF(D30,P30,(O30+P30)/2)</f>
        <v>27.162694931030273</v>
      </c>
      <c r="AU30">
        <f>0.61365*EXP(17.502*AT30/(240.97+AT30))</f>
        <v>3.6135032393980402</v>
      </c>
      <c r="AV30">
        <f>IF(AS30&lt;&gt;0,(1000-(AR30+U30)/2)/AS30*AL30,0)</f>
        <v>1.8740503813665703</v>
      </c>
      <c r="AW30">
        <f>U30*AA30/1000</f>
        <v>2.2164522630189456</v>
      </c>
      <c r="AX30">
        <f>(AU30-AW30)</f>
        <v>1.3970509763790946</v>
      </c>
      <c r="AY30">
        <f>1/(1.6/F30+1.37/N30)</f>
        <v>1.2499503365188025</v>
      </c>
      <c r="AZ30">
        <f>G30*AA30*0.001</f>
        <v>33.755150585777244</v>
      </c>
      <c r="BA30">
        <f>G30/S30</f>
        <v>0.97751699096683942</v>
      </c>
      <c r="BB30">
        <f>(1-AL30*AA30/AQ30/F30)*100</f>
        <v>78.709854494861787</v>
      </c>
      <c r="BC30">
        <f>(S30-E30/(N30/1.35))</f>
        <v>389.81954090961216</v>
      </c>
      <c r="BD30">
        <f>E30*BB30/100/BC30</f>
        <v>3.0151337905064357E-4</v>
      </c>
    </row>
    <row r="31" spans="1:56" x14ac:dyDescent="0.25">
      <c r="A31" s="1" t="s">
        <v>1</v>
      </c>
      <c r="B31" s="1" t="s">
        <v>10352</v>
      </c>
      <c r="K31" s="1">
        <f t="shared" si="0"/>
        <v>2.72</v>
      </c>
    </row>
    <row r="32" spans="1:56" x14ac:dyDescent="0.25">
      <c r="A32" s="1" t="s">
        <v>1</v>
      </c>
      <c r="B32" s="1" t="s">
        <v>10351</v>
      </c>
      <c r="K32" s="1">
        <f t="shared" si="0"/>
        <v>2.72</v>
      </c>
    </row>
    <row r="33" spans="1:56" x14ac:dyDescent="0.25">
      <c r="A33" s="1">
        <v>6</v>
      </c>
      <c r="B33" s="1" t="s">
        <v>10350</v>
      </c>
      <c r="C33" s="1">
        <v>1292.0000075995922</v>
      </c>
      <c r="D33" s="1">
        <v>0</v>
      </c>
      <c r="E33">
        <f>(R33-S33*(1000-T33)/(1000-U33))*AK33</f>
        <v>1.7293877130371016</v>
      </c>
      <c r="F33">
        <f>IF(AV33&lt;&gt;0,1/(1/AV33-1/N33),0)</f>
        <v>3.4568417798398343</v>
      </c>
      <c r="G33">
        <f>((AY33-AL33/2)*S33-E33)/(AY33+AL33/2)</f>
        <v>378.65133823715252</v>
      </c>
      <c r="H33">
        <f>AL33*1000</f>
        <v>28.301562620817862</v>
      </c>
      <c r="I33">
        <f>(AQ33-AW33)</f>
        <v>1.2681922064788282</v>
      </c>
      <c r="J33">
        <f>(P33+AP33*D33)</f>
        <v>26.642013549804688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27.705183029174805</v>
      </c>
      <c r="P33" s="1">
        <v>26.642013549804688</v>
      </c>
      <c r="Q33" s="1">
        <v>27.840560913085938</v>
      </c>
      <c r="R33" s="1">
        <v>400.04476928710938</v>
      </c>
      <c r="S33" s="1">
        <v>388.50454711914063</v>
      </c>
      <c r="T33" s="1">
        <v>0.23266217112541199</v>
      </c>
      <c r="U33" s="1">
        <v>25.251689910888672</v>
      </c>
      <c r="V33" s="1">
        <v>0.55241310596466064</v>
      </c>
      <c r="W33" s="1">
        <v>59.9554443359375</v>
      </c>
      <c r="X33" s="1">
        <v>299.91720581054688</v>
      </c>
      <c r="Y33" s="1">
        <v>299.2440185546875</v>
      </c>
      <c r="Z33" s="1">
        <v>8.0310201644897461</v>
      </c>
      <c r="AA33" s="1">
        <v>88.564414978027344</v>
      </c>
      <c r="AB33" s="1">
        <v>3.323047399520874</v>
      </c>
      <c r="AC33" s="1">
        <v>3.0131524428725243E-2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1.1026367860681867</v>
      </c>
      <c r="AL33">
        <f>(U33-T33)/(1000-U33)*AK33</f>
        <v>2.8301562620817861E-2</v>
      </c>
      <c r="AM33">
        <f>(P33+273.15)</f>
        <v>299.79201354980466</v>
      </c>
      <c r="AN33">
        <f>(O33+273.15)</f>
        <v>300.85518302917478</v>
      </c>
      <c r="AO33">
        <f>(Y33*AG33+Z33*AH33)*AI33</f>
        <v>47.879041898569994</v>
      </c>
      <c r="AP33">
        <f>((AO33+0.00000010773*(AN33^4-AM33^4))-AL33*44100)/(L33*51.4+0.00000043092*AM33^3)</f>
        <v>-9.7669207876634729</v>
      </c>
      <c r="AQ33">
        <f>0.61365*EXP(17.502*J33/(240.97+J33))</f>
        <v>3.5045933506432387</v>
      </c>
      <c r="AR33">
        <f>AQ33*1000/AA33</f>
        <v>39.571122911078014</v>
      </c>
      <c r="AS33">
        <f>(AR33-U33)</f>
        <v>14.319433000189342</v>
      </c>
      <c r="AT33">
        <f>IF(D33,P33,(O33+P33)/2)</f>
        <v>27.173598289489746</v>
      </c>
      <c r="AU33">
        <f>0.61365*EXP(17.502*AT33/(240.97+AT33))</f>
        <v>3.6158150969962279</v>
      </c>
      <c r="AV33">
        <f>IF(AS33&lt;&gt;0,(1000-(AR33+U33)/2)/AS33*AL33,0)</f>
        <v>1.9123850205721513</v>
      </c>
      <c r="AW33">
        <f>U33*AA33/1000</f>
        <v>2.2364011441644105</v>
      </c>
      <c r="AX33">
        <f>(AU33-AW33)</f>
        <v>1.3794139528318174</v>
      </c>
      <c r="AY33">
        <f>1/(1.6/F33+1.37/N33)</f>
        <v>1.277273528699189</v>
      </c>
      <c r="AZ33">
        <f>G33*AA33*0.001</f>
        <v>33.535034251620573</v>
      </c>
      <c r="BA33">
        <f>G33/S33</f>
        <v>0.97463811181863347</v>
      </c>
      <c r="BB33">
        <f>(1-AL33*AA33/AQ33/F33)*100</f>
        <v>79.310378851813397</v>
      </c>
      <c r="BC33">
        <f>(S33-E33/(N33/1.35))</f>
        <v>387.95910702891695</v>
      </c>
      <c r="BD33">
        <f>E33*BB33/100/BC33</f>
        <v>3.535382781784278E-3</v>
      </c>
    </row>
    <row r="34" spans="1:56" x14ac:dyDescent="0.25">
      <c r="A34" s="1" t="s">
        <v>1</v>
      </c>
      <c r="B34" s="1" t="s">
        <v>10349</v>
      </c>
      <c r="K34" s="1">
        <f t="shared" si="0"/>
        <v>2.72</v>
      </c>
    </row>
    <row r="35" spans="1:56" x14ac:dyDescent="0.25">
      <c r="A35" s="1" t="s">
        <v>1</v>
      </c>
      <c r="B35" s="1" t="s">
        <v>10348</v>
      </c>
      <c r="K35" s="1">
        <f t="shared" si="0"/>
        <v>2.72</v>
      </c>
    </row>
    <row r="36" spans="1:56" x14ac:dyDescent="0.25">
      <c r="A36" s="1">
        <v>7</v>
      </c>
      <c r="B36" s="1" t="s">
        <v>10347</v>
      </c>
      <c r="C36" s="1">
        <v>1495.0000075995922</v>
      </c>
      <c r="D36" s="1">
        <v>0</v>
      </c>
      <c r="E36">
        <f>(R36-S36*(1000-T36)/(1000-U36))*AK36</f>
        <v>3.5423307246644979</v>
      </c>
      <c r="F36">
        <f>IF(AV36&lt;&gt;0,1/(1/AV36-1/N36),0)</f>
        <v>3.5348553691391782</v>
      </c>
      <c r="G36">
        <f>((AY36-AL36/2)*S36-E36)/(AY36+AL36/2)</f>
        <v>375.54896446204577</v>
      </c>
      <c r="H36">
        <f>AL36*1000</f>
        <v>28.777547560766081</v>
      </c>
      <c r="I36">
        <f>(AQ36-AW36)</f>
        <v>1.2731326628383863</v>
      </c>
      <c r="J36">
        <f>(P36+AP36*D36)</f>
        <v>26.838264465332031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27.722551345825195</v>
      </c>
      <c r="P36" s="1">
        <v>26.838264465332031</v>
      </c>
      <c r="Q36" s="1">
        <v>27.851512908935547</v>
      </c>
      <c r="R36" s="1">
        <v>400.0677490234375</v>
      </c>
      <c r="S36" s="1">
        <v>386.76168823242188</v>
      </c>
      <c r="T36" s="1">
        <v>0.22889363765716553</v>
      </c>
      <c r="U36" s="1">
        <v>25.657026290893555</v>
      </c>
      <c r="V36" s="1">
        <v>0.54288297891616821</v>
      </c>
      <c r="W36" s="1">
        <v>60.852558135986328</v>
      </c>
      <c r="X36" s="1">
        <v>299.93011474609375</v>
      </c>
      <c r="Y36" s="1">
        <v>498.64605712890625</v>
      </c>
      <c r="Z36" s="1">
        <v>8.1503267288208008</v>
      </c>
      <c r="AA36" s="1">
        <v>88.559318542480469</v>
      </c>
      <c r="AB36" s="1">
        <v>3.3696751594543457</v>
      </c>
      <c r="AC36" s="1">
        <v>1.7555803060531616E-2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1.1026842453900503</v>
      </c>
      <c r="AL36">
        <f>(U36-T36)/(1000-U36)*AK36</f>
        <v>2.877754756076608E-2</v>
      </c>
      <c r="AM36">
        <f>(P36+273.15)</f>
        <v>299.98826446533201</v>
      </c>
      <c r="AN36">
        <f>(O36+273.15)</f>
        <v>300.87255134582517</v>
      </c>
      <c r="AO36">
        <f>(Y36*AG36+Z36*AH36)*AI36</f>
        <v>79.783367357327734</v>
      </c>
      <c r="AP36">
        <f>((AO36+0.00000010773*(AN36^4-AM36^4))-AL36*44100)/(L36*51.4+0.00000043092*AM36^3)</f>
        <v>-9.6924440982519684</v>
      </c>
      <c r="AQ36">
        <f>0.61365*EXP(17.502*J36/(240.97+J36))</f>
        <v>3.5453014269864247</v>
      </c>
      <c r="AR36">
        <f>AQ36*1000/AA36</f>
        <v>40.033070323207163</v>
      </c>
      <c r="AS36">
        <f>(AR36-U36)</f>
        <v>14.376044032313608</v>
      </c>
      <c r="AT36">
        <f>IF(D36,P36,(O36+P36)/2)</f>
        <v>27.280407905578613</v>
      </c>
      <c r="AU36">
        <f>0.61365*EXP(17.502*AT36/(240.97+AT36))</f>
        <v>3.6385304773032021</v>
      </c>
      <c r="AV36">
        <f>IF(AS36&lt;&gt;0,(1000-(AR36+U36)/2)/AS36*AL36,0)</f>
        <v>1.9360227026582837</v>
      </c>
      <c r="AW36">
        <f>U36*AA36/1000</f>
        <v>2.2721687641480384</v>
      </c>
      <c r="AX36">
        <f>(AU36-AW36)</f>
        <v>1.3663617131551637</v>
      </c>
      <c r="AY36">
        <f>1/(1.6/F36+1.37/N36)</f>
        <v>1.2941588996421503</v>
      </c>
      <c r="AZ36">
        <f>G36*AA36*0.001</f>
        <v>33.258360372092987</v>
      </c>
      <c r="BA36">
        <f>G36/S36</f>
        <v>0.97100870093514047</v>
      </c>
      <c r="BB36">
        <f>(1-AL36*AA36/AQ36/F36)*100</f>
        <v>79.664107762468589</v>
      </c>
      <c r="BC36">
        <f>(S36-E36/(N36/1.35))</f>
        <v>385.64445513570359</v>
      </c>
      <c r="BD36">
        <f>E36*BB36/100/BC36</f>
        <v>7.3175333606358859E-3</v>
      </c>
    </row>
    <row r="37" spans="1:56" x14ac:dyDescent="0.25">
      <c r="A37" s="1" t="s">
        <v>1</v>
      </c>
      <c r="B37" s="1" t="s">
        <v>10346</v>
      </c>
      <c r="K37" s="1">
        <f t="shared" si="0"/>
        <v>2.72</v>
      </c>
    </row>
    <row r="38" spans="1:56" x14ac:dyDescent="0.25">
      <c r="A38" s="1" t="s">
        <v>1</v>
      </c>
      <c r="B38" s="1" t="s">
        <v>10345</v>
      </c>
      <c r="K38" s="1">
        <f t="shared" si="0"/>
        <v>2.72</v>
      </c>
    </row>
    <row r="39" spans="1:56" x14ac:dyDescent="0.25">
      <c r="A39" s="1">
        <v>8</v>
      </c>
      <c r="B39" s="1" t="s">
        <v>10344</v>
      </c>
      <c r="C39" s="1">
        <v>1698.0000075995922</v>
      </c>
      <c r="D39" s="1">
        <v>0</v>
      </c>
      <c r="E39">
        <f>(R39-S39*(1000-T39)/(1000-U39))*AK39</f>
        <v>4.1310896729679563</v>
      </c>
      <c r="F39">
        <f>IF(AV39&lt;&gt;0,1/(1/AV39-1/N39),0)</f>
        <v>3.9540033298369046</v>
      </c>
      <c r="G39">
        <f>((AY39-AL39/2)*S39-E39)/(AY39+AL39/2)</f>
        <v>374.7430233835471</v>
      </c>
      <c r="H39">
        <f>AL39*1000</f>
        <v>29.37204805328874</v>
      </c>
      <c r="I39">
        <f>(AQ39-AW39)</f>
        <v>1.2236340395021217</v>
      </c>
      <c r="J39">
        <f>(P39+AP39*D39)</f>
        <v>26.81666374206543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27.760526657104492</v>
      </c>
      <c r="P39" s="1">
        <v>26.81666374206543</v>
      </c>
      <c r="Q39" s="1">
        <v>27.876903533935547</v>
      </c>
      <c r="R39" s="1">
        <v>399.85595703125</v>
      </c>
      <c r="S39" s="1">
        <v>385.8319091796875</v>
      </c>
      <c r="T39" s="1">
        <v>0.22608375549316406</v>
      </c>
      <c r="U39" s="1">
        <v>26.166511535644531</v>
      </c>
      <c r="V39" s="1">
        <v>0.53500241041183472</v>
      </c>
      <c r="W39" s="1">
        <v>61.920177459716797</v>
      </c>
      <c r="X39" s="1">
        <v>299.92364501953125</v>
      </c>
      <c r="Y39" s="1">
        <v>749.4783935546875</v>
      </c>
      <c r="Z39" s="1">
        <v>8.070958137512207</v>
      </c>
      <c r="AA39" s="1">
        <v>88.554664611816406</v>
      </c>
      <c r="AB39" s="1">
        <v>3.3922033309936523</v>
      </c>
      <c r="AC39" s="1">
        <v>8.0593051388859749E-3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1.1026604596306293</v>
      </c>
      <c r="AL39">
        <f>(U39-T39)/(1000-U39)*AK39</f>
        <v>2.9372048053288739E-2</v>
      </c>
      <c r="AM39">
        <f>(P39+273.15)</f>
        <v>299.96666374206541</v>
      </c>
      <c r="AN39">
        <f>(O39+273.15)</f>
        <v>300.91052665710447</v>
      </c>
      <c r="AO39">
        <f>(Y39*AG39+Z39*AH39)*AI39</f>
        <v>119.9165402884064</v>
      </c>
      <c r="AP39">
        <f>((AO39+0.00000010773*(AN39^4-AM39^4))-AL39*44100)/(L39*51.4+0.00000043092*AM39^3)</f>
        <v>-9.5725091377201537</v>
      </c>
      <c r="AQ39">
        <f>0.61365*EXP(17.502*J39/(240.97+J39))</f>
        <v>3.5408006926023483</v>
      </c>
      <c r="AR39">
        <f>AQ39*1000/AA39</f>
        <v>39.984349871614519</v>
      </c>
      <c r="AS39">
        <f>(AR39-U39)</f>
        <v>13.817838335969988</v>
      </c>
      <c r="AT39">
        <f>IF(D39,P39,(O39+P39)/2)</f>
        <v>27.288595199584961</v>
      </c>
      <c r="AU39">
        <f>0.61365*EXP(17.502*AT39/(240.97+AT39))</f>
        <v>3.6402768109578942</v>
      </c>
      <c r="AV39">
        <f>IF(AS39&lt;&gt;0,(1000-(AR39+U39)/2)/AS39*AL39,0)</f>
        <v>2.0553544065823548</v>
      </c>
      <c r="AW39">
        <f>U39*AA39/1000</f>
        <v>2.3171666531002266</v>
      </c>
      <c r="AX39">
        <f>(AU39-AW39)</f>
        <v>1.3231101578576676</v>
      </c>
      <c r="AY39">
        <f>1/(1.6/F39+1.37/N39)</f>
        <v>1.3798420948640984</v>
      </c>
      <c r="AZ39">
        <f>G39*AA39*0.001</f>
        <v>33.185242751348085</v>
      </c>
      <c r="BA39">
        <f>G39/S39</f>
        <v>0.97125980114056309</v>
      </c>
      <c r="BB39">
        <f>(1-AL39*AA39/AQ39/F39)*100</f>
        <v>81.421649143767283</v>
      </c>
      <c r="BC39">
        <f>(S39-E39/(N39/1.35))</f>
        <v>384.52898450469456</v>
      </c>
      <c r="BD39">
        <f>E39*BB39/100/BC39</f>
        <v>8.7473284846679936E-3</v>
      </c>
    </row>
    <row r="40" spans="1:56" x14ac:dyDescent="0.25">
      <c r="A40" s="1" t="s">
        <v>1</v>
      </c>
      <c r="B40" s="1" t="s">
        <v>10343</v>
      </c>
      <c r="K40" s="1">
        <f t="shared" si="0"/>
        <v>2.72</v>
      </c>
    </row>
    <row r="41" spans="1:56" x14ac:dyDescent="0.25">
      <c r="A41" s="1" t="s">
        <v>1</v>
      </c>
      <c r="B41" s="1" t="s">
        <v>10342</v>
      </c>
      <c r="K41" s="1">
        <f t="shared" si="0"/>
        <v>2.72</v>
      </c>
    </row>
    <row r="42" spans="1:56" x14ac:dyDescent="0.25">
      <c r="A42" s="1">
        <v>9</v>
      </c>
      <c r="B42" s="1" t="s">
        <v>10341</v>
      </c>
      <c r="C42" s="1">
        <v>1901.0000075995922</v>
      </c>
      <c r="D42" s="1">
        <v>0</v>
      </c>
      <c r="E42">
        <f>(R42-S42*(1000-T42)/(1000-U42))*AK42</f>
        <v>4.8405982599745458</v>
      </c>
      <c r="F42">
        <f>IF(AV42&lt;&gt;0,1/(1/AV42-1/N42),0)</f>
        <v>4.2889928514088851</v>
      </c>
      <c r="G42">
        <f>((AY42-AL42/2)*S42-E42)/(AY42+AL42/2)</f>
        <v>373.78816316749868</v>
      </c>
      <c r="H42">
        <f>AL42*1000</f>
        <v>30.040388383133433</v>
      </c>
      <c r="I42">
        <f>(AQ42-AW42)</f>
        <v>1.2000676024846286</v>
      </c>
      <c r="J42">
        <f>(P42+AP42*D42)</f>
        <v>26.946762084960938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27.809730529785156</v>
      </c>
      <c r="P42" s="1">
        <v>26.946762084960938</v>
      </c>
      <c r="Q42" s="1">
        <v>27.911787033081055</v>
      </c>
      <c r="R42" s="1">
        <v>399.92294311523438</v>
      </c>
      <c r="S42" s="1">
        <v>385.04324340820313</v>
      </c>
      <c r="T42" s="1">
        <v>0.22600740194320679</v>
      </c>
      <c r="U42" s="1">
        <v>26.740739822387695</v>
      </c>
      <c r="V42" s="1">
        <v>0.53326457738876343</v>
      </c>
      <c r="W42" s="1">
        <v>63.094791412353516</v>
      </c>
      <c r="X42" s="1">
        <v>299.9271240234375</v>
      </c>
      <c r="Y42" s="1">
        <v>999.1541748046875</v>
      </c>
      <c r="Z42" s="1">
        <v>7.9922232627868652</v>
      </c>
      <c r="AA42" s="1">
        <v>88.550880432128906</v>
      </c>
      <c r="AB42" s="1">
        <v>3.4903035163879395</v>
      </c>
      <c r="AC42" s="1">
        <v>-3.6181507166475058E-3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1.1026732500861669</v>
      </c>
      <c r="AL42">
        <f>(U42-T42)/(1000-U42)*AK42</f>
        <v>3.0040388383133432E-2</v>
      </c>
      <c r="AM42">
        <f>(P42+273.15)</f>
        <v>300.09676208496091</v>
      </c>
      <c r="AN42">
        <f>(O42+273.15)</f>
        <v>300.95973052978513</v>
      </c>
      <c r="AO42">
        <f>(Y42*AG42+Z42*AH42)*AI42</f>
        <v>159.86466439549622</v>
      </c>
      <c r="AP42">
        <f>((AO42+0.00000010773*(AN42^4-AM42^4))-AL42*44100)/(L42*51.4+0.00000043092*AM42^3)</f>
        <v>-9.4929131227289947</v>
      </c>
      <c r="AQ42">
        <f>0.61365*EXP(17.502*J42/(240.97+J42))</f>
        <v>3.5679836571635493</v>
      </c>
      <c r="AR42">
        <f>AQ42*1000/AA42</f>
        <v>40.293034239205355</v>
      </c>
      <c r="AS42">
        <f>(AR42-U42)</f>
        <v>13.552294416817659</v>
      </c>
      <c r="AT42">
        <f>IF(D42,P42,(O42+P42)/2)</f>
        <v>27.378246307373047</v>
      </c>
      <c r="AU42">
        <f>0.61365*EXP(17.502*AT42/(240.97+AT42))</f>
        <v>3.6594471305189709</v>
      </c>
      <c r="AV42">
        <f>IF(AS42&lt;&gt;0,(1000-(AR42+U42)/2)/AS42*AL42,0)</f>
        <v>2.1423330386997548</v>
      </c>
      <c r="AW42">
        <f>U42*AA42/1000</f>
        <v>2.3679160546789206</v>
      </c>
      <c r="AX42">
        <f>(AU42-AW42)</f>
        <v>1.2915310758400502</v>
      </c>
      <c r="AY42">
        <f>1/(1.6/F42+1.37/N42)</f>
        <v>1.4427612240981167</v>
      </c>
      <c r="AZ42">
        <f>G42*AA42*0.001</f>
        <v>33.099270943590263</v>
      </c>
      <c r="BA42">
        <f>G42/S42</f>
        <v>0.97076930855589016</v>
      </c>
      <c r="BB42">
        <f>(1-AL42*AA42/AQ42/F42)*100</f>
        <v>82.617179402584469</v>
      </c>
      <c r="BC42">
        <f>(S42-E42/(N42/1.35))</f>
        <v>383.5165433329376</v>
      </c>
      <c r="BD42">
        <f>E42*BB42/100/BC42</f>
        <v>1.0427622531865086E-2</v>
      </c>
    </row>
    <row r="43" spans="1:56" x14ac:dyDescent="0.25">
      <c r="A43" s="1" t="s">
        <v>1</v>
      </c>
      <c r="B43" s="1" t="s">
        <v>10340</v>
      </c>
      <c r="K43" s="1">
        <f t="shared" si="0"/>
        <v>2.72</v>
      </c>
    </row>
    <row r="44" spans="1:56" x14ac:dyDescent="0.25">
      <c r="A44" s="1" t="s">
        <v>1</v>
      </c>
      <c r="B44" s="1" t="s">
        <v>10339</v>
      </c>
      <c r="K44" s="1">
        <f t="shared" si="0"/>
        <v>2.72</v>
      </c>
    </row>
    <row r="45" spans="1:56" x14ac:dyDescent="0.25">
      <c r="A45" s="1">
        <v>10</v>
      </c>
      <c r="B45" s="1" t="s">
        <v>10338</v>
      </c>
      <c r="C45" s="1">
        <v>2104.0000075995922</v>
      </c>
      <c r="D45" s="1">
        <v>0</v>
      </c>
      <c r="E45">
        <f>(R45-S45*(1000-T45)/(1000-U45))*AK45</f>
        <v>5.4061562573875088</v>
      </c>
      <c r="F45">
        <f>IF(AV45&lt;&gt;0,1/(1/AV45-1/N45),0)</f>
        <v>4.7175588917107305</v>
      </c>
      <c r="G45">
        <f>((AY45-AL45/2)*S45-E45)/(AY45+AL45/2)</f>
        <v>373.14281274417579</v>
      </c>
      <c r="H45">
        <f>AL45*1000</f>
        <v>30.750440000829254</v>
      </c>
      <c r="I45">
        <f>(AQ45-AW45)</f>
        <v>1.1720585466750921</v>
      </c>
      <c r="J45">
        <f>(P45+AP45*D45)</f>
        <v>27.068613052368164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27.885150909423828</v>
      </c>
      <c r="P45" s="1">
        <v>27.068613052368164</v>
      </c>
      <c r="Q45" s="1">
        <v>27.973203659057617</v>
      </c>
      <c r="R45" s="1">
        <v>400.00592041015625</v>
      </c>
      <c r="S45" s="1">
        <v>384.38479614257813</v>
      </c>
      <c r="T45" s="1">
        <v>0.22576531767845154</v>
      </c>
      <c r="U45" s="1">
        <v>27.348438262939453</v>
      </c>
      <c r="V45" s="1">
        <v>0.53031468391418457</v>
      </c>
      <c r="W45" s="1">
        <v>64.240501403808594</v>
      </c>
      <c r="X45" s="1">
        <v>299.94735717773438</v>
      </c>
      <c r="Y45" s="1">
        <v>1248.9613037109375</v>
      </c>
      <c r="Z45" s="1">
        <v>8.1627731323242188</v>
      </c>
      <c r="AA45" s="1">
        <v>88.544357299804688</v>
      </c>
      <c r="AB45" s="1">
        <v>3.573108434677124</v>
      </c>
      <c r="AC45" s="1">
        <v>-1.8876748159527779E-2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1.1027476366828466</v>
      </c>
      <c r="AL45">
        <f>(U45-T45)/(1000-U45)*AK45</f>
        <v>3.0750440000829254E-2</v>
      </c>
      <c r="AM45">
        <f>(P45+273.15)</f>
        <v>300.21861305236814</v>
      </c>
      <c r="AN45">
        <f>(O45+273.15)</f>
        <v>301.03515090942381</v>
      </c>
      <c r="AO45">
        <f>(Y45*AG45+Z45*AH45)*AI45</f>
        <v>199.83380412711631</v>
      </c>
      <c r="AP45">
        <f>((AO45+0.00000010773*(AN45^4-AM45^4))-AL45*44100)/(L45*51.4+0.00000043092*AM45^3)</f>
        <v>-9.4250472301142185</v>
      </c>
      <c r="AQ45">
        <f>0.61365*EXP(17.502*J45/(240.97+J45))</f>
        <v>3.5936084358204528</v>
      </c>
      <c r="AR45">
        <f>AQ45*1000/AA45</f>
        <v>40.58540312910916</v>
      </c>
      <c r="AS45">
        <f>(AR45-U45)</f>
        <v>13.236964866169707</v>
      </c>
      <c r="AT45">
        <f>IF(D45,P45,(O45+P45)/2)</f>
        <v>27.476881980895996</v>
      </c>
      <c r="AU45">
        <f>0.61365*EXP(17.502*AT45/(240.97+AT45))</f>
        <v>3.6806403815084598</v>
      </c>
      <c r="AV45">
        <f>IF(AS45&lt;&gt;0,(1000-(AR45+U45)/2)/AS45*AL45,0)</f>
        <v>2.2441656787859285</v>
      </c>
      <c r="AW45">
        <f>U45*AA45/1000</f>
        <v>2.4215498891453606</v>
      </c>
      <c r="AX45">
        <f>(AU45-AW45)</f>
        <v>1.2590904923630992</v>
      </c>
      <c r="AY45">
        <f>1/(1.6/F45+1.37/N45)</f>
        <v>1.5169307137415768</v>
      </c>
      <c r="AZ45">
        <f>G45*AA45*0.001</f>
        <v>33.039690535474413</v>
      </c>
      <c r="BA45">
        <f>G45/S45</f>
        <v>0.97075330889457867</v>
      </c>
      <c r="BB45">
        <f>(1-AL45*AA45/AQ45/F45)*100</f>
        <v>83.939312205886836</v>
      </c>
      <c r="BC45">
        <f>(S45-E45/(N45/1.35))</f>
        <v>382.67972195096485</v>
      </c>
      <c r="BD45">
        <f>E45*BB45/100/BC45</f>
        <v>1.1858193990765093E-2</v>
      </c>
    </row>
    <row r="46" spans="1:56" x14ac:dyDescent="0.25">
      <c r="A46" s="1" t="s">
        <v>1</v>
      </c>
      <c r="B46" s="1" t="s">
        <v>10337</v>
      </c>
      <c r="K46" s="1">
        <f t="shared" si="0"/>
        <v>2.72</v>
      </c>
    </row>
    <row r="47" spans="1:56" x14ac:dyDescent="0.25">
      <c r="A47" s="1" t="s">
        <v>1</v>
      </c>
      <c r="B47" s="1" t="s">
        <v>10336</v>
      </c>
      <c r="K47" s="1">
        <f t="shared" si="0"/>
        <v>2.72</v>
      </c>
    </row>
    <row r="48" spans="1:56" x14ac:dyDescent="0.25">
      <c r="A48" s="1">
        <v>11</v>
      </c>
      <c r="B48" s="1" t="s">
        <v>10335</v>
      </c>
      <c r="C48" s="1">
        <v>2307.5000075884163</v>
      </c>
      <c r="D48" s="1">
        <v>0</v>
      </c>
      <c r="E48">
        <f>(R48-S48*(1000-T48)/(1000-U48))*AK48</f>
        <v>5.7236494491250216</v>
      </c>
      <c r="F48">
        <f>IF(AV48&lt;&gt;0,1/(1/AV48-1/N48),0)</f>
        <v>5.3723727413503335</v>
      </c>
      <c r="G48">
        <f>((AY48-AL48/2)*S48-E48)/(AY48+AL48/2)</f>
        <v>372.73034832281667</v>
      </c>
      <c r="H48">
        <f>AL48*1000</f>
        <v>31.727110284775836</v>
      </c>
      <c r="I48">
        <f>(AQ48-AW48)</f>
        <v>1.1383005704052445</v>
      </c>
      <c r="J48">
        <f>(P48+AP48*D48)</f>
        <v>27.258703231811523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27.98590087890625</v>
      </c>
      <c r="P48" s="1">
        <v>27.258703231811523</v>
      </c>
      <c r="Q48" s="1">
        <v>28.052417755126953</v>
      </c>
      <c r="R48" s="1">
        <v>399.91143798828125</v>
      </c>
      <c r="S48" s="1">
        <v>383.68118286132813</v>
      </c>
      <c r="T48" s="1">
        <v>0.22557821869850159</v>
      </c>
      <c r="U48" s="1">
        <v>28.18733024597168</v>
      </c>
      <c r="V48" s="1">
        <v>0.52672314643859863</v>
      </c>
      <c r="W48" s="1">
        <v>65.817161560058594</v>
      </c>
      <c r="X48" s="1">
        <v>299.92840576171875</v>
      </c>
      <c r="Y48" s="1">
        <v>1598.805419921875</v>
      </c>
      <c r="Z48" s="1">
        <v>8.0877037048339844</v>
      </c>
      <c r="AA48" s="1">
        <v>88.536369323730469</v>
      </c>
      <c r="AB48" s="1">
        <v>3.689171314239502</v>
      </c>
      <c r="AC48" s="1">
        <v>-3.1170850619673729E-2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1.10267796235926</v>
      </c>
      <c r="AL48">
        <f>(U48-T48)/(1000-U48)*AK48</f>
        <v>3.1727110284775838E-2</v>
      </c>
      <c r="AM48">
        <f>(P48+273.15)</f>
        <v>300.4087032318115</v>
      </c>
      <c r="AN48">
        <f>(O48+273.15)</f>
        <v>301.13590087890623</v>
      </c>
      <c r="AO48">
        <f>(Y48*AG48+Z48*AH48)*AI48</f>
        <v>255.80886146972625</v>
      </c>
      <c r="AP48">
        <f>((AO48+0.00000010773*(AN48^4-AM48^4))-AL48*44100)/(L48*51.4+0.00000043092*AM48^3)</f>
        <v>-9.3257834457305471</v>
      </c>
      <c r="AQ48">
        <f>0.61365*EXP(17.502*J48/(240.97+J48))</f>
        <v>3.6339044513125516</v>
      </c>
      <c r="AR48">
        <f>AQ48*1000/AA48</f>
        <v>41.044200017117184</v>
      </c>
      <c r="AS48">
        <f>(AR48-U48)</f>
        <v>12.856869771145504</v>
      </c>
      <c r="AT48">
        <f>IF(D48,P48,(O48+P48)/2)</f>
        <v>27.622302055358887</v>
      </c>
      <c r="AU48">
        <f>0.61365*EXP(17.502*AT48/(240.97+AT48))</f>
        <v>3.7120812717822318</v>
      </c>
      <c r="AV48">
        <f>IF(AS48&lt;&gt;0,(1000-(AR48+U48)/2)/AS48*AL48,0)</f>
        <v>2.382294651190707</v>
      </c>
      <c r="AW48">
        <f>U48*AA48/1000</f>
        <v>2.4956038809073071</v>
      </c>
      <c r="AX48">
        <f>(AU48-AW48)</f>
        <v>1.2164773908749247</v>
      </c>
      <c r="AY48">
        <f>1/(1.6/F48+1.37/N48)</f>
        <v>1.6184177947420566</v>
      </c>
      <c r="AZ48">
        <f>G48*AA48*0.001</f>
        <v>33.000191777271596</v>
      </c>
      <c r="BA48">
        <f>G48/S48</f>
        <v>0.97145850506182019</v>
      </c>
      <c r="BB48">
        <f>(1-AL48*AA48/AQ48/F48)*100</f>
        <v>85.611597243335851</v>
      </c>
      <c r="BC48">
        <f>(S48-E48/(N48/1.35))</f>
        <v>381.87597293159138</v>
      </c>
      <c r="BD48">
        <f>E48*BB48/100/BC48</f>
        <v>1.283167326917193E-2</v>
      </c>
    </row>
    <row r="49" spans="1:56" x14ac:dyDescent="0.25">
      <c r="A49" s="1" t="s">
        <v>1</v>
      </c>
      <c r="B49" s="1" t="s">
        <v>10334</v>
      </c>
      <c r="K49" s="1">
        <f t="shared" si="0"/>
        <v>2.72</v>
      </c>
    </row>
    <row r="50" spans="1:56" x14ac:dyDescent="0.25">
      <c r="A50" s="1" t="s">
        <v>1</v>
      </c>
      <c r="B50" s="1" t="s">
        <v>10329</v>
      </c>
      <c r="K50" s="1">
        <f t="shared" si="0"/>
        <v>2.72</v>
      </c>
    </row>
    <row r="51" spans="1:56" x14ac:dyDescent="0.25">
      <c r="A51" s="1">
        <v>12</v>
      </c>
      <c r="B51" s="1" t="s">
        <v>10333</v>
      </c>
      <c r="C51" s="1">
        <v>2510.5000075884163</v>
      </c>
      <c r="D51" s="1">
        <v>0</v>
      </c>
      <c r="E51">
        <f>(R51-S51*(1000-T51)/(1000-U51))*AK51</f>
        <v>6.1001916708004593</v>
      </c>
      <c r="F51">
        <f>IF(AV51&lt;&gt;0,1/(1/AV51-1/N51),0)</f>
        <v>6.3855048838747166</v>
      </c>
      <c r="G51">
        <f>((AY51-AL51/2)*S51-E51)/(AY51+AL51/2)</f>
        <v>372.46596820410576</v>
      </c>
      <c r="H51">
        <f>AL51*1000</f>
        <v>32.916624553106509</v>
      </c>
      <c r="I51">
        <f>(AQ51-AW51)</f>
        <v>1.0969371614700587</v>
      </c>
      <c r="J51">
        <f>(P51+AP51*D51)</f>
        <v>27.485700607299805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28.119112014770508</v>
      </c>
      <c r="P51" s="1">
        <v>27.485700607299805</v>
      </c>
      <c r="Q51" s="1">
        <v>28.160854339599609</v>
      </c>
      <c r="R51" s="1">
        <v>400.00857543945313</v>
      </c>
      <c r="S51" s="1">
        <v>383.04244995117188</v>
      </c>
      <c r="T51" s="1">
        <v>0.22648040950298309</v>
      </c>
      <c r="U51" s="1">
        <v>29.205434799194336</v>
      </c>
      <c r="V51" s="1">
        <v>0.52471208572387695</v>
      </c>
      <c r="W51" s="1">
        <v>67.6634521484375</v>
      </c>
      <c r="X51" s="1">
        <v>299.9361572265625</v>
      </c>
      <c r="Y51" s="1">
        <v>2000.1868896484375</v>
      </c>
      <c r="Z51" s="1">
        <v>7.6560807228088379</v>
      </c>
      <c r="AA51" s="1">
        <v>88.531578063964844</v>
      </c>
      <c r="AB51" s="1">
        <v>3.7924184799194336</v>
      </c>
      <c r="AC51" s="1">
        <v>-5.3503613919019699E-2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1.1027064603917736</v>
      </c>
      <c r="AL51">
        <f>(U51-T51)/(1000-U51)*AK51</f>
        <v>3.291662455310651E-2</v>
      </c>
      <c r="AM51">
        <f>(P51+273.15)</f>
        <v>300.63570060729978</v>
      </c>
      <c r="AN51">
        <f>(O51+273.15)</f>
        <v>301.26911201477049</v>
      </c>
      <c r="AO51">
        <f>(Y51*AG51+Z51*AH51)*AI51</f>
        <v>320.02989519052426</v>
      </c>
      <c r="AP51">
        <f>((AO51+0.00000010773*(AN51^4-AM51^4))-AL51*44100)/(L51*51.4+0.00000043092*AM51^3)</f>
        <v>-9.2360293424487505</v>
      </c>
      <c r="AQ51">
        <f>0.61365*EXP(17.502*J51/(240.97+J51))</f>
        <v>3.6825403922869673</v>
      </c>
      <c r="AR51">
        <f>AQ51*1000/AA51</f>
        <v>41.595783931766128</v>
      </c>
      <c r="AS51">
        <f>(AR51-U51)</f>
        <v>12.390349132571792</v>
      </c>
      <c r="AT51">
        <f>IF(D51,P51,(O51+P51)/2)</f>
        <v>27.802406311035156</v>
      </c>
      <c r="AU51">
        <f>0.61365*EXP(17.502*AT51/(240.97+AT51))</f>
        <v>3.7513458271310447</v>
      </c>
      <c r="AV51">
        <f>IF(AS51&lt;&gt;0,(1000-(AR51+U51)/2)/AS51*AL51,0)</f>
        <v>2.5625876757745054</v>
      </c>
      <c r="AW51">
        <f>U51*AA51/1000</f>
        <v>2.5856032308169086</v>
      </c>
      <c r="AX51">
        <f>(AU51-AW51)</f>
        <v>1.1657425963141361</v>
      </c>
      <c r="AY51">
        <f>1/(1.6/F51+1.37/N51)</f>
        <v>1.7524338988724812</v>
      </c>
      <c r="AZ51">
        <f>G51*AA51*0.001</f>
        <v>32.974999940232038</v>
      </c>
      <c r="BA51">
        <f>G51/S51</f>
        <v>0.97238822551282678</v>
      </c>
      <c r="BB51">
        <f>(1-AL51*AA51/AQ51/F51)*100</f>
        <v>87.607162960816993</v>
      </c>
      <c r="BC51">
        <f>(S51-E51/(N51/1.35))</f>
        <v>381.11848051955167</v>
      </c>
      <c r="BD51">
        <f>E51*BB51/100/BC51</f>
        <v>1.4022423816013775E-2</v>
      </c>
    </row>
    <row r="52" spans="1:56" x14ac:dyDescent="0.25">
      <c r="A52" s="1" t="s">
        <v>1</v>
      </c>
      <c r="B52" s="1" t="s">
        <v>10332</v>
      </c>
      <c r="K52" s="2">
        <v>8.43</v>
      </c>
    </row>
    <row r="53" spans="1:56" x14ac:dyDescent="0.25">
      <c r="A53" s="1" t="s">
        <v>1</v>
      </c>
      <c r="B53" s="1" t="s">
        <v>10331</v>
      </c>
      <c r="K53" s="2">
        <v>8.43</v>
      </c>
    </row>
    <row r="54" spans="1:56" x14ac:dyDescent="0.25">
      <c r="A54" s="1" t="s">
        <v>1</v>
      </c>
      <c r="B54" s="1" t="s">
        <v>10330</v>
      </c>
      <c r="K54" s="2">
        <v>8.43</v>
      </c>
    </row>
    <row r="55" spans="1:56" x14ac:dyDescent="0.25">
      <c r="A55" s="1" t="s">
        <v>1</v>
      </c>
      <c r="B55" s="1" t="s">
        <v>10329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8117-972D-4D89-8631-A7362A48FF1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10418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10417</v>
      </c>
    </row>
    <row r="12" spans="1:56" x14ac:dyDescent="0.25">
      <c r="A12" s="1" t="s">
        <v>1</v>
      </c>
      <c r="B12" s="1" t="s">
        <v>10416</v>
      </c>
    </row>
    <row r="13" spans="1:56" x14ac:dyDescent="0.25">
      <c r="A13" s="1" t="s">
        <v>1</v>
      </c>
      <c r="B13" s="1" t="s">
        <v>10415</v>
      </c>
    </row>
    <row r="14" spans="1:56" x14ac:dyDescent="0.25">
      <c r="A14" s="1" t="s">
        <v>1</v>
      </c>
      <c r="B14" s="1" t="s">
        <v>10414</v>
      </c>
    </row>
    <row r="15" spans="1:56" x14ac:dyDescent="0.25">
      <c r="A15" s="1" t="s">
        <v>1</v>
      </c>
      <c r="B15" s="1" t="s">
        <v>10413</v>
      </c>
    </row>
    <row r="16" spans="1:56" x14ac:dyDescent="0.25">
      <c r="A16" s="1" t="s">
        <v>1</v>
      </c>
      <c r="B16" s="1" t="s">
        <v>10412</v>
      </c>
    </row>
    <row r="17" spans="1:56" x14ac:dyDescent="0.25">
      <c r="A17" s="1" t="s">
        <v>1</v>
      </c>
      <c r="B17" s="1" t="s">
        <v>10411</v>
      </c>
    </row>
    <row r="18" spans="1:56" x14ac:dyDescent="0.25">
      <c r="A18" s="1">
        <v>1</v>
      </c>
      <c r="B18" s="1" t="s">
        <v>10410</v>
      </c>
      <c r="C18" s="1">
        <v>259.00000800192356</v>
      </c>
      <c r="D18" s="1">
        <v>0</v>
      </c>
      <c r="E18">
        <f>(R18-S18*(1000-T18)/(1000-U18))*AK18</f>
        <v>-3.7026775800178449</v>
      </c>
      <c r="F18">
        <f>IF(AV18&lt;&gt;0,1/(1/AV18-1/N18),0)</f>
        <v>2.3101247059133465</v>
      </c>
      <c r="G18">
        <f>((AY18-AL18/2)*S18-E18)/(AY18+AL18/2)</f>
        <v>388.82941582641746</v>
      </c>
      <c r="H18">
        <f>AL18*1000</f>
        <v>24.199325745039005</v>
      </c>
      <c r="I18">
        <f>(AQ18-AW18)</f>
        <v>1.3791803224977683</v>
      </c>
      <c r="J18">
        <f>(P18+AP18*D18)</f>
        <v>27.560497283935547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27.649681091308594</v>
      </c>
      <c r="P18" s="1">
        <v>27.560497283935547</v>
      </c>
      <c r="Q18" s="1">
        <v>27.667020797729492</v>
      </c>
      <c r="R18" s="1">
        <v>399.98941040039063</v>
      </c>
      <c r="S18" s="1">
        <v>394.68014526367188</v>
      </c>
      <c r="T18" s="1">
        <v>4.8103985786437988</v>
      </c>
      <c r="U18" s="1">
        <v>26.203563690185547</v>
      </c>
      <c r="V18" s="1">
        <v>11.452607154846191</v>
      </c>
      <c r="W18" s="1">
        <v>62.385501861572266</v>
      </c>
      <c r="X18" s="1">
        <v>299.6162109375</v>
      </c>
      <c r="Y18" s="1">
        <v>0.2520047128200531</v>
      </c>
      <c r="Z18" s="1">
        <v>6.1801877021789551</v>
      </c>
      <c r="AA18" s="1">
        <v>88.518867492675781</v>
      </c>
      <c r="AB18" s="1">
        <v>0.30340865254402161</v>
      </c>
      <c r="AC18" s="1">
        <v>1.004868745803833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1.1015301872702203</v>
      </c>
      <c r="AL18">
        <f>(U18-T18)/(1000-U18)*AK18</f>
        <v>2.4199325745039003E-2</v>
      </c>
      <c r="AM18">
        <f>(P18+273.15)</f>
        <v>300.71049728393552</v>
      </c>
      <c r="AN18">
        <f>(O18+273.15)</f>
        <v>300.79968109130857</v>
      </c>
      <c r="AO18">
        <f>(Y18*AG18+Z18*AH18)*AI18</f>
        <v>4.0320753149969413E-2</v>
      </c>
      <c r="AP18">
        <f>((AO18+0.00000010773*(AN18^4-AM18^4))-AL18*44100)/(L18*51.4+0.00000043092*AM18^3)</f>
        <v>-8.7584725674797816</v>
      </c>
      <c r="AQ18">
        <f>0.61365*EXP(17.502*J18/(240.97+J18))</f>
        <v>3.698690104625193</v>
      </c>
      <c r="AR18">
        <f>AQ18*1000/AA18</f>
        <v>41.784200469252831</v>
      </c>
      <c r="AS18">
        <f>(AR18-U18)</f>
        <v>15.580636779067284</v>
      </c>
      <c r="AT18">
        <f>IF(D18,P18,(O18+P18)/2)</f>
        <v>27.60508918762207</v>
      </c>
      <c r="AU18">
        <f>0.61365*EXP(17.502*AT18/(240.97+AT18))</f>
        <v>3.7083475361089495</v>
      </c>
      <c r="AV18">
        <f>IF(AS18&lt;&gt;0,(1000-(AR18+U18)/2)/AS18*AL18,0)</f>
        <v>1.5003685055196347</v>
      </c>
      <c r="AW18">
        <f>U18*AA18/1000</f>
        <v>2.3195097821274246</v>
      </c>
      <c r="AX18">
        <f>(AU18-AW18)</f>
        <v>1.3888377539815249</v>
      </c>
      <c r="AY18">
        <f>1/(1.6/F18+1.37/N18)</f>
        <v>0.98748780447438389</v>
      </c>
      <c r="AZ18">
        <f>G18*AA18*0.001</f>
        <v>34.418739536793176</v>
      </c>
      <c r="BA18">
        <f>G18/S18</f>
        <v>0.98517602289482853</v>
      </c>
      <c r="BB18">
        <f>(1-AL18*AA18/AQ18/F18)*100</f>
        <v>74.929918581968622</v>
      </c>
      <c r="BC18">
        <f>(S18-E18/(N18/1.35))</f>
        <v>395.84795094315558</v>
      </c>
      <c r="BD18">
        <f>E18*BB18/100/BC18</f>
        <v>-7.0087852910437004E-3</v>
      </c>
    </row>
    <row r="19" spans="1:56" x14ac:dyDescent="0.25">
      <c r="A19" s="1" t="s">
        <v>1</v>
      </c>
      <c r="B19" s="1" t="s">
        <v>10409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10408</v>
      </c>
      <c r="K20" s="1">
        <f t="shared" si="0"/>
        <v>2.72</v>
      </c>
    </row>
    <row r="21" spans="1:56" x14ac:dyDescent="0.25">
      <c r="A21" s="1">
        <v>2</v>
      </c>
      <c r="B21" s="1" t="s">
        <v>10407</v>
      </c>
      <c r="C21" s="1">
        <v>462.00000800192356</v>
      </c>
      <c r="D21" s="1">
        <v>0</v>
      </c>
      <c r="E21">
        <f>(R21-S21*(1000-T21)/(1000-U21))*AK21</f>
        <v>-2.8136378744153827</v>
      </c>
      <c r="F21">
        <f>IF(AV21&lt;&gt;0,1/(1/AV21-1/N21),0)</f>
        <v>2.1237036409512822</v>
      </c>
      <c r="G21">
        <f>((AY21-AL21/2)*S21-E21)/(AY21+AL21/2)</f>
        <v>387.39567570657681</v>
      </c>
      <c r="H21">
        <f>AL21*1000</f>
        <v>23.586839713957584</v>
      </c>
      <c r="I21">
        <f>(AQ21-AW21)</f>
        <v>1.4208592786991003</v>
      </c>
      <c r="J21">
        <f>(P21+AP21*D21)</f>
        <v>27.634201049804688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27.625730514526367</v>
      </c>
      <c r="P21" s="1">
        <v>27.634201049804688</v>
      </c>
      <c r="Q21" s="1">
        <v>27.687273025512695</v>
      </c>
      <c r="R21" s="1">
        <v>400.15951538085938</v>
      </c>
      <c r="S21" s="1">
        <v>394.2711181640625</v>
      </c>
      <c r="T21" s="1">
        <v>5.0567803382873535</v>
      </c>
      <c r="U21" s="1">
        <v>25.915536880493164</v>
      </c>
      <c r="V21" s="1">
        <v>12.054962158203125</v>
      </c>
      <c r="W21" s="1">
        <v>61.78057861328125</v>
      </c>
      <c r="X21" s="1">
        <v>299.60348510742188</v>
      </c>
      <c r="Y21" s="1">
        <v>25.700216293334961</v>
      </c>
      <c r="Z21" s="1">
        <v>10.67080020904541</v>
      </c>
      <c r="AA21" s="1">
        <v>88.51080322265625</v>
      </c>
      <c r="AB21" s="1">
        <v>0.21471236646175385</v>
      </c>
      <c r="AC21" s="1">
        <v>0.99581664800643921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1.1014834011302272</v>
      </c>
      <c r="AL21">
        <f>(U21-T21)/(1000-U21)*AK21</f>
        <v>2.3586839713957582E-2</v>
      </c>
      <c r="AM21">
        <f>(P21+273.15)</f>
        <v>300.78420104980466</v>
      </c>
      <c r="AN21">
        <f>(O21+273.15)</f>
        <v>300.77573051452634</v>
      </c>
      <c r="AO21">
        <f>(Y21*AG21+Z21*AH21)*AI21</f>
        <v>4.112034515022458</v>
      </c>
      <c r="AP21">
        <f>((AO21+0.00000010773*(AN21^4-AM21^4))-AL21*44100)/(L21*51.4+0.00000043092*AM21^3)</f>
        <v>-8.5119211885278769</v>
      </c>
      <c r="AQ21">
        <f>0.61365*EXP(17.502*J21/(240.97+J21))</f>
        <v>3.7146642639379217</v>
      </c>
      <c r="AR21">
        <f>AQ21*1000/AA21</f>
        <v>41.968484396118022</v>
      </c>
      <c r="AS21">
        <f>(AR21-U21)</f>
        <v>16.052947515624858</v>
      </c>
      <c r="AT21">
        <f>IF(D21,P21,(O21+P21)/2)</f>
        <v>27.629965782165527</v>
      </c>
      <c r="AU21">
        <f>0.61365*EXP(17.502*AT21/(240.97+AT21))</f>
        <v>3.7137447071150449</v>
      </c>
      <c r="AV21">
        <f>IF(AS21&lt;&gt;0,(1000-(AR21+U21)/2)/AS21*AL21,0)</f>
        <v>1.4194436833038804</v>
      </c>
      <c r="AW21">
        <f>U21*AA21/1000</f>
        <v>2.2938049852388214</v>
      </c>
      <c r="AX21">
        <f>(AU21-AW21)</f>
        <v>1.4199397218762235</v>
      </c>
      <c r="AY21">
        <f>1/(1.6/F21+1.37/N21)</f>
        <v>0.93155994738725911</v>
      </c>
      <c r="AZ21">
        <f>G21*AA21*0.001</f>
        <v>34.288702421772776</v>
      </c>
      <c r="BA21">
        <f>G21/S21</f>
        <v>0.98256163806899821</v>
      </c>
      <c r="BB21">
        <f>(1-AL21*AA21/AQ21/F21)*100</f>
        <v>73.536178514807048</v>
      </c>
      <c r="BC21">
        <f>(S21-E21/(N21/1.35))</f>
        <v>395.15852524143941</v>
      </c>
      <c r="BD21">
        <f>E21*BB21/100/BC21</f>
        <v>-5.2359790765646426E-3</v>
      </c>
    </row>
    <row r="22" spans="1:56" x14ac:dyDescent="0.25">
      <c r="A22" s="1" t="s">
        <v>1</v>
      </c>
      <c r="B22" s="1" t="s">
        <v>10406</v>
      </c>
      <c r="K22" s="1">
        <f t="shared" si="0"/>
        <v>2.72</v>
      </c>
    </row>
    <row r="23" spans="1:56" x14ac:dyDescent="0.25">
      <c r="A23" s="1" t="s">
        <v>1</v>
      </c>
      <c r="B23" s="1" t="s">
        <v>10405</v>
      </c>
      <c r="K23" s="1">
        <f t="shared" si="0"/>
        <v>2.72</v>
      </c>
    </row>
    <row r="24" spans="1:56" x14ac:dyDescent="0.25">
      <c r="A24" s="1">
        <v>3</v>
      </c>
      <c r="B24" s="1" t="s">
        <v>10404</v>
      </c>
      <c r="C24" s="1">
        <v>665.00000800192356</v>
      </c>
      <c r="D24" s="1">
        <v>0</v>
      </c>
      <c r="E24">
        <f>(R24-S24*(1000-T24)/(1000-U24))*AK24</f>
        <v>-2.1610039730415815</v>
      </c>
      <c r="F24">
        <f>IF(AV24&lt;&gt;0,1/(1/AV24-1/N24),0)</f>
        <v>2.010452199516771</v>
      </c>
      <c r="G24">
        <f>((AY24-AL24/2)*S24-E24)/(AY24+AL24/2)</f>
        <v>386.25023861737412</v>
      </c>
      <c r="H24">
        <f>AL24*1000</f>
        <v>22.992997481569013</v>
      </c>
      <c r="I24">
        <f>(AQ24-AW24)</f>
        <v>1.4374868367421674</v>
      </c>
      <c r="J24">
        <f>(P24+AP24*D24)</f>
        <v>27.583181381225586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27.552434921264648</v>
      </c>
      <c r="P24" s="1">
        <v>27.583181381225586</v>
      </c>
      <c r="Q24" s="1">
        <v>27.637971878051758</v>
      </c>
      <c r="R24" s="1">
        <v>400.10708618164063</v>
      </c>
      <c r="S24" s="1">
        <v>393.84664916992188</v>
      </c>
      <c r="T24" s="1">
        <v>5.2607464790344238</v>
      </c>
      <c r="U24" s="1">
        <v>25.603965759277344</v>
      </c>
      <c r="V24" s="1">
        <v>12.594432830810547</v>
      </c>
      <c r="W24" s="1">
        <v>61.296894073486328</v>
      </c>
      <c r="X24" s="1">
        <v>299.55758666992188</v>
      </c>
      <c r="Y24" s="1">
        <v>49.609382629394531</v>
      </c>
      <c r="Z24" s="1">
        <v>10.368371963500977</v>
      </c>
      <c r="AA24" s="1">
        <v>88.506340026855469</v>
      </c>
      <c r="AB24" s="1">
        <v>0.1936018317937851</v>
      </c>
      <c r="AC24" s="1">
        <v>0.99653679132461548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1.1013146568747125</v>
      </c>
      <c r="AL24">
        <f>(U24-T24)/(1000-U24)*AK24</f>
        <v>2.2992997481569011E-2</v>
      </c>
      <c r="AM24">
        <f>(P24+273.15)</f>
        <v>300.73318138122556</v>
      </c>
      <c r="AN24">
        <f>(O24+273.15)</f>
        <v>300.70243492126463</v>
      </c>
      <c r="AO24">
        <f>(Y24*AG24+Z24*AH24)*AI24</f>
        <v>7.9375010432861473</v>
      </c>
      <c r="AP24">
        <f>((AO24+0.00000010773*(AN24^4-AM24^4))-AL24*44100)/(L24*51.4+0.00000043092*AM24^3)</f>
        <v>-8.267911550564806</v>
      </c>
      <c r="AQ24">
        <f>0.61365*EXP(17.502*J24/(240.97+J24))</f>
        <v>3.7036001362687325</v>
      </c>
      <c r="AR24">
        <f>AQ24*1000/AA24</f>
        <v>41.845591345715455</v>
      </c>
      <c r="AS24">
        <f>(AR24-U24)</f>
        <v>16.241625586438111</v>
      </c>
      <c r="AT24">
        <f>IF(D24,P24,(O24+P24)/2)</f>
        <v>27.567808151245117</v>
      </c>
      <c r="AU24">
        <f>0.61365*EXP(17.502*AT24/(240.97+AT24))</f>
        <v>3.700271940060365</v>
      </c>
      <c r="AV24">
        <f>IF(AS24&lt;&gt;0,(1000-(AR24+U24)/2)/AS24*AL24,0)</f>
        <v>1.367939656963699</v>
      </c>
      <c r="AW24">
        <f>U24*AA24/1000</f>
        <v>2.2661132995265652</v>
      </c>
      <c r="AX24">
        <f>(AU24-AW24)</f>
        <v>1.4341586405337998</v>
      </c>
      <c r="AY24">
        <f>1/(1.6/F24+1.37/N24)</f>
        <v>0.8961309908153694</v>
      </c>
      <c r="AZ24">
        <f>G24*AA24*0.001</f>
        <v>34.185594954523374</v>
      </c>
      <c r="BA24">
        <f>G24/S24</f>
        <v>0.98071226308879844</v>
      </c>
      <c r="BB24">
        <f>(1-AL24*AA24/AQ24/F24)*100</f>
        <v>72.66921344637484</v>
      </c>
      <c r="BC24">
        <f>(S24-E24/(N24/1.35))</f>
        <v>394.52821883364953</v>
      </c>
      <c r="BD24">
        <f>E24*BB24/100/BC24</f>
        <v>-3.9804113236735815E-3</v>
      </c>
    </row>
    <row r="25" spans="1:56" x14ac:dyDescent="0.25">
      <c r="A25" s="1" t="s">
        <v>1</v>
      </c>
      <c r="B25" s="1" t="s">
        <v>10403</v>
      </c>
      <c r="K25" s="1">
        <f t="shared" si="0"/>
        <v>2.72</v>
      </c>
    </row>
    <row r="26" spans="1:56" x14ac:dyDescent="0.25">
      <c r="A26" s="1" t="s">
        <v>1</v>
      </c>
      <c r="B26" s="1" t="s">
        <v>10402</v>
      </c>
      <c r="K26" s="1">
        <f t="shared" si="0"/>
        <v>2.72</v>
      </c>
    </row>
    <row r="27" spans="1:56" x14ac:dyDescent="0.25">
      <c r="A27" s="1">
        <v>4</v>
      </c>
      <c r="B27" s="1" t="s">
        <v>10401</v>
      </c>
      <c r="C27" s="1">
        <v>868.00000800192356</v>
      </c>
      <c r="D27" s="1">
        <v>0</v>
      </c>
      <c r="E27">
        <f>(R27-S27*(1000-T27)/(1000-U27))*AK27</f>
        <v>-1.0591031217330078</v>
      </c>
      <c r="F27">
        <f>IF(AV27&lt;&gt;0,1/(1/AV27-1/N27),0)</f>
        <v>1.9985886184743258</v>
      </c>
      <c r="G27">
        <f>((AY27-AL27/2)*S27-E27)/(AY27+AL27/2)</f>
        <v>384.30933814252813</v>
      </c>
      <c r="H27">
        <f>AL27*1000</f>
        <v>22.751353245177924</v>
      </c>
      <c r="I27">
        <f>(AQ27-AW27)</f>
        <v>1.4281359531791913</v>
      </c>
      <c r="J27">
        <f>(P27+AP27*D27)</f>
        <v>27.525190353393555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27.489597320556641</v>
      </c>
      <c r="P27" s="1">
        <v>27.525190353393555</v>
      </c>
      <c r="Q27" s="1">
        <v>27.585178375244141</v>
      </c>
      <c r="R27" s="1">
        <v>400.18978881835938</v>
      </c>
      <c r="S27" s="1">
        <v>393.031982421875</v>
      </c>
      <c r="T27" s="1">
        <v>5.4396395683288574</v>
      </c>
      <c r="U27" s="1">
        <v>25.569995880126953</v>
      </c>
      <c r="V27" s="1">
        <v>13.069613456726074</v>
      </c>
      <c r="W27" s="1">
        <v>61.436042785644531</v>
      </c>
      <c r="X27" s="1">
        <v>299.55413818359375</v>
      </c>
      <c r="Y27" s="1">
        <v>100.01607513427734</v>
      </c>
      <c r="Z27" s="1">
        <v>10.479559898376465</v>
      </c>
      <c r="AA27" s="1">
        <v>88.499160766601563</v>
      </c>
      <c r="AB27" s="1">
        <v>0.24929030239582062</v>
      </c>
      <c r="AC27" s="1">
        <v>0.99581122398376465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1.1013019786161533</v>
      </c>
      <c r="AL27">
        <f>(U27-T27)/(1000-U27)*AK27</f>
        <v>2.2751353245177925E-2</v>
      </c>
      <c r="AM27">
        <f>(P27+273.15)</f>
        <v>300.67519035339353</v>
      </c>
      <c r="AN27">
        <f>(O27+273.15)</f>
        <v>300.63959732055662</v>
      </c>
      <c r="AO27">
        <f>(Y27*AG27+Z27*AH27)*AI27</f>
        <v>16.002571663799017</v>
      </c>
      <c r="AP27">
        <f>((AO27+0.00000010773*(AN27^4-AM27^4))-AL27*44100)/(L27*51.4+0.00000043092*AM27^3)</f>
        <v>-8.1150260978456519</v>
      </c>
      <c r="AQ27">
        <f>0.61365*EXP(17.502*J27/(240.97+J27))</f>
        <v>3.6910591293758861</v>
      </c>
      <c r="AR27">
        <f>AQ27*1000/AA27</f>
        <v>41.707278322223864</v>
      </c>
      <c r="AS27">
        <f>(AR27-U27)</f>
        <v>16.137282442096911</v>
      </c>
      <c r="AT27">
        <f>IF(D27,P27,(O27+P27)/2)</f>
        <v>27.507393836975098</v>
      </c>
      <c r="AU27">
        <f>0.61365*EXP(17.502*AT27/(240.97+AT27))</f>
        <v>3.6872179344407625</v>
      </c>
      <c r="AV27">
        <f>IF(AS27&lt;&gt;0,(1000-(AR27+U27)/2)/AS27*AL27,0)</f>
        <v>1.3624368792386226</v>
      </c>
      <c r="AW27">
        <f>U27*AA27/1000</f>
        <v>2.2629231761966948</v>
      </c>
      <c r="AX27">
        <f>(AU27-AW27)</f>
        <v>1.4242947582440677</v>
      </c>
      <c r="AY27">
        <f>1/(1.6/F27+1.37/N27)</f>
        <v>0.89235329529759566</v>
      </c>
      <c r="AZ27">
        <f>G27*AA27*0.001</f>
        <v>34.011053900381839</v>
      </c>
      <c r="BA27">
        <f>G27/S27</f>
        <v>0.97780678247709596</v>
      </c>
      <c r="BB27">
        <f>(1-AL27*AA27/AQ27/F27)*100</f>
        <v>72.705699198026906</v>
      </c>
      <c r="BC27">
        <f>(S27-E27/(N27/1.35))</f>
        <v>393.3660181606046</v>
      </c>
      <c r="BD27">
        <f>E27*BB27/100/BC27</f>
        <v>-1.9575364783282426E-3</v>
      </c>
    </row>
    <row r="28" spans="1:56" x14ac:dyDescent="0.25">
      <c r="A28" s="1" t="s">
        <v>1</v>
      </c>
      <c r="B28" s="1" t="s">
        <v>10400</v>
      </c>
      <c r="K28" s="1">
        <f t="shared" si="0"/>
        <v>2.72</v>
      </c>
    </row>
    <row r="29" spans="1:56" x14ac:dyDescent="0.25">
      <c r="A29" s="1" t="s">
        <v>1</v>
      </c>
      <c r="B29" s="1" t="s">
        <v>10399</v>
      </c>
      <c r="K29" s="1">
        <f t="shared" si="0"/>
        <v>2.72</v>
      </c>
    </row>
    <row r="30" spans="1:56" x14ac:dyDescent="0.25">
      <c r="A30" s="1">
        <v>5</v>
      </c>
      <c r="B30" s="1" t="s">
        <v>10398</v>
      </c>
      <c r="C30" s="1">
        <v>1071.0000080019236</v>
      </c>
      <c r="D30" s="1">
        <v>0</v>
      </c>
      <c r="E30">
        <f>(R30-S30*(1000-T30)/(1000-U30))*AK30</f>
        <v>-0.23646341758374398</v>
      </c>
      <c r="F30">
        <f>IF(AV30&lt;&gt;0,1/(1/AV30-1/N30),0)</f>
        <v>2.0100937250181272</v>
      </c>
      <c r="G30">
        <f>((AY30-AL30/2)*S30-E30)/(AY30+AL30/2)</f>
        <v>382.71709979331916</v>
      </c>
      <c r="H30">
        <f>AL30*1000</f>
        <v>22.621594577702052</v>
      </c>
      <c r="I30">
        <f>(AQ30-AW30)</f>
        <v>1.4143969182746785</v>
      </c>
      <c r="J30">
        <f>(P30+AP30*D30)</f>
        <v>27.482156753540039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27.449697494506836</v>
      </c>
      <c r="P30" s="1">
        <v>27.482156753540039</v>
      </c>
      <c r="Q30" s="1">
        <v>27.545063018798828</v>
      </c>
      <c r="R30" s="1">
        <v>400.07876586914063</v>
      </c>
      <c r="S30" s="1">
        <v>392.23574829101563</v>
      </c>
      <c r="T30" s="1">
        <v>5.6051998138427734</v>
      </c>
      <c r="U30" s="1">
        <v>25.621986389160156</v>
      </c>
      <c r="V30" s="1">
        <v>13.498024940490723</v>
      </c>
      <c r="W30" s="1">
        <v>61.700962066650391</v>
      </c>
      <c r="X30" s="1">
        <v>299.51959228515625</v>
      </c>
      <c r="Y30" s="1">
        <v>150.24989318847656</v>
      </c>
      <c r="Z30" s="1">
        <v>10.611967086791992</v>
      </c>
      <c r="AA30" s="1">
        <v>88.493522644042969</v>
      </c>
      <c r="AB30" s="1">
        <v>0.20342086255550385</v>
      </c>
      <c r="AC30" s="1">
        <v>0.99890744686126709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1.1011749716366037</v>
      </c>
      <c r="AL30">
        <f>(U30-T30)/(1000-U30)*AK30</f>
        <v>2.2621594577702051E-2</v>
      </c>
      <c r="AM30">
        <f>(P30+273.15)</f>
        <v>300.63215675354002</v>
      </c>
      <c r="AN30">
        <f>(O30+273.15)</f>
        <v>300.59969749450681</v>
      </c>
      <c r="AO30">
        <f>(Y30*AG30+Z30*AH30)*AI30</f>
        <v>24.039982372820759</v>
      </c>
      <c r="AP30">
        <f>((AO30+0.00000010773*(AN30^4-AM30^4))-AL30*44100)/(L30*51.4+0.00000043092*AM30^3)</f>
        <v>-8.0020080740162971</v>
      </c>
      <c r="AQ30">
        <f>0.61365*EXP(17.502*J30/(240.97+J30))</f>
        <v>3.6817767509891834</v>
      </c>
      <c r="AR30">
        <f>AQ30*1000/AA30</f>
        <v>41.605042278617276</v>
      </c>
      <c r="AS30">
        <f>(AR30-U30)</f>
        <v>15.98305588945712</v>
      </c>
      <c r="AT30">
        <f>IF(D30,P30,(O30+P30)/2)</f>
        <v>27.465927124023438</v>
      </c>
      <c r="AU30">
        <f>0.61365*EXP(17.502*AT30/(240.97+AT30))</f>
        <v>3.6782813022584717</v>
      </c>
      <c r="AV30">
        <f>IF(AS30&lt;&gt;0,(1000-(AR30+U30)/2)/AS30*AL30,0)</f>
        <v>1.3677736870412445</v>
      </c>
      <c r="AW30">
        <f>U30*AA30/1000</f>
        <v>2.2673798327145049</v>
      </c>
      <c r="AX30">
        <f>(AU30-AW30)</f>
        <v>1.4109014695439668</v>
      </c>
      <c r="AY30">
        <f>1/(1.6/F30+1.37/N30)</f>
        <v>0.89601702989451859</v>
      </c>
      <c r="AZ30">
        <f>G30*AA30*0.001</f>
        <v>33.867984336822545</v>
      </c>
      <c r="BA30">
        <f>G30/S30</f>
        <v>0.97573232797069231</v>
      </c>
      <c r="BB30">
        <f>(1-AL30*AA30/AQ30/F30)*100</f>
        <v>72.950394273558317</v>
      </c>
      <c r="BC30">
        <f>(S30-E30/(N30/1.35))</f>
        <v>392.31032765043233</v>
      </c>
      <c r="BD30">
        <f>E30*BB30/100/BC30</f>
        <v>-4.3970546601000693E-4</v>
      </c>
    </row>
    <row r="31" spans="1:56" x14ac:dyDescent="0.25">
      <c r="A31" s="1" t="s">
        <v>1</v>
      </c>
      <c r="B31" s="1" t="s">
        <v>10397</v>
      </c>
      <c r="K31" s="1">
        <f t="shared" si="0"/>
        <v>2.72</v>
      </c>
    </row>
    <row r="32" spans="1:56" x14ac:dyDescent="0.25">
      <c r="A32" s="1" t="s">
        <v>1</v>
      </c>
      <c r="B32" s="1" t="s">
        <v>10396</v>
      </c>
      <c r="K32" s="1">
        <f t="shared" si="0"/>
        <v>2.72</v>
      </c>
    </row>
    <row r="33" spans="1:56" x14ac:dyDescent="0.25">
      <c r="A33" s="1">
        <v>6</v>
      </c>
      <c r="B33" s="1" t="s">
        <v>10395</v>
      </c>
      <c r="C33" s="1">
        <v>1274.0000080019236</v>
      </c>
      <c r="D33" s="1">
        <v>0</v>
      </c>
      <c r="E33">
        <f>(R33-S33*(1000-T33)/(1000-U33))*AK33</f>
        <v>1.3714698922272155</v>
      </c>
      <c r="F33">
        <f>IF(AV33&lt;&gt;0,1/(1/AV33-1/N33),0)</f>
        <v>2.1185255129034326</v>
      </c>
      <c r="G33">
        <f>((AY33-AL33/2)*S33-E33)/(AY33+AL33/2)</f>
        <v>379.82453371555158</v>
      </c>
      <c r="H33">
        <f>AL33*1000</f>
        <v>22.776906695473816</v>
      </c>
      <c r="I33">
        <f>(AQ33-AW33)</f>
        <v>1.3742818843893039</v>
      </c>
      <c r="J33">
        <f>(P33+AP33*D33)</f>
        <v>27.419956207275391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27.436943054199219</v>
      </c>
      <c r="P33" s="1">
        <v>27.419956207275391</v>
      </c>
      <c r="Q33" s="1">
        <v>27.529382705688477</v>
      </c>
      <c r="R33" s="1">
        <v>400.06884765625</v>
      </c>
      <c r="S33" s="1">
        <v>390.73565673828125</v>
      </c>
      <c r="T33" s="1">
        <v>5.7660946846008301</v>
      </c>
      <c r="U33" s="1">
        <v>25.926288604736328</v>
      </c>
      <c r="V33" s="1">
        <v>13.894672393798828</v>
      </c>
      <c r="W33" s="1">
        <v>62.475090026855469</v>
      </c>
      <c r="X33" s="1">
        <v>299.33724975585938</v>
      </c>
      <c r="Y33" s="1">
        <v>299.870849609375</v>
      </c>
      <c r="Z33" s="1">
        <v>10.511198043823242</v>
      </c>
      <c r="AA33" s="1">
        <v>88.48602294921875</v>
      </c>
      <c r="AB33" s="1">
        <v>0.24218124151229858</v>
      </c>
      <c r="AC33" s="1">
        <v>1.0025190114974976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1.1005045946906593</v>
      </c>
      <c r="AL33">
        <f>(U33-T33)/(1000-U33)*AK33</f>
        <v>2.2776906695473817E-2</v>
      </c>
      <c r="AM33">
        <f>(P33+273.15)</f>
        <v>300.56995620727537</v>
      </c>
      <c r="AN33">
        <f>(O33+273.15)</f>
        <v>300.5869430541992</v>
      </c>
      <c r="AO33">
        <f>(Y33*AG33+Z33*AH33)*AI33</f>
        <v>47.979334865078272</v>
      </c>
      <c r="AP33">
        <f>((AO33+0.00000010773*(AN33^4-AM33^4))-AL33*44100)/(L33*51.4+0.00000043092*AM33^3)</f>
        <v>-7.8573094782792499</v>
      </c>
      <c r="AQ33">
        <f>0.61365*EXP(17.502*J33/(240.97+J33))</f>
        <v>3.6683960528560711</v>
      </c>
      <c r="AR33">
        <f>AQ33*1000/AA33</f>
        <v>41.457350331603521</v>
      </c>
      <c r="AS33">
        <f>(AR33-U33)</f>
        <v>15.531061726867193</v>
      </c>
      <c r="AT33">
        <f>IF(D33,P33,(O33+P33)/2)</f>
        <v>27.428449630737305</v>
      </c>
      <c r="AU33">
        <f>0.61365*EXP(17.502*AT33/(240.97+AT33))</f>
        <v>3.670220668414899</v>
      </c>
      <c r="AV33">
        <f>IF(AS33&lt;&gt;0,(1000-(AR33+U33)/2)/AS33*AL33,0)</f>
        <v>1.4171285681630057</v>
      </c>
      <c r="AW33">
        <f>U33*AA33/1000</f>
        <v>2.2941141684667672</v>
      </c>
      <c r="AX33">
        <f>(AU33-AW33)</f>
        <v>1.3761064999481318</v>
      </c>
      <c r="AY33">
        <f>1/(1.6/F33+1.37/N33)</f>
        <v>0.92996464724081174</v>
      </c>
      <c r="AZ33">
        <f>G33*AA33*0.001</f>
        <v>33.60916240703061</v>
      </c>
      <c r="BA33">
        <f>G33/S33</f>
        <v>0.97207543556733023</v>
      </c>
      <c r="BB33">
        <f>(1-AL33*AA33/AQ33/F33)*100</f>
        <v>74.066597371444914</v>
      </c>
      <c r="BC33">
        <f>(S33-E33/(N33/1.35))</f>
        <v>390.30310210861887</v>
      </c>
      <c r="BD33">
        <f>E33*BB33/100/BC33</f>
        <v>2.6025954640345908E-3</v>
      </c>
    </row>
    <row r="34" spans="1:56" x14ac:dyDescent="0.25">
      <c r="A34" s="1" t="s">
        <v>1</v>
      </c>
      <c r="B34" s="1" t="s">
        <v>10394</v>
      </c>
      <c r="K34" s="1">
        <f t="shared" si="0"/>
        <v>2.72</v>
      </c>
    </row>
    <row r="35" spans="1:56" x14ac:dyDescent="0.25">
      <c r="A35" s="1" t="s">
        <v>1</v>
      </c>
      <c r="B35" s="1" t="s">
        <v>10393</v>
      </c>
      <c r="K35" s="1">
        <f t="shared" si="0"/>
        <v>2.72</v>
      </c>
    </row>
    <row r="36" spans="1:56" x14ac:dyDescent="0.25">
      <c r="A36" s="1">
        <v>7</v>
      </c>
      <c r="B36" s="1" t="s">
        <v>10392</v>
      </c>
      <c r="C36" s="1">
        <v>1477.0000080019236</v>
      </c>
      <c r="D36" s="1">
        <v>0</v>
      </c>
      <c r="E36">
        <f>(R36-S36*(1000-T36)/(1000-U36))*AK36</f>
        <v>2.6519106691383914</v>
      </c>
      <c r="F36">
        <f>IF(AV36&lt;&gt;0,1/(1/AV36-1/N36),0)</f>
        <v>2.2839560973217421</v>
      </c>
      <c r="G36">
        <f>((AY36-AL36/2)*S36-E36)/(AY36+AL36/2)</f>
        <v>377.61708125619879</v>
      </c>
      <c r="H36">
        <f>AL36*1000</f>
        <v>23.188104753726758</v>
      </c>
      <c r="I36">
        <f>(AQ36-AW36)</f>
        <v>1.3309169008757609</v>
      </c>
      <c r="J36">
        <f>(P36+AP36*D36)</f>
        <v>27.415733337402344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27.452236175537109</v>
      </c>
      <c r="P36" s="1">
        <v>27.415733337402344</v>
      </c>
      <c r="Q36" s="1">
        <v>27.535585403442383</v>
      </c>
      <c r="R36" s="1">
        <v>399.99588012695313</v>
      </c>
      <c r="S36" s="1">
        <v>389.39971923828125</v>
      </c>
      <c r="T36" s="1">
        <v>5.9288568496704102</v>
      </c>
      <c r="U36" s="1">
        <v>26.4073486328125</v>
      </c>
      <c r="V36" s="1">
        <v>14.273434638977051</v>
      </c>
      <c r="W36" s="1">
        <v>63.57440185546875</v>
      </c>
      <c r="X36" s="1">
        <v>299.85650634765625</v>
      </c>
      <c r="Y36" s="1">
        <v>499.9293212890625</v>
      </c>
      <c r="Z36" s="1">
        <v>10.597526550292969</v>
      </c>
      <c r="AA36" s="1">
        <v>88.481895446777344</v>
      </c>
      <c r="AB36" s="1">
        <v>0.32195267081260681</v>
      </c>
      <c r="AC36" s="1">
        <v>1.0101343393325806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1.1024136262781477</v>
      </c>
      <c r="AL36">
        <f>(U36-T36)/(1000-U36)*AK36</f>
        <v>2.3188104753726759E-2</v>
      </c>
      <c r="AM36">
        <f>(P36+273.15)</f>
        <v>300.56573333740232</v>
      </c>
      <c r="AN36">
        <f>(O36+273.15)</f>
        <v>300.60223617553709</v>
      </c>
      <c r="AO36">
        <f>(Y36*AG36+Z36*AH36)*AI36</f>
        <v>79.988689618363424</v>
      </c>
      <c r="AP36">
        <f>((AO36+0.00000010773*(AN36^4-AM36^4))-AL36*44100)/(L36*51.4+0.00000043092*AM36^3)</f>
        <v>-7.7414558514213612</v>
      </c>
      <c r="AQ36">
        <f>0.61365*EXP(17.502*J36/(240.97+J36))</f>
        <v>3.6674891616308751</v>
      </c>
      <c r="AR36">
        <f>AQ36*1000/AA36</f>
        <v>41.449034778384721</v>
      </c>
      <c r="AS36">
        <f>(AR36-U36)</f>
        <v>15.041686145572221</v>
      </c>
      <c r="AT36">
        <f>IF(D36,P36,(O36+P36)/2)</f>
        <v>27.433984756469727</v>
      </c>
      <c r="AU36">
        <f>0.61365*EXP(17.502*AT36/(240.97+AT36))</f>
        <v>3.6714101883649999</v>
      </c>
      <c r="AV36">
        <f>IF(AS36&lt;&gt;0,(1000-(AR36+U36)/2)/AS36*AL36,0)</f>
        <v>1.4892861128436086</v>
      </c>
      <c r="AW36">
        <f>U36*AA36/1000</f>
        <v>2.3365722607551143</v>
      </c>
      <c r="AX36">
        <f>(AU36-AW36)</f>
        <v>1.3348379276098856</v>
      </c>
      <c r="AY36">
        <f>1/(1.6/F36+1.37/N36)</f>
        <v>0.97980975445068885</v>
      </c>
      <c r="AZ36">
        <f>G36*AA36*0.001</f>
        <v>33.412275102628207</v>
      </c>
      <c r="BA36">
        <f>G36/S36</f>
        <v>0.9697415344696938</v>
      </c>
      <c r="BB36">
        <f>(1-AL36*AA36/AQ36/F36)*100</f>
        <v>75.505810102993536</v>
      </c>
      <c r="BC36">
        <f>(S36-E36/(N36/1.35))</f>
        <v>388.5633200990161</v>
      </c>
      <c r="BD36">
        <f>E36*BB36/100/BC36</f>
        <v>5.1532054889545644E-3</v>
      </c>
    </row>
    <row r="37" spans="1:56" x14ac:dyDescent="0.25">
      <c r="A37" s="1" t="s">
        <v>1</v>
      </c>
      <c r="B37" s="1" t="s">
        <v>10391</v>
      </c>
      <c r="K37" s="1">
        <f t="shared" si="0"/>
        <v>2.72</v>
      </c>
    </row>
    <row r="38" spans="1:56" x14ac:dyDescent="0.25">
      <c r="A38" s="1" t="s">
        <v>1</v>
      </c>
      <c r="B38" s="1" t="s">
        <v>10390</v>
      </c>
      <c r="K38" s="1">
        <f t="shared" si="0"/>
        <v>2.72</v>
      </c>
    </row>
    <row r="39" spans="1:56" x14ac:dyDescent="0.25">
      <c r="A39" s="1">
        <v>8</v>
      </c>
      <c r="B39" s="1" t="s">
        <v>10389</v>
      </c>
      <c r="C39" s="1">
        <v>1680.0000080019236</v>
      </c>
      <c r="D39" s="1">
        <v>0</v>
      </c>
      <c r="E39">
        <f>(R39-S39*(1000-T39)/(1000-U39))*AK39</f>
        <v>3.1828979036649145</v>
      </c>
      <c r="F39">
        <f>IF(AV39&lt;&gt;0,1/(1/AV39-1/N39),0)</f>
        <v>2.5326726308704295</v>
      </c>
      <c r="G39">
        <f>((AY39-AL39/2)*S39-E39)/(AY39+AL39/2)</f>
        <v>376.87075033741985</v>
      </c>
      <c r="H39">
        <f>AL39*1000</f>
        <v>23.65734793083984</v>
      </c>
      <c r="I39">
        <f>(AQ39-AW39)</f>
        <v>1.2704386903554936</v>
      </c>
      <c r="J39">
        <f>(P39+AP39*D39)</f>
        <v>27.398000717163086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27.486347198486328</v>
      </c>
      <c r="P39" s="1">
        <v>27.398000717163086</v>
      </c>
      <c r="Q39" s="1">
        <v>27.551496505737305</v>
      </c>
      <c r="R39" s="1">
        <v>399.78619384765625</v>
      </c>
      <c r="S39" s="1">
        <v>388.51751708984375</v>
      </c>
      <c r="T39" s="1">
        <v>6.0882039070129395</v>
      </c>
      <c r="U39" s="1">
        <v>27.049251556396484</v>
      </c>
      <c r="V39" s="1">
        <v>14.627058982849121</v>
      </c>
      <c r="W39" s="1">
        <v>64.986488342285156</v>
      </c>
      <c r="X39" s="1">
        <v>298.68460083007813</v>
      </c>
      <c r="Y39" s="1">
        <v>749.62432861328125</v>
      </c>
      <c r="Z39" s="1">
        <v>10.418115615844727</v>
      </c>
      <c r="AA39" s="1">
        <v>88.477287292480469</v>
      </c>
      <c r="AB39" s="1">
        <v>0.45136705040931702</v>
      </c>
      <c r="AC39" s="1">
        <v>1.0146762132644653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1.098105150110581</v>
      </c>
      <c r="AL39">
        <f>(U39-T39)/(1000-U39)*AK39</f>
        <v>2.3657347930839841E-2</v>
      </c>
      <c r="AM39">
        <f>(P39+273.15)</f>
        <v>300.54800071716306</v>
      </c>
      <c r="AN39">
        <f>(O39+273.15)</f>
        <v>300.63634719848631</v>
      </c>
      <c r="AO39">
        <f>(Y39*AG39+Z39*AH39)*AI39</f>
        <v>119.93988989725949</v>
      </c>
      <c r="AP39">
        <f>((AO39+0.00000010773*(AN39^4-AM39^4))-AL39*44100)/(L39*51.4+0.00000043092*AM39^3)</f>
        <v>-7.5783683040683485</v>
      </c>
      <c r="AQ39">
        <f>0.61365*EXP(17.502*J39/(240.97+J39))</f>
        <v>3.6636830913573597</v>
      </c>
      <c r="AR39">
        <f>AQ39*1000/AA39</f>
        <v>41.40817608078644</v>
      </c>
      <c r="AS39">
        <f>(AR39-U39)</f>
        <v>14.358924524389955</v>
      </c>
      <c r="AT39">
        <f>IF(D39,P39,(O39+P39)/2)</f>
        <v>27.442173957824707</v>
      </c>
      <c r="AU39">
        <f>0.61365*EXP(17.502*AT39/(240.97+AT39))</f>
        <v>3.673170696564497</v>
      </c>
      <c r="AV39">
        <f>IF(AS39&lt;&gt;0,(1000-(AR39+U39)/2)/AS39*AL39,0)</f>
        <v>1.5911767834700676</v>
      </c>
      <c r="AW39">
        <f>U39*AA39/1000</f>
        <v>2.3932444010018661</v>
      </c>
      <c r="AX39">
        <f>(AU39-AW39)</f>
        <v>1.2799262955626309</v>
      </c>
      <c r="AY39">
        <f>1/(1.6/F39+1.37/N39)</f>
        <v>1.0506285938518518</v>
      </c>
      <c r="AZ39">
        <f>G39*AA39*0.001</f>
        <v>33.344501649736578</v>
      </c>
      <c r="BA39">
        <f>G39/S39</f>
        <v>0.970022544054994</v>
      </c>
      <c r="BB39">
        <f>(1-AL39*AA39/AQ39/F39)*100</f>
        <v>77.441984096812249</v>
      </c>
      <c r="BC39">
        <f>(S39-E39/(N39/1.35))</f>
        <v>387.51364727704231</v>
      </c>
      <c r="BD39">
        <f>E39*BB39/100/BC39</f>
        <v>6.3608064017723256E-3</v>
      </c>
    </row>
    <row r="40" spans="1:56" x14ac:dyDescent="0.25">
      <c r="A40" s="1" t="s">
        <v>1</v>
      </c>
      <c r="B40" s="1" t="s">
        <v>10388</v>
      </c>
      <c r="K40" s="1">
        <f t="shared" si="0"/>
        <v>2.72</v>
      </c>
    </row>
    <row r="41" spans="1:56" x14ac:dyDescent="0.25">
      <c r="A41" s="1" t="s">
        <v>1</v>
      </c>
      <c r="B41" s="1" t="s">
        <v>10387</v>
      </c>
      <c r="K41" s="1">
        <f t="shared" si="0"/>
        <v>2.72</v>
      </c>
    </row>
    <row r="42" spans="1:56" x14ac:dyDescent="0.25">
      <c r="A42" s="1">
        <v>9</v>
      </c>
      <c r="B42" s="1" t="s">
        <v>10386</v>
      </c>
      <c r="C42" s="1">
        <v>1883.0000080019236</v>
      </c>
      <c r="D42" s="1">
        <v>0</v>
      </c>
      <c r="E42">
        <f>(R42-S42*(1000-T42)/(1000-U42))*AK42</f>
        <v>4.0316595572593243</v>
      </c>
      <c r="F42">
        <f>IF(AV42&lt;&gt;0,1/(1/AV42-1/N42),0)</f>
        <v>2.8490992972245266</v>
      </c>
      <c r="G42">
        <f>((AY42-AL42/2)*S42-E42)/(AY42+AL42/2)</f>
        <v>376.10670769156104</v>
      </c>
      <c r="H42">
        <f>AL42*1000</f>
        <v>24.377312721609844</v>
      </c>
      <c r="I42">
        <f>(AQ42-AW42)</f>
        <v>1.2171871397060809</v>
      </c>
      <c r="J42">
        <f>(P42+AP42*D42)</f>
        <v>27.437915802001953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27.54132080078125</v>
      </c>
      <c r="P42" s="1">
        <v>27.437915802001953</v>
      </c>
      <c r="Q42" s="1">
        <v>27.590480804443359</v>
      </c>
      <c r="R42" s="1">
        <v>400.1043701171875</v>
      </c>
      <c r="S42" s="1">
        <v>387.87100219726563</v>
      </c>
      <c r="T42" s="1">
        <v>6.2515625953674316</v>
      </c>
      <c r="U42" s="1">
        <v>27.749534606933594</v>
      </c>
      <c r="V42" s="1">
        <v>14.970474243164063</v>
      </c>
      <c r="W42" s="1">
        <v>66.451187133789063</v>
      </c>
      <c r="X42" s="1">
        <v>299.87164306640625</v>
      </c>
      <c r="Y42" s="1">
        <v>1000.1793823242188</v>
      </c>
      <c r="Z42" s="1">
        <v>10.414191246032715</v>
      </c>
      <c r="AA42" s="1">
        <v>88.472404479980469</v>
      </c>
      <c r="AB42" s="1">
        <v>0.53269946575164795</v>
      </c>
      <c r="AC42" s="1">
        <v>1.0245329141616821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1.1024692759794343</v>
      </c>
      <c r="AL42">
        <f>(U42-T42)/(1000-U42)*AK42</f>
        <v>2.4377312721609843E-2</v>
      </c>
      <c r="AM42">
        <f>(P42+273.15)</f>
        <v>300.58791580200193</v>
      </c>
      <c r="AN42">
        <f>(O42+273.15)</f>
        <v>300.69132080078123</v>
      </c>
      <c r="AO42">
        <f>(Y42*AG42+Z42*AH42)*AI42</f>
        <v>160.02869759495479</v>
      </c>
      <c r="AP42">
        <f>((AO42+0.00000010773*(AN42^4-AM42^4))-AL42*44100)/(L42*51.4+0.00000043092*AM42^3)</f>
        <v>-7.5081142389279893</v>
      </c>
      <c r="AQ42">
        <f>0.61365*EXP(17.502*J42/(240.97+J42))</f>
        <v>3.6722551895819255</v>
      </c>
      <c r="AR42">
        <f>AQ42*1000/AA42</f>
        <v>41.507351486223968</v>
      </c>
      <c r="AS42">
        <f>(AR42-U42)</f>
        <v>13.757816879290374</v>
      </c>
      <c r="AT42">
        <f>IF(D42,P42,(O42+P42)/2)</f>
        <v>27.489618301391602</v>
      </c>
      <c r="AU42">
        <f>0.61365*EXP(17.502*AT42/(240.97+AT42))</f>
        <v>3.683384750793957</v>
      </c>
      <c r="AV42">
        <f>IF(AS42&lt;&gt;0,(1000-(AR42+U42)/2)/AS42*AL42,0)</f>
        <v>1.7105304237495256</v>
      </c>
      <c r="AW42">
        <f>U42*AA42/1000</f>
        <v>2.4550680498758446</v>
      </c>
      <c r="AX42">
        <f>(AU42-AW42)</f>
        <v>1.2283167009181124</v>
      </c>
      <c r="AY42">
        <f>1/(1.6/F42+1.37/N42)</f>
        <v>1.1342389740361019</v>
      </c>
      <c r="AZ42">
        <f>G42*AA42*0.001</f>
        <v>33.275064770521567</v>
      </c>
      <c r="BA42">
        <f>G42/S42</f>
        <v>0.96966956942112048</v>
      </c>
      <c r="BB42">
        <f>(1-AL42*AA42/AQ42/F42)*100</f>
        <v>79.386429620572258</v>
      </c>
      <c r="BC42">
        <f>(S42-E42/(N42/1.35))</f>
        <v>386.59943727513445</v>
      </c>
      <c r="BD42">
        <f>E42*BB42/100/BC42</f>
        <v>8.2788288558396355E-3</v>
      </c>
    </row>
    <row r="43" spans="1:56" x14ac:dyDescent="0.25">
      <c r="A43" s="1" t="s">
        <v>1</v>
      </c>
      <c r="B43" s="1" t="s">
        <v>10385</v>
      </c>
      <c r="K43" s="1">
        <f t="shared" si="0"/>
        <v>2.72</v>
      </c>
    </row>
    <row r="44" spans="1:56" x14ac:dyDescent="0.25">
      <c r="A44" s="1" t="s">
        <v>1</v>
      </c>
      <c r="B44" s="1" t="s">
        <v>10384</v>
      </c>
      <c r="K44" s="1">
        <f t="shared" si="0"/>
        <v>2.72</v>
      </c>
    </row>
    <row r="45" spans="1:56" x14ac:dyDescent="0.25">
      <c r="A45" s="1">
        <v>10</v>
      </c>
      <c r="B45" s="1" t="s">
        <v>10383</v>
      </c>
      <c r="C45" s="1">
        <v>2086.5000079907477</v>
      </c>
      <c r="D45" s="1">
        <v>0</v>
      </c>
      <c r="E45">
        <f>(R45-S45*(1000-T45)/(1000-U45))*AK45</f>
        <v>4.7055700624836678</v>
      </c>
      <c r="F45">
        <f>IF(AV45&lt;&gt;0,1/(1/AV45-1/N45),0)</f>
        <v>3.2392081654497504</v>
      </c>
      <c r="G45">
        <f>((AY45-AL45/2)*S45-E45)/(AY45+AL45/2)</f>
        <v>375.43797378150975</v>
      </c>
      <c r="H45">
        <f>AL45*1000</f>
        <v>25.084027589764624</v>
      </c>
      <c r="I45">
        <f>(AQ45-AW45)</f>
        <v>1.1612982423516804</v>
      </c>
      <c r="J45">
        <f>(P45+AP45*D45)</f>
        <v>27.490047454833984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27.621126174926758</v>
      </c>
      <c r="P45" s="1">
        <v>27.490047454833984</v>
      </c>
      <c r="Q45" s="1">
        <v>27.653347015380859</v>
      </c>
      <c r="R45" s="1">
        <v>400.1273193359375</v>
      </c>
      <c r="S45" s="1">
        <v>387.05294799804688</v>
      </c>
      <c r="T45" s="1">
        <v>6.4066319465637207</v>
      </c>
      <c r="U45" s="1">
        <v>28.510044097900391</v>
      </c>
      <c r="V45" s="1">
        <v>15.269336700439453</v>
      </c>
      <c r="W45" s="1">
        <v>67.949821472167969</v>
      </c>
      <c r="X45" s="1">
        <v>299.87838745117188</v>
      </c>
      <c r="Y45" s="1">
        <v>1250.253662109375</v>
      </c>
      <c r="Z45" s="1">
        <v>10.291102409362793</v>
      </c>
      <c r="AA45" s="1">
        <v>88.466331481933594</v>
      </c>
      <c r="AB45" s="1">
        <v>0.66090536117553711</v>
      </c>
      <c r="AC45" s="1">
        <v>1.0314432382583618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1.1024940715116609</v>
      </c>
      <c r="AL45">
        <f>(U45-T45)/(1000-U45)*AK45</f>
        <v>2.5084027589764624E-2</v>
      </c>
      <c r="AM45">
        <f>(P45+273.15)</f>
        <v>300.64004745483396</v>
      </c>
      <c r="AN45">
        <f>(O45+273.15)</f>
        <v>300.77112617492674</v>
      </c>
      <c r="AO45">
        <f>(Y45*AG45+Z45*AH45)*AI45</f>
        <v>200.04058146624448</v>
      </c>
      <c r="AP45">
        <f>((AO45+0.00000010773*(AN45^4-AM45^4))-AL45*44100)/(L45*51.4+0.00000043092*AM45^3)</f>
        <v>-7.4323915828833336</v>
      </c>
      <c r="AQ45">
        <f>0.61365*EXP(17.502*J45/(240.97+J45))</f>
        <v>3.683477254081081</v>
      </c>
      <c r="AR45">
        <f>AQ45*1000/AA45</f>
        <v>41.637052112116947</v>
      </c>
      <c r="AS45">
        <f>(AR45-U45)</f>
        <v>13.127008014216557</v>
      </c>
      <c r="AT45">
        <f>IF(D45,P45,(O45+P45)/2)</f>
        <v>27.555586814880371</v>
      </c>
      <c r="AU45">
        <f>0.61365*EXP(17.502*AT45/(240.97+AT45))</f>
        <v>3.6976279691216436</v>
      </c>
      <c r="AV45">
        <f>IF(AS45&lt;&gt;0,(1000-(AR45+U45)/2)/AS45*AL45,0)</f>
        <v>1.8438506105286478</v>
      </c>
      <c r="AW45">
        <f>U45*AA45/1000</f>
        <v>2.5221790117294005</v>
      </c>
      <c r="AX45">
        <f>(AU45-AW45)</f>
        <v>1.1754489573922431</v>
      </c>
      <c r="AY45">
        <f>1/(1.6/F45+1.37/N45)</f>
        <v>1.2284781228011643</v>
      </c>
      <c r="AZ45">
        <f>G45*AA45*0.001</f>
        <v>33.213620239460539</v>
      </c>
      <c r="BA45">
        <f>G45/S45</f>
        <v>0.96999125242008044</v>
      </c>
      <c r="BB45">
        <f>(1-AL45*AA45/AQ45/F45)*100</f>
        <v>81.401477810511352</v>
      </c>
      <c r="BC45">
        <f>(S45-E45/(N45/1.35))</f>
        <v>385.56883512961008</v>
      </c>
      <c r="BD45">
        <f>E45*BB45/100/BC45</f>
        <v>9.9344221349816995E-3</v>
      </c>
    </row>
    <row r="46" spans="1:56" x14ac:dyDescent="0.25">
      <c r="A46" s="1" t="s">
        <v>1</v>
      </c>
      <c r="B46" s="1" t="s">
        <v>10382</v>
      </c>
      <c r="K46" s="1">
        <f t="shared" si="0"/>
        <v>2.72</v>
      </c>
    </row>
    <row r="47" spans="1:56" x14ac:dyDescent="0.25">
      <c r="A47" s="1" t="s">
        <v>1</v>
      </c>
      <c r="B47" s="1" t="s">
        <v>10381</v>
      </c>
      <c r="K47" s="1">
        <f t="shared" si="0"/>
        <v>2.72</v>
      </c>
    </row>
    <row r="48" spans="1:56" x14ac:dyDescent="0.25">
      <c r="A48" s="1">
        <v>11</v>
      </c>
      <c r="B48" s="1" t="s">
        <v>10380</v>
      </c>
      <c r="C48" s="1">
        <v>2289.5000079907477</v>
      </c>
      <c r="D48" s="1">
        <v>0</v>
      </c>
      <c r="E48">
        <f>(R48-S48*(1000-T48)/(1000-U48))*AK48</f>
        <v>5.0605171059473264</v>
      </c>
      <c r="F48">
        <f>IF(AV48&lt;&gt;0,1/(1/AV48-1/N48),0)</f>
        <v>3.8425616904720274</v>
      </c>
      <c r="G48">
        <f>((AY48-AL48/2)*S48-E48)/(AY48+AL48/2)</f>
        <v>375.32654851583419</v>
      </c>
      <c r="H48">
        <f>AL48*1000</f>
        <v>26.138745073548705</v>
      </c>
      <c r="I48">
        <f>(AQ48-AW48)</f>
        <v>1.1011042485116822</v>
      </c>
      <c r="J48">
        <f>(P48+AP48*D48)</f>
        <v>27.623836517333984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27.722173690795898</v>
      </c>
      <c r="P48" s="1">
        <v>27.623836517333984</v>
      </c>
      <c r="Q48" s="1">
        <v>27.733631134033203</v>
      </c>
      <c r="R48" s="1">
        <v>400.1099853515625</v>
      </c>
      <c r="S48" s="1">
        <v>386.3848876953125</v>
      </c>
      <c r="T48" s="1">
        <v>6.5542535781860352</v>
      </c>
      <c r="U48" s="1">
        <v>29.520164489746094</v>
      </c>
      <c r="V48" s="1">
        <v>15.527828216552734</v>
      </c>
      <c r="W48" s="1">
        <v>69.936882019042969</v>
      </c>
      <c r="X48" s="1">
        <v>300.43911743164063</v>
      </c>
      <c r="Y48" s="1">
        <v>1600.579833984375</v>
      </c>
      <c r="Z48" s="1">
        <v>10.353899955749512</v>
      </c>
      <c r="AA48" s="1">
        <v>88.458518981933594</v>
      </c>
      <c r="AB48" s="1">
        <v>0.7325407862663269</v>
      </c>
      <c r="AC48" s="1">
        <v>1.0434406995773315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1.1045555787927961</v>
      </c>
      <c r="AL48">
        <f>(U48-T48)/(1000-U48)*AK48</f>
        <v>2.6138745073548707E-2</v>
      </c>
      <c r="AM48">
        <f>(P48+273.15)</f>
        <v>300.77383651733396</v>
      </c>
      <c r="AN48">
        <f>(O48+273.15)</f>
        <v>300.87217369079588</v>
      </c>
      <c r="AO48">
        <f>(Y48*AG48+Z48*AH48)*AI48</f>
        <v>256.09276771338045</v>
      </c>
      <c r="AP48">
        <f>((AO48+0.00000010773*(AN48^4-AM48^4))-AL48*44100)/(L48*51.4+0.00000043092*AM48^3)</f>
        <v>-7.3562140239163059</v>
      </c>
      <c r="AQ48">
        <f>0.61365*EXP(17.502*J48/(240.97+J48))</f>
        <v>3.7124142793776889</v>
      </c>
      <c r="AR48">
        <f>AQ48*1000/AA48</f>
        <v>41.967854787800562</v>
      </c>
      <c r="AS48">
        <f>(AR48-U48)</f>
        <v>12.447690298054468</v>
      </c>
      <c r="AT48">
        <f>IF(D48,P48,(O48+P48)/2)</f>
        <v>27.673005104064941</v>
      </c>
      <c r="AU48">
        <f>0.61365*EXP(17.502*AT48/(240.97+AT48))</f>
        <v>3.7230986129720431</v>
      </c>
      <c r="AV48">
        <f>IF(AS48&lt;&gt;0,(1000-(AR48+U48)/2)/AS48*AL48,0)</f>
        <v>2.0248287765991182</v>
      </c>
      <c r="AW48">
        <f>U48*AA48/1000</f>
        <v>2.6113100308660067</v>
      </c>
      <c r="AX48">
        <f>(AU48-AW48)</f>
        <v>1.1117885821060365</v>
      </c>
      <c r="AY48">
        <f>1/(1.6/F48+1.37/N48)</f>
        <v>1.3578537778238531</v>
      </c>
      <c r="AZ48">
        <f>G48*AA48*0.001</f>
        <v>33.200830616311542</v>
      </c>
      <c r="BA48">
        <f>G48/S48</f>
        <v>0.97137999044052037</v>
      </c>
      <c r="BB48">
        <f>(1-AL48*AA48/AQ48/F48)*100</f>
        <v>83.791339940038938</v>
      </c>
      <c r="BC48">
        <f>(S48-E48/(N48/1.35))</f>
        <v>384.78882633438212</v>
      </c>
      <c r="BD48">
        <f>E48*BB48/100/BC48</f>
        <v>1.101974589897093E-2</v>
      </c>
    </row>
    <row r="49" spans="1:56" x14ac:dyDescent="0.25">
      <c r="A49" s="1" t="s">
        <v>1</v>
      </c>
      <c r="B49" s="1" t="s">
        <v>10379</v>
      </c>
      <c r="K49" s="1">
        <f t="shared" si="0"/>
        <v>2.72</v>
      </c>
    </row>
    <row r="50" spans="1:56" x14ac:dyDescent="0.25">
      <c r="A50" s="1" t="s">
        <v>1</v>
      </c>
      <c r="B50" s="1" t="s">
        <v>10374</v>
      </c>
      <c r="K50" s="1">
        <f t="shared" si="0"/>
        <v>2.72</v>
      </c>
    </row>
    <row r="51" spans="1:56" x14ac:dyDescent="0.25">
      <c r="A51" s="1">
        <v>12</v>
      </c>
      <c r="B51" s="1" t="s">
        <v>10378</v>
      </c>
      <c r="C51" s="1">
        <v>2492.5000079907477</v>
      </c>
      <c r="D51" s="1">
        <v>0</v>
      </c>
      <c r="E51">
        <f>(R51-S51*(1000-T51)/(1000-U51))*AK51</f>
        <v>5.3574464484514603</v>
      </c>
      <c r="F51">
        <f>IF(AV51&lt;&gt;0,1/(1/AV51-1/N51),0)</f>
        <v>5.1021200784849912</v>
      </c>
      <c r="G51">
        <f>((AY51-AL51/2)*S51-E51)/(AY51+AL51/2)</f>
        <v>375.63079246868728</v>
      </c>
      <c r="H51">
        <f>AL51*1000</f>
        <v>27.388438772569131</v>
      </c>
      <c r="I51">
        <f>(AQ51-AW51)</f>
        <v>1.0028963674021725</v>
      </c>
      <c r="J51">
        <f>(P51+AP51*D51)</f>
        <v>27.670303344726563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27.860418319702148</v>
      </c>
      <c r="P51" s="1">
        <v>27.670303344726563</v>
      </c>
      <c r="Q51" s="1">
        <v>27.843381881713867</v>
      </c>
      <c r="R51" s="1">
        <v>400.05316162109375</v>
      </c>
      <c r="S51" s="1">
        <v>385.6314697265625</v>
      </c>
      <c r="T51" s="1">
        <v>6.6974902153015137</v>
      </c>
      <c r="U51" s="1">
        <v>30.746498107910156</v>
      </c>
      <c r="V51" s="1">
        <v>15.73859977722168</v>
      </c>
      <c r="W51" s="1">
        <v>72.251960754394531</v>
      </c>
      <c r="X51" s="1">
        <v>300.24542236328125</v>
      </c>
      <c r="Y51" s="1">
        <v>1999.365234375</v>
      </c>
      <c r="Z51" s="1">
        <v>9.9741497039794922</v>
      </c>
      <c r="AA51" s="1">
        <v>88.45281982421875</v>
      </c>
      <c r="AB51" s="1">
        <v>0.92597800493240356</v>
      </c>
      <c r="AC51" s="1">
        <v>1.0698322057723999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1.1038434645708866</v>
      </c>
      <c r="AL51">
        <f>(U51-T51)/(1000-U51)*AK51</f>
        <v>2.7388438772569131E-2</v>
      </c>
      <c r="AM51">
        <f>(P51+273.15)</f>
        <v>300.82030334472654</v>
      </c>
      <c r="AN51">
        <f>(O51+273.15)</f>
        <v>301.01041831970213</v>
      </c>
      <c r="AO51">
        <f>(Y51*AG51+Z51*AH51)*AI51</f>
        <v>319.89843034971273</v>
      </c>
      <c r="AP51">
        <f>((AO51+0.00000010773*(AN51^4-AM51^4))-AL51*44100)/(L51*51.4+0.00000043092*AM51^3)</f>
        <v>-7.2756061427753309</v>
      </c>
      <c r="AQ51">
        <f>0.61365*EXP(17.502*J51/(240.97+J51))</f>
        <v>3.7225108247668324</v>
      </c>
      <c r="AR51">
        <f>AQ51*1000/AA51</f>
        <v>42.08470495530311</v>
      </c>
      <c r="AS51">
        <f>(AR51-U51)</f>
        <v>11.338206847392954</v>
      </c>
      <c r="AT51">
        <f>IF(D51,P51,(O51+P51)/2)</f>
        <v>27.765360832214355</v>
      </c>
      <c r="AU51">
        <f>0.61365*EXP(17.502*AT51/(240.97+AT51))</f>
        <v>3.7432400650798905</v>
      </c>
      <c r="AV51">
        <f>IF(AS51&lt;&gt;0,(1000-(AR51+U51)/2)/AS51*AL51,0)</f>
        <v>2.3276231113849075</v>
      </c>
      <c r="AW51">
        <f>U51*AA51/1000</f>
        <v>2.7196144573646599</v>
      </c>
      <c r="AX51">
        <f>(AU51-AW51)</f>
        <v>1.0236256077152306</v>
      </c>
      <c r="AY51">
        <f>1/(1.6/F51+1.37/N51)</f>
        <v>1.5781270078508278</v>
      </c>
      <c r="AZ51">
        <f>G51*AA51*0.001</f>
        <v>33.2256028066613</v>
      </c>
      <c r="BA51">
        <f>G51/S51</f>
        <v>0.97406675014109623</v>
      </c>
      <c r="BB51">
        <f>(1-AL51*AA51/AQ51/F51)*100</f>
        <v>87.244651921874294</v>
      </c>
      <c r="BC51">
        <f>(S51-E51/(N51/1.35))</f>
        <v>383.94175836098333</v>
      </c>
      <c r="BD51">
        <f>E51*BB51/100/BC51</f>
        <v>1.2173944104974646E-2</v>
      </c>
    </row>
    <row r="52" spans="1:56" x14ac:dyDescent="0.25">
      <c r="A52" s="1" t="s">
        <v>1</v>
      </c>
      <c r="B52" s="1" t="s">
        <v>10377</v>
      </c>
      <c r="K52" s="2">
        <v>7.4649999999999999</v>
      </c>
    </row>
    <row r="53" spans="1:56" x14ac:dyDescent="0.25">
      <c r="A53" s="1" t="s">
        <v>1</v>
      </c>
      <c r="B53" s="1" t="s">
        <v>10376</v>
      </c>
    </row>
    <row r="54" spans="1:56" x14ac:dyDescent="0.25">
      <c r="A54" s="1" t="s">
        <v>1</v>
      </c>
      <c r="B54" s="1" t="s">
        <v>10375</v>
      </c>
    </row>
    <row r="55" spans="1:56" x14ac:dyDescent="0.25">
      <c r="A55" s="1" t="s">
        <v>1</v>
      </c>
      <c r="B55" s="1" t="s">
        <v>10374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D95D-9598-477B-A588-C4648BBD5DE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3810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3809</v>
      </c>
    </row>
    <row r="12" spans="1:60" x14ac:dyDescent="0.25">
      <c r="A12" s="1" t="s">
        <v>1</v>
      </c>
      <c r="B12" s="1" t="s">
        <v>3808</v>
      </c>
    </row>
    <row r="13" spans="1:60" x14ac:dyDescent="0.25">
      <c r="A13" s="1" t="s">
        <v>1</v>
      </c>
      <c r="B13" s="1" t="s">
        <v>3807</v>
      </c>
    </row>
    <row r="14" spans="1:60" x14ac:dyDescent="0.25">
      <c r="A14" s="1" t="s">
        <v>1</v>
      </c>
      <c r="B14" s="1" t="s">
        <v>3806</v>
      </c>
    </row>
    <row r="15" spans="1:60" x14ac:dyDescent="0.25">
      <c r="A15" s="1" t="s">
        <v>1</v>
      </c>
      <c r="B15" s="1" t="s">
        <v>3805</v>
      </c>
    </row>
    <row r="16" spans="1:60" x14ac:dyDescent="0.25">
      <c r="A16" s="1" t="s">
        <v>1</v>
      </c>
      <c r="B16" s="1" t="s">
        <v>3804</v>
      </c>
    </row>
    <row r="17" spans="1:60" x14ac:dyDescent="0.25">
      <c r="A17" s="1" t="s">
        <v>1</v>
      </c>
      <c r="B17" s="1" t="s">
        <v>3803</v>
      </c>
    </row>
    <row r="18" spans="1:60" x14ac:dyDescent="0.25">
      <c r="A18" s="1">
        <v>1</v>
      </c>
      <c r="B18" s="1" t="s">
        <v>3802</v>
      </c>
      <c r="C18" s="1">
        <v>343.50000202283263</v>
      </c>
      <c r="D18" s="1">
        <v>0</v>
      </c>
      <c r="E18">
        <f>(R18-S18*(1000-T18)/(1000-U18))*AO18</f>
        <v>-4.5555059419123314</v>
      </c>
      <c r="F18">
        <f>IF(AZ18&lt;&gt;0,1/(1/AZ18-1/N18),0)</f>
        <v>2.4971070143633001</v>
      </c>
      <c r="G18">
        <f>((BC18-AP18/2)*S18-E18)/(BC18+AP18/2)</f>
        <v>388.56127161055394</v>
      </c>
      <c r="H18">
        <f>AP18*1000</f>
        <v>27.776698365311088</v>
      </c>
      <c r="I18">
        <f>(AU18-BA18)</f>
        <v>1.4823356139259047</v>
      </c>
      <c r="J18">
        <f>(P18+AT18*D18)</f>
        <v>27.206096649169922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27.972295761108398</v>
      </c>
      <c r="P18" s="1">
        <v>27.206096649169922</v>
      </c>
      <c r="Q18" s="1">
        <v>28.154123306274414</v>
      </c>
      <c r="R18" s="1">
        <v>400.43661499023438</v>
      </c>
      <c r="S18" s="1">
        <v>394.63531494140625</v>
      </c>
      <c r="T18" s="1">
        <v>5.4234270006418228E-2</v>
      </c>
      <c r="U18" s="1">
        <v>24.589765548706055</v>
      </c>
      <c r="V18" s="1">
        <v>0.12459996342658997</v>
      </c>
      <c r="W18" s="1">
        <v>56.493499755859375</v>
      </c>
      <c r="X18" s="1">
        <v>300.3594970703125</v>
      </c>
      <c r="Y18" s="1">
        <v>0.23668301105499268</v>
      </c>
      <c r="Z18" s="1">
        <v>8.6510162353515625</v>
      </c>
      <c r="AA18" s="1">
        <v>87.043441772460938</v>
      </c>
      <c r="AB18" s="1">
        <v>6.8274750709533691</v>
      </c>
      <c r="AC18" s="1">
        <v>0.47835490107536316</v>
      </c>
      <c r="AD18" s="1">
        <v>4.4988654553890228E-2</v>
      </c>
      <c r="AE18" s="1">
        <v>7.0505621843039989E-3</v>
      </c>
      <c r="AF18" s="1">
        <v>8.6157321929931641E-2</v>
      </c>
      <c r="AG18" s="1">
        <v>2.4115990847349167E-2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1.1042628568761486</v>
      </c>
      <c r="AP18">
        <f>(U18-T18)/(1000-U18)*AO18</f>
        <v>2.7776698365311089E-2</v>
      </c>
      <c r="AQ18">
        <f>(P18+273.15)</f>
        <v>300.3560966491699</v>
      </c>
      <c r="AR18">
        <f>(O18+273.15)</f>
        <v>301.12229576110838</v>
      </c>
      <c r="AS18">
        <f>(Y18*AK18+Z18*AL18)*AM18</f>
        <v>3.786928092235442E-2</v>
      </c>
      <c r="AT18">
        <f>((AS18+0.00000010773*(AR18^4-AQ18^4))-AP18*44100)/(L18*0.92*2*29.3+0.00000043092*AQ18^3)</f>
        <v>-9.5699583421644494</v>
      </c>
      <c r="AU18">
        <f>0.61365*EXP(17.502*J18/(240.97+J18))</f>
        <v>3.6227134396631664</v>
      </c>
      <c r="AV18">
        <f>AU18*1000/AA18</f>
        <v>41.619602417988617</v>
      </c>
      <c r="AW18">
        <f>(AV18-U18)</f>
        <v>17.029836869282562</v>
      </c>
      <c r="AX18">
        <f>IF(D18,P18,(O18+P18)/2)</f>
        <v>27.58919620513916</v>
      </c>
      <c r="AY18">
        <f>0.61365*EXP(17.502*AX18/(240.97+AX18))</f>
        <v>3.7049030141604136</v>
      </c>
      <c r="AZ18">
        <f>IF(AW18&lt;&gt;0,(1000-(AV18+U18)/2)/AW18*AP18,0)</f>
        <v>1.5770649918714197</v>
      </c>
      <c r="BA18">
        <f>U18*AA18/1000</f>
        <v>2.1403778257372617</v>
      </c>
      <c r="BB18">
        <f>(AY18-BA18)</f>
        <v>1.5645251884231519</v>
      </c>
      <c r="BC18">
        <f>1/(1.6/F18+1.37/N18)</f>
        <v>1.0407896991242174</v>
      </c>
      <c r="BD18">
        <f>G18*AA18*0.001</f>
        <v>33.82171042046663</v>
      </c>
      <c r="BE18">
        <f>G18/S18</f>
        <v>0.98460846482592634</v>
      </c>
      <c r="BF18">
        <f>(1-AP18*AA18/AU18/F18)*100</f>
        <v>73.273287562321471</v>
      </c>
      <c r="BG18">
        <f>(S18-E18/(N18/1.35))</f>
        <v>396.07209834933701</v>
      </c>
      <c r="BH18">
        <f>E18*BF18/100/BG18</f>
        <v>-8.4276801689574295E-3</v>
      </c>
    </row>
    <row r="19" spans="1:60" x14ac:dyDescent="0.25">
      <c r="A19" s="1" t="s">
        <v>1</v>
      </c>
      <c r="B19" s="1" t="s">
        <v>3801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3800</v>
      </c>
      <c r="K20" s="1">
        <f t="shared" si="0"/>
        <v>2.72</v>
      </c>
    </row>
    <row r="21" spans="1:60" x14ac:dyDescent="0.25">
      <c r="A21" s="1">
        <v>2</v>
      </c>
      <c r="B21" s="1" t="s">
        <v>3799</v>
      </c>
      <c r="C21" s="1">
        <v>550.0000020340085</v>
      </c>
      <c r="D21" s="1">
        <v>0</v>
      </c>
      <c r="E21">
        <f>(R21-S21*(1000-T21)/(1000-U21))*AO21</f>
        <v>-3.9199493921990505</v>
      </c>
      <c r="F21">
        <f>IF(AZ21&lt;&gt;0,1/(1/AZ21-1/N21),0)</f>
        <v>2.4191110335691532</v>
      </c>
      <c r="G21">
        <f>((BC21-AP21/2)*S21-E21)/(BC21+AP21/2)</f>
        <v>387.09525699072202</v>
      </c>
      <c r="H21">
        <f>AP21*1000</f>
        <v>27.135992627377515</v>
      </c>
      <c r="I21">
        <f>(AU21-BA21)</f>
        <v>1.478372099974179</v>
      </c>
      <c r="J21">
        <f>(P21+AT21*D21)</f>
        <v>26.964994430541992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27.905284881591797</v>
      </c>
      <c r="P21" s="1">
        <v>26.964994430541992</v>
      </c>
      <c r="Q21" s="1">
        <v>28.154951095581055</v>
      </c>
      <c r="R21" s="1">
        <v>399.76931762695313</v>
      </c>
      <c r="S21" s="1">
        <v>393.64471435546875</v>
      </c>
      <c r="T21" s="1">
        <v>6.5344437956809998E-2</v>
      </c>
      <c r="U21" s="1">
        <v>24.052328109741211</v>
      </c>
      <c r="V21" s="1">
        <v>0.1507011353969574</v>
      </c>
      <c r="W21" s="1">
        <v>55.470874786376953</v>
      </c>
      <c r="X21" s="1">
        <v>300.30703735351563</v>
      </c>
      <c r="Y21" s="1">
        <v>24.149852752685547</v>
      </c>
      <c r="Z21" s="1">
        <v>8.7839031219482422</v>
      </c>
      <c r="AA21" s="1">
        <v>87.036712646484375</v>
      </c>
      <c r="AB21" s="1">
        <v>6.5745863914489746</v>
      </c>
      <c r="AC21" s="1">
        <v>0.48579728603363037</v>
      </c>
      <c r="AD21" s="1">
        <v>3.962523490190506E-2</v>
      </c>
      <c r="AE21" s="1">
        <v>1.5043463557958603E-2</v>
      </c>
      <c r="AF21" s="1">
        <v>2.024419791996479E-2</v>
      </c>
      <c r="AG21" s="1">
        <v>1.3804351910948753E-2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1.1040699902702777</v>
      </c>
      <c r="AP21">
        <f>(U21-T21)/(1000-U21)*AO21</f>
        <v>2.7135992627377516E-2</v>
      </c>
      <c r="AQ21">
        <f>(P21+273.15)</f>
        <v>300.11499443054197</v>
      </c>
      <c r="AR21">
        <f>(O21+273.15)</f>
        <v>301.05528488159177</v>
      </c>
      <c r="AS21">
        <f>(Y21*AK21+Z21*AL21)*AM21</f>
        <v>3.8639763540630838</v>
      </c>
      <c r="AT21">
        <f>((AS21+0.00000010773*(AR21^4-AQ21^4))-AP21*44100)/(L21*0.92*2*29.3+0.00000043092*AQ21^3)</f>
        <v>-9.3035947920851072</v>
      </c>
      <c r="AU21">
        <f>0.61365*EXP(17.502*J21/(240.97+J21))</f>
        <v>3.5718076701406836</v>
      </c>
      <c r="AV21">
        <f>AU21*1000/AA21</f>
        <v>41.037943202752125</v>
      </c>
      <c r="AW21">
        <f>(AV21-U21)</f>
        <v>16.985615093010914</v>
      </c>
      <c r="AX21">
        <f>IF(D21,P21,(O21+P21)/2)</f>
        <v>27.435139656066895</v>
      </c>
      <c r="AY21">
        <f>0.61365*EXP(17.502*AX21/(240.97+AX21))</f>
        <v>3.6716584231794496</v>
      </c>
      <c r="AZ21">
        <f>IF(AW21&lt;&gt;0,(1000-(AV21+U21)/2)/AW21*AP21,0)</f>
        <v>1.5455930163491629</v>
      </c>
      <c r="BA21">
        <f>U21*AA21/1000</f>
        <v>2.0934355701665046</v>
      </c>
      <c r="BB21">
        <f>(AY21-BA21)</f>
        <v>1.578222853012945</v>
      </c>
      <c r="BC21">
        <f>1/(1.6/F21+1.37/N21)</f>
        <v>1.01888252558059</v>
      </c>
      <c r="BD21">
        <f>G21*AA21*0.001</f>
        <v>33.691498649518493</v>
      </c>
      <c r="BE21">
        <f>G21/S21</f>
        <v>0.98336200861868439</v>
      </c>
      <c r="BF21">
        <f>(1-AP21*AA21/AU21/F21)*100</f>
        <v>72.665928618069941</v>
      </c>
      <c r="BG21">
        <f>(S21-E21/(N21/1.35))</f>
        <v>394.88104645962045</v>
      </c>
      <c r="BH21">
        <f>E21*BF21/100/BG21</f>
        <v>-7.2134827759860734E-3</v>
      </c>
    </row>
    <row r="22" spans="1:60" x14ac:dyDescent="0.25">
      <c r="A22" s="1" t="s">
        <v>1</v>
      </c>
      <c r="B22" s="1" t="s">
        <v>3798</v>
      </c>
      <c r="K22" s="1">
        <f t="shared" si="0"/>
        <v>2.72</v>
      </c>
    </row>
    <row r="23" spans="1:60" x14ac:dyDescent="0.25">
      <c r="A23" s="1" t="s">
        <v>1</v>
      </c>
      <c r="B23" s="1" t="s">
        <v>3797</v>
      </c>
      <c r="K23" s="1">
        <f t="shared" si="0"/>
        <v>2.72</v>
      </c>
    </row>
    <row r="24" spans="1:60" x14ac:dyDescent="0.25">
      <c r="A24" s="1">
        <v>3</v>
      </c>
      <c r="B24" s="1" t="s">
        <v>3796</v>
      </c>
      <c r="C24" s="1">
        <v>755.50000204518437</v>
      </c>
      <c r="D24" s="1">
        <v>0</v>
      </c>
      <c r="E24">
        <f>(R24-S24*(1000-T24)/(1000-U24))*AO24</f>
        <v>-3.0722603585605506</v>
      </c>
      <c r="F24">
        <f>IF(AZ24&lt;&gt;0,1/(1/AZ24-1/N24),0)</f>
        <v>2.2972012957206123</v>
      </c>
      <c r="G24">
        <f>((BC24-AP24/2)*S24-E24)/(BC24+AP24/2)</f>
        <v>386.06339479435229</v>
      </c>
      <c r="H24">
        <f>AP24*1000</f>
        <v>26.505910343546567</v>
      </c>
      <c r="I24">
        <f>(AU24-BA24)</f>
        <v>1.4936105527339039</v>
      </c>
      <c r="J24">
        <f>(P24+AT24*D24)</f>
        <v>26.811477661132813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27.812002182006836</v>
      </c>
      <c r="P24" s="1">
        <v>26.811477661132813</v>
      </c>
      <c r="Q24" s="1">
        <v>28.082275390625</v>
      </c>
      <c r="R24" s="1">
        <v>400.10491943359375</v>
      </c>
      <c r="S24" s="1">
        <v>393.442138671875</v>
      </c>
      <c r="T24" s="1">
        <v>6.742163747549057E-2</v>
      </c>
      <c r="U24" s="1">
        <v>23.510122299194336</v>
      </c>
      <c r="V24" s="1">
        <v>0.15633025765419006</v>
      </c>
      <c r="W24" s="1">
        <v>54.512821197509766</v>
      </c>
      <c r="X24" s="1">
        <v>300.31134033203125</v>
      </c>
      <c r="Y24" s="1">
        <v>49.221393585205078</v>
      </c>
      <c r="Z24" s="1">
        <v>9.1288251876831055</v>
      </c>
      <c r="AA24" s="1">
        <v>87.031036376953125</v>
      </c>
      <c r="AB24" s="1">
        <v>6.5428709983825684</v>
      </c>
      <c r="AC24" s="1">
        <v>0.48579138517379761</v>
      </c>
      <c r="AD24" s="1">
        <v>9.7593002021312714E-2</v>
      </c>
      <c r="AE24" s="1">
        <v>9.2185661196708679E-3</v>
      </c>
      <c r="AF24" s="1">
        <v>2.2784985601902008E-2</v>
      </c>
      <c r="AG24" s="1">
        <v>1.1609179899096489E-2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1.1040858100442321</v>
      </c>
      <c r="AP24">
        <f>(U24-T24)/(1000-U24)*AO24</f>
        <v>2.6505910343546567E-2</v>
      </c>
      <c r="AQ24">
        <f>(P24+273.15)</f>
        <v>299.96147766113279</v>
      </c>
      <c r="AR24">
        <f>(O24+273.15)</f>
        <v>300.96200218200681</v>
      </c>
      <c r="AS24">
        <f>(Y24*AK24+Z24*AL24)*AM24</f>
        <v>7.8754227976033917</v>
      </c>
      <c r="AT24">
        <f>((AS24+0.00000010773*(AR24^4-AQ24^4))-AP24*44100)/(L24*0.92*2*29.3+0.00000043092*AQ24^3)</f>
        <v>-9.0491108232494177</v>
      </c>
      <c r="AU24">
        <f>0.61365*EXP(17.502*J24/(240.97+J24))</f>
        <v>3.5397208617817029</v>
      </c>
      <c r="AV24">
        <f>AU24*1000/AA24</f>
        <v>40.671937381628879</v>
      </c>
      <c r="AW24">
        <f>(AV24-U24)</f>
        <v>17.161815082434543</v>
      </c>
      <c r="AX24">
        <f>IF(D24,P24,(O24+P24)/2)</f>
        <v>27.311739921569824</v>
      </c>
      <c r="AY24">
        <f>0.61365*EXP(17.502*AX24/(240.97+AX24))</f>
        <v>3.6452174920929301</v>
      </c>
      <c r="AZ24">
        <f>IF(AW24&lt;&gt;0,(1000-(AV24+U24)/2)/AW24*AP24,0)</f>
        <v>1.4949064688398406</v>
      </c>
      <c r="BA24">
        <f>U24*AA24/1000</f>
        <v>2.046110309047799</v>
      </c>
      <c r="BB24">
        <f>(AY24-BA24)</f>
        <v>1.5991071830451311</v>
      </c>
      <c r="BC24">
        <f>1/(1.6/F24+1.37/N24)</f>
        <v>0.98370287044757665</v>
      </c>
      <c r="BD24">
        <f>G24*AA24*0.001</f>
        <v>33.599497356157293</v>
      </c>
      <c r="BE24">
        <f>G24/S24</f>
        <v>0.98124566956038106</v>
      </c>
      <c r="BF24">
        <f>(1-AP24*AA24/AU24/F24)*100</f>
        <v>71.630687463142266</v>
      </c>
      <c r="BG24">
        <f>(S24-E24/(N24/1.35))</f>
        <v>394.41111396557648</v>
      </c>
      <c r="BH24">
        <f>E24*BF24/100/BG24</f>
        <v>-5.5796632943933564E-3</v>
      </c>
    </row>
    <row r="25" spans="1:60" x14ac:dyDescent="0.25">
      <c r="A25" s="1" t="s">
        <v>1</v>
      </c>
      <c r="B25" s="1" t="s">
        <v>3795</v>
      </c>
      <c r="K25" s="1">
        <f t="shared" si="0"/>
        <v>2.72</v>
      </c>
    </row>
    <row r="26" spans="1:60" x14ac:dyDescent="0.25">
      <c r="A26" s="1" t="s">
        <v>1</v>
      </c>
      <c r="B26" s="1" t="s">
        <v>3794</v>
      </c>
      <c r="K26" s="1">
        <f t="shared" si="0"/>
        <v>2.72</v>
      </c>
    </row>
    <row r="27" spans="1:60" x14ac:dyDescent="0.25">
      <c r="A27" s="1">
        <v>4</v>
      </c>
      <c r="B27" s="1" t="s">
        <v>3793</v>
      </c>
      <c r="C27" s="1">
        <v>962.0000020340085</v>
      </c>
      <c r="D27" s="1">
        <v>0</v>
      </c>
      <c r="E27">
        <f>(R27-S27*(1000-T27)/(1000-U27))*AO27</f>
        <v>-2.5454045965881078</v>
      </c>
      <c r="F27">
        <f>IF(AZ27&lt;&gt;0,1/(1/AZ27-1/N27),0)</f>
        <v>2.2743860749409008</v>
      </c>
      <c r="G27">
        <f>((BC27-AP27/2)*S27-E27)/(BC27+AP27/2)</f>
        <v>384.93236258062393</v>
      </c>
      <c r="H27">
        <f>AP27*1000</f>
        <v>26.302812843990719</v>
      </c>
      <c r="I27">
        <f>(AU27-BA27)</f>
        <v>1.4920468309263324</v>
      </c>
      <c r="J27">
        <f>(P27+AT27*D27)</f>
        <v>26.728170394897461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27.717235565185547</v>
      </c>
      <c r="P27" s="1">
        <v>26.728170394897461</v>
      </c>
      <c r="Q27" s="1">
        <v>28.013681411743164</v>
      </c>
      <c r="R27" s="1">
        <v>399.84780883789063</v>
      </c>
      <c r="S27" s="1">
        <v>392.796142578125</v>
      </c>
      <c r="T27" s="1">
        <v>6.4978107810020447E-2</v>
      </c>
      <c r="U27" s="1">
        <v>23.330554962158203</v>
      </c>
      <c r="V27" s="1">
        <v>0.15149199962615967</v>
      </c>
      <c r="W27" s="1">
        <v>54.393589019775391</v>
      </c>
      <c r="X27" s="1">
        <v>300.33425903320313</v>
      </c>
      <c r="Y27" s="1">
        <v>100.62185668945313</v>
      </c>
      <c r="Z27" s="1">
        <v>8.7609262466430664</v>
      </c>
      <c r="AA27" s="1">
        <v>87.026107788085938</v>
      </c>
      <c r="AB27" s="1">
        <v>6.4943938255310059</v>
      </c>
      <c r="AC27" s="1">
        <v>0.49284285306930542</v>
      </c>
      <c r="AD27" s="1">
        <v>6.6771291196346283E-2</v>
      </c>
      <c r="AE27" s="1">
        <v>8.8069243356585503E-3</v>
      </c>
      <c r="AF27" s="1">
        <v>5.7972047477960587E-2</v>
      </c>
      <c r="AG27" s="1">
        <v>1.634817011654377E-2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1.1041700699750112</v>
      </c>
      <c r="AP27">
        <f>(U27-T27)/(1000-U27)*AO27</f>
        <v>2.6302812843990719E-2</v>
      </c>
      <c r="AQ27">
        <f>(P27+273.15)</f>
        <v>299.87817039489744</v>
      </c>
      <c r="AR27">
        <f>(O27+273.15)</f>
        <v>300.86723556518552</v>
      </c>
      <c r="AS27">
        <f>(Y27*AK27+Z27*AL27)*AM27</f>
        <v>16.099496710460699</v>
      </c>
      <c r="AT27">
        <f>((AS27+0.00000010773*(AR27^4-AQ27^4))-AP27*44100)/(L27*0.92*2*29.3+0.00000043092*AQ27^3)</f>
        <v>-8.915657599958001</v>
      </c>
      <c r="AU27">
        <f>0.61365*EXP(17.502*J27/(240.97+J27))</f>
        <v>3.5224142218189756</v>
      </c>
      <c r="AV27">
        <f>AU27*1000/AA27</f>
        <v>40.475373555672242</v>
      </c>
      <c r="AW27">
        <f>(AV27-U27)</f>
        <v>17.144818593514039</v>
      </c>
      <c r="AX27">
        <f>IF(D27,P27,(O27+P27)/2)</f>
        <v>27.222702980041504</v>
      </c>
      <c r="AY27">
        <f>0.61365*EXP(17.502*AX27/(240.97+AX27))</f>
        <v>3.6262428550332459</v>
      </c>
      <c r="AZ27">
        <f>IF(AW27&lt;&gt;0,(1000-(AV27+U27)/2)/AW27*AP27,0)</f>
        <v>1.4852111153601224</v>
      </c>
      <c r="BA27">
        <f>U27*AA27/1000</f>
        <v>2.0303673908926432</v>
      </c>
      <c r="BB27">
        <f>(AY27-BA27)</f>
        <v>1.5958754641406028</v>
      </c>
      <c r="BC27">
        <f>1/(1.6/F27+1.37/N27)</f>
        <v>0.97698804686382834</v>
      </c>
      <c r="BD27">
        <f>G27*AA27*0.001</f>
        <v>33.499165277063959</v>
      </c>
      <c r="BE27">
        <f>G27/S27</f>
        <v>0.97997999688620407</v>
      </c>
      <c r="BF27">
        <f>(1-AP27*AA27/AU27/F27)*100</f>
        <v>71.427572366191328</v>
      </c>
      <c r="BG27">
        <f>(S27-E27/(N27/1.35))</f>
        <v>393.59895024372389</v>
      </c>
      <c r="BH27">
        <f>E27*BF27/100/BG27</f>
        <v>-4.6192214413034293E-3</v>
      </c>
    </row>
    <row r="28" spans="1:60" x14ac:dyDescent="0.25">
      <c r="A28" s="1" t="s">
        <v>1</v>
      </c>
      <c r="B28" s="1" t="s">
        <v>3792</v>
      </c>
      <c r="K28" s="1">
        <f t="shared" si="0"/>
        <v>2.72</v>
      </c>
    </row>
    <row r="29" spans="1:60" x14ac:dyDescent="0.25">
      <c r="A29" s="1" t="s">
        <v>1</v>
      </c>
      <c r="B29" s="1" t="s">
        <v>3791</v>
      </c>
      <c r="K29" s="1">
        <f t="shared" si="0"/>
        <v>2.72</v>
      </c>
    </row>
    <row r="30" spans="1:60" x14ac:dyDescent="0.25">
      <c r="A30" s="1">
        <v>5</v>
      </c>
      <c r="B30" s="1" t="s">
        <v>3790</v>
      </c>
      <c r="C30" s="1">
        <v>1168.0000020340085</v>
      </c>
      <c r="D30" s="1">
        <v>0</v>
      </c>
      <c r="E30">
        <f>(R30-S30*(1000-T30)/(1000-U30))*AO30</f>
        <v>-1.6490247751029288</v>
      </c>
      <c r="F30">
        <f>IF(AZ30&lt;&gt;0,1/(1/AZ30-1/N30),0)</f>
        <v>2.2832020653063743</v>
      </c>
      <c r="G30">
        <f>((BC30-AP30/2)*S30-E30)/(BC30+AP30/2)</f>
        <v>383.20104723669778</v>
      </c>
      <c r="H30">
        <f>AP30*1000</f>
        <v>26.214400110587064</v>
      </c>
      <c r="I30">
        <f>(AU30-BA30)</f>
        <v>1.4835496010122244</v>
      </c>
      <c r="J30">
        <f>(P30+AT30*D30)</f>
        <v>26.655769348144531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27.662961959838867</v>
      </c>
      <c r="P30" s="1">
        <v>26.655769348144531</v>
      </c>
      <c r="Q30" s="1">
        <v>27.947006225585938</v>
      </c>
      <c r="R30" s="1">
        <v>399.6986083984375</v>
      </c>
      <c r="S30" s="1">
        <v>391.88861083984375</v>
      </c>
      <c r="T30" s="1">
        <v>6.7126773297786713E-2</v>
      </c>
      <c r="U30" s="1">
        <v>23.254859924316406</v>
      </c>
      <c r="V30" s="1">
        <v>0.15700662136077881</v>
      </c>
      <c r="W30" s="1">
        <v>54.392112731933594</v>
      </c>
      <c r="X30" s="1">
        <v>300.35287475585938</v>
      </c>
      <c r="Y30" s="1">
        <v>150.37576293945313</v>
      </c>
      <c r="Z30" s="1">
        <v>9.114933967590332</v>
      </c>
      <c r="AA30" s="1">
        <v>87.030570983886719</v>
      </c>
      <c r="AB30" s="1">
        <v>6.5158553123474121</v>
      </c>
      <c r="AC30" s="1">
        <v>0.48922938108444214</v>
      </c>
      <c r="AD30" s="1">
        <v>3.204689547419548E-2</v>
      </c>
      <c r="AE30" s="1">
        <v>4.0638502687215805E-3</v>
      </c>
      <c r="AF30" s="1">
        <v>3.0807960778474808E-2</v>
      </c>
      <c r="AG30" s="1">
        <v>2.0402263849973679E-2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1.1042385101318357</v>
      </c>
      <c r="AP30">
        <f>(U30-T30)/(1000-U30)*AO30</f>
        <v>2.6214400110587063E-2</v>
      </c>
      <c r="AQ30">
        <f>(P30+273.15)</f>
        <v>299.80576934814451</v>
      </c>
      <c r="AR30">
        <f>(O30+273.15)</f>
        <v>300.81296195983884</v>
      </c>
      <c r="AS30">
        <f>(Y30*AK30+Z30*AL30)*AM30</f>
        <v>24.060121532526864</v>
      </c>
      <c r="AT30">
        <f>((AS30+0.00000010773*(AR30^4-AQ30^4))-AP30*44100)/(L30*0.92*2*29.3+0.00000043092*AQ30^3)</f>
        <v>-8.8212521457891206</v>
      </c>
      <c r="AU30">
        <f>0.61365*EXP(17.502*J30/(240.97+J30))</f>
        <v>3.5074333383757859</v>
      </c>
      <c r="AV30">
        <f>AU30*1000/AA30</f>
        <v>40.30116427737984</v>
      </c>
      <c r="AW30">
        <f>(AV30-U30)</f>
        <v>17.046304353063434</v>
      </c>
      <c r="AX30">
        <f>IF(D30,P30,(O30+P30)/2)</f>
        <v>27.159365653991699</v>
      </c>
      <c r="AY30">
        <f>0.61365*EXP(17.502*AX30/(240.97+AX30))</f>
        <v>3.6127975843079052</v>
      </c>
      <c r="AZ30">
        <f>IF(AW30&lt;&gt;0,(1000-(AV30+U30)/2)/AW30*AP30,0)</f>
        <v>1.4889654708115665</v>
      </c>
      <c r="BA30">
        <f>U30*AA30/1000</f>
        <v>2.0238837373635614</v>
      </c>
      <c r="BB30">
        <f>(AY30-BA30)</f>
        <v>1.5889138469443438</v>
      </c>
      <c r="BC30">
        <f>1/(1.6/F30+1.37/N30)</f>
        <v>0.97958769832932346</v>
      </c>
      <c r="BD30">
        <f>G30*AA30*0.001</f>
        <v>33.350205942633153</v>
      </c>
      <c r="BE30">
        <f>G30/S30</f>
        <v>0.97783154865223576</v>
      </c>
      <c r="BF30">
        <f>(1-AP30*AA30/AU30/F30)*100</f>
        <v>71.510949023124766</v>
      </c>
      <c r="BG30">
        <f>(S30-E30/(N30/1.35))</f>
        <v>392.4087048681132</v>
      </c>
      <c r="BH30">
        <f>E30*BF30/100/BG30</f>
        <v>-3.0051149520214852E-3</v>
      </c>
    </row>
    <row r="31" spans="1:60" x14ac:dyDescent="0.25">
      <c r="A31" s="1" t="s">
        <v>1</v>
      </c>
      <c r="B31" s="1" t="s">
        <v>3789</v>
      </c>
      <c r="K31" s="1">
        <f t="shared" si="0"/>
        <v>2.72</v>
      </c>
    </row>
    <row r="32" spans="1:60" x14ac:dyDescent="0.25">
      <c r="A32" s="1" t="s">
        <v>1</v>
      </c>
      <c r="B32" s="1" t="s">
        <v>3788</v>
      </c>
      <c r="K32" s="1">
        <f t="shared" si="0"/>
        <v>2.72</v>
      </c>
    </row>
    <row r="33" spans="1:60" x14ac:dyDescent="0.25">
      <c r="A33" s="1">
        <v>6</v>
      </c>
      <c r="B33" s="1" t="s">
        <v>3787</v>
      </c>
      <c r="C33" s="1">
        <v>1374.0000020340085</v>
      </c>
      <c r="D33" s="1">
        <v>0</v>
      </c>
      <c r="E33">
        <f>(R33-S33*(1000-T33)/(1000-U33))*AO33</f>
        <v>-0.8275018058424124</v>
      </c>
      <c r="F33">
        <f>IF(AZ33&lt;&gt;0,1/(1/AZ33-1/N33),0)</f>
        <v>2.3574351221026029</v>
      </c>
      <c r="G33">
        <f>((BC33-AP33/2)*S33-E33)/(BC33+AP33/2)</f>
        <v>381.72624169112385</v>
      </c>
      <c r="H33">
        <f>AP33*1000</f>
        <v>26.46017351682525</v>
      </c>
      <c r="I33">
        <f>(AU33-BA33)</f>
        <v>1.4665112586167393</v>
      </c>
      <c r="J33">
        <f>(P33+AT33*D33)</f>
        <v>26.663549423217773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27.636762619018555</v>
      </c>
      <c r="P33" s="1">
        <v>26.663549423217773</v>
      </c>
      <c r="Q33" s="1">
        <v>27.907192230224609</v>
      </c>
      <c r="R33" s="1">
        <v>399.7352294921875</v>
      </c>
      <c r="S33" s="1">
        <v>391.11190795898438</v>
      </c>
      <c r="T33" s="1">
        <v>6.7423984408378601E-2</v>
      </c>
      <c r="U33" s="1">
        <v>23.469419479370117</v>
      </c>
      <c r="V33" s="1">
        <v>0.15794132649898529</v>
      </c>
      <c r="W33" s="1">
        <v>54.977340698242188</v>
      </c>
      <c r="X33" s="1">
        <v>300.32711791992188</v>
      </c>
      <c r="Y33" s="1">
        <v>300.80770874023438</v>
      </c>
      <c r="Z33" s="1">
        <v>8.9059352874755859</v>
      </c>
      <c r="AA33" s="1">
        <v>87.029388427734375</v>
      </c>
      <c r="AB33" s="1">
        <v>6.6084637641906738</v>
      </c>
      <c r="AC33" s="1">
        <v>0.49354255199432373</v>
      </c>
      <c r="AD33" s="1">
        <v>4.5221041887998581E-2</v>
      </c>
      <c r="AE33" s="1">
        <v>7.6048099435865879E-3</v>
      </c>
      <c r="AF33" s="1">
        <v>4.2394362390041351E-2</v>
      </c>
      <c r="AG33" s="1">
        <v>1.5903359279036522E-2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1.1041438158820653</v>
      </c>
      <c r="AP33">
        <f>(U33-T33)/(1000-U33)*AO33</f>
        <v>2.6460173516825249E-2</v>
      </c>
      <c r="AQ33">
        <f>(P33+273.15)</f>
        <v>299.81354942321775</v>
      </c>
      <c r="AR33">
        <f>(O33+273.15)</f>
        <v>300.78676261901853</v>
      </c>
      <c r="AS33">
        <f>(Y33*AK33+Z33*AL33)*AM33</f>
        <v>48.129232322665302</v>
      </c>
      <c r="AT33">
        <f>((AS33+0.00000010773*(AR33^4-AQ33^4))-AP33*44100)/(L33*0.92*2*29.3+0.00000043092*AQ33^3)</f>
        <v>-8.720138404497412</v>
      </c>
      <c r="AU33">
        <f>0.61365*EXP(17.502*J33/(240.97+J33))</f>
        <v>3.5090404826602768</v>
      </c>
      <c r="AV33">
        <f>AU33*1000/AA33</f>
        <v>40.320178574781551</v>
      </c>
      <c r="AW33">
        <f>(AV33-U33)</f>
        <v>16.850759095411433</v>
      </c>
      <c r="AX33">
        <f>IF(D33,P33,(O33+P33)/2)</f>
        <v>27.150156021118164</v>
      </c>
      <c r="AY33">
        <f>0.61365*EXP(17.502*AX33/(240.97+AX33))</f>
        <v>3.6108461881486109</v>
      </c>
      <c r="AZ33">
        <f>IF(AW33&lt;&gt;0,(1000-(AV33+U33)/2)/AW33*AP33,0)</f>
        <v>1.5201826490570394</v>
      </c>
      <c r="BA33">
        <f>U33*AA33/1000</f>
        <v>2.0425292240435375</v>
      </c>
      <c r="BB33">
        <f>(AY33-BA33)</f>
        <v>1.5683169641050734</v>
      </c>
      <c r="BC33">
        <f>1/(1.6/F33+1.37/N33)</f>
        <v>1.0012303544628032</v>
      </c>
      <c r="BD33">
        <f>G33*AA33*0.001</f>
        <v>33.221401361196023</v>
      </c>
      <c r="BE33">
        <f>G33/S33</f>
        <v>0.97600260673002881</v>
      </c>
      <c r="BF33">
        <f>(1-AP33*AA33/AU33/F33)*100</f>
        <v>72.162483249566378</v>
      </c>
      <c r="BG33">
        <f>(S33-E33/(N33/1.35))</f>
        <v>391.37289782044598</v>
      </c>
      <c r="BH33">
        <f>E33*BF33/100/BG33</f>
        <v>-1.5257721098123882E-3</v>
      </c>
    </row>
    <row r="34" spans="1:60" x14ac:dyDescent="0.25">
      <c r="A34" s="1" t="s">
        <v>1</v>
      </c>
      <c r="B34" s="1" t="s">
        <v>3786</v>
      </c>
      <c r="K34" s="1">
        <f t="shared" si="0"/>
        <v>2.72</v>
      </c>
    </row>
    <row r="35" spans="1:60" x14ac:dyDescent="0.25">
      <c r="A35" s="1" t="s">
        <v>1</v>
      </c>
      <c r="B35" s="1" t="s">
        <v>3785</v>
      </c>
      <c r="K35" s="1">
        <f t="shared" si="0"/>
        <v>2.72</v>
      </c>
    </row>
    <row r="36" spans="1:60" x14ac:dyDescent="0.25">
      <c r="A36" s="1">
        <v>7</v>
      </c>
      <c r="B36" s="1" t="s">
        <v>3784</v>
      </c>
      <c r="C36" s="1">
        <v>1580.0000020340085</v>
      </c>
      <c r="D36" s="1">
        <v>0</v>
      </c>
      <c r="E36">
        <f>(R36-S36*(1000-T36)/(1000-U36))*AO36</f>
        <v>0.24974732207842659</v>
      </c>
      <c r="F36">
        <f>IF(AZ36&lt;&gt;0,1/(1/AZ36-1/N36),0)</f>
        <v>2.4817764888667653</v>
      </c>
      <c r="G36">
        <f>((BC36-AP36/2)*S36-E36)/(BC36+AP36/2)</f>
        <v>380.15265980953859</v>
      </c>
      <c r="H36">
        <f>AP36*1000</f>
        <v>26.877594606555327</v>
      </c>
      <c r="I36">
        <f>(AU36-BA36)</f>
        <v>1.4411246465410015</v>
      </c>
      <c r="J36">
        <f>(P36+AT36*D36)</f>
        <v>26.69157600402832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27.632980346679688</v>
      </c>
      <c r="P36" s="1">
        <v>26.69157600402832</v>
      </c>
      <c r="Q36" s="1">
        <v>27.890590667724609</v>
      </c>
      <c r="R36" s="1">
        <v>400.1129150390625</v>
      </c>
      <c r="S36" s="1">
        <v>390.38385009765625</v>
      </c>
      <c r="T36" s="1">
        <v>6.6617235541343689E-2</v>
      </c>
      <c r="U36" s="1">
        <v>23.828950881958008</v>
      </c>
      <c r="V36" s="1">
        <v>0.15607784688472748</v>
      </c>
      <c r="W36" s="1">
        <v>55.828968048095703</v>
      </c>
      <c r="X36" s="1">
        <v>300.32821655273438</v>
      </c>
      <c r="Y36" s="1">
        <v>498.90048217773438</v>
      </c>
      <c r="Z36" s="1">
        <v>8.7814779281616211</v>
      </c>
      <c r="AA36" s="1">
        <v>87.02484130859375</v>
      </c>
      <c r="AB36" s="1">
        <v>6.6462459564208984</v>
      </c>
      <c r="AC36" s="1">
        <v>0.48606765270233154</v>
      </c>
      <c r="AD36" s="1">
        <v>6.3162997364997864E-2</v>
      </c>
      <c r="AE36" s="1">
        <v>2.1127513609826565E-3</v>
      </c>
      <c r="AF36" s="1">
        <v>3.6970000714063644E-2</v>
      </c>
      <c r="AG36" s="1">
        <v>2.2329283878207207E-2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1.1041478549732877</v>
      </c>
      <c r="AP36">
        <f>(U36-T36)/(1000-U36)*AO36</f>
        <v>2.6877594606555328E-2</v>
      </c>
      <c r="AQ36">
        <f>(P36+273.15)</f>
        <v>299.8415760040283</v>
      </c>
      <c r="AR36">
        <f>(O36+273.15)</f>
        <v>300.78298034667966</v>
      </c>
      <c r="AS36">
        <f>(Y36*AK36+Z36*AL36)*AM36</f>
        <v>79.824075364230339</v>
      </c>
      <c r="AT36">
        <f>((AS36+0.00000010773*(AR36^4-AQ36^4))-AP36*44100)/(L36*0.92*2*29.3+0.00000043092*AQ36^3)</f>
        <v>-8.6182064587809286</v>
      </c>
      <c r="AU36">
        <f>0.61365*EXP(17.502*J36/(240.97+J36))</f>
        <v>3.5148353155936722</v>
      </c>
      <c r="AV36">
        <f>AU36*1000/AA36</f>
        <v>40.388873599090147</v>
      </c>
      <c r="AW36">
        <f>(AV36-U36)</f>
        <v>16.559922717132139</v>
      </c>
      <c r="AX36">
        <f>IF(D36,P36,(O36+P36)/2)</f>
        <v>27.162278175354004</v>
      </c>
      <c r="AY36">
        <f>0.61365*EXP(17.502*AX36/(240.97+AX36))</f>
        <v>3.6134148995904085</v>
      </c>
      <c r="AZ36">
        <f>IF(AW36&lt;&gt;0,(1000-(AV36+U36)/2)/AW36*AP36,0)</f>
        <v>1.570936333729599</v>
      </c>
      <c r="BA36">
        <f>U36*AA36/1000</f>
        <v>2.0737106690526708</v>
      </c>
      <c r="BB36">
        <f>(AY36-BA36)</f>
        <v>1.5397042305377378</v>
      </c>
      <c r="BC36">
        <f>1/(1.6/F36+1.37/N36)</f>
        <v>1.0365197982694649</v>
      </c>
      <c r="BD36">
        <f>G36*AA36*0.001</f>
        <v>33.082724892964919</v>
      </c>
      <c r="BE36">
        <f>G36/S36</f>
        <v>0.97379197350105984</v>
      </c>
      <c r="BF36">
        <f>(1-AP36*AA36/AU36/F36)*100</f>
        <v>73.185729146939295</v>
      </c>
      <c r="BG36">
        <f>(S36-E36/(N36/1.35))</f>
        <v>390.30508106231463</v>
      </c>
      <c r="BH36">
        <f>E36*BF36/100/BG36</f>
        <v>4.6829879383217547E-4</v>
      </c>
    </row>
    <row r="37" spans="1:60" x14ac:dyDescent="0.25">
      <c r="A37" s="1" t="s">
        <v>1</v>
      </c>
      <c r="B37" s="1" t="s">
        <v>3783</v>
      </c>
      <c r="K37" s="1">
        <f t="shared" si="0"/>
        <v>2.72</v>
      </c>
    </row>
    <row r="38" spans="1:60" x14ac:dyDescent="0.25">
      <c r="A38" s="1" t="s">
        <v>1</v>
      </c>
      <c r="B38" s="1" t="s">
        <v>3782</v>
      </c>
      <c r="K38" s="1">
        <f t="shared" si="0"/>
        <v>2.72</v>
      </c>
    </row>
    <row r="39" spans="1:60" x14ac:dyDescent="0.25">
      <c r="A39" s="1">
        <v>8</v>
      </c>
      <c r="B39" s="1" t="s">
        <v>3781</v>
      </c>
      <c r="C39" s="1">
        <v>1786.0000020340085</v>
      </c>
      <c r="D39" s="1">
        <v>0</v>
      </c>
      <c r="E39">
        <f>(R39-S39*(1000-T39)/(1000-U39))*AO39</f>
        <v>0.28341389459616922</v>
      </c>
      <c r="F39">
        <f>IF(AZ39&lt;&gt;0,1/(1/AZ39-1/N39),0)</f>
        <v>2.6862787439957336</v>
      </c>
      <c r="G39">
        <f>((BC39-AP39/2)*S39-E39)/(BC39+AP39/2)</f>
        <v>379.9060146377285</v>
      </c>
      <c r="H39">
        <f>AP39*1000</f>
        <v>27.528733238647064</v>
      </c>
      <c r="I39">
        <f>(AU39-BA39)</f>
        <v>1.4046205065968329</v>
      </c>
      <c r="J39">
        <f>(P39+AT39*D39)</f>
        <v>26.751937866210938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27.63623046875</v>
      </c>
      <c r="P39" s="1">
        <v>26.751937866210938</v>
      </c>
      <c r="Q39" s="1">
        <v>27.8895263671875</v>
      </c>
      <c r="R39" s="1">
        <v>399.84423828125</v>
      </c>
      <c r="S39" s="1">
        <v>389.86764526367188</v>
      </c>
      <c r="T39" s="1">
        <v>6.5096057951450348E-2</v>
      </c>
      <c r="U39" s="1">
        <v>24.388393402099609</v>
      </c>
      <c r="V39" s="1">
        <v>0.1525084525346756</v>
      </c>
      <c r="W39" s="1">
        <v>57.137653350830078</v>
      </c>
      <c r="X39" s="1">
        <v>300.33755493164063</v>
      </c>
      <c r="Y39" s="1">
        <v>750.76287841796875</v>
      </c>
      <c r="Z39" s="1">
        <v>9.2740697860717773</v>
      </c>
      <c r="AA39" s="1">
        <v>87.038276672363281</v>
      </c>
      <c r="AB39" s="1">
        <v>6.7528924942016602</v>
      </c>
      <c r="AC39" s="1">
        <v>0.48562046885490417</v>
      </c>
      <c r="AD39" s="1">
        <v>7.2597652673721313E-2</v>
      </c>
      <c r="AE39" s="1">
        <v>4.9845180474221706E-3</v>
      </c>
      <c r="AF39" s="1">
        <v>7.6248824596405029E-2</v>
      </c>
      <c r="AG39" s="1">
        <v>2.7199191972613335E-2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1.1041821872486783</v>
      </c>
      <c r="AP39">
        <f>(U39-T39)/(1000-U39)*AO39</f>
        <v>2.7528733238647064E-2</v>
      </c>
      <c r="AQ39">
        <f>(P39+273.15)</f>
        <v>299.90193786621091</v>
      </c>
      <c r="AR39">
        <f>(O39+273.15)</f>
        <v>300.78623046874998</v>
      </c>
      <c r="AS39">
        <f>(Y39*AK39+Z39*AL39)*AM39</f>
        <v>120.12205786193772</v>
      </c>
      <c r="AT39">
        <f>((AS39+0.00000010773*(AR39^4-AQ39^4))-AP39*44100)/(L39*0.92*2*29.3+0.00000043092*AQ39^3)</f>
        <v>-8.5317531839053498</v>
      </c>
      <c r="AU39">
        <f>0.61365*EXP(17.502*J39/(240.97+J39))</f>
        <v>3.5273442391232179</v>
      </c>
      <c r="AV39">
        <f>AU39*1000/AA39</f>
        <v>40.526356609760789</v>
      </c>
      <c r="AW39">
        <f>(AV39-U39)</f>
        <v>16.13796320766118</v>
      </c>
      <c r="AX39">
        <f>IF(D39,P39,(O39+P39)/2)</f>
        <v>27.194084167480469</v>
      </c>
      <c r="AY39">
        <f>0.61365*EXP(17.502*AX39/(240.97+AX39))</f>
        <v>3.6201622441837724</v>
      </c>
      <c r="AZ39">
        <f>IF(AW39&lt;&gt;0,(1000-(AV39+U39)/2)/AW39*AP39,0)</f>
        <v>1.6504699185233942</v>
      </c>
      <c r="BA39">
        <f>U39*AA39/1000</f>
        <v>2.122723732526385</v>
      </c>
      <c r="BB39">
        <f>(AY39-BA39)</f>
        <v>1.4974385116573874</v>
      </c>
      <c r="BC39">
        <f>1/(1.6/F39+1.37/N39)</f>
        <v>1.0920763047613218</v>
      </c>
      <c r="BD39">
        <f>G39*AA39*0.001</f>
        <v>33.066364811533511</v>
      </c>
      <c r="BE39">
        <f>G39/S39</f>
        <v>0.97444868599135426</v>
      </c>
      <c r="BF39">
        <f>(1-AP39*AA39/AU39/F39)*100</f>
        <v>74.712983606962354</v>
      </c>
      <c r="BG39">
        <f>(S39-E39/(N39/1.35))</f>
        <v>389.77825796256303</v>
      </c>
      <c r="BH39">
        <f>E39*BF39/100/BG39</f>
        <v>5.4324984086163953E-4</v>
      </c>
    </row>
    <row r="40" spans="1:60" x14ac:dyDescent="0.25">
      <c r="A40" s="1" t="s">
        <v>1</v>
      </c>
      <c r="B40" s="1" t="s">
        <v>3780</v>
      </c>
      <c r="K40" s="1">
        <f t="shared" si="0"/>
        <v>2.72</v>
      </c>
    </row>
    <row r="41" spans="1:60" x14ac:dyDescent="0.25">
      <c r="A41" s="1" t="s">
        <v>1</v>
      </c>
      <c r="B41" s="1" t="s">
        <v>3779</v>
      </c>
      <c r="K41" s="1">
        <f t="shared" si="0"/>
        <v>2.72</v>
      </c>
    </row>
    <row r="42" spans="1:60" x14ac:dyDescent="0.25">
      <c r="A42" s="1">
        <v>9</v>
      </c>
      <c r="B42" s="1" t="s">
        <v>3778</v>
      </c>
      <c r="C42" s="1">
        <v>1992.5000020228326</v>
      </c>
      <c r="D42" s="1">
        <v>0</v>
      </c>
      <c r="E42">
        <f>(R42-S42*(1000-T42)/(1000-U42))*AO42</f>
        <v>0.63693882104691435</v>
      </c>
      <c r="F42">
        <f>IF(AZ42&lt;&gt;0,1/(1/AZ42-1/N42),0)</f>
        <v>2.9250703861895437</v>
      </c>
      <c r="G42">
        <f>((BC42-AP42/2)*S42-E42)/(BC42+AP42/2)</f>
        <v>379.34485830854095</v>
      </c>
      <c r="H42">
        <f>AP42*1000</f>
        <v>28.263238844393143</v>
      </c>
      <c r="I42">
        <f>(AU42-BA42)</f>
        <v>1.3690119346122041</v>
      </c>
      <c r="J42">
        <f>(P42+AT42*D42)</f>
        <v>26.843589782714844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27.678377151489258</v>
      </c>
      <c r="P42" s="1">
        <v>26.843589782714844</v>
      </c>
      <c r="Q42" s="1">
        <v>27.910682678222656</v>
      </c>
      <c r="R42" s="1">
        <v>399.85739135742188</v>
      </c>
      <c r="S42" s="1">
        <v>389.31552124023438</v>
      </c>
      <c r="T42" s="1">
        <v>6.3400700688362122E-2</v>
      </c>
      <c r="U42" s="1">
        <v>25.019290924072266</v>
      </c>
      <c r="V42" s="1">
        <v>0.14815503358840942</v>
      </c>
      <c r="W42" s="1">
        <v>58.465183258056641</v>
      </c>
      <c r="X42" s="1">
        <v>300.34042358398438</v>
      </c>
      <c r="Y42" s="1">
        <v>1000.7882080078125</v>
      </c>
      <c r="Z42" s="1">
        <v>8.7377738952636719</v>
      </c>
      <c r="AA42" s="1">
        <v>87.028839111328125</v>
      </c>
      <c r="AB42" s="1">
        <v>6.7719888687133789</v>
      </c>
      <c r="AC42" s="1">
        <v>0.49405103921890259</v>
      </c>
      <c r="AD42" s="1">
        <v>7.0016384124755859E-2</v>
      </c>
      <c r="AE42" s="1">
        <v>1.0335362516343594E-2</v>
      </c>
      <c r="AF42" s="1">
        <v>7.0193573832511902E-2</v>
      </c>
      <c r="AG42" s="1">
        <v>2.8455255553126335E-2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1.1041927337646482</v>
      </c>
      <c r="AP42">
        <f>(U42-T42)/(1000-U42)*AO42</f>
        <v>2.8263238844393142E-2</v>
      </c>
      <c r="AQ42">
        <f>(P42+273.15)</f>
        <v>299.99358978271482</v>
      </c>
      <c r="AR42">
        <f>(O42+273.15)</f>
        <v>300.82837715148924</v>
      </c>
      <c r="AS42">
        <f>(Y42*AK42+Z42*AL42)*AM42</f>
        <v>160.12610970215246</v>
      </c>
      <c r="AT42">
        <f>((AS42+0.00000010773*(AR42^4-AQ42^4))-AP42*44100)/(L42*0.92*2*29.3+0.00000043092*AQ42^3)</f>
        <v>-8.4756036433708601</v>
      </c>
      <c r="AU42">
        <f>0.61365*EXP(17.502*J42/(240.97+J42))</f>
        <v>3.5464117791228014</v>
      </c>
      <c r="AV42">
        <f>AU42*1000/AA42</f>
        <v>40.749845859556942</v>
      </c>
      <c r="AW42">
        <f>(AV42-U42)</f>
        <v>15.730554935484676</v>
      </c>
      <c r="AX42">
        <f>IF(D42,P42,(O42+P42)/2)</f>
        <v>27.260983467102051</v>
      </c>
      <c r="AY42">
        <f>0.61365*EXP(17.502*AX42/(240.97+AX42))</f>
        <v>3.6343902078533952</v>
      </c>
      <c r="AZ42">
        <f>IF(AW42&lt;&gt;0,(1000-(AV42+U42)/2)/AW42*AP42,0)</f>
        <v>1.7376255666595348</v>
      </c>
      <c r="BA42">
        <f>U42*AA42/1000</f>
        <v>2.1773998445105973</v>
      </c>
      <c r="BB42">
        <f>(AY42-BA42)</f>
        <v>1.4569903633427979</v>
      </c>
      <c r="BC42">
        <f>1/(1.6/F42+1.37/N42)</f>
        <v>1.1533189767351093</v>
      </c>
      <c r="BD42">
        <f>G42*AA42*0.001</f>
        <v>33.01394264144357</v>
      </c>
      <c r="BE42">
        <f>G42/S42</f>
        <v>0.97438924885416822</v>
      </c>
      <c r="BF42">
        <f>(1-AP42*AA42/AU42/F42)*100</f>
        <v>76.288466761092366</v>
      </c>
      <c r="BG42">
        <f>(S42-E42/(N42/1.35))</f>
        <v>389.1146339751059</v>
      </c>
      <c r="BH42">
        <f>E42*BF42/100/BG42</f>
        <v>1.2487601810780408E-3</v>
      </c>
    </row>
    <row r="43" spans="1:60" x14ac:dyDescent="0.25">
      <c r="A43" s="1" t="s">
        <v>1</v>
      </c>
      <c r="B43" s="1" t="s">
        <v>3777</v>
      </c>
      <c r="K43" s="1">
        <f t="shared" si="0"/>
        <v>2.72</v>
      </c>
    </row>
    <row r="44" spans="1:60" x14ac:dyDescent="0.25">
      <c r="A44" s="1" t="s">
        <v>1</v>
      </c>
      <c r="B44" s="1" t="s">
        <v>3776</v>
      </c>
      <c r="K44" s="1">
        <f t="shared" si="0"/>
        <v>2.72</v>
      </c>
    </row>
    <row r="45" spans="1:60" x14ac:dyDescent="0.25">
      <c r="A45" s="1">
        <v>10</v>
      </c>
      <c r="B45" s="1" t="s">
        <v>3775</v>
      </c>
      <c r="C45" s="1">
        <v>2199.0000020340085</v>
      </c>
      <c r="D45" s="1">
        <v>0</v>
      </c>
      <c r="E45">
        <f>(R45-S45*(1000-T45)/(1000-U45))*AO45</f>
        <v>0.8475523347866778</v>
      </c>
      <c r="F45">
        <f>IF(AZ45&lt;&gt;0,1/(1/AZ45-1/N45),0)</f>
        <v>3.2003975164693244</v>
      </c>
      <c r="G45">
        <f>((BC45-AP45/2)*S45-E45)/(BC45+AP45/2)</f>
        <v>379.06735362881045</v>
      </c>
      <c r="H45">
        <f>AP45*1000</f>
        <v>28.990705947070825</v>
      </c>
      <c r="I45">
        <f>(AU45-BA45)</f>
        <v>1.3318828833654059</v>
      </c>
      <c r="J45">
        <f>(P45+AT45*D45)</f>
        <v>26.928384780883789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27.722118377685547</v>
      </c>
      <c r="P45" s="1">
        <v>26.928384780883789</v>
      </c>
      <c r="Q45" s="1">
        <v>27.941301345825195</v>
      </c>
      <c r="R45" s="1">
        <v>399.86917114257813</v>
      </c>
      <c r="S45" s="1">
        <v>388.8905029296875</v>
      </c>
      <c r="T45" s="1">
        <v>6.6685423254966736E-2</v>
      </c>
      <c r="U45" s="1">
        <v>25.650049209594727</v>
      </c>
      <c r="V45" s="1">
        <v>0.15542997419834137</v>
      </c>
      <c r="W45" s="1">
        <v>59.78497314453125</v>
      </c>
      <c r="X45" s="1">
        <v>300.32052612304688</v>
      </c>
      <c r="Y45" s="1">
        <v>1248.931884765625</v>
      </c>
      <c r="Z45" s="1">
        <v>8.8694324493408203</v>
      </c>
      <c r="AA45" s="1">
        <v>87.027122497558594</v>
      </c>
      <c r="AB45" s="1">
        <v>6.8242030143737793</v>
      </c>
      <c r="AC45" s="1">
        <v>0.49105793237686157</v>
      </c>
      <c r="AD45" s="1">
        <v>4.9973528832197189E-2</v>
      </c>
      <c r="AE45" s="1">
        <v>3.324979217723012E-3</v>
      </c>
      <c r="AF45" s="1">
        <v>3.5420726984739304E-2</v>
      </c>
      <c r="AG45" s="1">
        <v>2.5331571698188782E-2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1.1041195813347309</v>
      </c>
      <c r="AP45">
        <f>(U45-T45)/(1000-U45)*AO45</f>
        <v>2.8990705947070827E-2</v>
      </c>
      <c r="AQ45">
        <f>(P45+273.15)</f>
        <v>300.07838478088377</v>
      </c>
      <c r="AR45">
        <f>(O45+273.15)</f>
        <v>300.87211837768552</v>
      </c>
      <c r="AS45">
        <f>(Y45*AK45+Z45*AL45)*AM45</f>
        <v>199.82909709597152</v>
      </c>
      <c r="AT45">
        <f>((AS45+0.00000010773*(AR45^4-AQ45^4))-AP45*44100)/(L45*0.92*2*29.3+0.00000043092*AQ45^3)</f>
        <v>-8.4186726819273847</v>
      </c>
      <c r="AU45">
        <f>0.61365*EXP(17.502*J45/(240.97+J45))</f>
        <v>3.5641328579972122</v>
      </c>
      <c r="AV45">
        <f>AU45*1000/AA45</f>
        <v>40.954276732488751</v>
      </c>
      <c r="AW45">
        <f>(AV45-U45)</f>
        <v>15.304227522894024</v>
      </c>
      <c r="AX45">
        <f>IF(D45,P45,(O45+P45)/2)</f>
        <v>27.325251579284668</v>
      </c>
      <c r="AY45">
        <f>0.61365*EXP(17.502*AX45/(240.97+AX45))</f>
        <v>3.64810451720634</v>
      </c>
      <c r="AZ45">
        <f>IF(AW45&lt;&gt;0,(1000-(AV45+U45)/2)/AW45*AP45,0)</f>
        <v>1.8312098857032908</v>
      </c>
      <c r="BA45">
        <f>U45*AA45/1000</f>
        <v>2.2322499746318063</v>
      </c>
      <c r="BB45">
        <f>(AY45-BA45)</f>
        <v>1.4158545425745337</v>
      </c>
      <c r="BC45">
        <f>1/(1.6/F45+1.37/N45)</f>
        <v>1.2195042717443143</v>
      </c>
      <c r="BD45">
        <f>G45*AA45*0.001</f>
        <v>32.989141019079852</v>
      </c>
      <c r="BE45">
        <f>G45/S45</f>
        <v>0.97474057806278414</v>
      </c>
      <c r="BF45">
        <f>(1-AP45*AA45/AU45/F45)*100</f>
        <v>77.881503342991749</v>
      </c>
      <c r="BG45">
        <f>(S45-E45/(N45/1.35))</f>
        <v>388.62318923335999</v>
      </c>
      <c r="BH45">
        <f>E45*BF45/100/BG45</f>
        <v>1.698525765414691E-3</v>
      </c>
    </row>
    <row r="46" spans="1:60" x14ac:dyDescent="0.25">
      <c r="A46" s="1" t="s">
        <v>1</v>
      </c>
      <c r="B46" s="1" t="s">
        <v>3774</v>
      </c>
      <c r="K46" s="1">
        <f t="shared" si="0"/>
        <v>2.72</v>
      </c>
    </row>
    <row r="47" spans="1:60" x14ac:dyDescent="0.25">
      <c r="A47" s="1" t="s">
        <v>1</v>
      </c>
      <c r="B47" s="1" t="s">
        <v>3773</v>
      </c>
      <c r="K47" s="1">
        <f t="shared" si="0"/>
        <v>2.72</v>
      </c>
    </row>
    <row r="48" spans="1:60" x14ac:dyDescent="0.25">
      <c r="A48" s="1">
        <v>11</v>
      </c>
      <c r="B48" s="1" t="s">
        <v>3772</v>
      </c>
      <c r="C48" s="1">
        <v>2405.5000020228326</v>
      </c>
      <c r="D48" s="1">
        <v>0</v>
      </c>
      <c r="E48">
        <f>(R48-S48*(1000-T48)/(1000-U48))*AO48</f>
        <v>1.0653678860474318</v>
      </c>
      <c r="F48">
        <f>IF(AZ48&lt;&gt;0,1/(1/AZ48-1/N48),0)</f>
        <v>3.6695435512614942</v>
      </c>
      <c r="G48">
        <f>((BC48-AP48/2)*S48-E48)/(BC48+AP48/2)</f>
        <v>379.07565669539929</v>
      </c>
      <c r="H48">
        <f>AP48*1000</f>
        <v>30.062687943840448</v>
      </c>
      <c r="I48">
        <f>(AU48-BA48)</f>
        <v>1.279345477387265</v>
      </c>
      <c r="J48">
        <f>(P48+AT48*D48)</f>
        <v>27.05894660949707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27.788286209106445</v>
      </c>
      <c r="P48" s="1">
        <v>27.05894660949707</v>
      </c>
      <c r="Q48" s="1">
        <v>27.978561401367188</v>
      </c>
      <c r="R48" s="1">
        <v>400.15087890625</v>
      </c>
      <c r="S48" s="1">
        <v>388.60589599609375</v>
      </c>
      <c r="T48" s="1">
        <v>6.5141640603542328E-2</v>
      </c>
      <c r="U48" s="1">
        <v>26.567712783813477</v>
      </c>
      <c r="V48" s="1">
        <v>0.15125349164009094</v>
      </c>
      <c r="W48" s="1">
        <v>61.688030242919922</v>
      </c>
      <c r="X48" s="1">
        <v>300.34088134765625</v>
      </c>
      <c r="Y48" s="1">
        <v>1600.2506103515625</v>
      </c>
      <c r="Z48" s="1">
        <v>8.466008186340332</v>
      </c>
      <c r="AA48" s="1">
        <v>87.031364440917969</v>
      </c>
      <c r="AB48" s="1">
        <v>6.9435372352600098</v>
      </c>
      <c r="AC48" s="1">
        <v>0.49596297740936279</v>
      </c>
      <c r="AD48" s="1">
        <v>3.0388787388801575E-2</v>
      </c>
      <c r="AE48" s="1">
        <v>7.4420636519789696E-3</v>
      </c>
      <c r="AF48" s="1">
        <v>6.7504629492759705E-2</v>
      </c>
      <c r="AG48" s="1">
        <v>2.5185447186231613E-2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1.1041944167193241</v>
      </c>
      <c r="AP48">
        <f>(U48-T48)/(1000-U48)*AO48</f>
        <v>3.0062687943840448E-2</v>
      </c>
      <c r="AQ48">
        <f>(P48+273.15)</f>
        <v>300.20894660949705</v>
      </c>
      <c r="AR48">
        <f>(O48+273.15)</f>
        <v>300.93828620910642</v>
      </c>
      <c r="AS48">
        <f>(Y48*AK48+Z48*AL48)*AM48</f>
        <v>256.04009193330785</v>
      </c>
      <c r="AT48">
        <f>((AS48+0.00000010773*(AR48^4-AQ48^4))-AP48*44100)/(L48*0.92*2*29.3+0.00000043092*AQ48^3)</f>
        <v>-8.3531801289730936</v>
      </c>
      <c r="AU48">
        <f>0.61365*EXP(17.502*J48/(240.97+J48))</f>
        <v>3.5915697710369709</v>
      </c>
      <c r="AV48">
        <f>AU48*1000/AA48</f>
        <v>41.267533769106201</v>
      </c>
      <c r="AW48">
        <f>(AV48-U48)</f>
        <v>14.699820985292725</v>
      </c>
      <c r="AX48">
        <f>IF(D48,P48,(O48+P48)/2)</f>
        <v>27.423616409301758</v>
      </c>
      <c r="AY48">
        <f>0.61365*EXP(17.502*AX48/(240.97+AX48))</f>
        <v>3.6691822655021524</v>
      </c>
      <c r="AZ48">
        <f>IF(AW48&lt;&gt;0,(1000-(AV48+U48)/2)/AW48*AP48,0)</f>
        <v>1.9757405922521953</v>
      </c>
      <c r="BA48">
        <f>U48*AA48/1000</f>
        <v>2.3122242936497059</v>
      </c>
      <c r="BB48">
        <f>(AY48-BA48)</f>
        <v>1.3569579718524465</v>
      </c>
      <c r="BC48">
        <f>1/(1.6/F48+1.37/N48)</f>
        <v>1.3225956838809532</v>
      </c>
      <c r="BD48">
        <f>G48*AA48*0.001</f>
        <v>32.991471628537596</v>
      </c>
      <c r="BE48">
        <f>G48/S48</f>
        <v>0.97547582422478152</v>
      </c>
      <c r="BF48">
        <f>(1-AP48*AA48/AU48/F48)*100</f>
        <v>80.147863755967606</v>
      </c>
      <c r="BG48">
        <f>(S48-E48/(N48/1.35))</f>
        <v>388.26988438255768</v>
      </c>
      <c r="BH48">
        <f>E48*BF48/100/BG48</f>
        <v>2.199165158448963E-3</v>
      </c>
    </row>
    <row r="49" spans="1:60" x14ac:dyDescent="0.25">
      <c r="A49" s="1" t="s">
        <v>1</v>
      </c>
      <c r="B49" s="1" t="s">
        <v>3771</v>
      </c>
      <c r="K49" s="1">
        <f t="shared" si="0"/>
        <v>2.72</v>
      </c>
    </row>
    <row r="50" spans="1:60" x14ac:dyDescent="0.25">
      <c r="A50" s="1" t="s">
        <v>1</v>
      </c>
      <c r="B50" s="1" t="s">
        <v>3770</v>
      </c>
      <c r="K50" s="1">
        <f t="shared" si="0"/>
        <v>2.72</v>
      </c>
    </row>
    <row r="51" spans="1:60" x14ac:dyDescent="0.25">
      <c r="A51" s="1">
        <v>12</v>
      </c>
      <c r="B51" s="1" t="s">
        <v>3769</v>
      </c>
      <c r="C51" s="1">
        <v>2612.5000020228326</v>
      </c>
      <c r="D51" s="1">
        <v>0</v>
      </c>
      <c r="E51">
        <f>(R51-S51*(1000-T51)/(1000-U51))*AO51</f>
        <v>1.1704421053314045</v>
      </c>
      <c r="F51">
        <f>IF(AZ51&lt;&gt;0,1/(1/AZ51-1/N51),0)</f>
        <v>4.4242839945562986</v>
      </c>
      <c r="G51">
        <f>((BC51-AP51/2)*S51-E51)/(BC51+AP51/2)</f>
        <v>378.85167333692772</v>
      </c>
      <c r="H51">
        <f>AP51*1000</f>
        <v>31.352527373678633</v>
      </c>
      <c r="I51">
        <f>(AU51-BA51)</f>
        <v>1.2107104954957735</v>
      </c>
      <c r="J51">
        <f>(P51+AT51*D51)</f>
        <v>27.186241149902344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27.875482559204102</v>
      </c>
      <c r="P51" s="1">
        <v>27.186241149902344</v>
      </c>
      <c r="Q51" s="1">
        <v>28.041286468505859</v>
      </c>
      <c r="R51" s="1">
        <v>399.91339111328125</v>
      </c>
      <c r="S51" s="1">
        <v>387.84295654296875</v>
      </c>
      <c r="T51" s="1">
        <v>6.3947409391403198E-2</v>
      </c>
      <c r="U51" s="1">
        <v>27.66783332824707</v>
      </c>
      <c r="V51" s="1">
        <v>0.14771561324596405</v>
      </c>
      <c r="W51" s="1">
        <v>63.91143798828125</v>
      </c>
      <c r="X51" s="1">
        <v>300.39028930664063</v>
      </c>
      <c r="Y51" s="1">
        <v>1999.621337890625</v>
      </c>
      <c r="Z51" s="1">
        <v>8.0464982986450195</v>
      </c>
      <c r="AA51" s="1">
        <v>87.024772644042969</v>
      </c>
      <c r="AB51" s="1">
        <v>6.7688469886779785</v>
      </c>
      <c r="AC51" s="1">
        <v>0.48954007029533386</v>
      </c>
      <c r="AD51" s="1">
        <v>4.7522563487291336E-2</v>
      </c>
      <c r="AE51" s="1">
        <v>4.9853767268359661E-3</v>
      </c>
      <c r="AF51" s="1">
        <v>5.1053166389465332E-2</v>
      </c>
      <c r="AG51" s="1">
        <v>2.8699653223156929E-2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1.104376063627355</v>
      </c>
      <c r="AP51">
        <f>(U51-T51)/(1000-U51)*AO51</f>
        <v>3.1352527373678635E-2</v>
      </c>
      <c r="AQ51">
        <f>(P51+273.15)</f>
        <v>300.33624114990232</v>
      </c>
      <c r="AR51">
        <f>(O51+273.15)</f>
        <v>301.02548255920408</v>
      </c>
      <c r="AS51">
        <f>(Y51*AK51+Z51*AL51)*AM51</f>
        <v>319.93940691129683</v>
      </c>
      <c r="AT51">
        <f>((AS51+0.00000010773*(AR51^4-AQ51^4))-AP51*44100)/(L51*0.92*2*29.3+0.00000043092*AQ51^3)</f>
        <v>-8.3005985738761421</v>
      </c>
      <c r="AU51">
        <f>0.61365*EXP(17.502*J51/(240.97+J51))</f>
        <v>3.6184974004397494</v>
      </c>
      <c r="AV51">
        <f>AU51*1000/AA51</f>
        <v>41.580084503529505</v>
      </c>
      <c r="AW51">
        <f>(AV51-U51)</f>
        <v>13.912251175282435</v>
      </c>
      <c r="AX51">
        <f>IF(D51,P51,(O51+P51)/2)</f>
        <v>27.530861854553223</v>
      </c>
      <c r="AY51">
        <f>0.61365*EXP(17.502*AX51/(240.97+AX51))</f>
        <v>3.6922839980850108</v>
      </c>
      <c r="AZ51">
        <f>IF(AW51&lt;&gt;0,(1000-(AV51+U51)/2)/AW51*AP51,0)</f>
        <v>2.1755629892420099</v>
      </c>
      <c r="BA51">
        <f>U51*AA51/1000</f>
        <v>2.407786904943976</v>
      </c>
      <c r="BB51">
        <f>(AY51-BA51)</f>
        <v>1.2844970931410349</v>
      </c>
      <c r="BC51">
        <f>1/(1.6/F51+1.37/N51)</f>
        <v>1.466903998947642</v>
      </c>
      <c r="BD51">
        <f>G51*AA51*0.001</f>
        <v>32.969480737961369</v>
      </c>
      <c r="BE51">
        <f>G51/S51</f>
        <v>0.97681720641213987</v>
      </c>
      <c r="BF51">
        <f>(1-AP51*AA51/AU51/F51)*100</f>
        <v>82.957072695272487</v>
      </c>
      <c r="BG51">
        <f>(S51-E51/(N51/1.35))</f>
        <v>387.47380505500519</v>
      </c>
      <c r="BH51">
        <f>E51*BF51/100/BG51</f>
        <v>2.5058842572287287E-3</v>
      </c>
    </row>
    <row r="52" spans="1:60" x14ac:dyDescent="0.25">
      <c r="A52" s="1" t="s">
        <v>1</v>
      </c>
      <c r="B52" s="1" t="s">
        <v>3768</v>
      </c>
      <c r="K52" s="2">
        <v>6.6025000000000009</v>
      </c>
    </row>
    <row r="53" spans="1:60" x14ac:dyDescent="0.25">
      <c r="A53" s="1" t="s">
        <v>1</v>
      </c>
      <c r="B53" s="1" t="s">
        <v>3767</v>
      </c>
      <c r="K53" s="2">
        <v>6.6025000000000009</v>
      </c>
    </row>
    <row r="54" spans="1:60" x14ac:dyDescent="0.25">
      <c r="A54" s="1" t="s">
        <v>1</v>
      </c>
      <c r="B54" s="1" t="s">
        <v>3766</v>
      </c>
    </row>
    <row r="55" spans="1:60" x14ac:dyDescent="0.25">
      <c r="A55" s="1" t="s">
        <v>1</v>
      </c>
      <c r="B55" s="1" t="s">
        <v>3765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6FDDD-BF86-48EF-A17B-B99B671DFF3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3764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3763</v>
      </c>
    </row>
    <row r="12" spans="1:56" x14ac:dyDescent="0.25">
      <c r="A12" s="1" t="s">
        <v>1</v>
      </c>
      <c r="B12" s="1" t="s">
        <v>3762</v>
      </c>
    </row>
    <row r="13" spans="1:56" x14ac:dyDescent="0.25">
      <c r="A13" s="1" t="s">
        <v>1</v>
      </c>
      <c r="B13" s="1" t="s">
        <v>3761</v>
      </c>
    </row>
    <row r="14" spans="1:56" x14ac:dyDescent="0.25">
      <c r="A14" s="1" t="s">
        <v>1</v>
      </c>
      <c r="B14" s="1" t="s">
        <v>3760</v>
      </c>
    </row>
    <row r="15" spans="1:56" x14ac:dyDescent="0.25">
      <c r="A15" s="1" t="s">
        <v>1</v>
      </c>
      <c r="B15" s="1" t="s">
        <v>3759</v>
      </c>
    </row>
    <row r="16" spans="1:56" x14ac:dyDescent="0.25">
      <c r="A16" s="1" t="s">
        <v>1</v>
      </c>
      <c r="B16" s="1" t="s">
        <v>3758</v>
      </c>
    </row>
    <row r="17" spans="1:56" x14ac:dyDescent="0.25">
      <c r="A17" s="1" t="s">
        <v>1</v>
      </c>
      <c r="B17" s="1" t="s">
        <v>3757</v>
      </c>
    </row>
    <row r="18" spans="1:56" x14ac:dyDescent="0.25">
      <c r="A18" s="1">
        <v>1</v>
      </c>
      <c r="B18" s="1" t="s">
        <v>3756</v>
      </c>
      <c r="C18" s="1">
        <v>339.50000298395753</v>
      </c>
      <c r="D18" s="1">
        <v>0</v>
      </c>
      <c r="E18">
        <f>(R18-S18*(1000-T18)/(1000-U18))*AK18</f>
        <v>-3.2331027314898799</v>
      </c>
      <c r="F18">
        <f>IF(AV18&lt;&gt;0,1/(1/AV18-1/N18),0)</f>
        <v>2.976713346992069</v>
      </c>
      <c r="G18">
        <f>((AY18-AL18/2)*S18-E18)/(AY18+AL18/2)</f>
        <v>389.23102065398331</v>
      </c>
      <c r="H18">
        <f>AL18*1000</f>
        <v>23.888915086232451</v>
      </c>
      <c r="I18">
        <f>(AQ18-AW18)</f>
        <v>1.1426885114185734</v>
      </c>
      <c r="J18">
        <f>(P18+AP18*D18)</f>
        <v>27.289844512939453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28.378837585449219</v>
      </c>
      <c r="P18" s="1">
        <v>27.289844512939453</v>
      </c>
      <c r="Q18" s="1">
        <v>28.452445983886719</v>
      </c>
      <c r="R18" s="1">
        <v>400.10009765625</v>
      </c>
      <c r="S18" s="1">
        <v>394.4862060546875</v>
      </c>
      <c r="T18" s="1">
        <v>7.6527056694030762</v>
      </c>
      <c r="U18" s="1">
        <v>28.694055557250977</v>
      </c>
      <c r="V18" s="1">
        <v>17.171924591064453</v>
      </c>
      <c r="W18" s="1">
        <v>64.38665771484375</v>
      </c>
      <c r="X18" s="1">
        <v>299.94924926757813</v>
      </c>
      <c r="Y18" s="1">
        <v>0.1797710508108139</v>
      </c>
      <c r="Z18" s="1">
        <v>8.5499429702758789</v>
      </c>
      <c r="AA18" s="1">
        <v>87.051300048828125</v>
      </c>
      <c r="AB18" s="1">
        <v>21.252004623413086</v>
      </c>
      <c r="AC18" s="1">
        <v>1.241962194442749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1.1027545928955076</v>
      </c>
      <c r="AL18">
        <f>(U18-T18)/(1000-U18)*AK18</f>
        <v>2.3888915086232452E-2</v>
      </c>
      <c r="AM18">
        <f>(P18+273.15)</f>
        <v>300.43984451293943</v>
      </c>
      <c r="AN18">
        <f>(O18+273.15)</f>
        <v>301.5288375854492</v>
      </c>
      <c r="AO18">
        <f>(Y18*AG18+Z18*AH18)*AI18</f>
        <v>2.8763367486818847E-2</v>
      </c>
      <c r="AP18">
        <f>((AO18+0.00000010773*(AN18^4-AM18^4))-AL18*44100)/(L18*51.4+0.00000043092*AM18^3)</f>
        <v>-8.5517964897693233</v>
      </c>
      <c r="AQ18">
        <f>0.61365*EXP(17.502*J18/(240.97+J18))</f>
        <v>3.6405433513505723</v>
      </c>
      <c r="AR18">
        <f>AQ18*1000/AA18</f>
        <v>41.820666082052163</v>
      </c>
      <c r="AS18">
        <f>(AR18-U18)</f>
        <v>13.126610524801187</v>
      </c>
      <c r="AT18">
        <f>IF(D18,P18,(O18+P18)/2)</f>
        <v>27.834341049194336</v>
      </c>
      <c r="AU18">
        <f>0.61365*EXP(17.502*AT18/(240.97+AT18))</f>
        <v>3.7583456174530885</v>
      </c>
      <c r="AV18">
        <f>IF(AS18&lt;&gt;0,(1000-(AR18+U18)/2)/AS18*AL18,0)</f>
        <v>1.7557201795469739</v>
      </c>
      <c r="AW18">
        <f>U18*AA18/1000</f>
        <v>2.4978548399319989</v>
      </c>
      <c r="AX18">
        <f>(AU18-AW18)</f>
        <v>1.2604907775210896</v>
      </c>
      <c r="AY18">
        <f>1/(1.6/F18+1.37/N18)</f>
        <v>1.1660814874237375</v>
      </c>
      <c r="AZ18">
        <f>G18*AA18*0.001</f>
        <v>33.88306636726152</v>
      </c>
      <c r="BA18">
        <f>G18/S18</f>
        <v>0.98667840517603378</v>
      </c>
      <c r="BB18">
        <f>(1-AL18*AA18/AQ18/F18)*100</f>
        <v>80.810287579481738</v>
      </c>
      <c r="BC18">
        <f>(S18-E18/(N18/1.35))</f>
        <v>395.50591021487793</v>
      </c>
      <c r="BD18">
        <f>E18*BB18/100/BC18</f>
        <v>-6.6059180092595459E-3</v>
      </c>
    </row>
    <row r="19" spans="1:56" x14ac:dyDescent="0.25">
      <c r="A19" s="1" t="s">
        <v>1</v>
      </c>
      <c r="B19" s="1" t="s">
        <v>3755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3754</v>
      </c>
      <c r="K20" s="1">
        <f t="shared" si="0"/>
        <v>2.72</v>
      </c>
    </row>
    <row r="21" spans="1:56" x14ac:dyDescent="0.25">
      <c r="A21" s="1">
        <v>2</v>
      </c>
      <c r="B21" s="1" t="s">
        <v>3753</v>
      </c>
      <c r="C21" s="1">
        <v>542.50000298395753</v>
      </c>
      <c r="D21" s="1">
        <v>0</v>
      </c>
      <c r="E21">
        <f>(R21-S21*(1000-T21)/(1000-U21))*AK21</f>
        <v>-2.463269876045822</v>
      </c>
      <c r="F21">
        <f>IF(AV21&lt;&gt;0,1/(1/AV21-1/N21),0)</f>
        <v>2.9006896764757641</v>
      </c>
      <c r="G21">
        <f>((AY21-AL21/2)*S21-E21)/(AY21+AL21/2)</f>
        <v>388.10617935584798</v>
      </c>
      <c r="H21">
        <f>AL21*1000</f>
        <v>23.133035971485192</v>
      </c>
      <c r="I21">
        <f>(AQ21-AW21)</f>
        <v>1.1244083964644593</v>
      </c>
      <c r="J21">
        <f>(P21+AP21*D21)</f>
        <v>26.945285797119141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28.30670166015625</v>
      </c>
      <c r="P21" s="1">
        <v>26.945285797119141</v>
      </c>
      <c r="Q21" s="1">
        <v>28.436122894287109</v>
      </c>
      <c r="R21" s="1">
        <v>399.87063598632813</v>
      </c>
      <c r="S21" s="1">
        <v>393.84271240234375</v>
      </c>
      <c r="T21" s="1">
        <v>7.6808247566223145</v>
      </c>
      <c r="U21" s="1">
        <v>28.068935394287109</v>
      </c>
      <c r="V21" s="1">
        <v>17.306249618530273</v>
      </c>
      <c r="W21" s="1">
        <v>63.244251251220703</v>
      </c>
      <c r="X21" s="1">
        <v>299.95770263671875</v>
      </c>
      <c r="Y21" s="1">
        <v>24.051507949829102</v>
      </c>
      <c r="Z21" s="1">
        <v>8.6657705307006836</v>
      </c>
      <c r="AA21" s="1">
        <v>87.045188903808594</v>
      </c>
      <c r="AB21" s="1">
        <v>21.097240447998047</v>
      </c>
      <c r="AC21" s="1">
        <v>1.2437508106231689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1.1027856714585245</v>
      </c>
      <c r="AL21">
        <f>(U21-T21)/(1000-U21)*AK21</f>
        <v>2.3133035971485194E-2</v>
      </c>
      <c r="AM21">
        <f>(P21+273.15)</f>
        <v>300.09528579711912</v>
      </c>
      <c r="AN21">
        <f>(O21+273.15)</f>
        <v>301.45670166015623</v>
      </c>
      <c r="AO21">
        <f>(Y21*AG21+Z21*AH21)*AI21</f>
        <v>3.848241185957761</v>
      </c>
      <c r="AP21">
        <f>((AO21+0.00000010773*(AN21^4-AM21^4))-AL21*44100)/(L21*51.4+0.00000043092*AM21^3)</f>
        <v>-8.2231671623431275</v>
      </c>
      <c r="AQ21">
        <f>0.61365*EXP(17.502*J21/(240.97+J21))</f>
        <v>3.56767418018898</v>
      </c>
      <c r="AR21">
        <f>AQ21*1000/AA21</f>
        <v>40.98646031007555</v>
      </c>
      <c r="AS21">
        <f>(AR21-U21)</f>
        <v>12.917524915788441</v>
      </c>
      <c r="AT21">
        <f>IF(D21,P21,(O21+P21)/2)</f>
        <v>27.625993728637695</v>
      </c>
      <c r="AU21">
        <f>0.61365*EXP(17.502*AT21/(240.97+AT21))</f>
        <v>3.7128824795728015</v>
      </c>
      <c r="AV21">
        <f>IF(AS21&lt;&gt;0,(1000-(AR21+U21)/2)/AS21*AL21,0)</f>
        <v>1.7289926391208283</v>
      </c>
      <c r="AW21">
        <f>U21*AA21/1000</f>
        <v>2.4432657837245206</v>
      </c>
      <c r="AX21">
        <f>(AU21-AW21)</f>
        <v>1.2696166958482809</v>
      </c>
      <c r="AY21">
        <f>1/(1.6/F21+1.37/N21)</f>
        <v>1.1472357940005302</v>
      </c>
      <c r="AZ21">
        <f>G21*AA21*0.001</f>
        <v>33.782775696765214</v>
      </c>
      <c r="BA21">
        <f>G21/S21</f>
        <v>0.98543445678731922</v>
      </c>
      <c r="BB21">
        <f>(1-AL21*AA21/AQ21/F21)*100</f>
        <v>80.542324752839278</v>
      </c>
      <c r="BC21">
        <f>(S21-E21/(N21/1.35))</f>
        <v>394.61961519476392</v>
      </c>
      <c r="BD21">
        <f>E21*BB21/100/BC21</f>
        <v>-5.02756261146446E-3</v>
      </c>
    </row>
    <row r="22" spans="1:56" x14ac:dyDescent="0.25">
      <c r="A22" s="1" t="s">
        <v>1</v>
      </c>
      <c r="B22" s="1" t="s">
        <v>3752</v>
      </c>
      <c r="K22" s="1">
        <f t="shared" si="0"/>
        <v>2.72</v>
      </c>
    </row>
    <row r="23" spans="1:56" x14ac:dyDescent="0.25">
      <c r="A23" s="1" t="s">
        <v>1</v>
      </c>
      <c r="B23" s="1" t="s">
        <v>3751</v>
      </c>
      <c r="K23" s="1">
        <f t="shared" si="0"/>
        <v>2.72</v>
      </c>
    </row>
    <row r="24" spans="1:56" x14ac:dyDescent="0.25">
      <c r="A24" s="1">
        <v>3</v>
      </c>
      <c r="B24" s="1" t="s">
        <v>3750</v>
      </c>
      <c r="C24" s="1">
        <v>745.50000298395753</v>
      </c>
      <c r="D24" s="1">
        <v>0</v>
      </c>
      <c r="E24">
        <f>(R24-S24*(1000-T24)/(1000-U24))*AK24</f>
        <v>-2.0141292120353262</v>
      </c>
      <c r="F24">
        <f>IF(AV24&lt;&gt;0,1/(1/AV24-1/N24),0)</f>
        <v>2.8228223944504602</v>
      </c>
      <c r="G24">
        <f>((AY24-AL24/2)*S24-E24)/(AY24+AL24/2)</f>
        <v>387.42830617474419</v>
      </c>
      <c r="H24">
        <f>AL24*1000</f>
        <v>22.500870767321157</v>
      </c>
      <c r="I24">
        <f>(AQ24-AW24)</f>
        <v>1.1122946140609096</v>
      </c>
      <c r="J24">
        <f>(P24+AP24*D24)</f>
        <v>26.660411834716797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28.168346405029297</v>
      </c>
      <c r="P24" s="1">
        <v>26.660411834716797</v>
      </c>
      <c r="Q24" s="1">
        <v>28.326770782470703</v>
      </c>
      <c r="R24" s="1">
        <v>399.63507080078125</v>
      </c>
      <c r="S24" s="1">
        <v>393.43325805664063</v>
      </c>
      <c r="T24" s="1">
        <v>7.6844849586486816</v>
      </c>
      <c r="U24" s="1">
        <v>27.52880859375</v>
      </c>
      <c r="V24" s="1">
        <v>17.45335578918457</v>
      </c>
      <c r="W24" s="1">
        <v>62.524696350097656</v>
      </c>
      <c r="X24" s="1">
        <v>299.9222412109375</v>
      </c>
      <c r="Y24" s="1">
        <v>49.467842102050781</v>
      </c>
      <c r="Z24" s="1">
        <v>8.5909423828125</v>
      </c>
      <c r="AA24" s="1">
        <v>87.039642333984375</v>
      </c>
      <c r="AB24" s="1">
        <v>21.013406753540039</v>
      </c>
      <c r="AC24" s="1">
        <v>1.2365148067474365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1.102655298569623</v>
      </c>
      <c r="AL24">
        <f>(U24-T24)/(1000-U24)*AK24</f>
        <v>2.2500870767321157E-2</v>
      </c>
      <c r="AM24">
        <f>(P24+273.15)</f>
        <v>299.81041183471677</v>
      </c>
      <c r="AN24">
        <f>(O24+273.15)</f>
        <v>301.31834640502927</v>
      </c>
      <c r="AO24">
        <f>(Y24*AG24+Z24*AH24)*AI24</f>
        <v>7.9148545594173356</v>
      </c>
      <c r="AP24">
        <f>((AO24+0.00000010773*(AN24^4-AM24^4))-AL24*44100)/(L24*51.4+0.00000043092*AM24^3)</f>
        <v>-7.9489197414449526</v>
      </c>
      <c r="AQ24">
        <f>0.61365*EXP(17.502*J24/(240.97+J24))</f>
        <v>3.5083922679416251</v>
      </c>
      <c r="AR24">
        <f>AQ24*1000/AA24</f>
        <v>40.30798121250762</v>
      </c>
      <c r="AS24">
        <f>(AR24-U24)</f>
        <v>12.77917261875762</v>
      </c>
      <c r="AT24">
        <f>IF(D24,P24,(O24+P24)/2)</f>
        <v>27.414379119873047</v>
      </c>
      <c r="AU24">
        <f>0.61365*EXP(17.502*AT24/(240.97+AT24))</f>
        <v>3.6671983752591006</v>
      </c>
      <c r="AV24">
        <f>IF(AS24&lt;&gt;0,(1000-(AR24+U24)/2)/AS24*AL24,0)</f>
        <v>1.701023845242041</v>
      </c>
      <c r="AW24">
        <f>U24*AA24/1000</f>
        <v>2.3960976538807155</v>
      </c>
      <c r="AX24">
        <f>(AU24-AW24)</f>
        <v>1.2711007213783851</v>
      </c>
      <c r="AY24">
        <f>1/(1.6/F24+1.37/N24)</f>
        <v>1.127553308186664</v>
      </c>
      <c r="AZ24">
        <f>G24*AA24*0.001</f>
        <v>33.721621199511127</v>
      </c>
      <c r="BA24">
        <f>G24/S24</f>
        <v>0.98473705067142059</v>
      </c>
      <c r="BB24">
        <f>(1-AL24*AA24/AQ24/F24)*100</f>
        <v>80.224625186721568</v>
      </c>
      <c r="BC24">
        <f>(S24-E24/(N24/1.35))</f>
        <v>394.06850416765025</v>
      </c>
      <c r="BD24">
        <f>E24*BB24/100/BC24</f>
        <v>-4.100372382067308E-3</v>
      </c>
    </row>
    <row r="25" spans="1:56" x14ac:dyDescent="0.25">
      <c r="A25" s="1" t="s">
        <v>1</v>
      </c>
      <c r="B25" s="1" t="s">
        <v>3749</v>
      </c>
      <c r="K25" s="1">
        <f t="shared" si="0"/>
        <v>2.72</v>
      </c>
    </row>
    <row r="26" spans="1:56" x14ac:dyDescent="0.25">
      <c r="A26" s="1" t="s">
        <v>1</v>
      </c>
      <c r="B26" s="1" t="s">
        <v>3748</v>
      </c>
      <c r="K26" s="1">
        <f t="shared" si="0"/>
        <v>2.72</v>
      </c>
    </row>
    <row r="27" spans="1:56" x14ac:dyDescent="0.25">
      <c r="A27" s="1">
        <v>4</v>
      </c>
      <c r="B27" s="1" t="s">
        <v>3747</v>
      </c>
      <c r="C27" s="1">
        <v>948.50000298395753</v>
      </c>
      <c r="D27" s="1">
        <v>0</v>
      </c>
      <c r="E27">
        <f>(R27-S27*(1000-T27)/(1000-U27))*AK27</f>
        <v>-0.75706518947913615</v>
      </c>
      <c r="F27">
        <f>IF(AV27&lt;&gt;0,1/(1/AV27-1/N27),0)</f>
        <v>2.7845161953778623</v>
      </c>
      <c r="G27">
        <f>((AY27-AL27/2)*S27-E27)/(AY27+AL27/2)</f>
        <v>385.74820720270702</v>
      </c>
      <c r="H27">
        <f>AL27*1000</f>
        <v>22.286951537767429</v>
      </c>
      <c r="I27">
        <f>(AQ27-AW27)</f>
        <v>1.1110214144764252</v>
      </c>
      <c r="J27">
        <f>(P27+AP27*D27)</f>
        <v>26.574132919311523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28.057683944702148</v>
      </c>
      <c r="P27" s="1">
        <v>26.574132919311523</v>
      </c>
      <c r="Q27" s="1">
        <v>28.219898223876953</v>
      </c>
      <c r="R27" s="1">
        <v>400.08627319335938</v>
      </c>
      <c r="S27" s="1">
        <v>392.83316040039063</v>
      </c>
      <c r="T27" s="1">
        <v>7.6817793846130371</v>
      </c>
      <c r="U27" s="1">
        <v>27.340496063232422</v>
      </c>
      <c r="V27" s="1">
        <v>17.559146881103516</v>
      </c>
      <c r="W27" s="1">
        <v>62.495388031005859</v>
      </c>
      <c r="X27" s="1">
        <v>299.93368530273438</v>
      </c>
      <c r="Y27" s="1">
        <v>100.10186004638672</v>
      </c>
      <c r="Z27" s="1">
        <v>8.6805572509765625</v>
      </c>
      <c r="AA27" s="1">
        <v>87.035247802734375</v>
      </c>
      <c r="AB27" s="1">
        <v>20.992536544799805</v>
      </c>
      <c r="AC27" s="1">
        <v>1.2337472438812256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1.1026973724365232</v>
      </c>
      <c r="AL27">
        <f>(U27-T27)/(1000-U27)*AK27</f>
        <v>2.2286951537767431E-2</v>
      </c>
      <c r="AM27">
        <f>(P27+273.15)</f>
        <v>299.7241329193115</v>
      </c>
      <c r="AN27">
        <f>(O27+273.15)</f>
        <v>301.20768394470213</v>
      </c>
      <c r="AO27">
        <f>(Y27*AG27+Z27*AH27)*AI27</f>
        <v>16.016297249429726</v>
      </c>
      <c r="AP27">
        <f>((AO27+0.00000010773*(AN27^4-AM27^4))-AL27*44100)/(L27*51.4+0.00000043092*AM27^3)</f>
        <v>-7.8078658109589441</v>
      </c>
      <c r="AQ27">
        <f>0.61365*EXP(17.502*J27/(240.97+J27))</f>
        <v>3.4906082643895426</v>
      </c>
      <c r="AR27">
        <f>AQ27*1000/AA27</f>
        <v>40.105685369001485</v>
      </c>
      <c r="AS27">
        <f>(AR27-U27)</f>
        <v>12.765189305769063</v>
      </c>
      <c r="AT27">
        <f>IF(D27,P27,(O27+P27)/2)</f>
        <v>27.315908432006836</v>
      </c>
      <c r="AU27">
        <f>0.61365*EXP(17.502*AT27/(240.97+AT27))</f>
        <v>3.6461079616155638</v>
      </c>
      <c r="AV27">
        <f>IF(AS27&lt;&gt;0,(1000-(AR27+U27)/2)/AS27*AL27,0)</f>
        <v>1.6870385650717272</v>
      </c>
      <c r="AW27">
        <f>U27*AA27/1000</f>
        <v>2.3795868499131174</v>
      </c>
      <c r="AX27">
        <f>(AU27-AW27)</f>
        <v>1.2665211117024464</v>
      </c>
      <c r="AY27">
        <f>1/(1.6/F27+1.37/N27)</f>
        <v>1.117726143497948</v>
      </c>
      <c r="AZ27">
        <f>G27*AA27*0.001</f>
        <v>33.573690803348128</v>
      </c>
      <c r="BA27">
        <f>G27/S27</f>
        <v>0.98196447267724973</v>
      </c>
      <c r="BB27">
        <f>(1-AL27*AA27/AQ27/F27)*100</f>
        <v>80.043012831427291</v>
      </c>
      <c r="BC27">
        <f>(S27-E27/(N27/1.35))</f>
        <v>393.07193491124309</v>
      </c>
      <c r="BD27">
        <f>E27*BB27/100/BC27</f>
        <v>-1.5416460269387739E-3</v>
      </c>
    </row>
    <row r="28" spans="1:56" x14ac:dyDescent="0.25">
      <c r="A28" s="1" t="s">
        <v>1</v>
      </c>
      <c r="B28" s="1" t="s">
        <v>3746</v>
      </c>
      <c r="K28" s="1">
        <f t="shared" si="0"/>
        <v>2.72</v>
      </c>
    </row>
    <row r="29" spans="1:56" x14ac:dyDescent="0.25">
      <c r="A29" s="1" t="s">
        <v>1</v>
      </c>
      <c r="B29" s="1" t="s">
        <v>3745</v>
      </c>
      <c r="K29" s="1">
        <f t="shared" si="0"/>
        <v>2.72</v>
      </c>
    </row>
    <row r="30" spans="1:56" x14ac:dyDescent="0.25">
      <c r="A30" s="1">
        <v>5</v>
      </c>
      <c r="B30" s="1" t="s">
        <v>3744</v>
      </c>
      <c r="C30" s="1">
        <v>1151.5000029839575</v>
      </c>
      <c r="D30" s="1">
        <v>0</v>
      </c>
      <c r="E30">
        <f>(R30-S30*(1000-T30)/(1000-U30))*AK30</f>
        <v>-0.65198557507363775</v>
      </c>
      <c r="F30">
        <f>IF(AV30&lt;&gt;0,1/(1/AV30-1/N30),0)</f>
        <v>2.8563350338784725</v>
      </c>
      <c r="G30">
        <f>((AY30-AL30/2)*S30-E30)/(AY30+AL30/2)</f>
        <v>385.22475762953968</v>
      </c>
      <c r="H30">
        <f>AL30*1000</f>
        <v>22.252029301706926</v>
      </c>
      <c r="I30">
        <f>(AQ30-AW30)</f>
        <v>1.0924801353196325</v>
      </c>
      <c r="J30">
        <f>(P30+AP30*D30)</f>
        <v>26.468591690063477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27.982864379882813</v>
      </c>
      <c r="P30" s="1">
        <v>26.468591690063477</v>
      </c>
      <c r="Q30" s="1">
        <v>28.144281387329102</v>
      </c>
      <c r="R30" s="1">
        <v>399.58944702148438</v>
      </c>
      <c r="S30" s="1">
        <v>392.26513671875</v>
      </c>
      <c r="T30" s="1">
        <v>7.6782369613647461</v>
      </c>
      <c r="U30" s="1">
        <v>27.306324005126953</v>
      </c>
      <c r="V30" s="1">
        <v>17.626781463623047</v>
      </c>
      <c r="W30" s="1">
        <v>62.686603546142578</v>
      </c>
      <c r="X30" s="1">
        <v>299.94155883789063</v>
      </c>
      <c r="Y30" s="1">
        <v>149.90547180175781</v>
      </c>
      <c r="Z30" s="1">
        <v>8.5979032516479492</v>
      </c>
      <c r="AA30" s="1">
        <v>87.030418395996094</v>
      </c>
      <c r="AB30" s="1">
        <v>20.909702301025391</v>
      </c>
      <c r="AC30" s="1">
        <v>1.2397252321243286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1.1027263192569505</v>
      </c>
      <c r="AL30">
        <f>(U30-T30)/(1000-U30)*AK30</f>
        <v>2.2252029301706926E-2</v>
      </c>
      <c r="AM30">
        <f>(P30+273.15)</f>
        <v>299.61859169006345</v>
      </c>
      <c r="AN30">
        <f>(O30+273.15)</f>
        <v>301.13286437988279</v>
      </c>
      <c r="AO30">
        <f>(Y30*AG30+Z30*AH30)*AI30</f>
        <v>23.984874952177506</v>
      </c>
      <c r="AP30">
        <f>((AO30+0.00000010773*(AN30^4-AM30^4))-AL30*44100)/(L30*51.4+0.00000043092*AM30^3)</f>
        <v>-7.7276312020113487</v>
      </c>
      <c r="AQ30">
        <f>0.61365*EXP(17.502*J30/(240.97+J30))</f>
        <v>3.4689609383424629</v>
      </c>
      <c r="AR30">
        <f>AQ30*1000/AA30</f>
        <v>39.859178000941967</v>
      </c>
      <c r="AS30">
        <f>(AR30-U30)</f>
        <v>12.552853995815013</v>
      </c>
      <c r="AT30">
        <f>IF(D30,P30,(O30+P30)/2)</f>
        <v>27.225728034973145</v>
      </c>
      <c r="AU30">
        <f>0.61365*EXP(17.502*AT30/(240.97+AT30))</f>
        <v>3.6268861060951099</v>
      </c>
      <c r="AV30">
        <f>IF(AS30&lt;&gt;0,(1000-(AR30+U30)/2)/AS30*AL30,0)</f>
        <v>1.7131359091346818</v>
      </c>
      <c r="AW30">
        <f>U30*AA30/1000</f>
        <v>2.3764808030228304</v>
      </c>
      <c r="AX30">
        <f>(AU30-AW30)</f>
        <v>1.2504053030722795</v>
      </c>
      <c r="AY30">
        <f>1/(1.6/F30+1.37/N30)</f>
        <v>1.1360721175644868</v>
      </c>
      <c r="AZ30">
        <f>G30*AA30*0.001</f>
        <v>33.526271832995029</v>
      </c>
      <c r="BA30">
        <f>G30/S30</f>
        <v>0.98205198874388322</v>
      </c>
      <c r="BB30">
        <f>(1-AL30*AA30/AQ30/F30)*100</f>
        <v>80.455159154845234</v>
      </c>
      <c r="BC30">
        <f>(S30-E30/(N30/1.35))</f>
        <v>392.4707696535811</v>
      </c>
      <c r="BD30">
        <f>E30*BB30/100/BC30</f>
        <v>-1.3365480251054968E-3</v>
      </c>
    </row>
    <row r="31" spans="1:56" x14ac:dyDescent="0.25">
      <c r="A31" s="1" t="s">
        <v>1</v>
      </c>
      <c r="B31" s="1" t="s">
        <v>3743</v>
      </c>
      <c r="K31" s="1">
        <f t="shared" si="0"/>
        <v>2.72</v>
      </c>
    </row>
    <row r="32" spans="1:56" x14ac:dyDescent="0.25">
      <c r="A32" s="1" t="s">
        <v>1</v>
      </c>
      <c r="B32" s="1" t="s">
        <v>3742</v>
      </c>
      <c r="K32" s="1">
        <f t="shared" si="0"/>
        <v>2.72</v>
      </c>
    </row>
    <row r="33" spans="1:56" x14ac:dyDescent="0.25">
      <c r="A33" s="1">
        <v>6</v>
      </c>
      <c r="B33" s="1" t="s">
        <v>3741</v>
      </c>
      <c r="C33" s="1">
        <v>1354.5000029839575</v>
      </c>
      <c r="D33" s="1">
        <v>0</v>
      </c>
      <c r="E33">
        <f>(R33-S33*(1000-T33)/(1000-U33))*AK33</f>
        <v>0.6380702187326539</v>
      </c>
      <c r="F33">
        <f>IF(AV33&lt;&gt;0,1/(1/AV33-1/N33),0)</f>
        <v>2.9157308402375066</v>
      </c>
      <c r="G33">
        <f>((AY33-AL33/2)*S33-E33)/(AY33+AL33/2)</f>
        <v>383.09600105314462</v>
      </c>
      <c r="H33">
        <f>AL33*1000</f>
        <v>22.421419834143911</v>
      </c>
      <c r="I33">
        <f>(AQ33-AW33)</f>
        <v>1.0871824082346677</v>
      </c>
      <c r="J33">
        <f>(P33+AP33*D33)</f>
        <v>26.507156372070313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27.924715042114258</v>
      </c>
      <c r="P33" s="1">
        <v>26.507156372070313</v>
      </c>
      <c r="Q33" s="1">
        <v>28.080730438232422</v>
      </c>
      <c r="R33" s="1">
        <v>399.72479248046875</v>
      </c>
      <c r="S33" s="1">
        <v>391.19195556640625</v>
      </c>
      <c r="T33" s="1">
        <v>7.6837224960327148</v>
      </c>
      <c r="U33" s="1">
        <v>27.458621978759766</v>
      </c>
      <c r="V33" s="1">
        <v>17.698843002319336</v>
      </c>
      <c r="W33" s="1">
        <v>63.248752593994141</v>
      </c>
      <c r="X33" s="1">
        <v>299.93408203125</v>
      </c>
      <c r="Y33" s="1">
        <v>299.1483154296875</v>
      </c>
      <c r="Z33" s="1">
        <v>8.6544675827026367</v>
      </c>
      <c r="AA33" s="1">
        <v>87.028213500976563</v>
      </c>
      <c r="AB33" s="1">
        <v>20.891874313354492</v>
      </c>
      <c r="AC33" s="1">
        <v>1.2332829236984253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1.1026988309972423</v>
      </c>
      <c r="AL33">
        <f>(U33-T33)/(1000-U33)*AK33</f>
        <v>2.2421419834143912E-2</v>
      </c>
      <c r="AM33">
        <f>(P33+273.15)</f>
        <v>299.65715637207029</v>
      </c>
      <c r="AN33">
        <f>(O33+273.15)</f>
        <v>301.07471504211424</v>
      </c>
      <c r="AO33">
        <f>(Y33*AG33+Z33*AH33)*AI33</f>
        <v>47.863729398912255</v>
      </c>
      <c r="AP33">
        <f>((AO33+0.00000010773*(AN33^4-AM33^4))-AL33*44100)/(L33*51.4+0.00000043092*AM33^3)</f>
        <v>-7.6017084664372954</v>
      </c>
      <c r="AQ33">
        <f>0.61365*EXP(17.502*J33/(240.97+J33))</f>
        <v>3.4768572242447799</v>
      </c>
      <c r="AR33">
        <f>AQ33*1000/AA33</f>
        <v>39.950920332355956</v>
      </c>
      <c r="AS33">
        <f>(AR33-U33)</f>
        <v>12.49229835359619</v>
      </c>
      <c r="AT33">
        <f>IF(D33,P33,(O33+P33)/2)</f>
        <v>27.215935707092285</v>
      </c>
      <c r="AU33">
        <f>0.61365*EXP(17.502*AT33/(240.97+AT33))</f>
        <v>3.6248042150783482</v>
      </c>
      <c r="AV33">
        <f>IF(AS33&lt;&gt;0,(1000-(AR33+U33)/2)/AS33*AL33,0)</f>
        <v>1.7343254536835844</v>
      </c>
      <c r="AW33">
        <f>U33*AA33/1000</f>
        <v>2.3896748160101122</v>
      </c>
      <c r="AX33">
        <f>(AU33-AW33)</f>
        <v>1.2351293990682359</v>
      </c>
      <c r="AY33">
        <f>1/(1.6/F33+1.37/N33)</f>
        <v>1.1509931135868943</v>
      </c>
      <c r="AZ33">
        <f>G33*AA33*0.001</f>
        <v>33.340160571023418</v>
      </c>
      <c r="BA33">
        <f>G33/S33</f>
        <v>0.97930439417768822</v>
      </c>
      <c r="BB33">
        <f>(1-AL33*AA33/AQ33/F33)*100</f>
        <v>80.751854545956775</v>
      </c>
      <c r="BC33">
        <f>(S33-E33/(N33/1.35))</f>
        <v>390.99071146420124</v>
      </c>
      <c r="BD33">
        <f>E33*BB33/100/BC33</f>
        <v>1.3178152826252936E-3</v>
      </c>
    </row>
    <row r="34" spans="1:56" x14ac:dyDescent="0.25">
      <c r="A34" s="1" t="s">
        <v>1</v>
      </c>
      <c r="B34" s="1" t="s">
        <v>3740</v>
      </c>
      <c r="K34" s="1">
        <f t="shared" si="0"/>
        <v>2.72</v>
      </c>
    </row>
    <row r="35" spans="1:56" x14ac:dyDescent="0.25">
      <c r="A35" s="1" t="s">
        <v>1</v>
      </c>
      <c r="B35" s="1" t="s">
        <v>3739</v>
      </c>
      <c r="K35" s="1">
        <f t="shared" si="0"/>
        <v>2.72</v>
      </c>
    </row>
    <row r="36" spans="1:56" x14ac:dyDescent="0.25">
      <c r="A36" s="1">
        <v>7</v>
      </c>
      <c r="B36" s="1" t="s">
        <v>3738</v>
      </c>
      <c r="C36" s="1">
        <v>1557.5000029839575</v>
      </c>
      <c r="D36" s="1">
        <v>0</v>
      </c>
      <c r="E36">
        <f>(R36-S36*(1000-T36)/(1000-U36))*AK36</f>
        <v>1.2614157596079461</v>
      </c>
      <c r="F36">
        <f>IF(AV36&lt;&gt;0,1/(1/AV36-1/N36),0)</f>
        <v>3.0726916521974332</v>
      </c>
      <c r="G36">
        <f>((AY36-AL36/2)*S36-E36)/(AY36+AL36/2)</f>
        <v>382.70242936152709</v>
      </c>
      <c r="H36">
        <f>AL36*1000</f>
        <v>22.760916871566337</v>
      </c>
      <c r="I36">
        <f>(AQ36-AW36)</f>
        <v>1.0699184253203304</v>
      </c>
      <c r="J36">
        <f>(P36+AP36*D36)</f>
        <v>26.549877166748047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27.892724990844727</v>
      </c>
      <c r="P36" s="1">
        <v>26.549877166748047</v>
      </c>
      <c r="Q36" s="1">
        <v>28.038005828857422</v>
      </c>
      <c r="R36" s="1">
        <v>400.38592529296875</v>
      </c>
      <c r="S36" s="1">
        <v>391.16778564453125</v>
      </c>
      <c r="T36" s="1">
        <v>7.688652515411377</v>
      </c>
      <c r="U36" s="1">
        <v>27.756973266601563</v>
      </c>
      <c r="V36" s="1">
        <v>17.743755340576172</v>
      </c>
      <c r="W36" s="1">
        <v>64.057113647460938</v>
      </c>
      <c r="X36" s="1">
        <v>299.9317626953125</v>
      </c>
      <c r="Y36" s="1">
        <v>500.53994750976563</v>
      </c>
      <c r="Z36" s="1">
        <v>8.4308929443359375</v>
      </c>
      <c r="AA36" s="1">
        <v>87.030540466308594</v>
      </c>
      <c r="AB36" s="1">
        <v>20.900249481201172</v>
      </c>
      <c r="AC36" s="1">
        <v>1.2346692085266113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1.1026903040268838</v>
      </c>
      <c r="AL36">
        <f>(U36-T36)/(1000-U36)*AK36</f>
        <v>2.2760916871566336E-2</v>
      </c>
      <c r="AM36">
        <f>(P36+273.15)</f>
        <v>299.69987716674802</v>
      </c>
      <c r="AN36">
        <f>(O36+273.15)</f>
        <v>301.0427249908447</v>
      </c>
      <c r="AO36">
        <f>(Y36*AG36+Z36*AH36)*AI36</f>
        <v>80.086389811492154</v>
      </c>
      <c r="AP36">
        <f>((AO36+0.00000010773*(AN36^4-AM36^4))-AL36*44100)/(L36*51.4+0.00000043092*AM36^3)</f>
        <v>-7.4667061980247498</v>
      </c>
      <c r="AQ36">
        <f>0.61365*EXP(17.502*J36/(240.97+J36))</f>
        <v>3.4856228104215434</v>
      </c>
      <c r="AR36">
        <f>AQ36*1000/AA36</f>
        <v>40.050570658824107</v>
      </c>
      <c r="AS36">
        <f>(AR36-U36)</f>
        <v>12.293597392222544</v>
      </c>
      <c r="AT36">
        <f>IF(D36,P36,(O36+P36)/2)</f>
        <v>27.221301078796387</v>
      </c>
      <c r="AU36">
        <f>0.61365*EXP(17.502*AT36/(240.97+AT36))</f>
        <v>3.6259447869528687</v>
      </c>
      <c r="AV36">
        <f>IF(AS36&lt;&gt;0,(1000-(AR36+U36)/2)/AS36*AL36,0)</f>
        <v>1.7886738303469916</v>
      </c>
      <c r="AW36">
        <f>U36*AA36/1000</f>
        <v>2.415704385101213</v>
      </c>
      <c r="AX36">
        <f>(AU36-AW36)</f>
        <v>1.2102404018516557</v>
      </c>
      <c r="AY36">
        <f>1/(1.6/F36+1.37/N36)</f>
        <v>1.1893667838161976</v>
      </c>
      <c r="AZ36">
        <f>G36*AA36*0.001</f>
        <v>33.306799265102995</v>
      </c>
      <c r="BA36">
        <f>G36/S36</f>
        <v>0.9783587590960342</v>
      </c>
      <c r="BB36">
        <f>(1-AL36*AA36/AQ36/F36)*100</f>
        <v>81.504670891974953</v>
      </c>
      <c r="BC36">
        <f>(S36-E36/(N36/1.35))</f>
        <v>390.7699415286379</v>
      </c>
      <c r="BD36">
        <f>E36*BB36/100/BC36</f>
        <v>2.6309924438561666E-3</v>
      </c>
    </row>
    <row r="37" spans="1:56" x14ac:dyDescent="0.25">
      <c r="A37" s="1" t="s">
        <v>1</v>
      </c>
      <c r="B37" s="1" t="s">
        <v>3737</v>
      </c>
      <c r="K37" s="1">
        <f t="shared" si="0"/>
        <v>2.72</v>
      </c>
    </row>
    <row r="38" spans="1:56" x14ac:dyDescent="0.25">
      <c r="A38" s="1" t="s">
        <v>1</v>
      </c>
      <c r="B38" s="1" t="s">
        <v>3736</v>
      </c>
      <c r="K38" s="1">
        <f t="shared" si="0"/>
        <v>2.72</v>
      </c>
    </row>
    <row r="39" spans="1:56" x14ac:dyDescent="0.25">
      <c r="A39" s="1">
        <v>8</v>
      </c>
      <c r="B39" s="1" t="s">
        <v>3735</v>
      </c>
      <c r="C39" s="1">
        <v>1760.5000029839575</v>
      </c>
      <c r="D39" s="1">
        <v>0</v>
      </c>
      <c r="E39">
        <f>(R39-S39*(1000-T39)/(1000-U39))*AK39</f>
        <v>1.3145197468749374</v>
      </c>
      <c r="F39">
        <f>IF(AV39&lt;&gt;0,1/(1/AV39-1/N39),0)</f>
        <v>3.325074774930302</v>
      </c>
      <c r="G39">
        <f>((AY39-AL39/2)*S39-E39)/(AY39+AL39/2)</f>
        <v>382.09675904229948</v>
      </c>
      <c r="H39">
        <f>AL39*1000</f>
        <v>23.311194224287821</v>
      </c>
      <c r="I39">
        <f>(AQ39-AW39)</f>
        <v>1.0470625933873001</v>
      </c>
      <c r="J39">
        <f>(P39+AP39*D39)</f>
        <v>26.638021469116211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27.897670745849609</v>
      </c>
      <c r="P39" s="1">
        <v>26.638021469116211</v>
      </c>
      <c r="Q39" s="1">
        <v>28.028110504150391</v>
      </c>
      <c r="R39" s="1">
        <v>399.80670166015625</v>
      </c>
      <c r="S39" s="1">
        <v>390.36416625976563</v>
      </c>
      <c r="T39" s="1">
        <v>7.6872005462646484</v>
      </c>
      <c r="U39" s="1">
        <v>28.226470947265625</v>
      </c>
      <c r="V39" s="1">
        <v>17.736310958862305</v>
      </c>
      <c r="W39" s="1">
        <v>65.125587463378906</v>
      </c>
      <c r="X39" s="1">
        <v>299.99462890625</v>
      </c>
      <c r="Y39" s="1">
        <v>750.14141845703125</v>
      </c>
      <c r="Z39" s="1">
        <v>8.6421365737915039</v>
      </c>
      <c r="AA39" s="1">
        <v>87.035568237304688</v>
      </c>
      <c r="AB39" s="1">
        <v>20.948348999023438</v>
      </c>
      <c r="AC39" s="1">
        <v>1.2271350622177124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1.1029214298023895</v>
      </c>
      <c r="AL39">
        <f>(U39-T39)/(1000-U39)*AK39</f>
        <v>2.3311194224287821E-2</v>
      </c>
      <c r="AM39">
        <f>(P39+273.15)</f>
        <v>299.78802146911619</v>
      </c>
      <c r="AN39">
        <f>(O39+273.15)</f>
        <v>301.04767074584959</v>
      </c>
      <c r="AO39">
        <f>(Y39*AG39+Z39*AH39)*AI39</f>
        <v>120.02262427041023</v>
      </c>
      <c r="AP39">
        <f>((AO39+0.00000010773*(AN39^4-AM39^4))-AL39*44100)/(L39*51.4+0.00000043092*AM39^3)</f>
        <v>-7.3451697464058361</v>
      </c>
      <c r="AQ39">
        <f>0.61365*EXP(17.502*J39/(240.97+J39))</f>
        <v>3.5037695316163355</v>
      </c>
      <c r="AR39">
        <f>AQ39*1000/AA39</f>
        <v>40.256754825374593</v>
      </c>
      <c r="AS39">
        <f>(AR39-U39)</f>
        <v>12.030283878108968</v>
      </c>
      <c r="AT39">
        <f>IF(D39,P39,(O39+P39)/2)</f>
        <v>27.26784610748291</v>
      </c>
      <c r="AU39">
        <f>0.61365*EXP(17.502*AT39/(240.97+AT39))</f>
        <v>3.6358524921324933</v>
      </c>
      <c r="AV39">
        <f>IF(AS39&lt;&gt;0,(1000-(AR39+U39)/2)/AS39*AL39,0)</f>
        <v>1.8713591103787599</v>
      </c>
      <c r="AW39">
        <f>U39*AA39/1000</f>
        <v>2.4567069382290354</v>
      </c>
      <c r="AX39">
        <f>(AU39-AW39)</f>
        <v>1.1791455539034579</v>
      </c>
      <c r="AY39">
        <f>1/(1.6/F39+1.37/N39)</f>
        <v>1.2480349407818414</v>
      </c>
      <c r="AZ39">
        <f>G39*AA39*0.001</f>
        <v>33.25600854487903</v>
      </c>
      <c r="BA39">
        <f>G39/S39</f>
        <v>0.97882129577445731</v>
      </c>
      <c r="BB39">
        <f>(1-AL39*AA39/AQ39/F39)*100</f>
        <v>82.584965307712238</v>
      </c>
      <c r="BC39">
        <f>(S39-E39/(N39/1.35))</f>
        <v>389.94957341633835</v>
      </c>
      <c r="BD39">
        <f>E39*BB39/100/BC39</f>
        <v>2.7839386190599402E-3</v>
      </c>
    </row>
    <row r="40" spans="1:56" x14ac:dyDescent="0.25">
      <c r="A40" s="1" t="s">
        <v>1</v>
      </c>
      <c r="B40" s="1" t="s">
        <v>3734</v>
      </c>
      <c r="K40" s="1">
        <f t="shared" si="0"/>
        <v>2.72</v>
      </c>
    </row>
    <row r="41" spans="1:56" x14ac:dyDescent="0.25">
      <c r="A41" s="1" t="s">
        <v>1</v>
      </c>
      <c r="B41" s="1" t="s">
        <v>3733</v>
      </c>
      <c r="K41" s="1">
        <f t="shared" si="0"/>
        <v>2.72</v>
      </c>
    </row>
    <row r="42" spans="1:56" x14ac:dyDescent="0.25">
      <c r="A42" s="1">
        <v>9</v>
      </c>
      <c r="B42" s="1" t="s">
        <v>3732</v>
      </c>
      <c r="C42" s="1">
        <v>1963.5000029839575</v>
      </c>
      <c r="D42" s="1">
        <v>0</v>
      </c>
      <c r="E42">
        <f>(R42-S42*(1000-T42)/(1000-U42))*AK42</f>
        <v>1.3729359702041652</v>
      </c>
      <c r="F42">
        <f>IF(AV42&lt;&gt;0,1/(1/AV42-1/N42),0)</f>
        <v>3.5953266598214992</v>
      </c>
      <c r="G42">
        <f>((AY42-AL42/2)*S42-E42)/(AY42+AL42/2)</f>
        <v>382.18605027957864</v>
      </c>
      <c r="H42">
        <f>AL42*1000</f>
        <v>23.884449226804769</v>
      </c>
      <c r="I42">
        <f>(AQ42-AW42)</f>
        <v>1.0269391275226507</v>
      </c>
      <c r="J42">
        <f>(P42+AP42*D42)</f>
        <v>26.748439788818359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27.909877777099609</v>
      </c>
      <c r="P42" s="1">
        <v>26.748439788818359</v>
      </c>
      <c r="Q42" s="1">
        <v>28.025568008422852</v>
      </c>
      <c r="R42" s="1">
        <v>399.99337768554688</v>
      </c>
      <c r="S42" s="1">
        <v>390.29452514648438</v>
      </c>
      <c r="T42" s="1">
        <v>7.6846246719360352</v>
      </c>
      <c r="U42" s="1">
        <v>28.722503662109375</v>
      </c>
      <c r="V42" s="1">
        <v>17.716325759887695</v>
      </c>
      <c r="W42" s="1">
        <v>66.217575073242188</v>
      </c>
      <c r="X42" s="1">
        <v>299.93386840820313</v>
      </c>
      <c r="Y42" s="1">
        <v>999.49847412109375</v>
      </c>
      <c r="Z42" s="1">
        <v>8.7056674957275391</v>
      </c>
      <c r="AA42" s="1">
        <v>87.028594970703125</v>
      </c>
      <c r="AB42" s="1">
        <v>21.034255981445313</v>
      </c>
      <c r="AC42" s="1">
        <v>1.2314199209213257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1.1026980456183935</v>
      </c>
      <c r="AL42">
        <f>(U42-T42)/(1000-U42)*AK42</f>
        <v>2.3884449226804768E-2</v>
      </c>
      <c r="AM42">
        <f>(P42+273.15)</f>
        <v>299.89843978881834</v>
      </c>
      <c r="AN42">
        <f>(O42+273.15)</f>
        <v>301.05987777709959</v>
      </c>
      <c r="AO42">
        <f>(Y42*AG42+Z42*AH42)*AI42</f>
        <v>159.91975228488991</v>
      </c>
      <c r="AP42">
        <f>((AO42+0.00000010773*(AN42^4-AM42^4))-AL42*44100)/(L42*51.4+0.00000043092*AM42^3)</f>
        <v>-7.2335861266447665</v>
      </c>
      <c r="AQ42">
        <f>0.61365*EXP(17.502*J42/(240.97+J42))</f>
        <v>3.5266182652769049</v>
      </c>
      <c r="AR42">
        <f>AQ42*1000/AA42</f>
        <v>40.522523274839585</v>
      </c>
      <c r="AS42">
        <f>(AR42-U42)</f>
        <v>11.80001961273021</v>
      </c>
      <c r="AT42">
        <f>IF(D42,P42,(O42+P42)/2)</f>
        <v>27.329158782958984</v>
      </c>
      <c r="AU42">
        <f>0.61365*EXP(17.502*AT42/(240.97+AT42))</f>
        <v>3.6489397381828681</v>
      </c>
      <c r="AV42">
        <f>IF(AS42&lt;&gt;0,(1000-(AR42+U42)/2)/AS42*AL42,0)</f>
        <v>1.9540229862743195</v>
      </c>
      <c r="AW42">
        <f>U42*AA42/1000</f>
        <v>2.4996791377542542</v>
      </c>
      <c r="AX42">
        <f>(AU42-AW42)</f>
        <v>1.1492606004286139</v>
      </c>
      <c r="AY42">
        <f>1/(1.6/F42+1.37/N42)</f>
        <v>1.3070364877972209</v>
      </c>
      <c r="AZ42">
        <f>G42*AA42*0.001</f>
        <v>33.261114973234228</v>
      </c>
      <c r="BA42">
        <f>G42/S42</f>
        <v>0.97922472813611083</v>
      </c>
      <c r="BB42">
        <f>(1-AL42*AA42/AQ42/F42)*100</f>
        <v>83.606171200021578</v>
      </c>
      <c r="BC42">
        <f>(S42-E42/(N42/1.35))</f>
        <v>389.8615081232835</v>
      </c>
      <c r="BD42">
        <f>E42*BB42/100/BC42</f>
        <v>2.944274245593364E-3</v>
      </c>
    </row>
    <row r="43" spans="1:56" x14ac:dyDescent="0.25">
      <c r="A43" s="1" t="s">
        <v>1</v>
      </c>
      <c r="B43" s="1" t="s">
        <v>3731</v>
      </c>
      <c r="K43" s="1">
        <f t="shared" si="0"/>
        <v>2.72</v>
      </c>
    </row>
    <row r="44" spans="1:56" x14ac:dyDescent="0.25">
      <c r="A44" s="1" t="s">
        <v>1</v>
      </c>
      <c r="B44" s="1" t="s">
        <v>3730</v>
      </c>
      <c r="K44" s="1">
        <f t="shared" si="0"/>
        <v>2.72</v>
      </c>
    </row>
    <row r="45" spans="1:56" x14ac:dyDescent="0.25">
      <c r="A45" s="1">
        <v>10</v>
      </c>
      <c r="B45" s="1" t="s">
        <v>3729</v>
      </c>
      <c r="C45" s="1">
        <v>2166.5000029839575</v>
      </c>
      <c r="D45" s="1">
        <v>0</v>
      </c>
      <c r="E45">
        <f>(R45-S45*(1000-T45)/(1000-U45))*AK45</f>
        <v>1.6349367732992655</v>
      </c>
      <c r="F45">
        <f>IF(AV45&lt;&gt;0,1/(1/AV45-1/N45),0)</f>
        <v>3.8969983384413669</v>
      </c>
      <c r="G45">
        <f>((AY45-AL45/2)*S45-E45)/(AY45+AL45/2)</f>
        <v>381.61186599159646</v>
      </c>
      <c r="H45">
        <f>AL45*1000</f>
        <v>24.499729034634981</v>
      </c>
      <c r="I45">
        <f>(AQ45-AW45)</f>
        <v>1.0086842930650959</v>
      </c>
      <c r="J45">
        <f>(P45+AP45*D45)</f>
        <v>26.876953125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27.938188552856445</v>
      </c>
      <c r="P45" s="1">
        <v>26.876953125</v>
      </c>
      <c r="Q45" s="1">
        <v>28.038703918457031</v>
      </c>
      <c r="R45" s="1">
        <v>399.8511962890625</v>
      </c>
      <c r="S45" s="1">
        <v>389.70993041992188</v>
      </c>
      <c r="T45" s="1">
        <v>7.6701664924621582</v>
      </c>
      <c r="U45" s="1">
        <v>29.23858642578125</v>
      </c>
      <c r="V45" s="1">
        <v>17.654495239257813</v>
      </c>
      <c r="W45" s="1">
        <v>67.298736572265625</v>
      </c>
      <c r="X45" s="1">
        <v>299.93307495117188</v>
      </c>
      <c r="Y45" s="1">
        <v>1249.1068115234375</v>
      </c>
      <c r="Z45" s="1">
        <v>8.5478744506835938</v>
      </c>
      <c r="AA45" s="1">
        <v>87.031936645507813</v>
      </c>
      <c r="AB45" s="1">
        <v>21.093070983886719</v>
      </c>
      <c r="AC45" s="1">
        <v>1.2308188676834106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1.1026951284969551</v>
      </c>
      <c r="AL45">
        <f>(U45-T45)/(1000-U45)*AK45</f>
        <v>2.449972903463498E-2</v>
      </c>
      <c r="AM45">
        <f>(P45+273.15)</f>
        <v>300.02695312499998</v>
      </c>
      <c r="AN45">
        <f>(O45+273.15)</f>
        <v>301.08818855285642</v>
      </c>
      <c r="AO45">
        <f>(Y45*AG45+Z45*AH45)*AI45</f>
        <v>199.85708537659593</v>
      </c>
      <c r="AP45">
        <f>((AO45+0.00000010773*(AN45^4-AM45^4))-AL45*44100)/(L45*51.4+0.00000043092*AM45^3)</f>
        <v>-7.1369928118720773</v>
      </c>
      <c r="AQ45">
        <f>0.61365*EXP(17.502*J45/(240.97+J45))</f>
        <v>3.5533750944778943</v>
      </c>
      <c r="AR45">
        <f>AQ45*1000/AA45</f>
        <v>40.828404278204729</v>
      </c>
      <c r="AS45">
        <f>(AR45-U45)</f>
        <v>11.589817852423479</v>
      </c>
      <c r="AT45">
        <f>IF(D45,P45,(O45+P45)/2)</f>
        <v>27.407570838928223</v>
      </c>
      <c r="AU45">
        <f>0.61365*EXP(17.502*AT45/(240.97+AT45))</f>
        <v>3.6657367618608063</v>
      </c>
      <c r="AV45">
        <f>IF(AS45&lt;&gt;0,(1000-(AR45+U45)/2)/AS45*AL45,0)</f>
        <v>2.0398437829142835</v>
      </c>
      <c r="AW45">
        <f>U45*AA45/1000</f>
        <v>2.5446908014127985</v>
      </c>
      <c r="AX45">
        <f>(AU45-AW45)</f>
        <v>1.1210459604480079</v>
      </c>
      <c r="AY45">
        <f>1/(1.6/F45+1.37/N45)</f>
        <v>1.3686633857624424</v>
      </c>
      <c r="AZ45">
        <f>G45*AA45*0.001</f>
        <v>33.212419744154644</v>
      </c>
      <c r="BA45">
        <f>G45/S45</f>
        <v>0.9792202769388002</v>
      </c>
      <c r="BB45">
        <f>(1-AL45*AA45/AQ45/F45)*100</f>
        <v>84.601846167871074</v>
      </c>
      <c r="BC45">
        <f>(S45-E45/(N45/1.35))</f>
        <v>389.19427967577946</v>
      </c>
      <c r="BD45">
        <f>E45*BB45/100/BC45</f>
        <v>3.5539748812363618E-3</v>
      </c>
    </row>
    <row r="46" spans="1:56" x14ac:dyDescent="0.25">
      <c r="A46" s="1" t="s">
        <v>1</v>
      </c>
      <c r="B46" s="1" t="s">
        <v>3728</v>
      </c>
      <c r="K46" s="1">
        <f t="shared" si="0"/>
        <v>2.72</v>
      </c>
    </row>
    <row r="47" spans="1:56" x14ac:dyDescent="0.25">
      <c r="A47" s="1" t="s">
        <v>1</v>
      </c>
      <c r="B47" s="1" t="s">
        <v>3727</v>
      </c>
      <c r="K47" s="1">
        <f t="shared" si="0"/>
        <v>2.72</v>
      </c>
    </row>
    <row r="48" spans="1:56" x14ac:dyDescent="0.25">
      <c r="A48" s="1">
        <v>11</v>
      </c>
      <c r="B48" s="1" t="s">
        <v>3726</v>
      </c>
      <c r="C48" s="1">
        <v>2369.5000029839575</v>
      </c>
      <c r="D48" s="1">
        <v>0</v>
      </c>
      <c r="E48">
        <f>(R48-S48*(1000-T48)/(1000-U48))*AK48</f>
        <v>2.3058303553210284</v>
      </c>
      <c r="F48">
        <f>IF(AV48&lt;&gt;0,1/(1/AV48-1/N48),0)</f>
        <v>4.3283863294324965</v>
      </c>
      <c r="G48">
        <f>((AY48-AL48/2)*S48-E48)/(AY48+AL48/2)</f>
        <v>380.93225208535006</v>
      </c>
      <c r="H48">
        <f>AL48*1000</f>
        <v>25.361493729290075</v>
      </c>
      <c r="I48">
        <f>(AQ48-AW48)</f>
        <v>0.98906671213120578</v>
      </c>
      <c r="J48">
        <f>(P48+AP48*D48)</f>
        <v>27.091245651245117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27.991737365722656</v>
      </c>
      <c r="P48" s="1">
        <v>27.091245651245117</v>
      </c>
      <c r="Q48" s="1">
        <v>28.072046279907227</v>
      </c>
      <c r="R48" s="1">
        <v>400.30233764648438</v>
      </c>
      <c r="S48" s="1">
        <v>389.25885009765625</v>
      </c>
      <c r="T48" s="1">
        <v>7.6713008880615234</v>
      </c>
      <c r="U48" s="1">
        <v>29.980550765991211</v>
      </c>
      <c r="V48" s="1">
        <v>17.6024169921875</v>
      </c>
      <c r="W48" s="1">
        <v>68.79278564453125</v>
      </c>
      <c r="X48" s="1">
        <v>299.94332885742188</v>
      </c>
      <c r="Y48" s="1">
        <v>1599.596923828125</v>
      </c>
      <c r="Z48" s="1">
        <v>8.5251245498657227</v>
      </c>
      <c r="AA48" s="1">
        <v>87.033721923828125</v>
      </c>
      <c r="AB48" s="1">
        <v>21.081287384033203</v>
      </c>
      <c r="AC48" s="1">
        <v>1.23354172706604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1.1027328266816978</v>
      </c>
      <c r="AL48">
        <f>(U48-T48)/(1000-U48)*AK48</f>
        <v>2.5361493729290075E-2</v>
      </c>
      <c r="AM48">
        <f>(P48+273.15)</f>
        <v>300.24124565124509</v>
      </c>
      <c r="AN48">
        <f>(O48+273.15)</f>
        <v>301.14173736572263</v>
      </c>
      <c r="AO48">
        <f>(Y48*AG48+Z48*AH48)*AI48</f>
        <v>255.93550209189561</v>
      </c>
      <c r="AP48">
        <f>((AO48+0.00000010773*(AN48^4-AM48^4))-AL48*44100)/(L48*51.4+0.00000043092*AM48^3)</f>
        <v>-7.0023139060701434</v>
      </c>
      <c r="AQ48">
        <f>0.61365*EXP(17.502*J48/(240.97+J48))</f>
        <v>3.598385630621697</v>
      </c>
      <c r="AR48">
        <f>AQ48*1000/AA48</f>
        <v>41.344728814091191</v>
      </c>
      <c r="AS48">
        <f>(AR48-U48)</f>
        <v>11.36417804809998</v>
      </c>
      <c r="AT48">
        <f>IF(D48,P48,(O48+P48)/2)</f>
        <v>27.541491508483887</v>
      </c>
      <c r="AU48">
        <f>0.61365*EXP(17.502*AT48/(240.97+AT48))</f>
        <v>3.6945806297695221</v>
      </c>
      <c r="AV48">
        <f>IF(AS48&lt;&gt;0,(1000-(AR48+U48)/2)/AS48*AL48,0)</f>
        <v>2.1521165728280787</v>
      </c>
      <c r="AW48">
        <f>U48*AA48/1000</f>
        <v>2.6093189184904912</v>
      </c>
      <c r="AX48">
        <f>(AU48-AW48)</f>
        <v>1.0852617112790308</v>
      </c>
      <c r="AY48">
        <f>1/(1.6/F48+1.37/N48)</f>
        <v>1.4498632865022933</v>
      </c>
      <c r="AZ48">
        <f>G48*AA48*0.001</f>
        <v>33.153951699813952</v>
      </c>
      <c r="BA48">
        <f>G48/S48</f>
        <v>0.97860909775020599</v>
      </c>
      <c r="BB48">
        <f>(1-AL48*AA48/AQ48/F48)*100</f>
        <v>85.828080902139035</v>
      </c>
      <c r="BC48">
        <f>(S48-E48/(N48/1.35))</f>
        <v>388.53160292944432</v>
      </c>
      <c r="BD48">
        <f>E48*BB48/100/BC48</f>
        <v>5.0936652975186658E-3</v>
      </c>
    </row>
    <row r="49" spans="1:56" x14ac:dyDescent="0.25">
      <c r="A49" s="1" t="s">
        <v>1</v>
      </c>
      <c r="B49" s="1" t="s">
        <v>3725</v>
      </c>
      <c r="K49" s="1">
        <f t="shared" si="0"/>
        <v>2.72</v>
      </c>
    </row>
    <row r="50" spans="1:56" x14ac:dyDescent="0.25">
      <c r="A50" s="1" t="s">
        <v>1</v>
      </c>
      <c r="B50" s="1" t="s">
        <v>3720</v>
      </c>
      <c r="K50" s="1">
        <f t="shared" si="0"/>
        <v>2.72</v>
      </c>
    </row>
    <row r="51" spans="1:56" x14ac:dyDescent="0.25">
      <c r="A51" s="1">
        <v>12</v>
      </c>
      <c r="B51" s="1" t="s">
        <v>3724</v>
      </c>
      <c r="C51" s="1">
        <v>2572.5000029839575</v>
      </c>
      <c r="D51" s="1">
        <v>0</v>
      </c>
      <c r="E51">
        <f>(R51-S51*(1000-T51)/(1000-U51))*AK51</f>
        <v>2.0189327017430672</v>
      </c>
      <c r="F51">
        <f>IF(AV51&lt;&gt;0,1/(1/AV51-1/N51),0)</f>
        <v>4.9952687456531617</v>
      </c>
      <c r="G51">
        <f>((AY51-AL51/2)*S51-E51)/(AY51+AL51/2)</f>
        <v>380.7264044325654</v>
      </c>
      <c r="H51">
        <f>AL51*1000</f>
        <v>26.469648811665078</v>
      </c>
      <c r="I51">
        <f>(AQ51-AW51)</f>
        <v>0.96307778757988682</v>
      </c>
      <c r="J51">
        <f>(P51+AP51*D51)</f>
        <v>27.360719680786133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28.099367141723633</v>
      </c>
      <c r="P51" s="1">
        <v>27.360719680786133</v>
      </c>
      <c r="Q51" s="1">
        <v>28.150827407836914</v>
      </c>
      <c r="R51" s="1">
        <v>399.69677734375</v>
      </c>
      <c r="S51" s="1">
        <v>388.5389404296875</v>
      </c>
      <c r="T51" s="1">
        <v>7.6713142395019531</v>
      </c>
      <c r="U51" s="1">
        <v>30.933778762817383</v>
      </c>
      <c r="V51" s="1">
        <v>17.494548797607422</v>
      </c>
      <c r="W51" s="1">
        <v>70.544952392578125</v>
      </c>
      <c r="X51" s="1">
        <v>299.92648315429688</v>
      </c>
      <c r="Y51" s="1">
        <v>2000.1484375</v>
      </c>
      <c r="Z51" s="1">
        <v>8.4454708099365234</v>
      </c>
      <c r="AA51" s="1">
        <v>87.044479370117188</v>
      </c>
      <c r="AB51" s="1">
        <v>21.252346038818359</v>
      </c>
      <c r="AC51" s="1">
        <v>1.2291659116744995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1.1026708939496206</v>
      </c>
      <c r="AL51">
        <f>(U51-T51)/(1000-U51)*AK51</f>
        <v>2.6469648811665077E-2</v>
      </c>
      <c r="AM51">
        <f>(P51+273.15)</f>
        <v>300.51071968078611</v>
      </c>
      <c r="AN51">
        <f>(O51+273.15)</f>
        <v>301.24936714172361</v>
      </c>
      <c r="AO51">
        <f>(Y51*AG51+Z51*AH51)*AI51</f>
        <v>320.02374284691177</v>
      </c>
      <c r="AP51">
        <f>((AO51+0.00000010773*(AN51^4-AM51^4))-AL51*44100)/(L51*51.4+0.00000043092*AM51^3)</f>
        <v>-6.8909008595733257</v>
      </c>
      <c r="AQ51">
        <f>0.61365*EXP(17.502*J51/(240.97+J51))</f>
        <v>3.6556924549397136</v>
      </c>
      <c r="AR51">
        <f>AQ51*1000/AA51</f>
        <v>41.997981737538332</v>
      </c>
      <c r="AS51">
        <f>(AR51-U51)</f>
        <v>11.064202974720949</v>
      </c>
      <c r="AT51">
        <f>IF(D51,P51,(O51+P51)/2)</f>
        <v>27.730043411254883</v>
      </c>
      <c r="AU51">
        <f>0.61365*EXP(17.502*AT51/(240.97+AT51))</f>
        <v>3.7355266460780903</v>
      </c>
      <c r="AV51">
        <f>IF(AS51&lt;&gt;0,(1000-(AR51+U51)/2)/AS51*AL51,0)</f>
        <v>2.3051285145532936</v>
      </c>
      <c r="AW51">
        <f>U51*AA51/1000</f>
        <v>2.6926146673598268</v>
      </c>
      <c r="AX51">
        <f>(AU51-AW51)</f>
        <v>1.0429119787182635</v>
      </c>
      <c r="AY51">
        <f>1/(1.6/F51+1.37/N51)</f>
        <v>1.5615959359395275</v>
      </c>
      <c r="AZ51">
        <f>G51*AA51*0.001</f>
        <v>33.140131656289334</v>
      </c>
      <c r="BA51">
        <f>G51/S51</f>
        <v>0.97989252766149471</v>
      </c>
      <c r="BB51">
        <f>(1-AL51*AA51/AQ51/F51)*100</f>
        <v>87.382860620033426</v>
      </c>
      <c r="BC51">
        <f>(S51-E51/(N51/1.35))</f>
        <v>387.90217932245127</v>
      </c>
      <c r="BD51">
        <f>E51*BB51/100/BC51</f>
        <v>4.5480568112763629E-3</v>
      </c>
    </row>
    <row r="52" spans="1:56" x14ac:dyDescent="0.25">
      <c r="A52" s="1" t="s">
        <v>1</v>
      </c>
      <c r="B52" s="1" t="s">
        <v>3723</v>
      </c>
      <c r="K52" s="2">
        <v>6.07</v>
      </c>
    </row>
    <row r="53" spans="1:56" x14ac:dyDescent="0.25">
      <c r="A53" s="1" t="s">
        <v>1</v>
      </c>
      <c r="B53" s="1" t="s">
        <v>3722</v>
      </c>
      <c r="K53" s="2">
        <v>6.07</v>
      </c>
    </row>
    <row r="54" spans="1:56" x14ac:dyDescent="0.25">
      <c r="A54" s="1" t="s">
        <v>1</v>
      </c>
      <c r="B54" s="1" t="s">
        <v>3721</v>
      </c>
      <c r="K54" s="2">
        <v>6.07</v>
      </c>
    </row>
    <row r="55" spans="1:56" x14ac:dyDescent="0.25">
      <c r="A55" s="1" t="s">
        <v>1</v>
      </c>
      <c r="B55" s="1" t="s">
        <v>3720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6E08-5648-4BC2-904F-1FB51E0E42E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3719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3718</v>
      </c>
    </row>
    <row r="12" spans="1:56" x14ac:dyDescent="0.25">
      <c r="A12" s="1" t="s">
        <v>1</v>
      </c>
      <c r="B12" s="1" t="s">
        <v>3717</v>
      </c>
    </row>
    <row r="13" spans="1:56" x14ac:dyDescent="0.25">
      <c r="A13" s="1" t="s">
        <v>1</v>
      </c>
      <c r="B13" s="1" t="s">
        <v>3716</v>
      </c>
    </row>
    <row r="14" spans="1:56" x14ac:dyDescent="0.25">
      <c r="A14" s="1" t="s">
        <v>1</v>
      </c>
      <c r="B14" s="1" t="s">
        <v>3715</v>
      </c>
    </row>
    <row r="15" spans="1:56" x14ac:dyDescent="0.25">
      <c r="A15" s="1" t="s">
        <v>1</v>
      </c>
      <c r="B15" s="1" t="s">
        <v>3714</v>
      </c>
    </row>
    <row r="16" spans="1:56" x14ac:dyDescent="0.25">
      <c r="A16" s="1" t="s">
        <v>1</v>
      </c>
      <c r="B16" s="1" t="s">
        <v>3713</v>
      </c>
    </row>
    <row r="17" spans="1:56" x14ac:dyDescent="0.25">
      <c r="A17" s="1" t="s">
        <v>1</v>
      </c>
      <c r="B17" s="1" t="s">
        <v>3712</v>
      </c>
    </row>
    <row r="18" spans="1:56" x14ac:dyDescent="0.25">
      <c r="A18" s="1">
        <v>1</v>
      </c>
      <c r="B18" s="1" t="s">
        <v>3711</v>
      </c>
      <c r="C18" s="1">
        <v>335.50000309571624</v>
      </c>
      <c r="D18" s="1">
        <v>0</v>
      </c>
      <c r="E18">
        <f>(R18-S18*(1000-T18)/(1000-U18))*AK18</f>
        <v>-2.189404561727518</v>
      </c>
      <c r="F18">
        <f>IF(AV18&lt;&gt;0,1/(1/AV18-1/N18),0)</f>
        <v>0.21826469825830069</v>
      </c>
      <c r="G18">
        <f>((AY18-AL18/2)*S18-E18)/(AY18+AL18/2)</f>
        <v>352.42511515333706</v>
      </c>
      <c r="H18">
        <f>AL18*1000</f>
        <v>20.685039988604064</v>
      </c>
      <c r="I18">
        <f>(AQ18-AW18)</f>
        <v>8.0308836439496787</v>
      </c>
      <c r="J18">
        <f>(P18+AP18*D18)</f>
        <v>46.410163879394531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27.887870788574219</v>
      </c>
      <c r="P18" s="1">
        <v>46.410163879394531</v>
      </c>
      <c r="Q18" s="1">
        <v>27.979074478149414</v>
      </c>
      <c r="R18" s="1">
        <v>400.210693359375</v>
      </c>
      <c r="S18" s="1">
        <v>394.80026245117188</v>
      </c>
      <c r="T18" s="1">
        <v>8.5787467956542969</v>
      </c>
      <c r="U18" s="1">
        <v>26.801023483276367</v>
      </c>
      <c r="V18" s="1">
        <v>19.790964126586914</v>
      </c>
      <c r="W18" s="1">
        <v>61.829326629638672</v>
      </c>
      <c r="X18" s="1">
        <v>300.48602294921875</v>
      </c>
      <c r="Y18" s="1">
        <v>0.33839133381843567</v>
      </c>
      <c r="Z18" s="1">
        <v>10.658679962158203</v>
      </c>
      <c r="AA18" s="1">
        <v>86.975410461425781</v>
      </c>
      <c r="AB18" s="1">
        <v>10.767897605895996</v>
      </c>
      <c r="AC18" s="1">
        <v>2.3607306480407715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1.1047280255485981</v>
      </c>
      <c r="AL18">
        <f>(U18-T18)/(1000-U18)*AK18</f>
        <v>2.0685039988604065E-2</v>
      </c>
      <c r="AM18">
        <f>(P18+273.15)</f>
        <v>319.56016387939451</v>
      </c>
      <c r="AN18">
        <f>(O18+273.15)</f>
        <v>301.0378707885742</v>
      </c>
      <c r="AO18">
        <f>(Y18*AG18+Z18*AH18)*AI18</f>
        <v>5.4142612200767992E-2</v>
      </c>
      <c r="AP18">
        <f>((AO18+0.00000010773*(AN18^4-AM18^4))-AL18*44100)/(L18*51.4+0.00000043092*AM18^3)</f>
        <v>-9.2759250192645375</v>
      </c>
      <c r="AQ18">
        <f>0.61365*EXP(17.502*J18/(240.97+J18))</f>
        <v>10.361913662193952</v>
      </c>
      <c r="AR18">
        <f>AQ18*1000/AA18</f>
        <v>119.13612832893195</v>
      </c>
      <c r="AS18">
        <f>(AR18-U18)</f>
        <v>92.335104845655579</v>
      </c>
      <c r="AT18">
        <f>IF(D18,P18,(O18+P18)/2)</f>
        <v>37.149017333984375</v>
      </c>
      <c r="AU18">
        <f>0.61365*EXP(17.502*AT18/(240.97+AT18))</f>
        <v>6.3563425403632561</v>
      </c>
      <c r="AV18">
        <f>IF(AS18&lt;&gt;0,(1000-(AR18+U18)/2)/AS18*AL18,0)</f>
        <v>0.20767488281004576</v>
      </c>
      <c r="AW18">
        <f>U18*AA18/1000</f>
        <v>2.3310300182442734</v>
      </c>
      <c r="AX18">
        <f>(AU18-AW18)</f>
        <v>4.0253125221189823</v>
      </c>
      <c r="AY18">
        <f>1/(1.6/F18+1.37/N18)</f>
        <v>0.13070842698120866</v>
      </c>
      <c r="AZ18">
        <f>G18*AA18*0.001</f>
        <v>30.652319047376739</v>
      </c>
      <c r="BA18">
        <f>G18/S18</f>
        <v>0.89266687150929724</v>
      </c>
      <c r="BB18">
        <f>(1-AL18*AA18/AQ18/F18)*100</f>
        <v>20.451978380819781</v>
      </c>
      <c r="BC18">
        <f>(S18-E18/(N18/1.35))</f>
        <v>395.49078951614536</v>
      </c>
      <c r="BD18">
        <f>E18*BB18/100/BC18</f>
        <v>-1.1322047428235095E-3</v>
      </c>
    </row>
    <row r="19" spans="1:56" x14ac:dyDescent="0.25">
      <c r="A19" s="1" t="s">
        <v>1</v>
      </c>
      <c r="B19" s="1" t="s">
        <v>3710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3709</v>
      </c>
      <c r="K20" s="1">
        <f t="shared" si="0"/>
        <v>2.72</v>
      </c>
    </row>
    <row r="21" spans="1:56" x14ac:dyDescent="0.25">
      <c r="A21" s="1">
        <v>2</v>
      </c>
      <c r="B21" s="1" t="s">
        <v>3708</v>
      </c>
      <c r="C21" s="1">
        <v>538.50000309571624</v>
      </c>
      <c r="D21" s="1">
        <v>0</v>
      </c>
      <c r="E21">
        <f>(R21-S21*(1000-T21)/(1000-U21))*AK21</f>
        <v>-1.5638522233317698</v>
      </c>
      <c r="F21">
        <f>IF(AV21&lt;&gt;0,1/(1/AV21-1/N21),0)</f>
        <v>0.19587190380953654</v>
      </c>
      <c r="G21">
        <f>((AY21-AL21/2)*S21-E21)/(AY21+AL21/2)</f>
        <v>345.0074798156798</v>
      </c>
      <c r="H21">
        <f>AL21*1000</f>
        <v>19.877554978635835</v>
      </c>
      <c r="I21">
        <f>(AQ21-AW21)</f>
        <v>8.5358898132613383</v>
      </c>
      <c r="J21">
        <f>(P21+AP21*D21)</f>
        <v>47.235034942626953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27.829143524169922</v>
      </c>
      <c r="P21" s="1">
        <v>47.235034942626953</v>
      </c>
      <c r="Q21" s="1">
        <v>27.968339920043945</v>
      </c>
      <c r="R21" s="1">
        <v>399.76199340820313</v>
      </c>
      <c r="S21" s="1">
        <v>394.08770751953125</v>
      </c>
      <c r="T21" s="1">
        <v>8.5866785049438477</v>
      </c>
      <c r="U21" s="1">
        <v>26.10700798034668</v>
      </c>
      <c r="V21" s="1">
        <v>19.876005172729492</v>
      </c>
      <c r="W21" s="1">
        <v>60.431171417236328</v>
      </c>
      <c r="X21" s="1">
        <v>300.53900146484375</v>
      </c>
      <c r="Y21" s="1">
        <v>26.356512069702148</v>
      </c>
      <c r="Z21" s="1">
        <v>10.734884262084961</v>
      </c>
      <c r="AA21" s="1">
        <v>86.969871520996094</v>
      </c>
      <c r="AB21" s="1">
        <v>10.678383827209473</v>
      </c>
      <c r="AC21" s="1">
        <v>2.3384189605712891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1.1049227995031017</v>
      </c>
      <c r="AL21">
        <f>(U21-T21)/(1000-U21)*AK21</f>
        <v>1.9877554978635834E-2</v>
      </c>
      <c r="AM21">
        <f>(P21+273.15)</f>
        <v>320.38503494262693</v>
      </c>
      <c r="AN21">
        <f>(O21+273.15)</f>
        <v>300.9791435241699</v>
      </c>
      <c r="AO21">
        <f>(Y21*AG21+Z21*AH21)*AI21</f>
        <v>4.2170418368941114</v>
      </c>
      <c r="AP21">
        <f>((AO21+0.00000010773*(AN21^4-AM21^4))-AL21*44100)/(L21*51.4+0.00000043092*AM21^3)</f>
        <v>-9.0468074985413462</v>
      </c>
      <c r="AQ21">
        <f>0.61365*EXP(17.502*J21/(240.97+J21))</f>
        <v>10.806412943109709</v>
      </c>
      <c r="AR21">
        <f>AQ21*1000/AA21</f>
        <v>124.25467295879409</v>
      </c>
      <c r="AS21">
        <f>(AR21-U21)</f>
        <v>98.147664978447409</v>
      </c>
      <c r="AT21">
        <f>IF(D21,P21,(O21+P21)/2)</f>
        <v>37.532089233398438</v>
      </c>
      <c r="AU21">
        <f>0.61365*EXP(17.502*AT21/(240.97+AT21))</f>
        <v>6.4903152133623676</v>
      </c>
      <c r="AV21">
        <f>IF(AS21&lt;&gt;0,(1000-(AR21+U21)/2)/AS21*AL21,0)</f>
        <v>0.1873008766219626</v>
      </c>
      <c r="AW21">
        <f>U21*AA21/1000</f>
        <v>2.2705231298483706</v>
      </c>
      <c r="AX21">
        <f>(AU21-AW21)</f>
        <v>4.2197920835139975</v>
      </c>
      <c r="AY21">
        <f>1/(1.6/F21+1.37/N21)</f>
        <v>0.11780406606721834</v>
      </c>
      <c r="AZ21">
        <f>G21*AA21*0.001</f>
        <v>30.005256193352324</v>
      </c>
      <c r="BA21">
        <f>G21/S21</f>
        <v>0.87545861805035119</v>
      </c>
      <c r="BB21">
        <f>(1-AL21*AA21/AQ21/F21)*100</f>
        <v>18.327079013152002</v>
      </c>
      <c r="BC21">
        <f>(S21-E21/(N21/1.35))</f>
        <v>394.58093855810068</v>
      </c>
      <c r="BD21">
        <f>E21*BB21/100/BC21</f>
        <v>-7.2636157657865583E-4</v>
      </c>
    </row>
    <row r="22" spans="1:56" x14ac:dyDescent="0.25">
      <c r="A22" s="1" t="s">
        <v>1</v>
      </c>
      <c r="B22" s="1" t="s">
        <v>3707</v>
      </c>
      <c r="K22" s="1">
        <f t="shared" si="0"/>
        <v>2.72</v>
      </c>
    </row>
    <row r="23" spans="1:56" x14ac:dyDescent="0.25">
      <c r="A23" s="1" t="s">
        <v>1</v>
      </c>
      <c r="B23" s="1" t="s">
        <v>3706</v>
      </c>
      <c r="K23" s="1">
        <f t="shared" si="0"/>
        <v>2.72</v>
      </c>
    </row>
    <row r="24" spans="1:56" x14ac:dyDescent="0.25">
      <c r="A24" s="1">
        <v>3</v>
      </c>
      <c r="B24" s="1" t="s">
        <v>3705</v>
      </c>
      <c r="C24" s="1">
        <v>741.50000309571624</v>
      </c>
      <c r="D24" s="1">
        <v>0</v>
      </c>
      <c r="E24">
        <f>(R24-S24*(1000-T24)/(1000-U24))*AK24</f>
        <v>-1.1497617385080534</v>
      </c>
      <c r="F24">
        <f>IF(AV24&lt;&gt;0,1/(1/AV24-1/N24),0)</f>
        <v>0.1948063416784688</v>
      </c>
      <c r="G24">
        <f>((AY24-AL24/2)*S24-E24)/(AY24+AL24/2)</f>
        <v>342.77255779227409</v>
      </c>
      <c r="H24">
        <f>AL24*1000</f>
        <v>19.337152348952202</v>
      </c>
      <c r="I24">
        <f>(AQ24-AW24)</f>
        <v>8.3601475653505766</v>
      </c>
      <c r="J24">
        <f>(P24+AP24*D24)</f>
        <v>46.835361480712891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27.758064270019531</v>
      </c>
      <c r="P24" s="1">
        <v>46.835361480712891</v>
      </c>
      <c r="Q24" s="1">
        <v>27.895315170288086</v>
      </c>
      <c r="R24" s="1">
        <v>399.57675170898438</v>
      </c>
      <c r="S24" s="1">
        <v>393.72634887695313</v>
      </c>
      <c r="T24" s="1">
        <v>8.5761785507202148</v>
      </c>
      <c r="U24" s="1">
        <v>25.629753112792969</v>
      </c>
      <c r="V24" s="1">
        <v>19.93303108215332</v>
      </c>
      <c r="W24" s="1">
        <v>59.569496154785156</v>
      </c>
      <c r="X24" s="1">
        <v>300.51766967773438</v>
      </c>
      <c r="Y24" s="1">
        <v>50.689617156982422</v>
      </c>
      <c r="Z24" s="1">
        <v>10.911495208740234</v>
      </c>
      <c r="AA24" s="1">
        <v>86.964523315429688</v>
      </c>
      <c r="AB24" s="1">
        <v>10.651058197021484</v>
      </c>
      <c r="AC24" s="1">
        <v>2.3220851421356201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1.1048443738151996</v>
      </c>
      <c r="AL24">
        <f>(U24-T24)/(1000-U24)*AK24</f>
        <v>1.93371523489522E-2</v>
      </c>
      <c r="AM24">
        <f>(P24+273.15)</f>
        <v>319.98536148071287</v>
      </c>
      <c r="AN24">
        <f>(O24+273.15)</f>
        <v>300.90806427001951</v>
      </c>
      <c r="AO24">
        <f>(Y24*AG24+Z24*AH24)*AI24</f>
        <v>8.11033856383699</v>
      </c>
      <c r="AP24">
        <f>((AO24+0.00000010773*(AN24^4-AM24^4))-AL24*44100)/(L24*51.4+0.00000043092*AM24^3)</f>
        <v>-8.7884808977927129</v>
      </c>
      <c r="AQ24">
        <f>0.61365*EXP(17.502*J24/(240.97+J24))</f>
        <v>10.589026827496767</v>
      </c>
      <c r="AR24">
        <f>AQ24*1000/AA24</f>
        <v>121.7626041493866</v>
      </c>
      <c r="AS24">
        <f>(AR24-U24)</f>
        <v>96.132851036593635</v>
      </c>
      <c r="AT24">
        <f>IF(D24,P24,(O24+P24)/2)</f>
        <v>37.296712875366211</v>
      </c>
      <c r="AU24">
        <f>0.61365*EXP(17.502*AT24/(240.97+AT24))</f>
        <v>6.4077093174995525</v>
      </c>
      <c r="AV24">
        <f>IF(AS24&lt;&gt;0,(1000-(AR24+U24)/2)/AS24*AL24,0)</f>
        <v>0.18632629659978425</v>
      </c>
      <c r="AW24">
        <f>U24*AA24/1000</f>
        <v>2.2288792621461906</v>
      </c>
      <c r="AX24">
        <f>(AU24-AW24)</f>
        <v>4.1788300553533624</v>
      </c>
      <c r="AY24">
        <f>1/(1.6/F24+1.37/N24)</f>
        <v>0.11718723800390886</v>
      </c>
      <c r="AZ24">
        <f>G24*AA24*0.001</f>
        <v>29.809052094015691</v>
      </c>
      <c r="BA24">
        <f>G24/S24</f>
        <v>0.87058577301210016</v>
      </c>
      <c r="BB24">
        <f>(1-AL24*AA24/AQ24/F24)*100</f>
        <v>18.477873378306462</v>
      </c>
      <c r="BC24">
        <f>(S24-E24/(N24/1.35))</f>
        <v>394.08897788238659</v>
      </c>
      <c r="BD24">
        <f>E24*BB24/100/BC24</f>
        <v>-5.3909530618016419E-4</v>
      </c>
    </row>
    <row r="25" spans="1:56" x14ac:dyDescent="0.25">
      <c r="A25" s="1" t="s">
        <v>1</v>
      </c>
      <c r="B25" s="1" t="s">
        <v>3704</v>
      </c>
      <c r="K25" s="1">
        <f t="shared" si="0"/>
        <v>2.72</v>
      </c>
    </row>
    <row r="26" spans="1:56" x14ac:dyDescent="0.25">
      <c r="A26" s="1" t="s">
        <v>1</v>
      </c>
      <c r="B26" s="1" t="s">
        <v>3703</v>
      </c>
      <c r="K26" s="1">
        <f t="shared" si="0"/>
        <v>2.72</v>
      </c>
    </row>
    <row r="27" spans="1:56" x14ac:dyDescent="0.25">
      <c r="A27" s="1">
        <v>4</v>
      </c>
      <c r="B27" s="1" t="s">
        <v>3702</v>
      </c>
      <c r="C27" s="1">
        <v>944.50000309571624</v>
      </c>
      <c r="D27" s="1">
        <v>0</v>
      </c>
      <c r="E27">
        <f>(R27-S27*(1000-T27)/(1000-U27))*AK27</f>
        <v>9.9614709908029033E-3</v>
      </c>
      <c r="F27">
        <f>IF(AV27&lt;&gt;0,1/(1/AV27-1/N27),0)</f>
        <v>0.20032282022441611</v>
      </c>
      <c r="G27">
        <f>((AY27-AL27/2)*S27-E27)/(AY27+AL27/2)</f>
        <v>334.855881241394</v>
      </c>
      <c r="H27">
        <f>AL27*1000</f>
        <v>19.112560142806426</v>
      </c>
      <c r="I27">
        <f>(AQ27-AW27)</f>
        <v>8.0617999780689988</v>
      </c>
      <c r="J27">
        <f>(P27+AP27*D27)</f>
        <v>46.239181518554688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27.650251388549805</v>
      </c>
      <c r="P27" s="1">
        <v>46.239181518554688</v>
      </c>
      <c r="Q27" s="1">
        <v>27.803886413574219</v>
      </c>
      <c r="R27" s="1">
        <v>399.4989013671875</v>
      </c>
      <c r="S27" s="1">
        <v>392.69583129882813</v>
      </c>
      <c r="T27" s="1">
        <v>8.5521955490112305</v>
      </c>
      <c r="U27" s="1">
        <v>25.413570404052734</v>
      </c>
      <c r="V27" s="1">
        <v>20.001985549926758</v>
      </c>
      <c r="W27" s="1">
        <v>59.437583923339844</v>
      </c>
      <c r="X27" s="1">
        <v>300.47970581054688</v>
      </c>
      <c r="Y27" s="1">
        <v>100.27497100830078</v>
      </c>
      <c r="Z27" s="1">
        <v>10.864129066467285</v>
      </c>
      <c r="AA27" s="1">
        <v>86.960594177246094</v>
      </c>
      <c r="AB27" s="1">
        <v>10.579018592834473</v>
      </c>
      <c r="AC27" s="1">
        <v>2.3124320507049561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1.1047048007740692</v>
      </c>
      <c r="AL27">
        <f>(U27-T27)/(1000-U27)*AK27</f>
        <v>1.9112560142806427E-2</v>
      </c>
      <c r="AM27">
        <f>(P27+273.15)</f>
        <v>319.38918151855466</v>
      </c>
      <c r="AN27">
        <f>(O27+273.15)</f>
        <v>300.80025138854978</v>
      </c>
      <c r="AO27">
        <f>(Y27*AG27+Z27*AH27)*AI27</f>
        <v>16.043995002716883</v>
      </c>
      <c r="AP27">
        <f>((AO27+0.00000010773*(AN27^4-AM27^4))-AL27*44100)/(L27*51.4+0.00000043092*AM27^3)</f>
        <v>-8.5927897200350607</v>
      </c>
      <c r="AQ27">
        <f>0.61365*EXP(17.502*J27/(240.97+J27))</f>
        <v>10.2717791605707</v>
      </c>
      <c r="AR27">
        <f>AQ27*1000/AA27</f>
        <v>118.11992843142728</v>
      </c>
      <c r="AS27">
        <f>(AR27-U27)</f>
        <v>92.706358027374549</v>
      </c>
      <c r="AT27">
        <f>IF(D27,P27,(O27+P27)/2)</f>
        <v>36.944716453552246</v>
      </c>
      <c r="AU27">
        <f>0.61365*EXP(17.502*AT27/(240.97+AT27))</f>
        <v>6.2858784985238296</v>
      </c>
      <c r="AV27">
        <f>IF(AS27&lt;&gt;0,(1000-(AR27+U27)/2)/AS27*AL27,0)</f>
        <v>0.19136674340143503</v>
      </c>
      <c r="AW27">
        <f>U27*AA27/1000</f>
        <v>2.2099791825017019</v>
      </c>
      <c r="AX27">
        <f>(AU27-AW27)</f>
        <v>4.0758993160221273</v>
      </c>
      <c r="AY27">
        <f>1/(1.6/F27+1.37/N27)</f>
        <v>0.12037785986226489</v>
      </c>
      <c r="AZ27">
        <f>G27*AA27*0.001</f>
        <v>29.119266396496975</v>
      </c>
      <c r="BA27">
        <f>G27/S27</f>
        <v>0.85271055751691982</v>
      </c>
      <c r="BB27">
        <f>(1-AL27*AA27/AQ27/F27)*100</f>
        <v>19.227176541807054</v>
      </c>
      <c r="BC27">
        <f>(S27-E27/(N27/1.35))</f>
        <v>392.69268950153474</v>
      </c>
      <c r="BD27">
        <f>E27*BB27/100/BC27</f>
        <v>4.8773752727451401E-6</v>
      </c>
    </row>
    <row r="28" spans="1:56" x14ac:dyDescent="0.25">
      <c r="A28" s="1" t="s">
        <v>1</v>
      </c>
      <c r="B28" s="1" t="s">
        <v>3701</v>
      </c>
      <c r="K28" s="1">
        <f t="shared" si="0"/>
        <v>2.72</v>
      </c>
    </row>
    <row r="29" spans="1:56" x14ac:dyDescent="0.25">
      <c r="A29" s="1" t="s">
        <v>1</v>
      </c>
      <c r="B29" s="1" t="s">
        <v>3700</v>
      </c>
      <c r="K29" s="1">
        <f t="shared" si="0"/>
        <v>2.72</v>
      </c>
    </row>
    <row r="30" spans="1:56" x14ac:dyDescent="0.25">
      <c r="A30" s="1">
        <v>5</v>
      </c>
      <c r="B30" s="1" t="s">
        <v>3699</v>
      </c>
      <c r="C30" s="1">
        <v>1147.5000030957162</v>
      </c>
      <c r="D30" s="1">
        <v>0</v>
      </c>
      <c r="E30">
        <f>(R30-S30*(1000-T30)/(1000-U30))*AK30</f>
        <v>1.0567826285506523</v>
      </c>
      <c r="F30">
        <f>IF(AV30&lt;&gt;0,1/(1/AV30-1/N30),0)</f>
        <v>0.19864470081365504</v>
      </c>
      <c r="G30">
        <f>((AY30-AL30/2)*S30-E30)/(AY30+AL30/2)</f>
        <v>325.9556370668613</v>
      </c>
      <c r="H30">
        <f>AL30*1000</f>
        <v>19.082224700620401</v>
      </c>
      <c r="I30">
        <f>(AQ30-AW30)</f>
        <v>8.1114560274725616</v>
      </c>
      <c r="J30">
        <f>(P30+AP30*D30)</f>
        <v>46.325218200683594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27.589277267456055</v>
      </c>
      <c r="P30" s="1">
        <v>46.325218200683594</v>
      </c>
      <c r="Q30" s="1">
        <v>27.742792129516602</v>
      </c>
      <c r="R30" s="1">
        <v>399.92034912109375</v>
      </c>
      <c r="S30" s="1">
        <v>392.18798828125</v>
      </c>
      <c r="T30" s="1">
        <v>8.5262670516967773</v>
      </c>
      <c r="U30" s="1">
        <v>25.364437103271484</v>
      </c>
      <c r="V30" s="1">
        <v>20.01152229309082</v>
      </c>
      <c r="W30" s="1">
        <v>59.531448364257813</v>
      </c>
      <c r="X30" s="1">
        <v>300.43136596679688</v>
      </c>
      <c r="Y30" s="1">
        <v>149.56723022460938</v>
      </c>
      <c r="Z30" s="1">
        <v>10.813227653503418</v>
      </c>
      <c r="AA30" s="1">
        <v>86.95611572265625</v>
      </c>
      <c r="AB30" s="1">
        <v>10.605652809143066</v>
      </c>
      <c r="AC30" s="1">
        <v>2.3116104602813721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1.1045270807602823</v>
      </c>
      <c r="AL30">
        <f>(U30-T30)/(1000-U30)*AK30</f>
        <v>1.90822247006204E-2</v>
      </c>
      <c r="AM30">
        <f>(P30+273.15)</f>
        <v>319.47521820068357</v>
      </c>
      <c r="AN30">
        <f>(O30+273.15)</f>
        <v>300.73927726745603</v>
      </c>
      <c r="AO30">
        <f>(Y30*AG30+Z30*AH30)*AI30</f>
        <v>23.930756301043402</v>
      </c>
      <c r="AP30">
        <f>((AO30+0.00000010773*(AN30^4-AM30^4))-AL30*44100)/(L30*51.4+0.00000043092*AM30^3)</f>
        <v>-8.5331492284601769</v>
      </c>
      <c r="AQ30">
        <f>0.61365*EXP(17.502*J30/(240.97+J30))</f>
        <v>10.317048955464672</v>
      </c>
      <c r="AR30">
        <f>AQ30*1000/AA30</f>
        <v>118.64661697137635</v>
      </c>
      <c r="AS30">
        <f>(AR30-U30)</f>
        <v>93.282179868104862</v>
      </c>
      <c r="AT30">
        <f>IF(D30,P30,(O30+P30)/2)</f>
        <v>36.957247734069824</v>
      </c>
      <c r="AU30">
        <f>0.61365*EXP(17.502*AT30/(240.97+AT30))</f>
        <v>6.290180970076495</v>
      </c>
      <c r="AV30">
        <f>IF(AS30&lt;&gt;0,(1000-(AR30+U30)/2)/AS30*AL30,0)</f>
        <v>0.18983474741955933</v>
      </c>
      <c r="AW30">
        <f>U30*AA30/1000</f>
        <v>2.2055929279921109</v>
      </c>
      <c r="AX30">
        <f>(AU30-AW30)</f>
        <v>4.0845880420843841</v>
      </c>
      <c r="AY30">
        <f>1/(1.6/F30+1.37/N30)</f>
        <v>0.1194079856240696</v>
      </c>
      <c r="AZ30">
        <f>G30*AA30*0.001</f>
        <v>28.343836097238132</v>
      </c>
      <c r="BA30">
        <f>G30/S30</f>
        <v>0.83112090835660302</v>
      </c>
      <c r="BB30">
        <f>(1-AL30*AA30/AQ30/F30)*100</f>
        <v>19.035122700725815</v>
      </c>
      <c r="BC30">
        <f>(S30-E30/(N30/1.35))</f>
        <v>391.85468441426974</v>
      </c>
      <c r="BD30">
        <f>E30*BB30/100/BC30</f>
        <v>5.1335323533329379E-4</v>
      </c>
    </row>
    <row r="31" spans="1:56" x14ac:dyDescent="0.25">
      <c r="A31" s="1" t="s">
        <v>1</v>
      </c>
      <c r="B31" s="1" t="s">
        <v>3698</v>
      </c>
      <c r="K31" s="1">
        <f t="shared" si="0"/>
        <v>2.72</v>
      </c>
    </row>
    <row r="32" spans="1:56" x14ac:dyDescent="0.25">
      <c r="A32" s="1" t="s">
        <v>1</v>
      </c>
      <c r="B32" s="1" t="s">
        <v>3697</v>
      </c>
      <c r="K32" s="1">
        <f t="shared" si="0"/>
        <v>2.72</v>
      </c>
    </row>
    <row r="33" spans="1:56" x14ac:dyDescent="0.25">
      <c r="A33" s="1">
        <v>6</v>
      </c>
      <c r="B33" s="1" t="s">
        <v>3696</v>
      </c>
      <c r="C33" s="1">
        <v>1350.5000030957162</v>
      </c>
      <c r="D33" s="1">
        <v>0</v>
      </c>
      <c r="E33">
        <f>(R33-S33*(1000-T33)/(1000-U33))*AK33</f>
        <v>2.7720708171789163</v>
      </c>
      <c r="F33">
        <f>IF(AV33&lt;&gt;0,1/(1/AV33-1/N33),0)</f>
        <v>0.42152719576125924</v>
      </c>
      <c r="G33">
        <f>((AY33-AL33/2)*S33-E33)/(AY33+AL33/2)</f>
        <v>349.91132250610161</v>
      </c>
      <c r="H33">
        <f>AL33*1000</f>
        <v>19.309319891296337</v>
      </c>
      <c r="I33">
        <f>(AQ33-AW33)</f>
        <v>4.158917606074267</v>
      </c>
      <c r="J33">
        <f>(P33+AP33*D33)</f>
        <v>37.218074798583984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27.533361434936523</v>
      </c>
      <c r="P33" s="1">
        <v>37.218074798583984</v>
      </c>
      <c r="Q33" s="1">
        <v>27.686601638793945</v>
      </c>
      <c r="R33" s="1">
        <v>400.09210205078125</v>
      </c>
      <c r="S33" s="1">
        <v>390.75198364257813</v>
      </c>
      <c r="T33" s="1">
        <v>8.5134925842285156</v>
      </c>
      <c r="U33" s="1">
        <v>25.547510147094727</v>
      </c>
      <c r="V33" s="1">
        <v>20.045961380004883</v>
      </c>
      <c r="W33" s="1">
        <v>60.154441833496094</v>
      </c>
      <c r="X33" s="1">
        <v>300.45501708984375</v>
      </c>
      <c r="Y33" s="1">
        <v>300.7149658203125</v>
      </c>
      <c r="Z33" s="1">
        <v>10.814602851867676</v>
      </c>
      <c r="AA33" s="1">
        <v>86.951629638671875</v>
      </c>
      <c r="AB33" s="1">
        <v>10.616019248962402</v>
      </c>
      <c r="AC33" s="1">
        <v>2.3168458938598633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1.104614033418543</v>
      </c>
      <c r="AL33">
        <f>(U33-T33)/(1000-U33)*AK33</f>
        <v>1.9309319891296337E-2</v>
      </c>
      <c r="AM33">
        <f>(P33+273.15)</f>
        <v>310.36807479858396</v>
      </c>
      <c r="AN33">
        <f>(O33+273.15)</f>
        <v>300.6833614349365</v>
      </c>
      <c r="AO33">
        <f>(Y33*AG33+Z33*AH33)*AI33</f>
        <v>48.114393455809477</v>
      </c>
      <c r="AP33">
        <f>((AO33+0.00000010773*(AN33^4-AM33^4))-AL33*44100)/(L33*51.4+0.00000043092*AM33^3)</f>
        <v>-7.5066434062152982</v>
      </c>
      <c r="AQ33">
        <f>0.61365*EXP(17.502*J33/(240.97+J33))</f>
        <v>6.3803152465746589</v>
      </c>
      <c r="AR33">
        <f>AQ33*1000/AA33</f>
        <v>73.377753506036683</v>
      </c>
      <c r="AS33">
        <f>(AR33-U33)</f>
        <v>47.830243358941956</v>
      </c>
      <c r="AT33">
        <f>IF(D33,P33,(O33+P33)/2)</f>
        <v>32.375718116760254</v>
      </c>
      <c r="AU33">
        <f>0.61365*EXP(17.502*AT33/(240.97+AT33))</f>
        <v>4.8775743343461206</v>
      </c>
      <c r="AV33">
        <f>IF(AS33&lt;&gt;0,(1000-(AR33+U33)/2)/AS33*AL33,0)</f>
        <v>0.3837369166816168</v>
      </c>
      <c r="AW33">
        <f>U33*AA33/1000</f>
        <v>2.2213976405003923</v>
      </c>
      <c r="AX33">
        <f>(AU33-AW33)</f>
        <v>2.6561766938457283</v>
      </c>
      <c r="AY33">
        <f>1/(1.6/F33+1.37/N33)</f>
        <v>0.24296676146119819</v>
      </c>
      <c r="AZ33">
        <f>G33*AA33*0.001</f>
        <v>30.425359720928419</v>
      </c>
      <c r="BA33">
        <f>G33/S33</f>
        <v>0.8954818840437837</v>
      </c>
      <c r="BB33">
        <f>(1-AL33*AA33/AQ33/F33)*100</f>
        <v>37.572352911058069</v>
      </c>
      <c r="BC33">
        <f>(S33-E33/(N33/1.35))</f>
        <v>389.87768660367232</v>
      </c>
      <c r="BD33">
        <f>E33*BB33/100/BC33</f>
        <v>2.6714332883422402E-3</v>
      </c>
    </row>
    <row r="34" spans="1:56" x14ac:dyDescent="0.25">
      <c r="A34" s="1" t="s">
        <v>1</v>
      </c>
      <c r="B34" s="1" t="s">
        <v>3695</v>
      </c>
      <c r="K34" s="1">
        <f t="shared" si="0"/>
        <v>2.72</v>
      </c>
    </row>
    <row r="35" spans="1:56" x14ac:dyDescent="0.25">
      <c r="A35" s="1" t="s">
        <v>1</v>
      </c>
      <c r="B35" s="1" t="s">
        <v>3694</v>
      </c>
      <c r="K35" s="1">
        <f t="shared" si="0"/>
        <v>2.72</v>
      </c>
    </row>
    <row r="36" spans="1:56" x14ac:dyDescent="0.25">
      <c r="A36" s="1">
        <v>7</v>
      </c>
      <c r="B36" s="1" t="s">
        <v>3693</v>
      </c>
      <c r="C36" s="1">
        <v>1553.5000030957162</v>
      </c>
      <c r="D36" s="1">
        <v>0</v>
      </c>
      <c r="E36">
        <f>(R36-S36*(1000-T36)/(1000-U36))*AK36</f>
        <v>4.1605380698806131</v>
      </c>
      <c r="F36">
        <f>IF(AV36&lt;&gt;0,1/(1/AV36-1/N36),0)</f>
        <v>0.19791463053310895</v>
      </c>
      <c r="G36">
        <f>((AY36-AL36/2)*S36-E36)/(AY36+AL36/2)</f>
        <v>297.30041390472985</v>
      </c>
      <c r="H36">
        <f>AL36*1000</f>
        <v>19.808998325622913</v>
      </c>
      <c r="I36">
        <f>(AQ36-AW36)</f>
        <v>8.4278236336188002</v>
      </c>
      <c r="J36">
        <f>(P36+AP36*D36)</f>
        <v>47.013019561767578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27.559762954711914</v>
      </c>
      <c r="P36" s="1">
        <v>47.013019561767578</v>
      </c>
      <c r="Q36" s="1">
        <v>27.676034927368164</v>
      </c>
      <c r="R36" s="1">
        <v>400.18112182617188</v>
      </c>
      <c r="S36" s="1">
        <v>389.43130493164063</v>
      </c>
      <c r="T36" s="1">
        <v>8.4937028884887695</v>
      </c>
      <c r="U36" s="1">
        <v>25.960548400878906</v>
      </c>
      <c r="V36" s="1">
        <v>19.968948364257813</v>
      </c>
      <c r="W36" s="1">
        <v>61.034015655517578</v>
      </c>
      <c r="X36" s="1">
        <v>300.4647216796875</v>
      </c>
      <c r="Y36" s="1">
        <v>499.78994750976563</v>
      </c>
      <c r="Z36" s="1">
        <v>9.0230312347412109</v>
      </c>
      <c r="AA36" s="1">
        <v>86.953567504882813</v>
      </c>
      <c r="AB36" s="1">
        <v>10.652851104736328</v>
      </c>
      <c r="AC36" s="1">
        <v>2.3297743797302246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1.1046497120576744</v>
      </c>
      <c r="AL36">
        <f>(U36-T36)/(1000-U36)*AK36</f>
        <v>1.9808998325622912E-2</v>
      </c>
      <c r="AM36">
        <f>(P36+273.15)</f>
        <v>320.16301956176756</v>
      </c>
      <c r="AN36">
        <f>(O36+273.15)</f>
        <v>300.70976295471189</v>
      </c>
      <c r="AO36">
        <f>(Y36*AG36+Z36*AH36)*AI36</f>
        <v>79.966389814174363</v>
      </c>
      <c r="AP36">
        <f>((AO36+0.00000010773*(AN36^4-AM36^4))-AL36*44100)/(L36*51.4+0.00000043092*AM36^3)</f>
        <v>-8.4145838794330707</v>
      </c>
      <c r="AQ36">
        <f>0.61365*EXP(17.502*J36/(240.97+J36))</f>
        <v>10.685185931458403</v>
      </c>
      <c r="AR36">
        <f>AQ36*1000/AA36</f>
        <v>122.88381302881429</v>
      </c>
      <c r="AS36">
        <f>(AR36-U36)</f>
        <v>96.923264627935382</v>
      </c>
      <c r="AT36">
        <f>IF(D36,P36,(O36+P36)/2)</f>
        <v>37.286391258239746</v>
      </c>
      <c r="AU36">
        <f>0.61365*EXP(17.502*AT36/(240.97+AT36))</f>
        <v>6.4041079061961517</v>
      </c>
      <c r="AV36">
        <f>IF(AS36&lt;&gt;0,(1000-(AR36+U36)/2)/AS36*AL36,0)</f>
        <v>0.18916789011220358</v>
      </c>
      <c r="AW36">
        <f>U36*AA36/1000</f>
        <v>2.2573622978396015</v>
      </c>
      <c r="AX36">
        <f>(AU36-AW36)</f>
        <v>4.1467456083565502</v>
      </c>
      <c r="AY36">
        <f>1/(1.6/F36+1.37/N36)</f>
        <v>0.11898584374886285</v>
      </c>
      <c r="AZ36">
        <f>G36*AA36*0.001</f>
        <v>25.85133160969453</v>
      </c>
      <c r="BA36">
        <f>G36/S36</f>
        <v>0.76342196977954024</v>
      </c>
      <c r="BB36">
        <f>(1-AL36*AA36/AQ36/F36)*100</f>
        <v>18.550216082028793</v>
      </c>
      <c r="BC36">
        <f>(S36-E36/(N36/1.35))</f>
        <v>388.11909238201559</v>
      </c>
      <c r="BD36">
        <f>E36*BB36/100/BC36</f>
        <v>1.9885360377434667E-3</v>
      </c>
    </row>
    <row r="37" spans="1:56" x14ac:dyDescent="0.25">
      <c r="A37" s="1" t="s">
        <v>1</v>
      </c>
      <c r="B37" s="1" t="s">
        <v>3692</v>
      </c>
      <c r="K37" s="1">
        <f t="shared" si="0"/>
        <v>2.72</v>
      </c>
    </row>
    <row r="38" spans="1:56" x14ac:dyDescent="0.25">
      <c r="A38" s="1" t="s">
        <v>1</v>
      </c>
      <c r="B38" s="1" t="s">
        <v>3691</v>
      </c>
      <c r="K38" s="1">
        <f t="shared" si="0"/>
        <v>2.72</v>
      </c>
    </row>
    <row r="39" spans="1:56" x14ac:dyDescent="0.25">
      <c r="A39" s="1">
        <v>8</v>
      </c>
      <c r="B39" s="1" t="s">
        <v>3690</v>
      </c>
      <c r="C39" s="1">
        <v>1756.5000030957162</v>
      </c>
      <c r="D39" s="1">
        <v>0</v>
      </c>
      <c r="E39">
        <f>(R39-S39*(1000-T39)/(1000-U39))*AK39</f>
        <v>4.6595594319184963</v>
      </c>
      <c r="F39">
        <f>IF(AV39&lt;&gt;0,1/(1/AV39-1/N39),0)</f>
        <v>0.2411946748177895</v>
      </c>
      <c r="G39">
        <f>((AY39-AL39/2)*S39-E39)/(AY39+AL39/2)</f>
        <v>306.82244714975997</v>
      </c>
      <c r="H39">
        <f>AL39*1000</f>
        <v>20.518414773772761</v>
      </c>
      <c r="I39">
        <f>(AQ39-AW39)</f>
        <v>7.2798366034748803</v>
      </c>
      <c r="J39">
        <f>(P39+AP39*D39)</f>
        <v>44.899654388427734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27.55865478515625</v>
      </c>
      <c r="P39" s="1">
        <v>44.899654388427734</v>
      </c>
      <c r="Q39" s="1">
        <v>27.666213989257813</v>
      </c>
      <c r="R39" s="1">
        <v>400.29296875</v>
      </c>
      <c r="S39" s="1">
        <v>388.85287475585938</v>
      </c>
      <c r="T39" s="1">
        <v>8.4719753265380859</v>
      </c>
      <c r="U39" s="1">
        <v>26.552072525024414</v>
      </c>
      <c r="V39" s="1">
        <v>19.920341491699219</v>
      </c>
      <c r="W39" s="1">
        <v>62.432468414306641</v>
      </c>
      <c r="X39" s="1">
        <v>300.48629760742188</v>
      </c>
      <c r="Y39" s="1">
        <v>749.6146240234375</v>
      </c>
      <c r="Z39" s="1">
        <v>11.01225757598877</v>
      </c>
      <c r="AA39" s="1">
        <v>86.958732604980469</v>
      </c>
      <c r="AB39" s="1">
        <v>10.686031341552734</v>
      </c>
      <c r="AC39" s="1">
        <v>2.3419613838195801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1.1047290353214037</v>
      </c>
      <c r="AL39">
        <f>(U39-T39)/(1000-U39)*AK39</f>
        <v>2.051841477377276E-2</v>
      </c>
      <c r="AM39">
        <f>(P39+273.15)</f>
        <v>318.04965438842771</v>
      </c>
      <c r="AN39">
        <f>(O39+273.15)</f>
        <v>300.70865478515623</v>
      </c>
      <c r="AO39">
        <f>(Y39*AG39+Z39*AH39)*AI39</f>
        <v>119.9383371629192</v>
      </c>
      <c r="AP39">
        <f>((AO39+0.00000010773*(AN39^4-AM39^4))-AL39*44100)/(L39*51.4+0.00000043092*AM39^3)</f>
        <v>-8.1245569958747019</v>
      </c>
      <c r="AQ39">
        <f>0.61365*EXP(17.502*J39/(240.97+J39))</f>
        <v>9.5887711782865264</v>
      </c>
      <c r="AR39">
        <f>AQ39*1000/AA39</f>
        <v>110.26806498945386</v>
      </c>
      <c r="AS39">
        <f>(AR39-U39)</f>
        <v>83.715992464429448</v>
      </c>
      <c r="AT39">
        <f>IF(D39,P39,(O39+P39)/2)</f>
        <v>36.229154586791992</v>
      </c>
      <c r="AU39">
        <f>0.61365*EXP(17.502*AT39/(240.97+AT39))</f>
        <v>6.0443982059714303</v>
      </c>
      <c r="AV39">
        <f>IF(AS39&lt;&gt;0,(1000-(AR39+U39)/2)/AS39*AL39,0)</f>
        <v>0.22832851938572174</v>
      </c>
      <c r="AW39">
        <f>U39*AA39/1000</f>
        <v>2.3089345748116465</v>
      </c>
      <c r="AX39">
        <f>(AU39-AW39)</f>
        <v>3.7354636311597837</v>
      </c>
      <c r="AY39">
        <f>1/(1.6/F39+1.37/N39)</f>
        <v>0.14380806217338366</v>
      </c>
      <c r="AZ39">
        <f>G39*AA39*0.001</f>
        <v>26.680891138901732</v>
      </c>
      <c r="BA39">
        <f>G39/S39</f>
        <v>0.78904507866220075</v>
      </c>
      <c r="BB39">
        <f>(1-AL39*AA39/AQ39/F39)*100</f>
        <v>22.851704354590009</v>
      </c>
      <c r="BC39">
        <f>(S39-E39/(N39/1.35))</f>
        <v>387.38327340632463</v>
      </c>
      <c r="BD39">
        <f>E39*BB39/100/BC39</f>
        <v>2.7486699057643004E-3</v>
      </c>
    </row>
    <row r="40" spans="1:56" x14ac:dyDescent="0.25">
      <c r="A40" s="1" t="s">
        <v>1</v>
      </c>
      <c r="B40" s="1" t="s">
        <v>3689</v>
      </c>
      <c r="K40" s="1">
        <f t="shared" si="0"/>
        <v>2.72</v>
      </c>
    </row>
    <row r="41" spans="1:56" x14ac:dyDescent="0.25">
      <c r="A41" s="1" t="s">
        <v>1</v>
      </c>
      <c r="B41" s="1" t="s">
        <v>3688</v>
      </c>
      <c r="K41" s="1">
        <f t="shared" si="0"/>
        <v>2.72</v>
      </c>
    </row>
    <row r="42" spans="1:56" x14ac:dyDescent="0.25">
      <c r="A42" s="1">
        <v>9</v>
      </c>
      <c r="B42" s="1" t="s">
        <v>3687</v>
      </c>
      <c r="C42" s="1">
        <v>1959.5000030957162</v>
      </c>
      <c r="D42" s="1">
        <v>0</v>
      </c>
      <c r="E42">
        <f>(R42-S42*(1000-T42)/(1000-U42))*AK42</f>
        <v>5.2188023293113277</v>
      </c>
      <c r="F42">
        <f>IF(AV42&lt;&gt;0,1/(1/AV42-1/N42),0)</f>
        <v>0.23872509072589632</v>
      </c>
      <c r="G42">
        <f>((AY42-AL42/2)*S42-E42)/(AY42+AL42/2)</f>
        <v>299.98662165040724</v>
      </c>
      <c r="H42">
        <f>AL42*1000</f>
        <v>21.248807229866891</v>
      </c>
      <c r="I42">
        <f>(AQ42-AW42)</f>
        <v>7.5924989957511162</v>
      </c>
      <c r="J42">
        <f>(P42+AP42*D42)</f>
        <v>45.626331329345703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27.557748794555664</v>
      </c>
      <c r="P42" s="1">
        <v>45.626331329345703</v>
      </c>
      <c r="Q42" s="1">
        <v>27.66900634765625</v>
      </c>
      <c r="R42" s="1">
        <v>400.14846801757813</v>
      </c>
      <c r="S42" s="1">
        <v>387.96133422851563</v>
      </c>
      <c r="T42" s="1">
        <v>8.4483299255371094</v>
      </c>
      <c r="U42" s="1">
        <v>27.161636352539063</v>
      </c>
      <c r="V42" s="1">
        <v>19.86421012878418</v>
      </c>
      <c r="W42" s="1">
        <v>63.864032745361328</v>
      </c>
      <c r="X42" s="1">
        <v>300.46481323242188</v>
      </c>
      <c r="Y42" s="1">
        <v>999.15631103515625</v>
      </c>
      <c r="Z42" s="1">
        <v>10.796271324157715</v>
      </c>
      <c r="AA42" s="1">
        <v>86.951789855957031</v>
      </c>
      <c r="AB42" s="1">
        <v>10.800711631774902</v>
      </c>
      <c r="AC42" s="1">
        <v>2.3564357757568359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1.1046500486486095</v>
      </c>
      <c r="AL42">
        <f>(U42-T42)/(1000-U42)*AK42</f>
        <v>2.1248807229866891E-2</v>
      </c>
      <c r="AM42">
        <f>(P42+273.15)</f>
        <v>318.77633132934568</v>
      </c>
      <c r="AN42">
        <f>(O42+273.15)</f>
        <v>300.70774879455564</v>
      </c>
      <c r="AO42">
        <f>(Y42*AG42+Z42*AH42)*AI42</f>
        <v>159.86500619236358</v>
      </c>
      <c r="AP42">
        <f>((AO42+0.00000010773*(AN42^4-AM42^4))-AL42*44100)/(L42*51.4+0.00000043092*AM42^3)</f>
        <v>-8.137701917886023</v>
      </c>
      <c r="AQ42">
        <f>0.61365*EXP(17.502*J42/(240.97+J42))</f>
        <v>9.9542518920210163</v>
      </c>
      <c r="AR42">
        <f>AQ42*1000/AA42</f>
        <v>114.48012638395454</v>
      </c>
      <c r="AS42">
        <f>(AR42-U42)</f>
        <v>87.318490031415479</v>
      </c>
      <c r="AT42">
        <f>IF(D42,P42,(O42+P42)/2)</f>
        <v>36.592040061950684</v>
      </c>
      <c r="AU42">
        <f>0.61365*EXP(17.502*AT42/(240.97+AT42))</f>
        <v>6.1658343280171772</v>
      </c>
      <c r="AV42">
        <f>IF(AS42&lt;&gt;0,(1000-(AR42+U42)/2)/AS42*AL42,0)</f>
        <v>0.22611417085568314</v>
      </c>
      <c r="AW42">
        <f>U42*AA42/1000</f>
        <v>2.3617528962698997</v>
      </c>
      <c r="AX42">
        <f>(AU42-AW42)</f>
        <v>3.8040814317472775</v>
      </c>
      <c r="AY42">
        <f>1/(1.6/F42+1.37/N42)</f>
        <v>0.14240272814207353</v>
      </c>
      <c r="AZ42">
        <f>G42*AA42*0.001</f>
        <v>26.084373685344701</v>
      </c>
      <c r="BA42">
        <f>G42/S42</f>
        <v>0.77323845234976474</v>
      </c>
      <c r="BB42">
        <f>(1-AL42*AA42/AQ42/F42)*100</f>
        <v>22.248927335206769</v>
      </c>
      <c r="BC42">
        <f>(S42-E42/(N42/1.35))</f>
        <v>386.31535051306525</v>
      </c>
      <c r="BD42">
        <f>E42*BB42/100/BC42</f>
        <v>3.0056469060172281E-3</v>
      </c>
    </row>
    <row r="43" spans="1:56" x14ac:dyDescent="0.25">
      <c r="A43" s="1" t="s">
        <v>1</v>
      </c>
      <c r="B43" s="1" t="s">
        <v>3686</v>
      </c>
      <c r="K43" s="1">
        <f t="shared" si="0"/>
        <v>2.72</v>
      </c>
    </row>
    <row r="44" spans="1:56" x14ac:dyDescent="0.25">
      <c r="A44" s="1" t="s">
        <v>1</v>
      </c>
      <c r="B44" s="1" t="s">
        <v>3685</v>
      </c>
      <c r="K44" s="1">
        <f t="shared" si="0"/>
        <v>2.72</v>
      </c>
    </row>
    <row r="45" spans="1:56" x14ac:dyDescent="0.25">
      <c r="A45" s="1">
        <v>10</v>
      </c>
      <c r="B45" s="1" t="s">
        <v>3684</v>
      </c>
      <c r="C45" s="1">
        <v>2162.5000030957162</v>
      </c>
      <c r="D45" s="1">
        <v>0</v>
      </c>
      <c r="E45">
        <f>(R45-S45*(1000-T45)/(1000-U45))*AK45</f>
        <v>5.427369889821116</v>
      </c>
      <c r="F45">
        <f>IF(AV45&lt;&gt;0,1/(1/AV45-1/N45),0)</f>
        <v>0.23048379025574645</v>
      </c>
      <c r="G45">
        <f>((AY45-AL45/2)*S45-E45)/(AY45+AL45/2)</f>
        <v>293.41413438536352</v>
      </c>
      <c r="H45">
        <f>AL45*1000</f>
        <v>21.988323869150978</v>
      </c>
      <c r="I45">
        <f>(AQ45-AW45)</f>
        <v>8.092912799684278</v>
      </c>
      <c r="J45">
        <f>(P45+AP45*D45)</f>
        <v>46.684333801269531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27.590969085693359</v>
      </c>
      <c r="P45" s="1">
        <v>46.684333801269531</v>
      </c>
      <c r="Q45" s="1">
        <v>27.685930252075195</v>
      </c>
      <c r="R45" s="1">
        <v>399.78411865234375</v>
      </c>
      <c r="S45" s="1">
        <v>387.1646728515625</v>
      </c>
      <c r="T45" s="1">
        <v>8.4197683334350586</v>
      </c>
      <c r="U45" s="1">
        <v>27.771650314331055</v>
      </c>
      <c r="V45" s="1">
        <v>19.759960174560547</v>
      </c>
      <c r="W45" s="1">
        <v>65.175979614257813</v>
      </c>
      <c r="X45" s="1">
        <v>300.47344970703125</v>
      </c>
      <c r="Y45" s="1">
        <v>1249.750732421875</v>
      </c>
      <c r="Z45" s="1">
        <v>10.620750427246094</v>
      </c>
      <c r="AA45" s="1">
        <v>86.957649230957031</v>
      </c>
      <c r="AB45" s="1">
        <v>10.949322700500488</v>
      </c>
      <c r="AC45" s="1">
        <v>2.3743314743041992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1.1046818003934968</v>
      </c>
      <c r="AL45">
        <f>(U45-T45)/(1000-U45)*AK45</f>
        <v>2.1988323869150977E-2</v>
      </c>
      <c r="AM45">
        <f>(P45+273.15)</f>
        <v>319.83433380126951</v>
      </c>
      <c r="AN45">
        <f>(O45+273.15)</f>
        <v>300.74096908569334</v>
      </c>
      <c r="AO45">
        <f>(Y45*AG45+Z45*AH45)*AI45</f>
        <v>199.96011271804309</v>
      </c>
      <c r="AP45">
        <f>((AO45+0.00000010773*(AN45^4-AM45^4))-AL45*44100)/(L45*51.4+0.00000043092*AM45^3)</f>
        <v>-8.1847257764378369</v>
      </c>
      <c r="AQ45">
        <f>0.61365*EXP(17.502*J45/(240.97+J45))</f>
        <v>10.507870226282675</v>
      </c>
      <c r="AR45">
        <f>AQ45*1000/AA45</f>
        <v>120.83894078569296</v>
      </c>
      <c r="AS45">
        <f>(AR45-U45)</f>
        <v>93.0672904713619</v>
      </c>
      <c r="AT45">
        <f>IF(D45,P45,(O45+P45)/2)</f>
        <v>37.137651443481445</v>
      </c>
      <c r="AU45">
        <f>0.61365*EXP(17.502*AT45/(240.97+AT45))</f>
        <v>6.3524044722263984</v>
      </c>
      <c r="AV45">
        <f>IF(AS45&lt;&gt;0,(1000-(AR45+U45)/2)/AS45*AL45,0)</f>
        <v>0.21870707594810324</v>
      </c>
      <c r="AW45">
        <f>U45*AA45/1000</f>
        <v>2.4149574265983973</v>
      </c>
      <c r="AX45">
        <f>(AU45-AW45)</f>
        <v>3.9374470456280011</v>
      </c>
      <c r="AY45">
        <f>1/(1.6/F45+1.37/N45)</f>
        <v>0.13770335314371171</v>
      </c>
      <c r="AZ45">
        <f>G45*AA45*0.001</f>
        <v>25.51460337728733</v>
      </c>
      <c r="BA45">
        <f>G45/S45</f>
        <v>0.7578535826223417</v>
      </c>
      <c r="BB45">
        <f>(1-AL45*AA45/AQ45/F45)*100</f>
        <v>21.051328182690842</v>
      </c>
      <c r="BC45">
        <f>(S45-E45/(N45/1.35))</f>
        <v>385.45290798815751</v>
      </c>
      <c r="BD45">
        <f>E45*BB45/100/BC45</f>
        <v>2.964132384311632E-3</v>
      </c>
    </row>
    <row r="46" spans="1:56" x14ac:dyDescent="0.25">
      <c r="A46" s="1" t="s">
        <v>1</v>
      </c>
      <c r="B46" s="1" t="s">
        <v>3683</v>
      </c>
      <c r="K46" s="1">
        <f t="shared" si="0"/>
        <v>2.72</v>
      </c>
    </row>
    <row r="47" spans="1:56" x14ac:dyDescent="0.25">
      <c r="A47" s="1" t="s">
        <v>1</v>
      </c>
      <c r="B47" s="1" t="s">
        <v>3682</v>
      </c>
      <c r="K47" s="1">
        <f t="shared" si="0"/>
        <v>2.72</v>
      </c>
    </row>
    <row r="48" spans="1:56" x14ac:dyDescent="0.25">
      <c r="A48" s="1">
        <v>11</v>
      </c>
      <c r="B48" s="1" t="s">
        <v>3681</v>
      </c>
      <c r="C48" s="1">
        <v>2365.5000030957162</v>
      </c>
      <c r="D48" s="1">
        <v>0</v>
      </c>
      <c r="E48">
        <f>(R48-S48*(1000-T48)/(1000-U48))*AK48</f>
        <v>5.3970896060816473</v>
      </c>
      <c r="F48">
        <f>IF(AV48&lt;&gt;0,1/(1/AV48-1/N48),0)</f>
        <v>2.1691260367599647</v>
      </c>
      <c r="G48">
        <f>((AY48-AL48/2)*S48-E48)/(AY48+AL48/2)</f>
        <v>371.75238595939726</v>
      </c>
      <c r="H48">
        <f>AL48*1000</f>
        <v>23.104594746759492</v>
      </c>
      <c r="I48">
        <f>(AQ48-AW48)</f>
        <v>1.3447473392842197</v>
      </c>
      <c r="J48">
        <f>(P48+AP48*D48)</f>
        <v>28.210866928100586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27.638898849487305</v>
      </c>
      <c r="P48" s="1">
        <v>28.210866928100586</v>
      </c>
      <c r="Q48" s="1">
        <v>27.717657089233398</v>
      </c>
      <c r="R48" s="1">
        <v>399.70230102539063</v>
      </c>
      <c r="S48" s="1">
        <v>386.72854614257813</v>
      </c>
      <c r="T48" s="1">
        <v>8.4011554718017578</v>
      </c>
      <c r="U48" s="1">
        <v>28.715129852294922</v>
      </c>
      <c r="V48" s="1">
        <v>19.661046981811523</v>
      </c>
      <c r="W48" s="1">
        <v>67.201408386230469</v>
      </c>
      <c r="X48" s="1">
        <v>300.48236083984375</v>
      </c>
      <c r="Y48" s="1">
        <v>1600.3388671875</v>
      </c>
      <c r="Z48" s="1">
        <v>10.630122184753418</v>
      </c>
      <c r="AA48" s="1">
        <v>86.957382202148438</v>
      </c>
      <c r="AB48" s="1">
        <v>11.097928047180176</v>
      </c>
      <c r="AC48" s="1">
        <v>2.3952083587646484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1.10471456191119</v>
      </c>
      <c r="AL48">
        <f>(U48-T48)/(1000-U48)*AK48</f>
        <v>2.3104594746759494E-2</v>
      </c>
      <c r="AM48">
        <f>(P48+273.15)</f>
        <v>301.36086692810056</v>
      </c>
      <c r="AN48">
        <f>(O48+273.15)</f>
        <v>300.78889884948728</v>
      </c>
      <c r="AO48">
        <f>(Y48*AG48+Z48*AH48)*AI48</f>
        <v>256.05421302674222</v>
      </c>
      <c r="AP48">
        <f>((AO48+0.00000010773*(AN48^4-AM48^4))-AL48*44100)/(L48*51.4+0.00000043092*AM48^3)</f>
        <v>-6.3184918427386512</v>
      </c>
      <c r="AQ48">
        <f>0.61365*EXP(17.502*J48/(240.97+J48))</f>
        <v>3.8417398608345517</v>
      </c>
      <c r="AR48">
        <f>AQ48*1000/AA48</f>
        <v>44.179571228394622</v>
      </c>
      <c r="AS48">
        <f>(AR48-U48)</f>
        <v>15.4644413760997</v>
      </c>
      <c r="AT48">
        <f>IF(D48,P48,(O48+P48)/2)</f>
        <v>27.924882888793945</v>
      </c>
      <c r="AU48">
        <f>0.61365*EXP(17.502*AT48/(240.97+AT48))</f>
        <v>3.7782535227572946</v>
      </c>
      <c r="AV48">
        <f>IF(AS48&lt;&gt;0,(1000-(AR48+U48)/2)/AS48*AL48,0)</f>
        <v>1.4395924780922531</v>
      </c>
      <c r="AW48">
        <f>U48*AA48/1000</f>
        <v>2.4969925215503319</v>
      </c>
      <c r="AX48">
        <f>(AU48-AW48)</f>
        <v>1.2812610012069627</v>
      </c>
      <c r="AY48">
        <f>1/(1.6/F48+1.37/N48)</f>
        <v>0.94545509079581169</v>
      </c>
      <c r="AZ48">
        <f>G48*AA48*0.001</f>
        <v>32.326614310431907</v>
      </c>
      <c r="BA48">
        <f>G48/S48</f>
        <v>0.96127474857348782</v>
      </c>
      <c r="BB48">
        <f>(1-AL48*AA48/AQ48/F48)*100</f>
        <v>75.890285289519781</v>
      </c>
      <c r="BC48">
        <f>(S48-E48/(N48/1.35))</f>
        <v>385.02633152668005</v>
      </c>
      <c r="BD48">
        <f>E48*BB48/100/BC48</f>
        <v>1.0637887240453739E-2</v>
      </c>
    </row>
    <row r="49" spans="1:56" x14ac:dyDescent="0.25">
      <c r="A49" s="1" t="s">
        <v>1</v>
      </c>
      <c r="B49" s="1" t="s">
        <v>3680</v>
      </c>
      <c r="K49" s="1">
        <f t="shared" si="0"/>
        <v>2.72</v>
      </c>
    </row>
    <row r="50" spans="1:56" x14ac:dyDescent="0.25">
      <c r="A50" s="1" t="s">
        <v>1</v>
      </c>
      <c r="B50" s="1" t="s">
        <v>3675</v>
      </c>
      <c r="K50" s="1">
        <f t="shared" si="0"/>
        <v>2.72</v>
      </c>
    </row>
    <row r="51" spans="1:56" x14ac:dyDescent="0.25">
      <c r="A51" s="1">
        <v>12</v>
      </c>
      <c r="B51" s="1" t="s">
        <v>3679</v>
      </c>
      <c r="C51" s="1">
        <v>2569.0000030845404</v>
      </c>
      <c r="D51" s="1">
        <v>0</v>
      </c>
      <c r="E51">
        <f>(R51-S51*(1000-T51)/(1000-U51))*AK51</f>
        <v>6.0740251532519052</v>
      </c>
      <c r="F51">
        <f>IF(AV51&lt;&gt;0,1/(1/AV51-1/N51),0)</f>
        <v>2.1351191074640314</v>
      </c>
      <c r="G51">
        <f>((AY51-AL51/2)*S51-E51)/(AY51+AL51/2)</f>
        <v>369.34465937906162</v>
      </c>
      <c r="H51">
        <f>AL51*1000</f>
        <v>24.524073568757849</v>
      </c>
      <c r="I51">
        <f>(AQ51-AW51)</f>
        <v>1.4399736968129551</v>
      </c>
      <c r="J51">
        <f>(P51+AP51*D51)</f>
        <v>29.087352752685547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27.765939712524414</v>
      </c>
      <c r="P51" s="1">
        <v>29.087352752685547</v>
      </c>
      <c r="Q51" s="1">
        <v>27.793291091918945</v>
      </c>
      <c r="R51" s="1">
        <v>399.80374145507813</v>
      </c>
      <c r="S51" s="1">
        <v>385.7423095703125</v>
      </c>
      <c r="T51" s="1">
        <v>8.3866252899169922</v>
      </c>
      <c r="U51" s="1">
        <v>29.921667098999023</v>
      </c>
      <c r="V51" s="1">
        <v>19.483869552612305</v>
      </c>
      <c r="W51" s="1">
        <v>69.514236450195313</v>
      </c>
      <c r="X51" s="1">
        <v>300.48486328125</v>
      </c>
      <c r="Y51" s="1">
        <v>1999.8017578125</v>
      </c>
      <c r="Z51" s="1">
        <v>9.4602260589599609</v>
      </c>
      <c r="AA51" s="1">
        <v>86.966171264648438</v>
      </c>
      <c r="AB51" s="1">
        <v>11.27772045135498</v>
      </c>
      <c r="AC51" s="1">
        <v>2.4307405948638916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1.1047237620634189</v>
      </c>
      <c r="AL51">
        <f>(U51-T51)/(1000-U51)*AK51</f>
        <v>2.452407356875785E-2</v>
      </c>
      <c r="AM51">
        <f>(P51+273.15)</f>
        <v>302.23735275268552</v>
      </c>
      <c r="AN51">
        <f>(O51+273.15)</f>
        <v>300.91593971252439</v>
      </c>
      <c r="AO51">
        <f>(Y51*AG51+Z51*AH51)*AI51</f>
        <v>319.9682740981516</v>
      </c>
      <c r="AP51">
        <f>((AO51+0.00000010773*(AN51^4-AM51^4))-AL51*44100)/(L51*51.4+0.00000043092*AM51^3)</f>
        <v>-6.3752955487679728</v>
      </c>
      <c r="AQ51">
        <f>0.61365*EXP(17.502*J51/(240.97+J51))</f>
        <v>4.0421465222683004</v>
      </c>
      <c r="AR51">
        <f>AQ51*1000/AA51</f>
        <v>46.479527194172618</v>
      </c>
      <c r="AS51">
        <f>(AR51-U51)</f>
        <v>16.557860095173595</v>
      </c>
      <c r="AT51">
        <f>IF(D51,P51,(O51+P51)/2)</f>
        <v>28.42664623260498</v>
      </c>
      <c r="AU51">
        <f>0.61365*EXP(17.502*AT51/(240.97+AT51))</f>
        <v>3.8902552983208127</v>
      </c>
      <c r="AV51">
        <f>IF(AS51&lt;&gt;0,(1000-(AR51+U51)/2)/AS51*AL51,0)</f>
        <v>1.4245342802986891</v>
      </c>
      <c r="AW51">
        <f>U51*AA51/1000</f>
        <v>2.6021728254553453</v>
      </c>
      <c r="AX51">
        <f>(AU51-AW51)</f>
        <v>1.2880824728654674</v>
      </c>
      <c r="AY51">
        <f>1/(1.6/F51+1.37/N51)</f>
        <v>0.93506869356777167</v>
      </c>
      <c r="AZ51">
        <f>G51*AA51*0.001</f>
        <v>32.120490903242711</v>
      </c>
      <c r="BA51">
        <f>G51/S51</f>
        <v>0.95749066207044642</v>
      </c>
      <c r="BB51">
        <f>(1-AL51*AA51/AQ51/F51)*100</f>
        <v>75.287948432867367</v>
      </c>
      <c r="BC51">
        <f>(S51-E51/(N51/1.35))</f>
        <v>383.82659292526228</v>
      </c>
      <c r="BD51">
        <f>E51*BB51/100/BC51</f>
        <v>1.1914257660802913E-2</v>
      </c>
    </row>
    <row r="52" spans="1:56" x14ac:dyDescent="0.25">
      <c r="A52" s="1" t="s">
        <v>1</v>
      </c>
      <c r="B52" s="1" t="s">
        <v>3678</v>
      </c>
      <c r="K52" s="2">
        <v>5.0449999999999999</v>
      </c>
    </row>
    <row r="53" spans="1:56" x14ac:dyDescent="0.25">
      <c r="A53" s="1" t="s">
        <v>1</v>
      </c>
      <c r="B53" s="1" t="s">
        <v>3677</v>
      </c>
      <c r="K53" s="2">
        <v>5.0449999999999999</v>
      </c>
    </row>
    <row r="54" spans="1:56" x14ac:dyDescent="0.25">
      <c r="A54" s="1" t="s">
        <v>1</v>
      </c>
      <c r="B54" s="1" t="s">
        <v>3676</v>
      </c>
      <c r="K54" s="2">
        <v>5.0449999999999999</v>
      </c>
    </row>
    <row r="55" spans="1:56" x14ac:dyDescent="0.25">
      <c r="A55" s="1" t="s">
        <v>1</v>
      </c>
      <c r="B55" s="1" t="s">
        <v>3675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672C-BEFC-46EC-8249-D3FE6A769AC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7105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7104</v>
      </c>
    </row>
    <row r="12" spans="1:56" x14ac:dyDescent="0.25">
      <c r="A12" s="1" t="s">
        <v>1</v>
      </c>
      <c r="B12" s="1" t="s">
        <v>7103</v>
      </c>
    </row>
    <row r="13" spans="1:56" x14ac:dyDescent="0.25">
      <c r="A13" s="1" t="s">
        <v>1</v>
      </c>
      <c r="B13" s="1" t="s">
        <v>7102</v>
      </c>
    </row>
    <row r="14" spans="1:56" x14ac:dyDescent="0.25">
      <c r="A14" s="1" t="s">
        <v>1</v>
      </c>
      <c r="B14" s="1" t="s">
        <v>7101</v>
      </c>
    </row>
    <row r="15" spans="1:56" x14ac:dyDescent="0.25">
      <c r="A15" s="1" t="s">
        <v>1</v>
      </c>
      <c r="B15" s="1" t="s">
        <v>4358</v>
      </c>
    </row>
    <row r="16" spans="1:56" x14ac:dyDescent="0.25">
      <c r="A16" s="1" t="s">
        <v>1</v>
      </c>
      <c r="B16" s="1" t="s">
        <v>7100</v>
      </c>
    </row>
    <row r="17" spans="1:56" x14ac:dyDescent="0.25">
      <c r="A17" s="1" t="s">
        <v>1</v>
      </c>
      <c r="B17" s="1" t="s">
        <v>4355</v>
      </c>
    </row>
    <row r="18" spans="1:56" x14ac:dyDescent="0.25">
      <c r="A18" s="1">
        <v>1</v>
      </c>
      <c r="B18" s="1" t="s">
        <v>4354</v>
      </c>
      <c r="C18" s="1">
        <v>441.00000250339508</v>
      </c>
      <c r="D18" s="1">
        <v>0</v>
      </c>
      <c r="E18">
        <f>(R18-S18*(1000-T18)/(1000-U18))*AK18</f>
        <v>-3.25805833740705</v>
      </c>
      <c r="F18">
        <f>IF(AV18&lt;&gt;0,1/(1/AV18-1/N18),0)</f>
        <v>3.7501284048121777</v>
      </c>
      <c r="G18">
        <f>((AY18-AL18/2)*S18-E18)/(AY18+AL18/2)</f>
        <v>387.15518857967004</v>
      </c>
      <c r="H18">
        <f>AL18*1000</f>
        <v>28.16191122016788</v>
      </c>
      <c r="I18">
        <f>(AQ18-AW18)</f>
        <v>1.2140565321645327</v>
      </c>
      <c r="J18">
        <f>(P18+AP18*D18)</f>
        <v>26.867109298706055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27.599704742431641</v>
      </c>
      <c r="P18" s="1">
        <v>26.867109298706055</v>
      </c>
      <c r="Q18" s="1">
        <v>27.742042541503906</v>
      </c>
      <c r="R18" s="1">
        <v>399.98904418945313</v>
      </c>
      <c r="S18" s="1">
        <v>392.92449951171875</v>
      </c>
      <c r="T18" s="1">
        <v>1.4135422706604004</v>
      </c>
      <c r="U18" s="1">
        <v>26.22743034362793</v>
      </c>
      <c r="V18" s="1">
        <v>3.39794921875</v>
      </c>
      <c r="W18" s="1">
        <v>63.046916961669922</v>
      </c>
      <c r="X18" s="1">
        <v>300.60330200195313</v>
      </c>
      <c r="Y18" s="1">
        <v>-8.9645944535732269E-2</v>
      </c>
      <c r="Z18" s="1">
        <v>8.9216880798339844</v>
      </c>
      <c r="AA18" s="1">
        <v>89.115203857421875</v>
      </c>
      <c r="AB18" s="1">
        <v>11.680675506591797</v>
      </c>
      <c r="AC18" s="1">
        <v>-6.6704988479614258E-2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1.1051591985365921</v>
      </c>
      <c r="AL18">
        <f>(U18-T18)/(1000-U18)*AK18</f>
        <v>2.8161911220167882E-2</v>
      </c>
      <c r="AM18">
        <f>(P18+273.15)</f>
        <v>300.01710929870603</v>
      </c>
      <c r="AN18">
        <f>(O18+273.15)</f>
        <v>300.74970474243162</v>
      </c>
      <c r="AO18">
        <f>(Y18*AG18+Z18*AH18)*AI18</f>
        <v>-1.4343350805118282E-2</v>
      </c>
      <c r="AP18">
        <f>((AO18+0.00000010773*(AN18^4-AM18^4))-AL18*44100)/(L18*51.4+0.00000043092*AM18^3)</f>
        <v>-10.139594418868597</v>
      </c>
      <c r="AQ18">
        <f>0.61365*EXP(17.502*J18/(240.97+J18))</f>
        <v>3.551319333893268</v>
      </c>
      <c r="AR18">
        <f>AQ18*1000/AA18</f>
        <v>39.850880435342233</v>
      </c>
      <c r="AS18">
        <f>(AR18-U18)</f>
        <v>13.623450091714304</v>
      </c>
      <c r="AT18">
        <f>IF(D18,P18,(O18+P18)/2)</f>
        <v>27.233407020568848</v>
      </c>
      <c r="AU18">
        <f>0.61365*EXP(17.502*AT18/(240.97+AT18))</f>
        <v>3.6285194214777885</v>
      </c>
      <c r="AV18">
        <f>IF(AS18&lt;&gt;0,(1000-(AR18+U18)/2)/AS18*AL18,0)</f>
        <v>1.9988670473320027</v>
      </c>
      <c r="AW18">
        <f>U18*AA18/1000</f>
        <v>2.3372628017287354</v>
      </c>
      <c r="AX18">
        <f>(AU18-AW18)</f>
        <v>1.2912566197490531</v>
      </c>
      <c r="AY18">
        <f>1/(1.6/F18+1.37/N18)</f>
        <v>1.3391909733997358</v>
      </c>
      <c r="AZ18">
        <f>G18*AA18*0.001</f>
        <v>34.501413554735905</v>
      </c>
      <c r="BA18">
        <f>G18/S18</f>
        <v>0.9853169987129381</v>
      </c>
      <c r="BB18">
        <f>(1-AL18*AA18/AQ18/F18)*100</f>
        <v>81.155784333616637</v>
      </c>
      <c r="BC18">
        <f>(S18-E18/(N18/1.35))</f>
        <v>393.95207454310855</v>
      </c>
      <c r="BD18">
        <f>E18*BB18/100/BC18</f>
        <v>-6.7117372102584224E-3</v>
      </c>
    </row>
    <row r="19" spans="1:56" x14ac:dyDescent="0.25">
      <c r="A19" s="1" t="s">
        <v>1</v>
      </c>
      <c r="B19" s="1" t="s">
        <v>7099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7098</v>
      </c>
      <c r="K20" s="1">
        <f t="shared" si="0"/>
        <v>2.72</v>
      </c>
    </row>
    <row r="21" spans="1:56" x14ac:dyDescent="0.25">
      <c r="A21" s="1">
        <v>2</v>
      </c>
      <c r="B21" s="1" t="s">
        <v>4351</v>
      </c>
      <c r="C21" s="1">
        <v>644.50000251457095</v>
      </c>
      <c r="D21" s="1">
        <v>0</v>
      </c>
      <c r="E21">
        <f>(R21-S21*(1000-T21)/(1000-U21))*AK21</f>
        <v>-1.9083748892280383</v>
      </c>
      <c r="F21">
        <f>IF(AV21&lt;&gt;0,1/(1/AV21-1/N21),0)</f>
        <v>3.5813636907925748</v>
      </c>
      <c r="G21">
        <f>((AY21-AL21/2)*S21-E21)/(AY21+AL21/2)</f>
        <v>385.2051927979366</v>
      </c>
      <c r="H21">
        <f>AL21*1000</f>
        <v>27.45459334640001</v>
      </c>
      <c r="I21">
        <f>(AQ21-AW21)</f>
        <v>1.2138509120525613</v>
      </c>
      <c r="J21">
        <f>(P21+AP21*D21)</f>
        <v>26.677711486816406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27.514646530151367</v>
      </c>
      <c r="P21" s="1">
        <v>26.677711486816406</v>
      </c>
      <c r="Q21" s="1">
        <v>27.695154190063477</v>
      </c>
      <c r="R21" s="1">
        <v>399.93197631835938</v>
      </c>
      <c r="S21" s="1">
        <v>391.92218017578125</v>
      </c>
      <c r="T21" s="1">
        <v>1.5853266716003418</v>
      </c>
      <c r="U21" s="1">
        <v>25.78802490234375</v>
      </c>
      <c r="V21" s="1">
        <v>3.8299198150634766</v>
      </c>
      <c r="W21" s="1">
        <v>62.300132751464844</v>
      </c>
      <c r="X21" s="1">
        <v>300.58935546875</v>
      </c>
      <c r="Y21" s="1">
        <v>25.611673355102539</v>
      </c>
      <c r="Z21" s="1">
        <v>8.9433917999267578</v>
      </c>
      <c r="AA21" s="1">
        <v>89.115653991699219</v>
      </c>
      <c r="AB21" s="1">
        <v>11.648024559020996</v>
      </c>
      <c r="AC21" s="1">
        <v>-5.7953022420406342E-2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1.1051079245174631</v>
      </c>
      <c r="AL21">
        <f>(U21-T21)/(1000-U21)*AK21</f>
        <v>2.7454593346400009E-2</v>
      </c>
      <c r="AM21">
        <f>(P21+273.15)</f>
        <v>299.82771148681638</v>
      </c>
      <c r="AN21">
        <f>(O21+273.15)</f>
        <v>300.66464653015134</v>
      </c>
      <c r="AO21">
        <f>(Y21*AG21+Z21*AH21)*AI21</f>
        <v>4.0978676452219247</v>
      </c>
      <c r="AP21">
        <f>((AO21+0.00000010773*(AN21^4-AM21^4))-AL21*44100)/(L21*51.4+0.00000043092*AM21^3)</f>
        <v>-9.8412312197525456</v>
      </c>
      <c r="AQ21">
        <f>0.61365*EXP(17.502*J21/(240.97+J21))</f>
        <v>3.5119676163791502</v>
      </c>
      <c r="AR21">
        <f>AQ21*1000/AA21</f>
        <v>39.409098840325811</v>
      </c>
      <c r="AS21">
        <f>(AR21-U21)</f>
        <v>13.621073937982061</v>
      </c>
      <c r="AT21">
        <f>IF(D21,P21,(O21+P21)/2)</f>
        <v>27.096179008483887</v>
      </c>
      <c r="AU21">
        <f>0.61365*EXP(17.502*AT21/(240.97+AT21))</f>
        <v>3.5994276786743344</v>
      </c>
      <c r="AV21">
        <f>IF(AS21&lt;&gt;0,(1000-(AR21+U21)/2)/AS21*AL21,0)</f>
        <v>1.9498912646295945</v>
      </c>
      <c r="AW21">
        <f>U21*AA21/1000</f>
        <v>2.2981167043265889</v>
      </c>
      <c r="AX21">
        <f>(AU21-AW21)</f>
        <v>1.3013109743477456</v>
      </c>
      <c r="AY21">
        <f>1/(1.6/F21+1.37/N21)</f>
        <v>1.304079138415414</v>
      </c>
      <c r="AZ21">
        <f>G21*AA21*0.001</f>
        <v>34.327812677186706</v>
      </c>
      <c r="BA21">
        <f>G21/S21</f>
        <v>0.98286142576867686</v>
      </c>
      <c r="BB21">
        <f>(1-AL21*AA21/AQ21/F21)*100</f>
        <v>80.547739134217494</v>
      </c>
      <c r="BC21">
        <f>(S21-E21/(N21/1.35))</f>
        <v>392.52407191117072</v>
      </c>
      <c r="BD21">
        <f>E21*BB21/100/BC21</f>
        <v>-3.9160727646435252E-3</v>
      </c>
    </row>
    <row r="22" spans="1:56" x14ac:dyDescent="0.25">
      <c r="A22" s="1" t="s">
        <v>1</v>
      </c>
      <c r="B22" s="1" t="s">
        <v>7097</v>
      </c>
      <c r="K22" s="1">
        <f t="shared" si="0"/>
        <v>2.72</v>
      </c>
    </row>
    <row r="23" spans="1:56" x14ac:dyDescent="0.25">
      <c r="A23" s="1" t="s">
        <v>1</v>
      </c>
      <c r="B23" s="1" t="s">
        <v>4349</v>
      </c>
      <c r="K23" s="1">
        <f t="shared" si="0"/>
        <v>2.72</v>
      </c>
    </row>
    <row r="24" spans="1:56" x14ac:dyDescent="0.25">
      <c r="A24" s="1">
        <v>3</v>
      </c>
      <c r="B24" s="1" t="s">
        <v>4348</v>
      </c>
      <c r="C24" s="1">
        <v>848.50000251457095</v>
      </c>
      <c r="D24" s="1">
        <v>0</v>
      </c>
      <c r="E24">
        <f>(R24-S24*(1000-T24)/(1000-U24))*AK24</f>
        <v>-1.0739844847795921</v>
      </c>
      <c r="F24">
        <f>IF(AV24&lt;&gt;0,1/(1/AV24-1/N24),0)</f>
        <v>3.4696620640788121</v>
      </c>
      <c r="G24">
        <f>((AY24-AL24/2)*S24-E24)/(AY24+AL24/2)</f>
        <v>384.22607854390162</v>
      </c>
      <c r="H24">
        <f>AL24*1000</f>
        <v>26.906652135495609</v>
      </c>
      <c r="I24">
        <f>(AQ24-AW24)</f>
        <v>1.2108262535407923</v>
      </c>
      <c r="J24">
        <f>(P24+AP24*D24)</f>
        <v>26.534563064575195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27.405204772949219</v>
      </c>
      <c r="P24" s="1">
        <v>26.534563064575195</v>
      </c>
      <c r="Q24" s="1">
        <v>27.604259490966797</v>
      </c>
      <c r="R24" s="1">
        <v>400.09991455078125</v>
      </c>
      <c r="S24" s="1">
        <v>391.54025268554688</v>
      </c>
      <c r="T24" s="1">
        <v>1.7693382501602173</v>
      </c>
      <c r="U24" s="1">
        <v>25.491935729980469</v>
      </c>
      <c r="V24" s="1">
        <v>4.3017854690551758</v>
      </c>
      <c r="W24" s="1">
        <v>61.97845458984375</v>
      </c>
      <c r="X24" s="1">
        <v>300.64346313476563</v>
      </c>
      <c r="Y24" s="1">
        <v>50.863925933837891</v>
      </c>
      <c r="Z24" s="1">
        <v>9.0604896545410156</v>
      </c>
      <c r="AA24" s="1">
        <v>89.112579345703125</v>
      </c>
      <c r="AB24" s="1">
        <v>11.62454891204834</v>
      </c>
      <c r="AC24" s="1">
        <v>-5.6793928146362305E-2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1.1053068497601675</v>
      </c>
      <c r="AL24">
        <f>(U24-T24)/(1000-U24)*AK24</f>
        <v>2.6906652135495607E-2</v>
      </c>
      <c r="AM24">
        <f>(P24+273.15)</f>
        <v>299.68456306457517</v>
      </c>
      <c r="AN24">
        <f>(O24+273.15)</f>
        <v>300.5552047729492</v>
      </c>
      <c r="AO24">
        <f>(Y24*AG24+Z24*AH24)*AI24</f>
        <v>8.1382279675104883</v>
      </c>
      <c r="AP24">
        <f>((AO24+0.00000010773*(AN24^4-AM24^4))-AL24*44100)/(L24*51.4+0.00000043092*AM24^3)</f>
        <v>-9.6075097641321587</v>
      </c>
      <c r="AQ24">
        <f>0.61365*EXP(17.502*J24/(240.97+J24))</f>
        <v>3.4824783989542412</v>
      </c>
      <c r="AR24">
        <f>AQ24*1000/AA24</f>
        <v>39.079537642427823</v>
      </c>
      <c r="AS24">
        <f>(AR24-U24)</f>
        <v>13.587601912447354</v>
      </c>
      <c r="AT24">
        <f>IF(D24,P24,(O24+P24)/2)</f>
        <v>26.969883918762207</v>
      </c>
      <c r="AU24">
        <f>0.61365*EXP(17.502*AT24/(240.97+AT24))</f>
        <v>3.5728337890658697</v>
      </c>
      <c r="AV24">
        <f>IF(AS24&lt;&gt;0,(1000-(AR24+U24)/2)/AS24*AL24,0)</f>
        <v>1.9163021714441615</v>
      </c>
      <c r="AW24">
        <f>U24*AA24/1000</f>
        <v>2.2716521454134488</v>
      </c>
      <c r="AX24">
        <f>(AU24-AW24)</f>
        <v>1.3011816436524208</v>
      </c>
      <c r="AY24">
        <f>1/(1.6/F24+1.37/N24)</f>
        <v>1.2800697304049431</v>
      </c>
      <c r="AZ24">
        <f>G24*AA24*0.001</f>
        <v>34.239376910931796</v>
      </c>
      <c r="BA24">
        <f>G24/S24</f>
        <v>0.98131948352314269</v>
      </c>
      <c r="BB24">
        <f>(1-AL24*AA24/AQ24/F24)*100</f>
        <v>80.156280959796604</v>
      </c>
      <c r="BC24">
        <f>(S24-E24/(N24/1.35))</f>
        <v>391.87898193050506</v>
      </c>
      <c r="BD24">
        <f>E24*BB24/100/BC24</f>
        <v>-2.1967649728079006E-3</v>
      </c>
    </row>
    <row r="25" spans="1:56" x14ac:dyDescent="0.25">
      <c r="A25" s="1" t="s">
        <v>1</v>
      </c>
      <c r="B25" s="1" t="s">
        <v>7096</v>
      </c>
      <c r="K25" s="1">
        <f t="shared" si="0"/>
        <v>2.72</v>
      </c>
    </row>
    <row r="26" spans="1:56" x14ac:dyDescent="0.25">
      <c r="A26" s="1" t="s">
        <v>1</v>
      </c>
      <c r="B26" s="1" t="s">
        <v>4346</v>
      </c>
      <c r="K26" s="1">
        <f t="shared" si="0"/>
        <v>2.72</v>
      </c>
    </row>
    <row r="27" spans="1:56" x14ac:dyDescent="0.25">
      <c r="A27" s="1">
        <v>4</v>
      </c>
      <c r="B27" s="1" t="s">
        <v>4345</v>
      </c>
      <c r="C27" s="1">
        <v>1052.500002514571</v>
      </c>
      <c r="D27" s="1">
        <v>0</v>
      </c>
      <c r="E27">
        <f>(R27-S27*(1000-T27)/(1000-U27))*AK27</f>
        <v>0.25462550445898213</v>
      </c>
      <c r="F27">
        <f>IF(AV27&lt;&gt;0,1/(1/AV27-1/N27),0)</f>
        <v>3.4752655486869437</v>
      </c>
      <c r="G27">
        <f>((AY27-AL27/2)*S27-E27)/(AY27+AL27/2)</f>
        <v>382.24646454908589</v>
      </c>
      <c r="H27">
        <f>AL27*1000</f>
        <v>26.670964060800337</v>
      </c>
      <c r="I27">
        <f>(AQ27-AW27)</f>
        <v>1.1991351374799684</v>
      </c>
      <c r="J27">
        <f>(P27+AP27*D27)</f>
        <v>26.473299026489258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27.328283309936523</v>
      </c>
      <c r="P27" s="1">
        <v>26.473299026489258</v>
      </c>
      <c r="Q27" s="1">
        <v>27.526195526123047</v>
      </c>
      <c r="R27" s="1">
        <v>400.141845703125</v>
      </c>
      <c r="S27" s="1">
        <v>390.48770141601563</v>
      </c>
      <c r="T27" s="1">
        <v>1.9662493467330933</v>
      </c>
      <c r="U27" s="1">
        <v>25.4844970703125</v>
      </c>
      <c r="V27" s="1">
        <v>4.8016982078552246</v>
      </c>
      <c r="W27" s="1">
        <v>62.234657287597656</v>
      </c>
      <c r="X27" s="1">
        <v>300.6016845703125</v>
      </c>
      <c r="Y27" s="1">
        <v>101.35745239257813</v>
      </c>
      <c r="Z27" s="1">
        <v>9.1172266006469727</v>
      </c>
      <c r="AA27" s="1">
        <v>89.104713439941406</v>
      </c>
      <c r="AB27" s="1">
        <v>11.629635810852051</v>
      </c>
      <c r="AC27" s="1">
        <v>-5.2664898335933685E-2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1.1051532520967369</v>
      </c>
      <c r="AL27">
        <f>(U27-T27)/(1000-U27)*AK27</f>
        <v>2.6670964060800335E-2</v>
      </c>
      <c r="AM27">
        <f>(P27+273.15)</f>
        <v>299.62329902648924</v>
      </c>
      <c r="AN27">
        <f>(O27+273.15)</f>
        <v>300.4782833099365</v>
      </c>
      <c r="AO27">
        <f>(Y27*AG27+Z27*AH27)*AI27</f>
        <v>16.217192020330003</v>
      </c>
      <c r="AP27">
        <f>((AO27+0.00000010773*(AN27^4-AM27^4))-AL27*44100)/(L27*51.4+0.00000043092*AM27^3)</f>
        <v>-9.457708667484626</v>
      </c>
      <c r="AQ27">
        <f>0.61365*EXP(17.502*J27/(240.97+J27))</f>
        <v>3.4699239460911899</v>
      </c>
      <c r="AR27">
        <f>AQ27*1000/AA27</f>
        <v>38.942091973955982</v>
      </c>
      <c r="AS27">
        <f>(AR27-U27)</f>
        <v>13.457594903643482</v>
      </c>
      <c r="AT27">
        <f>IF(D27,P27,(O27+P27)/2)</f>
        <v>26.900791168212891</v>
      </c>
      <c r="AU27">
        <f>0.61365*EXP(17.502*AT27/(240.97+AT27))</f>
        <v>3.5583576775899015</v>
      </c>
      <c r="AV27">
        <f>IF(AS27&lt;&gt;0,(1000-(AR27+U27)/2)/AS27*AL27,0)</f>
        <v>1.9180102109725623</v>
      </c>
      <c r="AW27">
        <f>U27*AA27/1000</f>
        <v>2.2707888086112216</v>
      </c>
      <c r="AX27">
        <f>(AU27-AW27)</f>
        <v>1.2875688689786799</v>
      </c>
      <c r="AY27">
        <f>1/(1.6/F27+1.37/N27)</f>
        <v>1.2812892360047832</v>
      </c>
      <c r="AZ27">
        <f>G27*AA27*0.001</f>
        <v>34.059961687077021</v>
      </c>
      <c r="BA27">
        <f>G27/S27</f>
        <v>0.97889501554839053</v>
      </c>
      <c r="BB27">
        <f>(1-AL27*AA27/AQ27/F27)*100</f>
        <v>80.292504279617162</v>
      </c>
      <c r="BC27">
        <f>(S27-E27/(N27/1.35))</f>
        <v>390.40739382675827</v>
      </c>
      <c r="BD27">
        <f>E27*BB27/100/BC27</f>
        <v>5.2367141938773523E-4</v>
      </c>
    </row>
    <row r="28" spans="1:56" x14ac:dyDescent="0.25">
      <c r="A28" s="1" t="s">
        <v>1</v>
      </c>
      <c r="B28" s="1" t="s">
        <v>7095</v>
      </c>
      <c r="K28" s="1">
        <f t="shared" si="0"/>
        <v>2.72</v>
      </c>
    </row>
    <row r="29" spans="1:56" x14ac:dyDescent="0.25">
      <c r="A29" s="1" t="s">
        <v>1</v>
      </c>
      <c r="B29" s="1" t="s">
        <v>4339</v>
      </c>
      <c r="K29" s="1">
        <f t="shared" si="0"/>
        <v>2.72</v>
      </c>
    </row>
    <row r="30" spans="1:56" x14ac:dyDescent="0.25">
      <c r="A30" s="1">
        <v>5</v>
      </c>
      <c r="B30" s="1" t="s">
        <v>4343</v>
      </c>
      <c r="C30" s="1">
        <v>1256.500002514571</v>
      </c>
      <c r="D30" s="1">
        <v>0</v>
      </c>
      <c r="E30">
        <f>(R30-S30*(1000-T30)/(1000-U30))*AK30</f>
        <v>1.0179538610520229</v>
      </c>
      <c r="F30">
        <f>IF(AV30&lt;&gt;0,1/(1/AV30-1/N30),0)</f>
        <v>3.5326698074777827</v>
      </c>
      <c r="G30">
        <f>((AY30-AL30/2)*S30-E30)/(AY30+AL30/2)</f>
        <v>381.17117811723693</v>
      </c>
      <c r="H30">
        <f>AL30*1000</f>
        <v>26.51150600134331</v>
      </c>
      <c r="I30">
        <f>(AQ30-AW30)</f>
        <v>1.1812869696541788</v>
      </c>
      <c r="J30">
        <f>(P30+AP30*D30)</f>
        <v>26.411571502685547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27.268974304199219</v>
      </c>
      <c r="P30" s="1">
        <v>26.411571502685547</v>
      </c>
      <c r="Q30" s="1">
        <v>27.465967178344727</v>
      </c>
      <c r="R30" s="1">
        <v>400.1319580078125</v>
      </c>
      <c r="S30" s="1">
        <v>389.85836791992188</v>
      </c>
      <c r="T30" s="1">
        <v>2.1674878597259521</v>
      </c>
      <c r="U30" s="1">
        <v>25.544118881225586</v>
      </c>
      <c r="V30" s="1">
        <v>5.3113908767700195</v>
      </c>
      <c r="W30" s="1">
        <v>62.595413208007813</v>
      </c>
      <c r="X30" s="1">
        <v>300.59625244140625</v>
      </c>
      <c r="Y30" s="1">
        <v>150.35075378417969</v>
      </c>
      <c r="Z30" s="1">
        <v>8.8785934448242188</v>
      </c>
      <c r="AA30" s="1">
        <v>89.101821899414063</v>
      </c>
      <c r="AB30" s="1">
        <v>11.657838821411133</v>
      </c>
      <c r="AC30" s="1">
        <v>-4.9229763448238373E-2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1.1051332810345815</v>
      </c>
      <c r="AL30">
        <f>(U30-T30)/(1000-U30)*AK30</f>
        <v>2.6511506001343312E-2</v>
      </c>
      <c r="AM30">
        <f>(P30+273.15)</f>
        <v>299.56157150268552</v>
      </c>
      <c r="AN30">
        <f>(O30+273.15)</f>
        <v>300.4189743041992</v>
      </c>
      <c r="AO30">
        <f>(Y30*AG30+Z30*AH30)*AI30</f>
        <v>24.056120067772554</v>
      </c>
      <c r="AP30">
        <f>((AO30+0.00000010773*(AN30^4-AM30^4))-AL30*44100)/(L30*51.4+0.00000043092*AM30^3)</f>
        <v>-9.3357780433810884</v>
      </c>
      <c r="AQ30">
        <f>0.61365*EXP(17.502*J30/(240.97+J30))</f>
        <v>3.4573145007866009</v>
      </c>
      <c r="AR30">
        <f>AQ30*1000/AA30</f>
        <v>38.801838470705128</v>
      </c>
      <c r="AS30">
        <f>(AR30-U30)</f>
        <v>13.257719589479542</v>
      </c>
      <c r="AT30">
        <f>IF(D30,P30,(O30+P30)/2)</f>
        <v>26.840272903442383</v>
      </c>
      <c r="AU30">
        <f>0.61365*EXP(17.502*AT30/(240.97+AT30))</f>
        <v>3.5457201595296919</v>
      </c>
      <c r="AV30">
        <f>IF(AS30&lt;&gt;0,(1000-(AR30+U30)/2)/AS30*AL30,0)</f>
        <v>1.9353669166796461</v>
      </c>
      <c r="AW30">
        <f>U30*AA30/1000</f>
        <v>2.2760275311324221</v>
      </c>
      <c r="AX30">
        <f>(AU30-AW30)</f>
        <v>1.2696926283972698</v>
      </c>
      <c r="AY30">
        <f>1/(1.6/F30+1.37/N30)</f>
        <v>1.2936900579825072</v>
      </c>
      <c r="AZ30">
        <f>G30*AA30*0.001</f>
        <v>33.96304642579188</v>
      </c>
      <c r="BA30">
        <f>G30/S30</f>
        <v>0.97771706209864062</v>
      </c>
      <c r="BB30">
        <f>(1-AL30*AA30/AQ30/F30)*100</f>
        <v>80.658994483364509</v>
      </c>
      <c r="BC30">
        <f>(S30-E30/(N30/1.35))</f>
        <v>389.53731044875445</v>
      </c>
      <c r="BD30">
        <f>E30*BB30/100/BC30</f>
        <v>2.1078118234252254E-3</v>
      </c>
    </row>
    <row r="31" spans="1:56" x14ac:dyDescent="0.25">
      <c r="A31" s="1" t="s">
        <v>1</v>
      </c>
      <c r="B31" s="1" t="s">
        <v>7094</v>
      </c>
      <c r="K31" s="1">
        <f t="shared" si="0"/>
        <v>2.72</v>
      </c>
    </row>
    <row r="32" spans="1:56" x14ac:dyDescent="0.25">
      <c r="A32" s="1" t="s">
        <v>1</v>
      </c>
      <c r="B32" s="1" t="s">
        <v>7093</v>
      </c>
      <c r="K32" s="1">
        <f t="shared" si="0"/>
        <v>2.72</v>
      </c>
    </row>
    <row r="33" spans="1:56" x14ac:dyDescent="0.25">
      <c r="A33" s="1">
        <v>6</v>
      </c>
      <c r="B33" s="1" t="s">
        <v>7092</v>
      </c>
      <c r="C33" s="1">
        <v>1460.500002514571</v>
      </c>
      <c r="D33" s="1">
        <v>0</v>
      </c>
      <c r="E33">
        <f>(R33-S33*(1000-T33)/(1000-U33))*AK33</f>
        <v>2.4790856751767065</v>
      </c>
      <c r="F33">
        <f>IF(AV33&lt;&gt;0,1/(1/AV33-1/N33),0)</f>
        <v>3.7108301843557125</v>
      </c>
      <c r="G33">
        <f>((AY33-AL33/2)*S33-E33)/(AY33+AL33/2)</f>
        <v>379.00556781805165</v>
      </c>
      <c r="H33">
        <f>AL33*1000</f>
        <v>26.645524394000969</v>
      </c>
      <c r="I33">
        <f>(AQ33-AW33)</f>
        <v>1.155799867461329</v>
      </c>
      <c r="J33">
        <f>(P33+AP33*D33)</f>
        <v>26.425580978393555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27.235055923461914</v>
      </c>
      <c r="P33" s="1">
        <v>26.425580978393555</v>
      </c>
      <c r="Q33" s="1">
        <v>27.426084518432617</v>
      </c>
      <c r="R33" s="1">
        <v>400.15960693359375</v>
      </c>
      <c r="S33" s="1">
        <v>388.55007934570313</v>
      </c>
      <c r="T33" s="1">
        <v>2.3794846534729004</v>
      </c>
      <c r="U33" s="1">
        <v>25.862705230712891</v>
      </c>
      <c r="V33" s="1">
        <v>5.8423862457275391</v>
      </c>
      <c r="W33" s="1">
        <v>63.501106262207031</v>
      </c>
      <c r="X33" s="1">
        <v>300.64617919921875</v>
      </c>
      <c r="Y33" s="1">
        <v>300.99383544921875</v>
      </c>
      <c r="Z33" s="1">
        <v>9.0578365325927734</v>
      </c>
      <c r="AA33" s="1">
        <v>89.100227355957031</v>
      </c>
      <c r="AB33" s="1">
        <v>11.638870239257813</v>
      </c>
      <c r="AC33" s="1">
        <v>-5.0973270088434219E-2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1.105316835291245</v>
      </c>
      <c r="AL33">
        <f>(U33-T33)/(1000-U33)*AK33</f>
        <v>2.6645524394000968E-2</v>
      </c>
      <c r="AM33">
        <f>(P33+273.15)</f>
        <v>299.57558097839353</v>
      </c>
      <c r="AN33">
        <f>(O33+273.15)</f>
        <v>300.38505592346189</v>
      </c>
      <c r="AO33">
        <f>(Y33*AG33+Z33*AH33)*AI33</f>
        <v>48.159012595437162</v>
      </c>
      <c r="AP33">
        <f>((AO33+0.00000010773*(AN33^4-AM33^4))-AL33*44100)/(L33*51.4+0.00000043092*AM33^3)</f>
        <v>-9.1906241104413837</v>
      </c>
      <c r="AQ33">
        <f>0.61365*EXP(17.502*J33/(240.97+J33))</f>
        <v>3.4601727835579466</v>
      </c>
      <c r="AR33">
        <f>AQ33*1000/AA33</f>
        <v>38.834612281453481</v>
      </c>
      <c r="AS33">
        <f>(AR33-U33)</f>
        <v>12.97190705074059</v>
      </c>
      <c r="AT33">
        <f>IF(D33,P33,(O33+P33)/2)</f>
        <v>26.830318450927734</v>
      </c>
      <c r="AU33">
        <f>0.61365*EXP(17.502*AT33/(240.97+AT33))</f>
        <v>3.5436452122492605</v>
      </c>
      <c r="AV33">
        <f>IF(AS33&lt;&gt;0,(1000-(AR33+U33)/2)/AS33*AL33,0)</f>
        <v>1.9876474073664063</v>
      </c>
      <c r="AW33">
        <f>U33*AA33/1000</f>
        <v>2.3043729160966175</v>
      </c>
      <c r="AX33">
        <f>(AU33-AW33)</f>
        <v>1.239272296152643</v>
      </c>
      <c r="AY33">
        <f>1/(1.6/F33+1.37/N33)</f>
        <v>1.3311364335928924</v>
      </c>
      <c r="AZ33">
        <f>G33*AA33*0.001</f>
        <v>33.769482261761993</v>
      </c>
      <c r="BA33">
        <f>G33/S33</f>
        <v>0.97543556922257257</v>
      </c>
      <c r="BB33">
        <f>(1-AL33*AA33/AQ33/F33)*100</f>
        <v>81.510114676967277</v>
      </c>
      <c r="BC33">
        <f>(S33-E33/(N33/1.35))</f>
        <v>387.76818833066528</v>
      </c>
      <c r="BD33">
        <f>E33*BB33/100/BC33</f>
        <v>5.2111174603463508E-3</v>
      </c>
    </row>
    <row r="34" spans="1:56" x14ac:dyDescent="0.25">
      <c r="A34" s="1" t="s">
        <v>1</v>
      </c>
      <c r="B34" s="1" t="s">
        <v>7091</v>
      </c>
      <c r="K34" s="1">
        <f t="shared" si="0"/>
        <v>2.72</v>
      </c>
    </row>
    <row r="35" spans="1:56" x14ac:dyDescent="0.25">
      <c r="A35" s="1" t="s">
        <v>1</v>
      </c>
      <c r="B35" s="1" t="s">
        <v>7090</v>
      </c>
      <c r="K35" s="1">
        <f t="shared" si="0"/>
        <v>2.72</v>
      </c>
    </row>
    <row r="36" spans="1:56" x14ac:dyDescent="0.25">
      <c r="A36" s="1">
        <v>7</v>
      </c>
      <c r="B36" s="1" t="s">
        <v>7089</v>
      </c>
      <c r="C36" s="1">
        <v>1664.500002514571</v>
      </c>
      <c r="D36" s="1">
        <v>0</v>
      </c>
      <c r="E36">
        <f>(R36-S36*(1000-T36)/(1000-U36))*AK36</f>
        <v>3.3962422488318622</v>
      </c>
      <c r="F36">
        <f>IF(AV36&lt;&gt;0,1/(1/AV36-1/N36),0)</f>
        <v>4.0067906563257463</v>
      </c>
      <c r="G36">
        <f>((AY36-AL36/2)*S36-E36)/(AY36+AL36/2)</f>
        <v>377.6177648743859</v>
      </c>
      <c r="H36">
        <f>AL36*1000</f>
        <v>27.002320022973958</v>
      </c>
      <c r="I36">
        <f>(AQ36-AW36)</f>
        <v>1.124460818407663</v>
      </c>
      <c r="J36">
        <f>(P36+AP36*D36)</f>
        <v>26.49371337890625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27.234088897705078</v>
      </c>
      <c r="P36" s="1">
        <v>26.49371337890625</v>
      </c>
      <c r="Q36" s="1">
        <v>27.411449432373047</v>
      </c>
      <c r="R36" s="1">
        <v>400.03103637695313</v>
      </c>
      <c r="S36" s="1">
        <v>387.4921875</v>
      </c>
      <c r="T36" s="1">
        <v>2.5876257419586182</v>
      </c>
      <c r="U36" s="1">
        <v>26.372785568237305</v>
      </c>
      <c r="V36" s="1">
        <v>6.3533148765563965</v>
      </c>
      <c r="W36" s="1">
        <v>64.75225830078125</v>
      </c>
      <c r="X36" s="1">
        <v>300.64682006835938</v>
      </c>
      <c r="Y36" s="1">
        <v>500.07794189453125</v>
      </c>
      <c r="Z36" s="1">
        <v>9.1750030517578125</v>
      </c>
      <c r="AA36" s="1">
        <v>89.093437194824219</v>
      </c>
      <c r="AB36" s="1">
        <v>11.692080497741699</v>
      </c>
      <c r="AC36" s="1">
        <v>-5.4614685475826263E-2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1.1053191914277916</v>
      </c>
      <c r="AL36">
        <f>(U36-T36)/(1000-U36)*AK36</f>
        <v>2.7002320022973959E-2</v>
      </c>
      <c r="AM36">
        <f>(P36+273.15)</f>
        <v>299.64371337890623</v>
      </c>
      <c r="AN36">
        <f>(O36+273.15)</f>
        <v>300.38408889770506</v>
      </c>
      <c r="AO36">
        <f>(Y36*AG36+Z36*AH36)*AI36</f>
        <v>80.012468914706915</v>
      </c>
      <c r="AP36">
        <f>((AO36+0.00000010773*(AN36^4-AM36^4))-AL36*44100)/(L36*51.4+0.00000043092*AM36^3)</f>
        <v>-9.0640556413766671</v>
      </c>
      <c r="AQ36">
        <f>0.61365*EXP(17.502*J36/(240.97+J36))</f>
        <v>3.4741029330839797</v>
      </c>
      <c r="AR36">
        <f>AQ36*1000/AA36</f>
        <v>38.993926404332321</v>
      </c>
      <c r="AS36">
        <f>(AR36-U36)</f>
        <v>12.621140836095016</v>
      </c>
      <c r="AT36">
        <f>IF(D36,P36,(O36+P36)/2)</f>
        <v>26.863901138305664</v>
      </c>
      <c r="AU36">
        <f>0.61365*EXP(17.502*AT36/(240.97+AT36))</f>
        <v>3.5506495738965751</v>
      </c>
      <c r="AV36">
        <f>IF(AS36&lt;&gt;0,(1000-(AR36+U36)/2)/AS36*AL36,0)</f>
        <v>2.0695271469048104</v>
      </c>
      <c r="AW36">
        <f>U36*AA36/1000</f>
        <v>2.3496421146763167</v>
      </c>
      <c r="AX36">
        <f>(AU36-AW36)</f>
        <v>1.2010074592202584</v>
      </c>
      <c r="AY36">
        <f>1/(1.6/F36+1.37/N36)</f>
        <v>1.3900675171239139</v>
      </c>
      <c r="AZ36">
        <f>G36*AA36*0.001</f>
        <v>33.643264618486</v>
      </c>
      <c r="BA36">
        <f>G36/S36</f>
        <v>0.97451710526263424</v>
      </c>
      <c r="BB36">
        <f>(1-AL36*AA36/AQ36/F36)*100</f>
        <v>82.717464403850954</v>
      </c>
      <c r="BC36">
        <f>(S36-E36/(N36/1.35))</f>
        <v>386.4210299656545</v>
      </c>
      <c r="BD36">
        <f>E36*BB36/100/BC36</f>
        <v>7.2700118663203582E-3</v>
      </c>
    </row>
    <row r="37" spans="1:56" x14ac:dyDescent="0.25">
      <c r="A37" s="1" t="s">
        <v>1</v>
      </c>
      <c r="B37" s="1" t="s">
        <v>7088</v>
      </c>
      <c r="K37" s="1">
        <f t="shared" si="0"/>
        <v>2.72</v>
      </c>
    </row>
    <row r="38" spans="1:56" x14ac:dyDescent="0.25">
      <c r="A38" s="1" t="s">
        <v>1</v>
      </c>
      <c r="B38" s="1" t="s">
        <v>7087</v>
      </c>
      <c r="K38" s="1">
        <f t="shared" si="0"/>
        <v>2.72</v>
      </c>
    </row>
    <row r="39" spans="1:56" x14ac:dyDescent="0.25">
      <c r="A39" s="1">
        <v>8</v>
      </c>
      <c r="B39" s="1" t="s">
        <v>7086</v>
      </c>
      <c r="C39" s="1">
        <v>1869.0000025033951</v>
      </c>
      <c r="D39" s="1">
        <v>0</v>
      </c>
      <c r="E39">
        <f>(R39-S39*(1000-T39)/(1000-U39))*AK39</f>
        <v>4.1421774356277652</v>
      </c>
      <c r="F39">
        <f>IF(AV39&lt;&gt;0,1/(1/AV39-1/N39),0)</f>
        <v>4.4794284082098281</v>
      </c>
      <c r="G39">
        <f>((AY39-AL39/2)*S39-E39)/(AY39+AL39/2)</f>
        <v>376.74817858542622</v>
      </c>
      <c r="H39">
        <f>AL39*1000</f>
        <v>27.531066485625278</v>
      </c>
      <c r="I39">
        <f>(AQ39-AW39)</f>
        <v>1.0834842306952659</v>
      </c>
      <c r="J39">
        <f>(P39+AP39*D39)</f>
        <v>26.577285766601563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27.248174667358398</v>
      </c>
      <c r="P39" s="1">
        <v>26.577285766601563</v>
      </c>
      <c r="Q39" s="1">
        <v>27.413259506225586</v>
      </c>
      <c r="R39" s="1">
        <v>400.05197143554688</v>
      </c>
      <c r="S39" s="1">
        <v>386.67068481445313</v>
      </c>
      <c r="T39" s="1">
        <v>2.7867565155029297</v>
      </c>
      <c r="U39" s="1">
        <v>27.026239395141602</v>
      </c>
      <c r="V39" s="1">
        <v>6.8363356590270996</v>
      </c>
      <c r="W39" s="1">
        <v>66.299461364746094</v>
      </c>
      <c r="X39" s="1">
        <v>300.586669921875</v>
      </c>
      <c r="Y39" s="1">
        <v>750.27667236328125</v>
      </c>
      <c r="Z39" s="1">
        <v>8.8678064346313477</v>
      </c>
      <c r="AA39" s="1">
        <v>89.090179443359375</v>
      </c>
      <c r="AB39" s="1">
        <v>11.69277286529541</v>
      </c>
      <c r="AC39" s="1">
        <v>-5.8122586458921432E-2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1.1050980511833639</v>
      </c>
      <c r="AL39">
        <f>(U39-T39)/(1000-U39)*AK39</f>
        <v>2.7531066485625279E-2</v>
      </c>
      <c r="AM39">
        <f>(P39+273.15)</f>
        <v>299.72728576660154</v>
      </c>
      <c r="AN39">
        <f>(O39+273.15)</f>
        <v>300.39817466735838</v>
      </c>
      <c r="AO39">
        <f>(Y39*AG39+Z39*AH39)*AI39</f>
        <v>120.04426489492653</v>
      </c>
      <c r="AP39">
        <f>((AO39+0.00000010773*(AN39^4-AM39^4))-AL39*44100)/(L39*51.4+0.00000043092*AM39^3)</f>
        <v>-8.932507989927311</v>
      </c>
      <c r="AQ39">
        <f>0.61365*EXP(17.502*J39/(240.97+J39))</f>
        <v>3.4912567480876193</v>
      </c>
      <c r="AR39">
        <f>AQ39*1000/AA39</f>
        <v>39.187896689637334</v>
      </c>
      <c r="AS39">
        <f>(AR39-U39)</f>
        <v>12.161657294495733</v>
      </c>
      <c r="AT39">
        <f>IF(D39,P39,(O39+P39)/2)</f>
        <v>26.91273021697998</v>
      </c>
      <c r="AU39">
        <f>0.61365*EXP(17.502*AT39/(240.97+AT39))</f>
        <v>3.5608554466821127</v>
      </c>
      <c r="AV39">
        <f>IF(AS39&lt;&gt;0,(1000-(AR39+U39)/2)/AS39*AL39,0)</f>
        <v>2.1888130005319217</v>
      </c>
      <c r="AW39">
        <f>U39*AA39/1000</f>
        <v>2.4077725173923534</v>
      </c>
      <c r="AX39">
        <f>(AU39-AW39)</f>
        <v>1.1530829292897593</v>
      </c>
      <c r="AY39">
        <f>1/(1.6/F39+1.37/N39)</f>
        <v>1.4765468360291292</v>
      </c>
      <c r="AZ39">
        <f>G39*AA39*0.001</f>
        <v>33.564562835134431</v>
      </c>
      <c r="BA39">
        <f>G39/S39</f>
        <v>0.97433861262643096</v>
      </c>
      <c r="BB39">
        <f>(1-AL39*AA39/AQ39/F39)*100</f>
        <v>84.316301648103831</v>
      </c>
      <c r="BC39">
        <f>(S39-E39/(N39/1.35))</f>
        <v>385.36426311550196</v>
      </c>
      <c r="BD39">
        <f>E39*BB39/100/BC39</f>
        <v>9.0629338413168118E-3</v>
      </c>
    </row>
    <row r="40" spans="1:56" x14ac:dyDescent="0.25">
      <c r="A40" s="1" t="s">
        <v>1</v>
      </c>
      <c r="B40" s="1" t="s">
        <v>7085</v>
      </c>
      <c r="K40" s="1">
        <f t="shared" si="0"/>
        <v>2.72</v>
      </c>
    </row>
    <row r="41" spans="1:56" x14ac:dyDescent="0.25">
      <c r="A41" s="1" t="s">
        <v>1</v>
      </c>
      <c r="B41" s="1" t="s">
        <v>7084</v>
      </c>
      <c r="K41" s="1">
        <f t="shared" si="0"/>
        <v>2.72</v>
      </c>
    </row>
    <row r="42" spans="1:56" x14ac:dyDescent="0.25">
      <c r="A42" s="1">
        <v>9</v>
      </c>
      <c r="B42" s="1" t="s">
        <v>7083</v>
      </c>
      <c r="C42" s="1">
        <v>2073.0000025033951</v>
      </c>
      <c r="D42" s="1">
        <v>0</v>
      </c>
      <c r="E42">
        <f>(R42-S42*(1000-T42)/(1000-U42))*AK42</f>
        <v>4.6841372499413598</v>
      </c>
      <c r="F42">
        <f>IF(AV42&lt;&gt;0,1/(1/AV42-1/N42),0)</f>
        <v>5.1087343526271454</v>
      </c>
      <c r="G42">
        <f>((AY42-AL42/2)*S42-E42)/(AY42+AL42/2)</f>
        <v>376.23760254194013</v>
      </c>
      <c r="H42">
        <f>AL42*1000</f>
        <v>28.118458008656955</v>
      </c>
      <c r="I42">
        <f>(AQ42-AW42)</f>
        <v>1.0394622587363513</v>
      </c>
      <c r="J42">
        <f>(P42+AP42*D42)</f>
        <v>26.661308288574219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27.282669067382813</v>
      </c>
      <c r="P42" s="1">
        <v>26.661308288574219</v>
      </c>
      <c r="Q42" s="1">
        <v>27.432472229003906</v>
      </c>
      <c r="R42" s="1">
        <v>400.0469970703125</v>
      </c>
      <c r="S42" s="1">
        <v>385.99005126953125</v>
      </c>
      <c r="T42" s="1">
        <v>2.9823589324951172</v>
      </c>
      <c r="U42" s="1">
        <v>27.716228485107422</v>
      </c>
      <c r="V42" s="1">
        <v>7.3010201454162598</v>
      </c>
      <c r="W42" s="1">
        <v>67.851242065429688</v>
      </c>
      <c r="X42" s="1">
        <v>300.65011596679688</v>
      </c>
      <c r="Y42" s="1">
        <v>998.8323974609375</v>
      </c>
      <c r="Z42" s="1">
        <v>9.0084428787231445</v>
      </c>
      <c r="AA42" s="1">
        <v>89.085540771484375</v>
      </c>
      <c r="AB42" s="1">
        <v>11.710761070251465</v>
      </c>
      <c r="AC42" s="1">
        <v>-6.3316106796264648E-2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1.1053313087014587</v>
      </c>
      <c r="AL42">
        <f>(U42-T42)/(1000-U42)*AK42</f>
        <v>2.8118458008656956E-2</v>
      </c>
      <c r="AM42">
        <f>(P42+273.15)</f>
        <v>299.8113082885742</v>
      </c>
      <c r="AN42">
        <f>(O42+273.15)</f>
        <v>300.43266906738279</v>
      </c>
      <c r="AO42">
        <f>(Y42*AG42+Z42*AH42)*AI42</f>
        <v>159.81318002164699</v>
      </c>
      <c r="AP42">
        <f>((AO42+0.00000010773*(AN42^4-AM42^4))-AL42*44100)/(L42*51.4+0.00000043092*AM42^3)</f>
        <v>-8.822492808002961</v>
      </c>
      <c r="AQ42">
        <f>0.61365*EXP(17.502*J42/(240.97+J42))</f>
        <v>3.5085774614781653</v>
      </c>
      <c r="AR42">
        <f>AQ42*1000/AA42</f>
        <v>39.384365084319441</v>
      </c>
      <c r="AS42">
        <f>(AR42-U42)</f>
        <v>11.668136599212019</v>
      </c>
      <c r="AT42">
        <f>IF(D42,P42,(O42+P42)/2)</f>
        <v>26.971988677978516</v>
      </c>
      <c r="AU42">
        <f>0.61365*EXP(17.502*AT42/(240.97+AT42))</f>
        <v>3.5732755777604841</v>
      </c>
      <c r="AV42">
        <f>IF(AS42&lt;&gt;0,(1000-(AR42+U42)/2)/AS42*AL42,0)</f>
        <v>2.3289987365397504</v>
      </c>
      <c r="AW42">
        <f>U42*AA42/1000</f>
        <v>2.469115202741814</v>
      </c>
      <c r="AX42">
        <f>(AU42-AW42)</f>
        <v>1.1041603750186701</v>
      </c>
      <c r="AY42">
        <f>1/(1.6/F42+1.37/N42)</f>
        <v>1.5791388212827615</v>
      </c>
      <c r="AZ42">
        <f>G42*AA42*0.001</f>
        <v>33.517330281015546</v>
      </c>
      <c r="BA42">
        <f>G42/S42</f>
        <v>0.97473393758332616</v>
      </c>
      <c r="BB42">
        <f>(1-AL42*AA42/AQ42/F42)*100</f>
        <v>86.024919070998052</v>
      </c>
      <c r="BC42">
        <f>(S42-E42/(N42/1.35))</f>
        <v>384.51269820117784</v>
      </c>
      <c r="BD42">
        <f>E42*BB42/100/BC42</f>
        <v>1.0479563606838993E-2</v>
      </c>
    </row>
    <row r="43" spans="1:56" x14ac:dyDescent="0.25">
      <c r="A43" s="1" t="s">
        <v>1</v>
      </c>
      <c r="B43" s="1" t="s">
        <v>7082</v>
      </c>
      <c r="K43" s="1">
        <f t="shared" si="0"/>
        <v>2.72</v>
      </c>
    </row>
    <row r="44" spans="1:56" x14ac:dyDescent="0.25">
      <c r="A44" s="1" t="s">
        <v>1</v>
      </c>
      <c r="B44" s="1" t="s">
        <v>7081</v>
      </c>
      <c r="K44" s="1">
        <f t="shared" si="0"/>
        <v>2.72</v>
      </c>
    </row>
    <row r="45" spans="1:56" x14ac:dyDescent="0.25">
      <c r="A45" s="1">
        <v>10</v>
      </c>
      <c r="B45" s="1" t="s">
        <v>7080</v>
      </c>
      <c r="C45" s="1">
        <v>2277.0000025033951</v>
      </c>
      <c r="D45" s="1">
        <v>0</v>
      </c>
      <c r="E45">
        <f>(R45-S45*(1000-T45)/(1000-U45))*AK45</f>
        <v>5.1256182352563178</v>
      </c>
      <c r="F45">
        <f>IF(AV45&lt;&gt;0,1/(1/AV45-1/N45),0)</f>
        <v>5.8208634959251562</v>
      </c>
      <c r="G45">
        <f>((AY45-AL45/2)*S45-E45)/(AY45+AL45/2)</f>
        <v>375.66007779539348</v>
      </c>
      <c r="H45">
        <f>AL45*1000</f>
        <v>28.791674579612796</v>
      </c>
      <c r="I45">
        <f>(AQ45-AW45)</f>
        <v>1.0043123535791345</v>
      </c>
      <c r="J45">
        <f>(P45+AP45*D45)</f>
        <v>26.817340850830078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27.343730926513672</v>
      </c>
      <c r="P45" s="1">
        <v>26.817340850830078</v>
      </c>
      <c r="Q45" s="1">
        <v>27.473943710327148</v>
      </c>
      <c r="R45" s="1">
        <v>399.90145874023438</v>
      </c>
      <c r="S45" s="1">
        <v>385.22625732421875</v>
      </c>
      <c r="T45" s="1">
        <v>3.1640548706054688</v>
      </c>
      <c r="U45" s="1">
        <v>28.476593017578125</v>
      </c>
      <c r="V45" s="1">
        <v>7.7174806594848633</v>
      </c>
      <c r="W45" s="1">
        <v>69.457565307617188</v>
      </c>
      <c r="X45" s="1">
        <v>300.57537841796875</v>
      </c>
      <c r="Y45" s="1">
        <v>1249.1142578125</v>
      </c>
      <c r="Z45" s="1">
        <v>8.849452018737793</v>
      </c>
      <c r="AA45" s="1">
        <v>89.07769775390625</v>
      </c>
      <c r="AB45" s="1">
        <v>11.771870613098145</v>
      </c>
      <c r="AC45" s="1">
        <v>-6.7360065877437592E-2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1.1050565383013555</v>
      </c>
      <c r="AL45">
        <f>(U45-T45)/(1000-U45)*AK45</f>
        <v>2.8791674579612795E-2</v>
      </c>
      <c r="AM45">
        <f>(P45+273.15)</f>
        <v>299.96734085083006</v>
      </c>
      <c r="AN45">
        <f>(O45+273.15)</f>
        <v>300.49373092651365</v>
      </c>
      <c r="AO45">
        <f>(Y45*AG45+Z45*AH45)*AI45</f>
        <v>199.8582767828193</v>
      </c>
      <c r="AP45">
        <f>((AO45+0.00000010773*(AN45^4-AM45^4))-AL45*44100)/(L45*51.4+0.00000043092*AM45^3)</f>
        <v>-8.7450763436423742</v>
      </c>
      <c r="AQ45">
        <f>0.61365*EXP(17.502*J45/(240.97+J45))</f>
        <v>3.5409416994599558</v>
      </c>
      <c r="AR45">
        <f>AQ45*1000/AA45</f>
        <v>39.751158693419171</v>
      </c>
      <c r="AS45">
        <f>(AR45-U45)</f>
        <v>11.274565675841046</v>
      </c>
      <c r="AT45">
        <f>IF(D45,P45,(O45+P45)/2)</f>
        <v>27.080535888671875</v>
      </c>
      <c r="AU45">
        <f>0.61365*EXP(17.502*AT45/(240.97+AT45))</f>
        <v>3.5961243680233892</v>
      </c>
      <c r="AV45">
        <f>IF(AS45&lt;&gt;0,(1000-(AR45+U45)/2)/AS45*AL45,0)</f>
        <v>2.4665676503106155</v>
      </c>
      <c r="AW45">
        <f>U45*AA45/1000</f>
        <v>2.5366293458808213</v>
      </c>
      <c r="AX45">
        <f>(AU45-AW45)</f>
        <v>1.0594950221425679</v>
      </c>
      <c r="AY45">
        <f>1/(1.6/F45+1.37/N45)</f>
        <v>1.6808396772425749</v>
      </c>
      <c r="AZ45">
        <f>G45*AA45*0.001</f>
        <v>33.462934868066974</v>
      </c>
      <c r="BA45">
        <f>G45/S45</f>
        <v>0.97516737411600152</v>
      </c>
      <c r="BB45">
        <f>(1-AL45*AA45/AQ45/F45)*100</f>
        <v>87.556867723762693</v>
      </c>
      <c r="BC45">
        <f>(S45-E45/(N45/1.35))</f>
        <v>383.6096633981636</v>
      </c>
      <c r="BD45">
        <f>E45*BB45/100/BC45</f>
        <v>1.1698951320760494E-2</v>
      </c>
    </row>
    <row r="46" spans="1:56" x14ac:dyDescent="0.25">
      <c r="A46" s="1" t="s">
        <v>1</v>
      </c>
      <c r="B46" s="1" t="s">
        <v>7079</v>
      </c>
      <c r="K46" s="1">
        <f t="shared" si="0"/>
        <v>2.72</v>
      </c>
    </row>
    <row r="47" spans="1:56" x14ac:dyDescent="0.25">
      <c r="A47" s="1" t="s">
        <v>1</v>
      </c>
      <c r="B47" s="1" t="s">
        <v>7078</v>
      </c>
      <c r="K47" s="1">
        <f t="shared" si="0"/>
        <v>2.72</v>
      </c>
    </row>
    <row r="48" spans="1:56" x14ac:dyDescent="0.25">
      <c r="A48" s="1">
        <v>11</v>
      </c>
      <c r="B48" s="1" t="s">
        <v>7077</v>
      </c>
      <c r="C48" s="1">
        <v>2481.0000025033951</v>
      </c>
      <c r="D48" s="1">
        <v>0</v>
      </c>
      <c r="E48">
        <f>(R48-S48*(1000-T48)/(1000-U48))*AK48</f>
        <v>5.5907272631106713</v>
      </c>
      <c r="F48">
        <f>IF(AV48&lt;&gt;0,1/(1/AV48-1/N48),0)</f>
        <v>7.1227113042054082</v>
      </c>
      <c r="G48">
        <f>((AY48-AL48/2)*S48-E48)/(AY48+AL48/2)</f>
        <v>375.3246663324814</v>
      </c>
      <c r="H48">
        <f>AL48*1000</f>
        <v>29.813921183559184</v>
      </c>
      <c r="I48">
        <f>(AQ48-AW48)</f>
        <v>0.95860484726131823</v>
      </c>
      <c r="J48">
        <f>(P48+AP48*D48)</f>
        <v>27.041797637939453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27.434392929077148</v>
      </c>
      <c r="P48" s="1">
        <v>27.041797637939453</v>
      </c>
      <c r="Q48" s="1">
        <v>27.537696838378906</v>
      </c>
      <c r="R48" s="1">
        <v>399.97079467773438</v>
      </c>
      <c r="S48" s="1">
        <v>384.5399169921875</v>
      </c>
      <c r="T48" s="1">
        <v>3.3407561779022217</v>
      </c>
      <c r="U48" s="1">
        <v>29.518712997436523</v>
      </c>
      <c r="V48" s="1">
        <v>8.1049919128417969</v>
      </c>
      <c r="W48" s="1">
        <v>71.615203857421875</v>
      </c>
      <c r="X48" s="1">
        <v>300.63491821289063</v>
      </c>
      <c r="Y48" s="1">
        <v>1600.1226806640625</v>
      </c>
      <c r="Z48" s="1">
        <v>9.0277500152587891</v>
      </c>
      <c r="AA48" s="1">
        <v>89.074028015136719</v>
      </c>
      <c r="AB48" s="1">
        <v>11.868669509887695</v>
      </c>
      <c r="AC48" s="1">
        <v>-7.7707529067993164E-2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1.1052754346062152</v>
      </c>
      <c r="AL48">
        <f>(U48-T48)/(1000-U48)*AK48</f>
        <v>2.9813921183559185E-2</v>
      </c>
      <c r="AM48">
        <f>(P48+273.15)</f>
        <v>300.19179763793943</v>
      </c>
      <c r="AN48">
        <f>(O48+273.15)</f>
        <v>300.58439292907713</v>
      </c>
      <c r="AO48">
        <f>(Y48*AG48+Z48*AH48)*AI48</f>
        <v>256.01962318376536</v>
      </c>
      <c r="AP48">
        <f>((AO48+0.00000010773*(AN48^4-AM48^4))-AL48*44100)/(L48*51.4+0.00000043092*AM48^3)</f>
        <v>-8.6648894388727307</v>
      </c>
      <c r="AQ48">
        <f>0.61365*EXP(17.502*J48/(240.97+J48))</f>
        <v>3.5879555157657594</v>
      </c>
      <c r="AR48">
        <f>AQ48*1000/AA48</f>
        <v>40.280602502404442</v>
      </c>
      <c r="AS48">
        <f>(AR48-U48)</f>
        <v>10.761889504967918</v>
      </c>
      <c r="AT48">
        <f>IF(D48,P48,(O48+P48)/2)</f>
        <v>27.238095283508301</v>
      </c>
      <c r="AU48">
        <f>0.61365*EXP(17.502*AT48/(240.97+AT48))</f>
        <v>3.6295169276374533</v>
      </c>
      <c r="AV48">
        <f>IF(AS48&lt;&gt;0,(1000-(AR48+U48)/2)/AS48*AL48,0)</f>
        <v>2.6736406766476684</v>
      </c>
      <c r="AW48">
        <f>U48*AA48/1000</f>
        <v>2.6293506685044412</v>
      </c>
      <c r="AX48">
        <f>(AU48-AW48)</f>
        <v>1.000166259133012</v>
      </c>
      <c r="AY48">
        <f>1/(1.6/F48+1.37/N48)</f>
        <v>1.8358696129444321</v>
      </c>
      <c r="AZ48">
        <f>G48*AA48*0.001</f>
        <v>33.43167984367129</v>
      </c>
      <c r="BA48">
        <f>G48/S48</f>
        <v>0.9760356460994053</v>
      </c>
      <c r="BB48">
        <f>(1-AL48*AA48/AQ48/F48)*100</f>
        <v>89.608510596547902</v>
      </c>
      <c r="BC48">
        <f>(S48-E48/(N48/1.35))</f>
        <v>382.77663004396948</v>
      </c>
      <c r="BD48">
        <f>E48*BB48/100/BC48</f>
        <v>1.3087965771089911E-2</v>
      </c>
    </row>
    <row r="49" spans="1:56" x14ac:dyDescent="0.25">
      <c r="A49" s="1" t="s">
        <v>1</v>
      </c>
      <c r="B49" s="1" t="s">
        <v>7076</v>
      </c>
      <c r="K49" s="1">
        <f t="shared" si="0"/>
        <v>2.72</v>
      </c>
    </row>
    <row r="50" spans="1:56" x14ac:dyDescent="0.25">
      <c r="A50" s="1" t="s">
        <v>1</v>
      </c>
      <c r="B50" s="1" t="s">
        <v>5928</v>
      </c>
      <c r="K50" s="1">
        <f t="shared" si="0"/>
        <v>2.72</v>
      </c>
    </row>
    <row r="51" spans="1:56" x14ac:dyDescent="0.25">
      <c r="A51" s="1">
        <v>12</v>
      </c>
      <c r="B51" s="1" t="s">
        <v>7075</v>
      </c>
      <c r="C51" s="1">
        <v>2685.5000024922192</v>
      </c>
      <c r="D51" s="1">
        <v>0</v>
      </c>
      <c r="E51">
        <f>(R51-S51*(1000-T51)/(1000-U51))*AK51</f>
        <v>5.742362605522521</v>
      </c>
      <c r="F51">
        <f>IF(AV51&lt;&gt;0,1/(1/AV51-1/N51),0)</f>
        <v>9.5799720972425</v>
      </c>
      <c r="G51">
        <f>((AY51-AL51/2)*S51-E51)/(AY51+AL51/2)</f>
        <v>375.50194512208003</v>
      </c>
      <c r="H51">
        <f>AL51*1000</f>
        <v>31.092788227674376</v>
      </c>
      <c r="I51">
        <f>(AQ51-AW51)</f>
        <v>0.902575639864589</v>
      </c>
      <c r="J51">
        <f>(P51+AP51*D51)</f>
        <v>27.307270050048828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27.571063995361328</v>
      </c>
      <c r="P51" s="1">
        <v>27.307270050048828</v>
      </c>
      <c r="Q51" s="1">
        <v>27.639446258544922</v>
      </c>
      <c r="R51" s="1">
        <v>400.04965209960938</v>
      </c>
      <c r="S51" s="1">
        <v>384.05056762695313</v>
      </c>
      <c r="T51" s="1">
        <v>3.5149898529052734</v>
      </c>
      <c r="U51" s="1">
        <v>30.780101776123047</v>
      </c>
      <c r="V51" s="1">
        <v>8.4597129821777344</v>
      </c>
      <c r="W51" s="1">
        <v>74.080101013183594</v>
      </c>
      <c r="X51" s="1">
        <v>300.6378173828125</v>
      </c>
      <c r="Y51" s="1">
        <v>1999.5601806640625</v>
      </c>
      <c r="Z51" s="1">
        <v>8.2831840515136719</v>
      </c>
      <c r="AA51" s="1">
        <v>89.0733642578125</v>
      </c>
      <c r="AB51" s="1">
        <v>12.109722137451172</v>
      </c>
      <c r="AC51" s="1">
        <v>-8.565983921289444E-2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1.1052860933191635</v>
      </c>
      <c r="AL51">
        <f>(U51-T51)/(1000-U51)*AK51</f>
        <v>3.1092788227674376E-2</v>
      </c>
      <c r="AM51">
        <f>(P51+273.15)</f>
        <v>300.45727005004881</v>
      </c>
      <c r="AN51">
        <f>(O51+273.15)</f>
        <v>300.72106399536131</v>
      </c>
      <c r="AO51">
        <f>(Y51*AG51+Z51*AH51)*AI51</f>
        <v>319.92962175526554</v>
      </c>
      <c r="AP51">
        <f>((AO51+0.00000010773*(AN51^4-AM51^4))-AL51*44100)/(L51*51.4+0.00000043092*AM51^3)</f>
        <v>-8.6132680942614819</v>
      </c>
      <c r="AQ51">
        <f>0.61365*EXP(17.502*J51/(240.97+J51))</f>
        <v>3.6442628572617388</v>
      </c>
      <c r="AR51">
        <f>AQ51*1000/AA51</f>
        <v>40.913048335233455</v>
      </c>
      <c r="AS51">
        <f>(AR51-U51)</f>
        <v>10.132946559110408</v>
      </c>
      <c r="AT51">
        <f>IF(D51,P51,(O51+P51)/2)</f>
        <v>27.439167022705078</v>
      </c>
      <c r="AU51">
        <f>0.61365*EXP(17.502*AT51/(240.97+AT51))</f>
        <v>3.6725241823931167</v>
      </c>
      <c r="AV51">
        <f>IF(AS51&lt;&gt;0,(1000-(AR51+U51)/2)/AS51*AL51,0)</f>
        <v>2.9584897231918874</v>
      </c>
      <c r="AW51">
        <f>U51*AA51/1000</f>
        <v>2.7416872173971498</v>
      </c>
      <c r="AX51">
        <f>(AU51-AW51)</f>
        <v>0.93083696499596691</v>
      </c>
      <c r="AY51">
        <f>1/(1.6/F51+1.37/N51)</f>
        <v>2.0530401604316602</v>
      </c>
      <c r="AZ51">
        <f>G51*AA51*0.001</f>
        <v>33.447221537376159</v>
      </c>
      <c r="BA51">
        <f>G51/S51</f>
        <v>0.97774089345136239</v>
      </c>
      <c r="BB51">
        <f>(1-AL51*AA51/AQ51/F51)*100</f>
        <v>92.067070663411741</v>
      </c>
      <c r="BC51">
        <f>(S51-E51/(N51/1.35))</f>
        <v>382.23945566285073</v>
      </c>
      <c r="BD51">
        <f>E51*BB51/100/BC51</f>
        <v>1.3831186078390937E-2</v>
      </c>
    </row>
    <row r="52" spans="1:56" x14ac:dyDescent="0.25">
      <c r="A52" s="1" t="s">
        <v>1</v>
      </c>
      <c r="B52" s="1" t="s">
        <v>7074</v>
      </c>
      <c r="K52" s="1">
        <v>7.1575000000000006</v>
      </c>
    </row>
    <row r="53" spans="1:56" x14ac:dyDescent="0.25">
      <c r="A53" s="1" t="s">
        <v>1</v>
      </c>
      <c r="B53" s="1" t="s">
        <v>7073</v>
      </c>
      <c r="K53" s="1">
        <v>7.1575000000000006</v>
      </c>
    </row>
    <row r="54" spans="1:56" x14ac:dyDescent="0.25">
      <c r="A54" s="1" t="s">
        <v>1</v>
      </c>
      <c r="B54" s="1" t="s">
        <v>7072</v>
      </c>
      <c r="K54" s="1">
        <v>7.1575000000000006</v>
      </c>
    </row>
    <row r="55" spans="1:56" x14ac:dyDescent="0.25">
      <c r="A55" s="1" t="s">
        <v>1</v>
      </c>
      <c r="B55" s="1" t="s">
        <v>5928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9B573-8752-41D0-8FA6-1A781C9F192D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7150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7149</v>
      </c>
    </row>
    <row r="12" spans="1:60" x14ac:dyDescent="0.25">
      <c r="A12" s="1" t="s">
        <v>1</v>
      </c>
      <c r="B12" s="1" t="s">
        <v>7148</v>
      </c>
    </row>
    <row r="13" spans="1:60" x14ac:dyDescent="0.25">
      <c r="A13" s="1" t="s">
        <v>1</v>
      </c>
      <c r="B13" s="1" t="s">
        <v>7147</v>
      </c>
    </row>
    <row r="14" spans="1:60" x14ac:dyDescent="0.25">
      <c r="A14" s="1" t="s">
        <v>1</v>
      </c>
      <c r="B14" s="1" t="s">
        <v>7146</v>
      </c>
    </row>
    <row r="15" spans="1:60" x14ac:dyDescent="0.25">
      <c r="A15" s="1" t="s">
        <v>1</v>
      </c>
      <c r="B15" s="1" t="s">
        <v>7145</v>
      </c>
    </row>
    <row r="16" spans="1:60" x14ac:dyDescent="0.25">
      <c r="A16" s="1" t="s">
        <v>1</v>
      </c>
      <c r="B16" s="1" t="s">
        <v>7144</v>
      </c>
    </row>
    <row r="17" spans="1:60" x14ac:dyDescent="0.25">
      <c r="A17" s="1" t="s">
        <v>1</v>
      </c>
      <c r="B17" s="1" t="s">
        <v>7143</v>
      </c>
    </row>
    <row r="18" spans="1:60" x14ac:dyDescent="0.25">
      <c r="A18" s="1">
        <v>1</v>
      </c>
      <c r="B18" s="1" t="s">
        <v>7142</v>
      </c>
      <c r="C18" s="1">
        <v>438.50000204518437</v>
      </c>
      <c r="D18" s="1">
        <v>0</v>
      </c>
      <c r="E18">
        <f>(R18-S18*(1000-T18)/(1000-U18))*AO18</f>
        <v>-3.9390005176569836</v>
      </c>
      <c r="F18">
        <f>IF(AZ18&lt;&gt;0,1/(1/AZ18-1/N18),0)</f>
        <v>3.3318553356510039</v>
      </c>
      <c r="G18">
        <f>((BC18-AP18/2)*S18-E18)/(BC18+AP18/2)</f>
        <v>387.99582003049977</v>
      </c>
      <c r="H18">
        <f>AP18*1000</f>
        <v>27.869841933742229</v>
      </c>
      <c r="I18">
        <f>(AU18-BA18)</f>
        <v>1.2834075884108875</v>
      </c>
      <c r="J18">
        <f>(P18+AT18*D18)</f>
        <v>26.581531524658203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27.701482772827148</v>
      </c>
      <c r="P18" s="1">
        <v>26.581531524658203</v>
      </c>
      <c r="Q18" s="1">
        <v>27.788175582885742</v>
      </c>
      <c r="R18" s="1">
        <v>399.92489624023438</v>
      </c>
      <c r="S18" s="1">
        <v>393.55929565429688</v>
      </c>
      <c r="T18" s="1">
        <v>0.16971984505653381</v>
      </c>
      <c r="U18" s="1">
        <v>24.782184600830078</v>
      </c>
      <c r="V18" s="1">
        <v>0.40560844540596008</v>
      </c>
      <c r="W18" s="1">
        <v>59.226211547851563</v>
      </c>
      <c r="X18" s="1">
        <v>300.36541748046875</v>
      </c>
      <c r="Y18" s="1">
        <v>0.10663201659917831</v>
      </c>
      <c r="Z18" s="1">
        <v>8.8145961761474609</v>
      </c>
      <c r="AA18" s="1">
        <v>89.125419616699219</v>
      </c>
      <c r="AB18" s="1">
        <v>9.5599603652954102</v>
      </c>
      <c r="AC18" s="1">
        <v>-0.216839998960495</v>
      </c>
      <c r="AD18" s="1">
        <v>5.0543397665023804E-2</v>
      </c>
      <c r="AE18" s="1">
        <v>3.3372030593454838E-3</v>
      </c>
      <c r="AF18" s="1">
        <v>3.0924107879400253E-2</v>
      </c>
      <c r="AG18" s="1">
        <v>2.2710924968123436E-2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1.1042846230899583</v>
      </c>
      <c r="AP18">
        <f>(U18-T18)/(1000-U18)*AO18</f>
        <v>2.7869841933742229E-2</v>
      </c>
      <c r="AQ18">
        <f>(P18+273.15)</f>
        <v>299.73153152465818</v>
      </c>
      <c r="AR18">
        <f>(O18+273.15)</f>
        <v>300.85148277282713</v>
      </c>
      <c r="AS18">
        <f>(Y18*AK18+Z18*AL18)*AM18</f>
        <v>1.7061122274522722E-2</v>
      </c>
      <c r="AT18">
        <f>((AS18+0.00000010773*(AR18^4-AQ18^4))-AP18*44100)/(L18*0.92*2*29.3+0.00000043092*AQ18^3)</f>
        <v>-9.5757560603236236</v>
      </c>
      <c r="AU18">
        <f>0.61365*EXP(17.502*J18/(240.97+J18))</f>
        <v>3.4921301899783699</v>
      </c>
      <c r="AV18">
        <f>AU18*1000/AA18</f>
        <v>39.18220194639126</v>
      </c>
      <c r="AW18">
        <f>(AV18-U18)</f>
        <v>14.400017345561182</v>
      </c>
      <c r="AX18">
        <f>IF(D18,P18,(O18+P18)/2)</f>
        <v>27.141507148742676</v>
      </c>
      <c r="AY18">
        <f>0.61365*EXP(17.502*AX18/(240.97+AX18))</f>
        <v>3.6090144472688639</v>
      </c>
      <c r="AZ18">
        <f>IF(AW18&lt;&gt;0,(1000-(AV18+U18)/2)/AW18*AP18,0)</f>
        <v>1.8735049142720968</v>
      </c>
      <c r="BA18">
        <f>U18*AA18/1000</f>
        <v>2.2087226015674823</v>
      </c>
      <c r="BB18">
        <f>(AY18-BA18)</f>
        <v>1.4002918457013815</v>
      </c>
      <c r="BC18">
        <f>1/(1.6/F18+1.37/N18)</f>
        <v>1.2495620940493555</v>
      </c>
      <c r="BD18">
        <f>G18*AA18*0.001</f>
        <v>34.580290269743607</v>
      </c>
      <c r="BE18">
        <f>G18/S18</f>
        <v>0.98586369148123476</v>
      </c>
      <c r="BF18">
        <f>(1-AP18*AA18/AU18/F18)*100</f>
        <v>78.65188516805452</v>
      </c>
      <c r="BG18">
        <f>(S18-E18/(N18/1.35))</f>
        <v>394.80163638653715</v>
      </c>
      <c r="BH18">
        <f>E18*BF18/100/BG18</f>
        <v>-7.8472272614478183E-3</v>
      </c>
    </row>
    <row r="19" spans="1:60" x14ac:dyDescent="0.25">
      <c r="A19" s="1" t="s">
        <v>1</v>
      </c>
      <c r="B19" s="1" t="s">
        <v>7141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7140</v>
      </c>
      <c r="K20" s="1">
        <f t="shared" si="0"/>
        <v>2.72</v>
      </c>
    </row>
    <row r="21" spans="1:60" x14ac:dyDescent="0.25">
      <c r="A21" s="1">
        <v>2</v>
      </c>
      <c r="B21" s="1" t="s">
        <v>7139</v>
      </c>
      <c r="C21" s="1">
        <v>644.00000205636024</v>
      </c>
      <c r="D21" s="1">
        <v>0</v>
      </c>
      <c r="E21">
        <f>(R21-S21*(1000-T21)/(1000-U21))*AO21</f>
        <v>-2.6578653054157555</v>
      </c>
      <c r="F21">
        <f>IF(AZ21&lt;&gt;0,1/(1/AZ21-1/N21),0)</f>
        <v>3.1201144510257901</v>
      </c>
      <c r="G21">
        <f>((BC21-AP21/2)*S21-E21)/(BC21+AP21/2)</f>
        <v>386.01286851581528</v>
      </c>
      <c r="H21">
        <f>AP21*1000</f>
        <v>27.185526058905019</v>
      </c>
      <c r="I21">
        <f>(AU21-BA21)</f>
        <v>1.3002930941091226</v>
      </c>
      <c r="J21">
        <f>(P21+AT21*D21)</f>
        <v>26.413148880004883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27.626167297363281</v>
      </c>
      <c r="P21" s="1">
        <v>26.413148880004883</v>
      </c>
      <c r="Q21" s="1">
        <v>27.773107528686523</v>
      </c>
      <c r="R21" s="1">
        <v>399.87405395507813</v>
      </c>
      <c r="S21" s="1">
        <v>392.61404418945313</v>
      </c>
      <c r="T21" s="1">
        <v>0.17906604707241058</v>
      </c>
      <c r="U21" s="1">
        <v>24.206064224243164</v>
      </c>
      <c r="V21" s="1">
        <v>0.42982596158981323</v>
      </c>
      <c r="W21" s="1">
        <v>58.103675842285156</v>
      </c>
      <c r="X21" s="1">
        <v>300.30685424804688</v>
      </c>
      <c r="Y21" s="1">
        <v>25.320478439331055</v>
      </c>
      <c r="Z21" s="1">
        <v>8.6922798156738281</v>
      </c>
      <c r="AA21" s="1">
        <v>89.124076843261719</v>
      </c>
      <c r="AB21" s="1">
        <v>9.4037818908691406</v>
      </c>
      <c r="AC21" s="1">
        <v>-0.20471268892288208</v>
      </c>
      <c r="AD21" s="1">
        <v>5.3153708577156067E-2</v>
      </c>
      <c r="AE21" s="1">
        <v>1.3107394799590111E-2</v>
      </c>
      <c r="AF21" s="1">
        <v>3.4514393657445908E-2</v>
      </c>
      <c r="AG21" s="1">
        <v>1.4440083876252174E-2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1.1040693170884075</v>
      </c>
      <c r="AP21">
        <f>(U21-T21)/(1000-U21)*AO21</f>
        <v>2.7185526058905018E-2</v>
      </c>
      <c r="AQ21">
        <f>(P21+273.15)</f>
        <v>299.56314888000486</v>
      </c>
      <c r="AR21">
        <f>(O21+273.15)</f>
        <v>300.77616729736326</v>
      </c>
      <c r="AS21">
        <f>(Y21*AK21+Z21*AL21)*AM21</f>
        <v>4.0512764597398814</v>
      </c>
      <c r="AT21">
        <f>((AS21+0.00000010773*(AR21^4-AQ21^4))-AP21*44100)/(L21*0.92*2*29.3+0.00000043092*AQ21^3)</f>
        <v>-9.299348261371426</v>
      </c>
      <c r="AU21">
        <f>0.61365*EXP(17.502*J21/(240.97+J21))</f>
        <v>3.4576362221034986</v>
      </c>
      <c r="AV21">
        <f>AU21*1000/AA21</f>
        <v>38.795759177222997</v>
      </c>
      <c r="AW21">
        <f>(AV21-U21)</f>
        <v>14.589694952979833</v>
      </c>
      <c r="AX21">
        <f>IF(D21,P21,(O21+P21)/2)</f>
        <v>27.019658088684082</v>
      </c>
      <c r="AY21">
        <f>0.61365*EXP(17.502*AX21/(240.97+AX21))</f>
        <v>3.5832941597704182</v>
      </c>
      <c r="AZ21">
        <f>IF(AW21&lt;&gt;0,(1000-(AV21+U21)/2)/AW21*AP21,0)</f>
        <v>1.8046406924778056</v>
      </c>
      <c r="BA21">
        <f>U21*AA21/1000</f>
        <v>2.157343127994376</v>
      </c>
      <c r="BB21">
        <f>(AY21-BA21)</f>
        <v>1.4259510317760422</v>
      </c>
      <c r="BC21">
        <f>1/(1.6/F21+1.37/N21)</f>
        <v>1.2006688201002456</v>
      </c>
      <c r="BD21">
        <f>G21*AA21*0.001</f>
        <v>34.403040556091405</v>
      </c>
      <c r="BE21">
        <f>G21/S21</f>
        <v>0.98318660330333851</v>
      </c>
      <c r="BF21">
        <f>(1-AP21*AA21/AU21/F21)*100</f>
        <v>77.541385449718518</v>
      </c>
      <c r="BG21">
        <f>(S21-E21/(N21/1.35))</f>
        <v>393.45232139071896</v>
      </c>
      <c r="BH21">
        <f>E21*BF21/100/BG21</f>
        <v>-5.238107565160713E-3</v>
      </c>
    </row>
    <row r="22" spans="1:60" x14ac:dyDescent="0.25">
      <c r="A22" s="1" t="s">
        <v>1</v>
      </c>
      <c r="B22" s="1" t="s">
        <v>7138</v>
      </c>
      <c r="K22" s="1">
        <f t="shared" si="0"/>
        <v>2.72</v>
      </c>
    </row>
    <row r="23" spans="1:60" x14ac:dyDescent="0.25">
      <c r="A23" s="1" t="s">
        <v>1</v>
      </c>
      <c r="B23" s="1" t="s">
        <v>7137</v>
      </c>
      <c r="K23" s="1">
        <f t="shared" si="0"/>
        <v>2.72</v>
      </c>
    </row>
    <row r="24" spans="1:60" x14ac:dyDescent="0.25">
      <c r="A24" s="1">
        <v>3</v>
      </c>
      <c r="B24" s="1" t="s">
        <v>7136</v>
      </c>
      <c r="C24" s="1">
        <v>850.00000205636024</v>
      </c>
      <c r="D24" s="1">
        <v>0</v>
      </c>
      <c r="E24">
        <f>(R24-S24*(1000-T24)/(1000-U24))*AO24</f>
        <v>-1.7001285085938405</v>
      </c>
      <c r="F24">
        <f>IF(AZ24&lt;&gt;0,1/(1/AZ24-1/N24),0)</f>
        <v>3.004576955292976</v>
      </c>
      <c r="G24">
        <f>((BC24-AP24/2)*S24-E24)/(BC24+AP24/2)</f>
        <v>384.72024468588438</v>
      </c>
      <c r="H24">
        <f>AP24*1000</f>
        <v>26.660586583680651</v>
      </c>
      <c r="I24">
        <f>(AU24-BA24)</f>
        <v>1.3040794980634001</v>
      </c>
      <c r="J24">
        <f>(P24+AT24*D24)</f>
        <v>26.232688903808594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27.503301620483398</v>
      </c>
      <c r="P24" s="1">
        <v>26.232688903808594</v>
      </c>
      <c r="Q24" s="1">
        <v>27.681865692138672</v>
      </c>
      <c r="R24" s="1">
        <v>400.02767944335938</v>
      </c>
      <c r="S24" s="1">
        <v>392.0994873046875</v>
      </c>
      <c r="T24" s="1">
        <v>0.17992360889911652</v>
      </c>
      <c r="U24" s="1">
        <v>23.753364562988281</v>
      </c>
      <c r="V24" s="1">
        <v>0.43498325347900391</v>
      </c>
      <c r="W24" s="1">
        <v>57.426120758056641</v>
      </c>
      <c r="X24" s="1">
        <v>300.313720703125</v>
      </c>
      <c r="Y24" s="1">
        <v>50.183055877685547</v>
      </c>
      <c r="Z24" s="1">
        <v>9.1966333389282227</v>
      </c>
      <c r="AA24" s="1">
        <v>89.120819091796875</v>
      </c>
      <c r="AB24" s="1">
        <v>9.2006797790527344</v>
      </c>
      <c r="AC24" s="1">
        <v>-0.19849234819412231</v>
      </c>
      <c r="AD24" s="1">
        <v>6.2106072902679443E-2</v>
      </c>
      <c r="AE24" s="1">
        <v>5.216667428612709E-3</v>
      </c>
      <c r="AF24" s="1">
        <v>2.8851818293333054E-2</v>
      </c>
      <c r="AG24" s="1">
        <v>1.6590707004070282E-2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1.1040945614085476</v>
      </c>
      <c r="AP24">
        <f>(U24-T24)/(1000-U24)*AO24</f>
        <v>2.6660586583680652E-2</v>
      </c>
      <c r="AQ24">
        <f>(P24+273.15)</f>
        <v>299.38268890380857</v>
      </c>
      <c r="AR24">
        <f>(O24+273.15)</f>
        <v>300.65330162048338</v>
      </c>
      <c r="AS24">
        <f>(Y24*AK24+Z24*AL24)*AM24</f>
        <v>8.0292887609610943</v>
      </c>
      <c r="AT24">
        <f>((AS24+0.00000010773*(AR24^4-AQ24^4))-AP24*44100)/(L24*0.92*2*29.3+0.00000043092*AQ24^3)</f>
        <v>-9.0820710370659175</v>
      </c>
      <c r="AU24">
        <f>0.61365*EXP(17.502*J24/(240.97+J24))</f>
        <v>3.4209988041029775</v>
      </c>
      <c r="AV24">
        <f>AU24*1000/AA24</f>
        <v>38.386079021325592</v>
      </c>
      <c r="AW24">
        <f>(AV24-U24)</f>
        <v>14.632714458337311</v>
      </c>
      <c r="AX24">
        <f>IF(D24,P24,(O24+P24)/2)</f>
        <v>26.867995262145996</v>
      </c>
      <c r="AY24">
        <f>0.61365*EXP(17.502*AX24/(240.97+AX24))</f>
        <v>3.5515043138013334</v>
      </c>
      <c r="AZ24">
        <f>IF(AW24&lt;&gt;0,(1000-(AV24+U24)/2)/AW24*AP24,0)</f>
        <v>1.7653764548785744</v>
      </c>
      <c r="BA24">
        <f>U24*AA24/1000</f>
        <v>2.1169193060395775</v>
      </c>
      <c r="BB24">
        <f>(AY24-BA24)</f>
        <v>1.4345850077617559</v>
      </c>
      <c r="BC24">
        <f>1/(1.6/F24+1.37/N24)</f>
        <v>1.1728990088596969</v>
      </c>
      <c r="BD24">
        <f>G24*AA24*0.001</f>
        <v>34.286583327602528</v>
      </c>
      <c r="BE24">
        <f>G24/S24</f>
        <v>0.98118017784331113</v>
      </c>
      <c r="BF24">
        <f>(1-AP24*AA24/AU24/F24)*100</f>
        <v>76.884003739187492</v>
      </c>
      <c r="BG24">
        <f>(S24-E24/(N24/1.35))</f>
        <v>392.63569919062178</v>
      </c>
      <c r="BH24">
        <f>E24*BF24/100/BG24</f>
        <v>-3.3291085574052195E-3</v>
      </c>
    </row>
    <row r="25" spans="1:60" x14ac:dyDescent="0.25">
      <c r="A25" s="1" t="s">
        <v>1</v>
      </c>
      <c r="B25" s="1" t="s">
        <v>7135</v>
      </c>
      <c r="K25" s="1">
        <f t="shared" si="0"/>
        <v>2.72</v>
      </c>
    </row>
    <row r="26" spans="1:60" x14ac:dyDescent="0.25">
      <c r="A26" s="1" t="s">
        <v>1</v>
      </c>
      <c r="B26" s="1" t="s">
        <v>7134</v>
      </c>
      <c r="K26" s="1">
        <f t="shared" si="0"/>
        <v>2.72</v>
      </c>
    </row>
    <row r="27" spans="1:60" x14ac:dyDescent="0.25">
      <c r="A27" s="1">
        <v>4</v>
      </c>
      <c r="B27" s="1" t="s">
        <v>7133</v>
      </c>
      <c r="C27" s="1">
        <v>1056.0000020563602</v>
      </c>
      <c r="D27" s="1">
        <v>0</v>
      </c>
      <c r="E27">
        <f>(R27-S27*(1000-T27)/(1000-U27))*AO27</f>
        <v>-0.70780506998404524</v>
      </c>
      <c r="F27">
        <f>IF(AZ27&lt;&gt;0,1/(1/AZ27-1/N27),0)</f>
        <v>3.0050958352891506</v>
      </c>
      <c r="G27">
        <f>((BC27-AP27/2)*S27-E27)/(BC27+AP27/2)</f>
        <v>383.31858917197445</v>
      </c>
      <c r="H27">
        <f>AP27*1000</f>
        <v>26.500521436907157</v>
      </c>
      <c r="I27">
        <f>(AU27-BA27)</f>
        <v>1.2962478784673843</v>
      </c>
      <c r="J27">
        <f>(P27+AT27*D27)</f>
        <v>26.131254196166992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27.410148620605469</v>
      </c>
      <c r="P27" s="1">
        <v>26.131254196166992</v>
      </c>
      <c r="Q27" s="1">
        <v>27.593305587768555</v>
      </c>
      <c r="R27" s="1">
        <v>400.22152709960938</v>
      </c>
      <c r="S27" s="1">
        <v>391.46701049804688</v>
      </c>
      <c r="T27" s="1">
        <v>0.17979724705219269</v>
      </c>
      <c r="U27" s="1">
        <v>23.613937377929688</v>
      </c>
      <c r="V27" s="1">
        <v>0.43701550364494324</v>
      </c>
      <c r="W27" s="1">
        <v>57.396080017089844</v>
      </c>
      <c r="X27" s="1">
        <v>300.32803344726563</v>
      </c>
      <c r="Y27" s="1">
        <v>99.653854370117188</v>
      </c>
      <c r="Z27" s="1">
        <v>9.3953924179077148</v>
      </c>
      <c r="AA27" s="1">
        <v>89.112907409667969</v>
      </c>
      <c r="AB27" s="1">
        <v>9.2208118438720703</v>
      </c>
      <c r="AC27" s="1">
        <v>-0.19744350016117096</v>
      </c>
      <c r="AD27" s="1">
        <v>7.136516273021698E-2</v>
      </c>
      <c r="AE27" s="1">
        <v>8.8601000607013702E-3</v>
      </c>
      <c r="AF27" s="1">
        <v>2.0338941365480423E-2</v>
      </c>
      <c r="AG27" s="1">
        <v>2.1464701741933823E-2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1.1041471817914175</v>
      </c>
      <c r="AP27">
        <f>(U27-T27)/(1000-U27)*AO27</f>
        <v>2.6500521436907155E-2</v>
      </c>
      <c r="AQ27">
        <f>(P27+273.15)</f>
        <v>299.28125419616697</v>
      </c>
      <c r="AR27">
        <f>(O27+273.15)</f>
        <v>300.56014862060545</v>
      </c>
      <c r="AS27">
        <f>(Y27*AK27+Z27*AL27)*AM27</f>
        <v>15.944616342828795</v>
      </c>
      <c r="AT27">
        <f>((AS27+0.00000010773*(AR27^4-AQ27^4))-AP27*44100)/(L27*0.92*2*29.3+0.00000043092*AQ27^3)</f>
        <v>-8.9642966569005686</v>
      </c>
      <c r="AU27">
        <f>0.61365*EXP(17.502*J27/(240.97+J27))</f>
        <v>3.4005544936045302</v>
      </c>
      <c r="AV27">
        <f>AU27*1000/AA27</f>
        <v>38.160066733897182</v>
      </c>
      <c r="AW27">
        <f>(AV27-U27)</f>
        <v>14.546129355967494</v>
      </c>
      <c r="AX27">
        <f>IF(D27,P27,(O27+P27)/2)</f>
        <v>26.77070140838623</v>
      </c>
      <c r="AY27">
        <f>0.61365*EXP(17.502*AX27/(240.97+AX27))</f>
        <v>3.531240560085128</v>
      </c>
      <c r="AZ27">
        <f>IF(AW27&lt;&gt;0,(1000-(AV27+U27)/2)/AW27*AP27,0)</f>
        <v>1.7655555748420926</v>
      </c>
      <c r="BA27">
        <f>U27*AA27/1000</f>
        <v>2.1043066151371459</v>
      </c>
      <c r="BB27">
        <f>(AY27-BA27)</f>
        <v>1.4269339449479821</v>
      </c>
      <c r="BC27">
        <f>1/(1.6/F27+1.37/N27)</f>
        <v>1.1730255155024276</v>
      </c>
      <c r="BD27">
        <f>G27*AA27*0.001</f>
        <v>34.158633945286709</v>
      </c>
      <c r="BE27">
        <f>G27/S27</f>
        <v>0.97918490930894653</v>
      </c>
      <c r="BF27">
        <f>(1-AP27*AA27/AU27/F27)*100</f>
        <v>76.890690595687957</v>
      </c>
      <c r="BG27">
        <f>(S27-E27/(N27/1.35))</f>
        <v>391.69024861771345</v>
      </c>
      <c r="BH27">
        <f>E27*BF27/100/BG27</f>
        <v>-1.389455592276424E-3</v>
      </c>
    </row>
    <row r="28" spans="1:60" x14ac:dyDescent="0.25">
      <c r="A28" s="1" t="s">
        <v>1</v>
      </c>
      <c r="B28" s="1" t="s">
        <v>7132</v>
      </c>
      <c r="K28" s="1">
        <f t="shared" si="0"/>
        <v>2.72</v>
      </c>
    </row>
    <row r="29" spans="1:60" x14ac:dyDescent="0.25">
      <c r="A29" s="1" t="s">
        <v>1</v>
      </c>
      <c r="B29" s="1" t="s">
        <v>7131</v>
      </c>
      <c r="K29" s="1">
        <f t="shared" si="0"/>
        <v>2.72</v>
      </c>
    </row>
    <row r="30" spans="1:60" x14ac:dyDescent="0.25">
      <c r="A30" s="1">
        <v>5</v>
      </c>
      <c r="B30" s="1" t="s">
        <v>7130</v>
      </c>
      <c r="C30" s="1">
        <v>1262.5000020451844</v>
      </c>
      <c r="D30" s="1">
        <v>0</v>
      </c>
      <c r="E30">
        <f>(R30-S30*(1000-T30)/(1000-U30))*AO30</f>
        <v>-5.2847895376869847E-2</v>
      </c>
      <c r="F30">
        <f>IF(AZ30&lt;&gt;0,1/(1/AZ30-1/N30),0)</f>
        <v>3.017621669895687</v>
      </c>
      <c r="G30">
        <f>((BC30-AP30/2)*S30-E30)/(BC30+AP30/2)</f>
        <v>381.89205700862988</v>
      </c>
      <c r="H30">
        <f>AP30*1000</f>
        <v>26.410430083119973</v>
      </c>
      <c r="I30">
        <f>(AU30-BA30)</f>
        <v>1.2888259106284199</v>
      </c>
      <c r="J30">
        <f>(P30+AT30*D30)</f>
        <v>26.058050155639648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27.329355239868164</v>
      </c>
      <c r="P30" s="1">
        <v>26.058050155639648</v>
      </c>
      <c r="Q30" s="1">
        <v>27.510690689086914</v>
      </c>
      <c r="R30" s="1">
        <v>399.8126220703125</v>
      </c>
      <c r="S30" s="1">
        <v>390.51992797851563</v>
      </c>
      <c r="T30" s="1">
        <v>0.17751695215702057</v>
      </c>
      <c r="U30" s="1">
        <v>23.532905578613281</v>
      </c>
      <c r="V30" s="1">
        <v>0.43351027369499207</v>
      </c>
      <c r="W30" s="1">
        <v>57.469200134277344</v>
      </c>
      <c r="X30" s="1">
        <v>300.3411865234375</v>
      </c>
      <c r="Y30" s="1">
        <v>149.53976440429688</v>
      </c>
      <c r="Z30" s="1">
        <v>8.7517824172973633</v>
      </c>
      <c r="AA30" s="1">
        <v>89.110992431640625</v>
      </c>
      <c r="AB30" s="1">
        <v>9.2622137069702148</v>
      </c>
      <c r="AC30" s="1">
        <v>-0.19737713038921356</v>
      </c>
      <c r="AD30" s="1">
        <v>5.1737718284130096E-2</v>
      </c>
      <c r="AE30" s="1">
        <v>2.5343250017613173E-3</v>
      </c>
      <c r="AF30" s="1">
        <v>3.1613219529390335E-2</v>
      </c>
      <c r="AG30" s="1">
        <v>2.0809795707464218E-2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1.1041955386891082</v>
      </c>
      <c r="AP30">
        <f>(U30-T30)/(1000-U30)*AO30</f>
        <v>2.6410430083119971E-2</v>
      </c>
      <c r="AQ30">
        <f>(P30+273.15)</f>
        <v>299.20805015563963</v>
      </c>
      <c r="AR30">
        <f>(O30+273.15)</f>
        <v>300.47935523986814</v>
      </c>
      <c r="AS30">
        <f>(Y30*AK30+Z30*AL30)*AM30</f>
        <v>23.926361769891628</v>
      </c>
      <c r="AT30">
        <f>((AS30+0.00000010773*(AR30^4-AQ30^4))-AP30*44100)/(L30*0.92*2*29.3+0.00000043092*AQ30^3)</f>
        <v>-8.8714915514489956</v>
      </c>
      <c r="AU30">
        <f>0.61365*EXP(17.502*J30/(240.97+J30))</f>
        <v>3.3858664815387414</v>
      </c>
      <c r="AV30">
        <f>AU30*1000/AA30</f>
        <v>37.996058501268834</v>
      </c>
      <c r="AW30">
        <f>(AV30-U30)</f>
        <v>14.463152922655553</v>
      </c>
      <c r="AX30">
        <f>IF(D30,P30,(O30+P30)/2)</f>
        <v>26.693702697753906</v>
      </c>
      <c r="AY30">
        <f>0.61365*EXP(17.502*AX30/(240.97+AX30))</f>
        <v>3.515275375965802</v>
      </c>
      <c r="AZ30">
        <f>IF(AW30&lt;&gt;0,(1000-(AV30+U30)/2)/AW30*AP30,0)</f>
        <v>1.7698718265685542</v>
      </c>
      <c r="BA30">
        <f>U30*AA30/1000</f>
        <v>2.0970405709103215</v>
      </c>
      <c r="BB30">
        <f>(AY30-BA30)</f>
        <v>1.4182348050554805</v>
      </c>
      <c r="BC30">
        <f>1/(1.6/F30+1.37/N30)</f>
        <v>1.1760744339447391</v>
      </c>
      <c r="BD30">
        <f>G30*AA30*0.001</f>
        <v>34.030780201799686</v>
      </c>
      <c r="BE30">
        <f>G30/S30</f>
        <v>0.97790670756663556</v>
      </c>
      <c r="BF30">
        <f>(1-AP30*AA30/AU30/F30)*100</f>
        <v>76.965852893339928</v>
      </c>
      <c r="BG30">
        <f>(S30-E30/(N30/1.35))</f>
        <v>390.53659593596967</v>
      </c>
      <c r="BH30">
        <f>E30*BF30/100/BG30</f>
        <v>-1.0415114444142047E-4</v>
      </c>
    </row>
    <row r="31" spans="1:60" x14ac:dyDescent="0.25">
      <c r="A31" s="1" t="s">
        <v>1</v>
      </c>
      <c r="B31" s="1" t="s">
        <v>7129</v>
      </c>
      <c r="K31" s="1">
        <f t="shared" si="0"/>
        <v>2.72</v>
      </c>
    </row>
    <row r="32" spans="1:60" x14ac:dyDescent="0.25">
      <c r="A32" s="1" t="s">
        <v>1</v>
      </c>
      <c r="B32" s="1" t="s">
        <v>7128</v>
      </c>
      <c r="K32" s="1">
        <f t="shared" si="0"/>
        <v>2.72</v>
      </c>
    </row>
    <row r="33" spans="1:60" x14ac:dyDescent="0.25">
      <c r="A33" s="1">
        <v>6</v>
      </c>
      <c r="B33" s="1" t="s">
        <v>7127</v>
      </c>
      <c r="C33" s="1">
        <v>1468.0000020563602</v>
      </c>
      <c r="D33" s="1">
        <v>0</v>
      </c>
      <c r="E33">
        <f>(R33-S33*(1000-T33)/(1000-U33))*AO33</f>
        <v>1.6843289634442307</v>
      </c>
      <c r="F33">
        <f>IF(AZ33&lt;&gt;0,1/(1/AZ33-1/N33),0)</f>
        <v>3.0946437531308066</v>
      </c>
      <c r="G33">
        <f>((BC33-AP33/2)*S33-E33)/(BC33+AP33/2)</f>
        <v>379.25705228251877</v>
      </c>
      <c r="H33">
        <f>AP33*1000</f>
        <v>26.59077077805706</v>
      </c>
      <c r="I33">
        <f>(AU33-BA33)</f>
        <v>1.2785277289182426</v>
      </c>
      <c r="J33">
        <f>(P33+AT33*D33)</f>
        <v>26.077890396118164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27.298782348632813</v>
      </c>
      <c r="P33" s="1">
        <v>26.077890396118164</v>
      </c>
      <c r="Q33" s="1">
        <v>27.47515869140625</v>
      </c>
      <c r="R33" s="1">
        <v>400.11880493164063</v>
      </c>
      <c r="S33" s="1">
        <v>389.21969604492188</v>
      </c>
      <c r="T33" s="1">
        <v>0.18096841871738434</v>
      </c>
      <c r="U33" s="1">
        <v>23.69346809387207</v>
      </c>
      <c r="V33" s="1">
        <v>0.44272422790527344</v>
      </c>
      <c r="W33" s="1">
        <v>57.964107513427734</v>
      </c>
      <c r="X33" s="1">
        <v>300.32205200195313</v>
      </c>
      <c r="Y33" s="1">
        <v>300.73199462890625</v>
      </c>
      <c r="Z33" s="1">
        <v>9.0319576263427734</v>
      </c>
      <c r="AA33" s="1">
        <v>89.109542846679688</v>
      </c>
      <c r="AB33" s="1">
        <v>9.2398643493652344</v>
      </c>
      <c r="AC33" s="1">
        <v>-0.20489093661308289</v>
      </c>
      <c r="AD33" s="1">
        <v>9.5782898366451263E-2</v>
      </c>
      <c r="AE33" s="1">
        <v>4.9911639653146267E-3</v>
      </c>
      <c r="AF33" s="1">
        <v>3.1208684667944908E-2</v>
      </c>
      <c r="AG33" s="1">
        <v>2.1756254136562347E-2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1.1041251911836509</v>
      </c>
      <c r="AP33">
        <f>(U33-T33)/(1000-U33)*AO33</f>
        <v>2.6590770778057059E-2</v>
      </c>
      <c r="AQ33">
        <f>(P33+273.15)</f>
        <v>299.22789039611814</v>
      </c>
      <c r="AR33">
        <f>(O33+273.15)</f>
        <v>300.44878234863279</v>
      </c>
      <c r="AS33">
        <f>(Y33*AK33+Z33*AL33)*AM33</f>
        <v>48.117118065123577</v>
      </c>
      <c r="AT33">
        <f>((AS33+0.00000010773*(AR33^4-AQ33^4))-AP33*44100)/(L33*0.92*2*29.3+0.00000043092*AQ33^3)</f>
        <v>-8.7480206674336571</v>
      </c>
      <c r="AU33">
        <f>0.61365*EXP(17.502*J33/(240.97+J33))</f>
        <v>3.389841839215574</v>
      </c>
      <c r="AV33">
        <f>AU33*1000/AA33</f>
        <v>38.04128863109618</v>
      </c>
      <c r="AW33">
        <f>(AV33-U33)</f>
        <v>14.347820537224109</v>
      </c>
      <c r="AX33">
        <f>IF(D33,P33,(O33+P33)/2)</f>
        <v>26.688336372375488</v>
      </c>
      <c r="AY33">
        <f>0.61365*EXP(17.502*AX33/(240.97+AX33))</f>
        <v>3.5141650559751985</v>
      </c>
      <c r="AZ33">
        <f>IF(AW33&lt;&gt;0,(1000-(AV33+U33)/2)/AW33*AP33,0)</f>
        <v>1.7960904465345671</v>
      </c>
      <c r="BA33">
        <f>U33*AA33/1000</f>
        <v>2.1113141102973314</v>
      </c>
      <c r="BB33">
        <f>(AY33-BA33)</f>
        <v>1.4028509456778671</v>
      </c>
      <c r="BC33">
        <f>1/(1.6/F33+1.37/N33)</f>
        <v>1.1946149816054714</v>
      </c>
      <c r="BD33">
        <f>G33*AA33*0.001</f>
        <v>33.795422550274544</v>
      </c>
      <c r="BE33">
        <f>G33/S33</f>
        <v>0.97440354672787866</v>
      </c>
      <c r="BF33">
        <f>(1-AP33*AA33/AU33/F33)*100</f>
        <v>77.412662310565509</v>
      </c>
      <c r="BG33">
        <f>(S33-E33/(N33/1.35))</f>
        <v>388.68846725518222</v>
      </c>
      <c r="BH33">
        <f>E33*BF33/100/BG33</f>
        <v>3.3545731415131059E-3</v>
      </c>
    </row>
    <row r="34" spans="1:60" x14ac:dyDescent="0.25">
      <c r="A34" s="1" t="s">
        <v>1</v>
      </c>
      <c r="B34" s="1" t="s">
        <v>7126</v>
      </c>
      <c r="K34" s="1">
        <f t="shared" si="0"/>
        <v>2.72</v>
      </c>
    </row>
    <row r="35" spans="1:60" x14ac:dyDescent="0.25">
      <c r="A35" s="1" t="s">
        <v>1</v>
      </c>
      <c r="B35" s="1" t="s">
        <v>7125</v>
      </c>
      <c r="K35" s="1">
        <f t="shared" si="0"/>
        <v>2.72</v>
      </c>
    </row>
    <row r="36" spans="1:60" x14ac:dyDescent="0.25">
      <c r="A36" s="1">
        <v>7</v>
      </c>
      <c r="B36" s="1" t="s">
        <v>7124</v>
      </c>
      <c r="C36" s="1">
        <v>1674.5000020451844</v>
      </c>
      <c r="D36" s="1">
        <v>0</v>
      </c>
      <c r="E36">
        <f>(R36-S36*(1000-T36)/(1000-U36))*AO36</f>
        <v>2.3535492973034011</v>
      </c>
      <c r="F36">
        <f>IF(AZ36&lt;&gt;0,1/(1/AZ36-1/N36),0)</f>
        <v>3.2171814662233378</v>
      </c>
      <c r="G36">
        <f>((BC36-AP36/2)*S36-E36)/(BC36+AP36/2)</f>
        <v>378.11860629235218</v>
      </c>
      <c r="H36">
        <f>AP36*1000</f>
        <v>26.9522542431889</v>
      </c>
      <c r="I36">
        <f>(AU36-BA36)</f>
        <v>1.2668309112978542</v>
      </c>
      <c r="J36">
        <f>(P36+AT36*D36)</f>
        <v>26.155027389526367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27.296438217163086</v>
      </c>
      <c r="P36" s="1">
        <v>26.155027389526367</v>
      </c>
      <c r="Q36" s="1">
        <v>27.457250595092773</v>
      </c>
      <c r="R36" s="1">
        <v>400.10015869140625</v>
      </c>
      <c r="S36" s="1">
        <v>388.48681640625</v>
      </c>
      <c r="T36" s="1">
        <v>0.17902408540248871</v>
      </c>
      <c r="U36" s="1">
        <v>24.000759124755859</v>
      </c>
      <c r="V36" s="1">
        <v>0.43798860907554626</v>
      </c>
      <c r="W36" s="1">
        <v>58.71868896484375</v>
      </c>
      <c r="X36" s="1">
        <v>300.35861206054688</v>
      </c>
      <c r="Y36" s="1">
        <v>500.52920532226563</v>
      </c>
      <c r="Z36" s="1">
        <v>9.5051164627075195</v>
      </c>
      <c r="AA36" s="1">
        <v>89.101577758789063</v>
      </c>
      <c r="AB36" s="1">
        <v>9.3985147476196289</v>
      </c>
      <c r="AC36" s="1">
        <v>-0.20003664493560791</v>
      </c>
      <c r="AD36" s="1">
        <v>4.657021164894104E-2</v>
      </c>
      <c r="AE36" s="1">
        <v>3.2151981722563505E-3</v>
      </c>
      <c r="AF36" s="1">
        <v>4.5150477439165115E-2</v>
      </c>
      <c r="AG36" s="1">
        <v>2.5161856785416603E-2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1.104259603163775</v>
      </c>
      <c r="AP36">
        <f>(U36-T36)/(1000-U36)*AO36</f>
        <v>2.6952254243188901E-2</v>
      </c>
      <c r="AQ36">
        <f>(P36+273.15)</f>
        <v>299.30502738952634</v>
      </c>
      <c r="AR36">
        <f>(O36+273.15)</f>
        <v>300.44643821716306</v>
      </c>
      <c r="AS36">
        <f>(Y36*AK36+Z36*AL36)*AM36</f>
        <v>80.084671061530571</v>
      </c>
      <c r="AT36">
        <f>((AS36+0.00000010773*(AR36^4-AQ36^4))-AP36*44100)/(L36*0.92*2*29.3+0.00000043092*AQ36^3)</f>
        <v>-8.6283852043078717</v>
      </c>
      <c r="AU36">
        <f>0.61365*EXP(17.502*J36/(240.97+J36))</f>
        <v>3.4053364167222546</v>
      </c>
      <c r="AV36">
        <f>AU36*1000/AA36</f>
        <v>38.218587171834329</v>
      </c>
      <c r="AW36">
        <f>(AV36-U36)</f>
        <v>14.21782804707847</v>
      </c>
      <c r="AX36">
        <f>IF(D36,P36,(O36+P36)/2)</f>
        <v>26.725732803344727</v>
      </c>
      <c r="AY36">
        <f>0.61365*EXP(17.502*AX36/(240.97+AX36))</f>
        <v>3.5219089395985548</v>
      </c>
      <c r="AZ36">
        <f>IF(AW36&lt;&gt;0,(1000-(AV36+U36)/2)/AW36*AP36,0)</f>
        <v>1.8366925198845332</v>
      </c>
      <c r="BA36">
        <f>U36*AA36/1000</f>
        <v>2.1385055054244004</v>
      </c>
      <c r="BB36">
        <f>(AY36-BA36)</f>
        <v>1.3834034341741543</v>
      </c>
      <c r="BC36">
        <f>1/(1.6/F36+1.37/N36)</f>
        <v>1.2233954835358565</v>
      </c>
      <c r="BD36">
        <f>G36*AA36*0.001</f>
        <v>33.690964400602965</v>
      </c>
      <c r="BE36">
        <f>G36/S36</f>
        <v>0.97331129480837897</v>
      </c>
      <c r="BF36">
        <f>(1-AP36*AA36/AU36/F36)*100</f>
        <v>78.079780020518569</v>
      </c>
      <c r="BG36">
        <f>(S36-E36/(N36/1.35))</f>
        <v>387.74451892640229</v>
      </c>
      <c r="BH36">
        <f>E36*BF36/100/BG36</f>
        <v>4.7393219615252885E-3</v>
      </c>
    </row>
    <row r="37" spans="1:60" x14ac:dyDescent="0.25">
      <c r="A37" s="1" t="s">
        <v>1</v>
      </c>
      <c r="B37" s="1" t="s">
        <v>7123</v>
      </c>
      <c r="K37" s="1">
        <f t="shared" si="0"/>
        <v>2.72</v>
      </c>
    </row>
    <row r="38" spans="1:60" x14ac:dyDescent="0.25">
      <c r="A38" s="1" t="s">
        <v>1</v>
      </c>
      <c r="B38" s="1" t="s">
        <v>7122</v>
      </c>
      <c r="K38" s="1">
        <f t="shared" si="0"/>
        <v>2.72</v>
      </c>
    </row>
    <row r="39" spans="1:60" x14ac:dyDescent="0.25">
      <c r="A39" s="1">
        <v>8</v>
      </c>
      <c r="B39" s="1" t="s">
        <v>7121</v>
      </c>
      <c r="C39" s="1">
        <v>1880.0000020563602</v>
      </c>
      <c r="D39" s="1">
        <v>0</v>
      </c>
      <c r="E39">
        <f>(R39-S39*(1000-T39)/(1000-U39))*AO39</f>
        <v>2.7000247550005674</v>
      </c>
      <c r="F39">
        <f>IF(AZ39&lt;&gt;0,1/(1/AZ39-1/N39),0)</f>
        <v>3.4177917880500952</v>
      </c>
      <c r="G39">
        <f>((BC39-AP39/2)*S39-E39)/(BC39+AP39/2)</f>
        <v>377.45639864672563</v>
      </c>
      <c r="H39">
        <f>AP39*1000</f>
        <v>27.473671989544123</v>
      </c>
      <c r="I39">
        <f>(AU39-BA39)</f>
        <v>1.2476133423439495</v>
      </c>
      <c r="J39">
        <f>(P39+AT39*D39)</f>
        <v>26.259323120117188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27.319229125976563</v>
      </c>
      <c r="P39" s="1">
        <v>26.259323120117188</v>
      </c>
      <c r="Q39" s="1">
        <v>27.461112976074219</v>
      </c>
      <c r="R39" s="1">
        <v>399.96731567382813</v>
      </c>
      <c r="S39" s="1">
        <v>387.87112426757813</v>
      </c>
      <c r="T39" s="1">
        <v>0.17958362400531769</v>
      </c>
      <c r="U39" s="1">
        <v>24.452863693237305</v>
      </c>
      <c r="V39" s="1">
        <v>0.4387677013874054</v>
      </c>
      <c r="W39" s="1">
        <v>59.744457244873047</v>
      </c>
      <c r="X39" s="1">
        <v>300.33462524414063</v>
      </c>
      <c r="Y39" s="1">
        <v>750.31402587890625</v>
      </c>
      <c r="Z39" s="1">
        <v>8.9116935729980469</v>
      </c>
      <c r="AA39" s="1">
        <v>89.100868225097656</v>
      </c>
      <c r="AB39" s="1">
        <v>9.4321279525756836</v>
      </c>
      <c r="AC39" s="1">
        <v>-0.20878317952156067</v>
      </c>
      <c r="AD39" s="1">
        <v>5.5968806147575378E-2</v>
      </c>
      <c r="AE39" s="1">
        <v>7.2381854988634586E-3</v>
      </c>
      <c r="AF39" s="1">
        <v>3.1756274402141571E-2</v>
      </c>
      <c r="AG39" s="1">
        <v>2.3282302543520927E-2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1.1041714163387522</v>
      </c>
      <c r="AP39">
        <f>(U39-T39)/(1000-U39)*AO39</f>
        <v>2.7473671989544122E-2</v>
      </c>
      <c r="AQ39">
        <f>(P39+273.15)</f>
        <v>299.40932312011716</v>
      </c>
      <c r="AR39">
        <f>(O39+273.15)</f>
        <v>300.46922912597654</v>
      </c>
      <c r="AS39">
        <f>(Y39*AK39+Z39*AL39)*AM39</f>
        <v>120.05024145729294</v>
      </c>
      <c r="AT39">
        <f>((AS39+0.00000010773*(AR39^4-AQ39^4))-AP39*44100)/(L39*0.92*2*29.3+0.00000043092*AQ39^3)</f>
        <v>-8.5012773068053225</v>
      </c>
      <c r="AU39">
        <f>0.61365*EXP(17.502*J39/(240.97+J39))</f>
        <v>3.4263847280013615</v>
      </c>
      <c r="AV39">
        <f>AU39*1000/AA39</f>
        <v>38.455121664417497</v>
      </c>
      <c r="AW39">
        <f>(AV39-U39)</f>
        <v>14.002257971180192</v>
      </c>
      <c r="AX39">
        <f>IF(D39,P39,(O39+P39)/2)</f>
        <v>26.789276123046875</v>
      </c>
      <c r="AY39">
        <f>0.61365*EXP(17.502*AX39/(240.97+AX39))</f>
        <v>3.5351013706745849</v>
      </c>
      <c r="AZ39">
        <f>IF(AW39&lt;&gt;0,(1000-(AV39+U39)/2)/AW39*AP39,0)</f>
        <v>1.900373166006003</v>
      </c>
      <c r="BA39">
        <f>U39*AA39/1000</f>
        <v>2.178771385657412</v>
      </c>
      <c r="BB39">
        <f>(AY39-BA39)</f>
        <v>1.3563299850171728</v>
      </c>
      <c r="BC39">
        <f>1/(1.6/F39+1.37/N39)</f>
        <v>1.2687039390748711</v>
      </c>
      <c r="BD39">
        <f>G39*AA39*0.001</f>
        <v>33.631692836541831</v>
      </c>
      <c r="BE39">
        <f>G39/S39</f>
        <v>0.97314900499355617</v>
      </c>
      <c r="BF39">
        <f>(1-AP39*AA39/AU39/F39)*100</f>
        <v>79.096600671637347</v>
      </c>
      <c r="BG39">
        <f>(S39-E39/(N39/1.35))</f>
        <v>387.01955019030697</v>
      </c>
      <c r="BH39">
        <f>E39*BF39/100/BG39</f>
        <v>5.5181393225433003E-3</v>
      </c>
    </row>
    <row r="40" spans="1:60" x14ac:dyDescent="0.25">
      <c r="A40" s="1" t="s">
        <v>1</v>
      </c>
      <c r="B40" s="1" t="s">
        <v>7120</v>
      </c>
      <c r="K40" s="1">
        <f t="shared" si="0"/>
        <v>2.72</v>
      </c>
    </row>
    <row r="41" spans="1:60" x14ac:dyDescent="0.25">
      <c r="A41" s="1" t="s">
        <v>1</v>
      </c>
      <c r="B41" s="1" t="s">
        <v>7119</v>
      </c>
      <c r="K41" s="1">
        <f t="shared" si="0"/>
        <v>2.72</v>
      </c>
    </row>
    <row r="42" spans="1:60" x14ac:dyDescent="0.25">
      <c r="A42" s="1">
        <v>9</v>
      </c>
      <c r="B42" s="1" t="s">
        <v>7118</v>
      </c>
      <c r="C42" s="1">
        <v>2086.5000020451844</v>
      </c>
      <c r="D42" s="1">
        <v>0</v>
      </c>
      <c r="E42">
        <f>(R42-S42*(1000-T42)/(1000-U42))*AO42</f>
        <v>2.6935417227675376</v>
      </c>
      <c r="F42">
        <f>IF(AZ42&lt;&gt;0,1/(1/AZ42-1/N42),0)</f>
        <v>3.5642778967842319</v>
      </c>
      <c r="G42">
        <f>((BC42-AP42/2)*S42-E42)/(BC42+AP42/2)</f>
        <v>377.40171966836914</v>
      </c>
      <c r="H42">
        <f>AP42*1000</f>
        <v>27.913749511941575</v>
      </c>
      <c r="I42">
        <f>(AU42-BA42)</f>
        <v>1.2381291509155887</v>
      </c>
      <c r="J42">
        <f>(P42+AT42*D42)</f>
        <v>26.377872467041016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27.359975814819336</v>
      </c>
      <c r="P42" s="1">
        <v>26.377872467041016</v>
      </c>
      <c r="Q42" s="1">
        <v>27.482816696166992</v>
      </c>
      <c r="R42" s="1">
        <v>399.92428588867188</v>
      </c>
      <c r="S42" s="1">
        <v>387.68414306640625</v>
      </c>
      <c r="T42" s="1">
        <v>0.17863564193248749</v>
      </c>
      <c r="U42" s="1">
        <v>24.831087112426758</v>
      </c>
      <c r="V42" s="1">
        <v>0.43538084626197815</v>
      </c>
      <c r="W42" s="1">
        <v>60.519721984863281</v>
      </c>
      <c r="X42" s="1">
        <v>300.33560180664063</v>
      </c>
      <c r="Y42" s="1">
        <v>1001.1106567382813</v>
      </c>
      <c r="Z42" s="1">
        <v>8.4591464996337891</v>
      </c>
      <c r="AA42" s="1">
        <v>89.094703674316406</v>
      </c>
      <c r="AB42" s="1">
        <v>9.3991155624389648</v>
      </c>
      <c r="AC42" s="1">
        <v>-0.21188576519489288</v>
      </c>
      <c r="AD42" s="1">
        <v>0.10190378129482269</v>
      </c>
      <c r="AE42" s="1">
        <v>6.4866668544709682E-3</v>
      </c>
      <c r="AF42" s="1">
        <v>2.3190943524241447E-2</v>
      </c>
      <c r="AG42" s="1">
        <v>2.058347687125206E-2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1.1041750066420608</v>
      </c>
      <c r="AP42">
        <f>(U42-T42)/(1000-U42)*AO42</f>
        <v>2.7913749511941574E-2</v>
      </c>
      <c r="AQ42">
        <f>(P42+273.15)</f>
        <v>299.52787246704099</v>
      </c>
      <c r="AR42">
        <f>(O42+273.15)</f>
        <v>300.50997581481931</v>
      </c>
      <c r="AS42">
        <f>(Y42*AK42+Z42*AL42)*AM42</f>
        <v>160.1777014978743</v>
      </c>
      <c r="AT42">
        <f>((AS42+0.00000010773*(AR42^4-AQ42^4))-AP42*44100)/(L42*0.92*2*29.3+0.00000043092*AQ42^3)</f>
        <v>-8.3442109968093927</v>
      </c>
      <c r="AU42">
        <f>0.61365*EXP(17.502*J42/(240.97+J42))</f>
        <v>3.4504474991083876</v>
      </c>
      <c r="AV42">
        <f>AU42*1000/AA42</f>
        <v>38.727863237767949</v>
      </c>
      <c r="AW42">
        <f>(AV42-U42)</f>
        <v>13.896776125341191</v>
      </c>
      <c r="AX42">
        <f>IF(D42,P42,(O42+P42)/2)</f>
        <v>26.868924140930176</v>
      </c>
      <c r="AY42">
        <f>0.61365*EXP(17.502*AX42/(240.97+AX42))</f>
        <v>3.5516982630171587</v>
      </c>
      <c r="AZ42">
        <f>IF(AW42&lt;&gt;0,(1000-(AV42+U42)/2)/AW42*AP42,0)</f>
        <v>1.944815470762244</v>
      </c>
      <c r="BA42">
        <f>U42*AA42/1000</f>
        <v>2.2123183481927988</v>
      </c>
      <c r="BB42">
        <f>(AY42-BA42)</f>
        <v>1.3393799148243599</v>
      </c>
      <c r="BC42">
        <f>1/(1.6/F42+1.37/N42)</f>
        <v>1.3004472553691278</v>
      </c>
      <c r="BD42">
        <f>G42*AA42*0.001</f>
        <v>33.624494380030782</v>
      </c>
      <c r="BE42">
        <f>G42/S42</f>
        <v>0.97347731760007572</v>
      </c>
      <c r="BF42">
        <f>(1-AP42*AA42/AU42/F42)*100</f>
        <v>79.778047609201778</v>
      </c>
      <c r="BG42">
        <f>(S42-E42/(N42/1.35))</f>
        <v>386.83461370453318</v>
      </c>
      <c r="BH42">
        <f>E42*BF42/100/BG42</f>
        <v>5.5549708372387516E-3</v>
      </c>
    </row>
    <row r="43" spans="1:60" x14ac:dyDescent="0.25">
      <c r="A43" s="1" t="s">
        <v>1</v>
      </c>
      <c r="B43" s="1" t="s">
        <v>7117</v>
      </c>
      <c r="K43" s="1">
        <f t="shared" si="0"/>
        <v>2.72</v>
      </c>
    </row>
    <row r="44" spans="1:60" x14ac:dyDescent="0.25">
      <c r="A44" s="1" t="s">
        <v>1</v>
      </c>
      <c r="B44" s="1" t="s">
        <v>7116</v>
      </c>
      <c r="K44" s="1">
        <f t="shared" si="0"/>
        <v>2.72</v>
      </c>
    </row>
    <row r="45" spans="1:60" x14ac:dyDescent="0.25">
      <c r="A45" s="1">
        <v>10</v>
      </c>
      <c r="B45" s="1" t="s">
        <v>7115</v>
      </c>
      <c r="C45" s="1">
        <v>2292.0000020563602</v>
      </c>
      <c r="D45" s="1">
        <v>0</v>
      </c>
      <c r="E45">
        <f>(R45-S45*(1000-T45)/(1000-U45))*AO45</f>
        <v>2.6538100324643263</v>
      </c>
      <c r="F45">
        <f>IF(AZ45&lt;&gt;0,1/(1/AZ45-1/N45),0)</f>
        <v>3.5168103251675471</v>
      </c>
      <c r="G45">
        <f>((BC45-AP45/2)*S45-E45)/(BC45+AP45/2)</f>
        <v>377.58877080875806</v>
      </c>
      <c r="H45">
        <f>AP45*1000</f>
        <v>28.03543835955697</v>
      </c>
      <c r="I45">
        <f>(AU45-BA45)</f>
        <v>1.2523396588139928</v>
      </c>
      <c r="J45">
        <f>(P45+AT45*D45)</f>
        <v>26.493120193481445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27.420032501220703</v>
      </c>
      <c r="P45" s="1">
        <v>26.493120193481445</v>
      </c>
      <c r="Q45" s="1">
        <v>27.521238327026367</v>
      </c>
      <c r="R45" s="1">
        <v>400.2176513671875</v>
      </c>
      <c r="S45" s="1">
        <v>387.96255493164063</v>
      </c>
      <c r="T45" s="1">
        <v>0.17826928198337555</v>
      </c>
      <c r="U45" s="1">
        <v>24.937789916992188</v>
      </c>
      <c r="V45" s="1">
        <v>0.43292680382728577</v>
      </c>
      <c r="W45" s="1">
        <v>60.561397552490234</v>
      </c>
      <c r="X45" s="1">
        <v>300.3076171875</v>
      </c>
      <c r="Y45" s="1">
        <v>1250.3353271484375</v>
      </c>
      <c r="Z45" s="1">
        <v>8.2543830871582031</v>
      </c>
      <c r="AA45" s="1">
        <v>89.087356567382813</v>
      </c>
      <c r="AB45" s="1">
        <v>9.5435113906860352</v>
      </c>
      <c r="AC45" s="1">
        <v>-0.20491306483745575</v>
      </c>
      <c r="AD45" s="1">
        <v>9.5611356198787689E-2</v>
      </c>
      <c r="AE45" s="1">
        <v>1.1586586013436317E-2</v>
      </c>
      <c r="AF45" s="1">
        <v>4.7185029834508896E-2</v>
      </c>
      <c r="AG45" s="1">
        <v>1.1293305084109306E-2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1.1040721220128673</v>
      </c>
      <c r="AP45">
        <f>(U45-T45)/(1000-U45)*AO45</f>
        <v>2.803543835955697E-2</v>
      </c>
      <c r="AQ45">
        <f>(P45+273.15)</f>
        <v>299.64312019348142</v>
      </c>
      <c r="AR45">
        <f>(O45+273.15)</f>
        <v>300.57003250122068</v>
      </c>
      <c r="AS45">
        <f>(Y45*AK45+Z45*AL45)*AM45</f>
        <v>200.05364787220242</v>
      </c>
      <c r="AT45">
        <f>((AS45+0.00000010773*(AR45^4-AQ45^4))-AP45*44100)/(L45*0.92*2*29.3+0.00000043092*AQ45^3)</f>
        <v>-8.0765331837243846</v>
      </c>
      <c r="AU45">
        <f>0.61365*EXP(17.502*J45/(240.97+J45))</f>
        <v>3.4739814411515595</v>
      </c>
      <c r="AV45">
        <f>AU45*1000/AA45</f>
        <v>38.995224182277219</v>
      </c>
      <c r="AW45">
        <f>(AV45-U45)</f>
        <v>14.057434265285032</v>
      </c>
      <c r="AX45">
        <f>IF(D45,P45,(O45+P45)/2)</f>
        <v>26.956576347351074</v>
      </c>
      <c r="AY45">
        <f>0.61365*EXP(17.502*AX45/(240.97+AX45))</f>
        <v>3.5700416351095283</v>
      </c>
      <c r="AZ45">
        <f>IF(AW45&lt;&gt;0,(1000-(AV45+U45)/2)/AW45*AP45,0)</f>
        <v>1.9305972063918673</v>
      </c>
      <c r="BA45">
        <f>U45*AA45/1000</f>
        <v>2.2216417823375667</v>
      </c>
      <c r="BB45">
        <f>(AY45-BA45)</f>
        <v>1.3483998527719616</v>
      </c>
      <c r="BC45">
        <f>1/(1.6/F45+1.37/N45)</f>
        <v>1.2902807091267148</v>
      </c>
      <c r="BD45">
        <f>G45*AA45*0.001</f>
        <v>33.638385460879618</v>
      </c>
      <c r="BE45">
        <f>G45/S45</f>
        <v>0.97326086244403032</v>
      </c>
      <c r="BF45">
        <f>(1-AP45*AA45/AU45/F45)*100</f>
        <v>79.556889136344694</v>
      </c>
      <c r="BG45">
        <f>(S45-E45/(N45/1.35))</f>
        <v>387.12555674284135</v>
      </c>
      <c r="BH45">
        <f>E45*BF45/100/BG45</f>
        <v>5.4537569753353114E-3</v>
      </c>
    </row>
    <row r="46" spans="1:60" x14ac:dyDescent="0.25">
      <c r="A46" s="1" t="s">
        <v>1</v>
      </c>
      <c r="B46" s="1" t="s">
        <v>7114</v>
      </c>
      <c r="K46" s="1">
        <f t="shared" si="0"/>
        <v>2.72</v>
      </c>
    </row>
    <row r="47" spans="1:60" x14ac:dyDescent="0.25">
      <c r="A47" s="1" t="s">
        <v>1</v>
      </c>
      <c r="B47" s="1" t="s">
        <v>7113</v>
      </c>
      <c r="K47" s="1">
        <f t="shared" si="0"/>
        <v>2.72</v>
      </c>
    </row>
    <row r="48" spans="1:60" x14ac:dyDescent="0.25">
      <c r="A48" s="1">
        <v>11</v>
      </c>
      <c r="B48" s="1" t="s">
        <v>7112</v>
      </c>
      <c r="C48" s="1">
        <v>2498.0000020563602</v>
      </c>
      <c r="D48" s="1">
        <v>0</v>
      </c>
      <c r="E48">
        <f>(R48-S48*(1000-T48)/(1000-U48))*AO48</f>
        <v>1.8067583391745499</v>
      </c>
      <c r="F48">
        <f>IF(AZ48&lt;&gt;0,1/(1/AZ48-1/N48),0)</f>
        <v>3.2269652245518587</v>
      </c>
      <c r="G48">
        <f>((BC48-AP48/2)*S48-E48)/(BC48+AP48/2)</f>
        <v>378.26673805314152</v>
      </c>
      <c r="H48">
        <f>AP48*1000</f>
        <v>27.817818814658747</v>
      </c>
      <c r="I48">
        <f>(AU48-BA48)</f>
        <v>1.3037125396617584</v>
      </c>
      <c r="J48">
        <f>(P48+AT48*D48)</f>
        <v>26.66064453125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27.512418746948242</v>
      </c>
      <c r="P48" s="1">
        <v>26.66064453125</v>
      </c>
      <c r="Q48" s="1">
        <v>27.585334777832031</v>
      </c>
      <c r="R48" s="1">
        <v>399.86459350585938</v>
      </c>
      <c r="S48" s="1">
        <v>388.44155883789063</v>
      </c>
      <c r="T48" s="1">
        <v>0.17762449383735657</v>
      </c>
      <c r="U48" s="1">
        <v>24.748741149902344</v>
      </c>
      <c r="V48" s="1">
        <v>0.42902067303657532</v>
      </c>
      <c r="W48" s="1">
        <v>59.776222229003906</v>
      </c>
      <c r="X48" s="1">
        <v>300.31954956054688</v>
      </c>
      <c r="Y48" s="1">
        <v>1600.9017333984375</v>
      </c>
      <c r="Z48" s="1">
        <v>8.2360725402832031</v>
      </c>
      <c r="AA48" s="1">
        <v>89.084442138671875</v>
      </c>
      <c r="AB48" s="1">
        <v>9.5060634613037109</v>
      </c>
      <c r="AC48" s="1">
        <v>-0.19963885843753815</v>
      </c>
      <c r="AD48" s="1">
        <v>0.12432590872049332</v>
      </c>
      <c r="AE48" s="1">
        <v>1.7406616359949112E-2</v>
      </c>
      <c r="AF48" s="1">
        <v>4.8877738416194916E-2</v>
      </c>
      <c r="AG48" s="1">
        <v>8.084653876721859E-3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1.1041159910314222</v>
      </c>
      <c r="AP48">
        <f>(U48-T48)/(1000-U48)*AO48</f>
        <v>2.7817818814658748E-2</v>
      </c>
      <c r="AQ48">
        <f>(P48+273.15)</f>
        <v>299.81064453124998</v>
      </c>
      <c r="AR48">
        <f>(O48+273.15)</f>
        <v>300.66241874694822</v>
      </c>
      <c r="AS48">
        <f>(Y48*AK48+Z48*AL48)*AM48</f>
        <v>256.14427161847925</v>
      </c>
      <c r="AT48">
        <f>((AS48+0.00000010773*(AR48^4-AQ48^4))-AP48*44100)/(L48*0.92*2*29.3+0.00000043092*AQ48^3)</f>
        <v>-7.5648351829911205</v>
      </c>
      <c r="AU48">
        <f>0.61365*EXP(17.502*J48/(240.97+J48))</f>
        <v>3.5084403386352014</v>
      </c>
      <c r="AV48">
        <f>AU48*1000/AA48</f>
        <v>39.383311545845949</v>
      </c>
      <c r="AW48">
        <f>(AV48-U48)</f>
        <v>14.634570395943605</v>
      </c>
      <c r="AX48">
        <f>IF(D48,P48,(O48+P48)/2)</f>
        <v>27.086531639099121</v>
      </c>
      <c r="AY48">
        <f>0.61365*EXP(17.502*AX48/(240.97+AX48))</f>
        <v>3.5973901597575098</v>
      </c>
      <c r="AZ48">
        <f>IF(AW48&lt;&gt;0,(1000-(AV48+U48)/2)/AW48*AP48,0)</f>
        <v>1.839877165855909</v>
      </c>
      <c r="BA48">
        <f>U48*AA48/1000</f>
        <v>2.2047277989734431</v>
      </c>
      <c r="BB48">
        <f>(AY48-BA48)</f>
        <v>1.3926623607840667</v>
      </c>
      <c r="BC48">
        <f>1/(1.6/F48+1.37/N48)</f>
        <v>1.2256564362462468</v>
      </c>
      <c r="BD48">
        <f>G48*AA48*0.001</f>
        <v>33.697681339079239</v>
      </c>
      <c r="BE48">
        <f>G48/S48</f>
        <v>0.97380604481356392</v>
      </c>
      <c r="BF48">
        <f>(1-AP48*AA48/AU48/F48)*100</f>
        <v>78.111471921296044</v>
      </c>
      <c r="BG48">
        <f>(S48-E48/(N48/1.35))</f>
        <v>387.87171644563665</v>
      </c>
      <c r="BH48">
        <f>E48*BF48/100/BG48</f>
        <v>3.6385368485299351E-3</v>
      </c>
    </row>
    <row r="49" spans="1:60" x14ac:dyDescent="0.25">
      <c r="A49" s="1" t="s">
        <v>1</v>
      </c>
      <c r="B49" s="1" t="s">
        <v>7111</v>
      </c>
      <c r="K49" s="1">
        <f t="shared" si="0"/>
        <v>2.72</v>
      </c>
    </row>
    <row r="50" spans="1:60" x14ac:dyDescent="0.25">
      <c r="A50" s="1" t="s">
        <v>1</v>
      </c>
      <c r="B50" s="1" t="s">
        <v>7087</v>
      </c>
      <c r="K50" s="1">
        <f t="shared" si="0"/>
        <v>2.72</v>
      </c>
    </row>
    <row r="51" spans="1:60" x14ac:dyDescent="0.25">
      <c r="A51" s="1">
        <v>12</v>
      </c>
      <c r="B51" s="1" t="s">
        <v>7110</v>
      </c>
      <c r="C51" s="1">
        <v>2704.0000020563602</v>
      </c>
      <c r="D51" s="1">
        <v>0</v>
      </c>
      <c r="E51">
        <f>(R51-S51*(1000-T51)/(1000-U51))*AO51</f>
        <v>0.6637900238742328</v>
      </c>
      <c r="F51">
        <f>IF(AZ51&lt;&gt;0,1/(1/AZ51-1/N51),0)</f>
        <v>2.7015811540593608</v>
      </c>
      <c r="G51">
        <f>((BC51-AP51/2)*S51-E51)/(BC51+AP51/2)</f>
        <v>379.87801928493383</v>
      </c>
      <c r="H51">
        <f>AP51*1000</f>
        <v>27.020717516672793</v>
      </c>
      <c r="I51">
        <f>(AU51-BA51)</f>
        <v>1.4068559858876588</v>
      </c>
      <c r="J51">
        <f>(P51+AT51*D51)</f>
        <v>26.861122131347656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27.643831253051758</v>
      </c>
      <c r="P51" s="1">
        <v>26.861122131347656</v>
      </c>
      <c r="Q51" s="1">
        <v>27.676156997680664</v>
      </c>
      <c r="R51" s="1">
        <v>400.11563110351563</v>
      </c>
      <c r="S51" s="1">
        <v>389.9725341796875</v>
      </c>
      <c r="T51" s="1">
        <v>0.17976061999797821</v>
      </c>
      <c r="U51" s="1">
        <v>24.059471130371094</v>
      </c>
      <c r="V51" s="1">
        <v>0.43083390593528748</v>
      </c>
      <c r="W51" s="1">
        <v>57.663555145263672</v>
      </c>
      <c r="X51" s="1">
        <v>300.3724365234375</v>
      </c>
      <c r="Y51" s="1">
        <v>2000.616455078125</v>
      </c>
      <c r="Z51" s="1">
        <v>7.028923511505127</v>
      </c>
      <c r="AA51" s="1">
        <v>89.079826354980469</v>
      </c>
      <c r="AB51" s="1">
        <v>9.5827789306640625</v>
      </c>
      <c r="AC51" s="1">
        <v>-0.17944012582302094</v>
      </c>
      <c r="AD51" s="1">
        <v>5.2336763590574265E-2</v>
      </c>
      <c r="AE51" s="1">
        <v>2.2663857787847519E-2</v>
      </c>
      <c r="AF51" s="1">
        <v>4.8398755490779877E-2</v>
      </c>
      <c r="AG51" s="1">
        <v>1.4498565578833222E-3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1.1043104283949905</v>
      </c>
      <c r="AP51">
        <f>(U51-T51)/(1000-U51)*AO51</f>
        <v>2.7020717516672794E-2</v>
      </c>
      <c r="AQ51">
        <f>(P51+273.15)</f>
        <v>300.01112213134763</v>
      </c>
      <c r="AR51">
        <f>(O51+273.15)</f>
        <v>300.79383125305174</v>
      </c>
      <c r="AS51">
        <f>(Y51*AK51+Z51*AL51)*AM51</f>
        <v>320.09862565773801</v>
      </c>
      <c r="AT51">
        <f>((AS51+0.00000010773*(AR51^4-AQ51^4))-AP51*44100)/(L51*0.92*2*29.3+0.00000043092*AQ51^3)</f>
        <v>-6.7894083272535575</v>
      </c>
      <c r="AU51">
        <f>0.61365*EXP(17.502*J51/(240.97+J51))</f>
        <v>3.5500694963737813</v>
      </c>
      <c r="AV51">
        <f>AU51*1000/AA51</f>
        <v>39.852676432336764</v>
      </c>
      <c r="AW51">
        <f>(AV51-U51)</f>
        <v>15.793205301965671</v>
      </c>
      <c r="AX51">
        <f>IF(D51,P51,(O51+P51)/2)</f>
        <v>27.252476692199707</v>
      </c>
      <c r="AY51">
        <f>0.61365*EXP(17.502*AX51/(240.97+AX51))</f>
        <v>3.6325783056138974</v>
      </c>
      <c r="AZ51">
        <f>IF(AW51&lt;&gt;0,(1000-(AV51+U51)/2)/AW51*AP51,0)</f>
        <v>1.656233866017639</v>
      </c>
      <c r="BA51">
        <f>U51*AA51/1000</f>
        <v>2.1432135104861225</v>
      </c>
      <c r="BB51">
        <f>(AY51-BA51)</f>
        <v>1.4893647951277749</v>
      </c>
      <c r="BC51">
        <f>1/(1.6/F51+1.37/N51)</f>
        <v>1.0961148016370514</v>
      </c>
      <c r="BD51">
        <f>G51*AA51*0.001</f>
        <v>33.83946799397583</v>
      </c>
      <c r="BE51">
        <f>G51/S51</f>
        <v>0.97411480550550156</v>
      </c>
      <c r="BF51">
        <f>(1-AP51*AA51/AU51/F51)*100</f>
        <v>74.903025693375838</v>
      </c>
      <c r="BG51">
        <f>(S51-E51/(N51/1.35))</f>
        <v>389.76317818173391</v>
      </c>
      <c r="BH51">
        <f>E51*BF51/100/BG51</f>
        <v>1.2756433649069707E-3</v>
      </c>
    </row>
    <row r="52" spans="1:60" x14ac:dyDescent="0.25">
      <c r="A52" s="1" t="s">
        <v>1</v>
      </c>
      <c r="B52" s="1" t="s">
        <v>7109</v>
      </c>
      <c r="K52" s="1">
        <v>5.875</v>
      </c>
    </row>
    <row r="53" spans="1:60" x14ac:dyDescent="0.25">
      <c r="A53" s="1" t="s">
        <v>1</v>
      </c>
      <c r="B53" s="1" t="s">
        <v>7108</v>
      </c>
      <c r="K53" s="1">
        <v>5.875</v>
      </c>
    </row>
    <row r="54" spans="1:60" x14ac:dyDescent="0.25">
      <c r="A54" s="1" t="s">
        <v>1</v>
      </c>
      <c r="B54" s="1" t="s">
        <v>7107</v>
      </c>
      <c r="K54" s="1">
        <v>5.875</v>
      </c>
    </row>
    <row r="55" spans="1:60" x14ac:dyDescent="0.25">
      <c r="A55" s="1" t="s">
        <v>1</v>
      </c>
      <c r="B55" s="1" t="s">
        <v>7106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2386F-CDC9-4C30-A0DF-95432EE02B7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7195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7194</v>
      </c>
    </row>
    <row r="12" spans="1:56" x14ac:dyDescent="0.25">
      <c r="A12" s="1" t="s">
        <v>1</v>
      </c>
      <c r="B12" s="1" t="s">
        <v>7193</v>
      </c>
    </row>
    <row r="13" spans="1:56" x14ac:dyDescent="0.25">
      <c r="A13" s="1" t="s">
        <v>1</v>
      </c>
      <c r="B13" s="1" t="s">
        <v>7192</v>
      </c>
    </row>
    <row r="14" spans="1:56" x14ac:dyDescent="0.25">
      <c r="A14" s="1" t="s">
        <v>1</v>
      </c>
      <c r="B14" s="1" t="s">
        <v>7191</v>
      </c>
    </row>
    <row r="15" spans="1:56" x14ac:dyDescent="0.25">
      <c r="A15" s="1" t="s">
        <v>1</v>
      </c>
      <c r="B15" s="1" t="s">
        <v>7190</v>
      </c>
    </row>
    <row r="16" spans="1:56" x14ac:dyDescent="0.25">
      <c r="A16" s="1" t="s">
        <v>1</v>
      </c>
      <c r="B16" s="1" t="s">
        <v>7189</v>
      </c>
    </row>
    <row r="17" spans="1:56" x14ac:dyDescent="0.25">
      <c r="A17" s="1" t="s">
        <v>1</v>
      </c>
      <c r="B17" s="1" t="s">
        <v>7188</v>
      </c>
    </row>
    <row r="18" spans="1:56" x14ac:dyDescent="0.25">
      <c r="A18" s="1">
        <v>1</v>
      </c>
      <c r="B18" s="1" t="s">
        <v>7187</v>
      </c>
      <c r="C18" s="1">
        <v>431.5000029169023</v>
      </c>
      <c r="D18" s="1">
        <v>0</v>
      </c>
      <c r="E18">
        <f>(R18-S18*(1000-T18)/(1000-U18))*AK18</f>
        <v>-3.2572297545300297</v>
      </c>
      <c r="F18">
        <f>IF(AV18&lt;&gt;0,1/(1/AV18-1/N18),0)</f>
        <v>3.6726492644723767</v>
      </c>
      <c r="G18">
        <f>((AY18-AL18/2)*S18-E18)/(AY18+AL18/2)</f>
        <v>386.45908381248796</v>
      </c>
      <c r="H18">
        <f>AL18*1000</f>
        <v>29.081016160731728</v>
      </c>
      <c r="I18">
        <f>(AQ18-AW18)</f>
        <v>1.2679026797273183</v>
      </c>
      <c r="J18">
        <f>(P18+AP18*D18)</f>
        <v>26.986213684082031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27.695331573486328</v>
      </c>
      <c r="P18" s="1">
        <v>26.986213684082031</v>
      </c>
      <c r="Q18" s="1">
        <v>27.770484924316406</v>
      </c>
      <c r="R18" s="1">
        <v>399.95574951171875</v>
      </c>
      <c r="S18" s="1">
        <v>392.55780029296875</v>
      </c>
      <c r="T18" s="1">
        <v>0.2149474024772644</v>
      </c>
      <c r="U18" s="1">
        <v>25.901174545288086</v>
      </c>
      <c r="V18" s="1">
        <v>0.51386040449142456</v>
      </c>
      <c r="W18" s="1">
        <v>61.920207977294922</v>
      </c>
      <c r="X18" s="1">
        <v>299.97232055664063</v>
      </c>
      <c r="Y18" s="1">
        <v>5.8299228549003601E-2</v>
      </c>
      <c r="Z18" s="1">
        <v>9.9348554611206055</v>
      </c>
      <c r="AA18" s="1">
        <v>89.121826171875</v>
      </c>
      <c r="AB18" s="1">
        <v>9.2391757965087891</v>
      </c>
      <c r="AC18" s="1">
        <v>-0.45899340510368347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1.1028394138111786</v>
      </c>
      <c r="AL18">
        <f>(U18-T18)/(1000-U18)*AK18</f>
        <v>2.9081016160731728E-2</v>
      </c>
      <c r="AM18">
        <f>(P18+273.15)</f>
        <v>300.13621368408201</v>
      </c>
      <c r="AN18">
        <f>(O18+273.15)</f>
        <v>300.84533157348631</v>
      </c>
      <c r="AO18">
        <f>(Y18*AG18+Z18*AH18)*AI18</f>
        <v>9.3278763593462877E-3</v>
      </c>
      <c r="AP18">
        <f>((AO18+0.00000010773*(AN18^4-AM18^4))-AL18*44100)/(L18*51.4+0.00000043092*AM18^3)</f>
        <v>-10.473599466726032</v>
      </c>
      <c r="AQ18">
        <f>0.61365*EXP(17.502*J18/(240.97+J18))</f>
        <v>3.5762626551998764</v>
      </c>
      <c r="AR18">
        <f>AQ18*1000/AA18</f>
        <v>40.127798192812065</v>
      </c>
      <c r="AS18">
        <f>(AR18-U18)</f>
        <v>14.226623647523979</v>
      </c>
      <c r="AT18">
        <f>IF(D18,P18,(O18+P18)/2)</f>
        <v>27.34077262878418</v>
      </c>
      <c r="AU18">
        <f>0.61365*EXP(17.502*AT18/(240.97+AT18))</f>
        <v>3.6514233501333639</v>
      </c>
      <c r="AV18">
        <f>IF(AS18&lt;&gt;0,(1000-(AR18+U18)/2)/AS18*AL18,0)</f>
        <v>1.9766405610926054</v>
      </c>
      <c r="AW18">
        <f>U18*AA18/1000</f>
        <v>2.3083599754725581</v>
      </c>
      <c r="AX18">
        <f>(AU18-AW18)</f>
        <v>1.3430633746608058</v>
      </c>
      <c r="AY18">
        <f>1/(1.6/F18+1.37/N18)</f>
        <v>1.3232409752732868</v>
      </c>
      <c r="AZ18">
        <f>G18*AA18*0.001</f>
        <v>34.441939290078629</v>
      </c>
      <c r="BA18">
        <f>G18/S18</f>
        <v>0.98446415667723508</v>
      </c>
      <c r="BB18">
        <f>(1-AL18*AA18/AQ18/F18)*100</f>
        <v>80.267378228620061</v>
      </c>
      <c r="BC18">
        <f>(S18-E18/(N18/1.35))</f>
        <v>393.58511399353273</v>
      </c>
      <c r="BD18">
        <f>E18*BB18/100/BC18</f>
        <v>-6.6427637476318075E-3</v>
      </c>
    </row>
    <row r="19" spans="1:56" x14ac:dyDescent="0.25">
      <c r="A19" s="1" t="s">
        <v>1</v>
      </c>
      <c r="B19" s="1" t="s">
        <v>7186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7185</v>
      </c>
      <c r="K20" s="1">
        <f t="shared" si="0"/>
        <v>2.72</v>
      </c>
    </row>
    <row r="21" spans="1:56" x14ac:dyDescent="0.25">
      <c r="A21" s="1">
        <v>2</v>
      </c>
      <c r="B21" s="1" t="s">
        <v>7184</v>
      </c>
      <c r="C21" s="1">
        <v>634.00000292807817</v>
      </c>
      <c r="D21" s="1">
        <v>0</v>
      </c>
      <c r="E21">
        <f>(R21-S21*(1000-T21)/(1000-U21))*AK21</f>
        <v>-2.1502421478050993</v>
      </c>
      <c r="F21">
        <f>IF(AV21&lt;&gt;0,1/(1/AV21-1/N21),0)</f>
        <v>3.4413999641823732</v>
      </c>
      <c r="G21">
        <f>((AY21-AL21/2)*S21-E21)/(AY21+AL21/2)</f>
        <v>384.98830845675121</v>
      </c>
      <c r="H21">
        <f>AL21*1000</f>
        <v>28.352680296025877</v>
      </c>
      <c r="I21">
        <f>(AQ21-AW21)</f>
        <v>1.2815828019176529</v>
      </c>
      <c r="J21">
        <f>(P21+AP21*D21)</f>
        <v>26.785186767578125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27.630292892456055</v>
      </c>
      <c r="P21" s="1">
        <v>26.785186767578125</v>
      </c>
      <c r="Q21" s="1">
        <v>27.74749755859375</v>
      </c>
      <c r="R21" s="1">
        <v>400.07391357421875</v>
      </c>
      <c r="S21" s="1">
        <v>391.94638061523438</v>
      </c>
      <c r="T21" s="1">
        <v>0.2147957980632782</v>
      </c>
      <c r="U21" s="1">
        <v>25.276224136352539</v>
      </c>
      <c r="V21" s="1">
        <v>0.51545470952987671</v>
      </c>
      <c r="W21" s="1">
        <v>60.656440734863281</v>
      </c>
      <c r="X21" s="1">
        <v>299.94302368164063</v>
      </c>
      <c r="Y21" s="1">
        <v>25.409130096435547</v>
      </c>
      <c r="Z21" s="1">
        <v>9.9665946960449219</v>
      </c>
      <c r="AA21" s="1">
        <v>89.122024536132813</v>
      </c>
      <c r="AB21" s="1">
        <v>9.1462478637695313</v>
      </c>
      <c r="AC21" s="1">
        <v>-0.44162622094154358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1.1027317047119138</v>
      </c>
      <c r="AL21">
        <f>(U21-T21)/(1000-U21)*AK21</f>
        <v>2.8352680296025876E-2</v>
      </c>
      <c r="AM21">
        <f>(P21+273.15)</f>
        <v>299.9351867675781</v>
      </c>
      <c r="AN21">
        <f>(O21+273.15)</f>
        <v>300.78029289245603</v>
      </c>
      <c r="AO21">
        <f>(Y21*AG21+Z21*AH21)*AI21</f>
        <v>4.0654607245595571</v>
      </c>
      <c r="AP21">
        <f>((AO21+0.00000010773*(AN21^4-AM21^4))-AL21*44100)/(L21*51.4+0.00000043092*AM21^3)</f>
        <v>-10.165230687917399</v>
      </c>
      <c r="AQ21">
        <f>0.61365*EXP(17.502*J21/(240.97+J21))</f>
        <v>3.5342510695784561</v>
      </c>
      <c r="AR21">
        <f>AQ21*1000/AA21</f>
        <v>39.656314900539115</v>
      </c>
      <c r="AS21">
        <f>(AR21-U21)</f>
        <v>14.380090764186576</v>
      </c>
      <c r="AT21">
        <f>IF(D21,P21,(O21+P21)/2)</f>
        <v>27.20773983001709</v>
      </c>
      <c r="AU21">
        <f>0.61365*EXP(17.502*AT21/(240.97+AT21))</f>
        <v>3.6230625382866446</v>
      </c>
      <c r="AV21">
        <f>IF(AS21&lt;&gt;0,(1000-(AR21+U21)/2)/AS21*AL21,0)</f>
        <v>1.9076496098539402</v>
      </c>
      <c r="AW21">
        <f>U21*AA21/1000</f>
        <v>2.2526682676608032</v>
      </c>
      <c r="AX21">
        <f>(AU21-AW21)</f>
        <v>1.3703942706258414</v>
      </c>
      <c r="AY21">
        <f>1/(1.6/F21+1.37/N21)</f>
        <v>1.2738942734969074</v>
      </c>
      <c r="AZ21">
        <f>G21*AA21*0.001</f>
        <v>34.310937472406849</v>
      </c>
      <c r="BA21">
        <f>G21/S21</f>
        <v>0.9822473876463379</v>
      </c>
      <c r="BB21">
        <f>(1-AL21*AA21/AQ21/F21)*100</f>
        <v>79.22473288162351</v>
      </c>
      <c r="BC21">
        <f>(S21-E21/(N21/1.35))</f>
        <v>392.62455605400964</v>
      </c>
      <c r="BD21">
        <f>E21*BB21/100/BC21</f>
        <v>-4.3388106312747705E-3</v>
      </c>
    </row>
    <row r="22" spans="1:56" x14ac:dyDescent="0.25">
      <c r="A22" s="1" t="s">
        <v>1</v>
      </c>
      <c r="B22" s="1" t="s">
        <v>7183</v>
      </c>
      <c r="K22" s="1">
        <f t="shared" si="0"/>
        <v>2.72</v>
      </c>
    </row>
    <row r="23" spans="1:56" x14ac:dyDescent="0.25">
      <c r="A23" s="1" t="s">
        <v>1</v>
      </c>
      <c r="B23" s="1" t="s">
        <v>7182</v>
      </c>
      <c r="K23" s="1">
        <f t="shared" si="0"/>
        <v>2.72</v>
      </c>
    </row>
    <row r="24" spans="1:56" x14ac:dyDescent="0.25">
      <c r="A24" s="1">
        <v>3</v>
      </c>
      <c r="B24" s="1" t="s">
        <v>7181</v>
      </c>
      <c r="C24" s="1">
        <v>837.00000292807817</v>
      </c>
      <c r="D24" s="1">
        <v>0</v>
      </c>
      <c r="E24">
        <f>(R24-S24*(1000-T24)/(1000-U24))*AK24</f>
        <v>-1.28665285252285</v>
      </c>
      <c r="F24">
        <f>IF(AV24&lt;&gt;0,1/(1/AV24-1/N24),0)</f>
        <v>3.2820368719260755</v>
      </c>
      <c r="G24">
        <f>((AY24-AL24/2)*S24-E24)/(AY24+AL24/2)</f>
        <v>383.69736026335789</v>
      </c>
      <c r="H24">
        <f>AL24*1000</f>
        <v>27.799103774301653</v>
      </c>
      <c r="I24">
        <f>(AQ24-AW24)</f>
        <v>1.2908973498591494</v>
      </c>
      <c r="J24">
        <f>(P24+AP24*D24)</f>
        <v>26.622900009155273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27.515640258789063</v>
      </c>
      <c r="P24" s="1">
        <v>26.622900009155273</v>
      </c>
      <c r="Q24" s="1">
        <v>27.654411315917969</v>
      </c>
      <c r="R24" s="1">
        <v>400.05670166015625</v>
      </c>
      <c r="S24" s="1">
        <v>391.35818481445313</v>
      </c>
      <c r="T24" s="1">
        <v>0.21312306821346283</v>
      </c>
      <c r="U24" s="1">
        <v>24.795749664306641</v>
      </c>
      <c r="V24" s="1">
        <v>0.51485937833786011</v>
      </c>
      <c r="W24" s="1">
        <v>59.901187896728516</v>
      </c>
      <c r="X24" s="1">
        <v>299.9625244140625</v>
      </c>
      <c r="Y24" s="1">
        <v>49.229690551757813</v>
      </c>
      <c r="Z24" s="1">
        <v>10.063220977783203</v>
      </c>
      <c r="AA24" s="1">
        <v>89.11822509765625</v>
      </c>
      <c r="AB24" s="1">
        <v>9.0945463180541992</v>
      </c>
      <c r="AC24" s="1">
        <v>-0.43662858009338379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1.1028033985811119</v>
      </c>
      <c r="AL24">
        <f>(U24-T24)/(1000-U24)*AK24</f>
        <v>2.7799103774301653E-2</v>
      </c>
      <c r="AM24">
        <f>(P24+273.15)</f>
        <v>299.77290000915525</v>
      </c>
      <c r="AN24">
        <f>(O24+273.15)</f>
        <v>300.66564025878904</v>
      </c>
      <c r="AO24">
        <f>(Y24*AG24+Z24*AH24)*AI24</f>
        <v>7.8767503122221569</v>
      </c>
      <c r="AP24">
        <f>((AO24+0.00000010773*(AN24^4-AM24^4))-AL24*44100)/(L24*51.4+0.00000043092*AM24^3)</f>
        <v>-9.9302725262374896</v>
      </c>
      <c r="AQ24">
        <f>0.61365*EXP(17.502*J24/(240.97+J24))</f>
        <v>3.500650549907963</v>
      </c>
      <c r="AR24">
        <f>AQ24*1000/AA24</f>
        <v>39.280972506711514</v>
      </c>
      <c r="AS24">
        <f>(AR24-U24)</f>
        <v>14.485222842404873</v>
      </c>
      <c r="AT24">
        <f>IF(D24,P24,(O24+P24)/2)</f>
        <v>27.069270133972168</v>
      </c>
      <c r="AU24">
        <f>0.61365*EXP(17.502*AT24/(240.97+AT24))</f>
        <v>3.5937470518027719</v>
      </c>
      <c r="AV24">
        <f>IF(AS24&lt;&gt;0,(1000-(AR24+U24)/2)/AS24*AL24,0)</f>
        <v>1.8576494364279745</v>
      </c>
      <c r="AW24">
        <f>U24*AA24/1000</f>
        <v>2.2097532000488136</v>
      </c>
      <c r="AX24">
        <f>(AU24-AW24)</f>
        <v>1.3839938517539583</v>
      </c>
      <c r="AY24">
        <f>1/(1.6/F24+1.37/N24)</f>
        <v>1.2382834051921805</v>
      </c>
      <c r="AZ24">
        <f>G24*AA24*0.001</f>
        <v>34.194427721326434</v>
      </c>
      <c r="BA24">
        <f>G24/S24</f>
        <v>0.98042503044946583</v>
      </c>
      <c r="BB24">
        <f>(1-AL24*AA24/AQ24/F24)*100</f>
        <v>78.437202341726902</v>
      </c>
      <c r="BC24">
        <f>(S24-E24/(N24/1.35))</f>
        <v>391.76398858111349</v>
      </c>
      <c r="BD24">
        <f>E24*BB24/100/BC24</f>
        <v>-2.5760777682096582E-3</v>
      </c>
    </row>
    <row r="25" spans="1:56" x14ac:dyDescent="0.25">
      <c r="A25" s="1" t="s">
        <v>1</v>
      </c>
      <c r="B25" s="1" t="s">
        <v>7180</v>
      </c>
      <c r="K25" s="1">
        <f t="shared" si="0"/>
        <v>2.72</v>
      </c>
    </row>
    <row r="26" spans="1:56" x14ac:dyDescent="0.25">
      <c r="A26" s="1" t="s">
        <v>1</v>
      </c>
      <c r="B26" s="1" t="s">
        <v>7179</v>
      </c>
      <c r="K26" s="1">
        <f t="shared" si="0"/>
        <v>2.72</v>
      </c>
    </row>
    <row r="27" spans="1:56" x14ac:dyDescent="0.25">
      <c r="A27" s="1">
        <v>4</v>
      </c>
      <c r="B27" s="1" t="s">
        <v>7178</v>
      </c>
      <c r="C27" s="1">
        <v>1040.0000029280782</v>
      </c>
      <c r="D27" s="1">
        <v>0</v>
      </c>
      <c r="E27">
        <f>(R27-S27*(1000-T27)/(1000-U27))*AK27</f>
        <v>-8.8638343475462761E-2</v>
      </c>
      <c r="F27">
        <f>IF(AV27&lt;&gt;0,1/(1/AV27-1/N27),0)</f>
        <v>3.2431871990028616</v>
      </c>
      <c r="G27">
        <f>((AY27-AL27/2)*S27-E27)/(AY27+AL27/2)</f>
        <v>381.64415232254771</v>
      </c>
      <c r="H27">
        <f>AL27*1000</f>
        <v>27.579622660175882</v>
      </c>
      <c r="I27">
        <f>(AQ27-AW27)</f>
        <v>1.2895366247706708</v>
      </c>
      <c r="J27">
        <f>(P27+AP27*D27)</f>
        <v>26.534317016601563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27.426820755004883</v>
      </c>
      <c r="P27" s="1">
        <v>26.534317016601563</v>
      </c>
      <c r="Q27" s="1">
        <v>27.567974090576172</v>
      </c>
      <c r="R27" s="1">
        <v>399.90969848632813</v>
      </c>
      <c r="S27" s="1">
        <v>390.22998046875</v>
      </c>
      <c r="T27" s="1">
        <v>0.212990403175354</v>
      </c>
      <c r="U27" s="1">
        <v>24.608652114868164</v>
      </c>
      <c r="V27" s="1">
        <v>0.51717621088027954</v>
      </c>
      <c r="W27" s="1">
        <v>59.753913879394531</v>
      </c>
      <c r="X27" s="1">
        <v>299.9324951171875</v>
      </c>
      <c r="Y27" s="1">
        <v>99.77520751953125</v>
      </c>
      <c r="Z27" s="1">
        <v>10.121261596679688</v>
      </c>
      <c r="AA27" s="1">
        <v>89.110580444335938</v>
      </c>
      <c r="AB27" s="1">
        <v>9.1562986373901367</v>
      </c>
      <c r="AC27" s="1">
        <v>-0.42822688817977905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1.1026929967543655</v>
      </c>
      <c r="AL27">
        <f>(U27-T27)/(1000-U27)*AK27</f>
        <v>2.7579622660175881E-2</v>
      </c>
      <c r="AM27">
        <f>(P27+273.15)</f>
        <v>299.68431701660154</v>
      </c>
      <c r="AN27">
        <f>(O27+273.15)</f>
        <v>300.57682075500486</v>
      </c>
      <c r="AO27">
        <f>(Y27*AG27+Z27*AH27)*AI27</f>
        <v>15.964032846301052</v>
      </c>
      <c r="AP27">
        <f>((AO27+0.00000010773*(AN27^4-AM27^4))-AL27*44100)/(L27*51.4+0.00000043092*AM27^3)</f>
        <v>-9.785109615180259</v>
      </c>
      <c r="AQ27">
        <f>0.61365*EXP(17.502*J27/(240.97+J27))</f>
        <v>3.4824278986793078</v>
      </c>
      <c r="AR27">
        <f>AQ27*1000/AA27</f>
        <v>39.079847548009752</v>
      </c>
      <c r="AS27">
        <f>(AR27-U27)</f>
        <v>14.471195433141588</v>
      </c>
      <c r="AT27">
        <f>IF(D27,P27,(O27+P27)/2)</f>
        <v>26.980568885803223</v>
      </c>
      <c r="AU27">
        <f>0.61365*EXP(17.502*AT27/(240.97+AT27))</f>
        <v>3.5750770557824678</v>
      </c>
      <c r="AV27">
        <f>IF(AS27&lt;&gt;0,(1000-(AR27+U27)/2)/AS27*AL27,0)</f>
        <v>1.8451392208260544</v>
      </c>
      <c r="AW27">
        <f>U27*AA27/1000</f>
        <v>2.192891273908637</v>
      </c>
      <c r="AX27">
        <f>(AU27-AW27)</f>
        <v>1.3821857818738308</v>
      </c>
      <c r="AY27">
        <f>1/(1.6/F27+1.37/N27)</f>
        <v>1.2293933839056159</v>
      </c>
      <c r="AZ27">
        <f>G27*AA27*0.001</f>
        <v>34.008531936648787</v>
      </c>
      <c r="BA27">
        <f>G27/S27</f>
        <v>0.97799803045401879</v>
      </c>
      <c r="BB27">
        <f>(1-AL27*AA27/AQ27/F27)*100</f>
        <v>78.239771980113602</v>
      </c>
      <c r="BC27">
        <f>(S27-E27/(N27/1.35))</f>
        <v>390.25793655152893</v>
      </c>
      <c r="BD27">
        <f>E27*BB27/100/BC27</f>
        <v>-1.777041062507516E-4</v>
      </c>
    </row>
    <row r="28" spans="1:56" x14ac:dyDescent="0.25">
      <c r="A28" s="1" t="s">
        <v>1</v>
      </c>
      <c r="B28" s="1" t="s">
        <v>7177</v>
      </c>
      <c r="K28" s="1">
        <f t="shared" si="0"/>
        <v>2.72</v>
      </c>
    </row>
    <row r="29" spans="1:56" x14ac:dyDescent="0.25">
      <c r="A29" s="1" t="s">
        <v>1</v>
      </c>
      <c r="B29" s="1" t="s">
        <v>7176</v>
      </c>
      <c r="K29" s="1">
        <f t="shared" si="0"/>
        <v>2.72</v>
      </c>
    </row>
    <row r="30" spans="1:56" x14ac:dyDescent="0.25">
      <c r="A30" s="1">
        <v>5</v>
      </c>
      <c r="B30" s="1" t="s">
        <v>7175</v>
      </c>
      <c r="C30" s="1">
        <v>1243.0000029280782</v>
      </c>
      <c r="D30" s="1">
        <v>0</v>
      </c>
      <c r="E30">
        <f>(R30-S30*(1000-T30)/(1000-U30))*AK30</f>
        <v>0.72415149267039369</v>
      </c>
      <c r="F30">
        <f>IF(AV30&lt;&gt;0,1/(1/AV30-1/N30),0)</f>
        <v>3.2364186984709207</v>
      </c>
      <c r="G30">
        <f>((AY30-AL30/2)*S30-E30)/(AY30+AL30/2)</f>
        <v>380.29094797587766</v>
      </c>
      <c r="H30">
        <f>AL30*1000</f>
        <v>27.464052971052975</v>
      </c>
      <c r="I30">
        <f>(AQ30-AW30)</f>
        <v>1.2858015109676502</v>
      </c>
      <c r="J30">
        <f>(P30+AP30*D30)</f>
        <v>26.472625732421875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27.355985641479492</v>
      </c>
      <c r="P30" s="1">
        <v>26.472625732421875</v>
      </c>
      <c r="Q30" s="1">
        <v>27.495990753173828</v>
      </c>
      <c r="R30" s="1">
        <v>399.84661865234375</v>
      </c>
      <c r="S30" s="1">
        <v>389.48989868164063</v>
      </c>
      <c r="T30" s="1">
        <v>0.21494227647781372</v>
      </c>
      <c r="U30" s="1">
        <v>24.509069442749023</v>
      </c>
      <c r="V30" s="1">
        <v>0.52407735586166382</v>
      </c>
      <c r="W30" s="1">
        <v>59.758590698242188</v>
      </c>
      <c r="X30" s="1">
        <v>299.95455932617188</v>
      </c>
      <c r="Y30" s="1">
        <v>151.34211730957031</v>
      </c>
      <c r="Z30" s="1">
        <v>10.03261661529541</v>
      </c>
      <c r="AA30" s="1">
        <v>89.109245300292969</v>
      </c>
      <c r="AB30" s="1">
        <v>9.1377029418945313</v>
      </c>
      <c r="AC30" s="1">
        <v>-0.42473825812339783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1.1027741151697492</v>
      </c>
      <c r="AL30">
        <f>(U30-T30)/(1000-U30)*AK30</f>
        <v>2.7464052971052977E-2</v>
      </c>
      <c r="AM30">
        <f>(P30+273.15)</f>
        <v>299.62262573242185</v>
      </c>
      <c r="AN30">
        <f>(O30+273.15)</f>
        <v>300.50598564147947</v>
      </c>
      <c r="AO30">
        <f>(Y30*AG30+Z30*AH30)*AI30</f>
        <v>24.214738228289661</v>
      </c>
      <c r="AP30">
        <f>((AO30+0.00000010773*(AN30^4-AM30^4))-AL30*44100)/(L30*51.4+0.00000043092*AM30^3)</f>
        <v>-9.6768501142653633</v>
      </c>
      <c r="AQ30">
        <f>0.61365*EXP(17.502*J30/(240.97+J30))</f>
        <v>3.4697861920234874</v>
      </c>
      <c r="AR30">
        <f>AQ30*1000/AA30</f>
        <v>38.938565581276215</v>
      </c>
      <c r="AS30">
        <f>(AR30-U30)</f>
        <v>14.429496138527192</v>
      </c>
      <c r="AT30">
        <f>IF(D30,P30,(O30+P30)/2)</f>
        <v>26.914305686950684</v>
      </c>
      <c r="AU30">
        <f>0.61365*EXP(17.502*AT30/(240.97+AT30))</f>
        <v>3.561185165132025</v>
      </c>
      <c r="AV30">
        <f>IF(AS30&lt;&gt;0,(1000-(AR30+U30)/2)/AS30*AL30,0)</f>
        <v>1.8429464280083552</v>
      </c>
      <c r="AW30">
        <f>U30*AA30/1000</f>
        <v>2.1839846810558372</v>
      </c>
      <c r="AX30">
        <f>(AU30-AW30)</f>
        <v>1.3772004840761878</v>
      </c>
      <c r="AY30">
        <f>1/(1.6/F30+1.37/N30)</f>
        <v>1.2278359595890096</v>
      </c>
      <c r="AZ30">
        <f>G30*AA30*0.001</f>
        <v>33.887439368663436</v>
      </c>
      <c r="BA30">
        <f>G30/S30</f>
        <v>0.97638205576858372</v>
      </c>
      <c r="BB30">
        <f>(1-AL30*AA30/AQ30/F30)*100</f>
        <v>78.206851535574017</v>
      </c>
      <c r="BC30">
        <f>(S30-E30/(N30/1.35))</f>
        <v>389.26150498338535</v>
      </c>
      <c r="BD30">
        <f>E30*BB30/100/BC30</f>
        <v>1.4548987647508339E-3</v>
      </c>
    </row>
    <row r="31" spans="1:56" x14ac:dyDescent="0.25">
      <c r="A31" s="1" t="s">
        <v>1</v>
      </c>
      <c r="B31" s="1" t="s">
        <v>7174</v>
      </c>
      <c r="K31" s="1">
        <f t="shared" si="0"/>
        <v>2.72</v>
      </c>
    </row>
    <row r="32" spans="1:56" x14ac:dyDescent="0.25">
      <c r="A32" s="1" t="s">
        <v>1</v>
      </c>
      <c r="B32" s="1" t="s">
        <v>7173</v>
      </c>
      <c r="K32" s="1">
        <f t="shared" si="0"/>
        <v>2.72</v>
      </c>
    </row>
    <row r="33" spans="1:56" x14ac:dyDescent="0.25">
      <c r="A33" s="1">
        <v>6</v>
      </c>
      <c r="B33" s="1" t="s">
        <v>7172</v>
      </c>
      <c r="C33" s="1">
        <v>1446.0000029280782</v>
      </c>
      <c r="D33" s="1">
        <v>0</v>
      </c>
      <c r="E33">
        <f>(R33-S33*(1000-T33)/(1000-U33))*AK33</f>
        <v>2.323418097201873</v>
      </c>
      <c r="F33">
        <f>IF(AV33&lt;&gt;0,1/(1/AV33-1/N33),0)</f>
        <v>3.3115931210980767</v>
      </c>
      <c r="G33">
        <f>((AY33-AL33/2)*S33-E33)/(AY33+AL33/2)</f>
        <v>377.95066081389319</v>
      </c>
      <c r="H33">
        <f>AL33*1000</f>
        <v>27.602139727331483</v>
      </c>
      <c r="I33">
        <f>(AQ33-AW33)</f>
        <v>1.2754653966243157</v>
      </c>
      <c r="J33">
        <f>(P33+AP33*D33)</f>
        <v>26.472042083740234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27.326025009155273</v>
      </c>
      <c r="P33" s="1">
        <v>26.472042083740234</v>
      </c>
      <c r="Q33" s="1">
        <v>27.460447311401367</v>
      </c>
      <c r="R33" s="1">
        <v>400.13638305664063</v>
      </c>
      <c r="S33" s="1">
        <v>388.31109619140625</v>
      </c>
      <c r="T33" s="1">
        <v>0.2126363068819046</v>
      </c>
      <c r="U33" s="1">
        <v>24.62413215637207</v>
      </c>
      <c r="V33" s="1">
        <v>0.51935708522796631</v>
      </c>
      <c r="W33" s="1">
        <v>60.14361572265625</v>
      </c>
      <c r="X33" s="1">
        <v>299.9779052734375</v>
      </c>
      <c r="Y33" s="1">
        <v>300.47238159179688</v>
      </c>
      <c r="Z33" s="1">
        <v>10.213107109069824</v>
      </c>
      <c r="AA33" s="1">
        <v>89.107765197753906</v>
      </c>
      <c r="AB33" s="1">
        <v>9.0945262908935547</v>
      </c>
      <c r="AC33" s="1">
        <v>-0.42547181248664856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1.1028599458582258</v>
      </c>
      <c r="AL33">
        <f>(U33-T33)/(1000-U33)*AK33</f>
        <v>2.7602139727331484E-2</v>
      </c>
      <c r="AM33">
        <f>(P33+273.15)</f>
        <v>299.62204208374021</v>
      </c>
      <c r="AN33">
        <f>(O33+273.15)</f>
        <v>300.47602500915525</v>
      </c>
      <c r="AO33">
        <f>(Y33*AG33+Z33*AH33)*AI33</f>
        <v>48.075579980114526</v>
      </c>
      <c r="AP33">
        <f>((AO33+0.00000010773*(AN33^4-AM33^4))-AL33*44100)/(L33*51.4+0.00000043092*AM33^3)</f>
        <v>-9.5335308997847115</v>
      </c>
      <c r="AQ33">
        <f>0.61365*EXP(17.502*J33/(240.97+J33))</f>
        <v>3.4696667830127796</v>
      </c>
      <c r="AR33">
        <f>AQ33*1000/AA33</f>
        <v>38.937872309025629</v>
      </c>
      <c r="AS33">
        <f>(AR33-U33)</f>
        <v>14.313740152653558</v>
      </c>
      <c r="AT33">
        <f>IF(D33,P33,(O33+P33)/2)</f>
        <v>26.899033546447754</v>
      </c>
      <c r="AU33">
        <f>0.61365*EXP(17.502*AT33/(240.97+AT33))</f>
        <v>3.557990094625747</v>
      </c>
      <c r="AV33">
        <f>IF(AS33&lt;&gt;0,(1000-(AR33+U33)/2)/AS33*AL33,0)</f>
        <v>1.8670812644363595</v>
      </c>
      <c r="AW33">
        <f>U33*AA33/1000</f>
        <v>2.194201386388464</v>
      </c>
      <c r="AX33">
        <f>(AU33-AW33)</f>
        <v>1.363788708237283</v>
      </c>
      <c r="AY33">
        <f>1/(1.6/F33+1.37/N33)</f>
        <v>1.2449911291839408</v>
      </c>
      <c r="AZ33">
        <f>G33*AA33*0.001</f>
        <v>33.678338740140326</v>
      </c>
      <c r="BA33">
        <f>G33/S33</f>
        <v>0.97331923944711018</v>
      </c>
      <c r="BB33">
        <f>(1-AL33*AA33/AQ33/F33)*100</f>
        <v>78.594096578949888</v>
      </c>
      <c r="BC33">
        <f>(S33-E33/(N33/1.35))</f>
        <v>387.57830193884416</v>
      </c>
      <c r="BD33">
        <f>E33*BB33/100/BC33</f>
        <v>4.7114852769435337E-3</v>
      </c>
    </row>
    <row r="34" spans="1:56" x14ac:dyDescent="0.25">
      <c r="A34" s="1" t="s">
        <v>1</v>
      </c>
      <c r="B34" s="1" t="s">
        <v>7171</v>
      </c>
      <c r="K34" s="1">
        <f t="shared" si="0"/>
        <v>2.72</v>
      </c>
    </row>
    <row r="35" spans="1:56" x14ac:dyDescent="0.25">
      <c r="A35" s="1" t="s">
        <v>1</v>
      </c>
      <c r="B35" s="1" t="s">
        <v>7170</v>
      </c>
      <c r="K35" s="1">
        <f t="shared" si="0"/>
        <v>2.72</v>
      </c>
    </row>
    <row r="36" spans="1:56" x14ac:dyDescent="0.25">
      <c r="A36" s="1">
        <v>7</v>
      </c>
      <c r="B36" s="1" t="s">
        <v>7169</v>
      </c>
      <c r="C36" s="1">
        <v>1649.0000029280782</v>
      </c>
      <c r="D36" s="1">
        <v>0</v>
      </c>
      <c r="E36">
        <f>(R36-S36*(1000-T36)/(1000-U36))*AK36</f>
        <v>3.3637248110479159</v>
      </c>
      <c r="F36">
        <f>IF(AV36&lt;&gt;0,1/(1/AV36-1/N36),0)</f>
        <v>3.4397582146188217</v>
      </c>
      <c r="G36">
        <f>((AY36-AL36/2)*S36-E36)/(AY36+AL36/2)</f>
        <v>376.21185899948119</v>
      </c>
      <c r="H36">
        <f>AL36*1000</f>
        <v>27.87844033402429</v>
      </c>
      <c r="I36">
        <f>(AQ36-AW36)</f>
        <v>1.260852294877794</v>
      </c>
      <c r="J36">
        <f>(P36+AP36*D36)</f>
        <v>26.504537582397461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27.315685272216797</v>
      </c>
      <c r="P36" s="1">
        <v>26.504537582397461</v>
      </c>
      <c r="Q36" s="1">
        <v>27.440513610839844</v>
      </c>
      <c r="R36" s="1">
        <v>400.047607421875</v>
      </c>
      <c r="S36" s="1">
        <v>387.208984375</v>
      </c>
      <c r="T36" s="1">
        <v>0.21399992704391479</v>
      </c>
      <c r="U36" s="1">
        <v>24.864980697631836</v>
      </c>
      <c r="V36" s="1">
        <v>0.52295845746994019</v>
      </c>
      <c r="W36" s="1">
        <v>60.763343811035156</v>
      </c>
      <c r="X36" s="1">
        <v>299.96316528320313</v>
      </c>
      <c r="Y36" s="1">
        <v>499.87384033203125</v>
      </c>
      <c r="Z36" s="1">
        <v>10.00762939453125</v>
      </c>
      <c r="AA36" s="1">
        <v>89.099937438964844</v>
      </c>
      <c r="AB36" s="1">
        <v>9.0742225646972656</v>
      </c>
      <c r="AC36" s="1">
        <v>-0.43061107397079468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1.1028057547176584</v>
      </c>
      <c r="AL36">
        <f>(U36-T36)/(1000-U36)*AK36</f>
        <v>2.7878440334024292E-2</v>
      </c>
      <c r="AM36">
        <f>(P36+273.15)</f>
        <v>299.65453758239744</v>
      </c>
      <c r="AN36">
        <f>(O36+273.15)</f>
        <v>300.46568527221677</v>
      </c>
      <c r="AO36">
        <f>(Y36*AG36+Z36*AH36)*AI36</f>
        <v>79.979812665436839</v>
      </c>
      <c r="AP36">
        <f>((AO36+0.00000010773*(AN36^4-AM36^4))-AL36*44100)/(L36*51.4+0.00000043092*AM36^3)</f>
        <v>-9.3751607644372648</v>
      </c>
      <c r="AQ36">
        <f>0.61365*EXP(17.502*J36/(240.97+J36))</f>
        <v>3.4763205194578592</v>
      </c>
      <c r="AR36">
        <f>AQ36*1000/AA36</f>
        <v>39.015970374156602</v>
      </c>
      <c r="AS36">
        <f>(AR36-U36)</f>
        <v>14.150989676524766</v>
      </c>
      <c r="AT36">
        <f>IF(D36,P36,(O36+P36)/2)</f>
        <v>26.910111427307129</v>
      </c>
      <c r="AU36">
        <f>0.61365*EXP(17.502*AT36/(240.97+AT36))</f>
        <v>3.5603074385382953</v>
      </c>
      <c r="AV36">
        <f>IF(AS36&lt;&gt;0,(1000-(AR36+U36)/2)/AS36*AL36,0)</f>
        <v>1.9071450343382825</v>
      </c>
      <c r="AW36">
        <f>U36*AA36/1000</f>
        <v>2.2154682245800652</v>
      </c>
      <c r="AX36">
        <f>(AU36-AW36)</f>
        <v>1.3448392139582301</v>
      </c>
      <c r="AY36">
        <f>1/(1.6/F36+1.37/N36)</f>
        <v>1.273534269065306</v>
      </c>
      <c r="AZ36">
        <f>G36*AA36*0.001</f>
        <v>33.520453100650442</v>
      </c>
      <c r="BA36">
        <f>G36/S36</f>
        <v>0.97159899222568546</v>
      </c>
      <c r="BB36">
        <f>(1-AL36*AA36/AQ36/F36)*100</f>
        <v>79.227051514777756</v>
      </c>
      <c r="BC36">
        <f>(S36-E36/(N36/1.35))</f>
        <v>386.14808267517037</v>
      </c>
      <c r="BD36">
        <f>E36*BB36/100/BC36</f>
        <v>6.9014456070887369E-3</v>
      </c>
    </row>
    <row r="37" spans="1:56" x14ac:dyDescent="0.25">
      <c r="A37" s="1" t="s">
        <v>1</v>
      </c>
      <c r="B37" s="1" t="s">
        <v>7168</v>
      </c>
      <c r="K37" s="1">
        <f t="shared" si="0"/>
        <v>2.72</v>
      </c>
    </row>
    <row r="38" spans="1:56" x14ac:dyDescent="0.25">
      <c r="A38" s="1" t="s">
        <v>1</v>
      </c>
      <c r="B38" s="1" t="s">
        <v>7167</v>
      </c>
      <c r="K38" s="1">
        <f t="shared" si="0"/>
        <v>2.72</v>
      </c>
    </row>
    <row r="39" spans="1:56" x14ac:dyDescent="0.25">
      <c r="A39" s="1">
        <v>8</v>
      </c>
      <c r="B39" s="1" t="s">
        <v>7166</v>
      </c>
      <c r="C39" s="1">
        <v>1852.5000029169023</v>
      </c>
      <c r="D39" s="1">
        <v>0</v>
      </c>
      <c r="E39">
        <f>(R39-S39*(1000-T39)/(1000-U39))*AK39</f>
        <v>4.0287628782499327</v>
      </c>
      <c r="F39">
        <f>IF(AV39&lt;&gt;0,1/(1/AV39-1/N39),0)</f>
        <v>3.6222314906054054</v>
      </c>
      <c r="G39">
        <f>((AY39-AL39/2)*S39-E39)/(AY39+AL39/2)</f>
        <v>375.20858086938745</v>
      </c>
      <c r="H39">
        <f>AL39*1000</f>
        <v>28.332724700707764</v>
      </c>
      <c r="I39">
        <f>(AQ39-AW39)</f>
        <v>1.2451874276363499</v>
      </c>
      <c r="J39">
        <f>(P39+AP39*D39)</f>
        <v>26.597749710083008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27.339733123779297</v>
      </c>
      <c r="P39" s="1">
        <v>26.597749710083008</v>
      </c>
      <c r="Q39" s="1">
        <v>27.450063705444336</v>
      </c>
      <c r="R39" s="1">
        <v>400.080322265625</v>
      </c>
      <c r="S39" s="1">
        <v>386.49774169921875</v>
      </c>
      <c r="T39" s="1">
        <v>0.21426780521869659</v>
      </c>
      <c r="U39" s="1">
        <v>25.256303787231445</v>
      </c>
      <c r="V39" s="1">
        <v>0.52286326885223389</v>
      </c>
      <c r="W39" s="1">
        <v>61.631252288818359</v>
      </c>
      <c r="X39" s="1">
        <v>299.97015380859375</v>
      </c>
      <c r="Y39" s="1">
        <v>749.6624755859375</v>
      </c>
      <c r="Z39" s="1">
        <v>10.096141815185547</v>
      </c>
      <c r="AA39" s="1">
        <v>89.097793579101563</v>
      </c>
      <c r="AB39" s="1">
        <v>9.1136283874511719</v>
      </c>
      <c r="AC39" s="1">
        <v>-0.43599304556846619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1.102831447825712</v>
      </c>
      <c r="AL39">
        <f>(U39-T39)/(1000-U39)*AK39</f>
        <v>2.8332724700707763E-2</v>
      </c>
      <c r="AM39">
        <f>(P39+273.15)</f>
        <v>299.74774971008299</v>
      </c>
      <c r="AN39">
        <f>(O39+273.15)</f>
        <v>300.48973312377927</v>
      </c>
      <c r="AO39">
        <f>(Y39*AG39+Z39*AH39)*AI39</f>
        <v>119.94599341274807</v>
      </c>
      <c r="AP39">
        <f>((AO39+0.00000010773*(AN39^4-AM39^4))-AL39*44100)/(L39*51.4+0.00000043092*AM39^3)</f>
        <v>-9.2170035351806607</v>
      </c>
      <c r="AQ39">
        <f>0.61365*EXP(17.502*J39/(240.97+J39))</f>
        <v>3.4954683690421784</v>
      </c>
      <c r="AR39">
        <f>AQ39*1000/AA39</f>
        <v>39.231817406778774</v>
      </c>
      <c r="AS39">
        <f>(AR39-U39)</f>
        <v>13.975513619547328</v>
      </c>
      <c r="AT39">
        <f>IF(D39,P39,(O39+P39)/2)</f>
        <v>26.968741416931152</v>
      </c>
      <c r="AU39">
        <f>0.61365*EXP(17.502*AT39/(240.97+AT39))</f>
        <v>3.5725939980416381</v>
      </c>
      <c r="AV39">
        <f>IF(AS39&lt;&gt;0,(1000-(AR39+U39)/2)/AS39*AL39,0)</f>
        <v>1.9619431067083741</v>
      </c>
      <c r="AW39">
        <f>U39*AA39/1000</f>
        <v>2.2502809414058285</v>
      </c>
      <c r="AX39">
        <f>(AU39-AW39)</f>
        <v>1.3223130566358097</v>
      </c>
      <c r="AY39">
        <f>1/(1.6/F39+1.37/N39)</f>
        <v>1.3127079037755027</v>
      </c>
      <c r="AZ39">
        <f>G39*AA39*0.001</f>
        <v>33.430256687408324</v>
      </c>
      <c r="BA39">
        <f>G39/S39</f>
        <v>0.97079113378463988</v>
      </c>
      <c r="BB39">
        <f>(1-AL39*AA39/AQ39/F39)*100</f>
        <v>80.062361713382472</v>
      </c>
      <c r="BC39">
        <f>(S39-E39/(N39/1.35))</f>
        <v>385.22709037491666</v>
      </c>
      <c r="BD39">
        <f>E39*BB39/100/BC39</f>
        <v>8.3730422619544918E-3</v>
      </c>
    </row>
    <row r="40" spans="1:56" x14ac:dyDescent="0.25">
      <c r="A40" s="1" t="s">
        <v>1</v>
      </c>
      <c r="B40" s="1" t="s">
        <v>7165</v>
      </c>
      <c r="K40" s="1">
        <f t="shared" si="0"/>
        <v>2.72</v>
      </c>
    </row>
    <row r="41" spans="1:56" x14ac:dyDescent="0.25">
      <c r="A41" s="1" t="s">
        <v>1</v>
      </c>
      <c r="B41" s="1" t="s">
        <v>7164</v>
      </c>
      <c r="K41" s="1">
        <f t="shared" si="0"/>
        <v>2.72</v>
      </c>
    </row>
    <row r="42" spans="1:56" x14ac:dyDescent="0.25">
      <c r="A42" s="1">
        <v>9</v>
      </c>
      <c r="B42" s="1" t="s">
        <v>7163</v>
      </c>
      <c r="C42" s="1">
        <v>2055.5000029169023</v>
      </c>
      <c r="D42" s="1">
        <v>0</v>
      </c>
      <c r="E42">
        <f>(R42-S42*(1000-T42)/(1000-U42))*AK42</f>
        <v>4.4094265938441923</v>
      </c>
      <c r="F42">
        <f>IF(AV42&lt;&gt;0,1/(1/AV42-1/N42),0)</f>
        <v>3.7980588311038099</v>
      </c>
      <c r="G42">
        <f>((AY42-AL42/2)*S42-E42)/(AY42+AL42/2)</f>
        <v>374.63280716560769</v>
      </c>
      <c r="H42">
        <f>AL42*1000</f>
        <v>28.784002434641504</v>
      </c>
      <c r="I42">
        <f>(AQ42-AW42)</f>
        <v>1.2328338814094773</v>
      </c>
      <c r="J42">
        <f>(P42+AP42*D42)</f>
        <v>26.705821990966797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27.382741928100586</v>
      </c>
      <c r="P42" s="1">
        <v>26.705821990966797</v>
      </c>
      <c r="Q42" s="1">
        <v>27.476037979125977</v>
      </c>
      <c r="R42" s="1">
        <v>400.09112548828125</v>
      </c>
      <c r="S42" s="1">
        <v>386.01727294921875</v>
      </c>
      <c r="T42" s="1">
        <v>0.21501275897026062</v>
      </c>
      <c r="U42" s="1">
        <v>25.646608352661133</v>
      </c>
      <c r="V42" s="1">
        <v>0.52333670854568481</v>
      </c>
      <c r="W42" s="1">
        <v>62.423324584960938</v>
      </c>
      <c r="X42" s="1">
        <v>299.95974731445313</v>
      </c>
      <c r="Y42" s="1">
        <v>1000.50439453125</v>
      </c>
      <c r="Z42" s="1">
        <v>9.8656444549560547</v>
      </c>
      <c r="AA42" s="1">
        <v>89.093658447265625</v>
      </c>
      <c r="AB42" s="1">
        <v>9.2314643859863281</v>
      </c>
      <c r="AC42" s="1">
        <v>-0.44669508934020996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1.1027931886560776</v>
      </c>
      <c r="AL42">
        <f>(U42-T42)/(1000-U42)*AK42</f>
        <v>2.8784002434641503E-2</v>
      </c>
      <c r="AM42">
        <f>(P42+273.15)</f>
        <v>299.85582199096677</v>
      </c>
      <c r="AN42">
        <f>(O42+273.15)</f>
        <v>300.53274192810056</v>
      </c>
      <c r="AO42">
        <f>(Y42*AG42+Z42*AH42)*AI42</f>
        <v>160.08069954691746</v>
      </c>
      <c r="AP42">
        <f>((AO42+0.00000010773*(AN42^4-AM42^4))-AL42*44100)/(L42*51.4+0.00000043092*AM42^3)</f>
        <v>-9.0558732618233435</v>
      </c>
      <c r="AQ42">
        <f>0.61365*EXP(17.502*J42/(240.97+J42))</f>
        <v>3.5177840463122578</v>
      </c>
      <c r="AR42">
        <f>AQ42*1000/AA42</f>
        <v>39.48411264752842</v>
      </c>
      <c r="AS42">
        <f>(AR42-U42)</f>
        <v>13.837504294867287</v>
      </c>
      <c r="AT42">
        <f>IF(D42,P42,(O42+P42)/2)</f>
        <v>27.044281959533691</v>
      </c>
      <c r="AU42">
        <f>0.61365*EXP(17.502*AT42/(240.97+AT42))</f>
        <v>3.588478905676546</v>
      </c>
      <c r="AV42">
        <f>IF(AS42&lt;&gt;0,(1000-(AR42+U42)/2)/AS42*AL42,0)</f>
        <v>2.0124034237193253</v>
      </c>
      <c r="AW42">
        <f>U42*AA42/1000</f>
        <v>2.2849501649027806</v>
      </c>
      <c r="AX42">
        <f>(AU42-AW42)</f>
        <v>1.3035287407737655</v>
      </c>
      <c r="AY42">
        <f>1/(1.6/F42+1.37/N42)</f>
        <v>1.348917354990794</v>
      </c>
      <c r="AZ42">
        <f>G42*AA42*0.001</f>
        <v>33.377407364752983</v>
      </c>
      <c r="BA42">
        <f>G42/S42</f>
        <v>0.97050788505749397</v>
      </c>
      <c r="BB42">
        <f>(1-AL42*AA42/AQ42/F42)*100</f>
        <v>80.805928295911002</v>
      </c>
      <c r="BC42">
        <f>(S42-E42/(N42/1.35))</f>
        <v>384.62656222481024</v>
      </c>
      <c r="BD42">
        <f>E42*BB42/100/BC42</f>
        <v>9.263733817738741E-3</v>
      </c>
    </row>
    <row r="43" spans="1:56" x14ac:dyDescent="0.25">
      <c r="A43" s="1" t="s">
        <v>1</v>
      </c>
      <c r="B43" s="1" t="s">
        <v>7162</v>
      </c>
      <c r="K43" s="1">
        <f t="shared" si="0"/>
        <v>2.72</v>
      </c>
    </row>
    <row r="44" spans="1:56" x14ac:dyDescent="0.25">
      <c r="A44" s="1" t="s">
        <v>1</v>
      </c>
      <c r="B44" s="1" t="s">
        <v>7161</v>
      </c>
      <c r="K44" s="1">
        <f t="shared" si="0"/>
        <v>2.72</v>
      </c>
    </row>
    <row r="45" spans="1:56" x14ac:dyDescent="0.25">
      <c r="A45" s="1">
        <v>10</v>
      </c>
      <c r="B45" s="1" t="s">
        <v>7160</v>
      </c>
      <c r="C45" s="1">
        <v>2258.0000029280782</v>
      </c>
      <c r="D45" s="1">
        <v>0</v>
      </c>
      <c r="E45">
        <f>(R45-S45*(1000-T45)/(1000-U45))*AK45</f>
        <v>4.7672591733589815</v>
      </c>
      <c r="F45">
        <f>IF(AV45&lt;&gt;0,1/(1/AV45-1/N45),0)</f>
        <v>3.954635649769076</v>
      </c>
      <c r="G45">
        <f>((AY45-AL45/2)*S45-E45)/(AY45+AL45/2)</f>
        <v>373.97481339043333</v>
      </c>
      <c r="H45">
        <f>AL45*1000</f>
        <v>29.186651915797547</v>
      </c>
      <c r="I45">
        <f>(AQ45-AW45)</f>
        <v>1.2233820527828247</v>
      </c>
      <c r="J45">
        <f>(P45+AP45*D45)</f>
        <v>26.806529998779297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27.426137924194336</v>
      </c>
      <c r="P45" s="1">
        <v>26.806529998779297</v>
      </c>
      <c r="Q45" s="1">
        <v>27.504629135131836</v>
      </c>
      <c r="R45" s="1">
        <v>399.98361206054688</v>
      </c>
      <c r="S45" s="1">
        <v>385.4605712890625</v>
      </c>
      <c r="T45" s="1">
        <v>0.21398067474365234</v>
      </c>
      <c r="U45" s="1">
        <v>25.989593505859375</v>
      </c>
      <c r="V45" s="1">
        <v>0.51945817470550537</v>
      </c>
      <c r="W45" s="1">
        <v>63.092178344726563</v>
      </c>
      <c r="X45" s="1">
        <v>299.99069213867188</v>
      </c>
      <c r="Y45" s="1">
        <v>1250.9290771484375</v>
      </c>
      <c r="Z45" s="1">
        <v>10.063288688659668</v>
      </c>
      <c r="AA45" s="1">
        <v>89.08599853515625</v>
      </c>
      <c r="AB45" s="1">
        <v>9.2741937637329102</v>
      </c>
      <c r="AC45" s="1">
        <v>-0.45608153939247131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1.1029069563921758</v>
      </c>
      <c r="AL45">
        <f>(U45-T45)/(1000-U45)*AK45</f>
        <v>2.9186651915797546E-2</v>
      </c>
      <c r="AM45">
        <f>(P45+273.15)</f>
        <v>299.95652999877927</v>
      </c>
      <c r="AN45">
        <f>(O45+273.15)</f>
        <v>300.57613792419431</v>
      </c>
      <c r="AO45">
        <f>(Y45*AG45+Z45*AH45)*AI45</f>
        <v>200.148647870079</v>
      </c>
      <c r="AP45">
        <f>((AO45+0.00000010773*(AN45^4-AM45^4))-AL45*44100)/(L45*51.4+0.00000043092*AM45^3)</f>
        <v>-8.8770243638334705</v>
      </c>
      <c r="AQ45">
        <f>0.61365*EXP(17.502*J45/(240.97+J45))</f>
        <v>3.5386909417751196</v>
      </c>
      <c r="AR45">
        <f>AQ45*1000/AA45</f>
        <v>39.722189793704068</v>
      </c>
      <c r="AS45">
        <f>(AR45-U45)</f>
        <v>13.732596287844693</v>
      </c>
      <c r="AT45">
        <f>IF(D45,P45,(O45+P45)/2)</f>
        <v>27.116333961486816</v>
      </c>
      <c r="AU45">
        <f>0.61365*EXP(17.502*AT45/(240.97+AT45))</f>
        <v>3.6036876440454839</v>
      </c>
      <c r="AV45">
        <f>IF(AS45&lt;&gt;0,(1000-(AR45+U45)/2)/AS45*AL45,0)</f>
        <v>2.0555252518285814</v>
      </c>
      <c r="AW45">
        <f>U45*AA45/1000</f>
        <v>2.3153088889922948</v>
      </c>
      <c r="AX45">
        <f>(AU45-AW45)</f>
        <v>1.2883787550531891</v>
      </c>
      <c r="AY45">
        <f>1/(1.6/F45+1.37/N45)</f>
        <v>1.3799652949189145</v>
      </c>
      <c r="AZ45">
        <f>G45*AA45*0.001</f>
        <v>33.315919677885475</v>
      </c>
      <c r="BA45">
        <f>G45/S45</f>
        <v>0.97020250901352023</v>
      </c>
      <c r="BB45">
        <f>(1-AL45*AA45/AQ45/F45)*100</f>
        <v>81.420046640343529</v>
      </c>
      <c r="BC45">
        <f>(S45-E45/(N45/1.35))</f>
        <v>383.95700198876375</v>
      </c>
      <c r="BD45">
        <f>E45*BB45/100/BC45</f>
        <v>1.010921697562512E-2</v>
      </c>
    </row>
    <row r="46" spans="1:56" x14ac:dyDescent="0.25">
      <c r="A46" s="1" t="s">
        <v>1</v>
      </c>
      <c r="B46" s="1" t="s">
        <v>7159</v>
      </c>
      <c r="K46" s="1">
        <f t="shared" si="0"/>
        <v>2.72</v>
      </c>
    </row>
    <row r="47" spans="1:56" x14ac:dyDescent="0.25">
      <c r="A47" s="1" t="s">
        <v>1</v>
      </c>
      <c r="B47" s="1" t="s">
        <v>7158</v>
      </c>
      <c r="K47" s="1">
        <f t="shared" si="0"/>
        <v>2.72</v>
      </c>
    </row>
    <row r="48" spans="1:56" x14ac:dyDescent="0.25">
      <c r="A48" s="1">
        <v>11</v>
      </c>
      <c r="B48" s="1" t="s">
        <v>7157</v>
      </c>
      <c r="C48" s="1">
        <v>2461.5000029169023</v>
      </c>
      <c r="D48" s="1">
        <v>0</v>
      </c>
      <c r="E48">
        <f>(R48-S48*(1000-T48)/(1000-U48))*AK48</f>
        <v>4.7493999422940485</v>
      </c>
      <c r="F48">
        <f>IF(AV48&lt;&gt;0,1/(1/AV48-1/N48),0)</f>
        <v>4.1983722561443368</v>
      </c>
      <c r="G48">
        <f>((AY48-AL48/2)*S48-E48)/(AY48+AL48/2)</f>
        <v>374.16142691130921</v>
      </c>
      <c r="H48">
        <f>AL48*1000</f>
        <v>29.807260834574429</v>
      </c>
      <c r="I48">
        <f>(AQ48-AW48)</f>
        <v>1.2110342534497658</v>
      </c>
      <c r="J48">
        <f>(P48+AP48*D48)</f>
        <v>26.975822448730469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27.518909454345703</v>
      </c>
      <c r="P48" s="1">
        <v>26.975822448730469</v>
      </c>
      <c r="Q48" s="1">
        <v>27.575029373168945</v>
      </c>
      <c r="R48" s="1">
        <v>400.15460205078125</v>
      </c>
      <c r="S48" s="1">
        <v>385.42922973632813</v>
      </c>
      <c r="T48" s="1">
        <v>0.21346141397953033</v>
      </c>
      <c r="U48" s="1">
        <v>26.527044296264648</v>
      </c>
      <c r="V48" s="1">
        <v>0.51536071300506592</v>
      </c>
      <c r="W48" s="1">
        <v>64.044349670410156</v>
      </c>
      <c r="X48" s="1">
        <v>299.94033813476563</v>
      </c>
      <c r="Y48" s="1">
        <v>1601.3287353515625</v>
      </c>
      <c r="Z48" s="1">
        <v>9.7157726287841797</v>
      </c>
      <c r="AA48" s="1">
        <v>89.080642700195313</v>
      </c>
      <c r="AB48" s="1">
        <v>9.3812904357910156</v>
      </c>
      <c r="AC48" s="1">
        <v>-0.46861749887466431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1.1027218313778147</v>
      </c>
      <c r="AL48">
        <f>(U48-T48)/(1000-U48)*AK48</f>
        <v>2.9807260834574429E-2</v>
      </c>
      <c r="AM48">
        <f>(P48+273.15)</f>
        <v>300.12582244873045</v>
      </c>
      <c r="AN48">
        <f>(O48+273.15)</f>
        <v>300.66890945434568</v>
      </c>
      <c r="AO48">
        <f>(Y48*AG48+Z48*AH48)*AI48</f>
        <v>256.21259192945217</v>
      </c>
      <c r="AP48">
        <f>((AO48+0.00000010773*(AN48^4-AM48^4))-AL48*44100)/(L48*51.4+0.00000043092*AM48^3)</f>
        <v>-8.646982579371338</v>
      </c>
      <c r="AQ48">
        <f>0.61365*EXP(17.502*J48/(240.97+J48))</f>
        <v>3.5740804082975708</v>
      </c>
      <c r="AR48">
        <f>AQ48*1000/AA48</f>
        <v>40.121852514314369</v>
      </c>
      <c r="AS48">
        <f>(AR48-U48)</f>
        <v>13.594808218049721</v>
      </c>
      <c r="AT48">
        <f>IF(D48,P48,(O48+P48)/2)</f>
        <v>27.247365951538086</v>
      </c>
      <c r="AU48">
        <f>0.61365*EXP(17.502*AT48/(240.97+AT48))</f>
        <v>3.6314901215361259</v>
      </c>
      <c r="AV48">
        <f>IF(AS48&lt;&gt;0,(1000-(AR48+U48)/2)/AS48*AL48,0)</f>
        <v>2.1194819262351632</v>
      </c>
      <c r="AW48">
        <f>U48*AA48/1000</f>
        <v>2.363046154847805</v>
      </c>
      <c r="AX48">
        <f>(AU48-AW48)</f>
        <v>1.2684439666883209</v>
      </c>
      <c r="AY48">
        <f>1/(1.6/F48+1.37/N48)</f>
        <v>1.4261927198187345</v>
      </c>
      <c r="AZ48">
        <f>G48*AA48*0.001</f>
        <v>33.33054038288158</v>
      </c>
      <c r="BA48">
        <f>G48/S48</f>
        <v>0.97076557262476637</v>
      </c>
      <c r="BB48">
        <f>(1-AL48*AA48/AQ48/F48)*100</f>
        <v>82.304609648956557</v>
      </c>
      <c r="BC48">
        <f>(S48-E48/(N48/1.35))</f>
        <v>383.93129314668755</v>
      </c>
      <c r="BD48">
        <f>E48*BB48/100/BC48</f>
        <v>1.0181444318161878E-2</v>
      </c>
    </row>
    <row r="49" spans="1:56" x14ac:dyDescent="0.25">
      <c r="A49" s="1" t="s">
        <v>1</v>
      </c>
      <c r="B49" s="1" t="s">
        <v>7156</v>
      </c>
      <c r="K49" s="1">
        <f t="shared" si="0"/>
        <v>2.72</v>
      </c>
    </row>
    <row r="50" spans="1:56" x14ac:dyDescent="0.25">
      <c r="A50" s="1" t="s">
        <v>1</v>
      </c>
      <c r="B50" s="1" t="s">
        <v>7151</v>
      </c>
      <c r="K50" s="1">
        <f t="shared" si="0"/>
        <v>2.72</v>
      </c>
    </row>
    <row r="51" spans="1:56" x14ac:dyDescent="0.25">
      <c r="A51" s="1">
        <v>12</v>
      </c>
      <c r="B51" s="1" t="s">
        <v>7155</v>
      </c>
      <c r="C51" s="1">
        <v>2664.5000029169023</v>
      </c>
      <c r="D51" s="1">
        <v>0</v>
      </c>
      <c r="E51">
        <f>(R51-S51*(1000-T51)/(1000-U51))*AK51</f>
        <v>4.5995221387204221</v>
      </c>
      <c r="F51">
        <f>IF(AV51&lt;&gt;0,1/(1/AV51-1/N51),0)</f>
        <v>4.3783023591220456</v>
      </c>
      <c r="G51">
        <f>((AY51-AL51/2)*S51-E51)/(AY51+AL51/2)</f>
        <v>374.04594945944302</v>
      </c>
      <c r="H51">
        <f>AL51*1000</f>
        <v>30.415868389106205</v>
      </c>
      <c r="I51">
        <f>(AQ51-AW51)</f>
        <v>1.2094758660539537</v>
      </c>
      <c r="J51">
        <f>(P51+AP51*D51)</f>
        <v>27.187891006469727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27.641891479492188</v>
      </c>
      <c r="P51" s="1">
        <v>27.187891006469727</v>
      </c>
      <c r="Q51" s="1">
        <v>27.671693801879883</v>
      </c>
      <c r="R51" s="1">
        <v>399.90524291992188</v>
      </c>
      <c r="S51" s="1">
        <v>385.11328125</v>
      </c>
      <c r="T51" s="1">
        <v>0.21346674859523773</v>
      </c>
      <c r="U51" s="1">
        <v>27.047246932983398</v>
      </c>
      <c r="V51" s="1">
        <v>0.5116773247718811</v>
      </c>
      <c r="W51" s="1">
        <v>64.831939697265625</v>
      </c>
      <c r="X51" s="1">
        <v>299.9708251953125</v>
      </c>
      <c r="Y51" s="1">
        <v>2001.171875</v>
      </c>
      <c r="Z51" s="1">
        <v>9.843968391418457</v>
      </c>
      <c r="AA51" s="1">
        <v>89.080108642578125</v>
      </c>
      <c r="AB51" s="1">
        <v>9.4711818695068359</v>
      </c>
      <c r="AC51" s="1">
        <v>-0.47648787498474121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1.1028339161592369</v>
      </c>
      <c r="AL51">
        <f>(U51-T51)/(1000-U51)*AK51</f>
        <v>3.0415868389106204E-2</v>
      </c>
      <c r="AM51">
        <f>(P51+273.15)</f>
        <v>300.3378910064697</v>
      </c>
      <c r="AN51">
        <f>(O51+273.15)</f>
        <v>300.79189147949216</v>
      </c>
      <c r="AO51">
        <f>(Y51*AG51+Z51*AH51)*AI51</f>
        <v>320.18749284325168</v>
      </c>
      <c r="AP51">
        <f>((AO51+0.00000010773*(AN51^4-AM51^4))-AL51*44100)/(L51*51.4+0.00000043092*AM51^3)</f>
        <v>-8.3485153563345751</v>
      </c>
      <c r="AQ51">
        <f>0.61365*EXP(17.502*J51/(240.97+J51))</f>
        <v>3.6188475613267528</v>
      </c>
      <c r="AR51">
        <f>AQ51*1000/AA51</f>
        <v>40.62464243108289</v>
      </c>
      <c r="AS51">
        <f>(AR51-U51)</f>
        <v>13.577395498099492</v>
      </c>
      <c r="AT51">
        <f>IF(D51,P51,(O51+P51)/2)</f>
        <v>27.414891242980957</v>
      </c>
      <c r="AU51">
        <f>0.61365*EXP(17.502*AT51/(240.97+AT51))</f>
        <v>3.6673083392886934</v>
      </c>
      <c r="AV51">
        <f>IF(AS51&lt;&gt;0,(1000-(AR51+U51)/2)/AS51*AL51,0)</f>
        <v>2.1643855592885863</v>
      </c>
      <c r="AW51">
        <f>U51*AA51/1000</f>
        <v>2.409371695272799</v>
      </c>
      <c r="AX51">
        <f>(AU51-AW51)</f>
        <v>1.2579366440158943</v>
      </c>
      <c r="AY51">
        <f>1/(1.6/F51+1.37/N51)</f>
        <v>1.4587767013827502</v>
      </c>
      <c r="AZ51">
        <f>G51*AA51*0.001</f>
        <v>33.320053815163469</v>
      </c>
      <c r="BA51">
        <f>G51/S51</f>
        <v>0.97126213940315265</v>
      </c>
      <c r="BB51">
        <f>(1-AL51*AA51/AQ51/F51)*100</f>
        <v>82.899653169863754</v>
      </c>
      <c r="BC51">
        <f>(S51-E51/(N51/1.35))</f>
        <v>383.66261535743183</v>
      </c>
      <c r="BD51">
        <f>E51*BB51/100/BC51</f>
        <v>9.9383879164719607E-3</v>
      </c>
    </row>
    <row r="52" spans="1:56" x14ac:dyDescent="0.25">
      <c r="A52" s="1" t="s">
        <v>1</v>
      </c>
      <c r="B52" s="1" t="s">
        <v>7154</v>
      </c>
      <c r="K52" s="1">
        <v>7.2925000000000004</v>
      </c>
    </row>
    <row r="53" spans="1:56" x14ac:dyDescent="0.25">
      <c r="A53" s="1" t="s">
        <v>1</v>
      </c>
      <c r="B53" s="1" t="s">
        <v>7153</v>
      </c>
      <c r="K53" s="1">
        <v>7.2925000000000004</v>
      </c>
    </row>
    <row r="54" spans="1:56" x14ac:dyDescent="0.25">
      <c r="A54" s="1" t="s">
        <v>1</v>
      </c>
      <c r="B54" s="1" t="s">
        <v>7152</v>
      </c>
    </row>
    <row r="55" spans="1:56" x14ac:dyDescent="0.25">
      <c r="A55" s="1" t="s">
        <v>1</v>
      </c>
      <c r="B55" s="1" t="s">
        <v>7151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818E0-CD00-4180-BCC4-BFEBD1BC3B4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3943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3942</v>
      </c>
    </row>
    <row r="12" spans="1:56" x14ac:dyDescent="0.25">
      <c r="A12" s="1" t="s">
        <v>1</v>
      </c>
      <c r="B12" s="1" t="s">
        <v>3941</v>
      </c>
    </row>
    <row r="13" spans="1:56" x14ac:dyDescent="0.25">
      <c r="A13" s="1" t="s">
        <v>1</v>
      </c>
      <c r="B13" s="1" t="s">
        <v>3940</v>
      </c>
    </row>
    <row r="14" spans="1:56" x14ac:dyDescent="0.25">
      <c r="A14" s="1" t="s">
        <v>1</v>
      </c>
      <c r="B14" s="1" t="s">
        <v>3939</v>
      </c>
    </row>
    <row r="15" spans="1:56" x14ac:dyDescent="0.25">
      <c r="A15" s="1" t="s">
        <v>1</v>
      </c>
      <c r="B15" s="1" t="s">
        <v>3938</v>
      </c>
    </row>
    <row r="16" spans="1:56" x14ac:dyDescent="0.25">
      <c r="A16" s="1" t="s">
        <v>1</v>
      </c>
      <c r="B16" s="1" t="s">
        <v>3937</v>
      </c>
    </row>
    <row r="17" spans="1:56" x14ac:dyDescent="0.25">
      <c r="A17" s="1" t="s">
        <v>1</v>
      </c>
      <c r="B17" s="1" t="s">
        <v>3936</v>
      </c>
    </row>
    <row r="18" spans="1:56" x14ac:dyDescent="0.25">
      <c r="A18" s="1">
        <v>1</v>
      </c>
      <c r="B18" s="1" t="s">
        <v>3935</v>
      </c>
      <c r="C18" s="1">
        <v>310.00000113993883</v>
      </c>
      <c r="D18" s="1">
        <v>0</v>
      </c>
      <c r="E18">
        <f>(R18-S18*(1000-T18)/(1000-U18))*AK18</f>
        <v>-3.7998519588874626</v>
      </c>
      <c r="F18">
        <f>IF(AV18&lt;&gt;0,1/(1/AV18-1/N18),0)</f>
        <v>5.7315813620956906</v>
      </c>
      <c r="G18">
        <f>((AY18-AL18/2)*S18-E18)/(AY18+AL18/2)</f>
        <v>387.75771090245496</v>
      </c>
      <c r="H18">
        <f>AL18*1000</f>
        <v>30.290186507539755</v>
      </c>
      <c r="I18">
        <f>(AQ18-AW18)</f>
        <v>1.0405310470966915</v>
      </c>
      <c r="J18">
        <f>(P18+AP18*D18)</f>
        <v>26.004627227783203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27.626436233520508</v>
      </c>
      <c r="P18" s="1">
        <v>26.004627227783203</v>
      </c>
      <c r="Q18" s="1">
        <v>27.790555953979492</v>
      </c>
      <c r="R18" s="1">
        <v>399.88290405273438</v>
      </c>
      <c r="S18" s="1">
        <v>392.5623779296875</v>
      </c>
      <c r="T18" s="1">
        <v>0.15469586849212646</v>
      </c>
      <c r="U18" s="1">
        <v>26.825506210327148</v>
      </c>
      <c r="V18" s="1">
        <v>0.36260217428207397</v>
      </c>
      <c r="W18" s="1">
        <v>62.878128051757813</v>
      </c>
      <c r="X18" s="1">
        <v>300.62518310546875</v>
      </c>
      <c r="Y18" s="1">
        <v>-7.9402998089790344E-2</v>
      </c>
      <c r="Z18" s="1">
        <v>7.89947509765625</v>
      </c>
      <c r="AA18" s="1">
        <v>87.031028747558594</v>
      </c>
      <c r="AB18" s="1">
        <v>19.963777542114258</v>
      </c>
      <c r="AC18" s="1">
        <v>2.3315615653991699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1.1052396437701053</v>
      </c>
      <c r="AL18">
        <f>(U18-T18)/(1000-U18)*AK18</f>
        <v>3.0290186507539753E-2</v>
      </c>
      <c r="AM18">
        <f>(P18+273.15)</f>
        <v>299.15462722778318</v>
      </c>
      <c r="AN18">
        <f>(O18+273.15)</f>
        <v>300.77643623352049</v>
      </c>
      <c r="AO18">
        <f>(Y18*AG18+Z18*AH18)*AI18</f>
        <v>-1.2704479410399205E-2</v>
      </c>
      <c r="AP18">
        <f>((AO18+0.00000010773*(AN18^4-AM18^4))-AL18*44100)/(L18*51.4+0.00000043092*AM18^3)</f>
        <v>-10.835349268229123</v>
      </c>
      <c r="AQ18">
        <f>0.61365*EXP(17.502*J18/(240.97+J18))</f>
        <v>3.3751824492554854</v>
      </c>
      <c r="AR18">
        <f>AQ18*1000/AA18</f>
        <v>38.781369102800205</v>
      </c>
      <c r="AS18">
        <f>(AR18-U18)</f>
        <v>11.955862892473057</v>
      </c>
      <c r="AT18">
        <f>IF(D18,P18,(O18+P18)/2)</f>
        <v>26.815531730651855</v>
      </c>
      <c r="AU18">
        <f>0.61365*EXP(17.502*AT18/(240.97+AT18))</f>
        <v>3.5405649639170029</v>
      </c>
      <c r="AV18">
        <f>IF(AS18&lt;&gt;0,(1000-(AR18+U18)/2)/AS18*AL18,0)</f>
        <v>2.450393127314797</v>
      </c>
      <c r="AW18">
        <f>U18*AA18/1000</f>
        <v>2.3346514021587939</v>
      </c>
      <c r="AX18">
        <f>(AU18-AW18)</f>
        <v>1.2059135617582091</v>
      </c>
      <c r="AY18">
        <f>1/(1.6/F18+1.37/N18)</f>
        <v>1.6688291839619287</v>
      </c>
      <c r="AZ18">
        <f>G18*AA18*0.001</f>
        <v>33.746952484639074</v>
      </c>
      <c r="BA18">
        <f>G18/S18</f>
        <v>0.98776075523953266</v>
      </c>
      <c r="BB18">
        <f>(1-AL18*AA18/AQ18/F18)*100</f>
        <v>86.372871578296966</v>
      </c>
      <c r="BC18">
        <f>(S18-E18/(N18/1.35))</f>
        <v>393.7608319141051</v>
      </c>
      <c r="BD18">
        <f>E18*BB18/100/BC18</f>
        <v>-8.3351135679518625E-3</v>
      </c>
    </row>
    <row r="19" spans="1:56" x14ac:dyDescent="0.25">
      <c r="A19" s="1" t="s">
        <v>1</v>
      </c>
      <c r="B19" s="1" t="s">
        <v>3934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3933</v>
      </c>
      <c r="K20" s="1">
        <f t="shared" si="0"/>
        <v>2.72</v>
      </c>
    </row>
    <row r="21" spans="1:56" x14ac:dyDescent="0.25">
      <c r="A21" s="1">
        <v>2</v>
      </c>
      <c r="B21" s="1" t="s">
        <v>3932</v>
      </c>
      <c r="C21" s="1">
        <v>513.5000011511147</v>
      </c>
      <c r="D21" s="1">
        <v>0</v>
      </c>
      <c r="E21">
        <f>(R21-S21*(1000-T21)/(1000-U21))*AK21</f>
        <v>-1.9740498960440993</v>
      </c>
      <c r="F21">
        <f>IF(AV21&lt;&gt;0,1/(1/AV21-1/N21),0)</f>
        <v>5.6325300703283521</v>
      </c>
      <c r="G21">
        <f>((AY21-AL21/2)*S21-E21)/(AY21+AL21/2)</f>
        <v>385.70049200196581</v>
      </c>
      <c r="H21">
        <f>AL21*1000</f>
        <v>29.737554456130113</v>
      </c>
      <c r="I21">
        <f>(AQ21-AW21)</f>
        <v>1.0299730248324943</v>
      </c>
      <c r="J21">
        <f>(P21+AP21*D21)</f>
        <v>25.747760772705078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27.542657852172852</v>
      </c>
      <c r="P21" s="1">
        <v>25.747760772705078</v>
      </c>
      <c r="Q21" s="1">
        <v>27.749423980712891</v>
      </c>
      <c r="R21" s="1">
        <v>400.23605346679688</v>
      </c>
      <c r="S21" s="1">
        <v>391.48916625976563</v>
      </c>
      <c r="T21" s="1">
        <v>0.16109466552734375</v>
      </c>
      <c r="U21" s="1">
        <v>26.356637954711914</v>
      </c>
      <c r="V21" s="1">
        <v>0.3795219361782074</v>
      </c>
      <c r="W21" s="1">
        <v>62.093441009521484</v>
      </c>
      <c r="X21" s="1">
        <v>300.63992309570313</v>
      </c>
      <c r="Y21" s="1">
        <v>26.054317474365234</v>
      </c>
      <c r="Z21" s="1">
        <v>8.0816640853881836</v>
      </c>
      <c r="AA21" s="1">
        <v>87.046340942382813</v>
      </c>
      <c r="AB21" s="1">
        <v>19.93260383605957</v>
      </c>
      <c r="AC21" s="1">
        <v>2.3152050971984863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1.1052938349106731</v>
      </c>
      <c r="AL21">
        <f>(U21-T21)/(1000-U21)*AK21</f>
        <v>2.9737554456130112E-2</v>
      </c>
      <c r="AM21">
        <f>(P21+273.15)</f>
        <v>298.89776077270506</v>
      </c>
      <c r="AN21">
        <f>(O21+273.15)</f>
        <v>300.69265785217283</v>
      </c>
      <c r="AO21">
        <f>(Y21*AG21+Z21*AH21)*AI21</f>
        <v>4.1686907027209372</v>
      </c>
      <c r="AP21">
        <f>((AO21+0.00000010773*(AN21^4-AM21^4))-AL21*44100)/(L21*51.4+0.00000043092*AM21^3)</f>
        <v>-10.586744967944258</v>
      </c>
      <c r="AQ21">
        <f>0.61365*EXP(17.502*J21/(240.97+J21))</f>
        <v>3.3242219183332948</v>
      </c>
      <c r="AR21">
        <f>AQ21*1000/AA21</f>
        <v>38.189105737754602</v>
      </c>
      <c r="AS21">
        <f>(AR21-U21)</f>
        <v>11.832467783042688</v>
      </c>
      <c r="AT21">
        <f>IF(D21,P21,(O21+P21)/2)</f>
        <v>26.645209312438965</v>
      </c>
      <c r="AU21">
        <f>0.61365*EXP(17.502*AT21/(240.97+AT21))</f>
        <v>3.5052529607074088</v>
      </c>
      <c r="AV21">
        <f>IF(AS21&lt;&gt;0,(1000-(AR21+U21)/2)/AS21*AL21,0)</f>
        <v>2.4321078831407474</v>
      </c>
      <c r="AW21">
        <f>U21*AA21/1000</f>
        <v>2.2942488935008005</v>
      </c>
      <c r="AX21">
        <f>(AU21-AW21)</f>
        <v>1.2110040672066082</v>
      </c>
      <c r="AY21">
        <f>1/(1.6/F21+1.37/N21)</f>
        <v>1.6552684725167939</v>
      </c>
      <c r="AZ21">
        <f>G21*AA21*0.001</f>
        <v>33.573816528447914</v>
      </c>
      <c r="BA21">
        <f>G21/S21</f>
        <v>0.98521370511193451</v>
      </c>
      <c r="BB21">
        <f>(1-AL21*AA21/AQ21/F21)*100</f>
        <v>86.175092232076082</v>
      </c>
      <c r="BC21">
        <f>(S21-E21/(N21/1.35))</f>
        <v>392.11177155832729</v>
      </c>
      <c r="BD21">
        <f>E21*BB21/100/BC21</f>
        <v>-4.338404103152913E-3</v>
      </c>
    </row>
    <row r="22" spans="1:56" x14ac:dyDescent="0.25">
      <c r="A22" s="1" t="s">
        <v>1</v>
      </c>
      <c r="B22" s="1" t="s">
        <v>3931</v>
      </c>
      <c r="K22" s="1">
        <f t="shared" si="0"/>
        <v>2.72</v>
      </c>
    </row>
    <row r="23" spans="1:56" x14ac:dyDescent="0.25">
      <c r="A23" s="1" t="s">
        <v>1</v>
      </c>
      <c r="B23" s="1" t="s">
        <v>3930</v>
      </c>
      <c r="K23" s="1">
        <f t="shared" si="0"/>
        <v>2.72</v>
      </c>
    </row>
    <row r="24" spans="1:56" x14ac:dyDescent="0.25">
      <c r="A24" s="1">
        <v>3</v>
      </c>
      <c r="B24" s="1" t="s">
        <v>3929</v>
      </c>
      <c r="C24" s="1">
        <v>718.00000113993883</v>
      </c>
      <c r="D24" s="1">
        <v>0</v>
      </c>
      <c r="E24">
        <f>(R24-S24*(1000-T24)/(1000-U24))*AK24</f>
        <v>-1.147016820883884</v>
      </c>
      <c r="F24">
        <f>IF(AV24&lt;&gt;0,1/(1/AV24-1/N24),0)</f>
        <v>5.4589916148216435</v>
      </c>
      <c r="G24">
        <f>((AY24-AL24/2)*S24-E24)/(AY24+AL24/2)</f>
        <v>384.5242761096776</v>
      </c>
      <c r="H24">
        <f>AL24*1000</f>
        <v>29.249330996284879</v>
      </c>
      <c r="I24">
        <f>(AQ24-AW24)</f>
        <v>1.0273537950829863</v>
      </c>
      <c r="J24">
        <f>(P24+AP24*D24)</f>
        <v>25.552570343017578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27.440553665161133</v>
      </c>
      <c r="P24" s="1">
        <v>25.552570343017578</v>
      </c>
      <c r="Q24" s="1">
        <v>27.665521621704102</v>
      </c>
      <c r="R24" s="1">
        <v>400.0777587890625</v>
      </c>
      <c r="S24" s="1">
        <v>390.77328491210938</v>
      </c>
      <c r="T24" s="1">
        <v>0.16902604699134827</v>
      </c>
      <c r="U24" s="1">
        <v>25.948646545410156</v>
      </c>
      <c r="V24" s="1">
        <v>0.40056893229484558</v>
      </c>
      <c r="W24" s="1">
        <v>61.494789123535156</v>
      </c>
      <c r="X24" s="1">
        <v>300.600830078125</v>
      </c>
      <c r="Y24" s="1">
        <v>50.419723510742188</v>
      </c>
      <c r="Z24" s="1">
        <v>8.1140193939208984</v>
      </c>
      <c r="AA24" s="1">
        <v>87.040931701660156</v>
      </c>
      <c r="AB24" s="1">
        <v>19.811540603637695</v>
      </c>
      <c r="AC24" s="1">
        <v>2.3094186782836914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1.1051501105813417</v>
      </c>
      <c r="AL24">
        <f>(U24-T24)/(1000-U24)*AK24</f>
        <v>2.9249330996284878E-2</v>
      </c>
      <c r="AM24">
        <f>(P24+273.15)</f>
        <v>298.70257034301756</v>
      </c>
      <c r="AN24">
        <f>(O24+273.15)</f>
        <v>300.59055366516111</v>
      </c>
      <c r="AO24">
        <f>(Y24*AG24+Z24*AH24)*AI24</f>
        <v>8.0671555814037674</v>
      </c>
      <c r="AP24">
        <f>((AO24+0.00000010773*(AN24^4-AM24^4))-AL24*44100)/(L24*51.4+0.00000043092*AM24^3)</f>
        <v>-10.370768423006345</v>
      </c>
      <c r="AQ24">
        <f>0.61365*EXP(17.502*J24/(240.97+J24))</f>
        <v>3.2859481667925516</v>
      </c>
      <c r="AR24">
        <f>AQ24*1000/AA24</f>
        <v>37.751757736870339</v>
      </c>
      <c r="AS24">
        <f>(AR24-U24)</f>
        <v>11.803111191460182</v>
      </c>
      <c r="AT24">
        <f>IF(D24,P24,(O24+P24)/2)</f>
        <v>26.496562004089355</v>
      </c>
      <c r="AU24">
        <f>0.61365*EXP(17.502*AT24/(240.97+AT24))</f>
        <v>3.4746864195017277</v>
      </c>
      <c r="AV24">
        <f>IF(AS24&lt;&gt;0,(1000-(AR24+U24)/2)/AS24*AL24,0)</f>
        <v>2.3991753896251189</v>
      </c>
      <c r="AW24">
        <f>U24*AA24/1000</f>
        <v>2.2585943717095653</v>
      </c>
      <c r="AX24">
        <f>(AU24-AW24)</f>
        <v>1.2160920477921624</v>
      </c>
      <c r="AY24">
        <f>1/(1.6/F24+1.37/N24)</f>
        <v>1.6308907528853849</v>
      </c>
      <c r="AZ24">
        <f>G24*AA24*0.001</f>
        <v>33.469351254492757</v>
      </c>
      <c r="BA24">
        <f>G24/S24</f>
        <v>0.98400860794811684</v>
      </c>
      <c r="BB24">
        <f>(1-AL24*AA24/AQ24/F24)*100</f>
        <v>85.807257200120219</v>
      </c>
      <c r="BC24">
        <f>(S24-E24/(N24/1.35))</f>
        <v>391.13504818448297</v>
      </c>
      <c r="BD24">
        <f>E24*BB24/100/BC24</f>
        <v>-2.516326977582068E-3</v>
      </c>
    </row>
    <row r="25" spans="1:56" x14ac:dyDescent="0.25">
      <c r="A25" s="1" t="s">
        <v>1</v>
      </c>
      <c r="B25" s="1" t="s">
        <v>3928</v>
      </c>
      <c r="K25" s="1">
        <f t="shared" si="0"/>
        <v>2.72</v>
      </c>
    </row>
    <row r="26" spans="1:56" x14ac:dyDescent="0.25">
      <c r="A26" s="1" t="s">
        <v>1</v>
      </c>
      <c r="B26" s="1" t="s">
        <v>3927</v>
      </c>
      <c r="K26" s="1">
        <f t="shared" si="0"/>
        <v>2.72</v>
      </c>
    </row>
    <row r="27" spans="1:56" x14ac:dyDescent="0.25">
      <c r="A27" s="1">
        <v>4</v>
      </c>
      <c r="B27" s="1" t="s">
        <v>3926</v>
      </c>
      <c r="C27" s="1">
        <v>922.00000113993883</v>
      </c>
      <c r="D27" s="1">
        <v>0</v>
      </c>
      <c r="E27">
        <f>(R27-S27*(1000-T27)/(1000-U27))*AK27</f>
        <v>-0.21228126781571213</v>
      </c>
      <c r="F27">
        <f>IF(AV27&lt;&gt;0,1/(1/AV27-1/N27),0)</f>
        <v>5.4702068516542734</v>
      </c>
      <c r="G27">
        <f>((AY27-AL27/2)*S27-E27)/(AY27+AL27/2)</f>
        <v>382.77468501801297</v>
      </c>
      <c r="H27">
        <f>AL27*1000</f>
        <v>29.126661040576529</v>
      </c>
      <c r="I27">
        <f>(AQ27-AW27)</f>
        <v>1.0221284777066111</v>
      </c>
      <c r="J27">
        <f>(P27+AP27*D27)</f>
        <v>25.48192024230957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27.366567611694336</v>
      </c>
      <c r="P27" s="1">
        <v>25.48192024230957</v>
      </c>
      <c r="Q27" s="1">
        <v>27.594438552856445</v>
      </c>
      <c r="R27" s="1">
        <v>399.60845947265625</v>
      </c>
      <c r="S27" s="1">
        <v>389.53436279296875</v>
      </c>
      <c r="T27" s="1">
        <v>0.18017637729644775</v>
      </c>
      <c r="U27" s="1">
        <v>25.853797912597656</v>
      </c>
      <c r="V27" s="1">
        <v>0.42879477143287659</v>
      </c>
      <c r="W27" s="1">
        <v>61.528453826904297</v>
      </c>
      <c r="X27" s="1">
        <v>300.60528564453125</v>
      </c>
      <c r="Y27" s="1">
        <v>98.988037109375</v>
      </c>
      <c r="Z27" s="1">
        <v>7.9839663505554199</v>
      </c>
      <c r="AA27" s="1">
        <v>87.03021240234375</v>
      </c>
      <c r="AB27" s="1">
        <v>19.821744918823242</v>
      </c>
      <c r="AC27" s="1">
        <v>2.3043787479400635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1.1051664913401882</v>
      </c>
      <c r="AL27">
        <f>(U27-T27)/(1000-U27)*AK27</f>
        <v>2.912666104057653E-2</v>
      </c>
      <c r="AM27">
        <f>(P27+273.15)</f>
        <v>298.63192024230955</v>
      </c>
      <c r="AN27">
        <f>(O27+273.15)</f>
        <v>300.51656761169431</v>
      </c>
      <c r="AO27">
        <f>(Y27*AG27+Z27*AH27)*AI27</f>
        <v>15.838085583491193</v>
      </c>
      <c r="AP27">
        <f>((AO27+0.00000010773*(AN27^4-AM27^4))-AL27*44100)/(L27*51.4+0.00000043092*AM27^3)</f>
        <v>-10.263412927599818</v>
      </c>
      <c r="AQ27">
        <f>0.61365*EXP(17.502*J27/(240.97+J27))</f>
        <v>3.2721900014472567</v>
      </c>
      <c r="AR27">
        <f>AQ27*1000/AA27</f>
        <v>37.598322595374199</v>
      </c>
      <c r="AS27">
        <f>(AR27-U27)</f>
        <v>11.744524682776543</v>
      </c>
      <c r="AT27">
        <f>IF(D27,P27,(O27+P27)/2)</f>
        <v>26.424243927001953</v>
      </c>
      <c r="AU27">
        <f>0.61365*EXP(17.502*AT27/(240.97+AT27))</f>
        <v>3.4598999026585164</v>
      </c>
      <c r="AV27">
        <f>IF(AS27&lt;&gt;0,(1000-(AR27+U27)/2)/AS27*AL27,0)</f>
        <v>2.4013391430617141</v>
      </c>
      <c r="AW27">
        <f>U27*AA27/1000</f>
        <v>2.2500615237406456</v>
      </c>
      <c r="AX27">
        <f>(AU27-AW27)</f>
        <v>1.2098383789178708</v>
      </c>
      <c r="AY27">
        <f>1/(1.6/F27+1.37/N27)</f>
        <v>1.6324906344129717</v>
      </c>
      <c r="AZ27">
        <f>G27*AA27*0.001</f>
        <v>33.312962139357893</v>
      </c>
      <c r="BA27">
        <f>G27/S27</f>
        <v>0.982646774147244</v>
      </c>
      <c r="BB27">
        <f>(1-AL27*AA27/AQ27/F27)*100</f>
        <v>85.838199151712288</v>
      </c>
      <c r="BC27">
        <f>(S27-E27/(N27/1.35))</f>
        <v>389.60131522532231</v>
      </c>
      <c r="BD27">
        <f>E27*BB27/100/BC27</f>
        <v>-4.6770483134546496E-4</v>
      </c>
    </row>
    <row r="28" spans="1:56" x14ac:dyDescent="0.25">
      <c r="A28" s="1" t="s">
        <v>1</v>
      </c>
      <c r="B28" s="1" t="s">
        <v>3925</v>
      </c>
      <c r="K28" s="1">
        <f t="shared" si="0"/>
        <v>2.72</v>
      </c>
    </row>
    <row r="29" spans="1:56" x14ac:dyDescent="0.25">
      <c r="A29" s="1" t="s">
        <v>1</v>
      </c>
      <c r="B29" s="1" t="s">
        <v>3924</v>
      </c>
      <c r="K29" s="1">
        <f t="shared" si="0"/>
        <v>2.72</v>
      </c>
    </row>
    <row r="30" spans="1:56" x14ac:dyDescent="0.25">
      <c r="A30" s="1">
        <v>5</v>
      </c>
      <c r="B30" s="1" t="s">
        <v>3923</v>
      </c>
      <c r="C30" s="1">
        <v>1126.0000011399388</v>
      </c>
      <c r="D30" s="1">
        <v>0</v>
      </c>
      <c r="E30">
        <f>(R30-S30*(1000-T30)/(1000-U30))*AK30</f>
        <v>0.81099898128918713</v>
      </c>
      <c r="F30">
        <f>IF(AV30&lt;&gt;0,1/(1/AV30-1/N30),0)</f>
        <v>5.53870827818207</v>
      </c>
      <c r="G30">
        <f>((AY30-AL30/2)*S30-E30)/(AY30+AL30/2)</f>
        <v>381.40694288806844</v>
      </c>
      <c r="H30">
        <f>AL30*1000</f>
        <v>29.074147352828245</v>
      </c>
      <c r="I30">
        <f>(AQ30-AW30)</f>
        <v>1.0149066993632099</v>
      </c>
      <c r="J30">
        <f>(P30+AP30*D30)</f>
        <v>25.431344985961914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27.311620712280273</v>
      </c>
      <c r="P30" s="1">
        <v>25.431344985961914</v>
      </c>
      <c r="Q30" s="1">
        <v>27.538967132568359</v>
      </c>
      <c r="R30" s="1">
        <v>399.6778564453125</v>
      </c>
      <c r="S30" s="1">
        <v>388.7181396484375</v>
      </c>
      <c r="T30" s="1">
        <v>0.19439201056957245</v>
      </c>
      <c r="U30" s="1">
        <v>25.821855545043945</v>
      </c>
      <c r="V30" s="1">
        <v>0.46415555477142334</v>
      </c>
      <c r="W30" s="1">
        <v>61.655609130859375</v>
      </c>
      <c r="X30" s="1">
        <v>300.61361694335938</v>
      </c>
      <c r="Y30" s="1">
        <v>151.13394165039063</v>
      </c>
      <c r="Z30" s="1">
        <v>7.9563064575195313</v>
      </c>
      <c r="AA30" s="1">
        <v>87.037330627441406</v>
      </c>
      <c r="AB30" s="1">
        <v>19.835832595825195</v>
      </c>
      <c r="AC30" s="1">
        <v>2.3070766925811768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1.1051971211152916</v>
      </c>
      <c r="AL30">
        <f>(U30-T30)/(1000-U30)*AK30</f>
        <v>2.9074147352828244E-2</v>
      </c>
      <c r="AM30">
        <f>(P30+273.15)</f>
        <v>298.58134498596189</v>
      </c>
      <c r="AN30">
        <f>(O30+273.15)</f>
        <v>300.46162071228025</v>
      </c>
      <c r="AO30">
        <f>(Y30*AG30+Z30*AH30)*AI30</f>
        <v>24.181430123565406</v>
      </c>
      <c r="AP30">
        <f>((AO30+0.00000010773*(AN30^4-AM30^4))-AL30*44100)/(L30*51.4+0.00000043092*AM30^3)</f>
        <v>-10.176669447515382</v>
      </c>
      <c r="AQ30">
        <f>0.61365*EXP(17.502*J30/(240.97+J30))</f>
        <v>3.2623720778512308</v>
      </c>
      <c r="AR30">
        <f>AQ30*1000/AA30</f>
        <v>37.482446374827809</v>
      </c>
      <c r="AS30">
        <f>(AR30-U30)</f>
        <v>11.660590829783864</v>
      </c>
      <c r="AT30">
        <f>IF(D30,P30,(O30+P30)/2)</f>
        <v>26.371482849121094</v>
      </c>
      <c r="AU30">
        <f>0.61365*EXP(17.502*AT30/(240.97+AT30))</f>
        <v>3.4491468024765637</v>
      </c>
      <c r="AV30">
        <f>IF(AS30&lt;&gt;0,(1000-(AR30+U30)/2)/AS30*AL30,0)</f>
        <v>2.4144478151032898</v>
      </c>
      <c r="AW30">
        <f>U30*AA30/1000</f>
        <v>2.247465378488021</v>
      </c>
      <c r="AX30">
        <f>(AU30-AW30)</f>
        <v>1.2016814239885427</v>
      </c>
      <c r="AY30">
        <f>1/(1.6/F30+1.37/N30)</f>
        <v>1.6421886101135172</v>
      </c>
      <c r="AZ30">
        <f>G30*AA30*0.001</f>
        <v>33.196642191750477</v>
      </c>
      <c r="BA30">
        <f>G30/S30</f>
        <v>0.98119152153027533</v>
      </c>
      <c r="BB30">
        <f>(1-AL30*AA30/AQ30/F30)*100</f>
        <v>85.995404571107429</v>
      </c>
      <c r="BC30">
        <f>(S30-E30/(N30/1.35))</f>
        <v>388.46235469391809</v>
      </c>
      <c r="BD30">
        <f>E30*BB30/100/BC30</f>
        <v>1.7953396168252065E-3</v>
      </c>
    </row>
    <row r="31" spans="1:56" x14ac:dyDescent="0.25">
      <c r="A31" s="1" t="s">
        <v>1</v>
      </c>
      <c r="B31" s="1" t="s">
        <v>3922</v>
      </c>
      <c r="K31" s="1">
        <f t="shared" si="0"/>
        <v>2.72</v>
      </c>
    </row>
    <row r="32" spans="1:56" x14ac:dyDescent="0.25">
      <c r="A32" s="1" t="s">
        <v>1</v>
      </c>
      <c r="B32" s="1" t="s">
        <v>3921</v>
      </c>
      <c r="K32" s="1">
        <f t="shared" si="0"/>
        <v>2.72</v>
      </c>
    </row>
    <row r="33" spans="1:56" x14ac:dyDescent="0.25">
      <c r="A33" s="1">
        <v>6</v>
      </c>
      <c r="B33" s="1" t="s">
        <v>3920</v>
      </c>
      <c r="C33" s="1">
        <v>1330.0000011399388</v>
      </c>
      <c r="D33" s="1">
        <v>0</v>
      </c>
      <c r="E33">
        <f>(R33-S33*(1000-T33)/(1000-U33))*AK33</f>
        <v>2.6132684752229598</v>
      </c>
      <c r="F33">
        <f>IF(AV33&lt;&gt;0,1/(1/AV33-1/N33),0)</f>
        <v>5.7737075519800829</v>
      </c>
      <c r="G33">
        <f>((AY33-AL33/2)*S33-E33)/(AY33+AL33/2)</f>
        <v>379.3681565467308</v>
      </c>
      <c r="H33">
        <f>AL33*1000</f>
        <v>29.365493056761643</v>
      </c>
      <c r="I33">
        <f>(AQ33-AW33)</f>
        <v>1.0065463109309412</v>
      </c>
      <c r="J33">
        <f>(P33+AP33*D33)</f>
        <v>25.505334854125977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27.287681579589844</v>
      </c>
      <c r="P33" s="1">
        <v>25.505334854125977</v>
      </c>
      <c r="Q33" s="1">
        <v>27.505552291870117</v>
      </c>
      <c r="R33" s="1">
        <v>400.318603515625</v>
      </c>
      <c r="S33" s="1">
        <v>387.65426635742188</v>
      </c>
      <c r="T33" s="1">
        <v>0.20945163071155548</v>
      </c>
      <c r="U33" s="1">
        <v>26.086076736450195</v>
      </c>
      <c r="V33" s="1">
        <v>0.50075757503509521</v>
      </c>
      <c r="W33" s="1">
        <v>62.366668701171875</v>
      </c>
      <c r="X33" s="1">
        <v>300.62088012695313</v>
      </c>
      <c r="Y33" s="1">
        <v>300.62893676757813</v>
      </c>
      <c r="Z33" s="1">
        <v>8.1237115859985352</v>
      </c>
      <c r="AA33" s="1">
        <v>87.027183532714844</v>
      </c>
      <c r="AB33" s="1">
        <v>19.782821655273438</v>
      </c>
      <c r="AC33" s="1">
        <v>2.308671236038208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1.1052238239961509</v>
      </c>
      <c r="AL33">
        <f>(U33-T33)/(1000-U33)*AK33</f>
        <v>2.9365493056761643E-2</v>
      </c>
      <c r="AM33">
        <f>(P33+273.15)</f>
        <v>298.65533485412595</v>
      </c>
      <c r="AN33">
        <f>(O33+273.15)</f>
        <v>300.43768157958982</v>
      </c>
      <c r="AO33">
        <f>(Y33*AG33+Z33*AH33)*AI33</f>
        <v>48.100628807679641</v>
      </c>
      <c r="AP33">
        <f>((AO33+0.00000010773*(AN33^4-AM33^4))-AL33*44100)/(L33*51.4+0.00000043092*AM33^3)</f>
        <v>-10.094116609317741</v>
      </c>
      <c r="AQ33">
        <f>0.61365*EXP(17.502*J33/(240.97+J33))</f>
        <v>3.2767440987224754</v>
      </c>
      <c r="AR33">
        <f>AQ33*1000/AA33</f>
        <v>37.651960751903424</v>
      </c>
      <c r="AS33">
        <f>(AR33-U33)</f>
        <v>11.565884015453229</v>
      </c>
      <c r="AT33">
        <f>IF(D33,P33,(O33+P33)/2)</f>
        <v>26.39650821685791</v>
      </c>
      <c r="AU33">
        <f>0.61365*EXP(17.502*AT33/(240.97+AT33))</f>
        <v>3.4542435148190362</v>
      </c>
      <c r="AV33">
        <f>IF(AS33&lt;&gt;0,(1000-(AR33+U33)/2)/AS33*AL33,0)</f>
        <v>2.4580605831874793</v>
      </c>
      <c r="AW33">
        <f>U33*AA33/1000</f>
        <v>2.2701977877915342</v>
      </c>
      <c r="AX33">
        <f>(AU33-AW33)</f>
        <v>1.184045727027502</v>
      </c>
      <c r="AY33">
        <f>1/(1.6/F33+1.37/N33)</f>
        <v>1.6745209283138669</v>
      </c>
      <c r="AZ33">
        <f>G33*AA33*0.001</f>
        <v>33.015342186260035</v>
      </c>
      <c r="BA33">
        <f>G33/S33</f>
        <v>0.97862500034231226</v>
      </c>
      <c r="BB33">
        <f>(1-AL33*AA33/AQ33/F33)*100</f>
        <v>86.491879767542912</v>
      </c>
      <c r="BC33">
        <f>(S33-E33/(N33/1.35))</f>
        <v>386.83005476961023</v>
      </c>
      <c r="BD33">
        <f>E33*BB33/100/BC33</f>
        <v>5.8430439923783115E-3</v>
      </c>
    </row>
    <row r="34" spans="1:56" x14ac:dyDescent="0.25">
      <c r="A34" s="1" t="s">
        <v>1</v>
      </c>
      <c r="B34" s="1" t="s">
        <v>3919</v>
      </c>
      <c r="K34" s="1">
        <f t="shared" si="0"/>
        <v>2.72</v>
      </c>
    </row>
    <row r="35" spans="1:56" x14ac:dyDescent="0.25">
      <c r="A35" s="1" t="s">
        <v>1</v>
      </c>
      <c r="B35" s="1" t="s">
        <v>3918</v>
      </c>
      <c r="K35" s="1">
        <f t="shared" si="0"/>
        <v>2.72</v>
      </c>
    </row>
    <row r="36" spans="1:56" x14ac:dyDescent="0.25">
      <c r="A36" s="1">
        <v>7</v>
      </c>
      <c r="B36" s="1" t="s">
        <v>3917</v>
      </c>
      <c r="C36" s="1">
        <v>1534.0000011399388</v>
      </c>
      <c r="D36" s="1">
        <v>0</v>
      </c>
      <c r="E36">
        <f>(R36-S36*(1000-T36)/(1000-U36))*AK36</f>
        <v>3.5749926126518572</v>
      </c>
      <c r="F36">
        <f>IF(AV36&lt;&gt;0,1/(1/AV36-1/N36),0)</f>
        <v>6.2923028315631004</v>
      </c>
      <c r="G36">
        <f>((AY36-AL36/2)*S36-E36)/(AY36+AL36/2)</f>
        <v>377.59120109224625</v>
      </c>
      <c r="H36">
        <f>AL36*1000</f>
        <v>29.881258108941001</v>
      </c>
      <c r="I36">
        <f>(AQ36-AW36)</f>
        <v>0.98778278796808161</v>
      </c>
      <c r="J36">
        <f>(P36+AP36*D36)</f>
        <v>25.612504959106445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27.283592224121094</v>
      </c>
      <c r="P36" s="1">
        <v>25.612504959106445</v>
      </c>
      <c r="Q36" s="1">
        <v>27.490915298461914</v>
      </c>
      <c r="R36" s="1">
        <v>399.87445068359375</v>
      </c>
      <c r="S36" s="1">
        <v>386.19863891601563</v>
      </c>
      <c r="T36" s="1">
        <v>0.22765594720840454</v>
      </c>
      <c r="U36" s="1">
        <v>26.545883178710938</v>
      </c>
      <c r="V36" s="1">
        <v>0.54433155059814453</v>
      </c>
      <c r="W36" s="1">
        <v>63.471927642822266</v>
      </c>
      <c r="X36" s="1">
        <v>300.62606811523438</v>
      </c>
      <c r="Y36" s="1">
        <v>499.97723388671875</v>
      </c>
      <c r="Z36" s="1">
        <v>7.8949465751647949</v>
      </c>
      <c r="AA36" s="1">
        <v>87.014488220214844</v>
      </c>
      <c r="AB36" s="1">
        <v>19.762729644775391</v>
      </c>
      <c r="AC36" s="1">
        <v>2.3190469741821289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1.1052428974824791</v>
      </c>
      <c r="AL36">
        <f>(U36-T36)/(1000-U36)*AK36</f>
        <v>2.9881258108940999E-2</v>
      </c>
      <c r="AM36">
        <f>(P36+273.15)</f>
        <v>298.76250495910642</v>
      </c>
      <c r="AN36">
        <f>(O36+273.15)</f>
        <v>300.43359222412107</v>
      </c>
      <c r="AO36">
        <f>(Y36*AG36+Z36*AH36)*AI36</f>
        <v>79.996355633817075</v>
      </c>
      <c r="AP36">
        <f>((AO36+0.00000010773*(AN36^4-AM36^4))-AL36*44100)/(L36*51.4+0.00000043092*AM36^3)</f>
        <v>-10.028298961768245</v>
      </c>
      <c r="AQ36">
        <f>0.61365*EXP(17.502*J36/(240.97+J36))</f>
        <v>3.297659227117224</v>
      </c>
      <c r="AR36">
        <f>AQ36*1000/AA36</f>
        <v>37.897817875703204</v>
      </c>
      <c r="AS36">
        <f>(AR36-U36)</f>
        <v>11.351934696992267</v>
      </c>
      <c r="AT36">
        <f>IF(D36,P36,(O36+P36)/2)</f>
        <v>26.44804859161377</v>
      </c>
      <c r="AU36">
        <f>0.61365*EXP(17.502*AT36/(240.97+AT36))</f>
        <v>3.4647610457111004</v>
      </c>
      <c r="AV36">
        <f>IF(AS36&lt;&gt;0,(1000-(AR36+U36)/2)/AS36*AL36,0)</f>
        <v>2.5474449464769955</v>
      </c>
      <c r="AW36">
        <f>U36*AA36/1000</f>
        <v>2.3098764391491424</v>
      </c>
      <c r="AX36">
        <f>(AU36-AW36)</f>
        <v>1.154884606561958</v>
      </c>
      <c r="AY36">
        <f>1/(1.6/F36+1.37/N36)</f>
        <v>1.7411096768429251</v>
      </c>
      <c r="AZ36">
        <f>G36*AA36*0.001</f>
        <v>32.855905119498033</v>
      </c>
      <c r="BA36">
        <f>G36/S36</f>
        <v>0.97771240766687117</v>
      </c>
      <c r="BB36">
        <f>(1-AL36*AA36/AQ36/F36)*100</f>
        <v>87.469307903931167</v>
      </c>
      <c r="BC36">
        <f>(S36-E36/(N36/1.35))</f>
        <v>385.07110442592187</v>
      </c>
      <c r="BD36">
        <f>E36*BB36/100/BC36</f>
        <v>8.1206334621371397E-3</v>
      </c>
    </row>
    <row r="37" spans="1:56" x14ac:dyDescent="0.25">
      <c r="A37" s="1" t="s">
        <v>1</v>
      </c>
      <c r="B37" s="1" t="s">
        <v>3916</v>
      </c>
      <c r="K37" s="1">
        <f t="shared" si="0"/>
        <v>2.72</v>
      </c>
    </row>
    <row r="38" spans="1:56" x14ac:dyDescent="0.25">
      <c r="A38" s="1" t="s">
        <v>1</v>
      </c>
      <c r="B38" s="1" t="s">
        <v>3915</v>
      </c>
      <c r="K38" s="1">
        <f t="shared" si="0"/>
        <v>2.72</v>
      </c>
    </row>
    <row r="39" spans="1:56" x14ac:dyDescent="0.25">
      <c r="A39" s="1">
        <v>8</v>
      </c>
      <c r="B39" s="1" t="s">
        <v>3914</v>
      </c>
      <c r="C39" s="1">
        <v>1738.0000011399388</v>
      </c>
      <c r="D39" s="1">
        <v>0</v>
      </c>
      <c r="E39">
        <f>(R39-S39*(1000-T39)/(1000-U39))*AK39</f>
        <v>4.1404682348679218</v>
      </c>
      <c r="F39">
        <f>IF(AV39&lt;&gt;0,1/(1/AV39-1/N39),0)</f>
        <v>7.0781509441999217</v>
      </c>
      <c r="G39">
        <f>((AY39-AL39/2)*S39-E39)/(AY39+AL39/2)</f>
        <v>377.00492519719558</v>
      </c>
      <c r="H39">
        <f>AL39*1000</f>
        <v>30.539768070740408</v>
      </c>
      <c r="I39">
        <f>(AQ39-AW39)</f>
        <v>0.96402284576069563</v>
      </c>
      <c r="J39">
        <f>(P39+AP39*D39)</f>
        <v>25.75349235534668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27.298530578613281</v>
      </c>
      <c r="P39" s="1">
        <v>25.75349235534668</v>
      </c>
      <c r="Q39" s="1">
        <v>27.490053176879883</v>
      </c>
      <c r="R39" s="1">
        <v>400.02597045898438</v>
      </c>
      <c r="S39" s="1">
        <v>385.62576293945313</v>
      </c>
      <c r="T39" s="1">
        <v>0.24965623021125793</v>
      </c>
      <c r="U39" s="1">
        <v>27.12895393371582</v>
      </c>
      <c r="V39" s="1">
        <v>0.59659355878829956</v>
      </c>
      <c r="W39" s="1">
        <v>64.8289794921875</v>
      </c>
      <c r="X39" s="1">
        <v>300.657470703125</v>
      </c>
      <c r="Y39" s="1">
        <v>749.8857421875</v>
      </c>
      <c r="Z39" s="1">
        <v>8.1901407241821289</v>
      </c>
      <c r="AA39" s="1">
        <v>87.040908813476563</v>
      </c>
      <c r="AB39" s="1">
        <v>19.790422439575195</v>
      </c>
      <c r="AC39" s="1">
        <v>2.3346085548400879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1.1053583481732534</v>
      </c>
      <c r="AL39">
        <f>(U39-T39)/(1000-U39)*AK39</f>
        <v>3.0539768070740408E-2</v>
      </c>
      <c r="AM39">
        <f>(P39+273.15)</f>
        <v>298.90349235534666</v>
      </c>
      <c r="AN39">
        <f>(O39+273.15)</f>
        <v>300.44853057861326</v>
      </c>
      <c r="AO39">
        <f>(Y39*AG39+Z39*AH39)*AI39</f>
        <v>119.9817160681996</v>
      </c>
      <c r="AP39">
        <f>((AO39+0.00000010773*(AN39^4-AM39^4))-AL39*44100)/(L39*51.4+0.00000043092*AM39^3)</f>
        <v>-9.9487881564216156</v>
      </c>
      <c r="AQ39">
        <f>0.61365*EXP(17.502*J39/(240.97+J39))</f>
        <v>3.3253516513102608</v>
      </c>
      <c r="AR39">
        <f>AQ39*1000/AA39</f>
        <v>38.20446841193133</v>
      </c>
      <c r="AS39">
        <f>(AR39-U39)</f>
        <v>11.07551447821551</v>
      </c>
      <c r="AT39">
        <f>IF(D39,P39,(O39+P39)/2)</f>
        <v>26.52601146697998</v>
      </c>
      <c r="AU39">
        <f>0.61365*EXP(17.502*AT39/(240.97+AT39))</f>
        <v>3.4807235958371825</v>
      </c>
      <c r="AV39">
        <f>IF(AS39&lt;&gt;0,(1000-(AR39+U39)/2)/AS39*AL39,0)</f>
        <v>2.6673374267168444</v>
      </c>
      <c r="AW39">
        <f>U39*AA39/1000</f>
        <v>2.3613288055495651</v>
      </c>
      <c r="AX39">
        <f>(AU39-AW39)</f>
        <v>1.1193947902876173</v>
      </c>
      <c r="AY39">
        <f>1/(1.6/F39+1.37/N39)</f>
        <v>1.8311155918351956</v>
      </c>
      <c r="AZ39">
        <f>G39*AA39*0.001</f>
        <v>32.814851316320656</v>
      </c>
      <c r="BA39">
        <f>G39/S39</f>
        <v>0.9776445492735113</v>
      </c>
      <c r="BB39">
        <f>(1-AL39*AA39/AQ39/F39)*100</f>
        <v>88.706416856190373</v>
      </c>
      <c r="BC39">
        <f>(S39-E39/(N39/1.35))</f>
        <v>384.31988031372981</v>
      </c>
      <c r="BD39">
        <f>E39*BB39/100/BC39</f>
        <v>9.5567812136646141E-3</v>
      </c>
    </row>
    <row r="40" spans="1:56" x14ac:dyDescent="0.25">
      <c r="A40" s="1" t="s">
        <v>1</v>
      </c>
      <c r="B40" s="1" t="s">
        <v>3913</v>
      </c>
      <c r="K40" s="1">
        <f t="shared" si="0"/>
        <v>2.72</v>
      </c>
    </row>
    <row r="41" spans="1:56" x14ac:dyDescent="0.25">
      <c r="A41" s="1" t="s">
        <v>1</v>
      </c>
      <c r="B41" s="1" t="s">
        <v>3912</v>
      </c>
      <c r="K41" s="1">
        <f t="shared" si="0"/>
        <v>2.72</v>
      </c>
    </row>
    <row r="42" spans="1:56" x14ac:dyDescent="0.25">
      <c r="A42" s="1">
        <v>9</v>
      </c>
      <c r="B42" s="1" t="s">
        <v>3911</v>
      </c>
      <c r="C42" s="1">
        <v>1942.0000011399388</v>
      </c>
      <c r="D42" s="1">
        <v>0</v>
      </c>
      <c r="E42">
        <f>(R42-S42*(1000-T42)/(1000-U42))*AK42</f>
        <v>4.6507428121233554</v>
      </c>
      <c r="F42">
        <f>IF(AV42&lt;&gt;0,1/(1/AV42-1/N42),0)</f>
        <v>7.9230711344312619</v>
      </c>
      <c r="G42">
        <f>((AY42-AL42/2)*S42-E42)/(AY42+AL42/2)</f>
        <v>376.35516993025391</v>
      </c>
      <c r="H42">
        <f>AL42*1000</f>
        <v>31.284937761539116</v>
      </c>
      <c r="I42">
        <f>(AQ42-AW42)</f>
        <v>0.94725411607322441</v>
      </c>
      <c r="J42">
        <f>(P42+AP42*D42)</f>
        <v>25.959928512573242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27.336851119995117</v>
      </c>
      <c r="P42" s="1">
        <v>25.959928512573242</v>
      </c>
      <c r="Q42" s="1">
        <v>27.508378982543945</v>
      </c>
      <c r="R42" s="1">
        <v>400.10482788085938</v>
      </c>
      <c r="S42" s="1">
        <v>384.999755859375</v>
      </c>
      <c r="T42" s="1">
        <v>0.2749420702457428</v>
      </c>
      <c r="U42" s="1">
        <v>27.793079376220703</v>
      </c>
      <c r="V42" s="1">
        <v>0.65551120042800903</v>
      </c>
      <c r="W42" s="1">
        <v>66.263679504394531</v>
      </c>
      <c r="X42" s="1">
        <v>300.63800048828125</v>
      </c>
      <c r="Y42" s="1">
        <v>1000.810546875</v>
      </c>
      <c r="Z42" s="1">
        <v>7.9538345336914063</v>
      </c>
      <c r="AA42" s="1">
        <v>87.036476135253906</v>
      </c>
      <c r="AB42" s="1">
        <v>19.870576858520508</v>
      </c>
      <c r="AC42" s="1">
        <v>2.3507547378540039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1.1052867665010337</v>
      </c>
      <c r="AL42">
        <f>(U42-T42)/(1000-U42)*AK42</f>
        <v>3.1284937761539115E-2</v>
      </c>
      <c r="AM42">
        <f>(P42+273.15)</f>
        <v>299.10992851257322</v>
      </c>
      <c r="AN42">
        <f>(O42+273.15)</f>
        <v>300.48685111999509</v>
      </c>
      <c r="AO42">
        <f>(Y42*AG42+Z42*AH42)*AI42</f>
        <v>160.12968392082257</v>
      </c>
      <c r="AP42">
        <f>((AO42+0.00000010773*(AN42^4-AM42^4))-AL42*44100)/(L42*51.4+0.00000043092*AM42^3)</f>
        <v>-9.9027671937408268</v>
      </c>
      <c r="AQ42">
        <f>0.61365*EXP(17.502*J42/(240.97+J42))</f>
        <v>3.3662658059268753</v>
      </c>
      <c r="AR42">
        <f>AQ42*1000/AA42</f>
        <v>38.676494676734478</v>
      </c>
      <c r="AS42">
        <f>(AR42-U42)</f>
        <v>10.883415300513775</v>
      </c>
      <c r="AT42">
        <f>IF(D42,P42,(O42+P42)/2)</f>
        <v>26.64838981628418</v>
      </c>
      <c r="AU42">
        <f>0.61365*EXP(17.502*AT42/(240.97+AT42))</f>
        <v>3.5059095289495006</v>
      </c>
      <c r="AV42">
        <f>IF(AS42&lt;&gt;0,(1000-(AR42+U42)/2)/AS42*AL42,0)</f>
        <v>2.7790163917083976</v>
      </c>
      <c r="AW42">
        <f>U42*AA42/1000</f>
        <v>2.4190116898536509</v>
      </c>
      <c r="AX42">
        <f>(AU42-AW42)</f>
        <v>1.0868978390958497</v>
      </c>
      <c r="AY42">
        <f>1/(1.6/F42+1.37/N42)</f>
        <v>1.915674583119318</v>
      </c>
      <c r="AZ42">
        <f>G42*AA42*0.001</f>
        <v>32.75662776601397</v>
      </c>
      <c r="BA42">
        <f>G42/S42</f>
        <v>0.97754651581576946</v>
      </c>
      <c r="BB42">
        <f>(1-AL42*AA42/AQ42/F42)*100</f>
        <v>89.790731307132049</v>
      </c>
      <c r="BC42">
        <f>(S42-E42/(N42/1.35))</f>
        <v>383.53293522688841</v>
      </c>
      <c r="BD42">
        <f>E42*BB42/100/BC42</f>
        <v>1.0888076612635784E-2</v>
      </c>
    </row>
    <row r="43" spans="1:56" x14ac:dyDescent="0.25">
      <c r="A43" s="1" t="s">
        <v>1</v>
      </c>
      <c r="B43" s="1" t="s">
        <v>3910</v>
      </c>
      <c r="K43" s="1">
        <f t="shared" si="0"/>
        <v>2.72</v>
      </c>
    </row>
    <row r="44" spans="1:56" x14ac:dyDescent="0.25">
      <c r="A44" s="1" t="s">
        <v>1</v>
      </c>
      <c r="B44" s="1" t="s">
        <v>3909</v>
      </c>
      <c r="K44" s="1">
        <f t="shared" si="0"/>
        <v>2.72</v>
      </c>
    </row>
    <row r="45" spans="1:56" x14ac:dyDescent="0.25">
      <c r="A45" s="1">
        <v>10</v>
      </c>
      <c r="B45" s="1" t="s">
        <v>3908</v>
      </c>
      <c r="C45" s="1">
        <v>2145.5000011511147</v>
      </c>
      <c r="D45" s="1">
        <v>0</v>
      </c>
      <c r="E45">
        <f>(R45-S45*(1000-T45)/(1000-U45))*AK45</f>
        <v>4.9479073440394936</v>
      </c>
      <c r="F45">
        <f>IF(AV45&lt;&gt;0,1/(1/AV45-1/N45),0)</f>
        <v>9.1163492761570186</v>
      </c>
      <c r="G45">
        <f>((AY45-AL45/2)*S45-E45)/(AY45+AL45/2)</f>
        <v>375.96589246223238</v>
      </c>
      <c r="H45">
        <f>AL45*1000</f>
        <v>32.099167182978434</v>
      </c>
      <c r="I45">
        <f>(AQ45-AW45)</f>
        <v>0.9266058132012942</v>
      </c>
      <c r="J45">
        <f>(P45+AP45*D45)</f>
        <v>26.170516967773438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27.393875122070313</v>
      </c>
      <c r="P45" s="1">
        <v>26.170516967773438</v>
      </c>
      <c r="Q45" s="1">
        <v>27.544757843017578</v>
      </c>
      <c r="R45" s="1">
        <v>400.1094970703125</v>
      </c>
      <c r="S45" s="1">
        <v>384.46627807617188</v>
      </c>
      <c r="T45" s="1">
        <v>0.30269366502761841</v>
      </c>
      <c r="U45" s="1">
        <v>28.518072128295898</v>
      </c>
      <c r="V45" s="1">
        <v>0.7191932201385498</v>
      </c>
      <c r="W45" s="1">
        <v>67.758293151855469</v>
      </c>
      <c r="X45" s="1">
        <v>300.6156005859375</v>
      </c>
      <c r="Y45" s="1">
        <v>1250.97412109375</v>
      </c>
      <c r="Z45" s="1">
        <v>7.9465365409851074</v>
      </c>
      <c r="AA45" s="1">
        <v>87.027252197265625</v>
      </c>
      <c r="AB45" s="1">
        <v>19.942569732666016</v>
      </c>
      <c r="AC45" s="1">
        <v>2.3650074005126953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1.1052044139188877</v>
      </c>
      <c r="AL45">
        <f>(U45-T45)/(1000-U45)*AK45</f>
        <v>3.2099167182978436E-2</v>
      </c>
      <c r="AM45">
        <f>(P45+273.15)</f>
        <v>299.32051696777341</v>
      </c>
      <c r="AN45">
        <f>(O45+273.15)</f>
        <v>300.54387512207029</v>
      </c>
      <c r="AO45">
        <f>(Y45*AG45+Z45*AH45)*AI45</f>
        <v>200.15585490116791</v>
      </c>
      <c r="AP45">
        <f>((AO45+0.00000010773*(AN45^4-AM45^4))-AL45*44100)/(L45*51.4+0.00000043092*AM45^3)</f>
        <v>-9.8814122629875456</v>
      </c>
      <c r="AQ45">
        <f>0.61365*EXP(17.502*J45/(240.97+J45))</f>
        <v>3.4084552684903131</v>
      </c>
      <c r="AR45">
        <f>AQ45*1000/AA45</f>
        <v>39.165378458282589</v>
      </c>
      <c r="AS45">
        <f>(AR45-U45)</f>
        <v>10.647306329986691</v>
      </c>
      <c r="AT45">
        <f>IF(D45,P45,(O45+P45)/2)</f>
        <v>26.782196044921875</v>
      </c>
      <c r="AU45">
        <f>0.61365*EXP(17.502*AT45/(240.97+AT45))</f>
        <v>3.5336293206313449</v>
      </c>
      <c r="AV45">
        <f>IF(AS45&lt;&gt;0,(1000-(AR45+U45)/2)/AS45*AL45,0)</f>
        <v>2.9127438456133419</v>
      </c>
      <c r="AW45">
        <f>U45*AA45/1000</f>
        <v>2.4818494552890189</v>
      </c>
      <c r="AX45">
        <f>(AU45-AW45)</f>
        <v>1.051779865342326</v>
      </c>
      <c r="AY45">
        <f>1/(1.6/F45+1.37/N45)</f>
        <v>2.0178528139506211</v>
      </c>
      <c r="AZ45">
        <f>G45*AA45*0.001</f>
        <v>32.719278540880744</v>
      </c>
      <c r="BA45">
        <f>G45/S45</f>
        <v>0.97789042603040632</v>
      </c>
      <c r="BB45">
        <f>(1-AL45*AA45/AQ45/F45)*100</f>
        <v>91.009776653066126</v>
      </c>
      <c r="BC45">
        <f>(S45-E45/(N45/1.35))</f>
        <v>382.90573326149195</v>
      </c>
      <c r="BD45">
        <f>E45*BB45/100/BC45</f>
        <v>1.1760282052856544E-2</v>
      </c>
    </row>
    <row r="46" spans="1:56" x14ac:dyDescent="0.25">
      <c r="A46" s="1" t="s">
        <v>1</v>
      </c>
      <c r="B46" s="1" t="s">
        <v>3907</v>
      </c>
      <c r="K46" s="1">
        <f t="shared" si="0"/>
        <v>2.72</v>
      </c>
    </row>
    <row r="47" spans="1:56" x14ac:dyDescent="0.25">
      <c r="A47" s="1" t="s">
        <v>1</v>
      </c>
      <c r="B47" s="1" t="s">
        <v>3906</v>
      </c>
      <c r="K47" s="1">
        <f t="shared" si="0"/>
        <v>2.72</v>
      </c>
    </row>
    <row r="48" spans="1:56" x14ac:dyDescent="0.25">
      <c r="A48" s="1">
        <v>11</v>
      </c>
      <c r="B48" s="1" t="s">
        <v>3905</v>
      </c>
      <c r="C48" s="1">
        <v>2350.0000011399388</v>
      </c>
      <c r="D48" s="1">
        <v>0</v>
      </c>
      <c r="E48">
        <f>(R48-S48*(1000-T48)/(1000-U48))*AK48</f>
        <v>5.1456953908345096</v>
      </c>
      <c r="F48">
        <f>IF(AV48&lt;&gt;0,1/(1/AV48-1/N48),0)</f>
        <v>11.345017958020575</v>
      </c>
      <c r="G48">
        <f>((AY48-AL48/2)*S48-E48)/(AY48+AL48/2)</f>
        <v>375.7727739318205</v>
      </c>
      <c r="H48">
        <f>AL48*1000</f>
        <v>33.193820568856751</v>
      </c>
      <c r="I48">
        <f>(AQ48-AW48)</f>
        <v>0.89723921379713234</v>
      </c>
      <c r="J48">
        <f>(P48+AP48*D48)</f>
        <v>26.439813613891602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27.474943161010742</v>
      </c>
      <c r="P48" s="1">
        <v>26.439813613891602</v>
      </c>
      <c r="Q48" s="1">
        <v>27.598926544189453</v>
      </c>
      <c r="R48" s="1">
        <v>400.14691162109375</v>
      </c>
      <c r="S48" s="1">
        <v>383.95953369140625</v>
      </c>
      <c r="T48" s="1">
        <v>0.33797690272331238</v>
      </c>
      <c r="U48" s="1">
        <v>29.485816955566406</v>
      </c>
      <c r="V48" s="1">
        <v>0.79915177822113037</v>
      </c>
      <c r="W48" s="1">
        <v>69.719680786132813</v>
      </c>
      <c r="X48" s="1">
        <v>300.62261962890625</v>
      </c>
      <c r="Y48" s="1">
        <v>1600.4891357421875</v>
      </c>
      <c r="Z48" s="1">
        <v>8.1165122985839844</v>
      </c>
      <c r="AA48" s="1">
        <v>87.019447326660156</v>
      </c>
      <c r="AB48" s="1">
        <v>20.074665069580078</v>
      </c>
      <c r="AC48" s="1">
        <v>2.3947527408599854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1.1052302192239198</v>
      </c>
      <c r="AL48">
        <f>(U48-T48)/(1000-U48)*AK48</f>
        <v>3.3193820568856752E-2</v>
      </c>
      <c r="AM48">
        <f>(P48+273.15)</f>
        <v>299.58981361389158</v>
      </c>
      <c r="AN48">
        <f>(O48+273.15)</f>
        <v>300.62494316101072</v>
      </c>
      <c r="AO48">
        <f>(Y48*AG48+Z48*AH48)*AI48</f>
        <v>256.07825599495482</v>
      </c>
      <c r="AP48">
        <f>((AO48+0.00000010773*(AN48^4-AM48^4))-AL48*44100)/(L48*51.4+0.00000043092*AM48^3)</f>
        <v>-9.8338004417854208</v>
      </c>
      <c r="AQ48">
        <f>0.61365*EXP(17.502*J48/(240.97+J48))</f>
        <v>3.4630787092455861</v>
      </c>
      <c r="AR48">
        <f>AQ48*1000/AA48</f>
        <v>39.796606570547624</v>
      </c>
      <c r="AS48">
        <f>(AR48-U48)</f>
        <v>10.310789614981218</v>
      </c>
      <c r="AT48">
        <f>IF(D48,P48,(O48+P48)/2)</f>
        <v>26.957378387451172</v>
      </c>
      <c r="AU48">
        <f>0.61365*EXP(17.502*AT48/(240.97+AT48))</f>
        <v>3.5702098627539147</v>
      </c>
      <c r="AV48">
        <f>IF(AS48&lt;&gt;0,(1000-(AR48+U48)/2)/AS48*AL48,0)</f>
        <v>3.1078072192208568</v>
      </c>
      <c r="AW48">
        <f>U48*AA48/1000</f>
        <v>2.5658394954484538</v>
      </c>
      <c r="AX48">
        <f>(AU48-AW48)</f>
        <v>1.0043703673054609</v>
      </c>
      <c r="AY48">
        <f>1/(1.6/F48+1.37/N48)</f>
        <v>2.1687340122384935</v>
      </c>
      <c r="AZ48">
        <f>G48*AA48*0.001</f>
        <v>32.699539107953029</v>
      </c>
      <c r="BA48">
        <f>G48/S48</f>
        <v>0.97867806619911779</v>
      </c>
      <c r="BB48">
        <f>(1-AL48*AA48/AQ48/F48)*100</f>
        <v>92.647991292667939</v>
      </c>
      <c r="BC48">
        <f>(S48-E48/(N48/1.35))</f>
        <v>382.33660753258022</v>
      </c>
      <c r="BD48">
        <f>E48*BB48/100/BC48</f>
        <v>1.2469073909542725E-2</v>
      </c>
    </row>
    <row r="49" spans="1:56" x14ac:dyDescent="0.25">
      <c r="A49" s="1" t="s">
        <v>1</v>
      </c>
      <c r="B49" s="1" t="s">
        <v>3904</v>
      </c>
      <c r="K49" s="1">
        <f t="shared" si="0"/>
        <v>2.72</v>
      </c>
    </row>
    <row r="50" spans="1:56" x14ac:dyDescent="0.25">
      <c r="A50" s="1" t="s">
        <v>1</v>
      </c>
      <c r="B50" s="1" t="s">
        <v>3899</v>
      </c>
      <c r="K50" s="1">
        <f t="shared" si="0"/>
        <v>2.72</v>
      </c>
    </row>
    <row r="51" spans="1:56" x14ac:dyDescent="0.25">
      <c r="A51" s="1">
        <v>12</v>
      </c>
      <c r="B51" s="1" t="s">
        <v>3903</v>
      </c>
      <c r="C51" s="1">
        <v>2554.0000011399388</v>
      </c>
      <c r="D51" s="1">
        <v>0</v>
      </c>
      <c r="E51">
        <f>(R51-S51*(1000-T51)/(1000-U51))*AK51</f>
        <v>4.7726918271646337</v>
      </c>
      <c r="F51">
        <f>IF(AV51&lt;&gt;0,1/(1/AV51-1/N51),0)</f>
        <v>14.748167922392382</v>
      </c>
      <c r="G51">
        <f>((AY51-AL51/2)*S51-E51)/(AY51+AL51/2)</f>
        <v>375.83622116285608</v>
      </c>
      <c r="H51">
        <f>AL51*1000</f>
        <v>34.459180513377731</v>
      </c>
      <c r="I51">
        <f>(AQ51-AW51)</f>
        <v>0.87170213568203847</v>
      </c>
      <c r="J51">
        <f>(P51+AP51*D51)</f>
        <v>26.786392211914063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27.594274520874023</v>
      </c>
      <c r="P51" s="1">
        <v>26.786392211914063</v>
      </c>
      <c r="Q51" s="1">
        <v>27.686317443847656</v>
      </c>
      <c r="R51" s="1">
        <v>399.7623291015625</v>
      </c>
      <c r="S51" s="1">
        <v>383.48831176757813</v>
      </c>
      <c r="T51" s="1">
        <v>0.37684550881385803</v>
      </c>
      <c r="U51" s="1">
        <v>30.59965705871582</v>
      </c>
      <c r="V51" s="1">
        <v>0.88486993312835693</v>
      </c>
      <c r="W51" s="1">
        <v>71.850975036621094</v>
      </c>
      <c r="X51" s="1">
        <v>300.63681030273438</v>
      </c>
      <c r="Y51" s="1">
        <v>2000.6861572265625</v>
      </c>
      <c r="Z51" s="1">
        <v>7.9406881332397461</v>
      </c>
      <c r="AA51" s="1">
        <v>87.02056884765625</v>
      </c>
      <c r="AB51" s="1">
        <v>20.313076019287109</v>
      </c>
      <c r="AC51" s="1">
        <v>2.4290857315063477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1.1052823908188762</v>
      </c>
      <c r="AL51">
        <f>(U51-T51)/(1000-U51)*AK51</f>
        <v>3.4459180513377728E-2</v>
      </c>
      <c r="AM51">
        <f>(P51+273.15)</f>
        <v>299.93639221191404</v>
      </c>
      <c r="AN51">
        <f>(O51+273.15)</f>
        <v>300.744274520874</v>
      </c>
      <c r="AO51">
        <f>(Y51*AG51+Z51*AH51)*AI51</f>
        <v>320.10977800123874</v>
      </c>
      <c r="AP51">
        <f>((AO51+0.00000010773*(AN51^4-AM51^4))-AL51*44100)/(L51*51.4+0.00000043092*AM51^3)</f>
        <v>-9.7844702845978411</v>
      </c>
      <c r="AQ51">
        <f>0.61365*EXP(17.502*J51/(240.97+J51))</f>
        <v>3.534501699474689</v>
      </c>
      <c r="AR51">
        <f>AQ51*1000/AA51</f>
        <v>40.616853535655608</v>
      </c>
      <c r="AS51">
        <f>(AR51-U51)</f>
        <v>10.017196476939787</v>
      </c>
      <c r="AT51">
        <f>IF(D51,P51,(O51+P51)/2)</f>
        <v>27.190333366394043</v>
      </c>
      <c r="AU51">
        <f>0.61365*EXP(17.502*AT51/(240.97+AT51))</f>
        <v>3.6193659751806586</v>
      </c>
      <c r="AV51">
        <f>IF(AS51&lt;&gt;0,(1000-(AR51+U51)/2)/AS51*AL51,0)</f>
        <v>3.3175099732572932</v>
      </c>
      <c r="AW51">
        <f>U51*AA51/1000</f>
        <v>2.6627995637926505</v>
      </c>
      <c r="AX51">
        <f>(AU51-AW51)</f>
        <v>0.95656641138800813</v>
      </c>
      <c r="AY51">
        <f>1/(1.6/F51+1.37/N51)</f>
        <v>2.3334201493104532</v>
      </c>
      <c r="AZ51">
        <f>G51*AA51*0.001</f>
        <v>32.705481759145279</v>
      </c>
      <c r="BA51">
        <f>G51/S51</f>
        <v>0.98004609170628443</v>
      </c>
      <c r="BB51">
        <f>(1-AL51*AA51/AQ51/F51)*100</f>
        <v>94.247447453766767</v>
      </c>
      <c r="BC51">
        <f>(S51-E51/(N51/1.35))</f>
        <v>381.98302903589575</v>
      </c>
      <c r="BD51">
        <f>E51*BB51/100/BC51</f>
        <v>1.1775759340121128E-2</v>
      </c>
    </row>
    <row r="52" spans="1:56" x14ac:dyDescent="0.25">
      <c r="A52" s="1" t="s">
        <v>1</v>
      </c>
      <c r="B52" s="1" t="s">
        <v>3902</v>
      </c>
      <c r="K52" s="2">
        <v>7.3599999999999994</v>
      </c>
    </row>
    <row r="53" spans="1:56" x14ac:dyDescent="0.25">
      <c r="A53" s="1" t="s">
        <v>1</v>
      </c>
      <c r="B53" s="1" t="s">
        <v>3901</v>
      </c>
      <c r="K53" s="2">
        <v>7.3599999999999994</v>
      </c>
    </row>
    <row r="54" spans="1:56" x14ac:dyDescent="0.25">
      <c r="A54" s="1" t="s">
        <v>1</v>
      </c>
      <c r="B54" s="1" t="s">
        <v>3900</v>
      </c>
    </row>
    <row r="55" spans="1:56" x14ac:dyDescent="0.25">
      <c r="A55" s="1" t="s">
        <v>1</v>
      </c>
      <c r="B55" s="1" t="s">
        <v>3899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C7F2E-B1FF-42BA-BD86-A672558E448D}">
  <dimension ref="A1:BH55"/>
  <sheetViews>
    <sheetView topLeftCell="A14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10463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10462</v>
      </c>
    </row>
    <row r="12" spans="1:60" x14ac:dyDescent="0.25">
      <c r="A12" s="1" t="s">
        <v>1</v>
      </c>
      <c r="B12" s="1" t="s">
        <v>10461</v>
      </c>
    </row>
    <row r="13" spans="1:60" x14ac:dyDescent="0.25">
      <c r="A13" s="1" t="s">
        <v>1</v>
      </c>
      <c r="B13" s="1" t="s">
        <v>10460</v>
      </c>
    </row>
    <row r="14" spans="1:60" x14ac:dyDescent="0.25">
      <c r="A14" s="1" t="s">
        <v>1</v>
      </c>
      <c r="B14" s="1" t="s">
        <v>10459</v>
      </c>
    </row>
    <row r="15" spans="1:60" x14ac:dyDescent="0.25">
      <c r="A15" s="1" t="s">
        <v>1</v>
      </c>
      <c r="B15" s="1" t="s">
        <v>10458</v>
      </c>
    </row>
    <row r="16" spans="1:60" x14ac:dyDescent="0.25">
      <c r="A16" s="1" t="s">
        <v>1</v>
      </c>
      <c r="B16" s="1" t="s">
        <v>10457</v>
      </c>
    </row>
    <row r="17" spans="1:60" x14ac:dyDescent="0.25">
      <c r="A17" s="1" t="s">
        <v>1</v>
      </c>
      <c r="B17" s="1" t="s">
        <v>5132</v>
      </c>
    </row>
    <row r="18" spans="1:60" x14ac:dyDescent="0.25">
      <c r="A18" s="1">
        <v>1</v>
      </c>
      <c r="B18" s="1" t="s">
        <v>10456</v>
      </c>
      <c r="C18" s="1">
        <v>765.00000440329313</v>
      </c>
      <c r="D18" s="1">
        <v>0</v>
      </c>
      <c r="E18">
        <f>(R18-S18*(1000-T18)/(1000-U18))*AO18</f>
        <v>-4.4426329637153223</v>
      </c>
      <c r="F18">
        <f>IF(AZ18&lt;&gt;0,1/(1/AZ18-1/N18),0)</f>
        <v>3.3403897494793906</v>
      </c>
      <c r="G18">
        <f>((BC18-AP18/2)*S18-E18)/(BC18+AP18/2)</f>
        <v>388.06385120775536</v>
      </c>
      <c r="H18">
        <f>AP18*1000</f>
        <v>28.95145640139587</v>
      </c>
      <c r="I18">
        <f>(AU18-BA18)</f>
        <v>1.3205611184386603</v>
      </c>
      <c r="J18">
        <f>(P18+AT18*D18)</f>
        <v>27.078876495361328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28.079700469970703</v>
      </c>
      <c r="P18" s="1">
        <v>27.078876495361328</v>
      </c>
      <c r="Q18" s="1">
        <v>28.182146072387695</v>
      </c>
      <c r="R18" s="1">
        <v>399.86947631835938</v>
      </c>
      <c r="S18" s="1">
        <v>393.55484008789063</v>
      </c>
      <c r="T18" s="1">
        <v>8.0806009471416473E-2</v>
      </c>
      <c r="U18" s="1">
        <v>25.70440673828125</v>
      </c>
      <c r="V18" s="1">
        <v>0.1876063197851181</v>
      </c>
      <c r="W18" s="1">
        <v>59.677600860595703</v>
      </c>
      <c r="X18" s="1">
        <v>299.42626953125</v>
      </c>
      <c r="Y18" s="1">
        <v>0.2360842227935791</v>
      </c>
      <c r="Z18" s="1">
        <v>8.28240966796875</v>
      </c>
      <c r="AA18" s="1">
        <v>88.514511108398438</v>
      </c>
      <c r="AB18" s="1">
        <v>5.4539918899536133</v>
      </c>
      <c r="AC18" s="1">
        <v>-7.8927201684564352E-4</v>
      </c>
      <c r="AD18" s="1">
        <v>5.2697561681270599E-2</v>
      </c>
      <c r="AE18" s="1">
        <v>8.734067901968956E-3</v>
      </c>
      <c r="AF18" s="1">
        <v>5.5314958095550537E-2</v>
      </c>
      <c r="AG18" s="1">
        <v>2.4873675778508186E-2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1.1008318732766542</v>
      </c>
      <c r="AP18">
        <f>(U18-T18)/(1000-U18)*AO18</f>
        <v>2.8951456401395868E-2</v>
      </c>
      <c r="AQ18">
        <f>(P18+273.15)</f>
        <v>300.22887649536131</v>
      </c>
      <c r="AR18">
        <f>(O18+273.15)</f>
        <v>301.22970046997068</v>
      </c>
      <c r="AS18">
        <f>(Y18*AK18+Z18*AL18)*AM18</f>
        <v>3.7773474802669682E-2</v>
      </c>
      <c r="AT18">
        <f>((AS18+0.00000010773*(AR18^4-AQ18^4))-AP18*44100)/(L18*0.92*2*29.3+0.00000043092*AQ18^3)</f>
        <v>-9.9572297290041973</v>
      </c>
      <c r="AU18">
        <f>0.61365*EXP(17.502*J18/(240.97+J18))</f>
        <v>3.5957741142090476</v>
      </c>
      <c r="AV18">
        <f>AU18*1000/AA18</f>
        <v>40.623555044048288</v>
      </c>
      <c r="AW18">
        <f>(AV18-U18)</f>
        <v>14.919148305767038</v>
      </c>
      <c r="AX18">
        <f>IF(D18,P18,(O18+P18)/2)</f>
        <v>27.579288482666016</v>
      </c>
      <c r="AY18">
        <f>0.61365*EXP(17.502*AX18/(240.97+AX18))</f>
        <v>3.7027571042003409</v>
      </c>
      <c r="AZ18">
        <f>IF(AW18&lt;&gt;0,(1000-(AV18+U18)/2)/AW18*AP18,0)</f>
        <v>1.8762003219519219</v>
      </c>
      <c r="BA18">
        <f>U18*AA18/1000</f>
        <v>2.2752129957703873</v>
      </c>
      <c r="BB18">
        <f>(AY18-BA18)</f>
        <v>1.4275441084299536</v>
      </c>
      <c r="BC18">
        <f>1/(1.6/F18+1.37/N18)</f>
        <v>1.2514807292591723</v>
      </c>
      <c r="BD18">
        <f>G18*AA18*0.001</f>
        <v>34.349282068496741</v>
      </c>
      <c r="BE18">
        <f>G18/S18</f>
        <v>0.98604771604661501</v>
      </c>
      <c r="BF18">
        <f>(1-AP18*AA18/AU18/F18)*100</f>
        <v>78.66486737985926</v>
      </c>
      <c r="BG18">
        <f>(S18-E18/(N18/1.35))</f>
        <v>394.95602393249186</v>
      </c>
      <c r="BH18">
        <f>E18*BF18/100/BG18</f>
        <v>-8.8485581110618015E-3</v>
      </c>
    </row>
    <row r="19" spans="1:60" x14ac:dyDescent="0.25">
      <c r="A19" s="1" t="s">
        <v>1</v>
      </c>
      <c r="B19" s="1" t="s">
        <v>10455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10454</v>
      </c>
      <c r="K20" s="1">
        <f t="shared" si="0"/>
        <v>2.72</v>
      </c>
    </row>
    <row r="21" spans="1:60" x14ac:dyDescent="0.25">
      <c r="A21" s="1">
        <v>2</v>
      </c>
      <c r="B21" s="1" t="s">
        <v>10453</v>
      </c>
      <c r="C21" s="1">
        <v>971.500004414469</v>
      </c>
      <c r="D21" s="1">
        <v>0</v>
      </c>
      <c r="E21">
        <f>(R21-S21*(1000-T21)/(1000-U21))*AO21</f>
        <v>-3.0974238204258513</v>
      </c>
      <c r="F21">
        <f>IF(AZ21&lt;&gt;0,1/(1/AZ21-1/N21),0)</f>
        <v>3.2874302583302146</v>
      </c>
      <c r="G21">
        <f>((BC21-AP21/2)*S21-E21)/(BC21+AP21/2)</f>
        <v>386.2745662672927</v>
      </c>
      <c r="H21">
        <f>AP21*1000</f>
        <v>28.467354924498821</v>
      </c>
      <c r="I21">
        <f>(AU21-BA21)</f>
        <v>1.3107621715754205</v>
      </c>
      <c r="J21">
        <f>(P21+AT21*D21)</f>
        <v>26.861093521118164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28.022344589233398</v>
      </c>
      <c r="P21" s="1">
        <v>26.861093521118164</v>
      </c>
      <c r="Q21" s="1">
        <v>28.177000045776367</v>
      </c>
      <c r="R21" s="1">
        <v>400.0634765625</v>
      </c>
      <c r="S21" s="1">
        <v>392.72109985351563</v>
      </c>
      <c r="T21" s="1">
        <v>9.3514546751976013E-2</v>
      </c>
      <c r="U21" s="1">
        <v>25.30040168762207</v>
      </c>
      <c r="V21" s="1">
        <v>0.21782374382019043</v>
      </c>
      <c r="W21" s="1">
        <v>58.93231201171875</v>
      </c>
      <c r="X21" s="1">
        <v>299.410888671875</v>
      </c>
      <c r="Y21" s="1">
        <v>24.893457412719727</v>
      </c>
      <c r="Z21" s="1">
        <v>8.280064582824707</v>
      </c>
      <c r="AA21" s="1">
        <v>88.508529663085938</v>
      </c>
      <c r="AB21" s="1">
        <v>5.1559906005859375</v>
      </c>
      <c r="AC21" s="1">
        <v>2.4513138458132744E-2</v>
      </c>
      <c r="AD21" s="1">
        <v>4.298916831612587E-2</v>
      </c>
      <c r="AE21" s="1">
        <v>1.0693848133087158E-2</v>
      </c>
      <c r="AF21" s="1">
        <v>5.6527517735958099E-2</v>
      </c>
      <c r="AG21" s="1">
        <v>1.7565099522471428E-2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1.1007753259995401</v>
      </c>
      <c r="AP21">
        <f>(U21-T21)/(1000-U21)*AO21</f>
        <v>2.8467354924498822E-2</v>
      </c>
      <c r="AQ21">
        <f>(P21+273.15)</f>
        <v>300.01109352111814</v>
      </c>
      <c r="AR21">
        <f>(O21+273.15)</f>
        <v>301.17234458923338</v>
      </c>
      <c r="AS21">
        <f>(Y21*AK21+Z21*AL21)*AM21</f>
        <v>3.9829530970092151</v>
      </c>
      <c r="AT21">
        <f>((AS21+0.00000010773*(AR21^4-AQ21^4))-AP21*44100)/(L21*0.92*2*29.3+0.00000043092*AQ21^3)</f>
        <v>-9.7454230619093209</v>
      </c>
      <c r="AU21">
        <f>0.61365*EXP(17.502*J21/(240.97+J21))</f>
        <v>3.550063524832308</v>
      </c>
      <c r="AV21">
        <f>AU21*1000/AA21</f>
        <v>40.10984634301213</v>
      </c>
      <c r="AW21">
        <f>(AV21-U21)</f>
        <v>14.80944465539006</v>
      </c>
      <c r="AX21">
        <f>IF(D21,P21,(O21+P21)/2)</f>
        <v>27.441719055175781</v>
      </c>
      <c r="AY21">
        <f>0.61365*EXP(17.502*AX21/(240.97+AX21))</f>
        <v>3.6730728826210313</v>
      </c>
      <c r="AZ21">
        <f>IF(AW21&lt;&gt;0,(1000-(AV21+U21)/2)/AW21*AP21,0)</f>
        <v>1.8593760395520904</v>
      </c>
      <c r="BA21">
        <f>U21*AA21/1000</f>
        <v>2.2393013532568875</v>
      </c>
      <c r="BB21">
        <f>(AY21-BA21)</f>
        <v>1.4337715293641438</v>
      </c>
      <c r="BC21">
        <f>1/(1.6/F21+1.37/N21)</f>
        <v>1.2395109912565521</v>
      </c>
      <c r="BD21">
        <f>G21*AA21*0.001</f>
        <v>34.188593906564336</v>
      </c>
      <c r="BE21">
        <f>G21/S21</f>
        <v>0.98358495739437612</v>
      </c>
      <c r="BF21">
        <f>(1-AP21*AA21/AU21/F21)*100</f>
        <v>78.410649870733138</v>
      </c>
      <c r="BG21">
        <f>(S21-E21/(N21/1.35))</f>
        <v>393.69801157512546</v>
      </c>
      <c r="BH21">
        <f>E21*BF21/100/BG21</f>
        <v>-6.168967267906441E-3</v>
      </c>
    </row>
    <row r="22" spans="1:60" x14ac:dyDescent="0.25">
      <c r="A22" s="1" t="s">
        <v>1</v>
      </c>
      <c r="B22" s="1" t="s">
        <v>10452</v>
      </c>
      <c r="K22" s="1">
        <f t="shared" si="0"/>
        <v>2.72</v>
      </c>
    </row>
    <row r="23" spans="1:60" x14ac:dyDescent="0.25">
      <c r="A23" s="1" t="s">
        <v>1</v>
      </c>
      <c r="B23" s="1" t="s">
        <v>10451</v>
      </c>
      <c r="K23" s="1">
        <f t="shared" si="0"/>
        <v>2.72</v>
      </c>
    </row>
    <row r="24" spans="1:60" x14ac:dyDescent="0.25">
      <c r="A24" s="1">
        <v>3</v>
      </c>
      <c r="B24" s="1" t="s">
        <v>10450</v>
      </c>
      <c r="C24" s="1">
        <v>1177.500004414469</v>
      </c>
      <c r="D24" s="1">
        <v>0</v>
      </c>
      <c r="E24">
        <f>(R24-S24*(1000-T24)/(1000-U24))*AO24</f>
        <v>-2.1632876107237773</v>
      </c>
      <c r="F24">
        <f>IF(AZ24&lt;&gt;0,1/(1/AZ24-1/N24),0)</f>
        <v>3.2096191308709336</v>
      </c>
      <c r="G24">
        <f>((BC24-AP24/2)*S24-E24)/(BC24+AP24/2)</f>
        <v>384.93443670537852</v>
      </c>
      <c r="H24">
        <f>AP24*1000</f>
        <v>28.070278834884359</v>
      </c>
      <c r="I24">
        <f>(AU24-BA24)</f>
        <v>1.3105739820658684</v>
      </c>
      <c r="J24">
        <f>(P24+AT24*D24)</f>
        <v>26.711673736572266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27.932655334472656</v>
      </c>
      <c r="P24" s="1">
        <v>26.711673736572266</v>
      </c>
      <c r="Q24" s="1">
        <v>28.110427856445313</v>
      </c>
      <c r="R24" s="1">
        <v>400.12353515625</v>
      </c>
      <c r="S24" s="1">
        <v>392.09066772460938</v>
      </c>
      <c r="T24" s="1">
        <v>9.0439297258853912E-2</v>
      </c>
      <c r="U24" s="1">
        <v>24.953384399414063</v>
      </c>
      <c r="V24" s="1">
        <v>0.21174921095371246</v>
      </c>
      <c r="W24" s="1">
        <v>58.424373626708984</v>
      </c>
      <c r="X24" s="1">
        <v>299.42526245117188</v>
      </c>
      <c r="Y24" s="1">
        <v>50.922763824462891</v>
      </c>
      <c r="Z24" s="1">
        <v>8.2995681762695313</v>
      </c>
      <c r="AA24" s="1">
        <v>88.501899719238281</v>
      </c>
      <c r="AB24" s="1">
        <v>5.2615509033203125</v>
      </c>
      <c r="AC24" s="1">
        <v>2.7488697320222855E-2</v>
      </c>
      <c r="AD24" s="1">
        <v>8.4324486553668976E-2</v>
      </c>
      <c r="AE24" s="1">
        <v>1.03331683203578E-2</v>
      </c>
      <c r="AF24" s="1">
        <v>3.2869964838027954E-2</v>
      </c>
      <c r="AG24" s="1">
        <v>2.077474445104599E-2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1.100828170776367</v>
      </c>
      <c r="AP24">
        <f>(U24-T24)/(1000-U24)*AO24</f>
        <v>2.807027883488436E-2</v>
      </c>
      <c r="AQ24">
        <f>(P24+273.15)</f>
        <v>299.86167373657224</v>
      </c>
      <c r="AR24">
        <f>(O24+273.15)</f>
        <v>301.08265533447263</v>
      </c>
      <c r="AS24">
        <f>(Y24*AK24+Z24*AL24)*AM24</f>
        <v>8.1476420298000676</v>
      </c>
      <c r="AT24">
        <f>((AS24+0.00000010773*(AR24^4-AQ24^4))-AP24*44100)/(L24*0.92*2*29.3+0.00000043092*AQ24^3)</f>
        <v>-9.5707107273999181</v>
      </c>
      <c r="AU24">
        <f>0.61365*EXP(17.502*J24/(240.97+J24))</f>
        <v>3.5189959058384166</v>
      </c>
      <c r="AV24">
        <f>AU24*1000/AA24</f>
        <v>39.761812085412984</v>
      </c>
      <c r="AW24">
        <f>(AV24-U24)</f>
        <v>14.808427685998922</v>
      </c>
      <c r="AX24">
        <f>IF(D24,P24,(O24+P24)/2)</f>
        <v>27.322164535522461</v>
      </c>
      <c r="AY24">
        <f>0.61365*EXP(17.502*AX24/(240.97+AX24))</f>
        <v>3.6474447352041737</v>
      </c>
      <c r="AZ24">
        <f>IF(AW24&lt;&gt;0,(1000-(AV24+U24)/2)/AW24*AP24,0)</f>
        <v>1.8342252537366799</v>
      </c>
      <c r="BA24">
        <f>U24*AA24/1000</f>
        <v>2.2084219237725482</v>
      </c>
      <c r="BB24">
        <f>(AY24-BA24)</f>
        <v>1.4390228114316255</v>
      </c>
      <c r="BC24">
        <f>1/(1.6/F24+1.37/N24)</f>
        <v>1.2216441919371297</v>
      </c>
      <c r="BD24">
        <f>G24*AA24*0.001</f>
        <v>34.06742891578088</v>
      </c>
      <c r="BE24">
        <f>G24/S24</f>
        <v>0.98174853010208052</v>
      </c>
      <c r="BF24">
        <f>(1-AP24*AA24/AU24/F24)*100</f>
        <v>78.004843407257027</v>
      </c>
      <c r="BG24">
        <f>(S24-E24/(N24/1.35))</f>
        <v>392.772957636049</v>
      </c>
      <c r="BH24">
        <f>E24*BF24/100/BG24</f>
        <v>-4.2962965763985103E-3</v>
      </c>
    </row>
    <row r="25" spans="1:60" x14ac:dyDescent="0.25">
      <c r="A25" s="1" t="s">
        <v>1</v>
      </c>
      <c r="B25" s="1" t="s">
        <v>10449</v>
      </c>
      <c r="K25" s="1">
        <f t="shared" si="0"/>
        <v>2.72</v>
      </c>
    </row>
    <row r="26" spans="1:60" x14ac:dyDescent="0.25">
      <c r="A26" s="1" t="s">
        <v>1</v>
      </c>
      <c r="B26" s="1" t="s">
        <v>10448</v>
      </c>
      <c r="K26" s="1">
        <f t="shared" si="0"/>
        <v>2.72</v>
      </c>
    </row>
    <row r="27" spans="1:60" x14ac:dyDescent="0.25">
      <c r="A27" s="1">
        <v>4</v>
      </c>
      <c r="B27" s="1" t="s">
        <v>10447</v>
      </c>
      <c r="C27" s="1">
        <v>1383.500004414469</v>
      </c>
      <c r="D27" s="1">
        <v>0</v>
      </c>
      <c r="E27">
        <f>(R27-S27*(1000-T27)/(1000-U27))*AO27</f>
        <v>-0.87623498303538094</v>
      </c>
      <c r="F27">
        <f>IF(AZ27&lt;&gt;0,1/(1/AZ27-1/N27),0)</f>
        <v>3.2078028397566296</v>
      </c>
      <c r="G27">
        <f>((BC27-AP27/2)*S27-E27)/(BC27+AP27/2)</f>
        <v>382.9997782256724</v>
      </c>
      <c r="H27">
        <f>AP27*1000</f>
        <v>27.964473843803841</v>
      </c>
      <c r="I27">
        <f>(AU27-BA27)</f>
        <v>1.3061286721289487</v>
      </c>
      <c r="J27">
        <f>(P27+AT27*D27)</f>
        <v>26.653039932250977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27.868993759155273</v>
      </c>
      <c r="P27" s="1">
        <v>26.653039932250977</v>
      </c>
      <c r="Q27" s="1">
        <v>28.047441482543945</v>
      </c>
      <c r="R27" s="1">
        <v>400.28683471679688</v>
      </c>
      <c r="S27" s="1">
        <v>391.145751953125</v>
      </c>
      <c r="T27" s="1">
        <v>9.4655163586139679E-2</v>
      </c>
      <c r="U27" s="1">
        <v>24.868049621582031</v>
      </c>
      <c r="V27" s="1">
        <v>0.22243162989616394</v>
      </c>
      <c r="W27" s="1">
        <v>58.437808990478516</v>
      </c>
      <c r="X27" s="1">
        <v>299.401123046875</v>
      </c>
      <c r="Y27" s="1">
        <v>99.413993835449219</v>
      </c>
      <c r="Z27" s="1">
        <v>8.0697040557861328</v>
      </c>
      <c r="AA27" s="1">
        <v>88.496726989746094</v>
      </c>
      <c r="AB27" s="1">
        <v>5.2553114891052246</v>
      </c>
      <c r="AC27" s="1">
        <v>2.9874218627810478E-2</v>
      </c>
      <c r="AD27" s="1">
        <v>0.13027821481227875</v>
      </c>
      <c r="AE27" s="1">
        <v>3.2674393150955439E-3</v>
      </c>
      <c r="AF27" s="1">
        <v>5.4545439779758453E-2</v>
      </c>
      <c r="AG27" s="1">
        <v>2.2312279790639877E-2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1.1007394229664518</v>
      </c>
      <c r="AP27">
        <f>(U27-T27)/(1000-U27)*AO27</f>
        <v>2.7964473843803839E-2</v>
      </c>
      <c r="AQ27">
        <f>(P27+273.15)</f>
        <v>299.80303993225095</v>
      </c>
      <c r="AR27">
        <f>(O27+273.15)</f>
        <v>301.01899375915525</v>
      </c>
      <c r="AS27">
        <f>(Y27*AK27+Z27*AL27)*AM27</f>
        <v>15.906238658139728</v>
      </c>
      <c r="AT27">
        <f>((AS27+0.00000010773*(AR27^4-AQ27^4))-AP27*44100)/(L27*0.92*2*29.3+0.00000043092*AQ27^3)</f>
        <v>-9.473918559762879</v>
      </c>
      <c r="AU27">
        <f>0.61365*EXP(17.502*J27/(240.97+J27))</f>
        <v>3.5068696702575521</v>
      </c>
      <c r="AV27">
        <f>AU27*1000/AA27</f>
        <v>39.627111527682658</v>
      </c>
      <c r="AW27">
        <f>(AV27-U27)</f>
        <v>14.759061906100627</v>
      </c>
      <c r="AX27">
        <f>IF(D27,P27,(O27+P27)/2)</f>
        <v>27.261016845703125</v>
      </c>
      <c r="AY27">
        <f>0.61365*EXP(17.502*AX27/(240.97+AX27))</f>
        <v>3.6343973188886034</v>
      </c>
      <c r="AZ27">
        <f>IF(AW27&lt;&gt;0,(1000-(AV27+U27)/2)/AW27*AP27,0)</f>
        <v>1.8336319335521094</v>
      </c>
      <c r="BA27">
        <f>U27*AA27/1000</f>
        <v>2.2007409981286035</v>
      </c>
      <c r="BB27">
        <f>(AY27-BA27)</f>
        <v>1.4336563207599999</v>
      </c>
      <c r="BC27">
        <f>1/(1.6/F27+1.37/N27)</f>
        <v>1.221223093125148</v>
      </c>
      <c r="BD27">
        <f>G27*AA27*0.001</f>
        <v>33.894226810770633</v>
      </c>
      <c r="BE27">
        <f>G27/S27</f>
        <v>0.97917407082455332</v>
      </c>
      <c r="BF27">
        <f>(1-AP27*AA27/AU27/F27)*100</f>
        <v>78.000816224773487</v>
      </c>
      <c r="BG27">
        <f>(S27-E27/(N27/1.35))</f>
        <v>391.42211201085007</v>
      </c>
      <c r="BH27">
        <f>E27*BF27/100/BG27</f>
        <v>-1.746121176709754E-3</v>
      </c>
    </row>
    <row r="28" spans="1:60" x14ac:dyDescent="0.25">
      <c r="A28" s="1" t="s">
        <v>1</v>
      </c>
      <c r="B28" s="1" t="s">
        <v>10446</v>
      </c>
      <c r="K28" s="1">
        <f t="shared" si="0"/>
        <v>2.72</v>
      </c>
    </row>
    <row r="29" spans="1:60" x14ac:dyDescent="0.25">
      <c r="A29" s="1" t="s">
        <v>1</v>
      </c>
      <c r="B29" s="1" t="s">
        <v>10445</v>
      </c>
      <c r="K29" s="1">
        <f t="shared" si="0"/>
        <v>2.72</v>
      </c>
    </row>
    <row r="30" spans="1:60" x14ac:dyDescent="0.25">
      <c r="A30" s="1">
        <v>5</v>
      </c>
      <c r="B30" s="1" t="s">
        <v>10444</v>
      </c>
      <c r="C30" s="1">
        <v>1589.500004414469</v>
      </c>
      <c r="D30" s="1">
        <v>0</v>
      </c>
      <c r="E30">
        <f>(R30-S30*(1000-T30)/(1000-U30))*AO30</f>
        <v>0.13414149188715224</v>
      </c>
      <c r="F30">
        <f>IF(AZ30&lt;&gt;0,1/(1/AZ30-1/N30),0)</f>
        <v>3.2172558483902796</v>
      </c>
      <c r="G30">
        <f>((BC30-AP30/2)*S30-E30)/(BC30+AP30/2)</f>
        <v>381.1118541702885</v>
      </c>
      <c r="H30">
        <f>AP30*1000</f>
        <v>28.005182723823538</v>
      </c>
      <c r="I30">
        <f>(AU30-BA30)</f>
        <v>1.305749005747769</v>
      </c>
      <c r="J30">
        <f>(P30+AT30*D30)</f>
        <v>26.662887573242188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27.853361129760742</v>
      </c>
      <c r="P30" s="1">
        <v>26.662887573242188</v>
      </c>
      <c r="Q30" s="1">
        <v>28.027898788452148</v>
      </c>
      <c r="R30" s="1">
        <v>400.09225463867188</v>
      </c>
      <c r="S30" s="1">
        <v>390.04782104492188</v>
      </c>
      <c r="T30" s="1">
        <v>9.0198971331119537E-2</v>
      </c>
      <c r="U30" s="1">
        <v>24.896251678466797</v>
      </c>
      <c r="V30" s="1">
        <v>0.21214549243450165</v>
      </c>
      <c r="W30" s="1">
        <v>58.5552978515625</v>
      </c>
      <c r="X30" s="1">
        <v>299.43356323242188</v>
      </c>
      <c r="Y30" s="1">
        <v>149.82893371582031</v>
      </c>
      <c r="Z30" s="1">
        <v>8.2582616806030273</v>
      </c>
      <c r="AA30" s="1">
        <v>88.493431091308594</v>
      </c>
      <c r="AB30" s="1">
        <v>5.2763047218322754</v>
      </c>
      <c r="AC30" s="1">
        <v>2.91482824832201E-2</v>
      </c>
      <c r="AD30" s="1">
        <v>4.348411038517952E-2</v>
      </c>
      <c r="AE30" s="1">
        <v>4.8500723205506802E-3</v>
      </c>
      <c r="AF30" s="1">
        <v>3.1499933451414108E-2</v>
      </c>
      <c r="AG30" s="1">
        <v>2.4234700947999954E-2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1.100858688354492</v>
      </c>
      <c r="AP30">
        <f>(U30-T30)/(1000-U30)*AO30</f>
        <v>2.8005182723823539E-2</v>
      </c>
      <c r="AQ30">
        <f>(P30+273.15)</f>
        <v>299.81288757324216</v>
      </c>
      <c r="AR30">
        <f>(O30+273.15)</f>
        <v>301.00336112976072</v>
      </c>
      <c r="AS30">
        <f>(Y30*AK30+Z30*AL30)*AM30</f>
        <v>23.972628858701228</v>
      </c>
      <c r="AT30">
        <f>((AS30+0.00000010773*(AR30^4-AQ30^4))-AP30*44100)/(L30*0.92*2*29.3+0.00000043092*AQ30^3)</f>
        <v>-9.4267991813486329</v>
      </c>
      <c r="AU30">
        <f>0.61365*EXP(17.502*J30/(240.97+J30))</f>
        <v>3.5089037380880463</v>
      </c>
      <c r="AV30">
        <f>AU30*1000/AA30</f>
        <v>39.651572945199931</v>
      </c>
      <c r="AW30">
        <f>(AV30-U30)</f>
        <v>14.755321266733134</v>
      </c>
      <c r="AX30">
        <f>IF(D30,P30,(O30+P30)/2)</f>
        <v>27.258124351501465</v>
      </c>
      <c r="AY30">
        <f>0.61365*EXP(17.502*AX30/(240.97+AX30))</f>
        <v>3.6337811419627868</v>
      </c>
      <c r="AZ30">
        <f>IF(AW30&lt;&gt;0,(1000-(AV30+U30)/2)/AW30*AP30,0)</f>
        <v>1.8367167628819983</v>
      </c>
      <c r="BA30">
        <f>U30*AA30/1000</f>
        <v>2.2031547323402774</v>
      </c>
      <c r="BB30">
        <f>(AY30-BA30)</f>
        <v>1.4306264096225094</v>
      </c>
      <c r="BC30">
        <f>1/(1.6/F30+1.37/N30)</f>
        <v>1.2234126930062981</v>
      </c>
      <c r="BD30">
        <f>G30*AA30*0.001</f>
        <v>33.725895605099275</v>
      </c>
      <c r="BE30">
        <f>G30/S30</f>
        <v>0.97709007359483691</v>
      </c>
      <c r="BF30">
        <f>(1-AP30*AA30/AU30/F30)*100</f>
        <v>78.047075109498195</v>
      </c>
      <c r="BG30">
        <f>(S30-E30/(N30/1.35))</f>
        <v>390.00551350053138</v>
      </c>
      <c r="BH30">
        <f>E30*BF30/100/BG30</f>
        <v>2.6844110481023879E-4</v>
      </c>
    </row>
    <row r="31" spans="1:60" x14ac:dyDescent="0.25">
      <c r="A31" s="1" t="s">
        <v>1</v>
      </c>
      <c r="B31" s="1" t="s">
        <v>10443</v>
      </c>
      <c r="K31" s="1">
        <f t="shared" si="0"/>
        <v>2.72</v>
      </c>
    </row>
    <row r="32" spans="1:60" x14ac:dyDescent="0.25">
      <c r="A32" s="1" t="s">
        <v>1</v>
      </c>
      <c r="B32" s="1" t="s">
        <v>10442</v>
      </c>
      <c r="K32" s="1">
        <f t="shared" si="0"/>
        <v>2.72</v>
      </c>
    </row>
    <row r="33" spans="1:60" x14ac:dyDescent="0.25">
      <c r="A33" s="1">
        <v>6</v>
      </c>
      <c r="B33" s="1" t="s">
        <v>10441</v>
      </c>
      <c r="C33" s="1">
        <v>1795.500004414469</v>
      </c>
      <c r="D33" s="1">
        <v>0</v>
      </c>
      <c r="E33">
        <f>(R33-S33*(1000-T33)/(1000-U33))*AO33</f>
        <v>1.4649981350959673</v>
      </c>
      <c r="F33">
        <f>IF(AZ33&lt;&gt;0,1/(1/AZ33-1/N33),0)</f>
        <v>3.3551586586024031</v>
      </c>
      <c r="G33">
        <f>((BC33-AP33/2)*S33-E33)/(BC33+AP33/2)</f>
        <v>378.83541570025591</v>
      </c>
      <c r="H33">
        <f>AP33*1000</f>
        <v>28.31171244987874</v>
      </c>
      <c r="I33">
        <f>(AU33-BA33)</f>
        <v>1.2888212852034631</v>
      </c>
      <c r="J33">
        <f>(P33+AT33*D33)</f>
        <v>26.693929672241211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27.848762512207031</v>
      </c>
      <c r="P33" s="1">
        <v>26.693929672241211</v>
      </c>
      <c r="Q33" s="1">
        <v>28.018610000610352</v>
      </c>
      <c r="R33" s="1">
        <v>399.98721313476563</v>
      </c>
      <c r="S33" s="1">
        <v>388.66140747070313</v>
      </c>
      <c r="T33" s="1">
        <v>9.0820707380771637E-2</v>
      </c>
      <c r="U33" s="1">
        <v>25.160472869873047</v>
      </c>
      <c r="V33" s="1">
        <v>0.21366171538829803</v>
      </c>
      <c r="W33" s="1">
        <v>59.191673278808594</v>
      </c>
      <c r="X33" s="1">
        <v>299.44692993164063</v>
      </c>
      <c r="Y33" s="1">
        <v>300.14764404296875</v>
      </c>
      <c r="Z33" s="1">
        <v>7.5986766815185547</v>
      </c>
      <c r="AA33" s="1">
        <v>88.492019653320313</v>
      </c>
      <c r="AB33" s="1">
        <v>5.3442492485046387</v>
      </c>
      <c r="AC33" s="1">
        <v>1.4480866491794586E-2</v>
      </c>
      <c r="AD33" s="1">
        <v>4.6869914978742599E-2</v>
      </c>
      <c r="AE33" s="1">
        <v>8.1667173653841019E-3</v>
      </c>
      <c r="AF33" s="1">
        <v>3.761763870716095E-2</v>
      </c>
      <c r="AG33" s="1">
        <v>2.506791427731514E-2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1.1009078306310316</v>
      </c>
      <c r="AP33">
        <f>(U33-T33)/(1000-U33)*AO33</f>
        <v>2.8311712449878741E-2</v>
      </c>
      <c r="AQ33">
        <f>(P33+273.15)</f>
        <v>299.84392967224119</v>
      </c>
      <c r="AR33">
        <f>(O33+273.15)</f>
        <v>300.99876251220701</v>
      </c>
      <c r="AS33">
        <f>(Y33*AK33+Z33*AL33)*AM33</f>
        <v>48.023621973463378</v>
      </c>
      <c r="AT33">
        <f>((AS33+0.00000010773*(AR33^4-AQ33^4))-AP33*44100)/(L33*0.92*2*29.3+0.00000043092*AQ33^3)</f>
        <v>-9.3468572313290821</v>
      </c>
      <c r="AU33">
        <f>0.61365*EXP(17.502*J33/(240.97+J33))</f>
        <v>3.5153223448911013</v>
      </c>
      <c r="AV33">
        <f>AU33*1000/AA33</f>
        <v>39.724738554537019</v>
      </c>
      <c r="AW33">
        <f>(AV33-U33)</f>
        <v>14.564265684663972</v>
      </c>
      <c r="AX33">
        <f>IF(D33,P33,(O33+P33)/2)</f>
        <v>27.271346092224121</v>
      </c>
      <c r="AY33">
        <f>0.61365*EXP(17.502*AX33/(240.97+AX33))</f>
        <v>3.6365984629516044</v>
      </c>
      <c r="AZ33">
        <f>IF(AW33&lt;&gt;0,(1000-(AV33+U33)/2)/AW33*AP33,0)</f>
        <v>1.8808505227060484</v>
      </c>
      <c r="BA33">
        <f>U33*AA33/1000</f>
        <v>2.2265010596876382</v>
      </c>
      <c r="BB33">
        <f>(AY33-BA33)</f>
        <v>1.4100974032639662</v>
      </c>
      <c r="BC33">
        <f>1/(1.6/F33+1.37/N33)</f>
        <v>1.254791689739081</v>
      </c>
      <c r="BD33">
        <f>G33*AA33*0.001</f>
        <v>33.52391105152082</v>
      </c>
      <c r="BE33">
        <f>G33/S33</f>
        <v>0.97471837547650553</v>
      </c>
      <c r="BF33">
        <f>(1-AP33*AA33/AU33/F33)*100</f>
        <v>78.758165090317434</v>
      </c>
      <c r="BG33">
        <f>(S33-E33/(N33/1.35))</f>
        <v>388.19935450885981</v>
      </c>
      <c r="BH33">
        <f>E33*BF33/100/BG33</f>
        <v>2.9721987849998352E-3</v>
      </c>
    </row>
    <row r="34" spans="1:60" x14ac:dyDescent="0.25">
      <c r="A34" s="1" t="s">
        <v>1</v>
      </c>
      <c r="B34" s="1" t="s">
        <v>10440</v>
      </c>
      <c r="K34" s="1">
        <f t="shared" si="0"/>
        <v>2.72</v>
      </c>
    </row>
    <row r="35" spans="1:60" x14ac:dyDescent="0.25">
      <c r="A35" s="1" t="s">
        <v>1</v>
      </c>
      <c r="B35" s="1" t="s">
        <v>10439</v>
      </c>
      <c r="K35" s="1">
        <f t="shared" si="0"/>
        <v>2.72</v>
      </c>
    </row>
    <row r="36" spans="1:60" x14ac:dyDescent="0.25">
      <c r="A36" s="1">
        <v>7</v>
      </c>
      <c r="B36" s="1" t="s">
        <v>10438</v>
      </c>
      <c r="C36" s="1">
        <v>2001.500004414469</v>
      </c>
      <c r="D36" s="1">
        <v>0</v>
      </c>
      <c r="E36">
        <f>(R36-S36*(1000-T36)/(1000-U36))*AO36</f>
        <v>2.4587965675682799</v>
      </c>
      <c r="F36">
        <f>IF(AZ36&lt;&gt;0,1/(1/AZ36-1/N36),0)</f>
        <v>3.5359730297519518</v>
      </c>
      <c r="G36">
        <f>((BC36-AP36/2)*S36-E36)/(BC36+AP36/2)</f>
        <v>377.17466606735661</v>
      </c>
      <c r="H36">
        <f>AP36*1000</f>
        <v>28.802618270616993</v>
      </c>
      <c r="I36">
        <f>(AU36-BA36)</f>
        <v>1.2730957329324331</v>
      </c>
      <c r="J36">
        <f>(P36+AT36*D36)</f>
        <v>26.798688888549805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27.861736297607422</v>
      </c>
      <c r="P36" s="1">
        <v>26.798688888549805</v>
      </c>
      <c r="Q36" s="1">
        <v>28.017776489257813</v>
      </c>
      <c r="R36" s="1">
        <v>399.95651245117188</v>
      </c>
      <c r="S36" s="1">
        <v>387.58282470703125</v>
      </c>
      <c r="T36" s="1">
        <v>9.1307014226913452E-2</v>
      </c>
      <c r="U36" s="1">
        <v>25.584724426269531</v>
      </c>
      <c r="V36" s="1">
        <v>0.21463559567928314</v>
      </c>
      <c r="W36" s="1">
        <v>60.142063140869141</v>
      </c>
      <c r="X36" s="1">
        <v>299.44488525390625</v>
      </c>
      <c r="Y36" s="1">
        <v>499.75570678710938</v>
      </c>
      <c r="Z36" s="1">
        <v>7.6980586051940918</v>
      </c>
      <c r="AA36" s="1">
        <v>88.488876342773438</v>
      </c>
      <c r="AB36" s="1">
        <v>5.4295639991760254</v>
      </c>
      <c r="AC36" s="1">
        <v>1.0915840975940228E-2</v>
      </c>
      <c r="AD36" s="1">
        <v>0.10113526880741119</v>
      </c>
      <c r="AE36" s="1">
        <v>4.2341994121670723E-3</v>
      </c>
      <c r="AF36" s="1">
        <v>5.8051474392414093E-2</v>
      </c>
      <c r="AG36" s="1">
        <v>2.4442372843623161E-2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1.1009003134334787</v>
      </c>
      <c r="AP36">
        <f>(U36-T36)/(1000-U36)*AO36</f>
        <v>2.8802618270616993E-2</v>
      </c>
      <c r="AQ36">
        <f>(P36+273.15)</f>
        <v>299.94868888854978</v>
      </c>
      <c r="AR36">
        <f>(O36+273.15)</f>
        <v>301.0117362976074</v>
      </c>
      <c r="AS36">
        <f>(Y36*AK36+Z36*AL36)*AM36</f>
        <v>79.960911298671817</v>
      </c>
      <c r="AT36">
        <f>((AS36+0.00000010773*(AR36^4-AQ36^4))-AP36*44100)/(L36*0.92*2*29.3+0.00000043092*AQ36^3)</f>
        <v>-9.273342778000158</v>
      </c>
      <c r="AU36">
        <f>0.61365*EXP(17.502*J36/(240.97+J36))</f>
        <v>3.5370592489525325</v>
      </c>
      <c r="AV36">
        <f>AU36*1000/AA36</f>
        <v>39.971795271207455</v>
      </c>
      <c r="AW36">
        <f>(AV36-U36)</f>
        <v>14.387070844937924</v>
      </c>
      <c r="AX36">
        <f>IF(D36,P36,(O36+P36)/2)</f>
        <v>27.330212593078613</v>
      </c>
      <c r="AY36">
        <f>0.61365*EXP(17.502*AX36/(240.97+AX36))</f>
        <v>3.6491650338254353</v>
      </c>
      <c r="AZ36">
        <f>IF(AW36&lt;&gt;0,(1000-(AV36+U36)/2)/AW36*AP36,0)</f>
        <v>1.9363579191952529</v>
      </c>
      <c r="BA36">
        <f>U36*AA36/1000</f>
        <v>2.2639635160200995</v>
      </c>
      <c r="BB36">
        <f>(AY36-BA36)</f>
        <v>1.3852015178053358</v>
      </c>
      <c r="BC36">
        <f>1/(1.6/F36+1.37/N36)</f>
        <v>1.2943985648333924</v>
      </c>
      <c r="BD36">
        <f>G36*AA36*0.001</f>
        <v>33.37576238526119</v>
      </c>
      <c r="BE36">
        <f>G36/S36</f>
        <v>0.97314597557943383</v>
      </c>
      <c r="BF36">
        <f>(1-AP36*AA36/AU36/F36)*100</f>
        <v>79.621633416355948</v>
      </c>
      <c r="BG36">
        <f>(S36-E36/(N36/1.35))</f>
        <v>386.80733277335673</v>
      </c>
      <c r="BH36">
        <f>E36*BF36/100/BG36</f>
        <v>5.0612638996434438E-3</v>
      </c>
    </row>
    <row r="37" spans="1:60" x14ac:dyDescent="0.25">
      <c r="A37" s="1" t="s">
        <v>1</v>
      </c>
      <c r="B37" s="1" t="s">
        <v>10437</v>
      </c>
      <c r="K37" s="1">
        <f t="shared" si="0"/>
        <v>2.72</v>
      </c>
    </row>
    <row r="38" spans="1:60" x14ac:dyDescent="0.25">
      <c r="A38" s="1" t="s">
        <v>1</v>
      </c>
      <c r="B38" s="1" t="s">
        <v>10436</v>
      </c>
      <c r="K38" s="1">
        <f t="shared" si="0"/>
        <v>2.72</v>
      </c>
    </row>
    <row r="39" spans="1:60" x14ac:dyDescent="0.25">
      <c r="A39" s="1">
        <v>8</v>
      </c>
      <c r="B39" s="1" t="s">
        <v>10435</v>
      </c>
      <c r="C39" s="1">
        <v>2207.500004414469</v>
      </c>
      <c r="D39" s="1">
        <v>0</v>
      </c>
      <c r="E39">
        <f>(R39-S39*(1000-T39)/(1000-U39))*AO39</f>
        <v>3.2809178585607528</v>
      </c>
      <c r="F39">
        <f>IF(AZ39&lt;&gt;0,1/(1/AZ39-1/N39),0)</f>
        <v>3.867324355275255</v>
      </c>
      <c r="G39">
        <f>((BC39-AP39/2)*S39-E39)/(BC39+AP39/2)</f>
        <v>375.94670345509377</v>
      </c>
      <c r="H39">
        <f>AP39*1000</f>
        <v>29.583806549111682</v>
      </c>
      <c r="I39">
        <f>(AU39-BA39)</f>
        <v>1.2455800017663012</v>
      </c>
      <c r="J39">
        <f>(P39+AT39*D39)</f>
        <v>26.953014373779297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27.905544281005859</v>
      </c>
      <c r="P39" s="1">
        <v>26.953014373779297</v>
      </c>
      <c r="Q39" s="1">
        <v>28.043712615966797</v>
      </c>
      <c r="R39" s="1">
        <v>400.00103759765625</v>
      </c>
      <c r="S39" s="1">
        <v>386.63134765625</v>
      </c>
      <c r="T39" s="1">
        <v>9.4153225421905518E-2</v>
      </c>
      <c r="U39" s="1">
        <v>26.260406494140625</v>
      </c>
      <c r="V39" s="1">
        <v>0.22075745463371277</v>
      </c>
      <c r="W39" s="1">
        <v>61.571762084960938</v>
      </c>
      <c r="X39" s="1">
        <v>299.449951171875</v>
      </c>
      <c r="Y39" s="1">
        <v>749.7777099609375</v>
      </c>
      <c r="Z39" s="1">
        <v>6.9094057083129883</v>
      </c>
      <c r="AA39" s="1">
        <v>88.487380981445313</v>
      </c>
      <c r="AB39" s="1">
        <v>5.4711623191833496</v>
      </c>
      <c r="AC39" s="1">
        <v>1.5516651794314384E-2</v>
      </c>
      <c r="AD39" s="1">
        <v>2.846977673470974E-2</v>
      </c>
      <c r="AE39" s="1">
        <v>8.3503043279051781E-3</v>
      </c>
      <c r="AF39" s="1">
        <v>1.7638955265283585E-2</v>
      </c>
      <c r="AG39" s="1">
        <v>2.8397426009178162E-2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1.1009189381318931</v>
      </c>
      <c r="AP39">
        <f>(U39-T39)/(1000-U39)*AO39</f>
        <v>2.958380654911168E-2</v>
      </c>
      <c r="AQ39">
        <f>(P39+273.15)</f>
        <v>300.10301437377927</v>
      </c>
      <c r="AR39">
        <f>(O39+273.15)</f>
        <v>301.05554428100584</v>
      </c>
      <c r="AS39">
        <f>(Y39*AK39+Z39*AL39)*AM39</f>
        <v>119.96443091233596</v>
      </c>
      <c r="AT39">
        <f>((AS39+0.00000010773*(AR39^4-AQ39^4))-AP39*44100)/(L39*0.92*2*29.3+0.00000043092*AQ39^3)</f>
        <v>-9.2384006738713822</v>
      </c>
      <c r="AU39">
        <f>0.61365*EXP(17.502*J39/(240.97+J39))</f>
        <v>3.5692945959409434</v>
      </c>
      <c r="AV39">
        <f>AU39*1000/AA39</f>
        <v>40.3367639131435</v>
      </c>
      <c r="AW39">
        <f>(AV39-U39)</f>
        <v>14.076357419002875</v>
      </c>
      <c r="AX39">
        <f>IF(D39,P39,(O39+P39)/2)</f>
        <v>27.429279327392578</v>
      </c>
      <c r="AY39">
        <f>0.61365*EXP(17.502*AX39/(240.97+AX39))</f>
        <v>3.6703989520057361</v>
      </c>
      <c r="AZ39">
        <f>IF(AW39&lt;&gt;0,(1000-(AV39+U39)/2)/AW39*AP39,0)</f>
        <v>2.0316838223701388</v>
      </c>
      <c r="BA39">
        <f>U39*AA39/1000</f>
        <v>2.3237145941746422</v>
      </c>
      <c r="BB39">
        <f>(AY39-BA39)</f>
        <v>1.3466843578310939</v>
      </c>
      <c r="BC39">
        <f>1/(1.6/F39+1.37/N39)</f>
        <v>1.3627874130168314</v>
      </c>
      <c r="BD39">
        <f>G39*AA39*0.001</f>
        <v>33.266539177349323</v>
      </c>
      <c r="BE39">
        <f>G39/S39</f>
        <v>0.97236477521565101</v>
      </c>
      <c r="BF39">
        <f>(1-AP39*AA39/AU39/F39)*100</f>
        <v>81.035456092109357</v>
      </c>
      <c r="BG39">
        <f>(S39-E39/(N39/1.35))</f>
        <v>385.59656284813599</v>
      </c>
      <c r="BH39">
        <f>E39*BF39/100/BG39</f>
        <v>6.8950478475589601E-3</v>
      </c>
    </row>
    <row r="40" spans="1:60" x14ac:dyDescent="0.25">
      <c r="A40" s="1" t="s">
        <v>1</v>
      </c>
      <c r="B40" s="1" t="s">
        <v>10434</v>
      </c>
      <c r="K40" s="1">
        <f t="shared" si="0"/>
        <v>2.72</v>
      </c>
    </row>
    <row r="41" spans="1:60" x14ac:dyDescent="0.25">
      <c r="A41" s="1" t="s">
        <v>1</v>
      </c>
      <c r="B41" s="1" t="s">
        <v>10433</v>
      </c>
      <c r="K41" s="1">
        <f t="shared" si="0"/>
        <v>2.72</v>
      </c>
    </row>
    <row r="42" spans="1:60" x14ac:dyDescent="0.25">
      <c r="A42" s="1">
        <v>9</v>
      </c>
      <c r="B42" s="1" t="s">
        <v>10432</v>
      </c>
      <c r="C42" s="1">
        <v>2414.0000044032931</v>
      </c>
      <c r="D42" s="1">
        <v>0</v>
      </c>
      <c r="E42">
        <f>(R42-S42*(1000-T42)/(1000-U42))*AO42</f>
        <v>4.0443585545047291</v>
      </c>
      <c r="F42">
        <f>IF(AZ42&lt;&gt;0,1/(1/AZ42-1/N42),0)</f>
        <v>4.2551212807256737</v>
      </c>
      <c r="G42">
        <f>((BC42-AP42/2)*S42-E42)/(BC42+AP42/2)</f>
        <v>374.94489859046723</v>
      </c>
      <c r="H42">
        <f>AP42*1000</f>
        <v>30.322554670574895</v>
      </c>
      <c r="I42">
        <f>(AU42-BA42)</f>
        <v>1.2149406556390914</v>
      </c>
      <c r="J42">
        <f>(P42+AT42*D42)</f>
        <v>27.07501220703125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27.964618682861328</v>
      </c>
      <c r="P42" s="1">
        <v>27.07501220703125</v>
      </c>
      <c r="Q42" s="1">
        <v>28.085372924804688</v>
      </c>
      <c r="R42" s="1">
        <v>400.08926391601563</v>
      </c>
      <c r="S42" s="1">
        <v>385.78854370117188</v>
      </c>
      <c r="T42" s="1">
        <v>9.2815712094306946E-2</v>
      </c>
      <c r="U42" s="1">
        <v>26.897451400756836</v>
      </c>
      <c r="V42" s="1">
        <v>0.21686677634716034</v>
      </c>
      <c r="W42" s="1">
        <v>62.846725463867188</v>
      </c>
      <c r="X42" s="1">
        <v>299.42178344726563</v>
      </c>
      <c r="Y42" s="1">
        <v>999.66229248046875</v>
      </c>
      <c r="Z42" s="1">
        <v>2.6510529518127441</v>
      </c>
      <c r="AA42" s="1">
        <v>88.484886169433594</v>
      </c>
      <c r="AB42" s="1">
        <v>5.5116438865661621</v>
      </c>
      <c r="AC42" s="1">
        <v>1.8673695623874664E-2</v>
      </c>
      <c r="AD42" s="1">
        <v>5.5540032684803009E-2</v>
      </c>
      <c r="AE42" s="1">
        <v>6.800555158406496E-3</v>
      </c>
      <c r="AF42" s="1">
        <v>3.2735206186771393E-2</v>
      </c>
      <c r="AG42" s="1">
        <v>2.0797997713088989E-2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1.1008153803208294</v>
      </c>
      <c r="AP42">
        <f>(U42-T42)/(1000-U42)*AO42</f>
        <v>3.0322554670574896E-2</v>
      </c>
      <c r="AQ42">
        <f>(P42+273.15)</f>
        <v>300.22501220703123</v>
      </c>
      <c r="AR42">
        <f>(O42+273.15)</f>
        <v>301.11461868286131</v>
      </c>
      <c r="AS42">
        <f>(Y42*AK42+Z42*AL42)*AM42</f>
        <v>159.94596322180405</v>
      </c>
      <c r="AT42">
        <f>((AS42+0.00000010773*(AR42^4-AQ42^4))-AP42*44100)/(L42*0.92*2*29.3+0.00000043092*AQ42^3)</f>
        <v>-9.1848194806841352</v>
      </c>
      <c r="AU42">
        <f>0.61365*EXP(17.502*J42/(240.97+J42))</f>
        <v>3.5949585810829321</v>
      </c>
      <c r="AV42">
        <f>AU42*1000/AA42</f>
        <v>40.62793926410432</v>
      </c>
      <c r="AW42">
        <f>(AV42-U42)</f>
        <v>13.730487863347484</v>
      </c>
      <c r="AX42">
        <f>IF(D42,P42,(O42+P42)/2)</f>
        <v>27.519815444946289</v>
      </c>
      <c r="AY42">
        <f>0.61365*EXP(17.502*AX42/(240.97+AX42))</f>
        <v>3.6898986427949891</v>
      </c>
      <c r="AZ42">
        <f>IF(AW42&lt;&gt;0,(1000-(AV42+U42)/2)/AW42*AP42,0)</f>
        <v>2.1338486867420223</v>
      </c>
      <c r="BA42">
        <f>U42*AA42/1000</f>
        <v>2.3800179254438407</v>
      </c>
      <c r="BB42">
        <f>(AY42-BA42)</f>
        <v>1.3098807173511484</v>
      </c>
      <c r="BC42">
        <f>1/(1.6/F42+1.37/N42)</f>
        <v>1.4366063341502822</v>
      </c>
      <c r="BD42">
        <f>G42*AA42*0.001</f>
        <v>33.176956671587313</v>
      </c>
      <c r="BE42">
        <f>G42/S42</f>
        <v>0.97189225733176765</v>
      </c>
      <c r="BF42">
        <f>(1-AP42*AA42/AU42/F42)*100</f>
        <v>82.460021761208637</v>
      </c>
      <c r="BG42">
        <f>(S42-E42/(N42/1.35))</f>
        <v>384.51297357988784</v>
      </c>
      <c r="BH42">
        <f>E42*BF42/100/BG42</f>
        <v>8.6732546709584954E-3</v>
      </c>
    </row>
    <row r="43" spans="1:60" x14ac:dyDescent="0.25">
      <c r="A43" s="1" t="s">
        <v>1</v>
      </c>
      <c r="B43" s="1" t="s">
        <v>10431</v>
      </c>
      <c r="K43" s="1">
        <f t="shared" si="0"/>
        <v>2.72</v>
      </c>
    </row>
    <row r="44" spans="1:60" x14ac:dyDescent="0.25">
      <c r="A44" s="1" t="s">
        <v>1</v>
      </c>
      <c r="B44" s="1" t="s">
        <v>10430</v>
      </c>
      <c r="K44" s="1">
        <f t="shared" si="0"/>
        <v>2.72</v>
      </c>
    </row>
    <row r="45" spans="1:60" x14ac:dyDescent="0.25">
      <c r="A45" s="1">
        <v>10</v>
      </c>
      <c r="B45" s="1" t="s">
        <v>10429</v>
      </c>
      <c r="C45" s="1">
        <v>2620.500004414469</v>
      </c>
      <c r="D45" s="1">
        <v>0</v>
      </c>
      <c r="E45">
        <f>(R45-S45*(1000-T45)/(1000-U45))*AO45</f>
        <v>4.4664609653261627</v>
      </c>
      <c r="F45">
        <f>IF(AZ45&lt;&gt;0,1/(1/AZ45-1/N45),0)</f>
        <v>4.6734144616891049</v>
      </c>
      <c r="G45">
        <f>((BC45-AP45/2)*S45-E45)/(BC45+AP45/2)</f>
        <v>374.34726469042567</v>
      </c>
      <c r="H45">
        <f>AP45*1000</f>
        <v>31.144910306227985</v>
      </c>
      <c r="I45">
        <f>(AU45-BA45)</f>
        <v>1.191173853102383</v>
      </c>
      <c r="J45">
        <f>(P45+AT45*D45)</f>
        <v>27.257942199707031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28.063327789306641</v>
      </c>
      <c r="P45" s="1">
        <v>27.257942199707031</v>
      </c>
      <c r="Q45" s="1">
        <v>28.163215637207031</v>
      </c>
      <c r="R45" s="1">
        <v>400.09280395507813</v>
      </c>
      <c r="S45" s="1">
        <v>385.14059448242188</v>
      </c>
      <c r="T45" s="1">
        <v>9.6103020012378693E-2</v>
      </c>
      <c r="U45" s="1">
        <v>27.604331970214844</v>
      </c>
      <c r="V45" s="1">
        <v>0.22325961291790009</v>
      </c>
      <c r="W45" s="1">
        <v>64.128395080566406</v>
      </c>
      <c r="X45" s="1">
        <v>299.45831298828125</v>
      </c>
      <c r="Y45" s="1">
        <v>1250.038818359375</v>
      </c>
      <c r="Z45" s="1">
        <v>8.2216949462890625</v>
      </c>
      <c r="AA45" s="1">
        <v>88.484970092773438</v>
      </c>
      <c r="AB45" s="1">
        <v>5.4948391914367676</v>
      </c>
      <c r="AC45" s="1">
        <v>1.5890587121248245E-2</v>
      </c>
      <c r="AD45" s="1">
        <v>3.2943595200777054E-2</v>
      </c>
      <c r="AE45" s="1">
        <v>2.005506306886673E-3</v>
      </c>
      <c r="AF45" s="1">
        <v>7.9280458390712738E-2</v>
      </c>
      <c r="AG45" s="1">
        <v>2.7469165623188019E-2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1.1009496801039749</v>
      </c>
      <c r="AP45">
        <f>(U45-T45)/(1000-U45)*AO45</f>
        <v>3.1144910306227985E-2</v>
      </c>
      <c r="AQ45">
        <f>(P45+273.15)</f>
        <v>300.40794219970701</v>
      </c>
      <c r="AR45">
        <f>(O45+273.15)</f>
        <v>301.21332778930662</v>
      </c>
      <c r="AS45">
        <f>(Y45*AK45+Z45*AL45)*AM45</f>
        <v>200.00620646701282</v>
      </c>
      <c r="AT45">
        <f>((AS45+0.00000010773*(AR45^4-AQ45^4))-AP45*44100)/(L45*0.92*2*29.3+0.00000043092*AQ45^3)</f>
        <v>-9.1610751295572133</v>
      </c>
      <c r="AU45">
        <f>0.61365*EXP(17.502*J45/(240.97+J45))</f>
        <v>3.633742341917833</v>
      </c>
      <c r="AV45">
        <f>AU45*1000/AA45</f>
        <v>41.066209754130895</v>
      </c>
      <c r="AW45">
        <f>(AV45-U45)</f>
        <v>13.461877783916051</v>
      </c>
      <c r="AX45">
        <f>IF(D45,P45,(O45+P45)/2)</f>
        <v>27.660634994506836</v>
      </c>
      <c r="AY45">
        <f>0.61365*EXP(17.502*AX45/(240.97+AX45))</f>
        <v>3.7204080652755911</v>
      </c>
      <c r="AZ45">
        <f>IF(AW45&lt;&gt;0,(1000-(AV45+U45)/2)/AW45*AP45,0)</f>
        <v>2.2341267583649547</v>
      </c>
      <c r="BA45">
        <f>U45*AA45/1000</f>
        <v>2.44256848881545</v>
      </c>
      <c r="BB45">
        <f>(AY45-BA45)</f>
        <v>1.2778395764601411</v>
      </c>
      <c r="BC45">
        <f>1/(1.6/F45+1.37/N45)</f>
        <v>1.5095945278826153</v>
      </c>
      <c r="BD45">
        <f>G45*AA45*0.001</f>
        <v>33.12410652044386</v>
      </c>
      <c r="BE45">
        <f>G45/S45</f>
        <v>0.97197561112325481</v>
      </c>
      <c r="BF45">
        <f>(1-AP45*AA45/AU45/F45)*100</f>
        <v>83.771881688024266</v>
      </c>
      <c r="BG45">
        <f>(S45-E45/(N45/1.35))</f>
        <v>383.73189540728526</v>
      </c>
      <c r="BH45">
        <f>E45*BF45/100/BG45</f>
        <v>9.7506577907565395E-3</v>
      </c>
    </row>
    <row r="46" spans="1:60" x14ac:dyDescent="0.25">
      <c r="A46" s="1" t="s">
        <v>1</v>
      </c>
      <c r="B46" s="1" t="s">
        <v>10428</v>
      </c>
      <c r="K46" s="1">
        <f t="shared" si="0"/>
        <v>2.72</v>
      </c>
    </row>
    <row r="47" spans="1:60" x14ac:dyDescent="0.25">
      <c r="A47" s="1" t="s">
        <v>1</v>
      </c>
      <c r="B47" s="1" t="s">
        <v>10427</v>
      </c>
      <c r="K47" s="1">
        <f t="shared" si="0"/>
        <v>2.72</v>
      </c>
    </row>
    <row r="48" spans="1:60" x14ac:dyDescent="0.25">
      <c r="A48" s="1">
        <v>11</v>
      </c>
      <c r="B48" s="1" t="s">
        <v>10426</v>
      </c>
      <c r="C48" s="1">
        <v>2827.0000044032931</v>
      </c>
      <c r="D48" s="1">
        <v>0</v>
      </c>
      <c r="E48">
        <f>(R48-S48*(1000-T48)/(1000-U48))*AO48</f>
        <v>5.0614884043133959</v>
      </c>
      <c r="F48">
        <f>IF(AZ48&lt;&gt;0,1/(1/AZ48-1/N48),0)</f>
        <v>5.3830157704194521</v>
      </c>
      <c r="G48">
        <f>((BC48-AP48/2)*S48-E48)/(BC48+AP48/2)</f>
        <v>373.64213130982529</v>
      </c>
      <c r="H48">
        <f>AP48*1000</f>
        <v>32.175027131177337</v>
      </c>
      <c r="I48">
        <f>(AU48-BA48)</f>
        <v>1.1521727705775158</v>
      </c>
      <c r="J48">
        <f>(P48+AT48*D48)</f>
        <v>27.440313339233398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28.152099609375</v>
      </c>
      <c r="P48" s="1">
        <v>27.440313339233398</v>
      </c>
      <c r="Q48" s="1">
        <v>28.230690002441406</v>
      </c>
      <c r="R48" s="1">
        <v>400.12228393554688</v>
      </c>
      <c r="S48" s="1">
        <v>384.29348754882813</v>
      </c>
      <c r="T48" s="1">
        <v>9.4467222690582275E-2</v>
      </c>
      <c r="U48" s="1">
        <v>28.487638473510742</v>
      </c>
      <c r="V48" s="1">
        <v>0.21831630170345306</v>
      </c>
      <c r="W48" s="1">
        <v>65.835693359375</v>
      </c>
      <c r="X48" s="1">
        <v>299.44857788085938</v>
      </c>
      <c r="Y48" s="1">
        <v>1600.708251953125</v>
      </c>
      <c r="Z48" s="1">
        <v>7.291295051574707</v>
      </c>
      <c r="AA48" s="1">
        <v>88.48040771484375</v>
      </c>
      <c r="AB48" s="1">
        <v>5.5548200607299805</v>
      </c>
      <c r="AC48" s="1">
        <v>7.947147823870182E-3</v>
      </c>
      <c r="AD48" s="1">
        <v>6.2485493719577789E-2</v>
      </c>
      <c r="AE48" s="1">
        <v>3.9259414188563824E-3</v>
      </c>
      <c r="AF48" s="1">
        <v>3.0912844464182854E-2</v>
      </c>
      <c r="AG48" s="1">
        <v>2.6480719447135925E-2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1.1009138892678652</v>
      </c>
      <c r="AP48">
        <f>(U48-T48)/(1000-U48)*AO48</f>
        <v>3.2175027131177335E-2</v>
      </c>
      <c r="AQ48">
        <f>(P48+273.15)</f>
        <v>300.59031333923338</v>
      </c>
      <c r="AR48">
        <f>(O48+273.15)</f>
        <v>301.30209960937498</v>
      </c>
      <c r="AS48">
        <f>(Y48*AK48+Z48*AL48)*AM48</f>
        <v>256.1133145879212</v>
      </c>
      <c r="AT48">
        <f>((AS48+0.00000010773*(AR48^4-AQ48^4))-AP48*44100)/(L48*0.92*2*29.3+0.00000043092*AQ48^3)</f>
        <v>-9.0840602705236542</v>
      </c>
      <c r="AU48">
        <f>0.61365*EXP(17.502*J48/(240.97+J48))</f>
        <v>3.6727706375468152</v>
      </c>
      <c r="AV48">
        <f>AU48*1000/AA48</f>
        <v>41.509422621372707</v>
      </c>
      <c r="AW48">
        <f>(AV48-U48)</f>
        <v>13.021784147861965</v>
      </c>
      <c r="AX48">
        <f>IF(D48,P48,(O48+P48)/2)</f>
        <v>27.796206474304199</v>
      </c>
      <c r="AY48">
        <f>0.61365*EXP(17.502*AX48/(240.97+AX48))</f>
        <v>3.7499882013605381</v>
      </c>
      <c r="AZ48">
        <f>IF(AW48&lt;&gt;0,(1000-(AV48+U48)/2)/AW48*AP48,0)</f>
        <v>2.3843851279288759</v>
      </c>
      <c r="BA48">
        <f>U48*AA48/1000</f>
        <v>2.5205978669692994</v>
      </c>
      <c r="BB48">
        <f>(AY48-BA48)</f>
        <v>1.2293903343912387</v>
      </c>
      <c r="BC48">
        <f>1/(1.6/F48+1.37/N48)</f>
        <v>1.6199615868035417</v>
      </c>
      <c r="BD48">
        <f>G48*AA48*0.001</f>
        <v>33.06000811773653</v>
      </c>
      <c r="BE48">
        <f>G48/S48</f>
        <v>0.97228327675563464</v>
      </c>
      <c r="BF48">
        <f>(1-AP48*AA48/AU48/F48)*100</f>
        <v>85.60052768843525</v>
      </c>
      <c r="BG48">
        <f>(S48-E48/(N48/1.35))</f>
        <v>382.69711984533245</v>
      </c>
      <c r="BH48">
        <f>E48*BF48/100/BG48</f>
        <v>1.1321383303674401E-2</v>
      </c>
    </row>
    <row r="49" spans="1:60" x14ac:dyDescent="0.25">
      <c r="A49" s="1" t="s">
        <v>1</v>
      </c>
      <c r="B49" s="1" t="s">
        <v>10425</v>
      </c>
      <c r="K49" s="1">
        <f t="shared" si="0"/>
        <v>2.72</v>
      </c>
    </row>
    <row r="50" spans="1:60" x14ac:dyDescent="0.25">
      <c r="A50" s="1" t="s">
        <v>1</v>
      </c>
      <c r="B50" s="1" t="s">
        <v>10424</v>
      </c>
      <c r="K50" s="1">
        <f t="shared" si="0"/>
        <v>2.72</v>
      </c>
    </row>
    <row r="51" spans="1:60" x14ac:dyDescent="0.25">
      <c r="A51" s="1">
        <v>12</v>
      </c>
      <c r="B51" s="1" t="s">
        <v>10423</v>
      </c>
      <c r="C51" s="1">
        <v>3034.0000044032931</v>
      </c>
      <c r="D51" s="1">
        <v>0</v>
      </c>
      <c r="E51">
        <f>(R51-S51*(1000-T51)/(1000-U51))*AO51</f>
        <v>5.0398471342903761</v>
      </c>
      <c r="F51">
        <f>IF(AZ51&lt;&gt;0,1/(1/AZ51-1/N51),0)</f>
        <v>6.3709832909689936</v>
      </c>
      <c r="G51">
        <f>((BC51-AP51/2)*S51-E51)/(BC51+AP51/2)</f>
        <v>373.63302833236332</v>
      </c>
      <c r="H51">
        <f>AP51*1000</f>
        <v>33.411208998029835</v>
      </c>
      <c r="I51">
        <f>(AU51-BA51)</f>
        <v>1.1132866659520468</v>
      </c>
      <c r="J51">
        <f>(P51+AT51*D51)</f>
        <v>27.695940017700195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28.276107788085938</v>
      </c>
      <c r="P51" s="1">
        <v>27.695940017700195</v>
      </c>
      <c r="Q51" s="1">
        <v>28.317192077636719</v>
      </c>
      <c r="R51" s="1">
        <v>399.96490478515625</v>
      </c>
      <c r="S51" s="1">
        <v>383.73892211914063</v>
      </c>
      <c r="T51" s="1">
        <v>9.6570894122123718E-2</v>
      </c>
      <c r="U51" s="1">
        <v>29.552240371704102</v>
      </c>
      <c r="V51" s="1">
        <v>0.22157379984855652</v>
      </c>
      <c r="W51" s="1">
        <v>67.805130004882813</v>
      </c>
      <c r="X51" s="1">
        <v>299.40866088867188</v>
      </c>
      <c r="Y51" s="1">
        <v>2000.912109375</v>
      </c>
      <c r="Z51" s="1">
        <v>7.8652048110961914</v>
      </c>
      <c r="AA51" s="1">
        <v>88.480766296386719</v>
      </c>
      <c r="AB51" s="1">
        <v>5.5453014373779297</v>
      </c>
      <c r="AC51" s="1">
        <v>7.0837826933711767E-4</v>
      </c>
      <c r="AD51" s="1">
        <v>4.6103741973638535E-2</v>
      </c>
      <c r="AE51" s="1">
        <v>3.0660477932542562E-3</v>
      </c>
      <c r="AF51" s="1">
        <v>2.7917735278606415E-2</v>
      </c>
      <c r="AG51" s="1">
        <v>2.7374424040317535E-2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1.1007671356201167</v>
      </c>
      <c r="AP51">
        <f>(U51-T51)/(1000-U51)*AO51</f>
        <v>3.3411208998029837E-2</v>
      </c>
      <c r="AQ51">
        <f>(P51+273.15)</f>
        <v>300.84594001770017</v>
      </c>
      <c r="AR51">
        <f>(O51+273.15)</f>
        <v>301.42610778808591</v>
      </c>
      <c r="AS51">
        <f>(Y51*AK51+Z51*AL51)*AM51</f>
        <v>320.14593034418067</v>
      </c>
      <c r="AT51">
        <f>((AS51+0.00000010773*(AR51^4-AQ51^4))-AP51*44100)/(L51*0.92*2*29.3+0.00000043092*AQ51^3)</f>
        <v>-9.0191151964433924</v>
      </c>
      <c r="AU51">
        <f>0.61365*EXP(17.502*J51/(240.97+J51))</f>
        <v>3.7280915398154422</v>
      </c>
      <c r="AV51">
        <f>AU51*1000/AA51</f>
        <v>42.134485220520581</v>
      </c>
      <c r="AW51">
        <f>(AV51-U51)</f>
        <v>12.58224484881648</v>
      </c>
      <c r="AX51">
        <f>IF(D51,P51,(O51+P51)/2)</f>
        <v>27.986023902893066</v>
      </c>
      <c r="AY51">
        <f>0.61365*EXP(17.502*AX51/(240.97+AX51))</f>
        <v>3.7917489004724207</v>
      </c>
      <c r="AZ51">
        <f>IF(AW51&lt;&gt;0,(1000-(AV51+U51)/2)/AW51*AP51,0)</f>
        <v>2.5602457510184937</v>
      </c>
      <c r="BA51">
        <f>U51*AA51/1000</f>
        <v>2.6148048738633953</v>
      </c>
      <c r="BB51">
        <f>(AY51-BA51)</f>
        <v>1.1769440266090254</v>
      </c>
      <c r="BC51">
        <f>1/(1.6/F51+1.37/N51)</f>
        <v>1.7506817081661195</v>
      </c>
      <c r="BD51">
        <f>G51*AA51*0.001</f>
        <v>33.059336660487077</v>
      </c>
      <c r="BE51">
        <f>G51/S51</f>
        <v>0.97366466312312283</v>
      </c>
      <c r="BF51">
        <f>(1-AP51*AA51/AU51/F51)*100</f>
        <v>87.55347738098925</v>
      </c>
      <c r="BG51">
        <f>(S51-E51/(N51/1.35))</f>
        <v>382.1493799621577</v>
      </c>
      <c r="BH51">
        <f>E51*BF51/100/BG51</f>
        <v>1.1546692607990919E-2</v>
      </c>
    </row>
    <row r="52" spans="1:60" x14ac:dyDescent="0.25">
      <c r="A52" s="1" t="s">
        <v>1</v>
      </c>
      <c r="B52" s="1" t="s">
        <v>10422</v>
      </c>
      <c r="K52" s="2">
        <v>5.9350000000000005</v>
      </c>
    </row>
    <row r="53" spans="1:60" x14ac:dyDescent="0.25">
      <c r="A53" s="1" t="s">
        <v>1</v>
      </c>
      <c r="B53" s="1" t="s">
        <v>10421</v>
      </c>
      <c r="K53" s="2">
        <v>5.9350000000000005</v>
      </c>
    </row>
    <row r="54" spans="1:60" x14ac:dyDescent="0.25">
      <c r="A54" s="1" t="s">
        <v>1</v>
      </c>
      <c r="B54" s="1" t="s">
        <v>10420</v>
      </c>
      <c r="K54" s="2">
        <v>5.9350000000000005</v>
      </c>
    </row>
    <row r="55" spans="1:60" x14ac:dyDescent="0.25">
      <c r="A55" s="1" t="s">
        <v>1</v>
      </c>
      <c r="B55" s="1" t="s">
        <v>10419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FFB90-685F-486B-9061-51F69212D44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10508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10507</v>
      </c>
    </row>
    <row r="12" spans="1:56" x14ac:dyDescent="0.25">
      <c r="A12" s="1" t="s">
        <v>1</v>
      </c>
      <c r="B12" s="1" t="s">
        <v>10506</v>
      </c>
    </row>
    <row r="13" spans="1:56" x14ac:dyDescent="0.25">
      <c r="A13" s="1" t="s">
        <v>1</v>
      </c>
      <c r="B13" s="1" t="s">
        <v>10505</v>
      </c>
    </row>
    <row r="14" spans="1:56" x14ac:dyDescent="0.25">
      <c r="A14" s="1" t="s">
        <v>1</v>
      </c>
      <c r="B14" s="1" t="s">
        <v>10504</v>
      </c>
    </row>
    <row r="15" spans="1:56" x14ac:dyDescent="0.25">
      <c r="A15" s="1" t="s">
        <v>1</v>
      </c>
      <c r="B15" s="1" t="s">
        <v>10503</v>
      </c>
    </row>
    <row r="16" spans="1:56" x14ac:dyDescent="0.25">
      <c r="A16" s="1" t="s">
        <v>1</v>
      </c>
      <c r="B16" s="1" t="s">
        <v>10502</v>
      </c>
    </row>
    <row r="17" spans="1:56" x14ac:dyDescent="0.25">
      <c r="A17" s="1" t="s">
        <v>1</v>
      </c>
      <c r="B17" s="1" t="s">
        <v>10501</v>
      </c>
    </row>
    <row r="18" spans="1:56" x14ac:dyDescent="0.25">
      <c r="A18" s="1">
        <v>1</v>
      </c>
      <c r="B18" s="1" t="s">
        <v>10500</v>
      </c>
      <c r="C18" s="1">
        <v>747.00000565499067</v>
      </c>
      <c r="D18" s="1">
        <v>0</v>
      </c>
      <c r="E18">
        <f>(R18-S18*(1000-T18)/(1000-U18))*AK18</f>
        <v>-4.6654204732135325</v>
      </c>
      <c r="F18">
        <f>IF(AV18&lt;&gt;0,1/(1/AV18-1/N18),0)</f>
        <v>3.0709009864610382</v>
      </c>
      <c r="G18">
        <f>((AY18-AL18/2)*S18-E18)/(AY18+AL18/2)</f>
        <v>387.97881326871357</v>
      </c>
      <c r="H18">
        <f>AL18*1000</f>
        <v>29.25311901442381</v>
      </c>
      <c r="I18">
        <f>(AQ18-AW18)</f>
        <v>1.3989592933523234</v>
      </c>
      <c r="J18">
        <f>(P18+AP18*D18)</f>
        <v>27.593236923217773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28.353561401367188</v>
      </c>
      <c r="P18" s="1">
        <v>27.593236923217773</v>
      </c>
      <c r="Q18" s="1">
        <v>28.453952789306641</v>
      </c>
      <c r="R18" s="1">
        <v>399.88235473632813</v>
      </c>
      <c r="S18" s="1">
        <v>393.67080688476563</v>
      </c>
      <c r="T18" s="1">
        <v>0.22824475169181824</v>
      </c>
      <c r="U18" s="1">
        <v>26.060968399047852</v>
      </c>
      <c r="V18" s="1">
        <v>0.52154368162155151</v>
      </c>
      <c r="W18" s="1">
        <v>59.549819946289063</v>
      </c>
      <c r="X18" s="1">
        <v>299.98715209960938</v>
      </c>
      <c r="Y18" s="1">
        <v>8.3181830123066902E-3</v>
      </c>
      <c r="Z18" s="1">
        <v>7.9491891860961914</v>
      </c>
      <c r="AA18" s="1">
        <v>88.516250610351563</v>
      </c>
      <c r="AB18" s="1">
        <v>4.4360356330871582</v>
      </c>
      <c r="AC18" s="1">
        <v>2.052726224064827E-2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1.1028939415426813</v>
      </c>
      <c r="AL18">
        <f>(U18-T18)/(1000-U18)*AK18</f>
        <v>2.925311901442381E-2</v>
      </c>
      <c r="AM18">
        <f>(P18+273.15)</f>
        <v>300.74323692321775</v>
      </c>
      <c r="AN18">
        <f>(O18+273.15)</f>
        <v>301.50356140136716</v>
      </c>
      <c r="AO18">
        <f>(Y18*AG18+Z18*AH18)*AI18</f>
        <v>1.3309092522209298E-3</v>
      </c>
      <c r="AP18">
        <f>((AO18+0.00000010773*(AN18^4-AM18^4))-AL18*44100)/(L18*51.4+0.00000043092*AM18^3)</f>
        <v>-10.524540521859414</v>
      </c>
      <c r="AQ18">
        <f>0.61365*EXP(17.502*J18/(240.97+J18))</f>
        <v>3.7057785033108956</v>
      </c>
      <c r="AR18">
        <f>AQ18*1000/AA18</f>
        <v>41.865515967499896</v>
      </c>
      <c r="AS18">
        <f>(AR18-U18)</f>
        <v>15.804547568452044</v>
      </c>
      <c r="AT18">
        <f>IF(D18,P18,(O18+P18)/2)</f>
        <v>27.97339916229248</v>
      </c>
      <c r="AU18">
        <f>0.61365*EXP(17.502*AT18/(240.97+AT18))</f>
        <v>3.7889588587701937</v>
      </c>
      <c r="AV18">
        <f>IF(AS18&lt;&gt;0,(1000-(AR18+U18)/2)/AS18*AL18,0)</f>
        <v>1.7880668919071532</v>
      </c>
      <c r="AW18">
        <f>U18*AA18/1000</f>
        <v>2.3068192099585723</v>
      </c>
      <c r="AX18">
        <f>(AU18-AW18)</f>
        <v>1.4821396488116214</v>
      </c>
      <c r="AY18">
        <f>1/(1.6/F18+1.37/N18)</f>
        <v>1.1889374209180446</v>
      </c>
      <c r="AZ18">
        <f>G18*AA18*0.001</f>
        <v>34.342429866800245</v>
      </c>
      <c r="BA18">
        <f>G18/S18</f>
        <v>0.98554123517287329</v>
      </c>
      <c r="BB18">
        <f>(1-AL18*AA18/AQ18/F18)*100</f>
        <v>77.24641063259493</v>
      </c>
      <c r="BC18">
        <f>(S18-E18/(N18/1.35))</f>
        <v>395.14225677691962</v>
      </c>
      <c r="BD18">
        <f>E18*BB18/100/BC18</f>
        <v>-9.1204364875363594E-3</v>
      </c>
    </row>
    <row r="19" spans="1:56" x14ac:dyDescent="0.25">
      <c r="A19" s="1" t="s">
        <v>1</v>
      </c>
      <c r="B19" s="1" t="s">
        <v>10499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10498</v>
      </c>
      <c r="K20" s="1">
        <f t="shared" si="0"/>
        <v>2.72</v>
      </c>
    </row>
    <row r="21" spans="1:56" x14ac:dyDescent="0.25">
      <c r="A21" s="1">
        <v>2</v>
      </c>
      <c r="B21" s="1" t="s">
        <v>10497</v>
      </c>
      <c r="C21" s="1">
        <v>949.50000566616654</v>
      </c>
      <c r="D21" s="1">
        <v>0</v>
      </c>
      <c r="E21">
        <f>(R21-S21*(1000-T21)/(1000-U21))*AK21</f>
        <v>-3.8210408504638722</v>
      </c>
      <c r="F21">
        <f>IF(AV21&lt;&gt;0,1/(1/AV21-1/N21),0)</f>
        <v>2.9441806334233451</v>
      </c>
      <c r="G21">
        <f>((AY21-AL21/2)*S21-E21)/(AY21+AL21/2)</f>
        <v>386.78780246389965</v>
      </c>
      <c r="H21">
        <f>AL21*1000</f>
        <v>28.761180688823643</v>
      </c>
      <c r="I21">
        <f>(AQ21-AW21)</f>
        <v>1.4103360298924157</v>
      </c>
      <c r="J21">
        <f>(P21+AP21*D21)</f>
        <v>27.474235534667969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28.291009902954102</v>
      </c>
      <c r="P21" s="1">
        <v>27.474235534667969</v>
      </c>
      <c r="Q21" s="1">
        <v>28.426603317260742</v>
      </c>
      <c r="R21" s="1">
        <v>399.96337890625</v>
      </c>
      <c r="S21" s="1">
        <v>393.1737060546875</v>
      </c>
      <c r="T21" s="1">
        <v>0.23027162253856659</v>
      </c>
      <c r="U21" s="1">
        <v>25.643501281738281</v>
      </c>
      <c r="V21" s="1">
        <v>0.52806198596954346</v>
      </c>
      <c r="W21" s="1">
        <v>58.806022644042969</v>
      </c>
      <c r="X21" s="1">
        <v>299.93948364257813</v>
      </c>
      <c r="Y21" s="1">
        <v>25.78602409362793</v>
      </c>
      <c r="Z21" s="1">
        <v>8.2320270538330078</v>
      </c>
      <c r="AA21" s="1">
        <v>88.511093139648438</v>
      </c>
      <c r="AB21" s="1">
        <v>4.3752660751342773</v>
      </c>
      <c r="AC21" s="1">
        <v>2.6018232107162476E-2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1.1027186898624193</v>
      </c>
      <c r="AL21">
        <f>(U21-T21)/(1000-U21)*AK21</f>
        <v>2.8761180688823641E-2</v>
      </c>
      <c r="AM21">
        <f>(P21+273.15)</f>
        <v>300.62423553466795</v>
      </c>
      <c r="AN21">
        <f>(O21+273.15)</f>
        <v>301.44100990295408</v>
      </c>
      <c r="AO21">
        <f>(Y21*AG21+Z21*AH21)*AI21</f>
        <v>4.1257637627624604</v>
      </c>
      <c r="AP21">
        <f>((AO21+0.00000010773*(AN21^4-AM21^4))-AL21*44100)/(L21*51.4+0.00000043092*AM21^3)</f>
        <v>-10.308227312126967</v>
      </c>
      <c r="AQ21">
        <f>0.61365*EXP(17.502*J21/(240.97+J21))</f>
        <v>3.6800703602670466</v>
      </c>
      <c r="AR21">
        <f>AQ21*1000/AA21</f>
        <v>41.577504352599206</v>
      </c>
      <c r="AS21">
        <f>(AR21-U21)</f>
        <v>15.934003070860925</v>
      </c>
      <c r="AT21">
        <f>IF(D21,P21,(O21+P21)/2)</f>
        <v>27.882622718811035</v>
      </c>
      <c r="AU21">
        <f>0.61365*EXP(17.502*AT21/(240.97+AT21))</f>
        <v>3.7689501390000877</v>
      </c>
      <c r="AV21">
        <f>IF(AS21&lt;&gt;0,(1000-(AR21+U21)/2)/AS21*AL21,0)</f>
        <v>1.7443515493658732</v>
      </c>
      <c r="AW21">
        <f>U21*AA21/1000</f>
        <v>2.2697343303746309</v>
      </c>
      <c r="AX21">
        <f>(AU21-AW21)</f>
        <v>1.4992158086254568</v>
      </c>
      <c r="AY21">
        <f>1/(1.6/F21+1.37/N21)</f>
        <v>1.1580610297060654</v>
      </c>
      <c r="AZ21">
        <f>G21*AA21*0.001</f>
        <v>34.235011209162167</v>
      </c>
      <c r="BA21">
        <f>G21/S21</f>
        <v>0.98375806038794567</v>
      </c>
      <c r="BB21">
        <f>(1-AL21*AA21/AQ21/F21)*100</f>
        <v>76.504546003918733</v>
      </c>
      <c r="BC21">
        <f>(S21-E21/(N21/1.35))</f>
        <v>394.37884290775622</v>
      </c>
      <c r="BD21">
        <f>E21*BB21/100/BC21</f>
        <v>-7.4123397029069397E-3</v>
      </c>
    </row>
    <row r="22" spans="1:56" x14ac:dyDescent="0.25">
      <c r="A22" s="1" t="s">
        <v>1</v>
      </c>
      <c r="B22" s="1" t="s">
        <v>10496</v>
      </c>
      <c r="K22" s="1">
        <f t="shared" si="0"/>
        <v>2.72</v>
      </c>
    </row>
    <row r="23" spans="1:56" x14ac:dyDescent="0.25">
      <c r="A23" s="1" t="s">
        <v>1</v>
      </c>
      <c r="B23" s="1" t="s">
        <v>10495</v>
      </c>
      <c r="K23" s="1">
        <f t="shared" si="0"/>
        <v>2.72</v>
      </c>
    </row>
    <row r="24" spans="1:56" x14ac:dyDescent="0.25">
      <c r="A24" s="1">
        <v>3</v>
      </c>
      <c r="B24" s="1" t="s">
        <v>10494</v>
      </c>
      <c r="C24" s="1">
        <v>1152.5000056661665</v>
      </c>
      <c r="D24" s="1">
        <v>0</v>
      </c>
      <c r="E24">
        <f>(R24-S24*(1000-T24)/(1000-U24))*AK24</f>
        <v>-2.9720709743684459</v>
      </c>
      <c r="F24">
        <f>IF(AV24&lt;&gt;0,1/(1/AV24-1/N24),0)</f>
        <v>2.8899338709781</v>
      </c>
      <c r="G24">
        <f>((AY24-AL24/2)*S24-E24)/(AY24+AL24/2)</f>
        <v>385.58547730931485</v>
      </c>
      <c r="H24">
        <f>AL24*1000</f>
        <v>28.366994036402861</v>
      </c>
      <c r="I24">
        <f>(AQ24-AW24)</f>
        <v>1.4068874412853094</v>
      </c>
      <c r="J24">
        <f>(P24+AP24*D24)</f>
        <v>27.317602157592773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28.174186706542969</v>
      </c>
      <c r="P24" s="1">
        <v>27.317602157592773</v>
      </c>
      <c r="Q24" s="1">
        <v>28.326625823974609</v>
      </c>
      <c r="R24" s="1">
        <v>400.03829956054688</v>
      </c>
      <c r="S24" s="1">
        <v>392.63265991210938</v>
      </c>
      <c r="T24" s="1">
        <v>0.22932837903499603</v>
      </c>
      <c r="U24" s="1">
        <v>25.304811477661133</v>
      </c>
      <c r="V24" s="1">
        <v>0.5294453501701355</v>
      </c>
      <c r="W24" s="1">
        <v>58.420654296875</v>
      </c>
      <c r="X24" s="1">
        <v>299.91744995117188</v>
      </c>
      <c r="Y24" s="1">
        <v>48.838977813720703</v>
      </c>
      <c r="Z24" s="1">
        <v>8.0025444030761719</v>
      </c>
      <c r="AA24" s="1">
        <v>88.50421142578125</v>
      </c>
      <c r="AB24" s="1">
        <v>4.3335561752319336</v>
      </c>
      <c r="AC24" s="1">
        <v>3.168896958231926E-2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1.1026376836440142</v>
      </c>
      <c r="AL24">
        <f>(U24-T24)/(1000-U24)*AK24</f>
        <v>2.8366994036402863E-2</v>
      </c>
      <c r="AM24">
        <f>(P24+273.15)</f>
        <v>300.46760215759275</v>
      </c>
      <c r="AN24">
        <f>(O24+273.15)</f>
        <v>301.32418670654295</v>
      </c>
      <c r="AO24">
        <f>(Y24*AG24+Z24*AH24)*AI24</f>
        <v>7.8142362755335171</v>
      </c>
      <c r="AP24">
        <f>((AO24+0.00000010773*(AN24^4-AM24^4))-AL24*44100)/(L24*51.4+0.00000043092*AM24^3)</f>
        <v>-10.132887633882405</v>
      </c>
      <c r="AQ24">
        <f>0.61365*EXP(17.502*J24/(240.97+J24))</f>
        <v>3.6464698263937665</v>
      </c>
      <c r="AR24">
        <f>AQ24*1000/AA24</f>
        <v>41.201088260660455</v>
      </c>
      <c r="AS24">
        <f>(AR24-U24)</f>
        <v>15.896276782999323</v>
      </c>
      <c r="AT24">
        <f>IF(D24,P24,(O24+P24)/2)</f>
        <v>27.745894432067871</v>
      </c>
      <c r="AU24">
        <f>0.61365*EXP(17.502*AT24/(240.97+AT24))</f>
        <v>3.73898683414488</v>
      </c>
      <c r="AV24">
        <f>IF(AS24&lt;&gt;0,(1000-(AR24+U24)/2)/AS24*AL24,0)</f>
        <v>1.7251654698854109</v>
      </c>
      <c r="AW24">
        <f>U24*AA24/1000</f>
        <v>2.2395823851084571</v>
      </c>
      <c r="AX24">
        <f>(AU24-AW24)</f>
        <v>1.4994044490364229</v>
      </c>
      <c r="AY24">
        <f>1/(1.6/F24+1.37/N24)</f>
        <v>1.1445401813802212</v>
      </c>
      <c r="AZ24">
        <f>G24*AA24*0.001</f>
        <v>34.125938606494387</v>
      </c>
      <c r="BA24">
        <f>G24/S24</f>
        <v>0.98205146101607532</v>
      </c>
      <c r="BB24">
        <f>(1-AL24*AA24/AQ24/F24)*100</f>
        <v>76.1758878460777</v>
      </c>
      <c r="BC24">
        <f>(S24-E24/(N24/1.35))</f>
        <v>393.57003598353049</v>
      </c>
      <c r="BD24">
        <f>E24*BB24/100/BC24</f>
        <v>-5.752474134579382E-3</v>
      </c>
    </row>
    <row r="25" spans="1:56" x14ac:dyDescent="0.25">
      <c r="A25" s="1" t="s">
        <v>1</v>
      </c>
      <c r="B25" s="1" t="s">
        <v>10493</v>
      </c>
      <c r="K25" s="1">
        <f t="shared" si="0"/>
        <v>2.72</v>
      </c>
    </row>
    <row r="26" spans="1:56" x14ac:dyDescent="0.25">
      <c r="A26" s="1" t="s">
        <v>1</v>
      </c>
      <c r="B26" s="1" t="s">
        <v>10492</v>
      </c>
      <c r="K26" s="1">
        <f t="shared" si="0"/>
        <v>2.72</v>
      </c>
    </row>
    <row r="27" spans="1:56" x14ac:dyDescent="0.25">
      <c r="A27" s="1">
        <v>4</v>
      </c>
      <c r="B27" s="1" t="s">
        <v>10491</v>
      </c>
      <c r="C27" s="1">
        <v>1355.5000056661665</v>
      </c>
      <c r="D27" s="1">
        <v>0</v>
      </c>
      <c r="E27">
        <f>(R27-S27*(1000-T27)/(1000-U27))*AK27</f>
        <v>-1.9774208870933931</v>
      </c>
      <c r="F27">
        <f>IF(AV27&lt;&gt;0,1/(1/AV27-1/N27),0)</f>
        <v>2.8943659777626944</v>
      </c>
      <c r="G27">
        <f>((AY27-AL27/2)*S27-E27)/(AY27+AL27/2)</f>
        <v>383.96575498307715</v>
      </c>
      <c r="H27">
        <f>AL27*1000</f>
        <v>28.228559102350776</v>
      </c>
      <c r="I27">
        <f>(AQ27-AW27)</f>
        <v>1.3988845131122845</v>
      </c>
      <c r="J27">
        <f>(P27+AP27*D27)</f>
        <v>27.229839324951172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28.084100723266602</v>
      </c>
      <c r="P27" s="1">
        <v>27.229839324951172</v>
      </c>
      <c r="Q27" s="1">
        <v>28.239809036254883</v>
      </c>
      <c r="R27" s="1">
        <v>400.0330810546875</v>
      </c>
      <c r="S27" s="1">
        <v>391.79702758789063</v>
      </c>
      <c r="T27" s="1">
        <v>0.23229587078094482</v>
      </c>
      <c r="U27" s="1">
        <v>25.185543060302734</v>
      </c>
      <c r="V27" s="1">
        <v>0.53908097743988037</v>
      </c>
      <c r="W27" s="1">
        <v>58.447219848632813</v>
      </c>
      <c r="X27" s="1">
        <v>299.9525146484375</v>
      </c>
      <c r="Y27" s="1">
        <v>99.361854553222656</v>
      </c>
      <c r="Z27" s="1">
        <v>7.9582324028015137</v>
      </c>
      <c r="AA27" s="1">
        <v>88.49822998046875</v>
      </c>
      <c r="AB27" s="1">
        <v>4.3431262969970703</v>
      </c>
      <c r="AC27" s="1">
        <v>3.593854233622551E-2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1.1027665979721966</v>
      </c>
      <c r="AL27">
        <f>(U27-T27)/(1000-U27)*AK27</f>
        <v>2.8228559102350774E-2</v>
      </c>
      <c r="AM27">
        <f>(P27+273.15)</f>
        <v>300.37983932495115</v>
      </c>
      <c r="AN27">
        <f>(O27+273.15)</f>
        <v>301.23410072326658</v>
      </c>
      <c r="AO27">
        <f>(Y27*AG27+Z27*AH27)*AI27</f>
        <v>15.897896373169942</v>
      </c>
      <c r="AP27">
        <f>((AO27+0.00000010773*(AN27^4-AM27^4))-AL27*44100)/(L27*51.4+0.00000043092*AM27^3)</f>
        <v>-10.017435186806843</v>
      </c>
      <c r="AQ27">
        <f>0.61365*EXP(17.502*J27/(240.97+J27))</f>
        <v>3.6277604950459548</v>
      </c>
      <c r="AR27">
        <f>AQ27*1000/AA27</f>
        <v>40.992463870142814</v>
      </c>
      <c r="AS27">
        <f>(AR27-U27)</f>
        <v>15.806920809840079</v>
      </c>
      <c r="AT27">
        <f>IF(D27,P27,(O27+P27)/2)</f>
        <v>27.656970024108887</v>
      </c>
      <c r="AU27">
        <f>0.61365*EXP(17.502*AT27/(240.97+AT27))</f>
        <v>3.7196112456143036</v>
      </c>
      <c r="AV27">
        <f>IF(AS27&lt;&gt;0,(1000-(AR27+U27)/2)/AS27*AL27,0)</f>
        <v>1.726743907985137</v>
      </c>
      <c r="AW27">
        <f>U27*AA27/1000</f>
        <v>2.2288759819336703</v>
      </c>
      <c r="AX27">
        <f>(AU27-AW27)</f>
        <v>1.4907352636806332</v>
      </c>
      <c r="AY27">
        <f>1/(1.6/F27+1.37/N27)</f>
        <v>1.1456518428430515</v>
      </c>
      <c r="AZ27">
        <f>G27*AA27*0.001</f>
        <v>33.980289689116674</v>
      </c>
      <c r="BA27">
        <f>G27/S27</f>
        <v>0.98001191419693268</v>
      </c>
      <c r="BB27">
        <f>(1-AL27*AA27/AQ27/F27)*100</f>
        <v>76.207983987471678</v>
      </c>
      <c r="BC27">
        <f>(S27-E27/(N27/1.35))</f>
        <v>392.42069607988668</v>
      </c>
      <c r="BD27">
        <f>E27*BB27/100/BC27</f>
        <v>-3.8401455582105105E-3</v>
      </c>
    </row>
    <row r="28" spans="1:56" x14ac:dyDescent="0.25">
      <c r="A28" s="1" t="s">
        <v>1</v>
      </c>
      <c r="B28" s="1" t="s">
        <v>10490</v>
      </c>
      <c r="K28" s="1">
        <f t="shared" si="0"/>
        <v>2.72</v>
      </c>
    </row>
    <row r="29" spans="1:56" x14ac:dyDescent="0.25">
      <c r="A29" s="1" t="s">
        <v>1</v>
      </c>
      <c r="B29" s="1" t="s">
        <v>10489</v>
      </c>
      <c r="K29" s="1">
        <f t="shared" si="0"/>
        <v>2.72</v>
      </c>
    </row>
    <row r="30" spans="1:56" x14ac:dyDescent="0.25">
      <c r="A30" s="1">
        <v>5</v>
      </c>
      <c r="B30" s="1" t="s">
        <v>10488</v>
      </c>
      <c r="C30" s="1">
        <v>1558.5000056661665</v>
      </c>
      <c r="D30" s="1">
        <v>0</v>
      </c>
      <c r="E30">
        <f>(R30-S30*(1000-T30)/(1000-U30))*AK30</f>
        <v>-1.3054393563567879</v>
      </c>
      <c r="F30">
        <f>IF(AV30&lt;&gt;0,1/(1/AV30-1/N30),0)</f>
        <v>2.9020889136945693</v>
      </c>
      <c r="G30">
        <f>((AY30-AL30/2)*S30-E30)/(AY30+AL30/2)</f>
        <v>382.76308492921919</v>
      </c>
      <c r="H30">
        <f>AL30*1000</f>
        <v>28.224074940612308</v>
      </c>
      <c r="I30">
        <f>(AQ30-AW30)</f>
        <v>1.3964059126368866</v>
      </c>
      <c r="J30">
        <f>(P30+AP30*D30)</f>
        <v>27.21733283996582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28.064496994018555</v>
      </c>
      <c r="P30" s="1">
        <v>27.21733283996582</v>
      </c>
      <c r="Q30" s="1">
        <v>28.217117309570313</v>
      </c>
      <c r="R30" s="1">
        <v>399.96994018554688</v>
      </c>
      <c r="S30" s="1">
        <v>391.14236450195313</v>
      </c>
      <c r="T30" s="1">
        <v>0.23377659916877747</v>
      </c>
      <c r="U30" s="1">
        <v>25.184530258178711</v>
      </c>
      <c r="V30" s="1">
        <v>0.54311513900756836</v>
      </c>
      <c r="W30" s="1">
        <v>58.50927734375</v>
      </c>
      <c r="X30" s="1">
        <v>299.93515014648438</v>
      </c>
      <c r="Y30" s="1">
        <v>149.25724792480469</v>
      </c>
      <c r="Z30" s="1">
        <v>8.03997802734375</v>
      </c>
      <c r="AA30" s="1">
        <v>88.494613647460938</v>
      </c>
      <c r="AB30" s="1">
        <v>4.3392505645751953</v>
      </c>
      <c r="AC30" s="1">
        <v>3.3948700875043869E-2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1.1027027578914865</v>
      </c>
      <c r="AL30">
        <f>(U30-T30)/(1000-U30)*AK30</f>
        <v>2.8224074940612309E-2</v>
      </c>
      <c r="AM30">
        <f>(P30+273.15)</f>
        <v>300.3673328399658</v>
      </c>
      <c r="AN30">
        <f>(O30+273.15)</f>
        <v>301.21449699401853</v>
      </c>
      <c r="AO30">
        <f>(Y30*AG30+Z30*AH30)*AI30</f>
        <v>23.881159134183235</v>
      </c>
      <c r="AP30">
        <f>((AO30+0.00000010773*(AN30^4-AM30^4))-AL30*44100)/(L30*51.4+0.00000043092*AM30^3)</f>
        <v>-9.9510200356948566</v>
      </c>
      <c r="AQ30">
        <f>0.61365*EXP(17.502*J30/(240.97+J30))</f>
        <v>3.6251011877272012</v>
      </c>
      <c r="AR30">
        <f>AQ30*1000/AA30</f>
        <v>40.964088528242435</v>
      </c>
      <c r="AS30">
        <f>(AR30-U30)</f>
        <v>15.779558270063724</v>
      </c>
      <c r="AT30">
        <f>IF(D30,P30,(O30+P30)/2)</f>
        <v>27.640914916992188</v>
      </c>
      <c r="AU30">
        <f>0.61365*EXP(17.502*AT30/(240.97+AT30))</f>
        <v>3.7161223787998421</v>
      </c>
      <c r="AV30">
        <f>IF(AS30&lt;&gt;0,(1000-(AR30+U30)/2)/AS30*AL30,0)</f>
        <v>1.7294896781403455</v>
      </c>
      <c r="AW30">
        <f>U30*AA30/1000</f>
        <v>2.2286952750903146</v>
      </c>
      <c r="AX30">
        <f>(AU30-AW30)</f>
        <v>1.4874271037095275</v>
      </c>
      <c r="AY30">
        <f>1/(1.6/F30+1.37/N30)</f>
        <v>1.1475859303919316</v>
      </c>
      <c r="AZ30">
        <f>G30*AA30*0.001</f>
        <v>33.872471319321527</v>
      </c>
      <c r="BA30">
        <f>G30/S30</f>
        <v>0.9785774175001386</v>
      </c>
      <c r="BB30">
        <f>(1-AL30*AA30/AQ30/F30)*100</f>
        <v>76.258633824700397</v>
      </c>
      <c r="BC30">
        <f>(S30-E30/(N30/1.35))</f>
        <v>391.55409343638757</v>
      </c>
      <c r="BD30">
        <f>E30*BB30/100/BC30</f>
        <v>-2.5424589737544924E-3</v>
      </c>
    </row>
    <row r="31" spans="1:56" x14ac:dyDescent="0.25">
      <c r="A31" s="1" t="s">
        <v>1</v>
      </c>
      <c r="B31" s="1" t="s">
        <v>10487</v>
      </c>
      <c r="K31" s="1">
        <f t="shared" si="0"/>
        <v>2.72</v>
      </c>
    </row>
    <row r="32" spans="1:56" x14ac:dyDescent="0.25">
      <c r="A32" s="1" t="s">
        <v>1</v>
      </c>
      <c r="B32" s="1" t="s">
        <v>10486</v>
      </c>
      <c r="K32" s="1">
        <f t="shared" si="0"/>
        <v>2.72</v>
      </c>
    </row>
    <row r="33" spans="1:56" x14ac:dyDescent="0.25">
      <c r="A33" s="1">
        <v>6</v>
      </c>
      <c r="B33" s="1" t="s">
        <v>10485</v>
      </c>
      <c r="C33" s="1">
        <v>1761.5000056661665</v>
      </c>
      <c r="D33" s="1">
        <v>0</v>
      </c>
      <c r="E33">
        <f>(R33-S33*(1000-T33)/(1000-U33))*AK33</f>
        <v>-0.40758588801382906</v>
      </c>
      <c r="F33">
        <f>IF(AV33&lt;&gt;0,1/(1/AV33-1/N33),0)</f>
        <v>3.0065825997813302</v>
      </c>
      <c r="G33">
        <f>((AY33-AL33/2)*S33-E33)/(AY33+AL33/2)</f>
        <v>381.22992605907405</v>
      </c>
      <c r="H33">
        <f>AL33*1000</f>
        <v>28.444120189228485</v>
      </c>
      <c r="I33">
        <f>(AQ33-AW33)</f>
        <v>1.3780189071689226</v>
      </c>
      <c r="J33">
        <f>(P33+AP33*D33)</f>
        <v>27.209098815917969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28.036195755004883</v>
      </c>
      <c r="P33" s="1">
        <v>27.209098815917969</v>
      </c>
      <c r="Q33" s="1">
        <v>28.184099197387695</v>
      </c>
      <c r="R33" s="1">
        <v>399.92831420898438</v>
      </c>
      <c r="S33" s="1">
        <v>390.23309326171875</v>
      </c>
      <c r="T33" s="1">
        <v>0.23527868092060089</v>
      </c>
      <c r="U33" s="1">
        <v>25.372638702392578</v>
      </c>
      <c r="V33" s="1">
        <v>0.547504723072052</v>
      </c>
      <c r="W33" s="1">
        <v>59.043342590332031</v>
      </c>
      <c r="X33" s="1">
        <v>299.97174072265625</v>
      </c>
      <c r="Y33" s="1">
        <v>300.137939453125</v>
      </c>
      <c r="Z33" s="1">
        <v>8.1252784729003906</v>
      </c>
      <c r="AA33" s="1">
        <v>88.494239807128906</v>
      </c>
      <c r="AB33" s="1">
        <v>4.3455829620361328</v>
      </c>
      <c r="AC33" s="1">
        <v>3.2556049525737762E-2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1.1028372820685888</v>
      </c>
      <c r="AL33">
        <f>(U33-T33)/(1000-U33)*AK33</f>
        <v>2.8444120189228483E-2</v>
      </c>
      <c r="AM33">
        <f>(P33+273.15)</f>
        <v>300.35909881591795</v>
      </c>
      <c r="AN33">
        <f>(O33+273.15)</f>
        <v>301.18619575500486</v>
      </c>
      <c r="AO33">
        <f>(Y33*AG33+Z33*AH33)*AI33</f>
        <v>48.022069239123084</v>
      </c>
      <c r="AP33">
        <f>((AO33+0.00000010773*(AN33^4-AM33^4))-AL33*44100)/(L33*51.4+0.00000043092*AM33^3)</f>
        <v>-9.8344020935192873</v>
      </c>
      <c r="AQ33">
        <f>0.61365*EXP(17.502*J33/(240.97+J33))</f>
        <v>3.6233512810380915</v>
      </c>
      <c r="AR33">
        <f>AQ33*1000/AA33</f>
        <v>40.944487335391543</v>
      </c>
      <c r="AS33">
        <f>(AR33-U33)</f>
        <v>15.571848632998964</v>
      </c>
      <c r="AT33">
        <f>IF(D33,P33,(O33+P33)/2)</f>
        <v>27.622647285461426</v>
      </c>
      <c r="AU33">
        <f>0.61365*EXP(17.502*AT33/(240.97+AT33))</f>
        <v>3.7121561910444303</v>
      </c>
      <c r="AV33">
        <f>IF(AS33&lt;&gt;0,(1000-(AR33+U33)/2)/AS33*AL33,0)</f>
        <v>1.7660686720996359</v>
      </c>
      <c r="AW33">
        <f>U33*AA33/1000</f>
        <v>2.2453323738691688</v>
      </c>
      <c r="AX33">
        <f>(AU33-AW33)</f>
        <v>1.4668238171752614</v>
      </c>
      <c r="AY33">
        <f>1/(1.6/F33+1.37/N33)</f>
        <v>1.1733879084724581</v>
      </c>
      <c r="AZ33">
        <f>G33*AA33*0.001</f>
        <v>33.736652498325718</v>
      </c>
      <c r="BA33">
        <f>G33/S33</f>
        <v>0.97692874500367777</v>
      </c>
      <c r="BB33">
        <f>(1-AL33*AA33/AQ33/F33)*100</f>
        <v>76.894044762716646</v>
      </c>
      <c r="BC33">
        <f>(S33-E33/(N33/1.35))</f>
        <v>390.36164377809877</v>
      </c>
      <c r="BD33">
        <f>E33*BB33/100/BC33</f>
        <v>-8.0286903227107915E-4</v>
      </c>
    </row>
    <row r="34" spans="1:56" x14ac:dyDescent="0.25">
      <c r="A34" s="1" t="s">
        <v>1</v>
      </c>
      <c r="B34" s="1" t="s">
        <v>10484</v>
      </c>
      <c r="K34" s="1">
        <f t="shared" si="0"/>
        <v>2.72</v>
      </c>
    </row>
    <row r="35" spans="1:56" x14ac:dyDescent="0.25">
      <c r="A35" s="1" t="s">
        <v>1</v>
      </c>
      <c r="B35" s="1" t="s">
        <v>10483</v>
      </c>
      <c r="K35" s="1">
        <f t="shared" si="0"/>
        <v>2.72</v>
      </c>
    </row>
    <row r="36" spans="1:56" x14ac:dyDescent="0.25">
      <c r="A36" s="1">
        <v>7</v>
      </c>
      <c r="B36" s="1" t="s">
        <v>10482</v>
      </c>
      <c r="C36" s="1">
        <v>1964.5000056661665</v>
      </c>
      <c r="D36" s="1">
        <v>0</v>
      </c>
      <c r="E36">
        <f>(R36-S36*(1000-T36)/(1000-U36))*AK36</f>
        <v>0.29606680295723353</v>
      </c>
      <c r="F36">
        <f>IF(AV36&lt;&gt;0,1/(1/AV36-1/N36),0)</f>
        <v>3.1649005054605577</v>
      </c>
      <c r="G36">
        <f>((AY36-AL36/2)*S36-E36)/(AY36+AL36/2)</f>
        <v>380.15655160862588</v>
      </c>
      <c r="H36">
        <f>AL36*1000</f>
        <v>28.818589692780737</v>
      </c>
      <c r="I36">
        <f>(AQ36-AW36)</f>
        <v>1.3547934141641664</v>
      </c>
      <c r="J36">
        <f>(P36+AP36*D36)</f>
        <v>27.235149383544922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28.015300750732422</v>
      </c>
      <c r="P36" s="1">
        <v>27.235149383544922</v>
      </c>
      <c r="Q36" s="1">
        <v>28.154472351074219</v>
      </c>
      <c r="R36" s="1">
        <v>400.00689697265625</v>
      </c>
      <c r="S36" s="1">
        <v>389.55789184570313</v>
      </c>
      <c r="T36" s="1">
        <v>0.23706436157226563</v>
      </c>
      <c r="U36" s="1">
        <v>25.698989868164063</v>
      </c>
      <c r="V36" s="1">
        <v>0.55230420827865601</v>
      </c>
      <c r="W36" s="1">
        <v>59.872604370117188</v>
      </c>
      <c r="X36" s="1">
        <v>299.94631958007813</v>
      </c>
      <c r="Y36" s="1">
        <v>499.01953125</v>
      </c>
      <c r="Z36" s="1">
        <v>8.0354299545288086</v>
      </c>
      <c r="AA36" s="1">
        <v>88.489730834960938</v>
      </c>
      <c r="AB36" s="1">
        <v>4.3374757766723633</v>
      </c>
      <c r="AC36" s="1">
        <v>2.8195660561323166E-2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1.102743821985581</v>
      </c>
      <c r="AL36">
        <f>(U36-T36)/(1000-U36)*AK36</f>
        <v>2.8818589692780738E-2</v>
      </c>
      <c r="AM36">
        <f>(P36+273.15)</f>
        <v>300.3851493835449</v>
      </c>
      <c r="AN36">
        <f>(O36+273.15)</f>
        <v>301.1653007507324</v>
      </c>
      <c r="AO36">
        <f>(Y36*AG36+Z36*AH36)*AI36</f>
        <v>79.843123215367086</v>
      </c>
      <c r="AP36">
        <f>((AO36+0.00000010773*(AN36^4-AM36^4))-AL36*44100)/(L36*51.4+0.00000043092*AM36^3)</f>
        <v>-9.712886135019108</v>
      </c>
      <c r="AQ36">
        <f>0.61365*EXP(17.502*J36/(240.97+J36))</f>
        <v>3.6288901103283924</v>
      </c>
      <c r="AR36">
        <f>AQ36*1000/AA36</f>
        <v>41.009166556247152</v>
      </c>
      <c r="AS36">
        <f>(AR36-U36)</f>
        <v>15.310176688083089</v>
      </c>
      <c r="AT36">
        <f>IF(D36,P36,(O36+P36)/2)</f>
        <v>27.625225067138672</v>
      </c>
      <c r="AU36">
        <f>0.61365*EXP(17.502*AT36/(240.97+AT36))</f>
        <v>3.7127156437095312</v>
      </c>
      <c r="AV36">
        <f>IF(AS36&lt;&gt;0,(1000-(AR36+U36)/2)/AS36*AL36,0)</f>
        <v>1.8195330312474758</v>
      </c>
      <c r="AW36">
        <f>U36*AA36/1000</f>
        <v>2.2740966961642259</v>
      </c>
      <c r="AX36">
        <f>(AU36-AW36)</f>
        <v>1.4386189475453053</v>
      </c>
      <c r="AY36">
        <f>1/(1.6/F36+1.37/N36)</f>
        <v>1.2112218980552423</v>
      </c>
      <c r="AZ36">
        <f>G36*AA36*0.001</f>
        <v>33.639950926994246</v>
      </c>
      <c r="BA36">
        <f>G36/S36</f>
        <v>0.97586664155991232</v>
      </c>
      <c r="BB36">
        <f>(1-AL36*AA36/AQ36/F36)*100</f>
        <v>77.795974420316924</v>
      </c>
      <c r="BC36">
        <f>(S36-E36/(N36/1.35))</f>
        <v>389.46451388164115</v>
      </c>
      <c r="BD36">
        <f>E36*BB36/100/BC36</f>
        <v>5.9139676680699214E-4</v>
      </c>
    </row>
    <row r="37" spans="1:56" x14ac:dyDescent="0.25">
      <c r="A37" s="1" t="s">
        <v>1</v>
      </c>
      <c r="B37" s="1" t="s">
        <v>10481</v>
      </c>
      <c r="K37" s="1">
        <f t="shared" si="0"/>
        <v>2.72</v>
      </c>
    </row>
    <row r="38" spans="1:56" x14ac:dyDescent="0.25">
      <c r="A38" s="1" t="s">
        <v>1</v>
      </c>
      <c r="B38" s="1" t="s">
        <v>10480</v>
      </c>
      <c r="K38" s="1">
        <f t="shared" si="0"/>
        <v>2.72</v>
      </c>
    </row>
    <row r="39" spans="1:56" x14ac:dyDescent="0.25">
      <c r="A39" s="1">
        <v>8</v>
      </c>
      <c r="B39" s="1" t="s">
        <v>10479</v>
      </c>
      <c r="C39" s="1">
        <v>2167.5000056661665</v>
      </c>
      <c r="D39" s="1">
        <v>0</v>
      </c>
      <c r="E39">
        <f>(R39-S39*(1000-T39)/(1000-U39))*AK39</f>
        <v>1.0103738540836449</v>
      </c>
      <c r="F39">
        <f>IF(AV39&lt;&gt;0,1/(1/AV39-1/N39),0)</f>
        <v>3.4021050586415273</v>
      </c>
      <c r="G39">
        <f>((AY39-AL39/2)*S39-E39)/(AY39+AL39/2)</f>
        <v>379.08463931209889</v>
      </c>
      <c r="H39">
        <f>AL39*1000</f>
        <v>29.367271588056635</v>
      </c>
      <c r="I39">
        <f>(AQ39-AW39)</f>
        <v>1.3248222020161857</v>
      </c>
      <c r="J39">
        <f>(P39+AP39*D39)</f>
        <v>27.290376663208008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28.021902084350586</v>
      </c>
      <c r="P39" s="1">
        <v>27.290376663208008</v>
      </c>
      <c r="Q39" s="1">
        <v>28.143976211547852</v>
      </c>
      <c r="R39" s="1">
        <v>400.06396484375</v>
      </c>
      <c r="S39" s="1">
        <v>388.79476928710938</v>
      </c>
      <c r="T39" s="1">
        <v>0.23919683694839478</v>
      </c>
      <c r="U39" s="1">
        <v>26.170867919921875</v>
      </c>
      <c r="V39" s="1">
        <v>0.55705356597900391</v>
      </c>
      <c r="W39" s="1">
        <v>60.948024749755859</v>
      </c>
      <c r="X39" s="1">
        <v>299.97479248046875</v>
      </c>
      <c r="Y39" s="1">
        <v>750.50628662109375</v>
      </c>
      <c r="Z39" s="1">
        <v>8.2125406265258789</v>
      </c>
      <c r="AA39" s="1">
        <v>88.489028930664063</v>
      </c>
      <c r="AB39" s="1">
        <v>4.3871140480041504</v>
      </c>
      <c r="AC39" s="1">
        <v>1.7726318910717964E-2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1.1028485017664289</v>
      </c>
      <c r="AL39">
        <f>(U39-T39)/(1000-U39)*AK39</f>
        <v>2.9367271588056635E-2</v>
      </c>
      <c r="AM39">
        <f>(P39+273.15)</f>
        <v>300.44037666320799</v>
      </c>
      <c r="AN39">
        <f>(O39+273.15)</f>
        <v>301.17190208435056</v>
      </c>
      <c r="AO39">
        <f>(Y39*AG39+Z39*AH39)*AI39</f>
        <v>120.08100317535536</v>
      </c>
      <c r="AP39">
        <f>((AO39+0.00000010773*(AN39^4-AM39^4))-AL39*44100)/(L39*51.4+0.00000043092*AM39^3)</f>
        <v>-9.5852179498601924</v>
      </c>
      <c r="AQ39">
        <f>0.61365*EXP(17.502*J39/(240.97+J39))</f>
        <v>3.6406568905227403</v>
      </c>
      <c r="AR39">
        <f>AQ39*1000/AA39</f>
        <v>41.142466298001665</v>
      </c>
      <c r="AS39">
        <f>(AR39-U39)</f>
        <v>14.97159837807979</v>
      </c>
      <c r="AT39">
        <f>IF(D39,P39,(O39+P39)/2)</f>
        <v>27.656139373779297</v>
      </c>
      <c r="AU39">
        <f>0.61365*EXP(17.502*AT39/(240.97+AT39))</f>
        <v>3.7194306704474238</v>
      </c>
      <c r="AV39">
        <f>IF(AS39&lt;&gt;0,(1000-(AR39+U39)/2)/AS39*AL39,0)</f>
        <v>1.8955135175058526</v>
      </c>
      <c r="AW39">
        <f>U39*AA39/1000</f>
        <v>2.3158346885065546</v>
      </c>
      <c r="AX39">
        <f>(AU39-AW39)</f>
        <v>1.4035959819408692</v>
      </c>
      <c r="AY39">
        <f>1/(1.6/F39+1.37/N39)</f>
        <v>1.2652390292721114</v>
      </c>
      <c r="AZ39">
        <f>G39*AA39*0.001</f>
        <v>33.544831615258673</v>
      </c>
      <c r="BA39">
        <f>G39/S39</f>
        <v>0.97502504986675897</v>
      </c>
      <c r="BB39">
        <f>(1-AL39*AA39/AQ39/F39)*100</f>
        <v>79.019030287693496</v>
      </c>
      <c r="BC39">
        <f>(S39-E39/(N39/1.35))</f>
        <v>388.47610251159307</v>
      </c>
      <c r="BD39">
        <f>E39*BB39/100/BC39</f>
        <v>2.0551782120329155E-3</v>
      </c>
    </row>
    <row r="40" spans="1:56" x14ac:dyDescent="0.25">
      <c r="A40" s="1" t="s">
        <v>1</v>
      </c>
      <c r="B40" s="1" t="s">
        <v>10478</v>
      </c>
      <c r="K40" s="1">
        <f t="shared" si="0"/>
        <v>2.72</v>
      </c>
    </row>
    <row r="41" spans="1:56" x14ac:dyDescent="0.25">
      <c r="A41" s="1" t="s">
        <v>1</v>
      </c>
      <c r="B41" s="1" t="s">
        <v>10477</v>
      </c>
      <c r="K41" s="1">
        <f t="shared" si="0"/>
        <v>2.72</v>
      </c>
    </row>
    <row r="42" spans="1:56" x14ac:dyDescent="0.25">
      <c r="A42" s="1">
        <v>9</v>
      </c>
      <c r="B42" s="1" t="s">
        <v>10476</v>
      </c>
      <c r="C42" s="1">
        <v>2370.5000056661665</v>
      </c>
      <c r="D42" s="1">
        <v>0</v>
      </c>
      <c r="E42">
        <f>(R42-S42*(1000-T42)/(1000-U42))*AK42</f>
        <v>1.4765082560642027</v>
      </c>
      <c r="F42">
        <f>IF(AV42&lt;&gt;0,1/(1/AV42-1/N42),0)</f>
        <v>3.6403936569367361</v>
      </c>
      <c r="G42">
        <f>((AY42-AL42/2)*S42-E42)/(AY42+AL42/2)</f>
        <v>378.22333388834551</v>
      </c>
      <c r="H42">
        <f>AL42*1000</f>
        <v>29.900336152712452</v>
      </c>
      <c r="I42">
        <f>(AQ42-AW42)</f>
        <v>1.2992070752999125</v>
      </c>
      <c r="J42">
        <f>(P42+AP42*D42)</f>
        <v>27.361806869506836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28.039365768432617</v>
      </c>
      <c r="P42" s="1">
        <v>27.361806869506836</v>
      </c>
      <c r="Q42" s="1">
        <v>28.145900726318359</v>
      </c>
      <c r="R42" s="1">
        <v>399.907958984375</v>
      </c>
      <c r="S42" s="1">
        <v>388.0465087890625</v>
      </c>
      <c r="T42" s="1">
        <v>0.23956841230392456</v>
      </c>
      <c r="U42" s="1">
        <v>26.633737564086914</v>
      </c>
      <c r="V42" s="1">
        <v>0.55733346939086914</v>
      </c>
      <c r="W42" s="1">
        <v>61.960903167724609</v>
      </c>
      <c r="X42" s="1">
        <v>299.9254150390625</v>
      </c>
      <c r="Y42" s="1">
        <v>999.79925537109375</v>
      </c>
      <c r="Z42" s="1">
        <v>3.5475876331329346</v>
      </c>
      <c r="AA42" s="1">
        <v>88.486198425292969</v>
      </c>
      <c r="AB42" s="1">
        <v>4.4034409523010254</v>
      </c>
      <c r="AC42" s="1">
        <v>4.5131612569093704E-3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1.1026669670553766</v>
      </c>
      <c r="AL42">
        <f>(U42-T42)/(1000-U42)*AK42</f>
        <v>2.9900336152712453E-2</v>
      </c>
      <c r="AM42">
        <f>(P42+273.15)</f>
        <v>300.51180686950681</v>
      </c>
      <c r="AN42">
        <f>(O42+273.15)</f>
        <v>301.18936576843259</v>
      </c>
      <c r="AO42">
        <f>(Y42*AG42+Z42*AH42)*AI42</f>
        <v>159.96787728381423</v>
      </c>
      <c r="AP42">
        <f>((AO42+0.00000010773*(AN42^4-AM42^4))-AL42*44100)/(L42*51.4+0.00000043092*AM42^3)</f>
        <v>-9.4551500144906075</v>
      </c>
      <c r="AQ42">
        <f>0.61365*EXP(17.502*J42/(240.97+J42))</f>
        <v>3.6559252622028864</v>
      </c>
      <c r="AR42">
        <f>AQ42*1000/AA42</f>
        <v>41.316333250427824</v>
      </c>
      <c r="AS42">
        <f>(AR42-U42)</f>
        <v>14.68259568634091</v>
      </c>
      <c r="AT42">
        <f>IF(D42,P42,(O42+P42)/2)</f>
        <v>27.700586318969727</v>
      </c>
      <c r="AU42">
        <f>0.61365*EXP(17.502*AT42/(240.97+AT42))</f>
        <v>3.7291037502412068</v>
      </c>
      <c r="AV42">
        <f>IF(AS42&lt;&gt;0,(1000-(AR42+U42)/2)/AS42*AL42,0)</f>
        <v>1.9672591815700626</v>
      </c>
      <c r="AW42">
        <f>U42*AA42/1000</f>
        <v>2.3567181869029739</v>
      </c>
      <c r="AX42">
        <f>(AU42-AW42)</f>
        <v>1.3723855633382329</v>
      </c>
      <c r="AY42">
        <f>1/(1.6/F42+1.37/N42)</f>
        <v>1.3165164345175733</v>
      </c>
      <c r="AZ42">
        <f>G42*AA42*0.001</f>
        <v>33.46754497151997</v>
      </c>
      <c r="BA42">
        <f>G42/S42</f>
        <v>0.97468557330570715</v>
      </c>
      <c r="BB42">
        <f>(1-AL42*AA42/AQ42/F42)*100</f>
        <v>80.120477425531476</v>
      </c>
      <c r="BC42">
        <f>(S42-E42/(N42/1.35))</f>
        <v>387.58082559359832</v>
      </c>
      <c r="BD42">
        <f>E42*BB42/100/BC42</f>
        <v>3.0522290729275113E-3</v>
      </c>
    </row>
    <row r="43" spans="1:56" x14ac:dyDescent="0.25">
      <c r="A43" s="1" t="s">
        <v>1</v>
      </c>
      <c r="B43" s="1" t="s">
        <v>10475</v>
      </c>
      <c r="K43" s="1">
        <f t="shared" si="0"/>
        <v>2.72</v>
      </c>
    </row>
    <row r="44" spans="1:56" x14ac:dyDescent="0.25">
      <c r="A44" s="1" t="s">
        <v>1</v>
      </c>
      <c r="B44" s="1" t="s">
        <v>10474</v>
      </c>
      <c r="K44" s="1">
        <f t="shared" si="0"/>
        <v>2.72</v>
      </c>
    </row>
    <row r="45" spans="1:56" x14ac:dyDescent="0.25">
      <c r="A45" s="1">
        <v>10</v>
      </c>
      <c r="B45" s="1" t="s">
        <v>10473</v>
      </c>
      <c r="C45" s="1">
        <v>2573.5000056661665</v>
      </c>
      <c r="D45" s="1">
        <v>0</v>
      </c>
      <c r="E45">
        <f>(R45-S45*(1000-T45)/(1000-U45))*AK45</f>
        <v>1.6070569808235589</v>
      </c>
      <c r="F45">
        <f>IF(AV45&lt;&gt;0,1/(1/AV45-1/N45),0)</f>
        <v>3.9301929525579884</v>
      </c>
      <c r="G45">
        <f>((AY45-AL45/2)*S45-E45)/(AY45+AL45/2)</f>
        <v>378.10674828574719</v>
      </c>
      <c r="H45">
        <f>AL45*1000</f>
        <v>30.513114646854689</v>
      </c>
      <c r="I45">
        <f>(AQ45-AW45)</f>
        <v>1.2725011374547517</v>
      </c>
      <c r="J45">
        <f>(P45+AP45*D45)</f>
        <v>27.455005645751953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28.099054336547852</v>
      </c>
      <c r="P45" s="1">
        <v>27.455005645751953</v>
      </c>
      <c r="Q45" s="1">
        <v>28.188154220581055</v>
      </c>
      <c r="R45" s="1">
        <v>399.95956420898438</v>
      </c>
      <c r="S45" s="1">
        <v>387.77212524414063</v>
      </c>
      <c r="T45" s="1">
        <v>0.24225786328315735</v>
      </c>
      <c r="U45" s="1">
        <v>27.161725997924805</v>
      </c>
      <c r="V45" s="1">
        <v>0.56163167953491211</v>
      </c>
      <c r="W45" s="1">
        <v>62.969619750976563</v>
      </c>
      <c r="X45" s="1">
        <v>299.93670654296875</v>
      </c>
      <c r="Y45" s="1">
        <v>1250.55810546875</v>
      </c>
      <c r="Z45" s="1">
        <v>8.1991424560546875</v>
      </c>
      <c r="AA45" s="1">
        <v>88.485893249511719</v>
      </c>
      <c r="AB45" s="1">
        <v>4.4730072021484375</v>
      </c>
      <c r="AC45" s="1">
        <v>3.0857014935463667E-3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1.1027084799373847</v>
      </c>
      <c r="AL45">
        <f>(U45-T45)/(1000-U45)*AK45</f>
        <v>3.0513114646854689E-2</v>
      </c>
      <c r="AM45">
        <f>(P45+273.15)</f>
        <v>300.60500564575193</v>
      </c>
      <c r="AN45">
        <f>(O45+273.15)</f>
        <v>301.24905433654783</v>
      </c>
      <c r="AO45">
        <f>(Y45*AG45+Z45*AH45)*AI45</f>
        <v>200.0892924026557</v>
      </c>
      <c r="AP45">
        <f>((AO45+0.00000010773*(AN45^4-AM45^4))-AL45*44100)/(L45*51.4+0.00000043092*AM45^3)</f>
        <v>-9.349872646413786</v>
      </c>
      <c r="AQ45">
        <f>0.61365*EXP(17.502*J45/(240.97+J45))</f>
        <v>3.6759307245796129</v>
      </c>
      <c r="AR45">
        <f>AQ45*1000/AA45</f>
        <v>41.542562204963644</v>
      </c>
      <c r="AS45">
        <f>(AR45-U45)</f>
        <v>14.38083620703884</v>
      </c>
      <c r="AT45">
        <f>IF(D45,P45,(O45+P45)/2)</f>
        <v>27.777029991149902</v>
      </c>
      <c r="AU45">
        <f>0.61365*EXP(17.502*AT45/(240.97+AT45))</f>
        <v>3.7457916932191848</v>
      </c>
      <c r="AV45">
        <f>IF(AS45&lt;&gt;0,(1000-(AR45+U45)/2)/AS45*AL45,0)</f>
        <v>2.0489019770004862</v>
      </c>
      <c r="AW45">
        <f>U45*AA45/1000</f>
        <v>2.4034295871248612</v>
      </c>
      <c r="AX45">
        <f>(AU45-AW45)</f>
        <v>1.3423621060943236</v>
      </c>
      <c r="AY45">
        <f>1/(1.6/F45+1.37/N45)</f>
        <v>1.3751902253632968</v>
      </c>
      <c r="AZ45">
        <f>G45*AA45*0.001</f>
        <v>33.457113365732624</v>
      </c>
      <c r="BA45">
        <f>G45/S45</f>
        <v>0.97507459580208833</v>
      </c>
      <c r="BB45">
        <f>(1-AL45*AA45/AQ45/F45)*100</f>
        <v>81.311287226719017</v>
      </c>
      <c r="BC45">
        <f>(S45-E45/(N45/1.35))</f>
        <v>387.26526764476773</v>
      </c>
      <c r="BD45">
        <f>E45*BB45/100/BC45</f>
        <v>3.3742213070682985E-3</v>
      </c>
    </row>
    <row r="46" spans="1:56" x14ac:dyDescent="0.25">
      <c r="A46" s="1" t="s">
        <v>1</v>
      </c>
      <c r="B46" s="1" t="s">
        <v>10472</v>
      </c>
      <c r="K46" s="1">
        <f t="shared" si="0"/>
        <v>2.72</v>
      </c>
    </row>
    <row r="47" spans="1:56" x14ac:dyDescent="0.25">
      <c r="A47" s="1" t="s">
        <v>1</v>
      </c>
      <c r="B47" s="1" t="s">
        <v>10471</v>
      </c>
      <c r="K47" s="1">
        <f t="shared" si="0"/>
        <v>2.72</v>
      </c>
    </row>
    <row r="48" spans="1:56" x14ac:dyDescent="0.25">
      <c r="A48" s="1">
        <v>11</v>
      </c>
      <c r="B48" s="1" t="s">
        <v>10470</v>
      </c>
      <c r="C48" s="1">
        <v>2776.5000056661665</v>
      </c>
      <c r="D48" s="1">
        <v>0</v>
      </c>
      <c r="E48">
        <f>(R48-S48*(1000-T48)/(1000-U48))*AK48</f>
        <v>1.6886146640797985</v>
      </c>
      <c r="F48">
        <f>IF(AV48&lt;&gt;0,1/(1/AV48-1/N48),0)</f>
        <v>4.2942133558838238</v>
      </c>
      <c r="G48">
        <f>((AY48-AL48/2)*S48-E48)/(AY48+AL48/2)</f>
        <v>378.04236185618203</v>
      </c>
      <c r="H48">
        <f>AL48*1000</f>
        <v>31.26901007600561</v>
      </c>
      <c r="I48">
        <f>(AQ48-AW48)</f>
        <v>1.2457071124519774</v>
      </c>
      <c r="J48">
        <f>(P48+AP48*D48)</f>
        <v>27.595453262329102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28.18951416015625</v>
      </c>
      <c r="P48" s="1">
        <v>27.595453262329102</v>
      </c>
      <c r="Q48" s="1">
        <v>28.259641647338867</v>
      </c>
      <c r="R48" s="1">
        <v>400.02105712890625</v>
      </c>
      <c r="S48" s="1">
        <v>387.50241088867188</v>
      </c>
      <c r="T48" s="1">
        <v>0.24240709841251373</v>
      </c>
      <c r="U48" s="1">
        <v>27.808383941650391</v>
      </c>
      <c r="V48" s="1">
        <v>0.55900269746780396</v>
      </c>
      <c r="W48" s="1">
        <v>64.12750244140625</v>
      </c>
      <c r="X48" s="1">
        <v>299.958740234375</v>
      </c>
      <c r="Y48" s="1">
        <v>1599.935546875</v>
      </c>
      <c r="Z48" s="1">
        <v>7.9594950675964355</v>
      </c>
      <c r="AA48" s="1">
        <v>88.482368469238281</v>
      </c>
      <c r="AB48" s="1">
        <v>4.56927490234375</v>
      </c>
      <c r="AC48" s="1">
        <v>-8.7978430092334747E-3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1.1027894861557903</v>
      </c>
      <c r="AL48">
        <f>(U48-T48)/(1000-U48)*AK48</f>
        <v>3.1269010076005611E-2</v>
      </c>
      <c r="AM48">
        <f>(P48+273.15)</f>
        <v>300.74545326232908</v>
      </c>
      <c r="AN48">
        <f>(O48+273.15)</f>
        <v>301.33951416015623</v>
      </c>
      <c r="AO48">
        <f>(Y48*AG48+Z48*AH48)*AI48</f>
        <v>255.9896817781846</v>
      </c>
      <c r="AP48">
        <f>((AO48+0.00000010773*(AN48^4-AM48^4))-AL48*44100)/(L48*51.4+0.00000043092*AM48^3)</f>
        <v>-9.1679906859139155</v>
      </c>
      <c r="AQ48">
        <f>0.61365*EXP(17.502*J48/(240.97+J48))</f>
        <v>3.7062587869111359</v>
      </c>
      <c r="AR48">
        <f>AQ48*1000/AA48</f>
        <v>41.886975349214921</v>
      </c>
      <c r="AS48">
        <f>(AR48-U48)</f>
        <v>14.078591407564531</v>
      </c>
      <c r="AT48">
        <f>IF(D48,P48,(O48+P48)/2)</f>
        <v>27.892483711242676</v>
      </c>
      <c r="AU48">
        <f>0.61365*EXP(17.502*AT48/(240.97+AT48))</f>
        <v>3.7711192018245798</v>
      </c>
      <c r="AV48">
        <f>IF(AS48&lt;&gt;0,(1000-(AR48+U48)/2)/AS48*AL48,0)</f>
        <v>2.1436347398953255</v>
      </c>
      <c r="AW48">
        <f>U48*AA48/1000</f>
        <v>2.4605516744591585</v>
      </c>
      <c r="AX48">
        <f>(AU48-AW48)</f>
        <v>1.3105675273654214</v>
      </c>
      <c r="AY48">
        <f>1/(1.6/F48+1.37/N48)</f>
        <v>1.4437058648924703</v>
      </c>
      <c r="AZ48">
        <f>G48*AA48*0.001</f>
        <v>33.450083558739813</v>
      </c>
      <c r="BA48">
        <f>G48/S48</f>
        <v>0.97558712212707321</v>
      </c>
      <c r="BB48">
        <f>(1-AL48*AA48/AQ48/F48)*100</f>
        <v>82.615927964982916</v>
      </c>
      <c r="BC48">
        <f>(S48-E48/(N48/1.35))</f>
        <v>386.96983041074589</v>
      </c>
      <c r="BD48">
        <f>E48*BB48/100/BC48</f>
        <v>3.6050993251890593E-3</v>
      </c>
    </row>
    <row r="49" spans="1:56" x14ac:dyDescent="0.25">
      <c r="A49" s="1" t="s">
        <v>1</v>
      </c>
      <c r="B49" s="1" t="s">
        <v>10469</v>
      </c>
      <c r="K49" s="1">
        <f t="shared" si="0"/>
        <v>2.72</v>
      </c>
    </row>
    <row r="50" spans="1:56" x14ac:dyDescent="0.25">
      <c r="A50" s="1" t="s">
        <v>1</v>
      </c>
      <c r="B50" s="1" t="s">
        <v>10464</v>
      </c>
      <c r="K50" s="1">
        <f t="shared" si="0"/>
        <v>2.72</v>
      </c>
    </row>
    <row r="51" spans="1:56" x14ac:dyDescent="0.25">
      <c r="A51" s="1">
        <v>12</v>
      </c>
      <c r="B51" s="1" t="s">
        <v>10468</v>
      </c>
      <c r="C51" s="1">
        <v>2979.5000056661665</v>
      </c>
      <c r="D51" s="1">
        <v>0</v>
      </c>
      <c r="E51">
        <f>(R51-S51*(1000-T51)/(1000-U51))*AK51</f>
        <v>1.8606831350394408</v>
      </c>
      <c r="F51">
        <f>IF(AV51&lt;&gt;0,1/(1/AV51-1/N51),0)</f>
        <v>4.6932658456402034</v>
      </c>
      <c r="G51">
        <f>((AY51-AL51/2)*S51-E51)/(AY51+AL51/2)</f>
        <v>377.6406277645915</v>
      </c>
      <c r="H51">
        <f>AL51*1000</f>
        <v>32.005044611764589</v>
      </c>
      <c r="I51">
        <f>(AQ51-AW51)</f>
        <v>1.2202872906634732</v>
      </c>
      <c r="J51">
        <f>(P51+AP51*D51)</f>
        <v>27.737436294555664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28.286342620849609</v>
      </c>
      <c r="P51" s="1">
        <v>27.737436294555664</v>
      </c>
      <c r="Q51" s="1">
        <v>28.326478958129883</v>
      </c>
      <c r="R51" s="1">
        <v>399.875732421875</v>
      </c>
      <c r="S51" s="1">
        <v>386.95794677734375</v>
      </c>
      <c r="T51" s="1">
        <v>0.24771375954151154</v>
      </c>
      <c r="U51" s="1">
        <v>28.444704055786133</v>
      </c>
      <c r="V51" s="1">
        <v>0.56802994012832642</v>
      </c>
      <c r="W51" s="1">
        <v>65.226264953613281</v>
      </c>
      <c r="X51" s="1">
        <v>299.95223999023438</v>
      </c>
      <c r="Y51" s="1">
        <v>2000.7513427734375</v>
      </c>
      <c r="Z51" s="1">
        <v>7.9389524459838867</v>
      </c>
      <c r="AA51" s="1">
        <v>88.4822998046875</v>
      </c>
      <c r="AB51" s="1">
        <v>4.682255744934082</v>
      </c>
      <c r="AC51" s="1">
        <v>-1.4592082239687443E-2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1.1027655881993907</v>
      </c>
      <c r="AL51">
        <f>(U51-T51)/(1000-U51)*AK51</f>
        <v>3.2005044611764587E-2</v>
      </c>
      <c r="AM51">
        <f>(P51+273.15)</f>
        <v>300.88743629455564</v>
      </c>
      <c r="AN51">
        <f>(O51+273.15)</f>
        <v>301.43634262084959</v>
      </c>
      <c r="AO51">
        <f>(Y51*AG51+Z51*AH51)*AI51</f>
        <v>320.12020768850562</v>
      </c>
      <c r="AP51">
        <f>((AO51+0.00000010773*(AN51^4-AM51^4))-AL51*44100)/(L51*51.4+0.00000043092*AM51^3)</f>
        <v>-8.9108883519581141</v>
      </c>
      <c r="AQ51">
        <f>0.61365*EXP(17.502*J51/(240.97+J51))</f>
        <v>3.7371401227831522</v>
      </c>
      <c r="AR51">
        <f>AQ51*1000/AA51</f>
        <v>42.236019305921914</v>
      </c>
      <c r="AS51">
        <f>(AR51-U51)</f>
        <v>13.791315250135781</v>
      </c>
      <c r="AT51">
        <f>IF(D51,P51,(O51+P51)/2)</f>
        <v>28.011889457702637</v>
      </c>
      <c r="AU51">
        <f>0.61365*EXP(17.502*AT51/(240.97+AT51))</f>
        <v>3.7974707335422395</v>
      </c>
      <c r="AV51">
        <f>IF(AS51&lt;&gt;0,(1000-(AR51+U51)/2)/AS51*AL51,0)</f>
        <v>2.23865339886774</v>
      </c>
      <c r="AW51">
        <f>U51*AA51/1000</f>
        <v>2.516852832119679</v>
      </c>
      <c r="AX51">
        <f>(AU51-AW51)</f>
        <v>1.2806179014225605</v>
      </c>
      <c r="AY51">
        <f>1/(1.6/F51+1.37/N51)</f>
        <v>1.5129018186347098</v>
      </c>
      <c r="AZ51">
        <f>G51*AA51*0.001</f>
        <v>33.414511244296975</v>
      </c>
      <c r="BA51">
        <f>G51/S51</f>
        <v>0.97592162380861125</v>
      </c>
      <c r="BB51">
        <f>(1-AL51*AA51/AQ51/F51)*100</f>
        <v>83.854172729157568</v>
      </c>
      <c r="BC51">
        <f>(S51-E51/(N51/1.35))</f>
        <v>386.37109677869813</v>
      </c>
      <c r="BD51">
        <f>E51*BB51/100/BC51</f>
        <v>4.0382431890135604E-3</v>
      </c>
    </row>
    <row r="52" spans="1:56" x14ac:dyDescent="0.25">
      <c r="A52" s="1" t="s">
        <v>1</v>
      </c>
      <c r="B52" s="1" t="s">
        <v>10467</v>
      </c>
      <c r="K52" s="2">
        <v>8.5924999999999994</v>
      </c>
    </row>
    <row r="53" spans="1:56" x14ac:dyDescent="0.25">
      <c r="A53" s="1" t="s">
        <v>1</v>
      </c>
      <c r="B53" s="1" t="s">
        <v>10466</v>
      </c>
      <c r="K53" s="2">
        <v>8.5924999999999994</v>
      </c>
    </row>
    <row r="54" spans="1:56" x14ac:dyDescent="0.25">
      <c r="A54" s="1" t="s">
        <v>1</v>
      </c>
      <c r="B54" s="1" t="s">
        <v>10465</v>
      </c>
      <c r="K54" s="2">
        <v>8.5924999999999994</v>
      </c>
    </row>
    <row r="55" spans="1:56" x14ac:dyDescent="0.25">
      <c r="A55" s="1" t="s">
        <v>1</v>
      </c>
      <c r="B55" s="1" t="s">
        <v>10464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955F-CA18-4407-88F0-A19087C41CE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10553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10552</v>
      </c>
    </row>
    <row r="12" spans="1:56" x14ac:dyDescent="0.25">
      <c r="A12" s="1" t="s">
        <v>1</v>
      </c>
      <c r="B12" s="1" t="s">
        <v>10551</v>
      </c>
    </row>
    <row r="13" spans="1:56" x14ac:dyDescent="0.25">
      <c r="A13" s="1" t="s">
        <v>1</v>
      </c>
      <c r="B13" s="1" t="s">
        <v>10550</v>
      </c>
    </row>
    <row r="14" spans="1:56" x14ac:dyDescent="0.25">
      <c r="A14" s="1" t="s">
        <v>1</v>
      </c>
      <c r="B14" s="1" t="s">
        <v>10549</v>
      </c>
    </row>
    <row r="15" spans="1:56" x14ac:dyDescent="0.25">
      <c r="A15" s="1" t="s">
        <v>1</v>
      </c>
      <c r="B15" s="1" t="s">
        <v>10548</v>
      </c>
    </row>
    <row r="16" spans="1:56" x14ac:dyDescent="0.25">
      <c r="A16" s="1" t="s">
        <v>1</v>
      </c>
      <c r="B16" s="1" t="s">
        <v>10547</v>
      </c>
    </row>
    <row r="17" spans="1:56" x14ac:dyDescent="0.25">
      <c r="A17" s="1" t="s">
        <v>1</v>
      </c>
      <c r="B17" s="1" t="s">
        <v>10546</v>
      </c>
    </row>
    <row r="18" spans="1:56" x14ac:dyDescent="0.25">
      <c r="A18" s="1">
        <v>1</v>
      </c>
      <c r="B18" s="1" t="s">
        <v>10545</v>
      </c>
      <c r="C18" s="1">
        <v>712.00000643730164</v>
      </c>
      <c r="D18" s="1">
        <v>0</v>
      </c>
      <c r="E18">
        <f>(R18-S18*(1000-T18)/(1000-U18))*AK18</f>
        <v>-4.685955504263104</v>
      </c>
      <c r="F18">
        <f>IF(AV18&lt;&gt;0,1/(1/AV18-1/N18),0)</f>
        <v>1.8970606752264554</v>
      </c>
      <c r="G18">
        <f>((AY18-AL18/2)*S18-E18)/(AY18+AL18/2)</f>
        <v>391.92532856866552</v>
      </c>
      <c r="H18">
        <f>AL18*1000</f>
        <v>21.906900059624839</v>
      </c>
      <c r="I18">
        <f>(AQ18-AW18)</f>
        <v>1.4226970146638456</v>
      </c>
      <c r="J18">
        <f>(P18+AP18*D18)</f>
        <v>27.950748443603516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27.991361618041992</v>
      </c>
      <c r="P18" s="1">
        <v>27.950748443603516</v>
      </c>
      <c r="Q18" s="1">
        <v>28.039196014404297</v>
      </c>
      <c r="R18" s="1">
        <v>400.14263916015625</v>
      </c>
      <c r="S18" s="1">
        <v>396.5213623046875</v>
      </c>
      <c r="T18" s="1">
        <v>7.3990716934204102</v>
      </c>
      <c r="U18" s="1">
        <v>26.699399948120117</v>
      </c>
      <c r="V18" s="1">
        <v>17.252216339111328</v>
      </c>
      <c r="W18" s="1">
        <v>62.254276275634766</v>
      </c>
      <c r="X18" s="1">
        <v>300.491455078125</v>
      </c>
      <c r="Y18" s="1">
        <v>0.18720018863677979</v>
      </c>
      <c r="Z18" s="1">
        <v>9.9452238082885742</v>
      </c>
      <c r="AA18" s="1">
        <v>88.438713073730469</v>
      </c>
      <c r="AB18" s="1">
        <v>0.53096914291381836</v>
      </c>
      <c r="AC18" s="1">
        <v>1.0366510152816772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1.1047479966107534</v>
      </c>
      <c r="AL18">
        <f>(U18-T18)/(1000-U18)*AK18</f>
        <v>2.190690005962484E-2</v>
      </c>
      <c r="AM18">
        <f>(P18+273.15)</f>
        <v>301.10074844360349</v>
      </c>
      <c r="AN18">
        <f>(O18+273.15)</f>
        <v>301.14136161804197</v>
      </c>
      <c r="AO18">
        <f>(Y18*AG18+Z18*AH18)*AI18</f>
        <v>2.9952029512404721E-2</v>
      </c>
      <c r="AP18">
        <f>((AO18+0.00000010773*(AN18^4-AM18^4))-AL18*44100)/(L18*51.4+0.00000043092*AM18^3)</f>
        <v>-7.9297017138242412</v>
      </c>
      <c r="AQ18">
        <f>0.61365*EXP(17.502*J18/(240.97+J18))</f>
        <v>3.783957585916415</v>
      </c>
      <c r="AR18">
        <f>AQ18*1000/AA18</f>
        <v>42.786212670934816</v>
      </c>
      <c r="AS18">
        <f>(AR18-U18)</f>
        <v>16.086812722814699</v>
      </c>
      <c r="AT18">
        <f>IF(D18,P18,(O18+P18)/2)</f>
        <v>27.971055030822754</v>
      </c>
      <c r="AU18">
        <f>0.61365*EXP(17.502*AT18/(240.97+AT18))</f>
        <v>3.7884410077475361</v>
      </c>
      <c r="AV18">
        <f>IF(AS18&lt;&gt;0,(1000-(AR18+U18)/2)/AS18*AL18,0)</f>
        <v>1.3144799556236304</v>
      </c>
      <c r="AW18">
        <f>U18*AA18/1000</f>
        <v>2.3612605712525694</v>
      </c>
      <c r="AX18">
        <f>(AU18-AW18)</f>
        <v>1.4271804364949667</v>
      </c>
      <c r="AY18">
        <f>1/(1.6/F18+1.37/N18)</f>
        <v>0.85949236935066664</v>
      </c>
      <c r="AZ18">
        <f>G18*AA18*0.001</f>
        <v>34.661371679611754</v>
      </c>
      <c r="BA18">
        <f>G18/S18</f>
        <v>0.98840911443129165</v>
      </c>
      <c r="BB18">
        <f>(1-AL18*AA18/AQ18/F18)*100</f>
        <v>73.010436552605356</v>
      </c>
      <c r="BC18">
        <f>(S18-E18/(N18/1.35))</f>
        <v>397.9992888412076</v>
      </c>
      <c r="BD18">
        <f>E18*BB18/100/BC18</f>
        <v>-8.5960871444881529E-3</v>
      </c>
    </row>
    <row r="19" spans="1:56" x14ac:dyDescent="0.25">
      <c r="A19" s="1" t="s">
        <v>1</v>
      </c>
      <c r="B19" s="1" t="s">
        <v>10544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10543</v>
      </c>
      <c r="K20" s="1">
        <f t="shared" si="0"/>
        <v>2.72</v>
      </c>
    </row>
    <row r="21" spans="1:56" x14ac:dyDescent="0.25">
      <c r="A21" s="1">
        <v>2</v>
      </c>
      <c r="B21" s="1" t="s">
        <v>10542</v>
      </c>
      <c r="C21" s="1">
        <v>915.00000643730164</v>
      </c>
      <c r="D21" s="1">
        <v>0</v>
      </c>
      <c r="E21">
        <f>(R21-S21*(1000-T21)/(1000-U21))*AK21</f>
        <v>-3.4674911456608029</v>
      </c>
      <c r="F21">
        <f>IF(AV21&lt;&gt;0,1/(1/AV21-1/N21),0)</f>
        <v>1.778396931821546</v>
      </c>
      <c r="G21">
        <f>((AY21-AL21/2)*S21-E21)/(AY21+AL21/2)</f>
        <v>389.32895318527977</v>
      </c>
      <c r="H21">
        <f>AL21*1000</f>
        <v>21.336257057737686</v>
      </c>
      <c r="I21">
        <f>(AQ21-AW21)</f>
        <v>1.449948321785842</v>
      </c>
      <c r="J21">
        <f>(P21+AP21*D21)</f>
        <v>27.927045822143555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27.916318893432617</v>
      </c>
      <c r="P21" s="1">
        <v>27.927045822143555</v>
      </c>
      <c r="Q21" s="1">
        <v>27.995420455932617</v>
      </c>
      <c r="R21" s="1">
        <v>399.80569458007813</v>
      </c>
      <c r="S21" s="1">
        <v>395.3095703125</v>
      </c>
      <c r="T21" s="1">
        <v>7.5282268524169922</v>
      </c>
      <c r="U21" s="1">
        <v>26.333440780639648</v>
      </c>
      <c r="V21" s="1">
        <v>17.629491806030273</v>
      </c>
      <c r="W21" s="1">
        <v>61.667270660400391</v>
      </c>
      <c r="X21" s="1">
        <v>300.48245239257813</v>
      </c>
      <c r="Y21" s="1">
        <v>25.539957046508789</v>
      </c>
      <c r="Z21" s="1">
        <v>9.3153800964355469</v>
      </c>
      <c r="AA21" s="1">
        <v>88.434394836425781</v>
      </c>
      <c r="AB21" s="1">
        <v>0.45220479369163513</v>
      </c>
      <c r="AC21" s="1">
        <v>1.0357108116149902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1.1047148985021253</v>
      </c>
      <c r="AL21">
        <f>(U21-T21)/(1000-U21)*AK21</f>
        <v>2.1336257057737687E-2</v>
      </c>
      <c r="AM21">
        <f>(P21+273.15)</f>
        <v>301.07704582214353</v>
      </c>
      <c r="AN21">
        <f>(O21+273.15)</f>
        <v>301.06631889343259</v>
      </c>
      <c r="AO21">
        <f>(Y21*AG21+Z21*AH21)*AI21</f>
        <v>4.0863930361034022</v>
      </c>
      <c r="AP21">
        <f>((AO21+0.00000010773*(AN21^4-AM21^4))-AL21*44100)/(L21*51.4+0.00000043092*AM21^3)</f>
        <v>-7.69485879262088</v>
      </c>
      <c r="AQ21">
        <f>0.61365*EXP(17.502*J21/(240.97+J21))</f>
        <v>3.7787302211825651</v>
      </c>
      <c r="AR21">
        <f>AQ21*1000/AA21</f>
        <v>42.729191828269521</v>
      </c>
      <c r="AS21">
        <f>(AR21-U21)</f>
        <v>16.395751047629872</v>
      </c>
      <c r="AT21">
        <f>IF(D21,P21,(O21+P21)/2)</f>
        <v>27.921682357788086</v>
      </c>
      <c r="AU21">
        <f>0.61365*EXP(17.502*AT21/(240.97+AT21))</f>
        <v>3.7775482398671389</v>
      </c>
      <c r="AV21">
        <f>IF(AS21&lt;&gt;0,(1000-(AR21+U21)/2)/AS21*AL21,0)</f>
        <v>1.256391851564592</v>
      </c>
      <c r="AW21">
        <f>U21*AA21/1000</f>
        <v>2.3287818993967231</v>
      </c>
      <c r="AX21">
        <f>(AU21-AW21)</f>
        <v>1.4487663404704159</v>
      </c>
      <c r="AY21">
        <f>1/(1.6/F21+1.37/N21)</f>
        <v>0.81983737922283118</v>
      </c>
      <c r="AZ21">
        <f>G21*AA21*0.001</f>
        <v>34.43007036723936</v>
      </c>
      <c r="BA21">
        <f>G21/S21</f>
        <v>0.98487105403875641</v>
      </c>
      <c r="BB21">
        <f>(1-AL21*AA21/AQ21/F21)*100</f>
        <v>71.922084939350839</v>
      </c>
      <c r="BC21">
        <f>(S21-E21/(N21/1.35))</f>
        <v>396.4031993865828</v>
      </c>
      <c r="BD21">
        <f>E21*BB21/100/BC21</f>
        <v>-6.2913012077244193E-3</v>
      </c>
    </row>
    <row r="22" spans="1:56" x14ac:dyDescent="0.25">
      <c r="A22" s="1" t="s">
        <v>1</v>
      </c>
      <c r="B22" s="1" t="s">
        <v>10541</v>
      </c>
      <c r="K22" s="1">
        <f t="shared" si="0"/>
        <v>2.72</v>
      </c>
    </row>
    <row r="23" spans="1:56" x14ac:dyDescent="0.25">
      <c r="A23" s="1" t="s">
        <v>1</v>
      </c>
      <c r="B23" s="1" t="s">
        <v>10540</v>
      </c>
      <c r="K23" s="1">
        <f t="shared" si="0"/>
        <v>2.72</v>
      </c>
    </row>
    <row r="24" spans="1:56" x14ac:dyDescent="0.25">
      <c r="A24" s="1">
        <v>3</v>
      </c>
      <c r="B24" s="1" t="s">
        <v>10539</v>
      </c>
      <c r="C24" s="1">
        <v>1118.0000064373016</v>
      </c>
      <c r="D24" s="1">
        <v>0</v>
      </c>
      <c r="E24">
        <f>(R24-S24*(1000-T24)/(1000-U24))*AK24</f>
        <v>-2.568517354571962</v>
      </c>
      <c r="F24">
        <f>IF(AV24&lt;&gt;0,1/(1/AV24-1/N24),0)</f>
        <v>1.7052406232614623</v>
      </c>
      <c r="G24">
        <f>((AY24-AL24/2)*S24-E24)/(AY24+AL24/2)</f>
        <v>387.71001549617739</v>
      </c>
      <c r="H24">
        <f>AL24*1000</f>
        <v>20.872200163262171</v>
      </c>
      <c r="I24">
        <f>(AQ24-AW24)</f>
        <v>1.461580339783711</v>
      </c>
      <c r="J24">
        <f>(P24+AP24*D24)</f>
        <v>27.86817741394043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27.818323135375977</v>
      </c>
      <c r="P24" s="1">
        <v>27.86817741394043</v>
      </c>
      <c r="Q24" s="1">
        <v>27.909929275512695</v>
      </c>
      <c r="R24" s="1">
        <v>399.88778686523438</v>
      </c>
      <c r="S24" s="1">
        <v>394.75344848632813</v>
      </c>
      <c r="T24" s="1">
        <v>7.6528110504150391</v>
      </c>
      <c r="U24" s="1">
        <v>26.057872772216797</v>
      </c>
      <c r="V24" s="1">
        <v>18.022310256958008</v>
      </c>
      <c r="W24" s="1">
        <v>61.366085052490234</v>
      </c>
      <c r="X24" s="1">
        <v>300.42288208007813</v>
      </c>
      <c r="Y24" s="1">
        <v>49.283515930175781</v>
      </c>
      <c r="Z24" s="1">
        <v>9.4161624908447266</v>
      </c>
      <c r="AA24" s="1">
        <v>88.426033020019531</v>
      </c>
      <c r="AB24" s="1">
        <v>0.38672018051147461</v>
      </c>
      <c r="AC24" s="1">
        <v>1.0333425998687744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1.1044958900002868</v>
      </c>
      <c r="AL24">
        <f>(U24-T24)/(1000-U24)*AK24</f>
        <v>2.0872200163262172E-2</v>
      </c>
      <c r="AM24">
        <f>(P24+273.15)</f>
        <v>301.01817741394041</v>
      </c>
      <c r="AN24">
        <f>(O24+273.15)</f>
        <v>300.96832313537595</v>
      </c>
      <c r="AO24">
        <f>(Y24*AG24+Z24*AH24)*AI24</f>
        <v>7.8853623725765374</v>
      </c>
      <c r="AP24">
        <f>((AO24+0.00000010773*(AN24^4-AM24^4))-AL24*44100)/(L24*51.4+0.00000043092*AM24^3)</f>
        <v>-7.4997915254704433</v>
      </c>
      <c r="AQ24">
        <f>0.61365*EXP(17.502*J24/(240.97+J24))</f>
        <v>3.7657746579712215</v>
      </c>
      <c r="AR24">
        <f>AQ24*1000/AA24</f>
        <v>42.586719423664015</v>
      </c>
      <c r="AS24">
        <f>(AR24-U24)</f>
        <v>16.528846651447218</v>
      </c>
      <c r="AT24">
        <f>IF(D24,P24,(O24+P24)/2)</f>
        <v>27.843250274658203</v>
      </c>
      <c r="AU24">
        <f>0.61365*EXP(17.502*AT24/(240.97+AT24))</f>
        <v>3.7603004668002229</v>
      </c>
      <c r="AV24">
        <f>IF(AS24&lt;&gt;0,(1000-(AR24+U24)/2)/AS24*AL24,0)</f>
        <v>1.2194328348541139</v>
      </c>
      <c r="AW24">
        <f>U24*AA24/1000</f>
        <v>2.3041943181875104</v>
      </c>
      <c r="AX24">
        <f>(AU24-AW24)</f>
        <v>1.4561061486127125</v>
      </c>
      <c r="AY24">
        <f>1/(1.6/F24+1.37/N24)</f>
        <v>0.7946905541085314</v>
      </c>
      <c r="AZ24">
        <f>G24*AA24*0.001</f>
        <v>34.283658632457268</v>
      </c>
      <c r="BA24">
        <f>G24/S24</f>
        <v>0.98215738705473354</v>
      </c>
      <c r="BB24">
        <f>(1-AL24*AA24/AQ24/F24)*100</f>
        <v>71.258569852824067</v>
      </c>
      <c r="BC24">
        <f>(S24-E24/(N24/1.35))</f>
        <v>395.56354579825967</v>
      </c>
      <c r="BD24">
        <f>E24*BB24/100/BC24</f>
        <v>-4.6270409716243945E-3</v>
      </c>
    </row>
    <row r="25" spans="1:56" x14ac:dyDescent="0.25">
      <c r="A25" s="1" t="s">
        <v>1</v>
      </c>
      <c r="B25" s="1" t="s">
        <v>10538</v>
      </c>
      <c r="K25" s="1">
        <f t="shared" si="0"/>
        <v>2.72</v>
      </c>
    </row>
    <row r="26" spans="1:56" x14ac:dyDescent="0.25">
      <c r="A26" s="1" t="s">
        <v>1</v>
      </c>
      <c r="B26" s="1" t="s">
        <v>10537</v>
      </c>
      <c r="K26" s="1">
        <f t="shared" si="0"/>
        <v>2.72</v>
      </c>
    </row>
    <row r="27" spans="1:56" x14ac:dyDescent="0.25">
      <c r="A27" s="1">
        <v>4</v>
      </c>
      <c r="B27" s="1" t="s">
        <v>10536</v>
      </c>
      <c r="C27" s="1">
        <v>1321.0000064373016</v>
      </c>
      <c r="D27" s="1">
        <v>0</v>
      </c>
      <c r="E27">
        <f>(R27-S27*(1000-T27)/(1000-U27))*AK27</f>
        <v>-1.3217759508546341</v>
      </c>
      <c r="F27">
        <f>IF(AV27&lt;&gt;0,1/(1/AV27-1/N27),0)</f>
        <v>1.7050757276732429</v>
      </c>
      <c r="G27">
        <f>((AY27-AL27/2)*S27-E27)/(AY27+AL27/2)</f>
        <v>385.51502932036169</v>
      </c>
      <c r="H27">
        <f>AL27*1000</f>
        <v>20.683954235839259</v>
      </c>
      <c r="I27">
        <f>(AQ27-AW27)</f>
        <v>1.4486128217928558</v>
      </c>
      <c r="J27">
        <f>(P27+AP27*D27)</f>
        <v>27.785133361816406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27.738330841064453</v>
      </c>
      <c r="P27" s="1">
        <v>27.785133361816406</v>
      </c>
      <c r="Q27" s="1">
        <v>27.833786010742188</v>
      </c>
      <c r="R27" s="1">
        <v>400.17767333984375</v>
      </c>
      <c r="S27" s="1">
        <v>393.996826171875</v>
      </c>
      <c r="T27" s="1">
        <v>7.7623491287231445</v>
      </c>
      <c r="U27" s="1">
        <v>26.000051498413086</v>
      </c>
      <c r="V27" s="1">
        <v>18.364824295043945</v>
      </c>
      <c r="W27" s="1">
        <v>61.513126373291016</v>
      </c>
      <c r="X27" s="1">
        <v>300.46319580078125</v>
      </c>
      <c r="Y27" s="1">
        <v>101.00381469726563</v>
      </c>
      <c r="Z27" s="1">
        <v>8.3527975082397461</v>
      </c>
      <c r="AA27" s="1">
        <v>88.421043395996094</v>
      </c>
      <c r="AB27" s="1">
        <v>0.41871634125709534</v>
      </c>
      <c r="AC27" s="1">
        <v>1.0337563753128052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1.1046441022087543</v>
      </c>
      <c r="AL27">
        <f>(U27-T27)/(1000-U27)*AK27</f>
        <v>2.0683954235839259E-2</v>
      </c>
      <c r="AM27">
        <f>(P27+273.15)</f>
        <v>300.93513336181638</v>
      </c>
      <c r="AN27">
        <f>(O27+273.15)</f>
        <v>300.88833084106443</v>
      </c>
      <c r="AO27">
        <f>(Y27*AG27+Z27*AH27)*AI27</f>
        <v>16.16060999034471</v>
      </c>
      <c r="AP27">
        <f>((AO27+0.00000010773*(AN27^4-AM27^4))-AL27*44100)/(L27*51.4+0.00000043092*AM27^3)</f>
        <v>-7.3639359981285537</v>
      </c>
      <c r="AQ27">
        <f>0.61365*EXP(17.502*J27/(240.97+J27))</f>
        <v>3.7475645036321725</v>
      </c>
      <c r="AR27">
        <f>AQ27*1000/AA27</f>
        <v>42.383174408478773</v>
      </c>
      <c r="AS27">
        <f>(AR27-U27)</f>
        <v>16.383122910065687</v>
      </c>
      <c r="AT27">
        <f>IF(D27,P27,(O27+P27)/2)</f>
        <v>27.76173210144043</v>
      </c>
      <c r="AU27">
        <f>0.61365*EXP(17.502*AT27/(240.97+AT27))</f>
        <v>3.7424469005168306</v>
      </c>
      <c r="AV27">
        <f>IF(AS27&lt;&gt;0,(1000-(AR27+U27)/2)/AS27*AL27,0)</f>
        <v>1.2193485080910351</v>
      </c>
      <c r="AW27">
        <f>U27*AA27/1000</f>
        <v>2.2989516818393168</v>
      </c>
      <c r="AX27">
        <f>(AU27-AW27)</f>
        <v>1.4434952186775138</v>
      </c>
      <c r="AY27">
        <f>1/(1.6/F27+1.37/N27)</f>
        <v>0.79463325281017583</v>
      </c>
      <c r="AZ27">
        <f>G27*AA27*0.001</f>
        <v>34.087641137344406</v>
      </c>
      <c r="BA27">
        <f>G27/S27</f>
        <v>0.97847242341030116</v>
      </c>
      <c r="BB27">
        <f>(1-AL27*AA27/AQ27/F27)*100</f>
        <v>71.378234791210275</v>
      </c>
      <c r="BC27">
        <f>(S27-E27/(N27/1.35))</f>
        <v>394.41370758513744</v>
      </c>
      <c r="BD27">
        <f>E27*BB27/100/BC27</f>
        <v>-2.3920576883376173E-3</v>
      </c>
    </row>
    <row r="28" spans="1:56" x14ac:dyDescent="0.25">
      <c r="A28" s="1" t="s">
        <v>1</v>
      </c>
      <c r="B28" s="1" t="s">
        <v>10535</v>
      </c>
      <c r="K28" s="1">
        <f t="shared" si="0"/>
        <v>2.72</v>
      </c>
    </row>
    <row r="29" spans="1:56" x14ac:dyDescent="0.25">
      <c r="A29" s="1" t="s">
        <v>1</v>
      </c>
      <c r="B29" s="1" t="s">
        <v>10534</v>
      </c>
      <c r="K29" s="1">
        <f t="shared" si="0"/>
        <v>2.72</v>
      </c>
    </row>
    <row r="30" spans="1:56" x14ac:dyDescent="0.25">
      <c r="A30" s="1">
        <v>5</v>
      </c>
      <c r="B30" s="1" t="s">
        <v>10533</v>
      </c>
      <c r="C30" s="1">
        <v>1524.0000064373016</v>
      </c>
      <c r="D30" s="1">
        <v>0</v>
      </c>
      <c r="E30">
        <f>(R30-S30*(1000-T30)/(1000-U30))*AK30</f>
        <v>-0.47629426293386801</v>
      </c>
      <c r="F30">
        <f>IF(AV30&lt;&gt;0,1/(1/AV30-1/N30),0)</f>
        <v>1.7091707070412505</v>
      </c>
      <c r="G30">
        <f>((AY30-AL30/2)*S30-E30)/(AY30+AL30/2)</f>
        <v>383.7218203138969</v>
      </c>
      <c r="H30">
        <f>AL30*1000</f>
        <v>20.614954156347078</v>
      </c>
      <c r="I30">
        <f>(AQ30-AW30)</f>
        <v>1.4412242261411978</v>
      </c>
      <c r="J30">
        <f>(P30+AP30*D30)</f>
        <v>27.767824172973633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27.706674575805664</v>
      </c>
      <c r="P30" s="1">
        <v>27.767824172973633</v>
      </c>
      <c r="Q30" s="1">
        <v>27.805395126342773</v>
      </c>
      <c r="R30" s="1">
        <v>400.0889892578125</v>
      </c>
      <c r="S30" s="1">
        <v>393.18301391601563</v>
      </c>
      <c r="T30" s="1">
        <v>7.8674025535583496</v>
      </c>
      <c r="U30" s="1">
        <v>26.042261123657227</v>
      </c>
      <c r="V30" s="1">
        <v>18.646770477294922</v>
      </c>
      <c r="W30" s="1">
        <v>61.723560333251953</v>
      </c>
      <c r="X30" s="1">
        <v>300.48330688476563</v>
      </c>
      <c r="Y30" s="1">
        <v>150.82716369628906</v>
      </c>
      <c r="Z30" s="1">
        <v>10.148179054260254</v>
      </c>
      <c r="AA30" s="1">
        <v>88.416069030761719</v>
      </c>
      <c r="AB30" s="1">
        <v>0.40820607542991638</v>
      </c>
      <c r="AC30" s="1">
        <v>1.036620020866394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1.1047180400175205</v>
      </c>
      <c r="AL30">
        <f>(U30-T30)/(1000-U30)*AK30</f>
        <v>2.0614954156347079E-2</v>
      </c>
      <c r="AM30">
        <f>(P30+273.15)</f>
        <v>300.91782417297361</v>
      </c>
      <c r="AN30">
        <f>(O30+273.15)</f>
        <v>300.85667457580564</v>
      </c>
      <c r="AO30">
        <f>(Y30*AG30+Z30*AH30)*AI30</f>
        <v>24.132345652006279</v>
      </c>
      <c r="AP30">
        <f>((AO30+0.00000010773*(AN30^4-AM30^4))-AL30*44100)/(L30*51.4+0.00000043092*AM30^3)</f>
        <v>-7.2749691325606625</v>
      </c>
      <c r="AQ30">
        <f>0.61365*EXP(17.502*J30/(240.97+J30))</f>
        <v>3.7437785833675976</v>
      </c>
      <c r="AR30">
        <f>AQ30*1000/AA30</f>
        <v>42.342739554108228</v>
      </c>
      <c r="AS30">
        <f>(AR30-U30)</f>
        <v>16.300478430451001</v>
      </c>
      <c r="AT30">
        <f>IF(D30,P30,(O30+P30)/2)</f>
        <v>27.737249374389648</v>
      </c>
      <c r="AU30">
        <f>0.61365*EXP(17.502*AT30/(240.97+AT30))</f>
        <v>3.7370993204725456</v>
      </c>
      <c r="AV30">
        <f>IF(AS30&lt;&gt;0,(1000-(AR30+U30)/2)/AS30*AL30,0)</f>
        <v>1.2214412855622703</v>
      </c>
      <c r="AW30">
        <f>U30*AA30/1000</f>
        <v>2.3025543572263998</v>
      </c>
      <c r="AX30">
        <f>(AU30-AW30)</f>
        <v>1.4345449632461458</v>
      </c>
      <c r="AY30">
        <f>1/(1.6/F30+1.37/N30)</f>
        <v>0.79605542646612526</v>
      </c>
      <c r="AZ30">
        <f>G30*AA30*0.001</f>
        <v>33.927174953483053</v>
      </c>
      <c r="BA30">
        <f>G30/S30</f>
        <v>0.97593692182201019</v>
      </c>
      <c r="BB30">
        <f>(1-AL30*AA30/AQ30/F30)*100</f>
        <v>71.514884867010892</v>
      </c>
      <c r="BC30">
        <f>(S30-E30/(N30/1.35))</f>
        <v>393.33323470444219</v>
      </c>
      <c r="BD30">
        <f>E30*BB30/100/BC30</f>
        <v>-8.6598655722871457E-4</v>
      </c>
    </row>
    <row r="31" spans="1:56" x14ac:dyDescent="0.25">
      <c r="A31" s="1" t="s">
        <v>1</v>
      </c>
      <c r="B31" s="1" t="s">
        <v>10532</v>
      </c>
      <c r="K31" s="1">
        <f t="shared" si="0"/>
        <v>2.72</v>
      </c>
    </row>
    <row r="32" spans="1:56" x14ac:dyDescent="0.25">
      <c r="A32" s="1" t="s">
        <v>1</v>
      </c>
      <c r="B32" s="1" t="s">
        <v>10531</v>
      </c>
      <c r="K32" s="1">
        <f t="shared" si="0"/>
        <v>2.72</v>
      </c>
    </row>
    <row r="33" spans="1:56" x14ac:dyDescent="0.25">
      <c r="A33" s="1">
        <v>6</v>
      </c>
      <c r="B33" s="1" t="s">
        <v>10530</v>
      </c>
      <c r="C33" s="1">
        <v>1727.0000064373016</v>
      </c>
      <c r="D33" s="1">
        <v>0</v>
      </c>
      <c r="E33">
        <f>(R33-S33*(1000-T33)/(1000-U33))*AK33</f>
        <v>0.71966463969445427</v>
      </c>
      <c r="F33">
        <f>IF(AV33&lt;&gt;0,1/(1/AV33-1/N33),0)</f>
        <v>1.7725968455055989</v>
      </c>
      <c r="G33">
        <f>((AY33-AL33/2)*S33-E33)/(AY33+AL33/2)</f>
        <v>381.23025964739514</v>
      </c>
      <c r="H33">
        <f>AL33*1000</f>
        <v>20.738422658212798</v>
      </c>
      <c r="I33">
        <f>(AQ33-AW33)</f>
        <v>1.4127357862038403</v>
      </c>
      <c r="J33">
        <f>(P33+AP33*D33)</f>
        <v>27.720808029174805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27.671335220336914</v>
      </c>
      <c r="P33" s="1">
        <v>27.720808029174805</v>
      </c>
      <c r="Q33" s="1">
        <v>27.763647079467773</v>
      </c>
      <c r="R33" s="1">
        <v>399.92044067382813</v>
      </c>
      <c r="S33" s="1">
        <v>391.91241455078125</v>
      </c>
      <c r="T33" s="1">
        <v>7.9695949554443359</v>
      </c>
      <c r="U33" s="1">
        <v>26.248001098632813</v>
      </c>
      <c r="V33" s="1">
        <v>18.928277969360352</v>
      </c>
      <c r="W33" s="1">
        <v>62.340618133544922</v>
      </c>
      <c r="X33" s="1">
        <v>300.50704956054688</v>
      </c>
      <c r="Y33" s="1">
        <v>301.34375</v>
      </c>
      <c r="Z33" s="1">
        <v>10.295045852661133</v>
      </c>
      <c r="AA33" s="1">
        <v>88.417251586914063</v>
      </c>
      <c r="AB33" s="1">
        <v>0.44633778929710388</v>
      </c>
      <c r="AC33" s="1">
        <v>1.0337764024734497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1.1048053292667162</v>
      </c>
      <c r="AL33">
        <f>(U33-T33)/(1000-U33)*AK33</f>
        <v>2.0738422658212796E-2</v>
      </c>
      <c r="AM33">
        <f>(P33+273.15)</f>
        <v>300.87080802917478</v>
      </c>
      <c r="AN33">
        <f>(O33+273.15)</f>
        <v>300.82133522033689</v>
      </c>
      <c r="AO33">
        <f>(Y33*AG33+Z33*AH33)*AI33</f>
        <v>48.21499892231077</v>
      </c>
      <c r="AP33">
        <f>((AO33+0.00000010773*(AN33^4-AM33^4))-AL33*44100)/(L33*51.4+0.00000043092*AM33^3)</f>
        <v>-7.1210776512941365</v>
      </c>
      <c r="AQ33">
        <f>0.61365*EXP(17.502*J33/(240.97+J33))</f>
        <v>3.7335119029952546</v>
      </c>
      <c r="AR33">
        <f>AQ33*1000/AA33</f>
        <v>42.226056974019563</v>
      </c>
      <c r="AS33">
        <f>(AR33-U33)</f>
        <v>15.978055875386751</v>
      </c>
      <c r="AT33">
        <f>IF(D33,P33,(O33+P33)/2)</f>
        <v>27.696071624755859</v>
      </c>
      <c r="AU33">
        <f>0.61365*EXP(17.502*AT33/(240.97+AT33))</f>
        <v>3.7281202075008451</v>
      </c>
      <c r="AV33">
        <f>IF(AS33&lt;&gt;0,(1000-(AR33+U33)/2)/AS33*AL33,0)</f>
        <v>1.2534942195532388</v>
      </c>
      <c r="AW33">
        <f>U33*AA33/1000</f>
        <v>2.3207761167914143</v>
      </c>
      <c r="AX33">
        <f>(AU33-AW33)</f>
        <v>1.4073440907094308</v>
      </c>
      <c r="AY33">
        <f>1/(1.6/F33+1.37/N33)</f>
        <v>0.81786348307272727</v>
      </c>
      <c r="AZ33">
        <f>G33*AA33*0.001</f>
        <v>33.707331779788305</v>
      </c>
      <c r="BA33">
        <f>G33/S33</f>
        <v>0.97274351485999688</v>
      </c>
      <c r="BB33">
        <f>(1-AL33*AA33/AQ33/F33)*100</f>
        <v>72.29327335977014</v>
      </c>
      <c r="BC33">
        <f>(S33-E33/(N33/1.35))</f>
        <v>391.68543598313761</v>
      </c>
      <c r="BD33">
        <f>E33*BB33/100/BC33</f>
        <v>1.3282830492331982E-3</v>
      </c>
    </row>
    <row r="34" spans="1:56" x14ac:dyDescent="0.25">
      <c r="A34" s="1" t="s">
        <v>1</v>
      </c>
      <c r="B34" s="1" t="s">
        <v>10529</v>
      </c>
      <c r="K34" s="1">
        <f t="shared" si="0"/>
        <v>2.72</v>
      </c>
    </row>
    <row r="35" spans="1:56" x14ac:dyDescent="0.25">
      <c r="A35" s="1" t="s">
        <v>1</v>
      </c>
      <c r="B35" s="1" t="s">
        <v>10528</v>
      </c>
      <c r="K35" s="1">
        <f t="shared" si="0"/>
        <v>2.72</v>
      </c>
    </row>
    <row r="36" spans="1:56" x14ac:dyDescent="0.25">
      <c r="A36" s="1">
        <v>7</v>
      </c>
      <c r="B36" s="1" t="s">
        <v>10527</v>
      </c>
      <c r="C36" s="1">
        <v>1930.0000064373016</v>
      </c>
      <c r="D36" s="1">
        <v>0</v>
      </c>
      <c r="E36">
        <f>(R36-S36*(1000-T36)/(1000-U36))*AK36</f>
        <v>1.5011175309631133</v>
      </c>
      <c r="F36">
        <f>IF(AV36&lt;&gt;0,1/(1/AV36-1/N36),0)</f>
        <v>1.8882453441103206</v>
      </c>
      <c r="G36">
        <f>((AY36-AL36/2)*S36-E36)/(AY36+AL36/2)</f>
        <v>379.93756163589751</v>
      </c>
      <c r="H36">
        <f>AL36*1000</f>
        <v>21.065397874870367</v>
      </c>
      <c r="I36">
        <f>(AQ36-AW36)</f>
        <v>1.3725710150136812</v>
      </c>
      <c r="J36">
        <f>(P36+AP36*D36)</f>
        <v>27.69114875793457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27.652215957641602</v>
      </c>
      <c r="P36" s="1">
        <v>27.69114875793457</v>
      </c>
      <c r="Q36" s="1">
        <v>27.734766006469727</v>
      </c>
      <c r="R36" s="1">
        <v>399.98922729492188</v>
      </c>
      <c r="S36" s="1">
        <v>391.17156982421875</v>
      </c>
      <c r="T36" s="1">
        <v>8.0702056884765625</v>
      </c>
      <c r="U36" s="1">
        <v>26.630447387695313</v>
      </c>
      <c r="V36" s="1">
        <v>19.187734603881836</v>
      </c>
      <c r="W36" s="1">
        <v>63.316596984863281</v>
      </c>
      <c r="X36" s="1">
        <v>300.49185180664063</v>
      </c>
      <c r="Y36" s="1">
        <v>499.88143920898438</v>
      </c>
      <c r="Z36" s="1">
        <v>10.49803352355957</v>
      </c>
      <c r="AA36" s="1">
        <v>88.412971496582031</v>
      </c>
      <c r="AB36" s="1">
        <v>0.50813436508178711</v>
      </c>
      <c r="AC36" s="1">
        <v>1.0372146368026733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1.1047494551714727</v>
      </c>
      <c r="AL36">
        <f>(U36-T36)/(1000-U36)*AK36</f>
        <v>2.1065397874870367E-2</v>
      </c>
      <c r="AM36">
        <f>(P36+273.15)</f>
        <v>300.84114875793455</v>
      </c>
      <c r="AN36">
        <f>(O36+273.15)</f>
        <v>300.80221595764158</v>
      </c>
      <c r="AO36">
        <f>(Y36*AG36+Z36*AH36)*AI36</f>
        <v>79.981028485722163</v>
      </c>
      <c r="AP36">
        <f>((AO36+0.00000010773*(AN36^4-AM36^4))-AL36*44100)/(L36*51.4+0.00000043092*AM36^3)</f>
        <v>-6.9777739810535309</v>
      </c>
      <c r="AQ36">
        <f>0.61365*EXP(17.502*J36/(240.97+J36))</f>
        <v>3.7270480008432143</v>
      </c>
      <c r="AR36">
        <f>AQ36*1000/AA36</f>
        <v>42.154990809095231</v>
      </c>
      <c r="AS36">
        <f>(AR36-U36)</f>
        <v>15.524543421399919</v>
      </c>
      <c r="AT36">
        <f>IF(D36,P36,(O36+P36)/2)</f>
        <v>27.671682357788086</v>
      </c>
      <c r="AU36">
        <f>0.61365*EXP(17.502*AT36/(240.97+AT36))</f>
        <v>3.7228108293836231</v>
      </c>
      <c r="AV36">
        <f>IF(AS36&lt;&gt;0,(1000-(AR36+U36)/2)/AS36*AL36,0)</f>
        <v>1.3102415324514443</v>
      </c>
      <c r="AW36">
        <f>U36*AA36/1000</f>
        <v>2.3544769858295331</v>
      </c>
      <c r="AX36">
        <f>(AU36-AW36)</f>
        <v>1.3683338435540899</v>
      </c>
      <c r="AY36">
        <f>1/(1.6/F36+1.37/N36)</f>
        <v>0.85659345259722597</v>
      </c>
      <c r="AZ36">
        <f>G36*AA36*0.001</f>
        <v>33.591408807395489</v>
      </c>
      <c r="BA36">
        <f>G36/S36</f>
        <v>0.97128112302903435</v>
      </c>
      <c r="BB36">
        <f>(1-AL36*AA36/AQ36/F36)*100</f>
        <v>73.535588256142347</v>
      </c>
      <c r="BC36">
        <f>(S36-E36/(N36/1.35))</f>
        <v>390.69812498859716</v>
      </c>
      <c r="BD36">
        <f>E36*BB36/100/BC36</f>
        <v>2.8253414495962121E-3</v>
      </c>
    </row>
    <row r="37" spans="1:56" x14ac:dyDescent="0.25">
      <c r="A37" s="1" t="s">
        <v>1</v>
      </c>
      <c r="B37" s="1" t="s">
        <v>10526</v>
      </c>
      <c r="K37" s="1">
        <f t="shared" si="0"/>
        <v>2.72</v>
      </c>
    </row>
    <row r="38" spans="1:56" x14ac:dyDescent="0.25">
      <c r="A38" s="1" t="s">
        <v>1</v>
      </c>
      <c r="B38" s="1" t="s">
        <v>10525</v>
      </c>
      <c r="K38" s="1">
        <f t="shared" si="0"/>
        <v>2.72</v>
      </c>
    </row>
    <row r="39" spans="1:56" x14ac:dyDescent="0.25">
      <c r="A39" s="1">
        <v>8</v>
      </c>
      <c r="B39" s="1" t="s">
        <v>10524</v>
      </c>
      <c r="C39" s="1">
        <v>2133.0000064373016</v>
      </c>
      <c r="D39" s="1">
        <v>0</v>
      </c>
      <c r="E39">
        <f>(R39-S39*(1000-T39)/(1000-U39))*AK39</f>
        <v>1.8909349684741312</v>
      </c>
      <c r="F39">
        <f>IF(AV39&lt;&gt;0,1/(1/AV39-1/N39),0)</f>
        <v>2.0741770172857197</v>
      </c>
      <c r="G39">
        <f>((AY39-AL39/2)*S39-E39)/(AY39+AL39/2)</f>
        <v>379.48586158629439</v>
      </c>
      <c r="H39">
        <f>AL39*1000</f>
        <v>21.581599487264196</v>
      </c>
      <c r="I39">
        <f>(AQ39-AW39)</f>
        <v>1.3184007823772839</v>
      </c>
      <c r="J39">
        <f>(P39+AP39*D39)</f>
        <v>27.659513473510742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27.651182174682617</v>
      </c>
      <c r="P39" s="1">
        <v>27.659513473510742</v>
      </c>
      <c r="Q39" s="1">
        <v>27.721994400024414</v>
      </c>
      <c r="R39" s="1">
        <v>399.96197509765625</v>
      </c>
      <c r="S39" s="1">
        <v>390.61981201171875</v>
      </c>
      <c r="T39" s="1">
        <v>8.1618862152099609</v>
      </c>
      <c r="U39" s="1">
        <v>27.165773391723633</v>
      </c>
      <c r="V39" s="1">
        <v>19.406536102294922</v>
      </c>
      <c r="W39" s="1">
        <v>64.592124938964844</v>
      </c>
      <c r="X39" s="1">
        <v>300.50308227539063</v>
      </c>
      <c r="Y39" s="1">
        <v>749.6688232421875</v>
      </c>
      <c r="Z39" s="1">
        <v>10.343277931213379</v>
      </c>
      <c r="AA39" s="1">
        <v>88.411376953125</v>
      </c>
      <c r="AB39" s="1">
        <v>0.5947188138961792</v>
      </c>
      <c r="AC39" s="1">
        <v>1.0396891832351685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1.1047907436595241</v>
      </c>
      <c r="AL39">
        <f>(U39-T39)/(1000-U39)*AK39</f>
        <v>2.1581599487264194E-2</v>
      </c>
      <c r="AM39">
        <f>(P39+273.15)</f>
        <v>300.80951347351072</v>
      </c>
      <c r="AN39">
        <f>(O39+273.15)</f>
        <v>300.80118217468259</v>
      </c>
      <c r="AO39">
        <f>(Y39*AG39+Z39*AH39)*AI39</f>
        <v>119.94700903772537</v>
      </c>
      <c r="AP39">
        <f>((AO39+0.00000010773*(AN39^4-AM39^4))-AL39*44100)/(L39*51.4+0.00000043092*AM39^3)</f>
        <v>-6.8337334869469126</v>
      </c>
      <c r="AQ39">
        <f>0.61365*EXP(17.502*J39/(240.97+J39))</f>
        <v>3.7201642139361351</v>
      </c>
      <c r="AR39">
        <f>AQ39*1000/AA39</f>
        <v>42.077890223432853</v>
      </c>
      <c r="AS39">
        <f>(AR39-U39)</f>
        <v>14.91211683170922</v>
      </c>
      <c r="AT39">
        <f>IF(D39,P39,(O39+P39)/2)</f>
        <v>27.65534782409668</v>
      </c>
      <c r="AU39">
        <f>0.61365*EXP(17.502*AT39/(240.97+AT39))</f>
        <v>3.719258602492522</v>
      </c>
      <c r="AV39">
        <f>IF(AS39&lt;&gt;0,(1000-(AR39+U39)/2)/AS39*AL39,0)</f>
        <v>1.3971460400159421</v>
      </c>
      <c r="AW39">
        <f>U39*AA39/1000</f>
        <v>2.4017634315588512</v>
      </c>
      <c r="AX39">
        <f>(AU39-AW39)</f>
        <v>1.3174951709336709</v>
      </c>
      <c r="AY39">
        <f>1/(1.6/F39+1.37/N39)</f>
        <v>0.91620590032548044</v>
      </c>
      <c r="AZ39">
        <f>G39*AA39*0.001</f>
        <v>33.550867557087294</v>
      </c>
      <c r="BA39">
        <f>G39/S39</f>
        <v>0.97149670835157143</v>
      </c>
      <c r="BB39">
        <f>(1-AL39*AA39/AQ39/F39)*100</f>
        <v>75.27229251872572</v>
      </c>
      <c r="BC39">
        <f>(S39-E39/(N39/1.35))</f>
        <v>390.0234207386477</v>
      </c>
      <c r="BD39">
        <f>E39*BB39/100/BC39</f>
        <v>3.6493964852497922E-3</v>
      </c>
    </row>
    <row r="40" spans="1:56" x14ac:dyDescent="0.25">
      <c r="A40" s="1" t="s">
        <v>1</v>
      </c>
      <c r="B40" s="1" t="s">
        <v>10523</v>
      </c>
      <c r="K40" s="1">
        <f t="shared" si="0"/>
        <v>2.72</v>
      </c>
    </row>
    <row r="41" spans="1:56" x14ac:dyDescent="0.25">
      <c r="A41" s="1" t="s">
        <v>1</v>
      </c>
      <c r="B41" s="1" t="s">
        <v>10522</v>
      </c>
      <c r="K41" s="1">
        <f t="shared" si="0"/>
        <v>2.72</v>
      </c>
    </row>
    <row r="42" spans="1:56" x14ac:dyDescent="0.25">
      <c r="A42" s="1">
        <v>9</v>
      </c>
      <c r="B42" s="1" t="s">
        <v>10521</v>
      </c>
      <c r="C42" s="1">
        <v>2336.0000064373016</v>
      </c>
      <c r="D42" s="1">
        <v>0</v>
      </c>
      <c r="E42">
        <f>(R42-S42*(1000-T42)/(1000-U42))*AK42</f>
        <v>2.2552645697136477</v>
      </c>
      <c r="F42">
        <f>IF(AV42&lt;&gt;0,1/(1/AV42-1/N42),0)</f>
        <v>2.3014338549433395</v>
      </c>
      <c r="G42">
        <f>((AY42-AL42/2)*S42-E42)/(AY42+AL42/2)</f>
        <v>379.22980215377356</v>
      </c>
      <c r="H42">
        <f>AL42*1000</f>
        <v>22.161251396159276</v>
      </c>
      <c r="I42">
        <f>(AQ42-AW42)</f>
        <v>1.2633765495263032</v>
      </c>
      <c r="J42">
        <f>(P42+AP42*D42)</f>
        <v>27.642784118652344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27.667558670043945</v>
      </c>
      <c r="P42" s="1">
        <v>27.642784118652344</v>
      </c>
      <c r="Q42" s="1">
        <v>27.723371505737305</v>
      </c>
      <c r="R42" s="1">
        <v>400.04415893554688</v>
      </c>
      <c r="S42" s="1">
        <v>390.17535400390625</v>
      </c>
      <c r="T42" s="1">
        <v>8.2434368133544922</v>
      </c>
      <c r="U42" s="1">
        <v>27.747724533081055</v>
      </c>
      <c r="V42" s="1">
        <v>19.58119010925293</v>
      </c>
      <c r="W42" s="1">
        <v>65.911033630371094</v>
      </c>
      <c r="X42" s="1">
        <v>300.47756958007813</v>
      </c>
      <c r="Y42" s="1">
        <v>999.88671875</v>
      </c>
      <c r="Z42" s="1">
        <v>8.003199577331543</v>
      </c>
      <c r="AA42" s="1">
        <v>88.40911865234375</v>
      </c>
      <c r="AB42" s="1">
        <v>0.66248917579650879</v>
      </c>
      <c r="AC42" s="1">
        <v>1.0467462539672852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1.104696946985581</v>
      </c>
      <c r="AL42">
        <f>(U42-T42)/(1000-U42)*AK42</f>
        <v>2.2161251396159275E-2</v>
      </c>
      <c r="AM42">
        <f>(P42+273.15)</f>
        <v>300.79278411865232</v>
      </c>
      <c r="AN42">
        <f>(O42+273.15)</f>
        <v>300.81755867004392</v>
      </c>
      <c r="AO42">
        <f>(Y42*AG42+Z42*AH42)*AI42</f>
        <v>159.98187142412644</v>
      </c>
      <c r="AP42">
        <f>((AO42+0.00000010773*(AN42^4-AM42^4))-AL42*44100)/(L42*51.4+0.00000043092*AM42^3)</f>
        <v>-6.7117680284586116</v>
      </c>
      <c r="AQ42">
        <f>0.61365*EXP(17.502*J42/(240.97+J42))</f>
        <v>3.7165284201040159</v>
      </c>
      <c r="AR42">
        <f>AQ42*1000/AA42</f>
        <v>42.037840403304251</v>
      </c>
      <c r="AS42">
        <f>(AR42-U42)</f>
        <v>14.290115870223197</v>
      </c>
      <c r="AT42">
        <f>IF(D42,P42,(O42+P42)/2)</f>
        <v>27.655171394348145</v>
      </c>
      <c r="AU42">
        <f>0.61365*EXP(17.502*AT42/(240.97+AT42))</f>
        <v>3.7192202509432297</v>
      </c>
      <c r="AV42">
        <f>IF(AS42&lt;&gt;0,(1000-(AR42+U42)/2)/AS42*AL42,0)</f>
        <v>1.4966977081366453</v>
      </c>
      <c r="AW42">
        <f>U42*AA42/1000</f>
        <v>2.4531518705777127</v>
      </c>
      <c r="AX42">
        <f>(AU42-AW42)</f>
        <v>1.2660683803655171</v>
      </c>
      <c r="AY42">
        <f>1/(1.6/F42+1.37/N42)</f>
        <v>0.98494395375219901</v>
      </c>
      <c r="AZ42">
        <f>G42*AA42*0.001</f>
        <v>33.527372575117816</v>
      </c>
      <c r="BA42">
        <f>G42/S42</f>
        <v>0.97194709574089833</v>
      </c>
      <c r="BB42">
        <f>(1-AL42*AA42/AQ42/F42)*100</f>
        <v>77.093676708996313</v>
      </c>
      <c r="BC42">
        <f>(S42-E42/(N42/1.35))</f>
        <v>389.46405502733234</v>
      </c>
      <c r="BD42">
        <f>E42*BB42/100/BC42</f>
        <v>4.4642537709559818E-3</v>
      </c>
    </row>
    <row r="43" spans="1:56" x14ac:dyDescent="0.25">
      <c r="A43" s="1" t="s">
        <v>1</v>
      </c>
      <c r="B43" s="1" t="s">
        <v>10520</v>
      </c>
      <c r="K43" s="1">
        <f t="shared" si="0"/>
        <v>2.72</v>
      </c>
    </row>
    <row r="44" spans="1:56" x14ac:dyDescent="0.25">
      <c r="A44" s="1" t="s">
        <v>1</v>
      </c>
      <c r="B44" s="1" t="s">
        <v>10519</v>
      </c>
      <c r="K44" s="1">
        <f t="shared" si="0"/>
        <v>2.72</v>
      </c>
    </row>
    <row r="45" spans="1:56" x14ac:dyDescent="0.25">
      <c r="A45" s="1">
        <v>10</v>
      </c>
      <c r="B45" s="1" t="s">
        <v>10518</v>
      </c>
      <c r="C45" s="1">
        <v>2539.0000064373016</v>
      </c>
      <c r="D45" s="1">
        <v>0</v>
      </c>
      <c r="E45">
        <f>(R45-S45*(1000-T45)/(1000-U45))*AK45</f>
        <v>2.6707160939689505</v>
      </c>
      <c r="F45">
        <f>IF(AV45&lt;&gt;0,1/(1/AV45-1/N45),0)</f>
        <v>2.5806883843619759</v>
      </c>
      <c r="G45">
        <f>((AY45-AL45/2)*S45-E45)/(AY45+AL45/2)</f>
        <v>378.72845733906053</v>
      </c>
      <c r="H45">
        <f>AL45*1000</f>
        <v>22.824593524172762</v>
      </c>
      <c r="I45">
        <f>(AQ45-AW45)</f>
        <v>1.209184949766184</v>
      </c>
      <c r="J45">
        <f>(P45+AP45*D45)</f>
        <v>27.655736923217773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27.707256317138672</v>
      </c>
      <c r="P45" s="1">
        <v>27.655736923217773</v>
      </c>
      <c r="Q45" s="1">
        <v>27.741750717163086</v>
      </c>
      <c r="R45" s="1">
        <v>399.94515991210938</v>
      </c>
      <c r="S45" s="1">
        <v>389.4805908203125</v>
      </c>
      <c r="T45" s="1">
        <v>8.3185958862304688</v>
      </c>
      <c r="U45" s="1">
        <v>28.392889022827148</v>
      </c>
      <c r="V45" s="1">
        <v>19.713685989379883</v>
      </c>
      <c r="W45" s="1">
        <v>67.286407470703125</v>
      </c>
      <c r="X45" s="1">
        <v>300.48471069335938</v>
      </c>
      <c r="Y45" s="1">
        <v>1249.9576416015625</v>
      </c>
      <c r="Z45" s="1">
        <v>10.290885925292969</v>
      </c>
      <c r="AA45" s="1">
        <v>88.407989501953125</v>
      </c>
      <c r="AB45" s="1">
        <v>0.7278975248336792</v>
      </c>
      <c r="AC45" s="1">
        <v>1.0477586984634399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1.1047232010785268</v>
      </c>
      <c r="AL45">
        <f>(U45-T45)/(1000-U45)*AK45</f>
        <v>2.2824593524172761E-2</v>
      </c>
      <c r="AM45">
        <f>(P45+273.15)</f>
        <v>300.80573692321775</v>
      </c>
      <c r="AN45">
        <f>(O45+273.15)</f>
        <v>300.85725631713865</v>
      </c>
      <c r="AO45">
        <f>(Y45*AG45+Z45*AH45)*AI45</f>
        <v>199.99321818605313</v>
      </c>
      <c r="AP45">
        <f>((AO45+0.00000010773*(AN45^4-AM45^4))-AL45*44100)/(L45*51.4+0.00000043092*AM45^3)</f>
        <v>-6.6207335565215395</v>
      </c>
      <c r="AQ45">
        <f>0.61365*EXP(17.502*J45/(240.97+J45))</f>
        <v>3.7193431844264064</v>
      </c>
      <c r="AR45">
        <f>AQ45*1000/AA45</f>
        <v>42.070215660138253</v>
      </c>
      <c r="AS45">
        <f>(AR45-U45)</f>
        <v>13.677326637311104</v>
      </c>
      <c r="AT45">
        <f>IF(D45,P45,(O45+P45)/2)</f>
        <v>27.681496620178223</v>
      </c>
      <c r="AU45">
        <f>0.61365*EXP(17.502*AT45/(240.97+AT45))</f>
        <v>3.7249465339252721</v>
      </c>
      <c r="AV45">
        <f>IF(AS45&lt;&gt;0,(1000-(AR45+U45)/2)/AS45*AL45,0)</f>
        <v>1.6099964742146358</v>
      </c>
      <c r="AW45">
        <f>U45*AA45/1000</f>
        <v>2.5101582346602225</v>
      </c>
      <c r="AX45">
        <f>(AU45-AW45)</f>
        <v>1.2147882992650496</v>
      </c>
      <c r="AY45">
        <f>1/(1.6/F45+1.37/N45)</f>
        <v>1.0637652282523431</v>
      </c>
      <c r="AZ45">
        <f>G45*AA45*0.001</f>
        <v>33.482621480522567</v>
      </c>
      <c r="BA45">
        <f>G45/S45</f>
        <v>0.97239366033977159</v>
      </c>
      <c r="BB45">
        <f>(1-AL45*AA45/AQ45/F45)*100</f>
        <v>78.977094084702685</v>
      </c>
      <c r="BC45">
        <f>(S45-E45/(N45/1.35))</f>
        <v>388.63826054568716</v>
      </c>
      <c r="BD45">
        <f>E45*BB45/100/BC45</f>
        <v>5.4272936465585E-3</v>
      </c>
    </row>
    <row r="46" spans="1:56" x14ac:dyDescent="0.25">
      <c r="A46" s="1" t="s">
        <v>1</v>
      </c>
      <c r="B46" s="1" t="s">
        <v>10517</v>
      </c>
      <c r="K46" s="1">
        <f t="shared" si="0"/>
        <v>2.72</v>
      </c>
    </row>
    <row r="47" spans="1:56" x14ac:dyDescent="0.25">
      <c r="A47" s="1" t="s">
        <v>1</v>
      </c>
      <c r="B47" s="1" t="s">
        <v>10516</v>
      </c>
      <c r="K47" s="1">
        <f t="shared" si="0"/>
        <v>2.72</v>
      </c>
    </row>
    <row r="48" spans="1:56" x14ac:dyDescent="0.25">
      <c r="A48" s="1">
        <v>11</v>
      </c>
      <c r="B48" s="1" t="s">
        <v>10515</v>
      </c>
      <c r="C48" s="1">
        <v>2742.0000064373016</v>
      </c>
      <c r="D48" s="1">
        <v>0</v>
      </c>
      <c r="E48">
        <f>(R48-S48*(1000-T48)/(1000-U48))*AK48</f>
        <v>2.9171650398884879</v>
      </c>
      <c r="F48">
        <f>IF(AV48&lt;&gt;0,1/(1/AV48-1/N48),0)</f>
        <v>3.0815108283512593</v>
      </c>
      <c r="G48">
        <f>((AY48-AL48/2)*S48-E48)/(AY48+AL48/2)</f>
        <v>379.02527233089069</v>
      </c>
      <c r="H48">
        <f>AL48*1000</f>
        <v>23.789709139171162</v>
      </c>
      <c r="I48">
        <f>(AQ48-AW48)</f>
        <v>1.1319384219424928</v>
      </c>
      <c r="J48">
        <f>(P48+AP48*D48)</f>
        <v>27.665054321289063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27.772294998168945</v>
      </c>
      <c r="P48" s="1">
        <v>27.665054321289063</v>
      </c>
      <c r="Q48" s="1">
        <v>27.787912368774414</v>
      </c>
      <c r="R48" s="1">
        <v>400.16278076171875</v>
      </c>
      <c r="S48" s="1">
        <v>389.1424560546875</v>
      </c>
      <c r="T48" s="1">
        <v>8.3875741958618164</v>
      </c>
      <c r="U48" s="1">
        <v>29.290765762329102</v>
      </c>
      <c r="V48" s="1">
        <v>19.800966262817383</v>
      </c>
      <c r="W48" s="1">
        <v>69.148178100585938</v>
      </c>
      <c r="X48" s="1">
        <v>300.4931640625</v>
      </c>
      <c r="Y48" s="1">
        <v>1598.9830322265625</v>
      </c>
      <c r="Z48" s="1">
        <v>10.149849891662598</v>
      </c>
      <c r="AA48" s="1">
        <v>88.404335021972656</v>
      </c>
      <c r="AB48" s="1">
        <v>0.8685881495475769</v>
      </c>
      <c r="AC48" s="1">
        <v>1.059362530708313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1.1047542796415439</v>
      </c>
      <c r="AL48">
        <f>(U48-T48)/(1000-U48)*AK48</f>
        <v>2.3789709139171163E-2</v>
      </c>
      <c r="AM48">
        <f>(P48+273.15)</f>
        <v>300.81505432128904</v>
      </c>
      <c r="AN48">
        <f>(O48+273.15)</f>
        <v>300.92229499816892</v>
      </c>
      <c r="AO48">
        <f>(Y48*AG48+Z48*AH48)*AI48</f>
        <v>255.83727943784106</v>
      </c>
      <c r="AP48">
        <f>((AO48+0.00000010773*(AN48^4-AM48^4))-AL48*44100)/(L48*51.4+0.00000043092*AM48^3)</f>
        <v>-6.5061907072455556</v>
      </c>
      <c r="AQ48">
        <f>0.61365*EXP(17.502*J48/(240.97+J48))</f>
        <v>3.7213690914455611</v>
      </c>
      <c r="AR48">
        <f>AQ48*1000/AA48</f>
        <v>42.094871145409613</v>
      </c>
      <c r="AS48">
        <f>(AR48-U48)</f>
        <v>12.804105383080511</v>
      </c>
      <c r="AT48">
        <f>IF(D48,P48,(O48+P48)/2)</f>
        <v>27.718674659729004</v>
      </c>
      <c r="AU48">
        <f>0.61365*EXP(17.502*AT48/(240.97+AT48))</f>
        <v>3.7330466330115804</v>
      </c>
      <c r="AV48">
        <f>IF(AS48&lt;&gt;0,(1000-(AR48+U48)/2)/AS48*AL48,0)</f>
        <v>1.7916587440861211</v>
      </c>
      <c r="AW48">
        <f>U48*AA48/1000</f>
        <v>2.5894306695030682</v>
      </c>
      <c r="AX48">
        <f>(AU48-AW48)</f>
        <v>1.1436159635085121</v>
      </c>
      <c r="AY48">
        <f>1/(1.6/F48+1.37/N48)</f>
        <v>1.1914786548484335</v>
      </c>
      <c r="AZ48">
        <f>G48*AA48*0.001</f>
        <v>33.507477156934485</v>
      </c>
      <c r="BA48">
        <f>G48/S48</f>
        <v>0.97400133661495158</v>
      </c>
      <c r="BB48">
        <f>(1-AL48*AA48/AQ48/F48)*100</f>
        <v>81.660130138780062</v>
      </c>
      <c r="BC48">
        <f>(S48-E48/(N48/1.35))</f>
        <v>388.22239703578782</v>
      </c>
      <c r="BD48">
        <f>E48*BB48/100/BC48</f>
        <v>6.1360724835160347E-3</v>
      </c>
    </row>
    <row r="49" spans="1:56" x14ac:dyDescent="0.25">
      <c r="A49" s="1" t="s">
        <v>1</v>
      </c>
      <c r="B49" s="1" t="s">
        <v>10514</v>
      </c>
      <c r="K49" s="1">
        <f t="shared" si="0"/>
        <v>2.72</v>
      </c>
    </row>
    <row r="50" spans="1:56" x14ac:dyDescent="0.25">
      <c r="A50" s="1" t="s">
        <v>1</v>
      </c>
      <c r="B50" s="1" t="s">
        <v>10509</v>
      </c>
      <c r="K50" s="1">
        <f t="shared" si="0"/>
        <v>2.72</v>
      </c>
    </row>
    <row r="51" spans="1:56" x14ac:dyDescent="0.25">
      <c r="A51" s="1">
        <v>12</v>
      </c>
      <c r="B51" s="1" t="s">
        <v>10513</v>
      </c>
      <c r="C51" s="1">
        <v>2945.5000064261258</v>
      </c>
      <c r="D51" s="1">
        <v>0</v>
      </c>
      <c r="E51">
        <f>(R51-S51*(1000-T51)/(1000-U51))*AK51</f>
        <v>3.0112521428411729</v>
      </c>
      <c r="F51">
        <f>IF(AV51&lt;&gt;0,1/(1/AV51-1/N51),0)</f>
        <v>3.77499304786358</v>
      </c>
      <c r="G51">
        <f>((AY51-AL51/2)*S51-E51)/(AY51+AL51/2)</f>
        <v>379.16628986905448</v>
      </c>
      <c r="H51">
        <f>AL51*1000</f>
        <v>24.907115170644548</v>
      </c>
      <c r="I51">
        <f>(AQ51-AW51)</f>
        <v>1.0578532655763384</v>
      </c>
      <c r="J51">
        <f>(P51+AP51*D51)</f>
        <v>27.745319366455078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27.866453170776367</v>
      </c>
      <c r="P51" s="1">
        <v>27.745319366455078</v>
      </c>
      <c r="Q51" s="1">
        <v>27.852344512939453</v>
      </c>
      <c r="R51" s="1">
        <v>400.00247192382813</v>
      </c>
      <c r="S51" s="1">
        <v>388.51846313476563</v>
      </c>
      <c r="T51" s="1">
        <v>8.466766357421875</v>
      </c>
      <c r="U51" s="1">
        <v>30.326505661010742</v>
      </c>
      <c r="V51" s="1">
        <v>19.878456115722656</v>
      </c>
      <c r="W51" s="1">
        <v>71.201225280761719</v>
      </c>
      <c r="X51" s="1">
        <v>300.5196533203125</v>
      </c>
      <c r="Y51" s="1">
        <v>1999.782470703125</v>
      </c>
      <c r="Z51" s="1">
        <v>10.265073776245117</v>
      </c>
      <c r="AA51" s="1">
        <v>88.404777526855469</v>
      </c>
      <c r="AB51" s="1">
        <v>1.0111159086227417</v>
      </c>
      <c r="AC51" s="1">
        <v>1.0812934637069702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1.1048516666187955</v>
      </c>
      <c r="AL51">
        <f>(U51-T51)/(1000-U51)*AK51</f>
        <v>2.4907115170644548E-2</v>
      </c>
      <c r="AM51">
        <f>(P51+273.15)</f>
        <v>300.89531936645506</v>
      </c>
      <c r="AN51">
        <f>(O51+273.15)</f>
        <v>301.01645317077634</v>
      </c>
      <c r="AO51">
        <f>(Y51*AG51+Z51*AH51)*AI51</f>
        <v>319.96518816072057</v>
      </c>
      <c r="AP51">
        <f>((AO51+0.00000010773*(AN51^4-AM51^4))-AL51*44100)/(L51*51.4+0.00000043092*AM51^3)</f>
        <v>-6.3823598366678302</v>
      </c>
      <c r="AQ51">
        <f>0.61365*EXP(17.502*J51/(240.97+J51))</f>
        <v>3.738861251704916</v>
      </c>
      <c r="AR51">
        <f>AQ51*1000/AA51</f>
        <v>42.292524864610741</v>
      </c>
      <c r="AS51">
        <f>(AR51-U51)</f>
        <v>11.966019203599998</v>
      </c>
      <c r="AT51">
        <f>IF(D51,P51,(O51+P51)/2)</f>
        <v>27.805886268615723</v>
      </c>
      <c r="AU51">
        <f>0.61365*EXP(17.502*AT51/(240.97+AT51))</f>
        <v>3.7521080480174582</v>
      </c>
      <c r="AV51">
        <f>IF(AS51&lt;&gt;0,(1000-(AR51+U51)/2)/AS51*AL51,0)</f>
        <v>2.0059093574730498</v>
      </c>
      <c r="AW51">
        <f>U51*AA51/1000</f>
        <v>2.6810079861285776</v>
      </c>
      <c r="AX51">
        <f>(AU51-AW51)</f>
        <v>1.0711000618888806</v>
      </c>
      <c r="AY51">
        <f>1/(1.6/F51+1.37/N51)</f>
        <v>1.3442499475326151</v>
      </c>
      <c r="AZ51">
        <f>G51*AA51*0.001</f>
        <v>33.520111501556954</v>
      </c>
      <c r="BA51">
        <f>G51/S51</f>
        <v>0.97592862591328855</v>
      </c>
      <c r="BB51">
        <f>(1-AL51*AA51/AQ51/F51)*100</f>
        <v>84.399315303335513</v>
      </c>
      <c r="BC51">
        <f>(S51-E51/(N51/1.35))</f>
        <v>387.56872952205651</v>
      </c>
      <c r="BD51">
        <f>E51*BB51/100/BC51</f>
        <v>6.5574851555982748E-3</v>
      </c>
    </row>
    <row r="52" spans="1:56" x14ac:dyDescent="0.25">
      <c r="A52" s="1" t="s">
        <v>1</v>
      </c>
      <c r="B52" s="1" t="s">
        <v>10512</v>
      </c>
      <c r="K52" s="2">
        <v>5.9524999999999997</v>
      </c>
    </row>
    <row r="53" spans="1:56" x14ac:dyDescent="0.25">
      <c r="A53" s="1" t="s">
        <v>1</v>
      </c>
      <c r="B53" s="1" t="s">
        <v>10511</v>
      </c>
      <c r="K53" s="2">
        <v>5.9524999999999997</v>
      </c>
    </row>
    <row r="54" spans="1:56" x14ac:dyDescent="0.25">
      <c r="A54" s="1" t="s">
        <v>1</v>
      </c>
      <c r="B54" s="1" t="s">
        <v>10510</v>
      </c>
    </row>
    <row r="55" spans="1:56" x14ac:dyDescent="0.25">
      <c r="A55" s="1" t="s">
        <v>1</v>
      </c>
      <c r="B55" s="1" t="s">
        <v>10509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A4B2-9D97-4774-AB3F-64540CF45657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253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247</v>
      </c>
    </row>
    <row r="12" spans="1:60" x14ac:dyDescent="0.25">
      <c r="A12" s="1" t="s">
        <v>1</v>
      </c>
      <c r="B12" s="1" t="s">
        <v>246</v>
      </c>
    </row>
    <row r="13" spans="1:60" x14ac:dyDescent="0.25">
      <c r="A13" s="1" t="s">
        <v>1</v>
      </c>
      <c r="B13" s="1" t="s">
        <v>245</v>
      </c>
    </row>
    <row r="14" spans="1:60" x14ac:dyDescent="0.25">
      <c r="A14" s="1" t="s">
        <v>1</v>
      </c>
      <c r="B14" s="1" t="s">
        <v>244</v>
      </c>
    </row>
    <row r="15" spans="1:60" x14ac:dyDescent="0.25">
      <c r="A15" s="1" t="s">
        <v>1</v>
      </c>
      <c r="B15" s="1" t="s">
        <v>243</v>
      </c>
    </row>
    <row r="16" spans="1:60" x14ac:dyDescent="0.25">
      <c r="A16" s="1" t="s">
        <v>1</v>
      </c>
      <c r="B16" s="1" t="s">
        <v>242</v>
      </c>
    </row>
    <row r="17" spans="1:60" x14ac:dyDescent="0.25">
      <c r="A17" s="1" t="s">
        <v>1</v>
      </c>
      <c r="B17" s="1" t="s">
        <v>241</v>
      </c>
    </row>
    <row r="18" spans="1:60" x14ac:dyDescent="0.25">
      <c r="A18" s="1">
        <v>1</v>
      </c>
      <c r="B18" s="1" t="s">
        <v>240</v>
      </c>
      <c r="C18" s="1">
        <v>297.0000008046627</v>
      </c>
      <c r="D18" s="1">
        <v>0</v>
      </c>
      <c r="E18">
        <f>(R18-S18*(1000-T18)/(1000-U18))*AO18</f>
        <v>-4.0211086975322994</v>
      </c>
      <c r="F18">
        <f>IF(AZ18&lt;&gt;0,1/(1/AZ18-1/N18),0)</f>
        <v>2.8958068974897291</v>
      </c>
      <c r="G18">
        <f>((BC18-AP18/2)*S18-E18)/(BC18+AP18/2)</f>
        <v>387.45169906674823</v>
      </c>
      <c r="H18">
        <f>AP18*1000</f>
        <v>28.009046310702576</v>
      </c>
      <c r="I18">
        <f>(AU18-BA18)</f>
        <v>1.3652128459552597</v>
      </c>
      <c r="J18">
        <f>(P18+AT18*D18)</f>
        <v>26.731094360351563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27.933282852172852</v>
      </c>
      <c r="P18" s="1">
        <v>26.731094360351563</v>
      </c>
      <c r="Q18" s="1">
        <v>28.132774353027344</v>
      </c>
      <c r="R18" s="1">
        <v>399.82623291015625</v>
      </c>
      <c r="S18" s="1">
        <v>393.48614501953125</v>
      </c>
      <c r="T18" s="1">
        <v>5.4466329514980316E-2</v>
      </c>
      <c r="U18" s="1">
        <v>24.793806076049805</v>
      </c>
      <c r="V18" s="1">
        <v>0.1253989040851593</v>
      </c>
      <c r="W18" s="1">
        <v>57.083271026611328</v>
      </c>
      <c r="X18" s="1">
        <v>300.31399536132813</v>
      </c>
      <c r="Y18" s="1">
        <v>0.22559289634227753</v>
      </c>
      <c r="Z18" s="1">
        <v>8.5117225646972656</v>
      </c>
      <c r="AA18" s="1">
        <v>87.030105590820313</v>
      </c>
      <c r="AB18" s="1">
        <v>7.1298670768737793</v>
      </c>
      <c r="AC18" s="1">
        <v>0.48748233914375305</v>
      </c>
      <c r="AD18" s="1">
        <v>2.5064870715141296E-2</v>
      </c>
      <c r="AE18" s="1">
        <v>3.9033612702041864E-3</v>
      </c>
      <c r="AF18" s="1">
        <v>5.216636136174202E-2</v>
      </c>
      <c r="AG18" s="1">
        <v>2.4123722687363625E-2</v>
      </c>
      <c r="AH18" s="1">
        <v>0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1.1040955711813532</v>
      </c>
      <c r="AP18">
        <f>(U18-T18)/(1000-U18)*AO18</f>
        <v>2.8009046310702577E-2</v>
      </c>
      <c r="AQ18">
        <f>(P18+273.15)</f>
        <v>299.88109436035154</v>
      </c>
      <c r="AR18">
        <f>(O18+273.15)</f>
        <v>301.08328285217283</v>
      </c>
      <c r="AS18">
        <f>(Y18*AK18+Z18*AL18)*AM18</f>
        <v>3.6094862607981337E-2</v>
      </c>
      <c r="AT18">
        <f>((AS18+0.00000010773*(AR18^4-AQ18^4))-AP18*44100)/(L18*0.92*2*29.3+0.00000043092*AQ18^3)</f>
        <v>-9.6148664694503854</v>
      </c>
      <c r="AU18">
        <f>0.61365*EXP(17.502*J18/(240.97+J18))</f>
        <v>3.5230204067521966</v>
      </c>
      <c r="AV18">
        <f>AU18*1000/AA18</f>
        <v>40.480479517237249</v>
      </c>
      <c r="AW18">
        <f>(AV18-U18)</f>
        <v>15.686673441187445</v>
      </c>
      <c r="AX18">
        <f>IF(D18,P18,(O18+P18)/2)</f>
        <v>27.332188606262207</v>
      </c>
      <c r="AY18">
        <f>0.61365*EXP(17.502*AX18/(240.97+AX18))</f>
        <v>3.6495875213671041</v>
      </c>
      <c r="AZ18">
        <f>IF(AW18&lt;&gt;0,(1000-(AV18+U18)/2)/AW18*AP18,0)</f>
        <v>1.727256653123223</v>
      </c>
      <c r="BA18">
        <f>U18*AA18/1000</f>
        <v>2.1578075607969369</v>
      </c>
      <c r="BB18">
        <f>(AY18-BA18)</f>
        <v>1.4917799605701672</v>
      </c>
      <c r="BC18">
        <f>1/(1.6/F18+1.37/N18)</f>
        <v>1.1460129856121719</v>
      </c>
      <c r="BD18">
        <f>G18*AA18*0.001</f>
        <v>33.719962281121838</v>
      </c>
      <c r="BE18">
        <f>G18/S18</f>
        <v>0.98466414630054255</v>
      </c>
      <c r="BF18">
        <f>(1-AP18*AA18/AU18/F18)*100</f>
        <v>76.106318238097657</v>
      </c>
      <c r="BG18">
        <f>(S18-E18/(N18/1.35))</f>
        <v>394.75438225415888</v>
      </c>
      <c r="BH18">
        <f>E18*BF18/100/BG18</f>
        <v>-7.7524605669187958E-3</v>
      </c>
    </row>
    <row r="19" spans="1:60" x14ac:dyDescent="0.25">
      <c r="A19" s="1" t="s">
        <v>1</v>
      </c>
      <c r="B19" s="1" t="s">
        <v>239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238</v>
      </c>
      <c r="K20" s="1">
        <f t="shared" si="0"/>
        <v>2.72</v>
      </c>
    </row>
    <row r="21" spans="1:60" x14ac:dyDescent="0.25">
      <c r="A21" s="1">
        <v>2</v>
      </c>
      <c r="B21" s="1" t="s">
        <v>237</v>
      </c>
      <c r="C21" s="1">
        <v>503.50000081583858</v>
      </c>
      <c r="D21" s="1">
        <v>0</v>
      </c>
      <c r="E21">
        <f>(R21-S21*(1000-T21)/(1000-U21))*AO21</f>
        <v>-1.9583474250936264</v>
      </c>
      <c r="F21">
        <f>IF(AZ21&lt;&gt;0,1/(1/AZ21-1/N21),0)</f>
        <v>2.8202327745080011</v>
      </c>
      <c r="G21">
        <f>((BC21-AP21/2)*S21-E21)/(BC21+AP21/2)</f>
        <v>384.64839045360924</v>
      </c>
      <c r="H21">
        <f>AP21*1000</f>
        <v>27.46121398901041</v>
      </c>
      <c r="I21">
        <f>(AU21-BA21)</f>
        <v>1.360870837174081</v>
      </c>
      <c r="J21">
        <f>(P21+AT21*D21)</f>
        <v>26.516563415527344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27.864639282226563</v>
      </c>
      <c r="P21" s="1">
        <v>26.516563415527344</v>
      </c>
      <c r="Q21" s="1">
        <v>28.122434616088867</v>
      </c>
      <c r="R21" s="1">
        <v>400.36395263671875</v>
      </c>
      <c r="S21" s="1">
        <v>392.37823486328125</v>
      </c>
      <c r="T21" s="1">
        <v>6.3041567802429199E-2</v>
      </c>
      <c r="U21" s="1">
        <v>24.330467224121094</v>
      </c>
      <c r="V21" s="1">
        <v>0.14575396478176117</v>
      </c>
      <c r="W21" s="1">
        <v>56.252761840820313</v>
      </c>
      <c r="X21" s="1">
        <v>300.30853271484375</v>
      </c>
      <c r="Y21" s="1">
        <v>24.109146118164063</v>
      </c>
      <c r="Z21" s="1">
        <v>8.2589807510375977</v>
      </c>
      <c r="AA21" s="1">
        <v>87.0478515625</v>
      </c>
      <c r="AB21" s="1">
        <v>7.0595192909240723</v>
      </c>
      <c r="AC21" s="1">
        <v>0.49465987086296082</v>
      </c>
      <c r="AD21" s="1">
        <v>7.0128299295902252E-2</v>
      </c>
      <c r="AE21" s="1">
        <v>1.0556214489042759E-2</v>
      </c>
      <c r="AF21" s="1">
        <v>6.6492915153503418E-2</v>
      </c>
      <c r="AG21" s="1">
        <v>8.6965141817927361E-3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1.1040754879222194</v>
      </c>
      <c r="AP21">
        <f>(U21-T21)/(1000-U21)*AO21</f>
        <v>2.746121398901041E-2</v>
      </c>
      <c r="AQ21">
        <f>(P21+273.15)</f>
        <v>299.66656341552732</v>
      </c>
      <c r="AR21">
        <f>(O21+273.15)</f>
        <v>301.01463928222654</v>
      </c>
      <c r="AS21">
        <f>(Y21*AK21+Z21*AL21)*AM21</f>
        <v>3.8574632926852246</v>
      </c>
      <c r="AT21">
        <f>((AS21+0.00000010773*(AR21^4-AQ21^4))-AP21*44100)/(L21*0.92*2*29.3+0.00000043092*AQ21^3)</f>
        <v>-9.3831360049720214</v>
      </c>
      <c r="AU21">
        <f>0.61365*EXP(17.502*J21/(240.97+J21))</f>
        <v>3.4787857365456452</v>
      </c>
      <c r="AV21">
        <f>AU21*1000/AA21</f>
        <v>39.964061996956829</v>
      </c>
      <c r="AW21">
        <f>(AV21-U21)</f>
        <v>15.633594772835735</v>
      </c>
      <c r="AX21">
        <f>IF(D21,P21,(O21+P21)/2)</f>
        <v>27.190601348876953</v>
      </c>
      <c r="AY21">
        <f>0.61365*EXP(17.502*AX21/(240.97+AX21))</f>
        <v>3.6194228609280401</v>
      </c>
      <c r="AZ21">
        <f>IF(AW21&lt;&gt;0,(1000-(AV21+U21)/2)/AW21*AP21,0)</f>
        <v>1.7000831518647628</v>
      </c>
      <c r="BA21">
        <f>U21*AA21/1000</f>
        <v>2.1179148993715642</v>
      </c>
      <c r="BB21">
        <f>(AY21-BA21)</f>
        <v>1.5015079615564759</v>
      </c>
      <c r="BC21">
        <f>1/(1.6/F21+1.37/N21)</f>
        <v>1.1268919954585221</v>
      </c>
      <c r="BD21">
        <f>G21*AA21*0.001</f>
        <v>33.482815995960323</v>
      </c>
      <c r="BE21">
        <f>G21/S21</f>
        <v>0.98030001737388572</v>
      </c>
      <c r="BF21">
        <f>(1-AP21*AA21/AU21/F21)*100</f>
        <v>75.635070840408531</v>
      </c>
      <c r="BG21">
        <f>(S21-E21/(N21/1.35))</f>
        <v>392.99588768235702</v>
      </c>
      <c r="BH21">
        <f>E21*BF21/100/BG21</f>
        <v>-3.768989724055519E-3</v>
      </c>
    </row>
    <row r="22" spans="1:60" x14ac:dyDescent="0.25">
      <c r="A22" s="1" t="s">
        <v>1</v>
      </c>
      <c r="B22" s="1" t="s">
        <v>236</v>
      </c>
      <c r="K22" s="1">
        <f t="shared" si="0"/>
        <v>2.72</v>
      </c>
    </row>
    <row r="23" spans="1:60" x14ac:dyDescent="0.25">
      <c r="A23" s="1" t="s">
        <v>1</v>
      </c>
      <c r="B23" s="1" t="s">
        <v>235</v>
      </c>
      <c r="K23" s="1">
        <f t="shared" si="0"/>
        <v>2.72</v>
      </c>
    </row>
    <row r="24" spans="1:60" x14ac:dyDescent="0.25">
      <c r="A24" s="1">
        <v>3</v>
      </c>
      <c r="B24" s="1" t="s">
        <v>234</v>
      </c>
      <c r="C24" s="1">
        <v>709.50000081583858</v>
      </c>
      <c r="D24" s="1">
        <v>0</v>
      </c>
      <c r="E24">
        <f>(R24-S24*(1000-T24)/(1000-U24))*AO24</f>
        <v>-0.98466570285330124</v>
      </c>
      <c r="F24">
        <f>IF(AZ24&lt;&gt;0,1/(1/AZ24-1/N24),0)</f>
        <v>2.7093341719920794</v>
      </c>
      <c r="G24">
        <f>((BC24-AP24/2)*S24-E24)/(BC24+AP24/2)</f>
        <v>383.19776284409761</v>
      </c>
      <c r="H24">
        <f>AP24*1000</f>
        <v>26.906166962268955</v>
      </c>
      <c r="I24">
        <f>(AU24-BA24)</f>
        <v>1.3667047721604315</v>
      </c>
      <c r="J24">
        <f>(P24+AT24*D24)</f>
        <v>26.33860969543457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27.750637054443359</v>
      </c>
      <c r="P24" s="1">
        <v>26.33860969543457</v>
      </c>
      <c r="Q24" s="1">
        <v>28.025785446166992</v>
      </c>
      <c r="R24" s="1">
        <v>400.44955444335938</v>
      </c>
      <c r="S24" s="1">
        <v>391.79525756835938</v>
      </c>
      <c r="T24" s="1">
        <v>6.592085212469101E-2</v>
      </c>
      <c r="U24" s="1">
        <v>23.849481582641602</v>
      </c>
      <c r="V24" s="1">
        <v>0.15340735018253326</v>
      </c>
      <c r="W24" s="1">
        <v>55.501190185546875</v>
      </c>
      <c r="X24" s="1">
        <v>300.37283325195313</v>
      </c>
      <c r="Y24" s="1">
        <v>48.849449157714844</v>
      </c>
      <c r="Z24" s="1">
        <v>8.7552022933959961</v>
      </c>
      <c r="AA24" s="1">
        <v>87.035728454589844</v>
      </c>
      <c r="AB24" s="1">
        <v>6.940732479095459</v>
      </c>
      <c r="AC24" s="1">
        <v>0.48929908871650696</v>
      </c>
      <c r="AD24" s="1">
        <v>0.11979124695062637</v>
      </c>
      <c r="AE24" s="1">
        <v>1.4279940165579319E-2</v>
      </c>
      <c r="AF24" s="1">
        <v>9.0309076011180878E-2</v>
      </c>
      <c r="AG24" s="1">
        <v>1.2247535400092602E-2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1.1043118869557096</v>
      </c>
      <c r="AP24">
        <f>(U24-T24)/(1000-U24)*AO24</f>
        <v>2.6906166962268954E-2</v>
      </c>
      <c r="AQ24">
        <f>(P24+273.15)</f>
        <v>299.48860969543455</v>
      </c>
      <c r="AR24">
        <f>(O24+273.15)</f>
        <v>300.90063705444334</v>
      </c>
      <c r="AS24">
        <f>(Y24*AK24+Z24*AL24)*AM24</f>
        <v>7.8159116905351311</v>
      </c>
      <c r="AT24">
        <f>((AS24+0.00000010773*(AR24^4-AQ24^4))-AP24*44100)/(L24*0.92*2*29.3+0.00000043092*AQ24^3)</f>
        <v>-9.1549879141015467</v>
      </c>
      <c r="AU24">
        <f>0.61365*EXP(17.502*J24/(240.97+J24))</f>
        <v>3.4424617749699675</v>
      </c>
      <c r="AV24">
        <f>AU24*1000/AA24</f>
        <v>39.552283138137263</v>
      </c>
      <c r="AW24">
        <f>(AV24-U24)</f>
        <v>15.702801555495661</v>
      </c>
      <c r="AX24">
        <f>IF(D24,P24,(O24+P24)/2)</f>
        <v>27.044623374938965</v>
      </c>
      <c r="AY24">
        <f>0.61365*EXP(17.502*AX24/(240.97+AX24))</f>
        <v>3.5885508393258134</v>
      </c>
      <c r="AZ24">
        <f>IF(AW24&lt;&gt;0,(1000-(AV24+U24)/2)/AW24*AP24,0)</f>
        <v>1.6591445568839258</v>
      </c>
      <c r="BA24">
        <f>U24*AA24/1000</f>
        <v>2.075757002809536</v>
      </c>
      <c r="BB24">
        <f>(AY24-BA24)</f>
        <v>1.5127938365162774</v>
      </c>
      <c r="BC24">
        <f>1/(1.6/F24+1.37/N24)</f>
        <v>1.0981547998405579</v>
      </c>
      <c r="BD24">
        <f>G24*AA24*0.001</f>
        <v>33.3518964313052</v>
      </c>
      <c r="BE24">
        <f>G24/S24</f>
        <v>0.97805615418210701</v>
      </c>
      <c r="BF24">
        <f>(1-AP24*AA24/AU24/F24)*100</f>
        <v>74.891677389839757</v>
      </c>
      <c r="BG24">
        <f>(S24-E24/(N24/1.35))</f>
        <v>392.10581612371146</v>
      </c>
      <c r="BH24">
        <f>E24*BF24/100/BG24</f>
        <v>-1.8806980953239129E-3</v>
      </c>
    </row>
    <row r="25" spans="1:60" x14ac:dyDescent="0.25">
      <c r="A25" s="1" t="s">
        <v>1</v>
      </c>
      <c r="B25" s="1" t="s">
        <v>233</v>
      </c>
      <c r="K25" s="1">
        <f t="shared" si="0"/>
        <v>2.72</v>
      </c>
    </row>
    <row r="26" spans="1:60" x14ac:dyDescent="0.25">
      <c r="A26" s="1" t="s">
        <v>1</v>
      </c>
      <c r="B26" s="1" t="s">
        <v>232</v>
      </c>
      <c r="K26" s="1">
        <f t="shared" si="0"/>
        <v>2.72</v>
      </c>
    </row>
    <row r="27" spans="1:60" x14ac:dyDescent="0.25">
      <c r="A27" s="1">
        <v>4</v>
      </c>
      <c r="B27" s="1" t="s">
        <v>231</v>
      </c>
      <c r="C27" s="1">
        <v>915.50000081583858</v>
      </c>
      <c r="D27" s="1">
        <v>0</v>
      </c>
      <c r="E27">
        <f>(R27-S27*(1000-T27)/(1000-U27))*AO27</f>
        <v>-0.60750350790268293</v>
      </c>
      <c r="F27">
        <f>IF(AZ27&lt;&gt;0,1/(1/AZ27-1/N27),0)</f>
        <v>2.6774282747042073</v>
      </c>
      <c r="G27">
        <f>((BC27-AP27/2)*S27-E27)/(BC27+AP27/2)</f>
        <v>382.07216029698543</v>
      </c>
      <c r="H27">
        <f>AP27*1000</f>
        <v>26.705495798313176</v>
      </c>
      <c r="I27">
        <f>(AU27-BA27)</f>
        <v>1.3665592203058479</v>
      </c>
      <c r="J27">
        <f>(P27+AT27*D27)</f>
        <v>26.265422821044922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27.654407501220703</v>
      </c>
      <c r="P27" s="1">
        <v>26.265422821044922</v>
      </c>
      <c r="Q27" s="1">
        <v>27.956392288208008</v>
      </c>
      <c r="R27" s="1">
        <v>399.89453125</v>
      </c>
      <c r="S27" s="1">
        <v>390.98715209960938</v>
      </c>
      <c r="T27" s="1">
        <v>6.5866760909557343E-2</v>
      </c>
      <c r="U27" s="1">
        <v>23.682147979736328</v>
      </c>
      <c r="V27" s="1">
        <v>0.15413573384284973</v>
      </c>
      <c r="W27" s="1">
        <v>55.418926239013672</v>
      </c>
      <c r="X27" s="1">
        <v>300.29580688476563</v>
      </c>
      <c r="Y27" s="1">
        <v>99.952682495117188</v>
      </c>
      <c r="Z27" s="1">
        <v>8.4246578216552734</v>
      </c>
      <c r="AA27" s="1">
        <v>87.030113220214844</v>
      </c>
      <c r="AB27" s="1">
        <v>7.037534236907959</v>
      </c>
      <c r="AC27" s="1">
        <v>0.49020135402679443</v>
      </c>
      <c r="AD27" s="1">
        <v>7.5577825307846069E-2</v>
      </c>
      <c r="AE27" s="1">
        <v>9.3232328072190285E-3</v>
      </c>
      <c r="AF27" s="1">
        <v>1.9680721685290337E-2</v>
      </c>
      <c r="AG27" s="1">
        <v>3.1389757990837097E-2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1.1040287017822263</v>
      </c>
      <c r="AP27">
        <f>(U27-T27)/(1000-U27)*AO27</f>
        <v>2.6705495798313175E-2</v>
      </c>
      <c r="AQ27">
        <f>(P27+273.15)</f>
        <v>299.4154228210449</v>
      </c>
      <c r="AR27">
        <f>(O27+273.15)</f>
        <v>300.80440750122068</v>
      </c>
      <c r="AS27">
        <f>(Y27*AK27+Z27*AL27)*AM27</f>
        <v>15.992428841760102</v>
      </c>
      <c r="AT27">
        <f>((AS27+0.00000010773*(AR27^4-AQ27^4))-AP27*44100)/(L27*0.92*2*29.3+0.00000043092*AQ27^3)</f>
        <v>-9.0237049203820643</v>
      </c>
      <c r="AU27">
        <f>0.61365*EXP(17.502*J27/(240.97+J27))</f>
        <v>3.4276192402801828</v>
      </c>
      <c r="AV27">
        <f>AU27*1000/AA27</f>
        <v>39.384290258329067</v>
      </c>
      <c r="AW27">
        <f>(AV27-U27)</f>
        <v>15.702142278592738</v>
      </c>
      <c r="AX27">
        <f>IF(D27,P27,(O27+P27)/2)</f>
        <v>26.959915161132813</v>
      </c>
      <c r="AY27">
        <f>0.61365*EXP(17.502*AX27/(240.97+AX27))</f>
        <v>3.5707419957487008</v>
      </c>
      <c r="AZ27">
        <f>IF(AW27&lt;&gt;0,(1000-(AV27+U27)/2)/AW27*AP27,0)</f>
        <v>1.647124646353701</v>
      </c>
      <c r="BA27">
        <f>U27*AA27/1000</f>
        <v>2.061060019974335</v>
      </c>
      <c r="BB27">
        <f>(AY27-BA27)</f>
        <v>1.5096819757743658</v>
      </c>
      <c r="BC27">
        <f>1/(1.6/F27+1.37/N27)</f>
        <v>1.0897332063463043</v>
      </c>
      <c r="BD27">
        <f>G27*AA27*0.001</f>
        <v>33.251783368938717</v>
      </c>
      <c r="BE27">
        <f>G27/S27</f>
        <v>0.97719876022843655</v>
      </c>
      <c r="BF27">
        <f>(1-AP27*AA27/AU27/F27)*100</f>
        <v>74.674398067866733</v>
      </c>
      <c r="BG27">
        <f>(S27-E27/(N27/1.35))</f>
        <v>391.17875561665977</v>
      </c>
      <c r="BH27">
        <f>E27*BF27/100/BG27</f>
        <v>-1.1596989387942706E-3</v>
      </c>
    </row>
    <row r="28" spans="1:60" x14ac:dyDescent="0.25">
      <c r="A28" s="1" t="s">
        <v>1</v>
      </c>
      <c r="B28" s="1" t="s">
        <v>230</v>
      </c>
      <c r="K28" s="1">
        <f t="shared" si="0"/>
        <v>2.72</v>
      </c>
    </row>
    <row r="29" spans="1:60" x14ac:dyDescent="0.25">
      <c r="A29" s="1" t="s">
        <v>1</v>
      </c>
      <c r="B29" s="1" t="s">
        <v>229</v>
      </c>
      <c r="K29" s="1">
        <f t="shared" si="0"/>
        <v>2.72</v>
      </c>
    </row>
    <row r="30" spans="1:60" x14ac:dyDescent="0.25">
      <c r="A30" s="1">
        <v>5</v>
      </c>
      <c r="B30" s="1" t="s">
        <v>228</v>
      </c>
      <c r="C30" s="1">
        <v>1121.5000008158386</v>
      </c>
      <c r="D30" s="1">
        <v>0</v>
      </c>
      <c r="E30">
        <f>(R30-S30*(1000-T30)/(1000-U30))*AO30</f>
        <v>0.32389034012416928</v>
      </c>
      <c r="F30">
        <f>IF(AZ30&lt;&gt;0,1/(1/AZ30-1/N30),0)</f>
        <v>2.6851384276308239</v>
      </c>
      <c r="G30">
        <f>((BC30-AP30/2)*S30-E30)/(BC30+AP30/2)</f>
        <v>380.66832846747769</v>
      </c>
      <c r="H30">
        <f>AP30*1000</f>
        <v>26.632539060459486</v>
      </c>
      <c r="I30">
        <f>(AU30-BA30)</f>
        <v>1.3606436868814313</v>
      </c>
      <c r="J30">
        <f>(P30+AT30*D30)</f>
        <v>26.207969665527344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27.606889724731445</v>
      </c>
      <c r="P30" s="1">
        <v>26.207969665527344</v>
      </c>
      <c r="Q30" s="1">
        <v>27.906232833862305</v>
      </c>
      <c r="R30" s="1">
        <v>400.07809448242188</v>
      </c>
      <c r="S30" s="1">
        <v>390.3692626953125</v>
      </c>
      <c r="T30" s="1">
        <v>6.5358474850654602E-2</v>
      </c>
      <c r="U30" s="1">
        <v>23.615251541137695</v>
      </c>
      <c r="V30" s="1">
        <v>0.15338106453418732</v>
      </c>
      <c r="W30" s="1">
        <v>55.419479370117188</v>
      </c>
      <c r="X30" s="1">
        <v>300.34024047851563</v>
      </c>
      <c r="Y30" s="1">
        <v>149.36956787109375</v>
      </c>
      <c r="Z30" s="1">
        <v>8.780390739440918</v>
      </c>
      <c r="AA30" s="1">
        <v>87.035408020019531</v>
      </c>
      <c r="AB30" s="1">
        <v>7.0337347984313965</v>
      </c>
      <c r="AC30" s="1">
        <v>0.49299600720405579</v>
      </c>
      <c r="AD30" s="1">
        <v>6.5922856330871582E-2</v>
      </c>
      <c r="AE30" s="1">
        <v>4.5209671370685101E-3</v>
      </c>
      <c r="AF30" s="1">
        <v>6.0310337692499161E-2</v>
      </c>
      <c r="AG30" s="1">
        <v>1.43118966370821E-2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1.1041920605827777</v>
      </c>
      <c r="AP30">
        <f>(U30-T30)/(1000-U30)*AO30</f>
        <v>2.6632539060459485E-2</v>
      </c>
      <c r="AQ30">
        <f>(P30+273.15)</f>
        <v>299.35796966552732</v>
      </c>
      <c r="AR30">
        <f>(O30+273.15)</f>
        <v>300.75688972473142</v>
      </c>
      <c r="AS30">
        <f>(Y30*AK30+Z30*AL30)*AM30</f>
        <v>23.899130325187798</v>
      </c>
      <c r="AT30">
        <f>((AS30+0.00000010773*(AR30^4-AQ30^4))-AP30*44100)/(L30*0.92*2*29.3+0.00000043092*AQ30^3)</f>
        <v>-8.935702095876815</v>
      </c>
      <c r="AU30">
        <f>0.61365*EXP(17.502*J30/(240.97+J30))</f>
        <v>3.4160067402597458</v>
      </c>
      <c r="AV30">
        <f>AU30*1000/AA30</f>
        <v>39.248471604499287</v>
      </c>
      <c r="AW30">
        <f>(AV30-U30)</f>
        <v>15.633220063361591</v>
      </c>
      <c r="AX30">
        <f>IF(D30,P30,(O30+P30)/2)</f>
        <v>26.907429695129395</v>
      </c>
      <c r="AY30">
        <f>0.61365*EXP(17.502*AX30/(240.97+AX30))</f>
        <v>3.5597463353412886</v>
      </c>
      <c r="AZ30">
        <f>IF(AW30&lt;&gt;0,(1000-(AV30+U30)/2)/AW30*AP30,0)</f>
        <v>1.6500393824707464</v>
      </c>
      <c r="BA30">
        <f>U30*AA30/1000</f>
        <v>2.0553630533783145</v>
      </c>
      <c r="BB30">
        <f>(AY30-BA30)</f>
        <v>1.5043832819629741</v>
      </c>
      <c r="BC30">
        <f>1/(1.6/F30+1.37/N30)</f>
        <v>1.0917747170780425</v>
      </c>
      <c r="BD30">
        <f>G30*AA30*0.001</f>
        <v>33.13162328846574</v>
      </c>
      <c r="BE30">
        <f>G30/S30</f>
        <v>0.97514933895959299</v>
      </c>
      <c r="BF30">
        <f>(1-AP30*AA30/AU30/F30)*100</f>
        <v>74.728958355891521</v>
      </c>
      <c r="BG30">
        <f>(S30-E30/(N30/1.35))</f>
        <v>390.26710932911931</v>
      </c>
      <c r="BH30">
        <f>E30*BF30/100/BG30</f>
        <v>6.2019030454864505E-4</v>
      </c>
    </row>
    <row r="31" spans="1:60" x14ac:dyDescent="0.25">
      <c r="A31" s="1" t="s">
        <v>1</v>
      </c>
      <c r="B31" s="1" t="s">
        <v>227</v>
      </c>
      <c r="K31" s="1">
        <f t="shared" si="0"/>
        <v>2.72</v>
      </c>
    </row>
    <row r="32" spans="1:60" x14ac:dyDescent="0.25">
      <c r="A32" s="1" t="s">
        <v>1</v>
      </c>
      <c r="B32" s="1" t="s">
        <v>226</v>
      </c>
      <c r="K32" s="1">
        <f t="shared" si="0"/>
        <v>2.72</v>
      </c>
    </row>
    <row r="33" spans="1:60" x14ac:dyDescent="0.25">
      <c r="A33" s="1">
        <v>6</v>
      </c>
      <c r="B33" s="1" t="s">
        <v>225</v>
      </c>
      <c r="C33" s="1">
        <v>1328.0000008046627</v>
      </c>
      <c r="D33" s="1">
        <v>0</v>
      </c>
      <c r="E33">
        <f>(R33-S33*(1000-T33)/(1000-U33))*AO33</f>
        <v>1.331741793595254</v>
      </c>
      <c r="F33">
        <f>IF(AZ33&lt;&gt;0,1/(1/AZ33-1/N33),0)</f>
        <v>2.8031216511673107</v>
      </c>
      <c r="G33">
        <f>((BC33-AP33/2)*S33-E33)/(BC33+AP33/2)</f>
        <v>378.66535400785017</v>
      </c>
      <c r="H33">
        <f>AP33*1000</f>
        <v>26.847355729728644</v>
      </c>
      <c r="I33">
        <f>(AU33-BA33)</f>
        <v>1.3360538616767381</v>
      </c>
      <c r="J33">
        <f>(P33+AT33*D33)</f>
        <v>26.16584587097168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27.572443008422852</v>
      </c>
      <c r="P33" s="1">
        <v>26.16584587097168</v>
      </c>
      <c r="Q33" s="1">
        <v>27.855693817138672</v>
      </c>
      <c r="R33" s="1">
        <v>399.69766235351563</v>
      </c>
      <c r="S33" s="1">
        <v>389.0323486328125</v>
      </c>
      <c r="T33" s="1">
        <v>6.4701981842517853E-2</v>
      </c>
      <c r="U33" s="1">
        <v>23.800689697265625</v>
      </c>
      <c r="V33" s="1">
        <v>0.15214347839355469</v>
      </c>
      <c r="W33" s="1">
        <v>55.966133117675781</v>
      </c>
      <c r="X33" s="1">
        <v>300.33200073242188</v>
      </c>
      <c r="Y33" s="1">
        <v>300.59280395507813</v>
      </c>
      <c r="Z33" s="1">
        <v>8.1675119400024414</v>
      </c>
      <c r="AA33" s="1">
        <v>87.033638000488281</v>
      </c>
      <c r="AB33" s="1">
        <v>6.9260673522949219</v>
      </c>
      <c r="AC33" s="1">
        <v>0.49452894926071167</v>
      </c>
      <c r="AD33" s="1">
        <v>8.6989171802997589E-2</v>
      </c>
      <c r="AE33" s="1">
        <v>4.2741787619888783E-3</v>
      </c>
      <c r="AF33" s="1">
        <v>4.2995911091566086E-2</v>
      </c>
      <c r="AG33" s="1">
        <v>1.8685275688767433E-2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1.1041617673986097</v>
      </c>
      <c r="AP33">
        <f>(U33-T33)/(1000-U33)*AO33</f>
        <v>2.6847355729728645E-2</v>
      </c>
      <c r="AQ33">
        <f>(P33+273.15)</f>
        <v>299.31584587097166</v>
      </c>
      <c r="AR33">
        <f>(O33+273.15)</f>
        <v>300.72244300842283</v>
      </c>
      <c r="AS33">
        <f>(Y33*AK33+Z33*AL33)*AM33</f>
        <v>48.094847557808862</v>
      </c>
      <c r="AT33">
        <f>((AS33+0.00000010773*(AR33^4-AQ33^4))-AP33*44100)/(L33*0.92*2*29.3+0.00000043092*AQ33^3)</f>
        <v>-8.8194092211713553</v>
      </c>
      <c r="AU33">
        <f>0.61365*EXP(17.502*J33/(240.97+J33))</f>
        <v>3.4075144729505054</v>
      </c>
      <c r="AV33">
        <f>AU33*1000/AA33</f>
        <v>39.1516952667357</v>
      </c>
      <c r="AW33">
        <f>(AV33-U33)</f>
        <v>15.351005569470075</v>
      </c>
      <c r="AX33">
        <f>IF(D33,P33,(O33+P33)/2)</f>
        <v>26.869144439697266</v>
      </c>
      <c r="AY33">
        <f>0.61365*EXP(17.502*AX33/(240.97+AX33))</f>
        <v>3.5517442625962854</v>
      </c>
      <c r="AZ33">
        <f>IF(AW33&lt;&gt;0,(1000-(AV33+U33)/2)/AW33*AP33,0)</f>
        <v>1.6938501569473783</v>
      </c>
      <c r="BA33">
        <f>U33*AA33/1000</f>
        <v>2.0714606112737672</v>
      </c>
      <c r="BB33">
        <f>(AY33-BA33)</f>
        <v>1.4802836513225182</v>
      </c>
      <c r="BC33">
        <f>1/(1.6/F33+1.37/N33)</f>
        <v>1.1225112843619598</v>
      </c>
      <c r="BD33">
        <f>G33*AA33*0.001</f>
        <v>32.95662334404598</v>
      </c>
      <c r="BE33">
        <f>G33/S33</f>
        <v>0.97335184423250309</v>
      </c>
      <c r="BF33">
        <f>(1-AP33*AA33/AU33/F33)*100</f>
        <v>75.537040311321178</v>
      </c>
      <c r="BG33">
        <f>(S33-E33/(N33/1.35))</f>
        <v>388.61232404342906</v>
      </c>
      <c r="BH33">
        <f>E33*BF33/100/BG33</f>
        <v>2.588590925279916E-3</v>
      </c>
    </row>
    <row r="34" spans="1:60" x14ac:dyDescent="0.25">
      <c r="A34" s="1" t="s">
        <v>1</v>
      </c>
      <c r="B34" s="1" t="s">
        <v>224</v>
      </c>
      <c r="K34" s="1">
        <f t="shared" si="0"/>
        <v>2.72</v>
      </c>
    </row>
    <row r="35" spans="1:60" x14ac:dyDescent="0.25">
      <c r="A35" s="1" t="s">
        <v>1</v>
      </c>
      <c r="B35" s="1" t="s">
        <v>223</v>
      </c>
      <c r="K35" s="1">
        <f t="shared" si="0"/>
        <v>2.72</v>
      </c>
    </row>
    <row r="36" spans="1:60" x14ac:dyDescent="0.25">
      <c r="A36" s="1">
        <v>7</v>
      </c>
      <c r="B36" s="1" t="s">
        <v>222</v>
      </c>
      <c r="C36" s="1">
        <v>1535.0000008046627</v>
      </c>
      <c r="D36" s="1">
        <v>0</v>
      </c>
      <c r="E36">
        <f>(R36-S36*(1000-T36)/(1000-U36))*AO36</f>
        <v>2.0944952558279644</v>
      </c>
      <c r="F36">
        <f>IF(AZ36&lt;&gt;0,1/(1/AZ36-1/N36),0)</f>
        <v>2.9380743549438746</v>
      </c>
      <c r="G36">
        <f>((BC36-AP36/2)*S36-E36)/(BC36+AP36/2)</f>
        <v>377.7477570831212</v>
      </c>
      <c r="H36">
        <f>AP36*1000</f>
        <v>27.31525019902319</v>
      </c>
      <c r="I36">
        <f>(AU36-BA36)</f>
        <v>1.3208370641191598</v>
      </c>
      <c r="J36">
        <f>(P36+AT36*D36)</f>
        <v>26.262123107910156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27.563230514526367</v>
      </c>
      <c r="P36" s="1">
        <v>26.262123107910156</v>
      </c>
      <c r="Q36" s="1">
        <v>27.833660125732422</v>
      </c>
      <c r="R36" s="1">
        <v>400.11953735351563</v>
      </c>
      <c r="S36" s="1">
        <v>388.60861206054688</v>
      </c>
      <c r="T36" s="1">
        <v>6.4449064433574677E-2</v>
      </c>
      <c r="U36" s="1">
        <v>24.205028533935547</v>
      </c>
      <c r="V36" s="1">
        <v>0.15159174799919128</v>
      </c>
      <c r="W36" s="1">
        <v>56.933059692382813</v>
      </c>
      <c r="X36" s="1">
        <v>300.32049560546875</v>
      </c>
      <c r="Y36" s="1">
        <v>499.56997680664063</v>
      </c>
      <c r="Z36" s="1">
        <v>8.5607414245605469</v>
      </c>
      <c r="AA36" s="1">
        <v>87.011436462402344</v>
      </c>
      <c r="AB36" s="1">
        <v>7.1107840538024902</v>
      </c>
      <c r="AC36" s="1">
        <v>0.48858413100242615</v>
      </c>
      <c r="AD36" s="1">
        <v>4.099152609705925E-2</v>
      </c>
      <c r="AE36" s="1">
        <v>6.2682824209332466E-3</v>
      </c>
      <c r="AF36" s="1">
        <v>5.3447257727384567E-2</v>
      </c>
      <c r="AG36" s="1">
        <v>2.1909642964601517E-2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1.1041194691377525</v>
      </c>
      <c r="AP36">
        <f>(U36-T36)/(1000-U36)*AO36</f>
        <v>2.731525019902319E-2</v>
      </c>
      <c r="AQ36">
        <f>(P36+273.15)</f>
        <v>299.41212310791013</v>
      </c>
      <c r="AR36">
        <f>(O36+273.15)</f>
        <v>300.71323051452634</v>
      </c>
      <c r="AS36">
        <f>(Y36*AK36+Z36*AL36)*AM36</f>
        <v>79.93119450246104</v>
      </c>
      <c r="AT36">
        <f>((AS36+0.00000010773*(AR36^4-AQ36^4))-AP36*44100)/(L36*0.92*2*29.3+0.00000043092*AQ36^3)</f>
        <v>-8.7400098956586216</v>
      </c>
      <c r="AU36">
        <f>0.61365*EXP(17.502*J36/(240.97+J36))</f>
        <v>3.4269513664703286</v>
      </c>
      <c r="AV36">
        <f>AU36*1000/AA36</f>
        <v>39.385068282962031</v>
      </c>
      <c r="AW36">
        <f>(AV36-U36)</f>
        <v>15.180039749026484</v>
      </c>
      <c r="AX36">
        <f>IF(D36,P36,(O36+P36)/2)</f>
        <v>26.912676811218262</v>
      </c>
      <c r="AY36">
        <f>0.61365*EXP(17.502*AX36/(240.97+AX36))</f>
        <v>3.5608442702525189</v>
      </c>
      <c r="AZ36">
        <f>IF(AW36&lt;&gt;0,(1000-(AV36+U36)/2)/AW36*AP36,0)</f>
        <v>1.7422062744171944</v>
      </c>
      <c r="BA36">
        <f>U36*AA36/1000</f>
        <v>2.1061143023511688</v>
      </c>
      <c r="BB36">
        <f>(AY36-BA36)</f>
        <v>1.4547299679013501</v>
      </c>
      <c r="BC36">
        <f>1/(1.6/F36+1.37/N36)</f>
        <v>1.15654828872343</v>
      </c>
      <c r="BD36">
        <f>G36*AA36*0.001</f>
        <v>32.868374964252993</v>
      </c>
      <c r="BE36">
        <f>G36/S36</f>
        <v>0.97205194470642997</v>
      </c>
      <c r="BF36">
        <f>(1-AP36*AA36/AU36/F36)*100</f>
        <v>76.394630785803656</v>
      </c>
      <c r="BG36">
        <f>(S36-E36/(N36/1.35))</f>
        <v>387.94801890801108</v>
      </c>
      <c r="BH36">
        <f>E36*BF36/100/BG36</f>
        <v>4.1244750315256882E-3</v>
      </c>
    </row>
    <row r="37" spans="1:60" x14ac:dyDescent="0.25">
      <c r="A37" s="1" t="s">
        <v>1</v>
      </c>
      <c r="B37" s="1" t="s">
        <v>221</v>
      </c>
      <c r="K37" s="1">
        <f t="shared" si="0"/>
        <v>2.72</v>
      </c>
    </row>
    <row r="38" spans="1:60" x14ac:dyDescent="0.25">
      <c r="A38" s="1" t="s">
        <v>1</v>
      </c>
      <c r="B38" s="1" t="s">
        <v>220</v>
      </c>
      <c r="K38" s="1">
        <f t="shared" si="0"/>
        <v>2.72</v>
      </c>
    </row>
    <row r="39" spans="1:60" x14ac:dyDescent="0.25">
      <c r="A39" s="1">
        <v>8</v>
      </c>
      <c r="B39" s="1" t="s">
        <v>219</v>
      </c>
      <c r="C39" s="1">
        <v>1741.5000008158386</v>
      </c>
      <c r="D39" s="1">
        <v>0</v>
      </c>
      <c r="E39">
        <f>(R39-S39*(1000-T39)/(1000-U39))*AO39</f>
        <v>2.6681988135517898</v>
      </c>
      <c r="F39">
        <f>IF(AZ39&lt;&gt;0,1/(1/AZ39-1/N39),0)</f>
        <v>3.1904025537265421</v>
      </c>
      <c r="G39">
        <f>((BC39-AP39/2)*S39-E39)/(BC39+AP39/2)</f>
        <v>376.86868311810372</v>
      </c>
      <c r="H39">
        <f>AP39*1000</f>
        <v>27.976432662081351</v>
      </c>
      <c r="I39">
        <f>(AU39-BA39)</f>
        <v>1.2891826356167542</v>
      </c>
      <c r="J39">
        <f>(P39+AT39*D39)</f>
        <v>26.353975296020508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27.577980041503906</v>
      </c>
      <c r="P39" s="1">
        <v>26.353975296020508</v>
      </c>
      <c r="Q39" s="1">
        <v>27.833852767944336</v>
      </c>
      <c r="R39" s="1">
        <v>400.09329223632813</v>
      </c>
      <c r="S39" s="1">
        <v>387.84918212890625</v>
      </c>
      <c r="T39" s="1">
        <v>6.5880201756954193E-2</v>
      </c>
      <c r="U39" s="1">
        <v>24.776544570922852</v>
      </c>
      <c r="V39" s="1">
        <v>0.15486453473567963</v>
      </c>
      <c r="W39" s="1">
        <v>58.242202758789063</v>
      </c>
      <c r="X39" s="1">
        <v>300.31771850585938</v>
      </c>
      <c r="Y39" s="1">
        <v>749.2269287109375</v>
      </c>
      <c r="Z39" s="1">
        <v>8.6094608306884766</v>
      </c>
      <c r="AA39" s="1">
        <v>87.034027099609375</v>
      </c>
      <c r="AB39" s="1">
        <v>7.1261739730834961</v>
      </c>
      <c r="AC39" s="1">
        <v>0.49122419953346252</v>
      </c>
      <c r="AD39" s="1">
        <v>3.5825565457344055E-2</v>
      </c>
      <c r="AE39" s="1">
        <v>5.1826564595103264E-3</v>
      </c>
      <c r="AF39" s="1">
        <v>4.1696339845657349E-2</v>
      </c>
      <c r="AG39" s="1">
        <v>2.2911317646503448E-2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1.1041092592127182</v>
      </c>
      <c r="AP39">
        <f>(U39-T39)/(1000-U39)*AO39</f>
        <v>2.7976432662081351E-2</v>
      </c>
      <c r="AQ39">
        <f>(P39+273.15)</f>
        <v>299.50397529602049</v>
      </c>
      <c r="AR39">
        <f>(O39+273.15)</f>
        <v>300.72798004150388</v>
      </c>
      <c r="AS39">
        <f>(Y39*AK39+Z39*AL39)*AM39</f>
        <v>119.8763059143057</v>
      </c>
      <c r="AT39">
        <f>((AS39+0.00000010773*(AR39^4-AQ39^4))-AP39*44100)/(L39*0.92*2*29.3+0.00000043092*AQ39^3)</f>
        <v>-8.6613228325703027</v>
      </c>
      <c r="AU39">
        <f>0.61365*EXP(17.502*J39/(240.97+J39))</f>
        <v>3.445585087237133</v>
      </c>
      <c r="AV39">
        <f>AU39*1000/AA39</f>
        <v>39.588942417816689</v>
      </c>
      <c r="AW39">
        <f>(AV39-U39)</f>
        <v>14.812397846893838</v>
      </c>
      <c r="AX39">
        <f>IF(D39,P39,(O39+P39)/2)</f>
        <v>26.965977668762207</v>
      </c>
      <c r="AY39">
        <f>0.61365*EXP(17.502*AX39/(240.97+AX39))</f>
        <v>3.5720139940437727</v>
      </c>
      <c r="AZ39">
        <f>IF(AW39&lt;&gt;0,(1000-(AV39+U39)/2)/AW39*AP39,0)</f>
        <v>1.8279332344228074</v>
      </c>
      <c r="BA39">
        <f>U39*AA39/1000</f>
        <v>2.1564024516203788</v>
      </c>
      <c r="BB39">
        <f>(AY39-BA39)</f>
        <v>1.4156115424233939</v>
      </c>
      <c r="BC39">
        <f>1/(1.6/F39+1.37/N39)</f>
        <v>1.2171794498310164</v>
      </c>
      <c r="BD39">
        <f>G39*AA39*0.001</f>
        <v>32.800399179495138</v>
      </c>
      <c r="BE39">
        <f>G39/S39</f>
        <v>0.97168874006506722</v>
      </c>
      <c r="BF39">
        <f>(1-AP39*AA39/AU39/F39)*100</f>
        <v>77.850039737259863</v>
      </c>
      <c r="BG39">
        <f>(S39-E39/(N39/1.35))</f>
        <v>387.00764579172335</v>
      </c>
      <c r="BH39">
        <f>E39*BF39/100/BG39</f>
        <v>5.3673198945972554E-3</v>
      </c>
    </row>
    <row r="40" spans="1:60" x14ac:dyDescent="0.25">
      <c r="A40" s="1" t="s">
        <v>1</v>
      </c>
      <c r="B40" s="1" t="s">
        <v>218</v>
      </c>
      <c r="K40" s="1">
        <f t="shared" si="0"/>
        <v>2.72</v>
      </c>
    </row>
    <row r="41" spans="1:60" x14ac:dyDescent="0.25">
      <c r="A41" s="1" t="s">
        <v>1</v>
      </c>
      <c r="B41" s="1" t="s">
        <v>217</v>
      </c>
      <c r="K41" s="1">
        <f t="shared" si="0"/>
        <v>2.72</v>
      </c>
    </row>
    <row r="42" spans="1:60" x14ac:dyDescent="0.25">
      <c r="A42" s="1">
        <v>9</v>
      </c>
      <c r="B42" s="1" t="s">
        <v>216</v>
      </c>
      <c r="C42" s="1">
        <v>1948.5000007934868</v>
      </c>
      <c r="D42" s="1">
        <v>0</v>
      </c>
      <c r="E42">
        <f>(R42-S42*(1000-T42)/(1000-U42))*AO42</f>
        <v>3.0683949699919788</v>
      </c>
      <c r="F42">
        <f>IF(AZ42&lt;&gt;0,1/(1/AZ42-1/N42),0)</f>
        <v>3.5187346214150397</v>
      </c>
      <c r="G42">
        <f>((BC42-AP42/2)*S42-E42)/(BC42+AP42/2)</f>
        <v>376.66550670315269</v>
      </c>
      <c r="H42">
        <f>AP42*1000</f>
        <v>28.70791671240984</v>
      </c>
      <c r="I42">
        <f>(AU42-BA42)</f>
        <v>1.2516374770444219</v>
      </c>
      <c r="J42">
        <f>(P42+AT42*D42)</f>
        <v>26.436380386352539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27.592544555664063</v>
      </c>
      <c r="P42" s="1">
        <v>26.436380386352539</v>
      </c>
      <c r="Q42" s="1">
        <v>27.845993041992188</v>
      </c>
      <c r="R42" s="1">
        <v>400.3958740234375</v>
      </c>
      <c r="S42" s="1">
        <v>387.54165649414063</v>
      </c>
      <c r="T42" s="1">
        <v>6.2933161854743958E-2</v>
      </c>
      <c r="U42" s="1">
        <v>25.400875091552734</v>
      </c>
      <c r="V42" s="1">
        <v>0.14781098067760468</v>
      </c>
      <c r="W42" s="1">
        <v>59.658981323242188</v>
      </c>
      <c r="X42" s="1">
        <v>300.34835815429688</v>
      </c>
      <c r="Y42" s="1">
        <v>999.18182373046875</v>
      </c>
      <c r="Z42" s="1">
        <v>8.6338739395141602</v>
      </c>
      <c r="AA42" s="1">
        <v>87.034011840820313</v>
      </c>
      <c r="AB42" s="1">
        <v>7.3917531967163086</v>
      </c>
      <c r="AC42" s="1">
        <v>0.49774941802024841</v>
      </c>
      <c r="AD42" s="1">
        <v>0.12339264899492264</v>
      </c>
      <c r="AE42" s="1">
        <v>7.0380130782723427E-3</v>
      </c>
      <c r="AF42" s="1">
        <v>5.8410398662090302E-2</v>
      </c>
      <c r="AG42" s="1">
        <v>2.3443248122930527E-2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1.1042219049790325</v>
      </c>
      <c r="AP42">
        <f>(U42-T42)/(1000-U42)*AO42</f>
        <v>2.8707916712409839E-2</v>
      </c>
      <c r="AQ42">
        <f>(P42+273.15)</f>
        <v>299.58638038635252</v>
      </c>
      <c r="AR42">
        <f>(O42+273.15)</f>
        <v>300.74254455566404</v>
      </c>
      <c r="AS42">
        <f>(Y42*AK42+Z42*AL42)*AM42</f>
        <v>159.86908822352234</v>
      </c>
      <c r="AT42">
        <f>((AS42+0.00000010773*(AR42^4-AQ42^4))-AP42*44100)/(L42*0.92*2*29.3+0.00000043092*AQ42^3)</f>
        <v>-8.6059275854456949</v>
      </c>
      <c r="AU42">
        <f>0.61365*EXP(17.502*J42/(240.97+J42))</f>
        <v>3.4623775405298205</v>
      </c>
      <c r="AV42">
        <f>AU42*1000/AA42</f>
        <v>39.781890634460119</v>
      </c>
      <c r="AW42">
        <f>(AV42-U42)</f>
        <v>14.381015542907384</v>
      </c>
      <c r="AX42">
        <f>IF(D42,P42,(O42+P42)/2)</f>
        <v>27.014462471008301</v>
      </c>
      <c r="AY42">
        <f>0.61365*EXP(17.502*AX42/(240.97+AX42))</f>
        <v>3.5822010182191999</v>
      </c>
      <c r="AZ42">
        <f>IF(AW42&lt;&gt;0,(1000-(AV42+U42)/2)/AW42*AP42,0)</f>
        <v>1.9311769690238245</v>
      </c>
      <c r="BA42">
        <f>U42*AA42/1000</f>
        <v>2.2107400634853986</v>
      </c>
      <c r="BB42">
        <f>(AY42-BA42)</f>
        <v>1.3714609547338013</v>
      </c>
      <c r="BC42">
        <f>1/(1.6/F42+1.37/N42)</f>
        <v>1.2906950562294781</v>
      </c>
      <c r="BD42">
        <f>G42*AA42*0.001</f>
        <v>32.782710170430775</v>
      </c>
      <c r="BE42">
        <f>G42/S42</f>
        <v>0.97193553361623619</v>
      </c>
      <c r="BF42">
        <f>(1-AP42*AA42/AU42/F42)*100</f>
        <v>79.491696101051133</v>
      </c>
      <c r="BG42">
        <f>(S42-E42/(N42/1.35))</f>
        <v>386.57390032433699</v>
      </c>
      <c r="BH42">
        <f>E42*BF42/100/BG42</f>
        <v>6.3095806589103199E-3</v>
      </c>
    </row>
    <row r="43" spans="1:60" x14ac:dyDescent="0.25">
      <c r="A43" s="1" t="s">
        <v>1</v>
      </c>
      <c r="B43" s="1" t="s">
        <v>215</v>
      </c>
      <c r="K43" s="1">
        <f t="shared" si="0"/>
        <v>2.72</v>
      </c>
    </row>
    <row r="44" spans="1:60" x14ac:dyDescent="0.25">
      <c r="A44" s="1" t="s">
        <v>1</v>
      </c>
      <c r="B44" s="1" t="s">
        <v>214</v>
      </c>
      <c r="K44" s="1">
        <f t="shared" si="0"/>
        <v>2.72</v>
      </c>
    </row>
    <row r="45" spans="1:60" x14ac:dyDescent="0.25">
      <c r="A45" s="1">
        <v>10</v>
      </c>
      <c r="B45" s="1" t="s">
        <v>213</v>
      </c>
      <c r="C45" s="1">
        <v>2155.0000008046627</v>
      </c>
      <c r="D45" s="1">
        <v>0</v>
      </c>
      <c r="E45">
        <f>(R45-S45*(1000-T45)/(1000-U45))*AO45</f>
        <v>3.0379728498944858</v>
      </c>
      <c r="F45">
        <f>IF(AZ45&lt;&gt;0,1/(1/AZ45-1/N45),0)</f>
        <v>3.902613636354173</v>
      </c>
      <c r="G45">
        <f>((BC45-AP45/2)*S45-E45)/(BC45+AP45/2)</f>
        <v>376.7936437256642</v>
      </c>
      <c r="H45">
        <f>AP45*1000</f>
        <v>29.482840623361096</v>
      </c>
      <c r="I45">
        <f>(AU45-BA45)</f>
        <v>1.215307269381618</v>
      </c>
      <c r="J45">
        <f>(P45+AT45*D45)</f>
        <v>26.543596267700195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27.645143508911133</v>
      </c>
      <c r="P45" s="1">
        <v>26.543596267700195</v>
      </c>
      <c r="Q45" s="1">
        <v>27.868385314941406</v>
      </c>
      <c r="R45" s="1">
        <v>400.32687377929688</v>
      </c>
      <c r="S45" s="1">
        <v>387.23394775390625</v>
      </c>
      <c r="T45" s="1">
        <v>6.4611241221427917E-2</v>
      </c>
      <c r="U45" s="1">
        <v>26.073526382446289</v>
      </c>
      <c r="V45" s="1">
        <v>0.15126915276050568</v>
      </c>
      <c r="W45" s="1">
        <v>61.043865203857422</v>
      </c>
      <c r="X45" s="1">
        <v>300.2908935546875</v>
      </c>
      <c r="Y45" s="1">
        <v>1248.995849609375</v>
      </c>
      <c r="Z45" s="1">
        <v>9.2703304290771484</v>
      </c>
      <c r="AA45" s="1">
        <v>87.024116516113281</v>
      </c>
      <c r="AB45" s="1">
        <v>7.3236594200134277</v>
      </c>
      <c r="AC45" s="1">
        <v>0.49807661771774292</v>
      </c>
      <c r="AD45" s="1">
        <v>5.3832054138183594E-2</v>
      </c>
      <c r="AE45" s="1">
        <v>1.2519742362201214E-2</v>
      </c>
      <c r="AF45" s="1">
        <v>3.1460858881473541E-2</v>
      </c>
      <c r="AG45" s="1">
        <v>2.7103792876005173E-2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1.1040106380687038</v>
      </c>
      <c r="AP45">
        <f>(U45-T45)/(1000-U45)*AO45</f>
        <v>2.9482840623361095E-2</v>
      </c>
      <c r="AQ45">
        <f>(P45+273.15)</f>
        <v>299.69359626770017</v>
      </c>
      <c r="AR45">
        <f>(O45+273.15)</f>
        <v>300.79514350891111</v>
      </c>
      <c r="AS45">
        <f>(Y45*AK45+Z45*AL45)*AM45</f>
        <v>199.83933147074276</v>
      </c>
      <c r="AT45">
        <f>((AS45+0.00000010773*(AR45^4-AQ45^4))-AP45*44100)/(L45*0.92*2*29.3+0.00000043092*AQ45^3)</f>
        <v>-8.5643704380341923</v>
      </c>
      <c r="AU45">
        <f>0.61365*EXP(17.502*J45/(240.97+J45))</f>
        <v>3.4843328672735776</v>
      </c>
      <c r="AV45">
        <f>AU45*1000/AA45</f>
        <v>40.038704289843871</v>
      </c>
      <c r="AW45">
        <f>(AV45-U45)</f>
        <v>13.965177907397582</v>
      </c>
      <c r="AX45">
        <f>IF(D45,P45,(O45+P45)/2)</f>
        <v>27.094369888305664</v>
      </c>
      <c r="AY45">
        <f>0.61365*EXP(17.502*AX45/(240.97+AX45))</f>
        <v>3.5990455168042099</v>
      </c>
      <c r="AZ45">
        <f>IF(AW45&lt;&gt;0,(1000-(AV45+U45)/2)/AW45*AP45,0)</f>
        <v>2.0413812578912296</v>
      </c>
      <c r="BA45">
        <f>U45*AA45/1000</f>
        <v>2.2690255978919596</v>
      </c>
      <c r="BB45">
        <f>(AY45-BA45)</f>
        <v>1.3300199189122504</v>
      </c>
      <c r="BC45">
        <f>1/(1.6/F45+1.37/N45)</f>
        <v>1.3697709058022223</v>
      </c>
      <c r="BD45">
        <f>G45*AA45*0.001</f>
        <v>32.790133954113081</v>
      </c>
      <c r="BE45">
        <f>G45/S45</f>
        <v>0.97303876871126738</v>
      </c>
      <c r="BF45">
        <f>(1-AP45*AA45/AU45/F45)*100</f>
        <v>81.131657438624359</v>
      </c>
      <c r="BG45">
        <f>(S45-E45/(N45/1.35))</f>
        <v>386.27578656607557</v>
      </c>
      <c r="BH45">
        <f>E45*BF45/100/BG45</f>
        <v>6.3808237828368031E-3</v>
      </c>
    </row>
    <row r="46" spans="1:60" x14ac:dyDescent="0.25">
      <c r="A46" s="1" t="s">
        <v>1</v>
      </c>
      <c r="B46" s="1" t="s">
        <v>212</v>
      </c>
      <c r="K46" s="1">
        <f t="shared" si="0"/>
        <v>2.72</v>
      </c>
    </row>
    <row r="47" spans="1:60" x14ac:dyDescent="0.25">
      <c r="A47" s="1" t="s">
        <v>1</v>
      </c>
      <c r="B47" s="1" t="s">
        <v>211</v>
      </c>
      <c r="K47" s="1">
        <f t="shared" si="0"/>
        <v>2.72</v>
      </c>
    </row>
    <row r="48" spans="1:60" x14ac:dyDescent="0.25">
      <c r="A48" s="1">
        <v>11</v>
      </c>
      <c r="B48" s="1" t="s">
        <v>210</v>
      </c>
      <c r="C48" s="1">
        <v>2362.0000008046627</v>
      </c>
      <c r="D48" s="1">
        <v>0</v>
      </c>
      <c r="E48">
        <f>(R48-S48*(1000-T48)/(1000-U48))*AO48</f>
        <v>3.1846740715995057</v>
      </c>
      <c r="F48">
        <f>IF(AZ48&lt;&gt;0,1/(1/AZ48-1/N48),0)</f>
        <v>4.6511836081452174</v>
      </c>
      <c r="G48">
        <f>((BC48-AP48/2)*S48-E48)/(BC48+AP48/2)</f>
        <v>376.25279851455855</v>
      </c>
      <c r="H48">
        <f>AP48*1000</f>
        <v>30.663255572473147</v>
      </c>
      <c r="I48">
        <f>(AU48-BA48)</f>
        <v>1.1568445978587909</v>
      </c>
      <c r="J48">
        <f>(P48+AT48*D48)</f>
        <v>26.688262939453125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27.701082229614258</v>
      </c>
      <c r="P48" s="1">
        <v>26.688262939453125</v>
      </c>
      <c r="Q48" s="1">
        <v>27.904577255249023</v>
      </c>
      <c r="R48" s="1">
        <v>399.73782348632813</v>
      </c>
      <c r="S48" s="1">
        <v>386.12960815429688</v>
      </c>
      <c r="T48" s="1">
        <v>6.5461441874504089E-2</v>
      </c>
      <c r="U48" s="1">
        <v>27.085702896118164</v>
      </c>
      <c r="V48" s="1">
        <v>0.15277217328548431</v>
      </c>
      <c r="W48" s="1">
        <v>63.211891174316406</v>
      </c>
      <c r="X48" s="1">
        <v>300.3118896484375</v>
      </c>
      <c r="Y48" s="1">
        <v>1598.897705078125</v>
      </c>
      <c r="Z48" s="1">
        <v>9.358668327331543</v>
      </c>
      <c r="AA48" s="1">
        <v>87.031349182128906</v>
      </c>
      <c r="AB48" s="1">
        <v>7.2535710334777832</v>
      </c>
      <c r="AC48" s="1">
        <v>0.49851712584495544</v>
      </c>
      <c r="AD48" s="1">
        <v>4.9523036926984787E-2</v>
      </c>
      <c r="AE48" s="1">
        <v>9.3270288780331612E-3</v>
      </c>
      <c r="AF48" s="1">
        <v>4.0715791285037994E-2</v>
      </c>
      <c r="AG48" s="1">
        <v>3.1358126550912857E-2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1.1040878295898435</v>
      </c>
      <c r="AP48">
        <f>(U48-T48)/(1000-U48)*AO48</f>
        <v>3.0663255572473149E-2</v>
      </c>
      <c r="AQ48">
        <f>(P48+273.15)</f>
        <v>299.8382629394531</v>
      </c>
      <c r="AR48">
        <f>(O48+273.15)</f>
        <v>300.85108222961424</v>
      </c>
      <c r="AS48">
        <f>(Y48*AK48+Z48*AL48)*AM48</f>
        <v>255.82362709439622</v>
      </c>
      <c r="AT48">
        <f>((AS48+0.00000010773*(AR48^4-AQ48^4))-AP48*44100)/(L48*0.92*2*29.3+0.00000043092*AQ48^3)</f>
        <v>-8.5403628200623114</v>
      </c>
      <c r="AU48">
        <f>0.61365*EXP(17.502*J48/(240.97+J48))</f>
        <v>3.514149864454251</v>
      </c>
      <c r="AV48">
        <f>AU48*1000/AA48</f>
        <v>40.377977561858252</v>
      </c>
      <c r="AW48">
        <f>(AV48-U48)</f>
        <v>13.292274665740088</v>
      </c>
      <c r="AX48">
        <f>IF(D48,P48,(O48+P48)/2)</f>
        <v>27.194672584533691</v>
      </c>
      <c r="AY48">
        <f>0.61365*EXP(17.502*AX48/(240.97+AX48))</f>
        <v>3.6202871749088383</v>
      </c>
      <c r="AZ48">
        <f>IF(AW48&lt;&gt;0,(1000-(AV48+U48)/2)/AW48*AP48,0)</f>
        <v>2.2290336514763989</v>
      </c>
      <c r="BA48">
        <f>U48*AA48/1000</f>
        <v>2.3573052665954601</v>
      </c>
      <c r="BB48">
        <f>(AY48-BA48)</f>
        <v>1.2629819083133782</v>
      </c>
      <c r="BC48">
        <f>1/(1.6/F48+1.37/N48)</f>
        <v>1.5058746603337012</v>
      </c>
      <c r="BD48">
        <f>G48*AA48*0.001</f>
        <v>32.745788688273734</v>
      </c>
      <c r="BE48">
        <f>G48/S48</f>
        <v>0.97442099898282974</v>
      </c>
      <c r="BF48">
        <f>(1-AP48*AA48/AU48/F48)*100</f>
        <v>83.67285624626237</v>
      </c>
      <c r="BG48">
        <f>(S48-E48/(N48/1.35))</f>
        <v>385.12517814716119</v>
      </c>
      <c r="BH48">
        <f>E48*BF48/100/BG48</f>
        <v>6.9190691989066124E-3</v>
      </c>
    </row>
    <row r="49" spans="1:60" x14ac:dyDescent="0.25">
      <c r="A49" s="1" t="s">
        <v>1</v>
      </c>
      <c r="B49" s="1" t="s">
        <v>209</v>
      </c>
      <c r="K49" s="1">
        <f t="shared" si="0"/>
        <v>2.72</v>
      </c>
    </row>
    <row r="50" spans="1:60" x14ac:dyDescent="0.25">
      <c r="A50" s="1" t="s">
        <v>1</v>
      </c>
      <c r="B50" s="1" t="s">
        <v>204</v>
      </c>
      <c r="K50" s="1">
        <f t="shared" si="0"/>
        <v>2.72</v>
      </c>
    </row>
    <row r="51" spans="1:60" x14ac:dyDescent="0.25">
      <c r="A51" s="1">
        <v>12</v>
      </c>
      <c r="B51" s="1" t="s">
        <v>208</v>
      </c>
      <c r="C51" s="1">
        <v>2569.0000008046627</v>
      </c>
      <c r="D51" s="1">
        <v>0</v>
      </c>
      <c r="E51">
        <f>(R51-S51*(1000-T51)/(1000-U51))*AO51</f>
        <v>3.2767396249213059</v>
      </c>
      <c r="F51">
        <f>IF(AZ51&lt;&gt;0,1/(1/AZ51-1/N51),0)</f>
        <v>5.7855099112236337</v>
      </c>
      <c r="G51">
        <f>((BC51-AP51/2)*S51-E51)/(BC51+AP51/2)</f>
        <v>376.70648446441174</v>
      </c>
      <c r="H51">
        <f>AP51*1000</f>
        <v>32.023174897156196</v>
      </c>
      <c r="I51">
        <f>(AU51-BA51)</f>
        <v>1.093605386259298</v>
      </c>
      <c r="J51">
        <f>(P51+AT51*D51)</f>
        <v>26.86768913269043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27.800621032714844</v>
      </c>
      <c r="P51" s="1">
        <v>26.86768913269043</v>
      </c>
      <c r="Q51" s="1">
        <v>27.968299865722656</v>
      </c>
      <c r="R51" s="1">
        <v>400.10684204101563</v>
      </c>
      <c r="S51" s="1">
        <v>385.94696044921875</v>
      </c>
      <c r="T51" s="1">
        <v>6.3044421374797821E-2</v>
      </c>
      <c r="U51" s="1">
        <v>28.244014739990234</v>
      </c>
      <c r="V51" s="1">
        <v>0.14626187086105347</v>
      </c>
      <c r="W51" s="1">
        <v>65.525581359863281</v>
      </c>
      <c r="X51" s="1">
        <v>300.35479736328125</v>
      </c>
      <c r="Y51" s="1">
        <v>1999.5302734375</v>
      </c>
      <c r="Z51" s="1">
        <v>8.6098966598510742</v>
      </c>
      <c r="AA51" s="1">
        <v>87.021446228027344</v>
      </c>
      <c r="AB51" s="1">
        <v>7.196922779083252</v>
      </c>
      <c r="AC51" s="1">
        <v>0.48845586180686951</v>
      </c>
      <c r="AD51" s="1">
        <v>5.8251310139894485E-2</v>
      </c>
      <c r="AE51" s="1">
        <v>3.9858659729361534E-3</v>
      </c>
      <c r="AF51" s="1">
        <v>3.8848679512739182E-2</v>
      </c>
      <c r="AG51" s="1">
        <v>3.0749652534723282E-2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1.1042455785414749</v>
      </c>
      <c r="AP51">
        <f>(U51-T51)/(1000-U51)*AO51</f>
        <v>3.2023174897156198E-2</v>
      </c>
      <c r="AQ51">
        <f>(P51+273.15)</f>
        <v>300.01768913269041</v>
      </c>
      <c r="AR51">
        <f>(O51+273.15)</f>
        <v>300.95062103271482</v>
      </c>
      <c r="AS51">
        <f>(Y51*AK51+Z51*AL51)*AM51</f>
        <v>319.9248365991225</v>
      </c>
      <c r="AT51">
        <f>((AS51+0.00000010773*(AR51^4-AQ51^4))-AP51*44100)/(L51*0.92*2*29.3+0.00000043092*AQ51^3)</f>
        <v>-8.5136779305089707</v>
      </c>
      <c r="AU51">
        <f>0.61365*EXP(17.502*J51/(240.97+J51))</f>
        <v>3.55144039621897</v>
      </c>
      <c r="AV51">
        <f>AU51*1000/AA51</f>
        <v>40.811093703417946</v>
      </c>
      <c r="AW51">
        <f>(AV51-U51)</f>
        <v>12.567078963427711</v>
      </c>
      <c r="AX51">
        <f>IF(D51,P51,(O51+P51)/2)</f>
        <v>27.334155082702637</v>
      </c>
      <c r="AY51">
        <f>0.61365*EXP(17.502*AX51/(240.97+AX51))</f>
        <v>3.6500080122576311</v>
      </c>
      <c r="AZ51">
        <f>IF(AW51&lt;&gt;0,(1000-(AV51+U51)/2)/AW51*AP51,0)</f>
        <v>2.4601972407047468</v>
      </c>
      <c r="BA51">
        <f>U51*AA51/1000</f>
        <v>2.457835009959672</v>
      </c>
      <c r="BB51">
        <f>(AY51-BA51)</f>
        <v>1.1921730022979591</v>
      </c>
      <c r="BC51">
        <f>1/(1.6/F51+1.37/N51)</f>
        <v>1.6761075919227832</v>
      </c>
      <c r="BD51">
        <f>G51*AA51*0.001</f>
        <v>32.781543081569026</v>
      </c>
      <c r="BE51">
        <f>G51/S51</f>
        <v>0.97605765317065418</v>
      </c>
      <c r="BF51">
        <f>(1-AP51*AA51/AU51/F51)*100</f>
        <v>86.437351333676204</v>
      </c>
      <c r="BG51">
        <f>(S51-E51/(N51/1.35))</f>
        <v>384.91349343474707</v>
      </c>
      <c r="BH51">
        <f>E51*BF51/100/BG51</f>
        <v>7.3583467199576542E-3</v>
      </c>
    </row>
    <row r="52" spans="1:60" x14ac:dyDescent="0.25">
      <c r="A52" s="1" t="s">
        <v>1</v>
      </c>
      <c r="B52" s="1" t="s">
        <v>207</v>
      </c>
      <c r="K52" s="2">
        <v>9.3624999999999989</v>
      </c>
    </row>
    <row r="53" spans="1:60" x14ac:dyDescent="0.25">
      <c r="A53" s="1" t="s">
        <v>1</v>
      </c>
      <c r="B53" s="1" t="s">
        <v>206</v>
      </c>
      <c r="K53" s="2">
        <v>9.3624999999999989</v>
      </c>
    </row>
    <row r="54" spans="1:60" x14ac:dyDescent="0.25">
      <c r="A54" s="1" t="s">
        <v>1</v>
      </c>
      <c r="B54" s="1" t="s">
        <v>205</v>
      </c>
      <c r="K54" s="2">
        <v>9.3624999999999989</v>
      </c>
    </row>
    <row r="55" spans="1:60" x14ac:dyDescent="0.25">
      <c r="A55" s="1" t="s">
        <v>1</v>
      </c>
      <c r="B55" s="1" t="s">
        <v>204</v>
      </c>
      <c r="K55" s="2">
        <v>9.3624999999999989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2ABF-3D3C-4361-8EDD-41CA043ED0F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299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298</v>
      </c>
    </row>
    <row r="12" spans="1:56" x14ac:dyDescent="0.25">
      <c r="A12" s="1" t="s">
        <v>1</v>
      </c>
      <c r="B12" s="1" t="s">
        <v>297</v>
      </c>
    </row>
    <row r="13" spans="1:56" x14ac:dyDescent="0.25">
      <c r="A13" s="1" t="s">
        <v>1</v>
      </c>
      <c r="B13" s="1" t="s">
        <v>296</v>
      </c>
    </row>
    <row r="14" spans="1:56" x14ac:dyDescent="0.25">
      <c r="A14" s="1" t="s">
        <v>1</v>
      </c>
      <c r="B14" s="1" t="s">
        <v>295</v>
      </c>
    </row>
    <row r="15" spans="1:56" x14ac:dyDescent="0.25">
      <c r="A15" s="1" t="s">
        <v>1</v>
      </c>
      <c r="B15" s="1" t="s">
        <v>294</v>
      </c>
    </row>
    <row r="16" spans="1:56" x14ac:dyDescent="0.25">
      <c r="A16" s="1" t="s">
        <v>1</v>
      </c>
      <c r="B16" s="1" t="s">
        <v>293</v>
      </c>
    </row>
    <row r="17" spans="1:56" x14ac:dyDescent="0.25">
      <c r="A17" s="1" t="s">
        <v>1</v>
      </c>
      <c r="B17" s="1" t="s">
        <v>292</v>
      </c>
    </row>
    <row r="18" spans="1:56" x14ac:dyDescent="0.25">
      <c r="A18" s="1">
        <v>1</v>
      </c>
      <c r="B18" s="1" t="s">
        <v>291</v>
      </c>
      <c r="C18" s="1">
        <v>296.50000170990825</v>
      </c>
      <c r="D18" s="1">
        <v>0</v>
      </c>
      <c r="E18">
        <f>(R18-S18*(1000-T18)/(1000-U18))*AK18</f>
        <v>-4.3682797643862914</v>
      </c>
      <c r="F18">
        <f>IF(AV18&lt;&gt;0,1/(1/AV18-1/N18),0)</f>
        <v>5.9352110338266515</v>
      </c>
      <c r="G18">
        <f>((AY18-AL18/2)*S18-E18)/(AY18+AL18/2)</f>
        <v>391.40383129308265</v>
      </c>
      <c r="H18">
        <f>AL18*1000</f>
        <v>25.300911166751522</v>
      </c>
      <c r="I18">
        <f>(AQ18-AW18)</f>
        <v>0.85463140484842759</v>
      </c>
      <c r="J18">
        <f>(P18+AP18*D18)</f>
        <v>26.43211555480957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28.224191665649414</v>
      </c>
      <c r="P18" s="1">
        <v>26.43211555480957</v>
      </c>
      <c r="Q18" s="1">
        <v>28.290861129760742</v>
      </c>
      <c r="R18" s="1">
        <v>399.786376953125</v>
      </c>
      <c r="S18" s="1">
        <v>394.69180297851563</v>
      </c>
      <c r="T18" s="1">
        <v>7.6939029693603516</v>
      </c>
      <c r="U18" s="1">
        <v>29.951213836669922</v>
      </c>
      <c r="V18" s="1">
        <v>17.417577743530273</v>
      </c>
      <c r="W18" s="1">
        <v>67.804031372070313</v>
      </c>
      <c r="X18" s="1">
        <v>299.93417358398438</v>
      </c>
      <c r="Y18" s="1">
        <v>2.6363493874669075E-2</v>
      </c>
      <c r="Z18" s="1">
        <v>8.4147539138793945</v>
      </c>
      <c r="AA18" s="1">
        <v>87.037384033203125</v>
      </c>
      <c r="AB18" s="1">
        <v>21.984580993652344</v>
      </c>
      <c r="AC18" s="1">
        <v>1.2407524585723877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1.1026991675881774</v>
      </c>
      <c r="AL18">
        <f>(U18-T18)/(1000-U18)*AK18</f>
        <v>2.5300911166751521E-2</v>
      </c>
      <c r="AM18">
        <f>(P18+273.15)</f>
        <v>299.58211555480955</v>
      </c>
      <c r="AN18">
        <f>(O18+273.15)</f>
        <v>301.37419166564939</v>
      </c>
      <c r="AO18">
        <f>(Y18*AG18+Z18*AH18)*AI18</f>
        <v>4.2181589256638508E-3</v>
      </c>
      <c r="AP18">
        <f>((AO18+0.00000010773*(AN18^4-AM18^4))-AL18*44100)/(L18*51.4+0.00000043092*AM18^3)</f>
        <v>-9.0040654006847216</v>
      </c>
      <c r="AQ18">
        <f>0.61365*EXP(17.502*J18/(240.97+J18))</f>
        <v>3.4615067058112547</v>
      </c>
      <c r="AR18">
        <f>AQ18*1000/AA18</f>
        <v>39.770344022411741</v>
      </c>
      <c r="AS18">
        <f>(AR18-U18)</f>
        <v>9.8191301857418196</v>
      </c>
      <c r="AT18">
        <f>IF(D18,P18,(O18+P18)/2)</f>
        <v>27.328153610229492</v>
      </c>
      <c r="AU18">
        <f>0.61365*EXP(17.502*AT18/(240.97+AT18))</f>
        <v>3.6487248521130806</v>
      </c>
      <c r="AV18">
        <f>IF(AS18&lt;&gt;0,(1000-(AR18+U18)/2)/AS18*AL18,0)</f>
        <v>2.4868701436823484</v>
      </c>
      <c r="AW18">
        <f>U18*AA18/1000</f>
        <v>2.6068753009628272</v>
      </c>
      <c r="AX18">
        <f>(AU18-AW18)</f>
        <v>1.0418495511502535</v>
      </c>
      <c r="AY18">
        <f>1/(1.6/F18+1.37/N18)</f>
        <v>1.6959355720600733</v>
      </c>
      <c r="AZ18">
        <f>G18*AA18*0.001</f>
        <v>34.066765576323078</v>
      </c>
      <c r="BA18">
        <f>G18/S18</f>
        <v>0.99166952122993046</v>
      </c>
      <c r="BB18">
        <f>(1-AL18*AA18/AQ18/F18)*100</f>
        <v>89.28133621290732</v>
      </c>
      <c r="BC18">
        <f>(S18-E18/(N18/1.35))</f>
        <v>396.06953620215739</v>
      </c>
      <c r="BD18">
        <f>E18*BB18/100/BC18</f>
        <v>-9.8469036032387391E-3</v>
      </c>
    </row>
    <row r="19" spans="1:56" x14ac:dyDescent="0.25">
      <c r="A19" s="1" t="s">
        <v>1</v>
      </c>
      <c r="B19" s="1" t="s">
        <v>290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289</v>
      </c>
      <c r="K20" s="1">
        <f t="shared" si="0"/>
        <v>2.72</v>
      </c>
    </row>
    <row r="21" spans="1:56" x14ac:dyDescent="0.25">
      <c r="A21" s="1">
        <v>2</v>
      </c>
      <c r="B21" s="1" t="s">
        <v>288</v>
      </c>
      <c r="C21" s="1">
        <v>499.50000170990825</v>
      </c>
      <c r="D21" s="1">
        <v>0</v>
      </c>
      <c r="E21">
        <f>(R21-S21*(1000-T21)/(1000-U21))*AK21</f>
        <v>-3.3995429143243872</v>
      </c>
      <c r="F21">
        <f>IF(AV21&lt;&gt;0,1/(1/AV21-1/N21),0)</f>
        <v>-2.5478659543178224</v>
      </c>
      <c r="G21">
        <f>((AY21-AL21/2)*S21-E21)/(AY21+AL21/2)</f>
        <v>396.5718740153099</v>
      </c>
      <c r="H21">
        <f>AL21*1000</f>
        <v>24.526715682294569</v>
      </c>
      <c r="I21">
        <f>(AQ21-AW21)</f>
        <v>-0.32988473617743086</v>
      </c>
      <c r="J21">
        <f>(P21+AP21*D21)</f>
        <v>19.118684768676758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28.171842575073242</v>
      </c>
      <c r="P21" s="1">
        <v>19.118684768676758</v>
      </c>
      <c r="Q21" s="1">
        <v>28.281581878662109</v>
      </c>
      <c r="R21" s="1">
        <v>400.32562255859375</v>
      </c>
      <c r="S21" s="1">
        <v>394.63104248046875</v>
      </c>
      <c r="T21" s="1">
        <v>7.7189340591430664</v>
      </c>
      <c r="U21" s="1">
        <v>29.309282302856445</v>
      </c>
      <c r="V21" s="1">
        <v>17.530647277832031</v>
      </c>
      <c r="W21" s="1">
        <v>66.564979553222656</v>
      </c>
      <c r="X21" s="1">
        <v>299.9366455078125</v>
      </c>
      <c r="Y21" s="1">
        <v>25.036283493041992</v>
      </c>
      <c r="Z21" s="1">
        <v>8.5273513793945313</v>
      </c>
      <c r="AA21" s="1">
        <v>87.052642822265625</v>
      </c>
      <c r="AB21" s="1">
        <v>21.735149383544922</v>
      </c>
      <c r="AC21" s="1">
        <v>1.2441407442092896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1.1027082555434282</v>
      </c>
      <c r="AL21">
        <f>(U21-T21)/(1000-U21)*AK21</f>
        <v>2.4526715682294569E-2</v>
      </c>
      <c r="AM21">
        <f>(P21+273.15)</f>
        <v>292.26868476867674</v>
      </c>
      <c r="AN21">
        <f>(O21+273.15)</f>
        <v>301.32184257507322</v>
      </c>
      <c r="AO21">
        <f>(Y21*AG21+Z21*AH21)*AI21</f>
        <v>4.0058052693499917</v>
      </c>
      <c r="AP21">
        <f>((AO21+0.00000010773*(AN21^4-AM21^4))-AL21*44100)/(L21*51.4+0.00000043092*AM21^3)</f>
        <v>-8.0786691947433251</v>
      </c>
      <c r="AQ21">
        <f>0.61365*EXP(17.502*J21/(240.97+J21))</f>
        <v>2.2215657475100823</v>
      </c>
      <c r="AR21">
        <f>AQ21*1000/AA21</f>
        <v>25.519796705607522</v>
      </c>
      <c r="AS21">
        <f>(AR21-U21)</f>
        <v>-3.7894855972489232</v>
      </c>
      <c r="AT21">
        <f>IF(D21,P21,(O21+P21)/2)</f>
        <v>23.645263671875</v>
      </c>
      <c r="AU21">
        <f>0.61365*EXP(17.502*AT21/(240.97+AT21))</f>
        <v>2.9317460060851692</v>
      </c>
      <c r="AV21">
        <f>IF(AS21&lt;&gt;0,(1000-(AR21+U21)/2)/AS21*AL21,0)</f>
        <v>-6.2948720754159648</v>
      </c>
      <c r="AW21">
        <f>U21*AA21/1000</f>
        <v>2.5514504836875131</v>
      </c>
      <c r="AX21">
        <f>(AU21-AW21)</f>
        <v>0.38029552239765607</v>
      </c>
      <c r="AY21">
        <f>1/(1.6/F21+1.37/N21)</f>
        <v>-3.2477118505489728</v>
      </c>
      <c r="AZ21">
        <f>G21*AA21*0.001</f>
        <v>34.522629702011301</v>
      </c>
      <c r="BA21">
        <f>G21/S21</f>
        <v>1.0049180913965663</v>
      </c>
      <c r="BB21">
        <f>(1-AL21*AA21/AQ21/F21)*100</f>
        <v>137.72120959409665</v>
      </c>
      <c r="BC21">
        <f>(S21-E21/(N21/1.35))</f>
        <v>395.70324102792569</v>
      </c>
      <c r="BD21">
        <f>E21*BB21/100/BC21</f>
        <v>-1.1831825309582284E-2</v>
      </c>
    </row>
    <row r="22" spans="1:56" x14ac:dyDescent="0.25">
      <c r="A22" s="1" t="s">
        <v>1</v>
      </c>
      <c r="B22" s="1" t="s">
        <v>287</v>
      </c>
      <c r="K22" s="1">
        <f t="shared" si="0"/>
        <v>2.72</v>
      </c>
    </row>
    <row r="23" spans="1:56" x14ac:dyDescent="0.25">
      <c r="A23" s="1" t="s">
        <v>1</v>
      </c>
      <c r="B23" s="1" t="s">
        <v>286</v>
      </c>
      <c r="K23" s="1">
        <f t="shared" si="0"/>
        <v>2.72</v>
      </c>
    </row>
    <row r="24" spans="1:56" x14ac:dyDescent="0.25">
      <c r="A24" s="1">
        <v>3</v>
      </c>
      <c r="B24" s="1" t="s">
        <v>285</v>
      </c>
      <c r="C24" s="1">
        <v>702.50000170990825</v>
      </c>
      <c r="D24" s="1">
        <v>0</v>
      </c>
      <c r="E24">
        <f>(R24-S24*(1000-T24)/(1000-U24))*AK24</f>
        <v>-2.8649363679784026</v>
      </c>
      <c r="F24">
        <f>IF(AV24&lt;&gt;0,1/(1/AV24-1/N24),0)</f>
        <v>-3.6152051854841787</v>
      </c>
      <c r="G24">
        <f>((AY24-AL24/2)*S24-E24)/(AY24+AL24/2)</f>
        <v>394.84136849306481</v>
      </c>
      <c r="H24">
        <f>AL24*1000</f>
        <v>23.895727243781817</v>
      </c>
      <c r="I24">
        <f>(AQ24-AW24)</f>
        <v>-8.6882697161161371E-2</v>
      </c>
      <c r="J24">
        <f>(P24+AP24*D24)</f>
        <v>20.484672546386719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28.051481246948242</v>
      </c>
      <c r="P24" s="1">
        <v>20.484672546386719</v>
      </c>
      <c r="Q24" s="1">
        <v>28.179702758789063</v>
      </c>
      <c r="R24" s="1">
        <v>399.9783935546875</v>
      </c>
      <c r="S24" s="1">
        <v>394.03765869140625</v>
      </c>
      <c r="T24" s="1">
        <v>7.7285141944885254</v>
      </c>
      <c r="U24" s="1">
        <v>28.775049209594727</v>
      </c>
      <c r="V24" s="1">
        <v>17.675294876098633</v>
      </c>
      <c r="W24" s="1">
        <v>65.809219360351563</v>
      </c>
      <c r="X24" s="1">
        <v>299.93585205078125</v>
      </c>
      <c r="Y24" s="1">
        <v>50.075935363769531</v>
      </c>
      <c r="Z24" s="1">
        <v>8.6648969650268555</v>
      </c>
      <c r="AA24" s="1">
        <v>87.049690246582031</v>
      </c>
      <c r="AB24" s="1">
        <v>21.748098373413086</v>
      </c>
      <c r="AC24" s="1">
        <v>1.2464954853057861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1.1027053384219898</v>
      </c>
      <c r="AL24">
        <f>(U24-T24)/(1000-U24)*AK24</f>
        <v>2.3895727243781816E-2</v>
      </c>
      <c r="AM24">
        <f>(P24+273.15)</f>
        <v>293.6346725463867</v>
      </c>
      <c r="AN24">
        <f>(O24+273.15)</f>
        <v>301.20148124694822</v>
      </c>
      <c r="AO24">
        <f>(Y24*AG24+Z24*AH24)*AI24</f>
        <v>8.0121494791176247</v>
      </c>
      <c r="AP24">
        <f>((AO24+0.00000010773*(AN24^4-AM24^4))-AL24*44100)/(L24*51.4+0.00000043092*AM24^3)</f>
        <v>-7.9393968623643492</v>
      </c>
      <c r="AQ24">
        <f>0.61365*EXP(17.502*J24/(240.97+J24))</f>
        <v>2.4179764233642147</v>
      </c>
      <c r="AR24">
        <f>AQ24*1000/AA24</f>
        <v>27.776967574668138</v>
      </c>
      <c r="AS24">
        <f>(AR24-U24)</f>
        <v>-0.99808163492658863</v>
      </c>
      <c r="AT24">
        <f>IF(D24,P24,(O24+P24)/2)</f>
        <v>24.26807689666748</v>
      </c>
      <c r="AU24">
        <f>0.61365*EXP(17.502*AT24/(240.97+AT24))</f>
        <v>3.0435445291941394</v>
      </c>
      <c r="AV24">
        <f>IF(AS24&lt;&gt;0,(1000-(AR24+U24)/2)/AS24*AL24,0)</f>
        <v>-23.264681612349726</v>
      </c>
      <c r="AW24">
        <f>U24*AA24/1000</f>
        <v>2.5048591205253761</v>
      </c>
      <c r="AX24">
        <f>(AU24-AW24)</f>
        <v>0.53868540866876335</v>
      </c>
      <c r="AY24">
        <f>1/(1.6/F24+1.37/N24)</f>
        <v>-8.1627505966130265</v>
      </c>
      <c r="AZ24">
        <f>G24*AA24*0.001</f>
        <v>34.370818823857846</v>
      </c>
      <c r="BA24">
        <f>G24/S24</f>
        <v>1.0020396776397658</v>
      </c>
      <c r="BB24">
        <f>(1-AL24*AA24/AQ24/F24)*100</f>
        <v>123.79591830723425</v>
      </c>
      <c r="BC24">
        <f>(S24-E24/(N24/1.35))</f>
        <v>394.94124505278432</v>
      </c>
      <c r="BD24">
        <f>E24*BB24/100/BC24</f>
        <v>-8.9802580259318587E-3</v>
      </c>
    </row>
    <row r="25" spans="1:56" x14ac:dyDescent="0.25">
      <c r="A25" s="1" t="s">
        <v>1</v>
      </c>
      <c r="B25" s="1" t="s">
        <v>284</v>
      </c>
      <c r="K25" s="1">
        <f t="shared" si="0"/>
        <v>2.72</v>
      </c>
    </row>
    <row r="26" spans="1:56" x14ac:dyDescent="0.25">
      <c r="A26" s="1" t="s">
        <v>1</v>
      </c>
      <c r="B26" s="1" t="s">
        <v>283</v>
      </c>
      <c r="K26" s="1">
        <f t="shared" si="0"/>
        <v>2.72</v>
      </c>
    </row>
    <row r="27" spans="1:56" x14ac:dyDescent="0.25">
      <c r="A27" s="1">
        <v>4</v>
      </c>
      <c r="B27" s="1" t="s">
        <v>282</v>
      </c>
      <c r="C27" s="1">
        <v>905.50000170990825</v>
      </c>
      <c r="D27" s="1">
        <v>0</v>
      </c>
      <c r="E27">
        <f>(R27-S27*(1000-T27)/(1000-U27))*AK27</f>
        <v>-2.420761462364271</v>
      </c>
      <c r="F27">
        <f>IF(AV27&lt;&gt;0,1/(1/AV27-1/N27),0)</f>
        <v>-2.6251633278519426</v>
      </c>
      <c r="G27">
        <f>((AY27-AL27/2)*S27-E27)/(AY27+AL27/2)</f>
        <v>395.41820208373605</v>
      </c>
      <c r="H27">
        <f>AL27*1000</f>
        <v>23.657700105258204</v>
      </c>
      <c r="I27">
        <f>(AQ27-AW27)</f>
        <v>-0.29516213225621746</v>
      </c>
      <c r="J27">
        <f>(P27+AP27*D27)</f>
        <v>18.900634765625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27.953645706176758</v>
      </c>
      <c r="P27" s="1">
        <v>18.900634765625</v>
      </c>
      <c r="Q27" s="1">
        <v>28.089977264404297</v>
      </c>
      <c r="R27" s="1">
        <v>399.6630859375</v>
      </c>
      <c r="S27" s="1">
        <v>393.41824340820313</v>
      </c>
      <c r="T27" s="1">
        <v>7.7302818298339844</v>
      </c>
      <c r="U27" s="1">
        <v>28.57038688659668</v>
      </c>
      <c r="V27" s="1">
        <v>17.778047561645508</v>
      </c>
      <c r="W27" s="1">
        <v>65.705970764160156</v>
      </c>
      <c r="X27" s="1">
        <v>299.9527587890625</v>
      </c>
      <c r="Y27" s="1">
        <v>99.933502197265625</v>
      </c>
      <c r="Z27" s="1">
        <v>8.618229866027832</v>
      </c>
      <c r="AA27" s="1">
        <v>87.037887573242188</v>
      </c>
      <c r="AB27" s="1">
        <v>21.695474624633789</v>
      </c>
      <c r="AC27" s="1">
        <v>1.241706371307373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1.1027674955480236</v>
      </c>
      <c r="AL27">
        <f>(U27-T27)/(1000-U27)*AK27</f>
        <v>2.3657700105258205E-2</v>
      </c>
      <c r="AM27">
        <f>(P27+273.15)</f>
        <v>292.05063476562498</v>
      </c>
      <c r="AN27">
        <f>(O27+273.15)</f>
        <v>301.10364570617674</v>
      </c>
      <c r="AO27">
        <f>(Y27*AG27+Z27*AH27)*AI27</f>
        <v>15.989359994172446</v>
      </c>
      <c r="AP27">
        <f>((AO27+0.00000010773*(AN27^4-AM27^4))-AL27*44100)/(L27*51.4+0.00000043092*AM27^3)</f>
        <v>-7.6654944086491472</v>
      </c>
      <c r="AQ27">
        <f>0.61365*EXP(17.502*J27/(240.97+J27))</f>
        <v>2.1915439895034172</v>
      </c>
      <c r="AR27">
        <f>AQ27*1000/AA27</f>
        <v>25.179195527456223</v>
      </c>
      <c r="AS27">
        <f>(AR27-U27)</f>
        <v>-3.391191359140457</v>
      </c>
      <c r="AT27">
        <f>IF(D27,P27,(O27+P27)/2)</f>
        <v>23.427140235900879</v>
      </c>
      <c r="AU27">
        <f>0.61365*EXP(17.502*AT27/(240.97+AT27))</f>
        <v>2.8934498117197744</v>
      </c>
      <c r="AV27">
        <f>IF(AS27&lt;&gt;0,(1000-(AR27+U27)/2)/AS27*AL27,0)</f>
        <v>-6.7887364399059313</v>
      </c>
      <c r="AW27">
        <f>U27*AA27/1000</f>
        <v>2.4867061217596347</v>
      </c>
      <c r="AX27">
        <f>(AU27-AW27)</f>
        <v>0.40674368996013976</v>
      </c>
      <c r="AY27">
        <f>1/(1.6/F27+1.37/N27)</f>
        <v>-3.4552046759504309</v>
      </c>
      <c r="AZ27">
        <f>G27*AA27*0.001</f>
        <v>34.416365017377778</v>
      </c>
      <c r="BA27">
        <f>G27/S27</f>
        <v>1.0050835433004</v>
      </c>
      <c r="BB27">
        <f>(1-AL27*AA27/AQ27/F27)*100</f>
        <v>135.79104205979314</v>
      </c>
      <c r="BC27">
        <f>(S27-E27/(N27/1.35))</f>
        <v>394.18173926311647</v>
      </c>
      <c r="BD27">
        <f>E27*BB27/100/BC27</f>
        <v>-8.3392427606397528E-3</v>
      </c>
    </row>
    <row r="28" spans="1:56" x14ac:dyDescent="0.25">
      <c r="A28" s="1" t="s">
        <v>1</v>
      </c>
      <c r="B28" s="1" t="s">
        <v>281</v>
      </c>
      <c r="K28" s="1">
        <f t="shared" si="0"/>
        <v>2.72</v>
      </c>
    </row>
    <row r="29" spans="1:56" x14ac:dyDescent="0.25">
      <c r="A29" s="1" t="s">
        <v>1</v>
      </c>
      <c r="B29" s="1" t="s">
        <v>280</v>
      </c>
      <c r="K29" s="1">
        <f t="shared" si="0"/>
        <v>2.72</v>
      </c>
    </row>
    <row r="30" spans="1:56" x14ac:dyDescent="0.25">
      <c r="A30" s="1">
        <v>5</v>
      </c>
      <c r="B30" s="1" t="s">
        <v>279</v>
      </c>
      <c r="C30" s="1">
        <v>1108.5000017099082</v>
      </c>
      <c r="D30" s="1">
        <v>0</v>
      </c>
      <c r="E30">
        <f>(R30-S30*(1000-T30)/(1000-U30))*AK30</f>
        <v>-1.4559008208509112</v>
      </c>
      <c r="F30">
        <f>IF(AV30&lt;&gt;0,1/(1/AV30-1/N30),0)</f>
        <v>-1.9895025447468428</v>
      </c>
      <c r="G30">
        <f>((AY30-AL30/2)*S30-E30)/(AY30+AL30/2)</f>
        <v>396.69572350931389</v>
      </c>
      <c r="H30">
        <f>AL30*1000</f>
        <v>23.586254034544677</v>
      </c>
      <c r="I30">
        <f>(AQ30-AW30)</f>
        <v>-0.53825656705001279</v>
      </c>
      <c r="J30">
        <f>(P30+AP30*D30)</f>
        <v>16.987693786621094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27.881504058837891</v>
      </c>
      <c r="P30" s="1">
        <v>16.987693786621094</v>
      </c>
      <c r="Q30" s="1">
        <v>28.018390655517578</v>
      </c>
      <c r="R30" s="1">
        <v>399.97637939453125</v>
      </c>
      <c r="S30" s="1">
        <v>392.89230346679688</v>
      </c>
      <c r="T30" s="1">
        <v>7.7247815132141113</v>
      </c>
      <c r="U30" s="1">
        <v>28.506330490112305</v>
      </c>
      <c r="V30" s="1">
        <v>17.84153938293457</v>
      </c>
      <c r="W30" s="1">
        <v>65.839637756347656</v>
      </c>
      <c r="X30" s="1">
        <v>299.9093017578125</v>
      </c>
      <c r="Y30" s="1">
        <v>150.81869506835938</v>
      </c>
      <c r="Z30" s="1">
        <v>8.5886411666870117</v>
      </c>
      <c r="AA30" s="1">
        <v>87.043869018554688</v>
      </c>
      <c r="AB30" s="1">
        <v>21.636215209960938</v>
      </c>
      <c r="AC30" s="1">
        <v>1.2404488325119019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1.102607727050781</v>
      </c>
      <c r="AL30">
        <f>(U30-T30)/(1000-U30)*AK30</f>
        <v>2.3586254034544677E-2</v>
      </c>
      <c r="AM30">
        <f>(P30+273.15)</f>
        <v>290.13769378662107</v>
      </c>
      <c r="AN30">
        <f>(O30+273.15)</f>
        <v>301.03150405883787</v>
      </c>
      <c r="AO30">
        <f>(Y30*AG30+Z30*AH30)*AI30</f>
        <v>24.130990671567815</v>
      </c>
      <c r="AP30">
        <f>((AO30+0.00000010773*(AN30^4-AM30^4))-AL30*44100)/(L30*51.4+0.00000043092*AM30^3)</f>
        <v>-7.4234722707386451</v>
      </c>
      <c r="AQ30">
        <f>0.61365*EXP(17.502*J30/(240.97+J30))</f>
        <v>1.9430447303309544</v>
      </c>
      <c r="AR30">
        <f>AQ30*1000/AA30</f>
        <v>22.322591495981936</v>
      </c>
      <c r="AS30">
        <f>(AR30-U30)</f>
        <v>-6.1837389941303691</v>
      </c>
      <c r="AT30">
        <f>IF(D30,P30,(O30+P30)/2)</f>
        <v>22.434598922729492</v>
      </c>
      <c r="AU30">
        <f>0.61365*EXP(17.502*AT30/(240.97+AT30))</f>
        <v>2.7246590868514411</v>
      </c>
      <c r="AV30">
        <f>IF(AS30&lt;&gt;0,(1000-(AR30+U30)/2)/AS30*AL30,0)</f>
        <v>-3.7173014778325584</v>
      </c>
      <c r="AW30">
        <f>U30*AA30/1000</f>
        <v>2.4813012973809672</v>
      </c>
      <c r="AX30">
        <f>(AU30-AW30)</f>
        <v>0.24335778947047393</v>
      </c>
      <c r="AY30">
        <f>1/(1.6/F30+1.37/N30)</f>
        <v>-2.0654597664150933</v>
      </c>
      <c r="AZ30">
        <f>G30*AA30*0.001</f>
        <v>34.529930597365507</v>
      </c>
      <c r="BA30">
        <f>G30/S30</f>
        <v>1.0096805664273809</v>
      </c>
      <c r="BB30">
        <f>(1-AL30*AA30/AQ30/F30)*100</f>
        <v>153.10921241278118</v>
      </c>
      <c r="BC30">
        <f>(S30-E30/(N30/1.35))</f>
        <v>393.35148718198997</v>
      </c>
      <c r="BD30">
        <f>E30*BB30/100/BC30</f>
        <v>-5.666988311867527E-3</v>
      </c>
    </row>
    <row r="31" spans="1:56" x14ac:dyDescent="0.25">
      <c r="A31" s="1" t="s">
        <v>1</v>
      </c>
      <c r="B31" s="1" t="s">
        <v>278</v>
      </c>
      <c r="K31" s="1">
        <f t="shared" si="0"/>
        <v>2.72</v>
      </c>
    </row>
    <row r="32" spans="1:56" x14ac:dyDescent="0.25">
      <c r="A32" s="1" t="s">
        <v>1</v>
      </c>
      <c r="B32" s="1" t="s">
        <v>277</v>
      </c>
      <c r="K32" s="1">
        <f t="shared" si="0"/>
        <v>2.72</v>
      </c>
    </row>
    <row r="33" spans="1:56" x14ac:dyDescent="0.25">
      <c r="A33" s="1">
        <v>6</v>
      </c>
      <c r="B33" s="1" t="s">
        <v>276</v>
      </c>
      <c r="C33" s="1">
        <v>1311.5000017099082</v>
      </c>
      <c r="D33" s="1">
        <v>0</v>
      </c>
      <c r="E33">
        <f>(R33-S33*(1000-T33)/(1000-U33))*AK33</f>
        <v>-0.11552280093608729</v>
      </c>
      <c r="F33">
        <f>IF(AV33&lt;&gt;0,1/(1/AV33-1/N33),0)</f>
        <v>-1.3319223512953651</v>
      </c>
      <c r="G33">
        <f>((AY33-AL33/2)*S33-E33)/(AY33+AL33/2)</f>
        <v>400.26695569775785</v>
      </c>
      <c r="H33">
        <f>AL33*1000</f>
        <v>23.809377792096996</v>
      </c>
      <c r="I33">
        <f>(AQ33-AW33)</f>
        <v>-1.0473658130592158</v>
      </c>
      <c r="J33">
        <f>(P33+AP33*D33)</f>
        <v>12.453401565551758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27.839008331298828</v>
      </c>
      <c r="P33" s="1">
        <v>12.453401565551758</v>
      </c>
      <c r="Q33" s="1">
        <v>27.970649719238281</v>
      </c>
      <c r="R33" s="1">
        <v>400.4195556640625</v>
      </c>
      <c r="S33" s="1">
        <v>392.05691528320313</v>
      </c>
      <c r="T33" s="1">
        <v>7.7197403907775879</v>
      </c>
      <c r="U33" s="1">
        <v>28.697402954101563</v>
      </c>
      <c r="V33" s="1">
        <v>17.871835708618164</v>
      </c>
      <c r="W33" s="1">
        <v>66.436859130859375</v>
      </c>
      <c r="X33" s="1">
        <v>299.85714721679688</v>
      </c>
      <c r="Y33" s="1">
        <v>300.6326904296875</v>
      </c>
      <c r="Z33" s="1">
        <v>8.7157344818115234</v>
      </c>
      <c r="AA33" s="1">
        <v>87.032508850097656</v>
      </c>
      <c r="AB33" s="1">
        <v>21.691587448120117</v>
      </c>
      <c r="AC33" s="1">
        <v>1.2380644083023071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1.1024159824146942</v>
      </c>
      <c r="AL33">
        <f>(U33-T33)/(1000-U33)*AK33</f>
        <v>2.3809377792096995E-2</v>
      </c>
      <c r="AM33">
        <f>(P33+273.15)</f>
        <v>285.60340156555174</v>
      </c>
      <c r="AN33">
        <f>(O33+273.15)</f>
        <v>300.98900833129881</v>
      </c>
      <c r="AO33">
        <f>(Y33*AG33+Z33*AH33)*AI33</f>
        <v>48.101229393603717</v>
      </c>
      <c r="AP33">
        <f>((AO33+0.00000010773*(AN33^4-AM33^4))-AL33*44100)/(L33*51.4+0.00000043092*AM33^3)</f>
        <v>-6.9516460474471851</v>
      </c>
      <c r="AQ33">
        <f>0.61365*EXP(17.502*J33/(240.97+J33))</f>
        <v>1.4502411635184471</v>
      </c>
      <c r="AR33">
        <f>AQ33*1000/AA33</f>
        <v>16.663212202882736</v>
      </c>
      <c r="AS33">
        <f>(AR33-U33)</f>
        <v>-12.034190751218826</v>
      </c>
      <c r="AT33">
        <f>IF(D33,P33,(O33+P33)/2)</f>
        <v>20.146204948425293</v>
      </c>
      <c r="AU33">
        <f>0.61365*EXP(17.502*AT33/(240.97+AT33))</f>
        <v>2.3679433569413479</v>
      </c>
      <c r="AV33">
        <f>IF(AS33&lt;&gt;0,(1000-(AR33+U33)/2)/AS33*AL33,0)</f>
        <v>-1.9336051971889332</v>
      </c>
      <c r="AW33">
        <f>U33*AA33/1000</f>
        <v>2.497606976577663</v>
      </c>
      <c r="AX33">
        <f>(AU33-AW33)</f>
        <v>-0.12966361963631501</v>
      </c>
      <c r="AY33">
        <f>1/(1.6/F33+1.37/N33)</f>
        <v>-1.1348112698066966</v>
      </c>
      <c r="AZ33">
        <f>G33*AA33*0.001</f>
        <v>34.836237364166756</v>
      </c>
      <c r="BA33">
        <f>G33/S33</f>
        <v>1.0209409401913603</v>
      </c>
      <c r="BB33">
        <f>(1-AL33*AA33/AQ33/F33)*100</f>
        <v>207.27793723108317</v>
      </c>
      <c r="BC33">
        <f>(S33-E33/(N33/1.35))</f>
        <v>392.09335058714942</v>
      </c>
      <c r="BD33">
        <f>E33*BB33/100/BC33</f>
        <v>-6.1070476827346665E-4</v>
      </c>
    </row>
    <row r="34" spans="1:56" x14ac:dyDescent="0.25">
      <c r="A34" s="1" t="s">
        <v>1</v>
      </c>
      <c r="B34" s="1" t="s">
        <v>275</v>
      </c>
      <c r="K34" s="1">
        <f t="shared" si="0"/>
        <v>2.72</v>
      </c>
    </row>
    <row r="35" spans="1:56" x14ac:dyDescent="0.25">
      <c r="A35" s="1" t="s">
        <v>1</v>
      </c>
      <c r="B35" s="1" t="s">
        <v>274</v>
      </c>
      <c r="K35" s="1">
        <f t="shared" si="0"/>
        <v>2.72</v>
      </c>
    </row>
    <row r="36" spans="1:56" x14ac:dyDescent="0.25">
      <c r="A36" s="1">
        <v>7</v>
      </c>
      <c r="B36" s="1" t="s">
        <v>273</v>
      </c>
      <c r="C36" s="1">
        <v>1514.5000017099082</v>
      </c>
      <c r="D36" s="1">
        <v>0</v>
      </c>
      <c r="E36">
        <f>(R36-S36*(1000-T36)/(1000-U36))*AK36</f>
        <v>0.23158311648090898</v>
      </c>
      <c r="F36">
        <f>IF(AV36&lt;&gt;0,1/(1/AV36-1/N36),0)</f>
        <v>-1.0679104037873011</v>
      </c>
      <c r="G36">
        <f>((AY36-AL36/2)*S36-E36)/(AY36+AL36/2)</f>
        <v>402.85553285068414</v>
      </c>
      <c r="H36">
        <f>AL36*1000</f>
        <v>24.190526321155762</v>
      </c>
      <c r="I36">
        <f>(AQ36-AW36)</f>
        <v>-1.4489353998471133</v>
      </c>
      <c r="J36">
        <f>(P36+AP36*D36)</f>
        <v>7.9908614158630371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27.819231033325195</v>
      </c>
      <c r="P36" s="1">
        <v>7.9908614158630371</v>
      </c>
      <c r="Q36" s="1">
        <v>27.943840026855469</v>
      </c>
      <c r="R36" s="1">
        <v>400.0596923828125</v>
      </c>
      <c r="S36" s="1">
        <v>391.26608276367188</v>
      </c>
      <c r="T36" s="1">
        <v>7.7133917808532715</v>
      </c>
      <c r="U36" s="1">
        <v>29.014852523803711</v>
      </c>
      <c r="V36" s="1">
        <v>17.876998901367188</v>
      </c>
      <c r="W36" s="1">
        <v>67.246482849121094</v>
      </c>
      <c r="X36" s="1">
        <v>299.92828369140625</v>
      </c>
      <c r="Y36" s="1">
        <v>499.81878662109375</v>
      </c>
      <c r="Z36" s="1">
        <v>8.6612968444824219</v>
      </c>
      <c r="AA36" s="1">
        <v>87.028778076171875</v>
      </c>
      <c r="AB36" s="1">
        <v>21.705997467041016</v>
      </c>
      <c r="AC36" s="1">
        <v>1.242586612701416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1.1026775135713462</v>
      </c>
      <c r="AL36">
        <f>(U36-T36)/(1000-U36)*AK36</f>
        <v>2.4190526321155762E-2</v>
      </c>
      <c r="AM36">
        <f>(P36+273.15)</f>
        <v>281.14086141586301</v>
      </c>
      <c r="AN36">
        <f>(O36+273.15)</f>
        <v>300.96923103332517</v>
      </c>
      <c r="AO36">
        <f>(Y36*AG36+Z36*AH36)*AI36</f>
        <v>79.971004071883726</v>
      </c>
      <c r="AP36">
        <f>((AO36+0.00000010773*(AN36^4-AM36^4))-AL36*44100)/(L36*51.4+0.00000043092*AM36^3)</f>
        <v>-6.4886250337566196</v>
      </c>
      <c r="AQ36">
        <f>0.61365*EXP(17.502*J36/(240.97+J36))</f>
        <v>1.0761917613598553</v>
      </c>
      <c r="AR36">
        <f>AQ36*1000/AA36</f>
        <v>12.365929812526142</v>
      </c>
      <c r="AS36">
        <f>(AR36-U36)</f>
        <v>-16.648922711277571</v>
      </c>
      <c r="AT36">
        <f>IF(D36,P36,(O36+P36)/2)</f>
        <v>17.905046224594116</v>
      </c>
      <c r="AU36">
        <f>0.61365*EXP(17.502*AT36/(240.97+AT36))</f>
        <v>2.0589417775664991</v>
      </c>
      <c r="AV36">
        <f>IF(AS36&lt;&gt;0,(1000-(AR36+U36)/2)/AS36*AL36,0)</f>
        <v>-1.4229157813892803</v>
      </c>
      <c r="AW36">
        <f>U36*AA36/1000</f>
        <v>2.5251271612069686</v>
      </c>
      <c r="AX36">
        <f>(AU36-AW36)</f>
        <v>-0.46618538364046946</v>
      </c>
      <c r="AY36">
        <f>1/(1.6/F36+1.37/N36)</f>
        <v>-0.84876270789269559</v>
      </c>
      <c r="AZ36">
        <f>G36*AA36*0.001</f>
        <v>35.060024765220156</v>
      </c>
      <c r="BA36">
        <f>G36/S36</f>
        <v>1.0296203800880241</v>
      </c>
      <c r="BB36">
        <f>(1-AL36*AA36/AQ36/F36)*100</f>
        <v>283.18239078682473</v>
      </c>
      <c r="BC36">
        <f>(S36-E36/(N36/1.35))</f>
        <v>391.19304262640514</v>
      </c>
      <c r="BD36">
        <f>E36*BB36/100/BC36</f>
        <v>1.6764168439866041E-3</v>
      </c>
    </row>
    <row r="37" spans="1:56" x14ac:dyDescent="0.25">
      <c r="A37" s="1" t="s">
        <v>1</v>
      </c>
      <c r="B37" s="1" t="s">
        <v>272</v>
      </c>
      <c r="K37" s="1">
        <f t="shared" si="0"/>
        <v>2.72</v>
      </c>
    </row>
    <row r="38" spans="1:56" x14ac:dyDescent="0.25">
      <c r="A38" s="1" t="s">
        <v>1</v>
      </c>
      <c r="B38" s="1" t="s">
        <v>271</v>
      </c>
      <c r="K38" s="1">
        <f t="shared" si="0"/>
        <v>2.72</v>
      </c>
    </row>
    <row r="39" spans="1:56" x14ac:dyDescent="0.25">
      <c r="A39" s="1">
        <v>8</v>
      </c>
      <c r="B39" s="1" t="s">
        <v>270</v>
      </c>
      <c r="C39" s="1">
        <v>1717.5000017099082</v>
      </c>
      <c r="D39" s="1">
        <v>0</v>
      </c>
      <c r="E39">
        <f>(R39-S39*(1000-T39)/(1000-U39))*AK39</f>
        <v>0.36004429655644316</v>
      </c>
      <c r="F39">
        <f>IF(AV39&lt;&gt;0,1/(1/AV39-1/N39),0)</f>
        <v>-0.96662504311524133</v>
      </c>
      <c r="G39">
        <f>((AY39-AL39/2)*S39-E39)/(AY39+AL39/2)</f>
        <v>404.4891567914492</v>
      </c>
      <c r="H39">
        <f>AL39*1000</f>
        <v>24.73599173309378</v>
      </c>
      <c r="I39">
        <f>(AQ39-AW39)</f>
        <v>-1.6903569826329266</v>
      </c>
      <c r="J39">
        <f>(P39+AP39*D39)</f>
        <v>5.0002217292785645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27.821332931518555</v>
      </c>
      <c r="P39" s="1">
        <v>5.0002217292785645</v>
      </c>
      <c r="Q39" s="1">
        <v>27.932487487792969</v>
      </c>
      <c r="R39" s="1">
        <v>399.9678955078125</v>
      </c>
      <c r="S39" s="1">
        <v>390.87423706054688</v>
      </c>
      <c r="T39" s="1">
        <v>7.7132363319396973</v>
      </c>
      <c r="U39" s="1">
        <v>29.481651306152344</v>
      </c>
      <c r="V39" s="1">
        <v>17.877738952636719</v>
      </c>
      <c r="W39" s="1">
        <v>68.332572937011719</v>
      </c>
      <c r="X39" s="1">
        <v>299.96817016601563</v>
      </c>
      <c r="Y39" s="1">
        <v>749.2838134765625</v>
      </c>
      <c r="Z39" s="1">
        <v>8.6453800201416016</v>
      </c>
      <c r="AA39" s="1">
        <v>87.044815063476563</v>
      </c>
      <c r="AB39" s="1">
        <v>21.791328430175781</v>
      </c>
      <c r="AC39" s="1">
        <v>1.2373149394989014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1.1028241550221161</v>
      </c>
      <c r="AL39">
        <f>(U39-T39)/(1000-U39)*AK39</f>
        <v>2.4735991733093779E-2</v>
      </c>
      <c r="AM39">
        <f>(P39+273.15)</f>
        <v>278.15022172927854</v>
      </c>
      <c r="AN39">
        <f>(O39+273.15)</f>
        <v>300.97133293151853</v>
      </c>
      <c r="AO39">
        <f>(Y39*AG39+Z39*AH39)*AI39</f>
        <v>119.88540747660227</v>
      </c>
      <c r="AP39">
        <f>((AO39+0.00000010773*(AN39^4-AM39^4))-AL39*44100)/(L39*51.4+0.00000043092*AM39^3)</f>
        <v>-6.1356193867215438</v>
      </c>
      <c r="AQ39">
        <f>0.61365*EXP(17.502*J39/(240.97+J39))</f>
        <v>0.87586790307700657</v>
      </c>
      <c r="AR39">
        <f>AQ39*1000/AA39</f>
        <v>10.062263931956069</v>
      </c>
      <c r="AS39">
        <f>(AR39-U39)</f>
        <v>-19.419387374196276</v>
      </c>
      <c r="AT39">
        <f>IF(D39,P39,(O39+P39)/2)</f>
        <v>16.41077733039856</v>
      </c>
      <c r="AU39">
        <f>0.61365*EXP(17.502*AT39/(240.97+AT39))</f>
        <v>1.8731268447636662</v>
      </c>
      <c r="AV39">
        <f>IF(AS39&lt;&gt;0,(1000-(AR39+U39)/2)/AS39*AL39,0)</f>
        <v>-1.2485930830701757</v>
      </c>
      <c r="AW39">
        <f>U39*AA39/1000</f>
        <v>2.566224885709933</v>
      </c>
      <c r="AX39">
        <f>(AU39-AW39)</f>
        <v>-0.69309804094626681</v>
      </c>
      <c r="AY39">
        <f>1/(1.6/F39+1.37/N39)</f>
        <v>-0.74896478757607876</v>
      </c>
      <c r="AZ39">
        <f>G39*AA39*0.001</f>
        <v>35.208683848093273</v>
      </c>
      <c r="BA39">
        <f>G39/S39</f>
        <v>1.0348319700814494</v>
      </c>
      <c r="BB39">
        <f>(1-AL39*AA39/AQ39/F39)*100</f>
        <v>354.31711011286717</v>
      </c>
      <c r="BC39">
        <f>(S39-E39/(N39/1.35))</f>
        <v>390.76068092034893</v>
      </c>
      <c r="BD39">
        <f>E39*BB39/100/BC39</f>
        <v>3.2646543241770633E-3</v>
      </c>
    </row>
    <row r="40" spans="1:56" x14ac:dyDescent="0.25">
      <c r="A40" s="1" t="s">
        <v>1</v>
      </c>
      <c r="B40" s="1" t="s">
        <v>269</v>
      </c>
      <c r="K40" s="1">
        <f t="shared" si="0"/>
        <v>2.72</v>
      </c>
    </row>
    <row r="41" spans="1:56" x14ac:dyDescent="0.25">
      <c r="A41" s="1" t="s">
        <v>1</v>
      </c>
      <c r="B41" s="1" t="s">
        <v>268</v>
      </c>
      <c r="K41" s="1">
        <f t="shared" si="0"/>
        <v>2.72</v>
      </c>
    </row>
    <row r="42" spans="1:56" x14ac:dyDescent="0.25">
      <c r="A42" s="1">
        <v>9</v>
      </c>
      <c r="B42" s="1" t="s">
        <v>267</v>
      </c>
      <c r="C42" s="1">
        <v>1920.5000017099082</v>
      </c>
      <c r="D42" s="1">
        <v>0</v>
      </c>
      <c r="E42">
        <f>(R42-S42*(1000-T42)/(1000-U42))*AK42</f>
        <v>0.69653565806357909</v>
      </c>
      <c r="F42">
        <f>IF(AV42&lt;&gt;0,1/(1/AV42-1/N42),0)</f>
        <v>-0.91057250349372376</v>
      </c>
      <c r="G42">
        <f>((AY42-AL42/2)*S42-E42)/(AY42+AL42/2)</f>
        <v>405.92275637419857</v>
      </c>
      <c r="H42">
        <f>AL42*1000</f>
        <v>25.339557745064216</v>
      </c>
      <c r="I42">
        <f>(AQ42-AW42)</f>
        <v>-1.8702543408637506</v>
      </c>
      <c r="J42">
        <f>(P42+AP42*D42)</f>
        <v>2.6410355567932129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27.829656600952148</v>
      </c>
      <c r="P42" s="1">
        <v>2.6410355567932129</v>
      </c>
      <c r="Q42" s="1">
        <v>27.928657531738281</v>
      </c>
      <c r="R42" s="1">
        <v>400.0263671875</v>
      </c>
      <c r="S42" s="1">
        <v>390.42245483398438</v>
      </c>
      <c r="T42" s="1">
        <v>7.7177400588989258</v>
      </c>
      <c r="U42" s="1">
        <v>30.00889778137207</v>
      </c>
      <c r="V42" s="1">
        <v>17.879491806030273</v>
      </c>
      <c r="W42" s="1">
        <v>69.520851135253906</v>
      </c>
      <c r="X42" s="1">
        <v>299.91836547851563</v>
      </c>
      <c r="Y42" s="1">
        <v>1000.009765625</v>
      </c>
      <c r="Z42" s="1">
        <v>8.6602106094360352</v>
      </c>
      <c r="AA42" s="1">
        <v>87.044830322265625</v>
      </c>
      <c r="AB42" s="1">
        <v>21.872785568237305</v>
      </c>
      <c r="AC42" s="1">
        <v>1.2343101501464844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1.1026410495533661</v>
      </c>
      <c r="AL42">
        <f>(U42-T42)/(1000-U42)*AK42</f>
        <v>2.5339557745064217E-2</v>
      </c>
      <c r="AM42">
        <f>(P42+273.15)</f>
        <v>275.79103555679319</v>
      </c>
      <c r="AN42">
        <f>(O42+273.15)</f>
        <v>300.97965660095213</v>
      </c>
      <c r="AO42">
        <f>(Y42*AG42+Z42*AH42)*AI42</f>
        <v>160.00155892368639</v>
      </c>
      <c r="AP42">
        <f>((AO42+0.00000010773*(AN42^4-AM42^4))-AL42*44100)/(L42*51.4+0.00000043092*AM42^3)</f>
        <v>-5.8520117674254086</v>
      </c>
      <c r="AQ42">
        <f>0.61365*EXP(17.502*J42/(240.97+J42))</f>
        <v>0.74186507467399476</v>
      </c>
      <c r="AR42">
        <f>AQ42*1000/AA42</f>
        <v>8.5227930472997819</v>
      </c>
      <c r="AS42">
        <f>(AR42-U42)</f>
        <v>-21.486104734072288</v>
      </c>
      <c r="AT42">
        <f>IF(D42,P42,(O42+P42)/2)</f>
        <v>15.235346078872681</v>
      </c>
      <c r="AU42">
        <f>0.61365*EXP(17.502*AT42/(240.97+AT42))</f>
        <v>1.7374740891825886</v>
      </c>
      <c r="AV42">
        <f>IF(AS42&lt;&gt;0,(1000-(AR42+U42)/2)/AS42*AL42,0)</f>
        <v>-1.156625179401239</v>
      </c>
      <c r="AW42">
        <f>U42*AA42/1000</f>
        <v>2.6121194155377454</v>
      </c>
      <c r="AX42">
        <f>(AU42-AW42)</f>
        <v>-0.87464532635515679</v>
      </c>
      <c r="AY42">
        <f>1/(1.6/F42+1.37/N42)</f>
        <v>-0.69586087485379577</v>
      </c>
      <c r="AZ42">
        <f>G42*AA42*0.001</f>
        <v>35.333477452538482</v>
      </c>
      <c r="BA42">
        <f>G42/S42</f>
        <v>1.0397013577172585</v>
      </c>
      <c r="BB42">
        <f>(1-AL42*AA42/AQ42/F42)*100</f>
        <v>426.5145629333104</v>
      </c>
      <c r="BC42">
        <f>(S42-E42/(N42/1.35))</f>
        <v>390.20277102952912</v>
      </c>
      <c r="BD42">
        <f>E42*BB42/100/BC42</f>
        <v>7.6135441320064603E-3</v>
      </c>
    </row>
    <row r="43" spans="1:56" x14ac:dyDescent="0.25">
      <c r="A43" s="1" t="s">
        <v>1</v>
      </c>
      <c r="B43" s="1" t="s">
        <v>266</v>
      </c>
      <c r="K43" s="1">
        <f t="shared" si="0"/>
        <v>2.72</v>
      </c>
    </row>
    <row r="44" spans="1:56" x14ac:dyDescent="0.25">
      <c r="A44" s="1" t="s">
        <v>1</v>
      </c>
      <c r="B44" s="1" t="s">
        <v>265</v>
      </c>
      <c r="K44" s="1">
        <f t="shared" si="0"/>
        <v>2.72</v>
      </c>
    </row>
    <row r="45" spans="1:56" x14ac:dyDescent="0.25">
      <c r="A45" s="1">
        <v>10</v>
      </c>
      <c r="B45" s="1" t="s">
        <v>264</v>
      </c>
      <c r="C45" s="1">
        <v>2123.5000017099082</v>
      </c>
      <c r="D45" s="1">
        <v>0</v>
      </c>
      <c r="E45">
        <f>(R45-S45*(1000-T45)/(1000-U45))*AK45</f>
        <v>0.42476375364347946</v>
      </c>
      <c r="F45">
        <f>IF(AV45&lt;&gt;0,1/(1/AV45-1/N45),0)</f>
        <v>-1.0176232860468757</v>
      </c>
      <c r="G45">
        <f>((AY45-AL45/2)*S45-E45)/(AY45+AL45/2)</f>
        <v>403.89048619666141</v>
      </c>
      <c r="H45">
        <f>AL45*1000</f>
        <v>25.987034723582319</v>
      </c>
      <c r="I45">
        <f>(AQ45-AW45)</f>
        <v>-1.6584307727566787</v>
      </c>
      <c r="J45">
        <f>(P45+AP45*D45)</f>
        <v>6.9775657653808594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27.857959747314453</v>
      </c>
      <c r="P45" s="1">
        <v>6.9775657653808594</v>
      </c>
      <c r="Q45" s="1">
        <v>27.940639495849609</v>
      </c>
      <c r="R45" s="1">
        <v>400.0206298828125</v>
      </c>
      <c r="S45" s="1">
        <v>390.43429565429688</v>
      </c>
      <c r="T45" s="1">
        <v>7.7487802505493164</v>
      </c>
      <c r="U45" s="1">
        <v>30.594198226928711</v>
      </c>
      <c r="V45" s="1">
        <v>17.918886184692383</v>
      </c>
      <c r="W45" s="1">
        <v>70.748420715332031</v>
      </c>
      <c r="X45" s="1">
        <v>299.93844604492188</v>
      </c>
      <c r="Y45" s="1">
        <v>1249.584228515625</v>
      </c>
      <c r="Z45" s="1">
        <v>8.430633544921875</v>
      </c>
      <c r="AA45" s="1">
        <v>87.030815124511719</v>
      </c>
      <c r="AB45" s="1">
        <v>21.931705474853516</v>
      </c>
      <c r="AC45" s="1">
        <v>1.2329533100128174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1.1027148751651537</v>
      </c>
      <c r="AL45">
        <f>(U45-T45)/(1000-U45)*AK45</f>
        <v>2.5987034723582318E-2</v>
      </c>
      <c r="AM45">
        <f>(P45+273.15)</f>
        <v>280.12756576538084</v>
      </c>
      <c r="AN45">
        <f>(O45+273.15)</f>
        <v>301.00795974731443</v>
      </c>
      <c r="AO45">
        <f>(Y45*AG45+Z45*AH45)*AI45</f>
        <v>199.93347209363856</v>
      </c>
      <c r="AP45">
        <f>((AO45+0.00000010773*(AN45^4-AM45^4))-AL45*44100)/(L45*51.4+0.00000043092*AM45^3)</f>
        <v>-6.0686900519098099</v>
      </c>
      <c r="AQ45">
        <f>0.61365*EXP(17.502*J45/(240.97+J45))</f>
        <v>1.004207237013818</v>
      </c>
      <c r="AR45">
        <f>AQ45*1000/AA45</f>
        <v>11.538525010677384</v>
      </c>
      <c r="AS45">
        <f>(AR45-U45)</f>
        <v>-19.055673216251328</v>
      </c>
      <c r="AT45">
        <f>IF(D45,P45,(O45+P45)/2)</f>
        <v>17.417762756347656</v>
      </c>
      <c r="AU45">
        <f>0.61365*EXP(17.502*AT45/(240.97+AT45))</f>
        <v>1.9966458244795493</v>
      </c>
      <c r="AV45">
        <f>IF(AS45&lt;&gt;0,(1000-(AR45+U45)/2)/AS45*AL45,0)</f>
        <v>-1.3350135764817377</v>
      </c>
      <c r="AW45">
        <f>U45*AA45/1000</f>
        <v>2.6626380097704967</v>
      </c>
      <c r="AX45">
        <f>(AU45-AW45)</f>
        <v>-0.66599218529094739</v>
      </c>
      <c r="AY45">
        <f>1/(1.6/F45+1.37/N45)</f>
        <v>-0.79857940207471056</v>
      </c>
      <c r="AZ45">
        <f>G45*AA45*0.001</f>
        <v>35.150918234730796</v>
      </c>
      <c r="BA45">
        <f>G45/S45</f>
        <v>1.0344646735497822</v>
      </c>
      <c r="BB45">
        <f>(1-AL45*AA45/AQ45/F45)*100</f>
        <v>321.31935439720809</v>
      </c>
      <c r="BC45">
        <f>(S45-E45/(N45/1.35))</f>
        <v>390.30032732645202</v>
      </c>
      <c r="BD45">
        <f>E45*BB45/100/BC45</f>
        <v>3.4969177716804726E-3</v>
      </c>
    </row>
    <row r="46" spans="1:56" x14ac:dyDescent="0.25">
      <c r="A46" s="1" t="s">
        <v>1</v>
      </c>
      <c r="B46" s="1" t="s">
        <v>263</v>
      </c>
      <c r="K46" s="1">
        <f t="shared" si="0"/>
        <v>2.72</v>
      </c>
    </row>
    <row r="47" spans="1:56" x14ac:dyDescent="0.25">
      <c r="A47" s="1" t="s">
        <v>1</v>
      </c>
      <c r="B47" s="1" t="s">
        <v>262</v>
      </c>
      <c r="K47" s="1">
        <f t="shared" si="0"/>
        <v>2.72</v>
      </c>
    </row>
    <row r="48" spans="1:56" x14ac:dyDescent="0.25">
      <c r="A48" s="1">
        <v>11</v>
      </c>
      <c r="B48" s="1" t="s">
        <v>261</v>
      </c>
      <c r="C48" s="1">
        <v>2326.5000017099082</v>
      </c>
      <c r="D48" s="1">
        <v>0</v>
      </c>
      <c r="E48">
        <f>(R48-S48*(1000-T48)/(1000-U48))*AK48</f>
        <v>0.50300772804226301</v>
      </c>
      <c r="F48">
        <f>IF(AV48&lt;&gt;0,1/(1/AV48-1/N48),0)</f>
        <v>-0.79841799467610775</v>
      </c>
      <c r="G48">
        <f>((AY48-AL48/2)*S48-E48)/(AY48+AL48/2)</f>
        <v>409.02512815633139</v>
      </c>
      <c r="H48">
        <f>AL48*1000</f>
        <v>26.894007725191134</v>
      </c>
      <c r="I48">
        <f>(AQ48-AW48)</f>
        <v>-2.3419423205727501</v>
      </c>
      <c r="J48">
        <f>(P48+AP48*D48)</f>
        <v>-6.0432853698730469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27.926380157470703</v>
      </c>
      <c r="P48" s="1">
        <v>-6.0432853698730469</v>
      </c>
      <c r="Q48" s="1">
        <v>27.989500045776367</v>
      </c>
      <c r="R48" s="1">
        <v>400.05316162109375</v>
      </c>
      <c r="S48" s="1">
        <v>390.0836181640625</v>
      </c>
      <c r="T48" s="1">
        <v>7.7817683219909668</v>
      </c>
      <c r="U48" s="1">
        <v>31.403999328613281</v>
      </c>
      <c r="V48" s="1">
        <v>17.923606872558594</v>
      </c>
      <c r="W48" s="1">
        <v>72.332267761230469</v>
      </c>
      <c r="X48" s="1">
        <v>299.94815063476563</v>
      </c>
      <c r="Y48" s="1">
        <v>1598.522216796875</v>
      </c>
      <c r="Z48" s="1">
        <v>8.7840232849121094</v>
      </c>
      <c r="AA48" s="1">
        <v>87.031440734863281</v>
      </c>
      <c r="AB48" s="1">
        <v>22.029769897460938</v>
      </c>
      <c r="AC48" s="1">
        <v>1.2251625061035156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1.102750553804285</v>
      </c>
      <c r="AL48">
        <f>(U48-T48)/(1000-U48)*AK48</f>
        <v>2.6894007725191134E-2</v>
      </c>
      <c r="AM48">
        <f>(P48+273.15)</f>
        <v>267.10671463012693</v>
      </c>
      <c r="AN48">
        <f>(O48+273.15)</f>
        <v>301.07638015747068</v>
      </c>
      <c r="AO48">
        <f>(Y48*AG48+Z48*AH48)*AI48</f>
        <v>255.76354897073907</v>
      </c>
      <c r="AP48">
        <f>((AO48+0.00000010773*(AN48^4-AM48^4))-AL48*44100)/(L48*51.4+0.00000043092*AM48^3)</f>
        <v>-5.0198445946718708</v>
      </c>
      <c r="AQ48">
        <f>0.61365*EXP(17.502*J48/(240.97+J48))</f>
        <v>0.3911929858331431</v>
      </c>
      <c r="AR48">
        <f>AQ48*1000/AA48</f>
        <v>4.494846718956337</v>
      </c>
      <c r="AS48">
        <f>(AR48-U48)</f>
        <v>-26.909152609656942</v>
      </c>
      <c r="AT48">
        <f>IF(D48,P48,(O48+P48)/2)</f>
        <v>10.941547393798828</v>
      </c>
      <c r="AU48">
        <f>0.61365*EXP(17.502*AT48/(240.97+AT48))</f>
        <v>1.3123938001604309</v>
      </c>
      <c r="AV48">
        <f>IF(AS48&lt;&gt;0,(1000-(AR48+U48)/2)/AS48*AL48,0)</f>
        <v>-0.98149786382527993</v>
      </c>
      <c r="AW48">
        <f>U48*AA48/1000</f>
        <v>2.733135306405893</v>
      </c>
      <c r="AX48">
        <f>(AU48-AW48)</f>
        <v>-1.420741506245462</v>
      </c>
      <c r="AY48">
        <f>1/(1.6/F48+1.37/N48)</f>
        <v>-0.59386110880482601</v>
      </c>
      <c r="AZ48">
        <f>G48*AA48*0.001</f>
        <v>35.598046200207619</v>
      </c>
      <c r="BA48">
        <f>G48/S48</f>
        <v>1.0485575633281334</v>
      </c>
      <c r="BB48">
        <f>(1-AL48*AA48/AQ48/F48)*100</f>
        <v>849.39419149369826</v>
      </c>
      <c r="BC48">
        <f>(S48-E48/(N48/1.35))</f>
        <v>389.9249720845869</v>
      </c>
      <c r="BD48">
        <f>E48*BB48/100/BC48</f>
        <v>1.0957283402276061E-2</v>
      </c>
    </row>
    <row r="49" spans="1:56" x14ac:dyDescent="0.25">
      <c r="A49" s="1" t="s">
        <v>1</v>
      </c>
      <c r="B49" s="1" t="s">
        <v>260</v>
      </c>
      <c r="K49" s="1">
        <f t="shared" si="0"/>
        <v>2.72</v>
      </c>
    </row>
    <row r="50" spans="1:56" x14ac:dyDescent="0.25">
      <c r="A50" s="1" t="s">
        <v>1</v>
      </c>
      <c r="B50" s="1" t="s">
        <v>259</v>
      </c>
      <c r="K50" s="1">
        <f t="shared" si="0"/>
        <v>2.72</v>
      </c>
    </row>
    <row r="51" spans="1:56" x14ac:dyDescent="0.25">
      <c r="A51" s="1">
        <v>12</v>
      </c>
      <c r="B51" s="1" t="s">
        <v>258</v>
      </c>
      <c r="C51" s="1">
        <v>2530.0000016987324</v>
      </c>
      <c r="D51" s="1">
        <v>0</v>
      </c>
      <c r="E51">
        <f>(R51-S51*(1000-T51)/(1000-U51))*AK51</f>
        <v>0.68564532132183142</v>
      </c>
      <c r="F51">
        <f>IF(AV51&lt;&gt;0,1/(1/AV51-1/N51),0)</f>
        <v>-1.0854083843937103</v>
      </c>
      <c r="G51">
        <f>((AY51-AL51/2)*S51-E51)/(AY51+AL51/2)</f>
        <v>403.19259031901589</v>
      </c>
      <c r="H51">
        <f>AL51*1000</f>
        <v>28.087780650711117</v>
      </c>
      <c r="I51">
        <f>(AQ51-AW51)</f>
        <v>-1.6422589477906455</v>
      </c>
      <c r="J51">
        <f>(P51+AP51*D51)</f>
        <v>9.3731365203857422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28.023853302001953</v>
      </c>
      <c r="P51" s="1">
        <v>9.3731365203857422</v>
      </c>
      <c r="Q51" s="1">
        <v>28.062692642211914</v>
      </c>
      <c r="R51" s="1">
        <v>400.09661865234375</v>
      </c>
      <c r="S51" s="1">
        <v>389.55322265625</v>
      </c>
      <c r="T51" s="1">
        <v>7.8071203231811523</v>
      </c>
      <c r="U51" s="1">
        <v>32.449993133544922</v>
      </c>
      <c r="V51" s="1">
        <v>17.878835678100586</v>
      </c>
      <c r="W51" s="1">
        <v>74.312690734863281</v>
      </c>
      <c r="X51" s="1">
        <v>299.9635009765625</v>
      </c>
      <c r="Y51" s="1">
        <v>2000.264404296875</v>
      </c>
      <c r="Z51" s="1">
        <v>8.5350723266601563</v>
      </c>
      <c r="AA51" s="1">
        <v>87.02532958984375</v>
      </c>
      <c r="AB51" s="1">
        <v>22.229658126831055</v>
      </c>
      <c r="AC51" s="1">
        <v>1.2150084972381592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1.1028069888844205</v>
      </c>
      <c r="AL51">
        <f>(U51-T51)/(1000-U51)*AK51</f>
        <v>2.8087780650711117E-2</v>
      </c>
      <c r="AM51">
        <f>(P51+273.15)</f>
        <v>282.52313652038572</v>
      </c>
      <c r="AN51">
        <f>(O51+273.15)</f>
        <v>301.17385330200193</v>
      </c>
      <c r="AO51">
        <f>(Y51*AG51+Z51*AH51)*AI51</f>
        <v>320.04229753399704</v>
      </c>
      <c r="AP51">
        <f>((AO51+0.00000010773*(AN51^4-AM51^4))-AL51*44100)/(L51*51.4+0.00000043092*AM51^3)</f>
        <v>-6.0025380222959859</v>
      </c>
      <c r="AQ51">
        <f>0.61365*EXP(17.502*J51/(240.97+J51))</f>
        <v>1.181712399844268</v>
      </c>
      <c r="AR51">
        <f>AQ51*1000/AA51</f>
        <v>13.578947708830961</v>
      </c>
      <c r="AS51">
        <f>(AR51-U51)</f>
        <v>-18.871045424713962</v>
      </c>
      <c r="AT51">
        <f>IF(D51,P51,(O51+P51)/2)</f>
        <v>18.698494911193848</v>
      </c>
      <c r="AU51">
        <f>0.61365*EXP(17.502*AT51/(240.97+AT51))</f>
        <v>2.1640311209507699</v>
      </c>
      <c r="AV51">
        <f>IF(AS51&lt;&gt;0,(1000-(AR51+U51)/2)/AS51*AL51,0)</f>
        <v>-1.4541513009019982</v>
      </c>
      <c r="AW51">
        <f>U51*AA51/1000</f>
        <v>2.8239713476349135</v>
      </c>
      <c r="AX51">
        <f>(AU51-AW51)</f>
        <v>-0.65994022668414365</v>
      </c>
      <c r="AY51">
        <f>1/(1.6/F51+1.37/N51)</f>
        <v>-0.86652701700355794</v>
      </c>
      <c r="AZ51">
        <f>G51*AA51*0.001</f>
        <v>35.087968060695204</v>
      </c>
      <c r="BA51">
        <f>G51/S51</f>
        <v>1.0350128477176059</v>
      </c>
      <c r="BB51">
        <f>(1-AL51*AA51/AQ51/F51)*100</f>
        <v>290.57158100929996</v>
      </c>
      <c r="BC51">
        <f>(S51-E51/(N51/1.35))</f>
        <v>389.33697360862237</v>
      </c>
      <c r="BD51">
        <f>E51*BB51/100/BC51</f>
        <v>5.1171365303822212E-3</v>
      </c>
    </row>
    <row r="52" spans="1:56" x14ac:dyDescent="0.25">
      <c r="A52" s="1" t="s">
        <v>1</v>
      </c>
      <c r="B52" s="1" t="s">
        <v>257</v>
      </c>
      <c r="K52" s="2">
        <v>10.18</v>
      </c>
    </row>
    <row r="53" spans="1:56" x14ac:dyDescent="0.25">
      <c r="A53" s="1" t="s">
        <v>1</v>
      </c>
      <c r="B53" s="1" t="s">
        <v>256</v>
      </c>
      <c r="K53" s="2">
        <v>10.18</v>
      </c>
    </row>
    <row r="54" spans="1:56" x14ac:dyDescent="0.25">
      <c r="A54" s="1" t="s">
        <v>1</v>
      </c>
      <c r="B54" s="1" t="s">
        <v>255</v>
      </c>
      <c r="K54" s="2">
        <v>10.18</v>
      </c>
    </row>
    <row r="55" spans="1:56" x14ac:dyDescent="0.25">
      <c r="A55" s="1" t="s">
        <v>1</v>
      </c>
      <c r="B55" s="1" t="s">
        <v>254</v>
      </c>
      <c r="K55" s="2">
        <v>10.18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4993-2B92-43FD-99FD-C6682FE4781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344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343</v>
      </c>
    </row>
    <row r="12" spans="1:56" x14ac:dyDescent="0.25">
      <c r="A12" s="1" t="s">
        <v>1</v>
      </c>
      <c r="B12" s="1" t="s">
        <v>342</v>
      </c>
    </row>
    <row r="13" spans="1:56" x14ac:dyDescent="0.25">
      <c r="A13" s="1" t="s">
        <v>1</v>
      </c>
      <c r="B13" s="1" t="s">
        <v>341</v>
      </c>
    </row>
    <row r="14" spans="1:56" x14ac:dyDescent="0.25">
      <c r="A14" s="1" t="s">
        <v>1</v>
      </c>
      <c r="B14" s="1" t="s">
        <v>340</v>
      </c>
    </row>
    <row r="15" spans="1:56" x14ac:dyDescent="0.25">
      <c r="A15" s="1" t="s">
        <v>1</v>
      </c>
      <c r="B15" s="1" t="s">
        <v>339</v>
      </c>
    </row>
    <row r="16" spans="1:56" x14ac:dyDescent="0.25">
      <c r="A16" s="1" t="s">
        <v>1</v>
      </c>
      <c r="B16" s="1" t="s">
        <v>338</v>
      </c>
    </row>
    <row r="17" spans="1:56" x14ac:dyDescent="0.25">
      <c r="A17" s="1" t="s">
        <v>1</v>
      </c>
      <c r="B17" s="1" t="s">
        <v>337</v>
      </c>
    </row>
    <row r="18" spans="1:56" x14ac:dyDescent="0.25">
      <c r="A18" s="1">
        <v>1</v>
      </c>
      <c r="B18" s="1" t="s">
        <v>336</v>
      </c>
      <c r="C18" s="1">
        <v>296.50000170990825</v>
      </c>
      <c r="D18" s="1">
        <v>0</v>
      </c>
      <c r="E18">
        <f>(R18-S18*(1000-T18)/(1000-U18))*AK18</f>
        <v>-2.7374780417448505</v>
      </c>
      <c r="F18">
        <f>IF(AV18&lt;&gt;0,1/(1/AV18-1/N18),0)</f>
        <v>1.877248565538927</v>
      </c>
      <c r="G18">
        <f>((AY18-AL18/2)*S18-E18)/(AY18+AL18/2)</f>
        <v>388.50603727500237</v>
      </c>
      <c r="H18">
        <f>AL18*1000</f>
        <v>21.086430760444678</v>
      </c>
      <c r="I18">
        <f>(AQ18-AW18)</f>
        <v>1.3563536854673246</v>
      </c>
      <c r="J18">
        <f>(P18+AP18*D18)</f>
        <v>27.574676513671875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27.742458343505859</v>
      </c>
      <c r="P18" s="1">
        <v>27.574676513671875</v>
      </c>
      <c r="Q18" s="1">
        <v>27.862611770629883</v>
      </c>
      <c r="R18" s="1">
        <v>400.04217529296875</v>
      </c>
      <c r="S18" s="1">
        <v>394.9810791015625</v>
      </c>
      <c r="T18" s="1">
        <v>8.3983173370361328</v>
      </c>
      <c r="U18" s="1">
        <v>26.97053337097168</v>
      </c>
      <c r="V18" s="1">
        <v>19.536815643310547</v>
      </c>
      <c r="W18" s="1">
        <v>62.740943908691406</v>
      </c>
      <c r="X18" s="1">
        <v>300.492919921875</v>
      </c>
      <c r="Y18" s="1">
        <v>0.21271945536136627</v>
      </c>
      <c r="Z18" s="1">
        <v>9.4904289245605469</v>
      </c>
      <c r="AA18" s="1">
        <v>86.961753845214844</v>
      </c>
      <c r="AB18" s="1">
        <v>11.571480751037598</v>
      </c>
      <c r="AC18" s="1">
        <v>2.3726258277893066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1.1047533820657165</v>
      </c>
      <c r="AL18">
        <f>(U18-T18)/(1000-U18)*AK18</f>
        <v>2.1086430760444679E-2</v>
      </c>
      <c r="AM18">
        <f>(P18+273.15)</f>
        <v>300.72467651367185</v>
      </c>
      <c r="AN18">
        <f>(O18+273.15)</f>
        <v>300.89245834350584</v>
      </c>
      <c r="AO18">
        <f>(Y18*AG18+Z18*AH18)*AI18</f>
        <v>3.4035112097074549E-2</v>
      </c>
      <c r="AP18">
        <f>((AO18+0.00000010773*(AN18^4-AM18^4))-AL18*44100)/(L18*51.4+0.00000043092*AM18^3)</f>
        <v>-7.6230431952399318</v>
      </c>
      <c r="AQ18">
        <f>0.61365*EXP(17.502*J18/(240.97+J18))</f>
        <v>3.7017585695479163</v>
      </c>
      <c r="AR18">
        <f>AQ18*1000/AA18</f>
        <v>42.567662286765263</v>
      </c>
      <c r="AS18">
        <f>(AR18-U18)</f>
        <v>15.597128915793583</v>
      </c>
      <c r="AT18">
        <f>IF(D18,P18,(O18+P18)/2)</f>
        <v>27.658567428588867</v>
      </c>
      <c r="AU18">
        <f>0.61365*EXP(17.502*AT18/(240.97+AT18))</f>
        <v>3.7199585270521567</v>
      </c>
      <c r="AV18">
        <f>IF(AS18&lt;&gt;0,(1000-(AR18+U18)/2)/AS18*AL18,0)</f>
        <v>1.3049372545650684</v>
      </c>
      <c r="AW18">
        <f>U18*AA18/1000</f>
        <v>2.3454048840805917</v>
      </c>
      <c r="AX18">
        <f>(AU18-AW18)</f>
        <v>1.374553642971565</v>
      </c>
      <c r="AY18">
        <f>1/(1.6/F18+1.37/N18)</f>
        <v>0.8529667485988518</v>
      </c>
      <c r="AZ18">
        <f>G18*AA18*0.001</f>
        <v>33.785166380888626</v>
      </c>
      <c r="BA18">
        <f>G18/S18</f>
        <v>0.98360670379125881</v>
      </c>
      <c r="BB18">
        <f>(1-AL18*AA18/AQ18/F18)*100</f>
        <v>73.612302756123825</v>
      </c>
      <c r="BC18">
        <f>(S18-E18/(N18/1.35))</f>
        <v>395.8444657550113</v>
      </c>
      <c r="BD18">
        <f>E18*BB18/100/BC18</f>
        <v>-5.0906878794632184E-3</v>
      </c>
    </row>
    <row r="19" spans="1:56" x14ac:dyDescent="0.25">
      <c r="A19" s="1" t="s">
        <v>1</v>
      </c>
      <c r="B19" s="1" t="s">
        <v>335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334</v>
      </c>
      <c r="K20" s="1">
        <f t="shared" si="0"/>
        <v>2.72</v>
      </c>
    </row>
    <row r="21" spans="1:56" x14ac:dyDescent="0.25">
      <c r="A21" s="1">
        <v>2</v>
      </c>
      <c r="B21" s="1" t="s">
        <v>333</v>
      </c>
      <c r="C21" s="1">
        <v>499.50000170990825</v>
      </c>
      <c r="D21" s="1">
        <v>0</v>
      </c>
      <c r="E21">
        <f>(R21-S21*(1000-T21)/(1000-U21))*AK21</f>
        <v>-1.377376715327663</v>
      </c>
      <c r="F21">
        <f>IF(AV21&lt;&gt;0,1/(1/AV21-1/N21),0)</f>
        <v>1.7030008453938779</v>
      </c>
      <c r="G21">
        <f>((AY21-AL21/2)*S21-E21)/(AY21+AL21/2)</f>
        <v>385.63745047152787</v>
      </c>
      <c r="H21">
        <f>AL21*1000</f>
        <v>20.501570446193973</v>
      </c>
      <c r="I21">
        <f>(AQ21-AW21)</f>
        <v>1.4130287795850265</v>
      </c>
      <c r="J21">
        <f>(P21+AP21*D21)</f>
        <v>27.635887145996094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27.706045150756836</v>
      </c>
      <c r="P21" s="1">
        <v>27.635887145996094</v>
      </c>
      <c r="Q21" s="1">
        <v>27.855646133422852</v>
      </c>
      <c r="R21" s="1">
        <v>400.03341674804688</v>
      </c>
      <c r="S21" s="1">
        <v>393.96859741210938</v>
      </c>
      <c r="T21" s="1">
        <v>8.3990821838378906</v>
      </c>
      <c r="U21" s="1">
        <v>26.466951370239258</v>
      </c>
      <c r="V21" s="1">
        <v>19.583511352539063</v>
      </c>
      <c r="W21" s="1">
        <v>61.711006164550781</v>
      </c>
      <c r="X21" s="1">
        <v>300.46908569335938</v>
      </c>
      <c r="Y21" s="1">
        <v>25.664587020874023</v>
      </c>
      <c r="Z21" s="1">
        <v>10.346946716308594</v>
      </c>
      <c r="AA21" s="1">
        <v>86.976455688476563</v>
      </c>
      <c r="AB21" s="1">
        <v>11.448308944702148</v>
      </c>
      <c r="AC21" s="1">
        <v>2.3595423698425293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1.1046657562255857</v>
      </c>
      <c r="AL21">
        <f>(U21-T21)/(1000-U21)*AK21</f>
        <v>2.0501570446193974E-2</v>
      </c>
      <c r="AM21">
        <f>(P21+273.15)</f>
        <v>300.78588714599607</v>
      </c>
      <c r="AN21">
        <f>(O21+273.15)</f>
        <v>300.85604515075681</v>
      </c>
      <c r="AO21">
        <f>(Y21*AG21+Z21*AH21)*AI21</f>
        <v>4.1063338315561282</v>
      </c>
      <c r="AP21">
        <f>((AO21+0.00000010773*(AN21^4-AM21^4))-AL21*44100)/(L21*51.4+0.00000043092*AM21^3)</f>
        <v>-7.3866683350162816</v>
      </c>
      <c r="AQ21">
        <f>0.61365*EXP(17.502*J21/(240.97+J21))</f>
        <v>3.7150304026477055</v>
      </c>
      <c r="AR21">
        <f>AQ21*1000/AA21</f>
        <v>42.713058071184506</v>
      </c>
      <c r="AS21">
        <f>(AR21-U21)</f>
        <v>16.246106700945248</v>
      </c>
      <c r="AT21">
        <f>IF(D21,P21,(O21+P21)/2)</f>
        <v>27.670966148376465</v>
      </c>
      <c r="AU21">
        <f>0.61365*EXP(17.502*AT21/(240.97+AT21))</f>
        <v>3.7226550152240327</v>
      </c>
      <c r="AV21">
        <f>IF(AS21&lt;&gt;0,(1000-(AR21+U21)/2)/AS21*AL21,0)</f>
        <v>1.2182870266712291</v>
      </c>
      <c r="AW21">
        <f>U21*AA21/1000</f>
        <v>2.302001623062679</v>
      </c>
      <c r="AX21">
        <f>(AU21-AW21)</f>
        <v>1.4206533921613538</v>
      </c>
      <c r="AY21">
        <f>1/(1.6/F21+1.37/N21)</f>
        <v>0.79391198922885631</v>
      </c>
      <c r="AZ21">
        <f>G21*AA21*0.001</f>
        <v>33.541378622753918</v>
      </c>
      <c r="BA21">
        <f>G21/S21</f>
        <v>0.97885327156705659</v>
      </c>
      <c r="BB21">
        <f>(1-AL21*AA21/AQ21/F21)*100</f>
        <v>71.815417879344821</v>
      </c>
      <c r="BC21">
        <f>(S21-E21/(N21/1.35))</f>
        <v>394.40301502373961</v>
      </c>
      <c r="BD21">
        <f>E21*BB21/100/BC21</f>
        <v>-2.5080154212964514E-3</v>
      </c>
    </row>
    <row r="22" spans="1:56" x14ac:dyDescent="0.25">
      <c r="A22" s="1" t="s">
        <v>1</v>
      </c>
      <c r="B22" s="1" t="s">
        <v>332</v>
      </c>
      <c r="K22" s="1">
        <f t="shared" si="0"/>
        <v>2.72</v>
      </c>
    </row>
    <row r="23" spans="1:56" x14ac:dyDescent="0.25">
      <c r="A23" s="1" t="s">
        <v>1</v>
      </c>
      <c r="B23" s="1" t="s">
        <v>331</v>
      </c>
      <c r="K23" s="1">
        <f t="shared" si="0"/>
        <v>2.72</v>
      </c>
    </row>
    <row r="24" spans="1:56" x14ac:dyDescent="0.25">
      <c r="A24" s="1">
        <v>3</v>
      </c>
      <c r="B24" s="1" t="s">
        <v>330</v>
      </c>
      <c r="C24" s="1">
        <v>702.50000170990825</v>
      </c>
      <c r="D24" s="1">
        <v>0</v>
      </c>
      <c r="E24">
        <f>(R24-S24*(1000-T24)/(1000-U24))*AK24</f>
        <v>-0.80204964652969035</v>
      </c>
      <c r="F24">
        <f>IF(AV24&lt;&gt;0,1/(1/AV24-1/N24),0)</f>
        <v>1.6352618694146666</v>
      </c>
      <c r="G24">
        <f>((AY24-AL24/2)*S24-E24)/(AY24+AL24/2)</f>
        <v>384.53969497226393</v>
      </c>
      <c r="H24">
        <f>AL24*1000</f>
        <v>19.938965933692128</v>
      </c>
      <c r="I24">
        <f>(AQ24-AW24)</f>
        <v>1.4156475986949335</v>
      </c>
      <c r="J24">
        <f>(P24+AP24*D24)</f>
        <v>27.448995590209961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27.549938201904297</v>
      </c>
      <c r="P24" s="1">
        <v>27.448995590209961</v>
      </c>
      <c r="Q24" s="1">
        <v>27.743186950683594</v>
      </c>
      <c r="R24" s="1">
        <v>399.94830322265625</v>
      </c>
      <c r="S24" s="1">
        <v>393.57119750976563</v>
      </c>
      <c r="T24" s="1">
        <v>8.3939828872680664</v>
      </c>
      <c r="U24" s="1">
        <v>25.972995758056641</v>
      </c>
      <c r="V24" s="1">
        <v>19.750614166259766</v>
      </c>
      <c r="W24" s="1">
        <v>61.113136291503906</v>
      </c>
      <c r="X24" s="1">
        <v>300.50247192382813</v>
      </c>
      <c r="Y24" s="1">
        <v>49.422893524169922</v>
      </c>
      <c r="Z24" s="1">
        <v>10.365353584289551</v>
      </c>
      <c r="AA24" s="1">
        <v>86.974571228027344</v>
      </c>
      <c r="AB24" s="1">
        <v>11.409882545471191</v>
      </c>
      <c r="AC24" s="1">
        <v>2.3401131629943848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1.104788499719956</v>
      </c>
      <c r="AL24">
        <f>(U24-T24)/(1000-U24)*AK24</f>
        <v>1.9938965933692127E-2</v>
      </c>
      <c r="AM24">
        <f>(P24+273.15)</f>
        <v>300.59899559020994</v>
      </c>
      <c r="AN24">
        <f>(O24+273.15)</f>
        <v>300.69993820190427</v>
      </c>
      <c r="AO24">
        <f>(Y24*AG24+Z24*AH24)*AI24</f>
        <v>7.9076627871171468</v>
      </c>
      <c r="AP24">
        <f>((AO24+0.00000010773*(AN24^4-AM24^4))-AL24*44100)/(L24*51.4+0.00000043092*AM24^3)</f>
        <v>-7.1499579954021986</v>
      </c>
      <c r="AQ24">
        <f>0.61365*EXP(17.502*J24/(240.97+J24))</f>
        <v>3.674637768259283</v>
      </c>
      <c r="AR24">
        <f>AQ24*1000/AA24</f>
        <v>42.249564629933353</v>
      </c>
      <c r="AS24">
        <f>(AR24-U24)</f>
        <v>16.276568871876712</v>
      </c>
      <c r="AT24">
        <f>IF(D24,P24,(O24+P24)/2)</f>
        <v>27.499466896057129</v>
      </c>
      <c r="AU24">
        <f>0.61365*EXP(17.502*AT24/(240.97+AT24))</f>
        <v>3.6855081091059252</v>
      </c>
      <c r="AV24">
        <f>IF(AS24&lt;&gt;0,(1000-(AR24+U24)/2)/AS24*AL24,0)</f>
        <v>1.1832237145032192</v>
      </c>
      <c r="AW24">
        <f>U24*AA24/1000</f>
        <v>2.2589901695643495</v>
      </c>
      <c r="AX24">
        <f>(AU24-AW24)</f>
        <v>1.4265179395415757</v>
      </c>
      <c r="AY24">
        <f>1/(1.6/F24+1.37/N24)</f>
        <v>0.77011700030052022</v>
      </c>
      <c r="AZ24">
        <f>G24*AA24*0.001</f>
        <v>33.445175090369077</v>
      </c>
      <c r="BA24">
        <f>G24/S24</f>
        <v>0.97705243017109356</v>
      </c>
      <c r="BB24">
        <f>(1-AL24*AA24/AQ24/F24)*100</f>
        <v>71.140215540038113</v>
      </c>
      <c r="BC24">
        <f>(S24-E24/(N24/1.35))</f>
        <v>393.82415988961202</v>
      </c>
      <c r="BD24">
        <f>E24*BB24/100/BC24</f>
        <v>-1.4488188013637043E-3</v>
      </c>
    </row>
    <row r="25" spans="1:56" x14ac:dyDescent="0.25">
      <c r="A25" s="1" t="s">
        <v>1</v>
      </c>
      <c r="B25" s="1" t="s">
        <v>329</v>
      </c>
      <c r="K25" s="1">
        <f t="shared" si="0"/>
        <v>2.72</v>
      </c>
    </row>
    <row r="26" spans="1:56" x14ac:dyDescent="0.25">
      <c r="A26" s="1" t="s">
        <v>1</v>
      </c>
      <c r="B26" s="1" t="s">
        <v>328</v>
      </c>
      <c r="K26" s="1">
        <f t="shared" si="0"/>
        <v>2.72</v>
      </c>
    </row>
    <row r="27" spans="1:56" x14ac:dyDescent="0.25">
      <c r="A27" s="1">
        <v>4</v>
      </c>
      <c r="B27" s="1" t="s">
        <v>327</v>
      </c>
      <c r="C27" s="1">
        <v>905.50000170990825</v>
      </c>
      <c r="D27" s="1">
        <v>0</v>
      </c>
      <c r="E27">
        <f>(R27-S27*(1000-T27)/(1000-U27))*AK27</f>
        <v>8.3955070378874633E-2</v>
      </c>
      <c r="F27">
        <f>IF(AV27&lt;&gt;0,1/(1/AV27-1/N27),0)</f>
        <v>1.6035670204165533</v>
      </c>
      <c r="G27">
        <f>((AY27-AL27/2)*S27-E27)/(AY27+AL27/2)</f>
        <v>382.15828890162936</v>
      </c>
      <c r="H27">
        <f>AL27*1000</f>
        <v>19.812897086420698</v>
      </c>
      <c r="I27">
        <f>(AQ27-AW27)</f>
        <v>1.4267278164834836</v>
      </c>
      <c r="J27">
        <f>(P27+AP27*D27)</f>
        <v>27.451887130737305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27.490171432495117</v>
      </c>
      <c r="P27" s="1">
        <v>27.451887130737305</v>
      </c>
      <c r="Q27" s="1">
        <v>27.668910980224609</v>
      </c>
      <c r="R27" s="1">
        <v>399.493408203125</v>
      </c>
      <c r="S27" s="1">
        <v>392.38064575195313</v>
      </c>
      <c r="T27" s="1">
        <v>8.3858861923217773</v>
      </c>
      <c r="U27" s="1">
        <v>25.855733871459961</v>
      </c>
      <c r="V27" s="1">
        <v>19.798397064208984</v>
      </c>
      <c r="W27" s="1">
        <v>61.043292999267578</v>
      </c>
      <c r="X27" s="1">
        <v>300.50454711914063</v>
      </c>
      <c r="Y27" s="1">
        <v>101.29371643066406</v>
      </c>
      <c r="Z27" s="1">
        <v>10.46605396270752</v>
      </c>
      <c r="AA27" s="1">
        <v>86.96453857421875</v>
      </c>
      <c r="AB27" s="1">
        <v>11.412586212158203</v>
      </c>
      <c r="AC27" s="1">
        <v>2.3351840972900391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1.1047961291144874</v>
      </c>
      <c r="AL27">
        <f>(U27-T27)/(1000-U27)*AK27</f>
        <v>1.9812897086420696E-2</v>
      </c>
      <c r="AM27">
        <f>(P27+273.15)</f>
        <v>300.60188713073728</v>
      </c>
      <c r="AN27">
        <f>(O27+273.15)</f>
        <v>300.64017143249509</v>
      </c>
      <c r="AO27">
        <f>(Y27*AG27+Z27*AH27)*AI27</f>
        <v>16.206994266651691</v>
      </c>
      <c r="AP27">
        <f>((AO27+0.00000010773*(AN27^4-AM27^4))-AL27*44100)/(L27*51.4+0.00000043092*AM27^3)</f>
        <v>-7.0420991827143178</v>
      </c>
      <c r="AQ27">
        <f>0.61365*EXP(17.502*J27/(240.97+J27))</f>
        <v>3.6752597821127977</v>
      </c>
      <c r="AR27">
        <f>AQ27*1000/AA27</f>
        <v>42.261591245909912</v>
      </c>
      <c r="AS27">
        <f>(AR27-U27)</f>
        <v>16.405857374449951</v>
      </c>
      <c r="AT27">
        <f>IF(D27,P27,(O27+P27)/2)</f>
        <v>27.471029281616211</v>
      </c>
      <c r="AU27">
        <f>0.61365*EXP(17.502*AT27/(240.97+AT27))</f>
        <v>3.6793798647704059</v>
      </c>
      <c r="AV27">
        <f>IF(AS27&lt;&gt;0,(1000-(AR27+U27)/2)/AS27*AL27,0)</f>
        <v>1.1665404540240309</v>
      </c>
      <c r="AW27">
        <f>U27*AA27/1000</f>
        <v>2.2485319656293141</v>
      </c>
      <c r="AX27">
        <f>(AU27-AW27)</f>
        <v>1.4308478991410918</v>
      </c>
      <c r="AY27">
        <f>1/(1.6/F27+1.37/N27)</f>
        <v>0.75881572956356025</v>
      </c>
      <c r="AZ27">
        <f>G27*AA27*0.001</f>
        <v>33.234219256643179</v>
      </c>
      <c r="BA27">
        <f>G27/S27</f>
        <v>0.97394785660048611</v>
      </c>
      <c r="BB27">
        <f>(1-AL27*AA27/AQ27/F27)*100</f>
        <v>70.764197277344948</v>
      </c>
      <c r="BC27">
        <f>(S27-E27/(N27/1.35))</f>
        <v>392.35416674969298</v>
      </c>
      <c r="BD27">
        <f>E27*BB27/100/BC27</f>
        <v>1.5141965260468876E-4</v>
      </c>
    </row>
    <row r="28" spans="1:56" x14ac:dyDescent="0.25">
      <c r="A28" s="1" t="s">
        <v>1</v>
      </c>
      <c r="B28" s="1" t="s">
        <v>326</v>
      </c>
      <c r="K28" s="1">
        <f t="shared" si="0"/>
        <v>2.72</v>
      </c>
    </row>
    <row r="29" spans="1:56" x14ac:dyDescent="0.25">
      <c r="A29" s="1" t="s">
        <v>1</v>
      </c>
      <c r="B29" s="1" t="s">
        <v>325</v>
      </c>
      <c r="K29" s="1">
        <f t="shared" si="0"/>
        <v>2.72</v>
      </c>
    </row>
    <row r="30" spans="1:56" x14ac:dyDescent="0.25">
      <c r="A30" s="1">
        <v>5</v>
      </c>
      <c r="B30" s="1" t="s">
        <v>324</v>
      </c>
      <c r="C30" s="1">
        <v>1108.5000017099082</v>
      </c>
      <c r="D30" s="1">
        <v>0</v>
      </c>
      <c r="E30">
        <f>(R30-S30*(1000-T30)/(1000-U30))*AK30</f>
        <v>1.1468965711588699</v>
      </c>
      <c r="F30">
        <f>IF(AV30&lt;&gt;0,1/(1/AV30-1/N30),0)</f>
        <v>1.633892748054347</v>
      </c>
      <c r="G30">
        <f>((AY30-AL30/2)*S30-E30)/(AY30+AL30/2)</f>
        <v>380.74497894344216</v>
      </c>
      <c r="H30">
        <f>AL30*1000</f>
        <v>19.715490004338324</v>
      </c>
      <c r="I30">
        <f>(AQ30-AW30)</f>
        <v>1.4009394338536447</v>
      </c>
      <c r="J30">
        <f>(P30+AP30*D30)</f>
        <v>27.294891357421875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27.392131805419922</v>
      </c>
      <c r="P30" s="1">
        <v>27.294891357421875</v>
      </c>
      <c r="Q30" s="1">
        <v>27.581069946289063</v>
      </c>
      <c r="R30" s="1">
        <v>400.17233276367188</v>
      </c>
      <c r="S30" s="1">
        <v>392.134521484375</v>
      </c>
      <c r="T30" s="1">
        <v>8.3748397827148438</v>
      </c>
      <c r="U30" s="1">
        <v>25.764581680297852</v>
      </c>
      <c r="V30" s="1">
        <v>19.88679313659668</v>
      </c>
      <c r="W30" s="1">
        <v>61.180271148681641</v>
      </c>
      <c r="X30" s="1">
        <v>300.4327392578125</v>
      </c>
      <c r="Y30" s="1">
        <v>151.43135070800781</v>
      </c>
      <c r="Z30" s="1">
        <v>10.419179916381836</v>
      </c>
      <c r="AA30" s="1">
        <v>86.967483520507813</v>
      </c>
      <c r="AB30" s="1">
        <v>11.408245086669922</v>
      </c>
      <c r="AC30" s="1">
        <v>2.3321623802185059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1.1045321296243102</v>
      </c>
      <c r="AL30">
        <f>(U30-T30)/(1000-U30)*AK30</f>
        <v>1.9715490004338324E-2</v>
      </c>
      <c r="AM30">
        <f>(P30+273.15)</f>
        <v>300.44489135742185</v>
      </c>
      <c r="AN30">
        <f>(O30+273.15)</f>
        <v>300.5421318054199</v>
      </c>
      <c r="AO30">
        <f>(Y30*AG30+Z30*AH30)*AI30</f>
        <v>24.229015571720538</v>
      </c>
      <c r="AP30">
        <f>((AO30+0.00000010773*(AN30^4-AM30^4))-AL30*44100)/(L30*51.4+0.00000043092*AM30^3)</f>
        <v>-6.9362795903235579</v>
      </c>
      <c r="AQ30">
        <f>0.61365*EXP(17.502*J30/(240.97+J30))</f>
        <v>3.6416202665477257</v>
      </c>
      <c r="AR30">
        <f>AQ30*1000/AA30</f>
        <v>41.873354489888108</v>
      </c>
      <c r="AS30">
        <f>(AR30-U30)</f>
        <v>16.108772809590256</v>
      </c>
      <c r="AT30">
        <f>IF(D30,P30,(O30+P30)/2)</f>
        <v>27.343511581420898</v>
      </c>
      <c r="AU30">
        <f>0.61365*EXP(17.502*AT30/(240.97+AT30))</f>
        <v>3.6520092879896109</v>
      </c>
      <c r="AV30">
        <f>IF(AS30&lt;&gt;0,(1000-(AR30+U30)/2)/AS30*AL30,0)</f>
        <v>1.1825067435155019</v>
      </c>
      <c r="AW30">
        <f>U30*AA30/1000</f>
        <v>2.240680832694081</v>
      </c>
      <c r="AX30">
        <f>(AU30-AW30)</f>
        <v>1.4113284552955299</v>
      </c>
      <c r="AY30">
        <f>1/(1.6/F30+1.37/N30)</f>
        <v>0.76963105166665202</v>
      </c>
      <c r="AZ30">
        <f>G30*AA30*0.001</f>
        <v>33.1124326817799</v>
      </c>
      <c r="BA30">
        <f>G30/S30</f>
        <v>0.97095501182140465</v>
      </c>
      <c r="BB30">
        <f>(1-AL30*AA30/AQ30/F30)*100</f>
        <v>71.183165224696282</v>
      </c>
      <c r="BC30">
        <f>(S30-E30/(N30/1.35))</f>
        <v>391.77279613815318</v>
      </c>
      <c r="BD30">
        <f>E30*BB30/100/BC30</f>
        <v>2.0838539307780411E-3</v>
      </c>
    </row>
    <row r="31" spans="1:56" x14ac:dyDescent="0.25">
      <c r="A31" s="1" t="s">
        <v>1</v>
      </c>
      <c r="B31" s="1" t="s">
        <v>323</v>
      </c>
      <c r="K31" s="1">
        <f t="shared" si="0"/>
        <v>2.72</v>
      </c>
    </row>
    <row r="32" spans="1:56" x14ac:dyDescent="0.25">
      <c r="A32" s="1" t="s">
        <v>1</v>
      </c>
      <c r="B32" s="1" t="s">
        <v>322</v>
      </c>
      <c r="K32" s="1">
        <f t="shared" si="0"/>
        <v>2.72</v>
      </c>
    </row>
    <row r="33" spans="1:56" x14ac:dyDescent="0.25">
      <c r="A33" s="1">
        <v>6</v>
      </c>
      <c r="B33" s="1" t="s">
        <v>321</v>
      </c>
      <c r="C33" s="1">
        <v>1311.5000017099082</v>
      </c>
      <c r="D33" s="1">
        <v>0</v>
      </c>
      <c r="E33">
        <f>(R33-S33*(1000-T33)/(1000-U33))*AK33</f>
        <v>2.7878400669220418</v>
      </c>
      <c r="F33">
        <f>IF(AV33&lt;&gt;0,1/(1/AV33-1/N33),0)</f>
        <v>1.7153635994493728</v>
      </c>
      <c r="G33">
        <f>((AY33-AL33/2)*S33-E33)/(AY33+AL33/2)</f>
        <v>377.48196684052505</v>
      </c>
      <c r="H33">
        <f>AL33*1000</f>
        <v>19.981794856586969</v>
      </c>
      <c r="I33">
        <f>(AQ33-AW33)</f>
        <v>1.3708329475437759</v>
      </c>
      <c r="J33">
        <f>(P33+AP33*D33)</f>
        <v>27.24177360534668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27.331472396850586</v>
      </c>
      <c r="P33" s="1">
        <v>27.24177360534668</v>
      </c>
      <c r="Q33" s="1">
        <v>27.522624969482422</v>
      </c>
      <c r="R33" s="1">
        <v>400.1763916015625</v>
      </c>
      <c r="S33" s="1">
        <v>390.58834838867188</v>
      </c>
      <c r="T33" s="1">
        <v>8.3665523529052734</v>
      </c>
      <c r="U33" s="1">
        <v>25.983572006225586</v>
      </c>
      <c r="V33" s="1">
        <v>19.935544967651367</v>
      </c>
      <c r="W33" s="1">
        <v>61.912796020507813</v>
      </c>
      <c r="X33" s="1">
        <v>300.4949951171875</v>
      </c>
      <c r="Y33" s="1">
        <v>300.02630615234375</v>
      </c>
      <c r="Z33" s="1">
        <v>10.815743446350098</v>
      </c>
      <c r="AA33" s="1">
        <v>86.957511901855469</v>
      </c>
      <c r="AB33" s="1">
        <v>11.499483108520508</v>
      </c>
      <c r="AC33" s="1">
        <v>2.3379602432250977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1.104761011460248</v>
      </c>
      <c r="AL33">
        <f>(U33-T33)/(1000-U33)*AK33</f>
        <v>1.9981794856586969E-2</v>
      </c>
      <c r="AM33">
        <f>(P33+273.15)</f>
        <v>300.39177360534666</v>
      </c>
      <c r="AN33">
        <f>(O33+273.15)</f>
        <v>300.48147239685056</v>
      </c>
      <c r="AO33">
        <f>(Y33*AG33+Z33*AH33)*AI33</f>
        <v>48.004207911397316</v>
      </c>
      <c r="AP33">
        <f>((AO33+0.00000010773*(AN33^4-AM33^4))-AL33*44100)/(L33*51.4+0.00000043092*AM33^3)</f>
        <v>-6.838491494549789</v>
      </c>
      <c r="AQ33">
        <f>0.61365*EXP(17.502*J33/(240.97+J33))</f>
        <v>3.6302997195278559</v>
      </c>
      <c r="AR33">
        <f>AQ33*1000/AA33</f>
        <v>41.747971395791438</v>
      </c>
      <c r="AS33">
        <f>(AR33-U33)</f>
        <v>15.764399389565853</v>
      </c>
      <c r="AT33">
        <f>IF(D33,P33,(O33+P33)/2)</f>
        <v>27.286623001098633</v>
      </c>
      <c r="AU33">
        <f>0.61365*EXP(17.502*AT33/(240.97+AT33))</f>
        <v>3.639856078042274</v>
      </c>
      <c r="AV33">
        <f>IF(AS33&lt;&gt;0,(1000-(AR33+U33)/2)/AS33*AL33,0)</f>
        <v>1.2246007904731895</v>
      </c>
      <c r="AW33">
        <f>U33*AA33/1000</f>
        <v>2.25946677198408</v>
      </c>
      <c r="AX33">
        <f>(AU33-AW33)</f>
        <v>1.380389306058194</v>
      </c>
      <c r="AY33">
        <f>1/(1.6/F33+1.37/N33)</f>
        <v>0.79820290334621224</v>
      </c>
      <c r="AZ33">
        <f>G33*AA33*0.001</f>
        <v>32.824892624270767</v>
      </c>
      <c r="BA33">
        <f>G33/S33</f>
        <v>0.96644451478848326</v>
      </c>
      <c r="BB33">
        <f>(1-AL33*AA33/AQ33/F33)*100</f>
        <v>72.097512081594544</v>
      </c>
      <c r="BC33">
        <f>(S33-E33/(N33/1.35))</f>
        <v>389.70907780858857</v>
      </c>
      <c r="BD33">
        <f>E33*BB33/100/BC33</f>
        <v>5.1575994594918722E-3</v>
      </c>
    </row>
    <row r="34" spans="1:56" x14ac:dyDescent="0.25">
      <c r="A34" s="1" t="s">
        <v>1</v>
      </c>
      <c r="B34" s="1" t="s">
        <v>320</v>
      </c>
      <c r="K34" s="1">
        <f t="shared" si="0"/>
        <v>2.72</v>
      </c>
    </row>
    <row r="35" spans="1:56" x14ac:dyDescent="0.25">
      <c r="A35" s="1" t="s">
        <v>1</v>
      </c>
      <c r="B35" s="1" t="s">
        <v>319</v>
      </c>
      <c r="K35" s="1">
        <f t="shared" si="0"/>
        <v>2.72</v>
      </c>
    </row>
    <row r="36" spans="1:56" x14ac:dyDescent="0.25">
      <c r="A36" s="1">
        <v>7</v>
      </c>
      <c r="B36" s="1" t="s">
        <v>318</v>
      </c>
      <c r="C36" s="1">
        <v>1514.5000017099082</v>
      </c>
      <c r="D36" s="1">
        <v>0</v>
      </c>
      <c r="E36">
        <f>(R36-S36*(1000-T36)/(1000-U36))*AK36</f>
        <v>3.1002472922619573</v>
      </c>
      <c r="F36">
        <f>IF(AV36&lt;&gt;0,1/(1/AV36-1/N36),0)</f>
        <v>1.8717420829872029</v>
      </c>
      <c r="G36">
        <f>((AY36-AL36/2)*S36-E36)/(AY36+AL36/2)</f>
        <v>377.14774603942607</v>
      </c>
      <c r="H36">
        <f>AL36*1000</f>
        <v>20.436552560479083</v>
      </c>
      <c r="I36">
        <f>(AQ36-AW36)</f>
        <v>1.318227676185364</v>
      </c>
      <c r="J36">
        <f>(P36+AP36*D36)</f>
        <v>27.153322219848633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27.285783767700195</v>
      </c>
      <c r="P36" s="1">
        <v>27.153322219848633</v>
      </c>
      <c r="Q36" s="1">
        <v>27.480382919311523</v>
      </c>
      <c r="R36" s="1">
        <v>400.0208740234375</v>
      </c>
      <c r="S36" s="1">
        <v>390.00003051757813</v>
      </c>
      <c r="T36" s="1">
        <v>8.3627710342407227</v>
      </c>
      <c r="U36" s="1">
        <v>26.373729705810547</v>
      </c>
      <c r="V36" s="1">
        <v>19.979040145874023</v>
      </c>
      <c r="W36" s="1">
        <v>63.008041381835938</v>
      </c>
      <c r="X36" s="1">
        <v>300.49136352539063</v>
      </c>
      <c r="Y36" s="1">
        <v>500.8172607421875</v>
      </c>
      <c r="Z36" s="1">
        <v>10.631056785583496</v>
      </c>
      <c r="AA36" s="1">
        <v>86.953544616699219</v>
      </c>
      <c r="AB36" s="1">
        <v>11.506656646728516</v>
      </c>
      <c r="AC36" s="1">
        <v>2.3516879081726074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1.1047476600198183</v>
      </c>
      <c r="AL36">
        <f>(U36-T36)/(1000-U36)*AK36</f>
        <v>2.0436552560479083E-2</v>
      </c>
      <c r="AM36">
        <f>(P36+273.15)</f>
        <v>300.30332221984861</v>
      </c>
      <c r="AN36">
        <f>(O36+273.15)</f>
        <v>300.43578376770017</v>
      </c>
      <c r="AO36">
        <f>(Y36*AG36+Z36*AH36)*AI36</f>
        <v>80.130759927687905</v>
      </c>
      <c r="AP36">
        <f>((AO36+0.00000010773*(AN36^4-AM36^4))-AL36*44100)/(L36*51.4+0.00000043092*AM36^3)</f>
        <v>-6.7357599263809025</v>
      </c>
      <c r="AQ36">
        <f>0.61365*EXP(17.502*J36/(240.97+J36))</f>
        <v>3.6115169588683269</v>
      </c>
      <c r="AR36">
        <f>AQ36*1000/AA36</f>
        <v>41.533867018168046</v>
      </c>
      <c r="AS36">
        <f>(AR36-U36)</f>
        <v>15.160137312357499</v>
      </c>
      <c r="AT36">
        <f>IF(D36,P36,(O36+P36)/2)</f>
        <v>27.219552993774414</v>
      </c>
      <c r="AU36">
        <f>0.61365*EXP(17.502*AT36/(240.97+AT36))</f>
        <v>3.6255731442632837</v>
      </c>
      <c r="AV36">
        <f>IF(AS36&lt;&gt;0,(1000-(AR36+U36)/2)/AS36*AL36,0)</f>
        <v>1.3022740868932321</v>
      </c>
      <c r="AW36">
        <f>U36*AA36/1000</f>
        <v>2.2932892826829629</v>
      </c>
      <c r="AX36">
        <f>(AU36-AW36)</f>
        <v>1.3322838615803207</v>
      </c>
      <c r="AY36">
        <f>1/(1.6/F36+1.37/N36)</f>
        <v>0.85114636541765254</v>
      </c>
      <c r="AZ36">
        <f>G36*AA36*0.001</f>
        <v>32.794333362326782</v>
      </c>
      <c r="BA36">
        <f>G36/S36</f>
        <v>0.96704542699369667</v>
      </c>
      <c r="BB36">
        <f>(1-AL36*AA36/AQ36/F36)*100</f>
        <v>73.711896034949802</v>
      </c>
      <c r="BC36">
        <f>(S36-E36/(N36/1.35))</f>
        <v>389.02222828730942</v>
      </c>
      <c r="BD36">
        <f>E36*BB36/100/BC36</f>
        <v>5.8743457178768851E-3</v>
      </c>
    </row>
    <row r="37" spans="1:56" x14ac:dyDescent="0.25">
      <c r="A37" s="1" t="s">
        <v>1</v>
      </c>
      <c r="B37" s="1" t="s">
        <v>317</v>
      </c>
      <c r="K37" s="1">
        <f t="shared" si="0"/>
        <v>2.72</v>
      </c>
    </row>
    <row r="38" spans="1:56" x14ac:dyDescent="0.25">
      <c r="A38" s="1" t="s">
        <v>1</v>
      </c>
      <c r="B38" s="1" t="s">
        <v>316</v>
      </c>
      <c r="K38" s="1">
        <f t="shared" si="0"/>
        <v>2.72</v>
      </c>
    </row>
    <row r="39" spans="1:56" x14ac:dyDescent="0.25">
      <c r="A39" s="1">
        <v>8</v>
      </c>
      <c r="B39" s="1" t="s">
        <v>315</v>
      </c>
      <c r="C39" s="1">
        <v>1717.5000017099082</v>
      </c>
      <c r="D39" s="1">
        <v>0</v>
      </c>
      <c r="E39">
        <f>(R39-S39*(1000-T39)/(1000-U39))*AK39</f>
        <v>3.5059787997884904</v>
      </c>
      <c r="F39">
        <f>IF(AV39&lt;&gt;0,1/(1/AV39-1/N39),0)</f>
        <v>2.0818548328530904</v>
      </c>
      <c r="G39">
        <f>((AY39-AL39/2)*S39-E39)/(AY39+AL39/2)</f>
        <v>376.797019267878</v>
      </c>
      <c r="H39">
        <f>AL39*1000</f>
        <v>21.071681458043418</v>
      </c>
      <c r="I39">
        <f>(AQ39-AW39)</f>
        <v>1.2636377939517858</v>
      </c>
      <c r="J39">
        <f>(P39+AP39*D39)</f>
        <v>27.120647430419922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27.276679992675781</v>
      </c>
      <c r="P39" s="1">
        <v>27.120647430419922</v>
      </c>
      <c r="Q39" s="1">
        <v>27.471775054931641</v>
      </c>
      <c r="R39" s="1">
        <v>400.003173828125</v>
      </c>
      <c r="S39" s="1">
        <v>389.40155029296875</v>
      </c>
      <c r="T39" s="1">
        <v>8.3564767837524414</v>
      </c>
      <c r="U39" s="1">
        <v>26.918058395385742</v>
      </c>
      <c r="V39" s="1">
        <v>19.977573394775391</v>
      </c>
      <c r="W39" s="1">
        <v>64.352180480957031</v>
      </c>
      <c r="X39" s="1">
        <v>300.47097778320313</v>
      </c>
      <c r="Y39" s="1">
        <v>749.3775634765625</v>
      </c>
      <c r="Z39" s="1">
        <v>10.48316764831543</v>
      </c>
      <c r="AA39" s="1">
        <v>86.966232299804688</v>
      </c>
      <c r="AB39" s="1">
        <v>11.554492950439453</v>
      </c>
      <c r="AC39" s="1">
        <v>2.3670780658721924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1.1046727124382465</v>
      </c>
      <c r="AL39">
        <f>(U39-T39)/(1000-U39)*AK39</f>
        <v>2.1071681458043418E-2</v>
      </c>
      <c r="AM39">
        <f>(P39+273.15)</f>
        <v>300.2706474304199</v>
      </c>
      <c r="AN39">
        <f>(O39+273.15)</f>
        <v>300.42667999267576</v>
      </c>
      <c r="AO39">
        <f>(Y39*AG39+Z39*AH39)*AI39</f>
        <v>119.90040747626699</v>
      </c>
      <c r="AP39">
        <f>((AO39+0.00000010773*(AN39^4-AM39^4))-AL39*44100)/(L39*51.4+0.00000043092*AM39^3)</f>
        <v>-6.6370539332124379</v>
      </c>
      <c r="AQ39">
        <f>0.61365*EXP(17.502*J39/(240.97+J39))</f>
        <v>3.6045999134246101</v>
      </c>
      <c r="AR39">
        <f>AQ39*1000/AA39</f>
        <v>41.448270416018758</v>
      </c>
      <c r="AS39">
        <f>(AR39-U39)</f>
        <v>14.530212020633016</v>
      </c>
      <c r="AT39">
        <f>IF(D39,P39,(O39+P39)/2)</f>
        <v>27.198663711547852</v>
      </c>
      <c r="AU39">
        <f>0.61365*EXP(17.502*AT39/(240.97+AT39))</f>
        <v>3.621134656870872</v>
      </c>
      <c r="AV39">
        <f>IF(AS39&lt;&gt;0,(1000-(AR39+U39)/2)/AS39*AL39,0)</f>
        <v>1.4006254470037607</v>
      </c>
      <c r="AW39">
        <f>U39*AA39/1000</f>
        <v>2.3409621194728243</v>
      </c>
      <c r="AX39">
        <f>(AU39-AW39)</f>
        <v>1.2801725373980477</v>
      </c>
      <c r="AY39">
        <f>1/(1.6/F39+1.37/N39)</f>
        <v>0.91860021387843915</v>
      </c>
      <c r="AZ39">
        <f>G39*AA39*0.001</f>
        <v>32.768617107524264</v>
      </c>
      <c r="BA39">
        <f>G39/S39</f>
        <v>0.96763101991862221</v>
      </c>
      <c r="BB39">
        <f>(1-AL39*AA39/AQ39/F39)*100</f>
        <v>75.580186843188585</v>
      </c>
      <c r="BC39">
        <f>(S39-E39/(N39/1.35))</f>
        <v>388.2957824084956</v>
      </c>
      <c r="BD39">
        <f>E39*BB39/100/BC39</f>
        <v>6.8242444229668396E-3</v>
      </c>
    </row>
    <row r="40" spans="1:56" x14ac:dyDescent="0.25">
      <c r="A40" s="1" t="s">
        <v>1</v>
      </c>
      <c r="B40" s="1" t="s">
        <v>314</v>
      </c>
      <c r="K40" s="1">
        <f t="shared" si="0"/>
        <v>2.72</v>
      </c>
    </row>
    <row r="41" spans="1:56" x14ac:dyDescent="0.25">
      <c r="A41" s="1" t="s">
        <v>1</v>
      </c>
      <c r="B41" s="1" t="s">
        <v>313</v>
      </c>
      <c r="K41" s="1">
        <f t="shared" si="0"/>
        <v>2.72</v>
      </c>
    </row>
    <row r="42" spans="1:56" x14ac:dyDescent="0.25">
      <c r="A42" s="1">
        <v>9</v>
      </c>
      <c r="B42" s="1" t="s">
        <v>312</v>
      </c>
      <c r="C42" s="1">
        <v>1920.5000017099082</v>
      </c>
      <c r="D42" s="1">
        <v>0</v>
      </c>
      <c r="E42">
        <f>(R42-S42*(1000-T42)/(1000-U42))*AK42</f>
        <v>3.8833294189533478</v>
      </c>
      <c r="F42">
        <f>IF(AV42&lt;&gt;0,1/(1/AV42-1/N42),0)</f>
        <v>2.3413234271863903</v>
      </c>
      <c r="G42">
        <f>((AY42-AL42/2)*S42-E42)/(AY42+AL42/2)</f>
        <v>376.632921350076</v>
      </c>
      <c r="H42">
        <f>AL42*1000</f>
        <v>21.779980154915986</v>
      </c>
      <c r="I42">
        <f>(AQ42-AW42)</f>
        <v>1.2084008486138047</v>
      </c>
      <c r="J42">
        <f>(P42+AP42*D42)</f>
        <v>27.109163284301758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27.303943634033203</v>
      </c>
      <c r="P42" s="1">
        <v>27.109163284301758</v>
      </c>
      <c r="Q42" s="1">
        <v>27.478803634643555</v>
      </c>
      <c r="R42" s="1">
        <v>400.07644653320313</v>
      </c>
      <c r="S42" s="1">
        <v>388.8948974609375</v>
      </c>
      <c r="T42" s="1">
        <v>8.3533821105957031</v>
      </c>
      <c r="U42" s="1">
        <v>27.524600982666016</v>
      </c>
      <c r="V42" s="1">
        <v>19.938791275024414</v>
      </c>
      <c r="W42" s="1">
        <v>65.698814392089844</v>
      </c>
      <c r="X42" s="1">
        <v>300.50747680664063</v>
      </c>
      <c r="Y42" s="1">
        <v>1000.4752197265625</v>
      </c>
      <c r="Z42" s="1">
        <v>10.278955459594727</v>
      </c>
      <c r="AA42" s="1">
        <v>86.968406677246094</v>
      </c>
      <c r="AB42" s="1">
        <v>11.670076370239258</v>
      </c>
      <c r="AC42" s="1">
        <v>2.3794097900390625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1.1048069000244138</v>
      </c>
      <c r="AL42">
        <f>(U42-T42)/(1000-U42)*AK42</f>
        <v>2.1779980154915987E-2</v>
      </c>
      <c r="AM42">
        <f>(P42+273.15)</f>
        <v>300.25916328430174</v>
      </c>
      <c r="AN42">
        <f>(O42+273.15)</f>
        <v>300.45394363403318</v>
      </c>
      <c r="AO42">
        <f>(Y42*AG42+Z42*AH42)*AI42</f>
        <v>160.0760315782718</v>
      </c>
      <c r="AP42">
        <f>((AO42+0.00000010773*(AN42^4-AM42^4))-AL42*44100)/(L42*51.4+0.00000043092*AM42^3)</f>
        <v>-6.5599326389827501</v>
      </c>
      <c r="AQ42">
        <f>0.61365*EXP(17.502*J42/(240.97+J42))</f>
        <v>3.6021715405032304</v>
      </c>
      <c r="AR42">
        <f>AQ42*1000/AA42</f>
        <v>41.41931165729499</v>
      </c>
      <c r="AS42">
        <f>(AR42-U42)</f>
        <v>13.894710674628975</v>
      </c>
      <c r="AT42">
        <f>IF(D42,P42,(O42+P42)/2)</f>
        <v>27.20655345916748</v>
      </c>
      <c r="AU42">
        <f>0.61365*EXP(17.502*AT42/(240.97+AT42))</f>
        <v>3.6228104873495552</v>
      </c>
      <c r="AV42">
        <f>IF(AS42&lt;&gt;0,(1000-(AR42+U42)/2)/AS42*AL42,0)</f>
        <v>1.5134666797174754</v>
      </c>
      <c r="AW42">
        <f>U42*AA42/1000</f>
        <v>2.3937706918894257</v>
      </c>
      <c r="AX42">
        <f>(AU42-AW42)</f>
        <v>1.2290397954601295</v>
      </c>
      <c r="AY42">
        <f>1/(1.6/F42+1.37/N42)</f>
        <v>0.99657018243568607</v>
      </c>
      <c r="AZ42">
        <f>G42*AA42*0.001</f>
        <v>32.755165072012652</v>
      </c>
      <c r="BA42">
        <f>G42/S42</f>
        <v>0.96846969144897777</v>
      </c>
      <c r="BB42">
        <f>(1-AL42*AA42/AQ42/F42)*100</f>
        <v>77.540856403043961</v>
      </c>
      <c r="BC42">
        <f>(S42-E42/(N42/1.35))</f>
        <v>387.67011511012367</v>
      </c>
      <c r="BD42">
        <f>E42*BB42/100/BC42</f>
        <v>7.7673433443596973E-3</v>
      </c>
    </row>
    <row r="43" spans="1:56" x14ac:dyDescent="0.25">
      <c r="A43" s="1" t="s">
        <v>1</v>
      </c>
      <c r="B43" s="1" t="s">
        <v>311</v>
      </c>
      <c r="K43" s="1">
        <f t="shared" si="0"/>
        <v>2.72</v>
      </c>
    </row>
    <row r="44" spans="1:56" x14ac:dyDescent="0.25">
      <c r="A44" s="1" t="s">
        <v>1</v>
      </c>
      <c r="B44" s="1" t="s">
        <v>310</v>
      </c>
      <c r="K44" s="1">
        <f t="shared" si="0"/>
        <v>2.72</v>
      </c>
    </row>
    <row r="45" spans="1:56" x14ac:dyDescent="0.25">
      <c r="A45" s="1">
        <v>10</v>
      </c>
      <c r="B45" s="1" t="s">
        <v>309</v>
      </c>
      <c r="C45" s="1">
        <v>2123.5000017099082</v>
      </c>
      <c r="D45" s="1">
        <v>0</v>
      </c>
      <c r="E45">
        <f>(R45-S45*(1000-T45)/(1000-U45))*AK45</f>
        <v>4.2152795108693324</v>
      </c>
      <c r="F45">
        <f>IF(AV45&lt;&gt;0,1/(1/AV45-1/N45),0)</f>
        <v>2.5981151117864512</v>
      </c>
      <c r="G45">
        <f>((AY45-AL45/2)*S45-E45)/(AY45+AL45/2)</f>
        <v>376.25495585795875</v>
      </c>
      <c r="H45">
        <f>AL45*1000</f>
        <v>22.532417783857923</v>
      </c>
      <c r="I45">
        <f>(AQ45-AW45)</f>
        <v>1.1695303928929359</v>
      </c>
      <c r="J45">
        <f>(P45+AP45*D45)</f>
        <v>27.193037033081055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27.374544143676758</v>
      </c>
      <c r="P45" s="1">
        <v>27.193037033081055</v>
      </c>
      <c r="Q45" s="1">
        <v>27.512012481689453</v>
      </c>
      <c r="R45" s="1">
        <v>399.99615478515625</v>
      </c>
      <c r="S45" s="1">
        <v>388.2611083984375</v>
      </c>
      <c r="T45" s="1">
        <v>8.3591241836547852</v>
      </c>
      <c r="U45" s="1">
        <v>28.181129455566406</v>
      </c>
      <c r="V45" s="1">
        <v>19.866426467895508</v>
      </c>
      <c r="W45" s="1">
        <v>66.975715637207031</v>
      </c>
      <c r="X45" s="1">
        <v>300.47921752929688</v>
      </c>
      <c r="Y45" s="1">
        <v>1250.1524658203125</v>
      </c>
      <c r="Z45" s="1">
        <v>10.179508209228516</v>
      </c>
      <c r="AA45" s="1">
        <v>86.952140808105469</v>
      </c>
      <c r="AB45" s="1">
        <v>11.695172309875488</v>
      </c>
      <c r="AC45" s="1">
        <v>2.4036049842834473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1.1047030056224147</v>
      </c>
      <c r="AL45">
        <f>(U45-T45)/(1000-U45)*AK45</f>
        <v>2.2532417783857922E-2</v>
      </c>
      <c r="AM45">
        <f>(P45+273.15)</f>
        <v>300.34303703308103</v>
      </c>
      <c r="AN45">
        <f>(O45+273.15)</f>
        <v>300.52454414367674</v>
      </c>
      <c r="AO45">
        <f>(Y45*AG45+Z45*AH45)*AI45</f>
        <v>200.02439006035638</v>
      </c>
      <c r="AP45">
        <f>((AO45+0.00000010773*(AN45^4-AM45^4))-AL45*44100)/(L45*51.4+0.00000043092*AM45^3)</f>
        <v>-6.5050619170801189</v>
      </c>
      <c r="AQ45">
        <f>0.61365*EXP(17.502*J45/(240.97+J45))</f>
        <v>3.6199399294447945</v>
      </c>
      <c r="AR45">
        <f>AQ45*1000/AA45</f>
        <v>41.631406608304601</v>
      </c>
      <c r="AS45">
        <f>(AR45-U45)</f>
        <v>13.450277152738195</v>
      </c>
      <c r="AT45">
        <f>IF(D45,P45,(O45+P45)/2)</f>
        <v>27.283790588378906</v>
      </c>
      <c r="AU45">
        <f>0.61365*EXP(17.502*AT45/(240.97+AT45))</f>
        <v>3.639251908207088</v>
      </c>
      <c r="AV45">
        <f>IF(AS45&lt;&gt;0,(1000-(AR45+U45)/2)/AS45*AL45,0)</f>
        <v>1.6167618646326569</v>
      </c>
      <c r="AW45">
        <f>U45*AA45/1000</f>
        <v>2.4504095365518586</v>
      </c>
      <c r="AX45">
        <f>(AU45-AW45)</f>
        <v>1.1888423716552294</v>
      </c>
      <c r="AY45">
        <f>1/(1.6/F45+1.37/N45)</f>
        <v>1.0684919376766155</v>
      </c>
      <c r="AZ45">
        <f>G45*AA45*0.001</f>
        <v>32.716173901508739</v>
      </c>
      <c r="BA45">
        <f>G45/S45</f>
        <v>0.96907711774170824</v>
      </c>
      <c r="BB45">
        <f>(1-AL45*AA45/AQ45/F45)*100</f>
        <v>79.168126896898499</v>
      </c>
      <c r="BC45">
        <f>(S45-E45/(N45/1.35))</f>
        <v>386.93163067670167</v>
      </c>
      <c r="BD45">
        <f>E45*BB45/100/BC45</f>
        <v>8.6246705300046592E-3</v>
      </c>
    </row>
    <row r="46" spans="1:56" x14ac:dyDescent="0.25">
      <c r="A46" s="1" t="s">
        <v>1</v>
      </c>
      <c r="B46" s="1" t="s">
        <v>308</v>
      </c>
      <c r="K46" s="1">
        <f t="shared" si="0"/>
        <v>2.72</v>
      </c>
    </row>
    <row r="47" spans="1:56" x14ac:dyDescent="0.25">
      <c r="A47" s="1" t="s">
        <v>1</v>
      </c>
      <c r="B47" s="1" t="s">
        <v>307</v>
      </c>
      <c r="K47" s="1">
        <f t="shared" si="0"/>
        <v>2.72</v>
      </c>
    </row>
    <row r="48" spans="1:56" x14ac:dyDescent="0.25">
      <c r="A48" s="1">
        <v>11</v>
      </c>
      <c r="B48" s="1" t="s">
        <v>306</v>
      </c>
      <c r="C48" s="1">
        <v>2327.0000016987324</v>
      </c>
      <c r="D48" s="1">
        <v>0</v>
      </c>
      <c r="E48">
        <f>(R48-S48*(1000-T48)/(1000-U48))*AK48</f>
        <v>4.3914722230068328</v>
      </c>
      <c r="F48">
        <f>IF(AV48&lt;&gt;0,1/(1/AV48-1/N48),0)</f>
        <v>3.1323011218557562</v>
      </c>
      <c r="G48">
        <f>((AY48-AL48/2)*S48-E48)/(AY48+AL48/2)</f>
        <v>376.41621285707993</v>
      </c>
      <c r="H48">
        <f>AL48*1000</f>
        <v>23.62500252864967</v>
      </c>
      <c r="I48">
        <f>(AQ48-AW48)</f>
        <v>1.0955719697794688</v>
      </c>
      <c r="J48">
        <f>(P48+AP48*D48)</f>
        <v>27.234657287597656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27.44134521484375</v>
      </c>
      <c r="P48" s="1">
        <v>27.234657287597656</v>
      </c>
      <c r="Q48" s="1">
        <v>27.552261352539063</v>
      </c>
      <c r="R48" s="1">
        <v>399.82611083984375</v>
      </c>
      <c r="S48" s="1">
        <v>387.56320190429688</v>
      </c>
      <c r="T48" s="1">
        <v>8.3701276779174805</v>
      </c>
      <c r="U48" s="1">
        <v>29.131763458251953</v>
      </c>
      <c r="V48" s="1">
        <v>19.816047668457031</v>
      </c>
      <c r="W48" s="1">
        <v>68.968650817871094</v>
      </c>
      <c r="X48" s="1">
        <v>300.49655151367188</v>
      </c>
      <c r="Y48" s="1">
        <v>1600.9005126953125</v>
      </c>
      <c r="Z48" s="1">
        <v>10.491183280944824</v>
      </c>
      <c r="AA48" s="1">
        <v>86.95709228515625</v>
      </c>
      <c r="AB48" s="1">
        <v>11.868395805358887</v>
      </c>
      <c r="AC48" s="1">
        <v>2.4330861568450928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1.1047667335061462</v>
      </c>
      <c r="AL48">
        <f>(U48-T48)/(1000-U48)*AK48</f>
        <v>2.3625002528649672E-2</v>
      </c>
      <c r="AM48">
        <f>(P48+273.15)</f>
        <v>300.38465728759763</v>
      </c>
      <c r="AN48">
        <f>(O48+273.15)</f>
        <v>300.59134521484373</v>
      </c>
      <c r="AO48">
        <f>(Y48*AG48+Z48*AH48)*AI48</f>
        <v>256.14407630598362</v>
      </c>
      <c r="AP48">
        <f>((AO48+0.00000010773*(AN48^4-AM48^4))-AL48*44100)/(L48*51.4+0.00000043092*AM48^3)</f>
        <v>-6.4371500249527047</v>
      </c>
      <c r="AQ48">
        <f>0.61365*EXP(17.502*J48/(240.97+J48))</f>
        <v>3.6287854132480266</v>
      </c>
      <c r="AR48">
        <f>AQ48*1000/AA48</f>
        <v>41.730758445190872</v>
      </c>
      <c r="AS48">
        <f>(AR48-U48)</f>
        <v>12.598994986938919</v>
      </c>
      <c r="AT48">
        <f>IF(D48,P48,(O48+P48)/2)</f>
        <v>27.338001251220703</v>
      </c>
      <c r="AU48">
        <f>0.61365*EXP(17.502*AT48/(240.97+AT48))</f>
        <v>3.650830559199095</v>
      </c>
      <c r="AV48">
        <f>IF(AS48&lt;&gt;0,(1000-(AR48+U48)/2)/AS48*AL48,0)</f>
        <v>1.8087108473886786</v>
      </c>
      <c r="AW48">
        <f>U48*AA48/1000</f>
        <v>2.5332134434685578</v>
      </c>
      <c r="AX48">
        <f>(AU48-AW48)</f>
        <v>1.1176171157305372</v>
      </c>
      <c r="AY48">
        <f>1/(1.6/F48+1.37/N48)</f>
        <v>1.2035519160345209</v>
      </c>
      <c r="AZ48">
        <f>G48*AA48*0.001</f>
        <v>32.732059359042118</v>
      </c>
      <c r="BA48">
        <f>G48/S48</f>
        <v>0.97123826773943944</v>
      </c>
      <c r="BB48">
        <f>(1-AL48*AA48/AQ48/F48)*100</f>
        <v>81.92609148520593</v>
      </c>
      <c r="BC48">
        <f>(S48-E48/(N48/1.35))</f>
        <v>386.17815389714701</v>
      </c>
      <c r="BD48">
        <f>E48*BB48/100/BC48</f>
        <v>9.3163259357394827E-3</v>
      </c>
    </row>
    <row r="49" spans="1:56" x14ac:dyDescent="0.25">
      <c r="A49" s="1" t="s">
        <v>1</v>
      </c>
      <c r="B49" s="1" t="s">
        <v>305</v>
      </c>
      <c r="K49" s="1">
        <f t="shared" si="0"/>
        <v>2.72</v>
      </c>
    </row>
    <row r="50" spans="1:56" x14ac:dyDescent="0.25">
      <c r="A50" s="1" t="s">
        <v>1</v>
      </c>
      <c r="B50" s="1" t="s">
        <v>300</v>
      </c>
      <c r="K50" s="1">
        <f t="shared" si="0"/>
        <v>2.72</v>
      </c>
    </row>
    <row r="51" spans="1:56" x14ac:dyDescent="0.25">
      <c r="A51" s="1">
        <v>12</v>
      </c>
      <c r="B51" s="1" t="s">
        <v>304</v>
      </c>
      <c r="C51" s="1">
        <v>2530.0000016987324</v>
      </c>
      <c r="D51" s="1">
        <v>0</v>
      </c>
      <c r="E51">
        <f>(R51-S51*(1000-T51)/(1000-U51))*AK51</f>
        <v>4.6323340318766295</v>
      </c>
      <c r="F51">
        <f>IF(AV51&lt;&gt;0,1/(1/AV51-1/N51),0)</f>
        <v>4.0924859379708902</v>
      </c>
      <c r="G51">
        <f>((AY51-AL51/2)*S51-E51)/(AY51+AL51/2)</f>
        <v>377.04778242649809</v>
      </c>
      <c r="H51">
        <f>AL51*1000</f>
        <v>24.899558273521713</v>
      </c>
      <c r="I51">
        <f>(AQ51-AW51)</f>
        <v>0.99758271475323967</v>
      </c>
      <c r="J51">
        <f>(P51+AP51*D51)</f>
        <v>27.228954315185547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27.509376525878906</v>
      </c>
      <c r="P51" s="1">
        <v>27.228954315185547</v>
      </c>
      <c r="Q51" s="1">
        <v>27.609447479248047</v>
      </c>
      <c r="R51" s="1">
        <v>400.02490234375</v>
      </c>
      <c r="S51" s="1">
        <v>387.10589599609375</v>
      </c>
      <c r="T51" s="1">
        <v>8.3886451721191406</v>
      </c>
      <c r="U51" s="1">
        <v>30.247343063354492</v>
      </c>
      <c r="V51" s="1">
        <v>19.779232025146484</v>
      </c>
      <c r="W51" s="1">
        <v>71.318931579589844</v>
      </c>
      <c r="X51" s="1">
        <v>300.46731567382813</v>
      </c>
      <c r="Y51" s="1">
        <v>2000.9964599609375</v>
      </c>
      <c r="Z51" s="1">
        <v>10.532863616943359</v>
      </c>
      <c r="AA51" s="1">
        <v>86.949440002441406</v>
      </c>
      <c r="AB51" s="1">
        <v>12.11385440826416</v>
      </c>
      <c r="AC51" s="1">
        <v>2.4649863243103027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1.1046592488008384</v>
      </c>
      <c r="AL51">
        <f>(U51-T51)/(1000-U51)*AK51</f>
        <v>2.4899558273521711E-2</v>
      </c>
      <c r="AM51">
        <f>(P51+273.15)</f>
        <v>300.37895431518552</v>
      </c>
      <c r="AN51">
        <f>(O51+273.15)</f>
        <v>300.65937652587888</v>
      </c>
      <c r="AO51">
        <f>(Y51*AG51+Z51*AH51)*AI51</f>
        <v>320.15942643762901</v>
      </c>
      <c r="AP51">
        <f>((AO51+0.00000010773*(AN51^4-AM51^4))-AL51*44100)/(L51*51.4+0.00000043092*AM51^3)</f>
        <v>-6.365930594974829</v>
      </c>
      <c r="AQ51">
        <f>0.61365*EXP(17.502*J51/(240.97+J51))</f>
        <v>3.6275722556736434</v>
      </c>
      <c r="AR51">
        <f>AQ51*1000/AA51</f>
        <v>41.720478654857196</v>
      </c>
      <c r="AS51">
        <f>(AR51-U51)</f>
        <v>11.473135591502704</v>
      </c>
      <c r="AT51">
        <f>IF(D51,P51,(O51+P51)/2)</f>
        <v>27.369165420532227</v>
      </c>
      <c r="AU51">
        <f>0.61365*EXP(17.502*AT51/(240.97+AT51))</f>
        <v>3.6575013399885545</v>
      </c>
      <c r="AV51">
        <f>IF(AS51&lt;&gt;0,(1000-(AR51+U51)/2)/AS51*AL51,0)</f>
        <v>2.0921547206287574</v>
      </c>
      <c r="AW51">
        <f>U51*AA51/1000</f>
        <v>2.6299895409204037</v>
      </c>
      <c r="AX51">
        <f>(AU51-AW51)</f>
        <v>1.0275117990681508</v>
      </c>
      <c r="AY51">
        <f>1/(1.6/F51+1.37/N51)</f>
        <v>1.4064146777525417</v>
      </c>
      <c r="AZ51">
        <f>G51*AA51*0.001</f>
        <v>32.784093536146379</v>
      </c>
      <c r="BA51">
        <f>G51/S51</f>
        <v>0.97401715222209595</v>
      </c>
      <c r="BB51">
        <f>(1-AL51*AA51/AQ51/F51)*100</f>
        <v>85.416721677226249</v>
      </c>
      <c r="BC51">
        <f>(S51-E51/(N51/1.35))</f>
        <v>385.64488139928267</v>
      </c>
      <c r="BD51">
        <f>E51*BB51/100/BC51</f>
        <v>1.0260185102964661E-2</v>
      </c>
    </row>
    <row r="52" spans="1:56" x14ac:dyDescent="0.25">
      <c r="A52" s="1" t="s">
        <v>1</v>
      </c>
      <c r="B52" s="1" t="s">
        <v>303</v>
      </c>
      <c r="K52" s="2">
        <v>6.875</v>
      </c>
    </row>
    <row r="53" spans="1:56" x14ac:dyDescent="0.25">
      <c r="A53" s="1" t="s">
        <v>1</v>
      </c>
      <c r="B53" s="1" t="s">
        <v>302</v>
      </c>
      <c r="K53" s="2">
        <v>6.875</v>
      </c>
    </row>
    <row r="54" spans="1:56" x14ac:dyDescent="0.25">
      <c r="A54" s="1" t="s">
        <v>1</v>
      </c>
      <c r="B54" s="1" t="s">
        <v>301</v>
      </c>
      <c r="K54" s="2">
        <v>6.875</v>
      </c>
    </row>
    <row r="55" spans="1:56" x14ac:dyDescent="0.25">
      <c r="A55" s="1" t="s">
        <v>1</v>
      </c>
      <c r="B55" s="1" t="s">
        <v>300</v>
      </c>
      <c r="K55" s="2">
        <v>6.875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61329-FAAE-4C0C-942B-3B83420DAFB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7239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7238</v>
      </c>
    </row>
    <row r="12" spans="1:56" x14ac:dyDescent="0.25">
      <c r="A12" s="1" t="s">
        <v>1</v>
      </c>
      <c r="B12" s="1" t="s">
        <v>7237</v>
      </c>
    </row>
    <row r="13" spans="1:56" x14ac:dyDescent="0.25">
      <c r="A13" s="1" t="s">
        <v>1</v>
      </c>
      <c r="B13" s="1" t="s">
        <v>7236</v>
      </c>
    </row>
    <row r="14" spans="1:56" x14ac:dyDescent="0.25">
      <c r="A14" s="1" t="s">
        <v>1</v>
      </c>
      <c r="B14" s="1" t="s">
        <v>7235</v>
      </c>
    </row>
    <row r="15" spans="1:56" x14ac:dyDescent="0.25">
      <c r="A15" s="1" t="s">
        <v>1</v>
      </c>
      <c r="B15" s="1" t="s">
        <v>7234</v>
      </c>
    </row>
    <row r="16" spans="1:56" x14ac:dyDescent="0.25">
      <c r="A16" s="1" t="s">
        <v>1</v>
      </c>
      <c r="B16" s="1" t="s">
        <v>7233</v>
      </c>
    </row>
    <row r="17" spans="1:56" x14ac:dyDescent="0.25">
      <c r="A17" s="1" t="s">
        <v>1</v>
      </c>
      <c r="B17" s="1" t="s">
        <v>7232</v>
      </c>
    </row>
    <row r="18" spans="1:56" x14ac:dyDescent="0.25">
      <c r="A18" s="1">
        <v>1</v>
      </c>
      <c r="B18" s="1" t="s">
        <v>7231</v>
      </c>
      <c r="C18" s="1">
        <v>460.50000173225999</v>
      </c>
      <c r="D18" s="1">
        <v>0</v>
      </c>
      <c r="E18">
        <f>(R18-S18*(1000-T18)/(1000-U18))*AK18</f>
        <v>-4.7643108703119399</v>
      </c>
      <c r="F18">
        <f>IF(AV18&lt;&gt;0,1/(1/AV18-1/N18),0)</f>
        <v>3.6591836917984484</v>
      </c>
      <c r="G18">
        <f>((AY18-AL18/2)*S18-E18)/(AY18+AL18/2)</f>
        <v>391.1189557779453</v>
      </c>
      <c r="H18">
        <f>AL18*1000</f>
        <v>25.417131181772039</v>
      </c>
      <c r="I18">
        <f>(AQ18-AW18)</f>
        <v>1.1100704138619069</v>
      </c>
      <c r="J18">
        <f>(P18+AP18*D18)</f>
        <v>26.418058395385742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27.660297393798828</v>
      </c>
      <c r="P18" s="1">
        <v>26.418058395385742</v>
      </c>
      <c r="Q18" s="1">
        <v>27.806158065795898</v>
      </c>
      <c r="R18" s="1">
        <v>399.85205078125</v>
      </c>
      <c r="S18" s="1">
        <v>395.07757568359375</v>
      </c>
      <c r="T18" s="1">
        <v>3.9819011688232422</v>
      </c>
      <c r="U18" s="1">
        <v>26.370332717895508</v>
      </c>
      <c r="V18" s="1">
        <v>9.5322599411010742</v>
      </c>
      <c r="W18" s="1">
        <v>63.127853393554688</v>
      </c>
      <c r="X18" s="1">
        <v>300.65301513671875</v>
      </c>
      <c r="Y18" s="1">
        <v>-9.0923868119716644E-2</v>
      </c>
      <c r="Z18" s="1">
        <v>8.881016731262207</v>
      </c>
      <c r="AA18" s="1">
        <v>89.060966491699219</v>
      </c>
      <c r="AB18" s="1">
        <v>12.134551048278809</v>
      </c>
      <c r="AC18" s="1">
        <v>-1.374297309666872E-2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1.1053419674144067</v>
      </c>
      <c r="AL18">
        <f>(U18-T18)/(1000-U18)*AK18</f>
        <v>2.5417131181772037E-2</v>
      </c>
      <c r="AM18">
        <f>(P18+273.15)</f>
        <v>299.56805839538572</v>
      </c>
      <c r="AN18">
        <f>(O18+273.15)</f>
        <v>300.81029739379881</v>
      </c>
      <c r="AO18">
        <f>(Y18*AG18+Z18*AH18)*AI18</f>
        <v>-1.4547818573985571E-2</v>
      </c>
      <c r="AP18">
        <f>((AO18+0.00000010773*(AN18^4-AM18^4))-AL18*44100)/(L18*51.4+0.00000043092*AM18^3)</f>
        <v>-9.0997038541750896</v>
      </c>
      <c r="AQ18">
        <f>0.61365*EXP(17.502*J18/(240.97+J18))</f>
        <v>3.4586377324253581</v>
      </c>
      <c r="AR18">
        <f>AQ18*1000/AA18</f>
        <v>38.834495836598798</v>
      </c>
      <c r="AS18">
        <f>(AR18-U18)</f>
        <v>12.46416311870329</v>
      </c>
      <c r="AT18">
        <f>IF(D18,P18,(O18+P18)/2)</f>
        <v>27.039177894592285</v>
      </c>
      <c r="AU18">
        <f>0.61365*EXP(17.502*AT18/(240.97+AT18))</f>
        <v>3.5874036677639642</v>
      </c>
      <c r="AV18">
        <f>IF(AS18&lt;&gt;0,(1000-(AR18+U18)/2)/AS18*AL18,0)</f>
        <v>1.9727334364188609</v>
      </c>
      <c r="AW18">
        <f>U18*AA18/1000</f>
        <v>2.3485673185634512</v>
      </c>
      <c r="AX18">
        <f>(AU18-AW18)</f>
        <v>1.238836349200513</v>
      </c>
      <c r="AY18">
        <f>1/(1.6/F18+1.37/N18)</f>
        <v>1.3204398102570258</v>
      </c>
      <c r="AZ18">
        <f>G18*AA18*0.001</f>
        <v>34.833432214807978</v>
      </c>
      <c r="BA18">
        <f>G18/S18</f>
        <v>0.98998014529475908</v>
      </c>
      <c r="BB18">
        <f>(1-AL18*AA18/AQ18/F18)*100</f>
        <v>82.113529634670741</v>
      </c>
      <c r="BC18">
        <f>(S18-E18/(N18/1.35))</f>
        <v>396.58021510410452</v>
      </c>
      <c r="BD18">
        <f>E18*BB18/100/BC18</f>
        <v>-9.864697403914803E-3</v>
      </c>
    </row>
    <row r="19" spans="1:56" x14ac:dyDescent="0.25">
      <c r="A19" s="1" t="s">
        <v>1</v>
      </c>
      <c r="B19" s="1" t="s">
        <v>7230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7229</v>
      </c>
      <c r="K20" s="1">
        <f t="shared" si="0"/>
        <v>2.72</v>
      </c>
    </row>
    <row r="21" spans="1:56" x14ac:dyDescent="0.25">
      <c r="A21" s="1">
        <v>2</v>
      </c>
      <c r="B21" s="1" t="s">
        <v>7228</v>
      </c>
      <c r="C21" s="1">
        <v>664.50000173225999</v>
      </c>
      <c r="D21" s="1">
        <v>0</v>
      </c>
      <c r="E21">
        <f>(R21-S21*(1000-T21)/(1000-U21))*AK21</f>
        <v>-2.6952541172610958</v>
      </c>
      <c r="F21">
        <f>IF(AV21&lt;&gt;0,1/(1/AV21-1/N21),0)</f>
        <v>3.4801461899309838</v>
      </c>
      <c r="G21">
        <f>((AY21-AL21/2)*S21-E21)/(AY21+AL21/2)</f>
        <v>388.43066792861953</v>
      </c>
      <c r="H21">
        <f>AL21*1000</f>
        <v>24.753431557163708</v>
      </c>
      <c r="I21">
        <f>(AQ21-AW21)</f>
        <v>1.1114799700306066</v>
      </c>
      <c r="J21">
        <f>(P21+AP21*D21)</f>
        <v>26.236358642578125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27.573205947875977</v>
      </c>
      <c r="P21" s="1">
        <v>26.236358642578125</v>
      </c>
      <c r="Q21" s="1">
        <v>27.760046005249023</v>
      </c>
      <c r="R21" s="1">
        <v>400.26315307617188</v>
      </c>
      <c r="S21" s="1">
        <v>393.87939453125</v>
      </c>
      <c r="T21" s="1">
        <v>4.1234259605407715</v>
      </c>
      <c r="U21" s="1">
        <v>25.941860198974609</v>
      </c>
      <c r="V21" s="1">
        <v>9.9208135604858398</v>
      </c>
      <c r="W21" s="1">
        <v>62.415176391601563</v>
      </c>
      <c r="X21" s="1">
        <v>300.58383178710938</v>
      </c>
      <c r="Y21" s="1">
        <v>25.727815628051758</v>
      </c>
      <c r="Z21" s="1">
        <v>9.0112009048461914</v>
      </c>
      <c r="AA21" s="1">
        <v>89.055313110351563</v>
      </c>
      <c r="AB21" s="1">
        <v>12.05760669708252</v>
      </c>
      <c r="AC21" s="1">
        <v>-1.3504649512469769E-2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1.1050876168643724</v>
      </c>
      <c r="AL21">
        <f>(U21-T21)/(1000-U21)*AK21</f>
        <v>2.4753431557163707E-2</v>
      </c>
      <c r="AM21">
        <f>(P21+273.15)</f>
        <v>299.3863586425781</v>
      </c>
      <c r="AN21">
        <f>(O21+273.15)</f>
        <v>300.72320594787595</v>
      </c>
      <c r="AO21">
        <f>(Y21*AG21+Z21*AH21)*AI21</f>
        <v>4.1164504084784426</v>
      </c>
      <c r="AP21">
        <f>((AO21+0.00000010773*(AN21^4-AM21^4))-AL21*44100)/(L21*51.4+0.00000043092*AM21^3)</f>
        <v>-8.8176376080291661</v>
      </c>
      <c r="AQ21">
        <f>0.61365*EXP(17.502*J21/(240.97+J21))</f>
        <v>3.4217404527152575</v>
      </c>
      <c r="AR21">
        <f>AQ21*1000/AA21</f>
        <v>38.422642436563656</v>
      </c>
      <c r="AS21">
        <f>(AR21-U21)</f>
        <v>12.480782237589047</v>
      </c>
      <c r="AT21">
        <f>IF(D21,P21,(O21+P21)/2)</f>
        <v>26.904782295227051</v>
      </c>
      <c r="AU21">
        <f>0.61365*EXP(17.502*AT21/(240.97+AT21))</f>
        <v>3.5591924912639099</v>
      </c>
      <c r="AV21">
        <f>IF(AS21&lt;&gt;0,(1000-(AR21+U21)/2)/AS21*AL21,0)</f>
        <v>1.919495905445882</v>
      </c>
      <c r="AW21">
        <f>U21*AA21/1000</f>
        <v>2.3102604826846509</v>
      </c>
      <c r="AX21">
        <f>(AU21-AW21)</f>
        <v>1.248932008579259</v>
      </c>
      <c r="AY21">
        <f>1/(1.6/F21+1.37/N21)</f>
        <v>1.2823501133560686</v>
      </c>
      <c r="AZ21">
        <f>G21*AA21*0.001</f>
        <v>34.591814754046204</v>
      </c>
      <c r="BA21">
        <f>G21/S21</f>
        <v>0.98616651015949963</v>
      </c>
      <c r="BB21">
        <f>(1-AL21*AA21/AQ21/F21)*100</f>
        <v>81.488112745064271</v>
      </c>
      <c r="BC21">
        <f>(S21-E21/(N21/1.35))</f>
        <v>394.72946397363825</v>
      </c>
      <c r="BD21">
        <f>E21*BB21/100/BC21</f>
        <v>-5.5640936750198803E-3</v>
      </c>
    </row>
    <row r="22" spans="1:56" x14ac:dyDescent="0.25">
      <c r="A22" s="1" t="s">
        <v>1</v>
      </c>
      <c r="B22" s="1" t="s">
        <v>7227</v>
      </c>
      <c r="K22" s="1">
        <f t="shared" si="0"/>
        <v>2.72</v>
      </c>
    </row>
    <row r="23" spans="1:56" x14ac:dyDescent="0.25">
      <c r="A23" s="1" t="s">
        <v>1</v>
      </c>
      <c r="B23" s="1" t="s">
        <v>7226</v>
      </c>
      <c r="K23" s="1">
        <f t="shared" si="0"/>
        <v>2.72</v>
      </c>
    </row>
    <row r="24" spans="1:56" x14ac:dyDescent="0.25">
      <c r="A24" s="1">
        <v>3</v>
      </c>
      <c r="B24" s="1" t="s">
        <v>5957</v>
      </c>
      <c r="C24" s="1">
        <v>868.50000173225999</v>
      </c>
      <c r="D24" s="1">
        <v>0</v>
      </c>
      <c r="E24">
        <f>(R24-S24*(1000-T24)/(1000-U24))*AK24</f>
        <v>-1.7265417546370994</v>
      </c>
      <c r="F24">
        <f>IF(AV24&lt;&gt;0,1/(1/AV24-1/N24),0)</f>
        <v>3.4002170206559694</v>
      </c>
      <c r="G24">
        <f>((AY24-AL24/2)*S24-E24)/(AY24+AL24/2)</f>
        <v>386.91169235434933</v>
      </c>
      <c r="H24">
        <f>AL24*1000</f>
        <v>24.245532093499314</v>
      </c>
      <c r="I24">
        <f>(AQ24-AW24)</f>
        <v>1.1032208388608153</v>
      </c>
      <c r="J24">
        <f>(P24+AP24*D24)</f>
        <v>26.054937362670898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27.454389572143555</v>
      </c>
      <c r="P24" s="1">
        <v>26.054937362670898</v>
      </c>
      <c r="Q24" s="1">
        <v>27.656875610351563</v>
      </c>
      <c r="R24" s="1">
        <v>400.08163452148438</v>
      </c>
      <c r="S24" s="1">
        <v>393.02197265625</v>
      </c>
      <c r="T24" s="1">
        <v>4.2492403984069824</v>
      </c>
      <c r="U24" s="1">
        <v>25.624385833740234</v>
      </c>
      <c r="V24" s="1">
        <v>10.29499340057373</v>
      </c>
      <c r="W24" s="1">
        <v>62.082359313964844</v>
      </c>
      <c r="X24" s="1">
        <v>300.62005615234375</v>
      </c>
      <c r="Y24" s="1">
        <v>51.135955810546875</v>
      </c>
      <c r="Z24" s="1">
        <v>8.8738698959350586</v>
      </c>
      <c r="AA24" s="1">
        <v>89.056663513183594</v>
      </c>
      <c r="AB24" s="1">
        <v>12.069717407226563</v>
      </c>
      <c r="AC24" s="1">
        <v>-1.1783553287386894E-2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1.1052207946777339</v>
      </c>
      <c r="AL24">
        <f>(U24-T24)/(1000-U24)*AK24</f>
        <v>2.4245532093499313E-2</v>
      </c>
      <c r="AM24">
        <f>(P24+273.15)</f>
        <v>299.20493736267088</v>
      </c>
      <c r="AN24">
        <f>(O24+273.15)</f>
        <v>300.60438957214353</v>
      </c>
      <c r="AO24">
        <f>(Y24*AG24+Z24*AH24)*AI24</f>
        <v>8.1817527468110711</v>
      </c>
      <c r="AP24">
        <f>((AO24+0.00000010773*(AN24^4-AM24^4))-AL24*44100)/(L24*51.4+0.00000043092*AM24^3)</f>
        <v>-8.5956438890002254</v>
      </c>
      <c r="AQ24">
        <f>0.61365*EXP(17.502*J24/(240.97+J24))</f>
        <v>3.3852431457882077</v>
      </c>
      <c r="AR24">
        <f>AQ24*1000/AA24</f>
        <v>38.012238638235864</v>
      </c>
      <c r="AS24">
        <f>(AR24-U24)</f>
        <v>12.38785280449563</v>
      </c>
      <c r="AT24">
        <f>IF(D24,P24,(O24+P24)/2)</f>
        <v>26.754663467407227</v>
      </c>
      <c r="AU24">
        <f>0.61365*EXP(17.502*AT24/(240.97+AT24))</f>
        <v>3.5279099874759177</v>
      </c>
      <c r="AV24">
        <f>IF(AS24&lt;&gt;0,(1000-(AR24+U24)/2)/AS24*AL24,0)</f>
        <v>1.8949272770259098</v>
      </c>
      <c r="AW24">
        <f>U24*AA24/1000</f>
        <v>2.2820223069273924</v>
      </c>
      <c r="AX24">
        <f>(AU24-AW24)</f>
        <v>1.2458876805485253</v>
      </c>
      <c r="AY24">
        <f>1/(1.6/F24+1.37/N24)</f>
        <v>1.2648211238143017</v>
      </c>
      <c r="AZ24">
        <f>G24*AA24*0.001</f>
        <v>34.457064395317701</v>
      </c>
      <c r="BA24">
        <f>G24/S24</f>
        <v>0.98445308220147543</v>
      </c>
      <c r="BB24">
        <f>(1-AL24*AA24/AQ24/F24)*100</f>
        <v>81.241347618192393</v>
      </c>
      <c r="BC24">
        <f>(S24-E24/(N24/1.35))</f>
        <v>393.56651514566687</v>
      </c>
      <c r="BD24">
        <f>E24*BB24/100/BC24</f>
        <v>-3.563986606276221E-3</v>
      </c>
    </row>
    <row r="25" spans="1:56" x14ac:dyDescent="0.25">
      <c r="A25" s="1" t="s">
        <v>1</v>
      </c>
      <c r="B25" s="1" t="s">
        <v>7225</v>
      </c>
      <c r="K25" s="1">
        <f t="shared" si="0"/>
        <v>2.72</v>
      </c>
    </row>
    <row r="26" spans="1:56" x14ac:dyDescent="0.25">
      <c r="A26" s="1" t="s">
        <v>1</v>
      </c>
      <c r="B26" s="1" t="s">
        <v>7224</v>
      </c>
      <c r="K26" s="1">
        <f t="shared" si="0"/>
        <v>2.72</v>
      </c>
    </row>
    <row r="27" spans="1:56" x14ac:dyDescent="0.25">
      <c r="A27" s="1">
        <v>4</v>
      </c>
      <c r="B27" s="1" t="s">
        <v>7223</v>
      </c>
      <c r="C27" s="1">
        <v>1072.50000173226</v>
      </c>
      <c r="D27" s="1">
        <v>0</v>
      </c>
      <c r="E27">
        <f>(R27-S27*(1000-T27)/(1000-U27))*AK27</f>
        <v>-4.9492326578620439E-2</v>
      </c>
      <c r="F27">
        <f>IF(AV27&lt;&gt;0,1/(1/AV27-1/N27),0)</f>
        <v>3.3354142689779036</v>
      </c>
      <c r="G27">
        <f>((AY27-AL27/2)*S27-E27)/(AY27+AL27/2)</f>
        <v>384.22652870857229</v>
      </c>
      <c r="H27">
        <f>AL27*1000</f>
        <v>24.007756101278389</v>
      </c>
      <c r="I27">
        <f>(AQ27-AW27)</f>
        <v>1.1042318469528398</v>
      </c>
      <c r="J27">
        <f>(P27+AP27*D27)</f>
        <v>26.024045944213867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27.367782592773438</v>
      </c>
      <c r="P27" s="1">
        <v>26.024045944213867</v>
      </c>
      <c r="Q27" s="1">
        <v>27.573101043701172</v>
      </c>
      <c r="R27" s="1">
        <v>400.09786987304688</v>
      </c>
      <c r="S27" s="1">
        <v>391.63546752929688</v>
      </c>
      <c r="T27" s="1">
        <v>4.378206729888916</v>
      </c>
      <c r="U27" s="1">
        <v>25.545499801635742</v>
      </c>
      <c r="V27" s="1">
        <v>10.660599708557129</v>
      </c>
      <c r="W27" s="1">
        <v>62.201347351074219</v>
      </c>
      <c r="X27" s="1">
        <v>300.61920166015625</v>
      </c>
      <c r="Y27" s="1">
        <v>100.19336700439453</v>
      </c>
      <c r="Z27" s="1">
        <v>8.8724803924560547</v>
      </c>
      <c r="AA27" s="1">
        <v>89.050155639648438</v>
      </c>
      <c r="AB27" s="1">
        <v>12.116307258605957</v>
      </c>
      <c r="AC27" s="1">
        <v>-4.7509679570794106E-3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1.105217653162339</v>
      </c>
      <c r="AL27">
        <f>(U27-T27)/(1000-U27)*AK27</f>
        <v>2.400775610127839E-2</v>
      </c>
      <c r="AM27">
        <f>(P27+273.15)</f>
        <v>299.17404594421384</v>
      </c>
      <c r="AN27">
        <f>(O27+273.15)</f>
        <v>300.51778259277341</v>
      </c>
      <c r="AO27">
        <f>(Y27*AG27+Z27*AH27)*AI27</f>
        <v>16.030938362383722</v>
      </c>
      <c r="AP27">
        <f>((AO27+0.00000010773*(AN27^4-AM27^4))-AL27*44100)/(L27*51.4+0.00000043092*AM27^3)</f>
        <v>-8.4504489362805746</v>
      </c>
      <c r="AQ27">
        <f>0.61365*EXP(17.502*J27/(240.97+J27))</f>
        <v>3.3790625801811109</v>
      </c>
      <c r="AR27">
        <f>AQ27*1000/AA27</f>
        <v>37.945611166081186</v>
      </c>
      <c r="AS27">
        <f>(AR27-U27)</f>
        <v>12.400111364445443</v>
      </c>
      <c r="AT27">
        <f>IF(D27,P27,(O27+P27)/2)</f>
        <v>26.695914268493652</v>
      </c>
      <c r="AU27">
        <f>0.61365*EXP(17.502*AT27/(240.97+AT27))</f>
        <v>3.5157330503052955</v>
      </c>
      <c r="AV27">
        <f>IF(AS27&lt;&gt;0,(1000-(AR27+U27)/2)/AS27*AL27,0)</f>
        <v>1.8746296597443426</v>
      </c>
      <c r="AW27">
        <f>U27*AA27/1000</f>
        <v>2.2748307332282711</v>
      </c>
      <c r="AX27">
        <f>(AU27-AW27)</f>
        <v>1.2409023170770244</v>
      </c>
      <c r="AY27">
        <f>1/(1.6/F27+1.37/N27)</f>
        <v>1.2503626611780234</v>
      </c>
      <c r="AZ27">
        <f>G27*AA27*0.001</f>
        <v>34.215432182380212</v>
      </c>
      <c r="BA27">
        <f>G27/S27</f>
        <v>0.98108205350382283</v>
      </c>
      <c r="BB27">
        <f>(1-AL27*AA27/AQ27/F27)*100</f>
        <v>81.031183473424903</v>
      </c>
      <c r="BC27">
        <f>(S27-E27/(N27/1.35))</f>
        <v>391.65107715741607</v>
      </c>
      <c r="BD27">
        <f>E27*BB27/100/BC27</f>
        <v>-1.0239782371151122E-4</v>
      </c>
    </row>
    <row r="28" spans="1:56" x14ac:dyDescent="0.25">
      <c r="A28" s="1" t="s">
        <v>1</v>
      </c>
      <c r="B28" s="1" t="s">
        <v>7222</v>
      </c>
      <c r="K28" s="1">
        <f t="shared" si="0"/>
        <v>2.72</v>
      </c>
    </row>
    <row r="29" spans="1:56" x14ac:dyDescent="0.25">
      <c r="A29" s="1" t="s">
        <v>1</v>
      </c>
      <c r="B29" s="1" t="s">
        <v>7221</v>
      </c>
      <c r="K29" s="1">
        <f t="shared" si="0"/>
        <v>2.72</v>
      </c>
    </row>
    <row r="30" spans="1:56" x14ac:dyDescent="0.25">
      <c r="A30" s="1">
        <v>5</v>
      </c>
      <c r="B30" s="1" t="s">
        <v>7220</v>
      </c>
      <c r="C30" s="1">
        <v>1276.50000173226</v>
      </c>
      <c r="D30" s="1">
        <v>0</v>
      </c>
      <c r="E30">
        <f>(R30-S30*(1000-T30)/(1000-U30))*AK30</f>
        <v>1.3509352974527919</v>
      </c>
      <c r="F30">
        <f>IF(AV30&lt;&gt;0,1/(1/AV30-1/N30),0)</f>
        <v>3.4264700274620741</v>
      </c>
      <c r="G30">
        <f>((AY30-AL30/2)*S30-E30)/(AY30+AL30/2)</f>
        <v>382.12405462474101</v>
      </c>
      <c r="H30">
        <f>AL30*1000</f>
        <v>23.931828203065177</v>
      </c>
      <c r="I30">
        <f>(AQ30-AW30)</f>
        <v>1.0843013602603531</v>
      </c>
      <c r="J30">
        <f>(P30+AP30*D30)</f>
        <v>25.946132659912109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27.313039779663086</v>
      </c>
      <c r="P30" s="1">
        <v>25.946132659912109</v>
      </c>
      <c r="Q30" s="1">
        <v>27.517187118530273</v>
      </c>
      <c r="R30" s="1">
        <v>400.140380859375</v>
      </c>
      <c r="S30" s="1">
        <v>390.46304321289063</v>
      </c>
      <c r="T30" s="1">
        <v>4.4967918395996094</v>
      </c>
      <c r="U30" s="1">
        <v>25.596305847167969</v>
      </c>
      <c r="V30" s="1">
        <v>10.98384952545166</v>
      </c>
      <c r="W30" s="1">
        <v>62.521457672119141</v>
      </c>
      <c r="X30" s="1">
        <v>300.61541748046875</v>
      </c>
      <c r="Y30" s="1">
        <v>151.10014343261719</v>
      </c>
      <c r="Z30" s="1">
        <v>9.0508575439453125</v>
      </c>
      <c r="AA30" s="1">
        <v>89.044746398925781</v>
      </c>
      <c r="AB30" s="1">
        <v>12.135009765625</v>
      </c>
      <c r="AC30" s="1">
        <v>-8.3693033084273338E-3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1.1052037407370172</v>
      </c>
      <c r="AL30">
        <f>(U30-T30)/(1000-U30)*AK30</f>
        <v>2.3931828203065178E-2</v>
      </c>
      <c r="AM30">
        <f>(P30+273.15)</f>
        <v>299.09613265991209</v>
      </c>
      <c r="AN30">
        <f>(O30+273.15)</f>
        <v>300.46303977966306</v>
      </c>
      <c r="AO30">
        <f>(Y30*AG30+Z30*AH30)*AI30</f>
        <v>24.176022408842528</v>
      </c>
      <c r="AP30">
        <f>((AO30+0.00000010773*(AN30^4-AM30^4))-AL30*44100)/(L30*51.4+0.00000043092*AM30^3)</f>
        <v>-8.3543779642829072</v>
      </c>
      <c r="AQ30">
        <f>0.61365*EXP(17.502*J30/(240.97+J30))</f>
        <v>3.3635179231707659</v>
      </c>
      <c r="AR30">
        <f>AQ30*1000/AA30</f>
        <v>37.773344966383583</v>
      </c>
      <c r="AS30">
        <f>(AR30-U30)</f>
        <v>12.177039119215614</v>
      </c>
      <c r="AT30">
        <f>IF(D30,P30,(O30+P30)/2)</f>
        <v>26.629586219787598</v>
      </c>
      <c r="AU30">
        <f>0.61365*EXP(17.502*AT30/(240.97+AT30))</f>
        <v>3.5020293616124794</v>
      </c>
      <c r="AV30">
        <f>IF(AS30&lt;&gt;0,(1000-(AR30+U30)/2)/AS30*AL30,0)</f>
        <v>1.9030531295754625</v>
      </c>
      <c r="AW30">
        <f>U30*AA30/1000</f>
        <v>2.2792165629104129</v>
      </c>
      <c r="AX30">
        <f>(AU30-AW30)</f>
        <v>1.2228127987020665</v>
      </c>
      <c r="AY30">
        <f>1/(1.6/F30+1.37/N30)</f>
        <v>1.27061525916795</v>
      </c>
      <c r="AZ30">
        <f>G30*AA30*0.001</f>
        <v>34.026139536989319</v>
      </c>
      <c r="BA30">
        <f>G30/S30</f>
        <v>0.9786433345406188</v>
      </c>
      <c r="BB30">
        <f>(1-AL30*AA30/AQ30/F30)*100</f>
        <v>81.509719716254111</v>
      </c>
      <c r="BC30">
        <f>(S30-E30/(N30/1.35))</f>
        <v>390.03696508999536</v>
      </c>
      <c r="BD30">
        <f>E30*BB30/100/BC30</f>
        <v>2.8231774756211675E-3</v>
      </c>
    </row>
    <row r="31" spans="1:56" x14ac:dyDescent="0.25">
      <c r="A31" s="1" t="s">
        <v>1</v>
      </c>
      <c r="B31" s="1" t="s">
        <v>7219</v>
      </c>
      <c r="K31" s="1">
        <f t="shared" si="0"/>
        <v>2.72</v>
      </c>
    </row>
    <row r="32" spans="1:56" x14ac:dyDescent="0.25">
      <c r="A32" s="1" t="s">
        <v>1</v>
      </c>
      <c r="B32" s="1" t="s">
        <v>7218</v>
      </c>
      <c r="K32" s="1">
        <f t="shared" si="0"/>
        <v>2.72</v>
      </c>
    </row>
    <row r="33" spans="1:56" x14ac:dyDescent="0.25">
      <c r="A33" s="1">
        <v>6</v>
      </c>
      <c r="B33" s="1" t="s">
        <v>7217</v>
      </c>
      <c r="C33" s="1">
        <v>1480.50000173226</v>
      </c>
      <c r="D33" s="1">
        <v>0</v>
      </c>
      <c r="E33">
        <f>(R33-S33*(1000-T33)/(1000-U33))*AK33</f>
        <v>3.5243012535661764</v>
      </c>
      <c r="F33">
        <f>IF(AV33&lt;&gt;0,1/(1/AV33-1/N33),0)</f>
        <v>3.5590347983101949</v>
      </c>
      <c r="G33">
        <f>((AY33-AL33/2)*S33-E33)/(AY33+AL33/2)</f>
        <v>378.50422147035283</v>
      </c>
      <c r="H33">
        <f>AL33*1000</f>
        <v>24.102093705437181</v>
      </c>
      <c r="I33">
        <f>(AQ33-AW33)</f>
        <v>1.0691610983011648</v>
      </c>
      <c r="J33">
        <f>(P33+AP33*D33)</f>
        <v>25.985349655151367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27.280885696411133</v>
      </c>
      <c r="P33" s="1">
        <v>25.985349655151367</v>
      </c>
      <c r="Q33" s="1">
        <v>27.476299285888672</v>
      </c>
      <c r="R33" s="1">
        <v>399.98617553710938</v>
      </c>
      <c r="S33" s="1">
        <v>388.328857421875</v>
      </c>
      <c r="T33" s="1">
        <v>4.6120715141296387</v>
      </c>
      <c r="U33" s="1">
        <v>25.855829238891602</v>
      </c>
      <c r="V33" s="1">
        <v>11.285930633544922</v>
      </c>
      <c r="W33" s="1">
        <v>63.270294189453125</v>
      </c>
      <c r="X33" s="1">
        <v>300.618408203125</v>
      </c>
      <c r="Y33" s="1">
        <v>300.84796142578125</v>
      </c>
      <c r="Z33" s="1">
        <v>9.0049591064453125</v>
      </c>
      <c r="AA33" s="1">
        <v>89.038848876953125</v>
      </c>
      <c r="AB33" s="1">
        <v>12.093745231628418</v>
      </c>
      <c r="AC33" s="1">
        <v>-9.5563419163227081E-3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1.1052147360409006</v>
      </c>
      <c r="AL33">
        <f>(U33-T33)/(1000-U33)*AK33</f>
        <v>2.4102093705437182E-2</v>
      </c>
      <c r="AM33">
        <f>(P33+273.15)</f>
        <v>299.13534965515134</v>
      </c>
      <c r="AN33">
        <f>(O33+273.15)</f>
        <v>300.43088569641111</v>
      </c>
      <c r="AO33">
        <f>(Y33*AG33+Z33*AH33)*AI33</f>
        <v>48.135672752208848</v>
      </c>
      <c r="AP33">
        <f>((AO33+0.00000010773*(AN33^4-AM33^4))-AL33*44100)/(L33*51.4+0.00000043092*AM33^3)</f>
        <v>-8.2255244018645595</v>
      </c>
      <c r="AQ33">
        <f>0.61365*EXP(17.502*J33/(240.97+J33))</f>
        <v>3.37133437049114</v>
      </c>
      <c r="AR33">
        <f>AQ33*1000/AA33</f>
        <v>37.863633829657232</v>
      </c>
      <c r="AS33">
        <f>(AR33-U33)</f>
        <v>12.00780459076563</v>
      </c>
      <c r="AT33">
        <f>IF(D33,P33,(O33+P33)/2)</f>
        <v>26.63311767578125</v>
      </c>
      <c r="AU33">
        <f>0.61365*EXP(17.502*AT33/(240.97+AT33))</f>
        <v>3.5027577999528559</v>
      </c>
      <c r="AV33">
        <f>IF(AS33&lt;&gt;0,(1000-(AR33+U33)/2)/AS33*AL33,0)</f>
        <v>1.9432534310653879</v>
      </c>
      <c r="AW33">
        <f>U33*AA33/1000</f>
        <v>2.3021732721899753</v>
      </c>
      <c r="AX33">
        <f>(AU33-AW33)</f>
        <v>1.2005845277628806</v>
      </c>
      <c r="AY33">
        <f>1/(1.6/F33+1.37/N33)</f>
        <v>1.2993298355785967</v>
      </c>
      <c r="AZ33">
        <f>G33*AA33*0.001</f>
        <v>33.701580174787544</v>
      </c>
      <c r="BA33">
        <f>G33/S33</f>
        <v>0.97470021667524742</v>
      </c>
      <c r="BB33">
        <f>(1-AL33*AA33/AQ33/F33)*100</f>
        <v>82.11453462934287</v>
      </c>
      <c r="BC33">
        <f>(S33-E33/(N33/1.35))</f>
        <v>387.21731072865572</v>
      </c>
      <c r="BD33">
        <f>E33*BB33/100/BC33</f>
        <v>7.4737453443291966E-3</v>
      </c>
    </row>
    <row r="34" spans="1:56" x14ac:dyDescent="0.25">
      <c r="A34" s="1" t="s">
        <v>1</v>
      </c>
      <c r="B34" s="1" t="s">
        <v>7216</v>
      </c>
      <c r="K34" s="1">
        <f t="shared" si="0"/>
        <v>2.72</v>
      </c>
    </row>
    <row r="35" spans="1:56" x14ac:dyDescent="0.25">
      <c r="A35" s="1" t="s">
        <v>1</v>
      </c>
      <c r="B35" s="1" t="s">
        <v>7215</v>
      </c>
      <c r="K35" s="1">
        <f t="shared" si="0"/>
        <v>2.72</v>
      </c>
    </row>
    <row r="36" spans="1:56" x14ac:dyDescent="0.25">
      <c r="A36" s="1">
        <v>7</v>
      </c>
      <c r="B36" s="1" t="s">
        <v>7214</v>
      </c>
      <c r="C36" s="1">
        <v>1684.50000173226</v>
      </c>
      <c r="D36" s="1">
        <v>0</v>
      </c>
      <c r="E36">
        <f>(R36-S36*(1000-T36)/(1000-U36))*AK36</f>
        <v>5.1291913019065811</v>
      </c>
      <c r="F36">
        <f>IF(AV36&lt;&gt;0,1/(1/AV36-1/N36),0)</f>
        <v>3.7980457417211566</v>
      </c>
      <c r="G36">
        <f>((AY36-AL36/2)*S36-E36)/(AY36+AL36/2)</f>
        <v>376.09509470735924</v>
      </c>
      <c r="H36">
        <f>AL36*1000</f>
        <v>24.479052823711704</v>
      </c>
      <c r="I36">
        <f>(AQ36-AW36)</f>
        <v>1.0481946081609279</v>
      </c>
      <c r="J36">
        <f>(P36+AP36*D36)</f>
        <v>26.066757202148438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27.274660110473633</v>
      </c>
      <c r="P36" s="1">
        <v>26.066757202148438</v>
      </c>
      <c r="Q36" s="1">
        <v>27.46026611328125</v>
      </c>
      <c r="R36" s="1">
        <v>400.02728271484375</v>
      </c>
      <c r="S36" s="1">
        <v>386.8199462890625</v>
      </c>
      <c r="T36" s="1">
        <v>4.7104616165161133</v>
      </c>
      <c r="U36" s="1">
        <v>26.275358200073242</v>
      </c>
      <c r="V36" s="1">
        <v>11.530351638793945</v>
      </c>
      <c r="W36" s="1">
        <v>64.317291259765625</v>
      </c>
      <c r="X36" s="1">
        <v>300.64382934570313</v>
      </c>
      <c r="Y36" s="1">
        <v>501.010009765625</v>
      </c>
      <c r="Z36" s="1">
        <v>9.0485677719116211</v>
      </c>
      <c r="AA36" s="1">
        <v>89.034599304199219</v>
      </c>
      <c r="AB36" s="1">
        <v>12.107020378112793</v>
      </c>
      <c r="AC36" s="1">
        <v>-1.3985587283968925E-2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1.1053081961239084</v>
      </c>
      <c r="AL36">
        <f>(U36-T36)/(1000-U36)*AK36</f>
        <v>2.4479052823711704E-2</v>
      </c>
      <c r="AM36">
        <f>(P36+273.15)</f>
        <v>299.21675720214841</v>
      </c>
      <c r="AN36">
        <f>(O36+273.15)</f>
        <v>300.42466011047361</v>
      </c>
      <c r="AO36">
        <f>(Y36*AG36+Z36*AH36)*AI36</f>
        <v>80.16159977074858</v>
      </c>
      <c r="AP36">
        <f>((AO36+0.00000010773*(AN36^4-AM36^4))-AL36*44100)/(L36*51.4+0.00000043092*AM36^3)</f>
        <v>-8.1064991577930812</v>
      </c>
      <c r="AQ36">
        <f>0.61365*EXP(17.502*J36/(240.97+J36))</f>
        <v>3.3876105970787544</v>
      </c>
      <c r="AR36">
        <f>AQ36*1000/AA36</f>
        <v>38.048248922921601</v>
      </c>
      <c r="AS36">
        <f>(AR36-U36)</f>
        <v>11.772890722848359</v>
      </c>
      <c r="AT36">
        <f>IF(D36,P36,(O36+P36)/2)</f>
        <v>26.670708656311035</v>
      </c>
      <c r="AU36">
        <f>0.61365*EXP(17.502*AT36/(240.97+AT36))</f>
        <v>3.5105199464827499</v>
      </c>
      <c r="AV36">
        <f>IF(AS36&lt;&gt;0,(1000-(AR36+U36)/2)/AS36*AL36,0)</f>
        <v>2.012399748979572</v>
      </c>
      <c r="AW36">
        <f>U36*AA36/1000</f>
        <v>2.3394159889178265</v>
      </c>
      <c r="AX36">
        <f>(AU36-AW36)</f>
        <v>1.1711039575649234</v>
      </c>
      <c r="AY36">
        <f>1/(1.6/F36+1.37/N36)</f>
        <v>1.348914713268859</v>
      </c>
      <c r="AZ36">
        <f>G36*AA36*0.001</f>
        <v>33.485476057544581</v>
      </c>
      <c r="BA36">
        <f>G36/S36</f>
        <v>0.97227430569547513</v>
      </c>
      <c r="BB36">
        <f>(1-AL36*AA36/AQ36/F36)*100</f>
        <v>83.0605328725145</v>
      </c>
      <c r="BC36">
        <f>(S36-E36/(N36/1.35))</f>
        <v>385.202225435956</v>
      </c>
      <c r="BD36">
        <f>E36*BB36/100/BC36</f>
        <v>1.1059992248467931E-2</v>
      </c>
    </row>
    <row r="37" spans="1:56" x14ac:dyDescent="0.25">
      <c r="A37" s="1" t="s">
        <v>1</v>
      </c>
      <c r="B37" s="1" t="s">
        <v>7213</v>
      </c>
      <c r="K37" s="1">
        <f t="shared" si="0"/>
        <v>2.72</v>
      </c>
    </row>
    <row r="38" spans="1:56" x14ac:dyDescent="0.25">
      <c r="A38" s="1" t="s">
        <v>1</v>
      </c>
      <c r="B38" s="1" t="s">
        <v>7212</v>
      </c>
      <c r="K38" s="1">
        <f t="shared" si="0"/>
        <v>2.72</v>
      </c>
    </row>
    <row r="39" spans="1:56" x14ac:dyDescent="0.25">
      <c r="A39" s="1">
        <v>8</v>
      </c>
      <c r="B39" s="1" t="s">
        <v>7211</v>
      </c>
      <c r="C39" s="1">
        <v>1888.50000173226</v>
      </c>
      <c r="D39" s="1">
        <v>0</v>
      </c>
      <c r="E39">
        <f>(R39-S39*(1000-T39)/(1000-U39))*AK39</f>
        <v>6.0565974766562087</v>
      </c>
      <c r="F39">
        <f>IF(AV39&lt;&gt;0,1/(1/AV39-1/N39),0)</f>
        <v>4.1902395034947464</v>
      </c>
      <c r="G39">
        <f>((AY39-AL39/2)*S39-E39)/(AY39+AL39/2)</f>
        <v>374.87773585211943</v>
      </c>
      <c r="H39">
        <f>AL39*1000</f>
        <v>25.040273234279915</v>
      </c>
      <c r="I39">
        <f>(AQ39-AW39)</f>
        <v>1.0186364624126276</v>
      </c>
      <c r="J39">
        <f>(P39+AP39*D39)</f>
        <v>26.175003051757813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27.289878845214844</v>
      </c>
      <c r="P39" s="1">
        <v>26.175003051757813</v>
      </c>
      <c r="Q39" s="1">
        <v>27.461006164550781</v>
      </c>
      <c r="R39" s="1">
        <v>400.03482055664063</v>
      </c>
      <c r="S39" s="1">
        <v>385.8138427734375</v>
      </c>
      <c r="T39" s="1">
        <v>4.8034090995788574</v>
      </c>
      <c r="U39" s="1">
        <v>26.851186752319336</v>
      </c>
      <c r="V39" s="1">
        <v>11.747573852539063</v>
      </c>
      <c r="W39" s="1">
        <v>65.669258117675781</v>
      </c>
      <c r="X39" s="1">
        <v>300.62313842773438</v>
      </c>
      <c r="Y39" s="1">
        <v>750.9901123046875</v>
      </c>
      <c r="Z39" s="1">
        <v>8.9313802719116211</v>
      </c>
      <c r="AA39" s="1">
        <v>89.0360107421875</v>
      </c>
      <c r="AB39" s="1">
        <v>12.138427734375</v>
      </c>
      <c r="AC39" s="1">
        <v>-1.626753993332386E-2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1.1052321265725527</v>
      </c>
      <c r="AL39">
        <f>(U39-T39)/(1000-U39)*AK39</f>
        <v>2.5040273234279917E-2</v>
      </c>
      <c r="AM39">
        <f>(P39+273.15)</f>
        <v>299.32500305175779</v>
      </c>
      <c r="AN39">
        <f>(O39+273.15)</f>
        <v>300.43987884521482</v>
      </c>
      <c r="AO39">
        <f>(Y39*AG39+Z39*AH39)*AI39</f>
        <v>120.15841528300007</v>
      </c>
      <c r="AP39">
        <f>((AO39+0.00000010773*(AN39^4-AM39^4))-AL39*44100)/(L39*51.4+0.00000043092*AM39^3)</f>
        <v>-7.9890592212607139</v>
      </c>
      <c r="AQ39">
        <f>0.61365*EXP(17.502*J39/(240.97+J39))</f>
        <v>3.4093590145326149</v>
      </c>
      <c r="AR39">
        <f>AQ39*1000/AA39</f>
        <v>38.291911172938192</v>
      </c>
      <c r="AS39">
        <f>(AR39-U39)</f>
        <v>11.440724420618857</v>
      </c>
      <c r="AT39">
        <f>IF(D39,P39,(O39+P39)/2)</f>
        <v>26.732440948486328</v>
      </c>
      <c r="AU39">
        <f>0.61365*EXP(17.502*AT39/(240.97+AT39))</f>
        <v>3.5232996066982478</v>
      </c>
      <c r="AV39">
        <f>IF(AS39&lt;&gt;0,(1000-(AR39+U39)/2)/AS39*AL39,0)</f>
        <v>2.1174072425810251</v>
      </c>
      <c r="AW39">
        <f>U39*AA39/1000</f>
        <v>2.3907225521199873</v>
      </c>
      <c r="AX39">
        <f>(AU39-AW39)</f>
        <v>1.1325770545782605</v>
      </c>
      <c r="AY39">
        <f>1/(1.6/F39+1.37/N39)</f>
        <v>1.424689798358161</v>
      </c>
      <c r="AZ39">
        <f>G39*AA39*0.001</f>
        <v>33.377618116336237</v>
      </c>
      <c r="BA39">
        <f>G39/S39</f>
        <v>0.97165444650014776</v>
      </c>
      <c r="BB39">
        <f>(1-AL39*AA39/AQ39/F39)*100</f>
        <v>84.393943537599895</v>
      </c>
      <c r="BC39">
        <f>(S39-E39/(N39/1.35))</f>
        <v>383.9036227289605</v>
      </c>
      <c r="BD39">
        <f>E39*BB39/100/BC39</f>
        <v>1.3314282940116034E-2</v>
      </c>
    </row>
    <row r="40" spans="1:56" x14ac:dyDescent="0.25">
      <c r="A40" s="1" t="s">
        <v>1</v>
      </c>
      <c r="B40" s="1" t="s">
        <v>7210</v>
      </c>
      <c r="K40" s="1">
        <f t="shared" si="0"/>
        <v>2.72</v>
      </c>
    </row>
    <row r="41" spans="1:56" x14ac:dyDescent="0.25">
      <c r="A41" s="1" t="s">
        <v>1</v>
      </c>
      <c r="B41" s="1" t="s">
        <v>7209</v>
      </c>
      <c r="K41" s="1">
        <f t="shared" si="0"/>
        <v>2.72</v>
      </c>
    </row>
    <row r="42" spans="1:56" x14ac:dyDescent="0.25">
      <c r="A42" s="1">
        <v>9</v>
      </c>
      <c r="B42" s="1" t="s">
        <v>7208</v>
      </c>
      <c r="C42" s="1">
        <v>2092.50000173226</v>
      </c>
      <c r="D42" s="1">
        <v>0</v>
      </c>
      <c r="E42">
        <f>(R42-S42*(1000-T42)/(1000-U42))*AK42</f>
        <v>6.5079261539572473</v>
      </c>
      <c r="F42">
        <f>IF(AV42&lt;&gt;0,1/(1/AV42-1/N42),0)</f>
        <v>4.6421186407185866</v>
      </c>
      <c r="G42">
        <f>((AY42-AL42/2)*S42-E42)/(AY42+AL42/2)</f>
        <v>374.34323093058686</v>
      </c>
      <c r="H42">
        <f>AL42*1000</f>
        <v>25.675461290573271</v>
      </c>
      <c r="I42">
        <f>(AQ42-AW42)</f>
        <v>0.99255142047545331</v>
      </c>
      <c r="J42">
        <f>(P42+AP42*D42)</f>
        <v>26.327512741088867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27.332111358642578</v>
      </c>
      <c r="P42" s="1">
        <v>26.327512741088867</v>
      </c>
      <c r="Q42" s="1">
        <v>27.486703872680664</v>
      </c>
      <c r="R42" s="1">
        <v>399.986572265625</v>
      </c>
      <c r="S42" s="1">
        <v>385.15060424804688</v>
      </c>
      <c r="T42" s="1">
        <v>4.8990893363952637</v>
      </c>
      <c r="U42" s="1">
        <v>27.491737365722656</v>
      </c>
      <c r="V42" s="1">
        <v>11.951482772827148</v>
      </c>
      <c r="W42" s="1">
        <v>67.066963195800781</v>
      </c>
      <c r="X42" s="1">
        <v>300.61685180664063</v>
      </c>
      <c r="Y42" s="1">
        <v>999.34771728515625</v>
      </c>
      <c r="Z42" s="1">
        <v>9.0121269226074219</v>
      </c>
      <c r="AA42" s="1">
        <v>89.032432556152344</v>
      </c>
      <c r="AB42" s="1">
        <v>12.181530952453613</v>
      </c>
      <c r="AC42" s="1">
        <v>-2.2485401481389999E-2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1.1052090139950019</v>
      </c>
      <c r="AL42">
        <f>(U42-T42)/(1000-U42)*AK42</f>
        <v>2.567546129057327E-2</v>
      </c>
      <c r="AM42">
        <f>(P42+273.15)</f>
        <v>299.47751274108884</v>
      </c>
      <c r="AN42">
        <f>(O42+273.15)</f>
        <v>300.48211135864256</v>
      </c>
      <c r="AO42">
        <f>(Y42*AG42+Z42*AH42)*AI42</f>
        <v>159.89563119167906</v>
      </c>
      <c r="AP42">
        <f>((AO42+0.00000010773*(AN42^4-AM42^4))-AL42*44100)/(L42*51.4+0.00000043092*AM42^3)</f>
        <v>-7.9019025337898707</v>
      </c>
      <c r="AQ42">
        <f>0.61365*EXP(17.502*J42/(240.97+J42))</f>
        <v>3.4402076733406091</v>
      </c>
      <c r="AR42">
        <f>AQ42*1000/AA42</f>
        <v>38.639937993055355</v>
      </c>
      <c r="AS42">
        <f>(AR42-U42)</f>
        <v>11.148200627332699</v>
      </c>
      <c r="AT42">
        <f>IF(D42,P42,(O42+P42)/2)</f>
        <v>26.829812049865723</v>
      </c>
      <c r="AU42">
        <f>0.61365*EXP(17.502*AT42/(240.97+AT42))</f>
        <v>3.5435396842570106</v>
      </c>
      <c r="AV42">
        <f>IF(AS42&lt;&gt;0,(1000-(AR42+U42)/2)/AS42*AL42,0)</f>
        <v>2.2269495755509818</v>
      </c>
      <c r="AW42">
        <f>U42*AA42/1000</f>
        <v>2.4476562528651558</v>
      </c>
      <c r="AX42">
        <f>(AU42-AW42)</f>
        <v>1.0958834313918548</v>
      </c>
      <c r="AY42">
        <f>1/(1.6/F42+1.37/N42)</f>
        <v>1.5043529041853549</v>
      </c>
      <c r="AZ42">
        <f>G42*AA42*0.001</f>
        <v>33.328688460679636</v>
      </c>
      <c r="BA42">
        <f>G42/S42</f>
        <v>0.971939877029247</v>
      </c>
      <c r="BB42">
        <f>(1-AL42*AA42/AQ42/F42)*100</f>
        <v>85.685848863207312</v>
      </c>
      <c r="BC42">
        <f>(S42-E42/(N42/1.35))</f>
        <v>383.09803743389421</v>
      </c>
      <c r="BD42">
        <f>E42*BB42/100/BC42</f>
        <v>1.4555991478737824E-2</v>
      </c>
    </row>
    <row r="43" spans="1:56" x14ac:dyDescent="0.25">
      <c r="A43" s="1" t="s">
        <v>1</v>
      </c>
      <c r="B43" s="1" t="s">
        <v>7207</v>
      </c>
      <c r="K43" s="1">
        <f t="shared" si="0"/>
        <v>2.72</v>
      </c>
    </row>
    <row r="44" spans="1:56" x14ac:dyDescent="0.25">
      <c r="A44" s="1" t="s">
        <v>1</v>
      </c>
      <c r="B44" s="1" t="s">
        <v>7206</v>
      </c>
      <c r="K44" s="1">
        <f t="shared" si="0"/>
        <v>2.72</v>
      </c>
    </row>
    <row r="45" spans="1:56" x14ac:dyDescent="0.25">
      <c r="A45" s="1">
        <v>10</v>
      </c>
      <c r="B45" s="1" t="s">
        <v>7205</v>
      </c>
      <c r="C45" s="1">
        <v>2297.0000017210841</v>
      </c>
      <c r="D45" s="1">
        <v>0</v>
      </c>
      <c r="E45">
        <f>(R45-S45*(1000-T45)/(1000-U45))*AK45</f>
        <v>6.7808016133312279</v>
      </c>
      <c r="F45">
        <f>IF(AV45&lt;&gt;0,1/(1/AV45-1/N45),0)</f>
        <v>5.1909926735603067</v>
      </c>
      <c r="G45">
        <f>((AY45-AL45/2)*S45-E45)/(AY45+AL45/2)</f>
        <v>374.03349349188869</v>
      </c>
      <c r="H45">
        <f>AL45*1000</f>
        <v>26.36635873823893</v>
      </c>
      <c r="I45">
        <f>(AQ45-AW45)</f>
        <v>0.96695975848348725</v>
      </c>
      <c r="J45">
        <f>(P45+AP45*D45)</f>
        <v>26.499876022338867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27.395078659057617</v>
      </c>
      <c r="P45" s="1">
        <v>26.499876022338867</v>
      </c>
      <c r="Q45" s="1">
        <v>27.529953002929688</v>
      </c>
      <c r="R45" s="1">
        <v>399.88558959960938</v>
      </c>
      <c r="S45" s="1">
        <v>384.57733154296875</v>
      </c>
      <c r="T45" s="1">
        <v>4.9940552711486816</v>
      </c>
      <c r="U45" s="1">
        <v>28.175750732421875</v>
      </c>
      <c r="V45" s="1">
        <v>12.137578010559082</v>
      </c>
      <c r="W45" s="1">
        <v>68.478492736816406</v>
      </c>
      <c r="X45" s="1">
        <v>300.6502685546875</v>
      </c>
      <c r="Y45" s="1">
        <v>1250.131103515625</v>
      </c>
      <c r="Z45" s="1">
        <v>8.9435129165649414</v>
      </c>
      <c r="AA45" s="1">
        <v>89.027107238769531</v>
      </c>
      <c r="AB45" s="1">
        <v>12.23211669921875</v>
      </c>
      <c r="AC45" s="1">
        <v>-3.003859706223011E-2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1.105331869686351</v>
      </c>
      <c r="AL45">
        <f>(U45-T45)/(1000-U45)*AK45</f>
        <v>2.6366358738238928E-2</v>
      </c>
      <c r="AM45">
        <f>(P45+273.15)</f>
        <v>299.64987602233884</v>
      </c>
      <c r="AN45">
        <f>(O45+273.15)</f>
        <v>300.54507865905759</v>
      </c>
      <c r="AO45">
        <f>(Y45*AG45+Z45*AH45)*AI45</f>
        <v>200.02097209168278</v>
      </c>
      <c r="AP45">
        <f>((AO45+0.00000010773*(AN45^4-AM45^4))-AL45*44100)/(L45*51.4+0.00000043092*AM45^3)</f>
        <v>-7.8315527472823971</v>
      </c>
      <c r="AQ45">
        <f>0.61365*EXP(17.502*J45/(240.97+J45))</f>
        <v>3.4753653404716487</v>
      </c>
      <c r="AR45">
        <f>AQ45*1000/AA45</f>
        <v>39.037158998671771</v>
      </c>
      <c r="AS45">
        <f>(AR45-U45)</f>
        <v>10.861408266249896</v>
      </c>
      <c r="AT45">
        <f>IF(D45,P45,(O45+P45)/2)</f>
        <v>26.947477340698242</v>
      </c>
      <c r="AU45">
        <f>0.61365*EXP(17.502*AT45/(240.97+AT45))</f>
        <v>3.5681336059855355</v>
      </c>
      <c r="AV45">
        <f>IF(AS45&lt;&gt;0,(1000-(AR45+U45)/2)/AS45*AL45,0)</f>
        <v>2.3459461488534052</v>
      </c>
      <c r="AW45">
        <f>U45*AA45/1000</f>
        <v>2.5084055819881614</v>
      </c>
      <c r="AX45">
        <f>(AU45-AW45)</f>
        <v>1.0597280239973741</v>
      </c>
      <c r="AY45">
        <f>1/(1.6/F45+1.37/N45)</f>
        <v>1.5916124763887565</v>
      </c>
      <c r="AZ45">
        <f>G45*AA45*0.001</f>
        <v>33.299119935993978</v>
      </c>
      <c r="BA45">
        <f>G45/S45</f>
        <v>0.97258330851489094</v>
      </c>
      <c r="BB45">
        <f>(1-AL45*AA45/AQ45/F45)*100</f>
        <v>86.988674630043406</v>
      </c>
      <c r="BC45">
        <f>(S45-E45/(N45/1.35))</f>
        <v>382.43870119658516</v>
      </c>
      <c r="BD45">
        <f>E45*BB45/100/BC45</f>
        <v>1.542346377151148E-2</v>
      </c>
    </row>
    <row r="46" spans="1:56" x14ac:dyDescent="0.25">
      <c r="A46" s="1" t="s">
        <v>1</v>
      </c>
      <c r="B46" s="1" t="s">
        <v>7204</v>
      </c>
      <c r="K46" s="1">
        <f t="shared" si="0"/>
        <v>2.72</v>
      </c>
    </row>
    <row r="47" spans="1:56" x14ac:dyDescent="0.25">
      <c r="A47" s="1" t="s">
        <v>1</v>
      </c>
      <c r="B47" s="1" t="s">
        <v>7203</v>
      </c>
      <c r="K47" s="1">
        <f t="shared" si="0"/>
        <v>2.72</v>
      </c>
    </row>
    <row r="48" spans="1:56" x14ac:dyDescent="0.25">
      <c r="A48" s="1">
        <v>11</v>
      </c>
      <c r="B48" s="1" t="s">
        <v>7202</v>
      </c>
      <c r="C48" s="1">
        <v>2501.0000017210841</v>
      </c>
      <c r="D48" s="1">
        <v>0</v>
      </c>
      <c r="E48">
        <f>(R48-S48*(1000-T48)/(1000-U48))*AK48</f>
        <v>6.7092994009465583</v>
      </c>
      <c r="F48">
        <f>IF(AV48&lt;&gt;0,1/(1/AV48-1/N48),0)</f>
        <v>6.0975489584391811</v>
      </c>
      <c r="G48">
        <f>((AY48-AL48/2)*S48-E48)/(AY48+AL48/2)</f>
        <v>374.58011502996897</v>
      </c>
      <c r="H48">
        <f>AL48*1000</f>
        <v>27.352748310471785</v>
      </c>
      <c r="I48">
        <f>(AQ48-AW48)</f>
        <v>0.93498609154345846</v>
      </c>
      <c r="J48">
        <f>(P48+AP48*D48)</f>
        <v>26.749738693237305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27.493886947631836</v>
      </c>
      <c r="P48" s="1">
        <v>26.749738693237305</v>
      </c>
      <c r="Q48" s="1">
        <v>27.603185653686523</v>
      </c>
      <c r="R48" s="1">
        <v>400.12139892578125</v>
      </c>
      <c r="S48" s="1">
        <v>384.53521728515625</v>
      </c>
      <c r="T48" s="1">
        <v>5.0875883102416992</v>
      </c>
      <c r="U48" s="1">
        <v>29.114023208618164</v>
      </c>
      <c r="V48" s="1">
        <v>12.293418884277344</v>
      </c>
      <c r="W48" s="1">
        <v>70.349815368652344</v>
      </c>
      <c r="X48" s="1">
        <v>300.64138793945313</v>
      </c>
      <c r="Y48" s="1">
        <v>1600.4451904296875</v>
      </c>
      <c r="Z48" s="1">
        <v>8.8135776519775391</v>
      </c>
      <c r="AA48" s="1">
        <v>89.025886535644531</v>
      </c>
      <c r="AB48" s="1">
        <v>12.329078674316406</v>
      </c>
      <c r="AC48" s="1">
        <v>-3.9668705314397812E-2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1.1052992203656362</v>
      </c>
      <c r="AL48">
        <f>(U48-T48)/(1000-U48)*AK48</f>
        <v>2.7352748310471787E-2</v>
      </c>
      <c r="AM48">
        <f>(P48+273.15)</f>
        <v>299.89973869323728</v>
      </c>
      <c r="AN48">
        <f>(O48+273.15)</f>
        <v>300.64388694763181</v>
      </c>
      <c r="AO48">
        <f>(Y48*AG48+Z48*AH48)*AI48</f>
        <v>256.07122474511198</v>
      </c>
      <c r="AP48">
        <f>((AO48+0.00000010773*(AN48^4-AM48^4))-AL48*44100)/(L48*51.4+0.00000043092*AM48^3)</f>
        <v>-7.7408360766038395</v>
      </c>
      <c r="AQ48">
        <f>0.61365*EXP(17.502*J48/(240.97+J48))</f>
        <v>3.5268878183100205</v>
      </c>
      <c r="AR48">
        <f>AQ48*1000/AA48</f>
        <v>39.616430181775407</v>
      </c>
      <c r="AS48">
        <f>(AR48-U48)</f>
        <v>10.502406973157242</v>
      </c>
      <c r="AT48">
        <f>IF(D48,P48,(O48+P48)/2)</f>
        <v>27.12181282043457</v>
      </c>
      <c r="AU48">
        <f>0.61365*EXP(17.502*AT48/(240.97+AT48))</f>
        <v>3.6048464200817962</v>
      </c>
      <c r="AV48">
        <f>IF(AS48&lt;&gt;0,(1000-(AR48+U48)/2)/AS48*AL48,0)</f>
        <v>2.5149249102185132</v>
      </c>
      <c r="AW48">
        <f>U48*AA48/1000</f>
        <v>2.5919017267665621</v>
      </c>
      <c r="AX48">
        <f>(AU48-AW48)</f>
        <v>1.0129446933152342</v>
      </c>
      <c r="AY48">
        <f>1/(1.6/F48+1.37/N48)</f>
        <v>1.7168326627442432</v>
      </c>
      <c r="AZ48">
        <f>G48*AA48*0.001</f>
        <v>33.347326819166696</v>
      </c>
      <c r="BA48">
        <f>G48/S48</f>
        <v>0.97411133803173877</v>
      </c>
      <c r="BB48">
        <f>(1-AL48*AA48/AQ48/F48)*100</f>
        <v>88.676769857510607</v>
      </c>
      <c r="BC48">
        <f>(S48-E48/(N48/1.35))</f>
        <v>382.41913837294805</v>
      </c>
      <c r="BD48">
        <f>E48*BB48/100/BC48</f>
        <v>1.5557772589891869E-2</v>
      </c>
    </row>
    <row r="49" spans="1:56" x14ac:dyDescent="0.25">
      <c r="A49" s="1" t="s">
        <v>1</v>
      </c>
      <c r="B49" s="1" t="s">
        <v>7201</v>
      </c>
      <c r="K49" s="1">
        <f t="shared" si="0"/>
        <v>2.72</v>
      </c>
    </row>
    <row r="50" spans="1:56" x14ac:dyDescent="0.25">
      <c r="A50" s="1" t="s">
        <v>1</v>
      </c>
      <c r="B50" s="1" t="s">
        <v>7196</v>
      </c>
      <c r="K50" s="1">
        <f t="shared" si="0"/>
        <v>2.72</v>
      </c>
    </row>
    <row r="51" spans="1:56" x14ac:dyDescent="0.25">
      <c r="A51" s="1">
        <v>12</v>
      </c>
      <c r="B51" s="1" t="s">
        <v>7200</v>
      </c>
      <c r="C51" s="1">
        <v>2705.0000017210841</v>
      </c>
      <c r="D51" s="1">
        <v>0</v>
      </c>
      <c r="E51">
        <f>(R51-S51*(1000-T51)/(1000-U51))*AK51</f>
        <v>6.3465255452004863</v>
      </c>
      <c r="F51">
        <f>IF(AV51&lt;&gt;0,1/(1/AV51-1/N51),0)</f>
        <v>7.5487077022238402</v>
      </c>
      <c r="G51">
        <f>((AY51-AL51/2)*S51-E51)/(AY51+AL51/2)</f>
        <v>375.03453520578677</v>
      </c>
      <c r="H51">
        <f>AL51*1000</f>
        <v>28.57273495323011</v>
      </c>
      <c r="I51">
        <f>(AQ51-AW51)</f>
        <v>0.89822156930304908</v>
      </c>
      <c r="J51">
        <f>(P51+AP51*D51)</f>
        <v>27.057174682617188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27.627849578857422</v>
      </c>
      <c r="P51" s="1">
        <v>27.057174682617188</v>
      </c>
      <c r="Q51" s="1">
        <v>27.702957153320313</v>
      </c>
      <c r="R51" s="1">
        <v>399.85302734375</v>
      </c>
      <c r="S51" s="1">
        <v>384.18161010742188</v>
      </c>
      <c r="T51" s="1">
        <v>5.188957691192627</v>
      </c>
      <c r="U51" s="1">
        <v>30.254583358764648</v>
      </c>
      <c r="V51" s="1">
        <v>12.4383544921875</v>
      </c>
      <c r="W51" s="1">
        <v>72.522697448730469</v>
      </c>
      <c r="X51" s="1">
        <v>300.67678833007813</v>
      </c>
      <c r="Y51" s="1">
        <v>2001.4678955078125</v>
      </c>
      <c r="Z51" s="1">
        <v>7.6551823616027832</v>
      </c>
      <c r="AA51" s="1">
        <v>89.010467529296875</v>
      </c>
      <c r="AB51" s="1">
        <v>12.427438735961914</v>
      </c>
      <c r="AC51" s="1">
        <v>-4.5895148068666458E-2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1.1054293688605812</v>
      </c>
      <c r="AL51">
        <f>(U51-T51)/(1000-U51)*AK51</f>
        <v>2.8572734953230112E-2</v>
      </c>
      <c r="AM51">
        <f>(P51+273.15)</f>
        <v>300.20717468261716</v>
      </c>
      <c r="AN51">
        <f>(O51+273.15)</f>
        <v>300.7778495788574</v>
      </c>
      <c r="AO51">
        <f>(Y51*AG51+Z51*AH51)*AI51</f>
        <v>320.23485612344302</v>
      </c>
      <c r="AP51">
        <f>((AO51+0.00000010773*(AN51^4-AM51^4))-AL51*44100)/(L51*51.4+0.00000043092*AM51^3)</f>
        <v>-7.6699024303279595</v>
      </c>
      <c r="AQ51">
        <f>0.61365*EXP(17.502*J51/(240.97+J51))</f>
        <v>3.5911961789707756</v>
      </c>
      <c r="AR51">
        <f>AQ51*1000/AA51</f>
        <v>40.345773689917657</v>
      </c>
      <c r="AS51">
        <f>(AR51-U51)</f>
        <v>10.091190331153008</v>
      </c>
      <c r="AT51">
        <f>IF(D51,P51,(O51+P51)/2)</f>
        <v>27.342512130737305</v>
      </c>
      <c r="AU51">
        <f>0.61365*EXP(17.502*AT51/(240.97+AT51))</f>
        <v>3.6517954682889</v>
      </c>
      <c r="AV51">
        <f>IF(AS51&lt;&gt;0,(1000-(AR51+U51)/2)/AS51*AL51,0)</f>
        <v>2.7315025684688439</v>
      </c>
      <c r="AW51">
        <f>U51*AA51/1000</f>
        <v>2.6929746096677265</v>
      </c>
      <c r="AX51">
        <f>(AU51-AW51)</f>
        <v>0.9588208586211735</v>
      </c>
      <c r="AY51">
        <f>1/(1.6/F51+1.37/N51)</f>
        <v>1.8796136006551052</v>
      </c>
      <c r="AZ51">
        <f>G51*AA51*0.001</f>
        <v>33.381999318299627</v>
      </c>
      <c r="BA51">
        <f>G51/S51</f>
        <v>0.97619075286014478</v>
      </c>
      <c r="BB51">
        <f>(1-AL51*AA51/AQ51/F51)*100</f>
        <v>90.618308338247544</v>
      </c>
      <c r="BC51">
        <f>(S51-E51/(N51/1.35))</f>
        <v>382.17994822449936</v>
      </c>
      <c r="BD51">
        <f>E51*BB51/100/BC51</f>
        <v>1.5048183752270319E-2</v>
      </c>
    </row>
    <row r="52" spans="1:56" x14ac:dyDescent="0.25">
      <c r="A52" s="1" t="s">
        <v>1</v>
      </c>
      <c r="B52" s="1" t="s">
        <v>7199</v>
      </c>
      <c r="K52" s="1">
        <v>7.432500000000001</v>
      </c>
    </row>
    <row r="53" spans="1:56" x14ac:dyDescent="0.25">
      <c r="A53" s="1" t="s">
        <v>1</v>
      </c>
      <c r="B53" s="1" t="s">
        <v>7198</v>
      </c>
      <c r="K53" s="1">
        <v>7.432500000000001</v>
      </c>
    </row>
    <row r="54" spans="1:56" x14ac:dyDescent="0.25">
      <c r="A54" s="1" t="s">
        <v>1</v>
      </c>
      <c r="B54" s="1" t="s">
        <v>7197</v>
      </c>
      <c r="K54" s="1">
        <v>7.432500000000001</v>
      </c>
    </row>
    <row r="55" spans="1:56" x14ac:dyDescent="0.25">
      <c r="A55" s="1" t="s">
        <v>1</v>
      </c>
      <c r="B55" s="1" t="s">
        <v>7196</v>
      </c>
      <c r="K55" s="1">
        <v>7.432500000000001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76FE-F9AD-4B1A-95E0-DDEE83A5689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7285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7284</v>
      </c>
    </row>
    <row r="12" spans="1:60" x14ac:dyDescent="0.25">
      <c r="A12" s="1" t="s">
        <v>1</v>
      </c>
      <c r="B12" s="1" t="s">
        <v>7283</v>
      </c>
    </row>
    <row r="13" spans="1:60" x14ac:dyDescent="0.25">
      <c r="A13" s="1" t="s">
        <v>1</v>
      </c>
      <c r="B13" s="1" t="s">
        <v>7282</v>
      </c>
    </row>
    <row r="14" spans="1:60" x14ac:dyDescent="0.25">
      <c r="A14" s="1" t="s">
        <v>1</v>
      </c>
      <c r="B14" s="1" t="s">
        <v>7281</v>
      </c>
    </row>
    <row r="15" spans="1:60" x14ac:dyDescent="0.25">
      <c r="A15" s="1" t="s">
        <v>1</v>
      </c>
      <c r="B15" s="1" t="s">
        <v>7280</v>
      </c>
    </row>
    <row r="16" spans="1:60" x14ac:dyDescent="0.25">
      <c r="A16" s="1" t="s">
        <v>1</v>
      </c>
      <c r="B16" s="1" t="s">
        <v>7279</v>
      </c>
    </row>
    <row r="17" spans="1:60" x14ac:dyDescent="0.25">
      <c r="A17" s="1" t="s">
        <v>1</v>
      </c>
      <c r="B17" s="1" t="s">
        <v>7278</v>
      </c>
    </row>
    <row r="18" spans="1:60" x14ac:dyDescent="0.25">
      <c r="A18" s="1">
        <v>1</v>
      </c>
      <c r="B18" s="1" t="s">
        <v>7277</v>
      </c>
      <c r="C18" s="1">
        <v>461.50000119581819</v>
      </c>
      <c r="D18" s="1">
        <v>0</v>
      </c>
      <c r="E18">
        <f>(R18-S18*(1000-T18)/(1000-U18))*AO18</f>
        <v>-4.5026260399522879</v>
      </c>
      <c r="F18">
        <f>IF(AZ18&lt;&gt;0,1/(1/AZ18-1/N18),0)</f>
        <v>2.7430472468628242</v>
      </c>
      <c r="G18">
        <f>((BC18-AP18/2)*S18-E18)/(BC18+AP18/2)</f>
        <v>388.78371956160686</v>
      </c>
      <c r="H18">
        <f>AP18*1000</f>
        <v>27.112351772664553</v>
      </c>
      <c r="I18">
        <f>(AU18-BA18)</f>
        <v>1.3983577828739393</v>
      </c>
      <c r="J18">
        <f>(P18+AT18*D18)</f>
        <v>26.850330352783203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27.790414810180664</v>
      </c>
      <c r="P18" s="1">
        <v>26.850330352783203</v>
      </c>
      <c r="Q18" s="1">
        <v>27.870143890380859</v>
      </c>
      <c r="R18" s="1">
        <v>399.90969848632813</v>
      </c>
      <c r="S18" s="1">
        <v>394.3060302734375</v>
      </c>
      <c r="T18" s="1">
        <v>0.17229196429252625</v>
      </c>
      <c r="U18" s="1">
        <v>24.132173538208008</v>
      </c>
      <c r="V18" s="1">
        <v>0.40936893224716187</v>
      </c>
      <c r="W18" s="1">
        <v>57.338493347167969</v>
      </c>
      <c r="X18" s="1">
        <v>300.3602294921875</v>
      </c>
      <c r="Y18" s="1">
        <v>0.19600850343704224</v>
      </c>
      <c r="Z18" s="1">
        <v>8.827296257019043</v>
      </c>
      <c r="AA18" s="1">
        <v>89.070297241210938</v>
      </c>
      <c r="AB18" s="1">
        <v>9.787602424621582</v>
      </c>
      <c r="AC18" s="1">
        <v>-0.20520220696926117</v>
      </c>
      <c r="AD18" s="1">
        <v>4.3167605996131897E-2</v>
      </c>
      <c r="AE18" s="1">
        <v>7.2794537991285324E-3</v>
      </c>
      <c r="AF18" s="1">
        <v>3.1679593026638031E-2</v>
      </c>
      <c r="AG18" s="1">
        <v>2.2789748385548592E-2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1.1042655496036302</v>
      </c>
      <c r="AP18">
        <f>(U18-T18)/(1000-U18)*AO18</f>
        <v>2.7112351772664554E-2</v>
      </c>
      <c r="AQ18">
        <f>(P18+273.15)</f>
        <v>300.00033035278318</v>
      </c>
      <c r="AR18">
        <f>(O18+273.15)</f>
        <v>300.94041481018064</v>
      </c>
      <c r="AS18">
        <f>(Y18*AK18+Z18*AL18)*AM18</f>
        <v>3.1361359848945725E-2</v>
      </c>
      <c r="AT18">
        <f>((AS18+0.00000010773*(AR18^4-AQ18^4))-AP18*44100)/(L18*0.92*2*29.3+0.00000043092*AQ18^3)</f>
        <v>-9.3266566850975394</v>
      </c>
      <c r="AU18">
        <f>0.61365*EXP(17.502*J18/(240.97+J18))</f>
        <v>3.5478176529986114</v>
      </c>
      <c r="AV18">
        <f>AU18*1000/AA18</f>
        <v>39.831658396634509</v>
      </c>
      <c r="AW18">
        <f>(AV18-U18)</f>
        <v>15.699484858426501</v>
      </c>
      <c r="AX18">
        <f>IF(D18,P18,(O18+P18)/2)</f>
        <v>27.320372581481934</v>
      </c>
      <c r="AY18">
        <f>0.61365*EXP(17.502*AX18/(240.97+AX18))</f>
        <v>3.6470617955264295</v>
      </c>
      <c r="AZ18">
        <f>IF(AW18&lt;&gt;0,(1000-(AV18+U18)/2)/AW18*AP18,0)</f>
        <v>1.6717266237245501</v>
      </c>
      <c r="BA18">
        <f>U18*AA18/1000</f>
        <v>2.1494598701246721</v>
      </c>
      <c r="BB18">
        <f>(AY18-BA18)</f>
        <v>1.4976019254017574</v>
      </c>
      <c r="BC18">
        <f>1/(1.6/F18+1.37/N18)</f>
        <v>1.106977977624338</v>
      </c>
      <c r="BD18">
        <f>G18*AA18*0.001</f>
        <v>34.629081463895922</v>
      </c>
      <c r="BE18">
        <f>G18/S18</f>
        <v>0.98599486112854751</v>
      </c>
      <c r="BF18">
        <f>(1-AP18*AA18/AU18/F18)*100</f>
        <v>75.185500850061132</v>
      </c>
      <c r="BG18">
        <f>(S18-E18/(N18/1.35))</f>
        <v>395.72613562920066</v>
      </c>
      <c r="BH18">
        <f>E18*BF18/100/BG18</f>
        <v>-8.5547090140022531E-3</v>
      </c>
    </row>
    <row r="19" spans="1:60" x14ac:dyDescent="0.25">
      <c r="A19" s="1" t="s">
        <v>1</v>
      </c>
      <c r="B19" s="1" t="s">
        <v>7276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7275</v>
      </c>
      <c r="K20" s="1">
        <f t="shared" si="0"/>
        <v>2.72</v>
      </c>
    </row>
    <row r="21" spans="1:60" x14ac:dyDescent="0.25">
      <c r="A21" s="1">
        <v>2</v>
      </c>
      <c r="B21" s="1" t="s">
        <v>7274</v>
      </c>
      <c r="C21" s="1">
        <v>667.00000120699406</v>
      </c>
      <c r="D21" s="1">
        <v>0</v>
      </c>
      <c r="E21">
        <f>(R21-S21*(1000-T21)/(1000-U21))*AO21</f>
        <v>-2.7241911116822175</v>
      </c>
      <c r="F21">
        <f>IF(AZ21&lt;&gt;0,1/(1/AZ21-1/N21),0)</f>
        <v>2.596686286820475</v>
      </c>
      <c r="G21">
        <f>((BC21-AP21/2)*S21-E21)/(BC21+AP21/2)</f>
        <v>385.783853562037</v>
      </c>
      <c r="H21">
        <f>AP21*1000</f>
        <v>26.452902107279701</v>
      </c>
      <c r="I21">
        <f>(AU21-BA21)</f>
        <v>1.4118354115929805</v>
      </c>
      <c r="J21">
        <f>(P21+AT21*D21)</f>
        <v>26.675512313842773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27.719812393188477</v>
      </c>
      <c r="P21" s="1">
        <v>26.675512313842773</v>
      </c>
      <c r="Q21" s="1">
        <v>27.864599227905273</v>
      </c>
      <c r="R21" s="1">
        <v>399.82083129882813</v>
      </c>
      <c r="S21" s="1">
        <v>392.87557983398438</v>
      </c>
      <c r="T21" s="1">
        <v>0.18138481676578522</v>
      </c>
      <c r="U21" s="1">
        <v>23.574577331542969</v>
      </c>
      <c r="V21" s="1">
        <v>0.43273031711578369</v>
      </c>
      <c r="W21" s="1">
        <v>56.241943359375</v>
      </c>
      <c r="X21" s="1">
        <v>300.32522583007813</v>
      </c>
      <c r="Y21" s="1">
        <v>25.092912673950195</v>
      </c>
      <c r="Z21" s="1">
        <v>9.2695093154907227</v>
      </c>
      <c r="AA21" s="1">
        <v>89.065330505371094</v>
      </c>
      <c r="AB21" s="1">
        <v>9.5379362106323242</v>
      </c>
      <c r="AC21" s="1">
        <v>-0.18338222801685333</v>
      </c>
      <c r="AD21" s="1">
        <v>5.7947505265474319E-2</v>
      </c>
      <c r="AE21" s="1">
        <v>1.1237894184887409E-2</v>
      </c>
      <c r="AF21" s="1">
        <v>3.3709220588207245E-2</v>
      </c>
      <c r="AG21" s="1">
        <v>1.3626208528876305E-2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1.1041368596694046</v>
      </c>
      <c r="AP21">
        <f>(U21-T21)/(1000-U21)*AO21</f>
        <v>2.6452902107279703E-2</v>
      </c>
      <c r="AQ21">
        <f>(P21+273.15)</f>
        <v>299.82551231384275</v>
      </c>
      <c r="AR21">
        <f>(O21+273.15)</f>
        <v>300.86981239318845</v>
      </c>
      <c r="AS21">
        <f>(Y21*AK21+Z21*AL21)*AM21</f>
        <v>4.0148659380927825</v>
      </c>
      <c r="AT21">
        <f>((AS21+0.00000010773*(AR21^4-AQ21^4))-AP21*44100)/(L21*0.92*2*29.3+0.00000043092*AQ21^3)</f>
        <v>-9.0583092498335684</v>
      </c>
      <c r="AU21">
        <f>0.61365*EXP(17.502*J21/(240.97+J21))</f>
        <v>3.5115129331512844</v>
      </c>
      <c r="AV21">
        <f>AU21*1000/AA21</f>
        <v>39.426260624941172</v>
      </c>
      <c r="AW21">
        <f>(AV21-U21)</f>
        <v>15.851683293398203</v>
      </c>
      <c r="AX21">
        <f>IF(D21,P21,(O21+P21)/2)</f>
        <v>27.197662353515625</v>
      </c>
      <c r="AY21">
        <f>0.61365*EXP(17.502*AX21/(240.97+AX21))</f>
        <v>3.6209220107171216</v>
      </c>
      <c r="AZ21">
        <f>IF(AW21&lt;&gt;0,(1000-(AV21+U21)/2)/AW21*AP21,0)</f>
        <v>1.6162084577087059</v>
      </c>
      <c r="BA21">
        <f>U21*AA21/1000</f>
        <v>2.0996775215583039</v>
      </c>
      <c r="BB21">
        <f>(AY21-BA21)</f>
        <v>1.5212444891588177</v>
      </c>
      <c r="BC21">
        <f>1/(1.6/F21+1.37/N21)</f>
        <v>1.0681052089599703</v>
      </c>
      <c r="BD21">
        <f>G21*AA21*0.001</f>
        <v>34.359966421138509</v>
      </c>
      <c r="BE21">
        <f>G21/S21</f>
        <v>0.98194918025970435</v>
      </c>
      <c r="BF21">
        <f>(1-AP21*AA21/AU21/F21)*100</f>
        <v>74.161443248520115</v>
      </c>
      <c r="BG21">
        <f>(S21-E21/(N21/1.35))</f>
        <v>393.73477585725954</v>
      </c>
      <c r="BH21">
        <f>E21*BF21/100/BG21</f>
        <v>-5.1311176181294566E-3</v>
      </c>
    </row>
    <row r="22" spans="1:60" x14ac:dyDescent="0.25">
      <c r="A22" s="1" t="s">
        <v>1</v>
      </c>
      <c r="B22" s="1" t="s">
        <v>7273</v>
      </c>
      <c r="K22" s="1">
        <f t="shared" si="0"/>
        <v>2.72</v>
      </c>
    </row>
    <row r="23" spans="1:60" x14ac:dyDescent="0.25">
      <c r="A23" s="1" t="s">
        <v>1</v>
      </c>
      <c r="B23" s="1" t="s">
        <v>7272</v>
      </c>
      <c r="K23" s="1">
        <f t="shared" si="0"/>
        <v>2.72</v>
      </c>
    </row>
    <row r="24" spans="1:60" x14ac:dyDescent="0.25">
      <c r="A24" s="1">
        <v>3</v>
      </c>
      <c r="B24" s="1" t="s">
        <v>7271</v>
      </c>
      <c r="C24" s="1">
        <v>873.50000119581819</v>
      </c>
      <c r="D24" s="1">
        <v>0</v>
      </c>
      <c r="E24">
        <f>(R24-S24*(1000-T24)/(1000-U24))*AO24</f>
        <v>-1.930014103975183</v>
      </c>
      <c r="F24">
        <f>IF(AZ24&lt;&gt;0,1/(1/AZ24-1/N24),0)</f>
        <v>2.4742340121678974</v>
      </c>
      <c r="G24">
        <f>((BC24-AP24/2)*S24-E24)/(BC24+AP24/2)</f>
        <v>384.60735130435216</v>
      </c>
      <c r="H24">
        <f>AP24*1000</f>
        <v>25.810040249919787</v>
      </c>
      <c r="I24">
        <f>(AU24-BA24)</f>
        <v>1.4206926573777361</v>
      </c>
      <c r="J24">
        <f>(P24+AT24*D24)</f>
        <v>26.47871208190918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27.594638824462891</v>
      </c>
      <c r="P24" s="1">
        <v>26.47871208190918</v>
      </c>
      <c r="Q24" s="1">
        <v>27.769598007202148</v>
      </c>
      <c r="R24" s="1">
        <v>399.86154174804688</v>
      </c>
      <c r="S24" s="1">
        <v>392.43569946289063</v>
      </c>
      <c r="T24" s="1">
        <v>0.18199543654918671</v>
      </c>
      <c r="U24" s="1">
        <v>23.020687103271484</v>
      </c>
      <c r="V24" s="1">
        <v>0.43737384676933289</v>
      </c>
      <c r="W24" s="1">
        <v>55.323623657226563</v>
      </c>
      <c r="X24" s="1">
        <v>300.31134033203125</v>
      </c>
      <c r="Y24" s="1">
        <v>49.964729309082031</v>
      </c>
      <c r="Z24" s="1">
        <v>9.0272016525268555</v>
      </c>
      <c r="AA24" s="1">
        <v>89.0650634765625</v>
      </c>
      <c r="AB24" s="1">
        <v>9.5032281875610352</v>
      </c>
      <c r="AC24" s="1">
        <v>-0.17477074265480042</v>
      </c>
      <c r="AD24" s="1">
        <v>7.8771099448204041E-2</v>
      </c>
      <c r="AE24" s="1">
        <v>4.5157196000218391E-3</v>
      </c>
      <c r="AF24" s="1">
        <v>2.1023867651820183E-2</v>
      </c>
      <c r="AG24" s="1">
        <v>1.6973841935396194E-2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1.1040858100442321</v>
      </c>
      <c r="AP24">
        <f>(U24-T24)/(1000-U24)*AO24</f>
        <v>2.5810040249919786E-2</v>
      </c>
      <c r="AQ24">
        <f>(P24+273.15)</f>
        <v>299.62871208190916</v>
      </c>
      <c r="AR24">
        <f>(O24+273.15)</f>
        <v>300.74463882446287</v>
      </c>
      <c r="AS24">
        <f>(Y24*AK24+Z24*AL24)*AM24</f>
        <v>7.9943565107653285</v>
      </c>
      <c r="AT24">
        <f>((AS24+0.00000010773*(AR24^4-AQ24^4))-AP24*44100)/(L24*0.92*2*29.3+0.00000043092*AQ24^3)</f>
        <v>-8.7988992840204272</v>
      </c>
      <c r="AU24">
        <f>0.61365*EXP(17.502*J24/(240.97+J24))</f>
        <v>3.4710316155046947</v>
      </c>
      <c r="AV24">
        <f>AU24*1000/AA24</f>
        <v>38.971864836969417</v>
      </c>
      <c r="AW24">
        <f>(AV24-U24)</f>
        <v>15.951177733697932</v>
      </c>
      <c r="AX24">
        <f>IF(D24,P24,(O24+P24)/2)</f>
        <v>27.036675453186035</v>
      </c>
      <c r="AY24">
        <f>0.61365*EXP(17.502*AX24/(240.97+AX24))</f>
        <v>3.5868765985636095</v>
      </c>
      <c r="AZ24">
        <f>IF(AW24&lt;&gt;0,(1000-(AV24+U24)/2)/AW24*AP24,0)</f>
        <v>1.5679108801288071</v>
      </c>
      <c r="BA24">
        <f>U24*AA24/1000</f>
        <v>2.0503389581269587</v>
      </c>
      <c r="BB24">
        <f>(AY24-BA24)</f>
        <v>1.5365376404366509</v>
      </c>
      <c r="BC24">
        <f>1/(1.6/F24+1.37/N24)</f>
        <v>1.0344126168307968</v>
      </c>
      <c r="BD24">
        <f>G24*AA24*0.001</f>
        <v>34.255078157474699</v>
      </c>
      <c r="BE24">
        <f>G24/S24</f>
        <v>0.98005189596855546</v>
      </c>
      <c r="BF24">
        <f>(1-AP24*AA24/AU24/F24)*100</f>
        <v>73.233183507331191</v>
      </c>
      <c r="BG24">
        <f>(S24-E24/(N24/1.35))</f>
        <v>393.04441609656925</v>
      </c>
      <c r="BH24">
        <f>E24*BF24/100/BG24</f>
        <v>-3.5960586452759855E-3</v>
      </c>
    </row>
    <row r="25" spans="1:60" x14ac:dyDescent="0.25">
      <c r="A25" s="1" t="s">
        <v>1</v>
      </c>
      <c r="B25" s="1" t="s">
        <v>7270</v>
      </c>
      <c r="K25" s="1">
        <f t="shared" si="0"/>
        <v>2.72</v>
      </c>
    </row>
    <row r="26" spans="1:60" x14ac:dyDescent="0.25">
      <c r="A26" s="1" t="s">
        <v>1</v>
      </c>
      <c r="B26" s="1" t="s">
        <v>7269</v>
      </c>
      <c r="K26" s="1">
        <f t="shared" si="0"/>
        <v>2.72</v>
      </c>
    </row>
    <row r="27" spans="1:60" x14ac:dyDescent="0.25">
      <c r="A27" s="1">
        <v>4</v>
      </c>
      <c r="B27" s="1" t="s">
        <v>7268</v>
      </c>
      <c r="C27" s="1">
        <v>1079.5000011958182</v>
      </c>
      <c r="D27" s="1">
        <v>0</v>
      </c>
      <c r="E27">
        <f>(R27-S27*(1000-T27)/(1000-U27))*AO27</f>
        <v>-0.78519975428112077</v>
      </c>
      <c r="F27">
        <f>IF(AZ27&lt;&gt;0,1/(1/AZ27-1/N27),0)</f>
        <v>2.4504999037438999</v>
      </c>
      <c r="G27">
        <f>((BC27-AP27/2)*S27-E27)/(BC27+AP27/2)</f>
        <v>382.80046897731609</v>
      </c>
      <c r="H27">
        <f>AP27*1000</f>
        <v>25.57396415912342</v>
      </c>
      <c r="I27">
        <f>(AU27-BA27)</f>
        <v>1.4165697578783103</v>
      </c>
      <c r="J27">
        <f>(P27+AT27*D27)</f>
        <v>26.369186401367188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27.499893188476563</v>
      </c>
      <c r="P27" s="1">
        <v>26.369186401367188</v>
      </c>
      <c r="Q27" s="1">
        <v>27.681535720825195</v>
      </c>
      <c r="R27" s="1">
        <v>400.03369140625</v>
      </c>
      <c r="S27" s="1">
        <v>391.67221069335938</v>
      </c>
      <c r="T27" s="1">
        <v>0.18216091394424438</v>
      </c>
      <c r="U27" s="1">
        <v>22.817592620849609</v>
      </c>
      <c r="V27" s="1">
        <v>0.4401739239692688</v>
      </c>
      <c r="W27" s="1">
        <v>55.136470794677734</v>
      </c>
      <c r="X27" s="1">
        <v>300.2989501953125</v>
      </c>
      <c r="Y27" s="1">
        <v>101.10725402832031</v>
      </c>
      <c r="Z27" s="1">
        <v>8.6225299835205078</v>
      </c>
      <c r="AA27" s="1">
        <v>89.05889892578125</v>
      </c>
      <c r="AB27" s="1">
        <v>9.5411739349365234</v>
      </c>
      <c r="AC27" s="1">
        <v>-0.16352128982543945</v>
      </c>
      <c r="AD27" s="1">
        <v>5.1247265189886093E-2</v>
      </c>
      <c r="AE27" s="1">
        <v>1.191700529307127E-2</v>
      </c>
      <c r="AF27" s="1">
        <v>5.3142290562391281E-2</v>
      </c>
      <c r="AG27" s="1">
        <v>1.7264874652028084E-2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1.1040402580710016</v>
      </c>
      <c r="AP27">
        <f>(U27-T27)/(1000-U27)*AO27</f>
        <v>2.557396415912342E-2</v>
      </c>
      <c r="AQ27">
        <f>(P27+273.15)</f>
        <v>299.51918640136716</v>
      </c>
      <c r="AR27">
        <f>(O27+273.15)</f>
        <v>300.64989318847654</v>
      </c>
      <c r="AS27">
        <f>(Y27*AK27+Z27*AL27)*AM27</f>
        <v>16.177160282943532</v>
      </c>
      <c r="AT27">
        <f>((AS27+0.00000010773*(AR27^4-AQ27^4))-AP27*44100)/(L27*0.92*2*29.3+0.00000043092*AQ27^3)</f>
        <v>-8.652075224521333</v>
      </c>
      <c r="AU27">
        <f>0.61365*EXP(17.502*J27/(240.97+J27))</f>
        <v>3.4486794328282078</v>
      </c>
      <c r="AV27">
        <f>AU27*1000/AA27</f>
        <v>38.723580399329023</v>
      </c>
      <c r="AW27">
        <f>(AV27-U27)</f>
        <v>15.905987778479414</v>
      </c>
      <c r="AX27">
        <f>IF(D27,P27,(O27+P27)/2)</f>
        <v>26.934539794921875</v>
      </c>
      <c r="AY27">
        <f>0.61365*EXP(17.502*AX27/(240.97+AX27))</f>
        <v>3.5654221816871838</v>
      </c>
      <c r="AZ27">
        <f>IF(AW27&lt;&gt;0,(1000-(AV27+U27)/2)/AW27*AP27,0)</f>
        <v>1.5583463679065388</v>
      </c>
      <c r="BA27">
        <f>U27*AA27/1000</f>
        <v>2.0321096749498975</v>
      </c>
      <c r="BB27">
        <f>(AY27-BA27)</f>
        <v>1.5333125067372864</v>
      </c>
      <c r="BC27">
        <f>1/(1.6/F27+1.37/N27)</f>
        <v>1.0277540547973023</v>
      </c>
      <c r="BD27">
        <f>G27*AA27*0.001</f>
        <v>34.09178827539246</v>
      </c>
      <c r="BE27">
        <f>G27/S27</f>
        <v>0.97734906517789955</v>
      </c>
      <c r="BF27">
        <f>(1-AP27*AA27/AU27/F27)*100</f>
        <v>73.04943608281684</v>
      </c>
      <c r="BG27">
        <f>(S27-E27/(N27/1.35))</f>
        <v>391.91985870287749</v>
      </c>
      <c r="BH27">
        <f>E27*BF27/100/BG27</f>
        <v>-1.4635236768159483E-3</v>
      </c>
    </row>
    <row r="28" spans="1:60" x14ac:dyDescent="0.25">
      <c r="A28" s="1" t="s">
        <v>1</v>
      </c>
      <c r="B28" s="1" t="s">
        <v>7267</v>
      </c>
      <c r="K28" s="1">
        <f t="shared" si="0"/>
        <v>2.72</v>
      </c>
    </row>
    <row r="29" spans="1:60" x14ac:dyDescent="0.25">
      <c r="A29" s="1" t="s">
        <v>1</v>
      </c>
      <c r="B29" s="1" t="s">
        <v>7266</v>
      </c>
      <c r="K29" s="1">
        <f t="shared" si="0"/>
        <v>2.72</v>
      </c>
    </row>
    <row r="30" spans="1:60" x14ac:dyDescent="0.25">
      <c r="A30" s="1">
        <v>5</v>
      </c>
      <c r="B30" s="1" t="s">
        <v>7265</v>
      </c>
      <c r="C30" s="1">
        <v>1285.5000011958182</v>
      </c>
      <c r="D30" s="1">
        <v>0</v>
      </c>
      <c r="E30">
        <f>(R30-S30*(1000-T30)/(1000-U30))*AO30</f>
        <v>-0.35777533121907584</v>
      </c>
      <c r="F30">
        <f>IF(AZ30&lt;&gt;0,1/(1/AZ30-1/N30),0)</f>
        <v>2.4435680838731146</v>
      </c>
      <c r="G30">
        <f>((BC30-AP30/2)*S30-E30)/(BC30+AP30/2)</f>
        <v>382.02107066193406</v>
      </c>
      <c r="H30">
        <f>AP30*1000</f>
        <v>25.431062778235638</v>
      </c>
      <c r="I30">
        <f>(AU30-BA30)</f>
        <v>1.4113643997340612</v>
      </c>
      <c r="J30">
        <f>(P30+AT30*D30)</f>
        <v>26.289529800415039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27.421113967895508</v>
      </c>
      <c r="P30" s="1">
        <v>26.289529800415039</v>
      </c>
      <c r="Q30" s="1">
        <v>27.601737976074219</v>
      </c>
      <c r="R30" s="1">
        <v>399.94580078125</v>
      </c>
      <c r="S30" s="1">
        <v>391.25762939453125</v>
      </c>
      <c r="T30" s="1">
        <v>0.18399223685264587</v>
      </c>
      <c r="U30" s="1">
        <v>22.695219039916992</v>
      </c>
      <c r="V30" s="1">
        <v>0.44663769006729126</v>
      </c>
      <c r="W30" s="1">
        <v>55.092216491699219</v>
      </c>
      <c r="X30" s="1">
        <v>300.30618286132813</v>
      </c>
      <c r="Y30" s="1">
        <v>150.44248962402344</v>
      </c>
      <c r="Z30" s="1">
        <v>8.3550329208374023</v>
      </c>
      <c r="AA30" s="1">
        <v>89.055656433105469</v>
      </c>
      <c r="AB30" s="1">
        <v>9.5670356750488281</v>
      </c>
      <c r="AC30" s="1">
        <v>-0.17425517737865448</v>
      </c>
      <c r="AD30" s="1">
        <v>4.204053059220314E-2</v>
      </c>
      <c r="AE30" s="1">
        <v>3.0917113181203604E-3</v>
      </c>
      <c r="AF30" s="1">
        <v>2.6258695870637894E-2</v>
      </c>
      <c r="AG30" s="1">
        <v>1.9595030695199966E-2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1.1040668487548826</v>
      </c>
      <c r="AP30">
        <f>(U30-T30)/(1000-U30)*AO30</f>
        <v>2.543106277823564E-2</v>
      </c>
      <c r="AQ30">
        <f>(P30+273.15)</f>
        <v>299.43952980041502</v>
      </c>
      <c r="AR30">
        <f>(O30+273.15)</f>
        <v>300.57111396789549</v>
      </c>
      <c r="AS30">
        <f>(Y30*AK30+Z30*AL30)*AM30</f>
        <v>24.070797801819481</v>
      </c>
      <c r="AT30">
        <f>((AS30+0.00000010773*(AR30^4-AQ30^4))-AP30*44100)/(L30*0.92*2*29.3+0.00000043092*AQ30^3)</f>
        <v>-8.5408867766435765</v>
      </c>
      <c r="AU30">
        <f>0.61365*EXP(17.502*J30/(240.97+J30))</f>
        <v>3.4325020292269826</v>
      </c>
      <c r="AV30">
        <f>AU30*1000/AA30</f>
        <v>38.543335333284759</v>
      </c>
      <c r="AW30">
        <f>(AV30-U30)</f>
        <v>15.848116293367767</v>
      </c>
      <c r="AX30">
        <f>IF(D30,P30,(O30+P30)/2)</f>
        <v>26.855321884155273</v>
      </c>
      <c r="AY30">
        <f>0.61365*EXP(17.502*AX30/(240.97+AX30))</f>
        <v>3.5488590451664335</v>
      </c>
      <c r="AZ30">
        <f>IF(AW30&lt;&gt;0,(1000-(AV30+U30)/2)/AW30*AP30,0)</f>
        <v>1.5555402018469349</v>
      </c>
      <c r="BA30">
        <f>U30*AA30/1000</f>
        <v>2.0211376294929213</v>
      </c>
      <c r="BB30">
        <f>(AY30-BA30)</f>
        <v>1.5277214156735122</v>
      </c>
      <c r="BC30">
        <f>1/(1.6/F30+1.37/N30)</f>
        <v>1.0258013320964339</v>
      </c>
      <c r="BD30">
        <f>G30*AA30*0.001</f>
        <v>34.021137219076309</v>
      </c>
      <c r="BE30">
        <f>G30/S30</f>
        <v>0.97639264249775604</v>
      </c>
      <c r="BF30">
        <f>(1-AP30*AA30/AU30/F30)*100</f>
        <v>72.99832084785524</v>
      </c>
      <c r="BG30">
        <f>(S30-E30/(N30/1.35))</f>
        <v>391.37046991460016</v>
      </c>
      <c r="BH30">
        <f>E30*BF30/100/BG30</f>
        <v>-6.6732164093720968E-4</v>
      </c>
    </row>
    <row r="31" spans="1:60" x14ac:dyDescent="0.25">
      <c r="A31" s="1" t="s">
        <v>1</v>
      </c>
      <c r="B31" s="1" t="s">
        <v>7264</v>
      </c>
      <c r="K31" s="1">
        <f t="shared" si="0"/>
        <v>2.72</v>
      </c>
    </row>
    <row r="32" spans="1:60" x14ac:dyDescent="0.25">
      <c r="A32" s="1" t="s">
        <v>1</v>
      </c>
      <c r="B32" s="1" t="s">
        <v>7263</v>
      </c>
      <c r="K32" s="1">
        <f t="shared" si="0"/>
        <v>2.72</v>
      </c>
    </row>
    <row r="33" spans="1:60" x14ac:dyDescent="0.25">
      <c r="A33" s="1">
        <v>6</v>
      </c>
      <c r="B33" s="1" t="s">
        <v>7262</v>
      </c>
      <c r="C33" s="1">
        <v>1491.5000011958182</v>
      </c>
      <c r="D33" s="1">
        <v>0</v>
      </c>
      <c r="E33">
        <f>(R33-S33*(1000-T33)/(1000-U33))*AO33</f>
        <v>1.123195498521335</v>
      </c>
      <c r="F33">
        <f>IF(AZ33&lt;&gt;0,1/(1/AZ33-1/N33),0)</f>
        <v>2.5225226206921394</v>
      </c>
      <c r="G33">
        <f>((BC33-AP33/2)*S33-E33)/(BC33+AP33/2)</f>
        <v>379.43602805022073</v>
      </c>
      <c r="H33">
        <f>AP33*1000</f>
        <v>25.703501154884449</v>
      </c>
      <c r="I33">
        <f>(AU33-BA33)</f>
        <v>1.3977099627230718</v>
      </c>
      <c r="J33">
        <f>(P33+AT33*D33)</f>
        <v>26.324102401733398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27.401931762695313</v>
      </c>
      <c r="P33" s="1">
        <v>26.324102401733398</v>
      </c>
      <c r="Q33" s="1">
        <v>27.571372985839844</v>
      </c>
      <c r="R33" s="1">
        <v>400.03933715820313</v>
      </c>
      <c r="S33" s="1">
        <v>389.94448852539063</v>
      </c>
      <c r="T33" s="1">
        <v>0.18390518426895142</v>
      </c>
      <c r="U33" s="1">
        <v>22.929317474365234</v>
      </c>
      <c r="V33" s="1">
        <v>0.44688862562179565</v>
      </c>
      <c r="W33" s="1">
        <v>55.718120574951172</v>
      </c>
      <c r="X33" s="1">
        <v>300.3262939453125</v>
      </c>
      <c r="Y33" s="1">
        <v>299.2030029296875</v>
      </c>
      <c r="Z33" s="1">
        <v>9.8184261322021484</v>
      </c>
      <c r="AA33" s="1">
        <v>89.047798156738281</v>
      </c>
      <c r="AB33" s="1">
        <v>9.5702323913574219</v>
      </c>
      <c r="AC33" s="1">
        <v>-0.17257842421531677</v>
      </c>
      <c r="AD33" s="1">
        <v>4.7350592911243439E-2</v>
      </c>
      <c r="AE33" s="1">
        <v>2.7888286858797073E-3</v>
      </c>
      <c r="AF33" s="1">
        <v>3.0736230313777924E-2</v>
      </c>
      <c r="AG33" s="1">
        <v>1.8962716683745384E-2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1.1041407865636486</v>
      </c>
      <c r="AP33">
        <f>(U33-T33)/(1000-U33)*AO33</f>
        <v>2.5703501154884449E-2</v>
      </c>
      <c r="AQ33">
        <f>(P33+273.15)</f>
        <v>299.47410240173338</v>
      </c>
      <c r="AR33">
        <f>(O33+273.15)</f>
        <v>300.55193176269529</v>
      </c>
      <c r="AS33">
        <f>(Y33*AK33+Z33*AL33)*AM33</f>
        <v>47.872479398716678</v>
      </c>
      <c r="AT33">
        <f>((AS33+0.00000010773*(AR33^4-AQ33^4))-AP33*44100)/(L33*0.92*2*29.3+0.00000043092*AQ33^3)</f>
        <v>-8.4526910148354144</v>
      </c>
      <c r="AU33">
        <f>0.61365*EXP(17.502*J33/(240.97+J33))</f>
        <v>3.4395151970521192</v>
      </c>
      <c r="AV33">
        <f>AU33*1000/AA33</f>
        <v>38.625494040829913</v>
      </c>
      <c r="AW33">
        <f>(AV33-U33)</f>
        <v>15.696176566464679</v>
      </c>
      <c r="AX33">
        <f>IF(D33,P33,(O33+P33)/2)</f>
        <v>26.863017082214355</v>
      </c>
      <c r="AY33">
        <f>0.61365*EXP(17.502*AX33/(240.97+AX33))</f>
        <v>3.5504650309955799</v>
      </c>
      <c r="AZ33">
        <f>IF(AW33&lt;&gt;0,(1000-(AV33+U33)/2)/AW33*AP33,0)</f>
        <v>1.5871644897060959</v>
      </c>
      <c r="BA33">
        <f>U33*AA33/1000</f>
        <v>2.0418052343290474</v>
      </c>
      <c r="BB33">
        <f>(AY33-BA33)</f>
        <v>1.5086597966665325</v>
      </c>
      <c r="BC33">
        <f>1/(1.6/F33+1.37/N33)</f>
        <v>1.0478301767145046</v>
      </c>
      <c r="BD33">
        <f>G33*AA33*0.001</f>
        <v>33.787942839210544</v>
      </c>
      <c r="BE33">
        <f>G33/S33</f>
        <v>0.97305139376399818</v>
      </c>
      <c r="BF33">
        <f>(1-AP33*AA33/AU33/F33)*100</f>
        <v>73.619491219397347</v>
      </c>
      <c r="BG33">
        <f>(S33-E33/(N33/1.35))</f>
        <v>389.59023837695145</v>
      </c>
      <c r="BH33">
        <f>E33*BF33/100/BG33</f>
        <v>2.1224628595814948E-3</v>
      </c>
    </row>
    <row r="34" spans="1:60" x14ac:dyDescent="0.25">
      <c r="A34" s="1" t="s">
        <v>1</v>
      </c>
      <c r="B34" s="1" t="s">
        <v>7261</v>
      </c>
      <c r="K34" s="1">
        <f t="shared" si="0"/>
        <v>2.72</v>
      </c>
    </row>
    <row r="35" spans="1:60" x14ac:dyDescent="0.25">
      <c r="A35" s="1" t="s">
        <v>1</v>
      </c>
      <c r="B35" s="1" t="s">
        <v>7260</v>
      </c>
      <c r="K35" s="1">
        <f t="shared" si="0"/>
        <v>2.72</v>
      </c>
    </row>
    <row r="36" spans="1:60" x14ac:dyDescent="0.25">
      <c r="A36" s="1">
        <v>7</v>
      </c>
      <c r="B36" s="1" t="s">
        <v>7259</v>
      </c>
      <c r="C36" s="1">
        <v>1697.5000011958182</v>
      </c>
      <c r="D36" s="1">
        <v>0</v>
      </c>
      <c r="E36">
        <f>(R36-S36*(1000-T36)/(1000-U36))*AO36</f>
        <v>1.6443524121589914</v>
      </c>
      <c r="F36">
        <f>IF(AZ36&lt;&gt;0,1/(1/AZ36-1/N36),0)</f>
        <v>2.6476781229956203</v>
      </c>
      <c r="G36">
        <f>((BC36-AP36/2)*S36-E36)/(BC36+AP36/2)</f>
        <v>378.31052802395232</v>
      </c>
      <c r="H36">
        <f>AP36*1000</f>
        <v>26.144390507433428</v>
      </c>
      <c r="I36">
        <f>(AU36-BA36)</f>
        <v>1.3789538269444654</v>
      </c>
      <c r="J36">
        <f>(P36+AT36*D36)</f>
        <v>26.3983154296875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27.408342361450195</v>
      </c>
      <c r="P36" s="1">
        <v>26.3983154296875</v>
      </c>
      <c r="Q36" s="1">
        <v>27.566965103149414</v>
      </c>
      <c r="R36" s="1">
        <v>399.80596923828125</v>
      </c>
      <c r="S36" s="1">
        <v>389.10360717773438</v>
      </c>
      <c r="T36" s="1">
        <v>0.18447338044643402</v>
      </c>
      <c r="U36" s="1">
        <v>23.310396194458008</v>
      </c>
      <c r="V36" s="1">
        <v>0.44808351993560791</v>
      </c>
      <c r="W36" s="1">
        <v>56.620658874511719</v>
      </c>
      <c r="X36" s="1">
        <v>300.33428955078125</v>
      </c>
      <c r="Y36" s="1">
        <v>499.00311279296875</v>
      </c>
      <c r="Z36" s="1">
        <v>8.8088541030883789</v>
      </c>
      <c r="AA36" s="1">
        <v>89.044303894042969</v>
      </c>
      <c r="AB36" s="1">
        <v>9.4972286224365234</v>
      </c>
      <c r="AC36" s="1">
        <v>-0.18178433179855347</v>
      </c>
      <c r="AD36" s="1">
        <v>0.10840977728366852</v>
      </c>
      <c r="AE36" s="1">
        <v>7.5897518545389175E-3</v>
      </c>
      <c r="AF36" s="1">
        <v>2.3114440962672234E-2</v>
      </c>
      <c r="AG36" s="1">
        <v>1.89466942101717E-2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1.1041701821719896</v>
      </c>
      <c r="AP36">
        <f>(U36-T36)/(1000-U36)*AO36</f>
        <v>2.6144390507433429E-2</v>
      </c>
      <c r="AQ36">
        <f>(P36+273.15)</f>
        <v>299.54831542968748</v>
      </c>
      <c r="AR36">
        <f>(O36+273.15)</f>
        <v>300.55834236145017</v>
      </c>
      <c r="AS36">
        <f>(Y36*AK36+Z36*AL36)*AM36</f>
        <v>79.840496262300803</v>
      </c>
      <c r="AT36">
        <f>((AS36+0.00000010773*(AR36^4-AQ36^4))-AP36*44100)/(L36*0.92*2*29.3+0.00000043092*AQ36^3)</f>
        <v>-8.3596460935807215</v>
      </c>
      <c r="AU36">
        <f>0.61365*EXP(17.502*J36/(240.97+J36))</f>
        <v>3.4546118295743269</v>
      </c>
      <c r="AV36">
        <f>AU36*1000/AA36</f>
        <v>38.796550464194702</v>
      </c>
      <c r="AW36">
        <f>(AV36-U36)</f>
        <v>15.486154269736694</v>
      </c>
      <c r="AX36">
        <f>IF(D36,P36,(O36+P36)/2)</f>
        <v>26.903328895568848</v>
      </c>
      <c r="AY36">
        <f>0.61365*EXP(17.502*AX36/(240.97+AX36))</f>
        <v>3.5588884676393544</v>
      </c>
      <c r="AZ36">
        <f>IF(AW36&lt;&gt;0,(1000-(AV36+U36)/2)/AW36*AP36,0)</f>
        <v>1.6358171262444792</v>
      </c>
      <c r="BA36">
        <f>U36*AA36/1000</f>
        <v>2.0756580026298614</v>
      </c>
      <c r="BB36">
        <f>(AY36-BA36)</f>
        <v>1.483230465009493</v>
      </c>
      <c r="BC36">
        <f>1/(1.6/F36+1.37/N36)</f>
        <v>1.0818173073331072</v>
      </c>
      <c r="BD36">
        <f>G36*AA36*0.001</f>
        <v>33.686397623680669</v>
      </c>
      <c r="BE36">
        <f>G36/S36</f>
        <v>0.97226168312325101</v>
      </c>
      <c r="BF36">
        <f>(1-AP36*AA36/AU36/F36)*100</f>
        <v>74.548099187979005</v>
      </c>
      <c r="BG36">
        <f>(S36-E36/(N36/1.35))</f>
        <v>388.58498678897701</v>
      </c>
      <c r="BH36">
        <f>E36*BF36/100/BG36</f>
        <v>3.1546084097219774E-3</v>
      </c>
    </row>
    <row r="37" spans="1:60" x14ac:dyDescent="0.25">
      <c r="A37" s="1" t="s">
        <v>1</v>
      </c>
      <c r="B37" s="1" t="s">
        <v>7258</v>
      </c>
      <c r="K37" s="1">
        <f t="shared" si="0"/>
        <v>2.72</v>
      </c>
    </row>
    <row r="38" spans="1:60" x14ac:dyDescent="0.25">
      <c r="A38" s="1" t="s">
        <v>1</v>
      </c>
      <c r="B38" s="1" t="s">
        <v>7257</v>
      </c>
      <c r="K38" s="1">
        <f t="shared" si="0"/>
        <v>2.72</v>
      </c>
    </row>
    <row r="39" spans="1:60" x14ac:dyDescent="0.25">
      <c r="A39" s="1">
        <v>8</v>
      </c>
      <c r="B39" s="1" t="s">
        <v>7256</v>
      </c>
      <c r="C39" s="1">
        <v>1903.5000011958182</v>
      </c>
      <c r="D39" s="1">
        <v>0</v>
      </c>
      <c r="E39">
        <f>(R39-S39*(1000-T39)/(1000-U39))*AO39</f>
        <v>2.1029854568385948</v>
      </c>
      <c r="F39">
        <f>IF(AZ39&lt;&gt;0,1/(1/AZ39-1/N39),0)</f>
        <v>2.8490600289415617</v>
      </c>
      <c r="G39">
        <f>((BC39-AP39/2)*S39-E39)/(BC39+AP39/2)</f>
        <v>377.77364811208798</v>
      </c>
      <c r="H39">
        <f>AP39*1000</f>
        <v>26.796543288145237</v>
      </c>
      <c r="I39">
        <f>(AU39-BA39)</f>
        <v>1.3510419458599041</v>
      </c>
      <c r="J39">
        <f>(P39+AT39*D39)</f>
        <v>26.506494522094727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27.448408126831055</v>
      </c>
      <c r="P39" s="1">
        <v>26.506494522094727</v>
      </c>
      <c r="Q39" s="1">
        <v>27.591930389404297</v>
      </c>
      <c r="R39" s="1">
        <v>400.01849365234375</v>
      </c>
      <c r="S39" s="1">
        <v>388.681640625</v>
      </c>
      <c r="T39" s="1">
        <v>0.18433219194412231</v>
      </c>
      <c r="U39" s="1">
        <v>23.872535705566406</v>
      </c>
      <c r="V39" s="1">
        <v>0.44668447971343994</v>
      </c>
      <c r="W39" s="1">
        <v>57.849315643310547</v>
      </c>
      <c r="X39" s="1">
        <v>300.34616088867188</v>
      </c>
      <c r="Y39" s="1">
        <v>749.7288818359375</v>
      </c>
      <c r="Z39" s="1">
        <v>9.3919448852539063</v>
      </c>
      <c r="AA39" s="1">
        <v>89.042892456054688</v>
      </c>
      <c r="AB39" s="1">
        <v>9.6443567276000977</v>
      </c>
      <c r="AC39" s="1">
        <v>-0.18476131558418274</v>
      </c>
      <c r="AD39" s="1">
        <v>9.5703989267349243E-2</v>
      </c>
      <c r="AE39" s="1">
        <v>5.1671434193849564E-3</v>
      </c>
      <c r="AF39" s="1">
        <v>3.6260955035686493E-2</v>
      </c>
      <c r="AG39" s="1">
        <v>2.5495130568742752E-2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1.1042138267965875</v>
      </c>
      <c r="AP39">
        <f>(U39-T39)/(1000-U39)*AO39</f>
        <v>2.6796543288145236E-2</v>
      </c>
      <c r="AQ39">
        <f>(P39+273.15)</f>
        <v>299.6564945220947</v>
      </c>
      <c r="AR39">
        <f>(O39+273.15)</f>
        <v>300.59840812683103</v>
      </c>
      <c r="AS39">
        <f>(Y39*AK39+Z39*AL39)*AM39</f>
        <v>119.95661841251058</v>
      </c>
      <c r="AT39">
        <f>((AS39+0.00000010773*(AR39^4-AQ39^4))-AP39*44100)/(L39*0.92*2*29.3+0.00000043092*AQ39^3)</f>
        <v>-8.2755645573158283</v>
      </c>
      <c r="AU39">
        <f>0.61365*EXP(17.502*J39/(240.97+J39))</f>
        <v>3.4767215753439791</v>
      </c>
      <c r="AV39">
        <f>AU39*1000/AA39</f>
        <v>39.045469879135432</v>
      </c>
      <c r="AW39">
        <f>(AV39-U39)</f>
        <v>15.172934173569026</v>
      </c>
      <c r="AX39">
        <f>IF(D39,P39,(O39+P39)/2)</f>
        <v>26.977451324462891</v>
      </c>
      <c r="AY39">
        <f>0.61365*EXP(17.502*AX39/(240.97+AX39))</f>
        <v>3.5744224090693604</v>
      </c>
      <c r="AZ39">
        <f>IF(AW39&lt;&gt;0,(1000-(AV39+U39)/2)/AW39*AP39,0)</f>
        <v>1.7105162693731799</v>
      </c>
      <c r="BA39">
        <f>U39*AA39/1000</f>
        <v>2.125679629484075</v>
      </c>
      <c r="BB39">
        <f>(AY39-BA39)</f>
        <v>1.4487427795852854</v>
      </c>
      <c r="BC39">
        <f>1/(1.6/F39+1.37/N39)</f>
        <v>1.1342290163592432</v>
      </c>
      <c r="BD39">
        <f>G39*AA39*0.001</f>
        <v>33.638058321576104</v>
      </c>
      <c r="BE39">
        <f>G39/S39</f>
        <v>0.97193592037078991</v>
      </c>
      <c r="BF39">
        <f>(1-AP39*AA39/AU39/F39)*100</f>
        <v>75.911679497195976</v>
      </c>
      <c r="BG39">
        <f>(S39-E39/(N39/1.35))</f>
        <v>388.01836970624078</v>
      </c>
      <c r="BH39">
        <f>E39*BF39/100/BG39</f>
        <v>4.1142680463210051E-3</v>
      </c>
    </row>
    <row r="40" spans="1:60" x14ac:dyDescent="0.25">
      <c r="A40" s="1" t="s">
        <v>1</v>
      </c>
      <c r="B40" s="1" t="s">
        <v>7255</v>
      </c>
      <c r="K40" s="1">
        <f t="shared" si="0"/>
        <v>2.72</v>
      </c>
    </row>
    <row r="41" spans="1:60" x14ac:dyDescent="0.25">
      <c r="A41" s="1" t="s">
        <v>1</v>
      </c>
      <c r="B41" s="1" t="s">
        <v>7254</v>
      </c>
      <c r="K41" s="1">
        <f t="shared" si="0"/>
        <v>2.72</v>
      </c>
    </row>
    <row r="42" spans="1:60" x14ac:dyDescent="0.25">
      <c r="A42" s="1">
        <v>9</v>
      </c>
      <c r="B42" s="1" t="s">
        <v>7253</v>
      </c>
      <c r="C42" s="1">
        <v>2109.5000011958182</v>
      </c>
      <c r="D42" s="1">
        <v>0</v>
      </c>
      <c r="E42">
        <f>(R42-S42*(1000-T42)/(1000-U42))*AO42</f>
        <v>2.1304286577076006</v>
      </c>
      <c r="F42">
        <f>IF(AZ42&lt;&gt;0,1/(1/AZ42-1/N42),0)</f>
        <v>3.0888325074340699</v>
      </c>
      <c r="G42">
        <f>((BC42-AP42/2)*S42-E42)/(BC42+AP42/2)</f>
        <v>377.70382630842465</v>
      </c>
      <c r="H42">
        <f>AP42*1000</f>
        <v>27.521023023858344</v>
      </c>
      <c r="I42">
        <f>(AU42-BA42)</f>
        <v>1.3222111871718716</v>
      </c>
      <c r="J42">
        <f>(P42+AT42*D42)</f>
        <v>26.636695861816406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27.506237030029297</v>
      </c>
      <c r="P42" s="1">
        <v>26.636695861816406</v>
      </c>
      <c r="Q42" s="1">
        <v>27.627012252807617</v>
      </c>
      <c r="R42" s="1">
        <v>399.93161010742188</v>
      </c>
      <c r="S42" s="1">
        <v>388.32321166992188</v>
      </c>
      <c r="T42" s="1">
        <v>0.18373396992683411</v>
      </c>
      <c r="U42" s="1">
        <v>24.498065948486328</v>
      </c>
      <c r="V42" s="1">
        <v>0.44371145963668823</v>
      </c>
      <c r="W42" s="1">
        <v>59.162017822265625</v>
      </c>
      <c r="X42" s="1">
        <v>300.33038330078125</v>
      </c>
      <c r="Y42" s="1">
        <v>1000.3377075195313</v>
      </c>
      <c r="Z42" s="1">
        <v>8.7882480621337891</v>
      </c>
      <c r="AA42" s="1">
        <v>89.0390625</v>
      </c>
      <c r="AB42" s="1">
        <v>9.6376028060913086</v>
      </c>
      <c r="AC42" s="1">
        <v>-0.1956072598695755</v>
      </c>
      <c r="AD42" s="1">
        <v>4.9434512853622437E-2</v>
      </c>
      <c r="AE42" s="1">
        <v>9.0496791526675224E-3</v>
      </c>
      <c r="AF42" s="1">
        <v>2.493012510240078E-2</v>
      </c>
      <c r="AG42" s="1">
        <v>2.378731407225132E-2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1.1041558209587543</v>
      </c>
      <c r="AP42">
        <f>(U42-T42)/(1000-U42)*AO42</f>
        <v>2.7521023023858344E-2</v>
      </c>
      <c r="AQ42">
        <f>(P42+273.15)</f>
        <v>299.78669586181638</v>
      </c>
      <c r="AR42">
        <f>(O42+273.15)</f>
        <v>300.65623703002927</v>
      </c>
      <c r="AS42">
        <f>(Y42*AK42+Z42*AL42)*AM42</f>
        <v>160.05402962563858</v>
      </c>
      <c r="AT42">
        <f>((AS42+0.00000010773*(AR42^4-AQ42^4))-AP42*44100)/(L42*0.92*2*29.3+0.00000043092*AQ42^3)</f>
        <v>-8.2169825950174431</v>
      </c>
      <c r="AU42">
        <f>0.61365*EXP(17.502*J42/(240.97+J42))</f>
        <v>3.5034960122882675</v>
      </c>
      <c r="AV42">
        <f>AU42*1000/AA42</f>
        <v>39.347853783706086</v>
      </c>
      <c r="AW42">
        <f>(AV42-U42)</f>
        <v>14.849787835219757</v>
      </c>
      <c r="AX42">
        <f>IF(D42,P42,(O42+P42)/2)</f>
        <v>27.071466445922852</v>
      </c>
      <c r="AY42">
        <f>0.61365*EXP(17.502*AX42/(240.97+AX42))</f>
        <v>3.594210413117136</v>
      </c>
      <c r="AZ42">
        <f>IF(AW42&lt;&gt;0,(1000-(AV42+U42)/2)/AW42*AP42,0)</f>
        <v>1.7941313913728067</v>
      </c>
      <c r="BA42">
        <f>U42*AA42/1000</f>
        <v>2.1812848251163959</v>
      </c>
      <c r="BB42">
        <f>(AY42-BA42)</f>
        <v>1.4129255880007401</v>
      </c>
      <c r="BC42">
        <f>1/(1.6/F42+1.37/N42)</f>
        <v>1.1932284309222236</v>
      </c>
      <c r="BD42">
        <f>G42*AA42*0.001</f>
        <v>33.630394597164965</v>
      </c>
      <c r="BE42">
        <f>G42/S42</f>
        <v>0.97265323049881502</v>
      </c>
      <c r="BF42">
        <f>(1-AP42*AA42/AU42/F42)*100</f>
        <v>77.356207550571668</v>
      </c>
      <c r="BG42">
        <f>(S42-E42/(N42/1.35))</f>
        <v>387.65128530516563</v>
      </c>
      <c r="BH42">
        <f>E42*BF42/100/BG42</f>
        <v>4.2512920159049686E-3</v>
      </c>
    </row>
    <row r="43" spans="1:60" x14ac:dyDescent="0.25">
      <c r="A43" s="1" t="s">
        <v>1</v>
      </c>
      <c r="B43" s="1" t="s">
        <v>7252</v>
      </c>
      <c r="K43" s="1">
        <f t="shared" si="0"/>
        <v>2.72</v>
      </c>
    </row>
    <row r="44" spans="1:60" x14ac:dyDescent="0.25">
      <c r="A44" s="1" t="s">
        <v>1</v>
      </c>
      <c r="B44" s="1" t="s">
        <v>7251</v>
      </c>
      <c r="K44" s="1">
        <f t="shared" si="0"/>
        <v>2.72</v>
      </c>
    </row>
    <row r="45" spans="1:60" x14ac:dyDescent="0.25">
      <c r="A45" s="1">
        <v>10</v>
      </c>
      <c r="B45" s="1" t="s">
        <v>7250</v>
      </c>
      <c r="C45" s="1">
        <v>2315.0000012069941</v>
      </c>
      <c r="D45" s="1">
        <v>0</v>
      </c>
      <c r="E45">
        <f>(R45-S45*(1000-T45)/(1000-U45))*AO45</f>
        <v>2.0323395306807144</v>
      </c>
      <c r="F45">
        <f>IF(AZ45&lt;&gt;0,1/(1/AZ45-1/N45),0)</f>
        <v>3.3504279474228764</v>
      </c>
      <c r="G45">
        <f>((BC45-AP45/2)*S45-E45)/(BC45+AP45/2)</f>
        <v>378.04580794841985</v>
      </c>
      <c r="H45">
        <f>AP45*1000</f>
        <v>28.30333090262641</v>
      </c>
      <c r="I45">
        <f>(AU45-BA45)</f>
        <v>1.2973977118480882</v>
      </c>
      <c r="J45">
        <f>(P45+AT45*D45)</f>
        <v>26.806905746459961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27.577600479125977</v>
      </c>
      <c r="P45" s="1">
        <v>26.806905746459961</v>
      </c>
      <c r="Q45" s="1">
        <v>27.677667617797852</v>
      </c>
      <c r="R45" s="1">
        <v>400.11135864257813</v>
      </c>
      <c r="S45" s="1">
        <v>388.3172607421875</v>
      </c>
      <c r="T45" s="1">
        <v>0.18587887287139893</v>
      </c>
      <c r="U45" s="1">
        <v>25.173122406005859</v>
      </c>
      <c r="V45" s="1">
        <v>0.4470173716545105</v>
      </c>
      <c r="W45" s="1">
        <v>60.538475036621094</v>
      </c>
      <c r="X45" s="1">
        <v>300.3416748046875</v>
      </c>
      <c r="Y45" s="1">
        <v>1249.1995849609375</v>
      </c>
      <c r="Z45" s="1">
        <v>8.768951416015625</v>
      </c>
      <c r="AA45" s="1">
        <v>89.038276672363281</v>
      </c>
      <c r="AB45" s="1">
        <v>9.7644968032836914</v>
      </c>
      <c r="AC45" s="1">
        <v>-0.20131014287471771</v>
      </c>
      <c r="AD45" s="1">
        <v>5.7444248348474503E-2</v>
      </c>
      <c r="AE45" s="1">
        <v>5.0685196183621883E-3</v>
      </c>
      <c r="AF45" s="1">
        <v>3.5968489944934845E-2</v>
      </c>
      <c r="AG45" s="1">
        <v>3.0135985463857651E-2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1.1041973338407625</v>
      </c>
      <c r="AP45">
        <f>(U45-T45)/(1000-U45)*AO45</f>
        <v>2.8303330902626409E-2</v>
      </c>
      <c r="AQ45">
        <f>(P45+273.15)</f>
        <v>299.95690574645994</v>
      </c>
      <c r="AR45">
        <f>(O45+273.15)</f>
        <v>300.72760047912595</v>
      </c>
      <c r="AS45">
        <f>(Y45*AK45+Z45*AL45)*AM45</f>
        <v>199.87192912626415</v>
      </c>
      <c r="AT45">
        <f>((AS45+0.00000010773*(AR45^4-AQ45^4))-AP45*44100)/(L45*0.92*2*29.3+0.00000043092*AQ45^3)</f>
        <v>-8.1828206212409924</v>
      </c>
      <c r="AU45">
        <f>0.61365*EXP(17.502*J45/(240.97+J45))</f>
        <v>3.5387691493413049</v>
      </c>
      <c r="AV45">
        <f>AU45*1000/AA45</f>
        <v>39.744358062578144</v>
      </c>
      <c r="AW45">
        <f>(AV45-U45)</f>
        <v>14.571235656572284</v>
      </c>
      <c r="AX45">
        <f>IF(D45,P45,(O45+P45)/2)</f>
        <v>27.192253112792969</v>
      </c>
      <c r="AY45">
        <f>0.61365*EXP(17.502*AX45/(240.97+AX45))</f>
        <v>3.6197735048990034</v>
      </c>
      <c r="AZ45">
        <f>IF(AW45&lt;&gt;0,(1000-(AV45+U45)/2)/AW45*AP45,0)</f>
        <v>1.8793629505773</v>
      </c>
      <c r="BA45">
        <f>U45*AA45/1000</f>
        <v>2.2413714374932168</v>
      </c>
      <c r="BB45">
        <f>(AY45-BA45)</f>
        <v>1.3784020674057866</v>
      </c>
      <c r="BC45">
        <f>1/(1.6/F45+1.37/N45)</f>
        <v>1.2537324126968286</v>
      </c>
      <c r="BD45">
        <f>G45*AA45*0.001</f>
        <v>33.66054724293852</v>
      </c>
      <c r="BE45">
        <f>G45/S45</f>
        <v>0.97354881218997091</v>
      </c>
      <c r="BF45">
        <f>(1-AP45*AA45/AU45/F45)*100</f>
        <v>78.744967204181066</v>
      </c>
      <c r="BG45">
        <f>(S45-E45/(N45/1.35))</f>
        <v>387.6762711892822</v>
      </c>
      <c r="BH45">
        <f>E45*BF45/100/BG45</f>
        <v>4.1280965997806986E-3</v>
      </c>
    </row>
    <row r="46" spans="1:60" x14ac:dyDescent="0.25">
      <c r="A46" s="1" t="s">
        <v>1</v>
      </c>
      <c r="B46" s="1" t="s">
        <v>7249</v>
      </c>
      <c r="K46" s="1">
        <f t="shared" si="0"/>
        <v>2.72</v>
      </c>
    </row>
    <row r="47" spans="1:60" x14ac:dyDescent="0.25">
      <c r="A47" s="1" t="s">
        <v>1</v>
      </c>
      <c r="B47" s="1" t="s">
        <v>7248</v>
      </c>
      <c r="K47" s="1">
        <f t="shared" si="0"/>
        <v>2.72</v>
      </c>
    </row>
    <row r="48" spans="1:60" x14ac:dyDescent="0.25">
      <c r="A48" s="1">
        <v>11</v>
      </c>
      <c r="B48" s="1" t="s">
        <v>7247</v>
      </c>
      <c r="C48" s="1">
        <v>2521.5000011958182</v>
      </c>
      <c r="D48" s="1">
        <v>0</v>
      </c>
      <c r="E48">
        <f>(R48-S48*(1000-T48)/(1000-U48))*AO48</f>
        <v>2.3842935568255013</v>
      </c>
      <c r="F48">
        <f>IF(AZ48&lt;&gt;0,1/(1/AZ48-1/N48),0)</f>
        <v>3.8387292972586256</v>
      </c>
      <c r="G48">
        <f>((BC48-AP48/2)*S48-E48)/(BC48+AP48/2)</f>
        <v>377.41254615217906</v>
      </c>
      <c r="H48">
        <f>AP48*1000</f>
        <v>29.442772049104136</v>
      </c>
      <c r="I48">
        <f>(AU48-BA48)</f>
        <v>1.2523323445491652</v>
      </c>
      <c r="J48">
        <f>(P48+AT48*D48)</f>
        <v>27.008184432983398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27.69000244140625</v>
      </c>
      <c r="P48" s="1">
        <v>27.008184432983398</v>
      </c>
      <c r="Q48" s="1">
        <v>27.760854721069336</v>
      </c>
      <c r="R48" s="1">
        <v>399.95651245117188</v>
      </c>
      <c r="S48" s="1">
        <v>387.46670532226563</v>
      </c>
      <c r="T48" s="1">
        <v>0.18851266801357269</v>
      </c>
      <c r="U48" s="1">
        <v>26.153347015380859</v>
      </c>
      <c r="V48" s="1">
        <v>0.45036289095878601</v>
      </c>
      <c r="W48" s="1">
        <v>62.481197357177734</v>
      </c>
      <c r="X48" s="1">
        <v>300.36727905273438</v>
      </c>
      <c r="Y48" s="1">
        <v>1601.1484375</v>
      </c>
      <c r="Z48" s="1">
        <v>7.3079390525817871</v>
      </c>
      <c r="AA48" s="1">
        <v>89.034423828125</v>
      </c>
      <c r="AB48" s="1">
        <v>9.733119010925293</v>
      </c>
      <c r="AC48" s="1">
        <v>-0.21971090137958527</v>
      </c>
      <c r="AD48" s="1">
        <v>4.375220462679863E-2</v>
      </c>
      <c r="AE48" s="1">
        <v>6.2408894300460815E-3</v>
      </c>
      <c r="AF48" s="1">
        <v>4.1742600500583649E-2</v>
      </c>
      <c r="AG48" s="1">
        <v>2.556246891617775E-2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1.104291467105641</v>
      </c>
      <c r="AP48">
        <f>(U48-T48)/(1000-U48)*AO48</f>
        <v>2.9442772049104136E-2</v>
      </c>
      <c r="AQ48">
        <f>(P48+273.15)</f>
        <v>300.15818443298338</v>
      </c>
      <c r="AR48">
        <f>(O48+273.15)</f>
        <v>300.84000244140623</v>
      </c>
      <c r="AS48">
        <f>(Y48*AK48+Z48*AL48)*AM48</f>
        <v>256.18374427384697</v>
      </c>
      <c r="AT48">
        <f>((AS48+0.00000010773*(AR48^4-AQ48^4))-AP48*44100)/(L48*0.92*2*29.3+0.00000043092*AQ48^3)</f>
        <v>-8.1416583122193522</v>
      </c>
      <c r="AU48">
        <f>0.61365*EXP(17.502*J48/(240.97+J48))</f>
        <v>3.5808805272406126</v>
      </c>
      <c r="AV48">
        <f>AU48*1000/AA48</f>
        <v>40.219056554499225</v>
      </c>
      <c r="AW48">
        <f>(AV48-U48)</f>
        <v>14.065709539118366</v>
      </c>
      <c r="AX48">
        <f>IF(D48,P48,(O48+P48)/2)</f>
        <v>27.349093437194824</v>
      </c>
      <c r="AY48">
        <f>0.61365*EXP(17.502*AX48/(240.97+AX48))</f>
        <v>3.6532036556272014</v>
      </c>
      <c r="AZ48">
        <f>IF(AW48&lt;&gt;0,(1000-(AV48+U48)/2)/AW48*AP48,0)</f>
        <v>2.0237641190875038</v>
      </c>
      <c r="BA48">
        <f>U48*AA48/1000</f>
        <v>2.3285481826914474</v>
      </c>
      <c r="BB48">
        <f>(AY48-BA48)</f>
        <v>1.324655472935754</v>
      </c>
      <c r="BC48">
        <f>1/(1.6/F48+1.37/N48)</f>
        <v>1.3570877533495231</v>
      </c>
      <c r="BD48">
        <f>G48*AA48*0.001</f>
        <v>33.602708592164902</v>
      </c>
      <c r="BE48">
        <f>G48/S48</f>
        <v>0.97405155325094506</v>
      </c>
      <c r="BF48">
        <f>(1-AP48*AA48/AU48/F48)*100</f>
        <v>80.929620723097145</v>
      </c>
      <c r="BG48">
        <f>(S48-E48/(N48/1.35))</f>
        <v>386.71471125930867</v>
      </c>
      <c r="BH48">
        <f>E48*BF48/100/BG48</f>
        <v>4.9897241462072079E-3</v>
      </c>
    </row>
    <row r="49" spans="1:60" x14ac:dyDescent="0.25">
      <c r="A49" s="1" t="s">
        <v>1</v>
      </c>
      <c r="B49" s="1" t="s">
        <v>7246</v>
      </c>
      <c r="K49" s="1">
        <f t="shared" si="0"/>
        <v>2.72</v>
      </c>
    </row>
    <row r="50" spans="1:60" x14ac:dyDescent="0.25">
      <c r="A50" s="1" t="s">
        <v>1</v>
      </c>
      <c r="B50" s="1" t="s">
        <v>7245</v>
      </c>
      <c r="K50" s="1">
        <f t="shared" si="0"/>
        <v>2.72</v>
      </c>
    </row>
    <row r="51" spans="1:60" x14ac:dyDescent="0.25">
      <c r="A51" s="1">
        <v>12</v>
      </c>
      <c r="B51" s="1" t="s">
        <v>7244</v>
      </c>
      <c r="C51" s="1">
        <v>2728.0000011846423</v>
      </c>
      <c r="D51" s="1">
        <v>0</v>
      </c>
      <c r="E51">
        <f>(R51-S51*(1000-T51)/(1000-U51))*AO51</f>
        <v>2.250981768987351</v>
      </c>
      <c r="F51">
        <f>IF(AZ51&lt;&gt;0,1/(1/AZ51-1/N51),0)</f>
        <v>4.5343815571880715</v>
      </c>
      <c r="G51">
        <f>((BC51-AP51/2)*S51-E51)/(BC51+AP51/2)</f>
        <v>377.66887377163727</v>
      </c>
      <c r="H51">
        <f>AP51*1000</f>
        <v>30.869940767681989</v>
      </c>
      <c r="I51">
        <f>(AU51-BA51)</f>
        <v>1.2054156163291889</v>
      </c>
      <c r="J51">
        <f>(P51+AT51*D51)</f>
        <v>27.300924301147461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27.851606369018555</v>
      </c>
      <c r="P51" s="1">
        <v>27.300924301147461</v>
      </c>
      <c r="Q51" s="1">
        <v>27.883071899414063</v>
      </c>
      <c r="R51" s="1">
        <v>399.98895263671875</v>
      </c>
      <c r="S51" s="1">
        <v>387.12725830078125</v>
      </c>
      <c r="T51" s="1">
        <v>0.1899300217628479</v>
      </c>
      <c r="U51" s="1">
        <v>27.381843566894531</v>
      </c>
      <c r="V51" s="1">
        <v>0.44940701127052307</v>
      </c>
      <c r="W51" s="1">
        <v>64.790138244628906</v>
      </c>
      <c r="X51" s="1">
        <v>300.3359375</v>
      </c>
      <c r="Y51" s="1">
        <v>2000.321533203125</v>
      </c>
      <c r="Z51" s="1">
        <v>4.8515338897705078</v>
      </c>
      <c r="AA51" s="1">
        <v>89.018562316894531</v>
      </c>
      <c r="AB51" s="1">
        <v>9.7664213180541992</v>
      </c>
      <c r="AC51" s="1">
        <v>-0.23840396106243134</v>
      </c>
      <c r="AD51" s="1">
        <v>5.1200907677412033E-2</v>
      </c>
      <c r="AE51" s="1">
        <v>1.1558775790035725E-2</v>
      </c>
      <c r="AF51" s="1">
        <v>4.5023474842309952E-2</v>
      </c>
      <c r="AG51" s="1">
        <v>2.932046540081501E-2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1.1041762408088232</v>
      </c>
      <c r="AP51">
        <f>(U51-T51)/(1000-U51)*AO51</f>
        <v>3.0869940767681989E-2</v>
      </c>
      <c r="AQ51">
        <f>(P51+273.15)</f>
        <v>300.45092430114744</v>
      </c>
      <c r="AR51">
        <f>(O51+273.15)</f>
        <v>301.00160636901853</v>
      </c>
      <c r="AS51">
        <f>(Y51*AK51+Z51*AL51)*AM51</f>
        <v>320.05143815879273</v>
      </c>
      <c r="AT51">
        <f>((AS51+0.00000010773*(AR51^4-AQ51^4))-AP51*44100)/(L51*0.92*2*29.3+0.00000043092*AQ51^3)</f>
        <v>-8.1441085142713465</v>
      </c>
      <c r="AU51">
        <f>0.61365*EXP(17.502*J51/(240.97+J51))</f>
        <v>3.6429079642402473</v>
      </c>
      <c r="AV51">
        <f>AU51*1000/AA51</f>
        <v>40.923015036706246</v>
      </c>
      <c r="AW51">
        <f>(AV51-U51)</f>
        <v>13.541171469811715</v>
      </c>
      <c r="AX51">
        <f>IF(D51,P51,(O51+P51)/2)</f>
        <v>27.576265335083008</v>
      </c>
      <c r="AY51">
        <f>0.61365*EXP(17.502*AX51/(240.97+AX51))</f>
        <v>3.7021025377872445</v>
      </c>
      <c r="AZ51">
        <f>IF(AW51&lt;&gt;0,(1000-(AV51+U51)/2)/AW51*AP51,0)</f>
        <v>2.2018521340294011</v>
      </c>
      <c r="BA51">
        <f>U51*AA51/1000</f>
        <v>2.4374923479110584</v>
      </c>
      <c r="BB51">
        <f>(AY51-BA51)</f>
        <v>1.2646101898761861</v>
      </c>
      <c r="BC51">
        <f>1/(1.6/F51+1.37/N51)</f>
        <v>1.4860452515851916</v>
      </c>
      <c r="BD51">
        <f>G51*AA51*0.001</f>
        <v>33.619540174991869</v>
      </c>
      <c r="BE51">
        <f>G51/S51</f>
        <v>0.97556776401987377</v>
      </c>
      <c r="BF51">
        <f>(1-AP51*AA51/AU51/F51)*100</f>
        <v>83.363954067281455</v>
      </c>
      <c r="BG51">
        <f>(S51-E51/(N51/1.35))</f>
        <v>386.41731009777703</v>
      </c>
      <c r="BH51">
        <f>E51*BF51/100/BG51</f>
        <v>4.8561680828601416E-3</v>
      </c>
    </row>
    <row r="52" spans="1:60" x14ac:dyDescent="0.25">
      <c r="A52" s="1" t="s">
        <v>1</v>
      </c>
      <c r="B52" s="1" t="s">
        <v>7243</v>
      </c>
    </row>
    <row r="53" spans="1:60" x14ac:dyDescent="0.25">
      <c r="A53" s="1" t="s">
        <v>1</v>
      </c>
      <c r="B53" s="1" t="s">
        <v>7242</v>
      </c>
    </row>
    <row r="54" spans="1:60" x14ac:dyDescent="0.25">
      <c r="A54" s="1" t="s">
        <v>1</v>
      </c>
      <c r="B54" s="1" t="s">
        <v>7241</v>
      </c>
    </row>
    <row r="55" spans="1:60" x14ac:dyDescent="0.25">
      <c r="A55" s="1" t="s">
        <v>1</v>
      </c>
      <c r="B55" s="1" t="s">
        <v>7240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841C-95F9-4869-9572-537A695FC6B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7329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7328</v>
      </c>
    </row>
    <row r="12" spans="1:56" x14ac:dyDescent="0.25">
      <c r="A12" s="1" t="s">
        <v>1</v>
      </c>
      <c r="B12" s="1" t="s">
        <v>7327</v>
      </c>
    </row>
    <row r="13" spans="1:56" x14ac:dyDescent="0.25">
      <c r="A13" s="1" t="s">
        <v>1</v>
      </c>
      <c r="B13" s="1" t="s">
        <v>7326</v>
      </c>
    </row>
    <row r="14" spans="1:56" x14ac:dyDescent="0.25">
      <c r="A14" s="1" t="s">
        <v>1</v>
      </c>
      <c r="B14" s="1" t="s">
        <v>7325</v>
      </c>
    </row>
    <row r="15" spans="1:56" x14ac:dyDescent="0.25">
      <c r="A15" s="1" t="s">
        <v>1</v>
      </c>
      <c r="B15" s="1" t="s">
        <v>7324</v>
      </c>
    </row>
    <row r="16" spans="1:56" x14ac:dyDescent="0.25">
      <c r="A16" s="1" t="s">
        <v>1</v>
      </c>
      <c r="B16" s="1" t="s">
        <v>7323</v>
      </c>
    </row>
    <row r="17" spans="1:56" x14ac:dyDescent="0.25">
      <c r="A17" s="1" t="s">
        <v>1</v>
      </c>
      <c r="B17" s="1" t="s">
        <v>7322</v>
      </c>
    </row>
    <row r="18" spans="1:56" x14ac:dyDescent="0.25">
      <c r="A18" s="1">
        <v>1</v>
      </c>
      <c r="B18" s="1" t="s">
        <v>7321</v>
      </c>
      <c r="C18" s="1">
        <v>455.00000214576721</v>
      </c>
      <c r="D18" s="1">
        <v>0</v>
      </c>
      <c r="E18">
        <f>(R18-S18*(1000-T18)/(1000-U18))*AK18</f>
        <v>-3.7597227572384897</v>
      </c>
      <c r="F18">
        <f>IF(AV18&lt;&gt;0,1/(1/AV18-1/N18),0)</f>
        <v>2.50872731262309</v>
      </c>
      <c r="G18">
        <f>((AY18-AL18/2)*S18-E18)/(AY18+AL18/2)</f>
        <v>387.61143264533951</v>
      </c>
      <c r="H18">
        <f>AL18*1000</f>
        <v>26.429059491342329</v>
      </c>
      <c r="I18">
        <f>(AQ18-AW18)</f>
        <v>1.4410909435813903</v>
      </c>
      <c r="J18">
        <f>(P18+AP18*D18)</f>
        <v>26.833349227905273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27.759860992431641</v>
      </c>
      <c r="P18" s="1">
        <v>26.833349227905273</v>
      </c>
      <c r="Q18" s="1">
        <v>27.826408386230469</v>
      </c>
      <c r="R18" s="1">
        <v>399.932373046875</v>
      </c>
      <c r="S18" s="1">
        <v>393.90216064453125</v>
      </c>
      <c r="T18" s="1">
        <v>0.21586540341377258</v>
      </c>
      <c r="U18" s="1">
        <v>23.613189697265625</v>
      </c>
      <c r="V18" s="1">
        <v>0.51380443572998047</v>
      </c>
      <c r="W18" s="1">
        <v>56.204288482666016</v>
      </c>
      <c r="X18" s="1">
        <v>299.98968505859375</v>
      </c>
      <c r="Y18" s="1">
        <v>4.5804053544998169E-2</v>
      </c>
      <c r="Z18" s="1">
        <v>8.8966064453125</v>
      </c>
      <c r="AA18" s="1">
        <v>89.068267822265625</v>
      </c>
      <c r="AB18" s="1">
        <v>9.8991193771362305</v>
      </c>
      <c r="AC18" s="1">
        <v>-0.38266023993492126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1.1029032538918886</v>
      </c>
      <c r="AL18">
        <f>(U18-T18)/(1000-U18)*AK18</f>
        <v>2.6429059491342329E-2</v>
      </c>
      <c r="AM18">
        <f>(P18+273.15)</f>
        <v>299.98334922790525</v>
      </c>
      <c r="AN18">
        <f>(O18+273.15)</f>
        <v>300.90986099243162</v>
      </c>
      <c r="AO18">
        <f>(Y18*AG18+Z18*AH18)*AI18</f>
        <v>7.3286484033916466E-3</v>
      </c>
      <c r="AP18">
        <f>((AO18+0.00000010773*(AN18^4-AM18^4))-AL18*44100)/(L18*51.4+0.00000043092*AM18^3)</f>
        <v>-9.4928195967998086</v>
      </c>
      <c r="AQ18">
        <f>0.61365*EXP(17.502*J18/(240.97+J18))</f>
        <v>3.5442768476754085</v>
      </c>
      <c r="AR18">
        <f>AQ18*1000/AA18</f>
        <v>39.792812124155816</v>
      </c>
      <c r="AS18">
        <f>(AR18-U18)</f>
        <v>16.179622426890191</v>
      </c>
      <c r="AT18">
        <f>IF(D18,P18,(O18+P18)/2)</f>
        <v>27.296605110168457</v>
      </c>
      <c r="AU18">
        <f>0.61365*EXP(17.502*AT18/(240.97+AT18))</f>
        <v>3.6419860169686231</v>
      </c>
      <c r="AV18">
        <f>IF(AS18&lt;&gt;0,(1000-(AR18+U18)/2)/AS18*AL18,0)</f>
        <v>1.581691977662413</v>
      </c>
      <c r="AW18">
        <f>U18*AA18/1000</f>
        <v>2.1031859040940182</v>
      </c>
      <c r="AX18">
        <f>(AU18-AW18)</f>
        <v>1.5388001128746049</v>
      </c>
      <c r="AY18">
        <f>1/(1.6/F18+1.37/N18)</f>
        <v>1.0440145987524305</v>
      </c>
      <c r="AZ18">
        <f>G18*AA18*0.001</f>
        <v>34.523878893827174</v>
      </c>
      <c r="BA18">
        <f>G18/S18</f>
        <v>0.98402971948948337</v>
      </c>
      <c r="BB18">
        <f>(1-AL18*AA18/AQ18/F18)*100</f>
        <v>73.525752839806117</v>
      </c>
      <c r="BC18">
        <f>(S18-E18/(N18/1.35))</f>
        <v>395.08795808281809</v>
      </c>
      <c r="BD18">
        <f>E18*BB18/100/BC18</f>
        <v>-6.996832997298418E-3</v>
      </c>
    </row>
    <row r="19" spans="1:56" x14ac:dyDescent="0.25">
      <c r="A19" s="1" t="s">
        <v>1</v>
      </c>
      <c r="B19" s="1" t="s">
        <v>7320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7319</v>
      </c>
      <c r="K20" s="1">
        <f t="shared" si="0"/>
        <v>2.72</v>
      </c>
    </row>
    <row r="21" spans="1:56" x14ac:dyDescent="0.25">
      <c r="A21" s="1">
        <v>2</v>
      </c>
      <c r="B21" s="1" t="s">
        <v>7318</v>
      </c>
      <c r="C21" s="1">
        <v>658.00000214576721</v>
      </c>
      <c r="D21" s="1">
        <v>0</v>
      </c>
      <c r="E21">
        <f>(R21-S21*(1000-T21)/(1000-U21))*AK21</f>
        <v>-2.6558690374229665</v>
      </c>
      <c r="F21">
        <f>IF(AV21&lt;&gt;0,1/(1/AV21-1/N21),0)</f>
        <v>2.4365965364168347</v>
      </c>
      <c r="G21">
        <f>((AY21-AL21/2)*S21-E21)/(AY21+AL21/2)</f>
        <v>385.85717763337306</v>
      </c>
      <c r="H21">
        <f>AL21*1000</f>
        <v>25.752008930788055</v>
      </c>
      <c r="I21">
        <f>(AQ21-AW21)</f>
        <v>1.4312088516043988</v>
      </c>
      <c r="J21">
        <f>(P21+AP21*D21)</f>
        <v>26.533329010009766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27.696327209472656</v>
      </c>
      <c r="P21" s="1">
        <v>26.533329010009766</v>
      </c>
      <c r="Q21" s="1">
        <v>27.806129455566406</v>
      </c>
      <c r="R21" s="1">
        <v>399.82949829101563</v>
      </c>
      <c r="S21" s="1">
        <v>393.05899047851563</v>
      </c>
      <c r="T21" s="1">
        <v>0.21461975574493408</v>
      </c>
      <c r="U21" s="1">
        <v>23.029325485229492</v>
      </c>
      <c r="V21" s="1">
        <v>0.51269751787185669</v>
      </c>
      <c r="W21" s="1">
        <v>55.013938903808594</v>
      </c>
      <c r="X21" s="1">
        <v>299.948486328125</v>
      </c>
      <c r="Y21" s="1">
        <v>25.586818695068359</v>
      </c>
      <c r="Z21" s="1">
        <v>8.3762960433959961</v>
      </c>
      <c r="AA21" s="1">
        <v>89.061065673828125</v>
      </c>
      <c r="AB21" s="1">
        <v>9.8640289306640625</v>
      </c>
      <c r="AC21" s="1">
        <v>-0.37339594960212708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1.1027517879710476</v>
      </c>
      <c r="AL21">
        <f>(U21-T21)/(1000-U21)*AK21</f>
        <v>2.5752008930788054E-2</v>
      </c>
      <c r="AM21">
        <f>(P21+273.15)</f>
        <v>299.68332901000974</v>
      </c>
      <c r="AN21">
        <f>(O21+273.15)</f>
        <v>300.84632720947263</v>
      </c>
      <c r="AO21">
        <f>(Y21*AG21+Z21*AH21)*AI21</f>
        <v>4.0938908997053431</v>
      </c>
      <c r="AP21">
        <f>((AO21+0.00000010773*(AN21^4-AM21^4))-AL21*44100)/(L21*51.4+0.00000043092*AM21^3)</f>
        <v>-9.1938741756559725</v>
      </c>
      <c r="AQ21">
        <f>0.61365*EXP(17.502*J21/(240.97+J21))</f>
        <v>3.4822251210683866</v>
      </c>
      <c r="AR21">
        <f>AQ21*1000/AA21</f>
        <v>39.09929770907388</v>
      </c>
      <c r="AS21">
        <f>(AR21-U21)</f>
        <v>16.069972223844388</v>
      </c>
      <c r="AT21">
        <f>IF(D21,P21,(O21+P21)/2)</f>
        <v>27.114828109741211</v>
      </c>
      <c r="AU21">
        <f>0.61365*EXP(17.502*AT21/(240.97+AT21))</f>
        <v>3.6033692140915301</v>
      </c>
      <c r="AV21">
        <f>IF(AS21&lt;&gt;0,(1000-(AR21+U21)/2)/AS21*AL21,0)</f>
        <v>1.5527121113554851</v>
      </c>
      <c r="AW21">
        <f>U21*AA21/1000</f>
        <v>2.0510162694639877</v>
      </c>
      <c r="AX21">
        <f>(AU21-AW21)</f>
        <v>1.5523529446275424</v>
      </c>
      <c r="AY21">
        <f>1/(1.6/F21+1.37/N21)</f>
        <v>1.0238337457389577</v>
      </c>
      <c r="AZ21">
        <f>G21*AA21*0.001</f>
        <v>34.364851437923804</v>
      </c>
      <c r="BA21">
        <f>G21/S21</f>
        <v>0.98167752673364628</v>
      </c>
      <c r="BB21">
        <f>(1-AL21*AA21/AQ21/F21)*100</f>
        <v>72.969222670473158</v>
      </c>
      <c r="BC21">
        <f>(S21-E21/(N21/1.35))</f>
        <v>393.89663806700821</v>
      </c>
      <c r="BD21">
        <f>E21*BB21/100/BC21</f>
        <v>-4.9199886580997857E-3</v>
      </c>
    </row>
    <row r="22" spans="1:56" x14ac:dyDescent="0.25">
      <c r="A22" s="1" t="s">
        <v>1</v>
      </c>
      <c r="B22" s="1" t="s">
        <v>7317</v>
      </c>
      <c r="K22" s="1">
        <f t="shared" si="0"/>
        <v>2.72</v>
      </c>
    </row>
    <row r="23" spans="1:56" x14ac:dyDescent="0.25">
      <c r="A23" s="1" t="s">
        <v>1</v>
      </c>
      <c r="B23" s="1" t="s">
        <v>7316</v>
      </c>
      <c r="K23" s="1">
        <f t="shared" si="0"/>
        <v>2.72</v>
      </c>
    </row>
    <row r="24" spans="1:56" x14ac:dyDescent="0.25">
      <c r="A24" s="1">
        <v>3</v>
      </c>
      <c r="B24" s="1" t="s">
        <v>7315</v>
      </c>
      <c r="C24" s="1">
        <v>861.00000214576721</v>
      </c>
      <c r="D24" s="1">
        <v>0</v>
      </c>
      <c r="E24">
        <f>(R24-S24*(1000-T24)/(1000-U24))*AK24</f>
        <v>-1.9203015504512813</v>
      </c>
      <c r="F24">
        <f>IF(AV24&lt;&gt;0,1/(1/AV24-1/N24),0)</f>
        <v>2.3736708626142304</v>
      </c>
      <c r="G24">
        <f>((AY24-AL24/2)*S24-E24)/(AY24+AL24/2)</f>
        <v>384.90754732049959</v>
      </c>
      <c r="H24">
        <f>AL24*1000</f>
        <v>25.233537740723982</v>
      </c>
      <c r="I24">
        <f>(AQ24-AW24)</f>
        <v>1.4268023976619419</v>
      </c>
      <c r="J24">
        <f>(P24+AP24*D24)</f>
        <v>26.317144393920898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27.5753173828125</v>
      </c>
      <c r="P24" s="1">
        <v>26.317144393920898</v>
      </c>
      <c r="Q24" s="1">
        <v>27.705049514770508</v>
      </c>
      <c r="R24" s="1">
        <v>399.99853515625</v>
      </c>
      <c r="S24" s="1">
        <v>392.75247192382813</v>
      </c>
      <c r="T24" s="1">
        <v>0.21636945009231567</v>
      </c>
      <c r="U24" s="1">
        <v>22.5830078125</v>
      </c>
      <c r="V24" s="1">
        <v>0.52055513858795166</v>
      </c>
      <c r="W24" s="1">
        <v>54.331607818603516</v>
      </c>
      <c r="X24" s="1">
        <v>299.93435668945313</v>
      </c>
      <c r="Y24" s="1">
        <v>51.233390808105469</v>
      </c>
      <c r="Z24" s="1">
        <v>8.3571052551269531</v>
      </c>
      <c r="AA24" s="1">
        <v>89.062553405761719</v>
      </c>
      <c r="AB24" s="1">
        <v>9.7532958984375</v>
      </c>
      <c r="AC24" s="1">
        <v>-0.36182186007499695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1.1026998407700479</v>
      </c>
      <c r="AL24">
        <f>(U24-T24)/(1000-U24)*AK24</f>
        <v>2.5233537740723982E-2</v>
      </c>
      <c r="AM24">
        <f>(P24+273.15)</f>
        <v>299.46714439392088</v>
      </c>
      <c r="AN24">
        <f>(O24+273.15)</f>
        <v>300.72531738281248</v>
      </c>
      <c r="AO24">
        <f>(Y24*AG24+Z24*AH24)*AI24</f>
        <v>8.1973423460719914</v>
      </c>
      <c r="AP24">
        <f>((AO24+0.00000010773*(AN24^4-AM24^4))-AL24*44100)/(L24*51.4+0.00000043092*AM24^3)</f>
        <v>-8.9650248792729865</v>
      </c>
      <c r="AQ24">
        <f>0.61365*EXP(17.502*J24/(240.97+J24))</f>
        <v>3.4381027370254573</v>
      </c>
      <c r="AR24">
        <f>AQ24*1000/AA24</f>
        <v>38.603235653504591</v>
      </c>
      <c r="AS24">
        <f>(AR24-U24)</f>
        <v>16.020227841004591</v>
      </c>
      <c r="AT24">
        <f>IF(D24,P24,(O24+P24)/2)</f>
        <v>26.946230888366699</v>
      </c>
      <c r="AU24">
        <f>0.61365*EXP(17.502*AT24/(240.97+AT24))</f>
        <v>3.5678722987314706</v>
      </c>
      <c r="AV24">
        <f>IF(AS24&lt;&gt;0,(1000-(AR24+U24)/2)/AS24*AL24,0)</f>
        <v>1.5269174253725082</v>
      </c>
      <c r="AW24">
        <f>U24*AA24/1000</f>
        <v>2.0113003393635154</v>
      </c>
      <c r="AX24">
        <f>(AU24-AW24)</f>
        <v>1.5565719593679552</v>
      </c>
      <c r="AY24">
        <f>1/(1.6/F24+1.37/N24)</f>
        <v>1.0059058016602909</v>
      </c>
      <c r="AZ24">
        <f>G24*AA24*0.001</f>
        <v>34.280848989512748</v>
      </c>
      <c r="BA24">
        <f>G24/S24</f>
        <v>0.98002577917612699</v>
      </c>
      <c r="BB24">
        <f>(1-AL24*AA24/AQ24/F24)*100</f>
        <v>72.461902317525059</v>
      </c>
      <c r="BC24">
        <f>(S24-E24/(N24/1.35))</f>
        <v>393.35812526751664</v>
      </c>
      <c r="BD24">
        <f>E24*BB24/100/BC24</f>
        <v>-3.5374559321574924E-3</v>
      </c>
    </row>
    <row r="25" spans="1:56" x14ac:dyDescent="0.25">
      <c r="A25" s="1" t="s">
        <v>1</v>
      </c>
      <c r="B25" s="1" t="s">
        <v>7314</v>
      </c>
      <c r="K25" s="1">
        <f t="shared" si="0"/>
        <v>2.72</v>
      </c>
    </row>
    <row r="26" spans="1:56" x14ac:dyDescent="0.25">
      <c r="A26" s="1" t="s">
        <v>1</v>
      </c>
      <c r="B26" s="1" t="s">
        <v>709</v>
      </c>
      <c r="K26" s="1">
        <f t="shared" si="0"/>
        <v>2.72</v>
      </c>
    </row>
    <row r="27" spans="1:56" x14ac:dyDescent="0.25">
      <c r="A27" s="1">
        <v>4</v>
      </c>
      <c r="B27" s="1" t="s">
        <v>7313</v>
      </c>
      <c r="C27" s="1">
        <v>1064.0000021457672</v>
      </c>
      <c r="D27" s="1">
        <v>0</v>
      </c>
      <c r="E27">
        <f>(R27-S27*(1000-T27)/(1000-U27))*AK27</f>
        <v>-0.95152892175075299</v>
      </c>
      <c r="F27">
        <f>IF(AV27&lt;&gt;0,1/(1/AV27-1/N27),0)</f>
        <v>2.3213783033272688</v>
      </c>
      <c r="G27">
        <f>((AY27-AL27/2)*S27-E27)/(AY27+AL27/2)</f>
        <v>383.28008937956668</v>
      </c>
      <c r="H27">
        <f>AL27*1000</f>
        <v>24.931438507113818</v>
      </c>
      <c r="I27">
        <f>(AQ27-AW27)</f>
        <v>1.4304230210462425</v>
      </c>
      <c r="J27">
        <f>(P27+AP27*D27)</f>
        <v>26.218364715576172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27.477855682373047</v>
      </c>
      <c r="P27" s="1">
        <v>26.218364715576172</v>
      </c>
      <c r="Q27" s="1">
        <v>27.611013412475586</v>
      </c>
      <c r="R27" s="1">
        <v>400.07669067382813</v>
      </c>
      <c r="S27" s="1">
        <v>392.0750732421875</v>
      </c>
      <c r="T27" s="1">
        <v>0.21451514959335327</v>
      </c>
      <c r="U27" s="1">
        <v>22.319131851196289</v>
      </c>
      <c r="V27" s="1">
        <v>0.51901447772979736</v>
      </c>
      <c r="W27" s="1">
        <v>54.000629425048828</v>
      </c>
      <c r="X27" s="1">
        <v>299.93722534179688</v>
      </c>
      <c r="Y27" s="1">
        <v>100.34970092773438</v>
      </c>
      <c r="Z27" s="1">
        <v>8.3161649703979492</v>
      </c>
      <c r="AA27" s="1">
        <v>89.057327270507813</v>
      </c>
      <c r="AB27" s="1">
        <v>9.7912063598632813</v>
      </c>
      <c r="AC27" s="1">
        <v>-0.35568153858184814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1.1027103872860178</v>
      </c>
      <c r="AL27">
        <f>(U27-T27)/(1000-U27)*AK27</f>
        <v>2.4931438507113816E-2</v>
      </c>
      <c r="AM27">
        <f>(P27+273.15)</f>
        <v>299.36836471557615</v>
      </c>
      <c r="AN27">
        <f>(O27+273.15)</f>
        <v>300.62785568237302</v>
      </c>
      <c r="AO27">
        <f>(Y27*AG27+Z27*AH27)*AI27</f>
        <v>16.055951789559003</v>
      </c>
      <c r="AP27">
        <f>((AO27+0.00000010773*(AN27^4-AM27^4))-AL27*44100)/(L27*51.4+0.00000043092*AM27^3)</f>
        <v>-8.7916257391283938</v>
      </c>
      <c r="AQ27">
        <f>0.61365*EXP(17.502*J27/(240.97+J27))</f>
        <v>3.4181052507118452</v>
      </c>
      <c r="AR27">
        <f>AQ27*1000/AA27</f>
        <v>38.380954779043584</v>
      </c>
      <c r="AS27">
        <f>(AR27-U27)</f>
        <v>16.061822927847295</v>
      </c>
      <c r="AT27">
        <f>IF(D27,P27,(O27+P27)/2)</f>
        <v>26.848110198974609</v>
      </c>
      <c r="AU27">
        <f>0.61365*EXP(17.502*AT27/(240.97+AT27))</f>
        <v>3.5473545440413226</v>
      </c>
      <c r="AV27">
        <f>IF(AS27&lt;&gt;0,(1000-(AR27+U27)/2)/AS27*AL27,0)</f>
        <v>1.505107382711927</v>
      </c>
      <c r="AW27">
        <f>U27*AA27/1000</f>
        <v>1.9876822296656027</v>
      </c>
      <c r="AX27">
        <f>(AU27-AW27)</f>
        <v>1.5596723143757198</v>
      </c>
      <c r="AY27">
        <f>1/(1.6/F27+1.37/N27)</f>
        <v>0.99077280793228084</v>
      </c>
      <c r="AZ27">
        <f>G27*AA27*0.001</f>
        <v>34.133900356145553</v>
      </c>
      <c r="BA27">
        <f>G27/S27</f>
        <v>0.97756811268338883</v>
      </c>
      <c r="BB27">
        <f>(1-AL27*AA27/AQ27/F27)*100</f>
        <v>72.017556073287125</v>
      </c>
      <c r="BC27">
        <f>(S27-E27/(N27/1.35))</f>
        <v>392.37518062529057</v>
      </c>
      <c r="BD27">
        <f>E27*BB27/100/BC27</f>
        <v>-1.7464608074428851E-3</v>
      </c>
    </row>
    <row r="28" spans="1:56" x14ac:dyDescent="0.25">
      <c r="A28" s="1" t="s">
        <v>1</v>
      </c>
      <c r="B28" s="1" t="s">
        <v>7312</v>
      </c>
      <c r="K28" s="1">
        <f t="shared" si="0"/>
        <v>2.72</v>
      </c>
    </row>
    <row r="29" spans="1:56" x14ac:dyDescent="0.25">
      <c r="A29" s="1" t="s">
        <v>1</v>
      </c>
      <c r="B29" s="1" t="s">
        <v>7311</v>
      </c>
      <c r="K29" s="1">
        <f t="shared" si="0"/>
        <v>2.72</v>
      </c>
    </row>
    <row r="30" spans="1:56" x14ac:dyDescent="0.25">
      <c r="A30" s="1">
        <v>5</v>
      </c>
      <c r="B30" s="1" t="s">
        <v>7310</v>
      </c>
      <c r="C30" s="1">
        <v>1267.0000021457672</v>
      </c>
      <c r="D30" s="1">
        <v>0</v>
      </c>
      <c r="E30">
        <f>(R30-S30*(1000-T30)/(1000-U30))*AK30</f>
        <v>-0.11875604870219569</v>
      </c>
      <c r="F30">
        <f>IF(AV30&lt;&gt;0,1/(1/AV30-1/N30),0)</f>
        <v>2.3096917289619188</v>
      </c>
      <c r="G30">
        <f>((AY30-AL30/2)*S30-E30)/(AY30+AL30/2)</f>
        <v>381.81888265725712</v>
      </c>
      <c r="H30">
        <f>AL30*1000</f>
        <v>24.793596623035192</v>
      </c>
      <c r="I30">
        <f>(AQ30-AW30)</f>
        <v>1.4272952769016853</v>
      </c>
      <c r="J30">
        <f>(P30+AP30*D30)</f>
        <v>26.149364471435547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27.402898788452148</v>
      </c>
      <c r="P30" s="1">
        <v>26.149364471435547</v>
      </c>
      <c r="Q30" s="1">
        <v>27.53802490234375</v>
      </c>
      <c r="R30" s="1">
        <v>400.0992431640625</v>
      </c>
      <c r="S30" s="1">
        <v>391.40682983398438</v>
      </c>
      <c r="T30" s="1">
        <v>0.2152852863073349</v>
      </c>
      <c r="U30" s="1">
        <v>22.199434280395508</v>
      </c>
      <c r="V30" s="1">
        <v>0.5231364369392395</v>
      </c>
      <c r="W30" s="1">
        <v>53.943927764892578</v>
      </c>
      <c r="X30" s="1">
        <v>299.95013427734375</v>
      </c>
      <c r="Y30" s="1">
        <v>150.39518737792969</v>
      </c>
      <c r="Z30" s="1">
        <v>8.4170751571655273</v>
      </c>
      <c r="AA30" s="1">
        <v>89.051887512207031</v>
      </c>
      <c r="AB30" s="1">
        <v>9.7406129837036133</v>
      </c>
      <c r="AC30" s="1">
        <v>-0.35331660509109497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1.1027578466078811</v>
      </c>
      <c r="AL30">
        <f>(U30-T30)/(1000-U30)*AK30</f>
        <v>2.4793596623035194E-2</v>
      </c>
      <c r="AM30">
        <f>(P30+273.15)</f>
        <v>299.29936447143552</v>
      </c>
      <c r="AN30">
        <f>(O30+273.15)</f>
        <v>300.55289878845213</v>
      </c>
      <c r="AO30">
        <f>(Y30*AG30+Z30*AH30)*AI30</f>
        <v>24.063229442613647</v>
      </c>
      <c r="AP30">
        <f>((AO30+0.00000010773*(AN30^4-AM30^4))-AL30*44100)/(L30*51.4+0.00000043092*AM30^3)</f>
        <v>-8.6769809914452551</v>
      </c>
      <c r="AQ30">
        <f>0.61365*EXP(17.502*J30/(240.97+J30))</f>
        <v>3.4041968012740988</v>
      </c>
      <c r="AR30">
        <f>AQ30*1000/AA30</f>
        <v>38.22711563309042</v>
      </c>
      <c r="AS30">
        <f>(AR30-U30)</f>
        <v>16.027681352694913</v>
      </c>
      <c r="AT30">
        <f>IF(D30,P30,(O30+P30)/2)</f>
        <v>26.776131629943848</v>
      </c>
      <c r="AU30">
        <f>0.61365*EXP(17.502*AT30/(240.97+AT30))</f>
        <v>3.5323688670867814</v>
      </c>
      <c r="AV30">
        <f>IF(AS30&lt;&gt;0,(1000-(AR30+U30)/2)/AS30*AL30,0)</f>
        <v>1.5001858560816714</v>
      </c>
      <c r="AW30">
        <f>U30*AA30/1000</f>
        <v>1.9769015243724135</v>
      </c>
      <c r="AX30">
        <f>(AU30-AW30)</f>
        <v>1.5554673427143679</v>
      </c>
      <c r="AY30">
        <f>1/(1.6/F30+1.37/N30)</f>
        <v>0.98736121338984839</v>
      </c>
      <c r="AZ30">
        <f>G30*AA30*0.001</f>
        <v>34.001692188430638</v>
      </c>
      <c r="BA30">
        <f>G30/S30</f>
        <v>0.975503883821358</v>
      </c>
      <c r="BB30">
        <f>(1-AL30*AA30/AQ30/F30)*100</f>
        <v>71.918908680810233</v>
      </c>
      <c r="BC30">
        <f>(S30-E30/(N30/1.35))</f>
        <v>391.44428488783404</v>
      </c>
      <c r="BD30">
        <f>E30*BB30/100/BC30</f>
        <v>-2.1818700008238414E-4</v>
      </c>
    </row>
    <row r="31" spans="1:56" x14ac:dyDescent="0.25">
      <c r="A31" s="1" t="s">
        <v>1</v>
      </c>
      <c r="B31" s="1" t="s">
        <v>7309</v>
      </c>
      <c r="K31" s="1">
        <f t="shared" si="0"/>
        <v>2.72</v>
      </c>
    </row>
    <row r="32" spans="1:56" x14ac:dyDescent="0.25">
      <c r="A32" s="1" t="s">
        <v>1</v>
      </c>
      <c r="B32" s="1" t="s">
        <v>7308</v>
      </c>
      <c r="K32" s="1">
        <f t="shared" si="0"/>
        <v>2.72</v>
      </c>
    </row>
    <row r="33" spans="1:56" x14ac:dyDescent="0.25">
      <c r="A33" s="1">
        <v>6</v>
      </c>
      <c r="B33" s="1" t="s">
        <v>7307</v>
      </c>
      <c r="C33" s="1">
        <v>1470.0000021457672</v>
      </c>
      <c r="D33" s="1">
        <v>0</v>
      </c>
      <c r="E33">
        <f>(R33-S33*(1000-T33)/(1000-U33))*AK33</f>
        <v>1.3244806316449478</v>
      </c>
      <c r="F33">
        <f>IF(AV33&lt;&gt;0,1/(1/AV33-1/N33),0)</f>
        <v>2.3513183479935833</v>
      </c>
      <c r="G33">
        <f>((AY33-AL33/2)*S33-E33)/(AY33+AL33/2)</f>
        <v>379.29776649033829</v>
      </c>
      <c r="H33">
        <f>AL33*1000</f>
        <v>24.955771838282509</v>
      </c>
      <c r="I33">
        <f>(AQ33-AW33)</f>
        <v>1.4198805988139875</v>
      </c>
      <c r="J33">
        <f>(P33+AP33*D33)</f>
        <v>26.174209594726563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27.383180618286133</v>
      </c>
      <c r="P33" s="1">
        <v>26.174209594726563</v>
      </c>
      <c r="Q33" s="1">
        <v>27.513134002685547</v>
      </c>
      <c r="R33" s="1">
        <v>400.26199340820313</v>
      </c>
      <c r="S33" s="1">
        <v>390.23019409179688</v>
      </c>
      <c r="T33" s="1">
        <v>0.2161119133234024</v>
      </c>
      <c r="U33" s="1">
        <v>22.340211868286133</v>
      </c>
      <c r="V33" s="1">
        <v>0.52572029829025269</v>
      </c>
      <c r="W33" s="1">
        <v>54.345466613769531</v>
      </c>
      <c r="X33" s="1">
        <v>299.9591064453125</v>
      </c>
      <c r="Y33" s="1">
        <v>300.59719848632813</v>
      </c>
      <c r="Z33" s="1">
        <v>9.9056539535522461</v>
      </c>
      <c r="AA33" s="1">
        <v>89.046539306640625</v>
      </c>
      <c r="AB33" s="1">
        <v>9.7411222457885742</v>
      </c>
      <c r="AC33" s="1">
        <v>-0.36072999238967896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1.102790832519531</v>
      </c>
      <c r="AL33">
        <f>(U33-T33)/(1000-U33)*AK33</f>
        <v>2.4955771838282508E-2</v>
      </c>
      <c r="AM33">
        <f>(P33+273.15)</f>
        <v>299.32420959472654</v>
      </c>
      <c r="AN33">
        <f>(O33+273.15)</f>
        <v>300.53318061828611</v>
      </c>
      <c r="AO33">
        <f>(Y33*AG33+Z33*AH33)*AI33</f>
        <v>48.095550682793146</v>
      </c>
      <c r="AP33">
        <f>((AO33+0.00000010773*(AN33^4-AM33^4))-AL33*44100)/(L33*51.4+0.00000043092*AM33^3)</f>
        <v>-8.5421715813406003</v>
      </c>
      <c r="AQ33">
        <f>0.61365*EXP(17.502*J33/(240.97+J33))</f>
        <v>3.409199153062008</v>
      </c>
      <c r="AR33">
        <f>AQ33*1000/AA33</f>
        <v>38.285588408125456</v>
      </c>
      <c r="AS33">
        <f>(AR33-U33)</f>
        <v>15.945376539839323</v>
      </c>
      <c r="AT33">
        <f>IF(D33,P33,(O33+P33)/2)</f>
        <v>26.778695106506348</v>
      </c>
      <c r="AU33">
        <f>0.61365*EXP(17.502*AT33/(240.97+AT33))</f>
        <v>3.5329016229489461</v>
      </c>
      <c r="AV33">
        <f>IF(AS33&lt;&gt;0,(1000-(AR33+U33)/2)/AS33*AL33,0)</f>
        <v>1.5176367869529566</v>
      </c>
      <c r="AW33">
        <f>U33*AA33/1000</f>
        <v>1.9893185542480205</v>
      </c>
      <c r="AX33">
        <f>(AU33-AW33)</f>
        <v>1.5435830687009255</v>
      </c>
      <c r="AY33">
        <f>1/(1.6/F33+1.37/N33)</f>
        <v>0.99946353488044015</v>
      </c>
      <c r="AZ33">
        <f>G33*AA33*0.001</f>
        <v>33.775153472702904</v>
      </c>
      <c r="BA33">
        <f>G33/S33</f>
        <v>0.97198467015884771</v>
      </c>
      <c r="BB33">
        <f>(1-AL33*AA33/AQ33/F33)*100</f>
        <v>72.278019897726622</v>
      </c>
      <c r="BC33">
        <f>(S33-E33/(N33/1.35))</f>
        <v>389.81245963596729</v>
      </c>
      <c r="BD33">
        <f>E33*BB33/100/BC33</f>
        <v>2.4558177934483382E-3</v>
      </c>
    </row>
    <row r="34" spans="1:56" x14ac:dyDescent="0.25">
      <c r="A34" s="1" t="s">
        <v>1</v>
      </c>
      <c r="B34" s="1" t="s">
        <v>7306</v>
      </c>
      <c r="K34" s="1">
        <f t="shared" si="0"/>
        <v>2.72</v>
      </c>
    </row>
    <row r="35" spans="1:56" x14ac:dyDescent="0.25">
      <c r="A35" s="1" t="s">
        <v>1</v>
      </c>
      <c r="B35" s="1" t="s">
        <v>7305</v>
      </c>
      <c r="K35" s="1">
        <f t="shared" si="0"/>
        <v>2.72</v>
      </c>
    </row>
    <row r="36" spans="1:56" x14ac:dyDescent="0.25">
      <c r="A36" s="1">
        <v>7</v>
      </c>
      <c r="B36" s="1" t="s">
        <v>7304</v>
      </c>
      <c r="C36" s="1">
        <v>1673.0000021457672</v>
      </c>
      <c r="D36" s="1">
        <v>0</v>
      </c>
      <c r="E36">
        <f>(R36-S36*(1000-T36)/(1000-U36))*AK36</f>
        <v>2.3713096087406753</v>
      </c>
      <c r="F36">
        <f>IF(AV36&lt;&gt;0,1/(1/AV36-1/N36),0)</f>
        <v>2.4290899812237168</v>
      </c>
      <c r="G36">
        <f>((AY36-AL36/2)*S36-E36)/(AY36+AL36/2)</f>
        <v>377.17918674377023</v>
      </c>
      <c r="H36">
        <f>AL36*1000</f>
        <v>25.251442367956031</v>
      </c>
      <c r="I36">
        <f>(AQ36-AW36)</f>
        <v>1.4067204469579759</v>
      </c>
      <c r="J36">
        <f>(P36+AP36*D36)</f>
        <v>26.221452713012695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27.353513717651367</v>
      </c>
      <c r="P36" s="1">
        <v>26.221452713012695</v>
      </c>
      <c r="Q36" s="1">
        <v>27.476430892944336</v>
      </c>
      <c r="R36" s="1">
        <v>400.02450561523438</v>
      </c>
      <c r="S36" s="1">
        <v>388.96771240234375</v>
      </c>
      <c r="T36" s="1">
        <v>0.21507754921913147</v>
      </c>
      <c r="U36" s="1">
        <v>22.595499038696289</v>
      </c>
      <c r="V36" s="1">
        <v>0.52410292625427246</v>
      </c>
      <c r="W36" s="1">
        <v>55.060916900634766</v>
      </c>
      <c r="X36" s="1">
        <v>299.95849609375</v>
      </c>
      <c r="Y36" s="1">
        <v>501.00521850585938</v>
      </c>
      <c r="Z36" s="1">
        <v>10.064479827880859</v>
      </c>
      <c r="AA36" s="1">
        <v>89.044654846191406</v>
      </c>
      <c r="AB36" s="1">
        <v>9.7075662612915039</v>
      </c>
      <c r="AC36" s="1">
        <v>-0.36813414096832275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1.1027885885799629</v>
      </c>
      <c r="AL36">
        <f>(U36-T36)/(1000-U36)*AK36</f>
        <v>2.5251442367956029E-2</v>
      </c>
      <c r="AM36">
        <f>(P36+273.15)</f>
        <v>299.37145271301267</v>
      </c>
      <c r="AN36">
        <f>(O36+273.15)</f>
        <v>300.50351371765134</v>
      </c>
      <c r="AO36">
        <f>(Y36*AG36+Z36*AH36)*AI36</f>
        <v>80.160833169203215</v>
      </c>
      <c r="AP36">
        <f>((AO36+0.00000010773*(AN36^4-AM36^4))-AL36*44100)/(L36*51.4+0.00000043092*AM36^3)</f>
        <v>-8.3926249162375921</v>
      </c>
      <c r="AQ36">
        <f>0.61365*EXP(17.502*J36/(240.97+J36))</f>
        <v>3.4187288599361367</v>
      </c>
      <c r="AR36">
        <f>AQ36*1000/AA36</f>
        <v>38.393420310757278</v>
      </c>
      <c r="AS36">
        <f>(AR36-U36)</f>
        <v>15.797921272060989</v>
      </c>
      <c r="AT36">
        <f>IF(D36,P36,(O36+P36)/2)</f>
        <v>26.787483215332031</v>
      </c>
      <c r="AU36">
        <f>0.61365*EXP(17.502*AT36/(240.97+AT36))</f>
        <v>3.5347285487701212</v>
      </c>
      <c r="AV36">
        <f>IF(AS36&lt;&gt;0,(1000-(AR36+U36)/2)/AS36*AL36,0)</f>
        <v>1.5496604176799946</v>
      </c>
      <c r="AW36">
        <f>U36*AA36/1000</f>
        <v>2.0120084129781608</v>
      </c>
      <c r="AX36">
        <f>(AU36-AW36)</f>
        <v>1.5227201357919604</v>
      </c>
      <c r="AY36">
        <f>1/(1.6/F36+1.37/N36)</f>
        <v>1.0217110342860465</v>
      </c>
      <c r="AZ36">
        <f>G36*AA36*0.001</f>
        <v>33.585790498766201</v>
      </c>
      <c r="BA36">
        <f>G36/S36</f>
        <v>0.96969279124540908</v>
      </c>
      <c r="BB36">
        <f>(1-AL36*AA36/AQ36/F36)*100</f>
        <v>72.923920283047323</v>
      </c>
      <c r="BC36">
        <f>(S36-E36/(N36/1.35))</f>
        <v>388.2198134105854</v>
      </c>
      <c r="BD36">
        <f>E36*BB36/100/BC36</f>
        <v>4.4543113695060593E-3</v>
      </c>
    </row>
    <row r="37" spans="1:56" x14ac:dyDescent="0.25">
      <c r="A37" s="1" t="s">
        <v>1</v>
      </c>
      <c r="B37" s="1" t="s">
        <v>7303</v>
      </c>
      <c r="K37" s="1">
        <f t="shared" si="0"/>
        <v>2.72</v>
      </c>
    </row>
    <row r="38" spans="1:56" x14ac:dyDescent="0.25">
      <c r="A38" s="1" t="s">
        <v>1</v>
      </c>
      <c r="B38" s="1" t="s">
        <v>7302</v>
      </c>
      <c r="K38" s="1">
        <f t="shared" si="0"/>
        <v>2.72</v>
      </c>
    </row>
    <row r="39" spans="1:56" x14ac:dyDescent="0.25">
      <c r="A39" s="1">
        <v>8</v>
      </c>
      <c r="B39" s="1" t="s">
        <v>7301</v>
      </c>
      <c r="C39" s="1">
        <v>1876.5000021345913</v>
      </c>
      <c r="D39" s="1">
        <v>0</v>
      </c>
      <c r="E39">
        <f>(R39-S39*(1000-T39)/(1000-U39))*AK39</f>
        <v>2.6849279462774156</v>
      </c>
      <c r="F39">
        <f>IF(AV39&lt;&gt;0,1/(1/AV39-1/N39),0)</f>
        <v>2.5553035839050398</v>
      </c>
      <c r="G39">
        <f>((AY39-AL39/2)*S39-E39)/(AY39+AL39/2)</f>
        <v>376.56691144381415</v>
      </c>
      <c r="H39">
        <f>AL39*1000</f>
        <v>25.730273448300906</v>
      </c>
      <c r="I39">
        <f>(AQ39-AW39)</f>
        <v>1.3877540056576829</v>
      </c>
      <c r="J39">
        <f>(P39+AP39*D39)</f>
        <v>26.310052871704102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27.352943420410156</v>
      </c>
      <c r="P39" s="1">
        <v>26.310052871704102</v>
      </c>
      <c r="Q39" s="1">
        <v>27.462190628051758</v>
      </c>
      <c r="R39" s="1">
        <v>399.91671752929688</v>
      </c>
      <c r="S39" s="1">
        <v>388.41976928710938</v>
      </c>
      <c r="T39" s="1">
        <v>0.2159871906042099</v>
      </c>
      <c r="U39" s="1">
        <v>23.010448455810547</v>
      </c>
      <c r="V39" s="1">
        <v>0.52632486820220947</v>
      </c>
      <c r="W39" s="1">
        <v>56.072635650634766</v>
      </c>
      <c r="X39" s="1">
        <v>299.96728515625</v>
      </c>
      <c r="Y39" s="1">
        <v>750.78155517578125</v>
      </c>
      <c r="Z39" s="1">
        <v>9.8247747421264648</v>
      </c>
      <c r="AA39" s="1">
        <v>89.042579650878906</v>
      </c>
      <c r="AB39" s="1">
        <v>9.7703914642333984</v>
      </c>
      <c r="AC39" s="1">
        <v>-0.37835142016410828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1.1028209013097425</v>
      </c>
      <c r="AL39">
        <f>(U39-T39)/(1000-U39)*AK39</f>
        <v>2.5730273448300905E-2</v>
      </c>
      <c r="AM39">
        <f>(P39+273.15)</f>
        <v>299.46005287170408</v>
      </c>
      <c r="AN39">
        <f>(O39+273.15)</f>
        <v>300.50294342041013</v>
      </c>
      <c r="AO39">
        <f>(Y39*AG39+Z39*AH39)*AI39</f>
        <v>120.12504614312093</v>
      </c>
      <c r="AP39">
        <f>((AO39+0.00000010773*(AN39^4-AM39^4))-AL39*44100)/(L39*51.4+0.00000043092*AM39^3)</f>
        <v>-8.2453731877598724</v>
      </c>
      <c r="AQ39">
        <f>0.61365*EXP(17.502*J39/(240.97+J39))</f>
        <v>3.4366636950866369</v>
      </c>
      <c r="AR39">
        <f>AQ39*1000/AA39</f>
        <v>38.595733732796397</v>
      </c>
      <c r="AS39">
        <f>(AR39-U39)</f>
        <v>15.58528527698585</v>
      </c>
      <c r="AT39">
        <f>IF(D39,P39,(O39+P39)/2)</f>
        <v>26.831498146057129</v>
      </c>
      <c r="AU39">
        <f>0.61365*EXP(17.502*AT39/(240.97+AT39))</f>
        <v>3.5438910574024765</v>
      </c>
      <c r="AV39">
        <f>IF(AS39&lt;&gt;0,(1000-(AR39+U39)/2)/AS39*AL39,0)</f>
        <v>1.6000798861356764</v>
      </c>
      <c r="AW39">
        <f>U39*AA39/1000</f>
        <v>2.048909689428954</v>
      </c>
      <c r="AX39">
        <f>(AU39-AW39)</f>
        <v>1.4949813679735224</v>
      </c>
      <c r="AY39">
        <f>1/(1.6/F39+1.37/N39)</f>
        <v>1.0568410042241916</v>
      </c>
      <c r="AZ39">
        <f>G39*AA39*0.001</f>
        <v>33.530489206121281</v>
      </c>
      <c r="BA39">
        <f>G39/S39</f>
        <v>0.96948441150395226</v>
      </c>
      <c r="BB39">
        <f>(1-AL39*AA39/AQ39/F39)*100</f>
        <v>73.91068983010679</v>
      </c>
      <c r="BC39">
        <f>(S39-E39/(N39/1.35))</f>
        <v>387.57295666653761</v>
      </c>
      <c r="BD39">
        <f>E39*BB39/100/BC39</f>
        <v>5.1201941012678784E-3</v>
      </c>
    </row>
    <row r="40" spans="1:56" x14ac:dyDescent="0.25">
      <c r="A40" s="1" t="s">
        <v>1</v>
      </c>
      <c r="B40" s="1" t="s">
        <v>7300</v>
      </c>
      <c r="K40" s="1">
        <f t="shared" si="0"/>
        <v>2.72</v>
      </c>
    </row>
    <row r="41" spans="1:56" x14ac:dyDescent="0.25">
      <c r="A41" s="1" t="s">
        <v>1</v>
      </c>
      <c r="B41" s="1" t="s">
        <v>7299</v>
      </c>
      <c r="K41" s="1">
        <f t="shared" si="0"/>
        <v>2.72</v>
      </c>
    </row>
    <row r="42" spans="1:56" x14ac:dyDescent="0.25">
      <c r="A42" s="1">
        <v>9</v>
      </c>
      <c r="B42" s="1" t="s">
        <v>7298</v>
      </c>
      <c r="C42" s="1">
        <v>2079.5000021345913</v>
      </c>
      <c r="D42" s="1">
        <v>0</v>
      </c>
      <c r="E42">
        <f>(R42-S42*(1000-T42)/(1000-U42))*AK42</f>
        <v>3.2090075430153009</v>
      </c>
      <c r="F42">
        <f>IF(AV42&lt;&gt;0,1/(1/AV42-1/N42),0)</f>
        <v>2.6984326562439405</v>
      </c>
      <c r="G42">
        <f>((AY42-AL42/2)*S42-E42)/(AY42+AL42/2)</f>
        <v>375.73569650171572</v>
      </c>
      <c r="H42">
        <f>AL42*1000</f>
        <v>26.238939633746089</v>
      </c>
      <c r="I42">
        <f>(AQ42-AW42)</f>
        <v>1.367664433789995</v>
      </c>
      <c r="J42">
        <f>(P42+AP42*D42)</f>
        <v>26.402175903320313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27.370273590087891</v>
      </c>
      <c r="P42" s="1">
        <v>26.402175903320313</v>
      </c>
      <c r="Q42" s="1">
        <v>27.461380004882813</v>
      </c>
      <c r="R42" s="1">
        <v>399.94757080078125</v>
      </c>
      <c r="S42" s="1">
        <v>387.8114013671875</v>
      </c>
      <c r="T42" s="1">
        <v>0.21415014564990997</v>
      </c>
      <c r="U42" s="1">
        <v>23.447544097900391</v>
      </c>
      <c r="V42" s="1">
        <v>0.52129501104354858</v>
      </c>
      <c r="W42" s="1">
        <v>57.077182769775391</v>
      </c>
      <c r="X42" s="1">
        <v>299.9840087890625</v>
      </c>
      <c r="Y42" s="1">
        <v>1000.6994018554688</v>
      </c>
      <c r="Z42" s="1">
        <v>10.078871726989746</v>
      </c>
      <c r="AA42" s="1">
        <v>89.038505554199219</v>
      </c>
      <c r="AB42" s="1">
        <v>9.7261962890625</v>
      </c>
      <c r="AC42" s="1">
        <v>-0.38392165303230286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1.1028823852539058</v>
      </c>
      <c r="AL42">
        <f>(U42-T42)/(1000-U42)*AK42</f>
        <v>2.623893963374609E-2</v>
      </c>
      <c r="AM42">
        <f>(P42+273.15)</f>
        <v>299.55217590332029</v>
      </c>
      <c r="AN42">
        <f>(O42+273.15)</f>
        <v>300.52027359008787</v>
      </c>
      <c r="AO42">
        <f>(Y42*AG42+Z42*AH42)*AI42</f>
        <v>160.11190071809506</v>
      </c>
      <c r="AP42">
        <f>((AO42+0.00000010773*(AN42^4-AM42^4))-AL42*44100)/(L42*51.4+0.00000043092*AM42^3)</f>
        <v>-8.1073751073408449</v>
      </c>
      <c r="AQ42">
        <f>0.61365*EXP(17.502*J42/(240.97+J42))</f>
        <v>3.45539871918323</v>
      </c>
      <c r="AR42">
        <f>AQ42*1000/AA42</f>
        <v>38.807914594656708</v>
      </c>
      <c r="AS42">
        <f>(AR42-U42)</f>
        <v>15.360370496756317</v>
      </c>
      <c r="AT42">
        <f>IF(D42,P42,(O42+P42)/2)</f>
        <v>26.886224746704102</v>
      </c>
      <c r="AU42">
        <f>0.61365*EXP(17.502*AT42/(240.97+AT42))</f>
        <v>3.5553123072211386</v>
      </c>
      <c r="AV42">
        <f>IF(AS42&lt;&gt;0,(1000-(AR42+U42)/2)/AS42*AL42,0)</f>
        <v>1.6550499890521493</v>
      </c>
      <c r="AW42">
        <f>U42*AA42/1000</f>
        <v>2.087734285393235</v>
      </c>
      <c r="AX42">
        <f>(AU42-AW42)</f>
        <v>1.4675780218279035</v>
      </c>
      <c r="AY42">
        <f>1/(1.6/F42+1.37/N42)</f>
        <v>1.0952851858019146</v>
      </c>
      <c r="AZ42">
        <f>G42*AA42*0.001</f>
        <v>33.454944899878932</v>
      </c>
      <c r="BA42">
        <f>G42/S42</f>
        <v>0.96886191374750674</v>
      </c>
      <c r="BB42">
        <f>(1-AL42*AA42/AQ42/F42)*100</f>
        <v>74.943847104180563</v>
      </c>
      <c r="BC42">
        <f>(S42-E42/(N42/1.35))</f>
        <v>386.79929670691047</v>
      </c>
      <c r="BD42">
        <f>E42*BB42/100/BC42</f>
        <v>6.2175751793605624E-3</v>
      </c>
    </row>
    <row r="43" spans="1:56" x14ac:dyDescent="0.25">
      <c r="A43" s="1" t="s">
        <v>1</v>
      </c>
      <c r="B43" s="1" t="s">
        <v>7297</v>
      </c>
      <c r="K43" s="1">
        <f t="shared" si="0"/>
        <v>2.72</v>
      </c>
    </row>
    <row r="44" spans="1:56" x14ac:dyDescent="0.25">
      <c r="A44" s="1" t="s">
        <v>1</v>
      </c>
      <c r="B44" s="1" t="s">
        <v>7296</v>
      </c>
      <c r="K44" s="1">
        <f t="shared" si="0"/>
        <v>2.72</v>
      </c>
    </row>
    <row r="45" spans="1:56" x14ac:dyDescent="0.25">
      <c r="A45" s="1">
        <v>10</v>
      </c>
      <c r="B45" s="1" t="s">
        <v>7295</v>
      </c>
      <c r="C45" s="1">
        <v>2282.0000021457672</v>
      </c>
      <c r="D45" s="1">
        <v>0</v>
      </c>
      <c r="E45">
        <f>(R45-S45*(1000-T45)/(1000-U45))*AK45</f>
        <v>3.3240195984176628</v>
      </c>
      <c r="F45">
        <f>IF(AV45&lt;&gt;0,1/(1/AV45-1/N45),0)</f>
        <v>2.8443964976962297</v>
      </c>
      <c r="G45">
        <f>((AY45-AL45/2)*S45-E45)/(AY45+AL45/2)</f>
        <v>375.5569592966167</v>
      </c>
      <c r="H45">
        <f>AL45*1000</f>
        <v>26.76948796219877</v>
      </c>
      <c r="I45">
        <f>(AQ45-AW45)</f>
        <v>1.3508091480954323</v>
      </c>
      <c r="J45">
        <f>(P45+AP45*D45)</f>
        <v>26.520719528198242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27.407201766967773</v>
      </c>
      <c r="P45" s="1">
        <v>26.520719528198242</v>
      </c>
      <c r="Q45" s="1">
        <v>27.485784530639648</v>
      </c>
      <c r="R45" s="1">
        <v>399.92559814453125</v>
      </c>
      <c r="S45" s="1">
        <v>387.5047607421875</v>
      </c>
      <c r="T45" s="1">
        <v>0.21611668169498444</v>
      </c>
      <c r="U45" s="1">
        <v>23.910470962524414</v>
      </c>
      <c r="V45" s="1">
        <v>0.52491503953933716</v>
      </c>
      <c r="W45" s="1">
        <v>58.074954986572266</v>
      </c>
      <c r="X45" s="1">
        <v>299.953369140625</v>
      </c>
      <c r="Y45" s="1">
        <v>1249.8568115234375</v>
      </c>
      <c r="Z45" s="1">
        <v>9.8791418075561523</v>
      </c>
      <c r="AA45" s="1">
        <v>89.033332824707031</v>
      </c>
      <c r="AB45" s="1">
        <v>9.8339309692382813</v>
      </c>
      <c r="AC45" s="1">
        <v>-0.40031054615974426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1.1027697394875915</v>
      </c>
      <c r="AL45">
        <f>(U45-T45)/(1000-U45)*AK45</f>
        <v>2.676948796219877E-2</v>
      </c>
      <c r="AM45">
        <f>(P45+273.15)</f>
        <v>299.67071952819822</v>
      </c>
      <c r="AN45">
        <f>(O45+273.15)</f>
        <v>300.55720176696775</v>
      </c>
      <c r="AO45">
        <f>(Y45*AG45+Z45*AH45)*AI45</f>
        <v>199.97708537391372</v>
      </c>
      <c r="AP45">
        <f>((AO45+0.00000010773*(AN45^4-AM45^4))-AL45*44100)/(L45*51.4+0.00000043092*AM45^3)</f>
        <v>-7.9787778443836048</v>
      </c>
      <c r="AQ45">
        <f>0.61365*EXP(17.502*J45/(240.97+J45))</f>
        <v>3.4796380672973615</v>
      </c>
      <c r="AR45">
        <f>AQ45*1000/AA45</f>
        <v>39.082419548959656</v>
      </c>
      <c r="AS45">
        <f>(AR45-U45)</f>
        <v>15.171948586435242</v>
      </c>
      <c r="AT45">
        <f>IF(D45,P45,(O45+P45)/2)</f>
        <v>26.963960647583008</v>
      </c>
      <c r="AU45">
        <f>0.61365*EXP(17.502*AT45/(240.97+AT45))</f>
        <v>3.5715907510874771</v>
      </c>
      <c r="AV45">
        <f>IF(AS45&lt;&gt;0,(1000-(AR45+U45)/2)/AS45*AL45,0)</f>
        <v>1.7088341752787808</v>
      </c>
      <c r="AW45">
        <f>U45*AA45/1000</f>
        <v>2.1288289192019292</v>
      </c>
      <c r="AX45">
        <f>(AU45-AW45)</f>
        <v>1.442761831885548</v>
      </c>
      <c r="AY45">
        <f>1/(1.6/F45+1.37/N45)</f>
        <v>1.1330457259927864</v>
      </c>
      <c r="AZ45">
        <f>G45*AA45*0.001</f>
        <v>33.437087751690626</v>
      </c>
      <c r="BA45">
        <f>G45/S45</f>
        <v>0.96916734281486716</v>
      </c>
      <c r="BB45">
        <f>(1-AL45*AA45/AQ45/F45)*100</f>
        <v>75.919334422143606</v>
      </c>
      <c r="BC45">
        <f>(S45-E45/(N45/1.35))</f>
        <v>386.45638186450822</v>
      </c>
      <c r="BD45">
        <f>E45*BB45/100/BC45</f>
        <v>6.5300346264305356E-3</v>
      </c>
    </row>
    <row r="46" spans="1:56" x14ac:dyDescent="0.25">
      <c r="A46" s="1" t="s">
        <v>1</v>
      </c>
      <c r="B46" s="1" t="s">
        <v>7294</v>
      </c>
      <c r="K46" s="1">
        <f t="shared" si="0"/>
        <v>2.72</v>
      </c>
    </row>
    <row r="47" spans="1:56" x14ac:dyDescent="0.25">
      <c r="A47" s="1" t="s">
        <v>1</v>
      </c>
      <c r="B47" s="1" t="s">
        <v>7293</v>
      </c>
      <c r="K47" s="1">
        <f t="shared" si="0"/>
        <v>2.72</v>
      </c>
    </row>
    <row r="48" spans="1:56" x14ac:dyDescent="0.25">
      <c r="A48" s="1">
        <v>11</v>
      </c>
      <c r="B48" s="1" t="s">
        <v>7292</v>
      </c>
      <c r="C48" s="1">
        <v>2485.5000021345913</v>
      </c>
      <c r="D48" s="1">
        <v>0</v>
      </c>
      <c r="E48">
        <f>(R48-S48*(1000-T48)/(1000-U48))*AK48</f>
        <v>3.50457000876033</v>
      </c>
      <c r="F48">
        <f>IF(AV48&lt;&gt;0,1/(1/AV48-1/N48),0)</f>
        <v>3.0320358450323504</v>
      </c>
      <c r="G48">
        <f>((AY48-AL48/2)*S48-E48)/(AY48+AL48/2)</f>
        <v>375.36698218703373</v>
      </c>
      <c r="H48">
        <f>AL48*1000</f>
        <v>27.516101793009796</v>
      </c>
      <c r="I48">
        <f>(AQ48-AW48)</f>
        <v>1.3360987619128304</v>
      </c>
      <c r="J48">
        <f>(P48+AP48*D48)</f>
        <v>26.727701187133789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27.472011566162109</v>
      </c>
      <c r="P48" s="1">
        <v>26.727701187133789</v>
      </c>
      <c r="Q48" s="1">
        <v>27.525911331176758</v>
      </c>
      <c r="R48" s="1">
        <v>400.0718994140625</v>
      </c>
      <c r="S48" s="1">
        <v>387.23269653320313</v>
      </c>
      <c r="T48" s="1">
        <v>0.21744672954082489</v>
      </c>
      <c r="U48" s="1">
        <v>24.554817199707031</v>
      </c>
      <c r="V48" s="1">
        <v>0.52615058422088623</v>
      </c>
      <c r="W48" s="1">
        <v>59.414695739746094</v>
      </c>
      <c r="X48" s="1">
        <v>299.9749755859375</v>
      </c>
      <c r="Y48" s="1">
        <v>1600.91015625</v>
      </c>
      <c r="Z48" s="1">
        <v>9.8294219970703125</v>
      </c>
      <c r="AA48" s="1">
        <v>89.034187316894531</v>
      </c>
      <c r="AB48" s="1">
        <v>9.8619365692138672</v>
      </c>
      <c r="AC48" s="1">
        <v>-0.40512001514434814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1.1028491749482994</v>
      </c>
      <c r="AL48">
        <f>(U48-T48)/(1000-U48)*AK48</f>
        <v>2.7516101793009794E-2</v>
      </c>
      <c r="AM48">
        <f>(P48+273.15)</f>
        <v>299.87770118713377</v>
      </c>
      <c r="AN48">
        <f>(O48+273.15)</f>
        <v>300.62201156616209</v>
      </c>
      <c r="AO48">
        <f>(Y48*AG48+Z48*AH48)*AI48</f>
        <v>256.14561927469913</v>
      </c>
      <c r="AP48">
        <f>((AO48+0.00000010773*(AN48^4-AM48^4))-AL48*44100)/(L48*51.4+0.00000043092*AM48^3)</f>
        <v>-7.799617637785631</v>
      </c>
      <c r="AQ48">
        <f>0.61365*EXP(17.502*J48/(240.97+J48))</f>
        <v>3.52231695600365</v>
      </c>
      <c r="AR48">
        <f>AQ48*1000/AA48</f>
        <v>39.561398403816042</v>
      </c>
      <c r="AS48">
        <f>(AR48-U48)</f>
        <v>15.006581204109011</v>
      </c>
      <c r="AT48">
        <f>IF(D48,P48,(O48+P48)/2)</f>
        <v>27.099856376647949</v>
      </c>
      <c r="AU48">
        <f>0.61365*EXP(17.502*AT48/(240.97+AT48))</f>
        <v>3.600204601858854</v>
      </c>
      <c r="AV48">
        <f>IF(AS48&lt;&gt;0,(1000-(AR48+U48)/2)/AS48*AL48,0)</f>
        <v>1.77482047864123</v>
      </c>
      <c r="AW48">
        <f>U48*AA48/1000</f>
        <v>2.1862181940908196</v>
      </c>
      <c r="AX48">
        <f>(AU48-AW48)</f>
        <v>1.4139864077680344</v>
      </c>
      <c r="AY48">
        <f>1/(1.6/F48+1.37/N48)</f>
        <v>1.1795712246157415</v>
      </c>
      <c r="AZ48">
        <f>G48*AA48*0.001</f>
        <v>33.420494204617775</v>
      </c>
      <c r="BA48">
        <f>G48/S48</f>
        <v>0.96935766413218682</v>
      </c>
      <c r="BB48">
        <f>(1-AL48*AA48/AQ48/F48)*100</f>
        <v>77.060658773626471</v>
      </c>
      <c r="BC48">
        <f>(S48-E48/(N48/1.35))</f>
        <v>386.12737297425616</v>
      </c>
      <c r="BD48">
        <f>E48*BB48/100/BC48</f>
        <v>6.9941810007696763E-3</v>
      </c>
    </row>
    <row r="49" spans="1:56" x14ac:dyDescent="0.25">
      <c r="A49" s="1" t="s">
        <v>1</v>
      </c>
      <c r="B49" s="1" t="s">
        <v>7291</v>
      </c>
      <c r="K49" s="1">
        <f t="shared" si="0"/>
        <v>2.72</v>
      </c>
    </row>
    <row r="50" spans="1:56" x14ac:dyDescent="0.25">
      <c r="A50" s="1" t="s">
        <v>1</v>
      </c>
      <c r="B50" s="1" t="s">
        <v>7286</v>
      </c>
      <c r="K50" s="1">
        <f t="shared" si="0"/>
        <v>2.72</v>
      </c>
    </row>
    <row r="51" spans="1:56" x14ac:dyDescent="0.25">
      <c r="A51" s="1">
        <v>12</v>
      </c>
      <c r="B51" s="1" t="s">
        <v>7290</v>
      </c>
      <c r="C51" s="1">
        <v>2688.5000021345913</v>
      </c>
      <c r="D51" s="1">
        <v>0</v>
      </c>
      <c r="E51">
        <f>(R51-S51*(1000-T51)/(1000-U51))*AK51</f>
        <v>3.2718348574327214</v>
      </c>
      <c r="F51">
        <f>IF(AV51&lt;&gt;0,1/(1/AV51-1/N51),0)</f>
        <v>3.2337282753089789</v>
      </c>
      <c r="G51">
        <f>((AY51-AL51/2)*S51-E51)/(AY51+AL51/2)</f>
        <v>375.58790624101357</v>
      </c>
      <c r="H51">
        <f>AL51*1000</f>
        <v>28.410175308324135</v>
      </c>
      <c r="I51">
        <f>(AQ51-AW51)</f>
        <v>1.3279306540219591</v>
      </c>
      <c r="J51">
        <f>(P51+AP51*D51)</f>
        <v>27.016788482666016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27.579639434814453</v>
      </c>
      <c r="P51" s="1">
        <v>27.016788482666016</v>
      </c>
      <c r="Q51" s="1">
        <v>27.603826522827148</v>
      </c>
      <c r="R51" s="1">
        <v>400.02093505859375</v>
      </c>
      <c r="S51" s="1">
        <v>387.0819091796875</v>
      </c>
      <c r="T51" s="1">
        <v>0.21895384788513184</v>
      </c>
      <c r="U51" s="1">
        <v>25.32874870300293</v>
      </c>
      <c r="V51" s="1">
        <v>0.52638673782348633</v>
      </c>
      <c r="W51" s="1">
        <v>60.892826080322266</v>
      </c>
      <c r="X51" s="1">
        <v>299.9561767578125</v>
      </c>
      <c r="Y51" s="1">
        <v>2000.6131591796875</v>
      </c>
      <c r="Z51" s="1">
        <v>8.6444969177246094</v>
      </c>
      <c r="AA51" s="1">
        <v>89.019783020019531</v>
      </c>
      <c r="AB51" s="1">
        <v>9.9790449142456055</v>
      </c>
      <c r="AC51" s="1">
        <v>-0.42493528127670288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1.1027800616096044</v>
      </c>
      <c r="AL51">
        <f>(U51-T51)/(1000-U51)*AK51</f>
        <v>2.8410175308324136E-2</v>
      </c>
      <c r="AM51">
        <f>(P51+273.15)</f>
        <v>300.16678848266599</v>
      </c>
      <c r="AN51">
        <f>(O51+273.15)</f>
        <v>300.72963943481443</v>
      </c>
      <c r="AO51">
        <f>(Y51*AG51+Z51*AH51)*AI51</f>
        <v>320.0980983139998</v>
      </c>
      <c r="AP51">
        <f>((AO51+0.00000010773*(AN51^4-AM51^4))-AL51*44100)/(L51*51.4+0.00000043092*AM51^3)</f>
        <v>-7.6131730750350677</v>
      </c>
      <c r="AQ51">
        <f>0.61365*EXP(17.502*J51/(240.97+J51))</f>
        <v>3.5826903677318809</v>
      </c>
      <c r="AR51">
        <f>AQ51*1000/AA51</f>
        <v>40.246002025484323</v>
      </c>
      <c r="AS51">
        <f>(AR51-U51)</f>
        <v>14.917253322481393</v>
      </c>
      <c r="AT51">
        <f>IF(D51,P51,(O51+P51)/2)</f>
        <v>27.298213958740234</v>
      </c>
      <c r="AU51">
        <f>0.61365*EXP(17.502*AT51/(240.97+AT51))</f>
        <v>3.6423294078374546</v>
      </c>
      <c r="AV51">
        <f>IF(AS51&lt;&gt;0,(1000-(AR51+U51)/2)/AS51*AL51,0)</f>
        <v>1.8420737137254191</v>
      </c>
      <c r="AW51">
        <f>U51*AA51/1000</f>
        <v>2.2547597137099218</v>
      </c>
      <c r="AX51">
        <f>(AU51-AW51)</f>
        <v>1.3875696941275328</v>
      </c>
      <c r="AY51">
        <f>1/(1.6/F51+1.37/N51)</f>
        <v>1.227216184990362</v>
      </c>
      <c r="AZ51">
        <f>G51*AA51*0.001</f>
        <v>33.434753918518467</v>
      </c>
      <c r="BA51">
        <f>G51/S51</f>
        <v>0.97030601878803302</v>
      </c>
      <c r="BB51">
        <f>(1-AL51*AA51/AQ51/F51)*100</f>
        <v>78.170306159839356</v>
      </c>
      <c r="BC51">
        <f>(S51-E51/(N51/1.35))</f>
        <v>386.04998910393942</v>
      </c>
      <c r="BD51">
        <f>E51*BB51/100/BC51</f>
        <v>6.6250573689587569E-3</v>
      </c>
    </row>
    <row r="52" spans="1:56" x14ac:dyDescent="0.25">
      <c r="A52" s="1" t="s">
        <v>1</v>
      </c>
      <c r="B52" s="1" t="s">
        <v>7289</v>
      </c>
      <c r="K52" s="1">
        <v>6.01</v>
      </c>
    </row>
    <row r="53" spans="1:56" x14ac:dyDescent="0.25">
      <c r="A53" s="1" t="s">
        <v>1</v>
      </c>
      <c r="B53" s="1" t="s">
        <v>7288</v>
      </c>
      <c r="K53" s="1">
        <v>6.01</v>
      </c>
    </row>
    <row r="54" spans="1:56" x14ac:dyDescent="0.25">
      <c r="A54" s="1" t="s">
        <v>1</v>
      </c>
      <c r="B54" s="1" t="s">
        <v>7287</v>
      </c>
      <c r="K54" s="1">
        <v>6.01</v>
      </c>
    </row>
    <row r="55" spans="1:56" x14ac:dyDescent="0.25">
      <c r="A55" s="1" t="s">
        <v>1</v>
      </c>
      <c r="B55" s="1" t="s">
        <v>7286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DC6D7-1062-4A74-9FC9-0180157954F3}">
  <dimension ref="A1:BD58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2645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2644</v>
      </c>
    </row>
    <row r="12" spans="1:56" x14ac:dyDescent="0.25">
      <c r="A12" s="1" t="s">
        <v>1</v>
      </c>
      <c r="B12" s="1" t="s">
        <v>2643</v>
      </c>
    </row>
    <row r="13" spans="1:56" x14ac:dyDescent="0.25">
      <c r="A13" s="1" t="s">
        <v>1</v>
      </c>
      <c r="B13" s="1" t="s">
        <v>2642</v>
      </c>
    </row>
    <row r="14" spans="1:56" x14ac:dyDescent="0.25">
      <c r="A14" s="1" t="s">
        <v>1</v>
      </c>
      <c r="B14" s="1" t="s">
        <v>2641</v>
      </c>
    </row>
    <row r="15" spans="1:56" x14ac:dyDescent="0.25">
      <c r="A15" s="1" t="s">
        <v>1</v>
      </c>
      <c r="B15" s="1" t="s">
        <v>2640</v>
      </c>
    </row>
    <row r="16" spans="1:56" x14ac:dyDescent="0.25">
      <c r="A16" s="1" t="s">
        <v>1</v>
      </c>
      <c r="B16" s="1" t="s">
        <v>2639</v>
      </c>
    </row>
    <row r="17" spans="1:56" x14ac:dyDescent="0.25">
      <c r="A17" s="1" t="s">
        <v>1</v>
      </c>
      <c r="B17" s="1" t="s">
        <v>2638</v>
      </c>
    </row>
    <row r="18" spans="1:56" x14ac:dyDescent="0.25">
      <c r="A18" s="1">
        <v>1</v>
      </c>
      <c r="B18" s="1" t="s">
        <v>2637</v>
      </c>
      <c r="C18" s="1">
        <v>385.50000463798642</v>
      </c>
      <c r="D18" s="1">
        <v>0</v>
      </c>
      <c r="E18">
        <f>(R18-S18*(1000-T18)/(1000-U18))*AK18</f>
        <v>-2.9414330248254337</v>
      </c>
      <c r="F18">
        <f>IF(AV18&lt;&gt;0,1/(1/AV18-1/N18),0)</f>
        <v>3.0381022485689457</v>
      </c>
      <c r="G18">
        <f>((AY18-AL18/2)*S18-E18)/(AY18+AL18/2)</f>
        <v>388.99112326158513</v>
      </c>
      <c r="H18">
        <f>AL18*1000</f>
        <v>23.452700713695911</v>
      </c>
      <c r="I18">
        <f>(AQ18-AW18)</f>
        <v>1.1232381789282546</v>
      </c>
      <c r="J18">
        <f>(P18+AP18*D18)</f>
        <v>25.918479919433594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27.5618896484375</v>
      </c>
      <c r="P18" s="1">
        <v>25.918479919433594</v>
      </c>
      <c r="Q18" s="1">
        <v>27.687965393066406</v>
      </c>
      <c r="R18" s="1">
        <v>399.98284912109375</v>
      </c>
      <c r="S18" s="1">
        <v>394.27752685546875</v>
      </c>
      <c r="T18" s="1">
        <v>4.7433896064758301</v>
      </c>
      <c r="U18" s="1">
        <v>25.424467086791992</v>
      </c>
      <c r="V18" s="1">
        <v>11.271661758422852</v>
      </c>
      <c r="W18" s="1">
        <v>60.415866851806641</v>
      </c>
      <c r="X18" s="1">
        <v>300.6104736328125</v>
      </c>
      <c r="Y18" s="1">
        <v>-8.7864445958985016E-6</v>
      </c>
      <c r="Z18" s="1">
        <v>8.1021184921264648</v>
      </c>
      <c r="AA18" s="1">
        <v>87.898704528808594</v>
      </c>
      <c r="AB18" s="1">
        <v>26.352720260620117</v>
      </c>
      <c r="AC18" s="1">
        <v>2.6372544765472412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1.1051855648265163</v>
      </c>
      <c r="AL18">
        <f>(U18-T18)/(1000-U18)*AK18</f>
        <v>2.3452700713695911E-2</v>
      </c>
      <c r="AM18">
        <f>(P18+273.15)</f>
        <v>299.06847991943357</v>
      </c>
      <c r="AN18">
        <f>(O18+273.15)</f>
        <v>300.71188964843748</v>
      </c>
      <c r="AO18">
        <f>(Y18*AG18+Z18*AH18)*AI18</f>
        <v>-1.4058311039209857E-6</v>
      </c>
      <c r="AP18">
        <f>((AO18+0.00000010773*(AN18^4-AM18^4))-AL18*44100)/(L18*51.4+0.00000043092*AM18^3)</f>
        <v>-8.3530783314215444</v>
      </c>
      <c r="AQ18">
        <f>0.61365*EXP(17.502*J18/(240.97+J18))</f>
        <v>3.358015899192603</v>
      </c>
      <c r="AR18">
        <f>AQ18*1000/AA18</f>
        <v>38.203246762209346</v>
      </c>
      <c r="AS18">
        <f>(AR18-U18)</f>
        <v>12.778779675417354</v>
      </c>
      <c r="AT18">
        <f>IF(D18,P18,(O18+P18)/2)</f>
        <v>26.740184783935547</v>
      </c>
      <c r="AU18">
        <f>0.61365*EXP(17.502*AT18/(240.97+AT18))</f>
        <v>3.5249055791216866</v>
      </c>
      <c r="AV18">
        <f>IF(AS18&lt;&gt;0,(1000-(AR18+U18)/2)/AS18*AL18,0)</f>
        <v>1.7768973583900263</v>
      </c>
      <c r="AW18">
        <f>U18*AA18/1000</f>
        <v>2.2347777202643484</v>
      </c>
      <c r="AX18">
        <f>(AU18-AW18)</f>
        <v>1.2901278588573382</v>
      </c>
      <c r="AY18">
        <f>1/(1.6/F18+1.37/N18)</f>
        <v>1.1810391467662642</v>
      </c>
      <c r="AZ18">
        <f>G18*AA18*0.001</f>
        <v>34.191815807899438</v>
      </c>
      <c r="BA18">
        <f>G18/S18</f>
        <v>0.98659217623676165</v>
      </c>
      <c r="BB18">
        <f>(1-AL18*AA18/AQ18/F18)*100</f>
        <v>79.793541574251947</v>
      </c>
      <c r="BC18">
        <f>(S18-E18/(N18/1.35))</f>
        <v>395.20523987340738</v>
      </c>
      <c r="BD18">
        <f>E18*BB18/100/BC18</f>
        <v>-5.9388726331024259E-3</v>
      </c>
    </row>
    <row r="19" spans="1:56" x14ac:dyDescent="0.25">
      <c r="A19" s="1" t="s">
        <v>1</v>
      </c>
      <c r="B19" s="1" t="s">
        <v>2636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2635</v>
      </c>
      <c r="K20" s="1">
        <f t="shared" si="0"/>
        <v>2.72</v>
      </c>
    </row>
    <row r="21" spans="1:56" x14ac:dyDescent="0.25">
      <c r="A21" s="1">
        <v>2</v>
      </c>
      <c r="B21" s="1" t="s">
        <v>2634</v>
      </c>
      <c r="C21" s="1">
        <v>588.50000463798642</v>
      </c>
      <c r="D21" s="1">
        <v>0</v>
      </c>
      <c r="E21">
        <f>(R21-S21*(1000-T21)/(1000-U21))*AK21</f>
        <v>-1.7420175706318251</v>
      </c>
      <c r="F21">
        <f>IF(AV21&lt;&gt;0,1/(1/AV21-1/N21),0)</f>
        <v>3.0126460975846538</v>
      </c>
      <c r="G21">
        <f>((AY21-AL21/2)*S21-E21)/(AY21+AL21/2)</f>
        <v>387.20281920889198</v>
      </c>
      <c r="H21">
        <f>AL21*1000</f>
        <v>22.998050222533884</v>
      </c>
      <c r="I21">
        <f>(AQ21-AW21)</f>
        <v>1.1072258010768885</v>
      </c>
      <c r="J21">
        <f>(P21+AP21*D21)</f>
        <v>25.704217910766602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27.517127990722656</v>
      </c>
      <c r="P21" s="1">
        <v>25.704217910766602</v>
      </c>
      <c r="Q21" s="1">
        <v>27.669740676879883</v>
      </c>
      <c r="R21" s="1">
        <v>399.96942138671875</v>
      </c>
      <c r="S21" s="1">
        <v>393.35986328125</v>
      </c>
      <c r="T21" s="1">
        <v>4.8403029441833496</v>
      </c>
      <c r="U21" s="1">
        <v>25.127462387084961</v>
      </c>
      <c r="V21" s="1">
        <v>11.530823707580566</v>
      </c>
      <c r="W21" s="1">
        <v>59.859962463378906</v>
      </c>
      <c r="X21" s="1">
        <v>300.59829711914063</v>
      </c>
      <c r="Y21" s="1">
        <v>25.3826904296875</v>
      </c>
      <c r="Z21" s="1">
        <v>8.1985845565795898</v>
      </c>
      <c r="AA21" s="1">
        <v>87.888877868652344</v>
      </c>
      <c r="AB21" s="1">
        <v>26.275468826293945</v>
      </c>
      <c r="AC21" s="1">
        <v>2.6223976612091064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1.1051407982321344</v>
      </c>
      <c r="AL21">
        <f>(U21-T21)/(1000-U21)*AK21</f>
        <v>2.2998050222533883E-2</v>
      </c>
      <c r="AM21">
        <f>(P21+273.15)</f>
        <v>298.85421791076658</v>
      </c>
      <c r="AN21">
        <f>(O21+273.15)</f>
        <v>300.66712799072263</v>
      </c>
      <c r="AO21">
        <f>(Y21*AG21+Z21*AH21)*AI21</f>
        <v>4.0612303779744252</v>
      </c>
      <c r="AP21">
        <f>((AO21+0.00000010773*(AN21^4-AM21^4))-AL21*44100)/(L21*51.4+0.00000043092*AM21^3)</f>
        <v>-8.1403561442452528</v>
      </c>
      <c r="AQ21">
        <f>0.61365*EXP(17.502*J21/(240.97+J21))</f>
        <v>3.3156502739645539</v>
      </c>
      <c r="AR21">
        <f>AQ21*1000/AA21</f>
        <v>37.725481930941335</v>
      </c>
      <c r="AS21">
        <f>(AR21-U21)</f>
        <v>12.598019543856374</v>
      </c>
      <c r="AT21">
        <f>IF(D21,P21,(O21+P21)/2)</f>
        <v>26.610672950744629</v>
      </c>
      <c r="AU21">
        <f>0.61365*EXP(17.502*AT21/(240.97+AT21))</f>
        <v>3.4981303458908095</v>
      </c>
      <c r="AV21">
        <f>IF(AS21&lt;&gt;0,(1000-(AR21+U21)/2)/AS21*AL21,0)</f>
        <v>1.7681590792869297</v>
      </c>
      <c r="AW21">
        <f>U21*AA21/1000</f>
        <v>2.2084244728876654</v>
      </c>
      <c r="AX21">
        <f>(AU21-AW21)</f>
        <v>1.2897058730031441</v>
      </c>
      <c r="AY21">
        <f>1/(1.6/F21+1.37/N21)</f>
        <v>1.1748644692533168</v>
      </c>
      <c r="AZ21">
        <f>G21*AA21*0.001</f>
        <v>34.030821287848177</v>
      </c>
      <c r="BA21">
        <f>G21/S21</f>
        <v>0.98434755386327821</v>
      </c>
      <c r="BB21">
        <f>(1-AL21*AA21/AQ21/F21)*100</f>
        <v>79.764771891921029</v>
      </c>
      <c r="BC21">
        <f>(S21-E21/(N21/1.35))</f>
        <v>393.90928676433231</v>
      </c>
      <c r="BD21">
        <f>E21*BB21/100/BC21</f>
        <v>-3.5275033826835827E-3</v>
      </c>
    </row>
    <row r="22" spans="1:56" x14ac:dyDescent="0.25">
      <c r="A22" s="1" t="s">
        <v>1</v>
      </c>
      <c r="B22" s="1" t="s">
        <v>2633</v>
      </c>
      <c r="K22" s="1">
        <f t="shared" si="0"/>
        <v>2.72</v>
      </c>
    </row>
    <row r="23" spans="1:56" x14ac:dyDescent="0.25">
      <c r="A23" s="1" t="s">
        <v>1</v>
      </c>
      <c r="B23" s="1" t="s">
        <v>2632</v>
      </c>
      <c r="K23" s="1">
        <f t="shared" si="0"/>
        <v>2.72</v>
      </c>
    </row>
    <row r="24" spans="1:56" x14ac:dyDescent="0.25">
      <c r="A24" s="1">
        <v>3</v>
      </c>
      <c r="B24" s="1" t="s">
        <v>2631</v>
      </c>
      <c r="C24" s="1">
        <v>791.50000463798642</v>
      </c>
      <c r="D24" s="1">
        <v>0</v>
      </c>
      <c r="E24">
        <f>(R24-S24*(1000-T24)/(1000-U24))*AK24</f>
        <v>-0.88453504604286282</v>
      </c>
      <c r="F24">
        <f>IF(AV24&lt;&gt;0,1/(1/AV24-1/N24),0)</f>
        <v>2.9609422225115032</v>
      </c>
      <c r="G24">
        <f>((AY24-AL24/2)*S24-E24)/(AY24+AL24/2)</f>
        <v>386.02299002088705</v>
      </c>
      <c r="H24">
        <f>AL24*1000</f>
        <v>22.567008274416747</v>
      </c>
      <c r="I24">
        <f>(AQ24-AW24)</f>
        <v>1.0979197973473616</v>
      </c>
      <c r="J24">
        <f>(P24+AP24*D24)</f>
        <v>25.532352447509766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27.454116821289063</v>
      </c>
      <c r="P24" s="1">
        <v>25.532352447509766</v>
      </c>
      <c r="Q24" s="1">
        <v>27.617498397827148</v>
      </c>
      <c r="R24" s="1">
        <v>400.04421997070313</v>
      </c>
      <c r="S24" s="1">
        <v>392.82351684570313</v>
      </c>
      <c r="T24" s="1">
        <v>4.9404115676879883</v>
      </c>
      <c r="U24" s="1">
        <v>24.851909637451172</v>
      </c>
      <c r="V24" s="1">
        <v>11.8121337890625</v>
      </c>
      <c r="W24" s="1">
        <v>59.418956756591797</v>
      </c>
      <c r="X24" s="1">
        <v>300.61422729492188</v>
      </c>
      <c r="Y24" s="1">
        <v>50.197139739990234</v>
      </c>
      <c r="Z24" s="1">
        <v>8.2600011825561523</v>
      </c>
      <c r="AA24" s="1">
        <v>87.884033203125</v>
      </c>
      <c r="AB24" s="1">
        <v>26.260263442993164</v>
      </c>
      <c r="AC24" s="1">
        <v>2.6170806884765625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1.1051993650548595</v>
      </c>
      <c r="AL24">
        <f>(U24-T24)/(1000-U24)*AK24</f>
        <v>2.2567008274416746E-2</v>
      </c>
      <c r="AM24">
        <f>(P24+273.15)</f>
        <v>298.68235244750974</v>
      </c>
      <c r="AN24">
        <f>(O24+273.15)</f>
        <v>300.60411682128904</v>
      </c>
      <c r="AO24">
        <f>(Y24*AG24+Z24*AH24)*AI24</f>
        <v>8.0315421788794765</v>
      </c>
      <c r="AP24">
        <f>((AO24+0.00000010773*(AN24^4-AM24^4))-AL24*44100)/(L24*51.4+0.00000043092*AM24^3)</f>
        <v>-7.9423506540861322</v>
      </c>
      <c r="AQ24">
        <f>0.61365*EXP(17.502*J24/(240.97+J24))</f>
        <v>3.2820058490861825</v>
      </c>
      <c r="AR24">
        <f>AQ24*1000/AA24</f>
        <v>37.344734071324801</v>
      </c>
      <c r="AS24">
        <f>(AR24-U24)</f>
        <v>12.492824433873629</v>
      </c>
      <c r="AT24">
        <f>IF(D24,P24,(O24+P24)/2)</f>
        <v>26.493234634399414</v>
      </c>
      <c r="AU24">
        <f>0.61365*EXP(17.502*AT24/(240.97+AT24))</f>
        <v>3.4740048798207619</v>
      </c>
      <c r="AV24">
        <f>IF(AS24&lt;&gt;0,(1000-(AR24+U24)/2)/AS24*AL24,0)</f>
        <v>1.7502216815375982</v>
      </c>
      <c r="AW24">
        <f>U24*AA24/1000</f>
        <v>2.184086051738821</v>
      </c>
      <c r="AX24">
        <f>(AU24-AW24)</f>
        <v>1.2899188280819409</v>
      </c>
      <c r="AY24">
        <f>1/(1.6/F24+1.37/N24)</f>
        <v>1.1622015382095514</v>
      </c>
      <c r="AZ24">
        <f>G24*AA24*0.001</f>
        <v>33.925257272165226</v>
      </c>
      <c r="BA24">
        <f>G24/S24</f>
        <v>0.98268808629528348</v>
      </c>
      <c r="BB24">
        <f>(1-AL24*AA24/AQ24/F24)*100</f>
        <v>79.591330913172072</v>
      </c>
      <c r="BC24">
        <f>(S24-E24/(N24/1.35))</f>
        <v>393.10249470109238</v>
      </c>
      <c r="BD24">
        <f>E24*BB24/100/BC24</f>
        <v>-1.7909151557897695E-3</v>
      </c>
    </row>
    <row r="25" spans="1:56" x14ac:dyDescent="0.25">
      <c r="A25" s="1" t="s">
        <v>1</v>
      </c>
      <c r="B25" s="1" t="s">
        <v>2630</v>
      </c>
      <c r="K25" s="1">
        <f t="shared" si="0"/>
        <v>2.72</v>
      </c>
    </row>
    <row r="26" spans="1:56" x14ac:dyDescent="0.25">
      <c r="A26" s="1" t="s">
        <v>1</v>
      </c>
      <c r="B26" s="1" t="s">
        <v>2629</v>
      </c>
      <c r="K26" s="1">
        <f t="shared" si="0"/>
        <v>2.72</v>
      </c>
    </row>
    <row r="27" spans="1:56" x14ac:dyDescent="0.25">
      <c r="A27" s="1">
        <v>4</v>
      </c>
      <c r="B27" s="1" t="s">
        <v>2628</v>
      </c>
      <c r="C27" s="1">
        <v>994.50000463798642</v>
      </c>
      <c r="D27" s="1">
        <v>0</v>
      </c>
      <c r="E27">
        <f>(R27-S27*(1000-T27)/(1000-U27))*AK27</f>
        <v>8.1493806921832182E-3</v>
      </c>
      <c r="F27">
        <f>IF(AV27&lt;&gt;0,1/(1/AV27-1/N27),0)</f>
        <v>2.948898830356379</v>
      </c>
      <c r="G27">
        <f>((AY27-AL27/2)*S27-E27)/(AY27+AL27/2)</f>
        <v>384.62532201069433</v>
      </c>
      <c r="H27">
        <f>AL27*1000</f>
        <v>22.349108514925906</v>
      </c>
      <c r="I27">
        <f>(AQ27-AW27)</f>
        <v>1.0901073024566243</v>
      </c>
      <c r="J27">
        <f>(P27+AP27*D27)</f>
        <v>25.44984245300293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27.392005920410156</v>
      </c>
      <c r="P27" s="1">
        <v>25.44984245300293</v>
      </c>
      <c r="Q27" s="1">
        <v>27.558229446411133</v>
      </c>
      <c r="R27" s="1">
        <v>400.05682373046875</v>
      </c>
      <c r="S27" s="1">
        <v>392.11990356445313</v>
      </c>
      <c r="T27" s="1">
        <v>5.0364537239074707</v>
      </c>
      <c r="U27" s="1">
        <v>24.758039474487305</v>
      </c>
      <c r="V27" s="1">
        <v>12.085722923278809</v>
      </c>
      <c r="W27" s="1">
        <v>59.410610198974609</v>
      </c>
      <c r="X27" s="1">
        <v>300.60739135742188</v>
      </c>
      <c r="Y27" s="1">
        <v>100.00438690185547</v>
      </c>
      <c r="Z27" s="1">
        <v>8.0250177383422852</v>
      </c>
      <c r="AA27" s="1">
        <v>87.884689331054688</v>
      </c>
      <c r="AB27" s="1">
        <v>26.252147674560547</v>
      </c>
      <c r="AC27" s="1">
        <v>2.6139411926269531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1.1051742329316978</v>
      </c>
      <c r="AL27">
        <f>(U27-T27)/(1000-U27)*AK27</f>
        <v>2.2349108514925907E-2</v>
      </c>
      <c r="AM27">
        <f>(P27+273.15)</f>
        <v>298.59984245300291</v>
      </c>
      <c r="AN27">
        <f>(O27+273.15)</f>
        <v>300.54200592041013</v>
      </c>
      <c r="AO27">
        <f>(Y27*AG27+Z27*AH27)*AI27</f>
        <v>16.000701546653318</v>
      </c>
      <c r="AP27">
        <f>((AO27+0.00000010773*(AN27^4-AM27^4))-AL27*44100)/(L27*51.4+0.00000043092*AM27^3)</f>
        <v>-7.7964539505068506</v>
      </c>
      <c r="AQ27">
        <f>0.61365*EXP(17.502*J27/(240.97+J27))</f>
        <v>3.2659599101179295</v>
      </c>
      <c r="AR27">
        <f>AQ27*1000/AA27</f>
        <v>37.161875805412663</v>
      </c>
      <c r="AS27">
        <f>(AR27-U27)</f>
        <v>12.403836330925358</v>
      </c>
      <c r="AT27">
        <f>IF(D27,P27,(O27+P27)/2)</f>
        <v>26.420924186706543</v>
      </c>
      <c r="AU27">
        <f>0.61365*EXP(17.502*AT27/(240.97+AT27))</f>
        <v>3.4592224529437705</v>
      </c>
      <c r="AV27">
        <f>IF(AS27&lt;&gt;0,(1000-(AR27+U27)/2)/AS27*AL27,0)</f>
        <v>1.7460066776290231</v>
      </c>
      <c r="AW27">
        <f>U27*AA27/1000</f>
        <v>2.1758526076613052</v>
      </c>
      <c r="AX27">
        <f>(AU27-AW27)</f>
        <v>1.2833698452824653</v>
      </c>
      <c r="AY27">
        <f>1/(1.6/F27+1.37/N27)</f>
        <v>1.1592283019122978</v>
      </c>
      <c r="AZ27">
        <f>G27*AA27*0.001</f>
        <v>33.80267693376674</v>
      </c>
      <c r="BA27">
        <f>G27/S27</f>
        <v>0.98088701571730619</v>
      </c>
      <c r="BB27">
        <f>(1-AL27*AA27/AQ27/F27)*100</f>
        <v>79.605986454568125</v>
      </c>
      <c r="BC27">
        <f>(S27-E27/(N27/1.35))</f>
        <v>392.1173332912249</v>
      </c>
      <c r="BD27">
        <f>E27*BB27/100/BC27</f>
        <v>1.6544524659236079E-5</v>
      </c>
    </row>
    <row r="28" spans="1:56" x14ac:dyDescent="0.25">
      <c r="A28" s="1" t="s">
        <v>1</v>
      </c>
      <c r="B28" s="1" t="s">
        <v>2627</v>
      </c>
      <c r="K28" s="1">
        <f t="shared" si="0"/>
        <v>2.72</v>
      </c>
    </row>
    <row r="29" spans="1:56" x14ac:dyDescent="0.25">
      <c r="A29" s="1" t="s">
        <v>1</v>
      </c>
      <c r="B29" s="1" t="s">
        <v>2626</v>
      </c>
      <c r="K29" s="1">
        <f t="shared" si="0"/>
        <v>2.72</v>
      </c>
    </row>
    <row r="30" spans="1:56" x14ac:dyDescent="0.25">
      <c r="A30" s="1">
        <v>5</v>
      </c>
      <c r="B30" s="1" t="s">
        <v>2625</v>
      </c>
      <c r="C30" s="1">
        <v>1197.5000046379864</v>
      </c>
      <c r="D30" s="1">
        <v>0</v>
      </c>
      <c r="E30">
        <f>(R30-S30*(1000-T30)/(1000-U30))*AK30</f>
        <v>0.81476327262249715</v>
      </c>
      <c r="F30">
        <f>IF(AV30&lt;&gt;0,1/(1/AV30-1/N30),0)</f>
        <v>2.9793121968178258</v>
      </c>
      <c r="G30">
        <f>((AY30-AL30/2)*S30-E30)/(AY30+AL30/2)</f>
        <v>383.25485005689274</v>
      </c>
      <c r="H30">
        <f>AL30*1000</f>
        <v>22.322149903825572</v>
      </c>
      <c r="I30">
        <f>(AQ30-AW30)</f>
        <v>1.082097076643703</v>
      </c>
      <c r="J30">
        <f>(P30+AP30*D30)</f>
        <v>25.436500549316406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27.355606079101563</v>
      </c>
      <c r="P30" s="1">
        <v>25.436500549316406</v>
      </c>
      <c r="Q30" s="1">
        <v>27.522470474243164</v>
      </c>
      <c r="R30" s="1">
        <v>400.00503540039063</v>
      </c>
      <c r="S30" s="1">
        <v>391.36334228515625</v>
      </c>
      <c r="T30" s="1">
        <v>5.1259031295776367</v>
      </c>
      <c r="U30" s="1">
        <v>24.821878433227539</v>
      </c>
      <c r="V30" s="1">
        <v>12.325555801391602</v>
      </c>
      <c r="W30" s="1">
        <v>59.685768127441406</v>
      </c>
      <c r="X30" s="1">
        <v>300.61550903320313</v>
      </c>
      <c r="Y30" s="1">
        <v>150.00068664550781</v>
      </c>
      <c r="Z30" s="1">
        <v>8.3333950042724609</v>
      </c>
      <c r="AA30" s="1">
        <v>87.877098083496094</v>
      </c>
      <c r="AB30" s="1">
        <v>26.336553573608398</v>
      </c>
      <c r="AC30" s="1">
        <v>2.6169450283050537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1.1052040773279526</v>
      </c>
      <c r="AL30">
        <f>(U30-T30)/(1000-U30)*AK30</f>
        <v>2.2322149903825573E-2</v>
      </c>
      <c r="AM30">
        <f>(P30+273.15)</f>
        <v>298.58650054931638</v>
      </c>
      <c r="AN30">
        <f>(O30+273.15)</f>
        <v>300.50560607910154</v>
      </c>
      <c r="AO30">
        <f>(Y30*AG30+Z30*AH30)*AI30</f>
        <v>24.000109326836991</v>
      </c>
      <c r="AP30">
        <f>((AO30+0.00000010773*(AN30^4-AM30^4))-AL30*44100)/(L30*51.4+0.00000043092*AM30^3)</f>
        <v>-7.7231586928306672</v>
      </c>
      <c r="AQ30">
        <f>0.61365*EXP(17.502*J30/(240.97+J30))</f>
        <v>3.2633717223370557</v>
      </c>
      <c r="AR30">
        <f>AQ30*1000/AA30</f>
        <v>37.135633669154338</v>
      </c>
      <c r="AS30">
        <f>(AR30-U30)</f>
        <v>12.313755235926799</v>
      </c>
      <c r="AT30">
        <f>IF(D30,P30,(O30+P30)/2)</f>
        <v>26.396053314208984</v>
      </c>
      <c r="AU30">
        <f>0.61365*EXP(17.502*AT30/(240.97+AT30))</f>
        <v>3.4541508098578553</v>
      </c>
      <c r="AV30">
        <f>IF(AS30&lt;&gt;0,(1000-(AR30+U30)/2)/AS30*AL30,0)</f>
        <v>1.7566239585717094</v>
      </c>
      <c r="AW30">
        <f>U30*AA30/1000</f>
        <v>2.1812746456933527</v>
      </c>
      <c r="AX30">
        <f>(AU30-AW30)</f>
        <v>1.2728761641645026</v>
      </c>
      <c r="AY30">
        <f>1/(1.6/F30+1.37/N30)</f>
        <v>1.1667193739782811</v>
      </c>
      <c r="AZ30">
        <f>G30*AA30*0.001</f>
        <v>33.679324049425155</v>
      </c>
      <c r="BA30">
        <f>G30/S30</f>
        <v>0.97928142124676698</v>
      </c>
      <c r="BB30">
        <f>(1-AL30*AA30/AQ30/F30)*100</f>
        <v>79.824274207190868</v>
      </c>
      <c r="BC30">
        <f>(S30-E30/(N30/1.35))</f>
        <v>391.10637009229288</v>
      </c>
      <c r="BD30">
        <f>E30*BB30/100/BC30</f>
        <v>1.6629206748133211E-3</v>
      </c>
    </row>
    <row r="31" spans="1:56" x14ac:dyDescent="0.25">
      <c r="A31" s="1" t="s">
        <v>1</v>
      </c>
      <c r="B31" s="1" t="s">
        <v>2624</v>
      </c>
      <c r="K31" s="1">
        <f t="shared" si="0"/>
        <v>2.72</v>
      </c>
    </row>
    <row r="32" spans="1:56" x14ac:dyDescent="0.25">
      <c r="A32" s="1" t="s">
        <v>1</v>
      </c>
      <c r="B32" s="1" t="s">
        <v>2623</v>
      </c>
      <c r="K32" s="1">
        <f t="shared" si="0"/>
        <v>2.72</v>
      </c>
    </row>
    <row r="33" spans="1:56" x14ac:dyDescent="0.25">
      <c r="A33" s="1">
        <v>6</v>
      </c>
      <c r="B33" s="1" t="s">
        <v>2622</v>
      </c>
      <c r="C33" s="1">
        <v>1400.5000046379864</v>
      </c>
      <c r="D33" s="1">
        <v>0</v>
      </c>
      <c r="E33">
        <f>(R33-S33*(1000-T33)/(1000-U33))*AK33</f>
        <v>1.7458353746606621</v>
      </c>
      <c r="F33">
        <f>IF(AV33&lt;&gt;0,1/(1/AV33-1/N33),0)</f>
        <v>3.1343994834981692</v>
      </c>
      <c r="G33">
        <f>((AY33-AL33/2)*S33-E33)/(AY33+AL33/2)</f>
        <v>381.66714572090109</v>
      </c>
      <c r="H33">
        <f>AL33*1000</f>
        <v>22.597590747875948</v>
      </c>
      <c r="I33">
        <f>(AQ33-AW33)</f>
        <v>1.0631845968257947</v>
      </c>
      <c r="J33">
        <f>(P33+AP33*D33)</f>
        <v>25.485931396484375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27.333999633789063</v>
      </c>
      <c r="P33" s="1">
        <v>25.485931396484375</v>
      </c>
      <c r="Q33" s="1">
        <v>27.49957275390625</v>
      </c>
      <c r="R33" s="1">
        <v>399.9228515625</v>
      </c>
      <c r="S33" s="1">
        <v>390.36184692382813</v>
      </c>
      <c r="T33" s="1">
        <v>5.2159514427185059</v>
      </c>
      <c r="U33" s="1">
        <v>25.147897720336914</v>
      </c>
      <c r="V33" s="1">
        <v>12.557177543640137</v>
      </c>
      <c r="W33" s="1">
        <v>60.542476654052734</v>
      </c>
      <c r="X33" s="1">
        <v>300.62152099609375</v>
      </c>
      <c r="Y33" s="1">
        <v>300.43972778320313</v>
      </c>
      <c r="Z33" s="1">
        <v>8.1877584457397461</v>
      </c>
      <c r="AA33" s="1">
        <v>87.871566772460938</v>
      </c>
      <c r="AB33" s="1">
        <v>26.341184616088867</v>
      </c>
      <c r="AC33" s="1">
        <v>2.6271536350250244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1.1052261801326975</v>
      </c>
      <c r="AL33">
        <f>(U33-T33)/(1000-U33)*AK33</f>
        <v>2.2597590747875949E-2</v>
      </c>
      <c r="AM33">
        <f>(P33+273.15)</f>
        <v>298.63593139648435</v>
      </c>
      <c r="AN33">
        <f>(O33+273.15)</f>
        <v>300.48399963378904</v>
      </c>
      <c r="AO33">
        <f>(Y33*AG33+Z33*AH33)*AI33</f>
        <v>48.070355370856305</v>
      </c>
      <c r="AP33">
        <f>((AO33+0.00000010773*(AN33^4-AM33^4))-AL33*44100)/(L33*51.4+0.00000043092*AM33^3)</f>
        <v>-7.6313959021796327</v>
      </c>
      <c r="AQ33">
        <f>0.61365*EXP(17.502*J33/(240.97+J33))</f>
        <v>3.2729697705453979</v>
      </c>
      <c r="AR33">
        <f>AQ33*1000/AA33</f>
        <v>37.24719941571761</v>
      </c>
      <c r="AS33">
        <f>(AR33-U33)</f>
        <v>12.099301695380696</v>
      </c>
      <c r="AT33">
        <f>IF(D33,P33,(O33+P33)/2)</f>
        <v>26.409965515136719</v>
      </c>
      <c r="AU33">
        <f>0.61365*EXP(17.502*AT33/(240.97+AT33))</f>
        <v>3.4569869709926286</v>
      </c>
      <c r="AV33">
        <f>IF(AS33&lt;&gt;0,(1000-(AR33+U33)/2)/AS33*AL33,0)</f>
        <v>1.8094103167422382</v>
      </c>
      <c r="AW33">
        <f>U33*AA33/1000</f>
        <v>2.2097851737196033</v>
      </c>
      <c r="AX33">
        <f>(AU33-AW33)</f>
        <v>1.2472017972730254</v>
      </c>
      <c r="AY33">
        <f>1/(1.6/F33+1.37/N33)</f>
        <v>1.2040474699437316</v>
      </c>
      <c r="AZ33">
        <f>G33*AA33*0.001</f>
        <v>33.537690080068735</v>
      </c>
      <c r="BA33">
        <f>G33/S33</f>
        <v>0.97772655993037239</v>
      </c>
      <c r="BB33">
        <f>(1-AL33*AA33/AQ33/F33)*100</f>
        <v>80.64406442392584</v>
      </c>
      <c r="BC33">
        <f>(S33-E33/(N33/1.35))</f>
        <v>389.81121932476981</v>
      </c>
      <c r="BD33">
        <f>E33*BB33/100/BC33</f>
        <v>3.6117806119480471E-3</v>
      </c>
    </row>
    <row r="34" spans="1:56" x14ac:dyDescent="0.25">
      <c r="A34" s="1" t="s">
        <v>1</v>
      </c>
      <c r="B34" s="1" t="s">
        <v>2621</v>
      </c>
      <c r="K34" s="1">
        <f t="shared" si="0"/>
        <v>2.72</v>
      </c>
    </row>
    <row r="35" spans="1:56" x14ac:dyDescent="0.25">
      <c r="A35" s="1" t="s">
        <v>1</v>
      </c>
      <c r="B35" s="1" t="s">
        <v>2620</v>
      </c>
      <c r="K35" s="1">
        <f t="shared" si="0"/>
        <v>2.72</v>
      </c>
    </row>
    <row r="36" spans="1:56" x14ac:dyDescent="0.25">
      <c r="A36" s="1">
        <v>7</v>
      </c>
      <c r="B36" s="1" t="s">
        <v>2619</v>
      </c>
      <c r="C36" s="1">
        <v>1603.5000046379864</v>
      </c>
      <c r="D36" s="1">
        <v>0</v>
      </c>
      <c r="E36">
        <f>(R36-S36*(1000-T36)/(1000-U36))*AK36</f>
        <v>2.4232535585860444</v>
      </c>
      <c r="F36">
        <f>IF(AV36&lt;&gt;0,1/(1/AV36-1/N36),0)</f>
        <v>3.3810711174580295</v>
      </c>
      <c r="G36">
        <f>((AY36-AL36/2)*S36-E36)/(AY36+AL36/2)</f>
        <v>380.62381310319449</v>
      </c>
      <c r="H36">
        <f>AL36*1000</f>
        <v>23.095243167048313</v>
      </c>
      <c r="I36">
        <f>(AQ36-AW36)</f>
        <v>1.0403830973846482</v>
      </c>
      <c r="J36">
        <f>(P36+AP36*D36)</f>
        <v>25.601795196533203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27.330987930297852</v>
      </c>
      <c r="P36" s="1">
        <v>25.601795196533203</v>
      </c>
      <c r="Q36" s="1">
        <v>27.490180969238281</v>
      </c>
      <c r="R36" s="1">
        <v>399.9354248046875</v>
      </c>
      <c r="S36" s="1">
        <v>389.60189819335938</v>
      </c>
      <c r="T36" s="1">
        <v>5.3058714866638184</v>
      </c>
      <c r="U36" s="1">
        <v>25.665382385253906</v>
      </c>
      <c r="V36" s="1">
        <v>12.775477409362793</v>
      </c>
      <c r="W36" s="1">
        <v>61.797103881835938</v>
      </c>
      <c r="X36" s="1">
        <v>300.62994384765625</v>
      </c>
      <c r="Y36" s="1">
        <v>500.43930053710938</v>
      </c>
      <c r="Z36" s="1">
        <v>8.3878707885742188</v>
      </c>
      <c r="AA36" s="1">
        <v>87.868583679199219</v>
      </c>
      <c r="AB36" s="1">
        <v>26.384181976318359</v>
      </c>
      <c r="AC36" s="1">
        <v>2.6444406509399414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1.105257146498736</v>
      </c>
      <c r="AL36">
        <f>(U36-T36)/(1000-U36)*AK36</f>
        <v>2.3095243167048314E-2</v>
      </c>
      <c r="AM36">
        <f>(P36+273.15)</f>
        <v>298.75179519653318</v>
      </c>
      <c r="AN36">
        <f>(O36+273.15)</f>
        <v>300.48098793029783</v>
      </c>
      <c r="AO36">
        <f>(Y36*AG36+Z36*AH36)*AI36</f>
        <v>80.070286296227096</v>
      </c>
      <c r="AP36">
        <f>((AO36+0.00000010773*(AN36^4-AM36^4))-AL36*44100)/(L36*51.4+0.00000043092*AM36^3)</f>
        <v>-7.5590497697646155</v>
      </c>
      <c r="AQ36">
        <f>0.61365*EXP(17.502*J36/(240.97+J36))</f>
        <v>3.2955638971619767</v>
      </c>
      <c r="AR36">
        <f>AQ36*1000/AA36</f>
        <v>37.50559937546965</v>
      </c>
      <c r="AS36">
        <f>(AR36-U36)</f>
        <v>11.840216990215744</v>
      </c>
      <c r="AT36">
        <f>IF(D36,P36,(O36+P36)/2)</f>
        <v>26.466391563415527</v>
      </c>
      <c r="AU36">
        <f>0.61365*EXP(17.502*AT36/(240.97+AT36))</f>
        <v>3.4685109254081925</v>
      </c>
      <c r="AV36">
        <f>IF(AS36&lt;&gt;0,(1000-(AR36+U36)/2)/AS36*AL36,0)</f>
        <v>1.8889661053592091</v>
      </c>
      <c r="AW36">
        <f>U36*AA36/1000</f>
        <v>2.2551807997773285</v>
      </c>
      <c r="AX36">
        <f>(AU36-AW36)</f>
        <v>1.213330125630864</v>
      </c>
      <c r="AY36">
        <f>1/(1.6/F36+1.37/N36)</f>
        <v>1.2605726603034006</v>
      </c>
      <c r="AZ36">
        <f>G36*AA36*0.001</f>
        <v>33.444875371953934</v>
      </c>
      <c r="BA36">
        <f>G36/S36</f>
        <v>0.97695574602742552</v>
      </c>
      <c r="BB36">
        <f>(1-AL36*AA36/AQ36/F36)*100</f>
        <v>81.787392713003598</v>
      </c>
      <c r="BC36">
        <f>(S36-E36/(N36/1.35))</f>
        <v>388.83761634397075</v>
      </c>
      <c r="BD36">
        <f>E36*BB36/100/BC36</f>
        <v>5.0970271935814326E-3</v>
      </c>
    </row>
    <row r="37" spans="1:56" x14ac:dyDescent="0.25">
      <c r="A37" s="1" t="s">
        <v>1</v>
      </c>
      <c r="B37" s="1" t="s">
        <v>2618</v>
      </c>
      <c r="K37" s="1">
        <f t="shared" si="0"/>
        <v>2.72</v>
      </c>
    </row>
    <row r="38" spans="1:56" x14ac:dyDescent="0.25">
      <c r="A38" s="1" t="s">
        <v>1</v>
      </c>
      <c r="B38" s="1" t="s">
        <v>2617</v>
      </c>
      <c r="K38" s="1">
        <f t="shared" si="0"/>
        <v>2.72</v>
      </c>
    </row>
    <row r="39" spans="1:56" x14ac:dyDescent="0.25">
      <c r="A39" s="1">
        <v>8</v>
      </c>
      <c r="B39" s="1" t="s">
        <v>2616</v>
      </c>
      <c r="C39" s="1">
        <v>1806.5000046379864</v>
      </c>
      <c r="D39" s="1">
        <v>0</v>
      </c>
      <c r="E39">
        <f>(R39-S39*(1000-T39)/(1000-U39))*AK39</f>
        <v>2.8457453401915256</v>
      </c>
      <c r="F39">
        <f>IF(AV39&lt;&gt;0,1/(1/AV39-1/N39),0)</f>
        <v>3.7714371967979425</v>
      </c>
      <c r="G39">
        <f>((AY39-AL39/2)*S39-E39)/(AY39+AL39/2)</f>
        <v>380.08810044742728</v>
      </c>
      <c r="H39">
        <f>AL39*1000</f>
        <v>23.858648007175457</v>
      </c>
      <c r="I39">
        <f>(AQ39-AW39)</f>
        <v>1.0119093559105115</v>
      </c>
      <c r="J39">
        <f>(P39+AP39*D39)</f>
        <v>25.791025161743164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27.353242874145508</v>
      </c>
      <c r="P39" s="1">
        <v>25.791025161743164</v>
      </c>
      <c r="Q39" s="1">
        <v>27.497707366943359</v>
      </c>
      <c r="R39" s="1">
        <v>400.00750732421875</v>
      </c>
      <c r="S39" s="1">
        <v>389.03533935546875</v>
      </c>
      <c r="T39" s="1">
        <v>5.3998689651489258</v>
      </c>
      <c r="U39" s="1">
        <v>26.415241241455078</v>
      </c>
      <c r="V39" s="1">
        <v>12.983625411987305</v>
      </c>
      <c r="W39" s="1">
        <v>63.513687133789063</v>
      </c>
      <c r="X39" s="1">
        <v>300.64321899414063</v>
      </c>
      <c r="Y39" s="1">
        <v>750.9710693359375</v>
      </c>
      <c r="Z39" s="1">
        <v>8.2188653945922852</v>
      </c>
      <c r="AA39" s="1">
        <v>87.860206604003906</v>
      </c>
      <c r="AB39" s="1">
        <v>26.455827713012695</v>
      </c>
      <c r="AC39" s="1">
        <v>2.6658730506896973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1.1053059521843402</v>
      </c>
      <c r="AL39">
        <f>(U39-T39)/(1000-U39)*AK39</f>
        <v>2.3858648007175458E-2</v>
      </c>
      <c r="AM39">
        <f>(P39+273.15)</f>
        <v>298.94102516174314</v>
      </c>
      <c r="AN39">
        <f>(O39+273.15)</f>
        <v>300.50324287414549</v>
      </c>
      <c r="AO39">
        <f>(Y39*AG39+Z39*AH39)*AI39</f>
        <v>120.15536840806817</v>
      </c>
      <c r="AP39">
        <f>((AO39+0.00000010773*(AN39^4-AM39^4))-AL39*44100)/(L39*51.4+0.00000043092*AM39^3)</f>
        <v>-7.5206360124174969</v>
      </c>
      <c r="AQ39">
        <f>0.61365*EXP(17.502*J39/(240.97+J39))</f>
        <v>3.3327579088793593</v>
      </c>
      <c r="AR39">
        <f>AQ39*1000/AA39</f>
        <v>37.93250707798223</v>
      </c>
      <c r="AS39">
        <f>(AR39-U39)</f>
        <v>11.517265836527152</v>
      </c>
      <c r="AT39">
        <f>IF(D39,P39,(O39+P39)/2)</f>
        <v>26.572134017944336</v>
      </c>
      <c r="AU39">
        <f>0.61365*EXP(17.502*AT39/(240.97+AT39))</f>
        <v>3.4901971809875056</v>
      </c>
      <c r="AV39">
        <f>IF(AS39&lt;&gt;0,(1000-(AR39+U39)/2)/AS39*AL39,0)</f>
        <v>2.0049049137459436</v>
      </c>
      <c r="AW39">
        <f>U39*AA39/1000</f>
        <v>2.3208485529688478</v>
      </c>
      <c r="AX39">
        <f>(AU39-AW39)</f>
        <v>1.1693486280186578</v>
      </c>
      <c r="AY39">
        <f>1/(1.6/F39+1.37/N39)</f>
        <v>1.343528229871038</v>
      </c>
      <c r="AZ39">
        <f>G39*AA39*0.001</f>
        <v>33.394619033034353</v>
      </c>
      <c r="BA39">
        <f>G39/S39</f>
        <v>0.97700147517995473</v>
      </c>
      <c r="BB39">
        <f>(1-AL39*AA39/AQ39/F39)*100</f>
        <v>83.322636208863258</v>
      </c>
      <c r="BC39">
        <f>(S39-E39/(N39/1.35))</f>
        <v>388.13780574666237</v>
      </c>
      <c r="BD39">
        <f>E39*BB39/100/BC39</f>
        <v>6.109041691203132E-3</v>
      </c>
    </row>
    <row r="40" spans="1:56" x14ac:dyDescent="0.25">
      <c r="A40" s="1" t="s">
        <v>1</v>
      </c>
      <c r="B40" s="1" t="s">
        <v>2615</v>
      </c>
      <c r="K40" s="1">
        <f t="shared" si="0"/>
        <v>2.72</v>
      </c>
    </row>
    <row r="41" spans="1:56" x14ac:dyDescent="0.25">
      <c r="A41" s="1" t="s">
        <v>1</v>
      </c>
      <c r="B41" s="1" t="s">
        <v>2614</v>
      </c>
      <c r="K41" s="1">
        <f t="shared" si="0"/>
        <v>2.72</v>
      </c>
    </row>
    <row r="42" spans="1:56" x14ac:dyDescent="0.25">
      <c r="A42" s="1">
        <v>9</v>
      </c>
      <c r="B42" s="1" t="s">
        <v>2613</v>
      </c>
      <c r="C42" s="1">
        <v>2009.5000046379864</v>
      </c>
      <c r="D42" s="1">
        <v>0</v>
      </c>
      <c r="E42">
        <f>(R42-S42*(1000-T42)/(1000-U42))*AK42</f>
        <v>3.1110528574343013</v>
      </c>
      <c r="F42">
        <f>IF(AV42&lt;&gt;0,1/(1/AV42-1/N42),0)</f>
        <v>4.1986519113484633</v>
      </c>
      <c r="G42">
        <f>((AY42-AL42/2)*S42-E42)/(AY42+AL42/2)</f>
        <v>379.63400841638855</v>
      </c>
      <c r="H42">
        <f>AL42*1000</f>
        <v>24.809571765543737</v>
      </c>
      <c r="I42">
        <f>(AQ42-AW42)</f>
        <v>0.99438455486092225</v>
      </c>
      <c r="J42">
        <f>(P42+AP42*D42)</f>
        <v>26.102687835693359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27.402393341064453</v>
      </c>
      <c r="P42" s="1">
        <v>26.102687835693359</v>
      </c>
      <c r="Q42" s="1">
        <v>27.530845642089844</v>
      </c>
      <c r="R42" s="1">
        <v>400.03115844726563</v>
      </c>
      <c r="S42" s="1">
        <v>388.49612426757813</v>
      </c>
      <c r="T42" s="1">
        <v>5.490938663482666</v>
      </c>
      <c r="U42" s="1">
        <v>27.323970794677734</v>
      </c>
      <c r="V42" s="1">
        <v>13.16323184967041</v>
      </c>
      <c r="W42" s="1">
        <v>65.502777099609375</v>
      </c>
      <c r="X42" s="1">
        <v>300.63693237304688</v>
      </c>
      <c r="Y42" s="1">
        <v>998.607177734375</v>
      </c>
      <c r="Z42" s="1">
        <v>3.4170136451721191</v>
      </c>
      <c r="AA42" s="1">
        <v>87.850761413574219</v>
      </c>
      <c r="AB42" s="1">
        <v>26.517406463623047</v>
      </c>
      <c r="AC42" s="1">
        <v>2.6944966316223145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1.1052828396067895</v>
      </c>
      <c r="AL42">
        <f>(U42-T42)/(1000-U42)*AK42</f>
        <v>2.4809571765543739E-2</v>
      </c>
      <c r="AM42">
        <f>(P42+273.15)</f>
        <v>299.25268783569334</v>
      </c>
      <c r="AN42">
        <f>(O42+273.15)</f>
        <v>300.55239334106443</v>
      </c>
      <c r="AO42">
        <f>(Y42*AG42+Z42*AH42)*AI42</f>
        <v>159.77714486620243</v>
      </c>
      <c r="AP42">
        <f>((AO42+0.00000010773*(AN42^4-AM42^4))-AL42*44100)/(L42*51.4+0.00000043092*AM42^3)</f>
        <v>-7.5622763126254906</v>
      </c>
      <c r="AQ42">
        <f>0.61365*EXP(17.502*J42/(240.97+J42))</f>
        <v>3.3948161940156258</v>
      </c>
      <c r="AR42">
        <f>AQ42*1000/AA42</f>
        <v>38.642991129398197</v>
      </c>
      <c r="AS42">
        <f>(AR42-U42)</f>
        <v>11.319020334720463</v>
      </c>
      <c r="AT42">
        <f>IF(D42,P42,(O42+P42)/2)</f>
        <v>26.752540588378906</v>
      </c>
      <c r="AU42">
        <f>0.61365*EXP(17.502*AT42/(240.97+AT42))</f>
        <v>3.5274693383055116</v>
      </c>
      <c r="AV42">
        <f>IF(AS42&lt;&gt;0,(1000-(AR42+U42)/2)/AS42*AL42,0)</f>
        <v>2.1195531961318896</v>
      </c>
      <c r="AW42">
        <f>U42*AA42/1000</f>
        <v>2.4004316391547036</v>
      </c>
      <c r="AX42">
        <f>(AU42-AW42)</f>
        <v>1.127037699150808</v>
      </c>
      <c r="AY42">
        <f>1/(1.6/F42+1.37/N42)</f>
        <v>1.4262443524463011</v>
      </c>
      <c r="AZ42">
        <f>G42*AA42*0.001</f>
        <v>33.351136697866977</v>
      </c>
      <c r="BA42">
        <f>G42/S42</f>
        <v>0.97718866341872246</v>
      </c>
      <c r="BB42">
        <f>(1-AL42*AA42/AQ42/F42)*100</f>
        <v>84.708902349052266</v>
      </c>
      <c r="BC42">
        <f>(S42-E42/(N42/1.35))</f>
        <v>387.51491401700366</v>
      </c>
      <c r="BD42">
        <f>E42*BB42/100/BC42</f>
        <v>6.8006123937614108E-3</v>
      </c>
    </row>
    <row r="43" spans="1:56" x14ac:dyDescent="0.25">
      <c r="A43" s="1" t="s">
        <v>1</v>
      </c>
      <c r="B43" s="1" t="s">
        <v>2612</v>
      </c>
      <c r="K43" s="1">
        <f t="shared" si="0"/>
        <v>2.72</v>
      </c>
    </row>
    <row r="44" spans="1:56" x14ac:dyDescent="0.25">
      <c r="A44" s="1" t="s">
        <v>1</v>
      </c>
      <c r="B44" s="1" t="s">
        <v>2611</v>
      </c>
      <c r="K44" s="1">
        <f t="shared" si="0"/>
        <v>2.72</v>
      </c>
    </row>
    <row r="45" spans="1:56" x14ac:dyDescent="0.25">
      <c r="A45" s="1">
        <v>10</v>
      </c>
      <c r="B45" s="1" t="s">
        <v>2610</v>
      </c>
      <c r="C45" s="1">
        <v>2212.5000046379864</v>
      </c>
      <c r="D45" s="1">
        <v>0</v>
      </c>
      <c r="E45">
        <f>(R45-S45*(1000-T45)/(1000-U45))*AK45</f>
        <v>3.0824430591907443</v>
      </c>
      <c r="F45">
        <f>IF(AV45&lt;&gt;0,1/(1/AV45-1/N45),0)</f>
        <v>4.9266949323472558</v>
      </c>
      <c r="G45">
        <f>((AY45-AL45/2)*S45-E45)/(AY45+AL45/2)</f>
        <v>379.73160107131264</v>
      </c>
      <c r="H45">
        <f>AL45*1000</f>
        <v>25.831071328701462</v>
      </c>
      <c r="I45">
        <f>(AQ45-AW45)</f>
        <v>0.95728441563935984</v>
      </c>
      <c r="J45">
        <f>(P45+AP45*D45)</f>
        <v>26.33983039855957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27.473539352416992</v>
      </c>
      <c r="P45" s="1">
        <v>26.33983039855957</v>
      </c>
      <c r="Q45" s="1">
        <v>27.59075927734375</v>
      </c>
      <c r="R45" s="1">
        <v>399.9742431640625</v>
      </c>
      <c r="S45" s="1">
        <v>388.11410522460938</v>
      </c>
      <c r="T45" s="1">
        <v>5.5821237564086914</v>
      </c>
      <c r="U45" s="1">
        <v>28.293115615844727</v>
      </c>
      <c r="V45" s="1">
        <v>13.325422286987305</v>
      </c>
      <c r="W45" s="1">
        <v>67.540191650390625</v>
      </c>
      <c r="X45" s="1">
        <v>300.61489868164063</v>
      </c>
      <c r="Y45" s="1">
        <v>1251.115478515625</v>
      </c>
      <c r="Z45" s="1">
        <v>7.7221722602844238</v>
      </c>
      <c r="AA45" s="1">
        <v>87.845588684082031</v>
      </c>
      <c r="AB45" s="1">
        <v>26.67901611328125</v>
      </c>
      <c r="AC45" s="1">
        <v>2.7265663146972656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1.1052018333883844</v>
      </c>
      <c r="AL45">
        <f>(U45-T45)/(1000-U45)*AK45</f>
        <v>2.5831071328701462E-2</v>
      </c>
      <c r="AM45">
        <f>(P45+273.15)</f>
        <v>299.48983039855955</v>
      </c>
      <c r="AN45">
        <f>(O45+273.15)</f>
        <v>300.62353935241697</v>
      </c>
      <c r="AO45">
        <f>(Y45*AG45+Z45*AH45)*AI45</f>
        <v>200.17847208816238</v>
      </c>
      <c r="AP45">
        <f>((AO45+0.00000010773*(AN45^4-AM45^4))-AL45*44100)/(L45*51.4+0.00000043092*AM45^3)</f>
        <v>-7.6144901098902276</v>
      </c>
      <c r="AQ45">
        <f>0.61365*EXP(17.502*J45/(240.97+J45))</f>
        <v>3.4427098126200342</v>
      </c>
      <c r="AR45">
        <f>AQ45*1000/AA45</f>
        <v>39.190468914734097</v>
      </c>
      <c r="AS45">
        <f>(AR45-U45)</f>
        <v>10.897353298889371</v>
      </c>
      <c r="AT45">
        <f>IF(D45,P45,(O45+P45)/2)</f>
        <v>26.906684875488281</v>
      </c>
      <c r="AU45">
        <f>0.61365*EXP(17.502*AT45/(240.97+AT45))</f>
        <v>3.5595905092113309</v>
      </c>
      <c r="AV45">
        <f>IF(AS45&lt;&gt;0,(1000-(AR45+U45)/2)/AS45*AL45,0)</f>
        <v>2.2904171316976893</v>
      </c>
      <c r="AW45">
        <f>U45*AA45/1000</f>
        <v>2.4854253969806743</v>
      </c>
      <c r="AX45">
        <f>(AU45-AW45)</f>
        <v>1.0741651122306566</v>
      </c>
      <c r="AY45">
        <f>1/(1.6/F45+1.37/N45)</f>
        <v>1.5507993107837086</v>
      </c>
      <c r="AZ45">
        <f>G45*AA45*0.001</f>
        <v>33.357746038058451</v>
      </c>
      <c r="BA45">
        <f>G45/S45</f>
        <v>0.9784019595256771</v>
      </c>
      <c r="BB45">
        <f>(1-AL45*AA45/AQ45/F45)*100</f>
        <v>86.621534969180402</v>
      </c>
      <c r="BC45">
        <f>(S45-E45/(N45/1.35))</f>
        <v>387.14191835891131</v>
      </c>
      <c r="BD45">
        <f>E45*BB45/100/BC45</f>
        <v>6.8968493614443155E-3</v>
      </c>
    </row>
    <row r="46" spans="1:56" x14ac:dyDescent="0.25">
      <c r="A46" s="1" t="s">
        <v>1</v>
      </c>
      <c r="B46" s="1" t="s">
        <v>2609</v>
      </c>
      <c r="K46" s="1">
        <f t="shared" si="0"/>
        <v>2.72</v>
      </c>
    </row>
    <row r="47" spans="1:56" x14ac:dyDescent="0.25">
      <c r="A47" s="1" t="s">
        <v>1</v>
      </c>
      <c r="B47" s="1" t="s">
        <v>2608</v>
      </c>
      <c r="K47" s="1">
        <f t="shared" si="0"/>
        <v>2.72</v>
      </c>
    </row>
    <row r="48" spans="1:56" x14ac:dyDescent="0.25">
      <c r="A48" s="1">
        <v>11</v>
      </c>
      <c r="B48" s="1" t="s">
        <v>2607</v>
      </c>
      <c r="C48" s="1">
        <v>2416.0000046268106</v>
      </c>
      <c r="D48" s="1">
        <v>0</v>
      </c>
      <c r="E48">
        <f>(R48-S48*(1000-T48)/(1000-U48))*AK48</f>
        <v>3.2312488960091841</v>
      </c>
      <c r="F48">
        <f>IF(AV48&lt;&gt;0,1/(1/AV48-1/N48),0)</f>
        <v>5.9960961804200519</v>
      </c>
      <c r="G48">
        <f>((AY48-AL48/2)*S48-E48)/(AY48+AL48/2)</f>
        <v>379.56983535085118</v>
      </c>
      <c r="H48">
        <f>AL48*1000</f>
        <v>27.031968395033712</v>
      </c>
      <c r="I48">
        <f>(AQ48-AW48)</f>
        <v>0.91778982517586183</v>
      </c>
      <c r="J48">
        <f>(P48+AP48*D48)</f>
        <v>26.624399185180664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27.549005508422852</v>
      </c>
      <c r="P48" s="1">
        <v>26.624399185180664</v>
      </c>
      <c r="Q48" s="1">
        <v>27.652929306030273</v>
      </c>
      <c r="R48" s="1">
        <v>399.95489501953125</v>
      </c>
      <c r="S48" s="1">
        <v>387.55157470703125</v>
      </c>
      <c r="T48" s="1">
        <v>5.6679840087890625</v>
      </c>
      <c r="U48" s="1">
        <v>29.408645629882813</v>
      </c>
      <c r="V48" s="1">
        <v>13.469470977783203</v>
      </c>
      <c r="W48" s="1">
        <v>69.8870849609375</v>
      </c>
      <c r="X48" s="1">
        <v>300.600830078125</v>
      </c>
      <c r="Y48" s="1">
        <v>1600.2144775390625</v>
      </c>
      <c r="Z48" s="1">
        <v>7.8452625274658203</v>
      </c>
      <c r="AA48" s="1">
        <v>87.837089538574219</v>
      </c>
      <c r="AB48" s="1">
        <v>26.773853302001953</v>
      </c>
      <c r="AC48" s="1">
        <v>2.757390022277832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1.1051501105813417</v>
      </c>
      <c r="AL48">
        <f>(U48-T48)/(1000-U48)*AK48</f>
        <v>2.7031968395033711E-2</v>
      </c>
      <c r="AM48">
        <f>(P48+273.15)</f>
        <v>299.77439918518064</v>
      </c>
      <c r="AN48">
        <f>(O48+273.15)</f>
        <v>300.69900550842283</v>
      </c>
      <c r="AO48">
        <f>(Y48*AG48+Z48*AH48)*AI48</f>
        <v>256.03431068343707</v>
      </c>
      <c r="AP48">
        <f>((AO48+0.00000010773*(AN48^4-AM48^4))-AL48*44100)/(L48*51.4+0.00000043092*AM48^3)</f>
        <v>-7.6084638309406554</v>
      </c>
      <c r="AQ48">
        <f>0.61365*EXP(17.502*J48/(240.97+J48))</f>
        <v>3.5009596645760777</v>
      </c>
      <c r="AR48">
        <f>AQ48*1000/AA48</f>
        <v>39.857418807559746</v>
      </c>
      <c r="AS48">
        <f>(AR48-U48)</f>
        <v>10.448773177676934</v>
      </c>
      <c r="AT48">
        <f>IF(D48,P48,(O48+P48)/2)</f>
        <v>27.086702346801758</v>
      </c>
      <c r="AU48">
        <f>0.61365*EXP(17.502*AT48/(240.97+AT48))</f>
        <v>3.5974262043756058</v>
      </c>
      <c r="AV48">
        <f>IF(AS48&lt;&gt;0,(1000-(AR48+U48)/2)/AS48*AL48,0)</f>
        <v>2.4974960140224711</v>
      </c>
      <c r="AW48">
        <f>U48*AA48/1000</f>
        <v>2.5831698394002158</v>
      </c>
      <c r="AX48">
        <f>(AU48-AW48)</f>
        <v>1.01425636497539</v>
      </c>
      <c r="AY48">
        <f>1/(1.6/F48+1.37/N48)</f>
        <v>1.7038453831993967</v>
      </c>
      <c r="AZ48">
        <f>G48*AA48*0.001</f>
        <v>33.340309613854586</v>
      </c>
      <c r="BA48">
        <f>G48/S48</f>
        <v>0.97940470410366964</v>
      </c>
      <c r="BB48">
        <f>(1-AL48*AA48/AQ48/F48)*100</f>
        <v>88.689028440605867</v>
      </c>
      <c r="BC48">
        <f>(S48-E48/(N48/1.35))</f>
        <v>386.53245523712405</v>
      </c>
      <c r="BD48">
        <f>E48*BB48/100/BC48</f>
        <v>7.4140300860643226E-3</v>
      </c>
    </row>
    <row r="49" spans="1:56" x14ac:dyDescent="0.25">
      <c r="A49" s="1" t="s">
        <v>1</v>
      </c>
      <c r="B49" s="1" t="s">
        <v>2606</v>
      </c>
      <c r="K49" s="1">
        <f t="shared" si="0"/>
        <v>2.72</v>
      </c>
    </row>
    <row r="50" spans="1:56" x14ac:dyDescent="0.25">
      <c r="A50" s="1" t="s">
        <v>1</v>
      </c>
      <c r="B50" s="1" t="s">
        <v>2601</v>
      </c>
      <c r="K50" s="1">
        <f t="shared" si="0"/>
        <v>2.72</v>
      </c>
    </row>
    <row r="51" spans="1:56" x14ac:dyDescent="0.25">
      <c r="A51" s="1">
        <v>12</v>
      </c>
      <c r="B51" s="1" t="s">
        <v>2605</v>
      </c>
      <c r="C51" s="1">
        <v>2620.0000046268106</v>
      </c>
      <c r="D51" s="1">
        <v>0</v>
      </c>
      <c r="E51">
        <f>(R51-S51*(1000-T51)/(1000-U51))*AK51</f>
        <v>3.0531819106381883</v>
      </c>
      <c r="F51">
        <f>IF(AV51&lt;&gt;0,1/(1/AV51-1/N51),0)</f>
        <v>8.0164887848245368</v>
      </c>
      <c r="G51">
        <f>((AY51-AL51/2)*S51-E51)/(AY51+AL51/2)</f>
        <v>379.88399284401635</v>
      </c>
      <c r="H51">
        <f>AL51*1000</f>
        <v>28.622246004279109</v>
      </c>
      <c r="I51">
        <f>(AQ51-AW51)</f>
        <v>0.86866328992933317</v>
      </c>
      <c r="J51">
        <f>(P51+AP51*D51)</f>
        <v>26.995439529418945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27.660697937011719</v>
      </c>
      <c r="P51" s="1">
        <v>26.995439529418945</v>
      </c>
      <c r="Q51" s="1">
        <v>27.742063522338867</v>
      </c>
      <c r="R51" s="1">
        <v>399.96380615234375</v>
      </c>
      <c r="S51" s="1">
        <v>387.17510986328125</v>
      </c>
      <c r="T51" s="1">
        <v>5.7522306442260742</v>
      </c>
      <c r="U51" s="1">
        <v>30.849433898925781</v>
      </c>
      <c r="V51" s="1">
        <v>13.579761505126953</v>
      </c>
      <c r="W51" s="1">
        <v>72.828781127929688</v>
      </c>
      <c r="X51" s="1">
        <v>300.63430786132813</v>
      </c>
      <c r="Y51" s="1">
        <v>1998.7493896484375</v>
      </c>
      <c r="Z51" s="1">
        <v>6.755584716796875</v>
      </c>
      <c r="AA51" s="1">
        <v>87.831039428710938</v>
      </c>
      <c r="AB51" s="1">
        <v>26.962211608886719</v>
      </c>
      <c r="AC51" s="1">
        <v>2.7937726974487305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1.1052731906666473</v>
      </c>
      <c r="AL51">
        <f>(U51-T51)/(1000-U51)*AK51</f>
        <v>2.8622246004279109E-2</v>
      </c>
      <c r="AM51">
        <f>(P51+273.15)</f>
        <v>300.14543952941892</v>
      </c>
      <c r="AN51">
        <f>(O51+273.15)</f>
        <v>300.8106979370117</v>
      </c>
      <c r="AO51">
        <f>(Y51*AG51+Z51*AH51)*AI51</f>
        <v>319.79989519566516</v>
      </c>
      <c r="AP51">
        <f>((AO51+0.00000010773*(AN51^4-AM51^4))-AL51*44100)/(L51*51.4+0.00000043092*AM51^3)</f>
        <v>-7.6827975634929961</v>
      </c>
      <c r="AQ51">
        <f>0.61365*EXP(17.502*J51/(240.97+J51))</f>
        <v>3.5782011350592953</v>
      </c>
      <c r="AR51">
        <f>AQ51*1000/AA51</f>
        <v>40.739596825147252</v>
      </c>
      <c r="AS51">
        <f>(AR51-U51)</f>
        <v>9.8901629262214712</v>
      </c>
      <c r="AT51">
        <f>IF(D51,P51,(O51+P51)/2)</f>
        <v>27.328068733215332</v>
      </c>
      <c r="AU51">
        <f>0.61365*EXP(17.502*AT51/(240.97+AT51))</f>
        <v>3.648706707590105</v>
      </c>
      <c r="AV51">
        <f>IF(AS51&lt;&gt;0,(1000-(AR51+U51)/2)/AS51*AL51,0)</f>
        <v>2.7904218348935372</v>
      </c>
      <c r="AW51">
        <f>U51*AA51/1000</f>
        <v>2.7095378451299621</v>
      </c>
      <c r="AX51">
        <f>(AU51-AW51)</f>
        <v>0.93916886246014286</v>
      </c>
      <c r="AY51">
        <f>1/(1.6/F51+1.37/N51)</f>
        <v>1.9243497316420244</v>
      </c>
      <c r="AZ51">
        <f>G51*AA51*0.001</f>
        <v>33.365605953818942</v>
      </c>
      <c r="BA51">
        <f>G51/S51</f>
        <v>0.98116842525894932</v>
      </c>
      <c r="BB51">
        <f>(1-AL51*AA51/AQ51/F51)*100</f>
        <v>91.235991420484069</v>
      </c>
      <c r="BC51">
        <f>(S51-E51/(N51/1.35))</f>
        <v>386.2121518150347</v>
      </c>
      <c r="BD51">
        <f>E51*BB51/100/BC51</f>
        <v>7.2126181761772044E-3</v>
      </c>
    </row>
    <row r="52" spans="1:56" x14ac:dyDescent="0.25">
      <c r="A52" s="1" t="s">
        <v>1</v>
      </c>
      <c r="B52" s="1" t="s">
        <v>2604</v>
      </c>
      <c r="K52" s="2">
        <v>8.9625000000000004</v>
      </c>
    </row>
    <row r="53" spans="1:56" x14ac:dyDescent="0.25">
      <c r="A53" s="1" t="s">
        <v>1</v>
      </c>
      <c r="B53" s="1" t="s">
        <v>2603</v>
      </c>
      <c r="K53" s="2">
        <v>8.9625000000000004</v>
      </c>
    </row>
    <row r="54" spans="1:56" x14ac:dyDescent="0.25">
      <c r="A54" s="1" t="s">
        <v>1</v>
      </c>
      <c r="B54" s="1" t="s">
        <v>2602</v>
      </c>
      <c r="K54" s="2">
        <v>8.9625000000000004</v>
      </c>
    </row>
    <row r="55" spans="1:56" x14ac:dyDescent="0.25">
      <c r="A55" s="1" t="s">
        <v>1</v>
      </c>
      <c r="B55" s="1" t="s">
        <v>2601</v>
      </c>
      <c r="K55" s="2">
        <v>8.9625000000000004</v>
      </c>
    </row>
    <row r="56" spans="1:56" x14ac:dyDescent="0.25">
      <c r="K56" s="2">
        <v>8.9625000000000004</v>
      </c>
    </row>
    <row r="57" spans="1:56" x14ac:dyDescent="0.25">
      <c r="K57" s="2">
        <v>8.9625000000000004</v>
      </c>
    </row>
    <row r="58" spans="1:56" x14ac:dyDescent="0.25">
      <c r="K58" s="2">
        <v>8.9625000000000004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12E08-3760-4CCD-AB3B-BD3EC98D5BD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10598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10597</v>
      </c>
    </row>
    <row r="12" spans="1:60" x14ac:dyDescent="0.25">
      <c r="A12" s="1" t="s">
        <v>1</v>
      </c>
      <c r="B12" s="1" t="s">
        <v>10596</v>
      </c>
    </row>
    <row r="13" spans="1:60" x14ac:dyDescent="0.25">
      <c r="A13" s="1" t="s">
        <v>1</v>
      </c>
      <c r="B13" s="1" t="s">
        <v>10595</v>
      </c>
    </row>
    <row r="14" spans="1:60" x14ac:dyDescent="0.25">
      <c r="A14" s="1" t="s">
        <v>1</v>
      </c>
      <c r="B14" s="1" t="s">
        <v>10594</v>
      </c>
    </row>
    <row r="15" spans="1:60" x14ac:dyDescent="0.25">
      <c r="A15" s="1" t="s">
        <v>1</v>
      </c>
      <c r="B15" s="1" t="s">
        <v>10593</v>
      </c>
    </row>
    <row r="16" spans="1:60" x14ac:dyDescent="0.25">
      <c r="A16" s="1" t="s">
        <v>1</v>
      </c>
      <c r="B16" s="1" t="s">
        <v>10592</v>
      </c>
    </row>
    <row r="17" spans="1:60" x14ac:dyDescent="0.25">
      <c r="A17" s="1" t="s">
        <v>1</v>
      </c>
      <c r="B17" s="1" t="s">
        <v>10591</v>
      </c>
    </row>
    <row r="18" spans="1:60" x14ac:dyDescent="0.25">
      <c r="A18" s="1">
        <v>1</v>
      </c>
      <c r="B18" s="1" t="s">
        <v>10590</v>
      </c>
      <c r="C18" s="1">
        <v>253.00000350922346</v>
      </c>
      <c r="D18" s="1">
        <v>0</v>
      </c>
      <c r="E18">
        <f>(R18-S18*(1000-T18)/(1000-U18))*AO18</f>
        <v>-4.7209761829840664</v>
      </c>
      <c r="F18">
        <f>IF(AZ18&lt;&gt;0,1/(1/AZ18-1/N18),0)</f>
        <v>4.2551480441681795</v>
      </c>
      <c r="G18">
        <f>((BC18-AP18/2)*S18-E18)/(BC18+AP18/2)</f>
        <v>388.47502401284987</v>
      </c>
      <c r="H18">
        <f>AP18*1000</f>
        <v>30.636902778522469</v>
      </c>
      <c r="I18">
        <f>(AU18-BA18)</f>
        <v>1.2269493905648146</v>
      </c>
      <c r="J18">
        <f>(P18+AT18*D18)</f>
        <v>27.241559982299805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28.391328811645508</v>
      </c>
      <c r="P18" s="1">
        <v>27.241559982299805</v>
      </c>
      <c r="Q18" s="1">
        <v>28.495868682861328</v>
      </c>
      <c r="R18" s="1">
        <v>400.1904296875</v>
      </c>
      <c r="S18" s="1">
        <v>393.52725219726563</v>
      </c>
      <c r="T18" s="1">
        <v>9.1030247509479523E-2</v>
      </c>
      <c r="U18" s="1">
        <v>27.164087295532227</v>
      </c>
      <c r="V18" s="1">
        <v>0.20744970440864563</v>
      </c>
      <c r="W18" s="1">
        <v>61.904499053955078</v>
      </c>
      <c r="X18" s="1">
        <v>299.44430541992188</v>
      </c>
      <c r="Y18" s="1">
        <v>0.17998825013637543</v>
      </c>
      <c r="Z18" s="1">
        <v>3.2557528018951416</v>
      </c>
      <c r="AA18" s="1">
        <v>88.473609924316406</v>
      </c>
      <c r="AB18" s="1">
        <v>6.5330133438110352</v>
      </c>
      <c r="AC18" s="1">
        <v>2.3243987932801247E-2</v>
      </c>
      <c r="AD18" s="1">
        <v>3.6478560417890549E-2</v>
      </c>
      <c r="AE18" s="1">
        <v>3.7878628354519606E-3</v>
      </c>
      <c r="AF18" s="1">
        <v>6.0991816222667694E-2</v>
      </c>
      <c r="AG18" s="1">
        <v>2.6309613138437271E-2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1.1008981816908892</v>
      </c>
      <c r="AP18">
        <f>(U18-T18)/(1000-U18)*AO18</f>
        <v>3.0636902778522469E-2</v>
      </c>
      <c r="AQ18">
        <f>(P18+273.15)</f>
        <v>300.39155998229978</v>
      </c>
      <c r="AR18">
        <f>(O18+273.15)</f>
        <v>301.54132881164549</v>
      </c>
      <c r="AS18">
        <f>(Y18*AK18+Z18*AL18)*AM18</f>
        <v>2.8798119378131926E-2</v>
      </c>
      <c r="AT18">
        <f>((AS18+0.00000010773*(AR18^4-AQ18^4))-AP18*44100)/(L18*0.92*2*29.3+0.00000043092*AQ18^3)</f>
        <v>-10.526802337727382</v>
      </c>
      <c r="AU18">
        <f>0.61365*EXP(17.502*J18/(240.97+J18))</f>
        <v>3.6302542538998117</v>
      </c>
      <c r="AV18">
        <f>AU18*1000/AA18</f>
        <v>41.032057548067336</v>
      </c>
      <c r="AW18">
        <f>(AV18-U18)</f>
        <v>13.867970252535109</v>
      </c>
      <c r="AX18">
        <f>IF(D18,P18,(O18+P18)/2)</f>
        <v>27.816444396972656</v>
      </c>
      <c r="AY18">
        <f>0.61365*EXP(17.502*AX18/(240.97+AX18))</f>
        <v>3.7544214394094939</v>
      </c>
      <c r="AZ18">
        <f>IF(AW18&lt;&gt;0,(1000-(AV18+U18)/2)/AW18*AP18,0)</f>
        <v>2.1338554171899249</v>
      </c>
      <c r="BA18">
        <f>U18*AA18/1000</f>
        <v>2.4033048633349972</v>
      </c>
      <c r="BB18">
        <f>(AY18-BA18)</f>
        <v>1.3511165760744968</v>
      </c>
      <c r="BC18">
        <f>1/(1.6/F18+1.37/N18)</f>
        <v>1.4366112151903117</v>
      </c>
      <c r="BD18">
        <f>G18*AA18*0.001</f>
        <v>34.369787739852327</v>
      </c>
      <c r="BE18">
        <f>G18/S18</f>
        <v>0.98716168154503514</v>
      </c>
      <c r="BF18">
        <f>(1-AP18*AA18/AU18/F18)*100</f>
        <v>82.452837876228458</v>
      </c>
      <c r="BG18">
        <f>(S18-E18/(N18/1.35))</f>
        <v>395.01622407776335</v>
      </c>
      <c r="BH18">
        <f>E18*BF18/100/BG18</f>
        <v>-9.8542252218099102E-3</v>
      </c>
    </row>
    <row r="19" spans="1:60" x14ac:dyDescent="0.25">
      <c r="A19" s="1" t="s">
        <v>1</v>
      </c>
      <c r="B19" s="1" t="s">
        <v>10589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10588</v>
      </c>
      <c r="K20" s="1">
        <f t="shared" si="0"/>
        <v>2.72</v>
      </c>
    </row>
    <row r="21" spans="1:60" x14ac:dyDescent="0.25">
      <c r="A21" s="1">
        <v>2</v>
      </c>
      <c r="B21" s="1" t="s">
        <v>10587</v>
      </c>
      <c r="C21" s="1">
        <v>459.00000350922346</v>
      </c>
      <c r="D21" s="1">
        <v>0</v>
      </c>
      <c r="E21">
        <f>(R21-S21*(1000-T21)/(1000-U21))*AO21</f>
        <v>-3.3061941070358283</v>
      </c>
      <c r="F21">
        <f>IF(AZ21&lt;&gt;0,1/(1/AZ21-1/N21),0)</f>
        <v>4.0816924781835304</v>
      </c>
      <c r="G21">
        <f>((BC21-AP21/2)*S21-E21)/(BC21+AP21/2)</f>
        <v>386.29596766649223</v>
      </c>
      <c r="H21">
        <f>AP21*1000</f>
        <v>30.04190399779235</v>
      </c>
      <c r="I21">
        <f>(AU21-BA21)</f>
        <v>1.2293882161790104</v>
      </c>
      <c r="J21">
        <f>(P21+AT21*D21)</f>
        <v>27.044849395751953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28.318471908569336</v>
      </c>
      <c r="P21" s="1">
        <v>27.044849395751953</v>
      </c>
      <c r="Q21" s="1">
        <v>28.479196548461914</v>
      </c>
      <c r="R21" s="1">
        <v>399.9705810546875</v>
      </c>
      <c r="S21" s="1">
        <v>392.2691650390625</v>
      </c>
      <c r="T21" s="1">
        <v>0.10408433526754379</v>
      </c>
      <c r="U21" s="1">
        <v>26.66545295715332</v>
      </c>
      <c r="V21" s="1">
        <v>0.23820787668228149</v>
      </c>
      <c r="W21" s="1">
        <v>61.026676177978516</v>
      </c>
      <c r="X21" s="1">
        <v>299.43878173828125</v>
      </c>
      <c r="Y21" s="1">
        <v>25.002410888671875</v>
      </c>
      <c r="Z21" s="1">
        <v>8.0548086166381836</v>
      </c>
      <c r="AA21" s="1">
        <v>88.474411010742188</v>
      </c>
      <c r="AB21" s="1">
        <v>6.3787636756896973</v>
      </c>
      <c r="AC21" s="1">
        <v>5.0623975694179535E-2</v>
      </c>
      <c r="AD21" s="1">
        <v>4.8540432006120682E-2</v>
      </c>
      <c r="AE21" s="1">
        <v>4.1286149062216282E-3</v>
      </c>
      <c r="AF21" s="1">
        <v>1.9204806536436081E-2</v>
      </c>
      <c r="AG21" s="1">
        <v>1.8690714612603188E-2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1.1008778740377985</v>
      </c>
      <c r="AP21">
        <f>(U21-T21)/(1000-U21)*AO21</f>
        <v>3.004190399779235E-2</v>
      </c>
      <c r="AQ21">
        <f>(P21+273.15)</f>
        <v>300.19484939575193</v>
      </c>
      <c r="AR21">
        <f>(O21+273.15)</f>
        <v>301.46847190856931</v>
      </c>
      <c r="AS21">
        <f>(Y21*AK21+Z21*AL21)*AM21</f>
        <v>4.0003856527719108</v>
      </c>
      <c r="AT21">
        <f>((AS21+0.00000010773*(AR21^4-AQ21^4))-AP21*44100)/(L21*0.92*2*29.3+0.00000043092*AQ21^3)</f>
        <v>-10.279597521738387</v>
      </c>
      <c r="AU21">
        <f>0.61365*EXP(17.502*J21/(240.97+J21))</f>
        <v>3.5885984608978041</v>
      </c>
      <c r="AV21">
        <f>AU21*1000/AA21</f>
        <v>40.560862964796584</v>
      </c>
      <c r="AW21">
        <f>(AV21-U21)</f>
        <v>13.895410007643264</v>
      </c>
      <c r="AX21">
        <f>IF(D21,P21,(O21+P21)/2)</f>
        <v>27.681660652160645</v>
      </c>
      <c r="AY21">
        <f>0.61365*EXP(17.502*AX21/(240.97+AX21))</f>
        <v>3.7249822383896096</v>
      </c>
      <c r="AZ21">
        <f>IF(AW21&lt;&gt;0,(1000-(AV21+U21)/2)/AW21*AP21,0)</f>
        <v>2.0893302692973301</v>
      </c>
      <c r="BA21">
        <f>U21*AA21/1000</f>
        <v>2.3592102447187937</v>
      </c>
      <c r="BB21">
        <f>(AY21-BA21)</f>
        <v>1.3657719936708159</v>
      </c>
      <c r="BC21">
        <f>1/(1.6/F21+1.37/N21)</f>
        <v>1.4043727096429459</v>
      </c>
      <c r="BD21">
        <f>G21*AA21*0.001</f>
        <v>34.177308215117606</v>
      </c>
      <c r="BE21">
        <f>G21/S21</f>
        <v>0.98477270735267852</v>
      </c>
      <c r="BF21">
        <f>(1-AP21*AA21/AU21/F21)*100</f>
        <v>81.854038443753154</v>
      </c>
      <c r="BG21">
        <f>(S21-E21/(N21/1.35))</f>
        <v>393.31192184740803</v>
      </c>
      <c r="BH21">
        <f>E21*BF21/100/BG21</f>
        <v>-6.8806797990937701E-3</v>
      </c>
    </row>
    <row r="22" spans="1:60" x14ac:dyDescent="0.25">
      <c r="A22" s="1" t="s">
        <v>1</v>
      </c>
      <c r="B22" s="1" t="s">
        <v>10586</v>
      </c>
      <c r="K22" s="1">
        <f t="shared" si="0"/>
        <v>2.72</v>
      </c>
    </row>
    <row r="23" spans="1:60" x14ac:dyDescent="0.25">
      <c r="A23" s="1" t="s">
        <v>1</v>
      </c>
      <c r="B23" s="1" t="s">
        <v>10585</v>
      </c>
      <c r="K23" s="1">
        <f t="shared" si="0"/>
        <v>2.72</v>
      </c>
    </row>
    <row r="24" spans="1:60" x14ac:dyDescent="0.25">
      <c r="A24" s="1">
        <v>3</v>
      </c>
      <c r="B24" s="1" t="s">
        <v>10584</v>
      </c>
      <c r="C24" s="1">
        <v>665.00000350922346</v>
      </c>
      <c r="D24" s="1">
        <v>0</v>
      </c>
      <c r="E24">
        <f>(R24-S24*(1000-T24)/(1000-U24))*AO24</f>
        <v>-2.4068584449125199</v>
      </c>
      <c r="F24">
        <f>IF(AZ24&lt;&gt;0,1/(1/AZ24-1/N24),0)</f>
        <v>3.8759121752313352</v>
      </c>
      <c r="G24">
        <f>((BC24-AP24/2)*S24-E24)/(BC24+AP24/2)</f>
        <v>385.11681937097222</v>
      </c>
      <c r="H24">
        <f>AP24*1000</f>
        <v>29.37195649201119</v>
      </c>
      <c r="I24">
        <f>(AU24-BA24)</f>
        <v>1.2352333039757952</v>
      </c>
      <c r="J24">
        <f>(P24+AT24*D24)</f>
        <v>26.832014083862305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28.18646240234375</v>
      </c>
      <c r="P24" s="1">
        <v>26.832014083862305</v>
      </c>
      <c r="Q24" s="1">
        <v>28.377983093261719</v>
      </c>
      <c r="R24" s="1">
        <v>399.9791259765625</v>
      </c>
      <c r="S24" s="1">
        <v>391.71389770507813</v>
      </c>
      <c r="T24" s="1">
        <v>0.11162491142749786</v>
      </c>
      <c r="U24" s="1">
        <v>26.097145080566406</v>
      </c>
      <c r="V24" s="1">
        <v>0.25741684436798096</v>
      </c>
      <c r="W24" s="1">
        <v>60.182304382324219</v>
      </c>
      <c r="X24" s="1">
        <v>299.423583984375</v>
      </c>
      <c r="Y24" s="1">
        <v>51.302970886230469</v>
      </c>
      <c r="Z24" s="1">
        <v>8.4917087554931641</v>
      </c>
      <c r="AA24" s="1">
        <v>88.468116760253906</v>
      </c>
      <c r="AB24" s="1">
        <v>6.3545112609863281</v>
      </c>
      <c r="AC24" s="1">
        <v>4.4860541820526123E-2</v>
      </c>
      <c r="AD24" s="1">
        <v>5.4063677787780762E-2</v>
      </c>
      <c r="AE24" s="1">
        <v>7.309123408049345E-3</v>
      </c>
      <c r="AF24" s="1">
        <v>3.7689004093408585E-2</v>
      </c>
      <c r="AG24" s="1">
        <v>1.8003253266215324E-2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1.1008219999425548</v>
      </c>
      <c r="AP24">
        <f>(U24-T24)/(1000-U24)*AO24</f>
        <v>2.937195649201119E-2</v>
      </c>
      <c r="AQ24">
        <f>(P24+273.15)</f>
        <v>299.98201408386228</v>
      </c>
      <c r="AR24">
        <f>(O24+273.15)</f>
        <v>301.33646240234373</v>
      </c>
      <c r="AS24">
        <f>(Y24*AK24+Z24*AL24)*AM24</f>
        <v>8.2084751583231537</v>
      </c>
      <c r="AT24">
        <f>((AS24+0.00000010773*(AR24^4-AQ24^4))-AP24*44100)/(L24*0.92*2*29.3+0.00000043092*AQ24^3)</f>
        <v>-10.00861112183131</v>
      </c>
      <c r="AU24">
        <f>0.61365*EXP(17.502*J24/(240.97+J24))</f>
        <v>3.5439985820726299</v>
      </c>
      <c r="AV24">
        <f>AU24*1000/AA24</f>
        <v>40.059613698760714</v>
      </c>
      <c r="AW24">
        <f>(AV24-U24)</f>
        <v>13.962468618194308</v>
      </c>
      <c r="AX24">
        <f>IF(D24,P24,(O24+P24)/2)</f>
        <v>27.509238243103027</v>
      </c>
      <c r="AY24">
        <f>0.61365*EXP(17.502*AX24/(240.97+AX24))</f>
        <v>3.6876158684200879</v>
      </c>
      <c r="AZ24">
        <f>IF(AW24&lt;&gt;0,(1000-(AV24+U24)/2)/AW24*AP24,0)</f>
        <v>2.0340514667115235</v>
      </c>
      <c r="BA24">
        <f>U24*AA24/1000</f>
        <v>2.3087652780968346</v>
      </c>
      <c r="BB24">
        <f>(AY24-BA24)</f>
        <v>1.3788505903232533</v>
      </c>
      <c r="BC24">
        <f>1/(1.6/F24+1.37/N24)</f>
        <v>1.3644919934265565</v>
      </c>
      <c r="BD24">
        <f>G24*AA24*0.001</f>
        <v>34.070559742448786</v>
      </c>
      <c r="BE24">
        <f>G24/S24</f>
        <v>0.98315842666610509</v>
      </c>
      <c r="BF24">
        <f>(1-AP24*AA24/AU24/F24)*100</f>
        <v>81.083003152877751</v>
      </c>
      <c r="BG24">
        <f>(S24-E24/(N24/1.35))</f>
        <v>392.47300861898833</v>
      </c>
      <c r="BH24">
        <f>E24*BF24/100/BG24</f>
        <v>-4.9724517760870663E-3</v>
      </c>
    </row>
    <row r="25" spans="1:60" x14ac:dyDescent="0.25">
      <c r="A25" s="1" t="s">
        <v>1</v>
      </c>
      <c r="B25" s="1" t="s">
        <v>10583</v>
      </c>
      <c r="K25" s="1">
        <f t="shared" si="0"/>
        <v>2.72</v>
      </c>
    </row>
    <row r="26" spans="1:60" x14ac:dyDescent="0.25">
      <c r="A26" s="1" t="s">
        <v>1</v>
      </c>
      <c r="B26" s="1" t="s">
        <v>10582</v>
      </c>
      <c r="K26" s="1">
        <f t="shared" si="0"/>
        <v>2.72</v>
      </c>
    </row>
    <row r="27" spans="1:60" x14ac:dyDescent="0.25">
      <c r="A27" s="1">
        <v>4</v>
      </c>
      <c r="B27" s="1" t="s">
        <v>10581</v>
      </c>
      <c r="C27" s="1">
        <v>871.00000350922346</v>
      </c>
      <c r="D27" s="1">
        <v>0</v>
      </c>
      <c r="E27">
        <f>(R27-S27*(1000-T27)/(1000-U27))*AO27</f>
        <v>-0.92135002335176153</v>
      </c>
      <c r="F27">
        <f>IF(AZ27&lt;&gt;0,1/(1/AZ27-1/N27),0)</f>
        <v>3.7984650295144067</v>
      </c>
      <c r="G27">
        <f>((BC27-AP27/2)*S27-E27)/(BC27+AP27/2)</f>
        <v>382.77471889721591</v>
      </c>
      <c r="H27">
        <f>AP27*1000</f>
        <v>29.131951467439443</v>
      </c>
      <c r="I27">
        <f>(AU27-BA27)</f>
        <v>1.2384106966045527</v>
      </c>
      <c r="J27">
        <f>(P27+AT27*D27)</f>
        <v>26.759977340698242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28.114772796630859</v>
      </c>
      <c r="P27" s="1">
        <v>26.759977340698242</v>
      </c>
      <c r="Q27" s="1">
        <v>28.304222106933594</v>
      </c>
      <c r="R27" s="1">
        <v>399.93582153320313</v>
      </c>
      <c r="S27" s="1">
        <v>390.44061279296875</v>
      </c>
      <c r="T27" s="1">
        <v>0.11586207896471024</v>
      </c>
      <c r="U27" s="1">
        <v>25.893423080444336</v>
      </c>
      <c r="V27" s="1">
        <v>0.26828944683074951</v>
      </c>
      <c r="W27" s="1">
        <v>59.958641052246094</v>
      </c>
      <c r="X27" s="1">
        <v>299.43539428710938</v>
      </c>
      <c r="Y27" s="1">
        <v>99.961196899414063</v>
      </c>
      <c r="Z27" s="1">
        <v>9.101923942565918</v>
      </c>
      <c r="AA27" s="1">
        <v>88.462715148925781</v>
      </c>
      <c r="AB27" s="1">
        <v>6.3780508041381836</v>
      </c>
      <c r="AC27" s="1">
        <v>4.7646798193454742E-2</v>
      </c>
      <c r="AD27" s="1">
        <v>3.1419601291418076E-2</v>
      </c>
      <c r="AE27" s="1">
        <v>8.1306882202625275E-3</v>
      </c>
      <c r="AF27" s="1">
        <v>4.0073707699775696E-2</v>
      </c>
      <c r="AG27" s="1">
        <v>2.0127363502979279E-2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1.100865420173196</v>
      </c>
      <c r="AP27">
        <f>(U27-T27)/(1000-U27)*AO27</f>
        <v>2.9131951467439441E-2</v>
      </c>
      <c r="AQ27">
        <f>(P27+273.15)</f>
        <v>299.90997734069822</v>
      </c>
      <c r="AR27">
        <f>(O27+273.15)</f>
        <v>301.26477279663084</v>
      </c>
      <c r="AS27">
        <f>(Y27*AK27+Z27*AL27)*AM27</f>
        <v>15.993791146417152</v>
      </c>
      <c r="AT27">
        <f>((AS27+0.00000010773*(AR27^4-AQ27^4))-AP27*44100)/(L27*0.92*2*29.3+0.00000043092*AQ27^3)</f>
        <v>-9.8646930802573003</v>
      </c>
      <c r="AU27">
        <f>0.61365*EXP(17.502*J27/(240.97+J27))</f>
        <v>3.5290132068005202</v>
      </c>
      <c r="AV27">
        <f>AU27*1000/AA27</f>
        <v>39.892662132961597</v>
      </c>
      <c r="AW27">
        <f>(AV27-U27)</f>
        <v>13.999239052517261</v>
      </c>
      <c r="AX27">
        <f>IF(D27,P27,(O27+P27)/2)</f>
        <v>27.437375068664551</v>
      </c>
      <c r="AY27">
        <f>0.61365*EXP(17.502*AX27/(240.97+AX27))</f>
        <v>3.672138945723296</v>
      </c>
      <c r="AZ27">
        <f>IF(AW27&lt;&gt;0,(1000-(AV27+U27)/2)/AW27*AP27,0)</f>
        <v>2.0125174547639801</v>
      </c>
      <c r="BA27">
        <f>U27*AA27/1000</f>
        <v>2.2906025101959675</v>
      </c>
      <c r="BB27">
        <f>(AY27-BA27)</f>
        <v>1.3815364355273285</v>
      </c>
      <c r="BC27">
        <f>1/(1.6/F27+1.37/N27)</f>
        <v>1.3489993307521437</v>
      </c>
      <c r="BD27">
        <f>G27*AA27*0.001</f>
        <v>33.861290924014547</v>
      </c>
      <c r="BE27">
        <f>G27/S27</f>
        <v>0.98036604378597858</v>
      </c>
      <c r="BF27">
        <f>(1-AP27*AA27/AU27/F27)*100</f>
        <v>80.774908009483852</v>
      </c>
      <c r="BG27">
        <f>(S27-E27/(N27/1.35))</f>
        <v>390.73120190498577</v>
      </c>
      <c r="BH27">
        <f>E27*BF27/100/BG27</f>
        <v>-1.9046844228957057E-3</v>
      </c>
    </row>
    <row r="28" spans="1:60" x14ac:dyDescent="0.25">
      <c r="A28" s="1" t="s">
        <v>1</v>
      </c>
      <c r="B28" s="1" t="s">
        <v>10580</v>
      </c>
      <c r="K28" s="1">
        <f t="shared" si="0"/>
        <v>2.72</v>
      </c>
    </row>
    <row r="29" spans="1:60" x14ac:dyDescent="0.25">
      <c r="A29" s="1" t="s">
        <v>1</v>
      </c>
      <c r="B29" s="1" t="s">
        <v>10579</v>
      </c>
      <c r="K29" s="1">
        <f t="shared" si="0"/>
        <v>2.72</v>
      </c>
    </row>
    <row r="30" spans="1:60" x14ac:dyDescent="0.25">
      <c r="A30" s="1">
        <v>5</v>
      </c>
      <c r="B30" s="1" t="s">
        <v>10578</v>
      </c>
      <c r="C30" s="1">
        <v>1077.0000035092235</v>
      </c>
      <c r="D30" s="1">
        <v>0</v>
      </c>
      <c r="E30">
        <f>(R30-S30*(1000-T30)/(1000-U30))*AO30</f>
        <v>-0.1348969436895027</v>
      </c>
      <c r="F30">
        <f>IF(AZ30&lt;&gt;0,1/(1/AZ30-1/N30),0)</f>
        <v>3.8038073336816192</v>
      </c>
      <c r="G30">
        <f>((BC30-AP30/2)*S30-E30)/(BC30+AP30/2)</f>
        <v>381.61970010533145</v>
      </c>
      <c r="H30">
        <f>AP30*1000</f>
        <v>29.004258563335778</v>
      </c>
      <c r="I30">
        <f>(AU30-BA30)</f>
        <v>1.2321824433206836</v>
      </c>
      <c r="J30">
        <f>(P30+AT30*D30)</f>
        <v>26.683155059814453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28.067777633666992</v>
      </c>
      <c r="P30" s="1">
        <v>26.683155059814453</v>
      </c>
      <c r="Q30" s="1">
        <v>28.260931015014648</v>
      </c>
      <c r="R30" s="1">
        <v>399.95419311523438</v>
      </c>
      <c r="S30" s="1">
        <v>389.80621337890625</v>
      </c>
      <c r="T30" s="1">
        <v>0.11684159189462662</v>
      </c>
      <c r="U30" s="1">
        <v>25.785221099853516</v>
      </c>
      <c r="V30" s="1">
        <v>0.27128508687019348</v>
      </c>
      <c r="W30" s="1">
        <v>59.868633270263672</v>
      </c>
      <c r="X30" s="1">
        <v>299.42422485351563</v>
      </c>
      <c r="Y30" s="1">
        <v>150.95474243164063</v>
      </c>
      <c r="Z30" s="1">
        <v>7.2077889442443848</v>
      </c>
      <c r="AA30" s="1">
        <v>88.45806884765625</v>
      </c>
      <c r="AB30" s="1">
        <v>6.4482336044311523</v>
      </c>
      <c r="AC30" s="1">
        <v>5.4280936717987061E-2</v>
      </c>
      <c r="AD30" s="1">
        <v>4.6602841466665268E-2</v>
      </c>
      <c r="AE30" s="1">
        <v>4.1869417764246464E-3</v>
      </c>
      <c r="AF30" s="1">
        <v>2.7436735108494759E-2</v>
      </c>
      <c r="AG30" s="1">
        <v>2.0524943247437477E-2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1.1008243560791013</v>
      </c>
      <c r="AP30">
        <f>(U30-T30)/(1000-U30)*AO30</f>
        <v>2.9004258563335779E-2</v>
      </c>
      <c r="AQ30">
        <f>(P30+273.15)</f>
        <v>299.83315505981443</v>
      </c>
      <c r="AR30">
        <f>(O30+273.15)</f>
        <v>301.21777763366697</v>
      </c>
      <c r="AS30">
        <f>(Y30*AK30+Z30*AL30)*AM30</f>
        <v>24.152758249206272</v>
      </c>
      <c r="AT30">
        <f>((AS30+0.00000010773*(AR30^4-AQ30^4))-AP30*44100)/(L30*0.92*2*29.3+0.00000043092*AQ30^3)</f>
        <v>-9.7541294138730077</v>
      </c>
      <c r="AU30">
        <f>0.61365*EXP(17.502*J30/(240.97+J30))</f>
        <v>3.5130933066235643</v>
      </c>
      <c r="AV30">
        <f>AU30*1000/AA30</f>
        <v>39.714786365886688</v>
      </c>
      <c r="AW30">
        <f>(AV30-U30)</f>
        <v>13.929565266033173</v>
      </c>
      <c r="AX30">
        <f>IF(D30,P30,(O30+P30)/2)</f>
        <v>27.375466346740723</v>
      </c>
      <c r="AY30">
        <f>0.61365*EXP(17.502*AX30/(240.97+AX30))</f>
        <v>3.6588513635763809</v>
      </c>
      <c r="AZ30">
        <f>IF(AW30&lt;&gt;0,(1000-(AV30+U30)/2)/AW30*AP30,0)</f>
        <v>2.0140161197655706</v>
      </c>
      <c r="BA30">
        <f>U30*AA30/1000</f>
        <v>2.2809108633028807</v>
      </c>
      <c r="BB30">
        <f>(AY30-BA30)</f>
        <v>1.3779405002735001</v>
      </c>
      <c r="BC30">
        <f>1/(1.6/F30+1.37/N30)</f>
        <v>1.3500767684044139</v>
      </c>
      <c r="BD30">
        <f>G30*AA30*0.001</f>
        <v>33.757341705539339</v>
      </c>
      <c r="BE30">
        <f>G30/S30</f>
        <v>0.97899850491706453</v>
      </c>
      <c r="BF30">
        <f>(1-AP30*AA30/AU30/F30)*100</f>
        <v>80.800451055914351</v>
      </c>
      <c r="BG30">
        <f>(S30-E30/(N30/1.35))</f>
        <v>389.84875918895347</v>
      </c>
      <c r="BH30">
        <f>E30*BF30/100/BG30</f>
        <v>-2.7958877998873326E-4</v>
      </c>
    </row>
    <row r="31" spans="1:60" x14ac:dyDescent="0.25">
      <c r="A31" s="1" t="s">
        <v>1</v>
      </c>
      <c r="B31" s="1" t="s">
        <v>10577</v>
      </c>
      <c r="K31" s="1">
        <f t="shared" si="0"/>
        <v>2.72</v>
      </c>
    </row>
    <row r="32" spans="1:60" x14ac:dyDescent="0.25">
      <c r="A32" s="1" t="s">
        <v>1</v>
      </c>
      <c r="B32" s="1" t="s">
        <v>10576</v>
      </c>
      <c r="K32" s="1">
        <f t="shared" si="0"/>
        <v>2.72</v>
      </c>
    </row>
    <row r="33" spans="1:60" x14ac:dyDescent="0.25">
      <c r="A33" s="1">
        <v>6</v>
      </c>
      <c r="B33" s="1" t="s">
        <v>10575</v>
      </c>
      <c r="C33" s="1">
        <v>1283.0000035092235</v>
      </c>
      <c r="D33" s="1">
        <v>0</v>
      </c>
      <c r="E33">
        <f>(R33-S33*(1000-T33)/(1000-U33))*AO33</f>
        <v>1.476981070440172</v>
      </c>
      <c r="F33">
        <f>IF(AZ33&lt;&gt;0,1/(1/AZ33-1/N33),0)</f>
        <v>3.8878121348541197</v>
      </c>
      <c r="G33">
        <f>((BC33-AP33/2)*S33-E33)/(BC33+AP33/2)</f>
        <v>379.04538278530663</v>
      </c>
      <c r="H33">
        <f>AP33*1000</f>
        <v>29.146541351267178</v>
      </c>
      <c r="I33">
        <f>(AU33-BA33)</f>
        <v>1.2239312670997302</v>
      </c>
      <c r="J33">
        <f>(P33+AT33*D33)</f>
        <v>26.693964004516602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28.026210784912109</v>
      </c>
      <c r="P33" s="1">
        <v>26.693964004516602</v>
      </c>
      <c r="Q33" s="1">
        <v>28.211036682128906</v>
      </c>
      <c r="R33" s="1">
        <v>399.92987060546875</v>
      </c>
      <c r="S33" s="1">
        <v>388.30743408203125</v>
      </c>
      <c r="T33" s="1">
        <v>0.11452125757932663</v>
      </c>
      <c r="U33" s="1">
        <v>25.904573440551758</v>
      </c>
      <c r="V33" s="1">
        <v>0.26653438806533813</v>
      </c>
      <c r="W33" s="1">
        <v>60.289764404296875</v>
      </c>
      <c r="X33" s="1">
        <v>299.43682861328125</v>
      </c>
      <c r="Y33" s="1">
        <v>300.06723022460938</v>
      </c>
      <c r="Z33" s="1">
        <v>9.5489234924316406</v>
      </c>
      <c r="AA33" s="1">
        <v>88.455352783203125</v>
      </c>
      <c r="AB33" s="1">
        <v>6.4536685943603516</v>
      </c>
      <c r="AC33" s="1">
        <v>3.7607084959745407E-2</v>
      </c>
      <c r="AD33" s="1">
        <v>4.1778739541769028E-2</v>
      </c>
      <c r="AE33" s="1">
        <v>4.9474523402750492E-3</v>
      </c>
      <c r="AF33" s="1">
        <v>3.2688900828361511E-2</v>
      </c>
      <c r="AG33" s="1">
        <v>2.3986434563994408E-2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1.1008706934311807</v>
      </c>
      <c r="AP33">
        <f>(U33-T33)/(1000-U33)*AO33</f>
        <v>2.9146541351267177E-2</v>
      </c>
      <c r="AQ33">
        <f>(P33+273.15)</f>
        <v>299.84396400451658</v>
      </c>
      <c r="AR33">
        <f>(O33+273.15)</f>
        <v>301.17621078491209</v>
      </c>
      <c r="AS33">
        <f>(Y33*AK33+Z33*AL33)*AM33</f>
        <v>48.01075576281346</v>
      </c>
      <c r="AT33">
        <f>((AS33+0.00000010773*(AR33^4-AQ33^4))-AP33*44100)/(L33*0.92*2*29.3+0.00000043092*AQ33^3)</f>
        <v>-9.6204216417077255</v>
      </c>
      <c r="AU33">
        <f>0.61365*EXP(17.502*J33/(240.97+J33))</f>
        <v>3.5153294494821301</v>
      </c>
      <c r="AV33">
        <f>AU33*1000/AA33</f>
        <v>39.741285731999923</v>
      </c>
      <c r="AW33">
        <f>(AV33-U33)</f>
        <v>13.836712291448166</v>
      </c>
      <c r="AX33">
        <f>IF(D33,P33,(O33+P33)/2)</f>
        <v>27.360087394714355</v>
      </c>
      <c r="AY33">
        <f>0.61365*EXP(17.502*AX33/(240.97+AX33))</f>
        <v>3.6555570650872848</v>
      </c>
      <c r="AZ33">
        <f>IF(AW33&lt;&gt;0,(1000-(AV33+U33)/2)/AW33*AP33,0)</f>
        <v>2.0373240321137498</v>
      </c>
      <c r="BA33">
        <f>U33*AA33/1000</f>
        <v>2.2913981823823999</v>
      </c>
      <c r="BB33">
        <f>(AY33-BA33)</f>
        <v>1.3641588827048849</v>
      </c>
      <c r="BC33">
        <f>1/(1.6/F33+1.37/N33)</f>
        <v>1.3668485488559952</v>
      </c>
      <c r="BD33">
        <f>G33*AA33*0.001</f>
        <v>33.52859305511857</v>
      </c>
      <c r="BE33">
        <f>G33/S33</f>
        <v>0.97614763333434407</v>
      </c>
      <c r="BF33">
        <f>(1-AP33*AA33/AU33/F33)*100</f>
        <v>81.135737005652217</v>
      </c>
      <c r="BG33">
        <f>(S33-E33/(N33/1.35))</f>
        <v>387.84160176331727</v>
      </c>
      <c r="BH33">
        <f>E33*BF33/100/BG33</f>
        <v>3.0898167486089101E-3</v>
      </c>
    </row>
    <row r="34" spans="1:60" x14ac:dyDescent="0.25">
      <c r="A34" s="1" t="s">
        <v>1</v>
      </c>
      <c r="B34" s="1" t="s">
        <v>10574</v>
      </c>
      <c r="K34" s="1">
        <f t="shared" si="0"/>
        <v>2.72</v>
      </c>
    </row>
    <row r="35" spans="1:60" x14ac:dyDescent="0.25">
      <c r="A35" s="1" t="s">
        <v>1</v>
      </c>
      <c r="B35" s="1" t="s">
        <v>10573</v>
      </c>
      <c r="K35" s="1">
        <f t="shared" si="0"/>
        <v>2.72</v>
      </c>
    </row>
    <row r="36" spans="1:60" x14ac:dyDescent="0.25">
      <c r="A36" s="1">
        <v>7</v>
      </c>
      <c r="B36" s="1" t="s">
        <v>10572</v>
      </c>
      <c r="C36" s="1">
        <v>1489.0000035092235</v>
      </c>
      <c r="D36" s="1">
        <v>0</v>
      </c>
      <c r="E36">
        <f>(R36-S36*(1000-T36)/(1000-U36))*AO36</f>
        <v>2.7654174088627368</v>
      </c>
      <c r="F36">
        <f>IF(AZ36&lt;&gt;0,1/(1/AZ36-1/N36),0)</f>
        <v>4.0681294607916314</v>
      </c>
      <c r="G36">
        <f>((BC36-AP36/2)*S36-E36)/(BC36+AP36/2)</f>
        <v>376.9936557031096</v>
      </c>
      <c r="H36">
        <f>AP36*1000</f>
        <v>29.480323988794723</v>
      </c>
      <c r="I36">
        <f>(AU36-BA36)</f>
        <v>1.2089160572709696</v>
      </c>
      <c r="J36">
        <f>(P36+AT36*D36)</f>
        <v>26.745166778564453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28.013967514038086</v>
      </c>
      <c r="P36" s="1">
        <v>26.745166778564453</v>
      </c>
      <c r="Q36" s="1">
        <v>28.184459686279297</v>
      </c>
      <c r="R36" s="1">
        <v>399.87493896484375</v>
      </c>
      <c r="S36" s="1">
        <v>386.99993896484375</v>
      </c>
      <c r="T36" s="1">
        <v>0.11817353963851929</v>
      </c>
      <c r="U36" s="1">
        <v>26.194713592529297</v>
      </c>
      <c r="V36" s="1">
        <v>0.27522629499435425</v>
      </c>
      <c r="W36" s="1">
        <v>61.007511138916016</v>
      </c>
      <c r="X36" s="1">
        <v>299.44931030273438</v>
      </c>
      <c r="Y36" s="1">
        <v>501.00546264648438</v>
      </c>
      <c r="Z36" s="1">
        <v>9.7465991973876953</v>
      </c>
      <c r="AA36" s="1">
        <v>88.453842163085938</v>
      </c>
      <c r="AB36" s="1">
        <v>6.5029726028442383</v>
      </c>
      <c r="AC36" s="1">
        <v>4.342888668179512E-2</v>
      </c>
      <c r="AD36" s="1">
        <v>5.3983308374881744E-2</v>
      </c>
      <c r="AE36" s="1">
        <v>3.3014537766575813E-3</v>
      </c>
      <c r="AF36" s="1">
        <v>1.1612060479819775E-2</v>
      </c>
      <c r="AG36" s="1">
        <v>2.6772323995828629E-2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1.1009165819953468</v>
      </c>
      <c r="AP36">
        <f>(U36-T36)/(1000-U36)*AO36</f>
        <v>2.9480323988794722E-2</v>
      </c>
      <c r="AQ36">
        <f>(P36+273.15)</f>
        <v>299.89516677856443</v>
      </c>
      <c r="AR36">
        <f>(O36+273.15)</f>
        <v>301.16396751403806</v>
      </c>
      <c r="AS36">
        <f>(Y36*AK36+Z36*AL36)*AM36</f>
        <v>80.160872231702342</v>
      </c>
      <c r="AT36">
        <f>((AS36+0.00000010773*(AR36^4-AQ36^4))-AP36*44100)/(L36*0.92*2*29.3+0.00000043092*AQ36^3)</f>
        <v>-9.4885476697017133</v>
      </c>
      <c r="AU36">
        <f>0.61365*EXP(17.502*J36/(240.97+J36))</f>
        <v>3.5259391188917979</v>
      </c>
      <c r="AV36">
        <f>AU36*1000/AA36</f>
        <v>39.861910264914002</v>
      </c>
      <c r="AW36">
        <f>(AV36-U36)</f>
        <v>13.667196672384705</v>
      </c>
      <c r="AX36">
        <f>IF(D36,P36,(O36+P36)/2)</f>
        <v>27.37956714630127</v>
      </c>
      <c r="AY36">
        <f>0.61365*EXP(17.502*AX36/(240.97+AX36))</f>
        <v>3.6597302261270799</v>
      </c>
      <c r="AZ36">
        <f>IF(AW36&lt;&gt;0,(1000-(AV36+U36)/2)/AW36*AP36,0)</f>
        <v>2.0857707206286284</v>
      </c>
      <c r="BA36">
        <f>U36*AA36/1000</f>
        <v>2.3170230616208283</v>
      </c>
      <c r="BB36">
        <f>(AY36-BA36)</f>
        <v>1.3427071645062516</v>
      </c>
      <c r="BC36">
        <f>1/(1.6/F36+1.37/N36)</f>
        <v>1.4017998881354243</v>
      </c>
      <c r="BD36">
        <f>G36*AA36*0.001</f>
        <v>33.346537318047616</v>
      </c>
      <c r="BE36">
        <f>G36/S36</f>
        <v>0.97414396682206417</v>
      </c>
      <c r="BF36">
        <f>(1-AP36*AA36/AU36/F36)*100</f>
        <v>81.820606933525355</v>
      </c>
      <c r="BG36">
        <f>(S36-E36/(N36/1.35))</f>
        <v>386.12774037708624</v>
      </c>
      <c r="BH36">
        <f>E36*BF36/100/BG36</f>
        <v>5.8599294263788531E-3</v>
      </c>
    </row>
    <row r="37" spans="1:60" x14ac:dyDescent="0.25">
      <c r="A37" s="1" t="s">
        <v>1</v>
      </c>
      <c r="B37" s="1" t="s">
        <v>10571</v>
      </c>
      <c r="K37" s="1">
        <f t="shared" si="0"/>
        <v>2.72</v>
      </c>
    </row>
    <row r="38" spans="1:60" x14ac:dyDescent="0.25">
      <c r="A38" s="1" t="s">
        <v>1</v>
      </c>
      <c r="B38" s="1" t="s">
        <v>10570</v>
      </c>
      <c r="K38" s="1">
        <f t="shared" si="0"/>
        <v>2.72</v>
      </c>
    </row>
    <row r="39" spans="1:60" x14ac:dyDescent="0.25">
      <c r="A39" s="1">
        <v>8</v>
      </c>
      <c r="B39" s="1" t="s">
        <v>10569</v>
      </c>
      <c r="C39" s="1">
        <v>1695.5000034980476</v>
      </c>
      <c r="D39" s="1">
        <v>0</v>
      </c>
      <c r="E39">
        <f>(R39-S39*(1000-T39)/(1000-U39))*AO39</f>
        <v>3.4455886014777439</v>
      </c>
      <c r="F39">
        <f>IF(AZ39&lt;&gt;0,1/(1/AZ39-1/N39),0)</f>
        <v>4.4103914085431377</v>
      </c>
      <c r="G39">
        <f>((BC39-AP39/2)*S39-E39)/(BC39+AP39/2)</f>
        <v>376.29306253595649</v>
      </c>
      <c r="H39">
        <f>AP39*1000</f>
        <v>30.082982076611032</v>
      </c>
      <c r="I39">
        <f>(AU39-BA39)</f>
        <v>1.1840368232192255</v>
      </c>
      <c r="J39">
        <f>(P39+AT39*D39)</f>
        <v>26.847368240356445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28.024162292480469</v>
      </c>
      <c r="P39" s="1">
        <v>26.847368240356445</v>
      </c>
      <c r="Q39" s="1">
        <v>28.178569793701172</v>
      </c>
      <c r="R39" s="1">
        <v>400.17129516601563</v>
      </c>
      <c r="S39" s="1">
        <v>386.4803466796875</v>
      </c>
      <c r="T39" s="1">
        <v>0.12100402265787125</v>
      </c>
      <c r="U39" s="1">
        <v>26.717262268066406</v>
      </c>
      <c r="V39" s="1">
        <v>0.28164133429527283</v>
      </c>
      <c r="W39" s="1">
        <v>62.185417175292969</v>
      </c>
      <c r="X39" s="1">
        <v>299.43893432617188</v>
      </c>
      <c r="Y39" s="1">
        <v>750.56146240234375</v>
      </c>
      <c r="Z39" s="1">
        <v>7.9838905334472656</v>
      </c>
      <c r="AA39" s="1">
        <v>88.450790405273438</v>
      </c>
      <c r="AB39" s="1">
        <v>6.6057224273681641</v>
      </c>
      <c r="AC39" s="1">
        <v>4.2326342314481735E-2</v>
      </c>
      <c r="AD39" s="1">
        <v>8.6402766406536102E-2</v>
      </c>
      <c r="AE39" s="1">
        <v>5.4033370688557625E-3</v>
      </c>
      <c r="AF39" s="1">
        <v>4.8529919236898422E-2</v>
      </c>
      <c r="AG39" s="1">
        <v>2.6690846309065819E-2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1.1008784350226903</v>
      </c>
      <c r="AP39">
        <f>(U39-T39)/(1000-U39)*AO39</f>
        <v>3.0082982076611031E-2</v>
      </c>
      <c r="AQ39">
        <f>(P39+273.15)</f>
        <v>299.99736824035642</v>
      </c>
      <c r="AR39">
        <f>(O39+273.15)</f>
        <v>301.17416229248045</v>
      </c>
      <c r="AS39">
        <f>(Y39*AK39+Z39*AL39)*AM39</f>
        <v>120.08983130015804</v>
      </c>
      <c r="AT39">
        <f>((AS39+0.00000010773*(AR39^4-AQ39^4))-AP39*44100)/(L39*0.92*2*29.3+0.00000043092*AQ39^3)</f>
        <v>-9.3909527806413351</v>
      </c>
      <c r="AU39">
        <f>0.61365*EXP(17.502*J39/(240.97+J39))</f>
        <v>3.5471997882946877</v>
      </c>
      <c r="AV39">
        <f>AU39*1000/AA39</f>
        <v>40.103652799955121</v>
      </c>
      <c r="AW39">
        <f>(AV39-U39)</f>
        <v>13.386390531888715</v>
      </c>
      <c r="AX39">
        <f>IF(D39,P39,(O39+P39)/2)</f>
        <v>27.435765266418457</v>
      </c>
      <c r="AY39">
        <f>0.61365*EXP(17.502*AX39/(240.97+AX39))</f>
        <v>3.6717928983612151</v>
      </c>
      <c r="AZ39">
        <f>IF(AW39&lt;&gt;0,(1000-(AV39+U39)/2)/AW39*AP39,0)</f>
        <v>2.1721983840360397</v>
      </c>
      <c r="BA39">
        <f>U39*AA39/1000</f>
        <v>2.3631629650754622</v>
      </c>
      <c r="BB39">
        <f>(AY39-BA39)</f>
        <v>1.3086299332857529</v>
      </c>
      <c r="BC39">
        <f>1/(1.6/F39+1.37/N39)</f>
        <v>1.4644568454128482</v>
      </c>
      <c r="BD39">
        <f>G39*AA39*0.001</f>
        <v>33.283418805326335</v>
      </c>
      <c r="BE39">
        <f>G39/S39</f>
        <v>0.9736408740282616</v>
      </c>
      <c r="BF39">
        <f>(1-AP39*AA39/AU39/F39)*100</f>
        <v>82.991742598683814</v>
      </c>
      <c r="BG39">
        <f>(S39-E39/(N39/1.35))</f>
        <v>385.39362555665883</v>
      </c>
      <c r="BH39">
        <f>E39*BF39/100/BG39</f>
        <v>7.4198269860267837E-3</v>
      </c>
    </row>
    <row r="40" spans="1:60" x14ac:dyDescent="0.25">
      <c r="A40" s="1" t="s">
        <v>1</v>
      </c>
      <c r="B40" s="1" t="s">
        <v>10568</v>
      </c>
      <c r="K40" s="1">
        <f t="shared" si="0"/>
        <v>2.72</v>
      </c>
    </row>
    <row r="41" spans="1:60" x14ac:dyDescent="0.25">
      <c r="A41" s="1" t="s">
        <v>1</v>
      </c>
      <c r="B41" s="1" t="s">
        <v>10567</v>
      </c>
      <c r="K41" s="1">
        <f t="shared" si="0"/>
        <v>2.72</v>
      </c>
    </row>
    <row r="42" spans="1:60" x14ac:dyDescent="0.25">
      <c r="A42" s="1">
        <v>9</v>
      </c>
      <c r="B42" s="1" t="s">
        <v>10566</v>
      </c>
      <c r="C42" s="1">
        <v>1901.0000035092235</v>
      </c>
      <c r="D42" s="1">
        <v>0</v>
      </c>
      <c r="E42">
        <f>(R42-S42*(1000-T42)/(1000-U42))*AO42</f>
        <v>4.0013868673035748</v>
      </c>
      <c r="F42">
        <f>IF(AZ42&lt;&gt;0,1/(1/AZ42-1/N42),0)</f>
        <v>4.8893217120260974</v>
      </c>
      <c r="G42">
        <f>((BC42-AP42/2)*S42-E42)/(BC42+AP42/2)</f>
        <v>375.45422396763621</v>
      </c>
      <c r="H42">
        <f>AP42*1000</f>
        <v>30.797053163721696</v>
      </c>
      <c r="I42">
        <f>(AU42-BA42)</f>
        <v>1.1530698101378314</v>
      </c>
      <c r="J42">
        <f>(P42+AT42*D42)</f>
        <v>26.96173095703125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28.060949325561523</v>
      </c>
      <c r="P42" s="1">
        <v>26.96173095703125</v>
      </c>
      <c r="Q42" s="1">
        <v>28.19415283203125</v>
      </c>
      <c r="R42" s="1">
        <v>400.05300903320313</v>
      </c>
      <c r="S42" s="1">
        <v>385.63058471679688</v>
      </c>
      <c r="T42" s="1">
        <v>0.12965366244316101</v>
      </c>
      <c r="U42" s="1">
        <v>27.339242935180664</v>
      </c>
      <c r="V42" s="1">
        <v>0.30111193656921387</v>
      </c>
      <c r="W42" s="1">
        <v>63.493556976318359</v>
      </c>
      <c r="X42" s="1">
        <v>299.44528198242188</v>
      </c>
      <c r="Y42" s="1">
        <v>999.90802001953125</v>
      </c>
      <c r="Z42" s="1">
        <v>8.012507438659668</v>
      </c>
      <c r="AA42" s="1">
        <v>88.446235656738281</v>
      </c>
      <c r="AB42" s="1">
        <v>6.5448184013366699</v>
      </c>
      <c r="AC42" s="1">
        <v>3.3913027495145798E-2</v>
      </c>
      <c r="AD42" s="1">
        <v>3.7137649953365326E-2</v>
      </c>
      <c r="AE42" s="1">
        <v>2.5561416987329721E-3</v>
      </c>
      <c r="AF42" s="1">
        <v>4.5556765049695969E-2</v>
      </c>
      <c r="AG42" s="1">
        <v>2.6737326756119728E-2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1.1009017719941978</v>
      </c>
      <c r="AP42">
        <f>(U42-T42)/(1000-U42)*AO42</f>
        <v>3.0797053163721697E-2</v>
      </c>
      <c r="AQ42">
        <f>(P42+273.15)</f>
        <v>300.11173095703123</v>
      </c>
      <c r="AR42">
        <f>(O42+273.15)</f>
        <v>301.2109493255615</v>
      </c>
      <c r="AS42">
        <f>(Y42*AK42+Z42*AL42)*AM42</f>
        <v>159.98527962717526</v>
      </c>
      <c r="AT42">
        <f>((AS42+0.00000010773*(AR42^4-AQ42^4))-AP42*44100)/(L42*0.92*2*29.3+0.00000043092*AQ42^3)</f>
        <v>-9.3308740769089216</v>
      </c>
      <c r="AU42">
        <f>0.61365*EXP(17.502*J42/(240.97+J42))</f>
        <v>3.5711229334596375</v>
      </c>
      <c r="AV42">
        <f>AU42*1000/AA42</f>
        <v>40.376200376907406</v>
      </c>
      <c r="AW42">
        <f>(AV42-U42)</f>
        <v>13.036957441726742</v>
      </c>
      <c r="AX42">
        <f>IF(D42,P42,(O42+P42)/2)</f>
        <v>27.511340141296387</v>
      </c>
      <c r="AY42">
        <f>0.61365*EXP(17.502*AX42/(240.97+AX42))</f>
        <v>3.688069402472574</v>
      </c>
      <c r="AZ42">
        <f>IF(AW42&lt;&gt;0,(1000-(AV42+U42)/2)/AW42*AP42,0)</f>
        <v>2.2823066841228457</v>
      </c>
      <c r="BA42">
        <f>U42*AA42/1000</f>
        <v>2.4180531233218061</v>
      </c>
      <c r="BB42">
        <f>(AY42-BA42)</f>
        <v>1.2700162791507679</v>
      </c>
      <c r="BC42">
        <f>1/(1.6/F42+1.37/N42)</f>
        <v>1.5448520264160215</v>
      </c>
      <c r="BD42">
        <f>G42*AA42*0.001</f>
        <v>33.207512771359347</v>
      </c>
      <c r="BE42">
        <f>G42/S42</f>
        <v>0.97361111604611428</v>
      </c>
      <c r="BF42">
        <f>(1-AP42*AA42/AU42/F42)*100</f>
        <v>84.399622722458091</v>
      </c>
      <c r="BG42">
        <f>(S42-E42/(N42/1.35))</f>
        <v>384.36856764713184</v>
      </c>
      <c r="BH42">
        <f>E42*BF42/100/BG42</f>
        <v>8.7862424348147724E-3</v>
      </c>
    </row>
    <row r="43" spans="1:60" x14ac:dyDescent="0.25">
      <c r="A43" s="1" t="s">
        <v>1</v>
      </c>
      <c r="B43" s="1" t="s">
        <v>10565</v>
      </c>
      <c r="K43" s="1">
        <f t="shared" si="0"/>
        <v>2.72</v>
      </c>
    </row>
    <row r="44" spans="1:60" x14ac:dyDescent="0.25">
      <c r="A44" s="1" t="s">
        <v>1</v>
      </c>
      <c r="B44" s="1" t="s">
        <v>10564</v>
      </c>
      <c r="K44" s="1">
        <f t="shared" si="0"/>
        <v>2.72</v>
      </c>
    </row>
    <row r="45" spans="1:60" x14ac:dyDescent="0.25">
      <c r="A45" s="1">
        <v>10</v>
      </c>
      <c r="B45" s="1" t="s">
        <v>10563</v>
      </c>
      <c r="C45" s="1">
        <v>2107.5000034980476</v>
      </c>
      <c r="D45" s="1">
        <v>0</v>
      </c>
      <c r="E45">
        <f>(R45-S45*(1000-T45)/(1000-U45))*AO45</f>
        <v>4.2928131075107947</v>
      </c>
      <c r="F45">
        <f>IF(AZ45&lt;&gt;0,1/(1/AZ45-1/N45),0)</f>
        <v>5.5316577625294716</v>
      </c>
      <c r="G45">
        <f>((BC45-AP45/2)*S45-E45)/(BC45+AP45/2)</f>
        <v>374.90991859722953</v>
      </c>
      <c r="H45">
        <f>AP45*1000</f>
        <v>31.60404148202932</v>
      </c>
      <c r="I45">
        <f>(AU45-BA45)</f>
        <v>1.1185110510248837</v>
      </c>
      <c r="J45">
        <f>(P45+AT45*D45)</f>
        <v>27.089738845825195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28.110681533813477</v>
      </c>
      <c r="P45" s="1">
        <v>27.089738845825195</v>
      </c>
      <c r="Q45" s="1">
        <v>28.225669860839844</v>
      </c>
      <c r="R45" s="1">
        <v>399.78900146484375</v>
      </c>
      <c r="S45" s="1">
        <v>384.84072875976563</v>
      </c>
      <c r="T45" s="1">
        <v>0.13126645982265472</v>
      </c>
      <c r="U45" s="1">
        <v>28.03594970703125</v>
      </c>
      <c r="V45" s="1">
        <v>0.30396109819412231</v>
      </c>
      <c r="W45" s="1">
        <v>64.920150756835938</v>
      </c>
      <c r="X45" s="1">
        <v>299.42263793945313</v>
      </c>
      <c r="Y45" s="1">
        <v>1249.017578125</v>
      </c>
      <c r="Z45" s="1">
        <v>7.0532798767089844</v>
      </c>
      <c r="AA45" s="1">
        <v>88.442031860351563</v>
      </c>
      <c r="AB45" s="1">
        <v>6.5084443092346191</v>
      </c>
      <c r="AC45" s="1">
        <v>3.70810367166996E-2</v>
      </c>
      <c r="AD45" s="1">
        <v>5.0039064139127731E-2</v>
      </c>
      <c r="AE45" s="1">
        <v>2.5787216145545244E-3</v>
      </c>
      <c r="AF45" s="1">
        <v>6.7511565983295441E-2</v>
      </c>
      <c r="AG45" s="1">
        <v>2.9452929273247719E-2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1.1008185218362243</v>
      </c>
      <c r="AP45">
        <f>(U45-T45)/(1000-U45)*AO45</f>
        <v>3.1604041482029319E-2</v>
      </c>
      <c r="AQ45">
        <f>(P45+273.15)</f>
        <v>300.23973884582517</v>
      </c>
      <c r="AR45">
        <f>(O45+273.15)</f>
        <v>301.26068153381345</v>
      </c>
      <c r="AS45">
        <f>(Y45*AK45+Z45*AL45)*AM45</f>
        <v>199.84280803316506</v>
      </c>
      <c r="AT45">
        <f>((AS45+0.00000010773*(AR45^4-AQ45^4))-AP45*44100)/(L45*0.92*2*29.3+0.00000043092*AQ45^3)</f>
        <v>-9.3033063263869984</v>
      </c>
      <c r="AU45">
        <f>0.61365*EXP(17.502*J45/(240.97+J45))</f>
        <v>3.5980674082493556</v>
      </c>
      <c r="AV45">
        <f>AU45*1000/AA45</f>
        <v>40.682776419368587</v>
      </c>
      <c r="AW45">
        <f>(AV45-U45)</f>
        <v>12.646826712337337</v>
      </c>
      <c r="AX45">
        <f>IF(D45,P45,(O45+P45)/2)</f>
        <v>27.600210189819336</v>
      </c>
      <c r="AY45">
        <f>0.61365*EXP(17.502*AX45/(240.97+AX45))</f>
        <v>3.7072898027633752</v>
      </c>
      <c r="AZ45">
        <f>IF(AW45&lt;&gt;0,(1000-(AV45+U45)/2)/AW45*AP45,0)</f>
        <v>2.4131070537016632</v>
      </c>
      <c r="BA45">
        <f>U45*AA45/1000</f>
        <v>2.4795563572244719</v>
      </c>
      <c r="BB45">
        <f>(AY45-BA45)</f>
        <v>1.2277334455389033</v>
      </c>
      <c r="BC45">
        <f>1/(1.6/F45+1.37/N45)</f>
        <v>1.6411962698200497</v>
      </c>
      <c r="BD45">
        <f>G45*AA45*0.001</f>
        <v>33.157794965337985</v>
      </c>
      <c r="BE45">
        <f>G45/S45</f>
        <v>0.97419501258471175</v>
      </c>
      <c r="BF45">
        <f>(1-AP45*AA45/AU45/F45)*100</f>
        <v>85.956455451052946</v>
      </c>
      <c r="BG45">
        <f>(S45-E45/(N45/1.35))</f>
        <v>383.48679733593127</v>
      </c>
      <c r="BH45">
        <f>E45*BF45/100/BG45</f>
        <v>9.6221043644485939E-3</v>
      </c>
    </row>
    <row r="46" spans="1:60" x14ac:dyDescent="0.25">
      <c r="A46" s="1" t="s">
        <v>1</v>
      </c>
      <c r="B46" s="1" t="s">
        <v>10562</v>
      </c>
      <c r="K46" s="1">
        <f t="shared" si="0"/>
        <v>2.72</v>
      </c>
    </row>
    <row r="47" spans="1:60" x14ac:dyDescent="0.25">
      <c r="A47" s="1" t="s">
        <v>1</v>
      </c>
      <c r="B47" s="1" t="s">
        <v>10561</v>
      </c>
      <c r="K47" s="1">
        <f t="shared" si="0"/>
        <v>2.72</v>
      </c>
    </row>
    <row r="48" spans="1:60" x14ac:dyDescent="0.25">
      <c r="A48" s="1">
        <v>11</v>
      </c>
      <c r="B48" s="1" t="s">
        <v>10560</v>
      </c>
      <c r="C48" s="1">
        <v>2313.5000034980476</v>
      </c>
      <c r="D48" s="1">
        <v>0</v>
      </c>
      <c r="E48">
        <f>(R48-S48*(1000-T48)/(1000-U48))*AO48</f>
        <v>4.9696857710706714</v>
      </c>
      <c r="F48">
        <f>IF(AZ48&lt;&gt;0,1/(1/AZ48-1/N48),0)</f>
        <v>6.6812794805110984</v>
      </c>
      <c r="G48">
        <f>((BC48-AP48/2)*S48-E48)/(BC48+AP48/2)</f>
        <v>374.49528575109844</v>
      </c>
      <c r="H48">
        <f>AP48*1000</f>
        <v>32.783621163816584</v>
      </c>
      <c r="I48">
        <f>(AU48-BA48)</f>
        <v>1.0722589245976599</v>
      </c>
      <c r="J48">
        <f>(P48+AT48*D48)</f>
        <v>27.295526504516602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28.209793090820313</v>
      </c>
      <c r="P48" s="1">
        <v>27.295526504516602</v>
      </c>
      <c r="Q48" s="1">
        <v>28.2987060546875</v>
      </c>
      <c r="R48" s="1">
        <v>400.19287109375</v>
      </c>
      <c r="S48" s="1">
        <v>384.23504638671875</v>
      </c>
      <c r="T48" s="1">
        <v>0.13824114203453064</v>
      </c>
      <c r="U48" s="1">
        <v>29.054695129394531</v>
      </c>
      <c r="V48" s="1">
        <v>0.31824991106987</v>
      </c>
      <c r="W48" s="1">
        <v>66.887855529785156</v>
      </c>
      <c r="X48" s="1">
        <v>299.4163818359375</v>
      </c>
      <c r="Y48" s="1">
        <v>1600.199951171875</v>
      </c>
      <c r="Z48" s="1">
        <v>7.0452589988708496</v>
      </c>
      <c r="AA48" s="1">
        <v>88.436546325683594</v>
      </c>
      <c r="AB48" s="1">
        <v>6.6162753105163574</v>
      </c>
      <c r="AC48" s="1">
        <v>2.6216207072138786E-2</v>
      </c>
      <c r="AD48" s="1">
        <v>5.2904251962900162E-2</v>
      </c>
      <c r="AE48" s="1">
        <v>9.5119653269648552E-3</v>
      </c>
      <c r="AF48" s="1">
        <v>3.2131500542163849E-2</v>
      </c>
      <c r="AG48" s="1">
        <v>3.0648887157440186E-2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1.1007955214556524</v>
      </c>
      <c r="AP48">
        <f>(U48-T48)/(1000-U48)*AO48</f>
        <v>3.2783621163816584E-2</v>
      </c>
      <c r="AQ48">
        <f>(P48+273.15)</f>
        <v>300.44552650451658</v>
      </c>
      <c r="AR48">
        <f>(O48+273.15)</f>
        <v>301.35979309082029</v>
      </c>
      <c r="AS48">
        <f>(Y48*AK48+Z48*AL48)*AM48</f>
        <v>256.03198646473902</v>
      </c>
      <c r="AT48">
        <f>((AS48+0.00000010773*(AR48^4-AQ48^4))-AP48*44100)/(L48*0.92*2*29.3+0.00000043092*AQ48^3)</f>
        <v>-9.2784473515117902</v>
      </c>
      <c r="AU48">
        <f>0.61365*EXP(17.502*J48/(240.97+J48))</f>
        <v>3.641755816386973</v>
      </c>
      <c r="AV48">
        <f>AU48*1000/AA48</f>
        <v>41.179308415952242</v>
      </c>
      <c r="AW48">
        <f>(AV48-U48)</f>
        <v>12.124613286557711</v>
      </c>
      <c r="AX48">
        <f>IF(D48,P48,(O48+P48)/2)</f>
        <v>27.752659797668457</v>
      </c>
      <c r="AY48">
        <f>0.61365*EXP(17.502*AX48/(240.97+AX48))</f>
        <v>3.7404645264914533</v>
      </c>
      <c r="AZ48">
        <f>IF(AW48&lt;&gt;0,(1000-(AV48+U48)/2)/AW48*AP48,0)</f>
        <v>2.6089375334025937</v>
      </c>
      <c r="BA48">
        <f>U48*AA48/1000</f>
        <v>2.5694968917893131</v>
      </c>
      <c r="BB48">
        <f>(AY48-BA48)</f>
        <v>1.1709676347021403</v>
      </c>
      <c r="BC48">
        <f>1/(1.6/F48+1.37/N48)</f>
        <v>1.7871742755733098</v>
      </c>
      <c r="BD48">
        <f>G48*AA48*0.001</f>
        <v>33.119069687077136</v>
      </c>
      <c r="BE48">
        <f>G48/S48</f>
        <v>0.97465155579322771</v>
      </c>
      <c r="BF48">
        <f>(1-AP48*AA48/AU48/F48)*100</f>
        <v>88.084336365404823</v>
      </c>
      <c r="BG48">
        <f>(S48-E48/(N48/1.35))</f>
        <v>382.66763276690318</v>
      </c>
      <c r="BH48">
        <f>E48*BF48/100/BG48</f>
        <v>1.1439469544998221E-2</v>
      </c>
    </row>
    <row r="49" spans="1:60" x14ac:dyDescent="0.25">
      <c r="A49" s="1" t="s">
        <v>1</v>
      </c>
      <c r="B49" s="1" t="s">
        <v>10559</v>
      </c>
      <c r="K49" s="1">
        <f t="shared" si="0"/>
        <v>2.72</v>
      </c>
    </row>
    <row r="50" spans="1:60" x14ac:dyDescent="0.25">
      <c r="A50" s="1" t="s">
        <v>1</v>
      </c>
      <c r="B50" s="1" t="s">
        <v>10554</v>
      </c>
      <c r="K50" s="1">
        <f t="shared" si="0"/>
        <v>2.72</v>
      </c>
    </row>
    <row r="51" spans="1:60" x14ac:dyDescent="0.25">
      <c r="A51" s="1">
        <v>12</v>
      </c>
      <c r="B51" s="1" t="s">
        <v>10558</v>
      </c>
      <c r="C51" s="1">
        <v>2521.0000034868717</v>
      </c>
      <c r="D51" s="1">
        <v>0</v>
      </c>
      <c r="E51">
        <f>(R51-S51*(1000-T51)/(1000-U51))*AO51</f>
        <v>5.0605436439336957</v>
      </c>
      <c r="F51">
        <f>IF(AZ51&lt;&gt;0,1/(1/AZ51-1/N51),0)</f>
        <v>8.7241283898230648</v>
      </c>
      <c r="G51">
        <f>((BC51-AP51/2)*S51-E51)/(BC51+AP51/2)</f>
        <v>374.29116710782785</v>
      </c>
      <c r="H51">
        <f>AP51*1000</f>
        <v>34.233230214570987</v>
      </c>
      <c r="I51">
        <f>(AU51-BA51)</f>
        <v>1.0162716369731344</v>
      </c>
      <c r="J51">
        <f>(P51+AT51*D51)</f>
        <v>27.545516967773438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28.323041915893555</v>
      </c>
      <c r="P51" s="1">
        <v>27.545516967773438</v>
      </c>
      <c r="Q51" s="1">
        <v>28.375312805175781</v>
      </c>
      <c r="R51" s="1">
        <v>399.8875732421875</v>
      </c>
      <c r="S51" s="1">
        <v>383.36822509765625</v>
      </c>
      <c r="T51" s="1">
        <v>0.13992662727832794</v>
      </c>
      <c r="U51" s="1">
        <v>30.296295166015625</v>
      </c>
      <c r="V51" s="1">
        <v>0.32000020146369934</v>
      </c>
      <c r="W51" s="1">
        <v>69.2850341796875</v>
      </c>
      <c r="X51" s="1">
        <v>299.417236328125</v>
      </c>
      <c r="Y51" s="1">
        <v>1999.736572265625</v>
      </c>
      <c r="Z51" s="1">
        <v>7.9406242370605469</v>
      </c>
      <c r="AA51" s="1">
        <v>88.432563781738281</v>
      </c>
      <c r="AB51" s="1">
        <v>6.5825214385986328</v>
      </c>
      <c r="AC51" s="1">
        <v>2.6858506724238396E-2</v>
      </c>
      <c r="AD51" s="1">
        <v>9.4463154673576355E-2</v>
      </c>
      <c r="AE51" s="1">
        <v>8.3579560741782188E-3</v>
      </c>
      <c r="AF51" s="1">
        <v>4.4714793562889099E-2</v>
      </c>
      <c r="AG51" s="1">
        <v>2.9167648404836655E-2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1.1007986629710476</v>
      </c>
      <c r="AP51">
        <f>(U51-T51)/(1000-U51)*AO51</f>
        <v>3.4233230214570989E-2</v>
      </c>
      <c r="AQ51">
        <f>(P51+273.15)</f>
        <v>300.69551696777341</v>
      </c>
      <c r="AR51">
        <f>(O51+273.15)</f>
        <v>301.47304191589353</v>
      </c>
      <c r="AS51">
        <f>(Y51*AK51+Z51*AL51)*AM51</f>
        <v>319.95784441088472</v>
      </c>
      <c r="AT51">
        <f>((AS51+0.00000010773*(AR51^4-AQ51^4))-AP51*44100)/(L51*0.92*2*29.3+0.00000043092*AQ51^3)</f>
        <v>-9.2888318820628992</v>
      </c>
      <c r="AU51">
        <f>0.61365*EXP(17.502*J51/(240.97+J51))</f>
        <v>3.6954506915921801</v>
      </c>
      <c r="AV51">
        <f>AU51*1000/AA51</f>
        <v>41.788347341291342</v>
      </c>
      <c r="AW51">
        <f>(AV51-U51)</f>
        <v>11.492052175275717</v>
      </c>
      <c r="AX51">
        <f>IF(D51,P51,(O51+P51)/2)</f>
        <v>27.934279441833496</v>
      </c>
      <c r="AY51">
        <f>0.61365*EXP(17.502*AX51/(240.97+AX51))</f>
        <v>3.7803248517749664</v>
      </c>
      <c r="AZ51">
        <f>IF(AW51&lt;&gt;0,(1000-(AV51+U51)/2)/AW51*AP51,0)</f>
        <v>2.8714962854609065</v>
      </c>
      <c r="BA51">
        <f>U51*AA51/1000</f>
        <v>2.6791790546190457</v>
      </c>
      <c r="BB51">
        <f>(AY51-BA51)</f>
        <v>1.1011457971559206</v>
      </c>
      <c r="BC51">
        <f>1/(1.6/F51+1.37/N51)</f>
        <v>1.9862281218141276</v>
      </c>
      <c r="BD51">
        <f>G51*AA51*0.001</f>
        <v>33.099527508204254</v>
      </c>
      <c r="BE51">
        <f>G51/S51</f>
        <v>0.97632287342667434</v>
      </c>
      <c r="BF51">
        <f>(1-AP51*AA51/AU51/F51)*100</f>
        <v>90.609890936524323</v>
      </c>
      <c r="BG51">
        <f>(S51-E51/(N51/1.35))</f>
        <v>381.77215536677994</v>
      </c>
      <c r="BH51">
        <f>E51*BF51/100/BG51</f>
        <v>1.2010705893828872E-2</v>
      </c>
    </row>
    <row r="52" spans="1:60" x14ac:dyDescent="0.25">
      <c r="A52" s="1" t="s">
        <v>1</v>
      </c>
      <c r="B52" s="1" t="s">
        <v>10557</v>
      </c>
      <c r="K52" s="2">
        <v>8.8825000000000003</v>
      </c>
    </row>
    <row r="53" spans="1:60" x14ac:dyDescent="0.25">
      <c r="A53" s="1" t="s">
        <v>1</v>
      </c>
      <c r="B53" s="1" t="s">
        <v>10556</v>
      </c>
      <c r="K53" s="2">
        <v>8.8825000000000003</v>
      </c>
    </row>
    <row r="54" spans="1:60" x14ac:dyDescent="0.25">
      <c r="A54" s="1" t="s">
        <v>1</v>
      </c>
      <c r="B54" s="1" t="s">
        <v>10555</v>
      </c>
      <c r="K54" s="2">
        <v>8.8825000000000003</v>
      </c>
    </row>
    <row r="55" spans="1:60" x14ac:dyDescent="0.25">
      <c r="A55" s="1" t="s">
        <v>1</v>
      </c>
      <c r="B55" s="1" t="s">
        <v>10554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2FDE-E891-4891-8680-C774B6712AE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10643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10642</v>
      </c>
    </row>
    <row r="12" spans="1:56" x14ac:dyDescent="0.25">
      <c r="A12" s="1" t="s">
        <v>1</v>
      </c>
      <c r="B12" s="1" t="s">
        <v>10641</v>
      </c>
    </row>
    <row r="13" spans="1:56" x14ac:dyDescent="0.25">
      <c r="A13" s="1" t="s">
        <v>1</v>
      </c>
      <c r="B13" s="1" t="s">
        <v>10640</v>
      </c>
    </row>
    <row r="14" spans="1:56" x14ac:dyDescent="0.25">
      <c r="A14" s="1" t="s">
        <v>1</v>
      </c>
      <c r="B14" s="1" t="s">
        <v>10639</v>
      </c>
    </row>
    <row r="15" spans="1:56" x14ac:dyDescent="0.25">
      <c r="A15" s="1" t="s">
        <v>1</v>
      </c>
      <c r="B15" s="1" t="s">
        <v>10638</v>
      </c>
    </row>
    <row r="16" spans="1:56" x14ac:dyDescent="0.25">
      <c r="A16" s="1" t="s">
        <v>1</v>
      </c>
      <c r="B16" s="1" t="s">
        <v>10637</v>
      </c>
    </row>
    <row r="17" spans="1:56" x14ac:dyDescent="0.25">
      <c r="A17" s="1" t="s">
        <v>1</v>
      </c>
      <c r="B17" s="1" t="s">
        <v>10636</v>
      </c>
    </row>
    <row r="18" spans="1:56" x14ac:dyDescent="0.25">
      <c r="A18" s="1">
        <v>1</v>
      </c>
      <c r="B18" s="1" t="s">
        <v>10635</v>
      </c>
      <c r="C18" s="1">
        <v>247.50000459328294</v>
      </c>
      <c r="D18" s="1">
        <v>0</v>
      </c>
      <c r="E18">
        <f>(R18-S18*(1000-T18)/(1000-U18))*AK18</f>
        <v>-5.2784331004100435</v>
      </c>
      <c r="F18">
        <f>IF(AV18&lt;&gt;0,1/(1/AV18-1/N18),0)</f>
        <v>3.1765151171201569</v>
      </c>
      <c r="G18">
        <f>((AY18-AL18/2)*S18-E18)/(AY18+AL18/2)</f>
        <v>388.84193174634606</v>
      </c>
      <c r="H18">
        <f>AL18*1000</f>
        <v>29.833398690571052</v>
      </c>
      <c r="I18">
        <f>(AQ18-AW18)</f>
        <v>1.3976790480847656</v>
      </c>
      <c r="J18">
        <f>(P18+AP18*D18)</f>
        <v>27.79387092590332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28.482732772827148</v>
      </c>
      <c r="P18" s="1">
        <v>27.79387092590332</v>
      </c>
      <c r="Q18" s="1">
        <v>28.558843612670898</v>
      </c>
      <c r="R18" s="1">
        <v>399.98934936523438</v>
      </c>
      <c r="S18" s="1">
        <v>394.11459350585938</v>
      </c>
      <c r="T18" s="1">
        <v>0.25107026100158691</v>
      </c>
      <c r="U18" s="1">
        <v>26.581684112548828</v>
      </c>
      <c r="V18" s="1">
        <v>0.56914043426513672</v>
      </c>
      <c r="W18" s="1">
        <v>60.256885528564453</v>
      </c>
      <c r="X18" s="1">
        <v>299.99234008789063</v>
      </c>
      <c r="Y18" s="1">
        <v>-3.4025963395833969E-2</v>
      </c>
      <c r="Z18" s="1">
        <v>7.9730219841003418</v>
      </c>
      <c r="AA18" s="1">
        <v>88.474372863769531</v>
      </c>
      <c r="AB18" s="1">
        <v>5.2294540405273438</v>
      </c>
      <c r="AC18" s="1">
        <v>2.8206627815961838E-2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1.1029130150290094</v>
      </c>
      <c r="AL18">
        <f>(U18-T18)/(1000-U18)*AK18</f>
        <v>2.9833398690571052E-2</v>
      </c>
      <c r="AM18">
        <f>(P18+273.15)</f>
        <v>300.9438709259033</v>
      </c>
      <c r="AN18">
        <f>(O18+273.15)</f>
        <v>301.63273277282713</v>
      </c>
      <c r="AO18">
        <f>(Y18*AG18+Z18*AH18)*AI18</f>
        <v>-5.4441540216471074E-3</v>
      </c>
      <c r="AP18">
        <f>((AO18+0.00000010773*(AN18^4-AM18^4))-AL18*44100)/(L18*51.4+0.00000043092*AM18^3)</f>
        <v>-10.739551362121562</v>
      </c>
      <c r="AQ18">
        <f>0.61365*EXP(17.502*J18/(240.97+J18))</f>
        <v>3.7494768796053495</v>
      </c>
      <c r="AR18">
        <f>AQ18*1000/AA18</f>
        <v>42.379242239769177</v>
      </c>
      <c r="AS18">
        <f>(AR18-U18)</f>
        <v>15.797558127220348</v>
      </c>
      <c r="AT18">
        <f>IF(D18,P18,(O18+P18)/2)</f>
        <v>28.138301849365234</v>
      </c>
      <c r="AU18">
        <f>0.61365*EXP(17.502*AT18/(240.97+AT18))</f>
        <v>3.825543482389103</v>
      </c>
      <c r="AV18">
        <f>IF(AS18&lt;&gt;0,(1000-(AR18+U18)/2)/AS18*AL18,0)</f>
        <v>1.8233659312174639</v>
      </c>
      <c r="AW18">
        <f>U18*AA18/1000</f>
        <v>2.3517978315205839</v>
      </c>
      <c r="AX18">
        <f>(AU18-AW18)</f>
        <v>1.4737456508685192</v>
      </c>
      <c r="AY18">
        <f>1/(1.6/F18+1.37/N18)</f>
        <v>1.2139398048164314</v>
      </c>
      <c r="AZ18">
        <f>G18*AA18*0.001</f>
        <v>34.402546054394648</v>
      </c>
      <c r="BA18">
        <f>G18/S18</f>
        <v>0.98662150083657096</v>
      </c>
      <c r="BB18">
        <f>(1-AL18*AA18/AQ18/F18)*100</f>
        <v>77.838527238246485</v>
      </c>
      <c r="BC18">
        <f>(S18-E18/(N18/1.35))</f>
        <v>395.77938446327346</v>
      </c>
      <c r="BD18">
        <f>E18*BB18/100/BC18</f>
        <v>-1.0381173825380374E-2</v>
      </c>
    </row>
    <row r="19" spans="1:56" x14ac:dyDescent="0.25">
      <c r="A19" s="1" t="s">
        <v>1</v>
      </c>
      <c r="B19" s="1" t="s">
        <v>10634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10633</v>
      </c>
      <c r="K20" s="1">
        <f t="shared" si="0"/>
        <v>2.72</v>
      </c>
    </row>
    <row r="21" spans="1:56" x14ac:dyDescent="0.25">
      <c r="A21" s="1">
        <v>2</v>
      </c>
      <c r="B21" s="1" t="s">
        <v>10632</v>
      </c>
      <c r="C21" s="1">
        <v>450.50000459328294</v>
      </c>
      <c r="D21" s="1">
        <v>0</v>
      </c>
      <c r="E21">
        <f>(R21-S21*(1000-T21)/(1000-U21))*AK21</f>
        <v>-3.4302245716574702</v>
      </c>
      <c r="F21">
        <f>IF(AV21&lt;&gt;0,1/(1/AV21-1/N21),0)</f>
        <v>2.9356685327980343</v>
      </c>
      <c r="G21">
        <f>((AY21-AL21/2)*S21-E21)/(AY21+AL21/2)</f>
        <v>385.97617622814937</v>
      </c>
      <c r="H21">
        <f>AL21*1000</f>
        <v>28.973199141852078</v>
      </c>
      <c r="I21">
        <f>(AQ21-AW21)</f>
        <v>1.4221861089699139</v>
      </c>
      <c r="J21">
        <f>(P21+AP21*D21)</f>
        <v>27.608251571655273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28.416286468505859</v>
      </c>
      <c r="P21" s="1">
        <v>27.608251571655273</v>
      </c>
      <c r="Q21" s="1">
        <v>28.530900955200195</v>
      </c>
      <c r="R21" s="1">
        <v>399.9771728515625</v>
      </c>
      <c r="S21" s="1">
        <v>392.76809692382813</v>
      </c>
      <c r="T21" s="1">
        <v>0.25204092264175415</v>
      </c>
      <c r="U21" s="1">
        <v>25.847440719604492</v>
      </c>
      <c r="V21" s="1">
        <v>0.57355362176895142</v>
      </c>
      <c r="W21" s="1">
        <v>58.819385528564453</v>
      </c>
      <c r="X21" s="1">
        <v>299.937255859375</v>
      </c>
      <c r="Y21" s="1">
        <v>24.907890319824219</v>
      </c>
      <c r="Z21" s="1">
        <v>7.9287304878234863</v>
      </c>
      <c r="AA21" s="1">
        <v>88.474800109863281</v>
      </c>
      <c r="AB21" s="1">
        <v>5.1641721725463867</v>
      </c>
      <c r="AC21" s="1">
        <v>4.5170299708843231E-2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1.1027104994829962</v>
      </c>
      <c r="AL21">
        <f>(U21-T21)/(1000-U21)*AK21</f>
        <v>2.8973199141852077E-2</v>
      </c>
      <c r="AM21">
        <f>(P21+273.15)</f>
        <v>300.75825157165525</v>
      </c>
      <c r="AN21">
        <f>(O21+273.15)</f>
        <v>301.56628646850584</v>
      </c>
      <c r="AO21">
        <f>(Y21*AG21+Z21*AH21)*AI21</f>
        <v>3.9852623620943177</v>
      </c>
      <c r="AP21">
        <f>((AO21+0.00000010773*(AN21^4-AM21^4))-AL21*44100)/(L21*51.4+0.00000043092*AM21^3)</f>
        <v>-10.385608711878584</v>
      </c>
      <c r="AQ21">
        <f>0.61365*EXP(17.502*J21/(240.97+J21))</f>
        <v>3.7090332599884621</v>
      </c>
      <c r="AR21">
        <f>AQ21*1000/AA21</f>
        <v>41.921917375148439</v>
      </c>
      <c r="AS21">
        <f>(AR21-U21)</f>
        <v>16.074476655543947</v>
      </c>
      <c r="AT21">
        <f>IF(D21,P21,(O21+P21)/2)</f>
        <v>28.012269020080566</v>
      </c>
      <c r="AU21">
        <f>0.61365*EXP(17.502*AT21/(240.97+AT21))</f>
        <v>3.7975547542553403</v>
      </c>
      <c r="AV21">
        <f>IF(AS21&lt;&gt;0,(1000-(AR21+U21)/2)/AS21*AL21,0)</f>
        <v>1.7413600571749057</v>
      </c>
      <c r="AW21">
        <f>U21*AA21/1000</f>
        <v>2.2868471510185482</v>
      </c>
      <c r="AX21">
        <f>(AU21-AW21)</f>
        <v>1.5107076032367921</v>
      </c>
      <c r="AY21">
        <f>1/(1.6/F21+1.37/N21)</f>
        <v>1.1559516421683516</v>
      </c>
      <c r="AZ21">
        <f>G21*AA21*0.001</f>
        <v>34.149165038954884</v>
      </c>
      <c r="BA21">
        <f>G21/S21</f>
        <v>0.9827075550461627</v>
      </c>
      <c r="BB21">
        <f>(1-AL21*AA21/AQ21/F21)*100</f>
        <v>76.457732174148219</v>
      </c>
      <c r="BC21">
        <f>(S21-E21/(N21/1.35))</f>
        <v>393.84997230998226</v>
      </c>
      <c r="BD21">
        <f>E21*BB21/100/BC21</f>
        <v>-6.6590633499029423E-3</v>
      </c>
    </row>
    <row r="22" spans="1:56" x14ac:dyDescent="0.25">
      <c r="A22" s="1" t="s">
        <v>1</v>
      </c>
      <c r="B22" s="1" t="s">
        <v>10631</v>
      </c>
      <c r="K22" s="1">
        <f t="shared" si="0"/>
        <v>2.72</v>
      </c>
    </row>
    <row r="23" spans="1:56" x14ac:dyDescent="0.25">
      <c r="A23" s="1" t="s">
        <v>1</v>
      </c>
      <c r="B23" s="1" t="s">
        <v>10630</v>
      </c>
      <c r="K23" s="1">
        <f t="shared" si="0"/>
        <v>2.72</v>
      </c>
    </row>
    <row r="24" spans="1:56" x14ac:dyDescent="0.25">
      <c r="A24" s="1">
        <v>3</v>
      </c>
      <c r="B24" s="1" t="s">
        <v>10629</v>
      </c>
      <c r="C24" s="1">
        <v>653.50000459328294</v>
      </c>
      <c r="D24" s="1">
        <v>0</v>
      </c>
      <c r="E24">
        <f>(R24-S24*(1000-T24)/(1000-U24))*AK24</f>
        <v>-2.1539379079790617</v>
      </c>
      <c r="F24">
        <f>IF(AV24&lt;&gt;0,1/(1/AV24-1/N24),0)</f>
        <v>2.7905019115228415</v>
      </c>
      <c r="G24">
        <f>((AY24-AL24/2)*S24-E24)/(AY24+AL24/2)</f>
        <v>384.10259660432922</v>
      </c>
      <c r="H24">
        <f>AL24*1000</f>
        <v>28.27939844714917</v>
      </c>
      <c r="I24">
        <f>(AQ24-AW24)</f>
        <v>1.4316737908454589</v>
      </c>
      <c r="J24">
        <f>(P24+AP24*D24)</f>
        <v>27.406095504760742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28.28900146484375</v>
      </c>
      <c r="P24" s="1">
        <v>27.406095504760742</v>
      </c>
      <c r="Q24" s="1">
        <v>28.422033309936523</v>
      </c>
      <c r="R24" s="1">
        <v>400.08126831054688</v>
      </c>
      <c r="S24" s="1">
        <v>391.98245239257813</v>
      </c>
      <c r="T24" s="1">
        <v>0.25237458944320679</v>
      </c>
      <c r="U24" s="1">
        <v>25.248973846435547</v>
      </c>
      <c r="V24" s="1">
        <v>0.57853978872299194</v>
      </c>
      <c r="W24" s="1">
        <v>57.880378723144531</v>
      </c>
      <c r="X24" s="1">
        <v>299.95205688476563</v>
      </c>
      <c r="Y24" s="1">
        <v>50.135585784912109</v>
      </c>
      <c r="Z24" s="1">
        <v>7.9719715118408203</v>
      </c>
      <c r="AA24" s="1">
        <v>88.468795776367188</v>
      </c>
      <c r="AB24" s="1">
        <v>5.1029815673828125</v>
      </c>
      <c r="AC24" s="1">
        <v>4.8258870840072632E-2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1.1027649150175203</v>
      </c>
      <c r="AL24">
        <f>(U24-T24)/(1000-U24)*AK24</f>
        <v>2.8279398447149169E-2</v>
      </c>
      <c r="AM24">
        <f>(P24+273.15)</f>
        <v>300.55609550476072</v>
      </c>
      <c r="AN24">
        <f>(O24+273.15)</f>
        <v>301.43900146484373</v>
      </c>
      <c r="AO24">
        <f>(Y24*AG24+Z24*AH24)*AI24</f>
        <v>8.0216935462871106</v>
      </c>
      <c r="AP24">
        <f>((AO24+0.00000010773*(AN24^4-AM24^4))-AL24*44100)/(L24*51.4+0.00000043092*AM24^3)</f>
        <v>-10.095957104784175</v>
      </c>
      <c r="AQ24">
        <f>0.61365*EXP(17.502*J24/(240.97+J24))</f>
        <v>3.6654201016286017</v>
      </c>
      <c r="AR24">
        <f>AQ24*1000/AA24</f>
        <v>41.431784726606971</v>
      </c>
      <c r="AS24">
        <f>(AR24-U24)</f>
        <v>16.182810880171424</v>
      </c>
      <c r="AT24">
        <f>IF(D24,P24,(O24+P24)/2)</f>
        <v>27.847548484802246</v>
      </c>
      <c r="AU24">
        <f>0.61365*EXP(17.502*AT24/(240.97+AT24))</f>
        <v>3.7612438910537183</v>
      </c>
      <c r="AV24">
        <f>IF(AS24&lt;&gt;0,(1000-(AR24+U24)/2)/AS24*AL24,0)</f>
        <v>1.6892338901656236</v>
      </c>
      <c r="AW24">
        <f>U24*AA24/1000</f>
        <v>2.2337463107831428</v>
      </c>
      <c r="AX24">
        <f>(AU24-AW24)</f>
        <v>1.5274975802705755</v>
      </c>
      <c r="AY24">
        <f>1/(1.6/F24+1.37/N24)</f>
        <v>1.1192681051222904</v>
      </c>
      <c r="AZ24">
        <f>G24*AA24*0.001</f>
        <v>33.981094176160752</v>
      </c>
      <c r="BA24">
        <f>G24/S24</f>
        <v>0.97989742719310025</v>
      </c>
      <c r="BB24">
        <f>(1-AL24*AA24/AQ24/F24)*100</f>
        <v>75.540126808304379</v>
      </c>
      <c r="BC24">
        <f>(S24-E24/(N24/1.35))</f>
        <v>392.66179345531822</v>
      </c>
      <c r="BD24">
        <f>E24*BB24/100/BC24</f>
        <v>-4.143737573094621E-3</v>
      </c>
    </row>
    <row r="25" spans="1:56" x14ac:dyDescent="0.25">
      <c r="A25" s="1" t="s">
        <v>1</v>
      </c>
      <c r="B25" s="1" t="s">
        <v>10628</v>
      </c>
      <c r="K25" s="1">
        <f t="shared" si="0"/>
        <v>2.72</v>
      </c>
    </row>
    <row r="26" spans="1:56" x14ac:dyDescent="0.25">
      <c r="A26" s="1" t="s">
        <v>1</v>
      </c>
      <c r="B26" s="1" t="s">
        <v>10627</v>
      </c>
      <c r="K26" s="1">
        <f t="shared" si="0"/>
        <v>2.72</v>
      </c>
    </row>
    <row r="27" spans="1:56" x14ac:dyDescent="0.25">
      <c r="A27" s="1">
        <v>4</v>
      </c>
      <c r="B27" s="1" t="s">
        <v>10626</v>
      </c>
      <c r="C27" s="1">
        <v>856.50000459328294</v>
      </c>
      <c r="D27" s="1">
        <v>0</v>
      </c>
      <c r="E27">
        <f>(R27-S27*(1000-T27)/(1000-U27))*AK27</f>
        <v>-1.1588456264977418</v>
      </c>
      <c r="F27">
        <f>IF(AV27&lt;&gt;0,1/(1/AV27-1/N27),0)</f>
        <v>2.7187944130192072</v>
      </c>
      <c r="G27">
        <f>((AY27-AL27/2)*S27-E27)/(AY27+AL27/2)</f>
        <v>382.21331167675271</v>
      </c>
      <c r="H27">
        <f>AL27*1000</f>
        <v>27.955012721770132</v>
      </c>
      <c r="I27">
        <f>(AQ27-AW27)</f>
        <v>1.4381211392805615</v>
      </c>
      <c r="J27">
        <f>(P27+AP27*D27)</f>
        <v>27.320838928222656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28.206117630004883</v>
      </c>
      <c r="P27" s="1">
        <v>27.320838928222656</v>
      </c>
      <c r="Q27" s="1">
        <v>28.343866348266602</v>
      </c>
      <c r="R27" s="1">
        <v>399.83999633789063</v>
      </c>
      <c r="S27" s="1">
        <v>390.97955322265625</v>
      </c>
      <c r="T27" s="1">
        <v>0.25428387522697449</v>
      </c>
      <c r="U27" s="1">
        <v>24.97117805480957</v>
      </c>
      <c r="V27" s="1">
        <v>0.5857003927230835</v>
      </c>
      <c r="W27" s="1">
        <v>57.516933441162109</v>
      </c>
      <c r="X27" s="1">
        <v>299.9522705078125</v>
      </c>
      <c r="Y27" s="1">
        <v>100.22055053710938</v>
      </c>
      <c r="Z27" s="1">
        <v>6.239591121673584</v>
      </c>
      <c r="AA27" s="1">
        <v>88.463600158691406</v>
      </c>
      <c r="AB27" s="1">
        <v>5.1328520774841309</v>
      </c>
      <c r="AC27" s="1">
        <v>5.1400274038314819E-2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1.1027657003963691</v>
      </c>
      <c r="AL27">
        <f>(U27-T27)/(1000-U27)*AK27</f>
        <v>2.7955012721770131E-2</v>
      </c>
      <c r="AM27">
        <f>(P27+273.15)</f>
        <v>300.47083892822263</v>
      </c>
      <c r="AN27">
        <f>(O27+273.15)</f>
        <v>301.35611763000486</v>
      </c>
      <c r="AO27">
        <f>(Y27*AG27+Z27*AH27)*AI27</f>
        <v>16.035287727520881</v>
      </c>
      <c r="AP27">
        <f>((AO27+0.00000010773*(AN27^4-AM27^4))-AL27*44100)/(L27*51.4+0.00000043092*AM27^3)</f>
        <v>-9.9132236553715494</v>
      </c>
      <c r="AQ27">
        <f>0.61365*EXP(17.502*J27/(240.97+J27))</f>
        <v>3.647161450212725</v>
      </c>
      <c r="AR27">
        <f>AQ27*1000/AA27</f>
        <v>41.227820749666805</v>
      </c>
      <c r="AS27">
        <f>(AR27-U27)</f>
        <v>16.256642694857234</v>
      </c>
      <c r="AT27">
        <f>IF(D27,P27,(O27+P27)/2)</f>
        <v>27.76347827911377</v>
      </c>
      <c r="AU27">
        <f>0.61365*EXP(17.502*AT27/(240.97+AT27))</f>
        <v>3.7428285600850075</v>
      </c>
      <c r="AV27">
        <f>IF(AS27&lt;&gt;0,(1000-(AR27+U27)/2)/AS27*AL27,0)</f>
        <v>1.6626874504320104</v>
      </c>
      <c r="AW27">
        <f>U27*AA27/1000</f>
        <v>2.2090403109321635</v>
      </c>
      <c r="AX27">
        <f>(AU27-AW27)</f>
        <v>1.5337882491528441</v>
      </c>
      <c r="AY27">
        <f>1/(1.6/F27+1.37/N27)</f>
        <v>1.1006384560933564</v>
      </c>
      <c r="AZ27">
        <f>G27*AA27*0.001</f>
        <v>33.811965579501553</v>
      </c>
      <c r="BA27">
        <f>G27/S27</f>
        <v>0.97757877240984181</v>
      </c>
      <c r="BB27">
        <f>(1-AL27*AA27/AQ27/F27)*100</f>
        <v>75.060201156081348</v>
      </c>
      <c r="BC27">
        <f>(S27-E27/(N27/1.35))</f>
        <v>391.34504724016733</v>
      </c>
      <c r="BD27">
        <f>E27*BB27/100/BC27</f>
        <v>-2.222672458670067E-3</v>
      </c>
    </row>
    <row r="28" spans="1:56" x14ac:dyDescent="0.25">
      <c r="A28" s="1" t="s">
        <v>1</v>
      </c>
      <c r="B28" s="1" t="s">
        <v>10625</v>
      </c>
      <c r="K28" s="1">
        <f t="shared" si="0"/>
        <v>2.72</v>
      </c>
    </row>
    <row r="29" spans="1:56" x14ac:dyDescent="0.25">
      <c r="A29" s="1" t="s">
        <v>1</v>
      </c>
      <c r="B29" s="1" t="s">
        <v>10624</v>
      </c>
      <c r="K29" s="1">
        <f t="shared" si="0"/>
        <v>2.72</v>
      </c>
    </row>
    <row r="30" spans="1:56" x14ac:dyDescent="0.25">
      <c r="A30" s="1">
        <v>5</v>
      </c>
      <c r="B30" s="1" t="s">
        <v>10623</v>
      </c>
      <c r="C30" s="1">
        <v>1059.5000045932829</v>
      </c>
      <c r="D30" s="1">
        <v>0</v>
      </c>
      <c r="E30">
        <f>(R30-S30*(1000-T30)/(1000-U30))*AK30</f>
        <v>-0.36497396069886529</v>
      </c>
      <c r="F30">
        <f>IF(AV30&lt;&gt;0,1/(1/AV30-1/N30),0)</f>
        <v>2.699192904964101</v>
      </c>
      <c r="G30">
        <f>((AY30-AL30/2)*S30-E30)/(AY30+AL30/2)</f>
        <v>380.85123386004102</v>
      </c>
      <c r="H30">
        <f>AL30*1000</f>
        <v>27.90575673428653</v>
      </c>
      <c r="I30">
        <f>(AQ30-AW30)</f>
        <v>1.441920828816988</v>
      </c>
      <c r="J30">
        <f>(P30+AP30*D30)</f>
        <v>27.321739196777344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28.170757293701172</v>
      </c>
      <c r="P30" s="1">
        <v>27.321739196777344</v>
      </c>
      <c r="Q30" s="1">
        <v>28.300613403320313</v>
      </c>
      <c r="R30" s="1">
        <v>399.88775634765625</v>
      </c>
      <c r="S30" s="1">
        <v>390.34051513671875</v>
      </c>
      <c r="T30" s="1">
        <v>0.25583940744400024</v>
      </c>
      <c r="U30" s="1">
        <v>24.931583404541016</v>
      </c>
      <c r="V30" s="1">
        <v>0.5904695987701416</v>
      </c>
      <c r="W30" s="1">
        <v>57.541336059570313</v>
      </c>
      <c r="X30" s="1">
        <v>299.93527221679688</v>
      </c>
      <c r="Y30" s="1">
        <v>151.31315612792969</v>
      </c>
      <c r="Z30" s="1">
        <v>7.930994987487793</v>
      </c>
      <c r="AA30" s="1">
        <v>88.459403991699219</v>
      </c>
      <c r="AB30" s="1">
        <v>5.1466946601867676</v>
      </c>
      <c r="AC30" s="1">
        <v>5.4827015846967697E-2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1.1027032066794</v>
      </c>
      <c r="AL30">
        <f>(U30-T30)/(1000-U30)*AK30</f>
        <v>2.7905756734286531E-2</v>
      </c>
      <c r="AM30">
        <f>(P30+273.15)</f>
        <v>300.47173919677732</v>
      </c>
      <c r="AN30">
        <f>(O30+273.15)</f>
        <v>301.32075729370115</v>
      </c>
      <c r="AO30">
        <f>(Y30*AG30+Z30*AH30)*AI30</f>
        <v>24.210104439330735</v>
      </c>
      <c r="AP30">
        <f>((AO30+0.00000010773*(AN30^4-AM30^4))-AL30*44100)/(L30*51.4+0.00000043092*AM30^3)</f>
        <v>-9.8317034586067482</v>
      </c>
      <c r="AQ30">
        <f>0.61365*EXP(17.502*J30/(240.97+J30))</f>
        <v>3.6473538373520253</v>
      </c>
      <c r="AR30">
        <f>AQ30*1000/AA30</f>
        <v>41.23195129931333</v>
      </c>
      <c r="AS30">
        <f>(AR30-U30)</f>
        <v>16.300367894772315</v>
      </c>
      <c r="AT30">
        <f>IF(D30,P30,(O30+P30)/2)</f>
        <v>27.746248245239258</v>
      </c>
      <c r="AU30">
        <f>0.61365*EXP(17.502*AT30/(240.97+AT30))</f>
        <v>3.7390641014550585</v>
      </c>
      <c r="AV30">
        <f>IF(AS30&lt;&gt;0,(1000-(AR30+U30)/2)/AS30*AL30,0)</f>
        <v>1.6553359504773486</v>
      </c>
      <c r="AW30">
        <f>U30*AA30/1000</f>
        <v>2.2054330085350373</v>
      </c>
      <c r="AX30">
        <f>(AU30-AW30)</f>
        <v>1.5336310929200212</v>
      </c>
      <c r="AY30">
        <f>1/(1.6/F30+1.37/N30)</f>
        <v>1.0954855702661652</v>
      </c>
      <c r="AZ30">
        <f>G30*AA30*0.001</f>
        <v>33.689873156762488</v>
      </c>
      <c r="BA30">
        <f>G30/S30</f>
        <v>0.97568973522168445</v>
      </c>
      <c r="BB30">
        <f>(1-AL30*AA30/AQ30/F30)*100</f>
        <v>74.925863135896194</v>
      </c>
      <c r="BC30">
        <f>(S30-E30/(N30/1.35))</f>
        <v>390.45562606791839</v>
      </c>
      <c r="BD30">
        <f>E30*BB30/100/BC30</f>
        <v>-7.003609937159005E-4</v>
      </c>
    </row>
    <row r="31" spans="1:56" x14ac:dyDescent="0.25">
      <c r="A31" s="1" t="s">
        <v>1</v>
      </c>
      <c r="B31" s="1" t="s">
        <v>10622</v>
      </c>
      <c r="K31" s="1">
        <f t="shared" si="0"/>
        <v>2.72</v>
      </c>
    </row>
    <row r="32" spans="1:56" x14ac:dyDescent="0.25">
      <c r="A32" s="1" t="s">
        <v>1</v>
      </c>
      <c r="B32" s="1" t="s">
        <v>10621</v>
      </c>
      <c r="K32" s="1">
        <f t="shared" si="0"/>
        <v>2.72</v>
      </c>
    </row>
    <row r="33" spans="1:56" x14ac:dyDescent="0.25">
      <c r="A33" s="1">
        <v>6</v>
      </c>
      <c r="B33" s="1" t="s">
        <v>10620</v>
      </c>
      <c r="C33" s="1">
        <v>1262.5000045932829</v>
      </c>
      <c r="D33" s="1">
        <v>0</v>
      </c>
      <c r="E33">
        <f>(R33-S33*(1000-T33)/(1000-U33))*AK33</f>
        <v>1.1732534551221767</v>
      </c>
      <c r="F33">
        <f>IF(AV33&lt;&gt;0,1/(1/AV33-1/N33),0)</f>
        <v>2.7460911018138869</v>
      </c>
      <c r="G33">
        <f>((AY33-AL33/2)*S33-E33)/(AY33+AL33/2)</f>
        <v>378.37746377541106</v>
      </c>
      <c r="H33">
        <f>AL33*1000</f>
        <v>27.964171040557929</v>
      </c>
      <c r="I33">
        <f>(AQ33-AW33)</f>
        <v>1.4297742502094271</v>
      </c>
      <c r="J33">
        <f>(P33+AP33*D33)</f>
        <v>27.28619384765625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28.118732452392578</v>
      </c>
      <c r="P33" s="1">
        <v>27.28619384765625</v>
      </c>
      <c r="Q33" s="1">
        <v>28.248710632324219</v>
      </c>
      <c r="R33" s="1">
        <v>400.0556640625</v>
      </c>
      <c r="S33" s="1">
        <v>389.12384033203125</v>
      </c>
      <c r="T33" s="1">
        <v>0.25844746828079224</v>
      </c>
      <c r="U33" s="1">
        <v>24.984058380126953</v>
      </c>
      <c r="V33" s="1">
        <v>0.59827589988708496</v>
      </c>
      <c r="W33" s="1">
        <v>57.835193634033203</v>
      </c>
      <c r="X33" s="1">
        <v>299.9407958984375</v>
      </c>
      <c r="Y33" s="1">
        <v>300.65066528320313</v>
      </c>
      <c r="Z33" s="1">
        <v>8.0014934539794922</v>
      </c>
      <c r="AA33" s="1">
        <v>88.456016540527344</v>
      </c>
      <c r="AB33" s="1">
        <v>5.1493725776672363</v>
      </c>
      <c r="AC33" s="1">
        <v>5.1972955465316772E-2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1.1027235143324905</v>
      </c>
      <c r="AL33">
        <f>(U33-T33)/(1000-U33)*AK33</f>
        <v>2.7964171040557928E-2</v>
      </c>
      <c r="AM33">
        <f>(P33+273.15)</f>
        <v>300.43619384765623</v>
      </c>
      <c r="AN33">
        <f>(O33+273.15)</f>
        <v>301.26873245239256</v>
      </c>
      <c r="AO33">
        <f>(Y33*AG33+Z33*AH33)*AI33</f>
        <v>48.104105370101934</v>
      </c>
      <c r="AP33">
        <f>((AO33+0.00000010773*(AN33^4-AM33^4))-AL33*44100)/(L33*51.4+0.00000043092*AM33^3)</f>
        <v>-9.658482042762019</v>
      </c>
      <c r="AQ33">
        <f>0.61365*EXP(17.502*J33/(240.97+J33))</f>
        <v>3.6397645315314375</v>
      </c>
      <c r="AR33">
        <f>AQ33*1000/AA33</f>
        <v>41.147732781566411</v>
      </c>
      <c r="AS33">
        <f>(AR33-U33)</f>
        <v>16.163674401439458</v>
      </c>
      <c r="AT33">
        <f>IF(D33,P33,(O33+P33)/2)</f>
        <v>27.702463150024414</v>
      </c>
      <c r="AU33">
        <f>0.61365*EXP(17.502*AT33/(240.97+AT33))</f>
        <v>3.7295126914120615</v>
      </c>
      <c r="AV33">
        <f>IF(AS33&lt;&gt;0,(1000-(AR33+U33)/2)/AS33*AL33,0)</f>
        <v>1.6728566790802155</v>
      </c>
      <c r="AW33">
        <f>U33*AA33/1000</f>
        <v>2.2099902813220105</v>
      </c>
      <c r="AX33">
        <f>(AU33-AW33)</f>
        <v>1.5195224100900511</v>
      </c>
      <c r="AY33">
        <f>1/(1.6/F33+1.37/N33)</f>
        <v>1.1077708158983572</v>
      </c>
      <c r="AZ33">
        <f>G33*AA33*0.001</f>
        <v>33.469763194280546</v>
      </c>
      <c r="BA33">
        <f>G33/S33</f>
        <v>0.97238314530548797</v>
      </c>
      <c r="BB33">
        <f>(1-AL33*AA33/AQ33/F33)*100</f>
        <v>75.251943543443829</v>
      </c>
      <c r="BC33">
        <f>(S33-E33/(N33/1.35))</f>
        <v>388.75380215864027</v>
      </c>
      <c r="BD33">
        <f>E33*BB33/100/BC33</f>
        <v>2.2710929713550625E-3</v>
      </c>
    </row>
    <row r="34" spans="1:56" x14ac:dyDescent="0.25">
      <c r="A34" s="1" t="s">
        <v>1</v>
      </c>
      <c r="B34" s="1" t="s">
        <v>10619</v>
      </c>
      <c r="K34" s="1">
        <f t="shared" si="0"/>
        <v>2.72</v>
      </c>
    </row>
    <row r="35" spans="1:56" x14ac:dyDescent="0.25">
      <c r="A35" s="1" t="s">
        <v>1</v>
      </c>
      <c r="B35" s="1" t="s">
        <v>10618</v>
      </c>
      <c r="K35" s="1">
        <f t="shared" si="0"/>
        <v>2.72</v>
      </c>
    </row>
    <row r="36" spans="1:56" x14ac:dyDescent="0.25">
      <c r="A36" s="1">
        <v>7</v>
      </c>
      <c r="B36" s="1" t="s">
        <v>10617</v>
      </c>
      <c r="C36" s="1">
        <v>1465.5000045932829</v>
      </c>
      <c r="D36" s="1">
        <v>0</v>
      </c>
      <c r="E36">
        <f>(R36-S36*(1000-T36)/(1000-U36))*AK36</f>
        <v>2.094028133635212</v>
      </c>
      <c r="F36">
        <f>IF(AV36&lt;&gt;0,1/(1/AV36-1/N36),0)</f>
        <v>2.8466483951955373</v>
      </c>
      <c r="G36">
        <f>((AY36-AL36/2)*S36-E36)/(AY36+AL36/2)</f>
        <v>376.79568719568738</v>
      </c>
      <c r="H36">
        <f>AL36*1000</f>
        <v>28.268721476991324</v>
      </c>
      <c r="I36">
        <f>(AQ36-AW36)</f>
        <v>1.4139771842320625</v>
      </c>
      <c r="J36">
        <f>(P36+AP36*D36)</f>
        <v>27.319793701171875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28.093469619750977</v>
      </c>
      <c r="P36" s="1">
        <v>27.319793701171875</v>
      </c>
      <c r="Q36" s="1">
        <v>28.216196060180664</v>
      </c>
      <c r="R36" s="1">
        <v>400.0294189453125</v>
      </c>
      <c r="S36" s="1">
        <v>388.180908203125</v>
      </c>
      <c r="T36" s="1">
        <v>0.25919711589813232</v>
      </c>
      <c r="U36" s="1">
        <v>25.244029998779297</v>
      </c>
      <c r="V36" s="1">
        <v>0.60088801383972168</v>
      </c>
      <c r="W36" s="1">
        <v>58.522392272949219</v>
      </c>
      <c r="X36" s="1">
        <v>299.98153686523438</v>
      </c>
      <c r="Y36" s="1">
        <v>499.55160522460938</v>
      </c>
      <c r="Z36" s="1">
        <v>7.986668586730957</v>
      </c>
      <c r="AA36" s="1">
        <v>88.455009460449219</v>
      </c>
      <c r="AB36" s="1">
        <v>5.189082145690918</v>
      </c>
      <c r="AC36" s="1">
        <v>4.887036606669426E-2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1.1028732972986555</v>
      </c>
      <c r="AL36">
        <f>(U36-T36)/(1000-U36)*AK36</f>
        <v>2.8268721476991325E-2</v>
      </c>
      <c r="AM36">
        <f>(P36+273.15)</f>
        <v>300.46979370117185</v>
      </c>
      <c r="AN36">
        <f>(O36+273.15)</f>
        <v>301.24346961975095</v>
      </c>
      <c r="AO36">
        <f>(Y36*AG36+Z36*AH36)*AI36</f>
        <v>79.928255049401741</v>
      </c>
      <c r="AP36">
        <f>((AO36+0.00000010773*(AN36^4-AM36^4))-AL36*44100)/(L36*51.4+0.00000043092*AM36^3)</f>
        <v>-9.5126989218612987</v>
      </c>
      <c r="AQ36">
        <f>0.61365*EXP(17.502*J36/(240.97+J36))</f>
        <v>3.6469380965939493</v>
      </c>
      <c r="AR36">
        <f>AQ36*1000/AA36</f>
        <v>41.229299717893312</v>
      </c>
      <c r="AS36">
        <f>(AR36-U36)</f>
        <v>15.985269719114015</v>
      </c>
      <c r="AT36">
        <f>IF(D36,P36,(O36+P36)/2)</f>
        <v>27.706631660461426</v>
      </c>
      <c r="AU36">
        <f>0.61365*EXP(17.502*AT36/(240.97+AT36))</f>
        <v>3.7304211046909486</v>
      </c>
      <c r="AV36">
        <f>IF(AS36&lt;&gt;0,(1000-(AR36+U36)/2)/AS36*AL36,0)</f>
        <v>1.7096466894523961</v>
      </c>
      <c r="AW36">
        <f>U36*AA36/1000</f>
        <v>2.2329609123618868</v>
      </c>
      <c r="AX36">
        <f>(AU36-AW36)</f>
        <v>1.4974601923290618</v>
      </c>
      <c r="AY36">
        <f>1/(1.6/F36+1.37/N36)</f>
        <v>1.1336172816563486</v>
      </c>
      <c r="AZ36">
        <f>G36*AA36*0.001</f>
        <v>33.32946607555099</v>
      </c>
      <c r="BA36">
        <f>G36/S36</f>
        <v>0.97067032209250226</v>
      </c>
      <c r="BB36">
        <f>(1-AL36*AA36/AQ36/F36)*100</f>
        <v>75.913905822756831</v>
      </c>
      <c r="BC36">
        <f>(S36-E36/(N36/1.35))</f>
        <v>387.52046237855336</v>
      </c>
      <c r="BD36">
        <f>E36*BB36/100/BC36</f>
        <v>4.1021280154155907E-3</v>
      </c>
    </row>
    <row r="37" spans="1:56" x14ac:dyDescent="0.25">
      <c r="A37" s="1" t="s">
        <v>1</v>
      </c>
      <c r="B37" s="1" t="s">
        <v>10616</v>
      </c>
      <c r="K37" s="1">
        <f t="shared" si="0"/>
        <v>2.72</v>
      </c>
    </row>
    <row r="38" spans="1:56" x14ac:dyDescent="0.25">
      <c r="A38" s="1" t="s">
        <v>1</v>
      </c>
      <c r="B38" s="1" t="s">
        <v>10615</v>
      </c>
      <c r="K38" s="1">
        <f t="shared" si="0"/>
        <v>2.72</v>
      </c>
    </row>
    <row r="39" spans="1:56" x14ac:dyDescent="0.25">
      <c r="A39" s="1">
        <v>8</v>
      </c>
      <c r="B39" s="1" t="s">
        <v>10614</v>
      </c>
      <c r="C39" s="1">
        <v>1668.5000045932829</v>
      </c>
      <c r="D39" s="1">
        <v>0</v>
      </c>
      <c r="E39">
        <f>(R39-S39*(1000-T39)/(1000-U39))*AK39</f>
        <v>2.2324124862554187</v>
      </c>
      <c r="F39">
        <f>IF(AV39&lt;&gt;0,1/(1/AV39-1/N39),0)</f>
        <v>3.0152738261749223</v>
      </c>
      <c r="G39">
        <f>((AY39-AL39/2)*S39-E39)/(AY39+AL39/2)</f>
        <v>376.48507825461297</v>
      </c>
      <c r="H39">
        <f>AL39*1000</f>
        <v>28.779846377050312</v>
      </c>
      <c r="I39">
        <f>(AQ39-AW39)</f>
        <v>1.3906944619602735</v>
      </c>
      <c r="J39">
        <f>(P39+AP39*D39)</f>
        <v>27.393779754638672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28.11962890625</v>
      </c>
      <c r="P39" s="1">
        <v>27.393779754638672</v>
      </c>
      <c r="Q39" s="1">
        <v>28.233753204345703</v>
      </c>
      <c r="R39" s="1">
        <v>399.88229370117188</v>
      </c>
      <c r="S39" s="1">
        <v>387.73944091796875</v>
      </c>
      <c r="T39" s="1">
        <v>0.26121231913566589</v>
      </c>
      <c r="U39" s="1">
        <v>25.68724250793457</v>
      </c>
      <c r="V39" s="1">
        <v>0.60461586713790894</v>
      </c>
      <c r="W39" s="1">
        <v>59.457050323486328</v>
      </c>
      <c r="X39" s="1">
        <v>299.96957397460938</v>
      </c>
      <c r="Y39" s="1">
        <v>750.3387451171875</v>
      </c>
      <c r="Z39" s="1">
        <v>7.9539289474487305</v>
      </c>
      <c r="AA39" s="1">
        <v>88.451812744140625</v>
      </c>
      <c r="AB39" s="1">
        <v>5.1808652877807617</v>
      </c>
      <c r="AC39" s="1">
        <v>3.7837784737348557E-2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1.1028293160831224</v>
      </c>
      <c r="AL39">
        <f>(U39-T39)/(1000-U39)*AK39</f>
        <v>2.8779846377050312E-2</v>
      </c>
      <c r="AM39">
        <f>(P39+273.15)</f>
        <v>300.54377975463865</v>
      </c>
      <c r="AN39">
        <f>(O39+273.15)</f>
        <v>301.26962890624998</v>
      </c>
      <c r="AO39">
        <f>(Y39*AG39+Z39*AH39)*AI39</f>
        <v>120.05419653532954</v>
      </c>
      <c r="AP39">
        <f>((AO39+0.00000010773*(AN39^4-AM39^4))-AL39*44100)/(L39*51.4+0.00000043092*AM39^3)</f>
        <v>-9.3721067635276736</v>
      </c>
      <c r="AQ39">
        <f>0.61365*EXP(17.502*J39/(240.97+J39))</f>
        <v>3.6627776261854312</v>
      </c>
      <c r="AR39">
        <f>AQ39*1000/AA39</f>
        <v>41.409865016339836</v>
      </c>
      <c r="AS39">
        <f>(AR39-U39)</f>
        <v>15.722622508405266</v>
      </c>
      <c r="AT39">
        <f>IF(D39,P39,(O39+P39)/2)</f>
        <v>27.756704330444336</v>
      </c>
      <c r="AU39">
        <f>0.61365*EXP(17.502*AT39/(240.97+AT39))</f>
        <v>3.7413481774141957</v>
      </c>
      <c r="AV39">
        <f>IF(AS39&lt;&gt;0,(1000-(AR39+U39)/2)/AS39*AL39,0)</f>
        <v>1.7690639165784423</v>
      </c>
      <c r="AW39">
        <f>U39*AA39/1000</f>
        <v>2.2720831642251578</v>
      </c>
      <c r="AX39">
        <f>(AU39-AW39)</f>
        <v>1.4692650131890379</v>
      </c>
      <c r="AY39">
        <f>1/(1.6/F39+1.37/N39)</f>
        <v>1.1755036701466806</v>
      </c>
      <c r="AZ39">
        <f>G39*AA39*0.001</f>
        <v>33.300787642740161</v>
      </c>
      <c r="BA39">
        <f>G39/S39</f>
        <v>0.97097441870573908</v>
      </c>
      <c r="BB39">
        <f>(1-AL39*AA39/AQ39/F39)*100</f>
        <v>76.950691606064041</v>
      </c>
      <c r="BC39">
        <f>(S39-E39/(N39/1.35))</f>
        <v>387.03534937230768</v>
      </c>
      <c r="BD39">
        <f>E39*BB39/100/BC39</f>
        <v>4.4385011613530577E-3</v>
      </c>
    </row>
    <row r="40" spans="1:56" x14ac:dyDescent="0.25">
      <c r="A40" s="1" t="s">
        <v>1</v>
      </c>
      <c r="B40" s="1" t="s">
        <v>10613</v>
      </c>
      <c r="K40" s="1">
        <f t="shared" si="0"/>
        <v>2.72</v>
      </c>
    </row>
    <row r="41" spans="1:56" x14ac:dyDescent="0.25">
      <c r="A41" s="1" t="s">
        <v>1</v>
      </c>
      <c r="B41" s="1" t="s">
        <v>10612</v>
      </c>
      <c r="K41" s="1">
        <f t="shared" si="0"/>
        <v>2.72</v>
      </c>
    </row>
    <row r="42" spans="1:56" x14ac:dyDescent="0.25">
      <c r="A42" s="1">
        <v>9</v>
      </c>
      <c r="B42" s="1" t="s">
        <v>10611</v>
      </c>
      <c r="C42" s="1">
        <v>1871.5000045932829</v>
      </c>
      <c r="D42" s="1">
        <v>0</v>
      </c>
      <c r="E42">
        <f>(R42-S42*(1000-T42)/(1000-U42))*AK42</f>
        <v>2.545509243367035</v>
      </c>
      <c r="F42">
        <f>IF(AV42&lt;&gt;0,1/(1/AV42-1/N42),0)</f>
        <v>3.2338740074239403</v>
      </c>
      <c r="G42">
        <f>((AY42-AL42/2)*S42-E42)/(AY42+AL42/2)</f>
        <v>376.11907579870649</v>
      </c>
      <c r="H42">
        <f>AL42*1000</f>
        <v>29.374306468235687</v>
      </c>
      <c r="I42">
        <f>(AQ42-AW42)</f>
        <v>1.3625640830882246</v>
      </c>
      <c r="J42">
        <f>(P42+AP42*D42)</f>
        <v>27.474058151245117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28.146800994873047</v>
      </c>
      <c r="P42" s="1">
        <v>27.474058151245117</v>
      </c>
      <c r="Q42" s="1">
        <v>28.244199752807617</v>
      </c>
      <c r="R42" s="1">
        <v>399.955078125</v>
      </c>
      <c r="S42" s="1">
        <v>387.329833984375</v>
      </c>
      <c r="T42" s="1">
        <v>0.2631930410861969</v>
      </c>
      <c r="U42" s="1">
        <v>26.201520919799805</v>
      </c>
      <c r="V42" s="1">
        <v>0.60821002721786499</v>
      </c>
      <c r="W42" s="1">
        <v>60.548820495605469</v>
      </c>
      <c r="X42" s="1">
        <v>299.960205078125</v>
      </c>
      <c r="Y42" s="1">
        <v>999.4681396484375</v>
      </c>
      <c r="Z42" s="1">
        <v>8.0116510391235352</v>
      </c>
      <c r="AA42" s="1">
        <v>88.447845458984375</v>
      </c>
      <c r="AB42" s="1">
        <v>5.2427382469177246</v>
      </c>
      <c r="AC42" s="1">
        <v>2.7506725862622261E-2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1.1027948716107534</v>
      </c>
      <c r="AL42">
        <f>(U42-T42)/(1000-U42)*AK42</f>
        <v>2.9374306468235686E-2</v>
      </c>
      <c r="AM42">
        <f>(P42+273.15)</f>
        <v>300.62405815124509</v>
      </c>
      <c r="AN42">
        <f>(O42+273.15)</f>
        <v>301.29680099487302</v>
      </c>
      <c r="AO42">
        <f>(Y42*AG42+Z42*AH42)*AI42</f>
        <v>159.91489876937339</v>
      </c>
      <c r="AP42">
        <f>((AO42+0.00000010773*(AN42^4-AM42^4))-AL42*44100)/(L42*51.4+0.00000043092*AM42^3)</f>
        <v>-9.2643642330407108</v>
      </c>
      <c r="AQ42">
        <f>0.61365*EXP(17.502*J42/(240.97+J42))</f>
        <v>3.680032156193024</v>
      </c>
      <c r="AR42">
        <f>AQ42*1000/AA42</f>
        <v>41.606803841248492</v>
      </c>
      <c r="AS42">
        <f>(AR42-U42)</f>
        <v>15.405282921448688</v>
      </c>
      <c r="AT42">
        <f>IF(D42,P42,(O42+P42)/2)</f>
        <v>27.810429573059082</v>
      </c>
      <c r="AU42">
        <f>0.61365*EXP(17.502*AT42/(240.97+AT42))</f>
        <v>3.7531033789091688</v>
      </c>
      <c r="AV42">
        <f>IF(AS42&lt;&gt;0,(1000-(AR42+U42)/2)/AS42*AL42,0)</f>
        <v>1.8421210020369223</v>
      </c>
      <c r="AW42">
        <f>U42*AA42/1000</f>
        <v>2.3174680731047994</v>
      </c>
      <c r="AX42">
        <f>(AU42-AW42)</f>
        <v>1.4356353058043694</v>
      </c>
      <c r="AY42">
        <f>1/(1.6/F42+1.37/N42)</f>
        <v>1.2272497666892446</v>
      </c>
      <c r="AZ42">
        <f>G42*AA42*0.001</f>
        <v>33.266921890420022</v>
      </c>
      <c r="BA42">
        <f>G42/S42</f>
        <v>0.97105630085256811</v>
      </c>
      <c r="BB42">
        <f>(1-AL42*AA42/AQ42/F42)*100</f>
        <v>78.168671198079437</v>
      </c>
      <c r="BC42">
        <f>(S42-E42/(N42/1.35))</f>
        <v>386.52699331371417</v>
      </c>
      <c r="BD42">
        <f>E42*BB42/100/BC42</f>
        <v>5.1478700975208149E-3</v>
      </c>
    </row>
    <row r="43" spans="1:56" x14ac:dyDescent="0.25">
      <c r="A43" s="1" t="s">
        <v>1</v>
      </c>
      <c r="B43" s="1" t="s">
        <v>10610</v>
      </c>
      <c r="K43" s="1">
        <f t="shared" si="0"/>
        <v>2.72</v>
      </c>
    </row>
    <row r="44" spans="1:56" x14ac:dyDescent="0.25">
      <c r="A44" s="1" t="s">
        <v>1</v>
      </c>
      <c r="B44" s="1" t="s">
        <v>10609</v>
      </c>
      <c r="K44" s="1">
        <f t="shared" si="0"/>
        <v>2.72</v>
      </c>
    </row>
    <row r="45" spans="1:56" x14ac:dyDescent="0.25">
      <c r="A45" s="1">
        <v>10</v>
      </c>
      <c r="B45" s="1" t="s">
        <v>10608</v>
      </c>
      <c r="C45" s="1">
        <v>2074.5000045932829</v>
      </c>
      <c r="D45" s="1">
        <v>0</v>
      </c>
      <c r="E45">
        <f>(R45-S45*(1000-T45)/(1000-U45))*AK45</f>
        <v>2.6033097424158149</v>
      </c>
      <c r="F45">
        <f>IF(AV45&lt;&gt;0,1/(1/AV45-1/N45),0)</f>
        <v>3.4875751681850606</v>
      </c>
      <c r="G45">
        <f>((AY45-AL45/2)*S45-E45)/(AY45+AL45/2)</f>
        <v>375.97834855821674</v>
      </c>
      <c r="H45">
        <f>AL45*1000</f>
        <v>30.033820684994396</v>
      </c>
      <c r="I45">
        <f>(AQ45-AW45)</f>
        <v>1.334787992087112</v>
      </c>
      <c r="J45">
        <f>(P45+AP45*D45)</f>
        <v>27.577827453613281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28.195556640625</v>
      </c>
      <c r="P45" s="1">
        <v>27.577827453613281</v>
      </c>
      <c r="Q45" s="1">
        <v>28.279319763183594</v>
      </c>
      <c r="R45" s="1">
        <v>399.82791137695313</v>
      </c>
      <c r="S45" s="1">
        <v>386.92868041992188</v>
      </c>
      <c r="T45" s="1">
        <v>0.26333758234977722</v>
      </c>
      <c r="U45" s="1">
        <v>26.770313262939453</v>
      </c>
      <c r="V45" s="1">
        <v>0.60678726434707642</v>
      </c>
      <c r="W45" s="1">
        <v>61.684646606445313</v>
      </c>
      <c r="X45" s="1">
        <v>299.940185546875</v>
      </c>
      <c r="Y45" s="1">
        <v>1249.574951171875</v>
      </c>
      <c r="Z45" s="1">
        <v>8.0297765731811523</v>
      </c>
      <c r="AA45" s="1">
        <v>88.443222045898438</v>
      </c>
      <c r="AB45" s="1">
        <v>5.2283644676208496</v>
      </c>
      <c r="AC45" s="1">
        <v>1.9834702834486961E-2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1.1027212703929223</v>
      </c>
      <c r="AL45">
        <f>(U45-T45)/(1000-U45)*AK45</f>
        <v>3.0033820684994397E-2</v>
      </c>
      <c r="AM45">
        <f>(P45+273.15)</f>
        <v>300.72782745361326</v>
      </c>
      <c r="AN45">
        <f>(O45+273.15)</f>
        <v>301.34555664062498</v>
      </c>
      <c r="AO45">
        <f>(Y45*AG45+Z45*AH45)*AI45</f>
        <v>199.93198771867173</v>
      </c>
      <c r="AP45">
        <f>((AO45+0.00000010773*(AN45^4-AM45^4))-AL45*44100)/(L45*51.4+0.00000043092*AM45^3)</f>
        <v>-9.1788914857294248</v>
      </c>
      <c r="AQ45">
        <f>0.61365*EXP(17.502*J45/(240.97+J45))</f>
        <v>3.702440752239526</v>
      </c>
      <c r="AR45">
        <f>AQ45*1000/AA45</f>
        <v>41.862345882402494</v>
      </c>
      <c r="AS45">
        <f>(AR45-U45)</f>
        <v>15.092032619463041</v>
      </c>
      <c r="AT45">
        <f>IF(D45,P45,(O45+P45)/2)</f>
        <v>27.886692047119141</v>
      </c>
      <c r="AU45">
        <f>0.61365*EXP(17.502*AT45/(240.97+AT45))</f>
        <v>3.7698451125678951</v>
      </c>
      <c r="AV45">
        <f>IF(AS45&lt;&gt;0,(1000-(AR45+U45)/2)/AS45*AL45,0)</f>
        <v>1.9217537443325201</v>
      </c>
      <c r="AW45">
        <f>U45*AA45/1000</f>
        <v>2.367652760152414</v>
      </c>
      <c r="AX45">
        <f>(AU45-AW45)</f>
        <v>1.4021923524154811</v>
      </c>
      <c r="AY45">
        <f>1/(1.6/F45+1.37/N45)</f>
        <v>1.2839625660488592</v>
      </c>
      <c r="AZ45">
        <f>G45*AA45*0.001</f>
        <v>33.252736565984563</v>
      </c>
      <c r="BA45">
        <f>G45/S45</f>
        <v>0.97169935335416058</v>
      </c>
      <c r="BB45">
        <f>(1-AL45*AA45/AQ45/F45)*100</f>
        <v>79.428619129621538</v>
      </c>
      <c r="BC45">
        <f>(S45-E45/(N45/1.35))</f>
        <v>386.10760976579439</v>
      </c>
      <c r="BD45">
        <f>E45*BB45/100/BC45</f>
        <v>5.3554318220302918E-3</v>
      </c>
    </row>
    <row r="46" spans="1:56" x14ac:dyDescent="0.25">
      <c r="A46" s="1" t="s">
        <v>1</v>
      </c>
      <c r="B46" s="1" t="s">
        <v>10607</v>
      </c>
      <c r="K46" s="1">
        <f t="shared" si="0"/>
        <v>2.72</v>
      </c>
    </row>
    <row r="47" spans="1:56" x14ac:dyDescent="0.25">
      <c r="A47" s="1" t="s">
        <v>1</v>
      </c>
      <c r="B47" s="1" t="s">
        <v>10606</v>
      </c>
      <c r="K47" s="1">
        <f t="shared" si="0"/>
        <v>2.72</v>
      </c>
    </row>
    <row r="48" spans="1:56" x14ac:dyDescent="0.25">
      <c r="A48" s="1">
        <v>11</v>
      </c>
      <c r="B48" s="1" t="s">
        <v>10605</v>
      </c>
      <c r="C48" s="1">
        <v>2277.5000045932829</v>
      </c>
      <c r="D48" s="1">
        <v>0</v>
      </c>
      <c r="E48">
        <f>(R48-S48*(1000-T48)/(1000-U48))*AK48</f>
        <v>2.4865267335106771</v>
      </c>
      <c r="F48">
        <f>IF(AV48&lt;&gt;0,1/(1/AV48-1/N48),0)</f>
        <v>3.900084807947624</v>
      </c>
      <c r="G48">
        <f>((AY48-AL48/2)*S48-E48)/(AY48+AL48/2)</f>
        <v>376.48520131138491</v>
      </c>
      <c r="H48">
        <f>AL48*1000</f>
        <v>31.024201150522039</v>
      </c>
      <c r="I48">
        <f>(AQ48-AW48)</f>
        <v>1.2974993751967334</v>
      </c>
      <c r="J48">
        <f>(P48+AP48*D48)</f>
        <v>27.752449035644531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28.291748046875</v>
      </c>
      <c r="P48" s="1">
        <v>27.752449035644531</v>
      </c>
      <c r="Q48" s="1">
        <v>28.35394287109375</v>
      </c>
      <c r="R48" s="1">
        <v>400.09164428710938</v>
      </c>
      <c r="S48" s="1">
        <v>386.94989013671875</v>
      </c>
      <c r="T48" s="1">
        <v>0.26531317830085754</v>
      </c>
      <c r="U48" s="1">
        <v>27.623046875</v>
      </c>
      <c r="V48" s="1">
        <v>0.60788923501968384</v>
      </c>
      <c r="W48" s="1">
        <v>63.290306091308594</v>
      </c>
      <c r="X48" s="1">
        <v>299.932861328125</v>
      </c>
      <c r="Y48" s="1">
        <v>1600.1888427734375</v>
      </c>
      <c r="Z48" s="1">
        <v>8.0536088943481445</v>
      </c>
      <c r="AA48" s="1">
        <v>88.437713623046875</v>
      </c>
      <c r="AB48" s="1">
        <v>5.3667006492614746</v>
      </c>
      <c r="AC48" s="1">
        <v>1.0797437280416489E-3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1.1026943431181062</v>
      </c>
      <c r="AL48">
        <f>(U48-T48)/(1000-U48)*AK48</f>
        <v>3.1024201150522041E-2</v>
      </c>
      <c r="AM48">
        <f>(P48+273.15)</f>
        <v>300.90244903564451</v>
      </c>
      <c r="AN48">
        <f>(O48+273.15)</f>
        <v>301.44174804687498</v>
      </c>
      <c r="AO48">
        <f>(Y48*AG48+Z48*AH48)*AI48</f>
        <v>256.03020912102875</v>
      </c>
      <c r="AP48">
        <f>((AO48+0.00000010773*(AN48^4-AM48^4))-AL48*44100)/(L48*51.4+0.00000043092*AM48^3)</f>
        <v>-9.0828179199986661</v>
      </c>
      <c r="AQ48">
        <f>0.61365*EXP(17.502*J48/(240.97+J48))</f>
        <v>3.7404184841239831</v>
      </c>
      <c r="AR48">
        <f>AQ48*1000/AA48</f>
        <v>42.294382462972557</v>
      </c>
      <c r="AS48">
        <f>(AR48-U48)</f>
        <v>14.671335587972557</v>
      </c>
      <c r="AT48">
        <f>IF(D48,P48,(O48+P48)/2)</f>
        <v>28.022098541259766</v>
      </c>
      <c r="AU48">
        <f>0.61365*EXP(17.502*AT48/(240.97+AT48))</f>
        <v>3.7997312023273575</v>
      </c>
      <c r="AV48">
        <f>IF(AS48&lt;&gt;0,(1000-(AR48+U48)/2)/AS48*AL48,0)</f>
        <v>2.0406891230278981</v>
      </c>
      <c r="AW48">
        <f>U48*AA48/1000</f>
        <v>2.4429191089272497</v>
      </c>
      <c r="AX48">
        <f>(AU48-AW48)</f>
        <v>1.3568120934001078</v>
      </c>
      <c r="AY48">
        <f>1/(1.6/F48+1.37/N48)</f>
        <v>1.3692723112844341</v>
      </c>
      <c r="AZ48">
        <f>G48*AA48*0.001</f>
        <v>33.295490416891411</v>
      </c>
      <c r="BA48">
        <f>G48/S48</f>
        <v>0.97295595866008278</v>
      </c>
      <c r="BB48">
        <f>(1-AL48*AA48/AQ48/F48)*100</f>
        <v>81.191945767612879</v>
      </c>
      <c r="BC48">
        <f>(S48-E48/(N48/1.35))</f>
        <v>386.16565224972243</v>
      </c>
      <c r="BD48">
        <f>E48*BB48/100/BC48</f>
        <v>5.2279622105376837E-3</v>
      </c>
    </row>
    <row r="49" spans="1:56" x14ac:dyDescent="0.25">
      <c r="A49" s="1" t="s">
        <v>1</v>
      </c>
      <c r="B49" s="1" t="s">
        <v>10604</v>
      </c>
      <c r="K49" s="1">
        <f t="shared" si="0"/>
        <v>2.72</v>
      </c>
    </row>
    <row r="50" spans="1:56" x14ac:dyDescent="0.25">
      <c r="A50" s="1" t="s">
        <v>1</v>
      </c>
      <c r="B50" s="1" t="s">
        <v>10599</v>
      </c>
      <c r="K50" s="1">
        <f t="shared" si="0"/>
        <v>2.72</v>
      </c>
    </row>
    <row r="51" spans="1:56" x14ac:dyDescent="0.25">
      <c r="A51" s="1">
        <v>12</v>
      </c>
      <c r="B51" s="1" t="s">
        <v>10603</v>
      </c>
      <c r="C51" s="1">
        <v>2481.0000045821071</v>
      </c>
      <c r="D51" s="1">
        <v>0</v>
      </c>
      <c r="E51">
        <f>(R51-S51*(1000-T51)/(1000-U51))*AK51</f>
        <v>2.1257757897210299</v>
      </c>
      <c r="F51">
        <f>IF(AV51&lt;&gt;0,1/(1/AV51-1/N51),0)</f>
        <v>4.5112390949884418</v>
      </c>
      <c r="G51">
        <f>((AY51-AL51/2)*S51-E51)/(AY51+AL51/2)</f>
        <v>377.0247931894404</v>
      </c>
      <c r="H51">
        <f>AL51*1000</f>
        <v>32.221768138095506</v>
      </c>
      <c r="I51">
        <f>(AQ51-AW51)</f>
        <v>1.2510230220951382</v>
      </c>
      <c r="J51">
        <f>(P51+AP51*D51)</f>
        <v>27.953229904174805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28.404367446899414</v>
      </c>
      <c r="P51" s="1">
        <v>27.953229904174805</v>
      </c>
      <c r="Q51" s="1">
        <v>28.44281005859375</v>
      </c>
      <c r="R51" s="1">
        <v>399.989501953125</v>
      </c>
      <c r="S51" s="1">
        <v>386.761962890625</v>
      </c>
      <c r="T51" s="1">
        <v>0.26823717355728149</v>
      </c>
      <c r="U51" s="1">
        <v>28.648166656494141</v>
      </c>
      <c r="V51" s="1">
        <v>0.61055409908294678</v>
      </c>
      <c r="W51" s="1">
        <v>65.208175659179688</v>
      </c>
      <c r="X51" s="1">
        <v>299.97393798828125</v>
      </c>
      <c r="Y51" s="1">
        <v>2000.1644287109375</v>
      </c>
      <c r="Z51" s="1">
        <v>7.9402637481689453</v>
      </c>
      <c r="AA51" s="1">
        <v>88.434356689453125</v>
      </c>
      <c r="AB51" s="1">
        <v>5.4726834297180176</v>
      </c>
      <c r="AC51" s="1">
        <v>-1.9875723868608475E-2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1.1028453602510337</v>
      </c>
      <c r="AL51">
        <f>(U51-T51)/(1000-U51)*AK51</f>
        <v>3.2221768138095505E-2</v>
      </c>
      <c r="AM51">
        <f>(P51+273.15)</f>
        <v>301.10322990417478</v>
      </c>
      <c r="AN51">
        <f>(O51+273.15)</f>
        <v>301.55436744689939</v>
      </c>
      <c r="AO51">
        <f>(Y51*AG51+Z51*AH51)*AI51</f>
        <v>320.02630144060458</v>
      </c>
      <c r="AP51">
        <f>((AO51+0.00000010773*(AN51^4-AM51^4))-AL51*44100)/(L51*51.4+0.00000043092*AM51^3)</f>
        <v>-8.9976772145026604</v>
      </c>
      <c r="AQ51">
        <f>0.61365*EXP(17.502*J51/(240.97+J51))</f>
        <v>3.7845052106944386</v>
      </c>
      <c r="AR51">
        <f>AQ51*1000/AA51</f>
        <v>42.7945128156938</v>
      </c>
      <c r="AS51">
        <f>(AR51-U51)</f>
        <v>14.146346159199659</v>
      </c>
      <c r="AT51">
        <f>IF(D51,P51,(O51+P51)/2)</f>
        <v>28.178798675537109</v>
      </c>
      <c r="AU51">
        <f>0.61365*EXP(17.502*AT51/(240.97+AT51))</f>
        <v>3.8345749304751253</v>
      </c>
      <c r="AV51">
        <f>IF(AS51&lt;&gt;0,(1000-(AR51+U51)/2)/AS51*AL51,0)</f>
        <v>2.1963808224310268</v>
      </c>
      <c r="AW51">
        <f>U51*AA51/1000</f>
        <v>2.5334821885993004</v>
      </c>
      <c r="AX51">
        <f>(AU51-AW51)</f>
        <v>1.3010927418758249</v>
      </c>
      <c r="AY51">
        <f>1/(1.6/F51+1.37/N51)</f>
        <v>1.4820585563631943</v>
      </c>
      <c r="AZ51">
        <f>G51*AA51*0.001</f>
        <v>33.341945041682273</v>
      </c>
      <c r="BA51">
        <f>G51/S51</f>
        <v>0.97482386936809962</v>
      </c>
      <c r="BB51">
        <f>(1-AL51*AA51/AQ51/F51)*100</f>
        <v>83.309650294335981</v>
      </c>
      <c r="BC51">
        <f>(S51-E51/(N51/1.35))</f>
        <v>386.0915040167705</v>
      </c>
      <c r="BD51">
        <f>E51*BB51/100/BC51</f>
        <v>4.5869343356007234E-3</v>
      </c>
    </row>
    <row r="52" spans="1:56" x14ac:dyDescent="0.25">
      <c r="A52" s="1" t="s">
        <v>1</v>
      </c>
      <c r="B52" s="1" t="s">
        <v>10602</v>
      </c>
      <c r="K52" s="2">
        <v>7.6424999999999992</v>
      </c>
    </row>
    <row r="53" spans="1:56" x14ac:dyDescent="0.25">
      <c r="A53" s="1" t="s">
        <v>1</v>
      </c>
      <c r="B53" s="1" t="s">
        <v>10601</v>
      </c>
      <c r="K53" s="2">
        <v>7.6424999999999992</v>
      </c>
    </row>
    <row r="54" spans="1:56" x14ac:dyDescent="0.25">
      <c r="A54" s="1" t="s">
        <v>1</v>
      </c>
      <c r="B54" s="1" t="s">
        <v>10600</v>
      </c>
      <c r="K54" s="2">
        <v>7.6424999999999992</v>
      </c>
    </row>
    <row r="55" spans="1:56" x14ac:dyDescent="0.25">
      <c r="A55" s="1" t="s">
        <v>1</v>
      </c>
      <c r="B55" s="1" t="s">
        <v>10599</v>
      </c>
      <c r="K55" s="2">
        <v>7.6424999999999992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8E34D-C833-4C27-A8B3-D81316A6A9F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10688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10687</v>
      </c>
    </row>
    <row r="12" spans="1:56" x14ac:dyDescent="0.25">
      <c r="A12" s="1" t="s">
        <v>1</v>
      </c>
      <c r="B12" s="1" t="s">
        <v>10686</v>
      </c>
    </row>
    <row r="13" spans="1:56" x14ac:dyDescent="0.25">
      <c r="A13" s="1" t="s">
        <v>1</v>
      </c>
      <c r="B13" s="1" t="s">
        <v>10685</v>
      </c>
    </row>
    <row r="14" spans="1:56" x14ac:dyDescent="0.25">
      <c r="A14" s="1" t="s">
        <v>1</v>
      </c>
      <c r="B14" s="1" t="s">
        <v>10684</v>
      </c>
    </row>
    <row r="15" spans="1:56" x14ac:dyDescent="0.25">
      <c r="A15" s="1" t="s">
        <v>1</v>
      </c>
      <c r="B15" s="1" t="s">
        <v>10683</v>
      </c>
    </row>
    <row r="16" spans="1:56" x14ac:dyDescent="0.25">
      <c r="A16" s="1" t="s">
        <v>1</v>
      </c>
      <c r="B16" s="1" t="s">
        <v>10682</v>
      </c>
    </row>
    <row r="17" spans="1:56" x14ac:dyDescent="0.25">
      <c r="A17" s="1" t="s">
        <v>1</v>
      </c>
      <c r="B17" s="1" t="s">
        <v>10681</v>
      </c>
    </row>
    <row r="18" spans="1:56" x14ac:dyDescent="0.25">
      <c r="A18" s="1">
        <v>1</v>
      </c>
      <c r="B18" s="1" t="s">
        <v>10680</v>
      </c>
      <c r="C18" s="1">
        <v>246.00000464916229</v>
      </c>
      <c r="D18" s="1">
        <v>0</v>
      </c>
      <c r="E18">
        <f>(R18-S18*(1000-T18)/(1000-U18))*AK18</f>
        <v>-3.4007274526688072</v>
      </c>
      <c r="F18">
        <f>IF(AV18&lt;&gt;0,1/(1/AV18-1/N18),0)</f>
        <v>1.8637692935089551</v>
      </c>
      <c r="G18">
        <f>((AY18-AL18/2)*S18-E18)/(AY18+AL18/2)</f>
        <v>389.76381970994441</v>
      </c>
      <c r="H18">
        <f>AL18*1000</f>
        <v>21.080517429041855</v>
      </c>
      <c r="I18">
        <f>(AQ18-AW18)</f>
        <v>1.3848974824360094</v>
      </c>
      <c r="J18">
        <f>(P18+AP18*D18)</f>
        <v>27.976982116699219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27.937185287475586</v>
      </c>
      <c r="P18" s="1">
        <v>27.976982116699219</v>
      </c>
      <c r="Q18" s="1">
        <v>27.967279434204102</v>
      </c>
      <c r="R18" s="1">
        <v>399.97930908203125</v>
      </c>
      <c r="S18" s="1">
        <v>395.51071166992188</v>
      </c>
      <c r="T18" s="1">
        <v>8.6431198120117188</v>
      </c>
      <c r="U18" s="1">
        <v>27.205106735229492</v>
      </c>
      <c r="V18" s="1">
        <v>20.207189559936523</v>
      </c>
      <c r="W18" s="1">
        <v>63.604198455810547</v>
      </c>
      <c r="X18" s="1">
        <v>300.50173950195313</v>
      </c>
      <c r="Y18" s="1">
        <v>0.30633050203323364</v>
      </c>
      <c r="Z18" s="1">
        <v>10.073662757873535</v>
      </c>
      <c r="AA18" s="1">
        <v>88.397117614746094</v>
      </c>
      <c r="AB18" s="1">
        <v>0.45357197523117065</v>
      </c>
      <c r="AC18" s="1">
        <v>1.0401356220245361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1.1047858069924745</v>
      </c>
      <c r="AL18">
        <f>(U18-T18)/(1000-U18)*AK18</f>
        <v>2.1080517429041854E-2</v>
      </c>
      <c r="AM18">
        <f>(P18+273.15)</f>
        <v>301.1269821166992</v>
      </c>
      <c r="AN18">
        <f>(O18+273.15)</f>
        <v>301.08718528747556</v>
      </c>
      <c r="AO18">
        <f>(Y18*AG18+Z18*AH18)*AI18</f>
        <v>4.9012879229794137E-2</v>
      </c>
      <c r="AP18">
        <f>((AO18+0.00000010773*(AN18^4-AM18^4))-AL18*44100)/(L18*51.4+0.00000043092*AM18^3)</f>
        <v>-7.6378359833633773</v>
      </c>
      <c r="AQ18">
        <f>0.61365*EXP(17.502*J18/(240.97+J18))</f>
        <v>3.7897505022318119</v>
      </c>
      <c r="AR18">
        <f>AQ18*1000/AA18</f>
        <v>42.871878682157607</v>
      </c>
      <c r="AS18">
        <f>(AR18-U18)</f>
        <v>15.666771946928115</v>
      </c>
      <c r="AT18">
        <f>IF(D18,P18,(O18+P18)/2)</f>
        <v>27.957083702087402</v>
      </c>
      <c r="AU18">
        <f>0.61365*EXP(17.502*AT18/(240.97+AT18))</f>
        <v>3.785355828840141</v>
      </c>
      <c r="AV18">
        <f>IF(AS18&lt;&gt;0,(1000-(AR18+U18)/2)/AS18*AL18,0)</f>
        <v>1.2984096495256285</v>
      </c>
      <c r="AW18">
        <f>U18*AA18/1000</f>
        <v>2.4048530197958025</v>
      </c>
      <c r="AX18">
        <f>(AU18-AW18)</f>
        <v>1.3805028090443385</v>
      </c>
      <c r="AY18">
        <f>1/(1.6/F18+1.37/N18)</f>
        <v>0.84850547112395236</v>
      </c>
      <c r="AZ18">
        <f>G18*AA18*0.001</f>
        <v>34.453998212872648</v>
      </c>
      <c r="BA18">
        <f>G18/S18</f>
        <v>0.98546969325884248</v>
      </c>
      <c r="BB18">
        <f>(1-AL18*AA18/AQ18/F18)*100</f>
        <v>73.617460365008185</v>
      </c>
      <c r="BC18">
        <f>(S18-E18/(N18/1.35))</f>
        <v>396.58328381474894</v>
      </c>
      <c r="BD18">
        <f>E18*BB18/100/BC18</f>
        <v>-6.3127451074308366E-3</v>
      </c>
    </row>
    <row r="19" spans="1:56" x14ac:dyDescent="0.25">
      <c r="A19" s="1" t="s">
        <v>1</v>
      </c>
      <c r="B19" s="1" t="s">
        <v>10679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10678</v>
      </c>
      <c r="K20" s="1">
        <f t="shared" si="0"/>
        <v>2.72</v>
      </c>
    </row>
    <row r="21" spans="1:56" x14ac:dyDescent="0.25">
      <c r="A21" s="1">
        <v>2</v>
      </c>
      <c r="B21" s="1" t="s">
        <v>10677</v>
      </c>
      <c r="C21" s="1">
        <v>449.00000464916229</v>
      </c>
      <c r="D21" s="1">
        <v>0</v>
      </c>
      <c r="E21">
        <f>(R21-S21*(1000-T21)/(1000-U21))*AK21</f>
        <v>-2.1191221421528659</v>
      </c>
      <c r="F21">
        <f>IF(AV21&lt;&gt;0,1/(1/AV21-1/N21),0)</f>
        <v>1.7500253382602116</v>
      </c>
      <c r="G21">
        <f>((AY21-AL21/2)*S21-E21)/(AY21+AL21/2)</f>
        <v>387.2124202151121</v>
      </c>
      <c r="H21">
        <f>AL21*1000</f>
        <v>20.577206036113324</v>
      </c>
      <c r="I21">
        <f>(AQ21-AW21)</f>
        <v>1.4133049293793305</v>
      </c>
      <c r="J21">
        <f>(P21+AP21*D21)</f>
        <v>27.96623420715332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27.870832443237305</v>
      </c>
      <c r="P21" s="1">
        <v>27.96623420715332</v>
      </c>
      <c r="Q21" s="1">
        <v>27.940536499023438</v>
      </c>
      <c r="R21" s="1">
        <v>399.95608520507813</v>
      </c>
      <c r="S21" s="1">
        <v>394.52447509765625</v>
      </c>
      <c r="T21" s="1">
        <v>8.7267589569091797</v>
      </c>
      <c r="U21" s="1">
        <v>26.857112884521484</v>
      </c>
      <c r="V21" s="1">
        <v>20.481689453125</v>
      </c>
      <c r="W21" s="1">
        <v>63.033607482910156</v>
      </c>
      <c r="X21" s="1">
        <v>300.41778564453125</v>
      </c>
      <c r="Y21" s="1">
        <v>25.57158088684082</v>
      </c>
      <c r="Z21" s="1">
        <v>10.211247444152832</v>
      </c>
      <c r="AA21" s="1">
        <v>88.396369934082031</v>
      </c>
      <c r="AB21" s="1">
        <v>0.33874499797821045</v>
      </c>
      <c r="AC21" s="1">
        <v>1.031970739364624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1.104477153104894</v>
      </c>
      <c r="AL21">
        <f>(U21-T21)/(1000-U21)*AK21</f>
        <v>2.0577206036113325E-2</v>
      </c>
      <c r="AM21">
        <f>(P21+273.15)</f>
        <v>301.1162342071533</v>
      </c>
      <c r="AN21">
        <f>(O21+273.15)</f>
        <v>301.02083244323728</v>
      </c>
      <c r="AO21">
        <f>(Y21*AG21+Z21*AH21)*AI21</f>
        <v>4.0914528504434315</v>
      </c>
      <c r="AP21">
        <f>((AO21+0.00000010773*(AN21^4-AM21^4))-AL21*44100)/(L21*51.4+0.00000043092*AM21^3)</f>
        <v>-7.4278079964503334</v>
      </c>
      <c r="AQ21">
        <f>0.61365*EXP(17.502*J21/(240.97+J21))</f>
        <v>3.7873762152808927</v>
      </c>
      <c r="AR21">
        <f>AQ21*1000/AA21</f>
        <v>42.845381751594246</v>
      </c>
      <c r="AS21">
        <f>(AR21-U21)</f>
        <v>15.988268867072762</v>
      </c>
      <c r="AT21">
        <f>IF(D21,P21,(O21+P21)/2)</f>
        <v>27.918533325195313</v>
      </c>
      <c r="AU21">
        <f>0.61365*EXP(17.502*AT21/(240.97+AT21))</f>
        <v>3.7768544175025296</v>
      </c>
      <c r="AV21">
        <f>IF(AS21&lt;&gt;0,(1000-(AR21+U21)/2)/AS21*AL21,0)</f>
        <v>1.2421647962360181</v>
      </c>
      <c r="AW21">
        <f>U21*AA21/1000</f>
        <v>2.3740712859015622</v>
      </c>
      <c r="AX21">
        <f>(AU21-AW21)</f>
        <v>1.4027831316009673</v>
      </c>
      <c r="AY21">
        <f>1/(1.6/F21+1.37/N21)</f>
        <v>0.81014961367838956</v>
      </c>
      <c r="AZ21">
        <f>G21*AA21*0.001</f>
        <v>34.228172340406275</v>
      </c>
      <c r="BA21">
        <f>G21/S21</f>
        <v>0.98146615648944413</v>
      </c>
      <c r="BB21">
        <f>(1-AL21*AA21/AQ21/F21)*100</f>
        <v>72.556591350144856</v>
      </c>
      <c r="BC21">
        <f>(S21-E21/(N21/1.35))</f>
        <v>395.19283544490361</v>
      </c>
      <c r="BD21">
        <f>E21*BB21/100/BC21</f>
        <v>-3.8906646451758674E-3</v>
      </c>
    </row>
    <row r="22" spans="1:56" x14ac:dyDescent="0.25">
      <c r="A22" s="1" t="s">
        <v>1</v>
      </c>
      <c r="B22" s="1" t="s">
        <v>10676</v>
      </c>
      <c r="K22" s="1">
        <f t="shared" si="0"/>
        <v>2.72</v>
      </c>
    </row>
    <row r="23" spans="1:56" x14ac:dyDescent="0.25">
      <c r="A23" s="1" t="s">
        <v>1</v>
      </c>
      <c r="B23" s="1" t="s">
        <v>10675</v>
      </c>
      <c r="K23" s="1">
        <f t="shared" si="0"/>
        <v>2.72</v>
      </c>
    </row>
    <row r="24" spans="1:56" x14ac:dyDescent="0.25">
      <c r="A24" s="1">
        <v>3</v>
      </c>
      <c r="B24" s="1" t="s">
        <v>10674</v>
      </c>
      <c r="C24" s="1">
        <v>652.00000464916229</v>
      </c>
      <c r="D24" s="1">
        <v>0</v>
      </c>
      <c r="E24">
        <f>(R24-S24*(1000-T24)/(1000-U24))*AK24</f>
        <v>-1.3225847893225249</v>
      </c>
      <c r="F24">
        <f>IF(AV24&lt;&gt;0,1/(1/AV24-1/N24),0)</f>
        <v>1.6486129376121832</v>
      </c>
      <c r="G24">
        <f>((AY24-AL24/2)*S24-E24)/(AY24+AL24/2)</f>
        <v>385.6156812841557</v>
      </c>
      <c r="H24">
        <f>AL24*1000</f>
        <v>20.080740760785737</v>
      </c>
      <c r="I24">
        <f>(AQ24-AW24)</f>
        <v>1.4396446547776529</v>
      </c>
      <c r="J24">
        <f>(P24+AP24*D24)</f>
        <v>27.941530227661133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27.758420944213867</v>
      </c>
      <c r="P24" s="1">
        <v>27.941530227661133</v>
      </c>
      <c r="Q24" s="1">
        <v>27.847099304199219</v>
      </c>
      <c r="R24" s="1">
        <v>399.97640991210938</v>
      </c>
      <c r="S24" s="1">
        <v>394.0111083984375</v>
      </c>
      <c r="T24" s="1">
        <v>8.8021640777587891</v>
      </c>
      <c r="U24" s="1">
        <v>26.499149322509766</v>
      </c>
      <c r="V24" s="1">
        <v>20.793354034423828</v>
      </c>
      <c r="W24" s="1">
        <v>62.598941802978516</v>
      </c>
      <c r="X24" s="1">
        <v>300.45932006835938</v>
      </c>
      <c r="Y24" s="1">
        <v>49.455436706542969</v>
      </c>
      <c r="Z24" s="1">
        <v>10.271297454833984</v>
      </c>
      <c r="AA24" s="1">
        <v>88.390731811523438</v>
      </c>
      <c r="AB24" s="1">
        <v>0.27881151437759399</v>
      </c>
      <c r="AC24" s="1">
        <v>1.0285815000534058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1.1046298531924974</v>
      </c>
      <c r="AL24">
        <f>(U24-T24)/(1000-U24)*AK24</f>
        <v>2.0080740760785736E-2</v>
      </c>
      <c r="AM24">
        <f>(P24+273.15)</f>
        <v>301.09153022766111</v>
      </c>
      <c r="AN24">
        <f>(O24+273.15)</f>
        <v>300.90842094421384</v>
      </c>
      <c r="AO24">
        <f>(Y24*AG24+Z24*AH24)*AI24</f>
        <v>7.9128696961804508</v>
      </c>
      <c r="AP24">
        <f>((AO24+0.00000010773*(AN24^4-AM24^4))-AL24*44100)/(L24*51.4+0.00000043092*AM24^3)</f>
        <v>-7.2252568644526169</v>
      </c>
      <c r="AQ24">
        <f>0.61365*EXP(17.502*J24/(240.97+J24))</f>
        <v>3.7819238557771264</v>
      </c>
      <c r="AR24">
        <f>AQ24*1000/AA24</f>
        <v>42.78642996011579</v>
      </c>
      <c r="AS24">
        <f>(AR24-U24)</f>
        <v>16.287280637606024</v>
      </c>
      <c r="AT24">
        <f>IF(D24,P24,(O24+P24)/2)</f>
        <v>27.8499755859375</v>
      </c>
      <c r="AU24">
        <f>0.61365*EXP(17.502*AT24/(240.97+AT24))</f>
        <v>3.7617767124200885</v>
      </c>
      <c r="AV24">
        <f>IF(AS24&lt;&gt;0,(1000-(AR24+U24)/2)/AS24*AL24,0)</f>
        <v>1.1901979412087669</v>
      </c>
      <c r="AW24">
        <f>U24*AA24/1000</f>
        <v>2.3422792009994735</v>
      </c>
      <c r="AX24">
        <f>(AU24-AW24)</f>
        <v>1.419497511420615</v>
      </c>
      <c r="AY24">
        <f>1/(1.6/F24+1.37/N24)</f>
        <v>0.77484526385812325</v>
      </c>
      <c r="AZ24">
        <f>G24*AA24*0.001</f>
        <v>34.084852266705703</v>
      </c>
      <c r="BA24">
        <f>G24/S24</f>
        <v>0.97869241009877306</v>
      </c>
      <c r="BB24">
        <f>(1-AL24*AA24/AQ24/F24)*100</f>
        <v>71.532129945825247</v>
      </c>
      <c r="BC24">
        <f>(S24-E24/(N24/1.35))</f>
        <v>394.42824491523953</v>
      </c>
      <c r="BD24">
        <f>E24*BB24/100/BC24</f>
        <v>-2.3985936157924327E-3</v>
      </c>
    </row>
    <row r="25" spans="1:56" x14ac:dyDescent="0.25">
      <c r="A25" s="1" t="s">
        <v>1</v>
      </c>
      <c r="B25" s="1" t="s">
        <v>10673</v>
      </c>
      <c r="K25" s="1">
        <f t="shared" si="0"/>
        <v>2.72</v>
      </c>
    </row>
    <row r="26" spans="1:56" x14ac:dyDescent="0.25">
      <c r="A26" s="1" t="s">
        <v>1</v>
      </c>
      <c r="B26" s="1" t="s">
        <v>10672</v>
      </c>
      <c r="K26" s="1">
        <f t="shared" si="0"/>
        <v>2.72</v>
      </c>
    </row>
    <row r="27" spans="1:56" x14ac:dyDescent="0.25">
      <c r="A27" s="1">
        <v>4</v>
      </c>
      <c r="B27" s="1" t="s">
        <v>10671</v>
      </c>
      <c r="C27" s="1">
        <v>855.00000464916229</v>
      </c>
      <c r="D27" s="1">
        <v>0</v>
      </c>
      <c r="E27">
        <f>(R27-S27*(1000-T27)/(1000-U27))*AK27</f>
        <v>-0.12698078833957024</v>
      </c>
      <c r="F27">
        <f>IF(AV27&lt;&gt;0,1/(1/AV27-1/N27),0)</f>
        <v>1.649591637471957</v>
      </c>
      <c r="G27">
        <f>((AY27-AL27/2)*S27-E27)/(AY27+AL27/2)</f>
        <v>383.29051469483386</v>
      </c>
      <c r="H27">
        <f>AL27*1000</f>
        <v>19.867591991632537</v>
      </c>
      <c r="I27">
        <f>(AQ27-AW27)</f>
        <v>1.4239718308349834</v>
      </c>
      <c r="J27">
        <f>(P27+AP27*D27)</f>
        <v>27.823831558227539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27.673654556274414</v>
      </c>
      <c r="P27" s="1">
        <v>27.823831558227539</v>
      </c>
      <c r="Q27" s="1">
        <v>27.775148391723633</v>
      </c>
      <c r="R27" s="1">
        <v>400.0325927734375</v>
      </c>
      <c r="S27" s="1">
        <v>393.0755615234375</v>
      </c>
      <c r="T27" s="1">
        <v>8.868316650390625</v>
      </c>
      <c r="U27" s="1">
        <v>26.385114669799805</v>
      </c>
      <c r="V27" s="1">
        <v>21.052446365356445</v>
      </c>
      <c r="W27" s="1">
        <v>62.635471343994141</v>
      </c>
      <c r="X27" s="1">
        <v>300.36312866210938</v>
      </c>
      <c r="Y27" s="1">
        <v>99.794570922851563</v>
      </c>
      <c r="Z27" s="1">
        <v>5.4349699020385742</v>
      </c>
      <c r="AA27" s="1">
        <v>88.385780334472656</v>
      </c>
      <c r="AB27" s="1">
        <v>0.25572037696838379</v>
      </c>
      <c r="AC27" s="1">
        <v>1.0293515920639038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1.1042762083165782</v>
      </c>
      <c r="AL27">
        <f>(U27-T27)/(1000-U27)*AK27</f>
        <v>1.9867591991632537E-2</v>
      </c>
      <c r="AM27">
        <f>(P27+273.15)</f>
        <v>300.97383155822752</v>
      </c>
      <c r="AN27">
        <f>(O27+273.15)</f>
        <v>300.82365455627439</v>
      </c>
      <c r="AO27">
        <f>(Y27*AG27+Z27*AH27)*AI27</f>
        <v>15.967130990763053</v>
      </c>
      <c r="AP27">
        <f>((AO27+0.00000010773*(AN27^4-AM27^4))-AL27*44100)/(L27*51.4+0.00000043092*AM27^3)</f>
        <v>-7.0795256183785193</v>
      </c>
      <c r="AQ27">
        <f>0.61365*EXP(17.502*J27/(240.97+J27))</f>
        <v>3.7560407801397808</v>
      </c>
      <c r="AR27">
        <f>AQ27*1000/AA27</f>
        <v>42.495984828397013</v>
      </c>
      <c r="AS27">
        <f>(AR27-U27)</f>
        <v>16.110870158597209</v>
      </c>
      <c r="AT27">
        <f>IF(D27,P27,(O27+P27)/2)</f>
        <v>27.748743057250977</v>
      </c>
      <c r="AU27">
        <f>0.61365*EXP(17.502*AT27/(240.97+AT27))</f>
        <v>3.7396089692621373</v>
      </c>
      <c r="AV27">
        <f>IF(AS27&lt;&gt;0,(1000-(AR27+U27)/2)/AS27*AL27,0)</f>
        <v>1.1907079513649461</v>
      </c>
      <c r="AW27">
        <f>U27*AA27/1000</f>
        <v>2.3320689493047975</v>
      </c>
      <c r="AX27">
        <f>(AU27-AW27)</f>
        <v>1.4075400199573398</v>
      </c>
      <c r="AY27">
        <f>1/(1.6/F27+1.37/N27)</f>
        <v>0.77519112210191654</v>
      </c>
      <c r="AZ27">
        <f>G27*AA27*0.001</f>
        <v>33.877431236104556</v>
      </c>
      <c r="BA27">
        <f>G27/S27</f>
        <v>0.97510644825977</v>
      </c>
      <c r="BB27">
        <f>(1-AL27*AA27/AQ27/F27)*100</f>
        <v>71.658626861916147</v>
      </c>
      <c r="BC27">
        <f>(S27-E27/(N27/1.35))</f>
        <v>393.11561061834345</v>
      </c>
      <c r="BD27">
        <f>E27*BB27/100/BC27</f>
        <v>-2.3146546930417498E-4</v>
      </c>
    </row>
    <row r="28" spans="1:56" x14ac:dyDescent="0.25">
      <c r="A28" s="1" t="s">
        <v>1</v>
      </c>
      <c r="B28" s="1" t="s">
        <v>10670</v>
      </c>
      <c r="K28" s="1">
        <f t="shared" si="0"/>
        <v>2.72</v>
      </c>
    </row>
    <row r="29" spans="1:56" x14ac:dyDescent="0.25">
      <c r="A29" s="1" t="s">
        <v>1</v>
      </c>
      <c r="B29" s="1" t="s">
        <v>10669</v>
      </c>
      <c r="K29" s="1">
        <f t="shared" si="0"/>
        <v>2.72</v>
      </c>
    </row>
    <row r="30" spans="1:56" x14ac:dyDescent="0.25">
      <c r="A30" s="1">
        <v>5</v>
      </c>
      <c r="B30" s="1" t="s">
        <v>10668</v>
      </c>
      <c r="C30" s="1">
        <v>1058.0000046491623</v>
      </c>
      <c r="D30" s="1">
        <v>0</v>
      </c>
      <c r="E30">
        <f>(R30-S30*(1000-T30)/(1000-U30))*AK30</f>
        <v>0.74119205178998993</v>
      </c>
      <c r="F30">
        <f>IF(AV30&lt;&gt;0,1/(1/AV30-1/N30),0)</f>
        <v>1.6558182732438276</v>
      </c>
      <c r="G30">
        <f>((AY30-AL30/2)*S30-E30)/(AY30+AL30/2)</f>
        <v>381.40980078008494</v>
      </c>
      <c r="H30">
        <f>AL30*1000</f>
        <v>19.798966437914746</v>
      </c>
      <c r="I30">
        <f>(AQ30-AW30)</f>
        <v>1.4151906287532925</v>
      </c>
      <c r="J30">
        <f>(P30+AP30*D30)</f>
        <v>27.78605842590332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27.621433258056641</v>
      </c>
      <c r="P30" s="1">
        <v>27.78605842590332</v>
      </c>
      <c r="Q30" s="1">
        <v>27.720680236816406</v>
      </c>
      <c r="R30" s="1">
        <v>399.916015625</v>
      </c>
      <c r="S30" s="1">
        <v>392.21478271484375</v>
      </c>
      <c r="T30" s="1">
        <v>8.9408674240112305</v>
      </c>
      <c r="U30" s="1">
        <v>26.392208099365234</v>
      </c>
      <c r="V30" s="1">
        <v>21.28846549987793</v>
      </c>
      <c r="W30" s="1">
        <v>62.840614318847656</v>
      </c>
      <c r="X30" s="1">
        <v>300.4461669921875</v>
      </c>
      <c r="Y30" s="1">
        <v>149.93022155761719</v>
      </c>
      <c r="Z30" s="1">
        <v>10.029119491577148</v>
      </c>
      <c r="AA30" s="1">
        <v>88.381248474121094</v>
      </c>
      <c r="AB30" s="1">
        <v>0.28411698341369629</v>
      </c>
      <c r="AC30" s="1">
        <v>1.0258584022521973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1.1045814962948068</v>
      </c>
      <c r="AL30">
        <f>(U30-T30)/(1000-U30)*AK30</f>
        <v>1.9798966437914747E-2</v>
      </c>
      <c r="AM30">
        <f>(P30+273.15)</f>
        <v>300.9360584259033</v>
      </c>
      <c r="AN30">
        <f>(O30+273.15)</f>
        <v>300.77143325805662</v>
      </c>
      <c r="AO30">
        <f>(Y30*AG30+Z30*AH30)*AI30</f>
        <v>23.988834913026494</v>
      </c>
      <c r="AP30">
        <f>((AO30+0.00000010773*(AN30^4-AM30^4))-AL30*44100)/(L30*51.4+0.00000043092*AM30^3)</f>
        <v>-6.9904240609289952</v>
      </c>
      <c r="AQ30">
        <f>0.61365*EXP(17.502*J30/(240.97+J30))</f>
        <v>3.7477669305640027</v>
      </c>
      <c r="AR30">
        <f>AQ30*1000/AA30</f>
        <v>42.404548422524101</v>
      </c>
      <c r="AS30">
        <f>(AR30-U30)</f>
        <v>16.012340323158867</v>
      </c>
      <c r="AT30">
        <f>IF(D30,P30,(O30+P30)/2)</f>
        <v>27.70374584197998</v>
      </c>
      <c r="AU30">
        <f>0.61365*EXP(17.502*AT30/(240.97+AT30))</f>
        <v>3.7297921986148461</v>
      </c>
      <c r="AV30">
        <f>IF(AS30&lt;&gt;0,(1000-(AR30+U30)/2)/AS30*AL30,0)</f>
        <v>1.1939487742186634</v>
      </c>
      <c r="AW30">
        <f>U30*AA30/1000</f>
        <v>2.3325763018107102</v>
      </c>
      <c r="AX30">
        <f>(AU30-AW30)</f>
        <v>1.3972158968041359</v>
      </c>
      <c r="AY30">
        <f>1/(1.6/F30+1.37/N30)</f>
        <v>0.77738914184111751</v>
      </c>
      <c r="AZ30">
        <f>G30*AA30*0.001</f>
        <v>33.709474373209716</v>
      </c>
      <c r="BA30">
        <f>G30/S30</f>
        <v>0.97245136488745132</v>
      </c>
      <c r="BB30">
        <f>(1-AL30*AA30/AQ30/F30)*100</f>
        <v>71.802058465249829</v>
      </c>
      <c r="BC30">
        <f>(S30-E30/(N30/1.35))</f>
        <v>391.98101451089866</v>
      </c>
      <c r="BD30">
        <f>E30*BB30/100/BC30</f>
        <v>1.3576962420745924E-3</v>
      </c>
    </row>
    <row r="31" spans="1:56" x14ac:dyDescent="0.25">
      <c r="A31" s="1" t="s">
        <v>1</v>
      </c>
      <c r="B31" s="1" t="s">
        <v>10667</v>
      </c>
      <c r="K31" s="1">
        <f t="shared" si="0"/>
        <v>2.72</v>
      </c>
    </row>
    <row r="32" spans="1:56" x14ac:dyDescent="0.25">
      <c r="A32" s="1" t="s">
        <v>1</v>
      </c>
      <c r="B32" s="1" t="s">
        <v>10666</v>
      </c>
      <c r="K32" s="1">
        <f t="shared" si="0"/>
        <v>2.72</v>
      </c>
    </row>
    <row r="33" spans="1:56" x14ac:dyDescent="0.25">
      <c r="A33" s="1">
        <v>6</v>
      </c>
      <c r="B33" s="1" t="s">
        <v>10665</v>
      </c>
      <c r="C33" s="1">
        <v>1261.0000046491623</v>
      </c>
      <c r="D33" s="1">
        <v>0</v>
      </c>
      <c r="E33">
        <f>(R33-S33*(1000-T33)/(1000-U33))*AK33</f>
        <v>2.0458839178241397</v>
      </c>
      <c r="F33">
        <f>IF(AV33&lt;&gt;0,1/(1/AV33-1/N33),0)</f>
        <v>1.746336089983036</v>
      </c>
      <c r="G33">
        <f>((AY33-AL33/2)*S33-E33)/(AY33+AL33/2)</f>
        <v>379.10212786125521</v>
      </c>
      <c r="H33">
        <f>AL33*1000</f>
        <v>19.956930432442316</v>
      </c>
      <c r="I33">
        <f>(AQ33-AW33)</f>
        <v>1.373190892352107</v>
      </c>
      <c r="J33">
        <f>(P33+AP33*D33)</f>
        <v>27.673803329467773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27.567939758300781</v>
      </c>
      <c r="P33" s="1">
        <v>27.673803329467773</v>
      </c>
      <c r="Q33" s="1">
        <v>27.663984298706055</v>
      </c>
      <c r="R33" s="1">
        <v>400.05126953125</v>
      </c>
      <c r="S33" s="1">
        <v>391.13308715820313</v>
      </c>
      <c r="T33" s="1">
        <v>9.0053930282592773</v>
      </c>
      <c r="U33" s="1">
        <v>26.590877532958984</v>
      </c>
      <c r="V33" s="1">
        <v>21.508787155151367</v>
      </c>
      <c r="W33" s="1">
        <v>63.51055908203125</v>
      </c>
      <c r="X33" s="1">
        <v>300.4718017578125</v>
      </c>
      <c r="Y33" s="1">
        <v>301.165771484375</v>
      </c>
      <c r="Z33" s="1">
        <v>10.01491641998291</v>
      </c>
      <c r="AA33" s="1">
        <v>88.379234313964844</v>
      </c>
      <c r="AB33" s="1">
        <v>0.36144393682479858</v>
      </c>
      <c r="AC33" s="1">
        <v>1.0266529321670532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1.1046757417566635</v>
      </c>
      <c r="AL33">
        <f>(U33-T33)/(1000-U33)*AK33</f>
        <v>1.9956930432442316E-2</v>
      </c>
      <c r="AM33">
        <f>(P33+273.15)</f>
        <v>300.82380332946775</v>
      </c>
      <c r="AN33">
        <f>(O33+273.15)</f>
        <v>300.71793975830076</v>
      </c>
      <c r="AO33">
        <f>(Y33*AG33+Z33*AH33)*AI33</f>
        <v>48.18652236044727</v>
      </c>
      <c r="AP33">
        <f>((AO33+0.00000010773*(AN33^4-AM33^4))-AL33*44100)/(L33*51.4+0.00000043092*AM33^3)</f>
        <v>-6.8439578056816472</v>
      </c>
      <c r="AQ33">
        <f>0.61365*EXP(17.502*J33/(240.97+J33))</f>
        <v>3.7232722884514327</v>
      </c>
      <c r="AR33">
        <f>AQ33*1000/AA33</f>
        <v>42.12836100417671</v>
      </c>
      <c r="AS33">
        <f>(AR33-U33)</f>
        <v>15.537483471217726</v>
      </c>
      <c r="AT33">
        <f>IF(D33,P33,(O33+P33)/2)</f>
        <v>27.620871543884277</v>
      </c>
      <c r="AU33">
        <f>0.61365*EXP(17.502*AT33/(240.97+AT33))</f>
        <v>3.7117708469112118</v>
      </c>
      <c r="AV33">
        <f>IF(AS33&lt;&gt;0,(1000-(AR33+U33)/2)/AS33*AL33,0)</f>
        <v>1.240304965518586</v>
      </c>
      <c r="AW33">
        <f>U33*AA33/1000</f>
        <v>2.3500813960993256</v>
      </c>
      <c r="AX33">
        <f>(AU33-AW33)</f>
        <v>1.3616894508118862</v>
      </c>
      <c r="AY33">
        <f>1/(1.6/F33+1.37/N33)</f>
        <v>0.80888389520802584</v>
      </c>
      <c r="AZ33">
        <f>G33*AA33*0.001</f>
        <v>33.504755787172535</v>
      </c>
      <c r="BA33">
        <f>G33/S33</f>
        <v>0.9692407528487057</v>
      </c>
      <c r="BB33">
        <f>(1-AL33*AA33/AQ33/F33)*100</f>
        <v>72.873650633228024</v>
      </c>
      <c r="BC33">
        <f>(S33-E33/(N33/1.35))</f>
        <v>390.48782577447014</v>
      </c>
      <c r="BD33">
        <f>E33*BB33/100/BC33</f>
        <v>3.8180711413462881E-3</v>
      </c>
    </row>
    <row r="34" spans="1:56" x14ac:dyDescent="0.25">
      <c r="A34" s="1" t="s">
        <v>1</v>
      </c>
      <c r="B34" s="1" t="s">
        <v>10664</v>
      </c>
      <c r="K34" s="1">
        <f t="shared" si="0"/>
        <v>2.72</v>
      </c>
    </row>
    <row r="35" spans="1:56" x14ac:dyDescent="0.25">
      <c r="A35" s="1" t="s">
        <v>1</v>
      </c>
      <c r="B35" s="1" t="s">
        <v>10663</v>
      </c>
      <c r="K35" s="1">
        <f t="shared" si="0"/>
        <v>2.72</v>
      </c>
    </row>
    <row r="36" spans="1:56" x14ac:dyDescent="0.25">
      <c r="A36" s="1">
        <v>7</v>
      </c>
      <c r="B36" s="1" t="s">
        <v>10662</v>
      </c>
      <c r="C36" s="1">
        <v>1464.0000046491623</v>
      </c>
      <c r="D36" s="1">
        <v>0</v>
      </c>
      <c r="E36">
        <f>(R36-S36*(1000-T36)/(1000-U36))*AK36</f>
        <v>2.7298608757955942</v>
      </c>
      <c r="F36">
        <f>IF(AV36&lt;&gt;0,1/(1/AV36-1/N36),0)</f>
        <v>1.8627922737097566</v>
      </c>
      <c r="G36">
        <f>((AY36-AL36/2)*S36-E36)/(AY36+AL36/2)</f>
        <v>377.86882525358146</v>
      </c>
      <c r="H36">
        <f>AL36*1000</f>
        <v>20.368975262148005</v>
      </c>
      <c r="I36">
        <f>(AQ36-AW36)</f>
        <v>1.3389729800098271</v>
      </c>
      <c r="J36">
        <f>(P36+AP36*D36)</f>
        <v>27.684598922729492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27.550832748413086</v>
      </c>
      <c r="P36" s="1">
        <v>27.684598922729492</v>
      </c>
      <c r="Q36" s="1">
        <v>27.630702972412109</v>
      </c>
      <c r="R36" s="1">
        <v>399.97921752929688</v>
      </c>
      <c r="S36" s="1">
        <v>390.31118774414063</v>
      </c>
      <c r="T36" s="1">
        <v>9.0644674301147461</v>
      </c>
      <c r="U36" s="1">
        <v>27.005289077758789</v>
      </c>
      <c r="V36" s="1">
        <v>21.671030044555664</v>
      </c>
      <c r="W36" s="1">
        <v>64.5633544921875</v>
      </c>
      <c r="X36" s="1">
        <v>300.47354125976563</v>
      </c>
      <c r="Y36" s="1">
        <v>499.14959716796875</v>
      </c>
      <c r="Z36" s="1">
        <v>10.250362396240234</v>
      </c>
      <c r="AA36" s="1">
        <v>88.377090454101563</v>
      </c>
      <c r="AB36" s="1">
        <v>0.38967269659042358</v>
      </c>
      <c r="AC36" s="1">
        <v>1.0327355861663818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1.1046821369844322</v>
      </c>
      <c r="AL36">
        <f>(U36-T36)/(1000-U36)*AK36</f>
        <v>2.0368975262148006E-2</v>
      </c>
      <c r="AM36">
        <f>(P36+273.15)</f>
        <v>300.83459892272947</v>
      </c>
      <c r="AN36">
        <f>(O36+273.15)</f>
        <v>300.70083274841306</v>
      </c>
      <c r="AO36">
        <f>(Y36*AG36+Z36*AH36)*AI36</f>
        <v>79.863933761776934</v>
      </c>
      <c r="AP36">
        <f>((AO36+0.00000010773*(AN36^4-AM36^4))-AL36*44100)/(L36*51.4+0.00000043092*AM36^3)</f>
        <v>-6.735627888459315</v>
      </c>
      <c r="AQ36">
        <f>0.61365*EXP(17.502*J36/(240.97+J36))</f>
        <v>3.7256218555740768</v>
      </c>
      <c r="AR36">
        <f>AQ36*1000/AA36</f>
        <v>42.155968661459497</v>
      </c>
      <c r="AS36">
        <f>(AR36-U36)</f>
        <v>15.150679583700708</v>
      </c>
      <c r="AT36">
        <f>IF(D36,P36,(O36+P36)/2)</f>
        <v>27.617715835571289</v>
      </c>
      <c r="AU36">
        <f>0.61365*EXP(17.502*AT36/(240.97+AT36))</f>
        <v>3.71108612975046</v>
      </c>
      <c r="AV36">
        <f>IF(AS36&lt;&gt;0,(1000-(AR36+U36)/2)/AS36*AL36,0)</f>
        <v>1.2979353948788439</v>
      </c>
      <c r="AW36">
        <f>U36*AA36/1000</f>
        <v>2.3866488755642496</v>
      </c>
      <c r="AX36">
        <f>(AU36-AW36)</f>
        <v>1.3244372541862104</v>
      </c>
      <c r="AY36">
        <f>1/(1.6/F36+1.37/N36)</f>
        <v>0.84818142250852657</v>
      </c>
      <c r="AZ36">
        <f>G36*AA36*0.001</f>
        <v>33.394947349220864</v>
      </c>
      <c r="BA36">
        <f>G36/S36</f>
        <v>0.96812194248780936</v>
      </c>
      <c r="BB36">
        <f>(1-AL36*AA36/AQ36/F36)*100</f>
        <v>74.061450894462951</v>
      </c>
      <c r="BC36">
        <f>(S36-E36/(N36/1.35))</f>
        <v>389.45020350609656</v>
      </c>
      <c r="BD36">
        <f>E36*BB36/100/BC36</f>
        <v>5.1913557980278746E-3</v>
      </c>
    </row>
    <row r="37" spans="1:56" x14ac:dyDescent="0.25">
      <c r="A37" s="1" t="s">
        <v>1</v>
      </c>
      <c r="B37" s="1" t="s">
        <v>10661</v>
      </c>
      <c r="K37" s="1">
        <f t="shared" si="0"/>
        <v>2.72</v>
      </c>
    </row>
    <row r="38" spans="1:56" x14ac:dyDescent="0.25">
      <c r="A38" s="1" t="s">
        <v>1</v>
      </c>
      <c r="B38" s="1" t="s">
        <v>10660</v>
      </c>
      <c r="K38" s="1">
        <f t="shared" si="0"/>
        <v>2.72</v>
      </c>
    </row>
    <row r="39" spans="1:56" x14ac:dyDescent="0.25">
      <c r="A39" s="1">
        <v>8</v>
      </c>
      <c r="B39" s="1" t="s">
        <v>10659</v>
      </c>
      <c r="C39" s="1">
        <v>1667.0000046491623</v>
      </c>
      <c r="D39" s="1">
        <v>0</v>
      </c>
      <c r="E39">
        <f>(R39-S39*(1000-T39)/(1000-U39))*AK39</f>
        <v>3.264657828984812</v>
      </c>
      <c r="F39">
        <f>IF(AV39&lt;&gt;0,1/(1/AV39-1/N39),0)</f>
        <v>2.0677537368411043</v>
      </c>
      <c r="G39">
        <f>((AY39-AL39/2)*S39-E39)/(AY39+AL39/2)</f>
        <v>377.4314861650343</v>
      </c>
      <c r="H39">
        <f>AL39*1000</f>
        <v>21.011650628703663</v>
      </c>
      <c r="I39">
        <f>(AQ39-AW39)</f>
        <v>1.2853808800070854</v>
      </c>
      <c r="J39">
        <f>(P39+AP39*D39)</f>
        <v>27.682859420776367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27.572736740112305</v>
      </c>
      <c r="P39" s="1">
        <v>27.682859420776367</v>
      </c>
      <c r="Q39" s="1">
        <v>27.637825012207031</v>
      </c>
      <c r="R39" s="1">
        <v>400.19046020507813</v>
      </c>
      <c r="S39" s="1">
        <v>389.81967163085938</v>
      </c>
      <c r="T39" s="1">
        <v>9.1113119125366211</v>
      </c>
      <c r="U39" s="1">
        <v>27.608360290527344</v>
      </c>
      <c r="V39" s="1">
        <v>21.754383087158203</v>
      </c>
      <c r="W39" s="1">
        <v>65.918373107910156</v>
      </c>
      <c r="X39" s="1">
        <v>300.44699096679688</v>
      </c>
      <c r="Y39" s="1">
        <v>750.3275146484375</v>
      </c>
      <c r="Z39" s="1">
        <v>9.9848661422729492</v>
      </c>
      <c r="AA39" s="1">
        <v>88.374038696289063</v>
      </c>
      <c r="AB39" s="1">
        <v>0.51460403203964233</v>
      </c>
      <c r="AC39" s="1">
        <v>1.0346899032592773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1.1045845256132234</v>
      </c>
      <c r="AL39">
        <f>(U39-T39)/(1000-U39)*AK39</f>
        <v>2.1011650628703662E-2</v>
      </c>
      <c r="AM39">
        <f>(P39+273.15)</f>
        <v>300.83285942077634</v>
      </c>
      <c r="AN39">
        <f>(O39+273.15)</f>
        <v>300.72273674011228</v>
      </c>
      <c r="AO39">
        <f>(Y39*AG39+Z39*AH39)*AI39</f>
        <v>120.0523996603697</v>
      </c>
      <c r="AP39">
        <f>((AO39+0.00000010773*(AN39^4-AM39^4))-AL39*44100)/(L39*51.4+0.00000043092*AM39^3)</f>
        <v>-6.6360510002609052</v>
      </c>
      <c r="AQ39">
        <f>0.61365*EXP(17.502*J39/(240.97+J39))</f>
        <v>3.7252431806632393</v>
      </c>
      <c r="AR39">
        <f>AQ39*1000/AA39</f>
        <v>42.153139492307339</v>
      </c>
      <c r="AS39">
        <f>(AR39-U39)</f>
        <v>14.544779201779996</v>
      </c>
      <c r="AT39">
        <f>IF(D39,P39,(O39+P39)/2)</f>
        <v>27.627798080444336</v>
      </c>
      <c r="AU39">
        <f>0.61365*EXP(17.502*AT39/(240.97+AT39))</f>
        <v>3.7132741348703977</v>
      </c>
      <c r="AV39">
        <f>IF(AS39&lt;&gt;0,(1000-(AR39+U39)/2)/AS39*AL39,0)</f>
        <v>1.3942286931269665</v>
      </c>
      <c r="AW39">
        <f>U39*AA39/1000</f>
        <v>2.4398623006561539</v>
      </c>
      <c r="AX39">
        <f>(AU39-AW39)</f>
        <v>1.2734118342142438</v>
      </c>
      <c r="AY39">
        <f>1/(1.6/F39+1.37/N39)</f>
        <v>0.91419881436755412</v>
      </c>
      <c r="AZ39">
        <f>G39*AA39*0.001</f>
        <v>33.355144763546633</v>
      </c>
      <c r="BA39">
        <f>G39/S39</f>
        <v>0.96822072776882306</v>
      </c>
      <c r="BB39">
        <f>(1-AL39*AA39/AQ39/F39)*100</f>
        <v>75.8936514902623</v>
      </c>
      <c r="BC39">
        <f>(S39-E39/(N39/1.35))</f>
        <v>388.79001515338638</v>
      </c>
      <c r="BD39">
        <f>E39*BB39/100/BC39</f>
        <v>6.3727666311126875E-3</v>
      </c>
    </row>
    <row r="40" spans="1:56" x14ac:dyDescent="0.25">
      <c r="A40" s="1" t="s">
        <v>1</v>
      </c>
      <c r="B40" s="1" t="s">
        <v>10658</v>
      </c>
      <c r="K40" s="1">
        <f t="shared" si="0"/>
        <v>2.72</v>
      </c>
    </row>
    <row r="41" spans="1:56" x14ac:dyDescent="0.25">
      <c r="A41" s="1" t="s">
        <v>1</v>
      </c>
      <c r="B41" s="1" t="s">
        <v>10657</v>
      </c>
      <c r="K41" s="1">
        <f t="shared" si="0"/>
        <v>2.72</v>
      </c>
    </row>
    <row r="42" spans="1:56" x14ac:dyDescent="0.25">
      <c r="A42" s="1">
        <v>9</v>
      </c>
      <c r="B42" s="1" t="s">
        <v>10656</v>
      </c>
      <c r="C42" s="1">
        <v>1870.0000046491623</v>
      </c>
      <c r="D42" s="1">
        <v>0</v>
      </c>
      <c r="E42">
        <f>(R42-S42*(1000-T42)/(1000-U42))*AK42</f>
        <v>3.6217491651683034</v>
      </c>
      <c r="F42">
        <f>IF(AV42&lt;&gt;0,1/(1/AV42-1/N42),0)</f>
        <v>2.309599862780737</v>
      </c>
      <c r="G42">
        <f>((AY42-AL42/2)*S42-E42)/(AY42+AL42/2)</f>
        <v>376.83176346907379</v>
      </c>
      <c r="H42">
        <f>AL42*1000</f>
        <v>21.717698888748629</v>
      </c>
      <c r="I42">
        <f>(AQ42-AW42)</f>
        <v>1.2342603393693627</v>
      </c>
      <c r="J42">
        <f>(P42+AP42*D42)</f>
        <v>27.712806701660156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27.606067657470703</v>
      </c>
      <c r="P42" s="1">
        <v>27.712806701660156</v>
      </c>
      <c r="Q42" s="1">
        <v>27.652395248413086</v>
      </c>
      <c r="R42" s="1">
        <v>399.84603881835938</v>
      </c>
      <c r="S42" s="1">
        <v>388.92184448242188</v>
      </c>
      <c r="T42" s="1">
        <v>9.1582937240600586</v>
      </c>
      <c r="U42" s="1">
        <v>28.26161003112793</v>
      </c>
      <c r="V42" s="1">
        <v>21.823232650756836</v>
      </c>
      <c r="W42" s="1">
        <v>67.344390869140625</v>
      </c>
      <c r="X42" s="1">
        <v>300.4853515625</v>
      </c>
      <c r="Y42" s="1">
        <v>999.2315673828125</v>
      </c>
      <c r="Z42" s="1">
        <v>10.10106372833252</v>
      </c>
      <c r="AA42" s="1">
        <v>88.371002197265625</v>
      </c>
      <c r="AB42" s="1">
        <v>0.60707533359527588</v>
      </c>
      <c r="AC42" s="1">
        <v>1.034041166305542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1.1047255572150734</v>
      </c>
      <c r="AL42">
        <f>(U42-T42)/(1000-U42)*AK42</f>
        <v>2.1717698888748627E-2</v>
      </c>
      <c r="AM42">
        <f>(P42+273.15)</f>
        <v>300.86280670166013</v>
      </c>
      <c r="AN42">
        <f>(O42+273.15)</f>
        <v>300.75606765747068</v>
      </c>
      <c r="AO42">
        <f>(Y42*AG42+Z42*AH42)*AI42</f>
        <v>159.87704720771944</v>
      </c>
      <c r="AP42">
        <f>((AO42+0.00000010773*(AN42^4-AM42^4))-AL42*44100)/(L42*51.4+0.00000043092*AM42^3)</f>
        <v>-6.5641730693023748</v>
      </c>
      <c r="AQ42">
        <f>0.61365*EXP(17.502*J42/(240.97+J42))</f>
        <v>3.731767141528433</v>
      </c>
      <c r="AR42">
        <f>AQ42*1000/AA42</f>
        <v>42.22841258717672</v>
      </c>
      <c r="AS42">
        <f>(AR42-U42)</f>
        <v>13.966802556048791</v>
      </c>
      <c r="AT42">
        <f>IF(D42,P42,(O42+P42)/2)</f>
        <v>27.65943717956543</v>
      </c>
      <c r="AU42">
        <f>0.61365*EXP(17.502*AT42/(240.97+AT42))</f>
        <v>3.7201476259163111</v>
      </c>
      <c r="AV42">
        <f>IF(AS42&lt;&gt;0,(1000-(AR42+U42)/2)/AS42*AL42,0)</f>
        <v>1.5001470996475024</v>
      </c>
      <c r="AW42">
        <f>U42*AA42/1000</f>
        <v>2.4975068021590703</v>
      </c>
      <c r="AX42">
        <f>(AU42-AW42)</f>
        <v>1.2226408237572408</v>
      </c>
      <c r="AY42">
        <f>1/(1.6/F42+1.37/N42)</f>
        <v>0.98733435220334476</v>
      </c>
      <c r="AZ42">
        <f>G42*AA42*0.001</f>
        <v>33.301000597525004</v>
      </c>
      <c r="BA42">
        <f>G42/S42</f>
        <v>0.96891385458320656</v>
      </c>
      <c r="BB42">
        <f>(1-AL42*AA42/AQ42/F42)*100</f>
        <v>77.732456661377938</v>
      </c>
      <c r="BC42">
        <f>(S42-E42/(N42/1.35))</f>
        <v>387.77956321343584</v>
      </c>
      <c r="BD42">
        <f>E42*BB42/100/BC42</f>
        <v>7.2599870319847862E-3</v>
      </c>
    </row>
    <row r="43" spans="1:56" x14ac:dyDescent="0.25">
      <c r="A43" s="1" t="s">
        <v>1</v>
      </c>
      <c r="B43" s="1" t="s">
        <v>10655</v>
      </c>
      <c r="K43" s="1">
        <f t="shared" si="0"/>
        <v>2.72</v>
      </c>
    </row>
    <row r="44" spans="1:56" x14ac:dyDescent="0.25">
      <c r="A44" s="1" t="s">
        <v>1</v>
      </c>
      <c r="B44" s="1" t="s">
        <v>10654</v>
      </c>
      <c r="K44" s="1">
        <f t="shared" si="0"/>
        <v>2.72</v>
      </c>
    </row>
    <row r="45" spans="1:56" x14ac:dyDescent="0.25">
      <c r="A45" s="1">
        <v>10</v>
      </c>
      <c r="B45" s="1" t="s">
        <v>10653</v>
      </c>
      <c r="C45" s="1">
        <v>2073.0000046491623</v>
      </c>
      <c r="D45" s="1">
        <v>0</v>
      </c>
      <c r="E45">
        <f>(R45-S45*(1000-T45)/(1000-U45))*AK45</f>
        <v>3.8169596831976578</v>
      </c>
      <c r="F45">
        <f>IF(AV45&lt;&gt;0,1/(1/AV45-1/N45),0)</f>
        <v>2.5508735706664205</v>
      </c>
      <c r="G45">
        <f>((AY45-AL45/2)*S45-E45)/(AY45+AL45/2)</f>
        <v>376.99303664530942</v>
      </c>
      <c r="H45">
        <f>AL45*1000</f>
        <v>22.492254278253007</v>
      </c>
      <c r="I45">
        <f>(AQ45-AW45)</f>
        <v>1.1990424660857713</v>
      </c>
      <c r="J45">
        <f>(P45+AP45*D45)</f>
        <v>27.838579177856445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27.653564453125</v>
      </c>
      <c r="P45" s="1">
        <v>27.838579177856445</v>
      </c>
      <c r="Q45" s="1">
        <v>27.686000823974609</v>
      </c>
      <c r="R45" s="1">
        <v>400.13690185546875</v>
      </c>
      <c r="S45" s="1">
        <v>388.76687622070313</v>
      </c>
      <c r="T45" s="1">
        <v>9.2036237716674805</v>
      </c>
      <c r="U45" s="1">
        <v>28.973068237304688</v>
      </c>
      <c r="V45" s="1">
        <v>21.869192123413086</v>
      </c>
      <c r="W45" s="1">
        <v>68.8443603515625</v>
      </c>
      <c r="X45" s="1">
        <v>300.49600219726563</v>
      </c>
      <c r="Y45" s="1">
        <v>1250.052734375</v>
      </c>
      <c r="Z45" s="1">
        <v>10.060507774353027</v>
      </c>
      <c r="AA45" s="1">
        <v>88.365959167480469</v>
      </c>
      <c r="AB45" s="1">
        <v>0.75379621982574463</v>
      </c>
      <c r="AC45" s="1">
        <v>1.0442005395889282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1.1047647139605352</v>
      </c>
      <c r="AL45">
        <f>(U45-T45)/(1000-U45)*AK45</f>
        <v>2.2492254278253007E-2</v>
      </c>
      <c r="AM45">
        <f>(P45+273.15)</f>
        <v>300.98857917785642</v>
      </c>
      <c r="AN45">
        <f>(O45+273.15)</f>
        <v>300.80356445312498</v>
      </c>
      <c r="AO45">
        <f>(Y45*AG45+Z45*AH45)*AI45</f>
        <v>200.00843302946305</v>
      </c>
      <c r="AP45">
        <f>((AO45+0.00000010773*(AN45^4-AM45^4))-AL45*44100)/(L45*51.4+0.00000043092*AM45^3)</f>
        <v>-6.5218738366254989</v>
      </c>
      <c r="AQ45">
        <f>0.61365*EXP(17.502*J45/(240.97+J45))</f>
        <v>3.7592754309000624</v>
      </c>
      <c r="AR45">
        <f>AQ45*1000/AA45</f>
        <v>42.542122173710446</v>
      </c>
      <c r="AS45">
        <f>(AR45-U45)</f>
        <v>13.569053936405759</v>
      </c>
      <c r="AT45">
        <f>IF(D45,P45,(O45+P45)/2)</f>
        <v>27.746071815490723</v>
      </c>
      <c r="AU45">
        <f>0.61365*EXP(17.502*AT45/(240.97+AT45))</f>
        <v>3.7390255717596541</v>
      </c>
      <c r="AV45">
        <f>IF(AS45&lt;&gt;0,(1000-(AR45+U45)/2)/AS45*AL45,0)</f>
        <v>1.5983417455746896</v>
      </c>
      <c r="AW45">
        <f>U45*AA45/1000</f>
        <v>2.5602329648142912</v>
      </c>
      <c r="AX45">
        <f>(AU45-AW45)</f>
        <v>1.1787926069453629</v>
      </c>
      <c r="AY45">
        <f>1/(1.6/F45+1.37/N45)</f>
        <v>1.0556278554457537</v>
      </c>
      <c r="AZ45">
        <f>G45*AA45*0.001</f>
        <v>33.313351282623884</v>
      </c>
      <c r="BA45">
        <f>G45/S45</f>
        <v>0.96971491066870186</v>
      </c>
      <c r="BB45">
        <f>(1-AL45*AA45/AQ45/F45)*100</f>
        <v>79.27355109989918</v>
      </c>
      <c r="BC45">
        <f>(S45-E45/(N45/1.35))</f>
        <v>387.56302654703615</v>
      </c>
      <c r="BD45">
        <f>E45*BB45/100/BC45</f>
        <v>7.807348167034241E-3</v>
      </c>
    </row>
    <row r="46" spans="1:56" x14ac:dyDescent="0.25">
      <c r="A46" s="1" t="s">
        <v>1</v>
      </c>
      <c r="B46" s="1" t="s">
        <v>10652</v>
      </c>
      <c r="K46" s="1">
        <f t="shared" si="0"/>
        <v>2.72</v>
      </c>
    </row>
    <row r="47" spans="1:56" x14ac:dyDescent="0.25">
      <c r="A47" s="1" t="s">
        <v>1</v>
      </c>
      <c r="B47" s="1" t="s">
        <v>10651</v>
      </c>
      <c r="K47" s="1">
        <f t="shared" si="0"/>
        <v>2.72</v>
      </c>
    </row>
    <row r="48" spans="1:56" x14ac:dyDescent="0.25">
      <c r="A48" s="1">
        <v>11</v>
      </c>
      <c r="B48" s="1" t="s">
        <v>10650</v>
      </c>
      <c r="C48" s="1">
        <v>2276.5000046379864</v>
      </c>
      <c r="D48" s="1">
        <v>0</v>
      </c>
      <c r="E48">
        <f>(R48-S48*(1000-T48)/(1000-U48))*AK48</f>
        <v>4.1810695924295684</v>
      </c>
      <c r="F48">
        <f>IF(AV48&lt;&gt;0,1/(1/AV48-1/N48),0)</f>
        <v>3.0582340037837645</v>
      </c>
      <c r="G48">
        <f>((AY48-AL48/2)*S48-E48)/(AY48+AL48/2)</f>
        <v>376.84354315316614</v>
      </c>
      <c r="H48">
        <f>AL48*1000</f>
        <v>23.526753118377158</v>
      </c>
      <c r="I48">
        <f>(AQ48-AW48)</f>
        <v>1.1231348381571302</v>
      </c>
      <c r="J48">
        <f>(P48+AP48*D48)</f>
        <v>27.872447967529297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27.734907150268555</v>
      </c>
      <c r="P48" s="1">
        <v>27.872447967529297</v>
      </c>
      <c r="Q48" s="1">
        <v>27.744239807128906</v>
      </c>
      <c r="R48" s="1">
        <v>400.00234985351563</v>
      </c>
      <c r="S48" s="1">
        <v>387.95556640625</v>
      </c>
      <c r="T48" s="1">
        <v>9.2591047286987305</v>
      </c>
      <c r="U48" s="1">
        <v>29.918394088745117</v>
      </c>
      <c r="V48" s="1">
        <v>21.895137786865234</v>
      </c>
      <c r="W48" s="1">
        <v>70.748458862304688</v>
      </c>
      <c r="X48" s="1">
        <v>300.48568725585938</v>
      </c>
      <c r="Y48" s="1">
        <v>1599.4664306640625</v>
      </c>
      <c r="Z48" s="1">
        <v>10.13258171081543</v>
      </c>
      <c r="AA48" s="1">
        <v>88.359634399414063</v>
      </c>
      <c r="AB48" s="1">
        <v>0.84844493865966797</v>
      </c>
      <c r="AC48" s="1">
        <v>1.0555785894393921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1.1047267913818355</v>
      </c>
      <c r="AL48">
        <f>(U48-T48)/(1000-U48)*AK48</f>
        <v>2.352675311837716E-2</v>
      </c>
      <c r="AM48">
        <f>(P48+273.15)</f>
        <v>301.02244796752927</v>
      </c>
      <c r="AN48">
        <f>(O48+273.15)</f>
        <v>300.88490715026853</v>
      </c>
      <c r="AO48">
        <f>(Y48*AG48+Z48*AH48)*AI48</f>
        <v>255.91462318611229</v>
      </c>
      <c r="AP48">
        <f>((AO48+0.00000010773*(AN48^4-AM48^4))-AL48*44100)/(L48*51.4+0.00000043092*AM48^3)</f>
        <v>-6.4326234437612113</v>
      </c>
      <c r="AQ48">
        <f>0.61365*EXP(17.502*J48/(240.97+J48))</f>
        <v>3.7667132016562395</v>
      </c>
      <c r="AR48">
        <f>AQ48*1000/AA48</f>
        <v>42.629343446912422</v>
      </c>
      <c r="AS48">
        <f>(AR48-U48)</f>
        <v>12.710949358167305</v>
      </c>
      <c r="AT48">
        <f>IF(D48,P48,(O48+P48)/2)</f>
        <v>27.803677558898926</v>
      </c>
      <c r="AU48">
        <f>0.61365*EXP(17.502*AT48/(240.97+AT48))</f>
        <v>3.7516242549971328</v>
      </c>
      <c r="AV48">
        <f>IF(AS48&lt;&gt;0,(1000-(AR48+U48)/2)/AS48*AL48,0)</f>
        <v>1.7837650142677572</v>
      </c>
      <c r="AW48">
        <f>U48*AA48/1000</f>
        <v>2.6435783634991092</v>
      </c>
      <c r="AX48">
        <f>(AU48-AW48)</f>
        <v>1.1080458914980236</v>
      </c>
      <c r="AY48">
        <f>1/(1.6/F48+1.37/N48)</f>
        <v>1.1858947025378206</v>
      </c>
      <c r="AZ48">
        <f>G48*AA48*0.001</f>
        <v>33.297757698793575</v>
      </c>
      <c r="BA48">
        <f>G48/S48</f>
        <v>0.97135748468305816</v>
      </c>
      <c r="BB48">
        <f>(1-AL48*AA48/AQ48/F48)*100</f>
        <v>81.953929968101065</v>
      </c>
      <c r="BC48">
        <f>(S48-E48/(N48/1.35))</f>
        <v>386.63687831882214</v>
      </c>
      <c r="BD48">
        <f>E48*BB48/100/BC48</f>
        <v>8.8624521814800877E-3</v>
      </c>
    </row>
    <row r="49" spans="1:56" x14ac:dyDescent="0.25">
      <c r="A49" s="1" t="s">
        <v>1</v>
      </c>
      <c r="B49" s="1" t="s">
        <v>10649</v>
      </c>
      <c r="K49" s="1">
        <f t="shared" si="0"/>
        <v>2.72</v>
      </c>
    </row>
    <row r="50" spans="1:56" x14ac:dyDescent="0.25">
      <c r="A50" s="1" t="s">
        <v>1</v>
      </c>
      <c r="B50" s="1" t="s">
        <v>10644</v>
      </c>
      <c r="K50" s="1">
        <f t="shared" si="0"/>
        <v>2.72</v>
      </c>
    </row>
    <row r="51" spans="1:56" x14ac:dyDescent="0.25">
      <c r="A51" s="1">
        <v>12</v>
      </c>
      <c r="B51" s="1" t="s">
        <v>10648</v>
      </c>
      <c r="C51" s="1">
        <v>2479.5000046379864</v>
      </c>
      <c r="D51" s="1">
        <v>0</v>
      </c>
      <c r="E51">
        <f>(R51-S51*(1000-T51)/(1000-U51))*AK51</f>
        <v>3.9262903694487803</v>
      </c>
      <c r="F51">
        <f>IF(AV51&lt;&gt;0,1/(1/AV51-1/N51),0)</f>
        <v>4.2697900874331829</v>
      </c>
      <c r="G51">
        <f>((AY51-AL51/2)*S51-E51)/(AY51+AL51/2)</f>
        <v>378.35971089406985</v>
      </c>
      <c r="H51">
        <f>AL51*1000</f>
        <v>24.798862925241483</v>
      </c>
      <c r="I51">
        <f>(AQ51-AW51)</f>
        <v>0.98750070243898636</v>
      </c>
      <c r="J51">
        <f>(P51+AP51*D51)</f>
        <v>27.719022750854492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27.838529586791992</v>
      </c>
      <c r="P51" s="1">
        <v>27.719022750854492</v>
      </c>
      <c r="Q51" s="1">
        <v>27.823467254638672</v>
      </c>
      <c r="R51" s="1">
        <v>399.94479370117188</v>
      </c>
      <c r="S51" s="1">
        <v>387.68719482421875</v>
      </c>
      <c r="T51" s="1">
        <v>9.3225812911987305</v>
      </c>
      <c r="U51" s="1">
        <v>31.074281692504883</v>
      </c>
      <c r="V51" s="1">
        <v>21.911540985107422</v>
      </c>
      <c r="W51" s="1">
        <v>73.036140441894531</v>
      </c>
      <c r="X51" s="1">
        <v>300.46780395507813</v>
      </c>
      <c r="Y51" s="1">
        <v>2000.5897216796875</v>
      </c>
      <c r="Z51" s="1">
        <v>10.027935028076172</v>
      </c>
      <c r="AA51" s="1">
        <v>88.356727600097656</v>
      </c>
      <c r="AB51" s="1">
        <v>1.0480940341949463</v>
      </c>
      <c r="AC51" s="1">
        <v>1.0774602890014648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1.1046610439524929</v>
      </c>
      <c r="AL51">
        <f>(U51-T51)/(1000-U51)*AK51</f>
        <v>2.4798862925241482E-2</v>
      </c>
      <c r="AM51">
        <f>(P51+273.15)</f>
        <v>300.86902275085447</v>
      </c>
      <c r="AN51">
        <f>(O51+273.15)</f>
        <v>300.98852958679197</v>
      </c>
      <c r="AO51">
        <f>(Y51*AG51+Z51*AH51)*AI51</f>
        <v>320.09434831408362</v>
      </c>
      <c r="AP51">
        <f>((AO51+0.00000010773*(AN51^4-AM51^4))-AL51*44100)/(L51*51.4+0.00000043092*AM51^3)</f>
        <v>-6.3424066239762373</v>
      </c>
      <c r="AQ51">
        <f>0.61365*EXP(17.502*J51/(240.97+J51))</f>
        <v>3.7331225453123418</v>
      </c>
      <c r="AR51">
        <f>AQ51*1000/AA51</f>
        <v>42.250574989699089</v>
      </c>
      <c r="AS51">
        <f>(AR51-U51)</f>
        <v>11.176293297194206</v>
      </c>
      <c r="AT51">
        <f>IF(D51,P51,(O51+P51)/2)</f>
        <v>27.778776168823242</v>
      </c>
      <c r="AU51">
        <f>0.61365*EXP(17.502*AT51/(240.97+AT51))</f>
        <v>3.7461736504035472</v>
      </c>
      <c r="AV51">
        <f>IF(AS51&lt;&gt;0,(1000-(AR51+U51)/2)/AS51*AL51,0)</f>
        <v>2.137531268645346</v>
      </c>
      <c r="AW51">
        <f>U51*AA51/1000</f>
        <v>2.7456218428733554</v>
      </c>
      <c r="AX51">
        <f>(AU51-AW51)</f>
        <v>1.0005518075301918</v>
      </c>
      <c r="AY51">
        <f>1/(1.6/F51+1.37/N51)</f>
        <v>1.4392773629620301</v>
      </c>
      <c r="AZ51">
        <f>G51*AA51*0.001</f>
        <v>33.43062591031903</v>
      </c>
      <c r="BA51">
        <f>G51/S51</f>
        <v>0.97594069637925984</v>
      </c>
      <c r="BB51">
        <f>(1-AL51*AA51/AQ51/F51)*100</f>
        <v>86.253484700841597</v>
      </c>
      <c r="BC51">
        <f>(S51-E51/(N51/1.35))</f>
        <v>386.44886280808834</v>
      </c>
      <c r="BD51">
        <f>E51*BB51/100/BC51</f>
        <v>8.7632869159325159E-3</v>
      </c>
    </row>
    <row r="52" spans="1:56" x14ac:dyDescent="0.25">
      <c r="A52" s="1" t="s">
        <v>1</v>
      </c>
      <c r="B52" s="1" t="s">
        <v>10647</v>
      </c>
      <c r="K52" s="2">
        <v>9.6125000000000007</v>
      </c>
    </row>
    <row r="53" spans="1:56" x14ac:dyDescent="0.25">
      <c r="A53" s="1" t="s">
        <v>1</v>
      </c>
      <c r="B53" s="1" t="s">
        <v>10646</v>
      </c>
      <c r="K53" s="2">
        <v>9.6125000000000007</v>
      </c>
    </row>
    <row r="54" spans="1:56" x14ac:dyDescent="0.25">
      <c r="A54" s="1" t="s">
        <v>1</v>
      </c>
      <c r="B54" s="1" t="s">
        <v>10645</v>
      </c>
      <c r="K54" s="2">
        <v>9.6125000000000007</v>
      </c>
    </row>
    <row r="55" spans="1:56" x14ac:dyDescent="0.25">
      <c r="A55" s="1" t="s">
        <v>1</v>
      </c>
      <c r="B55" s="1" t="s">
        <v>10644</v>
      </c>
      <c r="K55" s="2">
        <v>9.6125000000000007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9AEF-735E-49AD-8CEF-63CB61807309}">
  <dimension ref="A1:BH55"/>
  <sheetViews>
    <sheetView topLeftCell="A12" workbookViewId="0">
      <selection activeCell="H29" sqref="H29:H32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2690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2689</v>
      </c>
    </row>
    <row r="12" spans="1:60" x14ac:dyDescent="0.25">
      <c r="A12" s="1" t="s">
        <v>1</v>
      </c>
      <c r="B12" s="1" t="s">
        <v>2688</v>
      </c>
    </row>
    <row r="13" spans="1:60" x14ac:dyDescent="0.25">
      <c r="A13" s="1" t="s">
        <v>1</v>
      </c>
      <c r="B13" s="1" t="s">
        <v>2687</v>
      </c>
    </row>
    <row r="14" spans="1:60" x14ac:dyDescent="0.25">
      <c r="A14" s="1" t="s">
        <v>1</v>
      </c>
      <c r="B14" s="1" t="s">
        <v>2686</v>
      </c>
    </row>
    <row r="15" spans="1:60" x14ac:dyDescent="0.25">
      <c r="A15" s="1" t="s">
        <v>1</v>
      </c>
      <c r="B15" s="1" t="s">
        <v>2685</v>
      </c>
    </row>
    <row r="16" spans="1:60" x14ac:dyDescent="0.25">
      <c r="A16" s="1" t="s">
        <v>1</v>
      </c>
      <c r="B16" s="1" t="s">
        <v>2684</v>
      </c>
    </row>
    <row r="17" spans="1:60" x14ac:dyDescent="0.25">
      <c r="A17" s="1" t="s">
        <v>1</v>
      </c>
      <c r="B17" s="1" t="s">
        <v>2683</v>
      </c>
    </row>
    <row r="18" spans="1:60" x14ac:dyDescent="0.25">
      <c r="A18" s="1">
        <v>1</v>
      </c>
      <c r="B18" s="1" t="s">
        <v>2682</v>
      </c>
      <c r="C18" s="1">
        <v>394.00000386685133</v>
      </c>
      <c r="D18" s="1">
        <v>0</v>
      </c>
      <c r="E18">
        <f>(R18-S18*(1000-T18)/(1000-U18))*AO18</f>
        <v>-4.8322222665001062</v>
      </c>
      <c r="F18">
        <f>IF(AZ18&lt;&gt;0,1/(1/AZ18-1/N18),0)</f>
        <v>4.0118987163627073</v>
      </c>
      <c r="G18">
        <f>((BC18-AP18/2)*S18-E18)/(BC18+AP18/2)</f>
        <v>389.25591427793711</v>
      </c>
      <c r="H18">
        <f>AP18*1000</f>
        <v>29.361584408065873</v>
      </c>
      <c r="I18">
        <f>(AU18-BA18)</f>
        <v>1.2052069068173128</v>
      </c>
      <c r="J18">
        <f>(P18+AT18*D18)</f>
        <v>26.609294891357422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27.785776138305664</v>
      </c>
      <c r="P18" s="1">
        <v>26.609294891357422</v>
      </c>
      <c r="Q18" s="1">
        <v>27.954626083374023</v>
      </c>
      <c r="R18" s="1">
        <v>400.15011596679688</v>
      </c>
      <c r="S18" s="1">
        <v>394.04891967773438</v>
      </c>
      <c r="T18" s="1">
        <v>0.18818062543869019</v>
      </c>
      <c r="U18" s="1">
        <v>26.082609176635742</v>
      </c>
      <c r="V18" s="1">
        <v>0.44136130809783936</v>
      </c>
      <c r="W18" s="1">
        <v>61.174488067626953</v>
      </c>
      <c r="X18" s="1">
        <v>300.37527465820313</v>
      </c>
      <c r="Y18" s="1">
        <v>0.21017780900001526</v>
      </c>
      <c r="Z18" s="1">
        <v>8.9835891723632813</v>
      </c>
      <c r="AA18" s="1">
        <v>87.899162292480469</v>
      </c>
      <c r="AB18" s="1">
        <v>10.345643997192383</v>
      </c>
      <c r="AC18" s="1">
        <v>0.5793997049331665</v>
      </c>
      <c r="AD18" s="1">
        <v>2.5841133669018745E-2</v>
      </c>
      <c r="AE18" s="1">
        <v>2.7566899079829454E-3</v>
      </c>
      <c r="AF18" s="1">
        <v>4.0601152926683426E-2</v>
      </c>
      <c r="AG18" s="1">
        <v>2.304304763674736E-2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1.1043208627139818</v>
      </c>
      <c r="AP18">
        <f>(U18-T18)/(1000-U18)*AO18</f>
        <v>2.9361584408065872E-2</v>
      </c>
      <c r="AQ18">
        <f>(P18+273.15)</f>
        <v>299.7592948913574</v>
      </c>
      <c r="AR18">
        <f>(O18+273.15)</f>
        <v>300.93577613830564</v>
      </c>
      <c r="AS18">
        <f>(Y18*AK18+Z18*AL18)*AM18</f>
        <v>3.3628448688348023E-2</v>
      </c>
      <c r="AT18">
        <f>((AS18+0.00000010773*(AR18^4-AQ18^4))-AP18*44100)/(L18*0.92*2*29.3+0.00000043092*AQ18^3)</f>
        <v>-10.088175413963953</v>
      </c>
      <c r="AU18">
        <f>0.61365*EXP(17.502*J18/(240.97+J18))</f>
        <v>3.4978464038457582</v>
      </c>
      <c r="AV18">
        <f>AU18*1000/AA18</f>
        <v>39.793853691197114</v>
      </c>
      <c r="AW18">
        <f>(AV18-U18)</f>
        <v>13.711244514561372</v>
      </c>
      <c r="AX18">
        <f>IF(D18,P18,(O18+P18)/2)</f>
        <v>27.197535514831543</v>
      </c>
      <c r="AY18">
        <f>0.61365*EXP(17.502*AX18/(240.97+AX18))</f>
        <v>3.6208950763153913</v>
      </c>
      <c r="AZ18">
        <f>IF(AW18&lt;&gt;0,(1000-(AV18+U18)/2)/AW18*AP18,0)</f>
        <v>2.0708890221753062</v>
      </c>
      <c r="BA18">
        <f>U18*AA18/1000</f>
        <v>2.2926394970284454</v>
      </c>
      <c r="BB18">
        <f>(AY18-BA18)</f>
        <v>1.3282555792869459</v>
      </c>
      <c r="BC18">
        <f>1/(1.6/F18+1.37/N18)</f>
        <v>1.3910506408983989</v>
      </c>
      <c r="BD18">
        <f>G18*AA18*0.001</f>
        <v>34.215268782424261</v>
      </c>
      <c r="BE18">
        <f>G18/S18</f>
        <v>0.98783652191276872</v>
      </c>
      <c r="BF18">
        <f>(1-AP18*AA18/AU18/F18)*100</f>
        <v>81.60865344572008</v>
      </c>
      <c r="BG18">
        <f>(S18-E18/(N18/1.35))</f>
        <v>395.57297800725257</v>
      </c>
      <c r="BH18">
        <f>E18*BF18/100/BG18</f>
        <v>-9.9691125087990468E-3</v>
      </c>
    </row>
    <row r="19" spans="1:60" x14ac:dyDescent="0.25">
      <c r="A19" s="1" t="s">
        <v>1</v>
      </c>
      <c r="B19" s="1" t="s">
        <v>2681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2680</v>
      </c>
      <c r="K20" s="1">
        <f t="shared" si="0"/>
        <v>2.72</v>
      </c>
    </row>
    <row r="21" spans="1:60" x14ac:dyDescent="0.25">
      <c r="A21" s="1">
        <v>2</v>
      </c>
      <c r="B21" s="1" t="s">
        <v>2679</v>
      </c>
      <c r="C21" s="1">
        <v>600.5000038780272</v>
      </c>
      <c r="D21" s="1">
        <v>0</v>
      </c>
      <c r="E21">
        <f>(R21-S21*(1000-T21)/(1000-U21))*AO21</f>
        <v>-3.8425755880664298</v>
      </c>
      <c r="F21">
        <f>IF(AZ21&lt;&gt;0,1/(1/AZ21-1/N21),0)</f>
        <v>3.8791741937373669</v>
      </c>
      <c r="G21">
        <f>((BC21-AP21/2)*S21-E21)/(BC21+AP21/2)</f>
        <v>387.92066940226289</v>
      </c>
      <c r="H21">
        <f>AP21*1000</f>
        <v>28.708808933435247</v>
      </c>
      <c r="I21">
        <f>(AU21-BA21)</f>
        <v>1.1998109923737617</v>
      </c>
      <c r="J21">
        <f>(P21+AT21*D21)</f>
        <v>26.347423553466797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27.728063583374023</v>
      </c>
      <c r="P21" s="1">
        <v>26.347423553466797</v>
      </c>
      <c r="Q21" s="1">
        <v>27.946189880371094</v>
      </c>
      <c r="R21" s="1">
        <v>400.06661987304688</v>
      </c>
      <c r="S21" s="1">
        <v>393.32061767578125</v>
      </c>
      <c r="T21" s="1">
        <v>0.20216614007949829</v>
      </c>
      <c r="U21" s="1">
        <v>25.536991119384766</v>
      </c>
      <c r="V21" s="1">
        <v>0.47571352124214172</v>
      </c>
      <c r="W21" s="1">
        <v>60.090641021728516</v>
      </c>
      <c r="X21" s="1">
        <v>300.35269165039063</v>
      </c>
      <c r="Y21" s="1">
        <v>26.428365707397461</v>
      </c>
      <c r="Z21" s="1">
        <v>10.174534797668457</v>
      </c>
      <c r="AA21" s="1">
        <v>87.889839172363281</v>
      </c>
      <c r="AB21" s="1">
        <v>10.183910369873047</v>
      </c>
      <c r="AC21" s="1">
        <v>0.58166897296905518</v>
      </c>
      <c r="AD21" s="1">
        <v>7.666652649641037E-2</v>
      </c>
      <c r="AE21" s="1">
        <v>1.4189924113452435E-2</v>
      </c>
      <c r="AF21" s="1">
        <v>3.7947081029415131E-2</v>
      </c>
      <c r="AG21" s="1">
        <v>6.9601805880665779E-3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1.1042378369499652</v>
      </c>
      <c r="AP21">
        <f>(U21-T21)/(1000-U21)*AO21</f>
        <v>2.8708808933435248E-2</v>
      </c>
      <c r="AQ21">
        <f>(P21+273.15)</f>
        <v>299.49742355346677</v>
      </c>
      <c r="AR21">
        <f>(O21+273.15)</f>
        <v>300.878063583374</v>
      </c>
      <c r="AS21">
        <f>(Y21*AK21+Z21*AL21)*AM21</f>
        <v>4.2285384186683928</v>
      </c>
      <c r="AT21">
        <f>((AS21+0.00000010773*(AR21^4-AQ21^4))-AP21*44100)/(L21*0.92*2*29.3+0.00000043092*AQ21^3)</f>
        <v>-9.8122277091973835</v>
      </c>
      <c r="AU21">
        <f>0.61365*EXP(17.502*J21/(240.97+J21))</f>
        <v>3.444253034802558</v>
      </c>
      <c r="AV21">
        <f>AU21*1000/AA21</f>
        <v>39.18829602188638</v>
      </c>
      <c r="AW21">
        <f>(AV21-U21)</f>
        <v>13.651304902501614</v>
      </c>
      <c r="AX21">
        <f>IF(D21,P21,(O21+P21)/2)</f>
        <v>27.03774356842041</v>
      </c>
      <c r="AY21">
        <f>0.61365*EXP(17.502*AX21/(240.97+AX21))</f>
        <v>3.5871015588555797</v>
      </c>
      <c r="AZ21">
        <f>IF(AW21&lt;&gt;0,(1000-(AV21+U21)/2)/AW21*AP21,0)</f>
        <v>2.0349494924470073</v>
      </c>
      <c r="BA21">
        <f>U21*AA21/1000</f>
        <v>2.2444420424287963</v>
      </c>
      <c r="BB21">
        <f>(AY21-BA21)</f>
        <v>1.3426595164267834</v>
      </c>
      <c r="BC21">
        <f>1/(1.6/F21+1.37/N21)</f>
        <v>1.3651386012162383</v>
      </c>
      <c r="BD21">
        <f>G21*AA21*0.001</f>
        <v>34.094285245400386</v>
      </c>
      <c r="BE21">
        <f>G21/S21</f>
        <v>0.98627087411428405</v>
      </c>
      <c r="BF21">
        <f>(1-AP21*AA21/AU21/F21)*100</f>
        <v>81.114890253047122</v>
      </c>
      <c r="BG21">
        <f>(S21-E21/(N21/1.35))</f>
        <v>394.53254647557907</v>
      </c>
      <c r="BH21">
        <f>E21*BF21/100/BG21</f>
        <v>-7.90023788656786E-3</v>
      </c>
    </row>
    <row r="22" spans="1:60" x14ac:dyDescent="0.25">
      <c r="A22" s="1" t="s">
        <v>1</v>
      </c>
      <c r="B22" s="1" t="s">
        <v>2678</v>
      </c>
      <c r="K22" s="1">
        <f t="shared" si="0"/>
        <v>2.72</v>
      </c>
    </row>
    <row r="23" spans="1:60" x14ac:dyDescent="0.25">
      <c r="A23" s="1" t="s">
        <v>1</v>
      </c>
      <c r="B23" s="1" t="s">
        <v>2677</v>
      </c>
      <c r="K23" s="1">
        <f t="shared" si="0"/>
        <v>2.72</v>
      </c>
    </row>
    <row r="24" spans="1:60" x14ac:dyDescent="0.25">
      <c r="A24" s="1">
        <v>3</v>
      </c>
      <c r="B24" s="1" t="s">
        <v>2676</v>
      </c>
      <c r="C24" s="1">
        <v>806.00000388920307</v>
      </c>
      <c r="D24" s="1">
        <v>0</v>
      </c>
      <c r="E24">
        <f>(R24-S24*(1000-T24)/(1000-U24))*AO24</f>
        <v>-3.1641996403025701</v>
      </c>
      <c r="F24">
        <f>IF(AZ24&lt;&gt;0,1/(1/AZ24-1/N24),0)</f>
        <v>3.7719563175297313</v>
      </c>
      <c r="G24">
        <f>((BC24-AP24/2)*S24-E24)/(BC24+AP24/2)</f>
        <v>386.97926112766601</v>
      </c>
      <c r="H24">
        <f>AP24*1000</f>
        <v>28.216583894265405</v>
      </c>
      <c r="I24">
        <f>(AU24-BA24)</f>
        <v>1.197291964002615</v>
      </c>
      <c r="J24">
        <f>(P24+AT24*D24)</f>
        <v>26.152725219726563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27.648073196411133</v>
      </c>
      <c r="P24" s="1">
        <v>26.152725219726563</v>
      </c>
      <c r="Q24" s="1">
        <v>27.878807067871094</v>
      </c>
      <c r="R24" s="1">
        <v>399.98446655273438</v>
      </c>
      <c r="S24" s="1">
        <v>392.81219482421875</v>
      </c>
      <c r="T24" s="1">
        <v>0.20698103308677673</v>
      </c>
      <c r="U24" s="1">
        <v>25.118976593017578</v>
      </c>
      <c r="V24" s="1">
        <v>0.48929813504219055</v>
      </c>
      <c r="W24" s="1">
        <v>59.380649566650391</v>
      </c>
      <c r="X24" s="1">
        <v>300.34225463867188</v>
      </c>
      <c r="Y24" s="1">
        <v>50.911594390869141</v>
      </c>
      <c r="Z24" s="1">
        <v>9.2030410766601563</v>
      </c>
      <c r="AA24" s="1">
        <v>87.884994506835938</v>
      </c>
      <c r="AB24" s="1">
        <v>10.03632926940918</v>
      </c>
      <c r="AC24" s="1">
        <v>0.58139753341674805</v>
      </c>
      <c r="AD24" s="1">
        <v>6.3524425029754639E-2</v>
      </c>
      <c r="AE24" s="1">
        <v>6.7420611158013344E-3</v>
      </c>
      <c r="AF24" s="1">
        <v>8.4777772426605225E-2</v>
      </c>
      <c r="AG24" s="1">
        <v>2.4397248402237892E-2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1.1041994655833522</v>
      </c>
      <c r="AP24">
        <f>(U24-T24)/(1000-U24)*AO24</f>
        <v>2.8216583894265405E-2</v>
      </c>
      <c r="AQ24">
        <f>(P24+273.15)</f>
        <v>299.30272521972654</v>
      </c>
      <c r="AR24">
        <f>(O24+273.15)</f>
        <v>300.79807319641111</v>
      </c>
      <c r="AS24">
        <f>(Y24*AK24+Z24*AL24)*AM24</f>
        <v>8.1458549204650126</v>
      </c>
      <c r="AT24">
        <f>((AS24+0.00000010773*(AR24^4-AQ24^4))-AP24*44100)/(L24*0.92*2*29.3+0.00000043092*AQ24^3)</f>
        <v>-9.6017555284585949</v>
      </c>
      <c r="AU24">
        <f>0.61365*EXP(17.502*J24/(240.97+J24))</f>
        <v>3.4048730838973054</v>
      </c>
      <c r="AV24">
        <f>AU24*1000/AA24</f>
        <v>38.742371243278221</v>
      </c>
      <c r="AW24">
        <f>(AV24-U24)</f>
        <v>13.623394650260643</v>
      </c>
      <c r="AX24">
        <f>IF(D24,P24,(O24+P24)/2)</f>
        <v>26.900399208068848</v>
      </c>
      <c r="AY24">
        <f>0.61365*EXP(17.502*AX24/(240.97+AX24))</f>
        <v>3.5582757015229243</v>
      </c>
      <c r="AZ24">
        <f>IF(AW24&lt;&gt;0,(1000-(AV24+U24)/2)/AW24*AP24,0)</f>
        <v>2.0050516083618666</v>
      </c>
      <c r="BA24">
        <f>U24*AA24/1000</f>
        <v>2.2075811198946904</v>
      </c>
      <c r="BB24">
        <f>(AY24-BA24)</f>
        <v>1.3506945816282339</v>
      </c>
      <c r="BC24">
        <f>1/(1.6/F24+1.37/N24)</f>
        <v>1.3436336303253662</v>
      </c>
      <c r="BD24">
        <f>G24*AA24*0.001</f>
        <v>34.009670238464359</v>
      </c>
      <c r="BE24">
        <f>G24/S24</f>
        <v>0.98515083346849008</v>
      </c>
      <c r="BF24">
        <f>(1-AP24*AA24/AU24/F24)*100</f>
        <v>80.691364652534475</v>
      </c>
      <c r="BG24">
        <f>(S24-E24/(N24/1.35))</f>
        <v>393.81016729984213</v>
      </c>
      <c r="BH24">
        <f>E24*BF24/100/BG24</f>
        <v>-6.4834178548435727E-3</v>
      </c>
    </row>
    <row r="25" spans="1:60" x14ac:dyDescent="0.25">
      <c r="A25" s="1" t="s">
        <v>1</v>
      </c>
      <c r="B25" s="1" t="s">
        <v>2675</v>
      </c>
      <c r="K25" s="1">
        <f t="shared" si="0"/>
        <v>2.72</v>
      </c>
    </row>
    <row r="26" spans="1:60" x14ac:dyDescent="0.25">
      <c r="A26" s="1" t="s">
        <v>1</v>
      </c>
      <c r="B26" s="1" t="s">
        <v>2674</v>
      </c>
      <c r="K26" s="1">
        <f t="shared" si="0"/>
        <v>2.72</v>
      </c>
    </row>
    <row r="27" spans="1:60" x14ac:dyDescent="0.25">
      <c r="A27" s="1">
        <v>4</v>
      </c>
      <c r="B27" s="1" t="s">
        <v>2673</v>
      </c>
      <c r="C27" s="1">
        <v>1012.5000038780272</v>
      </c>
      <c r="D27" s="1">
        <v>0</v>
      </c>
      <c r="E27">
        <f>(R27-S27*(1000-T27)/(1000-U27))*AO27</f>
        <v>-2.3300739753134097</v>
      </c>
      <c r="F27">
        <f>IF(AZ27&lt;&gt;0,1/(1/AZ27-1/N27),0)</f>
        <v>3.7334990297257509</v>
      </c>
      <c r="G27">
        <f>((BC27-AP27/2)*S27-E27)/(BC27+AP27/2)</f>
        <v>385.66549924368996</v>
      </c>
      <c r="H27">
        <f>AP27*1000</f>
        <v>28.037058626529788</v>
      </c>
      <c r="I27">
        <f>(AU27-BA27)</f>
        <v>1.1963726098474421</v>
      </c>
      <c r="J27">
        <f>(P27+AT27*D27)</f>
        <v>26.082572937011719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27.546279907226563</v>
      </c>
      <c r="P27" s="1">
        <v>26.082572937011719</v>
      </c>
      <c r="Q27" s="1">
        <v>27.794885635375977</v>
      </c>
      <c r="R27" s="1">
        <v>399.92941284179688</v>
      </c>
      <c r="S27" s="1">
        <v>392.08328247070313</v>
      </c>
      <c r="T27" s="1">
        <v>0.20935258269309998</v>
      </c>
      <c r="U27" s="1">
        <v>24.969236373901367</v>
      </c>
      <c r="V27" s="1">
        <v>0.49785596132278442</v>
      </c>
      <c r="W27" s="1">
        <v>59.378692626953125</v>
      </c>
      <c r="X27" s="1">
        <v>300.31088256835938</v>
      </c>
      <c r="Y27" s="1">
        <v>100.87401580810547</v>
      </c>
      <c r="Z27" s="1">
        <v>8.7126550674438477</v>
      </c>
      <c r="AA27" s="1">
        <v>87.884468078613281</v>
      </c>
      <c r="AB27" s="1">
        <v>10.090660095214844</v>
      </c>
      <c r="AC27" s="1">
        <v>0.58375632762908936</v>
      </c>
      <c r="AD27" s="1">
        <v>7.491622120141983E-2</v>
      </c>
      <c r="AE27" s="1">
        <v>8.108002133667469E-3</v>
      </c>
      <c r="AF27" s="1">
        <v>2.8468171134591103E-2</v>
      </c>
      <c r="AG27" s="1">
        <v>2.1461891010403633E-2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1.1040841270895563</v>
      </c>
      <c r="AP27">
        <f>(U27-T27)/(1000-U27)*AO27</f>
        <v>2.8037058626529787E-2</v>
      </c>
      <c r="AQ27">
        <f>(P27+273.15)</f>
        <v>299.2325729370117</v>
      </c>
      <c r="AR27">
        <f>(O27+273.15)</f>
        <v>300.69627990722654</v>
      </c>
      <c r="AS27">
        <f>(Y27*AK27+Z27*AL27)*AM27</f>
        <v>16.139842168543282</v>
      </c>
      <c r="AT27">
        <f>((AS27+0.00000010773*(AR27^4-AQ27^4))-AP27*44100)/(L27*0.92*2*29.3+0.00000043092*AQ27^3)</f>
        <v>-9.4800311489175737</v>
      </c>
      <c r="AU27">
        <f>0.61365*EXP(17.502*J27/(240.97+J27))</f>
        <v>3.3907806668969265</v>
      </c>
      <c r="AV27">
        <f>AU27*1000/AA27</f>
        <v>38.582251688248817</v>
      </c>
      <c r="AW27">
        <f>(AV27-U27)</f>
        <v>13.61301531434745</v>
      </c>
      <c r="AX27">
        <f>IF(D27,P27,(O27+P27)/2)</f>
        <v>26.814426422119141</v>
      </c>
      <c r="AY27">
        <f>0.61365*EXP(17.502*AX27/(240.97+AX27))</f>
        <v>3.5403348090270774</v>
      </c>
      <c r="AZ27">
        <f>IF(AW27&lt;&gt;0,(1000-(AV27+U27)/2)/AW27*AP27,0)</f>
        <v>1.9941327914042828</v>
      </c>
      <c r="BA27">
        <f>U27*AA27/1000</f>
        <v>2.1944080570494844</v>
      </c>
      <c r="BB27">
        <f>(AY27-BA27)</f>
        <v>1.345926751977593</v>
      </c>
      <c r="BC27">
        <f>1/(1.6/F27+1.37/N27)</f>
        <v>1.3357914744489703</v>
      </c>
      <c r="BD27">
        <f>G27*AA27*0.001</f>
        <v>33.894007257304523</v>
      </c>
      <c r="BE27">
        <f>G27/S27</f>
        <v>0.98363158156968167</v>
      </c>
      <c r="BF27">
        <f>(1-AP27*AA27/AU27/F27)*100</f>
        <v>80.536146048418104</v>
      </c>
      <c r="BG27">
        <f>(S27-E27/(N27/1.35))</f>
        <v>392.81817595337441</v>
      </c>
      <c r="BH27">
        <f>E27*BF27/100/BG27</f>
        <v>-4.7771510960259809E-3</v>
      </c>
    </row>
    <row r="28" spans="1:60" x14ac:dyDescent="0.25">
      <c r="A28" s="1" t="s">
        <v>1</v>
      </c>
      <c r="B28" s="1" t="s">
        <v>2672</v>
      </c>
      <c r="K28" s="1">
        <f t="shared" si="0"/>
        <v>2.72</v>
      </c>
    </row>
    <row r="29" spans="1:60" x14ac:dyDescent="0.25">
      <c r="A29" s="1" t="s">
        <v>1</v>
      </c>
      <c r="B29" s="1" t="s">
        <v>2671</v>
      </c>
      <c r="K29" s="1">
        <f t="shared" si="0"/>
        <v>2.72</v>
      </c>
    </row>
    <row r="30" spans="1:60" x14ac:dyDescent="0.25">
      <c r="A30" s="1">
        <v>5</v>
      </c>
      <c r="B30" s="1" t="s">
        <v>2670</v>
      </c>
      <c r="C30" s="1">
        <v>1218.0000038892031</v>
      </c>
      <c r="D30" s="1">
        <v>0</v>
      </c>
      <c r="E30">
        <f>(R30-S30*(1000-T30)/(1000-U30))*AO30</f>
        <v>-1.7904997730989043</v>
      </c>
      <c r="F30">
        <f>IF(AZ30&lt;&gt;0,1/(1/AZ30-1/N30),0)</f>
        <v>3.8275256487113314</v>
      </c>
      <c r="G30">
        <f>((BC30-AP30/2)*S30-E30)/(BC30+AP30/2)</f>
        <v>384.92523694923494</v>
      </c>
      <c r="H30">
        <f>AP30*1000</f>
        <v>28.035370522593123</v>
      </c>
      <c r="I30">
        <f>(AU30-BA30)</f>
        <v>1.1806189766863868</v>
      </c>
      <c r="J30">
        <f>(P30+AT30*D30)</f>
        <v>26.004951477050781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27.490642547607422</v>
      </c>
      <c r="P30" s="1">
        <v>26.004951477050781</v>
      </c>
      <c r="Q30" s="1">
        <v>27.735336303710938</v>
      </c>
      <c r="R30" s="1">
        <v>399.96044921875</v>
      </c>
      <c r="S30" s="1">
        <v>391.63827514648438</v>
      </c>
      <c r="T30" s="1">
        <v>0.21759825944900513</v>
      </c>
      <c r="U30" s="1">
        <v>24.973606109619141</v>
      </c>
      <c r="V30" s="1">
        <v>0.51911312341690063</v>
      </c>
      <c r="W30" s="1">
        <v>59.578266143798828</v>
      </c>
      <c r="X30" s="1">
        <v>300.33847045898438</v>
      </c>
      <c r="Y30" s="1">
        <v>150.80734252929688</v>
      </c>
      <c r="Z30" s="1">
        <v>8.8224573135375977</v>
      </c>
      <c r="AA30" s="1">
        <v>87.877906799316406</v>
      </c>
      <c r="AB30" s="1">
        <v>10.16081428527832</v>
      </c>
      <c r="AC30" s="1">
        <v>0.57181298732757568</v>
      </c>
      <c r="AD30" s="1">
        <v>6.831667572259903E-2</v>
      </c>
      <c r="AE30" s="1">
        <v>2.2324686869978905E-3</v>
      </c>
      <c r="AF30" s="1">
        <v>2.8534965589642525E-2</v>
      </c>
      <c r="AG30" s="1">
        <v>2.4644792079925537E-2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1.1041855531580305</v>
      </c>
      <c r="AP30">
        <f>(U30-T30)/(1000-U30)*AO30</f>
        <v>2.8035370522593122E-2</v>
      </c>
      <c r="AQ30">
        <f>(P30+273.15)</f>
        <v>299.15495147705076</v>
      </c>
      <c r="AR30">
        <f>(O30+273.15)</f>
        <v>300.6406425476074</v>
      </c>
      <c r="AS30">
        <f>(Y30*AK30+Z30*AL30)*AM30</f>
        <v>24.129174265358415</v>
      </c>
      <c r="AT30">
        <f>((AS30+0.00000010773*(AR30^4-AQ30^4))-AP30*44100)/(L30*0.92*2*29.3+0.00000043092*AQ30^3)</f>
        <v>-9.4152427515461916</v>
      </c>
      <c r="AU30">
        <f>0.61365*EXP(17.502*J30/(240.97+J30))</f>
        <v>3.3752472068303363</v>
      </c>
      <c r="AV30">
        <f>AU30*1000/AA30</f>
        <v>38.408370542305548</v>
      </c>
      <c r="AW30">
        <f>(AV30-U30)</f>
        <v>13.434764432686407</v>
      </c>
      <c r="AX30">
        <f>IF(D30,P30,(O30+P30)/2)</f>
        <v>26.747797012329102</v>
      </c>
      <c r="AY30">
        <f>0.61365*EXP(17.502*AX30/(240.97+AX30))</f>
        <v>3.5264848807809996</v>
      </c>
      <c r="AZ30">
        <f>IF(AW30&lt;&gt;0,(1000-(AV30+U30)/2)/AW30*AP30,0)</f>
        <v>2.0206459189265678</v>
      </c>
      <c r="BA30">
        <f>U30*AA30/1000</f>
        <v>2.1946282301439495</v>
      </c>
      <c r="BB30">
        <f>(AY30-BA30)</f>
        <v>1.3318566506370502</v>
      </c>
      <c r="BC30">
        <f>1/(1.6/F30+1.37/N30)</f>
        <v>1.3548445365009969</v>
      </c>
      <c r="BD30">
        <f>G30*AA30*0.001</f>
        <v>33.826424097329657</v>
      </c>
      <c r="BE30">
        <f>G30/S30</f>
        <v>0.98285908547948087</v>
      </c>
      <c r="BF30">
        <f>(1-AP30*AA30/AU30/F30)*100</f>
        <v>80.929489987216456</v>
      </c>
      <c r="BG30">
        <f>(S30-E30/(N30/1.35))</f>
        <v>392.20298966967789</v>
      </c>
      <c r="BH30">
        <f>E30*BF30/100/BG30</f>
        <v>-3.6946233780921121E-3</v>
      </c>
    </row>
    <row r="31" spans="1:60" x14ac:dyDescent="0.25">
      <c r="A31" s="1" t="s">
        <v>1</v>
      </c>
      <c r="B31" s="1" t="s">
        <v>2669</v>
      </c>
      <c r="K31" s="1">
        <f t="shared" si="0"/>
        <v>2.72</v>
      </c>
    </row>
    <row r="32" spans="1:60" x14ac:dyDescent="0.25">
      <c r="A32" s="1" t="s">
        <v>1</v>
      </c>
      <c r="B32" s="1" t="s">
        <v>2668</v>
      </c>
      <c r="K32" s="1">
        <f t="shared" si="0"/>
        <v>2.72</v>
      </c>
    </row>
    <row r="33" spans="1:60" x14ac:dyDescent="0.25">
      <c r="A33" s="1">
        <v>6</v>
      </c>
      <c r="B33" s="1" t="s">
        <v>2667</v>
      </c>
      <c r="C33" s="1">
        <v>1424.5000038780272</v>
      </c>
      <c r="D33" s="1">
        <v>0</v>
      </c>
      <c r="E33">
        <f>(R33-S33*(1000-T33)/(1000-U33))*AO33</f>
        <v>-0.81052867940406048</v>
      </c>
      <c r="F33">
        <f>IF(AZ33&lt;&gt;0,1/(1/AZ33-1/N33),0)</f>
        <v>4.0171599867264423</v>
      </c>
      <c r="G33">
        <f>((BC33-AP33/2)*S33-E33)/(BC33+AP33/2)</f>
        <v>383.40776466844414</v>
      </c>
      <c r="H33">
        <f>AP33*1000</f>
        <v>28.33206794951985</v>
      </c>
      <c r="I33">
        <f>(AU33-BA33)</f>
        <v>1.1631056972651974</v>
      </c>
      <c r="J33">
        <f>(P33+AT33*D33)</f>
        <v>26.030170440673828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27.468761444091797</v>
      </c>
      <c r="P33" s="1">
        <v>26.030170440673828</v>
      </c>
      <c r="Q33" s="1">
        <v>27.703502655029297</v>
      </c>
      <c r="R33" s="1">
        <v>399.99374389648438</v>
      </c>
      <c r="S33" s="1">
        <v>390.70309448242188</v>
      </c>
      <c r="T33" s="1">
        <v>0.22139395773410797</v>
      </c>
      <c r="U33" s="1">
        <v>25.232038497924805</v>
      </c>
      <c r="V33" s="1">
        <v>0.52880758047103882</v>
      </c>
      <c r="W33" s="1">
        <v>60.267650604248047</v>
      </c>
      <c r="X33" s="1">
        <v>300.34716796875</v>
      </c>
      <c r="Y33" s="1">
        <v>299.89007568359375</v>
      </c>
      <c r="Z33" s="1">
        <v>9.4649181365966797</v>
      </c>
      <c r="AA33" s="1">
        <v>87.871673583984375</v>
      </c>
      <c r="AB33" s="1">
        <v>10.105460166931152</v>
      </c>
      <c r="AC33" s="1">
        <v>0.58050727844238281</v>
      </c>
      <c r="AD33" s="1">
        <v>9.2711858451366425E-2</v>
      </c>
      <c r="AE33" s="1">
        <v>3.2112011685967445E-3</v>
      </c>
      <c r="AF33" s="1">
        <v>4.5469626784324646E-2</v>
      </c>
      <c r="AG33" s="1">
        <v>2.3102784529328346E-2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1.1042175292968748</v>
      </c>
      <c r="AP33">
        <f>(U33-T33)/(1000-U33)*AO33</f>
        <v>2.8332067949519851E-2</v>
      </c>
      <c r="AQ33">
        <f>(P33+273.15)</f>
        <v>299.18017044067381</v>
      </c>
      <c r="AR33">
        <f>(O33+273.15)</f>
        <v>300.61876144409177</v>
      </c>
      <c r="AS33">
        <f>(Y33*AK33+Z33*AL33)*AM33</f>
        <v>47.982411036884514</v>
      </c>
      <c r="AT33">
        <f>((AS33+0.00000010773*(AR33^4-AQ33^4))-AP33*44100)/(L33*0.92*2*29.3+0.00000043092*AQ33^3)</f>
        <v>-9.334490166520558</v>
      </c>
      <c r="AU33">
        <f>0.61365*EXP(17.502*J33/(240.97+J33))</f>
        <v>3.3802871480133732</v>
      </c>
      <c r="AV33">
        <f>AU33*1000/AA33</f>
        <v>38.4684507548684</v>
      </c>
      <c r="AW33">
        <f>(AV33-U33)</f>
        <v>13.236412256943595</v>
      </c>
      <c r="AX33">
        <f>IF(D33,P33,(O33+P33)/2)</f>
        <v>26.749465942382813</v>
      </c>
      <c r="AY33">
        <f>0.61365*EXP(17.502*AX33/(240.97+AX33))</f>
        <v>3.5268312146393419</v>
      </c>
      <c r="AZ33">
        <f>IF(AW33&lt;&gt;0,(1000-(AV33+U33)/2)/AW33*AP33,0)</f>
        <v>2.0722899923403948</v>
      </c>
      <c r="BA33">
        <f>U33*AA33/1000</f>
        <v>2.2171814507481757</v>
      </c>
      <c r="BB33">
        <f>(AY33-BA33)</f>
        <v>1.3096497638911662</v>
      </c>
      <c r="BC33">
        <f>1/(1.6/F33+1.37/N33)</f>
        <v>1.3920620877345316</v>
      </c>
      <c r="BD33">
        <f>G33*AA33*0.001</f>
        <v>33.690681946510622</v>
      </c>
      <c r="BE33">
        <f>G33/S33</f>
        <v>0.98132768867970677</v>
      </c>
      <c r="BF33">
        <f>(1-AP33*AA33/AU33/F33)*100</f>
        <v>81.66611722301414</v>
      </c>
      <c r="BG33">
        <f>(S33-E33/(N33/1.35))</f>
        <v>390.95873110611836</v>
      </c>
      <c r="BH33">
        <f>E33*BF33/100/BG33</f>
        <v>-1.6930873997250643E-3</v>
      </c>
    </row>
    <row r="34" spans="1:60" x14ac:dyDescent="0.25">
      <c r="A34" s="1" t="s">
        <v>1</v>
      </c>
      <c r="B34" s="1" t="s">
        <v>2666</v>
      </c>
      <c r="K34" s="1">
        <f t="shared" si="0"/>
        <v>2.72</v>
      </c>
    </row>
    <row r="35" spans="1:60" x14ac:dyDescent="0.25">
      <c r="A35" s="1" t="s">
        <v>1</v>
      </c>
      <c r="B35" s="1" t="s">
        <v>2665</v>
      </c>
      <c r="K35" s="1">
        <f t="shared" si="0"/>
        <v>2.72</v>
      </c>
    </row>
    <row r="36" spans="1:60" x14ac:dyDescent="0.25">
      <c r="A36" s="1">
        <v>7</v>
      </c>
      <c r="B36" s="1" t="s">
        <v>2664</v>
      </c>
      <c r="C36" s="1">
        <v>1630.5000038780272</v>
      </c>
      <c r="D36" s="1">
        <v>0</v>
      </c>
      <c r="E36">
        <f>(R36-S36*(1000-T36)/(1000-U36))*AO36</f>
        <v>-0.57541257592114992</v>
      </c>
      <c r="F36">
        <f>IF(AZ36&lt;&gt;0,1/(1/AZ36-1/N36),0)</f>
        <v>4.3297033184669349</v>
      </c>
      <c r="G36">
        <f>((BC36-AP36/2)*S36-E36)/(BC36+AP36/2)</f>
        <v>383.15222479733012</v>
      </c>
      <c r="H36">
        <f>AP36*1000</f>
        <v>28.819957360811234</v>
      </c>
      <c r="I36">
        <f>(AU36-BA36)</f>
        <v>1.1386879126376641</v>
      </c>
      <c r="J36">
        <f>(P36+AT36*D36)</f>
        <v>26.096782684326172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27.44598388671875</v>
      </c>
      <c r="P36" s="1">
        <v>26.096782684326172</v>
      </c>
      <c r="Q36" s="1">
        <v>27.686237335205078</v>
      </c>
      <c r="R36" s="1">
        <v>400.11248779296875</v>
      </c>
      <c r="S36" s="1">
        <v>390.44281005859375</v>
      </c>
      <c r="T36" s="1">
        <v>0.23201383650302887</v>
      </c>
      <c r="U36" s="1">
        <v>25.662811279296875</v>
      </c>
      <c r="V36" s="1">
        <v>0.55489051342010498</v>
      </c>
      <c r="W36" s="1">
        <v>61.375865936279297</v>
      </c>
      <c r="X36" s="1">
        <v>300.3388671875</v>
      </c>
      <c r="Y36" s="1">
        <v>499.74057006835938</v>
      </c>
      <c r="Z36" s="1">
        <v>8.9240598678588867</v>
      </c>
      <c r="AA36" s="1">
        <v>87.868125915527344</v>
      </c>
      <c r="AB36" s="1">
        <v>10.179200172424316</v>
      </c>
      <c r="AC36" s="1">
        <v>0.58361464738845825</v>
      </c>
      <c r="AD36" s="1">
        <v>3.8202457129955292E-2</v>
      </c>
      <c r="AE36" s="1">
        <v>7.361650001257658E-3</v>
      </c>
      <c r="AF36" s="1">
        <v>6.0941800475120544E-2</v>
      </c>
      <c r="AG36" s="1">
        <v>2.4878615513443947E-2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1.1041870117187496</v>
      </c>
      <c r="AP36">
        <f>(U36-T36)/(1000-U36)*AO36</f>
        <v>2.8819957360811235E-2</v>
      </c>
      <c r="AQ36">
        <f>(P36+273.15)</f>
        <v>299.24678268432615</v>
      </c>
      <c r="AR36">
        <f>(O36+273.15)</f>
        <v>300.59598388671873</v>
      </c>
      <c r="AS36">
        <f>(Y36*AK36+Z36*AL36)*AM36</f>
        <v>79.95848942372595</v>
      </c>
      <c r="AT36">
        <f>((AS36+0.00000010773*(AR36^4-AQ36^4))-AP36*44100)/(L36*0.92*2*29.3+0.00000043092*AQ36^3)</f>
        <v>-9.2596720377049984</v>
      </c>
      <c r="AU36">
        <f>0.61365*EXP(17.502*J36/(240.97+J36))</f>
        <v>3.3936310454733372</v>
      </c>
      <c r="AV36">
        <f>AU36*1000/AA36</f>
        <v>38.621866690725014</v>
      </c>
      <c r="AW36">
        <f>(AV36-U36)</f>
        <v>12.959055411428139</v>
      </c>
      <c r="AX36">
        <f>IF(D36,P36,(O36+P36)/2)</f>
        <v>26.771383285522461</v>
      </c>
      <c r="AY36">
        <f>0.61365*EXP(17.502*AX36/(240.97+AX36))</f>
        <v>3.5313822251945926</v>
      </c>
      <c r="AZ36">
        <f>IF(AW36&lt;&gt;0,(1000-(AV36+U36)/2)/AW36*AP36,0)</f>
        <v>2.1524421060186278</v>
      </c>
      <c r="BA36">
        <f>U36*AA36/1000</f>
        <v>2.254943132835673</v>
      </c>
      <c r="BB36">
        <f>(AY36-BA36)</f>
        <v>1.2764390923589195</v>
      </c>
      <c r="BC36">
        <f>1/(1.6/F36+1.37/N36)</f>
        <v>1.4500996840119214</v>
      </c>
      <c r="BD36">
        <f>G36*AA36*0.001</f>
        <v>33.666867933306243</v>
      </c>
      <c r="BE36">
        <f>G36/S36</f>
        <v>0.98132739271042146</v>
      </c>
      <c r="BF36">
        <f>(1-AP36*AA36/AU36/F36)*100</f>
        <v>82.765371161276065</v>
      </c>
      <c r="BG36">
        <f>(S36-E36/(N36/1.35))</f>
        <v>390.6242922588894</v>
      </c>
      <c r="BH36">
        <f>E36*BF36/100/BG36</f>
        <v>-1.2191826356108076E-3</v>
      </c>
    </row>
    <row r="37" spans="1:60" x14ac:dyDescent="0.25">
      <c r="A37" s="1" t="s">
        <v>1</v>
      </c>
      <c r="B37" s="1" t="s">
        <v>2663</v>
      </c>
      <c r="K37" s="1">
        <f t="shared" si="0"/>
        <v>2.72</v>
      </c>
    </row>
    <row r="38" spans="1:60" x14ac:dyDescent="0.25">
      <c r="A38" s="1" t="s">
        <v>1</v>
      </c>
      <c r="B38" s="1" t="s">
        <v>2662</v>
      </c>
      <c r="K38" s="1">
        <f t="shared" si="0"/>
        <v>2.72</v>
      </c>
    </row>
    <row r="39" spans="1:60" x14ac:dyDescent="0.25">
      <c r="A39" s="1">
        <v>8</v>
      </c>
      <c r="B39" s="1" t="s">
        <v>2661</v>
      </c>
      <c r="C39" s="1">
        <v>1836.5000038780272</v>
      </c>
      <c r="D39" s="1">
        <v>0</v>
      </c>
      <c r="E39">
        <f>(R39-S39*(1000-T39)/(1000-U39))*AO39</f>
        <v>-0.15254439625462163</v>
      </c>
      <c r="F39">
        <f>IF(AZ39&lt;&gt;0,1/(1/AZ39-1/N39),0)</f>
        <v>4.8047934990018719</v>
      </c>
      <c r="G39">
        <f>((BC39-AP39/2)*S39-E39)/(BC39+AP39/2)</f>
        <v>382.40964341714886</v>
      </c>
      <c r="H39">
        <f>AP39*1000</f>
        <v>29.559288535886516</v>
      </c>
      <c r="I39">
        <f>(AU39-BA39)</f>
        <v>1.1098179871249703</v>
      </c>
      <c r="J39">
        <f>(P39+AT39*D39)</f>
        <v>26.234731674194336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27.494096755981445</v>
      </c>
      <c r="P39" s="1">
        <v>26.234731674194336</v>
      </c>
      <c r="Q39" s="1">
        <v>27.696226119995117</v>
      </c>
      <c r="R39" s="1">
        <v>400.0596923828125</v>
      </c>
      <c r="S39" s="1">
        <v>389.76312255859375</v>
      </c>
      <c r="T39" s="1">
        <v>0.24270695447921753</v>
      </c>
      <c r="U39" s="1">
        <v>26.310306549072266</v>
      </c>
      <c r="V39" s="1">
        <v>0.57877117395401001</v>
      </c>
      <c r="W39" s="1">
        <v>62.740875244140625</v>
      </c>
      <c r="X39" s="1">
        <v>300.3187255859375</v>
      </c>
      <c r="Y39" s="1">
        <v>751.1641845703125</v>
      </c>
      <c r="Z39" s="1">
        <v>9.2108964920043945</v>
      </c>
      <c r="AA39" s="1">
        <v>87.858863830566406</v>
      </c>
      <c r="AB39" s="1">
        <v>10.12965202331543</v>
      </c>
      <c r="AC39" s="1">
        <v>0.57892841100692749</v>
      </c>
      <c r="AD39" s="1">
        <v>3.5834524780511856E-2</v>
      </c>
      <c r="AE39" s="1">
        <v>9.4442367553710938E-3</v>
      </c>
      <c r="AF39" s="1">
        <v>9.2095024883747101E-2</v>
      </c>
      <c r="AG39" s="1">
        <v>2.6715965941548347E-2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1.1041129617130052</v>
      </c>
      <c r="AP39">
        <f>(U39-T39)/(1000-U39)*AO39</f>
        <v>2.9559288535886515E-2</v>
      </c>
      <c r="AQ39">
        <f>(P39+273.15)</f>
        <v>299.38473167419431</v>
      </c>
      <c r="AR39">
        <f>(O39+273.15)</f>
        <v>300.64409675598142</v>
      </c>
      <c r="AS39">
        <f>(Y39*AK39+Z39*AL39)*AM39</f>
        <v>120.18626684487754</v>
      </c>
      <c r="AT39">
        <f>((AS39+0.00000010773*(AR39^4-AQ39^4))-AP39*44100)/(L39*0.92*2*29.3+0.00000043092*AQ39^3)</f>
        <v>-9.2065746387427634</v>
      </c>
      <c r="AU39">
        <f>0.61365*EXP(17.502*J39/(240.97+J39))</f>
        <v>3.4214116275603699</v>
      </c>
      <c r="AV39">
        <f>AU39*1000/AA39</f>
        <v>38.942133763059758</v>
      </c>
      <c r="AW39">
        <f>(AV39-U39)</f>
        <v>12.631827213987492</v>
      </c>
      <c r="AX39">
        <f>IF(D39,P39,(O39+P39)/2)</f>
        <v>26.864414215087891</v>
      </c>
      <c r="AY39">
        <f>0.61365*EXP(17.502*AX39/(240.97+AX39))</f>
        <v>3.5507566803048944</v>
      </c>
      <c r="AZ39">
        <f>IF(AW39&lt;&gt;0,(1000-(AV39+U39)/2)/AW39*AP39,0)</f>
        <v>2.263716895113502</v>
      </c>
      <c r="BA39">
        <f>U39*AA39/1000</f>
        <v>2.3115936404353996</v>
      </c>
      <c r="BB39">
        <f>(AY39-BA39)</f>
        <v>1.2391630398694948</v>
      </c>
      <c r="BC39">
        <f>1/(1.6/F39+1.37/N39)</f>
        <v>1.5312336081568436</v>
      </c>
      <c r="BD39">
        <f>G39*AA39*0.001</f>
        <v>33.598076788482736</v>
      </c>
      <c r="BE39">
        <f>G39/S39</f>
        <v>0.98113346615972008</v>
      </c>
      <c r="BF39">
        <f>(1-AP39*AA39/AU39/F39)*100</f>
        <v>84.20209472896147</v>
      </c>
      <c r="BG39">
        <f>(S39-E39/(N39/1.35))</f>
        <v>389.81123428543731</v>
      </c>
      <c r="BH39">
        <f>E39*BF39/100/BG39</f>
        <v>-3.2950711970498322E-4</v>
      </c>
    </row>
    <row r="40" spans="1:60" x14ac:dyDescent="0.25">
      <c r="A40" s="1" t="s">
        <v>1</v>
      </c>
      <c r="B40" s="1" t="s">
        <v>2660</v>
      </c>
      <c r="K40" s="1">
        <f t="shared" si="0"/>
        <v>2.72</v>
      </c>
    </row>
    <row r="41" spans="1:60" x14ac:dyDescent="0.25">
      <c r="A41" s="1" t="s">
        <v>1</v>
      </c>
      <c r="B41" s="1" t="s">
        <v>2659</v>
      </c>
      <c r="K41" s="1">
        <f t="shared" si="0"/>
        <v>2.72</v>
      </c>
    </row>
    <row r="42" spans="1:60" x14ac:dyDescent="0.25">
      <c r="A42" s="1">
        <v>9</v>
      </c>
      <c r="B42" s="1" t="s">
        <v>2658</v>
      </c>
      <c r="C42" s="1">
        <v>2042.5000038780272</v>
      </c>
      <c r="D42" s="1">
        <v>0</v>
      </c>
      <c r="E42">
        <f>(R42-S42*(1000-T42)/(1000-U42))*AO42</f>
        <v>-0.39910743292267842</v>
      </c>
      <c r="F42">
        <f>IF(AZ42&lt;&gt;0,1/(1/AZ42-1/N42),0)</f>
        <v>5.4461774904493048</v>
      </c>
      <c r="G42">
        <f>((BC42-AP42/2)*S42-E42)/(BC42+AP42/2)</f>
        <v>382.47441742818324</v>
      </c>
      <c r="H42">
        <f>AP42*1000</f>
        <v>30.406399219909307</v>
      </c>
      <c r="I42">
        <f>(AU42-BA42)</f>
        <v>1.0775649264336793</v>
      </c>
      <c r="J42">
        <f>(P42+AT42*D42)</f>
        <v>26.393798828125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27.525957107543945</v>
      </c>
      <c r="P42" s="1">
        <v>26.393798828125</v>
      </c>
      <c r="Q42" s="1">
        <v>27.719520568847656</v>
      </c>
      <c r="R42" s="1">
        <v>399.79595947265625</v>
      </c>
      <c r="S42" s="1">
        <v>389.43325805664063</v>
      </c>
      <c r="T42" s="1">
        <v>0.25424149632453918</v>
      </c>
      <c r="U42" s="1">
        <v>27.047273635864258</v>
      </c>
      <c r="V42" s="1">
        <v>0.60509282350540161</v>
      </c>
      <c r="W42" s="1">
        <v>64.372306823730469</v>
      </c>
      <c r="X42" s="1">
        <v>300.33349609375</v>
      </c>
      <c r="Y42" s="1">
        <v>999.6016845703125</v>
      </c>
      <c r="Z42" s="1">
        <v>9.4429416656494141</v>
      </c>
      <c r="AA42" s="1">
        <v>87.850868225097656</v>
      </c>
      <c r="AB42" s="1">
        <v>10.047397613525391</v>
      </c>
      <c r="AC42" s="1">
        <v>0.58389753103256226</v>
      </c>
      <c r="AD42" s="1">
        <v>7.1873404085636139E-2</v>
      </c>
      <c r="AE42" s="1">
        <v>4.924604669213295E-3</v>
      </c>
      <c r="AF42" s="1">
        <v>5.4423112422227859E-2</v>
      </c>
      <c r="AG42" s="1">
        <v>2.1258870139718056E-2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1.1041672650505512</v>
      </c>
      <c r="AP42">
        <f>(U42-T42)/(1000-U42)*AO42</f>
        <v>3.0406399219909307E-2</v>
      </c>
      <c r="AQ42">
        <f>(P42+273.15)</f>
        <v>299.54379882812498</v>
      </c>
      <c r="AR42">
        <f>(O42+273.15)</f>
        <v>300.67595710754392</v>
      </c>
      <c r="AS42">
        <f>(Y42*AK42+Z42*AL42)*AM42</f>
        <v>159.9362659563958</v>
      </c>
      <c r="AT42">
        <f>((AS42+0.00000010773*(AR42^4-AQ42^4))-AP42*44100)/(L42*0.92*2*29.3+0.00000043092*AQ42^3)</f>
        <v>-9.1979538819034055</v>
      </c>
      <c r="AU42">
        <f>0.61365*EXP(17.502*J42/(240.97+J42))</f>
        <v>3.4536913984661481</v>
      </c>
      <c r="AV42">
        <f>AU42*1000/AA42</f>
        <v>39.313116287215941</v>
      </c>
      <c r="AW42">
        <f>(AV42-U42)</f>
        <v>12.265842651351683</v>
      </c>
      <c r="AX42">
        <f>IF(D42,P42,(O42+P42)/2)</f>
        <v>26.959877967834473</v>
      </c>
      <c r="AY42">
        <f>0.61365*EXP(17.502*AX42/(240.97+AX42))</f>
        <v>3.5707341932986894</v>
      </c>
      <c r="AZ42">
        <f>IF(AW42&lt;&gt;0,(1000-(AV42+U42)/2)/AW42*AP42,0)</f>
        <v>2.3966970554994624</v>
      </c>
      <c r="BA42">
        <f>U42*AA42/1000</f>
        <v>2.3761264720324689</v>
      </c>
      <c r="BB42">
        <f>(AY42-BA42)</f>
        <v>1.1946077212662205</v>
      </c>
      <c r="BC42">
        <f>1/(1.6/F42+1.37/N42)</f>
        <v>1.6290585807599069</v>
      </c>
      <c r="BD42">
        <f>G42*AA42*0.001</f>
        <v>33.600709644954328</v>
      </c>
      <c r="BE42">
        <f>G42/S42</f>
        <v>0.98213085173263437</v>
      </c>
      <c r="BF42">
        <f>(1-AP42*AA42/AU42/F42)*100</f>
        <v>85.79845051597529</v>
      </c>
      <c r="BG42">
        <f>(S42-E42/(N42/1.35))</f>
        <v>389.55913451140043</v>
      </c>
      <c r="BH42">
        <f>E42*BF42/100/BG42</f>
        <v>-8.790141547347605E-4</v>
      </c>
    </row>
    <row r="43" spans="1:60" x14ac:dyDescent="0.25">
      <c r="A43" s="1" t="s">
        <v>1</v>
      </c>
      <c r="B43" s="1" t="s">
        <v>2657</v>
      </c>
      <c r="K43" s="1">
        <f t="shared" si="0"/>
        <v>2.72</v>
      </c>
    </row>
    <row r="44" spans="1:60" x14ac:dyDescent="0.25">
      <c r="A44" s="1" t="s">
        <v>1</v>
      </c>
      <c r="B44" s="1" t="s">
        <v>2656</v>
      </c>
      <c r="K44" s="1">
        <f t="shared" si="0"/>
        <v>2.72</v>
      </c>
    </row>
    <row r="45" spans="1:60" x14ac:dyDescent="0.25">
      <c r="A45" s="1">
        <v>10</v>
      </c>
      <c r="B45" s="1" t="s">
        <v>2655</v>
      </c>
      <c r="C45" s="1">
        <v>2248.5000038780272</v>
      </c>
      <c r="D45" s="1">
        <v>0</v>
      </c>
      <c r="E45">
        <f>(R45-S45*(1000-T45)/(1000-U45))*AO45</f>
        <v>-0.1063824671437863</v>
      </c>
      <c r="F45">
        <f>IF(AZ45&lt;&gt;0,1/(1/AZ45-1/N45),0)</f>
        <v>6.3795422458376319</v>
      </c>
      <c r="G45">
        <f>((BC45-AP45/2)*S45-E45)/(BC45+AP45/2)</f>
        <v>382.30245454281169</v>
      </c>
      <c r="H45">
        <f>AP45*1000</f>
        <v>31.247553421008401</v>
      </c>
      <c r="I45">
        <f>(AU45-BA45)</f>
        <v>1.0354645212094642</v>
      </c>
      <c r="J45">
        <f>(P45+AT45*D45)</f>
        <v>26.502443313598633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27.584821701049805</v>
      </c>
      <c r="P45" s="1">
        <v>26.502443313598633</v>
      </c>
      <c r="Q45" s="1">
        <v>27.762887954711914</v>
      </c>
      <c r="R45" s="1">
        <v>400.0364990234375</v>
      </c>
      <c r="S45" s="1">
        <v>389.12216186523438</v>
      </c>
      <c r="T45" s="1">
        <v>0.27130821347236633</v>
      </c>
      <c r="U45" s="1">
        <v>27.781383514404297</v>
      </c>
      <c r="V45" s="1">
        <v>0.64344155788421631</v>
      </c>
      <c r="W45" s="1">
        <v>65.887046813964844</v>
      </c>
      <c r="X45" s="1">
        <v>300.370361328125</v>
      </c>
      <c r="Y45" s="1">
        <v>1250.2908935546875</v>
      </c>
      <c r="Z45" s="1">
        <v>9.4111156463623047</v>
      </c>
      <c r="AA45" s="1">
        <v>87.843963623046875</v>
      </c>
      <c r="AB45" s="1">
        <v>10.128978729248047</v>
      </c>
      <c r="AC45" s="1">
        <v>0.58590137958526611</v>
      </c>
      <c r="AD45" s="1">
        <v>2.6660192757844925E-2</v>
      </c>
      <c r="AE45" s="1">
        <v>5.3687398321926594E-3</v>
      </c>
      <c r="AF45" s="1">
        <v>2.8454486280679703E-2</v>
      </c>
      <c r="AG45" s="1">
        <v>2.3649631068110466E-2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1.1043027990004592</v>
      </c>
      <c r="AP45">
        <f>(U45-T45)/(1000-U45)*AO45</f>
        <v>3.1247553421008403E-2</v>
      </c>
      <c r="AQ45">
        <f>(P45+273.15)</f>
        <v>299.65244331359861</v>
      </c>
      <c r="AR45">
        <f>(O45+273.15)</f>
        <v>300.73482170104978</v>
      </c>
      <c r="AS45">
        <f>(Y45*AK45+Z45*AL45)*AM45</f>
        <v>200.04653849736133</v>
      </c>
      <c r="AT45">
        <f>((AS45+0.00000010773*(AR45^4-AQ45^4))-AP45*44100)/(L45*0.92*2*29.3+0.00000043092*AQ45^3)</f>
        <v>-9.1777762645378367</v>
      </c>
      <c r="AU45">
        <f>0.61365*EXP(17.502*J45/(240.97+J45))</f>
        <v>3.4758913640467095</v>
      </c>
      <c r="AV45">
        <f>AU45*1000/AA45</f>
        <v>39.568926772957788</v>
      </c>
      <c r="AW45">
        <f>(AV45-U45)</f>
        <v>11.787543258553491</v>
      </c>
      <c r="AX45">
        <f>IF(D45,P45,(O45+P45)/2)</f>
        <v>27.043632507324219</v>
      </c>
      <c r="AY45">
        <f>0.61365*EXP(17.502*AX45/(240.97+AX45))</f>
        <v>3.588342074471726</v>
      </c>
      <c r="AZ45">
        <f>IF(AW45&lt;&gt;0,(1000-(AV45+U45)/2)/AW45*AP45,0)</f>
        <v>2.5616268419447477</v>
      </c>
      <c r="BA45">
        <f>U45*AA45/1000</f>
        <v>2.4404268428372453</v>
      </c>
      <c r="BB45">
        <f>(AY45-BA45)</f>
        <v>1.1479152316344807</v>
      </c>
      <c r="BC45">
        <f>1/(1.6/F45+1.37/N45)</f>
        <v>1.7517149818620243</v>
      </c>
      <c r="BD45">
        <f>G45*AA45*0.001</f>
        <v>33.582962909860285</v>
      </c>
      <c r="BE45">
        <f>G45/S45</f>
        <v>0.98247412254873168</v>
      </c>
      <c r="BF45">
        <f>(1-AP45*AA45/AU45/F45)*100</f>
        <v>87.621380020089731</v>
      </c>
      <c r="BG45">
        <f>(S45-E45/(N45/1.35))</f>
        <v>389.15571435438397</v>
      </c>
      <c r="BH45">
        <f>E45*BF45/100/BG45</f>
        <v>-2.3952824633565351E-4</v>
      </c>
    </row>
    <row r="46" spans="1:60" x14ac:dyDescent="0.25">
      <c r="A46" s="1" t="s">
        <v>1</v>
      </c>
      <c r="B46" s="1" t="s">
        <v>2654</v>
      </c>
      <c r="K46" s="1">
        <f t="shared" si="0"/>
        <v>2.72</v>
      </c>
    </row>
    <row r="47" spans="1:60" x14ac:dyDescent="0.25">
      <c r="A47" s="1" t="s">
        <v>1</v>
      </c>
      <c r="B47" s="1" t="s">
        <v>2653</v>
      </c>
      <c r="K47" s="1">
        <f t="shared" si="0"/>
        <v>2.72</v>
      </c>
    </row>
    <row r="48" spans="1:60" x14ac:dyDescent="0.25">
      <c r="A48" s="1">
        <v>11</v>
      </c>
      <c r="B48" s="1" t="s">
        <v>2652</v>
      </c>
      <c r="C48" s="1">
        <v>2454.5000038780272</v>
      </c>
      <c r="D48" s="1">
        <v>0</v>
      </c>
      <c r="E48">
        <f>(R48-S48*(1000-T48)/(1000-U48))*AO48</f>
        <v>-0.19626321251724066</v>
      </c>
      <c r="F48">
        <f>IF(AZ48&lt;&gt;0,1/(1/AZ48-1/N48),0)</f>
        <v>8.1255727387294261</v>
      </c>
      <c r="G48">
        <f>((BC48-AP48/2)*S48-E48)/(BC48+AP48/2)</f>
        <v>382.37437295557356</v>
      </c>
      <c r="H48">
        <f>AP48*1000</f>
        <v>32.395869019904779</v>
      </c>
      <c r="I48">
        <f>(AU48-BA48)</f>
        <v>0.98010593504505117</v>
      </c>
      <c r="J48">
        <f>(P48+AT48*D48)</f>
        <v>26.662525177001953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27.658666610717773</v>
      </c>
      <c r="P48" s="1">
        <v>26.662525177001953</v>
      </c>
      <c r="Q48" s="1">
        <v>27.812351226806641</v>
      </c>
      <c r="R48" s="1">
        <v>399.95693969726563</v>
      </c>
      <c r="S48" s="1">
        <v>388.7301025390625</v>
      </c>
      <c r="T48" s="1">
        <v>0.29550427198410034</v>
      </c>
      <c r="U48" s="1">
        <v>28.788923263549805</v>
      </c>
      <c r="V48" s="1">
        <v>0.69774860143661499</v>
      </c>
      <c r="W48" s="1">
        <v>67.976783752441406</v>
      </c>
      <c r="X48" s="1">
        <v>300.3499755859375</v>
      </c>
      <c r="Y48" s="1">
        <v>1599.694580078125</v>
      </c>
      <c r="Z48" s="1">
        <v>9.0702581405639648</v>
      </c>
      <c r="AA48" s="1">
        <v>87.836662292480469</v>
      </c>
      <c r="AB48" s="1">
        <v>10.228545188903809</v>
      </c>
      <c r="AC48" s="1">
        <v>0.58764564990997314</v>
      </c>
      <c r="AD48" s="1">
        <v>3.9116501808166504E-2</v>
      </c>
      <c r="AE48" s="1">
        <v>9.1678686439990997E-3</v>
      </c>
      <c r="AF48" s="1">
        <v>3.1212342903017998E-2</v>
      </c>
      <c r="AG48" s="1">
        <v>2.9572213068604469E-2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1.1042278514188877</v>
      </c>
      <c r="AP48">
        <f>(U48-T48)/(1000-U48)*AO48</f>
        <v>3.239586901990478E-2</v>
      </c>
      <c r="AQ48">
        <f>(P48+273.15)</f>
        <v>299.81252517700193</v>
      </c>
      <c r="AR48">
        <f>(O48+273.15)</f>
        <v>300.80866661071775</v>
      </c>
      <c r="AS48">
        <f>(Y48*AK48+Z48*AL48)*AM48</f>
        <v>255.95112709154637</v>
      </c>
      <c r="AT48">
        <f>((AS48+0.00000010773*(AR48^4-AQ48^4))-AP48*44100)/(L48*0.92*2*29.3+0.00000043092*AQ48^3)</f>
        <v>-9.1427921436171218</v>
      </c>
      <c r="AU48">
        <f>0.61365*EXP(17.502*J48/(240.97+J48))</f>
        <v>3.50882886550961</v>
      </c>
      <c r="AV48">
        <f>AU48*1000/AA48</f>
        <v>39.947201702927117</v>
      </c>
      <c r="AW48">
        <f>(AV48-U48)</f>
        <v>11.158278439377312</v>
      </c>
      <c r="AX48">
        <f>IF(D48,P48,(O48+P48)/2)</f>
        <v>27.160595893859863</v>
      </c>
      <c r="AY48">
        <f>0.61365*EXP(17.502*AX48/(240.97+AX48))</f>
        <v>3.6130583251124802</v>
      </c>
      <c r="AZ48">
        <f>IF(AW48&lt;&gt;0,(1000-(AV48+U48)/2)/AW48*AP48,0)</f>
        <v>2.8035225988656722</v>
      </c>
      <c r="BA48">
        <f>U48*AA48/1000</f>
        <v>2.5287229304645589</v>
      </c>
      <c r="BB48">
        <f>(AY48-BA48)</f>
        <v>1.0843353946479213</v>
      </c>
      <c r="BC48">
        <f>1/(1.6/F48+1.37/N48)</f>
        <v>1.9343234195825125</v>
      </c>
      <c r="BD48">
        <f>G48*AA48*0.001</f>
        <v>33.586488666597688</v>
      </c>
      <c r="BE48">
        <f>G48/S48</f>
        <v>0.98365001953289621</v>
      </c>
      <c r="BF48">
        <f>(1-AP48*AA48/AU48/F48)*100</f>
        <v>90.019569158884238</v>
      </c>
      <c r="BG48">
        <f>(S48-E48/(N48/1.35))</f>
        <v>388.79200295823165</v>
      </c>
      <c r="BH48">
        <f>E48*BF48/100/BG48</f>
        <v>-4.5442112229964214E-4</v>
      </c>
    </row>
    <row r="49" spans="1:60" x14ac:dyDescent="0.25">
      <c r="A49" s="1" t="s">
        <v>1</v>
      </c>
      <c r="B49" s="1" t="s">
        <v>2651</v>
      </c>
      <c r="K49" s="1">
        <f t="shared" si="0"/>
        <v>2.72</v>
      </c>
    </row>
    <row r="50" spans="1:60" x14ac:dyDescent="0.25">
      <c r="A50" s="1" t="s">
        <v>1</v>
      </c>
      <c r="B50" s="1" t="s">
        <v>2646</v>
      </c>
      <c r="K50" s="1">
        <f t="shared" si="0"/>
        <v>2.72</v>
      </c>
    </row>
    <row r="51" spans="1:60" x14ac:dyDescent="0.25">
      <c r="A51" s="1">
        <v>12</v>
      </c>
      <c r="B51" s="1" t="s">
        <v>2650</v>
      </c>
      <c r="C51" s="1">
        <v>2661.0000038668513</v>
      </c>
      <c r="D51" s="1">
        <v>0</v>
      </c>
      <c r="E51">
        <f>(R51-S51*(1000-T51)/(1000-U51))*AO51</f>
        <v>-0.19900602074097046</v>
      </c>
      <c r="F51">
        <f>IF(AZ51&lt;&gt;0,1/(1/AZ51-1/N51),0)</f>
        <v>11.753205155315664</v>
      </c>
      <c r="G51">
        <f>((BC51-AP51/2)*S51-E51)/(BC51+AP51/2)</f>
        <v>382.41868604827278</v>
      </c>
      <c r="H51">
        <f>AP51*1000</f>
        <v>33.973978792726427</v>
      </c>
      <c r="I51">
        <f>(AU51-BA51)</f>
        <v>0.91736900150628031</v>
      </c>
      <c r="J51">
        <f>(P51+AT51*D51)</f>
        <v>26.937229156494141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27.762689590454102</v>
      </c>
      <c r="P51" s="1">
        <v>26.937229156494141</v>
      </c>
      <c r="Q51" s="1">
        <v>27.886634826660156</v>
      </c>
      <c r="R51" s="1">
        <v>400.06588745117188</v>
      </c>
      <c r="S51" s="1">
        <v>388.30056762695313</v>
      </c>
      <c r="T51" s="1">
        <v>0.32005098462104797</v>
      </c>
      <c r="U51" s="1">
        <v>30.155939102172852</v>
      </c>
      <c r="V51" s="1">
        <v>0.75107872486114502</v>
      </c>
      <c r="W51" s="1">
        <v>70.768363952636719</v>
      </c>
      <c r="X51" s="1">
        <v>300.385009765625</v>
      </c>
      <c r="Y51" s="1">
        <v>1999.827880859375</v>
      </c>
      <c r="Z51" s="1">
        <v>6.394371509552002</v>
      </c>
      <c r="AA51" s="1">
        <v>87.830680847167969</v>
      </c>
      <c r="AB51" s="1">
        <v>10.17485523223877</v>
      </c>
      <c r="AC51" s="1">
        <v>0.58277380466461182</v>
      </c>
      <c r="AD51" s="1">
        <v>4.4118143618106842E-2</v>
      </c>
      <c r="AE51" s="1">
        <v>8.4779225289821625E-3</v>
      </c>
      <c r="AF51" s="1">
        <v>6.6560901701450348E-2</v>
      </c>
      <c r="AG51" s="1">
        <v>2.8752464801073074E-2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1.1043566535500917</v>
      </c>
      <c r="AP51">
        <f>(U51-T51)/(1000-U51)*AO51</f>
        <v>3.3973978792726428E-2</v>
      </c>
      <c r="AQ51">
        <f>(P51+273.15)</f>
        <v>300.08722915649412</v>
      </c>
      <c r="AR51">
        <f>(O51+273.15)</f>
        <v>300.91268959045408</v>
      </c>
      <c r="AS51">
        <f>(Y51*AK51+Z51*AL51)*AM51</f>
        <v>319.97245378555817</v>
      </c>
      <c r="AT51">
        <f>((AS51+0.00000010773*(AR51^4-AQ51^4))-AP51*44100)/(L51*0.92*2*29.3+0.00000043092*AQ51^3)</f>
        <v>-9.1999063652858482</v>
      </c>
      <c r="AU51">
        <f>0.61365*EXP(17.502*J51/(240.97+J51))</f>
        <v>3.565985664435857</v>
      </c>
      <c r="AV51">
        <f>AU51*1000/AA51</f>
        <v>40.60068338353134</v>
      </c>
      <c r="AW51">
        <f>(AV51-U51)</f>
        <v>10.444744281358489</v>
      </c>
      <c r="AX51">
        <f>IF(D51,P51,(O51+P51)/2)</f>
        <v>27.349959373474121</v>
      </c>
      <c r="AY51">
        <f>0.61365*EXP(17.502*AX51/(240.97+AX51))</f>
        <v>3.6533889733409168</v>
      </c>
      <c r="AZ51">
        <f>IF(AW51&lt;&gt;0,(1000-(AV51+U51)/2)/AW51*AP51,0)</f>
        <v>3.1376581287231691</v>
      </c>
      <c r="BA51">
        <f>U51*AA51/1000</f>
        <v>2.6486166629295766</v>
      </c>
      <c r="BB51">
        <f>(AY51-BA51)</f>
        <v>1.0047723104113402</v>
      </c>
      <c r="BC51">
        <f>1/(1.6/F51+1.37/N51)</f>
        <v>2.1920185907424887</v>
      </c>
      <c r="BD51">
        <f>G51*AA51*0.001</f>
        <v>33.588093564299179</v>
      </c>
      <c r="BE51">
        <f>G51/S51</f>
        <v>0.98485224573678409</v>
      </c>
      <c r="BF51">
        <f>(1-AP51*AA51/AU51/F51)*100</f>
        <v>92.880381042240899</v>
      </c>
      <c r="BG51">
        <f>(S51-E51/(N51/1.35))</f>
        <v>388.36333311388802</v>
      </c>
      <c r="BH51">
        <f>E51*BF51/100/BG51</f>
        <v>-4.759397569260496E-4</v>
      </c>
    </row>
    <row r="52" spans="1:60" x14ac:dyDescent="0.25">
      <c r="A52" s="1" t="s">
        <v>1</v>
      </c>
      <c r="B52" s="1" t="s">
        <v>2649</v>
      </c>
      <c r="K52" s="2">
        <v>7.9024999999999999</v>
      </c>
    </row>
    <row r="53" spans="1:60" x14ac:dyDescent="0.25">
      <c r="A53" s="1" t="s">
        <v>1</v>
      </c>
      <c r="B53" s="1" t="s">
        <v>2648</v>
      </c>
      <c r="K53" s="2">
        <v>7.9024999999999999</v>
      </c>
    </row>
    <row r="54" spans="1:60" x14ac:dyDescent="0.25">
      <c r="A54" s="1" t="s">
        <v>1</v>
      </c>
      <c r="B54" s="1" t="s">
        <v>2647</v>
      </c>
    </row>
    <row r="55" spans="1:60" x14ac:dyDescent="0.25">
      <c r="A55" s="1" t="s">
        <v>1</v>
      </c>
      <c r="B55" s="1" t="s">
        <v>2646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D727-F82C-4881-8265-D58C2185A51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2731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2730</v>
      </c>
    </row>
    <row r="12" spans="1:56" x14ac:dyDescent="0.25">
      <c r="A12" s="1" t="s">
        <v>1</v>
      </c>
      <c r="B12" s="1" t="s">
        <v>2729</v>
      </c>
    </row>
    <row r="13" spans="1:56" x14ac:dyDescent="0.25">
      <c r="A13" s="1" t="s">
        <v>1</v>
      </c>
      <c r="B13" s="1" t="s">
        <v>2728</v>
      </c>
    </row>
    <row r="14" spans="1:56" x14ac:dyDescent="0.25">
      <c r="A14" s="1" t="s">
        <v>1</v>
      </c>
      <c r="B14" s="1" t="s">
        <v>2727</v>
      </c>
    </row>
    <row r="15" spans="1:56" x14ac:dyDescent="0.25">
      <c r="A15" s="1" t="s">
        <v>1</v>
      </c>
      <c r="B15" s="1" t="s">
        <v>2726</v>
      </c>
    </row>
    <row r="16" spans="1:56" x14ac:dyDescent="0.25">
      <c r="A16" s="1" t="s">
        <v>1</v>
      </c>
      <c r="B16" s="1" t="s">
        <v>2725</v>
      </c>
    </row>
    <row r="17" spans="1:56" x14ac:dyDescent="0.25">
      <c r="A17" s="1" t="s">
        <v>1</v>
      </c>
      <c r="B17" s="1" t="s">
        <v>2724</v>
      </c>
    </row>
    <row r="18" spans="1:56" x14ac:dyDescent="0.25">
      <c r="A18" s="1">
        <v>1</v>
      </c>
      <c r="B18" s="1" t="s">
        <v>2431</v>
      </c>
      <c r="C18" s="1">
        <v>393.00000411272049</v>
      </c>
      <c r="D18" s="1">
        <v>0</v>
      </c>
      <c r="E18">
        <f>(R18-S18*(1000-T18)/(1000-U18))*AK18</f>
        <v>-4.7486791427483057</v>
      </c>
      <c r="F18">
        <f>IF(AV18&lt;&gt;0,1/(1/AV18-1/N18),0)</f>
        <v>8.144172945548334</v>
      </c>
      <c r="G18">
        <f>((AY18-AL18/2)*S18-E18)/(AY18+AL18/2)</f>
        <v>389.61000306716147</v>
      </c>
      <c r="H18">
        <f>AL18*1000</f>
        <v>30.497839593490859</v>
      </c>
      <c r="I18">
        <f>(AQ18-AW18)</f>
        <v>0.92459675796266216</v>
      </c>
      <c r="J18">
        <f>(P18+AP18*D18)</f>
        <v>25.667945861816406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28.065162658691406</v>
      </c>
      <c r="P18" s="1">
        <v>25.667945861816406</v>
      </c>
      <c r="Q18" s="1">
        <v>28.144634246826172</v>
      </c>
      <c r="R18" s="1">
        <v>399.8961181640625</v>
      </c>
      <c r="S18" s="1">
        <v>393.32394409179688</v>
      </c>
      <c r="T18" s="1">
        <v>0.21028052270412445</v>
      </c>
      <c r="U18" s="1">
        <v>27.11872673034668</v>
      </c>
      <c r="V18" s="1">
        <v>0.48526623845100403</v>
      </c>
      <c r="W18" s="1">
        <v>62.582130432128906</v>
      </c>
      <c r="X18" s="1">
        <v>299.922607421875</v>
      </c>
      <c r="Y18" s="1">
        <v>-4.8606641590595245E-2</v>
      </c>
      <c r="Z18" s="1">
        <v>8.2600469589233398</v>
      </c>
      <c r="AA18" s="1">
        <v>87.907073974609375</v>
      </c>
      <c r="AB18" s="1">
        <v>29.824247360229492</v>
      </c>
      <c r="AC18" s="1">
        <v>1.4154276847839355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1.1026566449333637</v>
      </c>
      <c r="AL18">
        <f>(U18-T18)/(1000-U18)*AK18</f>
        <v>3.0497839593490859E-2</v>
      </c>
      <c r="AM18">
        <f>(P18+273.15)</f>
        <v>298.81794586181638</v>
      </c>
      <c r="AN18">
        <f>(O18+273.15)</f>
        <v>301.21516265869138</v>
      </c>
      <c r="AO18">
        <f>(Y18*AG18+Z18*AH18)*AI18</f>
        <v>-7.7770624806643429E-3</v>
      </c>
      <c r="AP18">
        <f>((AO18+0.00000010773*(AN18^4-AM18^4))-AL18*44100)/(L18*51.4+0.00000043092*AM18^3)</f>
        <v>-10.839801696011966</v>
      </c>
      <c r="AQ18">
        <f>0.61365*EXP(17.502*J18/(240.97+J18))</f>
        <v>3.3085246747444645</v>
      </c>
      <c r="AR18">
        <f>AQ18*1000/AA18</f>
        <v>37.636614724545169</v>
      </c>
      <c r="AS18">
        <f>(AR18-U18)</f>
        <v>10.517887994198489</v>
      </c>
      <c r="AT18">
        <f>IF(D18,P18,(O18+P18)/2)</f>
        <v>26.866554260253906</v>
      </c>
      <c r="AU18">
        <f>0.61365*EXP(17.502*AT18/(240.97+AT18))</f>
        <v>3.551203451949775</v>
      </c>
      <c r="AV18">
        <f>IF(AS18&lt;&gt;0,(1000-(AR18+U18)/2)/AS18*AL18,0)</f>
        <v>2.8057334896047421</v>
      </c>
      <c r="AW18">
        <f>U18*AA18/1000</f>
        <v>2.3839279167818024</v>
      </c>
      <c r="AX18">
        <f>(AU18-AW18)</f>
        <v>1.1672755351679727</v>
      </c>
      <c r="AY18">
        <f>1/(1.6/F18+1.37/N18)</f>
        <v>1.9360075391433578</v>
      </c>
      <c r="AZ18">
        <f>G18*AA18*0.001</f>
        <v>34.249475360872751</v>
      </c>
      <c r="BA18">
        <f>G18/S18</f>
        <v>0.99055755165577053</v>
      </c>
      <c r="BB18">
        <f>(1-AL18*AA18/AQ18/F18)*100</f>
        <v>90.050264517603168</v>
      </c>
      <c r="BC18">
        <f>(S18-E18/(N18/1.35))</f>
        <v>394.82165334492618</v>
      </c>
      <c r="BD18">
        <f>E18*BB18/100/BC18</f>
        <v>-1.0830708227143016E-2</v>
      </c>
    </row>
    <row r="19" spans="1:56" x14ac:dyDescent="0.25">
      <c r="A19" s="1" t="s">
        <v>1</v>
      </c>
      <c r="B19" s="1" t="s">
        <v>2723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2722</v>
      </c>
      <c r="K20" s="1">
        <f t="shared" si="0"/>
        <v>2.72</v>
      </c>
    </row>
    <row r="21" spans="1:56" x14ac:dyDescent="0.25">
      <c r="A21" s="1">
        <v>2</v>
      </c>
      <c r="B21" s="1" t="s">
        <v>2721</v>
      </c>
      <c r="C21" s="1">
        <v>598.50000412389636</v>
      </c>
      <c r="D21" s="1">
        <v>0</v>
      </c>
      <c r="E21">
        <f>(R21-S21*(1000-T21)/(1000-U21))*AK21</f>
        <v>-3.9513312907928313</v>
      </c>
      <c r="F21">
        <f>IF(AV21&lt;&gt;0,1/(1/AV21-1/N21),0)</f>
        <v>-8.9815110889866983</v>
      </c>
      <c r="G21">
        <f>((AY21-AL21/2)*S21-E21)/(AY21+AL21/2)</f>
        <v>391.83186564907254</v>
      </c>
      <c r="H21">
        <f>AL21*1000</f>
        <v>29.814519016900118</v>
      </c>
      <c r="I21">
        <f>(AQ21-AW21)</f>
        <v>0.31139388312952043</v>
      </c>
      <c r="J21">
        <f>(P21+AP21*D21)</f>
        <v>21.93406867980957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28.004554748535156</v>
      </c>
      <c r="P21" s="1">
        <v>21.93406867980957</v>
      </c>
      <c r="Q21" s="1">
        <v>28.120370864868164</v>
      </c>
      <c r="R21" s="1">
        <v>399.97189331054688</v>
      </c>
      <c r="S21" s="1">
        <v>392.931396484375</v>
      </c>
      <c r="T21" s="1">
        <v>0.20510321855545044</v>
      </c>
      <c r="U21" s="1">
        <v>26.525079727172852</v>
      </c>
      <c r="V21" s="1">
        <v>0.47493633627891541</v>
      </c>
      <c r="W21" s="1">
        <v>61.42138671875</v>
      </c>
      <c r="X21" s="1">
        <v>299.94110107421875</v>
      </c>
      <c r="Y21" s="1">
        <v>24.114597320556641</v>
      </c>
      <c r="Z21" s="1">
        <v>8.4078950881958008</v>
      </c>
      <c r="AA21" s="1">
        <v>87.896514892578125</v>
      </c>
      <c r="AB21" s="1">
        <v>29.668306350708008</v>
      </c>
      <c r="AC21" s="1">
        <v>1.4147804975509644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1.1027246363022745</v>
      </c>
      <c r="AL21">
        <f>(U21-T21)/(1000-U21)*AK21</f>
        <v>2.9814519016900118E-2</v>
      </c>
      <c r="AM21">
        <f>(P21+273.15)</f>
        <v>295.08406867980955</v>
      </c>
      <c r="AN21">
        <f>(O21+273.15)</f>
        <v>301.15455474853513</v>
      </c>
      <c r="AO21">
        <f>(Y21*AG21+Z21*AH21)*AI21</f>
        <v>3.8583354850485421</v>
      </c>
      <c r="AP21">
        <f>((AO21+0.00000010773*(AN21^4-AM21^4))-AL21*44100)/(L21*51.4+0.00000043092*AM21^3)</f>
        <v>-10.254996034299174</v>
      </c>
      <c r="AQ21">
        <f>0.61365*EXP(17.502*J21/(240.97+J21))</f>
        <v>2.6428559483957912</v>
      </c>
      <c r="AR21">
        <f>AQ21*1000/AA21</f>
        <v>30.067812718464797</v>
      </c>
      <c r="AS21">
        <f>(AR21-U21)</f>
        <v>3.5427329912919454</v>
      </c>
      <c r="AT21">
        <f>IF(D21,P21,(O21+P21)/2)</f>
        <v>24.969311714172363</v>
      </c>
      <c r="AU21">
        <f>0.61365*EXP(17.502*AT21/(240.97+AT21))</f>
        <v>3.1738646759424629</v>
      </c>
      <c r="AV21">
        <f>IF(AS21&lt;&gt;0,(1000-(AR21+U21)/2)/AS21*AL21,0)</f>
        <v>8.177549410042964</v>
      </c>
      <c r="AW21">
        <f>U21*AA21/1000</f>
        <v>2.3314620652662708</v>
      </c>
      <c r="AX21">
        <f>(AU21-AW21)</f>
        <v>0.84240261067619215</v>
      </c>
      <c r="AY21">
        <f>1/(1.6/F21+1.37/N21)</f>
        <v>7.0460400579826432</v>
      </c>
      <c r="AZ21">
        <f>G21*AA21*0.001</f>
        <v>34.440655414410372</v>
      </c>
      <c r="BA21">
        <f>G21/S21</f>
        <v>0.99720172313757527</v>
      </c>
      <c r="BB21">
        <f>(1-AL21*AA21/AQ21/F21)*100</f>
        <v>111.04019032861542</v>
      </c>
      <c r="BC21">
        <f>(S21-E21/(N21/1.35))</f>
        <v>394.17762627975657</v>
      </c>
      <c r="BD21">
        <f>E21*BB21/100/BC21</f>
        <v>-1.113093563229422E-2</v>
      </c>
    </row>
    <row r="22" spans="1:56" x14ac:dyDescent="0.25">
      <c r="A22" s="1" t="s">
        <v>1</v>
      </c>
      <c r="B22" s="1" t="s">
        <v>2720</v>
      </c>
      <c r="K22" s="1">
        <f t="shared" si="0"/>
        <v>2.72</v>
      </c>
    </row>
    <row r="23" spans="1:56" x14ac:dyDescent="0.25">
      <c r="A23" s="1" t="s">
        <v>1</v>
      </c>
      <c r="B23" s="1" t="s">
        <v>2719</v>
      </c>
      <c r="K23" s="1">
        <f t="shared" si="0"/>
        <v>2.72</v>
      </c>
    </row>
    <row r="24" spans="1:56" x14ac:dyDescent="0.25">
      <c r="A24" s="1">
        <v>3</v>
      </c>
      <c r="B24" s="1" t="s">
        <v>2718</v>
      </c>
      <c r="C24" s="1">
        <v>803.50000412389636</v>
      </c>
      <c r="D24" s="1">
        <v>0</v>
      </c>
      <c r="E24">
        <f>(R24-S24*(1000-T24)/(1000-U24))*AK24</f>
        <v>-3.5670860365593988</v>
      </c>
      <c r="F24">
        <f>IF(AV24&lt;&gt;0,1/(1/AV24-1/N24),0)</f>
        <v>5.2541269869813307</v>
      </c>
      <c r="G24">
        <f>((AY24-AL24/2)*S24-E24)/(AY24+AL24/2)</f>
        <v>387.75571754319816</v>
      </c>
      <c r="H24">
        <f>AL24*1000</f>
        <v>29.209666235155364</v>
      </c>
      <c r="I24">
        <f>(AQ24-AW24)</f>
        <v>1.053606781959028</v>
      </c>
      <c r="J24">
        <f>(P24+AP24*D24)</f>
        <v>25.82581901550293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27.902780532836914</v>
      </c>
      <c r="P24" s="1">
        <v>25.82581901550293</v>
      </c>
      <c r="Q24" s="1">
        <v>28.036888122558594</v>
      </c>
      <c r="R24" s="1">
        <v>399.8143310546875</v>
      </c>
      <c r="S24" s="1">
        <v>392.6466064453125</v>
      </c>
      <c r="T24" s="1">
        <v>0.20251929759979248</v>
      </c>
      <c r="U24" s="1">
        <v>26.008859634399414</v>
      </c>
      <c r="V24" s="1">
        <v>0.47173255681991577</v>
      </c>
      <c r="W24" s="1">
        <v>60.582988739013672</v>
      </c>
      <c r="X24" s="1">
        <v>299.86383056640625</v>
      </c>
      <c r="Y24" s="1">
        <v>51.316768646240234</v>
      </c>
      <c r="Z24" s="1">
        <v>8.2579565048217773</v>
      </c>
      <c r="AA24" s="1">
        <v>87.894271850585938</v>
      </c>
      <c r="AB24" s="1">
        <v>29.747638702392578</v>
      </c>
      <c r="AC24" s="1">
        <v>1.4101158380508423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1.1024405535529638</v>
      </c>
      <c r="AL24">
        <f>(U24-T24)/(1000-U24)*AK24</f>
        <v>2.9209666235155363E-2</v>
      </c>
      <c r="AM24">
        <f>(P24+273.15)</f>
        <v>298.97581901550291</v>
      </c>
      <c r="AN24">
        <f>(O24+273.15)</f>
        <v>301.05278053283689</v>
      </c>
      <c r="AO24">
        <f>(Y24*AG24+Z24*AH24)*AI24</f>
        <v>8.2106827998753715</v>
      </c>
      <c r="AP24">
        <f>((AO24+0.00000010773*(AN24^4-AM24^4))-AL24*44100)/(L24*51.4+0.00000043092*AM24^3)</f>
        <v>-10.333740183023339</v>
      </c>
      <c r="AQ24">
        <f>0.61365*EXP(17.502*J24/(240.97+J24))</f>
        <v>3.3396365611886614</v>
      </c>
      <c r="AR24">
        <f>AQ24*1000/AA24</f>
        <v>37.996066078865844</v>
      </c>
      <c r="AS24">
        <f>(AR24-U24)</f>
        <v>11.98720644446643</v>
      </c>
      <c r="AT24">
        <f>IF(D24,P24,(O24+P24)/2)</f>
        <v>26.864299774169922</v>
      </c>
      <c r="AU24">
        <f>0.61365*EXP(17.502*AT24/(240.97+AT24))</f>
        <v>3.5507327901553003</v>
      </c>
      <c r="AV24">
        <f>IF(AS24&lt;&gt;0,(1000-(AR24+U24)/2)/AS24*AL24,0)</f>
        <v>2.3587551534546649</v>
      </c>
      <c r="AW24">
        <f>U24*AA24/1000</f>
        <v>2.2860297792296334</v>
      </c>
      <c r="AX24">
        <f>(AU24-AW24)</f>
        <v>1.2647030109256669</v>
      </c>
      <c r="AY24">
        <f>1/(1.6/F24+1.37/N24)</f>
        <v>1.601050407519462</v>
      </c>
      <c r="AZ24">
        <f>G24*AA24*0.001</f>
        <v>34.081506449360873</v>
      </c>
      <c r="BA24">
        <f>G24/S24</f>
        <v>0.98754378919407382</v>
      </c>
      <c r="BB24">
        <f>(1-AL24*AA24/AQ24/F24)*100</f>
        <v>85.368549067725183</v>
      </c>
      <c r="BC24">
        <f>(S24-E24/(N24/1.35))</f>
        <v>393.77164724151407</v>
      </c>
      <c r="BD24">
        <f>E24*BB24/100/BC24</f>
        <v>-7.733338890040688E-3</v>
      </c>
    </row>
    <row r="25" spans="1:56" x14ac:dyDescent="0.25">
      <c r="A25" s="1" t="s">
        <v>1</v>
      </c>
      <c r="B25" s="1" t="s">
        <v>2717</v>
      </c>
      <c r="K25" s="1">
        <f t="shared" si="0"/>
        <v>2.72</v>
      </c>
    </row>
    <row r="26" spans="1:56" x14ac:dyDescent="0.25">
      <c r="A26" s="1" t="s">
        <v>1</v>
      </c>
      <c r="B26" s="1" t="s">
        <v>2716</v>
      </c>
      <c r="K26" s="1">
        <f t="shared" si="0"/>
        <v>2.72</v>
      </c>
    </row>
    <row r="27" spans="1:56" x14ac:dyDescent="0.25">
      <c r="A27" s="1">
        <v>4</v>
      </c>
      <c r="B27" s="1" t="s">
        <v>2715</v>
      </c>
      <c r="C27" s="1">
        <v>1008.5000041238964</v>
      </c>
      <c r="D27" s="1">
        <v>0</v>
      </c>
      <c r="E27">
        <f>(R27-S27*(1000-T27)/(1000-U27))*AK27</f>
        <v>-2.7310026816692936</v>
      </c>
      <c r="F27">
        <f>IF(AV27&lt;&gt;0,1/(1/AV27-1/N27),0)</f>
        <v>5.168143832137992</v>
      </c>
      <c r="G27">
        <f>((AY27-AL27/2)*S27-E27)/(AY27+AL27/2)</f>
        <v>386.85637116961595</v>
      </c>
      <c r="H27">
        <f>AL27*1000</f>
        <v>28.928609971133955</v>
      </c>
      <c r="I27">
        <f>(AQ27-AW27)</f>
        <v>1.0515268953415591</v>
      </c>
      <c r="J27">
        <f>(P27+AP27*D27)</f>
        <v>25.704019546508789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27.805212020874023</v>
      </c>
      <c r="P27" s="1">
        <v>25.704019546508789</v>
      </c>
      <c r="Q27" s="1">
        <v>27.946229934692383</v>
      </c>
      <c r="R27" s="1">
        <v>400.04559326171875</v>
      </c>
      <c r="S27" s="1">
        <v>392.23236083984375</v>
      </c>
      <c r="T27" s="1">
        <v>0.20133779942989349</v>
      </c>
      <c r="U27" s="1">
        <v>25.759647369384766</v>
      </c>
      <c r="V27" s="1">
        <v>0.47164991497993469</v>
      </c>
      <c r="W27" s="1">
        <v>60.344039916992188</v>
      </c>
      <c r="X27" s="1">
        <v>299.93728637695313</v>
      </c>
      <c r="Y27" s="1">
        <v>100.08486175537109</v>
      </c>
      <c r="Z27" s="1">
        <v>8.2864294052124023</v>
      </c>
      <c r="AA27" s="1">
        <v>87.892677307128906</v>
      </c>
      <c r="AB27" s="1">
        <v>29.523536682128906</v>
      </c>
      <c r="AC27" s="1">
        <v>1.4115098714828491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1.1027106116799743</v>
      </c>
      <c r="AL27">
        <f>(U27-T27)/(1000-U27)*AK27</f>
        <v>2.8928609971133955E-2</v>
      </c>
      <c r="AM27">
        <f>(P27+273.15)</f>
        <v>298.85401954650877</v>
      </c>
      <c r="AN27">
        <f>(O27+273.15)</f>
        <v>300.955212020874</v>
      </c>
      <c r="AO27">
        <f>(Y27*AG27+Z27*AH27)*AI27</f>
        <v>16.013577522928017</v>
      </c>
      <c r="AP27">
        <f>((AO27+0.00000010773*(AN27^4-AM27^4))-AL27*44100)/(L27*51.4+0.00000043092*AM27^3)</f>
        <v>-10.166611825062505</v>
      </c>
      <c r="AQ27">
        <f>0.61365*EXP(17.502*J27/(240.97+J27))</f>
        <v>3.3156112691243265</v>
      </c>
      <c r="AR27">
        <f>AQ27*1000/AA27</f>
        <v>37.723407349833906</v>
      </c>
      <c r="AS27">
        <f>(AR27-U27)</f>
        <v>11.96375998044914</v>
      </c>
      <c r="AT27">
        <f>IF(D27,P27,(O27+P27)/2)</f>
        <v>26.754615783691406</v>
      </c>
      <c r="AU27">
        <f>0.61365*EXP(17.502*AT27/(240.97+AT27))</f>
        <v>3.5279000891682339</v>
      </c>
      <c r="AV27">
        <f>IF(AS27&lt;&gt;0,(1000-(AR27+U27)/2)/AS27*AL27,0)</f>
        <v>2.3412682761969101</v>
      </c>
      <c r="AW27">
        <f>U27*AA27/1000</f>
        <v>2.2640843737827674</v>
      </c>
      <c r="AX27">
        <f>(AU27-AW27)</f>
        <v>1.2638157153854666</v>
      </c>
      <c r="AY27">
        <f>1/(1.6/F27+1.37/N27)</f>
        <v>1.5881679230556354</v>
      </c>
      <c r="AZ27">
        <f>G27*AA27*0.001</f>
        <v>34.001842195417943</v>
      </c>
      <c r="BA27">
        <f>G27/S27</f>
        <v>0.9862938650479609</v>
      </c>
      <c r="BB27">
        <f>(1-AL27*AA27/AQ27/F27)*100</f>
        <v>85.161771281421593</v>
      </c>
      <c r="BC27">
        <f>(S27-E27/(N27/1.35))</f>
        <v>393.09370519765395</v>
      </c>
      <c r="BD27">
        <f>E27*BB27/100/BC27</f>
        <v>-5.9165797536321748E-3</v>
      </c>
    </row>
    <row r="28" spans="1:56" x14ac:dyDescent="0.25">
      <c r="A28" s="1" t="s">
        <v>1</v>
      </c>
      <c r="B28" s="1" t="s">
        <v>2714</v>
      </c>
      <c r="K28" s="1">
        <f t="shared" si="0"/>
        <v>2.72</v>
      </c>
    </row>
    <row r="29" spans="1:56" x14ac:dyDescent="0.25">
      <c r="A29" s="1" t="s">
        <v>1</v>
      </c>
      <c r="B29" s="1" t="s">
        <v>2713</v>
      </c>
      <c r="K29" s="1">
        <f t="shared" si="0"/>
        <v>2.72</v>
      </c>
    </row>
    <row r="30" spans="1:56" x14ac:dyDescent="0.25">
      <c r="A30" s="1">
        <v>5</v>
      </c>
      <c r="B30" s="1" t="s">
        <v>2712</v>
      </c>
      <c r="C30" s="1">
        <v>1213.5000041238964</v>
      </c>
      <c r="D30" s="1">
        <v>0</v>
      </c>
      <c r="E30">
        <f>(R30-S30*(1000-T30)/(1000-U30))*AK30</f>
        <v>-2.1838331881474993</v>
      </c>
      <c r="F30">
        <f>IF(AV30&lt;&gt;0,1/(1/AV30-1/N30),0)</f>
        <v>5.1743630680419157</v>
      </c>
      <c r="G30">
        <f>((AY30-AL30/2)*S30-E30)/(AY30+AL30/2)</f>
        <v>386.02044676607159</v>
      </c>
      <c r="H30">
        <f>AL30*1000</f>
        <v>28.82546859983043</v>
      </c>
      <c r="I30">
        <f>(AQ30-AW30)</f>
        <v>1.0472465953912824</v>
      </c>
      <c r="J30">
        <f>(P30+AP30*D30)</f>
        <v>25.641716003417969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27.735685348510742</v>
      </c>
      <c r="P30" s="1">
        <v>25.641716003417969</v>
      </c>
      <c r="Q30" s="1">
        <v>27.87689208984375</v>
      </c>
      <c r="R30" s="1">
        <v>399.95974731445313</v>
      </c>
      <c r="S30" s="1">
        <v>391.69989013671875</v>
      </c>
      <c r="T30" s="1">
        <v>0.19853797554969788</v>
      </c>
      <c r="U30" s="1">
        <v>25.671201705932617</v>
      </c>
      <c r="V30" s="1">
        <v>0.46694663166999817</v>
      </c>
      <c r="W30" s="1">
        <v>60.376762390136719</v>
      </c>
      <c r="X30" s="1">
        <v>299.89999389648438</v>
      </c>
      <c r="Y30" s="1">
        <v>149.87203979492188</v>
      </c>
      <c r="Z30" s="1">
        <v>8.2603330612182617</v>
      </c>
      <c r="AA30" s="1">
        <v>87.885780334472656</v>
      </c>
      <c r="AB30" s="1">
        <v>29.515567779541016</v>
      </c>
      <c r="AC30" s="1">
        <v>1.4123868942260742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1.1025735069723688</v>
      </c>
      <c r="AL30">
        <f>(U30-T30)/(1000-U30)*AK30</f>
        <v>2.8825468599830428E-2</v>
      </c>
      <c r="AM30">
        <f>(P30+273.15)</f>
        <v>298.79171600341795</v>
      </c>
      <c r="AN30">
        <f>(O30+273.15)</f>
        <v>300.88568534851072</v>
      </c>
      <c r="AO30">
        <f>(Y30*AG30+Z30*AH30)*AI30</f>
        <v>23.979525831203318</v>
      </c>
      <c r="AP30">
        <f>((AO30+0.00000010773*(AN30^4-AM30^4))-AL30*44100)/(L30*51.4+0.00000043092*AM30^3)</f>
        <v>-10.065036693182861</v>
      </c>
      <c r="AQ30">
        <f>0.61365*EXP(17.502*J30/(240.97+J30))</f>
        <v>3.3033801894408161</v>
      </c>
      <c r="AR30">
        <f>AQ30*1000/AA30</f>
        <v>37.587197574726268</v>
      </c>
      <c r="AS30">
        <f>(AR30-U30)</f>
        <v>11.915995868793651</v>
      </c>
      <c r="AT30">
        <f>IF(D30,P30,(O30+P30)/2)</f>
        <v>26.688700675964355</v>
      </c>
      <c r="AU30">
        <f>0.61365*EXP(17.502*AT30/(240.97+AT30))</f>
        <v>3.5142404225503099</v>
      </c>
      <c r="AV30">
        <f>IF(AS30&lt;&gt;0,(1000-(AR30+U30)/2)/AS30*AL30,0)</f>
        <v>2.3425437878727857</v>
      </c>
      <c r="AW30">
        <f>U30*AA30/1000</f>
        <v>2.2561335940495337</v>
      </c>
      <c r="AX30">
        <f>(AU30-AW30)</f>
        <v>1.2581068285007762</v>
      </c>
      <c r="AY30">
        <f>1/(1.6/F30+1.37/N30)</f>
        <v>1.5891070300863914</v>
      </c>
      <c r="AZ30">
        <f>G30*AA30*0.001</f>
        <v>33.925708189097961</v>
      </c>
      <c r="BA30">
        <f>G30/S30</f>
        <v>0.98550052345262384</v>
      </c>
      <c r="BB30">
        <f>(1-AL30*AA30/AQ30/F30)*100</f>
        <v>85.178930942389457</v>
      </c>
      <c r="BC30">
        <f>(S30-E30/(N30/1.35))</f>
        <v>392.38866001879728</v>
      </c>
      <c r="BD30">
        <f>E30*BB30/100/BC30</f>
        <v>-4.7406205957634699E-3</v>
      </c>
    </row>
    <row r="31" spans="1:56" x14ac:dyDescent="0.25">
      <c r="A31" s="1" t="s">
        <v>1</v>
      </c>
      <c r="B31" s="1" t="s">
        <v>2711</v>
      </c>
      <c r="K31" s="1">
        <f t="shared" si="0"/>
        <v>2.72</v>
      </c>
    </row>
    <row r="32" spans="1:56" x14ac:dyDescent="0.25">
      <c r="A32" s="1" t="s">
        <v>1</v>
      </c>
      <c r="B32" s="1" t="s">
        <v>2710</v>
      </c>
      <c r="K32" s="1">
        <f t="shared" si="0"/>
        <v>2.72</v>
      </c>
    </row>
    <row r="33" spans="1:56" x14ac:dyDescent="0.25">
      <c r="A33" s="1">
        <v>6</v>
      </c>
      <c r="B33" s="1" t="s">
        <v>2709</v>
      </c>
      <c r="C33" s="1">
        <v>1418.5000041238964</v>
      </c>
      <c r="D33" s="1">
        <v>0</v>
      </c>
      <c r="E33">
        <f>(R33-S33*(1000-T33)/(1000-U33))*AK33</f>
        <v>-1.1363727405542934</v>
      </c>
      <c r="F33">
        <f>IF(AV33&lt;&gt;0,1/(1/AV33-1/N33),0)</f>
        <v>5.2450438490979518</v>
      </c>
      <c r="G33">
        <f>((AY33-AL33/2)*S33-E33)/(AY33+AL33/2)</f>
        <v>384.2918837109454</v>
      </c>
      <c r="H33">
        <f>AL33*1000</f>
        <v>28.960314839794638</v>
      </c>
      <c r="I33">
        <f>(AQ33-AW33)</f>
        <v>1.0455198539723281</v>
      </c>
      <c r="J33">
        <f>(P33+AP33*D33)</f>
        <v>25.683671951293945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27.695240020751953</v>
      </c>
      <c r="P33" s="1">
        <v>25.683671951293945</v>
      </c>
      <c r="Q33" s="1">
        <v>27.831758499145508</v>
      </c>
      <c r="R33" s="1">
        <v>399.82400512695313</v>
      </c>
      <c r="S33" s="1">
        <v>390.59564208984375</v>
      </c>
      <c r="T33" s="1">
        <v>0.19913670420646667</v>
      </c>
      <c r="U33" s="1">
        <v>25.78679084777832</v>
      </c>
      <c r="V33" s="1">
        <v>0.46942132711410522</v>
      </c>
      <c r="W33" s="1">
        <v>60.786735534667969</v>
      </c>
      <c r="X33" s="1">
        <v>299.91329956054688</v>
      </c>
      <c r="Y33" s="1">
        <v>299.38839721679688</v>
      </c>
      <c r="Z33" s="1">
        <v>8.4989442825317383</v>
      </c>
      <c r="AA33" s="1">
        <v>87.878036499023438</v>
      </c>
      <c r="AB33" s="1">
        <v>29.43902587890625</v>
      </c>
      <c r="AC33" s="1">
        <v>1.4155725240707397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1.1026224248549514</v>
      </c>
      <c r="AL33">
        <f>(U33-T33)/(1000-U33)*AK33</f>
        <v>2.8960314839794637E-2</v>
      </c>
      <c r="AM33">
        <f>(P33+273.15)</f>
        <v>298.83367195129392</v>
      </c>
      <c r="AN33">
        <f>(O33+273.15)</f>
        <v>300.84524002075193</v>
      </c>
      <c r="AO33">
        <f>(Y33*AG33+Z33*AH33)*AI33</f>
        <v>47.902142483991156</v>
      </c>
      <c r="AP33">
        <f>((AO33+0.00000010773*(AN33^4-AM33^4))-AL33*44100)/(L33*51.4+0.00000043092*AM33^3)</f>
        <v>-9.9245679105491842</v>
      </c>
      <c r="AQ33">
        <f>0.61365*EXP(17.502*J33/(240.97+J33))</f>
        <v>3.3116124012860748</v>
      </c>
      <c r="AR33">
        <f>AQ33*1000/AA33</f>
        <v>37.684187462732801</v>
      </c>
      <c r="AS33">
        <f>(AR33-U33)</f>
        <v>11.897396614954481</v>
      </c>
      <c r="AT33">
        <f>IF(D33,P33,(O33+P33)/2)</f>
        <v>26.689455986022949</v>
      </c>
      <c r="AU33">
        <f>0.61365*EXP(17.502*AT33/(240.97+AT33))</f>
        <v>3.5143966844480752</v>
      </c>
      <c r="AV33">
        <f>IF(AS33&lt;&gt;0,(1000-(AR33+U33)/2)/AS33*AL33,0)</f>
        <v>2.3569227781325699</v>
      </c>
      <c r="AW33">
        <f>U33*AA33/1000</f>
        <v>2.2660925473137468</v>
      </c>
      <c r="AX33">
        <f>(AU33-AW33)</f>
        <v>1.2483041371343284</v>
      </c>
      <c r="AY33">
        <f>1/(1.6/F33+1.37/N33)</f>
        <v>1.5996997361942435</v>
      </c>
      <c r="AZ33">
        <f>G33*AA33*0.001</f>
        <v>33.770816183028934</v>
      </c>
      <c r="BA33">
        <f>G33/S33</f>
        <v>0.98386116561574855</v>
      </c>
      <c r="BB33">
        <f>(1-AL33*AA33/AQ33/F33)*100</f>
        <v>85.348064434757489</v>
      </c>
      <c r="BC33">
        <f>(S33-E33/(N33/1.35))</f>
        <v>390.9540482734098</v>
      </c>
      <c r="BD33">
        <f>E33*BB33/100/BC33</f>
        <v>-2.4807829541875662E-3</v>
      </c>
    </row>
    <row r="34" spans="1:56" x14ac:dyDescent="0.25">
      <c r="A34" s="1" t="s">
        <v>1</v>
      </c>
      <c r="B34" s="1" t="s">
        <v>2708</v>
      </c>
      <c r="K34" s="1">
        <f t="shared" si="0"/>
        <v>2.72</v>
      </c>
    </row>
    <row r="35" spans="1:56" x14ac:dyDescent="0.25">
      <c r="A35" s="1" t="s">
        <v>1</v>
      </c>
      <c r="B35" s="1" t="s">
        <v>2707</v>
      </c>
      <c r="K35" s="1">
        <f t="shared" si="0"/>
        <v>2.72</v>
      </c>
    </row>
    <row r="36" spans="1:56" x14ac:dyDescent="0.25">
      <c r="A36" s="1">
        <v>7</v>
      </c>
      <c r="B36" s="1" t="s">
        <v>2706</v>
      </c>
      <c r="C36" s="1">
        <v>1623.5000041238964</v>
      </c>
      <c r="D36" s="1">
        <v>0</v>
      </c>
      <c r="E36">
        <f>(R36-S36*(1000-T36)/(1000-U36))*AK36</f>
        <v>-0.28021984505210967</v>
      </c>
      <c r="F36">
        <f>IF(AV36&lt;&gt;0,1/(1/AV36-1/N36),0)</f>
        <v>5.5228777299399656</v>
      </c>
      <c r="G36">
        <f>((AY36-AL36/2)*S36-E36)/(AY36+AL36/2)</f>
        <v>383.15239605324751</v>
      </c>
      <c r="H36">
        <f>AL36*1000</f>
        <v>29.293971648371588</v>
      </c>
      <c r="I36">
        <f>(AQ36-AW36)</f>
        <v>1.0334046319032364</v>
      </c>
      <c r="J36">
        <f>(P36+AP36*D36)</f>
        <v>25.74931526184082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27.680515289306641</v>
      </c>
      <c r="P36" s="1">
        <v>25.74931526184082</v>
      </c>
      <c r="Q36" s="1">
        <v>27.808019638061523</v>
      </c>
      <c r="R36" s="1">
        <v>399.990234375</v>
      </c>
      <c r="S36" s="1">
        <v>389.88577270507813</v>
      </c>
      <c r="T36" s="1">
        <v>0.19658103585243225</v>
      </c>
      <c r="U36" s="1">
        <v>26.072202682495117</v>
      </c>
      <c r="V36" s="1">
        <v>0.46378558874130249</v>
      </c>
      <c r="W36" s="1">
        <v>61.511085510253906</v>
      </c>
      <c r="X36" s="1">
        <v>299.90460205078125</v>
      </c>
      <c r="Y36" s="1">
        <v>500.64431762695313</v>
      </c>
      <c r="Z36" s="1">
        <v>8.2839603424072266</v>
      </c>
      <c r="AA36" s="1">
        <v>87.876106262207031</v>
      </c>
      <c r="AB36" s="1">
        <v>29.432210922241211</v>
      </c>
      <c r="AC36" s="1">
        <v>1.4113098382949829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1.1025904487161073</v>
      </c>
      <c r="AL36">
        <f>(U36-T36)/(1000-U36)*AK36</f>
        <v>2.9293971648371588E-2</v>
      </c>
      <c r="AM36">
        <f>(P36+273.15)</f>
        <v>298.8993152618408</v>
      </c>
      <c r="AN36">
        <f>(O36+273.15)</f>
        <v>300.83051528930662</v>
      </c>
      <c r="AO36">
        <f>(Y36*AG36+Z36*AH36)*AI36</f>
        <v>80.103089029868897</v>
      </c>
      <c r="AP36">
        <f>((AO36+0.00000010773*(AN36^4-AM36^4))-AL36*44100)/(L36*51.4+0.00000043092*AM36^3)</f>
        <v>-9.7876760972700385</v>
      </c>
      <c r="AQ36">
        <f>0.61365*EXP(17.502*J36/(240.97+J36))</f>
        <v>3.3245282853199765</v>
      </c>
      <c r="AR36">
        <f>AQ36*1000/AA36</f>
        <v>37.831993550102936</v>
      </c>
      <c r="AS36">
        <f>(AR36-U36)</f>
        <v>11.759790867607819</v>
      </c>
      <c r="AT36">
        <f>IF(D36,P36,(O36+P36)/2)</f>
        <v>26.71491527557373</v>
      </c>
      <c r="AU36">
        <f>0.61365*EXP(17.502*AT36/(240.97+AT36))</f>
        <v>3.5196673649370642</v>
      </c>
      <c r="AV36">
        <f>IF(AS36&lt;&gt;0,(1000-(AR36+U36)/2)/AS36*AL36,0)</f>
        <v>2.4114347024791374</v>
      </c>
      <c r="AW36">
        <f>U36*AA36/1000</f>
        <v>2.2911236534167401</v>
      </c>
      <c r="AX36">
        <f>(AU36-AW36)</f>
        <v>1.2285437115203242</v>
      </c>
      <c r="AY36">
        <f>1/(1.6/F36+1.37/N36)</f>
        <v>1.6399586456081479</v>
      </c>
      <c r="AZ36">
        <f>G36*AA36*0.001</f>
        <v>33.669940670194407</v>
      </c>
      <c r="BA36">
        <f>G36/S36</f>
        <v>0.98272987340596307</v>
      </c>
      <c r="BB36">
        <f>(1-AL36*AA36/AQ36/F36)*100</f>
        <v>85.979819613866823</v>
      </c>
      <c r="BC36">
        <f>(S36-E36/(N36/1.35))</f>
        <v>389.97415261920349</v>
      </c>
      <c r="BD36">
        <f>E36*BB36/100/BC36</f>
        <v>-6.1781663138408931E-4</v>
      </c>
    </row>
    <row r="37" spans="1:56" x14ac:dyDescent="0.25">
      <c r="A37" s="1" t="s">
        <v>1</v>
      </c>
      <c r="B37" s="1" t="s">
        <v>2705</v>
      </c>
      <c r="K37" s="1">
        <f t="shared" si="0"/>
        <v>2.72</v>
      </c>
    </row>
    <row r="38" spans="1:56" x14ac:dyDescent="0.25">
      <c r="A38" s="1" t="s">
        <v>1</v>
      </c>
      <c r="B38" s="1" t="s">
        <v>2704</v>
      </c>
      <c r="K38" s="1">
        <f t="shared" si="0"/>
        <v>2.72</v>
      </c>
    </row>
    <row r="39" spans="1:56" x14ac:dyDescent="0.25">
      <c r="A39" s="1">
        <v>8</v>
      </c>
      <c r="B39" s="1" t="s">
        <v>2703</v>
      </c>
      <c r="C39" s="1">
        <v>1828.5000041238964</v>
      </c>
      <c r="D39" s="1">
        <v>0</v>
      </c>
      <c r="E39">
        <f>(R39-S39*(1000-T39)/(1000-U39))*AK39</f>
        <v>9.9993150023422656E-2</v>
      </c>
      <c r="F39">
        <f>IF(AV39&lt;&gt;0,1/(1/AV39-1/N39),0)</f>
        <v>5.9192722762018493</v>
      </c>
      <c r="G39">
        <f>((AY39-AL39/2)*S39-E39)/(AY39+AL39/2)</f>
        <v>382.45451436109704</v>
      </c>
      <c r="H39">
        <f>AL39*1000</f>
        <v>29.80469284224699</v>
      </c>
      <c r="I39">
        <f>(AQ39-AW39)</f>
        <v>1.0202057401596112</v>
      </c>
      <c r="J39">
        <f>(P39+AP39*D39)</f>
        <v>25.87529182434082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27.690088272094727</v>
      </c>
      <c r="P39" s="1">
        <v>25.87529182434082</v>
      </c>
      <c r="Q39" s="1">
        <v>27.806241989135742</v>
      </c>
      <c r="R39" s="1">
        <v>399.9163818359375</v>
      </c>
      <c r="S39" s="1">
        <v>389.30340576171875</v>
      </c>
      <c r="T39" s="1">
        <v>0.19620320200920105</v>
      </c>
      <c r="U39" s="1">
        <v>26.508249282836914</v>
      </c>
      <c r="V39" s="1">
        <v>0.46259385347366333</v>
      </c>
      <c r="W39" s="1">
        <v>62.499256134033203</v>
      </c>
      <c r="X39" s="1">
        <v>299.93780517578125</v>
      </c>
      <c r="Y39" s="1">
        <v>748.7900390625</v>
      </c>
      <c r="Z39" s="1">
        <v>8.2999172210693359</v>
      </c>
      <c r="AA39" s="1">
        <v>87.86822509765625</v>
      </c>
      <c r="AB39" s="1">
        <v>29.468193054199219</v>
      </c>
      <c r="AC39" s="1">
        <v>1.4129912853240967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1.1027125190286073</v>
      </c>
      <c r="AL39">
        <f>(U39-T39)/(1000-U39)*AK39</f>
        <v>2.9804692842246988E-2</v>
      </c>
      <c r="AM39">
        <f>(P39+273.15)</f>
        <v>299.0252918243408</v>
      </c>
      <c r="AN39">
        <f>(O39+273.15)</f>
        <v>300.8400882720947</v>
      </c>
      <c r="AO39">
        <f>(Y39*AG39+Z39*AH39)*AI39</f>
        <v>119.80640357211814</v>
      </c>
      <c r="AP39">
        <f>((AO39+0.00000010773*(AN39^4-AM39^4))-AL39*44100)/(L39*51.4+0.00000043092*AM39^3)</f>
        <v>-9.6561434736291609</v>
      </c>
      <c r="AQ39">
        <f>0.61365*EXP(17.502*J39/(240.97+J39))</f>
        <v>3.3494385550887098</v>
      </c>
      <c r="AR39">
        <f>AQ39*1000/AA39</f>
        <v>38.118882580889313</v>
      </c>
      <c r="AS39">
        <f>(AR39-U39)</f>
        <v>11.610633298052399</v>
      </c>
      <c r="AT39">
        <f>IF(D39,P39,(O39+P39)/2)</f>
        <v>26.782690048217773</v>
      </c>
      <c r="AU39">
        <f>0.61365*EXP(17.502*AT39/(240.97+AT39))</f>
        <v>3.5337320136499231</v>
      </c>
      <c r="AV39">
        <f>IF(AS39&lt;&gt;0,(1000-(AR39+U39)/2)/AS39*AL39,0)</f>
        <v>2.4840675090348507</v>
      </c>
      <c r="AW39">
        <f>U39*AA39/1000</f>
        <v>2.3292328149290986</v>
      </c>
      <c r="AX39">
        <f>(AU39-AW39)</f>
        <v>1.2044991987208244</v>
      </c>
      <c r="AY39">
        <f>1/(1.6/F39+1.37/N39)</f>
        <v>1.6938503402005138</v>
      </c>
      <c r="AZ39">
        <f>G39*AA39*0.001</f>
        <v>33.605599357495684</v>
      </c>
      <c r="BA39">
        <f>G39/S39</f>
        <v>0.98240731701994477</v>
      </c>
      <c r="BB39">
        <f>(1-AL39*AA39/AQ39/F39)*100</f>
        <v>86.790810457333023</v>
      </c>
      <c r="BC39">
        <f>(S39-E39/(N39/1.35))</f>
        <v>389.27186843069728</v>
      </c>
      <c r="BD39">
        <f>E39*BB39/100/BC39</f>
        <v>2.2294152838993518E-4</v>
      </c>
    </row>
    <row r="40" spans="1:56" x14ac:dyDescent="0.25">
      <c r="A40" s="1" t="s">
        <v>1</v>
      </c>
      <c r="B40" s="1" t="s">
        <v>2702</v>
      </c>
      <c r="K40" s="1">
        <f t="shared" si="0"/>
        <v>2.72</v>
      </c>
    </row>
    <row r="41" spans="1:56" x14ac:dyDescent="0.25">
      <c r="A41" s="1" t="s">
        <v>1</v>
      </c>
      <c r="B41" s="1" t="s">
        <v>2701</v>
      </c>
      <c r="K41" s="1">
        <f t="shared" si="0"/>
        <v>2.72</v>
      </c>
    </row>
    <row r="42" spans="1:56" x14ac:dyDescent="0.25">
      <c r="A42" s="1">
        <v>9</v>
      </c>
      <c r="B42" s="1" t="s">
        <v>2700</v>
      </c>
      <c r="C42" s="1">
        <v>2033.5000041238964</v>
      </c>
      <c r="D42" s="1">
        <v>0</v>
      </c>
      <c r="E42">
        <f>(R42-S42*(1000-T42)/(1000-U42))*AK42</f>
        <v>0.16944917502502743</v>
      </c>
      <c r="F42">
        <f>IF(AV42&lt;&gt;0,1/(1/AV42-1/N42),0)</f>
        <v>7.3382252905203575</v>
      </c>
      <c r="G42">
        <f>((AY42-AL42/2)*S42-E42)/(AY42+AL42/2)</f>
        <v>382.89568050138962</v>
      </c>
      <c r="H42">
        <f>AL42*1000</f>
        <v>30.411874256960459</v>
      </c>
      <c r="I42">
        <f>(AQ42-AW42)</f>
        <v>0.95626193446134566</v>
      </c>
      <c r="J42">
        <f>(P42+AP42*D42)</f>
        <v>25.782890319824219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27.721025466918945</v>
      </c>
      <c r="P42" s="1">
        <v>25.782890319824219</v>
      </c>
      <c r="Q42" s="1">
        <v>27.820672988891602</v>
      </c>
      <c r="R42" s="1">
        <v>400.19589233398438</v>
      </c>
      <c r="S42" s="1">
        <v>389.3052978515625</v>
      </c>
      <c r="T42" s="1">
        <v>0.19638970494270325</v>
      </c>
      <c r="U42" s="1">
        <v>27.030599594116211</v>
      </c>
      <c r="V42" s="1">
        <v>0.4621504545211792</v>
      </c>
      <c r="W42" s="1">
        <v>63.609256744384766</v>
      </c>
      <c r="X42" s="1">
        <v>299.9317626953125</v>
      </c>
      <c r="Y42" s="1">
        <v>1000.0667724609375</v>
      </c>
      <c r="Z42" s="1">
        <v>7.1697220802307129</v>
      </c>
      <c r="AA42" s="1">
        <v>87.859298706054688</v>
      </c>
      <c r="AB42" s="1">
        <v>29.552818298339844</v>
      </c>
      <c r="AC42" s="1">
        <v>1.4194238185882568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1.1026903040268838</v>
      </c>
      <c r="AL42">
        <f>(U42-T42)/(1000-U42)*AK42</f>
        <v>3.0411874256960458E-2</v>
      </c>
      <c r="AM42">
        <f>(P42+273.15)</f>
        <v>298.9328903198242</v>
      </c>
      <c r="AN42">
        <f>(O42+273.15)</f>
        <v>300.87102546691892</v>
      </c>
      <c r="AO42">
        <f>(Y42*AG42+Z42*AH42)*AI42</f>
        <v>160.01068001723252</v>
      </c>
      <c r="AP42">
        <f>((AO42+0.00000010773*(AN42^4-AM42^4))-AL42*44100)/(L42*51.4+0.00000043092*AM42^3)</f>
        <v>-9.5347467994037718</v>
      </c>
      <c r="AQ42">
        <f>0.61365*EXP(17.502*J42/(240.97+J42))</f>
        <v>3.3311514584045625</v>
      </c>
      <c r="AR42">
        <f>AQ42*1000/AA42</f>
        <v>37.914614701733349</v>
      </c>
      <c r="AS42">
        <f>(AR42-U42)</f>
        <v>10.884015107617138</v>
      </c>
      <c r="AT42">
        <f>IF(D42,P42,(O42+P42)/2)</f>
        <v>26.751957893371582</v>
      </c>
      <c r="AU42">
        <f>0.61365*EXP(17.502*AT42/(240.97+AT42))</f>
        <v>3.5273483958376319</v>
      </c>
      <c r="AV42">
        <f>IF(AS42&lt;&gt;0,(1000-(AR42+U42)/2)/AS42*AL42,0)</f>
        <v>2.7034436391942887</v>
      </c>
      <c r="AW42">
        <f>U42*AA42/1000</f>
        <v>2.3748895239432168</v>
      </c>
      <c r="AX42">
        <f>(AU42-AW42)</f>
        <v>1.1524588718944151</v>
      </c>
      <c r="AY42">
        <f>1/(1.6/F42+1.37/N42)</f>
        <v>1.858377505498005</v>
      </c>
      <c r="AZ42">
        <f>G42*AA42*0.001</f>
        <v>33.640945966429676</v>
      </c>
      <c r="BA42">
        <f>G42/S42</f>
        <v>0.9835357561647754</v>
      </c>
      <c r="BB42">
        <f>(1-AL42*AA42/AQ42/F42)*100</f>
        <v>89.069362333896478</v>
      </c>
      <c r="BC42">
        <f>(S42-E42/(N42/1.35))</f>
        <v>389.25185444346079</v>
      </c>
      <c r="BD42">
        <f>E42*BB42/100/BC42</f>
        <v>3.877368802536108E-4</v>
      </c>
    </row>
    <row r="43" spans="1:56" x14ac:dyDescent="0.25">
      <c r="A43" s="1" t="s">
        <v>1</v>
      </c>
      <c r="B43" s="1" t="s">
        <v>2699</v>
      </c>
      <c r="K43" s="1">
        <f t="shared" si="0"/>
        <v>2.72</v>
      </c>
    </row>
    <row r="44" spans="1:56" x14ac:dyDescent="0.25">
      <c r="A44" s="1" t="s">
        <v>1</v>
      </c>
      <c r="B44" s="1" t="s">
        <v>855</v>
      </c>
      <c r="K44" s="1">
        <f t="shared" si="0"/>
        <v>2.72</v>
      </c>
    </row>
    <row r="45" spans="1:56" x14ac:dyDescent="0.25">
      <c r="A45" s="1">
        <v>10</v>
      </c>
      <c r="B45" s="1" t="s">
        <v>2698</v>
      </c>
      <c r="C45" s="1">
        <v>2238.5000041238964</v>
      </c>
      <c r="D45" s="1">
        <v>0</v>
      </c>
      <c r="E45">
        <f>(R45-S45*(1000-T45)/(1000-U45))*AK45</f>
        <v>-2.7539235979253614E-2</v>
      </c>
      <c r="F45">
        <f>IF(AV45&lt;&gt;0,1/(1/AV45-1/N45),0)</f>
        <v>7.1007382125524057</v>
      </c>
      <c r="G45">
        <f>((AY45-AL45/2)*S45-E45)/(AY45+AL45/2)</f>
        <v>382.42228842454085</v>
      </c>
      <c r="H45">
        <f>AL45*1000</f>
        <v>31.046285843419479</v>
      </c>
      <c r="I45">
        <f>(AQ45-AW45)</f>
        <v>0.98741837109420505</v>
      </c>
      <c r="J45">
        <f>(P45+AP45*D45)</f>
        <v>26.178184509277344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27.767112731933594</v>
      </c>
      <c r="P45" s="1">
        <v>26.178184509277344</v>
      </c>
      <c r="Q45" s="1">
        <v>27.853403091430664</v>
      </c>
      <c r="R45" s="1">
        <v>399.86380004882813</v>
      </c>
      <c r="S45" s="1">
        <v>388.93780517578125</v>
      </c>
      <c r="T45" s="1">
        <v>0.19603613018989563</v>
      </c>
      <c r="U45" s="1">
        <v>27.575708389282227</v>
      </c>
      <c r="V45" s="1">
        <v>0.46004021167755127</v>
      </c>
      <c r="W45" s="1">
        <v>64.71221923828125</v>
      </c>
      <c r="X45" s="1">
        <v>299.92047119140625</v>
      </c>
      <c r="Y45" s="1">
        <v>1249.91015625</v>
      </c>
      <c r="Z45" s="1">
        <v>8.0967321395874023</v>
      </c>
      <c r="AA45" s="1">
        <v>87.852020263671875</v>
      </c>
      <c r="AB45" s="1">
        <v>29.618307113647461</v>
      </c>
      <c r="AC45" s="1">
        <v>1.4165624380111694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1.1026487911448757</v>
      </c>
      <c r="AL45">
        <f>(U45-T45)/(1000-U45)*AK45</f>
        <v>3.104628584341948E-2</v>
      </c>
      <c r="AM45">
        <f>(P45+273.15)</f>
        <v>299.32818450927732</v>
      </c>
      <c r="AN45">
        <f>(O45+273.15)</f>
        <v>300.91711273193357</v>
      </c>
      <c r="AO45">
        <f>(Y45*AG45+Z45*AH45)*AI45</f>
        <v>199.98562052997295</v>
      </c>
      <c r="AP45">
        <f>((AO45+0.00000010773*(AN45^4-AM45^4))-AL45*44100)/(L45*51.4+0.00000043092*AM45^3)</f>
        <v>-9.4655220542129577</v>
      </c>
      <c r="AQ45">
        <f>0.61365*EXP(17.502*J45/(240.97+J45))</f>
        <v>3.4100000632945338</v>
      </c>
      <c r="AR45">
        <f>AQ45*1000/AA45</f>
        <v>38.815272011503417</v>
      </c>
      <c r="AS45">
        <f>(AR45-U45)</f>
        <v>11.239563622221191</v>
      </c>
      <c r="AT45">
        <f>IF(D45,P45,(O45+P45)/2)</f>
        <v>26.972648620605469</v>
      </c>
      <c r="AU45">
        <f>0.61365*EXP(17.502*AT45/(240.97+AT45))</f>
        <v>3.573414109454633</v>
      </c>
      <c r="AV45">
        <f>IF(AS45&lt;&gt;0,(1000-(AR45+U45)/2)/AS45*AL45,0)</f>
        <v>2.6705386592236646</v>
      </c>
      <c r="AW45">
        <f>U45*AA45/1000</f>
        <v>2.4225816922003287</v>
      </c>
      <c r="AX45">
        <f>(AU45-AW45)</f>
        <v>1.1508324172543043</v>
      </c>
      <c r="AY45">
        <f>1/(1.6/F45+1.37/N45)</f>
        <v>1.8335297409538147</v>
      </c>
      <c r="AZ45">
        <f>G45*AA45*0.001</f>
        <v>33.596570631952538</v>
      </c>
      <c r="BA45">
        <f>G45/S45</f>
        <v>0.98324792122407412</v>
      </c>
      <c r="BB45">
        <f>(1-AL45*AA45/AQ45/F45)*100</f>
        <v>88.735717954281753</v>
      </c>
      <c r="BC45">
        <f>(S45-E45/(N45/1.35))</f>
        <v>388.9464909107636</v>
      </c>
      <c r="BD45">
        <f>E45*BB45/100/BC45</f>
        <v>-6.2829050618485224E-5</v>
      </c>
    </row>
    <row r="46" spans="1:56" x14ac:dyDescent="0.25">
      <c r="A46" s="1" t="s">
        <v>1</v>
      </c>
      <c r="B46" s="1" t="s">
        <v>853</v>
      </c>
      <c r="K46" s="1">
        <f t="shared" si="0"/>
        <v>2.72</v>
      </c>
    </row>
    <row r="47" spans="1:56" x14ac:dyDescent="0.25">
      <c r="A47" s="1" t="s">
        <v>1</v>
      </c>
      <c r="B47" s="1" t="s">
        <v>2697</v>
      </c>
      <c r="K47" s="1">
        <f t="shared" si="0"/>
        <v>2.72</v>
      </c>
    </row>
    <row r="48" spans="1:56" x14ac:dyDescent="0.25">
      <c r="A48" s="1">
        <v>11</v>
      </c>
      <c r="B48" s="1" t="s">
        <v>851</v>
      </c>
      <c r="C48" s="1">
        <v>2444.0000041127205</v>
      </c>
      <c r="D48" s="1">
        <v>0</v>
      </c>
      <c r="E48">
        <f>(R48-S48*(1000-T48)/(1000-U48))*AK48</f>
        <v>0.16445248529316522</v>
      </c>
      <c r="F48">
        <f>IF(AV48&lt;&gt;0,1/(1/AV48-1/N48),0)</f>
        <v>8.1681926339365667</v>
      </c>
      <c r="G48">
        <f>((AY48-AL48/2)*S48-E48)/(AY48+AL48/2)</f>
        <v>382.09495040100416</v>
      </c>
      <c r="H48">
        <f>AL48*1000</f>
        <v>31.925790544678041</v>
      </c>
      <c r="I48">
        <f>(AQ48-AW48)</f>
        <v>0.96480641693013514</v>
      </c>
      <c r="J48">
        <f>(P48+AP48*D48)</f>
        <v>26.392875671386719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27.828630447387695</v>
      </c>
      <c r="P48" s="1">
        <v>26.392875671386719</v>
      </c>
      <c r="Q48" s="1">
        <v>27.897184371948242</v>
      </c>
      <c r="R48" s="1">
        <v>399.92523193359375</v>
      </c>
      <c r="S48" s="1">
        <v>388.52667236328125</v>
      </c>
      <c r="T48" s="1">
        <v>0.19608362019062042</v>
      </c>
      <c r="U48" s="1">
        <v>28.329854965209961</v>
      </c>
      <c r="V48" s="1">
        <v>0.45847645401954651</v>
      </c>
      <c r="W48" s="1">
        <v>66.239959716796875</v>
      </c>
      <c r="X48" s="1">
        <v>299.91726684570313</v>
      </c>
      <c r="Y48" s="1">
        <v>1599.5335693359375</v>
      </c>
      <c r="Z48" s="1">
        <v>6.831428050994873</v>
      </c>
      <c r="AA48" s="1">
        <v>87.847145080566406</v>
      </c>
      <c r="AB48" s="1">
        <v>29.715349197387695</v>
      </c>
      <c r="AC48" s="1">
        <v>1.4168542623519897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1.1026370104621435</v>
      </c>
      <c r="AL48">
        <f>(U48-T48)/(1000-U48)*AK48</f>
        <v>3.1925790544678041E-2</v>
      </c>
      <c r="AM48">
        <f>(P48+273.15)</f>
        <v>299.5428756713867</v>
      </c>
      <c r="AN48">
        <f>(O48+273.15)</f>
        <v>300.97863044738767</v>
      </c>
      <c r="AO48">
        <f>(Y48*AG48+Z48*AH48)*AI48</f>
        <v>255.92536537337219</v>
      </c>
      <c r="AP48">
        <f>((AO48+0.00000010773*(AN48^4-AM48^4))-AL48*44100)/(L48*51.4+0.00000043092*AM48^3)</f>
        <v>-9.3369893231472894</v>
      </c>
      <c r="AQ48">
        <f>0.61365*EXP(17.502*J48/(240.97+J48))</f>
        <v>3.4535032961703394</v>
      </c>
      <c r="AR48">
        <f>AQ48*1000/AA48</f>
        <v>39.312641213360557</v>
      </c>
      <c r="AS48">
        <f>(AR48-U48)</f>
        <v>10.982786248150596</v>
      </c>
      <c r="AT48">
        <f>IF(D48,P48,(O48+P48)/2)</f>
        <v>27.110753059387207</v>
      </c>
      <c r="AU48">
        <f>0.61365*EXP(17.502*AT48/(240.97+AT48))</f>
        <v>3.6025076202173874</v>
      </c>
      <c r="AV48">
        <f>IF(AS48&lt;&gt;0,(1000-(AR48+U48)/2)/AS48*AL48,0)</f>
        <v>2.8085787854984541</v>
      </c>
      <c r="AW48">
        <f>U48*AA48/1000</f>
        <v>2.4886968792402042</v>
      </c>
      <c r="AX48">
        <f>(AU48-AW48)</f>
        <v>1.1138107409771831</v>
      </c>
      <c r="AY48">
        <f>1/(1.6/F48+1.37/N48)</f>
        <v>1.9381753155986714</v>
      </c>
      <c r="AZ48">
        <f>G48*AA48*0.001</f>
        <v>33.565950542428837</v>
      </c>
      <c r="BA48">
        <f>G48/S48</f>
        <v>0.98344586763334674</v>
      </c>
      <c r="BB48">
        <f>(1-AL48*AA48/AQ48/F48)*100</f>
        <v>90.057777779934526</v>
      </c>
      <c r="BC48">
        <f>(S48-E48/(N48/1.35))</f>
        <v>388.47480488571125</v>
      </c>
      <c r="BD48">
        <f>E48*BB48/100/BC48</f>
        <v>3.8124030669754689E-4</v>
      </c>
    </row>
    <row r="49" spans="1:56" x14ac:dyDescent="0.25">
      <c r="A49" s="1" t="s">
        <v>1</v>
      </c>
      <c r="B49" s="1" t="s">
        <v>2696</v>
      </c>
      <c r="K49" s="1">
        <f t="shared" si="0"/>
        <v>2.72</v>
      </c>
    </row>
    <row r="50" spans="1:56" x14ac:dyDescent="0.25">
      <c r="A50" s="1" t="s">
        <v>1</v>
      </c>
      <c r="B50" s="1" t="s">
        <v>1651</v>
      </c>
      <c r="K50" s="1">
        <f t="shared" si="0"/>
        <v>2.72</v>
      </c>
    </row>
    <row r="51" spans="1:56" x14ac:dyDescent="0.25">
      <c r="A51" s="1">
        <v>12</v>
      </c>
      <c r="B51" s="1" t="s">
        <v>2695</v>
      </c>
      <c r="C51" s="1">
        <v>2650.0000041127205</v>
      </c>
      <c r="D51" s="1">
        <v>0</v>
      </c>
      <c r="E51">
        <f>(R51-S51*(1000-T51)/(1000-U51))*AK51</f>
        <v>-0.34645661272744849</v>
      </c>
      <c r="F51">
        <f>IF(AV51&lt;&gt;0,1/(1/AV51-1/N51),0)</f>
        <v>-1.0612783394052305</v>
      </c>
      <c r="G51">
        <f>((AY51-AL51/2)*S51-E51)/(AY51+AL51/2)</f>
        <v>403.7599311050285</v>
      </c>
      <c r="H51">
        <f>AL51*1000</f>
        <v>33.126773746783471</v>
      </c>
      <c r="I51">
        <f>(AQ51-AW51)</f>
        <v>-2.0252362941013038</v>
      </c>
      <c r="J51">
        <f>(P51+AP51*D51)</f>
        <v>-1.4171321392059326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27.947416305541992</v>
      </c>
      <c r="P51" s="1">
        <v>-1.4171321392059326</v>
      </c>
      <c r="Q51" s="1">
        <v>27.988536834716797</v>
      </c>
      <c r="R51" s="1">
        <v>399.94515991210938</v>
      </c>
      <c r="S51" s="1">
        <v>388.5860595703125</v>
      </c>
      <c r="T51" s="1">
        <v>0.1966758668422699</v>
      </c>
      <c r="U51" s="1">
        <v>29.355226516723633</v>
      </c>
      <c r="V51" s="1">
        <v>0.45664194226264954</v>
      </c>
      <c r="W51" s="1">
        <v>68.156951904296875</v>
      </c>
      <c r="X51" s="1">
        <v>299.945556640625</v>
      </c>
      <c r="Y51" s="1">
        <v>1999.906494140625</v>
      </c>
      <c r="Z51" s="1">
        <v>6.0518970489501953</v>
      </c>
      <c r="AA51" s="1">
        <v>87.838844299316406</v>
      </c>
      <c r="AB51" s="1">
        <v>29.877805709838867</v>
      </c>
      <c r="AC51" s="1">
        <v>1.4253756999969482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1.1027410170611212</v>
      </c>
      <c r="AL51">
        <f>(U51-T51)/(1000-U51)*AK51</f>
        <v>3.3126773746783474E-2</v>
      </c>
      <c r="AM51">
        <f>(P51+273.15)</f>
        <v>271.73286786079404</v>
      </c>
      <c r="AN51">
        <f>(O51+273.15)</f>
        <v>301.09741630554197</v>
      </c>
      <c r="AO51">
        <f>(Y51*AG51+Z51*AH51)*AI51</f>
        <v>319.98503191027703</v>
      </c>
      <c r="AP51">
        <f>((AO51+0.00000010773*(AN51^4-AM51^4))-AL51*44100)/(L51*51.4+0.00000043092*AM51^3)</f>
        <v>-7.1033096866042706</v>
      </c>
      <c r="AQ51">
        <f>0.61365*EXP(17.502*J51/(240.97+J51))</f>
        <v>0.55329287727234755</v>
      </c>
      <c r="AR51">
        <f>AQ51*1000/AA51</f>
        <v>6.2989544282591785</v>
      </c>
      <c r="AS51">
        <f>(AR51-U51)</f>
        <v>-23.056272088464453</v>
      </c>
      <c r="AT51">
        <f>IF(D51,P51,(O51+P51)/2)</f>
        <v>13.26514208316803</v>
      </c>
      <c r="AU51">
        <f>0.61365*EXP(17.502*AT51/(240.97+AT51))</f>
        <v>1.5293846449379502</v>
      </c>
      <c r="AV51">
        <f>IF(AS51&lt;&gt;0,(1000-(AR51+U51)/2)/AS51*AL51,0)</f>
        <v>-1.411165674541826</v>
      </c>
      <c r="AW51">
        <f>U51*AA51/1000</f>
        <v>2.5785291713736513</v>
      </c>
      <c r="AX51">
        <f>(AU51-AW51)</f>
        <v>-1.0491445264357011</v>
      </c>
      <c r="AY51">
        <f>1/(1.6/F51+1.37/N51)</f>
        <v>-0.84207095988494329</v>
      </c>
      <c r="AZ51">
        <f>G51*AA51*0.001</f>
        <v>35.46580572263732</v>
      </c>
      <c r="BA51">
        <f>G51/S51</f>
        <v>1.0390489343634581</v>
      </c>
      <c r="BB51">
        <f>(1-AL51*AA51/AQ51/F51)*100</f>
        <v>595.54303318128495</v>
      </c>
      <c r="BC51">
        <f>(S51-E51/(N51/1.35))</f>
        <v>388.69533022412833</v>
      </c>
      <c r="BD51">
        <f>E51*BB51/100/BC51</f>
        <v>-5.3082660368069037E-3</v>
      </c>
    </row>
    <row r="52" spans="1:56" x14ac:dyDescent="0.25">
      <c r="A52" s="1" t="s">
        <v>1</v>
      </c>
      <c r="B52" s="1" t="s">
        <v>2694</v>
      </c>
      <c r="K52" s="2">
        <v>10.432500000000001</v>
      </c>
    </row>
    <row r="53" spans="1:56" x14ac:dyDescent="0.25">
      <c r="A53" s="1" t="s">
        <v>1</v>
      </c>
      <c r="B53" s="1" t="s">
        <v>2693</v>
      </c>
      <c r="K53" s="2">
        <v>10.432500000000001</v>
      </c>
    </row>
    <row r="54" spans="1:56" x14ac:dyDescent="0.25">
      <c r="A54" s="1" t="s">
        <v>1</v>
      </c>
      <c r="B54" s="1" t="s">
        <v>2692</v>
      </c>
    </row>
    <row r="55" spans="1:56" x14ac:dyDescent="0.25">
      <c r="A55" s="1" t="s">
        <v>1</v>
      </c>
      <c r="B55" s="1" t="s">
        <v>2691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029C5-3CAF-42F3-B33C-253B4A4915F0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2776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2775</v>
      </c>
    </row>
    <row r="12" spans="1:56" x14ac:dyDescent="0.25">
      <c r="A12" s="1" t="s">
        <v>1</v>
      </c>
      <c r="B12" s="1" t="s">
        <v>2774</v>
      </c>
    </row>
    <row r="13" spans="1:56" x14ac:dyDescent="0.25">
      <c r="A13" s="1" t="s">
        <v>1</v>
      </c>
      <c r="B13" s="1" t="s">
        <v>2773</v>
      </c>
    </row>
    <row r="14" spans="1:56" x14ac:dyDescent="0.25">
      <c r="A14" s="1" t="s">
        <v>1</v>
      </c>
      <c r="B14" s="1" t="s">
        <v>2772</v>
      </c>
    </row>
    <row r="15" spans="1:56" x14ac:dyDescent="0.25">
      <c r="A15" s="1" t="s">
        <v>1</v>
      </c>
      <c r="B15" s="1" t="s">
        <v>2771</v>
      </c>
    </row>
    <row r="16" spans="1:56" x14ac:dyDescent="0.25">
      <c r="A16" s="1" t="s">
        <v>1</v>
      </c>
      <c r="B16" s="1" t="s">
        <v>2770</v>
      </c>
    </row>
    <row r="17" spans="1:56" x14ac:dyDescent="0.25">
      <c r="A17" s="1" t="s">
        <v>1</v>
      </c>
      <c r="B17" s="1" t="s">
        <v>2769</v>
      </c>
    </row>
    <row r="18" spans="1:56" x14ac:dyDescent="0.25">
      <c r="A18" s="1">
        <v>1</v>
      </c>
      <c r="B18" s="1" t="s">
        <v>2768</v>
      </c>
      <c r="C18" s="1">
        <v>398.00000462681055</v>
      </c>
      <c r="D18" s="1">
        <v>0</v>
      </c>
      <c r="E18">
        <f>(R18-S18*(1000-T18)/(1000-U18))*AK18</f>
        <v>-3.8475646416735381</v>
      </c>
      <c r="F18">
        <f>IF(AV18&lt;&gt;0,1/(1/AV18-1/N18),0)</f>
        <v>0.11087049186922884</v>
      </c>
      <c r="G18">
        <f>((AY18-AL18/2)*S18-E18)/(AY18+AL18/2)</f>
        <v>326.49062955371079</v>
      </c>
      <c r="H18">
        <f>AL18*1000</f>
        <v>23.56012781727895</v>
      </c>
      <c r="I18">
        <f>(AQ18-AW18)</f>
        <v>16.814346481545602</v>
      </c>
      <c r="J18">
        <f>(P18+AP18*D18)</f>
        <v>58.920070648193359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27.496536254882813</v>
      </c>
      <c r="P18" s="1">
        <v>58.920070648193359</v>
      </c>
      <c r="Q18" s="1">
        <v>27.645336151123047</v>
      </c>
      <c r="R18" s="1">
        <v>400.07485961914063</v>
      </c>
      <c r="S18" s="1">
        <v>395.13128662109375</v>
      </c>
      <c r="T18" s="1">
        <v>5.3946094512939453</v>
      </c>
      <c r="U18" s="1">
        <v>26.161497116088867</v>
      </c>
      <c r="V18" s="1">
        <v>12.858643531799316</v>
      </c>
      <c r="W18" s="1">
        <v>62.358802795410156</v>
      </c>
      <c r="X18" s="1">
        <v>300.51217651367188</v>
      </c>
      <c r="Y18" s="1">
        <v>0.26704844832420349</v>
      </c>
      <c r="Z18" s="1">
        <v>9.9947519302368164</v>
      </c>
      <c r="AA18" s="1">
        <v>87.83306884765625</v>
      </c>
      <c r="AB18" s="1">
        <v>14.606192588806152</v>
      </c>
      <c r="AC18" s="1">
        <v>2.3747439384460449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1.1048241783590875</v>
      </c>
      <c r="AL18">
        <f>(U18-T18)/(1000-U18)*AK18</f>
        <v>2.356012781727895E-2</v>
      </c>
      <c r="AM18">
        <f>(P18+273.15)</f>
        <v>332.07007064819334</v>
      </c>
      <c r="AN18">
        <f>(O18+273.15)</f>
        <v>300.64653625488279</v>
      </c>
      <c r="AO18">
        <f>(Y18*AG18+Z18*AH18)*AI18</f>
        <v>4.2727750776832885E-2</v>
      </c>
      <c r="AP18">
        <f>((AO18+0.00000010773*(AN18^4-AM18^4))-AL18*44100)/(L18*51.4+0.00000043092*AM18^3)</f>
        <v>-11.676761804825309</v>
      </c>
      <c r="AQ18">
        <f>0.61365*EXP(17.502*J18/(240.97+J18))</f>
        <v>19.112191058900795</v>
      </c>
      <c r="AR18">
        <f>AQ18*1000/AA18</f>
        <v>217.59675836956464</v>
      </c>
      <c r="AS18">
        <f>(AR18-U18)</f>
        <v>191.43526125347577</v>
      </c>
      <c r="AT18">
        <f>IF(D18,P18,(O18+P18)/2)</f>
        <v>43.208303451538086</v>
      </c>
      <c r="AU18">
        <f>0.61365*EXP(17.502*AT18/(240.97+AT18))</f>
        <v>8.7827230209185601</v>
      </c>
      <c r="AV18">
        <f>IF(AS18&lt;&gt;0,(1000-(AR18+U18)/2)/AS18*AL18,0)</f>
        <v>0.10807120827132286</v>
      </c>
      <c r="AW18">
        <f>U18*AA18/1000</f>
        <v>2.2978445773551939</v>
      </c>
      <c r="AX18">
        <f>(AU18-AW18)</f>
        <v>6.4848784435633657</v>
      </c>
      <c r="AY18">
        <f>1/(1.6/F18+1.37/N18)</f>
        <v>6.7790546412931488E-2</v>
      </c>
      <c r="AZ18">
        <f>G18*AA18*0.001</f>
        <v>28.676673943705712</v>
      </c>
      <c r="BA18">
        <f>G18/S18</f>
        <v>0.82628392285927721</v>
      </c>
      <c r="BB18">
        <f>(1-AL18*AA18/AQ18/F18)*100</f>
        <v>2.3416804807051106</v>
      </c>
      <c r="BC18">
        <f>(S18-E18/(N18/1.35))</f>
        <v>396.34478894302839</v>
      </c>
      <c r="BD18">
        <f>E18*BB18/100/BC18</f>
        <v>-2.2732144514086612E-4</v>
      </c>
    </row>
    <row r="19" spans="1:56" x14ac:dyDescent="0.25">
      <c r="A19" s="1" t="s">
        <v>1</v>
      </c>
      <c r="B19" s="1" t="s">
        <v>2767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2766</v>
      </c>
      <c r="K20" s="1">
        <f t="shared" si="0"/>
        <v>2.72</v>
      </c>
    </row>
    <row r="21" spans="1:56" x14ac:dyDescent="0.25">
      <c r="A21" s="1">
        <v>2</v>
      </c>
      <c r="B21" s="1" t="s">
        <v>2765</v>
      </c>
      <c r="C21" s="1">
        <v>601.00000462681055</v>
      </c>
      <c r="D21" s="1">
        <v>0</v>
      </c>
      <c r="E21">
        <f>(R21-S21*(1000-T21)/(1000-U21))*AK21</f>
        <v>-2.2332764558602851</v>
      </c>
      <c r="F21">
        <f>IF(AV21&lt;&gt;0,1/(1/AV21-1/N21),0)</f>
        <v>0.23823475105595754</v>
      </c>
      <c r="G21">
        <f>((AY21-AL21/2)*S21-E21)/(AY21+AL21/2)</f>
        <v>349.04617834711507</v>
      </c>
      <c r="H21">
        <f>AL21*1000</f>
        <v>23.117956383037871</v>
      </c>
      <c r="I21">
        <f>(AQ21-AW21)</f>
        <v>8.337397797086231</v>
      </c>
      <c r="J21">
        <f>(P21+AP21*D21)</f>
        <v>46.862720489501953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27.473974227905273</v>
      </c>
      <c r="P21" s="1">
        <v>46.862720489501953</v>
      </c>
      <c r="Q21" s="1">
        <v>27.651819229125977</v>
      </c>
      <c r="R21" s="1">
        <v>399.96209716796875</v>
      </c>
      <c r="S21" s="1">
        <v>393.74404907226563</v>
      </c>
      <c r="T21" s="1">
        <v>5.419886589050293</v>
      </c>
      <c r="U21" s="1">
        <v>25.806148529052734</v>
      </c>
      <c r="V21" s="1">
        <v>12.934566497802734</v>
      </c>
      <c r="W21" s="1">
        <v>61.586406707763672</v>
      </c>
      <c r="X21" s="1">
        <v>300.4873046875</v>
      </c>
      <c r="Y21" s="1">
        <v>25.507894515991211</v>
      </c>
      <c r="Z21" s="1">
        <v>11.188886642456055</v>
      </c>
      <c r="AA21" s="1">
        <v>87.823585510253906</v>
      </c>
      <c r="AB21" s="1">
        <v>14.489815711975098</v>
      </c>
      <c r="AC21" s="1">
        <v>2.3646821975708008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1.1047327378216909</v>
      </c>
      <c r="AL21">
        <f>(U21-T21)/(1000-U21)*AK21</f>
        <v>2.3117956383037871E-2</v>
      </c>
      <c r="AM21">
        <f>(P21+273.15)</f>
        <v>320.01272048950193</v>
      </c>
      <c r="AN21">
        <f>(O21+273.15)</f>
        <v>300.62397422790525</v>
      </c>
      <c r="AO21">
        <f>(Y21*AG21+Z21*AH21)*AI21</f>
        <v>4.0812630313352543</v>
      </c>
      <c r="AP21">
        <f>((AO21+0.00000010773*(AN21^4-AM21^4))-AL21*44100)/(L21*51.4+0.00000043092*AM21^3)</f>
        <v>-10.193878004784814</v>
      </c>
      <c r="AQ21">
        <f>0.61365*EXP(17.502*J21/(240.97+J21))</f>
        <v>10.603786289117807</v>
      </c>
      <c r="AR21">
        <f>AQ21*1000/AA21</f>
        <v>120.7396194030333</v>
      </c>
      <c r="AS21">
        <f>(AR21-U21)</f>
        <v>94.933470873980568</v>
      </c>
      <c r="AT21">
        <f>IF(D21,P21,(O21+P21)/2)</f>
        <v>37.168347358703613</v>
      </c>
      <c r="AU21">
        <f>0.61365*EXP(17.502*AT21/(240.97+AT21))</f>
        <v>6.3630448991265371</v>
      </c>
      <c r="AV21">
        <f>IF(AS21&lt;&gt;0,(1000-(AR21+U21)/2)/AS21*AL21,0)</f>
        <v>0.22567422059065795</v>
      </c>
      <c r="AW21">
        <f>U21*AA21/1000</f>
        <v>2.266388492031576</v>
      </c>
      <c r="AX21">
        <f>(AU21-AW21)</f>
        <v>4.0966564070949616</v>
      </c>
      <c r="AY21">
        <f>1/(1.6/F21+1.37/N21)</f>
        <v>0.14212353923560034</v>
      </c>
      <c r="AZ21">
        <f>G21*AA21*0.001</f>
        <v>30.654486891095196</v>
      </c>
      <c r="BA21">
        <f>G21/S21</f>
        <v>0.88647988247576803</v>
      </c>
      <c r="BB21">
        <f>(1-AL21*AA21/AQ21/F21)*100</f>
        <v>19.629896867397168</v>
      </c>
      <c r="BC21">
        <f>(S21-E21/(N21/1.35))</f>
        <v>394.44841310954655</v>
      </c>
      <c r="BD21">
        <f>E21*BB21/100/BC21</f>
        <v>-1.1113997432345775E-3</v>
      </c>
    </row>
    <row r="22" spans="1:56" x14ac:dyDescent="0.25">
      <c r="A22" s="1" t="s">
        <v>1</v>
      </c>
      <c r="B22" s="1" t="s">
        <v>2764</v>
      </c>
      <c r="K22" s="1">
        <f t="shared" si="0"/>
        <v>2.72</v>
      </c>
    </row>
    <row r="23" spans="1:56" x14ac:dyDescent="0.25">
      <c r="A23" s="1" t="s">
        <v>1</v>
      </c>
      <c r="B23" s="1" t="s">
        <v>2763</v>
      </c>
      <c r="K23" s="1">
        <f t="shared" si="0"/>
        <v>2.72</v>
      </c>
    </row>
    <row r="24" spans="1:56" x14ac:dyDescent="0.25">
      <c r="A24" s="1">
        <v>3</v>
      </c>
      <c r="B24" s="1" t="s">
        <v>2762</v>
      </c>
      <c r="C24" s="1">
        <v>804.00000462681055</v>
      </c>
      <c r="D24" s="1">
        <v>0</v>
      </c>
      <c r="E24">
        <f>(R24-S24*(1000-T24)/(1000-U24))*AK24</f>
        <v>-1.2892428764916521</v>
      </c>
      <c r="F24">
        <f>IF(AV24&lt;&gt;0,1/(1/AV24-1/N24),0)</f>
        <v>0.2461138041375853</v>
      </c>
      <c r="G24">
        <f>((AY24-AL24/2)*S24-E24)/(AY24+AL24/2)</f>
        <v>344.64931391672621</v>
      </c>
      <c r="H24">
        <f>AL24*1000</f>
        <v>22.696568475680884</v>
      </c>
      <c r="I24">
        <f>(AQ24-AW24)</f>
        <v>7.9583199824541779</v>
      </c>
      <c r="J24">
        <f>(P24+AP24*D24)</f>
        <v>46.090572357177734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27.376201629638672</v>
      </c>
      <c r="P24" s="1">
        <v>46.090572357177734</v>
      </c>
      <c r="Q24" s="1">
        <v>27.581186294555664</v>
      </c>
      <c r="R24" s="1">
        <v>399.85708618164063</v>
      </c>
      <c r="S24" s="1">
        <v>392.95147705078125</v>
      </c>
      <c r="T24" s="1">
        <v>5.4370508193969727</v>
      </c>
      <c r="U24" s="1">
        <v>25.457426071166992</v>
      </c>
      <c r="V24" s="1">
        <v>13.049476623535156</v>
      </c>
      <c r="W24" s="1">
        <v>61.100418090820313</v>
      </c>
      <c r="X24" s="1">
        <v>300.5091552734375</v>
      </c>
      <c r="Y24" s="1">
        <v>49.223045349121094</v>
      </c>
      <c r="Z24" s="1">
        <v>10.703322410583496</v>
      </c>
      <c r="AA24" s="1">
        <v>87.8199462890625</v>
      </c>
      <c r="AB24" s="1">
        <v>14.493497848510742</v>
      </c>
      <c r="AC24" s="1">
        <v>2.3518757820129395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1.1048130708582258</v>
      </c>
      <c r="AL24">
        <f>(U24-T24)/(1000-U24)*AK24</f>
        <v>2.2696568475680884E-2</v>
      </c>
      <c r="AM24">
        <f>(P24+273.15)</f>
        <v>319.24057235717771</v>
      </c>
      <c r="AN24">
        <f>(O24+273.15)</f>
        <v>300.52620162963865</v>
      </c>
      <c r="AO24">
        <f>(Y24*AG24+Z24*AH24)*AI24</f>
        <v>7.875687079824047</v>
      </c>
      <c r="AP24">
        <f>((AO24+0.00000010773*(AN24^4-AM24^4))-AL24*44100)/(L24*51.4+0.00000043092*AM24^3)</f>
        <v>-9.9434536620656502</v>
      </c>
      <c r="AQ24">
        <f>0.61365*EXP(17.502*J24/(240.97+J24))</f>
        <v>10.193989772681842</v>
      </c>
      <c r="AR24">
        <f>AQ24*1000/AA24</f>
        <v>116.07829659936205</v>
      </c>
      <c r="AS24">
        <f>(AR24-U24)</f>
        <v>90.620870528195056</v>
      </c>
      <c r="AT24">
        <f>IF(D24,P24,(O24+P24)/2)</f>
        <v>36.733386993408203</v>
      </c>
      <c r="AU24">
        <f>0.61365*EXP(17.502*AT24/(240.97+AT24))</f>
        <v>6.2137048444167062</v>
      </c>
      <c r="AV24">
        <f>IF(AS24&lt;&gt;0,(1000-(AR24+U24)/2)/AS24*AL24,0)</f>
        <v>0.23273204883245596</v>
      </c>
      <c r="AW24">
        <f>U24*AA24/1000</f>
        <v>2.2356697902276648</v>
      </c>
      <c r="AX24">
        <f>(AU24-AW24)</f>
        <v>3.9780350541890415</v>
      </c>
      <c r="AY24">
        <f>1/(1.6/F24+1.37/N24)</f>
        <v>0.14660338365821471</v>
      </c>
      <c r="AZ24">
        <f>G24*AA24*0.001</f>
        <v>30.267084236729136</v>
      </c>
      <c r="BA24">
        <f>G24/S24</f>
        <v>0.87707855561053683</v>
      </c>
      <c r="BB24">
        <f>(1-AL24*AA24/AQ24/F24)*100</f>
        <v>20.55378688824786</v>
      </c>
      <c r="BC24">
        <f>(S24-E24/(N24/1.35))</f>
        <v>393.35809769783032</v>
      </c>
      <c r="BD24">
        <f>E24*BB24/100/BC24</f>
        <v>-6.7365648465579392E-4</v>
      </c>
    </row>
    <row r="25" spans="1:56" x14ac:dyDescent="0.25">
      <c r="A25" s="1" t="s">
        <v>1</v>
      </c>
      <c r="B25" s="1" t="s">
        <v>2761</v>
      </c>
      <c r="K25" s="1">
        <f t="shared" si="0"/>
        <v>2.72</v>
      </c>
    </row>
    <row r="26" spans="1:56" x14ac:dyDescent="0.25">
      <c r="A26" s="1" t="s">
        <v>1</v>
      </c>
      <c r="B26" s="1" t="s">
        <v>2760</v>
      </c>
      <c r="K26" s="1">
        <f t="shared" si="0"/>
        <v>2.72</v>
      </c>
    </row>
    <row r="27" spans="1:56" x14ac:dyDescent="0.25">
      <c r="A27" s="1">
        <v>4</v>
      </c>
      <c r="B27" s="1" t="s">
        <v>2759</v>
      </c>
      <c r="C27" s="1">
        <v>1007.0000046268106</v>
      </c>
      <c r="D27" s="1">
        <v>0</v>
      </c>
      <c r="E27">
        <f>(R27-S27*(1000-T27)/(1000-U27))*AK27</f>
        <v>0.62499229819835544</v>
      </c>
      <c r="F27">
        <f>IF(AV27&lt;&gt;0,1/(1/AV27-1/N27),0)</f>
        <v>0.23101118651154126</v>
      </c>
      <c r="G27">
        <f>((AY27-AL27/2)*S27-E27)/(AY27+AL27/2)</f>
        <v>328.13809453204647</v>
      </c>
      <c r="H27">
        <f>AL27*1000</f>
        <v>22.537821832531673</v>
      </c>
      <c r="I27">
        <f>(AQ27-AW27)</f>
        <v>8.3709541587020091</v>
      </c>
      <c r="J27">
        <f>(P27+AP27*D27)</f>
        <v>46.848762512207031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27.306158065795898</v>
      </c>
      <c r="P27" s="1">
        <v>46.848762512207031</v>
      </c>
      <c r="Q27" s="1">
        <v>27.512704849243164</v>
      </c>
      <c r="R27" s="1">
        <v>399.9757080078125</v>
      </c>
      <c r="S27" s="1">
        <v>391.4234619140625</v>
      </c>
      <c r="T27" s="1">
        <v>5.4530930519104004</v>
      </c>
      <c r="U27" s="1">
        <v>25.339649200439453</v>
      </c>
      <c r="V27" s="1">
        <v>13.141636848449707</v>
      </c>
      <c r="W27" s="1">
        <v>61.06707763671875</v>
      </c>
      <c r="X27" s="1">
        <v>300.45162963867188</v>
      </c>
      <c r="Y27" s="1">
        <v>100.63973236083984</v>
      </c>
      <c r="Z27" s="1">
        <v>10.845745086669922</v>
      </c>
      <c r="AA27" s="1">
        <v>87.818893432617188</v>
      </c>
      <c r="AB27" s="1">
        <v>14.435026168823242</v>
      </c>
      <c r="AC27" s="1">
        <v>2.353595495223999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1.1046015795539403</v>
      </c>
      <c r="AL27">
        <f>(U27-T27)/(1000-U27)*AK27</f>
        <v>2.2537821832531672E-2</v>
      </c>
      <c r="AM27">
        <f>(P27+273.15)</f>
        <v>319.99876251220701</v>
      </c>
      <c r="AN27">
        <f>(O27+273.15)</f>
        <v>300.45615806579588</v>
      </c>
      <c r="AO27">
        <f>(Y27*AG27+Z27*AH27)*AI27</f>
        <v>16.102356817818645</v>
      </c>
      <c r="AP27">
        <f>((AO27+0.00000010773*(AN27^4-AM27^4))-AL27*44100)/(L27*51.4+0.00000043092*AM27^3)</f>
        <v>-9.9052965955417331</v>
      </c>
      <c r="AQ27">
        <f>0.61365*EXP(17.502*J27/(240.97+J27))</f>
        <v>10.596254111455304</v>
      </c>
      <c r="AR27">
        <f>AQ27*1000/AA27</f>
        <v>120.66030095887891</v>
      </c>
      <c r="AS27">
        <f>(AR27-U27)</f>
        <v>95.320651758439453</v>
      </c>
      <c r="AT27">
        <f>IF(D27,P27,(O27+P27)/2)</f>
        <v>37.077460289001465</v>
      </c>
      <c r="AU27">
        <f>0.61365*EXP(17.502*AT27/(240.97+AT27))</f>
        <v>6.331584653894331</v>
      </c>
      <c r="AV27">
        <f>IF(AS27&lt;&gt;0,(1000-(AR27+U27)/2)/AS27*AL27,0)</f>
        <v>0.21918189830838297</v>
      </c>
      <c r="AW27">
        <f>U27*AA27/1000</f>
        <v>2.2252999527532955</v>
      </c>
      <c r="AX27">
        <f>(AU27-AW27)</f>
        <v>4.1062847011410355</v>
      </c>
      <c r="AY27">
        <f>1/(1.6/F27+1.37/N27)</f>
        <v>0.13800452992299478</v>
      </c>
      <c r="AZ27">
        <f>G27*AA27*0.001</f>
        <v>28.816724354891853</v>
      </c>
      <c r="BA27">
        <f>G27/S27</f>
        <v>0.83831994364223772</v>
      </c>
      <c r="BB27">
        <f>(1-AL27*AA27/AQ27/F27)*100</f>
        <v>19.143576684919282</v>
      </c>
      <c r="BC27">
        <f>(S27-E27/(N27/1.35))</f>
        <v>391.22634252148873</v>
      </c>
      <c r="BD27">
        <f>E27*BB27/100/BC27</f>
        <v>3.0582265782337962E-4</v>
      </c>
    </row>
    <row r="28" spans="1:56" x14ac:dyDescent="0.25">
      <c r="A28" s="1" t="s">
        <v>1</v>
      </c>
      <c r="B28" s="1" t="s">
        <v>2758</v>
      </c>
      <c r="K28" s="1">
        <f t="shared" si="0"/>
        <v>2.72</v>
      </c>
    </row>
    <row r="29" spans="1:56" x14ac:dyDescent="0.25">
      <c r="A29" s="1" t="s">
        <v>1</v>
      </c>
      <c r="B29" s="1" t="s">
        <v>2757</v>
      </c>
      <c r="K29" s="1">
        <f t="shared" si="0"/>
        <v>2.72</v>
      </c>
    </row>
    <row r="30" spans="1:56" x14ac:dyDescent="0.25">
      <c r="A30" s="1">
        <v>5</v>
      </c>
      <c r="B30" s="1" t="s">
        <v>2756</v>
      </c>
      <c r="C30" s="1">
        <v>1210.0000046268106</v>
      </c>
      <c r="D30" s="1">
        <v>0</v>
      </c>
      <c r="E30">
        <f>(R30-S30*(1000-T30)/(1000-U30))*AK30</f>
        <v>1.7506808441345845</v>
      </c>
      <c r="F30">
        <f>IF(AV30&lt;&gt;0,1/(1/AV30-1/N30),0)</f>
        <v>0.24442921043919752</v>
      </c>
      <c r="G30">
        <f>((AY30-AL30/2)*S30-E30)/(AY30+AL30/2)</f>
        <v>323.41818676470717</v>
      </c>
      <c r="H30">
        <f>AL30*1000</f>
        <v>22.463545248979948</v>
      </c>
      <c r="I30">
        <f>(AQ30-AW30)</f>
        <v>7.9299497087076372</v>
      </c>
      <c r="J30">
        <f>(P30+AP30*D30)</f>
        <v>46.008018493652344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27.240776062011719</v>
      </c>
      <c r="P30" s="1">
        <v>46.008018493652344</v>
      </c>
      <c r="Q30" s="1">
        <v>27.444435119628906</v>
      </c>
      <c r="R30" s="1">
        <v>400.01785278320313</v>
      </c>
      <c r="S30" s="1">
        <v>390.49258422851563</v>
      </c>
      <c r="T30" s="1">
        <v>5.4730205535888672</v>
      </c>
      <c r="U30" s="1">
        <v>25.293281555175781</v>
      </c>
      <c r="V30" s="1">
        <v>13.239228248596191</v>
      </c>
      <c r="W30" s="1">
        <v>61.184413909912109</v>
      </c>
      <c r="X30" s="1">
        <v>300.47738647460938</v>
      </c>
      <c r="Y30" s="1">
        <v>150.27418518066406</v>
      </c>
      <c r="Z30" s="1">
        <v>10.715060234069824</v>
      </c>
      <c r="AA30" s="1">
        <v>87.811759948730469</v>
      </c>
      <c r="AB30" s="1">
        <v>14.395175933837891</v>
      </c>
      <c r="AC30" s="1">
        <v>2.3496849536895752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1.1046962738037107</v>
      </c>
      <c r="AL30">
        <f>(U30-T30)/(1000-U30)*AK30</f>
        <v>2.2463545248979949E-2</v>
      </c>
      <c r="AM30">
        <f>(P30+273.15)</f>
        <v>319.15801849365232</v>
      </c>
      <c r="AN30">
        <f>(O30+273.15)</f>
        <v>300.3907760620117</v>
      </c>
      <c r="AO30">
        <f>(Y30*AG30+Z30*AH30)*AI30</f>
        <v>24.043869091483884</v>
      </c>
      <c r="AP30">
        <f>((AO30+0.00000010773*(AN30^4-AM30^4))-AL30*44100)/(L30*51.4+0.00000043092*AM30^3)</f>
        <v>-9.7345222236430473</v>
      </c>
      <c r="AQ30">
        <f>0.61365*EXP(17.502*J30/(240.97+J30))</f>
        <v>10.150997276946384</v>
      </c>
      <c r="AR30">
        <f>AQ30*1000/AA30</f>
        <v>115.59951973258613</v>
      </c>
      <c r="AS30">
        <f>(AR30-U30)</f>
        <v>90.30623817741035</v>
      </c>
      <c r="AT30">
        <f>IF(D30,P30,(O30+P30)/2)</f>
        <v>36.624397277832031</v>
      </c>
      <c r="AU30">
        <f>0.61365*EXP(17.502*AT30/(240.97+AT30))</f>
        <v>6.1767645137272691</v>
      </c>
      <c r="AV30">
        <f>IF(AS30&lt;&gt;0,(1000-(AR30+U30)/2)/AS30*AL30,0)</f>
        <v>0.23122510428866089</v>
      </c>
      <c r="AW30">
        <f>U30*AA30/1000</f>
        <v>2.2210475682387476</v>
      </c>
      <c r="AX30">
        <f>(AU30-AW30)</f>
        <v>3.9557169454885215</v>
      </c>
      <c r="AY30">
        <f>1/(1.6/F30+1.37/N30)</f>
        <v>0.14564669482682971</v>
      </c>
      <c r="AZ30">
        <f>G30*AA30*0.001</f>
        <v>28.399920179236148</v>
      </c>
      <c r="BA30">
        <f>G30/S30</f>
        <v>0.82823131559252194</v>
      </c>
      <c r="BB30">
        <f>(1-AL30*AA30/AQ30/F30)*100</f>
        <v>20.499627414627785</v>
      </c>
      <c r="BC30">
        <f>(S30-E30/(N30/1.35))</f>
        <v>389.94042839302597</v>
      </c>
      <c r="BD30">
        <f>E30*BB30/100/BC30</f>
        <v>9.2035353129665126E-4</v>
      </c>
    </row>
    <row r="31" spans="1:56" x14ac:dyDescent="0.25">
      <c r="A31" s="1" t="s">
        <v>1</v>
      </c>
      <c r="B31" s="1" t="s">
        <v>2755</v>
      </c>
      <c r="K31" s="1">
        <f t="shared" si="0"/>
        <v>2.72</v>
      </c>
    </row>
    <row r="32" spans="1:56" x14ac:dyDescent="0.25">
      <c r="A32" s="1" t="s">
        <v>1</v>
      </c>
      <c r="B32" s="1" t="s">
        <v>2754</v>
      </c>
      <c r="K32" s="1">
        <f t="shared" si="0"/>
        <v>2.72</v>
      </c>
    </row>
    <row r="33" spans="1:56" x14ac:dyDescent="0.25">
      <c r="A33" s="1">
        <v>6</v>
      </c>
      <c r="B33" s="1" t="s">
        <v>2753</v>
      </c>
      <c r="C33" s="1">
        <v>1413.0000046268106</v>
      </c>
      <c r="D33" s="1">
        <v>0</v>
      </c>
      <c r="E33">
        <f>(R33-S33*(1000-T33)/(1000-U33))*AK33</f>
        <v>3.7315460254627717</v>
      </c>
      <c r="F33">
        <f>IF(AV33&lt;&gt;0,1/(1/AV33-1/N33),0)</f>
        <v>0.25680192932509599</v>
      </c>
      <c r="G33">
        <f>((AY33-AL33/2)*S33-E33)/(AY33+AL33/2)</f>
        <v>312.31068067358137</v>
      </c>
      <c r="H33">
        <f>AL33*1000</f>
        <v>22.623523065227143</v>
      </c>
      <c r="I33">
        <f>(AQ33-AW33)</f>
        <v>7.6343471539610714</v>
      </c>
      <c r="J33">
        <f>(P33+AP33*D33)</f>
        <v>45.459102630615234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27.189294815063477</v>
      </c>
      <c r="P33" s="1">
        <v>45.459102630615234</v>
      </c>
      <c r="Q33" s="1">
        <v>27.394149780273438</v>
      </c>
      <c r="R33" s="1">
        <v>400.03643798828125</v>
      </c>
      <c r="S33" s="1">
        <v>388.6978759765625</v>
      </c>
      <c r="T33" s="1">
        <v>5.4923386573791504</v>
      </c>
      <c r="U33" s="1">
        <v>25.451166152954102</v>
      </c>
      <c r="V33" s="1">
        <v>13.325151443481445</v>
      </c>
      <c r="W33" s="1">
        <v>61.747955322265625</v>
      </c>
      <c r="X33" s="1">
        <v>300.4676513671875</v>
      </c>
      <c r="Y33" s="1">
        <v>299.84384155273438</v>
      </c>
      <c r="Z33" s="1">
        <v>11.45844841003418</v>
      </c>
      <c r="AA33" s="1">
        <v>87.805335998535156</v>
      </c>
      <c r="AB33" s="1">
        <v>14.435564041137695</v>
      </c>
      <c r="AC33" s="1">
        <v>2.3540551662445068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1.1046604829676008</v>
      </c>
      <c r="AL33">
        <f>(U33-T33)/(1000-U33)*AK33</f>
        <v>2.2623523065227143E-2</v>
      </c>
      <c r="AM33">
        <f>(P33+273.15)</f>
        <v>318.60910263061521</v>
      </c>
      <c r="AN33">
        <f>(O33+273.15)</f>
        <v>300.33929481506345</v>
      </c>
      <c r="AO33">
        <f>(Y33*AG33+Z33*AH33)*AI33</f>
        <v>47.97501357611236</v>
      </c>
      <c r="AP33">
        <f>((AO33+0.00000010773*(AN33^4-AM33^4))-AL33*44100)/(L33*51.4+0.00000043092*AM33^3)</f>
        <v>-9.5469942344420442</v>
      </c>
      <c r="AQ33">
        <f>0.61365*EXP(17.502*J33/(240.97+J33))</f>
        <v>9.8690953495757512</v>
      </c>
      <c r="AR33">
        <f>AQ33*1000/AA33</f>
        <v>112.3974441569291</v>
      </c>
      <c r="AS33">
        <f>(AR33-U33)</f>
        <v>86.946278003974996</v>
      </c>
      <c r="AT33">
        <f>IF(D33,P33,(O33+P33)/2)</f>
        <v>36.324198722839355</v>
      </c>
      <c r="AU33">
        <f>0.61365*EXP(17.502*AT33/(240.97+AT33))</f>
        <v>6.076001274545539</v>
      </c>
      <c r="AV33">
        <f>IF(AS33&lt;&gt;0,(1000-(AR33+U33)/2)/AS33*AL33,0)</f>
        <v>0.2422669830310224</v>
      </c>
      <c r="AW33">
        <f>U33*AA33/1000</f>
        <v>2.2347481956146802</v>
      </c>
      <c r="AX33">
        <f>(AU33-AW33)</f>
        <v>3.8412530789308588</v>
      </c>
      <c r="AY33">
        <f>1/(1.6/F33+1.37/N33)</f>
        <v>0.152658931963113</v>
      </c>
      <c r="AZ33">
        <f>G33*AA33*0.001</f>
        <v>27.422544252475031</v>
      </c>
      <c r="BA33">
        <f>G33/S33</f>
        <v>0.80347925722242153</v>
      </c>
      <c r="BB33">
        <f>(1-AL33*AA33/AQ33/F33)*100</f>
        <v>21.619953156217786</v>
      </c>
      <c r="BC33">
        <f>(S33-E33/(N33/1.35))</f>
        <v>387.52096533619039</v>
      </c>
      <c r="BD33">
        <f>E33*BB33/100/BC33</f>
        <v>2.0818447900176488E-3</v>
      </c>
    </row>
    <row r="34" spans="1:56" x14ac:dyDescent="0.25">
      <c r="A34" s="1" t="s">
        <v>1</v>
      </c>
      <c r="B34" s="1" t="s">
        <v>2752</v>
      </c>
      <c r="K34" s="1">
        <f t="shared" si="0"/>
        <v>2.72</v>
      </c>
    </row>
    <row r="35" spans="1:56" x14ac:dyDescent="0.25">
      <c r="A35" s="1" t="s">
        <v>1</v>
      </c>
      <c r="B35" s="1" t="s">
        <v>2751</v>
      </c>
      <c r="K35" s="1">
        <f t="shared" si="0"/>
        <v>2.72</v>
      </c>
    </row>
    <row r="36" spans="1:56" x14ac:dyDescent="0.25">
      <c r="A36" s="1">
        <v>7</v>
      </c>
      <c r="B36" s="1" t="s">
        <v>2750</v>
      </c>
      <c r="C36" s="1">
        <v>1616.0000046268106</v>
      </c>
      <c r="D36" s="1">
        <v>0</v>
      </c>
      <c r="E36">
        <f>(R36-S36*(1000-T36)/(1000-U36))*AK36</f>
        <v>5.0435122482975459</v>
      </c>
      <c r="F36">
        <f>IF(AV36&lt;&gt;0,1/(1/AV36-1/N36),0)</f>
        <v>0.26003210530772819</v>
      </c>
      <c r="G36">
        <f>((AY36-AL36/2)*S36-E36)/(AY36+AL36/2)</f>
        <v>303.30140844029029</v>
      </c>
      <c r="H36">
        <f>AL36*1000</f>
        <v>23.049425450542909</v>
      </c>
      <c r="I36">
        <f>(AQ36-AW36)</f>
        <v>7.6813103362176509</v>
      </c>
      <c r="J36">
        <f>(P36+AP36*D36)</f>
        <v>45.617778778076172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27.192794799804688</v>
      </c>
      <c r="P36" s="1">
        <v>45.617778778076172</v>
      </c>
      <c r="Q36" s="1">
        <v>27.372890472412109</v>
      </c>
      <c r="R36" s="1">
        <v>400.13409423828125</v>
      </c>
      <c r="S36" s="1">
        <v>387.48214721679688</v>
      </c>
      <c r="T36" s="1">
        <v>5.5085701942443848</v>
      </c>
      <c r="U36" s="1">
        <v>25.837051391601563</v>
      </c>
      <c r="V36" s="1">
        <v>13.361435890197754</v>
      </c>
      <c r="W36" s="1">
        <v>62.669635772705078</v>
      </c>
      <c r="X36" s="1">
        <v>300.43856811523438</v>
      </c>
      <c r="Y36" s="1">
        <v>499.01412963867188</v>
      </c>
      <c r="Z36" s="1">
        <v>11.173261642456055</v>
      </c>
      <c r="AA36" s="1">
        <v>87.803016662597656</v>
      </c>
      <c r="AB36" s="1">
        <v>14.497649192810059</v>
      </c>
      <c r="AC36" s="1">
        <v>2.3627979755401611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1.1045535592471849</v>
      </c>
      <c r="AL36">
        <f>(U36-T36)/(1000-U36)*AK36</f>
        <v>2.304942545054291E-2</v>
      </c>
      <c r="AM36">
        <f>(P36+273.15)</f>
        <v>318.76777877807615</v>
      </c>
      <c r="AN36">
        <f>(O36+273.15)</f>
        <v>300.34279479980466</v>
      </c>
      <c r="AO36">
        <f>(Y36*AG36+Z36*AH36)*AI36</f>
        <v>79.842258957573904</v>
      </c>
      <c r="AP36">
        <f>((AO36+0.00000010773*(AN36^4-AM36^4))-AL36*44100)/(L36*51.4+0.00000043092*AM36^3)</f>
        <v>-9.4573578828221336</v>
      </c>
      <c r="AQ36">
        <f>0.61365*EXP(17.502*J36/(240.97+J36))</f>
        <v>9.9498813900668353</v>
      </c>
      <c r="AR36">
        <f>AQ36*1000/AA36</f>
        <v>113.32049590393274</v>
      </c>
      <c r="AS36">
        <f>(AR36-U36)</f>
        <v>87.483444512331175</v>
      </c>
      <c r="AT36">
        <f>IF(D36,P36,(O36+P36)/2)</f>
        <v>36.40528678894043</v>
      </c>
      <c r="AU36">
        <f>0.61365*EXP(17.502*AT36/(240.97+AT36))</f>
        <v>6.1030771662542804</v>
      </c>
      <c r="AV36">
        <f>IF(AS36&lt;&gt;0,(1000-(AR36+U36)/2)/AS36*AL36,0)</f>
        <v>0.24513980689667106</v>
      </c>
      <c r="AW36">
        <f>U36*AA36/1000</f>
        <v>2.2685710538491839</v>
      </c>
      <c r="AX36">
        <f>(AU36-AW36)</f>
        <v>3.8345061124050965</v>
      </c>
      <c r="AY36">
        <f>1/(1.6/F36+1.37/N36)</f>
        <v>0.1544842023436411</v>
      </c>
      <c r="AZ36">
        <f>G36*AA36*0.001</f>
        <v>26.630778619072146</v>
      </c>
      <c r="BA36">
        <f>G36/S36</f>
        <v>0.78274937469723649</v>
      </c>
      <c r="BB36">
        <f>(1-AL36*AA36/AQ36/F36)*100</f>
        <v>21.778765513180787</v>
      </c>
      <c r="BC36">
        <f>(S36-E36/(N36/1.35))</f>
        <v>385.89144910149429</v>
      </c>
      <c r="BD36">
        <f>E36*BB36/100/BC36</f>
        <v>2.8464344279791956E-3</v>
      </c>
    </row>
    <row r="37" spans="1:56" x14ac:dyDescent="0.25">
      <c r="A37" s="1" t="s">
        <v>1</v>
      </c>
      <c r="B37" s="1" t="s">
        <v>2749</v>
      </c>
      <c r="K37" s="1">
        <f t="shared" si="0"/>
        <v>2.72</v>
      </c>
    </row>
    <row r="38" spans="1:56" x14ac:dyDescent="0.25">
      <c r="A38" s="1" t="s">
        <v>1</v>
      </c>
      <c r="B38" s="1" t="s">
        <v>2748</v>
      </c>
      <c r="K38" s="1">
        <f t="shared" si="0"/>
        <v>2.72</v>
      </c>
    </row>
    <row r="39" spans="1:56" x14ac:dyDescent="0.25">
      <c r="A39" s="1">
        <v>8</v>
      </c>
      <c r="B39" s="1" t="s">
        <v>2747</v>
      </c>
      <c r="C39" s="1">
        <v>1819.0000046268106</v>
      </c>
      <c r="D39" s="1">
        <v>0</v>
      </c>
      <c r="E39">
        <f>(R39-S39*(1000-T39)/(1000-U39))*AK39</f>
        <v>5.7223738491719818</v>
      </c>
      <c r="F39">
        <f>IF(AV39&lt;&gt;0,1/(1/AV39-1/N39),0)</f>
        <v>0.29586646410627171</v>
      </c>
      <c r="G39">
        <f>((AY39-AL39/2)*S39-E39)/(AY39+AL39/2)</f>
        <v>306.89017968271162</v>
      </c>
      <c r="H39">
        <f>AL39*1000</f>
        <v>23.687533532285489</v>
      </c>
      <c r="I39">
        <f>(AQ39-AW39)</f>
        <v>7.0161910644909522</v>
      </c>
      <c r="J39">
        <f>(P39+AP39*D39)</f>
        <v>44.378452301025391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27.183649063110352</v>
      </c>
      <c r="P39" s="1">
        <v>44.378452301025391</v>
      </c>
      <c r="Q39" s="1">
        <v>27.366111755371094</v>
      </c>
      <c r="R39" s="1">
        <v>400.195556640625</v>
      </c>
      <c r="S39" s="1">
        <v>386.72213745117188</v>
      </c>
      <c r="T39" s="1">
        <v>5.5202088356018066</v>
      </c>
      <c r="U39" s="1">
        <v>26.398374557495117</v>
      </c>
      <c r="V39" s="1">
        <v>13.395598411560059</v>
      </c>
      <c r="W39" s="1">
        <v>64.059539794921875</v>
      </c>
      <c r="X39" s="1">
        <v>300.45379638671875</v>
      </c>
      <c r="Y39" s="1">
        <v>749.026123046875</v>
      </c>
      <c r="Z39" s="1">
        <v>11.280385971069336</v>
      </c>
      <c r="AA39" s="1">
        <v>87.794807434082031</v>
      </c>
      <c r="AB39" s="1">
        <v>14.600002288818359</v>
      </c>
      <c r="AC39" s="1">
        <v>2.3838324546813965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1.1046095455394069</v>
      </c>
      <c r="AL39">
        <f>(U39-T39)/(1000-U39)*AK39</f>
        <v>2.368753353228549E-2</v>
      </c>
      <c r="AM39">
        <f>(P39+273.15)</f>
        <v>317.52845230102537</v>
      </c>
      <c r="AN39">
        <f>(O39+273.15)</f>
        <v>300.33364906311033</v>
      </c>
      <c r="AO39">
        <f>(Y39*AG39+Z39*AH39)*AI39</f>
        <v>119.84417700877384</v>
      </c>
      <c r="AP39">
        <f>((AO39+0.00000010773*(AN39^4-AM39^4))-AL39*44100)/(L39*51.4+0.00000043092*AM39^3)</f>
        <v>-9.2358834971385146</v>
      </c>
      <c r="AQ39">
        <f>0.61365*EXP(17.502*J39/(240.97+J39))</f>
        <v>9.3338312753390067</v>
      </c>
      <c r="AR39">
        <f>AQ39*1000/AA39</f>
        <v>106.31416080440772</v>
      </c>
      <c r="AS39">
        <f>(AR39-U39)</f>
        <v>79.915786246912603</v>
      </c>
      <c r="AT39">
        <f>IF(D39,P39,(O39+P39)/2)</f>
        <v>35.781050682067871</v>
      </c>
      <c r="AU39">
        <f>0.61365*EXP(17.502*AT39/(240.97+AT39))</f>
        <v>5.897315068009708</v>
      </c>
      <c r="AV39">
        <f>IF(AS39&lt;&gt;0,(1000-(AR39+U39)/2)/AS39*AL39,0)</f>
        <v>0.2767377792941384</v>
      </c>
      <c r="AW39">
        <f>U39*AA39/1000</f>
        <v>2.317640210848054</v>
      </c>
      <c r="AX39">
        <f>(AU39-AW39)</f>
        <v>3.5796748571616539</v>
      </c>
      <c r="AY39">
        <f>1/(1.6/F39+1.37/N39)</f>
        <v>0.17458367236655514</v>
      </c>
      <c r="AZ39">
        <f>G39*AA39*0.001</f>
        <v>26.943364228654502</v>
      </c>
      <c r="BA39">
        <f>G39/S39</f>
        <v>0.79356765481639913</v>
      </c>
      <c r="BB39">
        <f>(1-AL39*AA39/AQ39/F39)*100</f>
        <v>24.693409537236587</v>
      </c>
      <c r="BC39">
        <f>(S39-E39/(N39/1.35))</f>
        <v>384.91732983917348</v>
      </c>
      <c r="BD39">
        <f>E39*BB39/100/BC39</f>
        <v>3.6710459630855488E-3</v>
      </c>
    </row>
    <row r="40" spans="1:56" x14ac:dyDescent="0.25">
      <c r="A40" s="1" t="s">
        <v>1</v>
      </c>
      <c r="B40" s="1" t="s">
        <v>2746</v>
      </c>
      <c r="K40" s="1">
        <f t="shared" si="0"/>
        <v>2.72</v>
      </c>
    </row>
    <row r="41" spans="1:56" x14ac:dyDescent="0.25">
      <c r="A41" s="1" t="s">
        <v>1</v>
      </c>
      <c r="B41" s="1" t="s">
        <v>2745</v>
      </c>
      <c r="K41" s="1">
        <f t="shared" si="0"/>
        <v>2.72</v>
      </c>
    </row>
    <row r="42" spans="1:56" x14ac:dyDescent="0.25">
      <c r="A42" s="1">
        <v>9</v>
      </c>
      <c r="B42" s="1" t="s">
        <v>2744</v>
      </c>
      <c r="C42" s="1">
        <v>2022.0000046268106</v>
      </c>
      <c r="D42" s="1">
        <v>0</v>
      </c>
      <c r="E42">
        <f>(R42-S42*(1000-T42)/(1000-U42))*AK42</f>
        <v>6.0333185093054595</v>
      </c>
      <c r="F42">
        <f>IF(AV42&lt;&gt;0,1/(1/AV42-1/N42),0)</f>
        <v>0.31111902492487181</v>
      </c>
      <c r="G42">
        <f>((AY42-AL42/2)*S42-E42)/(AY42+AL42/2)</f>
        <v>306.63610273149658</v>
      </c>
      <c r="H42">
        <f>AL42*1000</f>
        <v>24.454568706675555</v>
      </c>
      <c r="I42">
        <f>(AQ42-AW42)</f>
        <v>6.9099653515135326</v>
      </c>
      <c r="J42">
        <f>(P42+AP42*D42)</f>
        <v>44.279994964599609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27.234453201293945</v>
      </c>
      <c r="P42" s="1">
        <v>44.279994964599609</v>
      </c>
      <c r="Q42" s="1">
        <v>27.384916305541992</v>
      </c>
      <c r="R42" s="1">
        <v>399.85250854492188</v>
      </c>
      <c r="S42" s="1">
        <v>385.84954833984375</v>
      </c>
      <c r="T42" s="1">
        <v>5.5327014923095703</v>
      </c>
      <c r="U42" s="1">
        <v>27.070247650146484</v>
      </c>
      <c r="V42" s="1">
        <v>13.384530067443848</v>
      </c>
      <c r="W42" s="1">
        <v>65.487449645996094</v>
      </c>
      <c r="X42" s="1">
        <v>300.47903442382813</v>
      </c>
      <c r="Y42" s="1">
        <v>999.568115234375</v>
      </c>
      <c r="Z42" s="1">
        <v>10.762020111083984</v>
      </c>
      <c r="AA42" s="1">
        <v>87.785331726074219</v>
      </c>
      <c r="AB42" s="1">
        <v>14.655607223510742</v>
      </c>
      <c r="AC42" s="1">
        <v>2.400869607925415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1.1047023324405445</v>
      </c>
      <c r="AL42">
        <f>(U42-T42)/(1000-U42)*AK42</f>
        <v>2.4454568706675554E-2</v>
      </c>
      <c r="AM42">
        <f>(P42+273.15)</f>
        <v>317.42999496459959</v>
      </c>
      <c r="AN42">
        <f>(O42+273.15)</f>
        <v>300.38445320129392</v>
      </c>
      <c r="AO42">
        <f>(Y42*AG42+Z42*AH42)*AI42</f>
        <v>159.93089486276585</v>
      </c>
      <c r="AP42">
        <f>((AO42+0.00000010773*(AN42^4-AM42^4))-AL42*44100)/(L42*51.4+0.00000043092*AM42^3)</f>
        <v>-9.1705066381980398</v>
      </c>
      <c r="AQ42">
        <f>0.61365*EXP(17.502*J42/(240.97+J42))</f>
        <v>9.2863360213886228</v>
      </c>
      <c r="AR42">
        <f>AQ42*1000/AA42</f>
        <v>105.78459793676865</v>
      </c>
      <c r="AS42">
        <f>(AR42-U42)</f>
        <v>78.714350286622164</v>
      </c>
      <c r="AT42">
        <f>IF(D42,P42,(O42+P42)/2)</f>
        <v>35.757224082946777</v>
      </c>
      <c r="AU42">
        <f>0.61365*EXP(17.502*AT42/(240.97+AT42))</f>
        <v>5.8895821930045686</v>
      </c>
      <c r="AV42">
        <f>IF(AS42&lt;&gt;0,(1000-(AR42+U42)/2)/AS42*AL42,0)</f>
        <v>0.29003751728667493</v>
      </c>
      <c r="AW42">
        <f>U42*AA42/1000</f>
        <v>2.3763706698750902</v>
      </c>
      <c r="AX42">
        <f>(AU42-AW42)</f>
        <v>3.5132115231294785</v>
      </c>
      <c r="AY42">
        <f>1/(1.6/F42+1.37/N42)</f>
        <v>0.18305651728944589</v>
      </c>
      <c r="AZ42">
        <f>G42*AA42*0.001</f>
        <v>26.918151997475</v>
      </c>
      <c r="BA42">
        <f>G42/S42</f>
        <v>0.79470380113396288</v>
      </c>
      <c r="BB42">
        <f>(1-AL42*AA42/AQ42/F42)*100</f>
        <v>25.696204402835686</v>
      </c>
      <c r="BC42">
        <f>(S42-E42/(N42/1.35))</f>
        <v>383.94667036328843</v>
      </c>
      <c r="BD42">
        <f>E42*BB42/100/BC42</f>
        <v>4.0378885300876074E-3</v>
      </c>
    </row>
    <row r="43" spans="1:56" x14ac:dyDescent="0.25">
      <c r="A43" s="1" t="s">
        <v>1</v>
      </c>
      <c r="B43" s="1" t="s">
        <v>2743</v>
      </c>
      <c r="K43" s="1">
        <f t="shared" si="0"/>
        <v>2.72</v>
      </c>
    </row>
    <row r="44" spans="1:56" x14ac:dyDescent="0.25">
      <c r="A44" s="1" t="s">
        <v>1</v>
      </c>
      <c r="B44" s="1" t="s">
        <v>2742</v>
      </c>
      <c r="K44" s="1">
        <f t="shared" si="0"/>
        <v>2.72</v>
      </c>
    </row>
    <row r="45" spans="1:56" x14ac:dyDescent="0.25">
      <c r="A45" s="1">
        <v>10</v>
      </c>
      <c r="B45" s="1" t="s">
        <v>2741</v>
      </c>
      <c r="C45" s="1">
        <v>2225.0000046268106</v>
      </c>
      <c r="D45" s="1">
        <v>0</v>
      </c>
      <c r="E45">
        <f>(R45-S45*(1000-T45)/(1000-U45))*AK45</f>
        <v>6.330999505620782</v>
      </c>
      <c r="F45">
        <f>IF(AV45&lt;&gt;0,1/(1/AV45-1/N45),0)</f>
        <v>0.32242462023612622</v>
      </c>
      <c r="G45">
        <f>((AY45-AL45/2)*S45-E45)/(AY45+AL45/2)</f>
        <v>305.81419748750932</v>
      </c>
      <c r="H45">
        <f>AL45*1000</f>
        <v>25.280480055449974</v>
      </c>
      <c r="I45">
        <f>(AQ45-AW45)</f>
        <v>6.9041522373487885</v>
      </c>
      <c r="J45">
        <f>(P45+AP45*D45)</f>
        <v>44.399890899658203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27.270805358886719</v>
      </c>
      <c r="P45" s="1">
        <v>44.399890899658203</v>
      </c>
      <c r="Q45" s="1">
        <v>27.413356781005859</v>
      </c>
      <c r="R45" s="1">
        <v>399.96395874023438</v>
      </c>
      <c r="S45" s="1">
        <v>385.41180419921875</v>
      </c>
      <c r="T45" s="1">
        <v>5.547490119934082</v>
      </c>
      <c r="U45" s="1">
        <v>27.797725677490234</v>
      </c>
      <c r="V45" s="1">
        <v>13.390727996826172</v>
      </c>
      <c r="W45" s="1">
        <v>67.099136352539063</v>
      </c>
      <c r="X45" s="1">
        <v>300.45278930664063</v>
      </c>
      <c r="Y45" s="1">
        <v>1249.79150390625</v>
      </c>
      <c r="Z45" s="1">
        <v>10.718931198120117</v>
      </c>
      <c r="AA45" s="1">
        <v>87.778717041015625</v>
      </c>
      <c r="AB45" s="1">
        <v>14.755580902099609</v>
      </c>
      <c r="AC45" s="1">
        <v>2.4255719184875488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1.1046058430391197</v>
      </c>
      <c r="AL45">
        <f>(U45-T45)/(1000-U45)*AK45</f>
        <v>2.5280480055449975E-2</v>
      </c>
      <c r="AM45">
        <f>(P45+273.15)</f>
        <v>317.54989089965818</v>
      </c>
      <c r="AN45">
        <f>(O45+273.15)</f>
        <v>300.4208053588867</v>
      </c>
      <c r="AO45">
        <f>(Y45*AG45+Z45*AH45)*AI45</f>
        <v>199.96663615539728</v>
      </c>
      <c r="AP45">
        <f>((AO45+0.00000010773*(AN45^4-AM45^4))-AL45*44100)/(L45*51.4+0.00000043092*AM45^3)</f>
        <v>-9.1500909385336691</v>
      </c>
      <c r="AQ45">
        <f>0.61365*EXP(17.502*J45/(240.97+J45))</f>
        <v>9.3442009339769783</v>
      </c>
      <c r="AR45">
        <f>AQ45*1000/AA45</f>
        <v>106.4517829488302</v>
      </c>
      <c r="AS45">
        <f>(AR45-U45)</f>
        <v>78.654057271339965</v>
      </c>
      <c r="AT45">
        <f>IF(D45,P45,(O45+P45)/2)</f>
        <v>35.835348129272461</v>
      </c>
      <c r="AU45">
        <f>0.61365*EXP(17.502*AT45/(240.97+AT45))</f>
        <v>5.9149701573570415</v>
      </c>
      <c r="AV45">
        <f>IF(AS45&lt;&gt;0,(1000-(AR45+U45)/2)/AS45*AL45,0)</f>
        <v>0.29983874781501624</v>
      </c>
      <c r="AW45">
        <f>U45*AA45/1000</f>
        <v>2.4400486966281898</v>
      </c>
      <c r="AX45">
        <f>(AU45-AW45)</f>
        <v>3.4749214607288517</v>
      </c>
      <c r="AY45">
        <f>1/(1.6/F45+1.37/N45)</f>
        <v>0.18930546661937517</v>
      </c>
      <c r="AZ45">
        <f>G45*AA45*0.001</f>
        <v>26.843977908381351</v>
      </c>
      <c r="BA45">
        <f>G45/S45</f>
        <v>0.79347387432231953</v>
      </c>
      <c r="BB45">
        <f>(1-AL45*AA45/AQ45/F45)*100</f>
        <v>26.344669969089686</v>
      </c>
      <c r="BC45">
        <f>(S45-E45/(N45/1.35))</f>
        <v>383.41503915022497</v>
      </c>
      <c r="BD45">
        <f>E45*BB45/100/BC45</f>
        <v>4.3500665211178794E-3</v>
      </c>
    </row>
    <row r="46" spans="1:56" x14ac:dyDescent="0.25">
      <c r="A46" s="1" t="s">
        <v>1</v>
      </c>
      <c r="B46" s="1" t="s">
        <v>2740</v>
      </c>
      <c r="K46" s="1">
        <f t="shared" si="0"/>
        <v>2.72</v>
      </c>
    </row>
    <row r="47" spans="1:56" x14ac:dyDescent="0.25">
      <c r="A47" s="1" t="s">
        <v>1</v>
      </c>
      <c r="B47" s="1" t="s">
        <v>2739</v>
      </c>
      <c r="K47" s="1">
        <f t="shared" si="0"/>
        <v>2.72</v>
      </c>
    </row>
    <row r="48" spans="1:56" x14ac:dyDescent="0.25">
      <c r="A48" s="1">
        <v>11</v>
      </c>
      <c r="B48" s="1" t="s">
        <v>2738</v>
      </c>
      <c r="C48" s="1">
        <v>2428.5000046156347</v>
      </c>
      <c r="D48" s="1">
        <v>0</v>
      </c>
      <c r="E48">
        <f>(R48-S48*(1000-T48)/(1000-U48))*AK48</f>
        <v>6.1516973385081064</v>
      </c>
      <c r="F48">
        <f>IF(AV48&lt;&gt;0,1/(1/AV48-1/N48),0)</f>
        <v>0.36306421118971804</v>
      </c>
      <c r="G48">
        <f>((AY48-AL48/2)*S48-E48)/(AY48+AL48/2)</f>
        <v>312.63694840571742</v>
      </c>
      <c r="H48">
        <f>AL48*1000</f>
        <v>26.388740387770056</v>
      </c>
      <c r="I48">
        <f>(AQ48-AW48)</f>
        <v>6.4666757173852059</v>
      </c>
      <c r="J48">
        <f>(P48+AP48*D48)</f>
        <v>43.658763885498047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27.367666244506836</v>
      </c>
      <c r="P48" s="1">
        <v>43.658763885498047</v>
      </c>
      <c r="Q48" s="1">
        <v>27.466476440429688</v>
      </c>
      <c r="R48" s="1">
        <v>400.0137939453125</v>
      </c>
      <c r="S48" s="1">
        <v>385.24264526367188</v>
      </c>
      <c r="T48" s="1">
        <v>5.564661979675293</v>
      </c>
      <c r="U48" s="1">
        <v>28.765117645263672</v>
      </c>
      <c r="V48" s="1">
        <v>13.355147361755371</v>
      </c>
      <c r="W48" s="1">
        <v>69.03607177734375</v>
      </c>
      <c r="X48" s="1">
        <v>300.47982788085938</v>
      </c>
      <c r="Y48" s="1">
        <v>1598.65576171875</v>
      </c>
      <c r="Z48" s="1">
        <v>4.9030590057373047</v>
      </c>
      <c r="AA48" s="1">
        <v>87.772056579589844</v>
      </c>
      <c r="AB48" s="1">
        <v>14.913311004638672</v>
      </c>
      <c r="AC48" s="1">
        <v>2.4532732963562012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1.1047052495619829</v>
      </c>
      <c r="AL48">
        <f>(U48-T48)/(1000-U48)*AK48</f>
        <v>2.6388740387770056E-2</v>
      </c>
      <c r="AM48">
        <f>(P48+273.15)</f>
        <v>316.80876388549802</v>
      </c>
      <c r="AN48">
        <f>(O48+273.15)</f>
        <v>300.51766624450681</v>
      </c>
      <c r="AO48">
        <f>(Y48*AG48+Z48*AH48)*AI48</f>
        <v>255.78491615776147</v>
      </c>
      <c r="AP48">
        <f>((AO48+0.00000010773*(AN48^4-AM48^4))-AL48*44100)/(L48*51.4+0.00000043092*AM48^3)</f>
        <v>-9.0095572316917725</v>
      </c>
      <c r="AQ48">
        <f>0.61365*EXP(17.502*J48/(240.97+J48))</f>
        <v>8.9914492508638464</v>
      </c>
      <c r="AR48">
        <f>AQ48*1000/AA48</f>
        <v>102.44090888665222</v>
      </c>
      <c r="AS48">
        <f>(AR48-U48)</f>
        <v>73.675791241388552</v>
      </c>
      <c r="AT48">
        <f>IF(D48,P48,(O48+P48)/2)</f>
        <v>35.513215065002441</v>
      </c>
      <c r="AU48">
        <f>0.61365*EXP(17.502*AT48/(240.97+AT48))</f>
        <v>5.8108952060947594</v>
      </c>
      <c r="AV48">
        <f>IF(AS48&lt;&gt;0,(1000-(AR48+U48)/2)/AS48*AL48,0)</f>
        <v>0.33467654824706489</v>
      </c>
      <c r="AW48">
        <f>U48*AA48/1000</f>
        <v>2.524773533478641</v>
      </c>
      <c r="AX48">
        <f>(AU48-AW48)</f>
        <v>3.2861216726161184</v>
      </c>
      <c r="AY48">
        <f>1/(1.6/F48+1.37/N48)</f>
        <v>0.21155060433053766</v>
      </c>
      <c r="AZ48">
        <f>G48*AA48*0.001</f>
        <v>27.440787924336938</v>
      </c>
      <c r="BA48">
        <f>G48/S48</f>
        <v>0.81153255551897452</v>
      </c>
      <c r="BB48">
        <f>(1-AL48*AA48/AQ48/F48)*100</f>
        <v>29.048464806158126</v>
      </c>
      <c r="BC48">
        <f>(S48-E48/(N48/1.35))</f>
        <v>383.3024312063788</v>
      </c>
      <c r="BD48">
        <f>E48*BB48/100/BC48</f>
        <v>4.6620461830458515E-3</v>
      </c>
    </row>
    <row r="49" spans="1:56" x14ac:dyDescent="0.25">
      <c r="A49" s="1" t="s">
        <v>1</v>
      </c>
      <c r="B49" s="1" t="s">
        <v>2737</v>
      </c>
      <c r="K49" s="1">
        <f t="shared" si="0"/>
        <v>2.72</v>
      </c>
    </row>
    <row r="50" spans="1:56" x14ac:dyDescent="0.25">
      <c r="A50" s="1" t="s">
        <v>1</v>
      </c>
      <c r="B50" s="1" t="s">
        <v>2732</v>
      </c>
      <c r="K50" s="1">
        <f t="shared" si="0"/>
        <v>2.72</v>
      </c>
    </row>
    <row r="51" spans="1:56" x14ac:dyDescent="0.25">
      <c r="A51" s="1">
        <v>12</v>
      </c>
      <c r="B51" s="1" t="s">
        <v>2736</v>
      </c>
      <c r="C51" s="1">
        <v>2631.5000046156347</v>
      </c>
      <c r="D51" s="1">
        <v>0</v>
      </c>
      <c r="E51">
        <f>(R51-S51*(1000-T51)/(1000-U51))*AK51</f>
        <v>6.1300012223479845</v>
      </c>
      <c r="F51">
        <f>IF(AV51&lt;&gt;0,1/(1/AV51-1/N51),0)</f>
        <v>0.42322281932935824</v>
      </c>
      <c r="G51">
        <f>((AY51-AL51/2)*S51-E51)/(AY51+AL51/2)</f>
        <v>319.53766198191005</v>
      </c>
      <c r="H51">
        <f>AL51*1000</f>
        <v>27.797029743447357</v>
      </c>
      <c r="I51">
        <f>(AQ51-AW51)</f>
        <v>5.9304183639124446</v>
      </c>
      <c r="J51">
        <f>(P51+AP51*D51)</f>
        <v>42.724838256835938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27.451608657836914</v>
      </c>
      <c r="P51" s="1">
        <v>42.724838256835938</v>
      </c>
      <c r="Q51" s="1">
        <v>27.532676696777344</v>
      </c>
      <c r="R51" s="1">
        <v>400.05056762695313</v>
      </c>
      <c r="S51" s="1">
        <v>384.81680297851563</v>
      </c>
      <c r="T51" s="1">
        <v>5.5889201164245605</v>
      </c>
      <c r="U51" s="1">
        <v>29.99943733215332</v>
      </c>
      <c r="V51" s="1">
        <v>13.346839904785156</v>
      </c>
      <c r="W51" s="1">
        <v>71.641334533691406</v>
      </c>
      <c r="X51" s="1">
        <v>300.44314575195313</v>
      </c>
      <c r="Y51" s="1">
        <v>2001.5130615234375</v>
      </c>
      <c r="Z51" s="1">
        <v>11.183696746826172</v>
      </c>
      <c r="AA51" s="1">
        <v>87.767059326171875</v>
      </c>
      <c r="AB51" s="1">
        <v>15.035849571228027</v>
      </c>
      <c r="AC51" s="1">
        <v>2.4949297904968262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1.1045703887939451</v>
      </c>
      <c r="AL51">
        <f>(U51-T51)/(1000-U51)*AK51</f>
        <v>2.7797029743447357E-2</v>
      </c>
      <c r="AM51">
        <f>(P51+273.15)</f>
        <v>315.87483825683591</v>
      </c>
      <c r="AN51">
        <f>(O51+273.15)</f>
        <v>300.60160865783689</v>
      </c>
      <c r="AO51">
        <f>(Y51*AG51+Z51*AH51)*AI51</f>
        <v>320.2420826857815</v>
      </c>
      <c r="AP51">
        <f>((AO51+0.00000010773*(AN51^4-AM51^4))-AL51*44100)/(L51*51.4+0.00000043092*AM51^3)</f>
        <v>-8.8883019115327802</v>
      </c>
      <c r="AQ51">
        <f>0.61365*EXP(17.502*J51/(240.97+J51))</f>
        <v>8.5633807599953204</v>
      </c>
      <c r="AR51">
        <f>AQ51*1000/AA51</f>
        <v>97.569416427305839</v>
      </c>
      <c r="AS51">
        <f>(AR51-U51)</f>
        <v>67.569979095152519</v>
      </c>
      <c r="AT51">
        <f>IF(D51,P51,(O51+P51)/2)</f>
        <v>35.088223457336426</v>
      </c>
      <c r="AU51">
        <f>0.61365*EXP(17.502*AT51/(240.97+AT51))</f>
        <v>5.6760252513504659</v>
      </c>
      <c r="AV51">
        <f>IF(AS51&lt;&gt;0,(1000-(AR51+U51)/2)/AS51*AL51,0)</f>
        <v>0.3851416336189119</v>
      </c>
      <c r="AW51">
        <f>U51*AA51/1000</f>
        <v>2.6329623960828759</v>
      </c>
      <c r="AX51">
        <f>(AU51-AW51)</f>
        <v>3.04306285526759</v>
      </c>
      <c r="AY51">
        <f>1/(1.6/F51+1.37/N51)</f>
        <v>0.2438678264683849</v>
      </c>
      <c r="AZ51">
        <f>G51*AA51*0.001</f>
        <v>28.044880936112556</v>
      </c>
      <c r="BA51">
        <f>G51/S51</f>
        <v>0.83036307018992073</v>
      </c>
      <c r="BB51">
        <f>(1-AL51*AA51/AQ51/F51)*100</f>
        <v>32.684417471615113</v>
      </c>
      <c r="BC51">
        <f>(S51-E51/(N51/1.35))</f>
        <v>382.88343176592804</v>
      </c>
      <c r="BD51">
        <f>E51*BB51/100/BC51</f>
        <v>5.2328072313982442E-3</v>
      </c>
    </row>
    <row r="52" spans="1:56" x14ac:dyDescent="0.25">
      <c r="A52" s="1" t="s">
        <v>1</v>
      </c>
      <c r="B52" s="1" t="s">
        <v>2735</v>
      </c>
      <c r="K52" s="2">
        <v>10.7675</v>
      </c>
    </row>
    <row r="53" spans="1:56" x14ac:dyDescent="0.25">
      <c r="A53" s="1" t="s">
        <v>1</v>
      </c>
      <c r="B53" s="1" t="s">
        <v>2734</v>
      </c>
      <c r="K53" s="2">
        <v>10.7675</v>
      </c>
    </row>
    <row r="54" spans="1:56" x14ac:dyDescent="0.25">
      <c r="A54" s="1" t="s">
        <v>1</v>
      </c>
      <c r="B54" s="1" t="s">
        <v>2733</v>
      </c>
      <c r="K54" s="2">
        <v>10.7675</v>
      </c>
    </row>
    <row r="55" spans="1:56" x14ac:dyDescent="0.25">
      <c r="A55" s="1" t="s">
        <v>1</v>
      </c>
      <c r="B55" s="1" t="s">
        <v>2732</v>
      </c>
      <c r="K55" s="2">
        <v>10.7675</v>
      </c>
    </row>
    <row r="56" spans="1:56" x14ac:dyDescent="0.25">
      <c r="K56" s="2">
        <v>10.7675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C78F2-8ED7-4E78-924E-5177EBE79B3C}">
  <dimension ref="A1:BD59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7372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7371</v>
      </c>
    </row>
    <row r="12" spans="1:56" x14ac:dyDescent="0.25">
      <c r="A12" s="1" t="s">
        <v>1</v>
      </c>
      <c r="B12" s="1" t="s">
        <v>7370</v>
      </c>
    </row>
    <row r="13" spans="1:56" x14ac:dyDescent="0.25">
      <c r="A13" s="1" t="s">
        <v>1</v>
      </c>
      <c r="B13" s="1" t="s">
        <v>7369</v>
      </c>
    </row>
    <row r="14" spans="1:56" x14ac:dyDescent="0.25">
      <c r="A14" s="1" t="s">
        <v>1</v>
      </c>
      <c r="B14" s="1" t="s">
        <v>7368</v>
      </c>
    </row>
    <row r="15" spans="1:56" x14ac:dyDescent="0.25">
      <c r="A15" s="1" t="s">
        <v>1</v>
      </c>
      <c r="B15" s="1" t="s">
        <v>7367</v>
      </c>
    </row>
    <row r="16" spans="1:56" x14ac:dyDescent="0.25">
      <c r="A16" s="1" t="s">
        <v>1</v>
      </c>
      <c r="B16" s="1" t="s">
        <v>7366</v>
      </c>
    </row>
    <row r="17" spans="1:56" x14ac:dyDescent="0.25">
      <c r="A17" s="1" t="s">
        <v>1</v>
      </c>
      <c r="B17" s="1" t="s">
        <v>7365</v>
      </c>
    </row>
    <row r="18" spans="1:56" x14ac:dyDescent="0.25">
      <c r="A18" s="1">
        <v>1</v>
      </c>
      <c r="B18" s="1" t="s">
        <v>7364</v>
      </c>
      <c r="C18" s="1">
        <v>467.5000215806067</v>
      </c>
      <c r="D18" s="1">
        <v>0</v>
      </c>
      <c r="E18">
        <f>(R18-S18*(1000-T18)/(1000-U18))*AK18</f>
        <v>-1.3510168532844171</v>
      </c>
      <c r="F18">
        <f>IF(AV18&lt;&gt;0,1/(1/AV18-1/N18),0)</f>
        <v>3.7254226724476012</v>
      </c>
      <c r="G18">
        <f>((AY18-AL18/2)*S18-E18)/(AY18+AL18/2)</f>
        <v>386.17187012131706</v>
      </c>
      <c r="H18">
        <f>AL18*1000</f>
        <v>24.76093442647921</v>
      </c>
      <c r="I18">
        <f>(AQ18-AW18)</f>
        <v>1.0751928771029704</v>
      </c>
      <c r="J18">
        <f>(P18+AP18*D18)</f>
        <v>24.241386413574219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25.374120712280273</v>
      </c>
      <c r="P18" s="1">
        <v>24.241386413574219</v>
      </c>
      <c r="Q18" s="1">
        <v>25.511560440063477</v>
      </c>
      <c r="R18" s="1">
        <v>399.95175170898438</v>
      </c>
      <c r="S18" s="1">
        <v>392.384033203125</v>
      </c>
      <c r="T18" s="1">
        <v>0.1563333123922348</v>
      </c>
      <c r="U18" s="1">
        <v>22.0635986328125</v>
      </c>
      <c r="V18" s="1">
        <v>0.42790418863296509</v>
      </c>
      <c r="W18" s="1">
        <v>60.390876770019531</v>
      </c>
      <c r="X18" s="1">
        <v>300.64804077148438</v>
      </c>
      <c r="Y18" s="1">
        <v>-8.7080657482147217E-2</v>
      </c>
      <c r="Z18" s="1">
        <v>8.7003841400146484</v>
      </c>
      <c r="AA18" s="1">
        <v>88.9920654296875</v>
      </c>
      <c r="AB18" s="1">
        <v>8.1554861068725586</v>
      </c>
      <c r="AC18" s="1">
        <v>-0.14696717262268066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1.1053236793069277</v>
      </c>
      <c r="AL18">
        <f>(U18-T18)/(1000-U18)*AK18</f>
        <v>2.4760934426479211E-2</v>
      </c>
      <c r="AM18">
        <f>(P18+273.15)</f>
        <v>297.3913864135742</v>
      </c>
      <c r="AN18">
        <f>(O18+273.15)</f>
        <v>298.52412071228025</v>
      </c>
      <c r="AO18">
        <f>(Y18*AG18+Z18*AH18)*AI18</f>
        <v>-1.3932904885718855E-2</v>
      </c>
      <c r="AP18">
        <f>((AO18+0.00000010773*(AN18^4-AM18^4))-AL18*44100)/(L18*51.4+0.00000043092*AM18^3)</f>
        <v>-8.8929367841249025</v>
      </c>
      <c r="AQ18">
        <f>0.61365*EXP(17.502*J18/(240.97+J18))</f>
        <v>3.0386780902485842</v>
      </c>
      <c r="AR18">
        <f>AQ18*1000/AA18</f>
        <v>34.145494607600035</v>
      </c>
      <c r="AS18">
        <f>(AR18-U18)</f>
        <v>12.081895974787535</v>
      </c>
      <c r="AT18">
        <f>IF(D18,P18,(O18+P18)/2)</f>
        <v>24.807753562927246</v>
      </c>
      <c r="AU18">
        <f>0.61365*EXP(17.502*AT18/(240.97+AT18))</f>
        <v>3.1434155278223623</v>
      </c>
      <c r="AV18">
        <f>IF(AS18&lt;&gt;0,(1000-(AR18+U18)/2)/AS18*AL18,0)</f>
        <v>1.9918264186969667</v>
      </c>
      <c r="AW18">
        <f>U18*AA18/1000</f>
        <v>1.9634852131456138</v>
      </c>
      <c r="AX18">
        <f>(AU18-AW18)</f>
        <v>1.1799303146767486</v>
      </c>
      <c r="AY18">
        <f>1/(1.6/F18+1.37/N18)</f>
        <v>1.3341357708024151</v>
      </c>
      <c r="AZ18">
        <f>G18*AA18*0.001</f>
        <v>34.366232332941031</v>
      </c>
      <c r="BA18">
        <f>G18/S18</f>
        <v>0.98416815528629809</v>
      </c>
      <c r="BB18">
        <f>(1-AL18*AA18/AQ18/F18)*100</f>
        <v>80.534835927557481</v>
      </c>
      <c r="BC18">
        <f>(S18-E18/(N18/1.35))</f>
        <v>392.8101370483148</v>
      </c>
      <c r="BD18">
        <f>E18*BB18/100/BC18</f>
        <v>-2.7698857629339354E-3</v>
      </c>
    </row>
    <row r="19" spans="1:56" x14ac:dyDescent="0.25">
      <c r="A19" s="1" t="s">
        <v>1</v>
      </c>
      <c r="B19" s="1" t="s">
        <v>7363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7362</v>
      </c>
      <c r="K20" s="1">
        <f t="shared" si="0"/>
        <v>2.72</v>
      </c>
    </row>
    <row r="21" spans="1:56" x14ac:dyDescent="0.25">
      <c r="A21" s="1">
        <v>2</v>
      </c>
      <c r="B21" s="1" t="s">
        <v>7361</v>
      </c>
      <c r="C21" s="1">
        <v>670.5000215806067</v>
      </c>
      <c r="D21" s="1">
        <v>0</v>
      </c>
      <c r="E21">
        <f>(R21-S21*(1000-T21)/(1000-U21))*AK21</f>
        <v>-0.77433870347057754</v>
      </c>
      <c r="F21">
        <f>IF(AV21&lt;&gt;0,1/(1/AV21-1/N21),0)</f>
        <v>3.5692321854359084</v>
      </c>
      <c r="G21">
        <f>((AY21-AL21/2)*S21-E21)/(AY21+AL21/2)</f>
        <v>385.20924370224054</v>
      </c>
      <c r="H21">
        <f>AL21*1000</f>
        <v>24.774866201551504</v>
      </c>
      <c r="I21">
        <f>(AQ21-AW21)</f>
        <v>1.1008962987244872</v>
      </c>
      <c r="J21">
        <f>(P21+AP21*D21)</f>
        <v>24.389627456665039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25.509941101074219</v>
      </c>
      <c r="P21" s="1">
        <v>24.389627456665039</v>
      </c>
      <c r="Q21" s="1">
        <v>25.662433624267578</v>
      </c>
      <c r="R21" s="1">
        <v>400.09771728515625</v>
      </c>
      <c r="S21" s="1">
        <v>392.01171875</v>
      </c>
      <c r="T21" s="1">
        <v>0.15816549956798553</v>
      </c>
      <c r="U21" s="1">
        <v>22.07731819152832</v>
      </c>
      <c r="V21" s="1">
        <v>0.42948088049888611</v>
      </c>
      <c r="W21" s="1">
        <v>59.948509216308594</v>
      </c>
      <c r="X21" s="1">
        <v>300.64984130859375</v>
      </c>
      <c r="Y21" s="1">
        <v>26.205987930297852</v>
      </c>
      <c r="Z21" s="1">
        <v>8.7905826568603516</v>
      </c>
      <c r="AA21" s="1">
        <v>89.000694274902344</v>
      </c>
      <c r="AB21" s="1">
        <v>8.2287006378173828</v>
      </c>
      <c r="AC21" s="1">
        <v>-0.14416632056236267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1.1053302989286533</v>
      </c>
      <c r="AL21">
        <f>(U21-T21)/(1000-U21)*AK21</f>
        <v>2.4774866201551504E-2</v>
      </c>
      <c r="AM21">
        <f>(P21+273.15)</f>
        <v>297.53962745666502</v>
      </c>
      <c r="AN21">
        <f>(O21+273.15)</f>
        <v>298.6599411010742</v>
      </c>
      <c r="AO21">
        <f>(Y21*AG21+Z21*AH21)*AI21</f>
        <v>4.1929579751277402</v>
      </c>
      <c r="AP21">
        <f>((AO21+0.00000010773*(AN21^4-AM21^4))-AL21*44100)/(L21*51.4+0.00000043092*AM21^3)</f>
        <v>-8.8631072495253527</v>
      </c>
      <c r="AQ21">
        <f>0.61365*EXP(17.502*J21/(240.97+J21))</f>
        <v>3.0657929454984392</v>
      </c>
      <c r="AR21">
        <f>AQ21*1000/AA21</f>
        <v>34.446843032807379</v>
      </c>
      <c r="AS21">
        <f>(AR21-U21)</f>
        <v>12.369524841279059</v>
      </c>
      <c r="AT21">
        <f>IF(D21,P21,(O21+P21)/2)</f>
        <v>24.949784278869629</v>
      </c>
      <c r="AU21">
        <f>0.61365*EXP(17.502*AT21/(240.97+AT21))</f>
        <v>3.170170664609937</v>
      </c>
      <c r="AV21">
        <f>IF(AS21&lt;&gt;0,(1000-(AR21+U21)/2)/AS21*AL21,0)</f>
        <v>1.9462895498998136</v>
      </c>
      <c r="AW21">
        <f>U21*AA21/1000</f>
        <v>1.9648966467739519</v>
      </c>
      <c r="AX21">
        <f>(AU21-AW21)</f>
        <v>1.2052740178359851</v>
      </c>
      <c r="AY21">
        <f>1/(1.6/F21+1.37/N21)</f>
        <v>1.3015018667864564</v>
      </c>
      <c r="AZ21">
        <f>G21*AA21*0.001</f>
        <v>34.283890130609464</v>
      </c>
      <c r="BA21">
        <f>G21/S21</f>
        <v>0.98264726608314068</v>
      </c>
      <c r="BB21">
        <f>(1-AL21*AA21/AQ21/F21)*100</f>
        <v>79.849441342633227</v>
      </c>
      <c r="BC21">
        <f>(S21-E21/(N21/1.35))</f>
        <v>392.25594123932422</v>
      </c>
      <c r="BD21">
        <f>E21*BB21/100/BC21</f>
        <v>-1.5762798311416868E-3</v>
      </c>
    </row>
    <row r="22" spans="1:56" x14ac:dyDescent="0.25">
      <c r="A22" s="1" t="s">
        <v>1</v>
      </c>
      <c r="B22" s="1" t="s">
        <v>7360</v>
      </c>
      <c r="K22" s="1">
        <f t="shared" si="0"/>
        <v>2.72</v>
      </c>
    </row>
    <row r="23" spans="1:56" x14ac:dyDescent="0.25">
      <c r="A23" s="1" t="s">
        <v>1</v>
      </c>
      <c r="B23" s="1" t="s">
        <v>7359</v>
      </c>
      <c r="K23" s="1">
        <f t="shared" si="0"/>
        <v>2.72</v>
      </c>
    </row>
    <row r="24" spans="1:56" x14ac:dyDescent="0.25">
      <c r="A24" s="1">
        <v>3</v>
      </c>
      <c r="B24" s="1" t="s">
        <v>7358</v>
      </c>
      <c r="C24" s="1">
        <v>874.5000215806067</v>
      </c>
      <c r="D24" s="1">
        <v>0</v>
      </c>
      <c r="E24">
        <f>(R24-S24*(1000-T24)/(1000-U24))*AK24</f>
        <v>-0.49920162736134871</v>
      </c>
      <c r="F24">
        <f>IF(AV24&lt;&gt;0,1/(1/AV24-1/N24),0)</f>
        <v>3.4303526264038355</v>
      </c>
      <c r="G24">
        <f>((AY24-AL24/2)*S24-E24)/(AY24+AL24/2)</f>
        <v>384.60708520585393</v>
      </c>
      <c r="H24">
        <f>AL24*1000</f>
        <v>24.767082000854053</v>
      </c>
      <c r="I24">
        <f>(AQ24-AW24)</f>
        <v>1.1247518388191617</v>
      </c>
      <c r="J24">
        <f>(P24+AP24*D24)</f>
        <v>24.517276763916016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25.630580902099609</v>
      </c>
      <c r="P24" s="1">
        <v>24.517276763916016</v>
      </c>
      <c r="Q24" s="1">
        <v>25.788846969604492</v>
      </c>
      <c r="R24" s="1">
        <v>400.10305786132813</v>
      </c>
      <c r="S24" s="1">
        <v>391.77609252929688</v>
      </c>
      <c r="T24" s="1">
        <v>0.15985007584095001</v>
      </c>
      <c r="U24" s="1">
        <v>22.072458267211914</v>
      </c>
      <c r="V24" s="1">
        <v>0.43097841739654541</v>
      </c>
      <c r="W24" s="1">
        <v>59.510471343994141</v>
      </c>
      <c r="X24" s="1">
        <v>300.64663696289063</v>
      </c>
      <c r="Y24" s="1">
        <v>48.719673156738281</v>
      </c>
      <c r="Z24" s="1">
        <v>8.6834516525268555</v>
      </c>
      <c r="AA24" s="1">
        <v>89.004981994628906</v>
      </c>
      <c r="AB24" s="1">
        <v>8.2855243682861328</v>
      </c>
      <c r="AC24" s="1">
        <v>-0.14044003188610077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1.1053185182459211</v>
      </c>
      <c r="AL24">
        <f>(U24-T24)/(1000-U24)*AK24</f>
        <v>2.4767082000854052E-2</v>
      </c>
      <c r="AM24">
        <f>(P24+273.15)</f>
        <v>297.66727676391599</v>
      </c>
      <c r="AN24">
        <f>(O24+273.15)</f>
        <v>298.78058090209959</v>
      </c>
      <c r="AO24">
        <f>(Y24*AG24+Z24*AH24)*AI24</f>
        <v>7.7951475308429963</v>
      </c>
      <c r="AP24">
        <f>((AO24+0.00000010773*(AN24^4-AM24^4))-AL24*44100)/(L24*51.4+0.00000043092*AM24^3)</f>
        <v>-8.8300606646657798</v>
      </c>
      <c r="AQ24">
        <f>0.61365*EXP(17.502*J24/(240.97+J24))</f>
        <v>3.0893105894695561</v>
      </c>
      <c r="AR24">
        <f>AQ24*1000/AA24</f>
        <v>34.709411992870052</v>
      </c>
      <c r="AS24">
        <f>(AR24-U24)</f>
        <v>12.636953725658138</v>
      </c>
      <c r="AT24">
        <f>IF(D24,P24,(O24+P24)/2)</f>
        <v>25.073928833007813</v>
      </c>
      <c r="AU24">
        <f>0.61365*EXP(17.502*AT24/(240.97+AT24))</f>
        <v>3.1937192600660675</v>
      </c>
      <c r="AV24">
        <f>IF(AS24&lt;&gt;0,(1000-(AR24+U24)/2)/AS24*AL24,0)</f>
        <v>1.9042501780747909</v>
      </c>
      <c r="AW24">
        <f>U24*AA24/1000</f>
        <v>1.9645587506503943</v>
      </c>
      <c r="AX24">
        <f>(AU24-AW24)</f>
        <v>1.2291605094156732</v>
      </c>
      <c r="AY24">
        <f>1/(1.6/F24+1.37/N24)</f>
        <v>1.2714690995441811</v>
      </c>
      <c r="AZ24">
        <f>G24*AA24*0.001</f>
        <v>34.231946693753734</v>
      </c>
      <c r="BA24">
        <f>G24/S24</f>
        <v>0.98170126391031165</v>
      </c>
      <c r="BB24">
        <f>(1-AL24*AA24/AQ24/F24)*100</f>
        <v>79.198779409889525</v>
      </c>
      <c r="BC24">
        <f>(S24-E24/(N24/1.35))</f>
        <v>391.93353818397287</v>
      </c>
      <c r="BD24">
        <f>E24*BB24/100/BC24</f>
        <v>-1.0087465275271015E-3</v>
      </c>
    </row>
    <row r="25" spans="1:56" x14ac:dyDescent="0.25">
      <c r="A25" s="1" t="s">
        <v>1</v>
      </c>
      <c r="B25" s="1" t="s">
        <v>7357</v>
      </c>
      <c r="K25" s="1">
        <f t="shared" si="0"/>
        <v>2.72</v>
      </c>
    </row>
    <row r="26" spans="1:56" x14ac:dyDescent="0.25">
      <c r="A26" s="1" t="s">
        <v>1</v>
      </c>
      <c r="B26" s="1" t="s">
        <v>7356</v>
      </c>
      <c r="K26" s="1">
        <f t="shared" si="0"/>
        <v>2.72</v>
      </c>
    </row>
    <row r="27" spans="1:56" x14ac:dyDescent="0.25">
      <c r="A27" s="1">
        <v>4</v>
      </c>
      <c r="B27" s="1" t="s">
        <v>7355</v>
      </c>
      <c r="C27" s="1">
        <v>1078.5000215806067</v>
      </c>
      <c r="D27" s="1">
        <v>0</v>
      </c>
      <c r="E27">
        <f>(R27-S27*(1000-T27)/(1000-U27))*AK27</f>
        <v>-0.20451403885739672</v>
      </c>
      <c r="F27">
        <f>IF(AV27&lt;&gt;0,1/(1/AV27-1/N27),0)</f>
        <v>3.3425039588651395</v>
      </c>
      <c r="G27">
        <f>((AY27-AL27/2)*S27-E27)/(AY27+AL27/2)</f>
        <v>383.95182264180067</v>
      </c>
      <c r="H27">
        <f>AL27*1000</f>
        <v>24.864798060166674</v>
      </c>
      <c r="I27">
        <f>(AQ27-AW27)</f>
        <v>1.1454922458032752</v>
      </c>
      <c r="J27">
        <f>(P27+AP27*D27)</f>
        <v>24.672042846679688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25.744939804077148</v>
      </c>
      <c r="P27" s="1">
        <v>24.672042846679688</v>
      </c>
      <c r="Q27" s="1">
        <v>25.905027389526367</v>
      </c>
      <c r="R27" s="1">
        <v>400.11181640625</v>
      </c>
      <c r="S27" s="1">
        <v>391.4888916015625</v>
      </c>
      <c r="T27" s="1">
        <v>0.16075004637241364</v>
      </c>
      <c r="U27" s="1">
        <v>22.160825729370117</v>
      </c>
      <c r="V27" s="1">
        <v>0.43050113320350647</v>
      </c>
      <c r="W27" s="1">
        <v>59.348419189453125</v>
      </c>
      <c r="X27" s="1">
        <v>300.60562133789063</v>
      </c>
      <c r="Y27" s="1">
        <v>100.08771514892578</v>
      </c>
      <c r="Z27" s="1">
        <v>8.6749706268310547</v>
      </c>
      <c r="AA27" s="1">
        <v>89.010368347167969</v>
      </c>
      <c r="AB27" s="1">
        <v>8.3199348449707031</v>
      </c>
      <c r="AC27" s="1">
        <v>-0.13997511565685272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1.1051677255069505</v>
      </c>
      <c r="AL27">
        <f>(U27-T27)/(1000-U27)*AK27</f>
        <v>2.4864798060166674E-2</v>
      </c>
      <c r="AM27">
        <f>(P27+273.15)</f>
        <v>297.82204284667966</v>
      </c>
      <c r="AN27">
        <f>(O27+273.15)</f>
        <v>298.89493980407713</v>
      </c>
      <c r="AO27">
        <f>(Y27*AG27+Z27*AH27)*AI27</f>
        <v>16.014034065886563</v>
      </c>
      <c r="AP27">
        <f>((AO27+0.00000010773*(AN27^4-AM27^4))-AL27*44100)/(L27*51.4+0.00000043092*AM27^3)</f>
        <v>-8.8002307591671407</v>
      </c>
      <c r="AQ27">
        <f>0.61365*EXP(17.502*J27/(240.97+J27))</f>
        <v>3.1180355068519066</v>
      </c>
      <c r="AR27">
        <f>AQ27*1000/AA27</f>
        <v>35.030025880699689</v>
      </c>
      <c r="AS27">
        <f>(AR27-U27)</f>
        <v>12.869200151329572</v>
      </c>
      <c r="AT27">
        <f>IF(D27,P27,(O27+P27)/2)</f>
        <v>25.208491325378418</v>
      </c>
      <c r="AU27">
        <f>0.61365*EXP(17.502*AT27/(240.97+AT27))</f>
        <v>3.2194165001136232</v>
      </c>
      <c r="AV27">
        <f>IF(AS27&lt;&gt;0,(1000-(AR27+U27)/2)/AS27*AL27,0)</f>
        <v>1.8768671159088759</v>
      </c>
      <c r="AW27">
        <f>U27*AA27/1000</f>
        <v>1.9725432610486313</v>
      </c>
      <c r="AX27">
        <f>(AU27-AW27)</f>
        <v>1.2468732390649919</v>
      </c>
      <c r="AY27">
        <f>1/(1.6/F27+1.37/N27)</f>
        <v>1.2519554212871564</v>
      </c>
      <c r="AZ27">
        <f>G27*AA27*0.001</f>
        <v>34.175693160913184</v>
      </c>
      <c r="BA27">
        <f>G27/S27</f>
        <v>0.98074768116937361</v>
      </c>
      <c r="BB27">
        <f>(1-AL27*AA27/AQ27/F27)*100</f>
        <v>78.764008249523528</v>
      </c>
      <c r="BC27">
        <f>(S27-E27/(N27/1.35))</f>
        <v>391.55339428940135</v>
      </c>
      <c r="BD27">
        <f>E27*BB27/100/BC27</f>
        <v>-4.11395883132136E-4</v>
      </c>
    </row>
    <row r="28" spans="1:56" x14ac:dyDescent="0.25">
      <c r="A28" s="1" t="s">
        <v>1</v>
      </c>
      <c r="B28" s="1" t="s">
        <v>7354</v>
      </c>
      <c r="K28" s="1">
        <f t="shared" si="0"/>
        <v>2.72</v>
      </c>
    </row>
    <row r="29" spans="1:56" x14ac:dyDescent="0.25">
      <c r="A29" s="1" t="s">
        <v>1</v>
      </c>
      <c r="B29" s="1" t="s">
        <v>7353</v>
      </c>
      <c r="K29" s="1">
        <f t="shared" si="0"/>
        <v>2.72</v>
      </c>
    </row>
    <row r="30" spans="1:56" x14ac:dyDescent="0.25">
      <c r="A30" s="1">
        <v>5</v>
      </c>
      <c r="B30" s="1" t="s">
        <v>7352</v>
      </c>
      <c r="C30" s="1">
        <v>1282.5000215806067</v>
      </c>
      <c r="D30" s="1">
        <v>0</v>
      </c>
      <c r="E30">
        <f>(R30-S30*(1000-T30)/(1000-U30))*AK30</f>
        <v>-2.6397651251375165E-2</v>
      </c>
      <c r="F30">
        <f>IF(AV30&lt;&gt;0,1/(1/AV30-1/N30),0)</f>
        <v>3.3456285181059626</v>
      </c>
      <c r="G30">
        <f>((AY30-AL30/2)*S30-E30)/(AY30+AL30/2)</f>
        <v>383.40933931655701</v>
      </c>
      <c r="H30">
        <f>AL30*1000</f>
        <v>25.033198301783795</v>
      </c>
      <c r="I30">
        <f>(AQ30-AW30)</f>
        <v>1.1525329310103392</v>
      </c>
      <c r="J30">
        <f>(P30+AP30*D30)</f>
        <v>24.778312683105469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25.854345321655273</v>
      </c>
      <c r="P30" s="1">
        <v>24.778312683105469</v>
      </c>
      <c r="Q30" s="1">
        <v>26.012269973754883</v>
      </c>
      <c r="R30" s="1">
        <v>399.96148681640625</v>
      </c>
      <c r="S30" s="1">
        <v>391.12747192382813</v>
      </c>
      <c r="T30" s="1">
        <v>0.16086600720882416</v>
      </c>
      <c r="U30" s="1">
        <v>22.302854537963867</v>
      </c>
      <c r="V30" s="1">
        <v>0.42806547880172729</v>
      </c>
      <c r="W30" s="1">
        <v>59.348041534423828</v>
      </c>
      <c r="X30" s="1">
        <v>300.65814208984375</v>
      </c>
      <c r="Y30" s="1">
        <v>149.82803344726563</v>
      </c>
      <c r="Z30" s="1">
        <v>8.7928867340087891</v>
      </c>
      <c r="AA30" s="1">
        <v>89.018264770507813</v>
      </c>
      <c r="AB30" s="1">
        <v>8.4265460968017578</v>
      </c>
      <c r="AC30" s="1">
        <v>-0.14044050872325897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1.1053608165067781</v>
      </c>
      <c r="AL30">
        <f>(U30-T30)/(1000-U30)*AK30</f>
        <v>2.5033198301783795E-2</v>
      </c>
      <c r="AM30">
        <f>(P30+273.15)</f>
        <v>297.92831268310545</v>
      </c>
      <c r="AN30">
        <f>(O30+273.15)</f>
        <v>299.00434532165525</v>
      </c>
      <c r="AO30">
        <f>(Y30*AG30+Z30*AH30)*AI30</f>
        <v>23.972484815735697</v>
      </c>
      <c r="AP30">
        <f>((AO30+0.00000010773*(AN30^4-AM30^4))-AL30*44100)/(L30*51.4+0.00000043092*AM30^3)</f>
        <v>-8.7945592852839454</v>
      </c>
      <c r="AQ30">
        <f>0.61365*EXP(17.502*J30/(240.97+J30))</f>
        <v>3.1378943414089284</v>
      </c>
      <c r="AR30">
        <f>AQ30*1000/AA30</f>
        <v>35.250005709485905</v>
      </c>
      <c r="AS30">
        <f>(AR30-U30)</f>
        <v>12.947151171522037</v>
      </c>
      <c r="AT30">
        <f>IF(D30,P30,(O30+P30)/2)</f>
        <v>25.316329002380371</v>
      </c>
      <c r="AU30">
        <f>0.61365*EXP(17.502*AT30/(240.97+AT30))</f>
        <v>3.2401403573030523</v>
      </c>
      <c r="AV30">
        <f>IF(AS30&lt;&gt;0,(1000-(AR30+U30)/2)/AS30*AL30,0)</f>
        <v>1.877851884015733</v>
      </c>
      <c r="AW30">
        <f>U30*AA30/1000</f>
        <v>1.9853614103985893</v>
      </c>
      <c r="AX30">
        <f>(AU30-AW30)</f>
        <v>1.254778946904463</v>
      </c>
      <c r="AY30">
        <f>1/(1.6/F30+1.37/N30)</f>
        <v>1.2526565212868144</v>
      </c>
      <c r="AZ30">
        <f>G30*AA30*0.001</f>
        <v>34.13043408276674</v>
      </c>
      <c r="BA30">
        <f>G30/S30</f>
        <v>0.98026696368498956</v>
      </c>
      <c r="BB30">
        <f>(1-AL30*AA30/AQ30/F30)*100</f>
        <v>78.773449141699288</v>
      </c>
      <c r="BC30">
        <f>(S30-E30/(N30/1.35))</f>
        <v>391.13579760879264</v>
      </c>
      <c r="BD30">
        <f>E30*BB30/100/BC30</f>
        <v>-5.3163991918487871E-5</v>
      </c>
    </row>
    <row r="31" spans="1:56" x14ac:dyDescent="0.25">
      <c r="A31" s="1" t="s">
        <v>1</v>
      </c>
      <c r="B31" s="1" t="s">
        <v>7351</v>
      </c>
      <c r="K31" s="1">
        <f t="shared" si="0"/>
        <v>2.72</v>
      </c>
    </row>
    <row r="32" spans="1:56" x14ac:dyDescent="0.25">
      <c r="A32" s="1" t="s">
        <v>1</v>
      </c>
      <c r="B32" s="1" t="s">
        <v>7350</v>
      </c>
      <c r="K32" s="1">
        <f t="shared" si="0"/>
        <v>2.72</v>
      </c>
    </row>
    <row r="33" spans="1:56" x14ac:dyDescent="0.25">
      <c r="A33" s="1">
        <v>6</v>
      </c>
      <c r="B33" s="1" t="s">
        <v>7349</v>
      </c>
      <c r="C33" s="1">
        <v>1486.5000215806067</v>
      </c>
      <c r="D33" s="1">
        <v>0</v>
      </c>
      <c r="E33">
        <f>(R33-S33*(1000-T33)/(1000-U33))*AK33</f>
        <v>0.26907437749292779</v>
      </c>
      <c r="F33">
        <f>IF(AV33&lt;&gt;0,1/(1/AV33-1/N33),0)</f>
        <v>3.4200889649838198</v>
      </c>
      <c r="G33">
        <f>((AY33-AL33/2)*S33-E33)/(AY33+AL33/2)</f>
        <v>382.77153712438121</v>
      </c>
      <c r="H33">
        <f>AL33*1000</f>
        <v>25.430231294618498</v>
      </c>
      <c r="I33">
        <f>(AQ33-AW33)</f>
        <v>1.1561172253390017</v>
      </c>
      <c r="J33">
        <f>(P33+AP33*D33)</f>
        <v>24.961906433105469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25.964590072631836</v>
      </c>
      <c r="P33" s="1">
        <v>24.961906433105469</v>
      </c>
      <c r="Q33" s="1">
        <v>26.118535995483398</v>
      </c>
      <c r="R33" s="1">
        <v>399.9664306640625</v>
      </c>
      <c r="S33" s="1">
        <v>390.73260498046875</v>
      </c>
      <c r="T33" s="1">
        <v>0.1621076911687851</v>
      </c>
      <c r="U33" s="1">
        <v>22.64996337890625</v>
      </c>
      <c r="V33" s="1">
        <v>0.42858108878135681</v>
      </c>
      <c r="W33" s="1">
        <v>59.882080078125</v>
      </c>
      <c r="X33" s="1">
        <v>300.62237548828125</v>
      </c>
      <c r="Y33" s="1">
        <v>301.01385498046875</v>
      </c>
      <c r="Z33" s="1">
        <v>8.7111396789550781</v>
      </c>
      <c r="AA33" s="1">
        <v>89.022048950195313</v>
      </c>
      <c r="AB33" s="1">
        <v>8.4591035842895508</v>
      </c>
      <c r="AC33" s="1">
        <v>-0.14759096503257751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1.1052293216480924</v>
      </c>
      <c r="AL33">
        <f>(U33-T33)/(1000-U33)*AK33</f>
        <v>2.5430231294618497E-2</v>
      </c>
      <c r="AM33">
        <f>(P33+273.15)</f>
        <v>298.11190643310545</v>
      </c>
      <c r="AN33">
        <f>(O33+273.15)</f>
        <v>299.11459007263181</v>
      </c>
      <c r="AO33">
        <f>(Y33*AG33+Z33*AH33)*AI33</f>
        <v>48.162215720365566</v>
      </c>
      <c r="AP33">
        <f>((AO33+0.00000010773*(AN33^4-AM33^4))-AL33*44100)/(L33*51.4+0.00000043092*AM33^3)</f>
        <v>-8.7447942299377708</v>
      </c>
      <c r="AQ33">
        <f>0.61365*EXP(17.502*J33/(240.97+J33))</f>
        <v>3.1724633739761252</v>
      </c>
      <c r="AR33">
        <f>AQ33*1000/AA33</f>
        <v>35.636827183690258</v>
      </c>
      <c r="AS33">
        <f>(AR33-U33)</f>
        <v>12.986863804784008</v>
      </c>
      <c r="AT33">
        <f>IF(D33,P33,(O33+P33)/2)</f>
        <v>25.463248252868652</v>
      </c>
      <c r="AU33">
        <f>0.61365*EXP(17.502*AT33/(240.97+AT33))</f>
        <v>3.2685622991609429</v>
      </c>
      <c r="AV33">
        <f>IF(AS33&lt;&gt;0,(1000-(AR33+U33)/2)/AS33*AL33,0)</f>
        <v>1.9010831547189855</v>
      </c>
      <c r="AW33">
        <f>U33*AA33/1000</f>
        <v>2.0163461486371235</v>
      </c>
      <c r="AX33">
        <f>(AU33-AW33)</f>
        <v>1.2522161505238194</v>
      </c>
      <c r="AY33">
        <f>1/(1.6/F33+1.37/N33)</f>
        <v>1.2692102593124461</v>
      </c>
      <c r="AZ33">
        <f>G33*AA33*0.001</f>
        <v>34.075106514628168</v>
      </c>
      <c r="BA33">
        <f>G33/S33</f>
        <v>0.97962527888737239</v>
      </c>
      <c r="BB33">
        <f>(1-AL33*AA33/AQ33/F33)*100</f>
        <v>79.135216824205571</v>
      </c>
      <c r="BC33">
        <f>(S33-E33/(N33/1.35))</f>
        <v>390.64774029013341</v>
      </c>
      <c r="BD33">
        <f>E33*BB33/100/BC33</f>
        <v>5.450757039814569E-4</v>
      </c>
    </row>
    <row r="34" spans="1:56" x14ac:dyDescent="0.25">
      <c r="A34" s="1" t="s">
        <v>1</v>
      </c>
      <c r="B34" s="1" t="s">
        <v>7348</v>
      </c>
      <c r="K34" s="1">
        <f t="shared" si="0"/>
        <v>2.72</v>
      </c>
    </row>
    <row r="35" spans="1:56" x14ac:dyDescent="0.25">
      <c r="A35" s="1" t="s">
        <v>1</v>
      </c>
      <c r="B35" s="1" t="s">
        <v>7347</v>
      </c>
      <c r="K35" s="1">
        <f t="shared" si="0"/>
        <v>2.72</v>
      </c>
    </row>
    <row r="36" spans="1:56" x14ac:dyDescent="0.25">
      <c r="A36" s="1">
        <v>7</v>
      </c>
      <c r="B36" s="1" t="s">
        <v>7346</v>
      </c>
      <c r="C36" s="1">
        <v>1690.5000215806067</v>
      </c>
      <c r="D36" s="1">
        <v>0</v>
      </c>
      <c r="E36">
        <f>(R36-S36*(1000-T36)/(1000-U36))*AK36</f>
        <v>0.63899598867825935</v>
      </c>
      <c r="F36">
        <f>IF(AV36&lt;&gt;0,1/(1/AV36-1/N36),0)</f>
        <v>3.5468943646842832</v>
      </c>
      <c r="G36">
        <f>((AY36-AL36/2)*S36-E36)/(AY36+AL36/2)</f>
        <v>382.11000807364218</v>
      </c>
      <c r="H36">
        <f>AL36*1000</f>
        <v>25.910792486713479</v>
      </c>
      <c r="I36">
        <f>(AQ36-AW36)</f>
        <v>1.1542022670636172</v>
      </c>
      <c r="J36">
        <f>(P36+AP36*D36)</f>
        <v>25.146772384643555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26.075143814086914</v>
      </c>
      <c r="P36" s="1">
        <v>25.146772384643555</v>
      </c>
      <c r="Q36" s="1">
        <v>26.223196029663086</v>
      </c>
      <c r="R36" s="1">
        <v>400.04812622070313</v>
      </c>
      <c r="S36" s="1">
        <v>390.3199462890625</v>
      </c>
      <c r="T36" s="1">
        <v>0.16197393834590912</v>
      </c>
      <c r="U36" s="1">
        <v>23.063755035400391</v>
      </c>
      <c r="V36" s="1">
        <v>0.42548176646232605</v>
      </c>
      <c r="W36" s="1">
        <v>60.585102081298828</v>
      </c>
      <c r="X36" s="1">
        <v>300.63986206054688</v>
      </c>
      <c r="Y36" s="1">
        <v>500.12991333007813</v>
      </c>
      <c r="Z36" s="1">
        <v>8.7785854339599609</v>
      </c>
      <c r="AA36" s="1">
        <v>89.031707763671875</v>
      </c>
      <c r="AB36" s="1">
        <v>8.4880828857421875</v>
      </c>
      <c r="AC36" s="1">
        <v>-0.14816039800643921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1.1052936105167162</v>
      </c>
      <c r="AL36">
        <f>(U36-T36)/(1000-U36)*AK36</f>
        <v>2.591079248671348E-2</v>
      </c>
      <c r="AM36">
        <f>(P36+273.15)</f>
        <v>298.29677238464353</v>
      </c>
      <c r="AN36">
        <f>(O36+273.15)</f>
        <v>299.22514381408689</v>
      </c>
      <c r="AO36">
        <f>(Y36*AG36+Z36*AH36)*AI36</f>
        <v>80.02078434420855</v>
      </c>
      <c r="AP36">
        <f>((AO36+0.00000010773*(AN36^4-AM36^4))-AL36*44100)/(L36*51.4+0.00000043092*AM36^3)</f>
        <v>-8.6623290408168714</v>
      </c>
      <c r="AQ36">
        <f>0.61365*EXP(17.502*J36/(240.97+J36))</f>
        <v>3.2076077653083006</v>
      </c>
      <c r="AR36">
        <f>AQ36*1000/AA36</f>
        <v>36.027701207559218</v>
      </c>
      <c r="AS36">
        <f>(AR36-U36)</f>
        <v>12.963946172158828</v>
      </c>
      <c r="AT36">
        <f>IF(D36,P36,(O36+P36)/2)</f>
        <v>25.610958099365234</v>
      </c>
      <c r="AU36">
        <f>0.61365*EXP(17.502*AT36/(240.97+AT36))</f>
        <v>3.2973565171887542</v>
      </c>
      <c r="AV36">
        <f>IF(AS36&lt;&gt;0,(1000-(AR36+U36)/2)/AS36*AL36,0)</f>
        <v>1.939628483685816</v>
      </c>
      <c r="AW36">
        <f>U36*AA36/1000</f>
        <v>2.0534054982446834</v>
      </c>
      <c r="AX36">
        <f>(AU36-AW36)</f>
        <v>1.2439510189440708</v>
      </c>
      <c r="AY36">
        <f>1/(1.6/F36+1.37/N36)</f>
        <v>1.2967371785684132</v>
      </c>
      <c r="AZ36">
        <f>G36*AA36*0.001</f>
        <v>34.019906572386809</v>
      </c>
      <c r="BA36">
        <f>G36/S36</f>
        <v>0.97896613203225791</v>
      </c>
      <c r="BB36">
        <f>(1-AL36*AA36/AQ36/F36)*100</f>
        <v>79.723364716272698</v>
      </c>
      <c r="BC36">
        <f>(S36-E36/(N36/1.35))</f>
        <v>390.11841020372447</v>
      </c>
      <c r="BD36">
        <f>E36*BB36/100/BC36</f>
        <v>1.3058319967783406E-3</v>
      </c>
    </row>
    <row r="37" spans="1:56" x14ac:dyDescent="0.25">
      <c r="A37" s="1" t="s">
        <v>1</v>
      </c>
      <c r="B37" s="1" t="s">
        <v>7345</v>
      </c>
      <c r="K37" s="1">
        <f t="shared" si="0"/>
        <v>2.72</v>
      </c>
    </row>
    <row r="38" spans="1:56" x14ac:dyDescent="0.25">
      <c r="A38" s="1" t="s">
        <v>1</v>
      </c>
      <c r="B38" s="1" t="s">
        <v>7344</v>
      </c>
      <c r="K38" s="1">
        <f t="shared" si="0"/>
        <v>2.72</v>
      </c>
    </row>
    <row r="39" spans="1:56" x14ac:dyDescent="0.25">
      <c r="A39" s="1">
        <v>8</v>
      </c>
      <c r="B39" s="1" t="s">
        <v>7343</v>
      </c>
      <c r="C39" s="1">
        <v>1894.5000215806067</v>
      </c>
      <c r="D39" s="1">
        <v>0</v>
      </c>
      <c r="E39">
        <f>(R39-S39*(1000-T39)/(1000-U39))*AK39</f>
        <v>0.78041761765739182</v>
      </c>
      <c r="F39">
        <f>IF(AV39&lt;&gt;0,1/(1/AV39-1/N39),0)</f>
        <v>3.6027671171144218</v>
      </c>
      <c r="G39">
        <f>((AY39-AL39/2)*S39-E39)/(AY39+AL39/2)</f>
        <v>381.76158324438217</v>
      </c>
      <c r="H39">
        <f>AL39*1000</f>
        <v>26.335015489873413</v>
      </c>
      <c r="I39">
        <f>(AQ39-AW39)</f>
        <v>1.1627873959476553</v>
      </c>
      <c r="J39">
        <f>(P39+AP39*D39)</f>
        <v>25.363815307617188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26.199758529663086</v>
      </c>
      <c r="P39" s="1">
        <v>25.363815307617188</v>
      </c>
      <c r="Q39" s="1">
        <v>26.333864212036133</v>
      </c>
      <c r="R39" s="1">
        <v>400.12652587890625</v>
      </c>
      <c r="S39" s="1">
        <v>390.12484741210938</v>
      </c>
      <c r="T39" s="1">
        <v>0.16405484080314636</v>
      </c>
      <c r="U39" s="1">
        <v>23.432903289794922</v>
      </c>
      <c r="V39" s="1">
        <v>0.42783525586128235</v>
      </c>
      <c r="W39" s="1">
        <v>61.110191345214844</v>
      </c>
      <c r="X39" s="1">
        <v>300.628173828125</v>
      </c>
      <c r="Y39" s="1">
        <v>750.872314453125</v>
      </c>
      <c r="Z39" s="1">
        <v>8.8099660873413086</v>
      </c>
      <c r="AA39" s="1">
        <v>89.042129516601563</v>
      </c>
      <c r="AB39" s="1">
        <v>8.5495271682739258</v>
      </c>
      <c r="AC39" s="1">
        <v>-0.15307630598545074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1.1052506390739889</v>
      </c>
      <c r="AL39">
        <f>(U39-T39)/(1000-U39)*AK39</f>
        <v>2.6335015489873412E-2</v>
      </c>
      <c r="AM39">
        <f>(P39+273.15)</f>
        <v>298.51381530761716</v>
      </c>
      <c r="AN39">
        <f>(O39+273.15)</f>
        <v>299.34975852966306</v>
      </c>
      <c r="AO39">
        <f>(Y39*AG39+Z39*AH39)*AI39</f>
        <v>120.13956762717135</v>
      </c>
      <c r="AP39">
        <f>((AO39+0.00000010773*(AN39^4-AM39^4))-AL39*44100)/(L39*51.4+0.00000043092*AM39^3)</f>
        <v>-8.4928902991126893</v>
      </c>
      <c r="AQ39">
        <f>0.61365*EXP(17.502*J39/(240.97+J39))</f>
        <v>3.2493030056275738</v>
      </c>
      <c r="AR39">
        <f>AQ39*1000/AA39</f>
        <v>36.491748605605324</v>
      </c>
      <c r="AS39">
        <f>(AR39-U39)</f>
        <v>13.058845315810402</v>
      </c>
      <c r="AT39">
        <f>IF(D39,P39,(O39+P39)/2)</f>
        <v>25.781786918640137</v>
      </c>
      <c r="AU39">
        <f>0.61365*EXP(17.502*AT39/(240.97+AT39))</f>
        <v>3.3309336132974305</v>
      </c>
      <c r="AV39">
        <f>IF(AS39&lt;&gt;0,(1000-(AR39+U39)/2)/AS39*AL39,0)</f>
        <v>1.9562186819840413</v>
      </c>
      <c r="AW39">
        <f>U39*AA39/1000</f>
        <v>2.0865156096799184</v>
      </c>
      <c r="AX39">
        <f>(AU39-AW39)</f>
        <v>1.2444180036175121</v>
      </c>
      <c r="AY39">
        <f>1/(1.6/F39+1.37/N39)</f>
        <v>1.3086084514430116</v>
      </c>
      <c r="AZ39">
        <f>G39*AA39*0.001</f>
        <v>33.992864339709143</v>
      </c>
      <c r="BA39">
        <f>G39/S39</f>
        <v>0.97856259547884517</v>
      </c>
      <c r="BB39">
        <f>(1-AL39*AA39/AQ39/F39)*100</f>
        <v>79.968996188428648</v>
      </c>
      <c r="BC39">
        <f>(S39-E39/(N39/1.35))</f>
        <v>389.87870766416376</v>
      </c>
      <c r="BD39">
        <f>E39*BB39/100/BC39</f>
        <v>1.6007340812667561E-3</v>
      </c>
    </row>
    <row r="40" spans="1:56" x14ac:dyDescent="0.25">
      <c r="A40" s="1" t="s">
        <v>1</v>
      </c>
      <c r="B40" s="1" t="s">
        <v>7342</v>
      </c>
      <c r="K40" s="1">
        <f t="shared" si="0"/>
        <v>2.72</v>
      </c>
    </row>
    <row r="41" spans="1:56" x14ac:dyDescent="0.25">
      <c r="A41" s="1" t="s">
        <v>1</v>
      </c>
      <c r="B41" s="1" t="s">
        <v>7341</v>
      </c>
      <c r="K41" s="1">
        <f t="shared" si="0"/>
        <v>2.72</v>
      </c>
    </row>
    <row r="42" spans="1:56" x14ac:dyDescent="0.25">
      <c r="A42" s="1">
        <v>9</v>
      </c>
      <c r="B42" s="1" t="s">
        <v>7340</v>
      </c>
      <c r="C42" s="1">
        <v>2098.5000215806067</v>
      </c>
      <c r="D42" s="1">
        <v>0</v>
      </c>
      <c r="E42">
        <f>(R42-S42*(1000-T42)/(1000-U42))*AK42</f>
        <v>0.21881354573887971</v>
      </c>
      <c r="F42">
        <f>IF(AV42&lt;&gt;0,1/(1/AV42-1/N42),0)</f>
        <v>3.2014141722771536</v>
      </c>
      <c r="G42">
        <f>((AY42-AL42/2)*S42-E42)/(AY42+AL42/2)</f>
        <v>382.26903705292881</v>
      </c>
      <c r="H42">
        <f>AL42*1000</f>
        <v>25.986719319203406</v>
      </c>
      <c r="I42">
        <f>(AQ42-AW42)</f>
        <v>1.2255678110476533</v>
      </c>
      <c r="J42">
        <f>(P42+AP42*D42)</f>
        <v>25.551015853881836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26.328968048095703</v>
      </c>
      <c r="P42" s="1">
        <v>25.551015853881836</v>
      </c>
      <c r="Q42" s="1">
        <v>26.451128005981445</v>
      </c>
      <c r="R42" s="1">
        <v>400.0667724609375</v>
      </c>
      <c r="S42" s="1">
        <v>390.68234252929688</v>
      </c>
      <c r="T42" s="1">
        <v>0.16385559737682343</v>
      </c>
      <c r="U42" s="1">
        <v>23.133724212646484</v>
      </c>
      <c r="V42" s="1">
        <v>0.42410877346992493</v>
      </c>
      <c r="W42" s="1">
        <v>59.877208709716797</v>
      </c>
      <c r="X42" s="1">
        <v>300.60552978515625</v>
      </c>
      <c r="Y42" s="1">
        <v>1000.3980712890625</v>
      </c>
      <c r="Z42" s="1">
        <v>8.5867586135864258</v>
      </c>
      <c r="AA42" s="1">
        <v>89.050819396972656</v>
      </c>
      <c r="AB42" s="1">
        <v>8.5863561630249023</v>
      </c>
      <c r="AC42" s="1">
        <v>-0.13932822644710541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1.1051673889160154</v>
      </c>
      <c r="AL42">
        <f>(U42-T42)/(1000-U42)*AK42</f>
        <v>2.5986719319203405E-2</v>
      </c>
      <c r="AM42">
        <f>(P42+273.15)</f>
        <v>298.70101585388181</v>
      </c>
      <c r="AN42">
        <f>(O42+273.15)</f>
        <v>299.47896804809568</v>
      </c>
      <c r="AO42">
        <f>(Y42*AG42+Z42*AH42)*AI42</f>
        <v>160.0636878285477</v>
      </c>
      <c r="AP42">
        <f>((AO42+0.00000010773*(AN42^4-AM42^4))-AL42*44100)/(L42*51.4+0.00000043092*AM42^3)</f>
        <v>-8.0417070826345896</v>
      </c>
      <c r="AQ42">
        <f>0.61365*EXP(17.502*J42/(240.97+J42))</f>
        <v>3.2856449078874088</v>
      </c>
      <c r="AR42">
        <f>AQ42*1000/AA42</f>
        <v>36.896290569102909</v>
      </c>
      <c r="AS42">
        <f>(AR42-U42)</f>
        <v>13.762566356456425</v>
      </c>
      <c r="AT42">
        <f>IF(D42,P42,(O42+P42)/2)</f>
        <v>25.93999195098877</v>
      </c>
      <c r="AU42">
        <f>0.61365*EXP(17.502*AT42/(240.97+AT42))</f>
        <v>3.3622954359608084</v>
      </c>
      <c r="AV42">
        <f>IF(AS42&lt;&gt;0,(1000-(AR42+U42)/2)/AS42*AL42,0)</f>
        <v>1.8315426857104824</v>
      </c>
      <c r="AW42">
        <f>U42*AA42/1000</f>
        <v>2.0600770968397555</v>
      </c>
      <c r="AX42">
        <f>(AU42-AW42)</f>
        <v>1.3022183391210529</v>
      </c>
      <c r="AY42">
        <f>1/(1.6/F42+1.37/N42)</f>
        <v>1.2197404276905048</v>
      </c>
      <c r="AZ42">
        <f>G42*AA42*0.001</f>
        <v>34.041370979655014</v>
      </c>
      <c r="BA42">
        <f>G42/S42</f>
        <v>0.97846509923663327</v>
      </c>
      <c r="BB42">
        <f>(1-AL42*AA42/AQ42/F42)*100</f>
        <v>77.999786944273481</v>
      </c>
      <c r="BC42">
        <f>(S42-E42/(N42/1.35))</f>
        <v>390.613329849705</v>
      </c>
      <c r="BD42">
        <f>E42*BB42/100/BC42</f>
        <v>4.3693874847334645E-4</v>
      </c>
    </row>
    <row r="43" spans="1:56" x14ac:dyDescent="0.25">
      <c r="A43" s="1" t="s">
        <v>1</v>
      </c>
      <c r="B43" s="1" t="s">
        <v>7339</v>
      </c>
      <c r="K43" s="1">
        <f t="shared" si="0"/>
        <v>2.72</v>
      </c>
    </row>
    <row r="44" spans="1:56" x14ac:dyDescent="0.25">
      <c r="A44" s="1" t="s">
        <v>1</v>
      </c>
      <c r="B44" s="1" t="s">
        <v>7338</v>
      </c>
      <c r="K44" s="1">
        <f t="shared" si="0"/>
        <v>2.72</v>
      </c>
    </row>
    <row r="45" spans="1:56" x14ac:dyDescent="0.25">
      <c r="A45" s="1">
        <v>10</v>
      </c>
      <c r="B45" s="1" t="s">
        <v>7337</v>
      </c>
      <c r="C45" s="1">
        <v>2302.5000215806067</v>
      </c>
      <c r="D45" s="1">
        <v>0</v>
      </c>
      <c r="E45">
        <f>(R45-S45*(1000-T45)/(1000-U45))*AK45</f>
        <v>-0.56241831233757489</v>
      </c>
      <c r="F45">
        <f>IF(AV45&lt;&gt;0,1/(1/AV45-1/N45),0)</f>
        <v>2.43602300891295</v>
      </c>
      <c r="G45">
        <f>((AY45-AL45/2)*S45-E45)/(AY45+AL45/2)</f>
        <v>382.97529495977261</v>
      </c>
      <c r="H45">
        <f>AL45*1000</f>
        <v>24.695304818307591</v>
      </c>
      <c r="I45">
        <f>(AQ45-AW45)</f>
        <v>1.3744818336929217</v>
      </c>
      <c r="J45">
        <f>(P45+AP45*D45)</f>
        <v>25.803653717041016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26.490331649780273</v>
      </c>
      <c r="P45" s="1">
        <v>25.803653717041016</v>
      </c>
      <c r="Q45" s="1">
        <v>26.587839126586914</v>
      </c>
      <c r="R45" s="1">
        <v>400.01547241210938</v>
      </c>
      <c r="S45" s="1">
        <v>391.77096557617188</v>
      </c>
      <c r="T45" s="1">
        <v>0.16635400056838989</v>
      </c>
      <c r="U45" s="1">
        <v>22.0174560546875</v>
      </c>
      <c r="V45" s="1">
        <v>0.42651760578155518</v>
      </c>
      <c r="W45" s="1">
        <v>56.450897216796875</v>
      </c>
      <c r="X45" s="1">
        <v>300.63604736328125</v>
      </c>
      <c r="Y45" s="1">
        <v>1250.5736083984375</v>
      </c>
      <c r="Z45" s="1">
        <v>8.8773288726806641</v>
      </c>
      <c r="AA45" s="1">
        <v>89.055305480957031</v>
      </c>
      <c r="AB45" s="1">
        <v>8.6738176345825195</v>
      </c>
      <c r="AC45" s="1">
        <v>-0.11122821271419525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1.105279585894416</v>
      </c>
      <c r="AL45">
        <f>(U45-T45)/(1000-U45)*AK45</f>
        <v>2.469530481830759E-2</v>
      </c>
      <c r="AM45">
        <f>(P45+273.15)</f>
        <v>298.95365371704099</v>
      </c>
      <c r="AN45">
        <f>(O45+273.15)</f>
        <v>299.64033164978025</v>
      </c>
      <c r="AO45">
        <f>(Y45*AG45+Z45*AH45)*AI45</f>
        <v>200.09177287135026</v>
      </c>
      <c r="AP45">
        <f>((AO45+0.00000010773*(AN45^4-AM45^4))-AL45*44100)/(L45*51.4+0.00000043092*AM45^3)</f>
        <v>-7.2502379512536397</v>
      </c>
      <c r="AQ45">
        <f>0.61365*EXP(17.502*J45/(240.97+J45))</f>
        <v>3.3352531085566639</v>
      </c>
      <c r="AR45">
        <f>AQ45*1000/AA45</f>
        <v>37.451481307532553</v>
      </c>
      <c r="AS45">
        <f>(AR45-U45)</f>
        <v>15.434025252845053</v>
      </c>
      <c r="AT45">
        <f>IF(D45,P45,(O45+P45)/2)</f>
        <v>26.146992683410645</v>
      </c>
      <c r="AU45">
        <f>0.61365*EXP(17.502*AT45/(240.97+AT45))</f>
        <v>3.4037195975136041</v>
      </c>
      <c r="AV45">
        <f>IF(AS45&lt;&gt;0,(1000-(AR45+U45)/2)/AS45*AL45,0)</f>
        <v>1.5524791917908953</v>
      </c>
      <c r="AW45">
        <f>U45*AA45/1000</f>
        <v>1.9607712748637423</v>
      </c>
      <c r="AX45">
        <f>(AU45-AW45)</f>
        <v>1.4429483226498618</v>
      </c>
      <c r="AY45">
        <f>1/(1.6/F45+1.37/N45)</f>
        <v>1.0236717142709328</v>
      </c>
      <c r="AZ45">
        <f>G45*AA45*0.001</f>
        <v>34.105981884302174</v>
      </c>
      <c r="BA45">
        <f>G45/S45</f>
        <v>0.97754894724405217</v>
      </c>
      <c r="BB45">
        <f>(1-AL45*AA45/AQ45/F45)*100</f>
        <v>72.931511520197589</v>
      </c>
      <c r="BC45">
        <f>(S45-E45/(N45/1.35))</f>
        <v>391.9483494518131</v>
      </c>
      <c r="BD45">
        <f>E45*BB45/100/BC45</f>
        <v>-1.0465158912593088E-3</v>
      </c>
    </row>
    <row r="46" spans="1:56" x14ac:dyDescent="0.25">
      <c r="A46" s="1" t="s">
        <v>1</v>
      </c>
      <c r="B46" s="1" t="s">
        <v>7336</v>
      </c>
      <c r="K46" s="1">
        <f t="shared" si="0"/>
        <v>2.72</v>
      </c>
    </row>
    <row r="47" spans="1:56" x14ac:dyDescent="0.25">
      <c r="A47" s="1" t="s">
        <v>1</v>
      </c>
      <c r="B47" s="1" t="s">
        <v>5096</v>
      </c>
      <c r="K47" s="1">
        <f t="shared" si="0"/>
        <v>2.72</v>
      </c>
    </row>
    <row r="48" spans="1:56" x14ac:dyDescent="0.25">
      <c r="A48" s="1">
        <v>11</v>
      </c>
      <c r="B48" s="1" t="s">
        <v>7335</v>
      </c>
      <c r="C48" s="1">
        <v>2506.0000215917826</v>
      </c>
      <c r="D48" s="1">
        <v>0</v>
      </c>
      <c r="E48">
        <f>(R48-S48*(1000-T48)/(1000-U48))*AK48</f>
        <v>-0.9516815021120193</v>
      </c>
      <c r="F48">
        <f>IF(AV48&lt;&gt;0,1/(1/AV48-1/N48),0)</f>
        <v>1.5650197763949933</v>
      </c>
      <c r="G48">
        <f>((AY48-AL48/2)*S48-E48)/(AY48+AL48/2)</f>
        <v>382.84741465783117</v>
      </c>
      <c r="H48">
        <f>AL48*1000</f>
        <v>21.897967859281867</v>
      </c>
      <c r="I48">
        <f>(AQ48-AW48)</f>
        <v>1.6526415986294742</v>
      </c>
      <c r="J48">
        <f>(P48+AP48*D48)</f>
        <v>26.11577033996582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26.654865264892578</v>
      </c>
      <c r="P48" s="1">
        <v>26.11577033996582</v>
      </c>
      <c r="Q48" s="1">
        <v>26.731884002685547</v>
      </c>
      <c r="R48" s="1">
        <v>399.89718627929688</v>
      </c>
      <c r="S48" s="1">
        <v>392.97296142578125</v>
      </c>
      <c r="T48" s="1">
        <v>0.16829673945903778</v>
      </c>
      <c r="U48" s="1">
        <v>19.591230392456055</v>
      </c>
      <c r="V48" s="1">
        <v>0.42735984921455383</v>
      </c>
      <c r="W48" s="1">
        <v>49.748466491699219</v>
      </c>
      <c r="X48" s="1">
        <v>300.65267944335938</v>
      </c>
      <c r="Y48" s="1">
        <v>1599.9664306640625</v>
      </c>
      <c r="Z48" s="1">
        <v>8.794123649597168</v>
      </c>
      <c r="AA48" s="1">
        <v>89.060333251953125</v>
      </c>
      <c r="AB48" s="1">
        <v>8.7488346099853516</v>
      </c>
      <c r="AC48" s="1">
        <v>-6.9792300462722778E-2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1.1053407332476446</v>
      </c>
      <c r="AL48">
        <f>(U48-T48)/(1000-U48)*AK48</f>
        <v>2.1897967859281865E-2</v>
      </c>
      <c r="AM48">
        <f>(P48+273.15)</f>
        <v>299.2657703399658</v>
      </c>
      <c r="AN48">
        <f>(O48+273.15)</f>
        <v>299.80486526489256</v>
      </c>
      <c r="AO48">
        <f>(Y48*AG48+Z48*AH48)*AI48</f>
        <v>255.99462318432415</v>
      </c>
      <c r="AP48">
        <f>((AO48+0.00000010773*(AN48^4-AM48^4))-AL48*44100)/(L48*51.4+0.00000043092*AM48^3)</f>
        <v>-5.7872163210634531</v>
      </c>
      <c r="AQ48">
        <f>0.61365*EXP(17.502*J48/(240.97+J48))</f>
        <v>3.3974431061974029</v>
      </c>
      <c r="AR48">
        <f>AQ48*1000/AA48</f>
        <v>38.147657684886283</v>
      </c>
      <c r="AS48">
        <f>(AR48-U48)</f>
        <v>18.556427292430229</v>
      </c>
      <c r="AT48">
        <f>IF(D48,P48,(O48+P48)/2)</f>
        <v>26.385317802429199</v>
      </c>
      <c r="AU48">
        <f>0.61365*EXP(17.502*AT48/(240.97+AT48))</f>
        <v>3.4519636421806732</v>
      </c>
      <c r="AV48">
        <f>IF(AS48&lt;&gt;0,(1000-(AR48+U48)/2)/AS48*AL48,0)</f>
        <v>1.1460064680814239</v>
      </c>
      <c r="AW48">
        <f>U48*AA48/1000</f>
        <v>1.7448015075679286</v>
      </c>
      <c r="AX48">
        <f>(AU48-AW48)</f>
        <v>1.7071621346127446</v>
      </c>
      <c r="AY48">
        <f>1/(1.6/F48+1.37/N48)</f>
        <v>0.74492405208084134</v>
      </c>
      <c r="AZ48">
        <f>G48*AA48*0.001</f>
        <v>34.096518334075128</v>
      </c>
      <c r="BA48">
        <f>G48/S48</f>
        <v>0.97423347720613485</v>
      </c>
      <c r="BB48">
        <f>(1-AL48*AA48/AQ48/F48)*100</f>
        <v>63.321116508118102</v>
      </c>
      <c r="BC48">
        <f>(S48-E48/(N48/1.35))</f>
        <v>393.27311693195435</v>
      </c>
      <c r="BD48">
        <f>E48*BB48/100/BC48</f>
        <v>-1.5323075155498794E-3</v>
      </c>
    </row>
    <row r="49" spans="1:56" x14ac:dyDescent="0.25">
      <c r="A49" s="1" t="s">
        <v>1</v>
      </c>
      <c r="B49" s="1" t="s">
        <v>7334</v>
      </c>
      <c r="K49" s="1">
        <f t="shared" si="0"/>
        <v>2.72</v>
      </c>
    </row>
    <row r="50" spans="1:56" x14ac:dyDescent="0.25">
      <c r="A50" s="1" t="s">
        <v>1</v>
      </c>
      <c r="B50" s="1" t="s">
        <v>7330</v>
      </c>
      <c r="K50" s="1">
        <f t="shared" si="0"/>
        <v>2.72</v>
      </c>
    </row>
    <row r="51" spans="1:56" x14ac:dyDescent="0.25">
      <c r="A51" s="1">
        <v>12</v>
      </c>
      <c r="B51" s="1" t="s">
        <v>5092</v>
      </c>
      <c r="C51" s="1">
        <v>2709.0000215917826</v>
      </c>
      <c r="D51" s="1">
        <v>0</v>
      </c>
      <c r="E51">
        <f>(R51-S51*(1000-T51)/(1000-U51))*AK51</f>
        <v>-0.91257561775567198</v>
      </c>
      <c r="F51">
        <f>IF(AV51&lt;&gt;0,1/(1/AV51-1/N51),0)</f>
        <v>0.97773973359095356</v>
      </c>
      <c r="G51">
        <f>((AY51-AL51/2)*S51-E51)/(AY51+AL51/2)</f>
        <v>382.05794092839847</v>
      </c>
      <c r="H51">
        <f>AL51*1000</f>
        <v>18.519941242635486</v>
      </c>
      <c r="I51">
        <f>(AQ51-AW51)</f>
        <v>2.0145552670048437</v>
      </c>
      <c r="J51">
        <f>(P51+AP51*D51)</f>
        <v>26.605792999267578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26.846141815185547</v>
      </c>
      <c r="P51" s="1">
        <v>26.605792999267578</v>
      </c>
      <c r="Q51" s="1">
        <v>26.891593933105469</v>
      </c>
      <c r="R51" s="1">
        <v>400.1201171875</v>
      </c>
      <c r="S51" s="1">
        <v>394.33853149414063</v>
      </c>
      <c r="T51" s="1">
        <v>0.16889664530754089</v>
      </c>
      <c r="U51" s="1">
        <v>16.645153045654297</v>
      </c>
      <c r="V51" s="1">
        <v>0.42412513494491577</v>
      </c>
      <c r="W51" s="1">
        <v>41.798511505126953</v>
      </c>
      <c r="X51" s="1">
        <v>300.64932250976563</v>
      </c>
      <c r="Y51" s="1">
        <v>2001.397216796875</v>
      </c>
      <c r="Z51" s="1">
        <v>8.5870018005371094</v>
      </c>
      <c r="AA51" s="1">
        <v>89.06915283203125</v>
      </c>
      <c r="AB51" s="1">
        <v>8.9215087890625</v>
      </c>
      <c r="AC51" s="1">
        <v>-3.0723029747605324E-2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1.1053283915800203</v>
      </c>
      <c r="AL51">
        <f>(U51-T51)/(1000-U51)*AK51</f>
        <v>1.8519941242635486E-2</v>
      </c>
      <c r="AM51">
        <f>(P51+273.15)</f>
        <v>299.75579299926756</v>
      </c>
      <c r="AN51">
        <f>(O51+273.15)</f>
        <v>299.99614181518552</v>
      </c>
      <c r="AO51">
        <f>(Y51*AG51+Z51*AH51)*AI51</f>
        <v>320.22354752994579</v>
      </c>
      <c r="AP51">
        <f>((AO51+0.00000010773*(AN51^4-AM51^4))-AL51*44100)/(L51*51.4+0.00000043092*AM51^3)</f>
        <v>-4.059758634187749</v>
      </c>
      <c r="AQ51">
        <f>0.61365*EXP(17.502*J51/(240.97+J51))</f>
        <v>3.4971249475407769</v>
      </c>
      <c r="AR51">
        <f>AQ51*1000/AA51</f>
        <v>39.263031435088855</v>
      </c>
      <c r="AS51">
        <f>(AR51-U51)</f>
        <v>22.617878389434559</v>
      </c>
      <c r="AT51">
        <f>IF(D51,P51,(O51+P51)/2)</f>
        <v>26.725967407226563</v>
      </c>
      <c r="AU51">
        <f>0.61365*EXP(17.502*AT51/(240.97+AT51))</f>
        <v>3.5219575672947441</v>
      </c>
      <c r="AV51">
        <f>IF(AS51&lt;&gt;0,(1000-(AR51+U51)/2)/AS51*AL51,0)</f>
        <v>0.79592934345521715</v>
      </c>
      <c r="AW51">
        <f>U51*AA51/1000</f>
        <v>1.482569680535933</v>
      </c>
      <c r="AX51">
        <f>(AU51-AW51)</f>
        <v>2.0393878867588109</v>
      </c>
      <c r="AY51">
        <f>1/(1.6/F51+1.37/N51)</f>
        <v>0.51111816437245261</v>
      </c>
      <c r="AZ51">
        <f>G51*AA51*0.001</f>
        <v>34.029577131242689</v>
      </c>
      <c r="BA51">
        <f>G51/S51</f>
        <v>0.96885774636525812</v>
      </c>
      <c r="BB51">
        <f>(1-AL51*AA51/AQ51/F51)*100</f>
        <v>51.757199327908211</v>
      </c>
      <c r="BC51">
        <f>(S51-E51/(N51/1.35))</f>
        <v>394.62635320325319</v>
      </c>
      <c r="BD51">
        <f>E51*BB51/100/BC51</f>
        <v>-1.1968880883543567E-3</v>
      </c>
    </row>
    <row r="52" spans="1:56" x14ac:dyDescent="0.25">
      <c r="A52" s="1" t="s">
        <v>1</v>
      </c>
      <c r="B52" s="1" t="s">
        <v>7333</v>
      </c>
      <c r="K52" s="1">
        <v>4.33</v>
      </c>
    </row>
    <row r="53" spans="1:56" x14ac:dyDescent="0.25">
      <c r="A53" s="1" t="s">
        <v>1</v>
      </c>
      <c r="B53" s="1" t="s">
        <v>7332</v>
      </c>
      <c r="K53" s="1">
        <v>4.33</v>
      </c>
    </row>
    <row r="54" spans="1:56" x14ac:dyDescent="0.25">
      <c r="A54" s="1" t="s">
        <v>1</v>
      </c>
      <c r="B54" s="1" t="s">
        <v>7331</v>
      </c>
      <c r="K54" s="1">
        <v>4.33</v>
      </c>
    </row>
    <row r="55" spans="1:56" x14ac:dyDescent="0.25">
      <c r="A55" s="1" t="s">
        <v>1</v>
      </c>
      <c r="B55" s="1" t="s">
        <v>7330</v>
      </c>
      <c r="K55" s="1">
        <v>4.33</v>
      </c>
    </row>
    <row r="56" spans="1:56" x14ac:dyDescent="0.25">
      <c r="K56" s="1">
        <v>4.33</v>
      </c>
    </row>
    <row r="57" spans="1:56" x14ac:dyDescent="0.25">
      <c r="K57" s="1">
        <v>4.33</v>
      </c>
    </row>
    <row r="58" spans="1:56" x14ac:dyDescent="0.25">
      <c r="K58" s="1">
        <v>4.33</v>
      </c>
    </row>
    <row r="59" spans="1:56" x14ac:dyDescent="0.25">
      <c r="K59" s="1">
        <v>4.33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192DE-F747-4132-ABA8-C713C8AAF8C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7413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7412</v>
      </c>
    </row>
    <row r="12" spans="1:60" x14ac:dyDescent="0.25">
      <c r="A12" s="1" t="s">
        <v>1</v>
      </c>
      <c r="B12" s="1" t="s">
        <v>7411</v>
      </c>
    </row>
    <row r="13" spans="1:60" x14ac:dyDescent="0.25">
      <c r="A13" s="1" t="s">
        <v>1</v>
      </c>
      <c r="B13" s="1" t="s">
        <v>7410</v>
      </c>
    </row>
    <row r="14" spans="1:60" x14ac:dyDescent="0.25">
      <c r="A14" s="1" t="s">
        <v>1</v>
      </c>
      <c r="B14" s="1" t="s">
        <v>7409</v>
      </c>
    </row>
    <row r="15" spans="1:60" x14ac:dyDescent="0.25">
      <c r="A15" s="1" t="s">
        <v>1</v>
      </c>
      <c r="B15" s="1" t="s">
        <v>7408</v>
      </c>
    </row>
    <row r="16" spans="1:60" x14ac:dyDescent="0.25">
      <c r="A16" s="1" t="s">
        <v>1</v>
      </c>
      <c r="B16" s="1" t="s">
        <v>7407</v>
      </c>
    </row>
    <row r="17" spans="1:60" x14ac:dyDescent="0.25">
      <c r="A17" s="1" t="s">
        <v>1</v>
      </c>
      <c r="B17" s="1" t="s">
        <v>4820</v>
      </c>
    </row>
    <row r="18" spans="1:60" x14ac:dyDescent="0.25">
      <c r="A18" s="1">
        <v>1</v>
      </c>
      <c r="B18" s="1" t="s">
        <v>7406</v>
      </c>
      <c r="C18" s="1">
        <v>466.0000215023756</v>
      </c>
      <c r="D18" s="1">
        <v>0</v>
      </c>
      <c r="E18">
        <f>(R18-S18*(1000-T18)/(1000-U18))*AO18</f>
        <v>-1.7874724171021958</v>
      </c>
      <c r="F18">
        <f>IF(AZ18&lt;&gt;0,1/(1/AZ18-1/N18),0)</f>
        <v>0.39005766874230652</v>
      </c>
      <c r="G18">
        <f>((BC18-AP18/2)*S18-E18)/(BC18+AP18/2)</f>
        <v>364.37622399536741</v>
      </c>
      <c r="H18">
        <f>AP18*1000</f>
        <v>22.232759716730168</v>
      </c>
      <c r="I18">
        <f>(AU18-BA18)</f>
        <v>5.2387981486492956</v>
      </c>
      <c r="J18">
        <f>(P18+AT18*D18)</f>
        <v>39.933223724365234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25.512683868408203</v>
      </c>
      <c r="P18" s="1">
        <v>39.933223724365234</v>
      </c>
      <c r="Q18" s="1">
        <v>25.586183547973633</v>
      </c>
      <c r="R18" s="1">
        <v>400.047607421875</v>
      </c>
      <c r="S18" s="1">
        <v>393.73855590820313</v>
      </c>
      <c r="T18" s="1">
        <v>4.4903745651245117</v>
      </c>
      <c r="U18" s="1">
        <v>24.139152526855469</v>
      </c>
      <c r="V18" s="1">
        <v>12.19139575958252</v>
      </c>
      <c r="W18" s="1">
        <v>65.537956237792969</v>
      </c>
      <c r="X18" s="1">
        <v>300.34100341796875</v>
      </c>
      <c r="Y18" s="1">
        <v>0.16580089926719666</v>
      </c>
      <c r="Z18" s="1">
        <v>8.7915925979614258</v>
      </c>
      <c r="AA18" s="1">
        <v>89.002655029296875</v>
      </c>
      <c r="AB18" s="1">
        <v>5.8929219245910645</v>
      </c>
      <c r="AC18" s="1">
        <v>-0.22161278128623962</v>
      </c>
      <c r="AD18" s="1">
        <v>0.10258950293064117</v>
      </c>
      <c r="AE18" s="1">
        <v>6.322402972728014E-3</v>
      </c>
      <c r="AF18" s="1">
        <v>3.6150146275758743E-2</v>
      </c>
      <c r="AG18" s="1">
        <v>2.3961946368217468E-2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1.1041948655072378</v>
      </c>
      <c r="AP18">
        <f>(U18-T18)/(1000-U18)*AO18</f>
        <v>2.223275971673017E-2</v>
      </c>
      <c r="AQ18">
        <f>(P18+273.15)</f>
        <v>313.08322372436521</v>
      </c>
      <c r="AR18">
        <f>(O18+273.15)</f>
        <v>298.66268386840818</v>
      </c>
      <c r="AS18">
        <f>(Y18*AK18+Z18*AL18)*AM18</f>
        <v>2.6528143289801243E-2</v>
      </c>
      <c r="AT18">
        <f>((AS18+0.00000010773*(AR18^4-AQ18^4))-AP18*44100)/(L18*0.92*2*29.3+0.00000043092*AQ18^3)</f>
        <v>-9.0071251651115638</v>
      </c>
      <c r="AU18">
        <f>0.61365*EXP(17.502*J18/(240.97+J18))</f>
        <v>7.387246813696593</v>
      </c>
      <c r="AV18">
        <f>AU18*1000/AA18</f>
        <v>83.00029714018018</v>
      </c>
      <c r="AW18">
        <f>(AV18-U18)</f>
        <v>58.861144613324711</v>
      </c>
      <c r="AX18">
        <f>IF(D18,P18,(O18+P18)/2)</f>
        <v>32.722953796386719</v>
      </c>
      <c r="AY18">
        <f>0.61365*EXP(17.502*AX18/(240.97+AX18))</f>
        <v>4.9739928788049053</v>
      </c>
      <c r="AZ18">
        <f>IF(AW18&lt;&gt;0,(1000-(AV18+U18)/2)/AW18*AP18,0)</f>
        <v>0.3574812728268264</v>
      </c>
      <c r="BA18">
        <f>U18*AA18/1000</f>
        <v>2.1484486650472974</v>
      </c>
      <c r="BB18">
        <f>(AY18-BA18)</f>
        <v>2.8255442137576079</v>
      </c>
      <c r="BC18">
        <f>1/(1.6/F18+1.37/N18)</f>
        <v>0.22614073951136202</v>
      </c>
      <c r="BD18">
        <f>G18*AA18*0.001</f>
        <v>32.430451365137493</v>
      </c>
      <c r="BE18">
        <f>G18/S18</f>
        <v>0.92542683089516564</v>
      </c>
      <c r="BF18">
        <f>(1-AP18*AA18/AU18/F18)*100</f>
        <v>31.327176104053923</v>
      </c>
      <c r="BG18">
        <f>(S18-E18/(N18/1.35))</f>
        <v>394.30231561871034</v>
      </c>
      <c r="BH18">
        <f>E18*BF18/100/BG18</f>
        <v>-1.4201403586442006E-3</v>
      </c>
    </row>
    <row r="19" spans="1:60" x14ac:dyDescent="0.25">
      <c r="A19" s="1" t="s">
        <v>1</v>
      </c>
      <c r="B19" s="1" t="s">
        <v>7405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7404</v>
      </c>
      <c r="K20" s="1">
        <f t="shared" si="0"/>
        <v>2.72</v>
      </c>
    </row>
    <row r="21" spans="1:60" x14ac:dyDescent="0.25">
      <c r="A21" s="1">
        <v>2</v>
      </c>
      <c r="B21" s="1" t="s">
        <v>4819</v>
      </c>
      <c r="C21" s="1">
        <v>670.0000215023756</v>
      </c>
      <c r="D21" s="1">
        <v>0</v>
      </c>
      <c r="E21">
        <f>(R21-S21*(1000-T21)/(1000-U21))*AO21</f>
        <v>-0.98375882021326322</v>
      </c>
      <c r="F21">
        <f>IF(AZ21&lt;&gt;0,1/(1/AZ21-1/N21),0)</f>
        <v>0.31939766295532557</v>
      </c>
      <c r="G21">
        <f>((BC21-AP21/2)*S21-E21)/(BC21+AP21/2)</f>
        <v>354.15231675717331</v>
      </c>
      <c r="H21">
        <f>AP21*1000</f>
        <v>22.19238015798917</v>
      </c>
      <c r="I21">
        <f>(AU21-BA21)</f>
        <v>6.2513234767089711</v>
      </c>
      <c r="J21">
        <f>(P21+AT21*D21)</f>
        <v>42.387874603271484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25.644294738769531</v>
      </c>
      <c r="P21" s="1">
        <v>42.387874603271484</v>
      </c>
      <c r="Q21" s="1">
        <v>25.743188858032227</v>
      </c>
      <c r="R21" s="1">
        <v>400.1092529296875</v>
      </c>
      <c r="S21" s="1">
        <v>393.09970092773438</v>
      </c>
      <c r="T21" s="1">
        <v>4.6795005798339844</v>
      </c>
      <c r="U21" s="1">
        <v>24.289201736450195</v>
      </c>
      <c r="V21" s="1">
        <v>12.607147216796875</v>
      </c>
      <c r="W21" s="1">
        <v>65.438079833984375</v>
      </c>
      <c r="X21" s="1">
        <v>300.34674072265625</v>
      </c>
      <c r="Y21" s="1">
        <v>23.650218963623047</v>
      </c>
      <c r="Z21" s="1">
        <v>8.8578405380249023</v>
      </c>
      <c r="AA21" s="1">
        <v>89.010719299316406</v>
      </c>
      <c r="AB21" s="1">
        <v>5.9448065757751465</v>
      </c>
      <c r="AC21" s="1">
        <v>-0.20524276793003082</v>
      </c>
      <c r="AD21" s="1">
        <v>7.6790258288383484E-2</v>
      </c>
      <c r="AE21" s="1">
        <v>6.1298166401684284E-3</v>
      </c>
      <c r="AF21" s="1">
        <v>5.7797353714704514E-2</v>
      </c>
      <c r="AG21" s="1">
        <v>1.4662839472293854E-2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1.1042159585391771</v>
      </c>
      <c r="AP21">
        <f>(U21-T21)/(1000-U21)*AO21</f>
        <v>2.2192380157989171E-2</v>
      </c>
      <c r="AQ21">
        <f>(P21+273.15)</f>
        <v>315.53787460327146</v>
      </c>
      <c r="AR21">
        <f>(O21+273.15)</f>
        <v>298.79429473876951</v>
      </c>
      <c r="AS21">
        <f>(Y21*AK21+Z21*AL21)*AM21</f>
        <v>3.7840349495999135</v>
      </c>
      <c r="AT21">
        <f>((AS21+0.00000010773*(AR21^4-AQ21^4))-AP21*44100)/(L21*0.92*2*29.3+0.00000043092*AQ21^3)</f>
        <v>-9.1853087914159328</v>
      </c>
      <c r="AU21">
        <f>0.61365*EXP(17.502*J21/(240.97+J21))</f>
        <v>8.413322794476608</v>
      </c>
      <c r="AV21">
        <f>AU21*1000/AA21</f>
        <v>94.520332615054159</v>
      </c>
      <c r="AW21">
        <f>(AV21-U21)</f>
        <v>70.231130878603963</v>
      </c>
      <c r="AX21">
        <f>IF(D21,P21,(O21+P21)/2)</f>
        <v>34.016084671020508</v>
      </c>
      <c r="AY21">
        <f>0.61365*EXP(17.502*AX21/(240.97+AX21))</f>
        <v>5.3478057138053305</v>
      </c>
      <c r="AZ21">
        <f>IF(AW21&lt;&gt;0,(1000-(AV21+U21)/2)/AW21*AP21,0)</f>
        <v>0.2972192917939665</v>
      </c>
      <c r="BA21">
        <f>U21*AA21/1000</f>
        <v>2.1619993177676369</v>
      </c>
      <c r="BB21">
        <f>(AY21-BA21)</f>
        <v>3.1858063960376937</v>
      </c>
      <c r="BC21">
        <f>1/(1.6/F21+1.37/N21)</f>
        <v>0.1876349788454979</v>
      </c>
      <c r="BD21">
        <f>G21*AA21*0.001</f>
        <v>31.523352456075344</v>
      </c>
      <c r="BE21">
        <f>G21/S21</f>
        <v>0.90092237648961992</v>
      </c>
      <c r="BF21">
        <f>(1-AP21*AA21/AU21/F21)*100</f>
        <v>26.489917864078883</v>
      </c>
      <c r="BG21">
        <f>(S21-E21/(N21/1.35))</f>
        <v>393.40997345691358</v>
      </c>
      <c r="BH21">
        <f>E21*BF21/100/BG21</f>
        <v>-6.624054320871597E-4</v>
      </c>
    </row>
    <row r="22" spans="1:60" x14ac:dyDescent="0.25">
      <c r="A22" s="1" t="s">
        <v>1</v>
      </c>
      <c r="B22" s="1" t="s">
        <v>7403</v>
      </c>
      <c r="K22" s="1">
        <f t="shared" si="0"/>
        <v>2.72</v>
      </c>
    </row>
    <row r="23" spans="1:60" x14ac:dyDescent="0.25">
      <c r="A23" s="1" t="s">
        <v>1</v>
      </c>
      <c r="B23" s="1" t="s">
        <v>7402</v>
      </c>
      <c r="K23" s="1">
        <f t="shared" si="0"/>
        <v>2.72</v>
      </c>
    </row>
    <row r="24" spans="1:60" x14ac:dyDescent="0.25">
      <c r="A24" s="1">
        <v>3</v>
      </c>
      <c r="B24" s="1" t="s">
        <v>7401</v>
      </c>
      <c r="C24" s="1">
        <v>874.0000215023756</v>
      </c>
      <c r="D24" s="1">
        <v>0</v>
      </c>
      <c r="E24">
        <f>(R24-S24*(1000-T24)/(1000-U24))*AO24</f>
        <v>-0.58925217798745888</v>
      </c>
      <c r="F24">
        <f>IF(AZ24&lt;&gt;0,1/(1/AZ24-1/N24),0)</f>
        <v>0.47448449633132317</v>
      </c>
      <c r="G24">
        <f>((BC24-AP24/2)*S24-E24)/(BC24+AP24/2)</f>
        <v>363.82635104337584</v>
      </c>
      <c r="H24">
        <f>AP24*1000</f>
        <v>22.184200996078477</v>
      </c>
      <c r="I24">
        <f>(AU24-BA24)</f>
        <v>4.3961341861740202</v>
      </c>
      <c r="J24">
        <f>(P24+AT24*D24)</f>
        <v>37.759471893310547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25.756433486938477</v>
      </c>
      <c r="P24" s="1">
        <v>37.759471893310547</v>
      </c>
      <c r="Q24" s="1">
        <v>25.870492935180664</v>
      </c>
      <c r="R24" s="1">
        <v>399.9854736328125</v>
      </c>
      <c r="S24" s="1">
        <v>392.63043212890625</v>
      </c>
      <c r="T24" s="1">
        <v>4.8310408592224121</v>
      </c>
      <c r="U24" s="1">
        <v>24.432125091552734</v>
      </c>
      <c r="V24" s="1">
        <v>12.929954528808594</v>
      </c>
      <c r="W24" s="1">
        <v>65.39093017578125</v>
      </c>
      <c r="X24" s="1">
        <v>300.32403564453125</v>
      </c>
      <c r="Y24" s="1">
        <v>50.0234375</v>
      </c>
      <c r="Z24" s="1">
        <v>9.0375165939331055</v>
      </c>
      <c r="AA24" s="1">
        <v>89.016311645507813</v>
      </c>
      <c r="AB24" s="1">
        <v>5.9904961585998535</v>
      </c>
      <c r="AC24" s="1">
        <v>-0.20359119772911072</v>
      </c>
      <c r="AD24" s="1">
        <v>7.1513108909130096E-2</v>
      </c>
      <c r="AE24" s="1">
        <v>4.2236018925905228E-3</v>
      </c>
      <c r="AF24" s="1">
        <v>2.1482137963175774E-2</v>
      </c>
      <c r="AG24" s="1">
        <v>1.5191146172583103E-2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1.1041324839872471</v>
      </c>
      <c r="AP24">
        <f>(U24-T24)/(1000-U24)*AO24</f>
        <v>2.2184200996078478E-2</v>
      </c>
      <c r="AQ24">
        <f>(P24+273.15)</f>
        <v>310.90947189331052</v>
      </c>
      <c r="AR24">
        <f>(O24+273.15)</f>
        <v>298.90643348693845</v>
      </c>
      <c r="AS24">
        <f>(Y24*AK24+Z24*AL24)*AM24</f>
        <v>8.0037498211022466</v>
      </c>
      <c r="AT24">
        <f>((AS24+0.00000010773*(AR24^4-AQ24^4))-AP24*44100)/(L24*0.92*2*29.3+0.00000043092*AQ24^3)</f>
        <v>-8.7039657125406045</v>
      </c>
      <c r="AU24">
        <f>0.61365*EXP(17.502*J24/(240.97+J24))</f>
        <v>6.5709918474857094</v>
      </c>
      <c r="AV24">
        <f>AU24*1000/AA24</f>
        <v>73.81783996683167</v>
      </c>
      <c r="AW24">
        <f>(AV24-U24)</f>
        <v>49.385714875278936</v>
      </c>
      <c r="AX24">
        <f>IF(D24,P24,(O24+P24)/2)</f>
        <v>31.757952690124512</v>
      </c>
      <c r="AY24">
        <f>0.61365*EXP(17.502*AX24/(240.97+AX24))</f>
        <v>4.7100533210773312</v>
      </c>
      <c r="AZ24">
        <f>IF(AW24&lt;&gt;0,(1000-(AV24+U24)/2)/AW24*AP24,0)</f>
        <v>0.4271357124827464</v>
      </c>
      <c r="BA24">
        <f>U24*AA24/1000</f>
        <v>2.1748576613116892</v>
      </c>
      <c r="BB24">
        <f>(AY24-BA24)</f>
        <v>2.535195659765642</v>
      </c>
      <c r="BC24">
        <f>1/(1.6/F24+1.37/N24)</f>
        <v>0.27084503963926021</v>
      </c>
      <c r="BD24">
        <f>G24*AA24*0.001</f>
        <v>32.38647984932507</v>
      </c>
      <c r="BE24">
        <f>G24/S24</f>
        <v>0.92663818510106311</v>
      </c>
      <c r="BF24">
        <f>(1-AP24*AA24/AU24/F24)*100</f>
        <v>36.662570769081626</v>
      </c>
      <c r="BG24">
        <f>(S24-E24/(N24/1.35))</f>
        <v>392.81627926931498</v>
      </c>
      <c r="BH24">
        <f>E24*BF24/100/BG24</f>
        <v>-5.4996446981489088E-4</v>
      </c>
    </row>
    <row r="25" spans="1:60" x14ac:dyDescent="0.25">
      <c r="A25" s="1" t="s">
        <v>1</v>
      </c>
      <c r="B25" s="1" t="s">
        <v>7400</v>
      </c>
      <c r="K25" s="1">
        <f t="shared" si="0"/>
        <v>2.72</v>
      </c>
    </row>
    <row r="26" spans="1:60" x14ac:dyDescent="0.25">
      <c r="A26" s="1" t="s">
        <v>1</v>
      </c>
      <c r="B26" s="1" t="s">
        <v>7399</v>
      </c>
      <c r="K26" s="1">
        <f t="shared" si="0"/>
        <v>2.72</v>
      </c>
    </row>
    <row r="27" spans="1:60" x14ac:dyDescent="0.25">
      <c r="A27" s="1">
        <v>4</v>
      </c>
      <c r="B27" s="1" t="s">
        <v>7398</v>
      </c>
      <c r="C27" s="1">
        <v>1078.0000215023756</v>
      </c>
      <c r="D27" s="1">
        <v>0</v>
      </c>
      <c r="E27">
        <f>(R27-S27*(1000-T27)/(1000-U27))*AO27</f>
        <v>-0.45030086615418513</v>
      </c>
      <c r="F27">
        <f>IF(AZ27&lt;&gt;0,1/(1/AZ27-1/N27),0)</f>
        <v>2.6192830574834476</v>
      </c>
      <c r="G27">
        <f>((BC27-AP27/2)*S27-E27)/(BC27+AP27/2)</f>
        <v>384.7386571476971</v>
      </c>
      <c r="H27">
        <f>AP27*1000</f>
        <v>22.301901779191198</v>
      </c>
      <c r="I27">
        <f>(AU27-BA27)</f>
        <v>1.1835462063544009</v>
      </c>
      <c r="J27">
        <f>(P27+AT27*D27)</f>
        <v>26.022109985351563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25.866310119628906</v>
      </c>
      <c r="P27" s="1">
        <v>26.022109985351563</v>
      </c>
      <c r="Q27" s="1">
        <v>25.983264923095703</v>
      </c>
      <c r="R27" s="1">
        <v>399.904296875</v>
      </c>
      <c r="S27" s="1">
        <v>392.38653564453125</v>
      </c>
      <c r="T27" s="1">
        <v>4.9581975936889648</v>
      </c>
      <c r="U27" s="1">
        <v>24.658559799194336</v>
      </c>
      <c r="V27" s="1">
        <v>13.184852600097656</v>
      </c>
      <c r="W27" s="1">
        <v>65.572105407714844</v>
      </c>
      <c r="X27" s="1">
        <v>300.32623291015625</v>
      </c>
      <c r="Y27" s="1">
        <v>100.97522735595703</v>
      </c>
      <c r="Z27" s="1">
        <v>8.8178300857543945</v>
      </c>
      <c r="AA27" s="1">
        <v>89.020988464355469</v>
      </c>
      <c r="AB27" s="1">
        <v>6.082984447479248</v>
      </c>
      <c r="AC27" s="1">
        <v>-0.20213522017002106</v>
      </c>
      <c r="AD27" s="1">
        <v>5.1347550004720688E-2</v>
      </c>
      <c r="AE27" s="1">
        <v>7.6604625210165977E-3</v>
      </c>
      <c r="AF27" s="1">
        <v>1.9713915884494781E-2</v>
      </c>
      <c r="AG27" s="1">
        <v>1.739189401268959E-2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1.1041405621696918</v>
      </c>
      <c r="AP27">
        <f>(U27-T27)/(1000-U27)*AO27</f>
        <v>2.2301901779191197E-2</v>
      </c>
      <c r="AQ27">
        <f>(P27+273.15)</f>
        <v>299.17210998535154</v>
      </c>
      <c r="AR27">
        <f>(O27+273.15)</f>
        <v>299.01631011962888</v>
      </c>
      <c r="AS27">
        <f>(Y27*AK27+Z27*AL27)*AM27</f>
        <v>16.156036015837572</v>
      </c>
      <c r="AT27">
        <f>((AS27+0.00000010773*(AR27^4-AQ27^4))-AP27*44100)/(L27*0.92*2*29.3+0.00000043092*AQ27^3)</f>
        <v>-7.6359546667456044</v>
      </c>
      <c r="AU27">
        <f>0.61365*EXP(17.502*J27/(240.97+J27))</f>
        <v>3.3786755737860994</v>
      </c>
      <c r="AV27">
        <f>AU27*1000/AA27</f>
        <v>37.953696449224907</v>
      </c>
      <c r="AW27">
        <f>(AV27-U27)</f>
        <v>13.295136650030571</v>
      </c>
      <c r="AX27">
        <f>IF(D27,P27,(O27+P27)/2)</f>
        <v>25.944210052490234</v>
      </c>
      <c r="AY27">
        <f>0.61365*EXP(17.502*AX27/(240.97+AX27))</f>
        <v>3.3631351303495425</v>
      </c>
      <c r="AZ27">
        <f>IF(AW27&lt;&gt;0,(1000-(AV27+U27)/2)/AW27*AP27,0)</f>
        <v>1.6249336996945138</v>
      </c>
      <c r="BA27">
        <f>U27*AA27/1000</f>
        <v>2.1951293674316985</v>
      </c>
      <c r="BB27">
        <f>(AY27-BA27)</f>
        <v>1.168005762917844</v>
      </c>
      <c r="BC27">
        <f>1/(1.6/F27+1.37/N27)</f>
        <v>1.0742043034731994</v>
      </c>
      <c r="BD27">
        <f>G27*AA27*0.001</f>
        <v>34.24981555973676</v>
      </c>
      <c r="BE27">
        <f>G27/S27</f>
        <v>0.98050932485674669</v>
      </c>
      <c r="BF27">
        <f>(1-AP27*AA27/AU27/F27)*100</f>
        <v>77.566068719974979</v>
      </c>
      <c r="BG27">
        <f>(S27-E27/(N27/1.35))</f>
        <v>392.52855824779795</v>
      </c>
      <c r="BH27">
        <f>E27*BF27/100/BG27</f>
        <v>-8.8982233763307912E-4</v>
      </c>
    </row>
    <row r="28" spans="1:60" x14ac:dyDescent="0.25">
      <c r="A28" s="1" t="s">
        <v>1</v>
      </c>
      <c r="B28" s="1" t="s">
        <v>7397</v>
      </c>
      <c r="K28" s="1">
        <f t="shared" si="0"/>
        <v>2.72</v>
      </c>
    </row>
    <row r="29" spans="1:60" x14ac:dyDescent="0.25">
      <c r="A29" s="1" t="s">
        <v>1</v>
      </c>
      <c r="B29" s="1" t="s">
        <v>7396</v>
      </c>
      <c r="K29" s="1">
        <f t="shared" si="0"/>
        <v>2.72</v>
      </c>
    </row>
    <row r="30" spans="1:60" x14ac:dyDescent="0.25">
      <c r="A30" s="1">
        <v>5</v>
      </c>
      <c r="B30" s="1" t="s">
        <v>7395</v>
      </c>
      <c r="C30" s="1">
        <v>1282.0000215023756</v>
      </c>
      <c r="D30" s="1">
        <v>0</v>
      </c>
      <c r="E30">
        <f>(R30-S30*(1000-T30)/(1000-U30))*AO30</f>
        <v>-6.749189852072579E-2</v>
      </c>
      <c r="F30">
        <f>IF(AZ30&lt;&gt;0,1/(1/AZ30-1/N30),0)</f>
        <v>2.969805631462302</v>
      </c>
      <c r="G30">
        <f>((BC30-AP30/2)*S30-E30)/(BC30+AP30/2)</f>
        <v>384.85478161148467</v>
      </c>
      <c r="H30">
        <f>AP30*1000</f>
        <v>22.467990278744789</v>
      </c>
      <c r="I30">
        <f>(AU30-BA30)</f>
        <v>1.1053619036330393</v>
      </c>
      <c r="J30">
        <f>(P30+AT30*D30)</f>
        <v>25.740432739257813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25.969884872436523</v>
      </c>
      <c r="P30" s="1">
        <v>25.740432739257813</v>
      </c>
      <c r="Q30" s="1">
        <v>26.087146759033203</v>
      </c>
      <c r="R30" s="1">
        <v>400.21609497070313</v>
      </c>
      <c r="S30" s="1">
        <v>392.29476928710938</v>
      </c>
      <c r="T30" s="1">
        <v>5.0655980110168457</v>
      </c>
      <c r="U30" s="1">
        <v>24.906881332397461</v>
      </c>
      <c r="V30" s="1">
        <v>13.389187812805176</v>
      </c>
      <c r="W30" s="1">
        <v>65.832878112792969</v>
      </c>
      <c r="X30" s="1">
        <v>300.33743286132813</v>
      </c>
      <c r="Y30" s="1">
        <v>150.15481567382813</v>
      </c>
      <c r="Z30" s="1">
        <v>9.0692663192749023</v>
      </c>
      <c r="AA30" s="1">
        <v>89.028251647949219</v>
      </c>
      <c r="AB30" s="1">
        <v>6.1501445770263672</v>
      </c>
      <c r="AC30" s="1">
        <v>-0.20396484434604645</v>
      </c>
      <c r="AD30" s="1">
        <v>4.4652242213487625E-2</v>
      </c>
      <c r="AE30" s="1">
        <v>5.6501878425478935E-3</v>
      </c>
      <c r="AF30" s="1">
        <v>6.2352769076824188E-2</v>
      </c>
      <c r="AG30" s="1">
        <v>1.83597132563591E-2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1.1041817384607651</v>
      </c>
      <c r="AP30">
        <f>(U30-T30)/(1000-U30)*AO30</f>
        <v>2.2467990278744788E-2</v>
      </c>
      <c r="AQ30">
        <f>(P30+273.15)</f>
        <v>298.89043273925779</v>
      </c>
      <c r="AR30">
        <f>(O30+273.15)</f>
        <v>299.1198848724365</v>
      </c>
      <c r="AS30">
        <f>(Y30*AK30+Z30*AL30)*AM30</f>
        <v>24.024769970817033</v>
      </c>
      <c r="AT30">
        <f>((AS30+0.00000010773*(AR30^4-AQ30^4))-AP30*44100)/(L30*0.92*2*29.3+0.00000043092*AQ30^3)</f>
        <v>-7.5986372999864091</v>
      </c>
      <c r="AU30">
        <f>0.61365*EXP(17.502*J30/(240.97+J30))</f>
        <v>3.3227780026593292</v>
      </c>
      <c r="AV30">
        <f>AU30*1000/AA30</f>
        <v>37.322736784709953</v>
      </c>
      <c r="AW30">
        <f>(AV30-U30)</f>
        <v>12.415855452312492</v>
      </c>
      <c r="AX30">
        <f>IF(D30,P30,(O30+P30)/2)</f>
        <v>25.855158805847168</v>
      </c>
      <c r="AY30">
        <f>0.61365*EXP(17.502*AX30/(240.97+AX30))</f>
        <v>3.3454465938803457</v>
      </c>
      <c r="AZ30">
        <f>IF(AW30&lt;&gt;0,(1000-(AV30+U30)/2)/AW30*AP30,0)</f>
        <v>1.7533147945305432</v>
      </c>
      <c r="BA30">
        <f>U30*AA30/1000</f>
        <v>2.2174160990262899</v>
      </c>
      <c r="BB30">
        <f>(AY30-BA30)</f>
        <v>1.1280304948540558</v>
      </c>
      <c r="BC30">
        <f>1/(1.6/F30+1.37/N30)</f>
        <v>1.1643839689710374</v>
      </c>
      <c r="BD30">
        <f>G30*AA30*0.001</f>
        <v>34.262948345223798</v>
      </c>
      <c r="BE30">
        <f>G30/S30</f>
        <v>0.98103470079617705</v>
      </c>
      <c r="BF30">
        <f>(1-AP30*AA30/AU30/F30)*100</f>
        <v>79.729581327175197</v>
      </c>
      <c r="BG30">
        <f>(S30-E30/(N30/1.35))</f>
        <v>392.31605588868575</v>
      </c>
      <c r="BH30">
        <f>E30*BF30/100/BG30</f>
        <v>-1.3716239066087255E-4</v>
      </c>
    </row>
    <row r="31" spans="1:60" x14ac:dyDescent="0.25">
      <c r="A31" s="1" t="s">
        <v>1</v>
      </c>
      <c r="B31" s="1" t="s">
        <v>7394</v>
      </c>
      <c r="K31" s="1">
        <f t="shared" si="0"/>
        <v>2.72</v>
      </c>
    </row>
    <row r="32" spans="1:60" x14ac:dyDescent="0.25">
      <c r="A32" s="1" t="s">
        <v>1</v>
      </c>
      <c r="B32" s="1" t="s">
        <v>7393</v>
      </c>
      <c r="K32" s="1">
        <f t="shared" si="0"/>
        <v>2.72</v>
      </c>
    </row>
    <row r="33" spans="1:60" x14ac:dyDescent="0.25">
      <c r="A33" s="1">
        <v>6</v>
      </c>
      <c r="B33" s="1" t="s">
        <v>7392</v>
      </c>
      <c r="C33" s="1">
        <v>1486.0000215023756</v>
      </c>
      <c r="D33" s="1">
        <v>0</v>
      </c>
      <c r="E33">
        <f>(R33-S33*(1000-T33)/(1000-U33))*AO33</f>
        <v>6.2278749814377282E-2</v>
      </c>
      <c r="F33">
        <f>IF(AZ33&lt;&gt;0,1/(1/AZ33-1/N33),0)</f>
        <v>4.15090387888538</v>
      </c>
      <c r="G33">
        <f>((BC33-AP33/2)*S33-E33)/(BC33+AP33/2)</f>
        <v>385.58892405571078</v>
      </c>
      <c r="H33">
        <f>AP33*1000</f>
        <v>22.879980243656473</v>
      </c>
      <c r="I33">
        <f>(AU33-BA33)</f>
        <v>0.93705461539346668</v>
      </c>
      <c r="J33">
        <f>(P33+AT33*D33)</f>
        <v>25.079486846923828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26.080368041992188</v>
      </c>
      <c r="P33" s="1">
        <v>25.079486846923828</v>
      </c>
      <c r="Q33" s="1">
        <v>26.192764282226563</v>
      </c>
      <c r="R33" s="1">
        <v>400.08547973632813</v>
      </c>
      <c r="S33" s="1">
        <v>391.908203125</v>
      </c>
      <c r="T33" s="1">
        <v>5.1626930236816406</v>
      </c>
      <c r="U33" s="1">
        <v>25.35859489440918</v>
      </c>
      <c r="V33" s="1">
        <v>13.557468414306641</v>
      </c>
      <c r="W33" s="1">
        <v>66.59283447265625</v>
      </c>
      <c r="X33" s="1">
        <v>300.33514404296875</v>
      </c>
      <c r="Y33" s="1">
        <v>299.97247314453125</v>
      </c>
      <c r="Z33" s="1">
        <v>8.7769060134887695</v>
      </c>
      <c r="AA33" s="1">
        <v>89.031845092773438</v>
      </c>
      <c r="AB33" s="1">
        <v>6.3401823043823242</v>
      </c>
      <c r="AC33" s="1">
        <v>-0.19767068326473236</v>
      </c>
      <c r="AD33" s="1">
        <v>4.9771051853895187E-2</v>
      </c>
      <c r="AE33" s="1">
        <v>3.550507128238678E-3</v>
      </c>
      <c r="AF33" s="1">
        <v>2.614915743470192E-2</v>
      </c>
      <c r="AG33" s="1">
        <v>1.8293028697371483E-2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1.1041733236873847</v>
      </c>
      <c r="AP33">
        <f>(U33-T33)/(1000-U33)*AO33</f>
        <v>2.2879980243656471E-2</v>
      </c>
      <c r="AQ33">
        <f>(P33+273.15)</f>
        <v>298.22948684692381</v>
      </c>
      <c r="AR33">
        <f>(O33+273.15)</f>
        <v>299.23036804199216</v>
      </c>
      <c r="AS33">
        <f>(Y33*AK33+Z33*AL33)*AM33</f>
        <v>47.995594630339838</v>
      </c>
      <c r="AT33">
        <f>((AS33+0.00000010773*(AR33^4-AQ33^4))-AP33*44100)/(L33*0.92*2*29.3+0.00000043092*AQ33^3)</f>
        <v>-7.4876217305187742</v>
      </c>
      <c r="AU33">
        <f>0.61365*EXP(17.502*J33/(240.97+J33))</f>
        <v>3.1947771078029001</v>
      </c>
      <c r="AV33">
        <f>AU33*1000/AA33</f>
        <v>35.883532509899815</v>
      </c>
      <c r="AW33">
        <f>(AV33-U33)</f>
        <v>10.524937615490636</v>
      </c>
      <c r="AX33">
        <f>IF(D33,P33,(O33+P33)/2)</f>
        <v>25.579927444458008</v>
      </c>
      <c r="AY33">
        <f>0.61365*EXP(17.502*AX33/(240.97+AX33))</f>
        <v>3.2912891547371852</v>
      </c>
      <c r="AZ33">
        <f>IF(AW33&lt;&gt;0,(1000-(AV33+U33)/2)/AW33*AP33,0)</f>
        <v>2.1073161401420339</v>
      </c>
      <c r="BA33">
        <f>U33*AA33/1000</f>
        <v>2.2577224924094335</v>
      </c>
      <c r="BB33">
        <f>(AY33-BA33)</f>
        <v>1.0335666623277517</v>
      </c>
      <c r="BC33">
        <f>1/(1.6/F33+1.37/N33)</f>
        <v>1.4173829176243482</v>
      </c>
      <c r="BD33">
        <f>G33*AA33*0.001</f>
        <v>34.329693356017223</v>
      </c>
      <c r="BE33">
        <f>G33/S33</f>
        <v>0.98387561419000547</v>
      </c>
      <c r="BF33">
        <f>(1-AP33*AA33/AU33/F33)*100</f>
        <v>84.63906051008577</v>
      </c>
      <c r="BG33">
        <f>(S33-E33/(N33/1.35))</f>
        <v>391.88856072401512</v>
      </c>
      <c r="BH33">
        <f>E33*BF33/100/BG33</f>
        <v>1.3450800565071328E-4</v>
      </c>
    </row>
    <row r="34" spans="1:60" x14ac:dyDescent="0.25">
      <c r="A34" s="1" t="s">
        <v>1</v>
      </c>
      <c r="B34" s="1" t="s">
        <v>7391</v>
      </c>
      <c r="K34" s="1">
        <f t="shared" si="0"/>
        <v>2.72</v>
      </c>
    </row>
    <row r="35" spans="1:60" x14ac:dyDescent="0.25">
      <c r="A35" s="1" t="s">
        <v>1</v>
      </c>
      <c r="B35" s="1" t="s">
        <v>7390</v>
      </c>
      <c r="K35" s="1">
        <f t="shared" si="0"/>
        <v>2.72</v>
      </c>
    </row>
    <row r="36" spans="1:60" x14ac:dyDescent="0.25">
      <c r="A36" s="1">
        <v>7</v>
      </c>
      <c r="B36" s="1" t="s">
        <v>7389</v>
      </c>
      <c r="C36" s="1">
        <v>1690.0000215023756</v>
      </c>
      <c r="D36" s="1">
        <v>0</v>
      </c>
      <c r="E36">
        <f>(R36-S36*(1000-T36)/(1000-U36))*AO36</f>
        <v>0.3709808013012621</v>
      </c>
      <c r="F36">
        <f>IF(AZ36&lt;&gt;0,1/(1/AZ36-1/N36),0)</f>
        <v>4.3897815831181202</v>
      </c>
      <c r="G36">
        <f>((BC36-AP36/2)*S36-E36)/(BC36+AP36/2)</f>
        <v>384.89856279348709</v>
      </c>
      <c r="H36">
        <f>AP36*1000</f>
        <v>23.438648349638132</v>
      </c>
      <c r="I36">
        <f>(AU36-BA36)</f>
        <v>0.93299760734170789</v>
      </c>
      <c r="J36">
        <f>(P36+AT36*D36)</f>
        <v>25.319633483886719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26.196783065795898</v>
      </c>
      <c r="P36" s="1">
        <v>25.319633483886719</v>
      </c>
      <c r="Q36" s="1">
        <v>26.299867630004883</v>
      </c>
      <c r="R36" s="1">
        <v>400.02349853515625</v>
      </c>
      <c r="S36" s="1">
        <v>391.38018798828125</v>
      </c>
      <c r="T36" s="1">
        <v>5.2424468994140625</v>
      </c>
      <c r="U36" s="1">
        <v>25.918106079101563</v>
      </c>
      <c r="V36" s="1">
        <v>13.673932075500488</v>
      </c>
      <c r="W36" s="1">
        <v>67.602485656738281</v>
      </c>
      <c r="X36" s="1">
        <v>300.35687255859375</v>
      </c>
      <c r="Y36" s="1">
        <v>499.62176513671875</v>
      </c>
      <c r="Z36" s="1">
        <v>8.6108255386352539</v>
      </c>
      <c r="AA36" s="1">
        <v>89.041213989257813</v>
      </c>
      <c r="AB36" s="1">
        <v>6.2627716064453125</v>
      </c>
      <c r="AC36" s="1">
        <v>-0.2083548903465271</v>
      </c>
      <c r="AD36" s="1">
        <v>9.5664128661155701E-2</v>
      </c>
      <c r="AE36" s="1">
        <v>1.6250602202489972E-3</v>
      </c>
      <c r="AF36" s="1">
        <v>3.3519525080919266E-2</v>
      </c>
      <c r="AG36" s="1">
        <v>1.3418992049992085E-2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1.1042532079360061</v>
      </c>
      <c r="AP36">
        <f>(U36-T36)/(1000-U36)*AO36</f>
        <v>2.3438648349638134E-2</v>
      </c>
      <c r="AQ36">
        <f>(P36+273.15)</f>
        <v>298.4696334838867</v>
      </c>
      <c r="AR36">
        <f>(O36+273.15)</f>
        <v>299.34678306579588</v>
      </c>
      <c r="AS36">
        <f>(Y36*AK36+Z36*AL36)*AM36</f>
        <v>79.93948063508833</v>
      </c>
      <c r="AT36">
        <f>((AS36+0.00000010773*(AR36^4-AQ36^4))-AP36*44100)/(L36*0.92*2*29.3+0.00000043092*AQ36^3)</f>
        <v>-7.4394488643973107</v>
      </c>
      <c r="AU36">
        <f>0.61365*EXP(17.502*J36/(240.97+J36))</f>
        <v>3.2407772369272738</v>
      </c>
      <c r="AV36">
        <f>AU36*1000/AA36</f>
        <v>36.396373002262195</v>
      </c>
      <c r="AW36">
        <f>(AV36-U36)</f>
        <v>10.478266923160632</v>
      </c>
      <c r="AX36">
        <f>IF(D36,P36,(O36+P36)/2)</f>
        <v>25.758208274841309</v>
      </c>
      <c r="AY36">
        <f>0.61365*EXP(17.502*AX36/(240.97+AX36))</f>
        <v>3.3262814418220894</v>
      </c>
      <c r="AZ36">
        <f>IF(AW36&lt;&gt;0,(1000-(AV36+U36)/2)/AW36*AP36,0)</f>
        <v>2.1671870868554826</v>
      </c>
      <c r="BA36">
        <f>U36*AA36/1000</f>
        <v>2.3077796295855659</v>
      </c>
      <c r="BB36">
        <f>(AY36-BA36)</f>
        <v>1.0185018122365235</v>
      </c>
      <c r="BC36">
        <f>1/(1.6/F36+1.37/N36)</f>
        <v>1.460813121274136</v>
      </c>
      <c r="BD36">
        <f>G36*AA36*0.001</f>
        <v>34.271835293852668</v>
      </c>
      <c r="BE36">
        <f>G36/S36</f>
        <v>0.98343905646294938</v>
      </c>
      <c r="BF36">
        <f>(1-AP36*AA36/AU36/F36)*100</f>
        <v>85.329951689285792</v>
      </c>
      <c r="BG36">
        <f>(S36-E36/(N36/1.35))</f>
        <v>391.26318253010226</v>
      </c>
      <c r="BH36">
        <f>E36*BF36/100/BG36</f>
        <v>8.0906600125233504E-4</v>
      </c>
    </row>
    <row r="37" spans="1:60" x14ac:dyDescent="0.25">
      <c r="A37" s="1" t="s">
        <v>1</v>
      </c>
      <c r="B37" s="1" t="s">
        <v>7388</v>
      </c>
      <c r="K37" s="1">
        <f t="shared" si="0"/>
        <v>2.72</v>
      </c>
    </row>
    <row r="38" spans="1:60" x14ac:dyDescent="0.25">
      <c r="A38" s="1" t="s">
        <v>1</v>
      </c>
      <c r="B38" s="1" t="s">
        <v>5510</v>
      </c>
      <c r="K38" s="1">
        <f t="shared" si="0"/>
        <v>2.72</v>
      </c>
    </row>
    <row r="39" spans="1:60" x14ac:dyDescent="0.25">
      <c r="A39" s="1">
        <v>8</v>
      </c>
      <c r="B39" s="1" t="s">
        <v>7387</v>
      </c>
      <c r="C39" s="1">
        <v>1894.5000214911997</v>
      </c>
      <c r="D39" s="1">
        <v>0</v>
      </c>
      <c r="E39">
        <f>(R39-S39*(1000-T39)/(1000-U39))*AO39</f>
        <v>0.42201179080852219</v>
      </c>
      <c r="F39">
        <f>IF(AZ39&lt;&gt;0,1/(1/AZ39-1/N39),0)</f>
        <v>5.0886647359848753</v>
      </c>
      <c r="G39">
        <f>((BC39-AP39/2)*S39-E39)/(BC39+AP39/2)</f>
        <v>384.92056582609513</v>
      </c>
      <c r="H39">
        <f>AP39*1000</f>
        <v>24.191827687661629</v>
      </c>
      <c r="I39">
        <f>(AU39-BA39)</f>
        <v>0.89731441851391702</v>
      </c>
      <c r="J39">
        <f>(P39+AT39*D39)</f>
        <v>25.466754913330078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26.325813293457031</v>
      </c>
      <c r="P39" s="1">
        <v>25.466754913330078</v>
      </c>
      <c r="Q39" s="1">
        <v>26.41888427734375</v>
      </c>
      <c r="R39" s="1">
        <v>400.09548950195313</v>
      </c>
      <c r="S39" s="1">
        <v>391.14443969726563</v>
      </c>
      <c r="T39" s="1">
        <v>5.3116273880004883</v>
      </c>
      <c r="U39" s="1">
        <v>26.635351181030273</v>
      </c>
      <c r="V39" s="1">
        <v>13.750857353210449</v>
      </c>
      <c r="W39" s="1">
        <v>68.954177856445313</v>
      </c>
      <c r="X39" s="1">
        <v>300.36553955078125</v>
      </c>
      <c r="Y39" s="1">
        <v>750.57183837890625</v>
      </c>
      <c r="Z39" s="1">
        <v>9.1552305221557617</v>
      </c>
      <c r="AA39" s="1">
        <v>89.051910400390625</v>
      </c>
      <c r="AB39" s="1">
        <v>6.4983353614807129</v>
      </c>
      <c r="AC39" s="1">
        <v>-0.21986564993858337</v>
      </c>
      <c r="AD39" s="1">
        <v>4.739934578537941E-2</v>
      </c>
      <c r="AE39" s="1">
        <v>5.9100920334458351E-3</v>
      </c>
      <c r="AF39" s="1">
        <v>2.8916018083691597E-2</v>
      </c>
      <c r="AG39" s="1">
        <v>1.8508877605199814E-2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1.1042850718778721</v>
      </c>
      <c r="AP39">
        <f>(U39-T39)/(1000-U39)*AO39</f>
        <v>2.4191827687661628E-2</v>
      </c>
      <c r="AQ39">
        <f>(P39+273.15)</f>
        <v>298.61675491333006</v>
      </c>
      <c r="AR39">
        <f>(O39+273.15)</f>
        <v>299.47581329345701</v>
      </c>
      <c r="AS39">
        <f>(Y39*AK39+Z39*AL39)*AM39</f>
        <v>120.09149145637093</v>
      </c>
      <c r="AT39">
        <f>((AS39+0.00000010773*(AR39^4-AQ39^4))-AP39*44100)/(L39*0.92*2*29.3+0.00000043092*AQ39^3)</f>
        <v>-7.3853053092813399</v>
      </c>
      <c r="AU39">
        <f>0.61365*EXP(17.502*J39/(240.97+J39))</f>
        <v>3.2692433253699638</v>
      </c>
      <c r="AV39">
        <f>AU39*1000/AA39</f>
        <v>36.711658522214286</v>
      </c>
      <c r="AW39">
        <f>(AV39-U39)</f>
        <v>10.076307341184013</v>
      </c>
      <c r="AX39">
        <f>IF(D39,P39,(O39+P39)/2)</f>
        <v>25.896284103393555</v>
      </c>
      <c r="AY39">
        <f>0.61365*EXP(17.502*AX39/(240.97+AX39))</f>
        <v>3.3536053200690055</v>
      </c>
      <c r="AZ39">
        <f>IF(AW39&lt;&gt;0,(1000-(AV39+U39)/2)/AW39*AP39,0)</f>
        <v>2.3248186982429075</v>
      </c>
      <c r="BA39">
        <f>U39*AA39/1000</f>
        <v>2.3719289068560467</v>
      </c>
      <c r="BB39">
        <f>(AY39-BA39)</f>
        <v>0.98167641321295873</v>
      </c>
      <c r="BC39">
        <f>1/(1.6/F39+1.37/N39)</f>
        <v>1.5760645922258061</v>
      </c>
      <c r="BD39">
        <f>G39*AA39*0.001</f>
        <v>34.277911739213089</v>
      </c>
      <c r="BE39">
        <f>G39/S39</f>
        <v>0.98408804206449263</v>
      </c>
      <c r="BF39">
        <f>(1-AP39*AA39/AU39/F39)*100</f>
        <v>87.050266323123168</v>
      </c>
      <c r="BG39">
        <f>(S39-E39/(N39/1.35))</f>
        <v>391.01133932450432</v>
      </c>
      <c r="BH39">
        <f>E39*BF39/100/BG39</f>
        <v>9.3951850206810017E-4</v>
      </c>
    </row>
    <row r="40" spans="1:60" x14ac:dyDescent="0.25">
      <c r="A40" s="1" t="s">
        <v>1</v>
      </c>
      <c r="B40" s="1" t="s">
        <v>7386</v>
      </c>
      <c r="K40" s="1">
        <f t="shared" si="0"/>
        <v>2.72</v>
      </c>
    </row>
    <row r="41" spans="1:60" x14ac:dyDescent="0.25">
      <c r="A41" s="1" t="s">
        <v>1</v>
      </c>
      <c r="B41" s="1" t="s">
        <v>7385</v>
      </c>
      <c r="K41" s="1">
        <f t="shared" si="0"/>
        <v>2.72</v>
      </c>
    </row>
    <row r="42" spans="1:60" x14ac:dyDescent="0.25">
      <c r="A42" s="1">
        <v>9</v>
      </c>
      <c r="B42" s="1" t="s">
        <v>5507</v>
      </c>
      <c r="C42" s="1">
        <v>2099.5000214911997</v>
      </c>
      <c r="D42" s="1">
        <v>0</v>
      </c>
      <c r="E42">
        <f>(R42-S42*(1000-T42)/(1000-U42))*AO42</f>
        <v>0.59443101194480052</v>
      </c>
      <c r="F42">
        <f>IF(AZ42&lt;&gt;0,1/(1/AZ42-1/N42),0)</f>
        <v>5.8128038821441415</v>
      </c>
      <c r="G42">
        <f>((BC42-AP42/2)*S42-E42)/(BC42+AP42/2)</f>
        <v>384.54978942131658</v>
      </c>
      <c r="H42">
        <f>AP42*1000</f>
        <v>24.965273821301874</v>
      </c>
      <c r="I42">
        <f>(AU42-BA42)</f>
        <v>0.87286683680869581</v>
      </c>
      <c r="J42">
        <f>(P42+AT42*D42)</f>
        <v>25.670818328857422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26.470796585083008</v>
      </c>
      <c r="P42" s="1">
        <v>25.670818328857422</v>
      </c>
      <c r="Q42" s="1">
        <v>26.544513702392578</v>
      </c>
      <c r="R42" s="1">
        <v>400.03372192382813</v>
      </c>
      <c r="S42" s="1">
        <v>390.6644287109375</v>
      </c>
      <c r="T42" s="1">
        <v>5.3675961494445801</v>
      </c>
      <c r="U42" s="1">
        <v>27.354463577270508</v>
      </c>
      <c r="V42" s="1">
        <v>13.778836250305176</v>
      </c>
      <c r="W42" s="1">
        <v>70.220008850097656</v>
      </c>
      <c r="X42" s="1">
        <v>300.39761352539063</v>
      </c>
      <c r="Y42" s="1">
        <v>1000.3905029296875</v>
      </c>
      <c r="Z42" s="1">
        <v>9.8228054046630859</v>
      </c>
      <c r="AA42" s="1">
        <v>89.061210632324219</v>
      </c>
      <c r="AB42" s="1">
        <v>6.593205451965332</v>
      </c>
      <c r="AC42" s="1">
        <v>-0.22910694777965546</v>
      </c>
      <c r="AD42" s="1">
        <v>0.10877867788076401</v>
      </c>
      <c r="AE42" s="1">
        <v>6.0691316612064838E-3</v>
      </c>
      <c r="AF42" s="1">
        <v>2.940722368657589E-2</v>
      </c>
      <c r="AG42" s="1">
        <v>1.443976815789938E-2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1.1044029909021713</v>
      </c>
      <c r="AP42">
        <f>(U42-T42)/(1000-U42)*AO42</f>
        <v>2.4965273821301873E-2</v>
      </c>
      <c r="AQ42">
        <f>(P42+273.15)</f>
        <v>298.8208183288574</v>
      </c>
      <c r="AR42">
        <f>(O42+273.15)</f>
        <v>299.62079658508299</v>
      </c>
      <c r="AS42">
        <f>(Y42*AK42+Z42*AL42)*AM42</f>
        <v>160.06247689107477</v>
      </c>
      <c r="AT42">
        <f>((AS42+0.00000010773*(AR42^4-AQ42^4))-AP42*44100)/(L42*0.92*2*29.3+0.00000043092*AQ42^3)</f>
        <v>-7.3429724973383186</v>
      </c>
      <c r="AU42">
        <f>0.61365*EXP(17.502*J42/(240.97+J42))</f>
        <v>3.3090884791982256</v>
      </c>
      <c r="AV42">
        <f>AU42*1000/AA42</f>
        <v>37.155215561343518</v>
      </c>
      <c r="AW42">
        <f>(AV42-U42)</f>
        <v>9.8007519840730097</v>
      </c>
      <c r="AX42">
        <f>IF(D42,P42,(O42+P42)/2)</f>
        <v>26.070807456970215</v>
      </c>
      <c r="AY42">
        <f>0.61365*EXP(17.502*AX42/(240.97+AX42))</f>
        <v>3.3884221742585439</v>
      </c>
      <c r="AZ42">
        <f>IF(AW42&lt;&gt;0,(1000-(AV42+U42)/2)/AW42*AP42,0)</f>
        <v>2.4651193049935243</v>
      </c>
      <c r="BA42">
        <f>U42*AA42/1000</f>
        <v>2.4362216423895298</v>
      </c>
      <c r="BB42">
        <f>(AY42-BA42)</f>
        <v>0.9522005318690141</v>
      </c>
      <c r="BC42">
        <f>1/(1.6/F42+1.37/N42)</f>
        <v>1.6797636194662167</v>
      </c>
      <c r="BD42">
        <f>G42*AA42*0.001</f>
        <v>34.248469794267798</v>
      </c>
      <c r="BE42">
        <f>G42/S42</f>
        <v>0.98434810328189537</v>
      </c>
      <c r="BF42">
        <f>(1-AP42*AA42/AU42/F42)*100</f>
        <v>88.440717492743602</v>
      </c>
      <c r="BG42">
        <f>(S42-E42/(N42/1.35))</f>
        <v>390.47694819263455</v>
      </c>
      <c r="BH42">
        <f>E42*BF42/100/BG42</f>
        <v>1.3463510570770089E-3</v>
      </c>
    </row>
    <row r="43" spans="1:60" x14ac:dyDescent="0.25">
      <c r="A43" s="1" t="s">
        <v>1</v>
      </c>
      <c r="B43" s="1" t="s">
        <v>7384</v>
      </c>
      <c r="K43" s="1">
        <f t="shared" si="0"/>
        <v>2.72</v>
      </c>
    </row>
    <row r="44" spans="1:60" x14ac:dyDescent="0.25">
      <c r="A44" s="1" t="s">
        <v>1</v>
      </c>
      <c r="B44" s="1" t="s">
        <v>7383</v>
      </c>
      <c r="K44" s="1">
        <f t="shared" si="0"/>
        <v>2.72</v>
      </c>
    </row>
    <row r="45" spans="1:60" x14ac:dyDescent="0.25">
      <c r="A45" s="1">
        <v>10</v>
      </c>
      <c r="B45" s="1" t="s">
        <v>7382</v>
      </c>
      <c r="C45" s="1">
        <v>2304.5000214911997</v>
      </c>
      <c r="D45" s="1">
        <v>0</v>
      </c>
      <c r="E45">
        <f>(R45-S45*(1000-T45)/(1000-U45))*AO45</f>
        <v>0.8776436997628777</v>
      </c>
      <c r="F45">
        <f>IF(AZ45&lt;&gt;0,1/(1/AZ45-1/N45),0)</f>
        <v>1.1442914564472859</v>
      </c>
      <c r="G45">
        <f>((BC45-AP45/2)*S45-E45)/(BC45+AP45/2)</f>
        <v>371.87227494850828</v>
      </c>
      <c r="H45">
        <f>AP45*1000</f>
        <v>25.716965035803678</v>
      </c>
      <c r="I45">
        <f>(AU45-BA45)</f>
        <v>2.4309637389151626</v>
      </c>
      <c r="J45">
        <f>(P45+AT45*D45)</f>
        <v>32.56585693359375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26.622810363769531</v>
      </c>
      <c r="P45" s="1">
        <v>32.56585693359375</v>
      </c>
      <c r="Q45" s="1">
        <v>26.673566818237305</v>
      </c>
      <c r="R45" s="1">
        <v>400.1019287109375</v>
      </c>
      <c r="S45" s="1">
        <v>390.21865844726563</v>
      </c>
      <c r="T45" s="1">
        <v>5.4234776496887207</v>
      </c>
      <c r="U45" s="1">
        <v>28.060541152954102</v>
      </c>
      <c r="V45" s="1">
        <v>13.798663139343262</v>
      </c>
      <c r="W45" s="1">
        <v>71.392929077148438</v>
      </c>
      <c r="X45" s="1">
        <v>300.33624267578125</v>
      </c>
      <c r="Y45" s="1">
        <v>1250.1077880859375</v>
      </c>
      <c r="Z45" s="1">
        <v>8.3686885833740234</v>
      </c>
      <c r="AA45" s="1">
        <v>89.064704895019531</v>
      </c>
      <c r="AB45" s="1">
        <v>6.8241639137268066</v>
      </c>
      <c r="AC45" s="1">
        <v>-0.2496335506439209</v>
      </c>
      <c r="AD45" s="1">
        <v>0.11887186020612717</v>
      </c>
      <c r="AE45" s="1">
        <v>2.0882841199636459E-3</v>
      </c>
      <c r="AF45" s="1">
        <v>2.2982684895396233E-2</v>
      </c>
      <c r="AG45" s="1">
        <v>9.5571130514144897E-3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1.1041773627786071</v>
      </c>
      <c r="AP45">
        <f>(U45-T45)/(1000-U45)*AO45</f>
        <v>2.5716965035803677E-2</v>
      </c>
      <c r="AQ45">
        <f>(P45+273.15)</f>
        <v>305.71585693359373</v>
      </c>
      <c r="AR45">
        <f>(O45+273.15)</f>
        <v>299.77281036376951</v>
      </c>
      <c r="AS45">
        <f>(Y45*AK45+Z45*AL45)*AM45</f>
        <v>200.01724162301616</v>
      </c>
      <c r="AT45">
        <f>((AS45+0.00000010773*(AR45^4-AQ45^4))-AP45*44100)/(L45*0.92*2*29.3+0.00000043092*AQ45^3)</f>
        <v>-7.8717220119052023</v>
      </c>
      <c r="AU45">
        <f>0.61365*EXP(17.502*J45/(240.97+J45))</f>
        <v>4.9301675558975706</v>
      </c>
      <c r="AV45">
        <f>AU45*1000/AA45</f>
        <v>55.354896888826538</v>
      </c>
      <c r="AW45">
        <f>(AV45-U45)</f>
        <v>27.294355735872436</v>
      </c>
      <c r="AX45">
        <f>IF(D45,P45,(O45+P45)/2)</f>
        <v>29.594333648681641</v>
      </c>
      <c r="AY45">
        <f>0.61365*EXP(17.502*AX45/(240.97+AX45))</f>
        <v>4.162178670891989</v>
      </c>
      <c r="AZ45">
        <f>IF(AW45&lt;&gt;0,(1000-(AV45+U45)/2)/AW45*AP45,0)</f>
        <v>0.90291081872398637</v>
      </c>
      <c r="BA45">
        <f>U45*AA45/1000</f>
        <v>2.499203816982408</v>
      </c>
      <c r="BB45">
        <f>(AY45-BA45)</f>
        <v>1.662974853909581</v>
      </c>
      <c r="BC45">
        <f>1/(1.6/F45+1.37/N45)</f>
        <v>0.58196628477798751</v>
      </c>
      <c r="BD45">
        <f>G45*AA45*0.001</f>
        <v>33.120694426928459</v>
      </c>
      <c r="BE45">
        <f>G45/S45</f>
        <v>0.95298435094887524</v>
      </c>
      <c r="BF45">
        <f>(1-AP45*AA45/AU45/F45)*100</f>
        <v>59.399908450596349</v>
      </c>
      <c r="BG45">
        <f>(S45-E45/(N45/1.35))</f>
        <v>389.94185408744846</v>
      </c>
      <c r="BH45">
        <f>E45*BF45/100/BG45</f>
        <v>1.3369161292049066E-3</v>
      </c>
    </row>
    <row r="46" spans="1:60" x14ac:dyDescent="0.25">
      <c r="A46" s="1" t="s">
        <v>1</v>
      </c>
      <c r="B46" s="1" t="s">
        <v>7381</v>
      </c>
      <c r="K46" s="1">
        <f t="shared" si="0"/>
        <v>2.72</v>
      </c>
    </row>
    <row r="47" spans="1:60" x14ac:dyDescent="0.25">
      <c r="A47" s="1" t="s">
        <v>1</v>
      </c>
      <c r="B47" s="1" t="s">
        <v>7380</v>
      </c>
      <c r="K47" s="1">
        <f t="shared" si="0"/>
        <v>2.72</v>
      </c>
    </row>
    <row r="48" spans="1:60" x14ac:dyDescent="0.25">
      <c r="A48" s="1">
        <v>11</v>
      </c>
      <c r="B48" s="1" t="s">
        <v>7379</v>
      </c>
      <c r="C48" s="1">
        <v>2509.5000214911997</v>
      </c>
      <c r="D48" s="1">
        <v>0</v>
      </c>
      <c r="E48">
        <f>(R48-S48*(1000-T48)/(1000-U48))*AO48</f>
        <v>1.0120484385327193</v>
      </c>
      <c r="F48">
        <f>IF(AZ48&lt;&gt;0,1/(1/AZ48-1/N48),0)</f>
        <v>1.1857392345109417</v>
      </c>
      <c r="G48">
        <f>((BC48-AP48/2)*S48-E48)/(BC48+AP48/2)</f>
        <v>371.46964333793187</v>
      </c>
      <c r="H48">
        <f>AP48*1000</f>
        <v>26.261434500295117</v>
      </c>
      <c r="I48">
        <f>(AU48-BA48)</f>
        <v>2.4130334209314368</v>
      </c>
      <c r="J48">
        <f>(P48+AT48*D48)</f>
        <v>32.668724060058594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26.788705825805664</v>
      </c>
      <c r="P48" s="1">
        <v>32.668724060058594</v>
      </c>
      <c r="Q48" s="1">
        <v>26.817832946777344</v>
      </c>
      <c r="R48" s="1">
        <v>400.03744506835938</v>
      </c>
      <c r="S48" s="1">
        <v>389.84796142578125</v>
      </c>
      <c r="T48" s="1">
        <v>5.4761514663696289</v>
      </c>
      <c r="U48" s="1">
        <v>28.582090377807617</v>
      </c>
      <c r="V48" s="1">
        <v>13.79803466796875</v>
      </c>
      <c r="W48" s="1">
        <v>72.017120361328125</v>
      </c>
      <c r="X48" s="1">
        <v>300.31002807617188</v>
      </c>
      <c r="Y48" s="1">
        <v>1600.6754150390625</v>
      </c>
      <c r="Z48" s="1">
        <v>9.2639369964599609</v>
      </c>
      <c r="AA48" s="1">
        <v>89.069511413574219</v>
      </c>
      <c r="AB48" s="1">
        <v>6.9258303642272949</v>
      </c>
      <c r="AC48" s="1">
        <v>-0.25475066900253296</v>
      </c>
      <c r="AD48" s="1">
        <v>0.10100823640823364</v>
      </c>
      <c r="AE48" s="1">
        <v>5.1079033873975277E-3</v>
      </c>
      <c r="AF48" s="1">
        <v>3.6072123795747757E-2</v>
      </c>
      <c r="AG48" s="1">
        <v>1.1548395268619061E-2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1.1040809855741609</v>
      </c>
      <c r="AP48">
        <f>(U48-T48)/(1000-U48)*AO48</f>
        <v>2.6261434500295118E-2</v>
      </c>
      <c r="AQ48">
        <f>(P48+273.15)</f>
        <v>305.81872406005857</v>
      </c>
      <c r="AR48">
        <f>(O48+273.15)</f>
        <v>299.93870582580564</v>
      </c>
      <c r="AS48">
        <f>(Y48*AK48+Z48*AL48)*AM48</f>
        <v>256.10806068178863</v>
      </c>
      <c r="AT48">
        <f>((AS48+0.00000010773*(AR48^4-AQ48^4))-AP48*44100)/(L48*0.92*2*29.3+0.00000043092*AQ48^3)</f>
        <v>-7.6145865907285524</v>
      </c>
      <c r="AU48">
        <f>0.61365*EXP(17.502*J48/(240.97+J48))</f>
        <v>4.9588262460613821</v>
      </c>
      <c r="AV48">
        <f>AU48*1000/AA48</f>
        <v>55.673666189053058</v>
      </c>
      <c r="AW48">
        <f>(AV48-U48)</f>
        <v>27.091575811245441</v>
      </c>
      <c r="AX48">
        <f>IF(D48,P48,(O48+P48)/2)</f>
        <v>29.728714942932129</v>
      </c>
      <c r="AY48">
        <f>0.61365*EXP(17.502*AX48/(240.97+AX48))</f>
        <v>4.1945108398710556</v>
      </c>
      <c r="AZ48">
        <f>IF(AW48&lt;&gt;0,(1000-(AV48+U48)/2)/AW48*AP48,0)</f>
        <v>0.92852096014572838</v>
      </c>
      <c r="BA48">
        <f>U48*AA48/1000</f>
        <v>2.5457928251299453</v>
      </c>
      <c r="BB48">
        <f>(AY48-BA48)</f>
        <v>1.6487180147411102</v>
      </c>
      <c r="BC48">
        <f>1/(1.6/F48+1.37/N48)</f>
        <v>0.59900446774413652</v>
      </c>
      <c r="BD48">
        <f>G48*AA48*0.001</f>
        <v>33.086619637084269</v>
      </c>
      <c r="BE48">
        <f>G48/S48</f>
        <v>0.95285772940652347</v>
      </c>
      <c r="BF48">
        <f>(1-AP48*AA48/AU48/F48)*100</f>
        <v>60.218657628374928</v>
      </c>
      <c r="BG48">
        <f>(S48-E48/(N48/1.35))</f>
        <v>389.52876649484551</v>
      </c>
      <c r="BH48">
        <f>E48*BF48/100/BG48</f>
        <v>1.5645622009315639E-3</v>
      </c>
    </row>
    <row r="49" spans="1:60" x14ac:dyDescent="0.25">
      <c r="A49" s="1" t="s">
        <v>1</v>
      </c>
      <c r="B49" s="1" t="s">
        <v>7378</v>
      </c>
      <c r="K49" s="1">
        <f t="shared" si="0"/>
        <v>2.72</v>
      </c>
    </row>
    <row r="50" spans="1:60" x14ac:dyDescent="0.25">
      <c r="A50" s="1" t="s">
        <v>1</v>
      </c>
      <c r="B50" s="1" t="s">
        <v>7373</v>
      </c>
      <c r="K50" s="1">
        <f t="shared" si="0"/>
        <v>2.72</v>
      </c>
    </row>
    <row r="51" spans="1:60" x14ac:dyDescent="0.25">
      <c r="A51" s="1">
        <v>12</v>
      </c>
      <c r="B51" s="1" t="s">
        <v>7377</v>
      </c>
      <c r="C51" s="1">
        <v>2714.0000215023756</v>
      </c>
      <c r="D51" s="1">
        <v>0</v>
      </c>
      <c r="E51">
        <f>(R51-S51*(1000-T51)/(1000-U51))*AO51</f>
        <v>0.97701835062817455</v>
      </c>
      <c r="F51">
        <f>IF(AZ51&lt;&gt;0,1/(1/AZ51-1/N51),0)</f>
        <v>6.6230925697051495</v>
      </c>
      <c r="G51">
        <f>((BC51-AP51/2)*S51-E51)/(BC51+AP51/2)</f>
        <v>383.44459256428411</v>
      </c>
      <c r="H51">
        <f>AP51*1000</f>
        <v>26.532092741997992</v>
      </c>
      <c r="I51">
        <f>(AU51-BA51)</f>
        <v>0.87829577734365216</v>
      </c>
      <c r="J51">
        <f>(P51+AT51*D51)</f>
        <v>26.372444152832031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26.969289779663086</v>
      </c>
      <c r="P51" s="1">
        <v>26.372444152832031</v>
      </c>
      <c r="Q51" s="1">
        <v>26.968610763549805</v>
      </c>
      <c r="R51" s="1">
        <v>400.00469970703125</v>
      </c>
      <c r="S51" s="1">
        <v>389.75430297851563</v>
      </c>
      <c r="T51" s="1">
        <v>5.5267601013183594</v>
      </c>
      <c r="U51" s="1">
        <v>28.862554550170898</v>
      </c>
      <c r="V51" s="1">
        <v>13.779966354370117</v>
      </c>
      <c r="W51" s="1">
        <v>71.9635009765625</v>
      </c>
      <c r="X51" s="1">
        <v>300.32986450195313</v>
      </c>
      <c r="Y51" s="1">
        <v>2001.557373046875</v>
      </c>
      <c r="Z51" s="1">
        <v>4.9451241493225098</v>
      </c>
      <c r="AA51" s="1">
        <v>89.078971862792969</v>
      </c>
      <c r="AB51" s="1">
        <v>7.1003437042236328</v>
      </c>
      <c r="AC51" s="1">
        <v>-0.24118627607822418</v>
      </c>
      <c r="AD51" s="1">
        <v>9.0359613299369812E-2</v>
      </c>
      <c r="AE51" s="1">
        <v>1.7503293231129646E-2</v>
      </c>
      <c r="AF51" s="1">
        <v>3.4818951040506363E-2</v>
      </c>
      <c r="AG51" s="1">
        <v>2.9391709249466658E-3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1.1041539136101215</v>
      </c>
      <c r="AP51">
        <f>(U51-T51)/(1000-U51)*AO51</f>
        <v>2.6532092741997991E-2</v>
      </c>
      <c r="AQ51">
        <f>(P51+273.15)</f>
        <v>299.52244415283201</v>
      </c>
      <c r="AR51">
        <f>(O51+273.15)</f>
        <v>300.11928977966306</v>
      </c>
      <c r="AS51">
        <f>(Y51*AK51+Z51*AL51)*AM51</f>
        <v>320.24917252937303</v>
      </c>
      <c r="AT51">
        <f>((AS51+0.00000010773*(AR51^4-AQ51^4))-AP51*44100)/(L51*0.92*2*29.3+0.00000043092*AQ51^3)</f>
        <v>-6.6389532530327111</v>
      </c>
      <c r="AU51">
        <f>0.61365*EXP(17.502*J51/(240.97+J51))</f>
        <v>3.4493424620066526</v>
      </c>
      <c r="AV51">
        <f>AU51*1000/AA51</f>
        <v>38.722297640790288</v>
      </c>
      <c r="AW51">
        <f>(AV51-U51)</f>
        <v>9.8597430906193892</v>
      </c>
      <c r="AX51">
        <f>IF(D51,P51,(O51+P51)/2)</f>
        <v>26.670866966247559</v>
      </c>
      <c r="AY51">
        <f>0.61365*EXP(17.502*AX51/(240.97+AX51))</f>
        <v>3.5105526675681831</v>
      </c>
      <c r="AZ51">
        <f>IF(AW51&lt;&gt;0,(1000-(AV51+U51)/2)/AW51*AP51,0)</f>
        <v>2.6000179440015372</v>
      </c>
      <c r="BA51">
        <f>U51*AA51/1000</f>
        <v>2.5710466846630005</v>
      </c>
      <c r="BB51">
        <f>(AY51-BA51)</f>
        <v>0.93950598290518261</v>
      </c>
      <c r="BC51">
        <f>1/(1.6/F51+1.37/N51)</f>
        <v>1.78047961243439</v>
      </c>
      <c r="BD51">
        <f>G51*AA51*0.001</f>
        <v>34.156850071973977</v>
      </c>
      <c r="BE51">
        <f>G51/S51</f>
        <v>0.98381105643731837</v>
      </c>
      <c r="BF51">
        <f>(1-AP51*AA51/AU51/F51)*100</f>
        <v>89.654545793111652</v>
      </c>
      <c r="BG51">
        <f>(S51-E51/(N51/1.35))</f>
        <v>389.4461563591662</v>
      </c>
      <c r="BH51">
        <f>E51*BF51/100/BG51</f>
        <v>2.2491976111922518E-3</v>
      </c>
    </row>
    <row r="52" spans="1:60" x14ac:dyDescent="0.25">
      <c r="A52" s="1" t="s">
        <v>1</v>
      </c>
      <c r="B52" s="1" t="s">
        <v>7376</v>
      </c>
      <c r="K52" s="1">
        <v>6.66</v>
      </c>
    </row>
    <row r="53" spans="1:60" x14ac:dyDescent="0.25">
      <c r="A53" s="1" t="s">
        <v>1</v>
      </c>
      <c r="B53" s="1" t="s">
        <v>7375</v>
      </c>
      <c r="K53" s="1">
        <v>6.66</v>
      </c>
    </row>
    <row r="54" spans="1:60" x14ac:dyDescent="0.25">
      <c r="A54" s="1" t="s">
        <v>1</v>
      </c>
      <c r="B54" s="1" t="s">
        <v>7374</v>
      </c>
    </row>
    <row r="55" spans="1:60" x14ac:dyDescent="0.25">
      <c r="A55" s="1" t="s">
        <v>1</v>
      </c>
      <c r="B55" s="1" t="s">
        <v>7373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9B0B-3C6B-4200-9688-5792AD6497A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7457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7456</v>
      </c>
    </row>
    <row r="12" spans="1:56" x14ac:dyDescent="0.25">
      <c r="A12" s="1" t="s">
        <v>1</v>
      </c>
      <c r="B12" s="1" t="s">
        <v>7455</v>
      </c>
    </row>
    <row r="13" spans="1:56" x14ac:dyDescent="0.25">
      <c r="A13" s="1" t="s">
        <v>1</v>
      </c>
      <c r="B13" s="1" t="s">
        <v>7454</v>
      </c>
    </row>
    <row r="14" spans="1:56" x14ac:dyDescent="0.25">
      <c r="A14" s="1" t="s">
        <v>1</v>
      </c>
      <c r="B14" s="1" t="s">
        <v>7453</v>
      </c>
    </row>
    <row r="15" spans="1:56" x14ac:dyDescent="0.25">
      <c r="A15" s="1" t="s">
        <v>1</v>
      </c>
      <c r="B15" s="1" t="s">
        <v>7452</v>
      </c>
    </row>
    <row r="16" spans="1:56" x14ac:dyDescent="0.25">
      <c r="A16" s="1" t="s">
        <v>1</v>
      </c>
      <c r="B16" s="1" t="s">
        <v>7451</v>
      </c>
    </row>
    <row r="17" spans="1:56" x14ac:dyDescent="0.25">
      <c r="A17" s="1" t="s">
        <v>1</v>
      </c>
      <c r="B17" s="1" t="s">
        <v>7450</v>
      </c>
    </row>
    <row r="18" spans="1:56" x14ac:dyDescent="0.25">
      <c r="A18" s="1">
        <v>1</v>
      </c>
      <c r="B18" s="1" t="s">
        <v>7449</v>
      </c>
      <c r="C18" s="1">
        <v>463.00002148002386</v>
      </c>
      <c r="D18" s="1">
        <v>0</v>
      </c>
      <c r="E18">
        <f>(R18-S18*(1000-T18)/(1000-U18))*AK18</f>
        <v>-1.7582473055928205</v>
      </c>
      <c r="F18">
        <f>IF(AV18&lt;&gt;0,1/(1/AV18-1/N18),0)</f>
        <v>2.4006027647187911</v>
      </c>
      <c r="G18">
        <f>((AY18-AL18/2)*S18-E18)/(AY18+AL18/2)</f>
        <v>386.28383296624548</v>
      </c>
      <c r="H18">
        <f>AL18*1000</f>
        <v>22.958697026492693</v>
      </c>
      <c r="I18">
        <f>(AQ18-AW18)</f>
        <v>1.2912546253670387</v>
      </c>
      <c r="J18">
        <f>(P18+AP18*D18)</f>
        <v>24.79713249206543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25.667242050170898</v>
      </c>
      <c r="P18" s="1">
        <v>24.79713249206543</v>
      </c>
      <c r="Q18" s="1">
        <v>25.722772598266602</v>
      </c>
      <c r="R18" s="1">
        <v>399.97317504882813</v>
      </c>
      <c r="S18" s="1">
        <v>393.37899780273438</v>
      </c>
      <c r="T18" s="1">
        <v>0.40644443035125732</v>
      </c>
      <c r="U18" s="1">
        <v>20.788938522338867</v>
      </c>
      <c r="V18" s="1">
        <v>1.0933616161346436</v>
      </c>
      <c r="W18" s="1">
        <v>55.923576354980469</v>
      </c>
      <c r="X18" s="1">
        <v>300.00958251953125</v>
      </c>
      <c r="Y18" s="1">
        <v>5.5523775517940521E-2</v>
      </c>
      <c r="Z18" s="1">
        <v>10.44382381439209</v>
      </c>
      <c r="AA18" s="1">
        <v>88.997718811035156</v>
      </c>
      <c r="AB18" s="1">
        <v>6.9478363990783691</v>
      </c>
      <c r="AC18" s="1">
        <v>-0.34557530283927917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1.1029764063218059</v>
      </c>
      <c r="AL18">
        <f>(U18-T18)/(1000-U18)*AK18</f>
        <v>2.2958697026492694E-2</v>
      </c>
      <c r="AM18">
        <f>(P18+273.15)</f>
        <v>297.94713249206541</v>
      </c>
      <c r="AN18">
        <f>(O18+273.15)</f>
        <v>298.81724205017088</v>
      </c>
      <c r="AO18">
        <f>(Y18*AG18+Z18*AH18)*AI18</f>
        <v>8.8838038843019884E-3</v>
      </c>
      <c r="AP18">
        <f>((AO18+0.00000010773*(AN18^4-AM18^4))-AL18*44100)/(L18*51.4+0.00000043092*AM18^3)</f>
        <v>-8.2577244593023469</v>
      </c>
      <c r="AQ18">
        <f>0.61365*EXP(17.502*J18/(240.97+J18))</f>
        <v>3.14142273035805</v>
      </c>
      <c r="AR18">
        <f>AQ18*1000/AA18</f>
        <v>35.29778934028738</v>
      </c>
      <c r="AS18">
        <f>(AR18-U18)</f>
        <v>14.508850817948513</v>
      </c>
      <c r="AT18">
        <f>IF(D18,P18,(O18+P18)/2)</f>
        <v>25.232187271118164</v>
      </c>
      <c r="AU18">
        <f>0.61365*EXP(17.502*AT18/(240.97+AT18))</f>
        <v>3.223960345964608</v>
      </c>
      <c r="AV18">
        <f>IF(AS18&lt;&gt;0,(1000-(AR18+U18)/2)/AS18*AL18,0)</f>
        <v>1.5380169119104101</v>
      </c>
      <c r="AW18">
        <f>U18*AA18/1000</f>
        <v>1.8501681049910113</v>
      </c>
      <c r="AX18">
        <f>(AU18-AW18)</f>
        <v>1.3737922409735968</v>
      </c>
      <c r="AY18">
        <f>1/(1.6/F18+1.37/N18)</f>
        <v>1.0136162044668406</v>
      </c>
      <c r="AZ18">
        <f>G18*AA18*0.001</f>
        <v>34.378379947578793</v>
      </c>
      <c r="BA18">
        <f>G18/S18</f>
        <v>0.98196353929386215</v>
      </c>
      <c r="BB18">
        <f>(1-AL18*AA18/AQ18/F18)*100</f>
        <v>72.905606860241221</v>
      </c>
      <c r="BC18">
        <f>(S18-E18/(N18/1.35))</f>
        <v>393.93354006169022</v>
      </c>
      <c r="BD18">
        <f>E18*BB18/100/BC18</f>
        <v>-3.2540028656751229E-3</v>
      </c>
    </row>
    <row r="19" spans="1:56" x14ac:dyDescent="0.25">
      <c r="A19" s="1" t="s">
        <v>1</v>
      </c>
      <c r="B19" s="1" t="s">
        <v>7448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7447</v>
      </c>
      <c r="K20" s="1">
        <f t="shared" si="0"/>
        <v>2.72</v>
      </c>
    </row>
    <row r="21" spans="1:56" x14ac:dyDescent="0.25">
      <c r="A21" s="1">
        <v>2</v>
      </c>
      <c r="B21" s="1" t="s">
        <v>7446</v>
      </c>
      <c r="C21" s="1">
        <v>666.00002148002386</v>
      </c>
      <c r="D21" s="1">
        <v>0</v>
      </c>
      <c r="E21">
        <f>(R21-S21*(1000-T21)/(1000-U21))*AK21</f>
        <v>-0.97217431217773786</v>
      </c>
      <c r="F21">
        <f>IF(AV21&lt;&gt;0,1/(1/AV21-1/N21),0)</f>
        <v>2.5582211775598411</v>
      </c>
      <c r="G21">
        <f>((AY21-AL21/2)*S21-E21)/(AY21+AL21/2)</f>
        <v>385.16221647416</v>
      </c>
      <c r="H21">
        <f>AL21*1000</f>
        <v>22.914259978451195</v>
      </c>
      <c r="I21">
        <f>(AQ21-AW21)</f>
        <v>1.23831736847212</v>
      </c>
      <c r="J21">
        <f>(P21+AP21*D21)</f>
        <v>24.533641815185547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25.793336868286133</v>
      </c>
      <c r="P21" s="1">
        <v>24.533641815185547</v>
      </c>
      <c r="Q21" s="1">
        <v>25.876640319824219</v>
      </c>
      <c r="R21" s="1">
        <v>399.94552612304688</v>
      </c>
      <c r="S21" s="1">
        <v>392.6690673828125</v>
      </c>
      <c r="T21" s="1">
        <v>0.48767998814582825</v>
      </c>
      <c r="U21" s="1">
        <v>20.830408096313477</v>
      </c>
      <c r="V21" s="1">
        <v>1.3022316694259644</v>
      </c>
      <c r="W21" s="1">
        <v>55.622570037841797</v>
      </c>
      <c r="X21" s="1">
        <v>300.00152587890625</v>
      </c>
      <c r="Y21" s="1">
        <v>23.79881477355957</v>
      </c>
      <c r="Z21" s="1">
        <v>10.422464370727539</v>
      </c>
      <c r="AA21" s="1">
        <v>89.005439758300781</v>
      </c>
      <c r="AB21" s="1">
        <v>6.6328859329223633</v>
      </c>
      <c r="AC21" s="1">
        <v>-0.34695899486541748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1.1029467863195079</v>
      </c>
      <c r="AL21">
        <f>(U21-T21)/(1000-U21)*AK21</f>
        <v>2.2914259978451194E-2</v>
      </c>
      <c r="AM21">
        <f>(P21+273.15)</f>
        <v>297.68364181518552</v>
      </c>
      <c r="AN21">
        <f>(O21+273.15)</f>
        <v>298.94333686828611</v>
      </c>
      <c r="AO21">
        <f>(Y21*AG21+Z21*AH21)*AI21</f>
        <v>3.8078102786583372</v>
      </c>
      <c r="AP21">
        <f>((AO21+0.00000010773*(AN21^4-AM21^4))-AL21*44100)/(L21*51.4+0.00000043092*AM21^3)</f>
        <v>-8.1756709132838949</v>
      </c>
      <c r="AQ21">
        <f>0.61365*EXP(17.502*J21/(240.97+J21))</f>
        <v>3.0923370014293701</v>
      </c>
      <c r="AR21">
        <f>AQ21*1000/AA21</f>
        <v>34.743236029469472</v>
      </c>
      <c r="AS21">
        <f>(AR21-U21)</f>
        <v>13.912827933155995</v>
      </c>
      <c r="AT21">
        <f>IF(D21,P21,(O21+P21)/2)</f>
        <v>25.16348934173584</v>
      </c>
      <c r="AU21">
        <f>0.61365*EXP(17.502*AT21/(240.97+AT21))</f>
        <v>3.2108024908281605</v>
      </c>
      <c r="AV21">
        <f>IF(AS21&lt;&gt;0,(1000-(AR21+U21)/2)/AS21*AL21,0)</f>
        <v>1.6012233904393356</v>
      </c>
      <c r="AW21">
        <f>U21*AA21/1000</f>
        <v>1.85401963295725</v>
      </c>
      <c r="AX21">
        <f>(AU21-AW21)</f>
        <v>1.3567828578709105</v>
      </c>
      <c r="AY21">
        <f>1/(1.6/F21+1.37/N21)</f>
        <v>1.0576392036115512</v>
      </c>
      <c r="AZ21">
        <f>G21*AA21*0.001</f>
        <v>34.281532455564452</v>
      </c>
      <c r="BA21">
        <f>G21/S21</f>
        <v>0.98088249996699106</v>
      </c>
      <c r="BB21">
        <f>(1-AL21*AA21/AQ21/F21)*100</f>
        <v>74.219135302798335</v>
      </c>
      <c r="BC21">
        <f>(S21-E21/(N21/1.35))</f>
        <v>392.97568621706807</v>
      </c>
      <c r="BD21">
        <f>E21*BB21/100/BC21</f>
        <v>-1.8360916296884778E-3</v>
      </c>
    </row>
    <row r="22" spans="1:56" x14ac:dyDescent="0.25">
      <c r="A22" s="1" t="s">
        <v>1</v>
      </c>
      <c r="B22" s="1" t="s">
        <v>7445</v>
      </c>
      <c r="K22" s="1">
        <f t="shared" si="0"/>
        <v>2.72</v>
      </c>
    </row>
    <row r="23" spans="1:56" x14ac:dyDescent="0.25">
      <c r="A23" s="1" t="s">
        <v>1</v>
      </c>
      <c r="B23" s="1" t="s">
        <v>7444</v>
      </c>
      <c r="K23" s="1">
        <f t="shared" si="0"/>
        <v>2.72</v>
      </c>
    </row>
    <row r="24" spans="1:56" x14ac:dyDescent="0.25">
      <c r="A24" s="1">
        <v>3</v>
      </c>
      <c r="B24" s="1" t="s">
        <v>7443</v>
      </c>
      <c r="C24" s="1">
        <v>869.00002148002386</v>
      </c>
      <c r="D24" s="1">
        <v>0</v>
      </c>
      <c r="E24">
        <f>(R24-S24*(1000-T24)/(1000-U24))*AK24</f>
        <v>-0.63075589283005418</v>
      </c>
      <c r="F24">
        <f>IF(AV24&lt;&gt;0,1/(1/AV24-1/N24),0)</f>
        <v>2.5264811078461062</v>
      </c>
      <c r="G24">
        <f>((AY24-AL24/2)*S24-E24)/(AY24+AL24/2)</f>
        <v>384.48249859862631</v>
      </c>
      <c r="H24">
        <f>AL24*1000</f>
        <v>22.833282971931734</v>
      </c>
      <c r="I24">
        <f>(AQ24-AW24)</f>
        <v>1.2436650064197445</v>
      </c>
      <c r="J24">
        <f>(P24+AP24*D24)</f>
        <v>24.576072692871094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25.892505645751953</v>
      </c>
      <c r="P24" s="1">
        <v>24.576072692871094</v>
      </c>
      <c r="Q24" s="1">
        <v>25.989446640014648</v>
      </c>
      <c r="R24" s="1">
        <v>399.88748168945313</v>
      </c>
      <c r="S24" s="1">
        <v>392.336181640625</v>
      </c>
      <c r="T24" s="1">
        <v>0.58406639099121094</v>
      </c>
      <c r="U24" s="1">
        <v>20.857067108154297</v>
      </c>
      <c r="V24" s="1">
        <v>1.5505878925323486</v>
      </c>
      <c r="W24" s="1">
        <v>55.37164306640625</v>
      </c>
      <c r="X24" s="1">
        <v>299.96136474609375</v>
      </c>
      <c r="Y24" s="1">
        <v>50.053462982177734</v>
      </c>
      <c r="Z24" s="1">
        <v>10.38947868347168</v>
      </c>
      <c r="AA24" s="1">
        <v>89.012077331542969</v>
      </c>
      <c r="AB24" s="1">
        <v>6.6015644073486328</v>
      </c>
      <c r="AC24" s="1">
        <v>-0.34786945581436157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1.1027991350959327</v>
      </c>
      <c r="AL24">
        <f>(U24-T24)/(1000-U24)*AK24</f>
        <v>2.2833282971931733E-2</v>
      </c>
      <c r="AM24">
        <f>(P24+273.15)</f>
        <v>297.72607269287107</v>
      </c>
      <c r="AN24">
        <f>(O24+273.15)</f>
        <v>299.04250564575193</v>
      </c>
      <c r="AO24">
        <f>(Y24*AG24+Z24*AH24)*AI24</f>
        <v>8.0085538981433047</v>
      </c>
      <c r="AP24">
        <f>((AO24+0.00000010773*(AN24^4-AM24^4))-AL24*44100)/(L24*51.4+0.00000043092*AM24^3)</f>
        <v>-8.1058771275498298</v>
      </c>
      <c r="AQ24">
        <f>0.61365*EXP(17.502*J24/(240.97+J24))</f>
        <v>3.100195876759956</v>
      </c>
      <c r="AR24">
        <f>AQ24*1000/AA24</f>
        <v>34.828935237773038</v>
      </c>
      <c r="AS24">
        <f>(AR24-U24)</f>
        <v>13.971868129618741</v>
      </c>
      <c r="AT24">
        <f>IF(D24,P24,(O24+P24)/2)</f>
        <v>25.234289169311523</v>
      </c>
      <c r="AU24">
        <f>0.61365*EXP(17.502*AT24/(240.97+AT24))</f>
        <v>3.2243636685303447</v>
      </c>
      <c r="AV24">
        <f>IF(AS24&lt;&gt;0,(1000-(AR24+U24)/2)/AS24*AL24,0)</f>
        <v>1.5887307009651359</v>
      </c>
      <c r="AW24">
        <f>U24*AA24/1000</f>
        <v>1.8565308703402115</v>
      </c>
      <c r="AX24">
        <f>(AU24-AW24)</f>
        <v>1.3678327981901333</v>
      </c>
      <c r="AY24">
        <f>1/(1.6/F24+1.37/N24)</f>
        <v>1.0489224526899281</v>
      </c>
      <c r="AZ24">
        <f>G24*AA24*0.001</f>
        <v>34.223585897885791</v>
      </c>
      <c r="BA24">
        <f>G24/S24</f>
        <v>0.97998226161768442</v>
      </c>
      <c r="BB24">
        <f>(1-AL24*AA24/AQ24/F24)*100</f>
        <v>74.051509062967497</v>
      </c>
      <c r="BC24">
        <f>(S24-E24/(N24/1.35))</f>
        <v>392.53511884163595</v>
      </c>
      <c r="BD24">
        <f>E24*BB24/100/BC24</f>
        <v>-1.1899171175374227E-3</v>
      </c>
    </row>
    <row r="25" spans="1:56" x14ac:dyDescent="0.25">
      <c r="A25" s="1" t="s">
        <v>1</v>
      </c>
      <c r="B25" s="1" t="s">
        <v>7442</v>
      </c>
      <c r="K25" s="1">
        <f t="shared" si="0"/>
        <v>2.72</v>
      </c>
    </row>
    <row r="26" spans="1:56" x14ac:dyDescent="0.25">
      <c r="A26" s="1" t="s">
        <v>1</v>
      </c>
      <c r="B26" s="1" t="s">
        <v>7441</v>
      </c>
      <c r="K26" s="1">
        <f t="shared" si="0"/>
        <v>2.72</v>
      </c>
    </row>
    <row r="27" spans="1:56" x14ac:dyDescent="0.25">
      <c r="A27" s="1">
        <v>4</v>
      </c>
      <c r="B27" s="1" t="s">
        <v>7440</v>
      </c>
      <c r="C27" s="1">
        <v>1072.0000214800239</v>
      </c>
      <c r="D27" s="1">
        <v>0</v>
      </c>
      <c r="E27">
        <f>(R27-S27*(1000-T27)/(1000-U27))*AK27</f>
        <v>2.4653031333364672E-2</v>
      </c>
      <c r="F27">
        <f>IF(AV27&lt;&gt;0,1/(1/AV27-1/N27),0)</f>
        <v>2.4875291948979195</v>
      </c>
      <c r="G27">
        <f>((AY27-AL27/2)*S27-E27)/(AY27+AL27/2)</f>
        <v>383.39854634486488</v>
      </c>
      <c r="H27">
        <f>AL27*1000</f>
        <v>22.840025596447848</v>
      </c>
      <c r="I27">
        <f>(AQ27-AW27)</f>
        <v>1.2560908630428063</v>
      </c>
      <c r="J27">
        <f>(P27+AP27*D27)</f>
        <v>24.69780158996582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25.986381530761719</v>
      </c>
      <c r="P27" s="1">
        <v>24.69780158996582</v>
      </c>
      <c r="Q27" s="1">
        <v>26.089797973632813</v>
      </c>
      <c r="R27" s="1">
        <v>400.09170532226563</v>
      </c>
      <c r="S27" s="1">
        <v>391.95162963867188</v>
      </c>
      <c r="T27" s="1">
        <v>0.69438868761062622</v>
      </c>
      <c r="U27" s="1">
        <v>20.97108268737793</v>
      </c>
      <c r="V27" s="1">
        <v>1.83332359790802</v>
      </c>
      <c r="W27" s="1">
        <v>55.367813110351563</v>
      </c>
      <c r="X27" s="1">
        <v>299.96035766601563</v>
      </c>
      <c r="Y27" s="1">
        <v>101.18247985839844</v>
      </c>
      <c r="Z27" s="1">
        <v>10.523187637329102</v>
      </c>
      <c r="AA27" s="1">
        <v>89.015342712402344</v>
      </c>
      <c r="AB27" s="1">
        <v>6.6605825424194336</v>
      </c>
      <c r="AC27" s="1">
        <v>-0.35071730613708496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1.1027954325956455</v>
      </c>
      <c r="AL27">
        <f>(U27-T27)/(1000-U27)*AK27</f>
        <v>2.2840025596447849E-2</v>
      </c>
      <c r="AM27">
        <f>(P27+273.15)</f>
        <v>297.8478015899658</v>
      </c>
      <c r="AN27">
        <f>(O27+273.15)</f>
        <v>299.1363815307617</v>
      </c>
      <c r="AO27">
        <f>(Y27*AG27+Z27*AH27)*AI27</f>
        <v>16.189196415487004</v>
      </c>
      <c r="AP27">
        <f>((AO27+0.00000010773*(AN27^4-AM27^4))-AL27*44100)/(L27*51.4+0.00000043092*AM27^3)</f>
        <v>-8.0424990361349842</v>
      </c>
      <c r="AQ27">
        <f>0.61365*EXP(17.502*J27/(240.97+J27))</f>
        <v>3.1228389755098802</v>
      </c>
      <c r="AR27">
        <f>AQ27*1000/AA27</f>
        <v>35.082030584316122</v>
      </c>
      <c r="AS27">
        <f>(AR27-U27)</f>
        <v>14.110947896938193</v>
      </c>
      <c r="AT27">
        <f>IF(D27,P27,(O27+P27)/2)</f>
        <v>25.34209156036377</v>
      </c>
      <c r="AU27">
        <f>0.61365*EXP(17.502*AT27/(240.97+AT27))</f>
        <v>3.2451085273303644</v>
      </c>
      <c r="AV27">
        <f>IF(AS27&lt;&gt;0,(1000-(AR27+U27)/2)/AS27*AL27,0)</f>
        <v>1.5732393378280254</v>
      </c>
      <c r="AW27">
        <f>U27*AA27/1000</f>
        <v>1.866748112467074</v>
      </c>
      <c r="AX27">
        <f>(AU27-AW27)</f>
        <v>1.3783604148632904</v>
      </c>
      <c r="AY27">
        <f>1/(1.6/F27+1.37/N27)</f>
        <v>1.0381241078991599</v>
      </c>
      <c r="AZ27">
        <f>G27*AA27*0.001</f>
        <v>34.12835299832502</v>
      </c>
      <c r="BA27">
        <f>G27/S27</f>
        <v>0.9781782172925475</v>
      </c>
      <c r="BB27">
        <f>(1-AL27*AA27/AQ27/F27)*100</f>
        <v>73.827592299551441</v>
      </c>
      <c r="BC27">
        <f>(S27-E27/(N27/1.35))</f>
        <v>391.94385419795759</v>
      </c>
      <c r="BD27">
        <f>E27*BB27/100/BC27</f>
        <v>4.6437108956642966E-5</v>
      </c>
    </row>
    <row r="28" spans="1:56" x14ac:dyDescent="0.25">
      <c r="A28" s="1" t="s">
        <v>1</v>
      </c>
      <c r="B28" s="1" t="s">
        <v>7439</v>
      </c>
      <c r="K28" s="1">
        <f t="shared" si="0"/>
        <v>2.72</v>
      </c>
    </row>
    <row r="29" spans="1:56" x14ac:dyDescent="0.25">
      <c r="A29" s="1" t="s">
        <v>1</v>
      </c>
      <c r="B29" s="1" t="s">
        <v>7438</v>
      </c>
      <c r="K29" s="1">
        <f t="shared" si="0"/>
        <v>2.72</v>
      </c>
    </row>
    <row r="30" spans="1:56" x14ac:dyDescent="0.25">
      <c r="A30" s="1">
        <v>5</v>
      </c>
      <c r="B30" s="1" t="s">
        <v>7437</v>
      </c>
      <c r="C30" s="1">
        <v>1275.0000214800239</v>
      </c>
      <c r="D30" s="1">
        <v>0</v>
      </c>
      <c r="E30">
        <f>(R30-S30*(1000-T30)/(1000-U30))*AK30</f>
        <v>0.53520631687030451</v>
      </c>
      <c r="F30">
        <f>IF(AV30&lt;&gt;0,1/(1/AV30-1/N30),0)</f>
        <v>2.4615855883101845</v>
      </c>
      <c r="G30">
        <f>((AY30-AL30/2)*S30-E30)/(AY30+AL30/2)</f>
        <v>382.28979883572509</v>
      </c>
      <c r="H30">
        <f>AL30*1000</f>
        <v>22.816405871858453</v>
      </c>
      <c r="I30">
        <f>(AQ30-AW30)</f>
        <v>1.26310292552737</v>
      </c>
      <c r="J30">
        <f>(P30+AP30*D30)</f>
        <v>24.784934997558594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26.084444046020508</v>
      </c>
      <c r="P30" s="1">
        <v>24.784934997558594</v>
      </c>
      <c r="Q30" s="1">
        <v>26.188444137573242</v>
      </c>
      <c r="R30" s="1">
        <v>399.95355224609375</v>
      </c>
      <c r="S30" s="1">
        <v>391.37075805664063</v>
      </c>
      <c r="T30" s="1">
        <v>0.81920576095581055</v>
      </c>
      <c r="U30" s="1">
        <v>21.073215484619141</v>
      </c>
      <c r="V30" s="1">
        <v>2.150576114654541</v>
      </c>
      <c r="W30" s="1">
        <v>55.321331024169922</v>
      </c>
      <c r="X30" s="1">
        <v>299.9544677734375</v>
      </c>
      <c r="Y30" s="1">
        <v>150.56317138671875</v>
      </c>
      <c r="Z30" s="1">
        <v>10.374482154846191</v>
      </c>
      <c r="AA30" s="1">
        <v>89.024505615234375</v>
      </c>
      <c r="AB30" s="1">
        <v>6.6243762969970703</v>
      </c>
      <c r="AC30" s="1">
        <v>-0.35313457250595093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1.1027737785788141</v>
      </c>
      <c r="AL30">
        <f>(U30-T30)/(1000-U30)*AK30</f>
        <v>2.2816405871858455E-2</v>
      </c>
      <c r="AM30">
        <f>(P30+273.15)</f>
        <v>297.93493499755857</v>
      </c>
      <c r="AN30">
        <f>(O30+273.15)</f>
        <v>299.23444404602049</v>
      </c>
      <c r="AO30">
        <f>(Y30*AG30+Z30*AH30)*AI30</f>
        <v>24.090106883419139</v>
      </c>
      <c r="AP30">
        <f>((AO30+0.00000010773*(AN30^4-AM30^4))-AL30*44100)/(L30*51.4+0.00000043092*AM30^3)</f>
        <v>-7.9670298406479994</v>
      </c>
      <c r="AQ30">
        <f>0.61365*EXP(17.502*J30/(240.97+J30))</f>
        <v>3.1391355157688907</v>
      </c>
      <c r="AR30">
        <f>AQ30*1000/AA30</f>
        <v>35.261476534745334</v>
      </c>
      <c r="AS30">
        <f>(AR30-U30)</f>
        <v>14.188261050126194</v>
      </c>
      <c r="AT30">
        <f>IF(D30,P30,(O30+P30)/2)</f>
        <v>25.434689521789551</v>
      </c>
      <c r="AU30">
        <f>0.61365*EXP(17.502*AT30/(240.97+AT30))</f>
        <v>3.2630205403737982</v>
      </c>
      <c r="AV30">
        <f>IF(AS30&lt;&gt;0,(1000-(AR30+U30)/2)/AS30*AL30,0)</f>
        <v>1.5628221241933842</v>
      </c>
      <c r="AW30">
        <f>U30*AA30/1000</f>
        <v>1.8760325902415207</v>
      </c>
      <c r="AX30">
        <f>(AU30-AW30)</f>
        <v>1.3869879501322775</v>
      </c>
      <c r="AY30">
        <f>1/(1.6/F30+1.37/N30)</f>
        <v>1.0308693966889835</v>
      </c>
      <c r="AZ30">
        <f>G30*AA30*0.001</f>
        <v>34.033160343097826</v>
      </c>
      <c r="BA30">
        <f>G30/S30</f>
        <v>0.97679704210399565</v>
      </c>
      <c r="BB30">
        <f>(1-AL30*AA30/AQ30/F30)*100</f>
        <v>73.713558423402262</v>
      </c>
      <c r="BC30">
        <f>(S30-E30/(N30/1.35))</f>
        <v>391.20195670598844</v>
      </c>
      <c r="BD30">
        <f>E30*BB30/100/BC30</f>
        <v>1.0084806947129774E-3</v>
      </c>
    </row>
    <row r="31" spans="1:56" x14ac:dyDescent="0.25">
      <c r="A31" s="1" t="s">
        <v>1</v>
      </c>
      <c r="B31" s="1" t="s">
        <v>7436</v>
      </c>
      <c r="K31" s="1">
        <f t="shared" si="0"/>
        <v>2.72</v>
      </c>
    </row>
    <row r="32" spans="1:56" x14ac:dyDescent="0.25">
      <c r="A32" s="1" t="s">
        <v>1</v>
      </c>
      <c r="B32" s="1" t="s">
        <v>7435</v>
      </c>
      <c r="K32" s="1">
        <f t="shared" si="0"/>
        <v>2.72</v>
      </c>
    </row>
    <row r="33" spans="1:56" x14ac:dyDescent="0.25">
      <c r="A33" s="1">
        <v>6</v>
      </c>
      <c r="B33" s="1" t="s">
        <v>7434</v>
      </c>
      <c r="C33" s="1">
        <v>1478.0000214800239</v>
      </c>
      <c r="D33" s="1">
        <v>0</v>
      </c>
      <c r="E33">
        <f>(R33-S33*(1000-T33)/(1000-U33))*AK33</f>
        <v>1.1142335007009267</v>
      </c>
      <c r="F33">
        <f>IF(AV33&lt;&gt;0,1/(1/AV33-1/N33),0)</f>
        <v>2.4048251165385688</v>
      </c>
      <c r="G33">
        <f>((AY33-AL33/2)*S33-E33)/(AY33+AL33/2)</f>
        <v>381.1373046084625</v>
      </c>
      <c r="H33">
        <f>AL33*1000</f>
        <v>22.88026853258005</v>
      </c>
      <c r="I33">
        <f>(AQ33-AW33)</f>
        <v>1.2852630859971002</v>
      </c>
      <c r="J33">
        <f>(P33+AP33*D33)</f>
        <v>24.991586685180664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26.19049072265625</v>
      </c>
      <c r="P33" s="1">
        <v>24.991586685180664</v>
      </c>
      <c r="Q33" s="1">
        <v>26.2886962890625</v>
      </c>
      <c r="R33" s="1">
        <v>400.05990600585938</v>
      </c>
      <c r="S33" s="1">
        <v>390.93893432617188</v>
      </c>
      <c r="T33" s="1">
        <v>0.95535975694656372</v>
      </c>
      <c r="U33" s="1">
        <v>21.260848999023438</v>
      </c>
      <c r="V33" s="1">
        <v>2.4924442768096924</v>
      </c>
      <c r="W33" s="1">
        <v>55.467563629150391</v>
      </c>
      <c r="X33" s="1">
        <v>299.97393798828125</v>
      </c>
      <c r="Y33" s="1">
        <v>300.13677978515625</v>
      </c>
      <c r="Z33" s="1">
        <v>10.428123474121094</v>
      </c>
      <c r="AA33" s="1">
        <v>89.028427124023438</v>
      </c>
      <c r="AB33" s="1">
        <v>6.6058626174926758</v>
      </c>
      <c r="AC33" s="1">
        <v>-0.36203521490097046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1.1028453602510337</v>
      </c>
      <c r="AL33">
        <f>(U33-T33)/(1000-U33)*AK33</f>
        <v>2.2880268532580052E-2</v>
      </c>
      <c r="AM33">
        <f>(P33+273.15)</f>
        <v>298.14158668518064</v>
      </c>
      <c r="AN33">
        <f>(O33+273.15)</f>
        <v>299.34049072265623</v>
      </c>
      <c r="AO33">
        <f>(Y33*AG33+Z33*AH33)*AI33</f>
        <v>48.021883692252231</v>
      </c>
      <c r="AP33">
        <f>((AO33+0.00000010773*(AN33^4-AM33^4))-AL33*44100)/(L33*51.4+0.00000043092*AM33^3)</f>
        <v>-7.8009019845135121</v>
      </c>
      <c r="AQ33">
        <f>0.61365*EXP(17.502*J33/(240.97+J33))</f>
        <v>3.178083031701525</v>
      </c>
      <c r="AR33">
        <f>AQ33*1000/AA33</f>
        <v>35.697396150492594</v>
      </c>
      <c r="AS33">
        <f>(AR33-U33)</f>
        <v>14.436547151469156</v>
      </c>
      <c r="AT33">
        <f>IF(D33,P33,(O33+P33)/2)</f>
        <v>25.591038703918457</v>
      </c>
      <c r="AU33">
        <f>0.61365*EXP(17.502*AT33/(240.97+AT33))</f>
        <v>3.2934605954114269</v>
      </c>
      <c r="AV33">
        <f>IF(AS33&lt;&gt;0,(1000-(AR33+U33)/2)/AS33*AL33,0)</f>
        <v>1.5397489667905249</v>
      </c>
      <c r="AW33">
        <f>U33*AA33/1000</f>
        <v>1.8928199457044248</v>
      </c>
      <c r="AX33">
        <f>(AU33-AW33)</f>
        <v>1.4006406497070021</v>
      </c>
      <c r="AY33">
        <f>1/(1.6/F33+1.37/N33)</f>
        <v>1.0148199457028619</v>
      </c>
      <c r="AZ33">
        <f>G33*AA33*0.001</f>
        <v>33.932054747581226</v>
      </c>
      <c r="BA33">
        <f>G33/S33</f>
        <v>0.97492797760191474</v>
      </c>
      <c r="BB33">
        <f>(1-AL33*AA33/AQ33/F33)*100</f>
        <v>73.34730808292413</v>
      </c>
      <c r="BC33">
        <f>(S33-E33/(N33/1.35))</f>
        <v>390.58751074627077</v>
      </c>
      <c r="BD33">
        <f>E33*BB33/100/BC33</f>
        <v>2.0923871246184295E-3</v>
      </c>
    </row>
    <row r="34" spans="1:56" x14ac:dyDescent="0.25">
      <c r="A34" s="1" t="s">
        <v>1</v>
      </c>
      <c r="B34" s="1" t="s">
        <v>7433</v>
      </c>
      <c r="K34" s="1">
        <f t="shared" si="0"/>
        <v>2.72</v>
      </c>
    </row>
    <row r="35" spans="1:56" x14ac:dyDescent="0.25">
      <c r="A35" s="1" t="s">
        <v>1</v>
      </c>
      <c r="B35" s="1" t="s">
        <v>7432</v>
      </c>
      <c r="K35" s="1">
        <f t="shared" si="0"/>
        <v>2.72</v>
      </c>
    </row>
    <row r="36" spans="1:56" x14ac:dyDescent="0.25">
      <c r="A36" s="1">
        <v>7</v>
      </c>
      <c r="B36" s="1" t="s">
        <v>7431</v>
      </c>
      <c r="C36" s="1">
        <v>1681.0000214800239</v>
      </c>
      <c r="D36" s="1">
        <v>0</v>
      </c>
      <c r="E36">
        <f>(R36-S36*(1000-T36)/(1000-U36))*AK36</f>
        <v>1.1216157976625336</v>
      </c>
      <c r="F36">
        <f>IF(AV36&lt;&gt;0,1/(1/AV36-1/N36),0)</f>
        <v>2.4512639542688586</v>
      </c>
      <c r="G36">
        <f>((AY36-AL36/2)*S36-E36)/(AY36+AL36/2)</f>
        <v>381.12756590695079</v>
      </c>
      <c r="H36">
        <f>AL36*1000</f>
        <v>23.09933704242551</v>
      </c>
      <c r="I36">
        <f>(AQ36-AW36)</f>
        <v>1.2815404014582723</v>
      </c>
      <c r="J36">
        <f>(P36+AP36*D36)</f>
        <v>25.129037857055664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26.298469543457031</v>
      </c>
      <c r="P36" s="1">
        <v>25.129037857055664</v>
      </c>
      <c r="Q36" s="1">
        <v>26.389450073242188</v>
      </c>
      <c r="R36" s="1">
        <v>400.0968017578125</v>
      </c>
      <c r="S36" s="1">
        <v>390.89263916015625</v>
      </c>
      <c r="T36" s="1">
        <v>1.1016999483108521</v>
      </c>
      <c r="U36" s="1">
        <v>21.594202041625977</v>
      </c>
      <c r="V36" s="1">
        <v>2.8562314510345459</v>
      </c>
      <c r="W36" s="1">
        <v>55.984428405761719</v>
      </c>
      <c r="X36" s="1">
        <v>299.9801025390625</v>
      </c>
      <c r="Y36" s="1">
        <v>501.11007690429688</v>
      </c>
      <c r="Z36" s="1">
        <v>10.598272323608398</v>
      </c>
      <c r="AA36" s="1">
        <v>89.036918640136719</v>
      </c>
      <c r="AB36" s="1">
        <v>6.5857348442077637</v>
      </c>
      <c r="AC36" s="1">
        <v>-0.36234784126281738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1.1028680240406707</v>
      </c>
      <c r="AL36">
        <f>(U36-T36)/(1000-U36)*AK36</f>
        <v>2.3099337042425512E-2</v>
      </c>
      <c r="AM36">
        <f>(P36+273.15)</f>
        <v>298.27903785705564</v>
      </c>
      <c r="AN36">
        <f>(O36+273.15)</f>
        <v>299.44846954345701</v>
      </c>
      <c r="AO36">
        <f>(Y36*AG36+Z36*AH36)*AI36</f>
        <v>80.177610512578212</v>
      </c>
      <c r="AP36">
        <f>((AO36+0.00000010773*(AN36^4-AM36^4))-AL36*44100)/(L36*51.4+0.00000043092*AM36^3)</f>
        <v>-7.617305974042349</v>
      </c>
      <c r="AQ36">
        <f>0.61365*EXP(17.502*J36/(240.97+J36))</f>
        <v>3.2042216117371987</v>
      </c>
      <c r="AR36">
        <f>AQ36*1000/AA36</f>
        <v>35.987561796559923</v>
      </c>
      <c r="AS36">
        <f>(AR36-U36)</f>
        <v>14.393359754933947</v>
      </c>
      <c r="AT36">
        <f>IF(D36,P36,(O36+P36)/2)</f>
        <v>25.713753700256348</v>
      </c>
      <c r="AU36">
        <f>0.61365*EXP(17.502*AT36/(240.97+AT36))</f>
        <v>3.317525791981784</v>
      </c>
      <c r="AV36">
        <f>IF(AS36&lt;&gt;0,(1000-(AR36+U36)/2)/AS36*AL36,0)</f>
        <v>1.5586553201754987</v>
      </c>
      <c r="AW36">
        <f>U36*AA36/1000</f>
        <v>1.9226812102789264</v>
      </c>
      <c r="AX36">
        <f>(AU36-AW36)</f>
        <v>1.3948445817028576</v>
      </c>
      <c r="AY36">
        <f>1/(1.6/F36+1.37/N36)</f>
        <v>1.0279690686981025</v>
      </c>
      <c r="AZ36">
        <f>G36*AA36*0.001</f>
        <v>33.934424077170526</v>
      </c>
      <c r="BA36">
        <f>G36/S36</f>
        <v>0.9750185286830011</v>
      </c>
      <c r="BB36">
        <f>(1-AL36*AA36/AQ36/F36)*100</f>
        <v>73.814732608449816</v>
      </c>
      <c r="BC36">
        <f>(S36-E36/(N36/1.35))</f>
        <v>390.53888724133469</v>
      </c>
      <c r="BD36">
        <f>E36*BB36/100/BC36</f>
        <v>2.119936654162474E-3</v>
      </c>
    </row>
    <row r="37" spans="1:56" x14ac:dyDescent="0.25">
      <c r="A37" s="1" t="s">
        <v>1</v>
      </c>
      <c r="B37" s="1" t="s">
        <v>7430</v>
      </c>
      <c r="K37" s="1">
        <f t="shared" si="0"/>
        <v>2.72</v>
      </c>
    </row>
    <row r="38" spans="1:56" x14ac:dyDescent="0.25">
      <c r="A38" s="1" t="s">
        <v>1</v>
      </c>
      <c r="B38" s="1" t="s">
        <v>7429</v>
      </c>
      <c r="K38" s="1">
        <f t="shared" si="0"/>
        <v>2.72</v>
      </c>
    </row>
    <row r="39" spans="1:56" x14ac:dyDescent="0.25">
      <c r="A39" s="1">
        <v>8</v>
      </c>
      <c r="B39" s="1" t="s">
        <v>7428</v>
      </c>
      <c r="C39" s="1">
        <v>1884.0000214800239</v>
      </c>
      <c r="D39" s="1">
        <v>0</v>
      </c>
      <c r="E39">
        <f>(R39-S39*(1000-T39)/(1000-U39))*AK39</f>
        <v>0.52147781849140074</v>
      </c>
      <c r="F39">
        <f>IF(AV39&lt;&gt;0,1/(1/AV39-1/N39),0)</f>
        <v>2.3326627308348193</v>
      </c>
      <c r="G39">
        <f>((AY39-AL39/2)*S39-E39)/(AY39+AL39/2)</f>
        <v>381.9501567187512</v>
      </c>
      <c r="H39">
        <f>AL39*1000</f>
        <v>23.04122363211145</v>
      </c>
      <c r="I39">
        <f>(AQ39-AW39)</f>
        <v>1.3193720603727908</v>
      </c>
      <c r="J39">
        <f>(P39+AP39*D39)</f>
        <v>25.368135452270508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26.422416687011719</v>
      </c>
      <c r="P39" s="1">
        <v>25.368135452270508</v>
      </c>
      <c r="Q39" s="1">
        <v>26.506732940673828</v>
      </c>
      <c r="R39" s="1">
        <v>400.08831787109375</v>
      </c>
      <c r="S39" s="1">
        <v>391.43792724609375</v>
      </c>
      <c r="T39" s="1">
        <v>1.2446180582046509</v>
      </c>
      <c r="U39" s="1">
        <v>21.682756423950195</v>
      </c>
      <c r="V39" s="1">
        <v>3.2035717964172363</v>
      </c>
      <c r="W39" s="1">
        <v>55.810104370117188</v>
      </c>
      <c r="X39" s="1">
        <v>299.99417114257813</v>
      </c>
      <c r="Y39" s="1">
        <v>751.4578857421875</v>
      </c>
      <c r="Z39" s="1">
        <v>10.526674270629883</v>
      </c>
      <c r="AA39" s="1">
        <v>89.046134948730469</v>
      </c>
      <c r="AB39" s="1">
        <v>6.6464066505432129</v>
      </c>
      <c r="AC39" s="1">
        <v>-0.3598540723323822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1.1029197468477134</v>
      </c>
      <c r="AL39">
        <f>(U39-T39)/(1000-U39)*AK39</f>
        <v>2.304122363211145E-2</v>
      </c>
      <c r="AM39">
        <f>(P39+273.15)</f>
        <v>298.51813545227049</v>
      </c>
      <c r="AN39">
        <f>(O39+273.15)</f>
        <v>299.5724166870117</v>
      </c>
      <c r="AO39">
        <f>(Y39*AG39+Z39*AH39)*AI39</f>
        <v>120.23325903132718</v>
      </c>
      <c r="AP39">
        <f>((AO39+0.00000010773*(AN39^4-AM39^4))-AL39*44100)/(L39*51.4+0.00000043092*AM39^3)</f>
        <v>-7.275442054059222</v>
      </c>
      <c r="AQ39">
        <f>0.61365*EXP(17.502*J39/(240.97+J39))</f>
        <v>3.2501377149603123</v>
      </c>
      <c r="AR39">
        <f>AQ39*1000/AA39</f>
        <v>36.499481048016555</v>
      </c>
      <c r="AS39">
        <f>(AR39-U39)</f>
        <v>14.81672462406636</v>
      </c>
      <c r="AT39">
        <f>IF(D39,P39,(O39+P39)/2)</f>
        <v>25.895276069641113</v>
      </c>
      <c r="AU39">
        <f>0.61365*EXP(17.502*AT39/(240.97+AT39))</f>
        <v>3.3534051316535494</v>
      </c>
      <c r="AV39">
        <f>IF(AS39&lt;&gt;0,(1000-(AR39+U39)/2)/AS39*AL39,0)</f>
        <v>1.5098430474486191</v>
      </c>
      <c r="AW39">
        <f>U39*AA39/1000</f>
        <v>1.9307656545875216</v>
      </c>
      <c r="AX39">
        <f>(AU39-AW39)</f>
        <v>1.4226394770660278</v>
      </c>
      <c r="AY39">
        <f>1/(1.6/F39+1.37/N39)</f>
        <v>0.99405668484850318</v>
      </c>
      <c r="AZ39">
        <f>G39*AA39*0.001</f>
        <v>34.01118519886667</v>
      </c>
      <c r="BA39">
        <f>G39/S39</f>
        <v>0.97576174952158468</v>
      </c>
      <c r="BB39">
        <f>(1-AL39*AA39/AQ39/F39)*100</f>
        <v>72.937563243856502</v>
      </c>
      <c r="BC39">
        <f>(S39-E39/(N39/1.35))</f>
        <v>391.27345579401663</v>
      </c>
      <c r="BD39">
        <f>E39*BB39/100/BC39</f>
        <v>9.7209051120780124E-4</v>
      </c>
    </row>
    <row r="40" spans="1:56" x14ac:dyDescent="0.25">
      <c r="A40" s="1" t="s">
        <v>1</v>
      </c>
      <c r="B40" s="1" t="s">
        <v>7427</v>
      </c>
      <c r="K40" s="1">
        <f t="shared" si="0"/>
        <v>2.72</v>
      </c>
    </row>
    <row r="41" spans="1:56" x14ac:dyDescent="0.25">
      <c r="A41" s="1" t="s">
        <v>1</v>
      </c>
      <c r="B41" s="1" t="s">
        <v>7426</v>
      </c>
      <c r="K41" s="1">
        <f t="shared" si="0"/>
        <v>2.72</v>
      </c>
    </row>
    <row r="42" spans="1:56" x14ac:dyDescent="0.25">
      <c r="A42" s="1">
        <v>9</v>
      </c>
      <c r="B42" s="1" t="s">
        <v>7425</v>
      </c>
      <c r="C42" s="1">
        <v>2087.0000214800239</v>
      </c>
      <c r="D42" s="1">
        <v>0</v>
      </c>
      <c r="E42">
        <f>(R42-S42*(1000-T42)/(1000-U42))*AK42</f>
        <v>-0.14081821688799021</v>
      </c>
      <c r="F42">
        <f>IF(AV42&lt;&gt;0,1/(1/AV42-1/N42),0)</f>
        <v>1.8391115647989953</v>
      </c>
      <c r="G42">
        <f>((AY42-AL42/2)*S42-E42)/(AY42+AL42/2)</f>
        <v>381.96537674909371</v>
      </c>
      <c r="H42">
        <f>AL42*1000</f>
        <v>22.424264388844627</v>
      </c>
      <c r="I42">
        <f>(AQ42-AW42)</f>
        <v>1.5062560118218777</v>
      </c>
      <c r="J42">
        <f>(P42+AP42*D42)</f>
        <v>26.141435623168945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26.560335159301758</v>
      </c>
      <c r="P42" s="1">
        <v>26.141435623168945</v>
      </c>
      <c r="Q42" s="1">
        <v>26.627130508422852</v>
      </c>
      <c r="R42" s="1">
        <v>399.97134399414063</v>
      </c>
      <c r="S42" s="1">
        <v>392.12652587890625</v>
      </c>
      <c r="T42" s="1">
        <v>1.3949648141860962</v>
      </c>
      <c r="U42" s="1">
        <v>21.29347038269043</v>
      </c>
      <c r="V42" s="1">
        <v>3.5619375705718994</v>
      </c>
      <c r="W42" s="1">
        <v>54.371273040771484</v>
      </c>
      <c r="X42" s="1">
        <v>299.99853515625</v>
      </c>
      <c r="Y42" s="1">
        <v>999.606689453125</v>
      </c>
      <c r="Z42" s="1">
        <v>10.457584381103516</v>
      </c>
      <c r="AA42" s="1">
        <v>89.0576171875</v>
      </c>
      <c r="AB42" s="1">
        <v>6.7477035522460938</v>
      </c>
      <c r="AC42" s="1">
        <v>-0.33735623955726624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1.1029357910156248</v>
      </c>
      <c r="AL42">
        <f>(U42-T42)/(1000-U42)*AK42</f>
        <v>2.2424264388844626E-2</v>
      </c>
      <c r="AM42">
        <f>(P42+273.15)</f>
        <v>299.29143562316892</v>
      </c>
      <c r="AN42">
        <f>(O42+273.15)</f>
        <v>299.71033515930174</v>
      </c>
      <c r="AO42">
        <f>(Y42*AG42+Z42*AH42)*AI42</f>
        <v>159.9370667376279</v>
      </c>
      <c r="AP42">
        <f>((AO42+0.00000010773*(AN42^4-AM42^4))-AL42*44100)/(L42*51.4+0.00000043092*AM42^3)</f>
        <v>-6.7796983829506434</v>
      </c>
      <c r="AQ42">
        <f>0.61365*EXP(17.502*J42/(240.97+J42))</f>
        <v>3.4026017457568911</v>
      </c>
      <c r="AR42">
        <f>AQ42*1000/AA42</f>
        <v>38.20674584851205</v>
      </c>
      <c r="AS42">
        <f>(AR42-U42)</f>
        <v>16.91327546582162</v>
      </c>
      <c r="AT42">
        <f>IF(D42,P42,(O42+P42)/2)</f>
        <v>26.350885391235352</v>
      </c>
      <c r="AU42">
        <f>0.61365*EXP(17.502*AT42/(240.97+AT42))</f>
        <v>3.4449568143278908</v>
      </c>
      <c r="AV42">
        <f>IF(AS42&lt;&gt;0,(1000-(AR42+U42)/2)/AS42*AL42,0)</f>
        <v>1.286394237640754</v>
      </c>
      <c r="AW42">
        <f>U42*AA42/1000</f>
        <v>1.8963457339350134</v>
      </c>
      <c r="AX42">
        <f>(AU42-AW42)</f>
        <v>1.5486110803928774</v>
      </c>
      <c r="AY42">
        <f>1/(1.6/F42+1.37/N42)</f>
        <v>0.8402989088072349</v>
      </c>
      <c r="AZ42">
        <f>G42*AA42*0.001</f>
        <v>34.016926301400005</v>
      </c>
      <c r="BA42">
        <f>G42/S42</f>
        <v>0.97408706512002086</v>
      </c>
      <c r="BB42">
        <f>(1-AL42*AA42/AQ42/F42)*100</f>
        <v>68.086820098738954</v>
      </c>
      <c r="BC42">
        <f>(S42-E42/(N42/1.35))</f>
        <v>392.17093922840877</v>
      </c>
      <c r="BD42">
        <f>E42*BB42/100/BC42</f>
        <v>-2.4448177161576001E-4</v>
      </c>
    </row>
    <row r="43" spans="1:56" x14ac:dyDescent="0.25">
      <c r="A43" s="1" t="s">
        <v>1</v>
      </c>
      <c r="B43" s="1" t="s">
        <v>7424</v>
      </c>
      <c r="K43" s="1">
        <f t="shared" si="0"/>
        <v>2.72</v>
      </c>
    </row>
    <row r="44" spans="1:56" x14ac:dyDescent="0.25">
      <c r="A44" s="1" t="s">
        <v>1</v>
      </c>
      <c r="B44" s="1" t="s">
        <v>7423</v>
      </c>
      <c r="K44" s="1">
        <f t="shared" si="0"/>
        <v>2.72</v>
      </c>
    </row>
    <row r="45" spans="1:56" x14ac:dyDescent="0.25">
      <c r="A45" s="1">
        <v>10</v>
      </c>
      <c r="B45" s="1" t="s">
        <v>7422</v>
      </c>
      <c r="C45" s="1">
        <v>2290.0000214800239</v>
      </c>
      <c r="D45" s="1">
        <v>0</v>
      </c>
      <c r="E45">
        <f>(R45-S45*(1000-T45)/(1000-U45))*AK45</f>
        <v>-0.9295458862993583</v>
      </c>
      <c r="F45">
        <f>IF(AV45&lt;&gt;0,1/(1/AV45-1/N45),0)</f>
        <v>1.5377794039396093</v>
      </c>
      <c r="G45">
        <f>((AY45-AL45/2)*S45-E45)/(AY45+AL45/2)</f>
        <v>383.38683542162704</v>
      </c>
      <c r="H45">
        <f>AL45*1000</f>
        <v>21.252436991115907</v>
      </c>
      <c r="I45">
        <f>(AQ45-AW45)</f>
        <v>1.6236317404128493</v>
      </c>
      <c r="J45">
        <f>(P45+AP45*D45)</f>
        <v>26.33500862121582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26.70782470703125</v>
      </c>
      <c r="P45" s="1">
        <v>26.33500862121582</v>
      </c>
      <c r="Q45" s="1">
        <v>26.758884429931641</v>
      </c>
      <c r="R45" s="1">
        <v>400.08837890625</v>
      </c>
      <c r="S45" s="1">
        <v>393.3516845703125</v>
      </c>
      <c r="T45" s="1">
        <v>1.5385144948959351</v>
      </c>
      <c r="U45" s="1">
        <v>20.414138793945313</v>
      </c>
      <c r="V45" s="1">
        <v>3.8946418762207031</v>
      </c>
      <c r="W45" s="1">
        <v>51.676967620849609</v>
      </c>
      <c r="X45" s="1">
        <v>299.99832153320313</v>
      </c>
      <c r="Y45" s="1">
        <v>1251.4173583984375</v>
      </c>
      <c r="Z45" s="1">
        <v>10.600567817687988</v>
      </c>
      <c r="AA45" s="1">
        <v>89.060745239257813</v>
      </c>
      <c r="AB45" s="1">
        <v>6.8880143165588379</v>
      </c>
      <c r="AC45" s="1">
        <v>-0.31428667902946472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1.1029350056367759</v>
      </c>
      <c r="AL45">
        <f>(U45-T45)/(1000-U45)*AK45</f>
        <v>2.1252436991115908E-2</v>
      </c>
      <c r="AM45">
        <f>(P45+273.15)</f>
        <v>299.4850086212158</v>
      </c>
      <c r="AN45">
        <f>(O45+273.15)</f>
        <v>299.85782470703123</v>
      </c>
      <c r="AO45">
        <f>(Y45*AG45+Z45*AH45)*AI45</f>
        <v>200.22677286833277</v>
      </c>
      <c r="AP45">
        <f>((AO45+0.00000010773*(AN45^4-AM45^4))-AL45*44100)/(L45*51.4+0.00000043092*AM45^3)</f>
        <v>-6.0263404151829079</v>
      </c>
      <c r="AQ45">
        <f>0.61365*EXP(17.502*J45/(240.97+J45))</f>
        <v>3.4417301548192625</v>
      </c>
      <c r="AR45">
        <f>AQ45*1000/AA45</f>
        <v>38.644749104369211</v>
      </c>
      <c r="AS45">
        <f>(AR45-U45)</f>
        <v>18.230610310423899</v>
      </c>
      <c r="AT45">
        <f>IF(D45,P45,(O45+P45)/2)</f>
        <v>26.521416664123535</v>
      </c>
      <c r="AU45">
        <f>0.61365*EXP(17.502*AT45/(240.97+AT45))</f>
        <v>3.4797810529780948</v>
      </c>
      <c r="AV45">
        <f>IF(AS45&lt;&gt;0,(1000-(AR45+U45)/2)/AS45*AL45,0)</f>
        <v>1.1313315348752131</v>
      </c>
      <c r="AW45">
        <f>U45*AA45/1000</f>
        <v>1.8180984144064132</v>
      </c>
      <c r="AX45">
        <f>(AU45-AW45)</f>
        <v>1.6616826385716816</v>
      </c>
      <c r="AY45">
        <f>1/(1.6/F45+1.37/N45)</f>
        <v>0.73500835103133799</v>
      </c>
      <c r="AZ45">
        <f>G45*AA45*0.001</f>
        <v>34.144717277570791</v>
      </c>
      <c r="BA45">
        <f>G45/S45</f>
        <v>0.9746668196945163</v>
      </c>
      <c r="BB45">
        <f>(1-AL45*AA45/AQ45/F45)*100</f>
        <v>64.23780184159169</v>
      </c>
      <c r="BC45">
        <f>(S45-E45/(N45/1.35))</f>
        <v>393.64485861582466</v>
      </c>
      <c r="BD45">
        <f>E45*BB45/100/BC45</f>
        <v>-1.5168998944055929E-3</v>
      </c>
    </row>
    <row r="46" spans="1:56" x14ac:dyDescent="0.25">
      <c r="A46" s="1" t="s">
        <v>1</v>
      </c>
      <c r="B46" s="1" t="s">
        <v>7421</v>
      </c>
      <c r="K46" s="1">
        <f t="shared" si="0"/>
        <v>2.72</v>
      </c>
    </row>
    <row r="47" spans="1:56" x14ac:dyDescent="0.25">
      <c r="A47" s="1" t="s">
        <v>1</v>
      </c>
      <c r="B47" s="1" t="s">
        <v>3295</v>
      </c>
      <c r="K47" s="1">
        <f t="shared" si="0"/>
        <v>2.72</v>
      </c>
    </row>
    <row r="48" spans="1:56" x14ac:dyDescent="0.25">
      <c r="A48" s="1">
        <v>11</v>
      </c>
      <c r="B48" s="1" t="s">
        <v>7420</v>
      </c>
      <c r="C48" s="1">
        <v>2493.0000214800239</v>
      </c>
      <c r="D48" s="1">
        <v>0</v>
      </c>
      <c r="E48">
        <f>(R48-S48*(1000-T48)/(1000-U48))*AK48</f>
        <v>-0.8875194852194167</v>
      </c>
      <c r="F48">
        <f>IF(AV48&lt;&gt;0,1/(1/AV48-1/N48),0)</f>
        <v>1.2711227968764578</v>
      </c>
      <c r="G48">
        <f>((AY48-AL48/2)*S48-E48)/(AY48+AL48/2)</f>
        <v>383.5411547303421</v>
      </c>
      <c r="H48">
        <f>AL48*1000</f>
        <v>19.482263187156853</v>
      </c>
      <c r="I48">
        <f>(AQ48-AW48)</f>
        <v>1.7197269275608751</v>
      </c>
      <c r="J48">
        <f>(P48+AP48*D48)</f>
        <v>26.191869735717773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26.863498687744141</v>
      </c>
      <c r="P48" s="1">
        <v>26.191869735717773</v>
      </c>
      <c r="Q48" s="1">
        <v>26.895586013793945</v>
      </c>
      <c r="R48" s="1">
        <v>400.25665283203125</v>
      </c>
      <c r="S48" s="1">
        <v>394.0994873046875</v>
      </c>
      <c r="T48" s="1">
        <v>1.6792941093444824</v>
      </c>
      <c r="U48" s="1">
        <v>19.008872985839844</v>
      </c>
      <c r="V48" s="1">
        <v>4.2124810218811035</v>
      </c>
      <c r="W48" s="1">
        <v>47.683441162109375</v>
      </c>
      <c r="X48" s="1">
        <v>299.9752197265625</v>
      </c>
      <c r="Y48" s="1">
        <v>1600.2884521484375</v>
      </c>
      <c r="Z48" s="1">
        <v>8.6192531585693359</v>
      </c>
      <c r="AA48" s="1">
        <v>89.065345764160156</v>
      </c>
      <c r="AB48" s="1">
        <v>7.0018954277038574</v>
      </c>
      <c r="AC48" s="1">
        <v>-0.26818796992301941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1.1028500725241266</v>
      </c>
      <c r="AL48">
        <f>(U48-T48)/(1000-U48)*AK48</f>
        <v>1.9482263187156852E-2</v>
      </c>
      <c r="AM48">
        <f>(P48+273.15)</f>
        <v>299.34186973571775</v>
      </c>
      <c r="AN48">
        <f>(O48+273.15)</f>
        <v>300.01349868774412</v>
      </c>
      <c r="AO48">
        <f>(Y48*AG48+Z48*AH48)*AI48</f>
        <v>256.04614662067252</v>
      </c>
      <c r="AP48">
        <f>((AO48+0.00000010773*(AN48^4-AM48^4))-AL48*44100)/(L48*51.4+0.00000043092*AM48^3)</f>
        <v>-4.8973014403618755</v>
      </c>
      <c r="AQ48">
        <f>0.61365*EXP(17.502*J48/(240.97+J48))</f>
        <v>3.4127587726317041</v>
      </c>
      <c r="AR48">
        <f>AQ48*1000/AA48</f>
        <v>38.317470654282197</v>
      </c>
      <c r="AS48">
        <f>(AR48-U48)</f>
        <v>19.308597668442353</v>
      </c>
      <c r="AT48">
        <f>IF(D48,P48,(O48+P48)/2)</f>
        <v>26.527684211730957</v>
      </c>
      <c r="AU48">
        <f>0.61365*EXP(17.502*AT48/(240.97+AT48))</f>
        <v>3.4810667852977444</v>
      </c>
      <c r="AV48">
        <f>IF(AS48&lt;&gt;0,(1000-(AR48+U48)/2)/AS48*AL48,0)</f>
        <v>0.98007323239784172</v>
      </c>
      <c r="AW48">
        <f>U48*AA48/1000</f>
        <v>1.693031845070829</v>
      </c>
      <c r="AX48">
        <f>(AU48-AW48)</f>
        <v>1.7880349402269153</v>
      </c>
      <c r="AY48">
        <f>1/(1.6/F48+1.37/N48)</f>
        <v>0.63339360588130389</v>
      </c>
      <c r="AZ48">
        <f>G48*AA48*0.001</f>
        <v>34.160225560843173</v>
      </c>
      <c r="BA48">
        <f>G48/S48</f>
        <v>0.9732089664806326</v>
      </c>
      <c r="BB48">
        <f>(1-AL48*AA48/AQ48/F48)*100</f>
        <v>60.000453740420653</v>
      </c>
      <c r="BC48">
        <f>(S48-E48/(N48/1.35))</f>
        <v>394.37940643701626</v>
      </c>
      <c r="BD48">
        <f>E48*BB48/100/BC48</f>
        <v>-1.3502624870229886E-3</v>
      </c>
    </row>
    <row r="49" spans="1:56" x14ac:dyDescent="0.25">
      <c r="A49" s="1" t="s">
        <v>1</v>
      </c>
      <c r="B49" s="1" t="s">
        <v>7419</v>
      </c>
      <c r="K49" s="1">
        <f t="shared" si="0"/>
        <v>2.72</v>
      </c>
    </row>
    <row r="50" spans="1:56" x14ac:dyDescent="0.25">
      <c r="A50" s="1" t="s">
        <v>1</v>
      </c>
      <c r="B50" s="1" t="s">
        <v>7418</v>
      </c>
      <c r="K50" s="1">
        <f t="shared" si="0"/>
        <v>2.72</v>
      </c>
    </row>
    <row r="51" spans="1:56" x14ac:dyDescent="0.25">
      <c r="A51" s="1">
        <v>12</v>
      </c>
      <c r="B51" s="1" t="s">
        <v>3291</v>
      </c>
      <c r="C51" s="1">
        <v>2696.0000214800239</v>
      </c>
      <c r="D51" s="1">
        <v>0</v>
      </c>
      <c r="E51">
        <f>(R51-S51*(1000-T51)/(1000-U51))*AK51</f>
        <v>-0.58321783531382509</v>
      </c>
      <c r="F51">
        <f>IF(AV51&lt;&gt;0,1/(1/AV51-1/N51),0)</f>
        <v>0.88022344123175578</v>
      </c>
      <c r="G51">
        <f>((AY51-AL51/2)*S51-E51)/(AY51+AL51/2)</f>
        <v>381.75074179310502</v>
      </c>
      <c r="H51">
        <f>AL51*1000</f>
        <v>16.881537184243097</v>
      </c>
      <c r="I51">
        <f>(AQ51-AW51)</f>
        <v>2.0017614824943744</v>
      </c>
      <c r="J51">
        <f>(P51+AP51*D51)</f>
        <v>26.637979507446289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27.065685272216797</v>
      </c>
      <c r="P51" s="1">
        <v>26.637979507446289</v>
      </c>
      <c r="Q51" s="1">
        <v>27.069110870361328</v>
      </c>
      <c r="R51" s="1">
        <v>400.02078247070313</v>
      </c>
      <c r="S51" s="1">
        <v>394.51126098632813</v>
      </c>
      <c r="T51" s="1">
        <v>1.8146363496780396</v>
      </c>
      <c r="U51" s="1">
        <v>16.862319946289063</v>
      </c>
      <c r="V51" s="1">
        <v>4.4986886978149414</v>
      </c>
      <c r="W51" s="1">
        <v>41.803600311279297</v>
      </c>
      <c r="X51" s="1">
        <v>300.00299072265625</v>
      </c>
      <c r="Y51" s="1">
        <v>1999.829833984375</v>
      </c>
      <c r="Z51" s="1">
        <v>10.314431190490723</v>
      </c>
      <c r="AA51" s="1">
        <v>89.074302673339844</v>
      </c>
      <c r="AB51" s="1">
        <v>6.8733401298522949</v>
      </c>
      <c r="AC51" s="1">
        <v>-0.2102973610162735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1.1029521717744712</v>
      </c>
      <c r="AL51">
        <f>(U51-T51)/(1000-U51)*AK51</f>
        <v>1.6881537184243098E-2</v>
      </c>
      <c r="AM51">
        <f>(P51+273.15)</f>
        <v>299.78797950744627</v>
      </c>
      <c r="AN51">
        <f>(O51+273.15)</f>
        <v>300.21568527221677</v>
      </c>
      <c r="AO51">
        <f>(Y51*AG51+Z51*AH51)*AI51</f>
        <v>319.97276628555119</v>
      </c>
      <c r="AP51">
        <f>((AO51+0.00000010773*(AN51^4-AM51^4))-AL51*44100)/(L51*51.4+0.00000043092*AM51^3)</f>
        <v>-3.4496253049969239</v>
      </c>
      <c r="AQ51">
        <f>0.61365*EXP(17.502*J51/(240.97+J51))</f>
        <v>3.503760873164822</v>
      </c>
      <c r="AR51">
        <f>AQ51*1000/AA51</f>
        <v>39.335260204214947</v>
      </c>
      <c r="AS51">
        <f>(AR51-U51)</f>
        <v>22.472940257925885</v>
      </c>
      <c r="AT51">
        <f>IF(D51,P51,(O51+P51)/2)</f>
        <v>26.851832389831543</v>
      </c>
      <c r="AU51">
        <f>0.61365*EXP(17.502*AT51/(240.97+AT51))</f>
        <v>3.5481309976252691</v>
      </c>
      <c r="AV51">
        <f>IF(AS51&lt;&gt;0,(1000-(AR51+U51)/2)/AS51*AL51,0)</f>
        <v>0.73008632722052969</v>
      </c>
      <c r="AW51">
        <f>U51*AA51/1000</f>
        <v>1.5019993906704476</v>
      </c>
      <c r="AX51">
        <f>(AU51-AW51)</f>
        <v>2.0461316069548214</v>
      </c>
      <c r="AY51">
        <f>1/(1.6/F51+1.37/N51)</f>
        <v>0.46777329406582752</v>
      </c>
      <c r="AZ51">
        <f>G51*AA51*0.001</f>
        <v>34.004181120251047</v>
      </c>
      <c r="BA51">
        <f>G51/S51</f>
        <v>0.96765486703390879</v>
      </c>
      <c r="BB51">
        <f>(1-AL51*AA51/AQ51/F51)*100</f>
        <v>51.242993663726999</v>
      </c>
      <c r="BC51">
        <f>(S51-E51/(N51/1.35))</f>
        <v>394.69520492574412</v>
      </c>
      <c r="BD51">
        <f>E51*BB51/100/BC51</f>
        <v>-7.5718750738766832E-4</v>
      </c>
    </row>
    <row r="52" spans="1:56" x14ac:dyDescent="0.25">
      <c r="A52" s="1" t="s">
        <v>1</v>
      </c>
      <c r="B52" s="1" t="s">
        <v>7417</v>
      </c>
      <c r="K52" s="1">
        <v>1.9324999999999999</v>
      </c>
    </row>
    <row r="53" spans="1:56" x14ac:dyDescent="0.25">
      <c r="A53" s="1" t="s">
        <v>1</v>
      </c>
      <c r="B53" s="1" t="s">
        <v>7416</v>
      </c>
    </row>
    <row r="54" spans="1:56" x14ac:dyDescent="0.25">
      <c r="A54" s="1" t="s">
        <v>1</v>
      </c>
      <c r="B54" s="1" t="s">
        <v>7415</v>
      </c>
    </row>
    <row r="55" spans="1:56" x14ac:dyDescent="0.25">
      <c r="A55" s="1" t="s">
        <v>1</v>
      </c>
      <c r="B55" s="1" t="s">
        <v>7414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DD05C-C750-4374-9014-F8A4045FB98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4643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4642</v>
      </c>
    </row>
    <row r="12" spans="1:56" x14ac:dyDescent="0.25">
      <c r="A12" s="1" t="s">
        <v>1</v>
      </c>
      <c r="B12" s="1" t="s">
        <v>4641</v>
      </c>
    </row>
    <row r="13" spans="1:56" x14ac:dyDescent="0.25">
      <c r="A13" s="1" t="s">
        <v>1</v>
      </c>
      <c r="B13" s="1" t="s">
        <v>4640</v>
      </c>
    </row>
    <row r="14" spans="1:56" x14ac:dyDescent="0.25">
      <c r="A14" s="1" t="s">
        <v>1</v>
      </c>
      <c r="B14" s="1" t="s">
        <v>4639</v>
      </c>
    </row>
    <row r="15" spans="1:56" x14ac:dyDescent="0.25">
      <c r="A15" s="1" t="s">
        <v>1</v>
      </c>
      <c r="B15" s="1" t="s">
        <v>4638</v>
      </c>
    </row>
    <row r="16" spans="1:56" x14ac:dyDescent="0.25">
      <c r="A16" s="1" t="s">
        <v>1</v>
      </c>
      <c r="B16" s="1" t="s">
        <v>4637</v>
      </c>
    </row>
    <row r="17" spans="1:56" x14ac:dyDescent="0.25">
      <c r="A17" s="1" t="s">
        <v>1</v>
      </c>
      <c r="B17" s="1" t="s">
        <v>4636</v>
      </c>
    </row>
    <row r="18" spans="1:56" x14ac:dyDescent="0.25">
      <c r="A18" s="1">
        <v>1</v>
      </c>
      <c r="B18" s="1" t="s">
        <v>4635</v>
      </c>
      <c r="C18" s="1">
        <v>451.00000011175871</v>
      </c>
      <c r="D18" s="1">
        <v>0</v>
      </c>
      <c r="E18">
        <f>(R18-S18*(1000-T18)/(1000-U18))*AK18</f>
        <v>-1.0224398356753466</v>
      </c>
      <c r="F18">
        <f>IF(AV18&lt;&gt;0,1/(1/AV18-1/N18),0)</f>
        <v>3.4896906328870578</v>
      </c>
      <c r="G18">
        <f>((AY18-AL18/2)*S18-E18)/(AY18+AL18/2)</f>
        <v>389.52734499698323</v>
      </c>
      <c r="H18">
        <f>AL18*1000</f>
        <v>18.604821254065854</v>
      </c>
      <c r="I18">
        <f>(AQ18-AW18)</f>
        <v>0.82464760217855027</v>
      </c>
      <c r="J18">
        <f>(P18+AP18*D18)</f>
        <v>24.346023559570313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25.255006790161133</v>
      </c>
      <c r="P18" s="1">
        <v>24.346023559570313</v>
      </c>
      <c r="Q18" s="1">
        <v>25.388532638549805</v>
      </c>
      <c r="R18" s="1">
        <v>400.12255859375</v>
      </c>
      <c r="S18" s="1">
        <v>394.40896606445313</v>
      </c>
      <c r="T18" s="1">
        <v>9.0147953033447266</v>
      </c>
      <c r="U18" s="1">
        <v>25.418701171875</v>
      </c>
      <c r="V18" s="1">
        <v>24.532428741455078</v>
      </c>
      <c r="W18" s="1">
        <v>69.173225402832031</v>
      </c>
      <c r="X18" s="1">
        <v>300.65277099609375</v>
      </c>
      <c r="Y18" s="1">
        <v>-0.13190066814422607</v>
      </c>
      <c r="Z18" s="1">
        <v>2.3481082916259766</v>
      </c>
      <c r="AA18" s="1">
        <v>87.854522705078125</v>
      </c>
      <c r="AB18" s="1">
        <v>-2.1085047721862793</v>
      </c>
      <c r="AC18" s="1">
        <v>1.6340835094451904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1.1053410698385797</v>
      </c>
      <c r="AL18">
        <f>(U18-T18)/(1000-U18)*AK18</f>
        <v>1.8604821254065856E-2</v>
      </c>
      <c r="AM18">
        <f>(P18+273.15)</f>
        <v>297.49602355957029</v>
      </c>
      <c r="AN18">
        <f>(O18+273.15)</f>
        <v>298.40500679016111</v>
      </c>
      <c r="AO18">
        <f>(Y18*AG18+Z18*AH18)*AI18</f>
        <v>-2.1104106431362624E-2</v>
      </c>
      <c r="AP18">
        <f>((AO18+0.00000010773*(AN18^4-AM18^4))-AL18*44100)/(L18*51.4+0.00000043092*AM18^3)</f>
        <v>-6.6759559286257923</v>
      </c>
      <c r="AQ18">
        <f>0.61365*EXP(17.502*J18/(240.97+J18))</f>
        <v>3.0577954614166383</v>
      </c>
      <c r="AR18">
        <f>AQ18*1000/AA18</f>
        <v>34.805213974941928</v>
      </c>
      <c r="AS18">
        <f>(AR18-U18)</f>
        <v>9.3865128030669283</v>
      </c>
      <c r="AT18">
        <f>IF(D18,P18,(O18+P18)/2)</f>
        <v>24.800515174865723</v>
      </c>
      <c r="AU18">
        <f>0.61365*EXP(17.502*AT18/(240.97+AT18))</f>
        <v>3.1420572924219075</v>
      </c>
      <c r="AV18">
        <f>IF(AS18&lt;&gt;0,(1000-(AR18+U18)/2)/AS18*AL18,0)</f>
        <v>1.9223958933829743</v>
      </c>
      <c r="AW18">
        <f>U18*AA18/1000</f>
        <v>2.233147859238088</v>
      </c>
      <c r="AX18">
        <f>(AU18-AW18)</f>
        <v>0.90890943318381945</v>
      </c>
      <c r="AY18">
        <f>1/(1.6/F18+1.37/N18)</f>
        <v>1.2844212093892204</v>
      </c>
      <c r="AZ18">
        <f>G18*AA18*0.001</f>
        <v>34.221738975286264</v>
      </c>
      <c r="BA18">
        <f>G18/S18</f>
        <v>0.98762294600911238</v>
      </c>
      <c r="BB18">
        <f>(1-AL18*AA18/AQ18/F18)*100</f>
        <v>84.682275078138559</v>
      </c>
      <c r="BC18">
        <f>(S18-E18/(N18/1.35))</f>
        <v>394.73143838920419</v>
      </c>
      <c r="BD18">
        <f>E18*BB18/100/BC18</f>
        <v>-2.1934541562949016E-3</v>
      </c>
    </row>
    <row r="19" spans="1:56" x14ac:dyDescent="0.25">
      <c r="A19" s="1" t="s">
        <v>1</v>
      </c>
      <c r="B19" s="1" t="s">
        <v>4634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4633</v>
      </c>
      <c r="K20" s="1">
        <f t="shared" si="0"/>
        <v>2.72</v>
      </c>
    </row>
    <row r="21" spans="1:56" x14ac:dyDescent="0.25">
      <c r="A21" s="1">
        <v>2</v>
      </c>
      <c r="B21" s="1" t="s">
        <v>4632</v>
      </c>
      <c r="C21" s="1">
        <v>654.50000012293458</v>
      </c>
      <c r="D21" s="1">
        <v>0</v>
      </c>
      <c r="E21">
        <f>(R21-S21*(1000-T21)/(1000-U21))*AK21</f>
        <v>-0.42958983952997887</v>
      </c>
      <c r="F21">
        <f>IF(AV21&lt;&gt;0,1/(1/AV21-1/N21),0)</f>
        <v>3.4570520907920579</v>
      </c>
      <c r="G21">
        <f>((AY21-AL21/2)*S21-E21)/(AY21+AL21/2)</f>
        <v>388.37271930923129</v>
      </c>
      <c r="H21">
        <f>AL21*1000</f>
        <v>18.428136506062117</v>
      </c>
      <c r="I21">
        <f>(AQ21-AW21)</f>
        <v>0.82095063514458388</v>
      </c>
      <c r="J21">
        <f>(P21+AP21*D21)</f>
        <v>24.435873031616211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25.378765106201172</v>
      </c>
      <c r="P21" s="1">
        <v>24.435873031616211</v>
      </c>
      <c r="Q21" s="1">
        <v>25.525794982910156</v>
      </c>
      <c r="R21" s="1">
        <v>399.85263061523438</v>
      </c>
      <c r="S21" s="1">
        <v>393.67779541015625</v>
      </c>
      <c r="T21" s="1">
        <v>9.4020185470581055</v>
      </c>
      <c r="U21" s="1">
        <v>25.646675109863281</v>
      </c>
      <c r="V21" s="1">
        <v>25.400447845458984</v>
      </c>
      <c r="W21" s="1">
        <v>69.286933898925781</v>
      </c>
      <c r="X21" s="1">
        <v>300.64657592773438</v>
      </c>
      <c r="Y21" s="1">
        <v>25.03101921081543</v>
      </c>
      <c r="Z21" s="1">
        <v>2.5360403060913086</v>
      </c>
      <c r="AA21" s="1">
        <v>87.861068725585938</v>
      </c>
      <c r="AB21" s="1">
        <v>-1.9785319566726685</v>
      </c>
      <c r="AC21" s="1">
        <v>1.6465179920196533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1.1053182938519643</v>
      </c>
      <c r="AL21">
        <f>(U21-T21)/(1000-U21)*AK21</f>
        <v>1.8428136506062117E-2</v>
      </c>
      <c r="AM21">
        <f>(P21+273.15)</f>
        <v>297.58587303161619</v>
      </c>
      <c r="AN21">
        <f>(O21+273.15)</f>
        <v>298.52876510620115</v>
      </c>
      <c r="AO21">
        <f>(Y21*AG21+Z21*AH21)*AI21</f>
        <v>4.0049629842125682</v>
      </c>
      <c r="AP21">
        <f>((AO21+0.00000010773*(AN21^4-AM21^4))-AL21*44100)/(L21*51.4+0.00000043092*AM21^3)</f>
        <v>-6.5747326691108654</v>
      </c>
      <c r="AQ21">
        <f>0.61365*EXP(17.502*J21/(240.97+J21))</f>
        <v>3.0742949195550557</v>
      </c>
      <c r="AR21">
        <f>AQ21*1000/AA21</f>
        <v>34.990411158745594</v>
      </c>
      <c r="AS21">
        <f>(AR21-U21)</f>
        <v>9.3437360488823131</v>
      </c>
      <c r="AT21">
        <f>IF(D21,P21,(O21+P21)/2)</f>
        <v>24.907319068908691</v>
      </c>
      <c r="AU21">
        <f>0.61365*EXP(17.502*AT21/(240.97+AT21))</f>
        <v>3.1621504738913804</v>
      </c>
      <c r="AV21">
        <f>IF(AS21&lt;&gt;0,(1000-(AR21+U21)/2)/AS21*AL21,0)</f>
        <v>1.9124493843825716</v>
      </c>
      <c r="AW21">
        <f>U21*AA21/1000</f>
        <v>2.2533442844104719</v>
      </c>
      <c r="AX21">
        <f>(AU21-AW21)</f>
        <v>0.90880618948090852</v>
      </c>
      <c r="AY21">
        <f>1/(1.6/F21+1.37/N21)</f>
        <v>1.277319467524888</v>
      </c>
      <c r="AZ21">
        <f>G21*AA21*0.001</f>
        <v>34.122842182371066</v>
      </c>
      <c r="BA21">
        <f>G21/S21</f>
        <v>0.98652431972852872</v>
      </c>
      <c r="BB21">
        <f>(1-AL21*AA21/AQ21/F21)*100</f>
        <v>84.765561520698185</v>
      </c>
      <c r="BC21">
        <f>(S21-E21/(N21/1.35))</f>
        <v>393.81328586094759</v>
      </c>
      <c r="BD21">
        <f>E21*BB21/100/BC21</f>
        <v>-9.2466215028110909E-4</v>
      </c>
    </row>
    <row r="22" spans="1:56" x14ac:dyDescent="0.25">
      <c r="A22" s="1" t="s">
        <v>1</v>
      </c>
      <c r="B22" s="1" t="s">
        <v>4631</v>
      </c>
      <c r="K22" s="1">
        <f t="shared" si="0"/>
        <v>2.72</v>
      </c>
    </row>
    <row r="23" spans="1:56" x14ac:dyDescent="0.25">
      <c r="A23" s="1" t="s">
        <v>1</v>
      </c>
      <c r="B23" s="1" t="s">
        <v>4630</v>
      </c>
      <c r="K23" s="1">
        <f t="shared" si="0"/>
        <v>2.72</v>
      </c>
    </row>
    <row r="24" spans="1:56" x14ac:dyDescent="0.25">
      <c r="A24" s="1">
        <v>3</v>
      </c>
      <c r="B24" s="1" t="s">
        <v>4629</v>
      </c>
      <c r="C24" s="1">
        <v>857.50000012293458</v>
      </c>
      <c r="D24" s="1">
        <v>0</v>
      </c>
      <c r="E24">
        <f>(R24-S24*(1000-T24)/(1000-U24))*AK24</f>
        <v>5.1408939179587075E-2</v>
      </c>
      <c r="F24">
        <f>IF(AV24&lt;&gt;0,1/(1/AV24-1/N24),0)</f>
        <v>3.4601399114522433</v>
      </c>
      <c r="G24">
        <f>((AY24-AL24/2)*S24-E24)/(AY24+AL24/2)</f>
        <v>387.96412095232233</v>
      </c>
      <c r="H24">
        <f>AL24*1000</f>
        <v>18.270029814147112</v>
      </c>
      <c r="I24">
        <f>(AQ24-AW24)</f>
        <v>0.81338890902518779</v>
      </c>
      <c r="J24">
        <f>(P24+AP24*D24)</f>
        <v>24.491090774536133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25.470790863037109</v>
      </c>
      <c r="P24" s="1">
        <v>24.491090774536133</v>
      </c>
      <c r="Q24" s="1">
        <v>25.626527786254883</v>
      </c>
      <c r="R24" s="1">
        <v>400.14337158203125</v>
      </c>
      <c r="S24" s="1">
        <v>393.59085083007813</v>
      </c>
      <c r="T24" s="1">
        <v>9.7454566955566406</v>
      </c>
      <c r="U24" s="1">
        <v>25.848068237304688</v>
      </c>
      <c r="V24" s="1">
        <v>26.185207366943359</v>
      </c>
      <c r="W24" s="1">
        <v>69.451545715332031</v>
      </c>
      <c r="X24" s="1">
        <v>300.63430786132813</v>
      </c>
      <c r="Y24" s="1">
        <v>49.045337677001953</v>
      </c>
      <c r="Z24" s="1">
        <v>2.251640796661377</v>
      </c>
      <c r="AA24" s="1">
        <v>87.862831115722656</v>
      </c>
      <c r="AB24" s="1">
        <v>-1.8432414531707764</v>
      </c>
      <c r="AC24" s="1">
        <v>1.6501985788345337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1.1052731906666473</v>
      </c>
      <c r="AL24">
        <f>(U24-T24)/(1000-U24)*AK24</f>
        <v>1.8270029814147111E-2</v>
      </c>
      <c r="AM24">
        <f>(P24+273.15)</f>
        <v>297.64109077453611</v>
      </c>
      <c r="AN24">
        <f>(O24+273.15)</f>
        <v>298.62079086303709</v>
      </c>
      <c r="AO24">
        <f>(Y24*AG24+Z24*AH24)*AI24</f>
        <v>7.8472538529205167</v>
      </c>
      <c r="AP24">
        <f>((AO24+0.00000010773*(AN24^4-AM24^4))-AL24*44100)/(L24*51.4+0.00000043092*AM24^3)</f>
        <v>-6.4817535267035158</v>
      </c>
      <c r="AQ24">
        <f>0.61365*EXP(17.502*J24/(240.97+J24))</f>
        <v>3.0844733632271644</v>
      </c>
      <c r="AR24">
        <f>AQ24*1000/AA24</f>
        <v>35.105554010257841</v>
      </c>
      <c r="AS24">
        <f>(AR24-U24)</f>
        <v>9.257485772953153</v>
      </c>
      <c r="AT24">
        <f>IF(D24,P24,(O24+P24)/2)</f>
        <v>24.980940818786621</v>
      </c>
      <c r="AU24">
        <f>0.61365*EXP(17.502*AT24/(240.97+AT24))</f>
        <v>3.1760663440812458</v>
      </c>
      <c r="AV24">
        <f>IF(AS24&lt;&gt;0,(1000-(AR24+U24)/2)/AS24*AL24,0)</f>
        <v>1.9133939819844792</v>
      </c>
      <c r="AW24">
        <f>U24*AA24/1000</f>
        <v>2.2710844542019766</v>
      </c>
      <c r="AX24">
        <f>(AU24-AW24)</f>
        <v>0.9049818898792692</v>
      </c>
      <c r="AY24">
        <f>1/(1.6/F24+1.37/N24)</f>
        <v>1.2779936860905914</v>
      </c>
      <c r="AZ24">
        <f>G24*AA24*0.001</f>
        <v>34.087626038193697</v>
      </c>
      <c r="BA24">
        <f>G24/S24</f>
        <v>0.98570411414317916</v>
      </c>
      <c r="BB24">
        <f>(1-AL24*AA24/AQ24/F24)*100</f>
        <v>84.959240569628093</v>
      </c>
      <c r="BC24">
        <f>(S24-E24/(N24/1.35))</f>
        <v>393.57463671209115</v>
      </c>
      <c r="BD24">
        <f>E24*BB24/100/BC24</f>
        <v>1.1097423522194506E-4</v>
      </c>
    </row>
    <row r="25" spans="1:56" x14ac:dyDescent="0.25">
      <c r="A25" s="1" t="s">
        <v>1</v>
      </c>
      <c r="B25" s="1" t="s">
        <v>4628</v>
      </c>
      <c r="K25" s="1">
        <f t="shared" si="0"/>
        <v>2.72</v>
      </c>
    </row>
    <row r="26" spans="1:56" x14ac:dyDescent="0.25">
      <c r="A26" s="1" t="s">
        <v>1</v>
      </c>
      <c r="B26" s="1" t="s">
        <v>4627</v>
      </c>
      <c r="K26" s="1">
        <f t="shared" si="0"/>
        <v>2.72</v>
      </c>
    </row>
    <row r="27" spans="1:56" x14ac:dyDescent="0.25">
      <c r="A27" s="1">
        <v>4</v>
      </c>
      <c r="B27" s="1" t="s">
        <v>4626</v>
      </c>
      <c r="C27" s="1">
        <v>1060.5000001229346</v>
      </c>
      <c r="D27" s="1">
        <v>0</v>
      </c>
      <c r="E27">
        <f>(R27-S27*(1000-T27)/(1000-U27))*AK27</f>
        <v>0.66221700056221411</v>
      </c>
      <c r="F27">
        <f>IF(AV27&lt;&gt;0,1/(1/AV27-1/N27),0)</f>
        <v>3.4964444156371948</v>
      </c>
      <c r="G27">
        <f>((AY27-AL27/2)*S27-E27)/(AY27+AL27/2)</f>
        <v>386.8724398213115</v>
      </c>
      <c r="H27">
        <f>AL27*1000</f>
        <v>18.19538244757025</v>
      </c>
      <c r="I27">
        <f>(AQ27-AW27)</f>
        <v>0.80533744521782324</v>
      </c>
      <c r="J27">
        <f>(P27+AP27*D27)</f>
        <v>24.572250366210938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25.555030822753906</v>
      </c>
      <c r="P27" s="1">
        <v>24.572250366210938</v>
      </c>
      <c r="Q27" s="1">
        <v>25.715181350708008</v>
      </c>
      <c r="R27" s="1">
        <v>399.97171020507813</v>
      </c>
      <c r="S27" s="1">
        <v>392.90438842773438</v>
      </c>
      <c r="T27" s="1">
        <v>10.074671745300293</v>
      </c>
      <c r="U27" s="1">
        <v>26.107343673706055</v>
      </c>
      <c r="V27" s="1">
        <v>26.938030242919922</v>
      </c>
      <c r="W27" s="1">
        <v>69.806785583496094</v>
      </c>
      <c r="X27" s="1">
        <v>300.63204956054688</v>
      </c>
      <c r="Y27" s="1">
        <v>100.65019989013672</v>
      </c>
      <c r="Z27" s="1">
        <v>2.5119922161102295</v>
      </c>
      <c r="AA27" s="1">
        <v>87.873733520507813</v>
      </c>
      <c r="AB27" s="1">
        <v>-1.7639384269714355</v>
      </c>
      <c r="AC27" s="1">
        <v>1.6602452993392944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1.1052648880902456</v>
      </c>
      <c r="AL27">
        <f>(U27-T27)/(1000-U27)*AK27</f>
        <v>1.8195382447570251E-2</v>
      </c>
      <c r="AM27">
        <f>(P27+273.15)</f>
        <v>297.72225036621091</v>
      </c>
      <c r="AN27">
        <f>(O27+273.15)</f>
        <v>298.70503082275388</v>
      </c>
      <c r="AO27">
        <f>(Y27*AG27+Z27*AH27)*AI27</f>
        <v>16.10403162246871</v>
      </c>
      <c r="AP27">
        <f>((AO27+0.00000010773*(AN27^4-AM27^4))-AL27*44100)/(L27*51.4+0.00000043092*AM27^3)</f>
        <v>-6.3857425278246138</v>
      </c>
      <c r="AQ27">
        <f>0.61365*EXP(17.502*J27/(240.97+J27))</f>
        <v>3.0994872061293846</v>
      </c>
      <c r="AR27">
        <f>AQ27*1000/AA27</f>
        <v>35.272055504572727</v>
      </c>
      <c r="AS27">
        <f>(AR27-U27)</f>
        <v>9.164711830866672</v>
      </c>
      <c r="AT27">
        <f>IF(D27,P27,(O27+P27)/2)</f>
        <v>25.063640594482422</v>
      </c>
      <c r="AU27">
        <f>0.61365*EXP(17.502*AT27/(240.97+AT27))</f>
        <v>3.1917619240315829</v>
      </c>
      <c r="AV27">
        <f>IF(AS27&lt;&gt;0,(1000-(AR27+U27)/2)/AS27*AL27,0)</f>
        <v>1.9244436652054513</v>
      </c>
      <c r="AW27">
        <f>U27*AA27/1000</f>
        <v>2.2941497609115613</v>
      </c>
      <c r="AX27">
        <f>(AU27-AW27)</f>
        <v>0.89761216312002157</v>
      </c>
      <c r="AY27">
        <f>1/(1.6/F27+1.37/N27)</f>
        <v>1.2858839346170108</v>
      </c>
      <c r="AZ27">
        <f>G27*AA27*0.001</f>
        <v>33.995925683286622</v>
      </c>
      <c r="BA27">
        <f>G27/S27</f>
        <v>0.98464779528027002</v>
      </c>
      <c r="BB27">
        <f>(1-AL27*AA27/AQ27/F27)*100</f>
        <v>85.246203438778934</v>
      </c>
      <c r="BC27">
        <f>(S27-E27/(N27/1.35))</f>
        <v>392.6955285533341</v>
      </c>
      <c r="BD27">
        <f>E27*BB27/100/BC27</f>
        <v>1.43753827191535E-3</v>
      </c>
    </row>
    <row r="28" spans="1:56" x14ac:dyDescent="0.25">
      <c r="A28" s="1" t="s">
        <v>1</v>
      </c>
      <c r="B28" s="1" t="s">
        <v>4625</v>
      </c>
      <c r="K28" s="1">
        <f t="shared" si="0"/>
        <v>2.72</v>
      </c>
    </row>
    <row r="29" spans="1:56" x14ac:dyDescent="0.25">
      <c r="A29" s="1" t="s">
        <v>1</v>
      </c>
      <c r="B29" s="1" t="s">
        <v>4624</v>
      </c>
      <c r="K29" s="1">
        <f t="shared" si="0"/>
        <v>2.72</v>
      </c>
    </row>
    <row r="30" spans="1:56" x14ac:dyDescent="0.25">
      <c r="A30" s="1">
        <v>5</v>
      </c>
      <c r="B30" s="1" t="s">
        <v>4623</v>
      </c>
      <c r="C30" s="1">
        <v>1263.5000001229346</v>
      </c>
      <c r="D30" s="1">
        <v>0</v>
      </c>
      <c r="E30">
        <f>(R30-S30*(1000-T30)/(1000-U30))*AK30</f>
        <v>0.78907745211797886</v>
      </c>
      <c r="F30">
        <f>IF(AV30&lt;&gt;0,1/(1/AV30-1/N30),0)</f>
        <v>3.5174945092145542</v>
      </c>
      <c r="G30">
        <f>((AY30-AL30/2)*S30-E30)/(AY30+AL30/2)</f>
        <v>386.55020264625489</v>
      </c>
      <c r="H30">
        <f>AL30*1000</f>
        <v>18.149987767797121</v>
      </c>
      <c r="I30">
        <f>(AQ30-AW30)</f>
        <v>0.80043231775636681</v>
      </c>
      <c r="J30">
        <f>(P30+AP30*D30)</f>
        <v>24.686862945556641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25.645488739013672</v>
      </c>
      <c r="P30" s="1">
        <v>24.686862945556641</v>
      </c>
      <c r="Q30" s="1">
        <v>25.80487060546875</v>
      </c>
      <c r="R30" s="1">
        <v>399.8033447265625</v>
      </c>
      <c r="S30" s="1">
        <v>392.64138793945313</v>
      </c>
      <c r="T30" s="1">
        <v>10.418074607849121</v>
      </c>
      <c r="U30" s="1">
        <v>26.406532287597656</v>
      </c>
      <c r="V30" s="1">
        <v>27.706188201904297</v>
      </c>
      <c r="W30" s="1">
        <v>70.226455688476563</v>
      </c>
      <c r="X30" s="1">
        <v>300.61892700195313</v>
      </c>
      <c r="Y30" s="1">
        <v>150.60504150390625</v>
      </c>
      <c r="Z30" s="1">
        <v>2.411984920501709</v>
      </c>
      <c r="AA30" s="1">
        <v>87.87091064453125</v>
      </c>
      <c r="AB30" s="1">
        <v>-1.6910487413406372</v>
      </c>
      <c r="AC30" s="1">
        <v>1.6757155656814575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1.1052166433895334</v>
      </c>
      <c r="AL30">
        <f>(U30-T30)/(1000-U30)*AK30</f>
        <v>1.814998776779712E-2</v>
      </c>
      <c r="AM30">
        <f>(P30+273.15)</f>
        <v>297.83686294555662</v>
      </c>
      <c r="AN30">
        <f>(O30+273.15)</f>
        <v>298.79548873901365</v>
      </c>
      <c r="AO30">
        <f>(Y30*AG30+Z30*AH30)*AI30</f>
        <v>24.0968061020194</v>
      </c>
      <c r="AP30">
        <f>((AO30+0.00000010773*(AN30^4-AM30^4))-AL30*44100)/(L30*51.4+0.00000043092*AM30^3)</f>
        <v>-6.3048969764051819</v>
      </c>
      <c r="AQ30">
        <f>0.61365*EXP(17.502*J30/(240.97+J30))</f>
        <v>3.1207983568317896</v>
      </c>
      <c r="AR30">
        <f>AQ30*1000/AA30</f>
        <v>35.515716565821386</v>
      </c>
      <c r="AS30">
        <f>(AR30-U30)</f>
        <v>9.1091842782237293</v>
      </c>
      <c r="AT30">
        <f>IF(D30,P30,(O30+P30)/2)</f>
        <v>25.166175842285156</v>
      </c>
      <c r="AU30">
        <f>0.61365*EXP(17.502*AT30/(240.97+AT30))</f>
        <v>3.2113161587899044</v>
      </c>
      <c r="AV30">
        <f>IF(AS30&lt;&gt;0,(1000-(AR30+U30)/2)/AS30*AL30,0)</f>
        <v>1.9308033739333603</v>
      </c>
      <c r="AW30">
        <f>U30*AA30/1000</f>
        <v>2.3203660390754228</v>
      </c>
      <c r="AX30">
        <f>(AU30-AW30)</f>
        <v>0.89095011971448157</v>
      </c>
      <c r="AY30">
        <f>1/(1.6/F30+1.37/N30)</f>
        <v>1.2904280518022726</v>
      </c>
      <c r="AZ30">
        <f>G30*AA30*0.001</f>
        <v>33.966518316354509</v>
      </c>
      <c r="BA30">
        <f>G30/S30</f>
        <v>0.98448664486144921</v>
      </c>
      <c r="BB30">
        <f>(1-AL30*AA30/AQ30/F30)*100</f>
        <v>85.471448169572639</v>
      </c>
      <c r="BC30">
        <f>(S30-E30/(N30/1.35))</f>
        <v>392.39251692375655</v>
      </c>
      <c r="BD30">
        <f>E30*BB30/100/BC30</f>
        <v>1.7187787646721312E-3</v>
      </c>
    </row>
    <row r="31" spans="1:56" x14ac:dyDescent="0.25">
      <c r="A31" s="1" t="s">
        <v>1</v>
      </c>
      <c r="B31" s="1" t="s">
        <v>4622</v>
      </c>
      <c r="K31" s="1">
        <f t="shared" si="0"/>
        <v>2.72</v>
      </c>
    </row>
    <row r="32" spans="1:56" x14ac:dyDescent="0.25">
      <c r="A32" s="1" t="s">
        <v>1</v>
      </c>
      <c r="B32" s="1" t="s">
        <v>4621</v>
      </c>
      <c r="K32" s="1">
        <f t="shared" si="0"/>
        <v>2.72</v>
      </c>
    </row>
    <row r="33" spans="1:56" x14ac:dyDescent="0.25">
      <c r="A33" s="1">
        <v>6</v>
      </c>
      <c r="B33" s="1" t="s">
        <v>4620</v>
      </c>
      <c r="C33" s="1">
        <v>1466.5000001229346</v>
      </c>
      <c r="D33" s="1">
        <v>0</v>
      </c>
      <c r="E33">
        <f>(R33-S33*(1000-T33)/(1000-U33))*AK33</f>
        <v>1.224672729612245</v>
      </c>
      <c r="F33">
        <f>IF(AV33&lt;&gt;0,1/(1/AV33-1/N33),0)</f>
        <v>3.6919507856154818</v>
      </c>
      <c r="G33">
        <f>((AY33-AL33/2)*S33-E33)/(AY33+AL33/2)</f>
        <v>386.12684599818698</v>
      </c>
      <c r="H33">
        <f>AL33*1000</f>
        <v>18.321881087131199</v>
      </c>
      <c r="I33">
        <f>(AQ33-AW33)</f>
        <v>0.78674998168495236</v>
      </c>
      <c r="J33">
        <f>(P33+AP33*D33)</f>
        <v>24.844032287597656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25.743459701538086</v>
      </c>
      <c r="P33" s="1">
        <v>24.844032287597656</v>
      </c>
      <c r="Q33" s="1">
        <v>25.898515701293945</v>
      </c>
      <c r="R33" s="1">
        <v>400.03713989257813</v>
      </c>
      <c r="S33" s="1">
        <v>392.42330932617188</v>
      </c>
      <c r="T33" s="1">
        <v>10.763794898986816</v>
      </c>
      <c r="U33" s="1">
        <v>26.896183013916016</v>
      </c>
      <c r="V33" s="1">
        <v>28.460830688476563</v>
      </c>
      <c r="W33" s="1">
        <v>71.116897583007813</v>
      </c>
      <c r="X33" s="1">
        <v>300.60726928710938</v>
      </c>
      <c r="Y33" s="1">
        <v>299.74349975585938</v>
      </c>
      <c r="Z33" s="1">
        <v>2.6023507118225098</v>
      </c>
      <c r="AA33" s="1">
        <v>87.87420654296875</v>
      </c>
      <c r="AB33" s="1">
        <v>-1.683503270149231</v>
      </c>
      <c r="AC33" s="1">
        <v>1.6827404499053955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1.1051737841437843</v>
      </c>
      <c r="AL33">
        <f>(U33-T33)/(1000-U33)*AK33</f>
        <v>1.83218810871312E-2</v>
      </c>
      <c r="AM33">
        <f>(P33+273.15)</f>
        <v>297.99403228759763</v>
      </c>
      <c r="AN33">
        <f>(O33+273.15)</f>
        <v>298.89345970153806</v>
      </c>
      <c r="AO33">
        <f>(Y33*AG33+Z33*AH33)*AI33</f>
        <v>47.95895888897121</v>
      </c>
      <c r="AP33">
        <f>((AO33+0.00000010773*(AN33^4-AM33^4))-AL33*44100)/(L33*51.4+0.00000043092*AM33^3)</f>
        <v>-6.1753228865411547</v>
      </c>
      <c r="AQ33">
        <f>0.61365*EXP(17.502*J33/(240.97+J33))</f>
        <v>3.1502307230672959</v>
      </c>
      <c r="AR33">
        <f>AQ33*1000/AA33</f>
        <v>35.849321968294475</v>
      </c>
      <c r="AS33">
        <f>(AR33-U33)</f>
        <v>8.9531389543784599</v>
      </c>
      <c r="AT33">
        <f>IF(D33,P33,(O33+P33)/2)</f>
        <v>25.293745994567871</v>
      </c>
      <c r="AU33">
        <f>0.61365*EXP(17.502*AT33/(240.97+AT33))</f>
        <v>3.2357908136193769</v>
      </c>
      <c r="AV33">
        <f>IF(AS33&lt;&gt;0,(1000-(AR33+U33)/2)/AS33*AL33,0)</f>
        <v>1.9822180061143926</v>
      </c>
      <c r="AW33">
        <f>U33*AA33/1000</f>
        <v>2.3634807413823435</v>
      </c>
      <c r="AX33">
        <f>(AU33-AW33)</f>
        <v>0.87231007223703338</v>
      </c>
      <c r="AY33">
        <f>1/(1.6/F33+1.37/N33)</f>
        <v>1.3272410204598033</v>
      </c>
      <c r="AZ33">
        <f>G33*AA33*0.001</f>
        <v>33.930590217029774</v>
      </c>
      <c r="BA33">
        <f>G33/S33</f>
        <v>0.98395492016313579</v>
      </c>
      <c r="BB33">
        <f>(1-AL33*AA33/AQ33/F33)*100</f>
        <v>86.156904631198799</v>
      </c>
      <c r="BC33">
        <f>(S33-E33/(N33/1.35))</f>
        <v>392.03705377508953</v>
      </c>
      <c r="BD33">
        <f>E33*BB33/100/BC33</f>
        <v>2.6914295614048045E-3</v>
      </c>
    </row>
    <row r="34" spans="1:56" x14ac:dyDescent="0.25">
      <c r="A34" s="1" t="s">
        <v>1</v>
      </c>
      <c r="B34" s="1" t="s">
        <v>4619</v>
      </c>
      <c r="K34" s="1">
        <f t="shared" si="0"/>
        <v>2.72</v>
      </c>
    </row>
    <row r="35" spans="1:56" x14ac:dyDescent="0.25">
      <c r="A35" s="1" t="s">
        <v>1</v>
      </c>
      <c r="B35" s="1" t="s">
        <v>4618</v>
      </c>
      <c r="K35" s="1">
        <f t="shared" si="0"/>
        <v>2.72</v>
      </c>
    </row>
    <row r="36" spans="1:56" x14ac:dyDescent="0.25">
      <c r="A36" s="1">
        <v>7</v>
      </c>
      <c r="B36" s="1" t="s">
        <v>4617</v>
      </c>
      <c r="C36" s="1">
        <v>1670.0000001117587</v>
      </c>
      <c r="D36" s="1">
        <v>0</v>
      </c>
      <c r="E36">
        <f>(R36-S36*(1000-T36)/(1000-U36))*AK36</f>
        <v>1.4644444226100541</v>
      </c>
      <c r="F36">
        <f>IF(AV36&lt;&gt;0,1/(1/AV36-1/N36),0)</f>
        <v>4.0359500358245457</v>
      </c>
      <c r="G36">
        <f>((AY36-AL36/2)*S36-E36)/(AY36+AL36/2)</f>
        <v>385.91178206616962</v>
      </c>
      <c r="H36">
        <f>AL36*1000</f>
        <v>18.688153790211565</v>
      </c>
      <c r="I36">
        <f>(AQ36-AW36)</f>
        <v>0.76541423370784756</v>
      </c>
      <c r="J36">
        <f>(P36+AP36*D36)</f>
        <v>25.02882194519043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25.846506118774414</v>
      </c>
      <c r="P36" s="1">
        <v>25.02882194519043</v>
      </c>
      <c r="Q36" s="1">
        <v>25.992803573608398</v>
      </c>
      <c r="R36" s="1">
        <v>400.12625122070313</v>
      </c>
      <c r="S36" s="1">
        <v>392.17037963867188</v>
      </c>
      <c r="T36" s="1">
        <v>11.091205596923828</v>
      </c>
      <c r="U36" s="1">
        <v>27.533884048461914</v>
      </c>
      <c r="V36" s="1">
        <v>29.150562286376953</v>
      </c>
      <c r="W36" s="1">
        <v>72.366188049316406</v>
      </c>
      <c r="X36" s="1">
        <v>300.63339233398438</v>
      </c>
      <c r="Y36" s="1">
        <v>500.36593627929688</v>
      </c>
      <c r="Z36" s="1">
        <v>2.4192194938659668</v>
      </c>
      <c r="AA36" s="1">
        <v>87.881942749023438</v>
      </c>
      <c r="AB36" s="1">
        <v>-1.557735800743103</v>
      </c>
      <c r="AC36" s="1">
        <v>1.6947919130325317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1.1052698247572954</v>
      </c>
      <c r="AL36">
        <f>(U36-T36)/(1000-U36)*AK36</f>
        <v>1.8688153790211565E-2</v>
      </c>
      <c r="AM36">
        <f>(P36+273.15)</f>
        <v>298.17882194519041</v>
      </c>
      <c r="AN36">
        <f>(O36+273.15)</f>
        <v>298.99650611877439</v>
      </c>
      <c r="AO36">
        <f>(Y36*AG36+Z36*AH36)*AI36</f>
        <v>80.058548015239467</v>
      </c>
      <c r="AP36">
        <f>((AO36+0.00000010773*(AN36^4-AM36^4))-AL36*44100)/(L36*51.4+0.00000043092*AM36^3)</f>
        <v>-6.0505155704836158</v>
      </c>
      <c r="AQ36">
        <f>0.61365*EXP(17.502*J36/(240.97+J36))</f>
        <v>3.1851454553130272</v>
      </c>
      <c r="AR36">
        <f>AQ36*1000/AA36</f>
        <v>36.243457480330008</v>
      </c>
      <c r="AS36">
        <f>(AR36-U36)</f>
        <v>8.709573431868094</v>
      </c>
      <c r="AT36">
        <f>IF(D36,P36,(O36+P36)/2)</f>
        <v>25.437664031982422</v>
      </c>
      <c r="AU36">
        <f>0.61365*EXP(17.502*AT36/(240.97+AT36))</f>
        <v>3.2635973542895447</v>
      </c>
      <c r="AV36">
        <f>IF(AS36&lt;&gt;0,(1000-(AR36+U36)/2)/AS36*AL36,0)</f>
        <v>2.077278933156725</v>
      </c>
      <c r="AW36">
        <f>U36*AA36/1000</f>
        <v>2.4197312216051796</v>
      </c>
      <c r="AX36">
        <f>(AU36-AW36)</f>
        <v>0.84386613268436506</v>
      </c>
      <c r="AY36">
        <f>1/(1.6/F36+1.37/N36)</f>
        <v>1.3956647429558322</v>
      </c>
      <c r="AZ36">
        <f>G36*AA36*0.001</f>
        <v>33.914677137712729</v>
      </c>
      <c r="BA36">
        <f>G36/S36</f>
        <v>0.98404112626183382</v>
      </c>
      <c r="BB36">
        <f>(1-AL36*AA36/AQ36/F36)*100</f>
        <v>87.224114899854143</v>
      </c>
      <c r="BC36">
        <f>(S36-E36/(N36/1.35))</f>
        <v>391.7085013149308</v>
      </c>
      <c r="BD36">
        <f>E36*BB36/100/BC36</f>
        <v>3.2609674835597201E-3</v>
      </c>
    </row>
    <row r="37" spans="1:56" x14ac:dyDescent="0.25">
      <c r="A37" s="1" t="s">
        <v>1</v>
      </c>
      <c r="B37" s="1" t="s">
        <v>4616</v>
      </c>
      <c r="K37" s="1">
        <f t="shared" si="0"/>
        <v>2.72</v>
      </c>
    </row>
    <row r="38" spans="1:56" x14ac:dyDescent="0.25">
      <c r="A38" s="1" t="s">
        <v>1</v>
      </c>
      <c r="B38" s="1" t="s">
        <v>4615</v>
      </c>
      <c r="K38" s="1">
        <f t="shared" si="0"/>
        <v>2.72</v>
      </c>
    </row>
    <row r="39" spans="1:56" x14ac:dyDescent="0.25">
      <c r="A39" s="1">
        <v>8</v>
      </c>
      <c r="B39" s="1" t="s">
        <v>4614</v>
      </c>
      <c r="C39" s="1">
        <v>1874.0000001117587</v>
      </c>
      <c r="D39" s="1">
        <v>0</v>
      </c>
      <c r="E39">
        <f>(R39-S39*(1000-T39)/(1000-U39))*AK39</f>
        <v>1.6845276453104749</v>
      </c>
      <c r="F39">
        <f>IF(AV39&lt;&gt;0,1/(1/AV39-1/N39),0)</f>
        <v>4.6104301635509115</v>
      </c>
      <c r="G39">
        <f>((AY39-AL39/2)*S39-E39)/(AY39+AL39/2)</f>
        <v>385.74323962779721</v>
      </c>
      <c r="H39">
        <f>AL39*1000</f>
        <v>19.235549812820896</v>
      </c>
      <c r="I39">
        <f>(AQ39-AW39)</f>
        <v>0.73690671966804633</v>
      </c>
      <c r="J39">
        <f>(P39+AP39*D39)</f>
        <v>25.224102020263672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25.938583374023438</v>
      </c>
      <c r="P39" s="1">
        <v>25.224102020263672</v>
      </c>
      <c r="Q39" s="1">
        <v>26.074235916137695</v>
      </c>
      <c r="R39" s="1">
        <v>400.19979858398438</v>
      </c>
      <c r="S39" s="1">
        <v>391.85614013671875</v>
      </c>
      <c r="T39" s="1">
        <v>11.369483947753906</v>
      </c>
      <c r="U39" s="1">
        <v>28.280603408813477</v>
      </c>
      <c r="V39" s="1">
        <v>29.721221923828125</v>
      </c>
      <c r="W39" s="1">
        <v>73.928955078125</v>
      </c>
      <c r="X39" s="1">
        <v>300.63671875</v>
      </c>
      <c r="Y39" s="1">
        <v>750.3948974609375</v>
      </c>
      <c r="Z39" s="1">
        <v>2.5457727909088135</v>
      </c>
      <c r="AA39" s="1">
        <v>87.887184143066406</v>
      </c>
      <c r="AB39" s="1">
        <v>-1.4149974584579468</v>
      </c>
      <c r="AC39" s="1">
        <v>1.7046854496002197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1.1052820542279409</v>
      </c>
      <c r="AL39">
        <f>(U39-T39)/(1000-U39)*AK39</f>
        <v>1.9235549812820895E-2</v>
      </c>
      <c r="AM39">
        <f>(P39+273.15)</f>
        <v>298.37410202026365</v>
      </c>
      <c r="AN39">
        <f>(O39+273.15)</f>
        <v>299.08858337402341</v>
      </c>
      <c r="AO39">
        <f>(Y39*AG39+Z39*AH39)*AI39</f>
        <v>120.06318091012872</v>
      </c>
      <c r="AP39">
        <f>((AO39+0.00000010773*(AN39^4-AM39^4))-AL39*44100)/(L39*51.4+0.00000043092*AM39^3)</f>
        <v>-5.9284231344084466</v>
      </c>
      <c r="AQ39">
        <f>0.61365*EXP(17.502*J39/(240.97+J39))</f>
        <v>3.2224093191354677</v>
      </c>
      <c r="AR39">
        <f>AQ39*1000/AA39</f>
        <v>36.665292562905371</v>
      </c>
      <c r="AS39">
        <f>(AR39-U39)</f>
        <v>8.3846891540918946</v>
      </c>
      <c r="AT39">
        <f>IF(D39,P39,(O39+P39)/2)</f>
        <v>25.581342697143555</v>
      </c>
      <c r="AU39">
        <f>0.61365*EXP(17.502*AT39/(240.97+AT39))</f>
        <v>3.2915656638716593</v>
      </c>
      <c r="AV39">
        <f>IF(AS39&lt;&gt;0,(1000-(AR39+U39)/2)/AS39*AL39,0)</f>
        <v>2.2196308607561508</v>
      </c>
      <c r="AW39">
        <f>U39*AA39/1000</f>
        <v>2.4855025994674214</v>
      </c>
      <c r="AX39">
        <f>(AU39-AW39)</f>
        <v>0.80606306440423792</v>
      </c>
      <c r="AY39">
        <f>1/(1.6/F39+1.37/N39)</f>
        <v>1.4990107288473706</v>
      </c>
      <c r="AZ39">
        <f>G39*AA39*0.001</f>
        <v>33.901887133111202</v>
      </c>
      <c r="BA39">
        <f>G39/S39</f>
        <v>0.98440014106506346</v>
      </c>
      <c r="BB39">
        <f>(1-AL39*AA39/AQ39/F39)*100</f>
        <v>88.620897703452485</v>
      </c>
      <c r="BC39">
        <f>(S39-E39/(N39/1.35))</f>
        <v>391.32484868372882</v>
      </c>
      <c r="BD39">
        <f>E39*BB39/100/BC39</f>
        <v>3.8148446906919996E-3</v>
      </c>
    </row>
    <row r="40" spans="1:56" x14ac:dyDescent="0.25">
      <c r="A40" s="1" t="s">
        <v>1</v>
      </c>
      <c r="B40" s="1" t="s">
        <v>4613</v>
      </c>
      <c r="K40" s="1">
        <f t="shared" si="0"/>
        <v>2.72</v>
      </c>
    </row>
    <row r="41" spans="1:56" x14ac:dyDescent="0.25">
      <c r="A41" s="1" t="s">
        <v>1</v>
      </c>
      <c r="B41" s="1" t="s">
        <v>4612</v>
      </c>
      <c r="K41" s="1">
        <f t="shared" si="0"/>
        <v>2.72</v>
      </c>
    </row>
    <row r="42" spans="1:56" x14ac:dyDescent="0.25">
      <c r="A42" s="1">
        <v>9</v>
      </c>
      <c r="B42" s="1" t="s">
        <v>4611</v>
      </c>
      <c r="C42" s="1">
        <v>2078.0000001117587</v>
      </c>
      <c r="D42" s="1">
        <v>0</v>
      </c>
      <c r="E42">
        <f>(R42-S42*(1000-T42)/(1000-U42))*AK42</f>
        <v>1.91408287021871</v>
      </c>
      <c r="F42">
        <f>IF(AV42&lt;&gt;0,1/(1/AV42-1/N42),0)</f>
        <v>5.3106777140921313</v>
      </c>
      <c r="G42">
        <f>((AY42-AL42/2)*S42-E42)/(AY42+AL42/2)</f>
        <v>385.35921972581866</v>
      </c>
      <c r="H42">
        <f>AL42*1000</f>
        <v>19.773050561410614</v>
      </c>
      <c r="I42">
        <f>(AQ42-AW42)</f>
        <v>0.70903951151179312</v>
      </c>
      <c r="J42">
        <f>(P42+AP42*D42)</f>
        <v>25.419761657714844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26.039865493774414</v>
      </c>
      <c r="P42" s="1">
        <v>25.419761657714844</v>
      </c>
      <c r="Q42" s="1">
        <v>26.164497375488281</v>
      </c>
      <c r="R42" s="1">
        <v>400.05279541015625</v>
      </c>
      <c r="S42" s="1">
        <v>391.31964111328125</v>
      </c>
      <c r="T42" s="1">
        <v>11.652482032775879</v>
      </c>
      <c r="U42" s="1">
        <v>29.024520874023438</v>
      </c>
      <c r="V42" s="1">
        <v>30.281408309936523</v>
      </c>
      <c r="W42" s="1">
        <v>75.426277160644531</v>
      </c>
      <c r="X42" s="1">
        <v>300.607666015625</v>
      </c>
      <c r="Y42" s="1">
        <v>1001.2347412109375</v>
      </c>
      <c r="Z42" s="1">
        <v>2.593923807144165</v>
      </c>
      <c r="AA42" s="1">
        <v>87.894218444824219</v>
      </c>
      <c r="AB42" s="1">
        <v>-1.2562084197998047</v>
      </c>
      <c r="AC42" s="1">
        <v>1.7154426574707031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1.1051752427045034</v>
      </c>
      <c r="AL42">
        <f>(U42-T42)/(1000-U42)*AK42</f>
        <v>1.9773050561410613E-2</v>
      </c>
      <c r="AM42">
        <f>(P42+273.15)</f>
        <v>298.56976165771482</v>
      </c>
      <c r="AN42">
        <f>(O42+273.15)</f>
        <v>299.18986549377439</v>
      </c>
      <c r="AO42">
        <f>(Y42*AG42+Z42*AH42)*AI42</f>
        <v>160.19755501305553</v>
      </c>
      <c r="AP42">
        <f>((AO42+0.00000010773*(AN42^4-AM42^4))-AL42*44100)/(L42*51.4+0.00000043092*AM42^3)</f>
        <v>-5.80090132735734</v>
      </c>
      <c r="AQ42">
        <f>0.61365*EXP(17.502*J42/(240.97+J42))</f>
        <v>3.2601270894695693</v>
      </c>
      <c r="AR42">
        <f>AQ42*1000/AA42</f>
        <v>37.091485050477139</v>
      </c>
      <c r="AS42">
        <f>(AR42-U42)</f>
        <v>8.0669641764537019</v>
      </c>
      <c r="AT42">
        <f>IF(D42,P42,(O42+P42)/2)</f>
        <v>25.729813575744629</v>
      </c>
      <c r="AU42">
        <f>0.61365*EXP(17.502*AT42/(240.97+AT42))</f>
        <v>3.32068657492534</v>
      </c>
      <c r="AV42">
        <f>IF(AS42&lt;&gt;0,(1000-(AR42+U42)/2)/AS42*AL42,0)</f>
        <v>2.3700852736132769</v>
      </c>
      <c r="AW42">
        <f>U42*AA42/1000</f>
        <v>2.5510875779577762</v>
      </c>
      <c r="AX42">
        <f>(AU42-AW42)</f>
        <v>0.76959899696756384</v>
      </c>
      <c r="AY42">
        <f>1/(1.6/F42+1.37/N42)</f>
        <v>1.6094060200293145</v>
      </c>
      <c r="AZ42">
        <f>G42*AA42*0.001</f>
        <v>33.870847438308118</v>
      </c>
      <c r="BA42">
        <f>G42/S42</f>
        <v>0.98476840730379511</v>
      </c>
      <c r="BB42">
        <f>(1-AL42*AA42/AQ42/F42)*100</f>
        <v>89.961946438143002</v>
      </c>
      <c r="BC42">
        <f>(S42-E42/(N42/1.35))</f>
        <v>390.71594910971419</v>
      </c>
      <c r="BD42">
        <f>E42*BB42/100/BC42</f>
        <v>4.4071561716675619E-3</v>
      </c>
    </row>
    <row r="43" spans="1:56" x14ac:dyDescent="0.25">
      <c r="A43" s="1" t="s">
        <v>1</v>
      </c>
      <c r="B43" s="1" t="s">
        <v>4610</v>
      </c>
      <c r="K43" s="1">
        <f t="shared" si="0"/>
        <v>2.72</v>
      </c>
    </row>
    <row r="44" spans="1:56" x14ac:dyDescent="0.25">
      <c r="A44" s="1" t="s">
        <v>1</v>
      </c>
      <c r="B44" s="1" t="s">
        <v>4609</v>
      </c>
      <c r="K44" s="1">
        <f t="shared" si="0"/>
        <v>2.72</v>
      </c>
    </row>
    <row r="45" spans="1:56" x14ac:dyDescent="0.25">
      <c r="A45" s="1">
        <v>10</v>
      </c>
      <c r="B45" s="1" t="s">
        <v>4608</v>
      </c>
      <c r="C45" s="1">
        <v>2282.0000001117587</v>
      </c>
      <c r="D45" s="1">
        <v>0</v>
      </c>
      <c r="E45">
        <f>(R45-S45*(1000-T45)/(1000-U45))*AK45</f>
        <v>2.1093986175216934</v>
      </c>
      <c r="F45">
        <f>IF(AV45&lt;&gt;0,1/(1/AV45-1/N45),0)</f>
        <v>6.157703504595859</v>
      </c>
      <c r="G45">
        <f>((AY45-AL45/2)*S45-E45)/(AY45+AL45/2)</f>
        <v>385.06604554668081</v>
      </c>
      <c r="H45">
        <f>AL45*1000</f>
        <v>20.321644220873658</v>
      </c>
      <c r="I45">
        <f>(AQ45-AW45)</f>
        <v>0.68351354705358025</v>
      </c>
      <c r="J45">
        <f>(P45+AP45*D45)</f>
        <v>25.638179779052734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26.151674270629883</v>
      </c>
      <c r="P45" s="1">
        <v>25.638179779052734</v>
      </c>
      <c r="Q45" s="1">
        <v>26.263225555419922</v>
      </c>
      <c r="R45" s="1">
        <v>399.95700073242188</v>
      </c>
      <c r="S45" s="1">
        <v>390.86129760742188</v>
      </c>
      <c r="T45" s="1">
        <v>11.960136413574219</v>
      </c>
      <c r="U45" s="1">
        <v>29.799901962280273</v>
      </c>
      <c r="V45" s="1">
        <v>30.875329971313477</v>
      </c>
      <c r="W45" s="1">
        <v>76.929039001464844</v>
      </c>
      <c r="X45" s="1">
        <v>300.60757446289063</v>
      </c>
      <c r="Y45" s="1">
        <v>1250.9534912109375</v>
      </c>
      <c r="Z45" s="1">
        <v>2.4614131450653076</v>
      </c>
      <c r="AA45" s="1">
        <v>87.892021179199219</v>
      </c>
      <c r="AB45" s="1">
        <v>-1.0797512531280518</v>
      </c>
      <c r="AC45" s="1">
        <v>1.7328644990921021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1.1051749061135683</v>
      </c>
      <c r="AL45">
        <f>(U45-T45)/(1000-U45)*AK45</f>
        <v>2.0321644220873659E-2</v>
      </c>
      <c r="AM45">
        <f>(P45+273.15)</f>
        <v>298.78817977905271</v>
      </c>
      <c r="AN45">
        <f>(O45+273.15)</f>
        <v>299.30167427062986</v>
      </c>
      <c r="AO45">
        <f>(Y45*AG45+Z45*AH45)*AI45</f>
        <v>200.15255411999169</v>
      </c>
      <c r="AP45">
        <f>((AO45+0.00000010773*(AN45^4-AM45^4))-AL45*44100)/(L45*51.4+0.00000043092*AM45^3)</f>
        <v>-5.6799838789023935</v>
      </c>
      <c r="AQ45">
        <f>0.61365*EXP(17.502*J45/(240.97+J45))</f>
        <v>3.3026871614603786</v>
      </c>
      <c r="AR45">
        <f>AQ45*1000/AA45</f>
        <v>37.576643671974203</v>
      </c>
      <c r="AS45">
        <f>(AR45-U45)</f>
        <v>7.7767417096939297</v>
      </c>
      <c r="AT45">
        <f>IF(D45,P45,(O45+P45)/2)</f>
        <v>25.894927024841309</v>
      </c>
      <c r="AU45">
        <f>0.61365*EXP(17.502*AT45/(240.97+AT45))</f>
        <v>3.3533358162433977</v>
      </c>
      <c r="AV45">
        <f>IF(AS45&lt;&gt;0,(1000-(AR45+U45)/2)/AS45*AL45,0)</f>
        <v>2.5250990529607198</v>
      </c>
      <c r="AW45">
        <f>U45*AA45/1000</f>
        <v>2.6191736144067983</v>
      </c>
      <c r="AX45">
        <f>(AU45-AW45)</f>
        <v>0.73416220183659942</v>
      </c>
      <c r="AY45">
        <f>1/(1.6/F45+1.37/N45)</f>
        <v>1.7244216847155542</v>
      </c>
      <c r="AZ45">
        <f>G45*AA45*0.001</f>
        <v>33.84423303057936</v>
      </c>
      <c r="BA45">
        <f>G45/S45</f>
        <v>0.98517312382623834</v>
      </c>
      <c r="BB45">
        <f>(1-AL45*AA45/AQ45/F45)*100</f>
        <v>91.21742062462495</v>
      </c>
      <c r="BC45">
        <f>(S45-E45/(N45/1.35))</f>
        <v>390.19600401039605</v>
      </c>
      <c r="BD45">
        <f>E45*BB45/100/BC45</f>
        <v>4.9312114676180064E-3</v>
      </c>
    </row>
    <row r="46" spans="1:56" x14ac:dyDescent="0.25">
      <c r="A46" s="1" t="s">
        <v>1</v>
      </c>
      <c r="B46" s="1" t="s">
        <v>4607</v>
      </c>
      <c r="K46" s="1">
        <f t="shared" si="0"/>
        <v>2.72</v>
      </c>
    </row>
    <row r="47" spans="1:56" x14ac:dyDescent="0.25">
      <c r="A47" s="1" t="s">
        <v>1</v>
      </c>
      <c r="B47" s="1" t="s">
        <v>4606</v>
      </c>
      <c r="K47" s="1">
        <f t="shared" si="0"/>
        <v>2.72</v>
      </c>
    </row>
    <row r="48" spans="1:56" x14ac:dyDescent="0.25">
      <c r="A48" s="1">
        <v>11</v>
      </c>
      <c r="B48" s="1" t="s">
        <v>4605</v>
      </c>
      <c r="C48" s="1">
        <v>2486.5000001005828</v>
      </c>
      <c r="D48" s="1">
        <v>0</v>
      </c>
      <c r="E48">
        <f>(R48-S48*(1000-T48)/(1000-U48))*AK48</f>
        <v>2.0051724303238645</v>
      </c>
      <c r="F48">
        <f>IF(AV48&lt;&gt;0,1/(1/AV48-1/N48),0)</f>
        <v>7.5977109332387824</v>
      </c>
      <c r="G48">
        <f>((AY48-AL48/2)*S48-E48)/(AY48+AL48/2)</f>
        <v>385.36169319460811</v>
      </c>
      <c r="H48">
        <f>AL48*1000</f>
        <v>21.067999137710686</v>
      </c>
      <c r="I48">
        <f>(AQ48-AW48)</f>
        <v>0.65300449012011708</v>
      </c>
      <c r="J48">
        <f>(P48+AP48*D48)</f>
        <v>25.923591613769531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26.299894332885742</v>
      </c>
      <c r="P48" s="1">
        <v>25.923591613769531</v>
      </c>
      <c r="Q48" s="1">
        <v>26.389936447143555</v>
      </c>
      <c r="R48" s="1">
        <v>400.0264892578125</v>
      </c>
      <c r="S48" s="1">
        <v>390.76425170898438</v>
      </c>
      <c r="T48" s="1">
        <v>12.313877105712891</v>
      </c>
      <c r="U48" s="1">
        <v>30.787490844726563</v>
      </c>
      <c r="V48" s="1">
        <v>31.512018203735352</v>
      </c>
      <c r="W48" s="1">
        <v>78.787208557128906</v>
      </c>
      <c r="X48" s="1">
        <v>300.64871215820313</v>
      </c>
      <c r="Y48" s="1">
        <v>1601.0130615234375</v>
      </c>
      <c r="Z48" s="1">
        <v>2.7446436882019043</v>
      </c>
      <c r="AA48" s="1">
        <v>87.893745422363281</v>
      </c>
      <c r="AB48" s="1">
        <v>-0.87866485118865967</v>
      </c>
      <c r="AC48" s="1">
        <v>1.7503738403320313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1.1053261476404523</v>
      </c>
      <c r="AL48">
        <f>(U48-T48)/(1000-U48)*AK48</f>
        <v>2.1067999137710687E-2</v>
      </c>
      <c r="AM48">
        <f>(P48+273.15)</f>
        <v>299.07359161376951</v>
      </c>
      <c r="AN48">
        <f>(O48+273.15)</f>
        <v>299.44989433288572</v>
      </c>
      <c r="AO48">
        <f>(Y48*AG48+Z48*AH48)*AI48</f>
        <v>256.16208411808111</v>
      </c>
      <c r="AP48">
        <f>((AO48+0.00000010773*(AN48^4-AM48^4))-AL48*44100)/(L48*51.4+0.00000043092*AM48^3)</f>
        <v>-5.5013402111252638</v>
      </c>
      <c r="AQ48">
        <f>0.61365*EXP(17.502*J48/(240.97+J48))</f>
        <v>3.3590323726198537</v>
      </c>
      <c r="AR48">
        <f>AQ48*1000/AA48</f>
        <v>38.216967049002292</v>
      </c>
      <c r="AS48">
        <f>(AR48-U48)</f>
        <v>7.4294762042757299</v>
      </c>
      <c r="AT48">
        <f>IF(D48,P48,(O48+P48)/2)</f>
        <v>26.111742973327637</v>
      </c>
      <c r="AU48">
        <f>0.61365*EXP(17.502*AT48/(240.97+AT48))</f>
        <v>3.3966342387421546</v>
      </c>
      <c r="AV48">
        <f>IF(AS48&lt;&gt;0,(1000-(AR48+U48)/2)/AS48*AL48,0)</f>
        <v>2.7378923693574206</v>
      </c>
      <c r="AW48">
        <f>U48*AA48/1000</f>
        <v>2.7060278824997366</v>
      </c>
      <c r="AX48">
        <f>(AU48-AW48)</f>
        <v>0.69060635624241806</v>
      </c>
      <c r="AY48">
        <f>1/(1.6/F48+1.37/N48)</f>
        <v>1.8844558133381231</v>
      </c>
      <c r="AZ48">
        <f>G48*AA48*0.001</f>
        <v>33.870882557177751</v>
      </c>
      <c r="BA48">
        <f>G48/S48</f>
        <v>0.98617437882112169</v>
      </c>
      <c r="BB48">
        <f>(1-AL48*AA48/AQ48/F48)*100</f>
        <v>92.744216629360139</v>
      </c>
      <c r="BC48">
        <f>(S48-E48/(N48/1.35))</f>
        <v>390.13183052137856</v>
      </c>
      <c r="BD48">
        <f>E48*BB48/100/BC48</f>
        <v>4.7668026986838309E-3</v>
      </c>
    </row>
    <row r="49" spans="1:56" x14ac:dyDescent="0.25">
      <c r="A49" s="1" t="s">
        <v>1</v>
      </c>
      <c r="B49" s="1" t="s">
        <v>4604</v>
      </c>
      <c r="K49" s="1">
        <f t="shared" si="0"/>
        <v>2.72</v>
      </c>
    </row>
    <row r="50" spans="1:56" x14ac:dyDescent="0.25">
      <c r="A50" s="1" t="s">
        <v>1</v>
      </c>
      <c r="B50" s="1" t="s">
        <v>4599</v>
      </c>
      <c r="K50" s="1">
        <f t="shared" si="0"/>
        <v>2.72</v>
      </c>
    </row>
    <row r="51" spans="1:56" x14ac:dyDescent="0.25">
      <c r="A51" s="1">
        <v>12</v>
      </c>
      <c r="B51" s="1" t="s">
        <v>4603</v>
      </c>
      <c r="C51" s="1">
        <v>2690.5000001005828</v>
      </c>
      <c r="D51" s="1">
        <v>0</v>
      </c>
      <c r="E51">
        <f>(R51-S51*(1000-T51)/(1000-U51))*AK51</f>
        <v>1.3513485979329645</v>
      </c>
      <c r="F51">
        <f>IF(AV51&lt;&gt;0,1/(1/AV51-1/N51),0)</f>
        <v>9.1577878962596007</v>
      </c>
      <c r="G51">
        <f>((AY51-AL51/2)*S51-E51)/(AY51+AL51/2)</f>
        <v>386.24886433472784</v>
      </c>
      <c r="H51">
        <f>AL51*1000</f>
        <v>21.823112877884725</v>
      </c>
      <c r="I51">
        <f>(AQ51-AW51)</f>
        <v>0.63436212321715368</v>
      </c>
      <c r="J51">
        <f>(P51+AP51*D51)</f>
        <v>26.27037239074707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26.462692260742188</v>
      </c>
      <c r="P51" s="1">
        <v>26.27037239074707</v>
      </c>
      <c r="Q51" s="1">
        <v>26.529531478881836</v>
      </c>
      <c r="R51" s="1">
        <v>400.059326171875</v>
      </c>
      <c r="S51" s="1">
        <v>391.11434936523438</v>
      </c>
      <c r="T51" s="1">
        <v>12.671258926391602</v>
      </c>
      <c r="U51" s="1">
        <v>31.7880859375</v>
      </c>
      <c r="V51" s="1">
        <v>32.119865417480469</v>
      </c>
      <c r="W51" s="1">
        <v>80.578346252441406</v>
      </c>
      <c r="X51" s="1">
        <v>300.63546752929688</v>
      </c>
      <c r="Y51" s="1">
        <v>2001.28271484375</v>
      </c>
      <c r="Z51" s="1">
        <v>2.7844328880310059</v>
      </c>
      <c r="AA51" s="1">
        <v>87.902717590332031</v>
      </c>
      <c r="AB51" s="1">
        <v>-0.73965120315551758</v>
      </c>
      <c r="AC51" s="1">
        <v>1.7685816287994385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1.1052774541518264</v>
      </c>
      <c r="AL51">
        <f>(U51-T51)/(1000-U51)*AK51</f>
        <v>2.1823112877884725E-2</v>
      </c>
      <c r="AM51">
        <f>(P51+273.15)</f>
        <v>299.42037239074705</v>
      </c>
      <c r="AN51">
        <f>(O51+273.15)</f>
        <v>299.61269226074216</v>
      </c>
      <c r="AO51">
        <f>(Y51*AG51+Z51*AH51)*AI51</f>
        <v>320.20522721785528</v>
      </c>
      <c r="AP51">
        <f>((AO51+0.00000010773*(AN51^4-AM51^4))-AL51*44100)/(L51*51.4+0.00000043092*AM51^3)</f>
        <v>-5.2640800196910975</v>
      </c>
      <c r="AQ51">
        <f>0.61365*EXP(17.502*J51/(240.97+J51))</f>
        <v>3.4286212641184211</v>
      </c>
      <c r="AR51">
        <f>AQ51*1000/AA51</f>
        <v>39.004724291886028</v>
      </c>
      <c r="AS51">
        <f>(AR51-U51)</f>
        <v>7.2166383543860277</v>
      </c>
      <c r="AT51">
        <f>IF(D51,P51,(O51+P51)/2)</f>
        <v>26.366532325744629</v>
      </c>
      <c r="AU51">
        <f>0.61365*EXP(17.502*AT51/(240.97+AT51))</f>
        <v>3.4481393481760048</v>
      </c>
      <c r="AV51">
        <f>IF(AS51&lt;&gt;0,(1000-(AR51+U51)/2)/AS51*AL51,0)</f>
        <v>2.9169610696650152</v>
      </c>
      <c r="AW51">
        <f>U51*AA51/1000</f>
        <v>2.7942591409012674</v>
      </c>
      <c r="AX51">
        <f>(AU51-AW51)</f>
        <v>0.65388020727473739</v>
      </c>
      <c r="AY51">
        <f>1/(1.6/F51+1.37/N51)</f>
        <v>2.0210916519362558</v>
      </c>
      <c r="AZ51">
        <f>G51*AA51*0.001</f>
        <v>33.952324841202056</v>
      </c>
      <c r="BA51">
        <f>G51/S51</f>
        <v>0.98755994240967371</v>
      </c>
      <c r="BB51">
        <f>(1-AL51*AA51/AQ51/F51)*100</f>
        <v>93.890454464735441</v>
      </c>
      <c r="BC51">
        <f>(S51-E51/(N51/1.35))</f>
        <v>390.68814088946942</v>
      </c>
      <c r="BD51">
        <f>E51*BB51/100/BC51</f>
        <v>3.2475706508866024E-3</v>
      </c>
    </row>
    <row r="52" spans="1:56" x14ac:dyDescent="0.25">
      <c r="A52" s="1" t="s">
        <v>1</v>
      </c>
      <c r="B52" s="1" t="s">
        <v>4602</v>
      </c>
      <c r="K52" s="2">
        <v>5.9924999999999997</v>
      </c>
    </row>
    <row r="53" spans="1:56" x14ac:dyDescent="0.25">
      <c r="A53" s="1" t="s">
        <v>1</v>
      </c>
      <c r="B53" s="1" t="s">
        <v>4601</v>
      </c>
    </row>
    <row r="54" spans="1:56" x14ac:dyDescent="0.25">
      <c r="A54" s="1" t="s">
        <v>1</v>
      </c>
      <c r="B54" s="1" t="s">
        <v>4600</v>
      </c>
    </row>
    <row r="55" spans="1:56" x14ac:dyDescent="0.25">
      <c r="A55" s="1" t="s">
        <v>1</v>
      </c>
      <c r="B55" s="1" t="s">
        <v>4599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4B4D-67AE-4B89-A7AE-AE6AFE1EB0A6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10734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10733</v>
      </c>
    </row>
    <row r="12" spans="1:60" x14ac:dyDescent="0.25">
      <c r="A12" s="1" t="s">
        <v>1</v>
      </c>
      <c r="B12" s="1" t="s">
        <v>10732</v>
      </c>
    </row>
    <row r="13" spans="1:60" x14ac:dyDescent="0.25">
      <c r="A13" s="1" t="s">
        <v>1</v>
      </c>
      <c r="B13" s="1" t="s">
        <v>10731</v>
      </c>
    </row>
    <row r="14" spans="1:60" x14ac:dyDescent="0.25">
      <c r="A14" s="1" t="s">
        <v>1</v>
      </c>
      <c r="B14" s="1" t="s">
        <v>10730</v>
      </c>
    </row>
    <row r="15" spans="1:60" x14ac:dyDescent="0.25">
      <c r="A15" s="1" t="s">
        <v>1</v>
      </c>
      <c r="B15" s="1" t="s">
        <v>10729</v>
      </c>
    </row>
    <row r="16" spans="1:60" x14ac:dyDescent="0.25">
      <c r="A16" s="1" t="s">
        <v>1</v>
      </c>
      <c r="B16" s="1" t="s">
        <v>10728</v>
      </c>
    </row>
    <row r="17" spans="1:60" x14ac:dyDescent="0.25">
      <c r="A17" s="1" t="s">
        <v>1</v>
      </c>
      <c r="B17" s="1" t="s">
        <v>10727</v>
      </c>
    </row>
    <row r="18" spans="1:60" x14ac:dyDescent="0.25">
      <c r="A18" s="1">
        <v>1</v>
      </c>
      <c r="B18" s="1" t="s">
        <v>10726</v>
      </c>
      <c r="C18" s="1">
        <v>451.50000235810876</v>
      </c>
      <c r="D18" s="1">
        <v>0</v>
      </c>
      <c r="E18">
        <f>(R18-S18*(1000-T18)/(1000-U18))*AO18</f>
        <v>-2.585968431152629</v>
      </c>
      <c r="F18">
        <f>IF(AZ18&lt;&gt;0,1/(1/AZ18-1/N18),0)</f>
        <v>3.8608248991383944</v>
      </c>
      <c r="G18">
        <f>((BC18-AP18/2)*S18-E18)/(BC18+AP18/2)</f>
        <v>385.2513208360561</v>
      </c>
      <c r="H18">
        <f>AP18*1000</f>
        <v>29.760735053802737</v>
      </c>
      <c r="I18">
        <f>(AU18-BA18)</f>
        <v>1.2521262600963685</v>
      </c>
      <c r="J18">
        <f>(P18+AT18*D18)</f>
        <v>27.138662338256836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28.285516738891602</v>
      </c>
      <c r="P18" s="1">
        <v>27.138662338256836</v>
      </c>
      <c r="Q18" s="1">
        <v>28.395635604858398</v>
      </c>
      <c r="R18" s="1">
        <v>400.08935546875</v>
      </c>
      <c r="S18" s="1">
        <v>391.84518432617188</v>
      </c>
      <c r="T18" s="1">
        <v>0.3455161452293396</v>
      </c>
      <c r="U18" s="1">
        <v>26.659025192260742</v>
      </c>
      <c r="V18" s="1">
        <v>0.79147571325302124</v>
      </c>
      <c r="W18" s="1">
        <v>61.067974090576172</v>
      </c>
      <c r="X18" s="1">
        <v>299.43240356445313</v>
      </c>
      <c r="Y18" s="1">
        <v>0.11649696528911591</v>
      </c>
      <c r="Z18" s="1">
        <v>8.7050809860229492</v>
      </c>
      <c r="AA18" s="1">
        <v>88.38604736328125</v>
      </c>
      <c r="AB18" s="1">
        <v>7.8892102241516113</v>
      </c>
      <c r="AC18" s="1">
        <v>8.8310606777667999E-2</v>
      </c>
      <c r="AD18" s="1">
        <v>4.1671138256788254E-2</v>
      </c>
      <c r="AE18" s="1">
        <v>5.7756104506552219E-3</v>
      </c>
      <c r="AF18" s="1">
        <v>3.8207497447729111E-2</v>
      </c>
      <c r="AG18" s="1">
        <v>2.3233234882354736E-2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1.1008544248693126</v>
      </c>
      <c r="AP18">
        <f>(U18-T18)/(1000-U18)*AO18</f>
        <v>2.9760735053802737E-2</v>
      </c>
      <c r="AQ18">
        <f>(P18+273.15)</f>
        <v>300.28866233825681</v>
      </c>
      <c r="AR18">
        <f>(O18+273.15)</f>
        <v>301.43551673889158</v>
      </c>
      <c r="AS18">
        <f>(Y18*AK18+Z18*AL18)*AM18</f>
        <v>1.8639514029632931E-2</v>
      </c>
      <c r="AT18">
        <f>((AS18+0.00000010773*(AR18^4-AQ18^4))-AP18*44100)/(L18*0.92*2*29.3+0.00000043092*AQ18^3)</f>
        <v>-10.224130763973617</v>
      </c>
      <c r="AU18">
        <f>0.61365*EXP(17.502*J18/(240.97+J18))</f>
        <v>3.6084121233984345</v>
      </c>
      <c r="AV18">
        <f>AU18*1000/AA18</f>
        <v>40.82558538416437</v>
      </c>
      <c r="AW18">
        <f>(AV18-U18)</f>
        <v>14.166560191903628</v>
      </c>
      <c r="AX18">
        <f>IF(D18,P18,(O18+P18)/2)</f>
        <v>27.712089538574219</v>
      </c>
      <c r="AY18">
        <f>0.61365*EXP(17.502*AX18/(240.97+AX18))</f>
        <v>3.7316107924126682</v>
      </c>
      <c r="AZ18">
        <f>IF(AW18&lt;&gt;0,(1000-(AV18+U18)/2)/AW18*AP18,0)</f>
        <v>2.0298886149123514</v>
      </c>
      <c r="BA18">
        <f>U18*AA18/1000</f>
        <v>2.356285863302066</v>
      </c>
      <c r="BB18">
        <f>(AY18-BA18)</f>
        <v>1.3753249291106022</v>
      </c>
      <c r="BC18">
        <f>1/(1.6/F18+1.37/N18)</f>
        <v>1.3614951512097955</v>
      </c>
      <c r="BD18">
        <f>G18*AA18*0.001</f>
        <v>34.050841490182314</v>
      </c>
      <c r="BE18">
        <f>G18/S18</f>
        <v>0.98317227376047822</v>
      </c>
      <c r="BF18">
        <f>(1-AP18*AA18/AU18/F18)*100</f>
        <v>81.11873326781209</v>
      </c>
      <c r="BG18">
        <f>(S18-E18/(N18/1.35))</f>
        <v>392.66078561891283</v>
      </c>
      <c r="BH18">
        <f>E18*BF18/100/BG18</f>
        <v>-5.3422824760820439E-3</v>
      </c>
    </row>
    <row r="19" spans="1:60" x14ac:dyDescent="0.25">
      <c r="A19" s="1" t="s">
        <v>1</v>
      </c>
      <c r="B19" s="1" t="s">
        <v>10725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10724</v>
      </c>
      <c r="K20" s="1">
        <f t="shared" si="0"/>
        <v>2.72</v>
      </c>
    </row>
    <row r="21" spans="1:60" x14ac:dyDescent="0.25">
      <c r="A21" s="1">
        <v>2</v>
      </c>
      <c r="B21" s="1" t="s">
        <v>10723</v>
      </c>
      <c r="C21" s="1">
        <v>657.50000235810876</v>
      </c>
      <c r="D21" s="1">
        <v>0</v>
      </c>
      <c r="E21">
        <f>(R21-S21*(1000-T21)/(1000-U21))*AO21</f>
        <v>-1.6530326689809052</v>
      </c>
      <c r="F21">
        <f>IF(AZ21&lt;&gt;0,1/(1/AZ21-1/N21),0)</f>
        <v>3.6756993540560194</v>
      </c>
      <c r="G21">
        <f>((BC21-AP21/2)*S21-E21)/(BC21+AP21/2)</f>
        <v>383.93204094740349</v>
      </c>
      <c r="H21">
        <f>AP21*1000</f>
        <v>28.962506184721164</v>
      </c>
      <c r="I21">
        <f>(AU21-BA21)</f>
        <v>1.2516094809656337</v>
      </c>
      <c r="J21">
        <f>(P21+AT21*D21)</f>
        <v>26.872098922729492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28.175771713256836</v>
      </c>
      <c r="P21" s="1">
        <v>26.872098922729492</v>
      </c>
      <c r="Q21" s="1">
        <v>28.344476699829102</v>
      </c>
      <c r="R21" s="1">
        <v>399.9510498046875</v>
      </c>
      <c r="S21" s="1">
        <v>391.16180419921875</v>
      </c>
      <c r="T21" s="1">
        <v>0.40762251615524292</v>
      </c>
      <c r="U21" s="1">
        <v>26.03105354309082</v>
      </c>
      <c r="V21" s="1">
        <v>0.93971353769302368</v>
      </c>
      <c r="W21" s="1">
        <v>60.010749816894531</v>
      </c>
      <c r="X21" s="1">
        <v>299.44210815429688</v>
      </c>
      <c r="Y21" s="1">
        <v>23.93132209777832</v>
      </c>
      <c r="Z21" s="1">
        <v>9.0389318466186523</v>
      </c>
      <c r="AA21" s="1">
        <v>88.3848876953125</v>
      </c>
      <c r="AB21" s="1">
        <v>7.7510066032409668</v>
      </c>
      <c r="AC21" s="1">
        <v>9.8252281546592712E-2</v>
      </c>
      <c r="AD21" s="1">
        <v>3.386404737830162E-2</v>
      </c>
      <c r="AE21" s="1">
        <v>1.1622229591012001E-2</v>
      </c>
      <c r="AF21" s="1">
        <v>3.7959583103656769E-2</v>
      </c>
      <c r="AG21" s="1">
        <v>1.1380866169929504E-2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1.1008901035084442</v>
      </c>
      <c r="AP21">
        <f>(U21-T21)/(1000-U21)*AO21</f>
        <v>2.8962506184721164E-2</v>
      </c>
      <c r="AQ21">
        <f>(P21+273.15)</f>
        <v>300.02209892272947</v>
      </c>
      <c r="AR21">
        <f>(O21+273.15)</f>
        <v>301.32577171325681</v>
      </c>
      <c r="AS21">
        <f>(Y21*AK21+Z21*AL21)*AM21</f>
        <v>3.8290114500594541</v>
      </c>
      <c r="AT21">
        <f>((AS21+0.00000010773*(AR21^4-AQ21^4))-AP21*44100)/(L21*0.92*2*29.3+0.00000043092*AQ21^3)</f>
        <v>-9.9052282387317803</v>
      </c>
      <c r="AU21">
        <f>0.61365*EXP(17.502*J21/(240.97+J21))</f>
        <v>3.5523612249623824</v>
      </c>
      <c r="AV21">
        <f>AU21*1000/AA21</f>
        <v>40.191952692278889</v>
      </c>
      <c r="AW21">
        <f>(AV21-U21)</f>
        <v>14.160899149188069</v>
      </c>
      <c r="AX21">
        <f>IF(D21,P21,(O21+P21)/2)</f>
        <v>27.523935317993164</v>
      </c>
      <c r="AY21">
        <f>0.61365*EXP(17.502*AX21/(240.97+AX21))</f>
        <v>3.690788128495857</v>
      </c>
      <c r="AZ21">
        <f>IF(AW21&lt;&gt;0,(1000-(AV21+U21)/2)/AW21*AP21,0)</f>
        <v>1.9775237275449007</v>
      </c>
      <c r="BA21">
        <f>U21*AA21/1000</f>
        <v>2.3007517439967486</v>
      </c>
      <c r="BB21">
        <f>(AY21-BA21)</f>
        <v>1.3900363844991084</v>
      </c>
      <c r="BC21">
        <f>1/(1.6/F21+1.37/N21)</f>
        <v>1.3238742597159168</v>
      </c>
      <c r="BD21">
        <f>G21*AA21*0.001</f>
        <v>33.933790321768377</v>
      </c>
      <c r="BE21">
        <f>G21/S21</f>
        <v>0.98151720547813726</v>
      </c>
      <c r="BF21">
        <f>(1-AP21*AA21/AU21/F21)*100</f>
        <v>80.395442190504113</v>
      </c>
      <c r="BG21">
        <f>(S21-E21/(N21/1.35))</f>
        <v>391.68316229683597</v>
      </c>
      <c r="BH21">
        <f>E21*BF21/100/BG21</f>
        <v>-3.3929539273213384E-3</v>
      </c>
    </row>
    <row r="22" spans="1:60" x14ac:dyDescent="0.25">
      <c r="A22" s="1" t="s">
        <v>1</v>
      </c>
      <c r="B22" s="1" t="s">
        <v>10722</v>
      </c>
      <c r="K22" s="1">
        <f t="shared" si="0"/>
        <v>2.72</v>
      </c>
    </row>
    <row r="23" spans="1:60" x14ac:dyDescent="0.25">
      <c r="A23" s="1" t="s">
        <v>1</v>
      </c>
      <c r="B23" s="1" t="s">
        <v>10721</v>
      </c>
      <c r="K23" s="1">
        <f t="shared" si="0"/>
        <v>2.72</v>
      </c>
    </row>
    <row r="24" spans="1:60" x14ac:dyDescent="0.25">
      <c r="A24" s="1">
        <v>3</v>
      </c>
      <c r="B24" s="1" t="s">
        <v>10720</v>
      </c>
      <c r="C24" s="1">
        <v>862.50000235810876</v>
      </c>
      <c r="D24" s="1">
        <v>0</v>
      </c>
      <c r="E24">
        <f>(R24-S24*(1000-T24)/(1000-U24))*AO24</f>
        <v>-1.4379580530830303</v>
      </c>
      <c r="F24">
        <f>IF(AZ24&lt;&gt;0,1/(1/AZ24-1/N24),0)</f>
        <v>3.5368124054750516</v>
      </c>
      <c r="G24">
        <f>((BC24-AP24/2)*S24-E24)/(BC24+AP24/2)</f>
        <v>383.89505611684064</v>
      </c>
      <c r="H24">
        <f>AP24*1000</f>
        <v>28.33437890140284</v>
      </c>
      <c r="I24">
        <f>(AU24-BA24)</f>
        <v>1.2509733607427118</v>
      </c>
      <c r="J24">
        <f>(P24+AT24*D24)</f>
        <v>26.658313751220703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28.027507781982422</v>
      </c>
      <c r="P24" s="1">
        <v>26.658313751220703</v>
      </c>
      <c r="Q24" s="1">
        <v>28.223583221435547</v>
      </c>
      <c r="R24" s="1">
        <v>400.0306396484375</v>
      </c>
      <c r="S24" s="1">
        <v>391.26727294921875</v>
      </c>
      <c r="T24" s="1">
        <v>0.45774224400520325</v>
      </c>
      <c r="U24" s="1">
        <v>25.535985946655273</v>
      </c>
      <c r="V24" s="1">
        <v>1.0644060373306274</v>
      </c>
      <c r="W24" s="1">
        <v>59.379837036132813</v>
      </c>
      <c r="X24" s="1">
        <v>299.46859741210938</v>
      </c>
      <c r="Y24" s="1">
        <v>48.865215301513672</v>
      </c>
      <c r="Z24" s="1">
        <v>9.8220577239990234</v>
      </c>
      <c r="AA24" s="1">
        <v>88.384506225585938</v>
      </c>
      <c r="AB24" s="1">
        <v>7.757300853729248</v>
      </c>
      <c r="AC24" s="1">
        <v>9.9897846579551697E-2</v>
      </c>
      <c r="AD24" s="1">
        <v>6.0303010046482086E-2</v>
      </c>
      <c r="AE24" s="1">
        <v>5.2894288673996925E-3</v>
      </c>
      <c r="AF24" s="1">
        <v>5.2219808101654053E-2</v>
      </c>
      <c r="AG24" s="1">
        <v>1.611604355275631E-2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1.100987490485696</v>
      </c>
      <c r="AP24">
        <f>(U24-T24)/(1000-U24)*AO24</f>
        <v>2.8334378901402838E-2</v>
      </c>
      <c r="AQ24">
        <f>(P24+273.15)</f>
        <v>299.80831375122068</v>
      </c>
      <c r="AR24">
        <f>(O24+273.15)</f>
        <v>301.1775077819824</v>
      </c>
      <c r="AS24">
        <f>(Y24*AK24+Z24*AL24)*AM24</f>
        <v>7.8184342734865595</v>
      </c>
      <c r="AT24">
        <f>((AS24+0.00000010773*(AR24^4-AQ24^4))-AP24*44100)/(L24*0.92*2*29.3+0.00000043092*AQ24^3)</f>
        <v>-9.651812845335451</v>
      </c>
      <c r="AU24">
        <f>0.61365*EXP(17.502*J24/(240.97+J24))</f>
        <v>3.5079588696213397</v>
      </c>
      <c r="AV24">
        <f>AU24*1000/AA24</f>
        <v>39.68974902306848</v>
      </c>
      <c r="AW24">
        <f>(AV24-U24)</f>
        <v>14.153763076413206</v>
      </c>
      <c r="AX24">
        <f>IF(D24,P24,(O24+P24)/2)</f>
        <v>27.342910766601563</v>
      </c>
      <c r="AY24">
        <f>0.61365*EXP(17.502*AX24/(240.97+AX24))</f>
        <v>3.6518807500275754</v>
      </c>
      <c r="AZ24">
        <f>IF(AW24&lt;&gt;0,(1000-(AV24+U24)/2)/AW24*AP24,0)</f>
        <v>1.9366096075681762</v>
      </c>
      <c r="BA24">
        <f>U24*AA24/1000</f>
        <v>2.2569855088786279</v>
      </c>
      <c r="BB24">
        <f>(AY24-BA24)</f>
        <v>1.3948952411489475</v>
      </c>
      <c r="BC24">
        <f>1/(1.6/F24+1.37/N24)</f>
        <v>1.2945785148270155</v>
      </c>
      <c r="BD24">
        <f>G24*AA24*0.001</f>
        <v>33.930374977330558</v>
      </c>
      <c r="BE24">
        <f>G24/S24</f>
        <v>0.98115810510598234</v>
      </c>
      <c r="BF24">
        <f>(1-AP24*AA24/AU24/F24)*100</f>
        <v>79.815252577039359</v>
      </c>
      <c r="BG24">
        <f>(S24-E24/(N24/1.35))</f>
        <v>391.72079760670232</v>
      </c>
      <c r="BH24">
        <f>E24*BF24/100/BG24</f>
        <v>-2.9299180922541376E-3</v>
      </c>
    </row>
    <row r="25" spans="1:60" x14ac:dyDescent="0.25">
      <c r="A25" s="1" t="s">
        <v>1</v>
      </c>
      <c r="B25" s="1" t="s">
        <v>10719</v>
      </c>
      <c r="K25" s="1">
        <f t="shared" si="0"/>
        <v>2.72</v>
      </c>
    </row>
    <row r="26" spans="1:60" x14ac:dyDescent="0.25">
      <c r="A26" s="1" t="s">
        <v>1</v>
      </c>
      <c r="B26" s="1" t="s">
        <v>10718</v>
      </c>
      <c r="K26" s="1">
        <f t="shared" si="0"/>
        <v>2.72</v>
      </c>
    </row>
    <row r="27" spans="1:60" x14ac:dyDescent="0.25">
      <c r="A27" s="1">
        <v>4</v>
      </c>
      <c r="B27" s="1" t="s">
        <v>10717</v>
      </c>
      <c r="C27" s="1">
        <v>1068.5000023581088</v>
      </c>
      <c r="D27" s="1">
        <v>0</v>
      </c>
      <c r="E27">
        <f>(R27-S27*(1000-T27)/(1000-U27))*AO27</f>
        <v>-0.60671188478471949</v>
      </c>
      <c r="F27">
        <f>IF(AZ27&lt;&gt;0,1/(1/AZ27-1/N27),0)</f>
        <v>3.5391445949357832</v>
      </c>
      <c r="G27">
        <f>((BC27-AP27/2)*S27-E27)/(BC27+AP27/2)</f>
        <v>382.66317672365983</v>
      </c>
      <c r="H27">
        <f>AP27*1000</f>
        <v>28.074292730308919</v>
      </c>
      <c r="I27">
        <f>(AU27-BA27)</f>
        <v>1.2392942857520102</v>
      </c>
      <c r="J27">
        <f>(P27+AT27*D27)</f>
        <v>26.528411865234375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27.916606903076172</v>
      </c>
      <c r="P27" s="1">
        <v>26.528411865234375</v>
      </c>
      <c r="Q27" s="1">
        <v>28.122356414794922</v>
      </c>
      <c r="R27" s="1">
        <v>399.985107421875</v>
      </c>
      <c r="S27" s="1">
        <v>390.57571411132813</v>
      </c>
      <c r="T27" s="1">
        <v>0.51133579015731812</v>
      </c>
      <c r="U27" s="1">
        <v>25.366579055786133</v>
      </c>
      <c r="V27" s="1">
        <v>1.1966944932937622</v>
      </c>
      <c r="W27" s="1">
        <v>59.366161346435547</v>
      </c>
      <c r="X27" s="1">
        <v>299.43392944335938</v>
      </c>
      <c r="Y27" s="1">
        <v>99.947998046875</v>
      </c>
      <c r="Z27" s="1">
        <v>9.5591096878051758</v>
      </c>
      <c r="AA27" s="1">
        <v>88.380928039550781</v>
      </c>
      <c r="AB27" s="1">
        <v>7.7133693695068359</v>
      </c>
      <c r="AC27" s="1">
        <v>0.10220935940742493</v>
      </c>
      <c r="AD27" s="1">
        <v>3.2350387424230576E-2</v>
      </c>
      <c r="AE27" s="1">
        <v>3.7842388264834881E-3</v>
      </c>
      <c r="AF27" s="1">
        <v>2.8821878135204315E-2</v>
      </c>
      <c r="AG27" s="1">
        <v>1.988956518471241E-2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1.1008600347182327</v>
      </c>
      <c r="AP27">
        <f>(U27-T27)/(1000-U27)*AO27</f>
        <v>2.8074292730308918E-2</v>
      </c>
      <c r="AQ27">
        <f>(P27+273.15)</f>
        <v>299.67841186523435</v>
      </c>
      <c r="AR27">
        <f>(O27+273.15)</f>
        <v>301.06660690307615</v>
      </c>
      <c r="AS27">
        <f>(Y27*AK27+Z27*AL27)*AM27</f>
        <v>15.991679330058105</v>
      </c>
      <c r="AT27">
        <f>((AS27+0.00000010773*(AR27^4-AQ27^4))-AP27*44100)/(L27*0.92*2*29.3+0.00000043092*AQ27^3)</f>
        <v>-9.4966678371815689</v>
      </c>
      <c r="AU27">
        <f>0.61365*EXP(17.502*J27/(240.97+J27))</f>
        <v>3.4812160838910202</v>
      </c>
      <c r="AV27">
        <f>AU27*1000/AA27</f>
        <v>39.388770418128715</v>
      </c>
      <c r="AW27">
        <f>(AV27-U27)</f>
        <v>14.022191362342582</v>
      </c>
      <c r="AX27">
        <f>IF(D27,P27,(O27+P27)/2)</f>
        <v>27.222509384155273</v>
      </c>
      <c r="AY27">
        <f>0.61365*EXP(17.502*AX27/(240.97+AX27))</f>
        <v>3.6262016919780153</v>
      </c>
      <c r="AZ27">
        <f>IF(AW27&lt;&gt;0,(1000-(AV27+U27)/2)/AW27*AP27,0)</f>
        <v>1.9373086352801381</v>
      </c>
      <c r="BA27">
        <f>U27*AA27/1000</f>
        <v>2.24192179813901</v>
      </c>
      <c r="BB27">
        <f>(AY27-BA27)</f>
        <v>1.3842798938390053</v>
      </c>
      <c r="BC27">
        <f>1/(1.6/F27+1.37/N27)</f>
        <v>1.2950783167314044</v>
      </c>
      <c r="BD27">
        <f>G27*AA27*0.001</f>
        <v>33.820126685399686</v>
      </c>
      <c r="BE27">
        <f>G27/S27</f>
        <v>0.97974134821548853</v>
      </c>
      <c r="BF27">
        <f>(1-AP27*AA27/AU27/F27)*100</f>
        <v>79.860991108445717</v>
      </c>
      <c r="BG27">
        <f>(S27-E27/(N27/1.35))</f>
        <v>390.76706795447274</v>
      </c>
      <c r="BH27">
        <f>E27*BF27/100/BG27</f>
        <v>-1.2399359211566396E-3</v>
      </c>
    </row>
    <row r="28" spans="1:60" x14ac:dyDescent="0.25">
      <c r="A28" s="1" t="s">
        <v>1</v>
      </c>
      <c r="B28" s="1" t="s">
        <v>10716</v>
      </c>
      <c r="K28" s="1">
        <f t="shared" si="0"/>
        <v>2.72</v>
      </c>
    </row>
    <row r="29" spans="1:60" x14ac:dyDescent="0.25">
      <c r="A29" s="1" t="s">
        <v>1</v>
      </c>
      <c r="B29" s="1" t="s">
        <v>10715</v>
      </c>
      <c r="K29" s="1">
        <f t="shared" si="0"/>
        <v>2.72</v>
      </c>
    </row>
    <row r="30" spans="1:60" x14ac:dyDescent="0.25">
      <c r="A30" s="1">
        <v>5</v>
      </c>
      <c r="B30" s="1" t="s">
        <v>10714</v>
      </c>
      <c r="C30" s="1">
        <v>1274.5000023581088</v>
      </c>
      <c r="D30" s="1">
        <v>0</v>
      </c>
      <c r="E30">
        <f>(R30-S30*(1000-T30)/(1000-U30))*AO30</f>
        <v>-0.5470555383169301</v>
      </c>
      <c r="F30">
        <f>IF(AZ30&lt;&gt;0,1/(1/AZ30-1/N30),0)</f>
        <v>3.579873167814998</v>
      </c>
      <c r="G30">
        <f>((BC30-AP30/2)*S30-E30)/(BC30+AP30/2)</f>
        <v>382.62033908565041</v>
      </c>
      <c r="H30">
        <f>AP30*1000</f>
        <v>27.96416992299574</v>
      </c>
      <c r="I30">
        <f>(AU30-BA30)</f>
        <v>1.2268853103680564</v>
      </c>
      <c r="J30">
        <f>(P30+AT30*D30)</f>
        <v>26.455013275146484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27.831581115722656</v>
      </c>
      <c r="P30" s="1">
        <v>26.455013275146484</v>
      </c>
      <c r="Q30" s="1">
        <v>28.034652709960938</v>
      </c>
      <c r="R30" s="1">
        <v>399.91452026367188</v>
      </c>
      <c r="S30" s="1">
        <v>390.49191284179688</v>
      </c>
      <c r="T30" s="1">
        <v>0.57754415273666382</v>
      </c>
      <c r="U30" s="1">
        <v>25.336637496948242</v>
      </c>
      <c r="V30" s="1">
        <v>1.3583807945251465</v>
      </c>
      <c r="W30" s="1">
        <v>59.591640472412109</v>
      </c>
      <c r="X30" s="1">
        <v>299.42684936523438</v>
      </c>
      <c r="Y30" s="1">
        <v>149.67086791992188</v>
      </c>
      <c r="Z30" s="1">
        <v>9.6334371566772461</v>
      </c>
      <c r="AA30" s="1">
        <v>88.381858825683594</v>
      </c>
      <c r="AB30" s="1">
        <v>7.6731839179992676</v>
      </c>
      <c r="AC30" s="1">
        <v>0.10740707814693451</v>
      </c>
      <c r="AD30" s="1">
        <v>4.9705225974321365E-2</v>
      </c>
      <c r="AE30" s="1">
        <v>6.3685900531709194E-3</v>
      </c>
      <c r="AF30" s="1">
        <v>6.0306396335363388E-2</v>
      </c>
      <c r="AG30" s="1">
        <v>1.6431005671620369E-2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1.1008340050192438</v>
      </c>
      <c r="AP30">
        <f>(U30-T30)/(1000-U30)*AO30</f>
        <v>2.7964169922995739E-2</v>
      </c>
      <c r="AQ30">
        <f>(P30+273.15)</f>
        <v>299.60501327514646</v>
      </c>
      <c r="AR30">
        <f>(O30+273.15)</f>
        <v>300.98158111572263</v>
      </c>
      <c r="AS30">
        <f>(Y30*AK30+Z30*AL30)*AM30</f>
        <v>23.947338331922765</v>
      </c>
      <c r="AT30">
        <f>((AS30+0.00000010773*(AR30^4-AQ30^4))-AP30*44100)/(L30*0.92*2*29.3+0.00000043092*AQ30^3)</f>
        <v>-9.3975683185823033</v>
      </c>
      <c r="AU30">
        <f>0.61365*EXP(17.502*J30/(240.97+J30))</f>
        <v>3.4661844287408572</v>
      </c>
      <c r="AV30">
        <f>AU30*1000/AA30</f>
        <v>39.218279348222879</v>
      </c>
      <c r="AW30">
        <f>(AV30-U30)</f>
        <v>13.881641851274637</v>
      </c>
      <c r="AX30">
        <f>IF(D30,P30,(O30+P30)/2)</f>
        <v>27.14329719543457</v>
      </c>
      <c r="AY30">
        <f>0.61365*EXP(17.502*AX30/(240.97+AX30))</f>
        <v>3.6093934938947232</v>
      </c>
      <c r="AZ30">
        <f>IF(AW30&lt;&gt;0,(1000-(AV30+U30)/2)/AW30*AP30,0)</f>
        <v>1.9494493433065545</v>
      </c>
      <c r="BA30">
        <f>U30*AA30/1000</f>
        <v>2.2392991183728008</v>
      </c>
      <c r="BB30">
        <f>(AY30-BA30)</f>
        <v>1.3700943755219224</v>
      </c>
      <c r="BC30">
        <f>1/(1.6/F30+1.37/N30)</f>
        <v>1.3037628777719275</v>
      </c>
      <c r="BD30">
        <f>G30*AA30*0.001</f>
        <v>33.816696792903137</v>
      </c>
      <c r="BE30">
        <f>G30/S30</f>
        <v>0.97984190325771092</v>
      </c>
      <c r="BF30">
        <f>(1-AP30*AA30/AU30/F30)*100</f>
        <v>80.081998689610685</v>
      </c>
      <c r="BG30">
        <f>(S30-E30/(N30/1.35))</f>
        <v>390.66445137663641</v>
      </c>
      <c r="BH30">
        <f>E30*BF30/100/BG30</f>
        <v>-1.1214048462373268E-3</v>
      </c>
    </row>
    <row r="31" spans="1:60" x14ac:dyDescent="0.25">
      <c r="A31" s="1" t="s">
        <v>1</v>
      </c>
      <c r="B31" s="1" t="s">
        <v>10713</v>
      </c>
      <c r="K31" s="1">
        <f t="shared" si="0"/>
        <v>2.72</v>
      </c>
    </row>
    <row r="32" spans="1:60" x14ac:dyDescent="0.25">
      <c r="A32" s="1" t="s">
        <v>1</v>
      </c>
      <c r="B32" s="1" t="s">
        <v>10712</v>
      </c>
      <c r="K32" s="1">
        <f t="shared" si="0"/>
        <v>2.72</v>
      </c>
    </row>
    <row r="33" spans="1:60" x14ac:dyDescent="0.25">
      <c r="A33" s="1">
        <v>6</v>
      </c>
      <c r="B33" s="1" t="s">
        <v>10711</v>
      </c>
      <c r="C33" s="1">
        <v>1480.5000023581088</v>
      </c>
      <c r="D33" s="1">
        <v>0</v>
      </c>
      <c r="E33">
        <f>(R33-S33*(1000-T33)/(1000-U33))*AO33</f>
        <v>-1.3275942215023031E-2</v>
      </c>
      <c r="F33">
        <f>IF(AZ33&lt;&gt;0,1/(1/AZ33-1/N33),0)</f>
        <v>3.7391890014430373</v>
      </c>
      <c r="G33">
        <f>((BC33-AP33/2)*S33-E33)/(BC33+AP33/2)</f>
        <v>381.93975504753473</v>
      </c>
      <c r="H33">
        <f>AP33*1000</f>
        <v>28.137952618933095</v>
      </c>
      <c r="I33">
        <f>(AU33-BA33)</f>
        <v>1.205776719708155</v>
      </c>
      <c r="J33">
        <f>(P33+AT33*D33)</f>
        <v>26.444879531860352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27.777799606323242</v>
      </c>
      <c r="P33" s="1">
        <v>26.444879531860352</v>
      </c>
      <c r="Q33" s="1">
        <v>27.975475311279297</v>
      </c>
      <c r="R33" s="1">
        <v>400.01119995117188</v>
      </c>
      <c r="S33" s="1">
        <v>390.05361938476563</v>
      </c>
      <c r="T33" s="1">
        <v>0.64485222101211548</v>
      </c>
      <c r="U33" s="1">
        <v>25.551431655883789</v>
      </c>
      <c r="V33" s="1">
        <v>1.52149498462677</v>
      </c>
      <c r="W33" s="1">
        <v>60.287261962890625</v>
      </c>
      <c r="X33" s="1">
        <v>299.43753051757813</v>
      </c>
      <c r="Y33" s="1">
        <v>301.09207153320313</v>
      </c>
      <c r="Z33" s="1">
        <v>9.2446985244750977</v>
      </c>
      <c r="AA33" s="1">
        <v>88.383964538574219</v>
      </c>
      <c r="AB33" s="1">
        <v>7.693702220916748</v>
      </c>
      <c r="AC33" s="1">
        <v>9.9568158388137817E-2</v>
      </c>
      <c r="AD33" s="1">
        <v>3.5562869161367416E-2</v>
      </c>
      <c r="AE33" s="1">
        <v>3.7563398946076632E-3</v>
      </c>
      <c r="AF33" s="1">
        <v>4.1562061756849289E-2</v>
      </c>
      <c r="AG33" s="1">
        <v>2.0018944516777992E-2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1.100873273961684</v>
      </c>
      <c r="AP33">
        <f>(U33-T33)/(1000-U33)*AO33</f>
        <v>2.8137952618933097E-2</v>
      </c>
      <c r="AQ33">
        <f>(P33+273.15)</f>
        <v>299.59487953186033</v>
      </c>
      <c r="AR33">
        <f>(O33+273.15)</f>
        <v>300.92779960632322</v>
      </c>
      <c r="AS33">
        <f>(Y33*AK33+Z33*AL33)*AM33</f>
        <v>48.174730368523342</v>
      </c>
      <c r="AT33">
        <f>((AS33+0.00000010773*(AR33^4-AQ33^4))-AP33*44100)/(L33*0.92*2*29.3+0.00000043092*AQ33^3)</f>
        <v>-9.2712520738298494</v>
      </c>
      <c r="AU33">
        <f>0.61365*EXP(17.502*J33/(240.97+J33))</f>
        <v>3.4641135490915906</v>
      </c>
      <c r="AV33">
        <f>AU33*1000/AA33</f>
        <v>39.193914497688276</v>
      </c>
      <c r="AW33">
        <f>(AV33-U33)</f>
        <v>13.642482841804487</v>
      </c>
      <c r="AX33">
        <f>IF(D33,P33,(O33+P33)/2)</f>
        <v>27.111339569091797</v>
      </c>
      <c r="AY33">
        <f>0.61365*EXP(17.502*AX33/(240.97+AX33))</f>
        <v>3.6026316157453073</v>
      </c>
      <c r="AZ33">
        <f>IF(AW33&lt;&gt;0,(1000-(AV33+U33)/2)/AW33*AP33,0)</f>
        <v>1.9957548925272437</v>
      </c>
      <c r="BA33">
        <f>U33*AA33/1000</f>
        <v>2.2583368293834356</v>
      </c>
      <c r="BB33">
        <f>(AY33-BA33)</f>
        <v>1.3442947863618717</v>
      </c>
      <c r="BC33">
        <f>1/(1.6/F33+1.37/N33)</f>
        <v>1.3369561164539132</v>
      </c>
      <c r="BD33">
        <f>G33*AA33*0.001</f>
        <v>33.757349765993034</v>
      </c>
      <c r="BE33">
        <f>G33/S33</f>
        <v>0.97919807961267236</v>
      </c>
      <c r="BF33">
        <f>(1-AP33*AA33/AU33/F33)*100</f>
        <v>80.800211903304444</v>
      </c>
      <c r="BG33">
        <f>(S33-E33/(N33/1.35))</f>
        <v>390.05780654942799</v>
      </c>
      <c r="BH33">
        <f>E33*BF33/100/BG33</f>
        <v>-2.7501024878320286E-5</v>
      </c>
    </row>
    <row r="34" spans="1:60" x14ac:dyDescent="0.25">
      <c r="A34" s="1" t="s">
        <v>1</v>
      </c>
      <c r="B34" s="1" t="s">
        <v>10710</v>
      </c>
      <c r="K34" s="1">
        <f t="shared" si="0"/>
        <v>2.72</v>
      </c>
    </row>
    <row r="35" spans="1:60" x14ac:dyDescent="0.25">
      <c r="A35" s="1" t="s">
        <v>1</v>
      </c>
      <c r="B35" s="1" t="s">
        <v>10709</v>
      </c>
      <c r="K35" s="1">
        <f t="shared" si="0"/>
        <v>2.72</v>
      </c>
    </row>
    <row r="36" spans="1:60" x14ac:dyDescent="0.25">
      <c r="A36" s="1">
        <v>7</v>
      </c>
      <c r="B36" s="1" t="s">
        <v>10708</v>
      </c>
      <c r="C36" s="1">
        <v>1685.5000023581088</v>
      </c>
      <c r="D36" s="1">
        <v>0</v>
      </c>
      <c r="E36">
        <f>(R36-S36*(1000-T36)/(1000-U36))*AO36</f>
        <v>3.2963553686279394E-2</v>
      </c>
      <c r="F36">
        <f>IF(AZ36&lt;&gt;0,1/(1/AZ36-1/N36),0)</f>
        <v>4.1654170778168877</v>
      </c>
      <c r="G36">
        <f>((BC36-AP36/2)*S36-E36)/(BC36+AP36/2)</f>
        <v>382.15847580551838</v>
      </c>
      <c r="H36">
        <f>AP36*1000</f>
        <v>28.486140531164605</v>
      </c>
      <c r="I36">
        <f>(AU36-BA36)</f>
        <v>1.1538695918267821</v>
      </c>
      <c r="J36">
        <f>(P36+AT36*D36)</f>
        <v>26.373289108276367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27.737216949462891</v>
      </c>
      <c r="P36" s="1">
        <v>26.373289108276367</v>
      </c>
      <c r="Q36" s="1">
        <v>27.920192718505859</v>
      </c>
      <c r="R36" s="1">
        <v>400.06649780273438</v>
      </c>
      <c r="S36" s="1">
        <v>389.92547607421875</v>
      </c>
      <c r="T36" s="1">
        <v>0.71655327081680298</v>
      </c>
      <c r="U36" s="1">
        <v>25.973674774169922</v>
      </c>
      <c r="V36" s="1">
        <v>1.6946734189987183</v>
      </c>
      <c r="W36" s="1">
        <v>61.428642272949219</v>
      </c>
      <c r="X36" s="1">
        <v>298.8060302734375</v>
      </c>
      <c r="Y36" s="1">
        <v>500.04510498046875</v>
      </c>
      <c r="Z36" s="1">
        <v>9.4035816192626953</v>
      </c>
      <c r="AA36" s="1">
        <v>88.383522033691406</v>
      </c>
      <c r="AB36" s="1">
        <v>7.7018594741821289</v>
      </c>
      <c r="AC36" s="1">
        <v>9.4780333340167999E-2</v>
      </c>
      <c r="AD36" s="1">
        <v>9.2853784561157227E-2</v>
      </c>
      <c r="AE36" s="1">
        <v>3.9157341234385967E-3</v>
      </c>
      <c r="AF36" s="1">
        <v>3.4780267626047134E-2</v>
      </c>
      <c r="AG36" s="1">
        <v>2.856718935072422E-2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1.0985515818876377</v>
      </c>
      <c r="AP36">
        <f>(U36-T36)/(1000-U36)*AO36</f>
        <v>2.8486140531164605E-2</v>
      </c>
      <c r="AQ36">
        <f>(P36+273.15)</f>
        <v>299.52328910827634</v>
      </c>
      <c r="AR36">
        <f>(O36+273.15)</f>
        <v>300.88721694946287</v>
      </c>
      <c r="AS36">
        <f>(Y36*AK36+Z36*AL36)*AM36</f>
        <v>80.007215008574349</v>
      </c>
      <c r="AT36">
        <f>((AS36+0.00000010773*(AR36^4-AQ36^4))-AP36*44100)/(L36*0.92*2*29.3+0.00000043092*AQ36^3)</f>
        <v>-9.1392960540462962</v>
      </c>
      <c r="AU36">
        <f>0.61365*EXP(17.502*J36/(240.97+J36))</f>
        <v>3.449514448525564</v>
      </c>
      <c r="AV36">
        <f>AU36*1000/AA36</f>
        <v>39.02893174149164</v>
      </c>
      <c r="AW36">
        <f>(AV36-U36)</f>
        <v>13.055256967321718</v>
      </c>
      <c r="AX36">
        <f>IF(D36,P36,(O36+P36)/2)</f>
        <v>27.055253028869629</v>
      </c>
      <c r="AY36">
        <f>0.61365*EXP(17.502*AX36/(240.97+AX36))</f>
        <v>3.590791056918484</v>
      </c>
      <c r="AZ36">
        <f>IF(AW36&lt;&gt;0,(1000-(AV36+U36)/2)/AW36*AP36,0)</f>
        <v>2.1110502771490083</v>
      </c>
      <c r="BA36">
        <f>U36*AA36/1000</f>
        <v>2.2956448566987819</v>
      </c>
      <c r="BB36">
        <f>(AY36-BA36)</f>
        <v>1.2951462002197021</v>
      </c>
      <c r="BC36">
        <f>1/(1.6/F36+1.37/N36)</f>
        <v>1.4200861529110473</v>
      </c>
      <c r="BD36">
        <f>G36*AA36*0.001</f>
        <v>33.776512066718958</v>
      </c>
      <c r="BE36">
        <f>G36/S36</f>
        <v>0.98008080839728973</v>
      </c>
      <c r="BF36">
        <f>(1-AP36*AA36/AU36/F36)*100</f>
        <v>82.477807193498151</v>
      </c>
      <c r="BG36">
        <f>(S36-E36/(N36/1.35))</f>
        <v>389.91507953701591</v>
      </c>
      <c r="BH36">
        <f>E36*BF36/100/BG36</f>
        <v>6.9727019241669935E-5</v>
      </c>
    </row>
    <row r="37" spans="1:60" x14ac:dyDescent="0.25">
      <c r="A37" s="1" t="s">
        <v>1</v>
      </c>
      <c r="B37" s="1" t="s">
        <v>10707</v>
      </c>
      <c r="K37" s="1">
        <f t="shared" si="0"/>
        <v>2.72</v>
      </c>
    </row>
    <row r="38" spans="1:60" x14ac:dyDescent="0.25">
      <c r="A38" s="1" t="s">
        <v>1</v>
      </c>
      <c r="B38" s="1" t="s">
        <v>10706</v>
      </c>
      <c r="K38" s="1">
        <f t="shared" si="0"/>
        <v>2.72</v>
      </c>
    </row>
    <row r="39" spans="1:60" x14ac:dyDescent="0.25">
      <c r="A39" s="1">
        <v>8</v>
      </c>
      <c r="B39" s="1" t="s">
        <v>10705</v>
      </c>
      <c r="C39" s="1">
        <v>1891.5000023581088</v>
      </c>
      <c r="D39" s="1">
        <v>0</v>
      </c>
      <c r="E39">
        <f>(R39-S39*(1000-T39)/(1000-U39))*AO39</f>
        <v>-7.2356579647493624E-3</v>
      </c>
      <c r="F39">
        <f>IF(AZ39&lt;&gt;0,1/(1/AZ39-1/N39),0)</f>
        <v>4.4316891660832463</v>
      </c>
      <c r="G39">
        <f>((BC39-AP39/2)*S39-E39)/(BC39+AP39/2)</f>
        <v>382.04770664464684</v>
      </c>
      <c r="H39">
        <f>AP39*1000</f>
        <v>29.11707056385584</v>
      </c>
      <c r="I39">
        <f>(AU39-BA39)</f>
        <v>1.1428960635429446</v>
      </c>
      <c r="J39">
        <f>(P39+AT39*D39)</f>
        <v>26.567583084106445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27.733209609985352</v>
      </c>
      <c r="P39" s="1">
        <v>26.567583084106445</v>
      </c>
      <c r="Q39" s="1">
        <v>27.899482727050781</v>
      </c>
      <c r="R39" s="1">
        <v>399.99551391601563</v>
      </c>
      <c r="S39" s="1">
        <v>389.69528198242188</v>
      </c>
      <c r="T39" s="1">
        <v>0.80156779289245605</v>
      </c>
      <c r="U39" s="1">
        <v>26.54779052734375</v>
      </c>
      <c r="V39" s="1">
        <v>1.896161675453186</v>
      </c>
      <c r="W39" s="1">
        <v>62.800559997558594</v>
      </c>
      <c r="X39" s="1">
        <v>299.4454345703125</v>
      </c>
      <c r="Y39" s="1">
        <v>749.79412841796875</v>
      </c>
      <c r="Z39" s="1">
        <v>9.0880212783813477</v>
      </c>
      <c r="AA39" s="1">
        <v>88.382698059082031</v>
      </c>
      <c r="AB39" s="1">
        <v>7.807772159576416</v>
      </c>
      <c r="AC39" s="1">
        <v>0.10137852281332016</v>
      </c>
      <c r="AD39" s="1">
        <v>6.1441261321306229E-2</v>
      </c>
      <c r="AE39" s="1">
        <v>5.6404266506433487E-3</v>
      </c>
      <c r="AF39" s="1">
        <v>3.1302575021982193E-2</v>
      </c>
      <c r="AG39" s="1">
        <v>2.6125680655241013E-2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1.1009023329790897</v>
      </c>
      <c r="AP39">
        <f>(U39-T39)/(1000-U39)*AO39</f>
        <v>2.9117070563855839E-2</v>
      </c>
      <c r="AQ39">
        <f>(P39+273.15)</f>
        <v>299.71758308410642</v>
      </c>
      <c r="AR39">
        <f>(O39+273.15)</f>
        <v>300.88320960998533</v>
      </c>
      <c r="AS39">
        <f>(Y39*AK39+Z39*AL39)*AM39</f>
        <v>119.96705786540224</v>
      </c>
      <c r="AT39">
        <f>((AS39+0.00000010773*(AR39^4-AQ39^4))-AP39*44100)/(L39*0.92*2*29.3+0.00000043092*AQ39^3)</f>
        <v>-9.0602078893366098</v>
      </c>
      <c r="AU39">
        <f>0.61365*EXP(17.502*J39/(240.97+J39))</f>
        <v>3.4892614178569255</v>
      </c>
      <c r="AV39">
        <f>AU39*1000/AA39</f>
        <v>39.479009970078366</v>
      </c>
      <c r="AW39">
        <f>(AV39-U39)</f>
        <v>12.931219442734616</v>
      </c>
      <c r="AX39">
        <f>IF(D39,P39,(O39+P39)/2)</f>
        <v>27.150396347045898</v>
      </c>
      <c r="AY39">
        <f>0.61365*EXP(17.502*AX39/(240.97+AX39))</f>
        <v>3.6108970982567117</v>
      </c>
      <c r="AZ39">
        <f>IF(AW39&lt;&gt;0,(1000-(AV39+U39)/2)/AW39*AP39,0)</f>
        <v>2.1773520420056443</v>
      </c>
      <c r="BA39">
        <f>U39*AA39/1000</f>
        <v>2.3463653543139809</v>
      </c>
      <c r="BB39">
        <f>(AY39-BA39)</f>
        <v>1.2645317439427308</v>
      </c>
      <c r="BC39">
        <f>1/(1.6/F39+1.37/N39)</f>
        <v>1.468205460504769</v>
      </c>
      <c r="BD39">
        <f>G39*AA39*0.001</f>
        <v>33.766407100538572</v>
      </c>
      <c r="BE39">
        <f>G39/S39</f>
        <v>0.98037549929044299</v>
      </c>
      <c r="BF39">
        <f>(1-AP39*AA39/AU39/F39)*100</f>
        <v>83.357746465101272</v>
      </c>
      <c r="BG39">
        <f>(S39-E39/(N39/1.35))</f>
        <v>389.6975640721484</v>
      </c>
      <c r="BH39">
        <f>E39*BF39/100/BG39</f>
        <v>-1.5477339294379103E-5</v>
      </c>
    </row>
    <row r="40" spans="1:60" x14ac:dyDescent="0.25">
      <c r="A40" s="1" t="s">
        <v>1</v>
      </c>
      <c r="B40" s="1" t="s">
        <v>10704</v>
      </c>
      <c r="K40" s="1">
        <f t="shared" si="0"/>
        <v>2.72</v>
      </c>
    </row>
    <row r="41" spans="1:60" x14ac:dyDescent="0.25">
      <c r="A41" s="1" t="s">
        <v>1</v>
      </c>
      <c r="B41" s="1" t="s">
        <v>10703</v>
      </c>
      <c r="K41" s="1">
        <f t="shared" si="0"/>
        <v>2.72</v>
      </c>
    </row>
    <row r="42" spans="1:60" x14ac:dyDescent="0.25">
      <c r="A42" s="1">
        <v>9</v>
      </c>
      <c r="B42" s="1" t="s">
        <v>10702</v>
      </c>
      <c r="C42" s="1">
        <v>2097.0000023692846</v>
      </c>
      <c r="D42" s="1">
        <v>0</v>
      </c>
      <c r="E42">
        <f>(R42-S42*(1000-T42)/(1000-U42))*AO42</f>
        <v>0.25680333571270758</v>
      </c>
      <c r="F42">
        <f>IF(AZ42&lt;&gt;0,1/(1/AZ42-1/N42),0)</f>
        <v>4.9153313386662827</v>
      </c>
      <c r="G42">
        <f>((BC42-AP42/2)*S42-E42)/(BC42+AP42/2)</f>
        <v>381.67969935121096</v>
      </c>
      <c r="H42">
        <f>AP42*1000</f>
        <v>29.743964727770638</v>
      </c>
      <c r="I42">
        <f>(AU42-BA42)</f>
        <v>1.1105320219910491</v>
      </c>
      <c r="J42">
        <f>(P42+AT42*D42)</f>
        <v>26.677923202514648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27.763206481933594</v>
      </c>
      <c r="P42" s="1">
        <v>26.677923202514648</v>
      </c>
      <c r="Q42" s="1">
        <v>27.908517837524414</v>
      </c>
      <c r="R42" s="1">
        <v>399.9981689453125</v>
      </c>
      <c r="S42" s="1">
        <v>389.2471923828125</v>
      </c>
      <c r="T42" s="1">
        <v>0.88556957244873047</v>
      </c>
      <c r="U42" s="1">
        <v>27.171951293945313</v>
      </c>
      <c r="V42" s="1">
        <v>2.0911619663238525</v>
      </c>
      <c r="W42" s="1">
        <v>64.163169860839844</v>
      </c>
      <c r="X42" s="1">
        <v>299.41464233398438</v>
      </c>
      <c r="Y42" s="1">
        <v>1000.2828369140625</v>
      </c>
      <c r="Z42" s="1">
        <v>9.2550201416015625</v>
      </c>
      <c r="AA42" s="1">
        <v>88.380821228027344</v>
      </c>
      <c r="AB42" s="1">
        <v>7.8621177673339844</v>
      </c>
      <c r="AC42" s="1">
        <v>8.4140956401824951E-2</v>
      </c>
      <c r="AD42" s="1">
        <v>4.319695383310318E-2</v>
      </c>
      <c r="AE42" s="1">
        <v>3.5249732900410891E-3</v>
      </c>
      <c r="AF42" s="1">
        <v>2.9319258406758308E-2</v>
      </c>
      <c r="AG42" s="1">
        <v>2.4397809058427811E-2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1.1007891262278835</v>
      </c>
      <c r="AP42">
        <f>(U42-T42)/(1000-U42)*AO42</f>
        <v>2.974396472777064E-2</v>
      </c>
      <c r="AQ42">
        <f>(P42+273.15)</f>
        <v>299.82792320251463</v>
      </c>
      <c r="AR42">
        <f>(O42+273.15)</f>
        <v>300.91320648193357</v>
      </c>
      <c r="AS42">
        <f>(Y42*AK42+Z42*AL42)*AM42</f>
        <v>160.04525032895981</v>
      </c>
      <c r="AT42">
        <f>((AS42+0.00000010773*(AR42^4-AQ42^4))-AP42*44100)/(L42*0.92*2*29.3+0.00000043092*AQ42^3)</f>
        <v>-8.9687122036031575</v>
      </c>
      <c r="AU42">
        <f>0.61365*EXP(17.502*J42/(240.97+J42))</f>
        <v>3.5120113917178961</v>
      </c>
      <c r="AV42">
        <f>AU42*1000/AA42</f>
        <v>39.737256826984158</v>
      </c>
      <c r="AW42">
        <f>(AV42-U42)</f>
        <v>12.565305533038845</v>
      </c>
      <c r="AX42">
        <f>IF(D42,P42,(O42+P42)/2)</f>
        <v>27.220564842224121</v>
      </c>
      <c r="AY42">
        <f>0.61365*EXP(17.502*AX42/(240.97+AX42))</f>
        <v>3.6257882590831803</v>
      </c>
      <c r="AZ42">
        <f>IF(AW42&lt;&gt;0,(1000-(AV42+U42)/2)/AW42*AP42,0)</f>
        <v>2.2879580674758087</v>
      </c>
      <c r="BA42">
        <f>U42*AA42/1000</f>
        <v>2.4014793697268471</v>
      </c>
      <c r="BB42">
        <f>(AY42-BA42)</f>
        <v>1.2243088893563332</v>
      </c>
      <c r="BC42">
        <f>1/(1.6/F42+1.37/N42)</f>
        <v>1.5489957406601405</v>
      </c>
      <c r="BD42">
        <f>G42*AA42*0.001</f>
        <v>33.733165274726602</v>
      </c>
      <c r="BE42">
        <f>G42/S42</f>
        <v>0.98055864453311414</v>
      </c>
      <c r="BF42">
        <f>(1-AP42*AA42/AU42/F42)*100</f>
        <v>84.771813901160087</v>
      </c>
      <c r="BG42">
        <f>(S42-E42/(N42/1.35))</f>
        <v>389.16619791665261</v>
      </c>
      <c r="BH42">
        <f>E42*BF42/100/BG42</f>
        <v>5.5939299715072324E-4</v>
      </c>
    </row>
    <row r="43" spans="1:60" x14ac:dyDescent="0.25">
      <c r="A43" s="1" t="s">
        <v>1</v>
      </c>
      <c r="B43" s="1" t="s">
        <v>10701</v>
      </c>
      <c r="K43" s="1">
        <f t="shared" si="0"/>
        <v>2.72</v>
      </c>
    </row>
    <row r="44" spans="1:60" x14ac:dyDescent="0.25">
      <c r="A44" s="1" t="s">
        <v>1</v>
      </c>
      <c r="B44" s="1" t="s">
        <v>10700</v>
      </c>
      <c r="K44" s="1">
        <f t="shared" si="0"/>
        <v>2.72</v>
      </c>
    </row>
    <row r="45" spans="1:60" x14ac:dyDescent="0.25">
      <c r="A45" s="1">
        <v>10</v>
      </c>
      <c r="B45" s="1" t="s">
        <v>10699</v>
      </c>
      <c r="C45" s="1">
        <v>2302.5000023581088</v>
      </c>
      <c r="D45" s="1">
        <v>0</v>
      </c>
      <c r="E45">
        <f>(R45-S45*(1000-T45)/(1000-U45))*AO45</f>
        <v>0.29010879712467946</v>
      </c>
      <c r="F45">
        <f>IF(AZ45&lt;&gt;0,1/(1/AZ45-1/N45),0)</f>
        <v>5.5961083222883854</v>
      </c>
      <c r="G45">
        <f>((BC45-AP45/2)*S45-E45)/(BC45+AP45/2)</f>
        <v>381.55882868456348</v>
      </c>
      <c r="H45">
        <f>AP45*1000</f>
        <v>30.470537225854947</v>
      </c>
      <c r="I45">
        <f>(AU45-BA45)</f>
        <v>1.0726522205525519</v>
      </c>
      <c r="J45">
        <f>(P45+AT45*D45)</f>
        <v>26.799009323120117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27.799777984619141</v>
      </c>
      <c r="P45" s="1">
        <v>26.799009323120117</v>
      </c>
      <c r="Q45" s="1">
        <v>27.923454284667969</v>
      </c>
      <c r="R45" s="1">
        <v>399.87353515625</v>
      </c>
      <c r="S45" s="1">
        <v>388.84722900390625</v>
      </c>
      <c r="T45" s="1">
        <v>0.97869569063186646</v>
      </c>
      <c r="U45" s="1">
        <v>27.885541915893555</v>
      </c>
      <c r="V45" s="1">
        <v>2.3060691356658936</v>
      </c>
      <c r="W45" s="1">
        <v>65.705802917480469</v>
      </c>
      <c r="X45" s="1">
        <v>299.43572998046875</v>
      </c>
      <c r="Y45" s="1">
        <v>1250.64990234375</v>
      </c>
      <c r="Z45" s="1">
        <v>9.1394386291503906</v>
      </c>
      <c r="AA45" s="1">
        <v>88.378189086914063</v>
      </c>
      <c r="AB45" s="1">
        <v>7.7579460144042969</v>
      </c>
      <c r="AC45" s="1">
        <v>9.3327417969703674E-2</v>
      </c>
      <c r="AD45" s="1">
        <v>6.1842586845159531E-2</v>
      </c>
      <c r="AE45" s="1">
        <v>1.7964211292564869E-3</v>
      </c>
      <c r="AF45" s="1">
        <v>3.7646744400262833E-2</v>
      </c>
      <c r="AG45" s="1">
        <v>2.0013449713587761E-2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1.1008666543399583</v>
      </c>
      <c r="AP45">
        <f>(U45-T45)/(1000-U45)*AO45</f>
        <v>3.0470537225854948E-2</v>
      </c>
      <c r="AQ45">
        <f>(P45+273.15)</f>
        <v>299.94900932312009</v>
      </c>
      <c r="AR45">
        <f>(O45+273.15)</f>
        <v>300.94977798461912</v>
      </c>
      <c r="AS45">
        <f>(Y45*AK45+Z45*AL45)*AM45</f>
        <v>200.10397990232741</v>
      </c>
      <c r="AT45">
        <f>((AS45+0.00000010773*(AR45^4-AQ45^4))-AP45*44100)/(L45*0.92*2*29.3+0.00000043092*AQ45^3)</f>
        <v>-8.9122963666675457</v>
      </c>
      <c r="AU45">
        <f>0.61365*EXP(17.502*J45/(240.97+J45))</f>
        <v>3.5371259167864602</v>
      </c>
      <c r="AV45">
        <f>AU45*1000/AA45</f>
        <v>40.022611385575374</v>
      </c>
      <c r="AW45">
        <f>(AV45-U45)</f>
        <v>12.137069469681819</v>
      </c>
      <c r="AX45">
        <f>IF(D45,P45,(O45+P45)/2)</f>
        <v>27.299393653869629</v>
      </c>
      <c r="AY45">
        <f>0.61365*EXP(17.502*AX45/(240.97+AX45))</f>
        <v>3.6425812186243687</v>
      </c>
      <c r="AZ45">
        <f>IF(AW45&lt;&gt;0,(1000-(AV45+U45)/2)/AW45*AP45,0)</f>
        <v>2.4252920643512552</v>
      </c>
      <c r="BA45">
        <f>U45*AA45/1000</f>
        <v>2.4644736962339082</v>
      </c>
      <c r="BB45">
        <f>(AY45-BA45)</f>
        <v>1.1781075223904605</v>
      </c>
      <c r="BC45">
        <f>1/(1.6/F45+1.37/N45)</f>
        <v>1.6502183606895739</v>
      </c>
      <c r="BD45">
        <f>G45*AA45*0.001</f>
        <v>33.721478309265805</v>
      </c>
      <c r="BE45">
        <f>G45/S45</f>
        <v>0.98125639126190212</v>
      </c>
      <c r="BF45">
        <f>(1-AP45*AA45/AU45/F45)*100</f>
        <v>86.395312297129706</v>
      </c>
      <c r="BG45">
        <f>(S45-E45/(N45/1.35))</f>
        <v>388.75573016458554</v>
      </c>
      <c r="BH45">
        <f>E45*BF45/100/BG45</f>
        <v>6.4472464797162205E-4</v>
      </c>
    </row>
    <row r="46" spans="1:60" x14ac:dyDescent="0.25">
      <c r="A46" s="1" t="s">
        <v>1</v>
      </c>
      <c r="B46" s="1" t="s">
        <v>10698</v>
      </c>
      <c r="K46" s="1">
        <f t="shared" si="0"/>
        <v>2.72</v>
      </c>
    </row>
    <row r="47" spans="1:60" x14ac:dyDescent="0.25">
      <c r="A47" s="1" t="s">
        <v>1</v>
      </c>
      <c r="B47" s="1" t="s">
        <v>10697</v>
      </c>
      <c r="K47" s="1">
        <f t="shared" si="0"/>
        <v>2.72</v>
      </c>
    </row>
    <row r="48" spans="1:60" x14ac:dyDescent="0.25">
      <c r="A48" s="1">
        <v>11</v>
      </c>
      <c r="B48" s="1" t="s">
        <v>10696</v>
      </c>
      <c r="C48" s="1">
        <v>2508.5000023581088</v>
      </c>
      <c r="D48" s="1">
        <v>0</v>
      </c>
      <c r="E48">
        <f>(R48-S48*(1000-T48)/(1000-U48))*AO48</f>
        <v>0.12398732713399802</v>
      </c>
      <c r="F48">
        <f>IF(AZ48&lt;&gt;0,1/(1/AZ48-1/N48),0)</f>
        <v>6.7433916750602831</v>
      </c>
      <c r="G48">
        <f>((BC48-AP48/2)*S48-E48)/(BC48+AP48/2)</f>
        <v>381.84099484880556</v>
      </c>
      <c r="H48">
        <f>AP48*1000</f>
        <v>31.512064038665631</v>
      </c>
      <c r="I48">
        <f>(AU48-BA48)</f>
        <v>1.0268236308595271</v>
      </c>
      <c r="J48">
        <f>(P48+AT48*D48)</f>
        <v>26.966903686523438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27.861801147460938</v>
      </c>
      <c r="P48" s="1">
        <v>26.966903686523438</v>
      </c>
      <c r="Q48" s="1">
        <v>27.958730697631836</v>
      </c>
      <c r="R48" s="1">
        <v>399.88131713867188</v>
      </c>
      <c r="S48" s="1">
        <v>388.67633056640625</v>
      </c>
      <c r="T48" s="1">
        <v>1.0833678245544434</v>
      </c>
      <c r="U48" s="1">
        <v>28.801065444946289</v>
      </c>
      <c r="V48" s="1">
        <v>2.5434784889221191</v>
      </c>
      <c r="W48" s="1">
        <v>67.617752075195313</v>
      </c>
      <c r="X48" s="1">
        <v>300.32867431640625</v>
      </c>
      <c r="Y48" s="1">
        <v>1599.335205078125</v>
      </c>
      <c r="Z48" s="1">
        <v>1.9662176370620728</v>
      </c>
      <c r="AA48" s="1">
        <v>88.378143310546875</v>
      </c>
      <c r="AB48" s="1">
        <v>7.8353872299194336</v>
      </c>
      <c r="AC48" s="1">
        <v>8.0806434154510498E-2</v>
      </c>
      <c r="AD48" s="1">
        <v>3.2344706356525421E-2</v>
      </c>
      <c r="AE48" s="1">
        <v>6.611416582018137E-3</v>
      </c>
      <c r="AF48" s="1">
        <v>2.4175219237804413E-2</v>
      </c>
      <c r="AG48" s="1">
        <v>2.6173919439315796E-2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1.104149537927964</v>
      </c>
      <c r="AP48">
        <f>(U48-T48)/(1000-U48)*AO48</f>
        <v>3.1512064038665633E-2</v>
      </c>
      <c r="AQ48">
        <f>(P48+273.15)</f>
        <v>300.11690368652341</v>
      </c>
      <c r="AR48">
        <f>(O48+273.15)</f>
        <v>301.01180114746091</v>
      </c>
      <c r="AS48">
        <f>(Y48*AK48+Z48*AL48)*AM48</f>
        <v>255.89362709283159</v>
      </c>
      <c r="AT48">
        <f>((AS48+0.00000010773*(AR48^4-AQ48^4))-AP48*44100)/(L48*0.92*2*29.3+0.00000043092*AQ48^3)</f>
        <v>-8.8429651504429252</v>
      </c>
      <c r="AU48">
        <f>0.61365*EXP(17.502*J48/(240.97+J48))</f>
        <v>3.5722083202494299</v>
      </c>
      <c r="AV48">
        <f>AU48*1000/AA48</f>
        <v>40.419590030277654</v>
      </c>
      <c r="AW48">
        <f>(AV48-U48)</f>
        <v>11.618524585331365</v>
      </c>
      <c r="AX48">
        <f>IF(D48,P48,(O48+P48)/2)</f>
        <v>27.414352416992188</v>
      </c>
      <c r="AY48">
        <f>0.61365*EXP(17.502*AX48/(240.97+AX48))</f>
        <v>3.6671926416456166</v>
      </c>
      <c r="AZ48">
        <f>IF(AW48&lt;&gt;0,(1000-(AV48+U48)/2)/AW48*AP48,0)</f>
        <v>2.6183549340685213</v>
      </c>
      <c r="BA48">
        <f>U48*AA48/1000</f>
        <v>2.5453846893899028</v>
      </c>
      <c r="BB48">
        <f>(AY48-BA48)</f>
        <v>1.1218079522557138</v>
      </c>
      <c r="BC48">
        <f>1/(1.6/F48+1.37/N48)</f>
        <v>1.7942473470976621</v>
      </c>
      <c r="BD48">
        <f>G48*AA48*0.001</f>
        <v>33.746398164589536</v>
      </c>
      <c r="BE48">
        <f>G48/S48</f>
        <v>0.9824138102064518</v>
      </c>
      <c r="BF48">
        <f>(1-AP48*AA48/AU48/F48)*100</f>
        <v>88.438702927697094</v>
      </c>
      <c r="BG48">
        <f>(S48-E48/(N48/1.35))</f>
        <v>388.63722559394188</v>
      </c>
      <c r="BH48">
        <f>E48*BF48/100/BG48</f>
        <v>2.8214688838530487E-4</v>
      </c>
    </row>
    <row r="49" spans="1:60" x14ac:dyDescent="0.25">
      <c r="A49" s="1" t="s">
        <v>1</v>
      </c>
      <c r="B49" s="1" t="s">
        <v>10695</v>
      </c>
      <c r="K49" s="1">
        <f t="shared" si="0"/>
        <v>2.72</v>
      </c>
    </row>
    <row r="50" spans="1:60" x14ac:dyDescent="0.25">
      <c r="A50" s="1" t="s">
        <v>1</v>
      </c>
      <c r="B50" s="1" t="s">
        <v>10694</v>
      </c>
      <c r="K50" s="1">
        <f t="shared" si="0"/>
        <v>2.72</v>
      </c>
    </row>
    <row r="51" spans="1:60" x14ac:dyDescent="0.25">
      <c r="A51" s="1">
        <v>12</v>
      </c>
      <c r="B51" s="1" t="s">
        <v>10693</v>
      </c>
      <c r="C51" s="1">
        <v>2714.5000023581088</v>
      </c>
      <c r="D51" s="1">
        <v>0</v>
      </c>
      <c r="E51">
        <f>(R51-S51*(1000-T51)/(1000-U51))*AO51</f>
        <v>0.61017775117333106</v>
      </c>
      <c r="F51">
        <f>IF(AZ51&lt;&gt;0,1/(1/AZ51-1/N51),0)</f>
        <v>9.0495731569980613</v>
      </c>
      <c r="G51">
        <f>((BC51-AP51/2)*S51-E51)/(BC51+AP51/2)</f>
        <v>381.29699250884715</v>
      </c>
      <c r="H51">
        <f>AP51*1000</f>
        <v>33.065626577768398</v>
      </c>
      <c r="I51">
        <f>(AU51-BA51)</f>
        <v>0.9697166503464163</v>
      </c>
      <c r="J51">
        <f>(P51+AT51*D51)</f>
        <v>27.292945861816406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28.023841857910156</v>
      </c>
      <c r="P51" s="1">
        <v>27.292945861816406</v>
      </c>
      <c r="Q51" s="1">
        <v>28.069364547729492</v>
      </c>
      <c r="R51" s="1">
        <v>400.088623046875</v>
      </c>
      <c r="S51" s="1">
        <v>387.91903686523438</v>
      </c>
      <c r="T51" s="1">
        <v>1.1865012645721436</v>
      </c>
      <c r="U51" s="1">
        <v>30.228132247924805</v>
      </c>
      <c r="V51" s="1">
        <v>2.7593905925750732</v>
      </c>
      <c r="W51" s="1">
        <v>70.300163269042969</v>
      </c>
      <c r="X51" s="1">
        <v>300.326904296875</v>
      </c>
      <c r="Y51" s="1">
        <v>2001.327392578125</v>
      </c>
      <c r="Z51" s="1">
        <v>2.7790367603302002</v>
      </c>
      <c r="AA51" s="1">
        <v>88.377555847167969</v>
      </c>
      <c r="AB51" s="1">
        <v>7.8314990997314453</v>
      </c>
      <c r="AC51" s="1">
        <v>8.0208383500576019E-2</v>
      </c>
      <c r="AD51" s="1">
        <v>2.817065641283989E-2</v>
      </c>
      <c r="AE51" s="1">
        <v>7.5996448285877705E-3</v>
      </c>
      <c r="AF51" s="1">
        <v>3.5148505121469498E-2</v>
      </c>
      <c r="AG51" s="1">
        <v>2.5356967002153397E-2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1.1041430305032165</v>
      </c>
      <c r="AP51">
        <f>(U51-T51)/(1000-U51)*AO51</f>
        <v>3.3065626577768396E-2</v>
      </c>
      <c r="AQ51">
        <f>(P51+273.15)</f>
        <v>300.44294586181638</v>
      </c>
      <c r="AR51">
        <f>(O51+273.15)</f>
        <v>301.17384185791013</v>
      </c>
      <c r="AS51">
        <f>(Y51*AK51+Z51*AL51)*AM51</f>
        <v>320.2123756551955</v>
      </c>
      <c r="AT51">
        <f>((AS51+0.00000010773*(AR51^4-AQ51^4))-AP51*44100)/(L51*0.92*2*29.3+0.00000043092*AQ51^3)</f>
        <v>-8.8882588827512414</v>
      </c>
      <c r="AU51">
        <f>0.61365*EXP(17.502*J51/(240.97+J51))</f>
        <v>3.6412050962429698</v>
      </c>
      <c r="AV51">
        <f>AU51*1000/AA51</f>
        <v>41.200563438750621</v>
      </c>
      <c r="AW51">
        <f>(AV51-U51)</f>
        <v>10.972431190825816</v>
      </c>
      <c r="AX51">
        <f>IF(D51,P51,(O51+P51)/2)</f>
        <v>27.658393859863281</v>
      </c>
      <c r="AY51">
        <f>0.61365*EXP(17.502*AX51/(240.97+AX51))</f>
        <v>3.7199207912213801</v>
      </c>
      <c r="AZ51">
        <f>IF(AW51&lt;&gt;0,(1000-(AV51+U51)/2)/AW51*AP51,0)</f>
        <v>2.9058928448939612</v>
      </c>
      <c r="BA51">
        <f>U51*AA51/1000</f>
        <v>2.6714884458965535</v>
      </c>
      <c r="BB51">
        <f>(AY51-BA51)</f>
        <v>1.0484323453248265</v>
      </c>
      <c r="BC51">
        <f>1/(1.6/F51+1.37/N51)</f>
        <v>2.012593396596154</v>
      </c>
      <c r="BD51">
        <f>G51*AA51*0.001</f>
        <v>33.698096249807826</v>
      </c>
      <c r="BE51">
        <f>G51/S51</f>
        <v>0.98292931326624278</v>
      </c>
      <c r="BF51">
        <f>(1-AP51*AA51/AU51/F51)*100</f>
        <v>91.131595242172253</v>
      </c>
      <c r="BG51">
        <f>(S51-E51/(N51/1.35))</f>
        <v>387.7265899054558</v>
      </c>
      <c r="BH51">
        <f>E51*BF51/100/BG51</f>
        <v>1.434167098502739E-3</v>
      </c>
    </row>
    <row r="52" spans="1:60" x14ac:dyDescent="0.25">
      <c r="A52" s="1" t="s">
        <v>1</v>
      </c>
      <c r="B52" s="1" t="s">
        <v>10692</v>
      </c>
      <c r="K52" s="2">
        <v>8.7850000000000001</v>
      </c>
    </row>
    <row r="53" spans="1:60" x14ac:dyDescent="0.25">
      <c r="A53" s="1" t="s">
        <v>1</v>
      </c>
      <c r="B53" s="1" t="s">
        <v>10691</v>
      </c>
    </row>
    <row r="54" spans="1:60" x14ac:dyDescent="0.25">
      <c r="A54" s="1" t="s">
        <v>1</v>
      </c>
      <c r="B54" s="1" t="s">
        <v>10690</v>
      </c>
    </row>
    <row r="55" spans="1:60" x14ac:dyDescent="0.25">
      <c r="A55" s="1" t="s">
        <v>1</v>
      </c>
      <c r="B55" s="1" t="s">
        <v>10689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0A7B2-E0FD-4851-8499-4762EB6D62D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10780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10779</v>
      </c>
    </row>
    <row r="12" spans="1:56" x14ac:dyDescent="0.25">
      <c r="A12" s="1" t="s">
        <v>1</v>
      </c>
      <c r="B12" s="1" t="s">
        <v>10778</v>
      </c>
    </row>
    <row r="13" spans="1:56" x14ac:dyDescent="0.25">
      <c r="A13" s="1" t="s">
        <v>1</v>
      </c>
      <c r="B13" s="1" t="s">
        <v>10777</v>
      </c>
    </row>
    <row r="14" spans="1:56" x14ac:dyDescent="0.25">
      <c r="A14" s="1" t="s">
        <v>1</v>
      </c>
      <c r="B14" s="1" t="s">
        <v>10776</v>
      </c>
    </row>
    <row r="15" spans="1:56" x14ac:dyDescent="0.25">
      <c r="A15" s="1" t="s">
        <v>1</v>
      </c>
      <c r="B15" s="1" t="s">
        <v>10775</v>
      </c>
    </row>
    <row r="16" spans="1:56" x14ac:dyDescent="0.25">
      <c r="A16" s="1" t="s">
        <v>1</v>
      </c>
      <c r="B16" s="1" t="s">
        <v>10774</v>
      </c>
    </row>
    <row r="17" spans="1:56" x14ac:dyDescent="0.25">
      <c r="A17" s="1" t="s">
        <v>1</v>
      </c>
      <c r="B17" s="1" t="s">
        <v>10773</v>
      </c>
    </row>
    <row r="18" spans="1:56" x14ac:dyDescent="0.25">
      <c r="A18" s="1">
        <v>1</v>
      </c>
      <c r="B18" s="1" t="s">
        <v>10772</v>
      </c>
      <c r="C18" s="1">
        <v>464.00000301748514</v>
      </c>
      <c r="D18" s="1">
        <v>0</v>
      </c>
      <c r="E18">
        <f>(R18-S18*(1000-T18)/(1000-U18))*AK18</f>
        <v>-1.7685991527234375</v>
      </c>
      <c r="F18">
        <f>IF(AV18&lt;&gt;0,1/(1/AV18-1/N18),0)</f>
        <v>1.4102463160075669</v>
      </c>
      <c r="G18">
        <f>((AY18-AL18/2)*S18-E18)/(AY18+AL18/2)</f>
        <v>382.12883362319434</v>
      </c>
      <c r="H18">
        <f>AL18*1000</f>
        <v>23.971334763552065</v>
      </c>
      <c r="I18">
        <f>(AQ18-AW18)</f>
        <v>1.9324874970764065</v>
      </c>
      <c r="J18">
        <f>(P18+AP18*D18)</f>
        <v>28.20318603515625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28.719236373901367</v>
      </c>
      <c r="P18" s="1">
        <v>28.20318603515625</v>
      </c>
      <c r="Q18" s="1">
        <v>28.813703536987305</v>
      </c>
      <c r="R18" s="1">
        <v>400.01168823242188</v>
      </c>
      <c r="S18" s="1">
        <v>393.07150268554688</v>
      </c>
      <c r="T18" s="1">
        <v>0.31416493654251099</v>
      </c>
      <c r="U18" s="1">
        <v>21.581258773803711</v>
      </c>
      <c r="V18" s="1">
        <v>0.70177692174911499</v>
      </c>
      <c r="W18" s="1">
        <v>48.207893371582031</v>
      </c>
      <c r="X18" s="1">
        <v>299.96994018554688</v>
      </c>
      <c r="Y18" s="1">
        <v>-2.2921565920114517E-2</v>
      </c>
      <c r="Z18" s="1">
        <v>7.3412923812866211</v>
      </c>
      <c r="AA18" s="1">
        <v>88.388504028320313</v>
      </c>
      <c r="AB18" s="1">
        <v>7.4347214698791504</v>
      </c>
      <c r="AC18" s="1">
        <v>0.12763214111328125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1.1028306624468631</v>
      </c>
      <c r="AL18">
        <f>(U18-T18)/(1000-U18)*AK18</f>
        <v>2.3971334763552066E-2</v>
      </c>
      <c r="AM18">
        <f>(P18+273.15)</f>
        <v>301.35318603515623</v>
      </c>
      <c r="AN18">
        <f>(O18+273.15)</f>
        <v>301.86923637390134</v>
      </c>
      <c r="AO18">
        <f>(Y18*AG18+Z18*AH18)*AI18</f>
        <v>-3.6674504652444151E-3</v>
      </c>
      <c r="AP18">
        <f>((AO18+0.00000010773*(AN18^4-AM18^4))-AL18*44100)/(L18*51.4+0.00000043092*AM18^3)</f>
        <v>-8.6293588632399505</v>
      </c>
      <c r="AQ18">
        <f>0.61365*EXP(17.502*J18/(240.97+J18))</f>
        <v>3.8400226751409789</v>
      </c>
      <c r="AR18">
        <f>AQ18*1000/AA18</f>
        <v>43.44482031182028</v>
      </c>
      <c r="AS18">
        <f>(AR18-U18)</f>
        <v>21.863561538016569</v>
      </c>
      <c r="AT18">
        <f>IF(D18,P18,(O18+P18)/2)</f>
        <v>28.461211204528809</v>
      </c>
      <c r="AU18">
        <f>0.61365*EXP(17.502*AT18/(240.97+AT18))</f>
        <v>3.8980762763936929</v>
      </c>
      <c r="AV18">
        <f>IF(AS18&lt;&gt;0,(1000-(AR18+U18)/2)/AS18*AL18,0)</f>
        <v>1.0607582743627713</v>
      </c>
      <c r="AW18">
        <f>U18*AA18/1000</f>
        <v>1.9075351780645724</v>
      </c>
      <c r="AX18">
        <f>(AU18-AW18)</f>
        <v>1.9905410983291205</v>
      </c>
      <c r="AY18">
        <f>1/(1.6/F18+1.37/N18)</f>
        <v>0.68746429135788822</v>
      </c>
      <c r="AZ18">
        <f>G18*AA18*0.001</f>
        <v>33.775795950041058</v>
      </c>
      <c r="BA18">
        <f>G18/S18</f>
        <v>0.9721611233895362</v>
      </c>
      <c r="BB18">
        <f>(1-AL18*AA18/AQ18/F18)*100</f>
        <v>60.874559718024798</v>
      </c>
      <c r="BC18">
        <f>(S18-E18/(N18/1.35))</f>
        <v>393.62930986444536</v>
      </c>
      <c r="BD18">
        <f>E18*BB18/100/BC18</f>
        <v>-2.7351290171147799E-3</v>
      </c>
    </row>
    <row r="19" spans="1:56" x14ac:dyDescent="0.25">
      <c r="A19" s="1" t="s">
        <v>1</v>
      </c>
      <c r="B19" s="1" t="s">
        <v>10771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10770</v>
      </c>
      <c r="K20" s="1">
        <f t="shared" si="0"/>
        <v>2.72</v>
      </c>
    </row>
    <row r="21" spans="1:56" x14ac:dyDescent="0.25">
      <c r="A21" s="1">
        <v>2</v>
      </c>
      <c r="B21" s="1" t="s">
        <v>10769</v>
      </c>
      <c r="C21" s="1">
        <v>667.00000301748514</v>
      </c>
      <c r="D21" s="1">
        <v>0</v>
      </c>
      <c r="E21">
        <f>(R21-S21*(1000-T21)/(1000-U21))*AK21</f>
        <v>-1.250911189722794</v>
      </c>
      <c r="F21">
        <f>IF(AV21&lt;&gt;0,1/(1/AV21-1/N21),0)</f>
        <v>1.3719829046871499</v>
      </c>
      <c r="G21">
        <f>((AY21-AL21/2)*S21-E21)/(AY21+AL21/2)</f>
        <v>380.968019029262</v>
      </c>
      <c r="H21">
        <f>AL21*1000</f>
        <v>23.490051543860613</v>
      </c>
      <c r="I21">
        <f>(AQ21-AW21)</f>
        <v>1.9341871211844228</v>
      </c>
      <c r="J21">
        <f>(P21+AP21*D21)</f>
        <v>28.050622940063477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28.648466110229492</v>
      </c>
      <c r="P21" s="1">
        <v>28.050622940063477</v>
      </c>
      <c r="Q21" s="1">
        <v>28.788379669189453</v>
      </c>
      <c r="R21" s="1">
        <v>399.84140014648438</v>
      </c>
      <c r="S21" s="1">
        <v>392.61260986328125</v>
      </c>
      <c r="T21" s="1">
        <v>0.32770881056785583</v>
      </c>
      <c r="U21" s="1">
        <v>21.177850723266602</v>
      </c>
      <c r="V21" s="1">
        <v>0.73503708839416504</v>
      </c>
      <c r="W21" s="1">
        <v>47.501033782958984</v>
      </c>
      <c r="X21" s="1">
        <v>299.94915771484375</v>
      </c>
      <c r="Y21" s="1">
        <v>24.094377517700195</v>
      </c>
      <c r="Z21" s="1">
        <v>7.6788415908813477</v>
      </c>
      <c r="AA21" s="1">
        <v>88.387916564941406</v>
      </c>
      <c r="AB21" s="1">
        <v>7.3234267234802246</v>
      </c>
      <c r="AC21" s="1">
        <v>0.13564205169677734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1.1027542563045722</v>
      </c>
      <c r="AL21">
        <f>(U21-T21)/(1000-U21)*AK21</f>
        <v>2.3490051543860614E-2</v>
      </c>
      <c r="AM21">
        <f>(P21+273.15)</f>
        <v>301.20062294006345</v>
      </c>
      <c r="AN21">
        <f>(O21+273.15)</f>
        <v>301.79846611022947</v>
      </c>
      <c r="AO21">
        <f>(Y21*AG21+Z21*AH21)*AI21</f>
        <v>3.8551003166638225</v>
      </c>
      <c r="AP21">
        <f>((AO21+0.00000010773*(AN21^4-AM21^4))-AL21*44100)/(L21*51.4+0.00000043092*AM21^3)</f>
        <v>-8.4167781033375437</v>
      </c>
      <c r="AQ21">
        <f>0.61365*EXP(17.502*J21/(240.97+J21))</f>
        <v>3.8060532239372953</v>
      </c>
      <c r="AR21">
        <f>AQ21*1000/AA21</f>
        <v>43.060786721235445</v>
      </c>
      <c r="AS21">
        <f>(AR21-U21)</f>
        <v>21.882935997968843</v>
      </c>
      <c r="AT21">
        <f>IF(D21,P21,(O21+P21)/2)</f>
        <v>28.349544525146484</v>
      </c>
      <c r="AU21">
        <f>0.61365*EXP(17.502*AT21/(240.97+AT21))</f>
        <v>3.8728588797741983</v>
      </c>
      <c r="AV21">
        <f>IF(AS21&lt;&gt;0,(1000-(AR21+U21)/2)/AS21*AL21,0)</f>
        <v>1.0389632859882945</v>
      </c>
      <c r="AW21">
        <f>U21*AA21/1000</f>
        <v>1.8718661027528725</v>
      </c>
      <c r="AX21">
        <f>(AU21-AW21)</f>
        <v>2.0009927770213256</v>
      </c>
      <c r="AY21">
        <f>1/(1.6/F21+1.37/N21)</f>
        <v>0.67282855576144851</v>
      </c>
      <c r="AZ21">
        <f>G21*AA21*0.001</f>
        <v>33.672969479869415</v>
      </c>
      <c r="BA21">
        <f>G21/S21</f>
        <v>0.97034076200946717</v>
      </c>
      <c r="BB21">
        <f>(1-AL21*AA21/AQ21/F21)*100</f>
        <v>60.23936518861526</v>
      </c>
      <c r="BC21">
        <f>(S21-E21/(N21/1.35))</f>
        <v>393.00714089125182</v>
      </c>
      <c r="BD21">
        <f>E21*BB21/100/BC21</f>
        <v>-1.9173721832471144E-3</v>
      </c>
    </row>
    <row r="22" spans="1:56" x14ac:dyDescent="0.25">
      <c r="A22" s="1" t="s">
        <v>1</v>
      </c>
      <c r="B22" s="1" t="s">
        <v>10768</v>
      </c>
      <c r="K22" s="1">
        <f t="shared" si="0"/>
        <v>2.72</v>
      </c>
    </row>
    <row r="23" spans="1:56" x14ac:dyDescent="0.25">
      <c r="A23" s="1" t="s">
        <v>1</v>
      </c>
      <c r="B23" s="1" t="s">
        <v>10767</v>
      </c>
      <c r="K23" s="1">
        <f t="shared" si="0"/>
        <v>2.72</v>
      </c>
    </row>
    <row r="24" spans="1:56" x14ac:dyDescent="0.25">
      <c r="A24" s="1">
        <v>3</v>
      </c>
      <c r="B24" s="1" t="s">
        <v>10766</v>
      </c>
      <c r="C24" s="1">
        <v>870.00000301748514</v>
      </c>
      <c r="D24" s="1">
        <v>0</v>
      </c>
      <c r="E24">
        <f>(R24-S24*(1000-T24)/(1000-U24))*AK24</f>
        <v>-0.69598297822676891</v>
      </c>
      <c r="F24">
        <f>IF(AV24&lt;&gt;0,1/(1/AV24-1/N24),0)</f>
        <v>1.3535002007398145</v>
      </c>
      <c r="G24">
        <f>((AY24-AL24/2)*S24-E24)/(AY24+AL24/2)</f>
        <v>379.98537334041993</v>
      </c>
      <c r="H24">
        <f>AL24*1000</f>
        <v>23.113816594197562</v>
      </c>
      <c r="I24">
        <f>(AQ24-AW24)</f>
        <v>1.9235944654253661</v>
      </c>
      <c r="J24">
        <f>(P24+AP24*D24)</f>
        <v>27.878620147705078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28.533292770385742</v>
      </c>
      <c r="P24" s="1">
        <v>27.878620147705078</v>
      </c>
      <c r="Q24" s="1">
        <v>28.692703247070313</v>
      </c>
      <c r="R24" s="1">
        <v>399.94061279296875</v>
      </c>
      <c r="S24" s="1">
        <v>392.34808349609375</v>
      </c>
      <c r="T24" s="1">
        <v>0.34554687142372131</v>
      </c>
      <c r="U24" s="1">
        <v>20.868263244628906</v>
      </c>
      <c r="V24" s="1">
        <v>0.78023421764373779</v>
      </c>
      <c r="W24" s="1">
        <v>47.119899749755859</v>
      </c>
      <c r="X24" s="1">
        <v>299.9486083984375</v>
      </c>
      <c r="Y24" s="1">
        <v>51.103118896484375</v>
      </c>
      <c r="Z24" s="1">
        <v>7.7003588676452637</v>
      </c>
      <c r="AA24" s="1">
        <v>88.386634826660156</v>
      </c>
      <c r="AB24" s="1">
        <v>7.2720246315002441</v>
      </c>
      <c r="AC24" s="1">
        <v>0.13558216392993927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1.1027522367589613</v>
      </c>
      <c r="AL24">
        <f>(U24-T24)/(1000-U24)*AK24</f>
        <v>2.3113816594197562E-2</v>
      </c>
      <c r="AM24">
        <f>(P24+273.15)</f>
        <v>301.02862014770506</v>
      </c>
      <c r="AN24">
        <f>(O24+273.15)</f>
        <v>301.68329277038572</v>
      </c>
      <c r="AO24">
        <f>(Y24*AG24+Z24*AH24)*AI24</f>
        <v>8.1764988406785051</v>
      </c>
      <c r="AP24">
        <f>((AO24+0.00000010773*(AN24^4-AM24^4))-AL24*44100)/(L24*51.4+0.00000043092*AM24^3)</f>
        <v>-8.2409911751334484</v>
      </c>
      <c r="AQ24">
        <f>0.61365*EXP(17.502*J24/(240.97+J24))</f>
        <v>3.7680700282949955</v>
      </c>
      <c r="AR24">
        <f>AQ24*1000/AA24</f>
        <v>42.631672035990093</v>
      </c>
      <c r="AS24">
        <f>(AR24-U24)</f>
        <v>21.763408791361186</v>
      </c>
      <c r="AT24">
        <f>IF(D24,P24,(O24+P24)/2)</f>
        <v>28.20595645904541</v>
      </c>
      <c r="AU24">
        <f>0.61365*EXP(17.502*AT24/(240.97+AT24))</f>
        <v>3.8406419702175603</v>
      </c>
      <c r="AV24">
        <f>IF(AS24&lt;&gt;0,(1000-(AR24+U24)/2)/AS24*AL24,0)</f>
        <v>1.0283294257731943</v>
      </c>
      <c r="AW24">
        <f>U24*AA24/1000</f>
        <v>1.8444755628696294</v>
      </c>
      <c r="AX24">
        <f>(AU24-AW24)</f>
        <v>1.9961664073479308</v>
      </c>
      <c r="AY24">
        <f>1/(1.6/F24+1.37/N24)</f>
        <v>0.66569577815727055</v>
      </c>
      <c r="AZ24">
        <f>G24*AA24*0.001</f>
        <v>33.585628432911818</v>
      </c>
      <c r="BA24">
        <f>G24/S24</f>
        <v>0.96849045356482055</v>
      </c>
      <c r="BB24">
        <f>(1-AL24*AA24/AQ24/F24)*100</f>
        <v>59.942764645727188</v>
      </c>
      <c r="BC24">
        <f>(S24-E24/(N24/1.35))</f>
        <v>392.56759298813904</v>
      </c>
      <c r="BD24">
        <f>E24*BB24/100/BC24</f>
        <v>-1.0627251104382417E-3</v>
      </c>
    </row>
    <row r="25" spans="1:56" x14ac:dyDescent="0.25">
      <c r="A25" s="1" t="s">
        <v>1</v>
      </c>
      <c r="B25" s="1" t="s">
        <v>10765</v>
      </c>
      <c r="K25" s="1">
        <f t="shared" si="0"/>
        <v>2.72</v>
      </c>
    </row>
    <row r="26" spans="1:56" x14ac:dyDescent="0.25">
      <c r="A26" s="1" t="s">
        <v>1</v>
      </c>
      <c r="B26" s="1" t="s">
        <v>10764</v>
      </c>
      <c r="K26" s="1">
        <f t="shared" si="0"/>
        <v>2.72</v>
      </c>
    </row>
    <row r="27" spans="1:56" x14ac:dyDescent="0.25">
      <c r="A27" s="1">
        <v>4</v>
      </c>
      <c r="B27" s="1" t="s">
        <v>10763</v>
      </c>
      <c r="C27" s="1">
        <v>1073.0000030174851</v>
      </c>
      <c r="D27" s="1">
        <v>0</v>
      </c>
      <c r="E27">
        <f>(R27-S27*(1000-T27)/(1000-U27))*AK27</f>
        <v>-0.17774612223598807</v>
      </c>
      <c r="F27">
        <f>IF(AV27&lt;&gt;0,1/(1/AV27-1/N27),0)</f>
        <v>1.3594296743644312</v>
      </c>
      <c r="G27">
        <f>((AY27-AL27/2)*S27-E27)/(AY27+AL27/2)</f>
        <v>378.95284971358302</v>
      </c>
      <c r="H27">
        <f>AL27*1000</f>
        <v>23.017903014670413</v>
      </c>
      <c r="I27">
        <f>(AQ27-AW27)</f>
        <v>1.9095155101339256</v>
      </c>
      <c r="J27">
        <f>(P27+AP27*D27)</f>
        <v>27.790071487426758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28.450029373168945</v>
      </c>
      <c r="P27" s="1">
        <v>27.790071487426758</v>
      </c>
      <c r="Q27" s="1">
        <v>28.614372253417969</v>
      </c>
      <c r="R27" s="1">
        <v>399.98919677734375</v>
      </c>
      <c r="S27" s="1">
        <v>391.96917724609375</v>
      </c>
      <c r="T27" s="1">
        <v>0.37031388282775879</v>
      </c>
      <c r="U27" s="1">
        <v>20.80804443359375</v>
      </c>
      <c r="V27" s="1">
        <v>0.84020036458969116</v>
      </c>
      <c r="W27" s="1">
        <v>47.211105346679688</v>
      </c>
      <c r="X27" s="1">
        <v>299.9644775390625</v>
      </c>
      <c r="Y27" s="1">
        <v>100.00826263427734</v>
      </c>
      <c r="Z27" s="1">
        <v>7.79461669921875</v>
      </c>
      <c r="AA27" s="1">
        <v>88.385513305664063</v>
      </c>
      <c r="AB27" s="1">
        <v>7.2497835159301758</v>
      </c>
      <c r="AC27" s="1">
        <v>0.1353781670331955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1.1028105791877296</v>
      </c>
      <c r="AL27">
        <f>(U27-T27)/(1000-U27)*AK27</f>
        <v>2.3017903014670413E-2</v>
      </c>
      <c r="AM27">
        <f>(P27+273.15)</f>
        <v>300.94007148742674</v>
      </c>
      <c r="AN27">
        <f>(O27+273.15)</f>
        <v>301.60002937316892</v>
      </c>
      <c r="AO27">
        <f>(Y27*AG27+Z27*AH27)*AI27</f>
        <v>16.001321663826957</v>
      </c>
      <c r="AP27">
        <f>((AO27+0.00000010773*(AN27^4-AM27^4))-AL27*44100)/(L27*51.4+0.00000043092*AM27^3)</f>
        <v>-8.1422242202878969</v>
      </c>
      <c r="AQ27">
        <f>0.61365*EXP(17.502*J27/(240.97+J27))</f>
        <v>3.7486451982841751</v>
      </c>
      <c r="AR27">
        <f>AQ27*1000/AA27</f>
        <v>42.412439076075927</v>
      </c>
      <c r="AS27">
        <f>(AR27-U27)</f>
        <v>21.604394642482177</v>
      </c>
      <c r="AT27">
        <f>IF(D27,P27,(O27+P27)/2)</f>
        <v>28.120050430297852</v>
      </c>
      <c r="AU27">
        <f>0.61365*EXP(17.502*AT27/(240.97+AT27))</f>
        <v>3.8214791904151153</v>
      </c>
      <c r="AV27">
        <f>IF(AS27&lt;&gt;0,(1000-(AR27+U27)/2)/AS27*AL27,0)</f>
        <v>1.0317484893493112</v>
      </c>
      <c r="AW27">
        <f>U27*AA27/1000</f>
        <v>1.8391296881502495</v>
      </c>
      <c r="AX27">
        <f>(AU27-AW27)</f>
        <v>1.9823495022648658</v>
      </c>
      <c r="AY27">
        <f>1/(1.6/F27+1.37/N27)</f>
        <v>0.6679885766751561</v>
      </c>
      <c r="AZ27">
        <f>G27*AA27*0.001</f>
        <v>33.493942140579207</v>
      </c>
      <c r="BA27">
        <f>G27/S27</f>
        <v>0.96679247173473903</v>
      </c>
      <c r="BB27">
        <f>(1-AL27*AA27/AQ27/F27)*100</f>
        <v>60.077680929132704</v>
      </c>
      <c r="BC27">
        <f>(S27-E27/(N27/1.35))</f>
        <v>392.0252374691533</v>
      </c>
      <c r="BD27">
        <f>E27*BB27/100/BC27</f>
        <v>-2.7239508576088953E-4</v>
      </c>
    </row>
    <row r="28" spans="1:56" x14ac:dyDescent="0.25">
      <c r="A28" s="1" t="s">
        <v>1</v>
      </c>
      <c r="B28" s="1" t="s">
        <v>10762</v>
      </c>
      <c r="K28" s="1">
        <f t="shared" si="0"/>
        <v>2.72</v>
      </c>
    </row>
    <row r="29" spans="1:56" x14ac:dyDescent="0.25">
      <c r="A29" s="1" t="s">
        <v>1</v>
      </c>
      <c r="B29" s="1" t="s">
        <v>10761</v>
      </c>
      <c r="K29" s="1">
        <f t="shared" si="0"/>
        <v>2.72</v>
      </c>
    </row>
    <row r="30" spans="1:56" x14ac:dyDescent="0.25">
      <c r="A30" s="1">
        <v>5</v>
      </c>
      <c r="B30" s="1" t="s">
        <v>10760</v>
      </c>
      <c r="C30" s="1">
        <v>1275.0000030174851</v>
      </c>
      <c r="D30" s="1">
        <v>0</v>
      </c>
      <c r="E30">
        <f>(R30-S30*(1000-T30)/(1000-U30))*AK30</f>
        <v>0.16596199309589008</v>
      </c>
      <c r="F30">
        <f>IF(AV30&lt;&gt;0,1/(1/AV30-1/N30),0)</f>
        <v>1.3678817326617203</v>
      </c>
      <c r="G30">
        <f>((AY30-AL30/2)*S30-E30)/(AY30+AL30/2)</f>
        <v>378.22078483271719</v>
      </c>
      <c r="H30">
        <f>AL30*1000</f>
        <v>22.995833897758352</v>
      </c>
      <c r="I30">
        <f>(AQ30-AW30)</f>
        <v>1.8988062755368507</v>
      </c>
      <c r="J30">
        <f>(P30+AP30*D30)</f>
        <v>27.745922088623047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28.386903762817383</v>
      </c>
      <c r="P30" s="1">
        <v>27.745922088623047</v>
      </c>
      <c r="Q30" s="1">
        <v>28.550477981567383</v>
      </c>
      <c r="R30" s="1">
        <v>399.97344970703125</v>
      </c>
      <c r="S30" s="1">
        <v>391.65533447265625</v>
      </c>
      <c r="T30" s="1">
        <v>0.40040662884712219</v>
      </c>
      <c r="U30" s="1">
        <v>20.820295333862305</v>
      </c>
      <c r="V30" s="1">
        <v>0.91180354356765747</v>
      </c>
      <c r="W30" s="1">
        <v>47.411853790283203</v>
      </c>
      <c r="X30" s="1">
        <v>299.93496704101563</v>
      </c>
      <c r="Y30" s="1">
        <v>149.62922668457031</v>
      </c>
      <c r="Z30" s="1">
        <v>7.880946159362793</v>
      </c>
      <c r="AA30" s="1">
        <v>88.384269714355469</v>
      </c>
      <c r="AB30" s="1">
        <v>7.2179203033447266</v>
      </c>
      <c r="AC30" s="1">
        <v>0.13236798346042633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1.1027020847096158</v>
      </c>
      <c r="AL30">
        <f>(U30-T30)/(1000-U30)*AK30</f>
        <v>2.2995833897758351E-2</v>
      </c>
      <c r="AM30">
        <f>(P30+273.15)</f>
        <v>300.89592208862302</v>
      </c>
      <c r="AN30">
        <f>(O30+273.15)</f>
        <v>301.53690376281736</v>
      </c>
      <c r="AO30">
        <f>(Y30*AG30+Z30*AH30)*AI30</f>
        <v>23.940675734415436</v>
      </c>
      <c r="AP30">
        <f>((AO30+0.00000010773*(AN30^4-AM30^4))-AL30*44100)/(L30*51.4+0.00000043092*AM30^3)</f>
        <v>-8.071232118530645</v>
      </c>
      <c r="AQ30">
        <f>0.61365*EXP(17.502*J30/(240.97+J30))</f>
        <v>3.7389928738574731</v>
      </c>
      <c r="AR30">
        <f>AQ30*1000/AA30</f>
        <v>42.303827207503439</v>
      </c>
      <c r="AS30">
        <f>(AR30-U30)</f>
        <v>21.483531873641134</v>
      </c>
      <c r="AT30">
        <f>IF(D30,P30,(O30+P30)/2)</f>
        <v>28.066412925720215</v>
      </c>
      <c r="AU30">
        <f>0.61365*EXP(17.502*AT30/(240.97+AT30))</f>
        <v>3.8095567909188373</v>
      </c>
      <c r="AV30">
        <f>IF(AS30&lt;&gt;0,(1000-(AR30+U30)/2)/AS30*AL30,0)</f>
        <v>1.0366097208918759</v>
      </c>
      <c r="AW30">
        <f>U30*AA30/1000</f>
        <v>1.8401865983206225</v>
      </c>
      <c r="AX30">
        <f>(AU30-AW30)</f>
        <v>1.9693701925982148</v>
      </c>
      <c r="AY30">
        <f>1/(1.6/F30+1.37/N30)</f>
        <v>0.6712494214904966</v>
      </c>
      <c r="AZ30">
        <f>G30*AA30*0.001</f>
        <v>33.428767858230081</v>
      </c>
      <c r="BA30">
        <f>G30/S30</f>
        <v>0.9656980297280312</v>
      </c>
      <c r="BB30">
        <f>(1-AL30*AA30/AQ30/F30)*100</f>
        <v>60.260632214735679</v>
      </c>
      <c r="BC30">
        <f>(S30-E30/(N30/1.35))</f>
        <v>391.60299090400156</v>
      </c>
      <c r="BD30">
        <f>E30*BB30/100/BC30</f>
        <v>2.5538555271217519E-4</v>
      </c>
    </row>
    <row r="31" spans="1:56" x14ac:dyDescent="0.25">
      <c r="A31" s="1" t="s">
        <v>1</v>
      </c>
      <c r="B31" s="1" t="s">
        <v>10759</v>
      </c>
      <c r="K31" s="1">
        <f t="shared" si="0"/>
        <v>2.72</v>
      </c>
    </row>
    <row r="32" spans="1:56" x14ac:dyDescent="0.25">
      <c r="A32" s="1" t="s">
        <v>1</v>
      </c>
      <c r="B32" s="1" t="s">
        <v>10758</v>
      </c>
      <c r="K32" s="1">
        <f t="shared" si="0"/>
        <v>2.72</v>
      </c>
    </row>
    <row r="33" spans="1:56" x14ac:dyDescent="0.25">
      <c r="A33" s="1">
        <v>6</v>
      </c>
      <c r="B33" s="1" t="s">
        <v>10757</v>
      </c>
      <c r="C33" s="1">
        <v>1478.0000030174851</v>
      </c>
      <c r="D33" s="1">
        <v>0</v>
      </c>
      <c r="E33">
        <f>(R33-S33*(1000-T33)/(1000-U33))*AK33</f>
        <v>0.42995460599384061</v>
      </c>
      <c r="F33">
        <f>IF(AV33&lt;&gt;0,1/(1/AV33-1/N33),0)</f>
        <v>1.4138580833703649</v>
      </c>
      <c r="G33">
        <f>((AY33-AL33/2)*S33-E33)/(AY33+AL33/2)</f>
        <v>377.7647089869298</v>
      </c>
      <c r="H33">
        <f>AL33*1000</f>
        <v>23.243105037384375</v>
      </c>
      <c r="I33">
        <f>(AQ33-AW33)</f>
        <v>1.8717840163942021</v>
      </c>
      <c r="J33">
        <f>(P33+AP33*D33)</f>
        <v>27.722694396972656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28.347185134887695</v>
      </c>
      <c r="P33" s="1">
        <v>27.722694396972656</v>
      </c>
      <c r="Q33" s="1">
        <v>28.503664016723633</v>
      </c>
      <c r="R33" s="1">
        <v>400.00372314453125</v>
      </c>
      <c r="S33" s="1">
        <v>391.36508178710938</v>
      </c>
      <c r="T33" s="1">
        <v>0.43539881706237793</v>
      </c>
      <c r="U33" s="1">
        <v>21.068233489990234</v>
      </c>
      <c r="V33" s="1">
        <v>0.99380046129226685</v>
      </c>
      <c r="W33" s="1">
        <v>48.088375091552734</v>
      </c>
      <c r="X33" s="1">
        <v>299.955322265625</v>
      </c>
      <c r="Y33" s="1">
        <v>300.12271118164063</v>
      </c>
      <c r="Z33" s="1">
        <v>7.7968716621398926</v>
      </c>
      <c r="AA33" s="1">
        <v>88.386116027832031</v>
      </c>
      <c r="AB33" s="1">
        <v>7.2383427619934082</v>
      </c>
      <c r="AC33" s="1">
        <v>0.13091716170310974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1.1027769200942092</v>
      </c>
      <c r="AL33">
        <f>(U33-T33)/(1000-U33)*AK33</f>
        <v>2.3243105037384373E-2</v>
      </c>
      <c r="AM33">
        <f>(P33+273.15)</f>
        <v>300.87269439697263</v>
      </c>
      <c r="AN33">
        <f>(O33+273.15)</f>
        <v>301.49718513488767</v>
      </c>
      <c r="AO33">
        <f>(Y33*AG33+Z33*AH33)*AI33</f>
        <v>48.019632715740045</v>
      </c>
      <c r="AP33">
        <f>((AO33+0.00000010773*(AN33^4-AM33^4))-AL33*44100)/(L33*51.4+0.00000043092*AM33^3)</f>
        <v>-7.9648113218495729</v>
      </c>
      <c r="AQ33">
        <f>0.61365*EXP(17.502*J33/(240.97+J33))</f>
        <v>3.7339233461419354</v>
      </c>
      <c r="AR33">
        <f>AQ33*1000/AA33</f>
        <v>42.245586908312099</v>
      </c>
      <c r="AS33">
        <f>(AR33-U33)</f>
        <v>21.177353418321864</v>
      </c>
      <c r="AT33">
        <f>IF(D33,P33,(O33+P33)/2)</f>
        <v>28.034939765930176</v>
      </c>
      <c r="AU33">
        <f>0.61365*EXP(17.502*AT33/(240.97+AT33))</f>
        <v>3.802576139831968</v>
      </c>
      <c r="AV33">
        <f>IF(AS33&lt;&gt;0,(1000-(AR33+U33)/2)/AS33*AL33,0)</f>
        <v>1.0628004219353477</v>
      </c>
      <c r="AW33">
        <f>U33*AA33/1000</f>
        <v>1.8621393297477333</v>
      </c>
      <c r="AX33">
        <f>(AU33-AW33)</f>
        <v>1.9404368100842346</v>
      </c>
      <c r="AY33">
        <f>1/(1.6/F33+1.37/N33)</f>
        <v>0.68883676946277572</v>
      </c>
      <c r="AZ33">
        <f>G33*AA33*0.001</f>
        <v>33.389155399738982</v>
      </c>
      <c r="BA33">
        <f>G33/S33</f>
        <v>0.9652488854190171</v>
      </c>
      <c r="BB33">
        <f>(1-AL33*AA33/AQ33/F33)*100</f>
        <v>61.085901161616206</v>
      </c>
      <c r="BC33">
        <f>(S33-E33/(N33/1.35))</f>
        <v>391.22947629083029</v>
      </c>
      <c r="BD33">
        <f>E33*BB33/100/BC33</f>
        <v>6.7132376667337966E-4</v>
      </c>
    </row>
    <row r="34" spans="1:56" x14ac:dyDescent="0.25">
      <c r="A34" s="1" t="s">
        <v>1</v>
      </c>
      <c r="B34" s="1" t="s">
        <v>10756</v>
      </c>
      <c r="K34" s="1">
        <f t="shared" si="0"/>
        <v>2.72</v>
      </c>
    </row>
    <row r="35" spans="1:56" x14ac:dyDescent="0.25">
      <c r="A35" s="1" t="s">
        <v>1</v>
      </c>
      <c r="B35" s="1" t="s">
        <v>10755</v>
      </c>
      <c r="K35" s="1">
        <f t="shared" si="0"/>
        <v>2.72</v>
      </c>
    </row>
    <row r="36" spans="1:56" x14ac:dyDescent="0.25">
      <c r="A36" s="1">
        <v>7</v>
      </c>
      <c r="B36" s="1" t="s">
        <v>10754</v>
      </c>
      <c r="C36" s="1">
        <v>1681.0000030174851</v>
      </c>
      <c r="D36" s="1">
        <v>0</v>
      </c>
      <c r="E36">
        <f>(R36-S36*(1000-T36)/(1000-U36))*AK36</f>
        <v>0.78440540091111621</v>
      </c>
      <c r="F36">
        <f>IF(AV36&lt;&gt;0,1/(1/AV36-1/N36),0)</f>
        <v>1.4895921533593173</v>
      </c>
      <c r="G36">
        <f>((AY36-AL36/2)*S36-E36)/(AY36+AL36/2)</f>
        <v>377.12376055234046</v>
      </c>
      <c r="H36">
        <f>AL36*1000</f>
        <v>23.668530036503878</v>
      </c>
      <c r="I36">
        <f>(AQ36-AW36)</f>
        <v>1.8328306369728093</v>
      </c>
      <c r="J36">
        <f>(P36+AP36*D36)</f>
        <v>27.712551116943359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28.329309463500977</v>
      </c>
      <c r="P36" s="1">
        <v>27.712551116943359</v>
      </c>
      <c r="Q36" s="1">
        <v>28.476652145385742</v>
      </c>
      <c r="R36" s="1">
        <v>399.98971557617188</v>
      </c>
      <c r="S36" s="1">
        <v>390.88894653320313</v>
      </c>
      <c r="T36" s="1">
        <v>0.48245340585708618</v>
      </c>
      <c r="U36" s="1">
        <v>21.483901977539063</v>
      </c>
      <c r="V36" s="1">
        <v>1.1023494005203247</v>
      </c>
      <c r="W36" s="1">
        <v>49.08819580078125</v>
      </c>
      <c r="X36" s="1">
        <v>299.95693969726563</v>
      </c>
      <c r="Y36" s="1">
        <v>500.040771484375</v>
      </c>
      <c r="Z36" s="1">
        <v>7.7378768920898438</v>
      </c>
      <c r="AA36" s="1">
        <v>88.386215209960938</v>
      </c>
      <c r="AB36" s="1">
        <v>7.2257556915283203</v>
      </c>
      <c r="AC36" s="1">
        <v>0.12416619807481766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1.1027828665340647</v>
      </c>
      <c r="AL36">
        <f>(U36-T36)/(1000-U36)*AK36</f>
        <v>2.3668530036503876E-2</v>
      </c>
      <c r="AM36">
        <f>(P36+273.15)</f>
        <v>300.86255111694334</v>
      </c>
      <c r="AN36">
        <f>(O36+273.15)</f>
        <v>301.47930946350095</v>
      </c>
      <c r="AO36">
        <f>(Y36*AG36+Z36*AH36)*AI36</f>
        <v>80.006521649214847</v>
      </c>
      <c r="AP36">
        <f>((AO36+0.00000010773*(AN36^4-AM36^4))-AL36*44100)/(L36*51.4+0.00000043092*AM36^3)</f>
        <v>-7.8570070083337331</v>
      </c>
      <c r="AQ36">
        <f>0.61365*EXP(17.502*J36/(240.97+J36))</f>
        <v>3.7317114207092823</v>
      </c>
      <c r="AR36">
        <f>AQ36*1000/AA36</f>
        <v>42.220513819316999</v>
      </c>
      <c r="AS36">
        <f>(AR36-U36)</f>
        <v>20.736611841777936</v>
      </c>
      <c r="AT36">
        <f>IF(D36,P36,(O36+P36)/2)</f>
        <v>28.020930290222168</v>
      </c>
      <c r="AU36">
        <f>0.61365*EXP(17.502*AT36/(240.97+AT36))</f>
        <v>3.7994724717477664</v>
      </c>
      <c r="AV36">
        <f>IF(AS36&lt;&gt;0,(1000-(AR36+U36)/2)/AS36*AL36,0)</f>
        <v>1.1050327445954782</v>
      </c>
      <c r="AW36">
        <f>U36*AA36/1000</f>
        <v>1.898880783736473</v>
      </c>
      <c r="AX36">
        <f>(AU36-AW36)</f>
        <v>1.9005916880112934</v>
      </c>
      <c r="AY36">
        <f>1/(1.6/F36+1.37/N36)</f>
        <v>0.71726392419782969</v>
      </c>
      <c r="AZ36">
        <f>G36*AA36*0.001</f>
        <v>33.332541860968945</v>
      </c>
      <c r="BA36">
        <f>G36/S36</f>
        <v>0.96478491882938566</v>
      </c>
      <c r="BB36">
        <f>(1-AL36*AA36/AQ36/F36)*100</f>
        <v>62.365998653685665</v>
      </c>
      <c r="BC36">
        <f>(S36-E36/(N36/1.35))</f>
        <v>390.64154905869839</v>
      </c>
      <c r="BD36">
        <f>E36*BB36/100/BC36</f>
        <v>1.2523047355061459E-3</v>
      </c>
    </row>
    <row r="37" spans="1:56" x14ac:dyDescent="0.25">
      <c r="A37" s="1" t="s">
        <v>1</v>
      </c>
      <c r="B37" s="1" t="s">
        <v>10753</v>
      </c>
      <c r="K37" s="1">
        <f t="shared" si="0"/>
        <v>2.72</v>
      </c>
    </row>
    <row r="38" spans="1:56" x14ac:dyDescent="0.25">
      <c r="A38" s="1" t="s">
        <v>1</v>
      </c>
      <c r="B38" s="1" t="s">
        <v>10752</v>
      </c>
      <c r="K38" s="1">
        <f t="shared" si="0"/>
        <v>2.72</v>
      </c>
    </row>
    <row r="39" spans="1:56" x14ac:dyDescent="0.25">
      <c r="A39" s="1">
        <v>8</v>
      </c>
      <c r="B39" s="1" t="s">
        <v>10751</v>
      </c>
      <c r="C39" s="1">
        <v>1884.0000030174851</v>
      </c>
      <c r="D39" s="1">
        <v>0</v>
      </c>
      <c r="E39">
        <f>(R39-S39*(1000-T39)/(1000-U39))*AK39</f>
        <v>0.93015795246354083</v>
      </c>
      <c r="F39">
        <f>IF(AV39&lt;&gt;0,1/(1/AV39-1/N39),0)</f>
        <v>1.589254635105988</v>
      </c>
      <c r="G39">
        <f>((AY39-AL39/2)*S39-E39)/(AY39+AL39/2)</f>
        <v>376.86952198109515</v>
      </c>
      <c r="H39">
        <f>AL39*1000</f>
        <v>24.275514271457652</v>
      </c>
      <c r="I39">
        <f>(AQ39-AW39)</f>
        <v>1.7917222223670188</v>
      </c>
      <c r="J39">
        <f>(P39+AP39*D39)</f>
        <v>27.759723663330078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28.337743759155273</v>
      </c>
      <c r="P39" s="1">
        <v>27.759723663330078</v>
      </c>
      <c r="Q39" s="1">
        <v>28.471519470214844</v>
      </c>
      <c r="R39" s="1">
        <v>399.9010009765625</v>
      </c>
      <c r="S39" s="1">
        <v>390.46133422851563</v>
      </c>
      <c r="T39" s="1">
        <v>0.53617465496063232</v>
      </c>
      <c r="U39" s="1">
        <v>22.065668106079102</v>
      </c>
      <c r="V39" s="1">
        <v>1.2244858741760254</v>
      </c>
      <c r="W39" s="1">
        <v>50.392349243164063</v>
      </c>
      <c r="X39" s="1">
        <v>299.92538452148438</v>
      </c>
      <c r="Y39" s="1">
        <v>748.8421630859375</v>
      </c>
      <c r="Z39" s="1">
        <v>7.6947612762451172</v>
      </c>
      <c r="AA39" s="1">
        <v>88.385528564453125</v>
      </c>
      <c r="AB39" s="1">
        <v>7.2477407455444336</v>
      </c>
      <c r="AC39" s="1">
        <v>0.11604518443346024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1.1026668548583982</v>
      </c>
      <c r="AL39">
        <f>(U39-T39)/(1000-U39)*AK39</f>
        <v>2.4275514271457653E-2</v>
      </c>
      <c r="AM39">
        <f>(P39+273.15)</f>
        <v>300.90972366333006</v>
      </c>
      <c r="AN39">
        <f>(O39+273.15)</f>
        <v>301.48774375915525</v>
      </c>
      <c r="AO39">
        <f>(Y39*AG39+Z39*AH39)*AI39</f>
        <v>119.81474341568173</v>
      </c>
      <c r="AP39">
        <f>((AO39+0.00000010773*(AN39^4-AM39^4))-AL39*44100)/(L39*51.4+0.00000043092*AM39^3)</f>
        <v>-7.7532707719342655</v>
      </c>
      <c r="AQ39">
        <f>0.61365*EXP(17.502*J39/(240.97+J39))</f>
        <v>3.7420079610506156</v>
      </c>
      <c r="AR39">
        <f>AQ39*1000/AA39</f>
        <v>42.337337591660628</v>
      </c>
      <c r="AS39">
        <f>(AR39-U39)</f>
        <v>20.271669485581526</v>
      </c>
      <c r="AT39">
        <f>IF(D39,P39,(O39+P39)/2)</f>
        <v>28.048733711242676</v>
      </c>
      <c r="AU39">
        <f>0.61365*EXP(17.502*AT39/(240.97+AT39))</f>
        <v>3.8056342200309246</v>
      </c>
      <c r="AV39">
        <f>IF(AS39&lt;&gt;0,(1000-(AR39+U39)/2)/AS39*AL39,0)</f>
        <v>1.1589477741928353</v>
      </c>
      <c r="AW39">
        <f>U39*AA39/1000</f>
        <v>1.9502857386835968</v>
      </c>
      <c r="AX39">
        <f>(AU39-AW39)</f>
        <v>1.8553484813473278</v>
      </c>
      <c r="AY39">
        <f>1/(1.6/F39+1.37/N39)</f>
        <v>0.75367679757574646</v>
      </c>
      <c r="AZ39">
        <f>G39*AA39*0.001</f>
        <v>33.309811900131876</v>
      </c>
      <c r="BA39">
        <f>G39/S39</f>
        <v>0.96519037595803037</v>
      </c>
      <c r="BB39">
        <f>(1-AL39*AA39/AQ39/F39)*100</f>
        <v>63.921256120899294</v>
      </c>
      <c r="BC39">
        <f>(S39-E39/(N39/1.35))</f>
        <v>390.16796714044779</v>
      </c>
      <c r="BD39">
        <f>E39*BB39/100/BC39</f>
        <v>1.5238786809710272E-3</v>
      </c>
    </row>
    <row r="40" spans="1:56" x14ac:dyDescent="0.25">
      <c r="A40" s="1" t="s">
        <v>1</v>
      </c>
      <c r="B40" s="1" t="s">
        <v>10750</v>
      </c>
      <c r="K40" s="1">
        <f t="shared" si="0"/>
        <v>2.72</v>
      </c>
    </row>
    <row r="41" spans="1:56" x14ac:dyDescent="0.25">
      <c r="A41" s="1" t="s">
        <v>1</v>
      </c>
      <c r="B41" s="1" t="s">
        <v>10749</v>
      </c>
      <c r="K41" s="1">
        <f t="shared" si="0"/>
        <v>2.72</v>
      </c>
    </row>
    <row r="42" spans="1:56" x14ac:dyDescent="0.25">
      <c r="A42" s="1">
        <v>9</v>
      </c>
      <c r="B42" s="1" t="s">
        <v>10748</v>
      </c>
      <c r="C42" s="1">
        <v>2086.0000030174851</v>
      </c>
      <c r="D42" s="1">
        <v>0</v>
      </c>
      <c r="E42">
        <f>(R42-S42*(1000-T42)/(1000-U42))*AK42</f>
        <v>1.1599595559986915</v>
      </c>
      <c r="F42">
        <f>IF(AV42&lt;&gt;0,1/(1/AV42-1/N42),0)</f>
        <v>1.6898822401978559</v>
      </c>
      <c r="G42">
        <f>((AY42-AL42/2)*S42-E42)/(AY42+AL42/2)</f>
        <v>376.49664720678032</v>
      </c>
      <c r="H42">
        <f>AL42*1000</f>
        <v>24.868356183529674</v>
      </c>
      <c r="I42">
        <f>(AQ42-AW42)</f>
        <v>1.7550994072349311</v>
      </c>
      <c r="J42">
        <f>(P42+AP42*D42)</f>
        <v>27.82295036315918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28.362615585327148</v>
      </c>
      <c r="P42" s="1">
        <v>27.82295036315918</v>
      </c>
      <c r="Q42" s="1">
        <v>28.483182907104492</v>
      </c>
      <c r="R42" s="1">
        <v>399.888427734375</v>
      </c>
      <c r="S42" s="1">
        <v>390.0411376953125</v>
      </c>
      <c r="T42" s="1">
        <v>0.59716278314590454</v>
      </c>
      <c r="U42" s="1">
        <v>22.63679313659668</v>
      </c>
      <c r="V42" s="1">
        <v>1.3617849349975586</v>
      </c>
      <c r="W42" s="1">
        <v>51.621509552001953</v>
      </c>
      <c r="X42" s="1">
        <v>299.96298217773438</v>
      </c>
      <c r="Y42" s="1">
        <v>1001.0934448242188</v>
      </c>
      <c r="Z42" s="1">
        <v>7.7185811996459961</v>
      </c>
      <c r="AA42" s="1">
        <v>88.384788513183594</v>
      </c>
      <c r="AB42" s="1">
        <v>7.301872730255127</v>
      </c>
      <c r="AC42" s="1">
        <v>0.10575646907091141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1.1028050815357879</v>
      </c>
      <c r="AL42">
        <f>(U42-T42)/(1000-U42)*AK42</f>
        <v>2.4868356183529675E-2</v>
      </c>
      <c r="AM42">
        <f>(P42+273.15)</f>
        <v>300.97295036315916</v>
      </c>
      <c r="AN42">
        <f>(O42+273.15)</f>
        <v>301.51261558532713</v>
      </c>
      <c r="AO42">
        <f>(Y42*AG42+Z42*AH42)*AI42</f>
        <v>160.17494759168585</v>
      </c>
      <c r="AP42">
        <f>((AO42+0.00000010773*(AN42^4-AM42^4))-AL42*44100)/(L42*51.4+0.00000043092*AM42^3)</f>
        <v>-7.6397261902547626</v>
      </c>
      <c r="AQ42">
        <f>0.61365*EXP(17.502*J42/(240.97+J42))</f>
        <v>3.7558475812297143</v>
      </c>
      <c r="AR42">
        <f>AQ42*1000/AA42</f>
        <v>42.494275818394776</v>
      </c>
      <c r="AS42">
        <f>(AR42-U42)</f>
        <v>19.857482681798096</v>
      </c>
      <c r="AT42">
        <f>IF(D42,P42,(O42+P42)/2)</f>
        <v>28.092782974243164</v>
      </c>
      <c r="AU42">
        <f>0.61365*EXP(17.502*AT42/(240.97+AT42))</f>
        <v>3.8154141925871796</v>
      </c>
      <c r="AV42">
        <f>IF(AS42&lt;&gt;0,(1000-(AR42+U42)/2)/AS42*AL42,0)</f>
        <v>1.2115586481104661</v>
      </c>
      <c r="AW42">
        <f>U42*AA42/1000</f>
        <v>2.0007481739947832</v>
      </c>
      <c r="AX42">
        <f>(AU42-AW42)</f>
        <v>1.8146660185923964</v>
      </c>
      <c r="AY42">
        <f>1/(1.6/F42+1.37/N42)</f>
        <v>0.78934138545782118</v>
      </c>
      <c r="AZ42">
        <f>G42*AA42*0.001</f>
        <v>33.27657653929397</v>
      </c>
      <c r="BA42">
        <f>G42/S42</f>
        <v>0.96527420013036502</v>
      </c>
      <c r="BB42">
        <f>(1-AL42*AA42/AQ42/F42)*100</f>
        <v>65.369384949790216</v>
      </c>
      <c r="BC42">
        <f>(S42-E42/(N42/1.35))</f>
        <v>389.67529235010153</v>
      </c>
      <c r="BD42">
        <f>E42*BB42/100/BC42</f>
        <v>1.9458724797501636E-3</v>
      </c>
    </row>
    <row r="43" spans="1:56" x14ac:dyDescent="0.25">
      <c r="A43" s="1" t="s">
        <v>1</v>
      </c>
      <c r="B43" s="1" t="s">
        <v>10747</v>
      </c>
      <c r="K43" s="1">
        <f t="shared" si="0"/>
        <v>2.72</v>
      </c>
    </row>
    <row r="44" spans="1:56" x14ac:dyDescent="0.25">
      <c r="A44" s="1" t="s">
        <v>1</v>
      </c>
      <c r="B44" s="1" t="s">
        <v>10746</v>
      </c>
      <c r="K44" s="1">
        <f t="shared" si="0"/>
        <v>2.72</v>
      </c>
    </row>
    <row r="45" spans="1:56" x14ac:dyDescent="0.25">
      <c r="A45" s="1">
        <v>10</v>
      </c>
      <c r="B45" s="1" t="s">
        <v>10745</v>
      </c>
      <c r="C45" s="1">
        <v>2289.0000030174851</v>
      </c>
      <c r="D45" s="1">
        <v>0</v>
      </c>
      <c r="E45">
        <f>(R45-S45*(1000-T45)/(1000-U45))*AK45</f>
        <v>1.3412614033699506</v>
      </c>
      <c r="F45">
        <f>IF(AV45&lt;&gt;0,1/(1/AV45-1/N45),0)</f>
        <v>1.806288838992985</v>
      </c>
      <c r="G45">
        <f>((AY45-AL45/2)*S45-E45)/(AY45+AL45/2)</f>
        <v>376.27345702123637</v>
      </c>
      <c r="H45">
        <f>AL45*1000</f>
        <v>25.495051651190888</v>
      </c>
      <c r="I45">
        <f>(AQ45-AW45)</f>
        <v>1.7154564170028288</v>
      </c>
      <c r="J45">
        <f>(P45+AP45*D45)</f>
        <v>27.885185241699219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28.401927947998047</v>
      </c>
      <c r="P45" s="1">
        <v>27.885185241699219</v>
      </c>
      <c r="Q45" s="1">
        <v>28.507196426391602</v>
      </c>
      <c r="R45" s="1">
        <v>399.88848876953125</v>
      </c>
      <c r="S45" s="1">
        <v>389.66464233398438</v>
      </c>
      <c r="T45" s="1">
        <v>0.66145235300064087</v>
      </c>
      <c r="U45" s="1">
        <v>23.24078369140625</v>
      </c>
      <c r="V45" s="1">
        <v>1.5048947334289551</v>
      </c>
      <c r="W45" s="1">
        <v>52.875965118408203</v>
      </c>
      <c r="X45" s="1">
        <v>299.98617553710938</v>
      </c>
      <c r="Y45" s="1">
        <v>1251.05419921875</v>
      </c>
      <c r="Z45" s="1">
        <v>7.7062368392944336</v>
      </c>
      <c r="AA45" s="1">
        <v>88.381584167480469</v>
      </c>
      <c r="AB45" s="1">
        <v>7.3847265243530273</v>
      </c>
      <c r="AC45" s="1">
        <v>9.7321979701519012E-2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1.1028903512393724</v>
      </c>
      <c r="AL45">
        <f>(U45-T45)/(1000-U45)*AK45</f>
        <v>2.5495051651190887E-2</v>
      </c>
      <c r="AM45">
        <f>(P45+273.15)</f>
        <v>301.0351852416992</v>
      </c>
      <c r="AN45">
        <f>(O45+273.15)</f>
        <v>301.55192794799802</v>
      </c>
      <c r="AO45">
        <f>(Y45*AG45+Z45*AH45)*AI45</f>
        <v>200.16866740088153</v>
      </c>
      <c r="AP45">
        <f>((AO45+0.00000010773*(AN45^4-AM45^4))-AL45*44100)/(L45*51.4+0.00000043092*AM45^3)</f>
        <v>-7.5399797625767482</v>
      </c>
      <c r="AQ45">
        <f>0.61365*EXP(17.502*J45/(240.97+J45))</f>
        <v>3.7695136969430578</v>
      </c>
      <c r="AR45">
        <f>AQ45*1000/AA45</f>
        <v>42.650442764184241</v>
      </c>
      <c r="AS45">
        <f>(AR45-U45)</f>
        <v>19.409659072777991</v>
      </c>
      <c r="AT45">
        <f>IF(D45,P45,(O45+P45)/2)</f>
        <v>28.143556594848633</v>
      </c>
      <c r="AU45">
        <f>0.61365*EXP(17.502*AT45/(240.97+AT45))</f>
        <v>3.8267143270107278</v>
      </c>
      <c r="AV45">
        <f>IF(AS45&lt;&gt;0,(1000-(AR45+U45)/2)/AS45*AL45,0)</f>
        <v>1.2702490779370166</v>
      </c>
      <c r="AW45">
        <f>U45*AA45/1000</f>
        <v>2.054057279940229</v>
      </c>
      <c r="AX45">
        <f>(AU45-AW45)</f>
        <v>1.7726570470704988</v>
      </c>
      <c r="AY45">
        <f>1/(1.6/F45+1.37/N45)</f>
        <v>0.82928260989237612</v>
      </c>
      <c r="AZ45">
        <f>G45*AA45*0.001</f>
        <v>33.25564421171125</v>
      </c>
      <c r="BA45">
        <f>G45/S45</f>
        <v>0.96563407643932364</v>
      </c>
      <c r="BB45">
        <f>(1-AL45*AA45/AQ45/F45)*100</f>
        <v>66.906313103203672</v>
      </c>
      <c r="BC45">
        <f>(S45-E45/(N45/1.35))</f>
        <v>389.24161530808811</v>
      </c>
      <c r="BD45">
        <f>E45*BB45/100/BC45</f>
        <v>2.3054794728483282E-3</v>
      </c>
    </row>
    <row r="46" spans="1:56" x14ac:dyDescent="0.25">
      <c r="A46" s="1" t="s">
        <v>1</v>
      </c>
      <c r="B46" s="1" t="s">
        <v>10744</v>
      </c>
      <c r="K46" s="1">
        <f t="shared" si="0"/>
        <v>2.72</v>
      </c>
    </row>
    <row r="47" spans="1:56" x14ac:dyDescent="0.25">
      <c r="A47" s="1" t="s">
        <v>1</v>
      </c>
      <c r="B47" s="1" t="s">
        <v>10743</v>
      </c>
      <c r="K47" s="1">
        <f t="shared" si="0"/>
        <v>2.72</v>
      </c>
    </row>
    <row r="48" spans="1:56" x14ac:dyDescent="0.25">
      <c r="A48" s="1">
        <v>11</v>
      </c>
      <c r="B48" s="1" t="s">
        <v>10742</v>
      </c>
      <c r="C48" s="1">
        <v>2492.0000030174851</v>
      </c>
      <c r="D48" s="1">
        <v>0</v>
      </c>
      <c r="E48">
        <f>(R48-S48*(1000-T48)/(1000-U48))*AK48</f>
        <v>1.7041761058345564</v>
      </c>
      <c r="F48">
        <f>IF(AV48&lt;&gt;0,1/(1/AV48-1/N48),0)</f>
        <v>1.9672810421452069</v>
      </c>
      <c r="G48">
        <f>((AY48-AL48/2)*S48-E48)/(AY48+AL48/2)</f>
        <v>375.7557309064693</v>
      </c>
      <c r="H48">
        <f>AL48*1000</f>
        <v>26.361277161247319</v>
      </c>
      <c r="I48">
        <f>(AQ48-AW48)</f>
        <v>1.6706744913208142</v>
      </c>
      <c r="J48">
        <f>(P48+AP48*D48)</f>
        <v>28.010961532592773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28.466407775878906</v>
      </c>
      <c r="P48" s="1">
        <v>28.010961532592773</v>
      </c>
      <c r="Q48" s="1">
        <v>28.546005249023438</v>
      </c>
      <c r="R48" s="1">
        <v>399.9600830078125</v>
      </c>
      <c r="S48" s="1">
        <v>389.11325073242188</v>
      </c>
      <c r="T48" s="1">
        <v>0.73243516683578491</v>
      </c>
      <c r="U48" s="1">
        <v>24.061586380004883</v>
      </c>
      <c r="V48" s="1">
        <v>1.6601502895355225</v>
      </c>
      <c r="W48" s="1">
        <v>54.538410186767578</v>
      </c>
      <c r="X48" s="1">
        <v>299.95687866210938</v>
      </c>
      <c r="Y48" s="1">
        <v>1599.726806640625</v>
      </c>
      <c r="Z48" s="1">
        <v>3.0738000869750977</v>
      </c>
      <c r="AA48" s="1">
        <v>88.381156921386719</v>
      </c>
      <c r="AB48" s="1">
        <v>7.4782629013061523</v>
      </c>
      <c r="AC48" s="1">
        <v>8.564700186252594E-2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1.1027826421401077</v>
      </c>
      <c r="AL48">
        <f>(U48-T48)/(1000-U48)*AK48</f>
        <v>2.636127716124732E-2</v>
      </c>
      <c r="AM48">
        <f>(P48+273.15)</f>
        <v>301.16096153259275</v>
      </c>
      <c r="AN48">
        <f>(O48+273.15)</f>
        <v>301.61640777587888</v>
      </c>
      <c r="AO48">
        <f>(Y48*AG48+Z48*AH48)*AI48</f>
        <v>255.95628334143112</v>
      </c>
      <c r="AP48">
        <f>((AO48+0.00000010773*(AN48^4-AM48^4))-AL48*44100)/(L48*51.4+0.00000043092*AM48^3)</f>
        <v>-7.4005356180743735</v>
      </c>
      <c r="AQ48">
        <f>0.61365*EXP(17.502*J48/(240.97+J48))</f>
        <v>3.7972653329495274</v>
      </c>
      <c r="AR48">
        <f>AQ48*1000/AA48</f>
        <v>42.964648407206518</v>
      </c>
      <c r="AS48">
        <f>(AR48-U48)</f>
        <v>18.903062027201635</v>
      </c>
      <c r="AT48">
        <f>IF(D48,P48,(O48+P48)/2)</f>
        <v>28.23868465423584</v>
      </c>
      <c r="AU48">
        <f>0.61365*EXP(17.502*AT48/(240.97+AT48))</f>
        <v>3.8479645631507879</v>
      </c>
      <c r="AV48">
        <f>IF(AS48&lt;&gt;0,(1000-(AR48+U48)/2)/AS48*AL48,0)</f>
        <v>1.3478148962551302</v>
      </c>
      <c r="AW48">
        <f>U48*AA48/1000</f>
        <v>2.1265908416287131</v>
      </c>
      <c r="AX48">
        <f>(AU48-AW48)</f>
        <v>1.7213737215220748</v>
      </c>
      <c r="AY48">
        <f>1/(1.6/F48+1.37/N48)</f>
        <v>0.88232230742775564</v>
      </c>
      <c r="AZ48">
        <f>G48*AA48*0.001</f>
        <v>33.209726217355026</v>
      </c>
      <c r="BA48">
        <f>G48/S48</f>
        <v>0.96567189680431098</v>
      </c>
      <c r="BB48">
        <f>(1-AL48*AA48/AQ48/F48)*100</f>
        <v>68.811910039099814</v>
      </c>
      <c r="BC48">
        <f>(S48-E48/(N48/1.35))</f>
        <v>388.57576225490112</v>
      </c>
      <c r="BD48">
        <f>E48*BB48/100/BC48</f>
        <v>3.0178828500513825E-3</v>
      </c>
    </row>
    <row r="49" spans="1:56" x14ac:dyDescent="0.25">
      <c r="A49" s="1" t="s">
        <v>1</v>
      </c>
      <c r="B49" s="1" t="s">
        <v>10741</v>
      </c>
      <c r="K49" s="1">
        <f t="shared" si="0"/>
        <v>2.72</v>
      </c>
    </row>
    <row r="50" spans="1:56" x14ac:dyDescent="0.25">
      <c r="A50" s="1" t="s">
        <v>1</v>
      </c>
      <c r="B50" s="1" t="s">
        <v>10740</v>
      </c>
      <c r="K50" s="1">
        <f t="shared" si="0"/>
        <v>2.72</v>
      </c>
    </row>
    <row r="51" spans="1:56" x14ac:dyDescent="0.25">
      <c r="A51" s="1">
        <v>12</v>
      </c>
      <c r="B51" s="1" t="s">
        <v>10739</v>
      </c>
      <c r="C51" s="1">
        <v>2695.0000030174851</v>
      </c>
      <c r="D51" s="1">
        <v>0</v>
      </c>
      <c r="E51">
        <f>(R51-S51*(1000-T51)/(1000-U51))*AK51</f>
        <v>1.7356104885456118</v>
      </c>
      <c r="F51">
        <f>IF(AV51&lt;&gt;0,1/(1/AV51-1/N51),0)</f>
        <v>2.0855567667198649</v>
      </c>
      <c r="G51">
        <f>((AY51-AL51/2)*S51-E51)/(AY51+AL51/2)</f>
        <v>375.83489075956606</v>
      </c>
      <c r="H51">
        <f>AL51*1000</f>
        <v>27.098940037292991</v>
      </c>
      <c r="I51">
        <f>(AQ51-AW51)</f>
        <v>1.6496795686278825</v>
      </c>
      <c r="J51">
        <f>(P51+AP51*D51)</f>
        <v>28.201244354248047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28.570585250854492</v>
      </c>
      <c r="P51" s="1">
        <v>28.201244354248047</v>
      </c>
      <c r="Q51" s="1">
        <v>28.609489440917969</v>
      </c>
      <c r="R51" s="1">
        <v>400.121337890625</v>
      </c>
      <c r="S51" s="1">
        <v>388.98904418945313</v>
      </c>
      <c r="T51" s="1">
        <v>0.81416481733322144</v>
      </c>
      <c r="U51" s="1">
        <v>24.77794075012207</v>
      </c>
      <c r="V51" s="1">
        <v>1.8342746496200562</v>
      </c>
      <c r="W51" s="1">
        <v>55.823524475097656</v>
      </c>
      <c r="X51" s="1">
        <v>299.9642333984375</v>
      </c>
      <c r="Y51" s="1">
        <v>2001.297119140625</v>
      </c>
      <c r="Z51" s="1">
        <v>1.083669900894165</v>
      </c>
      <c r="AA51" s="1">
        <v>88.381401062011719</v>
      </c>
      <c r="AB51" s="1">
        <v>7.5691976547241211</v>
      </c>
      <c r="AC51" s="1">
        <v>7.8054800629615784E-2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1.1028096816119022</v>
      </c>
      <c r="AL51">
        <f>(U51-T51)/(1000-U51)*AK51</f>
        <v>2.709894003729299E-2</v>
      </c>
      <c r="AM51">
        <f>(P51+273.15)</f>
        <v>301.35124435424802</v>
      </c>
      <c r="AN51">
        <f>(O51+273.15)</f>
        <v>301.72058525085447</v>
      </c>
      <c r="AO51">
        <f>(Y51*AG51+Z51*AH51)*AI51</f>
        <v>320.20753190530377</v>
      </c>
      <c r="AP51">
        <f>((AO51+0.00000010773*(AN51^4-AM51^4))-AL51*44100)/(L51*51.4+0.00000043092*AM51^3)</f>
        <v>-7.1470323229011692</v>
      </c>
      <c r="AQ51">
        <f>0.61365*EXP(17.502*J51/(240.97+J51))</f>
        <v>3.8395886875551848</v>
      </c>
      <c r="AR51">
        <f>AQ51*1000/AA51</f>
        <v>43.443401455711076</v>
      </c>
      <c r="AS51">
        <f>(AR51-U51)</f>
        <v>18.665460705589005</v>
      </c>
      <c r="AT51">
        <f>IF(D51,P51,(O51+P51)/2)</f>
        <v>28.38591480255127</v>
      </c>
      <c r="AU51">
        <f>0.61365*EXP(17.502*AT51/(240.97+AT51))</f>
        <v>3.881056613141399</v>
      </c>
      <c r="AV51">
        <f>IF(AS51&lt;&gt;0,(1000-(AR51+U51)/2)/AS51*AL51,0)</f>
        <v>1.4023000781655375</v>
      </c>
      <c r="AW51">
        <f>U51*AA51/1000</f>
        <v>2.1899091189273023</v>
      </c>
      <c r="AX51">
        <f>(AU51-AW51)</f>
        <v>1.6911474942140967</v>
      </c>
      <c r="AY51">
        <f>1/(1.6/F51+1.37/N51)</f>
        <v>0.91975280120968173</v>
      </c>
      <c r="AZ51">
        <f>G51*AA51*0.001</f>
        <v>33.216814213318571</v>
      </c>
      <c r="BA51">
        <f>G51/S51</f>
        <v>0.96618374315066713</v>
      </c>
      <c r="BB51">
        <f>(1-AL51*AA51/AQ51/F51)*100</f>
        <v>70.090684975936824</v>
      </c>
      <c r="BC51">
        <f>(S51-E51/(N51/1.35))</f>
        <v>388.4416414674788</v>
      </c>
      <c r="BD51">
        <f>E51*BB51/100/BC51</f>
        <v>3.1317478613777073E-3</v>
      </c>
    </row>
    <row r="52" spans="1:56" x14ac:dyDescent="0.25">
      <c r="A52" s="1" t="s">
        <v>1</v>
      </c>
      <c r="B52" s="1" t="s">
        <v>10738</v>
      </c>
      <c r="K52" s="2">
        <v>5.5025000000000004</v>
      </c>
    </row>
    <row r="53" spans="1:56" x14ac:dyDescent="0.25">
      <c r="A53" s="1" t="s">
        <v>1</v>
      </c>
      <c r="B53" s="1" t="s">
        <v>10737</v>
      </c>
      <c r="K53" s="2">
        <v>5.5025000000000004</v>
      </c>
    </row>
    <row r="54" spans="1:56" x14ac:dyDescent="0.25">
      <c r="A54" s="1" t="s">
        <v>1</v>
      </c>
      <c r="B54" s="1" t="s">
        <v>10736</v>
      </c>
    </row>
    <row r="55" spans="1:56" x14ac:dyDescent="0.25">
      <c r="A55" s="1" t="s">
        <v>1</v>
      </c>
      <c r="B55" s="1" t="s">
        <v>10735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975F-DE6B-4BA0-B233-612233A7ADF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10825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10824</v>
      </c>
    </row>
    <row r="12" spans="1:56" x14ac:dyDescent="0.25">
      <c r="A12" s="1" t="s">
        <v>1</v>
      </c>
      <c r="B12" s="1" t="s">
        <v>10823</v>
      </c>
    </row>
    <row r="13" spans="1:56" x14ac:dyDescent="0.25">
      <c r="A13" s="1" t="s">
        <v>1</v>
      </c>
      <c r="B13" s="1" t="s">
        <v>10822</v>
      </c>
    </row>
    <row r="14" spans="1:56" x14ac:dyDescent="0.25">
      <c r="A14" s="1" t="s">
        <v>1</v>
      </c>
      <c r="B14" s="1" t="s">
        <v>10821</v>
      </c>
    </row>
    <row r="15" spans="1:56" x14ac:dyDescent="0.25">
      <c r="A15" s="1" t="s">
        <v>1</v>
      </c>
      <c r="B15" s="1" t="s">
        <v>10820</v>
      </c>
    </row>
    <row r="16" spans="1:56" x14ac:dyDescent="0.25">
      <c r="A16" s="1" t="s">
        <v>1</v>
      </c>
      <c r="B16" s="1" t="s">
        <v>10819</v>
      </c>
    </row>
    <row r="17" spans="1:56" x14ac:dyDescent="0.25">
      <c r="A17" s="1" t="s">
        <v>1</v>
      </c>
      <c r="B17" s="1" t="s">
        <v>10818</v>
      </c>
    </row>
    <row r="18" spans="1:56" x14ac:dyDescent="0.25">
      <c r="A18" s="1">
        <v>1</v>
      </c>
      <c r="B18" s="1" t="s">
        <v>10817</v>
      </c>
      <c r="C18" s="1">
        <v>490.00000241398811</v>
      </c>
      <c r="D18" s="1">
        <v>0</v>
      </c>
      <c r="E18">
        <f>(R18-S18*(1000-T18)/(1000-U18))*AK18</f>
        <v>-1.9465079426539671</v>
      </c>
      <c r="F18">
        <f>IF(AV18&lt;&gt;0,1/(1/AV18-1/N18),0)</f>
        <v>1.3271259025816653</v>
      </c>
      <c r="G18">
        <f>((AY18-AL18/2)*S18-E18)/(AY18+AL18/2)</f>
        <v>387.70261995232141</v>
      </c>
      <c r="H18">
        <f>AL18*1000</f>
        <v>17.887639007807348</v>
      </c>
      <c r="I18">
        <f>(AQ18-AW18)</f>
        <v>1.5053869648947353</v>
      </c>
      <c r="J18">
        <f>(P18+AP18*D18)</f>
        <v>28.063135147094727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28.137382507324219</v>
      </c>
      <c r="P18" s="1">
        <v>28.063135147094727</v>
      </c>
      <c r="Q18" s="1">
        <v>28.157682418823242</v>
      </c>
      <c r="R18" s="1">
        <v>400.05929565429688</v>
      </c>
      <c r="S18" s="1">
        <v>395.41888427734375</v>
      </c>
      <c r="T18" s="1">
        <v>10.314394950866699</v>
      </c>
      <c r="U18" s="1">
        <v>26.083305358886719</v>
      </c>
      <c r="V18" s="1">
        <v>23.811599731445313</v>
      </c>
      <c r="W18" s="1">
        <v>60.215381622314453</v>
      </c>
      <c r="X18" s="1">
        <v>300.49832153320313</v>
      </c>
      <c r="Y18" s="1">
        <v>0.27883559465408325</v>
      </c>
      <c r="Z18" s="1">
        <v>9.2641897201538086</v>
      </c>
      <c r="AA18" s="1">
        <v>88.310981750488281</v>
      </c>
      <c r="AB18" s="1">
        <v>1.3498319387435913</v>
      </c>
      <c r="AC18" s="1">
        <v>1.0551580190658569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1.1047732409308937</v>
      </c>
      <c r="AL18">
        <f>(U18-T18)/(1000-U18)*AK18</f>
        <v>1.7887639007807349E-2</v>
      </c>
      <c r="AM18">
        <f>(P18+273.15)</f>
        <v>301.2131351470947</v>
      </c>
      <c r="AN18">
        <f>(O18+273.15)</f>
        <v>301.2873825073242</v>
      </c>
      <c r="AO18">
        <f>(Y18*AG18+Z18*AH18)*AI18</f>
        <v>4.4613694147459526E-2</v>
      </c>
      <c r="AP18">
        <f>((AO18+0.00000010773*(AN18^4-AM18^4))-AL18*44100)/(L18*51.4+0.00000043092*AM18^3)</f>
        <v>-6.4699938112032234</v>
      </c>
      <c r="AQ18">
        <f>0.61365*EXP(17.502*J18/(240.97+J18))</f>
        <v>3.8088292684357934</v>
      </c>
      <c r="AR18">
        <f>AQ18*1000/AA18</f>
        <v>43.129735316465712</v>
      </c>
      <c r="AS18">
        <f>(AR18-U18)</f>
        <v>17.046429957578994</v>
      </c>
      <c r="AT18">
        <f>IF(D18,P18,(O18+P18)/2)</f>
        <v>28.100258827209473</v>
      </c>
      <c r="AU18">
        <f>0.61365*EXP(17.502*AT18/(240.97+AT18))</f>
        <v>3.8170761823512995</v>
      </c>
      <c r="AV18">
        <f>IF(AS18&lt;&gt;0,(1000-(AR18+U18)/2)/AS18*AL18,0)</f>
        <v>1.013033820434224</v>
      </c>
      <c r="AW18">
        <f>U18*AA18/1000</f>
        <v>2.3034423035410581</v>
      </c>
      <c r="AX18">
        <f>(AU18-AW18)</f>
        <v>1.5136338788102415</v>
      </c>
      <c r="AY18">
        <f>1/(1.6/F18+1.37/N18)</f>
        <v>0.65544533309996789</v>
      </c>
      <c r="AZ18">
        <f>G18*AA18*0.001</f>
        <v>34.23839899522595</v>
      </c>
      <c r="BA18">
        <f>G18/S18</f>
        <v>0.98048584771280112</v>
      </c>
      <c r="BB18">
        <f>(1-AL18*AA18/AQ18/F18)*100</f>
        <v>68.748986743992347</v>
      </c>
      <c r="BC18">
        <f>(S18-E18/(N18/1.35))</f>
        <v>396.03280298386545</v>
      </c>
      <c r="BD18">
        <f>E18*BB18/100/BC18</f>
        <v>-3.3790243570314881E-3</v>
      </c>
    </row>
    <row r="19" spans="1:56" x14ac:dyDescent="0.25">
      <c r="A19" s="1" t="s">
        <v>1</v>
      </c>
      <c r="B19" s="1" t="s">
        <v>10816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10815</v>
      </c>
      <c r="K20" s="1">
        <f t="shared" si="0"/>
        <v>2.72</v>
      </c>
    </row>
    <row r="21" spans="1:56" x14ac:dyDescent="0.25">
      <c r="A21" s="1">
        <v>2</v>
      </c>
      <c r="B21" s="1" t="s">
        <v>10814</v>
      </c>
      <c r="C21" s="1">
        <v>693.00000241398811</v>
      </c>
      <c r="D21" s="1">
        <v>0</v>
      </c>
      <c r="E21">
        <f>(R21-S21*(1000-T21)/(1000-U21))*AK21</f>
        <v>-1.3360270949976485</v>
      </c>
      <c r="F21">
        <f>IF(AV21&lt;&gt;0,1/(1/AV21-1/N21),0)</f>
        <v>1.2121879735466357</v>
      </c>
      <c r="G21">
        <f>((AY21-AL21/2)*S21-E21)/(AY21+AL21/2)</f>
        <v>386.16187156026137</v>
      </c>
      <c r="H21">
        <f>AL21*1000</f>
        <v>17.252840905096527</v>
      </c>
      <c r="I21">
        <f>(AQ21-AW21)</f>
        <v>1.5573986750904107</v>
      </c>
      <c r="J21">
        <f>(P21+AP21*D21)</f>
        <v>28.092807769775391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28.074674606323242</v>
      </c>
      <c r="P21" s="1">
        <v>28.092807769775391</v>
      </c>
      <c r="Q21" s="1">
        <v>28.146381378173828</v>
      </c>
      <c r="R21" s="1">
        <v>399.98223876953125</v>
      </c>
      <c r="S21" s="1">
        <v>395.02243041992188</v>
      </c>
      <c r="T21" s="1">
        <v>10.351147651672363</v>
      </c>
      <c r="U21" s="1">
        <v>25.569122314453125</v>
      </c>
      <c r="V21" s="1">
        <v>23.983753204345703</v>
      </c>
      <c r="W21" s="1">
        <v>59.244014739990234</v>
      </c>
      <c r="X21" s="1">
        <v>300.48562622070313</v>
      </c>
      <c r="Y21" s="1">
        <v>24.067150115966797</v>
      </c>
      <c r="Z21" s="1">
        <v>9.6741914749145508</v>
      </c>
      <c r="AA21" s="1">
        <v>88.310462951660156</v>
      </c>
      <c r="AB21" s="1">
        <v>1.2293195724487305</v>
      </c>
      <c r="AC21" s="1">
        <v>1.0487765073776245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1.104726566987879</v>
      </c>
      <c r="AL21">
        <f>(U21-T21)/(1000-U21)*AK21</f>
        <v>1.7252840905096527E-2</v>
      </c>
      <c r="AM21">
        <f>(P21+273.15)</f>
        <v>301.24280776977537</v>
      </c>
      <c r="AN21">
        <f>(O21+273.15)</f>
        <v>301.22467460632322</v>
      </c>
      <c r="AO21">
        <f>(Y21*AG21+Z21*AH21)*AI21</f>
        <v>3.8507439324838515</v>
      </c>
      <c r="AP21">
        <f>((AO21+0.00000010773*(AN21^4-AM21^4))-AL21*44100)/(L21*51.4+0.00000043092*AM21^3)</f>
        <v>-6.2176231649792184</v>
      </c>
      <c r="AQ21">
        <f>0.61365*EXP(17.502*J21/(240.97+J21))</f>
        <v>3.8154197039473905</v>
      </c>
      <c r="AR21">
        <f>AQ21*1000/AA21</f>
        <v>43.204616717227438</v>
      </c>
      <c r="AS21">
        <f>(AR21-U21)</f>
        <v>17.635494402774313</v>
      </c>
      <c r="AT21">
        <f>IF(D21,P21,(O21+P21)/2)</f>
        <v>28.083741188049316</v>
      </c>
      <c r="AU21">
        <f>0.61365*EXP(17.502*AT21/(240.97+AT21))</f>
        <v>3.8134049168645796</v>
      </c>
      <c r="AV21">
        <f>IF(AS21&lt;&gt;0,(1000-(AR21+U21)/2)/AS21*AL21,0)</f>
        <v>0.94466133671277364</v>
      </c>
      <c r="AW21">
        <f>U21*AA21/1000</f>
        <v>2.2580210288569798</v>
      </c>
      <c r="AX21">
        <f>(AU21-AW21)</f>
        <v>1.5553838880075999</v>
      </c>
      <c r="AY21">
        <f>1/(1.6/F21+1.37/N21)</f>
        <v>0.60975805594059496</v>
      </c>
      <c r="AZ21">
        <f>G21*AA21*0.001</f>
        <v>34.102133651766216</v>
      </c>
      <c r="BA21">
        <f>G21/S21</f>
        <v>0.97756947915529391</v>
      </c>
      <c r="BB21">
        <f>(1-AL21*AA21/AQ21/F21)*100</f>
        <v>67.05720149618864</v>
      </c>
      <c r="BC21">
        <f>(S21-E21/(N21/1.35))</f>
        <v>395.44380657157558</v>
      </c>
      <c r="BD21">
        <f>E21*BB21/100/BC21</f>
        <v>-2.2655617972716685E-3</v>
      </c>
    </row>
    <row r="22" spans="1:56" x14ac:dyDescent="0.25">
      <c r="A22" s="1" t="s">
        <v>1</v>
      </c>
      <c r="B22" s="1" t="s">
        <v>10813</v>
      </c>
      <c r="K22" s="1">
        <f t="shared" si="0"/>
        <v>2.72</v>
      </c>
    </row>
    <row r="23" spans="1:56" x14ac:dyDescent="0.25">
      <c r="A23" s="1" t="s">
        <v>1</v>
      </c>
      <c r="B23" s="1" t="s">
        <v>10812</v>
      </c>
      <c r="K23" s="1">
        <f t="shared" si="0"/>
        <v>2.72</v>
      </c>
    </row>
    <row r="24" spans="1:56" x14ac:dyDescent="0.25">
      <c r="A24" s="1">
        <v>3</v>
      </c>
      <c r="B24" s="1" t="s">
        <v>10811</v>
      </c>
      <c r="C24" s="1">
        <v>896.00000241398811</v>
      </c>
      <c r="D24" s="1">
        <v>0</v>
      </c>
      <c r="E24">
        <f>(R24-S24*(1000-T24)/(1000-U24))*AK24</f>
        <v>-0.81483056838067058</v>
      </c>
      <c r="F24">
        <f>IF(AV24&lt;&gt;0,1/(1/AV24-1/N24),0)</f>
        <v>1.1679172486693585</v>
      </c>
      <c r="G24">
        <f>((AY24-AL24/2)*S24-E24)/(AY24+AL24/2)</f>
        <v>384.93013757689613</v>
      </c>
      <c r="H24">
        <f>AL24*1000</f>
        <v>16.837812265302663</v>
      </c>
      <c r="I24">
        <f>(AQ24-AW24)</f>
        <v>1.5652916621263424</v>
      </c>
      <c r="J24">
        <f>(P24+AP24*D24)</f>
        <v>27.992128372192383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27.95587158203125</v>
      </c>
      <c r="P24" s="1">
        <v>27.992128372192383</v>
      </c>
      <c r="Q24" s="1">
        <v>28.046640396118164</v>
      </c>
      <c r="R24" s="1">
        <v>399.92193603515625</v>
      </c>
      <c r="S24" s="1">
        <v>394.64498901367188</v>
      </c>
      <c r="T24" s="1">
        <v>10.371637344360352</v>
      </c>
      <c r="U24" s="1">
        <v>25.22735595703125</v>
      </c>
      <c r="V24" s="1">
        <v>24.197870254516602</v>
      </c>
      <c r="W24" s="1">
        <v>58.857463836669922</v>
      </c>
      <c r="X24" s="1">
        <v>300.513671875</v>
      </c>
      <c r="Y24" s="1">
        <v>49.338428497314453</v>
      </c>
      <c r="Z24" s="1">
        <v>9.8652172088623047</v>
      </c>
      <c r="AA24" s="1">
        <v>88.309173583984375</v>
      </c>
      <c r="AB24" s="1">
        <v>1.2235441207885742</v>
      </c>
      <c r="AC24" s="1">
        <v>1.0444420576095581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1.1048296760110292</v>
      </c>
      <c r="AL24">
        <f>(U24-T24)/(1000-U24)*AK24</f>
        <v>1.6837812265302662E-2</v>
      </c>
      <c r="AM24">
        <f>(P24+273.15)</f>
        <v>301.14212837219236</v>
      </c>
      <c r="AN24">
        <f>(O24+273.15)</f>
        <v>301.10587158203123</v>
      </c>
      <c r="AO24">
        <f>(Y24*AG24+Z24*AH24)*AI24</f>
        <v>7.8941483831223422</v>
      </c>
      <c r="AP24">
        <f>((AO24+0.00000010773*(AN24^4-AM24^4))-AL24*44100)/(L24*51.4+0.00000043092*AM24^3)</f>
        <v>-6.0364687891886337</v>
      </c>
      <c r="AQ24">
        <f>0.61365*EXP(17.502*J24/(240.97+J24))</f>
        <v>3.7930986184007773</v>
      </c>
      <c r="AR24">
        <f>AQ24*1000/AA24</f>
        <v>42.952486864724648</v>
      </c>
      <c r="AS24">
        <f>(AR24-U24)</f>
        <v>17.725130907693398</v>
      </c>
      <c r="AT24">
        <f>IF(D24,P24,(O24+P24)/2)</f>
        <v>27.973999977111816</v>
      </c>
      <c r="AU24">
        <f>0.61365*EXP(17.502*AT24/(240.97+AT24))</f>
        <v>3.7890915970058563</v>
      </c>
      <c r="AV24">
        <f>IF(AS24&lt;&gt;0,(1000-(AR24+U24)/2)/AS24*AL24,0)</f>
        <v>0.917556696937468</v>
      </c>
      <c r="AW24">
        <f>U24*AA24/1000</f>
        <v>2.2278069562744349</v>
      </c>
      <c r="AX24">
        <f>(AU24-AW24)</f>
        <v>1.5612846407314214</v>
      </c>
      <c r="AY24">
        <f>1/(1.6/F24+1.37/N24)</f>
        <v>0.59170634601519512</v>
      </c>
      <c r="AZ24">
        <f>G24*AA24*0.001</f>
        <v>33.992862336985105</v>
      </c>
      <c r="BA24">
        <f>G24/S24</f>
        <v>0.97538331485962648</v>
      </c>
      <c r="BB24">
        <f>(1-AL24*AA24/AQ24/F24)*100</f>
        <v>66.435106243576342</v>
      </c>
      <c r="BC24">
        <f>(S24-E24/(N24/1.35))</f>
        <v>394.90198243127514</v>
      </c>
      <c r="BD24">
        <f>E24*BB24/100/BC24</f>
        <v>-1.3708048525764083E-3</v>
      </c>
    </row>
    <row r="25" spans="1:56" x14ac:dyDescent="0.25">
      <c r="A25" s="1" t="s">
        <v>1</v>
      </c>
      <c r="B25" s="1" t="s">
        <v>10810</v>
      </c>
      <c r="K25" s="1">
        <f t="shared" si="0"/>
        <v>2.72</v>
      </c>
    </row>
    <row r="26" spans="1:56" x14ac:dyDescent="0.25">
      <c r="A26" s="1" t="s">
        <v>1</v>
      </c>
      <c r="B26" s="1" t="s">
        <v>10809</v>
      </c>
      <c r="K26" s="1">
        <f t="shared" si="0"/>
        <v>2.72</v>
      </c>
    </row>
    <row r="27" spans="1:56" x14ac:dyDescent="0.25">
      <c r="A27" s="1">
        <v>4</v>
      </c>
      <c r="B27" s="1" t="s">
        <v>10808</v>
      </c>
      <c r="C27" s="1">
        <v>1098.0000024139881</v>
      </c>
      <c r="D27" s="1">
        <v>0</v>
      </c>
      <c r="E27">
        <f>(R27-S27*(1000-T27)/(1000-U27))*AK27</f>
        <v>-0.17469743313344188</v>
      </c>
      <c r="F27">
        <f>IF(AV27&lt;&gt;0,1/(1/AV27-1/N27),0)</f>
        <v>1.1704986521707568</v>
      </c>
      <c r="G27">
        <f>((AY27-AL27/2)*S27-E27)/(AY27+AL27/2)</f>
        <v>383.39955508202706</v>
      </c>
      <c r="H27">
        <f>AL27*1000</f>
        <v>16.705891867852888</v>
      </c>
      <c r="I27">
        <f>(AQ27-AW27)</f>
        <v>1.5505804182911698</v>
      </c>
      <c r="J27">
        <f>(P27+AP27*D27)</f>
        <v>27.886634826660156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27.845098495483398</v>
      </c>
      <c r="P27" s="1">
        <v>27.886634826660156</v>
      </c>
      <c r="Q27" s="1">
        <v>27.941633224487305</v>
      </c>
      <c r="R27" s="1">
        <v>399.86187744140625</v>
      </c>
      <c r="S27" s="1">
        <v>394.06039428710938</v>
      </c>
      <c r="T27" s="1">
        <v>10.387618064880371</v>
      </c>
      <c r="U27" s="1">
        <v>25.131200790405273</v>
      </c>
      <c r="V27" s="1">
        <v>24.391582489013672</v>
      </c>
      <c r="W27" s="1">
        <v>59.011577606201172</v>
      </c>
      <c r="X27" s="1">
        <v>300.45657348632813</v>
      </c>
      <c r="Y27" s="1">
        <v>99.670845031738281</v>
      </c>
      <c r="Z27" s="1">
        <v>9.7514486312866211</v>
      </c>
      <c r="AA27" s="1">
        <v>88.306648254394531</v>
      </c>
      <c r="AB27" s="1">
        <v>1.1544736623764038</v>
      </c>
      <c r="AC27" s="1">
        <v>1.0388256311416626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1.1046197554644412</v>
      </c>
      <c r="AL27">
        <f>(U27-T27)/(1000-U27)*AK27</f>
        <v>1.6705891867852887E-2</v>
      </c>
      <c r="AM27">
        <f>(P27+273.15)</f>
        <v>301.03663482666013</v>
      </c>
      <c r="AN27">
        <f>(O27+273.15)</f>
        <v>300.99509849548338</v>
      </c>
      <c r="AO27">
        <f>(Y27*AG27+Z27*AH27)*AI27</f>
        <v>15.947334848627406</v>
      </c>
      <c r="AP27">
        <f>((AO27+0.00000010773*(AN27^4-AM27^4))-AL27*44100)/(L27*51.4+0.00000043092*AM27^3)</f>
        <v>-5.9236685237924203</v>
      </c>
      <c r="AQ27">
        <f>0.61365*EXP(17.502*J27/(240.97+J27))</f>
        <v>3.7698325267000499</v>
      </c>
      <c r="AR27">
        <f>AQ27*1000/AA27</f>
        <v>42.690245878655531</v>
      </c>
      <c r="AS27">
        <f>(AR27-U27)</f>
        <v>17.559045088250258</v>
      </c>
      <c r="AT27">
        <f>IF(D27,P27,(O27+P27)/2)</f>
        <v>27.865866661071777</v>
      </c>
      <c r="AU27">
        <f>0.61365*EXP(17.502*AT27/(240.97+AT27))</f>
        <v>3.7652669066592357</v>
      </c>
      <c r="AV27">
        <f>IF(AS27&lt;&gt;0,(1000-(AR27+U27)/2)/AS27*AL27,0)</f>
        <v>0.9191492424303479</v>
      </c>
      <c r="AW27">
        <f>U27*AA27/1000</f>
        <v>2.2192521084088801</v>
      </c>
      <c r="AX27">
        <f>(AU27-AW27)</f>
        <v>1.5460147982503556</v>
      </c>
      <c r="AY27">
        <f>1/(1.6/F27+1.37/N27)</f>
        <v>0.59276604479012451</v>
      </c>
      <c r="AZ27">
        <f>G27*AA27*0.001</f>
        <v>33.856729651519927</v>
      </c>
      <c r="BA27">
        <f>G27/S27</f>
        <v>0.97294617941909967</v>
      </c>
      <c r="BB27">
        <f>(1-AL27*AA27/AQ27/F27)*100</f>
        <v>66.567404648744144</v>
      </c>
      <c r="BC27">
        <f>(S27-E27/(N27/1.35))</f>
        <v>394.11549296912949</v>
      </c>
      <c r="BD27">
        <f>E27*BB27/100/BC27</f>
        <v>-2.9506971763227898E-4</v>
      </c>
    </row>
    <row r="28" spans="1:56" x14ac:dyDescent="0.25">
      <c r="A28" s="1" t="s">
        <v>1</v>
      </c>
      <c r="B28" s="1" t="s">
        <v>10807</v>
      </c>
      <c r="K28" s="1">
        <f t="shared" si="0"/>
        <v>2.72</v>
      </c>
    </row>
    <row r="29" spans="1:56" x14ac:dyDescent="0.25">
      <c r="A29" s="1" t="s">
        <v>1</v>
      </c>
      <c r="B29" s="1" t="s">
        <v>10806</v>
      </c>
      <c r="K29" s="1">
        <f t="shared" si="0"/>
        <v>2.72</v>
      </c>
    </row>
    <row r="30" spans="1:56" x14ac:dyDescent="0.25">
      <c r="A30" s="1">
        <v>5</v>
      </c>
      <c r="B30" s="1" t="s">
        <v>10805</v>
      </c>
      <c r="C30" s="1">
        <v>1300.0000024139881</v>
      </c>
      <c r="D30" s="1">
        <v>0</v>
      </c>
      <c r="E30">
        <f>(R30-S30*(1000-T30)/(1000-U30))*AK30</f>
        <v>0.28811836129200719</v>
      </c>
      <c r="F30">
        <f>IF(AV30&lt;&gt;0,1/(1/AV30-1/N30),0)</f>
        <v>1.1903626335797022</v>
      </c>
      <c r="G30">
        <f>((AY30-AL30/2)*S30-E30)/(AY30+AL30/2)</f>
        <v>382.53782391931384</v>
      </c>
      <c r="H30">
        <f>AL30*1000</f>
        <v>16.706644187927004</v>
      </c>
      <c r="I30">
        <f>(AQ30-AW30)</f>
        <v>1.5304828758781044</v>
      </c>
      <c r="J30">
        <f>(P30+AP30*D30)</f>
        <v>27.799980163574219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27.757204055786133</v>
      </c>
      <c r="P30" s="1">
        <v>27.799980163574219</v>
      </c>
      <c r="Q30" s="1">
        <v>27.856203079223633</v>
      </c>
      <c r="R30" s="1">
        <v>400.02749633789063</v>
      </c>
      <c r="S30" s="1">
        <v>393.80975341796875</v>
      </c>
      <c r="T30" s="1">
        <v>10.397604942321777</v>
      </c>
      <c r="U30" s="1">
        <v>25.143562316894531</v>
      </c>
      <c r="V30" s="1">
        <v>24.540508270263672</v>
      </c>
      <c r="W30" s="1">
        <v>59.344032287597656</v>
      </c>
      <c r="X30" s="1">
        <v>300.41790771484375</v>
      </c>
      <c r="Y30" s="1">
        <v>151.36019897460938</v>
      </c>
      <c r="Z30" s="1">
        <v>9.6899957656860352</v>
      </c>
      <c r="AA30" s="1">
        <v>88.306167602539063</v>
      </c>
      <c r="AB30" s="1">
        <v>1.1184355020523071</v>
      </c>
      <c r="AC30" s="1">
        <v>1.0402292013168335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1.1044776018928077</v>
      </c>
      <c r="AL30">
        <f>(U30-T30)/(1000-U30)*AK30</f>
        <v>1.6706644187927003E-2</v>
      </c>
      <c r="AM30">
        <f>(P30+273.15)</f>
        <v>300.9499801635742</v>
      </c>
      <c r="AN30">
        <f>(O30+273.15)</f>
        <v>300.90720405578611</v>
      </c>
      <c r="AO30">
        <f>(Y30*AG30+Z30*AH30)*AI30</f>
        <v>24.217631294631246</v>
      </c>
      <c r="AP30">
        <f>((AO30+0.00000010773*(AN30^4-AM30^4))-AL30*44100)/(L30*51.4+0.00000043092*AM30^3)</f>
        <v>-5.8566227672671918</v>
      </c>
      <c r="AQ30">
        <f>0.61365*EXP(17.502*J30/(240.97+J30))</f>
        <v>3.7508145039586784</v>
      </c>
      <c r="AR30">
        <f>AQ30*1000/AA30</f>
        <v>42.475113639184038</v>
      </c>
      <c r="AS30">
        <f>(AR30-U30)</f>
        <v>17.331551322289506</v>
      </c>
      <c r="AT30">
        <f>IF(D30,P30,(O30+P30)/2)</f>
        <v>27.778592109680176</v>
      </c>
      <c r="AU30">
        <f>0.61365*EXP(17.502*AT30/(240.97+AT30))</f>
        <v>3.7461333878856511</v>
      </c>
      <c r="AV30">
        <f>IF(AS30&lt;&gt;0,(1000-(AR30+U30)/2)/AS30*AL30,0)</f>
        <v>0.93135365138025006</v>
      </c>
      <c r="AW30">
        <f>U30*AA30/1000</f>
        <v>2.220331628080574</v>
      </c>
      <c r="AX30">
        <f>(AU30-AW30)</f>
        <v>1.525801759805077</v>
      </c>
      <c r="AY30">
        <f>1/(1.6/F30+1.37/N30)</f>
        <v>0.60089088850909256</v>
      </c>
      <c r="AZ30">
        <f>G30*AA30*0.001</f>
        <v>33.78044919332951</v>
      </c>
      <c r="BA30">
        <f>G30/S30</f>
        <v>0.97137722110531</v>
      </c>
      <c r="BB30">
        <f>(1-AL30*AA30/AQ30/F30)*100</f>
        <v>66.957310586347646</v>
      </c>
      <c r="BC30">
        <f>(S30-E30/(N30/1.35))</f>
        <v>393.7188823519877</v>
      </c>
      <c r="BD30">
        <f>E30*BB30/100/BC30</f>
        <v>4.8998489702639105E-4</v>
      </c>
    </row>
    <row r="31" spans="1:56" x14ac:dyDescent="0.25">
      <c r="A31" s="1" t="s">
        <v>1</v>
      </c>
      <c r="B31" s="1" t="s">
        <v>10804</v>
      </c>
      <c r="K31" s="1">
        <f t="shared" si="0"/>
        <v>2.72</v>
      </c>
    </row>
    <row r="32" spans="1:56" x14ac:dyDescent="0.25">
      <c r="A32" s="1" t="s">
        <v>1</v>
      </c>
      <c r="B32" s="1" t="s">
        <v>10803</v>
      </c>
      <c r="K32" s="1">
        <f t="shared" si="0"/>
        <v>2.72</v>
      </c>
    </row>
    <row r="33" spans="1:56" x14ac:dyDescent="0.25">
      <c r="A33" s="1">
        <v>6</v>
      </c>
      <c r="B33" s="1" t="s">
        <v>10802</v>
      </c>
      <c r="C33" s="1">
        <v>1503.0000024139881</v>
      </c>
      <c r="D33" s="1">
        <v>0</v>
      </c>
      <c r="E33">
        <f>(R33-S33*(1000-T33)/(1000-U33))*AK33</f>
        <v>0.72768597391264367</v>
      </c>
      <c r="F33">
        <f>IF(AV33&lt;&gt;0,1/(1/AV33-1/N33),0)</f>
        <v>1.2572345121059925</v>
      </c>
      <c r="G33">
        <f>((AY33-AL33/2)*S33-E33)/(AY33+AL33/2)</f>
        <v>381.78092066119098</v>
      </c>
      <c r="H33">
        <f>AL33*1000</f>
        <v>16.956991853319693</v>
      </c>
      <c r="I33">
        <f>(AQ33-AW33)</f>
        <v>1.488838294543692</v>
      </c>
      <c r="J33">
        <f>(P33+AP33*D33)</f>
        <v>27.701047897338867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27.694272994995117</v>
      </c>
      <c r="P33" s="1">
        <v>27.701047897338867</v>
      </c>
      <c r="Q33" s="1">
        <v>27.786308288574219</v>
      </c>
      <c r="R33" s="1">
        <v>400.105224609375</v>
      </c>
      <c r="S33" s="1">
        <v>393.4078369140625</v>
      </c>
      <c r="T33" s="1">
        <v>10.409283638000488</v>
      </c>
      <c r="U33" s="1">
        <v>25.369533538818359</v>
      </c>
      <c r="V33" s="1">
        <v>24.659433364868164</v>
      </c>
      <c r="W33" s="1">
        <v>60.100032806396484</v>
      </c>
      <c r="X33" s="1">
        <v>300.48226928710938</v>
      </c>
      <c r="Y33" s="1">
        <v>299.680419921875</v>
      </c>
      <c r="Z33" s="1">
        <v>9.7226037979125977</v>
      </c>
      <c r="AA33" s="1">
        <v>88.309310913085938</v>
      </c>
      <c r="AB33" s="1">
        <v>1.1235166788101196</v>
      </c>
      <c r="AC33" s="1">
        <v>1.0358749628067017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1.1047142253202547</v>
      </c>
      <c r="AL33">
        <f>(U33-T33)/(1000-U33)*AK33</f>
        <v>1.6956991853319694E-2</v>
      </c>
      <c r="AM33">
        <f>(P33+273.15)</f>
        <v>300.85104789733884</v>
      </c>
      <c r="AN33">
        <f>(O33+273.15)</f>
        <v>300.84427299499509</v>
      </c>
      <c r="AO33">
        <f>(Y33*AG33+Z33*AH33)*AI33</f>
        <v>47.948866115759301</v>
      </c>
      <c r="AP33">
        <f>((AO33+0.00000010773*(AN33^4-AM33^4))-AL33*44100)/(L33*51.4+0.00000043092*AM33^3)</f>
        <v>-5.7494598262237817</v>
      </c>
      <c r="AQ33">
        <f>0.61365*EXP(17.502*J33/(240.97+J33))</f>
        <v>3.7292043195431637</v>
      </c>
      <c r="AR33">
        <f>AQ33*1000/AA33</f>
        <v>42.22889161951958</v>
      </c>
      <c r="AS33">
        <f>(AR33-U33)</f>
        <v>16.85935808070122</v>
      </c>
      <c r="AT33">
        <f>IF(D33,P33,(O33+P33)/2)</f>
        <v>27.697660446166992</v>
      </c>
      <c r="AU33">
        <f>0.61365*EXP(17.502*AT33/(240.97+AT33))</f>
        <v>3.7284663122731541</v>
      </c>
      <c r="AV33">
        <f>IF(AS33&lt;&gt;0,(1000-(AR33+U33)/2)/AS33*AL33,0)</f>
        <v>0.97179612666988691</v>
      </c>
      <c r="AW33">
        <f>U33*AA33/1000</f>
        <v>2.2403660249994717</v>
      </c>
      <c r="AX33">
        <f>(AU33-AW33)</f>
        <v>1.4881002872736824</v>
      </c>
      <c r="AY33">
        <f>1/(1.6/F33+1.37/N33)</f>
        <v>0.62786387539378963</v>
      </c>
      <c r="AZ33">
        <f>G33*AA33*0.001</f>
        <v>33.714810023353309</v>
      </c>
      <c r="BA33">
        <f>G33/S33</f>
        <v>0.97044564148982282</v>
      </c>
      <c r="BB33">
        <f>(1-AL33*AA33/AQ33/F33)*100</f>
        <v>68.060888199236416</v>
      </c>
      <c r="BC33">
        <f>(S33-E33/(N33/1.35))</f>
        <v>393.17832845839735</v>
      </c>
      <c r="BD33">
        <f>E33*BB33/100/BC33</f>
        <v>1.2596562457755454E-3</v>
      </c>
    </row>
    <row r="34" spans="1:56" x14ac:dyDescent="0.25">
      <c r="A34" s="1" t="s">
        <v>1</v>
      </c>
      <c r="B34" s="1" t="s">
        <v>10801</v>
      </c>
      <c r="K34" s="1">
        <f t="shared" si="0"/>
        <v>2.72</v>
      </c>
    </row>
    <row r="35" spans="1:56" x14ac:dyDescent="0.25">
      <c r="A35" s="1" t="s">
        <v>1</v>
      </c>
      <c r="B35" s="1" t="s">
        <v>10800</v>
      </c>
      <c r="K35" s="1">
        <f t="shared" si="0"/>
        <v>2.72</v>
      </c>
    </row>
    <row r="36" spans="1:56" x14ac:dyDescent="0.25">
      <c r="A36" s="1">
        <v>7</v>
      </c>
      <c r="B36" s="1" t="s">
        <v>10799</v>
      </c>
      <c r="C36" s="1">
        <v>1706.0000024139881</v>
      </c>
      <c r="D36" s="1">
        <v>0</v>
      </c>
      <c r="E36">
        <f>(R36-S36*(1000-T36)/(1000-U36))*AK36</f>
        <v>1.0512204894665405</v>
      </c>
      <c r="F36">
        <f>IF(AV36&lt;&gt;0,1/(1/AV36-1/N36),0)</f>
        <v>1.3591165083072509</v>
      </c>
      <c r="G36">
        <f>((AY36-AL36/2)*S36-E36)/(AY36+AL36/2)</f>
        <v>381.31967649802971</v>
      </c>
      <c r="H36">
        <f>AL36*1000</f>
        <v>17.407409692043188</v>
      </c>
      <c r="I36">
        <f>(AQ36-AW36)</f>
        <v>1.4396172437714894</v>
      </c>
      <c r="J36">
        <f>(P36+AP36*D36)</f>
        <v>27.641075134277344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27.656593322753906</v>
      </c>
      <c r="P36" s="1">
        <v>27.641075134277344</v>
      </c>
      <c r="Q36" s="1">
        <v>27.738000869750977</v>
      </c>
      <c r="R36" s="1">
        <v>400.12872314453125</v>
      </c>
      <c r="S36" s="1">
        <v>392.98446655273438</v>
      </c>
      <c r="T36" s="1">
        <v>10.42764949798584</v>
      </c>
      <c r="U36" s="1">
        <v>25.779403686523438</v>
      </c>
      <c r="V36" s="1">
        <v>24.757160186767578</v>
      </c>
      <c r="W36" s="1">
        <v>61.205047607421875</v>
      </c>
      <c r="X36" s="1">
        <v>300.47085571289063</v>
      </c>
      <c r="Y36" s="1">
        <v>499.96835327148438</v>
      </c>
      <c r="Z36" s="1">
        <v>9.5875577926635742</v>
      </c>
      <c r="AA36" s="1">
        <v>88.308479309082031</v>
      </c>
      <c r="AB36" s="1">
        <v>1.169607400894165</v>
      </c>
      <c r="AC36" s="1">
        <v>1.0393321514129639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1.104672263650333</v>
      </c>
      <c r="AL36">
        <f>(U36-T36)/(1000-U36)*AK36</f>
        <v>1.7407409692043189E-2</v>
      </c>
      <c r="AM36">
        <f>(P36+273.15)</f>
        <v>300.79107513427732</v>
      </c>
      <c r="AN36">
        <f>(O36+273.15)</f>
        <v>300.80659332275388</v>
      </c>
      <c r="AO36">
        <f>(Y36*AG36+Z36*AH36)*AI36</f>
        <v>79.994934735411334</v>
      </c>
      <c r="AP36">
        <f>((AO36+0.00000010773*(AN36^4-AM36^4))-AL36*44100)/(L36*51.4+0.00000043092*AM36^3)</f>
        <v>-5.6475655855383557</v>
      </c>
      <c r="AQ36">
        <f>0.61365*EXP(17.502*J36/(240.97+J36))</f>
        <v>3.7161571808233176</v>
      </c>
      <c r="AR36">
        <f>AQ36*1000/AA36</f>
        <v>42.081544262773093</v>
      </c>
      <c r="AS36">
        <f>(AR36-U36)</f>
        <v>16.302140576249656</v>
      </c>
      <c r="AT36">
        <f>IF(D36,P36,(O36+P36)/2)</f>
        <v>27.648834228515625</v>
      </c>
      <c r="AU36">
        <f>0.61365*EXP(17.502*AT36/(240.97+AT36))</f>
        <v>3.7178429335429293</v>
      </c>
      <c r="AV36">
        <f>IF(AS36&lt;&gt;0,(1000-(AR36+U36)/2)/AS36*AL36,0)</f>
        <v>1.0315680908200102</v>
      </c>
      <c r="AW36">
        <f>U36*AA36/1000</f>
        <v>2.2765399370518282</v>
      </c>
      <c r="AX36">
        <f>(AU36-AW36)</f>
        <v>1.4413029964911011</v>
      </c>
      <c r="AY36">
        <f>1/(1.6/F36+1.37/N36)</f>
        <v>0.66786758913761235</v>
      </c>
      <c r="AZ36">
        <f>G36*AA36*0.001</f>
        <v>33.673760762172108</v>
      </c>
      <c r="BA36">
        <f>G36/S36</f>
        <v>0.97031742715678215</v>
      </c>
      <c r="BB36">
        <f>(1-AL36*AA36/AQ36/F36)*100</f>
        <v>69.564124811754539</v>
      </c>
      <c r="BC36">
        <f>(S36-E36/(N36/1.35))</f>
        <v>392.65291695613604</v>
      </c>
      <c r="BD36">
        <f>E36*BB36/100/BC36</f>
        <v>1.8623886434057308E-3</v>
      </c>
    </row>
    <row r="37" spans="1:56" x14ac:dyDescent="0.25">
      <c r="A37" s="1" t="s">
        <v>1</v>
      </c>
      <c r="B37" s="1" t="s">
        <v>10798</v>
      </c>
      <c r="K37" s="1">
        <f t="shared" si="0"/>
        <v>2.72</v>
      </c>
    </row>
    <row r="38" spans="1:56" x14ac:dyDescent="0.25">
      <c r="A38" s="1" t="s">
        <v>1</v>
      </c>
      <c r="B38" s="1" t="s">
        <v>10797</v>
      </c>
      <c r="K38" s="1">
        <f t="shared" si="0"/>
        <v>2.72</v>
      </c>
    </row>
    <row r="39" spans="1:56" x14ac:dyDescent="0.25">
      <c r="A39" s="1">
        <v>8</v>
      </c>
      <c r="B39" s="1" t="s">
        <v>10796</v>
      </c>
      <c r="C39" s="1">
        <v>1909.0000024139881</v>
      </c>
      <c r="D39" s="1">
        <v>0</v>
      </c>
      <c r="E39">
        <f>(R39-S39*(1000-T39)/(1000-U39))*AK39</f>
        <v>1.3178853150243732</v>
      </c>
      <c r="F39">
        <f>IF(AV39&lt;&gt;0,1/(1/AV39-1/N39),0)</f>
        <v>1.5009862969271628</v>
      </c>
      <c r="G39">
        <f>((AY39-AL39/2)*S39-E39)/(AY39+AL39/2)</f>
        <v>380.85751589111794</v>
      </c>
      <c r="H39">
        <f>AL39*1000</f>
        <v>17.986992825630871</v>
      </c>
      <c r="I39">
        <f>(AQ39-AW39)</f>
        <v>1.3805547166900465</v>
      </c>
      <c r="J39">
        <f>(P39+AP39*D39)</f>
        <v>27.581869125366211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27.635618209838867</v>
      </c>
      <c r="P39" s="1">
        <v>27.581869125366211</v>
      </c>
      <c r="Q39" s="1">
        <v>27.705724716186523</v>
      </c>
      <c r="R39" s="1">
        <v>399.9017333984375</v>
      </c>
      <c r="S39" s="1">
        <v>392.32205200195313</v>
      </c>
      <c r="T39" s="1">
        <v>10.451488494873047</v>
      </c>
      <c r="U39" s="1">
        <v>26.302988052368164</v>
      </c>
      <c r="V39" s="1">
        <v>24.844034194946289</v>
      </c>
      <c r="W39" s="1">
        <v>62.524326324462891</v>
      </c>
      <c r="X39" s="1">
        <v>300.52523803710938</v>
      </c>
      <c r="Y39" s="1">
        <v>749.466552734375</v>
      </c>
      <c r="Z39" s="1">
        <v>9.5183334350585938</v>
      </c>
      <c r="AA39" s="1">
        <v>88.307884216308594</v>
      </c>
      <c r="AB39" s="1">
        <v>1.2676848173141479</v>
      </c>
      <c r="AC39" s="1">
        <v>1.044925332069397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1.104872198665843</v>
      </c>
      <c r="AL39">
        <f>(U39-T39)/(1000-U39)*AK39</f>
        <v>1.7986992825630869E-2</v>
      </c>
      <c r="AM39">
        <f>(P39+273.15)</f>
        <v>300.73186912536619</v>
      </c>
      <c r="AN39">
        <f>(O39+273.15)</f>
        <v>300.78561820983884</v>
      </c>
      <c r="AO39">
        <f>(Y39*AG39+Z39*AH39)*AI39</f>
        <v>119.91464575719874</v>
      </c>
      <c r="AP39">
        <f>((AO39+0.00000010773*(AN39^4-AM39^4))-AL39*44100)/(L39*51.4+0.00000043092*AM39^3)</f>
        <v>-5.5262339170509422</v>
      </c>
      <c r="AQ39">
        <f>0.61365*EXP(17.502*J39/(240.97+J39))</f>
        <v>3.7033159401615228</v>
      </c>
      <c r="AR39">
        <f>AQ39*1000/AA39</f>
        <v>41.936413413442402</v>
      </c>
      <c r="AS39">
        <f>(AR39-U39)</f>
        <v>15.633425361074238</v>
      </c>
      <c r="AT39">
        <f>IF(D39,P39,(O39+P39)/2)</f>
        <v>27.608743667602539</v>
      </c>
      <c r="AU39">
        <f>0.61365*EXP(17.502*AT39/(240.97+AT39))</f>
        <v>3.7091399748587044</v>
      </c>
      <c r="AV39">
        <f>IF(AS39&lt;&gt;0,(1000-(AR39+U39)/2)/AS39*AL39,0)</f>
        <v>1.1112908151653873</v>
      </c>
      <c r="AW39">
        <f>U39*AA39/1000</f>
        <v>2.3227612234714763</v>
      </c>
      <c r="AX39">
        <f>(AU39-AW39)</f>
        <v>1.3863787513872281</v>
      </c>
      <c r="AY39">
        <f>1/(1.6/F39+1.37/N39)</f>
        <v>0.72148344297293709</v>
      </c>
      <c r="AZ39">
        <f>G39*AA39*0.001</f>
        <v>33.632721416223752</v>
      </c>
      <c r="BA39">
        <f>G39/S39</f>
        <v>0.97077774228511093</v>
      </c>
      <c r="BB39">
        <f>(1-AL39*AA39/AQ39/F39)*100</f>
        <v>71.424716416200766</v>
      </c>
      <c r="BC39">
        <f>(S39-E39/(N39/1.35))</f>
        <v>391.90639767544644</v>
      </c>
      <c r="BD39">
        <f>E39*BB39/100/BC39</f>
        <v>2.401838435223601E-3</v>
      </c>
    </row>
    <row r="40" spans="1:56" x14ac:dyDescent="0.25">
      <c r="A40" s="1" t="s">
        <v>1</v>
      </c>
      <c r="B40" s="1" t="s">
        <v>10795</v>
      </c>
      <c r="K40" s="1">
        <f t="shared" si="0"/>
        <v>2.72</v>
      </c>
    </row>
    <row r="41" spans="1:56" x14ac:dyDescent="0.25">
      <c r="A41" s="1" t="s">
        <v>1</v>
      </c>
      <c r="B41" s="1" t="s">
        <v>10794</v>
      </c>
      <c r="K41" s="1">
        <f t="shared" si="0"/>
        <v>2.72</v>
      </c>
    </row>
    <row r="42" spans="1:56" x14ac:dyDescent="0.25">
      <c r="A42" s="1">
        <v>9</v>
      </c>
      <c r="B42" s="1" t="s">
        <v>10793</v>
      </c>
      <c r="C42" s="1">
        <v>2112.0000024139881</v>
      </c>
      <c r="D42" s="1">
        <v>0</v>
      </c>
      <c r="E42">
        <f>(R42-S42*(1000-T42)/(1000-U42))*AK42</f>
        <v>1.567193201118019</v>
      </c>
      <c r="F42">
        <f>IF(AV42&lt;&gt;0,1/(1/AV42-1/N42),0)</f>
        <v>1.667677180796278</v>
      </c>
      <c r="G42">
        <f>((AY42-AL42/2)*S42-E42)/(AY42+AL42/2)</f>
        <v>380.76690697390433</v>
      </c>
      <c r="H42">
        <f>AL42*1000</f>
        <v>18.599153236757378</v>
      </c>
      <c r="I42">
        <f>(AQ42-AW42)</f>
        <v>1.3215922285750956</v>
      </c>
      <c r="J42">
        <f>(P42+AP42*D42)</f>
        <v>27.53846549987793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27.641241073608398</v>
      </c>
      <c r="P42" s="1">
        <v>27.53846549987793</v>
      </c>
      <c r="Q42" s="1">
        <v>27.695112228393555</v>
      </c>
      <c r="R42" s="1">
        <v>399.98687744140625</v>
      </c>
      <c r="S42" s="1">
        <v>391.96661376953125</v>
      </c>
      <c r="T42" s="1">
        <v>10.475436210632324</v>
      </c>
      <c r="U42" s="1">
        <v>26.864231109619141</v>
      </c>
      <c r="V42" s="1">
        <v>24.892892837524414</v>
      </c>
      <c r="W42" s="1">
        <v>63.837760925292969</v>
      </c>
      <c r="X42" s="1">
        <v>300.39208984375</v>
      </c>
      <c r="Y42" s="1">
        <v>1001.2556762695313</v>
      </c>
      <c r="Z42" s="1">
        <v>9.6100921630859375</v>
      </c>
      <c r="AA42" s="1">
        <v>88.308296203613281</v>
      </c>
      <c r="AB42" s="1">
        <v>1.4034254550933838</v>
      </c>
      <c r="AC42" s="1">
        <v>1.0514644384384155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1.1043826832490806</v>
      </c>
      <c r="AL42">
        <f>(U42-T42)/(1000-U42)*AK42</f>
        <v>1.8599153236757378E-2</v>
      </c>
      <c r="AM42">
        <f>(P42+273.15)</f>
        <v>300.68846549987791</v>
      </c>
      <c r="AN42">
        <f>(O42+273.15)</f>
        <v>300.79124107360838</v>
      </c>
      <c r="AO42">
        <f>(Y42*AG42+Z42*AH42)*AI42</f>
        <v>160.20090462235567</v>
      </c>
      <c r="AP42">
        <f>((AO42+0.00000010773*(AN42^4-AM42^4))-AL42*44100)/(L42*51.4+0.00000043092*AM42^3)</f>
        <v>-5.4125593800426426</v>
      </c>
      <c r="AQ42">
        <f>0.61365*EXP(17.502*J42/(240.97+J42))</f>
        <v>3.6939267066856654</v>
      </c>
      <c r="AR42">
        <f>AQ42*1000/AA42</f>
        <v>41.829894420888195</v>
      </c>
      <c r="AS42">
        <f>(AR42-U42)</f>
        <v>14.965663311269054</v>
      </c>
      <c r="AT42">
        <f>IF(D42,P42,(O42+P42)/2)</f>
        <v>27.589853286743164</v>
      </c>
      <c r="AU42">
        <f>0.61365*EXP(17.502*AT42/(240.97+AT42))</f>
        <v>3.7050453695890861</v>
      </c>
      <c r="AV42">
        <f>IF(AS42&lt;&gt;0,(1000-(AR42+U42)/2)/AS42*AL42,0)</f>
        <v>1.2001022994837711</v>
      </c>
      <c r="AW42">
        <f>U42*AA42/1000</f>
        <v>2.3723344781105697</v>
      </c>
      <c r="AX42">
        <f>(AU42-AW42)</f>
        <v>1.3327108914785164</v>
      </c>
      <c r="AY42">
        <f>1/(1.6/F42+1.37/N42)</f>
        <v>0.78156401257566155</v>
      </c>
      <c r="AZ42">
        <f>G42*AA42*0.001</f>
        <v>33.624876805585203</v>
      </c>
      <c r="BA42">
        <f>G42/S42</f>
        <v>0.97142688585663028</v>
      </c>
      <c r="BB42">
        <f>(1-AL42*AA42/AQ42/F42)*100</f>
        <v>73.337896014942174</v>
      </c>
      <c r="BC42">
        <f>(S42-E42/(N42/1.35))</f>
        <v>391.47232900355789</v>
      </c>
      <c r="BD42">
        <f>E42*BB42/100/BC42</f>
        <v>2.935958521294951E-3</v>
      </c>
    </row>
    <row r="43" spans="1:56" x14ac:dyDescent="0.25">
      <c r="A43" s="1" t="s">
        <v>1</v>
      </c>
      <c r="B43" s="1" t="s">
        <v>10792</v>
      </c>
      <c r="K43" s="1">
        <f t="shared" si="0"/>
        <v>2.72</v>
      </c>
    </row>
    <row r="44" spans="1:56" x14ac:dyDescent="0.25">
      <c r="A44" s="1" t="s">
        <v>1</v>
      </c>
      <c r="B44" s="1" t="s">
        <v>10791</v>
      </c>
      <c r="K44" s="1">
        <f t="shared" si="0"/>
        <v>2.72</v>
      </c>
    </row>
    <row r="45" spans="1:56" x14ac:dyDescent="0.25">
      <c r="A45" s="1">
        <v>10</v>
      </c>
      <c r="B45" s="1" t="s">
        <v>10790</v>
      </c>
      <c r="C45" s="1">
        <v>2314.0000024139881</v>
      </c>
      <c r="D45" s="1">
        <v>0</v>
      </c>
      <c r="E45">
        <f>(R45-S45*(1000-T45)/(1000-U45))*AK45</f>
        <v>2.194195392698544</v>
      </c>
      <c r="F45">
        <f>IF(AV45&lt;&gt;0,1/(1/AV45-1/N45),0)</f>
        <v>1.8203051152463918</v>
      </c>
      <c r="G45">
        <f>((AY45-AL45/2)*S45-E45)/(AY45+AL45/2)</f>
        <v>379.76699252632403</v>
      </c>
      <c r="H45">
        <f>AL45*1000</f>
        <v>19.208519887602268</v>
      </c>
      <c r="I45">
        <f>(AQ45-AW45)</f>
        <v>1.2820294810285318</v>
      </c>
      <c r="J45">
        <f>(P45+AP45*D45)</f>
        <v>27.579017639160156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27.662914276123047</v>
      </c>
      <c r="P45" s="1">
        <v>27.579017639160156</v>
      </c>
      <c r="Q45" s="1">
        <v>27.702190399169922</v>
      </c>
      <c r="R45" s="1">
        <v>400.06771850585938</v>
      </c>
      <c r="S45" s="1">
        <v>391.27719116210938</v>
      </c>
      <c r="T45" s="1">
        <v>10.500350952148438</v>
      </c>
      <c r="U45" s="1">
        <v>27.413158416748047</v>
      </c>
      <c r="V45" s="1">
        <v>24.919065475463867</v>
      </c>
      <c r="W45" s="1">
        <v>65.055946350097656</v>
      </c>
      <c r="X45" s="1">
        <v>300.4522705078125</v>
      </c>
      <c r="Y45" s="1">
        <v>1250.348876953125</v>
      </c>
      <c r="Z45" s="1">
        <v>9.5878715515136719</v>
      </c>
      <c r="AA45" s="1">
        <v>88.303176879882813</v>
      </c>
      <c r="AB45" s="1">
        <v>1.4081922769546509</v>
      </c>
      <c r="AC45" s="1">
        <v>1.0578008890151978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1.1046039356904869</v>
      </c>
      <c r="AL45">
        <f>(U45-T45)/(1000-U45)*AK45</f>
        <v>1.920851988760227E-2</v>
      </c>
      <c r="AM45">
        <f>(P45+273.15)</f>
        <v>300.72901763916013</v>
      </c>
      <c r="AN45">
        <f>(O45+273.15)</f>
        <v>300.81291427612302</v>
      </c>
      <c r="AO45">
        <f>(Y45*AG45+Z45*AH45)*AI45</f>
        <v>200.05581584090396</v>
      </c>
      <c r="AP45">
        <f>((AO45+0.00000010773*(AN45^4-AM45^4))-AL45*44100)/(L45*51.4+0.00000043092*AM45^3)</f>
        <v>-5.3075148722248109</v>
      </c>
      <c r="AQ45">
        <f>0.61365*EXP(17.502*J45/(240.97+J45))</f>
        <v>3.7026984575388826</v>
      </c>
      <c r="AR45">
        <f>AQ45*1000/AA45</f>
        <v>41.931656236735343</v>
      </c>
      <c r="AS45">
        <f>(AR45-U45)</f>
        <v>14.518497819987296</v>
      </c>
      <c r="AT45">
        <f>IF(D45,P45,(O45+P45)/2)</f>
        <v>27.620965957641602</v>
      </c>
      <c r="AU45">
        <f>0.61365*EXP(17.502*AT45/(240.97+AT45))</f>
        <v>3.7117913342544666</v>
      </c>
      <c r="AV45">
        <f>IF(AS45&lt;&gt;0,(1000-(AR45+U45)/2)/AS45*AL45,0)</f>
        <v>1.2771647929297778</v>
      </c>
      <c r="AW45">
        <f>U45*AA45/1000</f>
        <v>2.4206689765103508</v>
      </c>
      <c r="AX45">
        <f>(AU45-AW45)</f>
        <v>1.2911223577441158</v>
      </c>
      <c r="AY45">
        <f>1/(1.6/F45+1.37/N45)</f>
        <v>0.83399986957246897</v>
      </c>
      <c r="AZ45">
        <f>G45*AA45*0.001</f>
        <v>33.534631914193127</v>
      </c>
      <c r="BA45">
        <f>G45/S45</f>
        <v>0.97058300638072059</v>
      </c>
      <c r="BB45">
        <f>(1-AL45*AA45/AQ45/F45)*100</f>
        <v>74.834376471704985</v>
      </c>
      <c r="BC45">
        <f>(S45-E45/(N45/1.35))</f>
        <v>390.58515309341044</v>
      </c>
      <c r="BD45">
        <f>E45*BB45/100/BC45</f>
        <v>4.2039806881859088E-3</v>
      </c>
    </row>
    <row r="46" spans="1:56" x14ac:dyDescent="0.25">
      <c r="A46" s="1" t="s">
        <v>1</v>
      </c>
      <c r="B46" s="1" t="s">
        <v>10789</v>
      </c>
      <c r="K46" s="1">
        <f t="shared" si="0"/>
        <v>2.72</v>
      </c>
    </row>
    <row r="47" spans="1:56" x14ac:dyDescent="0.25">
      <c r="A47" s="1" t="s">
        <v>1</v>
      </c>
      <c r="B47" s="1" t="s">
        <v>10788</v>
      </c>
      <c r="K47" s="1">
        <f t="shared" si="0"/>
        <v>2.72</v>
      </c>
    </row>
    <row r="48" spans="1:56" x14ac:dyDescent="0.25">
      <c r="A48" s="1">
        <v>11</v>
      </c>
      <c r="B48" s="1" t="s">
        <v>10787</v>
      </c>
      <c r="C48" s="1">
        <v>2517.0000024139881</v>
      </c>
      <c r="D48" s="1">
        <v>0</v>
      </c>
      <c r="E48">
        <f>(R48-S48*(1000-T48)/(1000-U48))*AK48</f>
        <v>2.246682334213435</v>
      </c>
      <c r="F48">
        <f>IF(AV48&lt;&gt;0,1/(1/AV48-1/N48),0)</f>
        <v>2.0029444659091187</v>
      </c>
      <c r="G48">
        <f>((AY48-AL48/2)*S48-E48)/(AY48+AL48/2)</f>
        <v>379.75599083296225</v>
      </c>
      <c r="H48">
        <f>AL48*1000</f>
        <v>19.793669458456542</v>
      </c>
      <c r="I48">
        <f>(AQ48-AW48)</f>
        <v>1.2362182341771191</v>
      </c>
      <c r="J48">
        <f>(P48+AP48*D48)</f>
        <v>27.582298278808594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27.704717636108398</v>
      </c>
      <c r="P48" s="1">
        <v>27.582298278808594</v>
      </c>
      <c r="Q48" s="1">
        <v>27.728988647460938</v>
      </c>
      <c r="R48" s="1">
        <v>399.83865356445313</v>
      </c>
      <c r="S48" s="1">
        <v>390.80255126953125</v>
      </c>
      <c r="T48" s="1">
        <v>10.522859573364258</v>
      </c>
      <c r="U48" s="1">
        <v>27.940071105957031</v>
      </c>
      <c r="V48" s="1">
        <v>24.911487579345703</v>
      </c>
      <c r="W48" s="1">
        <v>66.144454956054688</v>
      </c>
      <c r="X48" s="1">
        <v>300.47589111328125</v>
      </c>
      <c r="Y48" s="1">
        <v>1601.0657958984375</v>
      </c>
      <c r="Z48" s="1">
        <v>6.9135684967041016</v>
      </c>
      <c r="AA48" s="1">
        <v>88.302947998046875</v>
      </c>
      <c r="AB48" s="1">
        <v>1.4805449247360229</v>
      </c>
      <c r="AC48" s="1">
        <v>1.0687472820281982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1.104690776151769</v>
      </c>
      <c r="AL48">
        <f>(U48-T48)/(1000-U48)*AK48</f>
        <v>1.979366945845654E-2</v>
      </c>
      <c r="AM48">
        <f>(P48+273.15)</f>
        <v>300.73229827880857</v>
      </c>
      <c r="AN48">
        <f>(O48+273.15)</f>
        <v>300.85471763610838</v>
      </c>
      <c r="AO48">
        <f>(Y48*AG48+Z48*AH48)*AI48</f>
        <v>256.17052161789252</v>
      </c>
      <c r="AP48">
        <f>((AO48+0.00000010773*(AN48^4-AM48^4))-AL48*44100)/(L48*51.4+0.00000043092*AM48^3)</f>
        <v>-5.0547846256246283</v>
      </c>
      <c r="AQ48">
        <f>0.61365*EXP(17.502*J48/(240.97+J48))</f>
        <v>3.7034088801081748</v>
      </c>
      <c r="AR48">
        <f>AQ48*1000/AA48</f>
        <v>41.939810210980596</v>
      </c>
      <c r="AS48">
        <f>(AR48-U48)</f>
        <v>13.999739105023565</v>
      </c>
      <c r="AT48">
        <f>IF(D48,P48,(O48+P48)/2)</f>
        <v>27.643507957458496</v>
      </c>
      <c r="AU48">
        <f>0.61365*EXP(17.502*AT48/(240.97+AT48))</f>
        <v>3.7166856679259146</v>
      </c>
      <c r="AV48">
        <f>IF(AS48&lt;&gt;0,(1000-(AR48+U48)/2)/AS48*AL48,0)</f>
        <v>1.3644597002032894</v>
      </c>
      <c r="AW48">
        <f>U48*AA48/1000</f>
        <v>2.4671906459310557</v>
      </c>
      <c r="AX48">
        <f>(AU48-AW48)</f>
        <v>1.2494950219948588</v>
      </c>
      <c r="AY48">
        <f>1/(1.6/F48+1.37/N48)</f>
        <v>0.89374180599363129</v>
      </c>
      <c r="AZ48">
        <f>G48*AA48*0.001</f>
        <v>33.533573510469836</v>
      </c>
      <c r="BA48">
        <f>G48/S48</f>
        <v>0.97173365322031813</v>
      </c>
      <c r="BB48">
        <f>(1-AL48*AA48/AQ48/F48)*100</f>
        <v>76.436980394433817</v>
      </c>
      <c r="BC48">
        <f>(S48-E48/(N48/1.35))</f>
        <v>390.09395908639078</v>
      </c>
      <c r="BD48">
        <f>E48*BB48/100/BC48</f>
        <v>4.4022628275246284E-3</v>
      </c>
    </row>
    <row r="49" spans="1:56" x14ac:dyDescent="0.25">
      <c r="A49" s="1" t="s">
        <v>1</v>
      </c>
      <c r="B49" s="1" t="s">
        <v>10786</v>
      </c>
      <c r="K49" s="1">
        <f t="shared" si="0"/>
        <v>2.72</v>
      </c>
    </row>
    <row r="50" spans="1:56" x14ac:dyDescent="0.25">
      <c r="A50" s="1" t="s">
        <v>1</v>
      </c>
      <c r="B50" s="1" t="s">
        <v>10781</v>
      </c>
      <c r="K50" s="1">
        <f t="shared" si="0"/>
        <v>2.72</v>
      </c>
    </row>
    <row r="51" spans="1:56" x14ac:dyDescent="0.25">
      <c r="A51" s="1">
        <v>12</v>
      </c>
      <c r="B51" s="1" t="s">
        <v>10785</v>
      </c>
      <c r="C51" s="1">
        <v>2720.0000024139881</v>
      </c>
      <c r="D51" s="1">
        <v>0</v>
      </c>
      <c r="E51">
        <f>(R51-S51*(1000-T51)/(1000-U51))*AK51</f>
        <v>0.59576452741122699</v>
      </c>
      <c r="F51">
        <f>IF(AV51&lt;&gt;0,1/(1/AV51-1/N51),0)</f>
        <v>1.7799333975594334</v>
      </c>
      <c r="G51">
        <f>((AY51-AL51/2)*S51-E51)/(AY51+AL51/2)</f>
        <v>382.99349814321954</v>
      </c>
      <c r="H51">
        <f>AL51*1000</f>
        <v>19.074158445049033</v>
      </c>
      <c r="I51">
        <f>(AQ51-AW51)</f>
        <v>1.2932947940992761</v>
      </c>
      <c r="J51">
        <f>(P51+AP51*D51)</f>
        <v>27.616235733032227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27.778358459472656</v>
      </c>
      <c r="P51" s="1">
        <v>27.616235733032227</v>
      </c>
      <c r="Q51" s="1">
        <v>27.776386260986328</v>
      </c>
      <c r="R51" s="1">
        <v>400.0577392578125</v>
      </c>
      <c r="S51" s="1">
        <v>392.73797607421875</v>
      </c>
      <c r="T51" s="1">
        <v>10.584641456604004</v>
      </c>
      <c r="U51" s="1">
        <v>27.376718521118164</v>
      </c>
      <c r="V51" s="1">
        <v>24.950462341308594</v>
      </c>
      <c r="W51" s="1">
        <v>64.533294677734375</v>
      </c>
      <c r="X51" s="1">
        <v>300.5069580078125</v>
      </c>
      <c r="Y51" s="1">
        <v>2001.439697265625</v>
      </c>
      <c r="Z51" s="1">
        <v>2.5498547554016113</v>
      </c>
      <c r="AA51" s="1">
        <v>88.303871154785156</v>
      </c>
      <c r="AB51" s="1">
        <v>1.4631438255310059</v>
      </c>
      <c r="AC51" s="1">
        <v>1.0890100002288818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1.104804992675781</v>
      </c>
      <c r="AL51">
        <f>(U51-T51)/(1000-U51)*AK51</f>
        <v>1.9074158445049033E-2</v>
      </c>
      <c r="AM51">
        <f>(P51+273.15)</f>
        <v>300.7662357330322</v>
      </c>
      <c r="AN51">
        <f>(O51+273.15)</f>
        <v>300.92835845947263</v>
      </c>
      <c r="AO51">
        <f>(Y51*AG51+Z51*AH51)*AI51</f>
        <v>320.23034440479387</v>
      </c>
      <c r="AP51">
        <f>((AO51+0.00000010773*(AN51^4-AM51^4))-AL51*44100)/(L51*51.4+0.00000043092*AM51^3)</f>
        <v>-4.263873447117577</v>
      </c>
      <c r="AQ51">
        <f>0.61365*EXP(17.502*J51/(240.97+J51))</f>
        <v>3.7107650190289148</v>
      </c>
      <c r="AR51">
        <f>AQ51*1000/AA51</f>
        <v>42.022676588259962</v>
      </c>
      <c r="AS51">
        <f>(AR51-U51)</f>
        <v>14.645958067141798</v>
      </c>
      <c r="AT51">
        <f>IF(D51,P51,(O51+P51)/2)</f>
        <v>27.697297096252441</v>
      </c>
      <c r="AU51">
        <f>0.61365*EXP(17.502*AT51/(240.97+AT51))</f>
        <v>3.7283871585890407</v>
      </c>
      <c r="AV51">
        <f>IF(AS51&lt;&gt;0,(1000-(AR51+U51)/2)/AS51*AL51,0)</f>
        <v>1.2571585164649339</v>
      </c>
      <c r="AW51">
        <f>U51*AA51/1000</f>
        <v>2.4174702249296387</v>
      </c>
      <c r="AX51">
        <f>(AU51-AW51)</f>
        <v>1.310916933659402</v>
      </c>
      <c r="AY51">
        <f>1/(1.6/F51+1.37/N51)</f>
        <v>0.82035970618787035</v>
      </c>
      <c r="AZ51">
        <f>G51*AA51*0.001</f>
        <v>33.819808513159302</v>
      </c>
      <c r="BA51">
        <f>G51/S51</f>
        <v>0.97518834814905264</v>
      </c>
      <c r="BB51">
        <f>(1-AL51*AA51/AQ51/F51)*100</f>
        <v>74.498958202848513</v>
      </c>
      <c r="BC51">
        <f>(S51-E51/(N51/1.35))</f>
        <v>392.55007497191906</v>
      </c>
      <c r="BD51">
        <f>E51*BB51/100/BC51</f>
        <v>1.1306541370428671E-3</v>
      </c>
    </row>
    <row r="52" spans="1:56" x14ac:dyDescent="0.25">
      <c r="A52" s="1" t="s">
        <v>1</v>
      </c>
      <c r="B52" s="1" t="s">
        <v>10784</v>
      </c>
      <c r="K52" s="2">
        <v>3.8650000000000002</v>
      </c>
    </row>
    <row r="53" spans="1:56" x14ac:dyDescent="0.25">
      <c r="A53" s="1" t="s">
        <v>1</v>
      </c>
      <c r="B53" s="1" t="s">
        <v>10783</v>
      </c>
    </row>
    <row r="54" spans="1:56" x14ac:dyDescent="0.25">
      <c r="A54" s="1" t="s">
        <v>1</v>
      </c>
      <c r="B54" s="1" t="s">
        <v>10782</v>
      </c>
    </row>
    <row r="55" spans="1:56" x14ac:dyDescent="0.25">
      <c r="A55" s="1" t="s">
        <v>1</v>
      </c>
      <c r="B55" s="1" t="s">
        <v>10781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4BF0-F6BB-43D6-86F7-E0EE7F7CDA47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1701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1700</v>
      </c>
    </row>
    <row r="12" spans="1:60" x14ac:dyDescent="0.25">
      <c r="A12" s="1" t="s">
        <v>1</v>
      </c>
      <c r="B12" s="1" t="s">
        <v>1699</v>
      </c>
    </row>
    <row r="13" spans="1:60" x14ac:dyDescent="0.25">
      <c r="A13" s="1" t="s">
        <v>1</v>
      </c>
      <c r="B13" s="1" t="s">
        <v>1698</v>
      </c>
    </row>
    <row r="14" spans="1:60" x14ac:dyDescent="0.25">
      <c r="A14" s="1" t="s">
        <v>1</v>
      </c>
      <c r="B14" s="1" t="s">
        <v>1697</v>
      </c>
    </row>
    <row r="15" spans="1:60" x14ac:dyDescent="0.25">
      <c r="A15" s="1" t="s">
        <v>1</v>
      </c>
      <c r="B15" s="1" t="s">
        <v>1696</v>
      </c>
    </row>
    <row r="16" spans="1:60" x14ac:dyDescent="0.25">
      <c r="A16" s="1" t="s">
        <v>1</v>
      </c>
      <c r="B16" s="1" t="s">
        <v>1695</v>
      </c>
    </row>
    <row r="17" spans="1:60" x14ac:dyDescent="0.25">
      <c r="A17" s="1" t="s">
        <v>1</v>
      </c>
      <c r="B17" s="1" t="s">
        <v>1694</v>
      </c>
    </row>
    <row r="18" spans="1:60" x14ac:dyDescent="0.25">
      <c r="A18" s="1">
        <v>1</v>
      </c>
      <c r="B18" s="1" t="s">
        <v>1693</v>
      </c>
      <c r="C18" s="1">
        <v>445.50002502277493</v>
      </c>
      <c r="D18" s="1">
        <v>0</v>
      </c>
      <c r="E18">
        <f>(R18-S18*(1000-T18)/(1000-U18))*AO18</f>
        <v>-1.4916227214127511</v>
      </c>
      <c r="F18">
        <f>IF(AZ18&lt;&gt;0,1/(1/AZ18-1/N18),0)</f>
        <v>1.9032385211465777</v>
      </c>
      <c r="G18">
        <f>((BC18-AP18/2)*S18-E18)/(BC18+AP18/2)</f>
        <v>393.03399193506613</v>
      </c>
      <c r="H18">
        <f>AP18*1000</f>
        <v>12.357243765017657</v>
      </c>
      <c r="I18">
        <f>(AU18-BA18)</f>
        <v>0.79954801732100034</v>
      </c>
      <c r="J18">
        <f>(P18+AT18*D18)</f>
        <v>24.105535507202148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25.122961044311523</v>
      </c>
      <c r="P18" s="1">
        <v>24.105535507202148</v>
      </c>
      <c r="Q18" s="1">
        <v>25.319181442260742</v>
      </c>
      <c r="R18" s="1">
        <v>400.06243896484375</v>
      </c>
      <c r="S18" s="1">
        <v>396.96832275390625</v>
      </c>
      <c r="T18" s="1">
        <v>14.28778076171875</v>
      </c>
      <c r="U18" s="1">
        <v>25.205495834350586</v>
      </c>
      <c r="V18" s="1">
        <v>39.189815521240234</v>
      </c>
      <c r="W18" s="1">
        <v>69.135902404785156</v>
      </c>
      <c r="X18" s="1">
        <v>300.10403442382813</v>
      </c>
      <c r="Y18" s="1">
        <v>0.34578531980514526</v>
      </c>
      <c r="Z18" s="1">
        <v>2.2713899612426758</v>
      </c>
      <c r="AA18" s="1">
        <v>87.856468200683594</v>
      </c>
      <c r="AB18" s="1">
        <v>-3.1396338939666748</v>
      </c>
      <c r="AC18" s="1">
        <v>0.40549120306968689</v>
      </c>
      <c r="AD18" s="1">
        <v>5.4289702326059341E-2</v>
      </c>
      <c r="AE18" s="1">
        <v>8.0978879705071449E-3</v>
      </c>
      <c r="AF18" s="1">
        <v>3.1982544809579849E-2</v>
      </c>
      <c r="AG18" s="1">
        <v>1.8105344846844673E-2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1.103323655969956</v>
      </c>
      <c r="AP18">
        <f>(U18-T18)/(1000-U18)*AO18</f>
        <v>1.2357243765017657E-2</v>
      </c>
      <c r="AQ18">
        <f>(P18+273.15)</f>
        <v>297.25553550720213</v>
      </c>
      <c r="AR18">
        <f>(O18+273.15)</f>
        <v>298.2729610443115</v>
      </c>
      <c r="AS18">
        <f>(Y18*AK18+Z18*AL18)*AM18</f>
        <v>5.5325649932198573E-2</v>
      </c>
      <c r="AT18">
        <f>((AS18+0.00000010773*(AR18^4-AQ18^4))-AP18*44100)/(L18*0.92*2*29.3+0.00000043092*AQ18^3)</f>
        <v>-4.2093631049195226</v>
      </c>
      <c r="AU18">
        <f>0.61365*EXP(17.502*J18/(240.97+J18))</f>
        <v>3.0140138605740852</v>
      </c>
      <c r="AV18">
        <f>AU18*1000/AA18</f>
        <v>34.306112256748264</v>
      </c>
      <c r="AW18">
        <f>(AV18-U18)</f>
        <v>9.1006164223976782</v>
      </c>
      <c r="AX18">
        <f>IF(D18,P18,(O18+P18)/2)</f>
        <v>24.614248275756836</v>
      </c>
      <c r="AY18">
        <f>0.61365*EXP(17.502*AX18/(240.97+AX18))</f>
        <v>3.107281517030823</v>
      </c>
      <c r="AZ18">
        <f>IF(AW18&lt;&gt;0,(1000-(AV18+U18)/2)/AW18*AP18,0)</f>
        <v>1.3174430702842324</v>
      </c>
      <c r="BA18">
        <f>U18*AA18/1000</f>
        <v>2.2144658432530848</v>
      </c>
      <c r="BB18">
        <f>(AY18-BA18)</f>
        <v>0.89281567377773818</v>
      </c>
      <c r="BC18">
        <f>1/(1.6/F18+1.37/N18)</f>
        <v>0.86151953748424903</v>
      </c>
      <c r="BD18">
        <f>G18*AA18*0.001</f>
        <v>34.530578414230867</v>
      </c>
      <c r="BE18">
        <f>G18/S18</f>
        <v>0.99008905599432639</v>
      </c>
      <c r="BF18">
        <f>(1-AP18*AA18/AU18/F18)*100</f>
        <v>81.07408477874489</v>
      </c>
      <c r="BG18">
        <f>(S18-E18/(N18/1.35))</f>
        <v>397.43877297487967</v>
      </c>
      <c r="BH18">
        <f>E18*BF18/100/BG18</f>
        <v>-3.04278181186321E-3</v>
      </c>
    </row>
    <row r="19" spans="1:60" x14ac:dyDescent="0.25">
      <c r="A19" s="1" t="s">
        <v>1</v>
      </c>
      <c r="B19" s="1" t="s">
        <v>1692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1691</v>
      </c>
      <c r="K20" s="1">
        <f t="shared" si="0"/>
        <v>2.72</v>
      </c>
    </row>
    <row r="21" spans="1:60" x14ac:dyDescent="0.25">
      <c r="A21" s="1">
        <v>2</v>
      </c>
      <c r="B21" s="1" t="s">
        <v>1690</v>
      </c>
      <c r="C21" s="1">
        <v>648.50002502277493</v>
      </c>
      <c r="D21" s="1">
        <v>0</v>
      </c>
      <c r="E21">
        <f>(R21-S21*(1000-T21)/(1000-U21))*AO21</f>
        <v>-0.64107168508674439</v>
      </c>
      <c r="F21">
        <f>IF(AZ21&lt;&gt;0,1/(1/AZ21-1/N21),0)</f>
        <v>1.9320292807096207</v>
      </c>
      <c r="G21">
        <f>((BC21-AP21/2)*S21-E21)/(BC21+AP21/2)</f>
        <v>391.52500265411692</v>
      </c>
      <c r="H21">
        <f>AP21*1000</f>
        <v>12.225482214072288</v>
      </c>
      <c r="I21">
        <f>(AU21-BA21)</f>
        <v>0.7828036355238539</v>
      </c>
      <c r="J21">
        <f>(P21+AT21*D21)</f>
        <v>24.130422592163086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25.202434539794922</v>
      </c>
      <c r="P21" s="1">
        <v>24.130422592163086</v>
      </c>
      <c r="Q21" s="1">
        <v>25.448118209838867</v>
      </c>
      <c r="R21" s="1">
        <v>400.12521362304688</v>
      </c>
      <c r="S21" s="1">
        <v>396.31857299804688</v>
      </c>
      <c r="T21" s="1">
        <v>14.657544136047363</v>
      </c>
      <c r="U21" s="1">
        <v>25.44550895690918</v>
      </c>
      <c r="V21" s="1">
        <v>40.017139434814453</v>
      </c>
      <c r="W21" s="1">
        <v>69.469779968261719</v>
      </c>
      <c r="X21" s="1">
        <v>300.40109252929688</v>
      </c>
      <c r="Y21" s="1">
        <v>24.493879318237305</v>
      </c>
      <c r="Z21" s="1">
        <v>2.6120226383209229</v>
      </c>
      <c r="AA21" s="1">
        <v>87.862869262695313</v>
      </c>
      <c r="AB21" s="1">
        <v>-3.0384407043457031</v>
      </c>
      <c r="AC21" s="1">
        <v>0.41139665246009827</v>
      </c>
      <c r="AD21" s="1">
        <v>3.3921521157026291E-2</v>
      </c>
      <c r="AE21" s="1">
        <v>5.0539667718112469E-3</v>
      </c>
      <c r="AF21" s="1">
        <v>3.5677753388881683E-2</v>
      </c>
      <c r="AG21" s="1">
        <v>1.1412579566240311E-2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1.1044157813577089</v>
      </c>
      <c r="AP21">
        <f>(U21-T21)/(1000-U21)*AO21</f>
        <v>1.2225482214072289E-2</v>
      </c>
      <c r="AQ21">
        <f>(P21+273.15)</f>
        <v>297.28042259216306</v>
      </c>
      <c r="AR21">
        <f>(O21+273.15)</f>
        <v>298.3524345397949</v>
      </c>
      <c r="AS21">
        <f>(Y21*AK21+Z21*AL21)*AM21</f>
        <v>3.9190206033210302</v>
      </c>
      <c r="AT21">
        <f>((AS21+0.00000010773*(AR21^4-AQ21^4))-AP21*44100)/(L21*0.92*2*29.3+0.00000043092*AQ21^3)</f>
        <v>-4.1279614865054857</v>
      </c>
      <c r="AU21">
        <f>0.61365*EXP(17.502*J21/(240.97+J21))</f>
        <v>3.0185190623275076</v>
      </c>
      <c r="AV21">
        <f>AU21*1000/AA21</f>
        <v>34.354888335169655</v>
      </c>
      <c r="AW21">
        <f>(AV21-U21)</f>
        <v>8.9093793782604749</v>
      </c>
      <c r="AX21">
        <f>IF(D21,P21,(O21+P21)/2)</f>
        <v>24.666428565979004</v>
      </c>
      <c r="AY21">
        <f>0.61365*EXP(17.502*AX21/(240.97+AX21))</f>
        <v>3.1169894181059243</v>
      </c>
      <c r="AZ21">
        <f>IF(AW21&lt;&gt;0,(1000-(AV21+U21)/2)/AW21*AP21,0)</f>
        <v>1.3311744133678947</v>
      </c>
      <c r="BA21">
        <f>U21*AA21/1000</f>
        <v>2.2357154268036536</v>
      </c>
      <c r="BB21">
        <f>(AY21-BA21)</f>
        <v>0.88127399130227069</v>
      </c>
      <c r="BC21">
        <f>1/(1.6/F21+1.37/N21)</f>
        <v>0.87091913254243458</v>
      </c>
      <c r="BD21">
        <f>G21*AA21*0.001</f>
        <v>34.400510121275111</v>
      </c>
      <c r="BE21">
        <f>G21/S21</f>
        <v>0.98790475473388029</v>
      </c>
      <c r="BF21">
        <f>(1-AP21*AA21/AU21/F21)*100</f>
        <v>81.581097335491563</v>
      </c>
      <c r="BG21">
        <f>(S21-E21/(N21/1.35))</f>
        <v>396.52076374747662</v>
      </c>
      <c r="BH21">
        <f>E21*BF21/100/BG21</f>
        <v>-1.3189556845854358E-3</v>
      </c>
    </row>
    <row r="22" spans="1:60" x14ac:dyDescent="0.25">
      <c r="A22" s="1" t="s">
        <v>1</v>
      </c>
      <c r="B22" s="1" t="s">
        <v>1689</v>
      </c>
      <c r="K22" s="1">
        <f t="shared" si="0"/>
        <v>2.72</v>
      </c>
    </row>
    <row r="23" spans="1:60" x14ac:dyDescent="0.25">
      <c r="A23" s="1" t="s">
        <v>1</v>
      </c>
      <c r="B23" s="1" t="s">
        <v>1688</v>
      </c>
      <c r="K23" s="1">
        <f t="shared" si="0"/>
        <v>2.72</v>
      </c>
    </row>
    <row r="24" spans="1:60" x14ac:dyDescent="0.25">
      <c r="A24" s="1">
        <v>3</v>
      </c>
      <c r="B24" s="1" t="s">
        <v>1687</v>
      </c>
      <c r="C24" s="1">
        <v>851.50002502277493</v>
      </c>
      <c r="D24" s="1">
        <v>0</v>
      </c>
      <c r="E24">
        <f>(R24-S24*(1000-T24)/(1000-U24))*AO24</f>
        <v>-0.15371721075811623</v>
      </c>
      <c r="F24">
        <f>IF(AZ24&lt;&gt;0,1/(1/AZ24-1/N24),0)</f>
        <v>1.9088406914811007</v>
      </c>
      <c r="G24">
        <f>((BC24-AP24/2)*S24-E24)/(BC24+AP24/2)</f>
        <v>390.4598657450735</v>
      </c>
      <c r="H24">
        <f>AP24*1000</f>
        <v>12.061443626212972</v>
      </c>
      <c r="I24">
        <f>(AU24-BA24)</f>
        <v>0.77866972765836229</v>
      </c>
      <c r="J24">
        <f>(P24+AT24*D24)</f>
        <v>24.177499771118164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25.263633728027344</v>
      </c>
      <c r="P24" s="1">
        <v>24.177499771118164</v>
      </c>
      <c r="Q24" s="1">
        <v>25.524879455566406</v>
      </c>
      <c r="R24" s="1">
        <v>399.95700073242188</v>
      </c>
      <c r="S24" s="1">
        <v>395.77383422851563</v>
      </c>
      <c r="T24" s="1">
        <v>14.947864532470703</v>
      </c>
      <c r="U24" s="1">
        <v>25.589662551879883</v>
      </c>
      <c r="V24" s="1">
        <v>40.661495208740234</v>
      </c>
      <c r="W24" s="1">
        <v>69.609542846679688</v>
      </c>
      <c r="X24" s="1">
        <v>300.39663696289063</v>
      </c>
      <c r="Y24" s="1">
        <v>49.792621612548828</v>
      </c>
      <c r="Z24" s="1">
        <v>2.4828448295593262</v>
      </c>
      <c r="AA24" s="1">
        <v>87.863121032714844</v>
      </c>
      <c r="AB24" s="1">
        <v>-2.9183280467987061</v>
      </c>
      <c r="AC24" s="1">
        <v>0.41841837763786316</v>
      </c>
      <c r="AD24" s="1">
        <v>4.3990977108478546E-2</v>
      </c>
      <c r="AE24" s="1">
        <v>3.3915734384208918E-3</v>
      </c>
      <c r="AF24" s="1">
        <v>2.6316484436392784E-2</v>
      </c>
      <c r="AG24" s="1">
        <v>6.8194828927516937E-3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1.1043994005988624</v>
      </c>
      <c r="AP24">
        <f>(U24-T24)/(1000-U24)*AO24</f>
        <v>1.2061443626212972E-2</v>
      </c>
      <c r="AQ24">
        <f>(P24+273.15)</f>
        <v>297.32749977111814</v>
      </c>
      <c r="AR24">
        <f>(O24+273.15)</f>
        <v>298.41363372802732</v>
      </c>
      <c r="AS24">
        <f>(Y24*AK24+Z24*AL24)*AM24</f>
        <v>7.9668192799355211</v>
      </c>
      <c r="AT24">
        <f>((AS24+0.00000010773*(AR24^4-AQ24^4))-AP24*44100)/(L24*0.92*2*29.3+0.00000043092*AQ24^3)</f>
        <v>-4.0374255933751355</v>
      </c>
      <c r="AU24">
        <f>0.61365*EXP(17.502*J24/(240.97+J24))</f>
        <v>3.027057345640515</v>
      </c>
      <c r="AV24">
        <f>AU24*1000/AA24</f>
        <v>34.451966992083335</v>
      </c>
      <c r="AW24">
        <f>(AV24-U24)</f>
        <v>8.8623044402034523</v>
      </c>
      <c r="AX24">
        <f>IF(D24,P24,(O24+P24)/2)</f>
        <v>24.720566749572754</v>
      </c>
      <c r="AY24">
        <f>0.61365*EXP(17.502*AX24/(240.97+AX24))</f>
        <v>3.1270895858083541</v>
      </c>
      <c r="AZ24">
        <f>IF(AW24&lt;&gt;0,(1000-(AV24+U24)/2)/AW24*AP24,0)</f>
        <v>1.3201249562308144</v>
      </c>
      <c r="BA24">
        <f>U24*AA24/1000</f>
        <v>2.2483876179821527</v>
      </c>
      <c r="BB24">
        <f>(AY24-BA24)</f>
        <v>0.87870196782620136</v>
      </c>
      <c r="BC24">
        <f>1/(1.6/F24+1.37/N24)</f>
        <v>0.86335467140375399</v>
      </c>
      <c r="BD24">
        <f>G24*AA24*0.001</f>
        <v>34.307022442376983</v>
      </c>
      <c r="BE24">
        <f>G24/S24</f>
        <v>0.98657321928873676</v>
      </c>
      <c r="BF24">
        <f>(1-AP24*AA24/AU24/F24)*100</f>
        <v>81.659313628233775</v>
      </c>
      <c r="BG24">
        <f>(S24-E24/(N24/1.35))</f>
        <v>395.82231585508947</v>
      </c>
      <c r="BH24">
        <f>E24*BF24/100/BG24</f>
        <v>-3.1712314896236858E-4</v>
      </c>
    </row>
    <row r="25" spans="1:60" x14ac:dyDescent="0.25">
      <c r="A25" s="1" t="s">
        <v>1</v>
      </c>
      <c r="B25" s="1" t="s">
        <v>1686</v>
      </c>
      <c r="K25" s="1">
        <f t="shared" si="0"/>
        <v>2.72</v>
      </c>
    </row>
    <row r="26" spans="1:60" x14ac:dyDescent="0.25">
      <c r="A26" s="1" t="s">
        <v>1</v>
      </c>
      <c r="B26" s="1" t="s">
        <v>1685</v>
      </c>
      <c r="K26" s="1">
        <f t="shared" si="0"/>
        <v>2.72</v>
      </c>
    </row>
    <row r="27" spans="1:60" x14ac:dyDescent="0.25">
      <c r="A27" s="1">
        <v>4</v>
      </c>
      <c r="B27" s="1" t="s">
        <v>1684</v>
      </c>
      <c r="C27" s="1">
        <v>1054.5000250227749</v>
      </c>
      <c r="D27" s="1">
        <v>0</v>
      </c>
      <c r="E27">
        <f>(R27-S27*(1000-T27)/(1000-U27))*AO27</f>
        <v>0.39455895916171702</v>
      </c>
      <c r="F27">
        <f>IF(AZ27&lt;&gt;0,1/(1/AZ27-1/N27),0)</f>
        <v>1.9472990698471926</v>
      </c>
      <c r="G27">
        <f>((BC27-AP27/2)*S27-E27)/(BC27+AP27/2)</f>
        <v>389.28291981659646</v>
      </c>
      <c r="H27">
        <f>AP27*1000</f>
        <v>12.043956335444083</v>
      </c>
      <c r="I27">
        <f>(AU27-BA27)</f>
        <v>0.76689991702504212</v>
      </c>
      <c r="J27">
        <f>(P27+AT27*D27)</f>
        <v>24.21844482421875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25.339075088500977</v>
      </c>
      <c r="P27" s="1">
        <v>24.21844482421875</v>
      </c>
      <c r="Q27" s="1">
        <v>25.592216491699219</v>
      </c>
      <c r="R27" s="1">
        <v>399.79400634765625</v>
      </c>
      <c r="S27" s="1">
        <v>395.12652587890625</v>
      </c>
      <c r="T27" s="1">
        <v>15.178362846374512</v>
      </c>
      <c r="U27" s="1">
        <v>25.805097579956055</v>
      </c>
      <c r="V27" s="1">
        <v>41.108791351318359</v>
      </c>
      <c r="W27" s="1">
        <v>69.890037536621094</v>
      </c>
      <c r="X27" s="1">
        <v>300.31988525390625</v>
      </c>
      <c r="Y27" s="1">
        <v>99.771026611328125</v>
      </c>
      <c r="Z27" s="1">
        <v>2.298809289932251</v>
      </c>
      <c r="AA27" s="1">
        <v>87.874137878417969</v>
      </c>
      <c r="AB27" s="1">
        <v>-2.7944679260253906</v>
      </c>
      <c r="AC27" s="1">
        <v>0.41991916298866272</v>
      </c>
      <c r="AD27" s="1">
        <v>8.3436071872711182E-2</v>
      </c>
      <c r="AE27" s="1">
        <v>4.3800375424325466E-3</v>
      </c>
      <c r="AF27" s="1">
        <v>3.788650780916214E-2</v>
      </c>
      <c r="AG27" s="1">
        <v>1.1027656495571136E-2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1.1041172251981843</v>
      </c>
      <c r="AP27">
        <f>(U27-T27)/(1000-U27)*AO27</f>
        <v>1.2043956335444084E-2</v>
      </c>
      <c r="AQ27">
        <f>(P27+273.15)</f>
        <v>297.36844482421873</v>
      </c>
      <c r="AR27">
        <f>(O27+273.15)</f>
        <v>298.48907508850095</v>
      </c>
      <c r="AS27">
        <f>(Y27*AK27+Z27*AL27)*AM27</f>
        <v>15.963363901003504</v>
      </c>
      <c r="AT27">
        <f>((AS27+0.00000010773*(AR27^4-AQ27^4))-AP27*44100)/(L27*0.92*2*29.3+0.00000043092*AQ27^3)</f>
        <v>-3.9649229197096783</v>
      </c>
      <c r="AU27">
        <f>0.61365*EXP(17.502*J27/(240.97+J27))</f>
        <v>3.0345006197321305</v>
      </c>
      <c r="AV27">
        <f>AU27*1000/AA27</f>
        <v>34.532351531353214</v>
      </c>
      <c r="AW27">
        <f>(AV27-U27)</f>
        <v>8.7272539513971594</v>
      </c>
      <c r="AX27">
        <f>IF(D27,P27,(O27+P27)/2)</f>
        <v>24.778759956359863</v>
      </c>
      <c r="AY27">
        <f>0.61365*EXP(17.502*AX27/(240.97+AX27))</f>
        <v>3.1379781572177512</v>
      </c>
      <c r="AZ27">
        <f>IF(AW27&lt;&gt;0,(1000-(AV27+U27)/2)/AW27*AP27,0)</f>
        <v>1.338405596909412</v>
      </c>
      <c r="BA27">
        <f>U27*AA27/1000</f>
        <v>2.2676007027070884</v>
      </c>
      <c r="BB27">
        <f>(AY27-BA27)</f>
        <v>0.87037745451066284</v>
      </c>
      <c r="BC27">
        <f>1/(1.6/F27+1.37/N27)</f>
        <v>0.87587278490704468</v>
      </c>
      <c r="BD27">
        <f>G27*AA27*0.001</f>
        <v>34.207900969676722</v>
      </c>
      <c r="BE27">
        <f>G27/S27</f>
        <v>0.98521079785946675</v>
      </c>
      <c r="BF27">
        <f>(1-AP27*AA27/AU27/F27)*100</f>
        <v>82.089390604528262</v>
      </c>
      <c r="BG27">
        <f>(S27-E27/(N27/1.35))</f>
        <v>395.00208398964025</v>
      </c>
      <c r="BH27">
        <f>E27*BF27/100/BG27</f>
        <v>8.1997300338273072E-4</v>
      </c>
    </row>
    <row r="28" spans="1:60" x14ac:dyDescent="0.25">
      <c r="A28" s="1" t="s">
        <v>1</v>
      </c>
      <c r="B28" s="1" t="s">
        <v>1683</v>
      </c>
      <c r="K28" s="1">
        <f t="shared" si="0"/>
        <v>2.72</v>
      </c>
    </row>
    <row r="29" spans="1:60" x14ac:dyDescent="0.25">
      <c r="A29" s="1" t="s">
        <v>1</v>
      </c>
      <c r="B29" s="1" t="s">
        <v>1682</v>
      </c>
      <c r="K29" s="1">
        <f t="shared" si="0"/>
        <v>2.72</v>
      </c>
    </row>
    <row r="30" spans="1:60" x14ac:dyDescent="0.25">
      <c r="A30" s="1">
        <v>5</v>
      </c>
      <c r="B30" s="1" t="s">
        <v>1681</v>
      </c>
      <c r="C30" s="1">
        <v>1257.5000250227749</v>
      </c>
      <c r="D30" s="1">
        <v>0</v>
      </c>
      <c r="E30">
        <f>(R30-S30*(1000-T30)/(1000-U30))*AO30</f>
        <v>0.86289115119952053</v>
      </c>
      <c r="F30">
        <f>IF(AZ30&lt;&gt;0,1/(1/AZ30-1/N30),0)</f>
        <v>1.9954630389712751</v>
      </c>
      <c r="G30">
        <f>((BC30-AP30/2)*S30-E30)/(BC30+AP30/2)</f>
        <v>388.4753802572049</v>
      </c>
      <c r="H30">
        <f>AP30*1000</f>
        <v>12.127176307865465</v>
      </c>
      <c r="I30">
        <f>(AU30-BA30)</f>
        <v>0.75917743986147945</v>
      </c>
      <c r="J30">
        <f>(P30+AT30*D30)</f>
        <v>24.311342239379883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25.428878784179688</v>
      </c>
      <c r="P30" s="1">
        <v>24.311342239379883</v>
      </c>
      <c r="Q30" s="1">
        <v>25.671941757202148</v>
      </c>
      <c r="R30" s="1">
        <v>399.88809204101563</v>
      </c>
      <c r="S30" s="1">
        <v>394.7716064453125</v>
      </c>
      <c r="T30" s="1">
        <v>15.39180850982666</v>
      </c>
      <c r="U30" s="1">
        <v>26.086688995361328</v>
      </c>
      <c r="V30" s="1">
        <v>41.46356201171875</v>
      </c>
      <c r="W30" s="1">
        <v>70.274200439453125</v>
      </c>
      <c r="X30" s="1">
        <v>300.38134765625</v>
      </c>
      <c r="Y30" s="1">
        <v>150.04277038574219</v>
      </c>
      <c r="Z30" s="1">
        <v>2.2644705772399902</v>
      </c>
      <c r="AA30" s="1">
        <v>87.871253967285156</v>
      </c>
      <c r="AB30" s="1">
        <v>-2.6094062328338623</v>
      </c>
      <c r="AC30" s="1">
        <v>0.42543205618858337</v>
      </c>
      <c r="AD30" s="1">
        <v>2.1938551217317581E-2</v>
      </c>
      <c r="AE30" s="1">
        <v>7.2179092094302177E-3</v>
      </c>
      <c r="AF30" s="1">
        <v>2.9090357944369316E-2</v>
      </c>
      <c r="AG30" s="1">
        <v>1.5528874471783638E-2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1.1043431899126837</v>
      </c>
      <c r="AP30">
        <f>(U30-T30)/(1000-U30)*AO30</f>
        <v>1.2127176307865466E-2</v>
      </c>
      <c r="AQ30">
        <f>(P30+273.15)</f>
        <v>297.46134223937986</v>
      </c>
      <c r="AR30">
        <f>(O30+273.15)</f>
        <v>298.57887878417966</v>
      </c>
      <c r="AS30">
        <f>(Y30*AK30+Z30*AL30)*AM30</f>
        <v>24.006842725123988</v>
      </c>
      <c r="AT30">
        <f>((AS30+0.00000010773*(AR30^4-AQ30^4))-AP30*44100)/(L30*0.92*2*29.3+0.00000043092*AQ30^3)</f>
        <v>-3.9302641796283213</v>
      </c>
      <c r="AU30">
        <f>0.61365*EXP(17.502*J30/(240.97+J30))</f>
        <v>3.0514475137384576</v>
      </c>
      <c r="AV30">
        <f>AU30*1000/AA30</f>
        <v>34.726345374273642</v>
      </c>
      <c r="AW30">
        <f>(AV30-U30)</f>
        <v>8.6396563789123135</v>
      </c>
      <c r="AX30">
        <f>IF(D30,P30,(O30+P30)/2)</f>
        <v>24.870110511779785</v>
      </c>
      <c r="AY30">
        <f>0.61365*EXP(17.502*AX30/(240.97+AX30))</f>
        <v>3.1551376618596909</v>
      </c>
      <c r="AZ30">
        <f>IF(AW30&lt;&gt;0,(1000-(AV30+U30)/2)/AW30*AP30,0)</f>
        <v>1.360983654599625</v>
      </c>
      <c r="BA30">
        <f>U30*AA30/1000</f>
        <v>2.2922700738769781</v>
      </c>
      <c r="BB30">
        <f>(AY30-BA30)</f>
        <v>0.86286758798271279</v>
      </c>
      <c r="BC30">
        <f>1/(1.6/F30+1.37/N30)</f>
        <v>0.8913558906083715</v>
      </c>
      <c r="BD30">
        <f>G30*AA30*0.001</f>
        <v>34.13581879861853</v>
      </c>
      <c r="BE30">
        <f>G30/S30</f>
        <v>0.98405096494957822</v>
      </c>
      <c r="BF30">
        <f>(1-AP30*AA30/AU30/F30)*100</f>
        <v>82.499239427013819</v>
      </c>
      <c r="BG30">
        <f>(S30-E30/(N30/1.35))</f>
        <v>394.49945496429098</v>
      </c>
      <c r="BH30">
        <f>E30*BF30/100/BG30</f>
        <v>1.8045110781890574E-3</v>
      </c>
    </row>
    <row r="31" spans="1:60" x14ac:dyDescent="0.25">
      <c r="A31" s="1" t="s">
        <v>1</v>
      </c>
      <c r="B31" s="1" t="s">
        <v>1680</v>
      </c>
      <c r="K31" s="1">
        <f t="shared" si="0"/>
        <v>2.72</v>
      </c>
    </row>
    <row r="32" spans="1:60" x14ac:dyDescent="0.25">
      <c r="A32" s="1" t="s">
        <v>1</v>
      </c>
      <c r="B32" s="1" t="s">
        <v>1679</v>
      </c>
      <c r="K32" s="1">
        <f t="shared" si="0"/>
        <v>2.72</v>
      </c>
    </row>
    <row r="33" spans="1:60" x14ac:dyDescent="0.25">
      <c r="A33" s="1">
        <v>6</v>
      </c>
      <c r="B33" s="1" t="s">
        <v>1678</v>
      </c>
      <c r="C33" s="1">
        <v>1462.0000250115991</v>
      </c>
      <c r="D33" s="1">
        <v>0</v>
      </c>
      <c r="E33">
        <f>(R33-S33*(1000-T33)/(1000-U33))*AO33</f>
        <v>1.6024230605422416</v>
      </c>
      <c r="F33">
        <f>IF(AZ33&lt;&gt;0,1/(1/AZ33-1/N33),0)</f>
        <v>2.152968674935952</v>
      </c>
      <c r="G33">
        <f>((BC33-AP33/2)*S33-E33)/(BC33+AP33/2)</f>
        <v>387.13403891308434</v>
      </c>
      <c r="H33">
        <f>AP33*1000</f>
        <v>12.476222371919581</v>
      </c>
      <c r="I33">
        <f>(AU33-BA33)</f>
        <v>0.74177870011547276</v>
      </c>
      <c r="J33">
        <f>(P33+AT33*D33)</f>
        <v>24.452854156494141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25.512161254882813</v>
      </c>
      <c r="P33" s="1">
        <v>24.452854156494141</v>
      </c>
      <c r="Q33" s="1">
        <v>25.759349822998047</v>
      </c>
      <c r="R33" s="1">
        <v>399.92144775390625</v>
      </c>
      <c r="S33" s="1">
        <v>394.018798828125</v>
      </c>
      <c r="T33" s="1">
        <v>15.58191967010498</v>
      </c>
      <c r="U33" s="1">
        <v>26.579494476318359</v>
      </c>
      <c r="V33" s="1">
        <v>41.769775390625</v>
      </c>
      <c r="W33" s="1">
        <v>71.250503540039063</v>
      </c>
      <c r="X33" s="1">
        <v>300.36932373046875</v>
      </c>
      <c r="Y33" s="1">
        <v>299.29635620117188</v>
      </c>
      <c r="Z33" s="1">
        <v>2.6702775955200195</v>
      </c>
      <c r="AA33" s="1">
        <v>87.873878479003906</v>
      </c>
      <c r="AB33" s="1">
        <v>-2.6818931102752686</v>
      </c>
      <c r="AC33" s="1">
        <v>0.42577052116394043</v>
      </c>
      <c r="AD33" s="1">
        <v>6.5947577357292175E-2</v>
      </c>
      <c r="AE33" s="1">
        <v>5.1985546015202999E-3</v>
      </c>
      <c r="AF33" s="1">
        <v>2.7240116149187088E-2</v>
      </c>
      <c r="AG33" s="1">
        <v>9.3380901962518692E-3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1.1042989843031936</v>
      </c>
      <c r="AP33">
        <f>(U33-T33)/(1000-U33)*AO33</f>
        <v>1.2476222371919581E-2</v>
      </c>
      <c r="AQ33">
        <f>(P33+273.15)</f>
        <v>297.60285415649412</v>
      </c>
      <c r="AR33">
        <f>(O33+273.15)</f>
        <v>298.66216125488279</v>
      </c>
      <c r="AS33">
        <f>(Y33*AK33+Z33*AL33)*AM33</f>
        <v>47.88741592182032</v>
      </c>
      <c r="AT33">
        <f>((AS33+0.00000010773*(AR33^4-AQ33^4))-AP33*44100)/(L33*0.92*2*29.3+0.00000043092*AQ33^3)</f>
        <v>-3.8679251808292068</v>
      </c>
      <c r="AU33">
        <f>0.61365*EXP(17.502*J33/(240.97+J33))</f>
        <v>3.0774219677608277</v>
      </c>
      <c r="AV33">
        <f>AU33*1000/AA33</f>
        <v>35.020896095944252</v>
      </c>
      <c r="AW33">
        <f>(AV33-U33)</f>
        <v>8.4414016196258927</v>
      </c>
      <c r="AX33">
        <f>IF(D33,P33,(O33+P33)/2)</f>
        <v>24.982507705688477</v>
      </c>
      <c r="AY33">
        <f>0.61365*EXP(17.502*AX33/(240.97+AX33))</f>
        <v>3.1763630953198927</v>
      </c>
      <c r="AZ33">
        <f>IF(AW33&lt;&gt;0,(1000-(AV33+U33)/2)/AW33*AP33,0)</f>
        <v>1.4324578821505178</v>
      </c>
      <c r="BA33">
        <f>U33*AA33/1000</f>
        <v>2.3356432676453549</v>
      </c>
      <c r="BB33">
        <f>(AY33-BA33)</f>
        <v>0.84071982767453779</v>
      </c>
      <c r="BC33">
        <f>1/(1.6/F33+1.37/N33)</f>
        <v>0.94053262503078672</v>
      </c>
      <c r="BD33">
        <f>G33*AA33*0.001</f>
        <v>34.018969490534346</v>
      </c>
      <c r="BE33">
        <f>G33/S33</f>
        <v>0.98252682375684353</v>
      </c>
      <c r="BF33">
        <f>(1-AP33*AA33/AU33/F33)*100</f>
        <v>83.453042879673006</v>
      </c>
      <c r="BG33">
        <f>(S33-E33/(N33/1.35))</f>
        <v>393.51340274364395</v>
      </c>
      <c r="BH33">
        <f>E33*BF33/100/BG33</f>
        <v>3.3982852794959472E-3</v>
      </c>
    </row>
    <row r="34" spans="1:60" x14ac:dyDescent="0.25">
      <c r="A34" s="1" t="s">
        <v>1</v>
      </c>
      <c r="B34" s="1" t="s">
        <v>1677</v>
      </c>
      <c r="K34" s="1">
        <f t="shared" si="0"/>
        <v>2.72</v>
      </c>
    </row>
    <row r="35" spans="1:60" x14ac:dyDescent="0.25">
      <c r="A35" s="1" t="s">
        <v>1</v>
      </c>
      <c r="B35" s="1" t="s">
        <v>1676</v>
      </c>
      <c r="K35" s="1">
        <f t="shared" si="0"/>
        <v>2.72</v>
      </c>
    </row>
    <row r="36" spans="1:60" x14ac:dyDescent="0.25">
      <c r="A36" s="1">
        <v>7</v>
      </c>
      <c r="B36" s="1" t="s">
        <v>1675</v>
      </c>
      <c r="C36" s="1">
        <v>1666.0000250115991</v>
      </c>
      <c r="D36" s="1">
        <v>0</v>
      </c>
      <c r="E36">
        <f>(R36-S36*(1000-T36)/(1000-U36))*AO36</f>
        <v>1.8741803138047974</v>
      </c>
      <c r="F36">
        <f>IF(AZ36&lt;&gt;0,1/(1/AZ36-1/N36),0)</f>
        <v>2.3816966441115044</v>
      </c>
      <c r="G36">
        <f>((BC36-AP36/2)*S36-E36)/(BC36+AP36/2)</f>
        <v>386.78073771205038</v>
      </c>
      <c r="H36">
        <f>AP36*1000</f>
        <v>12.947998065672785</v>
      </c>
      <c r="I36">
        <f>(AU36-BA36)</f>
        <v>0.72034936520076664</v>
      </c>
      <c r="J36">
        <f>(P36+AT36*D36)</f>
        <v>24.621564865112305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25.631601333618164</v>
      </c>
      <c r="P36" s="1">
        <v>24.621564865112305</v>
      </c>
      <c r="Q36" s="1">
        <v>25.857406616210938</v>
      </c>
      <c r="R36" s="1">
        <v>399.9652099609375</v>
      </c>
      <c r="S36" s="1">
        <v>393.65103149414063</v>
      </c>
      <c r="T36" s="1">
        <v>15.767243385314941</v>
      </c>
      <c r="U36" s="1">
        <v>27.176248550415039</v>
      </c>
      <c r="V36" s="1">
        <v>41.971622467041016</v>
      </c>
      <c r="W36" s="1">
        <v>72.341827392578125</v>
      </c>
      <c r="X36" s="1">
        <v>300.30178833007813</v>
      </c>
      <c r="Y36" s="1">
        <v>499.908447265625</v>
      </c>
      <c r="Z36" s="1">
        <v>2.3730940818786621</v>
      </c>
      <c r="AA36" s="1">
        <v>87.881584167480469</v>
      </c>
      <c r="AB36" s="1">
        <v>-2.5283591747283936</v>
      </c>
      <c r="AC36" s="1">
        <v>0.4268127977848053</v>
      </c>
      <c r="AD36" s="1">
        <v>4.9039449542760849E-2</v>
      </c>
      <c r="AE36" s="1">
        <v>4.7560599632561207E-3</v>
      </c>
      <c r="AF36" s="1">
        <v>3.8081102073192596E-2</v>
      </c>
      <c r="AG36" s="1">
        <v>1.0015947744250298E-2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1.1040506923899929</v>
      </c>
      <c r="AP36">
        <f>(U36-T36)/(1000-U36)*AO36</f>
        <v>1.2947998065672785E-2</v>
      </c>
      <c r="AQ36">
        <f>(P36+273.15)</f>
        <v>297.77156486511228</v>
      </c>
      <c r="AR36">
        <f>(O36+273.15)</f>
        <v>298.78160133361814</v>
      </c>
      <c r="AS36">
        <f>(Y36*AK36+Z36*AL36)*AM36</f>
        <v>79.985349774688075</v>
      </c>
      <c r="AT36">
        <f>((AS36+0.00000010773*(AR36^4-AQ36^4))-AP36*44100)/(L36*0.92*2*29.3+0.00000043092*AQ36^3)</f>
        <v>-3.7825542819288009</v>
      </c>
      <c r="AU36">
        <f>0.61365*EXP(17.502*J36/(240.97+J36))</f>
        <v>3.1086411395404352</v>
      </c>
      <c r="AV36">
        <f>AU36*1000/AA36</f>
        <v>35.373066712317538</v>
      </c>
      <c r="AW36">
        <f>(AV36-U36)</f>
        <v>8.1968181619024989</v>
      </c>
      <c r="AX36">
        <f>IF(D36,P36,(O36+P36)/2)</f>
        <v>25.126583099365234</v>
      </c>
      <c r="AY36">
        <f>0.61365*EXP(17.502*AX36/(240.97+AX36))</f>
        <v>3.2037531571662585</v>
      </c>
      <c r="AZ36">
        <f>IF(AW36&lt;&gt;0,(1000-(AV36+U36)/2)/AW36*AP36,0)</f>
        <v>1.530234489945792</v>
      </c>
      <c r="BA36">
        <f>U36*AA36/1000</f>
        <v>2.3882917743396685</v>
      </c>
      <c r="BB36">
        <f>(AY36-BA36)</f>
        <v>0.81546138282658998</v>
      </c>
      <c r="BC36">
        <f>1/(1.6/F36+1.37/N36)</f>
        <v>1.0082094088752482</v>
      </c>
      <c r="BD36">
        <f>G36*AA36*0.001</f>
        <v>33.990903955601745</v>
      </c>
      <c r="BE36">
        <f>G36/S36</f>
        <v>0.98254724811462224</v>
      </c>
      <c r="BF36">
        <f>(1-AP36*AA36/AU36/F36)*100</f>
        <v>84.631075823980041</v>
      </c>
      <c r="BG36">
        <f>(S36-E36/(N36/1.35))</f>
        <v>393.05992455394971</v>
      </c>
      <c r="BH36">
        <f>E36*BF36/100/BG36</f>
        <v>4.0353616926330493E-3</v>
      </c>
    </row>
    <row r="37" spans="1:60" x14ac:dyDescent="0.25">
      <c r="A37" s="1" t="s">
        <v>1</v>
      </c>
      <c r="B37" s="1" t="s">
        <v>1674</v>
      </c>
      <c r="K37" s="1">
        <f t="shared" si="0"/>
        <v>2.72</v>
      </c>
    </row>
    <row r="38" spans="1:60" x14ac:dyDescent="0.25">
      <c r="A38" s="1" t="s">
        <v>1</v>
      </c>
      <c r="B38" s="1" t="s">
        <v>1673</v>
      </c>
      <c r="K38" s="1">
        <f t="shared" si="0"/>
        <v>2.72</v>
      </c>
    </row>
    <row r="39" spans="1:60" x14ac:dyDescent="0.25">
      <c r="A39" s="1">
        <v>8</v>
      </c>
      <c r="B39" s="1" t="s">
        <v>1672</v>
      </c>
      <c r="C39" s="1">
        <v>1870.0000250115991</v>
      </c>
      <c r="D39" s="1">
        <v>0</v>
      </c>
      <c r="E39">
        <f>(R39-S39*(1000-T39)/(1000-U39))*AO39</f>
        <v>1.9206813400188163</v>
      </c>
      <c r="F39">
        <f>IF(AZ39&lt;&gt;0,1/(1/AZ39-1/N39),0)</f>
        <v>2.7267737173886393</v>
      </c>
      <c r="G39">
        <f>((BC39-AP39/2)*S39-E39)/(BC39+AP39/2)</f>
        <v>386.8680875977463</v>
      </c>
      <c r="H39">
        <f>AP39*1000</f>
        <v>13.56458041028027</v>
      </c>
      <c r="I39">
        <f>(AU39-BA39)</f>
        <v>0.69293483283081825</v>
      </c>
      <c r="J39">
        <f>(P39+AT39*D39)</f>
        <v>24.805845260620117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25.737688064575195</v>
      </c>
      <c r="P39" s="1">
        <v>24.805845260620117</v>
      </c>
      <c r="Q39" s="1">
        <v>25.948827743530273</v>
      </c>
      <c r="R39" s="1">
        <v>399.98049926757813</v>
      </c>
      <c r="S39" s="1">
        <v>393.40890502929688</v>
      </c>
      <c r="T39" s="1">
        <v>15.93765926361084</v>
      </c>
      <c r="U39" s="1">
        <v>27.878477096557617</v>
      </c>
      <c r="V39" s="1">
        <v>42.161170959472656</v>
      </c>
      <c r="W39" s="1">
        <v>73.749176025390625</v>
      </c>
      <c r="X39" s="1">
        <v>300.37359619140625</v>
      </c>
      <c r="Y39" s="1">
        <v>749.89483642578125</v>
      </c>
      <c r="Z39" s="1">
        <v>3.0167169570922852</v>
      </c>
      <c r="AA39" s="1">
        <v>87.885810852050781</v>
      </c>
      <c r="AB39" s="1">
        <v>-2.3314354419708252</v>
      </c>
      <c r="AC39" s="1">
        <v>0.41917377710342407</v>
      </c>
      <c r="AD39" s="1">
        <v>0.12081483006477356</v>
      </c>
      <c r="AE39" s="1">
        <v>3.5645966418087482E-3</v>
      </c>
      <c r="AF39" s="1">
        <v>2.2855104878544807E-2</v>
      </c>
      <c r="AG39" s="1">
        <v>1.2116227298974991E-2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1.1043146918801698</v>
      </c>
      <c r="AP39">
        <f>(U39-T39)/(1000-U39)*AO39</f>
        <v>1.356458041028027E-2</v>
      </c>
      <c r="AQ39">
        <f>(P39+273.15)</f>
        <v>297.95584526062009</v>
      </c>
      <c r="AR39">
        <f>(O39+273.15)</f>
        <v>298.88768806457517</v>
      </c>
      <c r="AS39">
        <f>(Y39*AK39+Z39*AL39)*AM39</f>
        <v>119.98317114629208</v>
      </c>
      <c r="AT39">
        <f>((AS39+0.00000010773*(AR39^4-AQ39^4))-AP39*44100)/(L39*0.92*2*29.3+0.00000043092*AQ39^3)</f>
        <v>-3.6878398247209931</v>
      </c>
      <c r="AU39">
        <f>0.61365*EXP(17.502*J39/(240.97+J39))</f>
        <v>3.143057397782111</v>
      </c>
      <c r="AV39">
        <f>AU39*1000/AA39</f>
        <v>35.762967506475121</v>
      </c>
      <c r="AW39">
        <f>(AV39-U39)</f>
        <v>7.8844904099175039</v>
      </c>
      <c r="AX39">
        <f>IF(D39,P39,(O39+P39)/2)</f>
        <v>25.271766662597656</v>
      </c>
      <c r="AY39">
        <f>0.61365*EXP(17.502*AX39/(240.97+AX39))</f>
        <v>3.2315624390984654</v>
      </c>
      <c r="AZ39">
        <f>IF(AW39&lt;&gt;0,(1000-(AV39+U39)/2)/AW39*AP39,0)</f>
        <v>1.6656682906721376</v>
      </c>
      <c r="BA39">
        <f>U39*AA39/1000</f>
        <v>2.4501225649512928</v>
      </c>
      <c r="BB39">
        <f>(AY39-BA39)</f>
        <v>0.78143987414717264</v>
      </c>
      <c r="BC39">
        <f>1/(1.6/F39+1.37/N39)</f>
        <v>1.1027285839867229</v>
      </c>
      <c r="BD39">
        <f>G39*AA39*0.001</f>
        <v>34.000215571310143</v>
      </c>
      <c r="BE39">
        <f>G39/S39</f>
        <v>0.98337399751776466</v>
      </c>
      <c r="BF39">
        <f>(1-AP39*AA39/AU39/F39)*100</f>
        <v>86.090109314920952</v>
      </c>
      <c r="BG39">
        <f>(S39-E39/(N39/1.35))</f>
        <v>392.80313190191009</v>
      </c>
      <c r="BH39">
        <f>E39*BF39/100/BG39</f>
        <v>4.2095302479064753E-3</v>
      </c>
    </row>
    <row r="40" spans="1:60" x14ac:dyDescent="0.25">
      <c r="A40" s="1" t="s">
        <v>1</v>
      </c>
      <c r="B40" s="1" t="s">
        <v>1671</v>
      </c>
      <c r="K40" s="1">
        <f t="shared" si="0"/>
        <v>2.72</v>
      </c>
    </row>
    <row r="41" spans="1:60" x14ac:dyDescent="0.25">
      <c r="A41" s="1" t="s">
        <v>1</v>
      </c>
      <c r="B41" s="1" t="s">
        <v>1670</v>
      </c>
      <c r="K41" s="1">
        <f t="shared" si="0"/>
        <v>2.72</v>
      </c>
    </row>
    <row r="42" spans="1:60" x14ac:dyDescent="0.25">
      <c r="A42" s="1">
        <v>9</v>
      </c>
      <c r="B42" s="1" t="s">
        <v>1669</v>
      </c>
      <c r="C42" s="1">
        <v>2074.0000250115991</v>
      </c>
      <c r="D42" s="1">
        <v>0</v>
      </c>
      <c r="E42">
        <f>(R42-S42*(1000-T42)/(1000-U42))*AO42</f>
        <v>2.2406179361317879</v>
      </c>
      <c r="F42">
        <f>IF(AZ42&lt;&gt;0,1/(1/AZ42-1/N42),0)</f>
        <v>3.2445050736212013</v>
      </c>
      <c r="G42">
        <f>((BC42-AP42/2)*S42-E42)/(BC42+AP42/2)</f>
        <v>386.75182143938696</v>
      </c>
      <c r="H42">
        <f>AP42*1000</f>
        <v>14.214275408776764</v>
      </c>
      <c r="I42">
        <f>(AU42-BA42)</f>
        <v>0.65504848718474085</v>
      </c>
      <c r="J42">
        <f>(P42+AT42*D42)</f>
        <v>24.948310852050781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25.830062866210938</v>
      </c>
      <c r="P42" s="1">
        <v>24.948310852050781</v>
      </c>
      <c r="Q42" s="1">
        <v>26.036117553710938</v>
      </c>
      <c r="R42" s="1">
        <v>400.17047119140625</v>
      </c>
      <c r="S42" s="1">
        <v>393.08102416992188</v>
      </c>
      <c r="T42" s="1">
        <v>16.107624053955078</v>
      </c>
      <c r="U42" s="1">
        <v>28.612514495849609</v>
      </c>
      <c r="V42" s="1">
        <v>42.381664276123047</v>
      </c>
      <c r="W42" s="1">
        <v>75.283981323242188</v>
      </c>
      <c r="X42" s="1">
        <v>300.335205078125</v>
      </c>
      <c r="Y42" s="1">
        <v>1000.4373779296875</v>
      </c>
      <c r="Z42" s="1">
        <v>2.6029164791107178</v>
      </c>
      <c r="AA42" s="1">
        <v>87.893135070800781</v>
      </c>
      <c r="AB42" s="1">
        <v>-2.2636697292327881</v>
      </c>
      <c r="AC42" s="1">
        <v>0.40723758935928345</v>
      </c>
      <c r="AD42" s="1">
        <v>4.2106438428163528E-2</v>
      </c>
      <c r="AE42" s="1">
        <v>9.7802961245179176E-3</v>
      </c>
      <c r="AF42" s="1">
        <v>3.0453868210315704E-2</v>
      </c>
      <c r="AG42" s="1">
        <v>1.343028899282217E-2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1.1041735480813417</v>
      </c>
      <c r="AP42">
        <f>(U42-T42)/(1000-U42)*AO42</f>
        <v>1.4214275408776764E-2</v>
      </c>
      <c r="AQ42">
        <f>(P42+273.15)</f>
        <v>298.09831085205076</v>
      </c>
      <c r="AR42">
        <f>(O42+273.15)</f>
        <v>298.98006286621091</v>
      </c>
      <c r="AS42">
        <f>(Y42*AK42+Z42*AL42)*AM42</f>
        <v>160.06997689090713</v>
      </c>
      <c r="AT42">
        <f>((AS42+0.00000010773*(AR42^4-AQ42^4))-AP42*44100)/(L42*0.92*2*29.3+0.00000043092*AQ42^3)</f>
        <v>-3.6016079924987956</v>
      </c>
      <c r="AU42">
        <f>0.61365*EXP(17.502*J42/(240.97+J42))</f>
        <v>3.1698920884836959</v>
      </c>
      <c r="AV42">
        <f>AU42*1000/AA42</f>
        <v>36.065297772462486</v>
      </c>
      <c r="AW42">
        <f>(AV42-U42)</f>
        <v>7.4527832766128768</v>
      </c>
      <c r="AX42">
        <f>IF(D42,P42,(O42+P42)/2)</f>
        <v>25.389186859130859</v>
      </c>
      <c r="AY42">
        <f>0.61365*EXP(17.502*AX42/(240.97+AX42))</f>
        <v>3.2542078076340659</v>
      </c>
      <c r="AZ42">
        <f>IF(AW42&lt;&gt;0,(1000-(AV42+U42)/2)/AW42*AP42,0)</f>
        <v>1.8455657141848953</v>
      </c>
      <c r="BA42">
        <f>U42*AA42/1000</f>
        <v>2.514843601298955</v>
      </c>
      <c r="BB42">
        <f>(AY42-BA42)</f>
        <v>0.73936420633511091</v>
      </c>
      <c r="BC42">
        <f>1/(1.6/F42+1.37/N42)</f>
        <v>1.229696327901376</v>
      </c>
      <c r="BD42">
        <f>G42*AA42*0.001</f>
        <v>33.992830080650265</v>
      </c>
      <c r="BE42">
        <f>G42/S42</f>
        <v>0.98389847807102759</v>
      </c>
      <c r="BF42">
        <f>(1-AP42*AA42/AU42/F42)*100</f>
        <v>87.852504525200004</v>
      </c>
      <c r="BG42">
        <f>(S42-E42/(N42/1.35))</f>
        <v>392.37434466709703</v>
      </c>
      <c r="BH42">
        <f>E42*BF42/100/BG42</f>
        <v>5.0167372064111601E-3</v>
      </c>
    </row>
    <row r="43" spans="1:60" x14ac:dyDescent="0.25">
      <c r="A43" s="1" t="s">
        <v>1</v>
      </c>
      <c r="B43" s="1" t="s">
        <v>1668</v>
      </c>
      <c r="K43" s="1">
        <f t="shared" si="0"/>
        <v>2.72</v>
      </c>
    </row>
    <row r="44" spans="1:60" x14ac:dyDescent="0.25">
      <c r="A44" s="1" t="s">
        <v>1</v>
      </c>
      <c r="B44" s="1" t="s">
        <v>1667</v>
      </c>
      <c r="K44" s="1">
        <f t="shared" si="0"/>
        <v>2.72</v>
      </c>
    </row>
    <row r="45" spans="1:60" x14ac:dyDescent="0.25">
      <c r="A45" s="1">
        <v>10</v>
      </c>
      <c r="B45" s="1" t="s">
        <v>1666</v>
      </c>
      <c r="C45" s="1">
        <v>2278.0000250115991</v>
      </c>
      <c r="D45" s="1">
        <v>0</v>
      </c>
      <c r="E45">
        <f>(R45-S45*(1000-T45)/(1000-U45))*AO45</f>
        <v>2.1832665953597945</v>
      </c>
      <c r="F45">
        <f>IF(AZ45&lt;&gt;0,1/(1/AZ45-1/N45),0)</f>
        <v>3.9213247897618313</v>
      </c>
      <c r="G45">
        <f>((BC45-AP45/2)*S45-E45)/(BC45+AP45/2)</f>
        <v>386.86260501137451</v>
      </c>
      <c r="H45">
        <f>AP45*1000</f>
        <v>14.902776802332898</v>
      </c>
      <c r="I45">
        <f>(AU45-BA45)</f>
        <v>0.61897238670841714</v>
      </c>
      <c r="J45">
        <f>(P45+AT45*D45)</f>
        <v>25.118062973022461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25.915927886962891</v>
      </c>
      <c r="P45" s="1">
        <v>25.118062973022461</v>
      </c>
      <c r="Q45" s="1">
        <v>26.119235992431641</v>
      </c>
      <c r="R45" s="1">
        <v>399.95755004882813</v>
      </c>
      <c r="S45" s="1">
        <v>392.68148803710938</v>
      </c>
      <c r="T45" s="1">
        <v>16.292228698730469</v>
      </c>
      <c r="U45" s="1">
        <v>29.39024543762207</v>
      </c>
      <c r="V45" s="1">
        <v>42.649181365966797</v>
      </c>
      <c r="W45" s="1">
        <v>76.936676025390625</v>
      </c>
      <c r="X45" s="1">
        <v>300.38290405273438</v>
      </c>
      <c r="Y45" s="1">
        <v>1250.3802490234375</v>
      </c>
      <c r="Z45" s="1">
        <v>2.7252068519592285</v>
      </c>
      <c r="AA45" s="1">
        <v>87.891586303710938</v>
      </c>
      <c r="AB45" s="1">
        <v>-2.1675913333892822</v>
      </c>
      <c r="AC45" s="1">
        <v>0.38321614265441895</v>
      </c>
      <c r="AD45" s="1">
        <v>7.4522927403450012E-2</v>
      </c>
      <c r="AE45" s="1">
        <v>1.200936920940876E-2</v>
      </c>
      <c r="AF45" s="1">
        <v>1.838013157248497E-2</v>
      </c>
      <c r="AG45" s="1">
        <v>1.7827711999416351E-2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1.1043489119585819</v>
      </c>
      <c r="AP45">
        <f>(U45-T45)/(1000-U45)*AO45</f>
        <v>1.4902776802332898E-2</v>
      </c>
      <c r="AQ45">
        <f>(P45+273.15)</f>
        <v>298.26806297302244</v>
      </c>
      <c r="AR45">
        <f>(O45+273.15)</f>
        <v>299.06592788696287</v>
      </c>
      <c r="AS45">
        <f>(Y45*AK45+Z45*AL45)*AM45</f>
        <v>200.06083537204177</v>
      </c>
      <c r="AT45">
        <f>((AS45+0.00000010773*(AR45^4-AQ45^4))-AP45*44100)/(L45*0.92*2*29.3+0.00000043092*AQ45^3)</f>
        <v>-3.5326247730706277</v>
      </c>
      <c r="AU45">
        <f>0.61365*EXP(17.502*J45/(240.97+J45))</f>
        <v>3.202127680076424</v>
      </c>
      <c r="AV45">
        <f>AU45*1000/AA45</f>
        <v>36.432698677338863</v>
      </c>
      <c r="AW45">
        <f>(AV45-U45)</f>
        <v>7.0424532397167923</v>
      </c>
      <c r="AX45">
        <f>IF(D45,P45,(O45+P45)/2)</f>
        <v>25.516995429992676</v>
      </c>
      <c r="AY45">
        <f>0.61365*EXP(17.502*AX45/(240.97+AX45))</f>
        <v>3.279014123169989</v>
      </c>
      <c r="AZ45">
        <f>IF(AW45&lt;&gt;0,(1000-(AV45+U45)/2)/AW45*AP45,0)</f>
        <v>2.0464891976483512</v>
      </c>
      <c r="BA45">
        <f>U45*AA45/1000</f>
        <v>2.5831552933680069</v>
      </c>
      <c r="BB45">
        <f>(AY45-BA45)</f>
        <v>0.6958588298019821</v>
      </c>
      <c r="BC45">
        <f>1/(1.6/F45+1.37/N45)</f>
        <v>1.3734512917949135</v>
      </c>
      <c r="BD45">
        <f>G45*AA45*0.001</f>
        <v>34.001968036035656</v>
      </c>
      <c r="BE45">
        <f>G45/S45</f>
        <v>0.98518167216177766</v>
      </c>
      <c r="BF45">
        <f>(1-AP45*AA45/AU45/F45)*100</f>
        <v>89.56858940204954</v>
      </c>
      <c r="BG45">
        <f>(S45-E45/(N45/1.35))</f>
        <v>391.9928968555148</v>
      </c>
      <c r="BH45">
        <f>E45*BF45/100/BG45</f>
        <v>4.9886646111108202E-3</v>
      </c>
    </row>
    <row r="46" spans="1:60" x14ac:dyDescent="0.25">
      <c r="A46" s="1" t="s">
        <v>1</v>
      </c>
      <c r="B46" s="1" t="s">
        <v>1665</v>
      </c>
      <c r="K46" s="1">
        <f t="shared" si="0"/>
        <v>2.72</v>
      </c>
    </row>
    <row r="47" spans="1:60" x14ac:dyDescent="0.25">
      <c r="A47" s="1" t="s">
        <v>1</v>
      </c>
      <c r="B47" s="1" t="s">
        <v>1664</v>
      </c>
      <c r="K47" s="1">
        <f t="shared" si="0"/>
        <v>2.72</v>
      </c>
    </row>
    <row r="48" spans="1:60" x14ac:dyDescent="0.25">
      <c r="A48" s="1">
        <v>11</v>
      </c>
      <c r="B48" s="1" t="s">
        <v>1663</v>
      </c>
      <c r="C48" s="1">
        <v>2482.5000250004232</v>
      </c>
      <c r="D48" s="1">
        <v>0</v>
      </c>
      <c r="E48">
        <f>(R48-S48*(1000-T48)/(1000-U48))*AO48</f>
        <v>2.5890822242903671</v>
      </c>
      <c r="F48">
        <f>IF(AZ48&lt;&gt;0,1/(1/AZ48-1/N48),0)</f>
        <v>5.5116315440640706</v>
      </c>
      <c r="G48">
        <f>((BC48-AP48/2)*S48-E48)/(BC48+AP48/2)</f>
        <v>386.62303175703761</v>
      </c>
      <c r="H48">
        <f>AP48*1000</f>
        <v>16.042318727428107</v>
      </c>
      <c r="I48">
        <f>(AU48-BA48)</f>
        <v>0.56546086558743491</v>
      </c>
      <c r="J48">
        <f>(P48+AT48*D48)</f>
        <v>25.374851226806641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26.047361373901367</v>
      </c>
      <c r="P48" s="1">
        <v>25.374851226806641</v>
      </c>
      <c r="Q48" s="1">
        <v>26.235040664672852</v>
      </c>
      <c r="R48" s="1">
        <v>400.05560302734375</v>
      </c>
      <c r="S48" s="1">
        <v>392.015380859375</v>
      </c>
      <c r="T48" s="1">
        <v>16.475513458251953</v>
      </c>
      <c r="U48" s="1">
        <v>30.560127258300781</v>
      </c>
      <c r="V48" s="1">
        <v>42.794750213623047</v>
      </c>
      <c r="W48" s="1">
        <v>79.379196166992188</v>
      </c>
      <c r="X48" s="1">
        <v>300.33917236328125</v>
      </c>
      <c r="Y48" s="1">
        <v>1599.3953857421875</v>
      </c>
      <c r="Z48" s="1">
        <v>2.3684983253479004</v>
      </c>
      <c r="AA48" s="1">
        <v>87.8914794921875</v>
      </c>
      <c r="AB48" s="1">
        <v>-2.3356103897094727</v>
      </c>
      <c r="AC48" s="1">
        <v>0.38782897591590881</v>
      </c>
      <c r="AD48" s="1">
        <v>5.1712062209844589E-2</v>
      </c>
      <c r="AE48" s="1">
        <v>6.2756622210144997E-3</v>
      </c>
      <c r="AF48" s="1">
        <v>2.2156037390232086E-2</v>
      </c>
      <c r="AG48" s="1">
        <v>2.047068253159523E-2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1.1041881336885337</v>
      </c>
      <c r="AP48">
        <f>(U48-T48)/(1000-U48)*AO48</f>
        <v>1.6042318727428107E-2</v>
      </c>
      <c r="AQ48">
        <f>(P48+273.15)</f>
        <v>298.52485122680662</v>
      </c>
      <c r="AR48">
        <f>(O48+273.15)</f>
        <v>299.19736137390134</v>
      </c>
      <c r="AS48">
        <f>(Y48*AK48+Z48*AL48)*AM48</f>
        <v>255.90325599886637</v>
      </c>
      <c r="AT48">
        <f>((AS48+0.00000010773*(AR48^4-AQ48^4))-AP48*44100)/(L48*0.92*2*29.3+0.00000043092*AQ48^3)</f>
        <v>-3.498969791494952</v>
      </c>
      <c r="AU48">
        <f>0.61365*EXP(17.502*J48/(240.97+J48))</f>
        <v>3.2514356637890183</v>
      </c>
      <c r="AV48">
        <f>AU48*1000/AA48</f>
        <v>36.993752779847469</v>
      </c>
      <c r="AW48">
        <f>(AV48-U48)</f>
        <v>6.4336255215466878</v>
      </c>
      <c r="AX48">
        <f>IF(D48,P48,(O48+P48)/2)</f>
        <v>25.711106300354004</v>
      </c>
      <c r="AY48">
        <f>0.61365*EXP(17.502*AX48/(240.97+AX48))</f>
        <v>3.3170050032056393</v>
      </c>
      <c r="AZ48">
        <f>IF(AW48&lt;&gt;0,(1000-(AV48+U48)/2)/AW48*AP48,0)</f>
        <v>2.4092882369501796</v>
      </c>
      <c r="BA48">
        <f>U48*AA48/1000</f>
        <v>2.6859747982015834</v>
      </c>
      <c r="BB48">
        <f>(AY48-BA48)</f>
        <v>0.63103020500405593</v>
      </c>
      <c r="BC48">
        <f>1/(1.6/F48+1.37/N48)</f>
        <v>1.6383703745676315</v>
      </c>
      <c r="BD48">
        <f>G48*AA48*0.001</f>
        <v>33.980870266881027</v>
      </c>
      <c r="BE48">
        <f>G48/S48</f>
        <v>0.98624454711313547</v>
      </c>
      <c r="BF48">
        <f>(1-AP48*AA48/AU48/F48)*100</f>
        <v>92.132104670587552</v>
      </c>
      <c r="BG48">
        <f>(S48-E48/(N48/1.35))</f>
        <v>391.19879749211299</v>
      </c>
      <c r="BH48">
        <f>E48*BF48/100/BG48</f>
        <v>6.0976055145948371E-3</v>
      </c>
    </row>
    <row r="49" spans="1:60" x14ac:dyDescent="0.25">
      <c r="A49" s="1" t="s">
        <v>1</v>
      </c>
      <c r="B49" s="1" t="s">
        <v>1662</v>
      </c>
      <c r="K49" s="1">
        <f t="shared" si="0"/>
        <v>2.72</v>
      </c>
    </row>
    <row r="50" spans="1:60" x14ac:dyDescent="0.25">
      <c r="A50" s="1" t="s">
        <v>1</v>
      </c>
      <c r="B50" s="1" t="s">
        <v>1657</v>
      </c>
      <c r="K50" s="1">
        <f t="shared" si="0"/>
        <v>2.72</v>
      </c>
    </row>
    <row r="51" spans="1:60" x14ac:dyDescent="0.25">
      <c r="A51" s="1">
        <v>12</v>
      </c>
      <c r="B51" s="1" t="s">
        <v>1661</v>
      </c>
      <c r="C51" s="1">
        <v>2687.0000249892473</v>
      </c>
      <c r="D51" s="1">
        <v>0</v>
      </c>
      <c r="E51">
        <f>(R51-S51*(1000-T51)/(1000-U51))*AO51</f>
        <v>2.7327209221731565</v>
      </c>
      <c r="F51">
        <f>IF(AZ51&lt;&gt;0,1/(1/AZ51-1/N51),0)</f>
        <v>9.4300302791366448</v>
      </c>
      <c r="G51">
        <f>((BC51-AP51/2)*S51-E51)/(BC51+AP51/2)</f>
        <v>386.80541470926738</v>
      </c>
      <c r="H51">
        <f>AP51*1000</f>
        <v>17.39783646156944</v>
      </c>
      <c r="I51">
        <f>(AU51-BA51)</f>
        <v>0.50140295256442613</v>
      </c>
      <c r="J51">
        <f>(P51+AT51*D51)</f>
        <v>25.65022087097168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26.243968963623047</v>
      </c>
      <c r="P51" s="1">
        <v>25.65022087097168</v>
      </c>
      <c r="Q51" s="1">
        <v>26.372297286987305</v>
      </c>
      <c r="R51" s="1">
        <v>400.10153198242188</v>
      </c>
      <c r="S51" s="1">
        <v>391.45928955078125</v>
      </c>
      <c r="T51" s="1">
        <v>16.642797470092773</v>
      </c>
      <c r="U51" s="1">
        <v>31.895503997802734</v>
      </c>
      <c r="V51" s="1">
        <v>42.734386444091797</v>
      </c>
      <c r="W51" s="1">
        <v>81.899383544921875</v>
      </c>
      <c r="X51" s="1">
        <v>300.35818481445313</v>
      </c>
      <c r="Y51" s="1">
        <v>2000.25</v>
      </c>
      <c r="Z51" s="1">
        <v>2.6840395927429199</v>
      </c>
      <c r="AA51" s="1">
        <v>87.900932312011719</v>
      </c>
      <c r="AB51" s="1">
        <v>-2.1458780765533447</v>
      </c>
      <c r="AC51" s="1">
        <v>0.38900858163833618</v>
      </c>
      <c r="AD51" s="1">
        <v>9.918183833360672E-2</v>
      </c>
      <c r="AE51" s="1">
        <v>9.8988693207502365E-3</v>
      </c>
      <c r="AF51" s="1">
        <v>4.7147776931524277E-2</v>
      </c>
      <c r="AG51" s="1">
        <v>2.0924266427755356E-2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1.1042580324060773</v>
      </c>
      <c r="AP51">
        <f>(U51-T51)/(1000-U51)*AO51</f>
        <v>1.7397836461569439E-2</v>
      </c>
      <c r="AQ51">
        <f>(P51+273.15)</f>
        <v>298.80022087097166</v>
      </c>
      <c r="AR51">
        <f>(O51+273.15)</f>
        <v>299.39396896362302</v>
      </c>
      <c r="AS51">
        <f>(Y51*AK51+Z51*AL51)*AM51</f>
        <v>320.03999284654856</v>
      </c>
      <c r="AT51">
        <f>((AS51+0.00000010773*(AR51^4-AQ51^4))-AP51*44100)/(L51*0.92*2*29.3+0.00000043092*AQ51^3)</f>
        <v>-3.4707557266375804</v>
      </c>
      <c r="AU51">
        <f>0.61365*EXP(17.502*J51/(240.97+J51))</f>
        <v>3.3050474905327833</v>
      </c>
      <c r="AV51">
        <f>AU51*1000/AA51</f>
        <v>37.599686415170666</v>
      </c>
      <c r="AW51">
        <f>(AV51-U51)</f>
        <v>5.7041824173679316</v>
      </c>
      <c r="AX51">
        <f>IF(D51,P51,(O51+P51)/2)</f>
        <v>25.947094917297363</v>
      </c>
      <c r="AY51">
        <f>0.61365*EXP(17.502*AX51/(240.97+AX51))</f>
        <v>3.3637095237477461</v>
      </c>
      <c r="AZ51">
        <f>IF(AW51&lt;&gt;0,(1000-(AV51+U51)/2)/AW51*AP51,0)</f>
        <v>2.9440333870814506</v>
      </c>
      <c r="BA51">
        <f>U51*AA51/1000</f>
        <v>2.8036445379683572</v>
      </c>
      <c r="BB51">
        <f>(AY51-BA51)</f>
        <v>0.5600649857793889</v>
      </c>
      <c r="BC51">
        <f>1/(1.6/F51+1.37/N51)</f>
        <v>2.0419075007496263</v>
      </c>
      <c r="BD51">
        <f>G51*AA51*0.001</f>
        <v>34.000556576278932</v>
      </c>
      <c r="BE51">
        <f>G51/S51</f>
        <v>0.98811147170155444</v>
      </c>
      <c r="BF51">
        <f>(1-AP51*AA51/AU51/F51)*100</f>
        <v>95.093204773844604</v>
      </c>
      <c r="BG51">
        <f>(S51-E51/(N51/1.35))</f>
        <v>390.59740326865392</v>
      </c>
      <c r="BH51">
        <f>E51*BF51/100/BG51</f>
        <v>6.6529676866091932E-3</v>
      </c>
    </row>
    <row r="52" spans="1:60" x14ac:dyDescent="0.25">
      <c r="A52" s="1" t="s">
        <v>1</v>
      </c>
      <c r="B52" s="1" t="s">
        <v>1660</v>
      </c>
      <c r="K52" s="2">
        <v>8.7949999999999999</v>
      </c>
    </row>
    <row r="53" spans="1:60" x14ac:dyDescent="0.25">
      <c r="A53" s="1" t="s">
        <v>1</v>
      </c>
      <c r="B53" s="1" t="s">
        <v>1659</v>
      </c>
      <c r="K53" s="2">
        <v>8.7949999999999999</v>
      </c>
    </row>
    <row r="54" spans="1:60" x14ac:dyDescent="0.25">
      <c r="A54" s="1" t="s">
        <v>1</v>
      </c>
      <c r="B54" s="1" t="s">
        <v>1658</v>
      </c>
      <c r="K54" s="2">
        <v>8.7949999999999999</v>
      </c>
    </row>
    <row r="55" spans="1:60" x14ac:dyDescent="0.25">
      <c r="A55" s="1" t="s">
        <v>1</v>
      </c>
      <c r="B55" s="1" t="s">
        <v>1657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488D-1B95-4F1B-A99C-C676FD9DAA3D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1746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1745</v>
      </c>
    </row>
    <row r="12" spans="1:56" x14ac:dyDescent="0.25">
      <c r="A12" s="1" t="s">
        <v>1</v>
      </c>
      <c r="B12" s="1" t="s">
        <v>1744</v>
      </c>
    </row>
    <row r="13" spans="1:56" x14ac:dyDescent="0.25">
      <c r="A13" s="1" t="s">
        <v>1</v>
      </c>
      <c r="B13" s="1" t="s">
        <v>1743</v>
      </c>
    </row>
    <row r="14" spans="1:56" x14ac:dyDescent="0.25">
      <c r="A14" s="1" t="s">
        <v>1</v>
      </c>
      <c r="B14" s="1" t="s">
        <v>1742</v>
      </c>
    </row>
    <row r="15" spans="1:56" x14ac:dyDescent="0.25">
      <c r="A15" s="1" t="s">
        <v>1</v>
      </c>
      <c r="B15" s="1" t="s">
        <v>1741</v>
      </c>
    </row>
    <row r="16" spans="1:56" x14ac:dyDescent="0.25">
      <c r="A16" s="1" t="s">
        <v>1</v>
      </c>
      <c r="B16" s="1" t="s">
        <v>1740</v>
      </c>
    </row>
    <row r="17" spans="1:56" x14ac:dyDescent="0.25">
      <c r="A17" s="1" t="s">
        <v>1</v>
      </c>
      <c r="B17" s="1" t="s">
        <v>1739</v>
      </c>
    </row>
    <row r="18" spans="1:56" x14ac:dyDescent="0.25">
      <c r="A18" s="1">
        <v>1</v>
      </c>
      <c r="B18" s="1" t="s">
        <v>1738</v>
      </c>
      <c r="C18" s="1">
        <v>441.50002513453364</v>
      </c>
      <c r="D18" s="1">
        <v>0</v>
      </c>
      <c r="E18">
        <f>(R18-S18*(1000-T18)/(1000-U18))*AK18</f>
        <v>-2.4610180559254431</v>
      </c>
      <c r="F18">
        <f>IF(AV18&lt;&gt;0,1/(1/AV18-1/N18),0)</f>
        <v>3.424847953294877</v>
      </c>
      <c r="G18">
        <f>((AY18-AL18/2)*S18-E18)/(AY18+AL18/2)</f>
        <v>387.22665721491268</v>
      </c>
      <c r="H18">
        <f>AL18*1000</f>
        <v>25.447970000284926</v>
      </c>
      <c r="I18">
        <f>(AQ18-AW18)</f>
        <v>1.1407858715706012</v>
      </c>
      <c r="J18">
        <f>(P18+AP18*D18)</f>
        <v>24.797813415527344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25.547632217407227</v>
      </c>
      <c r="P18" s="1">
        <v>24.797813415527344</v>
      </c>
      <c r="Q18" s="1">
        <v>25.603408813476563</v>
      </c>
      <c r="R18" s="1">
        <v>399.94400024414063</v>
      </c>
      <c r="S18" s="1">
        <v>393.105712890625</v>
      </c>
      <c r="T18" s="1">
        <v>0.22650045156478882</v>
      </c>
      <c r="U18" s="1">
        <v>22.772420883178711</v>
      </c>
      <c r="V18" s="1">
        <v>0.60579055547714233</v>
      </c>
      <c r="W18" s="1">
        <v>60.906356811523438</v>
      </c>
      <c r="X18" s="1">
        <v>300.01971435546875</v>
      </c>
      <c r="Y18" s="1">
        <v>1.5952058136463165E-2</v>
      </c>
      <c r="Z18" s="1">
        <v>2.493316650390625</v>
      </c>
      <c r="AA18" s="1">
        <v>87.859107971191406</v>
      </c>
      <c r="AB18" s="1">
        <v>0.24610409140586853</v>
      </c>
      <c r="AC18" s="1">
        <v>0.63317745923995972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1.1030136557186347</v>
      </c>
      <c r="AL18">
        <f>(U18-T18)/(1000-U18)*AK18</f>
        <v>2.5447970000284925E-2</v>
      </c>
      <c r="AM18">
        <f>(P18+273.15)</f>
        <v>297.94781341552732</v>
      </c>
      <c r="AN18">
        <f>(O18+273.15)</f>
        <v>298.6976322174072</v>
      </c>
      <c r="AO18">
        <f>(Y18*AG18+Z18*AH18)*AI18</f>
        <v>2.5523292447851009E-3</v>
      </c>
      <c r="AP18">
        <f>((AO18+0.00000010773*(AN18^4-AM18^4))-AL18*44100)/(L18*51.4+0.00000043092*AM18^3)</f>
        <v>-9.1733948378523049</v>
      </c>
      <c r="AQ18">
        <f>0.61365*EXP(17.502*J18/(240.97+J18))</f>
        <v>3.1415504567112134</v>
      </c>
      <c r="AR18">
        <f>AQ18*1000/AA18</f>
        <v>35.756685097933307</v>
      </c>
      <c r="AS18">
        <f>(AR18-U18)</f>
        <v>12.984264214754596</v>
      </c>
      <c r="AT18">
        <f>IF(D18,P18,(O18+P18)/2)</f>
        <v>25.172722816467285</v>
      </c>
      <c r="AU18">
        <f>0.61365*EXP(17.502*AT18/(240.97+AT18))</f>
        <v>3.2125682630553012</v>
      </c>
      <c r="AV18">
        <f>IF(AS18&lt;&gt;0,(1000-(AR18+U18)/2)/AS18*AL18,0)</f>
        <v>1.9025526687633258</v>
      </c>
      <c r="AW18">
        <f>U18*AA18/1000</f>
        <v>2.0007645851406122</v>
      </c>
      <c r="AX18">
        <f>(AU18-AW18)</f>
        <v>1.211803677914689</v>
      </c>
      <c r="AY18">
        <f>1/(1.6/F18+1.37/N18)</f>
        <v>1.2702583081964369</v>
      </c>
      <c r="AZ18">
        <f>G18*AA18*0.001</f>
        <v>34.021388685568532</v>
      </c>
      <c r="BA18">
        <f>G18/S18</f>
        <v>0.98504459364764285</v>
      </c>
      <c r="BB18">
        <f>(1-AL18*AA18/AQ18/F18)*100</f>
        <v>79.219566712436233</v>
      </c>
      <c r="BC18">
        <f>(S18-E18/(N18/1.35))</f>
        <v>393.88190547043041</v>
      </c>
      <c r="BD18">
        <f>E18*BB18/100/BC18</f>
        <v>-4.9497268433553853E-3</v>
      </c>
    </row>
    <row r="19" spans="1:56" x14ac:dyDescent="0.25">
      <c r="A19" s="1" t="s">
        <v>1</v>
      </c>
      <c r="B19" s="1" t="s">
        <v>1737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1736</v>
      </c>
      <c r="K20" s="1">
        <f t="shared" si="0"/>
        <v>2.72</v>
      </c>
    </row>
    <row r="21" spans="1:56" x14ac:dyDescent="0.25">
      <c r="A21" s="1">
        <v>2</v>
      </c>
      <c r="B21" s="1" t="s">
        <v>1735</v>
      </c>
      <c r="C21" s="1">
        <v>645.00002514570951</v>
      </c>
      <c r="D21" s="1">
        <v>0</v>
      </c>
      <c r="E21">
        <f>(R21-S21*(1000-T21)/(1000-U21))*AK21</f>
        <v>-2.484423179062432</v>
      </c>
      <c r="F21">
        <f>IF(AV21&lt;&gt;0,1/(1/AV21-1/N21),0)</f>
        <v>3.3395937109889902</v>
      </c>
      <c r="G21">
        <f>((AY21-AL21/2)*S21-E21)/(AY21+AL21/2)</f>
        <v>387.00089520770155</v>
      </c>
      <c r="H21">
        <f>AL21*1000</f>
        <v>25.425245999575971</v>
      </c>
      <c r="I21">
        <f>(AQ21-AW21)</f>
        <v>1.1559318970327814</v>
      </c>
      <c r="J21">
        <f>(P21+AP21*D21)</f>
        <v>24.871915817260742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25.653312683105469</v>
      </c>
      <c r="P21" s="1">
        <v>24.871915817260742</v>
      </c>
      <c r="Q21" s="1">
        <v>25.731430053710938</v>
      </c>
      <c r="R21" s="1">
        <v>399.744384765625</v>
      </c>
      <c r="S21" s="1">
        <v>392.93923950195313</v>
      </c>
      <c r="T21" s="1">
        <v>0.23068824410438538</v>
      </c>
      <c r="U21" s="1">
        <v>22.756877899169922</v>
      </c>
      <c r="V21" s="1">
        <v>0.61317825317382813</v>
      </c>
      <c r="W21" s="1">
        <v>60.488658905029297</v>
      </c>
      <c r="X21" s="1">
        <v>300.01913452148438</v>
      </c>
      <c r="Y21" s="1">
        <v>24.028688430786133</v>
      </c>
      <c r="Z21" s="1">
        <v>2.6387779712677002</v>
      </c>
      <c r="AA21" s="1">
        <v>87.865554809570313</v>
      </c>
      <c r="AB21" s="1">
        <v>0.33788111805915833</v>
      </c>
      <c r="AC21" s="1">
        <v>0.64167517423629761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1.1030115239760452</v>
      </c>
      <c r="AL21">
        <f>(U21-T21)/(1000-U21)*AK21</f>
        <v>2.542524599957597E-2</v>
      </c>
      <c r="AM21">
        <f>(P21+273.15)</f>
        <v>298.02191581726072</v>
      </c>
      <c r="AN21">
        <f>(O21+273.15)</f>
        <v>298.80331268310545</v>
      </c>
      <c r="AO21">
        <f>(Y21*AG21+Z21*AH21)*AI21</f>
        <v>3.8445900629924949</v>
      </c>
      <c r="AP21">
        <f>((AO21+0.00000010773*(AN21^4-AM21^4))-AL21*44100)/(L21*51.4+0.00000043092*AM21^3)</f>
        <v>-9.1298110270993593</v>
      </c>
      <c r="AQ21">
        <f>0.61365*EXP(17.502*J21/(240.97+J21))</f>
        <v>3.1554775993769955</v>
      </c>
      <c r="AR21">
        <f>AQ21*1000/AA21</f>
        <v>35.912566718730844</v>
      </c>
      <c r="AS21">
        <f>(AR21-U21)</f>
        <v>13.155688819560922</v>
      </c>
      <c r="AT21">
        <f>IF(D21,P21,(O21+P21)/2)</f>
        <v>25.262614250183105</v>
      </c>
      <c r="AU21">
        <f>0.61365*EXP(17.502*AT21/(240.97+AT21))</f>
        <v>3.2298031261381071</v>
      </c>
      <c r="AV21">
        <f>IF(AS21&lt;&gt;0,(1000-(AR21+U21)/2)/AS21*AL21,0)</f>
        <v>1.8759491659491339</v>
      </c>
      <c r="AW21">
        <f>U21*AA21/1000</f>
        <v>1.999545702344214</v>
      </c>
      <c r="AX21">
        <f>(AU21-AW21)</f>
        <v>1.230257423793893</v>
      </c>
      <c r="AY21">
        <f>1/(1.6/F21+1.37/N21)</f>
        <v>1.2513019366523284</v>
      </c>
      <c r="AZ21">
        <f>G21*AA21*0.001</f>
        <v>34.004048369225082</v>
      </c>
      <c r="BA21">
        <f>G21/S21</f>
        <v>0.9848873726589934</v>
      </c>
      <c r="BB21">
        <f>(1-AL21*AA21/AQ21/F21)*100</f>
        <v>78.80052610523866</v>
      </c>
      <c r="BC21">
        <f>(S21-E21/(N21/1.35))</f>
        <v>393.72281393857367</v>
      </c>
      <c r="BD21">
        <f>E21*BB21/100/BC21</f>
        <v>-4.972377689262189E-3</v>
      </c>
    </row>
    <row r="22" spans="1:56" x14ac:dyDescent="0.25">
      <c r="A22" s="1" t="s">
        <v>1</v>
      </c>
      <c r="B22" s="1" t="s">
        <v>1734</v>
      </c>
      <c r="K22" s="1">
        <f t="shared" si="0"/>
        <v>2.72</v>
      </c>
    </row>
    <row r="23" spans="1:56" x14ac:dyDescent="0.25">
      <c r="A23" s="1" t="s">
        <v>1</v>
      </c>
      <c r="B23" s="1" t="s">
        <v>1733</v>
      </c>
      <c r="K23" s="1">
        <f t="shared" si="0"/>
        <v>2.72</v>
      </c>
    </row>
    <row r="24" spans="1:56" x14ac:dyDescent="0.25">
      <c r="A24" s="1">
        <v>3</v>
      </c>
      <c r="B24" s="1" t="s">
        <v>1732</v>
      </c>
      <c r="C24" s="1">
        <v>848.00002514570951</v>
      </c>
      <c r="D24" s="1">
        <v>0</v>
      </c>
      <c r="E24">
        <f>(R24-S24*(1000-T24)/(1000-U24))*AK24</f>
        <v>-1.5134101954644239</v>
      </c>
      <c r="F24">
        <f>IF(AV24&lt;&gt;0,1/(1/AV24-1/N24),0)</f>
        <v>3.2662701887773262</v>
      </c>
      <c r="G24">
        <f>((AY24-AL24/2)*S24-E24)/(AY24+AL24/2)</f>
        <v>385.58005346211644</v>
      </c>
      <c r="H24">
        <f>AL24*1000</f>
        <v>25.373523682915298</v>
      </c>
      <c r="I24">
        <f>(AQ24-AW24)</f>
        <v>1.168109515939775</v>
      </c>
      <c r="J24">
        <f>(P24+AP24*D24)</f>
        <v>24.918289184570313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25.721000671386719</v>
      </c>
      <c r="P24" s="1">
        <v>24.918289184570313</v>
      </c>
      <c r="Q24" s="1">
        <v>25.812843322753906</v>
      </c>
      <c r="R24" s="1">
        <v>400.002685546875</v>
      </c>
      <c r="S24" s="1">
        <v>392.34774780273438</v>
      </c>
      <c r="T24" s="1">
        <v>0.23176991939544678</v>
      </c>
      <c r="U24" s="1">
        <v>22.717435836791992</v>
      </c>
      <c r="V24" s="1">
        <v>0.61359459161758423</v>
      </c>
      <c r="W24" s="1">
        <v>60.142814636230469</v>
      </c>
      <c r="X24" s="1">
        <v>299.96051025390625</v>
      </c>
      <c r="Y24" s="1">
        <v>50.701335906982422</v>
      </c>
      <c r="Z24" s="1">
        <v>2.433133602142334</v>
      </c>
      <c r="AA24" s="1">
        <v>87.866920471191406</v>
      </c>
      <c r="AB24" s="1">
        <v>0.39001429080963135</v>
      </c>
      <c r="AC24" s="1">
        <v>0.64271390438079834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1.1027959935805374</v>
      </c>
      <c r="AL24">
        <f>(U24-T24)/(1000-U24)*AK24</f>
        <v>2.5373523682915299E-2</v>
      </c>
      <c r="AM24">
        <f>(P24+273.15)</f>
        <v>298.06828918457029</v>
      </c>
      <c r="AN24">
        <f>(O24+273.15)</f>
        <v>298.8710006713867</v>
      </c>
      <c r="AO24">
        <f>(Y24*AG24+Z24*AH24)*AI24</f>
        <v>8.1122135637950805</v>
      </c>
      <c r="AP24">
        <f>((AO24+0.00000010773*(AN24^4-AM24^4))-AL24*44100)/(L24*51.4+0.00000043092*AM24^3)</f>
        <v>-9.0734220890464705</v>
      </c>
      <c r="AQ24">
        <f>0.61365*EXP(17.502*J24/(240.97+J24))</f>
        <v>3.1642206439205705</v>
      </c>
      <c r="AR24">
        <f>AQ24*1000/AA24</f>
        <v>36.011511806175243</v>
      </c>
      <c r="AS24">
        <f>(AR24-U24)</f>
        <v>13.29407596938325</v>
      </c>
      <c r="AT24">
        <f>IF(D24,P24,(O24+P24)/2)</f>
        <v>25.319644927978516</v>
      </c>
      <c r="AU24">
        <f>0.61365*EXP(17.502*AT24/(240.97+AT24))</f>
        <v>3.240779442761033</v>
      </c>
      <c r="AV24">
        <f>IF(AS24&lt;&gt;0,(1000-(AR24+U24)/2)/AS24*AL24,0)</f>
        <v>1.8525878419598141</v>
      </c>
      <c r="AW24">
        <f>U24*AA24/1000</f>
        <v>1.9961111279807955</v>
      </c>
      <c r="AX24">
        <f>(AU24-AW24)</f>
        <v>1.2446683147802375</v>
      </c>
      <c r="AY24">
        <f>1/(1.6/F24+1.37/N24)</f>
        <v>1.234685570664908</v>
      </c>
      <c r="AZ24">
        <f>G24*AA24*0.001</f>
        <v>33.879731892833519</v>
      </c>
      <c r="BA24">
        <f>G24/S24</f>
        <v>0.98275077561036339</v>
      </c>
      <c r="BB24">
        <f>(1-AL24*AA24/AQ24/F24)*100</f>
        <v>78.428153471174383</v>
      </c>
      <c r="BC24">
        <f>(S24-E24/(N24/1.35))</f>
        <v>392.82506968222771</v>
      </c>
      <c r="BD24">
        <f>E24*BB24/100/BC24</f>
        <v>-3.0215476616790339E-3</v>
      </c>
    </row>
    <row r="25" spans="1:56" x14ac:dyDescent="0.25">
      <c r="A25" s="1" t="s">
        <v>1</v>
      </c>
      <c r="B25" s="1" t="s">
        <v>1731</v>
      </c>
      <c r="K25" s="1">
        <f t="shared" si="0"/>
        <v>2.72</v>
      </c>
    </row>
    <row r="26" spans="1:56" x14ac:dyDescent="0.25">
      <c r="A26" s="1" t="s">
        <v>1</v>
      </c>
      <c r="B26" s="1" t="s">
        <v>1730</v>
      </c>
      <c r="K26" s="1">
        <f t="shared" si="0"/>
        <v>2.72</v>
      </c>
    </row>
    <row r="27" spans="1:56" x14ac:dyDescent="0.25">
      <c r="A27" s="1">
        <v>4</v>
      </c>
      <c r="B27" s="1" t="s">
        <v>1729</v>
      </c>
      <c r="C27" s="1">
        <v>1051.0000251457095</v>
      </c>
      <c r="D27" s="1">
        <v>0</v>
      </c>
      <c r="E27">
        <f>(R27-S27*(1000-T27)/(1000-U27))*AK27</f>
        <v>-1.1789468092682611</v>
      </c>
      <c r="F27">
        <f>IF(AV27&lt;&gt;0,1/(1/AV27-1/N27),0)</f>
        <v>3.2705925769133368</v>
      </c>
      <c r="G27">
        <f>((AY27-AL27/2)*S27-E27)/(AY27+AL27/2)</f>
        <v>384.90770491548898</v>
      </c>
      <c r="H27">
        <f>AL27*1000</f>
        <v>25.443886176992375</v>
      </c>
      <c r="I27">
        <f>(AQ27-AW27)</f>
        <v>1.1705394213678417</v>
      </c>
      <c r="J27">
        <f>(P27+AP27*D27)</f>
        <v>24.961858749389648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25.792219161987305</v>
      </c>
      <c r="P27" s="1">
        <v>24.961858749389648</v>
      </c>
      <c r="Q27" s="1">
        <v>25.889280319213867</v>
      </c>
      <c r="R27" s="1">
        <v>399.92431640625</v>
      </c>
      <c r="S27" s="1">
        <v>391.95181274414063</v>
      </c>
      <c r="T27" s="1">
        <v>0.23838017880916595</v>
      </c>
      <c r="U27" s="1">
        <v>22.780370712280273</v>
      </c>
      <c r="V27" s="1">
        <v>0.62852197885513306</v>
      </c>
      <c r="W27" s="1">
        <v>60.063568115234375</v>
      </c>
      <c r="X27" s="1">
        <v>300.02142333984375</v>
      </c>
      <c r="Y27" s="1">
        <v>98.75201416015625</v>
      </c>
      <c r="Z27" s="1">
        <v>2.6182966232299805</v>
      </c>
      <c r="AA27" s="1">
        <v>87.878944396972656</v>
      </c>
      <c r="AB27" s="1">
        <v>0.33230707049369812</v>
      </c>
      <c r="AC27" s="1">
        <v>0.64201581478118896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1.1030199387494253</v>
      </c>
      <c r="AL27">
        <f>(U27-T27)/(1000-U27)*AK27</f>
        <v>2.5443886176992375E-2</v>
      </c>
      <c r="AM27">
        <f>(P27+273.15)</f>
        <v>298.11185874938963</v>
      </c>
      <c r="AN27">
        <f>(O27+273.15)</f>
        <v>298.94221916198728</v>
      </c>
      <c r="AO27">
        <f>(Y27*AG27+Z27*AH27)*AI27</f>
        <v>15.800321912460277</v>
      </c>
      <c r="AP27">
        <f>((AO27+0.00000010773*(AN27^4-AM27^4))-AL27*44100)/(L27*51.4+0.00000043092*AM27^3)</f>
        <v>-9.032631792841519</v>
      </c>
      <c r="AQ27">
        <f>0.61365*EXP(17.502*J27/(240.97+J27))</f>
        <v>3.1724543525347442</v>
      </c>
      <c r="AR27">
        <f>AQ27*1000/AA27</f>
        <v>36.10027833520531</v>
      </c>
      <c r="AS27">
        <f>(AR27-U27)</f>
        <v>13.319907622925037</v>
      </c>
      <c r="AT27">
        <f>IF(D27,P27,(O27+P27)/2)</f>
        <v>25.377038955688477</v>
      </c>
      <c r="AU27">
        <f>0.61365*EXP(17.502*AT27/(240.97+AT27))</f>
        <v>3.2518585810265384</v>
      </c>
      <c r="AV27">
        <f>IF(AS27&lt;&gt;0,(1000-(AR27+U27)/2)/AS27*AL27,0)</f>
        <v>1.8539775657523361</v>
      </c>
      <c r="AW27">
        <f>U27*AA27/1000</f>
        <v>2.0019149311669024</v>
      </c>
      <c r="AX27">
        <f>(AU27-AW27)</f>
        <v>1.2499436498596359</v>
      </c>
      <c r="AY27">
        <f>1/(1.6/F27+1.37/N27)</f>
        <v>1.2356732710351339</v>
      </c>
      <c r="AZ27">
        <f>G27*AA27*0.001</f>
        <v>33.825282798234618</v>
      </c>
      <c r="BA27">
        <f>G27/S27</f>
        <v>0.98202812794936623</v>
      </c>
      <c r="BB27">
        <f>(1-AL27*AA27/AQ27/F27)*100</f>
        <v>78.450041059717009</v>
      </c>
      <c r="BC27">
        <f>(S27-E27/(N27/1.35))</f>
        <v>392.32364657247683</v>
      </c>
      <c r="BD27">
        <f>E27*BB27/100/BC27</f>
        <v>-2.3574522311448636E-3</v>
      </c>
    </row>
    <row r="28" spans="1:56" x14ac:dyDescent="0.25">
      <c r="A28" s="1" t="s">
        <v>1</v>
      </c>
      <c r="B28" s="1" t="s">
        <v>1728</v>
      </c>
      <c r="K28" s="1">
        <f t="shared" si="0"/>
        <v>2.72</v>
      </c>
    </row>
    <row r="29" spans="1:56" x14ac:dyDescent="0.25">
      <c r="A29" s="1" t="s">
        <v>1</v>
      </c>
      <c r="B29" s="1" t="s">
        <v>1727</v>
      </c>
      <c r="K29" s="1">
        <f t="shared" si="0"/>
        <v>2.72</v>
      </c>
    </row>
    <row r="30" spans="1:56" x14ac:dyDescent="0.25">
      <c r="A30" s="1">
        <v>5</v>
      </c>
      <c r="B30" s="1" t="s">
        <v>1726</v>
      </c>
      <c r="C30" s="1">
        <v>1254.0000251457095</v>
      </c>
      <c r="D30" s="1">
        <v>0</v>
      </c>
      <c r="E30">
        <f>(R30-S30*(1000-T30)/(1000-U30))*AK30</f>
        <v>-1.0615383370672986</v>
      </c>
      <c r="F30">
        <f>IF(AV30&lt;&gt;0,1/(1/AV30-1/N30),0)</f>
        <v>3.2799275406703887</v>
      </c>
      <c r="G30">
        <f>((AY30-AL30/2)*S30-E30)/(AY30+AL30/2)</f>
        <v>384.7838608474629</v>
      </c>
      <c r="H30">
        <f>AL30*1000</f>
        <v>25.609389177855558</v>
      </c>
      <c r="I30">
        <f>(AQ30-AW30)</f>
        <v>1.1759943529878378</v>
      </c>
      <c r="J30">
        <f>(P30+AP30*D30)</f>
        <v>25.058547973632813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25.871242523193359</v>
      </c>
      <c r="P30" s="1">
        <v>25.058547973632813</v>
      </c>
      <c r="Q30" s="1">
        <v>25.968767166137695</v>
      </c>
      <c r="R30" s="1">
        <v>400.10006713867188</v>
      </c>
      <c r="S30" s="1">
        <v>391.96145629882813</v>
      </c>
      <c r="T30" s="1">
        <v>0.24084432423114777</v>
      </c>
      <c r="U30" s="1">
        <v>22.92779541015625</v>
      </c>
      <c r="V30" s="1">
        <v>0.6320304274559021</v>
      </c>
      <c r="W30" s="1">
        <v>60.167766571044922</v>
      </c>
      <c r="X30" s="1">
        <v>299.99819946289063</v>
      </c>
      <c r="Y30" s="1">
        <v>149.38336181640625</v>
      </c>
      <c r="Z30" s="1">
        <v>2.581981897354126</v>
      </c>
      <c r="AA30" s="1">
        <v>87.875831604003906</v>
      </c>
      <c r="AB30" s="1">
        <v>0.38675194978713989</v>
      </c>
      <c r="AC30" s="1">
        <v>0.64188981056213379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1.1029345568488622</v>
      </c>
      <c r="AL30">
        <f>(U30-T30)/(1000-U30)*AK30</f>
        <v>2.5609389177855556E-2</v>
      </c>
      <c r="AM30">
        <f>(P30+273.15)</f>
        <v>298.20854797363279</v>
      </c>
      <c r="AN30">
        <f>(O30+273.15)</f>
        <v>299.02124252319334</v>
      </c>
      <c r="AO30">
        <f>(Y30*AG30+Z30*AH30)*AI30</f>
        <v>23.901337356388467</v>
      </c>
      <c r="AP30">
        <f>((AO30+0.00000010773*(AN30^4-AM30^4))-AL30*44100)/(L30*51.4+0.00000043092*AM30^3)</f>
        <v>-9.0267980639678029</v>
      </c>
      <c r="AQ30">
        <f>0.61365*EXP(17.502*J30/(240.97+J30))</f>
        <v>3.190793441501782</v>
      </c>
      <c r="AR30">
        <f>AQ30*1000/AA30</f>
        <v>36.310250307280157</v>
      </c>
      <c r="AS30">
        <f>(AR30-U30)</f>
        <v>13.382454897123907</v>
      </c>
      <c r="AT30">
        <f>IF(D30,P30,(O30+P30)/2)</f>
        <v>25.464895248413086</v>
      </c>
      <c r="AU30">
        <f>0.61365*EXP(17.502*AT30/(240.97+AT30))</f>
        <v>3.2688821456390054</v>
      </c>
      <c r="AV30">
        <f>IF(AS30&lt;&gt;0,(1000-(AR30+U30)/2)/AS30*AL30,0)</f>
        <v>1.8569734989160824</v>
      </c>
      <c r="AW30">
        <f>U30*AA30/1000</f>
        <v>2.0147990885139442</v>
      </c>
      <c r="AX30">
        <f>(AU30-AW30)</f>
        <v>1.2540830571250612</v>
      </c>
      <c r="AY30">
        <f>1/(1.6/F30+1.37/N30)</f>
        <v>1.2378028662343892</v>
      </c>
      <c r="AZ30">
        <f>G30*AA30*0.001</f>
        <v>33.813201759770124</v>
      </c>
      <c r="BA30">
        <f>G30/S30</f>
        <v>0.98168800698124492</v>
      </c>
      <c r="BB30">
        <f>(1-AL30*AA30/AQ30/F30)*100</f>
        <v>78.496669608279191</v>
      </c>
      <c r="BC30">
        <f>(S30-E30/(N30/1.35))</f>
        <v>392.29626009209034</v>
      </c>
      <c r="BD30">
        <f>E30*BB30/100/BC30</f>
        <v>-2.1240891794821865E-3</v>
      </c>
    </row>
    <row r="31" spans="1:56" x14ac:dyDescent="0.25">
      <c r="A31" s="1" t="s">
        <v>1</v>
      </c>
      <c r="B31" s="1" t="s">
        <v>1725</v>
      </c>
      <c r="K31" s="1">
        <f t="shared" si="0"/>
        <v>2.72</v>
      </c>
    </row>
    <row r="32" spans="1:56" x14ac:dyDescent="0.25">
      <c r="A32" s="1" t="s">
        <v>1</v>
      </c>
      <c r="B32" s="1" t="s">
        <v>1724</v>
      </c>
      <c r="K32" s="1">
        <f t="shared" si="0"/>
        <v>2.72</v>
      </c>
    </row>
    <row r="33" spans="1:56" x14ac:dyDescent="0.25">
      <c r="A33" s="1">
        <v>6</v>
      </c>
      <c r="B33" s="1" t="s">
        <v>1723</v>
      </c>
      <c r="C33" s="1">
        <v>1457.0000251457095</v>
      </c>
      <c r="D33" s="1">
        <v>0</v>
      </c>
      <c r="E33">
        <f>(R33-S33*(1000-T33)/(1000-U33))*AK33</f>
        <v>-0.94115814811449294</v>
      </c>
      <c r="F33">
        <f>IF(AV33&lt;&gt;0,1/(1/AV33-1/N33),0)</f>
        <v>3.3931903453696157</v>
      </c>
      <c r="G33">
        <f>((AY33-AL33/2)*S33-E33)/(AY33+AL33/2)</f>
        <v>384.33231149653</v>
      </c>
      <c r="H33">
        <f>AL33*1000</f>
        <v>25.966047373600365</v>
      </c>
      <c r="I33">
        <f>(AQ33-AW33)</f>
        <v>1.169551738946212</v>
      </c>
      <c r="J33">
        <f>(P33+AP33*D33)</f>
        <v>25.170211791992188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25.956579208374023</v>
      </c>
      <c r="P33" s="1">
        <v>25.170211791992188</v>
      </c>
      <c r="Q33" s="1">
        <v>26.051694869995117</v>
      </c>
      <c r="R33" s="1">
        <v>399.9271240234375</v>
      </c>
      <c r="S33" s="1">
        <v>391.56143188476563</v>
      </c>
      <c r="T33" s="1">
        <v>0.24531988799571991</v>
      </c>
      <c r="U33" s="1">
        <v>23.242481231689453</v>
      </c>
      <c r="V33" s="1">
        <v>0.64055699110031128</v>
      </c>
      <c r="W33" s="1">
        <v>60.688648223876953</v>
      </c>
      <c r="X33" s="1">
        <v>299.97653198242188</v>
      </c>
      <c r="Y33" s="1">
        <v>300.15255737304688</v>
      </c>
      <c r="Z33" s="1">
        <v>2.5137870311737061</v>
      </c>
      <c r="AA33" s="1">
        <v>87.879440307617188</v>
      </c>
      <c r="AB33" s="1">
        <v>0.46657830476760864</v>
      </c>
      <c r="AC33" s="1">
        <v>0.63701367378234863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1.1028548969941978</v>
      </c>
      <c r="AL33">
        <f>(U33-T33)/(1000-U33)*AK33</f>
        <v>2.5966047373600365E-2</v>
      </c>
      <c r="AM33">
        <f>(P33+273.15)</f>
        <v>298.32021179199216</v>
      </c>
      <c r="AN33">
        <f>(O33+273.15)</f>
        <v>299.106579208374</v>
      </c>
      <c r="AO33">
        <f>(Y33*AG33+Z33*AH33)*AI33</f>
        <v>48.024408106258306</v>
      </c>
      <c r="AP33">
        <f>((AO33+0.00000010773*(AN33^4-AM33^4))-AL33*44100)/(L33*51.4+0.00000043092*AM33^3)</f>
        <v>-8.9591363352218671</v>
      </c>
      <c r="AQ33">
        <f>0.61365*EXP(17.502*J33/(240.97+J33))</f>
        <v>3.2120879809473779</v>
      </c>
      <c r="AR33">
        <f>AQ33*1000/AA33</f>
        <v>36.551074627963487</v>
      </c>
      <c r="AS33">
        <f>(AR33-U33)</f>
        <v>13.308593396274034</v>
      </c>
      <c r="AT33">
        <f>IF(D33,P33,(O33+P33)/2)</f>
        <v>25.563395500183105</v>
      </c>
      <c r="AU33">
        <f>0.61365*EXP(17.502*AT33/(240.97+AT33))</f>
        <v>3.2880606804053882</v>
      </c>
      <c r="AV33">
        <f>IF(AS33&lt;&gt;0,(1000-(AR33+U33)/2)/AS33*AL33,0)</f>
        <v>1.8927429422112163</v>
      </c>
      <c r="AW33">
        <f>U33*AA33/1000</f>
        <v>2.0425362420011659</v>
      </c>
      <c r="AX33">
        <f>(AU33-AW33)</f>
        <v>1.2455244384042223</v>
      </c>
      <c r="AY33">
        <f>1/(1.6/F33+1.37/N33)</f>
        <v>1.2632641608108406</v>
      </c>
      <c r="AZ33">
        <f>G33*AA33*0.001</f>
        <v>33.774908426447844</v>
      </c>
      <c r="BA33">
        <f>G33/S33</f>
        <v>0.98153771081733321</v>
      </c>
      <c r="BB33">
        <f>(1-AL33*AA33/AQ33/F33)*100</f>
        <v>79.063818606885363</v>
      </c>
      <c r="BC33">
        <f>(S33-E33/(N33/1.35))</f>
        <v>391.85826837860236</v>
      </c>
      <c r="BD33">
        <f>E33*BB33/100/BC33</f>
        <v>-1.898940589178077E-3</v>
      </c>
    </row>
    <row r="34" spans="1:56" x14ac:dyDescent="0.25">
      <c r="A34" s="1" t="s">
        <v>1</v>
      </c>
      <c r="B34" s="1" t="s">
        <v>1722</v>
      </c>
      <c r="K34" s="1">
        <f t="shared" si="0"/>
        <v>2.72</v>
      </c>
    </row>
    <row r="35" spans="1:56" x14ac:dyDescent="0.25">
      <c r="A35" s="1" t="s">
        <v>1</v>
      </c>
      <c r="B35" s="1" t="s">
        <v>1721</v>
      </c>
      <c r="K35" s="1">
        <f t="shared" si="0"/>
        <v>2.72</v>
      </c>
    </row>
    <row r="36" spans="1:56" x14ac:dyDescent="0.25">
      <c r="A36" s="1">
        <v>7</v>
      </c>
      <c r="B36" s="1" t="s">
        <v>1720</v>
      </c>
      <c r="C36" s="1">
        <v>1660.0000251457095</v>
      </c>
      <c r="D36" s="1">
        <v>0</v>
      </c>
      <c r="E36">
        <f>(R36-S36*(1000-T36)/(1000-U36))*AK36</f>
        <v>-0.85788557620835904</v>
      </c>
      <c r="F36">
        <f>IF(AV36&lt;&gt;0,1/(1/AV36-1/N36),0)</f>
        <v>3.5805588671164967</v>
      </c>
      <c r="G36">
        <f>((AY36-AL36/2)*S36-E36)/(AY36+AL36/2)</f>
        <v>384.14192923938316</v>
      </c>
      <c r="H36">
        <f>AL36*1000</f>
        <v>26.487298574883557</v>
      </c>
      <c r="I36">
        <f>(AQ36-AW36)</f>
        <v>1.1578245059279739</v>
      </c>
      <c r="J36">
        <f>(P36+AP36*D36)</f>
        <v>25.318149566650391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26.050537109375</v>
      </c>
      <c r="P36" s="1">
        <v>25.318149566650391</v>
      </c>
      <c r="Q36" s="1">
        <v>26.140932083129883</v>
      </c>
      <c r="R36" s="1">
        <v>399.9815673828125</v>
      </c>
      <c r="S36" s="1">
        <v>391.36068725585938</v>
      </c>
      <c r="T36" s="1">
        <v>0.25110507011413574</v>
      </c>
      <c r="U36" s="1">
        <v>23.697458267211914</v>
      </c>
      <c r="V36" s="1">
        <v>0.65207362174987793</v>
      </c>
      <c r="W36" s="1">
        <v>61.537937164306641</v>
      </c>
      <c r="X36" s="1">
        <v>299.99615478515625</v>
      </c>
      <c r="Y36" s="1">
        <v>500.418212890625</v>
      </c>
      <c r="Z36" s="1">
        <v>2.7182857990264893</v>
      </c>
      <c r="AA36" s="1">
        <v>87.885658264160156</v>
      </c>
      <c r="AB36" s="1">
        <v>0.68561059236526489</v>
      </c>
      <c r="AC36" s="1">
        <v>0.65238845348358154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1.1029270396513096</v>
      </c>
      <c r="AL36">
        <f>(U36-T36)/(1000-U36)*AK36</f>
        <v>2.6487298574883557E-2</v>
      </c>
      <c r="AM36">
        <f>(P36+273.15)</f>
        <v>298.46814956665037</v>
      </c>
      <c r="AN36">
        <f>(O36+273.15)</f>
        <v>299.20053710937498</v>
      </c>
      <c r="AO36">
        <f>(Y36*AG36+Z36*AH36)*AI36</f>
        <v>80.066912272865011</v>
      </c>
      <c r="AP36">
        <f>((AO36+0.00000010773*(AN36^4-AM36^4))-AL36*44100)/(L36*51.4+0.00000043092*AM36^3)</f>
        <v>-8.8883481688891166</v>
      </c>
      <c r="AQ36">
        <f>0.61365*EXP(17.502*J36/(240.97+J36))</f>
        <v>3.2404912249293569</v>
      </c>
      <c r="AR36">
        <f>AQ36*1000/AA36</f>
        <v>36.871672681671569</v>
      </c>
      <c r="AS36">
        <f>(AR36-U36)</f>
        <v>13.174214414459655</v>
      </c>
      <c r="AT36">
        <f>IF(D36,P36,(O36+P36)/2)</f>
        <v>25.684343338012695</v>
      </c>
      <c r="AU36">
        <f>0.61365*EXP(17.502*AT36/(240.97+AT36))</f>
        <v>3.3117442801873209</v>
      </c>
      <c r="AV36">
        <f>IF(AS36&lt;&gt;0,(1000-(AR36+U36)/2)/AS36*AL36,0)</f>
        <v>1.9496526653429977</v>
      </c>
      <c r="AW36">
        <f>U36*AA36/1000</f>
        <v>2.082666719001383</v>
      </c>
      <c r="AX36">
        <f>(AU36-AW36)</f>
        <v>1.2290775611859379</v>
      </c>
      <c r="AY36">
        <f>1/(1.6/F36+1.37/N36)</f>
        <v>1.303908383778009</v>
      </c>
      <c r="AZ36">
        <f>G36*AA36*0.001</f>
        <v>33.760566318067617</v>
      </c>
      <c r="BA36">
        <f>G36/S36</f>
        <v>0.98155471857152377</v>
      </c>
      <c r="BB36">
        <f>(1-AL36*AA36/AQ36/F36)*100</f>
        <v>79.937086115603265</v>
      </c>
      <c r="BC36">
        <f>(S36-E36/(N36/1.35))</f>
        <v>391.63126000398358</v>
      </c>
      <c r="BD36">
        <f>E36*BB36/100/BC36</f>
        <v>-1.7510571853228459E-3</v>
      </c>
    </row>
    <row r="37" spans="1:56" x14ac:dyDescent="0.25">
      <c r="A37" s="1" t="s">
        <v>1</v>
      </c>
      <c r="B37" s="1" t="s">
        <v>1719</v>
      </c>
      <c r="K37" s="1">
        <f t="shared" si="0"/>
        <v>2.72</v>
      </c>
    </row>
    <row r="38" spans="1:56" x14ac:dyDescent="0.25">
      <c r="A38" s="1" t="s">
        <v>1</v>
      </c>
      <c r="B38" s="1" t="s">
        <v>1718</v>
      </c>
      <c r="K38" s="1">
        <f t="shared" si="0"/>
        <v>2.72</v>
      </c>
    </row>
    <row r="39" spans="1:56" x14ac:dyDescent="0.25">
      <c r="A39" s="1">
        <v>8</v>
      </c>
      <c r="B39" s="1" t="s">
        <v>1717</v>
      </c>
      <c r="C39" s="1">
        <v>1863.0000251457095</v>
      </c>
      <c r="D39" s="1">
        <v>0</v>
      </c>
      <c r="E39">
        <f>(R39-S39*(1000-T39)/(1000-U39))*AK39</f>
        <v>-0.73888554688232966</v>
      </c>
      <c r="F39">
        <f>IF(AV39&lt;&gt;0,1/(1/AV39-1/N39),0)</f>
        <v>3.869269569401308</v>
      </c>
      <c r="G39">
        <f>((AY39-AL39/2)*S39-E39)/(AY39+AL39/2)</f>
        <v>383.95510639887419</v>
      </c>
      <c r="H39">
        <f>AL39*1000</f>
        <v>27.129499138235833</v>
      </c>
      <c r="I39">
        <f>(AQ39-AW39)</f>
        <v>1.1372591405571661</v>
      </c>
      <c r="J39">
        <f>(P39+AP39*D39)</f>
        <v>25.465911865234375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26.153802871704102</v>
      </c>
      <c r="P39" s="1">
        <v>25.465911865234375</v>
      </c>
      <c r="Q39" s="1">
        <v>26.233308792114258</v>
      </c>
      <c r="R39" s="1">
        <v>400.07644653320313</v>
      </c>
      <c r="S39" s="1">
        <v>391.12579345703125</v>
      </c>
      <c r="T39" s="1">
        <v>0.25492805242538452</v>
      </c>
      <c r="U39" s="1">
        <v>24.255434036254883</v>
      </c>
      <c r="V39" s="1">
        <v>0.65800714492797852</v>
      </c>
      <c r="W39" s="1">
        <v>62.606876373291016</v>
      </c>
      <c r="X39" s="1">
        <v>300.00357055664063</v>
      </c>
      <c r="Y39" s="1">
        <v>749.82464599609375</v>
      </c>
      <c r="Z39" s="1">
        <v>2.7057936191558838</v>
      </c>
      <c r="AA39" s="1">
        <v>87.890426635742188</v>
      </c>
      <c r="AB39" s="1">
        <v>0.80754965543746948</v>
      </c>
      <c r="AC39" s="1">
        <v>0.64387291669845581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1.102954303517061</v>
      </c>
      <c r="AL39">
        <f>(U39-T39)/(1000-U39)*AK39</f>
        <v>2.7129499138235834E-2</v>
      </c>
      <c r="AM39">
        <f>(P39+273.15)</f>
        <v>298.61591186523435</v>
      </c>
      <c r="AN39">
        <f>(O39+273.15)</f>
        <v>299.30380287170408</v>
      </c>
      <c r="AO39">
        <f>(Y39*AG39+Z39*AH39)*AI39</f>
        <v>119.9719406777931</v>
      </c>
      <c r="AP39">
        <f>((AO39+0.00000010773*(AN39^4-AM39^4))-AL39*44100)/(L39*51.4+0.00000043092*AM39^3)</f>
        <v>-8.795875106488694</v>
      </c>
      <c r="AQ39">
        <f>0.61365*EXP(17.502*J39/(240.97+J39))</f>
        <v>3.2690795862387101</v>
      </c>
      <c r="AR39">
        <f>AQ39*1000/AA39</f>
        <v>37.194945017018284</v>
      </c>
      <c r="AS39">
        <f>(AR39-U39)</f>
        <v>12.939510980763401</v>
      </c>
      <c r="AT39">
        <f>IF(D39,P39,(O39+P39)/2)</f>
        <v>25.809857368469238</v>
      </c>
      <c r="AU39">
        <f>0.61365*EXP(17.502*AT39/(240.97+AT39))</f>
        <v>3.3364794480090914</v>
      </c>
      <c r="AV39">
        <f>IF(AS39&lt;&gt;0,(1000-(AR39+U39)/2)/AS39*AL39,0)</f>
        <v>2.0322205510350297</v>
      </c>
      <c r="AW39">
        <f>U39*AA39/1000</f>
        <v>2.1318204456815439</v>
      </c>
      <c r="AX39">
        <f>(AU39-AW39)</f>
        <v>1.2046590023275474</v>
      </c>
      <c r="AY39">
        <f>1/(1.6/F39+1.37/N39)</f>
        <v>1.3631738041545394</v>
      </c>
      <c r="AZ39">
        <f>G39*AA39*0.001</f>
        <v>33.745978110368839</v>
      </c>
      <c r="BA39">
        <f>G39/S39</f>
        <v>0.98166654519310081</v>
      </c>
      <c r="BB39">
        <f>(1-AL39*AA39/AQ39/F39)*100</f>
        <v>81.149239874062758</v>
      </c>
      <c r="BC39">
        <f>(S39-E39/(N39/1.35))</f>
        <v>391.35883420105773</v>
      </c>
      <c r="BD39">
        <f>E39*BB39/100/BC39</f>
        <v>-1.5320977896369191E-3</v>
      </c>
    </row>
    <row r="40" spans="1:56" x14ac:dyDescent="0.25">
      <c r="A40" s="1" t="s">
        <v>1</v>
      </c>
      <c r="B40" s="1" t="s">
        <v>1716</v>
      </c>
      <c r="K40" s="1">
        <f t="shared" si="0"/>
        <v>2.72</v>
      </c>
    </row>
    <row r="41" spans="1:56" x14ac:dyDescent="0.25">
      <c r="A41" s="1" t="s">
        <v>1</v>
      </c>
      <c r="B41" s="1" t="s">
        <v>1715</v>
      </c>
      <c r="K41" s="1">
        <f t="shared" si="0"/>
        <v>2.72</v>
      </c>
    </row>
    <row r="42" spans="1:56" x14ac:dyDescent="0.25">
      <c r="A42" s="1">
        <v>9</v>
      </c>
      <c r="B42" s="1" t="s">
        <v>1714</v>
      </c>
      <c r="C42" s="1">
        <v>2066.0000251457095</v>
      </c>
      <c r="D42" s="1">
        <v>0</v>
      </c>
      <c r="E42">
        <f>(R42-S42*(1000-T42)/(1000-U42))*AK42</f>
        <v>-0.89052591406272397</v>
      </c>
      <c r="F42">
        <f>IF(AV42&lt;&gt;0,1/(1/AV42-1/N42),0)</f>
        <v>4.2108763124924238</v>
      </c>
      <c r="G42">
        <f>((AY42-AL42/2)*S42-E42)/(AY42+AL42/2)</f>
        <v>383.97040016785411</v>
      </c>
      <c r="H42">
        <f>AL42*1000</f>
        <v>27.799788221387075</v>
      </c>
      <c r="I42">
        <f>(AQ42-AW42)</f>
        <v>1.1152822176942254</v>
      </c>
      <c r="J42">
        <f>(P42+AP42*D42)</f>
        <v>25.616184234619141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26.261659622192383</v>
      </c>
      <c r="P42" s="1">
        <v>25.616184234619141</v>
      </c>
      <c r="Q42" s="1">
        <v>26.331636428833008</v>
      </c>
      <c r="R42" s="1">
        <v>399.93038940429688</v>
      </c>
      <c r="S42" s="1">
        <v>390.88668823242188</v>
      </c>
      <c r="T42" s="1">
        <v>0.26079660654067993</v>
      </c>
      <c r="U42" s="1">
        <v>24.836551666259766</v>
      </c>
      <c r="V42" s="1">
        <v>0.66894078254699707</v>
      </c>
      <c r="W42" s="1">
        <v>63.705513000488281</v>
      </c>
      <c r="X42" s="1">
        <v>300.04122924804688</v>
      </c>
      <c r="Y42" s="1">
        <v>999.45782470703125</v>
      </c>
      <c r="Z42" s="1">
        <v>2.6944200992584229</v>
      </c>
      <c r="AA42" s="1">
        <v>87.8985595703125</v>
      </c>
      <c r="AB42" s="1">
        <v>0.81345325708389282</v>
      </c>
      <c r="AC42" s="1">
        <v>0.63812065124511719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1.1030927545884073</v>
      </c>
      <c r="AL42">
        <f>(U42-T42)/(1000-U42)*AK42</f>
        <v>2.7799788221387074E-2</v>
      </c>
      <c r="AM42">
        <f>(P42+273.15)</f>
        <v>298.76618423461912</v>
      </c>
      <c r="AN42">
        <f>(O42+273.15)</f>
        <v>299.41165962219236</v>
      </c>
      <c r="AO42">
        <f>(Y42*AG42+Z42*AH42)*AI42</f>
        <v>159.91324837878528</v>
      </c>
      <c r="AP42">
        <f>((AO42+0.00000010773*(AN42^4-AM42^4))-AL42*44100)/(L42*51.4+0.00000043092*AM42^3)</f>
        <v>-8.7131136731470313</v>
      </c>
      <c r="AQ42">
        <f>0.61365*EXP(17.502*J42/(240.97+J42))</f>
        <v>3.2983793338521035</v>
      </c>
      <c r="AR42">
        <f>AQ42*1000/AA42</f>
        <v>37.524839428268884</v>
      </c>
      <c r="AS42">
        <f>(AR42-U42)</f>
        <v>12.688287762009118</v>
      </c>
      <c r="AT42">
        <f>IF(D42,P42,(O42+P42)/2)</f>
        <v>25.938921928405762</v>
      </c>
      <c r="AU42">
        <f>0.61365*EXP(17.502*AT42/(240.97+AT42))</f>
        <v>3.3620824564656138</v>
      </c>
      <c r="AV42">
        <f>IF(AS42&lt;&gt;0,(1000-(AR42+U42)/2)/AS42*AL42,0)</f>
        <v>2.1226639869580715</v>
      </c>
      <c r="AW42">
        <f>U42*AA42/1000</f>
        <v>2.183097116157878</v>
      </c>
      <c r="AX42">
        <f>(AU42-AW42)</f>
        <v>1.1789853403077357</v>
      </c>
      <c r="AY42">
        <f>1/(1.6/F42+1.37/N42)</f>
        <v>1.428498274419238</v>
      </c>
      <c r="AZ42">
        <f>G42*AA42*0.001</f>
        <v>33.750445092390855</v>
      </c>
      <c r="BA42">
        <f>G42/S42</f>
        <v>0.9823061560478229</v>
      </c>
      <c r="BB42">
        <f>(1-AL42*AA42/AQ42/F42)*100</f>
        <v>82.406584477584161</v>
      </c>
      <c r="BC42">
        <f>(S42-E42/(N42/1.35))</f>
        <v>391.16755557711917</v>
      </c>
      <c r="BD42">
        <f>E42*BB42/100/BC42</f>
        <v>-1.8760553609416038E-3</v>
      </c>
    </row>
    <row r="43" spans="1:56" x14ac:dyDescent="0.25">
      <c r="A43" s="1" t="s">
        <v>1</v>
      </c>
      <c r="B43" s="1" t="s">
        <v>1713</v>
      </c>
      <c r="K43" s="1">
        <f t="shared" si="0"/>
        <v>2.72</v>
      </c>
    </row>
    <row r="44" spans="1:56" x14ac:dyDescent="0.25">
      <c r="A44" s="1" t="s">
        <v>1</v>
      </c>
      <c r="B44" s="1" t="s">
        <v>1712</v>
      </c>
      <c r="K44" s="1">
        <f t="shared" si="0"/>
        <v>2.72</v>
      </c>
    </row>
    <row r="45" spans="1:56" x14ac:dyDescent="0.25">
      <c r="A45" s="1">
        <v>10</v>
      </c>
      <c r="B45" s="1" t="s">
        <v>1711</v>
      </c>
      <c r="C45" s="1">
        <v>2269.5000251345336</v>
      </c>
      <c r="D45" s="1">
        <v>0</v>
      </c>
      <c r="E45">
        <f>(R45-S45*(1000-T45)/(1000-U45))*AK45</f>
        <v>-1.0164423704951955</v>
      </c>
      <c r="F45">
        <f>IF(AV45&lt;&gt;0,1/(1/AV45-1/N45),0)</f>
        <v>4.6112699207345473</v>
      </c>
      <c r="G45">
        <f>((AY45-AL45/2)*S45-E45)/(AY45+AL45/2)</f>
        <v>384.19709282666923</v>
      </c>
      <c r="H45">
        <f>AL45*1000</f>
        <v>28.518701820855235</v>
      </c>
      <c r="I45">
        <f>(AQ45-AW45)</f>
        <v>1.0934408616770739</v>
      </c>
      <c r="J45">
        <f>(P45+AP45*D45)</f>
        <v>25.787364959716797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26.373771667480469</v>
      </c>
      <c r="P45" s="1">
        <v>25.787364959716797</v>
      </c>
      <c r="Q45" s="1">
        <v>26.430385589599609</v>
      </c>
      <c r="R45" s="1">
        <v>400.078125</v>
      </c>
      <c r="S45" s="1">
        <v>390.89141845703125</v>
      </c>
      <c r="T45" s="1">
        <v>0.26744392514228821</v>
      </c>
      <c r="U45" s="1">
        <v>25.468652725219727</v>
      </c>
      <c r="V45" s="1">
        <v>0.68144655227661133</v>
      </c>
      <c r="W45" s="1">
        <v>64.894073486328125</v>
      </c>
      <c r="X45" s="1">
        <v>299.96673583984375</v>
      </c>
      <c r="Y45" s="1">
        <v>1250.242431640625</v>
      </c>
      <c r="Z45" s="1">
        <v>2.4888145923614502</v>
      </c>
      <c r="AA45" s="1">
        <v>87.89605712890625</v>
      </c>
      <c r="AB45" s="1">
        <v>0.90075337886810303</v>
      </c>
      <c r="AC45" s="1">
        <v>0.6374664306640625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1.1028188817641311</v>
      </c>
      <c r="AL45">
        <f>(U45-T45)/(1000-U45)*AK45</f>
        <v>2.8518701820855235E-2</v>
      </c>
      <c r="AM45">
        <f>(P45+273.15)</f>
        <v>298.93736495971677</v>
      </c>
      <c r="AN45">
        <f>(O45+273.15)</f>
        <v>299.52377166748045</v>
      </c>
      <c r="AO45">
        <f>(Y45*AG45+Z45*AH45)*AI45</f>
        <v>200.03878459128464</v>
      </c>
      <c r="AP45">
        <f>((AO45+0.00000010773*(AN45^4-AM45^4))-AL45*44100)/(L45*51.4+0.00000043092*AM45^3)</f>
        <v>-8.6479188525390835</v>
      </c>
      <c r="AQ45">
        <f>0.61365*EXP(17.502*J45/(240.97+J45))</f>
        <v>3.3320350166092609</v>
      </c>
      <c r="AR45">
        <f>AQ45*1000/AA45</f>
        <v>37.908810991630467</v>
      </c>
      <c r="AS45">
        <f>(AR45-U45)</f>
        <v>12.440158266410741</v>
      </c>
      <c r="AT45">
        <f>IF(D45,P45,(O45+P45)/2)</f>
        <v>26.080568313598633</v>
      </c>
      <c r="AU45">
        <f>0.61365*EXP(17.502*AT45/(240.97+AT45))</f>
        <v>3.3903787214266834</v>
      </c>
      <c r="AV45">
        <f>IF(AS45&lt;&gt;0,(1000-(AR45+U45)/2)/AS45*AL45,0)</f>
        <v>2.2198254824832953</v>
      </c>
      <c r="AW45">
        <f>U45*AA45/1000</f>
        <v>2.2385941549321871</v>
      </c>
      <c r="AX45">
        <f>(AU45-AW45)</f>
        <v>1.1517845664944963</v>
      </c>
      <c r="AY45">
        <f>1/(1.6/F45+1.37/N45)</f>
        <v>1.4991527530454773</v>
      </c>
      <c r="AZ45">
        <f>G45*AA45*0.001</f>
        <v>33.769409619852617</v>
      </c>
      <c r="BA45">
        <f>G45/S45</f>
        <v>0.98287420671247638</v>
      </c>
      <c r="BB45">
        <f>(1-AL45*AA45/AQ45/F45)*100</f>
        <v>83.685677429729921</v>
      </c>
      <c r="BC45">
        <f>(S45-E45/(N45/1.35))</f>
        <v>391.21199921176344</v>
      </c>
      <c r="BD45">
        <f>E45*BB45/100/BC45</f>
        <v>-2.1743113328465927E-3</v>
      </c>
    </row>
    <row r="46" spans="1:56" x14ac:dyDescent="0.25">
      <c r="A46" s="1" t="s">
        <v>1</v>
      </c>
      <c r="B46" s="1" t="s">
        <v>1710</v>
      </c>
      <c r="K46" s="1">
        <f t="shared" si="0"/>
        <v>2.72</v>
      </c>
    </row>
    <row r="47" spans="1:56" x14ac:dyDescent="0.25">
      <c r="A47" s="1" t="s">
        <v>1</v>
      </c>
      <c r="B47" s="1" t="s">
        <v>1709</v>
      </c>
      <c r="K47" s="1">
        <f t="shared" si="0"/>
        <v>2.72</v>
      </c>
    </row>
    <row r="48" spans="1:56" x14ac:dyDescent="0.25">
      <c r="A48" s="1">
        <v>11</v>
      </c>
      <c r="B48" s="1" t="s">
        <v>1708</v>
      </c>
      <c r="C48" s="1">
        <v>2472.5000251345336</v>
      </c>
      <c r="D48" s="1">
        <v>0</v>
      </c>
      <c r="E48">
        <f>(R48-S48*(1000-T48)/(1000-U48))*AK48</f>
        <v>-0.99476958385034686</v>
      </c>
      <c r="F48">
        <f>IF(AV48&lt;&gt;0,1/(1/AV48-1/N48),0)</f>
        <v>5.2374669271160226</v>
      </c>
      <c r="G48">
        <f>((AY48-AL48/2)*S48-E48)/(AY48+AL48/2)</f>
        <v>384.00911444394217</v>
      </c>
      <c r="H48">
        <f>AL48*1000</f>
        <v>29.518654043107457</v>
      </c>
      <c r="I48">
        <f>(AQ48-AW48)</f>
        <v>1.0658832880236235</v>
      </c>
      <c r="J48">
        <f>(P48+AP48*D48)</f>
        <v>26.033653259277344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26.501789093017578</v>
      </c>
      <c r="P48" s="1">
        <v>26.033653259277344</v>
      </c>
      <c r="Q48" s="1">
        <v>26.540782928466797</v>
      </c>
      <c r="R48" s="1">
        <v>400.09011840820313</v>
      </c>
      <c r="S48" s="1">
        <v>390.5380859375</v>
      </c>
      <c r="T48" s="1">
        <v>0.27489134669303894</v>
      </c>
      <c r="U48" s="1">
        <v>26.338363647460938</v>
      </c>
      <c r="V48" s="1">
        <v>0.69517266750335693</v>
      </c>
      <c r="W48" s="1">
        <v>66.607078552246094</v>
      </c>
      <c r="X48" s="1">
        <v>299.94473266601563</v>
      </c>
      <c r="Y48" s="1">
        <v>1600.1080322265625</v>
      </c>
      <c r="Z48" s="1">
        <v>2.7636892795562744</v>
      </c>
      <c r="AA48" s="1">
        <v>87.898414611816406</v>
      </c>
      <c r="AB48" s="1">
        <v>1.0295848846435547</v>
      </c>
      <c r="AC48" s="1">
        <v>0.62994366884231567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1.1027379877427042</v>
      </c>
      <c r="AL48">
        <f>(U48-T48)/(1000-U48)*AK48</f>
        <v>2.9518654043107457E-2</v>
      </c>
      <c r="AM48">
        <f>(P48+273.15)</f>
        <v>299.18365325927732</v>
      </c>
      <c r="AN48">
        <f>(O48+273.15)</f>
        <v>299.65178909301756</v>
      </c>
      <c r="AO48">
        <f>(Y48*AG48+Z48*AH48)*AI48</f>
        <v>256.01727943381775</v>
      </c>
      <c r="AP48">
        <f>((AO48+0.00000010773*(AN48^4-AM48^4))-AL48*44100)/(L48*51.4+0.00000043092*AM48^3)</f>
        <v>-8.5592973742094802</v>
      </c>
      <c r="AQ48">
        <f>0.61365*EXP(17.502*J48/(240.97+J48))</f>
        <v>3.3809836961049382</v>
      </c>
      <c r="AR48">
        <f>AQ48*1000/AA48</f>
        <v>38.464672099449039</v>
      </c>
      <c r="AS48">
        <f>(AR48-U48)</f>
        <v>12.126308451988102</v>
      </c>
      <c r="AT48">
        <f>IF(D48,P48,(O48+P48)/2)</f>
        <v>26.267721176147461</v>
      </c>
      <c r="AU48">
        <f>0.61365*EXP(17.502*AT48/(240.97+AT48))</f>
        <v>3.4280845027779439</v>
      </c>
      <c r="AV48">
        <f>IF(AS48&lt;&gt;0,(1000-(AR48+U48)/2)/AS48*AL48,0)</f>
        <v>2.3553915818335152</v>
      </c>
      <c r="AW48">
        <f>U48*AA48/1000</f>
        <v>2.3151004080813147</v>
      </c>
      <c r="AX48">
        <f>(AU48-AW48)</f>
        <v>1.1129840946966292</v>
      </c>
      <c r="AY48">
        <f>1/(1.6/F48+1.37/N48)</f>
        <v>1.5985712068901727</v>
      </c>
      <c r="AZ48">
        <f>G48*AA48*0.001</f>
        <v>33.753792356110083</v>
      </c>
      <c r="BA48">
        <f>G48/S48</f>
        <v>0.98328211324668935</v>
      </c>
      <c r="BB48">
        <f>(1-AL48*AA48/AQ48/F48)*100</f>
        <v>85.347449628387452</v>
      </c>
      <c r="BC48">
        <f>(S48-E48/(N48/1.35))</f>
        <v>390.85183120553722</v>
      </c>
      <c r="BD48">
        <f>E48*BB48/100/BC48</f>
        <v>-2.1722054285290659E-3</v>
      </c>
    </row>
    <row r="49" spans="1:56" x14ac:dyDescent="0.25">
      <c r="A49" s="1" t="s">
        <v>1</v>
      </c>
      <c r="B49" s="1" t="s">
        <v>1707</v>
      </c>
      <c r="K49" s="1">
        <f t="shared" si="0"/>
        <v>2.72</v>
      </c>
    </row>
    <row r="50" spans="1:56" x14ac:dyDescent="0.25">
      <c r="A50" s="1" t="s">
        <v>1</v>
      </c>
      <c r="B50" s="1" t="s">
        <v>1702</v>
      </c>
      <c r="K50" s="1">
        <f t="shared" si="0"/>
        <v>2.72</v>
      </c>
    </row>
    <row r="51" spans="1:56" x14ac:dyDescent="0.25">
      <c r="A51" s="1">
        <v>12</v>
      </c>
      <c r="B51" s="1" t="s">
        <v>1706</v>
      </c>
      <c r="C51" s="1">
        <v>2675.5000251345336</v>
      </c>
      <c r="D51" s="1">
        <v>0</v>
      </c>
      <c r="E51">
        <f>(R51-S51*(1000-T51)/(1000-U51))*AK51</f>
        <v>-1.2789217020813977</v>
      </c>
      <c r="F51">
        <f>IF(AV51&lt;&gt;0,1/(1/AV51-1/N51),0)</f>
        <v>6.4660159570055145</v>
      </c>
      <c r="G51">
        <f>((AY51-AL51/2)*S51-E51)/(AY51+AL51/2)</f>
        <v>384.26640833049169</v>
      </c>
      <c r="H51">
        <f>AL51*1000</f>
        <v>30.702086776355006</v>
      </c>
      <c r="I51">
        <f>(AQ51-AW51)</f>
        <v>1.0132212720790021</v>
      </c>
      <c r="J51">
        <f>(P51+AP51*D51)</f>
        <v>26.219284057617188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26.639019012451172</v>
      </c>
      <c r="P51" s="1">
        <v>26.219284057617188</v>
      </c>
      <c r="Q51" s="1">
        <v>26.651603698730469</v>
      </c>
      <c r="R51" s="1">
        <v>399.99423217773438</v>
      </c>
      <c r="S51" s="1">
        <v>390.28848266601563</v>
      </c>
      <c r="T51" s="1">
        <v>0.28171119093894958</v>
      </c>
      <c r="U51" s="1">
        <v>27.359512329101563</v>
      </c>
      <c r="V51" s="1">
        <v>0.70674437284469604</v>
      </c>
      <c r="W51" s="1">
        <v>68.638313293457031</v>
      </c>
      <c r="X51" s="1">
        <v>299.96856689453125</v>
      </c>
      <c r="Y51" s="1">
        <v>1998.934814453125</v>
      </c>
      <c r="Z51" s="1">
        <v>2.6489436626434326</v>
      </c>
      <c r="AA51" s="1">
        <v>87.906158447265625</v>
      </c>
      <c r="AB51" s="1">
        <v>1.1931606531143188</v>
      </c>
      <c r="AC51" s="1">
        <v>0.62069332599639893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1.1028256135828352</v>
      </c>
      <c r="AL51">
        <f>(U51-T51)/(1000-U51)*AK51</f>
        <v>3.0702086776355008E-2</v>
      </c>
      <c r="AM51">
        <f>(P51+273.15)</f>
        <v>299.36928405761716</v>
      </c>
      <c r="AN51">
        <f>(O51+273.15)</f>
        <v>299.78901901245115</v>
      </c>
      <c r="AO51">
        <f>(Y51*AG51+Z51*AH51)*AI51</f>
        <v>319.82956316375203</v>
      </c>
      <c r="AP51">
        <f>((AO51+0.00000010773*(AN51^4-AM51^4))-AL51*44100)/(L51*51.4+0.00000043092*AM51^3)</f>
        <v>-8.4667154599735159</v>
      </c>
      <c r="AQ51">
        <f>0.61365*EXP(17.502*J51/(240.97+J51))</f>
        <v>3.4182908979209214</v>
      </c>
      <c r="AR51">
        <f>AQ51*1000/AA51</f>
        <v>38.88568171218099</v>
      </c>
      <c r="AS51">
        <f>(AR51-U51)</f>
        <v>11.526169383079427</v>
      </c>
      <c r="AT51">
        <f>IF(D51,P51,(O51+P51)/2)</f>
        <v>26.42915153503418</v>
      </c>
      <c r="AU51">
        <f>0.61365*EXP(17.502*AT51/(240.97+AT51))</f>
        <v>3.4609015961248657</v>
      </c>
      <c r="AV51">
        <f>IF(AS51&lt;&gt;0,(1000-(AR51+U51)/2)/AS51*AL51,0)</f>
        <v>2.5754570266811494</v>
      </c>
      <c r="AW51">
        <f>U51*AA51/1000</f>
        <v>2.4050696258419193</v>
      </c>
      <c r="AX51">
        <f>(AU51-AW51)</f>
        <v>1.0558319702829464</v>
      </c>
      <c r="AY51">
        <f>1/(1.6/F51+1.37/N51)</f>
        <v>1.7620679262518433</v>
      </c>
      <c r="AZ51">
        <f>G51*AA51*0.001</f>
        <v>33.779383776661874</v>
      </c>
      <c r="BA51">
        <f>G51/S51</f>
        <v>0.98457019716700878</v>
      </c>
      <c r="BB51">
        <f>(1-AL51*AA51/AQ51/F51)*100</f>
        <v>87.789276258899207</v>
      </c>
      <c r="BC51">
        <f>(S51-E51/(N51/1.35))</f>
        <v>390.69184806714202</v>
      </c>
      <c r="BD51">
        <f>E51*BB51/100/BC51</f>
        <v>-2.8737638415795757E-3</v>
      </c>
    </row>
    <row r="52" spans="1:56" x14ac:dyDescent="0.25">
      <c r="A52" s="1" t="s">
        <v>1</v>
      </c>
      <c r="B52" s="1" t="s">
        <v>1705</v>
      </c>
      <c r="K52" s="2">
        <v>5.74</v>
      </c>
    </row>
    <row r="53" spans="1:56" x14ac:dyDescent="0.25">
      <c r="A53" s="1" t="s">
        <v>1</v>
      </c>
      <c r="B53" s="1" t="s">
        <v>1704</v>
      </c>
      <c r="K53" s="2">
        <v>5.74</v>
      </c>
    </row>
    <row r="54" spans="1:56" x14ac:dyDescent="0.25">
      <c r="A54" s="1" t="s">
        <v>1</v>
      </c>
      <c r="B54" s="1" t="s">
        <v>1703</v>
      </c>
      <c r="K54" s="2">
        <v>5.74</v>
      </c>
    </row>
    <row r="55" spans="1:56" x14ac:dyDescent="0.25">
      <c r="A55" s="1" t="s">
        <v>1</v>
      </c>
      <c r="B55" s="1" t="s">
        <v>1702</v>
      </c>
      <c r="K55" s="2">
        <v>5.74</v>
      </c>
    </row>
    <row r="56" spans="1:56" x14ac:dyDescent="0.25">
      <c r="K56" s="2">
        <v>5.74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66FD-845F-44E1-9E09-3A7C6AE3BD1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5472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5471</v>
      </c>
    </row>
    <row r="12" spans="1:56" x14ac:dyDescent="0.25">
      <c r="A12" s="1" t="s">
        <v>1</v>
      </c>
      <c r="B12" s="1" t="s">
        <v>5470</v>
      </c>
    </row>
    <row r="13" spans="1:56" x14ac:dyDescent="0.25">
      <c r="A13" s="1" t="s">
        <v>1</v>
      </c>
      <c r="B13" s="1" t="s">
        <v>5469</v>
      </c>
    </row>
    <row r="14" spans="1:56" x14ac:dyDescent="0.25">
      <c r="A14" s="1" t="s">
        <v>1</v>
      </c>
      <c r="B14" s="1" t="s">
        <v>5468</v>
      </c>
    </row>
    <row r="15" spans="1:56" x14ac:dyDescent="0.25">
      <c r="A15" s="1" t="s">
        <v>1</v>
      </c>
      <c r="B15" s="1" t="s">
        <v>5467</v>
      </c>
    </row>
    <row r="16" spans="1:56" x14ac:dyDescent="0.25">
      <c r="A16" s="1" t="s">
        <v>1</v>
      </c>
      <c r="B16" s="1" t="s">
        <v>5466</v>
      </c>
    </row>
    <row r="17" spans="1:56" x14ac:dyDescent="0.25">
      <c r="A17" s="1" t="s">
        <v>1</v>
      </c>
      <c r="B17" s="1" t="s">
        <v>5465</v>
      </c>
    </row>
    <row r="18" spans="1:56" x14ac:dyDescent="0.25">
      <c r="A18" s="1">
        <v>1</v>
      </c>
      <c r="B18" s="1" t="s">
        <v>5464</v>
      </c>
      <c r="C18" s="1">
        <v>237.00000947713852</v>
      </c>
      <c r="D18" s="1">
        <v>0</v>
      </c>
      <c r="E18">
        <f>(R18-S18*(1000-T18)/(1000-U18))*AK18</f>
        <v>-1.582390529318481</v>
      </c>
      <c r="F18">
        <f>IF(AV18&lt;&gt;0,1/(1/AV18-1/N18),0)</f>
        <v>3.7061614840547583</v>
      </c>
      <c r="G18">
        <f>((AY18-AL18/2)*S18-E18)/(AY18+AL18/2)</f>
        <v>388.93755142159785</v>
      </c>
      <c r="H18">
        <f>AL18*1000</f>
        <v>21.127674783856154</v>
      </c>
      <c r="I18">
        <f>(AQ18-AW18)</f>
        <v>0.908658227502539</v>
      </c>
      <c r="J18">
        <f>(P18+AP18*D18)</f>
        <v>25.002716064453125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26.559846878051758</v>
      </c>
      <c r="P18" s="1">
        <v>25.002716064453125</v>
      </c>
      <c r="Q18" s="1">
        <v>26.690061569213867</v>
      </c>
      <c r="R18" s="1">
        <v>400.06411743164063</v>
      </c>
      <c r="S18" s="1">
        <v>393.96551513671875</v>
      </c>
      <c r="T18" s="1">
        <v>7.1469020843505859</v>
      </c>
      <c r="U18" s="1">
        <v>25.768121719360352</v>
      </c>
      <c r="V18" s="1">
        <v>18.064203262329102</v>
      </c>
      <c r="W18" s="1">
        <v>65.130401611328125</v>
      </c>
      <c r="X18" s="1">
        <v>300.659423828125</v>
      </c>
      <c r="Y18" s="1">
        <v>-8.5161961615085602E-2</v>
      </c>
      <c r="Z18" s="1">
        <v>7.7756509780883789</v>
      </c>
      <c r="AA18" s="1">
        <v>88.152885437011719</v>
      </c>
      <c r="AB18" s="1">
        <v>26.659273147583008</v>
      </c>
      <c r="AC18" s="1">
        <v>2.6837513446807861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1.1053655287798712</v>
      </c>
      <c r="AL18">
        <f>(U18-T18)/(1000-U18)*AK18</f>
        <v>2.1127674783856153E-2</v>
      </c>
      <c r="AM18">
        <f>(P18+273.15)</f>
        <v>298.1527160644531</v>
      </c>
      <c r="AN18">
        <f>(O18+273.15)</f>
        <v>299.70984687805174</v>
      </c>
      <c r="AO18">
        <f>(Y18*AG18+Z18*AH18)*AI18</f>
        <v>-1.3625913553850788E-2</v>
      </c>
      <c r="AP18">
        <f>((AO18+0.00000010773*(AN18^4-AM18^4))-AL18*44100)/(L18*51.4+0.00000043092*AM18^3)</f>
        <v>-7.5257242859624114</v>
      </c>
      <c r="AQ18">
        <f>0.61365*EXP(17.502*J18/(240.97+J18))</f>
        <v>3.1801925093562855</v>
      </c>
      <c r="AR18">
        <f>AQ18*1000/AA18</f>
        <v>36.075875379356049</v>
      </c>
      <c r="AS18">
        <f>(AR18-U18)</f>
        <v>10.307753659995697</v>
      </c>
      <c r="AT18">
        <f>IF(D18,P18,(O18+P18)/2)</f>
        <v>25.781281471252441</v>
      </c>
      <c r="AU18">
        <f>0.61365*EXP(17.502*AT18/(240.97+AT18))</f>
        <v>3.330833826695538</v>
      </c>
      <c r="AV18">
        <f>IF(AS18&lt;&gt;0,(1000-(AR18+U18)/2)/AS18*AL18,0)</f>
        <v>1.9863071557772352</v>
      </c>
      <c r="AW18">
        <f>U18*AA18/1000</f>
        <v>2.2715342818537465</v>
      </c>
      <c r="AX18">
        <f>(AU18-AW18)</f>
        <v>1.0592995448417915</v>
      </c>
      <c r="AY18">
        <f>1/(1.6/F18+1.37/N18)</f>
        <v>1.3301747065779423</v>
      </c>
      <c r="AZ18">
        <f>G18*AA18*0.001</f>
        <v>34.285967412619968</v>
      </c>
      <c r="BA18">
        <f>G18/S18</f>
        <v>0.98723755374026567</v>
      </c>
      <c r="BB18">
        <f>(1-AL18*AA18/AQ18/F18)*100</f>
        <v>84.198057149342006</v>
      </c>
      <c r="BC18">
        <f>(S18-E18/(N18/1.35))</f>
        <v>394.46459306272345</v>
      </c>
      <c r="BD18">
        <f>E18*BB18/100/BC18</f>
        <v>-3.3775961281003884E-3</v>
      </c>
    </row>
    <row r="19" spans="1:56" x14ac:dyDescent="0.25">
      <c r="A19" s="1" t="s">
        <v>1</v>
      </c>
      <c r="B19" s="1" t="s">
        <v>5463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5462</v>
      </c>
      <c r="K20" s="1">
        <f t="shared" si="0"/>
        <v>2.72</v>
      </c>
    </row>
    <row r="21" spans="1:56" x14ac:dyDescent="0.25">
      <c r="A21" s="1">
        <v>2</v>
      </c>
      <c r="B21" s="1" t="s">
        <v>5461</v>
      </c>
      <c r="C21" s="1">
        <v>440.00000947713852</v>
      </c>
      <c r="D21" s="1">
        <v>0</v>
      </c>
      <c r="E21">
        <f>(R21-S21*(1000-T21)/(1000-U21))*AK21</f>
        <v>-0.3760059399024635</v>
      </c>
      <c r="F21">
        <f>IF(AV21&lt;&gt;0,1/(1/AV21-1/N21),0)</f>
        <v>3.6805832517295753</v>
      </c>
      <c r="G21">
        <f>((AY21-AL21/2)*S21-E21)/(AY21+AL21/2)</f>
        <v>387.10892639750983</v>
      </c>
      <c r="H21">
        <f>AL21*1000</f>
        <v>20.733884332871209</v>
      </c>
      <c r="I21">
        <f>(AQ21-AW21)</f>
        <v>0.89552221720316671</v>
      </c>
      <c r="J21">
        <f>(P21+AP21*D21)</f>
        <v>24.774564743041992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26.530601501464844</v>
      </c>
      <c r="P21" s="1">
        <v>24.774564743041992</v>
      </c>
      <c r="Q21" s="1">
        <v>26.687812805175781</v>
      </c>
      <c r="R21" s="1">
        <v>399.95947265625</v>
      </c>
      <c r="S21" s="1">
        <v>392.92874145507813</v>
      </c>
      <c r="T21" s="1">
        <v>7.1447181701660156</v>
      </c>
      <c r="U21" s="1">
        <v>25.426668167114258</v>
      </c>
      <c r="V21" s="1">
        <v>18.09173583984375</v>
      </c>
      <c r="W21" s="1">
        <v>64.384986877441406</v>
      </c>
      <c r="X21" s="1">
        <v>300.63641357421875</v>
      </c>
      <c r="Y21" s="1">
        <v>25.937829971313477</v>
      </c>
      <c r="Z21" s="1">
        <v>7.953913688659668</v>
      </c>
      <c r="AA21" s="1">
        <v>88.162155151367188</v>
      </c>
      <c r="AB21" s="1">
        <v>26.661947250366211</v>
      </c>
      <c r="AC21" s="1">
        <v>2.6739993095397949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1.1052809322581569</v>
      </c>
      <c r="AL21">
        <f>(U21-T21)/(1000-U21)*AK21</f>
        <v>2.0733884332871211E-2</v>
      </c>
      <c r="AM21">
        <f>(P21+273.15)</f>
        <v>297.92456474304197</v>
      </c>
      <c r="AN21">
        <f>(O21+273.15)</f>
        <v>299.68060150146482</v>
      </c>
      <c r="AO21">
        <f>(Y21*AG21+Z21*AH21)*AI21</f>
        <v>4.1500527026492477</v>
      </c>
      <c r="AP21">
        <f>((AO21+0.00000010773*(AN21^4-AM21^4))-AL21*44100)/(L21*51.4+0.00000043092*AM21^3)</f>
        <v>-7.3313566966795021</v>
      </c>
      <c r="AQ21">
        <f>0.61365*EXP(17.502*J21/(240.97+J21))</f>
        <v>3.1371920811346232</v>
      </c>
      <c r="AR21">
        <f>AQ21*1000/AA21</f>
        <v>35.584339740201699</v>
      </c>
      <c r="AS21">
        <f>(AR21-U21)</f>
        <v>10.157671573087441</v>
      </c>
      <c r="AT21">
        <f>IF(D21,P21,(O21+P21)/2)</f>
        <v>25.652583122253418</v>
      </c>
      <c r="AU21">
        <f>0.61365*EXP(17.502*AT21/(240.97+AT21))</f>
        <v>3.3055107186071093</v>
      </c>
      <c r="AV21">
        <f>IF(AS21&lt;&gt;0,(1000-(AR21+U21)/2)/AS21*AL21,0)</f>
        <v>1.9789364715864968</v>
      </c>
      <c r="AW21">
        <f>U21*AA21/1000</f>
        <v>2.2416698639314565</v>
      </c>
      <c r="AX21">
        <f>(AU21-AW21)</f>
        <v>1.0638408546756528</v>
      </c>
      <c r="AY21">
        <f>1/(1.6/F21+1.37/N21)</f>
        <v>1.3248873673982862</v>
      </c>
      <c r="AZ21">
        <f>G21*AA21*0.001</f>
        <v>34.128357229536441</v>
      </c>
      <c r="BA21">
        <f>G21/S21</f>
        <v>0.98518862469562141</v>
      </c>
      <c r="BB21">
        <f>(1-AL21*AA21/AQ21/F21)*100</f>
        <v>84.169117923365562</v>
      </c>
      <c r="BC21">
        <f>(S21-E21/(N21/1.35))</f>
        <v>393.04733181641757</v>
      </c>
      <c r="BD21">
        <f>E21*BB21/100/BC21</f>
        <v>-8.0519789179788587E-4</v>
      </c>
    </row>
    <row r="22" spans="1:56" x14ac:dyDescent="0.25">
      <c r="A22" s="1" t="s">
        <v>1</v>
      </c>
      <c r="B22" s="1" t="s">
        <v>5460</v>
      </c>
      <c r="K22" s="1">
        <f t="shared" si="0"/>
        <v>2.72</v>
      </c>
    </row>
    <row r="23" spans="1:56" x14ac:dyDescent="0.25">
      <c r="A23" s="1" t="s">
        <v>1</v>
      </c>
      <c r="B23" s="1" t="s">
        <v>5459</v>
      </c>
      <c r="K23" s="1">
        <f t="shared" si="0"/>
        <v>2.72</v>
      </c>
    </row>
    <row r="24" spans="1:56" x14ac:dyDescent="0.25">
      <c r="A24" s="1">
        <v>3</v>
      </c>
      <c r="B24" s="1" t="s">
        <v>5458</v>
      </c>
      <c r="C24" s="1">
        <v>643.00000947713852</v>
      </c>
      <c r="D24" s="1">
        <v>0</v>
      </c>
      <c r="E24">
        <f>(R24-S24*(1000-T24)/(1000-U24))*AK24</f>
        <v>0.33597223436353452</v>
      </c>
      <c r="F24">
        <f>IF(AV24&lt;&gt;0,1/(1/AV24-1/N24),0)</f>
        <v>3.7055944842605757</v>
      </c>
      <c r="G24">
        <f>((AY24-AL24/2)*S24-E24)/(AY24+AL24/2)</f>
        <v>386.22597776112809</v>
      </c>
      <c r="H24">
        <f>AL24*1000</f>
        <v>20.558533419512116</v>
      </c>
      <c r="I24">
        <f>(AQ24-AW24)</f>
        <v>0.88495728653523686</v>
      </c>
      <c r="J24">
        <f>(P24+AP24*D24)</f>
        <v>24.641647338867188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26.487285614013672</v>
      </c>
      <c r="P24" s="1">
        <v>24.641647338867188</v>
      </c>
      <c r="Q24" s="1">
        <v>26.660303115844727</v>
      </c>
      <c r="R24" s="1">
        <v>400.10317993164063</v>
      </c>
      <c r="S24" s="1">
        <v>392.49688720703125</v>
      </c>
      <c r="T24" s="1">
        <v>7.1296372413635254</v>
      </c>
      <c r="U24" s="1">
        <v>25.264217376708984</v>
      </c>
      <c r="V24" s="1">
        <v>18.100278854370117</v>
      </c>
      <c r="W24" s="1">
        <v>64.13922119140625</v>
      </c>
      <c r="X24" s="1">
        <v>300.56640625</v>
      </c>
      <c r="Y24" s="1">
        <v>49.846214294433594</v>
      </c>
      <c r="Z24" s="1">
        <v>7.8769035339355469</v>
      </c>
      <c r="AA24" s="1">
        <v>88.164947509765625</v>
      </c>
      <c r="AB24" s="1">
        <v>26.637395858764648</v>
      </c>
      <c r="AC24" s="1">
        <v>2.6690061092376709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1.1050235523897056</v>
      </c>
      <c r="AL24">
        <f>(U24-T24)/(1000-U24)*AK24</f>
        <v>2.0558533419512116E-2</v>
      </c>
      <c r="AM24">
        <f>(P24+273.15)</f>
        <v>297.79164733886716</v>
      </c>
      <c r="AN24">
        <f>(O24+273.15)</f>
        <v>299.63728561401365</v>
      </c>
      <c r="AO24">
        <f>(Y24*AG24+Z24*AH24)*AI24</f>
        <v>7.9753941088454212</v>
      </c>
      <c r="AP24">
        <f>((AO24+0.00000010773*(AN24^4-AM24^4))-AL24*44100)/(L24*51.4+0.00000043092*AM24^3)</f>
        <v>-7.2287253316252267</v>
      </c>
      <c r="AQ24">
        <f>0.61365*EXP(17.502*J24/(240.97+J24))</f>
        <v>3.1123756854280931</v>
      </c>
      <c r="AR24">
        <f>AQ24*1000/AA24</f>
        <v>35.30173581834606</v>
      </c>
      <c r="AS24">
        <f>(AR24-U24)</f>
        <v>10.037518441637076</v>
      </c>
      <c r="AT24">
        <f>IF(D24,P24,(O24+P24)/2)</f>
        <v>25.56446647644043</v>
      </c>
      <c r="AU24">
        <f>0.61365*EXP(17.502*AT24/(240.97+AT24))</f>
        <v>3.2882697443407771</v>
      </c>
      <c r="AV24">
        <f>IF(AS24&lt;&gt;0,(1000-(AR24+U24)/2)/AS24*AL24,0)</f>
        <v>1.9861442794856847</v>
      </c>
      <c r="AW24">
        <f>U24*AA24/1000</f>
        <v>2.2274183988928562</v>
      </c>
      <c r="AX24">
        <f>(AU24-AW24)</f>
        <v>1.0608513454479209</v>
      </c>
      <c r="AY24">
        <f>1/(1.6/F24+1.37/N24)</f>
        <v>1.330057837433078</v>
      </c>
      <c r="AZ24">
        <f>G24*AA24*0.001</f>
        <v>34.051593056217769</v>
      </c>
      <c r="BA24">
        <f>G24/S24</f>
        <v>0.98402303393913182</v>
      </c>
      <c r="BB24">
        <f>(1-AL24*AA24/AQ24/F24)*100</f>
        <v>84.284139021919628</v>
      </c>
      <c r="BC24">
        <f>(S24-E24/(N24/1.35))</f>
        <v>392.3909232728351</v>
      </c>
      <c r="BD24">
        <f>E24*BB24/100/BC24</f>
        <v>7.216561043873025E-4</v>
      </c>
    </row>
    <row r="25" spans="1:56" x14ac:dyDescent="0.25">
      <c r="A25" s="1" t="s">
        <v>1</v>
      </c>
      <c r="B25" s="1" t="s">
        <v>5457</v>
      </c>
      <c r="K25" s="1">
        <f t="shared" si="0"/>
        <v>2.72</v>
      </c>
    </row>
    <row r="26" spans="1:56" x14ac:dyDescent="0.25">
      <c r="A26" s="1" t="s">
        <v>1</v>
      </c>
      <c r="B26" s="1" t="s">
        <v>5456</v>
      </c>
      <c r="K26" s="1">
        <f t="shared" si="0"/>
        <v>2.72</v>
      </c>
    </row>
    <row r="27" spans="1:56" x14ac:dyDescent="0.25">
      <c r="A27" s="1">
        <v>4</v>
      </c>
      <c r="B27" s="1" t="s">
        <v>5455</v>
      </c>
      <c r="C27" s="1">
        <v>846.00000947713852</v>
      </c>
      <c r="D27" s="1">
        <v>0</v>
      </c>
      <c r="E27">
        <f>(R27-S27*(1000-T27)/(1000-U27))*AK27</f>
        <v>0.85971131705484582</v>
      </c>
      <c r="F27">
        <f>IF(AV27&lt;&gt;0,1/(1/AV27-1/N27),0)</f>
        <v>3.7949300537486614</v>
      </c>
      <c r="G27">
        <f>((AY27-AL27/2)*S27-E27)/(AY27+AL27/2)</f>
        <v>385.19137738651642</v>
      </c>
      <c r="H27">
        <f>AL27*1000</f>
        <v>20.612305272438185</v>
      </c>
      <c r="I27">
        <f>(AQ27-AW27)</f>
        <v>0.87619453097970457</v>
      </c>
      <c r="J27">
        <f>(P27+AP27*D27)</f>
        <v>24.602262496948242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26.459487915039063</v>
      </c>
      <c r="P27" s="1">
        <v>24.602262496948242</v>
      </c>
      <c r="Q27" s="1">
        <v>26.632648468017578</v>
      </c>
      <c r="R27" s="1">
        <v>399.852294921875</v>
      </c>
      <c r="S27" s="1">
        <v>391.76800537109375</v>
      </c>
      <c r="T27" s="1">
        <v>7.099675178527832</v>
      </c>
      <c r="U27" s="1">
        <v>25.278125762939453</v>
      </c>
      <c r="V27" s="1">
        <v>18.055532455444336</v>
      </c>
      <c r="W27" s="1">
        <v>64.286041259765625</v>
      </c>
      <c r="X27" s="1">
        <v>300.62100219726563</v>
      </c>
      <c r="Y27" s="1">
        <v>100.64534759521484</v>
      </c>
      <c r="Z27" s="1">
        <v>7.9261355400085449</v>
      </c>
      <c r="AA27" s="1">
        <v>88.173500061035156</v>
      </c>
      <c r="AB27" s="1">
        <v>26.70074462890625</v>
      </c>
      <c r="AC27" s="1">
        <v>2.6686034202575684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1.1052242727840647</v>
      </c>
      <c r="AL27">
        <f>(U27-T27)/(1000-U27)*AK27</f>
        <v>2.0612305272438184E-2</v>
      </c>
      <c r="AM27">
        <f>(P27+273.15)</f>
        <v>297.75226249694822</v>
      </c>
      <c r="AN27">
        <f>(O27+273.15)</f>
        <v>299.60948791503904</v>
      </c>
      <c r="AO27">
        <f>(Y27*AG27+Z27*AH27)*AI27</f>
        <v>16.103255255298563</v>
      </c>
      <c r="AP27">
        <f>((AO27+0.00000010773*(AN27^4-AM27^4))-AL27*44100)/(L27*51.4+0.00000043092*AM27^3)</f>
        <v>-7.1805314407739598</v>
      </c>
      <c r="AQ27">
        <f>0.61365*EXP(17.502*J27/(240.97+J27))</f>
        <v>3.1050553544811006</v>
      </c>
      <c r="AR27">
        <f>AQ27*1000/AA27</f>
        <v>35.215289767693577</v>
      </c>
      <c r="AS27">
        <f>(AR27-U27)</f>
        <v>9.9371640047541234</v>
      </c>
      <c r="AT27">
        <f>IF(D27,P27,(O27+P27)/2)</f>
        <v>25.530875205993652</v>
      </c>
      <c r="AU27">
        <f>0.61365*EXP(17.502*AT27/(240.97+AT27))</f>
        <v>3.2817179616065597</v>
      </c>
      <c r="AV27">
        <f>IF(AS27&lt;&gt;0,(1000-(AR27+U27)/2)/AS27*AL27,0)</f>
        <v>2.011524705532707</v>
      </c>
      <c r="AW27">
        <f>U27*AA27/1000</f>
        <v>2.228860823501396</v>
      </c>
      <c r="AX27">
        <f>(AU27-AW27)</f>
        <v>1.0528571381051637</v>
      </c>
      <c r="AY27">
        <f>1/(1.6/F27+1.37/N27)</f>
        <v>1.3482856759864599</v>
      </c>
      <c r="AZ27">
        <f>G27*AA27*0.001</f>
        <v>33.963671937500223</v>
      </c>
      <c r="BA27">
        <f>G27/S27</f>
        <v>0.98321295283327759</v>
      </c>
      <c r="BB27">
        <f>(1-AL27*AA27/AQ27/F27)*100</f>
        <v>84.576195070915745</v>
      </c>
      <c r="BC27">
        <f>(S27-E27/(N27/1.35))</f>
        <v>391.49685679359101</v>
      </c>
      <c r="BD27">
        <f>E27*BB27/100/BC27</f>
        <v>1.8572591527660728E-3</v>
      </c>
    </row>
    <row r="28" spans="1:56" x14ac:dyDescent="0.25">
      <c r="A28" s="1" t="s">
        <v>1</v>
      </c>
      <c r="B28" s="1" t="s">
        <v>5454</v>
      </c>
      <c r="K28" s="1">
        <f t="shared" si="0"/>
        <v>2.72</v>
      </c>
    </row>
    <row r="29" spans="1:56" x14ac:dyDescent="0.25">
      <c r="A29" s="1" t="s">
        <v>1</v>
      </c>
      <c r="B29" s="1" t="s">
        <v>5453</v>
      </c>
      <c r="K29" s="1">
        <f t="shared" si="0"/>
        <v>2.72</v>
      </c>
    </row>
    <row r="30" spans="1:56" x14ac:dyDescent="0.25">
      <c r="A30" s="1">
        <v>5</v>
      </c>
      <c r="B30" s="1" t="s">
        <v>5452</v>
      </c>
      <c r="C30" s="1">
        <v>1049.0000094771385</v>
      </c>
      <c r="D30" s="1">
        <v>0</v>
      </c>
      <c r="E30">
        <f>(R30-S30*(1000-T30)/(1000-U30))*AK30</f>
        <v>1.297699840524225</v>
      </c>
      <c r="F30">
        <f>IF(AV30&lt;&gt;0,1/(1/AV30-1/N30),0)</f>
        <v>3.8703994672397841</v>
      </c>
      <c r="G30">
        <f>((AY30-AL30/2)*S30-E30)/(AY30+AL30/2)</f>
        <v>384.30452229110273</v>
      </c>
      <c r="H30">
        <f>AL30*1000</f>
        <v>20.748438987618073</v>
      </c>
      <c r="I30">
        <f>(AQ30-AW30)</f>
        <v>0.8728465884995007</v>
      </c>
      <c r="J30">
        <f>(P30+AP30*D30)</f>
        <v>24.619169235229492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26.449029922485352</v>
      </c>
      <c r="P30" s="1">
        <v>24.619169235229492</v>
      </c>
      <c r="Q30" s="1">
        <v>26.621301651000977</v>
      </c>
      <c r="R30" s="1">
        <v>399.675048828125</v>
      </c>
      <c r="S30" s="1">
        <v>391.15689086914063</v>
      </c>
      <c r="T30" s="1">
        <v>7.0520071983337402</v>
      </c>
      <c r="U30" s="1">
        <v>25.350862503051758</v>
      </c>
      <c r="V30" s="1">
        <v>17.945972442626953</v>
      </c>
      <c r="W30" s="1">
        <v>64.512954711914063</v>
      </c>
      <c r="X30" s="1">
        <v>300.5928955078125</v>
      </c>
      <c r="Y30" s="1">
        <v>149.81051635742188</v>
      </c>
      <c r="Z30" s="1">
        <v>7.8731403350830078</v>
      </c>
      <c r="AA30" s="1">
        <v>88.176460266113281</v>
      </c>
      <c r="AB30" s="1">
        <v>26.745599746704102</v>
      </c>
      <c r="AC30" s="1">
        <v>2.6745367050170898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1.1051209393669574</v>
      </c>
      <c r="AL30">
        <f>(U30-T30)/(1000-U30)*AK30</f>
        <v>2.0748438987618072E-2</v>
      </c>
      <c r="AM30">
        <f>(P30+273.15)</f>
        <v>297.76916923522947</v>
      </c>
      <c r="AN30">
        <f>(O30+273.15)</f>
        <v>299.59902992248533</v>
      </c>
      <c r="AO30">
        <f>(Y30*AG30+Z30*AH30)*AI30</f>
        <v>23.969682081423343</v>
      </c>
      <c r="AP30">
        <f>((AO30+0.00000010773*(AN30^4-AM30^4))-AL30*44100)/(L30*51.4+0.00000043092*AM30^3)</f>
        <v>-7.1676521737553172</v>
      </c>
      <c r="AQ30">
        <f>0.61365*EXP(17.502*J30/(240.97+J30))</f>
        <v>3.1081959087115449</v>
      </c>
      <c r="AR30">
        <f>AQ30*1000/AA30</f>
        <v>35.249724238545362</v>
      </c>
      <c r="AS30">
        <f>(AR30-U30)</f>
        <v>9.8988617354936039</v>
      </c>
      <c r="AT30">
        <f>IF(D30,P30,(O30+P30)/2)</f>
        <v>25.534099578857422</v>
      </c>
      <c r="AU30">
        <f>0.61365*EXP(17.502*AT30/(240.97+AT30))</f>
        <v>3.2823463616583317</v>
      </c>
      <c r="AV30">
        <f>IF(AS30&lt;&gt;0,(1000-(AR30+U30)/2)/AS30*AL30,0)</f>
        <v>2.0325321978349526</v>
      </c>
      <c r="AW30">
        <f>U30*AA30/1000</f>
        <v>2.2353493202120442</v>
      </c>
      <c r="AX30">
        <f>(AU30-AW30)</f>
        <v>1.0469970414462875</v>
      </c>
      <c r="AY30">
        <f>1/(1.6/F30+1.37/N30)</f>
        <v>1.3633981656461105</v>
      </c>
      <c r="AZ30">
        <f>G30*AA30*0.001</f>
        <v>33.88661243988907</v>
      </c>
      <c r="BA30">
        <f>G30/S30</f>
        <v>0.98248178994670887</v>
      </c>
      <c r="BB30">
        <f>(1-AL30*AA30/AQ30/F30)*100</f>
        <v>84.791936647826191</v>
      </c>
      <c r="BC30">
        <f>(S30-E30/(N30/1.35))</f>
        <v>390.74760293864199</v>
      </c>
      <c r="BD30">
        <f>E30*BB30/100/BC30</f>
        <v>2.8159989168993738E-3</v>
      </c>
    </row>
    <row r="31" spans="1:56" x14ac:dyDescent="0.25">
      <c r="A31" s="1" t="s">
        <v>1</v>
      </c>
      <c r="B31" s="1" t="s">
        <v>5451</v>
      </c>
      <c r="K31" s="1">
        <f t="shared" si="0"/>
        <v>2.72</v>
      </c>
    </row>
    <row r="32" spans="1:56" x14ac:dyDescent="0.25">
      <c r="A32" s="1" t="s">
        <v>1</v>
      </c>
      <c r="B32" s="1" t="s">
        <v>5450</v>
      </c>
      <c r="K32" s="1">
        <f t="shared" si="0"/>
        <v>2.72</v>
      </c>
    </row>
    <row r="33" spans="1:56" x14ac:dyDescent="0.25">
      <c r="A33" s="1">
        <v>6</v>
      </c>
      <c r="B33" s="1" t="s">
        <v>5449</v>
      </c>
      <c r="C33" s="1">
        <v>1252.0000094771385</v>
      </c>
      <c r="D33" s="1">
        <v>0</v>
      </c>
      <c r="E33">
        <f>(R33-S33*(1000-T33)/(1000-U33))*AK33</f>
        <v>1.8003339573148351</v>
      </c>
      <c r="F33">
        <f>IF(AV33&lt;&gt;0,1/(1/AV33-1/N33),0)</f>
        <v>4.1236736248830459</v>
      </c>
      <c r="G33">
        <f>((AY33-AL33/2)*S33-E33)/(AY33+AL33/2)</f>
        <v>384.14579506903237</v>
      </c>
      <c r="H33">
        <f>AL33*1000</f>
        <v>21.156434819081483</v>
      </c>
      <c r="I33">
        <f>(AQ33-AW33)</f>
        <v>0.86107668202854981</v>
      </c>
      <c r="J33">
        <f>(P33+AP33*D33)</f>
        <v>24.697250366210938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26.454763412475586</v>
      </c>
      <c r="P33" s="1">
        <v>24.697250366210938</v>
      </c>
      <c r="Q33" s="1">
        <v>26.625558853149414</v>
      </c>
      <c r="R33" s="1">
        <v>400.34603881835938</v>
      </c>
      <c r="S33" s="1">
        <v>391.22821044921875</v>
      </c>
      <c r="T33" s="1">
        <v>6.9987893104553223</v>
      </c>
      <c r="U33" s="1">
        <v>25.649850845336914</v>
      </c>
      <c r="V33" s="1">
        <v>17.804101943969727</v>
      </c>
      <c r="W33" s="1">
        <v>65.250221252441406</v>
      </c>
      <c r="X33" s="1">
        <v>300.62347412109375</v>
      </c>
      <c r="Y33" s="1">
        <v>299.84573364257813</v>
      </c>
      <c r="Z33" s="1">
        <v>7.9818735122680664</v>
      </c>
      <c r="AA33" s="1">
        <v>88.174369812011719</v>
      </c>
      <c r="AB33" s="1">
        <v>26.779829025268555</v>
      </c>
      <c r="AC33" s="1">
        <v>2.6813309192657471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1.105233360739315</v>
      </c>
      <c r="AL33">
        <f>(U33-T33)/(1000-U33)*AK33</f>
        <v>2.1156434819081481E-2</v>
      </c>
      <c r="AM33">
        <f>(P33+273.15)</f>
        <v>297.84725036621091</v>
      </c>
      <c r="AN33">
        <f>(O33+273.15)</f>
        <v>299.60476341247556</v>
      </c>
      <c r="AO33">
        <f>(Y33*AG33+Z33*AH33)*AI33</f>
        <v>47.975316310480594</v>
      </c>
      <c r="AP33">
        <f>((AO33+0.00000010773*(AN33^4-AM33^4))-AL33*44100)/(L33*51.4+0.00000043092*AM33^3)</f>
        <v>-7.1243628958071596</v>
      </c>
      <c r="AQ33">
        <f>0.61365*EXP(17.502*J33/(240.97+J33))</f>
        <v>3.1227361160882281</v>
      </c>
      <c r="AR33">
        <f>AQ33*1000/AA33</f>
        <v>35.415462823787912</v>
      </c>
      <c r="AS33">
        <f>(AR33-U33)</f>
        <v>9.7656119784509983</v>
      </c>
      <c r="AT33">
        <f>IF(D33,P33,(O33+P33)/2)</f>
        <v>25.576006889343262</v>
      </c>
      <c r="AU33">
        <f>0.61365*EXP(17.502*AT33/(240.97+AT33))</f>
        <v>3.2905232707759482</v>
      </c>
      <c r="AV33">
        <f>IF(AS33&lt;&gt;0,(1000-(AR33+U33)/2)/AS33*AL33,0)</f>
        <v>2.1002752003833978</v>
      </c>
      <c r="AW33">
        <f>U33*AA33/1000</f>
        <v>2.2616594340596783</v>
      </c>
      <c r="AX33">
        <f>(AU33-AW33)</f>
        <v>1.0288638367162699</v>
      </c>
      <c r="AY33">
        <f>1/(1.6/F33+1.37/N33)</f>
        <v>1.4122877894702299</v>
      </c>
      <c r="AZ33">
        <f>G33*AA33*0.001</f>
        <v>33.871813396146131</v>
      </c>
      <c r="BA33">
        <f>G33/S33</f>
        <v>0.98189697166251344</v>
      </c>
      <c r="BB33">
        <f>(1-AL33*AA33/AQ33/F33)*100</f>
        <v>85.51343973006675</v>
      </c>
      <c r="BC33">
        <f>(S33-E33/(N33/1.35))</f>
        <v>390.66039427433338</v>
      </c>
      <c r="BD33">
        <f>E33*BB33/100/BC33</f>
        <v>3.9408333071185228E-3</v>
      </c>
    </row>
    <row r="34" spans="1:56" x14ac:dyDescent="0.25">
      <c r="A34" s="1" t="s">
        <v>1</v>
      </c>
      <c r="B34" s="1" t="s">
        <v>5448</v>
      </c>
      <c r="K34" s="1">
        <f t="shared" si="0"/>
        <v>2.72</v>
      </c>
    </row>
    <row r="35" spans="1:56" x14ac:dyDescent="0.25">
      <c r="A35" s="1" t="s">
        <v>1</v>
      </c>
      <c r="B35" s="1" t="s">
        <v>5447</v>
      </c>
      <c r="K35" s="1">
        <f t="shared" si="0"/>
        <v>2.72</v>
      </c>
    </row>
    <row r="36" spans="1:56" x14ac:dyDescent="0.25">
      <c r="A36" s="1">
        <v>7</v>
      </c>
      <c r="B36" s="1" t="s">
        <v>5446</v>
      </c>
      <c r="C36" s="1">
        <v>1455.0000094771385</v>
      </c>
      <c r="D36" s="1">
        <v>0</v>
      </c>
      <c r="E36">
        <f>(R36-S36*(1000-T36)/(1000-U36))*AK36</f>
        <v>1.8518603524073716</v>
      </c>
      <c r="F36">
        <f>IF(AV36&lt;&gt;0,1/(1/AV36-1/N36),0)</f>
        <v>4.4639739383153278</v>
      </c>
      <c r="G36">
        <f>((AY36-AL36/2)*S36-E36)/(AY36+AL36/2)</f>
        <v>383.64234285847135</v>
      </c>
      <c r="H36">
        <f>AL36*1000</f>
        <v>21.770733586951021</v>
      </c>
      <c r="I36">
        <f>(AQ36-AW36)</f>
        <v>0.85131009195873553</v>
      </c>
      <c r="J36">
        <f>(P36+AP36*D36)</f>
        <v>24.87208366394043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26.482902526855469</v>
      </c>
      <c r="P36" s="1">
        <v>24.87208366394043</v>
      </c>
      <c r="Q36" s="1">
        <v>26.644346237182617</v>
      </c>
      <c r="R36" s="1">
        <v>399.98748779296875</v>
      </c>
      <c r="S36" s="1">
        <v>390.61721801757813</v>
      </c>
      <c r="T36" s="1">
        <v>6.9480495452880859</v>
      </c>
      <c r="U36" s="1">
        <v>26.132001876831055</v>
      </c>
      <c r="V36" s="1">
        <v>17.64592170715332</v>
      </c>
      <c r="W36" s="1">
        <v>66.367301940917969</v>
      </c>
      <c r="X36" s="1">
        <v>300.61038208007813</v>
      </c>
      <c r="Y36" s="1">
        <v>500.3753662109375</v>
      </c>
      <c r="Z36" s="1">
        <v>7.6985039710998535</v>
      </c>
      <c r="AA36" s="1">
        <v>88.175376892089844</v>
      </c>
      <c r="AB36" s="1">
        <v>26.765529632568359</v>
      </c>
      <c r="AC36" s="1">
        <v>2.6912415027618408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1.1051852282355812</v>
      </c>
      <c r="AL36">
        <f>(U36-T36)/(1000-U36)*AK36</f>
        <v>2.1770733586951019E-2</v>
      </c>
      <c r="AM36">
        <f>(P36+273.15)</f>
        <v>298.02208366394041</v>
      </c>
      <c r="AN36">
        <f>(O36+273.15)</f>
        <v>299.63290252685545</v>
      </c>
      <c r="AO36">
        <f>(Y36*AG36+Z36*AH36)*AI36</f>
        <v>80.060056804268243</v>
      </c>
      <c r="AP36">
        <f>((AO36+0.00000010773*(AN36^4-AM36^4))-AL36*44100)/(L36*51.4+0.00000043092*AM36^3)</f>
        <v>-7.0957756517738195</v>
      </c>
      <c r="AQ36">
        <f>0.61365*EXP(17.502*J36/(240.97+J36))</f>
        <v>3.1555092063931127</v>
      </c>
      <c r="AR36">
        <f>AQ36*1000/AA36</f>
        <v>35.786739083121418</v>
      </c>
      <c r="AS36">
        <f>(AR36-U36)</f>
        <v>9.6547372062903634</v>
      </c>
      <c r="AT36">
        <f>IF(D36,P36,(O36+P36)/2)</f>
        <v>25.677493095397949</v>
      </c>
      <c r="AU36">
        <f>0.61365*EXP(17.502*AT36/(240.97+AT36))</f>
        <v>3.3103989186435667</v>
      </c>
      <c r="AV36">
        <f>IF(AS36&lt;&gt;0,(1000-(AR36+U36)/2)/AS36*AL36,0)</f>
        <v>2.1851164800701737</v>
      </c>
      <c r="AW36">
        <f>U36*AA36/1000</f>
        <v>2.3041991144343772</v>
      </c>
      <c r="AX36">
        <f>(AU36-AW36)</f>
        <v>1.0061998042091895</v>
      </c>
      <c r="AY36">
        <f>1/(1.6/F36+1.37/N36)</f>
        <v>1.4738557223459865</v>
      </c>
      <c r="AZ36">
        <f>G36*AA36*0.001</f>
        <v>33.827808173310061</v>
      </c>
      <c r="BA36">
        <f>G36/S36</f>
        <v>0.98214396386696678</v>
      </c>
      <c r="BB36">
        <f>(1-AL36*AA36/AQ36/F36)*100</f>
        <v>86.372089085480624</v>
      </c>
      <c r="BC36">
        <f>(S36-E36/(N36/1.35))</f>
        <v>390.03315067970811</v>
      </c>
      <c r="BD36">
        <f>E36*BB36/100/BC36</f>
        <v>4.1009090394818221E-3</v>
      </c>
    </row>
    <row r="37" spans="1:56" x14ac:dyDescent="0.25">
      <c r="A37" s="1" t="s">
        <v>1</v>
      </c>
      <c r="B37" s="1" t="s">
        <v>5445</v>
      </c>
      <c r="K37" s="1">
        <f t="shared" si="0"/>
        <v>2.72</v>
      </c>
    </row>
    <row r="38" spans="1:56" x14ac:dyDescent="0.25">
      <c r="A38" s="1" t="s">
        <v>1</v>
      </c>
      <c r="B38" s="1" t="s">
        <v>5444</v>
      </c>
      <c r="K38" s="1">
        <f t="shared" si="0"/>
        <v>2.72</v>
      </c>
    </row>
    <row r="39" spans="1:56" x14ac:dyDescent="0.25">
      <c r="A39" s="1">
        <v>8</v>
      </c>
      <c r="B39" s="1" t="s">
        <v>5443</v>
      </c>
      <c r="C39" s="1">
        <v>1658.0000094771385</v>
      </c>
      <c r="D39" s="1">
        <v>0</v>
      </c>
      <c r="E39">
        <f>(R39-S39*(1000-T39)/(1000-U39))*AK39</f>
        <v>1.6753350706623451</v>
      </c>
      <c r="F39">
        <f>IF(AV39&lt;&gt;0,1/(1/AV39-1/N39),0)</f>
        <v>5.0547911468771147</v>
      </c>
      <c r="G39">
        <f>((AY39-AL39/2)*S39-E39)/(AY39+AL39/2)</f>
        <v>383.88936913747682</v>
      </c>
      <c r="H39">
        <f>AL39*1000</f>
        <v>22.58981382378715</v>
      </c>
      <c r="I39">
        <f>(AQ39-AW39)</f>
        <v>0.83233698320760263</v>
      </c>
      <c r="J39">
        <f>(P39+AP39*D39)</f>
        <v>25.077552795410156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26.527603149414063</v>
      </c>
      <c r="P39" s="1">
        <v>25.077552795410156</v>
      </c>
      <c r="Q39" s="1">
        <v>26.676111221313477</v>
      </c>
      <c r="R39" s="1">
        <v>400.0228271484375</v>
      </c>
      <c r="S39" s="1">
        <v>390.524169921875</v>
      </c>
      <c r="T39" s="1">
        <v>6.8946723937988281</v>
      </c>
      <c r="U39" s="1">
        <v>26.788057327270508</v>
      </c>
      <c r="V39" s="1">
        <v>17.46446418762207</v>
      </c>
      <c r="W39" s="1">
        <v>67.855155944824219</v>
      </c>
      <c r="X39" s="1">
        <v>300.593994140625</v>
      </c>
      <c r="Y39" s="1">
        <v>750.5875244140625</v>
      </c>
      <c r="Z39" s="1">
        <v>8.0031328201293945</v>
      </c>
      <c r="AA39" s="1">
        <v>88.176307678222656</v>
      </c>
      <c r="AB39" s="1">
        <v>26.825912475585938</v>
      </c>
      <c r="AC39" s="1">
        <v>2.7079079151153564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1.10512497845818</v>
      </c>
      <c r="AL39">
        <f>(U39-T39)/(1000-U39)*AK39</f>
        <v>2.258981382378715E-2</v>
      </c>
      <c r="AM39">
        <f>(P39+273.15)</f>
        <v>298.22755279541013</v>
      </c>
      <c r="AN39">
        <f>(O39+273.15)</f>
        <v>299.67760314941404</v>
      </c>
      <c r="AO39">
        <f>(Y39*AG39+Z39*AH39)*AI39</f>
        <v>120.09400122193983</v>
      </c>
      <c r="AP39">
        <f>((AO39+0.00000010773*(AN39^4-AM39^4))-AL39*44100)/(L39*51.4+0.00000043092*AM39^3)</f>
        <v>-7.0772285346447532</v>
      </c>
      <c r="AQ39">
        <f>0.61365*EXP(17.502*J39/(240.97+J39))</f>
        <v>3.1944089681988737</v>
      </c>
      <c r="AR39">
        <f>AQ39*1000/AA39</f>
        <v>36.227520207084069</v>
      </c>
      <c r="AS39">
        <f>(AR39-U39)</f>
        <v>9.4394628798135614</v>
      </c>
      <c r="AT39">
        <f>IF(D39,P39,(O39+P39)/2)</f>
        <v>25.802577972412109</v>
      </c>
      <c r="AU39">
        <f>0.61365*EXP(17.502*AT39/(240.97+AT39))</f>
        <v>3.3350404951355412</v>
      </c>
      <c r="AV39">
        <f>IF(AS39&lt;&gt;0,(1000-(AR39+U39)/2)/AS39*AL39,0)</f>
        <v>2.3177228429303929</v>
      </c>
      <c r="AW39">
        <f>U39*AA39/1000</f>
        <v>2.362071984991271</v>
      </c>
      <c r="AX39">
        <f>(AU39-AW39)</f>
        <v>0.97296851014427022</v>
      </c>
      <c r="AY39">
        <f>1/(1.6/F39+1.37/N39)</f>
        <v>1.570848054723184</v>
      </c>
      <c r="AZ39">
        <f>G39*AA39*0.001</f>
        <v>33.849947127464951</v>
      </c>
      <c r="BA39">
        <f>G39/S39</f>
        <v>0.98301052458359883</v>
      </c>
      <c r="BB39">
        <f>(1-AL39*AA39/AQ39/F39)*100</f>
        <v>87.664100341996161</v>
      </c>
      <c r="BC39">
        <f>(S39-E39/(N39/1.35))</f>
        <v>389.99577776018202</v>
      </c>
      <c r="BD39">
        <f>E39*BB39/100/BC39</f>
        <v>3.7658546609015088E-3</v>
      </c>
    </row>
    <row r="40" spans="1:56" x14ac:dyDescent="0.25">
      <c r="A40" s="1" t="s">
        <v>1</v>
      </c>
      <c r="B40" s="1" t="s">
        <v>5442</v>
      </c>
      <c r="K40" s="1">
        <f t="shared" si="0"/>
        <v>2.72</v>
      </c>
    </row>
    <row r="41" spans="1:56" x14ac:dyDescent="0.25">
      <c r="A41" s="1" t="s">
        <v>1</v>
      </c>
      <c r="B41" s="1" t="s">
        <v>5441</v>
      </c>
      <c r="K41" s="1">
        <f t="shared" si="0"/>
        <v>2.72</v>
      </c>
    </row>
    <row r="42" spans="1:56" x14ac:dyDescent="0.25">
      <c r="A42" s="1">
        <v>9</v>
      </c>
      <c r="B42" s="1" t="s">
        <v>5440</v>
      </c>
      <c r="C42" s="1">
        <v>1861.0000094771385</v>
      </c>
      <c r="D42" s="1">
        <v>0</v>
      </c>
      <c r="E42">
        <f>(R42-S42*(1000-T42)/(1000-U42))*AK42</f>
        <v>2.1906554904501081</v>
      </c>
      <c r="F42">
        <f>IF(AV42&lt;&gt;0,1/(1/AV42-1/N42),0)</f>
        <v>5.8076189279205348</v>
      </c>
      <c r="G42">
        <f>((AY42-AL42/2)*S42-E42)/(AY42+AL42/2)</f>
        <v>383.15410356097033</v>
      </c>
      <c r="H42">
        <f>AL42*1000</f>
        <v>23.463846657178429</v>
      </c>
      <c r="I42">
        <f>(AQ42-AW42)</f>
        <v>0.81265254932576525</v>
      </c>
      <c r="J42">
        <f>(P42+AP42*D42)</f>
        <v>25.297389984130859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26.587316513061523</v>
      </c>
      <c r="P42" s="1">
        <v>25.297389984130859</v>
      </c>
      <c r="Q42" s="1">
        <v>26.726940155029297</v>
      </c>
      <c r="R42" s="1">
        <v>400.11746215820313</v>
      </c>
      <c r="S42" s="1">
        <v>389.85995483398438</v>
      </c>
      <c r="T42" s="1">
        <v>6.8450832366943359</v>
      </c>
      <c r="U42" s="1">
        <v>27.488845825195313</v>
      </c>
      <c r="V42" s="1">
        <v>17.277769088745117</v>
      </c>
      <c r="W42" s="1">
        <v>69.384979248046875</v>
      </c>
      <c r="X42" s="1">
        <v>300.65875244140625</v>
      </c>
      <c r="Y42" s="1">
        <v>999.773681640625</v>
      </c>
      <c r="Z42" s="1">
        <v>8.0323314666748047</v>
      </c>
      <c r="AA42" s="1">
        <v>88.175392150878906</v>
      </c>
      <c r="AB42" s="1">
        <v>26.955280303955078</v>
      </c>
      <c r="AC42" s="1">
        <v>2.7299833297729492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1.1053630604463462</v>
      </c>
      <c r="AL42">
        <f>(U42-T42)/(1000-U42)*AK42</f>
        <v>2.346384665717843E-2</v>
      </c>
      <c r="AM42">
        <f>(P42+273.15)</f>
        <v>298.44738998413084</v>
      </c>
      <c r="AN42">
        <f>(O42+273.15)</f>
        <v>299.7373165130615</v>
      </c>
      <c r="AO42">
        <f>(Y42*AG42+Z42*AH42)*AI42</f>
        <v>159.96378548703069</v>
      </c>
      <c r="AP42">
        <f>((AO42+0.00000010773*(AN42^4-AM42^4))-AL42*44100)/(L42*51.4+0.00000043092*AM42^3)</f>
        <v>-7.0798532870231128</v>
      </c>
      <c r="AQ42">
        <f>0.61365*EXP(17.502*J42/(240.97+J42))</f>
        <v>3.2364923097374123</v>
      </c>
      <c r="AR42">
        <f>AQ42*1000/AA42</f>
        <v>36.705164908134201</v>
      </c>
      <c r="AS42">
        <f>(AR42-U42)</f>
        <v>9.2163190829388881</v>
      </c>
      <c r="AT42">
        <f>IF(D42,P42,(O42+P42)/2)</f>
        <v>25.942353248596191</v>
      </c>
      <c r="AU42">
        <f>0.61365*EXP(17.502*AT42/(240.97+AT42))</f>
        <v>3.3627654751880729</v>
      </c>
      <c r="AV42">
        <f>IF(AS42&lt;&gt;0,(1000-(AR42+U42)/2)/AS42*AL42,0)</f>
        <v>2.4641863243582933</v>
      </c>
      <c r="AW42">
        <f>U42*AA42/1000</f>
        <v>2.4238397604116471</v>
      </c>
      <c r="AX42">
        <f>(AU42-AW42)</f>
        <v>0.93892571477642583</v>
      </c>
      <c r="AY42">
        <f>1/(1.6/F42+1.37/N42)</f>
        <v>1.679070515740877</v>
      </c>
      <c r="AZ42">
        <f>G42*AA42*0.001</f>
        <v>33.784763335707034</v>
      </c>
      <c r="BA42">
        <f>G42/S42</f>
        <v>0.98279933296593736</v>
      </c>
      <c r="BB42">
        <f>(1-AL42*AA42/AQ42/F42)*100</f>
        <v>88.992874450948705</v>
      </c>
      <c r="BC42">
        <f>(S42-E42/(N42/1.35))</f>
        <v>389.1690332324531</v>
      </c>
      <c r="BD42">
        <f>E42*BB42/100/BC42</f>
        <v>5.0094615033375849E-3</v>
      </c>
    </row>
    <row r="43" spans="1:56" x14ac:dyDescent="0.25">
      <c r="A43" s="1" t="s">
        <v>1</v>
      </c>
      <c r="B43" s="1" t="s">
        <v>5439</v>
      </c>
      <c r="K43" s="1">
        <f t="shared" si="0"/>
        <v>2.72</v>
      </c>
    </row>
    <row r="44" spans="1:56" x14ac:dyDescent="0.25">
      <c r="A44" s="1" t="s">
        <v>1</v>
      </c>
      <c r="B44" s="1" t="s">
        <v>5438</v>
      </c>
      <c r="K44" s="1">
        <f t="shared" si="0"/>
        <v>2.72</v>
      </c>
    </row>
    <row r="45" spans="1:56" x14ac:dyDescent="0.25">
      <c r="A45" s="1">
        <v>10</v>
      </c>
      <c r="B45" s="1" t="s">
        <v>5437</v>
      </c>
      <c r="C45" s="1">
        <v>2065.0000094771385</v>
      </c>
      <c r="D45" s="1">
        <v>0</v>
      </c>
      <c r="E45">
        <f>(R45-S45*(1000-T45)/(1000-U45))*AK45</f>
        <v>1.8511227098688892</v>
      </c>
      <c r="F45">
        <f>IF(AV45&lt;&gt;0,1/(1/AV45-1/N45),0)</f>
        <v>6.7200771483164585</v>
      </c>
      <c r="G45">
        <f>((AY45-AL45/2)*S45-E45)/(AY45+AL45/2)</f>
        <v>383.64676608108255</v>
      </c>
      <c r="H45">
        <f>AL45*1000</f>
        <v>24.401237571646917</v>
      </c>
      <c r="I45">
        <f>(AQ45-AW45)</f>
        <v>0.79590669586605856</v>
      </c>
      <c r="J45">
        <f>(P45+AP45*D45)</f>
        <v>25.559658050537109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26.667377471923828</v>
      </c>
      <c r="P45" s="1">
        <v>25.559658050537109</v>
      </c>
      <c r="Q45" s="1">
        <v>26.79046630859375</v>
      </c>
      <c r="R45" s="1">
        <v>400.23251342773438</v>
      </c>
      <c r="S45" s="1">
        <v>389.94808959960938</v>
      </c>
      <c r="T45" s="1">
        <v>6.799527645111084</v>
      </c>
      <c r="U45" s="1">
        <v>28.254297256469727</v>
      </c>
      <c r="V45" s="1">
        <v>17.082668304443359</v>
      </c>
      <c r="W45" s="1">
        <v>70.984169006347656</v>
      </c>
      <c r="X45" s="1">
        <v>300.61422729492188</v>
      </c>
      <c r="Y45" s="1">
        <v>1251.2381591796875</v>
      </c>
      <c r="Z45" s="1">
        <v>7.9214663505554199</v>
      </c>
      <c r="AA45" s="1">
        <v>88.178604125976563</v>
      </c>
      <c r="AB45" s="1">
        <v>27.020647048950195</v>
      </c>
      <c r="AC45" s="1">
        <v>2.7502942085266113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1.1051993650548595</v>
      </c>
      <c r="AL45">
        <f>(U45-T45)/(1000-U45)*AK45</f>
        <v>2.4401237571646917E-2</v>
      </c>
      <c r="AM45">
        <f>(P45+273.15)</f>
        <v>298.70965805053709</v>
      </c>
      <c r="AN45">
        <f>(O45+273.15)</f>
        <v>299.81737747192381</v>
      </c>
      <c r="AO45">
        <f>(Y45*AG45+Z45*AH45)*AI45</f>
        <v>200.19810099397364</v>
      </c>
      <c r="AP45">
        <f>((AO45+0.00000010773*(AN45^4-AM45^4))-AL45*44100)/(L45*51.4+0.00000043092*AM45^3)</f>
        <v>-7.1042954150256525</v>
      </c>
      <c r="AQ45">
        <f>0.61365*EXP(17.502*J45/(240.97+J45))</f>
        <v>3.2873311885019683</v>
      </c>
      <c r="AR45">
        <f>AQ45*1000/AA45</f>
        <v>37.280372274951361</v>
      </c>
      <c r="AS45">
        <f>(AR45-U45)</f>
        <v>9.0260750184816345</v>
      </c>
      <c r="AT45">
        <f>IF(D45,P45,(O45+P45)/2)</f>
        <v>26.113517761230469</v>
      </c>
      <c r="AU45">
        <f>0.61365*EXP(17.502*AT45/(240.97+AT45))</f>
        <v>3.3969906713239437</v>
      </c>
      <c r="AV45">
        <f>IF(AS45&lt;&gt;0,(1000-(AR45+U45)/2)/AS45*AL45,0)</f>
        <v>2.6148324718233287</v>
      </c>
      <c r="AW45">
        <f>U45*AA45/1000</f>
        <v>2.4914244926359097</v>
      </c>
      <c r="AX45">
        <f>(AU45-AW45)</f>
        <v>0.90556617868803402</v>
      </c>
      <c r="AY45">
        <f>1/(1.6/F45+1.37/N45)</f>
        <v>1.791601177992304</v>
      </c>
      <c r="AZ45">
        <f>G45*AA45*0.001</f>
        <v>33.829436310474911</v>
      </c>
      <c r="BA45">
        <f>G45/S45</f>
        <v>0.98384060933598394</v>
      </c>
      <c r="BB45">
        <f>(1-AL45*AA45/AQ45/F45)*100</f>
        <v>90.26003595086739</v>
      </c>
      <c r="BC45">
        <f>(S45-E45/(N45/1.35))</f>
        <v>389.36425491044486</v>
      </c>
      <c r="BD45">
        <f>E45*BB45/100/BC45</f>
        <v>4.2911592483152452E-3</v>
      </c>
    </row>
    <row r="46" spans="1:56" x14ac:dyDescent="0.25">
      <c r="A46" s="1" t="s">
        <v>1</v>
      </c>
      <c r="B46" s="1" t="s">
        <v>5436</v>
      </c>
      <c r="K46" s="1">
        <f t="shared" si="0"/>
        <v>2.72</v>
      </c>
    </row>
    <row r="47" spans="1:56" x14ac:dyDescent="0.25">
      <c r="A47" s="1" t="s">
        <v>1</v>
      </c>
      <c r="B47" s="1" t="s">
        <v>5435</v>
      </c>
      <c r="K47" s="1">
        <f t="shared" si="0"/>
        <v>2.72</v>
      </c>
    </row>
    <row r="48" spans="1:56" x14ac:dyDescent="0.25">
      <c r="A48" s="1">
        <v>11</v>
      </c>
      <c r="B48" s="1" t="s">
        <v>5434</v>
      </c>
      <c r="C48" s="1">
        <v>2268.5000094659626</v>
      </c>
      <c r="D48" s="1">
        <v>0</v>
      </c>
      <c r="E48">
        <f>(R48-S48*(1000-T48)/(1000-U48))*AK48</f>
        <v>2.0259629396616905</v>
      </c>
      <c r="F48">
        <f>IF(AV48&lt;&gt;0,1/(1/AV48-1/N48),0)</f>
        <v>8.4719280974418663</v>
      </c>
      <c r="G48">
        <f>((AY48-AL48/2)*S48-E48)/(AY48+AL48/2)</f>
        <v>382.91240941748981</v>
      </c>
      <c r="H48">
        <f>AL48*1000</f>
        <v>25.695145897227682</v>
      </c>
      <c r="I48">
        <f>(AQ48-AW48)</f>
        <v>0.7699500071366816</v>
      </c>
      <c r="J48">
        <f>(P48+AP48*D48)</f>
        <v>25.908718109130859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26.762493133544922</v>
      </c>
      <c r="P48" s="1">
        <v>25.908718109130859</v>
      </c>
      <c r="Q48" s="1">
        <v>26.861848831176758</v>
      </c>
      <c r="R48" s="1">
        <v>399.86599731445313</v>
      </c>
      <c r="S48" s="1">
        <v>388.99053955078125</v>
      </c>
      <c r="T48" s="1">
        <v>6.7632846832275391</v>
      </c>
      <c r="U48" s="1">
        <v>29.327793121337891</v>
      </c>
      <c r="V48" s="1">
        <v>16.897027969360352</v>
      </c>
      <c r="W48" s="1">
        <v>73.270980834960938</v>
      </c>
      <c r="X48" s="1">
        <v>300.65380859375</v>
      </c>
      <c r="Y48" s="1">
        <v>1601.3319091796875</v>
      </c>
      <c r="Z48" s="1">
        <v>7.92376708984375</v>
      </c>
      <c r="AA48" s="1">
        <v>88.180023193359375</v>
      </c>
      <c r="AB48" s="1">
        <v>27.209836959838867</v>
      </c>
      <c r="AC48" s="1">
        <v>2.7835068702697754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1.1053448845358453</v>
      </c>
      <c r="AL48">
        <f>(U48-T48)/(1000-U48)*AK48</f>
        <v>2.5695145897227684E-2</v>
      </c>
      <c r="AM48">
        <f>(P48+273.15)</f>
        <v>299.05871810913084</v>
      </c>
      <c r="AN48">
        <f>(O48+273.15)</f>
        <v>299.9124931335449</v>
      </c>
      <c r="AO48">
        <f>(Y48*AG48+Z48*AH48)*AI48</f>
        <v>256.21309974194082</v>
      </c>
      <c r="AP48">
        <f>((AO48+0.00000010773*(AN48^4-AM48^4))-AL48*44100)/(L48*51.4+0.00000043092*AM48^3)</f>
        <v>-7.1345011960224181</v>
      </c>
      <c r="AQ48">
        <f>0.61365*EXP(17.502*J48/(240.97+J48))</f>
        <v>3.3560754847863024</v>
      </c>
      <c r="AR48">
        <f>AQ48*1000/AA48</f>
        <v>38.059362690653501</v>
      </c>
      <c r="AS48">
        <f>(AR48-U48)</f>
        <v>8.7315695693156101</v>
      </c>
      <c r="AT48">
        <f>IF(D48,P48,(O48+P48)/2)</f>
        <v>26.335605621337891</v>
      </c>
      <c r="AU48">
        <f>0.61365*EXP(17.502*AT48/(240.97+AT48))</f>
        <v>3.4418514362699533</v>
      </c>
      <c r="AV48">
        <f>IF(AS48&lt;&gt;0,(1000-(AR48+U48)/2)/AS48*AL48,0)</f>
        <v>2.8436335872978304</v>
      </c>
      <c r="AW48">
        <f>U48*AA48/1000</f>
        <v>2.5861254776496208</v>
      </c>
      <c r="AX48">
        <f>(AU48-AW48)</f>
        <v>0.85572595862033252</v>
      </c>
      <c r="AY48">
        <f>1/(1.6/F48+1.37/N48)</f>
        <v>1.964920481114196</v>
      </c>
      <c r="AZ48">
        <f>G48*AA48*0.001</f>
        <v>33.765225143459375</v>
      </c>
      <c r="BA48">
        <f>G48/S48</f>
        <v>0.98437460679555178</v>
      </c>
      <c r="BB48">
        <f>(1-AL48*AA48/AQ48/F48)*100</f>
        <v>92.03093599281037</v>
      </c>
      <c r="BC48">
        <f>(S48-E48/(N48/1.35))</f>
        <v>388.3515611422564</v>
      </c>
      <c r="BD48">
        <f>E48*BB48/100/BC48</f>
        <v>4.8010947883253725E-3</v>
      </c>
    </row>
    <row r="49" spans="1:56" x14ac:dyDescent="0.25">
      <c r="A49" s="1" t="s">
        <v>1</v>
      </c>
      <c r="B49" s="1" t="s">
        <v>5433</v>
      </c>
      <c r="K49" s="1">
        <f t="shared" si="0"/>
        <v>2.72</v>
      </c>
    </row>
    <row r="50" spans="1:56" x14ac:dyDescent="0.25">
      <c r="A50" s="1" t="s">
        <v>1</v>
      </c>
      <c r="B50" s="1" t="s">
        <v>5428</v>
      </c>
      <c r="K50" s="1">
        <f t="shared" si="0"/>
        <v>2.72</v>
      </c>
    </row>
    <row r="51" spans="1:56" x14ac:dyDescent="0.25">
      <c r="A51" s="1">
        <v>12</v>
      </c>
      <c r="B51" s="1" t="s">
        <v>5432</v>
      </c>
      <c r="C51" s="1">
        <v>2472.5000094659626</v>
      </c>
      <c r="D51" s="1">
        <v>0</v>
      </c>
      <c r="E51">
        <f>(R51-S51*(1000-T51)/(1000-U51))*AK51</f>
        <v>2.3344818073990483</v>
      </c>
      <c r="F51">
        <f>IF(AV51&lt;&gt;0,1/(1/AV51-1/N51),0)</f>
        <v>11.592105116038432</v>
      </c>
      <c r="G51">
        <f>((AY51-AL51/2)*S51-E51)/(AY51+AL51/2)</f>
        <v>382.44627908068929</v>
      </c>
      <c r="H51">
        <f>AL51*1000</f>
        <v>27.177531480350375</v>
      </c>
      <c r="I51">
        <f>(AQ51-AW51)</f>
        <v>0.73997568980082429</v>
      </c>
      <c r="J51">
        <f>(P51+AP51*D51)</f>
        <v>26.3140869140625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26.885255813598633</v>
      </c>
      <c r="P51" s="1">
        <v>26.3140869140625</v>
      </c>
      <c r="Q51" s="1">
        <v>26.962026596069336</v>
      </c>
      <c r="R51" s="1">
        <v>399.9727783203125</v>
      </c>
      <c r="S51" s="1">
        <v>388.3135986328125</v>
      </c>
      <c r="T51" s="1">
        <v>6.755763053894043</v>
      </c>
      <c r="U51" s="1">
        <v>30.59013557434082</v>
      </c>
      <c r="V51" s="1">
        <v>16.757240295410156</v>
      </c>
      <c r="W51" s="1">
        <v>75.876884460449219</v>
      </c>
      <c r="X51" s="1">
        <v>300.66482543945313</v>
      </c>
      <c r="Y51" s="1">
        <v>2000.681884765625</v>
      </c>
      <c r="Z51" s="1">
        <v>7.9199538230895996</v>
      </c>
      <c r="AA51" s="1">
        <v>88.182235717773438</v>
      </c>
      <c r="AB51" s="1">
        <v>27.356870651245117</v>
      </c>
      <c r="AC51" s="1">
        <v>2.8209664821624756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1.1053853876450481</v>
      </c>
      <c r="AL51">
        <f>(U51-T51)/(1000-U51)*AK51</f>
        <v>2.7177531480350375E-2</v>
      </c>
      <c r="AM51">
        <f>(P51+273.15)</f>
        <v>299.46408691406248</v>
      </c>
      <c r="AN51">
        <f>(O51+273.15)</f>
        <v>300.03525581359861</v>
      </c>
      <c r="AO51">
        <f>(Y51*AG51+Z51*AH51)*AI51</f>
        <v>320.10909440750402</v>
      </c>
      <c r="AP51">
        <f>((AO51+0.00000010773*(AN51^4-AM51^4))-AL51*44100)/(L51*51.4+0.00000043092*AM51^3)</f>
        <v>-7.1706598094120357</v>
      </c>
      <c r="AQ51">
        <f>0.61365*EXP(17.502*J51/(240.97+J51))</f>
        <v>3.4374822356559931</v>
      </c>
      <c r="AR51">
        <f>AQ51*1000/AA51</f>
        <v>38.981572736005788</v>
      </c>
      <c r="AS51">
        <f>(AR51-U51)</f>
        <v>8.3914371616649674</v>
      </c>
      <c r="AT51">
        <f>IF(D51,P51,(O51+P51)/2)</f>
        <v>26.599671363830566</v>
      </c>
      <c r="AU51">
        <f>0.61365*EXP(17.502*AT51/(240.97+AT51))</f>
        <v>3.4958640864005317</v>
      </c>
      <c r="AV51">
        <f>IF(AS51&lt;&gt;0,(1000-(AR51+U51)/2)/AS51*AL51,0)</f>
        <v>3.1260602121666232</v>
      </c>
      <c r="AW51">
        <f>U51*AA51/1000</f>
        <v>2.6975065458551688</v>
      </c>
      <c r="AX51">
        <f>(AU51-AW51)</f>
        <v>0.7983575405453629</v>
      </c>
      <c r="AY51">
        <f>1/(1.6/F51+1.37/N51)</f>
        <v>2.1829656819934082</v>
      </c>
      <c r="AZ51">
        <f>G51*AA51*0.001</f>
        <v>33.724967931278705</v>
      </c>
      <c r="BA51">
        <f>G51/S51</f>
        <v>0.98489025475084813</v>
      </c>
      <c r="BB51">
        <f>(1-AL51*AA51/AQ51/F51)*100</f>
        <v>93.98565495873153</v>
      </c>
      <c r="BC51">
        <f>(S51-E51/(N51/1.35))</f>
        <v>387.5773149423166</v>
      </c>
      <c r="BD51">
        <f>E51*BB51/100/BC51</f>
        <v>5.6610073190247875E-3</v>
      </c>
    </row>
    <row r="52" spans="1:56" x14ac:dyDescent="0.25">
      <c r="A52" s="1" t="s">
        <v>1</v>
      </c>
      <c r="B52" s="1" t="s">
        <v>5431</v>
      </c>
      <c r="K52" s="2">
        <v>5.82</v>
      </c>
    </row>
    <row r="53" spans="1:56" x14ac:dyDescent="0.25">
      <c r="A53" s="1" t="s">
        <v>1</v>
      </c>
      <c r="B53" s="1" t="s">
        <v>5430</v>
      </c>
      <c r="K53" s="2">
        <v>5.82</v>
      </c>
    </row>
    <row r="54" spans="1:56" x14ac:dyDescent="0.25">
      <c r="A54" s="1" t="s">
        <v>1</v>
      </c>
      <c r="B54" s="1" t="s">
        <v>5429</v>
      </c>
    </row>
    <row r="55" spans="1:56" x14ac:dyDescent="0.25">
      <c r="A55" s="1" t="s">
        <v>1</v>
      </c>
      <c r="B55" s="1" t="s">
        <v>5428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EFC9-E871-4790-8632-8C345BB5B1C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7496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7495</v>
      </c>
    </row>
    <row r="12" spans="1:56" x14ac:dyDescent="0.25">
      <c r="A12" s="1" t="s">
        <v>1</v>
      </c>
      <c r="B12" s="1" t="s">
        <v>7494</v>
      </c>
    </row>
    <row r="13" spans="1:56" x14ac:dyDescent="0.25">
      <c r="A13" s="1" t="s">
        <v>1</v>
      </c>
      <c r="B13" s="1" t="s">
        <v>7493</v>
      </c>
    </row>
    <row r="14" spans="1:56" x14ac:dyDescent="0.25">
      <c r="A14" s="1" t="s">
        <v>1</v>
      </c>
      <c r="B14" s="1" t="s">
        <v>7492</v>
      </c>
    </row>
    <row r="15" spans="1:56" x14ac:dyDescent="0.25">
      <c r="A15" s="1" t="s">
        <v>1</v>
      </c>
      <c r="B15" s="1" t="s">
        <v>7491</v>
      </c>
    </row>
    <row r="16" spans="1:56" x14ac:dyDescent="0.25">
      <c r="A16" s="1" t="s">
        <v>1</v>
      </c>
      <c r="B16" s="1" t="s">
        <v>7490</v>
      </c>
    </row>
    <row r="17" spans="1:56" x14ac:dyDescent="0.25">
      <c r="A17" s="1" t="s">
        <v>1</v>
      </c>
      <c r="B17" s="1" t="s">
        <v>7489</v>
      </c>
    </row>
    <row r="18" spans="1:56" x14ac:dyDescent="0.25">
      <c r="A18" s="1">
        <v>1</v>
      </c>
      <c r="B18" s="1" t="s">
        <v>7488</v>
      </c>
      <c r="C18" s="1">
        <v>386.50000235810876</v>
      </c>
      <c r="D18" s="1">
        <v>0</v>
      </c>
      <c r="E18">
        <f>(R18-S18*(1000-T18)/(1000-U18))*AK18</f>
        <v>-2.7263011752847586</v>
      </c>
      <c r="F18">
        <f>IF(AV18&lt;&gt;0,1/(1/AV18-1/N18),0)</f>
        <v>3.0090413569433574</v>
      </c>
      <c r="G18">
        <f>((AY18-AL18/2)*S18-E18)/(AY18+AL18/2)</f>
        <v>386.22905648205506</v>
      </c>
      <c r="H18">
        <f>AL18*1000</f>
        <v>26.975147451379176</v>
      </c>
      <c r="I18">
        <f>(AQ18-AW18)</f>
        <v>1.3174178448791496</v>
      </c>
      <c r="J18">
        <f>(P18+AP18*D18)</f>
        <v>26.398771286010742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27.078712463378906</v>
      </c>
      <c r="P18" s="1">
        <v>26.398771286010742</v>
      </c>
      <c r="Q18" s="1">
        <v>27.184646606445313</v>
      </c>
      <c r="R18" s="1">
        <v>399.97860717773438</v>
      </c>
      <c r="S18" s="1">
        <v>392.85748291015625</v>
      </c>
      <c r="T18" s="1">
        <v>0.17100785672664642</v>
      </c>
      <c r="U18" s="1">
        <v>23.990457534790039</v>
      </c>
      <c r="V18" s="1">
        <v>0.42369383573532104</v>
      </c>
      <c r="W18" s="1">
        <v>59.439422607421875</v>
      </c>
      <c r="X18" s="1">
        <v>300.645751953125</v>
      </c>
      <c r="Y18" s="1">
        <v>-0.11525493115186691</v>
      </c>
      <c r="Z18" s="1">
        <v>7.3839201927185059</v>
      </c>
      <c r="AA18" s="1">
        <v>89.089042663574219</v>
      </c>
      <c r="AB18" s="1">
        <v>9.2899599075317383</v>
      </c>
      <c r="AC18" s="1">
        <v>-0.13992245495319366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1.1053152645335476</v>
      </c>
      <c r="AL18">
        <f>(U18-T18)/(1000-U18)*AK18</f>
        <v>2.6975147451379175E-2</v>
      </c>
      <c r="AM18">
        <f>(P18+273.15)</f>
        <v>299.54877128601072</v>
      </c>
      <c r="AN18">
        <f>(O18+273.15)</f>
        <v>300.22871246337888</v>
      </c>
      <c r="AO18">
        <f>(Y18*AG18+Z18*AH18)*AI18</f>
        <v>-1.8440788572114952E-2</v>
      </c>
      <c r="AP18">
        <f>((AO18+0.00000010773*(AN18^4-AM18^4))-AL18*44100)/(L18*51.4+0.00000043092*AM18^3)</f>
        <v>-9.7191039565230994</v>
      </c>
      <c r="AQ18">
        <f>0.61365*EXP(17.502*J18/(240.97+J18))</f>
        <v>3.454704739714725</v>
      </c>
      <c r="AR18">
        <f>AQ18*1000/AA18</f>
        <v>38.778110488409681</v>
      </c>
      <c r="AS18">
        <f>(AR18-U18)</f>
        <v>14.787652953619641</v>
      </c>
      <c r="AT18">
        <f>IF(D18,P18,(O18+P18)/2)</f>
        <v>26.738741874694824</v>
      </c>
      <c r="AU18">
        <f>0.61365*EXP(17.502*AT18/(240.97+AT18))</f>
        <v>3.5246062897633377</v>
      </c>
      <c r="AV18">
        <f>IF(AS18&lt;&gt;0,(1000-(AR18+U18)/2)/AS18*AL18,0)</f>
        <v>1.766916754434293</v>
      </c>
      <c r="AW18">
        <f>U18*AA18/1000</f>
        <v>2.1372868948355754</v>
      </c>
      <c r="AX18">
        <f>(AU18-AW18)</f>
        <v>1.3873193949277622</v>
      </c>
      <c r="AY18">
        <f>1/(1.6/F18+1.37/N18)</f>
        <v>1.1739869255347994</v>
      </c>
      <c r="AZ18">
        <f>G18*AA18*0.001</f>
        <v>34.408776890841821</v>
      </c>
      <c r="BA18">
        <f>G18/S18</f>
        <v>0.98312765642390199</v>
      </c>
      <c r="BB18">
        <f>(1-AL18*AA18/AQ18/F18)*100</f>
        <v>76.882065614777261</v>
      </c>
      <c r="BC18">
        <f>(S18-E18/(N18/1.35))</f>
        <v>393.71734443676132</v>
      </c>
      <c r="BD18">
        <f>E18*BB18/100/BC18</f>
        <v>-5.3237092245387125E-3</v>
      </c>
    </row>
    <row r="19" spans="1:56" x14ac:dyDescent="0.25">
      <c r="A19" s="1" t="s">
        <v>1</v>
      </c>
      <c r="B19" s="1" t="s">
        <v>7487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6148</v>
      </c>
      <c r="K20" s="1">
        <f t="shared" si="0"/>
        <v>2.72</v>
      </c>
    </row>
    <row r="21" spans="1:56" x14ac:dyDescent="0.25">
      <c r="A21" s="1">
        <v>2</v>
      </c>
      <c r="B21" s="1" t="s">
        <v>7486</v>
      </c>
      <c r="C21" s="1">
        <v>590.00000236928463</v>
      </c>
      <c r="D21" s="1">
        <v>0</v>
      </c>
      <c r="E21">
        <f>(R21-S21*(1000-T21)/(1000-U21))*AK21</f>
        <v>-1.6968585477039524</v>
      </c>
      <c r="F21">
        <f>IF(AV21&lt;&gt;0,1/(1/AV21-1/N21),0)</f>
        <v>2.9493705189340806</v>
      </c>
      <c r="G21">
        <f>((AY21-AL21/2)*S21-E21)/(AY21+AL21/2)</f>
        <v>384.6874047350102</v>
      </c>
      <c r="H21">
        <f>AL21*1000</f>
        <v>26.554225616744638</v>
      </c>
      <c r="I21">
        <f>(AQ21-AW21)</f>
        <v>1.3128119531332976</v>
      </c>
      <c r="J21">
        <f>(P21+AP21*D21)</f>
        <v>26.216466903686523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27.032131195068359</v>
      </c>
      <c r="P21" s="1">
        <v>26.216466903686523</v>
      </c>
      <c r="Q21" s="1">
        <v>27.183639526367188</v>
      </c>
      <c r="R21" s="1">
        <v>400.00518798828125</v>
      </c>
      <c r="S21" s="1">
        <v>392.11996459960938</v>
      </c>
      <c r="T21" s="1">
        <v>0.17003390192985535</v>
      </c>
      <c r="U21" s="1">
        <v>23.626741409301758</v>
      </c>
      <c r="V21" s="1">
        <v>0.42243966460227966</v>
      </c>
      <c r="W21" s="1">
        <v>58.699310302734375</v>
      </c>
      <c r="X21" s="1">
        <v>300.6431884765625</v>
      </c>
      <c r="Y21" s="1">
        <v>26.313671112060547</v>
      </c>
      <c r="Z21" s="1">
        <v>7.5900912284851074</v>
      </c>
      <c r="AA21" s="1">
        <v>89.090156555175781</v>
      </c>
      <c r="AB21" s="1">
        <v>9.1835479736328125</v>
      </c>
      <c r="AC21" s="1">
        <v>-0.13653472065925598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1.1053058399873619</v>
      </c>
      <c r="AL21">
        <f>(U21-T21)/(1000-U21)*AK21</f>
        <v>2.6554225616744639E-2</v>
      </c>
      <c r="AM21">
        <f>(P21+273.15)</f>
        <v>299.3664669036865</v>
      </c>
      <c r="AN21">
        <f>(O21+273.15)</f>
        <v>300.18213119506834</v>
      </c>
      <c r="AO21">
        <f>(Y21*AG21+Z21*AH21)*AI21</f>
        <v>4.2101872838246663</v>
      </c>
      <c r="AP21">
        <f>((AO21+0.00000010773*(AN21^4-AM21^4))-AL21*44100)/(L21*51.4+0.00000043092*AM21^3)</f>
        <v>-9.5204271122728557</v>
      </c>
      <c r="AQ21">
        <f>0.61365*EXP(17.502*J21/(240.97+J21))</f>
        <v>3.4177220441766458</v>
      </c>
      <c r="AR21">
        <f>AQ21*1000/AA21</f>
        <v>38.362510251735436</v>
      </c>
      <c r="AS21">
        <f>(AR21-U21)</f>
        <v>14.735768842433679</v>
      </c>
      <c r="AT21">
        <f>IF(D21,P21,(O21+P21)/2)</f>
        <v>26.624299049377441</v>
      </c>
      <c r="AU21">
        <f>0.61365*EXP(17.502*AT21/(240.97+AT21))</f>
        <v>3.5009390168612522</v>
      </c>
      <c r="AV21">
        <f>IF(AS21&lt;&gt;0,(1000-(AR21+U21)/2)/AS21*AL21,0)</f>
        <v>1.7461720256793094</v>
      </c>
      <c r="AW21">
        <f>U21*AA21/1000</f>
        <v>2.1049100910433483</v>
      </c>
      <c r="AX21">
        <f>(AU21-AW21)</f>
        <v>1.3960289258179039</v>
      </c>
      <c r="AY21">
        <f>1/(1.6/F21+1.37/N21)</f>
        <v>1.1593449204988651</v>
      </c>
      <c r="AZ21">
        <f>G21*AA21*0.001</f>
        <v>34.271861112646327</v>
      </c>
      <c r="BA21">
        <f>G21/S21</f>
        <v>0.98104518888195735</v>
      </c>
      <c r="BB21">
        <f>(1-AL21*AA21/AQ21/F21)*100</f>
        <v>76.530853899592813</v>
      </c>
      <c r="BC21">
        <f>(S21-E21/(N21/1.35))</f>
        <v>392.65514515650779</v>
      </c>
      <c r="BD21">
        <f>E21*BB21/100/BC21</f>
        <v>-3.3072795608177995E-3</v>
      </c>
    </row>
    <row r="22" spans="1:56" x14ac:dyDescent="0.25">
      <c r="A22" s="1" t="s">
        <v>1</v>
      </c>
      <c r="B22" s="1" t="s">
        <v>6146</v>
      </c>
      <c r="K22" s="1">
        <f t="shared" si="0"/>
        <v>2.72</v>
      </c>
    </row>
    <row r="23" spans="1:56" x14ac:dyDescent="0.25">
      <c r="A23" s="1" t="s">
        <v>1</v>
      </c>
      <c r="B23" s="1" t="s">
        <v>7485</v>
      </c>
      <c r="K23" s="1">
        <f t="shared" si="0"/>
        <v>2.72</v>
      </c>
    </row>
    <row r="24" spans="1:56" x14ac:dyDescent="0.25">
      <c r="A24" s="1">
        <v>3</v>
      </c>
      <c r="B24" s="1" t="s">
        <v>6144</v>
      </c>
      <c r="C24" s="1">
        <v>794.00000236928463</v>
      </c>
      <c r="D24" s="1">
        <v>0</v>
      </c>
      <c r="E24">
        <f>(R24-S24*(1000-T24)/(1000-U24))*AK24</f>
        <v>-1.2625544439262451</v>
      </c>
      <c r="F24">
        <f>IF(AV24&lt;&gt;0,1/(1/AV24-1/N24),0)</f>
        <v>2.9062294444333823</v>
      </c>
      <c r="G24">
        <f>((AY24-AL24/2)*S24-E24)/(AY24+AL24/2)</f>
        <v>384.09896064569438</v>
      </c>
      <c r="H24">
        <f>AL24*1000</f>
        <v>26.238356177215149</v>
      </c>
      <c r="I24">
        <f>(AQ24-AW24)</f>
        <v>1.3090542263542839</v>
      </c>
      <c r="J24">
        <f>(P24+AP24*D24)</f>
        <v>26.079973220825195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26.964370727539063</v>
      </c>
      <c r="P24" s="1">
        <v>26.079973220825195</v>
      </c>
      <c r="Q24" s="1">
        <v>27.137107849121094</v>
      </c>
      <c r="R24" s="1">
        <v>400.02392578125</v>
      </c>
      <c r="S24" s="1">
        <v>391.862548828125</v>
      </c>
      <c r="T24" s="1">
        <v>0.17145432531833649</v>
      </c>
      <c r="U24" s="1">
        <v>23.35944938659668</v>
      </c>
      <c r="V24" s="1">
        <v>0.42768952250480652</v>
      </c>
      <c r="W24" s="1">
        <v>58.269695281982422</v>
      </c>
      <c r="X24" s="1">
        <v>300.59176635742188</v>
      </c>
      <c r="Y24" s="1">
        <v>48.653293609619141</v>
      </c>
      <c r="Z24" s="1">
        <v>7.4417629241943359</v>
      </c>
      <c r="AA24" s="1">
        <v>89.09478759765625</v>
      </c>
      <c r="AB24" s="1">
        <v>9.2149486541748047</v>
      </c>
      <c r="AC24" s="1">
        <v>-0.13524039089679718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1.1051167880787567</v>
      </c>
      <c r="AL24">
        <f>(U24-T24)/(1000-U24)*AK24</f>
        <v>2.623835617721515E-2</v>
      </c>
      <c r="AM24">
        <f>(P24+273.15)</f>
        <v>299.22997322082517</v>
      </c>
      <c r="AN24">
        <f>(O24+273.15)</f>
        <v>300.11437072753904</v>
      </c>
      <c r="AO24">
        <f>(Y24*AG24+Z24*AH24)*AI24</f>
        <v>7.7845268035413255</v>
      </c>
      <c r="AP24">
        <f>((AO24+0.00000010773*(AN24^4-AM24^4))-AL24*44100)/(L24*51.4+0.00000043092*AM24^3)</f>
        <v>-9.3711795192257501</v>
      </c>
      <c r="AQ24">
        <f>0.61365*EXP(17.502*J24/(240.97+J24))</f>
        <v>3.3902594078513166</v>
      </c>
      <c r="AR24">
        <f>AQ24*1000/AA24</f>
        <v>38.052275551308476</v>
      </c>
      <c r="AS24">
        <f>(AR24-U24)</f>
        <v>14.692826164711796</v>
      </c>
      <c r="AT24">
        <f>IF(D24,P24,(O24+P24)/2)</f>
        <v>26.522171974182129</v>
      </c>
      <c r="AU24">
        <f>0.61365*EXP(17.502*AT24/(240.97+AT24))</f>
        <v>3.4799359762227242</v>
      </c>
      <c r="AV24">
        <f>IF(AS24&lt;&gt;0,(1000-(AR24+U24)/2)/AS24*AL24,0)</f>
        <v>1.7309593495435642</v>
      </c>
      <c r="AW24">
        <f>U24*AA24/1000</f>
        <v>2.0812051814970327</v>
      </c>
      <c r="AX24">
        <f>(AU24-AW24)</f>
        <v>1.3987307947256915</v>
      </c>
      <c r="AY24">
        <f>1/(1.6/F24+1.37/N24)</f>
        <v>1.1486213048943121</v>
      </c>
      <c r="AZ24">
        <f>G24*AA24*0.001</f>
        <v>34.221215315208667</v>
      </c>
      <c r="BA24">
        <f>G24/S24</f>
        <v>0.98018798120502248</v>
      </c>
      <c r="BB24">
        <f>(1-AL24*AA24/AQ24/F24)*100</f>
        <v>76.273914468254219</v>
      </c>
      <c r="BC24">
        <f>(S24-E24/(N24/1.35))</f>
        <v>392.26075207926181</v>
      </c>
      <c r="BD24">
        <f>E24*BB24/100/BC24</f>
        <v>-2.4549988536218866E-3</v>
      </c>
    </row>
    <row r="25" spans="1:56" x14ac:dyDescent="0.25">
      <c r="A25" s="1" t="s">
        <v>1</v>
      </c>
      <c r="B25" s="1" t="s">
        <v>7484</v>
      </c>
      <c r="K25" s="1">
        <f t="shared" si="0"/>
        <v>2.72</v>
      </c>
    </row>
    <row r="26" spans="1:56" x14ac:dyDescent="0.25">
      <c r="A26" s="1" t="s">
        <v>1</v>
      </c>
      <c r="B26" s="1" t="s">
        <v>7483</v>
      </c>
      <c r="K26" s="1">
        <f t="shared" si="0"/>
        <v>2.72</v>
      </c>
    </row>
    <row r="27" spans="1:56" x14ac:dyDescent="0.25">
      <c r="A27" s="1">
        <v>4</v>
      </c>
      <c r="B27" s="1" t="s">
        <v>7482</v>
      </c>
      <c r="C27" s="1">
        <v>997.00000236928463</v>
      </c>
      <c r="D27" s="1">
        <v>0</v>
      </c>
      <c r="E27">
        <f>(R27-S27*(1000-T27)/(1000-U27))*AK27</f>
        <v>-0.47506526526527576</v>
      </c>
      <c r="F27">
        <f>IF(AV27&lt;&gt;0,1/(1/AV27-1/N27),0)</f>
        <v>2.922453506591681</v>
      </c>
      <c r="G27">
        <f>((AY27-AL27/2)*S27-E27)/(AY27+AL27/2)</f>
        <v>382.7521961570169</v>
      </c>
      <c r="H27">
        <f>AL27*1000</f>
        <v>26.217489312907738</v>
      </c>
      <c r="I27">
        <f>(AQ27-AW27)</f>
        <v>1.3037963510758268</v>
      </c>
      <c r="J27">
        <f>(P27+AP27*D27)</f>
        <v>26.046171188354492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26.922416687011719</v>
      </c>
      <c r="P27" s="1">
        <v>26.046171188354492</v>
      </c>
      <c r="Q27" s="1">
        <v>27.100090026855469</v>
      </c>
      <c r="R27" s="1">
        <v>399.99066162109375</v>
      </c>
      <c r="S27" s="1">
        <v>391.14117431640625</v>
      </c>
      <c r="T27" s="1">
        <v>0.17159593105316162</v>
      </c>
      <c r="U27" s="1">
        <v>23.341672897338867</v>
      </c>
      <c r="V27" s="1">
        <v>0.4291137158870697</v>
      </c>
      <c r="W27" s="1">
        <v>58.371040344238281</v>
      </c>
      <c r="X27" s="1">
        <v>300.5904541015625</v>
      </c>
      <c r="Y27" s="1">
        <v>100.15927886962891</v>
      </c>
      <c r="Z27" s="1">
        <v>7.5117402076721191</v>
      </c>
      <c r="AA27" s="1">
        <v>89.097808837890625</v>
      </c>
      <c r="AB27" s="1">
        <v>9.2310695648193359</v>
      </c>
      <c r="AC27" s="1">
        <v>-0.13423196971416473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1.1051119636086855</v>
      </c>
      <c r="AL27">
        <f>(U27-T27)/(1000-U27)*AK27</f>
        <v>2.6217489312907738E-2</v>
      </c>
      <c r="AM27">
        <f>(P27+273.15)</f>
        <v>299.19617118835447</v>
      </c>
      <c r="AN27">
        <f>(O27+273.15)</f>
        <v>300.0724166870117</v>
      </c>
      <c r="AO27">
        <f>(Y27*AG27+Z27*AH27)*AI27</f>
        <v>16.025484260943131</v>
      </c>
      <c r="AP27">
        <f>((AO27+0.00000010773*(AN27^4-AM27^4))-AL27*44100)/(L27*51.4+0.00000043092*AM27^3)</f>
        <v>-9.2969187766870949</v>
      </c>
      <c r="AQ27">
        <f>0.61365*EXP(17.502*J27/(240.97+J27))</f>
        <v>3.3834882608394978</v>
      </c>
      <c r="AR27">
        <f>AQ27*1000/AA27</f>
        <v>37.97498844214676</v>
      </c>
      <c r="AS27">
        <f>(AR27-U27)</f>
        <v>14.633315544807893</v>
      </c>
      <c r="AT27">
        <f>IF(D27,P27,(O27+P27)/2)</f>
        <v>26.484293937683105</v>
      </c>
      <c r="AU27">
        <f>0.61365*EXP(17.502*AT27/(240.97+AT27))</f>
        <v>3.4721741497305656</v>
      </c>
      <c r="AV27">
        <f>IF(AS27&lt;&gt;0,(1000-(AR27+U27)/2)/AS27*AL27,0)</f>
        <v>1.7367017596527745</v>
      </c>
      <c r="AW27">
        <f>U27*AA27/1000</f>
        <v>2.079691909763671</v>
      </c>
      <c r="AX27">
        <f>(AU27-AW27)</f>
        <v>1.3924822399668946</v>
      </c>
      <c r="AY27">
        <f>1/(1.6/F27+1.37/N27)</f>
        <v>1.1526678381884383</v>
      </c>
      <c r="AZ27">
        <f>G27*AA27*0.001</f>
        <v>34.102382005480706</v>
      </c>
      <c r="BA27">
        <f>G27/S27</f>
        <v>0.97855255669758956</v>
      </c>
      <c r="BB27">
        <f>(1-AL27*AA27/AQ27/F27)*100</f>
        <v>76.376413155216468</v>
      </c>
      <c r="BC27">
        <f>(S27-E27/(N27/1.35))</f>
        <v>391.29100748521796</v>
      </c>
      <c r="BD27">
        <f>E27*BB27/100/BC27</f>
        <v>-9.2728379342998132E-4</v>
      </c>
    </row>
    <row r="28" spans="1:56" x14ac:dyDescent="0.25">
      <c r="A28" s="1" t="s">
        <v>1</v>
      </c>
      <c r="B28" s="1" t="s">
        <v>7481</v>
      </c>
      <c r="K28" s="1">
        <f t="shared" si="0"/>
        <v>2.72</v>
      </c>
    </row>
    <row r="29" spans="1:56" x14ac:dyDescent="0.25">
      <c r="A29" s="1" t="s">
        <v>1</v>
      </c>
      <c r="B29" s="1" t="s">
        <v>646</v>
      </c>
      <c r="K29" s="1">
        <f t="shared" si="0"/>
        <v>2.72</v>
      </c>
    </row>
    <row r="30" spans="1:56" x14ac:dyDescent="0.25">
      <c r="A30" s="1">
        <v>5</v>
      </c>
      <c r="B30" s="1" t="s">
        <v>7480</v>
      </c>
      <c r="C30" s="1">
        <v>1201.0000023692846</v>
      </c>
      <c r="D30" s="1">
        <v>0</v>
      </c>
      <c r="E30">
        <f>(R30-S30*(1000-T30)/(1000-U30))*AK30</f>
        <v>0.13409236595740098</v>
      </c>
      <c r="F30">
        <f>IF(AV30&lt;&gt;0,1/(1/AV30-1/N30),0)</f>
        <v>2.9819602899364313</v>
      </c>
      <c r="G30">
        <f>((AY30-AL30/2)*S30-E30)/(AY30+AL30/2)</f>
        <v>381.82507387720432</v>
      </c>
      <c r="H30">
        <f>AL30*1000</f>
        <v>26.275846549314203</v>
      </c>
      <c r="I30">
        <f>(AQ30-AW30)</f>
        <v>1.2913543637402918</v>
      </c>
      <c r="J30">
        <f>(P30+AP30*D30)</f>
        <v>26.006158828735352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26.896265029907227</v>
      </c>
      <c r="P30" s="1">
        <v>26.006158828735352</v>
      </c>
      <c r="Q30" s="1">
        <v>27.075139999389648</v>
      </c>
      <c r="R30" s="1">
        <v>400.04141235351563</v>
      </c>
      <c r="S30" s="1">
        <v>390.6334228515625</v>
      </c>
      <c r="T30" s="1">
        <v>0.17201539874076843</v>
      </c>
      <c r="U30" s="1">
        <v>23.38932991027832</v>
      </c>
      <c r="V30" s="1">
        <v>0.43086490035057068</v>
      </c>
      <c r="W30" s="1">
        <v>58.585697174072266</v>
      </c>
      <c r="X30" s="1">
        <v>300.63192749023438</v>
      </c>
      <c r="Y30" s="1">
        <v>149.89779663085938</v>
      </c>
      <c r="Z30" s="1">
        <v>7.5308399200439453</v>
      </c>
      <c r="AA30" s="1">
        <v>89.106185913085938</v>
      </c>
      <c r="AB30" s="1">
        <v>9.2160625457763672</v>
      </c>
      <c r="AC30" s="1">
        <v>-0.13684113323688507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1.1052644393023319</v>
      </c>
      <c r="AL30">
        <f>(U30-T30)/(1000-U30)*AK30</f>
        <v>2.6275846549314204E-2</v>
      </c>
      <c r="AM30">
        <f>(P30+273.15)</f>
        <v>299.15615882873533</v>
      </c>
      <c r="AN30">
        <f>(O30+273.15)</f>
        <v>300.0462650299072</v>
      </c>
      <c r="AO30">
        <f>(Y30*AG30+Z30*AH30)*AI30</f>
        <v>23.983646924861205</v>
      </c>
      <c r="AP30">
        <f>((AO30+0.00000010773*(AN30^4-AM30^4))-AL30*44100)/(L30*51.4+0.00000043092*AM30^3)</f>
        <v>-9.2516765360082953</v>
      </c>
      <c r="AQ30">
        <f>0.61365*EXP(17.502*J30/(240.97+J30))</f>
        <v>3.3754883431080533</v>
      </c>
      <c r="AR30">
        <f>AQ30*1000/AA30</f>
        <v>37.881638727085686</v>
      </c>
      <c r="AS30">
        <f>(AR30-U30)</f>
        <v>14.492308816807366</v>
      </c>
      <c r="AT30">
        <f>IF(D30,P30,(O30+P30)/2)</f>
        <v>26.451211929321289</v>
      </c>
      <c r="AU30">
        <f>0.61365*EXP(17.502*AT30/(240.97+AT30))</f>
        <v>3.465407478603006</v>
      </c>
      <c r="AV30">
        <f>IF(AS30&lt;&gt;0,(1000-(AR30+U30)/2)/AS30*AL30,0)</f>
        <v>1.7575441971573849</v>
      </c>
      <c r="AW30">
        <f>U30*AA30/1000</f>
        <v>2.0841339793677616</v>
      </c>
      <c r="AX30">
        <f>(AU30-AW30)</f>
        <v>1.3812734992352445</v>
      </c>
      <c r="AY30">
        <f>1/(1.6/F30+1.37/N30)</f>
        <v>1.1673689199610924</v>
      </c>
      <c r="AZ30">
        <f>G30*AA30*0.001</f>
        <v>34.022976019179943</v>
      </c>
      <c r="BA30">
        <f>G30/S30</f>
        <v>0.97745111283602248</v>
      </c>
      <c r="BB30">
        <f>(1-AL30*AA30/AQ30/F30)*100</f>
        <v>76.739122013904847</v>
      </c>
      <c r="BC30">
        <f>(S30-E30/(N30/1.35))</f>
        <v>390.59113080124047</v>
      </c>
      <c r="BD30">
        <f>E30*BB30/100/BC30</f>
        <v>2.6345018155505683E-4</v>
      </c>
    </row>
    <row r="31" spans="1:56" x14ac:dyDescent="0.25">
      <c r="A31" s="1" t="s">
        <v>1</v>
      </c>
      <c r="B31" s="1" t="s">
        <v>644</v>
      </c>
      <c r="K31" s="1">
        <f t="shared" si="0"/>
        <v>2.72</v>
      </c>
    </row>
    <row r="32" spans="1:56" x14ac:dyDescent="0.25">
      <c r="A32" s="1" t="s">
        <v>1</v>
      </c>
      <c r="B32" s="1" t="s">
        <v>7479</v>
      </c>
      <c r="K32" s="1">
        <f t="shared" si="0"/>
        <v>2.72</v>
      </c>
    </row>
    <row r="33" spans="1:56" x14ac:dyDescent="0.25">
      <c r="A33" s="1">
        <v>6</v>
      </c>
      <c r="B33" s="1" t="s">
        <v>642</v>
      </c>
      <c r="C33" s="1">
        <v>1405.0000023692846</v>
      </c>
      <c r="D33" s="1">
        <v>0</v>
      </c>
      <c r="E33">
        <f>(R33-S33*(1000-T33)/(1000-U33))*AK33</f>
        <v>0.6694546807586178</v>
      </c>
      <c r="F33">
        <f>IF(AV33&lt;&gt;0,1/(1/AV33-1/N33),0)</f>
        <v>3.1284575718199275</v>
      </c>
      <c r="G33">
        <f>((AY33-AL33/2)*S33-E33)/(AY33+AL33/2)</f>
        <v>380.85390270467508</v>
      </c>
      <c r="H33">
        <f>AL33*1000</f>
        <v>26.633270900461447</v>
      </c>
      <c r="I33">
        <f>(AQ33-AW33)</f>
        <v>1.2726172223732721</v>
      </c>
      <c r="J33">
        <f>(P33+AP33*D33)</f>
        <v>26.049995422363281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26.899257659912109</v>
      </c>
      <c r="P33" s="1">
        <v>26.049995422363281</v>
      </c>
      <c r="Q33" s="1">
        <v>27.070201873779297</v>
      </c>
      <c r="R33" s="1">
        <v>399.94677734375</v>
      </c>
      <c r="S33" s="1">
        <v>389.94546508789063</v>
      </c>
      <c r="T33" s="1">
        <v>0.17250105738639832</v>
      </c>
      <c r="U33" s="1">
        <v>23.696357727050781</v>
      </c>
      <c r="V33" s="1">
        <v>0.43203490972518921</v>
      </c>
      <c r="W33" s="1">
        <v>59.348354339599609</v>
      </c>
      <c r="X33" s="1">
        <v>300.65594482421875</v>
      </c>
      <c r="Y33" s="1">
        <v>300.63809204101563</v>
      </c>
      <c r="Z33" s="1">
        <v>7.3585867881774902</v>
      </c>
      <c r="AA33" s="1">
        <v>89.112281799316406</v>
      </c>
      <c r="AB33" s="1">
        <v>9.2709360122680664</v>
      </c>
      <c r="AC33" s="1">
        <v>-0.14329436421394348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1.1053527383243333</v>
      </c>
      <c r="AL33">
        <f>(U33-T33)/(1000-U33)*AK33</f>
        <v>2.6633270900461446E-2</v>
      </c>
      <c r="AM33">
        <f>(P33+273.15)</f>
        <v>299.19999542236326</v>
      </c>
      <c r="AN33">
        <f>(O33+273.15)</f>
        <v>300.04925765991209</v>
      </c>
      <c r="AO33">
        <f>(Y33*AG33+Z33*AH33)*AI33</f>
        <v>48.102093651396899</v>
      </c>
      <c r="AP33">
        <f>((AO33+0.00000010773*(AN33^4-AM33^4))-AL33*44100)/(L33*51.4+0.00000043092*AM33^3)</f>
        <v>-9.1864182537307535</v>
      </c>
      <c r="AQ33">
        <f>0.61365*EXP(17.502*J33/(240.97+J33))</f>
        <v>3.3842537297636301</v>
      </c>
      <c r="AR33">
        <f>AQ33*1000/AA33</f>
        <v>37.977410761235731</v>
      </c>
      <c r="AS33">
        <f>(AR33-U33)</f>
        <v>14.28105303418495</v>
      </c>
      <c r="AT33">
        <f>IF(D33,P33,(O33+P33)/2)</f>
        <v>26.474626541137695</v>
      </c>
      <c r="AU33">
        <f>0.61365*EXP(17.502*AT33/(240.97+AT33))</f>
        <v>3.4701955658349486</v>
      </c>
      <c r="AV33">
        <f>IF(AS33&lt;&gt;0,(1000-(AR33+U33)/2)/AS33*AL33,0)</f>
        <v>1.8074286081617479</v>
      </c>
      <c r="AW33">
        <f>U33*AA33/1000</f>
        <v>2.111636507390358</v>
      </c>
      <c r="AX33">
        <f>(AU33-AW33)</f>
        <v>1.3585590584445906</v>
      </c>
      <c r="AY33">
        <f>1/(1.6/F33+1.37/N33)</f>
        <v>1.2026435508055553</v>
      </c>
      <c r="AZ33">
        <f>G33*AA33*0.001</f>
        <v>33.938760302188435</v>
      </c>
      <c r="BA33">
        <f>G33/S33</f>
        <v>0.97668504137837231</v>
      </c>
      <c r="BB33">
        <f>(1-AL33*AA33/AQ33/F33)*100</f>
        <v>77.583444244903745</v>
      </c>
      <c r="BC33">
        <f>(S33-E33/(N33/1.35))</f>
        <v>389.73432248596225</v>
      </c>
      <c r="BD33">
        <f>E33*BB33/100/BC33</f>
        <v>1.332666816918513E-3</v>
      </c>
    </row>
    <row r="34" spans="1:56" x14ac:dyDescent="0.25">
      <c r="A34" s="1" t="s">
        <v>1</v>
      </c>
      <c r="B34" s="1" t="s">
        <v>7478</v>
      </c>
      <c r="K34" s="1">
        <f t="shared" si="0"/>
        <v>2.72</v>
      </c>
    </row>
    <row r="35" spans="1:56" x14ac:dyDescent="0.25">
      <c r="A35" s="1" t="s">
        <v>1</v>
      </c>
      <c r="B35" s="1" t="s">
        <v>7477</v>
      </c>
      <c r="K35" s="1">
        <f t="shared" si="0"/>
        <v>2.72</v>
      </c>
    </row>
    <row r="36" spans="1:56" x14ac:dyDescent="0.25">
      <c r="A36" s="1">
        <v>7</v>
      </c>
      <c r="B36" s="1" t="s">
        <v>7476</v>
      </c>
      <c r="C36" s="1">
        <v>1609.5000023581088</v>
      </c>
      <c r="D36" s="1">
        <v>0</v>
      </c>
      <c r="E36">
        <f>(R36-S36*(1000-T36)/(1000-U36))*AK36</f>
        <v>1.0388364180223604</v>
      </c>
      <c r="F36">
        <f>IF(AV36&lt;&gt;0,1/(1/AV36-1/N36),0)</f>
        <v>3.3408272390331919</v>
      </c>
      <c r="G36">
        <f>((AY36-AL36/2)*S36-E36)/(AY36+AL36/2)</f>
        <v>380.32807114338789</v>
      </c>
      <c r="H36">
        <f>AL36*1000</f>
        <v>27.214979922065719</v>
      </c>
      <c r="I36">
        <f>(AQ36-AW36)</f>
        <v>1.2522464019866426</v>
      </c>
      <c r="J36">
        <f>(P36+AP36*D36)</f>
        <v>26.173883438110352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26.937999725341797</v>
      </c>
      <c r="P36" s="1">
        <v>26.173883438110352</v>
      </c>
      <c r="Q36" s="1">
        <v>27.095735549926758</v>
      </c>
      <c r="R36" s="1">
        <v>400.06027221679688</v>
      </c>
      <c r="S36" s="1">
        <v>389.52816772460938</v>
      </c>
      <c r="T36" s="1">
        <v>0.17324867844581604</v>
      </c>
      <c r="U36" s="1">
        <v>24.202268600463867</v>
      </c>
      <c r="V36" s="1">
        <v>0.43295425176620483</v>
      </c>
      <c r="W36" s="1">
        <v>60.482280731201172</v>
      </c>
      <c r="X36" s="1">
        <v>300.60809326171875</v>
      </c>
      <c r="Y36" s="1">
        <v>500.95718383789063</v>
      </c>
      <c r="Z36" s="1">
        <v>8.0672006607055664</v>
      </c>
      <c r="AA36" s="1">
        <v>89.119209289550781</v>
      </c>
      <c r="AB36" s="1">
        <v>9.2642679214477539</v>
      </c>
      <c r="AC36" s="1">
        <v>-0.14728339016437531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1.1051768134622009</v>
      </c>
      <c r="AL36">
        <f>(U36-T36)/(1000-U36)*AK36</f>
        <v>2.7214979922065719E-2</v>
      </c>
      <c r="AM36">
        <f>(P36+273.15)</f>
        <v>299.32388343811033</v>
      </c>
      <c r="AN36">
        <f>(O36+273.15)</f>
        <v>300.08799972534177</v>
      </c>
      <c r="AO36">
        <f>(Y36*AG36+Z36*AH36)*AI36</f>
        <v>80.153147622500001</v>
      </c>
      <c r="AP36">
        <f>((AO36+0.00000010773*(AN36^4-AM36^4))-AL36*44100)/(L36*51.4+0.00000043092*AM36^3)</f>
        <v>-9.1407646418788921</v>
      </c>
      <c r="AQ36">
        <f>0.61365*EXP(17.502*J36/(240.97+J36))</f>
        <v>3.4091334426733053</v>
      </c>
      <c r="AR36">
        <f>AQ36*1000/AA36</f>
        <v>38.253632071587802</v>
      </c>
      <c r="AS36">
        <f>(AR36-U36)</f>
        <v>14.051363471123935</v>
      </c>
      <c r="AT36">
        <f>IF(D36,P36,(O36+P36)/2)</f>
        <v>26.555941581726074</v>
      </c>
      <c r="AU36">
        <f>0.61365*EXP(17.502*AT36/(240.97+AT36))</f>
        <v>3.4868686886722022</v>
      </c>
      <c r="AV36">
        <f>IF(AS36&lt;&gt;0,(1000-(AR36+U36)/2)/AS36*AL36,0)</f>
        <v>1.8763383307851071</v>
      </c>
      <c r="AW36">
        <f>U36*AA36/1000</f>
        <v>2.1568870406866627</v>
      </c>
      <c r="AX36">
        <f>(AU36-AW36)</f>
        <v>1.3299816479855395</v>
      </c>
      <c r="AY36">
        <f>1/(1.6/F36+1.37/N36)</f>
        <v>1.2515789761772591</v>
      </c>
      <c r="AZ36">
        <f>G36*AA36*0.001</f>
        <v>33.894536970918743</v>
      </c>
      <c r="BA36">
        <f>G36/S36</f>
        <v>0.97638143440315772</v>
      </c>
      <c r="BB36">
        <f>(1-AL36*AA36/AQ36/F36)*100</f>
        <v>78.704819584104314</v>
      </c>
      <c r="BC36">
        <f>(S36-E36/(N36/1.35))</f>
        <v>389.20052400116771</v>
      </c>
      <c r="BD36">
        <f>E36*BB36/100/BC36</f>
        <v>2.1007534115653381E-3</v>
      </c>
    </row>
    <row r="37" spans="1:56" x14ac:dyDescent="0.25">
      <c r="A37" s="1" t="s">
        <v>1</v>
      </c>
      <c r="B37" s="1" t="s">
        <v>7475</v>
      </c>
      <c r="K37" s="1">
        <f t="shared" si="0"/>
        <v>2.72</v>
      </c>
    </row>
    <row r="38" spans="1:56" x14ac:dyDescent="0.25">
      <c r="A38" s="1" t="s">
        <v>1</v>
      </c>
      <c r="B38" s="1" t="s">
        <v>7474</v>
      </c>
      <c r="K38" s="1">
        <f t="shared" si="0"/>
        <v>2.72</v>
      </c>
    </row>
    <row r="39" spans="1:56" x14ac:dyDescent="0.25">
      <c r="A39" s="1">
        <v>8</v>
      </c>
      <c r="B39" s="1" t="s">
        <v>7473</v>
      </c>
      <c r="C39" s="1">
        <v>1813.5000023581088</v>
      </c>
      <c r="D39" s="1">
        <v>0</v>
      </c>
      <c r="E39">
        <f>(R39-S39*(1000-T39)/(1000-U39))*AK39</f>
        <v>1.4513031027676782</v>
      </c>
      <c r="F39">
        <f>IF(AV39&lt;&gt;0,1/(1/AV39-1/N39),0)</f>
        <v>3.6367858703210598</v>
      </c>
      <c r="G39">
        <f>((AY39-AL39/2)*S39-E39)/(AY39+AL39/2)</f>
        <v>379.54297821596856</v>
      </c>
      <c r="H39">
        <f>AL39*1000</f>
        <v>27.934324974167914</v>
      </c>
      <c r="I39">
        <f>(AQ39-AW39)</f>
        <v>1.226100094385036</v>
      </c>
      <c r="J39">
        <f>(P39+AP39*D39)</f>
        <v>26.318187713623047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26.989658355712891</v>
      </c>
      <c r="P39" s="1">
        <v>26.318187713623047</v>
      </c>
      <c r="Q39" s="1">
        <v>27.132434844970703</v>
      </c>
      <c r="R39" s="1">
        <v>399.9420166015625</v>
      </c>
      <c r="S39" s="1">
        <v>388.80218505859375</v>
      </c>
      <c r="T39" s="1">
        <v>0.17406801879405975</v>
      </c>
      <c r="U39" s="1">
        <v>24.821086883544922</v>
      </c>
      <c r="V39" s="1">
        <v>0.43371865153312683</v>
      </c>
      <c r="W39" s="1">
        <v>61.845756530761719</v>
      </c>
      <c r="X39" s="1">
        <v>300.62631225585938</v>
      </c>
      <c r="Y39" s="1">
        <v>750.5218505859375</v>
      </c>
      <c r="Z39" s="1">
        <v>8.0674152374267578</v>
      </c>
      <c r="AA39" s="1">
        <v>89.126411437988281</v>
      </c>
      <c r="AB39" s="1">
        <v>9.3358316421508789</v>
      </c>
      <c r="AC39" s="1">
        <v>-0.15317681431770325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1.1052437950583063</v>
      </c>
      <c r="AL39">
        <f>(U39-T39)/(1000-U39)*AK39</f>
        <v>2.7934324974167913E-2</v>
      </c>
      <c r="AM39">
        <f>(P39+273.15)</f>
        <v>299.46818771362302</v>
      </c>
      <c r="AN39">
        <f>(O39+273.15)</f>
        <v>300.13965835571287</v>
      </c>
      <c r="AO39">
        <f>(Y39*AG39+Z39*AH39)*AI39</f>
        <v>120.0834934096747</v>
      </c>
      <c r="AP39">
        <f>((AO39+0.00000010773*(AN39^4-AM39^4))-AL39*44100)/(L39*51.4+0.00000043092*AM39^3)</f>
        <v>-9.0807787310031927</v>
      </c>
      <c r="AQ39">
        <f>0.61365*EXP(17.502*J39/(240.97+J39))</f>
        <v>3.4383144963059151</v>
      </c>
      <c r="AR39">
        <f>AQ39*1000/AA39</f>
        <v>38.577952829372023</v>
      </c>
      <c r="AS39">
        <f>(AR39-U39)</f>
        <v>13.756865945827101</v>
      </c>
      <c r="AT39">
        <f>IF(D39,P39,(O39+P39)/2)</f>
        <v>26.653923034667969</v>
      </c>
      <c r="AU39">
        <f>0.61365*EXP(17.502*AT39/(240.97+AT39))</f>
        <v>3.5070520364019724</v>
      </c>
      <c r="AV39">
        <f>IF(AS39&lt;&gt;0,(1000-(AR39+U39)/2)/AS39*AL39,0)</f>
        <v>1.9662051219723697</v>
      </c>
      <c r="AW39">
        <f>U39*AA39/1000</f>
        <v>2.2122144019208791</v>
      </c>
      <c r="AX39">
        <f>(AU39-AW39)</f>
        <v>1.2948376344810932</v>
      </c>
      <c r="AY39">
        <f>1/(1.6/F39+1.37/N39)</f>
        <v>1.3157611717133093</v>
      </c>
      <c r="AZ39">
        <f>G39*AA39*0.001</f>
        <v>33.82730363487584</v>
      </c>
      <c r="BA39">
        <f>G39/S39</f>
        <v>0.97618530142460547</v>
      </c>
      <c r="BB39">
        <f>(1-AL39*AA39/AQ39/F39)*100</f>
        <v>80.08954098180763</v>
      </c>
      <c r="BC39">
        <f>(S39-E39/(N39/1.35))</f>
        <v>388.34445144030332</v>
      </c>
      <c r="BD39">
        <f>E39*BB39/100/BC39</f>
        <v>2.9930696549170127E-3</v>
      </c>
    </row>
    <row r="40" spans="1:56" x14ac:dyDescent="0.25">
      <c r="A40" s="1" t="s">
        <v>1</v>
      </c>
      <c r="B40" s="1" t="s">
        <v>7472</v>
      </c>
      <c r="K40" s="1">
        <f t="shared" si="0"/>
        <v>2.72</v>
      </c>
    </row>
    <row r="41" spans="1:56" x14ac:dyDescent="0.25">
      <c r="A41" s="1" t="s">
        <v>1</v>
      </c>
      <c r="B41" s="1" t="s">
        <v>7471</v>
      </c>
      <c r="K41" s="1">
        <f t="shared" si="0"/>
        <v>2.72</v>
      </c>
    </row>
    <row r="42" spans="1:56" x14ac:dyDescent="0.25">
      <c r="A42" s="1">
        <v>9</v>
      </c>
      <c r="B42" s="1" t="s">
        <v>7470</v>
      </c>
      <c r="C42" s="1">
        <v>2017.5000023581088</v>
      </c>
      <c r="D42" s="1">
        <v>0</v>
      </c>
      <c r="E42">
        <f>(R42-S42*(1000-T42)/(1000-U42))*AK42</f>
        <v>1.889981959905628</v>
      </c>
      <c r="F42">
        <f>IF(AV42&lt;&gt;0,1/(1/AV42-1/N42),0)</f>
        <v>3.9962558689522347</v>
      </c>
      <c r="G42">
        <f>((AY42-AL42/2)*S42-E42)/(AY42+AL42/2)</f>
        <v>378.95380544941702</v>
      </c>
      <c r="H42">
        <f>AL42*1000</f>
        <v>28.715496515895794</v>
      </c>
      <c r="I42">
        <f>(AQ42-AW42)</f>
        <v>1.1984545575117265</v>
      </c>
      <c r="J42">
        <f>(P42+AP42*D42)</f>
        <v>26.475442886352539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27.063339233398438</v>
      </c>
      <c r="P42" s="1">
        <v>26.475442886352539</v>
      </c>
      <c r="Q42" s="1">
        <v>27.190097808837891</v>
      </c>
      <c r="R42" s="1">
        <v>400.04702758789063</v>
      </c>
      <c r="S42" s="1">
        <v>388.2513427734375</v>
      </c>
      <c r="T42" s="1">
        <v>0.1753130704164505</v>
      </c>
      <c r="U42" s="1">
        <v>25.490863800048828</v>
      </c>
      <c r="V42" s="1">
        <v>0.4349348247051239</v>
      </c>
      <c r="W42" s="1">
        <v>63.240375518798828</v>
      </c>
      <c r="X42" s="1">
        <v>300.66561889648438</v>
      </c>
      <c r="Y42" s="1">
        <v>999.44476318359375</v>
      </c>
      <c r="Z42" s="1">
        <v>8.1035776138305664</v>
      </c>
      <c r="AA42" s="1">
        <v>89.126365661621094</v>
      </c>
      <c r="AB42" s="1">
        <v>9.3860454559326172</v>
      </c>
      <c r="AC42" s="1">
        <v>-0.16365750133991241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1.1053883047664863</v>
      </c>
      <c r="AL42">
        <f>(U42-T42)/(1000-U42)*AK42</f>
        <v>2.8715496515895795E-2</v>
      </c>
      <c r="AM42">
        <f>(P42+273.15)</f>
        <v>299.62544288635252</v>
      </c>
      <c r="AN42">
        <f>(O42+273.15)</f>
        <v>300.21333923339841</v>
      </c>
      <c r="AO42">
        <f>(Y42*AG42+Z42*AH42)*AI42</f>
        <v>159.911158535082</v>
      </c>
      <c r="AP42">
        <f>((AO42+0.00000010773*(AN42^4-AM42^4))-AL42*44100)/(L42*51.4+0.00000043092*AM42^3)</f>
        <v>-9.0431043532261413</v>
      </c>
      <c r="AQ42">
        <f>0.61365*EXP(17.502*J42/(240.97+J42))</f>
        <v>3.4703626055854584</v>
      </c>
      <c r="AR42">
        <f>AQ42*1000/AA42</f>
        <v>38.937553212492752</v>
      </c>
      <c r="AS42">
        <f>(AR42-U42)</f>
        <v>13.446689412443924</v>
      </c>
      <c r="AT42">
        <f>IF(D42,P42,(O42+P42)/2)</f>
        <v>26.769391059875488</v>
      </c>
      <c r="AU42">
        <f>0.61365*EXP(17.502*AT42/(240.97+AT42))</f>
        <v>3.5309683392434579</v>
      </c>
      <c r="AV42">
        <f>IF(AS42&lt;&gt;0,(1000-(AR42+U42)/2)/AS42*AL42,0)</f>
        <v>2.066713127028398</v>
      </c>
      <c r="AW42">
        <f>U42*AA42/1000</f>
        <v>2.2719080480737319</v>
      </c>
      <c r="AX42">
        <f>(AU42-AW42)</f>
        <v>1.259060291169726</v>
      </c>
      <c r="AY42">
        <f>1/(1.6/F42+1.37/N42)</f>
        <v>1.3880364112064076</v>
      </c>
      <c r="AZ42">
        <f>G42*AA42*0.001</f>
        <v>33.774775433347564</v>
      </c>
      <c r="BA42">
        <f>G42/S42</f>
        <v>0.97605278771837756</v>
      </c>
      <c r="BB42">
        <f>(1-AL42*AA42/AQ42/F42)*100</f>
        <v>81.545835592557765</v>
      </c>
      <c r="BC42">
        <f>(S42-E42/(N42/1.35))</f>
        <v>387.65525207442261</v>
      </c>
      <c r="BD42">
        <f>E42*BB42/100/BC42</f>
        <v>3.9757015376584203E-3</v>
      </c>
    </row>
    <row r="43" spans="1:56" x14ac:dyDescent="0.25">
      <c r="A43" s="1" t="s">
        <v>1</v>
      </c>
      <c r="B43" s="1" t="s">
        <v>7469</v>
      </c>
      <c r="K43" s="1">
        <f t="shared" si="0"/>
        <v>2.72</v>
      </c>
    </row>
    <row r="44" spans="1:56" x14ac:dyDescent="0.25">
      <c r="A44" s="1" t="s">
        <v>1</v>
      </c>
      <c r="B44" s="1" t="s">
        <v>7468</v>
      </c>
      <c r="K44" s="1">
        <f t="shared" si="0"/>
        <v>2.72</v>
      </c>
    </row>
    <row r="45" spans="1:56" x14ac:dyDescent="0.25">
      <c r="A45" s="1">
        <v>10</v>
      </c>
      <c r="B45" s="1" t="s">
        <v>7467</v>
      </c>
      <c r="C45" s="1">
        <v>2221.5000023581088</v>
      </c>
      <c r="D45" s="1">
        <v>0</v>
      </c>
      <c r="E45">
        <f>(R45-S45*(1000-T45)/(1000-U45))*AK45</f>
        <v>2.0661858913308899</v>
      </c>
      <c r="F45">
        <f>IF(AV45&lt;&gt;0,1/(1/AV45-1/N45),0)</f>
        <v>4.3918692481876329</v>
      </c>
      <c r="G45">
        <f>((AY45-AL45/2)*S45-E45)/(AY45+AL45/2)</f>
        <v>378.64321837190357</v>
      </c>
      <c r="H45">
        <f>AL45*1000</f>
        <v>29.501656656753671</v>
      </c>
      <c r="I45">
        <f>(AQ45-AW45)</f>
        <v>1.1732358072088025</v>
      </c>
      <c r="J45">
        <f>(P45+AP45*D45)</f>
        <v>26.647407531738281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27.144842147827148</v>
      </c>
      <c r="P45" s="1">
        <v>26.647407531738281</v>
      </c>
      <c r="Q45" s="1">
        <v>27.257280349731445</v>
      </c>
      <c r="R45" s="1">
        <v>400.01522827148438</v>
      </c>
      <c r="S45" s="1">
        <v>387.7945556640625</v>
      </c>
      <c r="T45" s="1">
        <v>0.1767842024564743</v>
      </c>
      <c r="U45" s="1">
        <v>26.170770645141602</v>
      </c>
      <c r="V45" s="1">
        <v>0.43648526072502136</v>
      </c>
      <c r="W45" s="1">
        <v>64.616378784179688</v>
      </c>
      <c r="X45" s="1">
        <v>300.62509155273438</v>
      </c>
      <c r="Y45" s="1">
        <v>1250.6610107421875</v>
      </c>
      <c r="Z45" s="1">
        <v>7.3669166564941406</v>
      </c>
      <c r="AA45" s="1">
        <v>89.125038146972656</v>
      </c>
      <c r="AB45" s="1">
        <v>9.4058618545532227</v>
      </c>
      <c r="AC45" s="1">
        <v>-0.16460220515727997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1.1052393071791702</v>
      </c>
      <c r="AL45">
        <f>(U45-T45)/(1000-U45)*AK45</f>
        <v>2.950165665675367E-2</v>
      </c>
      <c r="AM45">
        <f>(P45+273.15)</f>
        <v>299.79740753173826</v>
      </c>
      <c r="AN45">
        <f>(O45+273.15)</f>
        <v>300.29484214782713</v>
      </c>
      <c r="AO45">
        <f>(Y45*AG45+Z45*AH45)*AI45</f>
        <v>200.10575724603768</v>
      </c>
      <c r="AP45">
        <f>((AO45+0.00000010773*(AN45^4-AM45^4))-AL45*44100)/(L45*51.4+0.00000043092*AM45^3)</f>
        <v>-9.0047772881698354</v>
      </c>
      <c r="AQ45">
        <f>0.61365*EXP(17.502*J45/(240.97+J45))</f>
        <v>3.5057067392927199</v>
      </c>
      <c r="AR45">
        <f>AQ45*1000/AA45</f>
        <v>39.334701136526796</v>
      </c>
      <c r="AS45">
        <f>(AR45-U45)</f>
        <v>13.163930491385194</v>
      </c>
      <c r="AT45">
        <f>IF(D45,P45,(O45+P45)/2)</f>
        <v>26.896124839782715</v>
      </c>
      <c r="AU45">
        <f>0.61365*EXP(17.502*AT45/(240.97+AT45))</f>
        <v>3.5573818505495742</v>
      </c>
      <c r="AV45">
        <f>IF(AS45&lt;&gt;0,(1000-(AR45+U45)/2)/AS45*AL45,0)</f>
        <v>2.1676957886253825</v>
      </c>
      <c r="AW45">
        <f>U45*AA45/1000</f>
        <v>2.3324709320839174</v>
      </c>
      <c r="AX45">
        <f>(AU45-AW45)</f>
        <v>1.2249109184656568</v>
      </c>
      <c r="AY45">
        <f>1/(1.6/F45+1.37/N45)</f>
        <v>1.4611829390198414</v>
      </c>
      <c r="AZ45">
        <f>G45*AA45*0.001</f>
        <v>33.746591281488406</v>
      </c>
      <c r="BA45">
        <f>G45/S45</f>
        <v>0.97640158388379616</v>
      </c>
      <c r="BB45">
        <f>(1-AL45*AA45/AQ45/F45)*100</f>
        <v>82.922623729047132</v>
      </c>
      <c r="BC45">
        <f>(S45-E45/(N45/1.35))</f>
        <v>387.14289114112728</v>
      </c>
      <c r="BD45">
        <f>E45*BB45/100/BC45</f>
        <v>4.4255895986125724E-3</v>
      </c>
    </row>
    <row r="46" spans="1:56" x14ac:dyDescent="0.25">
      <c r="A46" s="1" t="s">
        <v>1</v>
      </c>
      <c r="B46" s="1" t="s">
        <v>7466</v>
      </c>
      <c r="K46" s="1">
        <f t="shared" si="0"/>
        <v>2.72</v>
      </c>
    </row>
    <row r="47" spans="1:56" x14ac:dyDescent="0.25">
      <c r="A47" s="1" t="s">
        <v>1</v>
      </c>
      <c r="B47" s="1" t="s">
        <v>7465</v>
      </c>
      <c r="K47" s="1">
        <f t="shared" si="0"/>
        <v>2.72</v>
      </c>
    </row>
    <row r="48" spans="1:56" x14ac:dyDescent="0.25">
      <c r="A48" s="1">
        <v>11</v>
      </c>
      <c r="B48" s="1" t="s">
        <v>7464</v>
      </c>
      <c r="C48" s="1">
        <v>2425.5000023581088</v>
      </c>
      <c r="D48" s="1">
        <v>0</v>
      </c>
      <c r="E48">
        <f>(R48-S48*(1000-T48)/(1000-U48))*AK48</f>
        <v>2.3949598268244929</v>
      </c>
      <c r="F48">
        <f>IF(AV48&lt;&gt;0,1/(1/AV48-1/N48),0)</f>
        <v>5.0193413846414243</v>
      </c>
      <c r="G48">
        <f>((AY48-AL48/2)*S48-E48)/(AY48+AL48/2)</f>
        <v>378.18431783961449</v>
      </c>
      <c r="H48">
        <f>AL48*1000</f>
        <v>30.538335815447706</v>
      </c>
      <c r="I48">
        <f>(AQ48-AW48)</f>
        <v>1.1387472288660034</v>
      </c>
      <c r="J48">
        <f>(P48+AP48*D48)</f>
        <v>26.864738464355469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27.258249282836914</v>
      </c>
      <c r="P48" s="1">
        <v>26.864738464355469</v>
      </c>
      <c r="Q48" s="1">
        <v>27.348106384277344</v>
      </c>
      <c r="R48" s="1">
        <v>400.0460205078125</v>
      </c>
      <c r="S48" s="1">
        <v>387.18002319335938</v>
      </c>
      <c r="T48" s="1">
        <v>0.17793320119380951</v>
      </c>
      <c r="U48" s="1">
        <v>27.062980651855469</v>
      </c>
      <c r="V48" s="1">
        <v>0.43642598390579224</v>
      </c>
      <c r="W48" s="1">
        <v>66.378776550292969</v>
      </c>
      <c r="X48" s="1">
        <v>300.59945678710938</v>
      </c>
      <c r="Y48" s="1">
        <v>1600.9022216796875</v>
      </c>
      <c r="Z48" s="1">
        <v>8.5048484802246094</v>
      </c>
      <c r="AA48" s="1">
        <v>89.128288269042969</v>
      </c>
      <c r="AB48" s="1">
        <v>9.4345541000366211</v>
      </c>
      <c r="AC48" s="1">
        <v>-0.17834074795246124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1.1051450617173135</v>
      </c>
      <c r="AL48">
        <f>(U48-T48)/(1000-U48)*AK48</f>
        <v>3.0538335815447706E-2</v>
      </c>
      <c r="AM48">
        <f>(P48+273.15)</f>
        <v>300.01473846435545</v>
      </c>
      <c r="AN48">
        <f>(O48+273.15)</f>
        <v>300.40824928283689</v>
      </c>
      <c r="AO48">
        <f>(Y48*AG48+Z48*AH48)*AI48</f>
        <v>256.14434974347751</v>
      </c>
      <c r="AP48">
        <f>((AO48+0.00000010773*(AN48^4-AM48^4))-AL48*44100)/(L48*51.4+0.00000043092*AM48^3)</f>
        <v>-8.9279410428813915</v>
      </c>
      <c r="AQ48">
        <f>0.61365*EXP(17.502*J48/(240.97+J48))</f>
        <v>3.55082436982411</v>
      </c>
      <c r="AR48">
        <f>AQ48*1000/AA48</f>
        <v>39.839476767528382</v>
      </c>
      <c r="AS48">
        <f>(AR48-U48)</f>
        <v>12.776496115672913</v>
      </c>
      <c r="AT48">
        <f>IF(D48,P48,(O48+P48)/2)</f>
        <v>27.061493873596191</v>
      </c>
      <c r="AU48">
        <f>0.61365*EXP(17.502*AT48/(240.97+AT48))</f>
        <v>3.5921068942052568</v>
      </c>
      <c r="AV48">
        <f>IF(AS48&lt;&gt;0,(1000-(AR48+U48)/2)/AS48*AL48,0)</f>
        <v>2.310241453716217</v>
      </c>
      <c r="AW48">
        <f>U48*AA48/1000</f>
        <v>2.4120771409581065</v>
      </c>
      <c r="AX48">
        <f>(AU48-AW48)</f>
        <v>1.1800297532471502</v>
      </c>
      <c r="AY48">
        <f>1/(1.6/F48+1.37/N48)</f>
        <v>1.5653510099437962</v>
      </c>
      <c r="AZ48">
        <f>G48*AA48*0.001</f>
        <v>33.706920899240536</v>
      </c>
      <c r="BA48">
        <f>G48/S48</f>
        <v>0.97676609118530788</v>
      </c>
      <c r="BB48">
        <f>(1-AL48*AA48/AQ48/F48)*100</f>
        <v>84.728383630806576</v>
      </c>
      <c r="BC48">
        <f>(S48-E48/(N48/1.35))</f>
        <v>386.42466504308601</v>
      </c>
      <c r="BD48">
        <f>E48*BB48/100/BC48</f>
        <v>5.2512454132535823E-3</v>
      </c>
    </row>
    <row r="49" spans="1:56" x14ac:dyDescent="0.25">
      <c r="A49" s="1" t="s">
        <v>1</v>
      </c>
      <c r="B49" s="1" t="s">
        <v>7463</v>
      </c>
      <c r="K49" s="1">
        <f t="shared" si="0"/>
        <v>2.72</v>
      </c>
    </row>
    <row r="50" spans="1:56" x14ac:dyDescent="0.25">
      <c r="A50" s="1" t="s">
        <v>1</v>
      </c>
      <c r="B50" s="1" t="s">
        <v>7458</v>
      </c>
      <c r="K50" s="1">
        <f t="shared" si="0"/>
        <v>2.72</v>
      </c>
    </row>
    <row r="51" spans="1:56" x14ac:dyDescent="0.25">
      <c r="A51" s="1">
        <v>12</v>
      </c>
      <c r="B51" s="1" t="s">
        <v>7462</v>
      </c>
      <c r="C51" s="1">
        <v>2629.5000023581088</v>
      </c>
      <c r="D51" s="1">
        <v>0</v>
      </c>
      <c r="E51">
        <f>(R51-S51*(1000-T51)/(1000-U51))*AK51</f>
        <v>2.5231618870654828</v>
      </c>
      <c r="F51">
        <f>IF(AV51&lt;&gt;0,1/(1/AV51-1/N51),0)</f>
        <v>5.7890781159437905</v>
      </c>
      <c r="G51">
        <f>((AY51-AL51/2)*S51-E51)/(AY51+AL51/2)</f>
        <v>377.98207314254546</v>
      </c>
      <c r="H51">
        <f>AL51*1000</f>
        <v>31.664395694424218</v>
      </c>
      <c r="I51">
        <f>(AQ51-AW51)</f>
        <v>1.1075729241673353</v>
      </c>
      <c r="J51">
        <f>(P51+AP51*D51)</f>
        <v>27.124111175537109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27.389043807983398</v>
      </c>
      <c r="P51" s="1">
        <v>27.124111175537109</v>
      </c>
      <c r="Q51" s="1">
        <v>27.452793121337891</v>
      </c>
      <c r="R51" s="1">
        <v>400.069580078125</v>
      </c>
      <c r="S51" s="1">
        <v>386.70806884765625</v>
      </c>
      <c r="T51" s="1">
        <v>0.17860206961631775</v>
      </c>
      <c r="U51" s="1">
        <v>28.024377822875977</v>
      </c>
      <c r="V51" s="1">
        <v>0.43472141027450562</v>
      </c>
      <c r="W51" s="1">
        <v>68.211967468261719</v>
      </c>
      <c r="X51" s="1">
        <v>300.63265991210938</v>
      </c>
      <c r="Y51" s="1">
        <v>2001.41650390625</v>
      </c>
      <c r="Z51" s="1">
        <v>9.0254592895507813</v>
      </c>
      <c r="AA51" s="1">
        <v>89.128105163574219</v>
      </c>
      <c r="AB51" s="1">
        <v>9.5541038513183594</v>
      </c>
      <c r="AC51" s="1">
        <v>-0.19385321438312531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1.1052671320298135</v>
      </c>
      <c r="AL51">
        <f>(U51-T51)/(1000-U51)*AK51</f>
        <v>3.1664395694424217E-2</v>
      </c>
      <c r="AM51">
        <f>(P51+273.15)</f>
        <v>300.27411117553709</v>
      </c>
      <c r="AN51">
        <f>(O51+273.15)</f>
        <v>300.53904380798338</v>
      </c>
      <c r="AO51">
        <f>(Y51*AG51+Z51*AH51)*AI51</f>
        <v>320.22663346737681</v>
      </c>
      <c r="AP51">
        <f>((AO51+0.00000010773*(AN51^4-AM51^4))-AL51*44100)/(L51*51.4+0.00000043092*AM51^3)</f>
        <v>-8.8194556895636129</v>
      </c>
      <c r="AQ51">
        <f>0.61365*EXP(17.502*J51/(240.97+J51))</f>
        <v>3.6053326179083625</v>
      </c>
      <c r="AR51">
        <f>AQ51*1000/AA51</f>
        <v>40.451130552945116</v>
      </c>
      <c r="AS51">
        <f>(AR51-U51)</f>
        <v>12.42675273006914</v>
      </c>
      <c r="AT51">
        <f>IF(D51,P51,(O51+P51)/2)</f>
        <v>27.256577491760254</v>
      </c>
      <c r="AU51">
        <f>0.61365*EXP(17.502*AT51/(240.97+AT51))</f>
        <v>3.6334516577959826</v>
      </c>
      <c r="AV51">
        <f>IF(AS51&lt;&gt;0,(1000-(AR51+U51)/2)/AS51*AL51,0)</f>
        <v>2.4608422298557833</v>
      </c>
      <c r="AW51">
        <f>U51*AA51/1000</f>
        <v>2.4977596937410271</v>
      </c>
      <c r="AX51">
        <f>(AU51-AW51)</f>
        <v>1.1356919640549554</v>
      </c>
      <c r="AY51">
        <f>1/(1.6/F51+1.37/N51)</f>
        <v>1.6765866041279769</v>
      </c>
      <c r="AZ51">
        <f>G51*AA51*0.001</f>
        <v>33.688825964994599</v>
      </c>
      <c r="BA51">
        <f>G51/S51</f>
        <v>0.97743518584674682</v>
      </c>
      <c r="BB51">
        <f>(1-AL51*AA51/AQ51/F51)*100</f>
        <v>86.478305169208795</v>
      </c>
      <c r="BC51">
        <f>(S51-E51/(N51/1.35))</f>
        <v>385.91227641952975</v>
      </c>
      <c r="BD51">
        <f>E51*BB51/100/BC51</f>
        <v>5.654102680676557E-3</v>
      </c>
    </row>
    <row r="52" spans="1:56" x14ac:dyDescent="0.25">
      <c r="A52" s="1" t="s">
        <v>1</v>
      </c>
      <c r="B52" s="1" t="s">
        <v>7461</v>
      </c>
      <c r="K52" s="1">
        <v>4.8724999999999996</v>
      </c>
    </row>
    <row r="53" spans="1:56" x14ac:dyDescent="0.25">
      <c r="A53" s="1" t="s">
        <v>1</v>
      </c>
      <c r="B53" s="1" t="s">
        <v>7460</v>
      </c>
    </row>
    <row r="54" spans="1:56" x14ac:dyDescent="0.25">
      <c r="A54" s="1" t="s">
        <v>1</v>
      </c>
      <c r="B54" s="1" t="s">
        <v>7459</v>
      </c>
    </row>
    <row r="55" spans="1:56" x14ac:dyDescent="0.25">
      <c r="A55" s="1" t="s">
        <v>1</v>
      </c>
      <c r="B55" s="1" t="s">
        <v>7458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7CCD9-799D-4A8F-BF24-7BCE477C2DBC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7533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7532</v>
      </c>
    </row>
    <row r="12" spans="1:60" x14ac:dyDescent="0.25">
      <c r="A12" s="1" t="s">
        <v>1</v>
      </c>
      <c r="B12" s="1" t="s">
        <v>7531</v>
      </c>
    </row>
    <row r="13" spans="1:60" x14ac:dyDescent="0.25">
      <c r="A13" s="1" t="s">
        <v>1</v>
      </c>
      <c r="B13" s="1" t="s">
        <v>7530</v>
      </c>
    </row>
    <row r="14" spans="1:60" x14ac:dyDescent="0.25">
      <c r="A14" s="1" t="s">
        <v>1</v>
      </c>
      <c r="B14" s="1" t="s">
        <v>7529</v>
      </c>
    </row>
    <row r="15" spans="1:60" x14ac:dyDescent="0.25">
      <c r="A15" s="1" t="s">
        <v>1</v>
      </c>
      <c r="B15" s="1" t="s">
        <v>3331</v>
      </c>
    </row>
    <row r="16" spans="1:60" x14ac:dyDescent="0.25">
      <c r="A16" s="1" t="s">
        <v>1</v>
      </c>
      <c r="B16" s="1" t="s">
        <v>7528</v>
      </c>
    </row>
    <row r="17" spans="1:60" x14ac:dyDescent="0.25">
      <c r="A17" s="1" t="s">
        <v>1</v>
      </c>
      <c r="B17" s="1" t="s">
        <v>7527</v>
      </c>
    </row>
    <row r="18" spans="1:60" x14ac:dyDescent="0.25">
      <c r="A18" s="1">
        <v>1</v>
      </c>
      <c r="B18" s="1" t="s">
        <v>3327</v>
      </c>
      <c r="C18" s="1">
        <v>381.50000229105353</v>
      </c>
      <c r="D18" s="1">
        <v>0</v>
      </c>
      <c r="E18">
        <f>(R18-S18*(1000-T18)/(1000-U18))*AO18</f>
        <v>-2.5215819440864005</v>
      </c>
      <c r="F18">
        <f>IF(AZ18&lt;&gt;0,1/(1/AZ18-1/N18),0)</f>
        <v>2.1141512860134224</v>
      </c>
      <c r="G18">
        <f>((BC18-AP18/2)*S18-E18)/(BC18+AP18/2)</f>
        <v>388.46511659615936</v>
      </c>
      <c r="H18">
        <f>AP18*1000</f>
        <v>21.085778033948028</v>
      </c>
      <c r="I18">
        <f>(AU18-BA18)</f>
        <v>1.2857590507816203</v>
      </c>
      <c r="J18">
        <f>(P18+AT18*D18)</f>
        <v>26.364057540893555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27.191024780273438</v>
      </c>
      <c r="P18" s="1">
        <v>26.364057540893555</v>
      </c>
      <c r="Q18" s="1">
        <v>27.248903274536133</v>
      </c>
      <c r="R18" s="1">
        <v>399.89273071289063</v>
      </c>
      <c r="S18" s="1">
        <v>394.64056396484375</v>
      </c>
      <c r="T18" s="1">
        <v>5.6321992874145508</v>
      </c>
      <c r="U18" s="1">
        <v>24.263936996459961</v>
      </c>
      <c r="V18" s="1">
        <v>13.864287376403809</v>
      </c>
      <c r="W18" s="1">
        <v>59.728389739990234</v>
      </c>
      <c r="X18" s="1">
        <v>300.35684204101563</v>
      </c>
      <c r="Y18" s="1">
        <v>0.16087417304515839</v>
      </c>
      <c r="Z18" s="1">
        <v>8.6043462753295898</v>
      </c>
      <c r="AA18" s="1">
        <v>89.098350524902344</v>
      </c>
      <c r="AB18" s="1">
        <v>7.4575624465942383</v>
      </c>
      <c r="AC18" s="1">
        <v>-0.15384382009506226</v>
      </c>
      <c r="AD18" s="1">
        <v>9.7356513142585754E-2</v>
      </c>
      <c r="AE18" s="1">
        <v>5.1354961469769478E-3</v>
      </c>
      <c r="AF18" s="1">
        <v>2.2460488602519035E-2</v>
      </c>
      <c r="AG18" s="1">
        <v>1.2583735398948193E-2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1.1042530957390277</v>
      </c>
      <c r="AP18">
        <f>(U18-T18)/(1000-U18)*AO18</f>
        <v>2.1085778033948028E-2</v>
      </c>
      <c r="AQ18">
        <f>(P18+273.15)</f>
        <v>299.51405754089353</v>
      </c>
      <c r="AR18">
        <f>(O18+273.15)</f>
        <v>300.34102478027341</v>
      </c>
      <c r="AS18">
        <f>(Y18*AK18+Z18*AL18)*AM18</f>
        <v>2.5739867111894466E-2</v>
      </c>
      <c r="AT18">
        <f>((AS18+0.00000010773*(AR18^4-AQ18^4))-AP18*44100)/(L18*0.92*2*29.3+0.00000043092*AQ18^3)</f>
        <v>-7.2483171664492616</v>
      </c>
      <c r="AU18">
        <f>0.61365*EXP(17.502*J18/(240.97+J18))</f>
        <v>3.4476358144063561</v>
      </c>
      <c r="AV18">
        <f>AU18*1000/AA18</f>
        <v>38.694720991975792</v>
      </c>
      <c r="AW18">
        <f>(AV18-U18)</f>
        <v>14.430783995515831</v>
      </c>
      <c r="AX18">
        <f>IF(D18,P18,(O18+P18)/2)</f>
        <v>26.777541160583496</v>
      </c>
      <c r="AY18">
        <f>0.61365*EXP(17.502*AX18/(240.97+AX18))</f>
        <v>3.5326617948510521</v>
      </c>
      <c r="AZ18">
        <f>IF(AW18&lt;&gt;0,(1000-(AV18+U18)/2)/AW18*AP18,0)</f>
        <v>1.4151699517132392</v>
      </c>
      <c r="BA18">
        <f>U18*AA18/1000</f>
        <v>2.1618767636247358</v>
      </c>
      <c r="BB18">
        <f>(AY18-BA18)</f>
        <v>1.3707850312263163</v>
      </c>
      <c r="BC18">
        <f>1/(1.6/F18+1.37/N18)</f>
        <v>0.92861520668288478</v>
      </c>
      <c r="BD18">
        <f>G18*AA18*0.001</f>
        <v>34.611601125181664</v>
      </c>
      <c r="BE18">
        <f>G18/S18</f>
        <v>0.9843517166440231</v>
      </c>
      <c r="BF18">
        <f>(1-AP18*AA18/AU18/F18)*100</f>
        <v>74.224811546099815</v>
      </c>
      <c r="BG18">
        <f>(S18-E18/(N18/1.35))</f>
        <v>395.43585808698913</v>
      </c>
      <c r="BH18">
        <f>E18*BF18/100/BG18</f>
        <v>-4.7331050224759382E-3</v>
      </c>
    </row>
    <row r="19" spans="1:60" x14ac:dyDescent="0.25">
      <c r="A19" s="1" t="s">
        <v>1</v>
      </c>
      <c r="B19" s="1" t="s">
        <v>7526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7525</v>
      </c>
      <c r="K20" s="1">
        <f t="shared" si="0"/>
        <v>2.72</v>
      </c>
    </row>
    <row r="21" spans="1:60" x14ac:dyDescent="0.25">
      <c r="A21" s="1">
        <v>2</v>
      </c>
      <c r="B21" s="1" t="s">
        <v>7524</v>
      </c>
      <c r="C21" s="1">
        <v>585.0000023022294</v>
      </c>
      <c r="D21" s="1">
        <v>0</v>
      </c>
      <c r="E21">
        <f>(R21-S21*(1000-T21)/(1000-U21))*AO21</f>
        <v>-1.5249591404432903</v>
      </c>
      <c r="F21">
        <f>IF(AZ21&lt;&gt;0,1/(1/AZ21-1/N21),0)</f>
        <v>1.946022942640937</v>
      </c>
      <c r="G21">
        <f>((BC21-AP21/2)*S21-E21)/(BC21+AP21/2)</f>
        <v>386.81429796809067</v>
      </c>
      <c r="H21">
        <f>AP21*1000</f>
        <v>20.326433713204235</v>
      </c>
      <c r="I21">
        <f>(AU21-BA21)</f>
        <v>1.3117583686834289</v>
      </c>
      <c r="J21">
        <f>(P21+AT21*D21)</f>
        <v>26.229148864746094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27.167612075805664</v>
      </c>
      <c r="P21" s="1">
        <v>26.229148864746094</v>
      </c>
      <c r="Q21" s="1">
        <v>27.284570693969727</v>
      </c>
      <c r="R21" s="1">
        <v>400.0130615234375</v>
      </c>
      <c r="S21" s="1">
        <v>394.13848876953125</v>
      </c>
      <c r="T21" s="1">
        <v>5.6916756629943848</v>
      </c>
      <c r="U21" s="1">
        <v>23.66497802734375</v>
      </c>
      <c r="V21" s="1">
        <v>14.030045509338379</v>
      </c>
      <c r="W21" s="1">
        <v>58.334442138671875</v>
      </c>
      <c r="X21" s="1">
        <v>300.33163452148438</v>
      </c>
      <c r="Y21" s="1">
        <v>24.567630767822266</v>
      </c>
      <c r="Z21" s="1">
        <v>8.9722490310668945</v>
      </c>
      <c r="AA21" s="1">
        <v>89.098968505859375</v>
      </c>
      <c r="AB21" s="1">
        <v>7.30987548828125</v>
      </c>
      <c r="AC21" s="1">
        <v>-0.14636482298374176</v>
      </c>
      <c r="AD21" s="1">
        <v>0.12403469532728195</v>
      </c>
      <c r="AE21" s="1">
        <v>9.7562232986092567E-3</v>
      </c>
      <c r="AF21" s="1">
        <v>1.9412051886320114E-2</v>
      </c>
      <c r="AG21" s="1">
        <v>5.2246656268835068E-3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1.1041604210348688</v>
      </c>
      <c r="AP21">
        <f>(U21-T21)/(1000-U21)*AO21</f>
        <v>2.0326433713204237E-2</v>
      </c>
      <c r="AQ21">
        <f>(P21+273.15)</f>
        <v>299.37914886474607</v>
      </c>
      <c r="AR21">
        <f>(O21+273.15)</f>
        <v>300.31761207580564</v>
      </c>
      <c r="AS21">
        <f>(Y21*AK21+Z21*AL21)*AM21</f>
        <v>3.9308208349908682</v>
      </c>
      <c r="AT21">
        <f>((AS21+0.00000010773*(AR21^4-AQ21^4))-AP21*44100)/(L21*0.92*2*29.3+0.00000043092*AQ21^3)</f>
        <v>-6.9445096781597542</v>
      </c>
      <c r="AU21">
        <f>0.61365*EXP(17.502*J21/(240.97+J21))</f>
        <v>3.4202835006335839</v>
      </c>
      <c r="AV21">
        <f>AU21*1000/AA21</f>
        <v>38.387464613674595</v>
      </c>
      <c r="AW21">
        <f>(AV21-U21)</f>
        <v>14.722486586330845</v>
      </c>
      <c r="AX21">
        <f>IF(D21,P21,(O21+P21)/2)</f>
        <v>26.698380470275879</v>
      </c>
      <c r="AY21">
        <f>0.61365*EXP(17.502*AX21/(240.97+AX21))</f>
        <v>3.516243480714234</v>
      </c>
      <c r="AZ21">
        <f>IF(AW21&lt;&gt;0,(1000-(AV21+U21)/2)/AW21*AP21,0)</f>
        <v>1.3378026304638193</v>
      </c>
      <c r="BA21">
        <f>U21*AA21/1000</f>
        <v>2.108525131950155</v>
      </c>
      <c r="BB21">
        <f>(AY21-BA21)</f>
        <v>1.407718348764079</v>
      </c>
      <c r="BC21">
        <f>1/(1.6/F21+1.37/N21)</f>
        <v>0.87545963230201185</v>
      </c>
      <c r="BD21">
        <f>G21*AA21*0.001</f>
        <v>34.464754952275015</v>
      </c>
      <c r="BE21">
        <f>G21/S21</f>
        <v>0.9814172149888073</v>
      </c>
      <c r="BF21">
        <f>(1-AP21*AA21/AU21/F21)*100</f>
        <v>72.79029690705876</v>
      </c>
      <c r="BG21">
        <f>(S21-E21/(N21/1.35))</f>
        <v>394.61945312754096</v>
      </c>
      <c r="BH21">
        <f>E21*BF21/100/BG21</f>
        <v>-2.8128929712982068E-3</v>
      </c>
    </row>
    <row r="22" spans="1:60" x14ac:dyDescent="0.25">
      <c r="A22" s="1" t="s">
        <v>1</v>
      </c>
      <c r="B22" s="1" t="s">
        <v>7523</v>
      </c>
      <c r="K22" s="1">
        <f t="shared" si="0"/>
        <v>2.72</v>
      </c>
    </row>
    <row r="23" spans="1:60" x14ac:dyDescent="0.25">
      <c r="A23" s="1" t="s">
        <v>1</v>
      </c>
      <c r="B23" s="1" t="s">
        <v>3630</v>
      </c>
      <c r="K23" s="1">
        <f t="shared" si="0"/>
        <v>2.72</v>
      </c>
    </row>
    <row r="24" spans="1:60" x14ac:dyDescent="0.25">
      <c r="A24" s="1">
        <v>3</v>
      </c>
      <c r="B24" s="1" t="s">
        <v>7522</v>
      </c>
      <c r="C24" s="1">
        <v>789.0000023022294</v>
      </c>
      <c r="D24" s="1">
        <v>0</v>
      </c>
      <c r="E24">
        <f>(R24-S24*(1000-T24)/(1000-U24))*AO24</f>
        <v>-1.1470560754566563</v>
      </c>
      <c r="F24">
        <f>IF(AZ24&lt;&gt;0,1/(1/AZ24-1/N24),0)</f>
        <v>1.8797345121588971</v>
      </c>
      <c r="G24">
        <f>((BC24-AP24/2)*S24-E24)/(BC24+AP24/2)</f>
        <v>386.21635634143445</v>
      </c>
      <c r="H24">
        <f>AP24*1000</f>
        <v>19.893586321389009</v>
      </c>
      <c r="I24">
        <f>(AU24-BA24)</f>
        <v>1.3153970061107816</v>
      </c>
      <c r="J24">
        <f>(P24+AT24*D24)</f>
        <v>26.113180160522461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27.117568969726563</v>
      </c>
      <c r="P24" s="1">
        <v>26.113180160522461</v>
      </c>
      <c r="Q24" s="1">
        <v>27.263404846191406</v>
      </c>
      <c r="R24" s="1">
        <v>400.021484375</v>
      </c>
      <c r="S24" s="1">
        <v>393.96209716796875</v>
      </c>
      <c r="T24" s="1">
        <v>5.764070987701416</v>
      </c>
      <c r="U24" s="1">
        <v>23.360832214355469</v>
      </c>
      <c r="V24" s="1">
        <v>14.25096321105957</v>
      </c>
      <c r="W24" s="1">
        <v>57.756813049316406</v>
      </c>
      <c r="X24" s="1">
        <v>300.31939697265625</v>
      </c>
      <c r="Y24" s="1">
        <v>50.405021667480469</v>
      </c>
      <c r="Z24" s="1">
        <v>8.7975778579711914</v>
      </c>
      <c r="AA24" s="1">
        <v>89.103240966796875</v>
      </c>
      <c r="AB24" s="1">
        <v>7.4160676002502441</v>
      </c>
      <c r="AC24" s="1">
        <v>-0.13832134008407593</v>
      </c>
      <c r="AD24" s="1">
        <v>2.8702860698103905E-2</v>
      </c>
      <c r="AE24" s="1">
        <v>6.1323358677327633E-3</v>
      </c>
      <c r="AF24" s="1">
        <v>3.6929856985807419E-2</v>
      </c>
      <c r="AG24" s="1">
        <v>7.6861628331243992E-3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1.1041154300465301</v>
      </c>
      <c r="AP24">
        <f>(U24-T24)/(1000-U24)*AO24</f>
        <v>1.989358632138901E-2</v>
      </c>
      <c r="AQ24">
        <f>(P24+273.15)</f>
        <v>299.26318016052244</v>
      </c>
      <c r="AR24">
        <f>(O24+273.15)</f>
        <v>300.26756896972654</v>
      </c>
      <c r="AS24">
        <f>(Y24*AK24+Z24*AL24)*AM24</f>
        <v>8.0648032865344703</v>
      </c>
      <c r="AT24">
        <f>((AS24+0.00000010773*(AR24^4-AQ24^4))-AP24*44100)/(L24*0.92*2*29.3+0.00000043092*AQ24^3)</f>
        <v>-6.7563319977204737</v>
      </c>
      <c r="AU24">
        <f>0.61365*EXP(17.502*J24/(240.97+J24))</f>
        <v>3.3969228680914081</v>
      </c>
      <c r="AV24">
        <f>AU24*1000/AA24</f>
        <v>38.123449060143905</v>
      </c>
      <c r="AW24">
        <f>(AV24-U24)</f>
        <v>14.762616845788436</v>
      </c>
      <c r="AX24">
        <f>IF(D24,P24,(O24+P24)/2)</f>
        <v>26.615374565124512</v>
      </c>
      <c r="AY24">
        <f>0.61365*EXP(17.502*AX24/(240.97+AX24))</f>
        <v>3.4990992408009109</v>
      </c>
      <c r="AZ24">
        <f>IF(AW24&lt;&gt;0,(1000-(AV24+U24)/2)/AW24*AP24,0)</f>
        <v>1.3061380034677583</v>
      </c>
      <c r="BA24">
        <f>U24*AA24/1000</f>
        <v>2.0815258619806265</v>
      </c>
      <c r="BB24">
        <f>(AY24-BA24)</f>
        <v>1.4175733788202844</v>
      </c>
      <c r="BC24">
        <f>1/(1.6/F24+1.37/N24)</f>
        <v>0.85378762059495028</v>
      </c>
      <c r="BD24">
        <f>G24*AA24*0.001</f>
        <v>34.413129064409119</v>
      </c>
      <c r="BE24">
        <f>G24/S24</f>
        <v>0.98033886792101255</v>
      </c>
      <c r="BF24">
        <f>(1-AP24*AA24/AU24/F24)*100</f>
        <v>72.239685447422346</v>
      </c>
      <c r="BG24">
        <f>(S24-E24/(N24/1.35))</f>
        <v>394.32387282103497</v>
      </c>
      <c r="BH24">
        <f>E24*BF24/100/BG24</f>
        <v>-2.1013936967278469E-3</v>
      </c>
    </row>
    <row r="25" spans="1:60" x14ac:dyDescent="0.25">
      <c r="A25" s="1" t="s">
        <v>1</v>
      </c>
      <c r="B25" s="1" t="s">
        <v>7521</v>
      </c>
      <c r="K25" s="1">
        <f t="shared" si="0"/>
        <v>2.72</v>
      </c>
    </row>
    <row r="26" spans="1:60" x14ac:dyDescent="0.25">
      <c r="A26" s="1" t="s">
        <v>1</v>
      </c>
      <c r="B26" s="1" t="s">
        <v>5001</v>
      </c>
      <c r="K26" s="1">
        <f t="shared" si="0"/>
        <v>2.72</v>
      </c>
    </row>
    <row r="27" spans="1:60" x14ac:dyDescent="0.25">
      <c r="A27" s="1">
        <v>4</v>
      </c>
      <c r="B27" s="1" t="s">
        <v>7520</v>
      </c>
      <c r="C27" s="1">
        <v>992.0000023022294</v>
      </c>
      <c r="D27" s="1">
        <v>0</v>
      </c>
      <c r="E27">
        <f>(R27-S27*(1000-T27)/(1000-U27))*AO27</f>
        <v>-1.1515917076445217</v>
      </c>
      <c r="F27">
        <f>IF(AZ27&lt;&gt;0,1/(1/AZ27-1/N27),0)</f>
        <v>1.8775111781810518</v>
      </c>
      <c r="G27">
        <f>((BC27-AP27/2)*S27-E27)/(BC27+AP27/2)</f>
        <v>386.16741669053084</v>
      </c>
      <c r="H27">
        <f>AP27*1000</f>
        <v>19.767829711306206</v>
      </c>
      <c r="I27">
        <f>(AU27-BA27)</f>
        <v>1.3083344699980071</v>
      </c>
      <c r="J27">
        <f>(P27+AT27*D27)</f>
        <v>26.053825378417969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27.081315994262695</v>
      </c>
      <c r="P27" s="1">
        <v>26.053825378417969</v>
      </c>
      <c r="Q27" s="1">
        <v>27.234577178955078</v>
      </c>
      <c r="R27" s="1">
        <v>399.86318969726563</v>
      </c>
      <c r="S27" s="1">
        <v>393.85519409179688</v>
      </c>
      <c r="T27" s="1">
        <v>5.8205828666687012</v>
      </c>
      <c r="U27" s="1">
        <v>23.305644989013672</v>
      </c>
      <c r="V27" s="1">
        <v>14.421871185302734</v>
      </c>
      <c r="W27" s="1">
        <v>57.745246887207031</v>
      </c>
      <c r="X27" s="1">
        <v>300.34429931640625</v>
      </c>
      <c r="Y27" s="1">
        <v>99.832443237304688</v>
      </c>
      <c r="Z27" s="1">
        <v>9.2239093780517578</v>
      </c>
      <c r="AA27" s="1">
        <v>89.1065673828125</v>
      </c>
      <c r="AB27" s="1">
        <v>7.4972305297851563</v>
      </c>
      <c r="AC27" s="1">
        <v>-0.14244168996810913</v>
      </c>
      <c r="AD27" s="1">
        <v>5.5059332400560379E-2</v>
      </c>
      <c r="AE27" s="1">
        <v>5.4554753005504608E-3</v>
      </c>
      <c r="AF27" s="1">
        <v>1.7273327335715294E-2</v>
      </c>
      <c r="AG27" s="1">
        <v>8.9384634047746658E-3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1.1042069827809049</v>
      </c>
      <c r="AP27">
        <f>(U27-T27)/(1000-U27)*AO27</f>
        <v>1.9767829711306206E-2</v>
      </c>
      <c r="AQ27">
        <f>(P27+273.15)</f>
        <v>299.20382537841795</v>
      </c>
      <c r="AR27">
        <f>(O27+273.15)</f>
        <v>300.23131599426267</v>
      </c>
      <c r="AS27">
        <f>(Y27*AK27+Z27*AL27)*AM27</f>
        <v>15.973190560940111</v>
      </c>
      <c r="AT27">
        <f>((AS27+0.00000010773*(AR27^4-AQ27^4))-AP27*44100)/(L27*0.92*2*29.3+0.00000043092*AQ27^3)</f>
        <v>-6.6486270780138588</v>
      </c>
      <c r="AU27">
        <f>0.61365*EXP(17.502*J27/(240.97+J27))</f>
        <v>3.3850204956114602</v>
      </c>
      <c r="AV27">
        <f>AU27*1000/AA27</f>
        <v>37.988451300890162</v>
      </c>
      <c r="AW27">
        <f>(AV27-U27)</f>
        <v>14.68280631187649</v>
      </c>
      <c r="AX27">
        <f>IF(D27,P27,(O27+P27)/2)</f>
        <v>26.567570686340332</v>
      </c>
      <c r="AY27">
        <f>0.61365*EXP(17.502*AX27/(240.97+AX27))</f>
        <v>3.4892588689271693</v>
      </c>
      <c r="AZ27">
        <f>IF(AW27&lt;&gt;0,(1000-(AV27+U27)/2)/AW27*AP27,0)</f>
        <v>1.305064146145074</v>
      </c>
      <c r="BA27">
        <f>U27*AA27/1000</f>
        <v>2.0766860256134532</v>
      </c>
      <c r="BB27">
        <f>(AY27-BA27)</f>
        <v>1.4125728433137161</v>
      </c>
      <c r="BC27">
        <f>1/(1.6/F27+1.37/N27)</f>
        <v>0.8530534926430412</v>
      </c>
      <c r="BD27">
        <f>G27*AA27*0.001</f>
        <v>34.410052936381419</v>
      </c>
      <c r="BE27">
        <f>G27/S27</f>
        <v>0.98048070073318816</v>
      </c>
      <c r="BF27">
        <f>(1-AP27*AA27/AU27/F27)*100</f>
        <v>72.284362586287145</v>
      </c>
      <c r="BG27">
        <f>(S27-E27/(N27/1.35))</f>
        <v>394.21840026019004</v>
      </c>
      <c r="BH27">
        <f>E27*BF27/100/BG27</f>
        <v>-2.1115724809343548E-3</v>
      </c>
    </row>
    <row r="28" spans="1:60" x14ac:dyDescent="0.25">
      <c r="A28" s="1" t="s">
        <v>1</v>
      </c>
      <c r="B28" s="1" t="s">
        <v>7519</v>
      </c>
      <c r="K28" s="1">
        <f t="shared" si="0"/>
        <v>2.72</v>
      </c>
    </row>
    <row r="29" spans="1:60" x14ac:dyDescent="0.25">
      <c r="A29" s="1" t="s">
        <v>1</v>
      </c>
      <c r="B29" s="1" t="s">
        <v>7518</v>
      </c>
      <c r="K29" s="1">
        <f t="shared" si="0"/>
        <v>2.72</v>
      </c>
    </row>
    <row r="30" spans="1:60" x14ac:dyDescent="0.25">
      <c r="A30" s="1">
        <v>5</v>
      </c>
      <c r="B30" s="1" t="s">
        <v>833</v>
      </c>
      <c r="C30" s="1">
        <v>1196.0000023022294</v>
      </c>
      <c r="D30" s="1">
        <v>0</v>
      </c>
      <c r="E30">
        <f>(R30-S30*(1000-T30)/(1000-U30))*AO30</f>
        <v>-0.64817998325460036</v>
      </c>
      <c r="F30">
        <f>IF(AZ30&lt;&gt;0,1/(1/AZ30-1/N30),0)</f>
        <v>1.8778525749244643</v>
      </c>
      <c r="G30">
        <f>((BC30-AP30/2)*S30-E30)/(BC30+AP30/2)</f>
        <v>385.3276148576241</v>
      </c>
      <c r="H30">
        <f>AP30*1000</f>
        <v>19.766902930291813</v>
      </c>
      <c r="I30">
        <f>(AU30-BA30)</f>
        <v>1.3081653180409161</v>
      </c>
      <c r="J30">
        <f>(P30+AT30*D30)</f>
        <v>26.070703506469727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27.064792633056641</v>
      </c>
      <c r="P30" s="1">
        <v>26.070703506469727</v>
      </c>
      <c r="Q30" s="1">
        <v>27.218393325805664</v>
      </c>
      <c r="R30" s="1">
        <v>400.05084228515625</v>
      </c>
      <c r="S30" s="1">
        <v>393.59121704101563</v>
      </c>
      <c r="T30" s="1">
        <v>5.8579010963439941</v>
      </c>
      <c r="U30" s="1">
        <v>23.343582153320313</v>
      </c>
      <c r="V30" s="1">
        <v>14.529603958129883</v>
      </c>
      <c r="W30" s="1">
        <v>57.900093078613281</v>
      </c>
      <c r="X30" s="1">
        <v>300.30792236328125</v>
      </c>
      <c r="Y30" s="1">
        <v>149.35038757324219</v>
      </c>
      <c r="Z30" s="1">
        <v>8.6158123016357422</v>
      </c>
      <c r="AA30" s="1">
        <v>89.11383056640625</v>
      </c>
      <c r="AB30" s="1">
        <v>7.5243468284606934</v>
      </c>
      <c r="AC30" s="1">
        <v>-0.14515861868858337</v>
      </c>
      <c r="AD30" s="1">
        <v>4.8317573964595795E-2</v>
      </c>
      <c r="AE30" s="1">
        <v>5.8735678903758526E-3</v>
      </c>
      <c r="AF30" s="1">
        <v>2.3675374686717987E-2</v>
      </c>
      <c r="AG30" s="1">
        <v>1.1251549236476421E-2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1.1040732439826513</v>
      </c>
      <c r="AP30">
        <f>(U30-T30)/(1000-U30)*AO30</f>
        <v>1.9766902930291812E-2</v>
      </c>
      <c r="AQ30">
        <f>(P30+273.15)</f>
        <v>299.2207035064697</v>
      </c>
      <c r="AR30">
        <f>(O30+273.15)</f>
        <v>300.21479263305662</v>
      </c>
      <c r="AS30">
        <f>(Y30*AK30+Z30*AL30)*AM30</f>
        <v>23.896061477600142</v>
      </c>
      <c r="AT30">
        <f>((AS30+0.00000010773*(AR30^4-AQ30^4))-AP30*44100)/(L30*0.92*2*29.3+0.00000043092*AQ30^3)</f>
        <v>-6.588834330283464</v>
      </c>
      <c r="AU30">
        <f>0.61365*EXP(17.502*J30/(240.97+J30))</f>
        <v>3.3884013428648871</v>
      </c>
      <c r="AV30">
        <f>AU30*1000/AA30</f>
        <v>38.023293593466427</v>
      </c>
      <c r="AW30">
        <f>(AV30-U30)</f>
        <v>14.679711440146114</v>
      </c>
      <c r="AX30">
        <f>IF(D30,P30,(O30+P30)/2)</f>
        <v>26.567748069763184</v>
      </c>
      <c r="AY30">
        <f>0.61365*EXP(17.502*AX30/(240.97+AX30))</f>
        <v>3.489295338384609</v>
      </c>
      <c r="AZ30">
        <f>IF(AW30&lt;&gt;0,(1000-(AV30+U30)/2)/AW30*AP30,0)</f>
        <v>1.3052290891686693</v>
      </c>
      <c r="BA30">
        <f>U30*AA30/1000</f>
        <v>2.0802360248239711</v>
      </c>
      <c r="BB30">
        <f>(AY30-BA30)</f>
        <v>1.409059313560638</v>
      </c>
      <c r="BC30">
        <f>1/(1.6/F30+1.37/N30)</f>
        <v>0.85316625009775138</v>
      </c>
      <c r="BD30">
        <f>G30*AA30*0.001</f>
        <v>34.338019782979757</v>
      </c>
      <c r="BE30">
        <f>G30/S30</f>
        <v>0.97900460725339211</v>
      </c>
      <c r="BF30">
        <f>(1-AP30*AA30/AU30/F30)*100</f>
        <v>72.31609165950276</v>
      </c>
      <c r="BG30">
        <f>(S30-E30/(N30/1.35))</f>
        <v>393.79564971153962</v>
      </c>
      <c r="BH30">
        <f>E30*BF30/100/BG30</f>
        <v>-1.1903088090290063E-3</v>
      </c>
    </row>
    <row r="31" spans="1:60" x14ac:dyDescent="0.25">
      <c r="A31" s="1" t="s">
        <v>1</v>
      </c>
      <c r="B31" s="1" t="s">
        <v>7517</v>
      </c>
      <c r="K31" s="1">
        <f t="shared" si="0"/>
        <v>2.72</v>
      </c>
    </row>
    <row r="32" spans="1:60" x14ac:dyDescent="0.25">
      <c r="A32" s="1" t="s">
        <v>1</v>
      </c>
      <c r="B32" s="1" t="s">
        <v>4996</v>
      </c>
      <c r="K32" s="1">
        <f t="shared" si="0"/>
        <v>2.72</v>
      </c>
    </row>
    <row r="33" spans="1:60" x14ac:dyDescent="0.25">
      <c r="A33" s="1">
        <v>6</v>
      </c>
      <c r="B33" s="1" t="s">
        <v>7516</v>
      </c>
      <c r="C33" s="1">
        <v>1400.0000023022294</v>
      </c>
      <c r="D33" s="1">
        <v>0</v>
      </c>
      <c r="E33">
        <f>(R33-S33*(1000-T33)/(1000-U33))*AO33</f>
        <v>-0.11311032408704276</v>
      </c>
      <c r="F33">
        <f>IF(AZ33&lt;&gt;0,1/(1/AZ33-1/N33),0)</f>
        <v>1.954828960164162</v>
      </c>
      <c r="G33">
        <f>((BC33-AP33/2)*S33-E33)/(BC33+AP33/2)</f>
        <v>384.0323802515997</v>
      </c>
      <c r="H33">
        <f>AP33*1000</f>
        <v>20.041678577462218</v>
      </c>
      <c r="I33">
        <f>(AU33-BA33)</f>
        <v>1.2899232140164738</v>
      </c>
      <c r="J33">
        <f>(P33+AT33*D33)</f>
        <v>26.100461959838867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27.074665069580078</v>
      </c>
      <c r="P33" s="1">
        <v>26.100461959838867</v>
      </c>
      <c r="Q33" s="1">
        <v>27.221946716308594</v>
      </c>
      <c r="R33" s="1">
        <v>399.79293823242188</v>
      </c>
      <c r="S33" s="1">
        <v>392.76629638671875</v>
      </c>
      <c r="T33" s="1">
        <v>5.8911271095275879</v>
      </c>
      <c r="U33" s="1">
        <v>23.613470077514648</v>
      </c>
      <c r="V33" s="1">
        <v>14.604656219482422</v>
      </c>
      <c r="W33" s="1">
        <v>58.540008544921875</v>
      </c>
      <c r="X33" s="1">
        <v>300.33340454101563</v>
      </c>
      <c r="Y33" s="1">
        <v>300.9918212890625</v>
      </c>
      <c r="Z33" s="1">
        <v>8.5447616577148438</v>
      </c>
      <c r="AA33" s="1">
        <v>89.120582580566406</v>
      </c>
      <c r="AB33" s="1">
        <v>7.4788360595703125</v>
      </c>
      <c r="AC33" s="1">
        <v>-0.14475607872009277</v>
      </c>
      <c r="AD33" s="1">
        <v>4.9391981214284897E-2</v>
      </c>
      <c r="AE33" s="1">
        <v>6.1894101090729237E-3</v>
      </c>
      <c r="AF33" s="1">
        <v>2.8919966891407967E-2</v>
      </c>
      <c r="AG33" s="1">
        <v>1.2233376502990723E-2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1.1041669284596161</v>
      </c>
      <c r="AP33">
        <f>(U33-T33)/(1000-U33)*AO33</f>
        <v>2.0041678577462217E-2</v>
      </c>
      <c r="AQ33">
        <f>(P33+273.15)</f>
        <v>299.25046195983884</v>
      </c>
      <c r="AR33">
        <f>(O33+273.15)</f>
        <v>300.22466506958006</v>
      </c>
      <c r="AS33">
        <f>(Y33*AK33+Z33*AL33)*AM33</f>
        <v>48.158690329819365</v>
      </c>
      <c r="AT33">
        <f>((AS33+0.00000010773*(AR33^4-AQ33^4))-AP33*44100)/(L33*0.92*2*29.3+0.00000043092*AQ33^3)</f>
        <v>-6.4947719035816673</v>
      </c>
      <c r="AU33">
        <f>0.61365*EXP(17.502*J33/(240.97+J33))</f>
        <v>3.3943694240733517</v>
      </c>
      <c r="AV33">
        <f>AU33*1000/AA33</f>
        <v>38.087379209003579</v>
      </c>
      <c r="AW33">
        <f>(AV33-U33)</f>
        <v>14.473909131488931</v>
      </c>
      <c r="AX33">
        <f>IF(D33,P33,(O33+P33)/2)</f>
        <v>26.587563514709473</v>
      </c>
      <c r="AY33">
        <f>0.61365*EXP(17.502*AX33/(240.97+AX33))</f>
        <v>3.4933714255041437</v>
      </c>
      <c r="AZ33">
        <f>IF(AW33&lt;&gt;0,(1000-(AV33+U33)/2)/AW33*AP33,0)</f>
        <v>1.3419584236940498</v>
      </c>
      <c r="BA33">
        <f>U33*AA33/1000</f>
        <v>2.1044462100568779</v>
      </c>
      <c r="BB33">
        <f>(AY33-BA33)</f>
        <v>1.3889252154472658</v>
      </c>
      <c r="BC33">
        <f>1/(1.6/F33+1.37/N33)</f>
        <v>0.87830753759578861</v>
      </c>
      <c r="BD33">
        <f>G33*AA33*0.001</f>
        <v>34.225189457824172</v>
      </c>
      <c r="BE33">
        <f>G33/S33</f>
        <v>0.97776307128318463</v>
      </c>
      <c r="BF33">
        <f>(1-AP33*AA33/AU33/F33)*100</f>
        <v>73.081910143959334</v>
      </c>
      <c r="BG33">
        <f>(S33-E33/(N33/1.35))</f>
        <v>392.80197080773502</v>
      </c>
      <c r="BH33">
        <f>E33*BF33/100/BG33</f>
        <v>-2.10444935504906E-4</v>
      </c>
    </row>
    <row r="34" spans="1:60" x14ac:dyDescent="0.25">
      <c r="A34" s="1" t="s">
        <v>1</v>
      </c>
      <c r="B34" s="1" t="s">
        <v>7515</v>
      </c>
      <c r="K34" s="1">
        <f t="shared" si="0"/>
        <v>2.72</v>
      </c>
    </row>
    <row r="35" spans="1:60" x14ac:dyDescent="0.25">
      <c r="A35" s="1" t="s">
        <v>1</v>
      </c>
      <c r="B35" s="1" t="s">
        <v>4990</v>
      </c>
      <c r="K35" s="1">
        <f t="shared" si="0"/>
        <v>2.72</v>
      </c>
    </row>
    <row r="36" spans="1:60" x14ac:dyDescent="0.25">
      <c r="A36" s="1">
        <v>7</v>
      </c>
      <c r="B36" s="1" t="s">
        <v>4994</v>
      </c>
      <c r="C36" s="1">
        <v>1603.0000023022294</v>
      </c>
      <c r="D36" s="1">
        <v>0</v>
      </c>
      <c r="E36">
        <f>(R36-S36*(1000-T36)/(1000-U36))*AO36</f>
        <v>1.1703786888762737</v>
      </c>
      <c r="F36">
        <f>IF(AZ36&lt;&gt;0,1/(1/AZ36-1/N36),0)</f>
        <v>2.0440386992383059</v>
      </c>
      <c r="G36">
        <f>((BC36-AP36/2)*S36-E36)/(BC36+AP36/2)</f>
        <v>381.69540725153752</v>
      </c>
      <c r="H36">
        <f>AP36*1000</f>
        <v>20.480328950935217</v>
      </c>
      <c r="I36">
        <f>(AU36-BA36)</f>
        <v>1.2783303664882752</v>
      </c>
      <c r="J36">
        <f>(P36+AT36*D36)</f>
        <v>26.221538543701172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27.110498428344727</v>
      </c>
      <c r="P36" s="1">
        <v>26.221538543701172</v>
      </c>
      <c r="Q36" s="1">
        <v>27.243484497070313</v>
      </c>
      <c r="R36" s="1">
        <v>400.04653930664063</v>
      </c>
      <c r="S36" s="1">
        <v>391.720458984375</v>
      </c>
      <c r="T36" s="1">
        <v>5.9113445281982422</v>
      </c>
      <c r="U36" s="1">
        <v>24.014993667602539</v>
      </c>
      <c r="V36" s="1">
        <v>14.625258445739746</v>
      </c>
      <c r="W36" s="1">
        <v>59.415493011474609</v>
      </c>
      <c r="X36" s="1">
        <v>300.31903076171875</v>
      </c>
      <c r="Y36" s="1">
        <v>500.15081787109375</v>
      </c>
      <c r="Z36" s="1">
        <v>8.8776378631591797</v>
      </c>
      <c r="AA36" s="1">
        <v>89.128311157226563</v>
      </c>
      <c r="AB36" s="1">
        <v>7.5849442481994629</v>
      </c>
      <c r="AC36" s="1">
        <v>-0.15125899016857147</v>
      </c>
      <c r="AD36" s="1">
        <v>7.8729070723056793E-2</v>
      </c>
      <c r="AE36" s="1">
        <v>4.5998524874448776E-3</v>
      </c>
      <c r="AF36" s="1">
        <v>3.2474227249622345E-2</v>
      </c>
      <c r="AG36" s="1">
        <v>1.3755759224295616E-2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1.1041140836827894</v>
      </c>
      <c r="AP36">
        <f>(U36-T36)/(1000-U36)*AO36</f>
        <v>2.0480328950935218E-2</v>
      </c>
      <c r="AQ36">
        <f>(P36+273.15)</f>
        <v>299.37153854370115</v>
      </c>
      <c r="AR36">
        <f>(O36+273.15)</f>
        <v>300.2604984283447</v>
      </c>
      <c r="AS36">
        <f>(Y36*AK36+Z36*AL36)*AM36</f>
        <v>80.02412907069629</v>
      </c>
      <c r="AT36">
        <f>((AS36+0.00000010773*(AR36^4-AQ36^4))-AP36*44100)/(L36*0.92*2*29.3+0.00000043092*AQ36^3)</f>
        <v>-6.4031485735178029</v>
      </c>
      <c r="AU36">
        <f>0.61365*EXP(17.502*J36/(240.97+J36))</f>
        <v>3.4187461945331798</v>
      </c>
      <c r="AV36">
        <f>AU36*1000/AA36</f>
        <v>38.357578530825627</v>
      </c>
      <c r="AW36">
        <f>(AV36-U36)</f>
        <v>14.342584863223088</v>
      </c>
      <c r="AX36">
        <f>IF(D36,P36,(O36+P36)/2)</f>
        <v>26.666018486022949</v>
      </c>
      <c r="AY36">
        <f>0.61365*EXP(17.502*AX36/(240.97+AX36))</f>
        <v>3.5095506558443761</v>
      </c>
      <c r="AZ36">
        <f>IF(AW36&lt;&gt;0,(1000-(AV36+U36)/2)/AW36*AP36,0)</f>
        <v>1.3834063902764664</v>
      </c>
      <c r="BA36">
        <f>U36*AA36/1000</f>
        <v>2.1404158280449046</v>
      </c>
      <c r="BB36">
        <f>(AY36-BA36)</f>
        <v>1.3691348277994715</v>
      </c>
      <c r="BC36">
        <f>1/(1.6/F36+1.37/N36)</f>
        <v>0.90675685366217629</v>
      </c>
      <c r="BD36">
        <f>G36*AA36*0.001</f>
        <v>34.019867024799353</v>
      </c>
      <c r="BE36">
        <f>G36/S36</f>
        <v>0.97440763814371678</v>
      </c>
      <c r="BF36">
        <f>(1-AP36*AA36/AU36/F36)*100</f>
        <v>73.878589083524787</v>
      </c>
      <c r="BG36">
        <f>(S36-E36/(N36/1.35))</f>
        <v>391.35132749763892</v>
      </c>
      <c r="BH36">
        <f>E36*BF36/100/BG36</f>
        <v>2.2094195203190255E-3</v>
      </c>
    </row>
    <row r="37" spans="1:60" x14ac:dyDescent="0.25">
      <c r="A37" s="1" t="s">
        <v>1</v>
      </c>
      <c r="B37" s="1" t="s">
        <v>7514</v>
      </c>
      <c r="K37" s="1">
        <f t="shared" si="0"/>
        <v>2.72</v>
      </c>
    </row>
    <row r="38" spans="1:60" x14ac:dyDescent="0.25">
      <c r="A38" s="1" t="s">
        <v>1</v>
      </c>
      <c r="B38" s="1" t="s">
        <v>7513</v>
      </c>
      <c r="K38" s="1">
        <f t="shared" si="0"/>
        <v>2.72</v>
      </c>
    </row>
    <row r="39" spans="1:60" x14ac:dyDescent="0.25">
      <c r="A39" s="1">
        <v>8</v>
      </c>
      <c r="B39" s="1" t="s">
        <v>7512</v>
      </c>
      <c r="C39" s="1">
        <v>1807.5000022910535</v>
      </c>
      <c r="D39" s="1">
        <v>0</v>
      </c>
      <c r="E39">
        <f>(R39-S39*(1000-T39)/(1000-U39))*AO39</f>
        <v>1.7229763354229524</v>
      </c>
      <c r="F39">
        <f>IF(AZ39&lt;&gt;0,1/(1/AZ39-1/N39),0)</f>
        <v>2.1813512186020039</v>
      </c>
      <c r="G39">
        <f>((BC39-AP39/2)*S39-E39)/(BC39+AP39/2)</f>
        <v>380.71401434349804</v>
      </c>
      <c r="H39">
        <f>AP39*1000</f>
        <v>21.032291244276276</v>
      </c>
      <c r="I39">
        <f>(AU39-BA39)</f>
        <v>1.256462156164325</v>
      </c>
      <c r="J39">
        <f>(P39+AT39*D39)</f>
        <v>26.332901000976563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27.158601760864258</v>
      </c>
      <c r="P39" s="1">
        <v>26.332901000976563</v>
      </c>
      <c r="Q39" s="1">
        <v>27.273244857788086</v>
      </c>
      <c r="R39" s="1">
        <v>400.09030151367188</v>
      </c>
      <c r="S39" s="1">
        <v>391.08026123046875</v>
      </c>
      <c r="T39" s="1">
        <v>5.9298367500305176</v>
      </c>
      <c r="U39" s="1">
        <v>24.511602401733398</v>
      </c>
      <c r="V39" s="1">
        <v>14.630746841430664</v>
      </c>
      <c r="W39" s="1">
        <v>60.47772216796875</v>
      </c>
      <c r="X39" s="1">
        <v>300.32440185546875</v>
      </c>
      <c r="Y39" s="1">
        <v>750.73931884765625</v>
      </c>
      <c r="Z39" s="1">
        <v>9.1813316345214844</v>
      </c>
      <c r="AA39" s="1">
        <v>89.134925842285156</v>
      </c>
      <c r="AB39" s="1">
        <v>7.6571288108825684</v>
      </c>
      <c r="AC39" s="1">
        <v>-0.14946712553501129</v>
      </c>
      <c r="AD39" s="1">
        <v>8.4166958928108215E-2</v>
      </c>
      <c r="AE39" s="1">
        <v>3.7955550942569971E-3</v>
      </c>
      <c r="AF39" s="1">
        <v>2.6017684489488602E-2</v>
      </c>
      <c r="AG39" s="1">
        <v>1.2198734097182751E-2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1.1041338303509878</v>
      </c>
      <c r="AP39">
        <f>(U39-T39)/(1000-U39)*AO39</f>
        <v>2.1032291244276278E-2</v>
      </c>
      <c r="AQ39">
        <f>(P39+273.15)</f>
        <v>299.48290100097654</v>
      </c>
      <c r="AR39">
        <f>(O39+273.15)</f>
        <v>300.30860176086424</v>
      </c>
      <c r="AS39">
        <f>(Y39*AK39+Z39*AL39)*AM39</f>
        <v>120.11828833077197</v>
      </c>
      <c r="AT39">
        <f>((AS39+0.00000010773*(AR39^4-AQ39^4))-AP39*44100)/(L39*0.92*2*29.3+0.00000043092*AQ39^3)</f>
        <v>-6.2841445044484532</v>
      </c>
      <c r="AU39">
        <f>0.61365*EXP(17.502*J39/(240.97+J39))</f>
        <v>3.4413020185184102</v>
      </c>
      <c r="AV39">
        <f>AU39*1000/AA39</f>
        <v>38.607784614163819</v>
      </c>
      <c r="AW39">
        <f>(AV39-U39)</f>
        <v>14.096182212430421</v>
      </c>
      <c r="AX39">
        <f>IF(D39,P39,(O39+P39)/2)</f>
        <v>26.74575138092041</v>
      </c>
      <c r="AY39">
        <f>0.61365*EXP(17.502*AX39/(240.97+AX39))</f>
        <v>3.5260604149248409</v>
      </c>
      <c r="AZ39">
        <f>IF(AW39&lt;&gt;0,(1000-(AV39+U39)/2)/AW39*AP39,0)</f>
        <v>1.4449670323412436</v>
      </c>
      <c r="BA39">
        <f>U39*AA39/1000</f>
        <v>2.1848398623540852</v>
      </c>
      <c r="BB39">
        <f>(AY39-BA39)</f>
        <v>1.3412205525707557</v>
      </c>
      <c r="BC39">
        <f>1/(1.6/F39+1.37/N39)</f>
        <v>0.94916486506397213</v>
      </c>
      <c r="BD39">
        <f>G39*AA39*0.001</f>
        <v>33.934915435626387</v>
      </c>
      <c r="BE39">
        <f>G39/S39</f>
        <v>0.97349330069905582</v>
      </c>
      <c r="BF39">
        <f>(1-AP39*AA39/AU39/F39)*100</f>
        <v>75.026114945424922</v>
      </c>
      <c r="BG39">
        <f>(S39-E39/(N39/1.35))</f>
        <v>390.53684325614074</v>
      </c>
      <c r="BH39">
        <f>E39*BF39/100/BG39</f>
        <v>3.3100134551173831E-3</v>
      </c>
    </row>
    <row r="40" spans="1:60" x14ac:dyDescent="0.25">
      <c r="A40" s="1" t="s">
        <v>1</v>
      </c>
      <c r="B40" s="1" t="s">
        <v>7511</v>
      </c>
      <c r="K40" s="1">
        <f t="shared" si="0"/>
        <v>2.72</v>
      </c>
    </row>
    <row r="41" spans="1:60" x14ac:dyDescent="0.25">
      <c r="A41" s="1" t="s">
        <v>1</v>
      </c>
      <c r="B41" s="1" t="s">
        <v>7510</v>
      </c>
      <c r="K41" s="1">
        <f t="shared" si="0"/>
        <v>2.72</v>
      </c>
    </row>
    <row r="42" spans="1:60" x14ac:dyDescent="0.25">
      <c r="A42" s="1">
        <v>9</v>
      </c>
      <c r="B42" s="1" t="s">
        <v>7509</v>
      </c>
      <c r="C42" s="1">
        <v>2012.5000022910535</v>
      </c>
      <c r="D42" s="1">
        <v>0</v>
      </c>
      <c r="E42">
        <f>(R42-S42*(1000-T42)/(1000-U42))*AO42</f>
        <v>1.6386740565284719</v>
      </c>
      <c r="F42">
        <f>IF(AZ42&lt;&gt;0,1/(1/AZ42-1/N42),0)</f>
        <v>2.2359019772775546</v>
      </c>
      <c r="G42">
        <f>((BC42-AP42/2)*S42-E42)/(BC42+AP42/2)</f>
        <v>380.5673375462556</v>
      </c>
      <c r="H42">
        <f>AP42*1000</f>
        <v>21.392891205583926</v>
      </c>
      <c r="I42">
        <f>(AU42-BA42)</f>
        <v>1.2568824318405505</v>
      </c>
      <c r="J42">
        <f>(P42+AT42*D42)</f>
        <v>26.485538482666016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27.237054824829102</v>
      </c>
      <c r="P42" s="1">
        <v>26.485538482666016</v>
      </c>
      <c r="Q42" s="1">
        <v>27.33441162109375</v>
      </c>
      <c r="R42" s="1">
        <v>399.86599731445313</v>
      </c>
      <c r="S42" s="1">
        <v>390.8096923828125</v>
      </c>
      <c r="T42" s="1">
        <v>5.9624738693237305</v>
      </c>
      <c r="U42" s="1">
        <v>24.856426239013672</v>
      </c>
      <c r="V42" s="1">
        <v>14.643548965454102</v>
      </c>
      <c r="W42" s="1">
        <v>61.046188354492188</v>
      </c>
      <c r="X42" s="1">
        <v>300.31991577148438</v>
      </c>
      <c r="Y42" s="1">
        <v>1000.248046875</v>
      </c>
      <c r="Z42" s="1">
        <v>8.4612998962402344</v>
      </c>
      <c r="AA42" s="1">
        <v>89.133750915527344</v>
      </c>
      <c r="AB42" s="1">
        <v>7.7378721237182617</v>
      </c>
      <c r="AC42" s="1">
        <v>-0.15399536490440369</v>
      </c>
      <c r="AD42" s="1">
        <v>5.3587999194860458E-2</v>
      </c>
      <c r="AE42" s="1">
        <v>9.5909647643566132E-3</v>
      </c>
      <c r="AF42" s="1">
        <v>2.5667568668723106E-2</v>
      </c>
      <c r="AG42" s="1">
        <v>3.1132239382714033E-3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1.1041173373951629</v>
      </c>
      <c r="AP42">
        <f>(U42-T42)/(1000-U42)*AO42</f>
        <v>2.1392891205583926E-2</v>
      </c>
      <c r="AQ42">
        <f>(P42+273.15)</f>
        <v>299.63553848266599</v>
      </c>
      <c r="AR42">
        <f>(O42+273.15)</f>
        <v>300.38705482482908</v>
      </c>
      <c r="AS42">
        <f>(Y42*AK42+Z42*AL42)*AM42</f>
        <v>160.03968392283423</v>
      </c>
      <c r="AT42">
        <f>((AS42+0.00000010773*(AR42^4-AQ42^4))-AP42*44100)/(L42*0.92*2*29.3+0.00000043092*AQ42^3)</f>
        <v>-6.1008143392935246</v>
      </c>
      <c r="AU42">
        <f>0.61365*EXP(17.502*J42/(240.97+J42))</f>
        <v>3.4724289368789734</v>
      </c>
      <c r="AV42">
        <f>AU42*1000/AA42</f>
        <v>38.957509374533309</v>
      </c>
      <c r="AW42">
        <f>(AV42-U42)</f>
        <v>14.101083135519637</v>
      </c>
      <c r="AX42">
        <f>IF(D42,P42,(O42+P42)/2)</f>
        <v>26.861296653747559</v>
      </c>
      <c r="AY42">
        <f>0.61365*EXP(17.502*AX42/(240.97+AX42))</f>
        <v>3.5501059229666589</v>
      </c>
      <c r="AZ42">
        <f>IF(AW42&lt;&gt;0,(1000-(AV42+U42)/2)/AW42*AP42,0)</f>
        <v>1.4687034120397275</v>
      </c>
      <c r="BA42">
        <f>U42*AA42/1000</f>
        <v>2.2155465050384229</v>
      </c>
      <c r="BB42">
        <f>(AY42-BA42)</f>
        <v>1.3345594179282361</v>
      </c>
      <c r="BC42">
        <f>1/(1.6/F42+1.37/N42)</f>
        <v>0.96556569794964164</v>
      </c>
      <c r="BD42">
        <f>G42*AA42*0.001</f>
        <v>33.921394271433364</v>
      </c>
      <c r="BE42">
        <f>G42/S42</f>
        <v>0.97379196310585836</v>
      </c>
      <c r="BF42">
        <f>(1-AP42*AA42/AU42/F42)*100</f>
        <v>75.440159688152875</v>
      </c>
      <c r="BG42">
        <f>(S42-E42/(N42/1.35))</f>
        <v>390.29286291854481</v>
      </c>
      <c r="BH42">
        <f>E42*BF42/100/BG42</f>
        <v>3.1674120704364862E-3</v>
      </c>
    </row>
    <row r="43" spans="1:60" x14ac:dyDescent="0.25">
      <c r="A43" s="1" t="s">
        <v>1</v>
      </c>
      <c r="B43" s="1" t="s">
        <v>7508</v>
      </c>
      <c r="K43" s="1">
        <f t="shared" si="0"/>
        <v>2.72</v>
      </c>
    </row>
    <row r="44" spans="1:60" x14ac:dyDescent="0.25">
      <c r="A44" s="1" t="s">
        <v>1</v>
      </c>
      <c r="B44" s="1" t="s">
        <v>7507</v>
      </c>
      <c r="K44" s="1">
        <f t="shared" si="0"/>
        <v>2.72</v>
      </c>
    </row>
    <row r="45" spans="1:60" x14ac:dyDescent="0.25">
      <c r="A45" s="1">
        <v>10</v>
      </c>
      <c r="B45" s="1" t="s">
        <v>7506</v>
      </c>
      <c r="C45" s="1">
        <v>2216.0000023022294</v>
      </c>
      <c r="D45" s="1">
        <v>0</v>
      </c>
      <c r="E45">
        <f>(R45-S45*(1000-T45)/(1000-U45))*AO45</f>
        <v>0.53970026816666794</v>
      </c>
      <c r="F45">
        <f>IF(AZ45&lt;&gt;0,1/(1/AZ45-1/N45),0)</f>
        <v>2.0944036799158239</v>
      </c>
      <c r="G45">
        <f>((BC45-AP45/2)*S45-E45)/(BC45+AP45/2)</f>
        <v>382.4786947413163</v>
      </c>
      <c r="H45">
        <f>AP45*1000</f>
        <v>21.174544874018299</v>
      </c>
      <c r="I45">
        <f>(AU45-BA45)</f>
        <v>1.2991632829433133</v>
      </c>
      <c r="J45">
        <f>(P45+AT45*D45)</f>
        <v>26.623205184936523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27.328264236450195</v>
      </c>
      <c r="P45" s="1">
        <v>26.623205184936523</v>
      </c>
      <c r="Q45" s="1">
        <v>27.41070556640625</v>
      </c>
      <c r="R45" s="1">
        <v>399.95626831054688</v>
      </c>
      <c r="S45" s="1">
        <v>391.95162963867188</v>
      </c>
      <c r="T45" s="1">
        <v>5.9973301887512207</v>
      </c>
      <c r="U45" s="1">
        <v>24.699260711669922</v>
      </c>
      <c r="V45" s="1">
        <v>14.650710105895996</v>
      </c>
      <c r="W45" s="1">
        <v>60.337135314941406</v>
      </c>
      <c r="X45" s="1">
        <v>300.35516357421875</v>
      </c>
      <c r="Y45" s="1">
        <v>1250.6202392578125</v>
      </c>
      <c r="Z45" s="1">
        <v>8.3209629058837891</v>
      </c>
      <c r="AA45" s="1">
        <v>89.134254455566406</v>
      </c>
      <c r="AB45" s="1">
        <v>7.6455211639404297</v>
      </c>
      <c r="AC45" s="1">
        <v>-0.13343185186386108</v>
      </c>
      <c r="AD45" s="1">
        <v>9.7651191055774689E-2</v>
      </c>
      <c r="AE45" s="1">
        <v>1.9116323441267014E-2</v>
      </c>
      <c r="AF45" s="1">
        <v>2.8102867305278778E-2</v>
      </c>
      <c r="AG45" s="1">
        <v>5.3387111984193325E-3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1.1042469249052156</v>
      </c>
      <c r="AP45">
        <f>(U45-T45)/(1000-U45)*AO45</f>
        <v>2.1174544874018299E-2</v>
      </c>
      <c r="AQ45">
        <f>(P45+273.15)</f>
        <v>299.7732051849365</v>
      </c>
      <c r="AR45">
        <f>(O45+273.15)</f>
        <v>300.47826423645017</v>
      </c>
      <c r="AS45">
        <f>(Y45*AK45+Z45*AL45)*AM45</f>
        <v>200.09923380868349</v>
      </c>
      <c r="AT45">
        <f>((AS45+0.00000010773*(AR45^4-AQ45^4))-AP45*44100)/(L45*0.92*2*29.3+0.00000043092*AQ45^3)</f>
        <v>-5.7129480880596217</v>
      </c>
      <c r="AU45">
        <f>0.61365*EXP(17.502*J45/(240.97+J45))</f>
        <v>3.5007134720816744</v>
      </c>
      <c r="AV45">
        <f>AU45*1000/AA45</f>
        <v>39.274614383259205</v>
      </c>
      <c r="AW45">
        <f>(AV45-U45)</f>
        <v>14.575353671589284</v>
      </c>
      <c r="AX45">
        <f>IF(D45,P45,(O45+P45)/2)</f>
        <v>26.975734710693359</v>
      </c>
      <c r="AY45">
        <f>0.61365*EXP(17.502*AX45/(240.97+AX45))</f>
        <v>3.5740619875211048</v>
      </c>
      <c r="AZ45">
        <f>IF(AW45&lt;&gt;0,(1000-(AV45+U45)/2)/AW45*AP45,0)</f>
        <v>1.406294247905004</v>
      </c>
      <c r="BA45">
        <f>U45*AA45/1000</f>
        <v>2.2015501891383611</v>
      </c>
      <c r="BB45">
        <f>(AY45-BA45)</f>
        <v>1.3725117983827437</v>
      </c>
      <c r="BC45">
        <f>1/(1.6/F45+1.37/N45)</f>
        <v>0.92250239134425716</v>
      </c>
      <c r="BD45">
        <f>G45*AA45*0.001</f>
        <v>34.091953300905402</v>
      </c>
      <c r="BE45">
        <f>G45/S45</f>
        <v>0.97583136749274813</v>
      </c>
      <c r="BF45">
        <f>(1-AP45*AA45/AU45/F45)*100</f>
        <v>74.258031029386458</v>
      </c>
      <c r="BG45">
        <f>(S45-E45/(N45/1.35))</f>
        <v>391.78141091863392</v>
      </c>
      <c r="BH45">
        <f>E45*BF45/100/BG45</f>
        <v>1.0229448907776771E-3</v>
      </c>
    </row>
    <row r="46" spans="1:60" x14ac:dyDescent="0.25">
      <c r="A46" s="1" t="s">
        <v>1</v>
      </c>
      <c r="B46" s="1" t="s">
        <v>7505</v>
      </c>
      <c r="K46" s="1">
        <f t="shared" si="0"/>
        <v>2.72</v>
      </c>
    </row>
    <row r="47" spans="1:60" x14ac:dyDescent="0.25">
      <c r="A47" s="1" t="s">
        <v>1</v>
      </c>
      <c r="B47" s="1" t="s">
        <v>7504</v>
      </c>
      <c r="K47" s="1">
        <f t="shared" si="0"/>
        <v>2.72</v>
      </c>
    </row>
    <row r="48" spans="1:60" x14ac:dyDescent="0.25">
      <c r="A48" s="1">
        <v>11</v>
      </c>
      <c r="B48" s="1" t="s">
        <v>7503</v>
      </c>
      <c r="C48" s="1">
        <v>2420.0000023022294</v>
      </c>
      <c r="D48" s="1">
        <v>0</v>
      </c>
      <c r="E48">
        <f>(R48-S48*(1000-T48)/(1000-U48))*AO48</f>
        <v>-0.6239153917773741</v>
      </c>
      <c r="F48">
        <f>IF(AZ48&lt;&gt;0,1/(1/AZ48-1/N48),0)</f>
        <v>1.6269090089435063</v>
      </c>
      <c r="G48">
        <f>((BC48-AP48/2)*S48-E48)/(BC48+AP48/2)</f>
        <v>384.35830612459796</v>
      </c>
      <c r="H48">
        <f>AP48*1000</f>
        <v>19.712156503110709</v>
      </c>
      <c r="I48">
        <f>(AU48-BA48)</f>
        <v>1.443437665808585</v>
      </c>
      <c r="J48">
        <f>(P48+AT48*D48)</f>
        <v>26.787490844726563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27.436305999755859</v>
      </c>
      <c r="P48" s="1">
        <v>26.787490844726563</v>
      </c>
      <c r="Q48" s="1">
        <v>27.489469528198242</v>
      </c>
      <c r="R48" s="1">
        <v>400.00033569335938</v>
      </c>
      <c r="S48" s="1">
        <v>393.5391845703125</v>
      </c>
      <c r="T48" s="1">
        <v>6.027015209197998</v>
      </c>
      <c r="U48" s="1">
        <v>23.462135314941406</v>
      </c>
      <c r="V48" s="1">
        <v>14.630447387695313</v>
      </c>
      <c r="W48" s="1">
        <v>56.953823089599609</v>
      </c>
      <c r="X48" s="1">
        <v>300.30819702148438</v>
      </c>
      <c r="Y48" s="1">
        <v>1601.322021484375</v>
      </c>
      <c r="Z48" s="1">
        <v>8.5242719650268555</v>
      </c>
      <c r="AA48" s="1">
        <v>89.134788513183594</v>
      </c>
      <c r="AB48" s="1">
        <v>7.8713254928588867</v>
      </c>
      <c r="AC48" s="1">
        <v>-9.3389645218849182E-2</v>
      </c>
      <c r="AD48" s="1">
        <v>4.6934675425291061E-2</v>
      </c>
      <c r="AE48" s="1">
        <v>4.0138754993677139E-2</v>
      </c>
      <c r="AF48" s="1">
        <v>6.1944011598825455E-2</v>
      </c>
      <c r="AG48" s="1">
        <v>2.6121634989976883E-2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1.1040742537554571</v>
      </c>
      <c r="AP48">
        <f>(U48-T48)/(1000-U48)*AO48</f>
        <v>1.9712156503110707E-2</v>
      </c>
      <c r="AQ48">
        <f>(P48+273.15)</f>
        <v>299.93749084472654</v>
      </c>
      <c r="AR48">
        <f>(O48+273.15)</f>
        <v>300.58630599975584</v>
      </c>
      <c r="AS48">
        <f>(Y48*AK48+Z48*AL48)*AM48</f>
        <v>256.21151771072618</v>
      </c>
      <c r="AT48">
        <f>((AS48+0.00000010773*(AR48^4-AQ48^4))-AP48*44100)/(L48*0.92*2*29.3+0.00000043092*AQ48^3)</f>
        <v>-4.7675967138379152</v>
      </c>
      <c r="AU48">
        <f>0.61365*EXP(17.502*J48/(240.97+J48))</f>
        <v>3.5347301351735836</v>
      </c>
      <c r="AV48">
        <f>AU48*1000/AA48</f>
        <v>39.656010791463032</v>
      </c>
      <c r="AW48">
        <f>(AV48-U48)</f>
        <v>16.193875476521626</v>
      </c>
      <c r="AX48">
        <f>IF(D48,P48,(O48+P48)/2)</f>
        <v>27.111898422241211</v>
      </c>
      <c r="AY48">
        <f>0.61365*EXP(17.502*AX48/(240.97+AX48))</f>
        <v>3.6027497677955282</v>
      </c>
      <c r="AZ48">
        <f>IF(AW48&lt;&gt;0,(1000-(AV48+U48)/2)/AW48*AP48,0)</f>
        <v>1.1788443812396996</v>
      </c>
      <c r="BA48">
        <f>U48*AA48/1000</f>
        <v>2.0912924693649986</v>
      </c>
      <c r="BB48">
        <f>(AY48-BA48)</f>
        <v>1.5114572984305297</v>
      </c>
      <c r="BC48">
        <f>1/(1.6/F48+1.37/N48)</f>
        <v>0.76714915569847497</v>
      </c>
      <c r="BD48">
        <f>G48*AA48*0.001</f>
        <v>34.259696329701519</v>
      </c>
      <c r="BE48">
        <f>G48/S48</f>
        <v>0.97667099286253101</v>
      </c>
      <c r="BF48">
        <f>(1-AP48*AA48/AU48/F48)*100</f>
        <v>69.446437866393197</v>
      </c>
      <c r="BG48">
        <f>(S48-E48/(N48/1.35))</f>
        <v>393.7359643120775</v>
      </c>
      <c r="BH48">
        <f>E48*BF48/100/BG48</f>
        <v>-1.1004506932623301E-3</v>
      </c>
    </row>
    <row r="49" spans="1:60" x14ac:dyDescent="0.25">
      <c r="A49" s="1" t="s">
        <v>1</v>
      </c>
      <c r="B49" s="1" t="s">
        <v>7502</v>
      </c>
      <c r="K49" s="1">
        <f t="shared" si="0"/>
        <v>2.72</v>
      </c>
    </row>
    <row r="50" spans="1:60" x14ac:dyDescent="0.25">
      <c r="A50" s="1" t="s">
        <v>1</v>
      </c>
      <c r="B50" s="1" t="s">
        <v>7497</v>
      </c>
      <c r="K50" s="1">
        <f t="shared" si="0"/>
        <v>2.72</v>
      </c>
    </row>
    <row r="51" spans="1:60" x14ac:dyDescent="0.25">
      <c r="A51" s="1">
        <v>12</v>
      </c>
      <c r="B51" s="1" t="s">
        <v>7501</v>
      </c>
      <c r="C51" s="1">
        <v>2623.5000023134053</v>
      </c>
      <c r="D51" s="1">
        <v>0</v>
      </c>
      <c r="E51">
        <f>(R51-S51*(1000-T51)/(1000-U51))*AO51</f>
        <v>-0.93130252854051543</v>
      </c>
      <c r="F51">
        <f>IF(AZ51&lt;&gt;0,1/(1/AZ51-1/N51),0)</f>
        <v>1.0306408409145682</v>
      </c>
      <c r="G51">
        <f>((BC51-AP51/2)*S51-E51)/(BC51+AP51/2)</f>
        <v>384.45468254812806</v>
      </c>
      <c r="H51">
        <f>AP51*1000</f>
        <v>16.649989705291926</v>
      </c>
      <c r="I51">
        <f>(AU51-BA51)</f>
        <v>1.7321539229035094</v>
      </c>
      <c r="J51">
        <f>(P51+AT51*D51)</f>
        <v>27.045478820800781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27.576892852783203</v>
      </c>
      <c r="P51" s="1">
        <v>27.045478820800781</v>
      </c>
      <c r="Q51" s="1">
        <v>27.592453002929688</v>
      </c>
      <c r="R51" s="1">
        <v>399.97024536132813</v>
      </c>
      <c r="S51" s="1">
        <v>394.85919189453125</v>
      </c>
      <c r="T51" s="1">
        <v>6.0623726844787598</v>
      </c>
      <c r="U51" s="1">
        <v>20.828462600708008</v>
      </c>
      <c r="V51" s="1">
        <v>14.596006393432617</v>
      </c>
      <c r="W51" s="1">
        <v>50.147422790527344</v>
      </c>
      <c r="X51" s="1">
        <v>300.31439208984375</v>
      </c>
      <c r="Y51" s="1">
        <v>2001.378173828125</v>
      </c>
      <c r="Z51" s="1">
        <v>8.9713230133056641</v>
      </c>
      <c r="AA51" s="1">
        <v>89.136543273925781</v>
      </c>
      <c r="AB51" s="1">
        <v>7.8504118919372559</v>
      </c>
      <c r="AC51" s="1">
        <v>-3.6943856626749039E-2</v>
      </c>
      <c r="AD51" s="1">
        <v>8.6718998849391937E-2</v>
      </c>
      <c r="AE51" s="1">
        <v>6.3064217567443848E-2</v>
      </c>
      <c r="AF51" s="1">
        <v>6.3317924737930298E-2</v>
      </c>
      <c r="AG51" s="1">
        <v>5.3604394197463989E-2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1.1040970297420725</v>
      </c>
      <c r="AP51">
        <f>(U51-T51)/(1000-U51)*AO51</f>
        <v>1.6649989705291926E-2</v>
      </c>
      <c r="AQ51">
        <f>(P51+273.15)</f>
        <v>300.19547882080076</v>
      </c>
      <c r="AR51">
        <f>(O51+273.15)</f>
        <v>300.72689285278318</v>
      </c>
      <c r="AS51">
        <f>(Y51*AK51+Z51*AL51)*AM51</f>
        <v>320.22050065501389</v>
      </c>
      <c r="AT51">
        <f>((AS51+0.00000010773*(AR51^4-AQ51^4))-AP51*44100)/(L51*0.92*2*29.3+0.00000043092*AQ51^3)</f>
        <v>-3.2103027948330638</v>
      </c>
      <c r="AU51">
        <f>0.61365*EXP(17.502*J51/(240.97+J51))</f>
        <v>3.5887310808408635</v>
      </c>
      <c r="AV51">
        <f>AU51*1000/AA51</f>
        <v>40.261052863720806</v>
      </c>
      <c r="AW51">
        <f>(AV51-U51)</f>
        <v>19.432590263012798</v>
      </c>
      <c r="AX51">
        <f>IF(D51,P51,(O51+P51)/2)</f>
        <v>27.311185836791992</v>
      </c>
      <c r="AY51">
        <f>0.61365*EXP(17.502*AX51/(240.97+AX51))</f>
        <v>3.6450991438157567</v>
      </c>
      <c r="AZ51">
        <f>IF(AW51&lt;&gt;0,(1000-(AV51+U51)/2)/AW51*AP51,0)</f>
        <v>0.83063655359537125</v>
      </c>
      <c r="BA51">
        <f>U51*AA51/1000</f>
        <v>1.856577157937354</v>
      </c>
      <c r="BB51">
        <f>(AY51-BA51)</f>
        <v>1.7885219858784027</v>
      </c>
      <c r="BC51">
        <f>1/(1.6/F51+1.37/N51)</f>
        <v>0.53404550659671635</v>
      </c>
      <c r="BD51">
        <f>G51*AA51*0.001</f>
        <v>34.268961447814618</v>
      </c>
      <c r="BE51">
        <f>G51/S51</f>
        <v>0.97365007688821315</v>
      </c>
      <c r="BF51">
        <f>(1-AP51*AA51/AU51/F51)*100</f>
        <v>59.874404268915981</v>
      </c>
      <c r="BG51">
        <f>(S51-E51/(N51/1.35))</f>
        <v>395.15291997607324</v>
      </c>
      <c r="BH51">
        <f>E51*BF51/100/BG51</f>
        <v>-1.4111292431769164E-3</v>
      </c>
    </row>
    <row r="52" spans="1:60" x14ac:dyDescent="0.25">
      <c r="A52" s="1" t="s">
        <v>1</v>
      </c>
      <c r="B52" s="1" t="s">
        <v>7500</v>
      </c>
      <c r="K52" s="1">
        <v>1.8149999999999999</v>
      </c>
    </row>
    <row r="53" spans="1:60" x14ac:dyDescent="0.25">
      <c r="A53" s="1" t="s">
        <v>1</v>
      </c>
      <c r="B53" s="1" t="s">
        <v>7499</v>
      </c>
    </row>
    <row r="54" spans="1:60" x14ac:dyDescent="0.25">
      <c r="A54" s="1" t="s">
        <v>1</v>
      </c>
      <c r="B54" s="1" t="s">
        <v>7498</v>
      </c>
    </row>
    <row r="55" spans="1:60" x14ac:dyDescent="0.25">
      <c r="A55" s="1" t="s">
        <v>1</v>
      </c>
      <c r="B55" s="1" t="s">
        <v>7497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29C2-4863-4CDF-B534-F0C803996DF8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7578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7577</v>
      </c>
    </row>
    <row r="12" spans="1:56" x14ac:dyDescent="0.25">
      <c r="A12" s="1" t="s">
        <v>1</v>
      </c>
      <c r="B12" s="1" t="s">
        <v>7576</v>
      </c>
    </row>
    <row r="13" spans="1:56" x14ac:dyDescent="0.25">
      <c r="A13" s="1" t="s">
        <v>1</v>
      </c>
      <c r="B13" s="1" t="s">
        <v>7575</v>
      </c>
    </row>
    <row r="14" spans="1:56" x14ac:dyDescent="0.25">
      <c r="A14" s="1" t="s">
        <v>1</v>
      </c>
      <c r="B14" s="1" t="s">
        <v>7574</v>
      </c>
    </row>
    <row r="15" spans="1:56" x14ac:dyDescent="0.25">
      <c r="A15" s="1" t="s">
        <v>1</v>
      </c>
      <c r="B15" s="1" t="s">
        <v>7573</v>
      </c>
    </row>
    <row r="16" spans="1:56" x14ac:dyDescent="0.25">
      <c r="A16" s="1" t="s">
        <v>1</v>
      </c>
      <c r="B16" s="1" t="s">
        <v>7572</v>
      </c>
    </row>
    <row r="17" spans="1:56" x14ac:dyDescent="0.25">
      <c r="A17" s="1" t="s">
        <v>1</v>
      </c>
      <c r="B17" s="1" t="s">
        <v>7571</v>
      </c>
    </row>
    <row r="18" spans="1:56" x14ac:dyDescent="0.25">
      <c r="A18" s="1">
        <v>1</v>
      </c>
      <c r="B18" s="1" t="s">
        <v>7570</v>
      </c>
      <c r="C18" s="1">
        <v>379.00000274926424</v>
      </c>
      <c r="D18" s="1">
        <v>0</v>
      </c>
      <c r="E18">
        <f>(R18-S18*(1000-T18)/(1000-U18))*AK18</f>
        <v>-1.7547619759412185</v>
      </c>
      <c r="F18">
        <f>IF(AV18&lt;&gt;0,1/(1/AV18-1/N18),0)</f>
        <v>3.5341946825155555</v>
      </c>
      <c r="G18">
        <f>((AY18-AL18/2)*S18-E18)/(AY18+AL18/2)</f>
        <v>385.28595753931637</v>
      </c>
      <c r="H18">
        <f>AL18*1000</f>
        <v>27.019446733308978</v>
      </c>
      <c r="I18">
        <f>(AQ18-AW18)</f>
        <v>1.2027698301738643</v>
      </c>
      <c r="J18">
        <f>(P18+AP18*D18)</f>
        <v>26.721561431884766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27.273786544799805</v>
      </c>
      <c r="P18" s="1">
        <v>26.721561431884766</v>
      </c>
      <c r="Q18" s="1">
        <v>27.329936981201172</v>
      </c>
      <c r="R18" s="1">
        <v>400.05917358398438</v>
      </c>
      <c r="S18" s="1">
        <v>392.04534912109375</v>
      </c>
      <c r="T18" s="1">
        <v>2.1588435173034668</v>
      </c>
      <c r="U18" s="1">
        <v>26.020889282226563</v>
      </c>
      <c r="V18" s="1">
        <v>5.2881827354431152</v>
      </c>
      <c r="W18" s="1">
        <v>63.739322662353516</v>
      </c>
      <c r="X18" s="1">
        <v>299.9765625</v>
      </c>
      <c r="Y18" s="1">
        <v>8.2594677805900574E-2</v>
      </c>
      <c r="Z18" s="1">
        <v>10.649335861206055</v>
      </c>
      <c r="AA18" s="1">
        <v>89.092826843261719</v>
      </c>
      <c r="AB18" s="1">
        <v>7.2988376617431641</v>
      </c>
      <c r="AC18" s="1">
        <v>-0.48408162593841553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1.1028550091911762</v>
      </c>
      <c r="AL18">
        <f>(U18-T18)/(1000-U18)*AK18</f>
        <v>2.7019446733308979E-2</v>
      </c>
      <c r="AM18">
        <f>(P18+273.15)</f>
        <v>299.87156143188474</v>
      </c>
      <c r="AN18">
        <f>(O18+273.15)</f>
        <v>300.42378654479978</v>
      </c>
      <c r="AO18">
        <f>(Y18*AG18+Z18*AH18)*AI18</f>
        <v>1.3215148153562506E-2</v>
      </c>
      <c r="AP18">
        <f>((AO18+0.00000010773*(AN18^4-AM18^4))-AL18*44100)/(L18*51.4+0.00000043092*AM18^3)</f>
        <v>-9.7439780269613223</v>
      </c>
      <c r="AQ18">
        <f>0.61365*EXP(17.502*J18/(240.97+J18))</f>
        <v>3.5210444133029601</v>
      </c>
      <c r="AR18">
        <f>AQ18*1000/AA18</f>
        <v>39.521076365636326</v>
      </c>
      <c r="AS18">
        <f>(AR18-U18)</f>
        <v>13.500187083409763</v>
      </c>
      <c r="AT18">
        <f>IF(D18,P18,(O18+P18)/2)</f>
        <v>26.997673988342285</v>
      </c>
      <c r="AU18">
        <f>0.61365*EXP(17.502*AT18/(240.97+AT18))</f>
        <v>3.5786707642553419</v>
      </c>
      <c r="AV18">
        <f>IF(AS18&lt;&gt;0,(1000-(AR18+U18)/2)/AS18*AL18,0)</f>
        <v>1.935824499840848</v>
      </c>
      <c r="AW18">
        <f>U18*AA18/1000</f>
        <v>2.3182745831290958</v>
      </c>
      <c r="AX18">
        <f>(AU18-AW18)</f>
        <v>1.2603961811262461</v>
      </c>
      <c r="AY18">
        <f>1/(1.6/F18+1.37/N18)</f>
        <v>1.2940171959945954</v>
      </c>
      <c r="AZ18">
        <f>G18*AA18*0.001</f>
        <v>34.326215100190602</v>
      </c>
      <c r="BA18">
        <f>G18/S18</f>
        <v>0.98275864872027963</v>
      </c>
      <c r="BB18">
        <f>(1-AL18*AA18/AQ18/F18)*100</f>
        <v>80.655512932181352</v>
      </c>
      <c r="BC18">
        <f>(S18-E18/(N18/1.35))</f>
        <v>392.59879212480143</v>
      </c>
      <c r="BD18">
        <f>E18*BB18/100/BC18</f>
        <v>-3.6049837666957555E-3</v>
      </c>
    </row>
    <row r="19" spans="1:56" x14ac:dyDescent="0.25">
      <c r="A19" s="1" t="s">
        <v>1</v>
      </c>
      <c r="B19" s="1" t="s">
        <v>7569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7568</v>
      </c>
      <c r="K20" s="1">
        <f t="shared" si="0"/>
        <v>2.72</v>
      </c>
    </row>
    <row r="21" spans="1:56" x14ac:dyDescent="0.25">
      <c r="A21" s="1">
        <v>2</v>
      </c>
      <c r="B21" s="1" t="s">
        <v>7567</v>
      </c>
      <c r="C21" s="1">
        <v>582.00000274926424</v>
      </c>
      <c r="D21" s="1">
        <v>0</v>
      </c>
      <c r="E21">
        <f>(R21-S21*(1000-T21)/(1000-U21))*AK21</f>
        <v>-0.74874571732349693</v>
      </c>
      <c r="F21">
        <f>IF(AV21&lt;&gt;0,1/(1/AV21-1/N21),0)</f>
        <v>3.2896549793980121</v>
      </c>
      <c r="G21">
        <f>((AY21-AL21/2)*S21-E21)/(AY21+AL21/2)</f>
        <v>383.65760550145319</v>
      </c>
      <c r="H21">
        <f>AL21*1000</f>
        <v>26.397280770931165</v>
      </c>
      <c r="I21">
        <f>(AQ21-AW21)</f>
        <v>1.2233457575912796</v>
      </c>
      <c r="J21">
        <f>(P21+AP21*D21)</f>
        <v>26.64329719543457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27.258403778076172</v>
      </c>
      <c r="P21" s="1">
        <v>26.64329719543457</v>
      </c>
      <c r="Q21" s="1">
        <v>27.354135513305664</v>
      </c>
      <c r="R21" s="1">
        <v>399.9896240234375</v>
      </c>
      <c r="S21" s="1">
        <v>391.30239868164063</v>
      </c>
      <c r="T21" s="1">
        <v>2.2843244075775146</v>
      </c>
      <c r="U21" s="1">
        <v>25.60723876953125</v>
      </c>
      <c r="V21" s="1">
        <v>5.6008248329162598</v>
      </c>
      <c r="W21" s="1">
        <v>62.78515625</v>
      </c>
      <c r="X21" s="1">
        <v>299.97103881835938</v>
      </c>
      <c r="Y21" s="1">
        <v>26.425350189208984</v>
      </c>
      <c r="Z21" s="1">
        <v>10.675396919250488</v>
      </c>
      <c r="AA21" s="1">
        <v>89.096389770507813</v>
      </c>
      <c r="AB21" s="1">
        <v>7.1582632064819336</v>
      </c>
      <c r="AC21" s="1">
        <v>-0.46599042415618896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1.1028347015380855</v>
      </c>
      <c r="AL21">
        <f>(U21-T21)/(1000-U21)*AK21</f>
        <v>2.6397280770931165E-2</v>
      </c>
      <c r="AM21">
        <f>(P21+273.15)</f>
        <v>299.79329719543455</v>
      </c>
      <c r="AN21">
        <f>(O21+273.15)</f>
        <v>300.40840377807615</v>
      </c>
      <c r="AO21">
        <f>(Y21*AG21+Z21*AH21)*AI21</f>
        <v>4.2280559357690208</v>
      </c>
      <c r="AP21">
        <f>((AO21+0.00000010773*(AN21^4-AM21^4))-AL21*44100)/(L21*51.4+0.00000043092*AM21^3)</f>
        <v>-9.4784443629813868</v>
      </c>
      <c r="AQ21">
        <f>0.61365*EXP(17.502*J21/(240.97+J21))</f>
        <v>3.5048582839478946</v>
      </c>
      <c r="AR21">
        <f>AQ21*1000/AA21</f>
        <v>39.337826066528827</v>
      </c>
      <c r="AS21">
        <f>(AR21-U21)</f>
        <v>13.730587296997577</v>
      </c>
      <c r="AT21">
        <f>IF(D21,P21,(O21+P21)/2)</f>
        <v>26.950850486755371</v>
      </c>
      <c r="AU21">
        <f>0.61365*EXP(17.502*AT21/(240.97+AT21))</f>
        <v>3.5688408387784851</v>
      </c>
      <c r="AV21">
        <f>IF(AS21&lt;&gt;0,(1000-(AR21+U21)/2)/AS21*AL21,0)</f>
        <v>1.860087530337033</v>
      </c>
      <c r="AW21">
        <f>U21*AA21/1000</f>
        <v>2.2815125263566149</v>
      </c>
      <c r="AX21">
        <f>(AU21-AW21)</f>
        <v>1.2873283124218702</v>
      </c>
      <c r="AY21">
        <f>1/(1.6/F21+1.37/N21)</f>
        <v>1.2400168935342772</v>
      </c>
      <c r="AZ21">
        <f>G21*AA21*0.001</f>
        <v>34.1825075581772</v>
      </c>
      <c r="BA21">
        <f>G21/S21</f>
        <v>0.9804632090016725</v>
      </c>
      <c r="BB21">
        <f>(1-AL21*AA21/AQ21/F21)*100</f>
        <v>79.601488170906592</v>
      </c>
      <c r="BC21">
        <f>(S21-E21/(N21/1.35))</f>
        <v>391.53854927328229</v>
      </c>
      <c r="BD21">
        <f>E21*BB21/100/BC21</f>
        <v>-1.5222325738082916E-3</v>
      </c>
    </row>
    <row r="22" spans="1:56" x14ac:dyDescent="0.25">
      <c r="A22" s="1" t="s">
        <v>1</v>
      </c>
      <c r="B22" s="1" t="s">
        <v>7566</v>
      </c>
      <c r="K22" s="1">
        <f t="shared" si="0"/>
        <v>2.72</v>
      </c>
    </row>
    <row r="23" spans="1:56" x14ac:dyDescent="0.25">
      <c r="A23" s="1" t="s">
        <v>1</v>
      </c>
      <c r="B23" s="1" t="s">
        <v>7565</v>
      </c>
      <c r="K23" s="1">
        <f t="shared" si="0"/>
        <v>2.72</v>
      </c>
    </row>
    <row r="24" spans="1:56" x14ac:dyDescent="0.25">
      <c r="A24" s="1">
        <v>3</v>
      </c>
      <c r="B24" s="1" t="s">
        <v>7564</v>
      </c>
      <c r="C24" s="1">
        <v>784.00000274926424</v>
      </c>
      <c r="D24" s="1">
        <v>0</v>
      </c>
      <c r="E24">
        <f>(R24-S24*(1000-T24)/(1000-U24))*AK24</f>
        <v>-0.38507887400322488</v>
      </c>
      <c r="F24">
        <f>IF(AV24&lt;&gt;0,1/(1/AV24-1/N24),0)</f>
        <v>3.1305019892216159</v>
      </c>
      <c r="G24">
        <f>((AY24-AL24/2)*S24-E24)/(AY24+AL24/2)</f>
        <v>382.95866463076527</v>
      </c>
      <c r="H24">
        <f>AL24*1000</f>
        <v>25.89693540663983</v>
      </c>
      <c r="I24">
        <f>(AQ24-AW24)</f>
        <v>1.2350186858316561</v>
      </c>
      <c r="J24">
        <f>(P24+AP24*D24)</f>
        <v>26.562397003173828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27.214279174804688</v>
      </c>
      <c r="P24" s="1">
        <v>26.562397003173828</v>
      </c>
      <c r="Q24" s="1">
        <v>27.332134246826172</v>
      </c>
      <c r="R24" s="1">
        <v>399.80010986328125</v>
      </c>
      <c r="S24" s="1">
        <v>390.96786499023438</v>
      </c>
      <c r="T24" s="1">
        <v>2.3984353542327881</v>
      </c>
      <c r="U24" s="1">
        <v>25.288444519042969</v>
      </c>
      <c r="V24" s="1">
        <v>5.8960175514221191</v>
      </c>
      <c r="W24" s="1">
        <v>62.165988922119141</v>
      </c>
      <c r="X24" s="1">
        <v>299.94900512695313</v>
      </c>
      <c r="Y24" s="1">
        <v>49.896488189697266</v>
      </c>
      <c r="Z24" s="1">
        <v>10.426802635192871</v>
      </c>
      <c r="AA24" s="1">
        <v>89.09906005859375</v>
      </c>
      <c r="AB24" s="1">
        <v>7.2201862335205078</v>
      </c>
      <c r="AC24" s="1">
        <v>-0.46517437696456909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1.1027536953196804</v>
      </c>
      <c r="AL24">
        <f>(U24-T24)/(1000-U24)*AK24</f>
        <v>2.5896935406639829E-2</v>
      </c>
      <c r="AM24">
        <f>(P24+273.15)</f>
        <v>299.71239700317381</v>
      </c>
      <c r="AN24">
        <f>(O24+273.15)</f>
        <v>300.36427917480466</v>
      </c>
      <c r="AO24">
        <f>(Y24*AG24+Z24*AH24)*AI24</f>
        <v>7.9834379319078153</v>
      </c>
      <c r="AP24">
        <f>((AO24+0.00000010773*(AN24^4-AM24^4))-AL24*44100)/(L24*51.4+0.00000043092*AM24^3)</f>
        <v>-9.2633642340706643</v>
      </c>
      <c r="AQ24">
        <f>0.61365*EXP(17.502*J24/(240.97+J24))</f>
        <v>3.4881953228222815</v>
      </c>
      <c r="AR24">
        <f>AQ24*1000/AA24</f>
        <v>39.149630989691225</v>
      </c>
      <c r="AS24">
        <f>(AR24-U24)</f>
        <v>13.861186470648256</v>
      </c>
      <c r="AT24">
        <f>IF(D24,P24,(O24+P24)/2)</f>
        <v>26.888338088989258</v>
      </c>
      <c r="AU24">
        <f>0.61365*EXP(17.502*AT24/(240.97+AT24))</f>
        <v>3.5557539979855606</v>
      </c>
      <c r="AV24">
        <f>IF(AS24&lt;&gt;0,(1000-(AR24+U24)/2)/AS24*AL24,0)</f>
        <v>1.8081108078390042</v>
      </c>
      <c r="AW24">
        <f>U24*AA24/1000</f>
        <v>2.2531766369906254</v>
      </c>
      <c r="AX24">
        <f>(AU24-AW24)</f>
        <v>1.3025773609949352</v>
      </c>
      <c r="AY24">
        <f>1/(1.6/F24+1.37/N24)</f>
        <v>1.2031268250324367</v>
      </c>
      <c r="AZ24">
        <f>G24*AA24*0.001</f>
        <v>34.12125705989542</v>
      </c>
      <c r="BA24">
        <f>G24/S24</f>
        <v>0.97951442797052091</v>
      </c>
      <c r="BB24">
        <f>(1-AL24*AA24/AQ24/F24)*100</f>
        <v>78.869648742113171</v>
      </c>
      <c r="BC24">
        <f>(S24-E24/(N24/1.35))</f>
        <v>391.08931690885049</v>
      </c>
      <c r="BD24">
        <f>E24*BB24/100/BC24</f>
        <v>-7.7657543219778727E-4</v>
      </c>
    </row>
    <row r="25" spans="1:56" x14ac:dyDescent="0.25">
      <c r="A25" s="1" t="s">
        <v>1</v>
      </c>
      <c r="B25" s="1" t="s">
        <v>7563</v>
      </c>
      <c r="K25" s="1">
        <f t="shared" si="0"/>
        <v>2.72</v>
      </c>
    </row>
    <row r="26" spans="1:56" x14ac:dyDescent="0.25">
      <c r="A26" s="1" t="s">
        <v>1</v>
      </c>
      <c r="B26" s="1" t="s">
        <v>7562</v>
      </c>
      <c r="K26" s="1">
        <f t="shared" si="0"/>
        <v>2.72</v>
      </c>
    </row>
    <row r="27" spans="1:56" x14ac:dyDescent="0.25">
      <c r="A27" s="1">
        <v>4</v>
      </c>
      <c r="B27" s="1" t="s">
        <v>7561</v>
      </c>
      <c r="C27" s="1">
        <v>987.00000274926424</v>
      </c>
      <c r="D27" s="1">
        <v>0</v>
      </c>
      <c r="E27">
        <f>(R27-S27*(1000-T27)/(1000-U27))*AK27</f>
        <v>0.41097032666446126</v>
      </c>
      <c r="F27">
        <f>IF(AV27&lt;&gt;0,1/(1/AV27-1/N27),0)</f>
        <v>3.1248876405259818</v>
      </c>
      <c r="G27">
        <f>((AY27-AL27/2)*S27-E27)/(AY27+AL27/2)</f>
        <v>381.90074079278139</v>
      </c>
      <c r="H27">
        <f>AL27*1000</f>
        <v>25.754593383447109</v>
      </c>
      <c r="I27">
        <f>(AQ27-AW27)</f>
        <v>1.2296308803029836</v>
      </c>
      <c r="J27">
        <f>(P27+AP27*D27)</f>
        <v>26.529911041259766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27.184303283691406</v>
      </c>
      <c r="P27" s="1">
        <v>26.529911041259766</v>
      </c>
      <c r="Q27" s="1">
        <v>27.308359146118164</v>
      </c>
      <c r="R27" s="1">
        <v>400.01266479492188</v>
      </c>
      <c r="S27" s="1">
        <v>390.51919555664063</v>
      </c>
      <c r="T27" s="1">
        <v>2.5073895454406738</v>
      </c>
      <c r="U27" s="1">
        <v>25.272659301757813</v>
      </c>
      <c r="V27" s="1">
        <v>6.1750388145446777</v>
      </c>
      <c r="W27" s="1">
        <v>62.239891052246094</v>
      </c>
      <c r="X27" s="1">
        <v>299.939697265625</v>
      </c>
      <c r="Y27" s="1">
        <v>99.263748168945313</v>
      </c>
      <c r="Z27" s="1">
        <v>10.763995170593262</v>
      </c>
      <c r="AA27" s="1">
        <v>89.103912353515625</v>
      </c>
      <c r="AB27" s="1">
        <v>7.1963047981262207</v>
      </c>
      <c r="AC27" s="1">
        <v>-0.46323221921920776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1.1027194752412681</v>
      </c>
      <c r="AL27">
        <f>(U27-T27)/(1000-U27)*AK27</f>
        <v>2.575459338344711E-2</v>
      </c>
      <c r="AM27">
        <f>(P27+273.15)</f>
        <v>299.67991104125974</v>
      </c>
      <c r="AN27">
        <f>(O27+273.15)</f>
        <v>300.33430328369138</v>
      </c>
      <c r="AO27">
        <f>(Y27*AG27+Z27*AH27)*AI27</f>
        <v>15.882199352036423</v>
      </c>
      <c r="AP27">
        <f>((AO27+0.00000010773*(AN27^4-AM27^4))-AL27*44100)/(L27*51.4+0.00000043092*AM27^3)</f>
        <v>-9.1468540415226336</v>
      </c>
      <c r="AQ27">
        <f>0.61365*EXP(17.502*J27/(240.97+J27))</f>
        <v>3.4815236996670733</v>
      </c>
      <c r="AR27">
        <f>AQ27*1000/AA27</f>
        <v>39.072624396718858</v>
      </c>
      <c r="AS27">
        <f>(AR27-U27)</f>
        <v>13.799965094961046</v>
      </c>
      <c r="AT27">
        <f>IF(D27,P27,(O27+P27)/2)</f>
        <v>26.857107162475586</v>
      </c>
      <c r="AU27">
        <f>0.61365*EXP(17.502*AT27/(240.97+AT27))</f>
        <v>3.5492315757784341</v>
      </c>
      <c r="AV27">
        <f>IF(AS27&lt;&gt;0,(1000-(AR27+U27)/2)/AS27*AL27,0)</f>
        <v>1.8062364580654082</v>
      </c>
      <c r="AW27">
        <f>U27*AA27/1000</f>
        <v>2.2518928193640897</v>
      </c>
      <c r="AX27">
        <f>(AU27-AW27)</f>
        <v>1.2973387564143444</v>
      </c>
      <c r="AY27">
        <f>1/(1.6/F27+1.37/N27)</f>
        <v>1.2017990813239758</v>
      </c>
      <c r="AZ27">
        <f>G27*AA27*0.001</f>
        <v>34.028850135342687</v>
      </c>
      <c r="BA27">
        <f>G27/S27</f>
        <v>0.97793077814888307</v>
      </c>
      <c r="BB27">
        <f>(1-AL27*AA27/AQ27/F27)*100</f>
        <v>78.906545585505611</v>
      </c>
      <c r="BC27">
        <f>(S27-E27/(N27/1.35))</f>
        <v>390.38957760552114</v>
      </c>
      <c r="BD27">
        <f>E27*BB27/100/BC27</f>
        <v>8.3066379523091089E-4</v>
      </c>
    </row>
    <row r="28" spans="1:56" x14ac:dyDescent="0.25">
      <c r="A28" s="1" t="s">
        <v>1</v>
      </c>
      <c r="B28" s="1" t="s">
        <v>7560</v>
      </c>
      <c r="K28" s="1">
        <f t="shared" si="0"/>
        <v>2.72</v>
      </c>
    </row>
    <row r="29" spans="1:56" x14ac:dyDescent="0.25">
      <c r="A29" s="1" t="s">
        <v>1</v>
      </c>
      <c r="B29" s="1" t="s">
        <v>7559</v>
      </c>
      <c r="K29" s="1">
        <f t="shared" si="0"/>
        <v>2.72</v>
      </c>
    </row>
    <row r="30" spans="1:56" x14ac:dyDescent="0.25">
      <c r="A30" s="1">
        <v>5</v>
      </c>
      <c r="B30" s="1" t="s">
        <v>7558</v>
      </c>
      <c r="C30" s="1">
        <v>1190.0000027492642</v>
      </c>
      <c r="D30" s="1">
        <v>0</v>
      </c>
      <c r="E30">
        <f>(R30-S30*(1000-T30)/(1000-U30))*AK30</f>
        <v>0.61222208144990553</v>
      </c>
      <c r="F30">
        <f>IF(AV30&lt;&gt;0,1/(1/AV30-1/N30),0)</f>
        <v>3.164360831121932</v>
      </c>
      <c r="G30">
        <f>((AY30-AL30/2)*S30-E30)/(AY30+AL30/2)</f>
        <v>381.51558778102554</v>
      </c>
      <c r="H30">
        <f>AL30*1000</f>
        <v>25.700893498773791</v>
      </c>
      <c r="I30">
        <f>(AQ30-AW30)</f>
        <v>1.2183534731738934</v>
      </c>
      <c r="J30">
        <f>(P30+AP30*D30)</f>
        <v>26.502202987670898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27.161687850952148</v>
      </c>
      <c r="P30" s="1">
        <v>26.502202987670898</v>
      </c>
      <c r="Q30" s="1">
        <v>27.284479141235352</v>
      </c>
      <c r="R30" s="1">
        <v>399.85836791992188</v>
      </c>
      <c r="S30" s="1">
        <v>390.20956420898438</v>
      </c>
      <c r="T30" s="1">
        <v>2.6185781955718994</v>
      </c>
      <c r="U30" s="1">
        <v>25.332775115966797</v>
      </c>
      <c r="V30" s="1">
        <v>6.4581117630004883</v>
      </c>
      <c r="W30" s="1">
        <v>62.477371215820313</v>
      </c>
      <c r="X30" s="1">
        <v>299.96881103515625</v>
      </c>
      <c r="Y30" s="1">
        <v>150.13679504394531</v>
      </c>
      <c r="Z30" s="1">
        <v>10.780148506164551</v>
      </c>
      <c r="AA30" s="1">
        <v>89.113357543945313</v>
      </c>
      <c r="AB30" s="1">
        <v>7.1921162605285645</v>
      </c>
      <c r="AC30" s="1">
        <v>-0.46156051754951477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1.1028265111586626</v>
      </c>
      <c r="AL30">
        <f>(U30-T30)/(1000-U30)*AK30</f>
        <v>2.5700893498773792E-2</v>
      </c>
      <c r="AM30">
        <f>(P30+273.15)</f>
        <v>299.65220298767088</v>
      </c>
      <c r="AN30">
        <f>(O30+273.15)</f>
        <v>300.31168785095213</v>
      </c>
      <c r="AO30">
        <f>(Y30*AG30+Z30*AH30)*AI30</f>
        <v>24.02188667010023</v>
      </c>
      <c r="AP30">
        <f>((AO30+0.00000010773*(AN30^4-AM30^4))-AL30*44100)/(L30*51.4+0.00000043092*AM30^3)</f>
        <v>-9.0602108592429342</v>
      </c>
      <c r="AQ30">
        <f>0.61365*EXP(17.502*J30/(240.97+J30))</f>
        <v>3.4758421196634033</v>
      </c>
      <c r="AR30">
        <f>AQ30*1000/AA30</f>
        <v>39.004726288641166</v>
      </c>
      <c r="AS30">
        <f>(AR30-U30)</f>
        <v>13.671951172674369</v>
      </c>
      <c r="AT30">
        <f>IF(D30,P30,(O30+P30)/2)</f>
        <v>26.831945419311523</v>
      </c>
      <c r="AU30">
        <f>0.61365*EXP(17.502*AT30/(240.97+AT30))</f>
        <v>3.5439842717858738</v>
      </c>
      <c r="AV30">
        <f>IF(AS30&lt;&gt;0,(1000-(AR30+U30)/2)/AS30*AL30,0)</f>
        <v>1.8193546443246729</v>
      </c>
      <c r="AW30">
        <f>U30*AA30/1000</f>
        <v>2.2574886464895099</v>
      </c>
      <c r="AX30">
        <f>(AU30-AW30)</f>
        <v>1.286495625296364</v>
      </c>
      <c r="AY30">
        <f>1/(1.6/F30+1.37/N30)</f>
        <v>1.2110954221590939</v>
      </c>
      <c r="AZ30">
        <f>G30*AA30*0.001</f>
        <v>33.998134982518984</v>
      </c>
      <c r="BA30">
        <f>G30/S30</f>
        <v>0.97771972492375248</v>
      </c>
      <c r="BB30">
        <f>(1-AL30*AA30/AQ30/F30)*100</f>
        <v>79.176919061587199</v>
      </c>
      <c r="BC30">
        <f>(S30-E30/(N30/1.35))</f>
        <v>390.01647247783262</v>
      </c>
      <c r="BD30">
        <f>E30*BB30/100/BC30</f>
        <v>1.2428669456629354E-3</v>
      </c>
    </row>
    <row r="31" spans="1:56" x14ac:dyDescent="0.25">
      <c r="A31" s="1" t="s">
        <v>1</v>
      </c>
      <c r="B31" s="1" t="s">
        <v>7557</v>
      </c>
      <c r="K31" s="1">
        <f t="shared" si="0"/>
        <v>2.72</v>
      </c>
    </row>
    <row r="32" spans="1:56" x14ac:dyDescent="0.25">
      <c r="A32" s="1" t="s">
        <v>1</v>
      </c>
      <c r="B32" s="1" t="s">
        <v>7556</v>
      </c>
      <c r="K32" s="1">
        <f t="shared" si="0"/>
        <v>2.72</v>
      </c>
    </row>
    <row r="33" spans="1:56" x14ac:dyDescent="0.25">
      <c r="A33" s="1">
        <v>6</v>
      </c>
      <c r="B33" s="1" t="s">
        <v>7555</v>
      </c>
      <c r="C33" s="1">
        <v>1393.0000027492642</v>
      </c>
      <c r="D33" s="1">
        <v>0</v>
      </c>
      <c r="E33">
        <f>(R33-S33*(1000-T33)/(1000-U33))*AK33</f>
        <v>1.2953777407707365</v>
      </c>
      <c r="F33">
        <f>IF(AV33&lt;&gt;0,1/(1/AV33-1/N33),0)</f>
        <v>3.2931265051999152</v>
      </c>
      <c r="G33">
        <f>((AY33-AL33/2)*S33-E33)/(AY33+AL33/2)</f>
        <v>380.60238345414342</v>
      </c>
      <c r="H33">
        <f>AL33*1000</f>
        <v>25.89655609804284</v>
      </c>
      <c r="I33">
        <f>(AQ33-AW33)</f>
        <v>1.1998758664971412</v>
      </c>
      <c r="J33">
        <f>(P33+AP33*D33)</f>
        <v>26.53523063659668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27.166782379150391</v>
      </c>
      <c r="P33" s="1">
        <v>26.53523063659668</v>
      </c>
      <c r="Q33" s="1">
        <v>27.286026000976563</v>
      </c>
      <c r="R33" s="1">
        <v>400.0098876953125</v>
      </c>
      <c r="S33" s="1">
        <v>389.68460083007813</v>
      </c>
      <c r="T33" s="1">
        <v>2.7339468002319336</v>
      </c>
      <c r="U33" s="1">
        <v>25.614715576171875</v>
      </c>
      <c r="V33" s="1">
        <v>6.740999698638916</v>
      </c>
      <c r="W33" s="1">
        <v>63.157333374023438</v>
      </c>
      <c r="X33" s="1">
        <v>299.96530151367188</v>
      </c>
      <c r="Y33" s="1">
        <v>299.5823974609375</v>
      </c>
      <c r="Z33" s="1">
        <v>10.805195808410645</v>
      </c>
      <c r="AA33" s="1">
        <v>89.1182861328125</v>
      </c>
      <c r="AB33" s="1">
        <v>7.1754050254821777</v>
      </c>
      <c r="AC33" s="1">
        <v>-0.47266414761543274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1.1028136085061464</v>
      </c>
      <c r="AL33">
        <f>(U33-T33)/(1000-U33)*AK33</f>
        <v>2.5896556098042839E-2</v>
      </c>
      <c r="AM33">
        <f>(P33+273.15)</f>
        <v>299.68523063659666</v>
      </c>
      <c r="AN33">
        <f>(O33+273.15)</f>
        <v>300.31678237915037</v>
      </c>
      <c r="AO33">
        <f>(Y33*AG33+Z33*AH33)*AI33</f>
        <v>47.933182522359857</v>
      </c>
      <c r="AP33">
        <f>((AO33+0.00000010773*(AN33^4-AM33^4))-AL33*44100)/(L33*51.4+0.00000043092*AM33^3)</f>
        <v>-8.9369100341585277</v>
      </c>
      <c r="AQ33">
        <f>0.61365*EXP(17.502*J33/(240.97+J33))</f>
        <v>3.4826154184250355</v>
      </c>
      <c r="AR33">
        <f>AQ33*1000/AA33</f>
        <v>39.078572642598992</v>
      </c>
      <c r="AS33">
        <f>(AR33-U33)</f>
        <v>13.463857066427117</v>
      </c>
      <c r="AT33">
        <f>IF(D33,P33,(O33+P33)/2)</f>
        <v>26.851006507873535</v>
      </c>
      <c r="AU33">
        <f>0.61365*EXP(17.502*AT33/(240.97+AT33))</f>
        <v>3.5479587048280097</v>
      </c>
      <c r="AV33">
        <f>IF(AS33&lt;&gt;0,(1000-(AR33+U33)/2)/AS33*AL33,0)</f>
        <v>1.8611969282388221</v>
      </c>
      <c r="AW33">
        <f>U33*AA33/1000</f>
        <v>2.2827395519278944</v>
      </c>
      <c r="AX33">
        <f>(AU33-AW33)</f>
        <v>1.2652191529001153</v>
      </c>
      <c r="AY33">
        <f>1/(1.6/F33+1.37/N33)</f>
        <v>1.2408057773077827</v>
      </c>
      <c r="AZ33">
        <f>G33*AA33*0.001</f>
        <v>33.91863211149677</v>
      </c>
      <c r="BA33">
        <f>G33/S33</f>
        <v>0.97669341473440718</v>
      </c>
      <c r="BB33">
        <f>(1-AL33*AA33/AQ33/F33)*100</f>
        <v>79.876899070726381</v>
      </c>
      <c r="BC33">
        <f>(S33-E33/(N33/1.35))</f>
        <v>389.27604527803311</v>
      </c>
      <c r="BD33">
        <f>E33*BB33/100/BC33</f>
        <v>2.6580304211657213E-3</v>
      </c>
    </row>
    <row r="34" spans="1:56" x14ac:dyDescent="0.25">
      <c r="A34" s="1" t="s">
        <v>1</v>
      </c>
      <c r="B34" s="1" t="s">
        <v>7554</v>
      </c>
      <c r="K34" s="1">
        <f t="shared" si="0"/>
        <v>2.72</v>
      </c>
    </row>
    <row r="35" spans="1:56" x14ac:dyDescent="0.25">
      <c r="A35" s="1" t="s">
        <v>1</v>
      </c>
      <c r="B35" s="1" t="s">
        <v>7553</v>
      </c>
      <c r="K35" s="1">
        <f t="shared" si="0"/>
        <v>2.72</v>
      </c>
    </row>
    <row r="36" spans="1:56" x14ac:dyDescent="0.25">
      <c r="A36" s="1">
        <v>7</v>
      </c>
      <c r="B36" s="1" t="s">
        <v>7552</v>
      </c>
      <c r="C36" s="1">
        <v>1595.0000027492642</v>
      </c>
      <c r="D36" s="1">
        <v>0</v>
      </c>
      <c r="E36">
        <f>(R36-S36*(1000-T36)/(1000-U36))*AK36</f>
        <v>1.5885723792750202</v>
      </c>
      <c r="F36">
        <f>IF(AV36&lt;&gt;0,1/(1/AV36-1/N36),0)</f>
        <v>3.5216911016270682</v>
      </c>
      <c r="G36">
        <f>((AY36-AL36/2)*S36-E36)/(AY36+AL36/2)</f>
        <v>380.2997632139332</v>
      </c>
      <c r="H36">
        <f>AL36*1000</f>
        <v>26.269438250522583</v>
      </c>
      <c r="I36">
        <f>(AQ36-AW36)</f>
        <v>1.1722329886536027</v>
      </c>
      <c r="J36">
        <f>(P36+AP36*D36)</f>
        <v>26.594707489013672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27.182928085327148</v>
      </c>
      <c r="P36" s="1">
        <v>26.594707489013672</v>
      </c>
      <c r="Q36" s="1">
        <v>27.2894287109375</v>
      </c>
      <c r="R36" s="1">
        <v>400.07382202148438</v>
      </c>
      <c r="S36" s="1">
        <v>389.35848999023438</v>
      </c>
      <c r="T36" s="1">
        <v>2.8603248596191406</v>
      </c>
      <c r="U36" s="1">
        <v>26.060354232788086</v>
      </c>
      <c r="V36" s="1">
        <v>7.0464005470275879</v>
      </c>
      <c r="W36" s="1">
        <v>64.199592590332031</v>
      </c>
      <c r="X36" s="1">
        <v>299.95989990234375</v>
      </c>
      <c r="Y36" s="1">
        <v>498.85061645507813</v>
      </c>
      <c r="Z36" s="1">
        <v>10.638091087341309</v>
      </c>
      <c r="AA36" s="1">
        <v>89.124229431152344</v>
      </c>
      <c r="AB36" s="1">
        <v>7.2041420936584473</v>
      </c>
      <c r="AC36" s="1">
        <v>-0.48219135403633118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1.1027937496409694</v>
      </c>
      <c r="AL36">
        <f>(U36-T36)/(1000-U36)*AK36</f>
        <v>2.6269438250522584E-2</v>
      </c>
      <c r="AM36">
        <f>(P36+273.15)</f>
        <v>299.74470748901365</v>
      </c>
      <c r="AN36">
        <f>(O36+273.15)</f>
        <v>300.33292808532713</v>
      </c>
      <c r="AO36">
        <f>(Y36*AG36+Z36*AH36)*AI36</f>
        <v>79.816096848783673</v>
      </c>
      <c r="AP36">
        <f>((AO36+0.00000010773*(AN36^4-AM36^4))-AL36*44100)/(L36*51.4+0.00000043092*AM36^3)</f>
        <v>-8.8135735072442696</v>
      </c>
      <c r="AQ36">
        <f>0.61365*EXP(17.502*J36/(240.97+J36))</f>
        <v>3.4948419783537101</v>
      </c>
      <c r="AR36">
        <f>AQ36*1000/AA36</f>
        <v>39.213152255677493</v>
      </c>
      <c r="AS36">
        <f>(AR36-U36)</f>
        <v>13.152798022889407</v>
      </c>
      <c r="AT36">
        <f>IF(D36,P36,(O36+P36)/2)</f>
        <v>26.88881778717041</v>
      </c>
      <c r="AU36">
        <f>0.61365*EXP(17.502*AT36/(240.97+AT36))</f>
        <v>3.5558542620812799</v>
      </c>
      <c r="AV36">
        <f>IF(AS36&lt;&gt;0,(1000-(AR36+U36)/2)/AS36*AL36,0)</f>
        <v>1.9320671565283523</v>
      </c>
      <c r="AW36">
        <f>U36*AA36/1000</f>
        <v>2.3226089897001074</v>
      </c>
      <c r="AX36">
        <f>(AU36-AW36)</f>
        <v>1.2332452723811724</v>
      </c>
      <c r="AY36">
        <f>1/(1.6/F36+1.37/N36)</f>
        <v>1.2913312926220575</v>
      </c>
      <c r="AZ36">
        <f>G36*AA36*0.001</f>
        <v>33.893923349291491</v>
      </c>
      <c r="BA36">
        <f>G36/S36</f>
        <v>0.97673422563219725</v>
      </c>
      <c r="BB36">
        <f>(1-AL36*AA36/AQ36/F36)*100</f>
        <v>80.977492227211314</v>
      </c>
      <c r="BC36">
        <f>(S36-E36/(N36/1.35))</f>
        <v>388.85746234019001</v>
      </c>
      <c r="BD36">
        <f>E36*BB36/100/BC36</f>
        <v>3.3081172396935178E-3</v>
      </c>
    </row>
    <row r="37" spans="1:56" x14ac:dyDescent="0.25">
      <c r="A37" s="1" t="s">
        <v>1</v>
      </c>
      <c r="B37" s="1" t="s">
        <v>7551</v>
      </c>
      <c r="K37" s="1">
        <f t="shared" si="0"/>
        <v>2.72</v>
      </c>
    </row>
    <row r="38" spans="1:56" x14ac:dyDescent="0.25">
      <c r="A38" s="1" t="s">
        <v>1</v>
      </c>
      <c r="B38" s="1" t="s">
        <v>7550</v>
      </c>
      <c r="K38" s="1">
        <f t="shared" si="0"/>
        <v>2.72</v>
      </c>
    </row>
    <row r="39" spans="1:56" x14ac:dyDescent="0.25">
      <c r="A39" s="1">
        <v>8</v>
      </c>
      <c r="B39" s="1" t="s">
        <v>7549</v>
      </c>
      <c r="C39" s="1">
        <v>1798.0000027492642</v>
      </c>
      <c r="D39" s="1">
        <v>0</v>
      </c>
      <c r="E39">
        <f>(R39-S39*(1000-T39)/(1000-U39))*AK39</f>
        <v>1.6281762254212024</v>
      </c>
      <c r="F39">
        <f>IF(AV39&lt;&gt;0,1/(1/AV39-1/N39),0)</f>
        <v>3.8534537963232451</v>
      </c>
      <c r="G39">
        <f>((AY39-AL39/2)*S39-E39)/(AY39+AL39/2)</f>
        <v>380.27867970872097</v>
      </c>
      <c r="H39">
        <f>AL39*1000</f>
        <v>26.822889857374896</v>
      </c>
      <c r="I39">
        <f>(AQ39-AW39)</f>
        <v>1.1399711442501346</v>
      </c>
      <c r="J39">
        <f>(P39+AP39*D39)</f>
        <v>26.706125259399414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27.234540939331055</v>
      </c>
      <c r="P39" s="1">
        <v>26.706125259399414</v>
      </c>
      <c r="Q39" s="1">
        <v>27.325708389282227</v>
      </c>
      <c r="R39" s="1">
        <v>400.00164794921875</v>
      </c>
      <c r="S39" s="1">
        <v>389.06243896484375</v>
      </c>
      <c r="T39" s="1">
        <v>3.0050740242004395</v>
      </c>
      <c r="U39" s="1">
        <v>26.678339004516602</v>
      </c>
      <c r="V39" s="1">
        <v>7.3812041282653809</v>
      </c>
      <c r="W39" s="1">
        <v>65.528594970703125</v>
      </c>
      <c r="X39" s="1">
        <v>299.96646118164063</v>
      </c>
      <c r="Y39" s="1">
        <v>749.19525146484375</v>
      </c>
      <c r="Z39" s="1">
        <v>10.280172348022461</v>
      </c>
      <c r="AA39" s="1">
        <v>89.131324768066406</v>
      </c>
      <c r="AB39" s="1">
        <v>7.2848167419433594</v>
      </c>
      <c r="AC39" s="1">
        <v>-0.49445503950119019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1.1028178719913255</v>
      </c>
      <c r="AL39">
        <f>(U39-T39)/(1000-U39)*AK39</f>
        <v>2.6822889857374896E-2</v>
      </c>
      <c r="AM39">
        <f>(P39+273.15)</f>
        <v>299.85612525939939</v>
      </c>
      <c r="AN39">
        <f>(O39+273.15)</f>
        <v>300.38454093933103</v>
      </c>
      <c r="AO39">
        <f>(Y39*AG39+Z39*AH39)*AI39</f>
        <v>119.87123755504399</v>
      </c>
      <c r="AP39">
        <f>((AO39+0.00000010773*(AN39^4-AM39^4))-AL39*44100)/(L39*51.4+0.00000043092*AM39^3)</f>
        <v>-8.6896582869819614</v>
      </c>
      <c r="AQ39">
        <f>0.61365*EXP(17.502*J39/(240.97+J39))</f>
        <v>3.517846842334277</v>
      </c>
      <c r="AR39">
        <f>AQ39*1000/AA39</f>
        <v>39.468131450848091</v>
      </c>
      <c r="AS39">
        <f>(AR39-U39)</f>
        <v>12.789792446331489</v>
      </c>
      <c r="AT39">
        <f>IF(D39,P39,(O39+P39)/2)</f>
        <v>26.970333099365234</v>
      </c>
      <c r="AU39">
        <f>0.61365*EXP(17.502*AT39/(240.97+AT39))</f>
        <v>3.5729280680156599</v>
      </c>
      <c r="AV39">
        <f>IF(AS39&lt;&gt;0,(1000-(AR39+U39)/2)/AS39*AL39,0)</f>
        <v>2.0278491789813922</v>
      </c>
      <c r="AW39">
        <f>U39*AA39/1000</f>
        <v>2.3778756980841425</v>
      </c>
      <c r="AX39">
        <f>(AU39-AW39)</f>
        <v>1.1950523699315174</v>
      </c>
      <c r="AY39">
        <f>1/(1.6/F39+1.37/N39)</f>
        <v>1.3600272868998928</v>
      </c>
      <c r="AZ39">
        <f>G39*AA39*0.001</f>
        <v>33.89474250348951</v>
      </c>
      <c r="BA39">
        <f>G39/S39</f>
        <v>0.97742326584007122</v>
      </c>
      <c r="BB39">
        <f>(1-AL39*AA39/AQ39/F39)*100</f>
        <v>82.363644508206207</v>
      </c>
      <c r="BC39">
        <f>(S39-E39/(N39/1.35))</f>
        <v>388.54892046312261</v>
      </c>
      <c r="BD39">
        <f>E39*BB39/100/BC39</f>
        <v>3.4513679170042285E-3</v>
      </c>
    </row>
    <row r="40" spans="1:56" x14ac:dyDescent="0.25">
      <c r="A40" s="1" t="s">
        <v>1</v>
      </c>
      <c r="B40" s="1" t="s">
        <v>7548</v>
      </c>
      <c r="K40" s="1">
        <f t="shared" si="0"/>
        <v>2.72</v>
      </c>
    </row>
    <row r="41" spans="1:56" x14ac:dyDescent="0.25">
      <c r="A41" s="1" t="s">
        <v>1</v>
      </c>
      <c r="B41" s="1" t="s">
        <v>7547</v>
      </c>
      <c r="K41" s="1">
        <f t="shared" si="0"/>
        <v>2.72</v>
      </c>
    </row>
    <row r="42" spans="1:56" x14ac:dyDescent="0.25">
      <c r="A42" s="1">
        <v>9</v>
      </c>
      <c r="B42" s="1" t="s">
        <v>7546</v>
      </c>
      <c r="C42" s="1">
        <v>2001.0000027492642</v>
      </c>
      <c r="D42" s="1">
        <v>0</v>
      </c>
      <c r="E42">
        <f>(R42-S42*(1000-T42)/(1000-U42))*AK42</f>
        <v>1.8382818514089079</v>
      </c>
      <c r="F42">
        <f>IF(AV42&lt;&gt;0,1/(1/AV42-1/N42),0)</f>
        <v>4.281317170456993</v>
      </c>
      <c r="G42">
        <f>((AY42-AL42/2)*S42-E42)/(AY42+AL42/2)</f>
        <v>380.00604109530212</v>
      </c>
      <c r="H42">
        <f>AL42*1000</f>
        <v>27.401342431097241</v>
      </c>
      <c r="I42">
        <f>(AQ42-AW42)</f>
        <v>1.1028120232543324</v>
      </c>
      <c r="J42">
        <f>(P42+AP42*D42)</f>
        <v>26.802967071533203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27.305707931518555</v>
      </c>
      <c r="P42" s="1">
        <v>26.802967071533203</v>
      </c>
      <c r="Q42" s="1">
        <v>27.384164810180664</v>
      </c>
      <c r="R42" s="1">
        <v>399.90914916992188</v>
      </c>
      <c r="S42" s="1">
        <v>388.58712768554688</v>
      </c>
      <c r="T42" s="1">
        <v>3.1529455184936523</v>
      </c>
      <c r="U42" s="1">
        <v>27.320846557617188</v>
      </c>
      <c r="V42" s="1">
        <v>7.7121567726135254</v>
      </c>
      <c r="W42" s="1">
        <v>66.827239990234375</v>
      </c>
      <c r="X42" s="1">
        <v>299.965576171875</v>
      </c>
      <c r="Y42" s="1">
        <v>1000.25390625</v>
      </c>
      <c r="Z42" s="1">
        <v>10.293695449829102</v>
      </c>
      <c r="AA42" s="1">
        <v>89.131111145019531</v>
      </c>
      <c r="AB42" s="1">
        <v>7.3855218887329102</v>
      </c>
      <c r="AC42" s="1">
        <v>-0.51031094789505005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1.102814618278952</v>
      </c>
      <c r="AL42">
        <f>(U42-T42)/(1000-U42)*AK42</f>
        <v>2.740134243109724E-2</v>
      </c>
      <c r="AM42">
        <f>(P42+273.15)</f>
        <v>299.95296707153318</v>
      </c>
      <c r="AN42">
        <f>(O42+273.15)</f>
        <v>300.45570793151853</v>
      </c>
      <c r="AO42">
        <f>(Y42*AG42+Z42*AH42)*AI42</f>
        <v>160.04062142281327</v>
      </c>
      <c r="AP42">
        <f>((AO42+0.00000010773*(AN42^4-AM42^4))-AL42*44100)/(L42*51.4+0.00000043092*AM42^3)</f>
        <v>-8.5707501532094703</v>
      </c>
      <c r="AQ42">
        <f>0.61365*EXP(17.502*J42/(240.97+J42))</f>
        <v>3.5379494343573343</v>
      </c>
      <c r="AR42">
        <f>AQ42*1000/AA42</f>
        <v>39.693765610090544</v>
      </c>
      <c r="AS42">
        <f>(AR42-U42)</f>
        <v>12.372919052473357</v>
      </c>
      <c r="AT42">
        <f>IF(D42,P42,(O42+P42)/2)</f>
        <v>27.054337501525879</v>
      </c>
      <c r="AU42">
        <f>0.61365*EXP(17.502*AT42/(240.97+AT42))</f>
        <v>3.5905980599468306</v>
      </c>
      <c r="AV42">
        <f>IF(AS42&lt;&gt;0,(1000-(AR42+U42)/2)/AS42*AL42,0)</f>
        <v>2.1404162712804591</v>
      </c>
      <c r="AW42">
        <f>U42*AA42/1000</f>
        <v>2.435137411103002</v>
      </c>
      <c r="AX42">
        <f>(AU42-AW42)</f>
        <v>1.1554606488438286</v>
      </c>
      <c r="AY42">
        <f>1/(1.6/F42+1.37/N42)</f>
        <v>1.4413703935178608</v>
      </c>
      <c r="AZ42">
        <f>G42*AA42*0.001</f>
        <v>33.870360684644233</v>
      </c>
      <c r="BA42">
        <f>G42/S42</f>
        <v>0.97791721346676019</v>
      </c>
      <c r="BB42">
        <f>(1-AL42*AA42/AQ42/F42)*100</f>
        <v>83.876024241201335</v>
      </c>
      <c r="BC42">
        <f>(S42-E42/(N42/1.35))</f>
        <v>388.00734293784092</v>
      </c>
      <c r="BD42">
        <f>E42*BB42/100/BC42</f>
        <v>3.9738364733895009E-3</v>
      </c>
    </row>
    <row r="43" spans="1:56" x14ac:dyDescent="0.25">
      <c r="A43" s="1" t="s">
        <v>1</v>
      </c>
      <c r="B43" s="1" t="s">
        <v>7545</v>
      </c>
      <c r="K43" s="1">
        <f t="shared" si="0"/>
        <v>2.72</v>
      </c>
    </row>
    <row r="44" spans="1:56" x14ac:dyDescent="0.25">
      <c r="A44" s="1" t="s">
        <v>1</v>
      </c>
      <c r="B44" s="1" t="s">
        <v>7544</v>
      </c>
      <c r="K44" s="1">
        <f t="shared" si="0"/>
        <v>2.72</v>
      </c>
    </row>
    <row r="45" spans="1:56" x14ac:dyDescent="0.25">
      <c r="A45" s="1">
        <v>10</v>
      </c>
      <c r="B45" s="1" t="s">
        <v>7543</v>
      </c>
      <c r="C45" s="1">
        <v>2204.0000027492642</v>
      </c>
      <c r="D45" s="1">
        <v>0</v>
      </c>
      <c r="E45">
        <f>(R45-S45*(1000-T45)/(1000-U45))*AK45</f>
        <v>1.9841500527458205</v>
      </c>
      <c r="F45">
        <f>IF(AV45&lt;&gt;0,1/(1/AV45-1/N45),0)</f>
        <v>4.8371478691618615</v>
      </c>
      <c r="G45">
        <f>((AY45-AL45/2)*S45-E45)/(AY45+AL45/2)</f>
        <v>379.92477439766691</v>
      </c>
      <c r="H45">
        <f>AL45*1000</f>
        <v>28.064048084688917</v>
      </c>
      <c r="I45">
        <f>(AQ45-AW45)</f>
        <v>1.0640531236921853</v>
      </c>
      <c r="J45">
        <f>(P45+AP45*D45)</f>
        <v>26.92718505859375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27.388320922851563</v>
      </c>
      <c r="P45" s="1">
        <v>26.92718505859375</v>
      </c>
      <c r="Q45" s="1">
        <v>27.450918197631836</v>
      </c>
      <c r="R45" s="1">
        <v>399.91021728515625</v>
      </c>
      <c r="S45" s="1">
        <v>388.23141479492188</v>
      </c>
      <c r="T45" s="1">
        <v>3.312180757522583</v>
      </c>
      <c r="U45" s="1">
        <v>28.046239852905273</v>
      </c>
      <c r="V45" s="1">
        <v>8.0626506805419922</v>
      </c>
      <c r="W45" s="1">
        <v>68.271347045898438</v>
      </c>
      <c r="X45" s="1">
        <v>299.96420288085938</v>
      </c>
      <c r="Y45" s="1">
        <v>1248.5233154296875</v>
      </c>
      <c r="Z45" s="1">
        <v>6.9472341537475586</v>
      </c>
      <c r="AA45" s="1">
        <v>89.132392883300781</v>
      </c>
      <c r="AB45" s="1">
        <v>7.361793041229248</v>
      </c>
      <c r="AC45" s="1">
        <v>-0.53039371967315674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1.1028095694149238</v>
      </c>
      <c r="AL45">
        <f>(U45-T45)/(1000-U45)*AK45</f>
        <v>2.8064048084688917E-2</v>
      </c>
      <c r="AM45">
        <f>(P45+273.15)</f>
        <v>300.07718505859373</v>
      </c>
      <c r="AN45">
        <f>(O45+273.15)</f>
        <v>300.53832092285154</v>
      </c>
      <c r="AO45">
        <f>(Y45*AG45+Z45*AH45)*AI45</f>
        <v>199.76372600368268</v>
      </c>
      <c r="AP45">
        <f>((AO45+0.00000010773*(AN45^4-AM45^4))-AL45*44100)/(L45*51.4+0.00000043092*AM45^3)</f>
        <v>-8.4873776124156528</v>
      </c>
      <c r="AQ45">
        <f>0.61365*EXP(17.502*J45/(240.97+J45))</f>
        <v>3.5638815931606262</v>
      </c>
      <c r="AR45">
        <f>AQ45*1000/AA45</f>
        <v>39.984134587598739</v>
      </c>
      <c r="AS45">
        <f>(AR45-U45)</f>
        <v>11.937894734693465</v>
      </c>
      <c r="AT45">
        <f>IF(D45,P45,(O45+P45)/2)</f>
        <v>27.157752990722656</v>
      </c>
      <c r="AU45">
        <f>0.61365*EXP(17.502*AT45/(240.97+AT45))</f>
        <v>3.6124558163927221</v>
      </c>
      <c r="AV45">
        <f>IF(AS45&lt;&gt;0,(1000-(AR45+U45)/2)/AS45*AL45,0)</f>
        <v>2.270873117698518</v>
      </c>
      <c r="AW45">
        <f>U45*AA45/1000</f>
        <v>2.499828469468441</v>
      </c>
      <c r="AX45">
        <f>(AU45-AW45)</f>
        <v>1.1126273469242811</v>
      </c>
      <c r="AY45">
        <f>1/(1.6/F45+1.37/N45)</f>
        <v>1.5364739000847492</v>
      </c>
      <c r="AZ45">
        <f>G45*AA45*0.001</f>
        <v>33.863604257712268</v>
      </c>
      <c r="BA45">
        <f>G45/S45</f>
        <v>0.97860389427361816</v>
      </c>
      <c r="BB45">
        <f>(1-AL45*AA45/AQ45/F45)*100</f>
        <v>85.489804915379736</v>
      </c>
      <c r="BC45">
        <f>(S45-E45/(N45/1.35))</f>
        <v>387.60562395829891</v>
      </c>
      <c r="BD45">
        <f>E45*BB45/100/BC45</f>
        <v>4.3762161962420318E-3</v>
      </c>
    </row>
    <row r="46" spans="1:56" x14ac:dyDescent="0.25">
      <c r="A46" s="1" t="s">
        <v>1</v>
      </c>
      <c r="B46" s="1" t="s">
        <v>7542</v>
      </c>
      <c r="K46" s="1">
        <f t="shared" si="0"/>
        <v>2.72</v>
      </c>
    </row>
    <row r="47" spans="1:56" x14ac:dyDescent="0.25">
      <c r="A47" s="1" t="s">
        <v>1</v>
      </c>
      <c r="B47" s="1" t="s">
        <v>7541</v>
      </c>
      <c r="K47" s="1">
        <f t="shared" si="0"/>
        <v>2.72</v>
      </c>
    </row>
    <row r="48" spans="1:56" x14ac:dyDescent="0.25">
      <c r="A48" s="1">
        <v>11</v>
      </c>
      <c r="B48" s="1" t="s">
        <v>7540</v>
      </c>
      <c r="C48" s="1">
        <v>2407.0000027492642</v>
      </c>
      <c r="D48" s="1">
        <v>0</v>
      </c>
      <c r="E48">
        <f>(R48-S48*(1000-T48)/(1000-U48))*AK48</f>
        <v>1.9045408645655248</v>
      </c>
      <c r="F48">
        <f>IF(AV48&lt;&gt;0,1/(1/AV48-1/N48),0)</f>
        <v>5.8653233786341437</v>
      </c>
      <c r="G48">
        <f>((AY48-AL48/2)*S48-E48)/(AY48+AL48/2)</f>
        <v>380.1639406144277</v>
      </c>
      <c r="H48">
        <f>AL48*1000</f>
        <v>29.006374589849397</v>
      </c>
      <c r="I48">
        <f>(AQ48-AW48)</f>
        <v>1.0085857448204569</v>
      </c>
      <c r="J48">
        <f>(P48+AP48*D48)</f>
        <v>27.076959609985352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27.494596481323242</v>
      </c>
      <c r="P48" s="1">
        <v>27.076959609985352</v>
      </c>
      <c r="Q48" s="1">
        <v>27.535259246826172</v>
      </c>
      <c r="R48" s="1">
        <v>399.82537841796875</v>
      </c>
      <c r="S48" s="1">
        <v>387.8970947265625</v>
      </c>
      <c r="T48" s="1">
        <v>3.4854569435119629</v>
      </c>
      <c r="U48" s="1">
        <v>29.021648406982422</v>
      </c>
      <c r="V48" s="1">
        <v>8.4318752288818359</v>
      </c>
      <c r="W48" s="1">
        <v>70.207992553710938</v>
      </c>
      <c r="X48" s="1">
        <v>299.9962158203125</v>
      </c>
      <c r="Y48" s="1">
        <v>1599.447998046875</v>
      </c>
      <c r="Z48" s="1">
        <v>8.0241127014160156</v>
      </c>
      <c r="AA48" s="1">
        <v>89.132904052734375</v>
      </c>
      <c r="AB48" s="1">
        <v>7.4973626136779785</v>
      </c>
      <c r="AC48" s="1">
        <v>-0.55495208501815796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1.1029272640452663</v>
      </c>
      <c r="AL48">
        <f>(U48-T48)/(1000-U48)*AK48</f>
        <v>2.9006374589849396E-2</v>
      </c>
      <c r="AM48">
        <f>(P48+273.15)</f>
        <v>300.22695960998533</v>
      </c>
      <c r="AN48">
        <f>(O48+273.15)</f>
        <v>300.64459648132322</v>
      </c>
      <c r="AO48">
        <f>(Y48*AG48+Z48*AH48)*AI48</f>
        <v>255.91167396742821</v>
      </c>
      <c r="AP48">
        <f>((AO48+0.00000010773*(AN48^4-AM48^4))-AL48*44100)/(L48*51.4+0.00000043092*AM48^3)</f>
        <v>-8.3703527387827528</v>
      </c>
      <c r="AQ48">
        <f>0.61365*EXP(17.502*J48/(240.97+J48))</f>
        <v>3.5953695477322127</v>
      </c>
      <c r="AR48">
        <f>AQ48*1000/AA48</f>
        <v>40.337174985402214</v>
      </c>
      <c r="AS48">
        <f>(AR48-U48)</f>
        <v>11.315526578419792</v>
      </c>
      <c r="AT48">
        <f>IF(D48,P48,(O48+P48)/2)</f>
        <v>27.285778045654297</v>
      </c>
      <c r="AU48">
        <f>0.61365*EXP(17.502*AT48/(240.97+AT48))</f>
        <v>3.6396758350510625</v>
      </c>
      <c r="AV48">
        <f>IF(AS48&lt;&gt;0,(1000-(AR48+U48)/2)/AS48*AL48,0)</f>
        <v>2.4745159131201726</v>
      </c>
      <c r="AW48">
        <f>U48*AA48/1000</f>
        <v>2.5867838029117558</v>
      </c>
      <c r="AX48">
        <f>(AU48-AW48)</f>
        <v>1.0528920321393067</v>
      </c>
      <c r="AY48">
        <f>1/(1.6/F48+1.37/N48)</f>
        <v>1.6867469243347055</v>
      </c>
      <c r="AZ48">
        <f>G48*AA48*0.001</f>
        <v>33.885116043095195</v>
      </c>
      <c r="BA48">
        <f>G48/S48</f>
        <v>0.98006390298543977</v>
      </c>
      <c r="BB48">
        <f>(1-AL48*AA48/AQ48/F48)*100</f>
        <v>87.739843595952834</v>
      </c>
      <c r="BC48">
        <f>(S48-E48/(N48/1.35))</f>
        <v>387.2964122230544</v>
      </c>
      <c r="BD48">
        <f>E48*BB48/100/BC48</f>
        <v>4.3146311792539973E-3</v>
      </c>
    </row>
    <row r="49" spans="1:56" x14ac:dyDescent="0.25">
      <c r="A49" s="1" t="s">
        <v>1</v>
      </c>
      <c r="B49" s="1" t="s">
        <v>7539</v>
      </c>
      <c r="K49" s="1">
        <f t="shared" si="0"/>
        <v>2.72</v>
      </c>
    </row>
    <row r="50" spans="1:56" x14ac:dyDescent="0.25">
      <c r="A50" s="1" t="s">
        <v>1</v>
      </c>
      <c r="B50" s="1" t="s">
        <v>7534</v>
      </c>
      <c r="K50" s="1">
        <f t="shared" si="0"/>
        <v>2.72</v>
      </c>
    </row>
    <row r="51" spans="1:56" x14ac:dyDescent="0.25">
      <c r="A51" s="1">
        <v>12</v>
      </c>
      <c r="B51" s="1" t="s">
        <v>7538</v>
      </c>
      <c r="C51" s="1">
        <v>2610.5000027380884</v>
      </c>
      <c r="D51" s="1">
        <v>0</v>
      </c>
      <c r="E51">
        <f>(R51-S51*(1000-T51)/(1000-U51))*AK51</f>
        <v>2.2907110249651628</v>
      </c>
      <c r="F51">
        <f>IF(AV51&lt;&gt;0,1/(1/AV51-1/N51),0)</f>
        <v>7.6213258981916363</v>
      </c>
      <c r="G51">
        <f>((AY51-AL51/2)*S51-E51)/(AY51+AL51/2)</f>
        <v>380.00634706681456</v>
      </c>
      <c r="H51">
        <f>AL51*1000</f>
        <v>30.18937932311611</v>
      </c>
      <c r="I51">
        <f>(AQ51-AW51)</f>
        <v>0.9468374740590968</v>
      </c>
      <c r="J51">
        <f>(P51+AP51*D51)</f>
        <v>27.290031433105469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27.648828506469727</v>
      </c>
      <c r="P51" s="1">
        <v>27.290031433105469</v>
      </c>
      <c r="Q51" s="1">
        <v>27.660367965698242</v>
      </c>
      <c r="R51" s="1">
        <v>400.041015625</v>
      </c>
      <c r="S51" s="1">
        <v>387.35955810546875</v>
      </c>
      <c r="T51" s="1">
        <v>3.6734855175018311</v>
      </c>
      <c r="U51" s="1">
        <v>30.22184944152832</v>
      </c>
      <c r="V51" s="1">
        <v>8.8068990707397461</v>
      </c>
      <c r="W51" s="1">
        <v>72.454551696777344</v>
      </c>
      <c r="X51" s="1">
        <v>299.95611572265625</v>
      </c>
      <c r="Y51" s="1">
        <v>2000.075439453125</v>
      </c>
      <c r="Z51" s="1">
        <v>10.452988624572754</v>
      </c>
      <c r="AA51" s="1">
        <v>89.132392883300781</v>
      </c>
      <c r="AB51" s="1">
        <v>7.5490241050720215</v>
      </c>
      <c r="AC51" s="1">
        <v>-0.58774209022521973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1.1027798372156477</v>
      </c>
      <c r="AL51">
        <f>(U51-T51)/(1000-U51)*AK51</f>
        <v>3.0189379323116109E-2</v>
      </c>
      <c r="AM51">
        <f>(P51+273.15)</f>
        <v>300.44003143310545</v>
      </c>
      <c r="AN51">
        <f>(O51+273.15)</f>
        <v>300.7988285064697</v>
      </c>
      <c r="AO51">
        <f>(Y51*AG51+Z51*AH51)*AI51</f>
        <v>320.01206315967283</v>
      </c>
      <c r="AP51">
        <f>((AO51+0.00000010773*(AN51^4-AM51^4))-AL51*44100)/(L51*51.4+0.00000043092*AM51^3)</f>
        <v>-8.276196588869988</v>
      </c>
      <c r="AQ51">
        <f>0.61365*EXP(17.502*J51/(240.97+J51))</f>
        <v>3.6405832321413634</v>
      </c>
      <c r="AR51">
        <f>AQ51*1000/AA51</f>
        <v>40.844670656468345</v>
      </c>
      <c r="AS51">
        <f>(AR51-U51)</f>
        <v>10.622821214940025</v>
      </c>
      <c r="AT51">
        <f>IF(D51,P51,(O51+P51)/2)</f>
        <v>27.469429969787598</v>
      </c>
      <c r="AU51">
        <f>0.61365*EXP(17.502*AT51/(240.97+AT51))</f>
        <v>3.6790354808186798</v>
      </c>
      <c r="AV51">
        <f>IF(AS51&lt;&gt;0,(1000-(AR51+U51)/2)/AS51*AL51,0)</f>
        <v>2.7409528662649496</v>
      </c>
      <c r="AW51">
        <f>U51*AA51/1000</f>
        <v>2.6937457580822666</v>
      </c>
      <c r="AX51">
        <f>(AU51-AW51)</f>
        <v>0.98528972273641324</v>
      </c>
      <c r="AY51">
        <f>1/(1.6/F51+1.37/N51)</f>
        <v>1.8867758789282116</v>
      </c>
      <c r="AZ51">
        <f>G51*AA51*0.001</f>
        <v>33.870875024907271</v>
      </c>
      <c r="BA51">
        <f>G51/S51</f>
        <v>0.98101709152442784</v>
      </c>
      <c r="BB51">
        <f>(1-AL51*AA51/AQ51/F51)*100</f>
        <v>90.30186438870264</v>
      </c>
      <c r="BC51">
        <f>(S51-E51/(N51/1.35))</f>
        <v>386.63707949716462</v>
      </c>
      <c r="BD51">
        <f>E51*BB51/100/BC51</f>
        <v>5.3501199781234932E-3</v>
      </c>
    </row>
    <row r="52" spans="1:56" x14ac:dyDescent="0.25">
      <c r="A52" s="1" t="s">
        <v>1</v>
      </c>
      <c r="B52" s="1" t="s">
        <v>7537</v>
      </c>
      <c r="K52" s="1">
        <v>6.6549999999999994</v>
      </c>
    </row>
    <row r="53" spans="1:56" x14ac:dyDescent="0.25">
      <c r="A53" s="1" t="s">
        <v>1</v>
      </c>
      <c r="B53" s="1" t="s">
        <v>7536</v>
      </c>
    </row>
    <row r="54" spans="1:56" x14ac:dyDescent="0.25">
      <c r="A54" s="1" t="s">
        <v>1</v>
      </c>
      <c r="B54" s="1" t="s">
        <v>7535</v>
      </c>
    </row>
    <row r="55" spans="1:56" x14ac:dyDescent="0.25">
      <c r="A55" s="1" t="s">
        <v>1</v>
      </c>
      <c r="B55" s="1" t="s">
        <v>7534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752A-6FEC-4EEA-A45B-3C1CC548170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4295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4294</v>
      </c>
    </row>
    <row r="12" spans="1:56" x14ac:dyDescent="0.25">
      <c r="A12" s="1" t="s">
        <v>1</v>
      </c>
      <c r="B12" s="1" t="s">
        <v>4293</v>
      </c>
    </row>
    <row r="13" spans="1:56" x14ac:dyDescent="0.25">
      <c r="A13" s="1" t="s">
        <v>1</v>
      </c>
      <c r="B13" s="1" t="s">
        <v>4292</v>
      </c>
    </row>
    <row r="14" spans="1:56" x14ac:dyDescent="0.25">
      <c r="A14" s="1" t="s">
        <v>1</v>
      </c>
      <c r="B14" s="1" t="s">
        <v>4291</v>
      </c>
    </row>
    <row r="15" spans="1:56" x14ac:dyDescent="0.25">
      <c r="A15" s="1" t="s">
        <v>1</v>
      </c>
      <c r="B15" s="1" t="s">
        <v>4290</v>
      </c>
    </row>
    <row r="16" spans="1:56" x14ac:dyDescent="0.25">
      <c r="A16" s="1" t="s">
        <v>1</v>
      </c>
      <c r="B16" s="1" t="s">
        <v>4289</v>
      </c>
    </row>
    <row r="17" spans="1:56" x14ac:dyDescent="0.25">
      <c r="A17" s="1" t="s">
        <v>1</v>
      </c>
      <c r="B17" s="1" t="s">
        <v>4288</v>
      </c>
    </row>
    <row r="18" spans="1:56" x14ac:dyDescent="0.25">
      <c r="A18" s="1">
        <v>1</v>
      </c>
      <c r="B18" s="1" t="s">
        <v>4287</v>
      </c>
      <c r="C18" s="1">
        <v>338.50000253692269</v>
      </c>
      <c r="D18" s="1">
        <v>0</v>
      </c>
      <c r="E18">
        <f>(R18-S18*(1000-T18)/(1000-U18))*AK18</f>
        <v>-1.8314085935286675</v>
      </c>
      <c r="F18">
        <f>IF(AV18&lt;&gt;0,1/(1/AV18-1/N18),0)</f>
        <v>3.4484076007049764</v>
      </c>
      <c r="G18">
        <f>((AY18-AL18/2)*S18-E18)/(AY18+AL18/2)</f>
        <v>391.62027224107032</v>
      </c>
      <c r="H18">
        <f>AL18*1000</f>
        <v>17.230492459543004</v>
      </c>
      <c r="I18">
        <f>(AQ18-AW18)</f>
        <v>0.76708669638231486</v>
      </c>
      <c r="J18">
        <f>(P18+AP18*D18)</f>
        <v>25.506937026977539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26.601533889770508</v>
      </c>
      <c r="P18" s="1">
        <v>25.506937026977539</v>
      </c>
      <c r="Q18" s="1">
        <v>26.728235244750977</v>
      </c>
      <c r="R18" s="1">
        <v>400.0093994140625</v>
      </c>
      <c r="S18" s="1">
        <v>395.50119018554688</v>
      </c>
      <c r="T18" s="1">
        <v>13.406704902648926</v>
      </c>
      <c r="U18" s="1">
        <v>28.549562454223633</v>
      </c>
      <c r="V18" s="1">
        <v>33.712329864501953</v>
      </c>
      <c r="W18" s="1">
        <v>71.790367126464844</v>
      </c>
      <c r="X18" s="1">
        <v>300.66259765625</v>
      </c>
      <c r="Y18" s="1">
        <v>-0.10116778314113617</v>
      </c>
      <c r="Z18" s="1">
        <v>2.5987584590911865</v>
      </c>
      <c r="AA18" s="1">
        <v>87.916206359863281</v>
      </c>
      <c r="AB18" s="1">
        <v>0.92416870594024658</v>
      </c>
      <c r="AC18" s="1">
        <v>1.7862153053283691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1.1053771972656248</v>
      </c>
      <c r="AL18">
        <f>(U18-T18)/(1000-U18)*AK18</f>
        <v>1.7230492459543004E-2</v>
      </c>
      <c r="AM18">
        <f>(P18+273.15)</f>
        <v>298.65693702697752</v>
      </c>
      <c r="AN18">
        <f>(O18+273.15)</f>
        <v>299.75153388977049</v>
      </c>
      <c r="AO18">
        <f>(Y18*AG18+Z18*AH18)*AI18</f>
        <v>-1.61868449407776E-2</v>
      </c>
      <c r="AP18">
        <f>((AO18+0.00000010773*(AN18^4-AM18^4))-AL18*44100)/(L18*51.4+0.00000043092*AM18^3)</f>
        <v>-6.150975668115751</v>
      </c>
      <c r="AQ18">
        <f>0.61365*EXP(17.502*J18/(240.97+J18))</f>
        <v>3.2770559205916445</v>
      </c>
      <c r="AR18">
        <f>AQ18*1000/AA18</f>
        <v>37.274764873018128</v>
      </c>
      <c r="AS18">
        <f>(AR18-U18)</f>
        <v>8.7252024187944954</v>
      </c>
      <c r="AT18">
        <f>IF(D18,P18,(O18+P18)/2)</f>
        <v>26.054235458374023</v>
      </c>
      <c r="AU18">
        <f>0.61365*EXP(17.502*AT18/(240.97+AT18))</f>
        <v>3.3851026035362062</v>
      </c>
      <c r="AV18">
        <f>IF(AS18&lt;&gt;0,(1000-(AR18+U18)/2)/AS18*AL18,0)</f>
        <v>1.9098009274622667</v>
      </c>
      <c r="AW18">
        <f>U18*AA18/1000</f>
        <v>2.5099692242093297</v>
      </c>
      <c r="AX18">
        <f>(AU18-AW18)</f>
        <v>0.87513337932687651</v>
      </c>
      <c r="AY18">
        <f>1/(1.6/F18+1.37/N18)</f>
        <v>1.2754293414163058</v>
      </c>
      <c r="AZ18">
        <f>G18*AA18*0.001</f>
        <v>34.429768669051775</v>
      </c>
      <c r="BA18">
        <f>G18/S18</f>
        <v>0.9901873419327617</v>
      </c>
      <c r="BB18">
        <f>(1-AL18*AA18/AQ18/F18)*100</f>
        <v>86.595081317943126</v>
      </c>
      <c r="BC18">
        <f>(S18-E18/(N18/1.35))</f>
        <v>396.07880714267003</v>
      </c>
      <c r="BD18">
        <f>E18*BB18/100/BC18</f>
        <v>-4.0040257954490699E-3</v>
      </c>
    </row>
    <row r="19" spans="1:56" x14ac:dyDescent="0.25">
      <c r="A19" s="1" t="s">
        <v>1</v>
      </c>
      <c r="B19" s="1" t="s">
        <v>4286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4285</v>
      </c>
      <c r="K20" s="1">
        <f t="shared" si="0"/>
        <v>2.72</v>
      </c>
    </row>
    <row r="21" spans="1:56" x14ac:dyDescent="0.25">
      <c r="A21" s="1">
        <v>2</v>
      </c>
      <c r="B21" s="1" t="s">
        <v>4284</v>
      </c>
      <c r="C21" s="1">
        <v>542.00000254809856</v>
      </c>
      <c r="D21" s="1">
        <v>0</v>
      </c>
      <c r="E21">
        <f>(R21-S21*(1000-T21)/(1000-U21))*AK21</f>
        <v>-0.7769132290518399</v>
      </c>
      <c r="F21">
        <f>IF(AV21&lt;&gt;0,1/(1/AV21-1/N21),0)</f>
        <v>3.3418712333613851</v>
      </c>
      <c r="G21">
        <f>((AY21-AL21/2)*S21-E21)/(AY21+AL21/2)</f>
        <v>390.38859324256737</v>
      </c>
      <c r="H21">
        <f>AL21*1000</f>
        <v>16.617573190872324</v>
      </c>
      <c r="I21">
        <f>(AQ21-AW21)</f>
        <v>0.75313759681105141</v>
      </c>
      <c r="J21">
        <f>(P21+AP21*D21)</f>
        <v>25.328754425048828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26.548912048339844</v>
      </c>
      <c r="P21" s="1">
        <v>25.328754425048828</v>
      </c>
      <c r="Q21" s="1">
        <v>26.715415954589844</v>
      </c>
      <c r="R21" s="1">
        <v>400.21633911132813</v>
      </c>
      <c r="S21" s="1">
        <v>394.98077392578125</v>
      </c>
      <c r="T21" s="1">
        <v>13.705245018005371</v>
      </c>
      <c r="U21" s="1">
        <v>28.314407348632813</v>
      </c>
      <c r="V21" s="1">
        <v>34.571483612060547</v>
      </c>
      <c r="W21" s="1">
        <v>71.423103332519531</v>
      </c>
      <c r="X21" s="1">
        <v>300.63320922851563</v>
      </c>
      <c r="Y21" s="1">
        <v>25.559959411621094</v>
      </c>
      <c r="Z21" s="1">
        <v>2.7698845863342285</v>
      </c>
      <c r="AA21" s="1">
        <v>87.919837951660156</v>
      </c>
      <c r="AB21" s="1">
        <v>0.85732150077819824</v>
      </c>
      <c r="AC21" s="1">
        <v>1.784142017364502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1.1052691515754247</v>
      </c>
      <c r="AL21">
        <f>(U21-T21)/(1000-U21)*AK21</f>
        <v>1.6617573190872325E-2</v>
      </c>
      <c r="AM21">
        <f>(P21+273.15)</f>
        <v>298.47875442504881</v>
      </c>
      <c r="AN21">
        <f>(O21+273.15)</f>
        <v>299.69891204833982</v>
      </c>
      <c r="AO21">
        <f>(Y21*AG21+Z21*AH21)*AI21</f>
        <v>4.0895934144498369</v>
      </c>
      <c r="AP21">
        <f>((AO21+0.00000010773*(AN21^4-AM21^4))-AL21*44100)/(L21*51.4+0.00000043092*AM21^3)</f>
        <v>-5.8838816113290511</v>
      </c>
      <c r="AQ21">
        <f>0.61365*EXP(17.502*J21/(240.97+J21))</f>
        <v>3.2425357026001436</v>
      </c>
      <c r="AR21">
        <f>AQ21*1000/AA21</f>
        <v>36.880592345756433</v>
      </c>
      <c r="AS21">
        <f>(AR21-U21)</f>
        <v>8.5661849971236208</v>
      </c>
      <c r="AT21">
        <f>IF(D21,P21,(O21+P21)/2)</f>
        <v>25.938833236694336</v>
      </c>
      <c r="AU21">
        <f>0.61365*EXP(17.502*AT21/(240.97+AT21))</f>
        <v>3.3620648036138303</v>
      </c>
      <c r="AV21">
        <f>IF(AS21&lt;&gt;0,(1000-(AR21+U21)/2)/AS21*AL21,0)</f>
        <v>1.876667601355811</v>
      </c>
      <c r="AW21">
        <f>U21*AA21/1000</f>
        <v>2.4893981057890922</v>
      </c>
      <c r="AX21">
        <f>(AU21-AW21)</f>
        <v>0.87266669782473816</v>
      </c>
      <c r="AY21">
        <f>1/(1.6/F21+1.37/N21)</f>
        <v>1.2518133840760486</v>
      </c>
      <c r="AZ21">
        <f>G21*AA21*0.001</f>
        <v>34.322901856063098</v>
      </c>
      <c r="BA21">
        <f>G21/S21</f>
        <v>0.98837366022256878</v>
      </c>
      <c r="BB21">
        <f>(1-AL21*AA21/AQ21/F21)*100</f>
        <v>86.517202848950518</v>
      </c>
      <c r="BC21">
        <f>(S21-E21/(N21/1.35))</f>
        <v>395.22580840738158</v>
      </c>
      <c r="BD21">
        <f>E21*BB21/100/BC21</f>
        <v>-1.7007077474208744E-3</v>
      </c>
    </row>
    <row r="22" spans="1:56" x14ac:dyDescent="0.25">
      <c r="A22" s="1" t="s">
        <v>1</v>
      </c>
      <c r="B22" s="1" t="s">
        <v>4283</v>
      </c>
      <c r="K22" s="1">
        <f t="shared" si="0"/>
        <v>2.72</v>
      </c>
    </row>
    <row r="23" spans="1:56" x14ac:dyDescent="0.25">
      <c r="A23" s="1" t="s">
        <v>1</v>
      </c>
      <c r="B23" s="1" t="s">
        <v>4282</v>
      </c>
      <c r="K23" s="1">
        <f t="shared" si="0"/>
        <v>2.72</v>
      </c>
    </row>
    <row r="24" spans="1:56" x14ac:dyDescent="0.25">
      <c r="A24" s="1">
        <v>3</v>
      </c>
      <c r="B24" s="1" t="s">
        <v>4281</v>
      </c>
      <c r="C24" s="1">
        <v>745.00000254809856</v>
      </c>
      <c r="D24" s="1">
        <v>0</v>
      </c>
      <c r="E24">
        <f>(R24-S24*(1000-T24)/(1000-U24))*AK24</f>
        <v>-0.44630112520104515</v>
      </c>
      <c r="F24">
        <f>IF(AV24&lt;&gt;0,1/(1/AV24-1/N24),0)</f>
        <v>3.2455656291872943</v>
      </c>
      <c r="G24">
        <f>((AY24-AL24/2)*S24-E24)/(AY24+AL24/2)</f>
        <v>389.99166716446524</v>
      </c>
      <c r="H24">
        <f>AL24*1000</f>
        <v>16.052902346442423</v>
      </c>
      <c r="I24">
        <f>(AQ24-AW24)</f>
        <v>0.73992475486737996</v>
      </c>
      <c r="J24">
        <f>(P24+AP24*D24)</f>
        <v>25.164140701293945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26.467233657836914</v>
      </c>
      <c r="P24" s="1">
        <v>25.164140701293945</v>
      </c>
      <c r="Q24" s="1">
        <v>26.652841567993164</v>
      </c>
      <c r="R24" s="1">
        <v>400.07894897460938</v>
      </c>
      <c r="S24" s="1">
        <v>394.74993896484375</v>
      </c>
      <c r="T24" s="1">
        <v>13.989381790161133</v>
      </c>
      <c r="U24" s="1">
        <v>28.103763580322266</v>
      </c>
      <c r="V24" s="1">
        <v>35.460311889648438</v>
      </c>
      <c r="W24" s="1">
        <v>71.237472534179688</v>
      </c>
      <c r="X24" s="1">
        <v>300.66336059570313</v>
      </c>
      <c r="Y24" s="1">
        <v>50.570957183837891</v>
      </c>
      <c r="Z24" s="1">
        <v>2.6807096004486084</v>
      </c>
      <c r="AA24" s="1">
        <v>87.924247741699219</v>
      </c>
      <c r="AB24" s="1">
        <v>0.87715029716491699</v>
      </c>
      <c r="AC24" s="1">
        <v>1.7821505069732666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1.1053800021900848</v>
      </c>
      <c r="AL24">
        <f>(U24-T24)/(1000-U24)*AK24</f>
        <v>1.6052902346442424E-2</v>
      </c>
      <c r="AM24">
        <f>(P24+273.15)</f>
        <v>298.31414070129392</v>
      </c>
      <c r="AN24">
        <f>(O24+273.15)</f>
        <v>299.61723365783689</v>
      </c>
      <c r="AO24">
        <f>(Y24*AG24+Z24*AH24)*AI24</f>
        <v>8.0913529685582262</v>
      </c>
      <c r="AP24">
        <f>((AO24+0.00000010773*(AN24^4-AM24^4))-AL24*44100)/(L24*51.4+0.00000043092*AM24^3)</f>
        <v>-5.6390798066080299</v>
      </c>
      <c r="AQ24">
        <f>0.61365*EXP(17.502*J24/(240.97+J24))</f>
        <v>3.2109270263777785</v>
      </c>
      <c r="AR24">
        <f>AQ24*1000/AA24</f>
        <v>36.519243654045553</v>
      </c>
      <c r="AS24">
        <f>(AR24-U24)</f>
        <v>8.4154800737232875</v>
      </c>
      <c r="AT24">
        <f>IF(D24,P24,(O24+P24)/2)</f>
        <v>25.81568717956543</v>
      </c>
      <c r="AU24">
        <f>0.61365*EXP(17.502*AT24/(240.97+AT24))</f>
        <v>3.3376322455669198</v>
      </c>
      <c r="AV24">
        <f>IF(AS24&lt;&gt;0,(1000-(AR24+U24)/2)/AS24*AL24,0)</f>
        <v>1.845908824941962</v>
      </c>
      <c r="AW24">
        <f>U24*AA24/1000</f>
        <v>2.4710022715103985</v>
      </c>
      <c r="AX24">
        <f>(AU24-AW24)</f>
        <v>0.86662997405652131</v>
      </c>
      <c r="AY24">
        <f>1/(1.6/F24+1.37/N24)</f>
        <v>1.2299400508238278</v>
      </c>
      <c r="AZ24">
        <f>G24*AA24*0.001</f>
        <v>34.289723960966747</v>
      </c>
      <c r="BA24">
        <f>G24/S24</f>
        <v>0.98794611137152755</v>
      </c>
      <c r="BB24">
        <f>(1-AL24*AA24/AQ24/F24)*100</f>
        <v>86.456173118252991</v>
      </c>
      <c r="BC24">
        <f>(S24-E24/(N24/1.35))</f>
        <v>394.89070007015374</v>
      </c>
      <c r="BD24">
        <f>E24*BB24/100/BC24</f>
        <v>-9.7711815792060467E-4</v>
      </c>
    </row>
    <row r="25" spans="1:56" x14ac:dyDescent="0.25">
      <c r="A25" s="1" t="s">
        <v>1</v>
      </c>
      <c r="B25" s="1" t="s">
        <v>4280</v>
      </c>
      <c r="K25" s="1">
        <f t="shared" si="0"/>
        <v>2.72</v>
      </c>
    </row>
    <row r="26" spans="1:56" x14ac:dyDescent="0.25">
      <c r="A26" s="1" t="s">
        <v>1</v>
      </c>
      <c r="B26" s="1" t="s">
        <v>4279</v>
      </c>
      <c r="K26" s="1">
        <f t="shared" si="0"/>
        <v>2.72</v>
      </c>
    </row>
    <row r="27" spans="1:56" x14ac:dyDescent="0.25">
      <c r="A27" s="1">
        <v>4</v>
      </c>
      <c r="B27" s="1" t="s">
        <v>4278</v>
      </c>
      <c r="C27" s="1">
        <v>948.00000254809856</v>
      </c>
      <c r="D27" s="1">
        <v>0</v>
      </c>
      <c r="E27">
        <f>(R27-S27*(1000-T27)/(1000-U27))*AK27</f>
        <v>0.29967294920695953</v>
      </c>
      <c r="F27">
        <f>IF(AV27&lt;&gt;0,1/(1/AV27-1/N27),0)</f>
        <v>3.2418193414878016</v>
      </c>
      <c r="G27">
        <f>((AY27-AL27/2)*S27-E27)/(AY27+AL27/2)</f>
        <v>388.76851735405552</v>
      </c>
      <c r="H27">
        <f>AL27*1000</f>
        <v>15.754647176292682</v>
      </c>
      <c r="I27">
        <f>(AQ27-AW27)</f>
        <v>0.72661826037908428</v>
      </c>
      <c r="J27">
        <f>(P27+AP27*D27)</f>
        <v>25.120058059692383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26.411794662475586</v>
      </c>
      <c r="P27" s="1">
        <v>25.120058059692383</v>
      </c>
      <c r="Q27" s="1">
        <v>26.604560852050781</v>
      </c>
      <c r="R27" s="1">
        <v>399.91769409179688</v>
      </c>
      <c r="S27" s="1">
        <v>394.02938842773438</v>
      </c>
      <c r="T27" s="1">
        <v>14.307087898254395</v>
      </c>
      <c r="U27" s="1">
        <v>28.161281585693359</v>
      </c>
      <c r="V27" s="1">
        <v>36.381916046142578</v>
      </c>
      <c r="W27" s="1">
        <v>71.612152099609375</v>
      </c>
      <c r="X27" s="1">
        <v>300.60107421875</v>
      </c>
      <c r="Y27" s="1">
        <v>100.82279205322266</v>
      </c>
      <c r="Z27" s="1">
        <v>2.5818965435028076</v>
      </c>
      <c r="AA27" s="1">
        <v>87.918228149414063</v>
      </c>
      <c r="AB27" s="1">
        <v>0.8891376256942749</v>
      </c>
      <c r="AC27" s="1">
        <v>1.7829174995422363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1.1051510081571687</v>
      </c>
      <c r="AL27">
        <f>(U27-T27)/(1000-U27)*AK27</f>
        <v>1.5754647176292682E-2</v>
      </c>
      <c r="AM27">
        <f>(P27+273.15)</f>
        <v>298.27005805969236</v>
      </c>
      <c r="AN27">
        <f>(O27+273.15)</f>
        <v>299.56179466247556</v>
      </c>
      <c r="AO27">
        <f>(Y27*AG27+Z27*AH27)*AI27</f>
        <v>16.131646367945223</v>
      </c>
      <c r="AP27">
        <f>((AO27+0.00000010773*(AN27^4-AM27^4))-AL27*44100)/(L27*51.4+0.00000043092*AM27^3)</f>
        <v>-5.4659357456934901</v>
      </c>
      <c r="AQ27">
        <f>0.61365*EXP(17.502*J27/(240.97+J27))</f>
        <v>3.202508239809966</v>
      </c>
      <c r="AR27">
        <f>AQ27*1000/AA27</f>
        <v>36.42598704750295</v>
      </c>
      <c r="AS27">
        <f>(AR27-U27)</f>
        <v>8.2647054618095908</v>
      </c>
      <c r="AT27">
        <f>IF(D27,P27,(O27+P27)/2)</f>
        <v>25.765926361083984</v>
      </c>
      <c r="AU27">
        <f>0.61365*EXP(17.502*AT27/(240.97+AT27))</f>
        <v>3.3278036293810507</v>
      </c>
      <c r="AV27">
        <f>IF(AS27&lt;&gt;0,(1000-(AR27+U27)/2)/AS27*AL27,0)</f>
        <v>1.8446963938453911</v>
      </c>
      <c r="AW27">
        <f>U27*AA27/1000</f>
        <v>2.4758899794308817</v>
      </c>
      <c r="AX27">
        <f>(AU27-AW27)</f>
        <v>0.85191364995016894</v>
      </c>
      <c r="AY27">
        <f>1/(1.6/F27+1.37/N27)</f>
        <v>1.2290788477072276</v>
      </c>
      <c r="AZ27">
        <f>G27*AA27*0.001</f>
        <v>34.179839206043297</v>
      </c>
      <c r="BA27">
        <f>G27/S27</f>
        <v>0.98664853123095486</v>
      </c>
      <c r="BB27">
        <f>(1-AL27*AA27/AQ27/F27)*100</f>
        <v>86.658380707039058</v>
      </c>
      <c r="BC27">
        <f>(S27-E27/(N27/1.35))</f>
        <v>393.9348731034836</v>
      </c>
      <c r="BD27">
        <f>E27*BB27/100/BC27</f>
        <v>6.5922502152166611E-4</v>
      </c>
    </row>
    <row r="28" spans="1:56" x14ac:dyDescent="0.25">
      <c r="A28" s="1" t="s">
        <v>1</v>
      </c>
      <c r="B28" s="1" t="s">
        <v>4277</v>
      </c>
      <c r="K28" s="1">
        <f t="shared" si="0"/>
        <v>2.72</v>
      </c>
    </row>
    <row r="29" spans="1:56" x14ac:dyDescent="0.25">
      <c r="A29" s="1" t="s">
        <v>1</v>
      </c>
      <c r="B29" s="1" t="s">
        <v>4276</v>
      </c>
      <c r="K29" s="1">
        <f t="shared" si="0"/>
        <v>2.72</v>
      </c>
    </row>
    <row r="30" spans="1:56" x14ac:dyDescent="0.25">
      <c r="A30" s="1">
        <v>5</v>
      </c>
      <c r="B30" s="1" t="s">
        <v>4275</v>
      </c>
      <c r="C30" s="1">
        <v>1151.0000025480986</v>
      </c>
      <c r="D30" s="1">
        <v>0</v>
      </c>
      <c r="E30">
        <f>(R30-S30*(1000-T30)/(1000-U30))*AK30</f>
        <v>0.71280314607834661</v>
      </c>
      <c r="F30">
        <f>IF(AV30&lt;&gt;0,1/(1/AV30-1/N30),0)</f>
        <v>3.2923523829681485</v>
      </c>
      <c r="G30">
        <f>((AY30-AL30/2)*S30-E30)/(AY30+AL30/2)</f>
        <v>388.2333953414294</v>
      </c>
      <c r="H30">
        <f>AL30*1000</f>
        <v>15.59595777745414</v>
      </c>
      <c r="I30">
        <f>(AQ30-AW30)</f>
        <v>0.71294152782407183</v>
      </c>
      <c r="J30">
        <f>(P30+AP30*D30)</f>
        <v>25.128412246704102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26.393922805786133</v>
      </c>
      <c r="P30" s="1">
        <v>25.128412246704102</v>
      </c>
      <c r="Q30" s="1">
        <v>26.584318161010742</v>
      </c>
      <c r="R30" s="1">
        <v>399.92355346679688</v>
      </c>
      <c r="S30" s="1">
        <v>393.72293090820313</v>
      </c>
      <c r="T30" s="1">
        <v>14.624300956726074</v>
      </c>
      <c r="U30" s="1">
        <v>28.335163116455078</v>
      </c>
      <c r="V30" s="1">
        <v>37.227546691894531</v>
      </c>
      <c r="W30" s="1">
        <v>72.129844665527344</v>
      </c>
      <c r="X30" s="1">
        <v>300.6302490234375</v>
      </c>
      <c r="Y30" s="1">
        <v>151.01504516601563</v>
      </c>
      <c r="Z30" s="1">
        <v>2.5988128185272217</v>
      </c>
      <c r="AA30" s="1">
        <v>87.917640686035156</v>
      </c>
      <c r="AB30" s="1">
        <v>0.94693636894226074</v>
      </c>
      <c r="AC30" s="1">
        <v>1.7901341915130615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1.1052582684685199</v>
      </c>
      <c r="AL30">
        <f>(U30-T30)/(1000-U30)*AK30</f>
        <v>1.559595777745414E-2</v>
      </c>
      <c r="AM30">
        <f>(P30+273.15)</f>
        <v>298.27841224670408</v>
      </c>
      <c r="AN30">
        <f>(O30+273.15)</f>
        <v>299.54392280578611</v>
      </c>
      <c r="AO30">
        <f>(Y30*AG30+Z30*AH30)*AI30</f>
        <v>24.162406686490613</v>
      </c>
      <c r="AP30">
        <f>((AO30+0.00000010773*(AN30^4-AM30^4))-AL30*44100)/(L30*51.4+0.00000043092*AM30^3)</f>
        <v>-5.3446281125272872</v>
      </c>
      <c r="AQ30">
        <f>0.61365*EXP(17.502*J30/(240.97+J30))</f>
        <v>3.2041022174767657</v>
      </c>
      <c r="AR30">
        <f>AQ30*1000/AA30</f>
        <v>36.444360795793123</v>
      </c>
      <c r="AS30">
        <f>(AR30-U30)</f>
        <v>8.1091976793380454</v>
      </c>
      <c r="AT30">
        <f>IF(D30,P30,(O30+P30)/2)</f>
        <v>25.761167526245117</v>
      </c>
      <c r="AU30">
        <f>0.61365*EXP(17.502*AT30/(240.97+AT30))</f>
        <v>3.3268650036716854</v>
      </c>
      <c r="AV30">
        <f>IF(AS30&lt;&gt;0,(1000-(AR30+U30)/2)/AS30*AL30,0)</f>
        <v>1.8609496295811725</v>
      </c>
      <c r="AW30">
        <f>U30*AA30/1000</f>
        <v>2.4911606896526939</v>
      </c>
      <c r="AX30">
        <f>(AU30-AW30)</f>
        <v>0.83570431401899148</v>
      </c>
      <c r="AY30">
        <f>1/(1.6/F30+1.37/N30)</f>
        <v>1.240629919824372</v>
      </c>
      <c r="AZ30">
        <f>G30*AA30*0.001</f>
        <v>34.132564153947229</v>
      </c>
      <c r="BA30">
        <f>G30/S30</f>
        <v>0.98605736385708864</v>
      </c>
      <c r="BB30">
        <f>(1-AL30*AA30/AQ30/F30)*100</f>
        <v>87.002033856405689</v>
      </c>
      <c r="BC30">
        <f>(S30-E30/(N30/1.35))</f>
        <v>393.49811642075315</v>
      </c>
      <c r="BD30">
        <f>E30*BB30/100/BC30</f>
        <v>1.5760005158893843E-3</v>
      </c>
    </row>
    <row r="31" spans="1:56" x14ac:dyDescent="0.25">
      <c r="A31" s="1" t="s">
        <v>1</v>
      </c>
      <c r="B31" s="1" t="s">
        <v>4274</v>
      </c>
      <c r="K31" s="1">
        <f t="shared" si="0"/>
        <v>2.72</v>
      </c>
    </row>
    <row r="32" spans="1:56" x14ac:dyDescent="0.25">
      <c r="A32" s="1" t="s">
        <v>1</v>
      </c>
      <c r="B32" s="1" t="s">
        <v>4273</v>
      </c>
      <c r="K32" s="1">
        <f t="shared" si="0"/>
        <v>2.72</v>
      </c>
    </row>
    <row r="33" spans="1:56" x14ac:dyDescent="0.25">
      <c r="A33" s="1">
        <v>6</v>
      </c>
      <c r="B33" s="1" t="s">
        <v>4272</v>
      </c>
      <c r="C33" s="1">
        <v>1354.0000025480986</v>
      </c>
      <c r="D33" s="1">
        <v>0</v>
      </c>
      <c r="E33">
        <f>(R33-S33*(1000-T33)/(1000-U33))*AK33</f>
        <v>1.4014805318559971</v>
      </c>
      <c r="F33">
        <f>IF(AV33&lt;&gt;0,1/(1/AV33-1/N33),0)</f>
        <v>3.5243653712324026</v>
      </c>
      <c r="G33">
        <f>((AY33-AL33/2)*S33-E33)/(AY33+AL33/2)</f>
        <v>387.30562064390665</v>
      </c>
      <c r="H33">
        <f>AL33*1000</f>
        <v>15.738133922492921</v>
      </c>
      <c r="I33">
        <f>(AQ33-AW33)</f>
        <v>0.69239694330357526</v>
      </c>
      <c r="J33">
        <f>(P33+AP33*D33)</f>
        <v>25.214912414550781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26.401517868041992</v>
      </c>
      <c r="P33" s="1">
        <v>25.214912414550781</v>
      </c>
      <c r="Q33" s="1">
        <v>26.584653854370117</v>
      </c>
      <c r="R33" s="1">
        <v>400.010498046875</v>
      </c>
      <c r="S33" s="1">
        <v>393.14419555664063</v>
      </c>
      <c r="T33" s="1">
        <v>14.929065704345703</v>
      </c>
      <c r="U33" s="1">
        <v>28.759246826171875</v>
      </c>
      <c r="V33" s="1">
        <v>37.983406066894531</v>
      </c>
      <c r="W33" s="1">
        <v>73.170967102050781</v>
      </c>
      <c r="X33" s="1">
        <v>300.62228393554688</v>
      </c>
      <c r="Y33" s="1">
        <v>300.22308349609375</v>
      </c>
      <c r="Z33" s="1">
        <v>2.5854923725128174</v>
      </c>
      <c r="AA33" s="1">
        <v>87.910865783691406</v>
      </c>
      <c r="AB33" s="1">
        <v>1.0444766283035278</v>
      </c>
      <c r="AC33" s="1">
        <v>1.7983108758926392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1.1052289850571573</v>
      </c>
      <c r="AL33">
        <f>(U33-T33)/(1000-U33)*AK33</f>
        <v>1.573813392249292E-2</v>
      </c>
      <c r="AM33">
        <f>(P33+273.15)</f>
        <v>298.36491241455076</v>
      </c>
      <c r="AN33">
        <f>(O33+273.15)</f>
        <v>299.55151786804197</v>
      </c>
      <c r="AO33">
        <f>(Y33*AG33+Z33*AH33)*AI33</f>
        <v>48.035692285693585</v>
      </c>
      <c r="AP33">
        <f>((AO33+0.00000010773*(AN33^4-AM33^4))-AL33*44100)/(L33*51.4+0.00000043092*AM33^3)</f>
        <v>-5.206671949049551</v>
      </c>
      <c r="AQ33">
        <f>0.61365*EXP(17.502*J33/(240.97+J33))</f>
        <v>3.2206472310792242</v>
      </c>
      <c r="AR33">
        <f>AQ33*1000/AA33</f>
        <v>36.635371547855868</v>
      </c>
      <c r="AS33">
        <f>(AR33-U33)</f>
        <v>7.8761247216839934</v>
      </c>
      <c r="AT33">
        <f>IF(D33,P33,(O33+P33)/2)</f>
        <v>25.808215141296387</v>
      </c>
      <c r="AU33">
        <f>0.61365*EXP(17.502*AT33/(240.97+AT33))</f>
        <v>3.3361547737823649</v>
      </c>
      <c r="AV33">
        <f>IF(AS33&lt;&gt;0,(1000-(AR33+U33)/2)/AS33*AL33,0)</f>
        <v>1.932871790322233</v>
      </c>
      <c r="AW33">
        <f>U33*AA33/1000</f>
        <v>2.528250287775649</v>
      </c>
      <c r="AX33">
        <f>(AU33-AW33)</f>
        <v>0.80790448600671594</v>
      </c>
      <c r="AY33">
        <f>1/(1.6/F33+1.37/N33)</f>
        <v>1.2919064169202503</v>
      </c>
      <c r="AZ33">
        <f>G33*AA33*0.001</f>
        <v>34.048372433695775</v>
      </c>
      <c r="BA33">
        <f>G33/S33</f>
        <v>0.98514902425440287</v>
      </c>
      <c r="BB33">
        <f>(1-AL33*AA33/AQ33/F33)*100</f>
        <v>87.810898015170906</v>
      </c>
      <c r="BC33">
        <f>(S33-E33/(N33/1.35))</f>
        <v>392.70217572385263</v>
      </c>
      <c r="BD33">
        <f>E33*BB33/100/BC33</f>
        <v>3.1338065246573439E-3</v>
      </c>
    </row>
    <row r="34" spans="1:56" x14ac:dyDescent="0.25">
      <c r="A34" s="1" t="s">
        <v>1</v>
      </c>
      <c r="B34" s="1" t="s">
        <v>4271</v>
      </c>
      <c r="K34" s="1">
        <f t="shared" si="0"/>
        <v>2.72</v>
      </c>
    </row>
    <row r="35" spans="1:56" x14ac:dyDescent="0.25">
      <c r="A35" s="1" t="s">
        <v>1</v>
      </c>
      <c r="B35" s="1" t="s">
        <v>1031</v>
      </c>
      <c r="K35" s="1">
        <f t="shared" si="0"/>
        <v>2.72</v>
      </c>
    </row>
    <row r="36" spans="1:56" x14ac:dyDescent="0.25">
      <c r="A36" s="1">
        <v>7</v>
      </c>
      <c r="B36" s="1" t="s">
        <v>4270</v>
      </c>
      <c r="C36" s="1">
        <v>1557.5000025369227</v>
      </c>
      <c r="D36" s="1">
        <v>0</v>
      </c>
      <c r="E36">
        <f>(R36-S36*(1000-T36)/(1000-U36))*AK36</f>
        <v>1.906310270620422</v>
      </c>
      <c r="F36">
        <f>IF(AV36&lt;&gt;0,1/(1/AV36-1/N36),0)</f>
        <v>3.9884268717355855</v>
      </c>
      <c r="G36">
        <f>((AY36-AL36/2)*S36-E36)/(AY36+AL36/2)</f>
        <v>386.74292823307923</v>
      </c>
      <c r="H36">
        <f>AL36*1000</f>
        <v>16.104586719986603</v>
      </c>
      <c r="I36">
        <f>(AQ36-AW36)</f>
        <v>0.66302590641733783</v>
      </c>
      <c r="J36">
        <f>(P36+AP36*D36)</f>
        <v>25.334888458251953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26.426799774169922</v>
      </c>
      <c r="P36" s="1">
        <v>25.334888458251953</v>
      </c>
      <c r="Q36" s="1">
        <v>26.594535827636719</v>
      </c>
      <c r="R36" s="1">
        <v>400.08987426757813</v>
      </c>
      <c r="S36" s="1">
        <v>392.64413452148438</v>
      </c>
      <c r="T36" s="1">
        <v>15.212464332580566</v>
      </c>
      <c r="U36" s="1">
        <v>29.355241775512695</v>
      </c>
      <c r="V36" s="1">
        <v>38.647483825683594</v>
      </c>
      <c r="W36" s="1">
        <v>74.577415466308594</v>
      </c>
      <c r="X36" s="1">
        <v>300.63815307617188</v>
      </c>
      <c r="Y36" s="1">
        <v>500.53692626953125</v>
      </c>
      <c r="Z36" s="1">
        <v>2.843411922454834</v>
      </c>
      <c r="AA36" s="1">
        <v>87.912506103515625</v>
      </c>
      <c r="AB36" s="1">
        <v>1.1213687658309937</v>
      </c>
      <c r="AC36" s="1">
        <v>1.8051711320877075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1.1052873274859256</v>
      </c>
      <c r="AL36">
        <f>(U36-T36)/(1000-U36)*AK36</f>
        <v>1.6104586719986602E-2</v>
      </c>
      <c r="AM36">
        <f>(P36+273.15)</f>
        <v>298.48488845825193</v>
      </c>
      <c r="AN36">
        <f>(O36+273.15)</f>
        <v>299.5767997741699</v>
      </c>
      <c r="AO36">
        <f>(Y36*AG36+Z36*AH36)*AI36</f>
        <v>80.085906413065459</v>
      </c>
      <c r="AP36">
        <f>((AO36+0.00000010773*(AN36^4-AM36^4))-AL36*44100)/(L36*51.4+0.00000043092*AM36^3)</f>
        <v>-5.0841635777296048</v>
      </c>
      <c r="AQ36">
        <f>0.61365*EXP(17.502*J36/(240.97+J36))</f>
        <v>3.2437187781772745</v>
      </c>
      <c r="AR36">
        <f>AQ36*1000/AA36</f>
        <v>36.897125584815491</v>
      </c>
      <c r="AS36">
        <f>(AR36-U36)</f>
        <v>7.5418838093027958</v>
      </c>
      <c r="AT36">
        <f>IF(D36,P36,(O36+P36)/2)</f>
        <v>25.880844116210938</v>
      </c>
      <c r="AU36">
        <f>0.61365*EXP(17.502*AT36/(240.97+AT36))</f>
        <v>3.3505401914065365</v>
      </c>
      <c r="AV36">
        <f>IF(AS36&lt;&gt;0,(1000-(AR36+U36)/2)/AS36*AL36,0)</f>
        <v>2.0646172250758466</v>
      </c>
      <c r="AW36">
        <f>U36*AA36/1000</f>
        <v>2.5806928717599367</v>
      </c>
      <c r="AX36">
        <f>(AU36-AW36)</f>
        <v>0.7698473196465998</v>
      </c>
      <c r="AY36">
        <f>1/(1.6/F36+1.37/N36)</f>
        <v>1.3865238971530678</v>
      </c>
      <c r="AZ36">
        <f>G36*AA36*0.001</f>
        <v>33.999540038782087</v>
      </c>
      <c r="BA36">
        <f>G36/S36</f>
        <v>0.9849705986424655</v>
      </c>
      <c r="BB36">
        <f>(1-AL36*AA36/AQ36/F36)*100</f>
        <v>89.056520812994293</v>
      </c>
      <c r="BC36">
        <f>(S36-E36/(N36/1.35))</f>
        <v>392.04289395630457</v>
      </c>
      <c r="BD36">
        <f>E36*BB36/100/BC36</f>
        <v>4.3303771834327437E-3</v>
      </c>
    </row>
    <row r="37" spans="1:56" x14ac:dyDescent="0.25">
      <c r="A37" s="1" t="s">
        <v>1</v>
      </c>
      <c r="B37" s="1" t="s">
        <v>4269</v>
      </c>
      <c r="K37" s="1">
        <f t="shared" si="0"/>
        <v>2.72</v>
      </c>
    </row>
    <row r="38" spans="1:56" x14ac:dyDescent="0.25">
      <c r="A38" s="1" t="s">
        <v>1</v>
      </c>
      <c r="B38" s="1" t="s">
        <v>4268</v>
      </c>
      <c r="K38" s="1">
        <f t="shared" si="0"/>
        <v>2.72</v>
      </c>
    </row>
    <row r="39" spans="1:56" x14ac:dyDescent="0.25">
      <c r="A39" s="1">
        <v>8</v>
      </c>
      <c r="B39" s="1" t="s">
        <v>4267</v>
      </c>
      <c r="C39" s="1">
        <v>1761.5000025369227</v>
      </c>
      <c r="D39" s="1">
        <v>0</v>
      </c>
      <c r="E39">
        <f>(R39-S39*(1000-T39)/(1000-U39))*AK39</f>
        <v>2.2070287196461797</v>
      </c>
      <c r="F39">
        <f>IF(AV39&lt;&gt;0,1/(1/AV39-1/N39),0)</f>
        <v>4.7276721775936004</v>
      </c>
      <c r="G39">
        <f>((AY39-AL39/2)*S39-E39)/(AY39+AL39/2)</f>
        <v>386.35985534941761</v>
      </c>
      <c r="H39">
        <f>AL39*1000</f>
        <v>16.620592029805291</v>
      </c>
      <c r="I39">
        <f>(AQ39-AW39)</f>
        <v>0.62846727120858326</v>
      </c>
      <c r="J39">
        <f>(P39+AP39*D39)</f>
        <v>25.475584030151367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26.456106185913086</v>
      </c>
      <c r="P39" s="1">
        <v>25.475584030151367</v>
      </c>
      <c r="Q39" s="1">
        <v>26.61224365234375</v>
      </c>
      <c r="R39" s="1">
        <v>399.96640014648438</v>
      </c>
      <c r="S39" s="1">
        <v>392.07302856445313</v>
      </c>
      <c r="T39" s="1">
        <v>15.475339889526367</v>
      </c>
      <c r="U39" s="1">
        <v>30.062187194824219</v>
      </c>
      <c r="V39" s="1">
        <v>39.242218017578125</v>
      </c>
      <c r="W39" s="1">
        <v>76.231407165527344</v>
      </c>
      <c r="X39" s="1">
        <v>300.60614013671875</v>
      </c>
      <c r="Y39" s="1">
        <v>749.64599609375</v>
      </c>
      <c r="Z39" s="1">
        <v>2.7867980003356934</v>
      </c>
      <c r="AA39" s="1">
        <v>87.900833129882813</v>
      </c>
      <c r="AB39" s="1">
        <v>1.2123095989227295</v>
      </c>
      <c r="AC39" s="1">
        <v>1.820372462272644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1.1051696328555833</v>
      </c>
      <c r="AL39">
        <f>(U39-T39)/(1000-U39)*AK39</f>
        <v>1.662059202980529E-2</v>
      </c>
      <c r="AM39">
        <f>(P39+273.15)</f>
        <v>298.62558403015134</v>
      </c>
      <c r="AN39">
        <f>(O39+273.15)</f>
        <v>299.60610618591306</v>
      </c>
      <c r="AO39">
        <f>(Y39*AG39+Z39*AH39)*AI39</f>
        <v>119.943356694057</v>
      </c>
      <c r="AP39">
        <f>((AO39+0.00000010773*(AN39^4-AM39^4))-AL39*44100)/(L39*51.4+0.00000043092*AM39^3)</f>
        <v>-4.9531945799356816</v>
      </c>
      <c r="AQ39">
        <f>0.61365*EXP(17.502*J39/(240.97+J39))</f>
        <v>3.2709585713401266</v>
      </c>
      <c r="AR39">
        <f>AQ39*1000/AA39</f>
        <v>37.211917735830077</v>
      </c>
      <c r="AS39">
        <f>(AR39-U39)</f>
        <v>7.1497305410058587</v>
      </c>
      <c r="AT39">
        <f>IF(D39,P39,(O39+P39)/2)</f>
        <v>25.965845108032227</v>
      </c>
      <c r="AU39">
        <f>0.61365*EXP(17.502*AT39/(240.97+AT39))</f>
        <v>3.367444884696893</v>
      </c>
      <c r="AV39">
        <f>IF(AS39&lt;&gt;0,(1000-(AR39+U39)/2)/AS39*AL39,0)</f>
        <v>2.2464516965466395</v>
      </c>
      <c r="AW39">
        <f>U39*AA39/1000</f>
        <v>2.6424913001315433</v>
      </c>
      <c r="AX39">
        <f>(AU39-AW39)</f>
        <v>0.72495358456534964</v>
      </c>
      <c r="AY39">
        <f>1/(1.6/F39+1.37/N39)</f>
        <v>1.5186020248557774</v>
      </c>
      <c r="AZ39">
        <f>G39*AA39*0.001</f>
        <v>33.961353173154819</v>
      </c>
      <c r="BA39">
        <f>G39/S39</f>
        <v>0.98542829320355474</v>
      </c>
      <c r="BB39">
        <f>(1-AL39*AA39/AQ39/F39)*100</f>
        <v>90.552496036452382</v>
      </c>
      <c r="BC39">
        <f>(S39-E39/(N39/1.35))</f>
        <v>391.37694292969633</v>
      </c>
      <c r="BD39">
        <f>E39*BB39/100/BC39</f>
        <v>5.1063805111277857E-3</v>
      </c>
    </row>
    <row r="40" spans="1:56" x14ac:dyDescent="0.25">
      <c r="A40" s="1" t="s">
        <v>1</v>
      </c>
      <c r="B40" s="1" t="s">
        <v>4266</v>
      </c>
      <c r="K40" s="1">
        <f t="shared" si="0"/>
        <v>2.72</v>
      </c>
    </row>
    <row r="41" spans="1:56" x14ac:dyDescent="0.25">
      <c r="A41" s="1" t="s">
        <v>1</v>
      </c>
      <c r="B41" s="1" t="s">
        <v>4265</v>
      </c>
      <c r="K41" s="1">
        <f t="shared" si="0"/>
        <v>2.72</v>
      </c>
    </row>
    <row r="42" spans="1:56" x14ac:dyDescent="0.25">
      <c r="A42" s="1">
        <v>9</v>
      </c>
      <c r="B42" s="1" t="s">
        <v>4264</v>
      </c>
      <c r="C42" s="1">
        <v>1965.5000025369227</v>
      </c>
      <c r="D42" s="1">
        <v>0</v>
      </c>
      <c r="E42">
        <f>(R42-S42*(1000-T42)/(1000-U42))*AK42</f>
        <v>2.5644460732124257</v>
      </c>
      <c r="F42">
        <f>IF(AV42&lt;&gt;0,1/(1/AV42-1/N42),0)</f>
        <v>5.794453175078571</v>
      </c>
      <c r="G42">
        <f>((AY42-AL42/2)*S42-E42)/(AY42+AL42/2)</f>
        <v>386.10238296167716</v>
      </c>
      <c r="H42">
        <f>AL42*1000</f>
        <v>17.218570244443118</v>
      </c>
      <c r="I42">
        <f>(AQ42-AW42)</f>
        <v>0.59375695502075132</v>
      </c>
      <c r="J42">
        <f>(P42+AP42*D42)</f>
        <v>25.652761459350586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26.514196395874023</v>
      </c>
      <c r="P42" s="1">
        <v>25.652761459350586</v>
      </c>
      <c r="Q42" s="1">
        <v>26.651880264282227</v>
      </c>
      <c r="R42" s="1">
        <v>400.0450439453125</v>
      </c>
      <c r="S42" s="1">
        <v>391.62319946289063</v>
      </c>
      <c r="T42" s="1">
        <v>15.751354217529297</v>
      </c>
      <c r="U42" s="1">
        <v>30.850610733032227</v>
      </c>
      <c r="V42" s="1">
        <v>39.805488586425781</v>
      </c>
      <c r="W42" s="1">
        <v>77.963043212890625</v>
      </c>
      <c r="X42" s="1">
        <v>300.60842895507813</v>
      </c>
      <c r="Y42" s="1">
        <v>999.912841796875</v>
      </c>
      <c r="Z42" s="1">
        <v>2.6867508888244629</v>
      </c>
      <c r="AA42" s="1">
        <v>87.900650024414063</v>
      </c>
      <c r="AB42" s="1">
        <v>1.3260226249694824</v>
      </c>
      <c r="AC42" s="1">
        <v>1.8315171003341675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1.1051780476289634</v>
      </c>
      <c r="AL42">
        <f>(U42-T42)/(1000-U42)*AK42</f>
        <v>1.7218570244443118E-2</v>
      </c>
      <c r="AM42">
        <f>(P42+273.15)</f>
        <v>298.80276145935056</v>
      </c>
      <c r="AN42">
        <f>(O42+273.15)</f>
        <v>299.664196395874</v>
      </c>
      <c r="AO42">
        <f>(Y42*AG42+Z42*AH42)*AI42</f>
        <v>159.98605111153302</v>
      </c>
      <c r="AP42">
        <f>((AO42+0.00000010773*(AN42^4-AM42^4))-AL42*44100)/(L42*51.4+0.00000043092*AM42^3)</f>
        <v>-4.8510435419461766</v>
      </c>
      <c r="AQ42">
        <f>0.61365*EXP(17.502*J42/(240.97+J42))</f>
        <v>3.3055456921044493</v>
      </c>
      <c r="AR42">
        <f>AQ42*1000/AA42</f>
        <v>37.605474944569202</v>
      </c>
      <c r="AS42">
        <f>(AR42-U42)</f>
        <v>6.7548642115369759</v>
      </c>
      <c r="AT42">
        <f>IF(D42,P42,(O42+P42)/2)</f>
        <v>26.083478927612305</v>
      </c>
      <c r="AU42">
        <f>0.61365*EXP(17.502*AT42/(240.97+AT42))</f>
        <v>3.3909623400171105</v>
      </c>
      <c r="AV42">
        <f>IF(AS42&lt;&gt;0,(1000-(AR42+U42)/2)/AS42*AL42,0)</f>
        <v>2.4618129637738004</v>
      </c>
      <c r="AW42">
        <f>U42*AA42/1000</f>
        <v>2.7117887370836979</v>
      </c>
      <c r="AX42">
        <f>(AU42-AW42)</f>
        <v>0.67917360293341256</v>
      </c>
      <c r="AY42">
        <f>1/(1.6/F42+1.37/N42)</f>
        <v>1.6773075788909089</v>
      </c>
      <c r="AZ42">
        <f>G42*AA42*0.001</f>
        <v>33.938650438306681</v>
      </c>
      <c r="BA42">
        <f>G42/S42</f>
        <v>0.9859027337788332</v>
      </c>
      <c r="BB42">
        <f>(1-AL42*AA42/AQ42/F42)*100</f>
        <v>92.098063216415611</v>
      </c>
      <c r="BC42">
        <f>(S42-E42/(N42/1.35))</f>
        <v>390.81438621239619</v>
      </c>
      <c r="BD42">
        <f>E42*BB42/100/BC42</f>
        <v>6.0432912630153171E-3</v>
      </c>
    </row>
    <row r="43" spans="1:56" x14ac:dyDescent="0.25">
      <c r="A43" s="1" t="s">
        <v>1</v>
      </c>
      <c r="B43" s="1" t="s">
        <v>4263</v>
      </c>
      <c r="K43" s="1">
        <f t="shared" si="0"/>
        <v>2.72</v>
      </c>
    </row>
    <row r="44" spans="1:56" x14ac:dyDescent="0.25">
      <c r="A44" s="1" t="s">
        <v>1</v>
      </c>
      <c r="B44" s="1" t="s">
        <v>4262</v>
      </c>
      <c r="K44" s="1">
        <f t="shared" si="0"/>
        <v>2.72</v>
      </c>
    </row>
    <row r="45" spans="1:56" x14ac:dyDescent="0.25">
      <c r="A45" s="1">
        <v>10</v>
      </c>
      <c r="B45" s="1" t="s">
        <v>4261</v>
      </c>
      <c r="C45" s="1">
        <v>2170.0000025257468</v>
      </c>
      <c r="D45" s="1">
        <v>0</v>
      </c>
      <c r="E45">
        <f>(R45-S45*(1000-T45)/(1000-U45))*AK45</f>
        <v>2.8340238541898914</v>
      </c>
      <c r="F45">
        <f>IF(AV45&lt;&gt;0,1/(1/AV45-1/N45),0)</f>
        <v>7.3845453229660167</v>
      </c>
      <c r="G45">
        <f>((AY45-AL45/2)*S45-E45)/(AY45+AL45/2)</f>
        <v>386.05353949433862</v>
      </c>
      <c r="H45">
        <f>AL45*1000</f>
        <v>17.858567964593323</v>
      </c>
      <c r="I45">
        <f>(AQ45-AW45)</f>
        <v>0.55909919101367533</v>
      </c>
      <c r="J45">
        <f>(P45+AP45*D45)</f>
        <v>25.84765625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26.589727401733398</v>
      </c>
      <c r="P45" s="1">
        <v>25.84765625</v>
      </c>
      <c r="Q45" s="1">
        <v>26.709888458251953</v>
      </c>
      <c r="R45" s="1">
        <v>400.18756103515625</v>
      </c>
      <c r="S45" s="1">
        <v>391.30026245117188</v>
      </c>
      <c r="T45" s="1">
        <v>16.036151885986328</v>
      </c>
      <c r="U45" s="1">
        <v>31.68311882019043</v>
      </c>
      <c r="V45" s="1">
        <v>40.34368896484375</v>
      </c>
      <c r="W45" s="1">
        <v>79.708267211914063</v>
      </c>
      <c r="X45" s="1">
        <v>300.609619140625</v>
      </c>
      <c r="Y45" s="1">
        <v>1249.7486572265625</v>
      </c>
      <c r="Z45" s="1">
        <v>2.5481414794921875</v>
      </c>
      <c r="AA45" s="1">
        <v>87.897308349609375</v>
      </c>
      <c r="AB45" s="1">
        <v>1.452894926071167</v>
      </c>
      <c r="AC45" s="1">
        <v>1.845491886138916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1.1051824233111209</v>
      </c>
      <c r="AL45">
        <f>(U45-T45)/(1000-U45)*AK45</f>
        <v>1.7858567964593324E-2</v>
      </c>
      <c r="AM45">
        <f>(P45+273.15)</f>
        <v>298.99765624999998</v>
      </c>
      <c r="AN45">
        <f>(O45+273.15)</f>
        <v>299.73972740173338</v>
      </c>
      <c r="AO45">
        <f>(Y45*AG45+Z45*AH45)*AI45</f>
        <v>199.95978068680051</v>
      </c>
      <c r="AP45">
        <f>((AO45+0.00000010773*(AN45^4-AM45^4))-AL45*44100)/(L45*51.4+0.00000043092*AM45^3)</f>
        <v>-4.7647024369052966</v>
      </c>
      <c r="AQ45">
        <f>0.61365*EXP(17.502*J45/(240.97+J45))</f>
        <v>3.3439600554292657</v>
      </c>
      <c r="AR45">
        <f>AQ45*1000/AA45</f>
        <v>38.043941483722655</v>
      </c>
      <c r="AS45">
        <f>(AR45-U45)</f>
        <v>6.3608226635322254</v>
      </c>
      <c r="AT45">
        <f>IF(D45,P45,(O45+P45)/2)</f>
        <v>26.218691825866699</v>
      </c>
      <c r="AU45">
        <f>0.61365*EXP(17.502*AT45/(240.97+AT45))</f>
        <v>3.4181713046744231</v>
      </c>
      <c r="AV45">
        <f>IF(AS45&lt;&gt;0,(1000-(AR45+U45)/2)/AS45*AL45,0)</f>
        <v>2.7097053563064861</v>
      </c>
      <c r="AW45">
        <f>U45*AA45/1000</f>
        <v>2.7848608644155903</v>
      </c>
      <c r="AX45">
        <f>(AU45-AW45)</f>
        <v>0.63331044025883276</v>
      </c>
      <c r="AY45">
        <f>1/(1.6/F45+1.37/N45)</f>
        <v>1.8631128014389187</v>
      </c>
      <c r="AZ45">
        <f>G45*AA45*0.001</f>
        <v>33.933067000391979</v>
      </c>
      <c r="BA45">
        <f>G45/S45</f>
        <v>0.98659156800977621</v>
      </c>
      <c r="BB45">
        <f>(1-AL45*AA45/AQ45/F45)*100</f>
        <v>93.643217302896176</v>
      </c>
      <c r="BC45">
        <f>(S45-E45/(N45/1.35))</f>
        <v>390.40642573944302</v>
      </c>
      <c r="BD45">
        <f>E45*BB45/100/BC45</f>
        <v>6.7977137188980213E-3</v>
      </c>
    </row>
    <row r="46" spans="1:56" x14ac:dyDescent="0.25">
      <c r="A46" s="1" t="s">
        <v>1</v>
      </c>
      <c r="B46" s="1" t="s">
        <v>4260</v>
      </c>
      <c r="K46" s="1">
        <f t="shared" si="0"/>
        <v>2.72</v>
      </c>
    </row>
    <row r="47" spans="1:56" x14ac:dyDescent="0.25">
      <c r="A47" s="1" t="s">
        <v>1</v>
      </c>
      <c r="B47" s="1" t="s">
        <v>4259</v>
      </c>
      <c r="K47" s="1">
        <f t="shared" si="0"/>
        <v>2.72</v>
      </c>
    </row>
    <row r="48" spans="1:56" x14ac:dyDescent="0.25">
      <c r="A48" s="1">
        <v>11</v>
      </c>
      <c r="B48" s="1" t="s">
        <v>4258</v>
      </c>
      <c r="C48" s="1">
        <v>2374.0000025257468</v>
      </c>
      <c r="D48" s="1">
        <v>0</v>
      </c>
      <c r="E48">
        <f>(R48-S48*(1000-T48)/(1000-U48))*AK48</f>
        <v>2.6972465231463407</v>
      </c>
      <c r="F48">
        <f>IF(AV48&lt;&gt;0,1/(1/AV48-1/N48),0)</f>
        <v>10.389653786541787</v>
      </c>
      <c r="G48">
        <f>((AY48-AL48/2)*S48-E48)/(AY48+AL48/2)</f>
        <v>386.02094387466627</v>
      </c>
      <c r="H48">
        <f>AL48*1000</f>
        <v>18.85561805637462</v>
      </c>
      <c r="I48">
        <f>(AQ48-AW48)</f>
        <v>0.52711783822997305</v>
      </c>
      <c r="J48">
        <f>(P48+AP48*D48)</f>
        <v>26.189849853515625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26.693506240844727</v>
      </c>
      <c r="P48" s="1">
        <v>26.189849853515625</v>
      </c>
      <c r="Q48" s="1">
        <v>26.792190551757813</v>
      </c>
      <c r="R48" s="1">
        <v>399.87921142578125</v>
      </c>
      <c r="S48" s="1">
        <v>390.77142333984375</v>
      </c>
      <c r="T48" s="1">
        <v>16.324649810791016</v>
      </c>
      <c r="U48" s="1">
        <v>32.826156616210938</v>
      </c>
      <c r="V48" s="1">
        <v>40.817886352539063</v>
      </c>
      <c r="W48" s="1">
        <v>82.077980041503906</v>
      </c>
      <c r="X48" s="1">
        <v>300.60113525390625</v>
      </c>
      <c r="Y48" s="1">
        <v>1599.8675537109375</v>
      </c>
      <c r="Z48" s="1">
        <v>2.6228947639465332</v>
      </c>
      <c r="AA48" s="1">
        <v>87.89434814453125</v>
      </c>
      <c r="AB48" s="1">
        <v>1.6609745025634766</v>
      </c>
      <c r="AC48" s="1">
        <v>1.8562737703323364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1.1051512325511257</v>
      </c>
      <c r="AL48">
        <f>(U48-T48)/(1000-U48)*AK48</f>
        <v>1.8855618056374621E-2</v>
      </c>
      <c r="AM48">
        <f>(P48+273.15)</f>
        <v>299.3398498535156</v>
      </c>
      <c r="AN48">
        <f>(O48+273.15)</f>
        <v>299.8435062408447</v>
      </c>
      <c r="AO48">
        <f>(Y48*AG48+Z48*AH48)*AI48</f>
        <v>255.97880287217777</v>
      </c>
      <c r="AP48">
        <f>((AO48+0.00000010773*(AN48^4-AM48^4))-AL48*44100)/(L48*51.4+0.00000043092*AM48^3)</f>
        <v>-4.6866003628612214</v>
      </c>
      <c r="AQ48">
        <f>0.61365*EXP(17.502*J48/(240.97+J48))</f>
        <v>3.412351476102125</v>
      </c>
      <c r="AR48">
        <f>AQ48*1000/AA48</f>
        <v>38.823332195273132</v>
      </c>
      <c r="AS48">
        <f>(AR48-U48)</f>
        <v>5.9971755790621941</v>
      </c>
      <c r="AT48">
        <f>IF(D48,P48,(O48+P48)/2)</f>
        <v>26.441678047180176</v>
      </c>
      <c r="AU48">
        <f>0.61365*EXP(17.502*AT48/(240.97+AT48))</f>
        <v>3.4634595347582589</v>
      </c>
      <c r="AV48">
        <f>IF(AS48&lt;&gt;0,(1000-(AR48+U48)/2)/AS48*AL48,0)</f>
        <v>3.0314470735798622</v>
      </c>
      <c r="AW48">
        <f>U48*AA48/1000</f>
        <v>2.8852336378721519</v>
      </c>
      <c r="AX48">
        <f>(AU48-AW48)</f>
        <v>0.57822589688610693</v>
      </c>
      <c r="AY48">
        <f>1/(1.6/F48+1.37/N48)</f>
        <v>2.1094074165045948</v>
      </c>
      <c r="AZ48">
        <f>G48*AA48*0.001</f>
        <v>33.929059232000476</v>
      </c>
      <c r="BA48">
        <f>G48/S48</f>
        <v>0.98784332942113295</v>
      </c>
      <c r="BB48">
        <f>(1-AL48*AA48/AQ48/F48)*100</f>
        <v>95.325373802872548</v>
      </c>
      <c r="BC48">
        <f>(S48-E48/(N48/1.35))</f>
        <v>389.92072550277129</v>
      </c>
      <c r="BD48">
        <f>E48*BB48/100/BC48</f>
        <v>6.5940591571759331E-3</v>
      </c>
    </row>
    <row r="49" spans="1:56" x14ac:dyDescent="0.25">
      <c r="A49" s="1" t="s">
        <v>1</v>
      </c>
      <c r="B49" s="1" t="s">
        <v>4257</v>
      </c>
      <c r="K49" s="1">
        <f t="shared" si="0"/>
        <v>2.72</v>
      </c>
    </row>
    <row r="50" spans="1:56" x14ac:dyDescent="0.25">
      <c r="A50" s="1" t="s">
        <v>1</v>
      </c>
      <c r="B50" s="1" t="s">
        <v>4252</v>
      </c>
      <c r="K50" s="1">
        <f t="shared" si="0"/>
        <v>2.72</v>
      </c>
    </row>
    <row r="51" spans="1:56" x14ac:dyDescent="0.25">
      <c r="A51" s="1">
        <v>12</v>
      </c>
      <c r="B51" s="1" t="s">
        <v>4256</v>
      </c>
      <c r="C51" s="1">
        <v>2578.500002514571</v>
      </c>
      <c r="D51" s="1">
        <v>0</v>
      </c>
      <c r="E51">
        <f>(R51-S51*(1000-T51)/(1000-U51))*AK51</f>
        <v>3.1747095885201069</v>
      </c>
      <c r="F51">
        <f>IF(AV51&lt;&gt;0,1/(1/AV51-1/N51),0)</f>
        <v>24.527893972126844</v>
      </c>
      <c r="G51">
        <f>((AY51-AL51/2)*S51-E51)/(AY51+AL51/2)</f>
        <v>385.93161934769432</v>
      </c>
      <c r="H51">
        <f>AL51*1000</f>
        <v>20.026836009379576</v>
      </c>
      <c r="I51">
        <f>(AQ51-AW51)</f>
        <v>0.46527917982257794</v>
      </c>
      <c r="J51">
        <f>(P51+AP51*D51)</f>
        <v>26.456809997558594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26.844772338867188</v>
      </c>
      <c r="P51" s="1">
        <v>26.456809997558594</v>
      </c>
      <c r="Q51" s="1">
        <v>26.909204483032227</v>
      </c>
      <c r="R51" s="1">
        <v>400.09197998046875</v>
      </c>
      <c r="S51" s="1">
        <v>390.14907836914063</v>
      </c>
      <c r="T51" s="1">
        <v>16.640050888061523</v>
      </c>
      <c r="U51" s="1">
        <v>34.143081665039063</v>
      </c>
      <c r="V51" s="1">
        <v>41.241836547851563</v>
      </c>
      <c r="W51" s="1">
        <v>84.622543334960938</v>
      </c>
      <c r="X51" s="1">
        <v>300.59432983398438</v>
      </c>
      <c r="Y51" s="1">
        <v>1998.57373046875</v>
      </c>
      <c r="Z51" s="1">
        <v>2.5240874290466309</v>
      </c>
      <c r="AA51" s="1">
        <v>87.902801513671875</v>
      </c>
      <c r="AB51" s="1">
        <v>1.9551975727081299</v>
      </c>
      <c r="AC51" s="1">
        <v>1.8803937435150146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1.1051262126249422</v>
      </c>
      <c r="AL51">
        <f>(U51-T51)/(1000-U51)*AK51</f>
        <v>2.0026836009379576E-2</v>
      </c>
      <c r="AM51">
        <f>(P51+273.15)</f>
        <v>299.60680999755857</v>
      </c>
      <c r="AN51">
        <f>(O51+273.15)</f>
        <v>299.99477233886716</v>
      </c>
      <c r="AO51">
        <f>(Y51*AG51+Z51*AH51)*AI51</f>
        <v>319.77178972754336</v>
      </c>
      <c r="AP51">
        <f>((AO51+0.00000010773*(AN51^4-AM51^4))-AL51*44100)/(L51*51.4+0.00000043092*AM51^3)</f>
        <v>-4.5964960133964521</v>
      </c>
      <c r="AQ51">
        <f>0.61365*EXP(17.502*J51/(240.97+J51))</f>
        <v>3.466551710489596</v>
      </c>
      <c r="AR51">
        <f>AQ51*1000/AA51</f>
        <v>39.436191461434021</v>
      </c>
      <c r="AS51">
        <f>(AR51-U51)</f>
        <v>5.2931097963949583</v>
      </c>
      <c r="AT51">
        <f>IF(D51,P51,(O51+P51)/2)</f>
        <v>26.650791168212891</v>
      </c>
      <c r="AU51">
        <f>0.61365*EXP(17.502*AT51/(240.97+AT51))</f>
        <v>3.5064053238748927</v>
      </c>
      <c r="AV51">
        <f>IF(AS51&lt;&gt;0,(1000-(AR51+U51)/2)/AS51*AL51,0)</f>
        <v>3.6443710282036985</v>
      </c>
      <c r="AW51">
        <f>U51*AA51/1000</f>
        <v>3.001272530667018</v>
      </c>
      <c r="AX51">
        <f>(AU51-AW51)</f>
        <v>0.50513279320787463</v>
      </c>
      <c r="AY51">
        <f>1/(1.6/F51+1.37/N51)</f>
        <v>2.5953850326627337</v>
      </c>
      <c r="AZ51">
        <f>G51*AA51*0.001</f>
        <v>33.924470533370346</v>
      </c>
      <c r="BA51">
        <f>G51/S51</f>
        <v>0.98919013460425009</v>
      </c>
      <c r="BB51">
        <f>(1-AL51*AA51/AQ51/F51)*100</f>
        <v>97.929586384606253</v>
      </c>
      <c r="BC51">
        <f>(S51-E51/(N51/1.35))</f>
        <v>389.14779110929572</v>
      </c>
      <c r="BD51">
        <f>E51*BB51/100/BC51</f>
        <v>7.9892011209617541E-3</v>
      </c>
    </row>
    <row r="52" spans="1:56" x14ac:dyDescent="0.25">
      <c r="A52" s="1" t="s">
        <v>1</v>
      </c>
      <c r="B52" s="1" t="s">
        <v>4255</v>
      </c>
      <c r="K52" s="2">
        <v>7.8050000000000006</v>
      </c>
    </row>
    <row r="53" spans="1:56" x14ac:dyDescent="0.25">
      <c r="A53" s="1" t="s">
        <v>1</v>
      </c>
      <c r="B53" s="1" t="s">
        <v>4254</v>
      </c>
      <c r="K53" s="2">
        <v>7.8050000000000006</v>
      </c>
    </row>
    <row r="54" spans="1:56" x14ac:dyDescent="0.25">
      <c r="A54" s="1" t="s">
        <v>1</v>
      </c>
      <c r="B54" s="1" t="s">
        <v>4253</v>
      </c>
      <c r="K54" s="2">
        <v>7.8050000000000006</v>
      </c>
    </row>
    <row r="55" spans="1:56" x14ac:dyDescent="0.25">
      <c r="A55" s="1" t="s">
        <v>1</v>
      </c>
      <c r="B55" s="1" t="s">
        <v>4252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8417-4296-4A4F-AC39-19508F50958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10871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10870</v>
      </c>
    </row>
    <row r="12" spans="1:60" x14ac:dyDescent="0.25">
      <c r="A12" s="1" t="s">
        <v>1</v>
      </c>
      <c r="B12" s="1" t="s">
        <v>10869</v>
      </c>
    </row>
    <row r="13" spans="1:60" x14ac:dyDescent="0.25">
      <c r="A13" s="1" t="s">
        <v>1</v>
      </c>
      <c r="B13" s="1" t="s">
        <v>10868</v>
      </c>
    </row>
    <row r="14" spans="1:60" x14ac:dyDescent="0.25">
      <c r="A14" s="1" t="s">
        <v>1</v>
      </c>
      <c r="B14" s="1" t="s">
        <v>10867</v>
      </c>
    </row>
    <row r="15" spans="1:60" x14ac:dyDescent="0.25">
      <c r="A15" s="1" t="s">
        <v>1</v>
      </c>
      <c r="B15" s="1" t="s">
        <v>10866</v>
      </c>
    </row>
    <row r="16" spans="1:60" x14ac:dyDescent="0.25">
      <c r="A16" s="1" t="s">
        <v>1</v>
      </c>
      <c r="B16" s="1" t="s">
        <v>10865</v>
      </c>
    </row>
    <row r="17" spans="1:60" x14ac:dyDescent="0.25">
      <c r="A17" s="1" t="s">
        <v>1</v>
      </c>
      <c r="B17" s="1" t="s">
        <v>10864</v>
      </c>
    </row>
    <row r="18" spans="1:60" x14ac:dyDescent="0.25">
      <c r="A18" s="1">
        <v>1</v>
      </c>
      <c r="B18" s="1" t="s">
        <v>10863</v>
      </c>
      <c r="C18" s="1">
        <v>380.00000196695328</v>
      </c>
      <c r="D18" s="1">
        <v>0</v>
      </c>
      <c r="E18">
        <f>(R18-S18*(1000-T18)/(1000-U18))*AO18</f>
        <v>-3.9066628706373532</v>
      </c>
      <c r="F18">
        <f>IF(AZ18&lt;&gt;0,1/(1/AZ18-1/N18),0)</f>
        <v>3.5834296412150635</v>
      </c>
      <c r="G18">
        <f>((BC18-AP18/2)*S18-E18)/(BC18+AP18/2)</f>
        <v>386.96950754221587</v>
      </c>
      <c r="H18">
        <f>AP18*1000</f>
        <v>29.858050396375727</v>
      </c>
      <c r="I18">
        <f>(AU18-BA18)</f>
        <v>1.3076162014495947</v>
      </c>
      <c r="J18">
        <f>(P18+AT18*D18)</f>
        <v>27.354721069335938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28.445335388183594</v>
      </c>
      <c r="P18" s="1">
        <v>27.354721069335938</v>
      </c>
      <c r="Q18" s="1">
        <v>28.549140930175781</v>
      </c>
      <c r="R18" s="1">
        <v>400.00759887695313</v>
      </c>
      <c r="S18" s="1">
        <v>392.89968872070313</v>
      </c>
      <c r="T18" s="1">
        <v>0.13738624751567841</v>
      </c>
      <c r="U18" s="1">
        <v>26.54088020324707</v>
      </c>
      <c r="V18" s="1">
        <v>0.31192687153816223</v>
      </c>
      <c r="W18" s="1">
        <v>60.259407043457031</v>
      </c>
      <c r="X18" s="1">
        <v>299.42404174804688</v>
      </c>
      <c r="Y18" s="1">
        <v>0.18492332100868225</v>
      </c>
      <c r="Z18" s="1">
        <v>3.1506471633911133</v>
      </c>
      <c r="AA18" s="1">
        <v>88.421783447265625</v>
      </c>
      <c r="AB18" s="1">
        <v>7.092796802520752</v>
      </c>
      <c r="AC18" s="1">
        <v>5.8506283909082413E-2</v>
      </c>
      <c r="AD18" s="1">
        <v>3.9732441306114197E-2</v>
      </c>
      <c r="AE18" s="1">
        <v>4.2855353094637394E-3</v>
      </c>
      <c r="AF18" s="1">
        <v>3.1347926706075668E-2</v>
      </c>
      <c r="AG18" s="1">
        <v>2.6803230866789818E-2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1.1008236828972309</v>
      </c>
      <c r="AP18">
        <f>(U18-T18)/(1000-U18)*AO18</f>
        <v>2.9858050396375728E-2</v>
      </c>
      <c r="AQ18">
        <f>(P18+273.15)</f>
        <v>300.50472106933591</v>
      </c>
      <c r="AR18">
        <f>(O18+273.15)</f>
        <v>301.59533538818357</v>
      </c>
      <c r="AS18">
        <f>(Y18*AK18+Z18*AL18)*AM18</f>
        <v>2.9587730700051829E-2</v>
      </c>
      <c r="AT18">
        <f>((AS18+0.00000010773*(AR18^4-AQ18^4))-AP18*44100)/(L18*0.92*2*29.3+0.00000043092*AQ18^3)</f>
        <v>-10.260794007562628</v>
      </c>
      <c r="AU18">
        <f>0.61365*EXP(17.502*J18/(240.97+J18))</f>
        <v>3.6544081632809262</v>
      </c>
      <c r="AV18">
        <f>AU18*1000/AA18</f>
        <v>41.32927453855757</v>
      </c>
      <c r="AW18">
        <f>(AV18-U18)</f>
        <v>14.7883943353105</v>
      </c>
      <c r="AX18">
        <f>IF(D18,P18,(O18+P18)/2)</f>
        <v>27.900028228759766</v>
      </c>
      <c r="AY18">
        <f>0.61365*EXP(17.502*AX18/(240.97+AX18))</f>
        <v>3.7727794590251462</v>
      </c>
      <c r="AZ18">
        <f>IF(AW18&lt;&gt;0,(1000-(AV18+U18)/2)/AW18*AP18,0)</f>
        <v>1.9505035159332453</v>
      </c>
      <c r="BA18">
        <f>U18*AA18/1000</f>
        <v>2.3467919618313315</v>
      </c>
      <c r="BB18">
        <f>(AY18-BA18)</f>
        <v>1.4259874971938147</v>
      </c>
      <c r="BC18">
        <f>1/(1.6/F18+1.37/N18)</f>
        <v>1.3045173121735469</v>
      </c>
      <c r="BD18">
        <f>G18*AA18*0.001</f>
        <v>34.216533996592837</v>
      </c>
      <c r="BE18">
        <f>G18/S18</f>
        <v>0.9849066279543357</v>
      </c>
      <c r="BF18">
        <f>(1-AP18*AA18/AU18/F18)*100</f>
        <v>79.839338264289992</v>
      </c>
      <c r="BG18">
        <f>(S18-E18/(N18/1.35))</f>
        <v>394.13183032352026</v>
      </c>
      <c r="BH18">
        <f>E18*BF18/100/BG18</f>
        <v>-7.9137322696655205E-3</v>
      </c>
    </row>
    <row r="19" spans="1:60" x14ac:dyDescent="0.25">
      <c r="A19" s="1" t="s">
        <v>1</v>
      </c>
      <c r="B19" s="1" t="s">
        <v>10862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10861</v>
      </c>
      <c r="K20" s="1">
        <f t="shared" si="0"/>
        <v>2.72</v>
      </c>
    </row>
    <row r="21" spans="1:60" x14ac:dyDescent="0.25">
      <c r="A21" s="1">
        <v>2</v>
      </c>
      <c r="B21" s="1" t="s">
        <v>10860</v>
      </c>
      <c r="C21" s="1">
        <v>586.00000196695328</v>
      </c>
      <c r="D21" s="1">
        <v>0</v>
      </c>
      <c r="E21">
        <f>(R21-S21*(1000-T21)/(1000-U21))*AO21</f>
        <v>-3.09683325519363</v>
      </c>
      <c r="F21">
        <f>IF(AZ21&lt;&gt;0,1/(1/AZ21-1/N21),0)</f>
        <v>3.5080542472267329</v>
      </c>
      <c r="G21">
        <f>((BC21-AP21/2)*S21-E21)/(BC21+AP21/2)</f>
        <v>385.72808855365241</v>
      </c>
      <c r="H21">
        <f>AP21*1000</f>
        <v>29.41344431976265</v>
      </c>
      <c r="I21">
        <f>(AU21-BA21)</f>
        <v>1.3036932981471141</v>
      </c>
      <c r="J21">
        <f>(P21+AT21*D21)</f>
        <v>27.18293571472168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28.364547729492188</v>
      </c>
      <c r="P21" s="1">
        <v>27.18293571472168</v>
      </c>
      <c r="Q21" s="1">
        <v>28.527959823608398</v>
      </c>
      <c r="R21" s="1">
        <v>399.87054443359375</v>
      </c>
      <c r="S21" s="1">
        <v>392.20437622070313</v>
      </c>
      <c r="T21" s="1">
        <v>0.15234148502349854</v>
      </c>
      <c r="U21" s="1">
        <v>26.172065734863281</v>
      </c>
      <c r="V21" s="1">
        <v>0.34749796986579895</v>
      </c>
      <c r="W21" s="1">
        <v>59.699691772460938</v>
      </c>
      <c r="X21" s="1">
        <v>299.4293212890625</v>
      </c>
      <c r="Y21" s="1">
        <v>26.321990966796875</v>
      </c>
      <c r="Z21" s="1">
        <v>3.5096113681793213</v>
      </c>
      <c r="AA21" s="1">
        <v>88.418800354003906</v>
      </c>
      <c r="AB21" s="1">
        <v>6.8841280937194824</v>
      </c>
      <c r="AC21" s="1">
        <v>7.1717247366905212E-2</v>
      </c>
      <c r="AD21" s="1">
        <v>6.4723566174507141E-2</v>
      </c>
      <c r="AE21" s="1">
        <v>7.1307560428977013E-3</v>
      </c>
      <c r="AF21" s="1">
        <v>4.5401729643344879E-2</v>
      </c>
      <c r="AG21" s="1">
        <v>1.7092781141400337E-2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1.1008430929744943</v>
      </c>
      <c r="AP21">
        <f>(U21-T21)/(1000-U21)*AO21</f>
        <v>2.9413444319762651E-2</v>
      </c>
      <c r="AQ21">
        <f>(P21+273.15)</f>
        <v>300.33293571472166</v>
      </c>
      <c r="AR21">
        <f>(O21+273.15)</f>
        <v>301.51454772949216</v>
      </c>
      <c r="AS21">
        <f>(Y21*AK21+Z21*AL21)*AM21</f>
        <v>4.2115184605527247</v>
      </c>
      <c r="AT21">
        <f>((AS21+0.00000010773*(AR21^4-AQ21^4))-AP21*44100)/(L21*0.92*2*29.3+0.00000043092*AQ21^3)</f>
        <v>-10.066894510852597</v>
      </c>
      <c r="AU21">
        <f>0.61365*EXP(17.502*J21/(240.97+J21))</f>
        <v>3.6177959532098569</v>
      </c>
      <c r="AV21">
        <f>AU21*1000/AA21</f>
        <v>40.916591705895392</v>
      </c>
      <c r="AW21">
        <f>(AV21-U21)</f>
        <v>14.744525971032111</v>
      </c>
      <c r="AX21">
        <f>IF(D21,P21,(O21+P21)/2)</f>
        <v>27.773741722106934</v>
      </c>
      <c r="AY21">
        <f>0.61365*EXP(17.502*AX21/(240.97+AX21))</f>
        <v>3.7450725127324542</v>
      </c>
      <c r="AZ21">
        <f>IF(AW21&lt;&gt;0,(1000-(AV21+U21)/2)/AW21*AP21,0)</f>
        <v>1.9279555090852536</v>
      </c>
      <c r="BA21">
        <f>U21*AA21/1000</f>
        <v>2.3141026550627428</v>
      </c>
      <c r="BB21">
        <f>(AY21-BA21)</f>
        <v>1.4309698576697114</v>
      </c>
      <c r="BC21">
        <f>1/(1.6/F21+1.37/N21)</f>
        <v>1.2883929486094525</v>
      </c>
      <c r="BD21">
        <f>G21*AA21*0.001</f>
        <v>34.105614852756929</v>
      </c>
      <c r="BE21">
        <f>G21/S21</f>
        <v>0.98348746709698531</v>
      </c>
      <c r="BF21">
        <f>(1-AP21*AA21/AU21/F21)*100</f>
        <v>79.50819886781369</v>
      </c>
      <c r="BG21">
        <f>(S21-E21/(N21/1.35))</f>
        <v>393.18110168104192</v>
      </c>
      <c r="BH21">
        <f>E21*BF21/100/BG21</f>
        <v>-6.2623466199587738E-3</v>
      </c>
    </row>
    <row r="22" spans="1:60" x14ac:dyDescent="0.25">
      <c r="A22" s="1" t="s">
        <v>1</v>
      </c>
      <c r="B22" s="1" t="s">
        <v>10859</v>
      </c>
      <c r="K22" s="1">
        <f t="shared" si="0"/>
        <v>2.72</v>
      </c>
    </row>
    <row r="23" spans="1:60" x14ac:dyDescent="0.25">
      <c r="A23" s="1" t="s">
        <v>1</v>
      </c>
      <c r="B23" s="1" t="s">
        <v>10858</v>
      </c>
      <c r="K23" s="1">
        <f t="shared" si="0"/>
        <v>2.72</v>
      </c>
    </row>
    <row r="24" spans="1:60" x14ac:dyDescent="0.25">
      <c r="A24" s="1">
        <v>3</v>
      </c>
      <c r="B24" s="1" t="s">
        <v>10857</v>
      </c>
      <c r="C24" s="1">
        <v>792.00000196695328</v>
      </c>
      <c r="D24" s="1">
        <v>0</v>
      </c>
      <c r="E24">
        <f>(R24-S24*(1000-T24)/(1000-U24))*AO24</f>
        <v>-2.5054546409669833</v>
      </c>
      <c r="F24">
        <f>IF(AZ24&lt;&gt;0,1/(1/AZ24-1/N24),0)</f>
        <v>3.4479360039467473</v>
      </c>
      <c r="G24">
        <f>((BC24-AP24/2)*S24-E24)/(BC24+AP24/2)</f>
        <v>384.91363934444712</v>
      </c>
      <c r="H24">
        <f>AP24*1000</f>
        <v>29.002214587301637</v>
      </c>
      <c r="I24">
        <f>(AU24-BA24)</f>
        <v>1.29826371883409</v>
      </c>
      <c r="J24">
        <f>(P24+AT24*D24)</f>
        <v>27.013738632202148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28.260993957519531</v>
      </c>
      <c r="P24" s="1">
        <v>27.013738632202148</v>
      </c>
      <c r="Q24" s="1">
        <v>28.449892044067383</v>
      </c>
      <c r="R24" s="1">
        <v>399.82598876953125</v>
      </c>
      <c r="S24" s="1">
        <v>391.78048706054688</v>
      </c>
      <c r="T24" s="1">
        <v>0.16525730490684509</v>
      </c>
      <c r="U24" s="1">
        <v>25.829607009887695</v>
      </c>
      <c r="V24" s="1">
        <v>0.37923049926757813</v>
      </c>
      <c r="W24" s="1">
        <v>59.273475646972656</v>
      </c>
      <c r="X24" s="1">
        <v>299.43649291992188</v>
      </c>
      <c r="Y24" s="1">
        <v>50.669609069824219</v>
      </c>
      <c r="Z24" s="1">
        <v>3.7531113624572754</v>
      </c>
      <c r="AA24" s="1">
        <v>88.417335510253906</v>
      </c>
      <c r="AB24" s="1">
        <v>6.7695498466491699</v>
      </c>
      <c r="AC24" s="1">
        <v>7.8862078487873077E-2</v>
      </c>
      <c r="AD24" s="1">
        <v>6.460878998041153E-2</v>
      </c>
      <c r="AE24" s="1">
        <v>9.3903141096234322E-3</v>
      </c>
      <c r="AF24" s="1">
        <v>2.7983091771602631E-2</v>
      </c>
      <c r="AG24" s="1">
        <v>1.892646960914135E-2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1.1008694592644184</v>
      </c>
      <c r="AP24">
        <f>(U24-T24)/(1000-U24)*AO24</f>
        <v>2.9002214587301636E-2</v>
      </c>
      <c r="AQ24">
        <f>(P24+273.15)</f>
        <v>300.16373863220213</v>
      </c>
      <c r="AR24">
        <f>(O24+273.15)</f>
        <v>301.41099395751951</v>
      </c>
      <c r="AS24">
        <f>(Y24*AK24+Z24*AL24)*AM24</f>
        <v>8.107137269963232</v>
      </c>
      <c r="AT24">
        <f>((AS24+0.00000010773*(AR24^4-AQ24^4))-AP24*44100)/(L24*0.92*2*29.3+0.00000043092*AQ24^3)</f>
        <v>-9.8891223552999339</v>
      </c>
      <c r="AU24">
        <f>0.61365*EXP(17.502*J24/(240.97+J24))</f>
        <v>3.5820487479253367</v>
      </c>
      <c r="AV24">
        <f>AU24*1000/AA24</f>
        <v>40.512968721048153</v>
      </c>
      <c r="AW24">
        <f>(AV24-U24)</f>
        <v>14.683361711160458</v>
      </c>
      <c r="AX24">
        <f>IF(D24,P24,(O24+P24)/2)</f>
        <v>27.63736629486084</v>
      </c>
      <c r="AY24">
        <f>0.61365*EXP(17.502*AX24/(240.97+AX24))</f>
        <v>3.71535162831767</v>
      </c>
      <c r="AZ24">
        <f>IF(AW24&lt;&gt;0,(1000-(AV24+U24)/2)/AW24*AP24,0)</f>
        <v>1.9096562715047429</v>
      </c>
      <c r="BA24">
        <f>U24*AA24/1000</f>
        <v>2.2837850290912467</v>
      </c>
      <c r="BB24">
        <f>(AY24-BA24)</f>
        <v>1.4315665992264233</v>
      </c>
      <c r="BC24">
        <f>1/(1.6/F24+1.37/N24)</f>
        <v>1.275326115045152</v>
      </c>
      <c r="BD24">
        <f>G24*AA24*0.001</f>
        <v>34.03303839239085</v>
      </c>
      <c r="BE24">
        <f>G24/S24</f>
        <v>0.98247271637334366</v>
      </c>
      <c r="BF24">
        <f>(1-AP24*AA24/AU24/F24)*100</f>
        <v>79.237583616214025</v>
      </c>
      <c r="BG24">
        <f>(S24-E24/(N24/1.35))</f>
        <v>392.57069471330067</v>
      </c>
      <c r="BH24">
        <f>E24*BF24/100/BG24</f>
        <v>-5.0570807827425577E-3</v>
      </c>
    </row>
    <row r="25" spans="1:60" x14ac:dyDescent="0.25">
      <c r="A25" s="1" t="s">
        <v>1</v>
      </c>
      <c r="B25" s="1" t="s">
        <v>10856</v>
      </c>
      <c r="K25" s="1">
        <f t="shared" si="0"/>
        <v>2.72</v>
      </c>
    </row>
    <row r="26" spans="1:60" x14ac:dyDescent="0.25">
      <c r="A26" s="1" t="s">
        <v>1</v>
      </c>
      <c r="B26" s="1" t="s">
        <v>10855</v>
      </c>
      <c r="K26" s="1">
        <f t="shared" si="0"/>
        <v>2.72</v>
      </c>
    </row>
    <row r="27" spans="1:60" x14ac:dyDescent="0.25">
      <c r="A27" s="1">
        <v>4</v>
      </c>
      <c r="B27" s="1" t="s">
        <v>10854</v>
      </c>
      <c r="C27" s="1">
        <v>998.00000196695328</v>
      </c>
      <c r="D27" s="1">
        <v>0</v>
      </c>
      <c r="E27">
        <f>(R27-S27*(1000-T27)/(1000-U27))*AO27</f>
        <v>-1.3050703395234631</v>
      </c>
      <c r="F27">
        <f>IF(AZ27&lt;&gt;0,1/(1/AZ27-1/N27),0)</f>
        <v>3.436223607175231</v>
      </c>
      <c r="G27">
        <f>((BC27-AP27/2)*S27-E27)/(BC27+AP27/2)</f>
        <v>383.11197979934991</v>
      </c>
      <c r="H27">
        <f>AP27*1000</f>
        <v>28.78853443542036</v>
      </c>
      <c r="I27">
        <f>(AU27-BA27)</f>
        <v>1.2914070855294888</v>
      </c>
      <c r="J27">
        <f>(P27+AT27*D27)</f>
        <v>26.901945114135742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28.160076141357422</v>
      </c>
      <c r="P27" s="1">
        <v>26.901945114135742</v>
      </c>
      <c r="Q27" s="1">
        <v>28.362846374511719</v>
      </c>
      <c r="R27" s="1">
        <v>399.87496948242188</v>
      </c>
      <c r="S27" s="1">
        <v>390.839599609375</v>
      </c>
      <c r="T27" s="1">
        <v>0.16195125877857208</v>
      </c>
      <c r="U27" s="1">
        <v>25.642450332641602</v>
      </c>
      <c r="V27" s="1">
        <v>0.37382581830024719</v>
      </c>
      <c r="W27" s="1">
        <v>59.189472198486328</v>
      </c>
      <c r="X27" s="1">
        <v>299.43246459960938</v>
      </c>
      <c r="Y27" s="1">
        <v>98.90240478515625</v>
      </c>
      <c r="Z27" s="1">
        <v>9.0587263107299805</v>
      </c>
      <c r="AA27" s="1">
        <v>88.415573120117188</v>
      </c>
      <c r="AB27" s="1">
        <v>6.8148746490478516</v>
      </c>
      <c r="AC27" s="1">
        <v>6.8806633353233337E-2</v>
      </c>
      <c r="AD27" s="1">
        <v>5.0005801022052765E-2</v>
      </c>
      <c r="AE27" s="1">
        <v>7.548200897872448E-3</v>
      </c>
      <c r="AF27" s="1">
        <v>6.4579546451568604E-2</v>
      </c>
      <c r="AG27" s="1">
        <v>1.8457390367984772E-2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1.1008546492632696</v>
      </c>
      <c r="AP27">
        <f>(U27-T27)/(1000-U27)*AO27</f>
        <v>2.8788534435420361E-2</v>
      </c>
      <c r="AQ27">
        <f>(P27+273.15)</f>
        <v>300.05194511413572</v>
      </c>
      <c r="AR27">
        <f>(O27+273.15)</f>
        <v>301.3100761413574</v>
      </c>
      <c r="AS27">
        <f>(Y27*AK27+Z27*AL27)*AM27</f>
        <v>15.824384411922438</v>
      </c>
      <c r="AT27">
        <f>((AS27+0.00000010773*(AR27^4-AQ27^4))-AP27*44100)/(L27*0.92*2*29.3+0.00000043092*AQ27^3)</f>
        <v>-9.7543132542077355</v>
      </c>
      <c r="AU27">
        <f>0.61365*EXP(17.502*J27/(240.97+J27))</f>
        <v>3.5585990278941355</v>
      </c>
      <c r="AV27">
        <f>AU27*1000/AA27</f>
        <v>40.248554664228578</v>
      </c>
      <c r="AW27">
        <f>(AV27-U27)</f>
        <v>14.606104331586977</v>
      </c>
      <c r="AX27">
        <f>IF(D27,P27,(O27+P27)/2)</f>
        <v>27.531010627746582</v>
      </c>
      <c r="AY27">
        <f>0.61365*EXP(17.502*AX27/(240.97+AX27))</f>
        <v>3.6923161332638714</v>
      </c>
      <c r="AZ27">
        <f>IF(AW27&lt;&gt;0,(1000-(AV27+U27)/2)/AW27*AP27,0)</f>
        <v>1.9060579789263401</v>
      </c>
      <c r="BA27">
        <f>U27*AA27/1000</f>
        <v>2.2671919423646467</v>
      </c>
      <c r="BB27">
        <f>(AY27-BA27)</f>
        <v>1.4251241908992247</v>
      </c>
      <c r="BC27">
        <f>1/(1.6/F27+1.37/N27)</f>
        <v>1.2727587212941154</v>
      </c>
      <c r="BD27">
        <f>G27*AA27*0.001</f>
        <v>33.87306526314228</v>
      </c>
      <c r="BE27">
        <f>G27/S27</f>
        <v>0.980228155443439</v>
      </c>
      <c r="BF27">
        <f>(1-AP27*AA27/AU27/F27)*100</f>
        <v>79.184451948066425</v>
      </c>
      <c r="BG27">
        <f>(S27-E27/(N27/1.35))</f>
        <v>391.25121215777676</v>
      </c>
      <c r="BH27">
        <f>E27*BF27/100/BG27</f>
        <v>-2.6413024772219437E-3</v>
      </c>
    </row>
    <row r="28" spans="1:60" x14ac:dyDescent="0.25">
      <c r="A28" s="1" t="s">
        <v>1</v>
      </c>
      <c r="B28" s="1" t="s">
        <v>10853</v>
      </c>
      <c r="K28" s="1">
        <f t="shared" si="0"/>
        <v>2.72</v>
      </c>
    </row>
    <row r="29" spans="1:60" x14ac:dyDescent="0.25">
      <c r="A29" s="1" t="s">
        <v>1</v>
      </c>
      <c r="B29" s="1" t="s">
        <v>10852</v>
      </c>
      <c r="K29" s="1">
        <f t="shared" si="0"/>
        <v>2.72</v>
      </c>
    </row>
    <row r="30" spans="1:60" x14ac:dyDescent="0.25">
      <c r="A30" s="1">
        <v>5</v>
      </c>
      <c r="B30" s="1" t="s">
        <v>10851</v>
      </c>
      <c r="C30" s="1">
        <v>1204.0000019669533</v>
      </c>
      <c r="D30" s="1">
        <v>0</v>
      </c>
      <c r="E30">
        <f>(R30-S30*(1000-T30)/(1000-U30))*AO30</f>
        <v>-0.43771481412128105</v>
      </c>
      <c r="F30">
        <f>IF(AZ30&lt;&gt;0,1/(1/AZ30-1/N30),0)</f>
        <v>3.4774010470162802</v>
      </c>
      <c r="G30">
        <f>((BC30-AP30/2)*S30-E30)/(BC30+AP30/2)</f>
        <v>381.9608407461717</v>
      </c>
      <c r="H30">
        <f>AP30*1000</f>
        <v>28.67341482584154</v>
      </c>
      <c r="I30">
        <f>(AU30-BA30)</f>
        <v>1.2779535376810824</v>
      </c>
      <c r="J30">
        <f>(P30+AT30*D30)</f>
        <v>26.795949935913086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28.075412750244141</v>
      </c>
      <c r="P30" s="1">
        <v>26.795949935913086</v>
      </c>
      <c r="Q30" s="1">
        <v>28.286497116088867</v>
      </c>
      <c r="R30" s="1">
        <v>400.02389526367188</v>
      </c>
      <c r="S30" s="1">
        <v>390.25677490234375</v>
      </c>
      <c r="T30" s="1">
        <v>0.16503092646598816</v>
      </c>
      <c r="U30" s="1">
        <v>25.545917510986328</v>
      </c>
      <c r="V30" s="1">
        <v>0.38279709219932556</v>
      </c>
      <c r="W30" s="1">
        <v>59.254974365234375</v>
      </c>
      <c r="X30" s="1">
        <v>299.43524169921875</v>
      </c>
      <c r="Y30" s="1">
        <v>150.68740844726563</v>
      </c>
      <c r="Z30" s="1">
        <v>9.3454065322875977</v>
      </c>
      <c r="AA30" s="1">
        <v>88.410835266113281</v>
      </c>
      <c r="AB30" s="1">
        <v>6.660851001739502</v>
      </c>
      <c r="AC30" s="1">
        <v>7.7351361513137817E-2</v>
      </c>
      <c r="AD30" s="1">
        <v>7.7985011041164398E-2</v>
      </c>
      <c r="AE30" s="1">
        <v>9.1272704303264618E-3</v>
      </c>
      <c r="AF30" s="1">
        <v>5.8619078248739243E-2</v>
      </c>
      <c r="AG30" s="1">
        <v>2.1582182496786118E-2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1.1008648591883039</v>
      </c>
      <c r="AP30">
        <f>(U30-T30)/(1000-U30)*AO30</f>
        <v>2.8673414825841539E-2</v>
      </c>
      <c r="AQ30">
        <f>(P30+273.15)</f>
        <v>299.94594993591306</v>
      </c>
      <c r="AR30">
        <f>(O30+273.15)</f>
        <v>301.22541275024412</v>
      </c>
      <c r="AS30">
        <f>(Y30*AK30+Z30*AL30)*AM30</f>
        <v>24.109984812662333</v>
      </c>
      <c r="AT30">
        <f>((AS30+0.00000010773*(AR30^4-AQ30^4))-AP30*44100)/(L30*0.92*2*29.3+0.00000043092*AQ30^3)</f>
        <v>-9.6481975036398993</v>
      </c>
      <c r="AU30">
        <f>0.61365*EXP(17.502*J30/(240.97+J30))</f>
        <v>3.5364894424666131</v>
      </c>
      <c r="AV30">
        <f>AU30*1000/AA30</f>
        <v>40.000633766459885</v>
      </c>
      <c r="AW30">
        <f>(AV30-U30)</f>
        <v>14.454716255473556</v>
      </c>
      <c r="AX30">
        <f>IF(D30,P30,(O30+P30)/2)</f>
        <v>27.435681343078613</v>
      </c>
      <c r="AY30">
        <f>0.61365*EXP(17.502*AX30/(240.97+AX30))</f>
        <v>3.6717748587579417</v>
      </c>
      <c r="AZ30">
        <f>IF(AW30&lt;&gt;0,(1000-(AV30+U30)/2)/AW30*AP30,0)</f>
        <v>1.9186604986278362</v>
      </c>
      <c r="BA30">
        <f>U30*AA30/1000</f>
        <v>2.2585359047855307</v>
      </c>
      <c r="BB30">
        <f>(AY30-BA30)</f>
        <v>1.4132389539724111</v>
      </c>
      <c r="BC30">
        <f>1/(1.6/F30+1.37/N30)</f>
        <v>1.2817535675140093</v>
      </c>
      <c r="BD30">
        <f>G30*AA30*0.001</f>
        <v>33.769476969315917</v>
      </c>
      <c r="BE30">
        <f>G30/S30</f>
        <v>0.97874236992234664</v>
      </c>
      <c r="BF30">
        <f>(1-AP30*AA30/AU30/F30)*100</f>
        <v>79.386213914392584</v>
      </c>
      <c r="BG30">
        <f>(S30-E30/(N30/1.35))</f>
        <v>390.39482792880318</v>
      </c>
      <c r="BH30">
        <f>E30*BF30/100/BG30</f>
        <v>-8.9008663489946991E-4</v>
      </c>
    </row>
    <row r="31" spans="1:60" x14ac:dyDescent="0.25">
      <c r="A31" s="1" t="s">
        <v>1</v>
      </c>
      <c r="B31" s="1" t="s">
        <v>10850</v>
      </c>
      <c r="K31" s="1">
        <f t="shared" si="0"/>
        <v>2.72</v>
      </c>
    </row>
    <row r="32" spans="1:60" x14ac:dyDescent="0.25">
      <c r="A32" s="1" t="s">
        <v>1</v>
      </c>
      <c r="B32" s="1" t="s">
        <v>10849</v>
      </c>
      <c r="K32" s="1">
        <f t="shared" si="0"/>
        <v>2.72</v>
      </c>
    </row>
    <row r="33" spans="1:60" x14ac:dyDescent="0.25">
      <c r="A33" s="1">
        <v>6</v>
      </c>
      <c r="B33" s="1" t="s">
        <v>10848</v>
      </c>
      <c r="C33" s="1">
        <v>1410.0000019669533</v>
      </c>
      <c r="D33" s="1">
        <v>0</v>
      </c>
      <c r="E33">
        <f>(R33-S33*(1000-T33)/(1000-U33))*AO33</f>
        <v>0.45587307356316376</v>
      </c>
      <c r="F33">
        <f>IF(AZ33&lt;&gt;0,1/(1/AZ33-1/N33),0)</f>
        <v>3.63636020884997</v>
      </c>
      <c r="G33">
        <f>((BC33-AP33/2)*S33-E33)/(BC33+AP33/2)</f>
        <v>380.62391607753079</v>
      </c>
      <c r="H33">
        <f>AP33*1000</f>
        <v>28.940059226508801</v>
      </c>
      <c r="I33">
        <f>(AU33-BA33)</f>
        <v>1.2584845335078283</v>
      </c>
      <c r="J33">
        <f>(P33+AT33*D33)</f>
        <v>26.805561065673828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28.028190612792969</v>
      </c>
      <c r="P33" s="1">
        <v>26.805561065673828</v>
      </c>
      <c r="Q33" s="1">
        <v>28.229936599731445</v>
      </c>
      <c r="R33" s="1">
        <v>400.09295654296875</v>
      </c>
      <c r="S33" s="1">
        <v>389.43972778320313</v>
      </c>
      <c r="T33" s="1">
        <v>0.17641603946685791</v>
      </c>
      <c r="U33" s="1">
        <v>25.79014778137207</v>
      </c>
      <c r="V33" s="1">
        <v>0.41031074523925781</v>
      </c>
      <c r="W33" s="1">
        <v>59.983066558837891</v>
      </c>
      <c r="X33" s="1">
        <v>299.39736938476563</v>
      </c>
      <c r="Y33" s="1">
        <v>299.77340698242188</v>
      </c>
      <c r="Z33" s="1">
        <v>8.9773969650268555</v>
      </c>
      <c r="AA33" s="1">
        <v>88.406036376953125</v>
      </c>
      <c r="AB33" s="1">
        <v>6.9212985038757324</v>
      </c>
      <c r="AC33" s="1">
        <v>7.6028995215892792E-2</v>
      </c>
      <c r="AD33" s="1">
        <v>5.326944962143898E-2</v>
      </c>
      <c r="AE33" s="1">
        <v>5.4548801854252815E-3</v>
      </c>
      <c r="AF33" s="1">
        <v>3.4900911152362823E-2</v>
      </c>
      <c r="AG33" s="1">
        <v>2.2694859653711319E-2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1.1007256227381088</v>
      </c>
      <c r="AP33">
        <f>(U33-T33)/(1000-U33)*AO33</f>
        <v>2.8940059226508802E-2</v>
      </c>
      <c r="AQ33">
        <f>(P33+273.15)</f>
        <v>299.95556106567381</v>
      </c>
      <c r="AR33">
        <f>(O33+273.15)</f>
        <v>301.17819061279295</v>
      </c>
      <c r="AS33">
        <f>(Y33*AK33+Z33*AL33)*AM33</f>
        <v>47.963744045114254</v>
      </c>
      <c r="AT33">
        <f>((AS33+0.00000010773*(AR33^4-AQ33^4))-AP33*44100)/(L33*0.92*2*29.3+0.00000043092*AQ33^3)</f>
        <v>-9.5581444341272253</v>
      </c>
      <c r="AU33">
        <f>0.61365*EXP(17.502*J33/(240.97+J33))</f>
        <v>3.5384892764348046</v>
      </c>
      <c r="AV33">
        <f>AU33*1000/AA33</f>
        <v>40.025426107184529</v>
      </c>
      <c r="AW33">
        <f>(AV33-U33)</f>
        <v>14.235278325812459</v>
      </c>
      <c r="AX33">
        <f>IF(D33,P33,(O33+P33)/2)</f>
        <v>27.416875839233398</v>
      </c>
      <c r="AY33">
        <f>0.61365*EXP(17.502*AX33/(240.97+AX33))</f>
        <v>3.6677345026843602</v>
      </c>
      <c r="AZ33">
        <f>IF(AW33&lt;&gt;0,(1000-(AV33+U33)/2)/AW33*AP33,0)</f>
        <v>1.9660806963344493</v>
      </c>
      <c r="BA33">
        <f>U33*AA33/1000</f>
        <v>2.2800047429269763</v>
      </c>
      <c r="BB33">
        <f>(AY33-BA33)</f>
        <v>1.3877297597573839</v>
      </c>
      <c r="BC33">
        <f>1/(1.6/F33+1.37/N33)</f>
        <v>1.3156720210863562</v>
      </c>
      <c r="BD33">
        <f>G33*AA33*0.001</f>
        <v>33.649451770688536</v>
      </c>
      <c r="BE33">
        <f>G33/S33</f>
        <v>0.97736283415188707</v>
      </c>
      <c r="BF33">
        <f>(1-AP33*AA33/AU33/F33)*100</f>
        <v>80.116329636532313</v>
      </c>
      <c r="BG33">
        <f>(S33-E33/(N33/1.35))</f>
        <v>389.29594773405603</v>
      </c>
      <c r="BH33">
        <f>E33*BF33/100/BG33</f>
        <v>9.381776935154702E-4</v>
      </c>
    </row>
    <row r="34" spans="1:60" x14ac:dyDescent="0.25">
      <c r="A34" s="1" t="s">
        <v>1</v>
      </c>
      <c r="B34" s="1" t="s">
        <v>10847</v>
      </c>
      <c r="K34" s="1">
        <f t="shared" si="0"/>
        <v>2.72</v>
      </c>
    </row>
    <row r="35" spans="1:60" x14ac:dyDescent="0.25">
      <c r="A35" s="1" t="s">
        <v>1</v>
      </c>
      <c r="B35" s="1" t="s">
        <v>10846</v>
      </c>
      <c r="K35" s="1">
        <f t="shared" si="0"/>
        <v>2.72</v>
      </c>
    </row>
    <row r="36" spans="1:60" x14ac:dyDescent="0.25">
      <c r="A36" s="1">
        <v>7</v>
      </c>
      <c r="B36" s="1" t="s">
        <v>10845</v>
      </c>
      <c r="C36" s="1">
        <v>1616.0000019669533</v>
      </c>
      <c r="D36" s="1">
        <v>0</v>
      </c>
      <c r="E36">
        <f>(R36-S36*(1000-T36)/(1000-U36))*AO36</f>
        <v>1.2654969669284697</v>
      </c>
      <c r="F36">
        <f>IF(AZ36&lt;&gt;0,1/(1/AZ36-1/N36),0)</f>
        <v>3.917727475553499</v>
      </c>
      <c r="G36">
        <f>((BC36-AP36/2)*S36-E36)/(BC36+AP36/2)</f>
        <v>379.27978759002406</v>
      </c>
      <c r="H36">
        <f>AP36*1000</f>
        <v>29.426333491349919</v>
      </c>
      <c r="I36">
        <f>(AU36-BA36)</f>
        <v>1.2295740490658638</v>
      </c>
      <c r="J36">
        <f>(P36+AT36*D36)</f>
        <v>26.842628479003906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27.997568130493164</v>
      </c>
      <c r="P36" s="1">
        <v>26.842628479003906</v>
      </c>
      <c r="Q36" s="1">
        <v>28.186155319213867</v>
      </c>
      <c r="R36" s="1">
        <v>399.9619140625</v>
      </c>
      <c r="S36" s="1">
        <v>388.43002319335938</v>
      </c>
      <c r="T36" s="1">
        <v>0.17685714364051819</v>
      </c>
      <c r="U36" s="1">
        <v>26.20551872253418</v>
      </c>
      <c r="V36" s="1">
        <v>0.41205582022666931</v>
      </c>
      <c r="W36" s="1">
        <v>61.055694580078125</v>
      </c>
      <c r="X36" s="1">
        <v>299.4473876953125</v>
      </c>
      <c r="Y36" s="1">
        <v>499.74624633789063</v>
      </c>
      <c r="Z36" s="1">
        <v>9.4529018402099609</v>
      </c>
      <c r="AA36" s="1">
        <v>88.40264892578125</v>
      </c>
      <c r="AB36" s="1">
        <v>6.958104133605957</v>
      </c>
      <c r="AC36" s="1">
        <v>6.2886029481887817E-2</v>
      </c>
      <c r="AD36" s="1">
        <v>9.8042488098144531E-2</v>
      </c>
      <c r="AE36" s="1">
        <v>4.6380036510527134E-3</v>
      </c>
      <c r="AF36" s="1">
        <v>3.7196040153503418E-2</v>
      </c>
      <c r="AG36" s="1">
        <v>2.4429846554994583E-2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1.1009095135857074</v>
      </c>
      <c r="AP36">
        <f>(U36-T36)/(1000-U36)*AO36</f>
        <v>2.9426333491349918E-2</v>
      </c>
      <c r="AQ36">
        <f>(P36+273.15)</f>
        <v>299.99262847900388</v>
      </c>
      <c r="AR36">
        <f>(O36+273.15)</f>
        <v>301.14756813049314</v>
      </c>
      <c r="AS36">
        <f>(Y36*AK36+Z36*AL36)*AM36</f>
        <v>79.959397626830651</v>
      </c>
      <c r="AT36">
        <f>((AS36+0.00000010773*(AR36^4-AQ36^4))-AP36*44100)/(L36*0.92*2*29.3+0.00000043092*AQ36^3)</f>
        <v>-9.4809837753369361</v>
      </c>
      <c r="AU36">
        <f>0.61365*EXP(17.502*J36/(240.97+J36))</f>
        <v>3.5462113206120405</v>
      </c>
      <c r="AV36">
        <f>AU36*1000/AA36</f>
        <v>40.11431064231202</v>
      </c>
      <c r="AW36">
        <f>(AV36-U36)</f>
        <v>13.90879191977784</v>
      </c>
      <c r="AX36">
        <f>IF(D36,P36,(O36+P36)/2)</f>
        <v>27.420098304748535</v>
      </c>
      <c r="AY36">
        <f>0.61365*EXP(17.502*AX36/(240.97+AX36))</f>
        <v>3.6684265726985301</v>
      </c>
      <c r="AZ36">
        <f>IF(AW36&lt;&gt;0,(1000-(AV36+U36)/2)/AW36*AP36,0)</f>
        <v>2.0455089807551494</v>
      </c>
      <c r="BA36">
        <f>U36*AA36/1000</f>
        <v>2.3166372715461767</v>
      </c>
      <c r="BB36">
        <f>(AY36-BA36)</f>
        <v>1.3517893011523534</v>
      </c>
      <c r="BC36">
        <f>1/(1.6/F36+1.37/N36)</f>
        <v>1.3727449182506846</v>
      </c>
      <c r="BD36">
        <f>G36*AA36*0.001</f>
        <v>33.529337906965786</v>
      </c>
      <c r="BE36">
        <f>G36/S36</f>
        <v>0.97644302691097506</v>
      </c>
      <c r="BF36">
        <f>(1-AP36*AA36/AU36/F36)*100</f>
        <v>81.275829079269442</v>
      </c>
      <c r="BG36">
        <f>(S36-E36/(N36/1.35))</f>
        <v>388.03089188543129</v>
      </c>
      <c r="BH36">
        <f>E36*BF36/100/BG36</f>
        <v>2.6506733699640755E-3</v>
      </c>
    </row>
    <row r="37" spans="1:60" x14ac:dyDescent="0.25">
      <c r="A37" s="1" t="s">
        <v>1</v>
      </c>
      <c r="B37" s="1" t="s">
        <v>10844</v>
      </c>
      <c r="K37" s="1">
        <f t="shared" si="0"/>
        <v>2.72</v>
      </c>
    </row>
    <row r="38" spans="1:60" x14ac:dyDescent="0.25">
      <c r="A38" s="1" t="s">
        <v>1</v>
      </c>
      <c r="B38" s="1" t="s">
        <v>10843</v>
      </c>
      <c r="K38" s="1">
        <f t="shared" si="0"/>
        <v>2.72</v>
      </c>
    </row>
    <row r="39" spans="1:60" x14ac:dyDescent="0.25">
      <c r="A39" s="1">
        <v>8</v>
      </c>
      <c r="B39" s="1" t="s">
        <v>10842</v>
      </c>
      <c r="C39" s="1">
        <v>1822.0000019669533</v>
      </c>
      <c r="D39" s="1">
        <v>0</v>
      </c>
      <c r="E39">
        <f>(R39-S39*(1000-T39)/(1000-U39))*AO39</f>
        <v>1.6588962550574859</v>
      </c>
      <c r="F39">
        <f>IF(AZ39&lt;&gt;0,1/(1/AZ39-1/N39),0)</f>
        <v>4.3736962049258414</v>
      </c>
      <c r="G39">
        <f>((BC39-AP39/2)*S39-E39)/(BC39+AP39/2)</f>
        <v>378.91965711688414</v>
      </c>
      <c r="H39">
        <f>AP39*1000</f>
        <v>30.092268734216237</v>
      </c>
      <c r="I39">
        <f>(AU39-BA39)</f>
        <v>1.1884839760353652</v>
      </c>
      <c r="J39">
        <f>(P39+AT39*D39)</f>
        <v>26.891973495483398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27.978416442871094</v>
      </c>
      <c r="P39" s="1">
        <v>26.891973495483398</v>
      </c>
      <c r="Q39" s="1">
        <v>28.155689239501953</v>
      </c>
      <c r="R39" s="1">
        <v>400.083740234375</v>
      </c>
      <c r="S39" s="1">
        <v>387.9718017578125</v>
      </c>
      <c r="T39" s="1">
        <v>0.18544259667396545</v>
      </c>
      <c r="U39" s="1">
        <v>26.787830352783203</v>
      </c>
      <c r="V39" s="1">
        <v>0.43252599239349365</v>
      </c>
      <c r="W39" s="1">
        <v>62.479892730712891</v>
      </c>
      <c r="X39" s="1">
        <v>299.44064331054688</v>
      </c>
      <c r="Y39" s="1">
        <v>749.44586181640625</v>
      </c>
      <c r="Z39" s="1">
        <v>9.4756250381469727</v>
      </c>
      <c r="AA39" s="1">
        <v>88.399467468261719</v>
      </c>
      <c r="AB39" s="1">
        <v>7.0814485549926758</v>
      </c>
      <c r="AC39" s="1">
        <v>5.7942848652601242E-2</v>
      </c>
      <c r="AD39" s="1">
        <v>5.3780864924192429E-2</v>
      </c>
      <c r="AE39" s="1">
        <v>4.2090192437171936E-3</v>
      </c>
      <c r="AF39" s="1">
        <v>2.9221156612038612E-2</v>
      </c>
      <c r="AG39" s="1">
        <v>2.3600855842232704E-2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1.1008847180534809</v>
      </c>
      <c r="AP39">
        <f>(U39-T39)/(1000-U39)*AO39</f>
        <v>3.0092268734216238E-2</v>
      </c>
      <c r="AQ39">
        <f>(P39+273.15)</f>
        <v>300.04197349548338</v>
      </c>
      <c r="AR39">
        <f>(O39+273.15)</f>
        <v>301.12841644287107</v>
      </c>
      <c r="AS39">
        <f>(Y39*AK39+Z39*AL39)*AM39</f>
        <v>119.91133521039774</v>
      </c>
      <c r="AT39">
        <f>((AS39+0.00000010773*(AR39^4-AQ39^4))-AP39*44100)/(L39*0.92*2*29.3+0.00000043092*AQ39^3)</f>
        <v>-9.4035237041625841</v>
      </c>
      <c r="AU39">
        <f>0.61365*EXP(17.502*J39/(240.97+J39))</f>
        <v>3.5565139138515378</v>
      </c>
      <c r="AV39">
        <f>AU39*1000/AA39</f>
        <v>40.232300212989877</v>
      </c>
      <c r="AW39">
        <f>(AV39-U39)</f>
        <v>13.444469860206674</v>
      </c>
      <c r="AX39">
        <f>IF(D39,P39,(O39+P39)/2)</f>
        <v>27.435194969177246</v>
      </c>
      <c r="AY39">
        <f>0.61365*EXP(17.502*AX39/(240.97+AX39))</f>
        <v>3.6716703125802361</v>
      </c>
      <c r="AZ39">
        <f>IF(AW39&lt;&gt;0,(1000-(AV39+U39)/2)/AW39*AP39,0)</f>
        <v>2.1632593286928903</v>
      </c>
      <c r="BA39">
        <f>U39*AA39/1000</f>
        <v>2.3680299378161727</v>
      </c>
      <c r="BB39">
        <f>(AY39-BA39)</f>
        <v>1.3036403747640635</v>
      </c>
      <c r="BC39">
        <f>1/(1.6/F39+1.37/N39)</f>
        <v>1.4579581650299713</v>
      </c>
      <c r="BD39">
        <f>G39*AA39*0.001</f>
        <v>33.496295902388887</v>
      </c>
      <c r="BE39">
        <f>G39/S39</f>
        <v>0.97666803463572571</v>
      </c>
      <c r="BF39">
        <f>(1-AP39*AA39/AU39/F39)*100</f>
        <v>82.898608301279538</v>
      </c>
      <c r="BG39">
        <f>(S39-E39/(N39/1.35))</f>
        <v>387.44859431496485</v>
      </c>
      <c r="BH39">
        <f>E39*BF39/100/BG39</f>
        <v>3.5493790112625131E-3</v>
      </c>
    </row>
    <row r="40" spans="1:60" x14ac:dyDescent="0.25">
      <c r="A40" s="1" t="s">
        <v>1</v>
      </c>
      <c r="B40" s="1" t="s">
        <v>10841</v>
      </c>
      <c r="K40" s="1">
        <f t="shared" si="0"/>
        <v>2.72</v>
      </c>
    </row>
    <row r="41" spans="1:60" x14ac:dyDescent="0.25">
      <c r="A41" s="1" t="s">
        <v>1</v>
      </c>
      <c r="B41" s="1" t="s">
        <v>10840</v>
      </c>
      <c r="K41" s="1">
        <f t="shared" si="0"/>
        <v>2.72</v>
      </c>
    </row>
    <row r="42" spans="1:60" x14ac:dyDescent="0.25">
      <c r="A42" s="1">
        <v>9</v>
      </c>
      <c r="B42" s="1" t="s">
        <v>10839</v>
      </c>
      <c r="C42" s="1">
        <v>2028.0000019669533</v>
      </c>
      <c r="D42" s="1">
        <v>0</v>
      </c>
      <c r="E42">
        <f>(R42-S42*(1000-T42)/(1000-U42))*AO42</f>
        <v>1.9205358634641736</v>
      </c>
      <c r="F42">
        <f>IF(AZ42&lt;&gt;0,1/(1/AZ42-1/N42),0)</f>
        <v>4.9394718343957544</v>
      </c>
      <c r="G42">
        <f>((BC42-AP42/2)*S42-E42)/(BC42+AP42/2)</f>
        <v>378.58779282300611</v>
      </c>
      <c r="H42">
        <f>AP42*1000</f>
        <v>30.876730418760069</v>
      </c>
      <c r="I42">
        <f>(AU42-BA42)</f>
        <v>1.1497969330456752</v>
      </c>
      <c r="J42">
        <f>(P42+AT42*D42)</f>
        <v>26.995075225830078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27.987871170043945</v>
      </c>
      <c r="P42" s="1">
        <v>26.995075225830078</v>
      </c>
      <c r="Q42" s="1">
        <v>28.138982772827148</v>
      </c>
      <c r="R42" s="1">
        <v>400.05209350585938</v>
      </c>
      <c r="S42" s="1">
        <v>387.4405517578125</v>
      </c>
      <c r="T42" s="1">
        <v>0.19310583174228668</v>
      </c>
      <c r="U42" s="1">
        <v>27.470653533935547</v>
      </c>
      <c r="V42" s="1">
        <v>0.45013970136642456</v>
      </c>
      <c r="W42" s="1">
        <v>64.035514831542969</v>
      </c>
      <c r="X42" s="1">
        <v>299.43157958984375</v>
      </c>
      <c r="Y42" s="1">
        <v>1000.1389770507813</v>
      </c>
      <c r="Z42" s="1">
        <v>9.7147655487060547</v>
      </c>
      <c r="AA42" s="1">
        <v>88.39715576171875</v>
      </c>
      <c r="AB42" s="1">
        <v>7.095123291015625</v>
      </c>
      <c r="AC42" s="1">
        <v>4.832790419459343E-2</v>
      </c>
      <c r="AD42" s="1">
        <v>3.8339510560035706E-2</v>
      </c>
      <c r="AE42" s="1">
        <v>4.8087672330439091E-3</v>
      </c>
      <c r="AF42" s="1">
        <v>3.4606706351041794E-2</v>
      </c>
      <c r="AG42" s="1">
        <v>2.4648956954479218E-2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1.1008513955508958</v>
      </c>
      <c r="AP42">
        <f>(U42-T42)/(1000-U42)*AO42</f>
        <v>3.087673041876007E-2</v>
      </c>
      <c r="AQ42">
        <f>(P42+273.15)</f>
        <v>300.14507522583006</v>
      </c>
      <c r="AR42">
        <f>(O42+273.15)</f>
        <v>301.13787117004392</v>
      </c>
      <c r="AS42">
        <f>(Y42*AK42+Z42*AL42)*AM42</f>
        <v>160.02223275134929</v>
      </c>
      <c r="AT42">
        <f>((AS42+0.00000010773*(AR42^4-AQ42^4))-AP42*44100)/(L42*0.92*2*29.3+0.00000043092*AQ42^3)</f>
        <v>-9.3677882792013598</v>
      </c>
      <c r="AU42">
        <f>0.61365*EXP(17.502*J42/(240.97+J42))</f>
        <v>3.5781245723611854</v>
      </c>
      <c r="AV42">
        <f>AU42*1000/AA42</f>
        <v>40.477824671263093</v>
      </c>
      <c r="AW42">
        <f>(AV42-U42)</f>
        <v>13.007171137327546</v>
      </c>
      <c r="AX42">
        <f>IF(D42,P42,(O42+P42)/2)</f>
        <v>27.491473197937012</v>
      </c>
      <c r="AY42">
        <f>0.61365*EXP(17.502*AX42/(240.97+AX42))</f>
        <v>3.6837845851130724</v>
      </c>
      <c r="AZ42">
        <f>IF(AW42&lt;&gt;0,(1000-(AV42+U42)/2)/AW42*AP42,0)</f>
        <v>2.2931747942646825</v>
      </c>
      <c r="BA42">
        <f>U42*AA42/1000</f>
        <v>2.4283276393155102</v>
      </c>
      <c r="BB42">
        <f>(AY42-BA42)</f>
        <v>1.2554569457975622</v>
      </c>
      <c r="BC42">
        <f>1/(1.6/F42+1.37/N42)</f>
        <v>1.5528222680718846</v>
      </c>
      <c r="BD42">
        <f>G42*AA42*0.001</f>
        <v>33.466084091660584</v>
      </c>
      <c r="BE42">
        <f>G42/S42</f>
        <v>0.97715066506424908</v>
      </c>
      <c r="BF42">
        <f>(1-AP42*AA42/AU42/F42)*100</f>
        <v>84.556930436389749</v>
      </c>
      <c r="BG42">
        <f>(S42-E42/(N42/1.35))</f>
        <v>386.83482451299125</v>
      </c>
      <c r="BH42">
        <f>E42*BF42/100/BG42</f>
        <v>4.198035107412572E-3</v>
      </c>
    </row>
    <row r="43" spans="1:60" x14ac:dyDescent="0.25">
      <c r="A43" s="1" t="s">
        <v>1</v>
      </c>
      <c r="B43" s="1" t="s">
        <v>10838</v>
      </c>
      <c r="K43" s="1">
        <f t="shared" si="0"/>
        <v>2.72</v>
      </c>
    </row>
    <row r="44" spans="1:60" x14ac:dyDescent="0.25">
      <c r="A44" s="1" t="s">
        <v>1</v>
      </c>
      <c r="B44" s="1" t="s">
        <v>10837</v>
      </c>
      <c r="K44" s="1">
        <f t="shared" si="0"/>
        <v>2.72</v>
      </c>
    </row>
    <row r="45" spans="1:60" x14ac:dyDescent="0.25">
      <c r="A45" s="1">
        <v>10</v>
      </c>
      <c r="B45" s="1" t="s">
        <v>10836</v>
      </c>
      <c r="C45" s="1">
        <v>2234.5000019557774</v>
      </c>
      <c r="D45" s="1">
        <v>0</v>
      </c>
      <c r="E45">
        <f>(R45-S45*(1000-T45)/(1000-U45))*AO45</f>
        <v>2.3719809554287679</v>
      </c>
      <c r="F45">
        <f>IF(AZ45&lt;&gt;0,1/(1/AZ45-1/N45),0)</f>
        <v>5.666446793589337</v>
      </c>
      <c r="G45">
        <f>((BC45-AP45/2)*S45-E45)/(BC45+AP45/2)</f>
        <v>377.82626503813083</v>
      </c>
      <c r="H45">
        <f>AP45*1000</f>
        <v>31.71309179105279</v>
      </c>
      <c r="I45">
        <f>(AU45-BA45)</f>
        <v>1.1099891147393839</v>
      </c>
      <c r="J45">
        <f>(P45+AT45*D45)</f>
        <v>27.111948013305664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28.0360107421875</v>
      </c>
      <c r="P45" s="1">
        <v>27.111948013305664</v>
      </c>
      <c r="Q45" s="1">
        <v>28.166532516479492</v>
      </c>
      <c r="R45" s="1">
        <v>399.84701538085938</v>
      </c>
      <c r="S45" s="1">
        <v>386.55697631835938</v>
      </c>
      <c r="T45" s="1">
        <v>0.20616649091243744</v>
      </c>
      <c r="U45" s="1">
        <v>28.200525283813477</v>
      </c>
      <c r="V45" s="1">
        <v>0.47922366857528687</v>
      </c>
      <c r="W45" s="1">
        <v>65.550704956054688</v>
      </c>
      <c r="X45" s="1">
        <v>299.442626953125</v>
      </c>
      <c r="Y45" s="1">
        <v>1250.85302734375</v>
      </c>
      <c r="Z45" s="1">
        <v>9.3763313293457031</v>
      </c>
      <c r="AA45" s="1">
        <v>88.394493103027344</v>
      </c>
      <c r="AB45" s="1">
        <v>7.0741972923278809</v>
      </c>
      <c r="AC45" s="1">
        <v>5.2761059254407883E-2</v>
      </c>
      <c r="AD45" s="1">
        <v>6.8899467587471008E-2</v>
      </c>
      <c r="AE45" s="1">
        <v>4.6498067677021027E-3</v>
      </c>
      <c r="AF45" s="1">
        <v>2.5616779923439026E-2</v>
      </c>
      <c r="AG45" s="1">
        <v>2.1334521472454071E-2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1.1008920108570768</v>
      </c>
      <c r="AP45">
        <f>(U45-T45)/(1000-U45)*AO45</f>
        <v>3.1713091791052792E-2</v>
      </c>
      <c r="AQ45">
        <f>(P45+273.15)</f>
        <v>300.26194801330564</v>
      </c>
      <c r="AR45">
        <f>(O45+273.15)</f>
        <v>301.18601074218748</v>
      </c>
      <c r="AS45">
        <f>(Y45*AK45+Z45*AL45)*AM45</f>
        <v>200.13647990160098</v>
      </c>
      <c r="AT45">
        <f>((AS45+0.00000010773*(AR45^4-AQ45^4))-AP45*44100)/(L45*0.92*2*29.3+0.00000043092*AQ45^3)</f>
        <v>-9.3476198192127491</v>
      </c>
      <c r="AU45">
        <f>0.61365*EXP(17.502*J45/(240.97+J45))</f>
        <v>3.6027602524411826</v>
      </c>
      <c r="AV45">
        <f>AU45*1000/AA45</f>
        <v>40.75774548808171</v>
      </c>
      <c r="AW45">
        <f>(AV45-U45)</f>
        <v>12.557220204268233</v>
      </c>
      <c r="AX45">
        <f>IF(D45,P45,(O45+P45)/2)</f>
        <v>27.573979377746582</v>
      </c>
      <c r="AY45">
        <f>0.61365*EXP(17.502*AX45/(240.97+AX45))</f>
        <v>3.7016076535114988</v>
      </c>
      <c r="AZ45">
        <f>IF(AW45&lt;&gt;0,(1000-(AV45+U45)/2)/AW45*AP45,0)</f>
        <v>2.4384100388137173</v>
      </c>
      <c r="BA45">
        <f>U45*AA45/1000</f>
        <v>2.4927711377017987</v>
      </c>
      <c r="BB45">
        <f>(AY45-BA45)</f>
        <v>1.2088365158097001</v>
      </c>
      <c r="BC45">
        <f>1/(1.6/F45+1.37/N45)</f>
        <v>1.659940231512252</v>
      </c>
      <c r="BD45">
        <f>G45*AA45*0.001</f>
        <v>33.397761179055642</v>
      </c>
      <c r="BE45">
        <f>G45/S45</f>
        <v>0.97741416708247908</v>
      </c>
      <c r="BF45">
        <f>(1-AP45*AA45/AU45/F45)*100</f>
        <v>86.268511537455879</v>
      </c>
      <c r="BG45">
        <f>(S45-E45/(N45/1.35))</f>
        <v>385.80886558726962</v>
      </c>
      <c r="BH45">
        <f>E45*BF45/100/BG45</f>
        <v>5.3038508098706659E-3</v>
      </c>
    </row>
    <row r="46" spans="1:60" x14ac:dyDescent="0.25">
      <c r="A46" s="1" t="s">
        <v>1</v>
      </c>
      <c r="B46" s="1" t="s">
        <v>10835</v>
      </c>
      <c r="K46" s="1">
        <f t="shared" si="0"/>
        <v>2.72</v>
      </c>
    </row>
    <row r="47" spans="1:60" x14ac:dyDescent="0.25">
      <c r="A47" s="1" t="s">
        <v>1</v>
      </c>
      <c r="B47" s="1" t="s">
        <v>10834</v>
      </c>
      <c r="K47" s="1">
        <f t="shared" si="0"/>
        <v>2.72</v>
      </c>
    </row>
    <row r="48" spans="1:60" x14ac:dyDescent="0.25">
      <c r="A48" s="1">
        <v>11</v>
      </c>
      <c r="B48" s="1" t="s">
        <v>10833</v>
      </c>
      <c r="C48" s="1">
        <v>2441.5000019557774</v>
      </c>
      <c r="D48" s="1">
        <v>0</v>
      </c>
      <c r="E48">
        <f>(R48-S48*(1000-T48)/(1000-U48))*AO48</f>
        <v>2.946023960481106</v>
      </c>
      <c r="F48">
        <f>IF(AZ48&lt;&gt;0,1/(1/AZ48-1/N48),0)</f>
        <v>6.9747701758017744</v>
      </c>
      <c r="G48">
        <f>((BC48-AP48/2)*S48-E48)/(BC48+AP48/2)</f>
        <v>377.40286093271078</v>
      </c>
      <c r="H48">
        <f>AP48*1000</f>
        <v>32.855523302710971</v>
      </c>
      <c r="I48">
        <f>(AU48-BA48)</f>
        <v>1.0563795470173494</v>
      </c>
      <c r="J48">
        <f>(P48+AT48*D48)</f>
        <v>27.274570465087891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28.095691680908203</v>
      </c>
      <c r="P48" s="1">
        <v>27.274570465087891</v>
      </c>
      <c r="Q48" s="1">
        <v>28.198230743408203</v>
      </c>
      <c r="R48" s="1">
        <v>400.1051025390625</v>
      </c>
      <c r="S48" s="1">
        <v>385.91165161132813</v>
      </c>
      <c r="T48" s="1">
        <v>0.2246069461107254</v>
      </c>
      <c r="U48" s="1">
        <v>29.197860717773438</v>
      </c>
      <c r="V48" s="1">
        <v>0.52027034759521484</v>
      </c>
      <c r="W48" s="1">
        <v>67.632728576660156</v>
      </c>
      <c r="X48" s="1">
        <v>299.44064331054688</v>
      </c>
      <c r="Y48" s="1">
        <v>1601.187744140625</v>
      </c>
      <c r="Z48" s="1">
        <v>9.1763477325439453</v>
      </c>
      <c r="AA48" s="1">
        <v>88.3936767578125</v>
      </c>
      <c r="AB48" s="1">
        <v>7.0469021797180176</v>
      </c>
      <c r="AC48" s="1">
        <v>4.641607403755188E-2</v>
      </c>
      <c r="AD48" s="1">
        <v>6.6115468740463257E-2</v>
      </c>
      <c r="AE48" s="1">
        <v>2.6480255182832479E-3</v>
      </c>
      <c r="AF48" s="1">
        <v>1.9507681950926781E-2</v>
      </c>
      <c r="AG48" s="1">
        <v>2.6934307068586349E-2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1.1008847180534809</v>
      </c>
      <c r="AP48">
        <f>(U48-T48)/(1000-U48)*AO48</f>
        <v>3.2855523302710972E-2</v>
      </c>
      <c r="AQ48">
        <f>(P48+273.15)</f>
        <v>300.42457046508787</v>
      </c>
      <c r="AR48">
        <f>(O48+273.15)</f>
        <v>301.24569168090818</v>
      </c>
      <c r="AS48">
        <f>(Y48*AK48+Z48*AL48)*AM48</f>
        <v>256.1900333362064</v>
      </c>
      <c r="AT48">
        <f>((AS48+0.00000010773*(AR48^4-AQ48^4))-AP48*44100)/(L48*0.92*2*29.3+0.00000043092*AQ48^3)</f>
        <v>-9.3109941020836331</v>
      </c>
      <c r="AU48">
        <f>0.61365*EXP(17.502*J48/(240.97+J48))</f>
        <v>3.637285809323846</v>
      </c>
      <c r="AV48">
        <f>AU48*1000/AA48</f>
        <v>41.148710436489132</v>
      </c>
      <c r="AW48">
        <f>(AV48-U48)</f>
        <v>11.950849718715695</v>
      </c>
      <c r="AX48">
        <f>IF(D48,P48,(O48+P48)/2)</f>
        <v>27.685131072998047</v>
      </c>
      <c r="AY48">
        <f>0.61365*EXP(17.502*AX48/(240.97+AX48))</f>
        <v>3.7257377069106892</v>
      </c>
      <c r="AZ48">
        <f>IF(AW48&lt;&gt;0,(1000-(AV48+U48)/2)/AW48*AP48,0)</f>
        <v>2.652521564985864</v>
      </c>
      <c r="BA48">
        <f>U48*AA48/1000</f>
        <v>2.5809062623064967</v>
      </c>
      <c r="BB48">
        <f>(AY48-BA48)</f>
        <v>1.1448314446041925</v>
      </c>
      <c r="BC48">
        <f>1/(1.6/F48+1.37/N48)</f>
        <v>1.819949910918657</v>
      </c>
      <c r="BD48">
        <f>G48*AA48*0.001</f>
        <v>33.360026496759701</v>
      </c>
      <c r="BE48">
        <f>G48/S48</f>
        <v>0.97795145432098274</v>
      </c>
      <c r="BF48">
        <f>(1-AP48*AA48/AU48/F48)*100</f>
        <v>88.552194092027278</v>
      </c>
      <c r="BG48">
        <f>(S48-E48/(N48/1.35))</f>
        <v>384.98249063563003</v>
      </c>
      <c r="BH48">
        <f>E48*BF48/100/BG48</f>
        <v>6.7763311811288316E-3</v>
      </c>
    </row>
    <row r="49" spans="1:60" x14ac:dyDescent="0.25">
      <c r="A49" s="1" t="s">
        <v>1</v>
      </c>
      <c r="B49" s="1" t="s">
        <v>10832</v>
      </c>
      <c r="K49" s="1">
        <f t="shared" si="0"/>
        <v>2.72</v>
      </c>
    </row>
    <row r="50" spans="1:60" x14ac:dyDescent="0.25">
      <c r="A50" s="1" t="s">
        <v>1</v>
      </c>
      <c r="B50" s="1" t="s">
        <v>10831</v>
      </c>
      <c r="K50" s="1">
        <f t="shared" si="0"/>
        <v>2.72</v>
      </c>
    </row>
    <row r="51" spans="1:60" x14ac:dyDescent="0.25">
      <c r="A51" s="1">
        <v>12</v>
      </c>
      <c r="B51" s="1" t="s">
        <v>10830</v>
      </c>
      <c r="C51" s="1">
        <v>2647.5000019557774</v>
      </c>
      <c r="D51" s="1">
        <v>0</v>
      </c>
      <c r="E51">
        <f>(R51-S51*(1000-T51)/(1000-U51))*AO51</f>
        <v>3.2439345817795155</v>
      </c>
      <c r="F51">
        <f>IF(AZ51&lt;&gt;0,1/(1/AZ51-1/N51),0)</f>
        <v>9.4882015819206664</v>
      </c>
      <c r="G51">
        <f>((BC51-AP51/2)*S51-E51)/(BC51+AP51/2)</f>
        <v>377.21874743325526</v>
      </c>
      <c r="H51">
        <f>AP51*1000</f>
        <v>34.234579667545248</v>
      </c>
      <c r="I51">
        <f>(AU51-BA51)</f>
        <v>0.98896867043772341</v>
      </c>
      <c r="J51">
        <f>(P51+AT51*D51)</f>
        <v>27.456356048583984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28.186044692993164</v>
      </c>
      <c r="P51" s="1">
        <v>27.456356048583984</v>
      </c>
      <c r="Q51" s="1">
        <v>28.257728576660156</v>
      </c>
      <c r="R51" s="1">
        <v>400.10540771484375</v>
      </c>
      <c r="S51" s="1">
        <v>385.18167114257813</v>
      </c>
      <c r="T51" s="1">
        <v>0.25169739127159119</v>
      </c>
      <c r="U51" s="1">
        <v>30.401508331298828</v>
      </c>
      <c r="V51" s="1">
        <v>0.57995146512985229</v>
      </c>
      <c r="W51" s="1">
        <v>70.04998779296875</v>
      </c>
      <c r="X51" s="1">
        <v>299.461669921875</v>
      </c>
      <c r="Y51" s="1">
        <v>1999.8297119140625</v>
      </c>
      <c r="Z51" s="1">
        <v>8.7657756805419922</v>
      </c>
      <c r="AA51" s="1">
        <v>88.392082214355469</v>
      </c>
      <c r="AB51" s="1">
        <v>7.138953685760498</v>
      </c>
      <c r="AC51" s="1">
        <v>3.9839059114456177E-2</v>
      </c>
      <c r="AD51" s="1">
        <v>3.792794793844223E-2</v>
      </c>
      <c r="AE51" s="1">
        <v>3.7115258164703846E-3</v>
      </c>
      <c r="AF51" s="1">
        <v>4.6094141900539398E-2</v>
      </c>
      <c r="AG51" s="1">
        <v>2.4365656077861786E-2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1.100962021771599</v>
      </c>
      <c r="AP51">
        <f>(U51-T51)/(1000-U51)*AO51</f>
        <v>3.4234579667545249E-2</v>
      </c>
      <c r="AQ51">
        <f>(P51+273.15)</f>
        <v>300.60635604858396</v>
      </c>
      <c r="AR51">
        <f>(O51+273.15)</f>
        <v>301.33604469299314</v>
      </c>
      <c r="AS51">
        <f>(Y51*AK51+Z51*AL51)*AM51</f>
        <v>319.97274675430162</v>
      </c>
      <c r="AT51">
        <f>((AS51+0.00000010773*(AR51^4-AQ51^4))-AP51*44100)/(L51*0.92*2*29.3+0.00000043092*AQ51^3)</f>
        <v>-9.2944475810500826</v>
      </c>
      <c r="AU51">
        <f>0.61365*EXP(17.502*J51/(240.97+J51))</f>
        <v>3.6762212942983021</v>
      </c>
      <c r="AV51">
        <f>AU51*1000/AA51</f>
        <v>41.589938852026037</v>
      </c>
      <c r="AW51">
        <f>(AV51-U51)</f>
        <v>11.188430520727209</v>
      </c>
      <c r="AX51">
        <f>IF(D51,P51,(O51+P51)/2)</f>
        <v>27.821200370788574</v>
      </c>
      <c r="AY51">
        <f>0.61365*EXP(17.502*AX51/(240.97+AX51))</f>
        <v>3.7554639272842993</v>
      </c>
      <c r="AZ51">
        <f>IF(AW51&lt;&gt;0,(1000-(AV51+U51)/2)/AW51*AP51,0)</f>
        <v>2.9496792369060993</v>
      </c>
      <c r="BA51">
        <f>U51*AA51/1000</f>
        <v>2.6872526238605787</v>
      </c>
      <c r="BB51">
        <f>(AY51-BA51)</f>
        <v>1.0682113034237206</v>
      </c>
      <c r="BC51">
        <f>1/(1.6/F51+1.37/N51)</f>
        <v>2.0462538774363614</v>
      </c>
      <c r="BD51">
        <f>G51*AA51*0.001</f>
        <v>33.343150535916486</v>
      </c>
      <c r="BE51">
        <f>G51/S51</f>
        <v>0.97932683638423879</v>
      </c>
      <c r="BF51">
        <f>(1-AP51*AA51/AU51/F51)*100</f>
        <v>91.324533938010632</v>
      </c>
      <c r="BG51">
        <f>(S51-E51/(N51/1.35))</f>
        <v>384.1585506718896</v>
      </c>
      <c r="BH51">
        <f>E51*BF51/100/BG51</f>
        <v>7.7116808486566253E-3</v>
      </c>
    </row>
    <row r="52" spans="1:60" x14ac:dyDescent="0.25">
      <c r="A52" s="1" t="s">
        <v>1</v>
      </c>
      <c r="B52" s="1" t="s">
        <v>10829</v>
      </c>
      <c r="K52" s="2">
        <v>6.9050000000000002</v>
      </c>
    </row>
    <row r="53" spans="1:60" x14ac:dyDescent="0.25">
      <c r="A53" s="1" t="s">
        <v>1</v>
      </c>
      <c r="B53" s="1" t="s">
        <v>10828</v>
      </c>
      <c r="K53" s="2">
        <v>6.9050000000000002</v>
      </c>
    </row>
    <row r="54" spans="1:60" x14ac:dyDescent="0.25">
      <c r="A54" s="1" t="s">
        <v>1</v>
      </c>
      <c r="B54" s="1" t="s">
        <v>10827</v>
      </c>
      <c r="K54" s="2">
        <v>6.9050000000000002</v>
      </c>
    </row>
    <row r="55" spans="1:60" x14ac:dyDescent="0.25">
      <c r="A55" s="1" t="s">
        <v>1</v>
      </c>
      <c r="B55" s="1" t="s">
        <v>10826</v>
      </c>
      <c r="K55" s="2">
        <v>6.9050000000000002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61D6-2BA7-48B6-AD7F-47F0CCF0F80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10914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10913</v>
      </c>
    </row>
    <row r="12" spans="1:56" x14ac:dyDescent="0.25">
      <c r="A12" s="1" t="s">
        <v>1</v>
      </c>
      <c r="B12" s="1" t="s">
        <v>10912</v>
      </c>
    </row>
    <row r="13" spans="1:56" x14ac:dyDescent="0.25">
      <c r="A13" s="1" t="s">
        <v>1</v>
      </c>
      <c r="B13" s="1" t="s">
        <v>10911</v>
      </c>
    </row>
    <row r="14" spans="1:56" x14ac:dyDescent="0.25">
      <c r="A14" s="1" t="s">
        <v>1</v>
      </c>
      <c r="B14" s="1" t="s">
        <v>10910</v>
      </c>
    </row>
    <row r="15" spans="1:56" x14ac:dyDescent="0.25">
      <c r="A15" s="1" t="s">
        <v>1</v>
      </c>
      <c r="B15" s="1" t="s">
        <v>10909</v>
      </c>
    </row>
    <row r="16" spans="1:56" x14ac:dyDescent="0.25">
      <c r="A16" s="1" t="s">
        <v>1</v>
      </c>
      <c r="B16" s="1" t="s">
        <v>10908</v>
      </c>
    </row>
    <row r="17" spans="1:56" x14ac:dyDescent="0.25">
      <c r="A17" s="1" t="s">
        <v>1</v>
      </c>
      <c r="B17" s="1" t="s">
        <v>10907</v>
      </c>
    </row>
    <row r="18" spans="1:56" x14ac:dyDescent="0.25">
      <c r="A18" s="1">
        <v>1</v>
      </c>
      <c r="B18" s="1" t="s">
        <v>10906</v>
      </c>
      <c r="C18" s="1">
        <v>350.00000344216824</v>
      </c>
      <c r="D18" s="1">
        <v>0</v>
      </c>
      <c r="E18">
        <f>(R18-S18*(1000-T18)/(1000-U18))*AK18</f>
        <v>-3.9438013668959915</v>
      </c>
      <c r="F18">
        <f>IF(AV18&lt;&gt;0,1/(1/AV18-1/N18),0)</f>
        <v>2.7719900242848241</v>
      </c>
      <c r="G18">
        <f>((AY18-AL18/2)*S18-E18)/(AY18+AL18/2)</f>
        <v>386.54198174712502</v>
      </c>
      <c r="H18">
        <f>AL18*1000</f>
        <v>29.065153158532059</v>
      </c>
      <c r="I18">
        <f>(AQ18-AW18)</f>
        <v>1.4752087479191243</v>
      </c>
      <c r="J18">
        <f>(P18+AP18*D18)</f>
        <v>27.883167266845703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28.577157974243164</v>
      </c>
      <c r="P18" s="1">
        <v>27.883167266845703</v>
      </c>
      <c r="Q18" s="1">
        <v>28.658483505249023</v>
      </c>
      <c r="R18" s="1">
        <v>399.95571899414063</v>
      </c>
      <c r="S18" s="1">
        <v>393.17050170898438</v>
      </c>
      <c r="T18" s="1">
        <v>0.27313411235809326</v>
      </c>
      <c r="U18" s="1">
        <v>25.941694259643555</v>
      </c>
      <c r="V18" s="1">
        <v>0.6154179573059082</v>
      </c>
      <c r="W18" s="1">
        <v>58.451080322265625</v>
      </c>
      <c r="X18" s="1">
        <v>300.0025634765625</v>
      </c>
      <c r="Y18" s="1">
        <v>5.3436599671840668E-2</v>
      </c>
      <c r="Z18" s="1">
        <v>7.8752584457397461</v>
      </c>
      <c r="AA18" s="1">
        <v>88.423721313476563</v>
      </c>
      <c r="AB18" s="1">
        <v>6.4984617233276367</v>
      </c>
      <c r="AC18" s="1">
        <v>4.088553786277771E-2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1.1029506010167738</v>
      </c>
      <c r="AL18">
        <f>(U18-T18)/(1000-U18)*AK18</f>
        <v>2.9065153158532059E-2</v>
      </c>
      <c r="AM18">
        <f>(P18+273.15)</f>
        <v>301.03316726684568</v>
      </c>
      <c r="AN18">
        <f>(O18+273.15)</f>
        <v>301.72715797424314</v>
      </c>
      <c r="AO18">
        <f>(Y18*AG18+Z18*AH18)*AI18</f>
        <v>8.5498557563903343E-3</v>
      </c>
      <c r="AP18">
        <f>((AO18+0.00000010773*(AN18^4-AM18^4))-AL18*44100)/(L18*51.4+0.00000043092*AM18^3)</f>
        <v>-10.459707797050157</v>
      </c>
      <c r="AQ18">
        <f>0.61365*EXP(17.502*J18/(240.97+J18))</f>
        <v>3.7690698915332606</v>
      </c>
      <c r="AR18">
        <f>AQ18*1000/AA18</f>
        <v>42.625099187708813</v>
      </c>
      <c r="AS18">
        <f>(AR18-U18)</f>
        <v>16.683404928065258</v>
      </c>
      <c r="AT18">
        <f>IF(D18,P18,(O18+P18)/2)</f>
        <v>28.230162620544434</v>
      </c>
      <c r="AU18">
        <f>0.61365*EXP(17.502*AT18/(240.97+AT18))</f>
        <v>3.8460566750639518</v>
      </c>
      <c r="AV18">
        <f>IF(AS18&lt;&gt;0,(1000-(AR18+U18)/2)/AS18*AL18,0)</f>
        <v>1.6824323993207042</v>
      </c>
      <c r="AW18">
        <f>U18*AA18/1000</f>
        <v>2.2938611436141363</v>
      </c>
      <c r="AX18">
        <f>(AU18-AW18)</f>
        <v>1.5521955314498155</v>
      </c>
      <c r="AY18">
        <f>1/(1.6/F18+1.37/N18)</f>
        <v>1.1144916287869944</v>
      </c>
      <c r="AZ18">
        <f>G18*AA18*0.001</f>
        <v>34.179480469966727</v>
      </c>
      <c r="BA18">
        <f>G18/S18</f>
        <v>0.98314085127687012</v>
      </c>
      <c r="BB18">
        <f>(1-AL18*AA18/AQ18/F18)*100</f>
        <v>75.401107748894574</v>
      </c>
      <c r="BC18">
        <f>(S18-E18/(N18/1.35))</f>
        <v>394.41435660466084</v>
      </c>
      <c r="BD18">
        <f>E18*BB18/100/BC18</f>
        <v>-7.539456584832854E-3</v>
      </c>
    </row>
    <row r="19" spans="1:56" x14ac:dyDescent="0.25">
      <c r="A19" s="1" t="s">
        <v>1</v>
      </c>
      <c r="B19" s="1" t="s">
        <v>10905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10904</v>
      </c>
      <c r="K20" s="1">
        <f t="shared" si="0"/>
        <v>2.72</v>
      </c>
    </row>
    <row r="21" spans="1:56" x14ac:dyDescent="0.25">
      <c r="A21" s="1">
        <v>2</v>
      </c>
      <c r="B21" s="1" t="s">
        <v>10903</v>
      </c>
      <c r="C21" s="1">
        <v>553.00000344216824</v>
      </c>
      <c r="D21" s="1">
        <v>0</v>
      </c>
      <c r="E21">
        <f>(R21-S21*(1000-T21)/(1000-U21))*AK21</f>
        <v>-3.0650136723614843</v>
      </c>
      <c r="F21">
        <f>IF(AV21&lt;&gt;0,1/(1/AV21-1/N21),0)</f>
        <v>2.6484272647458984</v>
      </c>
      <c r="G21">
        <f>((AY21-AL21/2)*S21-E21)/(AY21+AL21/2)</f>
        <v>385.38071609120902</v>
      </c>
      <c r="H21">
        <f>AL21*1000</f>
        <v>28.363912269486402</v>
      </c>
      <c r="I21">
        <f>(AQ21-AW21)</f>
        <v>1.4811833747885133</v>
      </c>
      <c r="J21">
        <f>(P21+AP21*D21)</f>
        <v>27.669168472290039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28.522855758666992</v>
      </c>
      <c r="P21" s="1">
        <v>27.669168472290039</v>
      </c>
      <c r="Q21" s="1">
        <v>28.642002105712891</v>
      </c>
      <c r="R21" s="1">
        <v>400.06927490234375</v>
      </c>
      <c r="S21" s="1">
        <v>392.74691772460938</v>
      </c>
      <c r="T21" s="1">
        <v>0.27696922421455383</v>
      </c>
      <c r="U21" s="1">
        <v>25.345821380615234</v>
      </c>
      <c r="V21" s="1">
        <v>0.62600421905517578</v>
      </c>
      <c r="W21" s="1">
        <v>57.286476135253906</v>
      </c>
      <c r="X21" s="1">
        <v>299.95156860351563</v>
      </c>
      <c r="Y21" s="1">
        <v>25.42506217956543</v>
      </c>
      <c r="Z21" s="1">
        <v>8.1670589447021484</v>
      </c>
      <c r="AA21" s="1">
        <v>88.420120239257813</v>
      </c>
      <c r="AB21" s="1">
        <v>6.4188566207885742</v>
      </c>
      <c r="AC21" s="1">
        <v>5.3331941366195679E-2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1.1027631198658661</v>
      </c>
      <c r="AL21">
        <f>(U21-T21)/(1000-U21)*AK21</f>
        <v>2.8363912269486403E-2</v>
      </c>
      <c r="AM21">
        <f>(P21+273.15)</f>
        <v>300.81916847229002</v>
      </c>
      <c r="AN21">
        <f>(O21+273.15)</f>
        <v>301.67285575866697</v>
      </c>
      <c r="AO21">
        <f>(Y21*AG21+Z21*AH21)*AI21</f>
        <v>4.0680098578033608</v>
      </c>
      <c r="AP21">
        <f>((AO21+0.00000010773*(AN21^4-AM21^4))-AL21*44100)/(L21*51.4+0.00000043092*AM21^3)</f>
        <v>-10.159117083751749</v>
      </c>
      <c r="AQ21">
        <f>0.61365*EXP(17.502*J21/(240.97+J21))</f>
        <v>3.7222639488252636</v>
      </c>
      <c r="AR21">
        <f>AQ21*1000/AA21</f>
        <v>42.097476668806976</v>
      </c>
      <c r="AS21">
        <f>(AR21-U21)</f>
        <v>16.751655288191742</v>
      </c>
      <c r="AT21">
        <f>IF(D21,P21,(O21+P21)/2)</f>
        <v>28.096012115478516</v>
      </c>
      <c r="AU21">
        <f>0.61365*EXP(17.502*AT21/(240.97+AT21))</f>
        <v>3.8161319997142109</v>
      </c>
      <c r="AV21">
        <f>IF(AS21&lt;&gt;0,(1000-(AR21+U21)/2)/AS21*AL21,0)</f>
        <v>1.636103053904566</v>
      </c>
      <c r="AW21">
        <f>U21*AA21/1000</f>
        <v>2.2410805740367503</v>
      </c>
      <c r="AX21">
        <f>(AU21-AW21)</f>
        <v>1.5750514256774606</v>
      </c>
      <c r="AY21">
        <f>1/(1.6/F21+1.37/N21)</f>
        <v>1.0820173943523634</v>
      </c>
      <c r="AZ21">
        <f>G21*AA21*0.001</f>
        <v>34.075409254675982</v>
      </c>
      <c r="BA21">
        <f>G21/S21</f>
        <v>0.98124440625511045</v>
      </c>
      <c r="BB21">
        <f>(1-AL21*AA21/AQ21/F21)*100</f>
        <v>74.559712301712395</v>
      </c>
      <c r="BC21">
        <f>(S21-E21/(N21/1.35))</f>
        <v>393.7136074503353</v>
      </c>
      <c r="BD21">
        <f>E21*BB21/100/BC21</f>
        <v>-5.8043850475987058E-3</v>
      </c>
    </row>
    <row r="22" spans="1:56" x14ac:dyDescent="0.25">
      <c r="A22" s="1" t="s">
        <v>1</v>
      </c>
      <c r="B22" s="1" t="s">
        <v>10902</v>
      </c>
      <c r="K22" s="1">
        <f t="shared" si="0"/>
        <v>2.72</v>
      </c>
    </row>
    <row r="23" spans="1:56" x14ac:dyDescent="0.25">
      <c r="A23" s="1" t="s">
        <v>1</v>
      </c>
      <c r="B23" s="1" t="s">
        <v>10901</v>
      </c>
      <c r="K23" s="1">
        <f t="shared" si="0"/>
        <v>2.72</v>
      </c>
    </row>
    <row r="24" spans="1:56" x14ac:dyDescent="0.25">
      <c r="A24" s="1">
        <v>3</v>
      </c>
      <c r="B24" s="1" t="s">
        <v>10900</v>
      </c>
      <c r="C24" s="1">
        <v>756.00000344216824</v>
      </c>
      <c r="D24" s="1">
        <v>0</v>
      </c>
      <c r="E24">
        <f>(R24-S24*(1000-T24)/(1000-U24))*AK24</f>
        <v>-2.0677727560056134</v>
      </c>
      <c r="F24">
        <f>IF(AV24&lt;&gt;0,1/(1/AV24-1/N24),0)</f>
        <v>2.5347675214309922</v>
      </c>
      <c r="G24">
        <f>((AY24-AL24/2)*S24-E24)/(AY24+AL24/2)</f>
        <v>383.64424711760756</v>
      </c>
      <c r="H24">
        <f>AL24*1000</f>
        <v>27.819103424277259</v>
      </c>
      <c r="I24">
        <f>(AQ24-AW24)</f>
        <v>1.4935639001105532</v>
      </c>
      <c r="J24">
        <f>(P24+AP24*D24)</f>
        <v>27.534902572631836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28.419580459594727</v>
      </c>
      <c r="P24" s="1">
        <v>27.534902572631836</v>
      </c>
      <c r="Q24" s="1">
        <v>28.556343078613281</v>
      </c>
      <c r="R24" s="1">
        <v>399.9517822265625</v>
      </c>
      <c r="S24" s="1">
        <v>391.93972778320313</v>
      </c>
      <c r="T24" s="1">
        <v>0.27856916189193726</v>
      </c>
      <c r="U24" s="1">
        <v>24.877058029174805</v>
      </c>
      <c r="V24" s="1">
        <v>0.63339781761169434</v>
      </c>
      <c r="W24" s="1">
        <v>56.564319610595703</v>
      </c>
      <c r="X24" s="1">
        <v>299.95974731445313</v>
      </c>
      <c r="Y24" s="1">
        <v>50.898521423339844</v>
      </c>
      <c r="Z24" s="1">
        <v>7.9615378379821777</v>
      </c>
      <c r="AA24" s="1">
        <v>88.418533325195313</v>
      </c>
      <c r="AB24" s="1">
        <v>6.3755230903625488</v>
      </c>
      <c r="AC24" s="1">
        <v>5.7417102158069611E-2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1.1027931886560776</v>
      </c>
      <c r="AL24">
        <f>(U24-T24)/(1000-U24)*AK24</f>
        <v>2.781910342427726E-2</v>
      </c>
      <c r="AM24">
        <f>(P24+273.15)</f>
        <v>300.68490257263181</v>
      </c>
      <c r="AN24">
        <f>(O24+273.15)</f>
        <v>301.5695804595947</v>
      </c>
      <c r="AO24">
        <f>(Y24*AG24+Z24*AH24)*AI24</f>
        <v>8.1437632457070777</v>
      </c>
      <c r="AP24">
        <f>((AO24+0.00000010773*(AN24^4-AM24^4))-AL24*44100)/(L24*51.4+0.00000043092*AM24^3)</f>
        <v>-9.9266559618661425</v>
      </c>
      <c r="AQ24">
        <f>0.61365*EXP(17.502*J24/(240.97+J24))</f>
        <v>3.6931568844959632</v>
      </c>
      <c r="AR24">
        <f>AQ24*1000/AA24</f>
        <v>41.769035807378401</v>
      </c>
      <c r="AS24">
        <f>(AR24-U24)</f>
        <v>16.891977778203596</v>
      </c>
      <c r="AT24">
        <f>IF(D24,P24,(O24+P24)/2)</f>
        <v>27.977241516113281</v>
      </c>
      <c r="AU24">
        <f>0.61365*EXP(17.502*AT24/(240.97+AT24))</f>
        <v>3.7898078213871229</v>
      </c>
      <c r="AV24">
        <f>IF(AS24&lt;&gt;0,(1000-(AR24+U24)/2)/AS24*AL24,0)</f>
        <v>1.5920034047372253</v>
      </c>
      <c r="AW24">
        <f>U24*AA24/1000</f>
        <v>2.1995929843854101</v>
      </c>
      <c r="AX24">
        <f>(AU24-AW24)</f>
        <v>1.5902148370017128</v>
      </c>
      <c r="AY24">
        <f>1/(1.6/F24+1.37/N24)</f>
        <v>1.0512052286673808</v>
      </c>
      <c r="AZ24">
        <f>G24*AA24*0.001</f>
        <v>33.921261648787649</v>
      </c>
      <c r="BA24">
        <f>G24/S24</f>
        <v>0.97883480525815925</v>
      </c>
      <c r="BB24">
        <f>(1-AL24*AA24/AQ24/F24)*100</f>
        <v>73.724526854478526</v>
      </c>
      <c r="BC24">
        <f>(S24-E24/(N24/1.35))</f>
        <v>392.59189279518705</v>
      </c>
      <c r="BD24">
        <f>E24*BB24/100/BC24</f>
        <v>-3.8830544103625928E-3</v>
      </c>
    </row>
    <row r="25" spans="1:56" x14ac:dyDescent="0.25">
      <c r="A25" s="1" t="s">
        <v>1</v>
      </c>
      <c r="B25" s="1" t="s">
        <v>10899</v>
      </c>
      <c r="K25" s="1">
        <f t="shared" si="0"/>
        <v>2.72</v>
      </c>
    </row>
    <row r="26" spans="1:56" x14ac:dyDescent="0.25">
      <c r="A26" s="1" t="s">
        <v>1</v>
      </c>
      <c r="B26" s="1" t="s">
        <v>10898</v>
      </c>
      <c r="K26" s="1">
        <f t="shared" si="0"/>
        <v>2.72</v>
      </c>
    </row>
    <row r="27" spans="1:56" x14ac:dyDescent="0.25">
      <c r="A27" s="1">
        <v>4</v>
      </c>
      <c r="B27" s="1" t="s">
        <v>10897</v>
      </c>
      <c r="C27" s="1">
        <v>959.00000344216824</v>
      </c>
      <c r="D27" s="1">
        <v>0</v>
      </c>
      <c r="E27">
        <f>(R27-S27*(1000-T27)/(1000-U27))*AK27</f>
        <v>-1.3072608007760294</v>
      </c>
      <c r="F27">
        <f>IF(AV27&lt;&gt;0,1/(1/AV27-1/N27),0)</f>
        <v>2.528840540063916</v>
      </c>
      <c r="G27">
        <f>((AY27-AL27/2)*S27-E27)/(AY27+AL27/2)</f>
        <v>382.45266771790989</v>
      </c>
      <c r="H27">
        <f>AL27*1000</f>
        <v>27.624916843850229</v>
      </c>
      <c r="I27">
        <f>(AQ27-AW27)</f>
        <v>1.4856193660181201</v>
      </c>
      <c r="J27">
        <f>(P27+AP27*D27)</f>
        <v>27.429033279418945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28.361091613769531</v>
      </c>
      <c r="P27" s="1">
        <v>27.429033279418945</v>
      </c>
      <c r="Q27" s="1">
        <v>28.506402969360352</v>
      </c>
      <c r="R27" s="1">
        <v>400.01016235351563</v>
      </c>
      <c r="S27" s="1">
        <v>391.3909912109375</v>
      </c>
      <c r="T27" s="1">
        <v>0.27769431471824646</v>
      </c>
      <c r="U27" s="1">
        <v>24.70939826965332</v>
      </c>
      <c r="V27" s="1">
        <v>0.63354676961898804</v>
      </c>
      <c r="W27" s="1">
        <v>56.37335205078125</v>
      </c>
      <c r="X27" s="1">
        <v>299.95089721679688</v>
      </c>
      <c r="Y27" s="1">
        <v>99.724609375</v>
      </c>
      <c r="Z27" s="1">
        <v>7.9332737922668457</v>
      </c>
      <c r="AA27" s="1">
        <v>88.416831970214844</v>
      </c>
      <c r="AB27" s="1">
        <v>6.3271374702453613</v>
      </c>
      <c r="AC27" s="1">
        <v>5.8548256754875183E-2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1.1027606515323412</v>
      </c>
      <c r="AL27">
        <f>(U27-T27)/(1000-U27)*AK27</f>
        <v>2.7624916843850229E-2</v>
      </c>
      <c r="AM27">
        <f>(P27+273.15)</f>
        <v>300.57903327941892</v>
      </c>
      <c r="AN27">
        <f>(O27+273.15)</f>
        <v>301.51109161376951</v>
      </c>
      <c r="AO27">
        <f>(Y27*AG27+Z27*AH27)*AI27</f>
        <v>15.955937143357005</v>
      </c>
      <c r="AP27">
        <f>((AO27+0.00000010773*(AN27^4-AM27^4))-AL27*44100)/(L27*51.4+0.00000043092*AM27^3)</f>
        <v>-9.7886071877886245</v>
      </c>
      <c r="AQ27">
        <f>0.61365*EXP(17.502*J27/(240.97+J27))</f>
        <v>3.670346080911175</v>
      </c>
      <c r="AR27">
        <f>AQ27*1000/AA27</f>
        <v>41.511847904114134</v>
      </c>
      <c r="AS27">
        <f>(AR27-U27)</f>
        <v>16.802449634460814</v>
      </c>
      <c r="AT27">
        <f>IF(D27,P27,(O27+P27)/2)</f>
        <v>27.895062446594238</v>
      </c>
      <c r="AU27">
        <f>0.61365*EXP(17.502*AT27/(240.97+AT27))</f>
        <v>3.7716866102544935</v>
      </c>
      <c r="AV27">
        <f>IF(AS27&lt;&gt;0,(1000-(AR27+U27)/2)/AS27*AL27,0)</f>
        <v>1.5896633654920116</v>
      </c>
      <c r="AW27">
        <f>U27*AA27/1000</f>
        <v>2.1847267148930549</v>
      </c>
      <c r="AX27">
        <f>(AU27-AW27)</f>
        <v>1.5869598953614386</v>
      </c>
      <c r="AY27">
        <f>1/(1.6/F27+1.37/N27)</f>
        <v>1.0495729507403759</v>
      </c>
      <c r="AZ27">
        <f>G27*AA27*0.001</f>
        <v>33.815253258174856</v>
      </c>
      <c r="BA27">
        <f>G27/S27</f>
        <v>0.97716267442596716</v>
      </c>
      <c r="BB27">
        <f>(1-AL27*AA27/AQ27/F27)*100</f>
        <v>73.684751965586585</v>
      </c>
      <c r="BC27">
        <f>(S27-E27/(N27/1.35))</f>
        <v>391.80329461967915</v>
      </c>
      <c r="BD27">
        <f>E27*BB27/100/BC27</f>
        <v>-2.4585088788755091E-3</v>
      </c>
    </row>
    <row r="28" spans="1:56" x14ac:dyDescent="0.25">
      <c r="A28" s="1" t="s">
        <v>1</v>
      </c>
      <c r="B28" s="1" t="s">
        <v>10896</v>
      </c>
      <c r="K28" s="1">
        <f t="shared" si="0"/>
        <v>2.72</v>
      </c>
    </row>
    <row r="29" spans="1:56" x14ac:dyDescent="0.25">
      <c r="A29" s="1" t="s">
        <v>1</v>
      </c>
      <c r="B29" s="1" t="s">
        <v>10895</v>
      </c>
      <c r="K29" s="1">
        <f t="shared" si="0"/>
        <v>2.72</v>
      </c>
    </row>
    <row r="30" spans="1:56" x14ac:dyDescent="0.25">
      <c r="A30" s="1">
        <v>5</v>
      </c>
      <c r="B30" s="1" t="s">
        <v>10894</v>
      </c>
      <c r="C30" s="1">
        <v>1161.0000034421682</v>
      </c>
      <c r="D30" s="1">
        <v>0</v>
      </c>
      <c r="E30">
        <f>(R30-S30*(1000-T30)/(1000-U30))*AK30</f>
        <v>-0.65701690049711592</v>
      </c>
      <c r="F30">
        <f>IF(AV30&lt;&gt;0,1/(1/AV30-1/N30),0)</f>
        <v>2.5014207056322868</v>
      </c>
      <c r="G30">
        <f>((AY30-AL30/2)*S30-E30)/(AY30+AL30/2)</f>
        <v>381.34231236456122</v>
      </c>
      <c r="H30">
        <f>AL30*1000</f>
        <v>27.552001975275047</v>
      </c>
      <c r="I30">
        <f>(AQ30-AW30)</f>
        <v>1.4918746619629499</v>
      </c>
      <c r="J30">
        <f>(P30+AP30*D30)</f>
        <v>27.432001113891602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28.346216201782227</v>
      </c>
      <c r="P30" s="1">
        <v>27.432001113891602</v>
      </c>
      <c r="Q30" s="1">
        <v>28.4931640625</v>
      </c>
      <c r="R30" s="1">
        <v>400.09341430664063</v>
      </c>
      <c r="S30" s="1">
        <v>390.92178344726563</v>
      </c>
      <c r="T30" s="1">
        <v>0.2772257924079895</v>
      </c>
      <c r="U30" s="1">
        <v>24.647090911865234</v>
      </c>
      <c r="V30" s="1">
        <v>0.63299357891082764</v>
      </c>
      <c r="W30" s="1">
        <v>56.277053833007813</v>
      </c>
      <c r="X30" s="1">
        <v>299.93746948242188</v>
      </c>
      <c r="Y30" s="1">
        <v>150.04010009765625</v>
      </c>
      <c r="Z30" s="1">
        <v>7.6687049865722656</v>
      </c>
      <c r="AA30" s="1">
        <v>88.412429809570313</v>
      </c>
      <c r="AB30" s="1">
        <v>6.301020622253418</v>
      </c>
      <c r="AC30" s="1">
        <v>5.7115837931632996E-2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1.1027112848618448</v>
      </c>
      <c r="AL30">
        <f>(U30-T30)/(1000-U30)*AK30</f>
        <v>2.7552001975275048E-2</v>
      </c>
      <c r="AM30">
        <f>(P30+273.15)</f>
        <v>300.58200111389158</v>
      </c>
      <c r="AN30">
        <f>(O30+273.15)</f>
        <v>301.4962162017822</v>
      </c>
      <c r="AO30">
        <f>(Y30*AG30+Z30*AH30)*AI30</f>
        <v>24.006415479039788</v>
      </c>
      <c r="AP30">
        <f>((AO30+0.00000010773*(AN30^4-AM30^4))-AL30*44100)/(L30*51.4+0.00000043092*AM30^3)</f>
        <v>-9.6977419111464229</v>
      </c>
      <c r="AQ30">
        <f>0.61365*EXP(17.502*J30/(240.97+J30))</f>
        <v>3.6709838572183333</v>
      </c>
      <c r="AR30">
        <f>AQ30*1000/AA30</f>
        <v>41.521128478486439</v>
      </c>
      <c r="AS30">
        <f>(AR30-U30)</f>
        <v>16.874037566621205</v>
      </c>
      <c r="AT30">
        <f>IF(D30,P30,(O30+P30)/2)</f>
        <v>27.889108657836914</v>
      </c>
      <c r="AU30">
        <f>0.61365*EXP(17.502*AT30/(240.97+AT30))</f>
        <v>3.7703766891909289</v>
      </c>
      <c r="AV30">
        <f>IF(AS30&lt;&gt;0,(1000-(AR30+U30)/2)/AS30*AL30,0)</f>
        <v>1.5787844737468921</v>
      </c>
      <c r="AW30">
        <f>U30*AA30/1000</f>
        <v>2.1791091952553834</v>
      </c>
      <c r="AX30">
        <f>(AU30-AW30)</f>
        <v>1.5912674939355456</v>
      </c>
      <c r="AY30">
        <f>1/(1.6/F30+1.37/N30)</f>
        <v>1.0419880137375686</v>
      </c>
      <c r="AZ30">
        <f>G30*AA30*0.001</f>
        <v>33.715400425351007</v>
      </c>
      <c r="BA30">
        <f>G30/S30</f>
        <v>0.97549517195427238</v>
      </c>
      <c r="BB30">
        <f>(1-AL30*AA30/AQ30/F30)*100</f>
        <v>73.472442042602239</v>
      </c>
      <c r="BC30">
        <f>(S30-E30/(N30/1.35))</f>
        <v>391.12900323654947</v>
      </c>
      <c r="BD30">
        <f>E30*BB30/100/BC30</f>
        <v>-1.2341870774944777E-3</v>
      </c>
    </row>
    <row r="31" spans="1:56" x14ac:dyDescent="0.25">
      <c r="A31" s="1" t="s">
        <v>1</v>
      </c>
      <c r="B31" s="1" t="s">
        <v>10893</v>
      </c>
      <c r="K31" s="1">
        <f t="shared" si="0"/>
        <v>2.72</v>
      </c>
    </row>
    <row r="32" spans="1:56" x14ac:dyDescent="0.25">
      <c r="A32" s="1" t="s">
        <v>1</v>
      </c>
      <c r="B32" s="1" t="s">
        <v>10892</v>
      </c>
      <c r="K32" s="1">
        <f t="shared" si="0"/>
        <v>2.72</v>
      </c>
    </row>
    <row r="33" spans="1:56" x14ac:dyDescent="0.25">
      <c r="A33" s="1">
        <v>6</v>
      </c>
      <c r="B33" s="1" t="s">
        <v>10891</v>
      </c>
      <c r="C33" s="1">
        <v>1364.0000034421682</v>
      </c>
      <c r="D33" s="1">
        <v>0</v>
      </c>
      <c r="E33">
        <f>(R33-S33*(1000-T33)/(1000-U33))*AK33</f>
        <v>-0.24851320884582762</v>
      </c>
      <c r="F33">
        <f>IF(AV33&lt;&gt;0,1/(1/AV33-1/N33),0)</f>
        <v>2.5717314867653855</v>
      </c>
      <c r="G33">
        <f>((AY33-AL33/2)*S33-E33)/(AY33+AL33/2)</f>
        <v>380.47345230234237</v>
      </c>
      <c r="H33">
        <f>AL33*1000</f>
        <v>27.764060276085473</v>
      </c>
      <c r="I33">
        <f>(AQ33-AW33)</f>
        <v>1.4772111649062416</v>
      </c>
      <c r="J33">
        <f>(P33+AP33*D33)</f>
        <v>27.439624786376953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28.331613540649414</v>
      </c>
      <c r="P33" s="1">
        <v>27.439624786376953</v>
      </c>
      <c r="Q33" s="1">
        <v>28.477323532104492</v>
      </c>
      <c r="R33" s="1">
        <v>399.92327880859375</v>
      </c>
      <c r="S33" s="1">
        <v>390.32119750976563</v>
      </c>
      <c r="T33" s="1">
        <v>0.27966406941413879</v>
      </c>
      <c r="U33" s="1">
        <v>24.832283020019531</v>
      </c>
      <c r="V33" s="1">
        <v>0.63908272981643677</v>
      </c>
      <c r="W33" s="1">
        <v>56.746238708496094</v>
      </c>
      <c r="X33" s="1">
        <v>299.93930053710938</v>
      </c>
      <c r="Y33" s="1">
        <v>299.47891235351563</v>
      </c>
      <c r="Z33" s="1">
        <v>7.5595293045043945</v>
      </c>
      <c r="AA33" s="1">
        <v>88.409568786621094</v>
      </c>
      <c r="AB33" s="1">
        <v>6.3371992111206055</v>
      </c>
      <c r="AC33" s="1">
        <v>5.8102414011955261E-2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1.1027180166805488</v>
      </c>
      <c r="AL33">
        <f>(U33-T33)/(1000-U33)*AK33</f>
        <v>2.7764060276085474E-2</v>
      </c>
      <c r="AM33">
        <f>(P33+273.15)</f>
        <v>300.58962478637693</v>
      </c>
      <c r="AN33">
        <f>(O33+273.15)</f>
        <v>301.48161354064939</v>
      </c>
      <c r="AO33">
        <f>(Y33*AG33+Z33*AH33)*AI33</f>
        <v>47.916624905542449</v>
      </c>
      <c r="AP33">
        <f>((AO33+0.00000010773*(AN33^4-AM33^4))-AL33*44100)/(L33*51.4+0.00000043092*AM33^3)</f>
        <v>-9.5802036231326628</v>
      </c>
      <c r="AQ33">
        <f>0.61365*EXP(17.502*J33/(240.97+J33))</f>
        <v>3.6726225986935015</v>
      </c>
      <c r="AR33">
        <f>AQ33*1000/AA33</f>
        <v>41.541007937245759</v>
      </c>
      <c r="AS33">
        <f>(AR33-U33)</f>
        <v>16.708724917226228</v>
      </c>
      <c r="AT33">
        <f>IF(D33,P33,(O33+P33)/2)</f>
        <v>27.885619163513184</v>
      </c>
      <c r="AU33">
        <f>0.61365*EXP(17.502*AT33/(240.97+AT33))</f>
        <v>3.7696091336464299</v>
      </c>
      <c r="AV33">
        <f>IF(AS33&lt;&gt;0,(1000-(AR33+U33)/2)/AS33*AL33,0)</f>
        <v>1.6065058455167698</v>
      </c>
      <c r="AW33">
        <f>U33*AA33/1000</f>
        <v>2.1954114337872599</v>
      </c>
      <c r="AX33">
        <f>(AU33-AW33)</f>
        <v>1.57419769985917</v>
      </c>
      <c r="AY33">
        <f>1/(1.6/F33+1.37/N33)</f>
        <v>1.0613273526014237</v>
      </c>
      <c r="AZ33">
        <f>G33*AA33*0.001</f>
        <v>33.63749385280714</v>
      </c>
      <c r="BA33">
        <f>G33/S33</f>
        <v>0.97477015014749002</v>
      </c>
      <c r="BB33">
        <f>(1-AL33*AA33/AQ33/F33)*100</f>
        <v>74.011553087325851</v>
      </c>
      <c r="BC33">
        <f>(S33-E33/(N33/1.35))</f>
        <v>390.39957731206954</v>
      </c>
      <c r="BD33">
        <f>E33*BB33/100/BC33</f>
        <v>-4.7112880285452182E-4</v>
      </c>
    </row>
    <row r="34" spans="1:56" x14ac:dyDescent="0.25">
      <c r="A34" s="1" t="s">
        <v>1</v>
      </c>
      <c r="B34" s="1" t="s">
        <v>10890</v>
      </c>
      <c r="K34" s="1">
        <f t="shared" si="0"/>
        <v>2.72</v>
      </c>
    </row>
    <row r="35" spans="1:56" x14ac:dyDescent="0.25">
      <c r="A35" s="1" t="s">
        <v>1</v>
      </c>
      <c r="B35" s="1" t="s">
        <v>10889</v>
      </c>
      <c r="K35" s="1">
        <f t="shared" si="0"/>
        <v>2.72</v>
      </c>
    </row>
    <row r="36" spans="1:56" x14ac:dyDescent="0.25">
      <c r="A36" s="1">
        <v>7</v>
      </c>
      <c r="B36" s="1" t="s">
        <v>10888</v>
      </c>
      <c r="C36" s="1">
        <v>1567.0000034421682</v>
      </c>
      <c r="D36" s="1">
        <v>0</v>
      </c>
      <c r="E36">
        <f>(R36-S36*(1000-T36)/(1000-U36))*AK36</f>
        <v>8.9322256044171225E-2</v>
      </c>
      <c r="F36">
        <f>IF(AV36&lt;&gt;0,1/(1/AV36-1/N36),0)</f>
        <v>2.6818018783166098</v>
      </c>
      <c r="G36">
        <f>((AY36-AL36/2)*S36-E36)/(AY36+AL36/2)</f>
        <v>379.9408907832767</v>
      </c>
      <c r="H36">
        <f>AL36*1000</f>
        <v>28.165798824502403</v>
      </c>
      <c r="I36">
        <f>(AQ36-AW36)</f>
        <v>1.4596982726971466</v>
      </c>
      <c r="J36">
        <f>(P36+AP36*D36)</f>
        <v>27.501071929931641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28.321992874145508</v>
      </c>
      <c r="P36" s="1">
        <v>27.501071929931641</v>
      </c>
      <c r="Q36" s="1">
        <v>28.457736968994141</v>
      </c>
      <c r="R36" s="1">
        <v>400.00350952148438</v>
      </c>
      <c r="S36" s="1">
        <v>389.96185302734375</v>
      </c>
      <c r="T36" s="1">
        <v>0.28210201859474182</v>
      </c>
      <c r="U36" s="1">
        <v>25.181533813476563</v>
      </c>
      <c r="V36" s="1">
        <v>0.64497625827789307</v>
      </c>
      <c r="W36" s="1">
        <v>57.573116302490234</v>
      </c>
      <c r="X36" s="1">
        <v>299.9337158203125</v>
      </c>
      <c r="Y36" s="1">
        <v>499.13076782226563</v>
      </c>
      <c r="Z36" s="1">
        <v>7.861670970916748</v>
      </c>
      <c r="AA36" s="1">
        <v>88.404304504394531</v>
      </c>
      <c r="AB36" s="1">
        <v>6.3058056831359863</v>
      </c>
      <c r="AC36" s="1">
        <v>4.7611329704523087E-2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1.1026974846335016</v>
      </c>
      <c r="AL36">
        <f>(U36-T36)/(1000-U36)*AK36</f>
        <v>2.8165798824502403E-2</v>
      </c>
      <c r="AM36">
        <f>(P36+273.15)</f>
        <v>300.65107192993162</v>
      </c>
      <c r="AN36">
        <f>(O36+273.15)</f>
        <v>301.47199287414549</v>
      </c>
      <c r="AO36">
        <f>(Y36*AG36+Z36*AH36)*AI36</f>
        <v>79.860921066531773</v>
      </c>
      <c r="AP36">
        <f>((AO36+0.00000010773*(AN36^4-AM36^4))-AL36*44100)/(L36*51.4+0.00000043092*AM36^3)</f>
        <v>-9.4695898467047677</v>
      </c>
      <c r="AQ36">
        <f>0.61365*EXP(17.502*J36/(240.97+J36))</f>
        <v>3.685854255831436</v>
      </c>
      <c r="AR36">
        <f>AQ36*1000/AA36</f>
        <v>41.693153704390198</v>
      </c>
      <c r="AS36">
        <f>(AR36-U36)</f>
        <v>16.511619890913636</v>
      </c>
      <c r="AT36">
        <f>IF(D36,P36,(O36+P36)/2)</f>
        <v>27.911532402038574</v>
      </c>
      <c r="AU36">
        <f>0.61365*EXP(17.502*AT36/(240.97+AT36))</f>
        <v>3.7753123113186233</v>
      </c>
      <c r="AV36">
        <f>IF(AS36&lt;&gt;0,(1000-(AR36+U36)/2)/AS36*AL36,0)</f>
        <v>1.6487788301100583</v>
      </c>
      <c r="AW36">
        <f>U36*AA36/1000</f>
        <v>2.2261559831342894</v>
      </c>
      <c r="AX36">
        <f>(AU36-AW36)</f>
        <v>1.5491563281843339</v>
      </c>
      <c r="AY36">
        <f>1/(1.6/F36+1.37/N36)</f>
        <v>1.0908917614990097</v>
      </c>
      <c r="AZ36">
        <f>G36*AA36*0.001</f>
        <v>33.5884102024757</v>
      </c>
      <c r="BA36">
        <f>G36/S36</f>
        <v>0.97430271149274594</v>
      </c>
      <c r="BB36">
        <f>(1-AL36*AA36/AQ36/F36)*100</f>
        <v>74.809856843628978</v>
      </c>
      <c r="BC36">
        <f>(S36-E36/(N36/1.35))</f>
        <v>389.93368124201857</v>
      </c>
      <c r="BD36">
        <f>E36*BB36/100/BC36</f>
        <v>1.7136722240382763E-4</v>
      </c>
    </row>
    <row r="37" spans="1:56" x14ac:dyDescent="0.25">
      <c r="A37" s="1" t="s">
        <v>1</v>
      </c>
      <c r="B37" s="1" t="s">
        <v>10887</v>
      </c>
      <c r="K37" s="1">
        <f t="shared" si="0"/>
        <v>2.72</v>
      </c>
    </row>
    <row r="38" spans="1:56" x14ac:dyDescent="0.25">
      <c r="A38" s="1" t="s">
        <v>1</v>
      </c>
      <c r="B38" s="1" t="s">
        <v>10886</v>
      </c>
      <c r="K38" s="1">
        <f t="shared" si="0"/>
        <v>2.72</v>
      </c>
    </row>
    <row r="39" spans="1:56" x14ac:dyDescent="0.25">
      <c r="A39" s="1">
        <v>8</v>
      </c>
      <c r="B39" s="1" t="s">
        <v>10885</v>
      </c>
      <c r="C39" s="1">
        <v>1770.0000034421682</v>
      </c>
      <c r="D39" s="1">
        <v>0</v>
      </c>
      <c r="E39">
        <f>(R39-S39*(1000-T39)/(1000-U39))*AK39</f>
        <v>-5.5870066826138993E-2</v>
      </c>
      <c r="F39">
        <f>IF(AV39&lt;&gt;0,1/(1/AV39-1/N39),0)</f>
        <v>2.8491308565952482</v>
      </c>
      <c r="G39">
        <f>((AY39-AL39/2)*S39-E39)/(AY39+AL39/2)</f>
        <v>380.13388697515961</v>
      </c>
      <c r="H39">
        <f>AL39*1000</f>
        <v>28.712726235340295</v>
      </c>
      <c r="I39">
        <f>(AQ39-AW39)</f>
        <v>1.4337933406271808</v>
      </c>
      <c r="J39">
        <f>(P39+AP39*D39)</f>
        <v>27.571798324584961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28.340093612670898</v>
      </c>
      <c r="P39" s="1">
        <v>27.571798324584961</v>
      </c>
      <c r="Q39" s="1">
        <v>28.466274261474609</v>
      </c>
      <c r="R39" s="1">
        <v>399.92874145507813</v>
      </c>
      <c r="S39" s="1">
        <v>389.8302001953125</v>
      </c>
      <c r="T39" s="1">
        <v>0.281044602394104</v>
      </c>
      <c r="U39" s="1">
        <v>25.648221969604492</v>
      </c>
      <c r="V39" s="1">
        <v>0.64186257123947144</v>
      </c>
      <c r="W39" s="1">
        <v>58.576583862304688</v>
      </c>
      <c r="X39" s="1">
        <v>299.976318359375</v>
      </c>
      <c r="Y39" s="1">
        <v>749.36907958984375</v>
      </c>
      <c r="Z39" s="1">
        <v>7.9377684593200684</v>
      </c>
      <c r="AA39" s="1">
        <v>88.401535034179688</v>
      </c>
      <c r="AB39" s="1">
        <v>6.4010252952575684</v>
      </c>
      <c r="AC39" s="1">
        <v>3.9317034184932709E-2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1.102854111615349</v>
      </c>
      <c r="AL39">
        <f>(U39-T39)/(1000-U39)*AK39</f>
        <v>2.8712726235340293E-2</v>
      </c>
      <c r="AM39">
        <f>(P39+273.15)</f>
        <v>300.72179832458494</v>
      </c>
      <c r="AN39">
        <f>(O39+273.15)</f>
        <v>301.49009361267088</v>
      </c>
      <c r="AO39">
        <f>(Y39*AG39+Z39*AH39)*AI39</f>
        <v>119.89905005442233</v>
      </c>
      <c r="AP39">
        <f>((AO39+0.00000010773*(AN39^4-AM39^4))-AL39*44100)/(L39*51.4+0.00000043092*AM39^3)</f>
        <v>-9.343221196401343</v>
      </c>
      <c r="AQ39">
        <f>0.61365*EXP(17.502*J39/(240.97+J39))</f>
        <v>3.7011355336375895</v>
      </c>
      <c r="AR39">
        <f>AQ39*1000/AA39</f>
        <v>41.867322012073409</v>
      </c>
      <c r="AS39">
        <f>(AR39-U39)</f>
        <v>16.219100042468916</v>
      </c>
      <c r="AT39">
        <f>IF(D39,P39,(O39+P39)/2)</f>
        <v>27.95594596862793</v>
      </c>
      <c r="AU39">
        <f>0.61365*EXP(17.502*AT39/(240.97+AT39))</f>
        <v>3.7851046886358173</v>
      </c>
      <c r="AV39">
        <f>IF(AS39&lt;&gt;0,(1000-(AR39+U39)/2)/AS39*AL39,0)</f>
        <v>1.710541799311148</v>
      </c>
      <c r="AW39">
        <f>U39*AA39/1000</f>
        <v>2.2673421930104087</v>
      </c>
      <c r="AX39">
        <f>(AU39-AW39)</f>
        <v>1.5177624956254085</v>
      </c>
      <c r="AY39">
        <f>1/(1.6/F39+1.37/N39)</f>
        <v>1.1342469768097312</v>
      </c>
      <c r="AZ39">
        <f>G39*AA39*0.001</f>
        <v>33.604419127113481</v>
      </c>
      <c r="BA39">
        <f>G39/S39</f>
        <v>0.97512682902634318</v>
      </c>
      <c r="BB39">
        <f>(1-AL39*AA39/AQ39/F39)*100</f>
        <v>75.929403587594322</v>
      </c>
      <c r="BC39">
        <f>(S39-E39/(N39/1.35))</f>
        <v>389.84782133027301</v>
      </c>
      <c r="BD39">
        <f>E39*BB39/100/BC39</f>
        <v>-1.0881632833119933E-4</v>
      </c>
    </row>
    <row r="40" spans="1:56" x14ac:dyDescent="0.25">
      <c r="A40" s="1" t="s">
        <v>1</v>
      </c>
      <c r="B40" s="1" t="s">
        <v>10884</v>
      </c>
      <c r="K40" s="1">
        <f t="shared" si="0"/>
        <v>2.72</v>
      </c>
    </row>
    <row r="41" spans="1:56" x14ac:dyDescent="0.25">
      <c r="A41" s="1" t="s">
        <v>1</v>
      </c>
      <c r="B41" s="1" t="s">
        <v>10883</v>
      </c>
      <c r="K41" s="1">
        <f t="shared" si="0"/>
        <v>2.72</v>
      </c>
    </row>
    <row r="42" spans="1:56" x14ac:dyDescent="0.25">
      <c r="A42" s="1">
        <v>9</v>
      </c>
      <c r="B42" s="1" t="s">
        <v>10882</v>
      </c>
      <c r="C42" s="1">
        <v>1972.0000034421682</v>
      </c>
      <c r="D42" s="1">
        <v>0</v>
      </c>
      <c r="E42">
        <f>(R42-S42*(1000-T42)/(1000-U42))*AK42</f>
        <v>0.13268485575785177</v>
      </c>
      <c r="F42">
        <f>IF(AV42&lt;&gt;0,1/(1/AV42-1/N42),0)</f>
        <v>3.062501130718533</v>
      </c>
      <c r="G42">
        <f>((AY42-AL42/2)*S42-E42)/(AY42+AL42/2)</f>
        <v>379.70917249127785</v>
      </c>
      <c r="H42">
        <f>AL42*1000</f>
        <v>29.360106411971781</v>
      </c>
      <c r="I42">
        <f>(AQ42-AW42)</f>
        <v>1.4041711971680795</v>
      </c>
      <c r="J42">
        <f>(P42+AP42*D42)</f>
        <v>27.662527084350586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28.375276565551758</v>
      </c>
      <c r="P42" s="1">
        <v>27.662527084350586</v>
      </c>
      <c r="Q42" s="1">
        <v>28.486248016357422</v>
      </c>
      <c r="R42" s="1">
        <v>399.8175048828125</v>
      </c>
      <c r="S42" s="1">
        <v>389.33261108398438</v>
      </c>
      <c r="T42" s="1">
        <v>0.28322798013687134</v>
      </c>
      <c r="U42" s="1">
        <v>26.206977844238281</v>
      </c>
      <c r="V42" s="1">
        <v>0.64550250768661499</v>
      </c>
      <c r="W42" s="1">
        <v>59.728103637695313</v>
      </c>
      <c r="X42" s="1">
        <v>299.98211669921875</v>
      </c>
      <c r="Y42" s="1">
        <v>1000.6781005859375</v>
      </c>
      <c r="Z42" s="1">
        <v>7.8422350883483887</v>
      </c>
      <c r="AA42" s="1">
        <v>88.398147583007813</v>
      </c>
      <c r="AB42" s="1">
        <v>6.3535795211791992</v>
      </c>
      <c r="AC42" s="1">
        <v>3.2118987292051315E-2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1.102875429041245</v>
      </c>
      <c r="AL42">
        <f>(U42-T42)/(1000-U42)*AK42</f>
        <v>2.936010641197178E-2</v>
      </c>
      <c r="AM42">
        <f>(P42+273.15)</f>
        <v>300.81252708435056</v>
      </c>
      <c r="AN42">
        <f>(O42+273.15)</f>
        <v>301.52527656555174</v>
      </c>
      <c r="AO42">
        <f>(Y42*AG42+Z42*AH42)*AI42</f>
        <v>160.10849251504624</v>
      </c>
      <c r="AP42">
        <f>((AO42+0.00000010773*(AN42^4-AM42^4))-AL42*44100)/(L42*51.4+0.00000043092*AM42^3)</f>
        <v>-9.251949451013159</v>
      </c>
      <c r="AQ42">
        <f>0.61365*EXP(17.502*J42/(240.97+J42))</f>
        <v>3.7208194923476712</v>
      </c>
      <c r="AR42">
        <f>AQ42*1000/AA42</f>
        <v>42.091600266326168</v>
      </c>
      <c r="AS42">
        <f>(AR42-U42)</f>
        <v>15.884622422087887</v>
      </c>
      <c r="AT42">
        <f>IF(D42,P42,(O42+P42)/2)</f>
        <v>28.018901824951172</v>
      </c>
      <c r="AU42">
        <f>0.61365*EXP(17.502*AT42/(240.97+AT42))</f>
        <v>3.7990232674909814</v>
      </c>
      <c r="AV42">
        <f>IF(AS42&lt;&gt;0,(1000-(AR42+U42)/2)/AS42*AL42,0)</f>
        <v>1.7852158457341651</v>
      </c>
      <c r="AW42">
        <f>U42*AA42/1000</f>
        <v>2.3166482951795917</v>
      </c>
      <c r="AX42">
        <f>(AU42-AW42)</f>
        <v>1.4823749723113897</v>
      </c>
      <c r="AY42">
        <f>1/(1.6/F42+1.37/N42)</f>
        <v>1.1869207712226462</v>
      </c>
      <c r="AZ42">
        <f>G42*AA42*0.001</f>
        <v>33.565587468505747</v>
      </c>
      <c r="BA42">
        <f>G42/S42</f>
        <v>0.97528221803482418</v>
      </c>
      <c r="BB42">
        <f>(1-AL42*AA42/AQ42/F42)*100</f>
        <v>77.22355547907118</v>
      </c>
      <c r="BC42">
        <f>(S42-E42/(N42/1.35))</f>
        <v>389.29076295522162</v>
      </c>
      <c r="BD42">
        <f>E42*BB42/100/BC42</f>
        <v>2.6320676714920206E-4</v>
      </c>
    </row>
    <row r="43" spans="1:56" x14ac:dyDescent="0.25">
      <c r="A43" s="1" t="s">
        <v>1</v>
      </c>
      <c r="B43" s="1" t="s">
        <v>10881</v>
      </c>
      <c r="K43" s="1">
        <f t="shared" si="0"/>
        <v>2.72</v>
      </c>
    </row>
    <row r="44" spans="1:56" x14ac:dyDescent="0.25">
      <c r="A44" s="1" t="s">
        <v>1</v>
      </c>
      <c r="B44" s="1" t="s">
        <v>10880</v>
      </c>
      <c r="K44" s="1">
        <f t="shared" si="0"/>
        <v>2.72</v>
      </c>
    </row>
    <row r="45" spans="1:56" x14ac:dyDescent="0.25">
      <c r="A45" s="1">
        <v>10</v>
      </c>
      <c r="B45" s="1" t="s">
        <v>10879</v>
      </c>
      <c r="C45" s="1">
        <v>2175.0000034421682</v>
      </c>
      <c r="D45" s="1">
        <v>0</v>
      </c>
      <c r="E45">
        <f>(R45-S45*(1000-T45)/(1000-U45))*AK45</f>
        <v>0.13195314046507794</v>
      </c>
      <c r="F45">
        <f>IF(AV45&lt;&gt;0,1/(1/AV45-1/N45),0)</f>
        <v>3.2704946236264303</v>
      </c>
      <c r="G45">
        <f>((AY45-AL45/2)*S45-E45)/(AY45+AL45/2)</f>
        <v>379.88603448251592</v>
      </c>
      <c r="H45">
        <f>AL45*1000</f>
        <v>30.040721955342306</v>
      </c>
      <c r="I45">
        <f>(AQ45-AW45)</f>
        <v>1.3827553878677441</v>
      </c>
      <c r="J45">
        <f>(P45+AP45*D45)</f>
        <v>27.802841186523438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28.442869186401367</v>
      </c>
      <c r="P45" s="1">
        <v>27.802841186523438</v>
      </c>
      <c r="Q45" s="1">
        <v>28.537303924560547</v>
      </c>
      <c r="R45" s="1">
        <v>400.0682373046875</v>
      </c>
      <c r="S45" s="1">
        <v>389.34344482421875</v>
      </c>
      <c r="T45" s="1">
        <v>0.28764107823371887</v>
      </c>
      <c r="U45" s="1">
        <v>26.796291351318359</v>
      </c>
      <c r="V45" s="1">
        <v>0.65297436714172363</v>
      </c>
      <c r="W45" s="1">
        <v>60.830299377441406</v>
      </c>
      <c r="X45" s="1">
        <v>299.98214721679688</v>
      </c>
      <c r="Y45" s="1">
        <v>1249.0244140625</v>
      </c>
      <c r="Z45" s="1">
        <v>7.9342670440673828</v>
      </c>
      <c r="AA45" s="1">
        <v>88.396026611328125</v>
      </c>
      <c r="AB45" s="1">
        <v>6.4484100341796875</v>
      </c>
      <c r="AC45" s="1">
        <v>2.0399950444698334E-2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1.1028755412382236</v>
      </c>
      <c r="AL45">
        <f>(U45-T45)/(1000-U45)*AK45</f>
        <v>3.0040721955342305E-2</v>
      </c>
      <c r="AM45">
        <f>(P45+273.15)</f>
        <v>300.95284118652341</v>
      </c>
      <c r="AN45">
        <f>(O45+273.15)</f>
        <v>301.59286918640134</v>
      </c>
      <c r="AO45">
        <f>(Y45*AG45+Z45*AH45)*AI45</f>
        <v>199.84390178314061</v>
      </c>
      <c r="AP45">
        <f>((AO45+0.00000010773*(AN45^4-AM45^4))-AL45*44100)/(L45*51.4+0.00000043092*AM45^3)</f>
        <v>-9.1778312547192211</v>
      </c>
      <c r="AQ45">
        <f>0.61365*EXP(17.502*J45/(240.97+J45))</f>
        <v>3.7514410712437836</v>
      </c>
      <c r="AR45">
        <f>AQ45*1000/AA45</f>
        <v>42.439023732804621</v>
      </c>
      <c r="AS45">
        <f>(AR45-U45)</f>
        <v>15.642732381486262</v>
      </c>
      <c r="AT45">
        <f>IF(D45,P45,(O45+P45)/2)</f>
        <v>28.122855186462402</v>
      </c>
      <c r="AU45">
        <f>0.61365*EXP(17.502*AT45/(240.97+AT45))</f>
        <v>3.8221035185898313</v>
      </c>
      <c r="AV45">
        <f>IF(AS45&lt;&gt;0,(1000-(AR45+U45)/2)/AS45*AL45,0)</f>
        <v>1.8539460896677777</v>
      </c>
      <c r="AW45">
        <f>U45*AA45/1000</f>
        <v>2.3686856833760395</v>
      </c>
      <c r="AX45">
        <f>(AU45-AW45)</f>
        <v>1.4534178352137919</v>
      </c>
      <c r="AY45">
        <f>1/(1.6/F45+1.37/N45)</f>
        <v>1.2356508993575246</v>
      </c>
      <c r="AZ45">
        <f>G45*AA45*0.001</f>
        <v>33.580416013388394</v>
      </c>
      <c r="BA45">
        <f>G45/S45</f>
        <v>0.97570933717409147</v>
      </c>
      <c r="BB45">
        <f>(1-AL45*AA45/AQ45/F45)*100</f>
        <v>78.356298221583771</v>
      </c>
      <c r="BC45">
        <f>(S45-E45/(N45/1.35))</f>
        <v>389.30182747473833</v>
      </c>
      <c r="BD45">
        <f>E45*BB45/100/BC45</f>
        <v>2.6558723581196389E-4</v>
      </c>
    </row>
    <row r="46" spans="1:56" x14ac:dyDescent="0.25">
      <c r="A46" s="1" t="s">
        <v>1</v>
      </c>
      <c r="B46" s="1" t="s">
        <v>10878</v>
      </c>
      <c r="K46" s="1">
        <f t="shared" si="0"/>
        <v>2.72</v>
      </c>
    </row>
    <row r="47" spans="1:56" x14ac:dyDescent="0.25">
      <c r="A47" s="1" t="s">
        <v>1</v>
      </c>
      <c r="B47" s="1" t="s">
        <v>10877</v>
      </c>
      <c r="K47" s="1">
        <f t="shared" si="0"/>
        <v>2.72</v>
      </c>
    </row>
    <row r="48" spans="1:56" x14ac:dyDescent="0.25">
      <c r="A48" s="1">
        <v>11</v>
      </c>
      <c r="B48" s="1" t="s">
        <v>10876</v>
      </c>
      <c r="C48" s="1">
        <v>2378.0000034421682</v>
      </c>
      <c r="D48" s="1">
        <v>0</v>
      </c>
      <c r="E48">
        <f>(R48-S48*(1000-T48)/(1000-U48))*AK48</f>
        <v>6.971307203392503E-2</v>
      </c>
      <c r="F48">
        <f>IF(AV48&lt;&gt;0,1/(1/AV48-1/N48),0)</f>
        <v>3.6228622234208765</v>
      </c>
      <c r="G48">
        <f>((AY48-AL48/2)*S48-E48)/(AY48+AL48/2)</f>
        <v>379.80492779033057</v>
      </c>
      <c r="H48">
        <f>AL48*1000</f>
        <v>30.983402397606252</v>
      </c>
      <c r="I48">
        <f>(AQ48-AW48)</f>
        <v>1.3466239318756665</v>
      </c>
      <c r="J48">
        <f>(P48+AP48*D48)</f>
        <v>27.965553283691406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28.520315170288086</v>
      </c>
      <c r="P48" s="1">
        <v>27.965553283691406</v>
      </c>
      <c r="Q48" s="1">
        <v>28.598583221435547</v>
      </c>
      <c r="R48" s="1">
        <v>399.92123413085938</v>
      </c>
      <c r="S48" s="1">
        <v>388.92919921875</v>
      </c>
      <c r="T48" s="1">
        <v>0.28679069876670837</v>
      </c>
      <c r="U48" s="1">
        <v>27.610679626464844</v>
      </c>
      <c r="V48" s="1">
        <v>0.64810246229171753</v>
      </c>
      <c r="W48" s="1">
        <v>62.395851135253906</v>
      </c>
      <c r="X48" s="1">
        <v>299.91326904296875</v>
      </c>
      <c r="Y48" s="1">
        <v>1600.84716796875</v>
      </c>
      <c r="Z48" s="1">
        <v>7.3085289001464844</v>
      </c>
      <c r="AA48" s="1">
        <v>88.393402099609375</v>
      </c>
      <c r="AB48" s="1">
        <v>6.5365219116210938</v>
      </c>
      <c r="AC48" s="1">
        <v>4.3229088187217712E-3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1.1026223126579731</v>
      </c>
      <c r="AL48">
        <f>(U48-T48)/(1000-U48)*AK48</f>
        <v>3.098340239760625E-2</v>
      </c>
      <c r="AM48">
        <f>(P48+273.15)</f>
        <v>301.11555328369138</v>
      </c>
      <c r="AN48">
        <f>(O48+273.15)</f>
        <v>301.67031517028806</v>
      </c>
      <c r="AO48">
        <f>(Y48*AG48+Z48*AH48)*AI48</f>
        <v>256.13554114992439</v>
      </c>
      <c r="AP48">
        <f>((AO48+0.00000010773*(AN48^4-AM48^4))-AL48*44100)/(L48*51.4+0.00000043092*AM48^3)</f>
        <v>-9.0637025601876999</v>
      </c>
      <c r="AQ48">
        <f>0.61365*EXP(17.502*J48/(240.97+J48))</f>
        <v>3.787225838341266</v>
      </c>
      <c r="AR48">
        <f>AQ48*1000/AA48</f>
        <v>42.845119074311569</v>
      </c>
      <c r="AS48">
        <f>(AR48-U48)</f>
        <v>15.234439447846725</v>
      </c>
      <c r="AT48">
        <f>IF(D48,P48,(O48+P48)/2)</f>
        <v>28.242934226989746</v>
      </c>
      <c r="AU48">
        <f>0.61365*EXP(17.502*AT48/(240.97+AT48))</f>
        <v>3.8489162535809904</v>
      </c>
      <c r="AV48">
        <f>IF(AS48&lt;&gt;0,(1000-(AR48+U48)/2)/AS48*AL48,0)</f>
        <v>1.9621281320354589</v>
      </c>
      <c r="AW48">
        <f>U48*AA48/1000</f>
        <v>2.4406019064655995</v>
      </c>
      <c r="AX48">
        <f>(AU48-AW48)</f>
        <v>1.4083143471153909</v>
      </c>
      <c r="AY48">
        <f>1/(1.6/F48+1.37/N48)</f>
        <v>1.3128404347629579</v>
      </c>
      <c r="AZ48">
        <f>G48*AA48*0.001</f>
        <v>33.572249701583793</v>
      </c>
      <c r="BA48">
        <f>G48/S48</f>
        <v>0.97654001950291325</v>
      </c>
      <c r="BB48">
        <f>(1-AL48*AA48/AQ48/F48)*100</f>
        <v>80.039292295713238</v>
      </c>
      <c r="BC48">
        <f>(S48-E48/(N48/1.35))</f>
        <v>388.90721207034289</v>
      </c>
      <c r="BD48">
        <f>E48*BB48/100/BC48</f>
        <v>1.4347342441019592E-4</v>
      </c>
    </row>
    <row r="49" spans="1:56" x14ac:dyDescent="0.25">
      <c r="A49" s="1" t="s">
        <v>1</v>
      </c>
      <c r="B49" s="1" t="s">
        <v>10875</v>
      </c>
      <c r="K49" s="1">
        <f t="shared" si="0"/>
        <v>2.72</v>
      </c>
    </row>
    <row r="50" spans="1:56" x14ac:dyDescent="0.25">
      <c r="A50" s="1" t="s">
        <v>1</v>
      </c>
      <c r="B50" s="1" t="s">
        <v>10874</v>
      </c>
      <c r="K50" s="1">
        <f t="shared" si="0"/>
        <v>2.72</v>
      </c>
    </row>
    <row r="51" spans="1:56" x14ac:dyDescent="0.25">
      <c r="A51" s="1">
        <v>12</v>
      </c>
      <c r="B51" s="1" t="s">
        <v>10873</v>
      </c>
      <c r="C51" s="1">
        <v>2580.0000034421682</v>
      </c>
      <c r="D51" s="1">
        <v>0</v>
      </c>
      <c r="E51">
        <f>(R51-S51*(1000-T51)/(1000-U51))*AK51</f>
        <v>0.17813848230369553</v>
      </c>
      <c r="F51">
        <f>IF(AV51&lt;&gt;0,1/(1/AV51-1/N51),0)</f>
        <v>4.126709215758785</v>
      </c>
      <c r="G51">
        <f>((AY51-AL51/2)*S51-E51)/(AY51+AL51/2)</f>
        <v>379.66958980130494</v>
      </c>
      <c r="H51">
        <f>AL51*1000</f>
        <v>32.132763655407082</v>
      </c>
      <c r="I51">
        <f>(AQ51-AW51)</f>
        <v>1.3032261016684514</v>
      </c>
      <c r="J51">
        <f>(P51+AP51*D51)</f>
        <v>28.162885665893555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28.628267288208008</v>
      </c>
      <c r="P51" s="1">
        <v>28.162885665893555</v>
      </c>
      <c r="Q51" s="1">
        <v>28.681913375854492</v>
      </c>
      <c r="R51" s="1">
        <v>400.01364135742188</v>
      </c>
      <c r="S51" s="1">
        <v>388.53131103515625</v>
      </c>
      <c r="T51" s="1">
        <v>0.29298216104507446</v>
      </c>
      <c r="U51" s="1">
        <v>28.597148895263672</v>
      </c>
      <c r="V51" s="1">
        <v>0.65795773267745972</v>
      </c>
      <c r="W51" s="1">
        <v>64.221366882324219</v>
      </c>
      <c r="X51" s="1">
        <v>299.96182250976563</v>
      </c>
      <c r="Y51" s="1">
        <v>1999.3846435546875</v>
      </c>
      <c r="Z51" s="1">
        <v>7.6946754455566406</v>
      </c>
      <c r="AA51" s="1">
        <v>88.393348693847656</v>
      </c>
      <c r="AB51" s="1">
        <v>6.5834412574768066</v>
      </c>
      <c r="AC51" s="1">
        <v>-1.4353086240589619E-2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1.1028008180506086</v>
      </c>
      <c r="AL51">
        <f>(U51-T51)/(1000-U51)*AK51</f>
        <v>3.2132763655407084E-2</v>
      </c>
      <c r="AM51">
        <f>(P51+273.15)</f>
        <v>301.31288566589353</v>
      </c>
      <c r="AN51">
        <f>(O51+273.15)</f>
        <v>301.77826728820799</v>
      </c>
      <c r="AO51">
        <f>(Y51*AG51+Z51*AH51)*AI51</f>
        <v>319.90153581839331</v>
      </c>
      <c r="AP51">
        <f>((AO51+0.00000010773*(AN51^4-AM51^4))-AL51*44100)/(L51*51.4+0.00000043092*AM51^3)</f>
        <v>-8.963181243213695</v>
      </c>
      <c r="AQ51">
        <f>0.61365*EXP(17.502*J51/(240.97+J51))</f>
        <v>3.8310238556173735</v>
      </c>
      <c r="AR51">
        <f>AQ51*1000/AA51</f>
        <v>43.340634925894825</v>
      </c>
      <c r="AS51">
        <f>(AR51-U51)</f>
        <v>14.743486030631153</v>
      </c>
      <c r="AT51">
        <f>IF(D51,P51,(O51+P51)/2)</f>
        <v>28.395576477050781</v>
      </c>
      <c r="AU51">
        <f>0.61365*EXP(17.502*AT51/(240.97+AT51))</f>
        <v>3.8832368635859802</v>
      </c>
      <c r="AV51">
        <f>IF(AS51&lt;&gt;0,(1000-(AR51+U51)/2)/AS51*AL51,0)</f>
        <v>2.1010623734671432</v>
      </c>
      <c r="AW51">
        <f>U51*AA51/1000</f>
        <v>2.527797753948922</v>
      </c>
      <c r="AX51">
        <f>(AU51-AW51)</f>
        <v>1.3554391096370582</v>
      </c>
      <c r="AY51">
        <f>1/(1.6/F51+1.37/N51)</f>
        <v>1.4128572931972951</v>
      </c>
      <c r="AZ51">
        <f>G51*AA51*0.001</f>
        <v>33.560266439756852</v>
      </c>
      <c r="BA51">
        <f>G51/S51</f>
        <v>0.9771917449581059</v>
      </c>
      <c r="BB51">
        <f>(1-AL51*AA51/AQ51/F51)*100</f>
        <v>82.034101467685971</v>
      </c>
      <c r="BC51">
        <f>(S51-E51/(N51/1.35))</f>
        <v>388.47512706372663</v>
      </c>
      <c r="BD51">
        <f>E51*BB51/100/BC51</f>
        <v>3.7617415671000501E-4</v>
      </c>
    </row>
    <row r="52" spans="1:56" x14ac:dyDescent="0.25">
      <c r="A52" s="1" t="s">
        <v>1</v>
      </c>
      <c r="B52" s="1" t="s">
        <v>10872</v>
      </c>
      <c r="K52" s="2">
        <v>7.8775000000000004</v>
      </c>
    </row>
    <row r="53" spans="1:56" x14ac:dyDescent="0.25">
      <c r="A53" s="1" t="s">
        <v>1</v>
      </c>
      <c r="B53" s="1" t="s">
        <v>10685</v>
      </c>
    </row>
    <row r="54" spans="1:56" x14ac:dyDescent="0.25">
      <c r="A54" s="1" t="s">
        <v>1</v>
      </c>
      <c r="B54" s="1" t="s">
        <v>10684</v>
      </c>
    </row>
    <row r="55" spans="1:56" x14ac:dyDescent="0.25">
      <c r="A55" s="1" t="s">
        <v>1</v>
      </c>
      <c r="B55" s="1" t="s">
        <v>10683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D94BF-47EE-4187-852C-58D5FAFCE58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10959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10958</v>
      </c>
    </row>
    <row r="12" spans="1:56" x14ac:dyDescent="0.25">
      <c r="A12" s="1" t="s">
        <v>1</v>
      </c>
      <c r="B12" s="1" t="s">
        <v>10957</v>
      </c>
    </row>
    <row r="13" spans="1:56" x14ac:dyDescent="0.25">
      <c r="A13" s="1" t="s">
        <v>1</v>
      </c>
      <c r="B13" s="1" t="s">
        <v>10956</v>
      </c>
    </row>
    <row r="14" spans="1:56" x14ac:dyDescent="0.25">
      <c r="A14" s="1" t="s">
        <v>1</v>
      </c>
      <c r="B14" s="1" t="s">
        <v>10955</v>
      </c>
    </row>
    <row r="15" spans="1:56" x14ac:dyDescent="0.25">
      <c r="A15" s="1" t="s">
        <v>1</v>
      </c>
      <c r="B15" s="1" t="s">
        <v>10954</v>
      </c>
    </row>
    <row r="16" spans="1:56" x14ac:dyDescent="0.25">
      <c r="A16" s="1" t="s">
        <v>1</v>
      </c>
      <c r="B16" s="1" t="s">
        <v>10953</v>
      </c>
    </row>
    <row r="17" spans="1:56" x14ac:dyDescent="0.25">
      <c r="A17" s="1" t="s">
        <v>1</v>
      </c>
      <c r="B17" s="1" t="s">
        <v>10952</v>
      </c>
    </row>
    <row r="18" spans="1:56" x14ac:dyDescent="0.25">
      <c r="A18" s="1">
        <v>1</v>
      </c>
      <c r="B18" s="1" t="s">
        <v>10951</v>
      </c>
      <c r="C18" s="1">
        <v>330.00000386685133</v>
      </c>
      <c r="D18" s="1">
        <v>0</v>
      </c>
      <c r="E18">
        <f>(R18-S18*(1000-T18)/(1000-U18))*AK18</f>
        <v>-2.5531939663204035</v>
      </c>
      <c r="F18">
        <f>IF(AV18&lt;&gt;0,1/(1/AV18-1/N18),0)</f>
        <v>1.7679741681861316</v>
      </c>
      <c r="G18">
        <f>((AY18-AL18/2)*S18-E18)/(AY18+AL18/2)</f>
        <v>388.8334387950282</v>
      </c>
      <c r="H18">
        <f>AL18*1000</f>
        <v>19.970306627952954</v>
      </c>
      <c r="I18">
        <f>(AQ18-AW18)</f>
        <v>1.360948382575399</v>
      </c>
      <c r="J18">
        <f>(P18+AP18*D18)</f>
        <v>27.844442367553711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27.902803421020508</v>
      </c>
      <c r="P18" s="1">
        <v>27.844442367553711</v>
      </c>
      <c r="Q18" s="1">
        <v>27.940290451049805</v>
      </c>
      <c r="R18" s="1">
        <v>400.1319580078125</v>
      </c>
      <c r="S18" s="1">
        <v>395.29742431640625</v>
      </c>
      <c r="T18" s="1">
        <v>9.5758914947509766</v>
      </c>
      <c r="U18" s="1">
        <v>27.161449432373047</v>
      </c>
      <c r="V18" s="1">
        <v>22.420013427734375</v>
      </c>
      <c r="W18" s="1">
        <v>63.593040466308594</v>
      </c>
      <c r="X18" s="1">
        <v>300.49569702148438</v>
      </c>
      <c r="Y18" s="1">
        <v>0.2402147501707077</v>
      </c>
      <c r="Z18" s="1">
        <v>10.048530578613281</v>
      </c>
      <c r="AA18" s="1">
        <v>88.346305847167969</v>
      </c>
      <c r="AB18" s="1">
        <v>1.1196150779724121</v>
      </c>
      <c r="AC18" s="1">
        <v>1.0581514835357666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1.1047635919907512</v>
      </c>
      <c r="AL18">
        <f>(U18-T18)/(1000-U18)*AK18</f>
        <v>1.9970306627952954E-2</v>
      </c>
      <c r="AM18">
        <f>(P18+273.15)</f>
        <v>300.99444236755369</v>
      </c>
      <c r="AN18">
        <f>(O18+273.15)</f>
        <v>301.05280342102049</v>
      </c>
      <c r="AO18">
        <f>(Y18*AG18+Z18*AH18)*AI18</f>
        <v>3.8434359168238341E-2</v>
      </c>
      <c r="AP18">
        <f>((AO18+0.00000010773*(AN18^4-AM18^4))-AL18*44100)/(L18*51.4+0.00000043092*AM18^3)</f>
        <v>-7.227299122019617</v>
      </c>
      <c r="AQ18">
        <f>0.61365*EXP(17.502*J18/(240.97+J18))</f>
        <v>3.7605621013802151</v>
      </c>
      <c r="AR18">
        <f>AQ18*1000/AA18</f>
        <v>42.566149940504431</v>
      </c>
      <c r="AS18">
        <f>(AR18-U18)</f>
        <v>15.404700508131384</v>
      </c>
      <c r="AT18">
        <f>IF(D18,P18,(O18+P18)/2)</f>
        <v>27.873622894287109</v>
      </c>
      <c r="AU18">
        <f>0.61365*EXP(17.502*AT18/(240.97+AT18))</f>
        <v>3.7669714522405746</v>
      </c>
      <c r="AV18">
        <f>IF(AS18&lt;&gt;0,(1000-(AR18+U18)/2)/AS18*AL18,0)</f>
        <v>1.2511808228810037</v>
      </c>
      <c r="AW18">
        <f>U18*AA18/1000</f>
        <v>2.3996137188048161</v>
      </c>
      <c r="AX18">
        <f>(AU18-AW18)</f>
        <v>1.3673577334357585</v>
      </c>
      <c r="AY18">
        <f>1/(1.6/F18+1.37/N18)</f>
        <v>0.81628786181796475</v>
      </c>
      <c r="AZ18">
        <f>G18*AA18*0.001</f>
        <v>34.351997907391628</v>
      </c>
      <c r="BA18">
        <f>G18/S18</f>
        <v>0.98364779246271006</v>
      </c>
      <c r="BB18">
        <f>(1-AL18*AA18/AQ18/F18)*100</f>
        <v>73.463450761416269</v>
      </c>
      <c r="BC18">
        <f>(S18-E18/(N18/1.35))</f>
        <v>396.10268870960738</v>
      </c>
      <c r="BD18">
        <f>E18*BB18/100/BC18</f>
        <v>-4.7352983096419629E-3</v>
      </c>
    </row>
    <row r="19" spans="1:56" x14ac:dyDescent="0.25">
      <c r="A19" s="1" t="s">
        <v>1</v>
      </c>
      <c r="B19" s="1" t="s">
        <v>10950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10949</v>
      </c>
      <c r="K20" s="1">
        <f t="shared" si="0"/>
        <v>2.72</v>
      </c>
    </row>
    <row r="21" spans="1:56" x14ac:dyDescent="0.25">
      <c r="A21" s="1">
        <v>2</v>
      </c>
      <c r="B21" s="1" t="s">
        <v>10948</v>
      </c>
      <c r="C21" s="1">
        <v>532.00000386685133</v>
      </c>
      <c r="D21" s="1">
        <v>0</v>
      </c>
      <c r="E21">
        <f>(R21-S21*(1000-T21)/(1000-U21))*AK21</f>
        <v>-1.2330902583343875</v>
      </c>
      <c r="F21">
        <f>IF(AV21&lt;&gt;0,1/(1/AV21-1/N21),0)</f>
        <v>1.619598471239045</v>
      </c>
      <c r="G21">
        <f>((AY21-AL21/2)*S21-E21)/(AY21+AL21/2)</f>
        <v>386.11962498877051</v>
      </c>
      <c r="H21">
        <f>AL21*1000</f>
        <v>19.351897160351648</v>
      </c>
      <c r="I21">
        <f>(AQ21-AW21)</f>
        <v>1.4045290867049047</v>
      </c>
      <c r="J21">
        <f>(P21+AP21*D21)</f>
        <v>27.862709045410156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27.846275329589844</v>
      </c>
      <c r="P21" s="1">
        <v>27.862709045410156</v>
      </c>
      <c r="Q21" s="1">
        <v>27.924175262451172</v>
      </c>
      <c r="R21" s="1">
        <v>400.17758178710938</v>
      </c>
      <c r="S21" s="1">
        <v>394.38470458984375</v>
      </c>
      <c r="T21" s="1">
        <v>9.6640253067016602</v>
      </c>
      <c r="U21" s="1">
        <v>26.714862823486328</v>
      </c>
      <c r="V21" s="1">
        <v>22.700008392333984</v>
      </c>
      <c r="W21" s="1">
        <v>62.751033782958984</v>
      </c>
      <c r="X21" s="1">
        <v>300.46011352539063</v>
      </c>
      <c r="Y21" s="1">
        <v>26.123271942138672</v>
      </c>
      <c r="Z21" s="1">
        <v>10.018692970275879</v>
      </c>
      <c r="AA21" s="1">
        <v>88.341987609863281</v>
      </c>
      <c r="AB21" s="1">
        <v>0.9832579493522644</v>
      </c>
      <c r="AC21" s="1">
        <v>1.0542296171188354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1.1046327703139358</v>
      </c>
      <c r="AL21">
        <f>(U21-T21)/(1000-U21)*AK21</f>
        <v>1.9351897160351648E-2</v>
      </c>
      <c r="AM21">
        <f>(P21+273.15)</f>
        <v>301.01270904541013</v>
      </c>
      <c r="AN21">
        <f>(O21+273.15)</f>
        <v>300.99627532958982</v>
      </c>
      <c r="AO21">
        <f>(Y21*AG21+Z21*AH21)*AI21</f>
        <v>4.1797234173180868</v>
      </c>
      <c r="AP21">
        <f>((AO21+0.00000010773*(AN21^4-AM21^4))-AL21*44100)/(L21*51.4+0.00000043092*AM21^3)</f>
        <v>-6.9763958491486102</v>
      </c>
      <c r="AQ21">
        <f>0.61365*EXP(17.502*J21/(240.97+J21))</f>
        <v>3.7645731672565312</v>
      </c>
      <c r="AR21">
        <f>AQ21*1000/AA21</f>
        <v>42.61363445750932</v>
      </c>
      <c r="AS21">
        <f>(AR21-U21)</f>
        <v>15.898771634022992</v>
      </c>
      <c r="AT21">
        <f>IF(D21,P21,(O21+P21)/2)</f>
        <v>27.8544921875</v>
      </c>
      <c r="AU21">
        <f>0.61365*EXP(17.502*AT21/(240.97+AT21))</f>
        <v>3.7627684170008755</v>
      </c>
      <c r="AV21">
        <f>IF(AS21&lt;&gt;0,(1000-(AR21+U21)/2)/AS21*AL21,0)</f>
        <v>1.175001353283345</v>
      </c>
      <c r="AW21">
        <f>U21*AA21/1000</f>
        <v>2.3600440805516265</v>
      </c>
      <c r="AX21">
        <f>(AU21-AW21)</f>
        <v>1.402724336449249</v>
      </c>
      <c r="AY21">
        <f>1/(1.6/F21+1.37/N21)</f>
        <v>0.76454551030002249</v>
      </c>
      <c r="AZ21">
        <f>G21*AA21*0.001</f>
        <v>34.110575126683017</v>
      </c>
      <c r="BA21">
        <f>G21/S21</f>
        <v>0.9790431030795963</v>
      </c>
      <c r="BB21">
        <f>(1-AL21*AA21/AQ21/F21)*100</f>
        <v>71.960671215294525</v>
      </c>
      <c r="BC21">
        <f>(S21-E21/(N21/1.35))</f>
        <v>394.77361498667932</v>
      </c>
      <c r="BD21">
        <f>E21*BB21/100/BC21</f>
        <v>-2.247718674455423E-3</v>
      </c>
    </row>
    <row r="22" spans="1:56" x14ac:dyDescent="0.25">
      <c r="A22" s="1" t="s">
        <v>1</v>
      </c>
      <c r="B22" s="1" t="s">
        <v>10947</v>
      </c>
      <c r="K22" s="1">
        <f t="shared" si="0"/>
        <v>2.72</v>
      </c>
    </row>
    <row r="23" spans="1:56" x14ac:dyDescent="0.25">
      <c r="A23" s="1" t="s">
        <v>1</v>
      </c>
      <c r="B23" s="1" t="s">
        <v>10946</v>
      </c>
      <c r="K23" s="1">
        <f t="shared" si="0"/>
        <v>2.72</v>
      </c>
    </row>
    <row r="24" spans="1:56" x14ac:dyDescent="0.25">
      <c r="A24" s="1">
        <v>3</v>
      </c>
      <c r="B24" s="1" t="s">
        <v>10945</v>
      </c>
      <c r="C24" s="1">
        <v>735.00000386685133</v>
      </c>
      <c r="D24" s="1">
        <v>0</v>
      </c>
      <c r="E24">
        <f>(R24-S24*(1000-T24)/(1000-U24))*AK24</f>
        <v>-0.49172152104755951</v>
      </c>
      <c r="F24">
        <f>IF(AV24&lt;&gt;0,1/(1/AV24-1/N24),0)</f>
        <v>1.5342075450488446</v>
      </c>
      <c r="G24">
        <f>((AY24-AL24/2)*S24-E24)/(AY24+AL24/2)</f>
        <v>384.43584619378493</v>
      </c>
      <c r="H24">
        <f>AL24*1000</f>
        <v>18.84862869151387</v>
      </c>
      <c r="I24">
        <f>(AQ24-AW24)</f>
        <v>1.4236108992622651</v>
      </c>
      <c r="J24">
        <f>(P24+AP24*D24)</f>
        <v>27.800222396850586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27.756881713867188</v>
      </c>
      <c r="P24" s="1">
        <v>27.800222396850586</v>
      </c>
      <c r="Q24" s="1">
        <v>27.854465484619141</v>
      </c>
      <c r="R24" s="1">
        <v>400.03472900390625</v>
      </c>
      <c r="S24" s="1">
        <v>393.76150512695313</v>
      </c>
      <c r="T24" s="1">
        <v>9.731597900390625</v>
      </c>
      <c r="U24" s="1">
        <v>26.34405517578125</v>
      </c>
      <c r="V24" s="1">
        <v>22.978050231933594</v>
      </c>
      <c r="W24" s="1">
        <v>62.203048706054688</v>
      </c>
      <c r="X24" s="1">
        <v>300.4832763671875</v>
      </c>
      <c r="Y24" s="1">
        <v>50.589572906494141</v>
      </c>
      <c r="Z24" s="1">
        <v>10.047574996948242</v>
      </c>
      <c r="AA24" s="1">
        <v>88.340866088867188</v>
      </c>
      <c r="AB24" s="1">
        <v>0.85445088148117065</v>
      </c>
      <c r="AC24" s="1">
        <v>1.0506796836853027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1.1047179278205419</v>
      </c>
      <c r="AL24">
        <f>(U24-T24)/(1000-U24)*AK24</f>
        <v>1.884862869151387E-2</v>
      </c>
      <c r="AM24">
        <f>(P24+273.15)</f>
        <v>300.95022239685056</v>
      </c>
      <c r="AN24">
        <f>(O24+273.15)</f>
        <v>300.90688171386716</v>
      </c>
      <c r="AO24">
        <f>(Y24*AG24+Z24*AH24)*AI24</f>
        <v>8.0943314841166512</v>
      </c>
      <c r="AP24">
        <f>((AO24+0.00000010773*(AN24^4-AM24^4))-AL24*44100)/(L24*51.4+0.00000043092*AM24^3)</f>
        <v>-6.7649648765044699</v>
      </c>
      <c r="AQ24">
        <f>0.61365*EXP(17.502*J24/(240.97+J24))</f>
        <v>3.7508675497836852</v>
      </c>
      <c r="AR24">
        <f>AQ24*1000/AA24</f>
        <v>42.459030750394398</v>
      </c>
      <c r="AS24">
        <f>(AR24-U24)</f>
        <v>16.114975574613148</v>
      </c>
      <c r="AT24">
        <f>IF(D24,P24,(O24+P24)/2)</f>
        <v>27.778552055358887</v>
      </c>
      <c r="AU24">
        <f>0.61365*EXP(17.502*AT24/(240.97+AT24))</f>
        <v>3.7461246261442169</v>
      </c>
      <c r="AV24">
        <f>IF(AS24&lt;&gt;0,(1000-(AR24+U24)/2)/AS24*AL24,0)</f>
        <v>1.1293971062828851</v>
      </c>
      <c r="AW24">
        <f>U24*AA24/1000</f>
        <v>2.3272566505214201</v>
      </c>
      <c r="AX24">
        <f>(AU24-AW24)</f>
        <v>1.4188679756227969</v>
      </c>
      <c r="AY24">
        <f>1/(1.6/F24+1.37/N24)</f>
        <v>0.73370203541316803</v>
      </c>
      <c r="AZ24">
        <f>G24*AA24*0.001</f>
        <v>33.9613956083655</v>
      </c>
      <c r="BA24">
        <f>G24/S24</f>
        <v>0.97631647885396644</v>
      </c>
      <c r="BB24">
        <f>(1-AL24*AA24/AQ24/F24)*100</f>
        <v>71.064861266267641</v>
      </c>
      <c r="BC24">
        <f>(S24-E24/(N24/1.35))</f>
        <v>393.91659159413638</v>
      </c>
      <c r="BD24">
        <f>E24*BB24/100/BC24</f>
        <v>-8.8709443624773385E-4</v>
      </c>
    </row>
    <row r="25" spans="1:56" x14ac:dyDescent="0.25">
      <c r="A25" s="1" t="s">
        <v>1</v>
      </c>
      <c r="B25" s="1" t="s">
        <v>10944</v>
      </c>
      <c r="K25" s="1">
        <f t="shared" si="0"/>
        <v>2.72</v>
      </c>
    </row>
    <row r="26" spans="1:56" x14ac:dyDescent="0.25">
      <c r="A26" s="1" t="s">
        <v>1</v>
      </c>
      <c r="B26" s="1" t="s">
        <v>10943</v>
      </c>
      <c r="K26" s="1">
        <f t="shared" si="0"/>
        <v>2.72</v>
      </c>
    </row>
    <row r="27" spans="1:56" x14ac:dyDescent="0.25">
      <c r="A27" s="1">
        <v>4</v>
      </c>
      <c r="B27" s="1" t="s">
        <v>10942</v>
      </c>
      <c r="C27" s="1">
        <v>938.00000386685133</v>
      </c>
      <c r="D27" s="1">
        <v>0</v>
      </c>
      <c r="E27">
        <f>(R27-S27*(1000-T27)/(1000-U27))*AK27</f>
        <v>0.73039659393830314</v>
      </c>
      <c r="F27">
        <f>IF(AV27&lt;&gt;0,1/(1/AV27-1/N27),0)</f>
        <v>1.5301923134292985</v>
      </c>
      <c r="G27">
        <f>((AY27-AL27/2)*S27-E27)/(AY27+AL27/2)</f>
        <v>381.75425529864401</v>
      </c>
      <c r="H27">
        <f>AL27*1000</f>
        <v>18.706166337976271</v>
      </c>
      <c r="I27">
        <f>(AQ27-AW27)</f>
        <v>1.4157365395582073</v>
      </c>
      <c r="J27">
        <f>(P27+AP27*D27)</f>
        <v>27.731813430786133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27.682554244995117</v>
      </c>
      <c r="P27" s="1">
        <v>27.731813430786133</v>
      </c>
      <c r="Q27" s="1">
        <v>27.782136917114258</v>
      </c>
      <c r="R27" s="1">
        <v>399.954345703125</v>
      </c>
      <c r="S27" s="1">
        <v>392.6434326171875</v>
      </c>
      <c r="T27" s="1">
        <v>9.7735881805419922</v>
      </c>
      <c r="U27" s="1">
        <v>26.264379501342773</v>
      </c>
      <c r="V27" s="1">
        <v>23.177200317382813</v>
      </c>
      <c r="W27" s="1">
        <v>62.283657073974609</v>
      </c>
      <c r="X27" s="1">
        <v>300.4368896484375</v>
      </c>
      <c r="Y27" s="1">
        <v>100.04286193847656</v>
      </c>
      <c r="Z27" s="1">
        <v>7.3665962219238281</v>
      </c>
      <c r="AA27" s="1">
        <v>88.339279174804688</v>
      </c>
      <c r="AB27" s="1">
        <v>0.97207629680633545</v>
      </c>
      <c r="AC27" s="1">
        <v>1.0484660863876343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1.104547388413373</v>
      </c>
      <c r="AL27">
        <f>(U27-T27)/(1000-U27)*AK27</f>
        <v>1.8706166337976272E-2</v>
      </c>
      <c r="AM27">
        <f>(P27+273.15)</f>
        <v>300.88181343078611</v>
      </c>
      <c r="AN27">
        <f>(O27+273.15)</f>
        <v>300.83255424499509</v>
      </c>
      <c r="AO27">
        <f>(Y27*AG27+Z27*AH27)*AI27</f>
        <v>16.006857552375095</v>
      </c>
      <c r="AP27">
        <f>((AO27+0.00000010773*(AN27^4-AM27^4))-AL27*44100)/(L27*51.4+0.00000043092*AM27^3)</f>
        <v>-6.6493780408010812</v>
      </c>
      <c r="AQ27">
        <f>0.61365*EXP(17.502*J27/(240.97+J27))</f>
        <v>3.7359128926803442</v>
      </c>
      <c r="AR27">
        <f>AQ27*1000/AA27</f>
        <v>42.290506868272779</v>
      </c>
      <c r="AS27">
        <f>(AR27-U27)</f>
        <v>16.026127366930005</v>
      </c>
      <c r="AT27">
        <f>IF(D27,P27,(O27+P27)/2)</f>
        <v>27.707183837890625</v>
      </c>
      <c r="AU27">
        <f>0.61365*EXP(17.502*AT27/(240.97+AT27))</f>
        <v>3.7305414511979911</v>
      </c>
      <c r="AV27">
        <f>IF(AS27&lt;&gt;0,(1000-(AR27+U27)/2)/AS27*AL27,0)</f>
        <v>1.1272197188072943</v>
      </c>
      <c r="AW27">
        <f>U27*AA27/1000</f>
        <v>2.3201763531221369</v>
      </c>
      <c r="AX27">
        <f>(AU27-AW27)</f>
        <v>1.4103650980758542</v>
      </c>
      <c r="AY27">
        <f>1/(1.6/F27+1.37/N27)</f>
        <v>0.73223186119937989</v>
      </c>
      <c r="AZ27">
        <f>G27*AA27*0.001</f>
        <v>33.723895734996582</v>
      </c>
      <c r="BA27">
        <f>G27/S27</f>
        <v>0.97226700763600948</v>
      </c>
      <c r="BB27">
        <f>(1-AL27*AA27/AQ27/F27)*100</f>
        <v>71.093475043329349</v>
      </c>
      <c r="BC27">
        <f>(S27-E27/(N27/1.35))</f>
        <v>392.41306924575059</v>
      </c>
      <c r="BD27">
        <f>E27*BB27/100/BC27</f>
        <v>1.3232594959870292E-3</v>
      </c>
    </row>
    <row r="28" spans="1:56" x14ac:dyDescent="0.25">
      <c r="A28" s="1" t="s">
        <v>1</v>
      </c>
      <c r="B28" s="1" t="s">
        <v>10941</v>
      </c>
      <c r="K28" s="1">
        <f t="shared" si="0"/>
        <v>2.72</v>
      </c>
    </row>
    <row r="29" spans="1:56" x14ac:dyDescent="0.25">
      <c r="A29" s="1" t="s">
        <v>1</v>
      </c>
      <c r="B29" s="1" t="s">
        <v>10940</v>
      </c>
      <c r="K29" s="1">
        <f t="shared" si="0"/>
        <v>2.72</v>
      </c>
    </row>
    <row r="30" spans="1:56" x14ac:dyDescent="0.25">
      <c r="A30" s="1">
        <v>5</v>
      </c>
      <c r="B30" s="1" t="s">
        <v>10939</v>
      </c>
      <c r="C30" s="1">
        <v>1141.0000038668513</v>
      </c>
      <c r="D30" s="1">
        <v>0</v>
      </c>
      <c r="E30">
        <f>(R30-S30*(1000-T30)/(1000-U30))*AK30</f>
        <v>1.5612524954326275</v>
      </c>
      <c r="F30">
        <f>IF(AV30&lt;&gt;0,1/(1/AV30-1/N30),0)</f>
        <v>1.5643848546340371</v>
      </c>
      <c r="G30">
        <f>((AY30-AL30/2)*S30-E30)/(AY30+AL30/2)</f>
        <v>380.10721115925963</v>
      </c>
      <c r="H30">
        <f>AL30*1000</f>
        <v>18.816851481781551</v>
      </c>
      <c r="I30">
        <f>(AQ30-AW30)</f>
        <v>1.4010527648324866</v>
      </c>
      <c r="J30">
        <f>(P30+AP30*D30)</f>
        <v>27.715791702270508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27.665206909179688</v>
      </c>
      <c r="P30" s="1">
        <v>27.715791702270508</v>
      </c>
      <c r="Q30" s="1">
        <v>27.763526916503906</v>
      </c>
      <c r="R30" s="1">
        <v>400.04803466796875</v>
      </c>
      <c r="S30" s="1">
        <v>391.95794677734375</v>
      </c>
      <c r="T30" s="1">
        <v>9.8075361251831055</v>
      </c>
      <c r="U30" s="1">
        <v>26.392274856567383</v>
      </c>
      <c r="V30" s="1">
        <v>23.280202865600586</v>
      </c>
      <c r="W30" s="1">
        <v>62.647491455078125</v>
      </c>
      <c r="X30" s="1">
        <v>300.46316528320313</v>
      </c>
      <c r="Y30" s="1">
        <v>151.13479614257813</v>
      </c>
      <c r="Z30" s="1">
        <v>6.3032140731811523</v>
      </c>
      <c r="AA30" s="1">
        <v>88.335136413574219</v>
      </c>
      <c r="AB30" s="1">
        <v>0.96971422433853149</v>
      </c>
      <c r="AC30" s="1">
        <v>1.0484418869018555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1.1046439900117759</v>
      </c>
      <c r="AL30">
        <f>(U30-T30)/(1000-U30)*AK30</f>
        <v>1.8816851481781551E-2</v>
      </c>
      <c r="AM30">
        <f>(P30+273.15)</f>
        <v>300.86579170227049</v>
      </c>
      <c r="AN30">
        <f>(O30+273.15)</f>
        <v>300.81520690917966</v>
      </c>
      <c r="AO30">
        <f>(Y30*AG30+Z30*AH30)*AI30</f>
        <v>24.18156684231235</v>
      </c>
      <c r="AP30">
        <f>((AO30+0.00000010773*(AN30^4-AM30^4))-AL30*44100)/(L30*51.4+0.00000043092*AM30^3)</f>
        <v>-6.6225540859599015</v>
      </c>
      <c r="AQ30">
        <f>0.61365*EXP(17.502*J30/(240.97+J30))</f>
        <v>3.7324179645519115</v>
      </c>
      <c r="AR30">
        <f>AQ30*1000/AA30</f>
        <v>42.252925801542787</v>
      </c>
      <c r="AS30">
        <f>(AR30-U30)</f>
        <v>15.860650944975404</v>
      </c>
      <c r="AT30">
        <f>IF(D30,P30,(O30+P30)/2)</f>
        <v>27.690499305725098</v>
      </c>
      <c r="AU30">
        <f>0.61365*EXP(17.502*AT30/(240.97+AT30))</f>
        <v>3.7269065694183778</v>
      </c>
      <c r="AV30">
        <f>IF(AS30&lt;&gt;0,(1000-(AR30+U30)/2)/AS30*AL30,0)</f>
        <v>1.145665980038334</v>
      </c>
      <c r="AW30">
        <f>U30*AA30/1000</f>
        <v>2.3313651997194249</v>
      </c>
      <c r="AX30">
        <f>(AU30-AW30)</f>
        <v>1.3955413696989529</v>
      </c>
      <c r="AY30">
        <f>1/(1.6/F30+1.37/N30)</f>
        <v>0.74469387263530751</v>
      </c>
      <c r="AZ30">
        <f>G30*AA30*0.001</f>
        <v>33.576822349536457</v>
      </c>
      <c r="BA30">
        <f>G30/S30</f>
        <v>0.96976528804806694</v>
      </c>
      <c r="BB30">
        <f>(1-AL30*AA30/AQ30/F30)*100</f>
        <v>71.532681043844605</v>
      </c>
      <c r="BC30">
        <f>(S30-E30/(N30/1.35))</f>
        <v>391.46553567973325</v>
      </c>
      <c r="BD30">
        <f>E30*BB30/100/BC30</f>
        <v>2.852884011635113E-3</v>
      </c>
    </row>
    <row r="31" spans="1:56" x14ac:dyDescent="0.25">
      <c r="A31" s="1" t="s">
        <v>1</v>
      </c>
      <c r="B31" s="1" t="s">
        <v>10938</v>
      </c>
      <c r="K31" s="1">
        <f t="shared" si="0"/>
        <v>2.72</v>
      </c>
    </row>
    <row r="32" spans="1:56" x14ac:dyDescent="0.25">
      <c r="A32" s="1" t="s">
        <v>1</v>
      </c>
      <c r="B32" s="1" t="s">
        <v>10937</v>
      </c>
      <c r="K32" s="1">
        <f t="shared" si="0"/>
        <v>2.72</v>
      </c>
    </row>
    <row r="33" spans="1:56" x14ac:dyDescent="0.25">
      <c r="A33" s="1">
        <v>6</v>
      </c>
      <c r="B33" s="1" t="s">
        <v>10936</v>
      </c>
      <c r="C33" s="1">
        <v>1343.0000038668513</v>
      </c>
      <c r="D33" s="1">
        <v>0</v>
      </c>
      <c r="E33">
        <f>(R33-S33*(1000-T33)/(1000-U33))*AK33</f>
        <v>2.3351099916459033</v>
      </c>
      <c r="F33">
        <f>IF(AV33&lt;&gt;0,1/(1/AV33-1/N33),0)</f>
        <v>1.6463551252760729</v>
      </c>
      <c r="G33">
        <f>((AY33-AL33/2)*S33-E33)/(AY33+AL33/2)</f>
        <v>378.6817023886008</v>
      </c>
      <c r="H33">
        <f>AL33*1000</f>
        <v>19.124104558493997</v>
      </c>
      <c r="I33">
        <f>(AQ33-AW33)</f>
        <v>1.3717694629662458</v>
      </c>
      <c r="J33">
        <f>(P33+AP33*D33)</f>
        <v>27.701055526733398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27.660503387451172</v>
      </c>
      <c r="P33" s="1">
        <v>27.701055526733398</v>
      </c>
      <c r="Q33" s="1">
        <v>27.752510070800781</v>
      </c>
      <c r="R33" s="1">
        <v>400.094482421875</v>
      </c>
      <c r="S33" s="1">
        <v>391.20916748046875</v>
      </c>
      <c r="T33" s="1">
        <v>9.8406801223754883</v>
      </c>
      <c r="U33" s="1">
        <v>26.688478469848633</v>
      </c>
      <c r="V33" s="1">
        <v>23.364370346069336</v>
      </c>
      <c r="W33" s="1">
        <v>63.365486145019531</v>
      </c>
      <c r="X33" s="1">
        <v>300.50985717773438</v>
      </c>
      <c r="Y33" s="1">
        <v>299.93020629882813</v>
      </c>
      <c r="Z33" s="1">
        <v>6.1578183174133301</v>
      </c>
      <c r="AA33" s="1">
        <v>88.331619262695313</v>
      </c>
      <c r="AB33" s="1">
        <v>1.01021409034729</v>
      </c>
      <c r="AC33" s="1">
        <v>1.0566354990005493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1.1048156513887291</v>
      </c>
      <c r="AL33">
        <f>(U33-T33)/(1000-U33)*AK33</f>
        <v>1.9124104558493997E-2</v>
      </c>
      <c r="AM33">
        <f>(P33+273.15)</f>
        <v>300.85105552673338</v>
      </c>
      <c r="AN33">
        <f>(O33+273.15)</f>
        <v>300.81050338745115</v>
      </c>
      <c r="AO33">
        <f>(Y33*AG33+Z33*AH33)*AI33</f>
        <v>47.988831935178496</v>
      </c>
      <c r="AP33">
        <f>((AO33+0.00000010773*(AN33^4-AM33^4))-AL33*44100)/(L33*51.4+0.00000043092*AM33^3)</f>
        <v>-6.5374233071825474</v>
      </c>
      <c r="AQ33">
        <f>0.61365*EXP(17.502*J33/(240.97+J33))</f>
        <v>3.7292059818655563</v>
      </c>
      <c r="AR33">
        <f>AQ33*1000/AA33</f>
        <v>42.218245436835261</v>
      </c>
      <c r="AS33">
        <f>(AR33-U33)</f>
        <v>15.529766966986628</v>
      </c>
      <c r="AT33">
        <f>IF(D33,P33,(O33+P33)/2)</f>
        <v>27.680779457092285</v>
      </c>
      <c r="AU33">
        <f>0.61365*EXP(17.502*AT33/(240.97+AT33))</f>
        <v>3.7247904341928453</v>
      </c>
      <c r="AV33">
        <f>IF(AS33&lt;&gt;0,(1000-(AR33+U33)/2)/AS33*AL33,0)</f>
        <v>1.1890207304050493</v>
      </c>
      <c r="AW33">
        <f>U33*AA33/1000</f>
        <v>2.3574365188993105</v>
      </c>
      <c r="AX33">
        <f>(AU33-AW33)</f>
        <v>1.3673539152935348</v>
      </c>
      <c r="AY33">
        <f>1/(1.6/F33+1.37/N33)</f>
        <v>0.77404699734054616</v>
      </c>
      <c r="AZ33">
        <f>G33*AA33*0.001</f>
        <v>33.44956795713918</v>
      </c>
      <c r="BA33">
        <f>G33/S33</f>
        <v>0.96797757789637329</v>
      </c>
      <c r="BB33">
        <f>(1-AL33*AA33/AQ33/F33)*100</f>
        <v>72.485767100893185</v>
      </c>
      <c r="BC33">
        <f>(S33-E33/(N33/1.35))</f>
        <v>390.47268566385588</v>
      </c>
      <c r="BD33">
        <f>E33*BB33/100/BC33</f>
        <v>4.3348035656231645E-3</v>
      </c>
    </row>
    <row r="34" spans="1:56" x14ac:dyDescent="0.25">
      <c r="A34" s="1" t="s">
        <v>1</v>
      </c>
      <c r="B34" s="1" t="s">
        <v>10935</v>
      </c>
      <c r="K34" s="1">
        <f t="shared" si="0"/>
        <v>2.72</v>
      </c>
    </row>
    <row r="35" spans="1:56" x14ac:dyDescent="0.25">
      <c r="A35" s="1" t="s">
        <v>1</v>
      </c>
      <c r="B35" s="1" t="s">
        <v>10934</v>
      </c>
      <c r="K35" s="1">
        <f t="shared" si="0"/>
        <v>2.72</v>
      </c>
    </row>
    <row r="36" spans="1:56" x14ac:dyDescent="0.25">
      <c r="A36" s="1">
        <v>7</v>
      </c>
      <c r="B36" s="1" t="s">
        <v>10933</v>
      </c>
      <c r="C36" s="1">
        <v>1546.0000038668513</v>
      </c>
      <c r="D36" s="1">
        <v>0</v>
      </c>
      <c r="E36">
        <f>(R36-S36*(1000-T36)/(1000-U36))*AK36</f>
        <v>2.7936233746116685</v>
      </c>
      <c r="F36">
        <f>IF(AV36&lt;&gt;0,1/(1/AV36-1/N36),0)</f>
        <v>1.7645367869647206</v>
      </c>
      <c r="G36">
        <f>((AY36-AL36/2)*S36-E36)/(AY36+AL36/2)</f>
        <v>378.07131241569965</v>
      </c>
      <c r="H36">
        <f>AL36*1000</f>
        <v>19.509405925054345</v>
      </c>
      <c r="I36">
        <f>(AQ36-AW36)</f>
        <v>1.3314212030969323</v>
      </c>
      <c r="J36">
        <f>(P36+AP36*D36)</f>
        <v>27.668081283569336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27.646486282348633</v>
      </c>
      <c r="P36" s="1">
        <v>27.668081283569336</v>
      </c>
      <c r="Q36" s="1">
        <v>27.724449157714844</v>
      </c>
      <c r="R36" s="1">
        <v>400.12933349609375</v>
      </c>
      <c r="S36" s="1">
        <v>390.69866943359375</v>
      </c>
      <c r="T36" s="1">
        <v>9.8799104690551758</v>
      </c>
      <c r="U36" s="1">
        <v>27.065801620483398</v>
      </c>
      <c r="V36" s="1">
        <v>23.475168228149414</v>
      </c>
      <c r="W36" s="1">
        <v>64.309722900390625</v>
      </c>
      <c r="X36" s="1">
        <v>300.41690063476563</v>
      </c>
      <c r="Y36" s="1">
        <v>500.71112060546875</v>
      </c>
      <c r="Z36" s="1">
        <v>7.7110457420349121</v>
      </c>
      <c r="AA36" s="1">
        <v>88.325714111328125</v>
      </c>
      <c r="AB36" s="1">
        <v>1.1230543851852417</v>
      </c>
      <c r="AC36" s="1">
        <v>1.0550678968429565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1.1044738993925205</v>
      </c>
      <c r="AL36">
        <f>(U36-T36)/(1000-U36)*AK36</f>
        <v>1.9509405925054346E-2</v>
      </c>
      <c r="AM36">
        <f>(P36+273.15)</f>
        <v>300.81808128356931</v>
      </c>
      <c r="AN36">
        <f>(O36+273.15)</f>
        <v>300.79648628234861</v>
      </c>
      <c r="AO36">
        <f>(Y36*AG36+Z36*AH36)*AI36</f>
        <v>80.113777506192491</v>
      </c>
      <c r="AP36">
        <f>((AO36+0.00000010773*(AN36^4-AM36^4))-AL36*44100)/(L36*51.4+0.00000043092*AM36^3)</f>
        <v>-6.4114910254199184</v>
      </c>
      <c r="AQ36">
        <f>0.61365*EXP(17.502*J36/(240.97+J36))</f>
        <v>3.7220274592216707</v>
      </c>
      <c r="AR36">
        <f>AQ36*1000/AA36</f>
        <v>42.139794698181845</v>
      </c>
      <c r="AS36">
        <f>(AR36-U36)</f>
        <v>15.073993077698447</v>
      </c>
      <c r="AT36">
        <f>IF(D36,P36,(O36+P36)/2)</f>
        <v>27.657283782958984</v>
      </c>
      <c r="AU36">
        <f>0.61365*EXP(17.502*AT36/(240.97+AT36))</f>
        <v>3.7196794556758914</v>
      </c>
      <c r="AV36">
        <f>IF(AS36&lt;&gt;0,(1000-(AR36+U36)/2)/AS36*AL36,0)</f>
        <v>1.2494583082624644</v>
      </c>
      <c r="AW36">
        <f>U36*AA36/1000</f>
        <v>2.3906062561247383</v>
      </c>
      <c r="AX36">
        <f>(AU36-AW36)</f>
        <v>1.3290731995511531</v>
      </c>
      <c r="AY36">
        <f>1/(1.6/F36+1.37/N36)</f>
        <v>0.81511484782391597</v>
      </c>
      <c r="AZ36">
        <f>G36*AA36*0.001</f>
        <v>33.393418654123707</v>
      </c>
      <c r="BA36">
        <f>G36/S36</f>
        <v>0.96768006137261664</v>
      </c>
      <c r="BB36">
        <f>(1-AL36*AA36/AQ36/F36)*100</f>
        <v>73.762592972782983</v>
      </c>
      <c r="BC36">
        <f>(S36-E36/(N36/1.35))</f>
        <v>389.817574827675</v>
      </c>
      <c r="BD36">
        <f>E36*BB36/100/BC36</f>
        <v>5.2861881353560621E-3</v>
      </c>
    </row>
    <row r="37" spans="1:56" x14ac:dyDescent="0.25">
      <c r="A37" s="1" t="s">
        <v>1</v>
      </c>
      <c r="B37" s="1" t="s">
        <v>10932</v>
      </c>
      <c r="K37" s="1">
        <f t="shared" si="0"/>
        <v>2.72</v>
      </c>
    </row>
    <row r="38" spans="1:56" x14ac:dyDescent="0.25">
      <c r="A38" s="1" t="s">
        <v>1</v>
      </c>
      <c r="B38" s="1" t="s">
        <v>10931</v>
      </c>
      <c r="K38" s="1">
        <f t="shared" si="0"/>
        <v>2.72</v>
      </c>
    </row>
    <row r="39" spans="1:56" x14ac:dyDescent="0.25">
      <c r="A39" s="1">
        <v>8</v>
      </c>
      <c r="B39" s="1" t="s">
        <v>10930</v>
      </c>
      <c r="C39" s="1">
        <v>1749.0000038668513</v>
      </c>
      <c r="D39" s="1">
        <v>0</v>
      </c>
      <c r="E39">
        <f>(R39-S39*(1000-T39)/(1000-U39))*AK39</f>
        <v>3.1126459690851922</v>
      </c>
      <c r="F39">
        <f>IF(AV39&lt;&gt;0,1/(1/AV39-1/N39),0)</f>
        <v>1.9775043418924425</v>
      </c>
      <c r="G39">
        <f>((AY39-AL39/2)*S39-E39)/(AY39+AL39/2)</f>
        <v>377.83561348179757</v>
      </c>
      <c r="H39">
        <f>AL39*1000</f>
        <v>20.193162933229289</v>
      </c>
      <c r="I39">
        <f>(AQ39-AW39)</f>
        <v>1.2725694251594666</v>
      </c>
      <c r="J39">
        <f>(P39+AP39*D39)</f>
        <v>27.651166915893555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27.659614562988281</v>
      </c>
      <c r="P39" s="1">
        <v>27.651166915893555</v>
      </c>
      <c r="Q39" s="1">
        <v>27.723991394042969</v>
      </c>
      <c r="R39" s="1">
        <v>400.05401611328125</v>
      </c>
      <c r="S39" s="1">
        <v>390.10540771484375</v>
      </c>
      <c r="T39" s="1">
        <v>9.9179773330688477</v>
      </c>
      <c r="U39" s="1">
        <v>27.691310882568359</v>
      </c>
      <c r="V39" s="1">
        <v>23.54682731628418</v>
      </c>
      <c r="W39" s="1">
        <v>65.743492126464844</v>
      </c>
      <c r="X39" s="1">
        <v>300.47512817382813</v>
      </c>
      <c r="Y39" s="1">
        <v>750.0467529296875</v>
      </c>
      <c r="Z39" s="1">
        <v>7.7831478118896484</v>
      </c>
      <c r="AA39" s="1">
        <v>88.323028564453125</v>
      </c>
      <c r="AB39" s="1">
        <v>1.2221800088882446</v>
      </c>
      <c r="AC39" s="1">
        <v>1.0605483055114746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1.104687971227309</v>
      </c>
      <c r="AL39">
        <f>(U39-T39)/(1000-U39)*AK39</f>
        <v>2.019316293322929E-2</v>
      </c>
      <c r="AM39">
        <f>(P39+273.15)</f>
        <v>300.80116691589353</v>
      </c>
      <c r="AN39">
        <f>(O39+273.15)</f>
        <v>300.80961456298826</v>
      </c>
      <c r="AO39">
        <f>(Y39*AG39+Z39*AH39)*AI39</f>
        <v>120.00747778637378</v>
      </c>
      <c r="AP39">
        <f>((AO39+0.00000010773*(AN39^4-AM39^4))-AL39*44100)/(L39*51.4+0.00000043092*AM39^3)</f>
        <v>-6.3286894936061868</v>
      </c>
      <c r="AQ39">
        <f>0.61365*EXP(17.502*J39/(240.97+J39))</f>
        <v>3.7183498672277033</v>
      </c>
      <c r="AR39">
        <f>AQ39*1000/AA39</f>
        <v>42.099438024979669</v>
      </c>
      <c r="AS39">
        <f>(AR39-U39)</f>
        <v>14.40812714241131</v>
      </c>
      <c r="AT39">
        <f>IF(D39,P39,(O39+P39)/2)</f>
        <v>27.655390739440918</v>
      </c>
      <c r="AU39">
        <f>0.61365*EXP(17.502*AT39/(240.97+AT39))</f>
        <v>3.7192679312999344</v>
      </c>
      <c r="AV39">
        <f>IF(AS39&lt;&gt;0,(1000-(AR39+U39)/2)/AS39*AL39,0)</f>
        <v>1.3526057036172594</v>
      </c>
      <c r="AW39">
        <f>U39*AA39/1000</f>
        <v>2.4457804420682367</v>
      </c>
      <c r="AX39">
        <f>(AU39-AW39)</f>
        <v>1.2734874892316976</v>
      </c>
      <c r="AY39">
        <f>1/(1.6/F39+1.37/N39)</f>
        <v>0.88560776527827623</v>
      </c>
      <c r="AZ39">
        <f>G39*AA39*0.001</f>
        <v>33.371585682220477</v>
      </c>
      <c r="BA39">
        <f>G39/S39</f>
        <v>0.96854749001066132</v>
      </c>
      <c r="BB39">
        <f>(1-AL39*AA39/AQ39/F39)*100</f>
        <v>75.744479132249339</v>
      </c>
      <c r="BC39">
        <f>(S39-E39/(N39/1.35))</f>
        <v>389.12369500495606</v>
      </c>
      <c r="BD39">
        <f>E39*BB39/100/BC39</f>
        <v>6.0588895170840358E-3</v>
      </c>
    </row>
    <row r="40" spans="1:56" x14ac:dyDescent="0.25">
      <c r="A40" s="1" t="s">
        <v>1</v>
      </c>
      <c r="B40" s="1" t="s">
        <v>10929</v>
      </c>
      <c r="K40" s="1">
        <f t="shared" si="0"/>
        <v>2.72</v>
      </c>
    </row>
    <row r="41" spans="1:56" x14ac:dyDescent="0.25">
      <c r="A41" s="1" t="s">
        <v>1</v>
      </c>
      <c r="B41" s="1" t="s">
        <v>10928</v>
      </c>
      <c r="K41" s="1">
        <f t="shared" si="0"/>
        <v>2.72</v>
      </c>
    </row>
    <row r="42" spans="1:56" x14ac:dyDescent="0.25">
      <c r="A42" s="1">
        <v>9</v>
      </c>
      <c r="B42" s="1" t="s">
        <v>10927</v>
      </c>
      <c r="C42" s="1">
        <v>1952.0000038668513</v>
      </c>
      <c r="D42" s="1">
        <v>0</v>
      </c>
      <c r="E42">
        <f>(R42-S42*(1000-T42)/(1000-U42))*AK42</f>
        <v>3.3246343787028159</v>
      </c>
      <c r="F42">
        <f>IF(AV42&lt;&gt;0,1/(1/AV42-1/N42),0)</f>
        <v>2.2349829514163231</v>
      </c>
      <c r="G42">
        <f>((AY42-AL42/2)*S42-E42)/(AY42+AL42/2)</f>
        <v>377.96655302032872</v>
      </c>
      <c r="H42">
        <f>AL42*1000</f>
        <v>20.91055477572273</v>
      </c>
      <c r="I42">
        <f>(AQ42-AW42)</f>
        <v>1.2134930336452388</v>
      </c>
      <c r="J42">
        <f>(P42+AP42*D42)</f>
        <v>27.645645141601563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27.689123153686523</v>
      </c>
      <c r="P42" s="1">
        <v>27.645645141601563</v>
      </c>
      <c r="Q42" s="1">
        <v>27.742319107055664</v>
      </c>
      <c r="R42" s="1">
        <v>400.11264038085938</v>
      </c>
      <c r="S42" s="1">
        <v>389.72576904296875</v>
      </c>
      <c r="T42" s="1">
        <v>9.9548501968383789</v>
      </c>
      <c r="U42" s="1">
        <v>28.347562789916992</v>
      </c>
      <c r="V42" s="1">
        <v>23.592842102050781</v>
      </c>
      <c r="W42" s="1">
        <v>67.18328857421875</v>
      </c>
      <c r="X42" s="1">
        <v>300.46896362304688</v>
      </c>
      <c r="Y42" s="1">
        <v>999.9500732421875</v>
      </c>
      <c r="Z42" s="1">
        <v>9.756831169128418</v>
      </c>
      <c r="AA42" s="1">
        <v>88.32000732421875</v>
      </c>
      <c r="AB42" s="1">
        <v>1.3337630033493042</v>
      </c>
      <c r="AC42" s="1">
        <v>1.0607627630233765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1.1046653074376722</v>
      </c>
      <c r="AL42">
        <f>(U42-T42)/(1000-U42)*AK42</f>
        <v>2.091055477572273E-2</v>
      </c>
      <c r="AM42">
        <f>(P42+273.15)</f>
        <v>300.79564514160154</v>
      </c>
      <c r="AN42">
        <f>(O42+273.15)</f>
        <v>300.8391231536865</v>
      </c>
      <c r="AO42">
        <f>(Y42*AG42+Z42*AH42)*AI42</f>
        <v>159.99200814264987</v>
      </c>
      <c r="AP42">
        <f>((AO42+0.00000010773*(AN42^4-AM42^4))-AL42*44100)/(L42*51.4+0.00000043092*AM42^3)</f>
        <v>-6.2567745957862337</v>
      </c>
      <c r="AQ42">
        <f>0.61365*EXP(17.502*J42/(240.97+J42))</f>
        <v>3.7171499868744582</v>
      </c>
      <c r="AR42">
        <f>AQ42*1000/AA42</f>
        <v>42.087292556815228</v>
      </c>
      <c r="AS42">
        <f>(AR42-U42)</f>
        <v>13.739729766898236</v>
      </c>
      <c r="AT42">
        <f>IF(D42,P42,(O42+P42)/2)</f>
        <v>27.667384147644043</v>
      </c>
      <c r="AU42">
        <f>0.61365*EXP(17.502*AT42/(240.97+AT42))</f>
        <v>3.7218758223486486</v>
      </c>
      <c r="AV42">
        <f>IF(AS42&lt;&gt;0,(1000-(AR42+U42)/2)/AS42*AL42,0)</f>
        <v>1.4683068129842189</v>
      </c>
      <c r="AW42">
        <f>U42*AA42/1000</f>
        <v>2.5036569532292194</v>
      </c>
      <c r="AX42">
        <f>(AU42-AW42)</f>
        <v>1.2182188691194291</v>
      </c>
      <c r="AY42">
        <f>1/(1.6/F42+1.37/N42)</f>
        <v>0.96529143886392577</v>
      </c>
      <c r="AZ42">
        <f>G42*AA42*0.001</f>
        <v>33.382008731065142</v>
      </c>
      <c r="BA42">
        <f>G42/S42</f>
        <v>0.96982694767267619</v>
      </c>
      <c r="BB42">
        <f>(1-AL42*AA42/AQ42/F42)*100</f>
        <v>77.769954494162192</v>
      </c>
      <c r="BC42">
        <f>(S42-E42/(N42/1.35))</f>
        <v>388.67719626671391</v>
      </c>
      <c r="BD42">
        <f>E42*BB42/100/BC42</f>
        <v>6.6522210931052725E-3</v>
      </c>
    </row>
    <row r="43" spans="1:56" x14ac:dyDescent="0.25">
      <c r="A43" s="1" t="s">
        <v>1</v>
      </c>
      <c r="B43" s="1" t="s">
        <v>10926</v>
      </c>
      <c r="K43" s="1">
        <f t="shared" si="0"/>
        <v>2.72</v>
      </c>
    </row>
    <row r="44" spans="1:56" x14ac:dyDescent="0.25">
      <c r="A44" s="1" t="s">
        <v>1</v>
      </c>
      <c r="B44" s="1" t="s">
        <v>10925</v>
      </c>
      <c r="K44" s="1">
        <f t="shared" si="0"/>
        <v>2.72</v>
      </c>
    </row>
    <row r="45" spans="1:56" x14ac:dyDescent="0.25">
      <c r="A45" s="1">
        <v>10</v>
      </c>
      <c r="B45" s="1" t="s">
        <v>10924</v>
      </c>
      <c r="C45" s="1">
        <v>2154.0000038668513</v>
      </c>
      <c r="D45" s="1">
        <v>0</v>
      </c>
      <c r="E45">
        <f>(R45-S45*(1000-T45)/(1000-U45))*AK45</f>
        <v>3.4279603960004148</v>
      </c>
      <c r="F45">
        <f>IF(AV45&lt;&gt;0,1/(1/AV45-1/N45),0)</f>
        <v>2.5054763573979195</v>
      </c>
      <c r="G45">
        <f>((AY45-AL45/2)*S45-E45)/(AY45+AL45/2)</f>
        <v>378.14610498686511</v>
      </c>
      <c r="H45">
        <f>AL45*1000</f>
        <v>21.675718061385101</v>
      </c>
      <c r="I45">
        <f>(AQ45-AW45)</f>
        <v>1.1681155586298155</v>
      </c>
      <c r="J45">
        <f>(P45+AP45*D45)</f>
        <v>27.71919059753418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27.764934539794922</v>
      </c>
      <c r="P45" s="1">
        <v>27.71919059753418</v>
      </c>
      <c r="Q45" s="1">
        <v>27.801986694335938</v>
      </c>
      <c r="R45" s="1">
        <v>400.15023803710938</v>
      </c>
      <c r="S45" s="1">
        <v>389.40719604492188</v>
      </c>
      <c r="T45" s="1">
        <v>9.9931936264038086</v>
      </c>
      <c r="U45" s="1">
        <v>29.04339599609375</v>
      </c>
      <c r="V45" s="1">
        <v>23.578424453735352</v>
      </c>
      <c r="W45" s="1">
        <v>68.526390075683594</v>
      </c>
      <c r="X45" s="1">
        <v>300.49871826171875</v>
      </c>
      <c r="Y45" s="1">
        <v>1251.063720703125</v>
      </c>
      <c r="Z45" s="1">
        <v>9.0992765426635742</v>
      </c>
      <c r="AA45" s="1">
        <v>88.317619323730469</v>
      </c>
      <c r="AB45" s="1">
        <v>1.4239012002944946</v>
      </c>
      <c r="AC45" s="1">
        <v>1.0647670030593872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1.1047746994916128</v>
      </c>
      <c r="AL45">
        <f>(U45-T45)/(1000-U45)*AK45</f>
        <v>2.1675718061385102E-2</v>
      </c>
      <c r="AM45">
        <f>(P45+273.15)</f>
        <v>300.86919059753416</v>
      </c>
      <c r="AN45">
        <f>(O45+273.15)</f>
        <v>300.9149345397949</v>
      </c>
      <c r="AO45">
        <f>(Y45*AG45+Z45*AH45)*AI45</f>
        <v>200.17019083834748</v>
      </c>
      <c r="AP45">
        <f>((AO45+0.00000010773*(AN45^4-AM45^4))-AL45*44100)/(L45*51.4+0.00000043092*AM45^3)</f>
        <v>-6.2032569938096405</v>
      </c>
      <c r="AQ45">
        <f>0.61365*EXP(17.502*J45/(240.97+J45))</f>
        <v>3.7331591500811809</v>
      </c>
      <c r="AR45">
        <f>AQ45*1000/AA45</f>
        <v>42.269698602236907</v>
      </c>
      <c r="AS45">
        <f>(AR45-U45)</f>
        <v>13.226302606143157</v>
      </c>
      <c r="AT45">
        <f>IF(D45,P45,(O45+P45)/2)</f>
        <v>27.742062568664551</v>
      </c>
      <c r="AU45">
        <f>0.61365*EXP(17.502*AT45/(240.97+AT45))</f>
        <v>3.7381501038464591</v>
      </c>
      <c r="AV45">
        <f>IF(AS45&lt;&gt;0,(1000-(AR45+U45)/2)/AS45*AL45,0)</f>
        <v>1.5803991045371448</v>
      </c>
      <c r="AW45">
        <f>U45*AA45/1000</f>
        <v>2.5650435914513654</v>
      </c>
      <c r="AX45">
        <f>(AU45-AW45)</f>
        <v>1.1731065123950937</v>
      </c>
      <c r="AY45">
        <f>1/(1.6/F45+1.37/N45)</f>
        <v>1.0431133902182164</v>
      </c>
      <c r="AZ45">
        <f>G45*AA45*0.001</f>
        <v>33.396963748981371</v>
      </c>
      <c r="BA45">
        <f>G45/S45</f>
        <v>0.97108145105577948</v>
      </c>
      <c r="BB45">
        <f>(1-AL45*AA45/AQ45/F45)*100</f>
        <v>79.533007361655521</v>
      </c>
      <c r="BC45">
        <f>(S45-E45/(N45/1.35))</f>
        <v>388.32603476825591</v>
      </c>
      <c r="BD45">
        <f>E45*BB45/100/BC45</f>
        <v>7.0208014657906596E-3</v>
      </c>
    </row>
    <row r="46" spans="1:56" x14ac:dyDescent="0.25">
      <c r="A46" s="1" t="s">
        <v>1</v>
      </c>
      <c r="B46" s="1" t="s">
        <v>10923</v>
      </c>
      <c r="K46" s="1">
        <f t="shared" si="0"/>
        <v>2.72</v>
      </c>
    </row>
    <row r="47" spans="1:56" x14ac:dyDescent="0.25">
      <c r="A47" s="1" t="s">
        <v>1</v>
      </c>
      <c r="B47" s="1" t="s">
        <v>10922</v>
      </c>
      <c r="K47" s="1">
        <f t="shared" si="0"/>
        <v>2.72</v>
      </c>
    </row>
    <row r="48" spans="1:56" x14ac:dyDescent="0.25">
      <c r="A48" s="1">
        <v>11</v>
      </c>
      <c r="B48" s="1" t="s">
        <v>10921</v>
      </c>
      <c r="C48" s="1">
        <v>2356.5000038556755</v>
      </c>
      <c r="D48" s="1">
        <v>0</v>
      </c>
      <c r="E48">
        <f>(R48-S48*(1000-T48)/(1000-U48))*AK48</f>
        <v>3.2721256962816279</v>
      </c>
      <c r="F48">
        <f>IF(AV48&lt;&gt;0,1/(1/AV48-1/N48),0)</f>
        <v>3.06830804242668</v>
      </c>
      <c r="G48">
        <f>((AY48-AL48/2)*S48-E48)/(AY48+AL48/2)</f>
        <v>378.96345047919141</v>
      </c>
      <c r="H48">
        <f>AL48*1000</f>
        <v>22.795489654703598</v>
      </c>
      <c r="I48">
        <f>(AQ48-AW48)</f>
        <v>1.0856952334866623</v>
      </c>
      <c r="J48">
        <f>(P48+AP48*D48)</f>
        <v>27.749631881713867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27.851240158081055</v>
      </c>
      <c r="P48" s="1">
        <v>27.749631881713867</v>
      </c>
      <c r="Q48" s="1">
        <v>27.865903854370117</v>
      </c>
      <c r="R48" s="1">
        <v>400.07513427734375</v>
      </c>
      <c r="S48" s="1">
        <v>389.08377075195313</v>
      </c>
      <c r="T48" s="1">
        <v>10.036247253417969</v>
      </c>
      <c r="U48" s="1">
        <v>30.052242279052734</v>
      </c>
      <c r="V48" s="1">
        <v>23.560689926147461</v>
      </c>
      <c r="W48" s="1">
        <v>70.549430847167969</v>
      </c>
      <c r="X48" s="1">
        <v>300.46160888671875</v>
      </c>
      <c r="Y48" s="1">
        <v>1599.7698974609375</v>
      </c>
      <c r="Z48" s="1">
        <v>6.9213981628417969</v>
      </c>
      <c r="AA48" s="1">
        <v>88.31646728515625</v>
      </c>
      <c r="AB48" s="1">
        <v>1.6017912626266479</v>
      </c>
      <c r="AC48" s="1">
        <v>1.0766843557357788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1.1046382679658775</v>
      </c>
      <c r="AL48">
        <f>(U48-T48)/(1000-U48)*AK48</f>
        <v>2.2795489654703599E-2</v>
      </c>
      <c r="AM48">
        <f>(P48+273.15)</f>
        <v>300.89963188171384</v>
      </c>
      <c r="AN48">
        <f>(O48+273.15)</f>
        <v>301.00124015808103</v>
      </c>
      <c r="AO48">
        <f>(Y48*AG48+Z48*AH48)*AI48</f>
        <v>255.96317787252701</v>
      </c>
      <c r="AP48">
        <f>((AO48+0.00000010773*(AN48^4-AM48^4))-AL48*44100)/(L48*51.4+0.00000043092*AM48^3)</f>
        <v>-6.1450233416678959</v>
      </c>
      <c r="AQ48">
        <f>0.61365*EXP(17.502*J48/(240.97+J48))</f>
        <v>3.7398031055702128</v>
      </c>
      <c r="AR48">
        <f>AQ48*1000/AA48</f>
        <v>42.345478941035253</v>
      </c>
      <c r="AS48">
        <f>(AR48-U48)</f>
        <v>12.293236661982519</v>
      </c>
      <c r="AT48">
        <f>IF(D48,P48,(O48+P48)/2)</f>
        <v>27.800436019897461</v>
      </c>
      <c r="AU48">
        <f>0.61365*EXP(17.502*AT48/(240.97+AT48))</f>
        <v>3.7509143308969466</v>
      </c>
      <c r="AV48">
        <f>IF(AS48&lt;&gt;0,(1000-(AR48+U48)/2)/AS48*AL48,0)</f>
        <v>1.7871875004326281</v>
      </c>
      <c r="AW48">
        <f>U48*AA48/1000</f>
        <v>2.6541078720835505</v>
      </c>
      <c r="AX48">
        <f>(AU48-AW48)</f>
        <v>1.0968064588133961</v>
      </c>
      <c r="AY48">
        <f>1/(1.6/F48+1.37/N48)</f>
        <v>1.1883153512047049</v>
      </c>
      <c r="AZ48">
        <f>G48*AA48*0.001</f>
        <v>33.468713176515443</v>
      </c>
      <c r="BA48">
        <f>G48/S48</f>
        <v>0.9739893538782074</v>
      </c>
      <c r="BB48">
        <f>(1-AL48*AA48/AQ48/F48)*100</f>
        <v>82.45542235581253</v>
      </c>
      <c r="BC48">
        <f>(S48-E48/(N48/1.35))</f>
        <v>388.05175894711113</v>
      </c>
      <c r="BD48">
        <f>E48*BB48/100/BC48</f>
        <v>6.9527968902978561E-3</v>
      </c>
    </row>
    <row r="49" spans="1:56" x14ac:dyDescent="0.25">
      <c r="A49" s="1" t="s">
        <v>1</v>
      </c>
      <c r="B49" s="1" t="s">
        <v>10920</v>
      </c>
      <c r="K49" s="1">
        <f t="shared" si="0"/>
        <v>2.72</v>
      </c>
    </row>
    <row r="50" spans="1:56" x14ac:dyDescent="0.25">
      <c r="A50" s="1" t="s">
        <v>1</v>
      </c>
      <c r="B50" s="1" t="s">
        <v>10915</v>
      </c>
      <c r="K50" s="1">
        <f t="shared" si="0"/>
        <v>2.72</v>
      </c>
    </row>
    <row r="51" spans="1:56" x14ac:dyDescent="0.25">
      <c r="A51" s="1">
        <v>12</v>
      </c>
      <c r="B51" s="1" t="s">
        <v>10919</v>
      </c>
      <c r="C51" s="1">
        <v>2559.5000038556755</v>
      </c>
      <c r="D51" s="1">
        <v>0</v>
      </c>
      <c r="E51">
        <f>(R51-S51*(1000-T51)/(1000-U51))*AK51</f>
        <v>3.5673673195561943</v>
      </c>
      <c r="F51">
        <f>IF(AV51&lt;&gt;0,1/(1/AV51-1/N51),0)</f>
        <v>3.9838592539121334</v>
      </c>
      <c r="G51">
        <f>((AY51-AL51/2)*S51-E51)/(AY51+AL51/2)</f>
        <v>379.0656170085802</v>
      </c>
      <c r="H51">
        <f>AL51*1000</f>
        <v>24.16632656360331</v>
      </c>
      <c r="I51">
        <f>(AQ51-AW51)</f>
        <v>0.99617328626133439</v>
      </c>
      <c r="J51">
        <f>(P51+AP51*D51)</f>
        <v>27.833938598632813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27.987871170043945</v>
      </c>
      <c r="P51" s="1">
        <v>27.833938598632813</v>
      </c>
      <c r="Q51" s="1">
        <v>27.972993850708008</v>
      </c>
      <c r="R51" s="1">
        <v>400.05487060546875</v>
      </c>
      <c r="S51" s="1">
        <v>388.33206176757813</v>
      </c>
      <c r="T51" s="1">
        <v>10.085967063903809</v>
      </c>
      <c r="U51" s="1">
        <v>31.274871826171875</v>
      </c>
      <c r="V51" s="1">
        <v>23.489433288574219</v>
      </c>
      <c r="W51" s="1">
        <v>72.836746215820313</v>
      </c>
      <c r="X51" s="1">
        <v>300.51876831054688</v>
      </c>
      <c r="Y51" s="1">
        <v>1999.0902099609375</v>
      </c>
      <c r="Z51" s="1">
        <v>7.3783493041992188</v>
      </c>
      <c r="AA51" s="1">
        <v>88.316398620605469</v>
      </c>
      <c r="AB51" s="1">
        <v>1.7955595254898071</v>
      </c>
      <c r="AC51" s="1">
        <v>1.1024641990661621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1.104848412906422</v>
      </c>
      <c r="AL51">
        <f>(U51-T51)/(1000-U51)*AK51</f>
        <v>2.4166326563603308E-2</v>
      </c>
      <c r="AM51">
        <f>(P51+273.15)</f>
        <v>300.98393859863279</v>
      </c>
      <c r="AN51">
        <f>(O51+273.15)</f>
        <v>301.13787117004392</v>
      </c>
      <c r="AO51">
        <f>(Y51*AG51+Z51*AH51)*AI51</f>
        <v>319.85442644444629</v>
      </c>
      <c r="AP51">
        <f>((AO51+0.00000010773*(AN51^4-AM51^4))-AL51*44100)/(L51*51.4+0.00000043092*AM51^3)</f>
        <v>-6.1112293336122647</v>
      </c>
      <c r="AQ51">
        <f>0.61365*EXP(17.502*J51/(240.97+J51))</f>
        <v>3.758257333269873</v>
      </c>
      <c r="AR51">
        <f>AQ51*1000/AA51</f>
        <v>42.554467708933707</v>
      </c>
      <c r="AS51">
        <f>(AR51-U51)</f>
        <v>11.279595882761832</v>
      </c>
      <c r="AT51">
        <f>IF(D51,P51,(O51+P51)/2)</f>
        <v>27.910904884338379</v>
      </c>
      <c r="AU51">
        <f>0.61365*EXP(17.502*AT51/(240.97+AT51))</f>
        <v>3.7751741136752512</v>
      </c>
      <c r="AV51">
        <f>IF(AS51&lt;&gt;0,(1000-(AR51+U51)/2)/AS51*AL51,0)</f>
        <v>2.0633925932206632</v>
      </c>
      <c r="AW51">
        <f>U51*AA51/1000</f>
        <v>2.7620840470085386</v>
      </c>
      <c r="AX51">
        <f>(AU51-AW51)</f>
        <v>1.0130900666667126</v>
      </c>
      <c r="AY51">
        <f>1/(1.6/F51+1.37/N51)</f>
        <v>1.3856402437209017</v>
      </c>
      <c r="AZ51">
        <f>G51*AA51*0.001</f>
        <v>33.477710135095535</v>
      </c>
      <c r="BA51">
        <f>G51/S51</f>
        <v>0.97613783235713358</v>
      </c>
      <c r="BB51">
        <f>(1-AL51*AA51/AQ51/F51)*100</f>
        <v>85.745188112307673</v>
      </c>
      <c r="BC51">
        <f>(S51-E51/(N51/1.35))</f>
        <v>387.20693225614974</v>
      </c>
      <c r="BD51">
        <f>E51*BB51/100/BC51</f>
        <v>7.8997702881696431E-3</v>
      </c>
    </row>
    <row r="52" spans="1:56" x14ac:dyDescent="0.25">
      <c r="A52" s="1" t="s">
        <v>1</v>
      </c>
      <c r="B52" s="1" t="s">
        <v>10918</v>
      </c>
    </row>
    <row r="53" spans="1:56" x14ac:dyDescent="0.25">
      <c r="A53" s="1" t="s">
        <v>1</v>
      </c>
      <c r="B53" s="1" t="s">
        <v>10917</v>
      </c>
    </row>
    <row r="54" spans="1:56" x14ac:dyDescent="0.25">
      <c r="A54" s="1" t="s">
        <v>1</v>
      </c>
      <c r="B54" s="1" t="s">
        <v>10916</v>
      </c>
    </row>
    <row r="55" spans="1:56" x14ac:dyDescent="0.25">
      <c r="A55" s="1" t="s">
        <v>1</v>
      </c>
      <c r="B55" s="1" t="s">
        <v>10915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DA8C-CCC7-4127-8D68-0771FE8AE32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1025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1024</v>
      </c>
    </row>
    <row r="12" spans="1:60" x14ac:dyDescent="0.25">
      <c r="A12" s="1" t="s">
        <v>1</v>
      </c>
      <c r="B12" s="1" t="s">
        <v>1023</v>
      </c>
    </row>
    <row r="13" spans="1:60" x14ac:dyDescent="0.25">
      <c r="A13" s="1" t="s">
        <v>1</v>
      </c>
      <c r="B13" s="1" t="s">
        <v>1022</v>
      </c>
    </row>
    <row r="14" spans="1:60" x14ac:dyDescent="0.25">
      <c r="A14" s="1" t="s">
        <v>1</v>
      </c>
      <c r="B14" s="1" t="s">
        <v>1021</v>
      </c>
    </row>
    <row r="15" spans="1:60" x14ac:dyDescent="0.25">
      <c r="A15" s="1" t="s">
        <v>1</v>
      </c>
      <c r="B15" s="1" t="s">
        <v>1020</v>
      </c>
    </row>
    <row r="16" spans="1:60" x14ac:dyDescent="0.25">
      <c r="A16" s="1" t="s">
        <v>1</v>
      </c>
      <c r="B16" s="1" t="s">
        <v>1019</v>
      </c>
    </row>
    <row r="17" spans="1:60" x14ac:dyDescent="0.25">
      <c r="A17" s="1" t="s">
        <v>1</v>
      </c>
      <c r="B17" s="1" t="s">
        <v>1018</v>
      </c>
    </row>
    <row r="18" spans="1:60" x14ac:dyDescent="0.25">
      <c r="A18" s="1">
        <v>1</v>
      </c>
      <c r="B18" s="1" t="s">
        <v>1017</v>
      </c>
      <c r="C18" s="1">
        <v>325.50000276044011</v>
      </c>
      <c r="D18" s="1">
        <v>0</v>
      </c>
      <c r="E18">
        <f>(R18-S18*(1000-T18)/(1000-U18))*AO18</f>
        <v>-1.1634423769284614</v>
      </c>
      <c r="F18">
        <f>IF(AZ18&lt;&gt;0,1/(1/AZ18-1/N18),0)</f>
        <v>1.884409689247335</v>
      </c>
      <c r="G18">
        <f>((BC18-AP18/2)*S18-E18)/(BC18+AP18/2)</f>
        <v>392.32673579520997</v>
      </c>
      <c r="H18">
        <f>AP18*1000</f>
        <v>12.45522575683505</v>
      </c>
      <c r="I18">
        <f>(AU18-BA18)</f>
        <v>0.80951395701526385</v>
      </c>
      <c r="J18">
        <f>(P18+AT18*D18)</f>
        <v>25.525121688842773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26.481706619262695</v>
      </c>
      <c r="P18" s="1">
        <v>25.525121688842773</v>
      </c>
      <c r="Q18" s="1">
        <v>26.669151306152344</v>
      </c>
      <c r="R18" s="1">
        <v>400.132568359375</v>
      </c>
      <c r="S18" s="1">
        <v>396.71145629882813</v>
      </c>
      <c r="T18" s="1">
        <v>17.145599365234375</v>
      </c>
      <c r="U18" s="1">
        <v>28.108127593994141</v>
      </c>
      <c r="V18" s="1">
        <v>43.418304443359375</v>
      </c>
      <c r="W18" s="1">
        <v>71.179031372070313</v>
      </c>
      <c r="X18" s="1">
        <v>300.35006713867188</v>
      </c>
      <c r="Y18" s="1">
        <v>0.23545965552330017</v>
      </c>
      <c r="Z18" s="1">
        <v>2.5217890739440918</v>
      </c>
      <c r="AA18" s="1">
        <v>87.913467407226563</v>
      </c>
      <c r="AB18" s="1">
        <v>-1.8868540525436401</v>
      </c>
      <c r="AC18" s="1">
        <v>0.44798398017883301</v>
      </c>
      <c r="AD18" s="1">
        <v>5.9960972517728806E-2</v>
      </c>
      <c r="AE18" s="1">
        <v>6.4041479490697384E-3</v>
      </c>
      <c r="AF18" s="1">
        <v>1.3035853393375874E-2</v>
      </c>
      <c r="AG18" s="1">
        <v>1.217194739729166E-2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1.1042281880098228</v>
      </c>
      <c r="AP18">
        <f>(U18-T18)/(1000-U18)*AO18</f>
        <v>1.245522575683505E-2</v>
      </c>
      <c r="AQ18">
        <f>(P18+273.15)</f>
        <v>298.67512168884275</v>
      </c>
      <c r="AR18">
        <f>(O18+273.15)</f>
        <v>299.63170661926267</v>
      </c>
      <c r="AS18">
        <f>(Y18*AK18+Z18*AL18)*AM18</f>
        <v>3.767354404165868E-2</v>
      </c>
      <c r="AT18">
        <f>((AS18+0.00000010773*(AR18^4-AQ18^4))-AP18*44100)/(L18*0.92*2*29.3+0.00000043092*AQ18^3)</f>
        <v>-4.242406385055296</v>
      </c>
      <c r="AU18">
        <f>0.61365*EXP(17.502*J18/(240.97+J18))</f>
        <v>3.2805969161280335</v>
      </c>
      <c r="AV18">
        <f>AU18*1000/AA18</f>
        <v>37.316204364137796</v>
      </c>
      <c r="AW18">
        <f>(AV18-U18)</f>
        <v>9.2080767701436557</v>
      </c>
      <c r="AX18">
        <f>IF(D18,P18,(O18+P18)/2)</f>
        <v>26.003414154052734</v>
      </c>
      <c r="AY18">
        <f>0.61365*EXP(17.502*AX18/(240.97+AX18))</f>
        <v>3.3749401893639557</v>
      </c>
      <c r="AZ18">
        <f>IF(AW18&lt;&gt;0,(1000-(AV18+U18)/2)/AW18*AP18,0)</f>
        <v>1.3083935598402667</v>
      </c>
      <c r="BA18">
        <f>U18*AA18/1000</f>
        <v>2.4710829591127697</v>
      </c>
      <c r="BB18">
        <f>(AY18-BA18)</f>
        <v>0.90385723025118603</v>
      </c>
      <c r="BC18">
        <f>1/(1.6/F18+1.37/N18)</f>
        <v>0.85532978136803217</v>
      </c>
      <c r="BD18">
        <f>G18*AA18*0.001</f>
        <v>34.49080370031578</v>
      </c>
      <c r="BE18">
        <f>G18/S18</f>
        <v>0.98894733077656494</v>
      </c>
      <c r="BF18">
        <f>(1-AP18*AA18/AU18/F18)*100</f>
        <v>82.287542864134707</v>
      </c>
      <c r="BG18">
        <f>(S18-E18/(N18/1.35))</f>
        <v>397.07840010804915</v>
      </c>
      <c r="BH18">
        <f>E18*BF18/100/BG18</f>
        <v>-2.4110305278605072E-3</v>
      </c>
    </row>
    <row r="19" spans="1:60" x14ac:dyDescent="0.25">
      <c r="A19" s="1" t="s">
        <v>1</v>
      </c>
      <c r="B19" s="1" t="s">
        <v>1016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1015</v>
      </c>
      <c r="K20" s="1">
        <f t="shared" si="0"/>
        <v>2.72</v>
      </c>
    </row>
    <row r="21" spans="1:60" x14ac:dyDescent="0.25">
      <c r="A21" s="1">
        <v>2</v>
      </c>
      <c r="B21" s="1" t="s">
        <v>1014</v>
      </c>
      <c r="C21" s="1">
        <v>528.50000276044011</v>
      </c>
      <c r="D21" s="1">
        <v>0</v>
      </c>
      <c r="E21">
        <f>(R21-S21*(1000-T21)/(1000-U21))*AO21</f>
        <v>-0.6310464188636582</v>
      </c>
      <c r="F21">
        <f>IF(AZ21&lt;&gt;0,1/(1/AZ21-1/N21),0)</f>
        <v>1.8084412604887874</v>
      </c>
      <c r="G21">
        <f>((BC21-AP21/2)*S21-E21)/(BC21+AP21/2)</f>
        <v>391.6120240776296</v>
      </c>
      <c r="H21">
        <f>AP21*1000</f>
        <v>11.842681524642382</v>
      </c>
      <c r="I21">
        <f>(AU21-BA21)</f>
        <v>0.79253234261174033</v>
      </c>
      <c r="J21">
        <f>(P21+AT21*D21)</f>
        <v>25.283330917358398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26.451128005981445</v>
      </c>
      <c r="P21" s="1">
        <v>25.283330917358398</v>
      </c>
      <c r="Q21" s="1">
        <v>26.688058853149414</v>
      </c>
      <c r="R21" s="1">
        <v>400.154541015625</v>
      </c>
      <c r="S21" s="1">
        <v>396.4739990234375</v>
      </c>
      <c r="T21" s="1">
        <v>17.341287612915039</v>
      </c>
      <c r="U21" s="1">
        <v>27.768045425415039</v>
      </c>
      <c r="V21" s="1">
        <v>43.994346618652344</v>
      </c>
      <c r="W21" s="1">
        <v>70.446731567382813</v>
      </c>
      <c r="X21" s="1">
        <v>300.35824584960938</v>
      </c>
      <c r="Y21" s="1">
        <v>24.482534408569336</v>
      </c>
      <c r="Z21" s="1">
        <v>2.8063240051269531</v>
      </c>
      <c r="AA21" s="1">
        <v>87.91595458984375</v>
      </c>
      <c r="AB21" s="1">
        <v>-1.8777292966842651</v>
      </c>
      <c r="AC21" s="1">
        <v>0.46253341436386108</v>
      </c>
      <c r="AD21" s="1">
        <v>4.2035318911075592E-2</v>
      </c>
      <c r="AE21" s="1">
        <v>9.7881322726607323E-3</v>
      </c>
      <c r="AF21" s="1">
        <v>2.1865794435143471E-2</v>
      </c>
      <c r="AG21" s="1">
        <v>4.2865811847150326E-3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1.1042582568000343</v>
      </c>
      <c r="AP21">
        <f>(U21-T21)/(1000-U21)*AO21</f>
        <v>1.1842681524642382E-2</v>
      </c>
      <c r="AQ21">
        <f>(P21+273.15)</f>
        <v>298.43333091735838</v>
      </c>
      <c r="AR21">
        <f>(O21+273.15)</f>
        <v>299.60112800598142</v>
      </c>
      <c r="AS21">
        <f>(Y21*AK21+Z21*AL21)*AM21</f>
        <v>3.9172054178147278</v>
      </c>
      <c r="AT21">
        <f>((AS21+0.00000010773*(AR21^4-AQ21^4))-AP21*44100)/(L21*0.92*2*29.3+0.00000043092*AQ21^3)</f>
        <v>-3.9807045590986547</v>
      </c>
      <c r="AU21">
        <f>0.61365*EXP(17.502*J21/(240.97+J21))</f>
        <v>3.2337865632812473</v>
      </c>
      <c r="AV21">
        <f>AU21*1000/AA21</f>
        <v>36.782704326739136</v>
      </c>
      <c r="AW21">
        <f>(AV21-U21)</f>
        <v>9.014658901324097</v>
      </c>
      <c r="AX21">
        <f>IF(D21,P21,(O21+P21)/2)</f>
        <v>25.867229461669922</v>
      </c>
      <c r="AY21">
        <f>0.61365*EXP(17.502*AX21/(240.97+AX21))</f>
        <v>3.3478394561191012</v>
      </c>
      <c r="AZ21">
        <f>IF(AW21&lt;&gt;0,(1000-(AV21+U21)/2)/AW21*AP21,0)</f>
        <v>1.2713131649621503</v>
      </c>
      <c r="BA21">
        <f>U21*AA21/1000</f>
        <v>2.4412542206695069</v>
      </c>
      <c r="BB21">
        <f>(AY21-BA21)</f>
        <v>0.90658523544959424</v>
      </c>
      <c r="BC21">
        <f>1/(1.6/F21+1.37/N21)</f>
        <v>0.83000828242024294</v>
      </c>
      <c r="BD21">
        <f>G21*AA21*0.001</f>
        <v>34.428944925645681</v>
      </c>
      <c r="BE21">
        <f>G21/S21</f>
        <v>0.98773696394269606</v>
      </c>
      <c r="BF21">
        <f>(1-AP21*AA21/AU21/F21)*100</f>
        <v>82.196639454799481</v>
      </c>
      <c r="BG21">
        <f>(S21-E21/(N21/1.35))</f>
        <v>396.67302785488204</v>
      </c>
      <c r="BH21">
        <f>E21*BF21/100/BG21</f>
        <v>-1.3076234411772119E-3</v>
      </c>
    </row>
    <row r="22" spans="1:60" x14ac:dyDescent="0.25">
      <c r="A22" s="1" t="s">
        <v>1</v>
      </c>
      <c r="B22" s="1" t="s">
        <v>1013</v>
      </c>
      <c r="K22" s="1">
        <f t="shared" si="0"/>
        <v>2.72</v>
      </c>
    </row>
    <row r="23" spans="1:60" x14ac:dyDescent="0.25">
      <c r="A23" s="1" t="s">
        <v>1</v>
      </c>
      <c r="B23" s="1" t="s">
        <v>1012</v>
      </c>
      <c r="K23" s="1">
        <f t="shared" si="0"/>
        <v>2.72</v>
      </c>
    </row>
    <row r="24" spans="1:60" x14ac:dyDescent="0.25">
      <c r="A24" s="1">
        <v>3</v>
      </c>
      <c r="B24" s="1" t="s">
        <v>1011</v>
      </c>
      <c r="C24" s="1">
        <v>731.50000276044011</v>
      </c>
      <c r="D24" s="1">
        <v>0</v>
      </c>
      <c r="E24">
        <f>(R24-S24*(1000-T24)/(1000-U24))*AO24</f>
        <v>-0.11638148099050365</v>
      </c>
      <c r="F24">
        <f>IF(AZ24&lt;&gt;0,1/(1/AZ24-1/N24),0)</f>
        <v>1.7046051193227589</v>
      </c>
      <c r="G24">
        <f>((BC24-AP24/2)*S24-E24)/(BC24+AP24/2)</f>
        <v>390.6453999644948</v>
      </c>
      <c r="H24">
        <f>AP24*1000</f>
        <v>11.327718354438815</v>
      </c>
      <c r="I24">
        <f>(AU24-BA24)</f>
        <v>0.79086517107540022</v>
      </c>
      <c r="J24">
        <f>(P24+AT24*D24)</f>
        <v>25.118535995483398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26.354053497314453</v>
      </c>
      <c r="P24" s="1">
        <v>25.118535995483398</v>
      </c>
      <c r="Q24" s="1">
        <v>26.630617141723633</v>
      </c>
      <c r="R24" s="1">
        <v>400.0655517578125</v>
      </c>
      <c r="S24" s="1">
        <v>396.10775756835938</v>
      </c>
      <c r="T24" s="1">
        <v>17.449916839599609</v>
      </c>
      <c r="U24" s="1">
        <v>27.426355361938477</v>
      </c>
      <c r="V24" s="1">
        <v>44.526752471923828</v>
      </c>
      <c r="W24" s="1">
        <v>69.9835205078125</v>
      </c>
      <c r="X24" s="1">
        <v>300.3712158203125</v>
      </c>
      <c r="Y24" s="1">
        <v>49.886207580566406</v>
      </c>
      <c r="Z24" s="1">
        <v>2.8681039810180664</v>
      </c>
      <c r="AA24" s="1">
        <v>87.921005249023438</v>
      </c>
      <c r="AB24" s="1">
        <v>-1.9073358774185181</v>
      </c>
      <c r="AC24" s="1">
        <v>0.46580564975738525</v>
      </c>
      <c r="AD24" s="1">
        <v>7.9675003886222839E-2</v>
      </c>
      <c r="AE24" s="1">
        <v>5.1926621235907078E-3</v>
      </c>
      <c r="AF24" s="1">
        <v>6.229657307267189E-2</v>
      </c>
      <c r="AG24" s="1">
        <v>6.0474858619272709E-3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1.1043059405158544</v>
      </c>
      <c r="AP24">
        <f>(U24-T24)/(1000-U24)*AO24</f>
        <v>1.1327718354438816E-2</v>
      </c>
      <c r="AQ24">
        <f>(P24+273.15)</f>
        <v>298.26853599548338</v>
      </c>
      <c r="AR24">
        <f>(O24+273.15)</f>
        <v>299.50405349731443</v>
      </c>
      <c r="AS24">
        <f>(Y24*AK24+Z24*AL24)*AM24</f>
        <v>7.9817930344836441</v>
      </c>
      <c r="AT24">
        <f>((AS24+0.00000010773*(AR24^4-AQ24^4))-AP24*44100)/(L24*0.92*2*29.3+0.00000043092*AQ24^3)</f>
        <v>-3.7641658155845907</v>
      </c>
      <c r="AU24">
        <f>0.61365*EXP(17.502*J24/(240.97+J24))</f>
        <v>3.2022179048139749</v>
      </c>
      <c r="AV24">
        <f>AU24*1000/AA24</f>
        <v>36.421534259579488</v>
      </c>
      <c r="AW24">
        <f>(AV24-U24)</f>
        <v>8.9951788976410114</v>
      </c>
      <c r="AX24">
        <f>IF(D24,P24,(O24+P24)/2)</f>
        <v>25.736294746398926</v>
      </c>
      <c r="AY24">
        <f>0.61365*EXP(17.502*AX24/(240.97+AX24))</f>
        <v>3.3219628946190425</v>
      </c>
      <c r="AZ24">
        <f>IF(AW24&lt;&gt;0,(1000-(AV24+U24)/2)/AW24*AP24,0)</f>
        <v>1.2191078158251807</v>
      </c>
      <c r="BA24">
        <f>U24*AA24/1000</f>
        <v>2.4113527337385747</v>
      </c>
      <c r="BB24">
        <f>(AY24-BA24)</f>
        <v>0.91061016088046776</v>
      </c>
      <c r="BC24">
        <f>1/(1.6/F24+1.37/N24)</f>
        <v>0.7944697006724788</v>
      </c>
      <c r="BD24">
        <f>G24*AA24*0.001</f>
        <v>34.345936260785209</v>
      </c>
      <c r="BE24">
        <f>G24/S24</f>
        <v>0.98620992015557307</v>
      </c>
      <c r="BF24">
        <f>(1-AP24*AA24/AU24/F24)*100</f>
        <v>81.754304717833222</v>
      </c>
      <c r="BG24">
        <f>(S24-E24/(N24/1.35))</f>
        <v>396.14446369562819</v>
      </c>
      <c r="BH24">
        <f>E24*BF24/100/BG24</f>
        <v>-2.4018225501999744E-4</v>
      </c>
    </row>
    <row r="25" spans="1:60" x14ac:dyDescent="0.25">
      <c r="A25" s="1" t="s">
        <v>1</v>
      </c>
      <c r="B25" s="1" t="s">
        <v>1010</v>
      </c>
      <c r="K25" s="1">
        <f t="shared" si="0"/>
        <v>2.72</v>
      </c>
    </row>
    <row r="26" spans="1:60" x14ac:dyDescent="0.25">
      <c r="A26" s="1" t="s">
        <v>1</v>
      </c>
      <c r="B26" s="1" t="s">
        <v>1009</v>
      </c>
      <c r="K26" s="1">
        <f t="shared" si="0"/>
        <v>2.72</v>
      </c>
    </row>
    <row r="27" spans="1:60" x14ac:dyDescent="0.25">
      <c r="A27" s="1">
        <v>4</v>
      </c>
      <c r="B27" s="1" t="s">
        <v>1008</v>
      </c>
      <c r="C27" s="1">
        <v>934.50000276044011</v>
      </c>
      <c r="D27" s="1">
        <v>0</v>
      </c>
      <c r="E27">
        <f>(R27-S27*(1000-T27)/(1000-U27))*AO27</f>
        <v>0.25717226703179197</v>
      </c>
      <c r="F27">
        <f>IF(AZ27&lt;&gt;0,1/(1/AZ27-1/N27),0)</f>
        <v>1.6947430353317123</v>
      </c>
      <c r="G27">
        <f>((BC27-AP27/2)*S27-E27)/(BC27+AP27/2)</f>
        <v>389.84246387474542</v>
      </c>
      <c r="H27">
        <f>AP27*1000</f>
        <v>11.183529867310144</v>
      </c>
      <c r="I27">
        <f>(AU27-BA27)</f>
        <v>0.7840575608960898</v>
      </c>
      <c r="J27">
        <f>(P27+AT27*D27)</f>
        <v>25.067785263061523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26.307662963867188</v>
      </c>
      <c r="P27" s="1">
        <v>25.067785263061523</v>
      </c>
      <c r="Q27" s="1">
        <v>26.579601287841797</v>
      </c>
      <c r="R27" s="1">
        <v>399.96139526367188</v>
      </c>
      <c r="S27" s="1">
        <v>395.72064208984375</v>
      </c>
      <c r="T27" s="1">
        <v>17.544925689697266</v>
      </c>
      <c r="U27" s="1">
        <v>27.395452499389648</v>
      </c>
      <c r="V27" s="1">
        <v>44.889278411865234</v>
      </c>
      <c r="W27" s="1">
        <v>70.092185974121094</v>
      </c>
      <c r="X27" s="1">
        <v>300.34793090820313</v>
      </c>
      <c r="Y27" s="1">
        <v>100.19860076904297</v>
      </c>
      <c r="Z27" s="1">
        <v>3.0989477634429932</v>
      </c>
      <c r="AA27" s="1">
        <v>87.915786743164063</v>
      </c>
      <c r="AB27" s="1">
        <v>-1.8138879537582397</v>
      </c>
      <c r="AC27" s="1">
        <v>0.46851179003715515</v>
      </c>
      <c r="AD27" s="1">
        <v>4.1222497820854187E-2</v>
      </c>
      <c r="AE27" s="1">
        <v>5.7947351597249508E-3</v>
      </c>
      <c r="AF27" s="1">
        <v>3.881574422121048E-2</v>
      </c>
      <c r="AG27" s="1">
        <v>7.2198649868369102E-3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1.1042203342213348</v>
      </c>
      <c r="AP27">
        <f>(U27-T27)/(1000-U27)*AO27</f>
        <v>1.1183529867310143E-2</v>
      </c>
      <c r="AQ27">
        <f>(P27+273.15)</f>
        <v>298.2177852630615</v>
      </c>
      <c r="AR27">
        <f>(O27+273.15)</f>
        <v>299.45766296386716</v>
      </c>
      <c r="AS27">
        <f>(Y27*AK27+Z27*AL27)*AM27</f>
        <v>16.031775764708755</v>
      </c>
      <c r="AT27">
        <f>((AS27+0.00000010773*(AR27^4-AQ27^4))-AP27*44100)/(L27*0.92*2*29.3+0.00000043092*AQ27^3)</f>
        <v>-3.650373778532269</v>
      </c>
      <c r="AU27">
        <f>0.61365*EXP(17.502*J27/(240.97+J27))</f>
        <v>3.1925503205649108</v>
      </c>
      <c r="AV27">
        <f>AU27*1000/AA27</f>
        <v>36.313732025075112</v>
      </c>
      <c r="AW27">
        <f>(AV27-U27)</f>
        <v>8.9182795256854632</v>
      </c>
      <c r="AX27">
        <f>IF(D27,P27,(O27+P27)/2)</f>
        <v>25.687724113464355</v>
      </c>
      <c r="AY27">
        <f>0.61365*EXP(17.502*AX27/(240.97+AX27))</f>
        <v>3.3124084276104169</v>
      </c>
      <c r="AZ27">
        <f>IF(AW27&lt;&gt;0,(1000-(AV27+U27)/2)/AW27*AP27,0)</f>
        <v>1.2140551383426492</v>
      </c>
      <c r="BA27">
        <f>U27*AA27/1000</f>
        <v>2.408492759668821</v>
      </c>
      <c r="BB27">
        <f>(AY27-BA27)</f>
        <v>0.90391566794159584</v>
      </c>
      <c r="BC27">
        <f>1/(1.6/F27+1.37/N27)</f>
        <v>0.79103700602245874</v>
      </c>
      <c r="BD27">
        <f>G27*AA27*0.001</f>
        <v>34.273306917441765</v>
      </c>
      <c r="BE27">
        <f>G27/S27</f>
        <v>0.9851456366186635</v>
      </c>
      <c r="BF27">
        <f>(1-AP27*AA27/AU27/F27)*100</f>
        <v>81.827940099344119</v>
      </c>
      <c r="BG27">
        <f>(S27-E27/(N27/1.35))</f>
        <v>395.63953126462195</v>
      </c>
      <c r="BH27">
        <f>E27*BF27/100/BG27</f>
        <v>5.3189520255029533E-4</v>
      </c>
    </row>
    <row r="28" spans="1:60" x14ac:dyDescent="0.25">
      <c r="A28" s="1" t="s">
        <v>1</v>
      </c>
      <c r="B28" s="1" t="s">
        <v>1007</v>
      </c>
      <c r="K28" s="1">
        <f t="shared" si="0"/>
        <v>2.72</v>
      </c>
    </row>
    <row r="29" spans="1:60" x14ac:dyDescent="0.25">
      <c r="A29" s="1" t="s">
        <v>1</v>
      </c>
      <c r="B29" s="1" t="s">
        <v>1006</v>
      </c>
      <c r="K29" s="1">
        <f t="shared" si="0"/>
        <v>2.72</v>
      </c>
    </row>
    <row r="30" spans="1:60" x14ac:dyDescent="0.25">
      <c r="A30" s="1">
        <v>5</v>
      </c>
      <c r="B30" s="1" t="s">
        <v>1005</v>
      </c>
      <c r="C30" s="1">
        <v>1138.5000027604401</v>
      </c>
      <c r="D30" s="1">
        <v>0</v>
      </c>
      <c r="E30">
        <f>(R30-S30*(1000-T30)/(1000-U30))*AO30</f>
        <v>0.57272408030948829</v>
      </c>
      <c r="F30">
        <f>IF(AZ30&lt;&gt;0,1/(1/AZ30-1/N30),0)</f>
        <v>1.7241573942913042</v>
      </c>
      <c r="G30">
        <f>((BC30-AP30/2)*S30-E30)/(BC30+AP30/2)</f>
        <v>389.25894640561796</v>
      </c>
      <c r="H30">
        <f>AP30*1000</f>
        <v>11.224384678005608</v>
      </c>
      <c r="I30">
        <f>(AU30-BA30)</f>
        <v>0.77721733767131385</v>
      </c>
      <c r="J30">
        <f>(P30+AT30*D30)</f>
        <v>25.099979400634766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26.309803009033203</v>
      </c>
      <c r="P30" s="1">
        <v>25.099979400634766</v>
      </c>
      <c r="Q30" s="1">
        <v>26.553579330444336</v>
      </c>
      <c r="R30" s="1">
        <v>400.00830078125</v>
      </c>
      <c r="S30" s="1">
        <v>395.47024536132813</v>
      </c>
      <c r="T30" s="1">
        <v>17.659194946289063</v>
      </c>
      <c r="U30" s="1">
        <v>27.54298210144043</v>
      </c>
      <c r="V30" s="1">
        <v>45.175926208496094</v>
      </c>
      <c r="W30" s="1">
        <v>70.460731506347656</v>
      </c>
      <c r="X30" s="1">
        <v>300.38516235351563</v>
      </c>
      <c r="Y30" s="1">
        <v>150.52377319335938</v>
      </c>
      <c r="Z30" s="1">
        <v>2.906965970993042</v>
      </c>
      <c r="AA30" s="1">
        <v>87.915779113769531</v>
      </c>
      <c r="AB30" s="1">
        <v>-1.7245111465454102</v>
      </c>
      <c r="AC30" s="1">
        <v>0.46495115756988525</v>
      </c>
      <c r="AD30" s="1">
        <v>7.3028333485126495E-2</v>
      </c>
      <c r="AE30" s="1">
        <v>3.4449666272848845E-3</v>
      </c>
      <c r="AF30" s="1">
        <v>3.7698317319154739E-2</v>
      </c>
      <c r="AG30" s="1">
        <v>1.0210155509412289E-2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1.1043572145349838</v>
      </c>
      <c r="AP30">
        <f>(U30-T30)/(1000-U30)*AO30</f>
        <v>1.1224384678005607E-2</v>
      </c>
      <c r="AQ30">
        <f>(P30+273.15)</f>
        <v>298.24997940063474</v>
      </c>
      <c r="AR30">
        <f>(O30+273.15)</f>
        <v>299.45980300903318</v>
      </c>
      <c r="AS30">
        <f>(Y30*AK30+Z30*AL30)*AM30</f>
        <v>24.083803172622538</v>
      </c>
      <c r="AT30">
        <f>((AS30+0.00000010773*(AR30^4-AQ30^4))-AP30*44100)/(L30*0.92*2*29.3+0.00000043092*AQ30^3)</f>
        <v>-3.6036862277944577</v>
      </c>
      <c r="AU30">
        <f>0.61365*EXP(17.502*J30/(240.97+J30))</f>
        <v>3.1986800682360585</v>
      </c>
      <c r="AV30">
        <f>AU30*1000/AA30</f>
        <v>36.383458128679379</v>
      </c>
      <c r="AW30">
        <f>(AV30-U30)</f>
        <v>8.8404760272389495</v>
      </c>
      <c r="AX30">
        <f>IF(D30,P30,(O30+P30)/2)</f>
        <v>25.704891204833984</v>
      </c>
      <c r="AY30">
        <f>0.61365*EXP(17.502*AX30/(240.97+AX30))</f>
        <v>3.3157826683825817</v>
      </c>
      <c r="AZ30">
        <f>IF(AW30&lt;&gt;0,(1000-(AV30+U30)/2)/AW30*AP30,0)</f>
        <v>1.2290760323774046</v>
      </c>
      <c r="BA30">
        <f>U30*AA30/1000</f>
        <v>2.4214627305647447</v>
      </c>
      <c r="BB30">
        <f>(AY30-BA30)</f>
        <v>0.89431993781783703</v>
      </c>
      <c r="BC30">
        <f>1/(1.6/F30+1.37/N30)</f>
        <v>0.80124548408036034</v>
      </c>
      <c r="BD30">
        <f>G30*AA30*0.001</f>
        <v>34.222003550254961</v>
      </c>
      <c r="BE30">
        <f>G30/S30</f>
        <v>0.98429389055544469</v>
      </c>
      <c r="BF30">
        <f>(1-AP30*AA30/AU30/F30)*100</f>
        <v>82.107061950879796</v>
      </c>
      <c r="BG30">
        <f>(S30-E30/(N30/1.35))</f>
        <v>395.28961109887655</v>
      </c>
      <c r="BH30">
        <f>E30*BF30/100/BG30</f>
        <v>1.189626294807156E-3</v>
      </c>
    </row>
    <row r="31" spans="1:60" x14ac:dyDescent="0.25">
      <c r="A31" s="1" t="s">
        <v>1</v>
      </c>
      <c r="B31" s="1" t="s">
        <v>1004</v>
      </c>
      <c r="K31" s="1">
        <f t="shared" si="0"/>
        <v>2.72</v>
      </c>
    </row>
    <row r="32" spans="1:60" x14ac:dyDescent="0.25">
      <c r="A32" s="1" t="s">
        <v>1</v>
      </c>
      <c r="B32" s="1" t="s">
        <v>1003</v>
      </c>
      <c r="K32" s="1">
        <f t="shared" si="0"/>
        <v>2.72</v>
      </c>
    </row>
    <row r="33" spans="1:60" x14ac:dyDescent="0.25">
      <c r="A33" s="1">
        <v>6</v>
      </c>
      <c r="B33" s="1" t="s">
        <v>1002</v>
      </c>
      <c r="C33" s="1">
        <v>1341.5000027604401</v>
      </c>
      <c r="D33" s="1">
        <v>0</v>
      </c>
      <c r="E33">
        <f>(R33-S33*(1000-T33)/(1000-U33))*AO33</f>
        <v>0.95128564123161585</v>
      </c>
      <c r="F33">
        <f>IF(AZ33&lt;&gt;0,1/(1/AZ33-1/N33),0)</f>
        <v>1.8610789145212863</v>
      </c>
      <c r="G33">
        <f>((BC33-AP33/2)*S33-E33)/(BC33+AP33/2)</f>
        <v>388.61447011510489</v>
      </c>
      <c r="H33">
        <f>AP33*1000</f>
        <v>11.463910202561935</v>
      </c>
      <c r="I33">
        <f>(AU33-BA33)</f>
        <v>0.75195942245535985</v>
      </c>
      <c r="J33">
        <f>(P33+AT33*D33)</f>
        <v>25.11583137512207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26.269020080566406</v>
      </c>
      <c r="P33" s="1">
        <v>25.11583137512207</v>
      </c>
      <c r="Q33" s="1">
        <v>26.53936767578125</v>
      </c>
      <c r="R33" s="1">
        <v>399.99887084960938</v>
      </c>
      <c r="S33" s="1">
        <v>395.03619384765625</v>
      </c>
      <c r="T33" s="1">
        <v>17.774812698364258</v>
      </c>
      <c r="U33" s="1">
        <v>27.867298126220703</v>
      </c>
      <c r="V33" s="1">
        <v>45.577007293701172</v>
      </c>
      <c r="W33" s="1">
        <v>71.455497741699219</v>
      </c>
      <c r="X33" s="1">
        <v>300.35101318359375</v>
      </c>
      <c r="Y33" s="1">
        <v>300.97219848632813</v>
      </c>
      <c r="Z33" s="1">
        <v>2.1994063854217529</v>
      </c>
      <c r="AA33" s="1">
        <v>87.907432556152344</v>
      </c>
      <c r="AB33" s="1">
        <v>-1.5716425180435181</v>
      </c>
      <c r="AC33" s="1">
        <v>0.45333263278007507</v>
      </c>
      <c r="AD33" s="1">
        <v>4.8569835722446442E-2</v>
      </c>
      <c r="AE33" s="1">
        <v>2.8755362145602703E-3</v>
      </c>
      <c r="AF33" s="1">
        <v>3.0767524614930153E-2</v>
      </c>
      <c r="AG33" s="1">
        <v>8.2297902554273605E-3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1.1042316661161531</v>
      </c>
      <c r="AP33">
        <f>(U33-T33)/(1000-U33)*AO33</f>
        <v>1.1463910202561935E-2</v>
      </c>
      <c r="AQ33">
        <f>(P33+273.15)</f>
        <v>298.26583137512205</v>
      </c>
      <c r="AR33">
        <f>(O33+273.15)</f>
        <v>299.41902008056638</v>
      </c>
      <c r="AS33">
        <f>(Y33*AK33+Z33*AL33)*AM33</f>
        <v>48.155550681452041</v>
      </c>
      <c r="AT33">
        <f>((AS33+0.00000010773*(AR33^4-AQ33^4))-AP33*44100)/(L33*0.92*2*29.3+0.00000043092*AQ33^3)</f>
        <v>-3.5022619278384495</v>
      </c>
      <c r="AU33">
        <f>0.61365*EXP(17.502*J33/(240.97+J33))</f>
        <v>3.2017020530082969</v>
      </c>
      <c r="AV33">
        <f>AU33*1000/AA33</f>
        <v>36.421289530474638</v>
      </c>
      <c r="AW33">
        <f>(AV33-U33)</f>
        <v>8.5539914042539351</v>
      </c>
      <c r="AX33">
        <f>IF(D33,P33,(O33+P33)/2)</f>
        <v>25.692425727844238</v>
      </c>
      <c r="AY33">
        <f>0.61365*EXP(17.502*AX33/(240.97+AX33))</f>
        <v>3.3133322449404505</v>
      </c>
      <c r="AZ33">
        <f>IF(AW33&lt;&gt;0,(1000-(AV33+U33)/2)/AW33*AP33,0)</f>
        <v>1.2971033497965869</v>
      </c>
      <c r="BA33">
        <f>U33*AA33/1000</f>
        <v>2.4497426305529371</v>
      </c>
      <c r="BB33">
        <f>(AY33-BA33)</f>
        <v>0.86358961438751347</v>
      </c>
      <c r="BC33">
        <f>1/(1.6/F33+1.37/N33)</f>
        <v>0.84761292899665708</v>
      </c>
      <c r="BD33">
        <f>G33*AA33*0.001</f>
        <v>34.162100321988468</v>
      </c>
      <c r="BE33">
        <f>G33/S33</f>
        <v>0.98374396110390872</v>
      </c>
      <c r="BF33">
        <f>(1-AP33*AA33/AU33/F33)*100</f>
        <v>83.087310782089517</v>
      </c>
      <c r="BG33">
        <f>(S33-E33/(N33/1.35))</f>
        <v>394.73616319399179</v>
      </c>
      <c r="BH33">
        <f>E33*BF33/100/BG33</f>
        <v>2.0023441753094897E-3</v>
      </c>
    </row>
    <row r="34" spans="1:60" x14ac:dyDescent="0.25">
      <c r="A34" s="1" t="s">
        <v>1</v>
      </c>
      <c r="B34" s="1" t="s">
        <v>1001</v>
      </c>
      <c r="K34" s="1">
        <f t="shared" si="0"/>
        <v>2.72</v>
      </c>
    </row>
    <row r="35" spans="1:60" x14ac:dyDescent="0.25">
      <c r="A35" s="1" t="s">
        <v>1</v>
      </c>
      <c r="B35" s="1" t="s">
        <v>1000</v>
      </c>
      <c r="K35" s="1">
        <f t="shared" si="0"/>
        <v>2.72</v>
      </c>
    </row>
    <row r="36" spans="1:60" x14ac:dyDescent="0.25">
      <c r="A36" s="1">
        <v>7</v>
      </c>
      <c r="B36" s="1" t="s">
        <v>999</v>
      </c>
      <c r="C36" s="1">
        <v>1544.5000027604401</v>
      </c>
      <c r="D36" s="1">
        <v>0</v>
      </c>
      <c r="E36">
        <f>(R36-S36*(1000-T36)/(1000-U36))*AO36</f>
        <v>1.3087782012512847</v>
      </c>
      <c r="F36">
        <f>IF(AZ36&lt;&gt;0,1/(1/AZ36-1/N36),0)</f>
        <v>2.0524309669586343</v>
      </c>
      <c r="G36">
        <f>((BC36-AP36/2)*S36-E36)/(BC36+AP36/2)</f>
        <v>388.13466342079386</v>
      </c>
      <c r="H36">
        <f>AP36*1000</f>
        <v>11.86674784720967</v>
      </c>
      <c r="I36">
        <f>(AU36-BA36)</f>
        <v>0.72756734353443386</v>
      </c>
      <c r="J36">
        <f>(P36+AT36*D36)</f>
        <v>25.2052001953125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26.300754547119141</v>
      </c>
      <c r="P36" s="1">
        <v>25.2052001953125</v>
      </c>
      <c r="Q36" s="1">
        <v>26.543205261230469</v>
      </c>
      <c r="R36" s="1">
        <v>400.10751342773438</v>
      </c>
      <c r="S36" s="1">
        <v>394.68133544921875</v>
      </c>
      <c r="T36" s="1">
        <v>17.897588729858398</v>
      </c>
      <c r="U36" s="1">
        <v>28.338602066040039</v>
      </c>
      <c r="V36" s="1">
        <v>45.806728363037109</v>
      </c>
      <c r="W36" s="1">
        <v>72.529251098632813</v>
      </c>
      <c r="X36" s="1">
        <v>300.38131713867188</v>
      </c>
      <c r="Y36" s="1">
        <v>499.57089233398438</v>
      </c>
      <c r="Z36" s="1">
        <v>2.7171878814697266</v>
      </c>
      <c r="AA36" s="1">
        <v>87.909011840820313</v>
      </c>
      <c r="AB36" s="1">
        <v>-1.6080378293991089</v>
      </c>
      <c r="AC36" s="1">
        <v>0.45104190707206726</v>
      </c>
      <c r="AD36" s="1">
        <v>8.1401459872722626E-2</v>
      </c>
      <c r="AE36" s="1">
        <v>5.4101892746984959E-3</v>
      </c>
      <c r="AF36" s="1">
        <v>4.3615225702524185E-2</v>
      </c>
      <c r="AG36" s="1">
        <v>9.3943718820810318E-3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1.1043430777157053</v>
      </c>
      <c r="AP36">
        <f>(U36-T36)/(1000-U36)*AO36</f>
        <v>1.1866747847209669E-2</v>
      </c>
      <c r="AQ36">
        <f>(P36+273.15)</f>
        <v>298.35520019531248</v>
      </c>
      <c r="AR36">
        <f>(O36+273.15)</f>
        <v>299.45075454711912</v>
      </c>
      <c r="AS36">
        <f>(Y36*AK36+Z36*AL36)*AM36</f>
        <v>79.931340986832765</v>
      </c>
      <c r="AT36">
        <f>((AS36+0.00000010773*(AR36^4-AQ36^4))-AP36*44100)/(L36*0.92*2*29.3+0.00000043092*AQ36^3)</f>
        <v>-3.396672213312899</v>
      </c>
      <c r="AU36">
        <f>0.61365*EXP(17.502*J36/(240.97+J36))</f>
        <v>3.2187858481102425</v>
      </c>
      <c r="AV36">
        <f>AU36*1000/AA36</f>
        <v>36.614970191436143</v>
      </c>
      <c r="AW36">
        <f>(AV36-U36)</f>
        <v>8.2763681253961039</v>
      </c>
      <c r="AX36">
        <f>IF(D36,P36,(O36+P36)/2)</f>
        <v>25.75297737121582</v>
      </c>
      <c r="AY36">
        <f>0.61365*EXP(17.502*AX36/(240.97+AX36))</f>
        <v>3.3252501308091107</v>
      </c>
      <c r="AZ36">
        <f>IF(AW36&lt;&gt;0,(1000-(AV36+U36)/2)/AW36*AP36,0)</f>
        <v>1.387245448894612</v>
      </c>
      <c r="BA36">
        <f>U36*AA36/1000</f>
        <v>2.4912185045758086</v>
      </c>
      <c r="BB36">
        <f>(AY36-BA36)</f>
        <v>0.83403162623330207</v>
      </c>
      <c r="BC36">
        <f>1/(1.6/F36+1.37/N36)</f>
        <v>0.90939613441421951</v>
      </c>
      <c r="BD36">
        <f>G36*AA36*0.001</f>
        <v>34.120534722491371</v>
      </c>
      <c r="BE36">
        <f>G36/S36</f>
        <v>0.9834127650830673</v>
      </c>
      <c r="BF36">
        <f>(1-AP36*AA36/AU36/F36)*100</f>
        <v>84.209187719430744</v>
      </c>
      <c r="BG36">
        <f>(S36-E36/(N36/1.35))</f>
        <v>394.26855346008364</v>
      </c>
      <c r="BH36">
        <f>E36*BF36/100/BG36</f>
        <v>2.7953319701776898E-3</v>
      </c>
    </row>
    <row r="37" spans="1:60" x14ac:dyDescent="0.25">
      <c r="A37" s="1" t="s">
        <v>1</v>
      </c>
      <c r="B37" s="1" t="s">
        <v>998</v>
      </c>
      <c r="K37" s="1">
        <f t="shared" si="0"/>
        <v>2.72</v>
      </c>
    </row>
    <row r="38" spans="1:60" x14ac:dyDescent="0.25">
      <c r="A38" s="1" t="s">
        <v>1</v>
      </c>
      <c r="B38" s="1" t="s">
        <v>997</v>
      </c>
      <c r="K38" s="1">
        <f t="shared" si="0"/>
        <v>2.72</v>
      </c>
    </row>
    <row r="39" spans="1:60" x14ac:dyDescent="0.25">
      <c r="A39" s="1">
        <v>8</v>
      </c>
      <c r="B39" s="1" t="s">
        <v>996</v>
      </c>
      <c r="C39" s="1">
        <v>1747.5000027604401</v>
      </c>
      <c r="D39" s="1">
        <v>0</v>
      </c>
      <c r="E39">
        <f>(R39-S39*(1000-T39)/(1000-U39))*AO39</f>
        <v>1.2459608594076812</v>
      </c>
      <c r="F39">
        <f>IF(AZ39&lt;&gt;0,1/(1/AZ39-1/N39),0)</f>
        <v>2.3630319863212108</v>
      </c>
      <c r="G39">
        <f>((BC39-AP39/2)*S39-E39)/(BC39+AP39/2)</f>
        <v>388.33139579176463</v>
      </c>
      <c r="H39">
        <f>AP39*1000</f>
        <v>12.424355980921955</v>
      </c>
      <c r="I39">
        <f>(AU39-BA39)</f>
        <v>0.69369398670938143</v>
      </c>
      <c r="J39">
        <f>(P39+AT39*D39)</f>
        <v>25.303970336914063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26.314472198486328</v>
      </c>
      <c r="P39" s="1">
        <v>25.303970336914063</v>
      </c>
      <c r="Q39" s="1">
        <v>26.554115295410156</v>
      </c>
      <c r="R39" s="1">
        <v>399.98867797851563</v>
      </c>
      <c r="S39" s="1">
        <v>394.42263793945313</v>
      </c>
      <c r="T39" s="1">
        <v>18.017929077148438</v>
      </c>
      <c r="U39" s="1">
        <v>28.943479537963867</v>
      </c>
      <c r="V39" s="1">
        <v>46.07147216796875</v>
      </c>
      <c r="W39" s="1">
        <v>74.007881164550781</v>
      </c>
      <c r="X39" s="1">
        <v>300.36129760742188</v>
      </c>
      <c r="Y39" s="1">
        <v>749.67041015625</v>
      </c>
      <c r="Z39" s="1">
        <v>2.6897594928741455</v>
      </c>
      <c r="AA39" s="1">
        <v>87.897705078125</v>
      </c>
      <c r="AB39" s="1">
        <v>-1.410106897354126</v>
      </c>
      <c r="AC39" s="1">
        <v>0.43562319874763489</v>
      </c>
      <c r="AD39" s="1">
        <v>5.3554154932498932E-2</v>
      </c>
      <c r="AE39" s="1">
        <v>6.8121650256216526E-3</v>
      </c>
      <c r="AF39" s="1">
        <v>2.5952896103262901E-2</v>
      </c>
      <c r="AG39" s="1">
        <v>1.4419293031096458E-2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1.1042694764978742</v>
      </c>
      <c r="AP39">
        <f>(U39-T39)/(1000-U39)*AO39</f>
        <v>1.2424355980921956E-2</v>
      </c>
      <c r="AQ39">
        <f>(P39+273.15)</f>
        <v>298.45397033691404</v>
      </c>
      <c r="AR39">
        <f>(O39+273.15)</f>
        <v>299.46447219848631</v>
      </c>
      <c r="AS39">
        <f>(Y39*AK39+Z39*AL39)*AM39</f>
        <v>119.94726294396969</v>
      </c>
      <c r="AT39">
        <f>((AS39+0.00000010773*(AR39^4-AQ39^4))-AP39*44100)/(L39*0.92*2*29.3+0.00000043092*AQ39^3)</f>
        <v>-3.282416678302714</v>
      </c>
      <c r="AU39">
        <f>0.61365*EXP(17.502*J39/(240.97+J39))</f>
        <v>3.237759415072075</v>
      </c>
      <c r="AV39">
        <f>AU39*1000/AA39</f>
        <v>36.835539815223832</v>
      </c>
      <c r="AW39">
        <f>(AV39-U39)</f>
        <v>7.8920602772599651</v>
      </c>
      <c r="AX39">
        <f>IF(D39,P39,(O39+P39)/2)</f>
        <v>25.809221267700195</v>
      </c>
      <c r="AY39">
        <f>0.61365*EXP(17.502*AX39/(240.97+AX39))</f>
        <v>3.3363536853213911</v>
      </c>
      <c r="AZ39">
        <f>IF(AW39&lt;&gt;0,(1000-(AV39+U39)/2)/AW39*AP39,0)</f>
        <v>1.5225080121706447</v>
      </c>
      <c r="BA39">
        <f>U39*AA39/1000</f>
        <v>2.5440654283626936</v>
      </c>
      <c r="BB39">
        <f>(AY39-BA39)</f>
        <v>0.79228825695869753</v>
      </c>
      <c r="BC39">
        <f>1/(1.6/F39+1.37/N39)</f>
        <v>1.0028444267340988</v>
      </c>
      <c r="BD39">
        <f>G39*AA39*0.001</f>
        <v>34.133438499881159</v>
      </c>
      <c r="BE39">
        <f>G39/S39</f>
        <v>0.9845565604968558</v>
      </c>
      <c r="BF39">
        <f>(1-AP39*AA39/AU39/F39)*100</f>
        <v>85.726277567448818</v>
      </c>
      <c r="BG39">
        <f>(S39-E39/(N39/1.35))</f>
        <v>394.02966822049001</v>
      </c>
      <c r="BH39">
        <f>E39*BF39/100/BG39</f>
        <v>2.7107498517596551E-3</v>
      </c>
    </row>
    <row r="40" spans="1:60" x14ac:dyDescent="0.25">
      <c r="A40" s="1" t="s">
        <v>1</v>
      </c>
      <c r="B40" s="1" t="s">
        <v>995</v>
      </c>
      <c r="K40" s="1">
        <f t="shared" si="0"/>
        <v>2.72</v>
      </c>
    </row>
    <row r="41" spans="1:60" x14ac:dyDescent="0.25">
      <c r="A41" s="1" t="s">
        <v>1</v>
      </c>
      <c r="B41" s="1" t="s">
        <v>994</v>
      </c>
      <c r="K41" s="1">
        <f t="shared" si="0"/>
        <v>2.72</v>
      </c>
    </row>
    <row r="42" spans="1:60" x14ac:dyDescent="0.25">
      <c r="A42" s="1">
        <v>9</v>
      </c>
      <c r="B42" s="1" t="s">
        <v>993</v>
      </c>
      <c r="C42" s="1">
        <v>1951.0000027492642</v>
      </c>
      <c r="D42" s="1">
        <v>0</v>
      </c>
      <c r="E42">
        <f>(R42-S42*(1000-T42)/(1000-U42))*AO42</f>
        <v>1.3370191073362105</v>
      </c>
      <c r="F42">
        <f>IF(AZ42&lt;&gt;0,1/(1/AZ42-1/N42),0)</f>
        <v>2.804061411566499</v>
      </c>
      <c r="G42">
        <f>((BC42-AP42/2)*S42-E42)/(BC42+AP42/2)</f>
        <v>388.35039122649681</v>
      </c>
      <c r="H42">
        <f>AP42*1000</f>
        <v>13.094343215317993</v>
      </c>
      <c r="I42">
        <f>(AU42-BA42)</f>
        <v>0.65666663983934326</v>
      </c>
      <c r="J42">
        <f>(P42+AT42*D42)</f>
        <v>25.436788558959961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26.350309371948242</v>
      </c>
      <c r="P42" s="1">
        <v>25.436788558959961</v>
      </c>
      <c r="Q42" s="1">
        <v>26.585237503051758</v>
      </c>
      <c r="R42" s="1">
        <v>399.9879150390625</v>
      </c>
      <c r="S42" s="1">
        <v>394.10400390625</v>
      </c>
      <c r="T42" s="1">
        <v>18.150974273681641</v>
      </c>
      <c r="U42" s="1">
        <v>29.656999588012695</v>
      </c>
      <c r="V42" s="1">
        <v>46.313213348388672</v>
      </c>
      <c r="W42" s="1">
        <v>75.671470642089844</v>
      </c>
      <c r="X42" s="1">
        <v>300.36724853515625</v>
      </c>
      <c r="Y42" s="1">
        <v>1000.3600463867188</v>
      </c>
      <c r="Z42" s="1">
        <v>2.6234352588653564</v>
      </c>
      <c r="AA42" s="1">
        <v>87.896987915039063</v>
      </c>
      <c r="AB42" s="1">
        <v>-1.346050500869751</v>
      </c>
      <c r="AC42" s="1">
        <v>0.43063947558403015</v>
      </c>
      <c r="AD42" s="1">
        <v>5.3629696369171143E-2</v>
      </c>
      <c r="AE42" s="1">
        <v>5.193500779569149E-3</v>
      </c>
      <c r="AF42" s="1">
        <v>5.7911764830350876E-2</v>
      </c>
      <c r="AG42" s="1">
        <v>1.2694032862782478E-2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1.1042913549086624</v>
      </c>
      <c r="AP42">
        <f>(U42-T42)/(1000-U42)*AO42</f>
        <v>1.3094343215317992E-2</v>
      </c>
      <c r="AQ42">
        <f>(P42+273.15)</f>
        <v>298.58678855895994</v>
      </c>
      <c r="AR42">
        <f>(O42+273.15)</f>
        <v>299.50030937194822</v>
      </c>
      <c r="AS42">
        <f>(Y42*AK42+Z42*AL42)*AM42</f>
        <v>160.05760384430869</v>
      </c>
      <c r="AT42">
        <f>((AS42+0.00000010773*(AR42^4-AQ42^4))-AP42*44100)/(L42*0.92*2*29.3+0.00000043092*AQ42^3)</f>
        <v>-3.2074762079657546</v>
      </c>
      <c r="AU42">
        <f>0.61365*EXP(17.502*J42/(240.97+J42))</f>
        <v>3.2634275742232135</v>
      </c>
      <c r="AV42">
        <f>AU42*1000/AA42</f>
        <v>37.127865830597422</v>
      </c>
      <c r="AW42">
        <f>(AV42-U42)</f>
        <v>7.4708662425847265</v>
      </c>
      <c r="AX42">
        <f>IF(D42,P42,(O42+P42)/2)</f>
        <v>25.893548965454102</v>
      </c>
      <c r="AY42">
        <f>0.61365*EXP(17.502*AX42/(240.97+AX42))</f>
        <v>3.3530621651673553</v>
      </c>
      <c r="AZ42">
        <f>IF(AW42&lt;&gt;0,(1000-(AV42+U42)/2)/AW42*AP42,0)</f>
        <v>1.694193260813744</v>
      </c>
      <c r="BA42">
        <f>U42*AA42/1000</f>
        <v>2.6067609343838702</v>
      </c>
      <c r="BB42">
        <f>(AY42-BA42)</f>
        <v>0.74630123078348509</v>
      </c>
      <c r="BC42">
        <f>1/(1.6/F42+1.37/N42)</f>
        <v>1.1227523761148421</v>
      </c>
      <c r="BD42">
        <f>G42*AA42*0.001</f>
        <v>34.134829644436081</v>
      </c>
      <c r="BE42">
        <f>G42/S42</f>
        <v>0.98540077587965369</v>
      </c>
      <c r="BF42">
        <f>(1-AP42*AA42/AU42/F42)*100</f>
        <v>87.422445346276234</v>
      </c>
      <c r="BG42">
        <f>(S42-E42/(N42/1.35))</f>
        <v>393.6823148789494</v>
      </c>
      <c r="BH42">
        <f>E42*BF42/100/BG42</f>
        <v>2.9690304954127088E-3</v>
      </c>
    </row>
    <row r="43" spans="1:60" x14ac:dyDescent="0.25">
      <c r="A43" s="1" t="s">
        <v>1</v>
      </c>
      <c r="B43" s="1" t="s">
        <v>992</v>
      </c>
      <c r="K43" s="1">
        <f t="shared" si="0"/>
        <v>2.72</v>
      </c>
    </row>
    <row r="44" spans="1:60" x14ac:dyDescent="0.25">
      <c r="A44" s="1" t="s">
        <v>1</v>
      </c>
      <c r="B44" s="1" t="s">
        <v>991</v>
      </c>
      <c r="K44" s="1">
        <f t="shared" si="0"/>
        <v>2.72</v>
      </c>
    </row>
    <row r="45" spans="1:60" x14ac:dyDescent="0.25">
      <c r="A45" s="1">
        <v>10</v>
      </c>
      <c r="B45" s="1" t="s">
        <v>990</v>
      </c>
      <c r="C45" s="1">
        <v>2155.0000027492642</v>
      </c>
      <c r="D45" s="1">
        <v>0</v>
      </c>
      <c r="E45">
        <f>(R45-S45*(1000-T45)/(1000-U45))*AO45</f>
        <v>1.4763439636249251</v>
      </c>
      <c r="F45">
        <f>IF(AZ45&lt;&gt;0,1/(1/AZ45-1/N45),0)</f>
        <v>3.3551158623037249</v>
      </c>
      <c r="G45">
        <f>((BC45-AP45/2)*S45-E45)/(BC45+AP45/2)</f>
        <v>388.21410807075722</v>
      </c>
      <c r="H45">
        <f>AP45*1000</f>
        <v>13.79364507203414</v>
      </c>
      <c r="I45">
        <f>(AU45-BA45)</f>
        <v>0.62272803552725575</v>
      </c>
      <c r="J45">
        <f>(P45+AT45*D45)</f>
        <v>25.586709976196289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26.441801071166992</v>
      </c>
      <c r="P45" s="1">
        <v>25.586709976196289</v>
      </c>
      <c r="Q45" s="1">
        <v>26.644435882568359</v>
      </c>
      <c r="R45" s="1">
        <v>399.94317626953125</v>
      </c>
      <c r="S45" s="1">
        <v>393.6883544921875</v>
      </c>
      <c r="T45" s="1">
        <v>18.264141082763672</v>
      </c>
      <c r="U45" s="1">
        <v>30.376367568969727</v>
      </c>
      <c r="V45" s="1">
        <v>46.349269866943359</v>
      </c>
      <c r="W45" s="1">
        <v>77.086708068847656</v>
      </c>
      <c r="X45" s="1">
        <v>300.34967041015625</v>
      </c>
      <c r="Y45" s="1">
        <v>1250.11474609375</v>
      </c>
      <c r="Z45" s="1">
        <v>1.7604115009307861</v>
      </c>
      <c r="AA45" s="1">
        <v>87.893539428710938</v>
      </c>
      <c r="AB45" s="1">
        <v>-1.2809152603149414</v>
      </c>
      <c r="AC45" s="1">
        <v>0.41046267747879028</v>
      </c>
      <c r="AD45" s="1">
        <v>4.2276009917259216E-2</v>
      </c>
      <c r="AE45" s="1">
        <v>6.7249350249767303E-3</v>
      </c>
      <c r="AF45" s="1">
        <v>2.335786260664463E-2</v>
      </c>
      <c r="AG45" s="1">
        <v>1.5327165834605694E-2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1.1042267294491037</v>
      </c>
      <c r="AP45">
        <f>(U45-T45)/(1000-U45)*AO45</f>
        <v>1.3793645072034139E-2</v>
      </c>
      <c r="AQ45">
        <f>(P45+273.15)</f>
        <v>298.73670997619627</v>
      </c>
      <c r="AR45">
        <f>(O45+273.15)</f>
        <v>299.59180107116697</v>
      </c>
      <c r="AS45">
        <f>(Y45*AK45+Z45*AL45)*AM45</f>
        <v>200.01835490424128</v>
      </c>
      <c r="AT45">
        <f>((AS45+0.00000010773*(AR45^4-AQ45^4))-AP45*44100)/(L45*0.92*2*29.3+0.00000043092*AQ45^3)</f>
        <v>-3.1403554193866765</v>
      </c>
      <c r="AU45">
        <f>0.61365*EXP(17.502*J45/(240.97+J45))</f>
        <v>3.2926144961515127</v>
      </c>
      <c r="AV45">
        <f>AU45*1000/AA45</f>
        <v>37.461393835688007</v>
      </c>
      <c r="AW45">
        <f>(AV45-U45)</f>
        <v>7.0850262667182804</v>
      </c>
      <c r="AX45">
        <f>IF(D45,P45,(O45+P45)/2)</f>
        <v>26.014255523681641</v>
      </c>
      <c r="AY45">
        <f>0.61365*EXP(17.502*AX45/(240.97+AX45))</f>
        <v>3.3771058306653328</v>
      </c>
      <c r="AZ45">
        <f>IF(AW45&lt;&gt;0,(1000-(AV45+U45)/2)/AW45*AP45,0)</f>
        <v>1.8808370736722655</v>
      </c>
      <c r="BA45">
        <f>U45*AA45/1000</f>
        <v>2.6698864606242569</v>
      </c>
      <c r="BB45">
        <f>(AY45-BA45)</f>
        <v>0.70721937004107582</v>
      </c>
      <c r="BC45">
        <f>1/(1.6/F45+1.37/N45)</f>
        <v>1.2547821123846208</v>
      </c>
      <c r="BD45">
        <f>G45*AA45*0.001</f>
        <v>34.121512014498947</v>
      </c>
      <c r="BE45">
        <f>G45/S45</f>
        <v>0.98609497497457999</v>
      </c>
      <c r="BF45">
        <f>(1-AP45*AA45/AU45/F45)*100</f>
        <v>89.025427993725344</v>
      </c>
      <c r="BG45">
        <f>(S45-E45/(N45/1.35))</f>
        <v>393.22272311372319</v>
      </c>
      <c r="BH45">
        <f>E45*BF45/100/BG45</f>
        <v>3.3424353553863826E-3</v>
      </c>
    </row>
    <row r="46" spans="1:60" x14ac:dyDescent="0.25">
      <c r="A46" s="1" t="s">
        <v>1</v>
      </c>
      <c r="B46" s="1" t="s">
        <v>989</v>
      </c>
      <c r="K46" s="1">
        <f t="shared" si="0"/>
        <v>2.72</v>
      </c>
    </row>
    <row r="47" spans="1:60" x14ac:dyDescent="0.25">
      <c r="A47" s="1" t="s">
        <v>1</v>
      </c>
      <c r="B47" s="1" t="s">
        <v>988</v>
      </c>
      <c r="K47" s="1">
        <f t="shared" si="0"/>
        <v>2.72</v>
      </c>
    </row>
    <row r="48" spans="1:60" x14ac:dyDescent="0.25">
      <c r="A48" s="1">
        <v>11</v>
      </c>
      <c r="B48" s="1" t="s">
        <v>987</v>
      </c>
      <c r="C48" s="1">
        <v>2358.5000027380884</v>
      </c>
      <c r="D48" s="1">
        <v>0</v>
      </c>
      <c r="E48">
        <f>(R48-S48*(1000-T48)/(1000-U48))*AO48</f>
        <v>1.7366039773757629</v>
      </c>
      <c r="F48">
        <f>IF(AZ48&lt;&gt;0,1/(1/AZ48-1/N48),0)</f>
        <v>4.6347843818355399</v>
      </c>
      <c r="G48">
        <f>((BC48-AP48/2)*S48-E48)/(BC48+AP48/2)</f>
        <v>387.91040445213343</v>
      </c>
      <c r="H48">
        <f>AP48*1000</f>
        <v>14.928839996801916</v>
      </c>
      <c r="I48">
        <f>(AU48-BA48)</f>
        <v>0.56915910711918993</v>
      </c>
      <c r="J48">
        <f>(P48+AT48*D48)</f>
        <v>25.804325103759766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26.565240859985352</v>
      </c>
      <c r="P48" s="1">
        <v>25.804325103759766</v>
      </c>
      <c r="Q48" s="1">
        <v>26.710430145263672</v>
      </c>
      <c r="R48" s="1">
        <v>399.82809448242188</v>
      </c>
      <c r="S48" s="1">
        <v>392.94342041015625</v>
      </c>
      <c r="T48" s="1">
        <v>18.381053924560547</v>
      </c>
      <c r="U48" s="1">
        <v>31.474302291870117</v>
      </c>
      <c r="V48" s="1">
        <v>46.305065155029297</v>
      </c>
      <c r="W48" s="1">
        <v>79.289230346679688</v>
      </c>
      <c r="X48" s="1">
        <v>300.37149047851563</v>
      </c>
      <c r="Y48" s="1">
        <v>1600.6083984375</v>
      </c>
      <c r="Z48" s="1">
        <v>2.510319709777832</v>
      </c>
      <c r="AA48" s="1">
        <v>87.888420104980469</v>
      </c>
      <c r="AB48" s="1">
        <v>-1.4369653463363647</v>
      </c>
      <c r="AC48" s="1">
        <v>0.41772615909576416</v>
      </c>
      <c r="AD48" s="1">
        <v>7.6967649161815643E-2</v>
      </c>
      <c r="AE48" s="1">
        <v>8.2964273169636726E-3</v>
      </c>
      <c r="AF48" s="1">
        <v>5.2820008248090744E-2</v>
      </c>
      <c r="AG48" s="1">
        <v>1.7944041639566422E-2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1.1043069502886602</v>
      </c>
      <c r="AP48">
        <f>(U48-T48)/(1000-U48)*AO48</f>
        <v>1.4928839996801916E-2</v>
      </c>
      <c r="AQ48">
        <f>(P48+273.15)</f>
        <v>298.95432510375974</v>
      </c>
      <c r="AR48">
        <f>(O48+273.15)</f>
        <v>299.71524085998533</v>
      </c>
      <c r="AS48">
        <f>(Y48*AK48+Z48*AL48)*AM48</f>
        <v>256.0973380257783</v>
      </c>
      <c r="AT48">
        <f>((AS48+0.00000010773*(AR48^4-AQ48^4))-AP48*44100)/(L48*0.92*2*29.3+0.00000043092*AQ48^3)</f>
        <v>-3.1007617926850166</v>
      </c>
      <c r="AU48">
        <f>0.61365*EXP(17.502*J48/(240.97+J48))</f>
        <v>3.3353858094582205</v>
      </c>
      <c r="AV48">
        <f>AU48*1000/AA48</f>
        <v>37.950230593224767</v>
      </c>
      <c r="AW48">
        <f>(AV48-U48)</f>
        <v>6.4759283013546494</v>
      </c>
      <c r="AX48">
        <f>IF(D48,P48,(O48+P48)/2)</f>
        <v>26.184782981872559</v>
      </c>
      <c r="AY48">
        <f>0.61365*EXP(17.502*AX48/(240.97+AX48))</f>
        <v>3.4113299601340308</v>
      </c>
      <c r="AZ48">
        <f>IF(AW48&lt;&gt;0,(1000-(AV48+U48)/2)/AW48*AP48,0)</f>
        <v>2.2252602954452603</v>
      </c>
      <c r="BA48">
        <f>U48*AA48/1000</f>
        <v>2.7662267023390306</v>
      </c>
      <c r="BB48">
        <f>(AY48-BA48)</f>
        <v>0.64510325779500022</v>
      </c>
      <c r="BC48">
        <f>1/(1.6/F48+1.37/N48)</f>
        <v>1.5031195900435017</v>
      </c>
      <c r="BD48">
        <f>G48*AA48*0.001</f>
        <v>34.092832589581988</v>
      </c>
      <c r="BE48">
        <f>G48/S48</f>
        <v>0.9871914995986717</v>
      </c>
      <c r="BF48">
        <f>(1-AP48*AA48/AU48/F48)*100</f>
        <v>91.512454616609304</v>
      </c>
      <c r="BG48">
        <f>(S48-E48/(N48/1.35))</f>
        <v>392.39570434685709</v>
      </c>
      <c r="BH48">
        <f>E48*BF48/100/BG48</f>
        <v>4.0500161165409965E-3</v>
      </c>
    </row>
    <row r="49" spans="1:60" x14ac:dyDescent="0.25">
      <c r="A49" s="1" t="s">
        <v>1</v>
      </c>
      <c r="B49" s="1" t="s">
        <v>986</v>
      </c>
      <c r="K49" s="1">
        <f t="shared" si="0"/>
        <v>2.72</v>
      </c>
    </row>
    <row r="50" spans="1:60" x14ac:dyDescent="0.25">
      <c r="A50" s="1" t="s">
        <v>1</v>
      </c>
      <c r="B50" s="1" t="s">
        <v>981</v>
      </c>
      <c r="K50" s="1">
        <f t="shared" si="0"/>
        <v>2.72</v>
      </c>
    </row>
    <row r="51" spans="1:60" x14ac:dyDescent="0.25">
      <c r="A51" s="1">
        <v>12</v>
      </c>
      <c r="B51" s="1" t="s">
        <v>985</v>
      </c>
      <c r="C51" s="1">
        <v>2563.0000027269125</v>
      </c>
      <c r="D51" s="1">
        <v>0</v>
      </c>
      <c r="E51">
        <f>(R51-S51*(1000-T51)/(1000-U51))*AO51</f>
        <v>1.8418613538818875</v>
      </c>
      <c r="F51">
        <f>IF(AZ51&lt;&gt;0,1/(1/AZ51-1/N51),0)</f>
        <v>7.1484074541993241</v>
      </c>
      <c r="G51">
        <f>((BC51-AP51/2)*S51-E51)/(BC51+AP51/2)</f>
        <v>388.1104571224804</v>
      </c>
      <c r="H51">
        <f>AP51*1000</f>
        <v>16.279494086128103</v>
      </c>
      <c r="I51">
        <f>(AU51-BA51)</f>
        <v>0.51541082006590822</v>
      </c>
      <c r="J51">
        <f>(P51+AT51*D51)</f>
        <v>26.10582160949707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26.682941436767578</v>
      </c>
      <c r="P51" s="1">
        <v>26.10582160949707</v>
      </c>
      <c r="Q51" s="1">
        <v>26.804643630981445</v>
      </c>
      <c r="R51" s="1">
        <v>400.02462768554688</v>
      </c>
      <c r="S51" s="1">
        <v>392.56842041015625</v>
      </c>
      <c r="T51" s="1">
        <v>18.503934860229492</v>
      </c>
      <c r="U51" s="1">
        <v>32.764930725097656</v>
      </c>
      <c r="V51" s="1">
        <v>46.29864501953125</v>
      </c>
      <c r="W51" s="1">
        <v>81.981048583984375</v>
      </c>
      <c r="X51" s="1">
        <v>300.32534790039063</v>
      </c>
      <c r="Y51" s="1">
        <v>1999.427001953125</v>
      </c>
      <c r="Z51" s="1">
        <v>3.0692260265350342</v>
      </c>
      <c r="AA51" s="1">
        <v>87.899909973144531</v>
      </c>
      <c r="AB51" s="1">
        <v>-1.3429864645004272</v>
      </c>
      <c r="AC51" s="1">
        <v>0.41137927770614624</v>
      </c>
      <c r="AD51" s="1">
        <v>7.370179146528244E-2</v>
      </c>
      <c r="AE51" s="1">
        <v>7.8052901662886143E-3</v>
      </c>
      <c r="AF51" s="1">
        <v>6.3894458115100861E-2</v>
      </c>
      <c r="AG51" s="1">
        <v>2.384190633893013E-2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1.1041373084573183</v>
      </c>
      <c r="AP51">
        <f>(U51-T51)/(1000-U51)*AO51</f>
        <v>1.6279494086128103E-2</v>
      </c>
      <c r="AQ51">
        <f>(P51+273.15)</f>
        <v>299.25582160949705</v>
      </c>
      <c r="AR51">
        <f>(O51+273.15)</f>
        <v>299.83294143676756</v>
      </c>
      <c r="AS51">
        <f>(Y51*AK51+Z51*AL51)*AM51</f>
        <v>319.90831316199183</v>
      </c>
      <c r="AT51">
        <f>((AS51+0.00000010773*(AR51^4-AQ51^4))-AP51*44100)/(L51*0.92*2*29.3+0.00000043092*AQ51^3)</f>
        <v>-3.0830746307160495</v>
      </c>
      <c r="AU51">
        <f>0.61365*EXP(17.502*J51/(240.97+J51))</f>
        <v>3.3954452810783096</v>
      </c>
      <c r="AV51">
        <f>AU51*1000/AA51</f>
        <v>38.628541054429945</v>
      </c>
      <c r="AW51">
        <f>(AV51-U51)</f>
        <v>5.863610329332289</v>
      </c>
      <c r="AX51">
        <f>IF(D51,P51,(O51+P51)/2)</f>
        <v>26.394381523132324</v>
      </c>
      <c r="AY51">
        <f>0.61365*EXP(17.502*AX51/(240.97+AX51))</f>
        <v>3.4538101329299367</v>
      </c>
      <c r="AZ51">
        <f>IF(AW51&lt;&gt;0,(1000-(AV51+U51)/2)/AW51*AP51,0)</f>
        <v>2.6772531603586707</v>
      </c>
      <c r="BA51">
        <f>U51*AA51/1000</f>
        <v>2.8800344610124013</v>
      </c>
      <c r="BB51">
        <f>(AY51-BA51)</f>
        <v>0.57377567191753531</v>
      </c>
      <c r="BC51">
        <f>1/(1.6/F51+1.37/N51)</f>
        <v>1.8385952081569956</v>
      </c>
      <c r="BD51">
        <f>G51*AA51*0.001</f>
        <v>34.114874240701994</v>
      </c>
      <c r="BE51">
        <f>G51/S51</f>
        <v>0.98864411130416918</v>
      </c>
      <c r="BF51">
        <f>(1-AP51*AA51/AU51/F51)*100</f>
        <v>94.104463947519747</v>
      </c>
      <c r="BG51">
        <f>(S51-E51/(N51/1.35))</f>
        <v>391.9875067055732</v>
      </c>
      <c r="BH51">
        <f>E51*BF51/100/BG51</f>
        <v>4.4217576429775446E-3</v>
      </c>
    </row>
    <row r="52" spans="1:60" x14ac:dyDescent="0.25">
      <c r="A52" s="1" t="s">
        <v>1</v>
      </c>
      <c r="B52" s="1" t="s">
        <v>984</v>
      </c>
      <c r="K52" s="2">
        <v>5.5225</v>
      </c>
    </row>
    <row r="53" spans="1:60" x14ac:dyDescent="0.25">
      <c r="A53" s="1" t="s">
        <v>1</v>
      </c>
      <c r="B53" s="1" t="s">
        <v>983</v>
      </c>
      <c r="K53" s="2">
        <v>5.5225</v>
      </c>
    </row>
    <row r="54" spans="1:60" x14ac:dyDescent="0.25">
      <c r="A54" s="1" t="s">
        <v>1</v>
      </c>
      <c r="B54" s="1" t="s">
        <v>982</v>
      </c>
      <c r="K54" s="2">
        <v>5.5225</v>
      </c>
    </row>
    <row r="55" spans="1:60" x14ac:dyDescent="0.25">
      <c r="A55" s="1" t="s">
        <v>1</v>
      </c>
      <c r="B55" s="1" t="s">
        <v>981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6F0D-3773-42CB-9B40-4C40B8236BD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1071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1070</v>
      </c>
    </row>
    <row r="12" spans="1:56" x14ac:dyDescent="0.25">
      <c r="A12" s="1" t="s">
        <v>1</v>
      </c>
      <c r="B12" s="1" t="s">
        <v>1069</v>
      </c>
    </row>
    <row r="13" spans="1:56" x14ac:dyDescent="0.25">
      <c r="A13" s="1" t="s">
        <v>1</v>
      </c>
      <c r="B13" s="1" t="s">
        <v>1068</v>
      </c>
    </row>
    <row r="14" spans="1:56" x14ac:dyDescent="0.25">
      <c r="A14" s="1" t="s">
        <v>1</v>
      </c>
      <c r="B14" s="1" t="s">
        <v>1067</v>
      </c>
    </row>
    <row r="15" spans="1:56" x14ac:dyDescent="0.25">
      <c r="A15" s="1" t="s">
        <v>1</v>
      </c>
      <c r="B15" s="1" t="s">
        <v>1066</v>
      </c>
    </row>
    <row r="16" spans="1:56" x14ac:dyDescent="0.25">
      <c r="A16" s="1" t="s">
        <v>1</v>
      </c>
      <c r="B16" s="1" t="s">
        <v>1065</v>
      </c>
    </row>
    <row r="17" spans="1:56" x14ac:dyDescent="0.25">
      <c r="A17" s="1" t="s">
        <v>1</v>
      </c>
      <c r="B17" s="1" t="s">
        <v>1064</v>
      </c>
    </row>
    <row r="18" spans="1:56" x14ac:dyDescent="0.25">
      <c r="A18" s="1">
        <v>1</v>
      </c>
      <c r="B18" s="1" t="s">
        <v>1063</v>
      </c>
      <c r="C18" s="1">
        <v>294.00000350922346</v>
      </c>
      <c r="D18" s="1">
        <v>0</v>
      </c>
      <c r="E18">
        <f>(R18-S18*(1000-T18)/(1000-U18))*AK18</f>
        <v>-1.9570533592837231</v>
      </c>
      <c r="F18">
        <f>IF(AV18&lt;&gt;0,1/(1/AV18-1/N18),0)</f>
        <v>2.422720934605469</v>
      </c>
      <c r="G18">
        <f>((AY18-AL18/2)*S18-E18)/(AY18+AL18/2)</f>
        <v>384.56355292043787</v>
      </c>
      <c r="H18">
        <f>AL18*1000</f>
        <v>26.003071731503287</v>
      </c>
      <c r="I18">
        <f>(AQ18-AW18)</f>
        <v>1.4312983111150341</v>
      </c>
      <c r="J18">
        <f>(P18+AP18*D18)</f>
        <v>26.534921646118164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26.881050109863281</v>
      </c>
      <c r="P18" s="1">
        <v>26.534921646118164</v>
      </c>
      <c r="Q18" s="1">
        <v>26.936952590942383</v>
      </c>
      <c r="R18" s="1">
        <v>400.03152465820313</v>
      </c>
      <c r="S18" s="1">
        <v>392.55117797851563</v>
      </c>
      <c r="T18" s="1">
        <v>0.30438870191574097</v>
      </c>
      <c r="U18" s="1">
        <v>23.330190658569336</v>
      </c>
      <c r="V18" s="1">
        <v>0.75298094749450684</v>
      </c>
      <c r="W18" s="1">
        <v>57.7130126953125</v>
      </c>
      <c r="X18" s="1">
        <v>300.003662109375</v>
      </c>
      <c r="Y18" s="1">
        <v>4.8580929636955261E-2</v>
      </c>
      <c r="Z18" s="1">
        <v>2.7580423355102539</v>
      </c>
      <c r="AA18" s="1">
        <v>87.922714233398438</v>
      </c>
      <c r="AB18" s="1">
        <v>1.3956508636474609</v>
      </c>
      <c r="AC18" s="1">
        <v>0.67779088020324707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1.1029546401079962</v>
      </c>
      <c r="AL18">
        <f>(U18-T18)/(1000-U18)*AK18</f>
        <v>2.6003071731503288E-2</v>
      </c>
      <c r="AM18">
        <f>(P18+273.15)</f>
        <v>299.68492164611814</v>
      </c>
      <c r="AN18">
        <f>(O18+273.15)</f>
        <v>300.03105010986326</v>
      </c>
      <c r="AO18">
        <f>(Y18*AG18+Z18*AH18)*AI18</f>
        <v>7.7729485681738986E-3</v>
      </c>
      <c r="AP18">
        <f>((AO18+0.00000010773*(AN18^4-AM18^4))-AL18*44100)/(L18*51.4+0.00000043092*AM18^3)</f>
        <v>-9.3970108999987474</v>
      </c>
      <c r="AQ18">
        <f>0.61365*EXP(17.502*J18/(240.97+J18))</f>
        <v>3.4825519973991277</v>
      </c>
      <c r="AR18">
        <f>AQ18*1000/AA18</f>
        <v>39.609241226952946</v>
      </c>
      <c r="AS18">
        <f>(AR18-U18)</f>
        <v>16.27905056838361</v>
      </c>
      <c r="AT18">
        <f>IF(D18,P18,(O18+P18)/2)</f>
        <v>26.707985877990723</v>
      </c>
      <c r="AU18">
        <f>0.61365*EXP(17.502*AT18/(240.97+AT18))</f>
        <v>3.5182321311742375</v>
      </c>
      <c r="AV18">
        <f>IF(AS18&lt;&gt;0,(1000-(AR18+U18)/2)/AS18*AL18,0)</f>
        <v>1.5470658036646359</v>
      </c>
      <c r="AW18">
        <f>U18*AA18/1000</f>
        <v>2.0512536862840935</v>
      </c>
      <c r="AX18">
        <f>(AU18-AW18)</f>
        <v>1.466978444890144</v>
      </c>
      <c r="AY18">
        <f>1/(1.6/F18+1.37/N18)</f>
        <v>1.0199066214386661</v>
      </c>
      <c r="AZ18">
        <f>G18*AA18*0.001</f>
        <v>33.811871368004056</v>
      </c>
      <c r="BA18">
        <f>G18/S18</f>
        <v>0.97965201607797769</v>
      </c>
      <c r="BB18">
        <f>(1-AL18*AA18/AQ18/F18)*100</f>
        <v>72.902779894300565</v>
      </c>
      <c r="BC18">
        <f>(S18-E18/(N18/1.35))</f>
        <v>393.16842265581568</v>
      </c>
      <c r="BD18">
        <f>E18*BB18/100/BC18</f>
        <v>-3.6288425537714625E-3</v>
      </c>
    </row>
    <row r="19" spans="1:56" x14ac:dyDescent="0.25">
      <c r="A19" s="1" t="s">
        <v>1</v>
      </c>
      <c r="B19" s="1" t="s">
        <v>1062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1061</v>
      </c>
      <c r="K20" s="1">
        <f t="shared" si="0"/>
        <v>2.72</v>
      </c>
    </row>
    <row r="21" spans="1:56" x14ac:dyDescent="0.25">
      <c r="A21" s="1">
        <v>2</v>
      </c>
      <c r="B21" s="1" t="s">
        <v>1060</v>
      </c>
      <c r="C21" s="1">
        <v>496.50000352039933</v>
      </c>
      <c r="D21" s="1">
        <v>0</v>
      </c>
      <c r="E21">
        <f>(R21-S21*(1000-T21)/(1000-U21))*AK21</f>
        <v>-1.3889945781448847</v>
      </c>
      <c r="F21">
        <f>IF(AV21&lt;&gt;0,1/(1/AV21-1/N21),0)</f>
        <v>2.2579224730338927</v>
      </c>
      <c r="G21">
        <f>((AY21-AL21/2)*S21-E21)/(AY21+AL21/2)</f>
        <v>383.58539358693395</v>
      </c>
      <c r="H21">
        <f>AL21*1000</f>
        <v>25.330180889811977</v>
      </c>
      <c r="I21">
        <f>(AQ21-AW21)</f>
        <v>1.4598474694538632</v>
      </c>
      <c r="J21">
        <f>(P21+AP21*D21)</f>
        <v>26.433320999145508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26.863151550292969</v>
      </c>
      <c r="P21" s="1">
        <v>26.433320999145508</v>
      </c>
      <c r="Q21" s="1">
        <v>26.960090637207031</v>
      </c>
      <c r="R21" s="1">
        <v>400.01443481445313</v>
      </c>
      <c r="S21" s="1">
        <v>392.26461791992188</v>
      </c>
      <c r="T21" s="1">
        <v>0.32454609870910645</v>
      </c>
      <c r="U21" s="1">
        <v>22.768856048583984</v>
      </c>
      <c r="V21" s="1">
        <v>0.80369281768798828</v>
      </c>
      <c r="W21" s="1">
        <v>56.383872985839844</v>
      </c>
      <c r="X21" s="1">
        <v>299.98410034179688</v>
      </c>
      <c r="Y21" s="1">
        <v>24.277984619140625</v>
      </c>
      <c r="Z21" s="1">
        <v>2.9170925617218018</v>
      </c>
      <c r="AA21" s="1">
        <v>87.922966003417969</v>
      </c>
      <c r="AB21" s="1">
        <v>1.4110195636749268</v>
      </c>
      <c r="AC21" s="1">
        <v>0.68012559413909912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1.1028827218448412</v>
      </c>
      <c r="AL21">
        <f>(U21-T21)/(1000-U21)*AK21</f>
        <v>2.5330180889811978E-2</v>
      </c>
      <c r="AM21">
        <f>(P21+273.15)</f>
        <v>299.58332099914549</v>
      </c>
      <c r="AN21">
        <f>(O21+273.15)</f>
        <v>300.01315155029295</v>
      </c>
      <c r="AO21">
        <f>(Y21*AG21+Z21*AH21)*AI21</f>
        <v>3.8844774522376611</v>
      </c>
      <c r="AP21">
        <f>((AO21+0.00000010773*(AN21^4-AM21^4))-AL21*44100)/(L21*51.4+0.00000043092*AM21^3)</f>
        <v>-9.1140148880098444</v>
      </c>
      <c r="AQ21">
        <f>0.61365*EXP(17.502*J21/(240.97+J21))</f>
        <v>3.4617528257502306</v>
      </c>
      <c r="AR21">
        <f>AQ21*1000/AA21</f>
        <v>39.372566498901506</v>
      </c>
      <c r="AS21">
        <f>(AR21-U21)</f>
        <v>16.603710450317521</v>
      </c>
      <c r="AT21">
        <f>IF(D21,P21,(O21+P21)/2)</f>
        <v>26.648236274719238</v>
      </c>
      <c r="AU21">
        <f>0.61365*EXP(17.502*AT21/(240.97+AT21))</f>
        <v>3.5058778300851157</v>
      </c>
      <c r="AV21">
        <f>IF(AS21&lt;&gt;0,(1000-(AR21+U21)/2)/AS21*AL21,0)</f>
        <v>1.4781728593926187</v>
      </c>
      <c r="AW21">
        <f>U21*AA21/1000</f>
        <v>2.0019053562963673</v>
      </c>
      <c r="AX21">
        <f>(AU21-AW21)</f>
        <v>1.5039724737887483</v>
      </c>
      <c r="AY21">
        <f>1/(1.6/F21+1.37/N21)</f>
        <v>0.97211636265727608</v>
      </c>
      <c r="AZ21">
        <f>G21*AA21*0.001</f>
        <v>33.725965519751689</v>
      </c>
      <c r="BA21">
        <f>G21/S21</f>
        <v>0.9778740576220929</v>
      </c>
      <c r="BB21">
        <f>(1-AL21*AA21/AQ21/F21)*100</f>
        <v>71.507173082711802</v>
      </c>
      <c r="BC21">
        <f>(S21-E21/(N21/1.35))</f>
        <v>392.70269974640428</v>
      </c>
      <c r="BD21">
        <f>E21*BB21/100/BC21</f>
        <v>-2.5292180515818813E-3</v>
      </c>
    </row>
    <row r="22" spans="1:56" x14ac:dyDescent="0.25">
      <c r="A22" s="1" t="s">
        <v>1</v>
      </c>
      <c r="B22" s="1" t="s">
        <v>1059</v>
      </c>
      <c r="K22" s="1">
        <f t="shared" si="0"/>
        <v>2.72</v>
      </c>
    </row>
    <row r="23" spans="1:56" x14ac:dyDescent="0.25">
      <c r="A23" s="1" t="s">
        <v>1</v>
      </c>
      <c r="B23" s="1" t="s">
        <v>1058</v>
      </c>
      <c r="K23" s="1">
        <f t="shared" si="0"/>
        <v>2.72</v>
      </c>
    </row>
    <row r="24" spans="1:56" x14ac:dyDescent="0.25">
      <c r="A24" s="1">
        <v>3</v>
      </c>
      <c r="B24" s="1" t="s">
        <v>1057</v>
      </c>
      <c r="C24" s="1">
        <v>699.50000352039933</v>
      </c>
      <c r="D24" s="1">
        <v>0</v>
      </c>
      <c r="E24">
        <f>(R24-S24*(1000-T24)/(1000-U24))*AK24</f>
        <v>-0.79306059800691464</v>
      </c>
      <c r="F24">
        <f>IF(AV24&lt;&gt;0,1/(1/AV24-1/N24),0)</f>
        <v>2.1756207488036496</v>
      </c>
      <c r="G24">
        <f>((AY24-AL24/2)*S24-E24)/(AY24+AL24/2)</f>
        <v>382.67695573394235</v>
      </c>
      <c r="H24">
        <f>AL24*1000</f>
        <v>24.871017571630883</v>
      </c>
      <c r="I24">
        <f>(AQ24-AW24)</f>
        <v>1.469415581832598</v>
      </c>
      <c r="J24">
        <f>(P24+AP24*D24)</f>
        <v>26.325263977050781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26.796520233154297</v>
      </c>
      <c r="P24" s="1">
        <v>26.325263977050781</v>
      </c>
      <c r="Q24" s="1">
        <v>26.917156219482422</v>
      </c>
      <c r="R24" s="1">
        <v>400.12997436523438</v>
      </c>
      <c r="S24" s="1">
        <v>392.008056640625</v>
      </c>
      <c r="T24" s="1">
        <v>0.36083915829658508</v>
      </c>
      <c r="U24" s="1">
        <v>22.408742904663086</v>
      </c>
      <c r="V24" s="1">
        <v>0.8971177339553833</v>
      </c>
      <c r="W24" s="1">
        <v>55.712577819824219</v>
      </c>
      <c r="X24" s="1">
        <v>299.95248413085938</v>
      </c>
      <c r="Y24" s="1">
        <v>49.856338500976563</v>
      </c>
      <c r="Z24" s="1">
        <v>2.6138060092926025</v>
      </c>
      <c r="AA24" s="1">
        <v>87.927085876464844</v>
      </c>
      <c r="AB24" s="1">
        <v>1.2970898151397705</v>
      </c>
      <c r="AC24" s="1">
        <v>0.67518049478530884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1.102766485775218</v>
      </c>
      <c r="AL24">
        <f>(U24-T24)/(1000-U24)*AK24</f>
        <v>2.4871017571630884E-2</v>
      </c>
      <c r="AM24">
        <f>(P24+273.15)</f>
        <v>299.47526397705076</v>
      </c>
      <c r="AN24">
        <f>(O24+273.15)</f>
        <v>299.94652023315427</v>
      </c>
      <c r="AO24">
        <f>(Y24*AG24+Z24*AH24)*AI24</f>
        <v>7.9770139818560892</v>
      </c>
      <c r="AP24">
        <f>((AO24+0.00000010773*(AN24^4-AM24^4))-AL24*44100)/(L24*51.4+0.00000043092*AM24^3)</f>
        <v>-8.9108245644770872</v>
      </c>
      <c r="AQ24">
        <f>0.61365*EXP(17.502*J24/(240.97+J24))</f>
        <v>3.4397510435945313</v>
      </c>
      <c r="AR24">
        <f>AQ24*1000/AA24</f>
        <v>39.120494092426625</v>
      </c>
      <c r="AS24">
        <f>(AR24-U24)</f>
        <v>16.711751187763539</v>
      </c>
      <c r="AT24">
        <f>IF(D24,P24,(O24+P24)/2)</f>
        <v>26.560892105102539</v>
      </c>
      <c r="AU24">
        <f>0.61365*EXP(17.502*AT24/(240.97+AT24))</f>
        <v>3.4878860163811276</v>
      </c>
      <c r="AV24">
        <f>IF(AS24&lt;&gt;0,(1000-(AR24+U24)/2)/AS24*AL24,0)</f>
        <v>1.4424502814534206</v>
      </c>
      <c r="AW24">
        <f>U24*AA24/1000</f>
        <v>1.9703354617619333</v>
      </c>
      <c r="AX24">
        <f>(AU24-AW24)</f>
        <v>1.5175505546191943</v>
      </c>
      <c r="AY24">
        <f>1/(1.6/F24+1.37/N24)</f>
        <v>0.94742750807520237</v>
      </c>
      <c r="AZ24">
        <f>G24*AA24*0.001</f>
        <v>33.647669549762483</v>
      </c>
      <c r="BA24">
        <f>G24/S24</f>
        <v>0.97619666037824071</v>
      </c>
      <c r="BB24">
        <f>(1-AL24*AA24/AQ24/F24)*100</f>
        <v>70.778262777317352</v>
      </c>
      <c r="BC24">
        <f>(S24-E24/(N24/1.35))</f>
        <v>392.25818392027941</v>
      </c>
      <c r="BD24">
        <f>E24*BB24/100/BC24</f>
        <v>-1.4309822893453694E-3</v>
      </c>
    </row>
    <row r="25" spans="1:56" x14ac:dyDescent="0.25">
      <c r="A25" s="1" t="s">
        <v>1</v>
      </c>
      <c r="B25" s="1" t="s">
        <v>1056</v>
      </c>
      <c r="K25" s="1">
        <f t="shared" si="0"/>
        <v>2.72</v>
      </c>
    </row>
    <row r="26" spans="1:56" x14ac:dyDescent="0.25">
      <c r="A26" s="1" t="s">
        <v>1</v>
      </c>
      <c r="B26" s="1" t="s">
        <v>1055</v>
      </c>
      <c r="K26" s="1">
        <f t="shared" si="0"/>
        <v>2.72</v>
      </c>
    </row>
    <row r="27" spans="1:56" x14ac:dyDescent="0.25">
      <c r="A27" s="1">
        <v>4</v>
      </c>
      <c r="B27" s="1" t="s">
        <v>1054</v>
      </c>
      <c r="C27" s="1">
        <v>902.50000352039933</v>
      </c>
      <c r="D27" s="1">
        <v>0</v>
      </c>
      <c r="E27">
        <f>(R27-S27*(1000-T27)/(1000-U27))*AK27</f>
        <v>-0.47859752641988274</v>
      </c>
      <c r="F27">
        <f>IF(AV27&lt;&gt;0,1/(1/AV27-1/N27),0)</f>
        <v>2.1760619051183894</v>
      </c>
      <c r="G27">
        <f>((AY27-AL27/2)*S27-E27)/(AY27+AL27/2)</f>
        <v>381.9901966178009</v>
      </c>
      <c r="H27">
        <f>AL27*1000</f>
        <v>24.750814705752727</v>
      </c>
      <c r="I27">
        <f>(AQ27-AW27)</f>
        <v>1.4621918618508691</v>
      </c>
      <c r="J27">
        <f>(P27+AP27*D27)</f>
        <v>26.264362335205078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26.744636535644531</v>
      </c>
      <c r="P27" s="1">
        <v>26.264362335205078</v>
      </c>
      <c r="Q27" s="1">
        <v>26.867946624755859</v>
      </c>
      <c r="R27" s="1">
        <v>399.94314575195313</v>
      </c>
      <c r="S27" s="1">
        <v>391.5882568359375</v>
      </c>
      <c r="T27" s="1">
        <v>0.40906286239624023</v>
      </c>
      <c r="U27" s="1">
        <v>22.351596832275391</v>
      </c>
      <c r="V27" s="1">
        <v>1.0200695991516113</v>
      </c>
      <c r="W27" s="1">
        <v>55.737606048583984</v>
      </c>
      <c r="X27" s="1">
        <v>299.95376586914063</v>
      </c>
      <c r="Y27" s="1">
        <v>100.62408447265625</v>
      </c>
      <c r="Z27" s="1">
        <v>2.6796154975891113</v>
      </c>
      <c r="AA27" s="1">
        <v>87.922698974609375</v>
      </c>
      <c r="AB27" s="1">
        <v>1.3071072101593018</v>
      </c>
      <c r="AC27" s="1">
        <v>0.67463004589080811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1.1027711980483108</v>
      </c>
      <c r="AL27">
        <f>(U27-T27)/(1000-U27)*AK27</f>
        <v>2.4750814705752727E-2</v>
      </c>
      <c r="AM27">
        <f>(P27+273.15)</f>
        <v>299.41436233520506</v>
      </c>
      <c r="AN27">
        <f>(O27+273.15)</f>
        <v>299.89463653564451</v>
      </c>
      <c r="AO27">
        <f>(Y27*AG27+Z27*AH27)*AI27</f>
        <v>16.099853155765231</v>
      </c>
      <c r="AP27">
        <f>((AO27+0.00000010773*(AN27^4-AM27^4))-AL27*44100)/(L27*51.4+0.00000043092*AM27^3)</f>
        <v>-8.800088720051388</v>
      </c>
      <c r="AQ27">
        <f>0.61365*EXP(17.502*J27/(240.97+J27))</f>
        <v>3.4274045817368508</v>
      </c>
      <c r="AR27">
        <f>AQ27*1000/AA27</f>
        <v>38.982021954610708</v>
      </c>
      <c r="AS27">
        <f>(AR27-U27)</f>
        <v>16.630425122335318</v>
      </c>
      <c r="AT27">
        <f>IF(D27,P27,(O27+P27)/2)</f>
        <v>26.504499435424805</v>
      </c>
      <c r="AU27">
        <f>0.61365*EXP(17.502*AT27/(240.97+AT27))</f>
        <v>3.4763127020057389</v>
      </c>
      <c r="AV27">
        <f>IF(AS27&lt;&gt;0,(1000-(AR27+U27)/2)/AS27*AL27,0)</f>
        <v>1.4426441905334737</v>
      </c>
      <c r="AW27">
        <f>U27*AA27/1000</f>
        <v>1.9652127198859817</v>
      </c>
      <c r="AX27">
        <f>(AU27-AW27)</f>
        <v>1.5110999821197573</v>
      </c>
      <c r="AY27">
        <f>1/(1.6/F27+1.37/N27)</f>
        <v>0.94756135591779811</v>
      </c>
      <c r="AZ27">
        <f>G27*AA27*0.001</f>
        <v>33.585609068478753</v>
      </c>
      <c r="BA27">
        <f>G27/S27</f>
        <v>0.9754894074309336</v>
      </c>
      <c r="BB27">
        <f>(1-AL27*AA27/AQ27/F27)*100</f>
        <v>70.822109438941922</v>
      </c>
      <c r="BC27">
        <f>(S27-E27/(N27/1.35))</f>
        <v>391.73920406195475</v>
      </c>
      <c r="BD27">
        <f>E27*BB27/100/BC27</f>
        <v>-8.6525132133456815E-4</v>
      </c>
    </row>
    <row r="28" spans="1:56" x14ac:dyDescent="0.25">
      <c r="A28" s="1" t="s">
        <v>1</v>
      </c>
      <c r="B28" s="1" t="s">
        <v>1053</v>
      </c>
      <c r="K28" s="1">
        <f t="shared" si="0"/>
        <v>2.72</v>
      </c>
    </row>
    <row r="29" spans="1:56" x14ac:dyDescent="0.25">
      <c r="A29" s="1" t="s">
        <v>1</v>
      </c>
      <c r="B29" s="1" t="s">
        <v>1052</v>
      </c>
      <c r="K29" s="1">
        <f t="shared" si="0"/>
        <v>2.72</v>
      </c>
    </row>
    <row r="30" spans="1:56" x14ac:dyDescent="0.25">
      <c r="A30" s="1">
        <v>5</v>
      </c>
      <c r="B30" s="1" t="s">
        <v>1051</v>
      </c>
      <c r="C30" s="1">
        <v>1105.5000035203993</v>
      </c>
      <c r="D30" s="1">
        <v>0</v>
      </c>
      <c r="E30">
        <f>(R30-S30*(1000-T30)/(1000-U30))*AK30</f>
        <v>5.4462910925057083E-2</v>
      </c>
      <c r="F30">
        <f>IF(AV30&lt;&gt;0,1/(1/AV30-1/N30),0)</f>
        <v>2.1909363361109611</v>
      </c>
      <c r="G30">
        <f>((AY30-AL30/2)*S30-E30)/(AY30+AL30/2)</f>
        <v>381.1321746886922</v>
      </c>
      <c r="H30">
        <f>AL30*1000</f>
        <v>24.714430941555218</v>
      </c>
      <c r="I30">
        <f>(AQ30-AW30)</f>
        <v>1.4534741225724825</v>
      </c>
      <c r="J30">
        <f>(P30+AP30*D30)</f>
        <v>26.236873626708984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26.717290878295898</v>
      </c>
      <c r="P30" s="1">
        <v>26.236873626708984</v>
      </c>
      <c r="Q30" s="1">
        <v>26.837150573730469</v>
      </c>
      <c r="R30" s="1">
        <v>400.030517578125</v>
      </c>
      <c r="S30" s="1">
        <v>391.21395874023438</v>
      </c>
      <c r="T30" s="1">
        <v>0.47930726408958435</v>
      </c>
      <c r="U30" s="1">
        <v>22.38776969909668</v>
      </c>
      <c r="V30" s="1">
        <v>1.1971476078033447</v>
      </c>
      <c r="W30" s="1">
        <v>55.917079925537109</v>
      </c>
      <c r="X30" s="1">
        <v>299.967529296875</v>
      </c>
      <c r="Y30" s="1">
        <v>150.61009216308594</v>
      </c>
      <c r="Z30" s="1">
        <v>2.6092348098754883</v>
      </c>
      <c r="AA30" s="1">
        <v>87.921684265136719</v>
      </c>
      <c r="AB30" s="1">
        <v>1.2695873975753784</v>
      </c>
      <c r="AC30" s="1">
        <v>0.67732834815979004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1.1028217988855695</v>
      </c>
      <c r="AL30">
        <f>(U30-T30)/(1000-U30)*AK30</f>
        <v>2.4714430941555218E-2</v>
      </c>
      <c r="AM30">
        <f>(P30+273.15)</f>
        <v>299.38687362670896</v>
      </c>
      <c r="AN30">
        <f>(O30+273.15)</f>
        <v>299.86729087829588</v>
      </c>
      <c r="AO30">
        <f>(Y30*AG30+Z30*AH30)*AI30</f>
        <v>24.097614207470087</v>
      </c>
      <c r="AP30">
        <f>((AO30+0.00000010773*(AN30^4-AM30^4))-AL30*44100)/(L30*51.4+0.00000043092*AM30^3)</f>
        <v>-8.721331683542509</v>
      </c>
      <c r="AQ30">
        <f>0.61365*EXP(17.502*J30/(240.97+J30))</f>
        <v>3.4218445414570557</v>
      </c>
      <c r="AR30">
        <f>AQ30*1000/AA30</f>
        <v>38.91923329332657</v>
      </c>
      <c r="AS30">
        <f>(AR30-U30)</f>
        <v>16.531463594229891</v>
      </c>
      <c r="AT30">
        <f>IF(D30,P30,(O30+P30)/2)</f>
        <v>26.477082252502441</v>
      </c>
      <c r="AU30">
        <f>0.61365*EXP(17.502*AT30/(240.97+AT30))</f>
        <v>3.4706980722719867</v>
      </c>
      <c r="AV30">
        <f>IF(AS30&lt;&gt;0,(1000-(AR30+U30)/2)/AS30*AL30,0)</f>
        <v>1.4491667334326095</v>
      </c>
      <c r="AW30">
        <f>U30*AA30/1000</f>
        <v>1.9683704188845732</v>
      </c>
      <c r="AX30">
        <f>(AU30-AW30)</f>
        <v>1.5023276533874135</v>
      </c>
      <c r="AY30">
        <f>1/(1.6/F30+1.37/N30)</f>
        <v>0.95206467929255045</v>
      </c>
      <c r="AZ30">
        <f>G30*AA30*0.001</f>
        <v>33.509782726264127</v>
      </c>
      <c r="BA30">
        <f>G30/S30</f>
        <v>0.97422948791498398</v>
      </c>
      <c r="BB30">
        <f>(1-AL30*AA30/AQ30/F30)*100</f>
        <v>71.016116129692648</v>
      </c>
      <c r="BC30">
        <f>(S30-E30/(N30/1.35))</f>
        <v>391.19678141508928</v>
      </c>
      <c r="BD30">
        <f>E30*BB30/100/BC30</f>
        <v>9.8869535506504881E-5</v>
      </c>
    </row>
    <row r="31" spans="1:56" x14ac:dyDescent="0.25">
      <c r="A31" s="1" t="s">
        <v>1</v>
      </c>
      <c r="B31" s="1" t="s">
        <v>1050</v>
      </c>
      <c r="K31" s="1">
        <f t="shared" si="0"/>
        <v>2.72</v>
      </c>
    </row>
    <row r="32" spans="1:56" x14ac:dyDescent="0.25">
      <c r="A32" s="1" t="s">
        <v>1</v>
      </c>
      <c r="B32" s="1" t="s">
        <v>1049</v>
      </c>
      <c r="K32" s="1">
        <f t="shared" si="0"/>
        <v>2.72</v>
      </c>
    </row>
    <row r="33" spans="1:56" x14ac:dyDescent="0.25">
      <c r="A33" s="1">
        <v>6</v>
      </c>
      <c r="B33" s="1" t="s">
        <v>1048</v>
      </c>
      <c r="C33" s="1">
        <v>1308.5000035203993</v>
      </c>
      <c r="D33" s="1">
        <v>0</v>
      </c>
      <c r="E33">
        <f>(R33-S33*(1000-T33)/(1000-U33))*AK33</f>
        <v>0.58415945723736118</v>
      </c>
      <c r="F33">
        <f>IF(AV33&lt;&gt;0,1/(1/AV33-1/N33),0)</f>
        <v>2.2566458619230456</v>
      </c>
      <c r="G33">
        <f>((AY33-AL33/2)*S33-E33)/(AY33+AL33/2)</f>
        <v>380.16506665283805</v>
      </c>
      <c r="H33">
        <f>AL33*1000</f>
        <v>24.896366238944388</v>
      </c>
      <c r="I33">
        <f>(AQ33-AW33)</f>
        <v>1.4355940154107976</v>
      </c>
      <c r="J33">
        <f>(P33+AP33*D33)</f>
        <v>26.258554458618164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26.712471008300781</v>
      </c>
      <c r="P33" s="1">
        <v>26.258554458618164</v>
      </c>
      <c r="Q33" s="1">
        <v>26.827671051025391</v>
      </c>
      <c r="R33" s="1">
        <v>399.98904418945313</v>
      </c>
      <c r="S33" s="1">
        <v>390.64041137695313</v>
      </c>
      <c r="T33" s="1">
        <v>0.57900369167327881</v>
      </c>
      <c r="U33" s="1">
        <v>22.643381118774414</v>
      </c>
      <c r="V33" s="1">
        <v>1.4464139938354492</v>
      </c>
      <c r="W33" s="1">
        <v>56.565620422363281</v>
      </c>
      <c r="X33" s="1">
        <v>299.96200561523438</v>
      </c>
      <c r="Y33" s="1">
        <v>300.330810546875</v>
      </c>
      <c r="Z33" s="1">
        <v>2.7330813407897949</v>
      </c>
      <c r="AA33" s="1">
        <v>87.912452697753906</v>
      </c>
      <c r="AB33" s="1">
        <v>1.3191647529602051</v>
      </c>
      <c r="AC33" s="1">
        <v>0.67143166065216064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1.1028014912324791</v>
      </c>
      <c r="AL33">
        <f>(U33-T33)/(1000-U33)*AK33</f>
        <v>2.4896366238944388E-2</v>
      </c>
      <c r="AM33">
        <f>(P33+273.15)</f>
        <v>299.40855445861814</v>
      </c>
      <c r="AN33">
        <f>(O33+273.15)</f>
        <v>299.86247100830076</v>
      </c>
      <c r="AO33">
        <f>(Y33*AG33+Z33*AH33)*AI33</f>
        <v>48.052928613433323</v>
      </c>
      <c r="AP33">
        <f>((AO33+0.00000010773*(AN33^4-AM33^4))-AL33*44100)/(L33*51.4+0.00000043092*AM33^3)</f>
        <v>-8.5926239632458685</v>
      </c>
      <c r="AQ33">
        <f>0.61365*EXP(17.502*J33/(240.97+J33))</f>
        <v>3.4262291869322672</v>
      </c>
      <c r="AR33">
        <f>AQ33*1000/AA33</f>
        <v>38.973195284537937</v>
      </c>
      <c r="AS33">
        <f>(AR33-U33)</f>
        <v>16.329814165763523</v>
      </c>
      <c r="AT33">
        <f>IF(D33,P33,(O33+P33)/2)</f>
        <v>26.485512733459473</v>
      </c>
      <c r="AU33">
        <f>0.61365*EXP(17.502*AT33/(240.97+AT33))</f>
        <v>3.4724236652553495</v>
      </c>
      <c r="AV33">
        <f>IF(AS33&lt;&gt;0,(1000-(AR33+U33)/2)/AS33*AL33,0)</f>
        <v>1.4776256219295931</v>
      </c>
      <c r="AW33">
        <f>U33*AA33/1000</f>
        <v>1.9906351715214696</v>
      </c>
      <c r="AX33">
        <f>(AU33-AW33)</f>
        <v>1.4817884937338799</v>
      </c>
      <c r="AY33">
        <f>1/(1.6/F33+1.37/N33)</f>
        <v>0.97173768170235064</v>
      </c>
      <c r="AZ33">
        <f>G33*AA33*0.001</f>
        <v>33.421243439456084</v>
      </c>
      <c r="BA33">
        <f>G33/S33</f>
        <v>0.97318417547434244</v>
      </c>
      <c r="BB33">
        <f>(1-AL33*AA33/AQ33/F33)*100</f>
        <v>71.692172508263695</v>
      </c>
      <c r="BC33">
        <f>(S33-E33/(N33/1.35))</f>
        <v>390.45617045477093</v>
      </c>
      <c r="BD33">
        <f>E33*BB33/100/BC33</f>
        <v>1.0725828850858378E-3</v>
      </c>
    </row>
    <row r="34" spans="1:56" x14ac:dyDescent="0.25">
      <c r="A34" s="1" t="s">
        <v>1</v>
      </c>
      <c r="B34" s="1" t="s">
        <v>1047</v>
      </c>
      <c r="K34" s="1">
        <f t="shared" si="0"/>
        <v>2.72</v>
      </c>
    </row>
    <row r="35" spans="1:56" x14ac:dyDescent="0.25">
      <c r="A35" s="1" t="s">
        <v>1</v>
      </c>
      <c r="B35" s="1" t="s">
        <v>1046</v>
      </c>
      <c r="K35" s="1">
        <f t="shared" si="0"/>
        <v>2.72</v>
      </c>
    </row>
    <row r="36" spans="1:56" x14ac:dyDescent="0.25">
      <c r="A36" s="1">
        <v>7</v>
      </c>
      <c r="B36" s="1" t="s">
        <v>1045</v>
      </c>
      <c r="C36" s="1">
        <v>1511.5000035203993</v>
      </c>
      <c r="D36" s="1">
        <v>0</v>
      </c>
      <c r="E36">
        <f>(R36-S36*(1000-T36)/(1000-U36))*AK36</f>
        <v>1.2060912673474224</v>
      </c>
      <c r="F36">
        <f>IF(AV36&lt;&gt;0,1/(1/AV36-1/N36),0)</f>
        <v>2.369279924368398</v>
      </c>
      <c r="G36">
        <f>((AY36-AL36/2)*S36-E36)/(AY36+AL36/2)</f>
        <v>379.04015797744717</v>
      </c>
      <c r="H36">
        <f>AL36*1000</f>
        <v>25.234001876763987</v>
      </c>
      <c r="I36">
        <f>(AQ36-AW36)</f>
        <v>1.4094595683946882</v>
      </c>
      <c r="J36">
        <f>(P36+AP36*D36)</f>
        <v>26.307449340820313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26.737005233764648</v>
      </c>
      <c r="P36" s="1">
        <v>26.307449340820313</v>
      </c>
      <c r="Q36" s="1">
        <v>26.842456817626953</v>
      </c>
      <c r="R36" s="1">
        <v>399.91134643554688</v>
      </c>
      <c r="S36" s="1">
        <v>389.89752197265625</v>
      </c>
      <c r="T36" s="1">
        <v>0.70102649927139282</v>
      </c>
      <c r="U36" s="1">
        <v>23.052230834960938</v>
      </c>
      <c r="V36" s="1">
        <v>1.7487975358963013</v>
      </c>
      <c r="W36" s="1">
        <v>57.506649017333984</v>
      </c>
      <c r="X36" s="1">
        <v>300.00289916992188</v>
      </c>
      <c r="Y36" s="1">
        <v>500.43331909179688</v>
      </c>
      <c r="Z36" s="1">
        <v>2.8250470161437988</v>
      </c>
      <c r="AA36" s="1">
        <v>87.916694641113281</v>
      </c>
      <c r="AB36" s="1">
        <v>1.3141919374465942</v>
      </c>
      <c r="AC36" s="1">
        <v>0.67172002792358398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1.1029518351835359</v>
      </c>
      <c r="AL36">
        <f>(U36-T36)/(1000-U36)*AK36</f>
        <v>2.5234001876763987E-2</v>
      </c>
      <c r="AM36">
        <f>(P36+273.15)</f>
        <v>299.45744934082029</v>
      </c>
      <c r="AN36">
        <f>(O36+273.15)</f>
        <v>299.88700523376463</v>
      </c>
      <c r="AO36">
        <f>(Y36*AG36+Z36*AH36)*AI36</f>
        <v>80.069329264998487</v>
      </c>
      <c r="AP36">
        <f>((AO36+0.00000010773*(AN36^4-AM36^4))-AL36*44100)/(L36*51.4+0.00000043092*AM36^3)</f>
        <v>-8.4536599511728934</v>
      </c>
      <c r="AQ36">
        <f>0.61365*EXP(17.502*J36/(240.97+J36))</f>
        <v>3.4361355075084048</v>
      </c>
      <c r="AR36">
        <f>AQ36*1000/AA36</f>
        <v>39.083993336363825</v>
      </c>
      <c r="AS36">
        <f>(AR36-U36)</f>
        <v>16.031762501402888</v>
      </c>
      <c r="AT36">
        <f>IF(D36,P36,(O36+P36)/2)</f>
        <v>26.52222728729248</v>
      </c>
      <c r="AU36">
        <f>0.61365*EXP(17.502*AT36/(240.97+AT36))</f>
        <v>3.4799473218485137</v>
      </c>
      <c r="AV36">
        <f>IF(AS36&lt;&gt;0,(1000-(AR36+U36)/2)/AS36*AL36,0)</f>
        <v>1.5250992569249529</v>
      </c>
      <c r="AW36">
        <f>U36*AA36/1000</f>
        <v>2.0266759391137166</v>
      </c>
      <c r="AX36">
        <f>(AU36-AW36)</f>
        <v>1.4532713827347972</v>
      </c>
      <c r="AY36">
        <f>1/(1.6/F36+1.37/N36)</f>
        <v>1.0046433647843311</v>
      </c>
      <c r="AZ36">
        <f>G36*AA36*0.001</f>
        <v>33.323957825622557</v>
      </c>
      <c r="BA36">
        <f>G36/S36</f>
        <v>0.97215328802225498</v>
      </c>
      <c r="BB36">
        <f>(1-AL36*AA36/AQ36/F36)*100</f>
        <v>72.7497289818468</v>
      </c>
      <c r="BC36">
        <f>(S36-E36/(N36/1.35))</f>
        <v>389.51712692027979</v>
      </c>
      <c r="BD36">
        <f>E36*BB36/100/BC36</f>
        <v>2.2526047447678707E-3</v>
      </c>
    </row>
    <row r="37" spans="1:56" x14ac:dyDescent="0.25">
      <c r="A37" s="1" t="s">
        <v>1</v>
      </c>
      <c r="B37" s="1" t="s">
        <v>1044</v>
      </c>
      <c r="K37" s="1">
        <f t="shared" si="0"/>
        <v>2.72</v>
      </c>
    </row>
    <row r="38" spans="1:56" x14ac:dyDescent="0.25">
      <c r="A38" s="1" t="s">
        <v>1</v>
      </c>
      <c r="B38" s="1" t="s">
        <v>1043</v>
      </c>
      <c r="K38" s="1">
        <f t="shared" si="0"/>
        <v>2.72</v>
      </c>
    </row>
    <row r="39" spans="1:56" x14ac:dyDescent="0.25">
      <c r="A39" s="1">
        <v>8</v>
      </c>
      <c r="B39" s="1" t="s">
        <v>1042</v>
      </c>
      <c r="C39" s="1">
        <v>1714.5000035203993</v>
      </c>
      <c r="D39" s="1">
        <v>0</v>
      </c>
      <c r="E39">
        <f>(R39-S39*(1000-T39)/(1000-U39))*AK39</f>
        <v>1.594757999603639</v>
      </c>
      <c r="F39">
        <f>IF(AV39&lt;&gt;0,1/(1/AV39-1/N39),0)</f>
        <v>2.5036105187832987</v>
      </c>
      <c r="G39">
        <f>((AY39-AL39/2)*S39-E39)/(AY39+AL39/2)</f>
        <v>378.50514149668453</v>
      </c>
      <c r="H39">
        <f>AL39*1000</f>
        <v>25.608199605458218</v>
      </c>
      <c r="I39">
        <f>(AQ39-AW39)</f>
        <v>1.380366573396115</v>
      </c>
      <c r="J39">
        <f>(P39+AP39*D39)</f>
        <v>26.364620208740234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26.770046234130859</v>
      </c>
      <c r="P39" s="1">
        <v>26.364620208740234</v>
      </c>
      <c r="Q39" s="1">
        <v>26.864946365356445</v>
      </c>
      <c r="R39" s="1">
        <v>399.95574951171875</v>
      </c>
      <c r="S39" s="1">
        <v>389.4661865234375</v>
      </c>
      <c r="T39" s="1">
        <v>0.84386217594146729</v>
      </c>
      <c r="U39" s="1">
        <v>23.518045425415039</v>
      </c>
      <c r="V39" s="1">
        <v>2.1007809638977051</v>
      </c>
      <c r="W39" s="1">
        <v>58.54779052734375</v>
      </c>
      <c r="X39" s="1">
        <v>299.97186279296875</v>
      </c>
      <c r="Y39" s="1">
        <v>750.53009033203125</v>
      </c>
      <c r="Z39" s="1">
        <v>2.7126049995422363</v>
      </c>
      <c r="AA39" s="1">
        <v>87.906272888183594</v>
      </c>
      <c r="AB39" s="1">
        <v>1.372594952583313</v>
      </c>
      <c r="AC39" s="1">
        <v>0.66877305507659912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1.1028377308565025</v>
      </c>
      <c r="AL39">
        <f>(U39-T39)/(1000-U39)*AK39</f>
        <v>2.5608199605458216E-2</v>
      </c>
      <c r="AM39">
        <f>(P39+273.15)</f>
        <v>299.51462020874021</v>
      </c>
      <c r="AN39">
        <f>(O39+273.15)</f>
        <v>299.92004623413084</v>
      </c>
      <c r="AO39">
        <f>(Y39*AG39+Z39*AH39)*AI39</f>
        <v>120.08481176902023</v>
      </c>
      <c r="AP39">
        <f>((AO39+0.00000010773*(AN39^4-AM39^4))-AL39*44100)/(L39*51.4+0.00000043092*AM39^3)</f>
        <v>-8.2620902447405413</v>
      </c>
      <c r="AQ39">
        <f>0.61365*EXP(17.502*J39/(240.97+J39))</f>
        <v>3.447750292359347</v>
      </c>
      <c r="AR39">
        <f>AQ39*1000/AA39</f>
        <v>39.220753867529687</v>
      </c>
      <c r="AS39">
        <f>(AR39-U39)</f>
        <v>15.702708442114648</v>
      </c>
      <c r="AT39">
        <f>IF(D39,P39,(O39+P39)/2)</f>
        <v>26.567333221435547</v>
      </c>
      <c r="AU39">
        <f>0.61365*EXP(17.502*AT39/(240.97+AT39))</f>
        <v>3.489210047432556</v>
      </c>
      <c r="AV39">
        <f>IF(AS39&lt;&gt;0,(1000-(AR39+U39)/2)/AS39*AL39,0)</f>
        <v>1.5796565190805736</v>
      </c>
      <c r="AW39">
        <f>U39*AA39/1000</f>
        <v>2.067383718963232</v>
      </c>
      <c r="AX39">
        <f>(AU39-AW39)</f>
        <v>1.421826328469324</v>
      </c>
      <c r="AY39">
        <f>1/(1.6/F39+1.37/N39)</f>
        <v>1.042595801888879</v>
      </c>
      <c r="AZ39">
        <f>G39*AA39*0.001</f>
        <v>33.272976257988091</v>
      </c>
      <c r="BA39">
        <f>G39/S39</f>
        <v>0.97185623449214797</v>
      </c>
      <c r="BB39">
        <f>(1-AL39*AA39/AQ39/F39)*100</f>
        <v>73.920675290990971</v>
      </c>
      <c r="BC39">
        <f>(S39-E39/(N39/1.35))</f>
        <v>388.96320796019728</v>
      </c>
      <c r="BD39">
        <f>E39*BB39/100/BC39</f>
        <v>3.0307645001856876E-3</v>
      </c>
    </row>
    <row r="40" spans="1:56" x14ac:dyDescent="0.25">
      <c r="A40" s="1" t="s">
        <v>1</v>
      </c>
      <c r="B40" s="1" t="s">
        <v>1041</v>
      </c>
      <c r="K40" s="1">
        <f t="shared" si="0"/>
        <v>2.72</v>
      </c>
    </row>
    <row r="41" spans="1:56" x14ac:dyDescent="0.25">
      <c r="A41" s="1" t="s">
        <v>1</v>
      </c>
      <c r="B41" s="1" t="s">
        <v>1040</v>
      </c>
      <c r="K41" s="1">
        <f t="shared" si="0"/>
        <v>2.72</v>
      </c>
    </row>
    <row r="42" spans="1:56" x14ac:dyDescent="0.25">
      <c r="A42" s="1">
        <v>9</v>
      </c>
      <c r="B42" s="1" t="s">
        <v>1039</v>
      </c>
      <c r="C42" s="1">
        <v>1917.5000035203993</v>
      </c>
      <c r="D42" s="1">
        <v>0</v>
      </c>
      <c r="E42">
        <f>(R42-S42*(1000-T42)/(1000-U42))*AK42</f>
        <v>2.1724782710813257</v>
      </c>
      <c r="F42">
        <f>IF(AV42&lt;&gt;0,1/(1/AV42-1/N42),0)</f>
        <v>2.6395886488946627</v>
      </c>
      <c r="G42">
        <f>((AY42-AL42/2)*S42-E42)/(AY42+AL42/2)</f>
        <v>377.59565928841579</v>
      </c>
      <c r="H42">
        <f>AL42*1000</f>
        <v>25.959344860716126</v>
      </c>
      <c r="I42">
        <f>(AQ42-AW42)</f>
        <v>1.3533570607305134</v>
      </c>
      <c r="J42">
        <f>(P42+AP42*D42)</f>
        <v>26.430791854858398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26.811880111694336</v>
      </c>
      <c r="P42" s="1">
        <v>26.430791854858398</v>
      </c>
      <c r="Q42" s="1">
        <v>26.894311904907227</v>
      </c>
      <c r="R42" s="1">
        <v>399.9429931640625</v>
      </c>
      <c r="S42" s="1">
        <v>388.82177734375</v>
      </c>
      <c r="T42" s="1">
        <v>1.0070616006851196</v>
      </c>
      <c r="U42" s="1">
        <v>23.979167938232422</v>
      </c>
      <c r="V42" s="1">
        <v>2.5008542537689209</v>
      </c>
      <c r="W42" s="1">
        <v>59.547901153564453</v>
      </c>
      <c r="X42" s="1">
        <v>299.999755859375</v>
      </c>
      <c r="Y42" s="1">
        <v>1001.0485229492188</v>
      </c>
      <c r="Z42" s="1">
        <v>2.693251371383667</v>
      </c>
      <c r="AA42" s="1">
        <v>87.904609680175781</v>
      </c>
      <c r="AB42" s="1">
        <v>1.3980481624603271</v>
      </c>
      <c r="AC42" s="1">
        <v>0.66777372360229492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1.1029402788947609</v>
      </c>
      <c r="AL42">
        <f>(U42-T42)/(1000-U42)*AK42</f>
        <v>2.5959344860716126E-2</v>
      </c>
      <c r="AM42">
        <f>(P42+273.15)</f>
        <v>299.58079185485838</v>
      </c>
      <c r="AN42">
        <f>(O42+273.15)</f>
        <v>299.96188011169431</v>
      </c>
      <c r="AO42">
        <f>(Y42*AG42+Z42*AH42)*AI42</f>
        <v>160.1677600918465</v>
      </c>
      <c r="AP42">
        <f>((AO42+0.00000010773*(AN42^4-AM42^4))-AL42*44100)/(L42*51.4+0.00000043092*AM42^3)</f>
        <v>-8.0615748415620114</v>
      </c>
      <c r="AQ42">
        <f>0.61365*EXP(17.502*J42/(240.97+J42))</f>
        <v>3.4612364587962201</v>
      </c>
      <c r="AR42">
        <f>AQ42*1000/AA42</f>
        <v>39.37491414146848</v>
      </c>
      <c r="AS42">
        <f>(AR42-U42)</f>
        <v>15.395746203236058</v>
      </c>
      <c r="AT42">
        <f>IF(D42,P42,(O42+P42)/2)</f>
        <v>26.621335983276367</v>
      </c>
      <c r="AU42">
        <f>0.61365*EXP(17.502*AT42/(240.97+AT42))</f>
        <v>3.5003280892658148</v>
      </c>
      <c r="AV42">
        <f>IF(AS42&lt;&gt;0,(1000-(AR42+U42)/2)/AS42*AL42,0)</f>
        <v>1.6327256435879669</v>
      </c>
      <c r="AW42">
        <f>U42*AA42/1000</f>
        <v>2.1078793980657067</v>
      </c>
      <c r="AX42">
        <f>(AU42-AW42)</f>
        <v>1.3924486912001082</v>
      </c>
      <c r="AY42">
        <f>1/(1.6/F42+1.37/N42)</f>
        <v>1.0796542031483913</v>
      </c>
      <c r="AZ42">
        <f>G42*AA42*0.001</f>
        <v>33.192399046676833</v>
      </c>
      <c r="BA42">
        <f>G42/S42</f>
        <v>0.97112785674705304</v>
      </c>
      <c r="BB42">
        <f>(1-AL42*AA42/AQ42/F42)*100</f>
        <v>75.023139051755948</v>
      </c>
      <c r="BC42">
        <f>(S42-E42/(N42/1.35))</f>
        <v>388.1365887447709</v>
      </c>
      <c r="BD42">
        <f>E42*BB42/100/BC42</f>
        <v>4.1991954416188354E-3</v>
      </c>
    </row>
    <row r="43" spans="1:56" x14ac:dyDescent="0.25">
      <c r="A43" s="1" t="s">
        <v>1</v>
      </c>
      <c r="B43" s="1" t="s">
        <v>1038</v>
      </c>
      <c r="K43" s="1">
        <f t="shared" si="0"/>
        <v>2.72</v>
      </c>
    </row>
    <row r="44" spans="1:56" x14ac:dyDescent="0.25">
      <c r="A44" s="1" t="s">
        <v>1</v>
      </c>
      <c r="B44" s="1" t="s">
        <v>1037</v>
      </c>
      <c r="K44" s="1">
        <f t="shared" si="0"/>
        <v>2.72</v>
      </c>
    </row>
    <row r="45" spans="1:56" x14ac:dyDescent="0.25">
      <c r="A45" s="1">
        <v>10</v>
      </c>
      <c r="B45" s="1" t="s">
        <v>1036</v>
      </c>
      <c r="C45" s="1">
        <v>2120.5000035203993</v>
      </c>
      <c r="D45" s="1">
        <v>0</v>
      </c>
      <c r="E45">
        <f>(R45-S45*(1000-T45)/(1000-U45))*AK45</f>
        <v>2.4965471934974381</v>
      </c>
      <c r="F45">
        <f>IF(AV45&lt;&gt;0,1/(1/AV45-1/N45),0)</f>
        <v>2.7676433584793192</v>
      </c>
      <c r="G45">
        <f>((AY45-AL45/2)*S45-E45)/(AY45+AL45/2)</f>
        <v>377.30266980260706</v>
      </c>
      <c r="H45">
        <f>AL45*1000</f>
        <v>26.294406329048623</v>
      </c>
      <c r="I45">
        <f>(AQ45-AW45)</f>
        <v>1.3310620230230259</v>
      </c>
      <c r="J45">
        <f>(P45+AP45*D45)</f>
        <v>26.520505905151367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26.876802444458008</v>
      </c>
      <c r="P45" s="1">
        <v>26.520505905151367</v>
      </c>
      <c r="Q45" s="1">
        <v>26.945234298706055</v>
      </c>
      <c r="R45" s="1">
        <v>400.11663818359375</v>
      </c>
      <c r="S45" s="1">
        <v>388.58905029296875</v>
      </c>
      <c r="T45" s="1">
        <v>1.1853500604629517</v>
      </c>
      <c r="U45" s="1">
        <v>24.442861557006836</v>
      </c>
      <c r="V45" s="1">
        <v>2.9322381019592285</v>
      </c>
      <c r="W45" s="1">
        <v>60.465084075927734</v>
      </c>
      <c r="X45" s="1">
        <v>300.00033569335938</v>
      </c>
      <c r="Y45" s="1">
        <v>1250.6217041015625</v>
      </c>
      <c r="Z45" s="1">
        <v>2.7046413421630859</v>
      </c>
      <c r="AA45" s="1">
        <v>87.900192260742188</v>
      </c>
      <c r="AB45" s="1">
        <v>1.4763531684875488</v>
      </c>
      <c r="AC45" s="1">
        <v>0.67362487316131592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1.1029424106373504</v>
      </c>
      <c r="AL45">
        <f>(U45-T45)/(1000-U45)*AK45</f>
        <v>2.6294406329048624E-2</v>
      </c>
      <c r="AM45">
        <f>(P45+273.15)</f>
        <v>299.67050590515134</v>
      </c>
      <c r="AN45">
        <f>(O45+273.15)</f>
        <v>300.02680244445799</v>
      </c>
      <c r="AO45">
        <f>(Y45*AG45+Z45*AH45)*AI45</f>
        <v>200.09946818367825</v>
      </c>
      <c r="AP45">
        <f>((AO45+0.00000010773*(AN45^4-AM45^4))-AL45*44100)/(L45*51.4+0.00000043092*AM45^3)</f>
        <v>-7.8563565745184585</v>
      </c>
      <c r="AQ45">
        <f>0.61365*EXP(17.502*J45/(240.97+J45))</f>
        <v>3.4795942532866309</v>
      </c>
      <c r="AR45">
        <f>AQ45*1000/AA45</f>
        <v>39.585741097868798</v>
      </c>
      <c r="AS45">
        <f>(AR45-U45)</f>
        <v>15.142879540861962</v>
      </c>
      <c r="AT45">
        <f>IF(D45,P45,(O45+P45)/2)</f>
        <v>26.698654174804688</v>
      </c>
      <c r="AU45">
        <f>0.61365*EXP(17.502*AT45/(240.97+AT45))</f>
        <v>3.5163001333985777</v>
      </c>
      <c r="AV45">
        <f>IF(AS45&lt;&gt;0,(1000-(AR45+U45)/2)/AS45*AL45,0)</f>
        <v>1.6808302022691493</v>
      </c>
      <c r="AW45">
        <f>U45*AA45/1000</f>
        <v>2.148532230263605</v>
      </c>
      <c r="AX45">
        <f>(AU45-AW45)</f>
        <v>1.3677679031349728</v>
      </c>
      <c r="AY45">
        <f>1/(1.6/F45+1.37/N45)</f>
        <v>1.1133667919801153</v>
      </c>
      <c r="AZ45">
        <f>G45*AA45*0.001</f>
        <v>33.164977216140485</v>
      </c>
      <c r="BA45">
        <f>G45/S45</f>
        <v>0.97095548502498319</v>
      </c>
      <c r="BB45">
        <f>(1-AL45*AA45/AQ45/F45)*100</f>
        <v>75.999821919633334</v>
      </c>
      <c r="BC45">
        <f>(S45-E45/(N45/1.35))</f>
        <v>387.80165200384971</v>
      </c>
      <c r="BD45">
        <f>E45*BB45/100/BC45</f>
        <v>4.8926336734089557E-3</v>
      </c>
    </row>
    <row r="46" spans="1:56" x14ac:dyDescent="0.25">
      <c r="A46" s="1" t="s">
        <v>1</v>
      </c>
      <c r="B46" s="1" t="s">
        <v>1035</v>
      </c>
      <c r="K46" s="1">
        <f t="shared" si="0"/>
        <v>2.72</v>
      </c>
    </row>
    <row r="47" spans="1:56" x14ac:dyDescent="0.25">
      <c r="A47" s="1" t="s">
        <v>1</v>
      </c>
      <c r="B47" s="1" t="s">
        <v>1034</v>
      </c>
      <c r="K47" s="1">
        <f t="shared" si="0"/>
        <v>2.72</v>
      </c>
    </row>
    <row r="48" spans="1:56" x14ac:dyDescent="0.25">
      <c r="A48" s="1">
        <v>11</v>
      </c>
      <c r="B48" s="1" t="s">
        <v>1033</v>
      </c>
      <c r="C48" s="1">
        <v>2323.5000035203993</v>
      </c>
      <c r="D48" s="1">
        <v>0</v>
      </c>
      <c r="E48">
        <f>(R48-S48*(1000-T48)/(1000-U48))*AK48</f>
        <v>2.4176984038808604</v>
      </c>
      <c r="F48">
        <f>IF(AV48&lt;&gt;0,1/(1/AV48-1/N48),0)</f>
        <v>2.9210598477322587</v>
      </c>
      <c r="G48">
        <f>((AY48-AL48/2)*S48-E48)/(AY48+AL48/2)</f>
        <v>377.66624279780223</v>
      </c>
      <c r="H48">
        <f>AL48*1000</f>
        <v>26.709866538176747</v>
      </c>
      <c r="I48">
        <f>(AQ48-AW48)</f>
        <v>1.3083184357500151</v>
      </c>
      <c r="J48">
        <f>(P48+AP48*D48)</f>
        <v>26.645406723022461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26.968338012695313</v>
      </c>
      <c r="P48" s="1">
        <v>26.645406723022461</v>
      </c>
      <c r="Q48" s="1">
        <v>27.016931533813477</v>
      </c>
      <c r="R48" s="1">
        <v>400.25009155273438</v>
      </c>
      <c r="S48" s="1">
        <v>388.64559936523438</v>
      </c>
      <c r="T48" s="1">
        <v>1.3824752569198608</v>
      </c>
      <c r="U48" s="1">
        <v>24.995403289794922</v>
      </c>
      <c r="V48" s="1">
        <v>3.401331901550293</v>
      </c>
      <c r="W48" s="1">
        <v>61.496696472167969</v>
      </c>
      <c r="X48" s="1">
        <v>299.98355102539063</v>
      </c>
      <c r="Y48" s="1">
        <v>1600.8726806640625</v>
      </c>
      <c r="Z48" s="1">
        <v>2.6796586513519287</v>
      </c>
      <c r="AA48" s="1">
        <v>87.895172119140625</v>
      </c>
      <c r="AB48" s="1">
        <v>1.635503888130188</v>
      </c>
      <c r="AC48" s="1">
        <v>0.67245930433273315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1.10288070229923</v>
      </c>
      <c r="AL48">
        <f>(U48-T48)/(1000-U48)*AK48</f>
        <v>2.6709866538176748E-2</v>
      </c>
      <c r="AM48">
        <f>(P48+273.15)</f>
        <v>299.79540672302244</v>
      </c>
      <c r="AN48">
        <f>(O48+273.15)</f>
        <v>300.11833801269529</v>
      </c>
      <c r="AO48">
        <f>(Y48*AG48+Z48*AH48)*AI48</f>
        <v>256.13962318108315</v>
      </c>
      <c r="AP48">
        <f>((AO48+0.00000010773*(AN48^4-AM48^4))-AL48*44100)/(L48*51.4+0.00000043092*AM48^3)</f>
        <v>-7.5484301725597627</v>
      </c>
      <c r="AQ48">
        <f>0.61365*EXP(17.502*J48/(240.97+J48))</f>
        <v>3.5052937100938735</v>
      </c>
      <c r="AR48">
        <f>AQ48*1000/AA48</f>
        <v>39.8803896230216</v>
      </c>
      <c r="AS48">
        <f>(AR48-U48)</f>
        <v>14.884986333226678</v>
      </c>
      <c r="AT48">
        <f>IF(D48,P48,(O48+P48)/2)</f>
        <v>26.806872367858887</v>
      </c>
      <c r="AU48">
        <f>0.61365*EXP(17.502*AT48/(240.97+AT48))</f>
        <v>3.5387622019076068</v>
      </c>
      <c r="AV48">
        <f>IF(AS48&lt;&gt;0,(1000-(AR48+U48)/2)/AS48*AL48,0)</f>
        <v>1.7362094982484744</v>
      </c>
      <c r="AW48">
        <f>U48*AA48/1000</f>
        <v>2.1969752743438584</v>
      </c>
      <c r="AX48">
        <f>(AU48-AW48)</f>
        <v>1.3417869275637484</v>
      </c>
      <c r="AY48">
        <f>1/(1.6/F48+1.37/N48)</f>
        <v>1.152320888895169</v>
      </c>
      <c r="AZ48">
        <f>G48*AA48*0.001</f>
        <v>33.195039414301981</v>
      </c>
      <c r="BA48">
        <f>G48/S48</f>
        <v>0.97174969538992728</v>
      </c>
      <c r="BB48">
        <f>(1-AL48*AA48/AQ48/F48)*100</f>
        <v>77.071699219258093</v>
      </c>
      <c r="BC48">
        <f>(S48-E48/(N48/1.35))</f>
        <v>387.88306958339007</v>
      </c>
      <c r="BD48">
        <f>E48*BB48/100/BC48</f>
        <v>4.8039251722670527E-3</v>
      </c>
    </row>
    <row r="49" spans="1:56" x14ac:dyDescent="0.25">
      <c r="A49" s="1" t="s">
        <v>1</v>
      </c>
      <c r="B49" s="1" t="s">
        <v>1032</v>
      </c>
      <c r="K49" s="1">
        <f t="shared" si="0"/>
        <v>2.72</v>
      </c>
    </row>
    <row r="50" spans="1:56" x14ac:dyDescent="0.25">
      <c r="A50" s="1" t="s">
        <v>1</v>
      </c>
      <c r="B50" s="1" t="s">
        <v>1031</v>
      </c>
      <c r="K50" s="1">
        <f t="shared" si="0"/>
        <v>2.72</v>
      </c>
    </row>
    <row r="51" spans="1:56" x14ac:dyDescent="0.25">
      <c r="A51" s="1">
        <v>12</v>
      </c>
      <c r="B51" s="1" t="s">
        <v>1030</v>
      </c>
      <c r="C51" s="1">
        <v>2526.5000035203993</v>
      </c>
      <c r="D51" s="1">
        <v>0</v>
      </c>
      <c r="E51">
        <f>(R51-S51*(1000-T51)/(1000-U51))*AK51</f>
        <v>1.6133388146404417</v>
      </c>
      <c r="F51">
        <f>IF(AV51&lt;&gt;0,1/(1/AV51-1/N51),0)</f>
        <v>2.9875867877943101</v>
      </c>
      <c r="G51">
        <f>((AY51-AL51/2)*S51-E51)/(AY51+AL51/2)</f>
        <v>378.82201806717353</v>
      </c>
      <c r="H51">
        <f>AL51*1000</f>
        <v>26.987617749406208</v>
      </c>
      <c r="I51">
        <f>(AQ51-AW51)</f>
        <v>1.3040984324726415</v>
      </c>
      <c r="J51">
        <f>(P51+AP51*D51)</f>
        <v>26.814046859741211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27.095674514770508</v>
      </c>
      <c r="P51" s="1">
        <v>26.814046859741211</v>
      </c>
      <c r="Q51" s="1">
        <v>27.118471145629883</v>
      </c>
      <c r="R51" s="1">
        <v>400.05059814453125</v>
      </c>
      <c r="S51" s="1">
        <v>389.068115234375</v>
      </c>
      <c r="T51" s="1">
        <v>1.5909345149993896</v>
      </c>
      <c r="U51" s="1">
        <v>25.43665885925293</v>
      </c>
      <c r="V51" s="1">
        <v>3.8857424259185791</v>
      </c>
      <c r="W51" s="1">
        <v>62.127201080322266</v>
      </c>
      <c r="X51" s="1">
        <v>300.00811767578125</v>
      </c>
      <c r="Y51" s="1">
        <v>2001.2833251953125</v>
      </c>
      <c r="Z51" s="1">
        <v>2.8147685527801514</v>
      </c>
      <c r="AA51" s="1">
        <v>87.910812377929688</v>
      </c>
      <c r="AB51" s="1">
        <v>1.6583508253097534</v>
      </c>
      <c r="AC51" s="1">
        <v>0.68710458278656006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1.1029710208668424</v>
      </c>
      <c r="AL51">
        <f>(U51-T51)/(1000-U51)*AK51</f>
        <v>2.6987617749406209E-2</v>
      </c>
      <c r="AM51">
        <f>(P51+273.15)</f>
        <v>299.96404685974119</v>
      </c>
      <c r="AN51">
        <f>(O51+273.15)</f>
        <v>300.24567451477049</v>
      </c>
      <c r="AO51">
        <f>(Y51*AG51+Z51*AH51)*AI51</f>
        <v>320.2053248741031</v>
      </c>
      <c r="AP51">
        <f>((AO51+0.00000010773*(AN51^4-AM51^4))-AL51*44100)/(L51*51.4+0.00000043092*AM51^3)</f>
        <v>-7.1251218855146394</v>
      </c>
      <c r="AQ51">
        <f>0.61365*EXP(17.502*J51/(240.97+J51))</f>
        <v>3.5402557769698286</v>
      </c>
      <c r="AR51">
        <f>AQ51*1000/AA51</f>
        <v>40.270993762976786</v>
      </c>
      <c r="AS51">
        <f>(AR51-U51)</f>
        <v>14.834334903723857</v>
      </c>
      <c r="AT51">
        <f>IF(D51,P51,(O51+P51)/2)</f>
        <v>26.954860687255859</v>
      </c>
      <c r="AU51">
        <f>0.61365*EXP(17.502*AT51/(240.97+AT51))</f>
        <v>3.5696817992074399</v>
      </c>
      <c r="AV51">
        <f>IF(AS51&lt;&gt;0,(1000-(AR51+U51)/2)/AS51*AL51,0)</f>
        <v>1.759497234807901</v>
      </c>
      <c r="AW51">
        <f>U51*AA51/1000</f>
        <v>2.2361573444971872</v>
      </c>
      <c r="AX51">
        <f>(AU51-AW51)</f>
        <v>1.3335244547102527</v>
      </c>
      <c r="AY51">
        <f>1/(1.6/F51+1.37/N51)</f>
        <v>1.1687476035768094</v>
      </c>
      <c r="AZ51">
        <f>G51*AA51*0.001</f>
        <v>33.302551354931978</v>
      </c>
      <c r="BA51">
        <f>G51/S51</f>
        <v>0.97366502993690651</v>
      </c>
      <c r="BB51">
        <f>(1-AL51*AA51/AQ51/F51)*100</f>
        <v>77.56884309372856</v>
      </c>
      <c r="BC51">
        <f>(S51-E51/(N51/1.35))</f>
        <v>388.55927637656134</v>
      </c>
      <c r="BD51">
        <f>E51*BB51/100/BC51</f>
        <v>3.2207396137053194E-3</v>
      </c>
    </row>
    <row r="52" spans="1:56" x14ac:dyDescent="0.25">
      <c r="A52" s="1" t="s">
        <v>1</v>
      </c>
      <c r="B52" s="1" t="s">
        <v>1029</v>
      </c>
      <c r="K52" s="2">
        <v>4.17</v>
      </c>
    </row>
    <row r="53" spans="1:56" x14ac:dyDescent="0.25">
      <c r="A53" s="1" t="s">
        <v>1</v>
      </c>
      <c r="B53" s="1" t="s">
        <v>1028</v>
      </c>
      <c r="K53" s="2">
        <v>4.17</v>
      </c>
    </row>
    <row r="54" spans="1:56" x14ac:dyDescent="0.25">
      <c r="A54" s="1" t="s">
        <v>1</v>
      </c>
      <c r="B54" s="1" t="s">
        <v>1027</v>
      </c>
      <c r="K54" s="2">
        <v>4.17</v>
      </c>
    </row>
    <row r="55" spans="1:56" x14ac:dyDescent="0.25">
      <c r="A55" s="1" t="s">
        <v>1</v>
      </c>
      <c r="B55" s="1" t="s">
        <v>1026</v>
      </c>
      <c r="K55" s="2">
        <v>4.17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B8A4-F817-4841-BB49-2801C1A3D80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4338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4337</v>
      </c>
    </row>
    <row r="12" spans="1:56" x14ac:dyDescent="0.25">
      <c r="A12" s="1" t="s">
        <v>1</v>
      </c>
      <c r="B12" s="1" t="s">
        <v>4336</v>
      </c>
    </row>
    <row r="13" spans="1:56" x14ac:dyDescent="0.25">
      <c r="A13" s="1" t="s">
        <v>1</v>
      </c>
      <c r="B13" s="1" t="s">
        <v>4335</v>
      </c>
    </row>
    <row r="14" spans="1:56" x14ac:dyDescent="0.25">
      <c r="A14" s="1" t="s">
        <v>1</v>
      </c>
      <c r="B14" s="1" t="s">
        <v>4334</v>
      </c>
    </row>
    <row r="15" spans="1:56" x14ac:dyDescent="0.25">
      <c r="A15" s="1" t="s">
        <v>1</v>
      </c>
      <c r="B15" s="1" t="s">
        <v>4333</v>
      </c>
    </row>
    <row r="16" spans="1:56" x14ac:dyDescent="0.25">
      <c r="A16" s="1" t="s">
        <v>1</v>
      </c>
      <c r="B16" s="1" t="s">
        <v>4332</v>
      </c>
    </row>
    <row r="17" spans="1:56" x14ac:dyDescent="0.25">
      <c r="A17" s="1" t="s">
        <v>1</v>
      </c>
      <c r="B17" s="1" t="s">
        <v>4331</v>
      </c>
    </row>
    <row r="18" spans="1:56" x14ac:dyDescent="0.25">
      <c r="A18" s="1">
        <v>1</v>
      </c>
      <c r="B18" s="1" t="s">
        <v>4330</v>
      </c>
      <c r="C18" s="1">
        <v>323.00000757724047</v>
      </c>
      <c r="D18" s="1">
        <v>0</v>
      </c>
      <c r="E18">
        <f>(R18-S18*(1000-T18)/(1000-U18))*AK18</f>
        <v>-1.8690308269732423</v>
      </c>
      <c r="F18">
        <f>IF(AV18&lt;&gt;0,1/(1/AV18-1/N18),0)</f>
        <v>2.210383175236478</v>
      </c>
      <c r="G18">
        <f>((AY18-AL18/2)*S18-E18)/(AY18+AL18/2)</f>
        <v>383.93276856141836</v>
      </c>
      <c r="H18">
        <f>AL18*1000</f>
        <v>25.79767991618009</v>
      </c>
      <c r="I18">
        <f>(AQ18-AW18)</f>
        <v>1.5109311071849953</v>
      </c>
      <c r="J18">
        <f>(P18+AP18*D18)</f>
        <v>26.823881149291992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26.904823303222656</v>
      </c>
      <c r="P18" s="1">
        <v>26.823881149291992</v>
      </c>
      <c r="Q18" s="1">
        <v>26.962547302246094</v>
      </c>
      <c r="R18" s="1">
        <v>399.91958618164063</v>
      </c>
      <c r="S18" s="1">
        <v>392.43576049804688</v>
      </c>
      <c r="T18" s="1">
        <v>0.19305391609668732</v>
      </c>
      <c r="U18" s="1">
        <v>23.042110443115234</v>
      </c>
      <c r="V18" s="1">
        <v>0.47818231582641602</v>
      </c>
      <c r="W18" s="1">
        <v>57.073841094970703</v>
      </c>
      <c r="X18" s="1">
        <v>300.0247802734375</v>
      </c>
      <c r="Y18" s="1">
        <v>3.1221659854054451E-2</v>
      </c>
      <c r="Z18" s="1">
        <v>7.7570223808288574</v>
      </c>
      <c r="AA18" s="1">
        <v>88.159149169921875</v>
      </c>
      <c r="AB18" s="1">
        <v>29.844537734985352</v>
      </c>
      <c r="AC18" s="1">
        <v>1.4922968149185181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1.1030322804170494</v>
      </c>
      <c r="AL18">
        <f>(U18-T18)/(1000-U18)*AK18</f>
        <v>2.5797679916180091E-2</v>
      </c>
      <c r="AM18">
        <f>(P18+273.15)</f>
        <v>299.97388114929197</v>
      </c>
      <c r="AN18">
        <f>(O18+273.15)</f>
        <v>300.05482330322263</v>
      </c>
      <c r="AO18">
        <f>(Y18*AG18+Z18*AH18)*AI18</f>
        <v>4.9954654649913555E-3</v>
      </c>
      <c r="AP18">
        <f>((AO18+0.00000010773*(AN18^4-AM18^4))-AL18*44100)/(L18*51.4+0.00000043092*AM18^3)</f>
        <v>-9.3452911699876147</v>
      </c>
      <c r="AQ18">
        <f>0.61365*EXP(17.502*J18/(240.97+J18))</f>
        <v>3.5423039589294061</v>
      </c>
      <c r="AR18">
        <f>AQ18*1000/AA18</f>
        <v>40.180786592005461</v>
      </c>
      <c r="AS18">
        <f>(AR18-U18)</f>
        <v>17.138676148890227</v>
      </c>
      <c r="AT18">
        <f>IF(D18,P18,(O18+P18)/2)</f>
        <v>26.864352226257324</v>
      </c>
      <c r="AU18">
        <f>0.61365*EXP(17.502*AT18/(240.97+AT18))</f>
        <v>3.550743739789779</v>
      </c>
      <c r="AV18">
        <f>IF(AS18&lt;&gt;0,(1000-(AR18+U18)/2)/AS18*AL18,0)</f>
        <v>1.4576492179797051</v>
      </c>
      <c r="AW18">
        <f>U18*AA18/1000</f>
        <v>2.0313728517444107</v>
      </c>
      <c r="AX18">
        <f>(AU18-AW18)</f>
        <v>1.5193708880453682</v>
      </c>
      <c r="AY18">
        <f>1/(1.6/F18+1.37/N18)</f>
        <v>0.95792429753757979</v>
      </c>
      <c r="AZ18">
        <f>G18*AA18*0.001</f>
        <v>33.847186214827175</v>
      </c>
      <c r="BA18">
        <f>G18/S18</f>
        <v>0.9783327800559326</v>
      </c>
      <c r="BB18">
        <f>(1-AL18*AA18/AQ18/F18)*100</f>
        <v>70.953443790023414</v>
      </c>
      <c r="BC18">
        <f>(S18-E18/(N18/1.35))</f>
        <v>393.02524331627779</v>
      </c>
      <c r="BD18">
        <f>E18*BB18/100/BC18</f>
        <v>-3.374189723909128E-3</v>
      </c>
    </row>
    <row r="19" spans="1:56" x14ac:dyDescent="0.25">
      <c r="A19" s="1" t="s">
        <v>1</v>
      </c>
      <c r="B19" s="1" t="s">
        <v>4329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4328</v>
      </c>
      <c r="K20" s="1">
        <f t="shared" si="0"/>
        <v>2.72</v>
      </c>
    </row>
    <row r="21" spans="1:56" x14ac:dyDescent="0.25">
      <c r="A21" s="1">
        <v>2</v>
      </c>
      <c r="B21" s="1" t="s">
        <v>4327</v>
      </c>
      <c r="C21" s="1">
        <v>525.50000758841634</v>
      </c>
      <c r="D21" s="1">
        <v>0</v>
      </c>
      <c r="E21">
        <f>(R21-S21*(1000-T21)/(1000-U21))*AK21</f>
        <v>-1.4688053151973539</v>
      </c>
      <c r="F21">
        <f>IF(AV21&lt;&gt;0,1/(1/AV21-1/N21),0)</f>
        <v>2.1874253279141689</v>
      </c>
      <c r="G21">
        <f>((AY21-AL21/2)*S21-E21)/(AY21+AL21/2)</f>
        <v>383.50410252971761</v>
      </c>
      <c r="H21">
        <f>AL21*1000</f>
        <v>25.376733843517627</v>
      </c>
      <c r="I21">
        <f>(AQ21-AW21)</f>
        <v>1.4973926797637522</v>
      </c>
      <c r="J21">
        <f>(P21+AP21*D21)</f>
        <v>26.603750228881836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26.872035980224609</v>
      </c>
      <c r="P21" s="1">
        <v>26.603750228881836</v>
      </c>
      <c r="Q21" s="1">
        <v>26.976896286010742</v>
      </c>
      <c r="R21" s="1">
        <v>400.0042724609375</v>
      </c>
      <c r="S21" s="1">
        <v>392.31060791015625</v>
      </c>
      <c r="T21" s="1">
        <v>0.19266907870769501</v>
      </c>
      <c r="U21" s="1">
        <v>22.676259994506836</v>
      </c>
      <c r="V21" s="1">
        <v>0.47819554805755615</v>
      </c>
      <c r="W21" s="1">
        <v>56.281406402587891</v>
      </c>
      <c r="X21" s="1">
        <v>300.03878784179688</v>
      </c>
      <c r="Y21" s="1">
        <v>25.204875946044922</v>
      </c>
      <c r="Z21" s="1">
        <v>7.8228392601013184</v>
      </c>
      <c r="AA21" s="1">
        <v>88.1676025390625</v>
      </c>
      <c r="AB21" s="1">
        <v>29.77650260925293</v>
      </c>
      <c r="AC21" s="1">
        <v>1.4810508489608765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1.1030837788301353</v>
      </c>
      <c r="AL21">
        <f>(U21-T21)/(1000-U21)*AK21</f>
        <v>2.5376733843517626E-2</v>
      </c>
      <c r="AM21">
        <f>(P21+273.15)</f>
        <v>299.75375022888181</v>
      </c>
      <c r="AN21">
        <f>(O21+273.15)</f>
        <v>300.02203598022459</v>
      </c>
      <c r="AO21">
        <f>(Y21*AG21+Z21*AH21)*AI21</f>
        <v>4.0327800612275269</v>
      </c>
      <c r="AP21">
        <f>((AO21+0.00000010773*(AN21^4-AM21^4))-AL21*44100)/(L21*51.4+0.00000043092*AM21^3)</f>
        <v>-9.1435954215905699</v>
      </c>
      <c r="AQ21">
        <f>0.61365*EXP(17.502*J21/(240.97+J21))</f>
        <v>3.4967041580318745</v>
      </c>
      <c r="AR21">
        <f>AQ21*1000/AA21</f>
        <v>39.659739602000251</v>
      </c>
      <c r="AS21">
        <f>(AR21-U21)</f>
        <v>16.983479607493415</v>
      </c>
      <c r="AT21">
        <f>IF(D21,P21,(O21+P21)/2)</f>
        <v>26.737893104553223</v>
      </c>
      <c r="AU21">
        <f>0.61365*EXP(17.502*AT21/(240.97+AT21))</f>
        <v>3.5244302475633593</v>
      </c>
      <c r="AV21">
        <f>IF(AS21&lt;&gt;0,(1000-(AR21+U21)/2)/AS21*AL21,0)</f>
        <v>1.4476298365474438</v>
      </c>
      <c r="AW21">
        <f>U21*AA21/1000</f>
        <v>1.9993114782681223</v>
      </c>
      <c r="AX21">
        <f>(AU21-AW21)</f>
        <v>1.525118769295237</v>
      </c>
      <c r="AY21">
        <f>1/(1.6/F21+1.37/N21)</f>
        <v>0.95100338129182127</v>
      </c>
      <c r="AZ21">
        <f>G21*AA21*0.001</f>
        <v>33.812637283940013</v>
      </c>
      <c r="BA21">
        <f>G21/S21</f>
        <v>0.97755221193902708</v>
      </c>
      <c r="BB21">
        <f>(1-AL21*AA21/AQ21/F21)*100</f>
        <v>70.748197677089749</v>
      </c>
      <c r="BC21">
        <f>(S21-E21/(N21/1.35))</f>
        <v>392.77386163724287</v>
      </c>
      <c r="BD21">
        <f>E21*BB21/100/BC21</f>
        <v>-2.6456783136123347E-3</v>
      </c>
    </row>
    <row r="22" spans="1:56" x14ac:dyDescent="0.25">
      <c r="A22" s="1" t="s">
        <v>1</v>
      </c>
      <c r="B22" s="1" t="s">
        <v>4326</v>
      </c>
      <c r="K22" s="1">
        <f t="shared" si="0"/>
        <v>2.72</v>
      </c>
    </row>
    <row r="23" spans="1:56" x14ac:dyDescent="0.25">
      <c r="A23" s="1" t="s">
        <v>1</v>
      </c>
      <c r="B23" s="1" t="s">
        <v>4325</v>
      </c>
      <c r="K23" s="1">
        <f t="shared" si="0"/>
        <v>2.72</v>
      </c>
    </row>
    <row r="24" spans="1:56" x14ac:dyDescent="0.25">
      <c r="A24" s="1">
        <v>3</v>
      </c>
      <c r="B24" s="1" t="s">
        <v>4324</v>
      </c>
      <c r="C24" s="1">
        <v>728.50000758841634</v>
      </c>
      <c r="D24" s="1">
        <v>0</v>
      </c>
      <c r="E24">
        <f>(R24-S24*(1000-T24)/(1000-U24))*AK24</f>
        <v>-0.58592887088207302</v>
      </c>
      <c r="F24">
        <f>IF(AV24&lt;&gt;0,1/(1/AV24-1/N24),0)</f>
        <v>2.0726520814884806</v>
      </c>
      <c r="G24">
        <f>((AY24-AL24/2)*S24-E24)/(AY24+AL24/2)</f>
        <v>381.7813406547707</v>
      </c>
      <c r="H24">
        <f>AL24*1000</f>
        <v>24.997826447238307</v>
      </c>
      <c r="I24">
        <f>(AQ24-AW24)</f>
        <v>1.5293828081358893</v>
      </c>
      <c r="J24">
        <f>(P24+AP24*D24)</f>
        <v>26.621063232421875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26.802505493164063</v>
      </c>
      <c r="P24" s="1">
        <v>26.621063232421875</v>
      </c>
      <c r="Q24" s="1">
        <v>26.929767608642578</v>
      </c>
      <c r="R24" s="1">
        <v>400.04571533203125</v>
      </c>
      <c r="S24" s="1">
        <v>391.69882202148438</v>
      </c>
      <c r="T24" s="1">
        <v>0.19376128911972046</v>
      </c>
      <c r="U24" s="1">
        <v>22.352899551391602</v>
      </c>
      <c r="V24" s="1">
        <v>0.48289811611175537</v>
      </c>
      <c r="W24" s="1">
        <v>55.708614349365234</v>
      </c>
      <c r="X24" s="1">
        <v>299.985595703125</v>
      </c>
      <c r="Y24" s="1">
        <v>48.787139892578125</v>
      </c>
      <c r="Z24" s="1">
        <v>7.809363842010498</v>
      </c>
      <c r="AA24" s="1">
        <v>88.171516418457031</v>
      </c>
      <c r="AB24" s="1">
        <v>30.21870231628418</v>
      </c>
      <c r="AC24" s="1">
        <v>1.4956337213516235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1.1028882194967828</v>
      </c>
      <c r="AL24">
        <f>(U24-T24)/(1000-U24)*AK24</f>
        <v>2.4997826447238306E-2</v>
      </c>
      <c r="AM24">
        <f>(P24+273.15)</f>
        <v>299.77106323242185</v>
      </c>
      <c r="AN24">
        <f>(O24+273.15)</f>
        <v>299.95250549316404</v>
      </c>
      <c r="AO24">
        <f>(Y24*AG24+Z24*AH24)*AI24</f>
        <v>7.8059422083360914</v>
      </c>
      <c r="AP24">
        <f>((AO24+0.00000010773*(AN24^4-AM24^4))-AL24*44100)/(L24*51.4+0.00000043092*AM24^3)</f>
        <v>-8.9833205201784629</v>
      </c>
      <c r="AQ24">
        <f>0.61365*EXP(17.502*J24/(240.97+J24))</f>
        <v>3.5002718579315348</v>
      </c>
      <c r="AR24">
        <f>AQ24*1000/AA24</f>
        <v>39.698442310093007</v>
      </c>
      <c r="AS24">
        <f>(AR24-U24)</f>
        <v>17.345542758701406</v>
      </c>
      <c r="AT24">
        <f>IF(D24,P24,(O24+P24)/2)</f>
        <v>26.711784362792969</v>
      </c>
      <c r="AU24">
        <f>0.61365*EXP(17.502*AT24/(240.97+AT24))</f>
        <v>3.519018819339407</v>
      </c>
      <c r="AV24">
        <f>IF(AS24&lt;&gt;0,(1000-(AR24+U24)/2)/AS24*AL24,0)</f>
        <v>1.3964539736152892</v>
      </c>
      <c r="AW24">
        <f>U24*AA24/1000</f>
        <v>1.9708890497956455</v>
      </c>
      <c r="AX24">
        <f>(AU24-AW24)</f>
        <v>1.5481297695437615</v>
      </c>
      <c r="AY24">
        <f>1/(1.6/F24+1.37/N24)</f>
        <v>0.91572973286146908</v>
      </c>
      <c r="AZ24">
        <f>G24*AA24*0.001</f>
        <v>33.662239745802651</v>
      </c>
      <c r="BA24">
        <f>G24/S24</f>
        <v>0.97468084964991364</v>
      </c>
      <c r="BB24">
        <f>(1-AL24*AA24/AQ24/F24)*100</f>
        <v>69.618978261872229</v>
      </c>
      <c r="BC24">
        <f>(S24-E24/(N24/1.35))</f>
        <v>391.88362100773213</v>
      </c>
      <c r="BD24">
        <f>E24*BB24/100/BC24</f>
        <v>-1.040915392688421E-3</v>
      </c>
    </row>
    <row r="25" spans="1:56" x14ac:dyDescent="0.25">
      <c r="A25" s="1" t="s">
        <v>1</v>
      </c>
      <c r="B25" s="1" t="s">
        <v>4323</v>
      </c>
      <c r="K25" s="1">
        <f t="shared" si="0"/>
        <v>2.72</v>
      </c>
    </row>
    <row r="26" spans="1:56" x14ac:dyDescent="0.25">
      <c r="A26" s="1" t="s">
        <v>1</v>
      </c>
      <c r="B26" s="1" t="s">
        <v>1058</v>
      </c>
      <c r="K26" s="1">
        <f t="shared" si="0"/>
        <v>2.72</v>
      </c>
    </row>
    <row r="27" spans="1:56" x14ac:dyDescent="0.25">
      <c r="A27" s="1">
        <v>4</v>
      </c>
      <c r="B27" s="1" t="s">
        <v>4322</v>
      </c>
      <c r="C27" s="1">
        <v>931.50000758841634</v>
      </c>
      <c r="D27" s="1">
        <v>0</v>
      </c>
      <c r="E27">
        <f>(R27-S27*(1000-T27)/(1000-U27))*AK27</f>
        <v>0.24630384077715786</v>
      </c>
      <c r="F27">
        <f>IF(AV27&lt;&gt;0,1/(1/AV27-1/N27),0)</f>
        <v>2.0643405384553324</v>
      </c>
      <c r="G27">
        <f>((AY27-AL27/2)*S27-E27)/(AY27+AL27/2)</f>
        <v>380.13434029404385</v>
      </c>
      <c r="H27">
        <f>AL27*1000</f>
        <v>24.867834922351964</v>
      </c>
      <c r="I27">
        <f>(AQ27-AW27)</f>
        <v>1.5259015246608356</v>
      </c>
      <c r="J27">
        <f>(P27+AP27*D27)</f>
        <v>26.555673599243164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26.747941970825195</v>
      </c>
      <c r="P27" s="1">
        <v>26.555673599243164</v>
      </c>
      <c r="Q27" s="1">
        <v>26.877796173095703</v>
      </c>
      <c r="R27" s="1">
        <v>399.94039916992188</v>
      </c>
      <c r="S27" s="1">
        <v>390.90313720703125</v>
      </c>
      <c r="T27" s="1">
        <v>0.19161705672740936</v>
      </c>
      <c r="U27" s="1">
        <v>22.237834930419922</v>
      </c>
      <c r="V27" s="1">
        <v>0.47913071513175964</v>
      </c>
      <c r="W27" s="1">
        <v>55.604808807373047</v>
      </c>
      <c r="X27" s="1">
        <v>299.98947143554688</v>
      </c>
      <c r="Y27" s="1">
        <v>100.13126373291016</v>
      </c>
      <c r="Z27" s="1">
        <v>7.6184554100036621</v>
      </c>
      <c r="AA27" s="1">
        <v>88.179092407226563</v>
      </c>
      <c r="AB27" s="1">
        <v>30.128595352172852</v>
      </c>
      <c r="AC27" s="1">
        <v>1.4921828508377075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1.1029024685130397</v>
      </c>
      <c r="AL27">
        <f>(U27-T27)/(1000-U27)*AK27</f>
        <v>2.4867834922351964E-2</v>
      </c>
      <c r="AM27">
        <f>(P27+273.15)</f>
        <v>299.70567359924314</v>
      </c>
      <c r="AN27">
        <f>(O27+273.15)</f>
        <v>299.89794197082517</v>
      </c>
      <c r="AO27">
        <f>(Y27*AG27+Z27*AH27)*AI27</f>
        <v>16.021001839168321</v>
      </c>
      <c r="AP27">
        <f>((AO27+0.00000010773*(AN27^4-AM27^4))-AL27*44100)/(L27*51.4+0.00000043092*AM27^3)</f>
        <v>-8.8681620974613029</v>
      </c>
      <c r="AQ27">
        <f>0.61365*EXP(17.502*J27/(240.97+J27))</f>
        <v>3.4868136259269846</v>
      </c>
      <c r="AR27">
        <f>AQ27*1000/AA27</f>
        <v>39.542407737928009</v>
      </c>
      <c r="AS27">
        <f>(AR27-U27)</f>
        <v>17.304572807508087</v>
      </c>
      <c r="AT27">
        <f>IF(D27,P27,(O27+P27)/2)</f>
        <v>26.65180778503418</v>
      </c>
      <c r="AU27">
        <f>0.61365*EXP(17.502*AT27/(240.97+AT27))</f>
        <v>3.5066152380248901</v>
      </c>
      <c r="AV27">
        <f>IF(AS27&lt;&gt;0,(1000-(AR27+U27)/2)/AS27*AL27,0)</f>
        <v>1.3926760719470619</v>
      </c>
      <c r="AW27">
        <f>U27*AA27/1000</f>
        <v>1.960912101266149</v>
      </c>
      <c r="AX27">
        <f>(AU27-AW27)</f>
        <v>1.545703136758741</v>
      </c>
      <c r="AY27">
        <f>1/(1.6/F27+1.37/N27)</f>
        <v>0.91313080513568179</v>
      </c>
      <c r="AZ27">
        <f>G27*AA27*0.001</f>
        <v>33.519901119948599</v>
      </c>
      <c r="BA27">
        <f>G27/S27</f>
        <v>0.97245149529899011</v>
      </c>
      <c r="BB27">
        <f>(1-AL27*AA27/AQ27/F27)*100</f>
        <v>69.535537174524862</v>
      </c>
      <c r="BC27">
        <f>(S27-E27/(N27/1.35))</f>
        <v>390.82545422818089</v>
      </c>
      <c r="BD27">
        <f>E27*BB27/100/BC27</f>
        <v>4.3822298909397295E-4</v>
      </c>
    </row>
    <row r="28" spans="1:56" x14ac:dyDescent="0.25">
      <c r="A28" s="1" t="s">
        <v>1</v>
      </c>
      <c r="B28" s="1" t="s">
        <v>4321</v>
      </c>
      <c r="K28" s="1">
        <f t="shared" si="0"/>
        <v>2.72</v>
      </c>
    </row>
    <row r="29" spans="1:56" x14ac:dyDescent="0.25">
      <c r="A29" s="1" t="s">
        <v>1</v>
      </c>
      <c r="B29" s="1" t="s">
        <v>4320</v>
      </c>
      <c r="K29" s="1">
        <f t="shared" si="0"/>
        <v>2.72</v>
      </c>
    </row>
    <row r="30" spans="1:56" x14ac:dyDescent="0.25">
      <c r="A30" s="1">
        <v>5</v>
      </c>
      <c r="B30" s="1" t="s">
        <v>4319</v>
      </c>
      <c r="C30" s="1">
        <v>1134.5000075884163</v>
      </c>
      <c r="D30" s="1">
        <v>0</v>
      </c>
      <c r="E30">
        <f>(R30-S30*(1000-T30)/(1000-U30))*AK30</f>
        <v>0.37726398371246628</v>
      </c>
      <c r="F30">
        <f>IF(AV30&lt;&gt;0,1/(1/AV30-1/N30),0)</f>
        <v>2.1836033227246143</v>
      </c>
      <c r="G30">
        <f>((AY30-AL30/2)*S30-E30)/(AY30+AL30/2)</f>
        <v>380.46583555449365</v>
      </c>
      <c r="H30">
        <f>AL30*1000</f>
        <v>24.9188379939017</v>
      </c>
      <c r="I30">
        <f>(AQ30-AW30)</f>
        <v>1.4731528480289855</v>
      </c>
      <c r="J30">
        <f>(P30+AP30*D30)</f>
        <v>26.316667556762695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26.723194122314453</v>
      </c>
      <c r="P30" s="1">
        <v>26.316667556762695</v>
      </c>
      <c r="Q30" s="1">
        <v>26.857553482055664</v>
      </c>
      <c r="R30" s="1">
        <v>400.1578369140625</v>
      </c>
      <c r="S30" s="1">
        <v>390.98233032226563</v>
      </c>
      <c r="T30" s="1">
        <v>0.19185253977775574</v>
      </c>
      <c r="U30" s="1">
        <v>22.281427383422852</v>
      </c>
      <c r="V30" s="1">
        <v>0.48044243454933167</v>
      </c>
      <c r="W30" s="1">
        <v>55.797767639160156</v>
      </c>
      <c r="X30" s="1">
        <v>300.0013427734375</v>
      </c>
      <c r="Y30" s="1">
        <v>149.13632202148438</v>
      </c>
      <c r="Z30" s="1">
        <v>7.7196445465087891</v>
      </c>
      <c r="AA30" s="1">
        <v>88.183448791503906</v>
      </c>
      <c r="AB30" s="1">
        <v>30.145437240600586</v>
      </c>
      <c r="AC30" s="1">
        <v>1.4884930849075317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1.1029461131376377</v>
      </c>
      <c r="AL30">
        <f>(U30-T30)/(1000-U30)*AK30</f>
        <v>2.49188379939017E-2</v>
      </c>
      <c r="AM30">
        <f>(P30+273.15)</f>
        <v>299.46666755676267</v>
      </c>
      <c r="AN30">
        <f>(O30+273.15)</f>
        <v>299.87319412231443</v>
      </c>
      <c r="AO30">
        <f>(Y30*AG30+Z30*AH30)*AI30</f>
        <v>23.86181099008445</v>
      </c>
      <c r="AP30">
        <f>((AO30+0.00000010773*(AN30^4-AM30^4))-AL30*44100)/(L30*51.4+0.00000043092*AM30^3)</f>
        <v>-8.8037807467100873</v>
      </c>
      <c r="AQ30">
        <f>0.61365*EXP(17.502*J30/(240.97+J30))</f>
        <v>3.4380059586966674</v>
      </c>
      <c r="AR30">
        <f>AQ30*1000/AA30</f>
        <v>38.986975513118104</v>
      </c>
      <c r="AS30">
        <f>(AR30-U30)</f>
        <v>16.705548129695252</v>
      </c>
      <c r="AT30">
        <f>IF(D30,P30,(O30+P30)/2)</f>
        <v>26.519930839538574</v>
      </c>
      <c r="AU30">
        <f>0.61365*EXP(17.502*AT30/(240.97+AT30))</f>
        <v>3.479476309928268</v>
      </c>
      <c r="AV30">
        <f>IF(AS30&lt;&gt;0,(1000-(AR30+U30)/2)/AS30*AL30,0)</f>
        <v>1.4459549069211146</v>
      </c>
      <c r="AW30">
        <f>U30*AA30/1000</f>
        <v>1.9648531106676819</v>
      </c>
      <c r="AX30">
        <f>(AU30-AW30)</f>
        <v>1.5146231992605861</v>
      </c>
      <c r="AY30">
        <f>1/(1.6/F30+1.37/N30)</f>
        <v>0.94984689645944709</v>
      </c>
      <c r="AZ30">
        <f>G30*AA30*0.001</f>
        <v>33.550789526536434</v>
      </c>
      <c r="BA30">
        <f>G30/S30</f>
        <v>0.97310237841412472</v>
      </c>
      <c r="BB30">
        <f>(1-AL30*AA30/AQ30/F30)*100</f>
        <v>70.729206569960724</v>
      </c>
      <c r="BC30">
        <f>(S30-E30/(N30/1.35))</f>
        <v>390.86334318030606</v>
      </c>
      <c r="BD30">
        <f>E30*BB30/100/BC30</f>
        <v>6.8268316026494542E-4</v>
      </c>
    </row>
    <row r="31" spans="1:56" x14ac:dyDescent="0.25">
      <c r="A31" s="1" t="s">
        <v>1</v>
      </c>
      <c r="B31" s="1" t="s">
        <v>4318</v>
      </c>
      <c r="K31" s="1">
        <f t="shared" si="0"/>
        <v>2.72</v>
      </c>
    </row>
    <row r="32" spans="1:56" x14ac:dyDescent="0.25">
      <c r="A32" s="1" t="s">
        <v>1</v>
      </c>
      <c r="B32" s="1" t="s">
        <v>4317</v>
      </c>
      <c r="K32" s="1">
        <f t="shared" si="0"/>
        <v>2.72</v>
      </c>
    </row>
    <row r="33" spans="1:56" x14ac:dyDescent="0.25">
      <c r="A33" s="1">
        <v>6</v>
      </c>
      <c r="B33" s="1" t="s">
        <v>4316</v>
      </c>
      <c r="C33" s="1">
        <v>1337.5000075884163</v>
      </c>
      <c r="D33" s="1">
        <v>0</v>
      </c>
      <c r="E33">
        <f>(R33-S33*(1000-T33)/(1000-U33))*AK33</f>
        <v>1.2039763586334202</v>
      </c>
      <c r="F33">
        <f>IF(AV33&lt;&gt;0,1/(1/AV33-1/N33),0)</f>
        <v>2.1334709378217176</v>
      </c>
      <c r="G33">
        <f>((AY33-AL33/2)*S33-E33)/(AY33+AL33/2)</f>
        <v>378.49620956364572</v>
      </c>
      <c r="H33">
        <f>AL33*1000</f>
        <v>25.108472179729063</v>
      </c>
      <c r="I33">
        <f>(AQ33-AW33)</f>
        <v>1.5068606217295764</v>
      </c>
      <c r="J33">
        <f>(P33+AP33*D33)</f>
        <v>26.551345825195313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26.721084594726563</v>
      </c>
      <c r="P33" s="1">
        <v>26.551345825195313</v>
      </c>
      <c r="Q33" s="1">
        <v>26.846580505371094</v>
      </c>
      <c r="R33" s="1">
        <v>400.08047485351563</v>
      </c>
      <c r="S33" s="1">
        <v>390.109375</v>
      </c>
      <c r="T33" s="1">
        <v>0.1922517716884613</v>
      </c>
      <c r="U33" s="1">
        <v>22.443328857421875</v>
      </c>
      <c r="V33" s="1">
        <v>0.48148593306541443</v>
      </c>
      <c r="W33" s="1">
        <v>56.208305358886719</v>
      </c>
      <c r="X33" s="1">
        <v>300.0406494140625</v>
      </c>
      <c r="Y33" s="1">
        <v>299.72439575195313</v>
      </c>
      <c r="Z33" s="1">
        <v>7.9964609146118164</v>
      </c>
      <c r="AA33" s="1">
        <v>88.180496215820313</v>
      </c>
      <c r="AB33" s="1">
        <v>30.110879898071289</v>
      </c>
      <c r="AC33" s="1">
        <v>1.4905867576599121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1.1030906228458177</v>
      </c>
      <c r="AL33">
        <f>(U33-T33)/(1000-U33)*AK33</f>
        <v>2.5108472179729061E-2</v>
      </c>
      <c r="AM33">
        <f>(P33+273.15)</f>
        <v>299.70134582519529</v>
      </c>
      <c r="AN33">
        <f>(O33+273.15)</f>
        <v>299.87108459472654</v>
      </c>
      <c r="AO33">
        <f>(Y33*AG33+Z33*AH33)*AI33</f>
        <v>47.955902248414532</v>
      </c>
      <c r="AP33">
        <f>((AO33+0.00000010773*(AN33^4-AM33^4))-AL33*44100)/(L33*51.4+0.00000043092*AM33^3)</f>
        <v>-8.6950079360144823</v>
      </c>
      <c r="AQ33">
        <f>0.61365*EXP(17.502*J33/(240.97+J33))</f>
        <v>3.4859244971118768</v>
      </c>
      <c r="AR33">
        <f>AQ33*1000/AA33</f>
        <v>39.531695178717683</v>
      </c>
      <c r="AS33">
        <f>(AR33-U33)</f>
        <v>17.088366321295808</v>
      </c>
      <c r="AT33">
        <f>IF(D33,P33,(O33+P33)/2)</f>
        <v>26.636215209960938</v>
      </c>
      <c r="AU33">
        <f>0.61365*EXP(17.502*AT33/(240.97+AT33))</f>
        <v>3.5033968415401322</v>
      </c>
      <c r="AV33">
        <f>IF(AS33&lt;&gt;0,(1000-(AR33+U33)/2)/AS33*AL33,0)</f>
        <v>1.4238004171284271</v>
      </c>
      <c r="AW33">
        <f>U33*AA33/1000</f>
        <v>1.9790638753823004</v>
      </c>
      <c r="AX33">
        <f>(AU33-AW33)</f>
        <v>1.5243329661578318</v>
      </c>
      <c r="AY33">
        <f>1/(1.6/F33+1.37/N33)</f>
        <v>0.93456279312601542</v>
      </c>
      <c r="AZ33">
        <f>G33*AA33*0.001</f>
        <v>33.375983575129396</v>
      </c>
      <c r="BA33">
        <f>G33/S33</f>
        <v>0.97023100140478735</v>
      </c>
      <c r="BB33">
        <f>(1-AL33*AA33/AQ33/F33)*100</f>
        <v>70.229363637756649</v>
      </c>
      <c r="BC33">
        <f>(S33-E33/(N33/1.35))</f>
        <v>389.72964697907696</v>
      </c>
      <c r="BD33">
        <f>E33*BB33/100/BC33</f>
        <v>2.1695679083471929E-3</v>
      </c>
    </row>
    <row r="34" spans="1:56" x14ac:dyDescent="0.25">
      <c r="A34" s="1" t="s">
        <v>1</v>
      </c>
      <c r="B34" s="1" t="s">
        <v>4315</v>
      </c>
      <c r="K34" s="1">
        <f t="shared" si="0"/>
        <v>2.72</v>
      </c>
    </row>
    <row r="35" spans="1:56" x14ac:dyDescent="0.25">
      <c r="A35" s="1" t="s">
        <v>1</v>
      </c>
      <c r="B35" s="1" t="s">
        <v>4314</v>
      </c>
      <c r="K35" s="1">
        <f t="shared" si="0"/>
        <v>2.72</v>
      </c>
    </row>
    <row r="36" spans="1:56" x14ac:dyDescent="0.25">
      <c r="A36" s="1">
        <v>7</v>
      </c>
      <c r="B36" s="1" t="s">
        <v>4313</v>
      </c>
      <c r="C36" s="1">
        <v>1540.5000075884163</v>
      </c>
      <c r="D36" s="1">
        <v>0</v>
      </c>
      <c r="E36">
        <f>(R36-S36*(1000-T36)/(1000-U36))*AK36</f>
        <v>1.5910640453076399</v>
      </c>
      <c r="F36">
        <f>IF(AV36&lt;&gt;0,1/(1/AV36-1/N36),0)</f>
        <v>2.2278797253243483</v>
      </c>
      <c r="G36">
        <f>((AY36-AL36/2)*S36-E36)/(AY36+AL36/2)</f>
        <v>377.68299342681865</v>
      </c>
      <c r="H36">
        <f>AL36*1000</f>
        <v>25.506866496663001</v>
      </c>
      <c r="I36">
        <f>(AQ36-AW36)</f>
        <v>1.4871559702316124</v>
      </c>
      <c r="J36">
        <f>(P36+AP36*D36)</f>
        <v>26.604211807250977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26.743818283081055</v>
      </c>
      <c r="P36" s="1">
        <v>26.604211807250977</v>
      </c>
      <c r="Q36" s="1">
        <v>26.861360549926758</v>
      </c>
      <c r="R36" s="1">
        <v>399.94256591796875</v>
      </c>
      <c r="S36" s="1">
        <v>389.4931640625</v>
      </c>
      <c r="T36" s="1">
        <v>0.19181357324123383</v>
      </c>
      <c r="U36" s="1">
        <v>22.789554595947266</v>
      </c>
      <c r="V36" s="1">
        <v>0.4797578752040863</v>
      </c>
      <c r="W36" s="1">
        <v>57.000495910644531</v>
      </c>
      <c r="X36" s="1">
        <v>300.01922607421875</v>
      </c>
      <c r="Y36" s="1">
        <v>499.47756958007813</v>
      </c>
      <c r="Z36" s="1">
        <v>7.8365230560302734</v>
      </c>
      <c r="AA36" s="1">
        <v>88.182647705078125</v>
      </c>
      <c r="AB36" s="1">
        <v>30.557165145874023</v>
      </c>
      <c r="AC36" s="1">
        <v>1.5131798982620239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1.1030118605669805</v>
      </c>
      <c r="AL36">
        <f>(U36-T36)/(1000-U36)*AK36</f>
        <v>2.5506866496663002E-2</v>
      </c>
      <c r="AM36">
        <f>(P36+273.15)</f>
        <v>299.75421180725095</v>
      </c>
      <c r="AN36">
        <f>(O36+273.15)</f>
        <v>299.89381828308103</v>
      </c>
      <c r="AO36">
        <f>(Y36*AG36+Z36*AH36)*AI36</f>
        <v>79.916409346541514</v>
      </c>
      <c r="AP36">
        <f>((AO36+0.00000010773*(AN36^4-AM36^4))-AL36*44100)/(L36*51.4+0.00000043092*AM36^3)</f>
        <v>-8.5791018432804336</v>
      </c>
      <c r="AQ36">
        <f>0.61365*EXP(17.502*J36/(240.97+J36))</f>
        <v>3.4967992345216743</v>
      </c>
      <c r="AR36">
        <f>AQ36*1000/AA36</f>
        <v>39.654051284743929</v>
      </c>
      <c r="AS36">
        <f>(AR36-U36)</f>
        <v>16.864496688796663</v>
      </c>
      <c r="AT36">
        <f>IF(D36,P36,(O36+P36)/2)</f>
        <v>26.674015045166016</v>
      </c>
      <c r="AU36">
        <f>0.61365*EXP(17.502*AT36/(240.97+AT36))</f>
        <v>3.5112033993903324</v>
      </c>
      <c r="AV36">
        <f>IF(AS36&lt;&gt;0,(1000-(AR36+U36)/2)/AS36*AL36,0)</f>
        <v>1.4652376879823539</v>
      </c>
      <c r="AW36">
        <f>U36*AA36/1000</f>
        <v>2.0096432642900619</v>
      </c>
      <c r="AX36">
        <f>(AU36-AW36)</f>
        <v>1.5015601351002705</v>
      </c>
      <c r="AY36">
        <f>1/(1.6/F36+1.37/N36)</f>
        <v>0.96316931486086088</v>
      </c>
      <c r="AZ36">
        <f>G36*AA36*0.001</f>
        <v>33.30508635355649</v>
      </c>
      <c r="BA36">
        <f>G36/S36</f>
        <v>0.96967810548329358</v>
      </c>
      <c r="BB36">
        <f>(1-AL36*AA36/AQ36/F36)*100</f>
        <v>71.12793785117546</v>
      </c>
      <c r="BC36">
        <f>(S36-E36/(N36/1.35))</f>
        <v>388.99135055365986</v>
      </c>
      <c r="BD36">
        <f>E36*BB36/100/BC36</f>
        <v>2.9092961674033516E-3</v>
      </c>
    </row>
    <row r="37" spans="1:56" x14ac:dyDescent="0.25">
      <c r="A37" s="1" t="s">
        <v>1</v>
      </c>
      <c r="B37" s="1" t="s">
        <v>4312</v>
      </c>
      <c r="K37" s="1">
        <f t="shared" si="0"/>
        <v>2.72</v>
      </c>
    </row>
    <row r="38" spans="1:56" x14ac:dyDescent="0.25">
      <c r="A38" s="1" t="s">
        <v>1</v>
      </c>
      <c r="B38" s="1" t="s">
        <v>4311</v>
      </c>
      <c r="K38" s="1">
        <f t="shared" si="0"/>
        <v>2.72</v>
      </c>
    </row>
    <row r="39" spans="1:56" x14ac:dyDescent="0.25">
      <c r="A39" s="1">
        <v>8</v>
      </c>
      <c r="B39" s="1" t="s">
        <v>4310</v>
      </c>
      <c r="C39" s="1">
        <v>1744.0000075772405</v>
      </c>
      <c r="D39" s="1">
        <v>0</v>
      </c>
      <c r="E39">
        <f>(R39-S39*(1000-T39)/(1000-U39))*AK39</f>
        <v>1.7986489894481517</v>
      </c>
      <c r="F39">
        <f>IF(AV39&lt;&gt;0,1/(1/AV39-1/N39),0)</f>
        <v>2.381786469638409</v>
      </c>
      <c r="G39">
        <f>((AY39-AL39/2)*S39-E39)/(AY39+AL39/2)</f>
        <v>377.49414357537626</v>
      </c>
      <c r="H39">
        <f>AL39*1000</f>
        <v>26.071853349845025</v>
      </c>
      <c r="I39">
        <f>(AQ39-AW39)</f>
        <v>1.4550076470136348</v>
      </c>
      <c r="J39">
        <f>(P39+AP39*D39)</f>
        <v>26.657539367675781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26.785390853881836</v>
      </c>
      <c r="P39" s="1">
        <v>26.657539367675781</v>
      </c>
      <c r="Q39" s="1">
        <v>26.891733169555664</v>
      </c>
      <c r="R39" s="1">
        <v>400.02105712890625</v>
      </c>
      <c r="S39" s="1">
        <v>389.19091796875</v>
      </c>
      <c r="T39" s="1">
        <v>0.19218018651008606</v>
      </c>
      <c r="U39" s="1">
        <v>23.279270172119141</v>
      </c>
      <c r="V39" s="1">
        <v>0.47949206829071045</v>
      </c>
      <c r="W39" s="1">
        <v>58.082084655761719</v>
      </c>
      <c r="X39" s="1">
        <v>300.01434326171875</v>
      </c>
      <c r="Y39" s="1">
        <v>749.51837158203125</v>
      </c>
      <c r="Z39" s="1">
        <v>8.022740364074707</v>
      </c>
      <c r="AA39" s="1">
        <v>88.181083679199219</v>
      </c>
      <c r="AB39" s="1">
        <v>30.735635757446289</v>
      </c>
      <c r="AC39" s="1">
        <v>1.5175492763519287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1.1029939090504364</v>
      </c>
      <c r="AL39">
        <f>(U39-T39)/(1000-U39)*AK39</f>
        <v>2.6071853349845023E-2</v>
      </c>
      <c r="AM39">
        <f>(P39+273.15)</f>
        <v>299.80753936767576</v>
      </c>
      <c r="AN39">
        <f>(O39+273.15)</f>
        <v>299.93539085388181</v>
      </c>
      <c r="AO39">
        <f>(Y39*AG39+Z39*AH39)*AI39</f>
        <v>119.92293677263842</v>
      </c>
      <c r="AP39">
        <f>((AO39+0.00000010773*(AN39^4-AM39^4))-AL39*44100)/(L39*51.4+0.00000043092*AM39^3)</f>
        <v>-8.4556989697398919</v>
      </c>
      <c r="AQ39">
        <f>0.61365*EXP(17.502*J39/(240.97+J39))</f>
        <v>3.5077989180519591</v>
      </c>
      <c r="AR39">
        <f>AQ39*1000/AA39</f>
        <v>39.779494327981404</v>
      </c>
      <c r="AS39">
        <f>(AR39-U39)</f>
        <v>16.500224155862263</v>
      </c>
      <c r="AT39">
        <f>IF(D39,P39,(O39+P39)/2)</f>
        <v>26.721465110778809</v>
      </c>
      <c r="AU39">
        <f>0.61365*EXP(17.502*AT39/(240.97+AT39))</f>
        <v>3.5210244527216887</v>
      </c>
      <c r="AV39">
        <f>IF(AS39&lt;&gt;0,(1000-(AR39+U39)/2)/AS39*AL39,0)</f>
        <v>1.5302715697131697</v>
      </c>
      <c r="AW39">
        <f>U39*AA39/1000</f>
        <v>2.0527912710383243</v>
      </c>
      <c r="AX39">
        <f>(AU39-AW39)</f>
        <v>1.4682331816833645</v>
      </c>
      <c r="AY39">
        <f>1/(1.6/F39+1.37/N39)</f>
        <v>1.0082351627792918</v>
      </c>
      <c r="AZ39">
        <f>G39*AA39*0.001</f>
        <v>33.287842663027902</v>
      </c>
      <c r="BA39">
        <f>G39/S39</f>
        <v>0.96994592151733372</v>
      </c>
      <c r="BB39">
        <f>(1-AL39*AA39/AQ39/F39)*100</f>
        <v>72.482446298398159</v>
      </c>
      <c r="BC39">
        <f>(S39-E39/(N39/1.35))</f>
        <v>388.62363322416121</v>
      </c>
      <c r="BD39">
        <f>E39*BB39/100/BC39</f>
        <v>3.3546719149770551E-3</v>
      </c>
    </row>
    <row r="40" spans="1:56" x14ac:dyDescent="0.25">
      <c r="A40" s="1" t="s">
        <v>1</v>
      </c>
      <c r="B40" s="1" t="s">
        <v>4309</v>
      </c>
      <c r="K40" s="1">
        <f t="shared" si="0"/>
        <v>2.72</v>
      </c>
    </row>
    <row r="41" spans="1:56" x14ac:dyDescent="0.25">
      <c r="A41" s="1" t="s">
        <v>1</v>
      </c>
      <c r="B41" s="1" t="s">
        <v>4308</v>
      </c>
      <c r="K41" s="1">
        <f t="shared" si="0"/>
        <v>2.72</v>
      </c>
    </row>
    <row r="42" spans="1:56" x14ac:dyDescent="0.25">
      <c r="A42" s="1">
        <v>9</v>
      </c>
      <c r="B42" s="1" t="s">
        <v>4307</v>
      </c>
      <c r="C42" s="1">
        <v>1946.5000075884163</v>
      </c>
      <c r="D42" s="1">
        <v>0</v>
      </c>
      <c r="E42">
        <f>(R42-S42*(1000-T42)/(1000-U42))*AK42</f>
        <v>2.4221111940124054</v>
      </c>
      <c r="F42">
        <f>IF(AV42&lt;&gt;0,1/(1/AV42-1/N42),0)</f>
        <v>2.5632486993320849</v>
      </c>
      <c r="G42">
        <f>((AY42-AL42/2)*S42-E42)/(AY42+AL42/2)</f>
        <v>376.69698921649871</v>
      </c>
      <c r="H42">
        <f>AL42*1000</f>
        <v>26.619202904261783</v>
      </c>
      <c r="I42">
        <f>(AQ42-AW42)</f>
        <v>1.4176093676134127</v>
      </c>
      <c r="J42">
        <f>(P42+AP42*D42)</f>
        <v>26.678510665893555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26.844200134277344</v>
      </c>
      <c r="P42" s="1">
        <v>26.678510665893555</v>
      </c>
      <c r="Q42" s="1">
        <v>26.936103820800781</v>
      </c>
      <c r="R42" s="1">
        <v>400.17672729492188</v>
      </c>
      <c r="S42" s="1">
        <v>388.60235595703125</v>
      </c>
      <c r="T42" s="1">
        <v>0.19192993640899658</v>
      </c>
      <c r="U42" s="1">
        <v>23.752408981323242</v>
      </c>
      <c r="V42" s="1">
        <v>0.47721660137176514</v>
      </c>
      <c r="W42" s="1">
        <v>59.058235168457031</v>
      </c>
      <c r="X42" s="1">
        <v>300.0128173828125</v>
      </c>
      <c r="Y42" s="1">
        <v>1000.5611572265625</v>
      </c>
      <c r="Z42" s="1">
        <v>7.8354949951171875</v>
      </c>
      <c r="AA42" s="1">
        <v>88.1815185546875</v>
      </c>
      <c r="AB42" s="1">
        <v>30.879865646362305</v>
      </c>
      <c r="AC42" s="1">
        <v>1.5302639007568359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1.1029882992015163</v>
      </c>
      <c r="AL42">
        <f>(U42-T42)/(1000-U42)*AK42</f>
        <v>2.6619202904261782E-2</v>
      </c>
      <c r="AM42">
        <f>(P42+273.15)</f>
        <v>299.82851066589353</v>
      </c>
      <c r="AN42">
        <f>(O42+273.15)</f>
        <v>299.99420013427732</v>
      </c>
      <c r="AO42">
        <f>(Y42*AG42+Z42*AH42)*AI42</f>
        <v>160.08978157796446</v>
      </c>
      <c r="AP42">
        <f>((AO42+0.00000010773*(AN42^4-AM42^4))-AL42*44100)/(L42*51.4+0.00000043092*AM42^3)</f>
        <v>-8.3201143686758279</v>
      </c>
      <c r="AQ42">
        <f>0.61365*EXP(17.502*J42/(240.97+J42))</f>
        <v>3.5121328609184941</v>
      </c>
      <c r="AR42">
        <f>AQ42*1000/AA42</f>
        <v>39.828446124347195</v>
      </c>
      <c r="AS42">
        <f>(AR42-U42)</f>
        <v>16.076037143023953</v>
      </c>
      <c r="AT42">
        <f>IF(D42,P42,(O42+P42)/2)</f>
        <v>26.761355400085449</v>
      </c>
      <c r="AU42">
        <f>0.61365*EXP(17.502*AT42/(240.97+AT42))</f>
        <v>3.5292993564666442</v>
      </c>
      <c r="AV42">
        <f>IF(AS42&lt;&gt;0,(1000-(AR42+U42)/2)/AS42*AL42,0)</f>
        <v>1.6031915598057427</v>
      </c>
      <c r="AW42">
        <f>U42*AA42/1000</f>
        <v>2.0945234933050814</v>
      </c>
      <c r="AX42">
        <f>(AU42-AW42)</f>
        <v>1.4347758631615628</v>
      </c>
      <c r="AY42">
        <f>1/(1.6/F42+1.37/N42)</f>
        <v>1.0590131950260959</v>
      </c>
      <c r="AZ42">
        <f>G42*AA42*0.001</f>
        <v>33.217712544089601</v>
      </c>
      <c r="BA42">
        <f>G42/S42</f>
        <v>0.96936362696203271</v>
      </c>
      <c r="BB42">
        <f>(1-AL42*AA42/AQ42/F42)*100</f>
        <v>73.925803273564711</v>
      </c>
      <c r="BC42">
        <f>(S42-E42/(N42/1.35))</f>
        <v>387.83843440361989</v>
      </c>
      <c r="BD42">
        <f>E42*BB42/100/BC42</f>
        <v>4.6167811065604076E-3</v>
      </c>
    </row>
    <row r="43" spans="1:56" x14ac:dyDescent="0.25">
      <c r="A43" s="1" t="s">
        <v>1</v>
      </c>
      <c r="B43" s="1" t="s">
        <v>4306</v>
      </c>
      <c r="K43" s="1">
        <f t="shared" si="0"/>
        <v>2.72</v>
      </c>
    </row>
    <row r="44" spans="1:56" x14ac:dyDescent="0.25">
      <c r="A44" s="1" t="s">
        <v>1</v>
      </c>
      <c r="B44" s="1" t="s">
        <v>4305</v>
      </c>
      <c r="K44" s="1">
        <f t="shared" si="0"/>
        <v>2.72</v>
      </c>
    </row>
    <row r="45" spans="1:56" x14ac:dyDescent="0.25">
      <c r="A45" s="1">
        <v>10</v>
      </c>
      <c r="B45" s="1" t="s">
        <v>4304</v>
      </c>
      <c r="C45" s="1">
        <v>2149.5000075884163</v>
      </c>
      <c r="D45" s="1">
        <v>0</v>
      </c>
      <c r="E45">
        <f>(R45-S45*(1000-T45)/(1000-U45))*AK45</f>
        <v>2.4041165943156724</v>
      </c>
      <c r="F45">
        <f>IF(AV45&lt;&gt;0,1/(1/AV45-1/N45),0)</f>
        <v>2.7000387434126112</v>
      </c>
      <c r="G45">
        <f>((AY45-AL45/2)*S45-E45)/(AY45+AL45/2)</f>
        <v>376.58931645381745</v>
      </c>
      <c r="H45">
        <f>AL45*1000</f>
        <v>27.213740246938176</v>
      </c>
      <c r="I45">
        <f>(AQ45-AW45)</f>
        <v>1.4027868802162589</v>
      </c>
      <c r="J45">
        <f>(P45+AP45*D45)</f>
        <v>26.826332092285156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26.924013137817383</v>
      </c>
      <c r="P45" s="1">
        <v>26.826332092285156</v>
      </c>
      <c r="Q45" s="1">
        <v>26.999755859375</v>
      </c>
      <c r="R45" s="1">
        <v>400.04159545898438</v>
      </c>
      <c r="S45" s="1">
        <v>388.2818603515625</v>
      </c>
      <c r="T45" s="1">
        <v>0.19312098622322083</v>
      </c>
      <c r="U45" s="1">
        <v>24.267360687255859</v>
      </c>
      <c r="V45" s="1">
        <v>0.47795167565345764</v>
      </c>
      <c r="W45" s="1">
        <v>60.058853149414063</v>
      </c>
      <c r="X45" s="1">
        <v>300.009765625</v>
      </c>
      <c r="Y45" s="1">
        <v>1250.3184814453125</v>
      </c>
      <c r="Z45" s="1">
        <v>7.9548277854919434</v>
      </c>
      <c r="AA45" s="1">
        <v>88.185432434082031</v>
      </c>
      <c r="AB45" s="1">
        <v>31.016403198242188</v>
      </c>
      <c r="AC45" s="1">
        <v>1.5315186977386475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1.1029770795036762</v>
      </c>
      <c r="AL45">
        <f>(U45-T45)/(1000-U45)*AK45</f>
        <v>2.7213740246938175E-2</v>
      </c>
      <c r="AM45">
        <f>(P45+273.15)</f>
        <v>299.97633209228513</v>
      </c>
      <c r="AN45">
        <f>(O45+273.15)</f>
        <v>300.07401313781736</v>
      </c>
      <c r="AO45">
        <f>(Y45*AG45+Z45*AH45)*AI45</f>
        <v>200.05095255976266</v>
      </c>
      <c r="AP45">
        <f>((AO45+0.00000010773*(AN45^4-AM45^4))-AL45*44100)/(L45*51.4+0.00000043092*AM45^3)</f>
        <v>-8.2124513968905646</v>
      </c>
      <c r="AQ45">
        <f>0.61365*EXP(17.502*J45/(240.97+J45))</f>
        <v>3.542814576455759</v>
      </c>
      <c r="AR45">
        <f>AQ45*1000/AA45</f>
        <v>40.174601163338252</v>
      </c>
      <c r="AS45">
        <f>(AR45-U45)</f>
        <v>15.907240476082393</v>
      </c>
      <c r="AT45">
        <f>IF(D45,P45,(O45+P45)/2)</f>
        <v>26.87517261505127</v>
      </c>
      <c r="AU45">
        <f>0.61365*EXP(17.502*AT45/(240.97+AT45))</f>
        <v>3.5530031801983908</v>
      </c>
      <c r="AV45">
        <f>IF(AS45&lt;&gt;0,(1000-(AR45+U45)/2)/AS45*AL45,0)</f>
        <v>1.6556540325856566</v>
      </c>
      <c r="AW45">
        <f>U45*AA45/1000</f>
        <v>2.1400276962395002</v>
      </c>
      <c r="AX45">
        <f>(AU45-AW45)</f>
        <v>1.4129754839588906</v>
      </c>
      <c r="AY45">
        <f>1/(1.6/F45+1.37/N45)</f>
        <v>1.0957084677494529</v>
      </c>
      <c r="AZ45">
        <f>G45*AA45*0.001</f>
        <v>33.209691721535251</v>
      </c>
      <c r="BA45">
        <f>G45/S45</f>
        <v>0.96988645339455659</v>
      </c>
      <c r="BB45">
        <f>(1-AL45*AA45/AQ45/F45)*100</f>
        <v>74.911963940962494</v>
      </c>
      <c r="BC45">
        <f>(S45-E45/(N45/1.35))</f>
        <v>387.52361420338741</v>
      </c>
      <c r="BD45">
        <f>E45*BB45/100/BC45</f>
        <v>4.647383772817603E-3</v>
      </c>
    </row>
    <row r="46" spans="1:56" x14ac:dyDescent="0.25">
      <c r="A46" s="1" t="s">
        <v>1</v>
      </c>
      <c r="B46" s="1" t="s">
        <v>4303</v>
      </c>
      <c r="K46" s="1">
        <f t="shared" si="0"/>
        <v>2.72</v>
      </c>
    </row>
    <row r="47" spans="1:56" x14ac:dyDescent="0.25">
      <c r="A47" s="1" t="s">
        <v>1</v>
      </c>
      <c r="B47" s="1" t="s">
        <v>4302</v>
      </c>
      <c r="K47" s="1">
        <f t="shared" si="0"/>
        <v>2.72</v>
      </c>
    </row>
    <row r="48" spans="1:56" x14ac:dyDescent="0.25">
      <c r="A48" s="1">
        <v>11</v>
      </c>
      <c r="B48" s="1" t="s">
        <v>4301</v>
      </c>
      <c r="C48" s="1">
        <v>2352.5000075884163</v>
      </c>
      <c r="D48" s="1">
        <v>0</v>
      </c>
      <c r="E48">
        <f>(R48-S48*(1000-T48)/(1000-U48))*AK48</f>
        <v>2.2620570598999357</v>
      </c>
      <c r="F48">
        <f>IF(AV48&lt;&gt;0,1/(1/AV48-1/N48),0)</f>
        <v>2.9401279023098117</v>
      </c>
      <c r="G48">
        <f>((AY48-AL48/2)*S48-E48)/(AY48+AL48/2)</f>
        <v>376.97332695019549</v>
      </c>
      <c r="H48">
        <f>AL48*1000</f>
        <v>27.954177007988065</v>
      </c>
      <c r="I48">
        <f>(AQ48-AW48)</f>
        <v>1.3681724412215348</v>
      </c>
      <c r="J48">
        <f>(P48+AP48*D48)</f>
        <v>26.930395126342773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27.034717559814453</v>
      </c>
      <c r="P48" s="1">
        <v>26.930395126342773</v>
      </c>
      <c r="Q48" s="1">
        <v>27.088457107543945</v>
      </c>
      <c r="R48" s="1">
        <v>400.0601806640625</v>
      </c>
      <c r="S48" s="1">
        <v>388.17117309570313</v>
      </c>
      <c r="T48" s="1">
        <v>0.19292503595352173</v>
      </c>
      <c r="U48" s="1">
        <v>24.906436920166016</v>
      </c>
      <c r="V48" s="1">
        <v>0.47437113523483276</v>
      </c>
      <c r="W48" s="1">
        <v>61.240863800048828</v>
      </c>
      <c r="X48" s="1">
        <v>300.0042724609375</v>
      </c>
      <c r="Y48" s="1">
        <v>1600.3453369140625</v>
      </c>
      <c r="Z48" s="1">
        <v>7.8625621795654297</v>
      </c>
      <c r="AA48" s="1">
        <v>88.185295104980469</v>
      </c>
      <c r="AB48" s="1">
        <v>31.031721115112305</v>
      </c>
      <c r="AC48" s="1">
        <v>1.5389103889465332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1.1029568840475641</v>
      </c>
      <c r="AL48">
        <f>(U48-T48)/(1000-U48)*AK48</f>
        <v>2.7954177007988065E-2</v>
      </c>
      <c r="AM48">
        <f>(P48+273.15)</f>
        <v>300.08039512634275</v>
      </c>
      <c r="AN48">
        <f>(O48+273.15)</f>
        <v>300.18471755981443</v>
      </c>
      <c r="AO48">
        <f>(Y48*AG48+Z48*AH48)*AI48</f>
        <v>256.05524818296908</v>
      </c>
      <c r="AP48">
        <f>((AO48+0.00000010773*(AN48^4-AM48^4))-AL48*44100)/(L48*51.4+0.00000043092*AM48^3)</f>
        <v>-8.0190338273935371</v>
      </c>
      <c r="AQ48">
        <f>0.61365*EXP(17.502*J48/(240.97+J48))</f>
        <v>3.5645539310399559</v>
      </c>
      <c r="AR48">
        <f>AQ48*1000/AA48</f>
        <v>40.42118276971825</v>
      </c>
      <c r="AS48">
        <f>(AR48-U48)</f>
        <v>15.514745849552234</v>
      </c>
      <c r="AT48">
        <f>IF(D48,P48,(O48+P48)/2)</f>
        <v>26.982556343078613</v>
      </c>
      <c r="AU48">
        <f>0.61365*EXP(17.502*AT48/(240.97+AT48))</f>
        <v>3.575494450192239</v>
      </c>
      <c r="AV48">
        <f>IF(AS48&lt;&gt;0,(1000-(AR48+U48)/2)/AS48*AL48,0)</f>
        <v>1.7429281374021164</v>
      </c>
      <c r="AW48">
        <f>U48*AA48/1000</f>
        <v>2.1963814898184211</v>
      </c>
      <c r="AX48">
        <f>(AU48-AW48)</f>
        <v>1.3791129603738179</v>
      </c>
      <c r="AY48">
        <f>1/(1.6/F48+1.37/N48)</f>
        <v>1.1570572846800167</v>
      </c>
      <c r="AZ48">
        <f>G48*AA48*0.001</f>
        <v>33.243504083809277</v>
      </c>
      <c r="BA48">
        <f>G48/S48</f>
        <v>0.97115229846615425</v>
      </c>
      <c r="BB48">
        <f>(1-AL48*AA48/AQ48/F48)*100</f>
        <v>76.47815033831678</v>
      </c>
      <c r="BC48">
        <f>(S48-E48/(N48/1.35))</f>
        <v>387.45773180226632</v>
      </c>
      <c r="BD48">
        <f>E48*BB48/100/BC48</f>
        <v>4.4649499984469329E-3</v>
      </c>
    </row>
    <row r="49" spans="1:56" x14ac:dyDescent="0.25">
      <c r="A49" s="1" t="s">
        <v>1</v>
      </c>
      <c r="B49" s="1" t="s">
        <v>4300</v>
      </c>
      <c r="K49" s="1">
        <f t="shared" si="0"/>
        <v>2.72</v>
      </c>
    </row>
    <row r="50" spans="1:56" x14ac:dyDescent="0.25">
      <c r="A50" s="1" t="s">
        <v>1</v>
      </c>
      <c r="B50" s="1" t="s">
        <v>1034</v>
      </c>
      <c r="K50" s="1">
        <f t="shared" si="0"/>
        <v>2.72</v>
      </c>
    </row>
    <row r="51" spans="1:56" x14ac:dyDescent="0.25">
      <c r="A51" s="1">
        <v>12</v>
      </c>
      <c r="B51" s="1" t="s">
        <v>4299</v>
      </c>
      <c r="C51" s="1">
        <v>2555.5000075884163</v>
      </c>
      <c r="D51" s="1">
        <v>0</v>
      </c>
      <c r="E51">
        <f>(R51-S51*(1000-T51)/(1000-U51))*AK51</f>
        <v>2.1113005959895128</v>
      </c>
      <c r="F51">
        <f>IF(AV51&lt;&gt;0,1/(1/AV51-1/N51),0)</f>
        <v>3.0072323009992497</v>
      </c>
      <c r="G51">
        <f>((AY51-AL51/2)*S51-E51)/(AY51+AL51/2)</f>
        <v>377.13284234531682</v>
      </c>
      <c r="H51">
        <f>AL51*1000</f>
        <v>28.391305175616669</v>
      </c>
      <c r="I51">
        <f>(AQ51-AW51)</f>
        <v>1.3706788908213801</v>
      </c>
      <c r="J51">
        <f>(P51+AP51*D51)</f>
        <v>27.100101470947266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27.164806365966797</v>
      </c>
      <c r="P51" s="1">
        <v>27.100101470947266</v>
      </c>
      <c r="Q51" s="1">
        <v>27.190969467163086</v>
      </c>
      <c r="R51" s="1">
        <v>400.09524536132813</v>
      </c>
      <c r="S51" s="1">
        <v>388.18954467773438</v>
      </c>
      <c r="T51" s="1">
        <v>0.1937127411365509</v>
      </c>
      <c r="U51" s="1">
        <v>25.282033920288086</v>
      </c>
      <c r="V51" s="1">
        <v>0.47270098328590393</v>
      </c>
      <c r="W51" s="1">
        <v>61.693634033203125</v>
      </c>
      <c r="X51" s="1">
        <v>300.02789306640625</v>
      </c>
      <c r="Y51" s="1">
        <v>2001.015869140625</v>
      </c>
      <c r="Z51" s="1">
        <v>7.8351759910583496</v>
      </c>
      <c r="AA51" s="1">
        <v>88.188217163085938</v>
      </c>
      <c r="AB51" s="1">
        <v>31.218814849853516</v>
      </c>
      <c r="AC51" s="1">
        <v>1.5473266839981079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1.1030437245088462</v>
      </c>
      <c r="AL51">
        <f>(U51-T51)/(1000-U51)*AK51</f>
        <v>2.8391305175616669E-2</v>
      </c>
      <c r="AM51">
        <f>(P51+273.15)</f>
        <v>300.25010147094724</v>
      </c>
      <c r="AN51">
        <f>(O51+273.15)</f>
        <v>300.31480636596677</v>
      </c>
      <c r="AO51">
        <f>(Y51*AG51+Z51*AH51)*AI51</f>
        <v>320.1625319063096</v>
      </c>
      <c r="AP51">
        <f>((AO51+0.00000010773*(AN51^4-AM51^4))-AL51*44100)/(L51*51.4+0.00000043092*AM51^3)</f>
        <v>-7.6530568634100415</v>
      </c>
      <c r="AQ51">
        <f>0.61365*EXP(17.502*J51/(240.97+J51))</f>
        <v>3.6002563885082508</v>
      </c>
      <c r="AR51">
        <f>AQ51*1000/AA51</f>
        <v>40.824687291844427</v>
      </c>
      <c r="AS51">
        <f>(AR51-U51)</f>
        <v>15.542653371556341</v>
      </c>
      <c r="AT51">
        <f>IF(D51,P51,(O51+P51)/2)</f>
        <v>27.132453918457031</v>
      </c>
      <c r="AU51">
        <f>0.61365*EXP(17.502*AT51/(240.97+AT51))</f>
        <v>3.6070979364989775</v>
      </c>
      <c r="AV51">
        <f>IF(AS51&lt;&gt;0,(1000-(AR51+U51)/2)/AS51*AL51,0)</f>
        <v>1.7662928247380185</v>
      </c>
      <c r="AW51">
        <f>U51*AA51/1000</f>
        <v>2.2295774976868707</v>
      </c>
      <c r="AX51">
        <f>(AU51-AW51)</f>
        <v>1.3775204388121067</v>
      </c>
      <c r="AY51">
        <f>1/(1.6/F51+1.37/N51)</f>
        <v>1.1735462283177751</v>
      </c>
      <c r="AZ51">
        <f>G51*AA51*0.001</f>
        <v>33.258673000080648</v>
      </c>
      <c r="BA51">
        <f>G51/S51</f>
        <v>0.97151725881335482</v>
      </c>
      <c r="BB51">
        <f>(1-AL51*AA51/AQ51/F51)*100</f>
        <v>76.87426665860913</v>
      </c>
      <c r="BC51">
        <f>(S51-E51/(N51/1.35))</f>
        <v>387.52365120637194</v>
      </c>
      <c r="BD51">
        <f>E51*BB51/100/BC51</f>
        <v>4.1882523687862454E-3</v>
      </c>
    </row>
    <row r="52" spans="1:56" x14ac:dyDescent="0.25">
      <c r="A52" s="1" t="s">
        <v>1</v>
      </c>
      <c r="B52" s="1" t="s">
        <v>1032</v>
      </c>
      <c r="K52" s="2">
        <v>6.18</v>
      </c>
    </row>
    <row r="53" spans="1:56" x14ac:dyDescent="0.25">
      <c r="A53" s="1" t="s">
        <v>1</v>
      </c>
      <c r="B53" s="1" t="s">
        <v>4298</v>
      </c>
      <c r="K53" s="2">
        <v>6.18</v>
      </c>
    </row>
    <row r="54" spans="1:56" x14ac:dyDescent="0.25">
      <c r="A54" s="1" t="s">
        <v>1</v>
      </c>
      <c r="B54" s="1" t="s">
        <v>4297</v>
      </c>
      <c r="K54" s="2">
        <v>6.18</v>
      </c>
    </row>
    <row r="55" spans="1:56" x14ac:dyDescent="0.25">
      <c r="A55" s="1" t="s">
        <v>1</v>
      </c>
      <c r="B55" s="1" t="s">
        <v>4296</v>
      </c>
      <c r="K55" s="2">
        <v>6.18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12B-2449-4917-882C-67BD3FA4229D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7623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7622</v>
      </c>
    </row>
    <row r="12" spans="1:56" x14ac:dyDescent="0.25">
      <c r="A12" s="1" t="s">
        <v>1</v>
      </c>
      <c r="B12" s="1" t="s">
        <v>7621</v>
      </c>
    </row>
    <row r="13" spans="1:56" x14ac:dyDescent="0.25">
      <c r="A13" s="1" t="s">
        <v>1</v>
      </c>
      <c r="B13" s="1" t="s">
        <v>7620</v>
      </c>
    </row>
    <row r="14" spans="1:56" x14ac:dyDescent="0.25">
      <c r="A14" s="1" t="s">
        <v>1</v>
      </c>
      <c r="B14" s="1" t="s">
        <v>7619</v>
      </c>
    </row>
    <row r="15" spans="1:56" x14ac:dyDescent="0.25">
      <c r="A15" s="1" t="s">
        <v>1</v>
      </c>
      <c r="B15" s="1" t="s">
        <v>7618</v>
      </c>
    </row>
    <row r="16" spans="1:56" x14ac:dyDescent="0.25">
      <c r="A16" s="1" t="s">
        <v>1</v>
      </c>
      <c r="B16" s="1" t="s">
        <v>7617</v>
      </c>
    </row>
    <row r="17" spans="1:56" x14ac:dyDescent="0.25">
      <c r="A17" s="1" t="s">
        <v>1</v>
      </c>
      <c r="B17" s="1" t="s">
        <v>7616</v>
      </c>
    </row>
    <row r="18" spans="1:56" x14ac:dyDescent="0.25">
      <c r="A18" s="1">
        <v>1</v>
      </c>
      <c r="B18" s="1" t="s">
        <v>7615</v>
      </c>
      <c r="C18" s="1">
        <v>480.0000023022294</v>
      </c>
      <c r="D18" s="1">
        <v>0</v>
      </c>
      <c r="E18">
        <f>(R18-S18*(1000-T18)/(1000-U18))*AK18</f>
        <v>-2.7072969745405828</v>
      </c>
      <c r="F18">
        <f>IF(AV18&lt;&gt;0,1/(1/AV18-1/N18),0)</f>
        <v>4.3678554634419777</v>
      </c>
      <c r="G18">
        <f>((AY18-AL18/2)*S18-E18)/(AY18+AL18/2)</f>
        <v>386.09675272916985</v>
      </c>
      <c r="H18">
        <f>AL18*1000</f>
        <v>29.368035991149227</v>
      </c>
      <c r="I18">
        <f>(AQ18-AW18)</f>
        <v>1.1712995775899464</v>
      </c>
      <c r="J18">
        <f>(P18+AP18*D18)</f>
        <v>26.592752456665039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27.576444625854492</v>
      </c>
      <c r="P18" s="1">
        <v>26.592752456665039</v>
      </c>
      <c r="Q18" s="1">
        <v>27.686105728149414</v>
      </c>
      <c r="R18" s="1">
        <v>400.05068969726563</v>
      </c>
      <c r="S18" s="1">
        <v>392.08163452148438</v>
      </c>
      <c r="T18" s="1">
        <v>0.18451972305774689</v>
      </c>
      <c r="U18" s="1">
        <v>26.064599990844727</v>
      </c>
      <c r="V18" s="1">
        <v>0.44423633813858032</v>
      </c>
      <c r="W18" s="1">
        <v>62.751247406005859</v>
      </c>
      <c r="X18" s="1">
        <v>300.6134033203125</v>
      </c>
      <c r="Y18" s="1">
        <v>-0.11397553235292435</v>
      </c>
      <c r="Z18" s="1">
        <v>8.8855762481689453</v>
      </c>
      <c r="AA18" s="1">
        <v>89.130081176757813</v>
      </c>
      <c r="AB18" s="1">
        <v>9.9500064849853516</v>
      </c>
      <c r="AC18" s="1">
        <v>-0.16097119450569153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1.1051963357364429</v>
      </c>
      <c r="AL18">
        <f>(U18-T18)/(1000-U18)*AK18</f>
        <v>2.9368035991149226E-2</v>
      </c>
      <c r="AM18">
        <f>(P18+273.15)</f>
        <v>299.74275245666502</v>
      </c>
      <c r="AN18">
        <f>(O18+273.15)</f>
        <v>300.72644462585447</v>
      </c>
      <c r="AO18">
        <f>(Y18*AG18+Z18*AH18)*AI18</f>
        <v>-1.8236084768859628E-2</v>
      </c>
      <c r="AP18">
        <f>((AO18+0.00000010773*(AN18^4-AM18^4))-AL18*44100)/(L18*51.4+0.00000043092*AM18^3)</f>
        <v>-10.555693544650648</v>
      </c>
      <c r="AQ18">
        <f>0.61365*EXP(17.502*J18/(240.97+J18))</f>
        <v>3.494439490613658</v>
      </c>
      <c r="AR18">
        <f>AQ18*1000/AA18</f>
        <v>39.206062021683572</v>
      </c>
      <c r="AS18">
        <f>(AR18-U18)</f>
        <v>13.141462030838845</v>
      </c>
      <c r="AT18">
        <f>IF(D18,P18,(O18+P18)/2)</f>
        <v>27.084598541259766</v>
      </c>
      <c r="AU18">
        <f>0.61365*EXP(17.502*AT18/(240.97+AT18))</f>
        <v>3.5969820116934175</v>
      </c>
      <c r="AV18">
        <f>IF(AS18&lt;&gt;0,(1000-(AR18+U18)/2)/AS18*AL18,0)</f>
        <v>2.1618295094492428</v>
      </c>
      <c r="AW18">
        <f>U18*AA18/1000</f>
        <v>2.3231399130237116</v>
      </c>
      <c r="AX18">
        <f>(AU18-AW18)</f>
        <v>1.2738420986697059</v>
      </c>
      <c r="AY18">
        <f>1/(1.6/F18+1.37/N18)</f>
        <v>1.4569190788049173</v>
      </c>
      <c r="AZ18">
        <f>G18*AA18*0.001</f>
        <v>34.412834912833496</v>
      </c>
      <c r="BA18">
        <f>G18/S18</f>
        <v>0.98473562323412889</v>
      </c>
      <c r="BB18">
        <f>(1-AL18*AA18/AQ18/F18)*100</f>
        <v>82.850422608211829</v>
      </c>
      <c r="BC18">
        <f>(S18-E18/(N18/1.35))</f>
        <v>392.93550221981695</v>
      </c>
      <c r="BD18">
        <f>E18*BB18/100/BC18</f>
        <v>-5.7083337392390089E-3</v>
      </c>
    </row>
    <row r="19" spans="1:56" x14ac:dyDescent="0.25">
      <c r="A19" s="1" t="s">
        <v>1</v>
      </c>
      <c r="B19" s="1" t="s">
        <v>7614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7613</v>
      </c>
      <c r="K20" s="1">
        <f t="shared" si="0"/>
        <v>2.72</v>
      </c>
    </row>
    <row r="21" spans="1:56" x14ac:dyDescent="0.25">
      <c r="A21" s="1">
        <v>2</v>
      </c>
      <c r="B21" s="1" t="s">
        <v>7612</v>
      </c>
      <c r="C21" s="1">
        <v>683.50000231340528</v>
      </c>
      <c r="D21" s="1">
        <v>0</v>
      </c>
      <c r="E21">
        <f>(R21-S21*(1000-T21)/(1000-U21))*AK21</f>
        <v>-1.56429949711831</v>
      </c>
      <c r="F21">
        <f>IF(AV21&lt;&gt;0,1/(1/AV21-1/N21),0)</f>
        <v>4.1194320039285524</v>
      </c>
      <c r="G21">
        <f>((AY21-AL21/2)*S21-E21)/(AY21+AL21/2)</f>
        <v>384.55978587005319</v>
      </c>
      <c r="H21">
        <f>AL21*1000</f>
        <v>28.60736098838148</v>
      </c>
      <c r="I21">
        <f>(AQ21-AW21)</f>
        <v>1.1757465912862419</v>
      </c>
      <c r="J21">
        <f>(P21+AP21*D21)</f>
        <v>26.329458236694336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27.494033813476563</v>
      </c>
      <c r="P21" s="1">
        <v>26.329458236694336</v>
      </c>
      <c r="Q21" s="1">
        <v>27.640535354614258</v>
      </c>
      <c r="R21" s="1">
        <v>400.02755737304688</v>
      </c>
      <c r="S21" s="1">
        <v>391.31402587890625</v>
      </c>
      <c r="T21" s="1">
        <v>0.18472355604171753</v>
      </c>
      <c r="U21" s="1">
        <v>25.411382675170898</v>
      </c>
      <c r="V21" s="1">
        <v>0.44686391949653625</v>
      </c>
      <c r="W21" s="1">
        <v>61.472560882568359</v>
      </c>
      <c r="X21" s="1">
        <v>300.61337280273438</v>
      </c>
      <c r="Y21" s="1">
        <v>25.46893310546875</v>
      </c>
      <c r="Z21" s="1">
        <v>9.0096969604492188</v>
      </c>
      <c r="AA21" s="1">
        <v>89.12762451171875</v>
      </c>
      <c r="AB21" s="1">
        <v>9.9366722106933594</v>
      </c>
      <c r="AC21" s="1">
        <v>-0.14904311299324036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1.1051962235394643</v>
      </c>
      <c r="AL21">
        <f>(U21-T21)/(1000-U21)*AK21</f>
        <v>2.8607360988381479E-2</v>
      </c>
      <c r="AM21">
        <f>(P21+273.15)</f>
        <v>299.47945823669431</v>
      </c>
      <c r="AN21">
        <f>(O21+273.15)</f>
        <v>300.64403381347654</v>
      </c>
      <c r="AO21">
        <f>(Y21*AG21+Z21*AH21)*AI21</f>
        <v>4.0750292057909974</v>
      </c>
      <c r="AP21">
        <f>((AO21+0.00000010773*(AN21^4-AM21^4))-AL21*44100)/(L21*51.4+0.00000043092*AM21^3)</f>
        <v>-10.231604100466264</v>
      </c>
      <c r="AQ21">
        <f>0.61365*EXP(17.502*J21/(240.97+J21))</f>
        <v>3.4406027646824691</v>
      </c>
      <c r="AR21">
        <f>AQ21*1000/AA21</f>
        <v>38.603101827650406</v>
      </c>
      <c r="AS21">
        <f>(AR21-U21)</f>
        <v>13.191719152479507</v>
      </c>
      <c r="AT21">
        <f>IF(D21,P21,(O21+P21)/2)</f>
        <v>26.911746025085449</v>
      </c>
      <c r="AU21">
        <f>0.61365*EXP(17.502*AT21/(240.97+AT21))</f>
        <v>3.5606494859687765</v>
      </c>
      <c r="AV21">
        <f>IF(AS21&lt;&gt;0,(1000-(AR21+U21)/2)/AS21*AL21,0)</f>
        <v>2.099174333153377</v>
      </c>
      <c r="AW21">
        <f>U21*AA21/1000</f>
        <v>2.2648561733962271</v>
      </c>
      <c r="AX21">
        <f>(AU21-AW21)</f>
        <v>1.2957933125725494</v>
      </c>
      <c r="AY21">
        <f>1/(1.6/F21+1.37/N21)</f>
        <v>1.4114913887354763</v>
      </c>
      <c r="AZ21">
        <f>G21*AA21*0.001</f>
        <v>34.274900197333068</v>
      </c>
      <c r="BA21">
        <f>G21/S21</f>
        <v>0.98273959132008426</v>
      </c>
      <c r="BB21">
        <f>(1-AL21*AA21/AQ21/F21)*100</f>
        <v>82.01053469538644</v>
      </c>
      <c r="BC21">
        <f>(S21-E21/(N21/1.35))</f>
        <v>391.80739798535348</v>
      </c>
      <c r="BD21">
        <f>E21*BB21/100/BC21</f>
        <v>-3.2742883070113037E-3</v>
      </c>
    </row>
    <row r="22" spans="1:56" x14ac:dyDescent="0.25">
      <c r="A22" s="1" t="s">
        <v>1</v>
      </c>
      <c r="B22" s="1" t="s">
        <v>7611</v>
      </c>
      <c r="K22" s="1">
        <f t="shared" si="0"/>
        <v>2.72</v>
      </c>
    </row>
    <row r="23" spans="1:56" x14ac:dyDescent="0.25">
      <c r="A23" s="1" t="s">
        <v>1</v>
      </c>
      <c r="B23" s="1" t="s">
        <v>7610</v>
      </c>
      <c r="K23" s="1">
        <f t="shared" si="0"/>
        <v>2.72</v>
      </c>
    </row>
    <row r="24" spans="1:56" x14ac:dyDescent="0.25">
      <c r="A24" s="1">
        <v>3</v>
      </c>
      <c r="B24" s="1" t="s">
        <v>7609</v>
      </c>
      <c r="C24" s="1">
        <v>888.0000023022294</v>
      </c>
      <c r="D24" s="1">
        <v>0</v>
      </c>
      <c r="E24">
        <f>(R24-S24*(1000-T24)/(1000-U24))*AK24</f>
        <v>-0.28514238610151549</v>
      </c>
      <c r="F24">
        <f>IF(AV24&lt;&gt;0,1/(1/AV24-1/N24),0)</f>
        <v>3.962768198731744</v>
      </c>
      <c r="G24">
        <f>((AY24-AL24/2)*S24-E24)/(AY24+AL24/2)</f>
        <v>382.87869251710822</v>
      </c>
      <c r="H24">
        <f>AL24*1000</f>
        <v>28.07442157782501</v>
      </c>
      <c r="I24">
        <f>(AQ24-AW24)</f>
        <v>1.1775580587632826</v>
      </c>
      <c r="J24">
        <f>(P24+AP24*D24)</f>
        <v>26.13569450378418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27.391014099121094</v>
      </c>
      <c r="P24" s="1">
        <v>26.13569450378418</v>
      </c>
      <c r="Q24" s="1">
        <v>27.554306030273438</v>
      </c>
      <c r="R24" s="1">
        <v>400.19259643554688</v>
      </c>
      <c r="S24" s="1">
        <v>390.530517578125</v>
      </c>
      <c r="T24" s="1">
        <v>0.18562792241573334</v>
      </c>
      <c r="U24" s="1">
        <v>24.95330810546875</v>
      </c>
      <c r="V24" s="1">
        <v>0.45173954963684082</v>
      </c>
      <c r="W24" s="1">
        <v>60.725753784179688</v>
      </c>
      <c r="X24" s="1">
        <v>300.621337890625</v>
      </c>
      <c r="Y24" s="1">
        <v>50.657958984375</v>
      </c>
      <c r="Z24" s="1">
        <v>8.9231176376342773</v>
      </c>
      <c r="AA24" s="1">
        <v>89.122016906738281</v>
      </c>
      <c r="AB24" s="1">
        <v>9.9458913803100586</v>
      </c>
      <c r="AC24" s="1">
        <v>-0.1500384658575058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1.105225506950827</v>
      </c>
      <c r="AL24">
        <f>(U24-T24)/(1000-U24)*AK24</f>
        <v>2.8074421577825009E-2</v>
      </c>
      <c r="AM24">
        <f>(P24+273.15)</f>
        <v>299.28569450378416</v>
      </c>
      <c r="AN24">
        <f>(O24+273.15)</f>
        <v>300.54101409912107</v>
      </c>
      <c r="AO24">
        <f>(Y24*AG24+Z24*AH24)*AI24</f>
        <v>8.105273256333021</v>
      </c>
      <c r="AP24">
        <f>((AO24+0.00000010773*(AN24^4-AM24^4))-AL24*44100)/(L24*51.4+0.00000043092*AM24^3)</f>
        <v>-9.9984791201837915</v>
      </c>
      <c r="AQ24">
        <f>0.61365*EXP(17.502*J24/(240.97+J24))</f>
        <v>3.4014472056179179</v>
      </c>
      <c r="AR24">
        <f>AQ24*1000/AA24</f>
        <v>38.166182989073974</v>
      </c>
      <c r="AS24">
        <f>(AR24-U24)</f>
        <v>13.212874883605224</v>
      </c>
      <c r="AT24">
        <f>IF(D24,P24,(O24+P24)/2)</f>
        <v>26.763354301452637</v>
      </c>
      <c r="AU24">
        <f>0.61365*EXP(17.502*AT24/(240.97+AT24))</f>
        <v>3.5297144580042792</v>
      </c>
      <c r="AV24">
        <f>IF(AS24&lt;&gt;0,(1000-(AR24+U24)/2)/AS24*AL24,0)</f>
        <v>2.0577202324210222</v>
      </c>
      <c r="AW24">
        <f>U24*AA24/1000</f>
        <v>2.2238891468546353</v>
      </c>
      <c r="AX24">
        <f>(AU24-AW24)</f>
        <v>1.3058253111496438</v>
      </c>
      <c r="AY24">
        <f>1/(1.6/F24+1.37/N24)</f>
        <v>1.3815482761032765</v>
      </c>
      <c r="AZ24">
        <f>G24*AA24*0.001</f>
        <v>34.122921307739567</v>
      </c>
      <c r="BA24">
        <f>G24/S24</f>
        <v>0.9804065886874358</v>
      </c>
      <c r="BB24">
        <f>(1-AL24*AA24/AQ24/F24)*100</f>
        <v>81.437630225085385</v>
      </c>
      <c r="BC24">
        <f>(S24-E24/(N24/1.35))</f>
        <v>390.62045003666469</v>
      </c>
      <c r="BD24">
        <f>E24*BB24/100/BC24</f>
        <v>-5.9447272150380578E-4</v>
      </c>
    </row>
    <row r="25" spans="1:56" x14ac:dyDescent="0.25">
      <c r="A25" s="1" t="s">
        <v>1</v>
      </c>
      <c r="B25" s="1" t="s">
        <v>7608</v>
      </c>
      <c r="K25" s="1">
        <f t="shared" si="0"/>
        <v>2.72</v>
      </c>
    </row>
    <row r="26" spans="1:56" x14ac:dyDescent="0.25">
      <c r="A26" s="1" t="s">
        <v>1</v>
      </c>
      <c r="B26" s="1" t="s">
        <v>7607</v>
      </c>
      <c r="K26" s="1">
        <f t="shared" si="0"/>
        <v>2.72</v>
      </c>
    </row>
    <row r="27" spans="1:56" x14ac:dyDescent="0.25">
      <c r="A27" s="1">
        <v>4</v>
      </c>
      <c r="B27" s="1" t="s">
        <v>7606</v>
      </c>
      <c r="C27" s="1">
        <v>1092.0000023022294</v>
      </c>
      <c r="D27" s="1">
        <v>0</v>
      </c>
      <c r="E27">
        <f>(R27-S27*(1000-T27)/(1000-U27))*AK27</f>
        <v>0.5646752606906551</v>
      </c>
      <c r="F27">
        <f>IF(AV27&lt;&gt;0,1/(1/AV27-1/N27),0)</f>
        <v>3.9935450293351615</v>
      </c>
      <c r="G27">
        <f>((AY27-AL27/2)*S27-E27)/(AY27+AL27/2)</f>
        <v>381.51026652004032</v>
      </c>
      <c r="H27">
        <f>AL27*1000</f>
        <v>27.906400826083321</v>
      </c>
      <c r="I27">
        <f>(AQ27-AW27)</f>
        <v>1.1660248607761008</v>
      </c>
      <c r="J27">
        <f>(P27+AP27*D27)</f>
        <v>26.014572143554688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27.302556991577148</v>
      </c>
      <c r="P27" s="1">
        <v>26.014572143554688</v>
      </c>
      <c r="Q27" s="1">
        <v>27.473136901855469</v>
      </c>
      <c r="R27" s="1">
        <v>400.0228271484375</v>
      </c>
      <c r="S27" s="1">
        <v>389.67245483398438</v>
      </c>
      <c r="T27" s="1">
        <v>0.18733347952365875</v>
      </c>
      <c r="U27" s="1">
        <v>24.811367034912109</v>
      </c>
      <c r="V27" s="1">
        <v>0.45823898911476135</v>
      </c>
      <c r="W27" s="1">
        <v>60.691425323486328</v>
      </c>
      <c r="X27" s="1">
        <v>300.609130859375</v>
      </c>
      <c r="Y27" s="1">
        <v>100.7701416015625</v>
      </c>
      <c r="Z27" s="1">
        <v>8.7991676330566406</v>
      </c>
      <c r="AA27" s="1">
        <v>89.118194580078125</v>
      </c>
      <c r="AB27" s="1">
        <v>9.9333772659301758</v>
      </c>
      <c r="AC27" s="1">
        <v>-0.1470903754234314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1.1051806281594667</v>
      </c>
      <c r="AL27">
        <f>(U27-T27)/(1000-U27)*AK27</f>
        <v>2.7906400826083321E-2</v>
      </c>
      <c r="AM27">
        <f>(P27+273.15)</f>
        <v>299.16457214355466</v>
      </c>
      <c r="AN27">
        <f>(O27+273.15)</f>
        <v>300.45255699157713</v>
      </c>
      <c r="AO27">
        <f>(Y27*AG27+Z27*AH27)*AI27</f>
        <v>16.12322229586789</v>
      </c>
      <c r="AP27">
        <f>((AO27+0.00000010773*(AN27^4-AM27^4))-AL27*44100)/(L27*51.4+0.00000043092*AM27^3)</f>
        <v>-9.869705356174661</v>
      </c>
      <c r="AQ27">
        <f>0.61365*EXP(17.502*J27/(240.97+J27))</f>
        <v>3.377169095991134</v>
      </c>
      <c r="AR27">
        <f>AQ27*1000/AA27</f>
        <v>37.895393997872588</v>
      </c>
      <c r="AS27">
        <f>(AR27-U27)</f>
        <v>13.084026962960479</v>
      </c>
      <c r="AT27">
        <f>IF(D27,P27,(O27+P27)/2)</f>
        <v>26.658564567565918</v>
      </c>
      <c r="AU27">
        <f>0.61365*EXP(17.502*AT27/(240.97+AT27))</f>
        <v>3.5080106779604274</v>
      </c>
      <c r="AV27">
        <f>IF(AS27&lt;&gt;0,(1000-(AR27+U27)/2)/AS27*AL27,0)</f>
        <v>2.0659878566945302</v>
      </c>
      <c r="AW27">
        <f>U27*AA27/1000</f>
        <v>2.2111442352150332</v>
      </c>
      <c r="AX27">
        <f>(AU27-AW27)</f>
        <v>1.2968664427453942</v>
      </c>
      <c r="AY27">
        <f>1/(1.6/F27+1.37/N27)</f>
        <v>1.3875129917635745</v>
      </c>
      <c r="AZ27">
        <f>G27*AA27*0.001</f>
        <v>33.999506166030422</v>
      </c>
      <c r="BA27">
        <f>G27/S27</f>
        <v>0.979053720085446</v>
      </c>
      <c r="BB27">
        <f>(1-AL27*AA27/AQ27/F27)*100</f>
        <v>81.56008922372331</v>
      </c>
      <c r="BC27">
        <f>(S27-E27/(N27/1.35))</f>
        <v>389.49435912830984</v>
      </c>
      <c r="BD27">
        <f>E27*BB27/100/BC27</f>
        <v>1.1824295670784623E-3</v>
      </c>
    </row>
    <row r="28" spans="1:56" x14ac:dyDescent="0.25">
      <c r="A28" s="1" t="s">
        <v>1</v>
      </c>
      <c r="B28" s="1" t="s">
        <v>7605</v>
      </c>
      <c r="K28" s="1">
        <f t="shared" si="0"/>
        <v>2.72</v>
      </c>
    </row>
    <row r="29" spans="1:56" x14ac:dyDescent="0.25">
      <c r="A29" s="1" t="s">
        <v>1</v>
      </c>
      <c r="B29" s="1" t="s">
        <v>7604</v>
      </c>
      <c r="K29" s="1">
        <f t="shared" si="0"/>
        <v>2.72</v>
      </c>
    </row>
    <row r="30" spans="1:56" x14ac:dyDescent="0.25">
      <c r="A30" s="1">
        <v>5</v>
      </c>
      <c r="B30" s="1" t="s">
        <v>7603</v>
      </c>
      <c r="C30" s="1">
        <v>1296.0000023022294</v>
      </c>
      <c r="D30" s="1">
        <v>0</v>
      </c>
      <c r="E30">
        <f>(R30-S30*(1000-T30)/(1000-U30))*AK30</f>
        <v>1.4953948494153917</v>
      </c>
      <c r="F30">
        <f>IF(AV30&lt;&gt;0,1/(1/AV30-1/N30),0)</f>
        <v>4.0602394093236569</v>
      </c>
      <c r="G30">
        <f>((AY30-AL30/2)*S30-E30)/(AY30+AL30/2)</f>
        <v>380.0189664673199</v>
      </c>
      <c r="H30">
        <f>AL30*1000</f>
        <v>27.876652607910568</v>
      </c>
      <c r="I30">
        <f>(AQ30-AW30)</f>
        <v>1.1549491221261414</v>
      </c>
      <c r="J30">
        <f>(P30+AP30*D30)</f>
        <v>25.947065353393555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27.234731674194336</v>
      </c>
      <c r="P30" s="1">
        <v>25.947065353393555</v>
      </c>
      <c r="Q30" s="1">
        <v>27.404438018798828</v>
      </c>
      <c r="R30" s="1">
        <v>399.89654541015625</v>
      </c>
      <c r="S30" s="1">
        <v>388.73895263671875</v>
      </c>
      <c r="T30" s="1">
        <v>0.18891428411006927</v>
      </c>
      <c r="U30" s="1">
        <v>24.785398483276367</v>
      </c>
      <c r="V30" s="1">
        <v>0.46393075585365295</v>
      </c>
      <c r="W30" s="1">
        <v>60.867332458496094</v>
      </c>
      <c r="X30" s="1">
        <v>300.63302612304688</v>
      </c>
      <c r="Y30" s="1">
        <v>151.38340759277344</v>
      </c>
      <c r="Z30" s="1">
        <v>8.9518861770629883</v>
      </c>
      <c r="AA30" s="1">
        <v>89.115150451660156</v>
      </c>
      <c r="AB30" s="1">
        <v>9.8876924514770508</v>
      </c>
      <c r="AC30" s="1">
        <v>-0.14264005422592163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1.1052684783935545</v>
      </c>
      <c r="AL30">
        <f>(U30-T30)/(1000-U30)*AK30</f>
        <v>2.7876652607910567E-2</v>
      </c>
      <c r="AM30">
        <f>(P30+273.15)</f>
        <v>299.09706535339353</v>
      </c>
      <c r="AN30">
        <f>(O30+273.15)</f>
        <v>300.38473167419431</v>
      </c>
      <c r="AO30">
        <f>(Y30*AG30+Z30*AH30)*AI30</f>
        <v>24.221344673454496</v>
      </c>
      <c r="AP30">
        <f>((AO30+0.00000010773*(AN30^4-AM30^4))-AL30*44100)/(L30*51.4+0.00000043092*AM30^3)</f>
        <v>-9.7930268452401634</v>
      </c>
      <c r="AQ30">
        <f>0.61365*EXP(17.502*J30/(240.97+J30))</f>
        <v>3.3637036369676645</v>
      </c>
      <c r="AR30">
        <f>AQ30*1000/AA30</f>
        <v>37.745586692268226</v>
      </c>
      <c r="AS30">
        <f>(AR30-U30)</f>
        <v>12.960188208991859</v>
      </c>
      <c r="AT30">
        <f>IF(D30,P30,(O30+P30)/2)</f>
        <v>26.590898513793945</v>
      </c>
      <c r="AU30">
        <f>0.61365*EXP(17.502*AT30/(240.97+AT30))</f>
        <v>3.4940578518220526</v>
      </c>
      <c r="AV30">
        <f>IF(AS30&lt;&gt;0,(1000-(AR30+U30)/2)/AS30*AL30,0)</f>
        <v>2.083694688452884</v>
      </c>
      <c r="AW30">
        <f>U30*AA30/1000</f>
        <v>2.2087545148415231</v>
      </c>
      <c r="AX30">
        <f>(AU30-AW30)</f>
        <v>1.2853033369805296</v>
      </c>
      <c r="AY30">
        <f>1/(1.6/F30+1.37/N30)</f>
        <v>1.4002996492687019</v>
      </c>
      <c r="AZ30">
        <f>G30*AA30*0.001</f>
        <v>33.865447371219616</v>
      </c>
      <c r="BA30">
        <f>G30/S30</f>
        <v>0.97756852996013555</v>
      </c>
      <c r="BB30">
        <f>(1-AL30*AA30/AQ30/F30)*100</f>
        <v>81.810414579426748</v>
      </c>
      <c r="BC30">
        <f>(S30-E30/(N30/1.35))</f>
        <v>388.26731270575573</v>
      </c>
      <c r="BD30">
        <f>E30*BB30/100/BC30</f>
        <v>3.1508929180274789E-3</v>
      </c>
    </row>
    <row r="31" spans="1:56" x14ac:dyDescent="0.25">
      <c r="A31" s="1" t="s">
        <v>1</v>
      </c>
      <c r="B31" s="1" t="s">
        <v>7602</v>
      </c>
      <c r="K31" s="1">
        <f t="shared" si="0"/>
        <v>2.72</v>
      </c>
    </row>
    <row r="32" spans="1:56" x14ac:dyDescent="0.25">
      <c r="A32" s="1" t="s">
        <v>1</v>
      </c>
      <c r="B32" s="1" t="s">
        <v>7601</v>
      </c>
      <c r="K32" s="1">
        <f t="shared" si="0"/>
        <v>2.72</v>
      </c>
    </row>
    <row r="33" spans="1:56" x14ac:dyDescent="0.25">
      <c r="A33" s="1">
        <v>6</v>
      </c>
      <c r="B33" s="1" t="s">
        <v>7600</v>
      </c>
      <c r="C33" s="1">
        <v>1500.0000023022294</v>
      </c>
      <c r="D33" s="1">
        <v>0</v>
      </c>
      <c r="E33">
        <f>(R33-S33*(1000-T33)/(1000-U33))*AK33</f>
        <v>2.7274743281413278</v>
      </c>
      <c r="F33">
        <f>IF(AV33&lt;&gt;0,1/(1/AV33-1/N33),0)</f>
        <v>4.2387991952669992</v>
      </c>
      <c r="G33">
        <f>((AY33-AL33/2)*S33-E33)/(AY33+AL33/2)</f>
        <v>378.08827084531674</v>
      </c>
      <c r="H33">
        <f>AL33*1000</f>
        <v>28.166805008744376</v>
      </c>
      <c r="I33">
        <f>(AQ33-AW33)</f>
        <v>1.1415865346475305</v>
      </c>
      <c r="J33">
        <f>(P33+AP33*D33)</f>
        <v>25.992156982421875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27.199895858764648</v>
      </c>
      <c r="P33" s="1">
        <v>25.992156982421875</v>
      </c>
      <c r="Q33" s="1">
        <v>27.360654830932617</v>
      </c>
      <c r="R33" s="1">
        <v>399.85415649414063</v>
      </c>
      <c r="S33" s="1">
        <v>387.51174926757813</v>
      </c>
      <c r="T33" s="1">
        <v>0.19039240479469299</v>
      </c>
      <c r="U33" s="1">
        <v>25.035123825073242</v>
      </c>
      <c r="V33" s="1">
        <v>0.46853721141815186</v>
      </c>
      <c r="W33" s="1">
        <v>61.609004974365234</v>
      </c>
      <c r="X33" s="1">
        <v>300.64996337890625</v>
      </c>
      <c r="Y33" s="1">
        <v>301.24258422851563</v>
      </c>
      <c r="Z33" s="1">
        <v>8.9771852493286133</v>
      </c>
      <c r="AA33" s="1">
        <v>89.119041442871094</v>
      </c>
      <c r="AB33" s="1">
        <v>9.9195547103881836</v>
      </c>
      <c r="AC33" s="1">
        <v>-0.14529794454574585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1.1053307477165668</v>
      </c>
      <c r="AL33">
        <f>(U33-T33)/(1000-U33)*AK33</f>
        <v>2.8166805008744376E-2</v>
      </c>
      <c r="AM33">
        <f>(P33+273.15)</f>
        <v>299.14215698242185</v>
      </c>
      <c r="AN33">
        <f>(O33+273.15)</f>
        <v>300.34989585876463</v>
      </c>
      <c r="AO33">
        <f>(Y33*AG33+Z33*AH33)*AI33</f>
        <v>48.198812399235067</v>
      </c>
      <c r="AP33">
        <f>((AO33+0.00000010773*(AN33^4-AM33^4))-AL33*44100)/(L33*51.4+0.00000043092*AM33^3)</f>
        <v>-9.7082319395249606</v>
      </c>
      <c r="AQ33">
        <f>0.61365*EXP(17.502*J33/(240.97+J33))</f>
        <v>3.3726927723416424</v>
      </c>
      <c r="AR33">
        <f>AQ33*1000/AA33</f>
        <v>37.844805304640474</v>
      </c>
      <c r="AS33">
        <f>(AR33-U33)</f>
        <v>12.809681479567232</v>
      </c>
      <c r="AT33">
        <f>IF(D33,P33,(O33+P33)/2)</f>
        <v>26.596026420593262</v>
      </c>
      <c r="AU33">
        <f>0.61365*EXP(17.502*AT33/(240.97+AT33))</f>
        <v>3.4951135331903829</v>
      </c>
      <c r="AV33">
        <f>IF(AS33&lt;&gt;0,(1000-(AR33+U33)/2)/AS33*AL33,0)</f>
        <v>2.1297361453429287</v>
      </c>
      <c r="AW33">
        <f>U33*AA33/1000</f>
        <v>2.231106237694112</v>
      </c>
      <c r="AX33">
        <f>(AU33-AW33)</f>
        <v>1.2640072954962709</v>
      </c>
      <c r="AY33">
        <f>1/(1.6/F33+1.37/N33)</f>
        <v>1.4336242906687311</v>
      </c>
      <c r="AZ33">
        <f>G33*AA33*0.001</f>
        <v>33.694864278527255</v>
      </c>
      <c r="BA33">
        <f>G33/S33</f>
        <v>0.97568208334309259</v>
      </c>
      <c r="BB33">
        <f>(1-AL33*AA33/AQ33/F33)*100</f>
        <v>82.441457272965877</v>
      </c>
      <c r="BC33">
        <f>(S33-E33/(N33/1.35))</f>
        <v>386.65151773452789</v>
      </c>
      <c r="BD33">
        <f>E33*BB33/100/BC33</f>
        <v>5.8154940035942057E-3</v>
      </c>
    </row>
    <row r="34" spans="1:56" x14ac:dyDescent="0.25">
      <c r="A34" s="1" t="s">
        <v>1</v>
      </c>
      <c r="B34" s="1" t="s">
        <v>7599</v>
      </c>
      <c r="K34" s="1">
        <f t="shared" si="0"/>
        <v>2.72</v>
      </c>
    </row>
    <row r="35" spans="1:56" x14ac:dyDescent="0.25">
      <c r="A35" s="1" t="s">
        <v>1</v>
      </c>
      <c r="B35" s="1" t="s">
        <v>7598</v>
      </c>
      <c r="K35" s="1">
        <f t="shared" si="0"/>
        <v>2.72</v>
      </c>
    </row>
    <row r="36" spans="1:56" x14ac:dyDescent="0.25">
      <c r="A36" s="1">
        <v>7</v>
      </c>
      <c r="B36" s="1" t="s">
        <v>7597</v>
      </c>
      <c r="C36" s="1">
        <v>1704.0000023022294</v>
      </c>
      <c r="D36" s="1">
        <v>0</v>
      </c>
      <c r="E36">
        <f>(R36-S36*(1000-T36)/(1000-U36))*AK36</f>
        <v>3.8621756051164517</v>
      </c>
      <c r="F36">
        <f>IF(AV36&lt;&gt;0,1/(1/AV36-1/N36),0)</f>
        <v>4.5559170759467333</v>
      </c>
      <c r="G36">
        <f>((AY36-AL36/2)*S36-E36)/(AY36+AL36/2)</f>
        <v>376.69488889539866</v>
      </c>
      <c r="H36">
        <f>AL36*1000</f>
        <v>28.644561710809711</v>
      </c>
      <c r="I36">
        <f>(AQ36-AW36)</f>
        <v>1.1200609169356133</v>
      </c>
      <c r="J36">
        <f>(P36+AP36*D36)</f>
        <v>26.06944465637207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27.184694290161133</v>
      </c>
      <c r="P36" s="1">
        <v>26.06944465637207</v>
      </c>
      <c r="Q36" s="1">
        <v>27.337865829467773</v>
      </c>
      <c r="R36" s="1">
        <v>400.14016723632813</v>
      </c>
      <c r="S36" s="1">
        <v>386.62594604492188</v>
      </c>
      <c r="T36" s="1">
        <v>0.192201167345047</v>
      </c>
      <c r="U36" s="1">
        <v>25.448932647705078</v>
      </c>
      <c r="V36" s="1">
        <v>0.47343188524246216</v>
      </c>
      <c r="W36" s="1">
        <v>62.686073303222656</v>
      </c>
      <c r="X36" s="1">
        <v>300.63430786132813</v>
      </c>
      <c r="Y36" s="1">
        <v>501.17178344726563</v>
      </c>
      <c r="Z36" s="1">
        <v>8.926823616027832</v>
      </c>
      <c r="AA36" s="1">
        <v>89.123115539550781</v>
      </c>
      <c r="AB36" s="1">
        <v>9.9232263565063477</v>
      </c>
      <c r="AC36" s="1">
        <v>-0.15347208082675934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1.1052731906666473</v>
      </c>
      <c r="AL36">
        <f>(U36-T36)/(1000-U36)*AK36</f>
        <v>2.8644561710809712E-2</v>
      </c>
      <c r="AM36">
        <f>(P36+273.15)</f>
        <v>299.21944465637205</v>
      </c>
      <c r="AN36">
        <f>(O36+273.15)</f>
        <v>300.33469429016111</v>
      </c>
      <c r="AO36">
        <f>(Y36*AG36+Z36*AH36)*AI36</f>
        <v>80.187483559232533</v>
      </c>
      <c r="AP36">
        <f>((AO36+0.00000010773*(AN36^4-AM36^4))-AL36*44100)/(L36*51.4+0.00000043092*AM36^3)</f>
        <v>-9.6264784915777852</v>
      </c>
      <c r="AQ36">
        <f>0.61365*EXP(17.502*J36/(240.97+J36))</f>
        <v>3.3881490816552788</v>
      </c>
      <c r="AR36">
        <f>AQ36*1000/AA36</f>
        <v>38.016501792418786</v>
      </c>
      <c r="AS36">
        <f>(AR36-U36)</f>
        <v>12.567569144713708</v>
      </c>
      <c r="AT36">
        <f>IF(D36,P36,(O36+P36)/2)</f>
        <v>26.627069473266602</v>
      </c>
      <c r="AU36">
        <f>0.61365*EXP(17.502*AT36/(240.97+AT36))</f>
        <v>3.5015103095273035</v>
      </c>
      <c r="AV36">
        <f>IF(AS36&lt;&gt;0,(1000-(AR36+U36)/2)/AS36*AL36,0)</f>
        <v>2.2069177909249369</v>
      </c>
      <c r="AW36">
        <f>U36*AA36/1000</f>
        <v>2.2680881647196656</v>
      </c>
      <c r="AX36">
        <f>(AU36-AW36)</f>
        <v>1.2334221448076379</v>
      </c>
      <c r="AY36">
        <f>1/(1.6/F36+1.37/N36)</f>
        <v>1.4897377754617254</v>
      </c>
      <c r="AZ36">
        <f>G36*AA36*0.001</f>
        <v>33.572222106182863</v>
      </c>
      <c r="BA36">
        <f>G36/S36</f>
        <v>0.97431352641716051</v>
      </c>
      <c r="BB36">
        <f>(1-AL36*AA36/AQ36/F36)*100</f>
        <v>83.461572285468108</v>
      </c>
      <c r="BC36">
        <f>(S36-E36/(N36/1.35))</f>
        <v>385.40783549941858</v>
      </c>
      <c r="BD36">
        <f>E36*BB36/100/BC36</f>
        <v>8.3636921399872395E-3</v>
      </c>
    </row>
    <row r="37" spans="1:56" x14ac:dyDescent="0.25">
      <c r="A37" s="1" t="s">
        <v>1</v>
      </c>
      <c r="B37" s="1" t="s">
        <v>7596</v>
      </c>
      <c r="K37" s="1">
        <f t="shared" si="0"/>
        <v>2.72</v>
      </c>
    </row>
    <row r="38" spans="1:56" x14ac:dyDescent="0.25">
      <c r="A38" s="1" t="s">
        <v>1</v>
      </c>
      <c r="B38" s="1" t="s">
        <v>7595</v>
      </c>
      <c r="K38" s="1">
        <f t="shared" si="0"/>
        <v>2.72</v>
      </c>
    </row>
    <row r="39" spans="1:56" x14ac:dyDescent="0.25">
      <c r="A39" s="1">
        <v>8</v>
      </c>
      <c r="B39" s="1" t="s">
        <v>7594</v>
      </c>
      <c r="C39" s="1">
        <v>1908.0000023022294</v>
      </c>
      <c r="D39" s="1">
        <v>0</v>
      </c>
      <c r="E39">
        <f>(R39-S39*(1000-T39)/(1000-U39))*AK39</f>
        <v>4.3922903543712275</v>
      </c>
      <c r="F39">
        <f>IF(AV39&lt;&gt;0,1/(1/AV39-1/N39),0)</f>
        <v>5.0330140385172371</v>
      </c>
      <c r="G39">
        <f>((AY39-AL39/2)*S39-E39)/(AY39+AL39/2)</f>
        <v>375.8328105905041</v>
      </c>
      <c r="H39">
        <f>AL39*1000</f>
        <v>29.281149350647944</v>
      </c>
      <c r="I39">
        <f>(AQ39-AW39)</f>
        <v>1.0918971752645619</v>
      </c>
      <c r="J39">
        <f>(P39+AP39*D39)</f>
        <v>26.174484252929688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27.188676834106445</v>
      </c>
      <c r="P39" s="1">
        <v>26.174484252929688</v>
      </c>
      <c r="Q39" s="1">
        <v>27.331388473510742</v>
      </c>
      <c r="R39" s="1">
        <v>399.94366455078125</v>
      </c>
      <c r="S39" s="1">
        <v>385.748291015625</v>
      </c>
      <c r="T39" s="1">
        <v>0.19539159536361694</v>
      </c>
      <c r="U39" s="1">
        <v>26.002573013305664</v>
      </c>
      <c r="V39" s="1">
        <v>0.48116305470466614</v>
      </c>
      <c r="W39" s="1">
        <v>64.032829284667969</v>
      </c>
      <c r="X39" s="1">
        <v>300.58981323242188</v>
      </c>
      <c r="Y39" s="1">
        <v>750.76580810546875</v>
      </c>
      <c r="Z39" s="1">
        <v>9.082127571105957</v>
      </c>
      <c r="AA39" s="1">
        <v>89.120307922363281</v>
      </c>
      <c r="AB39" s="1">
        <v>9.928919792175293</v>
      </c>
      <c r="AC39" s="1">
        <v>-0.15945781767368317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1.1051096074721389</v>
      </c>
      <c r="AL39">
        <f>(U39-T39)/(1000-U39)*AK39</f>
        <v>2.9281149350647944E-2</v>
      </c>
      <c r="AM39">
        <f>(P39+273.15)</f>
        <v>299.32448425292966</v>
      </c>
      <c r="AN39">
        <f>(O39+273.15)</f>
        <v>300.33867683410642</v>
      </c>
      <c r="AO39">
        <f>(Y39*AG39+Z39*AH39)*AI39</f>
        <v>120.12252661192724</v>
      </c>
      <c r="AP39">
        <f>((AO39+0.00000010773*(AN39^4-AM39^4))-AL39*44100)/(L39*51.4+0.00000043092*AM39^3)</f>
        <v>-9.5375369586484187</v>
      </c>
      <c r="AQ39">
        <f>0.61365*EXP(17.502*J39/(240.97+J39))</f>
        <v>3.4092544889840961</v>
      </c>
      <c r="AR39">
        <f>AQ39*1000/AA39</f>
        <v>38.254518733867606</v>
      </c>
      <c r="AS39">
        <f>(AR39-U39)</f>
        <v>12.251945720561942</v>
      </c>
      <c r="AT39">
        <f>IF(D39,P39,(O39+P39)/2)</f>
        <v>26.681580543518066</v>
      </c>
      <c r="AU39">
        <f>0.61365*EXP(17.502*AT39/(240.97+AT39))</f>
        <v>3.5127676760351112</v>
      </c>
      <c r="AV39">
        <f>IF(AS39&lt;&gt;0,(1000-(AR39+U39)/2)/AS39*AL39,0)</f>
        <v>2.3131337051993128</v>
      </c>
      <c r="AW39">
        <f>U39*AA39/1000</f>
        <v>2.3173573137195342</v>
      </c>
      <c r="AX39">
        <f>(AU39-AW39)</f>
        <v>1.195410362315577</v>
      </c>
      <c r="AY39">
        <f>1/(1.6/F39+1.37/N39)</f>
        <v>1.5674757729716089</v>
      </c>
      <c r="AZ39">
        <f>G39*AA39*0.001</f>
        <v>33.494335807152957</v>
      </c>
      <c r="BA39">
        <f>G39/S39</f>
        <v>0.97429546505827747</v>
      </c>
      <c r="BB39">
        <f>(1-AL39*AA39/AQ39/F39)*100</f>
        <v>84.791820305908047</v>
      </c>
      <c r="BC39">
        <f>(S39-E39/(N39/1.35))</f>
        <v>384.36298497400321</v>
      </c>
      <c r="BD39">
        <f>E39*BB39/100/BC39</f>
        <v>9.6895463147786739E-3</v>
      </c>
    </row>
    <row r="40" spans="1:56" x14ac:dyDescent="0.25">
      <c r="A40" s="1" t="s">
        <v>1</v>
      </c>
      <c r="B40" s="1" t="s">
        <v>7593</v>
      </c>
      <c r="K40" s="1">
        <f t="shared" si="0"/>
        <v>2.72</v>
      </c>
    </row>
    <row r="41" spans="1:56" x14ac:dyDescent="0.25">
      <c r="A41" s="1" t="s">
        <v>1</v>
      </c>
      <c r="B41" s="1" t="s">
        <v>7592</v>
      </c>
      <c r="K41" s="1">
        <f t="shared" si="0"/>
        <v>2.72</v>
      </c>
    </row>
    <row r="42" spans="1:56" x14ac:dyDescent="0.25">
      <c r="A42" s="1">
        <v>9</v>
      </c>
      <c r="B42" s="1" t="s">
        <v>7591</v>
      </c>
      <c r="C42" s="1">
        <v>2112.0000023022294</v>
      </c>
      <c r="D42" s="1">
        <v>0</v>
      </c>
      <c r="E42">
        <f>(R42-S42*(1000-T42)/(1000-U42))*AK42</f>
        <v>4.7722206661564206</v>
      </c>
      <c r="F42">
        <f>IF(AV42&lt;&gt;0,1/(1/AV42-1/N42),0)</f>
        <v>5.479563131931477</v>
      </c>
      <c r="G42">
        <f>((AY42-AL42/2)*S42-E42)/(AY42+AL42/2)</f>
        <v>375.38285455754908</v>
      </c>
      <c r="H42">
        <f>AL42*1000</f>
        <v>29.930170034943707</v>
      </c>
      <c r="I42">
        <f>(AQ42-AW42)</f>
        <v>1.0738336309210332</v>
      </c>
      <c r="J42">
        <f>(P42+AP42*D42)</f>
        <v>26.333084106445313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27.223674774169922</v>
      </c>
      <c r="P42" s="1">
        <v>26.333084106445313</v>
      </c>
      <c r="Q42" s="1">
        <v>27.346357345581055</v>
      </c>
      <c r="R42" s="1">
        <v>400.02392578125</v>
      </c>
      <c r="S42" s="1">
        <v>385.27099609375</v>
      </c>
      <c r="T42" s="1">
        <v>0.1998647004365921</v>
      </c>
      <c r="U42" s="1">
        <v>26.564111709594727</v>
      </c>
      <c r="V42" s="1">
        <v>0.49119073152542114</v>
      </c>
      <c r="W42" s="1">
        <v>65.284400939941406</v>
      </c>
      <c r="X42" s="1">
        <v>300.5869140625</v>
      </c>
      <c r="Y42" s="1">
        <v>1000.7993774414063</v>
      </c>
      <c r="Z42" s="1">
        <v>8.7106723785400391</v>
      </c>
      <c r="AA42" s="1">
        <v>89.124214172363281</v>
      </c>
      <c r="AB42" s="1">
        <v>9.9850702285766602</v>
      </c>
      <c r="AC42" s="1">
        <v>-0.1649615615606308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1.1050989487591909</v>
      </c>
      <c r="AL42">
        <f>(U42-T42)/(1000-U42)*AK42</f>
        <v>2.9930170034943707E-2</v>
      </c>
      <c r="AM42">
        <f>(P42+273.15)</f>
        <v>299.48308410644529</v>
      </c>
      <c r="AN42">
        <f>(O42+273.15)</f>
        <v>300.3736747741699</v>
      </c>
      <c r="AO42">
        <f>(Y42*AG42+Z42*AH42)*AI42</f>
        <v>160.12789681148752</v>
      </c>
      <c r="AP42">
        <f>((AO42+0.00000010773*(AN42^4-AM42^4))-AL42*44100)/(L42*51.4+0.00000043092*AM42^3)</f>
        <v>-9.454190861444518</v>
      </c>
      <c r="AQ42">
        <f>0.61365*EXP(17.502*J42/(240.97+J42))</f>
        <v>3.4413392122255368</v>
      </c>
      <c r="AR42">
        <f>AQ42*1000/AA42</f>
        <v>38.612842134799649</v>
      </c>
      <c r="AS42">
        <f>(AR42-U42)</f>
        <v>12.048730425204923</v>
      </c>
      <c r="AT42">
        <f>IF(D42,P42,(O42+P42)/2)</f>
        <v>26.778379440307617</v>
      </c>
      <c r="AU42">
        <f>0.61365*EXP(17.502*AT42/(240.97+AT42))</f>
        <v>3.5328360156685363</v>
      </c>
      <c r="AV42">
        <f>IF(AS42&lt;&gt;0,(1000-(AR42+U42)/2)/AS42*AL42,0)</f>
        <v>2.4031404436530122</v>
      </c>
      <c r="AW42">
        <f>U42*AA42/1000</f>
        <v>2.3675055813045036</v>
      </c>
      <c r="AX42">
        <f>(AU42-AW42)</f>
        <v>1.1653304343640327</v>
      </c>
      <c r="AY42">
        <f>1/(1.6/F42+1.37/N42)</f>
        <v>1.6338227108577066</v>
      </c>
      <c r="AZ42">
        <f>G42*AA42*0.001</f>
        <v>33.455701926220101</v>
      </c>
      <c r="BA42">
        <f>G42/S42</f>
        <v>0.9743345810184092</v>
      </c>
      <c r="BB42">
        <f>(1-AL42*AA42/AQ42/F42)*100</f>
        <v>85.85407081403973</v>
      </c>
      <c r="BC42">
        <f>(S42-E42/(N42/1.35))</f>
        <v>383.76586196385364</v>
      </c>
      <c r="BD42">
        <f>E42*BB42/100/BC42</f>
        <v>1.0676159909476462E-2</v>
      </c>
    </row>
    <row r="43" spans="1:56" x14ac:dyDescent="0.25">
      <c r="A43" s="1" t="s">
        <v>1</v>
      </c>
      <c r="B43" s="1" t="s">
        <v>7590</v>
      </c>
      <c r="K43" s="1">
        <f t="shared" si="0"/>
        <v>2.72</v>
      </c>
    </row>
    <row r="44" spans="1:56" x14ac:dyDescent="0.25">
      <c r="A44" s="1" t="s">
        <v>1</v>
      </c>
      <c r="B44" s="1" t="s">
        <v>7589</v>
      </c>
      <c r="K44" s="1">
        <f t="shared" si="0"/>
        <v>2.72</v>
      </c>
    </row>
    <row r="45" spans="1:56" x14ac:dyDescent="0.25">
      <c r="A45" s="1">
        <v>10</v>
      </c>
      <c r="B45" s="1" t="s">
        <v>7588</v>
      </c>
      <c r="C45" s="1">
        <v>2316.0000023022294</v>
      </c>
      <c r="D45" s="1">
        <v>0</v>
      </c>
      <c r="E45">
        <f>(R45-S45*(1000-T45)/(1000-U45))*AK45</f>
        <v>4.737513448878067</v>
      </c>
      <c r="F45">
        <f>IF(AV45&lt;&gt;0,1/(1/AV45-1/N45),0)</f>
        <v>5.9062677488392561</v>
      </c>
      <c r="G45">
        <f>((AY45-AL45/2)*S45-E45)/(AY45+AL45/2)</f>
        <v>375.58277065798421</v>
      </c>
      <c r="H45">
        <f>AL45*1000</f>
        <v>30.525476594964701</v>
      </c>
      <c r="I45">
        <f>(AQ45-AW45)</f>
        <v>1.060016052678876</v>
      </c>
      <c r="J45">
        <f>(P45+AP45*D45)</f>
        <v>26.488018035888672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27.283164978027344</v>
      </c>
      <c r="P45" s="1">
        <v>26.488018035888672</v>
      </c>
      <c r="Q45" s="1">
        <v>27.393938064575195</v>
      </c>
      <c r="R45" s="1">
        <v>400.17044067382813</v>
      </c>
      <c r="S45" s="1">
        <v>385.24496459960938</v>
      </c>
      <c r="T45" s="1">
        <v>0.20433837175369263</v>
      </c>
      <c r="U45" s="1">
        <v>27.073722839355469</v>
      </c>
      <c r="V45" s="1">
        <v>0.50043630599975586</v>
      </c>
      <c r="W45" s="1">
        <v>66.305084228515625</v>
      </c>
      <c r="X45" s="1">
        <v>300.64471435546875</v>
      </c>
      <c r="Y45" s="1">
        <v>1250.666259765625</v>
      </c>
      <c r="Z45" s="1">
        <v>8.9905338287353516</v>
      </c>
      <c r="AA45" s="1">
        <v>89.124076843261719</v>
      </c>
      <c r="AB45" s="1">
        <v>10.040385246276855</v>
      </c>
      <c r="AC45" s="1">
        <v>-0.1710502952337265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1.1053114498362819</v>
      </c>
      <c r="AL45">
        <f>(U45-T45)/(1000-U45)*AK45</f>
        <v>3.0525476594964702E-2</v>
      </c>
      <c r="AM45">
        <f>(P45+273.15)</f>
        <v>299.63801803588865</v>
      </c>
      <c r="AN45">
        <f>(O45+273.15)</f>
        <v>300.43316497802732</v>
      </c>
      <c r="AO45">
        <f>(Y45*AG45+Z45*AH45)*AI45</f>
        <v>200.10659708976891</v>
      </c>
      <c r="AP45">
        <f>((AO45+0.00000010773*(AN45^4-AM45^4))-AL45*44100)/(L45*51.4+0.00000043092*AM45^3)</f>
        <v>-9.3489599417172027</v>
      </c>
      <c r="AQ45">
        <f>0.61365*EXP(17.502*J45/(240.97+J45))</f>
        <v>3.4729366074467625</v>
      </c>
      <c r="AR45">
        <f>AQ45*1000/AA45</f>
        <v>38.967434283268382</v>
      </c>
      <c r="AS45">
        <f>(AR45-U45)</f>
        <v>11.893711443912913</v>
      </c>
      <c r="AT45">
        <f>IF(D45,P45,(O45+P45)/2)</f>
        <v>26.885591506958008</v>
      </c>
      <c r="AU45">
        <f>0.61365*EXP(17.502*AT45/(240.97+AT45))</f>
        <v>3.5551799687733854</v>
      </c>
      <c r="AV45">
        <f>IF(AS45&lt;&gt;0,(1000-(AR45+U45)/2)/AS45*AL45,0)</f>
        <v>2.4817743255446101</v>
      </c>
      <c r="AW45">
        <f>U45*AA45/1000</f>
        <v>2.4129205547678865</v>
      </c>
      <c r="AX45">
        <f>(AU45-AW45)</f>
        <v>1.1422594140054989</v>
      </c>
      <c r="AY45">
        <f>1/(1.6/F45+1.37/N45)</f>
        <v>1.6921444715723566</v>
      </c>
      <c r="AZ45">
        <f>G45*AA45*0.001</f>
        <v>33.473467713127327</v>
      </c>
      <c r="BA45">
        <f>G45/S45</f>
        <v>0.97491935046661227</v>
      </c>
      <c r="BB45">
        <f>(1-AL45*AA45/AQ45/F45)*100</f>
        <v>86.736824670765671</v>
      </c>
      <c r="BC45">
        <f>(S45-E45/(N45/1.35))</f>
        <v>383.75077694954575</v>
      </c>
      <c r="BD45">
        <f>E45*BB45/100/BC45</f>
        <v>1.070790987466215E-2</v>
      </c>
    </row>
    <row r="46" spans="1:56" x14ac:dyDescent="0.25">
      <c r="A46" s="1" t="s">
        <v>1</v>
      </c>
      <c r="B46" s="1" t="s">
        <v>7587</v>
      </c>
      <c r="K46" s="1">
        <f t="shared" si="0"/>
        <v>2.72</v>
      </c>
    </row>
    <row r="47" spans="1:56" x14ac:dyDescent="0.25">
      <c r="A47" s="1" t="s">
        <v>1</v>
      </c>
      <c r="B47" s="1" t="s">
        <v>7586</v>
      </c>
      <c r="K47" s="1">
        <f t="shared" si="0"/>
        <v>2.72</v>
      </c>
    </row>
    <row r="48" spans="1:56" x14ac:dyDescent="0.25">
      <c r="A48" s="1">
        <v>11</v>
      </c>
      <c r="B48" s="1" t="s">
        <v>7585</v>
      </c>
      <c r="C48" s="1">
        <v>2520.0000023022294</v>
      </c>
      <c r="D48" s="1">
        <v>0</v>
      </c>
      <c r="E48">
        <f>(R48-S48*(1000-T48)/(1000-U48))*AK48</f>
        <v>4.3049519625440835</v>
      </c>
      <c r="F48">
        <f>IF(AV48&lt;&gt;0,1/(1/AV48-1/N48),0)</f>
        <v>6.364747634254762</v>
      </c>
      <c r="G48">
        <f>((AY48-AL48/2)*S48-E48)/(AY48+AL48/2)</f>
        <v>376.07895676855316</v>
      </c>
      <c r="H48">
        <f>AL48*1000</f>
        <v>31.205807062204364</v>
      </c>
      <c r="I48">
        <f>(AQ48-AW48)</f>
        <v>1.0502565759529903</v>
      </c>
      <c r="J48">
        <f>(P48+AP48*D48)</f>
        <v>26.694137573242188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27.353792190551758</v>
      </c>
      <c r="P48" s="1">
        <v>26.694137573242188</v>
      </c>
      <c r="Q48" s="1">
        <v>27.444232940673828</v>
      </c>
      <c r="R48" s="1">
        <v>400.10116577148438</v>
      </c>
      <c r="S48" s="1">
        <v>385.32797241210938</v>
      </c>
      <c r="T48" s="1">
        <v>0.20853395760059357</v>
      </c>
      <c r="U48" s="1">
        <v>27.659482955932617</v>
      </c>
      <c r="V48" s="1">
        <v>0.50859886407852173</v>
      </c>
      <c r="W48" s="1">
        <v>67.459434509277344</v>
      </c>
      <c r="X48" s="1">
        <v>300.65286254882813</v>
      </c>
      <c r="Y48" s="1">
        <v>1601.364013671875</v>
      </c>
      <c r="Z48" s="1">
        <v>8.2927398681640625</v>
      </c>
      <c r="AA48" s="1">
        <v>89.123458862304688</v>
      </c>
      <c r="AB48" s="1">
        <v>10.126279830932617</v>
      </c>
      <c r="AC48" s="1">
        <v>-0.16954272985458374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1.1053414064295148</v>
      </c>
      <c r="AL48">
        <f>(U48-T48)/(1000-U48)*AK48</f>
        <v>3.1205807062204365E-2</v>
      </c>
      <c r="AM48">
        <f>(P48+273.15)</f>
        <v>299.84413757324216</v>
      </c>
      <c r="AN48">
        <f>(O48+273.15)</f>
        <v>300.50379219055174</v>
      </c>
      <c r="AO48">
        <f>(Y48*AG48+Z48*AH48)*AI48</f>
        <v>256.21823646057601</v>
      </c>
      <c r="AP48">
        <f>((AO48+0.00000010773*(AN48^4-AM48^4))-AL48*44100)/(L48*51.4+0.00000043092*AM48^3)</f>
        <v>-9.1453242510208526</v>
      </c>
      <c r="AQ48">
        <f>0.61365*EXP(17.502*J48/(240.97+J48))</f>
        <v>3.5153653673286684</v>
      </c>
      <c r="AR48">
        <f>AQ48*1000/AA48</f>
        <v>39.443771731973406</v>
      </c>
      <c r="AS48">
        <f>(AR48-U48)</f>
        <v>11.784288776040789</v>
      </c>
      <c r="AT48">
        <f>IF(D48,P48,(O48+P48)/2)</f>
        <v>27.023964881896973</v>
      </c>
      <c r="AU48">
        <f>0.61365*EXP(17.502*AT48/(240.97+AT48))</f>
        <v>3.5842005161783614</v>
      </c>
      <c r="AV48">
        <f>IF(AS48&lt;&gt;0,(1000-(AR48+U48)/2)/AS48*AL48,0)</f>
        <v>2.5592381539396181</v>
      </c>
      <c r="AW48">
        <f>U48*AA48/1000</f>
        <v>2.4651087913756782</v>
      </c>
      <c r="AX48">
        <f>(AU48-AW48)</f>
        <v>1.1190917248026833</v>
      </c>
      <c r="AY48">
        <f>1/(1.6/F48+1.37/N48)</f>
        <v>1.7499279328972677</v>
      </c>
      <c r="AZ48">
        <f>G48*AA48*0.001</f>
        <v>33.51745743254061</v>
      </c>
      <c r="BA48">
        <f>G48/S48</f>
        <v>0.97599703030730312</v>
      </c>
      <c r="BB48">
        <f>(1-AL48*AA48/AQ48/F48)*100</f>
        <v>87.569866473812127</v>
      </c>
      <c r="BC48">
        <f>(S48-E48/(N48/1.35))</f>
        <v>383.9702124551273</v>
      </c>
      <c r="BD48">
        <f>E48*BB48/100/BC48</f>
        <v>9.8180550549925045E-3</v>
      </c>
    </row>
    <row r="49" spans="1:56" x14ac:dyDescent="0.25">
      <c r="A49" s="1" t="s">
        <v>1</v>
      </c>
      <c r="B49" s="1" t="s">
        <v>7584</v>
      </c>
      <c r="K49" s="1">
        <f t="shared" si="0"/>
        <v>2.72</v>
      </c>
    </row>
    <row r="50" spans="1:56" x14ac:dyDescent="0.25">
      <c r="A50" s="1" t="s">
        <v>1</v>
      </c>
      <c r="B50" s="1" t="s">
        <v>7579</v>
      </c>
      <c r="K50" s="1">
        <f t="shared" si="0"/>
        <v>2.72</v>
      </c>
    </row>
    <row r="51" spans="1:56" x14ac:dyDescent="0.25">
      <c r="A51" s="1">
        <v>12</v>
      </c>
      <c r="B51" s="1" t="s">
        <v>7583</v>
      </c>
      <c r="C51" s="1">
        <v>2724.0000023022294</v>
      </c>
      <c r="D51" s="1">
        <v>0</v>
      </c>
      <c r="E51">
        <f>(R51-S51*(1000-T51)/(1000-U51))*AK51</f>
        <v>3.1037695614058634</v>
      </c>
      <c r="F51">
        <f>IF(AV51&lt;&gt;0,1/(1/AV51-1/N51),0)</f>
        <v>6.3647768607856126</v>
      </c>
      <c r="G51">
        <f>((AY51-AL51/2)*S51-E51)/(AY51+AL51/2)</f>
        <v>377.55543709345028</v>
      </c>
      <c r="H51">
        <f>AL51*1000</f>
        <v>31.671006665252271</v>
      </c>
      <c r="I51">
        <f>(AQ51-AW51)</f>
        <v>1.0653707139655291</v>
      </c>
      <c r="J51">
        <f>(P51+AP51*D51)</f>
        <v>26.941816329956055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27.449174880981445</v>
      </c>
      <c r="P51" s="1">
        <v>26.941816329956055</v>
      </c>
      <c r="Q51" s="1">
        <v>27.515235900878906</v>
      </c>
      <c r="R51" s="1">
        <v>400.11752319335938</v>
      </c>
      <c r="S51" s="1">
        <v>386.2408447265625</v>
      </c>
      <c r="T51" s="1">
        <v>0.21635863184928894</v>
      </c>
      <c r="U51" s="1">
        <v>28.068553924560547</v>
      </c>
      <c r="V51" s="1">
        <v>0.5247456431388855</v>
      </c>
      <c r="W51" s="1">
        <v>68.076095581054688</v>
      </c>
      <c r="X51" s="1">
        <v>300.61245727539063</v>
      </c>
      <c r="Y51" s="1">
        <v>2000.2391357421875</v>
      </c>
      <c r="Z51" s="1">
        <v>8.9376201629638672</v>
      </c>
      <c r="AA51" s="1">
        <v>89.123802185058594</v>
      </c>
      <c r="AB51" s="1">
        <v>10.167524337768555</v>
      </c>
      <c r="AC51" s="1">
        <v>-0.16605991125106812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1.1051928576301124</v>
      </c>
      <c r="AL51">
        <f>(U51-T51)/(1000-U51)*AK51</f>
        <v>3.1671006665252271E-2</v>
      </c>
      <c r="AM51">
        <f>(P51+273.15)</f>
        <v>300.09181632995603</v>
      </c>
      <c r="AN51">
        <f>(O51+273.15)</f>
        <v>300.59917488098142</v>
      </c>
      <c r="AO51">
        <f>(Y51*AG51+Z51*AH51)*AI51</f>
        <v>320.03825456533741</v>
      </c>
      <c r="AP51">
        <f>((AO51+0.00000010773*(AN51^4-AM51^4))-AL51*44100)/(L51*51.4+0.00000043092*AM51^3)</f>
        <v>-8.8016896258655635</v>
      </c>
      <c r="AQ51">
        <f>0.61365*EXP(17.502*J51/(240.97+J51))</f>
        <v>3.5669469615587133</v>
      </c>
      <c r="AR51">
        <f>AQ51*1000/AA51</f>
        <v>40.022383180558514</v>
      </c>
      <c r="AS51">
        <f>(AR51-U51)</f>
        <v>11.953829255997967</v>
      </c>
      <c r="AT51">
        <f>IF(D51,P51,(O51+P51)/2)</f>
        <v>27.19549560546875</v>
      </c>
      <c r="AU51">
        <f>0.61365*EXP(17.502*AT51/(240.97+AT51))</f>
        <v>3.6204619222518573</v>
      </c>
      <c r="AV51">
        <f>IF(AS51&lt;&gt;0,(1000-(AR51+U51)/2)/AS51*AL51,0)</f>
        <v>2.559242879301816</v>
      </c>
      <c r="AW51">
        <f>U51*AA51/1000</f>
        <v>2.5015762475931842</v>
      </c>
      <c r="AX51">
        <f>(AU51-AW51)</f>
        <v>1.1188856746586731</v>
      </c>
      <c r="AY51">
        <f>1/(1.6/F51+1.37/N51)</f>
        <v>1.7499314677724593</v>
      </c>
      <c r="AZ51">
        <f>G51*AA51*0.001</f>
        <v>33.649176089409991</v>
      </c>
      <c r="BA51">
        <f>G51/S51</f>
        <v>0.97751297473662835</v>
      </c>
      <c r="BB51">
        <f>(1-AL51*AA51/AQ51/F51)*100</f>
        <v>87.567005559406013</v>
      </c>
      <c r="BC51">
        <f>(S51-E51/(N51/1.35))</f>
        <v>385.26193159051763</v>
      </c>
      <c r="BD51">
        <f>E51*BB51/100/BC51</f>
        <v>7.0546239883263837E-3</v>
      </c>
    </row>
    <row r="52" spans="1:56" x14ac:dyDescent="0.25">
      <c r="A52" s="1" t="s">
        <v>1</v>
      </c>
      <c r="B52" s="1" t="s">
        <v>7582</v>
      </c>
      <c r="K52" s="1">
        <v>7.79</v>
      </c>
    </row>
    <row r="53" spans="1:56" x14ac:dyDescent="0.25">
      <c r="A53" s="1" t="s">
        <v>1</v>
      </c>
      <c r="B53" s="1" t="s">
        <v>7581</v>
      </c>
      <c r="K53" s="1">
        <v>7.79</v>
      </c>
    </row>
    <row r="54" spans="1:56" x14ac:dyDescent="0.25">
      <c r="A54" s="1" t="s">
        <v>1</v>
      </c>
      <c r="B54" s="1" t="s">
        <v>7580</v>
      </c>
      <c r="K54" s="1">
        <v>7.79</v>
      </c>
    </row>
    <row r="55" spans="1:56" x14ac:dyDescent="0.25">
      <c r="A55" s="1" t="s">
        <v>1</v>
      </c>
      <c r="B55" s="1" t="s">
        <v>7579</v>
      </c>
      <c r="K55" s="1">
        <v>7.79</v>
      </c>
    </row>
    <row r="56" spans="1:56" x14ac:dyDescent="0.25">
      <c r="K56" s="1">
        <v>7.79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AABE-1DC8-4907-A655-95E6FA15DD2C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7652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7651</v>
      </c>
    </row>
    <row r="12" spans="1:60" x14ac:dyDescent="0.25">
      <c r="A12" s="1" t="s">
        <v>1</v>
      </c>
      <c r="B12" s="1" t="s">
        <v>7650</v>
      </c>
    </row>
    <row r="13" spans="1:60" x14ac:dyDescent="0.25">
      <c r="A13" s="1" t="s">
        <v>1</v>
      </c>
      <c r="B13" s="1" t="s">
        <v>7649</v>
      </c>
    </row>
    <row r="14" spans="1:60" x14ac:dyDescent="0.25">
      <c r="A14" s="1" t="s">
        <v>1</v>
      </c>
      <c r="B14" s="1" t="s">
        <v>7648</v>
      </c>
    </row>
    <row r="15" spans="1:60" x14ac:dyDescent="0.25">
      <c r="A15" s="1" t="s">
        <v>1</v>
      </c>
      <c r="B15" s="1" t="s">
        <v>7647</v>
      </c>
    </row>
    <row r="16" spans="1:60" x14ac:dyDescent="0.25">
      <c r="A16" s="1" t="s">
        <v>1</v>
      </c>
      <c r="B16" s="1" t="s">
        <v>7646</v>
      </c>
    </row>
    <row r="17" spans="1:60" x14ac:dyDescent="0.25">
      <c r="A17" s="1" t="s">
        <v>1</v>
      </c>
      <c r="B17" s="1" t="s">
        <v>7645</v>
      </c>
    </row>
    <row r="18" spans="1:60" x14ac:dyDescent="0.25">
      <c r="A18" s="1">
        <v>1</v>
      </c>
      <c r="B18" s="1" t="s">
        <v>7644</v>
      </c>
      <c r="C18" s="1">
        <v>476.00000248104334</v>
      </c>
      <c r="D18" s="1">
        <v>0</v>
      </c>
      <c r="E18">
        <f>(R18-S18*(1000-T18)/(1000-U18))*AO18</f>
        <v>-3.7433319087777548</v>
      </c>
      <c r="F18">
        <f>IF(AZ18&lt;&gt;0,1/(1/AZ18-1/N18),0)</f>
        <v>3.4290746835759109</v>
      </c>
      <c r="G18">
        <f>((BC18-AP18/2)*S18-E18)/(BC18+AP18/2)</f>
        <v>390.14440637951884</v>
      </c>
      <c r="H18">
        <f>AP18*1000</f>
        <v>24.015149817170251</v>
      </c>
      <c r="I18">
        <f>(AU18-BA18)</f>
        <v>1.0867231538136952</v>
      </c>
      <c r="J18">
        <f>(P18+AT18*D18)</f>
        <v>26.754234313964844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27.689287185668945</v>
      </c>
      <c r="P18" s="1">
        <v>26.754234313964844</v>
      </c>
      <c r="Q18" s="1">
        <v>27.764394760131836</v>
      </c>
      <c r="R18" s="1">
        <v>399.80465698242188</v>
      </c>
      <c r="S18" s="1">
        <v>394.6124267578125</v>
      </c>
      <c r="T18" s="1">
        <v>6.232938289642334</v>
      </c>
      <c r="U18" s="1">
        <v>27.385927200317383</v>
      </c>
      <c r="V18" s="1">
        <v>14.908461570739746</v>
      </c>
      <c r="W18" s="1">
        <v>65.503936767578125</v>
      </c>
      <c r="X18" s="1">
        <v>300.3468017578125</v>
      </c>
      <c r="Y18" s="1">
        <v>0.13128878176212311</v>
      </c>
      <c r="Z18" s="1">
        <v>8.8650236129760742</v>
      </c>
      <c r="AA18" s="1">
        <v>89.136940002441406</v>
      </c>
      <c r="AB18" s="1">
        <v>8.3836545944213867</v>
      </c>
      <c r="AC18" s="1">
        <v>-0.17242883145809174</v>
      </c>
      <c r="AD18" s="1">
        <v>0.11409056186676025</v>
      </c>
      <c r="AE18" s="1">
        <v>3.9313589222729206E-3</v>
      </c>
      <c r="AF18" s="1">
        <v>4.7574669122695923E-2</v>
      </c>
      <c r="AG18" s="1">
        <v>1.4293351210653782E-2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1.1042161829331338</v>
      </c>
      <c r="AP18">
        <f>(U18-T18)/(1000-U18)*AO18</f>
        <v>2.4015149817170251E-2</v>
      </c>
      <c r="AQ18">
        <f>(P18+273.15)</f>
        <v>299.90423431396482</v>
      </c>
      <c r="AR18">
        <f>(O18+273.15)</f>
        <v>300.83928718566892</v>
      </c>
      <c r="AS18">
        <f>(Y18*AK18+Z18*AL18)*AM18</f>
        <v>2.1006204612414425E-2</v>
      </c>
      <c r="AT18">
        <f>((AS18+0.00000010773*(AR18^4-AQ18^4))-AP18*44100)/(L18*0.92*2*29.3+0.00000043092*AQ18^3)</f>
        <v>-8.2526620781920883</v>
      </c>
      <c r="AU18">
        <f>0.61365*EXP(17.502*J18/(240.97+J18))</f>
        <v>3.527820903579614</v>
      </c>
      <c r="AV18">
        <f>AU18*1000/AA18</f>
        <v>39.577541067519135</v>
      </c>
      <c r="AW18">
        <f>(AV18-U18)</f>
        <v>12.191613867201752</v>
      </c>
      <c r="AX18">
        <f>IF(D18,P18,(O18+P18)/2)</f>
        <v>27.221760749816895</v>
      </c>
      <c r="AY18">
        <f>0.61365*EXP(17.502*AX18/(240.97+AX18))</f>
        <v>3.6260425184840241</v>
      </c>
      <c r="AZ18">
        <f>IF(AW18&lt;&gt;0,(1000-(AV18+U18)/2)/AW18*AP18,0)</f>
        <v>1.9038563071824881</v>
      </c>
      <c r="BA18">
        <f>U18*AA18/1000</f>
        <v>2.4410977497659188</v>
      </c>
      <c r="BB18">
        <f>(AY18-BA18)</f>
        <v>1.1849447687181054</v>
      </c>
      <c r="BC18">
        <f>1/(1.6/F18+1.37/N18)</f>
        <v>1.2711881480522289</v>
      </c>
      <c r="BD18">
        <f>G18*AA18*0.001</f>
        <v>34.776278543739288</v>
      </c>
      <c r="BE18">
        <f>G18/S18</f>
        <v>0.98867744633638754</v>
      </c>
      <c r="BF18">
        <f>(1-AP18*AA18/AU18/F18)*100</f>
        <v>82.304634064909848</v>
      </c>
      <c r="BG18">
        <f>(S18-E18/(N18/1.35))</f>
        <v>395.79305460584732</v>
      </c>
      <c r="BH18">
        <f>E18*BF18/100/BG18</f>
        <v>-7.7842084228150555E-3</v>
      </c>
    </row>
    <row r="19" spans="1:60" x14ac:dyDescent="0.25">
      <c r="A19" s="1" t="s">
        <v>1</v>
      </c>
      <c r="B19" s="1" t="s">
        <v>7643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7642</v>
      </c>
      <c r="K20" s="1">
        <f t="shared" si="0"/>
        <v>2.72</v>
      </c>
    </row>
    <row r="21" spans="1:60" x14ac:dyDescent="0.25">
      <c r="A21" s="1">
        <v>2</v>
      </c>
      <c r="B21" s="1" t="s">
        <v>7641</v>
      </c>
      <c r="C21" s="1">
        <v>680.00000248104334</v>
      </c>
      <c r="D21" s="1">
        <v>0</v>
      </c>
      <c r="E21">
        <f>(R21-S21*(1000-T21)/(1000-U21))*AO21</f>
        <v>-2.7886344150709732</v>
      </c>
      <c r="F21">
        <f>IF(AZ21&lt;&gt;0,1/(1/AZ21-1/N21),0)</f>
        <v>3.2493268723842119</v>
      </c>
      <c r="G21">
        <f>((BC21-AP21/2)*S21-E21)/(BC21+AP21/2)</f>
        <v>389.03744737021532</v>
      </c>
      <c r="H21">
        <f>AP21*1000</f>
        <v>23.366637189628065</v>
      </c>
      <c r="I21">
        <f>(AU21-BA21)</f>
        <v>1.0903430896196067</v>
      </c>
      <c r="J21">
        <f>(P21+AT21*D21)</f>
        <v>26.566904067993164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27.615619659423828</v>
      </c>
      <c r="P21" s="1">
        <v>26.566904067993164</v>
      </c>
      <c r="Q21" s="1">
        <v>27.750730514526367</v>
      </c>
      <c r="R21" s="1">
        <v>400.023193359375</v>
      </c>
      <c r="S21" s="1">
        <v>394.20663452148438</v>
      </c>
      <c r="T21" s="1">
        <v>6.3195967674255371</v>
      </c>
      <c r="U21" s="1">
        <v>26.911685943603516</v>
      </c>
      <c r="V21" s="1">
        <v>15.180666923522949</v>
      </c>
      <c r="W21" s="1">
        <v>64.646102905273438</v>
      </c>
      <c r="X21" s="1">
        <v>300.34262084960938</v>
      </c>
      <c r="Y21" s="1">
        <v>24.984630584716797</v>
      </c>
      <c r="Z21" s="1">
        <v>9.3564605712890625</v>
      </c>
      <c r="AA21" s="1">
        <v>89.135208129882813</v>
      </c>
      <c r="AB21" s="1">
        <v>8.3919677734375</v>
      </c>
      <c r="AC21" s="1">
        <v>-0.16474898159503937</v>
      </c>
      <c r="AD21" s="1">
        <v>8.310680091381073E-2</v>
      </c>
      <c r="AE21" s="1">
        <v>9.0932073071599007E-3</v>
      </c>
      <c r="AF21" s="1">
        <v>2.1610096096992493E-2</v>
      </c>
      <c r="AG21" s="1">
        <v>6.2295296229422092E-3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1.104200811947093</v>
      </c>
      <c r="AP21">
        <f>(U21-T21)/(1000-U21)*AO21</f>
        <v>2.3366637189628066E-2</v>
      </c>
      <c r="AQ21">
        <f>(P21+273.15)</f>
        <v>299.71690406799314</v>
      </c>
      <c r="AR21">
        <f>(O21+273.15)</f>
        <v>300.76561965942381</v>
      </c>
      <c r="AS21">
        <f>(Y21*AK21+Z21*AL21)*AM21</f>
        <v>3.9975408042026856</v>
      </c>
      <c r="AT21">
        <f>((AS21+0.00000010773*(AR21^4-AQ21^4))-AP21*44100)/(L21*0.92*2*29.3+0.00000043092*AQ21^3)</f>
        <v>-7.9872113977991424</v>
      </c>
      <c r="AU21">
        <f>0.61365*EXP(17.502*J21/(240.97+J21))</f>
        <v>3.4891218173287477</v>
      </c>
      <c r="AV21">
        <f>AU21*1000/AA21</f>
        <v>39.144148429480254</v>
      </c>
      <c r="AW21">
        <f>(AV21-U21)</f>
        <v>12.232462485876738</v>
      </c>
      <c r="AX21">
        <f>IF(D21,P21,(O21+P21)/2)</f>
        <v>27.091261863708496</v>
      </c>
      <c r="AY21">
        <f>0.61365*EXP(17.502*AX21/(240.97+AX21))</f>
        <v>3.5983890546668786</v>
      </c>
      <c r="AZ21">
        <f>IF(AW21&lt;&gt;0,(1000-(AV21+U21)/2)/AW21*AP21,0)</f>
        <v>1.8471248824746849</v>
      </c>
      <c r="BA21">
        <f>U21*AA21/1000</f>
        <v>2.398778727709141</v>
      </c>
      <c r="BB21">
        <f>(AY21-BA21)</f>
        <v>1.1996103269577376</v>
      </c>
      <c r="BC21">
        <f>1/(1.6/F21+1.37/N21)</f>
        <v>1.230803904944777</v>
      </c>
      <c r="BD21">
        <f>G21*AA21*0.001</f>
        <v>34.676933841662475</v>
      </c>
      <c r="BE21">
        <f>G21/S21</f>
        <v>0.98688711275104801</v>
      </c>
      <c r="BF21">
        <f>(1-AP21*AA21/AU21/F21)*100</f>
        <v>81.6288660571051</v>
      </c>
      <c r="BG21">
        <f>(S21-E21/(N21/1.35))</f>
        <v>395.08615563493436</v>
      </c>
      <c r="BH21">
        <f>E21*BF21/100/BG21</f>
        <v>-5.7616057131700286E-3</v>
      </c>
    </row>
    <row r="22" spans="1:60" x14ac:dyDescent="0.25">
      <c r="A22" s="1" t="s">
        <v>1</v>
      </c>
      <c r="B22" s="1" t="s">
        <v>7640</v>
      </c>
      <c r="K22" s="1">
        <f t="shared" si="0"/>
        <v>2.72</v>
      </c>
    </row>
    <row r="23" spans="1:60" x14ac:dyDescent="0.25">
      <c r="A23" s="1" t="s">
        <v>1</v>
      </c>
      <c r="B23" s="1" t="s">
        <v>2949</v>
      </c>
      <c r="K23" s="1">
        <f t="shared" si="0"/>
        <v>2.72</v>
      </c>
    </row>
    <row r="24" spans="1:60" x14ac:dyDescent="0.25">
      <c r="A24" s="1">
        <v>3</v>
      </c>
      <c r="B24" s="1" t="s">
        <v>7639</v>
      </c>
      <c r="C24" s="1">
        <v>884.00000248104334</v>
      </c>
      <c r="D24" s="1">
        <v>0</v>
      </c>
      <c r="E24">
        <f>(R24-S24*(1000-T24)/(1000-U24))*AO24</f>
        <v>-2.4101820429911989</v>
      </c>
      <c r="F24">
        <f>IF(AZ24&lt;&gt;0,1/(1/AZ24-1/N24),0)</f>
        <v>3.1278055668544789</v>
      </c>
      <c r="G24">
        <f>((BC24-AP24/2)*S24-E24)/(BC24+AP24/2)</f>
        <v>388.5992838484222</v>
      </c>
      <c r="H24">
        <f>AP24*1000</f>
        <v>22.824364970308419</v>
      </c>
      <c r="I24">
        <f>(AU24-BA24)</f>
        <v>1.0889122837698855</v>
      </c>
      <c r="J24">
        <f>(P24+AT24*D24)</f>
        <v>26.395755767822266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27.500967025756836</v>
      </c>
      <c r="P24" s="1">
        <v>26.395755767822266</v>
      </c>
      <c r="Q24" s="1">
        <v>27.662302017211914</v>
      </c>
      <c r="R24" s="1">
        <v>399.98464965820313</v>
      </c>
      <c r="S24" s="1">
        <v>394.02239990234375</v>
      </c>
      <c r="T24" s="1">
        <v>6.4135184288024902</v>
      </c>
      <c r="U24" s="1">
        <v>26.536674499511719</v>
      </c>
      <c r="V24" s="1">
        <v>15.50879955291748</v>
      </c>
      <c r="W24" s="1">
        <v>64.169448852539063</v>
      </c>
      <c r="X24" s="1">
        <v>300.32473754882813</v>
      </c>
      <c r="Y24" s="1">
        <v>49.70123291015625</v>
      </c>
      <c r="Z24" s="1">
        <v>8.8397846221923828</v>
      </c>
      <c r="AA24" s="1">
        <v>89.128646850585938</v>
      </c>
      <c r="AB24" s="1">
        <v>8.202113151550293</v>
      </c>
      <c r="AC24" s="1">
        <v>-0.15877126157283783</v>
      </c>
      <c r="AD24" s="1">
        <v>4.0499810129404068E-2</v>
      </c>
      <c r="AE24" s="1">
        <v>5.2874204702675343E-3</v>
      </c>
      <c r="AF24" s="1">
        <v>3.3930312842130661E-2</v>
      </c>
      <c r="AG24" s="1">
        <v>9.1184712946414948E-3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1.1041350645177501</v>
      </c>
      <c r="AP24">
        <f>(U24-T24)/(1000-U24)*AO24</f>
        <v>2.282436497030842E-2</v>
      </c>
      <c r="AQ24">
        <f>(P24+273.15)</f>
        <v>299.54575576782224</v>
      </c>
      <c r="AR24">
        <f>(O24+273.15)</f>
        <v>300.65096702575681</v>
      </c>
      <c r="AS24">
        <f>(Y24*AK24+Z24*AL24)*AM24</f>
        <v>7.95219708787954</v>
      </c>
      <c r="AT24">
        <f>((AS24+0.00000010773*(AR24^4-AQ24^4))-AP24*44100)/(L24*0.92*2*29.3+0.00000043092*AQ24^3)</f>
        <v>-7.7639125640312514</v>
      </c>
      <c r="AU24">
        <f>0.61365*EXP(17.502*J24/(240.97+J24))</f>
        <v>3.454090173825815</v>
      </c>
      <c r="AV24">
        <f>AU24*1000/AA24</f>
        <v>38.753984222560959</v>
      </c>
      <c r="AW24">
        <f>(AV24-U24)</f>
        <v>12.21730972304924</v>
      </c>
      <c r="AX24">
        <f>IF(D24,P24,(O24+P24)/2)</f>
        <v>26.948361396789551</v>
      </c>
      <c r="AY24">
        <f>0.61365*EXP(17.502*AX24/(240.97+AX24))</f>
        <v>3.5683189503312116</v>
      </c>
      <c r="AZ24">
        <f>IF(AW24&lt;&gt;0,(1000-(AV24+U24)/2)/AW24*AP24,0)</f>
        <v>1.8072109620615873</v>
      </c>
      <c r="BA24">
        <f>U24*AA24/1000</f>
        <v>2.3651778900559295</v>
      </c>
      <c r="BB24">
        <f>(AY24-BA24)</f>
        <v>1.2031410602752821</v>
      </c>
      <c r="BC24">
        <f>1/(1.6/F24+1.37/N24)</f>
        <v>1.2024893740003342</v>
      </c>
      <c r="BD24">
        <f>G24*AA24*0.001</f>
        <v>34.635328336516629</v>
      </c>
      <c r="BE24">
        <f>G24/S24</f>
        <v>0.98623652854440347</v>
      </c>
      <c r="BF24">
        <f>(1-AP24*AA24/AU24/F24)*100</f>
        <v>81.170334855393094</v>
      </c>
      <c r="BG24">
        <f>(S24-E24/(N24/1.35))</f>
        <v>394.78255906218646</v>
      </c>
      <c r="BH24">
        <f>E24*BF24/100/BG24</f>
        <v>-4.9555199185289849E-3</v>
      </c>
    </row>
    <row r="25" spans="1:60" x14ac:dyDescent="0.25">
      <c r="A25" s="1" t="s">
        <v>1</v>
      </c>
      <c r="B25" s="1" t="s">
        <v>7638</v>
      </c>
      <c r="K25" s="1">
        <f t="shared" si="0"/>
        <v>2.72</v>
      </c>
    </row>
    <row r="26" spans="1:60" x14ac:dyDescent="0.25">
      <c r="A26" s="1" t="s">
        <v>1</v>
      </c>
      <c r="B26" s="1" t="s">
        <v>2947</v>
      </c>
      <c r="K26" s="1">
        <f t="shared" si="0"/>
        <v>2.72</v>
      </c>
    </row>
    <row r="27" spans="1:60" x14ac:dyDescent="0.25">
      <c r="A27" s="1">
        <v>4</v>
      </c>
      <c r="B27" s="1" t="s">
        <v>2946</v>
      </c>
      <c r="C27" s="1">
        <v>1088.0000024810433</v>
      </c>
      <c r="D27" s="1">
        <v>0</v>
      </c>
      <c r="E27">
        <f>(R27-S27*(1000-T27)/(1000-U27))*AO27</f>
        <v>-1.7401993690578543</v>
      </c>
      <c r="F27">
        <f>IF(AZ27&lt;&gt;0,1/(1/AZ27-1/N27),0)</f>
        <v>3.1312507840746919</v>
      </c>
      <c r="G27">
        <f>((BC27-AP27/2)*S27-E27)/(BC27+AP27/2)</f>
        <v>387.76014058745972</v>
      </c>
      <c r="H27">
        <f>AP27*1000</f>
        <v>22.627427048402261</v>
      </c>
      <c r="I27">
        <f>(AU27-BA27)</f>
        <v>1.0789451685229947</v>
      </c>
      <c r="J27">
        <f>(P27+AT27*D27)</f>
        <v>26.307346343994141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27.414360046386719</v>
      </c>
      <c r="P27" s="1">
        <v>26.307346343994141</v>
      </c>
      <c r="Q27" s="1">
        <v>27.583368301391602</v>
      </c>
      <c r="R27" s="1">
        <v>400.15289306640625</v>
      </c>
      <c r="S27" s="1">
        <v>393.66104125976563</v>
      </c>
      <c r="T27" s="1">
        <v>6.4950981140136719</v>
      </c>
      <c r="U27" s="1">
        <v>26.447956085205078</v>
      </c>
      <c r="V27" s="1">
        <v>15.785213470458984</v>
      </c>
      <c r="W27" s="1">
        <v>64.277183532714844</v>
      </c>
      <c r="X27" s="1">
        <v>300.30194091796875</v>
      </c>
      <c r="Y27" s="1">
        <v>99.981193542480469</v>
      </c>
      <c r="Z27" s="1">
        <v>8.8844175338745117</v>
      </c>
      <c r="AA27" s="1">
        <v>89.124824523925781</v>
      </c>
      <c r="AB27" s="1">
        <v>8.3439769744873047</v>
      </c>
      <c r="AC27" s="1">
        <v>-0.16270774602890015</v>
      </c>
      <c r="AD27" s="1">
        <v>4.2405758053064346E-2</v>
      </c>
      <c r="AE27" s="1">
        <v>4.6757729724049568E-3</v>
      </c>
      <c r="AF27" s="1">
        <v>3.0809918418526649E-2</v>
      </c>
      <c r="AG27" s="1">
        <v>1.1891832575201988E-2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1.104051253374885</v>
      </c>
      <c r="AP27">
        <f>(U27-T27)/(1000-U27)*AO27</f>
        <v>2.262742704840226E-2</v>
      </c>
      <c r="AQ27">
        <f>(P27+273.15)</f>
        <v>299.45734634399412</v>
      </c>
      <c r="AR27">
        <f>(O27+273.15)</f>
        <v>300.5643600463867</v>
      </c>
      <c r="AS27">
        <f>(Y27*AK27+Z27*AL27)*AM27</f>
        <v>15.996990609236263</v>
      </c>
      <c r="AT27">
        <f>((AS27+0.00000010773*(AR27^4-AQ27^4))-AP27*44100)/(L27*0.92*2*29.3+0.00000043092*AQ27^3)</f>
        <v>-7.6326837473402014</v>
      </c>
      <c r="AU27">
        <f>0.61365*EXP(17.502*J27/(240.97+J27))</f>
        <v>3.4361146136333924</v>
      </c>
      <c r="AV27">
        <f>AU27*1000/AA27</f>
        <v>38.55395656583827</v>
      </c>
      <c r="AW27">
        <f>(AV27-U27)</f>
        <v>12.106000480633192</v>
      </c>
      <c r="AX27">
        <f>IF(D27,P27,(O27+P27)/2)</f>
        <v>26.86085319519043</v>
      </c>
      <c r="AY27">
        <f>0.61365*EXP(17.502*AX27/(240.97+AX27))</f>
        <v>3.550013364230129</v>
      </c>
      <c r="AZ27">
        <f>IF(AW27&lt;&gt;0,(1000-(AV27+U27)/2)/AW27*AP27,0)</f>
        <v>1.8083605783070456</v>
      </c>
      <c r="BA27">
        <f>U27*AA27/1000</f>
        <v>2.3571694451103977</v>
      </c>
      <c r="BB27">
        <f>(AY27-BA27)</f>
        <v>1.1928439191197313</v>
      </c>
      <c r="BC27">
        <f>1/(1.6/F27+1.37/N27)</f>
        <v>1.2033037697836242</v>
      </c>
      <c r="BD27">
        <f>G27*AA27*0.001</f>
        <v>34.559054487230142</v>
      </c>
      <c r="BE27">
        <f>G27/S27</f>
        <v>0.98501019899398157</v>
      </c>
      <c r="BF27">
        <f>(1-AP27*AA27/AU27/F27)*100</f>
        <v>81.256600251546175</v>
      </c>
      <c r="BG27">
        <f>(S27-E27/(N27/1.35))</f>
        <v>394.2098912913176</v>
      </c>
      <c r="BH27">
        <f>E27*BF27/100/BG27</f>
        <v>-3.5869897639131437E-3</v>
      </c>
    </row>
    <row r="28" spans="1:60" x14ac:dyDescent="0.25">
      <c r="A28" s="1" t="s">
        <v>1</v>
      </c>
      <c r="B28" s="1" t="s">
        <v>7637</v>
      </c>
      <c r="K28" s="1">
        <f t="shared" si="0"/>
        <v>2.72</v>
      </c>
    </row>
    <row r="29" spans="1:60" x14ac:dyDescent="0.25">
      <c r="A29" s="1" t="s">
        <v>1</v>
      </c>
      <c r="B29" s="1" t="s">
        <v>2944</v>
      </c>
      <c r="K29" s="1">
        <f t="shared" si="0"/>
        <v>2.72</v>
      </c>
    </row>
    <row r="30" spans="1:60" x14ac:dyDescent="0.25">
      <c r="A30" s="1">
        <v>5</v>
      </c>
      <c r="B30" s="1" t="s">
        <v>2943</v>
      </c>
      <c r="C30" s="1">
        <v>1292.0000024810433</v>
      </c>
      <c r="D30" s="1">
        <v>0</v>
      </c>
      <c r="E30">
        <f>(R30-S30*(1000-T30)/(1000-U30))*AO30</f>
        <v>-1.382700246275868</v>
      </c>
      <c r="F30">
        <f>IF(AZ30&lt;&gt;0,1/(1/AZ30-1/N30),0)</f>
        <v>3.1877013923472548</v>
      </c>
      <c r="G30">
        <f>((BC30-AP30/2)*S30-E30)/(BC30+AP30/2)</f>
        <v>387.07025327057119</v>
      </c>
      <c r="H30">
        <f>AP30*1000</f>
        <v>22.564081626217305</v>
      </c>
      <c r="I30">
        <f>(AU30-BA30)</f>
        <v>1.0649531273217345</v>
      </c>
      <c r="J30">
        <f>(P30+AT30*D30)</f>
        <v>26.246109008789063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27.348823547363281</v>
      </c>
      <c r="P30" s="1">
        <v>26.246109008789063</v>
      </c>
      <c r="Q30" s="1">
        <v>27.518730163574219</v>
      </c>
      <c r="R30" s="1">
        <v>399.95245361328125</v>
      </c>
      <c r="S30" s="1">
        <v>393.16946411132813</v>
      </c>
      <c r="T30" s="1">
        <v>6.5701041221618652</v>
      </c>
      <c r="U30" s="1">
        <v>26.466617584228516</v>
      </c>
      <c r="V30" s="1">
        <v>16.028406143188477</v>
      </c>
      <c r="W30" s="1">
        <v>64.567878723144531</v>
      </c>
      <c r="X30" s="1">
        <v>300.30352783203125</v>
      </c>
      <c r="Y30" s="1">
        <v>150.58499145507813</v>
      </c>
      <c r="Z30" s="1">
        <v>9.3577060699462891</v>
      </c>
      <c r="AA30" s="1">
        <v>89.122024536132813</v>
      </c>
      <c r="AB30" s="1">
        <v>8.4378414154052734</v>
      </c>
      <c r="AC30" s="1">
        <v>-0.15965399146080017</v>
      </c>
      <c r="AD30" s="1">
        <v>6.1588175594806671E-2</v>
      </c>
      <c r="AE30" s="1">
        <v>6.4690453000366688E-3</v>
      </c>
      <c r="AF30" s="1">
        <v>2.1614961326122284E-2</v>
      </c>
      <c r="AG30" s="1">
        <v>1.1645331978797913E-2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1.1040570876177618</v>
      </c>
      <c r="AP30">
        <f>(U30-T30)/(1000-U30)*AO30</f>
        <v>2.2564081626217307E-2</v>
      </c>
      <c r="AQ30">
        <f>(P30+273.15)</f>
        <v>299.39610900878904</v>
      </c>
      <c r="AR30">
        <f>(O30+273.15)</f>
        <v>300.49882354736326</v>
      </c>
      <c r="AS30">
        <f>(Y30*AK30+Z30*AL30)*AM30</f>
        <v>24.093598094278605</v>
      </c>
      <c r="AT30">
        <f>((AS30+0.00000010773*(AR30^4-AQ30^4))-AP30*44100)/(L30*0.92*2*29.3+0.00000043092*AQ30^3)</f>
        <v>-7.5477828634272273</v>
      </c>
      <c r="AU30">
        <f>0.61365*EXP(17.502*J30/(240.97+J30))</f>
        <v>3.4237116690517926</v>
      </c>
      <c r="AV30">
        <f>AU30*1000/AA30</f>
        <v>38.415999713558065</v>
      </c>
      <c r="AW30">
        <f>(AV30-U30)</f>
        <v>11.94938212932955</v>
      </c>
      <c r="AX30">
        <f>IF(D30,P30,(O30+P30)/2)</f>
        <v>26.797466278076172</v>
      </c>
      <c r="AY30">
        <f>0.61365*EXP(17.502*AX30/(240.97+AX30))</f>
        <v>3.5368048894971613</v>
      </c>
      <c r="AZ30">
        <f>IF(AW30&lt;&gt;0,(1000-(AV30+U30)/2)/AW30*AP30,0)</f>
        <v>1.8270462065327986</v>
      </c>
      <c r="BA30">
        <f>U30*AA30/1000</f>
        <v>2.3587585417300581</v>
      </c>
      <c r="BB30">
        <f>(AY30-BA30)</f>
        <v>1.1780463477671033</v>
      </c>
      <c r="BC30">
        <f>1/(1.6/F30+1.37/N30)</f>
        <v>1.216550187058989</v>
      </c>
      <c r="BD30">
        <f>G30*AA30*0.001</f>
        <v>34.496484609186986</v>
      </c>
      <c r="BE30">
        <f>G30/S30</f>
        <v>0.9844870688151155</v>
      </c>
      <c r="BF30">
        <f>(1-AP30*AA30/AU30/F30)*100</f>
        <v>81.574134761919808</v>
      </c>
      <c r="BG30">
        <f>(S30-E30/(N30/1.35))</f>
        <v>393.60556073754765</v>
      </c>
      <c r="BH30">
        <f>E30*BF30/100/BG30</f>
        <v>-2.865624561139174E-3</v>
      </c>
    </row>
    <row r="31" spans="1:60" x14ac:dyDescent="0.25">
      <c r="A31" s="1" t="s">
        <v>1</v>
      </c>
      <c r="B31" s="1" t="s">
        <v>7636</v>
      </c>
      <c r="K31" s="1">
        <f t="shared" si="0"/>
        <v>2.72</v>
      </c>
    </row>
    <row r="32" spans="1:60" x14ac:dyDescent="0.25">
      <c r="A32" s="1" t="s">
        <v>1</v>
      </c>
      <c r="B32" s="1" t="s">
        <v>2941</v>
      </c>
      <c r="K32" s="1">
        <f t="shared" si="0"/>
        <v>2.72</v>
      </c>
    </row>
    <row r="33" spans="1:60" x14ac:dyDescent="0.25">
      <c r="A33" s="1">
        <v>6</v>
      </c>
      <c r="B33" s="1" t="s">
        <v>2940</v>
      </c>
      <c r="C33" s="1">
        <v>1496.0000024810433</v>
      </c>
      <c r="D33" s="1">
        <v>0</v>
      </c>
      <c r="E33">
        <f>(R33-S33*(1000-T33)/(1000-U33))*AO33</f>
        <v>0.71303976932110924</v>
      </c>
      <c r="F33">
        <f>IF(AZ33&lt;&gt;0,1/(1/AZ33-1/N33),0)</f>
        <v>3.3688153655614168</v>
      </c>
      <c r="G33">
        <f>((BC33-AP33/2)*S33-E33)/(BC33+AP33/2)</f>
        <v>383.65762760991777</v>
      </c>
      <c r="H33">
        <f>AP33*1000</f>
        <v>22.788565094666076</v>
      </c>
      <c r="I33">
        <f>(AU33-BA33)</f>
        <v>1.0422995179058003</v>
      </c>
      <c r="J33">
        <f>(P33+AT33*D33)</f>
        <v>26.24992561340332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27.300647735595703</v>
      </c>
      <c r="P33" s="1">
        <v>26.24992561340332</v>
      </c>
      <c r="Q33" s="1">
        <v>27.459144592285156</v>
      </c>
      <c r="R33" s="1">
        <v>399.96517944335938</v>
      </c>
      <c r="S33" s="1">
        <v>391.2440185546875</v>
      </c>
      <c r="T33" s="1">
        <v>6.6399936676025391</v>
      </c>
      <c r="U33" s="1">
        <v>26.728483200073242</v>
      </c>
      <c r="V33" s="1">
        <v>16.245290756225586</v>
      </c>
      <c r="W33" s="1">
        <v>65.3934326171875</v>
      </c>
      <c r="X33" s="1">
        <v>300.31195068359375</v>
      </c>
      <c r="Y33" s="1">
        <v>300.63876342773438</v>
      </c>
      <c r="Z33" s="1">
        <v>8.7836761474609375</v>
      </c>
      <c r="AA33" s="1">
        <v>89.125297546386719</v>
      </c>
      <c r="AB33" s="1">
        <v>8.2872114181518555</v>
      </c>
      <c r="AC33" s="1">
        <v>-0.1656402051448822</v>
      </c>
      <c r="AD33" s="1">
        <v>6.9726906716823578E-2</v>
      </c>
      <c r="AE33" s="1">
        <v>3.620845964178443E-3</v>
      </c>
      <c r="AF33" s="1">
        <v>3.4821636974811554E-2</v>
      </c>
      <c r="AG33" s="1">
        <v>1.5481321141123772E-2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1.1040880539838003</v>
      </c>
      <c r="AP33">
        <f>(U33-T33)/(1000-U33)*AO33</f>
        <v>2.2788565094666077E-2</v>
      </c>
      <c r="AQ33">
        <f>(P33+273.15)</f>
        <v>299.3999256134033</v>
      </c>
      <c r="AR33">
        <f>(O33+273.15)</f>
        <v>300.45064773559568</v>
      </c>
      <c r="AS33">
        <f>(Y33*AK33+Z33*AL33)*AM33</f>
        <v>48.102201073269498</v>
      </c>
      <c r="AT33">
        <f>((AS33+0.00000010773*(AR33^4-AQ33^4))-AP33*44100)/(L33*0.92*2*29.3+0.00000043092*AQ33^3)</f>
        <v>-7.4414000344154791</v>
      </c>
      <c r="AU33">
        <f>0.61365*EXP(17.502*J33/(240.97+J33))</f>
        <v>3.4244835360759267</v>
      </c>
      <c r="AV33">
        <f>AU33*1000/AA33</f>
        <v>38.423249406753435</v>
      </c>
      <c r="AW33">
        <f>(AV33-U33)</f>
        <v>11.694766206680193</v>
      </c>
      <c r="AX33">
        <f>IF(D33,P33,(O33+P33)/2)</f>
        <v>26.775286674499512</v>
      </c>
      <c r="AY33">
        <f>0.61365*EXP(17.502*AX33/(240.97+AX33))</f>
        <v>3.5321932791480064</v>
      </c>
      <c r="AZ33">
        <f>IF(AW33&lt;&gt;0,(1000-(AV33+U33)/2)/AW33*AP33,0)</f>
        <v>1.8851345512407542</v>
      </c>
      <c r="BA33">
        <f>U33*AA33/1000</f>
        <v>2.3821840181701264</v>
      </c>
      <c r="BB33">
        <f>(AY33-BA33)</f>
        <v>1.15000926097788</v>
      </c>
      <c r="BC33">
        <f>1/(1.6/F33+1.37/N33)</f>
        <v>1.2578429112848335</v>
      </c>
      <c r="BD33">
        <f>G33*AA33*0.001</f>
        <v>34.19360021667476</v>
      </c>
      <c r="BE33">
        <f>G33/S33</f>
        <v>0.9806095669582503</v>
      </c>
      <c r="BF33">
        <f>(1-AP33*AA33/AU33/F33)*100</f>
        <v>82.394608743499958</v>
      </c>
      <c r="BG33">
        <f>(S33-E33/(N33/1.35))</f>
        <v>391.0191294374701</v>
      </c>
      <c r="BH33">
        <f>E33*BF33/100/BG33</f>
        <v>1.5025002202907155E-3</v>
      </c>
    </row>
    <row r="34" spans="1:60" x14ac:dyDescent="0.25">
      <c r="A34" s="1" t="s">
        <v>1</v>
      </c>
      <c r="B34" s="1" t="s">
        <v>7635</v>
      </c>
      <c r="K34" s="1">
        <f t="shared" si="0"/>
        <v>2.72</v>
      </c>
    </row>
    <row r="35" spans="1:60" x14ac:dyDescent="0.25">
      <c r="A35" s="1" t="s">
        <v>1</v>
      </c>
      <c r="B35" s="1" t="s">
        <v>2938</v>
      </c>
      <c r="K35" s="1">
        <f t="shared" si="0"/>
        <v>2.72</v>
      </c>
    </row>
    <row r="36" spans="1:60" x14ac:dyDescent="0.25">
      <c r="A36" s="1">
        <v>7</v>
      </c>
      <c r="B36" s="1" t="s">
        <v>2937</v>
      </c>
      <c r="C36" s="1">
        <v>1700.0000024810433</v>
      </c>
      <c r="D36" s="1">
        <v>0</v>
      </c>
      <c r="E36">
        <f>(R36-S36*(1000-T36)/(1000-U36))*AO36</f>
        <v>1.7134738443328417</v>
      </c>
      <c r="F36">
        <f>IF(AZ36&lt;&gt;0,1/(1/AZ36-1/N36),0)</f>
        <v>3.6895238217922208</v>
      </c>
      <c r="G36">
        <f>((BC36-AP36/2)*S36-E36)/(BC36+AP36/2)</f>
        <v>382.13877109430285</v>
      </c>
      <c r="H36">
        <f>AP36*1000</f>
        <v>23.254469412024395</v>
      </c>
      <c r="I36">
        <f>(AU36-BA36)</f>
        <v>1.0116145476609275</v>
      </c>
      <c r="J36">
        <f>(P36+AT36*D36)</f>
        <v>26.310100555419922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27.288383483886719</v>
      </c>
      <c r="P36" s="1">
        <v>26.310100555419922</v>
      </c>
      <c r="Q36" s="1">
        <v>27.435480117797852</v>
      </c>
      <c r="R36" s="1">
        <v>399.9688720703125</v>
      </c>
      <c r="S36" s="1">
        <v>390.1988525390625</v>
      </c>
      <c r="T36" s="1">
        <v>6.719505786895752</v>
      </c>
      <c r="U36" s="1">
        <v>27.207880020141602</v>
      </c>
      <c r="V36" s="1">
        <v>16.452651977539063</v>
      </c>
      <c r="W36" s="1">
        <v>66.618255615234375</v>
      </c>
      <c r="X36" s="1">
        <v>300.322509765625</v>
      </c>
      <c r="Y36" s="1">
        <v>500.9384765625</v>
      </c>
      <c r="Z36" s="1">
        <v>9.6148090362548828</v>
      </c>
      <c r="AA36" s="1">
        <v>89.130752563476563</v>
      </c>
      <c r="AB36" s="1">
        <v>8.3421907424926758</v>
      </c>
      <c r="AC36" s="1">
        <v>-0.15513166785240173</v>
      </c>
      <c r="AD36" s="1">
        <v>6.2901042401790619E-2</v>
      </c>
      <c r="AE36" s="1">
        <v>3.5873968154191971E-3</v>
      </c>
      <c r="AF36" s="1">
        <v>1.5177137218415737E-2</v>
      </c>
      <c r="AG36" s="1">
        <v>1.5772806480526924E-2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1.104126874138327</v>
      </c>
      <c r="AP36">
        <f>(U36-T36)/(1000-U36)*AO36</f>
        <v>2.3254469412024397E-2</v>
      </c>
      <c r="AQ36">
        <f>(P36+273.15)</f>
        <v>299.4601005554199</v>
      </c>
      <c r="AR36">
        <f>(O36+273.15)</f>
        <v>300.4383834838867</v>
      </c>
      <c r="AS36">
        <f>(Y36*AK36+Z36*AL36)*AM36</f>
        <v>80.150154458504403</v>
      </c>
      <c r="AT36">
        <f>((AS36+0.00000010773*(AR36^4-AQ36^4))-AP36*44100)/(L36*0.92*2*29.3+0.00000043092*AQ36^3)</f>
        <v>-7.357006699482783</v>
      </c>
      <c r="AU36">
        <f>0.61365*EXP(17.502*J36/(240.97+J36))</f>
        <v>3.4366733695129263</v>
      </c>
      <c r="AV36">
        <f>AU36*1000/AA36</f>
        <v>38.55766130848518</v>
      </c>
      <c r="AW36">
        <f>(AV36-U36)</f>
        <v>11.349781288343578</v>
      </c>
      <c r="AX36">
        <f>IF(D36,P36,(O36+P36)/2)</f>
        <v>26.79924201965332</v>
      </c>
      <c r="AY36">
        <f>0.61365*EXP(17.502*AX36/(240.97+AX36))</f>
        <v>3.5371743310201045</v>
      </c>
      <c r="AZ36">
        <f>IF(AW36&lt;&gt;0,(1000-(AV36+U36)/2)/AW36*AP36,0)</f>
        <v>1.9815181857756079</v>
      </c>
      <c r="BA36">
        <f>U36*AA36/1000</f>
        <v>2.4250588218519988</v>
      </c>
      <c r="BB36">
        <f>(AY36-BA36)</f>
        <v>1.1121155091681056</v>
      </c>
      <c r="BC36">
        <f>1/(1.6/F36+1.37/N36)</f>
        <v>1.3267390335806386</v>
      </c>
      <c r="BD36">
        <f>G36*AA36*0.001</f>
        <v>34.060316251317317</v>
      </c>
      <c r="BE36">
        <f>G36/S36</f>
        <v>0.97934365672192036</v>
      </c>
      <c r="BF36">
        <f>(1-AP36*AA36/AU36/F36)*100</f>
        <v>83.653475417411727</v>
      </c>
      <c r="BG36">
        <f>(S36-E36/(N36/1.35))</f>
        <v>389.65843160210125</v>
      </c>
      <c r="BH36">
        <f>E36*BF36/100/BG36</f>
        <v>3.6785561530372482E-3</v>
      </c>
    </row>
    <row r="37" spans="1:60" x14ac:dyDescent="0.25">
      <c r="A37" s="1" t="s">
        <v>1</v>
      </c>
      <c r="B37" s="1" t="s">
        <v>7634</v>
      </c>
      <c r="K37" s="1">
        <f t="shared" si="0"/>
        <v>2.72</v>
      </c>
    </row>
    <row r="38" spans="1:60" x14ac:dyDescent="0.25">
      <c r="A38" s="1" t="s">
        <v>1</v>
      </c>
      <c r="B38" s="1" t="s">
        <v>2935</v>
      </c>
      <c r="K38" s="1">
        <f t="shared" si="0"/>
        <v>2.72</v>
      </c>
    </row>
    <row r="39" spans="1:60" x14ac:dyDescent="0.25">
      <c r="A39" s="1">
        <v>8</v>
      </c>
      <c r="B39" s="1" t="s">
        <v>2934</v>
      </c>
      <c r="C39" s="1">
        <v>1904.0000024810433</v>
      </c>
      <c r="D39" s="1">
        <v>0</v>
      </c>
      <c r="E39">
        <f>(R39-S39*(1000-T39)/(1000-U39))*AO39</f>
        <v>2.3879126764382188</v>
      </c>
      <c r="F39">
        <f>IF(AZ39&lt;&gt;0,1/(1/AZ39-1/N39),0)</f>
        <v>4.1509920658672002</v>
      </c>
      <c r="G39">
        <f>((BC39-AP39/2)*S39-E39)/(BC39+AP39/2)</f>
        <v>381.09358604199434</v>
      </c>
      <c r="H39">
        <f>AP39*1000</f>
        <v>23.898820439652258</v>
      </c>
      <c r="I39">
        <f>(AU39-BA39)</f>
        <v>0.97708640044501083</v>
      </c>
      <c r="J39">
        <f>(P39+AT39*D39)</f>
        <v>26.423830032348633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27.306430816650391</v>
      </c>
      <c r="P39" s="1">
        <v>26.423830032348633</v>
      </c>
      <c r="Q39" s="1">
        <v>27.434175491333008</v>
      </c>
      <c r="R39" s="1">
        <v>399.86053466796875</v>
      </c>
      <c r="S39" s="1">
        <v>389.27288818359375</v>
      </c>
      <c r="T39" s="1">
        <v>6.8153529167175293</v>
      </c>
      <c r="U39" s="1">
        <v>27.85566520690918</v>
      </c>
      <c r="V39" s="1">
        <v>16.669239044189453</v>
      </c>
      <c r="W39" s="1">
        <v>68.130401611328125</v>
      </c>
      <c r="X39" s="1">
        <v>300.34744262695313</v>
      </c>
      <c r="Y39" s="1">
        <v>749.6427001953125</v>
      </c>
      <c r="Z39" s="1">
        <v>8.7037677764892578</v>
      </c>
      <c r="AA39" s="1">
        <v>89.128334045410156</v>
      </c>
      <c r="AB39" s="1">
        <v>8.4049453735351563</v>
      </c>
      <c r="AC39" s="1">
        <v>-0.17624944448471069</v>
      </c>
      <c r="AD39" s="1">
        <v>6.7985594272613525E-2</v>
      </c>
      <c r="AE39" s="1">
        <v>9.0262256562709808E-3</v>
      </c>
      <c r="AF39" s="1">
        <v>2.2428911179304123E-2</v>
      </c>
      <c r="AG39" s="1">
        <v>1.3732564635574818E-2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1.1042185390696804</v>
      </c>
      <c r="AP39">
        <f>(U39-T39)/(1000-U39)*AO39</f>
        <v>2.3898820439652257E-2</v>
      </c>
      <c r="AQ39">
        <f>(P39+273.15)</f>
        <v>299.57383003234861</v>
      </c>
      <c r="AR39">
        <f>(O39+273.15)</f>
        <v>300.45643081665037</v>
      </c>
      <c r="AS39">
        <f>(Y39*AK39+Z39*AL39)*AM39</f>
        <v>119.94282935031879</v>
      </c>
      <c r="AT39">
        <f>((AS39+0.00000010773*(AR39^4-AQ39^4))-AP39*44100)/(L39*0.92*2*29.3+0.00000043092*AQ39^3)</f>
        <v>-7.2753480262319954</v>
      </c>
      <c r="AU39">
        <f>0.61365*EXP(17.502*J39/(240.97+J39))</f>
        <v>3.4598154340635214</v>
      </c>
      <c r="AV39">
        <f>AU39*1000/AA39</f>
        <v>38.818356374761521</v>
      </c>
      <c r="AW39">
        <f>(AV39-U39)</f>
        <v>10.962691167852341</v>
      </c>
      <c r="AX39">
        <f>IF(D39,P39,(O39+P39)/2)</f>
        <v>26.865130424499512</v>
      </c>
      <c r="AY39">
        <f>0.61365*EXP(17.502*AX39/(240.97+AX39))</f>
        <v>3.5509061960115464</v>
      </c>
      <c r="AZ39">
        <f>IF(AW39&lt;&gt;0,(1000-(AV39+U39)/2)/AW39*AP39,0)</f>
        <v>2.1073388688092702</v>
      </c>
      <c r="BA39">
        <f>U39*AA39/1000</f>
        <v>2.4827290336185106</v>
      </c>
      <c r="BB39">
        <f>(AY39-BA39)</f>
        <v>1.0681771623930358</v>
      </c>
      <c r="BC39">
        <f>1/(1.6/F39+1.37/N39)</f>
        <v>1.4173993692686602</v>
      </c>
      <c r="BD39">
        <f>G39*AA39*0.001</f>
        <v>33.96623643931413</v>
      </c>
      <c r="BE39">
        <f>G39/S39</f>
        <v>0.97898825633666586</v>
      </c>
      <c r="BF39">
        <f>(1-AP39*AA39/AU39/F39)*100</f>
        <v>85.168419947148749</v>
      </c>
      <c r="BG39">
        <f>(S39-E39/(N39/1.35))</f>
        <v>388.51975266871528</v>
      </c>
      <c r="BH39">
        <f>E39*BF39/100/BG39</f>
        <v>5.2346051449647813E-3</v>
      </c>
    </row>
    <row r="40" spans="1:60" x14ac:dyDescent="0.25">
      <c r="A40" s="1" t="s">
        <v>1</v>
      </c>
      <c r="B40" s="1" t="s">
        <v>7633</v>
      </c>
      <c r="K40" s="1">
        <f t="shared" si="0"/>
        <v>2.72</v>
      </c>
    </row>
    <row r="41" spans="1:60" x14ac:dyDescent="0.25">
      <c r="A41" s="1" t="s">
        <v>1</v>
      </c>
      <c r="B41" s="1" t="s">
        <v>2932</v>
      </c>
      <c r="K41" s="1">
        <f t="shared" si="0"/>
        <v>2.72</v>
      </c>
    </row>
    <row r="42" spans="1:60" x14ac:dyDescent="0.25">
      <c r="A42" s="1">
        <v>9</v>
      </c>
      <c r="B42" s="1" t="s">
        <v>2931</v>
      </c>
      <c r="C42" s="1">
        <v>2108.0000024810433</v>
      </c>
      <c r="D42" s="1">
        <v>0</v>
      </c>
      <c r="E42">
        <f>(R42-S42*(1000-T42)/(1000-U42))*AO42</f>
        <v>3.0580823723307815</v>
      </c>
      <c r="F42">
        <f>IF(AZ42&lt;&gt;0,1/(1/AZ42-1/N42),0)</f>
        <v>4.7406712857510875</v>
      </c>
      <c r="G42">
        <f>((BC42-AP42/2)*S42-E42)/(BC42+AP42/2)</f>
        <v>380.38497966408227</v>
      </c>
      <c r="H42">
        <f>AP42*1000</f>
        <v>24.615869629932263</v>
      </c>
      <c r="I42">
        <f>(AU42-BA42)</f>
        <v>0.94239076937045896</v>
      </c>
      <c r="J42">
        <f>(P42+AT42*D42)</f>
        <v>26.565273284912109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27.349802017211914</v>
      </c>
      <c r="P42" s="1">
        <v>26.565273284912109</v>
      </c>
      <c r="Q42" s="1">
        <v>27.4583740234375</v>
      </c>
      <c r="R42" s="1">
        <v>400.05459594726563</v>
      </c>
      <c r="S42" s="1">
        <v>388.61972045898438</v>
      </c>
      <c r="T42" s="1">
        <v>6.9089455604553223</v>
      </c>
      <c r="U42" s="1">
        <v>28.568605422973633</v>
      </c>
      <c r="V42" s="1">
        <v>16.856086730957031</v>
      </c>
      <c r="W42" s="1">
        <v>69.7001953125</v>
      </c>
      <c r="X42" s="1">
        <v>300.29257202148438</v>
      </c>
      <c r="Y42" s="1">
        <v>999.52569580078125</v>
      </c>
      <c r="Z42" s="1">
        <v>8.5070657730102539</v>
      </c>
      <c r="AA42" s="1">
        <v>89.132659912109375</v>
      </c>
      <c r="AB42" s="1">
        <v>8.544520378112793</v>
      </c>
      <c r="AC42" s="1">
        <v>-0.19585384428501129</v>
      </c>
      <c r="AD42" s="1">
        <v>9.0313456952571869E-2</v>
      </c>
      <c r="AE42" s="1">
        <v>8.1814974546432495E-3</v>
      </c>
      <c r="AF42" s="1">
        <v>3.1892396509647369E-2</v>
      </c>
      <c r="AG42" s="1">
        <v>1.7230464145541191E-2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1.1040168089025157</v>
      </c>
      <c r="AP42">
        <f>(U42-T42)/(1000-U42)*AO42</f>
        <v>2.4615869629932261E-2</v>
      </c>
      <c r="AQ42">
        <f>(P42+273.15)</f>
        <v>299.71527328491209</v>
      </c>
      <c r="AR42">
        <f>(O42+273.15)</f>
        <v>300.49980201721189</v>
      </c>
      <c r="AS42">
        <f>(Y42*AK42+Z42*AL42)*AM42</f>
        <v>159.92410775354256</v>
      </c>
      <c r="AT42">
        <f>((AS42+0.00000010773*(AR42^4-AQ42^4))-AP42*44100)/(L42*0.92*2*29.3+0.00000043092*AQ42^3)</f>
        <v>-7.2174972006643117</v>
      </c>
      <c r="AU42">
        <f>0.61365*EXP(17.502*J42/(240.97+J42))</f>
        <v>3.4887865606996113</v>
      </c>
      <c r="AV42">
        <f>AU42*1000/AA42</f>
        <v>39.141506201428108</v>
      </c>
      <c r="AW42">
        <f>(AV42-U42)</f>
        <v>10.572900778454475</v>
      </c>
      <c r="AX42">
        <f>IF(D42,P42,(O42+P42)/2)</f>
        <v>26.957537651062012</v>
      </c>
      <c r="AY42">
        <f>0.61365*EXP(17.502*AX42/(240.97+AX42))</f>
        <v>3.5702432690668333</v>
      </c>
      <c r="AZ42">
        <f>IF(AW42&lt;&gt;0,(1000-(AV42+U42)/2)/AW42*AP42,0)</f>
        <v>2.2493825004211874</v>
      </c>
      <c r="BA42">
        <f>U42*AA42/1000</f>
        <v>2.5463957913291524</v>
      </c>
      <c r="BB42">
        <f>(AY42-BA42)</f>
        <v>1.0238474777376809</v>
      </c>
      <c r="BC42">
        <f>1/(1.6/F42+1.37/N42)</f>
        <v>1.5207451461739583</v>
      </c>
      <c r="BD42">
        <f>G42*AA42*0.001</f>
        <v>33.904725028073287</v>
      </c>
      <c r="BE42">
        <f>G42/S42</f>
        <v>0.97881028583630192</v>
      </c>
      <c r="BF42">
        <f>(1-AP42*AA42/AU42/F42)*100</f>
        <v>86.7340667814358</v>
      </c>
      <c r="BG42">
        <f>(S42-E42/(N42/1.35))</f>
        <v>387.65521683004039</v>
      </c>
      <c r="BH42">
        <f>E42*BF42/100/BG42</f>
        <v>6.8421604866769721E-3</v>
      </c>
    </row>
    <row r="43" spans="1:60" x14ac:dyDescent="0.25">
      <c r="A43" s="1" t="s">
        <v>1</v>
      </c>
      <c r="B43" s="1" t="s">
        <v>7632</v>
      </c>
      <c r="K43" s="1">
        <f t="shared" si="0"/>
        <v>2.72</v>
      </c>
    </row>
    <row r="44" spans="1:60" x14ac:dyDescent="0.25">
      <c r="A44" s="1" t="s">
        <v>1</v>
      </c>
      <c r="B44" s="1" t="s">
        <v>2929</v>
      </c>
      <c r="K44" s="1">
        <f t="shared" si="0"/>
        <v>2.72</v>
      </c>
    </row>
    <row r="45" spans="1:60" x14ac:dyDescent="0.25">
      <c r="A45" s="1">
        <v>10</v>
      </c>
      <c r="B45" s="1" t="s">
        <v>2928</v>
      </c>
      <c r="C45" s="1">
        <v>2312.0000024810433</v>
      </c>
      <c r="D45" s="1">
        <v>0</v>
      </c>
      <c r="E45">
        <f>(R45-S45*(1000-T45)/(1000-U45))*AO45</f>
        <v>3.7420669425012099</v>
      </c>
      <c r="F45">
        <f>IF(AZ45&lt;&gt;0,1/(1/AZ45-1/N45),0)</f>
        <v>5.5541109572202645</v>
      </c>
      <c r="G45">
        <f>((BC45-AP45/2)*S45-E45)/(BC45+AP45/2)</f>
        <v>379.696347132977</v>
      </c>
      <c r="H45">
        <f>AP45*1000</f>
        <v>25.357153965481199</v>
      </c>
      <c r="I45">
        <f>(AU45-BA45)</f>
        <v>0.90283087775026027</v>
      </c>
      <c r="J45">
        <f>(P45+AT45*D45)</f>
        <v>26.686624526977539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27.398094177246094</v>
      </c>
      <c r="P45" s="1">
        <v>26.686624526977539</v>
      </c>
      <c r="Q45" s="1">
        <v>27.482904434204102</v>
      </c>
      <c r="R45" s="1">
        <v>400.18927001953125</v>
      </c>
      <c r="S45" s="1">
        <v>387.89044189453125</v>
      </c>
      <c r="T45" s="1">
        <v>6.997776985168457</v>
      </c>
      <c r="U45" s="1">
        <v>29.29345703125</v>
      </c>
      <c r="V45" s="1">
        <v>17.024436950683594</v>
      </c>
      <c r="W45" s="1">
        <v>71.266143798828125</v>
      </c>
      <c r="X45" s="1">
        <v>300.28707885742188</v>
      </c>
      <c r="Y45" s="1">
        <v>1249.9219970703125</v>
      </c>
      <c r="Z45" s="1">
        <v>9.0192937850952148</v>
      </c>
      <c r="AA45" s="1">
        <v>89.131851196289063</v>
      </c>
      <c r="AB45" s="1">
        <v>8.6169290542602539</v>
      </c>
      <c r="AC45" s="1">
        <v>-0.2234148383140564</v>
      </c>
      <c r="AD45" s="1">
        <v>4.7407839447259903E-2</v>
      </c>
      <c r="AE45" s="1">
        <v>4.6439860016107559E-3</v>
      </c>
      <c r="AF45" s="1">
        <v>2.3937748745083809E-2</v>
      </c>
      <c r="AG45" s="1">
        <v>1.4292457140982151E-2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1.1039966134464039</v>
      </c>
      <c r="AP45">
        <f>(U45-T45)/(1000-U45)*AO45</f>
        <v>2.5357153965481199E-2</v>
      </c>
      <c r="AQ45">
        <f>(P45+273.15)</f>
        <v>299.83662452697752</v>
      </c>
      <c r="AR45">
        <f>(O45+273.15)</f>
        <v>300.54809417724607</v>
      </c>
      <c r="AS45">
        <f>(Y45*AK45+Z45*AL45)*AM45</f>
        <v>199.9875150611806</v>
      </c>
      <c r="AT45">
        <f>((AS45+0.00000010773*(AR45^4-AQ45^4))-AP45*44100)/(L45*0.92*2*29.3+0.00000043092*AQ45^3)</f>
        <v>-7.1652864845525732</v>
      </c>
      <c r="AU45">
        <f>0.61365*EXP(17.502*J45/(240.97+J45))</f>
        <v>3.5138109308845227</v>
      </c>
      <c r="AV45">
        <f>AU45*1000/AA45</f>
        <v>39.422618107036662</v>
      </c>
      <c r="AW45">
        <f>(AV45-U45)</f>
        <v>10.129161075786662</v>
      </c>
      <c r="AX45">
        <f>IF(D45,P45,(O45+P45)/2)</f>
        <v>27.042359352111816</v>
      </c>
      <c r="AY45">
        <f>0.61365*EXP(17.502*AX45/(240.97+AX45))</f>
        <v>3.5880738503029619</v>
      </c>
      <c r="AZ45">
        <f>IF(AW45&lt;&gt;0,(1000-(AV45+U45)/2)/AW45*AP45,0)</f>
        <v>2.4173701784070989</v>
      </c>
      <c r="BA45">
        <f>U45*AA45/1000</f>
        <v>2.6109800531342624</v>
      </c>
      <c r="BB45">
        <f>(AY45-BA45)</f>
        <v>0.97709379716869948</v>
      </c>
      <c r="BC45">
        <f>1/(1.6/F45+1.37/N45)</f>
        <v>1.6443518814719462</v>
      </c>
      <c r="BD45">
        <f>G45*AA45*0.001</f>
        <v>33.843038312431027</v>
      </c>
      <c r="BE45">
        <f>G45/S45</f>
        <v>0.97887523414721767</v>
      </c>
      <c r="BF45">
        <f>(1-AP45*AA45/AU45/F45)*100</f>
        <v>88.419148491557081</v>
      </c>
      <c r="BG45">
        <f>(S45-E45/(N45/1.35))</f>
        <v>386.71021301042731</v>
      </c>
      <c r="BH45">
        <f>E45*BF45/100/BG45</f>
        <v>8.5560288175125024E-3</v>
      </c>
    </row>
    <row r="46" spans="1:60" x14ac:dyDescent="0.25">
      <c r="A46" s="1" t="s">
        <v>1</v>
      </c>
      <c r="B46" s="1" t="s">
        <v>7631</v>
      </c>
      <c r="K46" s="1">
        <f t="shared" si="0"/>
        <v>2.72</v>
      </c>
    </row>
    <row r="47" spans="1:60" x14ac:dyDescent="0.25">
      <c r="A47" s="1" t="s">
        <v>1</v>
      </c>
      <c r="B47" s="1" t="s">
        <v>7630</v>
      </c>
      <c r="K47" s="1">
        <f t="shared" si="0"/>
        <v>2.72</v>
      </c>
    </row>
    <row r="48" spans="1:60" x14ac:dyDescent="0.25">
      <c r="A48" s="1">
        <v>11</v>
      </c>
      <c r="B48" s="1" t="s">
        <v>2925</v>
      </c>
      <c r="C48" s="1">
        <v>2516.5000024698675</v>
      </c>
      <c r="D48" s="1">
        <v>0</v>
      </c>
      <c r="E48">
        <f>(R48-S48*(1000-T48)/(1000-U48))*AO48</f>
        <v>4.0741830377668879</v>
      </c>
      <c r="F48">
        <f>IF(AZ48&lt;&gt;0,1/(1/AZ48-1/N48),0)</f>
        <v>7.0599832099031614</v>
      </c>
      <c r="G48">
        <f>((BC48-AP48/2)*S48-E48)/(BC48+AP48/2)</f>
        <v>379.28543367053413</v>
      </c>
      <c r="H48">
        <f>AP48*1000</f>
        <v>26.392913594530857</v>
      </c>
      <c r="I48">
        <f>(AU48-BA48)</f>
        <v>0.85183728241429346</v>
      </c>
      <c r="J48">
        <f>(P48+AT48*D48)</f>
        <v>26.865470886230469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27.473495483398438</v>
      </c>
      <c r="P48" s="1">
        <v>26.865470886230469</v>
      </c>
      <c r="Q48" s="1">
        <v>27.532848358154297</v>
      </c>
      <c r="R48" s="1">
        <v>399.9825439453125</v>
      </c>
      <c r="S48" s="1">
        <v>387.04141235351563</v>
      </c>
      <c r="T48" s="1">
        <v>7.1040959358215332</v>
      </c>
      <c r="U48" s="1">
        <v>30.282985687255859</v>
      </c>
      <c r="V48" s="1">
        <v>17.20672607421875</v>
      </c>
      <c r="W48" s="1">
        <v>73.347976684570313</v>
      </c>
      <c r="X48" s="1">
        <v>300.33685302734375</v>
      </c>
      <c r="Y48" s="1">
        <v>1599.066650390625</v>
      </c>
      <c r="Z48" s="1">
        <v>8.6931486129760742</v>
      </c>
      <c r="AA48" s="1">
        <v>89.130577087402344</v>
      </c>
      <c r="AB48" s="1">
        <v>8.5835351943969727</v>
      </c>
      <c r="AC48" s="1">
        <v>-0.24356454610824585</v>
      </c>
      <c r="AD48" s="1">
        <v>6.4658381044864655E-2</v>
      </c>
      <c r="AE48" s="1">
        <v>3.3951676450669765E-3</v>
      </c>
      <c r="AF48" s="1">
        <v>2.1900758147239685E-2</v>
      </c>
      <c r="AG48" s="1">
        <v>1.4327850192785263E-2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1.1041796067181753</v>
      </c>
      <c r="AP48">
        <f>(U48-T48)/(1000-U48)*AO48</f>
        <v>2.6392913594530856E-2</v>
      </c>
      <c r="AQ48">
        <f>(P48+273.15)</f>
        <v>300.01547088623045</v>
      </c>
      <c r="AR48">
        <f>(O48+273.15)</f>
        <v>300.62349548339841</v>
      </c>
      <c r="AS48">
        <f>(Y48*AK48+Z48*AL48)*AM48</f>
        <v>255.85065834379202</v>
      </c>
      <c r="AT48">
        <f>((AS48+0.00000010773*(AR48^4-AQ48^4))-AP48*44100)/(L48*0.92*2*29.3+0.00000043092*AQ48^3)</f>
        <v>-7.0933414754955724</v>
      </c>
      <c r="AU48">
        <f>0.61365*EXP(17.502*J48/(240.97+J48))</f>
        <v>3.5509772726489537</v>
      </c>
      <c r="AV48">
        <f>AU48*1000/AA48</f>
        <v>39.840169206655418</v>
      </c>
      <c r="AW48">
        <f>(AV48-U48)</f>
        <v>9.5571835193995582</v>
      </c>
      <c r="AX48">
        <f>IF(D48,P48,(O48+P48)/2)</f>
        <v>27.169483184814453</v>
      </c>
      <c r="AY48">
        <f>0.61365*EXP(17.502*AX48/(240.97+AX48))</f>
        <v>3.6149424127371947</v>
      </c>
      <c r="AZ48">
        <f>IF(AW48&lt;&gt;0,(1000-(AV48+U48)/2)/AW48*AP48,0)</f>
        <v>2.6647533092558455</v>
      </c>
      <c r="BA48">
        <f>U48*AA48/1000</f>
        <v>2.6991399902346602</v>
      </c>
      <c r="BB48">
        <f>(AY48-BA48)</f>
        <v>0.91580242250253452</v>
      </c>
      <c r="BC48">
        <f>1/(1.6/F48+1.37/N48)</f>
        <v>1.8291672442367026</v>
      </c>
      <c r="BD48">
        <f>G48*AA48*0.001</f>
        <v>33.805929583900365</v>
      </c>
      <c r="BE48">
        <f>G48/S48</f>
        <v>0.97996085577556402</v>
      </c>
      <c r="BF48">
        <f>(1-AP48*AA48/AU48/F48)*100</f>
        <v>90.616551095408639</v>
      </c>
      <c r="BG48">
        <f>(S48-E48/(N48/1.35))</f>
        <v>385.75643574187734</v>
      </c>
      <c r="BH48">
        <f>E48*BF48/100/BG48</f>
        <v>9.5705056664534011E-3</v>
      </c>
    </row>
    <row r="49" spans="1:60" x14ac:dyDescent="0.25">
      <c r="A49" s="1" t="s">
        <v>1</v>
      </c>
      <c r="B49" s="1" t="s">
        <v>7629</v>
      </c>
      <c r="K49" s="1">
        <f t="shared" si="0"/>
        <v>2.72</v>
      </c>
    </row>
    <row r="50" spans="1:60" x14ac:dyDescent="0.25">
      <c r="A50" s="1" t="s">
        <v>1</v>
      </c>
      <c r="B50" s="1" t="s">
        <v>7624</v>
      </c>
      <c r="K50" s="1">
        <f t="shared" si="0"/>
        <v>2.72</v>
      </c>
    </row>
    <row r="51" spans="1:60" x14ac:dyDescent="0.25">
      <c r="A51" s="1">
        <v>12</v>
      </c>
      <c r="B51" s="1" t="s">
        <v>7628</v>
      </c>
      <c r="C51" s="1">
        <v>2722.0000024586916</v>
      </c>
      <c r="D51" s="1">
        <v>0</v>
      </c>
      <c r="E51">
        <f>(R51-S51*(1000-T51)/(1000-U51))*AO51</f>
        <v>4.4627253477829525</v>
      </c>
      <c r="F51">
        <f>IF(AZ51&lt;&gt;0,1/(1/AZ51-1/N51),0)</f>
        <v>10.224278319561424</v>
      </c>
      <c r="G51">
        <f>((BC51-AP51/2)*S51-E51)/(BC51+AP51/2)</f>
        <v>379.09126054890839</v>
      </c>
      <c r="H51">
        <f>AP51*1000</f>
        <v>27.686459744002384</v>
      </c>
      <c r="I51">
        <f>(AU51-BA51)</f>
        <v>0.78851211548858258</v>
      </c>
      <c r="J51">
        <f>(P51+AT51*D51)</f>
        <v>27.079025268554688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27.579946517944336</v>
      </c>
      <c r="P51" s="1">
        <v>27.079025268554688</v>
      </c>
      <c r="Q51" s="1">
        <v>27.606853485107422</v>
      </c>
      <c r="R51" s="1">
        <v>399.99349975585938</v>
      </c>
      <c r="S51" s="1">
        <v>386.26715087890625</v>
      </c>
      <c r="T51" s="1">
        <v>7.2126641273498535</v>
      </c>
      <c r="U51" s="1">
        <v>31.495975494384766</v>
      </c>
      <c r="V51" s="1">
        <v>17.361469268798828</v>
      </c>
      <c r="W51" s="1">
        <v>75.813377380371094</v>
      </c>
      <c r="X51" s="1">
        <v>300.35153198242188</v>
      </c>
      <c r="Y51" s="1">
        <v>2000.435302734375</v>
      </c>
      <c r="Z51" s="1">
        <v>8.3048744201660156</v>
      </c>
      <c r="AA51" s="1">
        <v>89.131813049316406</v>
      </c>
      <c r="AB51" s="1">
        <v>8.4810857772827148</v>
      </c>
      <c r="AC51" s="1">
        <v>-0.25352147221565247</v>
      </c>
      <c r="AD51" s="1">
        <v>8.3321884274482727E-2</v>
      </c>
      <c r="AE51" s="1">
        <v>9.0297544375061989E-3</v>
      </c>
      <c r="AF51" s="1">
        <v>2.6246208697557449E-2</v>
      </c>
      <c r="AG51" s="1">
        <v>1.9530065357685089E-2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1.1042335734647859</v>
      </c>
      <c r="AP51">
        <f>(U51-T51)/(1000-U51)*AO51</f>
        <v>2.7686459744002384E-2</v>
      </c>
      <c r="AQ51">
        <f>(P51+273.15)</f>
        <v>300.22902526855466</v>
      </c>
      <c r="AR51">
        <f>(O51+273.15)</f>
        <v>300.72994651794431</v>
      </c>
      <c r="AS51">
        <f>(Y51*AK51+Z51*AL51)*AM51</f>
        <v>320.06964128338586</v>
      </c>
      <c r="AT51">
        <f>((AS51+0.00000010773*(AR51^4-AQ51^4))-AP51*44100)/(L51*0.92*2*29.3+0.00000043092*AQ51^3)</f>
        <v>-7.045253509411018</v>
      </c>
      <c r="AU51">
        <f>0.61365*EXP(17.502*J51/(240.97+J51))</f>
        <v>3.5958055150599364</v>
      </c>
      <c r="AV51">
        <f>AU51*1000/AA51</f>
        <v>40.342559991126699</v>
      </c>
      <c r="AW51">
        <f>(AV51-U51)</f>
        <v>8.8465844967419329</v>
      </c>
      <c r="AX51">
        <f>IF(D51,P51,(O51+P51)/2)</f>
        <v>27.329485893249512</v>
      </c>
      <c r="AY51">
        <f>0.61365*EXP(17.502*AX51/(240.97+AX51))</f>
        <v>3.6490096702820973</v>
      </c>
      <c r="AZ51">
        <f>IF(AW51&lt;&gt;0,(1000-(AV51+U51)/2)/AW51*AP51,0)</f>
        <v>3.0172076458930337</v>
      </c>
      <c r="BA51">
        <f>U51*AA51/1000</f>
        <v>2.8072933995713538</v>
      </c>
      <c r="BB51">
        <f>(AY51-BA51)</f>
        <v>0.84171627071074351</v>
      </c>
      <c r="BC51">
        <f>1/(1.6/F51+1.37/N51)</f>
        <v>2.0983818145465181</v>
      </c>
      <c r="BD51">
        <f>G51*AA51*0.001</f>
        <v>33.789091363875002</v>
      </c>
      <c r="BE51">
        <f>G51/S51</f>
        <v>0.98142246806732092</v>
      </c>
      <c r="BF51">
        <f>(1-AP51*AA51/AU51/F51)*100</f>
        <v>93.287700757076877</v>
      </c>
      <c r="BG51">
        <f>(S51-E51/(N51/1.35))</f>
        <v>384.85962999854604</v>
      </c>
      <c r="BH51">
        <f>E51*BF51/100/BG51</f>
        <v>1.0817382607954248E-2</v>
      </c>
    </row>
    <row r="52" spans="1:60" x14ac:dyDescent="0.25">
      <c r="A52" s="1" t="s">
        <v>1</v>
      </c>
      <c r="B52" s="1" t="s">
        <v>7627</v>
      </c>
      <c r="K52" s="1">
        <v>8.0749999999999993</v>
      </c>
    </row>
    <row r="53" spans="1:60" x14ac:dyDescent="0.25">
      <c r="A53" s="1" t="s">
        <v>1</v>
      </c>
      <c r="B53" s="1" t="s">
        <v>7626</v>
      </c>
      <c r="K53" s="1">
        <v>8.0749999999999993</v>
      </c>
    </row>
    <row r="54" spans="1:60" x14ac:dyDescent="0.25">
      <c r="A54" s="1" t="s">
        <v>1</v>
      </c>
      <c r="B54" s="1" t="s">
        <v>7625</v>
      </c>
    </row>
    <row r="55" spans="1:60" x14ac:dyDescent="0.25">
      <c r="A55" s="1" t="s">
        <v>1</v>
      </c>
      <c r="B55" s="1" t="s">
        <v>7624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0CF9B-5492-40E6-A3EF-87D1143046F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7698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7697</v>
      </c>
    </row>
    <row r="12" spans="1:56" x14ac:dyDescent="0.25">
      <c r="A12" s="1" t="s">
        <v>1</v>
      </c>
      <c r="B12" s="1" t="s">
        <v>7696</v>
      </c>
    </row>
    <row r="13" spans="1:56" x14ac:dyDescent="0.25">
      <c r="A13" s="1" t="s">
        <v>1</v>
      </c>
      <c r="B13" s="1" t="s">
        <v>7695</v>
      </c>
    </row>
    <row r="14" spans="1:56" x14ac:dyDescent="0.25">
      <c r="A14" s="1" t="s">
        <v>1</v>
      </c>
      <c r="B14" s="1" t="s">
        <v>7694</v>
      </c>
    </row>
    <row r="15" spans="1:56" x14ac:dyDescent="0.25">
      <c r="A15" s="1" t="s">
        <v>1</v>
      </c>
      <c r="B15" s="1" t="s">
        <v>7693</v>
      </c>
    </row>
    <row r="16" spans="1:56" x14ac:dyDescent="0.25">
      <c r="A16" s="1" t="s">
        <v>1</v>
      </c>
      <c r="B16" s="1" t="s">
        <v>7692</v>
      </c>
    </row>
    <row r="17" spans="1:56" x14ac:dyDescent="0.25">
      <c r="A17" s="1" t="s">
        <v>1</v>
      </c>
      <c r="B17" s="1" t="s">
        <v>7691</v>
      </c>
    </row>
    <row r="18" spans="1:56" x14ac:dyDescent="0.25">
      <c r="A18" s="1">
        <v>1</v>
      </c>
      <c r="B18" s="1" t="s">
        <v>7690</v>
      </c>
      <c r="C18" s="1">
        <v>468.00000283867121</v>
      </c>
      <c r="D18" s="1">
        <v>0</v>
      </c>
      <c r="E18">
        <f>(R18-S18*(1000-T18)/(1000-U18))*AK18</f>
        <v>-2.7339647202943143</v>
      </c>
      <c r="F18">
        <f>IF(AV18&lt;&gt;0,1/(1/AV18-1/N18),0)</f>
        <v>2.7018524513883508</v>
      </c>
      <c r="G18">
        <f>((AY18-AL18/2)*S18-E18)/(AY18+AL18/2)</f>
        <v>387.6215488294319</v>
      </c>
      <c r="H18">
        <f>AL18*1000</f>
        <v>24.446407903499296</v>
      </c>
      <c r="I18">
        <f>(AQ18-AW18)</f>
        <v>1.272062783455568</v>
      </c>
      <c r="J18">
        <f>(P18+AP18*D18)</f>
        <v>27.013263702392578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27.766569137573242</v>
      </c>
      <c r="P18" s="1">
        <v>27.013263702392578</v>
      </c>
      <c r="Q18" s="1">
        <v>27.827438354492188</v>
      </c>
      <c r="R18" s="1">
        <v>400.09283447265625</v>
      </c>
      <c r="S18" s="1">
        <v>393.84130859375</v>
      </c>
      <c r="T18" s="1">
        <v>4.3215141296386719</v>
      </c>
      <c r="U18" s="1">
        <v>25.915065765380859</v>
      </c>
      <c r="V18" s="1">
        <v>10.28953742980957</v>
      </c>
      <c r="W18" s="1">
        <v>61.703842163085938</v>
      </c>
      <c r="X18" s="1">
        <v>299.95541381835938</v>
      </c>
      <c r="Y18" s="1">
        <v>-2.70832609385252E-2</v>
      </c>
      <c r="Z18" s="1">
        <v>10.079133033752441</v>
      </c>
      <c r="AA18" s="1">
        <v>89.132942199707031</v>
      </c>
      <c r="AB18" s="1">
        <v>7.6675758361816406</v>
      </c>
      <c r="AC18" s="1">
        <v>-0.45934480428695679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1.1027772566851446</v>
      </c>
      <c r="AL18">
        <f>(U18-T18)/(1000-U18)*AK18</f>
        <v>2.4446407903499296E-2</v>
      </c>
      <c r="AM18">
        <f>(P18+273.15)</f>
        <v>300.16326370239256</v>
      </c>
      <c r="AN18">
        <f>(O18+273.15)</f>
        <v>300.91656913757322</v>
      </c>
      <c r="AO18">
        <f>(Y18*AG18+Z18*AH18)*AI18</f>
        <v>-4.3333216533067431E-3</v>
      </c>
      <c r="AP18">
        <f>((AO18+0.00000010773*(AN18^4-AM18^4))-AL18*44100)/(L18*51.4+0.00000043092*AM18^3)</f>
        <v>-8.789162812073771</v>
      </c>
      <c r="AQ18">
        <f>0.61365*EXP(17.502*J18/(240.97+J18))</f>
        <v>3.5819488424228667</v>
      </c>
      <c r="AR18">
        <f>AQ18*1000/AA18</f>
        <v>40.186588190899414</v>
      </c>
      <c r="AS18">
        <f>(AR18-U18)</f>
        <v>14.271522425518555</v>
      </c>
      <c r="AT18">
        <f>IF(D18,P18,(O18+P18)/2)</f>
        <v>27.38991641998291</v>
      </c>
      <c r="AU18">
        <f>0.61365*EXP(17.502*AT18/(240.97+AT18))</f>
        <v>3.6619490492021201</v>
      </c>
      <c r="AV18">
        <f>IF(AS18&lt;&gt;0,(1000-(AR18+U18)/2)/AS18*AL18,0)</f>
        <v>1.6563358274500839</v>
      </c>
      <c r="AW18">
        <f>U18*AA18/1000</f>
        <v>2.3098860589672987</v>
      </c>
      <c r="AX18">
        <f>(AU18-AW18)</f>
        <v>1.3520629902348213</v>
      </c>
      <c r="AY18">
        <f>1/(1.6/F18+1.37/N18)</f>
        <v>1.0961862555882422</v>
      </c>
      <c r="AZ18">
        <f>G18*AA18*0.001</f>
        <v>34.549849107174673</v>
      </c>
      <c r="BA18">
        <f>G18/S18</f>
        <v>0.98420744693712714</v>
      </c>
      <c r="BB18">
        <f>(1-AL18*AA18/AQ18/F18)*100</f>
        <v>77.484982491876636</v>
      </c>
      <c r="BC18">
        <f>(S18-E18/(N18/1.35))</f>
        <v>394.70358716347965</v>
      </c>
      <c r="BD18">
        <f>E18*BB18/100/BC18</f>
        <v>-5.3670961038839579E-3</v>
      </c>
    </row>
    <row r="19" spans="1:56" x14ac:dyDescent="0.25">
      <c r="A19" s="1" t="s">
        <v>1</v>
      </c>
      <c r="B19" s="1" t="s">
        <v>7689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7688</v>
      </c>
      <c r="K20" s="1">
        <f t="shared" si="0"/>
        <v>2.72</v>
      </c>
    </row>
    <row r="21" spans="1:56" x14ac:dyDescent="0.25">
      <c r="A21" s="1">
        <v>2</v>
      </c>
      <c r="B21" s="1" t="s">
        <v>7687</v>
      </c>
      <c r="C21" s="1">
        <v>671.00000283867121</v>
      </c>
      <c r="D21" s="1">
        <v>0</v>
      </c>
      <c r="E21">
        <f>(R21-S21*(1000-T21)/(1000-U21))*AK21</f>
        <v>-1.713252954312285</v>
      </c>
      <c r="F21">
        <f>IF(AV21&lt;&gt;0,1/(1/AV21-1/N21),0)</f>
        <v>2.5947120935872467</v>
      </c>
      <c r="G21">
        <f>((AY21-AL21/2)*S21-E21)/(AY21+AL21/2)</f>
        <v>386.0239243548275</v>
      </c>
      <c r="H21">
        <f>AL21*1000</f>
        <v>23.677895285802638</v>
      </c>
      <c r="I21">
        <f>(AQ21-AW21)</f>
        <v>1.2638994859518036</v>
      </c>
      <c r="J21">
        <f>(P21+AP21*D21)</f>
        <v>26.787197113037109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27.696987152099609</v>
      </c>
      <c r="P21" s="1">
        <v>26.787197113037109</v>
      </c>
      <c r="Q21" s="1">
        <v>27.800895690917969</v>
      </c>
      <c r="R21" s="1">
        <v>399.9443359375</v>
      </c>
      <c r="S21" s="1">
        <v>393.058837890625</v>
      </c>
      <c r="T21" s="1">
        <v>4.5530200004577637</v>
      </c>
      <c r="U21" s="1">
        <v>25.476114273071289</v>
      </c>
      <c r="V21" s="1">
        <v>10.884945869445801</v>
      </c>
      <c r="W21" s="1">
        <v>60.905979156494141</v>
      </c>
      <c r="X21" s="1">
        <v>299.97052001953125</v>
      </c>
      <c r="Y21" s="1">
        <v>24.176774978637695</v>
      </c>
      <c r="Z21" s="1">
        <v>10.057666778564453</v>
      </c>
      <c r="AA21" s="1">
        <v>89.133277893066406</v>
      </c>
      <c r="AB21" s="1">
        <v>7.6044702529907227</v>
      </c>
      <c r="AC21" s="1">
        <v>-0.44282209873199463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1.1028327941894529</v>
      </c>
      <c r="AL21">
        <f>(U21-T21)/(1000-U21)*AK21</f>
        <v>2.3677895285802639E-2</v>
      </c>
      <c r="AM21">
        <f>(P21+273.15)</f>
        <v>299.93719711303709</v>
      </c>
      <c r="AN21">
        <f>(O21+273.15)</f>
        <v>300.84698715209959</v>
      </c>
      <c r="AO21">
        <f>(Y21*AG21+Z21*AH21)*AI21</f>
        <v>3.8682839101191462</v>
      </c>
      <c r="AP21">
        <f>((AO21+0.00000010773*(AN21^4-AM21^4))-AL21*44100)/(L21*51.4+0.00000043092*AM21^3)</f>
        <v>-8.4656669394831141</v>
      </c>
      <c r="AQ21">
        <f>0.61365*EXP(17.502*J21/(240.97+J21))</f>
        <v>3.5346690590889822</v>
      </c>
      <c r="AR21">
        <f>AQ21*1000/AA21</f>
        <v>39.655997654765265</v>
      </c>
      <c r="AS21">
        <f>(AR21-U21)</f>
        <v>14.179883381693976</v>
      </c>
      <c r="AT21">
        <f>IF(D21,P21,(O21+P21)/2)</f>
        <v>27.242092132568359</v>
      </c>
      <c r="AU21">
        <f>0.61365*EXP(17.502*AT21/(240.97+AT21))</f>
        <v>3.630367512949817</v>
      </c>
      <c r="AV21">
        <f>IF(AS21&lt;&gt;0,(1000-(AR21+U21)/2)/AS21*AL21,0)</f>
        <v>1.615443442390347</v>
      </c>
      <c r="AW21">
        <f>U21*AA21/1000</f>
        <v>2.2707695731371786</v>
      </c>
      <c r="AX21">
        <f>(AU21-AW21)</f>
        <v>1.3595979398126383</v>
      </c>
      <c r="AY21">
        <f>1/(1.6/F21+1.37/N21)</f>
        <v>1.0675706302831127</v>
      </c>
      <c r="AZ21">
        <f>G21*AA21*0.001</f>
        <v>34.407577722890885</v>
      </c>
      <c r="BA21">
        <f>G21/S21</f>
        <v>0.98210213622583631</v>
      </c>
      <c r="BB21">
        <f>(1-AL21*AA21/AQ21/F21)*100</f>
        <v>76.988494152223225</v>
      </c>
      <c r="BC21">
        <f>(S21-E21/(N21/1.35))</f>
        <v>393.59918915999708</v>
      </c>
      <c r="BD21">
        <f>E21*BB21/100/BC21</f>
        <v>-3.3511442270967992E-3</v>
      </c>
    </row>
    <row r="22" spans="1:56" x14ac:dyDescent="0.25">
      <c r="A22" s="1" t="s">
        <v>1</v>
      </c>
      <c r="B22" s="1" t="s">
        <v>7686</v>
      </c>
      <c r="K22" s="1">
        <f t="shared" si="0"/>
        <v>2.72</v>
      </c>
    </row>
    <row r="23" spans="1:56" x14ac:dyDescent="0.25">
      <c r="A23" s="1" t="s">
        <v>1</v>
      </c>
      <c r="B23" s="1" t="s">
        <v>7685</v>
      </c>
      <c r="K23" s="1">
        <f t="shared" si="0"/>
        <v>2.72</v>
      </c>
    </row>
    <row r="24" spans="1:56" x14ac:dyDescent="0.25">
      <c r="A24" s="1">
        <v>3</v>
      </c>
      <c r="B24" s="1" t="s">
        <v>7684</v>
      </c>
      <c r="C24" s="1">
        <v>874.00000283867121</v>
      </c>
      <c r="D24" s="1">
        <v>0</v>
      </c>
      <c r="E24">
        <f>(R24-S24*(1000-T24)/(1000-U24))*AK24</f>
        <v>-0.78407004501912347</v>
      </c>
      <c r="F24">
        <f>IF(AV24&lt;&gt;0,1/(1/AV24-1/N24),0)</f>
        <v>2.5147446116971195</v>
      </c>
      <c r="G24">
        <f>((AY24-AL24/2)*S24-E24)/(AY24+AL24/2)</f>
        <v>384.79870327037241</v>
      </c>
      <c r="H24">
        <f>AL24*1000</f>
        <v>23.036656973068993</v>
      </c>
      <c r="I24">
        <f>(AQ24-AW24)</f>
        <v>1.2544125952785601</v>
      </c>
      <c r="J24">
        <f>(P24+AP24*D24)</f>
        <v>26.600885391235352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27.579755783081055</v>
      </c>
      <c r="P24" s="1">
        <v>26.600885391235352</v>
      </c>
      <c r="Q24" s="1">
        <v>27.705757141113281</v>
      </c>
      <c r="R24" s="1">
        <v>400.10308837890625</v>
      </c>
      <c r="S24" s="1">
        <v>392.6121826171875</v>
      </c>
      <c r="T24" s="1">
        <v>4.7865982055664063</v>
      </c>
      <c r="U24" s="1">
        <v>25.151840209960938</v>
      </c>
      <c r="V24" s="1">
        <v>11.521204948425293</v>
      </c>
      <c r="W24" s="1">
        <v>60.539756774902344</v>
      </c>
      <c r="X24" s="1">
        <v>299.94094848632813</v>
      </c>
      <c r="Y24" s="1">
        <v>51.438674926757813</v>
      </c>
      <c r="Z24" s="1">
        <v>10.09405517578125</v>
      </c>
      <c r="AA24" s="1">
        <v>89.126739501953125</v>
      </c>
      <c r="AB24" s="1">
        <v>7.5329704284667969</v>
      </c>
      <c r="AC24" s="1">
        <v>-0.43393194675445557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1.1027240753173826</v>
      </c>
      <c r="AL24">
        <f>(U24-T24)/(1000-U24)*AK24</f>
        <v>2.3036656973068993E-2</v>
      </c>
      <c r="AM24">
        <f>(P24+273.15)</f>
        <v>299.75088539123533</v>
      </c>
      <c r="AN24">
        <f>(O24+273.15)</f>
        <v>300.72975578308103</v>
      </c>
      <c r="AO24">
        <f>(Y24*AG24+Z24*AH24)*AI24</f>
        <v>8.2301878043222132</v>
      </c>
      <c r="AP24">
        <f>((AO24+0.00000010773*(AN24^4-AM24^4))-AL24*44100)/(L24*51.4+0.00000043092*AM24^3)</f>
        <v>-8.1922803210960637</v>
      </c>
      <c r="AQ24">
        <f>0.61365*EXP(17.502*J24/(240.97+J24))</f>
        <v>3.4961141056664986</v>
      </c>
      <c r="AR24">
        <f>AQ24*1000/AA24</f>
        <v>39.22632113777577</v>
      </c>
      <c r="AS24">
        <f>(AR24-U24)</f>
        <v>14.074480927814832</v>
      </c>
      <c r="AT24">
        <f>IF(D24,P24,(O24+P24)/2)</f>
        <v>27.090320587158203</v>
      </c>
      <c r="AU24">
        <f>0.61365*EXP(17.502*AT24/(240.97+AT24))</f>
        <v>3.5981902633425871</v>
      </c>
      <c r="AV24">
        <f>IF(AS24&lt;&gt;0,(1000-(AR24+U24)/2)/AS24*AL24,0)</f>
        <v>1.5840817347121963</v>
      </c>
      <c r="AW24">
        <f>U24*AA24/1000</f>
        <v>2.2417015103879385</v>
      </c>
      <c r="AX24">
        <f>(AU24-AW24)</f>
        <v>1.3564887529546485</v>
      </c>
      <c r="AY24">
        <f>1/(1.6/F24+1.37/N24)</f>
        <v>1.0456806174283946</v>
      </c>
      <c r="AZ24">
        <f>G24*AA24*0.001</f>
        <v>34.295853787067841</v>
      </c>
      <c r="BA24">
        <f>G24/S24</f>
        <v>0.98009873434204275</v>
      </c>
      <c r="BB24">
        <f>(1-AL24*AA24/AQ24/F24)*100</f>
        <v>76.646714444842701</v>
      </c>
      <c r="BC24">
        <f>(S24-E24/(N24/1.35))</f>
        <v>392.85947432214925</v>
      </c>
      <c r="BD24">
        <f>E24*BB24/100/BC24</f>
        <v>-1.5297172850171864E-3</v>
      </c>
    </row>
    <row r="25" spans="1:56" x14ac:dyDescent="0.25">
      <c r="A25" s="1" t="s">
        <v>1</v>
      </c>
      <c r="B25" s="1" t="s">
        <v>7683</v>
      </c>
      <c r="K25" s="1">
        <f t="shared" si="0"/>
        <v>2.72</v>
      </c>
    </row>
    <row r="26" spans="1:56" x14ac:dyDescent="0.25">
      <c r="A26" s="1" t="s">
        <v>1</v>
      </c>
      <c r="B26" s="1" t="s">
        <v>7682</v>
      </c>
      <c r="K26" s="1">
        <f t="shared" si="0"/>
        <v>2.72</v>
      </c>
    </row>
    <row r="27" spans="1:56" x14ac:dyDescent="0.25">
      <c r="A27" s="1">
        <v>4</v>
      </c>
      <c r="B27" s="1" t="s">
        <v>7681</v>
      </c>
      <c r="C27" s="1">
        <v>1077.0000028386712</v>
      </c>
      <c r="D27" s="1">
        <v>0</v>
      </c>
      <c r="E27">
        <f>(R27-S27*(1000-T27)/(1000-U27))*AK27</f>
        <v>0.38204398416583901</v>
      </c>
      <c r="F27">
        <f>IF(AV27&lt;&gt;0,1/(1/AV27-1/N27),0)</f>
        <v>2.5255322939871938</v>
      </c>
      <c r="G27">
        <f>((AY27-AL27/2)*S27-E27)/(AY27+AL27/2)</f>
        <v>382.83592886408348</v>
      </c>
      <c r="H27">
        <f>AL27*1000</f>
        <v>22.74898664157654</v>
      </c>
      <c r="I27">
        <f>(AQ27-AW27)</f>
        <v>1.2355808132249977</v>
      </c>
      <c r="J27">
        <f>(P27+AP27*D27)</f>
        <v>26.487194061279297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27.484766006469727</v>
      </c>
      <c r="P27" s="1">
        <v>26.487194061279297</v>
      </c>
      <c r="Q27" s="1">
        <v>27.616998672485352</v>
      </c>
      <c r="R27" s="1">
        <v>400.02227783203125</v>
      </c>
      <c r="S27" s="1">
        <v>391.60031127929688</v>
      </c>
      <c r="T27" s="1">
        <v>4.9973564147949219</v>
      </c>
      <c r="U27" s="1">
        <v>25.101852416992188</v>
      </c>
      <c r="V27" s="1">
        <v>12.095200538635254</v>
      </c>
      <c r="W27" s="1">
        <v>60.754512786865234</v>
      </c>
      <c r="X27" s="1">
        <v>300.05233764648438</v>
      </c>
      <c r="Y27" s="1">
        <v>98.818191528320313</v>
      </c>
      <c r="Z27" s="1">
        <v>10.165589332580566</v>
      </c>
      <c r="AA27" s="1">
        <v>89.124382019042969</v>
      </c>
      <c r="AB27" s="1">
        <v>7.5440802574157715</v>
      </c>
      <c r="AC27" s="1">
        <v>-0.43383657932281494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1.1031335942885452</v>
      </c>
      <c r="AL27">
        <f>(U27-T27)/(1000-U27)*AK27</f>
        <v>2.2748986641576541E-2</v>
      </c>
      <c r="AM27">
        <f>(P27+273.15)</f>
        <v>299.63719406127927</v>
      </c>
      <c r="AN27">
        <f>(O27+273.15)</f>
        <v>300.6347660064697</v>
      </c>
      <c r="AO27">
        <f>(Y27*AG27+Z27*AH27)*AI27</f>
        <v>15.810910291129858</v>
      </c>
      <c r="AP27">
        <f>((AO27+0.00000010773*(AN27^4-AM27^4))-AL27*44100)/(L27*51.4+0.00000043092*AM27^3)</f>
        <v>-8.0248031313061254</v>
      </c>
      <c r="AQ27">
        <f>0.61365*EXP(17.502*J27/(240.97+J27))</f>
        <v>3.4727678974226466</v>
      </c>
      <c r="AR27">
        <f>AQ27*1000/AA27</f>
        <v>38.965407879974187</v>
      </c>
      <c r="AS27">
        <f>(AR27-U27)</f>
        <v>13.863555462981999</v>
      </c>
      <c r="AT27">
        <f>IF(D27,P27,(O27+P27)/2)</f>
        <v>26.985980033874512</v>
      </c>
      <c r="AU27">
        <f>0.61365*EXP(17.502*AT27/(240.97+AT27))</f>
        <v>3.5762135739097856</v>
      </c>
      <c r="AV27">
        <f>IF(AS27&lt;&gt;0,(1000-(AR27+U27)/2)/AS27*AL27,0)</f>
        <v>1.5883554601880618</v>
      </c>
      <c r="AW27">
        <f>U27*AA27/1000</f>
        <v>2.2371870841976489</v>
      </c>
      <c r="AX27">
        <f>(AU27-AW27)</f>
        <v>1.3390264897121367</v>
      </c>
      <c r="AY27">
        <f>1/(1.6/F27+1.37/N27)</f>
        <v>1.0486607486568973</v>
      </c>
      <c r="AZ27">
        <f>G27*AA27*0.001</f>
        <v>34.120015574697732</v>
      </c>
      <c r="BA27">
        <f>G27/S27</f>
        <v>0.97761906167392587</v>
      </c>
      <c r="BB27">
        <f>(1-AL27*AA27/AQ27/F27)*100</f>
        <v>76.883083580280527</v>
      </c>
      <c r="BC27">
        <f>(S27-E27/(N27/1.35))</f>
        <v>391.47981654950212</v>
      </c>
      <c r="BD27">
        <f>E27*BB27/100/BC27</f>
        <v>7.5029971723335144E-4</v>
      </c>
    </row>
    <row r="28" spans="1:56" x14ac:dyDescent="0.25">
      <c r="A28" s="1" t="s">
        <v>1</v>
      </c>
      <c r="B28" s="1" t="s">
        <v>7680</v>
      </c>
      <c r="K28" s="1">
        <f t="shared" si="0"/>
        <v>2.72</v>
      </c>
    </row>
    <row r="29" spans="1:56" x14ac:dyDescent="0.25">
      <c r="A29" s="1" t="s">
        <v>1</v>
      </c>
      <c r="B29" s="1" t="s">
        <v>7679</v>
      </c>
      <c r="K29" s="1">
        <f t="shared" si="0"/>
        <v>2.72</v>
      </c>
    </row>
    <row r="30" spans="1:56" x14ac:dyDescent="0.25">
      <c r="A30" s="1">
        <v>5</v>
      </c>
      <c r="B30" s="1" t="s">
        <v>7678</v>
      </c>
      <c r="C30" s="1">
        <v>1280.0000028386712</v>
      </c>
      <c r="D30" s="1">
        <v>0</v>
      </c>
      <c r="E30">
        <f>(R30-S30*(1000-T30)/(1000-U30))*AK30</f>
        <v>1.4232927149473504</v>
      </c>
      <c r="F30">
        <f>IF(AV30&lt;&gt;0,1/(1/AV30-1/N30),0)</f>
        <v>2.5389545019657942</v>
      </c>
      <c r="G30">
        <f>((AY30-AL30/2)*S30-E30)/(AY30+AL30/2)</f>
        <v>381.20187778431762</v>
      </c>
      <c r="H30">
        <f>AL30*1000</f>
        <v>22.564228745406847</v>
      </c>
      <c r="I30">
        <f>(AQ30-AW30)</f>
        <v>1.2214565650653966</v>
      </c>
      <c r="J30">
        <f>(P30+AP30*D30)</f>
        <v>26.434446334838867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27.412302017211914</v>
      </c>
      <c r="P30" s="1">
        <v>26.434446334838867</v>
      </c>
      <c r="Q30" s="1">
        <v>27.541540145874023</v>
      </c>
      <c r="R30" s="1">
        <v>400.11801147460938</v>
      </c>
      <c r="S30" s="1">
        <v>390.8311767578125</v>
      </c>
      <c r="T30" s="1">
        <v>5.1953263282775879</v>
      </c>
      <c r="U30" s="1">
        <v>25.140659332275391</v>
      </c>
      <c r="V30" s="1">
        <v>12.627127647399902</v>
      </c>
      <c r="W30" s="1">
        <v>61.103824615478516</v>
      </c>
      <c r="X30" s="1">
        <v>299.97845458984375</v>
      </c>
      <c r="Y30" s="1">
        <v>150.86058044433594</v>
      </c>
      <c r="Z30" s="1">
        <v>10.11650562286377</v>
      </c>
      <c r="AA30" s="1">
        <v>89.119621276855469</v>
      </c>
      <c r="AB30" s="1">
        <v>7.4714727401733398</v>
      </c>
      <c r="AC30" s="1">
        <v>-0.43231585621833801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1.1028619654038372</v>
      </c>
      <c r="AL30">
        <f>(U30-T30)/(1000-U30)*AK30</f>
        <v>2.2564228745406846E-2</v>
      </c>
      <c r="AM30">
        <f>(P30+273.15)</f>
        <v>299.58444633483884</v>
      </c>
      <c r="AN30">
        <f>(O30+273.15)</f>
        <v>300.56230201721189</v>
      </c>
      <c r="AO30">
        <f>(Y30*AG30+Z30*AH30)*AI30</f>
        <v>24.137692331574272</v>
      </c>
      <c r="AP30">
        <f>((AO30+0.00000010773*(AN30^4-AM30^4))-AL30*44100)/(L30*51.4+0.00000043092*AM30^3)</f>
        <v>-7.8916635099508348</v>
      </c>
      <c r="AQ30">
        <f>0.61365*EXP(17.502*J30/(240.97+J30))</f>
        <v>3.4619826034082215</v>
      </c>
      <c r="AR30">
        <f>AQ30*1000/AA30</f>
        <v>38.846468979635411</v>
      </c>
      <c r="AS30">
        <f>(AR30-U30)</f>
        <v>13.70580964736002</v>
      </c>
      <c r="AT30">
        <f>IF(D30,P30,(O30+P30)/2)</f>
        <v>26.923374176025391</v>
      </c>
      <c r="AU30">
        <f>0.61365*EXP(17.502*AT30/(240.97+AT30))</f>
        <v>3.5630835603660107</v>
      </c>
      <c r="AV30">
        <f>IF(AS30&lt;&gt;0,(1000-(AR30+U30)/2)/AS30*AL30,0)</f>
        <v>1.5936540202583533</v>
      </c>
      <c r="AW30">
        <f>U30*AA30/1000</f>
        <v>2.2405260383428249</v>
      </c>
      <c r="AX30">
        <f>(AU30-AW30)</f>
        <v>1.3225575220231858</v>
      </c>
      <c r="AY30">
        <f>1/(1.6/F30+1.37/N30)</f>
        <v>1.0523567669559304</v>
      </c>
      <c r="AZ30">
        <f>G30*AA30*0.001</f>
        <v>33.972566978164537</v>
      </c>
      <c r="BA30">
        <f>G30/S30</f>
        <v>0.97536199887282304</v>
      </c>
      <c r="BB30">
        <f>(1-AL30*AA30/AQ30/F30)*100</f>
        <v>77.122212253904408</v>
      </c>
      <c r="BC30">
        <f>(S30-E30/(N30/1.35))</f>
        <v>390.3822774733992</v>
      </c>
      <c r="BD30">
        <f>E30*BB30/100/BC30</f>
        <v>2.8117947252122638E-3</v>
      </c>
    </row>
    <row r="31" spans="1:56" x14ac:dyDescent="0.25">
      <c r="A31" s="1" t="s">
        <v>1</v>
      </c>
      <c r="B31" s="1" t="s">
        <v>7677</v>
      </c>
      <c r="K31" s="1">
        <f t="shared" si="0"/>
        <v>2.72</v>
      </c>
    </row>
    <row r="32" spans="1:56" x14ac:dyDescent="0.25">
      <c r="A32" s="1" t="s">
        <v>1</v>
      </c>
      <c r="B32" s="1" t="s">
        <v>7676</v>
      </c>
      <c r="K32" s="1">
        <f t="shared" si="0"/>
        <v>2.72</v>
      </c>
    </row>
    <row r="33" spans="1:56" x14ac:dyDescent="0.25">
      <c r="A33" s="1">
        <v>6</v>
      </c>
      <c r="B33" s="1" t="s">
        <v>7675</v>
      </c>
      <c r="C33" s="1">
        <v>1483.0000028386712</v>
      </c>
      <c r="D33" s="1">
        <v>0</v>
      </c>
      <c r="E33">
        <f>(R33-S33*(1000-T33)/(1000-U33))*AK33</f>
        <v>2.8867783893453312</v>
      </c>
      <c r="F33">
        <f>IF(AV33&lt;&gt;0,1/(1/AV33-1/N33),0)</f>
        <v>2.619126116206469</v>
      </c>
      <c r="G33">
        <f>((AY33-AL33/2)*S33-E33)/(AY33+AL33/2)</f>
        <v>378.55297179678871</v>
      </c>
      <c r="H33">
        <f>AL33*1000</f>
        <v>22.600712636211735</v>
      </c>
      <c r="I33">
        <f>(AQ33-AW33)</f>
        <v>1.1998574498720598</v>
      </c>
      <c r="J33">
        <f>(P33+AP33*D33)</f>
        <v>26.42218017578125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27.360561370849609</v>
      </c>
      <c r="P33" s="1">
        <v>26.42218017578125</v>
      </c>
      <c r="Q33" s="1">
        <v>27.480976104736328</v>
      </c>
      <c r="R33" s="1">
        <v>399.91571044921875</v>
      </c>
      <c r="S33" s="1">
        <v>389.31857299804688</v>
      </c>
      <c r="T33" s="1">
        <v>5.3781356811523438</v>
      </c>
      <c r="U33" s="1">
        <v>25.353952407836914</v>
      </c>
      <c r="V33" s="1">
        <v>13.111613273620605</v>
      </c>
      <c r="W33" s="1">
        <v>61.811611175537109</v>
      </c>
      <c r="X33" s="1">
        <v>299.9393310546875</v>
      </c>
      <c r="Y33" s="1">
        <v>299.79971313476563</v>
      </c>
      <c r="Z33" s="1">
        <v>10.129070281982422</v>
      </c>
      <c r="AA33" s="1">
        <v>89.123039245605469</v>
      </c>
      <c r="AB33" s="1">
        <v>7.5339651107788086</v>
      </c>
      <c r="AC33" s="1">
        <v>-0.43557903170585632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1.1027181288775274</v>
      </c>
      <c r="AL33">
        <f>(U33-T33)/(1000-U33)*AK33</f>
        <v>2.2600712636211735E-2</v>
      </c>
      <c r="AM33">
        <f>(P33+273.15)</f>
        <v>299.57218017578123</v>
      </c>
      <c r="AN33">
        <f>(O33+273.15)</f>
        <v>300.51056137084959</v>
      </c>
      <c r="AO33">
        <f>(Y33*AG33+Z33*AH33)*AI33</f>
        <v>47.967953029395176</v>
      </c>
      <c r="AP33">
        <f>((AO33+0.00000010773*(AN33^4-AM33^4))-AL33*44100)/(L33*51.4+0.00000043092*AM33^3)</f>
        <v>-7.7128086644037817</v>
      </c>
      <c r="AQ33">
        <f>0.61365*EXP(17.502*J33/(240.97+J33))</f>
        <v>3.4594787453469222</v>
      </c>
      <c r="AR33">
        <f>AQ33*1000/AA33</f>
        <v>38.816884776710573</v>
      </c>
      <c r="AS33">
        <f>(AR33-U33)</f>
        <v>13.462932368873659</v>
      </c>
      <c r="AT33">
        <f>IF(D33,P33,(O33+P33)/2)</f>
        <v>26.89137077331543</v>
      </c>
      <c r="AU33">
        <f>0.61365*EXP(17.502*AT33/(240.97+AT33))</f>
        <v>3.5563879158983989</v>
      </c>
      <c r="AV33">
        <f>IF(AS33&lt;&gt;0,(1000-(AR33+U33)/2)/AS33*AL33,0)</f>
        <v>1.624873297393334</v>
      </c>
      <c r="AW33">
        <f>U33*AA33/1000</f>
        <v>2.2596212954748625</v>
      </c>
      <c r="AX33">
        <f>(AU33-AW33)</f>
        <v>1.2967666204235364</v>
      </c>
      <c r="AY33">
        <f>1/(1.6/F33+1.37/N33)</f>
        <v>1.074162068228002</v>
      </c>
      <c r="AZ33">
        <f>G33*AA33*0.001</f>
        <v>33.737791361985778</v>
      </c>
      <c r="BA33">
        <f>G33/S33</f>
        <v>0.97234757869794164</v>
      </c>
      <c r="BB33">
        <f>(1-AL33*AA33/AQ33/F33)*100</f>
        <v>77.769714319528234</v>
      </c>
      <c r="BC33">
        <f>(S33-E33/(N33/1.35))</f>
        <v>388.40809777420304</v>
      </c>
      <c r="BD33">
        <f>E33*BB33/100/BC33</f>
        <v>5.7801042751093011E-3</v>
      </c>
    </row>
    <row r="34" spans="1:56" x14ac:dyDescent="0.25">
      <c r="A34" s="1" t="s">
        <v>1</v>
      </c>
      <c r="B34" s="1" t="s">
        <v>7674</v>
      </c>
      <c r="K34" s="1">
        <f t="shared" si="0"/>
        <v>2.72</v>
      </c>
    </row>
    <row r="35" spans="1:56" x14ac:dyDescent="0.25">
      <c r="A35" s="1" t="s">
        <v>1</v>
      </c>
      <c r="B35" s="1" t="s">
        <v>7673</v>
      </c>
      <c r="K35" s="1">
        <f t="shared" si="0"/>
        <v>2.72</v>
      </c>
    </row>
    <row r="36" spans="1:56" x14ac:dyDescent="0.25">
      <c r="A36" s="1">
        <v>7</v>
      </c>
      <c r="B36" s="1" t="s">
        <v>7672</v>
      </c>
      <c r="C36" s="1">
        <v>1686.0000028386712</v>
      </c>
      <c r="D36" s="1">
        <v>0</v>
      </c>
      <c r="E36">
        <f>(R36-S36*(1000-T36)/(1000-U36))*AK36</f>
        <v>4.0756983572724597</v>
      </c>
      <c r="F36">
        <f>IF(AV36&lt;&gt;0,1/(1/AV36-1/N36),0)</f>
        <v>2.7403732265311587</v>
      </c>
      <c r="G36">
        <f>((AY36-AL36/2)*S36-E36)/(AY36+AL36/2)</f>
        <v>376.8165985531619</v>
      </c>
      <c r="H36">
        <f>AL36*1000</f>
        <v>22.810529272809696</v>
      </c>
      <c r="I36">
        <f>(AQ36-AW36)</f>
        <v>1.1775320687223405</v>
      </c>
      <c r="J36">
        <f>(P36+AP36*D36)</f>
        <v>26.465852737426758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27.337230682373047</v>
      </c>
      <c r="P36" s="1">
        <v>26.465852737426758</v>
      </c>
      <c r="Q36" s="1">
        <v>27.448419570922852</v>
      </c>
      <c r="R36" s="1">
        <v>400.119384765625</v>
      </c>
      <c r="S36" s="1">
        <v>388.38967895507813</v>
      </c>
      <c r="T36" s="1">
        <v>5.5502643585205078</v>
      </c>
      <c r="U36" s="1">
        <v>25.703498840332031</v>
      </c>
      <c r="V36" s="1">
        <v>13.550318717956543</v>
      </c>
      <c r="W36" s="1">
        <v>62.7520751953125</v>
      </c>
      <c r="X36" s="1">
        <v>299.95123291015625</v>
      </c>
      <c r="Y36" s="1">
        <v>499.21142578125</v>
      </c>
      <c r="Z36" s="1">
        <v>10.082486152648926</v>
      </c>
      <c r="AA36" s="1">
        <v>89.126724243164063</v>
      </c>
      <c r="AB36" s="1">
        <v>7.4817252159118652</v>
      </c>
      <c r="AC36" s="1">
        <v>-0.44804355502128601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1.1027618856991035</v>
      </c>
      <c r="AL36">
        <f>(U36-T36)/(1000-U36)*AK36</f>
        <v>2.2810529272809695E-2</v>
      </c>
      <c r="AM36">
        <f>(P36+273.15)</f>
        <v>299.61585273742674</v>
      </c>
      <c r="AN36">
        <f>(O36+273.15)</f>
        <v>300.48723068237302</v>
      </c>
      <c r="AO36">
        <f>(Y36*AG36+Z36*AH36)*AI36</f>
        <v>79.873826339680818</v>
      </c>
      <c r="AP36">
        <f>((AO36+0.00000010773*(AN36^4-AM36^4))-AL36*44100)/(L36*51.4+0.00000043092*AM36^3)</f>
        <v>-7.5325944342459934</v>
      </c>
      <c r="AQ36">
        <f>0.61365*EXP(17.502*J36/(240.97+J36))</f>
        <v>3.4684007219491009</v>
      </c>
      <c r="AR36">
        <f>AQ36*1000/AA36</f>
        <v>38.915384262146539</v>
      </c>
      <c r="AS36">
        <f>(AR36-U36)</f>
        <v>13.211885421814507</v>
      </c>
      <c r="AT36">
        <f>IF(D36,P36,(O36+P36)/2)</f>
        <v>26.901541709899902</v>
      </c>
      <c r="AU36">
        <f>0.61365*EXP(17.502*AT36/(240.97+AT36))</f>
        <v>3.5585146533945853</v>
      </c>
      <c r="AV36">
        <f>IF(AS36&lt;&gt;0,(1000-(AR36+U36)/2)/AS36*AL36,0)</f>
        <v>1.670733063887369</v>
      </c>
      <c r="AW36">
        <f>U36*AA36/1000</f>
        <v>2.2908686532267604</v>
      </c>
      <c r="AX36">
        <f>(AU36-AW36)</f>
        <v>1.2676460001678249</v>
      </c>
      <c r="AY36">
        <f>1/(1.6/F36+1.37/N36)</f>
        <v>1.1062809562415528</v>
      </c>
      <c r="AZ36">
        <f>G36*AA36*0.001</f>
        <v>33.584429069494711</v>
      </c>
      <c r="BA36">
        <f>G36/S36</f>
        <v>0.97020239973149547</v>
      </c>
      <c r="BB36">
        <f>(1-AL36*AA36/AQ36/F36)*100</f>
        <v>78.610318226968886</v>
      </c>
      <c r="BC36">
        <f>(S36-E36/(N36/1.35))</f>
        <v>387.10422441937368</v>
      </c>
      <c r="BD36">
        <f>E36*BB36/100/BC36</f>
        <v>8.2766326134230492E-3</v>
      </c>
    </row>
    <row r="37" spans="1:56" x14ac:dyDescent="0.25">
      <c r="A37" s="1" t="s">
        <v>1</v>
      </c>
      <c r="B37" s="1" t="s">
        <v>7671</v>
      </c>
      <c r="K37" s="1">
        <f t="shared" si="0"/>
        <v>2.72</v>
      </c>
    </row>
    <row r="38" spans="1:56" x14ac:dyDescent="0.25">
      <c r="A38" s="1" t="s">
        <v>1</v>
      </c>
      <c r="B38" s="1" t="s">
        <v>7670</v>
      </c>
      <c r="K38" s="1">
        <f t="shared" si="0"/>
        <v>2.72</v>
      </c>
    </row>
    <row r="39" spans="1:56" x14ac:dyDescent="0.25">
      <c r="A39" s="1">
        <v>8</v>
      </c>
      <c r="B39" s="1" t="s">
        <v>7669</v>
      </c>
      <c r="C39" s="1">
        <v>1889.0000028386712</v>
      </c>
      <c r="D39" s="1">
        <v>0</v>
      </c>
      <c r="E39">
        <f>(R39-S39*(1000-T39)/(1000-U39))*AK39</f>
        <v>4.7765504970722219</v>
      </c>
      <c r="F39">
        <f>IF(AV39&lt;&gt;0,1/(1/AV39-1/N39),0)</f>
        <v>2.9347089120889391</v>
      </c>
      <c r="G39">
        <f>((AY39-AL39/2)*S39-E39)/(AY39+AL39/2)</f>
        <v>375.80873196581672</v>
      </c>
      <c r="H39">
        <f>AL39*1000</f>
        <v>23.216992772048204</v>
      </c>
      <c r="I39">
        <f>(AQ39-AW39)</f>
        <v>1.1497302477722227</v>
      </c>
      <c r="J39">
        <f>(P39+AP39*D39)</f>
        <v>26.546876907348633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27.342308044433594</v>
      </c>
      <c r="P39" s="1">
        <v>26.546876907348633</v>
      </c>
      <c r="Q39" s="1">
        <v>27.441896438598633</v>
      </c>
      <c r="R39" s="1">
        <v>400.10162353515625</v>
      </c>
      <c r="S39" s="1">
        <v>387.60983276367188</v>
      </c>
      <c r="T39" s="1">
        <v>5.7000031471252441</v>
      </c>
      <c r="U39" s="1">
        <v>26.201545715332031</v>
      </c>
      <c r="V39" s="1">
        <v>13.911860466003418</v>
      </c>
      <c r="W39" s="1">
        <v>63.949481964111328</v>
      </c>
      <c r="X39" s="1">
        <v>299.95590209960938</v>
      </c>
      <c r="Y39" s="1">
        <v>750.40118408203125</v>
      </c>
      <c r="Z39" s="1">
        <v>10.147420883178711</v>
      </c>
      <c r="AA39" s="1">
        <v>89.127426147460938</v>
      </c>
      <c r="AB39" s="1">
        <v>7.5331168174743652</v>
      </c>
      <c r="AC39" s="1">
        <v>-0.45693162083625793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1.1027790518367988</v>
      </c>
      <c r="AL39">
        <f>(U39-T39)/(1000-U39)*AK39</f>
        <v>2.3216992772048205E-2</v>
      </c>
      <c r="AM39">
        <f>(P39+273.15)</f>
        <v>299.69687690734861</v>
      </c>
      <c r="AN39">
        <f>(O39+273.15)</f>
        <v>300.49230804443357</v>
      </c>
      <c r="AO39">
        <f>(Y39*AG39+Z39*AH39)*AI39</f>
        <v>120.06418676948124</v>
      </c>
      <c r="AP39">
        <f>((AO39+0.00000010773*(AN39^4-AM39^4))-AL39*44100)/(L39*51.4+0.00000043092*AM39^3)</f>
        <v>-7.3561531434175418</v>
      </c>
      <c r="AQ39">
        <f>0.61365*EXP(17.502*J39/(240.97+J39))</f>
        <v>3.4850065784647999</v>
      </c>
      <c r="AR39">
        <f>AQ39*1000/AA39</f>
        <v>39.101393691083054</v>
      </c>
      <c r="AS39">
        <f>(AR39-U39)</f>
        <v>12.899847975751022</v>
      </c>
      <c r="AT39">
        <f>IF(D39,P39,(O39+P39)/2)</f>
        <v>26.944592475891113</v>
      </c>
      <c r="AU39">
        <f>0.61365*EXP(17.502*AT39/(240.97+AT39))</f>
        <v>3.5675288460532233</v>
      </c>
      <c r="AV39">
        <f>IF(AS39&lt;&gt;0,(1000-(AR39+U39)/2)/AS39*AL39,0)</f>
        <v>1.7410223653929948</v>
      </c>
      <c r="AW39">
        <f>U39*AA39/1000</f>
        <v>2.3352763306925772</v>
      </c>
      <c r="AX39">
        <f>(AU39-AW39)</f>
        <v>1.2322525153606461</v>
      </c>
      <c r="AY39">
        <f>1/(1.6/F39+1.37/N39)</f>
        <v>1.155713554216659</v>
      </c>
      <c r="AZ39">
        <f>G39*AA39*0.001</f>
        <v>33.494865003854272</v>
      </c>
      <c r="BA39">
        <f>G39/S39</f>
        <v>0.96955417587393777</v>
      </c>
      <c r="BB39">
        <f>(1-AL39*AA39/AQ39/F39)*100</f>
        <v>79.767539647401136</v>
      </c>
      <c r="BC39">
        <f>(S39-E39/(N39/1.35))</f>
        <v>386.1033330271232</v>
      </c>
      <c r="BD39">
        <f>E39*BB39/100/BC39</f>
        <v>9.8681790225896952E-3</v>
      </c>
    </row>
    <row r="40" spans="1:56" x14ac:dyDescent="0.25">
      <c r="A40" s="1" t="s">
        <v>1</v>
      </c>
      <c r="B40" s="1" t="s">
        <v>7668</v>
      </c>
      <c r="K40" s="1">
        <f t="shared" si="0"/>
        <v>2.72</v>
      </c>
    </row>
    <row r="41" spans="1:56" x14ac:dyDescent="0.25">
      <c r="A41" s="1" t="s">
        <v>1</v>
      </c>
      <c r="B41" s="1" t="s">
        <v>7667</v>
      </c>
      <c r="K41" s="1">
        <f t="shared" si="0"/>
        <v>2.72</v>
      </c>
    </row>
    <row r="42" spans="1:56" x14ac:dyDescent="0.25">
      <c r="A42" s="1">
        <v>9</v>
      </c>
      <c r="B42" s="1" t="s">
        <v>7666</v>
      </c>
      <c r="C42" s="1">
        <v>2092.0000028386712</v>
      </c>
      <c r="D42" s="1">
        <v>0</v>
      </c>
      <c r="E42">
        <f>(R42-S42*(1000-T42)/(1000-U42))*AK42</f>
        <v>5.034934154193647</v>
      </c>
      <c r="F42">
        <f>IF(AV42&lt;&gt;0,1/(1/AV42-1/N42),0)</f>
        <v>3.1270822174450021</v>
      </c>
      <c r="G42">
        <f>((AY42-AL42/2)*S42-E42)/(AY42+AL42/2)</f>
        <v>375.59641326941346</v>
      </c>
      <c r="H42">
        <f>AL42*1000</f>
        <v>23.623655834131824</v>
      </c>
      <c r="I42">
        <f>(AQ42-AW42)</f>
        <v>1.1267758153512175</v>
      </c>
      <c r="J42">
        <f>(P42+AP42*D42)</f>
        <v>26.650697708129883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27.380365371704102</v>
      </c>
      <c r="P42" s="1">
        <v>26.650697708129883</v>
      </c>
      <c r="Q42" s="1">
        <v>27.464374542236328</v>
      </c>
      <c r="R42" s="1">
        <v>400.14053344726563</v>
      </c>
      <c r="S42" s="1">
        <v>387.27874755859375</v>
      </c>
      <c r="T42" s="1">
        <v>5.8484702110290527</v>
      </c>
      <c r="U42" s="1">
        <v>26.69822883605957</v>
      </c>
      <c r="V42" s="1">
        <v>14.242829322814941</v>
      </c>
      <c r="W42" s="1">
        <v>65.018417358398438</v>
      </c>
      <c r="X42" s="1">
        <v>299.95941162109375</v>
      </c>
      <c r="Y42" s="1">
        <v>999.80059814453125</v>
      </c>
      <c r="Z42" s="1">
        <v>7.5891261100769043</v>
      </c>
      <c r="AA42" s="1">
        <v>89.129890441894531</v>
      </c>
      <c r="AB42" s="1">
        <v>7.667447566986084</v>
      </c>
      <c r="AC42" s="1">
        <v>-0.47189858555793762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1.102791954489315</v>
      </c>
      <c r="AL42">
        <f>(U42-T42)/(1000-U42)*AK42</f>
        <v>2.3623655834131823E-2</v>
      </c>
      <c r="AM42">
        <f>(P42+273.15)</f>
        <v>299.80069770812986</v>
      </c>
      <c r="AN42">
        <f>(O42+273.15)</f>
        <v>300.53036537170408</v>
      </c>
      <c r="AO42">
        <f>(Y42*AG42+Z42*AH42)*AI42</f>
        <v>159.96809212755943</v>
      </c>
      <c r="AP42">
        <f>((AO42+0.00000010773*(AN42^4-AM42^4))-AL42*44100)/(L42*51.4+0.00000043092*AM42^3)</f>
        <v>-7.1810214273448532</v>
      </c>
      <c r="AQ42">
        <f>0.61365*EXP(17.502*J42/(240.97+J42))</f>
        <v>3.5063860265018363</v>
      </c>
      <c r="AR42">
        <f>AQ42*1000/AA42</f>
        <v>39.340181044962868</v>
      </c>
      <c r="AS42">
        <f>(AR42-U42)</f>
        <v>12.641952208903298</v>
      </c>
      <c r="AT42">
        <f>IF(D42,P42,(O42+P42)/2)</f>
        <v>27.015531539916992</v>
      </c>
      <c r="AU42">
        <f>0.61365*EXP(17.502*AT42/(240.97+AT42))</f>
        <v>3.5824259231518503</v>
      </c>
      <c r="AV42">
        <f>IF(AS42&lt;&gt;0,(1000-(AR42+U42)/2)/AS42*AL42,0)</f>
        <v>1.8069694556045333</v>
      </c>
      <c r="AW42">
        <f>U42*AA42/1000</f>
        <v>2.3796102111506188</v>
      </c>
      <c r="AX42">
        <f>(AU42-AW42)</f>
        <v>1.2028157120012315</v>
      </c>
      <c r="AY42">
        <f>1/(1.6/F42+1.37/N42)</f>
        <v>1.2023182977315348</v>
      </c>
      <c r="AZ42">
        <f>G42*AA42*0.001</f>
        <v>33.476867165071369</v>
      </c>
      <c r="BA42">
        <f>G42/S42</f>
        <v>0.96983481700757979</v>
      </c>
      <c r="BB42">
        <f>(1-AL42*AA42/AQ42/F42)*100</f>
        <v>80.796895168269401</v>
      </c>
      <c r="BC42">
        <f>(S42-E42/(N42/1.35))</f>
        <v>385.6907549305493</v>
      </c>
      <c r="BD42">
        <f>E42*BB42/100/BC42</f>
        <v>1.0547492825146311E-2</v>
      </c>
    </row>
    <row r="43" spans="1:56" x14ac:dyDescent="0.25">
      <c r="A43" s="1" t="s">
        <v>1</v>
      </c>
      <c r="B43" s="1" t="s">
        <v>7665</v>
      </c>
      <c r="K43" s="1">
        <f t="shared" si="0"/>
        <v>2.72</v>
      </c>
    </row>
    <row r="44" spans="1:56" x14ac:dyDescent="0.25">
      <c r="A44" s="1" t="s">
        <v>1</v>
      </c>
      <c r="B44" s="1" t="s">
        <v>7664</v>
      </c>
      <c r="K44" s="1">
        <f t="shared" si="0"/>
        <v>2.72</v>
      </c>
    </row>
    <row r="45" spans="1:56" x14ac:dyDescent="0.25">
      <c r="A45" s="1">
        <v>10</v>
      </c>
      <c r="B45" s="1" t="s">
        <v>7663</v>
      </c>
      <c r="C45" s="1">
        <v>2295.0000028386712</v>
      </c>
      <c r="D45" s="1">
        <v>0</v>
      </c>
      <c r="E45">
        <f>(R45-S45*(1000-T45)/(1000-U45))*AK45</f>
        <v>4.966079412016505</v>
      </c>
      <c r="F45">
        <f>IF(AV45&lt;&gt;0,1/(1/AV45-1/N45),0)</f>
        <v>3.2803453182733424</v>
      </c>
      <c r="G45">
        <f>((AY45-AL45/2)*S45-E45)/(AY45+AL45/2)</f>
        <v>375.54776224523403</v>
      </c>
      <c r="H45">
        <f>AL45*1000</f>
        <v>23.978915306956988</v>
      </c>
      <c r="I45">
        <f>(AQ45-AW45)</f>
        <v>1.112438311130389</v>
      </c>
      <c r="J45">
        <f>(P45+AP45*D45)</f>
        <v>26.770900726318359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27.415430068969727</v>
      </c>
      <c r="P45" s="1">
        <v>26.770900726318359</v>
      </c>
      <c r="Q45" s="1">
        <v>27.483737945556641</v>
      </c>
      <c r="R45" s="1">
        <v>399.86016845703125</v>
      </c>
      <c r="S45" s="1">
        <v>386.9444580078125</v>
      </c>
      <c r="T45" s="1">
        <v>5.986295223236084</v>
      </c>
      <c r="U45" s="1">
        <v>27.138181686401367</v>
      </c>
      <c r="V45" s="1">
        <v>14.54869556427002</v>
      </c>
      <c r="W45" s="1">
        <v>65.954841613769531</v>
      </c>
      <c r="X45" s="1">
        <v>299.98565673828125</v>
      </c>
      <c r="Y45" s="1">
        <v>1250.7723388671875</v>
      </c>
      <c r="Z45" s="1">
        <v>10.159816741943359</v>
      </c>
      <c r="AA45" s="1">
        <v>89.130645751953125</v>
      </c>
      <c r="AB45" s="1">
        <v>7.6934285163879395</v>
      </c>
      <c r="AC45" s="1">
        <v>-0.4764665961265564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1.1028884438907396</v>
      </c>
      <c r="AL45">
        <f>(U45-T45)/(1000-U45)*AK45</f>
        <v>2.3978915306956988E-2</v>
      </c>
      <c r="AM45">
        <f>(P45+273.15)</f>
        <v>299.92090072631834</v>
      </c>
      <c r="AN45">
        <f>(O45+273.15)</f>
        <v>300.5654300689697</v>
      </c>
      <c r="AO45">
        <f>(Y45*AG45+Z45*AH45)*AI45</f>
        <v>200.12356974563954</v>
      </c>
      <c r="AP45">
        <f>((AO45+0.00000010773*(AN45^4-AM45^4))-AL45*44100)/(L45*51.4+0.00000043092*AM45^3)</f>
        <v>-6.9869708432089688</v>
      </c>
      <c r="AQ45">
        <f>0.61365*EXP(17.502*J45/(240.97+J45))</f>
        <v>3.531281969373171</v>
      </c>
      <c r="AR45">
        <f>AQ45*1000/AA45</f>
        <v>39.619167342291917</v>
      </c>
      <c r="AS45">
        <f>(AR45-U45)</f>
        <v>12.480985655890549</v>
      </c>
      <c r="AT45">
        <f>IF(D45,P45,(O45+P45)/2)</f>
        <v>27.093165397644043</v>
      </c>
      <c r="AU45">
        <f>0.61365*EXP(17.502*AT45/(240.97+AT45))</f>
        <v>3.5987910976243951</v>
      </c>
      <c r="AV45">
        <f>IF(AS45&lt;&gt;0,(1000-(AR45+U45)/2)/AS45*AL45,0)</f>
        <v>1.8571074061590322</v>
      </c>
      <c r="AW45">
        <f>U45*AA45/1000</f>
        <v>2.4188436582427819</v>
      </c>
      <c r="AX45">
        <f>(AU45-AW45)</f>
        <v>1.1799474393816132</v>
      </c>
      <c r="AY45">
        <f>1/(1.6/F45+1.37/N45)</f>
        <v>1.2378980620129572</v>
      </c>
      <c r="AZ45">
        <f>G45*AA45*0.001</f>
        <v>33.472814559618676</v>
      </c>
      <c r="BA45">
        <f>G45/S45</f>
        <v>0.97054694665675156</v>
      </c>
      <c r="BB45">
        <f>(1-AL45*AA45/AQ45/F45)*100</f>
        <v>81.549649279321358</v>
      </c>
      <c r="BC45">
        <f>(S45-E45/(N45/1.35))</f>
        <v>385.37818181530321</v>
      </c>
      <c r="BD45">
        <f>E45*BB45/100/BC45</f>
        <v>1.050869129216289E-2</v>
      </c>
    </row>
    <row r="46" spans="1:56" x14ac:dyDescent="0.25">
      <c r="A46" s="1" t="s">
        <v>1</v>
      </c>
      <c r="B46" s="1" t="s">
        <v>7662</v>
      </c>
      <c r="K46" s="1">
        <f t="shared" si="0"/>
        <v>2.72</v>
      </c>
    </row>
    <row r="47" spans="1:56" x14ac:dyDescent="0.25">
      <c r="A47" s="1" t="s">
        <v>1</v>
      </c>
      <c r="B47" s="1" t="s">
        <v>7661</v>
      </c>
      <c r="K47" s="1">
        <f t="shared" si="0"/>
        <v>2.72</v>
      </c>
    </row>
    <row r="48" spans="1:56" x14ac:dyDescent="0.25">
      <c r="A48" s="1">
        <v>11</v>
      </c>
      <c r="B48" s="1" t="s">
        <v>7660</v>
      </c>
      <c r="C48" s="1">
        <v>2498.0000028386712</v>
      </c>
      <c r="D48" s="1">
        <v>0</v>
      </c>
      <c r="E48">
        <f>(R48-S48*(1000-T48)/(1000-U48))*AK48</f>
        <v>4.3702934736599071</v>
      </c>
      <c r="F48">
        <f>IF(AV48&lt;&gt;0,1/(1/AV48-1/N48),0)</f>
        <v>3.4745930032355301</v>
      </c>
      <c r="G48">
        <f>((AY48-AL48/2)*S48-E48)/(AY48+AL48/2)</f>
        <v>376.75611892648055</v>
      </c>
      <c r="H48">
        <f>AL48*1000</f>
        <v>24.46501690634161</v>
      </c>
      <c r="I48">
        <f>(AQ48-AW48)</f>
        <v>1.0985060833659652</v>
      </c>
      <c r="J48">
        <f>(P48+AP48*D48)</f>
        <v>26.93963623046875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27.488777160644531</v>
      </c>
      <c r="P48" s="1">
        <v>26.93963623046875</v>
      </c>
      <c r="Q48" s="1">
        <v>27.535209655761719</v>
      </c>
      <c r="R48" s="1">
        <v>400.02325439453125</v>
      </c>
      <c r="S48" s="1">
        <v>387.4642333984375</v>
      </c>
      <c r="T48" s="1">
        <v>6.1191778182983398</v>
      </c>
      <c r="U48" s="1">
        <v>27.690084457397461</v>
      </c>
      <c r="V48" s="1">
        <v>14.807624816894531</v>
      </c>
      <c r="W48" s="1">
        <v>67.006454467773438</v>
      </c>
      <c r="X48" s="1">
        <v>299.9512939453125</v>
      </c>
      <c r="Y48" s="1">
        <v>1601.0150146484375</v>
      </c>
      <c r="Z48" s="1">
        <v>10.087223052978516</v>
      </c>
      <c r="AA48" s="1">
        <v>89.128799438476563</v>
      </c>
      <c r="AB48" s="1">
        <v>7.8013372421264648</v>
      </c>
      <c r="AC48" s="1">
        <v>-0.48848614096641541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1.1027621100930605</v>
      </c>
      <c r="AL48">
        <f>(U48-T48)/(1000-U48)*AK48</f>
        <v>2.4465016906341609E-2</v>
      </c>
      <c r="AM48">
        <f>(P48+273.15)</f>
        <v>300.08963623046873</v>
      </c>
      <c r="AN48">
        <f>(O48+273.15)</f>
        <v>300.63877716064451</v>
      </c>
      <c r="AO48">
        <f>(Y48*AG48+Z48*AH48)*AI48</f>
        <v>256.16239661807413</v>
      </c>
      <c r="AP48">
        <f>((AO48+0.00000010773*(AN48^4-AM48^4))-AL48*44100)/(L48*51.4+0.00000043092*AM48^3)</f>
        <v>-6.7104885057021839</v>
      </c>
      <c r="AQ48">
        <f>0.61365*EXP(17.502*J48/(240.97+J48))</f>
        <v>3.5664900674038207</v>
      </c>
      <c r="AR48">
        <f>AQ48*1000/AA48</f>
        <v>40.015012991010636</v>
      </c>
      <c r="AS48">
        <f>(AR48-U48)</f>
        <v>12.324928533613175</v>
      </c>
      <c r="AT48">
        <f>IF(D48,P48,(O48+P48)/2)</f>
        <v>27.214206695556641</v>
      </c>
      <c r="AU48">
        <f>0.61365*EXP(17.502*AT48/(240.97+AT48))</f>
        <v>3.6244367281555436</v>
      </c>
      <c r="AV48">
        <f>IF(AS48&lt;&gt;0,(1000-(AR48+U48)/2)/AS48*AL48,0)</f>
        <v>1.9178053377768218</v>
      </c>
      <c r="AW48">
        <f>U48*AA48/1000</f>
        <v>2.4679839840378555</v>
      </c>
      <c r="AX48">
        <f>(AU48-AW48)</f>
        <v>1.1564527441176882</v>
      </c>
      <c r="AY48">
        <f>1/(1.6/F48+1.37/N48)</f>
        <v>1.2811429528033851</v>
      </c>
      <c r="AZ48">
        <f>G48*AA48*0.001</f>
        <v>33.579820561017108</v>
      </c>
      <c r="BA48">
        <f>G48/S48</f>
        <v>0.97236360533710076</v>
      </c>
      <c r="BB48">
        <f>(1-AL48*AA48/AQ48/F48)*100</f>
        <v>82.403811035092488</v>
      </c>
      <c r="BC48">
        <f>(S48-E48/(N48/1.35))</f>
        <v>386.08586506113119</v>
      </c>
      <c r="BD48">
        <f>E48*BB48/100/BC48</f>
        <v>9.3276877026914114E-3</v>
      </c>
    </row>
    <row r="49" spans="1:56" x14ac:dyDescent="0.25">
      <c r="A49" s="1" t="s">
        <v>1</v>
      </c>
      <c r="B49" s="1" t="s">
        <v>7659</v>
      </c>
      <c r="K49" s="1">
        <f t="shared" si="0"/>
        <v>2.72</v>
      </c>
    </row>
    <row r="50" spans="1:56" x14ac:dyDescent="0.25">
      <c r="A50" s="1" t="s">
        <v>1</v>
      </c>
      <c r="B50" s="1" t="s">
        <v>7658</v>
      </c>
      <c r="K50" s="1">
        <f t="shared" si="0"/>
        <v>2.72</v>
      </c>
    </row>
    <row r="51" spans="1:56" x14ac:dyDescent="0.25">
      <c r="A51" s="1">
        <v>12</v>
      </c>
      <c r="B51" s="1" t="s">
        <v>7657</v>
      </c>
      <c r="C51" s="1">
        <v>2701.0000028386712</v>
      </c>
      <c r="D51" s="1">
        <v>0</v>
      </c>
      <c r="E51">
        <f>(R51-S51*(1000-T51)/(1000-U51))*AK51</f>
        <v>2.9012973687486423</v>
      </c>
      <c r="F51">
        <f>IF(AV51&lt;&gt;0,1/(1/AV51-1/N51),0)</f>
        <v>3.4792406239633222</v>
      </c>
      <c r="G51">
        <f>((AY51-AL51/2)*S51-E51)/(AY51+AL51/2)</f>
        <v>379.01081891131616</v>
      </c>
      <c r="H51">
        <f>AL51*1000</f>
        <v>24.782002012097312</v>
      </c>
      <c r="I51">
        <f>(AQ51-AW51)</f>
        <v>1.1113830732075214</v>
      </c>
      <c r="J51">
        <f>(P51+AP51*D51)</f>
        <v>27.172307968139648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27.597698211669922</v>
      </c>
      <c r="P51" s="1">
        <v>27.172307968139648</v>
      </c>
      <c r="Q51" s="1">
        <v>27.620220184326172</v>
      </c>
      <c r="R51" s="1">
        <v>400.0579833984375</v>
      </c>
      <c r="S51" s="1">
        <v>388.69290161132813</v>
      </c>
      <c r="T51" s="1">
        <v>6.2558870315551758</v>
      </c>
      <c r="U51" s="1">
        <v>28.095592498779297</v>
      </c>
      <c r="V51" s="1">
        <v>15.04249095916748</v>
      </c>
      <c r="W51" s="1">
        <v>67.556800842285156</v>
      </c>
      <c r="X51" s="1">
        <v>299.97293090820313</v>
      </c>
      <c r="Y51" s="1">
        <v>2000.9996337890625</v>
      </c>
      <c r="Z51" s="1">
        <v>6.1840581893920898</v>
      </c>
      <c r="AA51" s="1">
        <v>89.129936218261719</v>
      </c>
      <c r="AB51" s="1">
        <v>7.8751349449157715</v>
      </c>
      <c r="AC51" s="1">
        <v>-0.49362912774085999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1.1028416577507467</v>
      </c>
      <c r="AL51">
        <f>(U51-T51)/(1000-U51)*AK51</f>
        <v>2.478200201209731E-2</v>
      </c>
      <c r="AM51">
        <f>(P51+273.15)</f>
        <v>300.32230796813963</v>
      </c>
      <c r="AN51">
        <f>(O51+273.15)</f>
        <v>300.7476982116699</v>
      </c>
      <c r="AO51">
        <f>(Y51*AG51+Z51*AH51)*AI51</f>
        <v>320.15993425011766</v>
      </c>
      <c r="AP51">
        <f>((AO51+0.00000010773*(AN51^4-AM51^4))-AL51*44100)/(L51*51.4+0.00000043092*AM51^3)</f>
        <v>-6.3097251770288336</v>
      </c>
      <c r="AQ51">
        <f>0.61365*EXP(17.502*J51/(240.97+J51))</f>
        <v>3.6155414406379927</v>
      </c>
      <c r="AR51">
        <f>AQ51*1000/AA51</f>
        <v>40.564838190664041</v>
      </c>
      <c r="AS51">
        <f>(AR51-U51)</f>
        <v>12.469245691884744</v>
      </c>
      <c r="AT51">
        <f>IF(D51,P51,(O51+P51)/2)</f>
        <v>27.385003089904785</v>
      </c>
      <c r="AU51">
        <f>0.61365*EXP(17.502*AT51/(240.97+AT51))</f>
        <v>3.6608955139526937</v>
      </c>
      <c r="AV51">
        <f>IF(AS51&lt;&gt;0,(1000-(AR51+U51)/2)/AS51*AL51,0)</f>
        <v>1.9192203873185085</v>
      </c>
      <c r="AW51">
        <f>U51*AA51/1000</f>
        <v>2.5041583674304713</v>
      </c>
      <c r="AX51">
        <f>(AU51-AW51)</f>
        <v>1.1567371465222225</v>
      </c>
      <c r="AY51">
        <f>1/(1.6/F51+1.37/N51)</f>
        <v>1.2821533678984853</v>
      </c>
      <c r="AZ51">
        <f>G51*AA51*0.001</f>
        <v>33.781210115596757</v>
      </c>
      <c r="BA51">
        <f>G51/S51</f>
        <v>0.97509066242302123</v>
      </c>
      <c r="BB51">
        <f>(1-AL51*AA51/AQ51/F51)*100</f>
        <v>82.440903144669278</v>
      </c>
      <c r="BC51">
        <f>(S51-E51/(N51/1.35))</f>
        <v>387.77784717521399</v>
      </c>
      <c r="BD51">
        <f>E51*BB51/100/BC51</f>
        <v>6.1681082896624766E-3</v>
      </c>
    </row>
    <row r="52" spans="1:56" x14ac:dyDescent="0.25">
      <c r="A52" s="1" t="s">
        <v>1</v>
      </c>
      <c r="B52" s="1" t="s">
        <v>7656</v>
      </c>
      <c r="K52" s="1">
        <v>6.2899999999999991</v>
      </c>
    </row>
    <row r="53" spans="1:56" x14ac:dyDescent="0.25">
      <c r="A53" s="1" t="s">
        <v>1</v>
      </c>
      <c r="B53" s="1" t="s">
        <v>7655</v>
      </c>
      <c r="K53" s="1">
        <v>6.2899999999999991</v>
      </c>
    </row>
    <row r="54" spans="1:56" x14ac:dyDescent="0.25">
      <c r="A54" s="1" t="s">
        <v>1</v>
      </c>
      <c r="B54" s="1" t="s">
        <v>7654</v>
      </c>
      <c r="K54" s="1">
        <v>6.2899999999999991</v>
      </c>
    </row>
    <row r="55" spans="1:56" x14ac:dyDescent="0.25">
      <c r="A55" s="1" t="s">
        <v>1</v>
      </c>
      <c r="B55" s="1" t="s">
        <v>7653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71778-A432-4DE5-9618-C623954325C1}">
  <dimension ref="A1:BD55"/>
  <sheetViews>
    <sheetView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5118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5117</v>
      </c>
    </row>
    <row r="12" spans="1:56" x14ac:dyDescent="0.25">
      <c r="A12" s="1" t="s">
        <v>1</v>
      </c>
      <c r="B12" s="1" t="s">
        <v>5116</v>
      </c>
    </row>
    <row r="13" spans="1:56" x14ac:dyDescent="0.25">
      <c r="A13" s="1" t="s">
        <v>1</v>
      </c>
      <c r="B13" s="1" t="s">
        <v>5115</v>
      </c>
    </row>
    <row r="14" spans="1:56" x14ac:dyDescent="0.25">
      <c r="A14" s="1" t="s">
        <v>1</v>
      </c>
      <c r="B14" s="1" t="s">
        <v>5114</v>
      </c>
    </row>
    <row r="15" spans="1:56" x14ac:dyDescent="0.25">
      <c r="A15" s="1" t="s">
        <v>1</v>
      </c>
      <c r="B15" s="1" t="s">
        <v>5113</v>
      </c>
    </row>
    <row r="16" spans="1:56" x14ac:dyDescent="0.25">
      <c r="A16" s="1" t="s">
        <v>1</v>
      </c>
      <c r="B16" s="1" t="s">
        <v>5112</v>
      </c>
    </row>
    <row r="17" spans="1:56" x14ac:dyDescent="0.25">
      <c r="A17" s="1" t="s">
        <v>1</v>
      </c>
      <c r="B17" s="1" t="s">
        <v>5111</v>
      </c>
    </row>
    <row r="18" spans="1:56" x14ac:dyDescent="0.25">
      <c r="A18" s="1">
        <v>1</v>
      </c>
      <c r="B18" s="1" t="s">
        <v>5110</v>
      </c>
      <c r="C18" s="1">
        <v>272.500004414469</v>
      </c>
      <c r="D18" s="1">
        <v>0</v>
      </c>
      <c r="E18">
        <f>(R18-S18*(1000-T18)/(1000-U18))*AK18</f>
        <v>-3.3924365918972241</v>
      </c>
      <c r="F18">
        <f>IF(AV18&lt;&gt;0,1/(1/AV18-1/N18),0)</f>
        <v>5.628251817437409</v>
      </c>
      <c r="G18">
        <f>((AY18-AL18/2)*S18-E18)/(AY18+AL18/2)</f>
        <v>387.70628555047421</v>
      </c>
      <c r="H18">
        <f>AL18*1000</f>
        <v>29.285679253780923</v>
      </c>
      <c r="I18">
        <f>(AQ18-AW18)</f>
        <v>1.0249023876343948</v>
      </c>
      <c r="J18">
        <f>(P18+AP18*D18)</f>
        <v>25.685596466064453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26.919540405273438</v>
      </c>
      <c r="P18" s="1">
        <v>25.685596466064453</v>
      </c>
      <c r="Q18" s="1">
        <v>27.058647155761719</v>
      </c>
      <c r="R18" s="1">
        <v>399.89248657226563</v>
      </c>
      <c r="S18" s="1">
        <v>392.56094360351563</v>
      </c>
      <c r="T18" s="1">
        <v>0.21809801459312439</v>
      </c>
      <c r="U18" s="1">
        <v>26.022939682006836</v>
      </c>
      <c r="V18" s="1">
        <v>0.53808403015136719</v>
      </c>
      <c r="W18" s="1">
        <v>64.202911376953125</v>
      </c>
      <c r="X18" s="1">
        <v>300.65728759765625</v>
      </c>
      <c r="Y18" s="1">
        <v>-0.14406725764274597</v>
      </c>
      <c r="Z18" s="1">
        <v>2.8482420444488525</v>
      </c>
      <c r="AA18" s="1">
        <v>87.887382507324219</v>
      </c>
      <c r="AB18" s="1">
        <v>2.7684025764465332</v>
      </c>
      <c r="AC18" s="1">
        <v>1.6938080787658691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1.1053576749913829</v>
      </c>
      <c r="AL18">
        <f>(U18-T18)/(1000-U18)*AK18</f>
        <v>2.9285679253780922E-2</v>
      </c>
      <c r="AM18">
        <f>(P18+273.15)</f>
        <v>298.83559646606443</v>
      </c>
      <c r="AN18">
        <f>(O18+273.15)</f>
        <v>300.06954040527341</v>
      </c>
      <c r="AO18">
        <f>(Y18*AG18+Z18*AH18)*AI18</f>
        <v>-2.3050760707614693E-2</v>
      </c>
      <c r="AP18">
        <f>((AO18+0.00000010773*(AN18^4-AM18^4))-AL18*44100)/(L18*51.4+0.00000043092*AM18^3)</f>
        <v>-10.511871211812524</v>
      </c>
      <c r="AQ18">
        <f>0.61365*EXP(17.502*J18/(240.97+J18))</f>
        <v>3.3119904414319556</v>
      </c>
      <c r="AR18">
        <f>AQ18*1000/AA18</f>
        <v>37.684481514237227</v>
      </c>
      <c r="AS18">
        <f>(AR18-U18)</f>
        <v>11.661541832230391</v>
      </c>
      <c r="AT18">
        <f>IF(D18,P18,(O18+P18)/2)</f>
        <v>26.302568435668945</v>
      </c>
      <c r="AU18">
        <f>0.61365*EXP(17.502*AT18/(240.97+AT18))</f>
        <v>3.4351454919248599</v>
      </c>
      <c r="AV18">
        <f>IF(AS18&lt;&gt;0,(1000-(AR18+U18)/2)/AS18*AL18,0)</f>
        <v>2.4313098653729894</v>
      </c>
      <c r="AW18">
        <f>U18*AA18/1000</f>
        <v>2.2870880537975609</v>
      </c>
      <c r="AX18">
        <f>(AU18-AW18)</f>
        <v>1.148057438127299</v>
      </c>
      <c r="AY18">
        <f>1/(1.6/F18+1.37/N18)</f>
        <v>1.6546770592195013</v>
      </c>
      <c r="AZ18">
        <f>G18*AA18*0.001</f>
        <v>34.074490618668392</v>
      </c>
      <c r="BA18">
        <f>G18/S18</f>
        <v>0.98763336462237417</v>
      </c>
      <c r="BB18">
        <f>(1-AL18*AA18/AQ18/F18)*100</f>
        <v>86.192366945539291</v>
      </c>
      <c r="BC18">
        <f>(S18-E18/(N18/1.35))</f>
        <v>393.6309008530169</v>
      </c>
      <c r="BD18">
        <f>E18*BB18/100/BC18</f>
        <v>-7.4283329620370483E-3</v>
      </c>
    </row>
    <row r="19" spans="1:56" x14ac:dyDescent="0.25">
      <c r="A19" s="1" t="s">
        <v>1</v>
      </c>
      <c r="B19" s="1" t="s">
        <v>5109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5108</v>
      </c>
      <c r="K20" s="1">
        <f t="shared" si="0"/>
        <v>2.72</v>
      </c>
    </row>
    <row r="21" spans="1:56" x14ac:dyDescent="0.25">
      <c r="A21" s="1">
        <v>2</v>
      </c>
      <c r="B21" s="1" t="s">
        <v>5107</v>
      </c>
      <c r="C21" s="1">
        <v>476.500004414469</v>
      </c>
      <c r="D21" s="1">
        <v>0</v>
      </c>
      <c r="E21">
        <f>(R21-S21*(1000-T21)/(1000-U21))*AK21</f>
        <v>-1.796314501033575</v>
      </c>
      <c r="F21">
        <f>IF(AV21&lt;&gt;0,1/(1/AV21-1/N21),0)</f>
        <v>5.6281548912188599</v>
      </c>
      <c r="G21">
        <f>((AY21-AL21/2)*S21-E21)/(AY21+AL21/2)</f>
        <v>385.69507720932859</v>
      </c>
      <c r="H21">
        <f>AL21*1000</f>
        <v>28.806600645407503</v>
      </c>
      <c r="I21">
        <f>(AQ21-AW21)</f>
        <v>1.0087422526811789</v>
      </c>
      <c r="J21">
        <f>(P21+AP21*D21)</f>
        <v>25.402364730834961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26.840774536132813</v>
      </c>
      <c r="P21" s="1">
        <v>25.402364730834961</v>
      </c>
      <c r="Q21" s="1">
        <v>27.015892028808594</v>
      </c>
      <c r="R21" s="1">
        <v>399.94866943359375</v>
      </c>
      <c r="S21" s="1">
        <v>391.37359619140625</v>
      </c>
      <c r="T21" s="1">
        <v>0.18120880424976349</v>
      </c>
      <c r="U21" s="1">
        <v>25.577386856079102</v>
      </c>
      <c r="V21" s="1">
        <v>0.44916424155235291</v>
      </c>
      <c r="W21" s="1">
        <v>63.398948669433594</v>
      </c>
      <c r="X21" s="1">
        <v>300.63525390625</v>
      </c>
      <c r="Y21" s="1">
        <v>25.426389694213867</v>
      </c>
      <c r="Z21" s="1">
        <v>2.6120095252990723</v>
      </c>
      <c r="AA21" s="1">
        <v>87.8907470703125</v>
      </c>
      <c r="AB21" s="1">
        <v>2.7570958137512207</v>
      </c>
      <c r="AC21" s="1">
        <v>1.6928480863571167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1.1052766687729776</v>
      </c>
      <c r="AL21">
        <f>(U21-T21)/(1000-U21)*AK21</f>
        <v>2.8806600645407503E-2</v>
      </c>
      <c r="AM21">
        <f>(P21+273.15)</f>
        <v>298.55236473083494</v>
      </c>
      <c r="AN21">
        <f>(O21+273.15)</f>
        <v>299.99077453613279</v>
      </c>
      <c r="AO21">
        <f>(Y21*AG21+Z21*AH21)*AI21</f>
        <v>4.0682222601423632</v>
      </c>
      <c r="AP21">
        <f>((AO21+0.00000010773*(AN21^4-AM21^4))-AL21*44100)/(L21*51.4+0.00000043092*AM21^3)</f>
        <v>-10.287860661989599</v>
      </c>
      <c r="AQ21">
        <f>0.61365*EXP(17.502*J21/(240.97+J21))</f>
        <v>3.2567578915683626</v>
      </c>
      <c r="AR21">
        <f>AQ21*1000/AA21</f>
        <v>37.05461610154434</v>
      </c>
      <c r="AS21">
        <f>(AR21-U21)</f>
        <v>11.477229245465239</v>
      </c>
      <c r="AT21">
        <f>IF(D21,P21,(O21+P21)/2)</f>
        <v>26.121569633483887</v>
      </c>
      <c r="AU21">
        <f>0.61365*EXP(17.502*AT21/(240.97+AT21))</f>
        <v>3.3986081478755144</v>
      </c>
      <c r="AV21">
        <f>IF(AS21&lt;&gt;0,(1000-(AR21+U21)/2)/AS21*AL21,0)</f>
        <v>2.4312917778497551</v>
      </c>
      <c r="AW21">
        <f>U21*AA21/1000</f>
        <v>2.2480156388871837</v>
      </c>
      <c r="AX21">
        <f>(AU21-AW21)</f>
        <v>1.1505925089883307</v>
      </c>
      <c r="AY21">
        <f>1/(1.6/F21+1.37/N21)</f>
        <v>1.6546636549032903</v>
      </c>
      <c r="AZ21">
        <f>G21*AA21*0.001</f>
        <v>33.899028477269752</v>
      </c>
      <c r="BA21">
        <f>G21/S21</f>
        <v>0.98549079693332065</v>
      </c>
      <c r="BB21">
        <f>(1-AL21*AA21/AQ21/F21)*100</f>
        <v>86.1871386445155</v>
      </c>
      <c r="BC21">
        <f>(S21-E21/(N21/1.35))</f>
        <v>391.9401446502207</v>
      </c>
      <c r="BD21">
        <f>E21*BB21/100/BC21</f>
        <v>-3.9500727104109165E-3</v>
      </c>
    </row>
    <row r="22" spans="1:56" x14ac:dyDescent="0.25">
      <c r="A22" s="1" t="s">
        <v>1</v>
      </c>
      <c r="B22" s="1" t="s">
        <v>5106</v>
      </c>
      <c r="K22" s="1">
        <f t="shared" si="0"/>
        <v>2.72</v>
      </c>
    </row>
    <row r="23" spans="1:56" x14ac:dyDescent="0.25">
      <c r="A23" s="1" t="s">
        <v>1</v>
      </c>
      <c r="B23" s="1" t="s">
        <v>5105</v>
      </c>
      <c r="K23" s="1">
        <f t="shared" si="0"/>
        <v>2.72</v>
      </c>
    </row>
    <row r="24" spans="1:56" x14ac:dyDescent="0.25">
      <c r="A24" s="1">
        <v>3</v>
      </c>
      <c r="B24" s="1" t="s">
        <v>5104</v>
      </c>
      <c r="C24" s="1">
        <v>680.500004414469</v>
      </c>
      <c r="D24" s="1">
        <v>0</v>
      </c>
      <c r="E24">
        <f>(R24-S24*(1000-T24)/(1000-U24))*AK24</f>
        <v>-0.82098561951463256</v>
      </c>
      <c r="F24">
        <f>IF(AV24&lt;&gt;0,1/(1/AV24-1/N24),0)</f>
        <v>5.4989818201045866</v>
      </c>
      <c r="G24">
        <f>((AY24-AL24/2)*S24-E24)/(AY24+AL24/2)</f>
        <v>384.15638476887659</v>
      </c>
      <c r="H24">
        <f>AL24*1000</f>
        <v>28.397568735457465</v>
      </c>
      <c r="I24">
        <f>(AQ24-AW24)</f>
        <v>1.0050527610754063</v>
      </c>
      <c r="J24">
        <f>(P24+AP24*D24)</f>
        <v>25.215320587158203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26.743339538574219</v>
      </c>
      <c r="P24" s="1">
        <v>25.215320587158203</v>
      </c>
      <c r="Q24" s="1">
        <v>26.936595916748047</v>
      </c>
      <c r="R24" s="1">
        <v>399.66152954101563</v>
      </c>
      <c r="S24" s="1">
        <v>390.37448120117188</v>
      </c>
      <c r="T24" s="1">
        <v>0.16074994206428528</v>
      </c>
      <c r="U24" s="1">
        <v>25.206003189086914</v>
      </c>
      <c r="V24" s="1">
        <v>0.40079692006111145</v>
      </c>
      <c r="W24" s="1">
        <v>62.845981597900391</v>
      </c>
      <c r="X24" s="1">
        <v>300.63357543945313</v>
      </c>
      <c r="Y24" s="1">
        <v>50.313232421875</v>
      </c>
      <c r="Z24" s="1">
        <v>2.6782815456390381</v>
      </c>
      <c r="AA24" s="1">
        <v>87.902580261230469</v>
      </c>
      <c r="AB24" s="1">
        <v>2.6480443477630615</v>
      </c>
      <c r="AC24" s="1">
        <v>1.6821461915969849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1.1052704979391657</v>
      </c>
      <c r="AL24">
        <f>(U24-T24)/(1000-U24)*AK24</f>
        <v>2.8397568735457464E-2</v>
      </c>
      <c r="AM24">
        <f>(P24+273.15)</f>
        <v>298.36532058715818</v>
      </c>
      <c r="AN24">
        <f>(O24+273.15)</f>
        <v>299.8933395385742</v>
      </c>
      <c r="AO24">
        <f>(Y24*AG24+Z24*AH24)*AI24</f>
        <v>8.0501170075658592</v>
      </c>
      <c r="AP24">
        <f>((AO24+0.00000010773*(AN24^4-AM24^4))-AL24*44100)/(L24*51.4+0.00000043092*AM24^3)</f>
        <v>-10.100060174132251</v>
      </c>
      <c r="AQ24">
        <f>0.61365*EXP(17.502*J24/(240.97+J24))</f>
        <v>3.2207254794689497</v>
      </c>
      <c r="AR24">
        <f>AQ24*1000/AA24</f>
        <v>36.639714896849895</v>
      </c>
      <c r="AS24">
        <f>(AR24-U24)</f>
        <v>11.433711707762981</v>
      </c>
      <c r="AT24">
        <f>IF(D24,P24,(O24+P24)/2)</f>
        <v>25.979330062866211</v>
      </c>
      <c r="AU24">
        <f>0.61365*EXP(17.502*AT24/(240.97+AT24))</f>
        <v>3.3701335592548407</v>
      </c>
      <c r="AV24">
        <f>IF(AS24&lt;&gt;0,(1000-(AR24+U24)/2)/AS24*AL24,0)</f>
        <v>2.4068679903485264</v>
      </c>
      <c r="AW24">
        <f>U24*AA24/1000</f>
        <v>2.2156727183935434</v>
      </c>
      <c r="AX24">
        <f>(AU24-AW24)</f>
        <v>1.1544608408612973</v>
      </c>
      <c r="AY24">
        <f>1/(1.6/F24+1.37/N24)</f>
        <v>1.6365798188156737</v>
      </c>
      <c r="AZ24">
        <f>G24*AA24*0.001</f>
        <v>33.76833744501031</v>
      </c>
      <c r="BA24">
        <f>G24/S24</f>
        <v>0.984071457711164</v>
      </c>
      <c r="BB24">
        <f>(1-AL24*AA24/AQ24/F24)*100</f>
        <v>85.9055935990108</v>
      </c>
      <c r="BC24">
        <f>(S24-E24/(N24/1.35))</f>
        <v>390.63341589060246</v>
      </c>
      <c r="BD24">
        <f>E24*BB24/100/BC24</f>
        <v>-1.8054588806710641E-3</v>
      </c>
    </row>
    <row r="25" spans="1:56" x14ac:dyDescent="0.25">
      <c r="A25" s="1" t="s">
        <v>1</v>
      </c>
      <c r="B25" s="1" t="s">
        <v>5103</v>
      </c>
      <c r="K25" s="1">
        <f t="shared" si="0"/>
        <v>2.72</v>
      </c>
    </row>
    <row r="26" spans="1:56" x14ac:dyDescent="0.25">
      <c r="A26" s="1" t="s">
        <v>1</v>
      </c>
      <c r="B26" s="1" t="s">
        <v>5102</v>
      </c>
      <c r="K26" s="1">
        <f t="shared" si="0"/>
        <v>2.72</v>
      </c>
    </row>
    <row r="27" spans="1:56" x14ac:dyDescent="0.25">
      <c r="A27" s="1">
        <v>4</v>
      </c>
      <c r="B27" s="1" t="s">
        <v>5101</v>
      </c>
      <c r="C27" s="1">
        <v>885.500004414469</v>
      </c>
      <c r="D27" s="1">
        <v>0</v>
      </c>
      <c r="E27">
        <f>(R27-S27*(1000-T27)/(1000-U27))*AK27</f>
        <v>0.66163568329882438</v>
      </c>
      <c r="F27">
        <f>IF(AV27&lt;&gt;0,1/(1/AV27-1/N27),0)</f>
        <v>5.5485398904147578</v>
      </c>
      <c r="G27">
        <f>((AY27-AL27/2)*S27-E27)/(AY27+AL27/2)</f>
        <v>382.36329829298171</v>
      </c>
      <c r="H27">
        <f>AL27*1000</f>
        <v>28.305216840202334</v>
      </c>
      <c r="I27">
        <f>(AQ27-AW27)</f>
        <v>0.99801815231225355</v>
      </c>
      <c r="J27">
        <f>(P27+AP27*D27)</f>
        <v>25.136825561523438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26.662691116333008</v>
      </c>
      <c r="P27" s="1">
        <v>25.136825561523438</v>
      </c>
      <c r="Q27" s="1">
        <v>26.859657287597656</v>
      </c>
      <c r="R27" s="1">
        <v>399.98284912109375</v>
      </c>
      <c r="S27" s="1">
        <v>389.41152954101563</v>
      </c>
      <c r="T27" s="1">
        <v>0.14834266901016235</v>
      </c>
      <c r="U27" s="1">
        <v>25.114810943603516</v>
      </c>
      <c r="V27" s="1">
        <v>0.37162750959396362</v>
      </c>
      <c r="W27" s="1">
        <v>62.917530059814453</v>
      </c>
      <c r="X27" s="1">
        <v>300.62960815429688</v>
      </c>
      <c r="Y27" s="1">
        <v>100.19102478027344</v>
      </c>
      <c r="Z27" s="1">
        <v>2.6120691299438477</v>
      </c>
      <c r="AA27" s="1">
        <v>87.903907775878906</v>
      </c>
      <c r="AB27" s="1">
        <v>2.6807103157043457</v>
      </c>
      <c r="AC27" s="1">
        <v>1.6771727800369263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1.1052559123319734</v>
      </c>
      <c r="AL27">
        <f>(U27-T27)/(1000-U27)*AK27</f>
        <v>2.8305216840202332E-2</v>
      </c>
      <c r="AM27">
        <f>(P27+273.15)</f>
        <v>298.28682556152341</v>
      </c>
      <c r="AN27">
        <f>(O27+273.15)</f>
        <v>299.81269111633299</v>
      </c>
      <c r="AO27">
        <f>(Y27*AG27+Z27*AH27)*AI27</f>
        <v>16.030563606532723</v>
      </c>
      <c r="AP27">
        <f>((AO27+0.00000010773*(AN27^4-AM27^4))-AL27*44100)/(L27*51.4+0.00000043092*AM27^3)</f>
        <v>-10.001880701301875</v>
      </c>
      <c r="AQ27">
        <f>0.61365*EXP(17.502*J27/(240.97+J27))</f>
        <v>3.2057081773074114</v>
      </c>
      <c r="AR27">
        <f>AQ27*1000/AA27</f>
        <v>36.468323859739343</v>
      </c>
      <c r="AS27">
        <f>(AR27-U27)</f>
        <v>11.353512916135827</v>
      </c>
      <c r="AT27">
        <f>IF(D27,P27,(O27+P27)/2)</f>
        <v>25.899758338928223</v>
      </c>
      <c r="AU27">
        <f>0.61365*EXP(17.502*AT27/(240.97+AT27))</f>
        <v>3.3542953588045181</v>
      </c>
      <c r="AV27">
        <f>IF(AS27&lt;&gt;0,(1000-(AR27+U27)/2)/AS27*AL27,0)</f>
        <v>2.4163142324926663</v>
      </c>
      <c r="AW27">
        <f>U27*AA27/1000</f>
        <v>2.2076900249951579</v>
      </c>
      <c r="AX27">
        <f>(AU27-AW27)</f>
        <v>1.1466053338093602</v>
      </c>
      <c r="AY27">
        <f>1/(1.6/F27+1.37/N27)</f>
        <v>1.6435701671048104</v>
      </c>
      <c r="AZ27">
        <f>G27*AA27*0.001</f>
        <v>33.611228110027142</v>
      </c>
      <c r="BA27">
        <f>G27/S27</f>
        <v>0.98190030157468267</v>
      </c>
      <c r="BB27">
        <f>(1-AL27*AA27/AQ27/F27)*100</f>
        <v>86.011473475975762</v>
      </c>
      <c r="BC27">
        <f>(S27-E27/(N27/1.35))</f>
        <v>389.20285301112403</v>
      </c>
      <c r="BD27">
        <f>E27*BB27/100/BC27</f>
        <v>1.4621747909743456E-3</v>
      </c>
    </row>
    <row r="28" spans="1:56" x14ac:dyDescent="0.25">
      <c r="A28" s="1" t="s">
        <v>1</v>
      </c>
      <c r="B28" s="1" t="s">
        <v>5100</v>
      </c>
      <c r="K28" s="1">
        <f t="shared" si="0"/>
        <v>2.72</v>
      </c>
    </row>
    <row r="29" spans="1:56" x14ac:dyDescent="0.25">
      <c r="A29" s="1" t="s">
        <v>1</v>
      </c>
      <c r="B29" s="1" t="s">
        <v>5099</v>
      </c>
      <c r="K29" s="1">
        <f t="shared" si="0"/>
        <v>2.72</v>
      </c>
    </row>
    <row r="30" spans="1:56" x14ac:dyDescent="0.25">
      <c r="A30" s="1">
        <v>5</v>
      </c>
      <c r="B30" s="1" t="s">
        <v>5098</v>
      </c>
      <c r="C30" s="1">
        <v>1089.500004414469</v>
      </c>
      <c r="D30" s="1">
        <v>0</v>
      </c>
      <c r="E30">
        <f>(R30-S30*(1000-T30)/(1000-U30))*AK30</f>
        <v>1.6270905357677596</v>
      </c>
      <c r="F30">
        <f>IF(AV30&lt;&gt;0,1/(1/AV30-1/N30),0)</f>
        <v>5.6712708200554305</v>
      </c>
      <c r="G30">
        <f>((AY30-AL30/2)*S30-E30)/(AY30+AL30/2)</f>
        <v>381.17058937402294</v>
      </c>
      <c r="H30">
        <f>AL30*1000</f>
        <v>28.308620778839</v>
      </c>
      <c r="I30">
        <f>(AQ30-AW30)</f>
        <v>0.98887359192259883</v>
      </c>
      <c r="J30">
        <f>(P30+AP30*D30)</f>
        <v>25.088979721069336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26.605331420898438</v>
      </c>
      <c r="P30" s="1">
        <v>25.088979721069336</v>
      </c>
      <c r="Q30" s="1">
        <v>26.800687789916992</v>
      </c>
      <c r="R30" s="1">
        <v>400.14178466796875</v>
      </c>
      <c r="S30" s="1">
        <v>388.71258544921875</v>
      </c>
      <c r="T30" s="1">
        <v>0.14099204540252686</v>
      </c>
      <c r="U30" s="1">
        <v>25.112850189208984</v>
      </c>
      <c r="V30" s="1">
        <v>0.35443899035453796</v>
      </c>
      <c r="W30" s="1">
        <v>63.131031036376953</v>
      </c>
      <c r="X30" s="1">
        <v>300.60147094726563</v>
      </c>
      <c r="Y30" s="1">
        <v>150.1663818359375</v>
      </c>
      <c r="Z30" s="1">
        <v>2.6349360942840576</v>
      </c>
      <c r="AA30" s="1">
        <v>87.911605834960938</v>
      </c>
      <c r="AB30" s="1">
        <v>2.7365314960479736</v>
      </c>
      <c r="AC30" s="1">
        <v>1.6800224781036377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1.105152466717888</v>
      </c>
      <c r="AL30">
        <f>(U30-T30)/(1000-U30)*AK30</f>
        <v>2.8308620778839E-2</v>
      </c>
      <c r="AM30">
        <f>(P30+273.15)</f>
        <v>298.23897972106931</v>
      </c>
      <c r="AN30">
        <f>(O30+273.15)</f>
        <v>299.75533142089841</v>
      </c>
      <c r="AO30">
        <f>(Y30*AG30+Z30*AH30)*AI30</f>
        <v>24.026620556713169</v>
      </c>
      <c r="AP30">
        <f>((AO30+0.00000010773*(AN30^4-AM30^4))-AL30*44100)/(L30*51.4+0.00000043092*AM30^3)</f>
        <v>-9.9387030929880442</v>
      </c>
      <c r="AQ30">
        <f>0.61365*EXP(17.502*J30/(240.97+J30))</f>
        <v>3.1965845791487633</v>
      </c>
      <c r="AR30">
        <f>AQ30*1000/AA30</f>
        <v>36.361348979903816</v>
      </c>
      <c r="AS30">
        <f>(AR30-U30)</f>
        <v>11.248498790694832</v>
      </c>
      <c r="AT30">
        <f>IF(D30,P30,(O30+P30)/2)</f>
        <v>25.847155570983887</v>
      </c>
      <c r="AU30">
        <f>0.61365*EXP(17.502*AT30/(240.97+AT30))</f>
        <v>3.3438608726274319</v>
      </c>
      <c r="AV30">
        <f>IF(AS30&lt;&gt;0,(1000-(AR30+U30)/2)/AS30*AL30,0)</f>
        <v>2.4393029144081435</v>
      </c>
      <c r="AW30">
        <f>U30*AA30/1000</f>
        <v>2.2077109872261644</v>
      </c>
      <c r="AX30">
        <f>(AU30-AW30)</f>
        <v>1.1361498854012675</v>
      </c>
      <c r="AY30">
        <f>1/(1.6/F30+1.37/N30)</f>
        <v>1.6606022902872419</v>
      </c>
      <c r="AZ30">
        <f>G30*AA30*0.001</f>
        <v>33.509318608928858</v>
      </c>
      <c r="BA30">
        <f>G30/S30</f>
        <v>0.98059749965008247</v>
      </c>
      <c r="BB30">
        <f>(1-AL30*AA30/AQ30/F30)*100</f>
        <v>86.27228237878073</v>
      </c>
      <c r="BC30">
        <f>(S30-E30/(N30/1.35))</f>
        <v>388.19940936849326</v>
      </c>
      <c r="BD30">
        <f>E30*BB30/100/BC30</f>
        <v>3.615997623127518E-3</v>
      </c>
    </row>
    <row r="31" spans="1:56" x14ac:dyDescent="0.25">
      <c r="A31" s="1" t="s">
        <v>1</v>
      </c>
      <c r="B31" s="1" t="s">
        <v>5097</v>
      </c>
      <c r="K31" s="1">
        <f t="shared" si="0"/>
        <v>2.72</v>
      </c>
    </row>
    <row r="32" spans="1:56" x14ac:dyDescent="0.25">
      <c r="A32" s="1" t="s">
        <v>1</v>
      </c>
      <c r="B32" s="1" t="s">
        <v>5096</v>
      </c>
      <c r="K32" s="1">
        <f t="shared" si="0"/>
        <v>2.72</v>
      </c>
    </row>
    <row r="33" spans="1:56" x14ac:dyDescent="0.25">
      <c r="A33" s="1">
        <v>6</v>
      </c>
      <c r="B33" s="1" t="s">
        <v>5095</v>
      </c>
      <c r="C33" s="1">
        <v>1293.500004414469</v>
      </c>
      <c r="D33" s="1">
        <v>0</v>
      </c>
      <c r="E33">
        <f>(R33-S33*(1000-T33)/(1000-U33))*AK33</f>
        <v>2.5558664914530378</v>
      </c>
      <c r="F33">
        <f>IF(AV33&lt;&gt;0,1/(1/AV33-1/N33),0)</f>
        <v>6.0043579417800332</v>
      </c>
      <c r="G33">
        <f>((AY33-AL33/2)*S33-E33)/(AY33+AL33/2)</f>
        <v>379.44874836621193</v>
      </c>
      <c r="H33">
        <f>AL33*1000</f>
        <v>28.619938304180184</v>
      </c>
      <c r="I33">
        <f>(AQ33-AW33)</f>
        <v>0.97582596603406158</v>
      </c>
      <c r="J33">
        <f>(P33+AP33*D33)</f>
        <v>25.14088249206543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26.575868606567383</v>
      </c>
      <c r="P33" s="1">
        <v>25.14088249206543</v>
      </c>
      <c r="Q33" s="1">
        <v>26.767522811889648</v>
      </c>
      <c r="R33" s="1">
        <v>399.72637939453125</v>
      </c>
      <c r="S33" s="1">
        <v>387.38418579101563</v>
      </c>
      <c r="T33" s="1">
        <v>0.13616965711116791</v>
      </c>
      <c r="U33" s="1">
        <v>25.370840072631836</v>
      </c>
      <c r="V33" s="1">
        <v>0.34295150637626648</v>
      </c>
      <c r="W33" s="1">
        <v>63.897994995117188</v>
      </c>
      <c r="X33" s="1">
        <v>300.66256713867188</v>
      </c>
      <c r="Y33" s="1">
        <v>300.53793334960938</v>
      </c>
      <c r="Z33" s="1">
        <v>2.8277497291564941</v>
      </c>
      <c r="AA33" s="1">
        <v>87.922073364257813</v>
      </c>
      <c r="AB33" s="1">
        <v>2.7702350616455078</v>
      </c>
      <c r="AC33" s="1">
        <v>1.6810628175735474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1.1053770850686462</v>
      </c>
      <c r="AL33">
        <f>(U33-T33)/(1000-U33)*AK33</f>
        <v>2.8619938304180186E-2</v>
      </c>
      <c r="AM33">
        <f>(P33+273.15)</f>
        <v>298.29088249206541</v>
      </c>
      <c r="AN33">
        <f>(O33+273.15)</f>
        <v>299.72586860656736</v>
      </c>
      <c r="AO33">
        <f>(Y33*AG33+Z33*AH33)*AI33</f>
        <v>48.086068261130094</v>
      </c>
      <c r="AP33">
        <f>((AO33+0.00000010773*(AN33^4-AM33^4))-AL33*44100)/(L33*51.4+0.00000043092*AM33^3)</f>
        <v>-9.8608527956687162</v>
      </c>
      <c r="AQ33">
        <f>0.61365*EXP(17.502*J33/(240.97+J33))</f>
        <v>3.2064828282128497</v>
      </c>
      <c r="AR33">
        <f>AQ33*1000/AA33</f>
        <v>36.469599788991701</v>
      </c>
      <c r="AS33">
        <f>(AR33-U33)</f>
        <v>11.098759716359865</v>
      </c>
      <c r="AT33">
        <f>IF(D33,P33,(O33+P33)/2)</f>
        <v>25.858375549316406</v>
      </c>
      <c r="AU33">
        <f>0.61365*EXP(17.502*AT33/(240.97+AT33))</f>
        <v>3.3460841285037506</v>
      </c>
      <c r="AV33">
        <f>IF(AS33&lt;&gt;0,(1000-(AR33+U33)/2)/AS33*AL33,0)</f>
        <v>2.498928188933268</v>
      </c>
      <c r="AW33">
        <f>U33*AA33/1000</f>
        <v>2.2306568621787881</v>
      </c>
      <c r="AX33">
        <f>(AU33-AW33)</f>
        <v>1.1154272663249625</v>
      </c>
      <c r="AY33">
        <f>1/(1.6/F33+1.37/N33)</f>
        <v>1.704911953783619</v>
      </c>
      <c r="AZ33">
        <f>G33*AA33*0.001</f>
        <v>33.361920691829887</v>
      </c>
      <c r="BA33">
        <f>G33/S33</f>
        <v>0.97951532944330189</v>
      </c>
      <c r="BB33">
        <f>(1-AL33*AA33/AQ33/F33)*100</f>
        <v>86.930134404386266</v>
      </c>
      <c r="BC33">
        <f>(S33-E33/(N33/1.35))</f>
        <v>386.57807849697826</v>
      </c>
      <c r="BD33">
        <f>E33*BB33/100/BC33</f>
        <v>5.747398261316994E-3</v>
      </c>
    </row>
    <row r="34" spans="1:56" x14ac:dyDescent="0.25">
      <c r="A34" s="1" t="s">
        <v>1</v>
      </c>
      <c r="B34" s="1" t="s">
        <v>5094</v>
      </c>
      <c r="K34" s="1">
        <f t="shared" si="0"/>
        <v>2.72</v>
      </c>
    </row>
    <row r="35" spans="1:56" x14ac:dyDescent="0.25">
      <c r="A35" s="1" t="s">
        <v>1</v>
      </c>
      <c r="B35" s="1" t="s">
        <v>5093</v>
      </c>
      <c r="K35" s="1">
        <f t="shared" si="0"/>
        <v>2.72</v>
      </c>
    </row>
    <row r="36" spans="1:56" x14ac:dyDescent="0.25">
      <c r="A36" s="1">
        <v>7</v>
      </c>
      <c r="B36" s="1" t="s">
        <v>5092</v>
      </c>
      <c r="C36" s="1">
        <v>1497.500004414469</v>
      </c>
      <c r="D36" s="1">
        <v>0</v>
      </c>
      <c r="E36">
        <f>(R36-S36*(1000-T36)/(1000-U36))*AK36</f>
        <v>3.9285015977247801</v>
      </c>
      <c r="F36">
        <f>IF(AV36&lt;&gt;0,1/(1/AV36-1/N36),0)</f>
        <v>6.6171111935192348</v>
      </c>
      <c r="G36">
        <f>((AY36-AL36/2)*S36-E36)/(AY36+AL36/2)</f>
        <v>377.72073479134338</v>
      </c>
      <c r="H36">
        <f>AL36*1000</f>
        <v>29.147622492454875</v>
      </c>
      <c r="I36">
        <f>(AQ36-AW36)</f>
        <v>0.95521627420894406</v>
      </c>
      <c r="J36">
        <f>(P36+AP36*D36)</f>
        <v>25.240812301635742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26.574785232543945</v>
      </c>
      <c r="P36" s="1">
        <v>25.240812301635742</v>
      </c>
      <c r="Q36" s="1">
        <v>26.753080368041992</v>
      </c>
      <c r="R36" s="1">
        <v>399.9215087890625</v>
      </c>
      <c r="S36" s="1">
        <v>386.18325805664063</v>
      </c>
      <c r="T36" s="1">
        <v>0.13214671611785889</v>
      </c>
      <c r="U36" s="1">
        <v>25.822084426879883</v>
      </c>
      <c r="V36" s="1">
        <v>0.33285072445869446</v>
      </c>
      <c r="W36" s="1">
        <v>65.04058837890625</v>
      </c>
      <c r="X36" s="1">
        <v>300.64035034179688</v>
      </c>
      <c r="Y36" s="1">
        <v>499.99298095703125</v>
      </c>
      <c r="Z36" s="1">
        <v>2.6168553829193115</v>
      </c>
      <c r="AA36" s="1">
        <v>87.924713134765625</v>
      </c>
      <c r="AB36" s="1">
        <v>2.7813403606414795</v>
      </c>
      <c r="AC36" s="1">
        <v>1.6863663196563721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1.1052954056683706</v>
      </c>
      <c r="AL36">
        <f>(U36-T36)/(1000-U36)*AK36</f>
        <v>2.9147622492454874E-2</v>
      </c>
      <c r="AM36">
        <f>(P36+273.15)</f>
        <v>298.39081230163572</v>
      </c>
      <c r="AN36">
        <f>(O36+273.15)</f>
        <v>299.72478523254392</v>
      </c>
      <c r="AO36">
        <f>(Y36*AG36+Z36*AH36)*AI36</f>
        <v>79.998875165010759</v>
      </c>
      <c r="AP36">
        <f>((AO36+0.00000010773*(AN36^4-AM36^4))-AL36*44100)/(L36*51.4+0.00000043092*AM36^3)</f>
        <v>-9.7982834914992267</v>
      </c>
      <c r="AQ36">
        <f>0.61365*EXP(17.502*J36/(240.97+J36))</f>
        <v>3.2256156399840568</v>
      </c>
      <c r="AR36">
        <f>AQ36*1000/AA36</f>
        <v>36.686109342660352</v>
      </c>
      <c r="AS36">
        <f>(AR36-U36)</f>
        <v>10.864024915780469</v>
      </c>
      <c r="AT36">
        <f>IF(D36,P36,(O36+P36)/2)</f>
        <v>25.907798767089844</v>
      </c>
      <c r="AU36">
        <f>0.61365*EXP(17.502*AT36/(240.97+AT36))</f>
        <v>3.3558927920471104</v>
      </c>
      <c r="AV36">
        <f>IF(AS36&lt;&gt;0,(1000-(AR36+U36)/2)/AS36*AL36,0)</f>
        <v>2.5990956477005165</v>
      </c>
      <c r="AW36">
        <f>U36*AA36/1000</f>
        <v>2.2703993657751127</v>
      </c>
      <c r="AX36">
        <f>(AU36-AW36)</f>
        <v>1.0854934262719977</v>
      </c>
      <c r="AY36">
        <f>1/(1.6/F36+1.37/N36)</f>
        <v>1.7797876268765265</v>
      </c>
      <c r="AZ36">
        <f>G36*AA36*0.001</f>
        <v>33.210987251581756</v>
      </c>
      <c r="BA36">
        <f>G36/S36</f>
        <v>0.97808676816317064</v>
      </c>
      <c r="BB36">
        <f>(1-AL36*AA36/AQ36/F36)*100</f>
        <v>87.993040454370643</v>
      </c>
      <c r="BC36">
        <f>(S36-E36/(N36/1.35))</f>
        <v>384.94422863035675</v>
      </c>
      <c r="BD36">
        <f>E36*BB36/100/BC36</f>
        <v>8.9800229306878834E-3</v>
      </c>
    </row>
    <row r="37" spans="1:56" x14ac:dyDescent="0.25">
      <c r="A37" s="1" t="s">
        <v>1</v>
      </c>
      <c r="B37" s="1" t="s">
        <v>5091</v>
      </c>
      <c r="K37" s="1">
        <f t="shared" si="0"/>
        <v>2.72</v>
      </c>
    </row>
    <row r="38" spans="1:56" x14ac:dyDescent="0.25">
      <c r="A38" s="1" t="s">
        <v>1</v>
      </c>
      <c r="B38" s="1" t="s">
        <v>5090</v>
      </c>
      <c r="K38" s="1">
        <f t="shared" si="0"/>
        <v>2.72</v>
      </c>
    </row>
    <row r="39" spans="1:56" x14ac:dyDescent="0.25">
      <c r="A39" s="1">
        <v>8</v>
      </c>
      <c r="B39" s="1" t="s">
        <v>5089</v>
      </c>
      <c r="C39" s="1">
        <v>1701.500004414469</v>
      </c>
      <c r="D39" s="1">
        <v>0</v>
      </c>
      <c r="E39">
        <f>(R39-S39*(1000-T39)/(1000-U39))*AK39</f>
        <v>4.4693083227783328</v>
      </c>
      <c r="F39">
        <f>IF(AV39&lt;&gt;0,1/(1/AV39-1/N39),0)</f>
        <v>7.5725424848600795</v>
      </c>
      <c r="G39">
        <f>((AY39-AL39/2)*S39-E39)/(AY39+AL39/2)</f>
        <v>376.88399642920706</v>
      </c>
      <c r="H39">
        <f>AL39*1000</f>
        <v>29.877903991826336</v>
      </c>
      <c r="I39">
        <f>(AQ39-AW39)</f>
        <v>0.93010521983078842</v>
      </c>
      <c r="J39">
        <f>(P39+AP39*D39)</f>
        <v>25.396329879760742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26.595827102661133</v>
      </c>
      <c r="P39" s="1">
        <v>25.396329879760742</v>
      </c>
      <c r="Q39" s="1">
        <v>26.761039733886719</v>
      </c>
      <c r="R39" s="1">
        <v>399.76995849609375</v>
      </c>
      <c r="S39" s="1">
        <v>385.30902099609375</v>
      </c>
      <c r="T39" s="1">
        <v>0.13006360828876495</v>
      </c>
      <c r="U39" s="1">
        <v>26.450090408325195</v>
      </c>
      <c r="V39" s="1">
        <v>0.32717937231063843</v>
      </c>
      <c r="W39" s="1">
        <v>66.536094665527344</v>
      </c>
      <c r="X39" s="1">
        <v>300.60134887695313</v>
      </c>
      <c r="Y39" s="1">
        <v>750.019287109375</v>
      </c>
      <c r="Z39" s="1">
        <v>2.6530482769012451</v>
      </c>
      <c r="AA39" s="1">
        <v>87.919723510742188</v>
      </c>
      <c r="AB39" s="1">
        <v>2.9100024700164795</v>
      </c>
      <c r="AC39" s="1">
        <v>1.699799656867981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1.1051520179299745</v>
      </c>
      <c r="AL39">
        <f>(U39-T39)/(1000-U39)*AK39</f>
        <v>2.9877903991826337E-2</v>
      </c>
      <c r="AM39">
        <f>(P39+273.15)</f>
        <v>298.54632987976072</v>
      </c>
      <c r="AN39">
        <f>(O39+273.15)</f>
        <v>299.74582710266111</v>
      </c>
      <c r="AO39">
        <f>(Y39*AG39+Z39*AH39)*AI39</f>
        <v>120.00308325522201</v>
      </c>
      <c r="AP39">
        <f>((AO39+0.00000010773*(AN39^4-AM39^4))-AL39*44100)/(L39*51.4+0.00000043092*AM39^3)</f>
        <v>-9.7452949279762624</v>
      </c>
      <c r="AQ39">
        <f>0.61365*EXP(17.502*J39/(240.97+J39))</f>
        <v>3.2555898553648737</v>
      </c>
      <c r="AR39">
        <f>AQ39*1000/AA39</f>
        <v>37.029118443111344</v>
      </c>
      <c r="AS39">
        <f>(AR39-U39)</f>
        <v>10.579028034786148</v>
      </c>
      <c r="AT39">
        <f>IF(D39,P39,(O39+P39)/2)</f>
        <v>25.996078491210938</v>
      </c>
      <c r="AU39">
        <f>0.61365*EXP(17.502*AT39/(240.97+AT39))</f>
        <v>3.3734755262395306</v>
      </c>
      <c r="AV39">
        <f>IF(AS39&lt;&gt;0,(1000-(AR39+U39)/2)/AS39*AL39,0)</f>
        <v>2.7346171163295323</v>
      </c>
      <c r="AW39">
        <f>U39*AA39/1000</f>
        <v>2.3254846355340852</v>
      </c>
      <c r="AX39">
        <f>(AU39-AW39)</f>
        <v>1.0479908907054454</v>
      </c>
      <c r="AY39">
        <f>1/(1.6/F39+1.37/N39)</f>
        <v>1.8819735296717619</v>
      </c>
      <c r="AZ39">
        <f>G39*AA39*0.001</f>
        <v>33.135536761679433</v>
      </c>
      <c r="BA39">
        <f>G39/S39</f>
        <v>0.97813436979724355</v>
      </c>
      <c r="BB39">
        <f>(1-AL39*AA39/AQ39/F39)*100</f>
        <v>89.344715845346599</v>
      </c>
      <c r="BC39">
        <f>(S39-E39/(N39/1.35))</f>
        <v>383.89942387889641</v>
      </c>
      <c r="BD39">
        <f>E39*BB39/100/BC39</f>
        <v>1.0401398316498578E-2</v>
      </c>
    </row>
    <row r="40" spans="1:56" x14ac:dyDescent="0.25">
      <c r="A40" s="1" t="s">
        <v>1</v>
      </c>
      <c r="B40" s="1" t="s">
        <v>5088</v>
      </c>
      <c r="K40" s="1">
        <f t="shared" si="0"/>
        <v>2.72</v>
      </c>
    </row>
    <row r="41" spans="1:56" x14ac:dyDescent="0.25">
      <c r="A41" s="1" t="s">
        <v>1</v>
      </c>
      <c r="B41" s="1" t="s">
        <v>5087</v>
      </c>
      <c r="K41" s="1">
        <f t="shared" si="0"/>
        <v>2.72</v>
      </c>
    </row>
    <row r="42" spans="1:56" x14ac:dyDescent="0.25">
      <c r="A42" s="1">
        <v>9</v>
      </c>
      <c r="B42" s="1" t="s">
        <v>5086</v>
      </c>
      <c r="C42" s="1">
        <v>1905.500004414469</v>
      </c>
      <c r="D42" s="1">
        <v>0</v>
      </c>
      <c r="E42">
        <f>(R42-S42*(1000-T42)/(1000-U42))*AK42</f>
        <v>5.4404395054004944</v>
      </c>
      <c r="F42">
        <f>IF(AV42&lt;&gt;0,1/(1/AV42-1/N42),0)</f>
        <v>8.8306312931787705</v>
      </c>
      <c r="G42">
        <f>((AY42-AL42/2)*S42-E42)/(AY42+AL42/2)</f>
        <v>375.90363305878424</v>
      </c>
      <c r="H42">
        <f>AL42*1000</f>
        <v>30.613611238743442</v>
      </c>
      <c r="I42">
        <f>(AQ42-AW42)</f>
        <v>0.90361708825351617</v>
      </c>
      <c r="J42">
        <f>(P42+AP42*D42)</f>
        <v>25.544805526733398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26.634672164916992</v>
      </c>
      <c r="P42" s="1">
        <v>25.544805526733398</v>
      </c>
      <c r="Q42" s="1">
        <v>26.786767959594727</v>
      </c>
      <c r="R42" s="1">
        <v>400.03585815429688</v>
      </c>
      <c r="S42" s="1">
        <v>384.46469116210938</v>
      </c>
      <c r="T42" s="1">
        <v>0.1289438009262085</v>
      </c>
      <c r="U42" s="1">
        <v>27.076910018920898</v>
      </c>
      <c r="V42" s="1">
        <v>0.32365134358406067</v>
      </c>
      <c r="W42" s="1">
        <v>67.963546752929688</v>
      </c>
      <c r="X42" s="1">
        <v>300.63253784179688</v>
      </c>
      <c r="Y42" s="1">
        <v>999.15338134765625</v>
      </c>
      <c r="Z42" s="1">
        <v>2.7904403209686279</v>
      </c>
      <c r="AA42" s="1">
        <v>87.927925109863281</v>
      </c>
      <c r="AB42" s="1">
        <v>2.9407763481140137</v>
      </c>
      <c r="AC42" s="1">
        <v>1.7099102735519409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1.1052666832419</v>
      </c>
      <c r="AL42">
        <f>(U42-T42)/(1000-U42)*AK42</f>
        <v>3.0613611238743441E-2</v>
      </c>
      <c r="AM42">
        <f>(P42+273.15)</f>
        <v>298.69480552673338</v>
      </c>
      <c r="AN42">
        <f>(O42+273.15)</f>
        <v>299.78467216491697</v>
      </c>
      <c r="AO42">
        <f>(Y42*AG42+Z42*AH42)*AI42</f>
        <v>159.86453744237406</v>
      </c>
      <c r="AP42">
        <f>((AO42+0.00000010773*(AN42^4-AM42^4))-AL42*44100)/(L42*51.4+0.00000043092*AM42^3)</f>
        <v>-9.6931855504755511</v>
      </c>
      <c r="AQ42">
        <f>0.61365*EXP(17.502*J42/(240.97+J42))</f>
        <v>3.2844336046036995</v>
      </c>
      <c r="AR42">
        <f>AQ42*1000/AA42</f>
        <v>37.35370305281171</v>
      </c>
      <c r="AS42">
        <f>(AR42-U42)</f>
        <v>10.276793033890812</v>
      </c>
      <c r="AT42">
        <f>IF(D42,P42,(O42+P42)/2)</f>
        <v>26.089738845825195</v>
      </c>
      <c r="AU42">
        <f>0.61365*EXP(17.502*AT42/(240.97+AT42))</f>
        <v>3.3922178379698762</v>
      </c>
      <c r="AV42">
        <f>IF(AS42&lt;&gt;0,(1000-(AR42+U42)/2)/AS42*AL42,0)</f>
        <v>2.8829406480029598</v>
      </c>
      <c r="AW42">
        <f>U42*AA42/1000</f>
        <v>2.3808165163501833</v>
      </c>
      <c r="AX42">
        <f>(AU42-AW42)</f>
        <v>1.0114013216196929</v>
      </c>
      <c r="AY42">
        <f>1/(1.6/F42+1.37/N42)</f>
        <v>1.994992842852388</v>
      </c>
      <c r="AZ42">
        <f>G42*AA42*0.001</f>
        <v>33.052426496118308</v>
      </c>
      <c r="BA42">
        <f>G42/S42</f>
        <v>0.9777325244681172</v>
      </c>
      <c r="BB42">
        <f>(1-AL42*AA42/AQ42/F42)*100</f>
        <v>90.719120182157994</v>
      </c>
      <c r="BC42">
        <f>(S42-E42/(N42/1.35))</f>
        <v>382.74880420841367</v>
      </c>
      <c r="BD42">
        <f>E42*BB42/100/BC42</f>
        <v>1.2894929517936251E-2</v>
      </c>
    </row>
    <row r="43" spans="1:56" x14ac:dyDescent="0.25">
      <c r="A43" s="1" t="s">
        <v>1</v>
      </c>
      <c r="B43" s="1" t="s">
        <v>5085</v>
      </c>
      <c r="K43" s="1">
        <f t="shared" si="0"/>
        <v>2.72</v>
      </c>
    </row>
    <row r="44" spans="1:56" x14ac:dyDescent="0.25">
      <c r="A44" s="1" t="s">
        <v>1</v>
      </c>
      <c r="B44" s="1" t="s">
        <v>5084</v>
      </c>
      <c r="K44" s="1">
        <f t="shared" si="0"/>
        <v>2.72</v>
      </c>
    </row>
    <row r="45" spans="1:56" x14ac:dyDescent="0.25">
      <c r="A45" s="1">
        <v>10</v>
      </c>
      <c r="B45" s="1" t="s">
        <v>5083</v>
      </c>
      <c r="C45" s="1">
        <v>2109.500004414469</v>
      </c>
      <c r="D45" s="1">
        <v>0</v>
      </c>
      <c r="E45">
        <f>(R45-S45*(1000-T45)/(1000-U45))*AK45</f>
        <v>5.8123021852344108</v>
      </c>
      <c r="F45">
        <f>IF(AV45&lt;&gt;0,1/(1/AV45-1/N45),0)</f>
        <v>10.619584279334941</v>
      </c>
      <c r="G45">
        <f>((AY45-AL45/2)*S45-E45)/(AY45+AL45/2)</f>
        <v>375.28952710122275</v>
      </c>
      <c r="H45">
        <f>AL45*1000</f>
        <v>31.452095121730618</v>
      </c>
      <c r="I45">
        <f>(AQ45-AW45)</f>
        <v>0.8767587783399815</v>
      </c>
      <c r="J45">
        <f>(P45+AP45*D45)</f>
        <v>25.72943115234375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26.686939239501953</v>
      </c>
      <c r="P45" s="1">
        <v>25.72943115234375</v>
      </c>
      <c r="Q45" s="1">
        <v>26.823200225830078</v>
      </c>
      <c r="R45" s="1">
        <v>399.82022094726563</v>
      </c>
      <c r="S45" s="1">
        <v>383.64376831054688</v>
      </c>
      <c r="T45" s="1">
        <v>0.12848964333534241</v>
      </c>
      <c r="U45" s="1">
        <v>27.795021057128906</v>
      </c>
      <c r="V45" s="1">
        <v>0.32150644063949585</v>
      </c>
      <c r="W45" s="1">
        <v>69.548622131347656</v>
      </c>
      <c r="X45" s="1">
        <v>300.62258911132813</v>
      </c>
      <c r="Y45" s="1">
        <v>1249.951904296875</v>
      </c>
      <c r="Z45" s="1">
        <v>2.5975437164306641</v>
      </c>
      <c r="AA45" s="1">
        <v>87.924110412597656</v>
      </c>
      <c r="AB45" s="1">
        <v>3.0676882266998291</v>
      </c>
      <c r="AC45" s="1">
        <v>1.7218270301818848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1.1052301070269412</v>
      </c>
      <c r="AL45">
        <f>(U45-T45)/(1000-U45)*AK45</f>
        <v>3.1452095121730618E-2</v>
      </c>
      <c r="AM45">
        <f>(P45+273.15)</f>
        <v>298.87943115234373</v>
      </c>
      <c r="AN45">
        <f>(O45+273.15)</f>
        <v>299.83693923950193</v>
      </c>
      <c r="AO45">
        <f>(Y45*AG45+Z45*AH45)*AI45</f>
        <v>199.99230021732365</v>
      </c>
      <c r="AP45">
        <f>((AO45+0.00000010773*(AN45^4-AM45^4))-AL45*44100)/(L45*51.4+0.00000043092*AM45^3)</f>
        <v>-9.6780263762245653</v>
      </c>
      <c r="AQ45">
        <f>0.61365*EXP(17.502*J45/(240.97+J45))</f>
        <v>3.3206112786874602</v>
      </c>
      <c r="AR45">
        <f>AQ45*1000/AA45</f>
        <v>37.766788462288346</v>
      </c>
      <c r="AS45">
        <f>(AR45-U45)</f>
        <v>9.97176740515944</v>
      </c>
      <c r="AT45">
        <f>IF(D45,P45,(O45+P45)/2)</f>
        <v>26.208185195922852</v>
      </c>
      <c r="AU45">
        <f>0.61365*EXP(17.502*AT45/(240.97+AT45))</f>
        <v>3.4160502392350249</v>
      </c>
      <c r="AV45">
        <f>IF(AS45&lt;&gt;0,(1000-(AR45+U45)/2)/AS45*AL45,0)</f>
        <v>3.0507196719522223</v>
      </c>
      <c r="AW45">
        <f>U45*AA45/1000</f>
        <v>2.4438525003474787</v>
      </c>
      <c r="AX45">
        <f>(AU45-AW45)</f>
        <v>0.97219773888754624</v>
      </c>
      <c r="AY45">
        <f>1/(1.6/F45+1.37/N45)</f>
        <v>2.1243489192766485</v>
      </c>
      <c r="AZ45">
        <f>G45*AA45*0.001</f>
        <v>32.996997817539473</v>
      </c>
      <c r="BA45">
        <f>G45/S45</f>
        <v>0.97822396217690766</v>
      </c>
      <c r="BB45">
        <f>(1-AL45*AA45/AQ45/F45)*100</f>
        <v>92.157906630222513</v>
      </c>
      <c r="BC45">
        <f>(S45-E45/(N45/1.35))</f>
        <v>381.81059775866765</v>
      </c>
      <c r="BD45">
        <f>E45*BB45/100/BC45</f>
        <v>1.4029196812185946E-2</v>
      </c>
    </row>
    <row r="46" spans="1:56" x14ac:dyDescent="0.25">
      <c r="A46" s="1" t="s">
        <v>1</v>
      </c>
      <c r="B46" s="1" t="s">
        <v>5082</v>
      </c>
      <c r="K46" s="1">
        <f t="shared" si="0"/>
        <v>2.72</v>
      </c>
    </row>
    <row r="47" spans="1:56" x14ac:dyDescent="0.25">
      <c r="A47" s="1" t="s">
        <v>1</v>
      </c>
      <c r="B47" s="1" t="s">
        <v>5081</v>
      </c>
      <c r="K47" s="1">
        <f t="shared" si="0"/>
        <v>2.72</v>
      </c>
    </row>
    <row r="48" spans="1:56" x14ac:dyDescent="0.25">
      <c r="A48" s="1">
        <v>11</v>
      </c>
      <c r="B48" s="1" t="s">
        <v>5080</v>
      </c>
      <c r="C48" s="1">
        <v>2315.0000044032931</v>
      </c>
      <c r="D48" s="1">
        <v>0</v>
      </c>
      <c r="E48">
        <f>(R48-S48*(1000-T48)/(1000-U48))*AK48</f>
        <v>6.3953631369072168</v>
      </c>
      <c r="F48">
        <f>IF(AV48&lt;&gt;0,1/(1/AV48-1/N48),0)</f>
        <v>14.249964656608224</v>
      </c>
      <c r="G48">
        <f>((AY48-AL48/2)*S48-E48)/(AY48+AL48/2)</f>
        <v>374.89042101680167</v>
      </c>
      <c r="H48">
        <f>AL48*1000</f>
        <v>32.600392854104911</v>
      </c>
      <c r="I48">
        <f>(AQ48-AW48)</f>
        <v>0.84150076904604632</v>
      </c>
      <c r="J48">
        <f>(P48+AP48*D48)</f>
        <v>25.984962463378906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26.770118713378906</v>
      </c>
      <c r="P48" s="1">
        <v>25.984962463378906</v>
      </c>
      <c r="Q48" s="1">
        <v>26.885557174682617</v>
      </c>
      <c r="R48" s="1">
        <v>400.07962036132813</v>
      </c>
      <c r="S48" s="1">
        <v>382.99655151367188</v>
      </c>
      <c r="T48" s="1">
        <v>0.12775294482707977</v>
      </c>
      <c r="U48" s="1">
        <v>28.774747848510742</v>
      </c>
      <c r="V48" s="1">
        <v>0.31807214021682739</v>
      </c>
      <c r="W48" s="1">
        <v>71.641761779785156</v>
      </c>
      <c r="X48" s="1">
        <v>300.63021850585938</v>
      </c>
      <c r="Y48" s="1">
        <v>1599.574951171875</v>
      </c>
      <c r="Z48" s="1">
        <v>2.7458436489105225</v>
      </c>
      <c r="AA48" s="1">
        <v>87.915847778320313</v>
      </c>
      <c r="AB48" s="1">
        <v>3.1755449771881104</v>
      </c>
      <c r="AC48" s="1">
        <v>1.7379205226898193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1.1052581562715416</v>
      </c>
      <c r="AL48">
        <f>(U48-T48)/(1000-U48)*AK48</f>
        <v>3.2600392854104911E-2</v>
      </c>
      <c r="AM48">
        <f>(P48+273.15)</f>
        <v>299.13496246337888</v>
      </c>
      <c r="AN48">
        <f>(O48+273.15)</f>
        <v>299.92011871337888</v>
      </c>
      <c r="AO48">
        <f>(Y48*AG48+Z48*AH48)*AI48</f>
        <v>255.93198646697419</v>
      </c>
      <c r="AP48">
        <f>((AO48+0.00000010773*(AN48^4-AM48^4))-AL48*44100)/(L48*51.4+0.00000043092*AM48^3)</f>
        <v>-9.6483360394748523</v>
      </c>
      <c r="AQ48">
        <f>0.61365*EXP(17.502*J48/(240.97+J48))</f>
        <v>3.3712571207552666</v>
      </c>
      <c r="AR48">
        <f>AQ48*1000/AA48</f>
        <v>38.346409730995106</v>
      </c>
      <c r="AS48">
        <f>(AR48-U48)</f>
        <v>9.5716618824843636</v>
      </c>
      <c r="AT48">
        <f>IF(D48,P48,(O48+P48)/2)</f>
        <v>26.377540588378906</v>
      </c>
      <c r="AU48">
        <f>0.61365*EXP(17.502*AT48/(240.97+AT48))</f>
        <v>3.4503799299929439</v>
      </c>
      <c r="AV48">
        <f>IF(AS48&lt;&gt;0,(1000-(AR48+U48)/2)/AS48*AL48,0)</f>
        <v>3.291623250796468</v>
      </c>
      <c r="AW48">
        <f>U48*AA48/1000</f>
        <v>2.5297563517092203</v>
      </c>
      <c r="AX48">
        <f>(AU48-AW48)</f>
        <v>0.92062357828372354</v>
      </c>
      <c r="AY48">
        <f>1/(1.6/F48+1.37/N48)</f>
        <v>2.3129493987170768</v>
      </c>
      <c r="AZ48">
        <f>G48*AA48*0.001</f>
        <v>32.958809187663554</v>
      </c>
      <c r="BA48">
        <f>G48/S48</f>
        <v>0.97883497784814688</v>
      </c>
      <c r="BB48">
        <f>(1-AL48*AA48/AQ48/F48)*100</f>
        <v>94.033985040126481</v>
      </c>
      <c r="BC48">
        <f>(S48-E48/(N48/1.35))</f>
        <v>380.97948650267921</v>
      </c>
      <c r="BD48">
        <f>E48*BB48/100/BC48</f>
        <v>1.5785140745048498E-2</v>
      </c>
    </row>
    <row r="49" spans="1:56" x14ac:dyDescent="0.25">
      <c r="A49" s="1" t="s">
        <v>1</v>
      </c>
      <c r="B49" s="1" t="s">
        <v>5079</v>
      </c>
      <c r="K49" s="1">
        <f t="shared" si="0"/>
        <v>2.72</v>
      </c>
    </row>
    <row r="50" spans="1:56" x14ac:dyDescent="0.25">
      <c r="A50" s="1" t="s">
        <v>1</v>
      </c>
      <c r="B50" s="1" t="s">
        <v>5074</v>
      </c>
      <c r="K50" s="1">
        <f t="shared" si="0"/>
        <v>2.72</v>
      </c>
    </row>
    <row r="51" spans="1:56" x14ac:dyDescent="0.25">
      <c r="A51" s="1">
        <v>12</v>
      </c>
      <c r="B51" s="1" t="s">
        <v>5078</v>
      </c>
      <c r="C51" s="1">
        <v>2520.0000044032931</v>
      </c>
      <c r="D51" s="1">
        <v>0</v>
      </c>
      <c r="E51">
        <f>(R51-S51*(1000-T51)/(1000-U51))*AK51</f>
        <v>6.7869084667841308</v>
      </c>
      <c r="F51">
        <f>IF(AV51&lt;&gt;0,1/(1/AV51-1/N51),0)</f>
        <v>22.881382527284849</v>
      </c>
      <c r="G51">
        <f>((AY51-AL51/2)*S51-E51)/(AY51+AL51/2)</f>
        <v>374.66153970967531</v>
      </c>
      <c r="H51">
        <f>AL51*1000</f>
        <v>33.940519384252994</v>
      </c>
      <c r="I51">
        <f>(AQ51-AW51)</f>
        <v>0.79908319214342916</v>
      </c>
      <c r="J51">
        <f>(P51+AP51*D51)</f>
        <v>26.274942398071289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26.879716873168945</v>
      </c>
      <c r="P51" s="1">
        <v>26.274942398071289</v>
      </c>
      <c r="Q51" s="1">
        <v>26.966638565063477</v>
      </c>
      <c r="R51" s="1">
        <v>400.19863891601563</v>
      </c>
      <c r="S51" s="1">
        <v>382.31829833984375</v>
      </c>
      <c r="T51" s="1">
        <v>0.12882322072982788</v>
      </c>
      <c r="U51" s="1">
        <v>29.917438507080078</v>
      </c>
      <c r="V51" s="1">
        <v>0.31870612502098083</v>
      </c>
      <c r="W51" s="1">
        <v>74.015151977539063</v>
      </c>
      <c r="X51" s="1">
        <v>300.63931274414063</v>
      </c>
      <c r="Y51" s="1">
        <v>1999.8114013671875</v>
      </c>
      <c r="Z51" s="1">
        <v>2.6891276836395264</v>
      </c>
      <c r="AA51" s="1">
        <v>87.924087524414063</v>
      </c>
      <c r="AB51" s="1">
        <v>3.4003252983093262</v>
      </c>
      <c r="AC51" s="1">
        <v>1.7573184967041016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1.105291590971105</v>
      </c>
      <c r="AL51">
        <f>(U51-T51)/(1000-U51)*AK51</f>
        <v>3.3940519384252993E-2</v>
      </c>
      <c r="AM51">
        <f>(P51+273.15)</f>
        <v>299.42494239807127</v>
      </c>
      <c r="AN51">
        <f>(O51+273.15)</f>
        <v>300.02971687316892</v>
      </c>
      <c r="AO51">
        <f>(Y51*AG51+Z51*AH51)*AI51</f>
        <v>319.96981706686711</v>
      </c>
      <c r="AP51">
        <f>((AO51+0.00000010773*(AN51^4-AM51^4))-AL51*44100)/(L51*51.4+0.00000043092*AM51^3)</f>
        <v>-9.6221179346078483</v>
      </c>
      <c r="AQ51">
        <f>0.61365*EXP(17.502*J51/(240.97+J51))</f>
        <v>3.4295466739462137</v>
      </c>
      <c r="AR51">
        <f>AQ51*1000/AA51</f>
        <v>39.005769300635897</v>
      </c>
      <c r="AS51">
        <f>(AR51-U51)</f>
        <v>9.0883307935558193</v>
      </c>
      <c r="AT51">
        <f>IF(D51,P51,(O51+P51)/2)</f>
        <v>26.577329635620117</v>
      </c>
      <c r="AU51">
        <f>0.61365*EXP(17.502*AT51/(240.97+AT51))</f>
        <v>3.4912657718937203</v>
      </c>
      <c r="AV51">
        <f>IF(AS51&lt;&gt;0,(1000-(AR51+U51)/2)/AS51*AL51,0)</f>
        <v>3.6058188674402349</v>
      </c>
      <c r="AW51">
        <f>U51*AA51/1000</f>
        <v>2.6304634818027846</v>
      </c>
      <c r="AX51">
        <f>(AU51-AW51)</f>
        <v>0.86080229009093578</v>
      </c>
      <c r="AY51">
        <f>1/(1.6/F51+1.37/N51)</f>
        <v>2.5641467686903492</v>
      </c>
      <c r="AZ51">
        <f>G51*AA51*0.001</f>
        <v>32.941774009465227</v>
      </c>
      <c r="BA51">
        <f>G51/S51</f>
        <v>0.97997281672518244</v>
      </c>
      <c r="BB51">
        <f>(1-AL51*AA51/AQ51/F51)*100</f>
        <v>96.197165944317192</v>
      </c>
      <c r="BC51">
        <f>(S51-E51/(N51/1.35))</f>
        <v>380.17774192293632</v>
      </c>
      <c r="BD51">
        <f>E51*BB51/100/BC51</f>
        <v>1.7173055863971814E-2</v>
      </c>
    </row>
    <row r="52" spans="1:56" x14ac:dyDescent="0.25">
      <c r="A52" s="1" t="s">
        <v>1</v>
      </c>
      <c r="B52" s="1" t="s">
        <v>5077</v>
      </c>
      <c r="K52" s="2">
        <v>7.4675000000000002</v>
      </c>
    </row>
    <row r="53" spans="1:56" x14ac:dyDescent="0.25">
      <c r="A53" s="1" t="s">
        <v>1</v>
      </c>
      <c r="B53" s="1" t="s">
        <v>5076</v>
      </c>
      <c r="K53" s="2">
        <v>7.4675000000000002</v>
      </c>
    </row>
    <row r="54" spans="1:56" x14ac:dyDescent="0.25">
      <c r="A54" s="1" t="s">
        <v>1</v>
      </c>
      <c r="B54" s="1" t="s">
        <v>5075</v>
      </c>
    </row>
    <row r="55" spans="1:56" x14ac:dyDescent="0.25">
      <c r="A55" s="1" t="s">
        <v>1</v>
      </c>
      <c r="B55" s="1" t="s">
        <v>5074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3D74-8656-44D0-A25F-2CF08272CB13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11004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11003</v>
      </c>
    </row>
    <row r="12" spans="1:60" x14ac:dyDescent="0.25">
      <c r="A12" s="1" t="s">
        <v>1</v>
      </c>
      <c r="B12" s="1" t="s">
        <v>11002</v>
      </c>
    </row>
    <row r="13" spans="1:60" x14ac:dyDescent="0.25">
      <c r="A13" s="1" t="s">
        <v>1</v>
      </c>
      <c r="B13" s="1" t="s">
        <v>11001</v>
      </c>
    </row>
    <row r="14" spans="1:60" x14ac:dyDescent="0.25">
      <c r="A14" s="1" t="s">
        <v>1</v>
      </c>
      <c r="B14" s="1" t="s">
        <v>11000</v>
      </c>
    </row>
    <row r="15" spans="1:60" x14ac:dyDescent="0.25">
      <c r="A15" s="1" t="s">
        <v>1</v>
      </c>
      <c r="B15" s="1" t="s">
        <v>10999</v>
      </c>
    </row>
    <row r="16" spans="1:60" x14ac:dyDescent="0.25">
      <c r="A16" s="1" t="s">
        <v>1</v>
      </c>
      <c r="B16" s="1" t="s">
        <v>10998</v>
      </c>
    </row>
    <row r="17" spans="1:60" x14ac:dyDescent="0.25">
      <c r="A17" s="1" t="s">
        <v>1</v>
      </c>
      <c r="B17" s="1" t="s">
        <v>10997</v>
      </c>
    </row>
    <row r="18" spans="1:60" x14ac:dyDescent="0.25">
      <c r="A18" s="1">
        <v>1</v>
      </c>
      <c r="B18" s="1" t="s">
        <v>10996</v>
      </c>
      <c r="C18" s="1">
        <v>375.50002558156848</v>
      </c>
      <c r="D18" s="1">
        <v>0</v>
      </c>
      <c r="E18">
        <f>(R18-S18*(1000-T18)/(1000-U18))*AO18</f>
        <v>-3.1434986352915884</v>
      </c>
      <c r="F18">
        <f>IF(AZ18&lt;&gt;0,1/(1/AZ18-1/N18),0)</f>
        <v>4.8510169172655964</v>
      </c>
      <c r="G18">
        <f>((BC18-AP18/2)*S18-E18)/(BC18+AP18/2)</f>
        <v>390.11467503068081</v>
      </c>
      <c r="H18">
        <f>AP18*1000</f>
        <v>24.044143254285043</v>
      </c>
      <c r="I18">
        <f>(AU18-BA18)</f>
        <v>0.91047966889464504</v>
      </c>
      <c r="J18">
        <f>(P18+AT18*D18)</f>
        <v>23.815616607666016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25.192224502563477</v>
      </c>
      <c r="P18" s="1">
        <v>23.815616607666016</v>
      </c>
      <c r="Q18" s="1">
        <v>25.279191970825195</v>
      </c>
      <c r="R18" s="1">
        <v>399.93548583984375</v>
      </c>
      <c r="S18" s="1">
        <v>394.19964599609375</v>
      </c>
      <c r="T18" s="1">
        <v>1.8838251829147339</v>
      </c>
      <c r="U18" s="1">
        <v>23.150918960571289</v>
      </c>
      <c r="V18" s="1">
        <v>5.1901950836181641</v>
      </c>
      <c r="W18" s="1">
        <v>63.783931732177734</v>
      </c>
      <c r="X18" s="1">
        <v>300.39834594726563</v>
      </c>
      <c r="Y18" s="1">
        <v>0.16025333106517792</v>
      </c>
      <c r="Z18" s="1">
        <v>2.7160031795501709</v>
      </c>
      <c r="AA18" s="1">
        <v>88.613456726074219</v>
      </c>
      <c r="AB18" s="1">
        <v>6.5359067916870117</v>
      </c>
      <c r="AC18" s="1">
        <v>8.1529274582862854E-2</v>
      </c>
      <c r="AD18" s="1">
        <v>4.7422450035810471E-2</v>
      </c>
      <c r="AE18" s="1">
        <v>3.0431938357651234E-3</v>
      </c>
      <c r="AF18" s="1">
        <v>1.8810577690601349E-2</v>
      </c>
      <c r="AG18" s="1">
        <v>2.2457502782344818E-2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1.1044056836296527</v>
      </c>
      <c r="AP18">
        <f>(U18-T18)/(1000-U18)*AO18</f>
        <v>2.4044143254285041E-2</v>
      </c>
      <c r="AQ18">
        <f>(P18+273.15)</f>
        <v>296.96561660766599</v>
      </c>
      <c r="AR18">
        <f>(O18+273.15)</f>
        <v>298.34222450256345</v>
      </c>
      <c r="AS18">
        <f>(Y18*AK18+Z18*AL18)*AM18</f>
        <v>2.5640532397317894E-2</v>
      </c>
      <c r="AT18">
        <f>((AS18+0.00000010773*(AR18^4-AQ18^4))-AP18*44100)/(L18*0.92*2*29.3+0.00000043092*AQ18^3)</f>
        <v>-8.2474680901895532</v>
      </c>
      <c r="AU18">
        <f>0.61365*EXP(17.502*J18/(240.97+J18))</f>
        <v>2.9619626243760799</v>
      </c>
      <c r="AV18">
        <f>AU18*1000/AA18</f>
        <v>33.425652647004028</v>
      </c>
      <c r="AW18">
        <f>(AV18-U18)</f>
        <v>10.274733686432739</v>
      </c>
      <c r="AX18">
        <f>IF(D18,P18,(O18+P18)/2)</f>
        <v>24.503920555114746</v>
      </c>
      <c r="AY18">
        <f>0.61365*EXP(17.502*AX18/(240.97+AX18))</f>
        <v>3.0868425260444137</v>
      </c>
      <c r="AZ18">
        <f>IF(AW18&lt;&gt;0,(1000-(AV18+U18)/2)/AW18*AP18,0)</f>
        <v>2.2739251810342829</v>
      </c>
      <c r="BA18">
        <f>U18*AA18/1000</f>
        <v>2.0514829554814349</v>
      </c>
      <c r="BB18">
        <f>(AY18-BA18)</f>
        <v>1.0353595705629788</v>
      </c>
      <c r="BC18">
        <f>1/(1.6/F18+1.37/N18)</f>
        <v>1.5387096661164184</v>
      </c>
      <c r="BD18">
        <f>G18*AA18*0.001</f>
        <v>34.569409874037738</v>
      </c>
      <c r="BE18">
        <f>G18/S18</f>
        <v>0.98963730432813879</v>
      </c>
      <c r="BF18">
        <f>(1-AP18*AA18/AU18/F18)*100</f>
        <v>85.171520473727512</v>
      </c>
      <c r="BG18">
        <f>(S18-E18/(N18/1.35))</f>
        <v>395.19108948000763</v>
      </c>
      <c r="BH18">
        <f>E18*BF18/100/BG18</f>
        <v>-6.7748632371028338E-3</v>
      </c>
    </row>
    <row r="19" spans="1:60" x14ac:dyDescent="0.25">
      <c r="A19" s="1" t="s">
        <v>1</v>
      </c>
      <c r="B19" s="1" t="s">
        <v>10995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10994</v>
      </c>
      <c r="K20" s="1">
        <f t="shared" si="0"/>
        <v>2.72</v>
      </c>
    </row>
    <row r="21" spans="1:60" x14ac:dyDescent="0.25">
      <c r="A21" s="1">
        <v>2</v>
      </c>
      <c r="B21" s="1" t="s">
        <v>10993</v>
      </c>
      <c r="C21" s="1">
        <v>580.00002559274435</v>
      </c>
      <c r="D21" s="1">
        <v>0</v>
      </c>
      <c r="E21">
        <f>(R21-S21*(1000-T21)/(1000-U21))*AO21</f>
        <v>-2.0147758411185657</v>
      </c>
      <c r="F21">
        <f>IF(AZ21&lt;&gt;0,1/(1/AZ21-1/N21),0)</f>
        <v>5.0798288554545854</v>
      </c>
      <c r="G21">
        <f>((BC21-AP21/2)*S21-E21)/(BC21+AP21/2)</f>
        <v>388.68614913770227</v>
      </c>
      <c r="H21">
        <f>AP21*1000</f>
        <v>24.052366056297974</v>
      </c>
      <c r="I21">
        <f>(AU21-BA21)</f>
        <v>0.89151528325011364</v>
      </c>
      <c r="J21">
        <f>(P21+AT21*D21)</f>
        <v>23.802484512329102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25.279760360717773</v>
      </c>
      <c r="P21" s="1">
        <v>23.802484512329102</v>
      </c>
      <c r="Q21" s="1">
        <v>25.403802871704102</v>
      </c>
      <c r="R21" s="1">
        <v>400.1226806640625</v>
      </c>
      <c r="S21" s="1">
        <v>393.37939453125</v>
      </c>
      <c r="T21" s="1">
        <v>2.0663821697235107</v>
      </c>
      <c r="U21" s="1">
        <v>23.337804794311523</v>
      </c>
      <c r="V21" s="1">
        <v>5.663759708404541</v>
      </c>
      <c r="W21" s="1">
        <v>63.966743469238281</v>
      </c>
      <c r="X21" s="1">
        <v>300.3824462890625</v>
      </c>
      <c r="Y21" s="1">
        <v>25.020002365112305</v>
      </c>
      <c r="Z21" s="1">
        <v>2.8246138095855713</v>
      </c>
      <c r="AA21" s="1">
        <v>88.616233825683594</v>
      </c>
      <c r="AB21" s="1">
        <v>6.5408368110656738</v>
      </c>
      <c r="AC21" s="1">
        <v>9.9387779831886292E-2</v>
      </c>
      <c r="AD21" s="1">
        <v>6.8405836820602417E-2</v>
      </c>
      <c r="AE21" s="1">
        <v>4.1593816131353378E-3</v>
      </c>
      <c r="AF21" s="1">
        <v>2.4222979322075844E-2</v>
      </c>
      <c r="AG21" s="1">
        <v>1.2999310158193111E-2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1.104347229003906</v>
      </c>
      <c r="AP21">
        <f>(U21-T21)/(1000-U21)*AO21</f>
        <v>2.4052366056297972E-2</v>
      </c>
      <c r="AQ21">
        <f>(P21+273.15)</f>
        <v>296.95248451232908</v>
      </c>
      <c r="AR21">
        <f>(O21+273.15)</f>
        <v>298.42976036071775</v>
      </c>
      <c r="AS21">
        <f>(Y21*AK21+Z21*AL21)*AM21</f>
        <v>4.0032002889394676</v>
      </c>
      <c r="AT21">
        <f>((AS21+0.00000010773*(AR21^4-AQ21^4))-AP21*44100)/(L21*0.92*2*29.3+0.00000043092*AQ21^3)</f>
        <v>-8.2099447288992522</v>
      </c>
      <c r="AU21">
        <f>0.61365*EXP(17.502*J21/(240.97+J21))</f>
        <v>2.9596236498809834</v>
      </c>
      <c r="AV21">
        <f>AU21*1000/AA21</f>
        <v>33.3982107127554</v>
      </c>
      <c r="AW21">
        <f>(AV21-U21)</f>
        <v>10.060405918443877</v>
      </c>
      <c r="AX21">
        <f>IF(D21,P21,(O21+P21)/2)</f>
        <v>24.541122436523438</v>
      </c>
      <c r="AY21">
        <f>0.61365*EXP(17.502*AX21/(240.97+AX21))</f>
        <v>3.093721266087968</v>
      </c>
      <c r="AZ21">
        <f>IF(AW21&lt;&gt;0,(1000-(AV21+U21)/2)/AW21*AP21,0)</f>
        <v>2.3229727049757964</v>
      </c>
      <c r="BA21">
        <f>U21*AA21/1000</f>
        <v>2.0681083666308697</v>
      </c>
      <c r="BB21">
        <f>(AY21-BA21)</f>
        <v>1.0256128994570983</v>
      </c>
      <c r="BC21">
        <f>1/(1.6/F21+1.37/N21)</f>
        <v>1.5747072456968858</v>
      </c>
      <c r="BD21">
        <f>G21*AA21*0.001</f>
        <v>34.443902676791147</v>
      </c>
      <c r="BE21">
        <f>G21/S21</f>
        <v>0.98806941731368469</v>
      </c>
      <c r="BF21">
        <f>(1-AP21*AA21/AU21/F21)*100</f>
        <v>85.822961338423909</v>
      </c>
      <c r="BG21">
        <f>(S21-E21/(N21/1.35))</f>
        <v>394.01484458578415</v>
      </c>
      <c r="BH21">
        <f>E21*BF21/100/BG21</f>
        <v>-4.3885155976721747E-3</v>
      </c>
    </row>
    <row r="22" spans="1:60" x14ac:dyDescent="0.25">
      <c r="A22" s="1" t="s">
        <v>1</v>
      </c>
      <c r="B22" s="1" t="s">
        <v>10992</v>
      </c>
      <c r="K22" s="1">
        <f t="shared" si="0"/>
        <v>2.72</v>
      </c>
    </row>
    <row r="23" spans="1:60" x14ac:dyDescent="0.25">
      <c r="A23" s="1" t="s">
        <v>1</v>
      </c>
      <c r="B23" s="1" t="s">
        <v>10991</v>
      </c>
      <c r="K23" s="1">
        <f t="shared" si="0"/>
        <v>2.72</v>
      </c>
    </row>
    <row r="24" spans="1:60" x14ac:dyDescent="0.25">
      <c r="A24" s="1">
        <v>3</v>
      </c>
      <c r="B24" s="1" t="s">
        <v>10990</v>
      </c>
      <c r="C24" s="1">
        <v>785.00002559274435</v>
      </c>
      <c r="D24" s="1">
        <v>0</v>
      </c>
      <c r="E24">
        <f>(R24-S24*(1000-T24)/(1000-U24))*AO24</f>
        <v>-1.2434550693448065</v>
      </c>
      <c r="F24">
        <f>IF(AZ24&lt;&gt;0,1/(1/AZ24-1/N24),0)</f>
        <v>5.1400621214012201</v>
      </c>
      <c r="G24">
        <f>((BC24-AP24/2)*S24-E24)/(BC24+AP24/2)</f>
        <v>387.42359692677297</v>
      </c>
      <c r="H24">
        <f>AP24*1000</f>
        <v>23.931187572145991</v>
      </c>
      <c r="I24">
        <f>(AU24-BA24)</f>
        <v>0.88229760793398349</v>
      </c>
      <c r="J24">
        <f>(P24+AT24*D24)</f>
        <v>23.781898498535156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25.327997207641602</v>
      </c>
      <c r="P24" s="1">
        <v>23.781898498535156</v>
      </c>
      <c r="Q24" s="1">
        <v>25.476106643676758</v>
      </c>
      <c r="R24" s="1">
        <v>399.91119384765625</v>
      </c>
      <c r="S24" s="1">
        <v>392.53067016601563</v>
      </c>
      <c r="T24" s="1">
        <v>2.2356002330780029</v>
      </c>
      <c r="U24" s="1">
        <v>23.399532318115234</v>
      </c>
      <c r="V24" s="1">
        <v>6.110262393951416</v>
      </c>
      <c r="W24" s="1">
        <v>63.954765319824219</v>
      </c>
      <c r="X24" s="1">
        <v>300.3680419921875</v>
      </c>
      <c r="Y24" s="1">
        <v>51.030086517333984</v>
      </c>
      <c r="Z24" s="1">
        <v>3.2394957542419434</v>
      </c>
      <c r="AA24" s="1">
        <v>88.619834899902344</v>
      </c>
      <c r="AB24" s="1">
        <v>6.7210965156555176</v>
      </c>
      <c r="AC24" s="1">
        <v>9.9500030279159546E-2</v>
      </c>
      <c r="AD24" s="1">
        <v>5.9434749186038971E-2</v>
      </c>
      <c r="AE24" s="1">
        <v>3.294339869171381E-3</v>
      </c>
      <c r="AF24" s="1">
        <v>3.4761533141136169E-2</v>
      </c>
      <c r="AG24" s="1">
        <v>1.5068086795508862E-2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1.1042942720301008</v>
      </c>
      <c r="AP24">
        <f>(U24-T24)/(1000-U24)*AO24</f>
        <v>2.393118757214599E-2</v>
      </c>
      <c r="AQ24">
        <f>(P24+273.15)</f>
        <v>296.93189849853513</v>
      </c>
      <c r="AR24">
        <f>(O24+273.15)</f>
        <v>298.47799720764158</v>
      </c>
      <c r="AS24">
        <f>(Y24*AK24+Z24*AL24)*AM24</f>
        <v>8.1648136602756267</v>
      </c>
      <c r="AT24">
        <f>((AS24+0.00000010773*(AR24^4-AQ24^4))-AP24*44100)/(L24*0.92*2*29.3+0.00000043092*AQ24^3)</f>
        <v>-8.1288538426213481</v>
      </c>
      <c r="AU24">
        <f>0.61365*EXP(17.502*J24/(240.97+J24))</f>
        <v>2.9559602987002846</v>
      </c>
      <c r="AV24">
        <f>AU24*1000/AA24</f>
        <v>33.355515749257414</v>
      </c>
      <c r="AW24">
        <f>(AV24-U24)</f>
        <v>9.9559834311421795</v>
      </c>
      <c r="AX24">
        <f>IF(D24,P24,(O24+P24)/2)</f>
        <v>24.554947853088379</v>
      </c>
      <c r="AY24">
        <f>0.61365*EXP(17.502*AX24/(240.97+AX24))</f>
        <v>3.0962810400804872</v>
      </c>
      <c r="AZ24">
        <f>IF(AW24&lt;&gt;0,(1000-(AV24+U24)/2)/AW24*AP24,0)</f>
        <v>2.3354879889545193</v>
      </c>
      <c r="BA24">
        <f>U24*AA24/1000</f>
        <v>2.0736626907663012</v>
      </c>
      <c r="BB24">
        <f>(AY24-BA24)</f>
        <v>1.022618349314186</v>
      </c>
      <c r="BC24">
        <f>1/(1.6/F24+1.37/N24)</f>
        <v>1.583913228470043</v>
      </c>
      <c r="BD24">
        <f>G24*AA24*0.001</f>
        <v>34.33341519597694</v>
      </c>
      <c r="BE24">
        <f>G24/S24</f>
        <v>0.98698936509322266</v>
      </c>
      <c r="BF24">
        <f>(1-AP24*AA24/AU24/F24)*100</f>
        <v>86.041838375737541</v>
      </c>
      <c r="BG24">
        <f>(S24-E24/(N24/1.35))</f>
        <v>392.92284957153561</v>
      </c>
      <c r="BH24">
        <f>E24*BF24/100/BG24</f>
        <v>-2.7229050237400076E-3</v>
      </c>
    </row>
    <row r="25" spans="1:60" x14ac:dyDescent="0.25">
      <c r="A25" s="1" t="s">
        <v>1</v>
      </c>
      <c r="B25" s="1" t="s">
        <v>10989</v>
      </c>
      <c r="K25" s="1">
        <f t="shared" si="0"/>
        <v>2.72</v>
      </c>
    </row>
    <row r="26" spans="1:60" x14ac:dyDescent="0.25">
      <c r="A26" s="1" t="s">
        <v>1</v>
      </c>
      <c r="B26" s="1" t="s">
        <v>10988</v>
      </c>
      <c r="K26" s="1">
        <f t="shared" si="0"/>
        <v>2.72</v>
      </c>
    </row>
    <row r="27" spans="1:60" x14ac:dyDescent="0.25">
      <c r="A27" s="1">
        <v>4</v>
      </c>
      <c r="B27" s="1" t="s">
        <v>10987</v>
      </c>
      <c r="C27" s="1">
        <v>990.00002559274435</v>
      </c>
      <c r="D27" s="1">
        <v>0</v>
      </c>
      <c r="E27">
        <f>(R27-S27*(1000-T27)/(1000-U27))*AO27</f>
        <v>-0.33206154022528678</v>
      </c>
      <c r="F27">
        <f>IF(AZ27&lt;&gt;0,1/(1/AZ27-1/N27),0)</f>
        <v>5.1565889665933433</v>
      </c>
      <c r="G27">
        <f>((BC27-AP27/2)*S27-E27)/(BC27+AP27/2)</f>
        <v>386.01001410989511</v>
      </c>
      <c r="H27">
        <f>AP27*1000</f>
        <v>23.911614435760669</v>
      </c>
      <c r="I27">
        <f>(AU27-BA27)</f>
        <v>0.88019595953828889</v>
      </c>
      <c r="J27">
        <f>(P27+AT27*D27)</f>
        <v>23.845405578613281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25.387094497680664</v>
      </c>
      <c r="P27" s="1">
        <v>23.845405578613281</v>
      </c>
      <c r="Q27" s="1">
        <v>25.543218612670898</v>
      </c>
      <c r="R27" s="1">
        <v>399.84158325195313</v>
      </c>
      <c r="S27" s="1">
        <v>391.6614990234375</v>
      </c>
      <c r="T27" s="1">
        <v>2.4067177772521973</v>
      </c>
      <c r="U27" s="1">
        <v>23.550132751464844</v>
      </c>
      <c r="V27" s="1">
        <v>6.5550999641418457</v>
      </c>
      <c r="W27" s="1">
        <v>64.142738342285156</v>
      </c>
      <c r="X27" s="1">
        <v>300.36727905273438</v>
      </c>
      <c r="Y27" s="1">
        <v>99.314750671386719</v>
      </c>
      <c r="Z27" s="1">
        <v>3.2497968673706055</v>
      </c>
      <c r="AA27" s="1">
        <v>88.622787475585938</v>
      </c>
      <c r="AB27" s="1">
        <v>6.7864713668823242</v>
      </c>
      <c r="AC27" s="1">
        <v>0.11108087748289108</v>
      </c>
      <c r="AD27" s="1">
        <v>5.8752324432134628E-2</v>
      </c>
      <c r="AE27" s="1">
        <v>7.4484432116150856E-3</v>
      </c>
      <c r="AF27" s="1">
        <v>6.2409136444330215E-2</v>
      </c>
      <c r="AG27" s="1">
        <v>1.572067104279995E-2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1.104291467105641</v>
      </c>
      <c r="AP27">
        <f>(U27-T27)/(1000-U27)*AO27</f>
        <v>2.3911614435760668E-2</v>
      </c>
      <c r="AQ27">
        <f>(P27+273.15)</f>
        <v>296.99540557861326</v>
      </c>
      <c r="AR27">
        <f>(O27+273.15)</f>
        <v>298.53709449768064</v>
      </c>
      <c r="AS27">
        <f>(Y27*AK27+Z27*AL27)*AM27</f>
        <v>15.890359752244649</v>
      </c>
      <c r="AT27">
        <f>((AS27+0.00000010773*(AR27^4-AQ27^4))-AP27*44100)/(L27*0.92*2*29.3+0.00000043092*AQ27^3)</f>
        <v>-8.0608955321519904</v>
      </c>
      <c r="AU27">
        <f>0.61365*EXP(17.502*J27/(240.97+J27))</f>
        <v>2.9672743693931936</v>
      </c>
      <c r="AV27">
        <f>AU27*1000/AA27</f>
        <v>33.482069949680003</v>
      </c>
      <c r="AW27">
        <f>(AV27-U27)</f>
        <v>9.9319371982151594</v>
      </c>
      <c r="AX27">
        <f>IF(D27,P27,(O27+P27)/2)</f>
        <v>24.616250038146973</v>
      </c>
      <c r="AY27">
        <f>0.61365*EXP(17.502*AX27/(240.97+AX27))</f>
        <v>3.107653447599505</v>
      </c>
      <c r="AZ27">
        <f>IF(AW27&lt;&gt;0,(1000-(AV27+U27)/2)/AW27*AP27,0)</f>
        <v>2.3388940094415074</v>
      </c>
      <c r="BA27">
        <f>U27*AA27/1000</f>
        <v>2.0870784098549047</v>
      </c>
      <c r="BB27">
        <f>(AY27-BA27)</f>
        <v>1.0205750377446003</v>
      </c>
      <c r="BC27">
        <f>1/(1.6/F27+1.37/N27)</f>
        <v>1.5864200801722377</v>
      </c>
      <c r="BD27">
        <f>G27*AA27*0.001</f>
        <v>34.209283443909158</v>
      </c>
      <c r="BE27">
        <f>G27/S27</f>
        <v>0.98557048643373502</v>
      </c>
      <c r="BF27">
        <f>(1-AP27*AA27/AU27/F27)*100</f>
        <v>86.150500310753912</v>
      </c>
      <c r="BG27">
        <f>(S27-E27/(N27/1.35))</f>
        <v>391.76622954458952</v>
      </c>
      <c r="BH27">
        <f>E27*BF27/100/BG27</f>
        <v>-7.3021270510280182E-4</v>
      </c>
    </row>
    <row r="28" spans="1:60" x14ac:dyDescent="0.25">
      <c r="A28" s="1" t="s">
        <v>1</v>
      </c>
      <c r="B28" s="1" t="s">
        <v>10986</v>
      </c>
      <c r="K28" s="1">
        <f t="shared" si="0"/>
        <v>2.72</v>
      </c>
    </row>
    <row r="29" spans="1:60" x14ac:dyDescent="0.25">
      <c r="A29" s="1" t="s">
        <v>1</v>
      </c>
      <c r="B29" s="1" t="s">
        <v>10985</v>
      </c>
      <c r="K29" s="1">
        <f t="shared" si="0"/>
        <v>2.72</v>
      </c>
    </row>
    <row r="30" spans="1:60" x14ac:dyDescent="0.25">
      <c r="A30" s="1">
        <v>5</v>
      </c>
      <c r="B30" s="1" t="s">
        <v>10984</v>
      </c>
      <c r="C30" s="1">
        <v>1195.0000255927444</v>
      </c>
      <c r="D30" s="1">
        <v>0</v>
      </c>
      <c r="E30">
        <f>(R30-S30*(1000-T30)/(1000-U30))*AO30</f>
        <v>0.61006929893071227</v>
      </c>
      <c r="F30">
        <f>IF(AZ30&lt;&gt;0,1/(1/AZ30-1/N30),0)</f>
        <v>5.2956608349510788</v>
      </c>
      <c r="G30">
        <f>((BC30-AP30/2)*S30-E30)/(BC30+AP30/2)</f>
        <v>384.86750202503492</v>
      </c>
      <c r="H30">
        <f>AP30*1000</f>
        <v>23.960108539059377</v>
      </c>
      <c r="I30">
        <f>(AU30-BA30)</f>
        <v>0.87133062491914437</v>
      </c>
      <c r="J30">
        <f>(P30+AT30*D30)</f>
        <v>23.901481628417969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25.453701019287109</v>
      </c>
      <c r="P30" s="1">
        <v>23.901481628417969</v>
      </c>
      <c r="Q30" s="1">
        <v>25.613706588745117</v>
      </c>
      <c r="R30" s="1">
        <v>400.06692504882813</v>
      </c>
      <c r="S30" s="1">
        <v>391.0306396484375</v>
      </c>
      <c r="T30" s="1">
        <v>2.5826234817504883</v>
      </c>
      <c r="U30" s="1">
        <v>23.763206481933594</v>
      </c>
      <c r="V30" s="1">
        <v>7.0064311027526855</v>
      </c>
      <c r="W30" s="1">
        <v>64.467498779296875</v>
      </c>
      <c r="X30" s="1">
        <v>300.38272094726563</v>
      </c>
      <c r="Y30" s="1">
        <v>149.49745178222656</v>
      </c>
      <c r="Z30" s="1">
        <v>3.1194956302642822</v>
      </c>
      <c r="AA30" s="1">
        <v>88.622947692871094</v>
      </c>
      <c r="AB30" s="1">
        <v>6.7816085815429688</v>
      </c>
      <c r="AC30" s="1">
        <v>0.10657333582639694</v>
      </c>
      <c r="AD30" s="1">
        <v>4.9472715705633163E-2</v>
      </c>
      <c r="AE30" s="1">
        <v>7.3378332890570164E-3</v>
      </c>
      <c r="AF30" s="1">
        <v>1.8054045736789703E-2</v>
      </c>
      <c r="AG30" s="1">
        <v>1.6821451485157013E-2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1.1043482387767116</v>
      </c>
      <c r="AP30">
        <f>(U30-T30)/(1000-U30)*AO30</f>
        <v>2.3960108539059378E-2</v>
      </c>
      <c r="AQ30">
        <f>(P30+273.15)</f>
        <v>297.05148162841795</v>
      </c>
      <c r="AR30">
        <f>(O30+273.15)</f>
        <v>298.60370101928709</v>
      </c>
      <c r="AS30">
        <f>(Y30*AK30+Z30*AL30)*AM30</f>
        <v>23.9195917505117</v>
      </c>
      <c r="AT30">
        <f>((AS30+0.00000010773*(AR30^4-AQ30^4))-AP30*44100)/(L30*0.92*2*29.3+0.00000043092*AQ30^3)</f>
        <v>-8.0129550523557818</v>
      </c>
      <c r="AU30">
        <f>0.61365*EXP(17.502*J30/(240.97+J30))</f>
        <v>2.9772960299824405</v>
      </c>
      <c r="AV30">
        <f>AU30*1000/AA30</f>
        <v>33.595091423729933</v>
      </c>
      <c r="AW30">
        <f>(AV30-U30)</f>
        <v>9.8318849417963392</v>
      </c>
      <c r="AX30">
        <f>IF(D30,P30,(O30+P30)/2)</f>
        <v>24.677591323852539</v>
      </c>
      <c r="AY30">
        <f>0.61365*EXP(17.502*AX30/(240.97+AX30))</f>
        <v>3.1190696361267602</v>
      </c>
      <c r="AZ30">
        <f>IF(AW30&lt;&gt;0,(1000-(AV30+U30)/2)/AW30*AP30,0)</f>
        <v>2.3670896430455564</v>
      </c>
      <c r="BA30">
        <f>U30*AA30/1000</f>
        <v>2.1059654050632961</v>
      </c>
      <c r="BB30">
        <f>(AY30-BA30)</f>
        <v>1.0131042310634641</v>
      </c>
      <c r="BC30">
        <f>1/(1.6/F30+1.37/N30)</f>
        <v>1.6071961635569525</v>
      </c>
      <c r="BD30">
        <f>G30*AA30*0.001</f>
        <v>34.108092500650628</v>
      </c>
      <c r="BE30">
        <f>G30/S30</f>
        <v>0.98423873477294865</v>
      </c>
      <c r="BF30">
        <f>(1-AP30*AA30/AU30/F30)*100</f>
        <v>86.532319923499657</v>
      </c>
      <c r="BG30">
        <f>(S30-E30/(N30/1.35))</f>
        <v>390.83822689394469</v>
      </c>
      <c r="BH30">
        <f>E30*BF30/100/BG30</f>
        <v>1.3507049238789656E-3</v>
      </c>
    </row>
    <row r="31" spans="1:60" x14ac:dyDescent="0.25">
      <c r="A31" s="1" t="s">
        <v>1</v>
      </c>
      <c r="B31" s="1" t="s">
        <v>10983</v>
      </c>
      <c r="K31" s="1">
        <f t="shared" si="0"/>
        <v>2.72</v>
      </c>
    </row>
    <row r="32" spans="1:60" x14ac:dyDescent="0.25">
      <c r="A32" s="1" t="s">
        <v>1</v>
      </c>
      <c r="B32" s="1" t="s">
        <v>10982</v>
      </c>
      <c r="K32" s="1">
        <f t="shared" si="0"/>
        <v>2.72</v>
      </c>
    </row>
    <row r="33" spans="1:60" x14ac:dyDescent="0.25">
      <c r="A33" s="1">
        <v>6</v>
      </c>
      <c r="B33" s="1" t="s">
        <v>10981</v>
      </c>
      <c r="C33" s="1">
        <v>1400.0000255927444</v>
      </c>
      <c r="D33" s="1">
        <v>0</v>
      </c>
      <c r="E33">
        <f>(R33-S33*(1000-T33)/(1000-U33))*AO33</f>
        <v>1.5547189035254259</v>
      </c>
      <c r="F33">
        <f>IF(AZ33&lt;&gt;0,1/(1/AZ33-1/N33),0)</f>
        <v>5.6022679216842723</v>
      </c>
      <c r="G33">
        <f>((BC33-AP33/2)*S33-E33)/(BC33+AP33/2)</f>
        <v>383.46673529965722</v>
      </c>
      <c r="H33">
        <f>AP33*1000</f>
        <v>24.224666935592843</v>
      </c>
      <c r="I33">
        <f>(AU33-BA33)</f>
        <v>0.85912956671573326</v>
      </c>
      <c r="J33">
        <f>(P33+AT33*D33)</f>
        <v>24.030265808105469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25.523033142089844</v>
      </c>
      <c r="P33" s="1">
        <v>24.030265808105469</v>
      </c>
      <c r="Q33" s="1">
        <v>25.677272796630859</v>
      </c>
      <c r="R33" s="1">
        <v>400.0482177734375</v>
      </c>
      <c r="S33" s="1">
        <v>390.08316040039063</v>
      </c>
      <c r="T33" s="1">
        <v>2.754514217376709</v>
      </c>
      <c r="U33" s="1">
        <v>24.161283493041992</v>
      </c>
      <c r="V33" s="1">
        <v>7.4422178268432617</v>
      </c>
      <c r="W33" s="1">
        <v>65.279579162597656</v>
      </c>
      <c r="X33" s="1">
        <v>300.36798095703125</v>
      </c>
      <c r="Y33" s="1">
        <v>300.6031494140625</v>
      </c>
      <c r="Z33" s="1">
        <v>6.5155558586120605</v>
      </c>
      <c r="AA33" s="1">
        <v>88.625022888183594</v>
      </c>
      <c r="AB33" s="1">
        <v>7.0233597755432129</v>
      </c>
      <c r="AC33" s="1">
        <v>0.10799021273851395</v>
      </c>
      <c r="AD33" s="1">
        <v>3.8431271910667419E-2</v>
      </c>
      <c r="AE33" s="1">
        <v>9.3143237754702568E-3</v>
      </c>
      <c r="AF33" s="1">
        <v>1.3707861304283142E-2</v>
      </c>
      <c r="AG33" s="1">
        <v>2.1854842081665993E-2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1.104294047636144</v>
      </c>
      <c r="AP33">
        <f>(U33-T33)/(1000-U33)*AO33</f>
        <v>2.4224666935592842E-2</v>
      </c>
      <c r="AQ33">
        <f>(P33+273.15)</f>
        <v>297.18026580810545</v>
      </c>
      <c r="AR33">
        <f>(O33+273.15)</f>
        <v>298.67303314208982</v>
      </c>
      <c r="AS33">
        <f>(Y33*AK33+Z33*AL33)*AM33</f>
        <v>48.096502831209364</v>
      </c>
      <c r="AT33">
        <f>((AS33+0.00000010773*(AR33^4-AQ33^4))-AP33*44100)/(L33*0.92*2*29.3+0.00000043092*AQ33^3)</f>
        <v>-7.9184904569715915</v>
      </c>
      <c r="AU33">
        <f>0.61365*EXP(17.502*J33/(240.97+J33))</f>
        <v>3.0004238692944725</v>
      </c>
      <c r="AV33">
        <f>AU33*1000/AA33</f>
        <v>33.855267637900042</v>
      </c>
      <c r="AW33">
        <f>(AV33-U33)</f>
        <v>9.6939841448580495</v>
      </c>
      <c r="AX33">
        <f>IF(D33,P33,(O33+P33)/2)</f>
        <v>24.776649475097656</v>
      </c>
      <c r="AY33">
        <f>0.61365*EXP(17.502*AX33/(240.97+AX33))</f>
        <v>3.1375826852892557</v>
      </c>
      <c r="AZ33">
        <f>IF(AW33&lt;&gt;0,(1000-(AV33+U33)/2)/AW33*AP33,0)</f>
        <v>2.4264482765963766</v>
      </c>
      <c r="BA33">
        <f>U33*AA33/1000</f>
        <v>2.1412943025787392</v>
      </c>
      <c r="BB33">
        <f>(AY33-BA33)</f>
        <v>0.99628838271051645</v>
      </c>
      <c r="BC33">
        <f>1/(1.6/F33+1.37/N33)</f>
        <v>1.6510748671533533</v>
      </c>
      <c r="BD33">
        <f>G33*AA33*0.001</f>
        <v>33.984748192789162</v>
      </c>
      <c r="BE33">
        <f>G33/S33</f>
        <v>0.98303842418128962</v>
      </c>
      <c r="BF33">
        <f>(1-AP33*AA33/AU33/F33)*100</f>
        <v>87.227741825024324</v>
      </c>
      <c r="BG33">
        <f>(S33-E33/(N33/1.35))</f>
        <v>389.59280996444232</v>
      </c>
      <c r="BH33">
        <f>E33*BF33/100/BG33</f>
        <v>3.48093228772826E-3</v>
      </c>
    </row>
    <row r="34" spans="1:60" x14ac:dyDescent="0.25">
      <c r="A34" s="1" t="s">
        <v>1</v>
      </c>
      <c r="B34" s="1" t="s">
        <v>10980</v>
      </c>
      <c r="K34" s="1">
        <f t="shared" si="0"/>
        <v>2.72</v>
      </c>
    </row>
    <row r="35" spans="1:60" x14ac:dyDescent="0.25">
      <c r="A35" s="1" t="s">
        <v>1</v>
      </c>
      <c r="B35" s="1" t="s">
        <v>10979</v>
      </c>
      <c r="K35" s="1">
        <f t="shared" si="0"/>
        <v>2.72</v>
      </c>
    </row>
    <row r="36" spans="1:60" x14ac:dyDescent="0.25">
      <c r="A36" s="1">
        <v>7</v>
      </c>
      <c r="B36" s="1" t="s">
        <v>10978</v>
      </c>
      <c r="C36" s="1">
        <v>1605.0000255927444</v>
      </c>
      <c r="D36" s="1">
        <v>0</v>
      </c>
      <c r="E36">
        <f>(R36-S36*(1000-T36)/(1000-U36))*AO36</f>
        <v>2.4650912458978897</v>
      </c>
      <c r="F36">
        <f>IF(AZ36&lt;&gt;0,1/(1/AZ36-1/N36),0)</f>
        <v>6.1453133505769602</v>
      </c>
      <c r="G36">
        <f>((BC36-AP36/2)*S36-E36)/(BC36+AP36/2)</f>
        <v>381.91964989842893</v>
      </c>
      <c r="H36">
        <f>AP36*1000</f>
        <v>24.766853999123601</v>
      </c>
      <c r="I36">
        <f>(AU36-BA36)</f>
        <v>0.84426006202743675</v>
      </c>
      <c r="J36">
        <f>(P36+AT36*D36)</f>
        <v>24.264205932617188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25.621442794799805</v>
      </c>
      <c r="P36" s="1">
        <v>24.264205932617188</v>
      </c>
      <c r="Q36" s="1">
        <v>25.755929946899414</v>
      </c>
      <c r="R36" s="1">
        <v>399.84542846679688</v>
      </c>
      <c r="S36" s="1">
        <v>388.89080810546875</v>
      </c>
      <c r="T36" s="1">
        <v>2.9352161884307861</v>
      </c>
      <c r="U36" s="1">
        <v>24.807388305664063</v>
      </c>
      <c r="V36" s="1">
        <v>7.884331226348877</v>
      </c>
      <c r="W36" s="1">
        <v>66.635520935058594</v>
      </c>
      <c r="X36" s="1">
        <v>300.35733032226563</v>
      </c>
      <c r="Y36" s="1">
        <v>499.759521484375</v>
      </c>
      <c r="Z36" s="1">
        <v>7.0654463768005371</v>
      </c>
      <c r="AA36" s="1">
        <v>88.625946044921875</v>
      </c>
      <c r="AB36" s="1">
        <v>7.0301012992858887</v>
      </c>
      <c r="AC36" s="1">
        <v>0.10310568660497665</v>
      </c>
      <c r="AD36" s="1">
        <v>3.0240153893828392E-2</v>
      </c>
      <c r="AE36" s="1">
        <v>5.9168399311602116E-3</v>
      </c>
      <c r="AF36" s="1">
        <v>4.7227684408426285E-2</v>
      </c>
      <c r="AG36" s="1">
        <v>1.9494112581014633E-2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1.1042548908906822</v>
      </c>
      <c r="AP36">
        <f>(U36-T36)/(1000-U36)*AO36</f>
        <v>2.4766853999123602E-2</v>
      </c>
      <c r="AQ36">
        <f>(P36+273.15)</f>
        <v>297.41420593261716</v>
      </c>
      <c r="AR36">
        <f>(O36+273.15)</f>
        <v>298.77144279479978</v>
      </c>
      <c r="AS36">
        <f>(Y36*AK36+Z36*AL36)*AM36</f>
        <v>79.961521650220675</v>
      </c>
      <c r="AT36">
        <f>((AS36+0.00000010773*(AR36^4-AQ36^4))-AP36*44100)/(L36*0.92*2*29.3+0.00000043092*AQ36^3)</f>
        <v>-7.8660297698946957</v>
      </c>
      <c r="AU36">
        <f>0.61365*EXP(17.502*J36/(240.97+J36))</f>
        <v>3.0428383195206457</v>
      </c>
      <c r="AV36">
        <f>AU36*1000/AA36</f>
        <v>34.33349324111385</v>
      </c>
      <c r="AW36">
        <f>(AV36-U36)</f>
        <v>9.5261049354497871</v>
      </c>
      <c r="AX36">
        <f>IF(D36,P36,(O36+P36)/2)</f>
        <v>24.942824363708496</v>
      </c>
      <c r="AY36">
        <f>0.61365*EXP(17.502*AX36/(240.97+AX36))</f>
        <v>3.168854963697239</v>
      </c>
      <c r="AZ36">
        <f>IF(AW36&lt;&gt;0,(1000-(AV36+U36)/2)/AW36*AP36,0)</f>
        <v>2.5230130649053706</v>
      </c>
      <c r="BA36">
        <f>U36*AA36/1000</f>
        <v>2.1985782574932089</v>
      </c>
      <c r="BB36">
        <f>(AY36-BA36)</f>
        <v>0.97027670620403006</v>
      </c>
      <c r="BC36">
        <f>1/(1.6/F36+1.37/N36)</f>
        <v>1.7228652580225678</v>
      </c>
      <c r="BD36">
        <f>G36*AA36*0.001</f>
        <v>33.847990285393614</v>
      </c>
      <c r="BE36">
        <f>G36/S36</f>
        <v>0.98207425307633078</v>
      </c>
      <c r="BF36">
        <f>(1-AP36*AA36/AU36/F36)*100</f>
        <v>88.261602318909297</v>
      </c>
      <c r="BG36">
        <f>(S36-E36/(N36/1.35))</f>
        <v>388.11333086225949</v>
      </c>
      <c r="BH36">
        <f>E36*BF36/100/BG36</f>
        <v>5.6059116223060191E-3</v>
      </c>
    </row>
    <row r="37" spans="1:60" x14ac:dyDescent="0.25">
      <c r="A37" s="1" t="s">
        <v>1</v>
      </c>
      <c r="B37" s="1" t="s">
        <v>10977</v>
      </c>
      <c r="K37" s="1">
        <f t="shared" si="0"/>
        <v>2.72</v>
      </c>
    </row>
    <row r="38" spans="1:60" x14ac:dyDescent="0.25">
      <c r="A38" s="1" t="s">
        <v>1</v>
      </c>
      <c r="B38" s="1" t="s">
        <v>10976</v>
      </c>
      <c r="K38" s="1">
        <f t="shared" si="0"/>
        <v>2.72</v>
      </c>
    </row>
    <row r="39" spans="1:60" x14ac:dyDescent="0.25">
      <c r="A39" s="1">
        <v>8</v>
      </c>
      <c r="B39" s="1" t="s">
        <v>10975</v>
      </c>
      <c r="C39" s="1">
        <v>1810.0000255927444</v>
      </c>
      <c r="D39" s="1">
        <v>0</v>
      </c>
      <c r="E39">
        <f>(R39-S39*(1000-T39)/(1000-U39))*AO39</f>
        <v>3.0829513130230506</v>
      </c>
      <c r="F39">
        <f>IF(AZ39&lt;&gt;0,1/(1/AZ39-1/N39),0)</f>
        <v>7.2270404596238</v>
      </c>
      <c r="G39">
        <f>((BC39-AP39/2)*S39-E39)/(BC39+AP39/2)</f>
        <v>381.17738972522051</v>
      </c>
      <c r="H39">
        <f>AP39*1000</f>
        <v>25.532359160286617</v>
      </c>
      <c r="I39">
        <f>(AU39-BA39)</f>
        <v>0.8163249320010828</v>
      </c>
      <c r="J39">
        <f>(P39+AT39*D39)</f>
        <v>24.510332107543945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25.740058898925781</v>
      </c>
      <c r="P39" s="1">
        <v>24.510332107543945</v>
      </c>
      <c r="Q39" s="1">
        <v>25.859169006347656</v>
      </c>
      <c r="R39" s="1">
        <v>399.92987060546875</v>
      </c>
      <c r="S39" s="1">
        <v>388.16464233398438</v>
      </c>
      <c r="T39" s="1">
        <v>3.1061196327209473</v>
      </c>
      <c r="U39" s="1">
        <v>25.631967544555664</v>
      </c>
      <c r="V39" s="1">
        <v>8.2850656509399414</v>
      </c>
      <c r="W39" s="1">
        <v>68.36907958984375</v>
      </c>
      <c r="X39" s="1">
        <v>300.4012451171875</v>
      </c>
      <c r="Y39" s="1">
        <v>750.1173095703125</v>
      </c>
      <c r="Z39" s="1">
        <v>8.1937189102172852</v>
      </c>
      <c r="AA39" s="1">
        <v>88.627693176269531</v>
      </c>
      <c r="AB39" s="1">
        <v>7.0852875709533691</v>
      </c>
      <c r="AC39" s="1">
        <v>9.6106193959712982E-2</v>
      </c>
      <c r="AD39" s="1">
        <v>2.9484642669558525E-2</v>
      </c>
      <c r="AE39" s="1">
        <v>1.0170732624828815E-2</v>
      </c>
      <c r="AF39" s="1">
        <v>6.4993418753147125E-2</v>
      </c>
      <c r="AG39" s="1">
        <v>2.1969873458147049E-2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1.104416342342601</v>
      </c>
      <c r="AP39">
        <f>(U39-T39)/(1000-U39)*AO39</f>
        <v>2.5532359160286618E-2</v>
      </c>
      <c r="AQ39">
        <f>(P39+273.15)</f>
        <v>297.66033210754392</v>
      </c>
      <c r="AR39">
        <f>(O39+273.15)</f>
        <v>298.89005889892576</v>
      </c>
      <c r="AS39">
        <f>(Y39*AK39+Z39*AL39)*AM39</f>
        <v>120.01876684862145</v>
      </c>
      <c r="AT39">
        <f>((AS39+0.00000010773*(AR39^4-AQ39^4))-AP39*44100)/(L39*0.92*2*29.3+0.00000043092*AQ39^3)</f>
        <v>-7.8258678710447134</v>
      </c>
      <c r="AU39">
        <f>0.61365*EXP(17.502*J39/(240.97+J39))</f>
        <v>3.0880270870440607</v>
      </c>
      <c r="AV39">
        <f>AU39*1000/AA39</f>
        <v>34.842688288212088</v>
      </c>
      <c r="AW39">
        <f>(AV39-U39)</f>
        <v>9.2107207436564238</v>
      </c>
      <c r="AX39">
        <f>IF(D39,P39,(O39+P39)/2)</f>
        <v>25.125195503234863</v>
      </c>
      <c r="AY39">
        <f>0.61365*EXP(17.502*AX39/(240.97+AX39))</f>
        <v>3.203488381233639</v>
      </c>
      <c r="AZ39">
        <f>IF(AW39&lt;&gt;0,(1000-(AV39+U39)/2)/AW39*AP39,0)</f>
        <v>2.688207528268729</v>
      </c>
      <c r="BA39">
        <f>U39*AA39/1000</f>
        <v>2.2717021550429779</v>
      </c>
      <c r="BB39">
        <f>(AY39-BA39)</f>
        <v>0.93178622619066109</v>
      </c>
      <c r="BC39">
        <f>1/(1.6/F39+1.37/N39)</f>
        <v>1.8468646513019316</v>
      </c>
      <c r="BD39">
        <f>G39*AA39*0.001</f>
        <v>33.782872742298153</v>
      </c>
      <c r="BE39">
        <f>G39/S39</f>
        <v>0.98199925535012567</v>
      </c>
      <c r="BF39">
        <f>(1-AP39*AA39/AU39/F39)*100</f>
        <v>89.860447148699009</v>
      </c>
      <c r="BG39">
        <f>(S39-E39/(N39/1.35))</f>
        <v>387.1922951676122</v>
      </c>
      <c r="BH39">
        <f>E39*BF39/100/BG39</f>
        <v>7.1549818264331376E-3</v>
      </c>
    </row>
    <row r="40" spans="1:60" x14ac:dyDescent="0.25">
      <c r="A40" s="1" t="s">
        <v>1</v>
      </c>
      <c r="B40" s="1" t="s">
        <v>10974</v>
      </c>
      <c r="K40" s="1">
        <f t="shared" si="0"/>
        <v>2.72</v>
      </c>
    </row>
    <row r="41" spans="1:60" x14ac:dyDescent="0.25">
      <c r="A41" s="1" t="s">
        <v>1</v>
      </c>
      <c r="B41" s="1" t="s">
        <v>10973</v>
      </c>
      <c r="K41" s="1">
        <f t="shared" si="0"/>
        <v>2.72</v>
      </c>
    </row>
    <row r="42" spans="1:60" x14ac:dyDescent="0.25">
      <c r="A42" s="1">
        <v>9</v>
      </c>
      <c r="B42" s="1" t="s">
        <v>10972</v>
      </c>
      <c r="C42" s="1">
        <v>2015.5000255815685</v>
      </c>
      <c r="D42" s="1">
        <v>0</v>
      </c>
      <c r="E42">
        <f>(R42-S42*(1000-T42)/(1000-U42))*AO42</f>
        <v>3.6437415294347786</v>
      </c>
      <c r="F42">
        <f>IF(AZ42&lt;&gt;0,1/(1/AZ42-1/N42),0)</f>
        <v>8.9302437071971745</v>
      </c>
      <c r="G42">
        <f>((BC42-AP42/2)*S42-E42)/(BC42+AP42/2)</f>
        <v>380.50620340314958</v>
      </c>
      <c r="H42">
        <f>AP42*1000</f>
        <v>26.420333702306632</v>
      </c>
      <c r="I42">
        <f>(AU42-BA42)</f>
        <v>0.78418623092100992</v>
      </c>
      <c r="J42">
        <f>(P42+AT42*D42)</f>
        <v>24.785221099853516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25.880043029785156</v>
      </c>
      <c r="P42" s="1">
        <v>24.785221099853516</v>
      </c>
      <c r="Q42" s="1">
        <v>25.977088928222656</v>
      </c>
      <c r="R42" s="1">
        <v>399.95724487304688</v>
      </c>
      <c r="S42" s="1">
        <v>387.3895263671875</v>
      </c>
      <c r="T42" s="1">
        <v>3.2825565338134766</v>
      </c>
      <c r="U42" s="1">
        <v>26.571508407592773</v>
      </c>
      <c r="V42" s="1">
        <v>8.6834688186645508</v>
      </c>
      <c r="W42" s="1">
        <v>70.290596008300781</v>
      </c>
      <c r="X42" s="1">
        <v>300.373291015625</v>
      </c>
      <c r="Y42" s="1">
        <v>999.43634033203125</v>
      </c>
      <c r="Z42" s="1">
        <v>7.4598569869995117</v>
      </c>
      <c r="AA42" s="1">
        <v>88.628875732421875</v>
      </c>
      <c r="AB42" s="1">
        <v>7.1850571632385254</v>
      </c>
      <c r="AC42" s="1">
        <v>0.10327114909887314</v>
      </c>
      <c r="AD42" s="1">
        <v>7.5862228870391846E-2</v>
      </c>
      <c r="AE42" s="1">
        <v>1.381651870906353E-2</v>
      </c>
      <c r="AF42" s="1">
        <v>1.761002279818058E-2</v>
      </c>
      <c r="AG42" s="1">
        <v>2.4707525968551636E-2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1.1043135699103859</v>
      </c>
      <c r="AP42">
        <f>(U42-T42)/(1000-U42)*AO42</f>
        <v>2.642033370230663E-2</v>
      </c>
      <c r="AQ42">
        <f>(P42+273.15)</f>
        <v>297.93522109985349</v>
      </c>
      <c r="AR42">
        <f>(O42+273.15)</f>
        <v>299.03004302978513</v>
      </c>
      <c r="AS42">
        <f>(Y42*AK42+Z42*AL42)*AM42</f>
        <v>159.90981087886212</v>
      </c>
      <c r="AT42">
        <f>((AS42+0.00000010773*(AR42^4-AQ42^4))-AP42*44100)/(L42*0.92*2*29.3+0.00000043092*AQ42^3)</f>
        <v>-7.830115940323072</v>
      </c>
      <c r="AU42">
        <f>0.61365*EXP(17.502*J42/(240.97+J42))</f>
        <v>3.1391891476005527</v>
      </c>
      <c r="AV42">
        <f>AU42*1000/AA42</f>
        <v>35.419485147008203</v>
      </c>
      <c r="AW42">
        <f>(AV42-U42)</f>
        <v>8.8479767394154294</v>
      </c>
      <c r="AX42">
        <f>IF(D42,P42,(O42+P42)/2)</f>
        <v>25.332632064819336</v>
      </c>
      <c r="AY42">
        <f>0.61365*EXP(17.502*AX42/(240.97+AX42))</f>
        <v>3.2432835420437653</v>
      </c>
      <c r="AZ42">
        <f>IF(AW42&lt;&gt;0,(1000-(AV42+U42)/2)/AW42*AP42,0)</f>
        <v>2.8934775811665419</v>
      </c>
      <c r="BA42">
        <f>U42*AA42/1000</f>
        <v>2.3550029166795428</v>
      </c>
      <c r="BB42">
        <f>(AY42-BA42)</f>
        <v>0.88828062536422259</v>
      </c>
      <c r="BC42">
        <f>1/(1.6/F42+1.37/N42)</f>
        <v>2.0030692030612993</v>
      </c>
      <c r="BD42">
        <f>G42*AA42*0.001</f>
        <v>33.723837016833386</v>
      </c>
      <c r="BE42">
        <f>G42/S42</f>
        <v>0.98223152022568216</v>
      </c>
      <c r="BF42">
        <f>(1-AP42*AA42/AU42/F42)*100</f>
        <v>91.64718728926799</v>
      </c>
      <c r="BG42">
        <f>(S42-E42/(N42/1.35))</f>
        <v>386.24030881834977</v>
      </c>
      <c r="BH42">
        <f>E42*BF42/100/BG42</f>
        <v>8.6458780908557509E-3</v>
      </c>
    </row>
    <row r="43" spans="1:60" x14ac:dyDescent="0.25">
      <c r="A43" s="1" t="s">
        <v>1</v>
      </c>
      <c r="B43" s="1" t="s">
        <v>10971</v>
      </c>
      <c r="K43" s="1">
        <f t="shared" si="0"/>
        <v>2.72</v>
      </c>
    </row>
    <row r="44" spans="1:60" x14ac:dyDescent="0.25">
      <c r="A44" s="1" t="s">
        <v>1</v>
      </c>
      <c r="B44" s="1" t="s">
        <v>10970</v>
      </c>
      <c r="K44" s="1">
        <f t="shared" si="0"/>
        <v>2.72</v>
      </c>
    </row>
    <row r="45" spans="1:60" x14ac:dyDescent="0.25">
      <c r="A45" s="1">
        <v>10</v>
      </c>
      <c r="B45" s="1" t="s">
        <v>10969</v>
      </c>
      <c r="C45" s="1">
        <v>2220.5000255815685</v>
      </c>
      <c r="D45" s="1">
        <v>0</v>
      </c>
      <c r="E45">
        <f>(R45-S45*(1000-T45)/(1000-U45))*AO45</f>
        <v>4.1273861546183532</v>
      </c>
      <c r="F45">
        <f>IF(AZ45&lt;&gt;0,1/(1/AZ45-1/N45),0)</f>
        <v>11.398893286631051</v>
      </c>
      <c r="G45">
        <f>((BC45-AP45/2)*S45-E45)/(BC45+AP45/2)</f>
        <v>379.9516187170164</v>
      </c>
      <c r="H45">
        <f>AP45*1000</f>
        <v>27.317002160964957</v>
      </c>
      <c r="I45">
        <f>(AU45-BA45)</f>
        <v>0.75330494972131623</v>
      </c>
      <c r="J45">
        <f>(P45+AT45*D45)</f>
        <v>25.067272186279297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26.029485702514648</v>
      </c>
      <c r="P45" s="1">
        <v>25.067272186279297</v>
      </c>
      <c r="Q45" s="1">
        <v>26.109119415283203</v>
      </c>
      <c r="R45" s="1">
        <v>399.975830078125</v>
      </c>
      <c r="S45" s="1">
        <v>386.67315673828125</v>
      </c>
      <c r="T45" s="1">
        <v>3.4646859169006348</v>
      </c>
      <c r="U45" s="1">
        <v>27.520851135253906</v>
      </c>
      <c r="V45" s="1">
        <v>9.084564208984375</v>
      </c>
      <c r="W45" s="1">
        <v>72.160926818847656</v>
      </c>
      <c r="X45" s="1">
        <v>300.3695068359375</v>
      </c>
      <c r="Y45" s="1">
        <v>1249.8155517578125</v>
      </c>
      <c r="Z45" s="1">
        <v>9.3153190612792969</v>
      </c>
      <c r="AA45" s="1">
        <v>88.629081726074219</v>
      </c>
      <c r="AB45" s="1">
        <v>7.2085342407226563</v>
      </c>
      <c r="AC45" s="1">
        <v>9.2156834900379181E-2</v>
      </c>
      <c r="AD45" s="1">
        <v>6.4101949334144592E-2</v>
      </c>
      <c r="AE45" s="1">
        <v>1.5868028625845909E-2</v>
      </c>
      <c r="AF45" s="1">
        <v>4.6156629920005798E-2</v>
      </c>
      <c r="AG45" s="1">
        <v>2.3042039945721626E-2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1.1042996574850641</v>
      </c>
      <c r="AP45">
        <f>(U45-T45)/(1000-U45)*AO45</f>
        <v>2.7317002160964957E-2</v>
      </c>
      <c r="AQ45">
        <f>(P45+273.15)</f>
        <v>298.21727218627927</v>
      </c>
      <c r="AR45">
        <f>(O45+273.15)</f>
        <v>299.17948570251463</v>
      </c>
      <c r="AS45">
        <f>(Y45*AK45+Z45*AL45)*AM45</f>
        <v>199.97048381156128</v>
      </c>
      <c r="AT45">
        <f>((AS45+0.00000010773*(AR45^4-AQ45^4))-AP45*44100)/(L45*0.92*2*29.3+0.00000043092*AQ45^3)</f>
        <v>-7.8358284978135568</v>
      </c>
      <c r="AU45">
        <f>0.61365*EXP(17.502*J45/(240.97+J45))</f>
        <v>3.1924527141588572</v>
      </c>
      <c r="AV45">
        <f>AU45*1000/AA45</f>
        <v>36.020374486399021</v>
      </c>
      <c r="AW45">
        <f>(AV45-U45)</f>
        <v>8.4995233511451147</v>
      </c>
      <c r="AX45">
        <f>IF(D45,P45,(O45+P45)/2)</f>
        <v>25.548378944396973</v>
      </c>
      <c r="AY45">
        <f>0.61365*EXP(17.502*AX45/(240.97+AX45))</f>
        <v>3.2851305399544972</v>
      </c>
      <c r="AZ45">
        <f>IF(AW45&lt;&gt;0,(1000-(AV45+U45)/2)/AW45*AP45,0)</f>
        <v>3.1118361782714579</v>
      </c>
      <c r="BA45">
        <f>U45*AA45/1000</f>
        <v>2.439147764437541</v>
      </c>
      <c r="BB45">
        <f>(AY45-BA45)</f>
        <v>0.84598277551695622</v>
      </c>
      <c r="BC45">
        <f>1/(1.6/F45+1.37/N45)</f>
        <v>2.1718736741969615</v>
      </c>
      <c r="BD45">
        <f>G45*AA45*0.001</f>
        <v>33.674763067224639</v>
      </c>
      <c r="BE45">
        <f>G45/S45</f>
        <v>0.98261700378179007</v>
      </c>
      <c r="BF45">
        <f>(1-AP45*AA45/AU45/F45)*100</f>
        <v>93.346929501381453</v>
      </c>
      <c r="BG45">
        <f>(S45-E45/(N45/1.35))</f>
        <v>385.37140013414222</v>
      </c>
      <c r="BH45">
        <f>E45*BF45/100/BG45</f>
        <v>9.9975977528697583E-3</v>
      </c>
    </row>
    <row r="46" spans="1:60" x14ac:dyDescent="0.25">
      <c r="A46" s="1" t="s">
        <v>1</v>
      </c>
      <c r="B46" s="1" t="s">
        <v>10968</v>
      </c>
      <c r="K46" s="1">
        <f t="shared" si="0"/>
        <v>2.72</v>
      </c>
    </row>
    <row r="47" spans="1:60" x14ac:dyDescent="0.25">
      <c r="A47" s="1" t="s">
        <v>1</v>
      </c>
      <c r="B47" s="1" t="s">
        <v>10967</v>
      </c>
      <c r="K47" s="1">
        <f t="shared" si="0"/>
        <v>2.72</v>
      </c>
    </row>
    <row r="48" spans="1:60" x14ac:dyDescent="0.25">
      <c r="A48" s="1">
        <v>11</v>
      </c>
      <c r="B48" s="1" t="s">
        <v>10966</v>
      </c>
      <c r="C48" s="1">
        <v>2425.5000255815685</v>
      </c>
      <c r="D48" s="1">
        <v>0</v>
      </c>
      <c r="E48">
        <f>(R48-S48*(1000-T48)/(1000-U48))*AO48</f>
        <v>4.4232824762120257</v>
      </c>
      <c r="F48">
        <f>IF(AZ48&lt;&gt;0,1/(1/AZ48-1/N48),0)</f>
        <v>17.779064073170002</v>
      </c>
      <c r="G48">
        <f>((BC48-AP48/2)*S48-E48)/(BC48+AP48/2)</f>
        <v>379.692632688912</v>
      </c>
      <c r="H48">
        <f>AP48*1000</f>
        <v>28.470830265273676</v>
      </c>
      <c r="I48">
        <f>(AU48-BA48)</f>
        <v>0.70755920013881113</v>
      </c>
      <c r="J48">
        <f>(P48+AT48*D48)</f>
        <v>25.371545791625977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26.180809020996094</v>
      </c>
      <c r="P48" s="1">
        <v>25.371545791625977</v>
      </c>
      <c r="Q48" s="1">
        <v>26.235048294067383</v>
      </c>
      <c r="R48" s="1">
        <v>399.93359375</v>
      </c>
      <c r="S48" s="1">
        <v>385.9759521484375</v>
      </c>
      <c r="T48" s="1">
        <v>3.6506779193878174</v>
      </c>
      <c r="U48" s="1">
        <v>28.694437026977539</v>
      </c>
      <c r="V48" s="1">
        <v>9.4872646331787109</v>
      </c>
      <c r="W48" s="1">
        <v>74.570175170898438</v>
      </c>
      <c r="X48" s="1">
        <v>300.34844970703125</v>
      </c>
      <c r="Y48" s="1">
        <v>1599.8094482421875</v>
      </c>
      <c r="Z48" s="1">
        <v>10.492584228515625</v>
      </c>
      <c r="AA48" s="1">
        <v>88.631729125976563</v>
      </c>
      <c r="AB48" s="1">
        <v>7.3150453567504883</v>
      </c>
      <c r="AC48" s="1">
        <v>7.2495505213737488E-2</v>
      </c>
      <c r="AD48" s="1">
        <v>5.3766053169965744E-2</v>
      </c>
      <c r="AE48" s="1">
        <v>1.2319250032305717E-2</v>
      </c>
      <c r="AF48" s="1">
        <v>3.2626401633024216E-2</v>
      </c>
      <c r="AG48" s="1">
        <v>2.389865554869175E-2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1.1042222415699676</v>
      </c>
      <c r="AP48">
        <f>(U48-T48)/(1000-U48)*AO48</f>
        <v>2.8470830265273677E-2</v>
      </c>
      <c r="AQ48">
        <f>(P48+273.15)</f>
        <v>298.52154579162595</v>
      </c>
      <c r="AR48">
        <f>(O48+273.15)</f>
        <v>299.33080902099607</v>
      </c>
      <c r="AS48">
        <f>(Y48*AK48+Z48*AL48)*AM48</f>
        <v>255.96950599738557</v>
      </c>
      <c r="AT48">
        <f>((AS48+0.00000010773*(AR48^4-AQ48^4))-AP48*44100)/(L48*0.92*2*29.3+0.00000043092*AQ48^3)</f>
        <v>-7.8070186639092505</v>
      </c>
      <c r="AU48">
        <f>0.61365*EXP(17.502*J48/(240.97+J48))</f>
        <v>3.2507967701362768</v>
      </c>
      <c r="AV48">
        <f>AU48*1000/AA48</f>
        <v>36.677573620568346</v>
      </c>
      <c r="AW48">
        <f>(AV48-U48)</f>
        <v>7.9831365935908067</v>
      </c>
      <c r="AX48">
        <f>IF(D48,P48,(O48+P48)/2)</f>
        <v>25.776177406311035</v>
      </c>
      <c r="AY48">
        <f>0.61365*EXP(17.502*AX48/(240.97+AX48))</f>
        <v>3.3298263166030253</v>
      </c>
      <c r="AZ48">
        <f>IF(AW48&lt;&gt;0,(1000-(AV48+U48)/2)/AW48*AP48,0)</f>
        <v>3.4498009939803795</v>
      </c>
      <c r="BA48">
        <f>U48*AA48/1000</f>
        <v>2.5432375699974656</v>
      </c>
      <c r="BB48">
        <f>(AY48-BA48)</f>
        <v>0.78658874660555966</v>
      </c>
      <c r="BC48">
        <f>1/(1.6/F48+1.37/N48)</f>
        <v>2.438662037493724</v>
      </c>
      <c r="BD48">
        <f>G48*AA48*0.001</f>
        <v>33.652814571612566</v>
      </c>
      <c r="BE48">
        <f>G48/S48</f>
        <v>0.98372095612550214</v>
      </c>
      <c r="BF48">
        <f>(1-AP48*AA48/AU48/F48)*100</f>
        <v>95.63393055004731</v>
      </c>
      <c r="BG48">
        <f>(S48-E48/(N48/1.35))</f>
        <v>384.58087134919163</v>
      </c>
      <c r="BH48">
        <f>E48*BF48/100/BG48</f>
        <v>1.0999400143051117E-2</v>
      </c>
    </row>
    <row r="49" spans="1:60" x14ac:dyDescent="0.25">
      <c r="A49" s="1" t="s">
        <v>1</v>
      </c>
      <c r="B49" s="1" t="s">
        <v>10965</v>
      </c>
      <c r="K49" s="1">
        <f t="shared" si="0"/>
        <v>2.72</v>
      </c>
    </row>
    <row r="50" spans="1:60" x14ac:dyDescent="0.25">
      <c r="A50" s="1" t="s">
        <v>1</v>
      </c>
      <c r="B50" s="1" t="s">
        <v>10960</v>
      </c>
      <c r="K50" s="1">
        <f t="shared" si="0"/>
        <v>2.72</v>
      </c>
    </row>
    <row r="51" spans="1:60" x14ac:dyDescent="0.25">
      <c r="A51" s="1">
        <v>12</v>
      </c>
      <c r="B51" s="1" t="s">
        <v>10964</v>
      </c>
      <c r="C51" s="1">
        <v>2631.0000255703926</v>
      </c>
      <c r="D51" s="1">
        <v>0</v>
      </c>
      <c r="E51">
        <f>(R51-S51*(1000-T51)/(1000-U51))*AO51</f>
        <v>4.7921326351187838</v>
      </c>
      <c r="F51">
        <f>IF(AZ51&lt;&gt;0,1/(1/AZ51-1/N51),0)</f>
        <v>47.801190874450263</v>
      </c>
      <c r="G51">
        <f>((BC51-AP51/2)*S51-E51)/(BC51+AP51/2)</f>
        <v>379.48903461129453</v>
      </c>
      <c r="H51">
        <f>AP51*1000</f>
        <v>29.88288986809323</v>
      </c>
      <c r="I51">
        <f>(AU51-BA51)</f>
        <v>0.65143361310395109</v>
      </c>
      <c r="J51">
        <f>(P51+AT51*D51)</f>
        <v>25.713088989257813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26.345729827880859</v>
      </c>
      <c r="P51" s="1">
        <v>25.713088989257813</v>
      </c>
      <c r="Q51" s="1">
        <v>26.370538711547852</v>
      </c>
      <c r="R51" s="1">
        <v>399.98846435546875</v>
      </c>
      <c r="S51" s="1">
        <v>385.22274780273438</v>
      </c>
      <c r="T51" s="1">
        <v>3.828892707824707</v>
      </c>
      <c r="U51" s="1">
        <v>30.078775405883789</v>
      </c>
      <c r="V51" s="1">
        <v>9.8540620803833008</v>
      </c>
      <c r="W51" s="1">
        <v>77.410919189453125</v>
      </c>
      <c r="X51" s="1">
        <v>300.331298828125</v>
      </c>
      <c r="Y51" s="1">
        <v>2000.3314208984375</v>
      </c>
      <c r="Z51" s="1">
        <v>9.4421377182006836</v>
      </c>
      <c r="AA51" s="1">
        <v>88.632644653320313</v>
      </c>
      <c r="AB51" s="1">
        <v>7.3390750885009766</v>
      </c>
      <c r="AC51" s="1">
        <v>4.0998123586177826E-2</v>
      </c>
      <c r="AD51" s="1">
        <v>6.6551081836223602E-2</v>
      </c>
      <c r="AE51" s="1">
        <v>1.5397410839796066E-2</v>
      </c>
      <c r="AF51" s="1">
        <v>6.3591144979000092E-2</v>
      </c>
      <c r="AG51" s="1">
        <v>2.8689615428447723E-2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1.1041591868681064</v>
      </c>
      <c r="AP51">
        <f>(U51-T51)/(1000-U51)*AO51</f>
        <v>2.9882889868093229E-2</v>
      </c>
      <c r="AQ51">
        <f>(P51+273.15)</f>
        <v>298.86308898925779</v>
      </c>
      <c r="AR51">
        <f>(O51+273.15)</f>
        <v>299.49572982788084</v>
      </c>
      <c r="AS51">
        <f>(Y51*AK51+Z51*AL51)*AM51</f>
        <v>320.05302019000737</v>
      </c>
      <c r="AT51">
        <f>((AS51+0.00000010773*(AR51^4-AQ51^4))-AP51*44100)/(L51*0.92*2*29.3+0.00000043092*AQ51^3)</f>
        <v>-7.8061931062237342</v>
      </c>
      <c r="AU51">
        <f>0.61365*EXP(17.502*J51/(240.97+J51))</f>
        <v>3.3173950252606796</v>
      </c>
      <c r="AV51">
        <f>AU51*1000/AA51</f>
        <v>37.428591217563373</v>
      </c>
      <c r="AW51">
        <f>(AV51-U51)</f>
        <v>7.3498158116795835</v>
      </c>
      <c r="AX51">
        <f>IF(D51,P51,(O51+P51)/2)</f>
        <v>26.029409408569336</v>
      </c>
      <c r="AY51">
        <f>0.61365*EXP(17.502*AX51/(240.97+AX51))</f>
        <v>3.3801349616940528</v>
      </c>
      <c r="AZ51">
        <f>IF(AW51&lt;&gt;0,(1000-(AV51+U51)/2)/AW51*AP51,0)</f>
        <v>3.9285654235256469</v>
      </c>
      <c r="BA51">
        <f>U51*AA51/1000</f>
        <v>2.6659614121567285</v>
      </c>
      <c r="BB51">
        <f>(AY51-BA51)</f>
        <v>0.71417354953732426</v>
      </c>
      <c r="BC51">
        <f>1/(1.6/F51+1.37/N51)</f>
        <v>2.8285390428470758</v>
      </c>
      <c r="BD51">
        <f>G51*AA51*0.001</f>
        <v>33.635116754534444</v>
      </c>
      <c r="BE51">
        <f>G51/S51</f>
        <v>0.98511584992281931</v>
      </c>
      <c r="BF51">
        <f>(1-AP51*AA51/AU51/F51)*100</f>
        <v>98.329754166843372</v>
      </c>
      <c r="BG51">
        <f>(S51-E51/(N51/1.35))</f>
        <v>383.71133353908579</v>
      </c>
      <c r="BH51">
        <f>E51*BF51/100/BG51</f>
        <v>1.2280305082469993E-2</v>
      </c>
    </row>
    <row r="52" spans="1:60" x14ac:dyDescent="0.25">
      <c r="A52" s="1" t="s">
        <v>1</v>
      </c>
      <c r="B52" s="1" t="s">
        <v>10963</v>
      </c>
      <c r="K52" s="2">
        <v>9.1449999999999996</v>
      </c>
    </row>
    <row r="53" spans="1:60" x14ac:dyDescent="0.25">
      <c r="A53" s="1" t="s">
        <v>1</v>
      </c>
      <c r="B53" s="1" t="s">
        <v>10962</v>
      </c>
    </row>
    <row r="54" spans="1:60" x14ac:dyDescent="0.25">
      <c r="A54" s="1" t="s">
        <v>1</v>
      </c>
      <c r="B54" s="1" t="s">
        <v>10961</v>
      </c>
    </row>
    <row r="55" spans="1:60" x14ac:dyDescent="0.25">
      <c r="A55" s="1" t="s">
        <v>1</v>
      </c>
      <c r="B55" s="1" t="s">
        <v>10960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97EA-917A-4FBD-9A0C-3E169177570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11044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11043</v>
      </c>
    </row>
    <row r="12" spans="1:56" x14ac:dyDescent="0.25">
      <c r="A12" s="1" t="s">
        <v>1</v>
      </c>
      <c r="B12" s="1" t="s">
        <v>11042</v>
      </c>
    </row>
    <row r="13" spans="1:56" x14ac:dyDescent="0.25">
      <c r="A13" s="1" t="s">
        <v>1</v>
      </c>
      <c r="B13" s="1" t="s">
        <v>11041</v>
      </c>
    </row>
    <row r="14" spans="1:56" x14ac:dyDescent="0.25">
      <c r="A14" s="1" t="s">
        <v>1</v>
      </c>
      <c r="B14" s="1" t="s">
        <v>11040</v>
      </c>
    </row>
    <row r="15" spans="1:56" x14ac:dyDescent="0.25">
      <c r="A15" s="1" t="s">
        <v>1</v>
      </c>
      <c r="B15" s="1" t="s">
        <v>11039</v>
      </c>
    </row>
    <row r="16" spans="1:56" x14ac:dyDescent="0.25">
      <c r="A16" s="1" t="s">
        <v>1</v>
      </c>
      <c r="B16" s="1" t="s">
        <v>11038</v>
      </c>
    </row>
    <row r="17" spans="1:56" x14ac:dyDescent="0.25">
      <c r="A17" s="1" t="s">
        <v>1</v>
      </c>
      <c r="B17" s="1" t="s">
        <v>11037</v>
      </c>
    </row>
    <row r="18" spans="1:56" x14ac:dyDescent="0.25">
      <c r="A18" s="1">
        <v>1</v>
      </c>
      <c r="B18" s="1" t="s">
        <v>11036</v>
      </c>
      <c r="C18" s="1">
        <v>370.00002563744783</v>
      </c>
      <c r="D18" s="1">
        <v>0</v>
      </c>
      <c r="E18">
        <f>(R18-S18*(1000-T18)/(1000-U18))*AK18</f>
        <v>-3.7805645602754074</v>
      </c>
      <c r="F18">
        <f>IF(AV18&lt;&gt;0,1/(1/AV18-1/N18),0)</f>
        <v>3.6607237131641961</v>
      </c>
      <c r="G18">
        <f>((AY18-AL18/2)*S18-E18)/(AY18+AL18/2)</f>
        <v>390.23325175079606</v>
      </c>
      <c r="H18">
        <f>AL18*1000</f>
        <v>24.262490792502746</v>
      </c>
      <c r="I18">
        <f>(AQ18-AW18)</f>
        <v>1.0581684926811414</v>
      </c>
      <c r="J18">
        <f>(P18+AP18*D18)</f>
        <v>24.500755310058594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25.566675186157227</v>
      </c>
      <c r="P18" s="1">
        <v>24.500755310058594</v>
      </c>
      <c r="Q18" s="1">
        <v>25.623970031738281</v>
      </c>
      <c r="R18" s="1">
        <v>399.83123779296875</v>
      </c>
      <c r="S18" s="1">
        <v>394.57937622070313</v>
      </c>
      <c r="T18" s="1">
        <v>1.3937573432922363</v>
      </c>
      <c r="U18" s="1">
        <v>22.886730194091797</v>
      </c>
      <c r="V18" s="1">
        <v>3.7554855346679688</v>
      </c>
      <c r="W18" s="1">
        <v>61.668399810791016</v>
      </c>
      <c r="X18" s="1">
        <v>300.021728515625</v>
      </c>
      <c r="Y18" s="1">
        <v>8.7458238005638123E-2</v>
      </c>
      <c r="Z18" s="1">
        <v>2.2310111522674561</v>
      </c>
      <c r="AA18" s="1">
        <v>88.614204406738281</v>
      </c>
      <c r="AB18" s="1">
        <v>8.3838157653808594</v>
      </c>
      <c r="AC18" s="1">
        <v>0.14009083807468414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1.1030210607192092</v>
      </c>
      <c r="AL18">
        <f>(U18-T18)/(1000-U18)*AK18</f>
        <v>2.4262490792502745E-2</v>
      </c>
      <c r="AM18">
        <f>(P18+273.15)</f>
        <v>297.65075531005857</v>
      </c>
      <c r="AN18">
        <f>(O18+273.15)</f>
        <v>298.7166751861572</v>
      </c>
      <c r="AO18">
        <f>(Y18*AG18+Z18*AH18)*AI18</f>
        <v>1.3993317768127067E-2</v>
      </c>
      <c r="AP18">
        <f>((AO18+0.00000010773*(AN18^4-AM18^4))-AL18*44100)/(L18*51.4+0.00000043092*AM18^3)</f>
        <v>-8.71546675715018</v>
      </c>
      <c r="AQ18">
        <f>0.61365*EXP(17.502*J18/(240.97+J18))</f>
        <v>3.0862578803022607</v>
      </c>
      <c r="AR18">
        <f>AQ18*1000/AA18</f>
        <v>34.828026736395095</v>
      </c>
      <c r="AS18">
        <f>(AR18-U18)</f>
        <v>11.941296542303299</v>
      </c>
      <c r="AT18">
        <f>IF(D18,P18,(O18+P18)/2)</f>
        <v>25.03371524810791</v>
      </c>
      <c r="AU18">
        <f>0.61365*EXP(17.502*AT18/(240.97+AT18))</f>
        <v>3.1860745884490775</v>
      </c>
      <c r="AV18">
        <f>IF(AS18&lt;&gt;0,(1000-(AR18+U18)/2)/AS18*AL18,0)</f>
        <v>1.9731809548252943</v>
      </c>
      <c r="AW18">
        <f>U18*AA18/1000</f>
        <v>2.0280893876211192</v>
      </c>
      <c r="AX18">
        <f>(AU18-AW18)</f>
        <v>1.1579852008279583</v>
      </c>
      <c r="AY18">
        <f>1/(1.6/F18+1.37/N18)</f>
        <v>1.3207606131553511</v>
      </c>
      <c r="AZ18">
        <f>G18*AA18*0.001</f>
        <v>34.580209136951197</v>
      </c>
      <c r="BA18">
        <f>G18/S18</f>
        <v>0.98898542414574619</v>
      </c>
      <c r="BB18">
        <f>(1-AL18*AA18/AQ18/F18)*100</f>
        <v>80.969966101047916</v>
      </c>
      <c r="BC18">
        <f>(S18-E18/(N18/1.35))</f>
        <v>395.77174705768078</v>
      </c>
      <c r="BD18">
        <f>E18*BB18/100/BC18</f>
        <v>-7.7345638379717205E-3</v>
      </c>
    </row>
    <row r="19" spans="1:56" x14ac:dyDescent="0.25">
      <c r="A19" s="1" t="s">
        <v>1</v>
      </c>
      <c r="B19" s="1" t="s">
        <v>11035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11034</v>
      </c>
      <c r="K20" s="1">
        <f t="shared" si="0"/>
        <v>2.72</v>
      </c>
    </row>
    <row r="21" spans="1:56" x14ac:dyDescent="0.25">
      <c r="A21" s="1">
        <v>2</v>
      </c>
      <c r="B21" s="1" t="s">
        <v>11033</v>
      </c>
      <c r="C21" s="1">
        <v>573.00002563744783</v>
      </c>
      <c r="D21" s="1">
        <v>0</v>
      </c>
      <c r="E21">
        <f>(R21-S21*(1000-T21)/(1000-U21))*AK21</f>
        <v>-2.5938505824455489</v>
      </c>
      <c r="F21">
        <f>IF(AV21&lt;&gt;0,1/(1/AV21-1/N21),0)</f>
        <v>3.6191249125338745</v>
      </c>
      <c r="G21">
        <f>((AY21-AL21/2)*S21-E21)/(AY21+AL21/2)</f>
        <v>388.57821136924434</v>
      </c>
      <c r="H21">
        <f>AL21*1000</f>
        <v>24.122601470228805</v>
      </c>
      <c r="I21">
        <f>(AQ21-AW21)</f>
        <v>1.0586190948203571</v>
      </c>
      <c r="J21">
        <f>(P21+AP21*D21)</f>
        <v>24.502616882324219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25.661901473999023</v>
      </c>
      <c r="P21" s="1">
        <v>24.502616882324219</v>
      </c>
      <c r="Q21" s="1">
        <v>25.753410339355469</v>
      </c>
      <c r="R21" s="1">
        <v>400.05484008789063</v>
      </c>
      <c r="S21" s="1">
        <v>393.79336547851563</v>
      </c>
      <c r="T21" s="1">
        <v>1.5123897790908813</v>
      </c>
      <c r="U21" s="1">
        <v>22.884790420532227</v>
      </c>
      <c r="V21" s="1">
        <v>4.05230712890625</v>
      </c>
      <c r="W21" s="1">
        <v>61.317665100097656</v>
      </c>
      <c r="X21" s="1">
        <v>299.97531127929688</v>
      </c>
      <c r="Y21" s="1">
        <v>25.130161285400391</v>
      </c>
      <c r="Z21" s="1">
        <v>2.5035843849182129</v>
      </c>
      <c r="AA21" s="1">
        <v>88.617050170898438</v>
      </c>
      <c r="AB21" s="1">
        <v>8.3994207382202148</v>
      </c>
      <c r="AC21" s="1">
        <v>0.14776687324047089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1.1028504091150617</v>
      </c>
      <c r="AL21">
        <f>(U21-T21)/(1000-U21)*AK21</f>
        <v>2.4122601470228804E-2</v>
      </c>
      <c r="AM21">
        <f>(P21+273.15)</f>
        <v>297.6526168823242</v>
      </c>
      <c r="AN21">
        <f>(O21+273.15)</f>
        <v>298.811901473999</v>
      </c>
      <c r="AO21">
        <f>(Y21*AG21+Z21*AH21)*AI21</f>
        <v>4.0208257157916023</v>
      </c>
      <c r="AP21">
        <f>((AO21+0.00000010773*(AN21^4-AM21^4))-AL21*44100)/(L21*51.4+0.00000043092*AM21^3)</f>
        <v>-8.6227661357139542</v>
      </c>
      <c r="AQ21">
        <f>0.61365*EXP(17.502*J21/(240.97+J21))</f>
        <v>3.0866017156671575</v>
      </c>
      <c r="AR21">
        <f>AQ21*1000/AA21</f>
        <v>34.830788315731908</v>
      </c>
      <c r="AS21">
        <f>(AR21-U21)</f>
        <v>11.945997895199682</v>
      </c>
      <c r="AT21">
        <f>IF(D21,P21,(O21+P21)/2)</f>
        <v>25.082259178161621</v>
      </c>
      <c r="AU21">
        <f>0.61365*EXP(17.502*AT21/(240.97+AT21))</f>
        <v>3.1953048755333398</v>
      </c>
      <c r="AV21">
        <f>IF(AS21&lt;&gt;0,(1000-(AR21+U21)/2)/AS21*AL21,0)</f>
        <v>1.9610313615912425</v>
      </c>
      <c r="AW21">
        <f>U21*AA21/1000</f>
        <v>2.0279826208468004</v>
      </c>
      <c r="AX21">
        <f>(AU21-AW21)</f>
        <v>1.1673222546865394</v>
      </c>
      <c r="AY21">
        <f>1/(1.6/F21+1.37/N21)</f>
        <v>1.3120548595786679</v>
      </c>
      <c r="AZ21">
        <f>G21*AA21*0.001</f>
        <v>34.434654852226302</v>
      </c>
      <c r="BA21">
        <f>G21/S21</f>
        <v>0.98675662272030884</v>
      </c>
      <c r="BB21">
        <f>(1-AL21*AA21/AQ21/F21)*100</f>
        <v>80.863731089999291</v>
      </c>
      <c r="BC21">
        <f>(S21-E21/(N21/1.35))</f>
        <v>394.61145276169123</v>
      </c>
      <c r="BD21">
        <f>E21*BB21/100/BC21</f>
        <v>-5.3153154709167432E-3</v>
      </c>
    </row>
    <row r="22" spans="1:56" x14ac:dyDescent="0.25">
      <c r="A22" s="1" t="s">
        <v>1</v>
      </c>
      <c r="B22" s="1" t="s">
        <v>11032</v>
      </c>
      <c r="K22" s="1">
        <f t="shared" si="0"/>
        <v>2.72</v>
      </c>
    </row>
    <row r="23" spans="1:56" x14ac:dyDescent="0.25">
      <c r="A23" s="1" t="s">
        <v>1</v>
      </c>
      <c r="B23" s="1" t="s">
        <v>11031</v>
      </c>
      <c r="K23" s="1">
        <f t="shared" si="0"/>
        <v>2.72</v>
      </c>
    </row>
    <row r="24" spans="1:56" x14ac:dyDescent="0.25">
      <c r="A24" s="1">
        <v>3</v>
      </c>
      <c r="B24" s="1" t="s">
        <v>11030</v>
      </c>
      <c r="C24" s="1">
        <v>776.00002563744783</v>
      </c>
      <c r="D24" s="1">
        <v>0</v>
      </c>
      <c r="E24">
        <f>(R24-S24*(1000-T24)/(1000-U24))*AK24</f>
        <v>-1.9296985891679181</v>
      </c>
      <c r="F24">
        <f>IF(AV24&lt;&gt;0,1/(1/AV24-1/N24),0)</f>
        <v>3.4994484851645886</v>
      </c>
      <c r="G24">
        <f>((AY24-AL24/2)*S24-E24)/(AY24+AL24/2)</f>
        <v>387.51083153374606</v>
      </c>
      <c r="H24">
        <f>AL24*1000</f>
        <v>23.940466540871292</v>
      </c>
      <c r="I24">
        <f>(AQ24-AW24)</f>
        <v>1.0701268529872601</v>
      </c>
      <c r="J24">
        <f>(P24+AP24*D24)</f>
        <v>24.542434692382813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25.724233627319336</v>
      </c>
      <c r="P24" s="1">
        <v>24.542434692382813</v>
      </c>
      <c r="Q24" s="1">
        <v>25.833696365356445</v>
      </c>
      <c r="R24" s="1">
        <v>400.06234741210938</v>
      </c>
      <c r="S24" s="1">
        <v>393.27554321289063</v>
      </c>
      <c r="T24" s="1">
        <v>1.6267685890197754</v>
      </c>
      <c r="U24" s="1">
        <v>22.836935043334961</v>
      </c>
      <c r="V24" s="1">
        <v>4.3428950309753418</v>
      </c>
      <c r="W24" s="1">
        <v>60.966518402099609</v>
      </c>
      <c r="X24" s="1">
        <v>300.00222778320313</v>
      </c>
      <c r="Y24" s="1">
        <v>50.021774291992188</v>
      </c>
      <c r="Z24" s="1">
        <v>2.3468372821807861</v>
      </c>
      <c r="AA24" s="1">
        <v>88.621231079101563</v>
      </c>
      <c r="AB24" s="1">
        <v>8.4066019058227539</v>
      </c>
      <c r="AC24" s="1">
        <v>0.14533556997776031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1.1029493668500112</v>
      </c>
      <c r="AL24">
        <f>(U24-T24)/(1000-U24)*AK24</f>
        <v>2.3940466540871293E-2</v>
      </c>
      <c r="AM24">
        <f>(P24+273.15)</f>
        <v>297.69243469238279</v>
      </c>
      <c r="AN24">
        <f>(O24+273.15)</f>
        <v>298.87423362731931</v>
      </c>
      <c r="AO24">
        <f>(Y24*AG24+Z24*AH24)*AI24</f>
        <v>8.0034837078269447</v>
      </c>
      <c r="AP24">
        <f>((AO24+0.00000010773*(AN24^4-AM24^4))-AL24*44100)/(L24*51.4+0.00000043092*AM24^3)</f>
        <v>-8.5212740983117463</v>
      </c>
      <c r="AQ24">
        <f>0.61365*EXP(17.502*J24/(240.97+J24))</f>
        <v>3.0939641506010798</v>
      </c>
      <c r="AR24">
        <f>AQ24*1000/AA24</f>
        <v>34.912222646054964</v>
      </c>
      <c r="AS24">
        <f>(AR24-U24)</f>
        <v>12.075287602720003</v>
      </c>
      <c r="AT24">
        <f>IF(D24,P24,(O24+P24)/2)</f>
        <v>25.133334159851074</v>
      </c>
      <c r="AU24">
        <f>0.61365*EXP(17.502*AT24/(240.97+AT24))</f>
        <v>3.2050416422848418</v>
      </c>
      <c r="AV24">
        <f>IF(AS24&lt;&gt;0,(1000-(AR24+U24)/2)/AS24*AL24,0)</f>
        <v>1.925353367726095</v>
      </c>
      <c r="AW24">
        <f>U24*AA24/1000</f>
        <v>2.0238372976138197</v>
      </c>
      <c r="AX24">
        <f>(AU24-AW24)</f>
        <v>1.1812043446710221</v>
      </c>
      <c r="AY24">
        <f>1/(1.6/F24+1.37/N24)</f>
        <v>1.2865338049357049</v>
      </c>
      <c r="AZ24">
        <f>G24*AA24*0.001</f>
        <v>34.341686947006906</v>
      </c>
      <c r="BA24">
        <f>G24/S24</f>
        <v>0.98534179971617519</v>
      </c>
      <c r="BB24">
        <f>(1-AL24*AA24/AQ24/F24)*100</f>
        <v>80.404538046215663</v>
      </c>
      <c r="BC24">
        <f>(S24-E24/(N24/1.35))</f>
        <v>393.88416033480354</v>
      </c>
      <c r="BD24">
        <f>E24*BB24/100/BC24</f>
        <v>-3.9391409773522432E-3</v>
      </c>
    </row>
    <row r="25" spans="1:56" x14ac:dyDescent="0.25">
      <c r="A25" s="1" t="s">
        <v>1</v>
      </c>
      <c r="B25" s="1" t="s">
        <v>11029</v>
      </c>
      <c r="K25" s="1">
        <f t="shared" si="0"/>
        <v>2.72</v>
      </c>
    </row>
    <row r="26" spans="1:56" x14ac:dyDescent="0.25">
      <c r="A26" s="1" t="s">
        <v>1</v>
      </c>
      <c r="B26" s="1" t="s">
        <v>4707</v>
      </c>
      <c r="K26" s="1">
        <f t="shared" si="0"/>
        <v>2.72</v>
      </c>
    </row>
    <row r="27" spans="1:56" x14ac:dyDescent="0.25">
      <c r="A27" s="1">
        <v>4</v>
      </c>
      <c r="B27" s="1" t="s">
        <v>11028</v>
      </c>
      <c r="C27" s="1">
        <v>979.00002563744783</v>
      </c>
      <c r="D27" s="1">
        <v>0</v>
      </c>
      <c r="E27">
        <f>(R27-S27*(1000-T27)/(1000-U27))*AK27</f>
        <v>-1.0984244960091496</v>
      </c>
      <c r="F27">
        <f>IF(AV27&lt;&gt;0,1/(1/AV27-1/N27),0)</f>
        <v>3.5193943367047287</v>
      </c>
      <c r="G27">
        <f>((AY27-AL27/2)*S27-E27)/(AY27+AL27/2)</f>
        <v>386.23422660339372</v>
      </c>
      <c r="H27">
        <f>AL27*1000</f>
        <v>23.927240805849259</v>
      </c>
      <c r="I27">
        <f>(AQ27-AW27)</f>
        <v>1.0661398774471409</v>
      </c>
      <c r="J27">
        <f>(P27+AP27*D27)</f>
        <v>24.571113586425781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25.785493850708008</v>
      </c>
      <c r="P27" s="1">
        <v>24.571113586425781</v>
      </c>
      <c r="Q27" s="1">
        <v>25.902145385742188</v>
      </c>
      <c r="R27" s="1">
        <v>400.12344360351563</v>
      </c>
      <c r="S27" s="1">
        <v>392.60162353515625</v>
      </c>
      <c r="T27" s="1">
        <v>1.7431771755218506</v>
      </c>
      <c r="U27" s="1">
        <v>22.941247940063477</v>
      </c>
      <c r="V27" s="1">
        <v>4.6369204521179199</v>
      </c>
      <c r="W27" s="1">
        <v>61.024631500244141</v>
      </c>
      <c r="X27" s="1">
        <v>299.97555541992188</v>
      </c>
      <c r="Y27" s="1">
        <v>101.19883728027344</v>
      </c>
      <c r="Z27" s="1">
        <v>2.2695980072021484</v>
      </c>
      <c r="AA27" s="1">
        <v>88.623626708984375</v>
      </c>
      <c r="AB27" s="1">
        <v>8.4767971038818359</v>
      </c>
      <c r="AC27" s="1">
        <v>0.14591531455516815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1.1028513066908889</v>
      </c>
      <c r="AL27">
        <f>(U27-T27)/(1000-U27)*AK27</f>
        <v>2.3927240805849258E-2</v>
      </c>
      <c r="AM27">
        <f>(P27+273.15)</f>
        <v>297.72111358642576</v>
      </c>
      <c r="AN27">
        <f>(O27+273.15)</f>
        <v>298.93549385070799</v>
      </c>
      <c r="AO27">
        <f>(Y27*AG27+Z27*AH27)*AI27</f>
        <v>16.191813602928505</v>
      </c>
      <c r="AP27">
        <f>((AO27+0.00000010773*(AN27^4-AM27^4))-AL27*44100)/(L27*51.4+0.00000043092*AM27^3)</f>
        <v>-8.4456542804302188</v>
      </c>
      <c r="AQ27">
        <f>0.61365*EXP(17.502*J27/(240.97+J27))</f>
        <v>3.0992764711255831</v>
      </c>
      <c r="AR27">
        <f>AQ27*1000/AA27</f>
        <v>34.971221402423026</v>
      </c>
      <c r="AS27">
        <f>(AR27-U27)</f>
        <v>12.02997346235955</v>
      </c>
      <c r="AT27">
        <f>IF(D27,P27,(O27+P27)/2)</f>
        <v>25.178303718566895</v>
      </c>
      <c r="AU27">
        <f>0.61365*EXP(17.502*AT27/(240.97+AT27))</f>
        <v>3.2136359434928954</v>
      </c>
      <c r="AV27">
        <f>IF(AS27&lt;&gt;0,(1000-(AR27+U27)/2)/AS27*AL27,0)</f>
        <v>1.9313756658514327</v>
      </c>
      <c r="AW27">
        <f>U27*AA27/1000</f>
        <v>2.0331365936784422</v>
      </c>
      <c r="AX27">
        <f>(AU27-AW27)</f>
        <v>1.1804993498144531</v>
      </c>
      <c r="AY27">
        <f>1/(1.6/F27+1.37/N27)</f>
        <v>1.2908370656519346</v>
      </c>
      <c r="AZ27">
        <f>G27*AA27*0.001</f>
        <v>34.22947792073245</v>
      </c>
      <c r="BA27">
        <f>G27/S27</f>
        <v>0.98378153183772465</v>
      </c>
      <c r="BB27">
        <f>(1-AL27*AA27/AQ27/F27)*100</f>
        <v>80.55921090424863</v>
      </c>
      <c r="BC27">
        <f>(S27-E27/(N27/1.35))</f>
        <v>392.94806103537127</v>
      </c>
      <c r="BD27">
        <f>E27*BB27/100/BC27</f>
        <v>-2.2519060255250579E-3</v>
      </c>
    </row>
    <row r="28" spans="1:56" x14ac:dyDescent="0.25">
      <c r="A28" s="1" t="s">
        <v>1</v>
      </c>
      <c r="B28" s="1" t="s">
        <v>11027</v>
      </c>
      <c r="K28" s="1">
        <f t="shared" si="0"/>
        <v>2.72</v>
      </c>
    </row>
    <row r="29" spans="1:56" x14ac:dyDescent="0.25">
      <c r="A29" s="1" t="s">
        <v>1</v>
      </c>
      <c r="B29" s="1" t="s">
        <v>11026</v>
      </c>
      <c r="K29" s="1">
        <f t="shared" si="0"/>
        <v>2.72</v>
      </c>
    </row>
    <row r="30" spans="1:56" x14ac:dyDescent="0.25">
      <c r="A30" s="1">
        <v>5</v>
      </c>
      <c r="B30" s="1" t="s">
        <v>4703</v>
      </c>
      <c r="C30" s="1">
        <v>1182.0000256374478</v>
      </c>
      <c r="D30" s="1">
        <v>0</v>
      </c>
      <c r="E30">
        <f>(R30-S30*(1000-T30)/(1000-U30))*AK30</f>
        <v>0.50330441208684662</v>
      </c>
      <c r="F30">
        <f>IF(AV30&lt;&gt;0,1/(1/AV30-1/N30),0)</f>
        <v>3.2163215831465006</v>
      </c>
      <c r="G30">
        <f>((AY30-AL30/2)*S30-E30)/(AY30+AL30/2)</f>
        <v>382.93929155986655</v>
      </c>
      <c r="H30">
        <f>AL30*1000</f>
        <v>24.072084272866544</v>
      </c>
      <c r="I30">
        <f>(AQ30-AW30)</f>
        <v>1.1274215508258041</v>
      </c>
      <c r="J30">
        <f>(P30+AP30*D30)</f>
        <v>25.00794792175293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25.854787826538086</v>
      </c>
      <c r="P30" s="1">
        <v>25.00794792175293</v>
      </c>
      <c r="Q30" s="1">
        <v>25.972211837768555</v>
      </c>
      <c r="R30" s="1">
        <v>399.95440673828125</v>
      </c>
      <c r="S30" s="1">
        <v>390.96585083007813</v>
      </c>
      <c r="T30" s="1">
        <v>1.8554717302322388</v>
      </c>
      <c r="U30" s="1">
        <v>23.173301696777344</v>
      </c>
      <c r="V30" s="1">
        <v>4.9155511856079102</v>
      </c>
      <c r="W30" s="1">
        <v>61.391147613525391</v>
      </c>
      <c r="X30" s="1">
        <v>300.0247802734375</v>
      </c>
      <c r="Y30" s="1">
        <v>149.80479431152344</v>
      </c>
      <c r="Z30" s="1">
        <v>2.5331377983093262</v>
      </c>
      <c r="AA30" s="1">
        <v>88.626258850097656</v>
      </c>
      <c r="AB30" s="1">
        <v>8.5095367431640625</v>
      </c>
      <c r="AC30" s="1">
        <v>0.1458519846200943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1.1030322804170494</v>
      </c>
      <c r="AL30">
        <f>(U30-T30)/(1000-U30)*AK30</f>
        <v>2.4072084272866542E-2</v>
      </c>
      <c r="AM30">
        <f>(P30+273.15)</f>
        <v>298.15794792175291</v>
      </c>
      <c r="AN30">
        <f>(O30+273.15)</f>
        <v>299.00478782653806</v>
      </c>
      <c r="AO30">
        <f>(Y30*AG30+Z30*AH30)*AI30</f>
        <v>23.968766554100057</v>
      </c>
      <c r="AP30">
        <f>((AO30+0.00000010773*(AN30^4-AM30^4))-AL30*44100)/(L30*51.4+0.00000043092*AM30^3)</f>
        <v>-8.4651542180092783</v>
      </c>
      <c r="AQ30">
        <f>0.61365*EXP(17.502*J30/(240.97+J30))</f>
        <v>3.1811845854158003</v>
      </c>
      <c r="AR30">
        <f>AQ30*1000/AA30</f>
        <v>35.894379687135981</v>
      </c>
      <c r="AS30">
        <f>(AR30-U30)</f>
        <v>12.721077990358637</v>
      </c>
      <c r="AT30">
        <f>IF(D30,P30,(O30+P30)/2)</f>
        <v>25.431367874145508</v>
      </c>
      <c r="AU30">
        <f>0.61365*EXP(17.502*AT30/(240.97+AT30))</f>
        <v>3.2623765151932944</v>
      </c>
      <c r="AV30">
        <f>IF(AS30&lt;&gt;0,(1000-(AR30+U30)/2)/AS30*AL30,0)</f>
        <v>1.8364122276849384</v>
      </c>
      <c r="AW30">
        <f>U30*AA30/1000</f>
        <v>2.0537630345899962</v>
      </c>
      <c r="AX30">
        <f>(AU30-AW30)</f>
        <v>1.2086134806032982</v>
      </c>
      <c r="AY30">
        <f>1/(1.6/F30+1.37/N30)</f>
        <v>1.2231965135960032</v>
      </c>
      <c r="AZ30">
        <f>G30*AA30*0.001</f>
        <v>33.938476777657748</v>
      </c>
      <c r="BA30">
        <f>G30/S30</f>
        <v>0.97946992236490726</v>
      </c>
      <c r="BB30">
        <f>(1-AL30*AA30/AQ30/F30)*100</f>
        <v>79.148957301034343</v>
      </c>
      <c r="BC30">
        <f>(S30-E30/(N30/1.35))</f>
        <v>390.80711117796363</v>
      </c>
      <c r="BD30">
        <f>E30*BB30/100/BC30</f>
        <v>1.0193268822977918E-3</v>
      </c>
    </row>
    <row r="31" spans="1:56" x14ac:dyDescent="0.25">
      <c r="A31" s="1" t="s">
        <v>1</v>
      </c>
      <c r="B31" s="1" t="s">
        <v>11025</v>
      </c>
      <c r="K31" s="1">
        <f t="shared" si="0"/>
        <v>2.72</v>
      </c>
    </row>
    <row r="32" spans="1:56" x14ac:dyDescent="0.25">
      <c r="A32" s="1" t="s">
        <v>1</v>
      </c>
      <c r="B32" s="1" t="s">
        <v>11024</v>
      </c>
      <c r="K32" s="1">
        <f t="shared" si="0"/>
        <v>2.72</v>
      </c>
    </row>
    <row r="33" spans="1:56" x14ac:dyDescent="0.25">
      <c r="A33" s="1">
        <v>6</v>
      </c>
      <c r="B33" s="1" t="s">
        <v>11023</v>
      </c>
      <c r="C33" s="1">
        <v>1385.0000256374478</v>
      </c>
      <c r="D33" s="1">
        <v>0</v>
      </c>
      <c r="E33">
        <f>(R33-S33*(1000-T33)/(1000-U33))*AK33</f>
        <v>0.1832657127161966</v>
      </c>
      <c r="F33">
        <f>IF(AV33&lt;&gt;0,1/(1/AV33-1/N33),0)</f>
        <v>3.6947554839448347</v>
      </c>
      <c r="G33">
        <f>((AY33-AL33/2)*S33-E33)/(AY33+AL33/2)</f>
        <v>384.00263850903059</v>
      </c>
      <c r="H33">
        <f>AL33*1000</f>
        <v>24.252698569669551</v>
      </c>
      <c r="I33">
        <f>(AQ33-AW33)</f>
        <v>1.0520847284482646</v>
      </c>
      <c r="J33">
        <f>(P33+AP33*D33)</f>
        <v>24.737039566040039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25.930959701538086</v>
      </c>
      <c r="P33" s="1">
        <v>24.737039566040039</v>
      </c>
      <c r="Q33" s="1">
        <v>26.04449462890625</v>
      </c>
      <c r="R33" s="1">
        <v>399.98861694335938</v>
      </c>
      <c r="S33" s="1">
        <v>391.22039794921875</v>
      </c>
      <c r="T33" s="1">
        <v>1.9750269651412964</v>
      </c>
      <c r="U33" s="1">
        <v>23.447254180908203</v>
      </c>
      <c r="V33" s="1">
        <v>5.2088332176208496</v>
      </c>
      <c r="W33" s="1">
        <v>61.838565826416016</v>
      </c>
      <c r="X33" s="1">
        <v>300.0181884765625</v>
      </c>
      <c r="Y33" s="1">
        <v>300.3404541015625</v>
      </c>
      <c r="Z33" s="1">
        <v>6.4385285377502441</v>
      </c>
      <c r="AA33" s="1">
        <v>88.628021240234375</v>
      </c>
      <c r="AB33" s="1">
        <v>8.5527191162109375</v>
      </c>
      <c r="AC33" s="1">
        <v>0.13940133154392242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1.1030080458697147</v>
      </c>
      <c r="AL33">
        <f>(U33-T33)/(1000-U33)*AK33</f>
        <v>2.4252698569669551E-2</v>
      </c>
      <c r="AM33">
        <f>(P33+273.15)</f>
        <v>297.88703956604002</v>
      </c>
      <c r="AN33">
        <f>(O33+273.15)</f>
        <v>299.08095970153806</v>
      </c>
      <c r="AO33">
        <f>(Y33*AG33+Z33*AH33)*AI33</f>
        <v>48.054471582148835</v>
      </c>
      <c r="AP33">
        <f>((AO33+0.00000010773*(AN33^4-AM33^4))-AL33*44100)/(L33*51.4+0.00000043092*AM33^3)</f>
        <v>-8.3018440425125544</v>
      </c>
      <c r="AQ33">
        <f>0.61365*EXP(17.502*J33/(240.97+J33))</f>
        <v>3.1301684700189711</v>
      </c>
      <c r="AR33">
        <f>AQ33*1000/AA33</f>
        <v>35.318045311362226</v>
      </c>
      <c r="AS33">
        <f>(AR33-U33)</f>
        <v>11.870791130454023</v>
      </c>
      <c r="AT33">
        <f>IF(D33,P33,(O33+P33)/2)</f>
        <v>25.333999633789063</v>
      </c>
      <c r="AU33">
        <f>0.61365*EXP(17.502*AT33/(240.97+AT33))</f>
        <v>3.2435473265760422</v>
      </c>
      <c r="AV33">
        <f>IF(AS33&lt;&gt;0,(1000-(AR33+U33)/2)/AS33*AL33,0)</f>
        <v>1.9830262164926169</v>
      </c>
      <c r="AW33">
        <f>U33*AA33/1000</f>
        <v>2.0780837415707065</v>
      </c>
      <c r="AX33">
        <f>(AU33-AW33)</f>
        <v>1.1654635850053356</v>
      </c>
      <c r="AY33">
        <f>1/(1.6/F33+1.37/N33)</f>
        <v>1.3278207878606165</v>
      </c>
      <c r="AZ33">
        <f>G33*AA33*0.001</f>
        <v>34.0333940020844</v>
      </c>
      <c r="BA33">
        <f>G33/S33</f>
        <v>0.98155065666814989</v>
      </c>
      <c r="BB33">
        <f>(1-AL33*AA33/AQ33/F33)*100</f>
        <v>81.414352016250049</v>
      </c>
      <c r="BC33">
        <f>(S33-E33/(N33/1.35))</f>
        <v>391.16259687539053</v>
      </c>
      <c r="BD33">
        <f>E33*BB33/100/BC33</f>
        <v>3.8143880234894933E-4</v>
      </c>
    </row>
    <row r="34" spans="1:56" x14ac:dyDescent="0.25">
      <c r="A34" s="1" t="s">
        <v>1</v>
      </c>
      <c r="B34" s="1" t="s">
        <v>11022</v>
      </c>
      <c r="K34" s="1">
        <f t="shared" si="0"/>
        <v>2.72</v>
      </c>
    </row>
    <row r="35" spans="1:56" x14ac:dyDescent="0.25">
      <c r="A35" s="1" t="s">
        <v>1</v>
      </c>
      <c r="B35" s="1" t="s">
        <v>11021</v>
      </c>
      <c r="K35" s="1">
        <f t="shared" si="0"/>
        <v>2.72</v>
      </c>
    </row>
    <row r="36" spans="1:56" x14ac:dyDescent="0.25">
      <c r="A36" s="1">
        <v>7</v>
      </c>
      <c r="B36" s="1" t="s">
        <v>11020</v>
      </c>
      <c r="C36" s="1">
        <v>1588.0000256374478</v>
      </c>
      <c r="D36" s="1">
        <v>0</v>
      </c>
      <c r="E36">
        <f>(R36-S36*(1000-T36)/(1000-U36))*AK36</f>
        <v>0.93288914034867298</v>
      </c>
      <c r="F36">
        <f>IF(AV36&lt;&gt;0,1/(1/AV36-1/N36),0)</f>
        <v>3.9076130380843721</v>
      </c>
      <c r="G36">
        <f>((AY36-AL36/2)*S36-E36)/(AY36+AL36/2)</f>
        <v>382.85863773849735</v>
      </c>
      <c r="H36">
        <f>AL36*1000</f>
        <v>24.684948163384757</v>
      </c>
      <c r="I36">
        <f>(AQ36-AW36)</f>
        <v>1.0390925304979652</v>
      </c>
      <c r="J36">
        <f>(P36+AP36*D36)</f>
        <v>24.902462005615234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26.024015426635742</v>
      </c>
      <c r="P36" s="1">
        <v>24.902462005615234</v>
      </c>
      <c r="Q36" s="1">
        <v>26.1309814453125</v>
      </c>
      <c r="R36" s="1">
        <v>400.08908081054688</v>
      </c>
      <c r="S36" s="1">
        <v>390.50265502929688</v>
      </c>
      <c r="T36" s="1">
        <v>2.0971095561981201</v>
      </c>
      <c r="U36" s="1">
        <v>23.943967819213867</v>
      </c>
      <c r="V36" s="1">
        <v>5.5005226135253906</v>
      </c>
      <c r="W36" s="1">
        <v>62.802787780761719</v>
      </c>
      <c r="X36" s="1">
        <v>299.97625732421875</v>
      </c>
      <c r="Y36" s="1">
        <v>498.8807373046875</v>
      </c>
      <c r="Z36" s="1">
        <v>7.5040321350097656</v>
      </c>
      <c r="AA36" s="1">
        <v>88.629493713378906</v>
      </c>
      <c r="AB36" s="1">
        <v>8.6055812835693359</v>
      </c>
      <c r="AC36" s="1">
        <v>0.12792815268039703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1.1028538872213922</v>
      </c>
      <c r="AL36">
        <f>(U36-T36)/(1000-U36)*AK36</f>
        <v>2.4684948163384755E-2</v>
      </c>
      <c r="AM36">
        <f>(P36+273.15)</f>
        <v>298.05246200561521</v>
      </c>
      <c r="AN36">
        <f>(O36+273.15)</f>
        <v>299.17401542663572</v>
      </c>
      <c r="AO36">
        <f>(Y36*AG36+Z36*AH36)*AI36</f>
        <v>79.820916184613452</v>
      </c>
      <c r="AP36">
        <f>((AO36+0.00000010773*(AN36^4-AM36^4))-AL36*44100)/(L36*51.4+0.00000043092*AM36^3)</f>
        <v>-8.2026032913593934</v>
      </c>
      <c r="AQ36">
        <f>0.61365*EXP(17.502*J36/(240.97+J36))</f>
        <v>3.1612342758043277</v>
      </c>
      <c r="AR36">
        <f>AQ36*1000/AA36</f>
        <v>35.667971725388853</v>
      </c>
      <c r="AS36">
        <f>(AR36-U36)</f>
        <v>11.724003906174985</v>
      </c>
      <c r="AT36">
        <f>IF(D36,P36,(O36+P36)/2)</f>
        <v>25.463238716125488</v>
      </c>
      <c r="AU36">
        <f>0.61365*EXP(17.502*AT36/(240.97+AT36))</f>
        <v>3.2685604472053678</v>
      </c>
      <c r="AV36">
        <f>IF(AS36&lt;&gt;0,(1000-(AR36+U36)/2)/AS36*AL36,0)</f>
        <v>2.0427483252527869</v>
      </c>
      <c r="AW36">
        <f>U36*AA36/1000</f>
        <v>2.1221417453063625</v>
      </c>
      <c r="AX36">
        <f>(AU36-AW36)</f>
        <v>1.1464187018990053</v>
      </c>
      <c r="AY36">
        <f>1/(1.6/F36+1.37/N36)</f>
        <v>1.3707557758576705</v>
      </c>
      <c r="AZ36">
        <f>G36*AA36*0.001</f>
        <v>33.932567226556969</v>
      </c>
      <c r="BA36">
        <f>G36/S36</f>
        <v>0.98042518484227448</v>
      </c>
      <c r="BB36">
        <f>(1-AL36*AA36/AQ36/F36)*100</f>
        <v>82.289033733132484</v>
      </c>
      <c r="BC36">
        <f>(S36-E36/(N36/1.35))</f>
        <v>390.20842653845904</v>
      </c>
      <c r="BD36">
        <f>E36*BB36/100/BC36</f>
        <v>1.9673215829914626E-3</v>
      </c>
    </row>
    <row r="37" spans="1:56" x14ac:dyDescent="0.25">
      <c r="A37" s="1" t="s">
        <v>1</v>
      </c>
      <c r="B37" s="1" t="s">
        <v>11019</v>
      </c>
      <c r="K37" s="1">
        <f t="shared" si="0"/>
        <v>2.72</v>
      </c>
    </row>
    <row r="38" spans="1:56" x14ac:dyDescent="0.25">
      <c r="A38" s="1" t="s">
        <v>1</v>
      </c>
      <c r="B38" s="1" t="s">
        <v>11018</v>
      </c>
      <c r="K38" s="1">
        <f t="shared" si="0"/>
        <v>2.72</v>
      </c>
    </row>
    <row r="39" spans="1:56" x14ac:dyDescent="0.25">
      <c r="A39" s="1">
        <v>8</v>
      </c>
      <c r="B39" s="1" t="s">
        <v>11017</v>
      </c>
      <c r="C39" s="1">
        <v>1791.0000256374478</v>
      </c>
      <c r="D39" s="1">
        <v>0</v>
      </c>
      <c r="E39">
        <f>(R39-S39*(1000-T39)/(1000-U39))*AK39</f>
        <v>2.0685326539647595</v>
      </c>
      <c r="F39">
        <f>IF(AV39&lt;&gt;0,1/(1/AV39-1/N39),0)</f>
        <v>4.2429117285456988</v>
      </c>
      <c r="G39">
        <f>((AY39-AL39/2)*S39-E39)/(AY39+AL39/2)</f>
        <v>380.93682391832215</v>
      </c>
      <c r="H39">
        <f>AL39*1000</f>
        <v>25.310760922515868</v>
      </c>
      <c r="I39">
        <f>(AQ39-AW39)</f>
        <v>1.0208495465463217</v>
      </c>
      <c r="J39">
        <f>(P39+AP39*D39)</f>
        <v>25.11583137512207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26.136045455932617</v>
      </c>
      <c r="P39" s="1">
        <v>25.11583137512207</v>
      </c>
      <c r="Q39" s="1">
        <v>26.2291259765625</v>
      </c>
      <c r="R39" s="1">
        <v>399.97927856445313</v>
      </c>
      <c r="S39" s="1">
        <v>389.17355346679688</v>
      </c>
      <c r="T39" s="1">
        <v>2.223602294921875</v>
      </c>
      <c r="U39" s="1">
        <v>24.605981826782227</v>
      </c>
      <c r="V39" s="1">
        <v>5.7938861846923828</v>
      </c>
      <c r="W39" s="1">
        <v>64.114097595214844</v>
      </c>
      <c r="X39" s="1">
        <v>300.0184326171875</v>
      </c>
      <c r="Y39" s="1">
        <v>750.23431396484375</v>
      </c>
      <c r="Z39" s="1">
        <v>7.9458193778991699</v>
      </c>
      <c r="AA39" s="1">
        <v>88.630989074707031</v>
      </c>
      <c r="AB39" s="1">
        <v>8.6480865478515625</v>
      </c>
      <c r="AC39" s="1">
        <v>0.12272748351097107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1.1030089434455421</v>
      </c>
      <c r="AL39">
        <f>(U39-T39)/(1000-U39)*AK39</f>
        <v>2.5310760922515867E-2</v>
      </c>
      <c r="AM39">
        <f>(P39+273.15)</f>
        <v>298.26583137512205</v>
      </c>
      <c r="AN39">
        <f>(O39+273.15)</f>
        <v>299.28604545593259</v>
      </c>
      <c r="AO39">
        <f>(Y39*AG39+Z39*AH39)*AI39</f>
        <v>120.03748755132801</v>
      </c>
      <c r="AP39">
        <f>((AO39+0.00000010773*(AN39^4-AM39^4))-AL39*44100)/(L39*51.4+0.00000043092*AM39^3)</f>
        <v>-8.1064587820102538</v>
      </c>
      <c r="AQ39">
        <f>0.61365*EXP(17.502*J39/(240.97+J39))</f>
        <v>3.2017020530082969</v>
      </c>
      <c r="AR39">
        <f>AQ39*1000/AA39</f>
        <v>36.123957167053426</v>
      </c>
      <c r="AS39">
        <f>(AR39-U39)</f>
        <v>11.5179753402712</v>
      </c>
      <c r="AT39">
        <f>IF(D39,P39,(O39+P39)/2)</f>
        <v>25.625938415527344</v>
      </c>
      <c r="AU39">
        <f>0.61365*EXP(17.502*AT39/(240.97+AT39))</f>
        <v>3.3002890841833166</v>
      </c>
      <c r="AV39">
        <f>IF(AS39&lt;&gt;0,(1000-(AR39+U39)/2)/AS39*AL39,0)</f>
        <v>2.1307738308269402</v>
      </c>
      <c r="AW39">
        <f>U39*AA39/1000</f>
        <v>2.1808525064619753</v>
      </c>
      <c r="AX39">
        <f>(AU39-AW39)</f>
        <v>1.1194365777213413</v>
      </c>
      <c r="AY39">
        <f>1/(1.6/F39+1.37/N39)</f>
        <v>1.4343766427445943</v>
      </c>
      <c r="AZ39">
        <f>G39*AA39*0.001</f>
        <v>33.762807478858406</v>
      </c>
      <c r="BA39">
        <f>G39/S39</f>
        <v>0.97883533072815165</v>
      </c>
      <c r="BB39">
        <f>(1-AL39*AA39/AQ39/F39)*100</f>
        <v>83.486243124726712</v>
      </c>
      <c r="BC39">
        <f>(S39-E39/(N39/1.35))</f>
        <v>388.52114878686092</v>
      </c>
      <c r="BD39">
        <f>E39*BB39/100/BC39</f>
        <v>4.4449065539821208E-3</v>
      </c>
    </row>
    <row r="40" spans="1:56" x14ac:dyDescent="0.25">
      <c r="A40" s="1" t="s">
        <v>1</v>
      </c>
      <c r="B40" s="1" t="s">
        <v>11016</v>
      </c>
      <c r="K40" s="1">
        <f t="shared" si="0"/>
        <v>2.72</v>
      </c>
    </row>
    <row r="41" spans="1:56" x14ac:dyDescent="0.25">
      <c r="A41" s="1" t="s">
        <v>1</v>
      </c>
      <c r="B41" s="1" t="s">
        <v>11015</v>
      </c>
      <c r="K41" s="1">
        <f t="shared" si="0"/>
        <v>2.72</v>
      </c>
    </row>
    <row r="42" spans="1:56" x14ac:dyDescent="0.25">
      <c r="A42" s="1">
        <v>9</v>
      </c>
      <c r="B42" s="1" t="s">
        <v>11014</v>
      </c>
      <c r="C42" s="1">
        <v>1994.0000256374478</v>
      </c>
      <c r="D42" s="1">
        <v>0</v>
      </c>
      <c r="E42">
        <f>(R42-S42*(1000-T42)/(1000-U42))*AK42</f>
        <v>1.9189036744613743</v>
      </c>
      <c r="F42">
        <f>IF(AV42&lt;&gt;0,1/(1/AV42-1/N42),0)</f>
        <v>4.6451323476438242</v>
      </c>
      <c r="G42">
        <f>((AY42-AL42/2)*S42-E42)/(AY42+AL42/2)</f>
        <v>381.27529773922078</v>
      </c>
      <c r="H42">
        <f>AL42*1000</f>
        <v>25.926165583823412</v>
      </c>
      <c r="I42">
        <f>(AQ42-AW42)</f>
        <v>0.99961874728259303</v>
      </c>
      <c r="J42">
        <f>(P42+AP42*D42)</f>
        <v>25.311389923095703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26.263408660888672</v>
      </c>
      <c r="P42" s="1">
        <v>25.311389923095703</v>
      </c>
      <c r="Q42" s="1">
        <v>26.344577789306641</v>
      </c>
      <c r="R42" s="1">
        <v>400.07562255859375</v>
      </c>
      <c r="S42" s="1">
        <v>389.18731689453125</v>
      </c>
      <c r="T42" s="1">
        <v>2.3563451766967773</v>
      </c>
      <c r="U42" s="1">
        <v>25.268985748291016</v>
      </c>
      <c r="V42" s="1">
        <v>6.0936117172241211</v>
      </c>
      <c r="W42" s="1">
        <v>65.346710205078125</v>
      </c>
      <c r="X42" s="1">
        <v>299.9969482421875</v>
      </c>
      <c r="Y42" s="1">
        <v>999.44244384765625</v>
      </c>
      <c r="Z42" s="1">
        <v>8.0026035308837891</v>
      </c>
      <c r="AA42" s="1">
        <v>88.629196166992188</v>
      </c>
      <c r="AB42" s="1">
        <v>8.7728395462036133</v>
      </c>
      <c r="AC42" s="1">
        <v>0.10184411704540253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1.102929956772748</v>
      </c>
      <c r="AL42">
        <f>(U42-T42)/(1000-U42)*AK42</f>
        <v>2.5926165583823411E-2</v>
      </c>
      <c r="AM42">
        <f>(P42+273.15)</f>
        <v>298.46138992309568</v>
      </c>
      <c r="AN42">
        <f>(O42+273.15)</f>
        <v>299.41340866088865</v>
      </c>
      <c r="AO42">
        <f>(Y42*AG42+Z42*AH42)*AI42</f>
        <v>159.91078744134029</v>
      </c>
      <c r="AP42">
        <f>((AO42+0.00000010773*(AN42^4-AM42^4))-AL42*44100)/(L42*51.4+0.00000043092*AM42^3)</f>
        <v>-8.0064242250727293</v>
      </c>
      <c r="AQ42">
        <f>0.61365*EXP(17.502*J42/(240.97+J42))</f>
        <v>3.2391886421088074</v>
      </c>
      <c r="AR42">
        <f>AQ42*1000/AA42</f>
        <v>36.547647752616825</v>
      </c>
      <c r="AS42">
        <f>(AR42-U42)</f>
        <v>11.27866200432581</v>
      </c>
      <c r="AT42">
        <f>IF(D42,P42,(O42+P42)/2)</f>
        <v>25.787399291992188</v>
      </c>
      <c r="AU42">
        <f>0.61365*EXP(17.502*AT42/(240.97+AT42))</f>
        <v>3.3320417966195008</v>
      </c>
      <c r="AV42">
        <f>IF(AS42&lt;&gt;0,(1000-(AR42+U42)/2)/AS42*AL42,0)</f>
        <v>2.2276429097881931</v>
      </c>
      <c r="AW42">
        <f>U42*AA42/1000</f>
        <v>2.2395698948262144</v>
      </c>
      <c r="AX42">
        <f>(AU42-AW42)</f>
        <v>1.0924719017932865</v>
      </c>
      <c r="AY42">
        <f>1/(1.6/F42+1.37/N42)</f>
        <v>1.5048591392805053</v>
      </c>
      <c r="AZ42">
        <f>G42*AA42*0.001</f>
        <v>33.79212315695775</v>
      </c>
      <c r="BA42">
        <f>G42/S42</f>
        <v>0.97967040853632281</v>
      </c>
      <c r="BB42">
        <f>(1-AL42*AA42/AQ42/F42)*100</f>
        <v>84.728532662777937</v>
      </c>
      <c r="BC42">
        <f>(S42-E42/(N42/1.35))</f>
        <v>388.58210443382131</v>
      </c>
      <c r="BD42">
        <f>E42*BB42/100/BC42</f>
        <v>4.1840808108036497E-3</v>
      </c>
    </row>
    <row r="43" spans="1:56" x14ac:dyDescent="0.25">
      <c r="A43" s="1" t="s">
        <v>1</v>
      </c>
      <c r="B43" s="1" t="s">
        <v>11013</v>
      </c>
      <c r="K43" s="1">
        <f t="shared" si="0"/>
        <v>2.72</v>
      </c>
    </row>
    <row r="44" spans="1:56" x14ac:dyDescent="0.25">
      <c r="A44" s="1" t="s">
        <v>1</v>
      </c>
      <c r="B44" s="1" t="s">
        <v>1667</v>
      </c>
      <c r="K44" s="1">
        <f t="shared" si="0"/>
        <v>2.72</v>
      </c>
    </row>
    <row r="45" spans="1:56" x14ac:dyDescent="0.25">
      <c r="A45" s="1">
        <v>10</v>
      </c>
      <c r="B45" s="1" t="s">
        <v>11012</v>
      </c>
      <c r="C45" s="1">
        <v>2197.0000256374478</v>
      </c>
      <c r="D45" s="1">
        <v>0</v>
      </c>
      <c r="E45">
        <f>(R45-S45*(1000-T45)/(1000-U45))*AK45</f>
        <v>2.2106267392524876</v>
      </c>
      <c r="F45">
        <f>IF(AV45&lt;&gt;0,1/(1/AV45-1/N45),0)</f>
        <v>5.1447911260499399</v>
      </c>
      <c r="G45">
        <f>((AY45-AL45/2)*S45-E45)/(AY45+AL45/2)</f>
        <v>380.7438580448694</v>
      </c>
      <c r="H45">
        <f>AL45*1000</f>
        <v>26.627956514390412</v>
      </c>
      <c r="I45">
        <f>(AQ45-AW45)</f>
        <v>0.97826362457067217</v>
      </c>
      <c r="J45">
        <f>(P45+AP45*D45)</f>
        <v>25.540178298950195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26.397886276245117</v>
      </c>
      <c r="P45" s="1">
        <v>25.540178298950195</v>
      </c>
      <c r="Q45" s="1">
        <v>26.462862014770508</v>
      </c>
      <c r="R45" s="1">
        <v>399.99008178710938</v>
      </c>
      <c r="S45" s="1">
        <v>388.6029052734375</v>
      </c>
      <c r="T45" s="1">
        <v>2.4927313327789307</v>
      </c>
      <c r="U45" s="1">
        <v>26.009454727172852</v>
      </c>
      <c r="V45" s="1">
        <v>6.3955421447753906</v>
      </c>
      <c r="W45" s="1">
        <v>66.731842041015625</v>
      </c>
      <c r="X45" s="1">
        <v>299.9747314453125</v>
      </c>
      <c r="Y45" s="1">
        <v>1250.2269287109375</v>
      </c>
      <c r="Z45" s="1">
        <v>8.0196342468261719</v>
      </c>
      <c r="AA45" s="1">
        <v>88.631912231445313</v>
      </c>
      <c r="AB45" s="1">
        <v>8.8124008178710938</v>
      </c>
      <c r="AC45" s="1">
        <v>0.1049167588353157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1.1028482773724722</v>
      </c>
      <c r="AL45">
        <f>(U45-T45)/(1000-U45)*AK45</f>
        <v>2.6627956514390413E-2</v>
      </c>
      <c r="AM45">
        <f>(P45+273.15)</f>
        <v>298.69017829895017</v>
      </c>
      <c r="AN45">
        <f>(O45+273.15)</f>
        <v>299.54788627624509</v>
      </c>
      <c r="AO45">
        <f>(Y45*AG45+Z45*AH45)*AI45</f>
        <v>200.03630412259008</v>
      </c>
      <c r="AP45">
        <f>((AO45+0.00000010773*(AN45^4-AM45^4))-AL45*44100)/(L45*51.4+0.00000043092*AM45^3)</f>
        <v>-7.937940362298793</v>
      </c>
      <c r="AQ45">
        <f>0.61365*EXP(17.502*J45/(240.97+J45))</f>
        <v>3.2835313331372067</v>
      </c>
      <c r="AR45">
        <f>AQ45*1000/AA45</f>
        <v>37.046829414702138</v>
      </c>
      <c r="AS45">
        <f>(AR45-U45)</f>
        <v>11.037374687529287</v>
      </c>
      <c r="AT45">
        <f>IF(D45,P45,(O45+P45)/2)</f>
        <v>25.969032287597656</v>
      </c>
      <c r="AU45">
        <f>0.61365*EXP(17.502*AT45/(240.97+AT45))</f>
        <v>3.3680801858906797</v>
      </c>
      <c r="AV45">
        <f>IF(AS45&lt;&gt;0,(1000-(AR45+U45)/2)/AS45*AL45,0)</f>
        <v>2.3364638103192545</v>
      </c>
      <c r="AW45">
        <f>U45*AA45/1000</f>
        <v>2.3052677085665345</v>
      </c>
      <c r="AX45">
        <f>(AU45-AW45)</f>
        <v>1.0628124773241452</v>
      </c>
      <c r="AY45">
        <f>1/(1.6/F45+1.37/N45)</f>
        <v>1.5846313752952106</v>
      </c>
      <c r="AZ45">
        <f>G45*AA45*0.001</f>
        <v>33.746056208894743</v>
      </c>
      <c r="BA45">
        <f>G45/S45</f>
        <v>0.97977614906651778</v>
      </c>
      <c r="BB45">
        <f>(1-AL45*AA45/AQ45/F45)*100</f>
        <v>86.02927172280954</v>
      </c>
      <c r="BC45">
        <f>(S45-E45/(N45/1.35))</f>
        <v>387.90568484159394</v>
      </c>
      <c r="BD45">
        <f>E45*BB45/100/BC45</f>
        <v>4.9027022768826515E-3</v>
      </c>
    </row>
    <row r="46" spans="1:56" x14ac:dyDescent="0.25">
      <c r="A46" s="1" t="s">
        <v>1</v>
      </c>
      <c r="B46" s="1" t="s">
        <v>1665</v>
      </c>
      <c r="K46" s="1">
        <f t="shared" si="0"/>
        <v>2.72</v>
      </c>
    </row>
    <row r="47" spans="1:56" x14ac:dyDescent="0.25">
      <c r="A47" s="1" t="s">
        <v>1</v>
      </c>
      <c r="B47" s="1" t="s">
        <v>11011</v>
      </c>
      <c r="K47" s="1">
        <f t="shared" si="0"/>
        <v>2.72</v>
      </c>
    </row>
    <row r="48" spans="1:56" x14ac:dyDescent="0.25">
      <c r="A48" s="1">
        <v>11</v>
      </c>
      <c r="B48" s="1" t="s">
        <v>1663</v>
      </c>
      <c r="C48" s="1">
        <v>2400.0000256374478</v>
      </c>
      <c r="D48" s="1">
        <v>0</v>
      </c>
      <c r="E48">
        <f>(R48-S48*(1000-T48)/(1000-U48))*AK48</f>
        <v>3.7048586039062319</v>
      </c>
      <c r="F48">
        <f>IF(AV48&lt;&gt;0,1/(1/AV48-1/N48),0)</f>
        <v>5.3928661888130192</v>
      </c>
      <c r="G48">
        <f>((AY48-AL48/2)*S48-E48)/(AY48+AL48/2)</f>
        <v>378.03403924329501</v>
      </c>
      <c r="H48">
        <f>AL48*1000</f>
        <v>27.699133121588538</v>
      </c>
      <c r="I48">
        <f>(AQ48-AW48)</f>
        <v>0.99520943769456416</v>
      </c>
      <c r="J48">
        <f>(P48+AP48*D48)</f>
        <v>26.095731735229492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26.561643600463867</v>
      </c>
      <c r="P48" s="1">
        <v>26.095731735229492</v>
      </c>
      <c r="Q48" s="1">
        <v>26.603044509887695</v>
      </c>
      <c r="R48" s="1">
        <v>399.92807006835938</v>
      </c>
      <c r="S48" s="1">
        <v>386.8525390625</v>
      </c>
      <c r="T48" s="1">
        <v>2.620936393737793</v>
      </c>
      <c r="U48" s="1">
        <v>27.057340621948242</v>
      </c>
      <c r="V48" s="1">
        <v>6.6600461006164551</v>
      </c>
      <c r="W48" s="1">
        <v>68.7552490234375</v>
      </c>
      <c r="X48" s="1">
        <v>299.9749755859375</v>
      </c>
      <c r="Y48" s="1">
        <v>1599.777587890625</v>
      </c>
      <c r="Z48" s="1">
        <v>8.0264711380004883</v>
      </c>
      <c r="AA48" s="1">
        <v>88.634384155273438</v>
      </c>
      <c r="AB48" s="1">
        <v>8.8796863555908203</v>
      </c>
      <c r="AC48" s="1">
        <v>7.3438160121440887E-2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1.1028491749482994</v>
      </c>
      <c r="AL48">
        <f>(U48-T48)/(1000-U48)*AK48</f>
        <v>2.7699133121588539E-2</v>
      </c>
      <c r="AM48">
        <f>(P48+273.15)</f>
        <v>299.24573173522947</v>
      </c>
      <c r="AN48">
        <f>(O48+273.15)</f>
        <v>299.71164360046384</v>
      </c>
      <c r="AO48">
        <f>(Y48*AG48+Z48*AH48)*AI48</f>
        <v>255.96440834124951</v>
      </c>
      <c r="AP48">
        <f>((AO48+0.00000010773*(AN48^4-AM48^4))-AL48*44100)/(L48*51.4+0.00000043092*AM48^3)</f>
        <v>-7.8992761118693142</v>
      </c>
      <c r="AQ48">
        <f>0.61365*EXP(17.502*J48/(240.97+J48))</f>
        <v>3.3934201606004097</v>
      </c>
      <c r="AR48">
        <f>AQ48*1000/AA48</f>
        <v>38.285595290600476</v>
      </c>
      <c r="AS48">
        <f>(AR48-U48)</f>
        <v>11.228254668652234</v>
      </c>
      <c r="AT48">
        <f>IF(D48,P48,(O48+P48)/2)</f>
        <v>26.32868766784668</v>
      </c>
      <c r="AU48">
        <f>0.61365*EXP(17.502*AT48/(240.97+AT48))</f>
        <v>3.4404462727849037</v>
      </c>
      <c r="AV48">
        <f>IF(AS48&lt;&gt;0,(1000-(AR48+U48)/2)/AS48*AL48,0)</f>
        <v>2.3863158230811821</v>
      </c>
      <c r="AW48">
        <f>U48*AA48/1000</f>
        <v>2.3982107229058456</v>
      </c>
      <c r="AX48">
        <f>(AU48-AW48)</f>
        <v>1.0422355498790581</v>
      </c>
      <c r="AY48">
        <f>1/(1.6/F48+1.37/N48)</f>
        <v>1.6213875913986902</v>
      </c>
      <c r="AZ48">
        <f>G48*AA48*0.001</f>
        <v>33.506814258059926</v>
      </c>
      <c r="BA48">
        <f>G48/S48</f>
        <v>0.97720449285255884</v>
      </c>
      <c r="BB48">
        <f>(1-AL48*AA48/AQ48/F48)*100</f>
        <v>86.5843682437837</v>
      </c>
      <c r="BC48">
        <f>(S48-E48/(N48/1.35))</f>
        <v>385.68404549917307</v>
      </c>
      <c r="BD48">
        <f>E48*BB48/100/BC48</f>
        <v>8.3172442675608516E-3</v>
      </c>
    </row>
    <row r="49" spans="1:56" x14ac:dyDescent="0.25">
      <c r="A49" s="1" t="s">
        <v>1</v>
      </c>
      <c r="B49" s="1" t="s">
        <v>11010</v>
      </c>
      <c r="K49" s="1">
        <f t="shared" si="0"/>
        <v>2.72</v>
      </c>
    </row>
    <row r="50" spans="1:56" x14ac:dyDescent="0.25">
      <c r="A50" s="1" t="s">
        <v>1</v>
      </c>
      <c r="B50" s="1" t="s">
        <v>11005</v>
      </c>
      <c r="K50" s="1">
        <f t="shared" si="0"/>
        <v>2.72</v>
      </c>
    </row>
    <row r="51" spans="1:56" x14ac:dyDescent="0.25">
      <c r="A51" s="1">
        <v>12</v>
      </c>
      <c r="B51" s="1" t="s">
        <v>11009</v>
      </c>
      <c r="C51" s="1">
        <v>2603.0000256374478</v>
      </c>
      <c r="D51" s="1">
        <v>0</v>
      </c>
      <c r="E51">
        <f>(R51-S51*(1000-T51)/(1000-U51))*AK51</f>
        <v>3.5801157518969067</v>
      </c>
      <c r="F51">
        <f>IF(AV51&lt;&gt;0,1/(1/AV51-1/N51),0)</f>
        <v>6.6923232147986624</v>
      </c>
      <c r="G51">
        <f>((AY51-AL51/2)*S51-E51)/(AY51+AL51/2)</f>
        <v>378.43695740686502</v>
      </c>
      <c r="H51">
        <f>AL51*1000</f>
        <v>28.862601807310135</v>
      </c>
      <c r="I51">
        <f>(AQ51-AW51)</f>
        <v>0.94709909232425771</v>
      </c>
      <c r="J51">
        <f>(P51+AP51*D51)</f>
        <v>26.351713180541992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26.752202987670898</v>
      </c>
      <c r="P51" s="1">
        <v>26.351713180541992</v>
      </c>
      <c r="Q51" s="1">
        <v>26.770219802856445</v>
      </c>
      <c r="R51" s="1">
        <v>399.97509765625</v>
      </c>
      <c r="S51" s="1">
        <v>386.61212158203125</v>
      </c>
      <c r="T51" s="1">
        <v>2.7518255710601807</v>
      </c>
      <c r="U51" s="1">
        <v>28.182781219482422</v>
      </c>
      <c r="V51" s="1">
        <v>6.9147968292236328</v>
      </c>
      <c r="W51" s="1">
        <v>70.817787170410156</v>
      </c>
      <c r="X51" s="1">
        <v>300.00347900390625</v>
      </c>
      <c r="Y51" s="1">
        <v>1999.005615234375</v>
      </c>
      <c r="Z51" s="1">
        <v>7.8833909034729004</v>
      </c>
      <c r="AA51" s="1">
        <v>88.636604309082031</v>
      </c>
      <c r="AB51" s="1">
        <v>9.0320281982421875</v>
      </c>
      <c r="AC51" s="1">
        <v>5.931347981095314E-2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1.1029539669261257</v>
      </c>
      <c r="AL51">
        <f>(U51-T51)/(1000-U51)*AK51</f>
        <v>2.8862601807310134E-2</v>
      </c>
      <c r="AM51">
        <f>(P51+273.15)</f>
        <v>299.50171318054197</v>
      </c>
      <c r="AN51">
        <f>(O51+273.15)</f>
        <v>299.90220298767088</v>
      </c>
      <c r="AO51">
        <f>(Y51*AG51+Z51*AH51)*AI51</f>
        <v>319.84089128849882</v>
      </c>
      <c r="AP51">
        <f>((AO51+0.00000010773*(AN51^4-AM51^4))-AL51*44100)/(L51*51.4+0.00000043092*AM51^3)</f>
        <v>-7.800125197605194</v>
      </c>
      <c r="AQ51">
        <f>0.61365*EXP(17.502*J51/(240.97+J51))</f>
        <v>3.4451251196049495</v>
      </c>
      <c r="AR51">
        <f>AQ51*1000/AA51</f>
        <v>38.867972734961249</v>
      </c>
      <c r="AS51">
        <f>(AR51-U51)</f>
        <v>10.685191515478827</v>
      </c>
      <c r="AT51">
        <f>IF(D51,P51,(O51+P51)/2)</f>
        <v>26.551958084106445</v>
      </c>
      <c r="AU51">
        <f>0.61365*EXP(17.502*AT51/(240.97+AT51))</f>
        <v>3.4860502719328736</v>
      </c>
      <c r="AV51">
        <f>IF(AS51&lt;&gt;0,(1000-(AR51+U51)/2)/AS51*AL51,0)</f>
        <v>2.6106197685616848</v>
      </c>
      <c r="AW51">
        <f>U51*AA51/1000</f>
        <v>2.4980260272806918</v>
      </c>
      <c r="AX51">
        <f>(AU51-AW51)</f>
        <v>0.98802424465218186</v>
      </c>
      <c r="AY51">
        <f>1/(1.6/F51+1.37/N51)</f>
        <v>1.7884373822440658</v>
      </c>
      <c r="AZ51">
        <f>G51*AA51*0.001</f>
        <v>33.543366849605228</v>
      </c>
      <c r="BA51">
        <f>G51/S51</f>
        <v>0.97885435112144659</v>
      </c>
      <c r="BB51">
        <f>(1-AL51*AA51/AQ51/F51)*100</f>
        <v>88.903994054439423</v>
      </c>
      <c r="BC51">
        <f>(S51-E51/(N51/1.35))</f>
        <v>385.48297127987234</v>
      </c>
      <c r="BD51">
        <f>E51*BB51/100/BC51</f>
        <v>8.256826195566544E-3</v>
      </c>
    </row>
    <row r="52" spans="1:56" x14ac:dyDescent="0.25">
      <c r="A52" s="1" t="s">
        <v>1</v>
      </c>
      <c r="B52" s="1" t="s">
        <v>11008</v>
      </c>
      <c r="K52" s="2">
        <v>6.1074999999999999</v>
      </c>
    </row>
    <row r="53" spans="1:56" x14ac:dyDescent="0.25">
      <c r="A53" s="1" t="s">
        <v>1</v>
      </c>
      <c r="B53" s="1" t="s">
        <v>11007</v>
      </c>
      <c r="K53" s="2">
        <v>6.1074999999999999</v>
      </c>
    </row>
    <row r="54" spans="1:56" x14ac:dyDescent="0.25">
      <c r="A54" s="1" t="s">
        <v>1</v>
      </c>
      <c r="B54" s="1" t="s">
        <v>11006</v>
      </c>
      <c r="K54" s="2">
        <v>6.1074999999999999</v>
      </c>
    </row>
    <row r="55" spans="1:56" x14ac:dyDescent="0.25">
      <c r="A55" s="1" t="s">
        <v>1</v>
      </c>
      <c r="B55" s="1" t="s">
        <v>11005</v>
      </c>
      <c r="K55" s="2">
        <v>6.1074999999999999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8FEF-E645-427B-B9F0-CD1A5F716BF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11088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11087</v>
      </c>
    </row>
    <row r="12" spans="1:56" x14ac:dyDescent="0.25">
      <c r="A12" s="1" t="s">
        <v>1</v>
      </c>
      <c r="B12" s="1" t="s">
        <v>11086</v>
      </c>
    </row>
    <row r="13" spans="1:56" x14ac:dyDescent="0.25">
      <c r="A13" s="1" t="s">
        <v>1</v>
      </c>
      <c r="B13" s="1" t="s">
        <v>11085</v>
      </c>
    </row>
    <row r="14" spans="1:56" x14ac:dyDescent="0.25">
      <c r="A14" s="1" t="s">
        <v>1</v>
      </c>
      <c r="B14" s="1" t="s">
        <v>11084</v>
      </c>
    </row>
    <row r="15" spans="1:56" x14ac:dyDescent="0.25">
      <c r="A15" s="1" t="s">
        <v>1</v>
      </c>
      <c r="B15" s="1" t="s">
        <v>11083</v>
      </c>
    </row>
    <row r="16" spans="1:56" x14ac:dyDescent="0.25">
      <c r="A16" s="1" t="s">
        <v>1</v>
      </c>
      <c r="B16" s="1" t="s">
        <v>11082</v>
      </c>
    </row>
    <row r="17" spans="1:56" x14ac:dyDescent="0.25">
      <c r="A17" s="1" t="s">
        <v>1</v>
      </c>
      <c r="B17" s="1" t="s">
        <v>11081</v>
      </c>
    </row>
    <row r="18" spans="1:56" x14ac:dyDescent="0.25">
      <c r="A18" s="1">
        <v>1</v>
      </c>
      <c r="B18" s="1" t="s">
        <v>8569</v>
      </c>
      <c r="C18" s="1">
        <v>368.50002562627196</v>
      </c>
      <c r="D18" s="1">
        <v>0</v>
      </c>
      <c r="E18">
        <f>(R18-S18*(1000-T18)/(1000-U18))*AK18</f>
        <v>-2.9003088555250618</v>
      </c>
      <c r="F18">
        <f>IF(AV18&lt;&gt;0,1/(1/AV18-1/N18),0)</f>
        <v>2.3883655802741681</v>
      </c>
      <c r="G18">
        <f>((AY18-AL18/2)*S18-E18)/(AY18+AL18/2)</f>
        <v>387.98987974835302</v>
      </c>
      <c r="H18">
        <f>AL18*1000</f>
        <v>23.430542571813547</v>
      </c>
      <c r="I18">
        <f>(AQ18-AW18)</f>
        <v>1.3152481906676621</v>
      </c>
      <c r="J18">
        <f>(P18+AP18*D18)</f>
        <v>24.810436248779297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24.997821807861328</v>
      </c>
      <c r="P18" s="1">
        <v>24.810436248779297</v>
      </c>
      <c r="Q18" s="1">
        <v>25.065370559692383</v>
      </c>
      <c r="R18" s="1">
        <v>399.94207763671875</v>
      </c>
      <c r="S18" s="1">
        <v>394.19027709960938</v>
      </c>
      <c r="T18" s="1">
        <v>-0.17766442894935608</v>
      </c>
      <c r="U18" s="1">
        <v>20.653907775878906</v>
      </c>
      <c r="V18" s="1">
        <v>-0.49477425217628479</v>
      </c>
      <c r="W18" s="1">
        <v>57.518672943115234</v>
      </c>
      <c r="X18" s="1">
        <v>299.61627197265625</v>
      </c>
      <c r="Y18" s="1">
        <v>0.1872008740901947</v>
      </c>
      <c r="Z18" s="1">
        <v>2.7894926071166992</v>
      </c>
      <c r="AA18" s="1">
        <v>88.538734436035156</v>
      </c>
      <c r="AB18" s="1">
        <v>1.7750357389450073</v>
      </c>
      <c r="AC18" s="1">
        <v>0.89373105764389038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1.1015304116641771</v>
      </c>
      <c r="AL18">
        <f>(U18-T18)/(1000-U18)*AK18</f>
        <v>2.3430542571813547E-2</v>
      </c>
      <c r="AM18">
        <f>(P18+273.15)</f>
        <v>297.96043624877927</v>
      </c>
      <c r="AN18">
        <f>(O18+273.15)</f>
        <v>298.14782180786131</v>
      </c>
      <c r="AO18">
        <f>(Y18*AG18+Z18*AH18)*AI18</f>
        <v>2.9952139184948656E-2</v>
      </c>
      <c r="AP18">
        <f>((AO18+0.00000010773*(AN18^4-AM18^4))-AL18*44100)/(L18*51.4+0.00000043092*AM18^3)</f>
        <v>-8.4932796776969326</v>
      </c>
      <c r="AQ18">
        <f>0.61365*EXP(17.502*J18/(240.97+J18))</f>
        <v>3.1439190463025661</v>
      </c>
      <c r="AR18">
        <f>AQ18*1000/AA18</f>
        <v>35.508967530746574</v>
      </c>
      <c r="AS18">
        <f>(AR18-U18)</f>
        <v>14.855059754867668</v>
      </c>
      <c r="AT18">
        <f>IF(D18,P18,(O18+P18)/2)</f>
        <v>24.904129028320313</v>
      </c>
      <c r="AU18">
        <f>0.61365*EXP(17.502*AT18/(240.97+AT18))</f>
        <v>3.1615487036602552</v>
      </c>
      <c r="AV18">
        <f>IF(AS18&lt;&gt;0,(1000-(AR18+U18)/2)/AS18*AL18,0)</f>
        <v>1.532984695261008</v>
      </c>
      <c r="AW18">
        <f>U18*AA18/1000</f>
        <v>1.8286708556349041</v>
      </c>
      <c r="AX18">
        <f>(AU18-AW18)</f>
        <v>1.3328778480253511</v>
      </c>
      <c r="AY18">
        <f>1/(1.6/F18+1.37/N18)</f>
        <v>1.010119758717213</v>
      </c>
      <c r="AZ18">
        <f>G18*AA18*0.001</f>
        <v>34.352132926908645</v>
      </c>
      <c r="BA18">
        <f>G18/S18</f>
        <v>0.98427054721674534</v>
      </c>
      <c r="BB18">
        <f>(1-AL18*AA18/AQ18/F18)*100</f>
        <v>72.372378537142623</v>
      </c>
      <c r="BC18">
        <f>(S18-E18/(N18/1.35))</f>
        <v>395.10501976367971</v>
      </c>
      <c r="BD18">
        <f>E18*BB18/100/BC18</f>
        <v>-5.3125685543614059E-3</v>
      </c>
    </row>
    <row r="19" spans="1:56" x14ac:dyDescent="0.25">
      <c r="A19" s="1" t="s">
        <v>1</v>
      </c>
      <c r="B19" s="1" t="s">
        <v>11080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11079</v>
      </c>
      <c r="K20" s="1">
        <f t="shared" si="0"/>
        <v>2.72</v>
      </c>
    </row>
    <row r="21" spans="1:56" x14ac:dyDescent="0.25">
      <c r="A21" s="1">
        <v>2</v>
      </c>
      <c r="B21" s="1" t="s">
        <v>11078</v>
      </c>
      <c r="C21" s="1">
        <v>571.50002562627196</v>
      </c>
      <c r="D21" s="1">
        <v>0</v>
      </c>
      <c r="E21">
        <f>(R21-S21*(1000-T21)/(1000-U21))*AK21</f>
        <v>-1.4794378654483902</v>
      </c>
      <c r="F21">
        <f>IF(AV21&lt;&gt;0,1/(1/AV21-1/N21),0)</f>
        <v>2.319037494578327</v>
      </c>
      <c r="G21">
        <f>((AY21-AL21/2)*S21-E21)/(AY21+AL21/2)</f>
        <v>385.11773343264593</v>
      </c>
      <c r="H21">
        <f>AL21*1000</f>
        <v>23.512732061024483</v>
      </c>
      <c r="I21">
        <f>(AQ21-AW21)</f>
        <v>1.3449022976684371</v>
      </c>
      <c r="J21">
        <f>(P21+AP21*D21)</f>
        <v>25.002115249633789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25.112394332885742</v>
      </c>
      <c r="P21" s="1">
        <v>25.002115249633789</v>
      </c>
      <c r="Q21" s="1">
        <v>25.200397491455078</v>
      </c>
      <c r="R21" s="1">
        <v>399.90408325195313</v>
      </c>
      <c r="S21" s="1">
        <v>392.86123657226563</v>
      </c>
      <c r="T21" s="1">
        <v>-0.17671392858028412</v>
      </c>
      <c r="U21" s="1">
        <v>20.726665496826172</v>
      </c>
      <c r="V21" s="1">
        <v>-0.48879539966583252</v>
      </c>
      <c r="W21" s="1">
        <v>57.33050537109375</v>
      </c>
      <c r="X21" s="1">
        <v>299.61215209960938</v>
      </c>
      <c r="Y21" s="1">
        <v>25.97576904296875</v>
      </c>
      <c r="Z21" s="1">
        <v>2.7174644470214844</v>
      </c>
      <c r="AA21" s="1">
        <v>88.541801452636719</v>
      </c>
      <c r="AB21" s="1">
        <v>1.917752742767334</v>
      </c>
      <c r="AC21" s="1">
        <v>0.90718644857406616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1.101515265072093</v>
      </c>
      <c r="AL21">
        <f>(U21-T21)/(1000-U21)*AK21</f>
        <v>2.3512732061024482E-2</v>
      </c>
      <c r="AM21">
        <f>(P21+273.15)</f>
        <v>298.15211524963377</v>
      </c>
      <c r="AN21">
        <f>(O21+273.15)</f>
        <v>298.26239433288572</v>
      </c>
      <c r="AO21">
        <f>(Y21*AG21+Z21*AH21)*AI21</f>
        <v>4.1561229539784108</v>
      </c>
      <c r="AP21">
        <f>((AO21+0.00000010773*(AN21^4-AM21^4))-AL21*44100)/(L21*51.4+0.00000043092*AM21^3)</f>
        <v>-8.4948382915039051</v>
      </c>
      <c r="AQ21">
        <f>0.61365*EXP(17.502*J21/(240.97+J21))</f>
        <v>3.180078598863636</v>
      </c>
      <c r="AR21">
        <f>AQ21*1000/AA21</f>
        <v>35.916127147748867</v>
      </c>
      <c r="AS21">
        <f>(AR21-U21)</f>
        <v>15.189461650922695</v>
      </c>
      <c r="AT21">
        <f>IF(D21,P21,(O21+P21)/2)</f>
        <v>25.057254791259766</v>
      </c>
      <c r="AU21">
        <f>0.61365*EXP(17.502*AT21/(240.97+AT21))</f>
        <v>3.1905475531176646</v>
      </c>
      <c r="AV21">
        <f>IF(AS21&lt;&gt;0,(1000-(AR21+U21)/2)/AS21*AL21,0)</f>
        <v>1.5041230020365208</v>
      </c>
      <c r="AW21">
        <f>U21*AA21/1000</f>
        <v>1.8351763011951989</v>
      </c>
      <c r="AX21">
        <f>(AU21-AW21)</f>
        <v>1.3553712519224657</v>
      </c>
      <c r="AY21">
        <f>1/(1.6/F21+1.37/N21)</f>
        <v>0.99009034176575184</v>
      </c>
      <c r="AZ21">
        <f>G21*AA21*0.001</f>
        <v>34.099017889482816</v>
      </c>
      <c r="BA21">
        <f>G21/S21</f>
        <v>0.9802894701264443</v>
      </c>
      <c r="BB21">
        <f>(1-AL21*AA21/AQ21/F21)*100</f>
        <v>71.770328521157495</v>
      </c>
      <c r="BC21">
        <f>(S21-E21/(N21/1.35))</f>
        <v>393.32784375163163</v>
      </c>
      <c r="BD21">
        <f>E21*BB21/100/BC21</f>
        <v>-2.6995226327510787E-3</v>
      </c>
    </row>
    <row r="22" spans="1:56" x14ac:dyDescent="0.25">
      <c r="A22" s="1" t="s">
        <v>1</v>
      </c>
      <c r="B22" s="1" t="s">
        <v>11077</v>
      </c>
      <c r="K22" s="1">
        <f t="shared" si="0"/>
        <v>2.72</v>
      </c>
    </row>
    <row r="23" spans="1:56" x14ac:dyDescent="0.25">
      <c r="A23" s="1" t="s">
        <v>1</v>
      </c>
      <c r="B23" s="1" t="s">
        <v>11076</v>
      </c>
      <c r="K23" s="1">
        <f t="shared" si="0"/>
        <v>2.72</v>
      </c>
    </row>
    <row r="24" spans="1:56" x14ac:dyDescent="0.25">
      <c r="A24" s="1">
        <v>3</v>
      </c>
      <c r="B24" s="1" t="s">
        <v>11075</v>
      </c>
      <c r="C24" s="1">
        <v>774.50002562627196</v>
      </c>
      <c r="D24" s="1">
        <v>0</v>
      </c>
      <c r="E24">
        <f>(R24-S24*(1000-T24)/(1000-U24))*AK24</f>
        <v>-0.96522151238491471</v>
      </c>
      <c r="F24">
        <f>IF(AV24&lt;&gt;0,1/(1/AV24-1/N24),0)</f>
        <v>2.2601057164101919</v>
      </c>
      <c r="G24">
        <f>((AY24-AL24/2)*S24-E24)/(AY24+AL24/2)</f>
        <v>384.03662396855998</v>
      </c>
      <c r="H24">
        <f>AL24*1000</f>
        <v>23.545908402458824</v>
      </c>
      <c r="I24">
        <f>(AQ24-AW24)</f>
        <v>1.3694009956783246</v>
      </c>
      <c r="J24">
        <f>(P24+AP24*D24)</f>
        <v>25.144905090332031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25.214387893676758</v>
      </c>
      <c r="P24" s="1">
        <v>25.144905090332031</v>
      </c>
      <c r="Q24" s="1">
        <v>25.304237365722656</v>
      </c>
      <c r="R24" s="1">
        <v>399.95449829101563</v>
      </c>
      <c r="S24" s="1">
        <v>392.4417724609375</v>
      </c>
      <c r="T24" s="1">
        <v>-0.17680950462818146</v>
      </c>
      <c r="U24" s="1">
        <v>20.755958557128906</v>
      </c>
      <c r="V24" s="1">
        <v>-0.48611977696418762</v>
      </c>
      <c r="W24" s="1">
        <v>57.066402435302734</v>
      </c>
      <c r="X24" s="1">
        <v>299.60470581054688</v>
      </c>
      <c r="Y24" s="1">
        <v>49.959362030029297</v>
      </c>
      <c r="Z24" s="1">
        <v>2.9243621826171875</v>
      </c>
      <c r="AA24" s="1">
        <v>88.545661926269531</v>
      </c>
      <c r="AB24" s="1">
        <v>1.9203040599822998</v>
      </c>
      <c r="AC24" s="1">
        <v>0.91370445489883423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1.1014878890093633</v>
      </c>
      <c r="AL24">
        <f>(U24-T24)/(1000-U24)*AK24</f>
        <v>2.3545908402458824E-2</v>
      </c>
      <c r="AM24">
        <f>(P24+273.15)</f>
        <v>298.29490509033201</v>
      </c>
      <c r="AN24">
        <f>(O24+273.15)</f>
        <v>298.36438789367674</v>
      </c>
      <c r="AO24">
        <f>(Y24*AG24+Z24*AH24)*AI24</f>
        <v>7.9934977461360859</v>
      </c>
      <c r="AP24">
        <f>((AO24+0.00000010773*(AN24^4-AM24^4))-AL24*44100)/(L24*51.4+0.00000043092*AM24^3)</f>
        <v>-8.4779699164555353</v>
      </c>
      <c r="AQ24">
        <f>0.61365*EXP(17.502*J24/(240.97+J24))</f>
        <v>3.2072510850335219</v>
      </c>
      <c r="AR24">
        <f>AQ24*1000/AA24</f>
        <v>36.221436660602812</v>
      </c>
      <c r="AS24">
        <f>(AR24-U24)</f>
        <v>15.465478103473906</v>
      </c>
      <c r="AT24">
        <f>IF(D24,P24,(O24+P24)/2)</f>
        <v>25.179646492004395</v>
      </c>
      <c r="AU24">
        <f>0.61365*EXP(17.502*AT24/(240.97+AT24))</f>
        <v>3.2138928752808504</v>
      </c>
      <c r="AV24">
        <f>IF(AS24&lt;&gt;0,(1000-(AR24+U24)/2)/AS24*AL24,0)</f>
        <v>1.4791082425648929</v>
      </c>
      <c r="AW24">
        <f>U24*AA24/1000</f>
        <v>1.8378500893551972</v>
      </c>
      <c r="AX24">
        <f>(AU24-AW24)</f>
        <v>1.3760427859256532</v>
      </c>
      <c r="AY24">
        <f>1/(1.6/F24+1.37/N24)</f>
        <v>0.97276366912951573</v>
      </c>
      <c r="AZ24">
        <f>G24*AA24*0.001</f>
        <v>34.004777073226009</v>
      </c>
      <c r="BA24">
        <f>G24/S24</f>
        <v>0.97858243163139791</v>
      </c>
      <c r="BB24">
        <f>(1-AL24*AA24/AQ24/F24)*100</f>
        <v>71.237871343109219</v>
      </c>
      <c r="BC24">
        <f>(S24-E24/(N24/1.35))</f>
        <v>392.74619841749552</v>
      </c>
      <c r="BD24">
        <f>E24*BB24/100/BC24</f>
        <v>-1.7507572624238243E-3</v>
      </c>
    </row>
    <row r="25" spans="1:56" x14ac:dyDescent="0.25">
      <c r="A25" s="1" t="s">
        <v>1</v>
      </c>
      <c r="B25" s="1" t="s">
        <v>11074</v>
      </c>
      <c r="K25" s="1">
        <f t="shared" si="0"/>
        <v>2.72</v>
      </c>
    </row>
    <row r="26" spans="1:56" x14ac:dyDescent="0.25">
      <c r="A26" s="1" t="s">
        <v>1</v>
      </c>
      <c r="B26" s="1" t="s">
        <v>11073</v>
      </c>
      <c r="K26" s="1">
        <f t="shared" si="0"/>
        <v>2.72</v>
      </c>
    </row>
    <row r="27" spans="1:56" x14ac:dyDescent="0.25">
      <c r="A27" s="1">
        <v>4</v>
      </c>
      <c r="B27" s="1" t="s">
        <v>11072</v>
      </c>
      <c r="C27" s="1">
        <v>977.50002562627196</v>
      </c>
      <c r="D27" s="1">
        <v>0</v>
      </c>
      <c r="E27">
        <f>(R27-S27*(1000-T27)/(1000-U27))*AK27</f>
        <v>0.35631485605460073</v>
      </c>
      <c r="F27">
        <f>IF(AV27&lt;&gt;0,1/(1/AV27-1/N27),0)</f>
        <v>2.2586079898364959</v>
      </c>
      <c r="G27">
        <f>((AY27-AL27/2)*S27-E27)/(AY27+AL27/2)</f>
        <v>381.60020107010138</v>
      </c>
      <c r="H27">
        <f>AL27*1000</f>
        <v>23.647138508841199</v>
      </c>
      <c r="I27">
        <f>(AQ27-AW27)</f>
        <v>1.3757464296040942</v>
      </c>
      <c r="J27">
        <f>(P27+AP27*D27)</f>
        <v>25.218479156494141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25.288486480712891</v>
      </c>
      <c r="P27" s="1">
        <v>25.218479156494141</v>
      </c>
      <c r="Q27" s="1">
        <v>25.385297775268555</v>
      </c>
      <c r="R27" s="1">
        <v>400.09158325195313</v>
      </c>
      <c r="S27" s="1">
        <v>391.36605834960938</v>
      </c>
      <c r="T27" s="1">
        <v>-0.17824101448059082</v>
      </c>
      <c r="U27" s="1">
        <v>20.842784881591797</v>
      </c>
      <c r="V27" s="1">
        <v>-0.48791179060935974</v>
      </c>
      <c r="W27" s="1">
        <v>57.054431915283203</v>
      </c>
      <c r="X27" s="1">
        <v>299.6029052734375</v>
      </c>
      <c r="Y27" s="1">
        <v>100.48358917236328</v>
      </c>
      <c r="Z27" s="1">
        <v>2.8510608673095703</v>
      </c>
      <c r="AA27" s="1">
        <v>88.547889709472656</v>
      </c>
      <c r="AB27" s="1">
        <v>1.9010016918182373</v>
      </c>
      <c r="AC27" s="1">
        <v>0.91741394996643066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1.1014812693876377</v>
      </c>
      <c r="AL27">
        <f>(U27-T27)/(1000-U27)*AK27</f>
        <v>2.36471385088412E-2</v>
      </c>
      <c r="AM27">
        <f>(P27+273.15)</f>
        <v>298.36847915649412</v>
      </c>
      <c r="AN27">
        <f>(O27+273.15)</f>
        <v>298.43848648071287</v>
      </c>
      <c r="AO27">
        <f>(Y27*AG27+Z27*AH27)*AI27</f>
        <v>16.077373908220807</v>
      </c>
      <c r="AP27">
        <f>((AO27+0.00000010773*(AN27^4-AM27^4))-AL27*44100)/(L27*51.4+0.00000043092*AM27^3)</f>
        <v>-8.447521477016636</v>
      </c>
      <c r="AQ27">
        <f>0.61365*EXP(17.502*J27/(240.97+J27))</f>
        <v>3.2213310465375486</v>
      </c>
      <c r="AR27">
        <f>AQ27*1000/AA27</f>
        <v>36.379534928577044</v>
      </c>
      <c r="AS27">
        <f>(AR27-U27)</f>
        <v>15.536750046985247</v>
      </c>
      <c r="AT27">
        <f>IF(D27,P27,(O27+P27)/2)</f>
        <v>25.253482818603516</v>
      </c>
      <c r="AU27">
        <f>0.61365*EXP(17.502*AT27/(240.97+AT27))</f>
        <v>3.2280486802519821</v>
      </c>
      <c r="AV27">
        <f>IF(AS27&lt;&gt;0,(1000-(AR27+U27)/2)/AS27*AL27,0)</f>
        <v>1.478466627718213</v>
      </c>
      <c r="AW27">
        <f>U27*AA27/1000</f>
        <v>1.8455846169334544</v>
      </c>
      <c r="AX27">
        <f>(AU27-AW27)</f>
        <v>1.3824640633185277</v>
      </c>
      <c r="AY27">
        <f>1/(1.6/F27+1.37/N27)</f>
        <v>0.97231965242403784</v>
      </c>
      <c r="AZ27">
        <f>G27*AA27*0.001</f>
        <v>33.789892517467926</v>
      </c>
      <c r="BA27">
        <f>G27/S27</f>
        <v>0.97504674441955796</v>
      </c>
      <c r="BB27">
        <f>(1-AL27*AA27/AQ27/F27)*100</f>
        <v>71.220675753730049</v>
      </c>
      <c r="BC27">
        <f>(S27-E27/(N27/1.35))</f>
        <v>391.25367845598038</v>
      </c>
      <c r="BD27">
        <f>E27*BB27/100/BC27</f>
        <v>6.4860693270534593E-4</v>
      </c>
    </row>
    <row r="28" spans="1:56" x14ac:dyDescent="0.25">
      <c r="A28" s="1" t="s">
        <v>1</v>
      </c>
      <c r="B28" s="1" t="s">
        <v>11071</v>
      </c>
      <c r="K28" s="1">
        <f t="shared" si="0"/>
        <v>2.72</v>
      </c>
    </row>
    <row r="29" spans="1:56" x14ac:dyDescent="0.25">
      <c r="A29" s="1" t="s">
        <v>1</v>
      </c>
      <c r="B29" s="1" t="s">
        <v>11070</v>
      </c>
      <c r="K29" s="1">
        <f t="shared" si="0"/>
        <v>2.72</v>
      </c>
    </row>
    <row r="30" spans="1:56" x14ac:dyDescent="0.25">
      <c r="A30" s="1">
        <v>5</v>
      </c>
      <c r="B30" s="1" t="s">
        <v>11069</v>
      </c>
      <c r="C30" s="1">
        <v>1180.500025626272</v>
      </c>
      <c r="D30" s="1">
        <v>0</v>
      </c>
      <c r="E30">
        <f>(R30-S30*(1000-T30)/(1000-U30))*AK30</f>
        <v>1.2492977906743716</v>
      </c>
      <c r="F30">
        <f>IF(AV30&lt;&gt;0,1/(1/AV30-1/N30),0)</f>
        <v>2.2486908570060655</v>
      </c>
      <c r="G30">
        <f>((AY30-AL30/2)*S30-E30)/(AY30+AL30/2)</f>
        <v>379.61328114767446</v>
      </c>
      <c r="H30">
        <f>AL30*1000</f>
        <v>23.805227527022783</v>
      </c>
      <c r="I30">
        <f>(AQ30-AW30)</f>
        <v>1.3886683587466084</v>
      </c>
      <c r="J30">
        <f>(P30+AP30*D30)</f>
        <v>25.349628448486328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25.390642166137695</v>
      </c>
      <c r="P30" s="1">
        <v>25.349628448486328</v>
      </c>
      <c r="Q30" s="1">
        <v>25.473005294799805</v>
      </c>
      <c r="R30" s="1">
        <v>399.9268798828125</v>
      </c>
      <c r="S30" s="1">
        <v>390.35623168945313</v>
      </c>
      <c r="T30" s="1">
        <v>-0.17733508348464966</v>
      </c>
      <c r="U30" s="1">
        <v>20.981374740600586</v>
      </c>
      <c r="V30" s="1">
        <v>-0.48250186443328857</v>
      </c>
      <c r="W30" s="1">
        <v>57.087135314941406</v>
      </c>
      <c r="X30" s="1">
        <v>299.600830078125</v>
      </c>
      <c r="Y30" s="1">
        <v>150.95965576171875</v>
      </c>
      <c r="Z30" s="1">
        <v>2.9937636852264404</v>
      </c>
      <c r="AA30" s="1">
        <v>88.549720764160156</v>
      </c>
      <c r="AB30" s="1">
        <v>1.9093635082244873</v>
      </c>
      <c r="AC30" s="1">
        <v>0.92112648487091064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1.1014736399931062</v>
      </c>
      <c r="AL30">
        <f>(U30-T30)/(1000-U30)*AK30</f>
        <v>2.3805227527022785E-2</v>
      </c>
      <c r="AM30">
        <f>(P30+273.15)</f>
        <v>298.49962844848631</v>
      </c>
      <c r="AN30">
        <f>(O30+273.15)</f>
        <v>298.54064216613767</v>
      </c>
      <c r="AO30">
        <f>(Y30*AG30+Z30*AH30)*AI30</f>
        <v>24.153544382001201</v>
      </c>
      <c r="AP30">
        <f>((AO30+0.00000010773*(AN30^4-AM30^4))-AL30*44100)/(L30*51.4+0.00000043092*AM30^3)</f>
        <v>-8.4401072643940065</v>
      </c>
      <c r="AQ30">
        <f>0.61365*EXP(17.502*J30/(240.97+J30))</f>
        <v>3.2465632332749936</v>
      </c>
      <c r="AR30">
        <f>AQ30*1000/AA30</f>
        <v>36.663732028266502</v>
      </c>
      <c r="AS30">
        <f>(AR30-U30)</f>
        <v>15.682357287665916</v>
      </c>
      <c r="AT30">
        <f>IF(D30,P30,(O30+P30)/2)</f>
        <v>25.370135307312012</v>
      </c>
      <c r="AU30">
        <f>0.61365*EXP(17.502*AT30/(240.97+AT30))</f>
        <v>3.2505241769499662</v>
      </c>
      <c r="AV30">
        <f>IF(AS30&lt;&gt;0,(1000-(AR30+U30)/2)/AS30*AL30,0)</f>
        <v>1.4742107746760511</v>
      </c>
      <c r="AW30">
        <f>U30*AA30/1000</f>
        <v>1.8578948745283852</v>
      </c>
      <c r="AX30">
        <f>(AU30-AW30)</f>
        <v>1.392629302421581</v>
      </c>
      <c r="AY30">
        <f>1/(1.6/F30+1.37/N30)</f>
        <v>0.96937498419587464</v>
      </c>
      <c r="AZ30">
        <f>G30*AA30*0.001</f>
        <v>33.614650043993201</v>
      </c>
      <c r="BA30">
        <f>G30/S30</f>
        <v>0.97247911095133943</v>
      </c>
      <c r="BB30">
        <f>(1-AL30*AA30/AQ30/F30)*100</f>
        <v>71.126069111183284</v>
      </c>
      <c r="BC30">
        <f>(S30-E30/(N30/1.35))</f>
        <v>389.96220951933782</v>
      </c>
      <c r="BD30">
        <f>E30*BB30/100/BC30</f>
        <v>2.2786218467035226E-3</v>
      </c>
    </row>
    <row r="31" spans="1:56" x14ac:dyDescent="0.25">
      <c r="A31" s="1" t="s">
        <v>1</v>
      </c>
      <c r="B31" s="1" t="s">
        <v>11068</v>
      </c>
      <c r="K31" s="1">
        <f t="shared" si="0"/>
        <v>2.72</v>
      </c>
    </row>
    <row r="32" spans="1:56" x14ac:dyDescent="0.25">
      <c r="A32" s="1" t="s">
        <v>1</v>
      </c>
      <c r="B32" s="1" t="s">
        <v>11067</v>
      </c>
      <c r="K32" s="1">
        <f t="shared" si="0"/>
        <v>2.72</v>
      </c>
    </row>
    <row r="33" spans="1:56" x14ac:dyDescent="0.25">
      <c r="A33" s="1">
        <v>6</v>
      </c>
      <c r="B33" s="1" t="s">
        <v>11066</v>
      </c>
      <c r="C33" s="1">
        <v>1383.500025626272</v>
      </c>
      <c r="D33" s="1">
        <v>0</v>
      </c>
      <c r="E33">
        <f>(R33-S33*(1000-T33)/(1000-U33))*AK33</f>
        <v>2.5903083522584813</v>
      </c>
      <c r="F33">
        <f>IF(AV33&lt;&gt;0,1/(1/AV33-1/N33),0)</f>
        <v>2.3209764463117968</v>
      </c>
      <c r="G33">
        <f>((AY33-AL33/2)*S33-E33)/(AY33+AL33/2)</f>
        <v>377.32990054793504</v>
      </c>
      <c r="H33">
        <f>AL33*1000</f>
        <v>24.161141600987385</v>
      </c>
      <c r="I33">
        <f>(AQ33-AW33)</f>
        <v>1.3802919265869857</v>
      </c>
      <c r="J33">
        <f>(P33+AP33*D33)</f>
        <v>25.448209762573242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25.469404220581055</v>
      </c>
      <c r="P33" s="1">
        <v>25.448209762573242</v>
      </c>
      <c r="Q33" s="1">
        <v>25.55059814453125</v>
      </c>
      <c r="R33" s="1">
        <v>400.18460083007813</v>
      </c>
      <c r="S33" s="1">
        <v>389.29324340820313</v>
      </c>
      <c r="T33" s="1">
        <v>-0.17783938348293304</v>
      </c>
      <c r="U33" s="1">
        <v>21.291252136230469</v>
      </c>
      <c r="V33" s="1">
        <v>-0.481618732213974</v>
      </c>
      <c r="W33" s="1">
        <v>57.660266876220703</v>
      </c>
      <c r="X33" s="1">
        <v>299.58920288085938</v>
      </c>
      <c r="Y33" s="1">
        <v>300.95138549804688</v>
      </c>
      <c r="Z33" s="1">
        <v>7.8997135162353516</v>
      </c>
      <c r="AA33" s="1">
        <v>88.550506591796875</v>
      </c>
      <c r="AB33" s="1">
        <v>2.2404563426971436</v>
      </c>
      <c r="AC33" s="1">
        <v>0.92397928237915039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1.1014308929443357</v>
      </c>
      <c r="AL33">
        <f>(U33-T33)/(1000-U33)*AK33</f>
        <v>2.4161141600987385E-2</v>
      </c>
      <c r="AM33">
        <f>(P33+273.15)</f>
        <v>298.59820976257322</v>
      </c>
      <c r="AN33">
        <f>(O33+273.15)</f>
        <v>298.61940422058103</v>
      </c>
      <c r="AO33">
        <f>(Y33*AG33+Z33*AH33)*AI33</f>
        <v>48.152220603401474</v>
      </c>
      <c r="AP33">
        <f>((AO33+0.00000010773*(AN33^4-AM33^4))-AL33*44100)/(L33*51.4+0.00000043092*AM33^3)</f>
        <v>-8.3728375292946424</v>
      </c>
      <c r="AQ33">
        <f>0.61365*EXP(17.502*J33/(240.97+J33))</f>
        <v>3.2656430892238713</v>
      </c>
      <c r="AR33">
        <f>AQ33*1000/AA33</f>
        <v>36.878875287274681</v>
      </c>
      <c r="AS33">
        <f>(AR33-U33)</f>
        <v>15.587623151044212</v>
      </c>
      <c r="AT33">
        <f>IF(D33,P33,(O33+P33)/2)</f>
        <v>25.458806991577148</v>
      </c>
      <c r="AU33">
        <f>0.61365*EXP(17.502*AT33/(240.97+AT33))</f>
        <v>3.2676999426391391</v>
      </c>
      <c r="AV33">
        <f>IF(AS33&lt;&gt;0,(1000-(AR33+U33)/2)/AS33*AL33,0)</f>
        <v>1.5049384393542076</v>
      </c>
      <c r="AW33">
        <f>U33*AA33/1000</f>
        <v>1.8853511626368855</v>
      </c>
      <c r="AX33">
        <f>(AU33-AW33)</f>
        <v>1.3823487800022536</v>
      </c>
      <c r="AY33">
        <f>1/(1.6/F33+1.37/N33)</f>
        <v>0.9906556769745628</v>
      </c>
      <c r="AZ33">
        <f>G33*AA33*0.001</f>
        <v>33.412753845751986</v>
      </c>
      <c r="BA33">
        <f>G33/S33</f>
        <v>0.96926907141893648</v>
      </c>
      <c r="BB33">
        <f>(1-AL33*AA33/AQ33/F33)*100</f>
        <v>71.772718798273942</v>
      </c>
      <c r="BC33">
        <f>(S33-E33/(N33/1.35))</f>
        <v>388.4762733264152</v>
      </c>
      <c r="BD33">
        <f>E33*BB33/100/BC33</f>
        <v>4.7857098549556835E-3</v>
      </c>
    </row>
    <row r="34" spans="1:56" x14ac:dyDescent="0.25">
      <c r="A34" s="1" t="s">
        <v>1</v>
      </c>
      <c r="B34" s="1" t="s">
        <v>11065</v>
      </c>
      <c r="K34" s="1">
        <f t="shared" si="0"/>
        <v>2.72</v>
      </c>
    </row>
    <row r="35" spans="1:56" x14ac:dyDescent="0.25">
      <c r="A35" s="1" t="s">
        <v>1</v>
      </c>
      <c r="B35" s="1" t="s">
        <v>11064</v>
      </c>
      <c r="K35" s="1">
        <f t="shared" si="0"/>
        <v>2.72</v>
      </c>
    </row>
    <row r="36" spans="1:56" x14ac:dyDescent="0.25">
      <c r="A36" s="1">
        <v>7</v>
      </c>
      <c r="B36" s="1" t="s">
        <v>11063</v>
      </c>
      <c r="C36" s="1">
        <v>1586.500025626272</v>
      </c>
      <c r="D36" s="1">
        <v>0</v>
      </c>
      <c r="E36">
        <f>(R36-S36*(1000-T36)/(1000-U36))*AK36</f>
        <v>3.5894816908372746</v>
      </c>
      <c r="F36">
        <f>IF(AV36&lt;&gt;0,1/(1/AV36-1/N36),0)</f>
        <v>2.4782311450419603</v>
      </c>
      <c r="G36">
        <f>((AY36-AL36/2)*S36-E36)/(AY36+AL36/2)</f>
        <v>375.55792377760599</v>
      </c>
      <c r="H36">
        <f>AL36*1000</f>
        <v>24.699063308189864</v>
      </c>
      <c r="I36">
        <f>(AQ36-AW36)</f>
        <v>1.3525582425797111</v>
      </c>
      <c r="J36">
        <f>(P36+AP36*D36)</f>
        <v>25.519466400146484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25.569978713989258</v>
      </c>
      <c r="P36" s="1">
        <v>25.519466400146484</v>
      </c>
      <c r="Q36" s="1">
        <v>25.636262893676758</v>
      </c>
      <c r="R36" s="1">
        <v>400.09478759765625</v>
      </c>
      <c r="S36" s="1">
        <v>388.13186645507813</v>
      </c>
      <c r="T36" s="1">
        <v>-0.17669400572776794</v>
      </c>
      <c r="U36" s="1">
        <v>21.760454177856445</v>
      </c>
      <c r="V36" s="1">
        <v>-0.47567665576934814</v>
      </c>
      <c r="W36" s="1">
        <v>58.581161499023438</v>
      </c>
      <c r="X36" s="1">
        <v>299.58111572265625</v>
      </c>
      <c r="Y36" s="1">
        <v>500.01333618164063</v>
      </c>
      <c r="Z36" s="1">
        <v>9.5878181457519531</v>
      </c>
      <c r="AA36" s="1">
        <v>88.55224609375</v>
      </c>
      <c r="AB36" s="1">
        <v>2.3740913867950439</v>
      </c>
      <c r="AC36" s="1">
        <v>0.925323486328125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1.1014011607450593</v>
      </c>
      <c r="AL36">
        <f>(U36-T36)/(1000-U36)*AK36</f>
        <v>2.4699063308189863E-2</v>
      </c>
      <c r="AM36">
        <f>(P36+273.15)</f>
        <v>298.66946640014646</v>
      </c>
      <c r="AN36">
        <f>(O36+273.15)</f>
        <v>298.71997871398924</v>
      </c>
      <c r="AO36">
        <f>(Y36*AG36+Z36*AH36)*AI36</f>
        <v>80.002132000875463</v>
      </c>
      <c r="AP36">
        <f>((AO36+0.00000010773*(AN36^4-AM36^4))-AL36*44100)/(L36*51.4+0.00000043092*AM36^3)</f>
        <v>-8.3025968581381591</v>
      </c>
      <c r="AQ36">
        <f>0.61365*EXP(17.502*J36/(240.97+J36))</f>
        <v>3.2794953360490253</v>
      </c>
      <c r="AR36">
        <f>AQ36*1000/AA36</f>
        <v>37.034581060507868</v>
      </c>
      <c r="AS36">
        <f>(AR36-U36)</f>
        <v>15.274126882651423</v>
      </c>
      <c r="AT36">
        <f>IF(D36,P36,(O36+P36)/2)</f>
        <v>25.544722557067871</v>
      </c>
      <c r="AU36">
        <f>0.61365*EXP(17.502*AT36/(240.97+AT36))</f>
        <v>3.2844174242925579</v>
      </c>
      <c r="AV36">
        <f>IF(AS36&lt;&gt;0,(1000-(AR36+U36)/2)/AS36*AL36,0)</f>
        <v>1.5695150592626612</v>
      </c>
      <c r="AW36">
        <f>U36*AA36/1000</f>
        <v>1.9269370934693142</v>
      </c>
      <c r="AX36">
        <f>(AU36-AW36)</f>
        <v>1.3574803308232437</v>
      </c>
      <c r="AY36">
        <f>1/(1.6/F36+1.37/N36)</f>
        <v>1.0355298463824836</v>
      </c>
      <c r="AZ36">
        <f>G36*AA36*0.001</f>
        <v>33.256497688812374</v>
      </c>
      <c r="BA36">
        <f>G36/S36</f>
        <v>0.96760394143280837</v>
      </c>
      <c r="BB36">
        <f>(1-AL36*AA36/AQ36/F36)*100</f>
        <v>73.088913237125581</v>
      </c>
      <c r="BC36">
        <f>(S36-E36/(N36/1.35))</f>
        <v>386.99976218340606</v>
      </c>
      <c r="BD36">
        <f>E36*BB36/100/BC36</f>
        <v>6.7791079350463133E-3</v>
      </c>
    </row>
    <row r="37" spans="1:56" x14ac:dyDescent="0.25">
      <c r="A37" s="1" t="s">
        <v>1</v>
      </c>
      <c r="B37" s="1" t="s">
        <v>11062</v>
      </c>
      <c r="K37" s="1">
        <f t="shared" si="0"/>
        <v>2.72</v>
      </c>
    </row>
    <row r="38" spans="1:56" x14ac:dyDescent="0.25">
      <c r="A38" s="1" t="s">
        <v>1</v>
      </c>
      <c r="B38" s="1" t="s">
        <v>11061</v>
      </c>
      <c r="K38" s="1">
        <f t="shared" si="0"/>
        <v>2.72</v>
      </c>
    </row>
    <row r="39" spans="1:56" x14ac:dyDescent="0.25">
      <c r="A39" s="1">
        <v>8</v>
      </c>
      <c r="B39" s="1" t="s">
        <v>11060</v>
      </c>
      <c r="C39" s="1">
        <v>1789.500025626272</v>
      </c>
      <c r="D39" s="1">
        <v>0</v>
      </c>
      <c r="E39">
        <f>(R39-S39*(1000-T39)/(1000-U39))*AK39</f>
        <v>4.3695096818905625</v>
      </c>
      <c r="F39">
        <f>IF(AV39&lt;&gt;0,1/(1/AV39-1/N39),0)</f>
        <v>2.6913822683314739</v>
      </c>
      <c r="G39">
        <f>((AY39-AL39/2)*S39-E39)/(AY39+AL39/2)</f>
        <v>374.20341809045595</v>
      </c>
      <c r="H39">
        <f>AL39*1000</f>
        <v>25.403028983656288</v>
      </c>
      <c r="I39">
        <f>(AQ39-AW39)</f>
        <v>1.320774462532146</v>
      </c>
      <c r="J39">
        <f>(P39+AP39*D39)</f>
        <v>25.632583618164063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25.697053909301758</v>
      </c>
      <c r="P39" s="1">
        <v>25.632583618164063</v>
      </c>
      <c r="Q39" s="1">
        <v>25.741069793701172</v>
      </c>
      <c r="R39" s="1">
        <v>399.93460083007813</v>
      </c>
      <c r="S39" s="1">
        <v>387.04241943359375</v>
      </c>
      <c r="T39" s="1">
        <v>-0.17654676735401154</v>
      </c>
      <c r="U39" s="1">
        <v>22.368495941162109</v>
      </c>
      <c r="V39" s="1">
        <v>-0.47171854972839355</v>
      </c>
      <c r="W39" s="1">
        <v>59.766792297363281</v>
      </c>
      <c r="X39" s="1">
        <v>299.62533569335938</v>
      </c>
      <c r="Y39" s="1">
        <v>750.43927001953125</v>
      </c>
      <c r="Z39" s="1">
        <v>10.047544479370117</v>
      </c>
      <c r="AA39" s="1">
        <v>88.553840637207031</v>
      </c>
      <c r="AB39" s="1">
        <v>2.4590446949005127</v>
      </c>
      <c r="AC39" s="1">
        <v>0.9303547739982605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1.1015637341667621</v>
      </c>
      <c r="AL39">
        <f>(U39-T39)/(1000-U39)*AK39</f>
        <v>2.5403028983656289E-2</v>
      </c>
      <c r="AM39">
        <f>(P39+273.15)</f>
        <v>298.78258361816404</v>
      </c>
      <c r="AN39">
        <f>(O39+273.15)</f>
        <v>298.84705390930174</v>
      </c>
      <c r="AO39">
        <f>(Y39*AG39+Z39*AH39)*AI39</f>
        <v>120.07028051934503</v>
      </c>
      <c r="AP39">
        <f>((AO39+0.00000010773*(AN39^4-AM39^4))-AL39*44100)/(L39*51.4+0.00000043092*AM39^3)</f>
        <v>-8.2261121936628925</v>
      </c>
      <c r="AQ39">
        <f>0.61365*EXP(17.502*J39/(240.97+J39))</f>
        <v>3.3015906873998278</v>
      </c>
      <c r="AR39">
        <f>AQ39*1000/AA39</f>
        <v>37.283427388835605</v>
      </c>
      <c r="AS39">
        <f>(AR39-U39)</f>
        <v>14.914931447673496</v>
      </c>
      <c r="AT39">
        <f>IF(D39,P39,(O39+P39)/2)</f>
        <v>25.66481876373291</v>
      </c>
      <c r="AU39">
        <f>0.61365*EXP(17.502*AT39/(240.97+AT39))</f>
        <v>3.3079109870133232</v>
      </c>
      <c r="AV39">
        <f>IF(AS39&lt;&gt;0,(1000-(AR39+U39)/2)/AS39*AL39,0)</f>
        <v>1.6523950714409221</v>
      </c>
      <c r="AW39">
        <f>U39*AA39/1000</f>
        <v>1.9808162248676817</v>
      </c>
      <c r="AX39">
        <f>(AU39-AW39)</f>
        <v>1.3270947621456415</v>
      </c>
      <c r="AY39">
        <f>1/(1.6/F39+1.37/N39)</f>
        <v>1.0934249747196616</v>
      </c>
      <c r="AZ39">
        <f>G39*AA39*0.001</f>
        <v>33.137149851480387</v>
      </c>
      <c r="BA39">
        <f>G39/S39</f>
        <v>0.96682792195768441</v>
      </c>
      <c r="BB39">
        <f>(1-AL39*AA39/AQ39/F39)*100</f>
        <v>74.684046599288109</v>
      </c>
      <c r="BC39">
        <f>(S39-E39/(N39/1.35))</f>
        <v>385.66429830022565</v>
      </c>
      <c r="BD39">
        <f>E39*BB39/100/BC39</f>
        <v>8.461573086661945E-3</v>
      </c>
    </row>
    <row r="40" spans="1:56" x14ac:dyDescent="0.25">
      <c r="A40" s="1" t="s">
        <v>1</v>
      </c>
      <c r="B40" s="1" t="s">
        <v>11059</v>
      </c>
      <c r="K40" s="1">
        <f t="shared" si="0"/>
        <v>2.72</v>
      </c>
    </row>
    <row r="41" spans="1:56" x14ac:dyDescent="0.25">
      <c r="A41" s="1" t="s">
        <v>1</v>
      </c>
      <c r="B41" s="1" t="s">
        <v>11058</v>
      </c>
      <c r="K41" s="1">
        <f t="shared" si="0"/>
        <v>2.72</v>
      </c>
    </row>
    <row r="42" spans="1:56" x14ac:dyDescent="0.25">
      <c r="A42" s="1">
        <v>9</v>
      </c>
      <c r="B42" s="1" t="s">
        <v>11057</v>
      </c>
      <c r="C42" s="1">
        <v>1992.500025626272</v>
      </c>
      <c r="D42" s="1">
        <v>0</v>
      </c>
      <c r="E42">
        <f>(R42-S42*(1000-T42)/(1000-U42))*AK42</f>
        <v>4.9702370415953707</v>
      </c>
      <c r="F42">
        <f>IF(AV42&lt;&gt;0,1/(1/AV42-1/N42),0)</f>
        <v>2.9600575828834983</v>
      </c>
      <c r="G42">
        <f>((AY42-AL42/2)*S42-E42)/(AY42+AL42/2)</f>
        <v>373.49275163834778</v>
      </c>
      <c r="H42">
        <f>AL42*1000</f>
        <v>26.133175078961784</v>
      </c>
      <c r="I42">
        <f>(AQ42-AW42)</f>
        <v>1.2824540431314957</v>
      </c>
      <c r="J42">
        <f>(P42+AP42*D42)</f>
        <v>25.7222900390625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25.816112518310547</v>
      </c>
      <c r="P42" s="1">
        <v>25.7222900390625</v>
      </c>
      <c r="Q42" s="1">
        <v>25.846885681152344</v>
      </c>
      <c r="R42" s="1">
        <v>399.99069213867188</v>
      </c>
      <c r="S42" s="1">
        <v>386.314208984375</v>
      </c>
      <c r="T42" s="1">
        <v>-0.1771228164434433</v>
      </c>
      <c r="U42" s="1">
        <v>23.000411987304688</v>
      </c>
      <c r="V42" s="1">
        <v>-0.46992385387420654</v>
      </c>
      <c r="W42" s="1">
        <v>61.022308349609375</v>
      </c>
      <c r="X42" s="1">
        <v>299.63201904296875</v>
      </c>
      <c r="Y42" s="1">
        <v>1000.35693359375</v>
      </c>
      <c r="Z42" s="1">
        <v>10.225573539733887</v>
      </c>
      <c r="AA42" s="1">
        <v>88.552825927734375</v>
      </c>
      <c r="AB42" s="1">
        <v>2.5735421180725098</v>
      </c>
      <c r="AC42" s="1">
        <v>0.93741941452026367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1.1015883053050319</v>
      </c>
      <c r="AL42">
        <f>(U42-T42)/(1000-U42)*AK42</f>
        <v>2.6133175078961783E-2</v>
      </c>
      <c r="AM42">
        <f>(P42+273.15)</f>
        <v>298.87229003906248</v>
      </c>
      <c r="AN42">
        <f>(O42+273.15)</f>
        <v>298.96611251831052</v>
      </c>
      <c r="AO42">
        <f>(Y42*AG42+Z42*AH42)*AI42</f>
        <v>160.05710579744482</v>
      </c>
      <c r="AP42">
        <f>((AO42+0.00000010773*(AN42^4-AM42^4))-AL42*44100)/(L42*51.4+0.00000043092*AM42^3)</f>
        <v>-8.1585355296658442</v>
      </c>
      <c r="AQ42">
        <f>0.61365*EXP(17.502*J42/(240.97+J42))</f>
        <v>3.319205522109463</v>
      </c>
      <c r="AR42">
        <f>AQ42*1000/AA42</f>
        <v>37.48277355731345</v>
      </c>
      <c r="AS42">
        <f>(AR42-U42)</f>
        <v>14.482361570008763</v>
      </c>
      <c r="AT42">
        <f>IF(D42,P42,(O42+P42)/2)</f>
        <v>25.769201278686523</v>
      </c>
      <c r="AU42">
        <f>0.61365*EXP(17.502*AT42/(240.97+AT42))</f>
        <v>3.3284497037612457</v>
      </c>
      <c r="AV42">
        <f>IF(AS42&lt;&gt;0,(1000-(AR42+U42)/2)/AS42*AL42,0)</f>
        <v>1.7499125483000233</v>
      </c>
      <c r="AW42">
        <f>U42*AA42/1000</f>
        <v>2.0367514789779673</v>
      </c>
      <c r="AX42">
        <f>(AU42-AW42)</f>
        <v>1.2916982247832784</v>
      </c>
      <c r="AY42">
        <f>1/(1.6/F42+1.37/N42)</f>
        <v>1.1619834472479376</v>
      </c>
      <c r="AZ42">
        <f>G42*AA42*0.001</f>
        <v>33.073838621101139</v>
      </c>
      <c r="BA42">
        <f>G42/S42</f>
        <v>0.96681080569173217</v>
      </c>
      <c r="BB42">
        <f>(1-AL42*AA42/AQ42/F42)*100</f>
        <v>76.446237090185448</v>
      </c>
      <c r="BC42">
        <f>(S42-E42/(N42/1.35))</f>
        <v>384.74662149663936</v>
      </c>
      <c r="BD42">
        <f>E42*BB42/100/BC42</f>
        <v>9.8754842290289056E-3</v>
      </c>
    </row>
    <row r="43" spans="1:56" x14ac:dyDescent="0.25">
      <c r="A43" s="1" t="s">
        <v>1</v>
      </c>
      <c r="B43" s="1" t="s">
        <v>11056</v>
      </c>
      <c r="K43" s="1">
        <f t="shared" si="0"/>
        <v>2.72</v>
      </c>
    </row>
    <row r="44" spans="1:56" x14ac:dyDescent="0.25">
      <c r="A44" s="1" t="s">
        <v>1</v>
      </c>
      <c r="B44" s="1" t="s">
        <v>11055</v>
      </c>
      <c r="K44" s="1">
        <f t="shared" si="0"/>
        <v>2.72</v>
      </c>
    </row>
    <row r="45" spans="1:56" x14ac:dyDescent="0.25">
      <c r="A45" s="1">
        <v>10</v>
      </c>
      <c r="B45" s="1" t="s">
        <v>11054</v>
      </c>
      <c r="C45" s="1">
        <v>2195.500025626272</v>
      </c>
      <c r="D45" s="1">
        <v>0</v>
      </c>
      <c r="E45">
        <f>(R45-S45*(1000-T45)/(1000-U45))*AK45</f>
        <v>5.6199255224665938</v>
      </c>
      <c r="F45">
        <f>IF(AV45&lt;&gt;0,1/(1/AV45-1/N45),0)</f>
        <v>3.3268197007866105</v>
      </c>
      <c r="G45">
        <f>((AY45-AL45/2)*S45-E45)/(AY45+AL45/2)</f>
        <v>372.812649809378</v>
      </c>
      <c r="H45">
        <f>AL45*1000</f>
        <v>26.893345839334494</v>
      </c>
      <c r="I45">
        <f>(AQ45-AW45)</f>
        <v>1.2332863655624857</v>
      </c>
      <c r="J45">
        <f>(P45+AP45*D45)</f>
        <v>25.772285461425781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25.942079544067383</v>
      </c>
      <c r="P45" s="1">
        <v>25.772285461425781</v>
      </c>
      <c r="Q45" s="1">
        <v>25.962532043457031</v>
      </c>
      <c r="R45" s="1">
        <v>399.998291015625</v>
      </c>
      <c r="S45" s="1">
        <v>385.48175048828125</v>
      </c>
      <c r="T45" s="1">
        <v>-0.17584066092967987</v>
      </c>
      <c r="U45" s="1">
        <v>23.666242599487305</v>
      </c>
      <c r="V45" s="1">
        <v>-0.4630676805973053</v>
      </c>
      <c r="W45" s="1">
        <v>62.323875427246094</v>
      </c>
      <c r="X45" s="1">
        <v>299.54898071289063</v>
      </c>
      <c r="Y45" s="1">
        <v>1250.3397216796875</v>
      </c>
      <c r="Z45" s="1">
        <v>10.32746696472168</v>
      </c>
      <c r="AA45" s="1">
        <v>88.555328369140625</v>
      </c>
      <c r="AB45" s="1">
        <v>2.5815925598144531</v>
      </c>
      <c r="AC45" s="1">
        <v>0.94177263975143433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1.1012830173268036</v>
      </c>
      <c r="AL45">
        <f>(U45-T45)/(1000-U45)*AK45</f>
        <v>2.6893345839334493E-2</v>
      </c>
      <c r="AM45">
        <f>(P45+273.15)</f>
        <v>298.92228546142576</v>
      </c>
      <c r="AN45">
        <f>(O45+273.15)</f>
        <v>299.09207954406736</v>
      </c>
      <c r="AO45">
        <f>(Y45*AG45+Z45*AH45)*AI45</f>
        <v>200.0543509971867</v>
      </c>
      <c r="AP45">
        <f>((AO45+0.00000010773*(AN45^4-AM45^4))-AL45*44100)/(L45*51.4+0.00000043092*AM45^3)</f>
        <v>-8.0976627327974331</v>
      </c>
      <c r="AQ45">
        <f>0.61365*EXP(17.502*J45/(240.97+J45))</f>
        <v>3.3290582502238282</v>
      </c>
      <c r="AR45">
        <f>AQ45*1000/AA45</f>
        <v>37.59297505336702</v>
      </c>
      <c r="AS45">
        <f>(AR45-U45)</f>
        <v>13.926732453879715</v>
      </c>
      <c r="AT45">
        <f>IF(D45,P45,(O45+P45)/2)</f>
        <v>25.857182502746582</v>
      </c>
      <c r="AU45">
        <f>0.61365*EXP(17.502*AT45/(240.97+AT45))</f>
        <v>3.3458476631703147</v>
      </c>
      <c r="AV45">
        <f>IF(AS45&lt;&gt;0,(1000-(AR45+U45)/2)/AS45*AL45,0)</f>
        <v>1.8719116822682529</v>
      </c>
      <c r="AW45">
        <f>U45*AA45/1000</f>
        <v>2.0957718846613425</v>
      </c>
      <c r="AX45">
        <f>(AU45-AW45)</f>
        <v>1.2500757785089722</v>
      </c>
      <c r="AY45">
        <f>1/(1.6/F45+1.37/N45)</f>
        <v>1.2484281797856573</v>
      </c>
      <c r="AZ45">
        <f>G45*AA45*0.001</f>
        <v>33.0145466240389</v>
      </c>
      <c r="BA45">
        <f>G45/S45</f>
        <v>0.96713436975199063</v>
      </c>
      <c r="BB45">
        <f>(1-AL45*AA45/AQ45/F45)*100</f>
        <v>78.496513745999522</v>
      </c>
      <c r="BC45">
        <f>(S45-E45/(N45/1.35))</f>
        <v>383.70925455754451</v>
      </c>
      <c r="BD45">
        <f>E45*BB45/100/BC45</f>
        <v>1.1496844441098424E-2</v>
      </c>
    </row>
    <row r="46" spans="1:56" x14ac:dyDescent="0.25">
      <c r="A46" s="1" t="s">
        <v>1</v>
      </c>
      <c r="B46" s="1" t="s">
        <v>11053</v>
      </c>
      <c r="K46" s="1">
        <f t="shared" si="0"/>
        <v>2.72</v>
      </c>
    </row>
    <row r="47" spans="1:56" x14ac:dyDescent="0.25">
      <c r="A47" s="1" t="s">
        <v>1</v>
      </c>
      <c r="B47" s="1" t="s">
        <v>11052</v>
      </c>
      <c r="K47" s="1">
        <f t="shared" si="0"/>
        <v>2.72</v>
      </c>
    </row>
    <row r="48" spans="1:56" x14ac:dyDescent="0.25">
      <c r="A48" s="1">
        <v>11</v>
      </c>
      <c r="B48" s="1" t="s">
        <v>11051</v>
      </c>
      <c r="C48" s="1">
        <v>2398.500025626272</v>
      </c>
      <c r="D48" s="1">
        <v>0</v>
      </c>
      <c r="E48">
        <f>(R48-S48*(1000-T48)/(1000-U48))*AK48</f>
        <v>6.1754730028999045</v>
      </c>
      <c r="F48">
        <f>IF(AV48&lt;&gt;0,1/(1/AV48-1/N48),0)</f>
        <v>3.8765316619696097</v>
      </c>
      <c r="G48">
        <f>((AY48-AL48/2)*S48-E48)/(AY48+AL48/2)</f>
        <v>372.29052932925418</v>
      </c>
      <c r="H48">
        <f>AL48*1000</f>
        <v>27.947265618083215</v>
      </c>
      <c r="I48">
        <f>(AQ48-AW48)</f>
        <v>1.1786579410685993</v>
      </c>
      <c r="J48">
        <f>(P48+AP48*D48)</f>
        <v>25.902656555175781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26.104372024536133</v>
      </c>
      <c r="P48" s="1">
        <v>25.902656555175781</v>
      </c>
      <c r="Q48" s="1">
        <v>26.102584838867188</v>
      </c>
      <c r="R48" s="1">
        <v>399.93096923828125</v>
      </c>
      <c r="S48" s="1">
        <v>384.566162109375</v>
      </c>
      <c r="T48" s="1">
        <v>-0.17640142142772675</v>
      </c>
      <c r="U48" s="1">
        <v>24.573999404907227</v>
      </c>
      <c r="V48" s="1">
        <v>-0.46011686325073242</v>
      </c>
      <c r="W48" s="1">
        <v>64.097625732421875</v>
      </c>
      <c r="X48" s="1">
        <v>299.58517456054688</v>
      </c>
      <c r="Y48" s="1">
        <v>1599.484130859375</v>
      </c>
      <c r="Z48" s="1">
        <v>8.9852714538574219</v>
      </c>
      <c r="AA48" s="1">
        <v>88.557548522949219</v>
      </c>
      <c r="AB48" s="1">
        <v>2.2955055236816406</v>
      </c>
      <c r="AC48" s="1">
        <v>0.9598158597946167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1.1014160829431867</v>
      </c>
      <c r="AL48">
        <f>(U48-T48)/(1000-U48)*AK48</f>
        <v>2.7947265618083215E-2</v>
      </c>
      <c r="AM48">
        <f>(P48+273.15)</f>
        <v>299.05265655517576</v>
      </c>
      <c r="AN48">
        <f>(O48+273.15)</f>
        <v>299.25437202453611</v>
      </c>
      <c r="AO48">
        <f>(Y48*AG48+Z48*AH48)*AI48</f>
        <v>255.91745521729899</v>
      </c>
      <c r="AP48">
        <f>((AO48+0.00000010773*(AN48^4-AM48^4))-AL48*44100)/(L48*51.4+0.00000043092*AM48^3)</f>
        <v>-8.0163791881196484</v>
      </c>
      <c r="AQ48">
        <f>0.61365*EXP(17.502*J48/(240.97+J48))</f>
        <v>3.3548710857715962</v>
      </c>
      <c r="AR48">
        <f>AQ48*1000/AA48</f>
        <v>37.883513508757524</v>
      </c>
      <c r="AS48">
        <f>(AR48-U48)</f>
        <v>13.309514103850297</v>
      </c>
      <c r="AT48">
        <f>IF(D48,P48,(O48+P48)/2)</f>
        <v>26.003514289855957</v>
      </c>
      <c r="AU48">
        <f>0.61365*EXP(17.502*AT48/(240.97+AT48))</f>
        <v>3.3749601866572578</v>
      </c>
      <c r="AV48">
        <f>IF(AS48&lt;&gt;0,(1000-(AR48+U48)/2)/AS48*AL48,0)</f>
        <v>2.0342220651488194</v>
      </c>
      <c r="AW48">
        <f>U48*AA48/1000</f>
        <v>2.1762131447029969</v>
      </c>
      <c r="AX48">
        <f>(AU48-AW48)</f>
        <v>1.198747041954261</v>
      </c>
      <c r="AY48">
        <f>1/(1.6/F48+1.37/N48)</f>
        <v>1.364614826639073</v>
      </c>
      <c r="AZ48">
        <f>G48*AA48*0.001</f>
        <v>32.969136615709878</v>
      </c>
      <c r="BA48">
        <f>G48/S48</f>
        <v>0.96807926960399215</v>
      </c>
      <c r="BB48">
        <f>(1-AL48*AA48/AQ48/F48)*100</f>
        <v>80.969695549773846</v>
      </c>
      <c r="BC48">
        <f>(S48-E48/(N48/1.35))</f>
        <v>382.61844932843934</v>
      </c>
      <c r="BD48">
        <f>E48*BB48/100/BC48</f>
        <v>1.3068532628217069E-2</v>
      </c>
    </row>
    <row r="49" spans="1:56" x14ac:dyDescent="0.25">
      <c r="A49" s="1" t="s">
        <v>1</v>
      </c>
      <c r="B49" s="1" t="s">
        <v>11050</v>
      </c>
      <c r="K49" s="1">
        <f t="shared" si="0"/>
        <v>2.72</v>
      </c>
    </row>
    <row r="50" spans="1:56" x14ac:dyDescent="0.25">
      <c r="A50" s="1" t="s">
        <v>1</v>
      </c>
      <c r="B50" s="1" t="s">
        <v>11045</v>
      </c>
      <c r="K50" s="1">
        <f t="shared" si="0"/>
        <v>2.72</v>
      </c>
    </row>
    <row r="51" spans="1:56" x14ac:dyDescent="0.25">
      <c r="A51" s="1">
        <v>12</v>
      </c>
      <c r="B51" s="1" t="s">
        <v>11049</v>
      </c>
      <c r="C51" s="1">
        <v>2601.500025626272</v>
      </c>
      <c r="D51" s="1">
        <v>0</v>
      </c>
      <c r="E51">
        <f>(R51-S51*(1000-T51)/(1000-U51))*AK51</f>
        <v>6.0655040088385004</v>
      </c>
      <c r="F51">
        <f>IF(AV51&lt;&gt;0,1/(1/AV51-1/N51),0)</f>
        <v>4.6823932069061414</v>
      </c>
      <c r="G51">
        <f>((AY51-AL51/2)*S51-E51)/(AY51+AL51/2)</f>
        <v>373.10098094582395</v>
      </c>
      <c r="H51">
        <f>AL51*1000</f>
        <v>29.121091345743615</v>
      </c>
      <c r="I51">
        <f>(AQ51-AW51)</f>
        <v>1.1164943130458083</v>
      </c>
      <c r="J51">
        <f>(P51+AP51*D51)</f>
        <v>26.044506072998047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26.299951553344727</v>
      </c>
      <c r="P51" s="1">
        <v>26.044506072998047</v>
      </c>
      <c r="Q51" s="1">
        <v>26.2711181640625</v>
      </c>
      <c r="R51" s="1">
        <v>400.090087890625</v>
      </c>
      <c r="S51" s="1">
        <v>384.41421508789063</v>
      </c>
      <c r="T51" s="1">
        <v>-0.1764700710773468</v>
      </c>
      <c r="U51" s="1">
        <v>25.594841003417969</v>
      </c>
      <c r="V51" s="1">
        <v>-0.45501643419265747</v>
      </c>
      <c r="W51" s="1">
        <v>65.994606018066406</v>
      </c>
      <c r="X51" s="1">
        <v>299.48812866210938</v>
      </c>
      <c r="Y51" s="1">
        <v>2000.5445556640625</v>
      </c>
      <c r="Z51" s="1">
        <v>8.9997062683105469</v>
      </c>
      <c r="AA51" s="1">
        <v>88.559280395507813</v>
      </c>
      <c r="AB51" s="1">
        <v>2.679013729095459</v>
      </c>
      <c r="AC51" s="1">
        <v>0.96549242734909058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1.1010592965518726</v>
      </c>
      <c r="AL51">
        <f>(U51-T51)/(1000-U51)*AK51</f>
        <v>2.9121091345743616E-2</v>
      </c>
      <c r="AM51">
        <f>(P51+273.15)</f>
        <v>299.19450607299802</v>
      </c>
      <c r="AN51">
        <f>(O51+273.15)</f>
        <v>299.4499515533447</v>
      </c>
      <c r="AO51">
        <f>(Y51*AG51+Z51*AH51)*AI51</f>
        <v>320.08712175174514</v>
      </c>
      <c r="AP51">
        <f>((AO51+0.00000010773*(AN51^4-AM51^4))-AL51*44100)/(L51*51.4+0.00000043092*AM51^3)</f>
        <v>-7.9081049535456236</v>
      </c>
      <c r="AQ51">
        <f>0.61365*EXP(17.502*J51/(240.97+J51))</f>
        <v>3.3831550141459408</v>
      </c>
      <c r="AR51">
        <f>AQ51*1000/AA51</f>
        <v>38.2021511357894</v>
      </c>
      <c r="AS51">
        <f>(AR51-U51)</f>
        <v>12.607310132371431</v>
      </c>
      <c r="AT51">
        <f>IF(D51,P51,(O51+P51)/2)</f>
        <v>26.172228813171387</v>
      </c>
      <c r="AU51">
        <f>0.61365*EXP(17.502*AT51/(240.97+AT51))</f>
        <v>3.4088001043773706</v>
      </c>
      <c r="AV51">
        <f>IF(AS51&lt;&gt;0,(1000-(AR51+U51)/2)/AS51*AL51,0)</f>
        <v>2.2361766333899098</v>
      </c>
      <c r="AW51">
        <f>U51*AA51/1000</f>
        <v>2.2666607011001325</v>
      </c>
      <c r="AX51">
        <f>(AU51-AW51)</f>
        <v>1.1421394032772381</v>
      </c>
      <c r="AY51">
        <f>1/(1.6/F51+1.37/N51)</f>
        <v>1.5110920894861841</v>
      </c>
      <c r="AZ51">
        <f>G51*AA51*0.001</f>
        <v>33.041554387420241</v>
      </c>
      <c r="BA51">
        <f>G51/S51</f>
        <v>0.97057019824441182</v>
      </c>
      <c r="BB51">
        <f>(1-AL51*AA51/AQ51/F51)*100</f>
        <v>83.720091967608639</v>
      </c>
      <c r="BC51">
        <f>(S51-E51/(N51/1.35))</f>
        <v>382.50118596845579</v>
      </c>
      <c r="BD51">
        <f>E51*BB51/100/BC51</f>
        <v>1.3275894875048464E-2</v>
      </c>
    </row>
    <row r="52" spans="1:56" x14ac:dyDescent="0.25">
      <c r="A52" s="1" t="s">
        <v>1</v>
      </c>
      <c r="B52" s="1" t="s">
        <v>11048</v>
      </c>
      <c r="K52" s="2">
        <v>7.0525000000000002</v>
      </c>
    </row>
    <row r="53" spans="1:56" x14ac:dyDescent="0.25">
      <c r="A53" s="1" t="s">
        <v>1</v>
      </c>
      <c r="B53" s="1" t="s">
        <v>11047</v>
      </c>
      <c r="K53" s="2">
        <v>7.0525000000000002</v>
      </c>
    </row>
    <row r="54" spans="1:56" x14ac:dyDescent="0.25">
      <c r="A54" s="1" t="s">
        <v>1</v>
      </c>
      <c r="B54" s="1" t="s">
        <v>11046</v>
      </c>
      <c r="K54" s="2">
        <v>7.0525000000000002</v>
      </c>
    </row>
    <row r="55" spans="1:56" x14ac:dyDescent="0.25">
      <c r="A55" s="1" t="s">
        <v>1</v>
      </c>
      <c r="B55" s="1" t="s">
        <v>11045</v>
      </c>
      <c r="K55" s="2">
        <v>7.0525000000000002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6F01-83DD-4FF5-B9C6-83E7D9D8D4EF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3674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3673</v>
      </c>
    </row>
    <row r="12" spans="1:60" x14ac:dyDescent="0.25">
      <c r="A12" s="1" t="s">
        <v>1</v>
      </c>
      <c r="B12" s="1" t="s">
        <v>3672</v>
      </c>
    </row>
    <row r="13" spans="1:60" x14ac:dyDescent="0.25">
      <c r="A13" s="1" t="s">
        <v>1</v>
      </c>
      <c r="B13" s="1" t="s">
        <v>3671</v>
      </c>
    </row>
    <row r="14" spans="1:60" x14ac:dyDescent="0.25">
      <c r="A14" s="1" t="s">
        <v>1</v>
      </c>
      <c r="B14" s="1" t="s">
        <v>3670</v>
      </c>
    </row>
    <row r="15" spans="1:60" x14ac:dyDescent="0.25">
      <c r="A15" s="1" t="s">
        <v>1</v>
      </c>
      <c r="B15" s="1" t="s">
        <v>3669</v>
      </c>
    </row>
    <row r="16" spans="1:60" x14ac:dyDescent="0.25">
      <c r="A16" s="1" t="s">
        <v>1</v>
      </c>
      <c r="B16" s="1" t="s">
        <v>3668</v>
      </c>
    </row>
    <row r="17" spans="1:60" x14ac:dyDescent="0.25">
      <c r="A17" s="1" t="s">
        <v>1</v>
      </c>
      <c r="B17" s="1" t="s">
        <v>3667</v>
      </c>
    </row>
    <row r="18" spans="1:60" x14ac:dyDescent="0.25">
      <c r="A18" s="1">
        <v>1</v>
      </c>
      <c r="B18" s="1" t="s">
        <v>3666</v>
      </c>
      <c r="C18" s="1">
        <v>271.00000451505184</v>
      </c>
      <c r="D18" s="1">
        <v>0</v>
      </c>
      <c r="E18">
        <f>(R18-S18*(1000-T18)/(1000-U18))*AO18</f>
        <v>-4.6455613304144023</v>
      </c>
      <c r="F18">
        <f>IF(AZ18&lt;&gt;0,1/(1/AZ18-1/N18),0)</f>
        <v>3.1091599655178586</v>
      </c>
      <c r="G18">
        <f>((BC18-AP18/2)*S18-E18)/(BC18+AP18/2)</f>
        <v>389.73852795541683</v>
      </c>
      <c r="H18">
        <f>AP18*1000</f>
        <v>26.198392538106848</v>
      </c>
      <c r="I18">
        <f>(AU18-BA18)</f>
        <v>1.2394497541951037</v>
      </c>
      <c r="J18">
        <f>(P18+AT18*D18)</f>
        <v>25.623977661132813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26.796213150024414</v>
      </c>
      <c r="P18" s="1">
        <v>25.623977661132813</v>
      </c>
      <c r="Q18" s="1">
        <v>27.013395309448242</v>
      </c>
      <c r="R18" s="1">
        <v>399.58544921875</v>
      </c>
      <c r="S18" s="1">
        <v>394.434814453125</v>
      </c>
      <c r="T18" s="1">
        <v>0.27791750431060791</v>
      </c>
      <c r="U18" s="1">
        <v>23.445074081420898</v>
      </c>
      <c r="V18" s="1">
        <v>0.69063472747802734</v>
      </c>
      <c r="W18" s="1">
        <v>58.261829376220703</v>
      </c>
      <c r="X18" s="1">
        <v>300.3775634765625</v>
      </c>
      <c r="Y18" s="1">
        <v>0.30634009838104248</v>
      </c>
      <c r="Z18" s="1">
        <v>2.5731971263885498</v>
      </c>
      <c r="AA18" s="1">
        <v>87.884361267089844</v>
      </c>
      <c r="AB18" s="1">
        <v>-0.69026583433151245</v>
      </c>
      <c r="AC18" s="1">
        <v>0.30502951145172119</v>
      </c>
      <c r="AD18" s="1">
        <v>6.9969527423381805E-2</v>
      </c>
      <c r="AE18" s="1">
        <v>2.9314702842384577E-3</v>
      </c>
      <c r="AF18" s="1">
        <v>3.3445630222558975E-2</v>
      </c>
      <c r="AG18" s="1">
        <v>1.6415076330304146E-2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1.1043292774873619</v>
      </c>
      <c r="AP18">
        <f>(U18-T18)/(1000-U18)*AO18</f>
        <v>2.6198392538106848E-2</v>
      </c>
      <c r="AQ18">
        <f>(P18+273.15)</f>
        <v>298.77397766113279</v>
      </c>
      <c r="AR18">
        <f>(O18+273.15)</f>
        <v>299.94621315002439</v>
      </c>
      <c r="AS18">
        <f>(Y18*AK18+Z18*AL18)*AM18</f>
        <v>4.9014414645409232E-2</v>
      </c>
      <c r="AT18">
        <f>((AS18+0.00000010773*(AR18^4-AQ18^4))-AP18*44100)/(L18*0.92*2*29.3+0.00000043092*AQ18^3)</f>
        <v>-8.9990842981383548</v>
      </c>
      <c r="AU18">
        <f>0.61365*EXP(17.502*J18/(240.97+J18))</f>
        <v>3.2999051147003824</v>
      </c>
      <c r="AV18">
        <f>AU18*1000/AA18</f>
        <v>37.548263048435011</v>
      </c>
      <c r="AW18">
        <f>(AV18-U18)</f>
        <v>14.103188967014113</v>
      </c>
      <c r="AX18">
        <f>IF(D18,P18,(O18+P18)/2)</f>
        <v>26.210095405578613</v>
      </c>
      <c r="AY18">
        <f>0.61365*EXP(17.502*AX18/(240.97+AX18))</f>
        <v>3.4164357844814446</v>
      </c>
      <c r="AZ18">
        <f>IF(AW18&lt;&gt;0,(1000-(AV18+U18)/2)/AW18*AP18,0)</f>
        <v>1.8009706105012799</v>
      </c>
      <c r="BA18">
        <f>U18*AA18/1000</f>
        <v>2.0604553605052787</v>
      </c>
      <c r="BB18">
        <f>(AY18-BA18)</f>
        <v>1.3559804239761659</v>
      </c>
      <c r="BC18">
        <f>1/(1.6/F18+1.37/N18)</f>
        <v>1.1980698352837953</v>
      </c>
      <c r="BD18">
        <f>G18*AA18*0.001</f>
        <v>34.251921590537648</v>
      </c>
      <c r="BE18">
        <f>G18/S18</f>
        <v>0.98809363087226598</v>
      </c>
      <c r="BF18">
        <f>(1-AP18*AA18/AU18/F18)*100</f>
        <v>77.559024771232174</v>
      </c>
      <c r="BG18">
        <f>(S18-E18/(N18/1.35))</f>
        <v>395.90000087263002</v>
      </c>
      <c r="BH18">
        <f>E18*BF18/100/BG18</f>
        <v>-9.1009145114351042E-3</v>
      </c>
    </row>
    <row r="19" spans="1:60" x14ac:dyDescent="0.25">
      <c r="A19" s="1" t="s">
        <v>1</v>
      </c>
      <c r="B19" s="1" t="s">
        <v>3665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3664</v>
      </c>
      <c r="K20" s="1">
        <f t="shared" si="0"/>
        <v>2.72</v>
      </c>
    </row>
    <row r="21" spans="1:60" x14ac:dyDescent="0.25">
      <c r="A21" s="1">
        <v>2</v>
      </c>
      <c r="B21" s="1" t="s">
        <v>3663</v>
      </c>
      <c r="C21" s="1">
        <v>476.00000453740358</v>
      </c>
      <c r="D21" s="1">
        <v>0</v>
      </c>
      <c r="E21">
        <f>(R21-S21*(1000-T21)/(1000-U21))*AO21</f>
        <v>-3.2765775568371551</v>
      </c>
      <c r="F21">
        <f>IF(AZ21&lt;&gt;0,1/(1/AZ21-1/N21),0)</f>
        <v>3.0554650816302775</v>
      </c>
      <c r="G21">
        <f>((BC21-AP21/2)*S21-E21)/(BC21+AP21/2)</f>
        <v>387.95222963237154</v>
      </c>
      <c r="H21">
        <f>AP21*1000</f>
        <v>25.620223552617517</v>
      </c>
      <c r="I21">
        <f>(AU21-BA21)</f>
        <v>1.2252953444925403</v>
      </c>
      <c r="J21">
        <f>(P21+AT21*D21)</f>
        <v>25.301128387451172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26.692615509033203</v>
      </c>
      <c r="P21" s="1">
        <v>25.301128387451172</v>
      </c>
      <c r="Q21" s="1">
        <v>26.977561950683594</v>
      </c>
      <c r="R21" s="1">
        <v>399.8009033203125</v>
      </c>
      <c r="S21" s="1">
        <v>393.63522338867188</v>
      </c>
      <c r="T21" s="1">
        <v>0.22128857672214508</v>
      </c>
      <c r="U21" s="1">
        <v>22.89166259765625</v>
      </c>
      <c r="V21" s="1">
        <v>0.55329930782318115</v>
      </c>
      <c r="W21" s="1">
        <v>57.237213134765625</v>
      </c>
      <c r="X21" s="1">
        <v>300.35568237304688</v>
      </c>
      <c r="Y21" s="1">
        <v>24.085762023925781</v>
      </c>
      <c r="Z21" s="1">
        <v>3.1035525798797607</v>
      </c>
      <c r="AA21" s="1">
        <v>87.888626098632813</v>
      </c>
      <c r="AB21" s="1">
        <v>-0.74107301235198975</v>
      </c>
      <c r="AC21" s="1">
        <v>0.31876641511917114</v>
      </c>
      <c r="AD21" s="1">
        <v>9.8281614482402802E-2</v>
      </c>
      <c r="AE21" s="1">
        <v>1.0717833414673805E-2</v>
      </c>
      <c r="AF21" s="1">
        <v>5.1997717469930649E-2</v>
      </c>
      <c r="AG21" s="1">
        <v>1.7694473266601563E-2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1.1042488322538486</v>
      </c>
      <c r="AP21">
        <f>(U21-T21)/(1000-U21)*AO21</f>
        <v>2.5620223552617519E-2</v>
      </c>
      <c r="AQ21">
        <f>(P21+273.15)</f>
        <v>298.45112838745115</v>
      </c>
      <c r="AR21">
        <f>(O21+273.15)</f>
        <v>299.84261550903318</v>
      </c>
      <c r="AS21">
        <f>(Y21*AK21+Z21*AL21)*AM21</f>
        <v>3.8537218376907276</v>
      </c>
      <c r="AT21">
        <f>((AS21+0.00000010773*(AR21^4-AQ21^4))-AP21*44100)/(L21*0.92*2*29.3+0.00000043092*AQ21^3)</f>
        <v>-8.7509903241184492</v>
      </c>
      <c r="AU21">
        <f>0.61365*EXP(17.502*J21/(240.97+J21))</f>
        <v>3.237212119314008</v>
      </c>
      <c r="AV21">
        <f>AU21*1000/AA21</f>
        <v>36.833117810728474</v>
      </c>
      <c r="AW21">
        <f>(AV21-U21)</f>
        <v>13.941455213072224</v>
      </c>
      <c r="AX21">
        <f>IF(D21,P21,(O21+P21)/2)</f>
        <v>25.996871948242188</v>
      </c>
      <c r="AY21">
        <f>0.61365*EXP(17.502*AX21/(240.97+AX21))</f>
        <v>3.3736339237584425</v>
      </c>
      <c r="AZ21">
        <f>IF(AW21&lt;&gt;0,(1000-(AV21+U21)/2)/AW21*AP21,0)</f>
        <v>1.7828226723753453</v>
      </c>
      <c r="BA21">
        <f>U21*AA21/1000</f>
        <v>2.0119167748214677</v>
      </c>
      <c r="BB21">
        <f>(AY21-BA21)</f>
        <v>1.3617171489369748</v>
      </c>
      <c r="BC21">
        <f>1/(1.6/F21+1.37/N21)</f>
        <v>1.1852283089094855</v>
      </c>
      <c r="BD21">
        <f>G21*AA21*0.001</f>
        <v>34.09658845429044</v>
      </c>
      <c r="BE21">
        <f>G21/S21</f>
        <v>0.98556279159324878</v>
      </c>
      <c r="BF21">
        <f>(1-AP21*AA21/AU21/F21)*100</f>
        <v>77.235028658630341</v>
      </c>
      <c r="BG21">
        <f>(S21-E21/(N21/1.35))</f>
        <v>394.66863928769402</v>
      </c>
      <c r="BH21">
        <f>E21*BF21/100/BG21</f>
        <v>-6.4121274485168704E-3</v>
      </c>
    </row>
    <row r="22" spans="1:60" x14ac:dyDescent="0.25">
      <c r="A22" s="1" t="s">
        <v>1</v>
      </c>
      <c r="B22" s="1" t="s">
        <v>3662</v>
      </c>
      <c r="K22" s="1">
        <f t="shared" si="0"/>
        <v>2.72</v>
      </c>
    </row>
    <row r="23" spans="1:60" x14ac:dyDescent="0.25">
      <c r="A23" s="1" t="s">
        <v>1</v>
      </c>
      <c r="B23" s="1" t="s">
        <v>3661</v>
      </c>
      <c r="K23" s="1">
        <f t="shared" si="0"/>
        <v>2.72</v>
      </c>
    </row>
    <row r="24" spans="1:60" x14ac:dyDescent="0.25">
      <c r="A24" s="1">
        <v>3</v>
      </c>
      <c r="B24" s="1" t="s">
        <v>3660</v>
      </c>
      <c r="C24" s="1">
        <v>681.50000452622771</v>
      </c>
      <c r="D24" s="1">
        <v>0</v>
      </c>
      <c r="E24">
        <f>(R24-S24*(1000-T24)/(1000-U24))*AO24</f>
        <v>-2.5612155067741607</v>
      </c>
      <c r="F24">
        <f>IF(AZ24&lt;&gt;0,1/(1/AZ24-1/N24),0)</f>
        <v>2.9411063534961821</v>
      </c>
      <c r="G24">
        <f>((BC24-AP24/2)*S24-E24)/(BC24+AP24/2)</f>
        <v>387.25399714233583</v>
      </c>
      <c r="H24">
        <f>AP24*1000</f>
        <v>25.044921391087961</v>
      </c>
      <c r="I24">
        <f>(AU24-BA24)</f>
        <v>1.2257524019986166</v>
      </c>
      <c r="J24">
        <f>(P24+AT24*D24)</f>
        <v>25.062313079833984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26.548942565917969</v>
      </c>
      <c r="P24" s="1">
        <v>25.062313079833984</v>
      </c>
      <c r="Q24" s="1">
        <v>26.860212326049805</v>
      </c>
      <c r="R24" s="1">
        <v>400.09429931640625</v>
      </c>
      <c r="S24" s="1">
        <v>393.48886108398438</v>
      </c>
      <c r="T24" s="1">
        <v>0.18965215981006622</v>
      </c>
      <c r="U24" s="1">
        <v>22.364040374755859</v>
      </c>
      <c r="V24" s="1">
        <v>0.47827854752540588</v>
      </c>
      <c r="W24" s="1">
        <v>56.399257659912109</v>
      </c>
      <c r="X24" s="1">
        <v>300.34063720703125</v>
      </c>
      <c r="Y24" s="1">
        <v>49.433116912841797</v>
      </c>
      <c r="Z24" s="1">
        <v>2.6063251495361328</v>
      </c>
      <c r="AA24" s="1">
        <v>87.898117065429688</v>
      </c>
      <c r="AB24" s="1">
        <v>-0.6288522481918335</v>
      </c>
      <c r="AC24" s="1">
        <v>0.30910855531692505</v>
      </c>
      <c r="AD24" s="1">
        <v>8.3229824900627136E-2</v>
      </c>
      <c r="AE24" s="1">
        <v>1.1142675764858723E-2</v>
      </c>
      <c r="AF24" s="1">
        <v>4.5835606753826141E-2</v>
      </c>
      <c r="AG24" s="1">
        <v>1.8383536487817764E-2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1.1041935191434971</v>
      </c>
      <c r="AP24">
        <f>(U24-T24)/(1000-U24)*AO24</f>
        <v>2.5044921391087962E-2</v>
      </c>
      <c r="AQ24">
        <f>(P24+273.15)</f>
        <v>298.21231307983396</v>
      </c>
      <c r="AR24">
        <f>(O24+273.15)</f>
        <v>299.69894256591795</v>
      </c>
      <c r="AS24">
        <f>(Y24*AK24+Z24*AL24)*AM24</f>
        <v>7.9092985292680851</v>
      </c>
      <c r="AT24">
        <f>((AS24+0.00000010773*(AR24^4-AQ24^4))-AP24*44100)/(L24*0.92*2*29.3+0.00000043092*AQ24^3)</f>
        <v>-8.5124377800865059</v>
      </c>
      <c r="AU24">
        <f>0.61365*EXP(17.502*J24/(240.97+J24))</f>
        <v>3.1915094409149032</v>
      </c>
      <c r="AV24">
        <f>AU24*1000/AA24</f>
        <v>36.309190088101708</v>
      </c>
      <c r="AW24">
        <f>(AV24-U24)</f>
        <v>13.945149713345849</v>
      </c>
      <c r="AX24">
        <f>IF(D24,P24,(O24+P24)/2)</f>
        <v>25.805627822875977</v>
      </c>
      <c r="AY24">
        <f>0.61365*EXP(17.502*AX24/(240.97+AX24))</f>
        <v>3.335643307602207</v>
      </c>
      <c r="AZ24">
        <f>IF(AW24&lt;&gt;0,(1000-(AV24+U24)/2)/AW24*AP24,0)</f>
        <v>1.7432719381614663</v>
      </c>
      <c r="BA24">
        <f>U24*AA24/1000</f>
        <v>1.9657570389162866</v>
      </c>
      <c r="BB24">
        <f>(AY24-BA24)</f>
        <v>1.3698862686859203</v>
      </c>
      <c r="BC24">
        <f>1/(1.6/F24+1.37/N24)</f>
        <v>1.1572997127478364</v>
      </c>
      <c r="BD24">
        <f>G24*AA24*0.001</f>
        <v>34.038897174872609</v>
      </c>
      <c r="BE24">
        <f>G24/S24</f>
        <v>0.98415491629299823</v>
      </c>
      <c r="BF24">
        <f>(1-AP24*AA24/AU24/F24)*100</f>
        <v>76.547325182260096</v>
      </c>
      <c r="BG24">
        <f>(S24-E24/(N24/1.35))</f>
        <v>394.2966554302526</v>
      </c>
      <c r="BH24">
        <f>E24*BF24/100/BG24</f>
        <v>-4.9722510591665142E-3</v>
      </c>
    </row>
    <row r="25" spans="1:60" x14ac:dyDescent="0.25">
      <c r="A25" s="1" t="s">
        <v>1</v>
      </c>
      <c r="B25" s="1" t="s">
        <v>3659</v>
      </c>
      <c r="K25" s="1">
        <f t="shared" si="0"/>
        <v>2.72</v>
      </c>
    </row>
    <row r="26" spans="1:60" x14ac:dyDescent="0.25">
      <c r="A26" s="1" t="s">
        <v>1</v>
      </c>
      <c r="B26" s="1" t="s">
        <v>3658</v>
      </c>
      <c r="K26" s="1">
        <f t="shared" si="0"/>
        <v>2.72</v>
      </c>
    </row>
    <row r="27" spans="1:60" x14ac:dyDescent="0.25">
      <c r="A27" s="1">
        <v>4</v>
      </c>
      <c r="B27" s="1" t="s">
        <v>3657</v>
      </c>
      <c r="C27" s="1">
        <v>887.50000452622771</v>
      </c>
      <c r="D27" s="1">
        <v>0</v>
      </c>
      <c r="E27">
        <f>(R27-S27*(1000-T27)/(1000-U27))*AO27</f>
        <v>-1.6118110307399118</v>
      </c>
      <c r="F27">
        <f>IF(AZ27&lt;&gt;0,1/(1/AZ27-1/N27),0)</f>
        <v>2.9103436763032375</v>
      </c>
      <c r="G27">
        <f>((BC27-AP27/2)*S27-E27)/(BC27+AP27/2)</f>
        <v>385.57146161869275</v>
      </c>
      <c r="H27">
        <f>AP27*1000</f>
        <v>24.824128008824427</v>
      </c>
      <c r="I27">
        <f>(AU27-BA27)</f>
        <v>1.2228958380278423</v>
      </c>
      <c r="J27">
        <f>(P27+AT27*D27)</f>
        <v>24.948532104492188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26.447795867919922</v>
      </c>
      <c r="P27" s="1">
        <v>24.948532104492188</v>
      </c>
      <c r="Q27" s="1">
        <v>26.764858245849609</v>
      </c>
      <c r="R27" s="1">
        <v>399.93655395507813</v>
      </c>
      <c r="S27" s="1">
        <v>392.57058715820313</v>
      </c>
      <c r="T27" s="1">
        <v>0.16639710962772369</v>
      </c>
      <c r="U27" s="1">
        <v>22.150217056274414</v>
      </c>
      <c r="V27" s="1">
        <v>0.42215836048126221</v>
      </c>
      <c r="W27" s="1">
        <v>56.196285247802734</v>
      </c>
      <c r="X27" s="1">
        <v>300.339111328125</v>
      </c>
      <c r="Y27" s="1">
        <v>100.73988342285156</v>
      </c>
      <c r="Z27" s="1">
        <v>2.8760991096496582</v>
      </c>
      <c r="AA27" s="1">
        <v>87.901535034179688</v>
      </c>
      <c r="AB27" s="1">
        <v>-0.60777068138122559</v>
      </c>
      <c r="AC27" s="1">
        <v>0.30014276504516602</v>
      </c>
      <c r="AD27" s="1">
        <v>5.9701219201087952E-2</v>
      </c>
      <c r="AE27" s="1">
        <v>7.8809279948472977E-3</v>
      </c>
      <c r="AF27" s="1">
        <v>4.324708878993988E-2</v>
      </c>
      <c r="AG27" s="1">
        <v>1.9445966929197311E-2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1.104187909294577</v>
      </c>
      <c r="AP27">
        <f>(U27-T27)/(1000-U27)*AO27</f>
        <v>2.4824128008824428E-2</v>
      </c>
      <c r="AQ27">
        <f>(P27+273.15)</f>
        <v>298.09853210449216</v>
      </c>
      <c r="AR27">
        <f>(O27+273.15)</f>
        <v>299.5977958679199</v>
      </c>
      <c r="AS27">
        <f>(Y27*AK27+Z27*AL27)*AM27</f>
        <v>16.118380987382352</v>
      </c>
      <c r="AT27">
        <f>((AS27+0.00000010773*(AR27^4-AQ27^4))-AP27*44100)/(L27*0.92*2*29.3+0.00000043092*AQ27^3)</f>
        <v>-8.3707801979197285</v>
      </c>
      <c r="AU27">
        <f>0.61365*EXP(17.502*J27/(240.97+J27))</f>
        <v>3.1699339186146323</v>
      </c>
      <c r="AV27">
        <f>AU27*1000/AA27</f>
        <v>36.062327209439893</v>
      </c>
      <c r="AW27">
        <f>(AV27-U27)</f>
        <v>13.912110153165479</v>
      </c>
      <c r="AX27">
        <f>IF(D27,P27,(O27+P27)/2)</f>
        <v>25.698163986206055</v>
      </c>
      <c r="AY27">
        <f>0.61365*EXP(17.502*AX27/(240.97+AX27))</f>
        <v>3.3144600567804088</v>
      </c>
      <c r="AZ27">
        <f>IF(AW27&lt;&gt;0,(1000-(AV27+U27)/2)/AW27*AP27,0)</f>
        <v>1.7324180097908992</v>
      </c>
      <c r="BA27">
        <f>U27*AA27/1000</f>
        <v>1.94703808058679</v>
      </c>
      <c r="BB27">
        <f>(AY27-BA27)</f>
        <v>1.3674219761936188</v>
      </c>
      <c r="BC27">
        <f>1/(1.6/F27+1.37/N27)</f>
        <v>1.1496490294080857</v>
      </c>
      <c r="BD27">
        <f>G27*AA27*0.001</f>
        <v>33.892323341655391</v>
      </c>
      <c r="BE27">
        <f>G27/S27</f>
        <v>0.98217103937873529</v>
      </c>
      <c r="BF27">
        <f>(1-AP27*AA27/AU27/F27)*100</f>
        <v>76.347558579828146</v>
      </c>
      <c r="BG27">
        <f>(S27-E27/(N27/1.35))</f>
        <v>393.07894416074384</v>
      </c>
      <c r="BH27">
        <f>E27*BF27/100/BG27</f>
        <v>-3.1306138096958433E-3</v>
      </c>
    </row>
    <row r="28" spans="1:60" x14ac:dyDescent="0.25">
      <c r="A28" s="1" t="s">
        <v>1</v>
      </c>
      <c r="B28" s="1" t="s">
        <v>3656</v>
      </c>
      <c r="K28" s="1">
        <f t="shared" si="0"/>
        <v>2.72</v>
      </c>
    </row>
    <row r="29" spans="1:60" x14ac:dyDescent="0.25">
      <c r="A29" s="1" t="s">
        <v>1</v>
      </c>
      <c r="B29" s="1" t="s">
        <v>3655</v>
      </c>
      <c r="K29" s="1">
        <f t="shared" si="0"/>
        <v>2.72</v>
      </c>
    </row>
    <row r="30" spans="1:60" x14ac:dyDescent="0.25">
      <c r="A30" s="1">
        <v>5</v>
      </c>
      <c r="B30" s="1" t="s">
        <v>3654</v>
      </c>
      <c r="C30" s="1">
        <v>1094.0000045150518</v>
      </c>
      <c r="D30" s="1">
        <v>0</v>
      </c>
      <c r="E30">
        <f>(R30-S30*(1000-T30)/(1000-U30))*AO30</f>
        <v>-0.72943483749207949</v>
      </c>
      <c r="F30">
        <f>IF(AZ30&lt;&gt;0,1/(1/AZ30-1/N30),0)</f>
        <v>2.9163874212963412</v>
      </c>
      <c r="G30">
        <f>((BC30-AP30/2)*S30-E30)/(BC30+AP30/2)</f>
        <v>384.48825464389</v>
      </c>
      <c r="H30">
        <f>AP30*1000</f>
        <v>24.775815416682075</v>
      </c>
      <c r="I30">
        <f>(AU30-BA30)</f>
        <v>1.2191650952569915</v>
      </c>
      <c r="J30">
        <f>(P30+AT30*D30)</f>
        <v>24.905605316162109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26.363903045654297</v>
      </c>
      <c r="P30" s="1">
        <v>24.905605316162109</v>
      </c>
      <c r="Q30" s="1">
        <v>26.695270538330078</v>
      </c>
      <c r="R30" s="1">
        <v>400.35299682617188</v>
      </c>
      <c r="S30" s="1">
        <v>392.212890625</v>
      </c>
      <c r="T30" s="1">
        <v>0.15649513900279999</v>
      </c>
      <c r="U30" s="1">
        <v>22.099277496337891</v>
      </c>
      <c r="V30" s="1">
        <v>0.39902731776237488</v>
      </c>
      <c r="W30" s="1">
        <v>56.348175048828125</v>
      </c>
      <c r="X30" s="1">
        <v>300.33084106445313</v>
      </c>
      <c r="Y30" s="1">
        <v>150.56242370605469</v>
      </c>
      <c r="Z30" s="1">
        <v>2.7698214054107666</v>
      </c>
      <c r="AA30" s="1">
        <v>87.906135559082031</v>
      </c>
      <c r="AB30" s="1">
        <v>-0.61591583490371704</v>
      </c>
      <c r="AC30" s="1">
        <v>0.30577602982521057</v>
      </c>
      <c r="AD30" s="1">
        <v>0.10923612862825394</v>
      </c>
      <c r="AE30" s="1">
        <v>5.3636562079191208E-3</v>
      </c>
      <c r="AF30" s="1">
        <v>7.7100940048694611E-2</v>
      </c>
      <c r="AG30" s="1">
        <v>2.2880170494318008E-2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1.1041575039134304</v>
      </c>
      <c r="AP30">
        <f>(U30-T30)/(1000-U30)*AO30</f>
        <v>2.4775815416682074E-2</v>
      </c>
      <c r="AQ30">
        <f>(P30+273.15)</f>
        <v>298.05560531616209</v>
      </c>
      <c r="AR30">
        <f>(O30+273.15)</f>
        <v>299.51390304565427</v>
      </c>
      <c r="AS30">
        <f>(Y30*AK30+Z30*AL30)*AM30</f>
        <v>24.089987254515563</v>
      </c>
      <c r="AT30">
        <f>((AS30+0.00000010773*(AR30^4-AQ30^4))-AP30*44100)/(L30*0.92*2*29.3+0.00000043092*AQ30^3)</f>
        <v>-8.2952301912480024</v>
      </c>
      <c r="AU30">
        <f>0.61365*EXP(17.502*J30/(240.97+J30))</f>
        <v>3.1618271786078411</v>
      </c>
      <c r="AV30">
        <f>AU30*1000/AA30</f>
        <v>35.968219493425075</v>
      </c>
      <c r="AW30">
        <f>(AV30-U30)</f>
        <v>13.868941997087184</v>
      </c>
      <c r="AX30">
        <f>IF(D30,P30,(O30+P30)/2)</f>
        <v>25.634754180908203</v>
      </c>
      <c r="AY30">
        <f>0.61365*EXP(17.502*AX30/(240.97+AX30))</f>
        <v>3.3020159350831317</v>
      </c>
      <c r="AZ30">
        <f>IF(AW30&lt;&gt;0,(1000-(AV30+U30)/2)/AW30*AP30,0)</f>
        <v>1.734557735418532</v>
      </c>
      <c r="BA30">
        <f>U30*AA30/1000</f>
        <v>1.9426620833508497</v>
      </c>
      <c r="BB30">
        <f>(AY30-BA30)</f>
        <v>1.3593538517322821</v>
      </c>
      <c r="BC30">
        <f>1/(1.6/F30+1.37/N30)</f>
        <v>1.151156803868447</v>
      </c>
      <c r="BD30">
        <f>G30*AA30*0.001</f>
        <v>33.798876633600642</v>
      </c>
      <c r="BE30">
        <f>G30/S30</f>
        <v>0.98030499209549027</v>
      </c>
      <c r="BF30">
        <f>(1-AP30*AA30/AU30/F30)*100</f>
        <v>76.380875217880771</v>
      </c>
      <c r="BG30">
        <f>(S30-E30/(N30/1.35))</f>
        <v>392.44295066334456</v>
      </c>
      <c r="BH30">
        <f>E30*BF30/100/BG30</f>
        <v>-1.4196935174369436E-3</v>
      </c>
    </row>
    <row r="31" spans="1:60" x14ac:dyDescent="0.25">
      <c r="A31" s="1" t="s">
        <v>1</v>
      </c>
      <c r="B31" s="1" t="s">
        <v>3653</v>
      </c>
      <c r="K31" s="1">
        <f t="shared" si="0"/>
        <v>2.72</v>
      </c>
    </row>
    <row r="32" spans="1:60" x14ac:dyDescent="0.25">
      <c r="A32" s="1" t="s">
        <v>1</v>
      </c>
      <c r="B32" s="1" t="s">
        <v>3652</v>
      </c>
      <c r="K32" s="1">
        <f t="shared" si="0"/>
        <v>2.72</v>
      </c>
    </row>
    <row r="33" spans="1:60" x14ac:dyDescent="0.25">
      <c r="A33" s="1">
        <v>6</v>
      </c>
      <c r="B33" s="1" t="s">
        <v>3651</v>
      </c>
      <c r="C33" s="1">
        <v>1299.5000045262277</v>
      </c>
      <c r="D33" s="1">
        <v>0</v>
      </c>
      <c r="E33">
        <f>(R33-S33*(1000-T33)/(1000-U33))*AO33</f>
        <v>0.80425240732089243</v>
      </c>
      <c r="F33">
        <f>IF(AZ33&lt;&gt;0,1/(1/AZ33-1/N33),0)</f>
        <v>3.0625990754195449</v>
      </c>
      <c r="G33">
        <f>((BC33-AP33/2)*S33-E33)/(BC33+AP33/2)</f>
        <v>381.58481512986879</v>
      </c>
      <c r="H33">
        <f>AP33*1000</f>
        <v>25.044559314511208</v>
      </c>
      <c r="I33">
        <f>(AU33-BA33)</f>
        <v>1.1973654538462575</v>
      </c>
      <c r="J33">
        <f>(P33+AT33*D33)</f>
        <v>24.894720077514648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26.328414916992188</v>
      </c>
      <c r="P33" s="1">
        <v>24.894720077514648</v>
      </c>
      <c r="Q33" s="1">
        <v>26.642982482910156</v>
      </c>
      <c r="R33" s="1">
        <v>399.99026489257813</v>
      </c>
      <c r="S33" s="1">
        <v>390.40692138671875</v>
      </c>
      <c r="T33" s="1">
        <v>0.14711518585681915</v>
      </c>
      <c r="U33" s="1">
        <v>22.322223663330078</v>
      </c>
      <c r="V33" s="1">
        <v>0.37592551112174988</v>
      </c>
      <c r="W33" s="1">
        <v>57.040294647216797</v>
      </c>
      <c r="X33" s="1">
        <v>300.33938598632813</v>
      </c>
      <c r="Y33" s="1">
        <v>301.31988525390625</v>
      </c>
      <c r="Z33" s="1">
        <v>2.7069401741027832</v>
      </c>
      <c r="AA33" s="1">
        <v>87.912788391113281</v>
      </c>
      <c r="AB33" s="1">
        <v>-0.507987380027771</v>
      </c>
      <c r="AC33" s="1">
        <v>0.30371114611625671</v>
      </c>
      <c r="AD33" s="1">
        <v>9.3869373202323914E-2</v>
      </c>
      <c r="AE33" s="1">
        <v>6.337534636259079E-3</v>
      </c>
      <c r="AF33" s="1">
        <v>2.9465874657034874E-2</v>
      </c>
      <c r="AG33" s="1">
        <v>2.6523560285568237E-2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1.1041889190673826</v>
      </c>
      <c r="AP33">
        <f>(U33-T33)/(1000-U33)*AO33</f>
        <v>2.5044559314511206E-2</v>
      </c>
      <c r="AQ33">
        <f>(P33+273.15)</f>
        <v>298.04472007751463</v>
      </c>
      <c r="AR33">
        <f>(O33+273.15)</f>
        <v>299.47841491699216</v>
      </c>
      <c r="AS33">
        <f>(Y33*AK33+Z33*AL33)*AM33</f>
        <v>48.211180563021117</v>
      </c>
      <c r="AT33">
        <f>((AS33+0.00000010773*(AR33^4-AQ33^4))-AP33*44100)/(L33*0.92*2*29.3+0.00000043092*AQ33^3)</f>
        <v>-8.2008015990698393</v>
      </c>
      <c r="AU33">
        <f>0.61365*EXP(17.502*J33/(240.97+J33))</f>
        <v>3.1597743791796962</v>
      </c>
      <c r="AV33">
        <f>AU33*1000/AA33</f>
        <v>35.942147177976487</v>
      </c>
      <c r="AW33">
        <f>(AV33-U33)</f>
        <v>13.619923514646409</v>
      </c>
      <c r="AX33">
        <f>IF(D33,P33,(O33+P33)/2)</f>
        <v>25.611567497253418</v>
      </c>
      <c r="AY33">
        <f>0.61365*EXP(17.502*AX33/(240.97+AX33))</f>
        <v>3.2974757693119336</v>
      </c>
      <c r="AZ33">
        <f>IF(AW33&lt;&gt;0,(1000-(AV33+U33)/2)/AW33*AP33,0)</f>
        <v>1.7852491273269506</v>
      </c>
      <c r="BA33">
        <f>U33*AA33/1000</f>
        <v>1.9624089253334387</v>
      </c>
      <c r="BB33">
        <f>(AY33-BA33)</f>
        <v>1.335066843978495</v>
      </c>
      <c r="BC33">
        <f>1/(1.6/F33+1.37/N33)</f>
        <v>1.1869443101460508</v>
      </c>
      <c r="BD33">
        <f>G33*AA33*0.001</f>
        <v>33.546185105774242</v>
      </c>
      <c r="BE33">
        <f>G33/S33</f>
        <v>0.97740279238515038</v>
      </c>
      <c r="BF33">
        <f>(1-AP33*AA33/AU33/F33)*100</f>
        <v>77.248018342791553</v>
      </c>
      <c r="BG33">
        <f>(S33-E33/(N33/1.35))</f>
        <v>390.15326426732054</v>
      </c>
      <c r="BH33">
        <f>E33*BF33/100/BG33</f>
        <v>1.5923717780403138E-3</v>
      </c>
    </row>
    <row r="34" spans="1:60" x14ac:dyDescent="0.25">
      <c r="A34" s="1" t="s">
        <v>1</v>
      </c>
      <c r="B34" s="1" t="s">
        <v>3650</v>
      </c>
      <c r="K34" s="1">
        <f t="shared" si="0"/>
        <v>2.72</v>
      </c>
    </row>
    <row r="35" spans="1:60" x14ac:dyDescent="0.25">
      <c r="A35" s="1" t="s">
        <v>1</v>
      </c>
      <c r="B35" s="1" t="s">
        <v>3649</v>
      </c>
      <c r="K35" s="1">
        <f t="shared" si="0"/>
        <v>2.72</v>
      </c>
    </row>
    <row r="36" spans="1:60" x14ac:dyDescent="0.25">
      <c r="A36" s="1">
        <v>7</v>
      </c>
      <c r="B36" s="1" t="s">
        <v>3648</v>
      </c>
      <c r="C36" s="1">
        <v>1505.5000045262277</v>
      </c>
      <c r="D36" s="1">
        <v>0</v>
      </c>
      <c r="E36">
        <f>(R36-S36*(1000-T36)/(1000-U36))*AO36</f>
        <v>1.8216112168873049</v>
      </c>
      <c r="F36">
        <f>IF(AZ36&lt;&gt;0,1/(1/AZ36-1/N36),0)</f>
        <v>3.2505859500459473</v>
      </c>
      <c r="G36">
        <f>((BC36-AP36/2)*S36-E36)/(BC36+AP36/2)</f>
        <v>379.78752717062139</v>
      </c>
      <c r="H36">
        <f>AP36*1000</f>
        <v>25.50299178674209</v>
      </c>
      <c r="I36">
        <f>(AU36-BA36)</f>
        <v>1.1779362248350749</v>
      </c>
      <c r="J36">
        <f>(P36+AT36*D36)</f>
        <v>24.973184585571289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26.313348770141602</v>
      </c>
      <c r="P36" s="1">
        <v>24.973184585571289</v>
      </c>
      <c r="Q36" s="1">
        <v>26.619844436645508</v>
      </c>
      <c r="R36" s="1">
        <v>399.8712158203125</v>
      </c>
      <c r="S36" s="1">
        <v>389.23260498046875</v>
      </c>
      <c r="T36" s="1">
        <v>0.14024512469768524</v>
      </c>
      <c r="U36" s="1">
        <v>22.710054397583008</v>
      </c>
      <c r="V36" s="1">
        <v>0.35871747136116028</v>
      </c>
      <c r="W36" s="1">
        <v>58.087535858154297</v>
      </c>
      <c r="X36" s="1">
        <v>300.36932373046875</v>
      </c>
      <c r="Y36" s="1">
        <v>499.48468017578125</v>
      </c>
      <c r="Z36" s="1">
        <v>3.3013820648193359</v>
      </c>
      <c r="AA36" s="1">
        <v>87.919715881347656</v>
      </c>
      <c r="AB36" s="1">
        <v>-0.4839593768119812</v>
      </c>
      <c r="AC36" s="1">
        <v>0.30110570788383484</v>
      </c>
      <c r="AD36" s="1">
        <v>7.7727831900119781E-2</v>
      </c>
      <c r="AE36" s="1">
        <v>3.0854051001369953E-3</v>
      </c>
      <c r="AF36" s="1">
        <v>5.9280108660459518E-2</v>
      </c>
      <c r="AG36" s="1">
        <v>2.5306016206741333E-2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1.1042989843031936</v>
      </c>
      <c r="AP36">
        <f>(U36-T36)/(1000-U36)*AO36</f>
        <v>2.5502991786742091E-2</v>
      </c>
      <c r="AQ36">
        <f>(P36+273.15)</f>
        <v>298.12318458557127</v>
      </c>
      <c r="AR36">
        <f>(O36+273.15)</f>
        <v>299.46334877014158</v>
      </c>
      <c r="AS36">
        <f>(Y36*AK36+Z36*AL36)*AM36</f>
        <v>79.917547041828584</v>
      </c>
      <c r="AT36">
        <f>((AS36+0.00000010773*(AR36^4-AQ36^4))-AP36*44100)/(L36*0.92*2*29.3+0.00000043092*AQ36^3)</f>
        <v>-8.1180445697685695</v>
      </c>
      <c r="AU36">
        <f>0.61365*EXP(17.502*J36/(240.97+J36))</f>
        <v>3.1745977551205229</v>
      </c>
      <c r="AV36">
        <f>AU36*1000/AA36</f>
        <v>36.107916447373555</v>
      </c>
      <c r="AW36">
        <f>(AV36-U36)</f>
        <v>13.397862049790547</v>
      </c>
      <c r="AX36">
        <f>IF(D36,P36,(O36+P36)/2)</f>
        <v>25.643266677856445</v>
      </c>
      <c r="AY36">
        <f>0.61365*EXP(17.502*AX36/(240.97+AX36))</f>
        <v>3.3036841301255708</v>
      </c>
      <c r="AZ36">
        <f>IF(AW36&lt;&gt;0,(1000-(AV36+U36)/2)/AW36*AP36,0)</f>
        <v>1.8475316868517229</v>
      </c>
      <c r="BA36">
        <f>U36*AA36/1000</f>
        <v>1.996661530285448</v>
      </c>
      <c r="BB36">
        <f>(AY36-BA36)</f>
        <v>1.3070225998401228</v>
      </c>
      <c r="BC36">
        <f>1/(1.6/F36+1.37/N36)</f>
        <v>1.2310929044764978</v>
      </c>
      <c r="BD36">
        <f>G36*AA36*0.001</f>
        <v>33.390811484120633</v>
      </c>
      <c r="BE36">
        <f>G36/S36</f>
        <v>0.97573410426312746</v>
      </c>
      <c r="BF36">
        <f>(1-AP36*AA36/AU36/F36)*100</f>
        <v>78.27163498863527</v>
      </c>
      <c r="BG36">
        <f>(S36-E36/(N36/1.35))</f>
        <v>388.65807806611559</v>
      </c>
      <c r="BH36">
        <f>E36*BF36/100/BG36</f>
        <v>3.6685327362513264E-3</v>
      </c>
    </row>
    <row r="37" spans="1:60" x14ac:dyDescent="0.25">
      <c r="A37" s="1" t="s">
        <v>1</v>
      </c>
      <c r="B37" s="1" t="s">
        <v>3647</v>
      </c>
      <c r="K37" s="1">
        <f t="shared" si="0"/>
        <v>2.72</v>
      </c>
    </row>
    <row r="38" spans="1:60" x14ac:dyDescent="0.25">
      <c r="A38" s="1" t="s">
        <v>1</v>
      </c>
      <c r="B38" s="1" t="s">
        <v>3646</v>
      </c>
      <c r="K38" s="1">
        <f t="shared" si="0"/>
        <v>2.72</v>
      </c>
    </row>
    <row r="39" spans="1:60" x14ac:dyDescent="0.25">
      <c r="A39" s="1">
        <v>8</v>
      </c>
      <c r="B39" s="1" t="s">
        <v>3645</v>
      </c>
      <c r="C39" s="1">
        <v>1712.0000045150518</v>
      </c>
      <c r="D39" s="1">
        <v>0</v>
      </c>
      <c r="E39">
        <f>(R39-S39*(1000-T39)/(1000-U39))*AO39</f>
        <v>3.1174041797794398</v>
      </c>
      <c r="F39">
        <f>IF(AZ39&lt;&gt;0,1/(1/AZ39-1/N39),0)</f>
        <v>3.5535450754921696</v>
      </c>
      <c r="G39">
        <f>((BC39-AP39/2)*S39-E39)/(BC39+AP39/2)</f>
        <v>378.18444892498468</v>
      </c>
      <c r="H39">
        <f>AP39*1000</f>
        <v>26.11252472890563</v>
      </c>
      <c r="I39">
        <f>(AU39-BA39)</f>
        <v>1.1472218497283122</v>
      </c>
      <c r="J39">
        <f>(P39+AT39*D39)</f>
        <v>25.054693222045898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26.331089019775391</v>
      </c>
      <c r="P39" s="1">
        <v>25.054693222045898</v>
      </c>
      <c r="Q39" s="1">
        <v>26.614065170288086</v>
      </c>
      <c r="R39" s="1">
        <v>400.3011474609375</v>
      </c>
      <c r="S39" s="1">
        <v>388.29473876953125</v>
      </c>
      <c r="T39" s="1">
        <v>0.13534136116504669</v>
      </c>
      <c r="U39" s="1">
        <v>23.2354736328125</v>
      </c>
      <c r="V39" s="1">
        <v>0.34580937027931213</v>
      </c>
      <c r="W39" s="1">
        <v>59.368724822998047</v>
      </c>
      <c r="X39" s="1">
        <v>300.326171875</v>
      </c>
      <c r="Y39" s="1">
        <v>749.6138916015625</v>
      </c>
      <c r="Z39" s="1">
        <v>3.3356258869171143</v>
      </c>
      <c r="AA39" s="1">
        <v>87.918960571289063</v>
      </c>
      <c r="AB39" s="1">
        <v>-0.4092676043510437</v>
      </c>
      <c r="AC39" s="1">
        <v>0.30091848969459534</v>
      </c>
      <c r="AD39" s="1">
        <v>6.9921135902404785E-2</v>
      </c>
      <c r="AE39" s="1">
        <v>3.5557521041482687E-3</v>
      </c>
      <c r="AF39" s="1">
        <v>9.7574435174465179E-2</v>
      </c>
      <c r="AG39" s="1">
        <v>2.0673206076025963E-2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1.1041403377757351</v>
      </c>
      <c r="AP39">
        <f>(U39-T39)/(1000-U39)*AO39</f>
        <v>2.6112524728905628E-2</v>
      </c>
      <c r="AQ39">
        <f>(P39+273.15)</f>
        <v>298.20469322204588</v>
      </c>
      <c r="AR39">
        <f>(O39+273.15)</f>
        <v>299.48108901977537</v>
      </c>
      <c r="AS39">
        <f>(Y39*AK39+Z39*AL39)*AM39</f>
        <v>119.93821997542182</v>
      </c>
      <c r="AT39">
        <f>((AS39+0.00000010773*(AR39^4-AQ39^4))-AP39*44100)/(L39*0.92*2*29.3+0.00000043092*AQ39^3)</f>
        <v>-8.0195446777444683</v>
      </c>
      <c r="AU39">
        <f>0.61365*EXP(17.502*J39/(240.97+J39))</f>
        <v>3.190060539906781</v>
      </c>
      <c r="AV39">
        <f>AU39*1000/AA39</f>
        <v>36.284102077391161</v>
      </c>
      <c r="AW39">
        <f>(AV39-U39)</f>
        <v>13.048628444578661</v>
      </c>
      <c r="AX39">
        <f>IF(D39,P39,(O39+P39)/2)</f>
        <v>25.692891120910645</v>
      </c>
      <c r="AY39">
        <f>0.61365*EXP(17.502*AX39/(240.97+AX39))</f>
        <v>3.3134237019797252</v>
      </c>
      <c r="AZ39">
        <f>IF(AW39&lt;&gt;0,(1000-(AV39+U39)/2)/AW39*AP39,0)</f>
        <v>1.9416156755646183</v>
      </c>
      <c r="BA39">
        <f>U39*AA39/1000</f>
        <v>2.0428386901784688</v>
      </c>
      <c r="BB39">
        <f>(AY39-BA39)</f>
        <v>1.2705850118012565</v>
      </c>
      <c r="BC39">
        <f>1/(1.6/F39+1.37/N39)</f>
        <v>1.2981583864572492</v>
      </c>
      <c r="BD39">
        <f>G39*AA39*0.001</f>
        <v>33.24958365371041</v>
      </c>
      <c r="BE39">
        <f>G39/S39</f>
        <v>0.97396233109780184</v>
      </c>
      <c r="BF39">
        <f>(1-AP39*AA39/AU39/F39)*100</f>
        <v>79.747872377190404</v>
      </c>
      <c r="BG39">
        <f>(S39-E39/(N39/1.35))</f>
        <v>387.31152534418754</v>
      </c>
      <c r="BH39">
        <f>E39*BF39/100/BG39</f>
        <v>6.4187697604982099E-3</v>
      </c>
    </row>
    <row r="40" spans="1:60" x14ac:dyDescent="0.25">
      <c r="A40" s="1" t="s">
        <v>1</v>
      </c>
      <c r="B40" s="1" t="s">
        <v>3644</v>
      </c>
      <c r="K40" s="1">
        <f t="shared" si="0"/>
        <v>2.72</v>
      </c>
    </row>
    <row r="41" spans="1:60" x14ac:dyDescent="0.25">
      <c r="A41" s="1" t="s">
        <v>1</v>
      </c>
      <c r="B41" s="1" t="s">
        <v>3643</v>
      </c>
      <c r="K41" s="1">
        <f t="shared" si="0"/>
        <v>2.72</v>
      </c>
    </row>
    <row r="42" spans="1:60" x14ac:dyDescent="0.25">
      <c r="A42" s="1">
        <v>9</v>
      </c>
      <c r="B42" s="1" t="s">
        <v>3642</v>
      </c>
      <c r="C42" s="1">
        <v>1918.0000045150518</v>
      </c>
      <c r="D42" s="1">
        <v>0</v>
      </c>
      <c r="E42">
        <f>(R42-S42*(1000-T42)/(1000-U42))*AO42</f>
        <v>3.6483048059081673</v>
      </c>
      <c r="F42">
        <f>IF(AZ42&lt;&gt;0,1/(1/AZ42-1/N42),0)</f>
        <v>3.9081150078305171</v>
      </c>
      <c r="G42">
        <f>((BC42-AP42/2)*S42-E42)/(BC42+AP42/2)</f>
        <v>377.40965020967684</v>
      </c>
      <c r="H42">
        <f>AP42*1000</f>
        <v>26.759735135926629</v>
      </c>
      <c r="I42">
        <f>(AU42-BA42)</f>
        <v>1.1170085914887986</v>
      </c>
      <c r="J42">
        <f>(P42+AT42*D42)</f>
        <v>25.150411605834961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26.346294403076172</v>
      </c>
      <c r="P42" s="1">
        <v>25.150411605834961</v>
      </c>
      <c r="Q42" s="1">
        <v>26.623903274536133</v>
      </c>
      <c r="R42" s="1">
        <v>400.23150634765625</v>
      </c>
      <c r="S42" s="1">
        <v>387.53704833984375</v>
      </c>
      <c r="T42" s="1">
        <v>0.12960240244865417</v>
      </c>
      <c r="U42" s="1">
        <v>23.785194396972656</v>
      </c>
      <c r="V42" s="1">
        <v>0.33086848258972168</v>
      </c>
      <c r="W42" s="1">
        <v>60.722419738769531</v>
      </c>
      <c r="X42" s="1">
        <v>300.37396240234375</v>
      </c>
      <c r="Y42" s="1">
        <v>1000.5716552734375</v>
      </c>
      <c r="Z42" s="1">
        <v>2.5765585899353027</v>
      </c>
      <c r="AA42" s="1">
        <v>87.924209594726563</v>
      </c>
      <c r="AB42" s="1">
        <v>-0.440604567527771</v>
      </c>
      <c r="AC42" s="1">
        <v>0.29355335235595703</v>
      </c>
      <c r="AD42" s="1">
        <v>6.6731929779052734E-2</v>
      </c>
      <c r="AE42" s="1">
        <v>4.1045211255550385E-3</v>
      </c>
      <c r="AF42" s="1">
        <v>5.3401678800582886E-2</v>
      </c>
      <c r="AG42" s="1">
        <v>2.0398026332259178E-2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1.1043160382439106</v>
      </c>
      <c r="AP42">
        <f>(U42-T42)/(1000-U42)*AO42</f>
        <v>2.6759735135926627E-2</v>
      </c>
      <c r="AQ42">
        <f>(P42+273.15)</f>
        <v>298.30041160583494</v>
      </c>
      <c r="AR42">
        <f>(O42+273.15)</f>
        <v>299.49629440307615</v>
      </c>
      <c r="AS42">
        <f>(Y42*AK42+Z42*AL42)*AM42</f>
        <v>160.09146126542691</v>
      </c>
      <c r="AT42">
        <f>((AS42+0.00000010773*(AR42^4-AQ42^4))-AP42*44100)/(L42*0.92*2*29.3+0.00000043092*AQ42^3)</f>
        <v>-7.9345321689977206</v>
      </c>
      <c r="AU42">
        <f>0.61365*EXP(17.502*J42/(240.97+J42))</f>
        <v>3.2083030088995383</v>
      </c>
      <c r="AV42">
        <f>AU42*1000/AA42</f>
        <v>36.489415414568171</v>
      </c>
      <c r="AW42">
        <f>(AV42-U42)</f>
        <v>12.704221017595515</v>
      </c>
      <c r="AX42">
        <f>IF(D42,P42,(O42+P42)/2)</f>
        <v>25.748353004455566</v>
      </c>
      <c r="AY42">
        <f>0.61365*EXP(17.502*AX42/(240.97+AX42))</f>
        <v>3.3243386356083811</v>
      </c>
      <c r="AZ42">
        <f>IF(AW42&lt;&gt;0,(1000-(AV42+U42)/2)/AW42*AP42,0)</f>
        <v>2.0428854947494952</v>
      </c>
      <c r="BA42">
        <f>U42*AA42/1000</f>
        <v>2.0912944174107397</v>
      </c>
      <c r="BB42">
        <f>(AY42-BA42)</f>
        <v>1.2330442181976413</v>
      </c>
      <c r="BC42">
        <f>1/(1.6/F42+1.37/N42)</f>
        <v>1.3708546016076002</v>
      </c>
      <c r="BD42">
        <f>G42*AA42*0.001</f>
        <v>33.183445188108067</v>
      </c>
      <c r="BE42">
        <f>G42/S42</f>
        <v>0.97386727753242863</v>
      </c>
      <c r="BF42">
        <f>(1-AP42*AA42/AU42/F42)*100</f>
        <v>81.235043189626239</v>
      </c>
      <c r="BG42">
        <f>(S42-E42/(N42/1.35))</f>
        <v>386.38639155681199</v>
      </c>
      <c r="BH42">
        <f>E42*BF42/100/BG42</f>
        <v>7.6703063294426199E-3</v>
      </c>
    </row>
    <row r="43" spans="1:60" x14ac:dyDescent="0.25">
      <c r="A43" s="1" t="s">
        <v>1</v>
      </c>
      <c r="B43" s="1" t="s">
        <v>3641</v>
      </c>
      <c r="K43" s="1">
        <f t="shared" si="0"/>
        <v>2.72</v>
      </c>
    </row>
    <row r="44" spans="1:60" x14ac:dyDescent="0.25">
      <c r="A44" s="1" t="s">
        <v>1</v>
      </c>
      <c r="B44" s="1" t="s">
        <v>3640</v>
      </c>
      <c r="K44" s="1">
        <f t="shared" si="0"/>
        <v>2.72</v>
      </c>
    </row>
    <row r="45" spans="1:60" x14ac:dyDescent="0.25">
      <c r="A45" s="1">
        <v>10</v>
      </c>
      <c r="B45" s="1" t="s">
        <v>3639</v>
      </c>
      <c r="C45" s="1">
        <v>2124.0000045150518</v>
      </c>
      <c r="D45" s="1">
        <v>0</v>
      </c>
      <c r="E45">
        <f>(R45-S45*(1000-T45)/(1000-U45))*AO45</f>
        <v>3.6066902874532665</v>
      </c>
      <c r="F45">
        <f>IF(AZ45&lt;&gt;0,1/(1/AZ45-1/N45),0)</f>
        <v>4.2996056213398459</v>
      </c>
      <c r="G45">
        <f>((BC45-AP45/2)*S45-E45)/(BC45+AP45/2)</f>
        <v>377.22861331973871</v>
      </c>
      <c r="H45">
        <f>AP45*1000</f>
        <v>27.416901129203595</v>
      </c>
      <c r="I45">
        <f>(AU45-BA45)</f>
        <v>1.0894624795278478</v>
      </c>
      <c r="J45">
        <f>(P45+AT45*D45)</f>
        <v>25.265375137329102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26.400384902954102</v>
      </c>
      <c r="P45" s="1">
        <v>25.265375137329102</v>
      </c>
      <c r="Q45" s="1">
        <v>26.662866592407227</v>
      </c>
      <c r="R45" s="1">
        <v>399.8509521484375</v>
      </c>
      <c r="S45" s="1">
        <v>386.97662353515625</v>
      </c>
      <c r="T45" s="1">
        <v>0.1260242760181427</v>
      </c>
      <c r="U45" s="1">
        <v>24.350122451782227</v>
      </c>
      <c r="V45" s="1">
        <v>0.32069441676139832</v>
      </c>
      <c r="W45" s="1">
        <v>61.963836669921875</v>
      </c>
      <c r="X45" s="1">
        <v>300.35415649414063</v>
      </c>
      <c r="Y45" s="1">
        <v>1250.92822265625</v>
      </c>
      <c r="Z45" s="1">
        <v>3.3607585430145264</v>
      </c>
      <c r="AA45" s="1">
        <v>87.92034912109375</v>
      </c>
      <c r="AB45" s="1">
        <v>-0.38666170835494995</v>
      </c>
      <c r="AC45" s="1">
        <v>0.29845485091209412</v>
      </c>
      <c r="AD45" s="1">
        <v>9.4620831310749054E-2</v>
      </c>
      <c r="AE45" s="1">
        <v>9.5249880105257034E-3</v>
      </c>
      <c r="AF45" s="1">
        <v>3.8762643933296204E-2</v>
      </c>
      <c r="AG45" s="1">
        <v>2.5822751224040985E-2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1.1042432224049286</v>
      </c>
      <c r="AP45">
        <f>(U45-T45)/(1000-U45)*AO45</f>
        <v>2.7416901129203596E-2</v>
      </c>
      <c r="AQ45">
        <f>(P45+273.15)</f>
        <v>298.41537513732908</v>
      </c>
      <c r="AR45">
        <f>(O45+273.15)</f>
        <v>299.55038490295408</v>
      </c>
      <c r="AS45">
        <f>(Y45*AK45+Z45*AL45)*AM45</f>
        <v>200.14851115133206</v>
      </c>
      <c r="AT45">
        <f>((AS45+0.00000010773*(AR45^4-AQ45^4))-AP45*44100)/(L45*0.92*2*29.3+0.00000043092*AQ45^3)</f>
        <v>-7.8518120233789084</v>
      </c>
      <c r="AU45">
        <f>0.61365*EXP(17.502*J45/(240.97+J45))</f>
        <v>3.2303337466299245</v>
      </c>
      <c r="AV45">
        <f>AU45*1000/AA45</f>
        <v>36.741593714337363</v>
      </c>
      <c r="AW45">
        <f>(AV45-U45)</f>
        <v>12.391471262555136</v>
      </c>
      <c r="AX45">
        <f>IF(D45,P45,(O45+P45)/2)</f>
        <v>25.832880020141602</v>
      </c>
      <c r="AY45">
        <f>0.61365*EXP(17.502*AX45/(240.97+AX45))</f>
        <v>3.3410340156887002</v>
      </c>
      <c r="AZ45">
        <f>IF(AW45&lt;&gt;0,(1000-(AV45+U45)/2)/AW45*AP45,0)</f>
        <v>2.1449776055690868</v>
      </c>
      <c r="BA45">
        <f>U45*AA45/1000</f>
        <v>2.1408712671020766</v>
      </c>
      <c r="BB45">
        <f>(AY45-BA45)</f>
        <v>1.2001627485866235</v>
      </c>
      <c r="BC45">
        <f>1/(1.6/F45+1.37/N45)</f>
        <v>1.4446804718992816</v>
      </c>
      <c r="BD45">
        <f>G45*AA45*0.001</f>
        <v>33.166071381537506</v>
      </c>
      <c r="BE45">
        <f>G45/S45</f>
        <v>0.97480982151746964</v>
      </c>
      <c r="BF45">
        <f>(1-AP45*AA45/AU45/F45)*100</f>
        <v>82.6447148569506</v>
      </c>
      <c r="BG45">
        <f>(S45-E45/(N45/1.35))</f>
        <v>385.83909175962253</v>
      </c>
      <c r="BH45">
        <f>E45*BF45/100/BG45</f>
        <v>7.7253419041740908E-3</v>
      </c>
    </row>
    <row r="46" spans="1:60" x14ac:dyDescent="0.25">
      <c r="A46" s="1" t="s">
        <v>1</v>
      </c>
      <c r="B46" s="1" t="s">
        <v>3638</v>
      </c>
      <c r="K46" s="1">
        <f t="shared" si="0"/>
        <v>2.72</v>
      </c>
    </row>
    <row r="47" spans="1:60" x14ac:dyDescent="0.25">
      <c r="A47" s="1" t="s">
        <v>1</v>
      </c>
      <c r="B47" s="1" t="s">
        <v>3637</v>
      </c>
      <c r="K47" s="1">
        <f t="shared" si="0"/>
        <v>2.72</v>
      </c>
    </row>
    <row r="48" spans="1:60" x14ac:dyDescent="0.25">
      <c r="A48" s="1">
        <v>11</v>
      </c>
      <c r="B48" s="1" t="s">
        <v>3636</v>
      </c>
      <c r="C48" s="1">
        <v>2329.5000045262277</v>
      </c>
      <c r="D48" s="1">
        <v>0</v>
      </c>
      <c r="E48">
        <f>(R48-S48*(1000-T48)/(1000-U48))*AO48</f>
        <v>3.2639628634323095</v>
      </c>
      <c r="F48">
        <f>IF(AZ48&lt;&gt;0,1/(1/AZ48-1/N48),0)</f>
        <v>4.8266570759797274</v>
      </c>
      <c r="G48">
        <f>((BC48-AP48/2)*S48-E48)/(BC48+AP48/2)</f>
        <v>377.83170988698629</v>
      </c>
      <c r="H48">
        <f>AP48*1000</f>
        <v>28.251335679417743</v>
      </c>
      <c r="I48">
        <f>(AU48-BA48)</f>
        <v>1.0607597625267187</v>
      </c>
      <c r="J48">
        <f>(P48+AT48*D48)</f>
        <v>25.44244384765625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26.479484558105469</v>
      </c>
      <c r="P48" s="1">
        <v>25.44244384765625</v>
      </c>
      <c r="Q48" s="1">
        <v>26.715095520019531</v>
      </c>
      <c r="R48" s="1">
        <v>399.8548583984375</v>
      </c>
      <c r="S48" s="1">
        <v>386.99765014648438</v>
      </c>
      <c r="T48" s="1">
        <v>0.12421160936355591</v>
      </c>
      <c r="U48" s="1">
        <v>25.067775726318359</v>
      </c>
      <c r="V48" s="1">
        <v>0.31458154320716858</v>
      </c>
      <c r="W48" s="1">
        <v>63.487300872802734</v>
      </c>
      <c r="X48" s="1">
        <v>300.34735107421875</v>
      </c>
      <c r="Y48" s="1">
        <v>1601.576904296875</v>
      </c>
      <c r="Z48" s="1">
        <v>2.9687025547027588</v>
      </c>
      <c r="AA48" s="1">
        <v>87.912254333496094</v>
      </c>
      <c r="AB48" s="1">
        <v>-0.32789552211761475</v>
      </c>
      <c r="AC48" s="1">
        <v>0.29717376828193665</v>
      </c>
      <c r="AD48" s="1">
        <v>0.1041388064622879</v>
      </c>
      <c r="AE48" s="1">
        <v>1.3779619708657265E-2</v>
      </c>
      <c r="AF48" s="1">
        <v>2.4339271709322929E-2</v>
      </c>
      <c r="AG48" s="1">
        <v>3.0242893844842911E-2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1.1042182024787452</v>
      </c>
      <c r="AP48">
        <f>(U48-T48)/(1000-U48)*AO48</f>
        <v>2.8251335679417743E-2</v>
      </c>
      <c r="AQ48">
        <f>(P48+273.15)</f>
        <v>298.59244384765623</v>
      </c>
      <c r="AR48">
        <f>(O48+273.15)</f>
        <v>299.62948455810545</v>
      </c>
      <c r="AS48">
        <f>(Y48*AK48+Z48*AL48)*AM48</f>
        <v>256.25229895981465</v>
      </c>
      <c r="AT48">
        <f>((AS48+0.00000010773*(AR48^4-AQ48^4))-AP48*44100)/(L48*0.92*2*29.3+0.00000043092*AQ48^3)</f>
        <v>-7.7071372051320264</v>
      </c>
      <c r="AU48">
        <f>0.61365*EXP(17.502*J48/(240.97+J48))</f>
        <v>3.2645244377538583</v>
      </c>
      <c r="AV48">
        <f>AU48*1000/AA48</f>
        <v>37.133895183370562</v>
      </c>
      <c r="AW48">
        <f>(AV48-U48)</f>
        <v>12.066119457052203</v>
      </c>
      <c r="AX48">
        <f>IF(D48,P48,(O48+P48)/2)</f>
        <v>25.960964202880859</v>
      </c>
      <c r="AY48">
        <f>0.61365*EXP(17.502*AX48/(240.97+AX48))</f>
        <v>3.3664721756879215</v>
      </c>
      <c r="AZ48">
        <f>IF(AW48&lt;&gt;0,(1000-(AV48+U48)/2)/AW48*AP48,0)</f>
        <v>2.2685583077891924</v>
      </c>
      <c r="BA48">
        <f>U48*AA48/1000</f>
        <v>2.2037646752271396</v>
      </c>
      <c r="BB48">
        <f>(AY48-BA48)</f>
        <v>1.1627075004607819</v>
      </c>
      <c r="BC48">
        <f>1/(1.6/F48+1.37/N48)</f>
        <v>1.5347785343401781</v>
      </c>
      <c r="BD48">
        <f>G48*AA48*0.001</f>
        <v>33.216037374844447</v>
      </c>
      <c r="BE48">
        <f>G48/S48</f>
        <v>0.97631525603313452</v>
      </c>
      <c r="BF48">
        <f>(1-AP48*AA48/AU48/F48)*100</f>
        <v>84.237611262832218</v>
      </c>
      <c r="BG48">
        <f>(S48-E48/(N48/1.35))</f>
        <v>385.96821285761251</v>
      </c>
      <c r="BH48">
        <f>E48*BF48/100/BG48</f>
        <v>7.1236030768047423E-3</v>
      </c>
    </row>
    <row r="49" spans="1:60" x14ac:dyDescent="0.25">
      <c r="A49" s="1" t="s">
        <v>1</v>
      </c>
      <c r="B49" s="1" t="s">
        <v>3635</v>
      </c>
      <c r="K49" s="1">
        <f t="shared" si="0"/>
        <v>2.72</v>
      </c>
    </row>
    <row r="50" spans="1:60" x14ac:dyDescent="0.25">
      <c r="A50" s="1" t="s">
        <v>1</v>
      </c>
      <c r="B50" s="1" t="s">
        <v>3630</v>
      </c>
      <c r="K50" s="1">
        <f t="shared" si="0"/>
        <v>2.72</v>
      </c>
    </row>
    <row r="51" spans="1:60" x14ac:dyDescent="0.25">
      <c r="A51" s="1">
        <v>12</v>
      </c>
      <c r="B51" s="1" t="s">
        <v>3634</v>
      </c>
      <c r="C51" s="1">
        <v>2535.5000045262277</v>
      </c>
      <c r="D51" s="1">
        <v>0</v>
      </c>
      <c r="E51">
        <f>(R51-S51*(1000-T51)/(1000-U51))*AO51</f>
        <v>2.2327098169578865</v>
      </c>
      <c r="F51">
        <f>IF(AZ51&lt;&gt;0,1/(1/AZ51-1/N51),0)</f>
        <v>5.291891516027408</v>
      </c>
      <c r="G51">
        <f>((BC51-AP51/2)*S51-E51)/(BC51+AP51/2)</f>
        <v>379.76496547589238</v>
      </c>
      <c r="H51">
        <f>AP51*1000</f>
        <v>29.035633394050532</v>
      </c>
      <c r="I51">
        <f>(AU51-BA51)</f>
        <v>1.0445877893999485</v>
      </c>
      <c r="J51">
        <f>(P51+AT51*D51)</f>
        <v>25.662893295288086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26.607275009155273</v>
      </c>
      <c r="P51" s="1">
        <v>25.662893295288086</v>
      </c>
      <c r="Q51" s="1">
        <v>26.780412673950195</v>
      </c>
      <c r="R51" s="1">
        <v>400.31979370117188</v>
      </c>
      <c r="S51" s="1">
        <v>388.09310913085938</v>
      </c>
      <c r="T51" s="1">
        <v>0.12187730520963669</v>
      </c>
      <c r="U51" s="1">
        <v>25.739652633666992</v>
      </c>
      <c r="V51" s="1">
        <v>0.30636924505233765</v>
      </c>
      <c r="W51" s="1">
        <v>64.703086853027344</v>
      </c>
      <c r="X51" s="1">
        <v>300.35427856445313</v>
      </c>
      <c r="Y51" s="1">
        <v>2000.764892578125</v>
      </c>
      <c r="Z51" s="1">
        <v>4.1037774085998535</v>
      </c>
      <c r="AA51" s="1">
        <v>87.916702270507813</v>
      </c>
      <c r="AB51" s="1">
        <v>-0.17306306958198547</v>
      </c>
      <c r="AC51" s="1">
        <v>0.30417641997337341</v>
      </c>
      <c r="AD51" s="1">
        <v>7.1985222399234772E-2</v>
      </c>
      <c r="AE51" s="1">
        <v>1.0681933723390102E-2</v>
      </c>
      <c r="AF51" s="1">
        <v>5.9493500739336014E-2</v>
      </c>
      <c r="AG51" s="1">
        <v>2.0181834697723389E-2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1.1042436711928421</v>
      </c>
      <c r="AP51">
        <f>(U51-T51)/(1000-U51)*AO51</f>
        <v>2.903563339405053E-2</v>
      </c>
      <c r="AQ51">
        <f>(P51+273.15)</f>
        <v>298.81289329528806</v>
      </c>
      <c r="AR51">
        <f>(O51+273.15)</f>
        <v>299.75727500915525</v>
      </c>
      <c r="AS51">
        <f>(Y51*AK51+Z51*AL51)*AM51</f>
        <v>320.12237565720716</v>
      </c>
      <c r="AT51">
        <f>((AS51+0.00000010773*(AR51^4-AQ51^4))-AP51*44100)/(L51*0.92*2*29.3+0.00000043092*AQ51^3)</f>
        <v>-7.4830719456333332</v>
      </c>
      <c r="AU51">
        <f>0.61365*EXP(17.502*J51/(240.97+J51))</f>
        <v>3.3075331665403418</v>
      </c>
      <c r="AV51">
        <f>AU51*1000/AA51</f>
        <v>37.621215094755364</v>
      </c>
      <c r="AW51">
        <f>(AV51-U51)</f>
        <v>11.881562461088372</v>
      </c>
      <c r="AX51">
        <f>IF(D51,P51,(O51+P51)/2)</f>
        <v>26.13508415222168</v>
      </c>
      <c r="AY51">
        <f>0.61365*EXP(17.502*AX51/(240.97+AX51))</f>
        <v>3.4013244839310341</v>
      </c>
      <c r="AZ51">
        <f>IF(AW51&lt;&gt;0,(1000-(AV51+U51)/2)/AW51*AP51,0)</f>
        <v>2.3663362476680003</v>
      </c>
      <c r="BA51">
        <f>U51*AA51/1000</f>
        <v>2.2629453771403933</v>
      </c>
      <c r="BB51">
        <f>(AY51-BA51)</f>
        <v>1.1383791067906408</v>
      </c>
      <c r="BC51">
        <f>1/(1.6/F51+1.37/N51)</f>
        <v>1.6066404648831083</v>
      </c>
      <c r="BD51">
        <f>G51*AA51*0.001</f>
        <v>33.387683402513709</v>
      </c>
      <c r="BE51">
        <f>G51/S51</f>
        <v>0.97854086182148914</v>
      </c>
      <c r="BF51">
        <f>(1-AP51*AA51/AU51/F51)*100</f>
        <v>85.415634037678103</v>
      </c>
      <c r="BG51">
        <f>(S51-E51/(N51/1.35))</f>
        <v>387.38892380860676</v>
      </c>
      <c r="BH51">
        <f>E51*BF51/100/BG51</f>
        <v>4.9229162972100719E-3</v>
      </c>
    </row>
    <row r="52" spans="1:60" x14ac:dyDescent="0.25">
      <c r="A52" s="1" t="s">
        <v>1</v>
      </c>
      <c r="B52" s="1" t="s">
        <v>3633</v>
      </c>
      <c r="K52" s="2">
        <v>6.3125</v>
      </c>
    </row>
    <row r="53" spans="1:60" x14ac:dyDescent="0.25">
      <c r="A53" s="1" t="s">
        <v>1</v>
      </c>
      <c r="B53" s="1" t="s">
        <v>3632</v>
      </c>
      <c r="K53" s="2">
        <v>6.3125</v>
      </c>
    </row>
    <row r="54" spans="1:60" x14ac:dyDescent="0.25">
      <c r="A54" s="1" t="s">
        <v>1</v>
      </c>
      <c r="B54" s="1" t="s">
        <v>3631</v>
      </c>
      <c r="K54" s="2">
        <v>6.3125</v>
      </c>
    </row>
    <row r="55" spans="1:60" x14ac:dyDescent="0.25">
      <c r="A55" s="1" t="s">
        <v>1</v>
      </c>
      <c r="B55" s="1" t="s">
        <v>3630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46EAF-5A26-4227-997B-0118B35AEC1D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3629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3628</v>
      </c>
    </row>
    <row r="12" spans="1:56" x14ac:dyDescent="0.25">
      <c r="A12" s="1" t="s">
        <v>1</v>
      </c>
      <c r="B12" s="1" t="s">
        <v>3627</v>
      </c>
    </row>
    <row r="13" spans="1:56" x14ac:dyDescent="0.25">
      <c r="A13" s="1" t="s">
        <v>1</v>
      </c>
      <c r="B13" s="1" t="s">
        <v>3626</v>
      </c>
    </row>
    <row r="14" spans="1:56" x14ac:dyDescent="0.25">
      <c r="A14" s="1" t="s">
        <v>1</v>
      </c>
      <c r="B14" s="1" t="s">
        <v>3625</v>
      </c>
    </row>
    <row r="15" spans="1:56" x14ac:dyDescent="0.25">
      <c r="A15" s="1" t="s">
        <v>1</v>
      </c>
      <c r="B15" s="1" t="s">
        <v>3624</v>
      </c>
    </row>
    <row r="16" spans="1:56" x14ac:dyDescent="0.25">
      <c r="A16" s="1" t="s">
        <v>1</v>
      </c>
      <c r="B16" s="1" t="s">
        <v>3623</v>
      </c>
    </row>
    <row r="17" spans="1:56" x14ac:dyDescent="0.25">
      <c r="A17" s="1" t="s">
        <v>1</v>
      </c>
      <c r="B17" s="1" t="s">
        <v>3622</v>
      </c>
    </row>
    <row r="18" spans="1:56" x14ac:dyDescent="0.25">
      <c r="A18" s="1">
        <v>1</v>
      </c>
      <c r="B18" s="1" t="s">
        <v>3621</v>
      </c>
      <c r="C18" s="1">
        <v>268.00000491738319</v>
      </c>
      <c r="D18" s="1">
        <v>0</v>
      </c>
      <c r="E18">
        <f>(R18-S18*(1000-T18)/(1000-U18))*AK18</f>
        <v>-3.9148170136595253</v>
      </c>
      <c r="F18">
        <f>IF(AV18&lt;&gt;0,1/(1/AV18-1/N18),0)</f>
        <v>3.4953412357887781</v>
      </c>
      <c r="G18">
        <f>((AY18-AL18/2)*S18-E18)/(AY18+AL18/2)</f>
        <v>388.69159054883681</v>
      </c>
      <c r="H18">
        <f>AL18*1000</f>
        <v>27.174972675357882</v>
      </c>
      <c r="I18">
        <f>(AQ18-AW18)</f>
        <v>1.2003814139963875</v>
      </c>
      <c r="J18">
        <f>(P18+AP18*D18)</f>
        <v>26.619447708129883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27.230962753295898</v>
      </c>
      <c r="P18" s="1">
        <v>26.619447708129883</v>
      </c>
      <c r="Q18" s="1">
        <v>27.306669235229492</v>
      </c>
      <c r="R18" s="1">
        <v>400.07427978515625</v>
      </c>
      <c r="S18" s="1">
        <v>393.91766357421875</v>
      </c>
      <c r="T18" s="1">
        <v>2.1676294803619385</v>
      </c>
      <c r="U18" s="1">
        <v>26.163410186767578</v>
      </c>
      <c r="V18" s="1">
        <v>5.2513113021850586</v>
      </c>
      <c r="W18" s="1">
        <v>63.383621215820313</v>
      </c>
      <c r="X18" s="1">
        <v>299.97787475585938</v>
      </c>
      <c r="Y18" s="1">
        <v>6.1762429773807526E-2</v>
      </c>
      <c r="Z18" s="1">
        <v>2.6909105777740479</v>
      </c>
      <c r="AA18" s="1">
        <v>87.892112731933594</v>
      </c>
      <c r="AB18" s="1">
        <v>2.8639936447143555</v>
      </c>
      <c r="AC18" s="1">
        <v>0.68875527381896973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1.1028598336612474</v>
      </c>
      <c r="AL18">
        <f>(U18-T18)/(1000-U18)*AK18</f>
        <v>2.7174972675357883E-2</v>
      </c>
      <c r="AM18">
        <f>(P18+273.15)</f>
        <v>299.76944770812986</v>
      </c>
      <c r="AN18">
        <f>(O18+273.15)</f>
        <v>300.38096275329588</v>
      </c>
      <c r="AO18">
        <f>(Y18*AG18+Z18*AH18)*AI18</f>
        <v>9.8819885429295429E-3</v>
      </c>
      <c r="AP18">
        <f>((AO18+0.00000010773*(AN18^4-AM18^4))-AL18*44100)/(L18*51.4+0.00000043092*AM18^3)</f>
        <v>-9.7957156335405617</v>
      </c>
      <c r="AQ18">
        <f>0.61365*EXP(17.502*J18/(240.97+J18))</f>
        <v>3.4999388115835832</v>
      </c>
      <c r="AR18">
        <f>AQ18*1000/AA18</f>
        <v>39.820851983137736</v>
      </c>
      <c r="AS18">
        <f>(AR18-U18)</f>
        <v>13.657441796370158</v>
      </c>
      <c r="AT18">
        <f>IF(D18,P18,(O18+P18)/2)</f>
        <v>26.925205230712891</v>
      </c>
      <c r="AU18">
        <f>0.61365*EXP(17.502*AT18/(240.97+AT18))</f>
        <v>3.5634669800747321</v>
      </c>
      <c r="AV18">
        <f>IF(AS18&lt;&gt;0,(1000-(AR18+U18)/2)/AS18*AL18,0)</f>
        <v>1.9241094200823672</v>
      </c>
      <c r="AW18">
        <f>U18*AA18/1000</f>
        <v>2.2995573975871957</v>
      </c>
      <c r="AX18">
        <f>(AU18-AW18)</f>
        <v>1.2639095824875364</v>
      </c>
      <c r="AY18">
        <f>1/(1.6/F18+1.37/N18)</f>
        <v>1.2856451683408479</v>
      </c>
      <c r="AZ18">
        <f>G18*AA18*0.001</f>
        <v>34.162925094472946</v>
      </c>
      <c r="BA18">
        <f>G18/S18</f>
        <v>0.9867330828022205</v>
      </c>
      <c r="BB18">
        <f>(1-AL18*AA18/AQ18/F18)*100</f>
        <v>80.47599150983433</v>
      </c>
      <c r="BC18">
        <f>(S18-E18/(N18/1.35))</f>
        <v>395.15237695227876</v>
      </c>
      <c r="BD18">
        <f>E18*BB18/100/BC18</f>
        <v>-7.9728428608659575E-3</v>
      </c>
    </row>
    <row r="19" spans="1:56" x14ac:dyDescent="0.25">
      <c r="A19" s="1" t="s">
        <v>1</v>
      </c>
      <c r="B19" s="1" t="s">
        <v>3620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3619</v>
      </c>
      <c r="K20" s="1">
        <f t="shared" si="0"/>
        <v>2.72</v>
      </c>
    </row>
    <row r="21" spans="1:56" x14ac:dyDescent="0.25">
      <c r="A21" s="1">
        <v>2</v>
      </c>
      <c r="B21" s="1" t="s">
        <v>3618</v>
      </c>
      <c r="C21" s="1">
        <v>470.50000492855906</v>
      </c>
      <c r="D21" s="1">
        <v>0</v>
      </c>
      <c r="E21">
        <f>(R21-S21*(1000-T21)/(1000-U21))*AK21</f>
        <v>-2.7798564638984913</v>
      </c>
      <c r="F21">
        <f>IF(AV21&lt;&gt;0,1/(1/AV21-1/N21),0)</f>
        <v>3.2631707035371682</v>
      </c>
      <c r="G21">
        <f>((AY21-AL21/2)*S21-E21)/(AY21+AL21/2)</f>
        <v>387.00198125390756</v>
      </c>
      <c r="H21">
        <f>AL21*1000</f>
        <v>26.437801036155371</v>
      </c>
      <c r="I21">
        <f>(AQ21-AW21)</f>
        <v>1.2140609180057647</v>
      </c>
      <c r="J21">
        <f>(P21+AP21*D21)</f>
        <v>26.494016647338867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27.174552917480469</v>
      </c>
      <c r="P21" s="1">
        <v>26.494016647338867</v>
      </c>
      <c r="Q21" s="1">
        <v>27.296884536743164</v>
      </c>
      <c r="R21" s="1">
        <v>400.0091552734375</v>
      </c>
      <c r="S21" s="1">
        <v>393.1060791015625</v>
      </c>
      <c r="T21" s="1">
        <v>2.3577499389648438</v>
      </c>
      <c r="U21" s="1">
        <v>25.713752746582031</v>
      </c>
      <c r="V21" s="1">
        <v>5.7309970855712891</v>
      </c>
      <c r="W21" s="1">
        <v>62.502578735351563</v>
      </c>
      <c r="X21" s="1">
        <v>299.97308349609375</v>
      </c>
      <c r="Y21" s="1">
        <v>26.102397918701172</v>
      </c>
      <c r="Z21" s="1">
        <v>2.8989317417144775</v>
      </c>
      <c r="AA21" s="1">
        <v>87.894760131835938</v>
      </c>
      <c r="AB21" s="1">
        <v>2.741114616394043</v>
      </c>
      <c r="AC21" s="1">
        <v>0.69528442621231079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1.1028422187356386</v>
      </c>
      <c r="AL21">
        <f>(U21-T21)/(1000-U21)*AK21</f>
        <v>2.6437801036155371E-2</v>
      </c>
      <c r="AM21">
        <f>(P21+273.15)</f>
        <v>299.64401664733884</v>
      </c>
      <c r="AN21">
        <f>(O21+273.15)</f>
        <v>300.32455291748045</v>
      </c>
      <c r="AO21">
        <f>(Y21*AG21+Z21*AH21)*AI21</f>
        <v>4.1763835736427382</v>
      </c>
      <c r="AP21">
        <f>((AO21+0.00000010773*(AN21^4-AM21^4))-AL21*44100)/(L21*51.4+0.00000043092*AM21^3)</f>
        <v>-9.4887251869277378</v>
      </c>
      <c r="AQ21">
        <f>0.61365*EXP(17.502*J21/(240.97+J21))</f>
        <v>3.4741650477559296</v>
      </c>
      <c r="AR21">
        <f>AQ21*1000/AA21</f>
        <v>39.52641821361054</v>
      </c>
      <c r="AS21">
        <f>(AR21-U21)</f>
        <v>13.812665467028509</v>
      </c>
      <c r="AT21">
        <f>IF(D21,P21,(O21+P21)/2)</f>
        <v>26.834284782409668</v>
      </c>
      <c r="AU21">
        <f>0.61365*EXP(17.502*AT21/(240.97+AT21))</f>
        <v>3.5444718437236817</v>
      </c>
      <c r="AV21">
        <f>IF(AS21&lt;&gt;0,(1000-(AR21+U21)/2)/AS21*AL21,0)</f>
        <v>1.8515903224833685</v>
      </c>
      <c r="AW21">
        <f>U21*AA21/1000</f>
        <v>2.2601041297501649</v>
      </c>
      <c r="AX21">
        <f>(AU21-AW21)</f>
        <v>1.2843677139735168</v>
      </c>
      <c r="AY21">
        <f>1/(1.6/F21+1.37/N21)</f>
        <v>1.2339766771898446</v>
      </c>
      <c r="AZ21">
        <f>G21*AA21*0.001</f>
        <v>34.01544631285747</v>
      </c>
      <c r="BA21">
        <f>G21/S21</f>
        <v>0.98447213571052949</v>
      </c>
      <c r="BB21">
        <f>(1-AL21*AA21/AQ21/F21)*100</f>
        <v>79.50263309148788</v>
      </c>
      <c r="BC21">
        <f>(S21-E21/(N21/1.35))</f>
        <v>393.98283169385127</v>
      </c>
      <c r="BD21">
        <f>E21*BB21/100/BC21</f>
        <v>-5.6095314495342727E-3</v>
      </c>
    </row>
    <row r="22" spans="1:56" x14ac:dyDescent="0.25">
      <c r="A22" s="1" t="s">
        <v>1</v>
      </c>
      <c r="B22" s="1" t="s">
        <v>3617</v>
      </c>
      <c r="K22" s="1">
        <f t="shared" si="0"/>
        <v>2.72</v>
      </c>
    </row>
    <row r="23" spans="1:56" x14ac:dyDescent="0.25">
      <c r="A23" s="1" t="s">
        <v>1</v>
      </c>
      <c r="B23" s="1" t="s">
        <v>3616</v>
      </c>
      <c r="K23" s="1">
        <f t="shared" si="0"/>
        <v>2.72</v>
      </c>
    </row>
    <row r="24" spans="1:56" x14ac:dyDescent="0.25">
      <c r="A24" s="1">
        <v>3</v>
      </c>
      <c r="B24" s="1" t="s">
        <v>3615</v>
      </c>
      <c r="C24" s="1">
        <v>673.50000492855906</v>
      </c>
      <c r="D24" s="1">
        <v>0</v>
      </c>
      <c r="E24">
        <f>(R24-S24*(1000-T24)/(1000-U24))*AK24</f>
        <v>-2.143944273003731</v>
      </c>
      <c r="F24">
        <f>IF(AV24&lt;&gt;0,1/(1/AV24-1/N24),0)</f>
        <v>3.1296913402458104</v>
      </c>
      <c r="G24">
        <f>((AY24-AL24/2)*S24-E24)/(AY24+AL24/2)</f>
        <v>385.99122716655319</v>
      </c>
      <c r="H24">
        <f>AL24*1000</f>
        <v>25.774264798296038</v>
      </c>
      <c r="I24">
        <f>(AQ24-AW24)</f>
        <v>1.2128734903425031</v>
      </c>
      <c r="J24">
        <f>(P24+AP24*D24)</f>
        <v>26.328405380249023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27.067476272583008</v>
      </c>
      <c r="P24" s="1">
        <v>26.328405380249023</v>
      </c>
      <c r="Q24" s="1">
        <v>27.213308334350586</v>
      </c>
      <c r="R24" s="1">
        <v>399.77969360351563</v>
      </c>
      <c r="S24" s="1">
        <v>392.54953002929688</v>
      </c>
      <c r="T24" s="1">
        <v>2.5610542297363281</v>
      </c>
      <c r="U24" s="1">
        <v>25.339607238769531</v>
      </c>
      <c r="V24" s="1">
        <v>6.2652420997619629</v>
      </c>
      <c r="W24" s="1">
        <v>61.989620208740234</v>
      </c>
      <c r="X24" s="1">
        <v>299.97314453125</v>
      </c>
      <c r="Y24" s="1">
        <v>49.341365814208984</v>
      </c>
      <c r="Z24" s="1">
        <v>2.8318336009979248</v>
      </c>
      <c r="AA24" s="1">
        <v>87.906471252441406</v>
      </c>
      <c r="AB24" s="1">
        <v>2.6773252487182617</v>
      </c>
      <c r="AC24" s="1">
        <v>0.69389909505844116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1.1028424431295953</v>
      </c>
      <c r="AL24">
        <f>(U24-T24)/(1000-U24)*AK24</f>
        <v>2.5774264798296039E-2</v>
      </c>
      <c r="AM24">
        <f>(P24+273.15)</f>
        <v>299.478405380249</v>
      </c>
      <c r="AN24">
        <f>(O24+273.15)</f>
        <v>300.21747627258299</v>
      </c>
      <c r="AO24">
        <f>(Y24*AG24+Z24*AH24)*AI24</f>
        <v>7.8946183538149626</v>
      </c>
      <c r="AP24">
        <f>((AO24+0.00000010773*(AN24^4-AM24^4))-AL24*44100)/(L24*51.4+0.00000043092*AM24^3)</f>
        <v>-9.2134552298902452</v>
      </c>
      <c r="AQ24">
        <f>0.61365*EXP(17.502*J24/(240.97+J24))</f>
        <v>3.440388945625553</v>
      </c>
      <c r="AR24">
        <f>AQ24*1000/AA24</f>
        <v>39.136924695177136</v>
      </c>
      <c r="AS24">
        <f>(AR24-U24)</f>
        <v>13.797317456407605</v>
      </c>
      <c r="AT24">
        <f>IF(D24,P24,(O24+P24)/2)</f>
        <v>26.697940826416016</v>
      </c>
      <c r="AU24">
        <f>0.61365*EXP(17.502*AT24/(240.97+AT24))</f>
        <v>3.5161524827743387</v>
      </c>
      <c r="AV24">
        <f>IF(AS24&lt;&gt;0,(1000-(AR24+U24)/2)/AS24*AL24,0)</f>
        <v>1.8078403482005443</v>
      </c>
      <c r="AW24">
        <f>U24*AA24/1000</f>
        <v>2.2275154552830498</v>
      </c>
      <c r="AX24">
        <f>(AU24-AW24)</f>
        <v>1.2886370274912888</v>
      </c>
      <c r="AY24">
        <f>1/(1.6/F24+1.37/N24)</f>
        <v>1.2029352270278693</v>
      </c>
      <c r="AZ24">
        <f>G24*AA24*0.001</f>
        <v>33.931126714611189</v>
      </c>
      <c r="BA24">
        <f>G24/S24</f>
        <v>0.98329305638894993</v>
      </c>
      <c r="BB24">
        <f>(1-AL24*AA24/AQ24/F24)*100</f>
        <v>78.957463886039321</v>
      </c>
      <c r="BC24">
        <f>(S24-E24/(N24/1.35))</f>
        <v>393.22571915038645</v>
      </c>
      <c r="BD24">
        <f>E24*BB24/100/BC24</f>
        <v>-4.304916852212121E-3</v>
      </c>
    </row>
    <row r="25" spans="1:56" x14ac:dyDescent="0.25">
      <c r="A25" s="1" t="s">
        <v>1</v>
      </c>
      <c r="B25" s="1" t="s">
        <v>3614</v>
      </c>
      <c r="K25" s="1">
        <f t="shared" si="0"/>
        <v>2.72</v>
      </c>
    </row>
    <row r="26" spans="1:56" x14ac:dyDescent="0.25">
      <c r="A26" s="1" t="s">
        <v>1</v>
      </c>
      <c r="B26" s="1" t="s">
        <v>3613</v>
      </c>
      <c r="K26" s="1">
        <f t="shared" si="0"/>
        <v>2.72</v>
      </c>
    </row>
    <row r="27" spans="1:56" x14ac:dyDescent="0.25">
      <c r="A27" s="1">
        <v>4</v>
      </c>
      <c r="B27" s="1" t="s">
        <v>3612</v>
      </c>
      <c r="C27" s="1">
        <v>876.50000492855906</v>
      </c>
      <c r="D27" s="1">
        <v>0</v>
      </c>
      <c r="E27">
        <f>(R27-S27*(1000-T27)/(1000-U27))*AK27</f>
        <v>-1.0065932819347896</v>
      </c>
      <c r="F27">
        <f>IF(AV27&lt;&gt;0,1/(1/AV27-1/N27),0)</f>
        <v>3.1036153749065258</v>
      </c>
      <c r="G27">
        <f>((AY27-AL27/2)*S27-E27)/(AY27+AL27/2)</f>
        <v>384.36132196784911</v>
      </c>
      <c r="H27">
        <f>AL27*1000</f>
        <v>25.431981403890198</v>
      </c>
      <c r="I27">
        <f>(AQ27-AW27)</f>
        <v>1.2027566574625217</v>
      </c>
      <c r="J27">
        <f>(P27+AP27*D27)</f>
        <v>26.240312576293945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26.984869003295898</v>
      </c>
      <c r="P27" s="1">
        <v>26.240312576293945</v>
      </c>
      <c r="Q27" s="1">
        <v>27.136283874511719</v>
      </c>
      <c r="R27" s="1">
        <v>399.88845825195313</v>
      </c>
      <c r="S27" s="1">
        <v>391.76690673828125</v>
      </c>
      <c r="T27" s="1">
        <v>2.7735989093780518</v>
      </c>
      <c r="U27" s="1">
        <v>25.251621246337891</v>
      </c>
      <c r="V27" s="1">
        <v>6.8182010650634766</v>
      </c>
      <c r="W27" s="1">
        <v>62.074813842773438</v>
      </c>
      <c r="X27" s="1">
        <v>299.97393798828125</v>
      </c>
      <c r="Y27" s="1">
        <v>99.655784606933594</v>
      </c>
      <c r="Z27" s="1">
        <v>2.8999636173248291</v>
      </c>
      <c r="AA27" s="1">
        <v>87.90655517578125</v>
      </c>
      <c r="AB27" s="1">
        <v>2.6871321201324463</v>
      </c>
      <c r="AC27" s="1">
        <v>0.69602119922637939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1.1028453602510337</v>
      </c>
      <c r="AL27">
        <f>(U27-T27)/(1000-U27)*AK27</f>
        <v>2.5431981403890198E-2</v>
      </c>
      <c r="AM27">
        <f>(P27+273.15)</f>
        <v>299.39031257629392</v>
      </c>
      <c r="AN27">
        <f>(O27+273.15)</f>
        <v>300.13486900329588</v>
      </c>
      <c r="AO27">
        <f>(Y27*AG27+Z27*AH27)*AI27</f>
        <v>15.944925180712517</v>
      </c>
      <c r="AP27">
        <f>((AO27+0.00000010773*(AN27^4-AM27^4))-AL27*44100)/(L27*51.4+0.00000043092*AM27^3)</f>
        <v>-9.0233798704476715</v>
      </c>
      <c r="AQ27">
        <f>0.61365*EXP(17.502*J27/(240.97+J27))</f>
        <v>3.4225396938316535</v>
      </c>
      <c r="AR27">
        <f>AQ27*1000/AA27</f>
        <v>38.933839313664542</v>
      </c>
      <c r="AS27">
        <f>(AR27-U27)</f>
        <v>13.682218067326652</v>
      </c>
      <c r="AT27">
        <f>IF(D27,P27,(O27+P27)/2)</f>
        <v>26.612590789794922</v>
      </c>
      <c r="AU27">
        <f>0.61365*EXP(17.502*AT27/(240.97+AT27))</f>
        <v>3.4985255402500139</v>
      </c>
      <c r="AV27">
        <f>IF(AS27&lt;&gt;0,(1000-(AR27+U27)/2)/AS27*AL27,0)</f>
        <v>1.7991088552368608</v>
      </c>
      <c r="AW27">
        <f>U27*AA27/1000</f>
        <v>2.2197830363691318</v>
      </c>
      <c r="AX27">
        <f>(AU27-AW27)</f>
        <v>1.2787425038808822</v>
      </c>
      <c r="AY27">
        <f>1/(1.6/F27+1.37/N27)</f>
        <v>1.1967516857270879</v>
      </c>
      <c r="AZ27">
        <f>G27*AA27*0.001</f>
        <v>33.787879757002948</v>
      </c>
      <c r="BA27">
        <f>G27/S27</f>
        <v>0.98109696188458451</v>
      </c>
      <c r="BB27">
        <f>(1-AL27*AA27/AQ27/F27)*100</f>
        <v>78.953248635187947</v>
      </c>
      <c r="BC27">
        <f>(S27-E27/(N27/1.35))</f>
        <v>392.08438114056713</v>
      </c>
      <c r="BD27">
        <f>E27*BB27/100/BC27</f>
        <v>-2.0269567849634626E-3</v>
      </c>
    </row>
    <row r="28" spans="1:56" x14ac:dyDescent="0.25">
      <c r="A28" s="1" t="s">
        <v>1</v>
      </c>
      <c r="B28" s="1" t="s">
        <v>3611</v>
      </c>
      <c r="K28" s="1">
        <f t="shared" si="0"/>
        <v>2.72</v>
      </c>
    </row>
    <row r="29" spans="1:56" x14ac:dyDescent="0.25">
      <c r="A29" s="1" t="s">
        <v>1</v>
      </c>
      <c r="B29" s="1" t="s">
        <v>3610</v>
      </c>
      <c r="K29" s="1">
        <f t="shared" si="0"/>
        <v>2.72</v>
      </c>
    </row>
    <row r="30" spans="1:56" x14ac:dyDescent="0.25">
      <c r="A30" s="1">
        <v>5</v>
      </c>
      <c r="B30" s="1" t="s">
        <v>3609</v>
      </c>
      <c r="C30" s="1">
        <v>1079.5000049285591</v>
      </c>
      <c r="D30" s="1">
        <v>0</v>
      </c>
      <c r="E30">
        <f>(R30-S30*(1000-T30)/(1000-U30))*AK30</f>
        <v>0.71235369696477302</v>
      </c>
      <c r="F30">
        <f>IF(AV30&lt;&gt;0,1/(1/AV30-1/N30),0)</f>
        <v>2.9324096318794886</v>
      </c>
      <c r="G30">
        <f>((AY30-AL30/2)*S30-E30)/(AY30+AL30/2)</f>
        <v>381.86589047163858</v>
      </c>
      <c r="H30">
        <f>AL30*1000</f>
        <v>25.215082408743829</v>
      </c>
      <c r="I30">
        <f>(AQ30-AW30)</f>
        <v>1.232784496787545</v>
      </c>
      <c r="J30">
        <f>(P30+AP30*D30)</f>
        <v>26.401992797851563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26.928237915039063</v>
      </c>
      <c r="P30" s="1">
        <v>26.401992797851563</v>
      </c>
      <c r="Q30" s="1">
        <v>27.076475143432617</v>
      </c>
      <c r="R30" s="1">
        <v>400.50115966796875</v>
      </c>
      <c r="S30" s="1">
        <v>390.91693115234375</v>
      </c>
      <c r="T30" s="1">
        <v>2.9928731918334961</v>
      </c>
      <c r="U30" s="1">
        <v>25.279739379882813</v>
      </c>
      <c r="V30" s="1">
        <v>7.3828210830688477</v>
      </c>
      <c r="W30" s="1">
        <v>62.360076904296875</v>
      </c>
      <c r="X30" s="1">
        <v>299.9578857421875</v>
      </c>
      <c r="Y30" s="1">
        <v>149.66238403320313</v>
      </c>
      <c r="Z30" s="1">
        <v>2.920435905456543</v>
      </c>
      <c r="AA30" s="1">
        <v>87.919296264648438</v>
      </c>
      <c r="AB30" s="1">
        <v>2.6921629905700684</v>
      </c>
      <c r="AC30" s="1">
        <v>0.6878049373626709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1.1027863446403949</v>
      </c>
      <c r="AL30">
        <f>(U30-T30)/(1000-U30)*AK30</f>
        <v>2.521508240874383E-2</v>
      </c>
      <c r="AM30">
        <f>(P30+273.15)</f>
        <v>299.55199279785154</v>
      </c>
      <c r="AN30">
        <f>(O30+273.15)</f>
        <v>300.07823791503904</v>
      </c>
      <c r="AO30">
        <f>(Y30*AG30+Z30*AH30)*AI30</f>
        <v>23.945980910078106</v>
      </c>
      <c r="AP30">
        <f>((AO30+0.00000010773*(AN30^4-AM30^4))-AL30*44100)/(L30*51.4+0.00000043092*AM30^3)</f>
        <v>-8.8983289738629576</v>
      </c>
      <c r="AQ30">
        <f>0.61365*EXP(17.502*J30/(240.97+J30))</f>
        <v>3.4553613928205618</v>
      </c>
      <c r="AR30">
        <f>AQ30*1000/AA30</f>
        <v>39.301513315341808</v>
      </c>
      <c r="AS30">
        <f>(AR30-U30)</f>
        <v>14.021773935458995</v>
      </c>
      <c r="AT30">
        <f>IF(D30,P30,(O30+P30)/2)</f>
        <v>26.665115356445313</v>
      </c>
      <c r="AU30">
        <f>0.61365*EXP(17.502*AT30/(240.97+AT30))</f>
        <v>3.5093640380570084</v>
      </c>
      <c r="AV30">
        <f>IF(AS30&lt;&gt;0,(1000-(AR30+U30)/2)/AS30*AL30,0)</f>
        <v>1.7402128801016132</v>
      </c>
      <c r="AW30">
        <f>U30*AA30/1000</f>
        <v>2.2225768960330168</v>
      </c>
      <c r="AX30">
        <f>(AU30-AW30)</f>
        <v>1.2867871420239916</v>
      </c>
      <c r="AY30">
        <f>1/(1.6/F30+1.37/N30)</f>
        <v>1.1551428538939548</v>
      </c>
      <c r="AZ30">
        <f>G30*AA30*0.001</f>
        <v>33.573380357739786</v>
      </c>
      <c r="BA30">
        <f>G30/S30</f>
        <v>0.97684663937674809</v>
      </c>
      <c r="BB30">
        <f>(1-AL30*AA30/AQ30/F30)*100</f>
        <v>78.121049726616604</v>
      </c>
      <c r="BC30">
        <f>(S30-E30/(N30/1.35))</f>
        <v>390.69225841885861</v>
      </c>
      <c r="BD30">
        <f>E30*BB30/100/BC30</f>
        <v>1.4243901020394012E-3</v>
      </c>
    </row>
    <row r="31" spans="1:56" x14ac:dyDescent="0.25">
      <c r="A31" s="1" t="s">
        <v>1</v>
      </c>
      <c r="B31" s="1" t="s">
        <v>3608</v>
      </c>
      <c r="K31" s="1">
        <f t="shared" si="0"/>
        <v>2.72</v>
      </c>
    </row>
    <row r="32" spans="1:56" x14ac:dyDescent="0.25">
      <c r="A32" s="1" t="s">
        <v>1</v>
      </c>
      <c r="B32" s="1" t="s">
        <v>3607</v>
      </c>
      <c r="K32" s="1">
        <f t="shared" si="0"/>
        <v>2.72</v>
      </c>
    </row>
    <row r="33" spans="1:56" x14ac:dyDescent="0.25">
      <c r="A33" s="1">
        <v>6</v>
      </c>
      <c r="B33" s="1" t="s">
        <v>3606</v>
      </c>
      <c r="C33" s="1">
        <v>1282.5000049285591</v>
      </c>
      <c r="D33" s="1">
        <v>0</v>
      </c>
      <c r="E33">
        <f>(R33-S33*(1000-T33)/(1000-U33))*AK33</f>
        <v>0.81041102062176518</v>
      </c>
      <c r="F33">
        <f>IF(AV33&lt;&gt;0,1/(1/AV33-1/N33),0)</f>
        <v>3.2606327256660621</v>
      </c>
      <c r="G33">
        <f>((AY33-AL33/2)*S33-E33)/(AY33+AL33/2)</f>
        <v>381.53942390936868</v>
      </c>
      <c r="H33">
        <f>AL33*1000</f>
        <v>25.264885418684823</v>
      </c>
      <c r="I33">
        <f>(AQ33-AW33)</f>
        <v>1.1616799803485023</v>
      </c>
      <c r="J33">
        <f>(P33+AP33*D33)</f>
        <v>26.165628433227539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26.891084671020508</v>
      </c>
      <c r="P33" s="1">
        <v>26.165628433227539</v>
      </c>
      <c r="Q33" s="1">
        <v>27.032537460327148</v>
      </c>
      <c r="R33" s="1">
        <v>399.77130126953125</v>
      </c>
      <c r="S33" s="1">
        <v>390.099609375</v>
      </c>
      <c r="T33" s="1">
        <v>3.218066930770874</v>
      </c>
      <c r="U33" s="1">
        <v>25.542057037353516</v>
      </c>
      <c r="V33" s="1">
        <v>7.9562177658081055</v>
      </c>
      <c r="W33" s="1">
        <v>63.149143218994141</v>
      </c>
      <c r="X33" s="1">
        <v>299.96978759765625</v>
      </c>
      <c r="Y33" s="1">
        <v>300.75579833984375</v>
      </c>
      <c r="Z33" s="1">
        <v>2.8011617660522461</v>
      </c>
      <c r="AA33" s="1">
        <v>87.925209045410156</v>
      </c>
      <c r="AB33" s="1">
        <v>2.7160842418670654</v>
      </c>
      <c r="AC33" s="1">
        <v>0.69128215312957764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1.1028301014619712</v>
      </c>
      <c r="AL33">
        <f>(U33-T33)/(1000-U33)*AK33</f>
        <v>2.5264885418684824E-2</v>
      </c>
      <c r="AM33">
        <f>(P33+273.15)</f>
        <v>299.31562843322752</v>
      </c>
      <c r="AN33">
        <f>(O33+273.15)</f>
        <v>300.04108467102049</v>
      </c>
      <c r="AO33">
        <f>(Y33*AG33+Z33*AH33)*AI33</f>
        <v>48.120926658788449</v>
      </c>
      <c r="AP33">
        <f>((AO33+0.00000010773*(AN33^4-AM33^4))-AL33*44100)/(L33*51.4+0.00000043092*AM33^3)</f>
        <v>-8.7005931248073427</v>
      </c>
      <c r="AQ33">
        <f>0.61365*EXP(17.502*J33/(240.97+J33))</f>
        <v>3.4074706848076</v>
      </c>
      <c r="AR33">
        <f>AQ33*1000/AA33</f>
        <v>38.754194864043662</v>
      </c>
      <c r="AS33">
        <f>(AR33-U33)</f>
        <v>13.212137826690146</v>
      </c>
      <c r="AT33">
        <f>IF(D33,P33,(O33+P33)/2)</f>
        <v>26.528356552124023</v>
      </c>
      <c r="AU33">
        <f>0.61365*EXP(17.502*AT33/(240.97+AT33))</f>
        <v>3.48120473465351</v>
      </c>
      <c r="AV33">
        <f>IF(AS33&lt;&gt;0,(1000-(AR33+U33)/2)/AS33*AL33,0)</f>
        <v>1.8507729044967709</v>
      </c>
      <c r="AW33">
        <f>U33*AA33/1000</f>
        <v>2.2457907044590977</v>
      </c>
      <c r="AX33">
        <f>(AU33-AW33)</f>
        <v>1.2354140301944123</v>
      </c>
      <c r="AY33">
        <f>1/(1.6/F33+1.37/N33)</f>
        <v>1.2333958117226724</v>
      </c>
      <c r="AZ33">
        <f>G33*AA33*0.001</f>
        <v>33.546933606296605</v>
      </c>
      <c r="BA33">
        <f>G33/S33</f>
        <v>0.97805641108088759</v>
      </c>
      <c r="BB33">
        <f>(1-AL33*AA33/AQ33/F33)*100</f>
        <v>80.006136112148823</v>
      </c>
      <c r="BC33">
        <f>(S33-E33/(N33/1.35))</f>
        <v>389.8440098602851</v>
      </c>
      <c r="BD33">
        <f>E33*BB33/100/BC33</f>
        <v>1.6631743154367671E-3</v>
      </c>
    </row>
    <row r="34" spans="1:56" x14ac:dyDescent="0.25">
      <c r="A34" s="1" t="s">
        <v>1</v>
      </c>
      <c r="B34" s="1" t="s">
        <v>3605</v>
      </c>
      <c r="K34" s="1">
        <f t="shared" si="0"/>
        <v>2.72</v>
      </c>
    </row>
    <row r="35" spans="1:56" x14ac:dyDescent="0.25">
      <c r="A35" s="1" t="s">
        <v>1</v>
      </c>
      <c r="B35" s="1" t="s">
        <v>3604</v>
      </c>
      <c r="K35" s="1">
        <f t="shared" si="0"/>
        <v>2.72</v>
      </c>
    </row>
    <row r="36" spans="1:56" x14ac:dyDescent="0.25">
      <c r="A36" s="1">
        <v>7</v>
      </c>
      <c r="B36" s="1" t="s">
        <v>3603</v>
      </c>
      <c r="C36" s="1">
        <v>1485.5000049285591</v>
      </c>
      <c r="D36" s="1">
        <v>0</v>
      </c>
      <c r="E36">
        <f>(R36-S36*(1000-T36)/(1000-U36))*AK36</f>
        <v>1.7818202099239864</v>
      </c>
      <c r="F36">
        <f>IF(AV36&lt;&gt;0,1/(1/AV36-1/N36),0)</f>
        <v>3.4636213054960101</v>
      </c>
      <c r="G36">
        <f>((AY36-AL36/2)*S36-E36)/(AY36+AL36/2)</f>
        <v>380.09188704700682</v>
      </c>
      <c r="H36">
        <f>AL36*1000</f>
        <v>25.482012585756902</v>
      </c>
      <c r="I36">
        <f>(AQ36-AW36)</f>
        <v>1.1324119334721297</v>
      </c>
      <c r="J36">
        <f>(P36+AP36*D36)</f>
        <v>26.201288223266602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26.881662368774414</v>
      </c>
      <c r="P36" s="1">
        <v>26.201288223266602</v>
      </c>
      <c r="Q36" s="1">
        <v>27.014543533325195</v>
      </c>
      <c r="R36" s="1">
        <v>399.757080078125</v>
      </c>
      <c r="S36" s="1">
        <v>389.14971923828125</v>
      </c>
      <c r="T36" s="1">
        <v>3.450124979019165</v>
      </c>
      <c r="U36" s="1">
        <v>25.956354141235352</v>
      </c>
      <c r="V36" s="1">
        <v>8.5347814559936523</v>
      </c>
      <c r="W36" s="1">
        <v>64.209793090820313</v>
      </c>
      <c r="X36" s="1">
        <v>299.9703369140625</v>
      </c>
      <c r="Y36" s="1">
        <v>498.73538208007813</v>
      </c>
      <c r="Z36" s="1">
        <v>2.7580389976501465</v>
      </c>
      <c r="AA36" s="1">
        <v>87.926315307617188</v>
      </c>
      <c r="AB36" s="1">
        <v>2.7799131870269775</v>
      </c>
      <c r="AC36" s="1">
        <v>0.69141453504562378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1.1028321210075824</v>
      </c>
      <c r="AL36">
        <f>(U36-T36)/(1000-U36)*AK36</f>
        <v>2.5482012585756903E-2</v>
      </c>
      <c r="AM36">
        <f>(P36+273.15)</f>
        <v>299.35128822326658</v>
      </c>
      <c r="AN36">
        <f>(O36+273.15)</f>
        <v>300.03166236877439</v>
      </c>
      <c r="AO36">
        <f>(Y36*AG36+Z36*AH36)*AI36</f>
        <v>79.797659349195783</v>
      </c>
      <c r="AP36">
        <f>((AO36+0.00000010773*(AN36^4-AM36^4))-AL36*44100)/(L36*51.4+0.00000043092*AM36^3)</f>
        <v>-8.522781637839941</v>
      </c>
      <c r="AQ36">
        <f>0.61365*EXP(17.502*J36/(240.97+J36))</f>
        <v>3.4146585119305644</v>
      </c>
      <c r="AR36">
        <f>AQ36*1000/AA36</f>
        <v>38.835455574182888</v>
      </c>
      <c r="AS36">
        <f>(AR36-U36)</f>
        <v>12.879101432947536</v>
      </c>
      <c r="AT36">
        <f>IF(D36,P36,(O36+P36)/2)</f>
        <v>26.541475296020508</v>
      </c>
      <c r="AU36">
        <f>0.61365*EXP(17.502*AT36/(240.97+AT36))</f>
        <v>3.4838973656826715</v>
      </c>
      <c r="AV36">
        <f>IF(AS36&lt;&gt;0,(1000-(AR36+U36)/2)/AS36*AL36,0)</f>
        <v>1.9144580744871766</v>
      </c>
      <c r="AW36">
        <f>U36*AA36/1000</f>
        <v>2.2822465784584347</v>
      </c>
      <c r="AX36">
        <f>(AU36-AW36)</f>
        <v>1.2016507872242368</v>
      </c>
      <c r="AY36">
        <f>1/(1.6/F36+1.37/N36)</f>
        <v>1.2787532504197536</v>
      </c>
      <c r="AZ36">
        <f>G36*AA36*0.001</f>
        <v>33.420079106362344</v>
      </c>
      <c r="BA36">
        <f>G36/S36</f>
        <v>0.9767240428465318</v>
      </c>
      <c r="BB36">
        <f>(1-AL36*AA36/AQ36/F36)*100</f>
        <v>81.055858921617869</v>
      </c>
      <c r="BC36">
        <f>(S36-E36/(N36/1.35))</f>
        <v>388.58774220517483</v>
      </c>
      <c r="BD36">
        <f>E36*BB36/100/BC36</f>
        <v>3.716714447544991E-3</v>
      </c>
    </row>
    <row r="37" spans="1:56" x14ac:dyDescent="0.25">
      <c r="A37" s="1" t="s">
        <v>1</v>
      </c>
      <c r="B37" s="1" t="s">
        <v>3602</v>
      </c>
      <c r="K37" s="1">
        <f t="shared" si="0"/>
        <v>2.72</v>
      </c>
    </row>
    <row r="38" spans="1:56" x14ac:dyDescent="0.25">
      <c r="A38" s="1" t="s">
        <v>1</v>
      </c>
      <c r="B38" s="1" t="s">
        <v>3601</v>
      </c>
      <c r="K38" s="1">
        <f t="shared" si="0"/>
        <v>2.72</v>
      </c>
    </row>
    <row r="39" spans="1:56" x14ac:dyDescent="0.25">
      <c r="A39" s="1">
        <v>8</v>
      </c>
      <c r="B39" s="1" t="s">
        <v>3600</v>
      </c>
      <c r="C39" s="1">
        <v>1688.5000049285591</v>
      </c>
      <c r="D39" s="1">
        <v>0</v>
      </c>
      <c r="E39">
        <f>(R39-S39*(1000-T39)/(1000-U39))*AK39</f>
        <v>2.7432516589393168</v>
      </c>
      <c r="F39">
        <f>IF(AV39&lt;&gt;0,1/(1/AV39-1/N39),0)</f>
        <v>3.6565100086805784</v>
      </c>
      <c r="G39">
        <f>((AY39-AL39/2)*S39-E39)/(AY39+AL39/2)</f>
        <v>379.0593693715366</v>
      </c>
      <c r="H39">
        <f>AL39*1000</f>
        <v>25.890163787333705</v>
      </c>
      <c r="I39">
        <f>(AQ39-AW39)</f>
        <v>1.1163556321137942</v>
      </c>
      <c r="J39">
        <f>(P39+AP39*D39)</f>
        <v>26.378597259521484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26.906139373779297</v>
      </c>
      <c r="P39" s="1">
        <v>26.378597259521484</v>
      </c>
      <c r="Q39" s="1">
        <v>27.022018432617188</v>
      </c>
      <c r="R39" s="1">
        <v>400.279052734375</v>
      </c>
      <c r="S39" s="1">
        <v>388.66744995117188</v>
      </c>
      <c r="T39" s="1">
        <v>3.6969578266143799</v>
      </c>
      <c r="U39" s="1">
        <v>26.549278259277344</v>
      </c>
      <c r="V39" s="1">
        <v>9.131688117980957</v>
      </c>
      <c r="W39" s="1">
        <v>65.578170776367188</v>
      </c>
      <c r="X39" s="1">
        <v>299.97659301757813</v>
      </c>
      <c r="Y39" s="1">
        <v>748.92822265625</v>
      </c>
      <c r="Z39" s="1">
        <v>2.8965785503387451</v>
      </c>
      <c r="AA39" s="1">
        <v>87.921012878417969</v>
      </c>
      <c r="AB39" s="1">
        <v>2.8322203159332275</v>
      </c>
      <c r="AC39" s="1">
        <v>0.6891055703163147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1.1028551213881546</v>
      </c>
      <c r="AL39">
        <f>(U39-T39)/(1000-U39)*AK39</f>
        <v>2.5890163787333706E-2</v>
      </c>
      <c r="AM39">
        <f>(P39+273.15)</f>
        <v>299.52859725952146</v>
      </c>
      <c r="AN39">
        <f>(O39+273.15)</f>
        <v>300.05613937377927</v>
      </c>
      <c r="AO39">
        <f>(Y39*AG39+Z39*AH39)*AI39</f>
        <v>119.82851294662396</v>
      </c>
      <c r="AP39">
        <f>((AO39+0.00000010773*(AN39^4-AM39^4))-AL39*44100)/(L39*51.4+0.00000043092*AM39^3)</f>
        <v>-8.3546685610842726</v>
      </c>
      <c r="AQ39">
        <f>0.61365*EXP(17.502*J39/(240.97+J39))</f>
        <v>3.4505950678604198</v>
      </c>
      <c r="AR39">
        <f>AQ39*1000/AA39</f>
        <v>39.24653453017077</v>
      </c>
      <c r="AS39">
        <f>(AR39-U39)</f>
        <v>12.697256270893426</v>
      </c>
      <c r="AT39">
        <f>IF(D39,P39,(O39+P39)/2)</f>
        <v>26.642368316650391</v>
      </c>
      <c r="AU39">
        <f>0.61365*EXP(17.502*AT39/(240.97+AT39))</f>
        <v>3.5046665696892148</v>
      </c>
      <c r="AV39">
        <f>IF(AS39&lt;&gt;0,(1000-(AR39+U39)/2)/AS39*AL39,0)</f>
        <v>1.9719560721091229</v>
      </c>
      <c r="AW39">
        <f>U39*AA39/1000</f>
        <v>2.3342394357466256</v>
      </c>
      <c r="AX39">
        <f>(AU39-AW39)</f>
        <v>1.1704271339425891</v>
      </c>
      <c r="AY39">
        <f>1/(1.6/F39+1.37/N39)</f>
        <v>1.3198825823666924</v>
      </c>
      <c r="AZ39">
        <f>G39*AA39*0.001</f>
        <v>33.327283696199864</v>
      </c>
      <c r="BA39">
        <f>G39/S39</f>
        <v>0.97527943083259905</v>
      </c>
      <c r="BB39">
        <f>(1-AL39*AA39/AQ39/F39)*100</f>
        <v>81.958746170755205</v>
      </c>
      <c r="BC39">
        <f>(S39-E39/(N39/1.35))</f>
        <v>387.80224232822053</v>
      </c>
      <c r="BD39">
        <f>E39*BB39/100/BC39</f>
        <v>5.7976319334229224E-3</v>
      </c>
    </row>
    <row r="40" spans="1:56" x14ac:dyDescent="0.25">
      <c r="A40" s="1" t="s">
        <v>1</v>
      </c>
      <c r="B40" s="1" t="s">
        <v>3599</v>
      </c>
      <c r="K40" s="1">
        <f t="shared" si="0"/>
        <v>2.72</v>
      </c>
    </row>
    <row r="41" spans="1:56" x14ac:dyDescent="0.25">
      <c r="A41" s="1" t="s">
        <v>1</v>
      </c>
      <c r="B41" s="1" t="s">
        <v>3598</v>
      </c>
      <c r="K41" s="1">
        <f t="shared" si="0"/>
        <v>2.72</v>
      </c>
    </row>
    <row r="42" spans="1:56" x14ac:dyDescent="0.25">
      <c r="A42" s="1">
        <v>9</v>
      </c>
      <c r="B42" s="1" t="s">
        <v>3597</v>
      </c>
      <c r="C42" s="1">
        <v>1891.5000049285591</v>
      </c>
      <c r="D42" s="1">
        <v>0</v>
      </c>
      <c r="E42">
        <f>(R42-S42*(1000-T42)/(1000-U42))*AK42</f>
        <v>2.9252536515794665</v>
      </c>
      <c r="F42">
        <f>IF(AV42&lt;&gt;0,1/(1/AV42-1/N42),0)</f>
        <v>4.1531464724591265</v>
      </c>
      <c r="G42">
        <f>((AY42-AL42/2)*S42-E42)/(AY42+AL42/2)</f>
        <v>379.07279460169218</v>
      </c>
      <c r="H42">
        <f>AL42*1000</f>
        <v>26.289771573521712</v>
      </c>
      <c r="I42">
        <f>(AQ42-AW42)</f>
        <v>1.0602924153694802</v>
      </c>
      <c r="J42">
        <f>(P42+AP42*D42)</f>
        <v>26.361236572265625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26.943754196166992</v>
      </c>
      <c r="P42" s="1">
        <v>26.361236572265625</v>
      </c>
      <c r="Q42" s="1">
        <v>27.045286178588867</v>
      </c>
      <c r="R42" s="1">
        <v>400.15777587890625</v>
      </c>
      <c r="S42" s="1">
        <v>388.2501220703125</v>
      </c>
      <c r="T42" s="1">
        <v>3.9527194499969482</v>
      </c>
      <c r="U42" s="1">
        <v>27.143861770629883</v>
      </c>
      <c r="V42" s="1">
        <v>9.7429103851318359</v>
      </c>
      <c r="W42" s="1">
        <v>66.905891418457031</v>
      </c>
      <c r="X42" s="1">
        <v>299.9730224609375</v>
      </c>
      <c r="Y42" s="1">
        <v>1000.8860473632813</v>
      </c>
      <c r="Z42" s="1">
        <v>2.8374989032745361</v>
      </c>
      <c r="AA42" s="1">
        <v>87.93035888671875</v>
      </c>
      <c r="AB42" s="1">
        <v>2.9156508445739746</v>
      </c>
      <c r="AC42" s="1">
        <v>0.68317550420761108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1.1028419943416818</v>
      </c>
      <c r="AL42">
        <f>(U42-T42)/(1000-U42)*AK42</f>
        <v>2.6289771573521713E-2</v>
      </c>
      <c r="AM42">
        <f>(P42+273.15)</f>
        <v>299.5112365722656</v>
      </c>
      <c r="AN42">
        <f>(O42+273.15)</f>
        <v>300.09375419616697</v>
      </c>
      <c r="AO42">
        <f>(Y42*AG42+Z42*AH42)*AI42</f>
        <v>160.14176399867756</v>
      </c>
      <c r="AP42">
        <f>((AO42+0.00000010773*(AN42^4-AM42^4))-AL42*44100)/(L42*51.4+0.00000043092*AM42^3)</f>
        <v>-8.1629253451992305</v>
      </c>
      <c r="AQ42">
        <f>0.61365*EXP(17.502*J42/(240.97+J42))</f>
        <v>3.447061922432451</v>
      </c>
      <c r="AR42">
        <f>AQ42*1000/AA42</f>
        <v>39.202181886614646</v>
      </c>
      <c r="AS42">
        <f>(AR42-U42)</f>
        <v>12.058320115984763</v>
      </c>
      <c r="AT42">
        <f>IF(D42,P42,(O42+P42)/2)</f>
        <v>26.652495384216309</v>
      </c>
      <c r="AU42">
        <f>0.61365*EXP(17.502*AT42/(240.97+AT42))</f>
        <v>3.5067572218266325</v>
      </c>
      <c r="AV42">
        <f>IF(AS42&lt;&gt;0,(1000-(AR42+U42)/2)/AS42*AL42,0)</f>
        <v>2.1078939821434659</v>
      </c>
      <c r="AW42">
        <f>U42*AA42/1000</f>
        <v>2.3867695070629709</v>
      </c>
      <c r="AX42">
        <f>(AU42-AW42)</f>
        <v>1.1199877147636617</v>
      </c>
      <c r="AY42">
        <f>1/(1.6/F42+1.37/N42)</f>
        <v>1.417801184199583</v>
      </c>
      <c r="AZ42">
        <f>G42*AA42*0.001</f>
        <v>33.332006873518218</v>
      </c>
      <c r="BA42">
        <f>G42/S42</f>
        <v>0.97636233204594258</v>
      </c>
      <c r="BB42">
        <f>(1-AL42*AA42/AQ42/F42)*100</f>
        <v>83.85272189214281</v>
      </c>
      <c r="BC42">
        <f>(S42-E42/(N42/1.35))</f>
        <v>387.32751194441857</v>
      </c>
      <c r="BD42">
        <f>E42*BB42/100/BC42</f>
        <v>6.3328958916057413E-3</v>
      </c>
    </row>
    <row r="43" spans="1:56" x14ac:dyDescent="0.25">
      <c r="A43" s="1" t="s">
        <v>1</v>
      </c>
      <c r="B43" s="1" t="s">
        <v>3596</v>
      </c>
      <c r="K43" s="1">
        <f t="shared" si="0"/>
        <v>2.72</v>
      </c>
    </row>
    <row r="44" spans="1:56" x14ac:dyDescent="0.25">
      <c r="A44" s="1" t="s">
        <v>1</v>
      </c>
      <c r="B44" s="1" t="s">
        <v>3595</v>
      </c>
      <c r="K44" s="1">
        <f t="shared" si="0"/>
        <v>2.72</v>
      </c>
    </row>
    <row r="45" spans="1:56" x14ac:dyDescent="0.25">
      <c r="A45" s="1">
        <v>10</v>
      </c>
      <c r="B45" s="1" t="s">
        <v>3594</v>
      </c>
      <c r="C45" s="1">
        <v>2094.5000049285591</v>
      </c>
      <c r="D45" s="1">
        <v>0</v>
      </c>
      <c r="E45">
        <f>(R45-S45*(1000-T45)/(1000-U45))*AK45</f>
        <v>2.7028972746643811</v>
      </c>
      <c r="F45">
        <f>IF(AV45&lt;&gt;0,1/(1/AV45-1/N45),0)</f>
        <v>4.6677652618797696</v>
      </c>
      <c r="G45">
        <f>((AY45-AL45/2)*S45-E45)/(AY45+AL45/2)</f>
        <v>379.25665226579076</v>
      </c>
      <c r="H45">
        <f>AL45*1000</f>
        <v>26.791183042616158</v>
      </c>
      <c r="I45">
        <f>(AQ45-AW45)</f>
        <v>1.0195131805756512</v>
      </c>
      <c r="J45">
        <f>(P45+AP45*D45)</f>
        <v>26.458919525146484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27.012128829956055</v>
      </c>
      <c r="P45" s="1">
        <v>26.458919525146484</v>
      </c>
      <c r="Q45" s="1">
        <v>27.093357086181641</v>
      </c>
      <c r="R45" s="1">
        <v>399.73318481445313</v>
      </c>
      <c r="S45" s="1">
        <v>387.859619140625</v>
      </c>
      <c r="T45" s="1">
        <v>4.2180304527282715</v>
      </c>
      <c r="U45" s="1">
        <v>27.835674285888672</v>
      </c>
      <c r="V45" s="1">
        <v>10.354636192321777</v>
      </c>
      <c r="W45" s="1">
        <v>68.332435607910156</v>
      </c>
      <c r="X45" s="1">
        <v>299.96038818359375</v>
      </c>
      <c r="Y45" s="1">
        <v>1249.5709228515625</v>
      </c>
      <c r="Z45" s="1">
        <v>2.8783788681030273</v>
      </c>
      <c r="AA45" s="1">
        <v>87.925651550292969</v>
      </c>
      <c r="AB45" s="1">
        <v>3.0006544589996338</v>
      </c>
      <c r="AC45" s="1">
        <v>0.68662542104721069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1.1027955447926236</v>
      </c>
      <c r="AL45">
        <f>(U45-T45)/(1000-U45)*AK45</f>
        <v>2.6791183042616157E-2</v>
      </c>
      <c r="AM45">
        <f>(P45+273.15)</f>
        <v>299.60891952514646</v>
      </c>
      <c r="AN45">
        <f>(O45+273.15)</f>
        <v>300.16212882995603</v>
      </c>
      <c r="AO45">
        <f>(Y45*AG45+Z45*AH45)*AI45</f>
        <v>199.93134318743614</v>
      </c>
      <c r="AP45">
        <f>((AO45+0.00000010773*(AN45^4-AM45^4))-AL45*44100)/(L45*51.4+0.00000043092*AM45^3)</f>
        <v>-8.0195399862557348</v>
      </c>
      <c r="AQ45">
        <f>0.61365*EXP(17.502*J45/(240.97+J45))</f>
        <v>3.4669829785041486</v>
      </c>
      <c r="AR45">
        <f>AQ45*1000/AA45</f>
        <v>39.430847737546237</v>
      </c>
      <c r="AS45">
        <f>(AR45-U45)</f>
        <v>11.595173451657566</v>
      </c>
      <c r="AT45">
        <f>IF(D45,P45,(O45+P45)/2)</f>
        <v>26.73552417755127</v>
      </c>
      <c r="AU45">
        <f>0.61365*EXP(17.502*AT45/(240.97+AT45))</f>
        <v>3.5239389524159481</v>
      </c>
      <c r="AV45">
        <f>IF(AS45&lt;&gt;0,(1000-(AR45+U45)/2)/AS45*AL45,0)</f>
        <v>2.2328349203633584</v>
      </c>
      <c r="AW45">
        <f>U45*AA45/1000</f>
        <v>2.4474697979284974</v>
      </c>
      <c r="AX45">
        <f>(AU45-AW45)</f>
        <v>1.0764691544874507</v>
      </c>
      <c r="AY45">
        <f>1/(1.6/F45+1.37/N45)</f>
        <v>1.5086508741234248</v>
      </c>
      <c r="AZ45">
        <f>G45*AA45*0.001</f>
        <v>33.346388255252549</v>
      </c>
      <c r="BA45">
        <f>G45/S45</f>
        <v>0.97781937987281142</v>
      </c>
      <c r="BB45">
        <f>(1-AL45*AA45/AQ45/F45)*100</f>
        <v>85.443841706899704</v>
      </c>
      <c r="BC45">
        <f>(S45-E45/(N45/1.35))</f>
        <v>387.00713908525955</v>
      </c>
      <c r="BD45">
        <f>E45*BB45/100/BC45</f>
        <v>5.9674849263066307E-3</v>
      </c>
    </row>
    <row r="46" spans="1:56" x14ac:dyDescent="0.25">
      <c r="A46" s="1" t="s">
        <v>1</v>
      </c>
      <c r="B46" s="1" t="s">
        <v>3593</v>
      </c>
      <c r="K46" s="1">
        <f t="shared" si="0"/>
        <v>2.72</v>
      </c>
    </row>
    <row r="47" spans="1:56" x14ac:dyDescent="0.25">
      <c r="A47" s="1" t="s">
        <v>1</v>
      </c>
      <c r="B47" s="1" t="s">
        <v>3592</v>
      </c>
      <c r="K47" s="1">
        <f t="shared" si="0"/>
        <v>2.72</v>
      </c>
    </row>
    <row r="48" spans="1:56" x14ac:dyDescent="0.25">
      <c r="A48" s="1">
        <v>11</v>
      </c>
      <c r="B48" s="1" t="s">
        <v>3591</v>
      </c>
      <c r="C48" s="1">
        <v>2298.0000049173832</v>
      </c>
      <c r="D48" s="1">
        <v>0</v>
      </c>
      <c r="E48">
        <f>(R48-S48*(1000-T48)/(1000-U48))*AK48</f>
        <v>3.0715306312679616</v>
      </c>
      <c r="F48">
        <f>IF(AV48&lt;&gt;0,1/(1/AV48-1/N48),0)</f>
        <v>5.497831249010348</v>
      </c>
      <c r="G48">
        <f>((AY48-AL48/2)*S48-E48)/(AY48+AL48/2)</f>
        <v>379.14984949946046</v>
      </c>
      <c r="H48">
        <f>AL48*1000</f>
        <v>27.511001824797749</v>
      </c>
      <c r="I48">
        <f>(AQ48-AW48)</f>
        <v>0.97063100881102349</v>
      </c>
      <c r="J48">
        <f>(P48+AP48*D48)</f>
        <v>26.603738784790039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27.104497909545898</v>
      </c>
      <c r="P48" s="1">
        <v>26.603738784790039</v>
      </c>
      <c r="Q48" s="1">
        <v>27.163917541503906</v>
      </c>
      <c r="R48" s="1">
        <v>399.92202758789063</v>
      </c>
      <c r="S48" s="1">
        <v>387.470947265625</v>
      </c>
      <c r="T48" s="1">
        <v>4.5015020370483398</v>
      </c>
      <c r="U48" s="1">
        <v>28.730926513671875</v>
      </c>
      <c r="V48" s="1">
        <v>10.99025821685791</v>
      </c>
      <c r="W48" s="1">
        <v>70.145538330078125</v>
      </c>
      <c r="X48" s="1">
        <v>299.9658203125</v>
      </c>
      <c r="Y48" s="1">
        <v>1599.9793701171875</v>
      </c>
      <c r="Z48" s="1">
        <v>2.7750492095947266</v>
      </c>
      <c r="AA48" s="1">
        <v>87.921661376953125</v>
      </c>
      <c r="AB48" s="1">
        <v>3.2169432640075684</v>
      </c>
      <c r="AC48" s="1">
        <v>0.67914891242980957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1.102815515854779</v>
      </c>
      <c r="AL48">
        <f>(U48-T48)/(1000-U48)*AK48</f>
        <v>2.7511001824797748E-2</v>
      </c>
      <c r="AM48">
        <f>(P48+273.15)</f>
        <v>299.75373878479002</v>
      </c>
      <c r="AN48">
        <f>(O48+273.15)</f>
        <v>300.25449790954588</v>
      </c>
      <c r="AO48">
        <f>(Y48*AG48+Z48*AH48)*AI48</f>
        <v>255.99669349677788</v>
      </c>
      <c r="AP48">
        <f>((AO48+0.00000010773*(AN48^4-AM48^4))-AL48*44100)/(L48*51.4+0.00000043092*AM48^3)</f>
        <v>-7.8233940435726934</v>
      </c>
      <c r="AQ48">
        <f>0.61365*EXP(17.502*J48/(240.97+J48))</f>
        <v>3.4967018007922066</v>
      </c>
      <c r="AR48">
        <f>AQ48*1000/AA48</f>
        <v>39.770652033069929</v>
      </c>
      <c r="AS48">
        <f>(AR48-U48)</f>
        <v>11.039725519398054</v>
      </c>
      <c r="AT48">
        <f>IF(D48,P48,(O48+P48)/2)</f>
        <v>26.854118347167969</v>
      </c>
      <c r="AU48">
        <f>0.61365*EXP(17.502*AT48/(240.97+AT48))</f>
        <v>3.5486079246686568</v>
      </c>
      <c r="AV48">
        <f>IF(AS48&lt;&gt;0,(1000-(AR48+U48)/2)/AS48*AL48,0)</f>
        <v>2.4066475431760508</v>
      </c>
      <c r="AW48">
        <f>U48*AA48/1000</f>
        <v>2.5260707919811831</v>
      </c>
      <c r="AX48">
        <f>(AU48-AW48)</f>
        <v>1.0225371326874737</v>
      </c>
      <c r="AY48">
        <f>1/(1.6/F48+1.37/N48)</f>
        <v>1.6364167425123828</v>
      </c>
      <c r="AZ48">
        <f>G48*AA48*0.001</f>
        <v>33.335484678814304</v>
      </c>
      <c r="BA48">
        <f>G48/S48</f>
        <v>0.97852458919852869</v>
      </c>
      <c r="BB48">
        <f>(1-AL48*AA48/AQ48/F48)*100</f>
        <v>87.417924437724764</v>
      </c>
      <c r="BC48">
        <f>(S48-E48/(N48/1.35))</f>
        <v>386.50220212420072</v>
      </c>
      <c r="BD48">
        <f>E48*BB48/100/BC48</f>
        <v>6.9470970969023422E-3</v>
      </c>
    </row>
    <row r="49" spans="1:56" x14ac:dyDescent="0.25">
      <c r="A49" s="1" t="s">
        <v>1</v>
      </c>
      <c r="B49" s="1" t="s">
        <v>3590</v>
      </c>
      <c r="K49" s="1">
        <f t="shared" si="0"/>
        <v>2.72</v>
      </c>
    </row>
    <row r="50" spans="1:56" x14ac:dyDescent="0.25">
      <c r="A50" s="1" t="s">
        <v>1</v>
      </c>
      <c r="B50" s="1" t="s">
        <v>3585</v>
      </c>
      <c r="K50" s="1">
        <f t="shared" si="0"/>
        <v>2.72</v>
      </c>
    </row>
    <row r="51" spans="1:56" x14ac:dyDescent="0.25">
      <c r="A51" s="1">
        <v>12</v>
      </c>
      <c r="B51" s="1" t="s">
        <v>3589</v>
      </c>
      <c r="C51" s="1">
        <v>2501.0000049173832</v>
      </c>
      <c r="D51" s="1">
        <v>0</v>
      </c>
      <c r="E51">
        <f>(R51-S51*(1000-T51)/(1000-U51))*AK51</f>
        <v>3.5670799918823657</v>
      </c>
      <c r="F51">
        <f>IF(AV51&lt;&gt;0,1/(1/AV51-1/N51),0)</f>
        <v>6.7435997585238461</v>
      </c>
      <c r="G51">
        <f>((AY51-AL51/2)*S51-E51)/(AY51+AL51/2)</f>
        <v>378.87286625958444</v>
      </c>
      <c r="H51">
        <f>AL51*1000</f>
        <v>28.451012680719742</v>
      </c>
      <c r="I51">
        <f>(AQ51-AW51)</f>
        <v>0.92196194912559548</v>
      </c>
      <c r="J51">
        <f>(P51+AP51*D51)</f>
        <v>26.823801040649414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27.219612121582031</v>
      </c>
      <c r="P51" s="1">
        <v>26.823801040649414</v>
      </c>
      <c r="Q51" s="1">
        <v>27.25262451171875</v>
      </c>
      <c r="R51" s="1">
        <v>400.14654541015625</v>
      </c>
      <c r="S51" s="1">
        <v>386.93243408203125</v>
      </c>
      <c r="T51" s="1">
        <v>4.7752485275268555</v>
      </c>
      <c r="U51" s="1">
        <v>29.799875259399414</v>
      </c>
      <c r="V51" s="1">
        <v>11.581333160400391</v>
      </c>
      <c r="W51" s="1">
        <v>72.273155212402344</v>
      </c>
      <c r="X51" s="1">
        <v>300.02700805664063</v>
      </c>
      <c r="Y51" s="1">
        <v>1999.1783447265625</v>
      </c>
      <c r="Z51" s="1">
        <v>2.8363494873046875</v>
      </c>
      <c r="AA51" s="1">
        <v>87.930747985839844</v>
      </c>
      <c r="AB51" s="1">
        <v>3.3076934814453125</v>
      </c>
      <c r="AC51" s="1">
        <v>0.66436409950256348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1.1030404707964727</v>
      </c>
      <c r="AL51">
        <f>(U51-T51)/(1000-U51)*AK51</f>
        <v>2.8451012680719742E-2</v>
      </c>
      <c r="AM51">
        <f>(P51+273.15)</f>
        <v>299.97380104064939</v>
      </c>
      <c r="AN51">
        <f>(O51+273.15)</f>
        <v>300.36961212158201</v>
      </c>
      <c r="AO51">
        <f>(Y51*AG51+Z51*AH51)*AI51</f>
        <v>319.8685280066311</v>
      </c>
      <c r="AP51">
        <f>((AO51+0.00000010773*(AN51^4-AM51^4))-AL51*44100)/(L51*51.4+0.00000043092*AM51^3)</f>
        <v>-7.647426649726885</v>
      </c>
      <c r="AQ51">
        <f>0.61365*EXP(17.502*J51/(240.97+J51))</f>
        <v>3.5422872705693091</v>
      </c>
      <c r="AR51">
        <f>AQ51*1000/AA51</f>
        <v>40.284966882571617</v>
      </c>
      <c r="AS51">
        <f>(AR51-U51)</f>
        <v>10.485091623172202</v>
      </c>
      <c r="AT51">
        <f>IF(D51,P51,(O51+P51)/2)</f>
        <v>27.021706581115723</v>
      </c>
      <c r="AU51">
        <f>0.61365*EXP(17.502*AT51/(240.97+AT51))</f>
        <v>3.5837252361388998</v>
      </c>
      <c r="AV51">
        <f>IF(AS51&lt;&gt;0,(1000-(AR51+U51)/2)/AS51*AL51,0)</f>
        <v>2.6183863051603895</v>
      </c>
      <c r="AW51">
        <f>U51*AA51/1000</f>
        <v>2.6203253214437137</v>
      </c>
      <c r="AX51">
        <f>(AU51-AW51)</f>
        <v>0.96339991469518615</v>
      </c>
      <c r="AY51">
        <f>1/(1.6/F51+1.37/N51)</f>
        <v>1.7942709169960069</v>
      </c>
      <c r="AZ51">
        <f>G51*AA51*0.001</f>
        <v>33.314574521744326</v>
      </c>
      <c r="BA51">
        <f>G51/S51</f>
        <v>0.97917060677126344</v>
      </c>
      <c r="BB51">
        <f>(1-AL51*AA51/AQ51/F51)*100</f>
        <v>89.527197058757267</v>
      </c>
      <c r="BC51">
        <f>(S51-E51/(N51/1.35))</f>
        <v>385.80739519229007</v>
      </c>
      <c r="BD51">
        <f>E51*BB51/100/BC51</f>
        <v>8.277463763970502E-3</v>
      </c>
    </row>
    <row r="52" spans="1:56" x14ac:dyDescent="0.25">
      <c r="A52" s="1" t="s">
        <v>1</v>
      </c>
      <c r="B52" s="1" t="s">
        <v>3588</v>
      </c>
      <c r="K52" s="2">
        <v>9.4124999999999996</v>
      </c>
    </row>
    <row r="53" spans="1:56" x14ac:dyDescent="0.25">
      <c r="A53" s="1" t="s">
        <v>1</v>
      </c>
      <c r="B53" s="1" t="s">
        <v>3587</v>
      </c>
      <c r="K53" s="2">
        <v>9.4124999999999996</v>
      </c>
    </row>
    <row r="54" spans="1:56" x14ac:dyDescent="0.25">
      <c r="A54" s="1" t="s">
        <v>1</v>
      </c>
      <c r="B54" s="1" t="s">
        <v>3586</v>
      </c>
      <c r="K54" s="2">
        <v>9.4124999999999996</v>
      </c>
    </row>
    <row r="55" spans="1:56" x14ac:dyDescent="0.25">
      <c r="A55" s="1" t="s">
        <v>1</v>
      </c>
      <c r="B55" s="1" t="s">
        <v>3585</v>
      </c>
      <c r="K55" s="2">
        <v>9.4124999999999996</v>
      </c>
    </row>
    <row r="56" spans="1:56" x14ac:dyDescent="0.25">
      <c r="K56" s="2">
        <v>9.4124999999999996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03C4-B301-4C21-9EDA-F72DDD2F1F0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3584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3583</v>
      </c>
    </row>
    <row r="12" spans="1:56" x14ac:dyDescent="0.25">
      <c r="A12" s="1" t="s">
        <v>1</v>
      </c>
      <c r="B12" s="1" t="s">
        <v>3582</v>
      </c>
    </row>
    <row r="13" spans="1:56" x14ac:dyDescent="0.25">
      <c r="A13" s="1" t="s">
        <v>1</v>
      </c>
      <c r="B13" s="1" t="s">
        <v>3581</v>
      </c>
    </row>
    <row r="14" spans="1:56" x14ac:dyDescent="0.25">
      <c r="A14" s="1" t="s">
        <v>1</v>
      </c>
      <c r="B14" s="1" t="s">
        <v>3580</v>
      </c>
    </row>
    <row r="15" spans="1:56" x14ac:dyDescent="0.25">
      <c r="A15" s="1" t="s">
        <v>1</v>
      </c>
      <c r="B15" s="1" t="s">
        <v>3579</v>
      </c>
    </row>
    <row r="16" spans="1:56" x14ac:dyDescent="0.25">
      <c r="A16" s="1" t="s">
        <v>1</v>
      </c>
      <c r="B16" s="1" t="s">
        <v>3578</v>
      </c>
    </row>
    <row r="17" spans="1:56" x14ac:dyDescent="0.25">
      <c r="A17" s="1" t="s">
        <v>1</v>
      </c>
      <c r="B17" s="1" t="s">
        <v>3577</v>
      </c>
    </row>
    <row r="18" spans="1:56" x14ac:dyDescent="0.25">
      <c r="A18" s="1">
        <v>1</v>
      </c>
      <c r="B18" s="1" t="s">
        <v>3576</v>
      </c>
      <c r="C18" s="1">
        <v>266.00001915544271</v>
      </c>
      <c r="D18" s="1">
        <v>0</v>
      </c>
      <c r="E18">
        <f>(R18-S18*(1000-T18)/(1000-U18))*AK18</f>
        <v>-2.7326963524126295</v>
      </c>
      <c r="F18">
        <f>IF(AV18&lt;&gt;0,1/(1/AV18-1/N18),0)</f>
        <v>2.8234259847362688</v>
      </c>
      <c r="G18">
        <f>((AY18-AL18/2)*S18-E18)/(AY18+AL18/2)</f>
        <v>385.45243517147281</v>
      </c>
      <c r="H18">
        <f>AL18*1000</f>
        <v>27.918885752329405</v>
      </c>
      <c r="I18">
        <f>(AQ18-AW18)</f>
        <v>1.3943585214147274</v>
      </c>
      <c r="J18">
        <f>(P18+AP18*D18)</f>
        <v>26.842111587524414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26.815061569213867</v>
      </c>
      <c r="P18" s="1">
        <v>26.842111587524414</v>
      </c>
      <c r="Q18" s="1">
        <v>26.884550094604492</v>
      </c>
      <c r="R18" s="1">
        <v>400.11029052734375</v>
      </c>
      <c r="S18" s="1">
        <v>392.66116333007813</v>
      </c>
      <c r="T18" s="1">
        <v>-0.14749754965305328</v>
      </c>
      <c r="U18" s="1">
        <v>24.503314971923828</v>
      </c>
      <c r="V18" s="1">
        <v>-0.36583918333053589</v>
      </c>
      <c r="W18" s="1">
        <v>60.775733947753906</v>
      </c>
      <c r="X18" s="1">
        <v>300.51181030273438</v>
      </c>
      <c r="Y18" s="1">
        <v>0.20094802975654602</v>
      </c>
      <c r="Z18" s="1">
        <v>2.798682689666748</v>
      </c>
      <c r="AA18" s="1">
        <v>87.814445495605469</v>
      </c>
      <c r="AB18" s="1">
        <v>-3.2453601360321045</v>
      </c>
      <c r="AC18" s="1">
        <v>1.8484691381454468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1.1048228319953466</v>
      </c>
      <c r="AL18">
        <f>(U18-T18)/(1000-U18)*AK18</f>
        <v>2.7918885752329405E-2</v>
      </c>
      <c r="AM18">
        <f>(P18+273.15)</f>
        <v>299.99211158752439</v>
      </c>
      <c r="AN18">
        <f>(O18+273.15)</f>
        <v>299.96506156921384</v>
      </c>
      <c r="AO18">
        <f>(Y18*AG18+Z18*AH18)*AI18</f>
        <v>3.2151684042401207E-2</v>
      </c>
      <c r="AP18">
        <f>((AO18+0.00000010773*(AN18^4-AM18^4))-AL18*44100)/(L18*51.4+0.00000043092*AM18^3)</f>
        <v>-10.124275251986926</v>
      </c>
      <c r="AQ18">
        <f>0.61365*EXP(17.502*J18/(240.97+J18))</f>
        <v>3.5461035384783859</v>
      </c>
      <c r="AR18">
        <f>AQ18*1000/AA18</f>
        <v>40.381779085034985</v>
      </c>
      <c r="AS18">
        <f>(AR18-U18)</f>
        <v>15.878464113111157</v>
      </c>
      <c r="AT18">
        <f>IF(D18,P18,(O18+P18)/2)</f>
        <v>26.828586578369141</v>
      </c>
      <c r="AU18">
        <f>0.61365*EXP(17.502*AT18/(240.97+AT18))</f>
        <v>3.5432843218431378</v>
      </c>
      <c r="AV18">
        <f>IF(AS18&lt;&gt;0,(1000-(AR18+U18)/2)/AS18*AL18,0)</f>
        <v>1.7012430041027362</v>
      </c>
      <c r="AW18">
        <f>U18*AA18/1000</f>
        <v>2.1517450170636585</v>
      </c>
      <c r="AX18">
        <f>(AU18-AW18)</f>
        <v>1.3915393047794793</v>
      </c>
      <c r="AY18">
        <f>1/(1.6/F18+1.37/N18)</f>
        <v>1.1277073844617709</v>
      </c>
      <c r="AZ18">
        <f>G18*AA18*0.001</f>
        <v>33.848291859513701</v>
      </c>
      <c r="BA18">
        <f>G18/S18</f>
        <v>0.98164135180197198</v>
      </c>
      <c r="BB18">
        <f>(1-AL18*AA18/AQ18/F18)*100</f>
        <v>75.512963667094198</v>
      </c>
      <c r="BC18">
        <f>(S18-E18/(N18/1.35))</f>
        <v>393.52304186302791</v>
      </c>
      <c r="BD18">
        <f>E18*BB18/100/BC18</f>
        <v>-5.2437590285948389E-3</v>
      </c>
    </row>
    <row r="19" spans="1:56" x14ac:dyDescent="0.25">
      <c r="A19" s="1" t="s">
        <v>1</v>
      </c>
      <c r="B19" s="1" t="s">
        <v>3575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3574</v>
      </c>
      <c r="K20" s="1">
        <f t="shared" si="0"/>
        <v>2.72</v>
      </c>
    </row>
    <row r="21" spans="1:56" x14ac:dyDescent="0.25">
      <c r="A21" s="1">
        <v>2</v>
      </c>
      <c r="B21" s="1" t="s">
        <v>3573</v>
      </c>
      <c r="C21" s="1">
        <v>469.50001916661859</v>
      </c>
      <c r="D21" s="1">
        <v>0</v>
      </c>
      <c r="E21">
        <f>(R21-S21*(1000-T21)/(1000-U21))*AK21</f>
        <v>-1.3805552009900757</v>
      </c>
      <c r="F21">
        <f>IF(AV21&lt;&gt;0,1/(1/AV21-1/N21),0)</f>
        <v>2.7041673560046835</v>
      </c>
      <c r="G21">
        <f>((AY21-AL21/2)*S21-E21)/(AY21+AL21/2)</f>
        <v>383.08342060707076</v>
      </c>
      <c r="H21">
        <f>AL21*1000</f>
        <v>27.542255233083242</v>
      </c>
      <c r="I21">
        <f>(AQ21-AW21)</f>
        <v>1.4124650267210077</v>
      </c>
      <c r="J21">
        <f>(P21+AP21*D21)</f>
        <v>26.802927017211914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26.74932861328125</v>
      </c>
      <c r="P21" s="1">
        <v>26.802927017211914</v>
      </c>
      <c r="Q21" s="1">
        <v>26.860466003417969</v>
      </c>
      <c r="R21" s="1">
        <v>400.06997680664063</v>
      </c>
      <c r="S21" s="1">
        <v>391.55084228515625</v>
      </c>
      <c r="T21" s="1">
        <v>-0.14485029876232147</v>
      </c>
      <c r="U21" s="1">
        <v>24.202886581420898</v>
      </c>
      <c r="V21" s="1">
        <v>-0.36068433523178101</v>
      </c>
      <c r="W21" s="1">
        <v>60.266372680664063</v>
      </c>
      <c r="X21" s="1">
        <v>300.24053955078125</v>
      </c>
      <c r="Y21" s="1">
        <v>25.278732299804688</v>
      </c>
      <c r="Z21" s="1">
        <v>3.205960750579834</v>
      </c>
      <c r="AA21" s="1">
        <v>87.819114685058594</v>
      </c>
      <c r="AB21" s="1">
        <v>-3.3740055561065674</v>
      </c>
      <c r="AC21" s="1">
        <v>1.8407046794891357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1.1038255130543426</v>
      </c>
      <c r="AL21">
        <f>(U21-T21)/(1000-U21)*AK21</f>
        <v>2.7542255233083242E-2</v>
      </c>
      <c r="AM21">
        <f>(P21+273.15)</f>
        <v>299.95292701721189</v>
      </c>
      <c r="AN21">
        <f>(O21+273.15)</f>
        <v>299.89932861328123</v>
      </c>
      <c r="AO21">
        <f>(Y21*AG21+Z21*AH21)*AI21</f>
        <v>4.0445970775649585</v>
      </c>
      <c r="AP21">
        <f>((AO21+0.00000010773*(AN21^4-AM21^4))-AL21*44100)/(L21*51.4+0.00000043092*AM21^3)</f>
        <v>-9.9576511325732273</v>
      </c>
      <c r="AQ21">
        <f>0.61365*EXP(17.502*J21/(240.97+J21))</f>
        <v>3.5379410991242755</v>
      </c>
      <c r="AR21">
        <f>AQ21*1000/AA21</f>
        <v>40.286686011493295</v>
      </c>
      <c r="AS21">
        <f>(AR21-U21)</f>
        <v>16.083799430072396</v>
      </c>
      <c r="AT21">
        <f>IF(D21,P21,(O21+P21)/2)</f>
        <v>26.776127815246582</v>
      </c>
      <c r="AU21">
        <f>0.61365*EXP(17.502*AT21/(240.97+AT21))</f>
        <v>3.5323680743475863</v>
      </c>
      <c r="AV21">
        <f>IF(AS21&lt;&gt;0,(1000-(AR21+U21)/2)/AS21*AL21,0)</f>
        <v>1.6572055138373496</v>
      </c>
      <c r="AW21">
        <f>U21*AA21/1000</f>
        <v>2.1254760724032677</v>
      </c>
      <c r="AX21">
        <f>(AU21-AW21)</f>
        <v>1.4068920019443185</v>
      </c>
      <c r="AY21">
        <f>1/(1.6/F21+1.37/N21)</f>
        <v>1.0967957475745047</v>
      </c>
      <c r="AZ21">
        <f>G21*AA21*0.001</f>
        <v>33.642046848236888</v>
      </c>
      <c r="BA21">
        <f>G21/S21</f>
        <v>0.97837465594846329</v>
      </c>
      <c r="BB21">
        <f>(1-AL21*AA21/AQ21/F21)*100</f>
        <v>74.718409704060079</v>
      </c>
      <c r="BC21">
        <f>(S21-E21/(N21/1.35))</f>
        <v>391.98626237500088</v>
      </c>
      <c r="BD21">
        <f>E21*BB21/100/BC21</f>
        <v>-2.6315434755712019E-3</v>
      </c>
    </row>
    <row r="22" spans="1:56" x14ac:dyDescent="0.25">
      <c r="A22" s="1" t="s">
        <v>1</v>
      </c>
      <c r="B22" s="1" t="s">
        <v>3572</v>
      </c>
      <c r="K22" s="1">
        <f t="shared" si="0"/>
        <v>2.72</v>
      </c>
    </row>
    <row r="23" spans="1:56" x14ac:dyDescent="0.25">
      <c r="A23" s="1" t="s">
        <v>1</v>
      </c>
      <c r="B23" s="1" t="s">
        <v>3571</v>
      </c>
      <c r="K23" s="1">
        <f t="shared" si="0"/>
        <v>2.72</v>
      </c>
    </row>
    <row r="24" spans="1:56" x14ac:dyDescent="0.25">
      <c r="A24" s="1">
        <v>3</v>
      </c>
      <c r="B24" s="1" t="s">
        <v>3570</v>
      </c>
      <c r="C24" s="1">
        <v>673.50001916661859</v>
      </c>
      <c r="D24" s="1">
        <v>0</v>
      </c>
      <c r="E24">
        <f>(R24-S24*(1000-T24)/(1000-U24))*AK24</f>
        <v>-0.52663068398993851</v>
      </c>
      <c r="F24">
        <f>IF(AV24&lt;&gt;0,1/(1/AV24-1/N24),0)</f>
        <v>2.5769100587703022</v>
      </c>
      <c r="G24">
        <f>((AY24-AL24/2)*S24-E24)/(AY24+AL24/2)</f>
        <v>381.32698738094518</v>
      </c>
      <c r="H24">
        <f>AL24*1000</f>
        <v>27.175550798604402</v>
      </c>
      <c r="I24">
        <f>(AQ24-AW24)</f>
        <v>1.4362918342202722</v>
      </c>
      <c r="J24">
        <f>(P24+AP24*D24)</f>
        <v>26.778249740600586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26.659534454345703</v>
      </c>
      <c r="P24" s="1">
        <v>26.778249740600586</v>
      </c>
      <c r="Q24" s="1">
        <v>26.786558151245117</v>
      </c>
      <c r="R24" s="1">
        <v>399.83584594726563</v>
      </c>
      <c r="S24" s="1">
        <v>390.70233154296875</v>
      </c>
      <c r="T24" s="1">
        <v>-0.1396007239818573</v>
      </c>
      <c r="U24" s="1">
        <v>23.870443344116211</v>
      </c>
      <c r="V24" s="1">
        <v>-0.34949412941932678</v>
      </c>
      <c r="W24" s="1">
        <v>59.760288238525391</v>
      </c>
      <c r="X24" s="1">
        <v>300.511962890625</v>
      </c>
      <c r="Y24" s="1">
        <v>50.443382263183594</v>
      </c>
      <c r="Z24" s="1">
        <v>3.7572493553161621</v>
      </c>
      <c r="AA24" s="1">
        <v>87.829002380371094</v>
      </c>
      <c r="AB24" s="1">
        <v>-3.4183399677276611</v>
      </c>
      <c r="AC24" s="1">
        <v>1.830513596534729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1.1048233929802387</v>
      </c>
      <c r="AL24">
        <f>(U24-T24)/(1000-U24)*AK24</f>
        <v>2.7175550798604401E-2</v>
      </c>
      <c r="AM24">
        <f>(P24+273.15)</f>
        <v>299.92824974060056</v>
      </c>
      <c r="AN24">
        <f>(O24+273.15)</f>
        <v>299.80953445434568</v>
      </c>
      <c r="AO24">
        <f>(Y24*AG24+Z24*AH24)*AI24</f>
        <v>8.0709409817097821</v>
      </c>
      <c r="AP24">
        <f>((AO24+0.00000010773*(AN24^4-AM24^4))-AL24*44100)/(L24*51.4+0.00000043092*AM24^3)</f>
        <v>-9.7980447343593138</v>
      </c>
      <c r="AQ24">
        <f>0.61365*EXP(17.502*J24/(240.97+J24))</f>
        <v>3.5328090595111683</v>
      </c>
      <c r="AR24">
        <f>AQ24*1000/AA24</f>
        <v>40.22371840467035</v>
      </c>
      <c r="AS24">
        <f>(AR24-U24)</f>
        <v>16.353275060554139</v>
      </c>
      <c r="AT24">
        <f>IF(D24,P24,(O24+P24)/2)</f>
        <v>26.718892097473145</v>
      </c>
      <c r="AU24">
        <f>0.61365*EXP(17.502*AT24/(240.97+AT24))</f>
        <v>3.5204912848490237</v>
      </c>
      <c r="AV24">
        <f>IF(AS24&lt;&gt;0,(1000-(AR24+U24)/2)/AS24*AL24,0)</f>
        <v>1.6085251197055324</v>
      </c>
      <c r="AW24">
        <f>U24*AA24/1000</f>
        <v>2.0965172252908961</v>
      </c>
      <c r="AX24">
        <f>(AU24-AW24)</f>
        <v>1.4239740595581276</v>
      </c>
      <c r="AY24">
        <f>1/(1.6/F24+1.37/N24)</f>
        <v>1.0627375519272524</v>
      </c>
      <c r="AZ24">
        <f>G24*AA24*0.001</f>
        <v>33.491568882380776</v>
      </c>
      <c r="BA24">
        <f>G24/S24</f>
        <v>0.97600386942919359</v>
      </c>
      <c r="BB24">
        <f>(1-AL24*AA24/AQ24/F24)*100</f>
        <v>73.782161807765291</v>
      </c>
      <c r="BC24">
        <f>(S24-E24/(N24/1.35))</f>
        <v>390.86842818262022</v>
      </c>
      <c r="BD24">
        <f>E24*BB24/100/BC24</f>
        <v>-9.9409283373804781E-4</v>
      </c>
    </row>
    <row r="25" spans="1:56" x14ac:dyDescent="0.25">
      <c r="A25" s="1" t="s">
        <v>1</v>
      </c>
      <c r="B25" s="1" t="s">
        <v>3569</v>
      </c>
      <c r="K25" s="1">
        <f t="shared" si="0"/>
        <v>2.72</v>
      </c>
    </row>
    <row r="26" spans="1:56" x14ac:dyDescent="0.25">
      <c r="A26" s="1" t="s">
        <v>1</v>
      </c>
      <c r="B26" s="1" t="s">
        <v>3568</v>
      </c>
      <c r="K26" s="1">
        <f t="shared" si="0"/>
        <v>2.72</v>
      </c>
    </row>
    <row r="27" spans="1:56" x14ac:dyDescent="0.25">
      <c r="A27" s="1">
        <v>4</v>
      </c>
      <c r="B27" s="1" t="s">
        <v>3567</v>
      </c>
      <c r="C27" s="1">
        <v>876.50001916661859</v>
      </c>
      <c r="D27" s="1">
        <v>0</v>
      </c>
      <c r="E27">
        <f>(R27-S27*(1000-T27)/(1000-U27))*AK27</f>
        <v>0.53572050229325763</v>
      </c>
      <c r="F27">
        <f>IF(AV27&lt;&gt;0,1/(1/AV27-1/N27),0)</f>
        <v>2.5581827382973961</v>
      </c>
      <c r="G27">
        <f>((AY27-AL27/2)*S27-E27)/(AY27+AL27/2)</f>
        <v>379.40548460029044</v>
      </c>
      <c r="H27">
        <f>AL27*1000</f>
        <v>26.965830124760579</v>
      </c>
      <c r="I27">
        <f>(AQ27-AW27)</f>
        <v>1.43204484397577</v>
      </c>
      <c r="J27">
        <f>(P27+AP27*D27)</f>
        <v>26.68406867980957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26.549310684204102</v>
      </c>
      <c r="P27" s="1">
        <v>26.68406867980957</v>
      </c>
      <c r="Q27" s="1">
        <v>26.684593200683594</v>
      </c>
      <c r="R27" s="1">
        <v>399.7149658203125</v>
      </c>
      <c r="S27" s="1">
        <v>389.71697998046875</v>
      </c>
      <c r="T27" s="1">
        <v>-0.13573496043682098</v>
      </c>
      <c r="U27" s="1">
        <v>23.695964813232422</v>
      </c>
      <c r="V27" s="1">
        <v>-0.34203696250915527</v>
      </c>
      <c r="W27" s="1">
        <v>59.711185455322266</v>
      </c>
      <c r="X27" s="1">
        <v>300.47805786132813</v>
      </c>
      <c r="Y27" s="1">
        <v>99.871627807617188</v>
      </c>
      <c r="Z27" s="1">
        <v>3.71401047706604</v>
      </c>
      <c r="AA27" s="1">
        <v>87.830879211425781</v>
      </c>
      <c r="AB27" s="1">
        <v>-3.3689975738525391</v>
      </c>
      <c r="AC27" s="1">
        <v>1.8220771551132202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1.1046987421372354</v>
      </c>
      <c r="AL27">
        <f>(U27-T27)/(1000-U27)*AK27</f>
        <v>2.696583012476058E-2</v>
      </c>
      <c r="AM27">
        <f>(P27+273.15)</f>
        <v>299.83406867980955</v>
      </c>
      <c r="AN27">
        <f>(O27+273.15)</f>
        <v>299.69931068420408</v>
      </c>
      <c r="AO27">
        <f>(Y27*AG27+Z27*AH27)*AI27</f>
        <v>15.979460092049976</v>
      </c>
      <c r="AP27">
        <f>((AO27+0.00000010773*(AN27^4-AM27^4))-AL27*44100)/(L27*51.4+0.00000043092*AM27^3)</f>
        <v>-9.6593747492543294</v>
      </c>
      <c r="AQ27">
        <f>0.61365*EXP(17.502*J27/(240.97+J27))</f>
        <v>3.5132822672849824</v>
      </c>
      <c r="AR27">
        <f>AQ27*1000/AA27</f>
        <v>40.000536244523275</v>
      </c>
      <c r="AS27">
        <f>(AR27-U27)</f>
        <v>16.304571431290853</v>
      </c>
      <c r="AT27">
        <f>IF(D27,P27,(O27+P27)/2)</f>
        <v>26.616689682006836</v>
      </c>
      <c r="AU27">
        <f>0.61365*EXP(17.502*AT27/(240.97+AT27))</f>
        <v>3.4993702981654669</v>
      </c>
      <c r="AV27">
        <f>IF(AS27&lt;&gt;0,(1000-(AR27+U27)/2)/AS27*AL27,0)</f>
        <v>1.6012083311263778</v>
      </c>
      <c r="AW27">
        <f>U27*AA27/1000</f>
        <v>2.0812374233092124</v>
      </c>
      <c r="AX27">
        <f>(AU27-AW27)</f>
        <v>1.4181328748562545</v>
      </c>
      <c r="AY27">
        <f>1/(1.6/F27+1.37/N27)</f>
        <v>1.0576286913504549</v>
      </c>
      <c r="AZ27">
        <f>G27*AA27*0.001</f>
        <v>33.323517290080574</v>
      </c>
      <c r="BA27">
        <f>G27/S27</f>
        <v>0.97354106721063294</v>
      </c>
      <c r="BB27">
        <f>(1-AL27*AA27/AQ27/F27)*100</f>
        <v>73.647827988447531</v>
      </c>
      <c r="BC27">
        <f>(S27-E27/(N27/1.35))</f>
        <v>389.54801645834891</v>
      </c>
      <c r="BD27">
        <f>E27*BB27/100/BC27</f>
        <v>1.0128315313087239E-3</v>
      </c>
    </row>
    <row r="28" spans="1:56" x14ac:dyDescent="0.25">
      <c r="A28" s="1" t="s">
        <v>1</v>
      </c>
      <c r="B28" s="1" t="s">
        <v>3566</v>
      </c>
      <c r="K28" s="1">
        <f t="shared" si="0"/>
        <v>2.72</v>
      </c>
    </row>
    <row r="29" spans="1:56" x14ac:dyDescent="0.25">
      <c r="A29" s="1" t="s">
        <v>1</v>
      </c>
      <c r="B29" s="1" t="s">
        <v>3565</v>
      </c>
      <c r="K29" s="1">
        <f t="shared" si="0"/>
        <v>2.72</v>
      </c>
    </row>
    <row r="30" spans="1:56" x14ac:dyDescent="0.25">
      <c r="A30" s="1">
        <v>5</v>
      </c>
      <c r="B30" s="1" t="s">
        <v>3564</v>
      </c>
      <c r="C30" s="1">
        <v>1079.5000191666186</v>
      </c>
      <c r="D30" s="1">
        <v>0</v>
      </c>
      <c r="E30">
        <f>(R30-S30*(1000-T30)/(1000-U30))*AK30</f>
        <v>1.6634781515500805</v>
      </c>
      <c r="F30">
        <f>IF(AV30&lt;&gt;0,1/(1/AV30-1/N30),0)</f>
        <v>2.6222750132863375</v>
      </c>
      <c r="G30">
        <f>((AY30-AL30/2)*S30-E30)/(AY30+AL30/2)</f>
        <v>378.11868630724024</v>
      </c>
      <c r="H30">
        <f>AL30*1000</f>
        <v>26.884499087536618</v>
      </c>
      <c r="I30">
        <f>(AQ30-AW30)</f>
        <v>1.4063023619669326</v>
      </c>
      <c r="J30">
        <f>(P30+AP30*D30)</f>
        <v>26.541135787963867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26.456716537475586</v>
      </c>
      <c r="P30" s="1">
        <v>26.541135787963867</v>
      </c>
      <c r="Q30" s="1">
        <v>26.594308853149414</v>
      </c>
      <c r="R30" s="1">
        <v>400.25030517578125</v>
      </c>
      <c r="S30" s="1">
        <v>389.26165771484375</v>
      </c>
      <c r="T30" s="1">
        <v>-0.13024948537349701</v>
      </c>
      <c r="U30" s="1">
        <v>23.651350021362305</v>
      </c>
      <c r="V30" s="1">
        <v>-0.33004343509674072</v>
      </c>
      <c r="W30" s="1">
        <v>59.930931091308594</v>
      </c>
      <c r="X30" s="1">
        <v>300.21661376953125</v>
      </c>
      <c r="Y30" s="1">
        <v>149.18008422851563</v>
      </c>
      <c r="Z30" s="1">
        <v>3.7389669418334961</v>
      </c>
      <c r="AA30" s="1">
        <v>87.839607238769531</v>
      </c>
      <c r="AB30" s="1">
        <v>-3.3925814628601074</v>
      </c>
      <c r="AC30" s="1">
        <v>1.8190709352493286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1.1037375506232765</v>
      </c>
      <c r="AL30">
        <f>(U30-T30)/(1000-U30)*AK30</f>
        <v>2.688449908753662E-2</v>
      </c>
      <c r="AM30">
        <f>(P30+273.15)</f>
        <v>299.69113578796384</v>
      </c>
      <c r="AN30">
        <f>(O30+273.15)</f>
        <v>299.60671653747556</v>
      </c>
      <c r="AO30">
        <f>(Y30*AG30+Z30*AH30)*AI30</f>
        <v>23.868812943052944</v>
      </c>
      <c r="AP30">
        <f>((AO30+0.00000010773*(AN30^4-AM30^4))-AL30*44100)/(L30*51.4+0.00000043092*AM30^3)</f>
        <v>-9.5615066384745866</v>
      </c>
      <c r="AQ30">
        <f>0.61365*EXP(17.502*J30/(240.97+J30))</f>
        <v>3.4838276585100609</v>
      </c>
      <c r="AR30">
        <f>AQ30*1000/AA30</f>
        <v>39.661239024443333</v>
      </c>
      <c r="AS30">
        <f>(AR30-U30)</f>
        <v>16.009889003081028</v>
      </c>
      <c r="AT30">
        <f>IF(D30,P30,(O30+P30)/2)</f>
        <v>26.498926162719727</v>
      </c>
      <c r="AU30">
        <f>0.61365*EXP(17.502*AT30/(240.97+AT30))</f>
        <v>3.4751707371817764</v>
      </c>
      <c r="AV30">
        <f>IF(AS30&lt;&gt;0,(1000-(AR30+U30)/2)/AS30*AL30,0)</f>
        <v>1.6260846943605189</v>
      </c>
      <c r="AW30">
        <f>U30*AA30/1000</f>
        <v>2.0775252965431283</v>
      </c>
      <c r="AX30">
        <f>(AU30-AW30)</f>
        <v>1.397645440638648</v>
      </c>
      <c r="AY30">
        <f>1/(1.6/F30+1.37/N30)</f>
        <v>1.0750091508539432</v>
      </c>
      <c r="AZ30">
        <f>G30*AA30*0.001</f>
        <v>33.213796894867485</v>
      </c>
      <c r="BA30">
        <f>G30/S30</f>
        <v>0.97137408427786542</v>
      </c>
      <c r="BB30">
        <f>(1-AL30*AA30/AQ30/F30)*100</f>
        <v>74.150185266069485</v>
      </c>
      <c r="BC30">
        <f>(S30-E30/(N30/1.35))</f>
        <v>388.7370051651427</v>
      </c>
      <c r="BD30">
        <f>E30*BB30/100/BC30</f>
        <v>3.1730247309771061E-3</v>
      </c>
    </row>
    <row r="31" spans="1:56" x14ac:dyDescent="0.25">
      <c r="A31" s="1" t="s">
        <v>1</v>
      </c>
      <c r="B31" s="1" t="s">
        <v>3563</v>
      </c>
      <c r="K31" s="1">
        <f t="shared" si="0"/>
        <v>2.72</v>
      </c>
    </row>
    <row r="32" spans="1:56" x14ac:dyDescent="0.25">
      <c r="A32" s="1" t="s">
        <v>1</v>
      </c>
      <c r="B32" s="1" t="s">
        <v>3562</v>
      </c>
      <c r="K32" s="1">
        <f t="shared" si="0"/>
        <v>2.72</v>
      </c>
    </row>
    <row r="33" spans="1:56" x14ac:dyDescent="0.25">
      <c r="A33" s="1">
        <v>6</v>
      </c>
      <c r="B33" s="1" t="s">
        <v>3561</v>
      </c>
      <c r="C33" s="1">
        <v>1282.5000191666186</v>
      </c>
      <c r="D33" s="1">
        <v>0</v>
      </c>
      <c r="E33">
        <f>(R33-S33*(1000-T33)/(1000-U33))*AK33</f>
        <v>2.9646439013846271</v>
      </c>
      <c r="F33">
        <f>IF(AV33&lt;&gt;0,1/(1/AV33-1/N33),0)</f>
        <v>2.7269280454666203</v>
      </c>
      <c r="G33">
        <f>((AY33-AL33/2)*S33-E33)/(AY33+AL33/2)</f>
        <v>375.7000908609507</v>
      </c>
      <c r="H33">
        <f>AL33*1000</f>
        <v>27.121457578536734</v>
      </c>
      <c r="I33">
        <f>(AQ33-AW33)</f>
        <v>1.38495086725995</v>
      </c>
      <c r="J33">
        <f>(P33+AP33*D33)</f>
        <v>26.519256591796875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26.397863388061523</v>
      </c>
      <c r="P33" s="1">
        <v>26.519256591796875</v>
      </c>
      <c r="Q33" s="1">
        <v>26.525571823120117</v>
      </c>
      <c r="R33" s="1">
        <v>399.9808349609375</v>
      </c>
      <c r="S33" s="1">
        <v>387.77691650390625</v>
      </c>
      <c r="T33" s="1">
        <v>-0.12418297678232193</v>
      </c>
      <c r="U33" s="1">
        <v>23.84136962890625</v>
      </c>
      <c r="V33" s="1">
        <v>-0.31579127907752991</v>
      </c>
      <c r="W33" s="1">
        <v>60.627445220947266</v>
      </c>
      <c r="X33" s="1">
        <v>300.47952270507813</v>
      </c>
      <c r="Y33" s="1">
        <v>301.37835693359375</v>
      </c>
      <c r="Z33" s="1">
        <v>3.8554656505584717</v>
      </c>
      <c r="AA33" s="1">
        <v>87.846763610839844</v>
      </c>
      <c r="AB33" s="1">
        <v>-3.2976794242858887</v>
      </c>
      <c r="AC33" s="1">
        <v>1.8250551223754883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1.1047041275921987</v>
      </c>
      <c r="AL33">
        <f>(U33-T33)/(1000-U33)*AK33</f>
        <v>2.7121457578536734E-2</v>
      </c>
      <c r="AM33">
        <f>(P33+273.15)</f>
        <v>299.66925659179685</v>
      </c>
      <c r="AN33">
        <f>(O33+273.15)</f>
        <v>299.5478633880615</v>
      </c>
      <c r="AO33">
        <f>(Y33*AG33+Z33*AH33)*AI33</f>
        <v>48.220536031562006</v>
      </c>
      <c r="AP33">
        <f>((AO33+0.00000010773*(AN33^4-AM33^4))-AL33*44100)/(L33*51.4+0.00000043092*AM33^3)</f>
        <v>-9.4509037765280066</v>
      </c>
      <c r="AQ33">
        <f>0.61365*EXP(17.502*J33/(240.97+J33))</f>
        <v>3.4793380292091336</v>
      </c>
      <c r="AR33">
        <f>AQ33*1000/AA33</f>
        <v>39.606900541294401</v>
      </c>
      <c r="AS33">
        <f>(AR33-U33)</f>
        <v>15.765530912388151</v>
      </c>
      <c r="AT33">
        <f>IF(D33,P33,(O33+P33)/2)</f>
        <v>26.458559989929199</v>
      </c>
      <c r="AU33">
        <f>0.61365*EXP(17.502*AT33/(240.97+AT33))</f>
        <v>3.4669094724611824</v>
      </c>
      <c r="AV33">
        <f>IF(AS33&lt;&gt;0,(1000-(AR33+U33)/2)/AS33*AL33,0)</f>
        <v>1.6657258763150915</v>
      </c>
      <c r="AW33">
        <f>U33*AA33/1000</f>
        <v>2.0943871619491836</v>
      </c>
      <c r="AX33">
        <f>(AU33-AW33)</f>
        <v>1.3725223105119988</v>
      </c>
      <c r="AY33">
        <f>1/(1.6/F33+1.37/N33)</f>
        <v>1.1027689666837295</v>
      </c>
      <c r="AZ33">
        <f>G33*AA33*0.001</f>
        <v>33.004037070432986</v>
      </c>
      <c r="BA33">
        <f>G33/S33</f>
        <v>0.96885625438502887</v>
      </c>
      <c r="BB33">
        <f>(1-AL33*AA33/AQ33/F33)*100</f>
        <v>74.88874087149749</v>
      </c>
      <c r="BC33">
        <f>(S33-E33/(N33/1.35))</f>
        <v>386.84188289353528</v>
      </c>
      <c r="BD33">
        <f>E33*BB33/100/BC33</f>
        <v>5.7392557198404888E-3</v>
      </c>
    </row>
    <row r="34" spans="1:56" x14ac:dyDescent="0.25">
      <c r="A34" s="1" t="s">
        <v>1</v>
      </c>
      <c r="B34" s="1" t="s">
        <v>3560</v>
      </c>
      <c r="K34" s="1">
        <f t="shared" si="0"/>
        <v>2.72</v>
      </c>
    </row>
    <row r="35" spans="1:56" x14ac:dyDescent="0.25">
      <c r="A35" s="1" t="s">
        <v>1</v>
      </c>
      <c r="B35" s="1" t="s">
        <v>3559</v>
      </c>
      <c r="K35" s="1">
        <f t="shared" si="0"/>
        <v>2.72</v>
      </c>
    </row>
    <row r="36" spans="1:56" x14ac:dyDescent="0.25">
      <c r="A36" s="1">
        <v>7</v>
      </c>
      <c r="B36" s="1" t="s">
        <v>3558</v>
      </c>
      <c r="C36" s="1">
        <v>1485.5000191666186</v>
      </c>
      <c r="D36" s="1">
        <v>0</v>
      </c>
      <c r="E36">
        <f>(R36-S36*(1000-T36)/(1000-U36))*AK36</f>
        <v>4.1314701811406289</v>
      </c>
      <c r="F36">
        <f>IF(AV36&lt;&gt;0,1/(1/AV36-1/N36),0)</f>
        <v>2.9393846730735804</v>
      </c>
      <c r="G36">
        <f>((AY36-AL36/2)*S36-E36)/(AY36+AL36/2)</f>
        <v>373.94226737146607</v>
      </c>
      <c r="H36">
        <f>AL36*1000</f>
        <v>27.55847861246313</v>
      </c>
      <c r="I36">
        <f>(AQ36-AW36)</f>
        <v>1.3449752841738274</v>
      </c>
      <c r="J36">
        <f>(P36+AP36*D36)</f>
        <v>26.487911224365234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26.378667831420898</v>
      </c>
      <c r="P36" s="1">
        <v>26.487911224365234</v>
      </c>
      <c r="Q36" s="1">
        <v>26.491769790649414</v>
      </c>
      <c r="R36" s="1">
        <v>399.955322265625</v>
      </c>
      <c r="S36" s="1">
        <v>386.57180786132813</v>
      </c>
      <c r="T36" s="1">
        <v>-0.11990680545568466</v>
      </c>
      <c r="U36" s="1">
        <v>24.222347259521484</v>
      </c>
      <c r="V36" s="1">
        <v>-0.30527487397193909</v>
      </c>
      <c r="W36" s="1">
        <v>61.668510437011719</v>
      </c>
      <c r="X36" s="1">
        <v>300.47906494140625</v>
      </c>
      <c r="Y36" s="1">
        <v>501.10580444335938</v>
      </c>
      <c r="Z36" s="1">
        <v>3.340815544128418</v>
      </c>
      <c r="AA36" s="1">
        <v>87.850257873535156</v>
      </c>
      <c r="AB36" s="1">
        <v>-3.3009767532348633</v>
      </c>
      <c r="AC36" s="1">
        <v>1.8317883014678955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1.1047024446375227</v>
      </c>
      <c r="AL36">
        <f>(U36-T36)/(1000-U36)*AK36</f>
        <v>2.755847861246313E-2</v>
      </c>
      <c r="AM36">
        <f>(P36+273.15)</f>
        <v>299.63791122436521</v>
      </c>
      <c r="AN36">
        <f>(O36+273.15)</f>
        <v>299.52866783142088</v>
      </c>
      <c r="AO36">
        <f>(Y36*AG36+Z36*AH36)*AI36</f>
        <v>80.176926918843492</v>
      </c>
      <c r="AP36">
        <f>((AO36+0.00000010773*(AN36^4-AM36^4))-AL36*44100)/(L36*51.4+0.00000043092*AM36^3)</f>
        <v>-9.3457167237273406</v>
      </c>
      <c r="AQ36">
        <f>0.61365*EXP(17.502*J36/(240.97+J36))</f>
        <v>3.4729147372251075</v>
      </c>
      <c r="AR36">
        <f>AQ36*1000/AA36</f>
        <v>39.532208798118063</v>
      </c>
      <c r="AS36">
        <f>(AR36-U36)</f>
        <v>15.309861538596579</v>
      </c>
      <c r="AT36">
        <f>IF(D36,P36,(O36+P36)/2)</f>
        <v>26.433289527893066</v>
      </c>
      <c r="AU36">
        <f>0.61365*EXP(17.502*AT36/(240.97+AT36))</f>
        <v>3.4617463999563021</v>
      </c>
      <c r="AV36">
        <f>IF(AS36&lt;&gt;0,(1000-(AR36+U36)/2)/AS36*AL36,0)</f>
        <v>1.7426669248720101</v>
      </c>
      <c r="AW36">
        <f>U36*AA36/1000</f>
        <v>2.1279394530512801</v>
      </c>
      <c r="AX36">
        <f>(AU36-AW36)</f>
        <v>1.333806946905022</v>
      </c>
      <c r="AY36">
        <f>1/(1.6/F36+1.37/N36)</f>
        <v>1.1568730969475083</v>
      </c>
      <c r="AZ36">
        <f>G36*AA36*0.001</f>
        <v>32.850924618397727</v>
      </c>
      <c r="BA36">
        <f>G36/S36</f>
        <v>0.96732938038152916</v>
      </c>
      <c r="BB36">
        <f>(1-AL36*AA36/AQ36/F36)*100</f>
        <v>76.283656466460201</v>
      </c>
      <c r="BC36">
        <f>(S36-E36/(N36/1.35))</f>
        <v>385.26876317599255</v>
      </c>
      <c r="BD36">
        <f>E36*BB36/100/BC36</f>
        <v>8.1803582881072468E-3</v>
      </c>
    </row>
    <row r="37" spans="1:56" x14ac:dyDescent="0.25">
      <c r="A37" s="1" t="s">
        <v>1</v>
      </c>
      <c r="B37" s="1" t="s">
        <v>3557</v>
      </c>
      <c r="K37" s="1">
        <f t="shared" si="0"/>
        <v>2.72</v>
      </c>
    </row>
    <row r="38" spans="1:56" x14ac:dyDescent="0.25">
      <c r="A38" s="1" t="s">
        <v>1</v>
      </c>
      <c r="B38" s="1" t="s">
        <v>3556</v>
      </c>
      <c r="K38" s="1">
        <f t="shared" si="0"/>
        <v>2.72</v>
      </c>
    </row>
    <row r="39" spans="1:56" x14ac:dyDescent="0.25">
      <c r="A39" s="1">
        <v>8</v>
      </c>
      <c r="B39" s="1" t="s">
        <v>3555</v>
      </c>
      <c r="C39" s="1">
        <v>1688.5000191666186</v>
      </c>
      <c r="D39" s="1">
        <v>0</v>
      </c>
      <c r="E39">
        <f>(R39-S39*(1000-T39)/(1000-U39))*AK39</f>
        <v>5.033949988063001</v>
      </c>
      <c r="F39">
        <f>IF(AV39&lt;&gt;0,1/(1/AV39-1/N39),0)</f>
        <v>3.2891935889330246</v>
      </c>
      <c r="G39">
        <f>((AY39-AL39/2)*S39-E39)/(AY39+AL39/2)</f>
        <v>372.9602182335957</v>
      </c>
      <c r="H39">
        <f>AL39*1000</f>
        <v>28.173267001064865</v>
      </c>
      <c r="I39">
        <f>(AQ39-AW39)</f>
        <v>1.2878485399505291</v>
      </c>
      <c r="J39">
        <f>(P39+AP39*D39)</f>
        <v>26.459915161132813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26.401382446289063</v>
      </c>
      <c r="P39" s="1">
        <v>26.459915161132813</v>
      </c>
      <c r="Q39" s="1">
        <v>26.493635177612305</v>
      </c>
      <c r="R39" s="1">
        <v>400.06143188476563</v>
      </c>
      <c r="S39" s="1">
        <v>385.63858032226563</v>
      </c>
      <c r="T39" s="1">
        <v>-0.11490840464830399</v>
      </c>
      <c r="U39" s="1">
        <v>24.809093475341797</v>
      </c>
      <c r="V39" s="1">
        <v>-0.29213771224021912</v>
      </c>
      <c r="W39" s="1">
        <v>63.073474884033203</v>
      </c>
      <c r="X39" s="1">
        <v>299.83200073242188</v>
      </c>
      <c r="Y39" s="1">
        <v>749.32904052734375</v>
      </c>
      <c r="Z39" s="1">
        <v>3.8149118423461914</v>
      </c>
      <c r="AA39" s="1">
        <v>87.844322204589844</v>
      </c>
      <c r="AB39" s="1">
        <v>-3.196202278137207</v>
      </c>
      <c r="AC39" s="1">
        <v>1.8492443561553955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1.102323532104492</v>
      </c>
      <c r="AL39">
        <f>(U39-T39)/(1000-U39)*AK39</f>
        <v>2.8173267001064865E-2</v>
      </c>
      <c r="AM39">
        <f>(P39+273.15)</f>
        <v>299.60991516113279</v>
      </c>
      <c r="AN39">
        <f>(O39+273.15)</f>
        <v>299.55138244628904</v>
      </c>
      <c r="AO39">
        <f>(Y39*AG39+Z39*AH39)*AI39</f>
        <v>119.89264380456552</v>
      </c>
      <c r="AP39">
        <f>((AO39+0.00000010773*(AN39^4-AM39^4))-AL39*44100)/(L39*51.4+0.00000043092*AM39^3)</f>
        <v>-9.2374818823060014</v>
      </c>
      <c r="AQ39">
        <f>0.61365*EXP(17.502*J39/(240.97+J39))</f>
        <v>3.4671865408022415</v>
      </c>
      <c r="AR39">
        <f>AQ39*1000/AA39</f>
        <v>39.469671502810932</v>
      </c>
      <c r="AS39">
        <f>(AR39-U39)</f>
        <v>14.660578027469136</v>
      </c>
      <c r="AT39">
        <f>IF(D39,P39,(O39+P39)/2)</f>
        <v>26.430648803710938</v>
      </c>
      <c r="AU39">
        <f>0.61365*EXP(17.502*AT39/(240.97+AT39))</f>
        <v>3.461207254530267</v>
      </c>
      <c r="AV39">
        <f>IF(AS39&lt;&gt;0,(1000-(AR39+U39)/2)/AS39*AL39,0)</f>
        <v>1.8599400068578347</v>
      </c>
      <c r="AW39">
        <f>U39*AA39/1000</f>
        <v>2.1793380008517125</v>
      </c>
      <c r="AX39">
        <f>(AU39-AW39)</f>
        <v>1.2818692536785545</v>
      </c>
      <c r="AY39">
        <f>1/(1.6/F39+1.37/N39)</f>
        <v>1.2399119955180979</v>
      </c>
      <c r="AZ39">
        <f>G39*AA39*0.001</f>
        <v>32.762437580006122</v>
      </c>
      <c r="BA39">
        <f>G39/S39</f>
        <v>0.96712371962868693</v>
      </c>
      <c r="BB39">
        <f>(1-AL39*AA39/AQ39/F39)*100</f>
        <v>78.29877428073803</v>
      </c>
      <c r="BC39">
        <f>(S39-E39/(N39/1.35))</f>
        <v>384.050898095214</v>
      </c>
      <c r="BD39">
        <f>E39*BB39/100/BC39</f>
        <v>1.0263017631536708E-2</v>
      </c>
    </row>
    <row r="40" spans="1:56" x14ac:dyDescent="0.25">
      <c r="A40" s="1" t="s">
        <v>1</v>
      </c>
      <c r="B40" s="1" t="s">
        <v>3554</v>
      </c>
      <c r="K40" s="1">
        <f t="shared" si="0"/>
        <v>2.72</v>
      </c>
    </row>
    <row r="41" spans="1:56" x14ac:dyDescent="0.25">
      <c r="A41" s="1" t="s">
        <v>1</v>
      </c>
      <c r="B41" s="1" t="s">
        <v>3553</v>
      </c>
      <c r="K41" s="1">
        <f t="shared" si="0"/>
        <v>2.72</v>
      </c>
    </row>
    <row r="42" spans="1:56" x14ac:dyDescent="0.25">
      <c r="A42" s="1">
        <v>9</v>
      </c>
      <c r="B42" s="1" t="s">
        <v>3552</v>
      </c>
      <c r="C42" s="1">
        <v>1892.0000191554427</v>
      </c>
      <c r="D42" s="1">
        <v>0</v>
      </c>
      <c r="E42">
        <f>(R42-S42*(1000-T42)/(1000-U42))*AK42</f>
        <v>5.8898461202981807</v>
      </c>
      <c r="F42">
        <f>IF(AV42&lt;&gt;0,1/(1/AV42-1/N42),0)</f>
        <v>3.6438623000494998</v>
      </c>
      <c r="G42">
        <f>((AY42-AL42/2)*S42-E42)/(AY42+AL42/2)</f>
        <v>371.88092811399389</v>
      </c>
      <c r="H42">
        <f>AL42*1000</f>
        <v>28.879348375247648</v>
      </c>
      <c r="I42">
        <f>(AQ42-AW42)</f>
        <v>1.2471789356006058</v>
      </c>
      <c r="J42">
        <f>(P42+AP42*D42)</f>
        <v>26.503030776977539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26.412437438964844</v>
      </c>
      <c r="P42" s="1">
        <v>26.503030776977539</v>
      </c>
      <c r="Q42" s="1">
        <v>26.492364883422852</v>
      </c>
      <c r="R42" s="1">
        <v>400.03213500976563</v>
      </c>
      <c r="S42" s="1">
        <v>384.64535522460938</v>
      </c>
      <c r="T42" s="1">
        <v>-0.10869711637496948</v>
      </c>
      <c r="U42" s="1">
        <v>25.369768142700195</v>
      </c>
      <c r="V42" s="1">
        <v>-0.27619633078575134</v>
      </c>
      <c r="W42" s="1">
        <v>64.463874816894531</v>
      </c>
      <c r="X42" s="1">
        <v>300.48507690429688</v>
      </c>
      <c r="Y42" s="1">
        <v>1000.0596313476563</v>
      </c>
      <c r="Z42" s="1">
        <v>3.1233940124511719</v>
      </c>
      <c r="AA42" s="1">
        <v>87.853889465332031</v>
      </c>
      <c r="AB42" s="1">
        <v>-3.1013245582580566</v>
      </c>
      <c r="AC42" s="1">
        <v>1.8640471696853638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1.1047245474422676</v>
      </c>
      <c r="AL42">
        <f>(U42-T42)/(1000-U42)*AK42</f>
        <v>2.8879348375247648E-2</v>
      </c>
      <c r="AM42">
        <f>(P42+273.15)</f>
        <v>299.65303077697752</v>
      </c>
      <c r="AN42">
        <f>(O42+273.15)</f>
        <v>299.56243743896482</v>
      </c>
      <c r="AO42">
        <f>(Y42*AG42+Z42*AH42)*AI42</f>
        <v>160.00953743913306</v>
      </c>
      <c r="AP42">
        <f>((AO42+0.00000010773*(AN42^4-AM42^4))-AL42*44100)/(L42*51.4+0.00000043092*AM42^3)</f>
        <v>-9.1663204850990105</v>
      </c>
      <c r="AQ42">
        <f>0.61365*EXP(17.502*J42/(240.97+J42))</f>
        <v>3.4760117417704905</v>
      </c>
      <c r="AR42">
        <f>AQ42*1000/AA42</f>
        <v>39.565826429826508</v>
      </c>
      <c r="AS42">
        <f>(AR42-U42)</f>
        <v>14.196058287126313</v>
      </c>
      <c r="AT42">
        <f>IF(D42,P42,(O42+P42)/2)</f>
        <v>26.457734107971191</v>
      </c>
      <c r="AU42">
        <f>0.61365*EXP(17.502*AT42/(240.97+AT42))</f>
        <v>3.4667406281893767</v>
      </c>
      <c r="AV42">
        <f>IF(AS42&lt;&gt;0,(1000-(AR42+U42)/2)/AS42*AL42,0)</f>
        <v>1.9682716836813527</v>
      </c>
      <c r="AW42">
        <f>U42*AA42/1000</f>
        <v>2.2288328061698848</v>
      </c>
      <c r="AX42">
        <f>(AU42-AW42)</f>
        <v>1.2379078220194919</v>
      </c>
      <c r="AY42">
        <f>1/(1.6/F42+1.37/N42)</f>
        <v>1.3172419741500465</v>
      </c>
      <c r="AZ42">
        <f>G42*AA42*0.001</f>
        <v>32.671185952791909</v>
      </c>
      <c r="BA42">
        <f>G42/S42</f>
        <v>0.96681507540065881</v>
      </c>
      <c r="BB42">
        <f>(1-AL42*AA42/AQ42/F42)*100</f>
        <v>79.968881902216793</v>
      </c>
      <c r="BC42">
        <f>(S42-E42/(N42/1.35))</f>
        <v>382.78772770994578</v>
      </c>
      <c r="BD42">
        <f>E42*BB42/100/BC42</f>
        <v>1.2304584884007949E-2</v>
      </c>
    </row>
    <row r="43" spans="1:56" x14ac:dyDescent="0.25">
      <c r="A43" s="1" t="s">
        <v>1</v>
      </c>
      <c r="B43" s="1" t="s">
        <v>3551</v>
      </c>
      <c r="K43" s="1">
        <f t="shared" si="0"/>
        <v>2.72</v>
      </c>
    </row>
    <row r="44" spans="1:56" x14ac:dyDescent="0.25">
      <c r="A44" s="1" t="s">
        <v>1</v>
      </c>
      <c r="B44" s="1" t="s">
        <v>3550</v>
      </c>
      <c r="K44" s="1">
        <f t="shared" si="0"/>
        <v>2.72</v>
      </c>
    </row>
    <row r="45" spans="1:56" x14ac:dyDescent="0.25">
      <c r="A45" s="1">
        <v>10</v>
      </c>
      <c r="B45" s="1" t="s">
        <v>3549</v>
      </c>
      <c r="C45" s="1">
        <v>2096.0000191554427</v>
      </c>
      <c r="D45" s="1">
        <v>0</v>
      </c>
      <c r="E45">
        <f>(R45-S45*(1000-T45)/(1000-U45))*AK45</f>
        <v>5.7950208539747772</v>
      </c>
      <c r="F45">
        <f>IF(AV45&lt;&gt;0,1/(1/AV45-1/N45),0)</f>
        <v>4.1251087629118688</v>
      </c>
      <c r="G45">
        <f>((AY45-AL45/2)*S45-E45)/(AY45+AL45/2)</f>
        <v>372.06596145347964</v>
      </c>
      <c r="H45">
        <f>AL45*1000</f>
        <v>29.605075881890698</v>
      </c>
      <c r="I45">
        <f>(AQ45-AW45)</f>
        <v>1.1974474719295296</v>
      </c>
      <c r="J45">
        <f>(P45+AP45*D45)</f>
        <v>26.537496566772461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26.479589462280273</v>
      </c>
      <c r="P45" s="1">
        <v>26.537496566772461</v>
      </c>
      <c r="Q45" s="1">
        <v>26.539405822753906</v>
      </c>
      <c r="R45" s="1">
        <v>399.64215087890625</v>
      </c>
      <c r="S45" s="1">
        <v>384.09243774414063</v>
      </c>
      <c r="T45" s="1">
        <v>-0.10224025696516037</v>
      </c>
      <c r="U45" s="1">
        <v>26.017444610595703</v>
      </c>
      <c r="V45" s="1">
        <v>-0.25875142216682434</v>
      </c>
      <c r="W45" s="1">
        <v>65.845405578613281</v>
      </c>
      <c r="X45" s="1">
        <v>300.2744140625</v>
      </c>
      <c r="Y45" s="1">
        <v>1250.3739013671875</v>
      </c>
      <c r="Z45" s="1">
        <v>3.7978222370147705</v>
      </c>
      <c r="AA45" s="1">
        <v>87.850021362304688</v>
      </c>
      <c r="AB45" s="1">
        <v>-2.8833909034729004</v>
      </c>
      <c r="AC45" s="1">
        <v>1.8750149011611938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1.1039500517003675</v>
      </c>
      <c r="AL45">
        <f>(U45-T45)/(1000-U45)*AK45</f>
        <v>2.9605075881890697E-2</v>
      </c>
      <c r="AM45">
        <f>(P45+273.15)</f>
        <v>299.68749656677244</v>
      </c>
      <c r="AN45">
        <f>(O45+273.15)</f>
        <v>299.62958946228025</v>
      </c>
      <c r="AO45">
        <f>(Y45*AG45+Z45*AH45)*AI45</f>
        <v>200.05981974706447</v>
      </c>
      <c r="AP45">
        <f>((AO45+0.00000010773*(AN45^4-AM45^4))-AL45*44100)/(L45*51.4+0.00000043092*AM45^3)</f>
        <v>-9.0967431604301563</v>
      </c>
      <c r="AQ45">
        <f>0.61365*EXP(17.502*J45/(240.97+J45))</f>
        <v>3.4830805367629409</v>
      </c>
      <c r="AR45">
        <f>AQ45*1000/AA45</f>
        <v>39.648032894588297</v>
      </c>
      <c r="AS45">
        <f>(AR45-U45)</f>
        <v>13.630588283992594</v>
      </c>
      <c r="AT45">
        <f>IF(D45,P45,(O45+P45)/2)</f>
        <v>26.508543014526367</v>
      </c>
      <c r="AU45">
        <f>0.61365*EXP(17.502*AT45/(240.97+AT45))</f>
        <v>3.4771414373574134</v>
      </c>
      <c r="AV45">
        <f>IF(AS45&lt;&gt;0,(1000-(AR45+U45)/2)/AS45*AL45,0)</f>
        <v>2.1006474235111212</v>
      </c>
      <c r="AW45">
        <f>U45*AA45/1000</f>
        <v>2.2856330648334113</v>
      </c>
      <c r="AX45">
        <f>(AU45-AW45)</f>
        <v>1.1915083725240021</v>
      </c>
      <c r="AY45">
        <f>1/(1.6/F45+1.37/N45)</f>
        <v>1.4125570813001946</v>
      </c>
      <c r="AZ45">
        <f>G45*AA45*0.001</f>
        <v>32.686002661874618</v>
      </c>
      <c r="BA45">
        <f>G45/S45</f>
        <v>0.96868858871240704</v>
      </c>
      <c r="BB45">
        <f>(1-AL45*AA45/AQ45/F45)*100</f>
        <v>81.898726520227456</v>
      </c>
      <c r="BC45">
        <f>(S45-E45/(N45/1.35))</f>
        <v>382.26471763625977</v>
      </c>
      <c r="BD45">
        <f>E45*BB45/100/BC45</f>
        <v>1.2415606416240087E-2</v>
      </c>
    </row>
    <row r="46" spans="1:56" x14ac:dyDescent="0.25">
      <c r="A46" s="1" t="s">
        <v>1</v>
      </c>
      <c r="B46" s="1" t="s">
        <v>3548</v>
      </c>
      <c r="K46" s="1">
        <f t="shared" si="0"/>
        <v>2.72</v>
      </c>
    </row>
    <row r="47" spans="1:56" x14ac:dyDescent="0.25">
      <c r="A47" s="1" t="s">
        <v>1</v>
      </c>
      <c r="B47" s="1" t="s">
        <v>3547</v>
      </c>
      <c r="K47" s="1">
        <f t="shared" si="0"/>
        <v>2.72</v>
      </c>
    </row>
    <row r="48" spans="1:56" x14ac:dyDescent="0.25">
      <c r="A48" s="1">
        <v>11</v>
      </c>
      <c r="B48" s="1" t="s">
        <v>3546</v>
      </c>
      <c r="C48" s="1">
        <v>2300.0000191554427</v>
      </c>
      <c r="D48" s="1">
        <v>0</v>
      </c>
      <c r="E48">
        <f>(R48-S48*(1000-T48)/(1000-U48))*AK48</f>
        <v>6.7106143282488233</v>
      </c>
      <c r="F48">
        <f>IF(AV48&lt;&gt;0,1/(1/AV48-1/N48),0)</f>
        <v>4.8678873773461282</v>
      </c>
      <c r="G48">
        <f>((AY48-AL48/2)*S48-E48)/(AY48+AL48/2)</f>
        <v>371.43091779439311</v>
      </c>
      <c r="H48">
        <f>AL48*1000</f>
        <v>30.600428546563357</v>
      </c>
      <c r="I48">
        <f>(AQ48-AW48)</f>
        <v>1.1408227880070272</v>
      </c>
      <c r="J48">
        <f>(P48+AP48*D48)</f>
        <v>26.623476028442383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26.543815612792969</v>
      </c>
      <c r="P48" s="1">
        <v>26.623476028442383</v>
      </c>
      <c r="Q48" s="1">
        <v>26.583765029907227</v>
      </c>
      <c r="R48" s="1">
        <v>399.96786499023438</v>
      </c>
      <c r="S48" s="1">
        <v>383.27569580078125</v>
      </c>
      <c r="T48" s="1">
        <v>-9.1772906482219696E-2</v>
      </c>
      <c r="U48" s="1">
        <v>26.865468978881836</v>
      </c>
      <c r="V48" s="1">
        <v>-0.2313646525144577</v>
      </c>
      <c r="W48" s="1">
        <v>67.729354858398438</v>
      </c>
      <c r="X48" s="1">
        <v>300.4649658203125</v>
      </c>
      <c r="Y48" s="1">
        <v>1598.9984130859375</v>
      </c>
      <c r="Z48" s="1">
        <v>3.8567891120910645</v>
      </c>
      <c r="AA48" s="1">
        <v>87.843116760253906</v>
      </c>
      <c r="AB48" s="1">
        <v>-2.7448837757110596</v>
      </c>
      <c r="AC48" s="1">
        <v>1.8952877521514893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1.1046506096335016</v>
      </c>
      <c r="AL48">
        <f>(U48-T48)/(1000-U48)*AK48</f>
        <v>3.0600428546563356E-2</v>
      </c>
      <c r="AM48">
        <f>(P48+273.15)</f>
        <v>299.77347602844236</v>
      </c>
      <c r="AN48">
        <f>(O48+273.15)</f>
        <v>299.69381561279295</v>
      </c>
      <c r="AO48">
        <f>(Y48*AG48+Z48*AH48)*AI48</f>
        <v>255.83974037528606</v>
      </c>
      <c r="AP48">
        <f>((AO48+0.00000010773*(AN48^4-AM48^4))-AL48*44100)/(L48*51.4+0.00000043092*AM48^3)</f>
        <v>-9.0003494060672473</v>
      </c>
      <c r="AQ48">
        <f>0.61365*EXP(17.502*J48/(240.97+J48))</f>
        <v>3.5007693163379234</v>
      </c>
      <c r="AR48">
        <f>AQ48*1000/AA48</f>
        <v>39.852517140214971</v>
      </c>
      <c r="AS48">
        <f>(AR48-U48)</f>
        <v>12.987048161333135</v>
      </c>
      <c r="AT48">
        <f>IF(D48,P48,(O48+P48)/2)</f>
        <v>26.583645820617676</v>
      </c>
      <c r="AU48">
        <f>0.61365*EXP(17.502*AT48/(240.97+AT48))</f>
        <v>3.4925652163630305</v>
      </c>
      <c r="AV48">
        <f>IF(AS48&lt;&gt;0,(1000-(AR48+U48)/2)/AS48*AL48,0)</f>
        <v>2.2776252690836993</v>
      </c>
      <c r="AW48">
        <f>U48*AA48/1000</f>
        <v>2.3599465283308962</v>
      </c>
      <c r="AX48">
        <f>(AU48-AW48)</f>
        <v>1.1326186880321343</v>
      </c>
      <c r="AY48">
        <f>1/(1.6/F48+1.37/N48)</f>
        <v>1.5414208033169594</v>
      </c>
      <c r="AZ48">
        <f>G48*AA48*0.001</f>
        <v>32.627649480181148</v>
      </c>
      <c r="BA48">
        <f>G48/S48</f>
        <v>0.96909593241585346</v>
      </c>
      <c r="BB48">
        <f>(1-AL48*AA48/AQ48/F48)*100</f>
        <v>84.226385251735536</v>
      </c>
      <c r="BC48">
        <f>(S48-E48/(N48/1.35))</f>
        <v>381.15920216718871</v>
      </c>
      <c r="BD48">
        <f>E48*BB48/100/BC48</f>
        <v>1.482873257350828E-2</v>
      </c>
    </row>
    <row r="49" spans="1:56" x14ac:dyDescent="0.25">
      <c r="A49" s="1" t="s">
        <v>1</v>
      </c>
      <c r="B49" s="1" t="s">
        <v>3545</v>
      </c>
      <c r="K49" s="1">
        <f t="shared" si="0"/>
        <v>2.72</v>
      </c>
    </row>
    <row r="50" spans="1:56" x14ac:dyDescent="0.25">
      <c r="A50" s="1" t="s">
        <v>1</v>
      </c>
      <c r="B50" s="1" t="s">
        <v>3540</v>
      </c>
      <c r="K50" s="1">
        <f t="shared" si="0"/>
        <v>2.72</v>
      </c>
    </row>
    <row r="51" spans="1:56" x14ac:dyDescent="0.25">
      <c r="A51" s="1">
        <v>12</v>
      </c>
      <c r="B51" s="1" t="s">
        <v>3544</v>
      </c>
      <c r="C51" s="1">
        <v>2504.0000191554427</v>
      </c>
      <c r="D51" s="1">
        <v>0</v>
      </c>
      <c r="E51">
        <f>(R51-S51*(1000-T51)/(1000-U51))*AK51</f>
        <v>7.2661607411632794</v>
      </c>
      <c r="F51">
        <f>IF(AV51&lt;&gt;0,1/(1/AV51-1/N51),0)</f>
        <v>6.3247050210988149</v>
      </c>
      <c r="G51">
        <f>((AY51-AL51/2)*S51-E51)/(AY51+AL51/2)</f>
        <v>371.43451597264078</v>
      </c>
      <c r="H51">
        <f>AL51*1000</f>
        <v>31.837081676839684</v>
      </c>
      <c r="I51">
        <f>(AQ51-AW51)</f>
        <v>1.0584485409894762</v>
      </c>
      <c r="J51">
        <f>(P51+AP51*D51)</f>
        <v>26.683021545410156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26.637826919555664</v>
      </c>
      <c r="P51" s="1">
        <v>26.683021545410156</v>
      </c>
      <c r="Q51" s="1">
        <v>26.645835876464844</v>
      </c>
      <c r="R51" s="1">
        <v>400.07797241210938</v>
      </c>
      <c r="S51" s="1">
        <v>382.47552490234375</v>
      </c>
      <c r="T51" s="1">
        <v>-7.7348679304122925E-2</v>
      </c>
      <c r="U51" s="1">
        <v>27.94047737121582</v>
      </c>
      <c r="V51" s="1">
        <v>-0.19394218921661377</v>
      </c>
      <c r="W51" s="1">
        <v>70.057266235351563</v>
      </c>
      <c r="X51" s="1">
        <v>300.44195556640625</v>
      </c>
      <c r="Y51" s="1">
        <v>1998.9534912109375</v>
      </c>
      <c r="Z51" s="1">
        <v>3.9614937305450439</v>
      </c>
      <c r="AA51" s="1">
        <v>87.851654052734375</v>
      </c>
      <c r="AB51" s="1">
        <v>-2.6522080898284912</v>
      </c>
      <c r="AC51" s="1">
        <v>1.9351121187210083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1.1045660131117876</v>
      </c>
      <c r="AL51">
        <f>(U51-T51)/(1000-U51)*AK51</f>
        <v>3.1837081676839685E-2</v>
      </c>
      <c r="AM51">
        <f>(P51+273.15)</f>
        <v>299.83302154541013</v>
      </c>
      <c r="AN51">
        <f>(O51+273.15)</f>
        <v>299.78782691955564</v>
      </c>
      <c r="AO51">
        <f>(Y51*AG51+Z51*AH51)*AI51</f>
        <v>319.83255144493523</v>
      </c>
      <c r="AP51">
        <f>((AO51+0.00000010773*(AN51^4-AM51^4))-AL51*44100)/(L51*51.4+0.00000043092*AM51^3)</f>
        <v>-8.9187988003835752</v>
      </c>
      <c r="AQ51">
        <f>0.61365*EXP(17.502*J51/(240.97+J51))</f>
        <v>3.5130656930737816</v>
      </c>
      <c r="AR51">
        <f>AQ51*1000/AA51</f>
        <v>39.988611836095963</v>
      </c>
      <c r="AS51">
        <f>(AR51-U51)</f>
        <v>12.048134464880143</v>
      </c>
      <c r="AT51">
        <f>IF(D51,P51,(O51+P51)/2)</f>
        <v>26.66042423248291</v>
      </c>
      <c r="AU51">
        <f>0.61365*EXP(17.502*AT51/(240.97+AT51))</f>
        <v>3.5083948290706317</v>
      </c>
      <c r="AV51">
        <f>IF(AS51&lt;&gt;0,(1000-(AR51+U51)/2)/AS51*AL51,0)</f>
        <v>2.5527395785487186</v>
      </c>
      <c r="AW51">
        <f>U51*AA51/1000</f>
        <v>2.4546171520843054</v>
      </c>
      <c r="AX51">
        <f>(AU51-AW51)</f>
        <v>1.0537776769863263</v>
      </c>
      <c r="AY51">
        <f>1/(1.6/F51+1.37/N51)</f>
        <v>1.7450677413630953</v>
      </c>
      <c r="AZ51">
        <f>G51*AA51*0.001</f>
        <v>32.631136600473276</v>
      </c>
      <c r="BA51">
        <f>G51/S51</f>
        <v>0.97113277004450926</v>
      </c>
      <c r="BB51">
        <f>(1-AL51*AA51/AQ51/F51)*100</f>
        <v>87.412002496738225</v>
      </c>
      <c r="BC51">
        <f>(S51-E51/(N51/1.35))</f>
        <v>380.18381475524228</v>
      </c>
      <c r="BD51">
        <f>E51*BB51/100/BC51</f>
        <v>1.6706383496550677E-2</v>
      </c>
    </row>
    <row r="52" spans="1:56" x14ac:dyDescent="0.25">
      <c r="A52" s="1" t="s">
        <v>1</v>
      </c>
      <c r="B52" s="1" t="s">
        <v>3543</v>
      </c>
      <c r="K52" s="2">
        <v>9.6174999999999997</v>
      </c>
    </row>
    <row r="53" spans="1:56" x14ac:dyDescent="0.25">
      <c r="A53" s="1" t="s">
        <v>1</v>
      </c>
      <c r="B53" s="1" t="s">
        <v>3542</v>
      </c>
      <c r="K53" s="2">
        <v>9.6174999999999997</v>
      </c>
    </row>
    <row r="54" spans="1:56" x14ac:dyDescent="0.25">
      <c r="A54" s="1" t="s">
        <v>1</v>
      </c>
      <c r="B54" s="1" t="s">
        <v>3541</v>
      </c>
      <c r="K54" s="2">
        <v>9.6174999999999997</v>
      </c>
    </row>
    <row r="55" spans="1:56" x14ac:dyDescent="0.25">
      <c r="A55" s="1" t="s">
        <v>1</v>
      </c>
      <c r="B55" s="1" t="s">
        <v>3540</v>
      </c>
      <c r="K55" s="2">
        <v>9.6174999999999997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AF8-049D-4B25-B5D6-DC07BEA8A63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7744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7743</v>
      </c>
    </row>
    <row r="12" spans="1:56" x14ac:dyDescent="0.25">
      <c r="A12" s="1" t="s">
        <v>1</v>
      </c>
      <c r="B12" s="1" t="s">
        <v>7742</v>
      </c>
    </row>
    <row r="13" spans="1:56" x14ac:dyDescent="0.25">
      <c r="A13" s="1" t="s">
        <v>1</v>
      </c>
      <c r="B13" s="1" t="s">
        <v>7741</v>
      </c>
    </row>
    <row r="14" spans="1:56" x14ac:dyDescent="0.25">
      <c r="A14" s="1" t="s">
        <v>1</v>
      </c>
      <c r="B14" s="1" t="s">
        <v>7740</v>
      </c>
    </row>
    <row r="15" spans="1:56" x14ac:dyDescent="0.25">
      <c r="A15" s="1" t="s">
        <v>1</v>
      </c>
      <c r="B15" s="1" t="s">
        <v>7739</v>
      </c>
    </row>
    <row r="16" spans="1:56" x14ac:dyDescent="0.25">
      <c r="A16" s="1" t="s">
        <v>1</v>
      </c>
      <c r="B16" s="1" t="s">
        <v>7738</v>
      </c>
    </row>
    <row r="17" spans="1:56" x14ac:dyDescent="0.25">
      <c r="A17" s="1" t="s">
        <v>1</v>
      </c>
      <c r="B17" s="1" t="s">
        <v>7737</v>
      </c>
    </row>
    <row r="18" spans="1:56" x14ac:dyDescent="0.25">
      <c r="A18" s="1">
        <v>1</v>
      </c>
      <c r="B18" s="1" t="s">
        <v>7736</v>
      </c>
      <c r="C18" s="1">
        <v>426.50002044066787</v>
      </c>
      <c r="D18" s="1">
        <v>0</v>
      </c>
      <c r="E18">
        <f>(R18-S18*(1000-T18)/(1000-U18))*AK18</f>
        <v>-2.7438569518609559</v>
      </c>
      <c r="F18">
        <f>IF(AV18&lt;&gt;0,1/(1/AV18-1/N18),0)</f>
        <v>3.7856975953742862</v>
      </c>
      <c r="G18">
        <f>((AY18-AL18/2)*S18-E18)/(AY18+AL18/2)</f>
        <v>388.45176928290829</v>
      </c>
      <c r="H18">
        <f>AL18*1000</f>
        <v>24.916708075419514</v>
      </c>
      <c r="I18">
        <f>(AQ18-AW18)</f>
        <v>1.0771749458510012</v>
      </c>
      <c r="J18">
        <f>(P18+AP18*D18)</f>
        <v>24.365257263183594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25.548456192016602</v>
      </c>
      <c r="P18" s="1">
        <v>24.365257263183594</v>
      </c>
      <c r="Q18" s="1">
        <v>25.681451797485352</v>
      </c>
      <c r="R18" s="1">
        <v>400.04254150390625</v>
      </c>
      <c r="S18" s="1">
        <v>393.650634765625</v>
      </c>
      <c r="T18" s="1">
        <v>0.15773256123065948</v>
      </c>
      <c r="U18" s="1">
        <v>22.201290130615234</v>
      </c>
      <c r="V18" s="1">
        <v>0.42910358309745789</v>
      </c>
      <c r="W18" s="1">
        <v>60.397506713867188</v>
      </c>
      <c r="X18" s="1">
        <v>300.62655639648438</v>
      </c>
      <c r="Y18" s="1">
        <v>-7.9398401081562042E-2</v>
      </c>
      <c r="Z18" s="1">
        <v>2.8229424953460693</v>
      </c>
      <c r="AA18" s="1">
        <v>89.370750427246094</v>
      </c>
      <c r="AB18" s="1">
        <v>12.307210922241211</v>
      </c>
      <c r="AC18" s="1">
        <v>-1.5946593135595322E-2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1.1052446926341335</v>
      </c>
      <c r="AL18">
        <f>(U18-T18)/(1000-U18)*AK18</f>
        <v>2.4916708075419514E-2</v>
      </c>
      <c r="AM18">
        <f>(P18+273.15)</f>
        <v>297.51525726318357</v>
      </c>
      <c r="AN18">
        <f>(O18+273.15)</f>
        <v>298.69845619201658</v>
      </c>
      <c r="AO18">
        <f>(Y18*AG18+Z18*AH18)*AI18</f>
        <v>-1.2703743889099117E-2</v>
      </c>
      <c r="AP18">
        <f>((AO18+0.00000010773*(AN18^4-AM18^4))-AL18*44100)/(L18*51.4+0.00000043092*AM18^3)</f>
        <v>-8.9435896938608863</v>
      </c>
      <c r="AQ18">
        <f>0.61365*EXP(17.502*J18/(240.97+J18))</f>
        <v>3.0613209052770971</v>
      </c>
      <c r="AR18">
        <f>AQ18*1000/AA18</f>
        <v>34.254170303394979</v>
      </c>
      <c r="AS18">
        <f>(AR18-U18)</f>
        <v>12.052880172779744</v>
      </c>
      <c r="AT18">
        <f>IF(D18,P18,(O18+P18)/2)</f>
        <v>24.956856727600098</v>
      </c>
      <c r="AU18">
        <f>0.61365*EXP(17.502*AT18/(240.97+AT18))</f>
        <v>3.1715081278490422</v>
      </c>
      <c r="AV18">
        <f>IF(AS18&lt;&gt;0,(1000-(AR18+U18)/2)/AS18*AL18,0)</f>
        <v>2.008927792765602</v>
      </c>
      <c r="AW18">
        <f>U18*AA18/1000</f>
        <v>1.984145959426096</v>
      </c>
      <c r="AX18">
        <f>(AU18-AW18)</f>
        <v>1.1873621684229463</v>
      </c>
      <c r="AY18">
        <f>1/(1.6/F18+1.37/N18)</f>
        <v>1.3464190821613071</v>
      </c>
      <c r="AZ18">
        <f>G18*AA18*0.001</f>
        <v>34.716226125604976</v>
      </c>
      <c r="BA18">
        <f>G18/S18</f>
        <v>0.98679319928999465</v>
      </c>
      <c r="BB18">
        <f>(1-AL18*AA18/AQ18/F18)*100</f>
        <v>80.785402466926712</v>
      </c>
      <c r="BC18">
        <f>(S18-E18/(N18/1.35))</f>
        <v>394.51603329488569</v>
      </c>
      <c r="BD18">
        <f>E18*BB18/100/BC18</f>
        <v>-5.6186205238983791E-3</v>
      </c>
    </row>
    <row r="19" spans="1:56" x14ac:dyDescent="0.25">
      <c r="A19" s="1" t="s">
        <v>1</v>
      </c>
      <c r="B19" s="1" t="s">
        <v>7735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7734</v>
      </c>
      <c r="K20" s="1">
        <f t="shared" si="0"/>
        <v>2.72</v>
      </c>
    </row>
    <row r="21" spans="1:56" x14ac:dyDescent="0.25">
      <c r="A21" s="1">
        <v>2</v>
      </c>
      <c r="B21" s="1" t="s">
        <v>7733</v>
      </c>
      <c r="C21" s="1">
        <v>630.00002045184374</v>
      </c>
      <c r="D21" s="1">
        <v>0</v>
      </c>
      <c r="E21">
        <f>(R21-S21*(1000-T21)/(1000-U21))*AK21</f>
        <v>-1.8681204513948426</v>
      </c>
      <c r="F21">
        <f>IF(AV21&lt;&gt;0,1/(1/AV21-1/N21),0)</f>
        <v>3.7716331043986351</v>
      </c>
      <c r="G21">
        <f>((AY21-AL21/2)*S21-E21)/(AY21+AL21/2)</f>
        <v>386.90150652502922</v>
      </c>
      <c r="H21">
        <f>AL21*1000</f>
        <v>24.908680684392461</v>
      </c>
      <c r="I21">
        <f>(AQ21-AW21)</f>
        <v>1.0790130530495632</v>
      </c>
      <c r="J21">
        <f>(P21+AP21*D21)</f>
        <v>24.372287750244141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25.601818084716797</v>
      </c>
      <c r="P21" s="1">
        <v>24.372287750244141</v>
      </c>
      <c r="Q21" s="1">
        <v>25.754280090332031</v>
      </c>
      <c r="R21" s="1">
        <v>399.89892578125</v>
      </c>
      <c r="S21" s="1">
        <v>392.738037109375</v>
      </c>
      <c r="T21" s="1">
        <v>0.15716463327407837</v>
      </c>
      <c r="U21" s="1">
        <v>22.193975448608398</v>
      </c>
      <c r="V21" s="1">
        <v>0.42622894048690796</v>
      </c>
      <c r="W21" s="1">
        <v>60.189842224121094</v>
      </c>
      <c r="X21" s="1">
        <v>300.62396240234375</v>
      </c>
      <c r="Y21" s="1">
        <v>26.390575408935547</v>
      </c>
      <c r="Z21" s="1">
        <v>2.9265279769897461</v>
      </c>
      <c r="AA21" s="1">
        <v>89.37548828125</v>
      </c>
      <c r="AB21" s="1">
        <v>12.303375244140625</v>
      </c>
      <c r="AC21" s="1">
        <v>-6.6529414616525173E-3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1.1052351558909694</v>
      </c>
      <c r="AL21">
        <f>(U21-T21)/(1000-U21)*AK21</f>
        <v>2.4908680684392462E-2</v>
      </c>
      <c r="AM21">
        <f>(P21+273.15)</f>
        <v>297.52228775024412</v>
      </c>
      <c r="AN21">
        <f>(O21+273.15)</f>
        <v>298.75181808471677</v>
      </c>
      <c r="AO21">
        <f>(Y21*AG21+Z21*AH21)*AI21</f>
        <v>4.2224919710496351</v>
      </c>
      <c r="AP21">
        <f>((AO21+0.00000010773*(AN21^4-AM21^4))-AL21*44100)/(L21*51.4+0.00000043092*AM21^3)</f>
        <v>-8.9013200216956854</v>
      </c>
      <c r="AQ21">
        <f>0.61365*EXP(17.502*J21/(240.97+J21))</f>
        <v>3.0626104456710133</v>
      </c>
      <c r="AR21">
        <f>AQ21*1000/AA21</f>
        <v>34.266782812234609</v>
      </c>
      <c r="AS21">
        <f>(AR21-U21)</f>
        <v>12.072807363626211</v>
      </c>
      <c r="AT21">
        <f>IF(D21,P21,(O21+P21)/2)</f>
        <v>24.987052917480469</v>
      </c>
      <c r="AU21">
        <f>0.61365*EXP(17.502*AT21/(240.97+AT21))</f>
        <v>3.1772240458004135</v>
      </c>
      <c r="AV21">
        <f>IF(AS21&lt;&gt;0,(1000-(AR21+U21)/2)/AS21*AL21,0)</f>
        <v>2.0049602760963001</v>
      </c>
      <c r="AW21">
        <f>U21*AA21/1000</f>
        <v>1.9835973926214501</v>
      </c>
      <c r="AX21">
        <f>(AU21-AW21)</f>
        <v>1.1936266531789634</v>
      </c>
      <c r="AY21">
        <f>1/(1.6/F21+1.37/N21)</f>
        <v>1.3435680077296399</v>
      </c>
      <c r="AZ21">
        <f>G21*AA21*0.001</f>
        <v>34.579511062425723</v>
      </c>
      <c r="BA21">
        <f>G21/S21</f>
        <v>0.98513887112309328</v>
      </c>
      <c r="BB21">
        <f>(1-AL21*AA21/AQ21/F21)*100</f>
        <v>80.727060667688193</v>
      </c>
      <c r="BC21">
        <f>(S21-E21/(N21/1.35))</f>
        <v>393.32723279977807</v>
      </c>
      <c r="BD21">
        <f>E21*BB21/100/BC21</f>
        <v>-3.834157933607123E-3</v>
      </c>
    </row>
    <row r="22" spans="1:56" x14ac:dyDescent="0.25">
      <c r="A22" s="1" t="s">
        <v>1</v>
      </c>
      <c r="B22" s="1" t="s">
        <v>7732</v>
      </c>
      <c r="K22" s="1">
        <f t="shared" si="0"/>
        <v>2.72</v>
      </c>
    </row>
    <row r="23" spans="1:56" x14ac:dyDescent="0.25">
      <c r="A23" s="1" t="s">
        <v>1</v>
      </c>
      <c r="B23" s="1" t="s">
        <v>7731</v>
      </c>
      <c r="K23" s="1">
        <f t="shared" si="0"/>
        <v>2.72</v>
      </c>
    </row>
    <row r="24" spans="1:56" x14ac:dyDescent="0.25">
      <c r="A24" s="1">
        <v>3</v>
      </c>
      <c r="B24" s="1" t="s">
        <v>7730</v>
      </c>
      <c r="C24" s="1">
        <v>834.00002045184374</v>
      </c>
      <c r="D24" s="1">
        <v>0</v>
      </c>
      <c r="E24">
        <f>(R24-S24*(1000-T24)/(1000-U24))*AK24</f>
        <v>-1.2806991564709251</v>
      </c>
      <c r="F24">
        <f>IF(AV24&lt;&gt;0,1/(1/AV24-1/N24),0)</f>
        <v>3.7077902976331703</v>
      </c>
      <c r="G24">
        <f>((AY24-AL24/2)*S24-E24)/(AY24+AL24/2)</f>
        <v>386.12448839955368</v>
      </c>
      <c r="H24">
        <f>AL24*1000</f>
        <v>24.849888615528439</v>
      </c>
      <c r="I24">
        <f>(AQ24-AW24)</f>
        <v>1.0863727416398488</v>
      </c>
      <c r="J24">
        <f>(P24+AP24*D24)</f>
        <v>24.387170791625977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25.638618469238281</v>
      </c>
      <c r="P24" s="1">
        <v>24.387170791625977</v>
      </c>
      <c r="Q24" s="1">
        <v>25.798246383666992</v>
      </c>
      <c r="R24" s="1">
        <v>400.09725952148438</v>
      </c>
      <c r="S24" s="1">
        <v>392.43246459960938</v>
      </c>
      <c r="T24" s="1">
        <v>0.15487772226333618</v>
      </c>
      <c r="U24" s="1">
        <v>22.141368865966797</v>
      </c>
      <c r="V24" s="1">
        <v>0.41912612318992615</v>
      </c>
      <c r="W24" s="1">
        <v>59.918407440185547</v>
      </c>
      <c r="X24" s="1">
        <v>300.61697387695313</v>
      </c>
      <c r="Y24" s="1">
        <v>48.7847900390625</v>
      </c>
      <c r="Z24" s="1">
        <v>2.878476619720459</v>
      </c>
      <c r="AA24" s="1">
        <v>89.378807067871094</v>
      </c>
      <c r="AB24" s="1">
        <v>12.778335571289063</v>
      </c>
      <c r="AC24" s="1">
        <v>4.2411661706864834E-3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1.1052094627829157</v>
      </c>
      <c r="AL24">
        <f>(U24-T24)/(1000-U24)*AK24</f>
        <v>2.4849888615528438E-2</v>
      </c>
      <c r="AM24">
        <f>(P24+273.15)</f>
        <v>297.53717079162595</v>
      </c>
      <c r="AN24">
        <f>(O24+273.15)</f>
        <v>298.78861846923826</v>
      </c>
      <c r="AO24">
        <f>(Y24*AG24+Z24*AH24)*AI24</f>
        <v>7.8055662317819952</v>
      </c>
      <c r="AP24">
        <f>((AO24+0.00000010773*(AN24^4-AM24^4))-AL24*44100)/(L24*51.4+0.00000043092*AM24^3)</f>
        <v>-8.8482118873762357</v>
      </c>
      <c r="AQ24">
        <f>0.61365*EXP(17.502*J24/(240.97+J24))</f>
        <v>3.0653418777296628</v>
      </c>
      <c r="AR24">
        <f>AQ24*1000/AA24</f>
        <v>34.296070604320676</v>
      </c>
      <c r="AS24">
        <f>(AR24-U24)</f>
        <v>12.154701738353879</v>
      </c>
      <c r="AT24">
        <f>IF(D24,P24,(O24+P24)/2)</f>
        <v>25.012894630432129</v>
      </c>
      <c r="AU24">
        <f>0.61365*EXP(17.502*AT24/(240.97+AT24))</f>
        <v>3.1821228397071688</v>
      </c>
      <c r="AV24">
        <f>IF(AS24&lt;&gt;0,(1000-(AR24+U24)/2)/AS24*AL24,0)</f>
        <v>1.9867749199502591</v>
      </c>
      <c r="AW24">
        <f>U24*AA24/1000</f>
        <v>1.9789691360898141</v>
      </c>
      <c r="AX24">
        <f>(AU24-AW24)</f>
        <v>1.2031537036173547</v>
      </c>
      <c r="AY24">
        <f>1/(1.6/F24+1.37/N24)</f>
        <v>1.3305103505133824</v>
      </c>
      <c r="AZ24">
        <f>G24*AA24*0.001</f>
        <v>34.511346152844141</v>
      </c>
      <c r="BA24">
        <f>G24/S24</f>
        <v>0.98392595728161381</v>
      </c>
      <c r="BB24">
        <f>(1-AL24*AA24/AQ24/F24)*100</f>
        <v>80.458184071301091</v>
      </c>
      <c r="BC24">
        <f>(S24-E24/(N24/1.35))</f>
        <v>392.83639060081134</v>
      </c>
      <c r="BD24">
        <f>E24*BB24/100/BC24</f>
        <v>-2.6230443751329214E-3</v>
      </c>
    </row>
    <row r="25" spans="1:56" x14ac:dyDescent="0.25">
      <c r="A25" s="1" t="s">
        <v>1</v>
      </c>
      <c r="B25" s="1" t="s">
        <v>7729</v>
      </c>
      <c r="K25" s="1">
        <f t="shared" si="0"/>
        <v>2.72</v>
      </c>
    </row>
    <row r="26" spans="1:56" x14ac:dyDescent="0.25">
      <c r="A26" s="1" t="s">
        <v>1</v>
      </c>
      <c r="B26" s="1" t="s">
        <v>7728</v>
      </c>
      <c r="K26" s="1">
        <f t="shared" si="0"/>
        <v>2.72</v>
      </c>
    </row>
    <row r="27" spans="1:56" x14ac:dyDescent="0.25">
      <c r="A27" s="1">
        <v>4</v>
      </c>
      <c r="B27" s="1" t="s">
        <v>7727</v>
      </c>
      <c r="C27" s="1">
        <v>1038.0000204518437</v>
      </c>
      <c r="D27" s="1">
        <v>0</v>
      </c>
      <c r="E27">
        <f>(R27-S27*(1000-T27)/(1000-U27))*AK27</f>
        <v>-0.32759987778191535</v>
      </c>
      <c r="F27">
        <f>IF(AV27&lt;&gt;0,1/(1/AV27-1/N27),0)</f>
        <v>3.6981150034197419</v>
      </c>
      <c r="G27">
        <f>((AY27-AL27/2)*S27-E27)/(AY27+AL27/2)</f>
        <v>384.47250879738021</v>
      </c>
      <c r="H27">
        <f>AL27*1000</f>
        <v>24.900352545279329</v>
      </c>
      <c r="I27">
        <f>(AQ27-AW27)</f>
        <v>1.090074278979924</v>
      </c>
      <c r="J27">
        <f>(P27+AP27*D27)</f>
        <v>24.429183959960938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25.674724578857422</v>
      </c>
      <c r="P27" s="1">
        <v>24.429183959960938</v>
      </c>
      <c r="Q27" s="1">
        <v>25.837532043457031</v>
      </c>
      <c r="R27" s="1">
        <v>400.02175903320313</v>
      </c>
      <c r="S27" s="1">
        <v>391.4979248046875</v>
      </c>
      <c r="T27" s="1">
        <v>0.15585611760616302</v>
      </c>
      <c r="U27" s="1">
        <v>22.185501098632813</v>
      </c>
      <c r="V27" s="1">
        <v>0.4208875298500061</v>
      </c>
      <c r="W27" s="1">
        <v>59.911670684814453</v>
      </c>
      <c r="X27" s="1">
        <v>300.62380981445313</v>
      </c>
      <c r="Y27" s="1">
        <v>100.12361907958984</v>
      </c>
      <c r="Z27" s="1">
        <v>2.7470502853393555</v>
      </c>
      <c r="AA27" s="1">
        <v>89.382232666015625</v>
      </c>
      <c r="AB27" s="1">
        <v>12.846151351928711</v>
      </c>
      <c r="AC27" s="1">
        <v>7.0196962915360928E-3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1.1052345949060773</v>
      </c>
      <c r="AL27">
        <f>(U27-T27)/(1000-U27)*AK27</f>
        <v>2.4900352545279329E-2</v>
      </c>
      <c r="AM27">
        <f>(P27+273.15)</f>
        <v>297.57918395996091</v>
      </c>
      <c r="AN27">
        <f>(O27+273.15)</f>
        <v>298.8247245788574</v>
      </c>
      <c r="AO27">
        <f>(Y27*AG27+Z27*AH27)*AI27</f>
        <v>16.01977869466441</v>
      </c>
      <c r="AP27">
        <f>((AO27+0.00000010773*(AN27^4-AM27^4))-AL27*44100)/(L27*51.4+0.00000043092*AM27^3)</f>
        <v>-8.7990243258037175</v>
      </c>
      <c r="AQ27">
        <f>0.61365*EXP(17.502*J27/(240.97+J27))</f>
        <v>3.0730638999900672</v>
      </c>
      <c r="AR27">
        <f>AQ27*1000/AA27</f>
        <v>34.381149455874905</v>
      </c>
      <c r="AS27">
        <f>(AR27-U27)</f>
        <v>12.195648357242092</v>
      </c>
      <c r="AT27">
        <f>IF(D27,P27,(O27+P27)/2)</f>
        <v>25.05195426940918</v>
      </c>
      <c r="AU27">
        <f>0.61365*EXP(17.502*AT27/(240.97+AT27))</f>
        <v>3.1895398738935912</v>
      </c>
      <c r="AV27">
        <f>IF(AS27&lt;&gt;0,(1000-(AR27+U27)/2)/AS27*AL27,0)</f>
        <v>1.9839935578623529</v>
      </c>
      <c r="AW27">
        <f>U27*AA27/1000</f>
        <v>1.9829896210101432</v>
      </c>
      <c r="AX27">
        <f>(AU27-AW27)</f>
        <v>1.206550252883448</v>
      </c>
      <c r="AY27">
        <f>1/(1.6/F27+1.37/N27)</f>
        <v>1.328514751754581</v>
      </c>
      <c r="AZ27">
        <f>G27*AA27*0.001</f>
        <v>34.36501123501418</v>
      </c>
      <c r="BA27">
        <f>G27/S27</f>
        <v>0.98205503640712233</v>
      </c>
      <c r="BB27">
        <f>(1-AL27*AA27/AQ27/F27)*100</f>
        <v>80.415851612887323</v>
      </c>
      <c r="BC27">
        <f>(S27-E27/(N27/1.35))</f>
        <v>391.60124814019383</v>
      </c>
      <c r="BD27">
        <f>E27*BB27/100/BC27</f>
        <v>-6.7273082721838653E-4</v>
      </c>
    </row>
    <row r="28" spans="1:56" x14ac:dyDescent="0.25">
      <c r="A28" s="1" t="s">
        <v>1</v>
      </c>
      <c r="B28" s="1" t="s">
        <v>7726</v>
      </c>
      <c r="K28" s="1">
        <f t="shared" si="0"/>
        <v>2.72</v>
      </c>
    </row>
    <row r="29" spans="1:56" x14ac:dyDescent="0.25">
      <c r="A29" s="1" t="s">
        <v>1</v>
      </c>
      <c r="B29" s="1" t="s">
        <v>7725</v>
      </c>
      <c r="K29" s="1">
        <f t="shared" si="0"/>
        <v>2.72</v>
      </c>
    </row>
    <row r="30" spans="1:56" x14ac:dyDescent="0.25">
      <c r="A30" s="1">
        <v>5</v>
      </c>
      <c r="B30" s="1" t="s">
        <v>7724</v>
      </c>
      <c r="C30" s="1">
        <v>1242.0000204518437</v>
      </c>
      <c r="D30" s="1">
        <v>0</v>
      </c>
      <c r="E30">
        <f>(R30-S30*(1000-T30)/(1000-U30))*AK30</f>
        <v>0.35993095507076994</v>
      </c>
      <c r="F30">
        <f>IF(AV30&lt;&gt;0,1/(1/AV30-1/N30),0)</f>
        <v>3.6933543932760555</v>
      </c>
      <c r="G30">
        <f>((AY30-AL30/2)*S30-E30)/(AY30+AL30/2)</f>
        <v>383.37164694319978</v>
      </c>
      <c r="H30">
        <f>AL30*1000</f>
        <v>24.979304528458432</v>
      </c>
      <c r="I30">
        <f>(AQ30-AW30)</f>
        <v>1.0941981873402367</v>
      </c>
      <c r="J30">
        <f>(P30+AP30*D30)</f>
        <v>24.484292984008789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25.715854644775391</v>
      </c>
      <c r="P30" s="1">
        <v>24.484292984008789</v>
      </c>
      <c r="Q30" s="1">
        <v>25.879549026489258</v>
      </c>
      <c r="R30" s="1">
        <v>400.08810424804688</v>
      </c>
      <c r="S30" s="1">
        <v>390.92752075195313</v>
      </c>
      <c r="T30" s="1">
        <v>0.15568342804908752</v>
      </c>
      <c r="U30" s="1">
        <v>22.252710342407227</v>
      </c>
      <c r="V30" s="1">
        <v>0.4194018542766571</v>
      </c>
      <c r="W30" s="1">
        <v>59.947471618652344</v>
      </c>
      <c r="X30" s="1">
        <v>300.63671875</v>
      </c>
      <c r="Y30" s="1">
        <v>149.91120910644531</v>
      </c>
      <c r="Z30" s="1">
        <v>2.8241124153137207</v>
      </c>
      <c r="AA30" s="1">
        <v>89.383293151855469</v>
      </c>
      <c r="AB30" s="1">
        <v>12.853574752807617</v>
      </c>
      <c r="AC30" s="1">
        <v>8.9853145182132721E-3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1.1052820542279409</v>
      </c>
      <c r="AL30">
        <f>(U30-T30)/(1000-U30)*AK30</f>
        <v>2.4979304528458431E-2</v>
      </c>
      <c r="AM30">
        <f>(P30+273.15)</f>
        <v>297.63429298400877</v>
      </c>
      <c r="AN30">
        <f>(O30+273.15)</f>
        <v>298.86585464477537</v>
      </c>
      <c r="AO30">
        <f>(Y30*AG30+Z30*AH30)*AI30</f>
        <v>23.985792920906988</v>
      </c>
      <c r="AP30">
        <f>((AO30+0.00000010773*(AN30^4-AM30^4))-AL30*44100)/(L30*51.4+0.00000043092*AM30^3)</f>
        <v>-8.7628790836536048</v>
      </c>
      <c r="AQ30">
        <f>0.61365*EXP(17.502*J30/(240.97+J30))</f>
        <v>3.083218719298948</v>
      </c>
      <c r="AR30">
        <f>AQ30*1000/AA30</f>
        <v>34.494351355580427</v>
      </c>
      <c r="AS30">
        <f>(AR30-U30)</f>
        <v>12.241641013173201</v>
      </c>
      <c r="AT30">
        <f>IF(D30,P30,(O30+P30)/2)</f>
        <v>25.10007381439209</v>
      </c>
      <c r="AU30">
        <f>0.61365*EXP(17.502*AT30/(240.97+AT30))</f>
        <v>3.1986980596815724</v>
      </c>
      <c r="AV30">
        <f>IF(AS30&lt;&gt;0,(1000-(AR30+U30)/2)/AS30*AL30,0)</f>
        <v>1.9826225450261381</v>
      </c>
      <c r="AW30">
        <f>U30*AA30/1000</f>
        <v>1.9890205319587113</v>
      </c>
      <c r="AX30">
        <f>(AU30-AW30)</f>
        <v>1.2096775277228611</v>
      </c>
      <c r="AY30">
        <f>1/(1.6/F30+1.37/N30)</f>
        <v>1.3275312110751554</v>
      </c>
      <c r="AZ30">
        <f>G30*AA30*0.001</f>
        <v>34.267020304833665</v>
      </c>
      <c r="BA30">
        <f>G30/S30</f>
        <v>0.98067193173246148</v>
      </c>
      <c r="BB30">
        <f>(1-AL30*AA30/AQ30/F30)*100</f>
        <v>80.392989662476367</v>
      </c>
      <c r="BC30">
        <f>(S30-E30/(N30/1.35))</f>
        <v>390.81400035908337</v>
      </c>
      <c r="BD30">
        <f>E30*BB30/100/BC30</f>
        <v>7.40401457563523E-4</v>
      </c>
    </row>
    <row r="31" spans="1:56" x14ac:dyDescent="0.25">
      <c r="A31" s="1" t="s">
        <v>1</v>
      </c>
      <c r="B31" s="1" t="s">
        <v>7723</v>
      </c>
      <c r="K31" s="1">
        <f t="shared" si="0"/>
        <v>2.72</v>
      </c>
    </row>
    <row r="32" spans="1:56" x14ac:dyDescent="0.25">
      <c r="A32" s="1" t="s">
        <v>1</v>
      </c>
      <c r="B32" s="1" t="s">
        <v>7722</v>
      </c>
      <c r="K32" s="1">
        <f t="shared" si="0"/>
        <v>2.72</v>
      </c>
    </row>
    <row r="33" spans="1:56" x14ac:dyDescent="0.25">
      <c r="A33" s="1">
        <v>6</v>
      </c>
      <c r="B33" s="1" t="s">
        <v>7721</v>
      </c>
      <c r="C33" s="1">
        <v>1446.0000204518437</v>
      </c>
      <c r="D33" s="1">
        <v>0</v>
      </c>
      <c r="E33">
        <f>(R33-S33*(1000-T33)/(1000-U33))*AK33</f>
        <v>1.2581082640657983</v>
      </c>
      <c r="F33">
        <f>IF(AV33&lt;&gt;0,1/(1/AV33-1/N33),0)</f>
        <v>3.796767706691329</v>
      </c>
      <c r="G33">
        <f>((AY33-AL33/2)*S33-E33)/(AY33+AL33/2)</f>
        <v>381.87133544501529</v>
      </c>
      <c r="H33">
        <f>AL33*1000</f>
        <v>25.284217091293726</v>
      </c>
      <c r="I33">
        <f>(AQ33-AW33)</f>
        <v>1.0910790669957908</v>
      </c>
      <c r="J33">
        <f>(P33+AP33*D33)</f>
        <v>24.592405319213867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25.767026901245117</v>
      </c>
      <c r="P33" s="1">
        <v>24.592405319213867</v>
      </c>
      <c r="Q33" s="1">
        <v>25.925138473510742</v>
      </c>
      <c r="R33" s="1">
        <v>400.09930419921875</v>
      </c>
      <c r="S33" s="1">
        <v>390.03997802734375</v>
      </c>
      <c r="T33" s="1">
        <v>0.15398192405700684</v>
      </c>
      <c r="U33" s="1">
        <v>22.511655807495117</v>
      </c>
      <c r="V33" s="1">
        <v>0.41355746984481812</v>
      </c>
      <c r="W33" s="1">
        <v>60.46075439453125</v>
      </c>
      <c r="X33" s="1">
        <v>300.67919921875</v>
      </c>
      <c r="Y33" s="1">
        <v>300.45904541015625</v>
      </c>
      <c r="Z33" s="1">
        <v>2.9229710102081299</v>
      </c>
      <c r="AA33" s="1">
        <v>89.382431030273438</v>
      </c>
      <c r="AB33" s="1">
        <v>12.89192008972168</v>
      </c>
      <c r="AC33" s="1">
        <v>5.4696896113455296E-3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1.1054382324218748</v>
      </c>
      <c r="AL33">
        <f>(U33-T33)/(1000-U33)*AK33</f>
        <v>2.5284217091293727E-2</v>
      </c>
      <c r="AM33">
        <f>(P33+273.15)</f>
        <v>297.74240531921384</v>
      </c>
      <c r="AN33">
        <f>(O33+273.15)</f>
        <v>298.91702690124509</v>
      </c>
      <c r="AO33">
        <f>(Y33*AG33+Z33*AH33)*AI33</f>
        <v>48.07344619109972</v>
      </c>
      <c r="AP33">
        <f>((AO33+0.00000010773*(AN33^4-AM33^4))-AL33*44100)/(L33*51.4+0.00000043092*AM33^3)</f>
        <v>-8.6795918190664132</v>
      </c>
      <c r="AQ33">
        <f>0.61365*EXP(17.502*J33/(240.97+J33))</f>
        <v>3.1032255895864775</v>
      </c>
      <c r="AR33">
        <f>AQ33*1000/AA33</f>
        <v>34.718518547961942</v>
      </c>
      <c r="AS33">
        <f>(AR33-U33)</f>
        <v>12.206862740466825</v>
      </c>
      <c r="AT33">
        <f>IF(D33,P33,(O33+P33)/2)</f>
        <v>25.179716110229492</v>
      </c>
      <c r="AU33">
        <f>0.61365*EXP(17.502*AT33/(240.97+AT33))</f>
        <v>3.2139061968075642</v>
      </c>
      <c r="AV33">
        <f>IF(AS33&lt;&gt;0,(1000-(AR33+U33)/2)/AS33*AL33,0)</f>
        <v>2.0120408934873031</v>
      </c>
      <c r="AW33">
        <f>U33*AA33/1000</f>
        <v>2.0121465225906867</v>
      </c>
      <c r="AX33">
        <f>(AU33-AW33)</f>
        <v>1.2017596742168775</v>
      </c>
      <c r="AY33">
        <f>1/(1.6/F33+1.37/N33)</f>
        <v>1.3486567401576615</v>
      </c>
      <c r="AZ33">
        <f>G33*AA33*0.001</f>
        <v>34.13258830285249</v>
      </c>
      <c r="BA33">
        <f>G33/S33</f>
        <v>0.97905690943876578</v>
      </c>
      <c r="BB33">
        <f>(1-AL33*AA33/AQ33/F33)*100</f>
        <v>80.818865169731197</v>
      </c>
      <c r="BC33">
        <f>(S33-E33/(N33/1.35))</f>
        <v>389.64317707872476</v>
      </c>
      <c r="BD33">
        <f>E33*BB33/100/BC33</f>
        <v>2.6095383711008699E-3</v>
      </c>
    </row>
    <row r="34" spans="1:56" x14ac:dyDescent="0.25">
      <c r="A34" s="1" t="s">
        <v>1</v>
      </c>
      <c r="B34" s="1" t="s">
        <v>7720</v>
      </c>
      <c r="K34" s="1">
        <f t="shared" si="0"/>
        <v>2.72</v>
      </c>
    </row>
    <row r="35" spans="1:56" x14ac:dyDescent="0.25">
      <c r="A35" s="1" t="s">
        <v>1</v>
      </c>
      <c r="B35" s="1" t="s">
        <v>7719</v>
      </c>
      <c r="K35" s="1">
        <f t="shared" si="0"/>
        <v>2.72</v>
      </c>
    </row>
    <row r="36" spans="1:56" x14ac:dyDescent="0.25">
      <c r="A36" s="1">
        <v>7</v>
      </c>
      <c r="B36" s="1" t="s">
        <v>7718</v>
      </c>
      <c r="C36" s="1">
        <v>1650.0000204518437</v>
      </c>
      <c r="D36" s="1">
        <v>0</v>
      </c>
      <c r="E36">
        <f>(R36-S36*(1000-T36)/(1000-U36))*AK36</f>
        <v>1.8695362876345645</v>
      </c>
      <c r="F36">
        <f>IF(AV36&lt;&gt;0,1/(1/AV36-1/N36),0)</f>
        <v>3.9765070120375632</v>
      </c>
      <c r="G36">
        <f>((AY36-AL36/2)*S36-E36)/(AY36+AL36/2)</f>
        <v>380.75067210763876</v>
      </c>
      <c r="H36">
        <f>AL36*1000</f>
        <v>25.726258552806783</v>
      </c>
      <c r="I36">
        <f>(AQ36-AW36)</f>
        <v>1.0832235386980451</v>
      </c>
      <c r="J36">
        <f>(P36+AP36*D36)</f>
        <v>24.73682975769043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25.817937850952148</v>
      </c>
      <c r="P36" s="1">
        <v>24.73682975769043</v>
      </c>
      <c r="Q36" s="1">
        <v>25.969047546386719</v>
      </c>
      <c r="R36" s="1">
        <v>400.00955200195313</v>
      </c>
      <c r="S36" s="1">
        <v>389.25674438476563</v>
      </c>
      <c r="T36" s="1">
        <v>0.15450878441333771</v>
      </c>
      <c r="U36" s="1">
        <v>22.89959716796875</v>
      </c>
      <c r="V36" s="1">
        <v>0.41373929381370544</v>
      </c>
      <c r="W36" s="1">
        <v>61.319904327392578</v>
      </c>
      <c r="X36" s="1">
        <v>300.60562133789063</v>
      </c>
      <c r="Y36" s="1">
        <v>500.25119018554688</v>
      </c>
      <c r="Z36" s="1">
        <v>3.1038529872894287</v>
      </c>
      <c r="AA36" s="1">
        <v>89.386100769042969</v>
      </c>
      <c r="AB36" s="1">
        <v>12.98565673828125</v>
      </c>
      <c r="AC36" s="1">
        <v>4.1458941996097565E-3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1.1051677255069505</v>
      </c>
      <c r="AL36">
        <f>(U36-T36)/(1000-U36)*AK36</f>
        <v>2.5726258552806781E-2</v>
      </c>
      <c r="AM36">
        <f>(P36+273.15)</f>
        <v>297.88682975769041</v>
      </c>
      <c r="AN36">
        <f>(O36+273.15)</f>
        <v>298.96793785095213</v>
      </c>
      <c r="AO36">
        <f>(Y36*AG36+Z36*AH36)*AI36</f>
        <v>80.040188640649831</v>
      </c>
      <c r="AP36">
        <f>((AO36+0.00000010773*(AN36^4-AM36^4))-AL36*44100)/(L36*51.4+0.00000043092*AM36^3)</f>
        <v>-8.5843771740711059</v>
      </c>
      <c r="AQ36">
        <f>0.61365*EXP(17.502*J36/(240.97+J36))</f>
        <v>3.1301292387245909</v>
      </c>
      <c r="AR36">
        <f>AQ36*1000/AA36</f>
        <v>35.018075649280881</v>
      </c>
      <c r="AS36">
        <f>(AR36-U36)</f>
        <v>12.118478481312131</v>
      </c>
      <c r="AT36">
        <f>IF(D36,P36,(O36+P36)/2)</f>
        <v>25.277383804321289</v>
      </c>
      <c r="AU36">
        <f>0.61365*EXP(17.502*AT36/(240.97+AT36))</f>
        <v>3.2326426029200817</v>
      </c>
      <c r="AV36">
        <f>IF(AS36&lt;&gt;0,(1000-(AR36+U36)/2)/AS36*AL36,0)</f>
        <v>2.0614185253118684</v>
      </c>
      <c r="AW36">
        <f>U36*AA36/1000</f>
        <v>2.0469057000265458</v>
      </c>
      <c r="AX36">
        <f>(AU36-AW36)</f>
        <v>1.1857369028935358</v>
      </c>
      <c r="AY36">
        <f>1/(1.6/F36+1.37/N36)</f>
        <v>1.3842159866695698</v>
      </c>
      <c r="AZ36">
        <f>G36*AA36*0.001</f>
        <v>34.033817944894238</v>
      </c>
      <c r="BA36">
        <f>G36/S36</f>
        <v>0.97814791291395342</v>
      </c>
      <c r="BB36">
        <f>(1-AL36*AA36/AQ36/F36)*100</f>
        <v>81.52507853832762</v>
      </c>
      <c r="BC36">
        <f>(S36-E36/(N36/1.35))</f>
        <v>388.66710214681251</v>
      </c>
      <c r="BD36">
        <f>E36*BB36/100/BC36</f>
        <v>3.9214559667591692E-3</v>
      </c>
    </row>
    <row r="37" spans="1:56" x14ac:dyDescent="0.25">
      <c r="A37" s="1" t="s">
        <v>1</v>
      </c>
      <c r="B37" s="1" t="s">
        <v>7717</v>
      </c>
      <c r="K37" s="1">
        <f t="shared" si="0"/>
        <v>2.72</v>
      </c>
    </row>
    <row r="38" spans="1:56" x14ac:dyDescent="0.25">
      <c r="A38" s="1" t="s">
        <v>1</v>
      </c>
      <c r="B38" s="1" t="s">
        <v>7716</v>
      </c>
      <c r="K38" s="1">
        <f t="shared" si="0"/>
        <v>2.72</v>
      </c>
    </row>
    <row r="39" spans="1:56" x14ac:dyDescent="0.25">
      <c r="A39" s="1">
        <v>8</v>
      </c>
      <c r="B39" s="1" t="s">
        <v>7715</v>
      </c>
      <c r="C39" s="1">
        <v>1854.0000204518437</v>
      </c>
      <c r="D39" s="1">
        <v>0</v>
      </c>
      <c r="E39">
        <f>(R39-S39*(1000-T39)/(1000-U39))*AK39</f>
        <v>2.5362076487571765</v>
      </c>
      <c r="F39">
        <f>IF(AV39&lt;&gt;0,1/(1/AV39-1/N39),0)</f>
        <v>4.2716006991999436</v>
      </c>
      <c r="G39">
        <f>((AY39-AL39/2)*S39-E39)/(AY39+AL39/2)</f>
        <v>379.74310383126749</v>
      </c>
      <c r="H39">
        <f>AL39*1000</f>
        <v>26.358831648425451</v>
      </c>
      <c r="I39">
        <f>(AQ39-AW39)</f>
        <v>1.0696854071333357</v>
      </c>
      <c r="J39">
        <f>(P39+AP39*D39)</f>
        <v>24.925090789794922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25.886045455932617</v>
      </c>
      <c r="P39" s="1">
        <v>24.925090789794922</v>
      </c>
      <c r="Q39" s="1">
        <v>26.023696899414063</v>
      </c>
      <c r="R39" s="1">
        <v>400.09945678710938</v>
      </c>
      <c r="S39" s="1">
        <v>388.53836059570313</v>
      </c>
      <c r="T39" s="1">
        <v>0.15470685064792633</v>
      </c>
      <c r="U39" s="1">
        <v>23.444831848144531</v>
      </c>
      <c r="V39" s="1">
        <v>0.41263648867607117</v>
      </c>
      <c r="W39" s="1">
        <v>62.532413482666016</v>
      </c>
      <c r="X39" s="1">
        <v>300.62149047851563</v>
      </c>
      <c r="Y39" s="1">
        <v>750.3408203125</v>
      </c>
      <c r="Z39" s="1">
        <v>2.9711427688598633</v>
      </c>
      <c r="AA39" s="1">
        <v>89.393661499023438</v>
      </c>
      <c r="AB39" s="1">
        <v>12.98131275177002</v>
      </c>
      <c r="AC39" s="1">
        <v>3.3949391217902303E-4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1.1052260679357189</v>
      </c>
      <c r="AL39">
        <f>(U39-T39)/(1000-U39)*AK39</f>
        <v>2.6358831648425451E-2</v>
      </c>
      <c r="AM39">
        <f>(P39+273.15)</f>
        <v>298.0750907897949</v>
      </c>
      <c r="AN39">
        <f>(O39+273.15)</f>
        <v>299.03604545593259</v>
      </c>
      <c r="AO39">
        <f>(Y39*AG39+Z39*AH39)*AI39</f>
        <v>120.05452856657212</v>
      </c>
      <c r="AP39">
        <f>((AO39+0.00000010773*(AN39^4-AM39^4))-AL39*44100)/(L39*51.4+0.00000043092*AM39^3)</f>
        <v>-8.4942626812938364</v>
      </c>
      <c r="AQ39">
        <f>0.61365*EXP(17.502*J39/(240.97+J39))</f>
        <v>3.1655047692678919</v>
      </c>
      <c r="AR39">
        <f>AQ39*1000/AA39</f>
        <v>35.410841397322926</v>
      </c>
      <c r="AS39">
        <f>(AR39-U39)</f>
        <v>11.966009549178395</v>
      </c>
      <c r="AT39">
        <f>IF(D39,P39,(O39+P39)/2)</f>
        <v>25.40556812286377</v>
      </c>
      <c r="AU39">
        <f>0.61365*EXP(17.502*AT39/(240.97+AT39))</f>
        <v>3.2573780519427138</v>
      </c>
      <c r="AV39">
        <f>IF(AS39&lt;&gt;0,(1000-(AR39+U39)/2)/AS39*AL39,0)</f>
        <v>2.1379849441007694</v>
      </c>
      <c r="AW39">
        <f>U39*AA39/1000</f>
        <v>2.0958193621345562</v>
      </c>
      <c r="AX39">
        <f>(AU39-AW39)</f>
        <v>1.1615586898081576</v>
      </c>
      <c r="AY39">
        <f>1/(1.6/F39+1.37/N39)</f>
        <v>1.4396064694408994</v>
      </c>
      <c r="AZ39">
        <f>G39*AA39*0.001</f>
        <v>33.946626480480838</v>
      </c>
      <c r="BA39">
        <f>G39/S39</f>
        <v>0.97736322161098632</v>
      </c>
      <c r="BB39">
        <f>(1-AL39*AA39/AQ39/F39)*100</f>
        <v>82.573937745198421</v>
      </c>
      <c r="BC39">
        <f>(S39-E39/(N39/1.35))</f>
        <v>387.73845360068077</v>
      </c>
      <c r="BD39">
        <f>E39*BB39/100/BC39</f>
        <v>5.4011834666532919E-3</v>
      </c>
    </row>
    <row r="40" spans="1:56" x14ac:dyDescent="0.25">
      <c r="A40" s="1" t="s">
        <v>1</v>
      </c>
      <c r="B40" s="1" t="s">
        <v>7714</v>
      </c>
      <c r="K40" s="1">
        <f t="shared" si="0"/>
        <v>2.72</v>
      </c>
    </row>
    <row r="41" spans="1:56" x14ac:dyDescent="0.25">
      <c r="A41" s="1" t="s">
        <v>1</v>
      </c>
      <c r="B41" s="1" t="s">
        <v>7713</v>
      </c>
      <c r="K41" s="1">
        <f t="shared" si="0"/>
        <v>2.72</v>
      </c>
    </row>
    <row r="42" spans="1:56" x14ac:dyDescent="0.25">
      <c r="A42" s="1">
        <v>9</v>
      </c>
      <c r="B42" s="1" t="s">
        <v>7712</v>
      </c>
      <c r="C42" s="1">
        <v>2058.0000204518437</v>
      </c>
      <c r="D42" s="1">
        <v>0</v>
      </c>
      <c r="E42">
        <f>(R42-S42*(1000-T42)/(1000-U42))*AK42</f>
        <v>2.5352978411104869</v>
      </c>
      <c r="F42">
        <f>IF(AV42&lt;&gt;0,1/(1/AV42-1/N42),0)</f>
        <v>4.6083451444980259</v>
      </c>
      <c r="G42">
        <f>((AY42-AL42/2)*S42-E42)/(AY42+AL42/2)</f>
        <v>379.36219957646091</v>
      </c>
      <c r="H42">
        <f>AL42*1000</f>
        <v>27.057939997852721</v>
      </c>
      <c r="I42">
        <f>(AQ42-AW42)</f>
        <v>1.0573820028955923</v>
      </c>
      <c r="J42">
        <f>(P42+AP42*D42)</f>
        <v>25.144630432128906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25.968090057373047</v>
      </c>
      <c r="P42" s="1">
        <v>25.144630432128906</v>
      </c>
      <c r="Q42" s="1">
        <v>26.091178894042969</v>
      </c>
      <c r="R42" s="1">
        <v>399.77322387695313</v>
      </c>
      <c r="S42" s="1">
        <v>387.98101806640625</v>
      </c>
      <c r="T42" s="1">
        <v>0.15464393794536591</v>
      </c>
      <c r="U42" s="1">
        <v>24.047348022460938</v>
      </c>
      <c r="V42" s="1">
        <v>0.41049602627754211</v>
      </c>
      <c r="W42" s="1">
        <v>63.832698822021484</v>
      </c>
      <c r="X42" s="1">
        <v>300.62637329101563</v>
      </c>
      <c r="Y42" s="1">
        <v>999.15380859375</v>
      </c>
      <c r="Z42" s="1">
        <v>2.9145259857177734</v>
      </c>
      <c r="AA42" s="1">
        <v>89.399322509765625</v>
      </c>
      <c r="AB42" s="1">
        <v>13.099661827087402</v>
      </c>
      <c r="AC42" s="1">
        <v>-4.8734806478023529E-3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1.105244019452263</v>
      </c>
      <c r="AL42">
        <f>(U42-T42)/(1000-U42)*AK42</f>
        <v>2.705793999785272E-2</v>
      </c>
      <c r="AM42">
        <f>(P42+273.15)</f>
        <v>298.29463043212888</v>
      </c>
      <c r="AN42">
        <f>(O42+273.15)</f>
        <v>299.11809005737302</v>
      </c>
      <c r="AO42">
        <f>(Y42*AG42+Z42*AH42)*AI42</f>
        <v>159.86460580174753</v>
      </c>
      <c r="AP42">
        <f>((AO42+0.00000010773*(AN42^4-AM42^4))-AL42*44100)/(L42*51.4+0.00000043092*AM42^3)</f>
        <v>-8.431423726777961</v>
      </c>
      <c r="AQ42">
        <f>0.61365*EXP(17.502*J42/(240.97+J42))</f>
        <v>3.2071986242601525</v>
      </c>
      <c r="AR42">
        <f>AQ42*1000/AA42</f>
        <v>35.874976836763061</v>
      </c>
      <c r="AS42">
        <f>(AR42-U42)</f>
        <v>11.827628814302123</v>
      </c>
      <c r="AT42">
        <f>IF(D42,P42,(O42+P42)/2)</f>
        <v>25.556360244750977</v>
      </c>
      <c r="AU42">
        <f>0.61365*EXP(17.502*AT42/(240.97+AT42))</f>
        <v>3.2866876256496846</v>
      </c>
      <c r="AV42">
        <f>IF(AS42&lt;&gt;0,(1000-(AR42+U42)/2)/AS42*AL42,0)</f>
        <v>2.219147478726069</v>
      </c>
      <c r="AW42">
        <f>U42*AA42/1000</f>
        <v>2.1498166213645602</v>
      </c>
      <c r="AX42">
        <f>(AU42-AW42)</f>
        <v>1.1368710042851244</v>
      </c>
      <c r="AY42">
        <f>1/(1.6/F42+1.37/N42)</f>
        <v>1.4986579919914742</v>
      </c>
      <c r="AZ42">
        <f>G42*AA42*0.001</f>
        <v>33.914723627950103</v>
      </c>
      <c r="BA42">
        <f>G42/S42</f>
        <v>0.97778546349277795</v>
      </c>
      <c r="BB42">
        <f>(1-AL42*AA42/AQ42/F42)*100</f>
        <v>83.63341381878071</v>
      </c>
      <c r="BC42">
        <f>(S42-E42/(N42/1.35))</f>
        <v>387.18139802008903</v>
      </c>
      <c r="BD42">
        <f>E42*BB42/100/BC42</f>
        <v>5.4763894800662193E-3</v>
      </c>
    </row>
    <row r="43" spans="1:56" x14ac:dyDescent="0.25">
      <c r="A43" s="1" t="s">
        <v>1</v>
      </c>
      <c r="B43" s="1" t="s">
        <v>7711</v>
      </c>
      <c r="K43" s="1">
        <f t="shared" si="0"/>
        <v>2.72</v>
      </c>
    </row>
    <row r="44" spans="1:56" x14ac:dyDescent="0.25">
      <c r="A44" s="1" t="s">
        <v>1</v>
      </c>
      <c r="B44" s="1" t="s">
        <v>7710</v>
      </c>
      <c r="K44" s="1">
        <f t="shared" si="0"/>
        <v>2.72</v>
      </c>
    </row>
    <row r="45" spans="1:56" x14ac:dyDescent="0.25">
      <c r="A45" s="1">
        <v>10</v>
      </c>
      <c r="B45" s="1" t="s">
        <v>7709</v>
      </c>
      <c r="C45" s="1">
        <v>2262.0000204518437</v>
      </c>
      <c r="D45" s="1">
        <v>0</v>
      </c>
      <c r="E45">
        <f>(R45-S45*(1000-T45)/(1000-U45))*AK45</f>
        <v>3.3968784258228903</v>
      </c>
      <c r="F45">
        <f>IF(AV45&lt;&gt;0,1/(1/AV45-1/N45),0)</f>
        <v>5.0228449128836807</v>
      </c>
      <c r="G45">
        <f>((AY45-AL45/2)*S45-E45)/(AY45+AL45/2)</f>
        <v>378.28957642364054</v>
      </c>
      <c r="H45">
        <f>AL45*1000</f>
        <v>27.79996342722507</v>
      </c>
      <c r="I45">
        <f>(AQ45-AW45)</f>
        <v>1.0426192142563688</v>
      </c>
      <c r="J45">
        <f>(P45+AP45*D45)</f>
        <v>25.365633010864258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26.064163208007813</v>
      </c>
      <c r="P45" s="1">
        <v>25.365633010864258</v>
      </c>
      <c r="Q45" s="1">
        <v>26.168708801269531</v>
      </c>
      <c r="R45" s="1">
        <v>400.06915283203125</v>
      </c>
      <c r="S45" s="1">
        <v>387.25436401367188</v>
      </c>
      <c r="T45" s="1">
        <v>0.1536744236946106</v>
      </c>
      <c r="U45" s="1">
        <v>24.687124252319336</v>
      </c>
      <c r="V45" s="1">
        <v>0.40561449527740479</v>
      </c>
      <c r="W45" s="1">
        <v>65.160194396972656</v>
      </c>
      <c r="X45" s="1">
        <v>300.6065673828125</v>
      </c>
      <c r="Y45" s="1">
        <v>1250.05224609375</v>
      </c>
      <c r="Z45" s="1">
        <v>2.8675858974456787</v>
      </c>
      <c r="AA45" s="1">
        <v>89.400245666503906</v>
      </c>
      <c r="AB45" s="1">
        <v>13.256239891052246</v>
      </c>
      <c r="AC45" s="1">
        <v>-3.2923840917646885E-3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1.105171203613281</v>
      </c>
      <c r="AL45">
        <f>(U45-T45)/(1000-U45)*AK45</f>
        <v>2.7799963427225068E-2</v>
      </c>
      <c r="AM45">
        <f>(P45+273.15)</f>
        <v>298.51563301086424</v>
      </c>
      <c r="AN45">
        <f>(O45+273.15)</f>
        <v>299.21416320800779</v>
      </c>
      <c r="AO45">
        <f>(Y45*AG45+Z45*AH45)*AI45</f>
        <v>200.0083549044648</v>
      </c>
      <c r="AP45">
        <f>((AO45+0.00000010773*(AN45^4-AM45^4))-AL45*44100)/(L45*51.4+0.00000043092*AM45^3)</f>
        <v>-8.3802745983258671</v>
      </c>
      <c r="AQ45">
        <f>0.61365*EXP(17.502*J45/(240.97+J45))</f>
        <v>3.2496541872132241</v>
      </c>
      <c r="AR45">
        <f>AQ45*1000/AA45</f>
        <v>36.349499523028605</v>
      </c>
      <c r="AS45">
        <f>(AR45-U45)</f>
        <v>11.662375270709269</v>
      </c>
      <c r="AT45">
        <f>IF(D45,P45,(O45+P45)/2)</f>
        <v>25.714898109436035</v>
      </c>
      <c r="AU45">
        <f>0.61365*EXP(17.502*AT45/(240.97+AT45))</f>
        <v>3.3177509389233992</v>
      </c>
      <c r="AV45">
        <f>IF(AS45&lt;&gt;0,(1000-(AR45+U45)/2)/AS45*AL45,0)</f>
        <v>2.3109833843691754</v>
      </c>
      <c r="AW45">
        <f>U45*AA45/1000</f>
        <v>2.2070349729568552</v>
      </c>
      <c r="AX45">
        <f>(AU45-AW45)</f>
        <v>1.110715965966544</v>
      </c>
      <c r="AY45">
        <f>1/(1.6/F45+1.37/N45)</f>
        <v>1.5658960190510627</v>
      </c>
      <c r="AZ45">
        <f>G45*AA45*0.001</f>
        <v>33.819181065351174</v>
      </c>
      <c r="BA45">
        <f>G45/S45</f>
        <v>0.97685038976161198</v>
      </c>
      <c r="BB45">
        <f>(1-AL45*AA45/AQ45/F45)*100</f>
        <v>84.773642584752309</v>
      </c>
      <c r="BC45">
        <f>(S45-E45/(N45/1.35))</f>
        <v>386.18300583233855</v>
      </c>
      <c r="BD45">
        <f>E45*BB45/100/BC45</f>
        <v>7.4567174946995511E-3</v>
      </c>
    </row>
    <row r="46" spans="1:56" x14ac:dyDescent="0.25">
      <c r="A46" s="1" t="s">
        <v>1</v>
      </c>
      <c r="B46" s="1" t="s">
        <v>7708</v>
      </c>
      <c r="K46" s="1">
        <f t="shared" si="0"/>
        <v>2.72</v>
      </c>
    </row>
    <row r="47" spans="1:56" x14ac:dyDescent="0.25">
      <c r="A47" s="1" t="s">
        <v>1</v>
      </c>
      <c r="B47" s="1" t="s">
        <v>7707</v>
      </c>
      <c r="K47" s="1">
        <f t="shared" si="0"/>
        <v>2.72</v>
      </c>
    </row>
    <row r="48" spans="1:56" x14ac:dyDescent="0.25">
      <c r="A48" s="1">
        <v>11</v>
      </c>
      <c r="B48" s="1" t="s">
        <v>7706</v>
      </c>
      <c r="C48" s="1">
        <v>2466.0000204518437</v>
      </c>
      <c r="D48" s="1">
        <v>0</v>
      </c>
      <c r="E48">
        <f>(R48-S48*(1000-T48)/(1000-U48))*AK48</f>
        <v>3.677757096891594</v>
      </c>
      <c r="F48">
        <f>IF(AV48&lt;&gt;0,1/(1/AV48-1/N48),0)</f>
        <v>5.6894174427517665</v>
      </c>
      <c r="G48">
        <f>((AY48-AL48/2)*S48-E48)/(AY48+AL48/2)</f>
        <v>377.63883506246981</v>
      </c>
      <c r="H48">
        <f>AL48*1000</f>
        <v>28.822754014553588</v>
      </c>
      <c r="I48">
        <f>(AQ48-AW48)</f>
        <v>1.0219002404787951</v>
      </c>
      <c r="J48">
        <f>(P48+AP48*D48)</f>
        <v>25.661563873291016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26.182886123657227</v>
      </c>
      <c r="P48" s="1">
        <v>25.661563873291016</v>
      </c>
      <c r="Q48" s="1">
        <v>26.265487670898438</v>
      </c>
      <c r="R48" s="1">
        <v>399.8763427734375</v>
      </c>
      <c r="S48" s="1">
        <v>386.47158813476563</v>
      </c>
      <c r="T48" s="1">
        <v>0.15440736711025238</v>
      </c>
      <c r="U48" s="1">
        <v>25.56352424621582</v>
      </c>
      <c r="V48" s="1">
        <v>0.4046962559223175</v>
      </c>
      <c r="W48" s="1">
        <v>67.001091003417969</v>
      </c>
      <c r="X48" s="1">
        <v>300.65493774414063</v>
      </c>
      <c r="Y48" s="1">
        <v>1600.1358642578125</v>
      </c>
      <c r="Z48" s="1">
        <v>2.8699321746826172</v>
      </c>
      <c r="AA48" s="1">
        <v>89.399726867675781</v>
      </c>
      <c r="AB48" s="1">
        <v>13.341829299926758</v>
      </c>
      <c r="AC48" s="1">
        <v>-5.4132603108882904E-3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1.1053490358240461</v>
      </c>
      <c r="AL48">
        <f>(U48-T48)/(1000-U48)*AK48</f>
        <v>2.882275401455359E-2</v>
      </c>
      <c r="AM48">
        <f>(P48+273.15)</f>
        <v>298.81156387329099</v>
      </c>
      <c r="AN48">
        <f>(O48+273.15)</f>
        <v>299.3328861236572</v>
      </c>
      <c r="AO48">
        <f>(Y48*AG48+Z48*AH48)*AI48</f>
        <v>256.02173255871821</v>
      </c>
      <c r="AP48">
        <f>((AO48+0.00000010773*(AN48^4-AM48^4))-AL48*44100)/(L48*51.4+0.00000043092*AM48^3)</f>
        <v>-8.3048166075622376</v>
      </c>
      <c r="AQ48">
        <f>0.61365*EXP(17.502*J48/(240.97+J48))</f>
        <v>3.3072723258656969</v>
      </c>
      <c r="AR48">
        <f>AQ48*1000/AA48</f>
        <v>36.994210628416425</v>
      </c>
      <c r="AS48">
        <f>(AR48-U48)</f>
        <v>11.430686382200605</v>
      </c>
      <c r="AT48">
        <f>IF(D48,P48,(O48+P48)/2)</f>
        <v>25.922224998474121</v>
      </c>
      <c r="AU48">
        <f>0.61365*EXP(17.502*AT48/(240.97+AT48))</f>
        <v>3.3587605913739473</v>
      </c>
      <c r="AV48">
        <f>IF(AS48&lt;&gt;0,(1000-(AR48+U48)/2)/AS48*AL48,0)</f>
        <v>2.4426539211181368</v>
      </c>
      <c r="AW48">
        <f>U48*AA48/1000</f>
        <v>2.2853720853869017</v>
      </c>
      <c r="AX48">
        <f>(AU48-AW48)</f>
        <v>1.0733885059870456</v>
      </c>
      <c r="AY48">
        <f>1/(1.6/F48+1.37/N48)</f>
        <v>1.6630874157289943</v>
      </c>
      <c r="AZ48">
        <f>G48*AA48*0.001</f>
        <v>33.760808709212064</v>
      </c>
      <c r="BA48">
        <f>G48/S48</f>
        <v>0.9771451425060107</v>
      </c>
      <c r="BB48">
        <f>(1-AL48*AA48/AQ48/F48)*100</f>
        <v>86.305886896836299</v>
      </c>
      <c r="BC48">
        <f>(S48-E48/(N48/1.35))</f>
        <v>385.31164224893161</v>
      </c>
      <c r="BD48">
        <f>E48*BB48/100/BC48</f>
        <v>8.2378016450719658E-3</v>
      </c>
    </row>
    <row r="49" spans="1:56" x14ac:dyDescent="0.25">
      <c r="A49" s="1" t="s">
        <v>1</v>
      </c>
      <c r="B49" s="1" t="s">
        <v>7705</v>
      </c>
      <c r="K49" s="1">
        <f t="shared" si="0"/>
        <v>2.72</v>
      </c>
    </row>
    <row r="50" spans="1:56" x14ac:dyDescent="0.25">
      <c r="A50" s="1" t="s">
        <v>1</v>
      </c>
      <c r="B50" s="1" t="s">
        <v>7704</v>
      </c>
      <c r="K50" s="1">
        <f t="shared" si="0"/>
        <v>2.72</v>
      </c>
    </row>
    <row r="51" spans="1:56" x14ac:dyDescent="0.25">
      <c r="A51" s="1">
        <v>12</v>
      </c>
      <c r="B51" s="1" t="s">
        <v>7703</v>
      </c>
      <c r="C51" s="1">
        <v>2670.5000204406679</v>
      </c>
      <c r="D51" s="1">
        <v>0</v>
      </c>
      <c r="E51">
        <f>(R51-S51*(1000-T51)/(1000-U51))*AK51</f>
        <v>3.9952206336733687</v>
      </c>
      <c r="F51">
        <f>IF(AV51&lt;&gt;0,1/(1/AV51-1/N51),0)</f>
        <v>6.6977699073011676</v>
      </c>
      <c r="G51">
        <f>((AY51-AL51/2)*S51-E51)/(AY51+AL51/2)</f>
        <v>377.26672685181353</v>
      </c>
      <c r="H51">
        <f>AL51*1000</f>
        <v>30.051927357433261</v>
      </c>
      <c r="I51">
        <f>(AQ51-AW51)</f>
        <v>0.99569200111960088</v>
      </c>
      <c r="J51">
        <f>(P51+AP51*D51)</f>
        <v>26.005428314208984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26.336719512939453</v>
      </c>
      <c r="P51" s="1">
        <v>26.005428314208984</v>
      </c>
      <c r="Q51" s="1">
        <v>26.394109725952148</v>
      </c>
      <c r="R51" s="1">
        <v>400.01541137695313</v>
      </c>
      <c r="S51" s="1">
        <v>385.90963745117188</v>
      </c>
      <c r="T51" s="1">
        <v>0.15492957830429077</v>
      </c>
      <c r="U51" s="1">
        <v>26.617715835571289</v>
      </c>
      <c r="V51" s="1">
        <v>0.40239822864532471</v>
      </c>
      <c r="W51" s="1">
        <v>69.134124755859375</v>
      </c>
      <c r="X51" s="1">
        <v>300.6693115234375</v>
      </c>
      <c r="Y51" s="1">
        <v>2000.375732421875</v>
      </c>
      <c r="Z51" s="1">
        <v>2.9337642192840576</v>
      </c>
      <c r="AA51" s="1">
        <v>89.4010009765625</v>
      </c>
      <c r="AB51" s="1">
        <v>13.454298973083496</v>
      </c>
      <c r="AC51" s="1">
        <v>-1.1908354237675667E-2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1.1054018806008727</v>
      </c>
      <c r="AL51">
        <f>(U51-T51)/(1000-U51)*AK51</f>
        <v>3.0051927357433259E-2</v>
      </c>
      <c r="AM51">
        <f>(P51+273.15)</f>
        <v>299.15542831420896</v>
      </c>
      <c r="AN51">
        <f>(O51+273.15)</f>
        <v>299.48671951293943</v>
      </c>
      <c r="AO51">
        <f>(Y51*AG51+Z51*AH51)*AI51</f>
        <v>320.0601100335989</v>
      </c>
      <c r="AP51">
        <f>((AO51+0.00000010773*(AN51^4-AM51^4))-AL51*44100)/(L51*51.4+0.00000043092*AM51^3)</f>
        <v>-8.2391531798283228</v>
      </c>
      <c r="AQ51">
        <f>0.61365*EXP(17.502*J51/(240.97+J51))</f>
        <v>3.3753424405293728</v>
      </c>
      <c r="AR51">
        <f>AQ51*1000/AA51</f>
        <v>37.755085554514736</v>
      </c>
      <c r="AS51">
        <f>(AR51-U51)</f>
        <v>11.137369718943447</v>
      </c>
      <c r="AT51">
        <f>IF(D51,P51,(O51+P51)/2)</f>
        <v>26.171073913574219</v>
      </c>
      <c r="AU51">
        <f>0.61365*EXP(17.502*AT51/(240.97+AT51))</f>
        <v>3.4085674568782216</v>
      </c>
      <c r="AV51">
        <f>IF(AS51&lt;&gt;0,(1000-(AR51+U51)/2)/AS51*AL51,0)</f>
        <v>2.6114481889183185</v>
      </c>
      <c r="AW51">
        <f>U51*AA51/1000</f>
        <v>2.3796504394097719</v>
      </c>
      <c r="AX51">
        <f>(AU51-AW51)</f>
        <v>1.0289170174684497</v>
      </c>
      <c r="AY51">
        <f>1/(1.6/F51+1.37/N51)</f>
        <v>1.7890594593554014</v>
      </c>
      <c r="AZ51">
        <f>G51*AA51*0.001</f>
        <v>33.728023015703521</v>
      </c>
      <c r="BA51">
        <f>G51/S51</f>
        <v>0.97760379694987043</v>
      </c>
      <c r="BB51">
        <f>(1-AL51*AA51/AQ51/F51)*100</f>
        <v>88.115890416755065</v>
      </c>
      <c r="BC51">
        <f>(S51-E51/(N51/1.35))</f>
        <v>384.64956518023661</v>
      </c>
      <c r="BD51">
        <f>E51*BB51/100/BC51</f>
        <v>9.152289653117469E-3</v>
      </c>
    </row>
    <row r="52" spans="1:56" x14ac:dyDescent="0.25">
      <c r="A52" s="1" t="s">
        <v>1</v>
      </c>
      <c r="B52" s="1" t="s">
        <v>7702</v>
      </c>
      <c r="K52" s="2">
        <v>8.4350000000000005</v>
      </c>
    </row>
    <row r="53" spans="1:56" x14ac:dyDescent="0.25">
      <c r="A53" s="1" t="s">
        <v>1</v>
      </c>
      <c r="B53" s="1" t="s">
        <v>7701</v>
      </c>
      <c r="K53" s="2">
        <v>8.4350000000000005</v>
      </c>
    </row>
    <row r="54" spans="1:56" x14ac:dyDescent="0.25">
      <c r="A54" s="1" t="s">
        <v>1</v>
      </c>
      <c r="B54" s="1" t="s">
        <v>7700</v>
      </c>
      <c r="K54" s="2">
        <v>8.4350000000000005</v>
      </c>
    </row>
    <row r="55" spans="1:56" x14ac:dyDescent="0.25">
      <c r="A55" s="1" t="s">
        <v>1</v>
      </c>
      <c r="B55" s="1" t="s">
        <v>7699</v>
      </c>
      <c r="K55" s="2">
        <v>8.4350000000000005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FA1F7-6992-4310-B3CA-18813505F518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7785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7784</v>
      </c>
    </row>
    <row r="12" spans="1:60" x14ac:dyDescent="0.25">
      <c r="A12" s="1" t="s">
        <v>1</v>
      </c>
      <c r="B12" s="1" t="s">
        <v>7783</v>
      </c>
    </row>
    <row r="13" spans="1:60" x14ac:dyDescent="0.25">
      <c r="A13" s="1" t="s">
        <v>1</v>
      </c>
      <c r="B13" s="1" t="s">
        <v>7782</v>
      </c>
    </row>
    <row r="14" spans="1:60" x14ac:dyDescent="0.25">
      <c r="A14" s="1" t="s">
        <v>1</v>
      </c>
      <c r="B14" s="1" t="s">
        <v>7781</v>
      </c>
    </row>
    <row r="15" spans="1:60" x14ac:dyDescent="0.25">
      <c r="A15" s="1" t="s">
        <v>1</v>
      </c>
      <c r="B15" s="1" t="s">
        <v>7780</v>
      </c>
    </row>
    <row r="16" spans="1:60" x14ac:dyDescent="0.25">
      <c r="A16" s="1" t="s">
        <v>1</v>
      </c>
      <c r="B16" s="1" t="s">
        <v>7779</v>
      </c>
    </row>
    <row r="17" spans="1:60" x14ac:dyDescent="0.25">
      <c r="A17" s="1" t="s">
        <v>1</v>
      </c>
      <c r="B17" s="1" t="s">
        <v>7778</v>
      </c>
    </row>
    <row r="18" spans="1:60" x14ac:dyDescent="0.25">
      <c r="A18" s="1">
        <v>1</v>
      </c>
      <c r="B18" s="1" t="s">
        <v>7777</v>
      </c>
      <c r="C18" s="1">
        <v>415.50002079829574</v>
      </c>
      <c r="D18" s="1">
        <v>0</v>
      </c>
      <c r="E18">
        <f>(R18-S18*(1000-T18)/(1000-U18))*AO18</f>
        <v>-4.3638987041983572</v>
      </c>
      <c r="F18">
        <f>IF(AZ18&lt;&gt;0,1/(1/AZ18-1/N18),0)</f>
        <v>2.9973160353184336</v>
      </c>
      <c r="G18">
        <f>((BC18-AP18/2)*S18-E18)/(BC18+AP18/2)</f>
        <v>390.86777959279061</v>
      </c>
      <c r="H18">
        <f>AP18*1000</f>
        <v>23.833600756765161</v>
      </c>
      <c r="I18">
        <f>(AU18-BA18)</f>
        <v>1.174681290993663</v>
      </c>
      <c r="J18">
        <f>(P18+AT18*D18)</f>
        <v>24.491327285766602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25.598255157470703</v>
      </c>
      <c r="P18" s="1">
        <v>24.491327285766602</v>
      </c>
      <c r="Q18" s="1">
        <v>25.694957733154297</v>
      </c>
      <c r="R18" s="1">
        <v>399.71646118164063</v>
      </c>
      <c r="S18" s="1">
        <v>395.13955688476563</v>
      </c>
      <c r="T18" s="1">
        <v>0.24302980303764343</v>
      </c>
      <c r="U18" s="1">
        <v>21.366827011108398</v>
      </c>
      <c r="V18" s="1">
        <v>0.65929079055786133</v>
      </c>
      <c r="W18" s="1">
        <v>57.963890075683594</v>
      </c>
      <c r="X18" s="1">
        <v>300.33538818359375</v>
      </c>
      <c r="Y18" s="1">
        <v>0.21941907703876495</v>
      </c>
      <c r="Z18" s="1">
        <v>2.6153542995452881</v>
      </c>
      <c r="AA18" s="1">
        <v>89.383216857910156</v>
      </c>
      <c r="AB18" s="1">
        <v>8.9188423156738281</v>
      </c>
      <c r="AC18" s="1">
        <v>-0.21818716824054718</v>
      </c>
      <c r="AD18" s="1">
        <v>6.0873914510011673E-2</v>
      </c>
      <c r="AE18" s="1">
        <v>4.0872767567634583E-3</v>
      </c>
      <c r="AF18" s="1">
        <v>2.8413962572813034E-2</v>
      </c>
      <c r="AG18" s="1">
        <v>2.6944609358906746E-2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1.104174221263212</v>
      </c>
      <c r="AP18">
        <f>(U18-T18)/(1000-U18)*AO18</f>
        <v>2.3833600756765161E-2</v>
      </c>
      <c r="AQ18">
        <f>(P18+273.15)</f>
        <v>297.64132728576658</v>
      </c>
      <c r="AR18">
        <f>(O18+273.15)</f>
        <v>298.74825515747068</v>
      </c>
      <c r="AS18">
        <f>(Y18*AK18+Z18*AL18)*AM18</f>
        <v>3.5107051541498624E-2</v>
      </c>
      <c r="AT18">
        <f>((AS18+0.00000010773*(AR18^4-AQ18^4))-AP18*44100)/(L18*0.92*2*29.3+0.00000043092*AQ18^3)</f>
        <v>-8.1927497753910483</v>
      </c>
      <c r="AU18">
        <f>0.61365*EXP(17.502*J18/(240.97+J18))</f>
        <v>3.0845170232930172</v>
      </c>
      <c r="AV18">
        <f>AU18*1000/AA18</f>
        <v>34.508905941440688</v>
      </c>
      <c r="AW18">
        <f>(AV18-U18)</f>
        <v>13.142078930332289</v>
      </c>
      <c r="AX18">
        <f>IF(D18,P18,(O18+P18)/2)</f>
        <v>25.044791221618652</v>
      </c>
      <c r="AY18">
        <f>0.61365*EXP(17.502*AX18/(240.97+AX18))</f>
        <v>3.1881785527807773</v>
      </c>
      <c r="AZ18">
        <f>IF(AW18&lt;&gt;0,(1000-(AV18+U18)/2)/AW18*AP18,0)</f>
        <v>1.7628672696297709</v>
      </c>
      <c r="BA18">
        <f>U18*AA18/1000</f>
        <v>1.9098357322993542</v>
      </c>
      <c r="BB18">
        <f>(AY18-BA18)</f>
        <v>1.2783428204814231</v>
      </c>
      <c r="BC18">
        <f>1/(1.6/F18+1.37/N18)</f>
        <v>1.1711270224566936</v>
      </c>
      <c r="BD18">
        <f>G18*AA18*0.001</f>
        <v>34.937019506112236</v>
      </c>
      <c r="BE18">
        <f>G18/S18</f>
        <v>0.98918919349494339</v>
      </c>
      <c r="BF18">
        <f>(1-AP18*AA18/AU18/F18)*100</f>
        <v>76.957694400712271</v>
      </c>
      <c r="BG18">
        <f>(S18-E18/(N18/1.35))</f>
        <v>396.51590834430311</v>
      </c>
      <c r="BH18">
        <f>E18*BF18/100/BG18</f>
        <v>-8.4696622709459699E-3</v>
      </c>
    </row>
    <row r="19" spans="1:60" x14ac:dyDescent="0.25">
      <c r="A19" s="1" t="s">
        <v>1</v>
      </c>
      <c r="B19" s="1" t="s">
        <v>7776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7775</v>
      </c>
      <c r="K20" s="1">
        <f t="shared" si="0"/>
        <v>2.72</v>
      </c>
    </row>
    <row r="21" spans="1:60" x14ac:dyDescent="0.25">
      <c r="A21" s="1">
        <v>2</v>
      </c>
      <c r="B21" s="1" t="s">
        <v>7774</v>
      </c>
      <c r="C21" s="1">
        <v>621.50002079829574</v>
      </c>
      <c r="D21" s="1">
        <v>0</v>
      </c>
      <c r="E21">
        <f>(R21-S21*(1000-T21)/(1000-U21))*AO21</f>
        <v>-3.0557181869373014</v>
      </c>
      <c r="F21">
        <f>IF(AZ21&lt;&gt;0,1/(1/AZ21-1/N21),0)</f>
        <v>2.955502499694707</v>
      </c>
      <c r="G21">
        <f>((BC21-AP21/2)*S21-E21)/(BC21+AP21/2)</f>
        <v>388.90116183532695</v>
      </c>
      <c r="H21">
        <f>AP21*1000</f>
        <v>23.715635139267761</v>
      </c>
      <c r="I21">
        <f>(AU21-BA21)</f>
        <v>1.178642991842539</v>
      </c>
      <c r="J21">
        <f>(P21+AT21*D21)</f>
        <v>24.501688003540039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25.671596527099609</v>
      </c>
      <c r="P21" s="1">
        <v>24.501688003540039</v>
      </c>
      <c r="Q21" s="1">
        <v>25.799335479736328</v>
      </c>
      <c r="R21" s="1">
        <v>399.96945190429688</v>
      </c>
      <c r="S21" s="1">
        <v>394.26870727539063</v>
      </c>
      <c r="T21" s="1">
        <v>0.32329133152961731</v>
      </c>
      <c r="U21" s="1">
        <v>21.343048095703125</v>
      </c>
      <c r="V21" s="1">
        <v>0.87325102090835571</v>
      </c>
      <c r="W21" s="1">
        <v>57.650291442871094</v>
      </c>
      <c r="X21" s="1">
        <v>300.33535766601563</v>
      </c>
      <c r="Y21" s="1">
        <v>23.7396240234375</v>
      </c>
      <c r="Z21" s="1">
        <v>3.1640903949737549</v>
      </c>
      <c r="AA21" s="1">
        <v>89.386817932128906</v>
      </c>
      <c r="AB21" s="1">
        <v>8.8869762420654297</v>
      </c>
      <c r="AC21" s="1">
        <v>-0.18970882892608643</v>
      </c>
      <c r="AD21" s="1">
        <v>4.5304860919713974E-2</v>
      </c>
      <c r="AE21" s="1">
        <v>5.4486864246428013E-3</v>
      </c>
      <c r="AF21" s="1">
        <v>5.3247228264808655E-2</v>
      </c>
      <c r="AG21" s="1">
        <v>1.7940271645784378E-2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1.1041741090662336</v>
      </c>
      <c r="AP21">
        <f>(U21-T21)/(1000-U21)*AO21</f>
        <v>2.3715635139267759E-2</v>
      </c>
      <c r="AQ21">
        <f>(P21+273.15)</f>
        <v>297.65168800354002</v>
      </c>
      <c r="AR21">
        <f>(O21+273.15)</f>
        <v>298.82159652709959</v>
      </c>
      <c r="AS21">
        <f>(Y21*AK21+Z21*AL21)*AM21</f>
        <v>3.7983397588504886</v>
      </c>
      <c r="AT21">
        <f>((AS21+0.00000010773*(AR21^4-AQ21^4))-AP21*44100)/(L21*0.92*2*29.3+0.00000043092*AQ21^3)</f>
        <v>-8.1162141280721691</v>
      </c>
      <c r="AU21">
        <f>0.61365*EXP(17.502*J21/(240.97+J21))</f>
        <v>3.0864301460898247</v>
      </c>
      <c r="AV21">
        <f>AU21*1000/AA21</f>
        <v>34.528918441121149</v>
      </c>
      <c r="AW21">
        <f>(AV21-U21)</f>
        <v>13.185870345418024</v>
      </c>
      <c r="AX21">
        <f>IF(D21,P21,(O21+P21)/2)</f>
        <v>25.086642265319824</v>
      </c>
      <c r="AY21">
        <f>0.61365*EXP(17.502*AX21/(240.97+AX21))</f>
        <v>3.1961394377487715</v>
      </c>
      <c r="AZ21">
        <f>IF(AW21&lt;&gt;0,(1000-(AV21+U21)/2)/AW21*AP21,0)</f>
        <v>1.7483195988521278</v>
      </c>
      <c r="BA21">
        <f>U21*AA21/1000</f>
        <v>1.9077871542472857</v>
      </c>
      <c r="BB21">
        <f>(AY21-BA21)</f>
        <v>1.2883522835014858</v>
      </c>
      <c r="BC21">
        <f>1/(1.6/F21+1.37/N21)</f>
        <v>1.1608597107540524</v>
      </c>
      <c r="BD21">
        <f>G21*AA21*0.001</f>
        <v>34.762637346567772</v>
      </c>
      <c r="BE21">
        <f>G21/S21</f>
        <v>0.98638607289643576</v>
      </c>
      <c r="BF21">
        <f>(1-AP21*AA21/AU21/F21)*100</f>
        <v>76.760838496270324</v>
      </c>
      <c r="BG21">
        <f>(S21-E21/(N21/1.35))</f>
        <v>395.23246525228416</v>
      </c>
      <c r="BH21">
        <f>E21*BF21/100/BG21</f>
        <v>-5.9347222422096958E-3</v>
      </c>
    </row>
    <row r="22" spans="1:60" x14ac:dyDescent="0.25">
      <c r="A22" s="1" t="s">
        <v>1</v>
      </c>
      <c r="B22" s="1" t="s">
        <v>7773</v>
      </c>
      <c r="K22" s="1">
        <f t="shared" si="0"/>
        <v>2.72</v>
      </c>
    </row>
    <row r="23" spans="1:60" x14ac:dyDescent="0.25">
      <c r="A23" s="1" t="s">
        <v>1</v>
      </c>
      <c r="B23" s="1" t="s">
        <v>7772</v>
      </c>
      <c r="K23" s="1">
        <f t="shared" si="0"/>
        <v>2.72</v>
      </c>
    </row>
    <row r="24" spans="1:60" x14ac:dyDescent="0.25">
      <c r="A24" s="1">
        <v>3</v>
      </c>
      <c r="B24" s="1" t="s">
        <v>7771</v>
      </c>
      <c r="C24" s="1">
        <v>827.50002079829574</v>
      </c>
      <c r="D24" s="1">
        <v>0</v>
      </c>
      <c r="E24">
        <f>(R24-S24*(1000-T24)/(1000-U24))*AO24</f>
        <v>-2.1080794330706358</v>
      </c>
      <c r="F24">
        <f>IF(AZ24&lt;&gt;0,1/(1/AZ24-1/N24),0)</f>
        <v>2.901333319762442</v>
      </c>
      <c r="G24">
        <f>((BC24-AP24/2)*S24-E24)/(BC24+AP24/2)</f>
        <v>387.35668222747597</v>
      </c>
      <c r="H24">
        <f>AP24*1000</f>
        <v>23.571269558594043</v>
      </c>
      <c r="I24">
        <f>(AU24-BA24)</f>
        <v>1.1844236072540373</v>
      </c>
      <c r="J24">
        <f>(P24+AT24*D24)</f>
        <v>24.530881881713867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25.711847305297852</v>
      </c>
      <c r="P24" s="1">
        <v>24.530881881713867</v>
      </c>
      <c r="Q24" s="1">
        <v>25.860080718994141</v>
      </c>
      <c r="R24" s="1">
        <v>400.03201293945313</v>
      </c>
      <c r="S24" s="1">
        <v>393.54049682617188</v>
      </c>
      <c r="T24" s="1">
        <v>0.44711807370185852</v>
      </c>
      <c r="U24" s="1">
        <v>21.337848663330078</v>
      </c>
      <c r="V24" s="1">
        <v>1.2048938274383545</v>
      </c>
      <c r="W24" s="1">
        <v>57.501235961914063</v>
      </c>
      <c r="X24" s="1">
        <v>300.35235595703125</v>
      </c>
      <c r="Y24" s="1">
        <v>50.210983276367188</v>
      </c>
      <c r="Z24" s="1">
        <v>2.8291304111480713</v>
      </c>
      <c r="AA24" s="1">
        <v>89.390586853027344</v>
      </c>
      <c r="AB24" s="1">
        <v>8.8741617202758789</v>
      </c>
      <c r="AC24" s="1">
        <v>-0.17647430300712585</v>
      </c>
      <c r="AD24" s="1">
        <v>7.6736912131309509E-2</v>
      </c>
      <c r="AE24" s="1">
        <v>5.4139746353030205E-3</v>
      </c>
      <c r="AF24" s="1">
        <v>4.3453611433506012E-2</v>
      </c>
      <c r="AG24" s="1">
        <v>1.7633974552154541E-2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1.1042366027832029</v>
      </c>
      <c r="AP24">
        <f>(U24-T24)/(1000-U24)*AO24</f>
        <v>2.3571269558594041E-2</v>
      </c>
      <c r="AQ24">
        <f>(P24+273.15)</f>
        <v>297.68088188171384</v>
      </c>
      <c r="AR24">
        <f>(O24+273.15)</f>
        <v>298.86184730529783</v>
      </c>
      <c r="AS24">
        <f>(Y24*AK24+Z24*AL24)*AM24</f>
        <v>8.0337571446502807</v>
      </c>
      <c r="AT24">
        <f>((AS24+0.00000010773*(AR24^4-AQ24^4))-AP24*44100)/(L24*0.92*2*29.3+0.00000043092*AQ24^3)</f>
        <v>-8.0313198954567504</v>
      </c>
      <c r="AU24">
        <f>0.61365*EXP(17.502*J24/(240.97+J24))</f>
        <v>3.091826421450198</v>
      </c>
      <c r="AV24">
        <f>AU24*1000/AA24</f>
        <v>34.587829997510397</v>
      </c>
      <c r="AW24">
        <f>(AV24-U24)</f>
        <v>13.249981334180319</v>
      </c>
      <c r="AX24">
        <f>IF(D24,P24,(O24+P24)/2)</f>
        <v>25.121364593505859</v>
      </c>
      <c r="AY24">
        <f>0.61365*EXP(17.502*AX24/(240.97+AX24))</f>
        <v>3.2027574805529322</v>
      </c>
      <c r="AZ24">
        <f>IF(AW24&lt;&gt;0,(1000-(AV24+U24)/2)/AW24*AP24,0)</f>
        <v>1.7292212990525289</v>
      </c>
      <c r="BA24">
        <f>U24*AA24/1000</f>
        <v>1.9074028141961608</v>
      </c>
      <c r="BB24">
        <f>(AY24-BA24)</f>
        <v>1.2953546663567714</v>
      </c>
      <c r="BC24">
        <f>1/(1.6/F24+1.37/N24)</f>
        <v>1.1473968706848465</v>
      </c>
      <c r="BD24">
        <f>G24*AA24*0.001</f>
        <v>34.626041145755707</v>
      </c>
      <c r="BE24">
        <f>G24/S24</f>
        <v>0.98428671344228313</v>
      </c>
      <c r="BF24">
        <f>(1-AP24*AA24/AU24/F24)*100</f>
        <v>76.511134930501683</v>
      </c>
      <c r="BG24">
        <f>(S24-E24/(N24/1.35))</f>
        <v>394.2053743591303</v>
      </c>
      <c r="BH24">
        <f>E24*BF24/100/BG24</f>
        <v>-4.0915614154195309E-3</v>
      </c>
    </row>
    <row r="25" spans="1:60" x14ac:dyDescent="0.25">
      <c r="A25" s="1" t="s">
        <v>1</v>
      </c>
      <c r="B25" s="1" t="s">
        <v>7770</v>
      </c>
      <c r="K25" s="1">
        <f t="shared" si="0"/>
        <v>2.72</v>
      </c>
    </row>
    <row r="26" spans="1:60" x14ac:dyDescent="0.25">
      <c r="A26" s="1" t="s">
        <v>1</v>
      </c>
      <c r="B26" s="1" t="s">
        <v>4749</v>
      </c>
      <c r="K26" s="1">
        <f t="shared" si="0"/>
        <v>2.72</v>
      </c>
    </row>
    <row r="27" spans="1:60" x14ac:dyDescent="0.25">
      <c r="A27" s="1">
        <v>4</v>
      </c>
      <c r="B27" s="1" t="s">
        <v>7769</v>
      </c>
      <c r="C27" s="1">
        <v>1033.0000208094716</v>
      </c>
      <c r="D27" s="1">
        <v>0</v>
      </c>
      <c r="E27">
        <f>(R27-S27*(1000-T27)/(1000-U27))*AO27</f>
        <v>-1.0224300561695103</v>
      </c>
      <c r="F27">
        <f>IF(AZ27&lt;&gt;0,1/(1/AZ27-1/N27),0)</f>
        <v>2.8475431817529997</v>
      </c>
      <c r="G27">
        <f>((BC27-AP27/2)*S27-E27)/(BC27+AP27/2)</f>
        <v>385.39297308413938</v>
      </c>
      <c r="H27">
        <f>AP27*1000</f>
        <v>23.439075378048297</v>
      </c>
      <c r="I27">
        <f>(AU27-BA27)</f>
        <v>1.1909438429017563</v>
      </c>
      <c r="J27">
        <f>(P27+AT27*D27)</f>
        <v>24.595956802368164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25.762130737304688</v>
      </c>
      <c r="P27" s="1">
        <v>24.595956802368164</v>
      </c>
      <c r="Q27" s="1">
        <v>25.914743423461914</v>
      </c>
      <c r="R27" s="1">
        <v>399.93792724609375</v>
      </c>
      <c r="S27" s="1">
        <v>392.53195190429688</v>
      </c>
      <c r="T27" s="1">
        <v>0.62765926122665405</v>
      </c>
      <c r="U27" s="1">
        <v>21.399396896362305</v>
      </c>
      <c r="V27" s="1">
        <v>1.6864131689071655</v>
      </c>
      <c r="W27" s="1">
        <v>57.496524810791016</v>
      </c>
      <c r="X27" s="1">
        <v>300.35995483398438</v>
      </c>
      <c r="Y27" s="1">
        <v>99.477432250976563</v>
      </c>
      <c r="Z27" s="1">
        <v>2.8360335826873779</v>
      </c>
      <c r="AA27" s="1">
        <v>89.392280578613281</v>
      </c>
      <c r="AB27" s="1">
        <v>8.8336973190307617</v>
      </c>
      <c r="AC27" s="1">
        <v>-0.18743917346000671</v>
      </c>
      <c r="AD27" s="1">
        <v>4.6134024858474731E-2</v>
      </c>
      <c r="AE27" s="1">
        <v>6.5577542409300804E-3</v>
      </c>
      <c r="AF27" s="1">
        <v>4.7588031738996506E-2</v>
      </c>
      <c r="AG27" s="1">
        <v>2.4571146816015244E-2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1.1042645398308246</v>
      </c>
      <c r="AP27">
        <f>(U27-T27)/(1000-U27)*AO27</f>
        <v>2.3439075378048298E-2</v>
      </c>
      <c r="AQ27">
        <f>(P27+273.15)</f>
        <v>297.74595680236814</v>
      </c>
      <c r="AR27">
        <f>(O27+273.15)</f>
        <v>298.91213073730466</v>
      </c>
      <c r="AS27">
        <f>(Y27*AK27+Z27*AL27)*AM27</f>
        <v>15.916388804397229</v>
      </c>
      <c r="AT27">
        <f>((AS27+0.00000010773*(AR27^4-AQ27^4))-AP27*44100)/(L27*0.92*2*29.3+0.00000043092*AQ27^3)</f>
        <v>-7.923941009060278</v>
      </c>
      <c r="AU27">
        <f>0.61365*EXP(17.502*J27/(240.97+J27))</f>
        <v>3.1038847344744815</v>
      </c>
      <c r="AV27">
        <f>AU27*1000/AA27</f>
        <v>34.722066764421179</v>
      </c>
      <c r="AW27">
        <f>(AV27-U27)</f>
        <v>13.322669868058874</v>
      </c>
      <c r="AX27">
        <f>IF(D27,P27,(O27+P27)/2)</f>
        <v>25.179043769836426</v>
      </c>
      <c r="AY27">
        <f>0.61365*EXP(17.502*AX27/(240.97+AX27))</f>
        <v>3.2137775457241182</v>
      </c>
      <c r="AZ27">
        <f>IF(AW27&lt;&gt;0,(1000-(AV27+U27)/2)/AW27*AP27,0)</f>
        <v>1.7099693976603663</v>
      </c>
      <c r="BA27">
        <f>U27*AA27/1000</f>
        <v>1.9129408915727253</v>
      </c>
      <c r="BB27">
        <f>(AY27-BA27)</f>
        <v>1.3008366541513929</v>
      </c>
      <c r="BC27">
        <f>1/(1.6/F27+1.37/N27)</f>
        <v>1.1338442969754088</v>
      </c>
      <c r="BD27">
        <f>G27*AA27*0.001</f>
        <v>34.451156782963345</v>
      </c>
      <c r="BE27">
        <f>G27/S27</f>
        <v>0.981812999462785</v>
      </c>
      <c r="BF27">
        <f>(1-AP27*AA27/AU27/F27)*100</f>
        <v>76.293655614081459</v>
      </c>
      <c r="BG27">
        <f>(S27-E27/(N27/1.35))</f>
        <v>392.85442114464155</v>
      </c>
      <c r="BH27">
        <f>E27*BF27/100/BG27</f>
        <v>-1.9855937058720955E-3</v>
      </c>
    </row>
    <row r="28" spans="1:60" x14ac:dyDescent="0.25">
      <c r="A28" s="1" t="s">
        <v>1</v>
      </c>
      <c r="B28" s="1" t="s">
        <v>7768</v>
      </c>
      <c r="K28" s="1">
        <f t="shared" si="0"/>
        <v>2.72</v>
      </c>
    </row>
    <row r="29" spans="1:60" x14ac:dyDescent="0.25">
      <c r="A29" s="1" t="s">
        <v>1</v>
      </c>
      <c r="B29" s="1" t="s">
        <v>7767</v>
      </c>
      <c r="K29" s="1">
        <f t="shared" si="0"/>
        <v>2.72</v>
      </c>
    </row>
    <row r="30" spans="1:60" x14ac:dyDescent="0.25">
      <c r="A30" s="1">
        <v>5</v>
      </c>
      <c r="B30" s="1" t="s">
        <v>4745</v>
      </c>
      <c r="C30" s="1">
        <v>1238.0000208094716</v>
      </c>
      <c r="D30" s="1">
        <v>0</v>
      </c>
      <c r="E30">
        <f>(R30-S30*(1000-T30)/(1000-U30))*AO30</f>
        <v>-0.40099572999874494</v>
      </c>
      <c r="F30">
        <f>IF(AZ30&lt;&gt;0,1/(1/AZ30-1/N30),0)</f>
        <v>2.8381937279514382</v>
      </c>
      <c r="G30">
        <f>((BC30-AP30/2)*S30-E30)/(BC30+AP30/2)</f>
        <v>384.41021494785309</v>
      </c>
      <c r="H30">
        <f>AP30*1000</f>
        <v>23.354540516492296</v>
      </c>
      <c r="I30">
        <f>(AU30-BA30)</f>
        <v>1.1888229369482948</v>
      </c>
      <c r="J30">
        <f>(P30+AT30*D30)</f>
        <v>24.656879425048828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25.820341110229492</v>
      </c>
      <c r="P30" s="1">
        <v>24.656879425048828</v>
      </c>
      <c r="Q30" s="1">
        <v>25.973011016845703</v>
      </c>
      <c r="R30" s="1">
        <v>399.998779296875</v>
      </c>
      <c r="S30" s="1">
        <v>392.06942749023438</v>
      </c>
      <c r="T30" s="1">
        <v>0.85507345199584961</v>
      </c>
      <c r="U30" s="1">
        <v>21.549886703491211</v>
      </c>
      <c r="V30" s="1">
        <v>2.2895174026489258</v>
      </c>
      <c r="W30" s="1">
        <v>57.701286315917969</v>
      </c>
      <c r="X30" s="1">
        <v>300.34292602539063</v>
      </c>
      <c r="Y30" s="1">
        <v>150.65133666992188</v>
      </c>
      <c r="Z30" s="1">
        <v>2.7422544956207275</v>
      </c>
      <c r="AA30" s="1">
        <v>89.392021179199219</v>
      </c>
      <c r="AB30" s="1">
        <v>8.834660530090332</v>
      </c>
      <c r="AC30" s="1">
        <v>-0.17712490260601044</v>
      </c>
      <c r="AD30" s="1">
        <v>5.3895417600870132E-2</v>
      </c>
      <c r="AE30" s="1">
        <v>5.5389627814292908E-3</v>
      </c>
      <c r="AF30" s="1">
        <v>3.8510207086801529E-2</v>
      </c>
      <c r="AG30" s="1">
        <v>1.858917623758316E-2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1.1042019339168772</v>
      </c>
      <c r="AP30">
        <f>(U30-T30)/(1000-U30)*AO30</f>
        <v>2.3354540516492297E-2</v>
      </c>
      <c r="AQ30">
        <f>(P30+273.15)</f>
        <v>297.80687942504881</v>
      </c>
      <c r="AR30">
        <f>(O30+273.15)</f>
        <v>298.97034111022947</v>
      </c>
      <c r="AS30">
        <f>(Y30*AK30+Z30*AL30)*AM30</f>
        <v>24.104213328416336</v>
      </c>
      <c r="AT30">
        <f>((AS30+0.00000010773*(AR30^4-AQ30^4))-AP30*44100)/(L30*0.92*2*29.3+0.00000043092*AQ30^3)</f>
        <v>-7.8296853499454802</v>
      </c>
      <c r="AU30">
        <f>0.61365*EXP(17.502*J30/(240.97+J30))</f>
        <v>3.1152108655561248</v>
      </c>
      <c r="AV30">
        <f>AU30*1000/AA30</f>
        <v>34.848869333776832</v>
      </c>
      <c r="AW30">
        <f>(AV30-U30)</f>
        <v>13.298982630285622</v>
      </c>
      <c r="AX30">
        <f>IF(D30,P30,(O30+P30)/2)</f>
        <v>25.23861026763916</v>
      </c>
      <c r="AY30">
        <f>0.61365*EXP(17.502*AX30/(240.97+AX30))</f>
        <v>3.2251929606174103</v>
      </c>
      <c r="AZ30">
        <f>IF(AW30&lt;&gt;0,(1000-(AV30+U30)/2)/AW30*AP30,0)</f>
        <v>1.7065934764311206</v>
      </c>
      <c r="BA30">
        <f>U30*AA30/1000</f>
        <v>1.92638792860783</v>
      </c>
      <c r="BB30">
        <f>(AY30-BA30)</f>
        <v>1.2988050320095803</v>
      </c>
      <c r="BC30">
        <f>1/(1.6/F30+1.37/N30)</f>
        <v>1.1314696983304795</v>
      </c>
      <c r="BD30">
        <f>G30*AA30*0.001</f>
        <v>34.363206076119006</v>
      </c>
      <c r="BE30">
        <f>G30/S30</f>
        <v>0.98046465241778624</v>
      </c>
      <c r="BF30">
        <f>(1-AP30*AA30/AU30/F30)*100</f>
        <v>76.387574577467987</v>
      </c>
      <c r="BG30">
        <f>(S30-E30/(N30/1.35))</f>
        <v>392.1958995042894</v>
      </c>
      <c r="BH30">
        <f>E30*BF30/100/BG30</f>
        <v>-7.8101508121938791E-4</v>
      </c>
    </row>
    <row r="31" spans="1:60" x14ac:dyDescent="0.25">
      <c r="A31" s="1" t="s">
        <v>1</v>
      </c>
      <c r="B31" s="1" t="s">
        <v>7766</v>
      </c>
      <c r="K31" s="1">
        <f t="shared" si="0"/>
        <v>2.72</v>
      </c>
    </row>
    <row r="32" spans="1:60" x14ac:dyDescent="0.25">
      <c r="A32" s="1" t="s">
        <v>1</v>
      </c>
      <c r="B32" s="1" t="s">
        <v>7765</v>
      </c>
      <c r="K32" s="1">
        <f t="shared" si="0"/>
        <v>2.72</v>
      </c>
    </row>
    <row r="33" spans="1:60" x14ac:dyDescent="0.25">
      <c r="A33" s="1">
        <v>6</v>
      </c>
      <c r="B33" s="1" t="s">
        <v>7764</v>
      </c>
      <c r="C33" s="1">
        <v>1443.0000208094716</v>
      </c>
      <c r="D33" s="1">
        <v>0</v>
      </c>
      <c r="E33">
        <f>(R33-S33*(1000-T33)/(1000-U33))*AO33</f>
        <v>1.3298412115883054</v>
      </c>
      <c r="F33">
        <f>IF(AZ33&lt;&gt;0,1/(1/AZ33-1/N33),0)</f>
        <v>2.9012526190997909</v>
      </c>
      <c r="G33">
        <f>((BC33-AP33/2)*S33-E33)/(BC33+AP33/2)</f>
        <v>381.36920875625947</v>
      </c>
      <c r="H33">
        <f>AP33*1000</f>
        <v>23.460053210063087</v>
      </c>
      <c r="I33">
        <f>(AU33-BA33)</f>
        <v>1.1782404247666998</v>
      </c>
      <c r="J33">
        <f>(P33+AT33*D33)</f>
        <v>24.771224975585938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25.892543792724609</v>
      </c>
      <c r="P33" s="1">
        <v>24.771224975585938</v>
      </c>
      <c r="Q33" s="1">
        <v>26.038558959960938</v>
      </c>
      <c r="R33" s="1">
        <v>399.91839599609375</v>
      </c>
      <c r="S33" s="1">
        <v>390.41848754882813</v>
      </c>
      <c r="T33" s="1">
        <v>1.1247068643569946</v>
      </c>
      <c r="U33" s="1">
        <v>21.906892776489258</v>
      </c>
      <c r="V33" s="1">
        <v>2.9986641407012939</v>
      </c>
      <c r="W33" s="1">
        <v>58.407585144042969</v>
      </c>
      <c r="X33" s="1">
        <v>300.32180786132813</v>
      </c>
      <c r="Y33" s="1">
        <v>300.91433715820313</v>
      </c>
      <c r="Z33" s="1">
        <v>2.6828522682189941</v>
      </c>
      <c r="AA33" s="1">
        <v>89.393142700195313</v>
      </c>
      <c r="AB33" s="1">
        <v>9.0783815383911133</v>
      </c>
      <c r="AC33" s="1">
        <v>-0.17652370035648346</v>
      </c>
      <c r="AD33" s="1">
        <v>6.6463686525821686E-2</v>
      </c>
      <c r="AE33" s="1">
        <v>3.6708279512822628E-3</v>
      </c>
      <c r="AF33" s="1">
        <v>3.4074284136295319E-2</v>
      </c>
      <c r="AG33" s="1">
        <v>2.1974923089146614E-2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1.1041242936078237</v>
      </c>
      <c r="AP33">
        <f>(U33-T33)/(1000-U33)*AO33</f>
        <v>2.3460053210063087E-2</v>
      </c>
      <c r="AQ33">
        <f>(P33+273.15)</f>
        <v>297.92122497558591</v>
      </c>
      <c r="AR33">
        <f>(O33+273.15)</f>
        <v>299.04254379272459</v>
      </c>
      <c r="AS33">
        <f>(Y33*AK33+Z33*AL33)*AM33</f>
        <v>48.14629286915897</v>
      </c>
      <c r="AT33">
        <f>((AS33+0.00000010773*(AR33^4-AQ33^4))-AP33*44100)/(L33*0.92*2*29.3+0.00000043092*AQ33^3)</f>
        <v>-7.6796469298430718</v>
      </c>
      <c r="AU33">
        <f>0.61365*EXP(17.502*J33/(240.97+J33))</f>
        <v>3.1365664168532819</v>
      </c>
      <c r="AV33">
        <f>AU33*1000/AA33</f>
        <v>35.087326858757237</v>
      </c>
      <c r="AW33">
        <f>(AV33-U33)</f>
        <v>13.180434082267979</v>
      </c>
      <c r="AX33">
        <f>IF(D33,P33,(O33+P33)/2)</f>
        <v>25.331884384155273</v>
      </c>
      <c r="AY33">
        <f>0.61365*EXP(17.502*AX33/(240.97+AX33))</f>
        <v>3.2431393330418867</v>
      </c>
      <c r="AZ33">
        <f>IF(AW33&lt;&gt;0,(1000-(AV33+U33)/2)/AW33*AP33,0)</f>
        <v>1.7291926316805235</v>
      </c>
      <c r="BA33">
        <f>U33*AA33/1000</f>
        <v>1.9583259920865821</v>
      </c>
      <c r="BB33">
        <f>(AY33-BA33)</f>
        <v>1.2848133409553046</v>
      </c>
      <c r="BC33">
        <f>1/(1.6/F33+1.37/N33)</f>
        <v>1.1473766761622519</v>
      </c>
      <c r="BD33">
        <f>G33*AA33*0.001</f>
        <v>34.091792099808885</v>
      </c>
      <c r="BE33">
        <f>G33/S33</f>
        <v>0.97682159251888168</v>
      </c>
      <c r="BF33">
        <f>(1-AP33*AA33/AU33/F33)*100</f>
        <v>76.954126977043444</v>
      </c>
      <c r="BG33">
        <f>(S33-E33/(N33/1.35))</f>
        <v>389.99906239334462</v>
      </c>
      <c r="BH33">
        <f>E33*BF33/100/BG33</f>
        <v>2.624026038110243E-3</v>
      </c>
    </row>
    <row r="34" spans="1:60" x14ac:dyDescent="0.25">
      <c r="A34" s="1" t="s">
        <v>1</v>
      </c>
      <c r="B34" s="1" t="s">
        <v>7763</v>
      </c>
      <c r="K34" s="1">
        <f t="shared" si="0"/>
        <v>2.72</v>
      </c>
    </row>
    <row r="35" spans="1:60" x14ac:dyDescent="0.25">
      <c r="A35" s="1" t="s">
        <v>1</v>
      </c>
      <c r="B35" s="1" t="s">
        <v>7762</v>
      </c>
      <c r="K35" s="1">
        <f t="shared" si="0"/>
        <v>2.72</v>
      </c>
    </row>
    <row r="36" spans="1:60" x14ac:dyDescent="0.25">
      <c r="A36" s="1">
        <v>7</v>
      </c>
      <c r="B36" s="1" t="s">
        <v>7761</v>
      </c>
      <c r="C36" s="1">
        <v>1647.5000208206475</v>
      </c>
      <c r="D36" s="1">
        <v>0</v>
      </c>
      <c r="E36">
        <f>(R36-S36*(1000-T36)/(1000-U36))*AO36</f>
        <v>2.202588411492223</v>
      </c>
      <c r="F36">
        <f>IF(AZ36&lt;&gt;0,1/(1/AZ36-1/N36),0)</f>
        <v>3.0174597350064953</v>
      </c>
      <c r="G36">
        <f>((BC36-AP36/2)*S36-E36)/(BC36+AP36/2)</f>
        <v>380.08031508823939</v>
      </c>
      <c r="H36">
        <f>AP36*1000</f>
        <v>23.686022633048445</v>
      </c>
      <c r="I36">
        <f>(AU36-BA36)</f>
        <v>1.161832843336597</v>
      </c>
      <c r="J36">
        <f>(P36+AT36*D36)</f>
        <v>24.922874450683594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25.975980758666992</v>
      </c>
      <c r="P36" s="1">
        <v>24.922874450683594</v>
      </c>
      <c r="Q36" s="1">
        <v>26.111606597900391</v>
      </c>
      <c r="R36" s="1">
        <v>400.05902099609375</v>
      </c>
      <c r="S36" s="1">
        <v>389.70516967773438</v>
      </c>
      <c r="T36" s="1">
        <v>1.4393543004989624</v>
      </c>
      <c r="U36" s="1">
        <v>22.408721923828125</v>
      </c>
      <c r="V36" s="1">
        <v>3.8187875747680664</v>
      </c>
      <c r="W36" s="1">
        <v>59.453151702880859</v>
      </c>
      <c r="X36" s="1">
        <v>300.35372924804688</v>
      </c>
      <c r="Y36" s="1">
        <v>500.88372802734375</v>
      </c>
      <c r="Z36" s="1">
        <v>2.6759233474731445</v>
      </c>
      <c r="AA36" s="1">
        <v>89.396148681640625</v>
      </c>
      <c r="AB36" s="1">
        <v>9.3410358428955078</v>
      </c>
      <c r="AC36" s="1">
        <v>-0.17593814432621002</v>
      </c>
      <c r="AD36" s="1">
        <v>0.10221047699451447</v>
      </c>
      <c r="AE36" s="1">
        <v>6.4787724986672401E-3</v>
      </c>
      <c r="AF36" s="1">
        <v>5.3903505206108093E-2</v>
      </c>
      <c r="AG36" s="1">
        <v>2.0638568326830864E-2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1.1042416516472309</v>
      </c>
      <c r="AP36">
        <f>(U36-T36)/(1000-U36)*AO36</f>
        <v>2.3686022633048445E-2</v>
      </c>
      <c r="AQ36">
        <f>(P36+273.15)</f>
        <v>298.07287445068357</v>
      </c>
      <c r="AR36">
        <f>(O36+273.15)</f>
        <v>299.12598075866697</v>
      </c>
      <c r="AS36">
        <f>(Y36*AK36+Z36*AL36)*AM36</f>
        <v>80.141394693075199</v>
      </c>
      <c r="AT36">
        <f>((AS36+0.00000010773*(AR36^4-AQ36^4))-AP36*44100)/(L36*0.92*2*29.3+0.00000043092*AQ36^3)</f>
        <v>-7.5108984323442849</v>
      </c>
      <c r="AU36">
        <f>0.61365*EXP(17.502*J36/(240.97+J36))</f>
        <v>3.165086280204676</v>
      </c>
      <c r="AV36">
        <f>AU36*1000/AA36</f>
        <v>35.40517490833129</v>
      </c>
      <c r="AW36">
        <f>(AV36-U36)</f>
        <v>12.996452984503165</v>
      </c>
      <c r="AX36">
        <f>IF(D36,P36,(O36+P36)/2)</f>
        <v>25.449427604675293</v>
      </c>
      <c r="AY36">
        <f>0.61365*EXP(17.502*AX36/(240.97+AX36))</f>
        <v>3.2658794069372488</v>
      </c>
      <c r="AZ36">
        <f>IF(AW36&lt;&gt;0,(1000-(AV36+U36)/2)/AW36*AP36,0)</f>
        <v>1.7698161202936959</v>
      </c>
      <c r="BA36">
        <f>U36*AA36/1000</f>
        <v>2.003253436868079</v>
      </c>
      <c r="BB36">
        <f>(AY36-BA36)</f>
        <v>1.2626259700691698</v>
      </c>
      <c r="BC36">
        <f>1/(1.6/F36+1.37/N36)</f>
        <v>1.1760350781014375</v>
      </c>
      <c r="BD36">
        <f>G36*AA36*0.001</f>
        <v>33.977716358593071</v>
      </c>
      <c r="BE36">
        <f>G36/S36</f>
        <v>0.97530221475518475</v>
      </c>
      <c r="BF36">
        <f>(1-AP36*AA36/AU36/F36)*100</f>
        <v>77.829069930766821</v>
      </c>
      <c r="BG36">
        <f>(S36-E36/(N36/1.35))</f>
        <v>389.01048449358899</v>
      </c>
      <c r="BH36">
        <f>E36*BF36/100/BG36</f>
        <v>4.4067040437196746E-3</v>
      </c>
    </row>
    <row r="37" spans="1:60" x14ac:dyDescent="0.25">
      <c r="A37" s="1" t="s">
        <v>1</v>
      </c>
      <c r="B37" s="1" t="s">
        <v>7760</v>
      </c>
      <c r="K37" s="1">
        <f t="shared" si="0"/>
        <v>2.72</v>
      </c>
    </row>
    <row r="38" spans="1:60" x14ac:dyDescent="0.25">
      <c r="A38" s="1" t="s">
        <v>1</v>
      </c>
      <c r="B38" s="1" t="s">
        <v>1715</v>
      </c>
      <c r="K38" s="1">
        <f t="shared" si="0"/>
        <v>2.72</v>
      </c>
    </row>
    <row r="39" spans="1:60" x14ac:dyDescent="0.25">
      <c r="A39" s="1">
        <v>8</v>
      </c>
      <c r="B39" s="1" t="s">
        <v>7759</v>
      </c>
      <c r="C39" s="1">
        <v>1852.5000208206475</v>
      </c>
      <c r="D39" s="1">
        <v>0</v>
      </c>
      <c r="E39">
        <f>(R39-S39*(1000-T39)/(1000-U39))*AO39</f>
        <v>2.7074196488927362</v>
      </c>
      <c r="F39">
        <f>IF(AZ39&lt;&gt;0,1/(1/AZ39-1/N39),0)</f>
        <v>3.1895258050641995</v>
      </c>
      <c r="G39">
        <f>((BC39-AP39/2)*S39-E39)/(BC39+AP39/2)</f>
        <v>379.31696341995661</v>
      </c>
      <c r="H39">
        <f>AP39*1000</f>
        <v>24.013268033530949</v>
      </c>
      <c r="I39">
        <f>(AU39-BA39)</f>
        <v>1.1401317538571436</v>
      </c>
      <c r="J39">
        <f>(P39+AT39*D39)</f>
        <v>25.102582931518555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26.072158813476563</v>
      </c>
      <c r="P39" s="1">
        <v>25.102582931518555</v>
      </c>
      <c r="Q39" s="1">
        <v>26.191116333007813</v>
      </c>
      <c r="R39" s="1">
        <v>400.03704833984375</v>
      </c>
      <c r="S39" s="1">
        <v>389.12307739257813</v>
      </c>
      <c r="T39" s="1">
        <v>1.7849284410476685</v>
      </c>
      <c r="U39" s="1">
        <v>23.030702590942383</v>
      </c>
      <c r="V39" s="1">
        <v>4.7091999053955078</v>
      </c>
      <c r="W39" s="1">
        <v>60.762203216552734</v>
      </c>
      <c r="X39" s="1">
        <v>300.35061645507813</v>
      </c>
      <c r="Y39" s="1">
        <v>749.89312744140625</v>
      </c>
      <c r="Z39" s="1">
        <v>2.7274248600006104</v>
      </c>
      <c r="AA39" s="1">
        <v>89.404327392578125</v>
      </c>
      <c r="AB39" s="1">
        <v>9.428898811340332</v>
      </c>
      <c r="AC39" s="1">
        <v>-0.17506057024002075</v>
      </c>
      <c r="AD39" s="1">
        <v>6.63609579205513E-2</v>
      </c>
      <c r="AE39" s="1">
        <v>3.5711631644517183E-3</v>
      </c>
      <c r="AF39" s="1">
        <v>5.3181931376457214E-2</v>
      </c>
      <c r="AG39" s="1">
        <v>2.0736550912261009E-2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1.104230207555434</v>
      </c>
      <c r="AP39">
        <f>(U39-T39)/(1000-U39)*AO39</f>
        <v>2.401326803353095E-2</v>
      </c>
      <c r="AQ39">
        <f>(P39+273.15)</f>
        <v>298.25258293151853</v>
      </c>
      <c r="AR39">
        <f>(O39+273.15)</f>
        <v>299.22215881347654</v>
      </c>
      <c r="AS39">
        <f>(Y39*AK39+Z39*AL39)*AM39</f>
        <v>119.98289770879819</v>
      </c>
      <c r="AT39">
        <f>((AS39+0.00000010773*(AR39^4-AQ39^4))-AP39*44100)/(L39*0.92*2*29.3+0.00000043092*AQ39^3)</f>
        <v>-7.3167380788493261</v>
      </c>
      <c r="AU39">
        <f>0.61365*EXP(17.502*J39/(240.97+J39))</f>
        <v>3.1991762283788536</v>
      </c>
      <c r="AV39">
        <f>AU39*1000/AA39</f>
        <v>35.783236915715918</v>
      </c>
      <c r="AW39">
        <f>(AV39-U39)</f>
        <v>12.752534324773535</v>
      </c>
      <c r="AX39">
        <f>IF(D39,P39,(O39+P39)/2)</f>
        <v>25.587370872497559</v>
      </c>
      <c r="AY39">
        <f>0.61365*EXP(17.502*AX39/(240.97+AX39))</f>
        <v>3.2927436635959575</v>
      </c>
      <c r="AZ39">
        <f>IF(AW39&lt;&gt;0,(1000-(AV39+U39)/2)/AW39*AP39,0)</f>
        <v>1.8276453913566877</v>
      </c>
      <c r="BA39">
        <f>U39*AA39/1000</f>
        <v>2.05904447452171</v>
      </c>
      <c r="BB39">
        <f>(AY39-BA39)</f>
        <v>1.2336991890742475</v>
      </c>
      <c r="BC39">
        <f>1/(1.6/F39+1.37/N39)</f>
        <v>1.2169752478990223</v>
      </c>
      <c r="BD39">
        <f>G39*AA39*0.001</f>
        <v>33.912577983156382</v>
      </c>
      <c r="BE39">
        <f>G39/S39</f>
        <v>0.97479945409989566</v>
      </c>
      <c r="BF39">
        <f>(1-AP39*AA39/AU39/F39)*100</f>
        <v>78.96001022598503</v>
      </c>
      <c r="BG39">
        <f>(S39-E39/(N39/1.35))</f>
        <v>388.26917100337869</v>
      </c>
      <c r="BH39">
        <f>E39*BF39/100/BG39</f>
        <v>5.5059195817723826E-3</v>
      </c>
    </row>
    <row r="40" spans="1:60" x14ac:dyDescent="0.25">
      <c r="A40" s="1" t="s">
        <v>1</v>
      </c>
      <c r="B40" s="1" t="s">
        <v>7758</v>
      </c>
      <c r="K40" s="1">
        <f t="shared" si="0"/>
        <v>2.72</v>
      </c>
    </row>
    <row r="41" spans="1:60" x14ac:dyDescent="0.25">
      <c r="A41" s="1" t="s">
        <v>1</v>
      </c>
      <c r="B41" s="1" t="s">
        <v>7757</v>
      </c>
      <c r="K41" s="1">
        <f t="shared" si="0"/>
        <v>2.72</v>
      </c>
    </row>
    <row r="42" spans="1:60" x14ac:dyDescent="0.25">
      <c r="A42" s="1">
        <v>9</v>
      </c>
      <c r="B42" s="1" t="s">
        <v>1711</v>
      </c>
      <c r="C42" s="1">
        <v>2057.5000208206475</v>
      </c>
      <c r="D42" s="1">
        <v>0</v>
      </c>
      <c r="E42">
        <f>(R42-S42*(1000-T42)/(1000-U42))*AO42</f>
        <v>3.0861301341346916</v>
      </c>
      <c r="F42">
        <f>IF(AZ42&lt;&gt;0,1/(1/AZ42-1/N42),0)</f>
        <v>3.327406393465453</v>
      </c>
      <c r="G42">
        <f>((BC42-AP42/2)*S42-E42)/(BC42+AP42/2)</f>
        <v>378.81970515558942</v>
      </c>
      <c r="H42">
        <f>AP42*1000</f>
        <v>24.274185522329244</v>
      </c>
      <c r="I42">
        <f>(AU42-BA42)</f>
        <v>1.1246560449086038</v>
      </c>
      <c r="J42">
        <f>(P42+AT42*D42)</f>
        <v>25.287614822387695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26.170312881469727</v>
      </c>
      <c r="P42" s="1">
        <v>25.287614822387695</v>
      </c>
      <c r="Q42" s="1">
        <v>26.274450302124023</v>
      </c>
      <c r="R42" s="1">
        <v>400.09310913085938</v>
      </c>
      <c r="S42" s="1">
        <v>388.7529296875</v>
      </c>
      <c r="T42" s="1">
        <v>2.1358160972595215</v>
      </c>
      <c r="U42" s="1">
        <v>23.598880767822266</v>
      </c>
      <c r="V42" s="1">
        <v>5.6026468276977539</v>
      </c>
      <c r="W42" s="1">
        <v>61.904296875</v>
      </c>
      <c r="X42" s="1">
        <v>300.36553955078125</v>
      </c>
      <c r="Y42" s="1">
        <v>1000.7230224609375</v>
      </c>
      <c r="Z42" s="1">
        <v>2.7743203639984131</v>
      </c>
      <c r="AA42" s="1">
        <v>89.409103393554688</v>
      </c>
      <c r="AB42" s="1">
        <v>9.4266891479492188</v>
      </c>
      <c r="AC42" s="1">
        <v>-0.16326513886451721</v>
      </c>
      <c r="AD42" s="1">
        <v>5.817023292183876E-2</v>
      </c>
      <c r="AE42" s="1">
        <v>2.2303182631731033E-3</v>
      </c>
      <c r="AF42" s="1">
        <v>2.4304509162902832E-2</v>
      </c>
      <c r="AG42" s="1">
        <v>1.6031717881560326E-2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1.1042850718778721</v>
      </c>
      <c r="AP42">
        <f>(U42-T42)/(1000-U42)*AO42</f>
        <v>2.4274185522329243E-2</v>
      </c>
      <c r="AQ42">
        <f>(P42+273.15)</f>
        <v>298.43761482238767</v>
      </c>
      <c r="AR42">
        <f>(O42+273.15)</f>
        <v>299.3203128814697</v>
      </c>
      <c r="AS42">
        <f>(Y42*AK42+Z42*AL42)*AM42</f>
        <v>160.11568001488558</v>
      </c>
      <c r="AT42">
        <f>((AS42+0.00000010773*(AR42^4-AQ42^4))-AP42*44100)/(L42*0.92*2*29.3+0.00000043092*AQ42^3)</f>
        <v>-7.0975682253266168</v>
      </c>
      <c r="AU42">
        <f>0.61365*EXP(17.502*J42/(240.97+J42))</f>
        <v>3.2346108154509938</v>
      </c>
      <c r="AV42">
        <f>AU42*1000/AA42</f>
        <v>36.177645146636941</v>
      </c>
      <c r="AW42">
        <f>(AV42-U42)</f>
        <v>12.578764378814675</v>
      </c>
      <c r="AX42">
        <f>IF(D42,P42,(O42+P42)/2)</f>
        <v>25.728963851928711</v>
      </c>
      <c r="AY42">
        <f>0.61365*EXP(17.502*AX42/(240.97+AX42))</f>
        <v>3.3205192728403867</v>
      </c>
      <c r="AZ42">
        <f>IF(AW42&lt;&gt;0,(1000-(AV42+U42)/2)/AW42*AP42,0)</f>
        <v>1.87209741538893</v>
      </c>
      <c r="BA42">
        <f>U42*AA42/1000</f>
        <v>2.10995477054239</v>
      </c>
      <c r="BB42">
        <f>(AY42-BA42)</f>
        <v>1.2105645022979967</v>
      </c>
      <c r="BC42">
        <f>1/(1.6/F42+1.37/N42)</f>
        <v>1.2485603606678268</v>
      </c>
      <c r="BD42">
        <f>G42*AA42*0.001</f>
        <v>33.869930185771999</v>
      </c>
      <c r="BE42">
        <f>G42/S42</f>
        <v>0.97444848958464336</v>
      </c>
      <c r="BF42">
        <f>(1-AP42*AA42/AU42/F42)*100</f>
        <v>79.834986111023738</v>
      </c>
      <c r="BG42">
        <f>(S42-E42/(N42/1.35))</f>
        <v>387.77957993711453</v>
      </c>
      <c r="BH42">
        <f>E42*BF42/100/BG42</f>
        <v>6.35363926164988E-3</v>
      </c>
    </row>
    <row r="43" spans="1:60" x14ac:dyDescent="0.25">
      <c r="A43" s="1" t="s">
        <v>1</v>
      </c>
      <c r="B43" s="1" t="s">
        <v>7756</v>
      </c>
      <c r="K43" s="1">
        <f t="shared" si="0"/>
        <v>2.72</v>
      </c>
    </row>
    <row r="44" spans="1:60" x14ac:dyDescent="0.25">
      <c r="A44" s="1" t="s">
        <v>1</v>
      </c>
      <c r="B44" s="1" t="s">
        <v>7755</v>
      </c>
      <c r="K44" s="1">
        <f t="shared" si="0"/>
        <v>2.72</v>
      </c>
    </row>
    <row r="45" spans="1:60" x14ac:dyDescent="0.25">
      <c r="A45" s="1">
        <v>10</v>
      </c>
      <c r="B45" s="1" t="s">
        <v>7754</v>
      </c>
      <c r="C45" s="1">
        <v>2262.5000208206475</v>
      </c>
      <c r="D45" s="1">
        <v>0</v>
      </c>
      <c r="E45">
        <f>(R45-S45*(1000-T45)/(1000-U45))*AO45</f>
        <v>3.3797521465406408</v>
      </c>
      <c r="F45">
        <f>IF(AZ45&lt;&gt;0,1/(1/AZ45-1/N45),0)</f>
        <v>3.3158737969605787</v>
      </c>
      <c r="G45">
        <f>((BC45-AP45/2)*S45-E45)/(BC45+AP45/2)</f>
        <v>378.31579097709687</v>
      </c>
      <c r="H45">
        <f>AP45*1000</f>
        <v>24.293013711265981</v>
      </c>
      <c r="I45">
        <f>(AU45-BA45)</f>
        <v>1.1272956640147065</v>
      </c>
      <c r="J45">
        <f>(P45+AT45*D45)</f>
        <v>25.467214584350586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26.283744812011719</v>
      </c>
      <c r="P45" s="1">
        <v>25.467214584350586</v>
      </c>
      <c r="Q45" s="1">
        <v>26.365131378173828</v>
      </c>
      <c r="R45" s="1">
        <v>400.11187744140625</v>
      </c>
      <c r="S45" s="1">
        <v>388.50387573242188</v>
      </c>
      <c r="T45" s="1">
        <v>2.4844632148742676</v>
      </c>
      <c r="U45" s="1">
        <v>23.957723617553711</v>
      </c>
      <c r="V45" s="1">
        <v>6.4736847877502441</v>
      </c>
      <c r="W45" s="1">
        <v>62.425853729248047</v>
      </c>
      <c r="X45" s="1">
        <v>300.34536743164063</v>
      </c>
      <c r="Y45" s="1">
        <v>1249.235595703125</v>
      </c>
      <c r="Z45" s="1">
        <v>2.2690064907073975</v>
      </c>
      <c r="AA45" s="1">
        <v>89.409034729003906</v>
      </c>
      <c r="AB45" s="1">
        <v>9.4260149002075195</v>
      </c>
      <c r="AC45" s="1">
        <v>-0.16392546892166138</v>
      </c>
      <c r="AD45" s="1">
        <v>7.1181841194629669E-2</v>
      </c>
      <c r="AE45" s="1">
        <v>2.6090624742209911E-3</v>
      </c>
      <c r="AF45" s="1">
        <v>1.5219723805785179E-2</v>
      </c>
      <c r="AG45" s="1">
        <v>1.4938071370124817E-2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1.1042109096751491</v>
      </c>
      <c r="AP45">
        <f>(U45-T45)/(1000-U45)*AO45</f>
        <v>2.4293013711265982E-2</v>
      </c>
      <c r="AQ45">
        <f>(P45+273.15)</f>
        <v>298.61721458435056</v>
      </c>
      <c r="AR45">
        <f>(O45+273.15)</f>
        <v>299.4337448120117</v>
      </c>
      <c r="AS45">
        <f>(Y45*AK45+Z45*AL45)*AM45</f>
        <v>199.87769084488536</v>
      </c>
      <c r="AT45">
        <f>((AS45+0.00000010773*(AR45^4-AQ45^4))-AP45*44100)/(L45*0.92*2*29.3+0.00000043092*AQ45^3)</f>
        <v>-6.7954052677693486</v>
      </c>
      <c r="AU45">
        <f>0.61365*EXP(17.502*J45/(240.97+J45))</f>
        <v>3.2693326069644435</v>
      </c>
      <c r="AV45">
        <f>AU45*1000/AA45</f>
        <v>36.56602061384168</v>
      </c>
      <c r="AW45">
        <f>(AV45-U45)</f>
        <v>12.608296996287969</v>
      </c>
      <c r="AX45">
        <f>IF(D45,P45,(O45+P45)/2)</f>
        <v>25.875479698181152</v>
      </c>
      <c r="AY45">
        <f>0.61365*EXP(17.502*AX45/(240.97+AX45))</f>
        <v>3.3494758261712079</v>
      </c>
      <c r="AZ45">
        <f>IF(AW45&lt;&gt;0,(1000-(AV45+U45)/2)/AW45*AP45,0)</f>
        <v>1.8684412053401402</v>
      </c>
      <c r="BA45">
        <f>U45*AA45/1000</f>
        <v>2.142036942949737</v>
      </c>
      <c r="BB45">
        <f>(AY45-BA45)</f>
        <v>1.2074388832214709</v>
      </c>
      <c r="BC45">
        <f>1/(1.6/F45+1.37/N45)</f>
        <v>1.2459586654525303</v>
      </c>
      <c r="BD45">
        <f>G45*AA45*0.001</f>
        <v>33.824849694001841</v>
      </c>
      <c r="BE45">
        <f>G45/S45</f>
        <v>0.97377610522901981</v>
      </c>
      <c r="BF45">
        <f>(1-AP45*AA45/AU45/F45)*100</f>
        <v>79.964245448952724</v>
      </c>
      <c r="BG45">
        <f>(S45-E45/(N45/1.35))</f>
        <v>387.43791909248176</v>
      </c>
      <c r="BH45">
        <f>E45*BF45/100/BG45</f>
        <v>6.975551872559215E-3</v>
      </c>
    </row>
    <row r="46" spans="1:60" x14ac:dyDescent="0.25">
      <c r="A46" s="1" t="s">
        <v>1</v>
      </c>
      <c r="B46" s="1" t="s">
        <v>7753</v>
      </c>
      <c r="K46" s="1">
        <f t="shared" si="0"/>
        <v>2.72</v>
      </c>
    </row>
    <row r="47" spans="1:60" x14ac:dyDescent="0.25">
      <c r="A47" s="1" t="s">
        <v>1</v>
      </c>
      <c r="B47" s="1" t="s">
        <v>7752</v>
      </c>
      <c r="K47" s="1">
        <f t="shared" si="0"/>
        <v>2.72</v>
      </c>
    </row>
    <row r="48" spans="1:60" x14ac:dyDescent="0.25">
      <c r="A48" s="1">
        <v>11</v>
      </c>
      <c r="B48" s="1" t="s">
        <v>7751</v>
      </c>
      <c r="C48" s="1">
        <v>2467.5000208206475</v>
      </c>
      <c r="D48" s="1">
        <v>0</v>
      </c>
      <c r="E48">
        <f>(R48-S48*(1000-T48)/(1000-U48))*AO48</f>
        <v>2.8528864619309822</v>
      </c>
      <c r="F48">
        <f>IF(AZ48&lt;&gt;0,1/(1/AZ48-1/N48),0)</f>
        <v>3.3305523446517067</v>
      </c>
      <c r="G48">
        <f>((BC48-AP48/2)*S48-E48)/(BC48+AP48/2)</f>
        <v>378.95280550848463</v>
      </c>
      <c r="H48">
        <f>AP48*1000</f>
        <v>24.491877449691746</v>
      </c>
      <c r="I48">
        <f>(AU48-BA48)</f>
        <v>1.1330926452380541</v>
      </c>
      <c r="J48">
        <f>(P48+AT48*D48)</f>
        <v>25.720827102661133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26.436555862426758</v>
      </c>
      <c r="P48" s="1">
        <v>25.720827102661133</v>
      </c>
      <c r="Q48" s="1">
        <v>26.486261367797852</v>
      </c>
      <c r="R48" s="1">
        <v>399.96853637695313</v>
      </c>
      <c r="S48" s="1">
        <v>388.761962890625</v>
      </c>
      <c r="T48" s="1">
        <v>2.8092141151428223</v>
      </c>
      <c r="U48" s="1">
        <v>24.44743537902832</v>
      </c>
      <c r="V48" s="1">
        <v>7.2541747093200684</v>
      </c>
      <c r="W48" s="1">
        <v>63.130096435546875</v>
      </c>
      <c r="X48" s="1">
        <v>300.34478759765625</v>
      </c>
      <c r="Y48" s="1">
        <v>1600.4058837890625</v>
      </c>
      <c r="Z48" s="1">
        <v>2.6530849933624268</v>
      </c>
      <c r="AA48" s="1">
        <v>89.409172058105469</v>
      </c>
      <c r="AB48" s="1">
        <v>9.5870485305786133</v>
      </c>
      <c r="AC48" s="1">
        <v>-0.16544248163700104</v>
      </c>
      <c r="AD48" s="1">
        <v>5.9499405324459076E-2</v>
      </c>
      <c r="AE48" s="1">
        <v>2.4296548217535019E-3</v>
      </c>
      <c r="AF48" s="1">
        <v>2.4161724373698235E-2</v>
      </c>
      <c r="AG48" s="1">
        <v>1.5107170678675175E-2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1.1042087779325593</v>
      </c>
      <c r="AP48">
        <f>(U48-T48)/(1000-U48)*AO48</f>
        <v>2.4491877449691744E-2</v>
      </c>
      <c r="AQ48">
        <f>(P48+273.15)</f>
        <v>298.87082710266111</v>
      </c>
      <c r="AR48">
        <f>(O48+273.15)</f>
        <v>299.58655586242674</v>
      </c>
      <c r="AS48">
        <f>(Y48*AK48+Z48*AL48)*AM48</f>
        <v>256.06493568275255</v>
      </c>
      <c r="AT48">
        <f>((AS48+0.00000010773*(AR48^4-AQ48^4))-AP48*44100)/(L48*0.92*2*29.3+0.00000043092*AQ48^3)</f>
        <v>-6.42915560650213</v>
      </c>
      <c r="AU48">
        <f>0.61365*EXP(17.502*J48/(240.97+J48))</f>
        <v>3.318917601421012</v>
      </c>
      <c r="AV48">
        <f>AU48*1000/AA48</f>
        <v>37.120549547915566</v>
      </c>
      <c r="AW48">
        <f>(AV48-U48)</f>
        <v>12.673114168887246</v>
      </c>
      <c r="AX48">
        <f>IF(D48,P48,(O48+P48)/2)</f>
        <v>26.078691482543945</v>
      </c>
      <c r="AY48">
        <f>0.61365*EXP(17.502*AX48/(240.97+AX48))</f>
        <v>3.3900024372210171</v>
      </c>
      <c r="AZ48">
        <f>IF(AW48&lt;&gt;0,(1000-(AV48+U48)/2)/AW48*AP48,0)</f>
        <v>1.8730928611959667</v>
      </c>
      <c r="BA48">
        <f>U48*AA48/1000</f>
        <v>2.1858249561829579</v>
      </c>
      <c r="BB48">
        <f>(AY48-BA48)</f>
        <v>1.2041774810380592</v>
      </c>
      <c r="BC48">
        <f>1/(1.6/F48+1.37/N48)</f>
        <v>1.2492688206040281</v>
      </c>
      <c r="BD48">
        <f>G48*AA48*0.001</f>
        <v>33.881856589609882</v>
      </c>
      <c r="BE48">
        <f>G48/S48</f>
        <v>0.97476821726795304</v>
      </c>
      <c r="BF48">
        <f>(1-AP48*AA48/AU48/F48)*100</f>
        <v>80.18968336925812</v>
      </c>
      <c r="BG48">
        <f>(S48-E48/(N48/1.35))</f>
        <v>387.8621770083368</v>
      </c>
      <c r="BH48">
        <f>E48*BF48/100/BG48</f>
        <v>5.8982823186126557E-3</v>
      </c>
    </row>
    <row r="49" spans="1:60" x14ac:dyDescent="0.25">
      <c r="A49" s="1" t="s">
        <v>1</v>
      </c>
      <c r="B49" s="1" t="s">
        <v>7750</v>
      </c>
      <c r="K49" s="1">
        <f t="shared" si="0"/>
        <v>2.72</v>
      </c>
    </row>
    <row r="50" spans="1:60" x14ac:dyDescent="0.25">
      <c r="A50" s="1" t="s">
        <v>1</v>
      </c>
      <c r="B50" s="1" t="s">
        <v>7745</v>
      </c>
      <c r="K50" s="1">
        <f t="shared" si="0"/>
        <v>2.72</v>
      </c>
    </row>
    <row r="51" spans="1:60" x14ac:dyDescent="0.25">
      <c r="A51" s="1">
        <v>12</v>
      </c>
      <c r="B51" s="1" t="s">
        <v>7749</v>
      </c>
      <c r="C51" s="1">
        <v>2672.5000208206475</v>
      </c>
      <c r="D51" s="1">
        <v>0</v>
      </c>
      <c r="E51">
        <f>(R51-S51*(1000-T51)/(1000-U51))*AO51</f>
        <v>1.9813771047043292</v>
      </c>
      <c r="F51">
        <f>IF(AZ51&lt;&gt;0,1/(1/AZ51-1/N51),0)</f>
        <v>3.3554814879167232</v>
      </c>
      <c r="G51">
        <f>((BC51-AP51/2)*S51-E51)/(BC51+AP51/2)</f>
        <v>380.27542686126702</v>
      </c>
      <c r="H51">
        <f>AP51*1000</f>
        <v>24.757249542820738</v>
      </c>
      <c r="I51">
        <f>(AU51-BA51)</f>
        <v>1.139923729733102</v>
      </c>
      <c r="J51">
        <f>(P51+AT51*D51)</f>
        <v>25.995410919189453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26.616985321044922</v>
      </c>
      <c r="P51" s="1">
        <v>25.995410919189453</v>
      </c>
      <c r="Q51" s="1">
        <v>26.624628067016602</v>
      </c>
      <c r="R51" s="1">
        <v>399.97528076171875</v>
      </c>
      <c r="S51" s="1">
        <v>389.44732666015625</v>
      </c>
      <c r="T51" s="1">
        <v>3.1149387359619141</v>
      </c>
      <c r="U51" s="1">
        <v>24.979515075683594</v>
      </c>
      <c r="V51" s="1">
        <v>7.9586277008056641</v>
      </c>
      <c r="W51" s="1">
        <v>63.822338104248047</v>
      </c>
      <c r="X51" s="1">
        <v>300.29214477539063</v>
      </c>
      <c r="Y51" s="1">
        <v>2000.006591796875</v>
      </c>
      <c r="Z51" s="1">
        <v>1.9729616641998291</v>
      </c>
      <c r="AA51" s="1">
        <v>89.410003662109375</v>
      </c>
      <c r="AB51" s="1">
        <v>9.6946001052856445</v>
      </c>
      <c r="AC51" s="1">
        <v>-0.16278144717216492</v>
      </c>
      <c r="AD51" s="1">
        <v>3.4639280289411545E-2</v>
      </c>
      <c r="AE51" s="1">
        <v>7.5849629938602448E-3</v>
      </c>
      <c r="AF51" s="1">
        <v>5.5722683668136597E-2</v>
      </c>
      <c r="AG51" s="1">
        <v>1.1119411326944828E-2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1.1040152381448181</v>
      </c>
      <c r="AP51">
        <f>(U51-T51)/(1000-U51)*AO51</f>
        <v>2.4757249542820738E-2</v>
      </c>
      <c r="AQ51">
        <f>(P51+273.15)</f>
        <v>299.14541091918943</v>
      </c>
      <c r="AR51">
        <f>(O51+273.15)</f>
        <v>299.7669853210449</v>
      </c>
      <c r="AS51">
        <f>(Y51*AK51+Z51*AL51)*AM51</f>
        <v>320.00104753491905</v>
      </c>
      <c r="AT51">
        <f>((AS51+0.00000010773*(AR51^4-AQ51^4))-AP51*44100)/(L51*0.92*2*29.3+0.00000043092*AQ51^3)</f>
        <v>-6.024429095016461</v>
      </c>
      <c r="AU51">
        <f>0.61365*EXP(17.502*J51/(240.97+J51))</f>
        <v>3.3733422641276882</v>
      </c>
      <c r="AV51">
        <f>AU51*1000/AA51</f>
        <v>37.728913163631383</v>
      </c>
      <c r="AW51">
        <f>(AV51-U51)</f>
        <v>12.749398087947789</v>
      </c>
      <c r="AX51">
        <f>IF(D51,P51,(O51+P51)/2)</f>
        <v>26.306198120117188</v>
      </c>
      <c r="AY51">
        <f>0.61365*EXP(17.502*AX51/(240.97+AX51))</f>
        <v>3.4358816931318543</v>
      </c>
      <c r="AZ51">
        <f>IF(AW51&lt;&gt;0,(1000-(AV51+U51)/2)/AW51*AP51,0)</f>
        <v>1.8809519692000969</v>
      </c>
      <c r="BA51">
        <f>U51*AA51/1000</f>
        <v>2.2334185343945863</v>
      </c>
      <c r="BB51">
        <f>(AY51-BA51)</f>
        <v>1.2024631587372681</v>
      </c>
      <c r="BC51">
        <f>1/(1.6/F51+1.37/N51)</f>
        <v>1.2548639323291246</v>
      </c>
      <c r="BD51">
        <f>G51*AA51*0.001</f>
        <v>34.000427308276095</v>
      </c>
      <c r="BE51">
        <f>G51/S51</f>
        <v>0.97644893372989328</v>
      </c>
      <c r="BF51">
        <f>(1-AP51*AA51/AU51/F51)*100</f>
        <v>80.444305137296098</v>
      </c>
      <c r="BG51">
        <f>(S51-E51/(N51/1.35))</f>
        <v>388.82241039724431</v>
      </c>
      <c r="BH51">
        <f>E51*BF51/100/BG51</f>
        <v>4.0993137262855918E-3</v>
      </c>
    </row>
    <row r="52" spans="1:60" x14ac:dyDescent="0.25">
      <c r="A52" s="1" t="s">
        <v>1</v>
      </c>
      <c r="B52" s="1" t="s">
        <v>7748</v>
      </c>
      <c r="K52" s="2">
        <v>5.4124999999999996</v>
      </c>
    </row>
    <row r="53" spans="1:60" x14ac:dyDescent="0.25">
      <c r="A53" s="1" t="s">
        <v>1</v>
      </c>
      <c r="B53" s="1" t="s">
        <v>7747</v>
      </c>
      <c r="K53" s="2">
        <v>5.4124999999999996</v>
      </c>
    </row>
    <row r="54" spans="1:60" x14ac:dyDescent="0.25">
      <c r="A54" s="1" t="s">
        <v>1</v>
      </c>
      <c r="B54" s="1" t="s">
        <v>7746</v>
      </c>
    </row>
    <row r="55" spans="1:60" x14ac:dyDescent="0.25">
      <c r="A55" s="1" t="s">
        <v>1</v>
      </c>
      <c r="B55" s="1" t="s">
        <v>7745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A751-A853-45D5-9E4B-DE56847AA151}">
  <dimension ref="A1:BD62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7830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7829</v>
      </c>
    </row>
    <row r="12" spans="1:56" x14ac:dyDescent="0.25">
      <c r="A12" s="1" t="s">
        <v>1</v>
      </c>
      <c r="B12" s="1" t="s">
        <v>7828</v>
      </c>
    </row>
    <row r="13" spans="1:56" x14ac:dyDescent="0.25">
      <c r="A13" s="1" t="s">
        <v>1</v>
      </c>
      <c r="B13" s="1" t="s">
        <v>7827</v>
      </c>
    </row>
    <row r="14" spans="1:56" x14ac:dyDescent="0.25">
      <c r="A14" s="1" t="s">
        <v>1</v>
      </c>
      <c r="B14" s="1" t="s">
        <v>7826</v>
      </c>
    </row>
    <row r="15" spans="1:56" x14ac:dyDescent="0.25">
      <c r="A15" s="1" t="s">
        <v>1</v>
      </c>
      <c r="B15" s="1" t="s">
        <v>7825</v>
      </c>
    </row>
    <row r="16" spans="1:56" x14ac:dyDescent="0.25">
      <c r="A16" s="1" t="s">
        <v>1</v>
      </c>
      <c r="B16" s="1" t="s">
        <v>7824</v>
      </c>
    </row>
    <row r="17" spans="1:56" x14ac:dyDescent="0.25">
      <c r="A17" s="1" t="s">
        <v>1</v>
      </c>
      <c r="B17" s="1" t="s">
        <v>7823</v>
      </c>
    </row>
    <row r="18" spans="1:56" x14ac:dyDescent="0.25">
      <c r="A18" s="1">
        <v>1</v>
      </c>
      <c r="B18" s="1" t="s">
        <v>7822</v>
      </c>
      <c r="C18" s="1">
        <v>396.50002133473754</v>
      </c>
      <c r="D18" s="1">
        <v>0</v>
      </c>
      <c r="E18">
        <f>(R18-S18*(1000-T18)/(1000-U18))*AK18</f>
        <v>-1.8265064759331162</v>
      </c>
      <c r="F18">
        <f>IF(AV18&lt;&gt;0,1/(1/AV18-1/N18),0)</f>
        <v>3.3766931286330677</v>
      </c>
      <c r="G18">
        <f>((AY18-AL18/2)*S18-E18)/(AY18+AL18/2)</f>
        <v>386.78081122032671</v>
      </c>
      <c r="H18">
        <f>AL18*1000</f>
        <v>24.576532081632521</v>
      </c>
      <c r="I18">
        <f>(AQ18-AW18)</f>
        <v>1.1307302405846362</v>
      </c>
      <c r="J18">
        <f>(P18+AP18*D18)</f>
        <v>24.560834884643555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25.545930862426758</v>
      </c>
      <c r="P18" s="1">
        <v>24.560834884643555</v>
      </c>
      <c r="Q18" s="1">
        <v>25.610441207885742</v>
      </c>
      <c r="R18" s="1">
        <v>400.0367431640625</v>
      </c>
      <c r="S18" s="1">
        <v>392.93743896484375</v>
      </c>
      <c r="T18" s="1">
        <v>0.21246735751628876</v>
      </c>
      <c r="U18" s="1">
        <v>22.00372314453125</v>
      </c>
      <c r="V18" s="1">
        <v>0.57813823223114014</v>
      </c>
      <c r="W18" s="1">
        <v>59.873638153076172</v>
      </c>
      <c r="X18" s="1">
        <v>300.01602172851563</v>
      </c>
      <c r="Y18" s="1">
        <v>1.9427167251706123E-2</v>
      </c>
      <c r="Z18" s="1">
        <v>2.8103201389312744</v>
      </c>
      <c r="AA18" s="1">
        <v>89.377662658691406</v>
      </c>
      <c r="AB18" s="1">
        <v>10.853760719299316</v>
      </c>
      <c r="AC18" s="1">
        <v>-0.36087614297866821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1.1030000798842483</v>
      </c>
      <c r="AL18">
        <f>(U18-T18)/(1000-U18)*AK18</f>
        <v>2.4576532081632522E-2</v>
      </c>
      <c r="AM18">
        <f>(P18+273.15)</f>
        <v>297.71083488464353</v>
      </c>
      <c r="AN18">
        <f>(O18+273.15)</f>
        <v>298.69593086242674</v>
      </c>
      <c r="AO18">
        <f>(Y18*AG18+Z18*AH18)*AI18</f>
        <v>3.1083466907960156E-3</v>
      </c>
      <c r="AP18">
        <f>((AO18+0.00000010773*(AN18^4-AM18^4))-AL18*44100)/(L18*51.4+0.00000043092*AM18^3)</f>
        <v>-8.8367540242677602</v>
      </c>
      <c r="AQ18">
        <f>0.61365*EXP(17.502*J18/(240.97+J18))</f>
        <v>3.0973715850317909</v>
      </c>
      <c r="AR18">
        <f>AQ18*1000/AA18</f>
        <v>34.654873409028347</v>
      </c>
      <c r="AS18">
        <f>(AR18-U18)</f>
        <v>12.651150264497097</v>
      </c>
      <c r="AT18">
        <f>IF(D18,P18,(O18+P18)/2)</f>
        <v>25.053382873535156</v>
      </c>
      <c r="AU18">
        <f>0.61365*EXP(17.502*AT18/(240.97+AT18))</f>
        <v>3.189811437638693</v>
      </c>
      <c r="AV18">
        <f>IF(AS18&lt;&gt;0,(1000-(AR18+U18)/2)/AS18*AL18,0)</f>
        <v>1.8875988091532152</v>
      </c>
      <c r="AW18">
        <f>U18*AA18/1000</f>
        <v>1.9666413444471547</v>
      </c>
      <c r="AX18">
        <f>(AU18-AW18)</f>
        <v>1.2231700931915384</v>
      </c>
      <c r="AY18">
        <f>1/(1.6/F18+1.37/N18)</f>
        <v>1.2595984589336848</v>
      </c>
      <c r="AZ18">
        <f>G18*AA18*0.001</f>
        <v>34.569564868105367</v>
      </c>
      <c r="BA18">
        <f>G18/S18</f>
        <v>0.98433178635068197</v>
      </c>
      <c r="BB18">
        <f>(1-AL18*AA18/AQ18/F18)*100</f>
        <v>78.997804824430091</v>
      </c>
      <c r="BC18">
        <f>(S18-E18/(N18/1.35))</f>
        <v>393.51350981900606</v>
      </c>
      <c r="BD18">
        <f>E18*BB18/100/BC18</f>
        <v>-3.6667102525320453E-3</v>
      </c>
    </row>
    <row r="19" spans="1:56" x14ac:dyDescent="0.25">
      <c r="A19" s="1" t="s">
        <v>1</v>
      </c>
      <c r="B19" s="1" t="s">
        <v>7821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7820</v>
      </c>
      <c r="K20" s="1">
        <f t="shared" si="0"/>
        <v>2.72</v>
      </c>
    </row>
    <row r="21" spans="1:56" x14ac:dyDescent="0.25">
      <c r="A21" s="1">
        <v>2</v>
      </c>
      <c r="B21" s="1" t="s">
        <v>7819</v>
      </c>
      <c r="C21" s="1">
        <v>599.50002133473754</v>
      </c>
      <c r="D21" s="1">
        <v>0</v>
      </c>
      <c r="E21">
        <f>(R21-S21*(1000-T21)/(1000-U21))*AK21</f>
        <v>-1.082198428225813</v>
      </c>
      <c r="F21">
        <f>IF(AV21&lt;&gt;0,1/(1/AV21-1/N21),0)</f>
        <v>3.287790693306023</v>
      </c>
      <c r="G21">
        <f>((AY21-AL21/2)*S21-E21)/(AY21+AL21/2)</f>
        <v>385.52846273646253</v>
      </c>
      <c r="H21">
        <f>AL21*1000</f>
        <v>24.459032764312671</v>
      </c>
      <c r="I21">
        <f>(AQ21-AW21)</f>
        <v>1.142457978531531</v>
      </c>
      <c r="J21">
        <f>(P21+AP21*D21)</f>
        <v>24.57685661315918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25.607551574707031</v>
      </c>
      <c r="P21" s="1">
        <v>24.57685661315918</v>
      </c>
      <c r="Q21" s="1">
        <v>25.695541381835938</v>
      </c>
      <c r="R21" s="1">
        <v>400.0487060546875</v>
      </c>
      <c r="S21" s="1">
        <v>392.32958984375</v>
      </c>
      <c r="T21" s="1">
        <v>0.21388453245162964</v>
      </c>
      <c r="U21" s="1">
        <v>21.904138565063477</v>
      </c>
      <c r="V21" s="1">
        <v>0.57991170883178711</v>
      </c>
      <c r="W21" s="1">
        <v>59.389366149902344</v>
      </c>
      <c r="X21" s="1">
        <v>300.0025634765625</v>
      </c>
      <c r="Y21" s="1">
        <v>24.312227249145508</v>
      </c>
      <c r="Z21" s="1">
        <v>2.9159841537475586</v>
      </c>
      <c r="AA21" s="1">
        <v>89.384170532226563</v>
      </c>
      <c r="AB21" s="1">
        <v>10.908736228942871</v>
      </c>
      <c r="AC21" s="1">
        <v>-0.35212063789367676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1.1029506010167738</v>
      </c>
      <c r="AL21">
        <f>(U21-T21)/(1000-U21)*AK21</f>
        <v>2.4459032764312671E-2</v>
      </c>
      <c r="AM21">
        <f>(P21+273.15)</f>
        <v>297.72685661315916</v>
      </c>
      <c r="AN21">
        <f>(O21+273.15)</f>
        <v>298.75755157470701</v>
      </c>
      <c r="AO21">
        <f>(Y21*AG21+Z21*AH21)*AI21</f>
        <v>3.8899562729159811</v>
      </c>
      <c r="AP21">
        <f>((AO21+0.00000010773*(AN21^4-AM21^4))-AL21*44100)/(L21*51.4+0.00000043092*AM21^3)</f>
        <v>-8.7575756491004704</v>
      </c>
      <c r="AQ21">
        <f>0.61365*EXP(17.502*J21/(240.97+J21))</f>
        <v>3.1003412353926851</v>
      </c>
      <c r="AR21">
        <f>AQ21*1000/AA21</f>
        <v>34.68557370876858</v>
      </c>
      <c r="AS21">
        <f>(AR21-U21)</f>
        <v>12.781435143705103</v>
      </c>
      <c r="AT21">
        <f>IF(D21,P21,(O21+P21)/2)</f>
        <v>25.092204093933105</v>
      </c>
      <c r="AU21">
        <f>0.61365*EXP(17.502*AT21/(240.97+AT21))</f>
        <v>3.1971987125584005</v>
      </c>
      <c r="AV21">
        <f>IF(AS21&lt;&gt;0,(1000-(AR21+U21)/2)/AS21*AL21,0)</f>
        <v>1.8594913391008081</v>
      </c>
      <c r="AW21">
        <f>U21*AA21/1000</f>
        <v>1.9578832568611542</v>
      </c>
      <c r="AX21">
        <f>(AU21-AW21)</f>
        <v>1.2393154556972463</v>
      </c>
      <c r="AY21">
        <f>1/(1.6/F21+1.37/N21)</f>
        <v>1.2395929727239881</v>
      </c>
      <c r="AZ21">
        <f>G21*AA21*0.001</f>
        <v>34.460141858263121</v>
      </c>
      <c r="BA21">
        <f>G21/S21</f>
        <v>0.98266476125342439</v>
      </c>
      <c r="BB21">
        <f>(1-AL21*AA21/AQ21/F21)*100</f>
        <v>78.552027961642906</v>
      </c>
      <c r="BC21">
        <f>(S21-E21/(N21/1.35))</f>
        <v>392.67090972470066</v>
      </c>
      <c r="BD21">
        <f>E21*BB21/100/BC21</f>
        <v>-2.1648886914907785E-3</v>
      </c>
    </row>
    <row r="22" spans="1:56" x14ac:dyDescent="0.25">
      <c r="A22" s="1" t="s">
        <v>1</v>
      </c>
      <c r="B22" s="1" t="s">
        <v>7818</v>
      </c>
      <c r="K22" s="1">
        <f t="shared" si="0"/>
        <v>2.72</v>
      </c>
    </row>
    <row r="23" spans="1:56" x14ac:dyDescent="0.25">
      <c r="A23" s="1" t="s">
        <v>1</v>
      </c>
      <c r="B23" s="1" t="s">
        <v>7817</v>
      </c>
      <c r="K23" s="1">
        <f t="shared" si="0"/>
        <v>2.72</v>
      </c>
    </row>
    <row r="24" spans="1:56" x14ac:dyDescent="0.25">
      <c r="A24" s="1">
        <v>3</v>
      </c>
      <c r="B24" s="1" t="s">
        <v>7816</v>
      </c>
      <c r="C24" s="1">
        <v>802.50002133473754</v>
      </c>
      <c r="D24" s="1">
        <v>0</v>
      </c>
      <c r="E24">
        <f>(R24-S24*(1000-T24)/(1000-U24))*AK24</f>
        <v>-0.47375448352786059</v>
      </c>
      <c r="F24">
        <f>IF(AV24&lt;&gt;0,1/(1/AV24-1/N24),0)</f>
        <v>3.2275787953165209</v>
      </c>
      <c r="G24">
        <f>((AY24-AL24/2)*S24-E24)/(AY24+AL24/2)</f>
        <v>384.50851313635178</v>
      </c>
      <c r="H24">
        <f>AL24*1000</f>
        <v>24.338930919113103</v>
      </c>
      <c r="I24">
        <f>(AQ24-AW24)</f>
        <v>1.1489716791858313</v>
      </c>
      <c r="J24">
        <f>(P24+AP24*D24)</f>
        <v>24.561193466186523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25.638051986694336</v>
      </c>
      <c r="P24" s="1">
        <v>24.561193466186523</v>
      </c>
      <c r="Q24" s="1">
        <v>25.742517471313477</v>
      </c>
      <c r="R24" s="1">
        <v>400.045166015625</v>
      </c>
      <c r="S24" s="1">
        <v>391.829345703125</v>
      </c>
      <c r="T24" s="1">
        <v>0.21494223177433014</v>
      </c>
      <c r="U24" s="1">
        <v>21.797916412353516</v>
      </c>
      <c r="V24" s="1">
        <v>0.58174878358840942</v>
      </c>
      <c r="W24" s="1">
        <v>58.996841430664063</v>
      </c>
      <c r="X24" s="1">
        <v>300.0458984375</v>
      </c>
      <c r="Y24" s="1">
        <v>51.153797149658203</v>
      </c>
      <c r="Z24" s="1">
        <v>2.9795420169830322</v>
      </c>
      <c r="AA24" s="1">
        <v>89.387733459472656</v>
      </c>
      <c r="AB24" s="1">
        <v>10.944342613220215</v>
      </c>
      <c r="AC24" s="1">
        <v>-0.35134261846542358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1.1031099207261028</v>
      </c>
      <c r="AL24">
        <f>(U24-T24)/(1000-U24)*AK24</f>
        <v>2.4338930919113103E-2</v>
      </c>
      <c r="AM24">
        <f>(P24+273.15)</f>
        <v>297.7111934661865</v>
      </c>
      <c r="AN24">
        <f>(O24+273.15)</f>
        <v>298.78805198669431</v>
      </c>
      <c r="AO24">
        <f>(Y24*AG24+Z24*AH24)*AI24</f>
        <v>8.184607361005078</v>
      </c>
      <c r="AP24">
        <f>((AO24+0.00000010773*(AN24^4-AM24^4))-AL24*44100)/(L24*51.4+0.00000043092*AM24^3)</f>
        <v>-8.6743293036308966</v>
      </c>
      <c r="AQ24">
        <f>0.61365*EXP(17.502*J24/(240.97+J24))</f>
        <v>3.0974380214251518</v>
      </c>
      <c r="AR24">
        <f>AQ24*1000/AA24</f>
        <v>34.651712282530283</v>
      </c>
      <c r="AS24">
        <f>(AR24-U24)</f>
        <v>12.853795870176768</v>
      </c>
      <c r="AT24">
        <f>IF(D24,P24,(O24+P24)/2)</f>
        <v>25.09962272644043</v>
      </c>
      <c r="AU24">
        <f>0.61365*EXP(17.502*AT24/(240.97+AT24))</f>
        <v>3.19861210135103</v>
      </c>
      <c r="AV24">
        <f>IF(AS24&lt;&gt;0,(1000-(AR24+U24)/2)/AS24*AL24,0)</f>
        <v>1.8400766086057858</v>
      </c>
      <c r="AW24">
        <f>U24*AA24/1000</f>
        <v>1.9484663422393205</v>
      </c>
      <c r="AX24">
        <f>(AU24-AW24)</f>
        <v>1.2501457591117096</v>
      </c>
      <c r="AY24">
        <f>1/(1.6/F24+1.37/N24)</f>
        <v>1.2257980486119302</v>
      </c>
      <c r="AZ24">
        <f>G24*AA24*0.001</f>
        <v>34.370344485130353</v>
      </c>
      <c r="BA24">
        <f>G24/S24</f>
        <v>0.98131627289519052</v>
      </c>
      <c r="BB24">
        <f>(1-AL24*AA24/AQ24/F24)*100</f>
        <v>78.237942936763631</v>
      </c>
      <c r="BC24">
        <f>(S24-E24/(N24/1.35))</f>
        <v>391.97876545804246</v>
      </c>
      <c r="BD24">
        <f>E24*BB24/100/BC24</f>
        <v>-9.4560163750136096E-4</v>
      </c>
    </row>
    <row r="25" spans="1:56" x14ac:dyDescent="0.25">
      <c r="A25" s="1" t="s">
        <v>1</v>
      </c>
      <c r="B25" s="1" t="s">
        <v>7815</v>
      </c>
      <c r="K25" s="1">
        <f t="shared" si="0"/>
        <v>2.72</v>
      </c>
    </row>
    <row r="26" spans="1:56" x14ac:dyDescent="0.25">
      <c r="A26" s="1" t="s">
        <v>1</v>
      </c>
      <c r="B26" s="1" t="s">
        <v>7814</v>
      </c>
      <c r="K26" s="1">
        <f t="shared" si="0"/>
        <v>2.72</v>
      </c>
    </row>
    <row r="27" spans="1:56" x14ac:dyDescent="0.25">
      <c r="A27" s="1">
        <v>4</v>
      </c>
      <c r="B27" s="1" t="s">
        <v>7813</v>
      </c>
      <c r="C27" s="1">
        <v>1005.5000213347375</v>
      </c>
      <c r="D27" s="1">
        <v>0</v>
      </c>
      <c r="E27">
        <f>(R27-S27*(1000-T27)/(1000-U27))*AK27</f>
        <v>0.34087847852246428</v>
      </c>
      <c r="F27">
        <f>IF(AV27&lt;&gt;0,1/(1/AV27-1/N27),0)</f>
        <v>3.199925424724265</v>
      </c>
      <c r="G27">
        <f>((AY27-AL27/2)*S27-E27)/(AY27+AL27/2)</f>
        <v>383.00520657016705</v>
      </c>
      <c r="H27">
        <f>AL27*1000</f>
        <v>24.348571854265991</v>
      </c>
      <c r="I27">
        <f>(AQ27-AW27)</f>
        <v>1.1550503990304215</v>
      </c>
      <c r="J27">
        <f>(P27+AP27*D27)</f>
        <v>24.601177215576172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25.677743911743164</v>
      </c>
      <c r="P27" s="1">
        <v>24.601177215576172</v>
      </c>
      <c r="Q27" s="1">
        <v>25.784490585327148</v>
      </c>
      <c r="R27" s="1">
        <v>399.95404052734375</v>
      </c>
      <c r="S27" s="1">
        <v>391.012451171875</v>
      </c>
      <c r="T27" s="1">
        <v>0.21676971018314362</v>
      </c>
      <c r="U27" s="1">
        <v>21.812530517578125</v>
      </c>
      <c r="V27" s="1">
        <v>0.58532434701919556</v>
      </c>
      <c r="W27" s="1">
        <v>58.898475646972656</v>
      </c>
      <c r="X27" s="1">
        <v>299.9825439453125</v>
      </c>
      <c r="Y27" s="1">
        <v>99.74114990234375</v>
      </c>
      <c r="Z27" s="1">
        <v>3.0829291343688965</v>
      </c>
      <c r="AA27" s="1">
        <v>89.389144897460938</v>
      </c>
      <c r="AB27" s="1">
        <v>10.970047950744629</v>
      </c>
      <c r="AC27" s="1">
        <v>-0.34889596700668335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1.1028769997989427</v>
      </c>
      <c r="AL27">
        <f>(U27-T27)/(1000-U27)*AK27</f>
        <v>2.4348571854265991E-2</v>
      </c>
      <c r="AM27">
        <f>(P27+273.15)</f>
        <v>297.75117721557615</v>
      </c>
      <c r="AN27">
        <f>(O27+273.15)</f>
        <v>298.82774391174314</v>
      </c>
      <c r="AO27">
        <f>(Y27*AG27+Z27*AH27)*AI27</f>
        <v>15.958583627672851</v>
      </c>
      <c r="AP27">
        <f>((AO27+0.00000010773*(AN27^4-AM27^4))-AL27*44100)/(L27*51.4+0.00000043092*AM27^3)</f>
        <v>-8.6134449163545916</v>
      </c>
      <c r="AQ27">
        <f>0.61365*EXP(17.502*J27/(240.97+J27))</f>
        <v>3.1048538500465011</v>
      </c>
      <c r="AR27">
        <f>AQ27*1000/AA27</f>
        <v>34.734126314868611</v>
      </c>
      <c r="AS27">
        <f>(AR27-U27)</f>
        <v>12.921595797290486</v>
      </c>
      <c r="AT27">
        <f>IF(D27,P27,(O27+P27)/2)</f>
        <v>25.139460563659668</v>
      </c>
      <c r="AU27">
        <f>0.61365*EXP(17.502*AT27/(240.97+AT27))</f>
        <v>3.2062112993711054</v>
      </c>
      <c r="AV27">
        <f>IF(AS27&lt;&gt;0,(1000-(AR27+U27)/2)/AS27*AL27,0)</f>
        <v>1.8310553167686598</v>
      </c>
      <c r="AW27">
        <f>U27*AA27/1000</f>
        <v>1.9498034510160795</v>
      </c>
      <c r="AX27">
        <f>(AU27-AW27)</f>
        <v>1.2564078483550258</v>
      </c>
      <c r="AY27">
        <f>1/(1.6/F27+1.37/N27)</f>
        <v>1.2193945910483561</v>
      </c>
      <c r="AZ27">
        <f>G27*AA27*0.001</f>
        <v>34.236507906582624</v>
      </c>
      <c r="BA27">
        <f>G27/S27</f>
        <v>0.9795217656683054</v>
      </c>
      <c r="BB27">
        <f>(1-AL27*AA27/AQ27/F27)*100</f>
        <v>78.093285076542116</v>
      </c>
      <c r="BC27">
        <f>(S27-E27/(N27/1.35))</f>
        <v>390.90493983322091</v>
      </c>
      <c r="BD27">
        <f>E27*BB27/100/BC27</f>
        <v>6.8099216681862017E-4</v>
      </c>
    </row>
    <row r="28" spans="1:56" x14ac:dyDescent="0.25">
      <c r="A28" s="1" t="s">
        <v>1</v>
      </c>
      <c r="B28" s="1" t="s">
        <v>7812</v>
      </c>
      <c r="K28" s="1">
        <f t="shared" si="0"/>
        <v>2.72</v>
      </c>
    </row>
    <row r="29" spans="1:56" x14ac:dyDescent="0.25">
      <c r="A29" s="1" t="s">
        <v>1</v>
      </c>
      <c r="B29" s="1" t="s">
        <v>7811</v>
      </c>
      <c r="K29" s="1">
        <f t="shared" si="0"/>
        <v>2.72</v>
      </c>
    </row>
    <row r="30" spans="1:56" x14ac:dyDescent="0.25">
      <c r="A30" s="1">
        <v>5</v>
      </c>
      <c r="B30" s="1" t="s">
        <v>7810</v>
      </c>
      <c r="C30" s="1">
        <v>1208.5000213347375</v>
      </c>
      <c r="D30" s="1">
        <v>0</v>
      </c>
      <c r="E30">
        <f>(R30-S30*(1000-T30)/(1000-U30))*AK30</f>
        <v>0.93847721909230886</v>
      </c>
      <c r="F30">
        <f>IF(AV30&lt;&gt;0,1/(1/AV30-1/N30),0)</f>
        <v>3.2004341776178231</v>
      </c>
      <c r="G30">
        <f>((AY30-AL30/2)*S30-E30)/(AY30+AL30/2)</f>
        <v>382.13658649766904</v>
      </c>
      <c r="H30">
        <f>AL30*1000</f>
        <v>24.363963205170272</v>
      </c>
      <c r="I30">
        <f>(AQ30-AW30)</f>
        <v>1.1556452853212851</v>
      </c>
      <c r="J30">
        <f>(P30+AP30*D30)</f>
        <v>24.612585067749023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25.720066070556641</v>
      </c>
      <c r="P30" s="1">
        <v>24.612585067749023</v>
      </c>
      <c r="Q30" s="1">
        <v>25.832368850708008</v>
      </c>
      <c r="R30" s="1">
        <v>400.106689453125</v>
      </c>
      <c r="S30" s="1">
        <v>390.62542724609375</v>
      </c>
      <c r="T30" s="1">
        <v>0.21857453882694244</v>
      </c>
      <c r="U30" s="1">
        <v>21.829685211181641</v>
      </c>
      <c r="V30" s="1">
        <v>0.58871537446975708</v>
      </c>
      <c r="W30" s="1">
        <v>58.796741485595703</v>
      </c>
      <c r="X30" s="1">
        <v>299.95370483398438</v>
      </c>
      <c r="Y30" s="1">
        <v>151.27424621582031</v>
      </c>
      <c r="Z30" s="1">
        <v>3.0113928318023682</v>
      </c>
      <c r="AA30" s="1">
        <v>89.388702392578125</v>
      </c>
      <c r="AB30" s="1">
        <v>10.912908554077148</v>
      </c>
      <c r="AC30" s="1">
        <v>-0.34800982475280762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1.1027709736543541</v>
      </c>
      <c r="AL30">
        <f>(U30-T30)/(1000-U30)*AK30</f>
        <v>2.4363963205170272E-2</v>
      </c>
      <c r="AM30">
        <f>(P30+273.15)</f>
        <v>297.762585067749</v>
      </c>
      <c r="AN30">
        <f>(O30+273.15)</f>
        <v>298.87006607055662</v>
      </c>
      <c r="AO30">
        <f>(Y30*AG30+Z30*AH30)*AI30</f>
        <v>24.203878853532387</v>
      </c>
      <c r="AP30">
        <f>((AO30+0.00000010773*(AN30^4-AM30^4))-AL30*44100)/(L30*51.4+0.00000043092*AM30^3)</f>
        <v>-8.5480741889702436</v>
      </c>
      <c r="AQ30">
        <f>0.61365*EXP(17.502*J30/(240.97+J30))</f>
        <v>3.1069725199872646</v>
      </c>
      <c r="AR30">
        <f>AQ30*1000/AA30</f>
        <v>34.758000024902856</v>
      </c>
      <c r="AS30">
        <f>(AR30-U30)</f>
        <v>12.928314813721215</v>
      </c>
      <c r="AT30">
        <f>IF(D30,P30,(O30+P30)/2)</f>
        <v>25.166325569152832</v>
      </c>
      <c r="AU30">
        <f>0.61365*EXP(17.502*AT30/(240.97+AT30))</f>
        <v>3.2113447891841425</v>
      </c>
      <c r="AV30">
        <f>IF(AS30&lt;&gt;0,(1000-(AR30+U30)/2)/AS30*AL30,0)</f>
        <v>1.8312218882204836</v>
      </c>
      <c r="AW30">
        <f>U30*AA30/1000</f>
        <v>1.9513272346659796</v>
      </c>
      <c r="AX30">
        <f>(AU30-AW30)</f>
        <v>1.2600175545181629</v>
      </c>
      <c r="AY30">
        <f>1/(1.6/F30+1.37/N30)</f>
        <v>1.2195127886710111</v>
      </c>
      <c r="AZ30">
        <f>G30*AA30*0.001</f>
        <v>34.158693603755829</v>
      </c>
      <c r="BA30">
        <f>G30/S30</f>
        <v>0.97826859145276079</v>
      </c>
      <c r="BB30">
        <f>(1-AL30*AA30/AQ30/F30)*100</f>
        <v>78.097975716623154</v>
      </c>
      <c r="BC30">
        <f>(S30-E30/(N30/1.35))</f>
        <v>390.32943630363724</v>
      </c>
      <c r="BD30">
        <f>E30*BB30/100/BC30</f>
        <v>1.8777259476341521E-3</v>
      </c>
    </row>
    <row r="31" spans="1:56" x14ac:dyDescent="0.25">
      <c r="A31" s="1" t="s">
        <v>1</v>
      </c>
      <c r="B31" s="1" t="s">
        <v>7809</v>
      </c>
      <c r="K31" s="1">
        <f t="shared" si="0"/>
        <v>2.72</v>
      </c>
    </row>
    <row r="32" spans="1:56" x14ac:dyDescent="0.25">
      <c r="A32" s="1" t="s">
        <v>1</v>
      </c>
      <c r="B32" s="1" t="s">
        <v>7808</v>
      </c>
      <c r="K32" s="1">
        <f t="shared" si="0"/>
        <v>2.72</v>
      </c>
    </row>
    <row r="33" spans="1:56" x14ac:dyDescent="0.25">
      <c r="A33" s="1">
        <v>6</v>
      </c>
      <c r="B33" s="1" t="s">
        <v>7807</v>
      </c>
      <c r="C33" s="1">
        <v>1411.5000213347375</v>
      </c>
      <c r="D33" s="1">
        <v>0</v>
      </c>
      <c r="E33">
        <f>(R33-S33*(1000-T33)/(1000-U33))*AK33</f>
        <v>1.5769904191231932</v>
      </c>
      <c r="F33">
        <f>IF(AV33&lt;&gt;0,1/(1/AV33-1/N33),0)</f>
        <v>3.2481184508663992</v>
      </c>
      <c r="G33">
        <f>((AY33-AL33/2)*S33-E33)/(AY33+AL33/2)</f>
        <v>380.87075000683075</v>
      </c>
      <c r="H33">
        <f>AL33*1000</f>
        <v>24.632067493433215</v>
      </c>
      <c r="I33">
        <f>(AQ33-AW33)</f>
        <v>1.1582862856422902</v>
      </c>
      <c r="J33">
        <f>(P33+AP33*D33)</f>
        <v>24.737350463867188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25.777654647827148</v>
      </c>
      <c r="P33" s="1">
        <v>24.737350463867188</v>
      </c>
      <c r="Q33" s="1">
        <v>25.884527206420898</v>
      </c>
      <c r="R33" s="1">
        <v>400.00338745117188</v>
      </c>
      <c r="S33" s="1">
        <v>389.86642456054688</v>
      </c>
      <c r="T33" s="1">
        <v>0.21877989172935486</v>
      </c>
      <c r="U33" s="1">
        <v>22.059715270996094</v>
      </c>
      <c r="V33" s="1">
        <v>0.58727520704269409</v>
      </c>
      <c r="W33" s="1">
        <v>59.21533203125</v>
      </c>
      <c r="X33" s="1">
        <v>299.99282836914063</v>
      </c>
      <c r="Y33" s="1">
        <v>299.91522216796875</v>
      </c>
      <c r="Z33" s="1">
        <v>2.8671183586120605</v>
      </c>
      <c r="AA33" s="1">
        <v>89.391014099121094</v>
      </c>
      <c r="AB33" s="1">
        <v>10.973972320556641</v>
      </c>
      <c r="AC33" s="1">
        <v>-0.35116791725158691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1.1029148101806638</v>
      </c>
      <c r="AL33">
        <f>(U33-T33)/(1000-U33)*AK33</f>
        <v>2.4632067493433215E-2</v>
      </c>
      <c r="AM33">
        <f>(P33+273.15)</f>
        <v>297.88735046386716</v>
      </c>
      <c r="AN33">
        <f>(O33+273.15)</f>
        <v>298.92765464782713</v>
      </c>
      <c r="AO33">
        <f>(Y33*AG33+Z33*AH33)*AI33</f>
        <v>47.986434474294583</v>
      </c>
      <c r="AP33">
        <f>((AO33+0.00000010773*(AN33^4-AM33^4))-AL33*44100)/(L33*51.4+0.00000043092*AM33^3)</f>
        <v>-8.4547936900660225</v>
      </c>
      <c r="AQ33">
        <f>0.61365*EXP(17.502*J33/(240.97+J33))</f>
        <v>3.1302266044544989</v>
      </c>
      <c r="AR33">
        <f>AQ33*1000/AA33</f>
        <v>35.017240110773905</v>
      </c>
      <c r="AS33">
        <f>(AR33-U33)</f>
        <v>12.957524839777811</v>
      </c>
      <c r="AT33">
        <f>IF(D33,P33,(O33+P33)/2)</f>
        <v>25.257502555847168</v>
      </c>
      <c r="AU33">
        <f>0.61365*EXP(17.502*AT33/(240.97+AT33))</f>
        <v>3.2288209002791199</v>
      </c>
      <c r="AV33">
        <f>IF(AS33&lt;&gt;0,(1000-(AR33+U33)/2)/AS33*AL33,0)</f>
        <v>1.8467343169840931</v>
      </c>
      <c r="AW33">
        <f>U33*AA33/1000</f>
        <v>1.9719403188122087</v>
      </c>
      <c r="AX33">
        <f>(AU33-AW33)</f>
        <v>1.2568805814669113</v>
      </c>
      <c r="AY33">
        <f>1/(1.6/F33+1.37/N33)</f>
        <v>1.2305264496669852</v>
      </c>
      <c r="AZ33">
        <f>G33*AA33*0.001</f>
        <v>34.046422583803434</v>
      </c>
      <c r="BA33">
        <f>G33/S33</f>
        <v>0.97692626503075775</v>
      </c>
      <c r="BB33">
        <f>(1-AL33*AA33/AQ33/F33)*100</f>
        <v>78.343558666568086</v>
      </c>
      <c r="BC33">
        <f>(S33-E33/(N33/1.35))</f>
        <v>389.36904980183658</v>
      </c>
      <c r="BD33">
        <f>E33*BB33/100/BC33</f>
        <v>3.1730062130020621E-3</v>
      </c>
    </row>
    <row r="34" spans="1:56" x14ac:dyDescent="0.25">
      <c r="A34" s="1" t="s">
        <v>1</v>
      </c>
      <c r="B34" s="1" t="s">
        <v>7806</v>
      </c>
      <c r="K34" s="1">
        <f t="shared" si="0"/>
        <v>2.72</v>
      </c>
    </row>
    <row r="35" spans="1:56" x14ac:dyDescent="0.25">
      <c r="A35" s="1" t="s">
        <v>1</v>
      </c>
      <c r="B35" s="1" t="s">
        <v>7805</v>
      </c>
      <c r="K35" s="1">
        <f t="shared" si="0"/>
        <v>2.72</v>
      </c>
    </row>
    <row r="36" spans="1:56" x14ac:dyDescent="0.25">
      <c r="A36" s="1">
        <v>7</v>
      </c>
      <c r="B36" s="1" t="s">
        <v>7804</v>
      </c>
      <c r="C36" s="1">
        <v>1614.5000213347375</v>
      </c>
      <c r="D36" s="1">
        <v>0</v>
      </c>
      <c r="E36">
        <f>(R36-S36*(1000-T36)/(1000-U36))*AK36</f>
        <v>2.178683398837399</v>
      </c>
      <c r="F36">
        <f>IF(AV36&lt;&gt;0,1/(1/AV36-1/N36),0)</f>
        <v>3.3826684042292126</v>
      </c>
      <c r="G36">
        <f>((AY36-AL36/2)*S36-E36)/(AY36+AL36/2)</f>
        <v>379.88752262405905</v>
      </c>
      <c r="H36">
        <f>AL36*1000</f>
        <v>25.02697155051079</v>
      </c>
      <c r="I36">
        <f>(AQ36-AW36)</f>
        <v>1.1499234481928697</v>
      </c>
      <c r="J36">
        <f>(P36+AP36*D36)</f>
        <v>24.857328414916992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25.841726303100586</v>
      </c>
      <c r="P36" s="1">
        <v>24.857328414916992</v>
      </c>
      <c r="Q36" s="1">
        <v>25.938911437988281</v>
      </c>
      <c r="R36" s="1">
        <v>400.0565185546875</v>
      </c>
      <c r="S36" s="1">
        <v>389.248291015625</v>
      </c>
      <c r="T36" s="1">
        <v>0.22077982127666473</v>
      </c>
      <c r="U36" s="1">
        <v>22.40435791015625</v>
      </c>
      <c r="V36" s="1">
        <v>0.59041547775268555</v>
      </c>
      <c r="W36" s="1">
        <v>59.914352416992188</v>
      </c>
      <c r="X36" s="1">
        <v>299.98867797851563</v>
      </c>
      <c r="Y36" s="1">
        <v>500.55801391601563</v>
      </c>
      <c r="Z36" s="1">
        <v>3.0091233253479004</v>
      </c>
      <c r="AA36" s="1">
        <v>89.393692016601563</v>
      </c>
      <c r="AB36" s="1">
        <v>11.011724472045898</v>
      </c>
      <c r="AC36" s="1">
        <v>-0.3592032790184021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1.1028995513916013</v>
      </c>
      <c r="AL36">
        <f>(U36-T36)/(1000-U36)*AK36</f>
        <v>2.5026971550510792E-2</v>
      </c>
      <c r="AM36">
        <f>(P36+273.15)</f>
        <v>298.00732841491697</v>
      </c>
      <c r="AN36">
        <f>(O36+273.15)</f>
        <v>298.99172630310056</v>
      </c>
      <c r="AO36">
        <f>(Y36*AG36+Z36*AH36)*AI36</f>
        <v>80.089280436427543</v>
      </c>
      <c r="AP36">
        <f>((AO36+0.00000010773*(AN36^4-AM36^4))-AL36*44100)/(L36*51.4+0.00000043092*AM36^3)</f>
        <v>-8.3380461405734181</v>
      </c>
      <c r="AQ36">
        <f>0.61365*EXP(17.502*J36/(240.97+J36))</f>
        <v>3.1527317190430884</v>
      </c>
      <c r="AR36">
        <f>AQ36*1000/AA36</f>
        <v>35.267943944608369</v>
      </c>
      <c r="AS36">
        <f>(AR36-U36)</f>
        <v>12.863586034452119</v>
      </c>
      <c r="AT36">
        <f>IF(D36,P36,(O36+P36)/2)</f>
        <v>25.349527359008789</v>
      </c>
      <c r="AU36">
        <f>0.61365*EXP(17.502*AT36/(240.97+AT36))</f>
        <v>3.2465437180760817</v>
      </c>
      <c r="AV36">
        <f>IF(AS36&lt;&gt;0,(1000-(AR36+U36)/2)/AS36*AL36,0)</f>
        <v>1.8894645673864894</v>
      </c>
      <c r="AW36">
        <f>U36*AA36/1000</f>
        <v>2.0028082708502186</v>
      </c>
      <c r="AX36">
        <f>(AU36-AW36)</f>
        <v>1.243735447225863</v>
      </c>
      <c r="AY36">
        <f>1/(1.6/F36+1.37/N36)</f>
        <v>1.2609278392884693</v>
      </c>
      <c r="AZ36">
        <f>G36*AA36*0.001</f>
        <v>33.959548198404889</v>
      </c>
      <c r="BA36">
        <f>G36/S36</f>
        <v>0.97595167761137269</v>
      </c>
      <c r="BB36">
        <f>(1-AL36*AA36/AQ36/F36)*100</f>
        <v>79.021775382371899</v>
      </c>
      <c r="BC36">
        <f>(S36-E36/(N36/1.35))</f>
        <v>388.56114535090666</v>
      </c>
      <c r="BD36">
        <f>E36*BB36/100/BC36</f>
        <v>4.4307937690669513E-3</v>
      </c>
    </row>
    <row r="37" spans="1:56" x14ac:dyDescent="0.25">
      <c r="A37" s="1" t="s">
        <v>1</v>
      </c>
      <c r="B37" s="1" t="s">
        <v>7803</v>
      </c>
      <c r="K37" s="1">
        <f t="shared" si="0"/>
        <v>2.72</v>
      </c>
    </row>
    <row r="38" spans="1:56" x14ac:dyDescent="0.25">
      <c r="A38" s="1" t="s">
        <v>1</v>
      </c>
      <c r="B38" s="1" t="s">
        <v>7802</v>
      </c>
      <c r="K38" s="1">
        <f t="shared" si="0"/>
        <v>2.72</v>
      </c>
    </row>
    <row r="39" spans="1:56" x14ac:dyDescent="0.25">
      <c r="A39" s="1">
        <v>8</v>
      </c>
      <c r="B39" s="1" t="s">
        <v>7801</v>
      </c>
      <c r="C39" s="1">
        <v>1817.5000213347375</v>
      </c>
      <c r="D39" s="1">
        <v>0</v>
      </c>
      <c r="E39">
        <f>(R39-S39*(1000-T39)/(1000-U39))*AK39</f>
        <v>2.5003759667728298</v>
      </c>
      <c r="F39">
        <f>IF(AV39&lt;&gt;0,1/(1/AV39-1/N39),0)</f>
        <v>3.5767291135940358</v>
      </c>
      <c r="G39">
        <f>((AY39-AL39/2)*S39-E39)/(AY39+AL39/2)</f>
        <v>379.30964806748443</v>
      </c>
      <c r="H39">
        <f>AL39*1000</f>
        <v>25.554339275736318</v>
      </c>
      <c r="I39">
        <f>(AQ39-AW39)</f>
        <v>1.1382215728023737</v>
      </c>
      <c r="J39">
        <f>(P39+AP39*D39)</f>
        <v>25.012489318847656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25.927072525024414</v>
      </c>
      <c r="P39" s="1">
        <v>25.012489318847656</v>
      </c>
      <c r="Q39" s="1">
        <v>26.010931015014648</v>
      </c>
      <c r="R39" s="1">
        <v>400.0345458984375</v>
      </c>
      <c r="S39" s="1">
        <v>388.75955200195313</v>
      </c>
      <c r="T39" s="1">
        <v>0.21996895968914032</v>
      </c>
      <c r="U39" s="1">
        <v>22.860994338989258</v>
      </c>
      <c r="V39" s="1">
        <v>0.58533722162246704</v>
      </c>
      <c r="W39" s="1">
        <v>60.833091735839844</v>
      </c>
      <c r="X39" s="1">
        <v>299.98104858398438</v>
      </c>
      <c r="Y39" s="1">
        <v>750.18353271484375</v>
      </c>
      <c r="Z39" s="1">
        <v>2.9716322422027588</v>
      </c>
      <c r="AA39" s="1">
        <v>89.402252197265625</v>
      </c>
      <c r="AB39" s="1">
        <v>11.049731254577637</v>
      </c>
      <c r="AC39" s="1">
        <v>-0.37172397971153259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1.1028715021470012</v>
      </c>
      <c r="AL39">
        <f>(U39-T39)/(1000-U39)*AK39</f>
        <v>2.5554339275736318E-2</v>
      </c>
      <c r="AM39">
        <f>(P39+273.15)</f>
        <v>298.16248931884763</v>
      </c>
      <c r="AN39">
        <f>(O39+273.15)</f>
        <v>299.07707252502439</v>
      </c>
      <c r="AO39">
        <f>(Y39*AG39+Z39*AH39)*AI39</f>
        <v>120.02936255150962</v>
      </c>
      <c r="AP39">
        <f>((AO39+0.00000010773*(AN39^4-AM39^4))-AL39*44100)/(L39*51.4+0.00000043092*AM39^3)</f>
        <v>-8.205915339573508</v>
      </c>
      <c r="AQ39">
        <f>0.61365*EXP(17.502*J39/(240.97+J39))</f>
        <v>3.182045954176953</v>
      </c>
      <c r="AR39">
        <f>AQ39*1000/AA39</f>
        <v>35.592458533995142</v>
      </c>
      <c r="AS39">
        <f>(AR39-U39)</f>
        <v>12.731464195005884</v>
      </c>
      <c r="AT39">
        <f>IF(D39,P39,(O39+P39)/2)</f>
        <v>25.469780921936035</v>
      </c>
      <c r="AU39">
        <f>0.61365*EXP(17.502*AT39/(240.97+AT39))</f>
        <v>3.2698311041408958</v>
      </c>
      <c r="AV39">
        <f>IF(AS39&lt;&gt;0,(1000-(AR39+U39)/2)/AS39*AL39,0)</f>
        <v>1.9485166209076079</v>
      </c>
      <c r="AW39">
        <f>U39*AA39/1000</f>
        <v>2.0438243813745793</v>
      </c>
      <c r="AX39">
        <f>(AU39-AW39)</f>
        <v>1.2260067227663165</v>
      </c>
      <c r="AY39">
        <f>1/(1.6/F39+1.37/N39)</f>
        <v>1.3030954087020685</v>
      </c>
      <c r="AZ39">
        <f>G39*AA39*0.001</f>
        <v>33.911136817385312</v>
      </c>
      <c r="BA39">
        <f>G39/S39</f>
        <v>0.97569216271135839</v>
      </c>
      <c r="BB39">
        <f>(1-AL39*AA39/AQ39/F39)*100</f>
        <v>79.926614783854333</v>
      </c>
      <c r="BC39">
        <f>(S39-E39/(N39/1.35))</f>
        <v>387.97094613721356</v>
      </c>
      <c r="BD39">
        <f>E39*BB39/100/BC39</f>
        <v>5.1510709423168936E-3</v>
      </c>
    </row>
    <row r="40" spans="1:56" x14ac:dyDescent="0.25">
      <c r="A40" s="1" t="s">
        <v>1</v>
      </c>
      <c r="B40" s="1" t="s">
        <v>7800</v>
      </c>
      <c r="K40" s="1">
        <f t="shared" si="0"/>
        <v>2.72</v>
      </c>
    </row>
    <row r="41" spans="1:56" x14ac:dyDescent="0.25">
      <c r="A41" s="1" t="s">
        <v>1</v>
      </c>
      <c r="B41" s="1" t="s">
        <v>7799</v>
      </c>
      <c r="K41" s="1">
        <f t="shared" si="0"/>
        <v>2.72</v>
      </c>
    </row>
    <row r="42" spans="1:56" x14ac:dyDescent="0.25">
      <c r="A42" s="1">
        <v>9</v>
      </c>
      <c r="B42" s="1" t="s">
        <v>7798</v>
      </c>
      <c r="C42" s="1">
        <v>2021.0000213235617</v>
      </c>
      <c r="D42" s="1">
        <v>0</v>
      </c>
      <c r="E42">
        <f>(R42-S42*(1000-T42)/(1000-U42))*AK42</f>
        <v>2.8896743990799982</v>
      </c>
      <c r="F42">
        <f>IF(AV42&lt;&gt;0,1/(1/AV42-1/N42),0)</f>
        <v>3.7837366049245467</v>
      </c>
      <c r="G42">
        <f>((AY42-AL42/2)*S42-E42)/(AY42+AL42/2)</f>
        <v>378.55559877379386</v>
      </c>
      <c r="H42">
        <f>AL42*1000</f>
        <v>26.116678581658384</v>
      </c>
      <c r="I42">
        <f>(AQ42-AW42)</f>
        <v>1.1281589465064372</v>
      </c>
      <c r="J42">
        <f>(P42+AP42*D42)</f>
        <v>25.188722610473633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26.03173828125</v>
      </c>
      <c r="P42" s="1">
        <v>25.188722610473633</v>
      </c>
      <c r="Q42" s="1">
        <v>26.100290298461914</v>
      </c>
      <c r="R42" s="1">
        <v>399.95156860351563</v>
      </c>
      <c r="S42" s="1">
        <v>388.14047241210938</v>
      </c>
      <c r="T42" s="1">
        <v>0.22108560800552368</v>
      </c>
      <c r="U42" s="1">
        <v>23.347934722900391</v>
      </c>
      <c r="V42" s="1">
        <v>0.58470737934112549</v>
      </c>
      <c r="W42" s="1">
        <v>61.748523712158203</v>
      </c>
      <c r="X42" s="1">
        <v>299.99240112304688</v>
      </c>
      <c r="Y42" s="1">
        <v>1001.0811767578125</v>
      </c>
      <c r="Z42" s="1">
        <v>2.864825963973999</v>
      </c>
      <c r="AA42" s="1">
        <v>89.407096862792969</v>
      </c>
      <c r="AB42" s="1">
        <v>11.109823226928711</v>
      </c>
      <c r="AC42" s="1">
        <v>-0.38210728764533997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1.1029132394229662</v>
      </c>
      <c r="AL42">
        <f>(U42-T42)/(1000-U42)*AK42</f>
        <v>2.6116678581658385E-2</v>
      </c>
      <c r="AM42">
        <f>(P42+273.15)</f>
        <v>298.33872261047361</v>
      </c>
      <c r="AN42">
        <f>(O42+273.15)</f>
        <v>299.18173828124998</v>
      </c>
      <c r="AO42">
        <f>(Y42*AG42+Z42*AH42)*AI42</f>
        <v>160.17298470110472</v>
      </c>
      <c r="AP42">
        <f>((AO42+0.00000010773*(AN42^4-AM42^4))-AL42*44100)/(L42*51.4+0.00000043092*AM42^3)</f>
        <v>-8.0848493180937844</v>
      </c>
      <c r="AQ42">
        <f>0.61365*EXP(17.502*J42/(240.97+J42))</f>
        <v>3.2156300078229596</v>
      </c>
      <c r="AR42">
        <f>AQ42*1000/AA42</f>
        <v>35.966160636641291</v>
      </c>
      <c r="AS42">
        <f>(AR42-U42)</f>
        <v>12.618225913740901</v>
      </c>
      <c r="AT42">
        <f>IF(D42,P42,(O42+P42)/2)</f>
        <v>25.610230445861816</v>
      </c>
      <c r="AU42">
        <f>0.61365*EXP(17.502*AT42/(240.97+AT42))</f>
        <v>3.2972141287435996</v>
      </c>
      <c r="AV42">
        <f>IF(AS42&lt;&gt;0,(1000-(AR42+U42)/2)/AS42*AL42,0)</f>
        <v>2.008375438272032</v>
      </c>
      <c r="AW42">
        <f>U42*AA42/1000</f>
        <v>2.0874710613165224</v>
      </c>
      <c r="AX42">
        <f>(AU42-AW42)</f>
        <v>1.2097430674270773</v>
      </c>
      <c r="AY42">
        <f>1/(1.6/F42+1.37/N42)</f>
        <v>1.3460221090445827</v>
      </c>
      <c r="AZ42">
        <f>G42*AA42*0.001</f>
        <v>33.845557087521179</v>
      </c>
      <c r="BA42">
        <f>G42/S42</f>
        <v>0.97530565782344192</v>
      </c>
      <c r="BB42">
        <f>(1-AL42*AA42/AQ42/F42)*100</f>
        <v>80.808763029248126</v>
      </c>
      <c r="BC42">
        <f>(S42-E42/(N42/1.35))</f>
        <v>387.22908380152234</v>
      </c>
      <c r="BD42">
        <f>E42*BB42/100/BC42</f>
        <v>6.0303066973819734E-3</v>
      </c>
    </row>
    <row r="43" spans="1:56" x14ac:dyDescent="0.25">
      <c r="A43" s="1" t="s">
        <v>1</v>
      </c>
      <c r="B43" s="1" t="s">
        <v>7797</v>
      </c>
      <c r="K43" s="1">
        <f t="shared" si="0"/>
        <v>2.72</v>
      </c>
    </row>
    <row r="44" spans="1:56" x14ac:dyDescent="0.25">
      <c r="A44" s="1" t="s">
        <v>1</v>
      </c>
      <c r="B44" s="1" t="s">
        <v>7796</v>
      </c>
      <c r="K44" s="1">
        <f t="shared" si="0"/>
        <v>2.72</v>
      </c>
    </row>
    <row r="45" spans="1:56" x14ac:dyDescent="0.25">
      <c r="A45" s="1">
        <v>10</v>
      </c>
      <c r="B45" s="1" t="s">
        <v>7795</v>
      </c>
      <c r="C45" s="1">
        <v>2223.5000213347375</v>
      </c>
      <c r="D45" s="1">
        <v>0</v>
      </c>
      <c r="E45">
        <f>(R45-S45*(1000-T45)/(1000-U45))*AK45</f>
        <v>3.1739807742016573</v>
      </c>
      <c r="F45">
        <f>IF(AV45&lt;&gt;0,1/(1/AV45-1/N45),0)</f>
        <v>3.9814351287037542</v>
      </c>
      <c r="G45">
        <f>((AY45-AL45/2)*S45-E45)/(AY45+AL45/2)</f>
        <v>378.17584158534777</v>
      </c>
      <c r="H45">
        <f>AL45*1000</f>
        <v>26.657556317181466</v>
      </c>
      <c r="I45">
        <f>(AQ45-AW45)</f>
        <v>1.1207107885431848</v>
      </c>
      <c r="J45">
        <f>(P45+AP45*D45)</f>
        <v>25.367830276489258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26.147655487060547</v>
      </c>
      <c r="P45" s="1">
        <v>25.367830276489258</v>
      </c>
      <c r="Q45" s="1">
        <v>26.199579238891602</v>
      </c>
      <c r="R45" s="1">
        <v>400.08905029296875</v>
      </c>
      <c r="S45" s="1">
        <v>387.83819580078125</v>
      </c>
      <c r="T45" s="1">
        <v>0.22344863414764404</v>
      </c>
      <c r="U45" s="1">
        <v>23.815902709960938</v>
      </c>
      <c r="V45" s="1">
        <v>0.58693575859069824</v>
      </c>
      <c r="W45" s="1">
        <v>62.557582855224609</v>
      </c>
      <c r="X45" s="1">
        <v>300.01837158203125</v>
      </c>
      <c r="Y45" s="1">
        <v>1250.84375</v>
      </c>
      <c r="Z45" s="1">
        <v>2.9398348331451416</v>
      </c>
      <c r="AA45" s="1">
        <v>89.409500122070313</v>
      </c>
      <c r="AB45" s="1">
        <v>11.214974403381348</v>
      </c>
      <c r="AC45" s="1">
        <v>-0.38904392719268799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1.1030087190515852</v>
      </c>
      <c r="AL45">
        <f>(U45-T45)/(1000-U45)*AK45</f>
        <v>2.6657556317181468E-2</v>
      </c>
      <c r="AM45">
        <f>(P45+273.15)</f>
        <v>298.51783027648924</v>
      </c>
      <c r="AN45">
        <f>(O45+273.15)</f>
        <v>299.29765548706052</v>
      </c>
      <c r="AO45">
        <f>(Y45*AG45+Z45*AH45)*AI45</f>
        <v>200.13499552663416</v>
      </c>
      <c r="AP45">
        <f>((AO45+0.00000010773*(AN45^4-AM45^4))-AL45*44100)/(L45*51.4+0.00000043092*AM45^3)</f>
        <v>-7.9567238866832346</v>
      </c>
      <c r="AQ45">
        <f>0.61365*EXP(17.502*J45/(240.97+J45))</f>
        <v>3.2500787447966522</v>
      </c>
      <c r="AR45">
        <f>AQ45*1000/AA45</f>
        <v>36.350485578818102</v>
      </c>
      <c r="AS45">
        <f>(AR45-U45)</f>
        <v>12.534582868857164</v>
      </c>
      <c r="AT45">
        <f>IF(D45,P45,(O45+P45)/2)</f>
        <v>25.757742881774902</v>
      </c>
      <c r="AU45">
        <f>0.61365*EXP(17.502*AT45/(240.97+AT45))</f>
        <v>3.3261896748440405</v>
      </c>
      <c r="AV45">
        <f>IF(AS45&lt;&gt;0,(1000-(AR45+U45)/2)/AS45*AL45,0)</f>
        <v>2.062742106824818</v>
      </c>
      <c r="AW45">
        <f>U45*AA45/1000</f>
        <v>2.1293679562534673</v>
      </c>
      <c r="AX45">
        <f>(AU45-AW45)</f>
        <v>1.1968217185905732</v>
      </c>
      <c r="AY45">
        <f>1/(1.6/F45+1.37/N45)</f>
        <v>1.3851709062279938</v>
      </c>
      <c r="AZ45">
        <f>G45*AA45*0.001</f>
        <v>33.812512954389199</v>
      </c>
      <c r="BA45">
        <f>G45/S45</f>
        <v>0.97508663581862187</v>
      </c>
      <c r="BB45">
        <f>(1-AL45*AA45/AQ45/F45)*100</f>
        <v>81.580812249391073</v>
      </c>
      <c r="BC45">
        <f>(S45-E45/(N45/1.35))</f>
        <v>386.83713840526616</v>
      </c>
      <c r="BD45">
        <f>E45*BB45/100/BC45</f>
        <v>6.6936677975331978E-3</v>
      </c>
    </row>
    <row r="46" spans="1:56" x14ac:dyDescent="0.25">
      <c r="A46" s="1" t="s">
        <v>1</v>
      </c>
      <c r="B46" s="1" t="s">
        <v>7794</v>
      </c>
      <c r="K46" s="1">
        <f t="shared" si="0"/>
        <v>2.72</v>
      </c>
    </row>
    <row r="47" spans="1:56" x14ac:dyDescent="0.25">
      <c r="A47" s="1" t="s">
        <v>1</v>
      </c>
      <c r="B47" s="1" t="s">
        <v>7793</v>
      </c>
      <c r="K47" s="1">
        <f t="shared" si="0"/>
        <v>2.72</v>
      </c>
    </row>
    <row r="48" spans="1:56" x14ac:dyDescent="0.25">
      <c r="A48" s="1">
        <v>11</v>
      </c>
      <c r="B48" s="1" t="s">
        <v>7792</v>
      </c>
      <c r="C48" s="1">
        <v>2427.0000213235617</v>
      </c>
      <c r="D48" s="1">
        <v>0</v>
      </c>
      <c r="E48">
        <f>(R48-S48*(1000-T48)/(1000-U48))*AK48</f>
        <v>3.5291208444919722</v>
      </c>
      <c r="F48">
        <f>IF(AV48&lt;&gt;0,1/(1/AV48-1/N48),0)</f>
        <v>4.2983572022007426</v>
      </c>
      <c r="G48">
        <f>((AY48-AL48/2)*S48-E48)/(AY48+AL48/2)</f>
        <v>377.53087027166981</v>
      </c>
      <c r="H48">
        <f>AL48*1000</f>
        <v>27.37614146189744</v>
      </c>
      <c r="I48">
        <f>(AQ48-AW48)</f>
        <v>1.1063108134476809</v>
      </c>
      <c r="J48">
        <f>(P48+AP48*D48)</f>
        <v>25.579757690429688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26.280490875244141</v>
      </c>
      <c r="P48" s="1">
        <v>25.579757690429688</v>
      </c>
      <c r="Q48" s="1">
        <v>26.314428329467773</v>
      </c>
      <c r="R48" s="1">
        <v>400.0323486328125</v>
      </c>
      <c r="S48" s="1">
        <v>387.22109985351563</v>
      </c>
      <c r="T48" s="1">
        <v>0.22311566770076752</v>
      </c>
      <c r="U48" s="1">
        <v>24.438108444213867</v>
      </c>
      <c r="V48" s="1">
        <v>0.58146554231643677</v>
      </c>
      <c r="W48" s="1">
        <v>63.688571929931641</v>
      </c>
      <c r="X48" s="1">
        <v>299.99334716796875</v>
      </c>
      <c r="Y48" s="1">
        <v>1600.267578125</v>
      </c>
      <c r="Z48" s="1">
        <v>1.96741783618927</v>
      </c>
      <c r="AA48" s="1">
        <v>89.407295227050781</v>
      </c>
      <c r="AB48" s="1">
        <v>11.345526695251465</v>
      </c>
      <c r="AC48" s="1">
        <v>-0.39530080556869507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1.1029167175292964</v>
      </c>
      <c r="AL48">
        <f>(U48-T48)/(1000-U48)*AK48</f>
        <v>2.737614146189744E-2</v>
      </c>
      <c r="AM48">
        <f>(P48+273.15)</f>
        <v>298.72975769042966</v>
      </c>
      <c r="AN48">
        <f>(O48+273.15)</f>
        <v>299.43049087524412</v>
      </c>
      <c r="AO48">
        <f>(Y48*AG48+Z48*AH48)*AI48</f>
        <v>256.04280677699717</v>
      </c>
      <c r="AP48">
        <f>((AO48+0.00000010773*(AN48^4-AM48^4))-AL48*44100)/(L48*51.4+0.00000043092*AM48^3)</f>
        <v>-7.7631619200481525</v>
      </c>
      <c r="AQ48">
        <f>0.61365*EXP(17.502*J48/(240.97+J48))</f>
        <v>3.291255989910193</v>
      </c>
      <c r="AR48">
        <f>AQ48*1000/AA48</f>
        <v>36.81194002739948</v>
      </c>
      <c r="AS48">
        <f>(AR48-U48)</f>
        <v>12.373831583185613</v>
      </c>
      <c r="AT48">
        <f>IF(D48,P48,(O48+P48)/2)</f>
        <v>25.930124282836914</v>
      </c>
      <c r="AU48">
        <f>0.61365*EXP(17.502*AT48/(240.97+AT48))</f>
        <v>3.3603318016701729</v>
      </c>
      <c r="AV48">
        <f>IF(AS48&lt;&gt;0,(1000-(AR48+U48)/2)/AS48*AL48,0)</f>
        <v>2.1446668550269599</v>
      </c>
      <c r="AW48">
        <f>U48*AA48/1000</f>
        <v>2.1849451764625121</v>
      </c>
      <c r="AX48">
        <f>(AU48-AW48)</f>
        <v>1.1753866252076608</v>
      </c>
      <c r="AY48">
        <f>1/(1.6/F48+1.37/N48)</f>
        <v>1.4444549311216397</v>
      </c>
      <c r="AZ48">
        <f>G48*AA48*0.001</f>
        <v>33.754013975704595</v>
      </c>
      <c r="BA48">
        <f>G48/S48</f>
        <v>0.97497494432635101</v>
      </c>
      <c r="BB48">
        <f>(1-AL48*AA48/AQ48/F48)*100</f>
        <v>82.698608756393682</v>
      </c>
      <c r="BC48">
        <f>(S48-E48/(N48/1.35))</f>
        <v>386.1080330858274</v>
      </c>
      <c r="BD48">
        <f>E48*BB48/100/BC48</f>
        <v>7.5588529365769397E-3</v>
      </c>
    </row>
    <row r="49" spans="1:56" x14ac:dyDescent="0.25">
      <c r="A49" s="1" t="s">
        <v>1</v>
      </c>
      <c r="B49" s="1" t="s">
        <v>7791</v>
      </c>
      <c r="K49" s="1">
        <f t="shared" si="0"/>
        <v>2.72</v>
      </c>
    </row>
    <row r="50" spans="1:56" x14ac:dyDescent="0.25">
      <c r="A50" s="1" t="s">
        <v>1</v>
      </c>
      <c r="B50" s="1" t="s">
        <v>7786</v>
      </c>
      <c r="K50" s="1">
        <f t="shared" si="0"/>
        <v>2.72</v>
      </c>
    </row>
    <row r="51" spans="1:56" x14ac:dyDescent="0.25">
      <c r="A51" s="1">
        <v>12</v>
      </c>
      <c r="B51" s="1" t="s">
        <v>7790</v>
      </c>
      <c r="C51" s="1">
        <v>2630.0000213235617</v>
      </c>
      <c r="D51" s="1">
        <v>0</v>
      </c>
      <c r="E51">
        <f>(R51-S51*(1000-T51)/(1000-U51))*AK51</f>
        <v>3.6425402637143995</v>
      </c>
      <c r="F51">
        <f>IF(AV51&lt;&gt;0,1/(1/AV51-1/N51),0)</f>
        <v>4.6705231189996939</v>
      </c>
      <c r="G51">
        <f>((AY51-AL51/2)*S51-E51)/(AY51+AL51/2)</f>
        <v>377.34385370844848</v>
      </c>
      <c r="H51">
        <f>AL51*1000</f>
        <v>28.237210631543849</v>
      </c>
      <c r="I51">
        <f>(AQ51-AW51)</f>
        <v>1.0949808768725955</v>
      </c>
      <c r="J51">
        <f>(P51+AP51*D51)</f>
        <v>25.861078262329102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26.452045440673828</v>
      </c>
      <c r="P51" s="1">
        <v>25.861078262329102</v>
      </c>
      <c r="Q51" s="1">
        <v>26.459728240966797</v>
      </c>
      <c r="R51" s="1">
        <v>400.11593627929688</v>
      </c>
      <c r="S51" s="1">
        <v>386.90756225585938</v>
      </c>
      <c r="T51" s="1">
        <v>0.22621817886829376</v>
      </c>
      <c r="U51" s="1">
        <v>25.183771133422852</v>
      </c>
      <c r="V51" s="1">
        <v>0.58361953496932983</v>
      </c>
      <c r="W51" s="1">
        <v>64.971527099609375</v>
      </c>
      <c r="X51" s="1">
        <v>299.99322509765625</v>
      </c>
      <c r="Y51" s="1">
        <v>2001.2303466796875</v>
      </c>
      <c r="Z51" s="1">
        <v>1.9504209756851196</v>
      </c>
      <c r="AA51" s="1">
        <v>89.408332824707031</v>
      </c>
      <c r="AB51" s="1">
        <v>11.480058670043945</v>
      </c>
      <c r="AC51" s="1">
        <v>-0.41359075903892517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1.1029162687413832</v>
      </c>
      <c r="AL51">
        <f>(U51-T51)/(1000-U51)*AK51</f>
        <v>2.8237210631543851E-2</v>
      </c>
      <c r="AM51">
        <f>(P51+273.15)</f>
        <v>299.01107826232908</v>
      </c>
      <c r="AN51">
        <f>(O51+273.15)</f>
        <v>299.60204544067381</v>
      </c>
      <c r="AO51">
        <f>(Y51*AG51+Z51*AH51)*AI51</f>
        <v>320.19684831179256</v>
      </c>
      <c r="AP51">
        <f>((AO51+0.00000010773*(AN51^4-AM51^4))-AL51*44100)/(L51*51.4+0.00000043092*AM51^3)</f>
        <v>-7.5559359115457667</v>
      </c>
      <c r="AQ51">
        <f>0.61365*EXP(17.502*J51/(240.97+J51))</f>
        <v>3.3466198681509152</v>
      </c>
      <c r="AR51">
        <f>AQ51*1000/AA51</f>
        <v>37.430737856529099</v>
      </c>
      <c r="AS51">
        <f>(AR51-U51)</f>
        <v>12.246966723106247</v>
      </c>
      <c r="AT51">
        <f>IF(D51,P51,(O51+P51)/2)</f>
        <v>26.156561851501465</v>
      </c>
      <c r="AU51">
        <f>0.61365*EXP(17.502*AT51/(240.97+AT51))</f>
        <v>3.4056452718745205</v>
      </c>
      <c r="AV51">
        <f>IF(AS51&lt;&gt;0,(1000-(AR51+U51)/2)/AS51*AL51,0)</f>
        <v>2.2334657805893157</v>
      </c>
      <c r="AW51">
        <f>U51*AA51/1000</f>
        <v>2.2516389912783197</v>
      </c>
      <c r="AX51">
        <f>(AU51-AW51)</f>
        <v>1.1540062805962008</v>
      </c>
      <c r="AY51">
        <f>1/(1.6/F51+1.37/N51)</f>
        <v>1.5091116899041876</v>
      </c>
      <c r="AZ51">
        <f>G51*AA51*0.001</f>
        <v>33.737684861722521</v>
      </c>
      <c r="BA51">
        <f>G51/S51</f>
        <v>0.97528167066146287</v>
      </c>
      <c r="BB51">
        <f>(1-AL51*AA51/AQ51/F51)*100</f>
        <v>83.847941496766737</v>
      </c>
      <c r="BC51">
        <f>(S51-E51/(N51/1.35))</f>
        <v>385.75872358012106</v>
      </c>
      <c r="BD51">
        <f>E51*BB51/100/BC51</f>
        <v>7.9173712546803214E-3</v>
      </c>
    </row>
    <row r="52" spans="1:56" x14ac:dyDescent="0.25">
      <c r="A52" s="1" t="s">
        <v>1</v>
      </c>
      <c r="B52" s="1" t="s">
        <v>7789</v>
      </c>
      <c r="K52" s="2">
        <v>6</v>
      </c>
    </row>
    <row r="53" spans="1:56" x14ac:dyDescent="0.25">
      <c r="A53" s="1" t="s">
        <v>1</v>
      </c>
      <c r="B53" s="1" t="s">
        <v>7788</v>
      </c>
      <c r="K53" s="2">
        <v>6</v>
      </c>
    </row>
    <row r="54" spans="1:56" x14ac:dyDescent="0.25">
      <c r="A54" s="1" t="s">
        <v>1</v>
      </c>
      <c r="B54" s="1" t="s">
        <v>7787</v>
      </c>
      <c r="K54" s="2">
        <v>6</v>
      </c>
    </row>
    <row r="55" spans="1:56" x14ac:dyDescent="0.25">
      <c r="A55" s="1" t="s">
        <v>1</v>
      </c>
      <c r="B55" s="1" t="s">
        <v>7786</v>
      </c>
      <c r="K55" s="2">
        <v>6</v>
      </c>
    </row>
    <row r="56" spans="1:56" x14ac:dyDescent="0.25">
      <c r="K56" s="2">
        <v>6</v>
      </c>
    </row>
    <row r="57" spans="1:56" x14ac:dyDescent="0.25">
      <c r="K57" s="2">
        <v>6</v>
      </c>
    </row>
    <row r="58" spans="1:56" x14ac:dyDescent="0.25">
      <c r="K58" s="2">
        <v>6</v>
      </c>
    </row>
    <row r="59" spans="1:56" x14ac:dyDescent="0.25">
      <c r="K59" s="2">
        <v>6</v>
      </c>
    </row>
    <row r="60" spans="1:56" x14ac:dyDescent="0.25">
      <c r="K60" s="2">
        <v>6</v>
      </c>
    </row>
    <row r="61" spans="1:56" x14ac:dyDescent="0.25">
      <c r="K61" s="2">
        <v>6</v>
      </c>
    </row>
    <row r="62" spans="1:56" x14ac:dyDescent="0.25">
      <c r="K62" s="2">
        <v>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C656A-FAF9-4F8F-87DE-7904314E064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3988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3987</v>
      </c>
    </row>
    <row r="12" spans="1:56" x14ac:dyDescent="0.25">
      <c r="A12" s="1" t="s">
        <v>1</v>
      </c>
      <c r="B12" s="1" t="s">
        <v>3986</v>
      </c>
    </row>
    <row r="13" spans="1:56" x14ac:dyDescent="0.25">
      <c r="A13" s="1" t="s">
        <v>1</v>
      </c>
      <c r="B13" s="1" t="s">
        <v>3985</v>
      </c>
    </row>
    <row r="14" spans="1:56" x14ac:dyDescent="0.25">
      <c r="A14" s="1" t="s">
        <v>1</v>
      </c>
      <c r="B14" s="1" t="s">
        <v>3984</v>
      </c>
    </row>
    <row r="15" spans="1:56" x14ac:dyDescent="0.25">
      <c r="A15" s="1" t="s">
        <v>1</v>
      </c>
      <c r="B15" s="1" t="s">
        <v>3983</v>
      </c>
    </row>
    <row r="16" spans="1:56" x14ac:dyDescent="0.25">
      <c r="A16" s="1" t="s">
        <v>1</v>
      </c>
      <c r="B16" s="1" t="s">
        <v>3982</v>
      </c>
    </row>
    <row r="17" spans="1:56" x14ac:dyDescent="0.25">
      <c r="A17" s="1" t="s">
        <v>1</v>
      </c>
      <c r="B17" s="1" t="s">
        <v>3981</v>
      </c>
    </row>
    <row r="18" spans="1:56" x14ac:dyDescent="0.25">
      <c r="A18" s="1">
        <v>1</v>
      </c>
      <c r="B18" s="1" t="s">
        <v>3980</v>
      </c>
      <c r="C18" s="1">
        <v>258.00000552088022</v>
      </c>
      <c r="D18" s="1">
        <v>0</v>
      </c>
      <c r="E18">
        <f>(R18-S18*(1000-T18)/(1000-U18))*AK18</f>
        <v>-2.9649780785672806</v>
      </c>
      <c r="F18">
        <f>IF(AV18&lt;&gt;0,1/(1/AV18-1/N18),0)</f>
        <v>6.0380812720822234</v>
      </c>
      <c r="G18">
        <f>((AY18-AL18/2)*S18-E18)/(AY18+AL18/2)</f>
        <v>387.68208832913456</v>
      </c>
      <c r="H18">
        <f>AL18*1000</f>
        <v>28.703261488898026</v>
      </c>
      <c r="I18">
        <f>(AQ18-AW18)</f>
        <v>0.97641206920009349</v>
      </c>
      <c r="J18">
        <f>(P18+AP18*D18)</f>
        <v>25.174732208251953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26.930574417114258</v>
      </c>
      <c r="P18" s="1">
        <v>25.174732208251953</v>
      </c>
      <c r="Q18" s="1">
        <v>27.081031799316406</v>
      </c>
      <c r="R18" s="1">
        <v>400.00851440429688</v>
      </c>
      <c r="S18" s="1">
        <v>392.4981689453125</v>
      </c>
      <c r="T18" s="1">
        <v>0.12667907774448395</v>
      </c>
      <c r="U18" s="1">
        <v>25.435468673706055</v>
      </c>
      <c r="V18" s="1">
        <v>0.31248718500137329</v>
      </c>
      <c r="W18" s="1">
        <v>62.743251800537109</v>
      </c>
      <c r="X18" s="1">
        <v>300.6348876953125</v>
      </c>
      <c r="Y18" s="1">
        <v>-0.15367145836353302</v>
      </c>
      <c r="Z18" s="1">
        <v>2.4468655586242676</v>
      </c>
      <c r="AA18" s="1">
        <v>87.92999267578125</v>
      </c>
      <c r="AB18" s="1">
        <v>3.3991899490356445</v>
      </c>
      <c r="AC18" s="1">
        <v>1.7115600109100342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1.1052753224092369</v>
      </c>
      <c r="AL18">
        <f>(U18-T18)/(1000-U18)*AK18</f>
        <v>2.8703261488898027E-2</v>
      </c>
      <c r="AM18">
        <f>(P18+273.15)</f>
        <v>298.32473220825193</v>
      </c>
      <c r="AN18">
        <f>(O18+273.15)</f>
        <v>300.08057441711424</v>
      </c>
      <c r="AO18">
        <f>(Y18*AG18+Z18*AH18)*AI18</f>
        <v>-2.4587432788593322E-2</v>
      </c>
      <c r="AP18">
        <f>((AO18+0.00000010773*(AN18^4-AM18^4))-AL18*44100)/(L18*51.4+0.00000043092*AM18^3)</f>
        <v>-10.256181434374758</v>
      </c>
      <c r="AQ18">
        <f>0.61365*EXP(17.502*J18/(240.97+J18))</f>
        <v>3.2129526433841304</v>
      </c>
      <c r="AR18">
        <f>AQ18*1000/AA18</f>
        <v>36.539894359266576</v>
      </c>
      <c r="AS18">
        <f>(AR18-U18)</f>
        <v>11.104425685560521</v>
      </c>
      <c r="AT18">
        <f>IF(D18,P18,(O18+P18)/2)</f>
        <v>26.052653312683105</v>
      </c>
      <c r="AU18">
        <f>0.61365*EXP(17.502*AT18/(240.97+AT18))</f>
        <v>3.3847858292957689</v>
      </c>
      <c r="AV18">
        <f>IF(AS18&lt;&gt;0,(1000-(AR18+U18)/2)/AS18*AL18,0)</f>
        <v>2.5047503356758845</v>
      </c>
      <c r="AW18">
        <f>U18*AA18/1000</f>
        <v>2.236540574184037</v>
      </c>
      <c r="AX18">
        <f>(AU18-AW18)</f>
        <v>1.1482452551117319</v>
      </c>
      <c r="AY18">
        <f>1/(1.6/F18+1.37/N18)</f>
        <v>1.7092489814835718</v>
      </c>
      <c r="AZ18">
        <f>G18*AA18*0.001</f>
        <v>34.088883187312376</v>
      </c>
      <c r="BA18">
        <f>G18/S18</f>
        <v>0.98772967367180509</v>
      </c>
      <c r="BB18">
        <f>(1-AL18*AA18/AQ18/F18)*100</f>
        <v>86.990368186120975</v>
      </c>
      <c r="BC18">
        <f>(S18-E18/(N18/1.35))</f>
        <v>393.43330795346748</v>
      </c>
      <c r="BD18">
        <f>E18*BB18/100/BC18</f>
        <v>-6.5557371352211692E-3</v>
      </c>
    </row>
    <row r="19" spans="1:56" x14ac:dyDescent="0.25">
      <c r="A19" s="1" t="s">
        <v>1</v>
      </c>
      <c r="B19" s="1" t="s">
        <v>3979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3978</v>
      </c>
      <c r="K20" s="1">
        <f t="shared" si="0"/>
        <v>2.72</v>
      </c>
    </row>
    <row r="21" spans="1:56" x14ac:dyDescent="0.25">
      <c r="A21" s="1">
        <v>2</v>
      </c>
      <c r="B21" s="1" t="s">
        <v>3977</v>
      </c>
      <c r="C21" s="1">
        <v>462.00000552088022</v>
      </c>
      <c r="D21" s="1">
        <v>0</v>
      </c>
      <c r="E21">
        <f>(R21-S21*(1000-T21)/(1000-U21))*AK21</f>
        <v>-2.0200620205259812</v>
      </c>
      <c r="F21">
        <f>IF(AV21&lt;&gt;0,1/(1/AV21-1/N21),0)</f>
        <v>5.6630163159686697</v>
      </c>
      <c r="G21">
        <f>((AY21-AL21/2)*S21-E21)/(AY21+AL21/2)</f>
        <v>386.46571777458746</v>
      </c>
      <c r="H21">
        <f>AL21*1000</f>
        <v>28.03806616109599</v>
      </c>
      <c r="I21">
        <f>(AQ21-AW21)</f>
        <v>0.98058369128846312</v>
      </c>
      <c r="J21">
        <f>(P21+AP21*D21)</f>
        <v>24.935079574584961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26.859827041625977</v>
      </c>
      <c r="P21" s="1">
        <v>24.935079574584961</v>
      </c>
      <c r="Q21" s="1">
        <v>27.052967071533203</v>
      </c>
      <c r="R21" s="1">
        <v>399.9365234375</v>
      </c>
      <c r="S21" s="1">
        <v>391.82333374023438</v>
      </c>
      <c r="T21" s="1">
        <v>0.1281999796628952</v>
      </c>
      <c r="U21" s="1">
        <v>24.868705749511719</v>
      </c>
      <c r="V21" s="1">
        <v>0.31757155060768127</v>
      </c>
      <c r="W21" s="1">
        <v>61.603706359863281</v>
      </c>
      <c r="X21" s="1">
        <v>300.587890625</v>
      </c>
      <c r="Y21" s="1">
        <v>25.289360046386719</v>
      </c>
      <c r="Z21" s="1">
        <v>2.7217648029327393</v>
      </c>
      <c r="AA21" s="1">
        <v>87.934120178222656</v>
      </c>
      <c r="AB21" s="1">
        <v>3.2952990531921387</v>
      </c>
      <c r="AC21" s="1">
        <v>1.7036888599395752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1.1051025390624996</v>
      </c>
      <c r="AL21">
        <f>(U21-T21)/(1000-U21)*AK21</f>
        <v>2.8038066161095991E-2</v>
      </c>
      <c r="AM21">
        <f>(P21+273.15)</f>
        <v>298.08507957458494</v>
      </c>
      <c r="AN21">
        <f>(O21+273.15)</f>
        <v>300.00982704162595</v>
      </c>
      <c r="AO21">
        <f>(Y21*AG21+Z21*AH21)*AI21</f>
        <v>4.0462975169800757</v>
      </c>
      <c r="AP21">
        <f>((AO21+0.00000010773*(AN21^4-AM21^4))-AL21*44100)/(L21*51.4+0.00000043092*AM21^3)</f>
        <v>-9.9676049568725702</v>
      </c>
      <c r="AQ21">
        <f>0.61365*EXP(17.502*J21/(240.97+J21))</f>
        <v>3.1673914513428834</v>
      </c>
      <c r="AR21">
        <f>AQ21*1000/AA21</f>
        <v>36.020050521041142</v>
      </c>
      <c r="AS21">
        <f>(AR21-U21)</f>
        <v>11.151344771529423</v>
      </c>
      <c r="AT21">
        <f>IF(D21,P21,(O21+P21)/2)</f>
        <v>25.897453308105469</v>
      </c>
      <c r="AU21">
        <f>0.61365*EXP(17.502*AT21/(240.97+AT21))</f>
        <v>3.3538375289787981</v>
      </c>
      <c r="AV21">
        <f>IF(AS21&lt;&gt;0,(1000-(AR21+U21)/2)/AS21*AL21,0)</f>
        <v>2.437774567073788</v>
      </c>
      <c r="AW21">
        <f>U21*AA21/1000</f>
        <v>2.1868077600544202</v>
      </c>
      <c r="AX21">
        <f>(AU21-AW21)</f>
        <v>1.1670297689243778</v>
      </c>
      <c r="AY21">
        <f>1/(1.6/F21+1.37/N21)</f>
        <v>1.6594690615931713</v>
      </c>
      <c r="AZ21">
        <f>G21*AA21*0.001</f>
        <v>33.983522871553653</v>
      </c>
      <c r="BA21">
        <f>G21/S21</f>
        <v>0.98632644994746832</v>
      </c>
      <c r="BB21">
        <f>(1-AL21*AA21/AQ21/F21)*100</f>
        <v>86.254646111203328</v>
      </c>
      <c r="BC21">
        <f>(S21-E21/(N21/1.35))</f>
        <v>392.46045102887177</v>
      </c>
      <c r="BD21">
        <f>E21*BB21/100/BC21</f>
        <v>-4.4396762590055922E-3</v>
      </c>
    </row>
    <row r="22" spans="1:56" x14ac:dyDescent="0.25">
      <c r="A22" s="1" t="s">
        <v>1</v>
      </c>
      <c r="B22" s="1" t="s">
        <v>3976</v>
      </c>
      <c r="K22" s="1">
        <f t="shared" si="0"/>
        <v>2.72</v>
      </c>
    </row>
    <row r="23" spans="1:56" x14ac:dyDescent="0.25">
      <c r="A23" s="1" t="s">
        <v>1</v>
      </c>
      <c r="B23" s="1" t="s">
        <v>3975</v>
      </c>
      <c r="K23" s="1">
        <f t="shared" si="0"/>
        <v>2.72</v>
      </c>
    </row>
    <row r="24" spans="1:56" x14ac:dyDescent="0.25">
      <c r="A24" s="1">
        <v>3</v>
      </c>
      <c r="B24" s="1" t="s">
        <v>3974</v>
      </c>
      <c r="C24" s="1">
        <v>666.00000552088022</v>
      </c>
      <c r="D24" s="1">
        <v>0</v>
      </c>
      <c r="E24">
        <f>(R24-S24*(1000-T24)/(1000-U24))*AK24</f>
        <v>-0.87263936601201275</v>
      </c>
      <c r="F24">
        <f>IF(AV24&lt;&gt;0,1/(1/AV24-1/N24),0)</f>
        <v>5.4536442112783279</v>
      </c>
      <c r="G24">
        <f>((AY24-AL24/2)*S24-E24)/(AY24+AL24/2)</f>
        <v>385.10296087348127</v>
      </c>
      <c r="H24">
        <f>AL24*1000</f>
        <v>27.541083752992879</v>
      </c>
      <c r="I24">
        <f>(AQ24-AW24)</f>
        <v>0.97958473289948156</v>
      </c>
      <c r="J24">
        <f>(P24+AP24*D24)</f>
        <v>24.727931976318359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26.758285522460938</v>
      </c>
      <c r="P24" s="1">
        <v>24.727931976318359</v>
      </c>
      <c r="Q24" s="1">
        <v>26.973361968994141</v>
      </c>
      <c r="R24" s="1">
        <v>400.081298828125</v>
      </c>
      <c r="S24" s="1">
        <v>391.12484741210938</v>
      </c>
      <c r="T24" s="1">
        <v>0.12796054780483246</v>
      </c>
      <c r="U24" s="1">
        <v>24.436851501464844</v>
      </c>
      <c r="V24" s="1">
        <v>0.31888434290885925</v>
      </c>
      <c r="W24" s="1">
        <v>60.897903442382813</v>
      </c>
      <c r="X24" s="1">
        <v>300.63543701171875</v>
      </c>
      <c r="Y24" s="1">
        <v>50.072490692138672</v>
      </c>
      <c r="Z24" s="1">
        <v>2.5541634559631348</v>
      </c>
      <c r="AA24" s="1">
        <v>87.936088562011719</v>
      </c>
      <c r="AB24" s="1">
        <v>3.2604053020477295</v>
      </c>
      <c r="AC24" s="1">
        <v>1.6960997581481934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1.1052773419548481</v>
      </c>
      <c r="AL24">
        <f>(U24-T24)/(1000-U24)*AK24</f>
        <v>2.7541083752992881E-2</v>
      </c>
      <c r="AM24">
        <f>(P24+273.15)</f>
        <v>297.87793197631834</v>
      </c>
      <c r="AN24">
        <f>(O24+273.15)</f>
        <v>299.90828552246091</v>
      </c>
      <c r="AO24">
        <f>(Y24*AG24+Z24*AH24)*AI24</f>
        <v>8.0115983316690063</v>
      </c>
      <c r="AP24">
        <f>((AO24+0.00000010773*(AN24^4-AM24^4))-AL24*44100)/(L24*51.4+0.00000043092*AM24^3)</f>
        <v>-9.7466224695943744</v>
      </c>
      <c r="AQ24">
        <f>0.61365*EXP(17.502*J24/(240.97+J24))</f>
        <v>3.1284658707090229</v>
      </c>
      <c r="AR24">
        <f>AQ24*1000/AA24</f>
        <v>35.576586608157555</v>
      </c>
      <c r="AS24">
        <f>(AR24-U24)</f>
        <v>11.139735106692711</v>
      </c>
      <c r="AT24">
        <f>IF(D24,P24,(O24+P24)/2)</f>
        <v>25.743108749389648</v>
      </c>
      <c r="AU24">
        <f>0.61365*EXP(17.502*AT24/(240.97+AT24))</f>
        <v>3.3233052201670121</v>
      </c>
      <c r="AV24">
        <f>IF(AS24&lt;&gt;0,(1000-(AR24+U24)/2)/AS24*AL24,0)</f>
        <v>2.3981419606918415</v>
      </c>
      <c r="AW24">
        <f>U24*AA24/1000</f>
        <v>2.1488811378095414</v>
      </c>
      <c r="AX24">
        <f>(AU24-AW24)</f>
        <v>1.1744240823574708</v>
      </c>
      <c r="AY24">
        <f>1/(1.6/F24+1.37/N24)</f>
        <v>1.6301267236964652</v>
      </c>
      <c r="AZ24">
        <f>G24*AA24*0.001</f>
        <v>33.864448072863382</v>
      </c>
      <c r="BA24">
        <f>G24/S24</f>
        <v>0.98460367174708507</v>
      </c>
      <c r="BB24">
        <f>(1-AL24*AA24/AQ24/F24)*100</f>
        <v>85.805178135282262</v>
      </c>
      <c r="BC24">
        <f>(S24-E24/(N24/1.35))</f>
        <v>391.40007343051008</v>
      </c>
      <c r="BD24">
        <f>E24*BB24/100/BC24</f>
        <v>-1.9130547317542683E-3</v>
      </c>
    </row>
    <row r="25" spans="1:56" x14ac:dyDescent="0.25">
      <c r="A25" s="1" t="s">
        <v>1</v>
      </c>
      <c r="B25" s="1" t="s">
        <v>3973</v>
      </c>
      <c r="K25" s="1">
        <f t="shared" si="0"/>
        <v>2.72</v>
      </c>
    </row>
    <row r="26" spans="1:56" x14ac:dyDescent="0.25">
      <c r="A26" s="1" t="s">
        <v>1</v>
      </c>
      <c r="B26" s="1" t="s">
        <v>3972</v>
      </c>
      <c r="K26" s="1">
        <f t="shared" si="0"/>
        <v>2.72</v>
      </c>
    </row>
    <row r="27" spans="1:56" x14ac:dyDescent="0.25">
      <c r="A27" s="1">
        <v>4</v>
      </c>
      <c r="B27" s="1" t="s">
        <v>3971</v>
      </c>
      <c r="C27" s="1">
        <v>870.00000552088022</v>
      </c>
      <c r="D27" s="1">
        <v>0</v>
      </c>
      <c r="E27">
        <f>(R27-S27*(1000-T27)/(1000-U27))*AK27</f>
        <v>0.16868412871419056</v>
      </c>
      <c r="F27">
        <f>IF(AV27&lt;&gt;0,1/(1/AV27-1/N27),0)</f>
        <v>5.4131756136501723</v>
      </c>
      <c r="G27">
        <f>((AY27-AL27/2)*S27-E27)/(AY27+AL27/2)</f>
        <v>383.57444544544165</v>
      </c>
      <c r="H27">
        <f>AL27*1000</f>
        <v>27.390761512662067</v>
      </c>
      <c r="I27">
        <f>(AQ27-AW27)</f>
        <v>0.97770672875747167</v>
      </c>
      <c r="J27">
        <f>(P27+AP27*D27)</f>
        <v>24.658119201660156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26.680561065673828</v>
      </c>
      <c r="P27" s="1">
        <v>24.658119201660156</v>
      </c>
      <c r="Q27" s="1">
        <v>26.898569107055664</v>
      </c>
      <c r="R27" s="1">
        <v>400.0250244140625</v>
      </c>
      <c r="S27" s="1">
        <v>390.20236206054688</v>
      </c>
      <c r="T27" s="1">
        <v>0.12727963924407959</v>
      </c>
      <c r="U27" s="1">
        <v>24.307024002075195</v>
      </c>
      <c r="V27" s="1">
        <v>0.31868207454681396</v>
      </c>
      <c r="W27" s="1">
        <v>60.859794616699219</v>
      </c>
      <c r="X27" s="1">
        <v>300.63150024414063</v>
      </c>
      <c r="Y27" s="1">
        <v>99.7916259765625</v>
      </c>
      <c r="Z27" s="1">
        <v>2.8048632144927979</v>
      </c>
      <c r="AA27" s="1">
        <v>87.947212219238281</v>
      </c>
      <c r="AB27" s="1">
        <v>3.2468371391296387</v>
      </c>
      <c r="AC27" s="1">
        <v>1.6873573064804077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1.1052628685446344</v>
      </c>
      <c r="AL27">
        <f>(U27-T27)/(1000-U27)*AK27</f>
        <v>2.7390761512662065E-2</v>
      </c>
      <c r="AM27">
        <f>(P27+273.15)</f>
        <v>297.80811920166013</v>
      </c>
      <c r="AN27">
        <f>(O27+273.15)</f>
        <v>299.83056106567381</v>
      </c>
      <c r="AO27">
        <f>(Y27*AG27+Z27*AH27)*AI27</f>
        <v>15.966659799367335</v>
      </c>
      <c r="AP27">
        <f>((AO27+0.00000010773*(AN27^4-AM27^4))-AL27*44100)/(L27*51.4+0.00000043092*AM27^3)</f>
        <v>-9.6280099481772723</v>
      </c>
      <c r="AQ27">
        <f>0.61365*EXP(17.502*J27/(240.97+J27))</f>
        <v>3.1154417270860977</v>
      </c>
      <c r="AR27">
        <f>AQ27*1000/AA27</f>
        <v>35.423996377733971</v>
      </c>
      <c r="AS27">
        <f>(AR27-U27)</f>
        <v>11.116972375658776</v>
      </c>
      <c r="AT27">
        <f>IF(D27,P27,(O27+P27)/2)</f>
        <v>25.669340133666992</v>
      </c>
      <c r="AU27">
        <f>0.61365*EXP(17.502*AT27/(240.97+AT27))</f>
        <v>3.3087983303028219</v>
      </c>
      <c r="AV27">
        <f>IF(AS27&lt;&gt;0,(1000-(AR27+U27)/2)/AS27*AL27,0)</f>
        <v>2.3902841122263512</v>
      </c>
      <c r="AW27">
        <f>U27*AA27/1000</f>
        <v>2.137734998328626</v>
      </c>
      <c r="AX27">
        <f>(AU27-AW27)</f>
        <v>1.1710633319741959</v>
      </c>
      <c r="AY27">
        <f>1/(1.6/F27+1.37/N27)</f>
        <v>1.6243191870264915</v>
      </c>
      <c r="AZ27">
        <f>G27*AA27*0.001</f>
        <v>33.73430315546689</v>
      </c>
      <c r="BA27">
        <f>G27/S27</f>
        <v>0.9830141555778773</v>
      </c>
      <c r="BB27">
        <f>(1-AL27*AA27/AQ27/F27)*100</f>
        <v>85.715848914175254</v>
      </c>
      <c r="BC27">
        <f>(S27-E27/(N27/1.35))</f>
        <v>390.14915994416106</v>
      </c>
      <c r="BD27">
        <f>E27*BB27/100/BC27</f>
        <v>3.7059937007564585E-4</v>
      </c>
    </row>
    <row r="28" spans="1:56" x14ac:dyDescent="0.25">
      <c r="A28" s="1" t="s">
        <v>1</v>
      </c>
      <c r="B28" s="1" t="s">
        <v>3970</v>
      </c>
      <c r="K28" s="1">
        <f t="shared" si="0"/>
        <v>2.72</v>
      </c>
    </row>
    <row r="29" spans="1:56" x14ac:dyDescent="0.25">
      <c r="A29" s="1" t="s">
        <v>1</v>
      </c>
      <c r="B29" s="1" t="s">
        <v>3969</v>
      </c>
      <c r="K29" s="1">
        <f t="shared" si="0"/>
        <v>2.72</v>
      </c>
    </row>
    <row r="30" spans="1:56" x14ac:dyDescent="0.25">
      <c r="A30" s="1">
        <v>5</v>
      </c>
      <c r="B30" s="1" t="s">
        <v>3968</v>
      </c>
      <c r="C30" s="1">
        <v>1074.0000055208802</v>
      </c>
      <c r="D30" s="1">
        <v>0</v>
      </c>
      <c r="E30">
        <f>(R30-S30*(1000-T30)/(1000-U30))*AK30</f>
        <v>0.76622780479851393</v>
      </c>
      <c r="F30">
        <f>IF(AV30&lt;&gt;0,1/(1/AV30-1/N30),0)</f>
        <v>5.4087235562431966</v>
      </c>
      <c r="G30">
        <f>((AY30-AL30/2)*S30-E30)/(AY30+AL30/2)</f>
        <v>382.72119647138749</v>
      </c>
      <c r="H30">
        <f>AL30*1000</f>
        <v>27.331803142323515</v>
      </c>
      <c r="I30">
        <f>(AQ30-AW30)</f>
        <v>0.97597672416957382</v>
      </c>
      <c r="J30">
        <f>(P30+AP30*D30)</f>
        <v>24.624599456787109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26.618131637573242</v>
      </c>
      <c r="P30" s="1">
        <v>24.624599456787109</v>
      </c>
      <c r="Q30" s="1">
        <v>26.834962844848633</v>
      </c>
      <c r="R30" s="1">
        <v>400.02395629882813</v>
      </c>
      <c r="S30" s="1">
        <v>389.69424438476563</v>
      </c>
      <c r="T30" s="1">
        <v>0.12832446396350861</v>
      </c>
      <c r="U30" s="1">
        <v>24.256784439086914</v>
      </c>
      <c r="V30" s="1">
        <v>0.32246816158294678</v>
      </c>
      <c r="W30" s="1">
        <v>60.955181121826172</v>
      </c>
      <c r="X30" s="1">
        <v>300.63748168945313</v>
      </c>
      <c r="Y30" s="1">
        <v>151.34266662597656</v>
      </c>
      <c r="Z30" s="1">
        <v>2.6891109943389893</v>
      </c>
      <c r="AA30" s="1">
        <v>87.943580627441406</v>
      </c>
      <c r="AB30" s="1">
        <v>3.2049961090087891</v>
      </c>
      <c r="AC30" s="1">
        <v>1.6842645406723022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1.1052848591524009</v>
      </c>
      <c r="AL30">
        <f>(U30-T30)/(1000-U30)*AK30</f>
        <v>2.7331803142323516E-2</v>
      </c>
      <c r="AM30">
        <f>(P30+273.15)</f>
        <v>297.77459945678709</v>
      </c>
      <c r="AN30">
        <f>(O30+273.15)</f>
        <v>299.76813163757322</v>
      </c>
      <c r="AO30">
        <f>(Y30*AG30+Z30*AH30)*AI30</f>
        <v>24.214826118912697</v>
      </c>
      <c r="AP30">
        <f>((AO30+0.00000010773*(AN30^4-AM30^4))-AL30*44100)/(L30*51.4+0.00000043092*AM30^3)</f>
        <v>-9.5417721880045114</v>
      </c>
      <c r="AQ30">
        <f>0.61365*EXP(17.502*J30/(240.97+J30))</f>
        <v>3.1092052022508798</v>
      </c>
      <c r="AR30">
        <f>AQ30*1000/AA30</f>
        <v>35.35454413008857</v>
      </c>
      <c r="AS30">
        <f>(AR30-U30)</f>
        <v>11.097759691001656</v>
      </c>
      <c r="AT30">
        <f>IF(D30,P30,(O30+P30)/2)</f>
        <v>25.621365547180176</v>
      </c>
      <c r="AU30">
        <f>0.61365*EXP(17.502*AT30/(240.97+AT30))</f>
        <v>3.2993936517774229</v>
      </c>
      <c r="AV30">
        <f>IF(AS30&lt;&gt;0,(1000-(AR30+U30)/2)/AS30*AL30,0)</f>
        <v>2.3894156417057548</v>
      </c>
      <c r="AW30">
        <f>U30*AA30/1000</f>
        <v>2.133228478081306</v>
      </c>
      <c r="AX30">
        <f>(AU30-AW30)</f>
        <v>1.1661651736961169</v>
      </c>
      <c r="AY30">
        <f>1/(1.6/F30+1.37/N30)</f>
        <v>1.6236775269910895</v>
      </c>
      <c r="AZ30">
        <f>G30*AA30*0.001</f>
        <v>33.657872399712311</v>
      </c>
      <c r="BA30">
        <f>G30/S30</f>
        <v>0.98210636155433362</v>
      </c>
      <c r="BB30">
        <f>(1-AL30*AA30/AQ30/F30)*100</f>
        <v>85.706839930139395</v>
      </c>
      <c r="BC30">
        <f>(S30-E30/(N30/1.35))</f>
        <v>389.45258003163616</v>
      </c>
      <c r="BD30">
        <f>E30*BB30/100/BC30</f>
        <v>1.6862377394072912E-3</v>
      </c>
    </row>
    <row r="31" spans="1:56" x14ac:dyDescent="0.25">
      <c r="A31" s="1" t="s">
        <v>1</v>
      </c>
      <c r="B31" s="1" t="s">
        <v>3967</v>
      </c>
      <c r="K31" s="1">
        <f t="shared" si="0"/>
        <v>2.72</v>
      </c>
    </row>
    <row r="32" spans="1:56" x14ac:dyDescent="0.25">
      <c r="A32" s="1" t="s">
        <v>1</v>
      </c>
      <c r="B32" s="1" t="s">
        <v>3966</v>
      </c>
      <c r="K32" s="1">
        <f t="shared" si="0"/>
        <v>2.72</v>
      </c>
    </row>
    <row r="33" spans="1:56" x14ac:dyDescent="0.25">
      <c r="A33" s="1">
        <v>6</v>
      </c>
      <c r="B33" s="1" t="s">
        <v>3965</v>
      </c>
      <c r="C33" s="1">
        <v>1278.0000055208802</v>
      </c>
      <c r="D33" s="1">
        <v>0</v>
      </c>
      <c r="E33">
        <f>(R33-S33*(1000-T33)/(1000-U33))*AK33</f>
        <v>1.8510426081509788</v>
      </c>
      <c r="F33">
        <f>IF(AV33&lt;&gt;0,1/(1/AV33-1/N33),0)</f>
        <v>5.6252464497148003</v>
      </c>
      <c r="G33">
        <f>((AY33-AL33/2)*S33-E33)/(AY33+AL33/2)</f>
        <v>380.89282280451312</v>
      </c>
      <c r="H33">
        <f>AL33*1000</f>
        <v>27.607679193191746</v>
      </c>
      <c r="I33">
        <f>(AQ33-AW33)</f>
        <v>0.9688646442648996</v>
      </c>
      <c r="J33">
        <f>(P33+AP33*D33)</f>
        <v>24.701210021972656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26.596916198730469</v>
      </c>
      <c r="P33" s="1">
        <v>24.701210021972656</v>
      </c>
      <c r="Q33" s="1">
        <v>26.802421569824219</v>
      </c>
      <c r="R33" s="1">
        <v>399.810302734375</v>
      </c>
      <c r="S33" s="1">
        <v>388.43133544921875</v>
      </c>
      <c r="T33" s="1">
        <v>0.12952323257923126</v>
      </c>
      <c r="U33" s="1">
        <v>24.499853134155273</v>
      </c>
      <c r="V33" s="1">
        <v>0.32588839530944824</v>
      </c>
      <c r="W33" s="1">
        <v>61.643131256103516</v>
      </c>
      <c r="X33" s="1">
        <v>300.58322143554688</v>
      </c>
      <c r="Y33" s="1">
        <v>301.02642822265625</v>
      </c>
      <c r="Z33" s="1">
        <v>2.7373480796813965</v>
      </c>
      <c r="AA33" s="1">
        <v>87.943809509277344</v>
      </c>
      <c r="AB33" s="1">
        <v>3.3002171516418457</v>
      </c>
      <c r="AC33" s="1">
        <v>1.6940631866455078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1.1050853729248045</v>
      </c>
      <c r="AL33">
        <f>(U33-T33)/(1000-U33)*AK33</f>
        <v>2.7607679193191747E-2</v>
      </c>
      <c r="AM33">
        <f>(P33+273.15)</f>
        <v>297.85121002197263</v>
      </c>
      <c r="AN33">
        <f>(O33+273.15)</f>
        <v>299.74691619873045</v>
      </c>
      <c r="AO33">
        <f>(Y33*AG33+Z33*AH33)*AI33</f>
        <v>48.164227439070601</v>
      </c>
      <c r="AP33">
        <f>((AO33+0.00000010773*(AN33^4-AM33^4))-AL33*44100)/(L33*51.4+0.00000043092*AM33^3)</f>
        <v>-9.4532253113438891</v>
      </c>
      <c r="AQ33">
        <f>0.61365*EXP(17.502*J33/(240.97+J33))</f>
        <v>3.1234750613003226</v>
      </c>
      <c r="AR33">
        <f>AQ33*1000/AA33</f>
        <v>35.516713214144104</v>
      </c>
      <c r="AS33">
        <f>(AR33-U33)</f>
        <v>11.016860079988831</v>
      </c>
      <c r="AT33">
        <f>IF(D33,P33,(O33+P33)/2)</f>
        <v>25.649063110351563</v>
      </c>
      <c r="AU33">
        <f>0.61365*EXP(17.502*AT33/(240.97+AT33))</f>
        <v>3.3048204789913647</v>
      </c>
      <c r="AV33">
        <f>IF(AS33&lt;&gt;0,(1000-(AR33+U33)/2)/AS33*AL33,0)</f>
        <v>2.4307488652618447</v>
      </c>
      <c r="AW33">
        <f>U33*AA33/1000</f>
        <v>2.154610417035423</v>
      </c>
      <c r="AX33">
        <f>(AU33-AW33)</f>
        <v>1.1502100619559417</v>
      </c>
      <c r="AY33">
        <f>1/(1.6/F33+1.37/N33)</f>
        <v>1.6542613210617725</v>
      </c>
      <c r="AZ33">
        <f>G33*AA33*0.001</f>
        <v>33.497165852171037</v>
      </c>
      <c r="BA33">
        <f>G33/S33</f>
        <v>0.98059241889950155</v>
      </c>
      <c r="BB33">
        <f>(1-AL33*AA33/AQ33/F33)*100</f>
        <v>86.181669459641569</v>
      </c>
      <c r="BC33">
        <f>(S33-E33/(N33/1.35))</f>
        <v>387.84752602372873</v>
      </c>
      <c r="BD33">
        <f>E33*BB33/100/BC33</f>
        <v>4.1131097018167031E-3</v>
      </c>
    </row>
    <row r="34" spans="1:56" x14ac:dyDescent="0.25">
      <c r="A34" s="1" t="s">
        <v>1</v>
      </c>
      <c r="B34" s="1" t="s">
        <v>3964</v>
      </c>
      <c r="K34" s="1">
        <f t="shared" si="0"/>
        <v>2.72</v>
      </c>
    </row>
    <row r="35" spans="1:56" x14ac:dyDescent="0.25">
      <c r="A35" s="1" t="s">
        <v>1</v>
      </c>
      <c r="B35" s="1" t="s">
        <v>3963</v>
      </c>
      <c r="K35" s="1">
        <f t="shared" si="0"/>
        <v>2.72</v>
      </c>
    </row>
    <row r="36" spans="1:56" x14ac:dyDescent="0.25">
      <c r="A36" s="1">
        <v>7</v>
      </c>
      <c r="B36" s="1" t="s">
        <v>3962</v>
      </c>
      <c r="C36" s="1">
        <v>1482.0000055208802</v>
      </c>
      <c r="D36" s="1">
        <v>0</v>
      </c>
      <c r="E36">
        <f>(R36-S36*(1000-T36)/(1000-U36))*AK36</f>
        <v>2.5096538208541634</v>
      </c>
      <c r="F36">
        <f>IF(AV36&lt;&gt;0,1/(1/AV36-1/N36),0)</f>
        <v>6.004717985922289</v>
      </c>
      <c r="G36">
        <f>((AY36-AL36/2)*S36-E36)/(AY36+AL36/2)</f>
        <v>380.27050648388951</v>
      </c>
      <c r="H36">
        <f>AL36*1000</f>
        <v>28.047222325816996</v>
      </c>
      <c r="I36">
        <f>(AQ36-AW36)</f>
        <v>0.9572499393619629</v>
      </c>
      <c r="J36">
        <f>(P36+AP36*D36)</f>
        <v>24.819639205932617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26.602434158325195</v>
      </c>
      <c r="P36" s="1">
        <v>24.819639205932617</v>
      </c>
      <c r="Q36" s="1">
        <v>26.7979736328125</v>
      </c>
      <c r="R36" s="1">
        <v>400.18240356445313</v>
      </c>
      <c r="S36" s="1">
        <v>388.06216430664063</v>
      </c>
      <c r="T36" s="1">
        <v>0.13117821514606476</v>
      </c>
      <c r="U36" s="1">
        <v>24.88018798828125</v>
      </c>
      <c r="V36" s="1">
        <v>0.32999622821807861</v>
      </c>
      <c r="W36" s="1">
        <v>62.589412689208984</v>
      </c>
      <c r="X36" s="1">
        <v>300.57919311523438</v>
      </c>
      <c r="Y36" s="1">
        <v>499.64678955078125</v>
      </c>
      <c r="Z36" s="1">
        <v>2.7240502834320068</v>
      </c>
      <c r="AA36" s="1">
        <v>87.957412719726563</v>
      </c>
      <c r="AB36" s="1">
        <v>3.3256261348724365</v>
      </c>
      <c r="AC36" s="1">
        <v>1.7024890184402466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1.1050705629236555</v>
      </c>
      <c r="AL36">
        <f>(U36-T36)/(1000-U36)*AK36</f>
        <v>2.8047222325816995E-2</v>
      </c>
      <c r="AM36">
        <f>(P36+273.15)</f>
        <v>297.96963920593259</v>
      </c>
      <c r="AN36">
        <f>(O36+273.15)</f>
        <v>299.75243415832517</v>
      </c>
      <c r="AO36">
        <f>(Y36*AG36+Z36*AH36)*AI36</f>
        <v>79.943484541248836</v>
      </c>
      <c r="AP36">
        <f>((AO36+0.00000010773*(AN36^4-AM36^4))-AL36*44100)/(L36*51.4+0.00000043092*AM36^3)</f>
        <v>-9.3606544379865984</v>
      </c>
      <c r="AQ36">
        <f>0.61365*EXP(17.502*J36/(240.97+J36))</f>
        <v>3.1456469027916003</v>
      </c>
      <c r="AR36">
        <f>AQ36*1000/AA36</f>
        <v>35.763295048424197</v>
      </c>
      <c r="AS36">
        <f>(AR36-U36)</f>
        <v>10.883107060142947</v>
      </c>
      <c r="AT36">
        <f>IF(D36,P36,(O36+P36)/2)</f>
        <v>25.711036682128906</v>
      </c>
      <c r="AU36">
        <f>0.61365*EXP(17.502*AT36/(240.97+AT36))</f>
        <v>3.3169913090754828</v>
      </c>
      <c r="AV36">
        <f>IF(AS36&lt;&gt;0,(1000-(AR36+U36)/2)/AS36*AL36,0)</f>
        <v>2.4989905502030938</v>
      </c>
      <c r="AW36">
        <f>U36*AA36/1000</f>
        <v>2.1883969634296374</v>
      </c>
      <c r="AX36">
        <f>(AU36-AW36)</f>
        <v>1.1285943456458454</v>
      </c>
      <c r="AY36">
        <f>1/(1.6/F36+1.37/N36)</f>
        <v>1.7049583980689826</v>
      </c>
      <c r="AZ36">
        <f>G36*AA36*0.001</f>
        <v>33.447609883942924</v>
      </c>
      <c r="BA36">
        <f>G36/S36</f>
        <v>0.97992162457612264</v>
      </c>
      <c r="BB36">
        <f>(1-AL36*AA36/AQ36/F36)*100</f>
        <v>86.939502630519556</v>
      </c>
      <c r="BC36">
        <f>(S36-E36/(N36/1.35))</f>
        <v>387.27063225390452</v>
      </c>
      <c r="BD36">
        <f>E36*BB36/100/BC36</f>
        <v>5.6339943385326037E-3</v>
      </c>
    </row>
    <row r="37" spans="1:56" x14ac:dyDescent="0.25">
      <c r="A37" s="1" t="s">
        <v>1</v>
      </c>
      <c r="B37" s="1" t="s">
        <v>3961</v>
      </c>
      <c r="K37" s="1">
        <f t="shared" si="0"/>
        <v>2.72</v>
      </c>
    </row>
    <row r="38" spans="1:56" x14ac:dyDescent="0.25">
      <c r="A38" s="1" t="s">
        <v>1</v>
      </c>
      <c r="B38" s="1" t="s">
        <v>3960</v>
      </c>
      <c r="K38" s="1">
        <f t="shared" si="0"/>
        <v>2.72</v>
      </c>
    </row>
    <row r="39" spans="1:56" x14ac:dyDescent="0.25">
      <c r="A39" s="1">
        <v>8</v>
      </c>
      <c r="B39" s="1" t="s">
        <v>3959</v>
      </c>
      <c r="C39" s="1">
        <v>1686.0000055208802</v>
      </c>
      <c r="D39" s="1">
        <v>0</v>
      </c>
      <c r="E39">
        <f>(R39-S39*(1000-T39)/(1000-U39))*AK39</f>
        <v>2.876259278338392</v>
      </c>
      <c r="F39">
        <f>IF(AV39&lt;&gt;0,1/(1/AV39-1/N39),0)</f>
        <v>6.6421368051817788</v>
      </c>
      <c r="G39">
        <f>((AY39-AL39/2)*S39-E39)/(AY39+AL39/2)</f>
        <v>379.52834166697232</v>
      </c>
      <c r="H39">
        <f>AL39*1000</f>
        <v>28.716328612051409</v>
      </c>
      <c r="I39">
        <f>(AQ39-AW39)</f>
        <v>0.94042126927432657</v>
      </c>
      <c r="J39">
        <f>(P39+AP39*D39)</f>
        <v>24.995765686035156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26.642677307128906</v>
      </c>
      <c r="P39" s="1">
        <v>24.995765686035156</v>
      </c>
      <c r="Q39" s="1">
        <v>26.819580078125</v>
      </c>
      <c r="R39" s="1">
        <v>399.98297119140625</v>
      </c>
      <c r="S39" s="1">
        <v>387.31817626953125</v>
      </c>
      <c r="T39" s="1">
        <v>0.13198839128017426</v>
      </c>
      <c r="U39" s="1">
        <v>25.450939178466797</v>
      </c>
      <c r="V39" s="1">
        <v>0.33122679591178894</v>
      </c>
      <c r="W39" s="1">
        <v>63.869499206542969</v>
      </c>
      <c r="X39" s="1">
        <v>300.64627075195313</v>
      </c>
      <c r="Y39" s="1">
        <v>750.19500732421875</v>
      </c>
      <c r="Z39" s="1">
        <v>2.6674273014068604</v>
      </c>
      <c r="AA39" s="1">
        <v>87.951713562011719</v>
      </c>
      <c r="AB39" s="1">
        <v>3.4388158321380615</v>
      </c>
      <c r="AC39" s="1">
        <v>1.7096565961837769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1.1053171718821804</v>
      </c>
      <c r="AL39">
        <f>(U39-T39)/(1000-U39)*AK39</f>
        <v>2.8716328612051409E-2</v>
      </c>
      <c r="AM39">
        <f>(P39+273.15)</f>
        <v>298.14576568603513</v>
      </c>
      <c r="AN39">
        <f>(O39+273.15)</f>
        <v>299.79267730712888</v>
      </c>
      <c r="AO39">
        <f>(Y39*AG39+Z39*AH39)*AI39</f>
        <v>120.03119848896858</v>
      </c>
      <c r="AP39">
        <f>((AO39+0.00000010773*(AN39^4-AM39^4))-AL39*44100)/(L39*51.4+0.00000043092*AM39^3)</f>
        <v>-9.2846656342825806</v>
      </c>
      <c r="AQ39">
        <f>0.61365*EXP(17.502*J39/(240.97+J39))</f>
        <v>3.1788749817830202</v>
      </c>
      <c r="AR39">
        <f>AQ39*1000/AA39</f>
        <v>36.14341157255231</v>
      </c>
      <c r="AS39">
        <f>(AR39-U39)</f>
        <v>10.692472394085513</v>
      </c>
      <c r="AT39">
        <f>IF(D39,P39,(O39+P39)/2)</f>
        <v>25.819221496582031</v>
      </c>
      <c r="AU39">
        <f>0.61365*EXP(17.502*AT39/(240.97+AT39))</f>
        <v>3.3383312972921506</v>
      </c>
      <c r="AV39">
        <f>IF(AS39&lt;&gt;0,(1000-(AR39+U39)/2)/AS39*AL39,0)</f>
        <v>2.602947735365714</v>
      </c>
      <c r="AW39">
        <f>U39*AA39/1000</f>
        <v>2.2384537125086936</v>
      </c>
      <c r="AX39">
        <f>(AU39-AW39)</f>
        <v>1.099877584783457</v>
      </c>
      <c r="AY39">
        <f>1/(1.6/F39+1.37/N39)</f>
        <v>1.7826781040784476</v>
      </c>
      <c r="AZ39">
        <f>G39*AA39*0.001</f>
        <v>33.380167994958867</v>
      </c>
      <c r="BA39">
        <f>G39/S39</f>
        <v>0.97988776391134802</v>
      </c>
      <c r="BB39">
        <f>(1-AL39*AA39/AQ39/F39)*100</f>
        <v>88.038326195740353</v>
      </c>
      <c r="BC39">
        <f>(S39-E39/(N39/1.35))</f>
        <v>386.41101871980612</v>
      </c>
      <c r="BD39">
        <f>E39*BB39/100/BC39</f>
        <v>6.5531529977796892E-3</v>
      </c>
    </row>
    <row r="40" spans="1:56" x14ac:dyDescent="0.25">
      <c r="A40" s="1" t="s">
        <v>1</v>
      </c>
      <c r="B40" s="1" t="s">
        <v>3958</v>
      </c>
      <c r="K40" s="1">
        <f t="shared" si="0"/>
        <v>2.72</v>
      </c>
    </row>
    <row r="41" spans="1:56" x14ac:dyDescent="0.25">
      <c r="A41" s="1" t="s">
        <v>1</v>
      </c>
      <c r="B41" s="1" t="s">
        <v>3957</v>
      </c>
      <c r="K41" s="1">
        <f t="shared" si="0"/>
        <v>2.72</v>
      </c>
    </row>
    <row r="42" spans="1:56" x14ac:dyDescent="0.25">
      <c r="A42" s="1">
        <v>9</v>
      </c>
      <c r="B42" s="1" t="s">
        <v>3956</v>
      </c>
      <c r="C42" s="1">
        <v>1890.0000055208802</v>
      </c>
      <c r="D42" s="1">
        <v>0</v>
      </c>
      <c r="E42">
        <f>(R42-S42*(1000-T42)/(1000-U42))*AK42</f>
        <v>3.5639637886131958</v>
      </c>
      <c r="F42">
        <f>IF(AV42&lt;&gt;0,1/(1/AV42-1/N42),0)</f>
        <v>7.4659513549167489</v>
      </c>
      <c r="G42">
        <f>((AY42-AL42/2)*S42-E42)/(AY42+AL42/2)</f>
        <v>378.73495956730352</v>
      </c>
      <c r="H42">
        <f>AL42*1000</f>
        <v>29.413073875570042</v>
      </c>
      <c r="I42">
        <f>(AQ42-AW42)</f>
        <v>0.92116384283904562</v>
      </c>
      <c r="J42">
        <f>(P42+AP42*D42)</f>
        <v>25.172952651977539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26.686374664306641</v>
      </c>
      <c r="P42" s="1">
        <v>25.172952651977539</v>
      </c>
      <c r="Q42" s="1">
        <v>26.848901748657227</v>
      </c>
      <c r="R42" s="1">
        <v>400.1693115234375</v>
      </c>
      <c r="S42" s="1">
        <v>386.65447998046875</v>
      </c>
      <c r="T42" s="1">
        <v>0.13232992589473724</v>
      </c>
      <c r="U42" s="1">
        <v>26.052223205566406</v>
      </c>
      <c r="V42" s="1">
        <v>0.33124658465385437</v>
      </c>
      <c r="W42" s="1">
        <v>65.213584899902344</v>
      </c>
      <c r="X42" s="1">
        <v>300.61578369140625</v>
      </c>
      <c r="Y42" s="1">
        <v>1000.368408203125</v>
      </c>
      <c r="Z42" s="1">
        <v>2.6903641223907471</v>
      </c>
      <c r="AA42" s="1">
        <v>87.955963134765625</v>
      </c>
      <c r="AB42" s="1">
        <v>3.4958240985870361</v>
      </c>
      <c r="AC42" s="1">
        <v>1.7204325199127197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1.1052050871007579</v>
      </c>
      <c r="AL42">
        <f>(U42-T42)/(1000-U42)*AK42</f>
        <v>2.9413073875570041E-2</v>
      </c>
      <c r="AM42">
        <f>(P42+273.15)</f>
        <v>298.32295265197752</v>
      </c>
      <c r="AN42">
        <f>(O42+273.15)</f>
        <v>299.83637466430662</v>
      </c>
      <c r="AO42">
        <f>(Y42*AG42+Z42*AH42)*AI42</f>
        <v>160.05894173490378</v>
      </c>
      <c r="AP42">
        <f>((AO42+0.00000010773*(AN42^4-AM42^4))-AL42*44100)/(L42*51.4+0.00000043092*AM42^3)</f>
        <v>-9.2190186212217835</v>
      </c>
      <c r="AQ42">
        <f>0.61365*EXP(17.502*J42/(240.97+J42))</f>
        <v>3.21261222668653</v>
      </c>
      <c r="AR42">
        <f>AQ42*1000/AA42</f>
        <v>36.525235040223301</v>
      </c>
      <c r="AS42">
        <f>(AR42-U42)</f>
        <v>10.473011834656894</v>
      </c>
      <c r="AT42">
        <f>IF(D42,P42,(O42+P42)/2)</f>
        <v>25.92966365814209</v>
      </c>
      <c r="AU42">
        <f>0.61365*EXP(17.502*AT42/(240.97+AT42))</f>
        <v>3.3602401633093049</v>
      </c>
      <c r="AV42">
        <f>IF(AS42&lt;&gt;0,(1000-(AR42+U42)/2)/AS42*AL42,0)</f>
        <v>2.7205904685525528</v>
      </c>
      <c r="AW42">
        <f>U42*AA42/1000</f>
        <v>2.2914483838474844</v>
      </c>
      <c r="AX42">
        <f>(AU42-AW42)</f>
        <v>1.0687917794618205</v>
      </c>
      <c r="AY42">
        <f>1/(1.6/F42+1.37/N42)</f>
        <v>1.8713496625978008</v>
      </c>
      <c r="AZ42">
        <f>G42*AA42*0.001</f>
        <v>33.311998141548699</v>
      </c>
      <c r="BA42">
        <f>G42/S42</f>
        <v>0.97951783614775323</v>
      </c>
      <c r="BB42">
        <f>(1-AL42*AA42/AQ42/F42)*100</f>
        <v>89.21395473507306</v>
      </c>
      <c r="BC42">
        <f>(S42-E42/(N42/1.35))</f>
        <v>385.5304239253918</v>
      </c>
      <c r="BD42">
        <f>E42*BB42/100/BC42</f>
        <v>8.2472169349806796E-3</v>
      </c>
    </row>
    <row r="43" spans="1:56" x14ac:dyDescent="0.25">
      <c r="A43" s="1" t="s">
        <v>1</v>
      </c>
      <c r="B43" s="1" t="s">
        <v>3955</v>
      </c>
      <c r="K43" s="1">
        <f t="shared" si="0"/>
        <v>2.72</v>
      </c>
    </row>
    <row r="44" spans="1:56" x14ac:dyDescent="0.25">
      <c r="A44" s="1" t="s">
        <v>1</v>
      </c>
      <c r="B44" s="1" t="s">
        <v>3954</v>
      </c>
      <c r="K44" s="1">
        <f t="shared" si="0"/>
        <v>2.72</v>
      </c>
    </row>
    <row r="45" spans="1:56" x14ac:dyDescent="0.25">
      <c r="A45" s="1">
        <v>10</v>
      </c>
      <c r="B45" s="1" t="s">
        <v>3953</v>
      </c>
      <c r="C45" s="1">
        <v>2094.0000055208802</v>
      </c>
      <c r="D45" s="1">
        <v>0</v>
      </c>
      <c r="E45">
        <f>(R45-S45*(1000-T45)/(1000-U45))*AK45</f>
        <v>3.720123164189673</v>
      </c>
      <c r="F45">
        <f>IF(AV45&lt;&gt;0,1/(1/AV45-1/N45),0)</f>
        <v>8.4145814229530398</v>
      </c>
      <c r="G45">
        <f>((AY45-AL45/2)*S45-E45)/(AY45+AL45/2)</f>
        <v>378.31874716858226</v>
      </c>
      <c r="H45">
        <f>AL45*1000</f>
        <v>30.181388067253653</v>
      </c>
      <c r="I45">
        <f>(AQ45-AW45)</f>
        <v>0.90576017324570257</v>
      </c>
      <c r="J45">
        <f>(P45+AP45*D45)</f>
        <v>25.394289016723633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26.753459930419922</v>
      </c>
      <c r="P45" s="1">
        <v>25.394289016723633</v>
      </c>
      <c r="Q45" s="1">
        <v>26.896327972412109</v>
      </c>
      <c r="R45" s="1">
        <v>400.0128173828125</v>
      </c>
      <c r="S45" s="1">
        <v>386.10244750976563</v>
      </c>
      <c r="T45" s="1">
        <v>0.13446143269538879</v>
      </c>
      <c r="U45" s="1">
        <v>26.714344024658203</v>
      </c>
      <c r="V45" s="1">
        <v>0.33521994948387146</v>
      </c>
      <c r="W45" s="1">
        <v>66.600372314453125</v>
      </c>
      <c r="X45" s="1">
        <v>300.60443115234375</v>
      </c>
      <c r="Y45" s="1">
        <v>1249.9881591796875</v>
      </c>
      <c r="Z45" s="1">
        <v>2.6337294578552246</v>
      </c>
      <c r="AA45" s="1">
        <v>87.946563720703125</v>
      </c>
      <c r="AB45" s="1">
        <v>3.5292363166809082</v>
      </c>
      <c r="AC45" s="1">
        <v>1.7345870733261108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1.105163349824793</v>
      </c>
      <c r="AL45">
        <f>(U45-T45)/(1000-U45)*AK45</f>
        <v>3.0181388067253654E-2</v>
      </c>
      <c r="AM45">
        <f>(P45+273.15)</f>
        <v>298.54428901672361</v>
      </c>
      <c r="AN45">
        <f>(O45+273.15)</f>
        <v>299.9034599304199</v>
      </c>
      <c r="AO45">
        <f>(Y45*AG45+Z45*AH45)*AI45</f>
        <v>199.99810099844399</v>
      </c>
      <c r="AP45">
        <f>((AO45+0.00000010773*(AN45^4-AM45^4))-AL45*44100)/(L45*51.4+0.00000043092*AM45^3)</f>
        <v>-9.1816775552949039</v>
      </c>
      <c r="AQ45">
        <f>0.61365*EXP(17.502*J45/(240.97+J45))</f>
        <v>3.2551949322670901</v>
      </c>
      <c r="AR45">
        <f>AQ45*1000/AA45</f>
        <v>37.013327122192024</v>
      </c>
      <c r="AS45">
        <f>(AR45-U45)</f>
        <v>10.298983097533821</v>
      </c>
      <c r="AT45">
        <f>IF(D45,P45,(O45+P45)/2)</f>
        <v>26.073874473571777</v>
      </c>
      <c r="AU45">
        <f>0.61365*EXP(17.502*AT45/(240.97+AT45))</f>
        <v>3.3890368462644771</v>
      </c>
      <c r="AV45">
        <f>IF(AS45&lt;&gt;0,(1000-(AR45+U45)/2)/AS45*AL45,0)</f>
        <v>2.8371435319180058</v>
      </c>
      <c r="AW45">
        <f>U45*AA45/1000</f>
        <v>2.3494347590213875</v>
      </c>
      <c r="AX45">
        <f>(AU45-AW45)</f>
        <v>1.0396020872430896</v>
      </c>
      <c r="AY45">
        <f>1/(1.6/F45+1.37/N45)</f>
        <v>1.9599636236228455</v>
      </c>
      <c r="AZ45">
        <f>G45*AA45*0.001</f>
        <v>33.271833804598295</v>
      </c>
      <c r="BA45">
        <f>G45/S45</f>
        <v>0.97984032374986052</v>
      </c>
      <c r="BB45">
        <f>(1-AL45*AA45/AQ45/F45)*100</f>
        <v>90.309446875073021</v>
      </c>
      <c r="BC45">
        <f>(S45-E45/(N45/1.35))</f>
        <v>384.92913958175029</v>
      </c>
      <c r="BD45">
        <f>E45*BB45/100/BC45</f>
        <v>8.7278990005838462E-3</v>
      </c>
    </row>
    <row r="46" spans="1:56" x14ac:dyDescent="0.25">
      <c r="A46" s="1" t="s">
        <v>1</v>
      </c>
      <c r="B46" s="1" t="s">
        <v>3952</v>
      </c>
      <c r="K46" s="1">
        <f t="shared" si="0"/>
        <v>2.72</v>
      </c>
    </row>
    <row r="47" spans="1:56" x14ac:dyDescent="0.25">
      <c r="A47" s="1" t="s">
        <v>1</v>
      </c>
      <c r="B47" s="1" t="s">
        <v>3951</v>
      </c>
      <c r="K47" s="1">
        <f t="shared" si="0"/>
        <v>2.72</v>
      </c>
    </row>
    <row r="48" spans="1:56" x14ac:dyDescent="0.25">
      <c r="A48" s="1">
        <v>11</v>
      </c>
      <c r="B48" s="1" t="s">
        <v>3950</v>
      </c>
      <c r="C48" s="1">
        <v>2298.0000055208802</v>
      </c>
      <c r="D48" s="1">
        <v>0</v>
      </c>
      <c r="E48">
        <f>(R48-S48*(1000-T48)/(1000-U48))*AK48</f>
        <v>4.096252783265772</v>
      </c>
      <c r="F48">
        <f>IF(AV48&lt;&gt;0,1/(1/AV48-1/N48),0)</f>
        <v>10.393984358417539</v>
      </c>
      <c r="G48">
        <f>((AY48-AL48/2)*S48-E48)/(AY48+AL48/2)</f>
        <v>378.03033382174635</v>
      </c>
      <c r="H48">
        <f>AL48*1000</f>
        <v>31.228047444979566</v>
      </c>
      <c r="I48">
        <f>(AQ48-AW48)</f>
        <v>0.87625192672208474</v>
      </c>
      <c r="J48">
        <f>(P48+AP48*D48)</f>
        <v>25.648778915405273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26.832422256469727</v>
      </c>
      <c r="P48" s="1">
        <v>25.648778915405273</v>
      </c>
      <c r="Q48" s="1">
        <v>26.952886581420898</v>
      </c>
      <c r="R48" s="1">
        <v>400.22796630859375</v>
      </c>
      <c r="S48" s="1">
        <v>385.62384033203125</v>
      </c>
      <c r="T48" s="1">
        <v>0.13740119338035583</v>
      </c>
      <c r="U48" s="1">
        <v>27.615974426269531</v>
      </c>
      <c r="V48" s="1">
        <v>0.34093108773231506</v>
      </c>
      <c r="W48" s="1">
        <v>68.52301025390625</v>
      </c>
      <c r="X48" s="1">
        <v>300.578125</v>
      </c>
      <c r="Y48" s="1">
        <v>1599.7108154296875</v>
      </c>
      <c r="Z48" s="1">
        <v>2.7180473804473877</v>
      </c>
      <c r="AA48" s="1">
        <v>87.938697814941406</v>
      </c>
      <c r="AB48" s="1">
        <v>3.6688327789306641</v>
      </c>
      <c r="AC48" s="1">
        <v>1.7516733407974243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1.1050666360294117</v>
      </c>
      <c r="AL48">
        <f>(U48-T48)/(1000-U48)*AK48</f>
        <v>3.1228047444979565E-2</v>
      </c>
      <c r="AM48">
        <f>(P48+273.15)</f>
        <v>298.79877891540525</v>
      </c>
      <c r="AN48">
        <f>(O48+273.15)</f>
        <v>299.9824222564697</v>
      </c>
      <c r="AO48">
        <f>(Y48*AG48+Z48*AH48)*AI48</f>
        <v>255.95372474773831</v>
      </c>
      <c r="AP48">
        <f>((AO48+0.00000010773*(AN48^4-AM48^4))-AL48*44100)/(L48*51.4+0.00000043092*AM48^3)</f>
        <v>-9.1153090751307442</v>
      </c>
      <c r="AQ48">
        <f>0.61365*EXP(17.502*J48/(240.97+J48))</f>
        <v>3.3047647566589511</v>
      </c>
      <c r="AR48">
        <f>AQ48*1000/AA48</f>
        <v>37.580324007225045</v>
      </c>
      <c r="AS48">
        <f>(AR48-U48)</f>
        <v>9.9643495809555134</v>
      </c>
      <c r="AT48">
        <f>IF(D48,P48,(O48+P48)/2)</f>
        <v>26.2406005859375</v>
      </c>
      <c r="AU48">
        <f>0.61365*EXP(17.502*AT48/(240.97+AT48))</f>
        <v>3.4225979179574253</v>
      </c>
      <c r="AV48">
        <f>IF(AS48&lt;&gt;0,(1000-(AR48+U48)/2)/AS48*AL48,0)</f>
        <v>3.0318156392625797</v>
      </c>
      <c r="AW48">
        <f>U48*AA48/1000</f>
        <v>2.4285128299368663</v>
      </c>
      <c r="AX48">
        <f>(AU48-AW48)</f>
        <v>0.99408508802055895</v>
      </c>
      <c r="AY48">
        <f>1/(1.6/F48+1.37/N48)</f>
        <v>2.1096929531282305</v>
      </c>
      <c r="AZ48">
        <f>G48*AA48*0.001</f>
        <v>33.243495290831973</v>
      </c>
      <c r="BA48">
        <f>G48/S48</f>
        <v>0.98030851385187512</v>
      </c>
      <c r="BB48">
        <f>(1-AL48*AA48/AQ48/F48)*100</f>
        <v>92.005298529311446</v>
      </c>
      <c r="BC48">
        <f>(S48-E48/(N48/1.35))</f>
        <v>384.33190303489408</v>
      </c>
      <c r="BD48">
        <f>E48*BB48/100/BC48</f>
        <v>9.8060285185763776E-3</v>
      </c>
    </row>
    <row r="49" spans="1:56" x14ac:dyDescent="0.25">
      <c r="A49" s="1" t="s">
        <v>1</v>
      </c>
      <c r="B49" s="1" t="s">
        <v>3949</v>
      </c>
      <c r="K49" s="1">
        <f t="shared" si="0"/>
        <v>2.72</v>
      </c>
    </row>
    <row r="50" spans="1:56" x14ac:dyDescent="0.25">
      <c r="A50" s="1" t="s">
        <v>1</v>
      </c>
      <c r="B50" s="1" t="s">
        <v>3944</v>
      </c>
      <c r="K50" s="1">
        <f t="shared" si="0"/>
        <v>2.72</v>
      </c>
    </row>
    <row r="51" spans="1:56" x14ac:dyDescent="0.25">
      <c r="A51" s="1">
        <v>12</v>
      </c>
      <c r="B51" s="1" t="s">
        <v>3948</v>
      </c>
      <c r="C51" s="1">
        <v>2502.0000055208802</v>
      </c>
      <c r="D51" s="1">
        <v>0</v>
      </c>
      <c r="E51">
        <f>(R51-S51*(1000-T51)/(1000-U51))*AK51</f>
        <v>3.835265639375637</v>
      </c>
      <c r="F51">
        <f>IF(AV51&lt;&gt;0,1/(1/AV51-1/N51),0)</f>
        <v>13.749324027010175</v>
      </c>
      <c r="G51">
        <f>((AY51-AL51/2)*S51-E51)/(AY51+AL51/2)</f>
        <v>377.89887582866248</v>
      </c>
      <c r="H51">
        <f>AL51*1000</f>
        <v>32.512701822028035</v>
      </c>
      <c r="I51">
        <f>(AQ51-AW51)</f>
        <v>0.84666788624836009</v>
      </c>
      <c r="J51">
        <f>(P51+AP51*D51)</f>
        <v>25.988224029541016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26.9488525390625</v>
      </c>
      <c r="P51" s="1">
        <v>25.988224029541016</v>
      </c>
      <c r="Q51" s="1">
        <v>27.039512634277344</v>
      </c>
      <c r="R51" s="1">
        <v>399.7802734375</v>
      </c>
      <c r="S51" s="1">
        <v>384.98529052734375</v>
      </c>
      <c r="T51" s="1">
        <v>0.13985250890254974</v>
      </c>
      <c r="U51" s="1">
        <v>28.711812973022461</v>
      </c>
      <c r="V51" s="1">
        <v>0.34469592571258545</v>
      </c>
      <c r="W51" s="1">
        <v>70.766304016113281</v>
      </c>
      <c r="X51" s="1">
        <v>300.62841796875</v>
      </c>
      <c r="Y51" s="1">
        <v>1999.268310546875</v>
      </c>
      <c r="Z51" s="1">
        <v>2.8289949893951416</v>
      </c>
      <c r="AA51" s="1">
        <v>87.951255798339844</v>
      </c>
      <c r="AB51" s="1">
        <v>3.7764027118682861</v>
      </c>
      <c r="AC51" s="1">
        <v>1.7726136445999146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1.1052515366498159</v>
      </c>
      <c r="AL51">
        <f>(U51-T51)/(1000-U51)*AK51</f>
        <v>3.2512701822028034E-2</v>
      </c>
      <c r="AM51">
        <f>(P51+273.15)</f>
        <v>299.13822402954099</v>
      </c>
      <c r="AN51">
        <f>(O51+273.15)</f>
        <v>300.09885253906248</v>
      </c>
      <c r="AO51">
        <f>(Y51*AG51+Z51*AH51)*AI51</f>
        <v>319.88292253755935</v>
      </c>
      <c r="AP51">
        <f>((AO51+0.00000010773*(AN51^4-AM51^4))-AL51*44100)/(L51*51.4+0.00000043092*AM51^3)</f>
        <v>-9.0735131139911207</v>
      </c>
      <c r="AQ51">
        <f>0.61365*EXP(17.502*J51/(240.97+J51))</f>
        <v>3.3719078934727511</v>
      </c>
      <c r="AR51">
        <f>AQ51*1000/AA51</f>
        <v>38.338371213301073</v>
      </c>
      <c r="AS51">
        <f>(AR51-U51)</f>
        <v>9.6265582402786123</v>
      </c>
      <c r="AT51">
        <f>IF(D51,P51,(O51+P51)/2)</f>
        <v>26.468538284301758</v>
      </c>
      <c r="AU51">
        <f>0.61365*EXP(17.502*AT51/(240.97+AT51))</f>
        <v>3.4689500141478082</v>
      </c>
      <c r="AV51">
        <f>IF(AS51&lt;&gt;0,(1000-(AR51+U51)/2)/AS51*AL51,0)</f>
        <v>3.2641687418220613</v>
      </c>
      <c r="AW51">
        <f>U51*AA51/1000</f>
        <v>2.525240007224391</v>
      </c>
      <c r="AX51">
        <f>(AU51-AW51)</f>
        <v>0.94371000692341722</v>
      </c>
      <c r="AY51">
        <f>1/(1.6/F51+1.37/N51)</f>
        <v>2.2912825515470772</v>
      </c>
      <c r="AZ51">
        <f>G51*AA51*0.001</f>
        <v>33.236680693911758</v>
      </c>
      <c r="BA51">
        <f>G51/S51</f>
        <v>0.98159302479070187</v>
      </c>
      <c r="BB51">
        <f>(1-AL51*AA51/AQ51/F51)*100</f>
        <v>93.832089603390685</v>
      </c>
      <c r="BC51">
        <f>(S51-E51/(N51/1.35))</f>
        <v>383.77566724818968</v>
      </c>
      <c r="BD51">
        <f>E51*BB51/100/BC51</f>
        <v>9.3771184532647784E-3</v>
      </c>
    </row>
    <row r="52" spans="1:56" x14ac:dyDescent="0.25">
      <c r="A52" s="1" t="s">
        <v>1</v>
      </c>
      <c r="B52" s="1" t="s">
        <v>3947</v>
      </c>
      <c r="K52" s="2">
        <v>8.5625</v>
      </c>
    </row>
    <row r="53" spans="1:56" x14ac:dyDescent="0.25">
      <c r="A53" s="1" t="s">
        <v>1</v>
      </c>
      <c r="B53" s="1" t="s">
        <v>3946</v>
      </c>
      <c r="K53" s="2">
        <v>8.5625</v>
      </c>
    </row>
    <row r="54" spans="1:56" x14ac:dyDescent="0.25">
      <c r="A54" s="1" t="s">
        <v>1</v>
      </c>
      <c r="B54" s="1" t="s">
        <v>3945</v>
      </c>
      <c r="K54" s="2">
        <v>8.5625</v>
      </c>
    </row>
    <row r="55" spans="1:56" x14ac:dyDescent="0.25">
      <c r="A55" s="1" t="s">
        <v>1</v>
      </c>
      <c r="B55" s="1" t="s">
        <v>3944</v>
      </c>
      <c r="K55" s="2">
        <v>8.5625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4A031-B7C5-4CBD-BEF5-37032D67DDC3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12989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12988</v>
      </c>
    </row>
    <row r="12" spans="1:60" x14ac:dyDescent="0.25">
      <c r="A12" s="1" t="s">
        <v>1</v>
      </c>
      <c r="B12" s="1" t="s">
        <v>12987</v>
      </c>
    </row>
    <row r="13" spans="1:60" x14ac:dyDescent="0.25">
      <c r="A13" s="1" t="s">
        <v>1</v>
      </c>
      <c r="B13" s="1" t="s">
        <v>12986</v>
      </c>
    </row>
    <row r="14" spans="1:60" x14ac:dyDescent="0.25">
      <c r="A14" s="1" t="s">
        <v>1</v>
      </c>
      <c r="B14" s="1" t="s">
        <v>12985</v>
      </c>
    </row>
    <row r="15" spans="1:60" x14ac:dyDescent="0.25">
      <c r="A15" s="1" t="s">
        <v>1</v>
      </c>
      <c r="B15" s="1" t="s">
        <v>12984</v>
      </c>
    </row>
    <row r="16" spans="1:60" x14ac:dyDescent="0.25">
      <c r="A16" s="1" t="s">
        <v>1</v>
      </c>
      <c r="B16" s="1" t="s">
        <v>12983</v>
      </c>
    </row>
    <row r="17" spans="1:60" x14ac:dyDescent="0.25">
      <c r="A17" s="1" t="s">
        <v>1</v>
      </c>
      <c r="B17" s="1" t="s">
        <v>12982</v>
      </c>
    </row>
    <row r="18" spans="1:60" x14ac:dyDescent="0.25">
      <c r="A18" s="1">
        <v>1</v>
      </c>
      <c r="B18" s="1" t="s">
        <v>12981</v>
      </c>
      <c r="C18" s="1">
        <v>310.50000302866101</v>
      </c>
      <c r="D18" s="1">
        <v>0</v>
      </c>
      <c r="E18">
        <f>(R18-S18*(1000-T18)/(1000-U18))*AO18</f>
        <v>-4.4744900946738673</v>
      </c>
      <c r="F18">
        <f>IF(AZ18&lt;&gt;0,1/(1/AZ18-1/N18),0)</f>
        <v>8.2531196312691328</v>
      </c>
      <c r="G18">
        <f>((BC18-AP18/2)*S18-E18)/(BC18+AP18/2)</f>
        <v>391.67864328967204</v>
      </c>
      <c r="H18">
        <f>AP18*1000</f>
        <v>26.35044421022495</v>
      </c>
      <c r="I18">
        <f>(AU18-BA18)</f>
        <v>0.80210065213036374</v>
      </c>
      <c r="J18">
        <f>(P18+AT18*D18)</f>
        <v>25.278125762939453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26.569841384887695</v>
      </c>
      <c r="P18" s="1">
        <v>25.278125762939453</v>
      </c>
      <c r="Q18" s="1">
        <v>26.636995315551758</v>
      </c>
      <c r="R18" s="1">
        <v>400.0706787109375</v>
      </c>
      <c r="S18" s="1">
        <v>394.70379638671875</v>
      </c>
      <c r="T18" s="1">
        <v>4.2165122032165527</v>
      </c>
      <c r="U18" s="1">
        <v>27.425786972045898</v>
      </c>
      <c r="V18" s="1">
        <v>10.708572387695313</v>
      </c>
      <c r="W18" s="1">
        <v>69.652603149414063</v>
      </c>
      <c r="X18" s="1">
        <v>300.34335327148438</v>
      </c>
      <c r="Y18" s="1">
        <v>0.13744702935218811</v>
      </c>
      <c r="Z18" s="1">
        <v>9.6945505142211914</v>
      </c>
      <c r="AA18" s="1">
        <v>88.627708435058594</v>
      </c>
      <c r="AB18" s="1">
        <v>7.6000766754150391</v>
      </c>
      <c r="AC18" s="1">
        <v>0.12732863426208496</v>
      </c>
      <c r="AD18" s="1">
        <v>5.4352510720491409E-2</v>
      </c>
      <c r="AE18" s="1">
        <v>6.317775696516037E-3</v>
      </c>
      <c r="AF18" s="1">
        <v>1.9606359302997589E-2</v>
      </c>
      <c r="AG18" s="1">
        <v>1.8409157171845436E-2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1.1042035046745746</v>
      </c>
      <c r="AP18">
        <f>(U18-T18)/(1000-U18)*AO18</f>
        <v>2.6350444210224949E-2</v>
      </c>
      <c r="AQ18">
        <f>(P18+273.15)</f>
        <v>298.42812576293943</v>
      </c>
      <c r="AR18">
        <f>(O18+273.15)</f>
        <v>299.71984138488767</v>
      </c>
      <c r="AS18">
        <f>(Y18*AK18+Z18*AL18)*AM18</f>
        <v>2.1991524204801216E-2</v>
      </c>
      <c r="AT18">
        <f>((AS18+0.00000010773*(AR18^4-AQ18^4))-AP18*44100)/(L18*0.92*2*29.3+0.00000043092*AQ18^3)</f>
        <v>-9.0444408484670902</v>
      </c>
      <c r="AU18">
        <f>0.61365*EXP(17.502*J18/(240.97+J18))</f>
        <v>3.2327853034908762</v>
      </c>
      <c r="AV18">
        <f>AU18*1000/AA18</f>
        <v>36.476011402908831</v>
      </c>
      <c r="AW18">
        <f>(AV18-U18)</f>
        <v>9.0502244308629329</v>
      </c>
      <c r="AX18">
        <f>IF(D18,P18,(O18+P18)/2)</f>
        <v>25.923983573913574</v>
      </c>
      <c r="AY18">
        <f>0.61365*EXP(17.502*AX18/(240.97+AX18))</f>
        <v>3.3591103259843975</v>
      </c>
      <c r="AZ18">
        <f>IF(AW18&lt;&gt;0,(1000-(AV18+U18)/2)/AW18*AP18,0)</f>
        <v>2.8185515197534814</v>
      </c>
      <c r="BA18">
        <f>U18*AA18/1000</f>
        <v>2.4306846513605125</v>
      </c>
      <c r="BB18">
        <f>(AY18-BA18)</f>
        <v>0.92842567462388503</v>
      </c>
      <c r="BC18">
        <f>1/(1.6/F18+1.37/N18)</f>
        <v>1.9457769636086149</v>
      </c>
      <c r="BD18">
        <f>G18*AA18*0.001</f>
        <v>34.713580597716373</v>
      </c>
      <c r="BE18">
        <f>G18/S18</f>
        <v>0.99233563719239537</v>
      </c>
      <c r="BF18">
        <f>(1-AP18*AA18/AU18/F18)*100</f>
        <v>91.246888560677348</v>
      </c>
      <c r="BG18">
        <f>(S18-E18/(N18/1.35))</f>
        <v>396.11502780842102</v>
      </c>
      <c r="BH18">
        <f>E18*BF18/100/BG18</f>
        <v>-1.0307190345528247E-2</v>
      </c>
    </row>
    <row r="19" spans="1:60" x14ac:dyDescent="0.25">
      <c r="A19" s="1" t="s">
        <v>1</v>
      </c>
      <c r="B19" s="1" t="s">
        <v>12980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12979</v>
      </c>
      <c r="K20" s="1">
        <f t="shared" si="0"/>
        <v>2.72</v>
      </c>
    </row>
    <row r="21" spans="1:60" x14ac:dyDescent="0.25">
      <c r="A21" s="1">
        <v>2</v>
      </c>
      <c r="B21" s="1" t="s">
        <v>12978</v>
      </c>
      <c r="C21" s="1">
        <v>515.00000303983688</v>
      </c>
      <c r="D21" s="1">
        <v>0</v>
      </c>
      <c r="E21">
        <f>(R21-S21*(1000-T21)/(1000-U21))*AO21</f>
        <v>-3.5702111634383082</v>
      </c>
      <c r="F21">
        <f>IF(AZ21&lt;&gt;0,1/(1/AZ21-1/N21),0)</f>
        <v>8.1173800488780685</v>
      </c>
      <c r="G21">
        <f>((BC21-AP21/2)*S21-E21)/(BC21+AP21/2)</f>
        <v>390.49625296013937</v>
      </c>
      <c r="H21">
        <f>AP21*1000</f>
        <v>25.917674801227086</v>
      </c>
      <c r="I21">
        <f>(AU21-BA21)</f>
        <v>0.7936112125138548</v>
      </c>
      <c r="J21">
        <f>(P21+AT21*D21)</f>
        <v>25.132925033569336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26.534372329711914</v>
      </c>
      <c r="P21" s="1">
        <v>25.132925033569336</v>
      </c>
      <c r="Q21" s="1">
        <v>26.6549072265625</v>
      </c>
      <c r="R21" s="1">
        <v>399.91973876953125</v>
      </c>
      <c r="S21" s="1">
        <v>393.90689086914063</v>
      </c>
      <c r="T21" s="1">
        <v>4.3741750717163086</v>
      </c>
      <c r="U21" s="1">
        <v>27.208969116210938</v>
      </c>
      <c r="V21" s="1">
        <v>11.131691932678223</v>
      </c>
      <c r="W21" s="1">
        <v>69.243202209472656</v>
      </c>
      <c r="X21" s="1">
        <v>300.32217407226563</v>
      </c>
      <c r="Y21" s="1">
        <v>25.276767730712891</v>
      </c>
      <c r="Z21" s="1">
        <v>10.469852447509766</v>
      </c>
      <c r="AA21" s="1">
        <v>88.623435974121094</v>
      </c>
      <c r="AB21" s="1">
        <v>7.543828010559082</v>
      </c>
      <c r="AC21" s="1">
        <v>0.13336634635925293</v>
      </c>
      <c r="AD21" s="1">
        <v>4.9558058381080627E-2</v>
      </c>
      <c r="AE21" s="1">
        <v>1.3083971105515957E-2</v>
      </c>
      <c r="AF21" s="1">
        <v>2.5958051905035973E-2</v>
      </c>
      <c r="AG21" s="1">
        <v>8.8680991902947426E-3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1.1041256399715644</v>
      </c>
      <c r="AP21">
        <f>(U21-T21)/(1000-U21)*AO21</f>
        <v>2.5917674801227086E-2</v>
      </c>
      <c r="AQ21">
        <f>(P21+273.15)</f>
        <v>298.28292503356931</v>
      </c>
      <c r="AR21">
        <f>(O21+273.15)</f>
        <v>299.68437232971189</v>
      </c>
      <c r="AS21">
        <f>(Y21*AK21+Z21*AL21)*AM21</f>
        <v>4.0442827465172968</v>
      </c>
      <c r="AT21">
        <f>((AS21+0.00000010773*(AR21^4-AQ21^4))-AP21*44100)/(L21*0.92*2*29.3+0.00000043092*AQ21^3)</f>
        <v>-8.8535630018531304</v>
      </c>
      <c r="AU21">
        <f>0.61365*EXP(17.502*J21/(240.97+J21))</f>
        <v>3.2049635449062128</v>
      </c>
      <c r="AV21">
        <f>AU21*1000/AA21</f>
        <v>36.163837586280152</v>
      </c>
      <c r="AW21">
        <f>(AV21-U21)</f>
        <v>8.9548684700692149</v>
      </c>
      <c r="AX21">
        <f>IF(D21,P21,(O21+P21)/2)</f>
        <v>25.833648681640625</v>
      </c>
      <c r="AY21">
        <f>0.61365*EXP(17.502*AX21/(240.97+AX21))</f>
        <v>3.3411861735146426</v>
      </c>
      <c r="AZ21">
        <f>IF(AW21&lt;&gt;0,(1000-(AV21+U21)/2)/AW21*AP21,0)</f>
        <v>2.8025466803260612</v>
      </c>
      <c r="BA21">
        <f>U21*AA21/1000</f>
        <v>2.411352332392358</v>
      </c>
      <c r="BB21">
        <f>(AY21-BA21)</f>
        <v>0.92983384112228462</v>
      </c>
      <c r="BC21">
        <f>1/(1.6/F21+1.37/N21)</f>
        <v>1.9335801131426968</v>
      </c>
      <c r="BD21">
        <f>G21*AA21*0.001</f>
        <v>34.60711967234711</v>
      </c>
      <c r="BE21">
        <f>G21/S21</f>
        <v>0.99134151245367708</v>
      </c>
      <c r="BF21">
        <f>(1-AP21*AA21/AU21/F21)*100</f>
        <v>91.171119341461178</v>
      </c>
      <c r="BG21">
        <f>(S21-E21/(N21/1.35))</f>
        <v>395.03291731446757</v>
      </c>
      <c r="BH21">
        <f>E21*BF21/100/BG21</f>
        <v>-8.239823411904058E-3</v>
      </c>
    </row>
    <row r="22" spans="1:60" x14ac:dyDescent="0.25">
      <c r="A22" s="1" t="s">
        <v>1</v>
      </c>
      <c r="B22" s="1" t="s">
        <v>12977</v>
      </c>
      <c r="K22" s="1">
        <f t="shared" si="0"/>
        <v>2.72</v>
      </c>
    </row>
    <row r="23" spans="1:60" x14ac:dyDescent="0.25">
      <c r="A23" s="1" t="s">
        <v>1</v>
      </c>
      <c r="B23" s="1" t="s">
        <v>12976</v>
      </c>
      <c r="K23" s="1">
        <f t="shared" si="0"/>
        <v>2.72</v>
      </c>
    </row>
    <row r="24" spans="1:60" x14ac:dyDescent="0.25">
      <c r="A24" s="1">
        <v>3</v>
      </c>
      <c r="B24" s="1" t="s">
        <v>12975</v>
      </c>
      <c r="C24" s="1">
        <v>720.00000303983688</v>
      </c>
      <c r="D24" s="1">
        <v>0</v>
      </c>
      <c r="E24">
        <f>(R24-S24*(1000-T24)/(1000-U24))*AO24</f>
        <v>-2.8459371898828976</v>
      </c>
      <c r="F24">
        <f>IF(AZ24&lt;&gt;0,1/(1/AZ24-1/N24),0)</f>
        <v>7.627490141608801</v>
      </c>
      <c r="G24">
        <f>((BC24-AP24/2)*S24-E24)/(BC24+AP24/2)</f>
        <v>389.77109670109547</v>
      </c>
      <c r="H24">
        <f>AP24*1000</f>
        <v>25.33860840005352</v>
      </c>
      <c r="I24">
        <f>(AU24-BA24)</f>
        <v>0.79338797742093092</v>
      </c>
      <c r="J24">
        <f>(P24+AT24*D24)</f>
        <v>24.961772918701172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26.464349746704102</v>
      </c>
      <c r="P24" s="1">
        <v>24.961772918701172</v>
      </c>
      <c r="Q24" s="1">
        <v>26.617824554443359</v>
      </c>
      <c r="R24" s="1">
        <v>399.97320556640625</v>
      </c>
      <c r="S24" s="1">
        <v>393.52117919921875</v>
      </c>
      <c r="T24" s="1">
        <v>4.5160670280456543</v>
      </c>
      <c r="U24" s="1">
        <v>26.844358444213867</v>
      </c>
      <c r="V24" s="1">
        <v>11.540380477905273</v>
      </c>
      <c r="W24" s="1">
        <v>68.598213195800781</v>
      </c>
      <c r="X24" s="1">
        <v>300.38516235351563</v>
      </c>
      <c r="Y24" s="1">
        <v>50.165187835693359</v>
      </c>
      <c r="Z24" s="1">
        <v>9.3174648284912109</v>
      </c>
      <c r="AA24" s="1">
        <v>88.62384033203125</v>
      </c>
      <c r="AB24" s="1">
        <v>7.648076057434082</v>
      </c>
      <c r="AC24" s="1">
        <v>0.13543124496936798</v>
      </c>
      <c r="AD24" s="1">
        <v>3.539271280169487E-2</v>
      </c>
      <c r="AE24" s="1">
        <v>4.1511468589305878E-3</v>
      </c>
      <c r="AF24" s="1">
        <v>3.5885956138372421E-2</v>
      </c>
      <c r="AG24" s="1">
        <v>1.3293834403157234E-2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1.1043572145349838</v>
      </c>
      <c r="AP24">
        <f>(U24-T24)/(1000-U24)*AO24</f>
        <v>2.533860840005352E-2</v>
      </c>
      <c r="AQ24">
        <f>(P24+273.15)</f>
        <v>298.11177291870115</v>
      </c>
      <c r="AR24">
        <f>(O24+273.15)</f>
        <v>299.61434974670408</v>
      </c>
      <c r="AS24">
        <f>(Y24*AK24+Z24*AL24)*AM24</f>
        <v>8.0264298743062454</v>
      </c>
      <c r="AT24">
        <f>((AS24+0.00000010773*(AR24^4-AQ24^4))-AP24*44100)/(L24*0.92*2*29.3+0.00000043092*AQ24^3)</f>
        <v>-8.6131121968422981</v>
      </c>
      <c r="AU24">
        <f>0.61365*EXP(17.502*J24/(240.97+J24))</f>
        <v>3.1724381139967557</v>
      </c>
      <c r="AV24">
        <f>AU24*1000/AA24</f>
        <v>35.796667150860806</v>
      </c>
      <c r="AW24">
        <f>(AV24-U24)</f>
        <v>8.9523087066469387</v>
      </c>
      <c r="AX24">
        <f>IF(D24,P24,(O24+P24)/2)</f>
        <v>25.713061332702637</v>
      </c>
      <c r="AY24">
        <f>0.61365*EXP(17.502*AX24/(240.97+AX24))</f>
        <v>3.3173895845621035</v>
      </c>
      <c r="AZ24">
        <f>IF(AW24&lt;&gt;0,(1000-(AV24+U24)/2)/AW24*AP24,0)</f>
        <v>2.7417497536879636</v>
      </c>
      <c r="BA24">
        <f>U24*AA24/1000</f>
        <v>2.3790501365758248</v>
      </c>
      <c r="BB24">
        <f>(AY24-BA24)</f>
        <v>0.93833944798627877</v>
      </c>
      <c r="BC24">
        <f>1/(1.6/F24+1.37/N24)</f>
        <v>1.8873800601911057</v>
      </c>
      <c r="BD24">
        <f>G24*AA24*0.001</f>
        <v>34.543011440078601</v>
      </c>
      <c r="BE24">
        <f>G24/S24</f>
        <v>0.99047044302480902</v>
      </c>
      <c r="BF24">
        <f>(1-AP24*AA24/AU24/F24)*100</f>
        <v>90.719774886798149</v>
      </c>
      <c r="BG24">
        <f>(S24-E24/(N24/1.35))</f>
        <v>394.41877331644218</v>
      </c>
      <c r="BH24">
        <f>E24*BF24/100/BG24</f>
        <v>-6.5459049790463032E-3</v>
      </c>
    </row>
    <row r="25" spans="1:60" x14ac:dyDescent="0.25">
      <c r="A25" s="1" t="s">
        <v>1</v>
      </c>
      <c r="B25" s="1" t="s">
        <v>12974</v>
      </c>
      <c r="K25" s="1">
        <f t="shared" si="0"/>
        <v>2.72</v>
      </c>
    </row>
    <row r="26" spans="1:60" x14ac:dyDescent="0.25">
      <c r="A26" s="1" t="s">
        <v>1</v>
      </c>
      <c r="B26" s="1" t="s">
        <v>12973</v>
      </c>
      <c r="K26" s="1">
        <f t="shared" si="0"/>
        <v>2.72</v>
      </c>
    </row>
    <row r="27" spans="1:60" x14ac:dyDescent="0.25">
      <c r="A27" s="1">
        <v>4</v>
      </c>
      <c r="B27" s="1" t="s">
        <v>12972</v>
      </c>
      <c r="C27" s="1">
        <v>925.00000303983688</v>
      </c>
      <c r="D27" s="1">
        <v>0</v>
      </c>
      <c r="E27">
        <f>(R27-S27*(1000-T27)/(1000-U27))*AO27</f>
        <v>-1.8933361812800567</v>
      </c>
      <c r="F27">
        <f>IF(AZ27&lt;&gt;0,1/(1/AZ27-1/N27),0)</f>
        <v>7.5194494043588227</v>
      </c>
      <c r="G27">
        <f>((BC27-AP27/2)*S27-E27)/(BC27+AP27/2)</f>
        <v>388.44282473022537</v>
      </c>
      <c r="H27">
        <f>AP27*1000</f>
        <v>25.11180244787888</v>
      </c>
      <c r="I27">
        <f>(AU27-BA27)</f>
        <v>0.79044799562336188</v>
      </c>
      <c r="J27">
        <f>(P27+AT27*D27)</f>
        <v>24.915864944458008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26.416664123535156</v>
      </c>
      <c r="P27" s="1">
        <v>24.915864944458008</v>
      </c>
      <c r="Q27" s="1">
        <v>26.576988220214844</v>
      </c>
      <c r="R27" s="1">
        <v>399.87503051757813</v>
      </c>
      <c r="S27" s="1">
        <v>392.65985107421875</v>
      </c>
      <c r="T27" s="1">
        <v>4.6456046104431152</v>
      </c>
      <c r="U27" s="1">
        <v>26.778518676757813</v>
      </c>
      <c r="V27" s="1">
        <v>11.905338287353516</v>
      </c>
      <c r="W27" s="1">
        <v>68.625579833984375</v>
      </c>
      <c r="X27" s="1">
        <v>300.34463500976563</v>
      </c>
      <c r="Y27" s="1">
        <v>100.68997192382813</v>
      </c>
      <c r="Z27" s="1">
        <v>10.398045539855957</v>
      </c>
      <c r="AA27" s="1">
        <v>88.627571105957031</v>
      </c>
      <c r="AB27" s="1">
        <v>7.6770663261413574</v>
      </c>
      <c r="AC27" s="1">
        <v>0.12990556657314301</v>
      </c>
      <c r="AD27" s="1">
        <v>6.7531958222389221E-2</v>
      </c>
      <c r="AE27" s="1">
        <v>3.5321800969541073E-3</v>
      </c>
      <c r="AF27" s="1">
        <v>5.7469356805086136E-2</v>
      </c>
      <c r="AG27" s="1">
        <v>1.2268577702343464E-2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1.1042082169476675</v>
      </c>
      <c r="AP27">
        <f>(U27-T27)/(1000-U27)*AO27</f>
        <v>2.5111802447878879E-2</v>
      </c>
      <c r="AQ27">
        <f>(P27+273.15)</f>
        <v>298.06586494445799</v>
      </c>
      <c r="AR27">
        <f>(O27+273.15)</f>
        <v>299.56666412353513</v>
      </c>
      <c r="AS27">
        <f>(Y27*AK27+Z27*AL27)*AM27</f>
        <v>16.110395147717099</v>
      </c>
      <c r="AT27">
        <f>((AS27+0.00000010773*(AR27^4-AQ27^4))-AP27*44100)/(L27*0.92*2*29.3+0.00000043092*AQ27^3)</f>
        <v>-8.4710520929932169</v>
      </c>
      <c r="AU27">
        <f>0.61365*EXP(17.502*J27/(240.97+J27))</f>
        <v>3.1637630637599132</v>
      </c>
      <c r="AV27">
        <f>AU27*1000/AA27</f>
        <v>35.697278220312903</v>
      </c>
      <c r="AW27">
        <f>(AV27-U27)</f>
        <v>8.9187595435550904</v>
      </c>
      <c r="AX27">
        <f>IF(D27,P27,(O27+P27)/2)</f>
        <v>25.666264533996582</v>
      </c>
      <c r="AY27">
        <f>0.61365*EXP(17.502*AX27/(240.97+AX27))</f>
        <v>3.3081947046317892</v>
      </c>
      <c r="AZ27">
        <f>IF(AW27&lt;&gt;0,(1000-(AV27+U27)/2)/AW27*AP27,0)</f>
        <v>2.7276621142602608</v>
      </c>
      <c r="BA27">
        <f>U27*AA27/1000</f>
        <v>2.3733150681365514</v>
      </c>
      <c r="BB27">
        <f>(AY27-BA27)</f>
        <v>0.93487963649523786</v>
      </c>
      <c r="BC27">
        <f>1/(1.6/F27+1.37/N27)</f>
        <v>1.8767043922189171</v>
      </c>
      <c r="BD27">
        <f>G27*AA27*0.001</f>
        <v>34.426744069376852</v>
      </c>
      <c r="BE27">
        <f>G27/S27</f>
        <v>0.98926035770538634</v>
      </c>
      <c r="BF27">
        <f>(1-AP27*AA27/AU27/F27)*100</f>
        <v>90.644721070886689</v>
      </c>
      <c r="BG27">
        <f>(S27-E27/(N27/1.35))</f>
        <v>393.25699967759789</v>
      </c>
      <c r="BH27">
        <f>E27*BF27/100/BG27</f>
        <v>-4.3640909172944845E-3</v>
      </c>
    </row>
    <row r="28" spans="1:60" x14ac:dyDescent="0.25">
      <c r="A28" s="1" t="s">
        <v>1</v>
      </c>
      <c r="B28" s="1" t="s">
        <v>12971</v>
      </c>
      <c r="K28" s="1">
        <f t="shared" si="0"/>
        <v>2.72</v>
      </c>
    </row>
    <row r="29" spans="1:60" x14ac:dyDescent="0.25">
      <c r="A29" s="1" t="s">
        <v>1</v>
      </c>
      <c r="B29" s="1" t="s">
        <v>12970</v>
      </c>
      <c r="K29" s="1">
        <f t="shared" si="0"/>
        <v>2.72</v>
      </c>
    </row>
    <row r="30" spans="1:60" x14ac:dyDescent="0.25">
      <c r="A30" s="1">
        <v>5</v>
      </c>
      <c r="B30" s="1" t="s">
        <v>12969</v>
      </c>
      <c r="C30" s="1">
        <v>1130.0000030398369</v>
      </c>
      <c r="D30" s="1">
        <v>0</v>
      </c>
      <c r="E30">
        <f>(R30-S30*(1000-T30)/(1000-U30))*AO30</f>
        <v>-1.6186761287814306</v>
      </c>
      <c r="F30">
        <f>IF(AZ30&lt;&gt;0,1/(1/AZ30-1/N30),0)</f>
        <v>7.7896263258639449</v>
      </c>
      <c r="G30">
        <f>((BC30-AP30/2)*S30-E30)/(BC30+AP30/2)</f>
        <v>388.29759224815467</v>
      </c>
      <c r="H30">
        <f>AP30*1000</f>
        <v>25.036757577644593</v>
      </c>
      <c r="I30">
        <f>(AU30-BA30)</f>
        <v>0.77816246012246548</v>
      </c>
      <c r="J30">
        <f>(P30+AT30*D30)</f>
        <v>24.881467819213867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26.392871856689453</v>
      </c>
      <c r="P30" s="1">
        <v>24.881467819213867</v>
      </c>
      <c r="Q30" s="1">
        <v>26.554662704467773</v>
      </c>
      <c r="R30" s="1">
        <v>400.01971435546875</v>
      </c>
      <c r="S30" s="1">
        <v>392.58367919921875</v>
      </c>
      <c r="T30" s="1">
        <v>4.7774710655212402</v>
      </c>
      <c r="U30" s="1">
        <v>26.844322204589844</v>
      </c>
      <c r="V30" s="1">
        <v>12.26030158996582</v>
      </c>
      <c r="W30" s="1">
        <v>68.889892578125</v>
      </c>
      <c r="X30" s="1">
        <v>300.3232421875</v>
      </c>
      <c r="Y30" s="1">
        <v>149.94261169433594</v>
      </c>
      <c r="Z30" s="1">
        <v>9.8226718902587891</v>
      </c>
      <c r="AA30" s="1">
        <v>88.626350402832031</v>
      </c>
      <c r="AB30" s="1">
        <v>7.7752475738525391</v>
      </c>
      <c r="AC30" s="1">
        <v>0.1326206773519516</v>
      </c>
      <c r="AD30" s="1">
        <v>5.3821895271539688E-2</v>
      </c>
      <c r="AE30" s="1">
        <v>2.0687037613242865E-3</v>
      </c>
      <c r="AF30" s="1">
        <v>3.7805341184139252E-2</v>
      </c>
      <c r="AG30" s="1">
        <v>1.484340988099575E-2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1.1041295668658087</v>
      </c>
      <c r="AP30">
        <f>(U30-T30)/(1000-U30)*AO30</f>
        <v>2.5036757577644592E-2</v>
      </c>
      <c r="AQ30">
        <f>(P30+273.15)</f>
        <v>298.03146781921384</v>
      </c>
      <c r="AR30">
        <f>(O30+273.15)</f>
        <v>299.54287185668943</v>
      </c>
      <c r="AS30">
        <f>(Y30*AK30+Z30*AL30)*AM30</f>
        <v>23.990817334857184</v>
      </c>
      <c r="AT30">
        <f>((AS30+0.00000010773*(AR30^4-AQ30^4))-AP30*44100)/(L30*0.92*2*29.3+0.00000043092*AQ30^3)</f>
        <v>-8.3821378082959459</v>
      </c>
      <c r="AU30">
        <f>0.61365*EXP(17.502*J30/(240.97+J30))</f>
        <v>3.1572767661529695</v>
      </c>
      <c r="AV30">
        <f>AU30*1000/AA30</f>
        <v>35.624582889876955</v>
      </c>
      <c r="AW30">
        <f>(AV30-U30)</f>
        <v>8.7802606852871108</v>
      </c>
      <c r="AX30">
        <f>IF(D30,P30,(O30+P30)/2)</f>
        <v>25.63716983795166</v>
      </c>
      <c r="AY30">
        <f>0.61365*EXP(17.502*AX30/(240.97+AX30))</f>
        <v>3.3024892568847299</v>
      </c>
      <c r="AZ30">
        <f>IF(AW30&lt;&gt;0,(1000-(AV30+U30)/2)/AW30*AP30,0)</f>
        <v>2.7624177721502292</v>
      </c>
      <c r="BA30">
        <f>U30*AA30/1000</f>
        <v>2.379114306030504</v>
      </c>
      <c r="BB30">
        <f>(AY30-BA30)</f>
        <v>0.92337495085422594</v>
      </c>
      <c r="BC30">
        <f>1/(1.6/F30+1.37/N30)</f>
        <v>1.9030625158617096</v>
      </c>
      <c r="BD30">
        <f>G30*AA30*0.001</f>
        <v>34.413398471160953</v>
      </c>
      <c r="BE30">
        <f>G30/S30</f>
        <v>0.98908236083627643</v>
      </c>
      <c r="BF30">
        <f>(1-AP30*AA30/AU30/F30)*100</f>
        <v>90.977816177773121</v>
      </c>
      <c r="BG30">
        <f>(S30-E30/(N30/1.35))</f>
        <v>393.09420141877064</v>
      </c>
      <c r="BH30">
        <f>E30*BF30/100/BG30</f>
        <v>-3.7462679114603293E-3</v>
      </c>
    </row>
    <row r="31" spans="1:60" x14ac:dyDescent="0.25">
      <c r="A31" s="1" t="s">
        <v>1</v>
      </c>
      <c r="B31" s="1" t="s">
        <v>12968</v>
      </c>
      <c r="K31" s="1">
        <f t="shared" si="0"/>
        <v>2.72</v>
      </c>
    </row>
    <row r="32" spans="1:60" x14ac:dyDescent="0.25">
      <c r="A32" s="1" t="s">
        <v>1</v>
      </c>
      <c r="B32" s="1" t="s">
        <v>12967</v>
      </c>
      <c r="K32" s="1">
        <f t="shared" si="0"/>
        <v>2.72</v>
      </c>
    </row>
    <row r="33" spans="1:60" x14ac:dyDescent="0.25">
      <c r="A33" s="1">
        <v>6</v>
      </c>
      <c r="B33" s="1" t="s">
        <v>12966</v>
      </c>
      <c r="C33" s="1">
        <v>1335.0000030398369</v>
      </c>
      <c r="D33" s="1">
        <v>0</v>
      </c>
      <c r="E33">
        <f>(R33-S33*(1000-T33)/(1000-U33))*AO33</f>
        <v>-0.39405330997824706</v>
      </c>
      <c r="F33">
        <f>IF(AZ33&lt;&gt;0,1/(1/AZ33-1/N33),0)</f>
        <v>8.5165913269178724</v>
      </c>
      <c r="G33">
        <f>((BC33-AP33/2)*S33-E33)/(BC33+AP33/2)</f>
        <v>386.6490670395973</v>
      </c>
      <c r="H33">
        <f>AP33*1000</f>
        <v>25.264209775684389</v>
      </c>
      <c r="I33">
        <f>(AU33-BA33)</f>
        <v>0.76127609810898189</v>
      </c>
      <c r="J33">
        <f>(P33+AT33*D33)</f>
        <v>24.939386367797852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26.390380859375</v>
      </c>
      <c r="P33" s="1">
        <v>24.939386367797852</v>
      </c>
      <c r="Q33" s="1">
        <v>26.546380996704102</v>
      </c>
      <c r="R33" s="1">
        <v>400.04159545898438</v>
      </c>
      <c r="S33" s="1">
        <v>391.44137573242188</v>
      </c>
      <c r="T33" s="1">
        <v>4.8977108001708984</v>
      </c>
      <c r="U33" s="1">
        <v>27.158668518066406</v>
      </c>
      <c r="V33" s="1">
        <v>12.570484161376953</v>
      </c>
      <c r="W33" s="1">
        <v>69.705543518066406</v>
      </c>
      <c r="X33" s="1">
        <v>300.31207275390625</v>
      </c>
      <c r="Y33" s="1">
        <v>299.70098876953125</v>
      </c>
      <c r="Z33" s="1">
        <v>10.298374176025391</v>
      </c>
      <c r="AA33" s="1">
        <v>88.624710083007813</v>
      </c>
      <c r="AB33" s="1">
        <v>7.7651357650756836</v>
      </c>
      <c r="AC33" s="1">
        <v>0.13029208779335022</v>
      </c>
      <c r="AD33" s="1">
        <v>5.7176489382982254E-2</v>
      </c>
      <c r="AE33" s="1">
        <v>2.0133594516664743E-3</v>
      </c>
      <c r="AF33" s="1">
        <v>2.3761099204421043E-2</v>
      </c>
      <c r="AG33" s="1">
        <v>1.4922601170837879E-2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1.104088502771714</v>
      </c>
      <c r="AP33">
        <f>(U33-T33)/(1000-U33)*AO33</f>
        <v>2.5264209775684388E-2</v>
      </c>
      <c r="AQ33">
        <f>(P33+273.15)</f>
        <v>298.08938636779783</v>
      </c>
      <c r="AR33">
        <f>(O33+273.15)</f>
        <v>299.54038085937498</v>
      </c>
      <c r="AS33">
        <f>(Y33*AK33+Z33*AL33)*AM33</f>
        <v>47.952157131310742</v>
      </c>
      <c r="AT33">
        <f>((AS33+0.00000010773*(AR33^4-AQ33^4))-AP33*44100)/(L33*0.92*2*29.3+0.00000043092*AQ33^3)</f>
        <v>-8.2772699808497308</v>
      </c>
      <c r="AU33">
        <f>0.61365*EXP(17.502*J33/(240.97+J33))</f>
        <v>3.1682052217631287</v>
      </c>
      <c r="AV33">
        <f>AU33*1000/AA33</f>
        <v>35.748553860381818</v>
      </c>
      <c r="AW33">
        <f>(AV33-U33)</f>
        <v>8.5898853423154122</v>
      </c>
      <c r="AX33">
        <f>IF(D33,P33,(O33+P33)/2)</f>
        <v>25.664883613586426</v>
      </c>
      <c r="AY33">
        <f>0.61365*EXP(17.502*AX33/(240.97+AX33))</f>
        <v>3.3079237126780723</v>
      </c>
      <c r="AZ33">
        <f>IF(AW33&lt;&gt;0,(1000-(AV33+U33)/2)/AW33*AP33,0)</f>
        <v>2.8486479352472029</v>
      </c>
      <c r="BA33">
        <f>U33*AA33/1000</f>
        <v>2.4069291236541468</v>
      </c>
      <c r="BB33">
        <f>(AY33-BA33)</f>
        <v>0.90099458902392549</v>
      </c>
      <c r="BC33">
        <f>1/(1.6/F33+1.37/N33)</f>
        <v>1.9687518855936761</v>
      </c>
      <c r="BD33">
        <f>G33*AA33*0.001</f>
        <v>34.266661470249758</v>
      </c>
      <c r="BE33">
        <f>G33/S33</f>
        <v>0.98775727608289299</v>
      </c>
      <c r="BF33">
        <f>(1-AP33*AA33/AU33/F33)*100</f>
        <v>91.701847097582998</v>
      </c>
      <c r="BG33">
        <f>(S33-E33/(N33/1.35))</f>
        <v>391.56565814250678</v>
      </c>
      <c r="BH33">
        <f>E33*BF33/100/BG33</f>
        <v>-9.2284437178018631E-4</v>
      </c>
    </row>
    <row r="34" spans="1:60" x14ac:dyDescent="0.25">
      <c r="A34" s="1" t="s">
        <v>1</v>
      </c>
      <c r="B34" s="1" t="s">
        <v>12965</v>
      </c>
      <c r="K34" s="1">
        <f t="shared" si="0"/>
        <v>2.72</v>
      </c>
    </row>
    <row r="35" spans="1:60" x14ac:dyDescent="0.25">
      <c r="A35" s="1" t="s">
        <v>1</v>
      </c>
      <c r="B35" s="1" t="s">
        <v>12964</v>
      </c>
      <c r="K35" s="1">
        <f t="shared" si="0"/>
        <v>2.72</v>
      </c>
    </row>
    <row r="36" spans="1:60" x14ac:dyDescent="0.25">
      <c r="A36" s="1">
        <v>7</v>
      </c>
      <c r="B36" s="1" t="s">
        <v>12963</v>
      </c>
      <c r="C36" s="1">
        <v>1540.500003028661</v>
      </c>
      <c r="D36" s="1">
        <v>0</v>
      </c>
      <c r="E36">
        <f>(R36-S36*(1000-T36)/(1000-U36))*AO36</f>
        <v>0.13547404032422194</v>
      </c>
      <c r="F36">
        <f>IF(AZ36&lt;&gt;0,1/(1/AZ36-1/N36),0)</f>
        <v>9.9136044873972349</v>
      </c>
      <c r="G36">
        <f>((BC36-AP36/2)*S36-E36)/(BC36+AP36/2)</f>
        <v>385.90821637431259</v>
      </c>
      <c r="H36">
        <f>AP36*1000</f>
        <v>25.691023040966748</v>
      </c>
      <c r="I36">
        <f>(AU36-BA36)</f>
        <v>0.73738749337994269</v>
      </c>
      <c r="J36">
        <f>(P36+AT36*D36)</f>
        <v>25.040132522583008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26.411931991577148</v>
      </c>
      <c r="P36" s="1">
        <v>25.040132522583008</v>
      </c>
      <c r="Q36" s="1">
        <v>26.560600280761719</v>
      </c>
      <c r="R36" s="1">
        <v>399.99148559570313</v>
      </c>
      <c r="S36" s="1">
        <v>390.77694702148438</v>
      </c>
      <c r="T36" s="1">
        <v>5.0204482078552246</v>
      </c>
      <c r="U36" s="1">
        <v>27.64338493347168</v>
      </c>
      <c r="V36" s="1">
        <v>12.869229316711426</v>
      </c>
      <c r="W36" s="1">
        <v>70.860023498535156</v>
      </c>
      <c r="X36" s="1">
        <v>300.3494873046875</v>
      </c>
      <c r="Y36" s="1">
        <v>499.30239868164063</v>
      </c>
      <c r="Z36" s="1">
        <v>10.116548538208008</v>
      </c>
      <c r="AA36" s="1">
        <v>88.625396728515625</v>
      </c>
      <c r="AB36" s="1">
        <v>7.6961750984191895</v>
      </c>
      <c r="AC36" s="1">
        <v>0.12658277153968811</v>
      </c>
      <c r="AD36" s="1">
        <v>5.9540592133998871E-2</v>
      </c>
      <c r="AE36" s="1">
        <v>4.8120403662323952E-3</v>
      </c>
      <c r="AF36" s="1">
        <v>3.2530579715967178E-2</v>
      </c>
      <c r="AG36" s="1">
        <v>1.7664143815636635E-2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1.1042260562672332</v>
      </c>
      <c r="AP36">
        <f>(U36-T36)/(1000-U36)*AO36</f>
        <v>2.5691023040966748E-2</v>
      </c>
      <c r="AQ36">
        <f>(P36+273.15)</f>
        <v>298.19013252258299</v>
      </c>
      <c r="AR36">
        <f>(O36+273.15)</f>
        <v>299.56193199157713</v>
      </c>
      <c r="AS36">
        <f>(Y36*AK36+Z36*AL36)*AM36</f>
        <v>79.888382003417973</v>
      </c>
      <c r="AT36">
        <f>((AS36+0.00000010773*(AR36^4-AQ36^4))-AP36*44100)/(L36*0.92*2*29.3+0.00000043092*AQ36^3)</f>
        <v>-8.1802031941805442</v>
      </c>
      <c r="AU36">
        <f>0.61365*EXP(17.502*J36/(240.97+J36))</f>
        <v>3.187293450027942</v>
      </c>
      <c r="AV36">
        <f>AU36*1000/AA36</f>
        <v>35.963657909385873</v>
      </c>
      <c r="AW36">
        <f>(AV36-U36)</f>
        <v>8.3202729759141931</v>
      </c>
      <c r="AX36">
        <f>IF(D36,P36,(O36+P36)/2)</f>
        <v>25.726032257080078</v>
      </c>
      <c r="AY36">
        <f>0.61365*EXP(17.502*AX36/(240.97+AX36))</f>
        <v>3.3199421277788312</v>
      </c>
      <c r="AZ36">
        <f>IF(AW36&lt;&gt;0,(1000-(AV36+U36)/2)/AW36*AP36,0)</f>
        <v>2.9895603318966719</v>
      </c>
      <c r="BA36">
        <f>U36*AA36/1000</f>
        <v>2.4499059566479993</v>
      </c>
      <c r="BB36">
        <f>(AY36-BA36)</f>
        <v>0.87003617113083198</v>
      </c>
      <c r="BC36">
        <f>1/(1.6/F36+1.37/N36)</f>
        <v>2.0770079487530482</v>
      </c>
      <c r="BD36">
        <f>G36*AA36*0.001</f>
        <v>34.201268776967297</v>
      </c>
      <c r="BE36">
        <f>G36/S36</f>
        <v>0.98754089594004602</v>
      </c>
      <c r="BF36">
        <f>(1-AP36*AA36/AU36/F36)*100</f>
        <v>92.794137806019734</v>
      </c>
      <c r="BG36">
        <f>(S36-E36/(N36/1.35))</f>
        <v>390.73421919809329</v>
      </c>
      <c r="BH36">
        <f>E36*BF36/100/BG36</f>
        <v>3.2173268040828584E-4</v>
      </c>
    </row>
    <row r="37" spans="1:60" x14ac:dyDescent="0.25">
      <c r="A37" s="1" t="s">
        <v>1</v>
      </c>
      <c r="B37" s="1" t="s">
        <v>12962</v>
      </c>
      <c r="K37" s="1">
        <f t="shared" si="0"/>
        <v>2.72</v>
      </c>
    </row>
    <row r="38" spans="1:60" x14ac:dyDescent="0.25">
      <c r="A38" s="1" t="s">
        <v>1</v>
      </c>
      <c r="B38" s="1" t="s">
        <v>12961</v>
      </c>
      <c r="K38" s="1">
        <f t="shared" si="0"/>
        <v>2.72</v>
      </c>
    </row>
    <row r="39" spans="1:60" x14ac:dyDescent="0.25">
      <c r="A39" s="1">
        <v>8</v>
      </c>
      <c r="B39" s="1" t="s">
        <v>12960</v>
      </c>
      <c r="C39" s="1">
        <v>1745.0000030398369</v>
      </c>
      <c r="D39" s="1">
        <v>0</v>
      </c>
      <c r="E39">
        <f>(R39-S39*(1000-T39)/(1000-U39))*AO39</f>
        <v>0.80009645804097296</v>
      </c>
      <c r="F39">
        <f>IF(AZ39&lt;&gt;0,1/(1/AZ39-1/N39),0)</f>
        <v>12.063107935800771</v>
      </c>
      <c r="G39">
        <f>((BC39-AP39/2)*S39-E39)/(BC39+AP39/2)</f>
        <v>385.15906214210065</v>
      </c>
      <c r="H39">
        <f>AP39*1000</f>
        <v>26.337781293073544</v>
      </c>
      <c r="I39">
        <f>(AU39-BA39)</f>
        <v>0.71495691311739984</v>
      </c>
      <c r="J39">
        <f>(P39+AT39*D39)</f>
        <v>25.238466262817383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26.474031448364258</v>
      </c>
      <c r="P39" s="1">
        <v>25.238466262817383</v>
      </c>
      <c r="Q39" s="1">
        <v>26.598966598510742</v>
      </c>
      <c r="R39" s="1">
        <v>400.17477416992188</v>
      </c>
      <c r="S39" s="1">
        <v>390.143310546875</v>
      </c>
      <c r="T39" s="1">
        <v>5.1432356834411621</v>
      </c>
      <c r="U39" s="1">
        <v>28.322422027587891</v>
      </c>
      <c r="V39" s="1">
        <v>13.136422157287598</v>
      </c>
      <c r="W39" s="1">
        <v>72.338760375976563</v>
      </c>
      <c r="X39" s="1">
        <v>300.31158447265625</v>
      </c>
      <c r="Y39" s="1">
        <v>750.9959716796875</v>
      </c>
      <c r="Z39" s="1">
        <v>10.238875389099121</v>
      </c>
      <c r="AA39" s="1">
        <v>88.629722595214844</v>
      </c>
      <c r="AB39" s="1">
        <v>7.6933431625366211</v>
      </c>
      <c r="AC39" s="1">
        <v>0.11290126293897629</v>
      </c>
      <c r="AD39" s="1">
        <v>4.331241175532341E-2</v>
      </c>
      <c r="AE39" s="1">
        <v>1.0121405124664307E-2</v>
      </c>
      <c r="AF39" s="1">
        <v>3.7533864378929138E-2</v>
      </c>
      <c r="AG39" s="1">
        <v>2.0797055214643478E-2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1.1040867076200596</v>
      </c>
      <c r="AP39">
        <f>(U39-T39)/(1000-U39)*AO39</f>
        <v>2.6337781293073542E-2</v>
      </c>
      <c r="AQ39">
        <f>(P39+273.15)</f>
        <v>298.38846626281736</v>
      </c>
      <c r="AR39">
        <f>(O39+273.15)</f>
        <v>299.62403144836424</v>
      </c>
      <c r="AS39">
        <f>(Y39*AK39+Z39*AL39)*AM39</f>
        <v>120.15935278297911</v>
      </c>
      <c r="AT39">
        <f>((AS39+0.00000010773*(AR39^4-AQ39^4))-AP39*44100)/(L39*0.92*2*29.3+0.00000043092*AQ39^3)</f>
        <v>-8.098307360465677</v>
      </c>
      <c r="AU39">
        <f>0.61365*EXP(17.502*J39/(240.97+J39))</f>
        <v>3.2251653206471169</v>
      </c>
      <c r="AV39">
        <f>AU39*1000/AA39</f>
        <v>36.38920698620403</v>
      </c>
      <c r="AW39">
        <f>(AV39-U39)</f>
        <v>8.0667849586161395</v>
      </c>
      <c r="AX39">
        <f>IF(D39,P39,(O39+P39)/2)</f>
        <v>25.85624885559082</v>
      </c>
      <c r="AY39">
        <f>0.61365*EXP(17.502*AX39/(240.97+AX39))</f>
        <v>3.3456626217434953</v>
      </c>
      <c r="AZ39">
        <f>IF(AW39&lt;&gt;0,(1000-(AV39+U39)/2)/AW39*AP39,0)</f>
        <v>3.1593256864756847</v>
      </c>
      <c r="BA39">
        <f>U39*AA39/1000</f>
        <v>2.5102084075297171</v>
      </c>
      <c r="BB39">
        <f>(AY39-BA39)</f>
        <v>0.83545421421377819</v>
      </c>
      <c r="BC39">
        <f>1/(1.6/F39+1.37/N39)</f>
        <v>2.2089526299364217</v>
      </c>
      <c r="BD39">
        <f>G39*AA39*0.001</f>
        <v>34.136540832687494</v>
      </c>
      <c r="BE39">
        <f>G39/S39</f>
        <v>0.98722457038213018</v>
      </c>
      <c r="BF39">
        <f>(1-AP39*AA39/AU39/F39)*100</f>
        <v>94.000053443955807</v>
      </c>
      <c r="BG39">
        <f>(S39-E39/(N39/1.35))</f>
        <v>389.89096419274534</v>
      </c>
      <c r="BH39">
        <f>E39*BF39/100/BG39</f>
        <v>1.9289780149660265E-3</v>
      </c>
    </row>
    <row r="40" spans="1:60" x14ac:dyDescent="0.25">
      <c r="A40" s="1" t="s">
        <v>1</v>
      </c>
      <c r="B40" s="1" t="s">
        <v>12959</v>
      </c>
      <c r="K40" s="1">
        <f t="shared" si="0"/>
        <v>2.72</v>
      </c>
    </row>
    <row r="41" spans="1:60" x14ac:dyDescent="0.25">
      <c r="A41" s="1" t="s">
        <v>1</v>
      </c>
      <c r="B41" s="1" t="s">
        <v>12958</v>
      </c>
      <c r="K41" s="1">
        <f t="shared" si="0"/>
        <v>2.72</v>
      </c>
    </row>
    <row r="42" spans="1:60" x14ac:dyDescent="0.25">
      <c r="A42" s="1">
        <v>9</v>
      </c>
      <c r="B42" s="1" t="s">
        <v>12957</v>
      </c>
      <c r="C42" s="1">
        <v>1950.500003028661</v>
      </c>
      <c r="D42" s="1">
        <v>0</v>
      </c>
      <c r="E42">
        <f>(R42-S42*(1000-T42)/(1000-U42))*AO42</f>
        <v>0.63502714916252001</v>
      </c>
      <c r="F42">
        <f>IF(AZ42&lt;&gt;0,1/(1/AZ42-1/N42),0)</f>
        <v>5.4569275266425223E-2</v>
      </c>
      <c r="G42">
        <f>((BC42-AP42/2)*S42-E42)/(BC42+AP42/2)</f>
        <v>153.23209750404229</v>
      </c>
      <c r="H42">
        <f>AP42*1000</f>
        <v>27.055501116780931</v>
      </c>
      <c r="I42">
        <f>(AU42-BA42)</f>
        <v>34.538828437433189</v>
      </c>
      <c r="J42">
        <f>(P42+AT42*D42)</f>
        <v>73.772964477539063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26.542791366577148</v>
      </c>
      <c r="P42" s="1">
        <v>73.772964477539063</v>
      </c>
      <c r="Q42" s="1">
        <v>26.65203857421875</v>
      </c>
      <c r="R42" s="1">
        <v>399.91732788085938</v>
      </c>
      <c r="S42" s="1">
        <v>389.79095458984375</v>
      </c>
      <c r="T42" s="1">
        <v>5.2590827941894531</v>
      </c>
      <c r="U42" s="1">
        <v>29.050743103027344</v>
      </c>
      <c r="V42" s="1">
        <v>13.378005981445313</v>
      </c>
      <c r="W42" s="1">
        <v>73.899009704589844</v>
      </c>
      <c r="X42" s="1">
        <v>300.32830810546875</v>
      </c>
      <c r="Y42" s="1">
        <v>1000.1109619140625</v>
      </c>
      <c r="Z42" s="1">
        <v>10.091172218322754</v>
      </c>
      <c r="AA42" s="1">
        <v>88.629928588867188</v>
      </c>
      <c r="AB42" s="1">
        <v>7.8631200790405273</v>
      </c>
      <c r="AC42" s="1">
        <v>0.11327005177736282</v>
      </c>
      <c r="AD42" s="1">
        <v>5.5924411863088608E-2</v>
      </c>
      <c r="AE42" s="1">
        <v>6.5067778341472149E-3</v>
      </c>
      <c r="AF42" s="1">
        <v>4.885038360953331E-2</v>
      </c>
      <c r="AG42" s="1">
        <v>1.9489476457238197E-2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1.1041481915642231</v>
      </c>
      <c r="AP42">
        <f>(U42-T42)/(1000-U42)*AO42</f>
        <v>2.7055501116780931E-2</v>
      </c>
      <c r="AQ42">
        <f>(P42+273.15)</f>
        <v>346.92296447753904</v>
      </c>
      <c r="AR42">
        <f>(O42+273.15)</f>
        <v>299.69279136657713</v>
      </c>
      <c r="AS42">
        <f>(Y42*AK42+Z42*AL42)*AM42</f>
        <v>160.01775032957448</v>
      </c>
      <c r="AT42">
        <f>((AS42+0.00000010773*(AR42^4-AQ42^4))-AP42*44100)/(L42*0.92*2*29.3+0.00000043092*AQ42^3)</f>
        <v>-12.930611082209175</v>
      </c>
      <c r="AU42">
        <f>0.61365*EXP(17.502*J42/(240.97+J42))</f>
        <v>37.113593724108028</v>
      </c>
      <c r="AV42">
        <f>AU42*1000/AA42</f>
        <v>418.74786897628024</v>
      </c>
      <c r="AW42">
        <f>(AV42-U42)</f>
        <v>389.6971258732529</v>
      </c>
      <c r="AX42">
        <f>IF(D42,P42,(O42+P42)/2)</f>
        <v>50.157877922058105</v>
      </c>
      <c r="AY42">
        <f>0.61365*EXP(17.502*AX42/(240.97+AX42))</f>
        <v>12.516606967916772</v>
      </c>
      <c r="AZ42">
        <f>IF(AW42&lt;&gt;0,(1000-(AV42+U42)/2)/AW42*AP42,0)</f>
        <v>5.3882340407632449E-2</v>
      </c>
      <c r="BA42">
        <f>U42*AA42/1000</f>
        <v>2.5747652866748396</v>
      </c>
      <c r="BB42">
        <f>(AY42-BA42)</f>
        <v>9.9418416812419323</v>
      </c>
      <c r="BC42">
        <f>1/(1.6/F42+1.37/N42)</f>
        <v>3.3737513123212937E-2</v>
      </c>
      <c r="BD42">
        <f>G42*AA42*0.001</f>
        <v>13.580949859305601</v>
      </c>
      <c r="BE42">
        <f>G42/S42</f>
        <v>0.39311352841750846</v>
      </c>
      <c r="BF42">
        <f>(1-AP42*AA42/AU42/F42)*100</f>
        <v>-18.400840782151473</v>
      </c>
      <c r="BG42">
        <f>(S42-E42/(N42/1.35))</f>
        <v>389.59067025630617</v>
      </c>
      <c r="BH42">
        <f>E42*BF42/100/BG42</f>
        <v>-2.9993103932380281E-4</v>
      </c>
    </row>
    <row r="43" spans="1:60" x14ac:dyDescent="0.25">
      <c r="A43" s="1" t="s">
        <v>1</v>
      </c>
      <c r="B43" s="1" t="s">
        <v>12956</v>
      </c>
      <c r="K43" s="1">
        <f t="shared" si="0"/>
        <v>2.72</v>
      </c>
    </row>
    <row r="44" spans="1:60" x14ac:dyDescent="0.25">
      <c r="A44" s="1" t="s">
        <v>1</v>
      </c>
      <c r="B44" s="1" t="s">
        <v>12955</v>
      </c>
      <c r="K44" s="1">
        <f t="shared" si="0"/>
        <v>2.72</v>
      </c>
    </row>
    <row r="45" spans="1:60" x14ac:dyDescent="0.25">
      <c r="A45" s="1">
        <v>10</v>
      </c>
      <c r="B45" s="1" t="s">
        <v>12954</v>
      </c>
      <c r="C45" s="1">
        <v>2155.500003028661</v>
      </c>
      <c r="D45" s="1">
        <v>0</v>
      </c>
      <c r="E45">
        <f>(R45-S45*(1000-T45)/(1000-U45))*AO45</f>
        <v>0.44640648766532293</v>
      </c>
      <c r="F45">
        <f>IF(AZ45&lt;&gt;0,1/(1/AZ45-1/N45),0)</f>
        <v>24.741894238116856</v>
      </c>
      <c r="G45">
        <f>((BC45-AP45/2)*S45-E45)/(BC45+AP45/2)</f>
        <v>385.54171704096382</v>
      </c>
      <c r="H45">
        <f>AP45*1000</f>
        <v>27.822353773195481</v>
      </c>
      <c r="I45">
        <f>(AU45-BA45)</f>
        <v>0.65313348119333758</v>
      </c>
      <c r="J45">
        <f>(P45+AT45*D45)</f>
        <v>25.601709365844727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26.621145248413086</v>
      </c>
      <c r="P45" s="1">
        <v>25.601709365844727</v>
      </c>
      <c r="Q45" s="1">
        <v>26.713569641113281</v>
      </c>
      <c r="R45" s="1">
        <v>400.09027099609375</v>
      </c>
      <c r="S45" s="1">
        <v>389.863525390625</v>
      </c>
      <c r="T45" s="1">
        <v>5.3700275421142578</v>
      </c>
      <c r="U45" s="1">
        <v>29.813594818115234</v>
      </c>
      <c r="V45" s="1">
        <v>13.597501754760742</v>
      </c>
      <c r="W45" s="1">
        <v>75.491302490234375</v>
      </c>
      <c r="X45" s="1">
        <v>300.3677978515625</v>
      </c>
      <c r="Y45" s="1">
        <v>1250.248046875</v>
      </c>
      <c r="Z45" s="1">
        <v>9.8160829544067383</v>
      </c>
      <c r="AA45" s="1">
        <v>88.63116455078125</v>
      </c>
      <c r="AB45" s="1">
        <v>8.0295610427856445</v>
      </c>
      <c r="AC45" s="1">
        <v>8.8129766285419464E-2</v>
      </c>
      <c r="AD45" s="1">
        <v>3.4533228725194931E-2</v>
      </c>
      <c r="AE45" s="1">
        <v>7.8923413529992104E-3</v>
      </c>
      <c r="AF45" s="1">
        <v>2.2981062531471252E-2</v>
      </c>
      <c r="AG45" s="1">
        <v>2.2226665169000626E-2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1.1042933744542736</v>
      </c>
      <c r="AP45">
        <f>(U45-T45)/(1000-U45)*AO45</f>
        <v>2.7822353773195481E-2</v>
      </c>
      <c r="AQ45">
        <f>(P45+273.15)</f>
        <v>298.7517093658447</v>
      </c>
      <c r="AR45">
        <f>(O45+273.15)</f>
        <v>299.77114524841306</v>
      </c>
      <c r="AS45">
        <f>(Y45*AK45+Z45*AL45)*AM45</f>
        <v>200.03968302876456</v>
      </c>
      <c r="AT45">
        <f>((AS45+0.00000010773*(AR45^4-AQ45^4))-AP45*44100)/(L45*0.92*2*29.3+0.00000043092*AQ45^3)</f>
        <v>-8.0014372957865181</v>
      </c>
      <c r="AU45">
        <f>0.61365*EXP(17.502*J45/(240.97+J45))</f>
        <v>3.295547109368028</v>
      </c>
      <c r="AV45">
        <f>AU45*1000/AA45</f>
        <v>37.182712492509829</v>
      </c>
      <c r="AW45">
        <f>(AV45-U45)</f>
        <v>7.3691176743945945</v>
      </c>
      <c r="AX45">
        <f>IF(D45,P45,(O45+P45)/2)</f>
        <v>26.111427307128906</v>
      </c>
      <c r="AY45">
        <f>0.61365*EXP(17.502*AX45/(240.97+AX45))</f>
        <v>3.396570846578101</v>
      </c>
      <c r="AZ45">
        <f>IF(AW45&lt;&gt;0,(1000-(AV45+U45)/2)/AW45*AP45,0)</f>
        <v>3.6490605089513206</v>
      </c>
      <c r="BA45">
        <f>U45*AA45/1000</f>
        <v>2.6424136281746904</v>
      </c>
      <c r="BB45">
        <f>(AY45-BA45)</f>
        <v>0.75415721840341066</v>
      </c>
      <c r="BC45">
        <f>1/(1.6/F45+1.37/N45)</f>
        <v>2.5991911406267927</v>
      </c>
      <c r="BD45">
        <f>G45*AA45*0.001</f>
        <v>34.171011364248407</v>
      </c>
      <c r="BE45">
        <f>G45/S45</f>
        <v>0.98891456094711361</v>
      </c>
      <c r="BF45">
        <f>(1-AP45*AA45/AU45/F45)*100</f>
        <v>96.975734926751926</v>
      </c>
      <c r="BG45">
        <f>(S45-E45/(N45/1.35))</f>
        <v>389.72273105452962</v>
      </c>
      <c r="BH45">
        <f>E45*BF45/100/BG45</f>
        <v>1.1108050356795208E-3</v>
      </c>
    </row>
    <row r="46" spans="1:60" x14ac:dyDescent="0.25">
      <c r="A46" s="1" t="s">
        <v>1</v>
      </c>
      <c r="B46" s="1" t="s">
        <v>12953</v>
      </c>
      <c r="K46" s="1">
        <f t="shared" si="0"/>
        <v>2.72</v>
      </c>
    </row>
    <row r="47" spans="1:60" x14ac:dyDescent="0.25">
      <c r="A47" s="1" t="s">
        <v>1</v>
      </c>
      <c r="B47" s="1" t="s">
        <v>12952</v>
      </c>
      <c r="K47" s="1">
        <f t="shared" si="0"/>
        <v>2.72</v>
      </c>
    </row>
    <row r="48" spans="1:60" x14ac:dyDescent="0.25">
      <c r="A48" s="1">
        <v>11</v>
      </c>
      <c r="B48" s="1" t="s">
        <v>12951</v>
      </c>
      <c r="C48" s="1">
        <v>2361.0000030174851</v>
      </c>
      <c r="D48" s="1">
        <v>0</v>
      </c>
      <c r="E48">
        <f>(R48-S48*(1000-T48)/(1000-U48))*AO48</f>
        <v>0.75131296061512509</v>
      </c>
      <c r="F48">
        <f>IF(AZ48&lt;&gt;0,1/(1/AZ48-1/N48),0)</f>
        <v>0.74037914031051666</v>
      </c>
      <c r="G48">
        <f>((BC48-AP48/2)*S48-E48)/(BC48+AP48/2)</f>
        <v>360.36730488670378</v>
      </c>
      <c r="H48">
        <f>AP48*1000</f>
        <v>28.929311203872164</v>
      </c>
      <c r="I48">
        <f>(AU48-BA48)</f>
        <v>3.8485487398146327</v>
      </c>
      <c r="J48">
        <f>(P48+AT48*D48)</f>
        <v>37.794918060302734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26.728948593139648</v>
      </c>
      <c r="P48" s="1">
        <v>37.794918060302734</v>
      </c>
      <c r="Q48" s="1">
        <v>26.792770385742188</v>
      </c>
      <c r="R48" s="1">
        <v>400.00436401367188</v>
      </c>
      <c r="S48" s="1">
        <v>389.12979125976563</v>
      </c>
      <c r="T48" s="1">
        <v>5.4708538055419922</v>
      </c>
      <c r="U48" s="1">
        <v>30.859853744506836</v>
      </c>
      <c r="V48" s="1">
        <v>13.764923095703125</v>
      </c>
      <c r="W48" s="1">
        <v>77.644821166992188</v>
      </c>
      <c r="X48" s="1">
        <v>300.36407470703125</v>
      </c>
      <c r="Y48" s="1">
        <v>1599.21875</v>
      </c>
      <c r="Z48" s="1">
        <v>9.6466312408447266</v>
      </c>
      <c r="AA48" s="1">
        <v>88.629638671875</v>
      </c>
      <c r="AB48" s="1">
        <v>7.8018159866333008</v>
      </c>
      <c r="AC48" s="1">
        <v>7.2784669697284698E-2</v>
      </c>
      <c r="AD48" s="1">
        <v>6.8528518080711365E-2</v>
      </c>
      <c r="AE48" s="1">
        <v>9.852629154920578E-3</v>
      </c>
      <c r="AF48" s="1">
        <v>3.5597991198301315E-2</v>
      </c>
      <c r="AG48" s="1">
        <v>2.5086198002099991E-2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1.1042796864229087</v>
      </c>
      <c r="AP48">
        <f>(U48-T48)/(1000-U48)*AO48</f>
        <v>2.8929311203872165E-2</v>
      </c>
      <c r="AQ48">
        <f>(P48+273.15)</f>
        <v>310.94491806030271</v>
      </c>
      <c r="AR48">
        <f>(O48+273.15)</f>
        <v>299.87894859313963</v>
      </c>
      <c r="AS48">
        <f>(Y48*AK48+Z48*AL48)*AM48</f>
        <v>255.87499428074807</v>
      </c>
      <c r="AT48">
        <f>((AS48+0.00000010773*(AR48^4-AQ48^4))-AP48*44100)/(L48*0.92*2*29.3+0.00000043092*AQ48^3)</f>
        <v>-9.0060016151199314</v>
      </c>
      <c r="AU48">
        <f>0.61365*EXP(17.502*J48/(240.97+J48))</f>
        <v>6.5836464266571824</v>
      </c>
      <c r="AV48">
        <f>AU48*1000/AA48</f>
        <v>74.28267253837268</v>
      </c>
      <c r="AW48">
        <f>(AV48-U48)</f>
        <v>43.422818793865844</v>
      </c>
      <c r="AX48">
        <f>IF(D48,P48,(O48+P48)/2)</f>
        <v>32.261933326721191</v>
      </c>
      <c r="AY48">
        <f>0.61365*EXP(17.502*AX48/(240.97+AX48))</f>
        <v>4.8463350875375921</v>
      </c>
      <c r="AZ48">
        <f>IF(AW48&lt;&gt;0,(1000-(AV48+U48)/2)/AW48*AP48,0)</f>
        <v>0.63119948297655604</v>
      </c>
      <c r="BA48">
        <f>U48*AA48/1000</f>
        <v>2.7350976868425496</v>
      </c>
      <c r="BB48">
        <f>(AY48-BA48)</f>
        <v>2.1112374006950425</v>
      </c>
      <c r="BC48">
        <f>1/(1.6/F48+1.37/N48)</f>
        <v>0.40304340106988368</v>
      </c>
      <c r="BD48">
        <f>G48*AA48*0.001</f>
        <v>31.939224021265971</v>
      </c>
      <c r="BE48">
        <f>G48/S48</f>
        <v>0.92608510831322777</v>
      </c>
      <c r="BF48">
        <f>(1-AP48*AA48/AU48/F48)*100</f>
        <v>47.398709547025156</v>
      </c>
      <c r="BG48">
        <f>(S48-E48/(N48/1.35))</f>
        <v>388.89283097264502</v>
      </c>
      <c r="BH48">
        <f>E48*BF48/100/BG48</f>
        <v>9.1570895534499538E-4</v>
      </c>
    </row>
    <row r="49" spans="1:60" x14ac:dyDescent="0.25">
      <c r="A49" s="1" t="s">
        <v>1</v>
      </c>
      <c r="B49" s="1" t="s">
        <v>12950</v>
      </c>
      <c r="K49" s="1">
        <f t="shared" si="0"/>
        <v>2.72</v>
      </c>
    </row>
    <row r="50" spans="1:60" x14ac:dyDescent="0.25">
      <c r="A50" s="1" t="s">
        <v>1</v>
      </c>
      <c r="B50" s="1" t="s">
        <v>12945</v>
      </c>
      <c r="K50" s="1">
        <f t="shared" si="0"/>
        <v>2.72</v>
      </c>
    </row>
    <row r="51" spans="1:60" x14ac:dyDescent="0.25">
      <c r="A51" s="1">
        <v>12</v>
      </c>
      <c r="B51" s="1" t="s">
        <v>12949</v>
      </c>
      <c r="C51" s="1">
        <v>2567.0000030174851</v>
      </c>
      <c r="D51" s="1">
        <v>0</v>
      </c>
      <c r="E51">
        <f>(R51-S51*(1000-T51)/(1000-U51))*AO51</f>
        <v>1.1124223246913967</v>
      </c>
      <c r="F51">
        <f>IF(AZ51&lt;&gt;0,1/(1/AZ51-1/N51),0)</f>
        <v>0.72642599612643644</v>
      </c>
      <c r="G51">
        <f>((BC51-AP51/2)*S51-E51)/(BC51+AP51/2)</f>
        <v>356.98456314845771</v>
      </c>
      <c r="H51">
        <f>AP51*1000</f>
        <v>30.376865403195659</v>
      </c>
      <c r="I51">
        <f>(AU51-BA51)</f>
        <v>4.0954979417859541</v>
      </c>
      <c r="J51">
        <f>(P51+AT51*D51)</f>
        <v>38.792961120605469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26.873456954956055</v>
      </c>
      <c r="P51" s="1">
        <v>38.792961120605469</v>
      </c>
      <c r="Q51" s="1">
        <v>26.901222229003906</v>
      </c>
      <c r="R51" s="1">
        <v>400.0380859375</v>
      </c>
      <c r="S51" s="1">
        <v>388.34808349609375</v>
      </c>
      <c r="T51" s="1">
        <v>5.5704236030578613</v>
      </c>
      <c r="U51" s="1">
        <v>32.192775726318359</v>
      </c>
      <c r="V51" s="1">
        <v>13.896885871887207</v>
      </c>
      <c r="W51" s="1">
        <v>80.313339233398438</v>
      </c>
      <c r="X51" s="1">
        <v>300.36843872070313</v>
      </c>
      <c r="Y51" s="1">
        <v>2000.4918212890625</v>
      </c>
      <c r="Z51" s="1">
        <v>9.8949337005615234</v>
      </c>
      <c r="AA51" s="1">
        <v>88.630058288574219</v>
      </c>
      <c r="AB51" s="1">
        <v>7.6717987060546875</v>
      </c>
      <c r="AC51" s="1">
        <v>6.622796505689621E-2</v>
      </c>
      <c r="AD51" s="1">
        <v>7.7465340495109558E-2</v>
      </c>
      <c r="AE51" s="1">
        <v>9.4009237363934517E-3</v>
      </c>
      <c r="AF51" s="1">
        <v>3.8271378725767136E-2</v>
      </c>
      <c r="AG51" s="1">
        <v>2.6613213121891022E-2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1.1042957305908201</v>
      </c>
      <c r="AP51">
        <f>(U51-T51)/(1000-U51)*AO51</f>
        <v>3.037686540319566E-2</v>
      </c>
      <c r="AQ51">
        <f>(P51+273.15)</f>
        <v>311.94296112060545</v>
      </c>
      <c r="AR51">
        <f>(O51+273.15)</f>
        <v>300.02345695495603</v>
      </c>
      <c r="AS51">
        <f>(Y51*AK51+Z51*AL51)*AM51</f>
        <v>320.07868425193374</v>
      </c>
      <c r="AT51">
        <f>((AS51+0.00000010773*(AR51^4-AQ51^4))-AP51*44100)/(L51*0.92*2*29.3+0.00000043092*AQ51^3)</f>
        <v>-9.082430480630391</v>
      </c>
      <c r="AU51">
        <f>0.61365*EXP(17.502*J51/(240.97+J51))</f>
        <v>6.9487455308805481</v>
      </c>
      <c r="AV51">
        <f>AU51*1000/AA51</f>
        <v>78.401680705837336</v>
      </c>
      <c r="AW51">
        <f>(AV51-U51)</f>
        <v>46.208904979518977</v>
      </c>
      <c r="AX51">
        <f>IF(D51,P51,(O51+P51)/2)</f>
        <v>32.833209037780762</v>
      </c>
      <c r="AY51">
        <f>0.61365*EXP(17.502*AX51/(240.97+AX51))</f>
        <v>5.0049528839437727</v>
      </c>
      <c r="AZ51">
        <f>IF(AW51&lt;&gt;0,(1000-(AV51+U51)/2)/AW51*AP51,0)</f>
        <v>0.62102984169881092</v>
      </c>
      <c r="BA51">
        <f>U51*AA51/1000</f>
        <v>2.8532475890945936</v>
      </c>
      <c r="BB51">
        <f>(AY51-BA51)</f>
        <v>2.1517052948491791</v>
      </c>
      <c r="BC51">
        <f>1/(1.6/F51+1.37/N51)</f>
        <v>0.39641140186908452</v>
      </c>
      <c r="BD51">
        <f>G51*AA51*0.001</f>
        <v>31.639562639969011</v>
      </c>
      <c r="BE51">
        <f>G51/S51</f>
        <v>0.91923863749941359</v>
      </c>
      <c r="BF51">
        <f>(1-AP51*AA51/AU51/F51)*100</f>
        <v>46.663292071179477</v>
      </c>
      <c r="BG51">
        <f>(S51-E51/(N51/1.35))</f>
        <v>387.99723115189562</v>
      </c>
      <c r="BH51">
        <f>E51*BF51/100/BG51</f>
        <v>1.3378777907632365E-3</v>
      </c>
    </row>
    <row r="52" spans="1:60" x14ac:dyDescent="0.25">
      <c r="A52" s="1" t="s">
        <v>1</v>
      </c>
      <c r="B52" s="1" t="s">
        <v>12948</v>
      </c>
      <c r="K52" s="2">
        <v>9.7550000000000008</v>
      </c>
    </row>
    <row r="53" spans="1:60" x14ac:dyDescent="0.25">
      <c r="A53" s="1" t="s">
        <v>1</v>
      </c>
      <c r="B53" s="1" t="s">
        <v>12947</v>
      </c>
      <c r="K53" s="2">
        <v>9.7550000000000008</v>
      </c>
    </row>
    <row r="54" spans="1:60" x14ac:dyDescent="0.25">
      <c r="A54" s="1" t="s">
        <v>1</v>
      </c>
      <c r="B54" s="1" t="s">
        <v>12946</v>
      </c>
      <c r="K54" s="2">
        <v>9.7550000000000008</v>
      </c>
    </row>
    <row r="55" spans="1:60" x14ac:dyDescent="0.25">
      <c r="A55" s="1" t="s">
        <v>1</v>
      </c>
      <c r="B55" s="1" t="s">
        <v>12945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097C-32DD-4FE1-BAF3-F216E24E614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13034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13033</v>
      </c>
    </row>
    <row r="12" spans="1:56" x14ac:dyDescent="0.25">
      <c r="A12" s="1" t="s">
        <v>1</v>
      </c>
      <c r="B12" s="1" t="s">
        <v>13032</v>
      </c>
    </row>
    <row r="13" spans="1:56" x14ac:dyDescent="0.25">
      <c r="A13" s="1" t="s">
        <v>1</v>
      </c>
      <c r="B13" s="1" t="s">
        <v>13031</v>
      </c>
    </row>
    <row r="14" spans="1:56" x14ac:dyDescent="0.25">
      <c r="A14" s="1" t="s">
        <v>1</v>
      </c>
      <c r="B14" s="1" t="s">
        <v>13030</v>
      </c>
    </row>
    <row r="15" spans="1:56" x14ac:dyDescent="0.25">
      <c r="A15" s="1" t="s">
        <v>1</v>
      </c>
      <c r="B15" s="1" t="s">
        <v>13029</v>
      </c>
    </row>
    <row r="16" spans="1:56" x14ac:dyDescent="0.25">
      <c r="A16" s="1" t="s">
        <v>1</v>
      </c>
      <c r="B16" s="1" t="s">
        <v>13028</v>
      </c>
    </row>
    <row r="17" spans="1:56" x14ac:dyDescent="0.25">
      <c r="A17" s="1" t="s">
        <v>1</v>
      </c>
      <c r="B17" s="1" t="s">
        <v>13027</v>
      </c>
    </row>
    <row r="18" spans="1:56" x14ac:dyDescent="0.25">
      <c r="A18" s="1">
        <v>1</v>
      </c>
      <c r="B18" s="1" t="s">
        <v>13026</v>
      </c>
      <c r="C18" s="1">
        <v>301.50000378862023</v>
      </c>
      <c r="D18" s="1">
        <v>0</v>
      </c>
      <c r="E18">
        <f>(R18-S18*(1000-T18)/(1000-U18))*AK18</f>
        <v>-5.1373430223488867</v>
      </c>
      <c r="F18">
        <f>IF(AV18&lt;&gt;0,1/(1/AV18-1/N18),0)</f>
        <v>3.257756085111434</v>
      </c>
      <c r="G18">
        <f>((AY18-AL18/2)*S18-E18)/(AY18+AL18/2)</f>
        <v>391.58425944305856</v>
      </c>
      <c r="H18">
        <f>AL18*1000</f>
        <v>25.345000302578612</v>
      </c>
      <c r="I18">
        <f>(AQ18-AW18)</f>
        <v>1.1753598642934509</v>
      </c>
      <c r="J18">
        <f>(P18+AP18*D18)</f>
        <v>26.291248321533203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27.038911819458008</v>
      </c>
      <c r="P18" s="1">
        <v>26.291248321533203</v>
      </c>
      <c r="Q18" s="1">
        <v>27.091543197631836</v>
      </c>
      <c r="R18" s="1">
        <v>399.938720703125</v>
      </c>
      <c r="S18" s="1">
        <v>395.50811767578125</v>
      </c>
      <c r="T18" s="1">
        <v>3.0771169662475586</v>
      </c>
      <c r="U18" s="1">
        <v>25.470748901367188</v>
      </c>
      <c r="V18" s="1">
        <v>7.602470874786377</v>
      </c>
      <c r="W18" s="1">
        <v>62.929237365722656</v>
      </c>
      <c r="X18" s="1">
        <v>300.00711059570313</v>
      </c>
      <c r="Y18" s="1">
        <v>4.3026972562074661E-2</v>
      </c>
      <c r="Z18" s="1">
        <v>7.9242300987243652</v>
      </c>
      <c r="AA18" s="1">
        <v>88.630706787109375</v>
      </c>
      <c r="AB18" s="1">
        <v>9.468317985534668</v>
      </c>
      <c r="AC18" s="1">
        <v>0.12636440992355347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1.1029673183665554</v>
      </c>
      <c r="AL18">
        <f>(U18-T18)/(1000-U18)*AK18</f>
        <v>2.5345000302578611E-2</v>
      </c>
      <c r="AM18">
        <f>(P18+273.15)</f>
        <v>299.44124832153318</v>
      </c>
      <c r="AN18">
        <f>(O18+273.15)</f>
        <v>300.18891181945799</v>
      </c>
      <c r="AO18">
        <f>(Y18*AG18+Z18*AH18)*AI18</f>
        <v>6.8843154560555009E-3</v>
      </c>
      <c r="AP18">
        <f>((AO18+0.00000010773*(AN18^4-AM18^4))-AL18*44100)/(L18*51.4+0.00000043092*AM18^3)</f>
        <v>-9.1221525888614821</v>
      </c>
      <c r="AQ18">
        <f>0.61365*EXP(17.502*J18/(240.97+J18))</f>
        <v>3.4328503418186145</v>
      </c>
      <c r="AR18">
        <f>AQ18*1000/AA18</f>
        <v>38.732065513866523</v>
      </c>
      <c r="AS18">
        <f>(AR18-U18)</f>
        <v>13.261316612499336</v>
      </c>
      <c r="AT18">
        <f>IF(D18,P18,(O18+P18)/2)</f>
        <v>26.665080070495605</v>
      </c>
      <c r="AU18">
        <f>0.61365*EXP(17.502*AT18/(240.97+AT18))</f>
        <v>3.5093567469360094</v>
      </c>
      <c r="AV18">
        <f>IF(AS18&lt;&gt;0,(1000-(AR18+U18)/2)/AS18*AL18,0)</f>
        <v>1.8498457463919169</v>
      </c>
      <c r="AW18">
        <f>U18*AA18/1000</f>
        <v>2.2574904775251636</v>
      </c>
      <c r="AX18">
        <f>(AU18-AW18)</f>
        <v>1.2518662694108458</v>
      </c>
      <c r="AY18">
        <f>1/(1.6/F18+1.37/N18)</f>
        <v>1.232737004978864</v>
      </c>
      <c r="AZ18">
        <f>G18*AA18*0.001</f>
        <v>34.70638968114509</v>
      </c>
      <c r="BA18">
        <f>G18/S18</f>
        <v>0.99007894387659756</v>
      </c>
      <c r="BB18">
        <f>(1-AL18*AA18/AQ18/F18)*100</f>
        <v>79.913555075374205</v>
      </c>
      <c r="BC18">
        <f>(S18-E18/(N18/1.35))</f>
        <v>397.12840954006128</v>
      </c>
      <c r="BD18">
        <f>E18*BB18/100/BC18</f>
        <v>-1.0337798422254466E-2</v>
      </c>
    </row>
    <row r="19" spans="1:56" x14ac:dyDescent="0.25">
      <c r="A19" s="1" t="s">
        <v>1</v>
      </c>
      <c r="B19" s="1" t="s">
        <v>13025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13024</v>
      </c>
      <c r="K20" s="1">
        <f t="shared" si="0"/>
        <v>2.72</v>
      </c>
    </row>
    <row r="21" spans="1:56" x14ac:dyDescent="0.25">
      <c r="A21" s="1">
        <v>2</v>
      </c>
      <c r="B21" s="1" t="s">
        <v>13023</v>
      </c>
      <c r="C21" s="1">
        <v>504.0000037997961</v>
      </c>
      <c r="D21" s="1">
        <v>0</v>
      </c>
      <c r="E21">
        <f>(R21-S21*(1000-T21)/(1000-U21))*AK21</f>
        <v>-4.218602892654121</v>
      </c>
      <c r="F21">
        <f>IF(AV21&lt;&gt;0,1/(1/AV21-1/N21),0)</f>
        <v>3.0665673109144485</v>
      </c>
      <c r="G21">
        <f>((AY21-AL21/2)*S21-E21)/(AY21+AL21/2)</f>
        <v>390.31493582223351</v>
      </c>
      <c r="H21">
        <f>AL21*1000</f>
        <v>24.647076707584667</v>
      </c>
      <c r="I21">
        <f>(AQ21-AW21)</f>
        <v>1.1838888236909564</v>
      </c>
      <c r="J21">
        <f>(P21+AP21*D21)</f>
        <v>26.132205963134766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27.030986785888672</v>
      </c>
      <c r="P21" s="1">
        <v>26.132205963134766</v>
      </c>
      <c r="Q21" s="1">
        <v>27.130788803100586</v>
      </c>
      <c r="R21" s="1">
        <v>399.91043090820313</v>
      </c>
      <c r="S21" s="1">
        <v>394.90972900390625</v>
      </c>
      <c r="T21" s="1">
        <v>3.2232224941253662</v>
      </c>
      <c r="U21" s="1">
        <v>25.01374626159668</v>
      </c>
      <c r="V21" s="1">
        <v>7.9666895866394043</v>
      </c>
      <c r="W21" s="1">
        <v>61.825313568115234</v>
      </c>
      <c r="X21" s="1">
        <v>299.96124267578125</v>
      </c>
      <c r="Y21" s="1">
        <v>26.327486038208008</v>
      </c>
      <c r="Z21" s="1">
        <v>7.9912171363830566</v>
      </c>
      <c r="AA21" s="1">
        <v>88.62554931640625</v>
      </c>
      <c r="AB21" s="1">
        <v>9.3587217330932617</v>
      </c>
      <c r="AC21" s="1">
        <v>0.14428852498531342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1.102798686308019</v>
      </c>
      <c r="AL21">
        <f>(U21-T21)/(1000-U21)*AK21</f>
        <v>2.4647076707584665E-2</v>
      </c>
      <c r="AM21">
        <f>(P21+273.15)</f>
        <v>299.28220596313474</v>
      </c>
      <c r="AN21">
        <f>(O21+273.15)</f>
        <v>300.18098678588865</v>
      </c>
      <c r="AO21">
        <f>(Y21*AG21+Z21*AH21)*AI21</f>
        <v>4.2123976719588541</v>
      </c>
      <c r="AP21">
        <f>((AO21+0.00000010773*(AN21^4-AM21^4))-AL21*44100)/(L21*51.4+0.00000043092*AM21^3)</f>
        <v>-8.8213694885781297</v>
      </c>
      <c r="AQ21">
        <f>0.61365*EXP(17.502*J21/(240.97+J21))</f>
        <v>3.4007458265861654</v>
      </c>
      <c r="AR21">
        <f>AQ21*1000/AA21</f>
        <v>38.372070501306602</v>
      </c>
      <c r="AS21">
        <f>(AR21-U21)</f>
        <v>13.358324239709923</v>
      </c>
      <c r="AT21">
        <f>IF(D21,P21,(O21+P21)/2)</f>
        <v>26.581596374511719</v>
      </c>
      <c r="AU21">
        <f>0.61365*EXP(17.502*AT21/(240.97+AT21))</f>
        <v>3.4921435324388339</v>
      </c>
      <c r="AV21">
        <f>IF(AS21&lt;&gt;0,(1000-(AR21+U21)/2)/AS21*AL21,0)</f>
        <v>1.7865967867941812</v>
      </c>
      <c r="AW21">
        <f>U21*AA21/1000</f>
        <v>2.216857002895209</v>
      </c>
      <c r="AX21">
        <f>(AU21-AW21)</f>
        <v>1.2752865295436249</v>
      </c>
      <c r="AY21">
        <f>1/(1.6/F21+1.37/N21)</f>
        <v>1.187897510261269</v>
      </c>
      <c r="AZ21">
        <f>G21*AA21*0.001</f>
        <v>34.591875593643294</v>
      </c>
      <c r="BA21">
        <f>G21/S21</f>
        <v>0.9883649531925629</v>
      </c>
      <c r="BB21">
        <f>(1-AL21*AA21/AQ21/F21)*100</f>
        <v>79.054164852824528</v>
      </c>
      <c r="BC21">
        <f>(S21-E21/(N21/1.35))</f>
        <v>396.24025490335657</v>
      </c>
      <c r="BD21">
        <f>E21*BB21/100/BC21</f>
        <v>-8.4165635469274011E-3</v>
      </c>
    </row>
    <row r="22" spans="1:56" x14ac:dyDescent="0.25">
      <c r="A22" s="1" t="s">
        <v>1</v>
      </c>
      <c r="B22" s="1" t="s">
        <v>13022</v>
      </c>
      <c r="K22" s="1">
        <f t="shared" si="0"/>
        <v>2.72</v>
      </c>
    </row>
    <row r="23" spans="1:56" x14ac:dyDescent="0.25">
      <c r="A23" s="1" t="s">
        <v>1</v>
      </c>
      <c r="B23" s="1" t="s">
        <v>13021</v>
      </c>
      <c r="K23" s="1">
        <f t="shared" si="0"/>
        <v>2.72</v>
      </c>
    </row>
    <row r="24" spans="1:56" x14ac:dyDescent="0.25">
      <c r="A24" s="1">
        <v>3</v>
      </c>
      <c r="B24" s="1" t="s">
        <v>13020</v>
      </c>
      <c r="C24" s="1">
        <v>707.0000037997961</v>
      </c>
      <c r="D24" s="1">
        <v>0</v>
      </c>
      <c r="E24">
        <f>(R24-S24*(1000-T24)/(1000-U24))*AK24</f>
        <v>-3.5486919586623227</v>
      </c>
      <c r="F24">
        <f>IF(AV24&lt;&gt;0,1/(1/AV24-1/N24),0)</f>
        <v>2.9062114179824139</v>
      </c>
      <c r="G24">
        <f>((AY24-AL24/2)*S24-E24)/(AY24+AL24/2)</f>
        <v>389.60594463024148</v>
      </c>
      <c r="H24">
        <f>AL24*1000</f>
        <v>24.07442300991222</v>
      </c>
      <c r="I24">
        <f>(AQ24-AW24)</f>
        <v>1.1939494172763121</v>
      </c>
      <c r="J24">
        <f>(P24+AP24*D24)</f>
        <v>26.028837203979492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26.984085083007813</v>
      </c>
      <c r="P24" s="1">
        <v>26.028837203979492</v>
      </c>
      <c r="Q24" s="1">
        <v>27.106752395629883</v>
      </c>
      <c r="R24" s="1">
        <v>400.13552856445313</v>
      </c>
      <c r="S24" s="1">
        <v>394.73611450195313</v>
      </c>
      <c r="T24" s="1">
        <v>3.3734169006347656</v>
      </c>
      <c r="U24" s="1">
        <v>24.665664672851563</v>
      </c>
      <c r="V24" s="1">
        <v>8.3611574172973633</v>
      </c>
      <c r="W24" s="1">
        <v>61.134899139404297</v>
      </c>
      <c r="X24" s="1">
        <v>299.95547485351563</v>
      </c>
      <c r="Y24" s="1">
        <v>51.345317840576172</v>
      </c>
      <c r="Z24" s="1">
        <v>8.001582145690918</v>
      </c>
      <c r="AA24" s="1">
        <v>88.628105163574219</v>
      </c>
      <c r="AB24" s="1">
        <v>9.3479623794555664</v>
      </c>
      <c r="AC24" s="1">
        <v>0.12961938977241516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1.1027774810791013</v>
      </c>
      <c r="AL24">
        <f>(U24-T24)/(1000-U24)*AK24</f>
        <v>2.4074423009912221E-2</v>
      </c>
      <c r="AM24">
        <f>(P24+273.15)</f>
        <v>299.17883720397947</v>
      </c>
      <c r="AN24">
        <f>(O24+273.15)</f>
        <v>300.13408508300779</v>
      </c>
      <c r="AO24">
        <f>(Y24*AG24+Z24*AH24)*AI24</f>
        <v>8.2152506708670217</v>
      </c>
      <c r="AP24">
        <f>((AO24+0.00000010773*(AN24^4-AM24^4))-AL24*44100)/(L24*51.4+0.00000043092*AM24^3)</f>
        <v>-8.576206398635831</v>
      </c>
      <c r="AQ24">
        <f>0.61365*EXP(17.502*J24/(240.97+J24))</f>
        <v>3.3800205398312579</v>
      </c>
      <c r="AR24">
        <f>AQ24*1000/AA24</f>
        <v>38.137118395942331</v>
      </c>
      <c r="AS24">
        <f>(AR24-U24)</f>
        <v>13.471453723090768</v>
      </c>
      <c r="AT24">
        <f>IF(D24,P24,(O24+P24)/2)</f>
        <v>26.506461143493652</v>
      </c>
      <c r="AU24">
        <f>0.61365*EXP(17.502*AT24/(240.97+AT24))</f>
        <v>3.476714734383489</v>
      </c>
      <c r="AV24">
        <f>IF(AS24&lt;&gt;0,(1000-(AR24+U24)/2)/AS24*AL24,0)</f>
        <v>1.7309529547686631</v>
      </c>
      <c r="AW24">
        <f>U24*AA24/1000</f>
        <v>2.1860711225549458</v>
      </c>
      <c r="AX24">
        <f>(AU24-AW24)</f>
        <v>1.2906436118285431</v>
      </c>
      <c r="AY24">
        <f>1/(1.6/F24+1.37/N24)</f>
        <v>1.1486167995795062</v>
      </c>
      <c r="AZ24">
        <f>G24*AA24*0.001</f>
        <v>34.530036633042712</v>
      </c>
      <c r="BA24">
        <f>G24/S24</f>
        <v>0.98700354570246385</v>
      </c>
      <c r="BB24">
        <f>(1-AL24*AA24/AQ24/F24)*100</f>
        <v>78.278950393835515</v>
      </c>
      <c r="BC24">
        <f>(S24-E24/(N24/1.35))</f>
        <v>395.85535389952554</v>
      </c>
      <c r="BD24">
        <f>E24*BB24/100/BC24</f>
        <v>-7.0174087342428117E-3</v>
      </c>
    </row>
    <row r="25" spans="1:56" x14ac:dyDescent="0.25">
      <c r="A25" s="1" t="s">
        <v>1</v>
      </c>
      <c r="B25" s="1" t="s">
        <v>13019</v>
      </c>
      <c r="K25" s="1">
        <f t="shared" si="0"/>
        <v>2.72</v>
      </c>
    </row>
    <row r="26" spans="1:56" x14ac:dyDescent="0.25">
      <c r="A26" s="1" t="s">
        <v>1</v>
      </c>
      <c r="B26" s="1" t="s">
        <v>13018</v>
      </c>
      <c r="K26" s="1">
        <f t="shared" si="0"/>
        <v>2.72</v>
      </c>
    </row>
    <row r="27" spans="1:56" x14ac:dyDescent="0.25">
      <c r="A27" s="1">
        <v>4</v>
      </c>
      <c r="B27" s="1" t="s">
        <v>13017</v>
      </c>
      <c r="C27" s="1">
        <v>910.0000037997961</v>
      </c>
      <c r="D27" s="1">
        <v>0</v>
      </c>
      <c r="E27">
        <f>(R27-S27*(1000-T27)/(1000-U27))*AK27</f>
        <v>-2.6578319976387248</v>
      </c>
      <c r="F27">
        <f>IF(AV27&lt;&gt;0,1/(1/AV27-1/N27),0)</f>
        <v>2.9625777189585052</v>
      </c>
      <c r="G27">
        <f>((AY27-AL27/2)*S27-E27)/(AY27+AL27/2)</f>
        <v>387.94535316816814</v>
      </c>
      <c r="H27">
        <f>AL27*1000</f>
        <v>23.920160160947052</v>
      </c>
      <c r="I27">
        <f>(AQ27-AW27)</f>
        <v>1.1730208707391219</v>
      </c>
      <c r="J27">
        <f>(P27+AP27*D27)</f>
        <v>25.931604385375977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26.943256378173828</v>
      </c>
      <c r="P27" s="1">
        <v>25.931604385375977</v>
      </c>
      <c r="Q27" s="1">
        <v>27.072494506835938</v>
      </c>
      <c r="R27" s="1">
        <v>399.82965087890625</v>
      </c>
      <c r="S27" s="1">
        <v>393.70028686523438</v>
      </c>
      <c r="T27" s="1">
        <v>3.5273206233978271</v>
      </c>
      <c r="U27" s="1">
        <v>24.682096481323242</v>
      </c>
      <c r="V27" s="1">
        <v>8.7639217376708984</v>
      </c>
      <c r="W27" s="1">
        <v>61.324722290039063</v>
      </c>
      <c r="X27" s="1">
        <v>299.96511840820313</v>
      </c>
      <c r="Y27" s="1">
        <v>100.79621124267578</v>
      </c>
      <c r="Z27" s="1">
        <v>7.9559774398803711</v>
      </c>
      <c r="AA27" s="1">
        <v>88.631263732910156</v>
      </c>
      <c r="AB27" s="1">
        <v>9.2637920379638672</v>
      </c>
      <c r="AC27" s="1">
        <v>0.1467311680316925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1.1028129353242759</v>
      </c>
      <c r="AL27">
        <f>(U27-T27)/(1000-U27)*AK27</f>
        <v>2.3920160160947054E-2</v>
      </c>
      <c r="AM27">
        <f>(P27+273.15)</f>
        <v>299.08160438537595</v>
      </c>
      <c r="AN27">
        <f>(O27+273.15)</f>
        <v>300.09325637817381</v>
      </c>
      <c r="AO27">
        <f>(Y27*AG27+Z27*AH27)*AI27</f>
        <v>16.127393438352783</v>
      </c>
      <c r="AP27">
        <f>((AO27+0.00000010773*(AN27^4-AM27^4))-AL27*44100)/(L27*51.4+0.00000043092*AM27^3)</f>
        <v>-8.4506064074177747</v>
      </c>
      <c r="AQ27">
        <f>0.61365*EXP(17.502*J27/(240.97+J27))</f>
        <v>3.3606262734564161</v>
      </c>
      <c r="AR27">
        <f>AQ27*1000/AA27</f>
        <v>37.916939598014146</v>
      </c>
      <c r="AS27">
        <f>(AR27-U27)</f>
        <v>13.234843116690904</v>
      </c>
      <c r="AT27">
        <f>IF(D27,P27,(O27+P27)/2)</f>
        <v>26.437430381774902</v>
      </c>
      <c r="AU27">
        <f>0.61365*EXP(17.502*AT27/(240.97+AT27))</f>
        <v>3.4625919681355777</v>
      </c>
      <c r="AV27">
        <f>IF(AS27&lt;&gt;0,(1000-(AR27+U27)/2)/AS27*AL27,0)</f>
        <v>1.750792999371138</v>
      </c>
      <c r="AW27">
        <f>U27*AA27/1000</f>
        <v>2.1876054027172942</v>
      </c>
      <c r="AX27">
        <f>(AU27-AW27)</f>
        <v>1.2749865654182835</v>
      </c>
      <c r="AY27">
        <f>1/(1.6/F27+1.37/N27)</f>
        <v>1.1626046109140418</v>
      </c>
      <c r="AZ27">
        <f>G27*AA27*0.001</f>
        <v>34.384086910604886</v>
      </c>
      <c r="BA27">
        <f>G27/S27</f>
        <v>0.98538244982524947</v>
      </c>
      <c r="BB27">
        <f>(1-AL27*AA27/AQ27/F27)*100</f>
        <v>78.70581346041476</v>
      </c>
      <c r="BC27">
        <f>(S27-E27/(N27/1.35))</f>
        <v>394.53855356139672</v>
      </c>
      <c r="BD27">
        <f>E27*BB27/100/BC27</f>
        <v>-5.3020630690461049E-3</v>
      </c>
    </row>
    <row r="28" spans="1:56" x14ac:dyDescent="0.25">
      <c r="A28" s="1" t="s">
        <v>1</v>
      </c>
      <c r="B28" s="1" t="s">
        <v>13016</v>
      </c>
      <c r="K28" s="1">
        <f t="shared" si="0"/>
        <v>2.72</v>
      </c>
    </row>
    <row r="29" spans="1:56" x14ac:dyDescent="0.25">
      <c r="A29" s="1" t="s">
        <v>1</v>
      </c>
      <c r="B29" s="1" t="s">
        <v>13015</v>
      </c>
      <c r="K29" s="1">
        <f t="shared" si="0"/>
        <v>2.72</v>
      </c>
    </row>
    <row r="30" spans="1:56" x14ac:dyDescent="0.25">
      <c r="A30" s="1">
        <v>5</v>
      </c>
      <c r="B30" s="1" t="s">
        <v>13014</v>
      </c>
      <c r="C30" s="1">
        <v>1113.0000037997961</v>
      </c>
      <c r="D30" s="1">
        <v>0</v>
      </c>
      <c r="E30">
        <f>(R30-S30*(1000-T30)/(1000-U30))*AK30</f>
        <v>-1.9154200805946111</v>
      </c>
      <c r="F30">
        <f>IF(AV30&lt;&gt;0,1/(1/AV30-1/N30),0)</f>
        <v>2.9567893416426467</v>
      </c>
      <c r="G30">
        <f>((AY30-AL30/2)*S30-E30)/(AY30+AL30/2)</f>
        <v>386.90405213206645</v>
      </c>
      <c r="H30">
        <f>AL30*1000</f>
        <v>23.816021832911538</v>
      </c>
      <c r="I30">
        <f>(AQ30-AW30)</f>
        <v>1.169165411102151</v>
      </c>
      <c r="J30">
        <f>(P30+AP30*D30)</f>
        <v>25.945281982421875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26.913766860961914</v>
      </c>
      <c r="P30" s="1">
        <v>25.945281982421875</v>
      </c>
      <c r="Q30" s="1">
        <v>27.044212341308594</v>
      </c>
      <c r="R30" s="1">
        <v>400.01028442382813</v>
      </c>
      <c r="S30" s="1">
        <v>393.255126953125</v>
      </c>
      <c r="T30" s="1">
        <v>3.6979165077209473</v>
      </c>
      <c r="U30" s="1">
        <v>24.757059097290039</v>
      </c>
      <c r="V30" s="1">
        <v>9.2034378051757813</v>
      </c>
      <c r="W30" s="1">
        <v>61.615795135498047</v>
      </c>
      <c r="X30" s="1">
        <v>299.99240112304688</v>
      </c>
      <c r="Y30" s="1">
        <v>151.4017333984375</v>
      </c>
      <c r="Z30" s="1">
        <v>8.1379404067993164</v>
      </c>
      <c r="AA30" s="1">
        <v>88.628585815429688</v>
      </c>
      <c r="AB30" s="1">
        <v>9.2906599044799805</v>
      </c>
      <c r="AC30" s="1">
        <v>0.14318302273750305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1.1029132394229662</v>
      </c>
      <c r="AL30">
        <f>(U30-T30)/(1000-U30)*AK30</f>
        <v>2.3816021832911538E-2</v>
      </c>
      <c r="AM30">
        <f>(P30+273.15)</f>
        <v>299.09528198242185</v>
      </c>
      <c r="AN30">
        <f>(O30+273.15)</f>
        <v>300.06376686096189</v>
      </c>
      <c r="AO30">
        <f>(Y30*AG30+Z30*AH30)*AI30</f>
        <v>24.224276802295208</v>
      </c>
      <c r="AP30">
        <f>((AO30+0.00000010773*(AN30^4-AM30^4))-AL30*44100)/(L30*51.4+0.00000043092*AM30^3)</f>
        <v>-8.3502098095528421</v>
      </c>
      <c r="AQ30">
        <f>0.61365*EXP(17.502*J30/(240.97+J30))</f>
        <v>3.3633485478439855</v>
      </c>
      <c r="AR30">
        <f>AQ30*1000/AA30</f>
        <v>37.948800794906148</v>
      </c>
      <c r="AS30">
        <f>(AR30-U30)</f>
        <v>13.191741697616109</v>
      </c>
      <c r="AT30">
        <f>IF(D30,P30,(O30+P30)/2)</f>
        <v>26.429524421691895</v>
      </c>
      <c r="AU30">
        <f>0.61365*EXP(17.502*AT30/(240.97+AT30))</f>
        <v>3.4609777164917803</v>
      </c>
      <c r="AV30">
        <f>IF(AS30&lt;&gt;0,(1000-(AR30+U30)/2)/AS30*AL30,0)</f>
        <v>1.7487698211191018</v>
      </c>
      <c r="AW30">
        <f>U30*AA30/1000</f>
        <v>2.1941831367418345</v>
      </c>
      <c r="AX30">
        <f>(AU30-AW30)</f>
        <v>1.2667945797499458</v>
      </c>
      <c r="AY30">
        <f>1/(1.6/F30+1.37/N30)</f>
        <v>1.1611773043630833</v>
      </c>
      <c r="AZ30">
        <f>G30*AA30*0.001</f>
        <v>34.290758986724335</v>
      </c>
      <c r="BA30">
        <f>G30/S30</f>
        <v>0.98384998850424255</v>
      </c>
      <c r="BB30">
        <f>(1-AL30*AA30/AQ30/F30)*100</f>
        <v>78.774849456141084</v>
      </c>
      <c r="BC30">
        <f>(S30-E30/(N30/1.35))</f>
        <v>393.85924070604449</v>
      </c>
      <c r="BD30">
        <f>E30*BB30/100/BC30</f>
        <v>-3.8309861214281898E-3</v>
      </c>
    </row>
    <row r="31" spans="1:56" x14ac:dyDescent="0.25">
      <c r="A31" s="1" t="s">
        <v>1</v>
      </c>
      <c r="B31" s="1" t="s">
        <v>13013</v>
      </c>
      <c r="K31" s="1">
        <f t="shared" si="0"/>
        <v>2.72</v>
      </c>
    </row>
    <row r="32" spans="1:56" x14ac:dyDescent="0.25">
      <c r="A32" s="1" t="s">
        <v>1</v>
      </c>
      <c r="B32" s="1" t="s">
        <v>13012</v>
      </c>
      <c r="K32" s="1">
        <f t="shared" si="0"/>
        <v>2.72</v>
      </c>
    </row>
    <row r="33" spans="1:56" x14ac:dyDescent="0.25">
      <c r="A33" s="1">
        <v>6</v>
      </c>
      <c r="B33" s="1" t="s">
        <v>13011</v>
      </c>
      <c r="C33" s="1">
        <v>1316.0000037997961</v>
      </c>
      <c r="D33" s="1">
        <v>0</v>
      </c>
      <c r="E33">
        <f>(R33-S33*(1000-T33)/(1000-U33))*AK33</f>
        <v>-1.0927167738053085</v>
      </c>
      <c r="F33">
        <f>IF(AV33&lt;&gt;0,1/(1/AV33-1/N33),0)</f>
        <v>3.0548997073285102</v>
      </c>
      <c r="G33">
        <f>((AY33-AL33/2)*S33-E33)/(AY33+AL33/2)</f>
        <v>385.42667862643691</v>
      </c>
      <c r="H33">
        <f>AL33*1000</f>
        <v>23.900244683546848</v>
      </c>
      <c r="I33">
        <f>(AQ33-AW33)</f>
        <v>1.1508173104718336</v>
      </c>
      <c r="J33">
        <f>(P33+AP33*D33)</f>
        <v>25.972209930419922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26.909824371337891</v>
      </c>
      <c r="P33" s="1">
        <v>25.972209930419922</v>
      </c>
      <c r="Q33" s="1">
        <v>27.033662796020508</v>
      </c>
      <c r="R33" s="1">
        <v>399.85980224609375</v>
      </c>
      <c r="S33" s="1">
        <v>392.34747314453125</v>
      </c>
      <c r="T33" s="1">
        <v>3.8943724632263184</v>
      </c>
      <c r="U33" s="1">
        <v>25.024646759033203</v>
      </c>
      <c r="V33" s="1">
        <v>9.6946163177490234</v>
      </c>
      <c r="W33" s="1">
        <v>62.296131134033203</v>
      </c>
      <c r="X33" s="1">
        <v>299.95751953125</v>
      </c>
      <c r="Y33" s="1">
        <v>300.0701904296875</v>
      </c>
      <c r="Z33" s="1">
        <v>8.1525859832763672</v>
      </c>
      <c r="AA33" s="1">
        <v>88.62847900390625</v>
      </c>
      <c r="AB33" s="1">
        <v>9.3671426773071289</v>
      </c>
      <c r="AC33" s="1">
        <v>0.12389428913593292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1.1027849982766542</v>
      </c>
      <c r="AL33">
        <f>(U33-T33)/(1000-U33)*AK33</f>
        <v>2.3900244683546849E-2</v>
      </c>
      <c r="AM33">
        <f>(P33+273.15)</f>
        <v>299.1222099304199</v>
      </c>
      <c r="AN33">
        <f>(O33+273.15)</f>
        <v>300.05982437133787</v>
      </c>
      <c r="AO33">
        <f>(Y33*AG33+Z33*AH33)*AI33</f>
        <v>48.011229395615374</v>
      </c>
      <c r="AP33">
        <f>((AO33+0.00000010773*(AN33^4-AM33^4))-AL33*44100)/(L33*51.4+0.00000043092*AM33^3)</f>
        <v>-8.1877723682739418</v>
      </c>
      <c r="AQ33">
        <f>0.61365*EXP(17.502*J33/(240.97+J33))</f>
        <v>3.3687136903349786</v>
      </c>
      <c r="AR33">
        <f>AQ33*1000/AA33</f>
        <v>38.009381726910881</v>
      </c>
      <c r="AS33">
        <f>(AR33-U33)</f>
        <v>12.984734967877678</v>
      </c>
      <c r="AT33">
        <f>IF(D33,P33,(O33+P33)/2)</f>
        <v>26.441017150878906</v>
      </c>
      <c r="AU33">
        <f>0.61365*EXP(17.502*AT33/(240.97+AT33))</f>
        <v>3.4633245371832628</v>
      </c>
      <c r="AV33">
        <f>IF(AS33&lt;&gt;0,(1000-(AR33+U33)/2)/AS33*AL33,0)</f>
        <v>1.7826301721758051</v>
      </c>
      <c r="AW33">
        <f>U33*AA33/1000</f>
        <v>2.217896379863145</v>
      </c>
      <c r="AX33">
        <f>(AU33-AW33)</f>
        <v>1.2454281573201178</v>
      </c>
      <c r="AY33">
        <f>1/(1.6/F33+1.37/N33)</f>
        <v>1.1850921845293048</v>
      </c>
      <c r="AZ33">
        <f>G33*AA33*0.001</f>
        <v>34.159780294188486</v>
      </c>
      <c r="BA33">
        <f>G33/S33</f>
        <v>0.98236054774960946</v>
      </c>
      <c r="BB33">
        <f>(1-AL33*AA33/AQ33/F33)*100</f>
        <v>79.416719854468752</v>
      </c>
      <c r="BC33">
        <f>(S33-E33/(N33/1.35))</f>
        <v>392.69211045818867</v>
      </c>
      <c r="BD33">
        <f>E33*BB33/100/BC33</f>
        <v>-2.2098733230041519E-3</v>
      </c>
    </row>
    <row r="34" spans="1:56" x14ac:dyDescent="0.25">
      <c r="A34" s="1" t="s">
        <v>1</v>
      </c>
      <c r="B34" s="1" t="s">
        <v>13010</v>
      </c>
      <c r="K34" s="1">
        <f t="shared" si="0"/>
        <v>2.72</v>
      </c>
    </row>
    <row r="35" spans="1:56" x14ac:dyDescent="0.25">
      <c r="A35" s="1" t="s">
        <v>1</v>
      </c>
      <c r="B35" s="1" t="s">
        <v>13009</v>
      </c>
      <c r="K35" s="1">
        <f t="shared" si="0"/>
        <v>2.72</v>
      </c>
    </row>
    <row r="36" spans="1:56" x14ac:dyDescent="0.25">
      <c r="A36" s="1">
        <v>7</v>
      </c>
      <c r="B36" s="1" t="s">
        <v>13008</v>
      </c>
      <c r="C36" s="1">
        <v>1519.0000037997961</v>
      </c>
      <c r="D36" s="1">
        <v>0</v>
      </c>
      <c r="E36">
        <f>(R36-S36*(1000-T36)/(1000-U36))*AK36</f>
        <v>-1.0587985593879536</v>
      </c>
      <c r="F36">
        <f>IF(AV36&lt;&gt;0,1/(1/AV36-1/N36),0)</f>
        <v>3.2187018290761453</v>
      </c>
      <c r="G36">
        <f>((AY36-AL36/2)*S36-E36)/(AY36+AL36/2)</f>
        <v>385.58872878829561</v>
      </c>
      <c r="H36">
        <f>AL36*1000</f>
        <v>24.200377793454706</v>
      </c>
      <c r="I36">
        <f>(AQ36-AW36)</f>
        <v>1.1302676376915604</v>
      </c>
      <c r="J36">
        <f>(P36+AP36*D36)</f>
        <v>26.073715209960938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26.930246353149414</v>
      </c>
      <c r="P36" s="1">
        <v>26.073715209960938</v>
      </c>
      <c r="Q36" s="1">
        <v>27.045139312744141</v>
      </c>
      <c r="R36" s="1">
        <v>400.06747436523438</v>
      </c>
      <c r="S36" s="1">
        <v>392.41629028320313</v>
      </c>
      <c r="T36" s="1">
        <v>4.1003627777099609</v>
      </c>
      <c r="U36" s="1">
        <v>25.485336303710938</v>
      </c>
      <c r="V36" s="1">
        <v>10.195211410522461</v>
      </c>
      <c r="W36" s="1">
        <v>63.367172241210938</v>
      </c>
      <c r="X36" s="1">
        <v>299.965087890625</v>
      </c>
      <c r="Y36" s="1">
        <v>498.96807861328125</v>
      </c>
      <c r="Z36" s="1">
        <v>8.0946969985961914</v>
      </c>
      <c r="AA36" s="1">
        <v>88.628898620605469</v>
      </c>
      <c r="AB36" s="1">
        <v>9.3677787780761719</v>
      </c>
      <c r="AC36" s="1">
        <v>0.13152281939983368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1.1028128231272976</v>
      </c>
      <c r="AL36">
        <f>(U36-T36)/(1000-U36)*AK36</f>
        <v>2.4200377793454707E-2</v>
      </c>
      <c r="AM36">
        <f>(P36+273.15)</f>
        <v>299.22371520996091</v>
      </c>
      <c r="AN36">
        <f>(O36+273.15)</f>
        <v>300.08024635314939</v>
      </c>
      <c r="AO36">
        <f>(Y36*AG36+Z36*AH36)*AI36</f>
        <v>79.834890793676095</v>
      </c>
      <c r="AP36">
        <f>((AO36+0.00000010773*(AN36^4-AM36^4))-AL36*44100)/(L36*51.4+0.00000043092*AM36^3)</f>
        <v>-8.0417376836465948</v>
      </c>
      <c r="AQ36">
        <f>0.61365*EXP(17.502*J36/(240.97+J36))</f>
        <v>3.3890049252651933</v>
      </c>
      <c r="AR36">
        <f>AQ36*1000/AA36</f>
        <v>38.238147805181889</v>
      </c>
      <c r="AS36">
        <f>(AR36-U36)</f>
        <v>12.752811501470951</v>
      </c>
      <c r="AT36">
        <f>IF(D36,P36,(O36+P36)/2)</f>
        <v>26.501980781555176</v>
      </c>
      <c r="AU36">
        <f>0.61365*EXP(17.502*AT36/(240.97+AT36))</f>
        <v>3.4757965886922788</v>
      </c>
      <c r="AV36">
        <f>IF(AS36&lt;&gt;0,(1000-(AR36+U36)/2)/AS36*AL36,0)</f>
        <v>1.8371879483890348</v>
      </c>
      <c r="AW36">
        <f>U36*AA36/1000</f>
        <v>2.2587372875736329</v>
      </c>
      <c r="AX36">
        <f>(AU36-AW36)</f>
        <v>1.2170593011186459</v>
      </c>
      <c r="AY36">
        <f>1/(1.6/F36+1.37/N36)</f>
        <v>1.2237471812170482</v>
      </c>
      <c r="AZ36">
        <f>G36*AA36*0.001</f>
        <v>34.174304353025988</v>
      </c>
      <c r="BA36">
        <f>G36/S36</f>
        <v>0.98260122817536411</v>
      </c>
      <c r="BB36">
        <f>(1-AL36*AA36/AQ36/F36)*100</f>
        <v>80.337236689891895</v>
      </c>
      <c r="BC36">
        <f>(S36-E36/(N36/1.35))</f>
        <v>392.75022996451787</v>
      </c>
      <c r="BD36">
        <f>E36*BB36/100/BC36</f>
        <v>-2.1657772289567145E-3</v>
      </c>
    </row>
    <row r="37" spans="1:56" x14ac:dyDescent="0.25">
      <c r="A37" s="1" t="s">
        <v>1</v>
      </c>
      <c r="B37" s="1" t="s">
        <v>13007</v>
      </c>
      <c r="K37" s="1">
        <f t="shared" si="0"/>
        <v>2.72</v>
      </c>
    </row>
    <row r="38" spans="1:56" x14ac:dyDescent="0.25">
      <c r="A38" s="1" t="s">
        <v>1</v>
      </c>
      <c r="B38" s="1" t="s">
        <v>13006</v>
      </c>
      <c r="K38" s="1">
        <f t="shared" si="0"/>
        <v>2.72</v>
      </c>
    </row>
    <row r="39" spans="1:56" x14ac:dyDescent="0.25">
      <c r="A39" s="1">
        <v>8</v>
      </c>
      <c r="B39" s="1" t="s">
        <v>13005</v>
      </c>
      <c r="C39" s="1">
        <v>1723.0000037774444</v>
      </c>
      <c r="D39" s="1">
        <v>0</v>
      </c>
      <c r="E39">
        <f>(R39-S39*(1000-T39)/(1000-U39))*AK39</f>
        <v>-0.67894447818931114</v>
      </c>
      <c r="F39">
        <f>IF(AV39&lt;&gt;0,1/(1/AV39-1/N39),0)</f>
        <v>3.5058523254481933</v>
      </c>
      <c r="G39">
        <f>((AY39-AL39/2)*S39-E39)/(AY39+AL39/2)</f>
        <v>384.88484404581516</v>
      </c>
      <c r="H39">
        <f>AL39*1000</f>
        <v>24.696366224321526</v>
      </c>
      <c r="I39">
        <f>(AQ39-AW39)</f>
        <v>1.0990080662192665</v>
      </c>
      <c r="J39">
        <f>(P39+AP39*D39)</f>
        <v>26.201351165771484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26.981470108032227</v>
      </c>
      <c r="P39" s="1">
        <v>26.201351165771484</v>
      </c>
      <c r="Q39" s="1">
        <v>27.081647872924805</v>
      </c>
      <c r="R39" s="1">
        <v>399.96237182617188</v>
      </c>
      <c r="S39" s="1">
        <v>391.80435180664063</v>
      </c>
      <c r="T39" s="1">
        <v>4.3191256523132324</v>
      </c>
      <c r="U39" s="1">
        <v>26.126974105834961</v>
      </c>
      <c r="V39" s="1">
        <v>10.707144737243652</v>
      </c>
      <c r="W39" s="1">
        <v>64.768966674804688</v>
      </c>
      <c r="X39" s="1">
        <v>299.97943115234375</v>
      </c>
      <c r="Y39" s="1">
        <v>748.7799072265625</v>
      </c>
      <c r="Z39" s="1">
        <v>8.1059989929199219</v>
      </c>
      <c r="AA39" s="1">
        <v>88.631126403808594</v>
      </c>
      <c r="AB39" s="1">
        <v>9.4096212387084961</v>
      </c>
      <c r="AC39" s="1">
        <v>0.11447436362504959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1.1028655557071458</v>
      </c>
      <c r="AL39">
        <f>(U39-T39)/(1000-U39)*AK39</f>
        <v>2.4696366224321527E-2</v>
      </c>
      <c r="AM39">
        <f>(P39+273.15)</f>
        <v>299.35135116577146</v>
      </c>
      <c r="AN39">
        <f>(O39+273.15)</f>
        <v>300.1314701080322</v>
      </c>
      <c r="AO39">
        <f>(Y39*AG39+Z39*AH39)*AI39</f>
        <v>119.80478247840438</v>
      </c>
      <c r="AP39">
        <f>((AO39+0.00000010773*(AN39^4-AM39^4))-AL39*44100)/(L39*51.4+0.00000043092*AM39^3)</f>
        <v>-7.8991154319906265</v>
      </c>
      <c r="AQ39">
        <f>0.61365*EXP(17.502*J39/(240.97+J39))</f>
        <v>3.4146712107425587</v>
      </c>
      <c r="AR39">
        <f>AQ39*1000/AA39</f>
        <v>38.526772131780398</v>
      </c>
      <c r="AS39">
        <f>(AR39-U39)</f>
        <v>12.399798025945437</v>
      </c>
      <c r="AT39">
        <f>IF(D39,P39,(O39+P39)/2)</f>
        <v>26.591410636901855</v>
      </c>
      <c r="AU39">
        <f>0.61365*EXP(17.502*AT39/(240.97+AT39))</f>
        <v>3.4941632700107101</v>
      </c>
      <c r="AV39">
        <f>IF(AS39&lt;&gt;0,(1000-(AR39+U39)/2)/AS39*AL39,0)</f>
        <v>1.9272902572193424</v>
      </c>
      <c r="AW39">
        <f>U39*AA39/1000</f>
        <v>2.3156631445232922</v>
      </c>
      <c r="AX39">
        <f>(AU39-AW39)</f>
        <v>1.1785001254874179</v>
      </c>
      <c r="AY39">
        <f>1/(1.6/F39+1.37/N39)</f>
        <v>1.2879176151643843</v>
      </c>
      <c r="AZ39">
        <f>G39*AA39*0.001</f>
        <v>34.112777263534802</v>
      </c>
      <c r="BA39">
        <f>G39/S39</f>
        <v>0.98233938002750842</v>
      </c>
      <c r="BB39">
        <f>(1-AL39*AA39/AQ39/F39)*100</f>
        <v>81.715764187156282</v>
      </c>
      <c r="BC39">
        <f>(S39-E39/(N39/1.35))</f>
        <v>392.01848744242011</v>
      </c>
      <c r="BD39">
        <f>E39*BB39/100/BC39</f>
        <v>-1.4152512866893458E-3</v>
      </c>
    </row>
    <row r="40" spans="1:56" x14ac:dyDescent="0.25">
      <c r="A40" s="1" t="s">
        <v>1</v>
      </c>
      <c r="B40" s="1" t="s">
        <v>13004</v>
      </c>
      <c r="K40" s="1">
        <f t="shared" si="0"/>
        <v>2.72</v>
      </c>
    </row>
    <row r="41" spans="1:56" x14ac:dyDescent="0.25">
      <c r="A41" s="1" t="s">
        <v>1</v>
      </c>
      <c r="B41" s="1" t="s">
        <v>13003</v>
      </c>
      <c r="K41" s="1">
        <f t="shared" si="0"/>
        <v>2.72</v>
      </c>
    </row>
    <row r="42" spans="1:56" x14ac:dyDescent="0.25">
      <c r="A42" s="1">
        <v>9</v>
      </c>
      <c r="B42" s="1" t="s">
        <v>13002</v>
      </c>
      <c r="C42" s="1">
        <v>1926.0000037997961</v>
      </c>
      <c r="D42" s="1">
        <v>0</v>
      </c>
      <c r="E42">
        <f>(R42-S42*(1000-T42)/(1000-U42))*AK42</f>
        <v>0.28578987475983975</v>
      </c>
      <c r="F42">
        <f>IF(AV42&lt;&gt;0,1/(1/AV42-1/N42),0)</f>
        <v>3.6883574049677121</v>
      </c>
      <c r="G42">
        <f>((AY42-AL42/2)*S42-E42)/(AY42+AL42/2)</f>
        <v>383.14216289719968</v>
      </c>
      <c r="H42">
        <f>AL42*1000</f>
        <v>25.43318315862847</v>
      </c>
      <c r="I42">
        <f>(AQ42-AW42)</f>
        <v>1.1000181078634048</v>
      </c>
      <c r="J42">
        <f>(P42+AP42*D42)</f>
        <v>26.579433441162109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27.051506042480469</v>
      </c>
      <c r="P42" s="1">
        <v>26.579433441162109</v>
      </c>
      <c r="Q42" s="1">
        <v>27.138290405273438</v>
      </c>
      <c r="R42" s="1">
        <v>400.04885864257813</v>
      </c>
      <c r="S42" s="1">
        <v>390.77685546875</v>
      </c>
      <c r="T42" s="1">
        <v>4.5433688163757324</v>
      </c>
      <c r="U42" s="1">
        <v>26.984888076782227</v>
      </c>
      <c r="V42" s="1">
        <v>11.216720581054688</v>
      </c>
      <c r="W42" s="1">
        <v>66.620597839355469</v>
      </c>
      <c r="X42" s="1">
        <v>299.9417724609375</v>
      </c>
      <c r="Y42" s="1">
        <v>1000.5631713867188</v>
      </c>
      <c r="Z42" s="1">
        <v>7.985450267791748</v>
      </c>
      <c r="AA42" s="1">
        <v>88.630363464355469</v>
      </c>
      <c r="AB42" s="1">
        <v>9.5024127960205078</v>
      </c>
      <c r="AC42" s="1">
        <v>0.10010325163602829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1.1027271046357994</v>
      </c>
      <c r="AL42">
        <f>(U42-T42)/(1000-U42)*AK42</f>
        <v>2.543318315862847E-2</v>
      </c>
      <c r="AM42">
        <f>(P42+273.15)</f>
        <v>299.72943344116209</v>
      </c>
      <c r="AN42">
        <f>(O42+273.15)</f>
        <v>300.20150604248045</v>
      </c>
      <c r="AO42">
        <f>(Y42*AG42+Z42*AH42)*AI42</f>
        <v>160.09010384358226</v>
      </c>
      <c r="AP42">
        <f>((AO42+0.00000010773*(AN42^4-AM42^4))-AL42*44100)/(L42*51.4+0.00000043092*AM42^3)</f>
        <v>-7.8614898880664006</v>
      </c>
      <c r="AQ42">
        <f>0.61365*EXP(17.502*J42/(240.97+J42))</f>
        <v>3.4916985461535659</v>
      </c>
      <c r="AR42">
        <f>AQ42*1000/AA42</f>
        <v>39.396188954565496</v>
      </c>
      <c r="AS42">
        <f>(AR42-U42)</f>
        <v>12.411300877783269</v>
      </c>
      <c r="AT42">
        <f>IF(D42,P42,(O42+P42)/2)</f>
        <v>26.815469741821289</v>
      </c>
      <c r="AU42">
        <f>0.61365*EXP(17.502*AT42/(240.97+AT42))</f>
        <v>3.5405520558337003</v>
      </c>
      <c r="AV42">
        <f>IF(AS42&lt;&gt;0,(1000-(AR42+U42)/2)/AS42*AL42,0)</f>
        <v>1.9811816952597776</v>
      </c>
      <c r="AW42">
        <f>U42*AA42/1000</f>
        <v>2.3916804382901611</v>
      </c>
      <c r="AX42">
        <f>(AU42-AW42)</f>
        <v>1.1488716175435392</v>
      </c>
      <c r="AY42">
        <f>1/(1.6/F42+1.37/N42)</f>
        <v>1.326497675167932</v>
      </c>
      <c r="AZ42">
        <f>G42*AA42*0.001</f>
        <v>33.9580291560981</v>
      </c>
      <c r="BA42">
        <f>G42/S42</f>
        <v>0.98046278211028581</v>
      </c>
      <c r="BB42">
        <f>(1-AL42*AA42/AQ42/F42)*100</f>
        <v>82.496959037338428</v>
      </c>
      <c r="BC42">
        <f>(S42-E42/(N42/1.35))</f>
        <v>390.68671879558013</v>
      </c>
      <c r="BD42">
        <f>E42*BB42/100/BC42</f>
        <v>6.0347061871035134E-4</v>
      </c>
    </row>
    <row r="43" spans="1:56" x14ac:dyDescent="0.25">
      <c r="A43" s="1" t="s">
        <v>1</v>
      </c>
      <c r="B43" s="1" t="s">
        <v>13001</v>
      </c>
      <c r="K43" s="1">
        <f t="shared" si="0"/>
        <v>2.72</v>
      </c>
    </row>
    <row r="44" spans="1:56" x14ac:dyDescent="0.25">
      <c r="A44" s="1" t="s">
        <v>1</v>
      </c>
      <c r="B44" s="1" t="s">
        <v>13000</v>
      </c>
      <c r="K44" s="1">
        <f t="shared" si="0"/>
        <v>2.72</v>
      </c>
    </row>
    <row r="45" spans="1:56" x14ac:dyDescent="0.25">
      <c r="A45" s="1">
        <v>10</v>
      </c>
      <c r="B45" s="1" t="s">
        <v>12999</v>
      </c>
      <c r="C45" s="1">
        <v>2129.0000037997961</v>
      </c>
      <c r="D45" s="1">
        <v>0</v>
      </c>
      <c r="E45">
        <f>(R45-S45*(1000-T45)/(1000-U45))*AK45</f>
        <v>-0.80389627255083684</v>
      </c>
      <c r="F45">
        <f>IF(AV45&lt;&gt;0,1/(1/AV45-1/N45),0)</f>
        <v>4.1833022407360945</v>
      </c>
      <c r="G45">
        <f>((AY45-AL45/2)*S45-E45)/(AY45+AL45/2)</f>
        <v>385.27414406849744</v>
      </c>
      <c r="H45">
        <f>AL45*1000</f>
        <v>25.675440688949806</v>
      </c>
      <c r="I45">
        <f>(AQ45-AW45)</f>
        <v>1.039862077010731</v>
      </c>
      <c r="J45">
        <f>(P45+AP45*D45)</f>
        <v>26.476373672485352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27.137248992919922</v>
      </c>
      <c r="P45" s="1">
        <v>26.476373672485352</v>
      </c>
      <c r="Q45" s="1">
        <v>27.209875106811523</v>
      </c>
      <c r="R45" s="1">
        <v>400.10848999023438</v>
      </c>
      <c r="S45" s="1">
        <v>391.71707153320313</v>
      </c>
      <c r="T45" s="1">
        <v>4.779146671295166</v>
      </c>
      <c r="U45" s="1">
        <v>27.423797607421875</v>
      </c>
      <c r="V45" s="1">
        <v>11.740116119384766</v>
      </c>
      <c r="W45" s="1">
        <v>67.367378234863281</v>
      </c>
      <c r="X45" s="1">
        <v>299.94720458984375</v>
      </c>
      <c r="Y45" s="1">
        <v>1248.7713623046875</v>
      </c>
      <c r="Z45" s="1">
        <v>8.1299276351928711</v>
      </c>
      <c r="AA45" s="1">
        <v>88.634368896484375</v>
      </c>
      <c r="AB45" s="1">
        <v>9.5410556793212891</v>
      </c>
      <c r="AC45" s="1">
        <v>8.0494850873947144E-2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1.1027470756979547</v>
      </c>
      <c r="AL45">
        <f>(U45-T45)/(1000-U45)*AK45</f>
        <v>2.5675440688949804E-2</v>
      </c>
      <c r="AM45">
        <f>(P45+273.15)</f>
        <v>299.62637367248533</v>
      </c>
      <c r="AN45">
        <f>(O45+273.15)</f>
        <v>300.2872489929199</v>
      </c>
      <c r="AO45">
        <f>(Y45*AG45+Z45*AH45)*AI45</f>
        <v>199.80341350279559</v>
      </c>
      <c r="AP45">
        <f>((AO45+0.00000010773*(AN45^4-AM45^4))-AL45*44100)/(L45*51.4+0.00000043092*AM45^3)</f>
        <v>-7.6054710530661822</v>
      </c>
      <c r="AQ45">
        <f>0.61365*EXP(17.502*J45/(240.97+J45))</f>
        <v>3.4705530706894869</v>
      </c>
      <c r="AR45">
        <f>AQ45*1000/AA45</f>
        <v>39.155838913263182</v>
      </c>
      <c r="AS45">
        <f>(AR45-U45)</f>
        <v>11.732041305841307</v>
      </c>
      <c r="AT45">
        <f>IF(D45,P45,(O45+P45)/2)</f>
        <v>26.806811332702637</v>
      </c>
      <c r="AU45">
        <f>0.61365*EXP(17.502*AT45/(240.97+AT45))</f>
        <v>3.5387494980596377</v>
      </c>
      <c r="AV45">
        <f>IF(AS45&lt;&gt;0,(1000-(AR45+U45)/2)/AS45*AL45,0)</f>
        <v>2.1156343800377173</v>
      </c>
      <c r="AW45">
        <f>U45*AA45/1000</f>
        <v>2.430690993678756</v>
      </c>
      <c r="AX45">
        <f>(AU45-AW45)</f>
        <v>1.1080585043808817</v>
      </c>
      <c r="AY45">
        <f>1/(1.6/F45+1.37/N45)</f>
        <v>1.4234056977508434</v>
      </c>
      <c r="AZ45">
        <f>G45*AA45*0.001</f>
        <v>34.148530611644468</v>
      </c>
      <c r="BA45">
        <f>G45/S45</f>
        <v>0.98355208916607162</v>
      </c>
      <c r="BB45">
        <f>(1-AL45*AA45/AQ45/F45)*100</f>
        <v>84.325195599943655</v>
      </c>
      <c r="BC45">
        <f>(S45-E45/(N45/1.35))</f>
        <v>391.97061632950596</v>
      </c>
      <c r="BD45">
        <f>E45*BB45/100/BC45</f>
        <v>-1.7294334728378997E-3</v>
      </c>
    </row>
    <row r="46" spans="1:56" x14ac:dyDescent="0.25">
      <c r="A46" s="1" t="s">
        <v>1</v>
      </c>
      <c r="B46" s="1" t="s">
        <v>12998</v>
      </c>
      <c r="K46" s="1">
        <f t="shared" si="0"/>
        <v>2.72</v>
      </c>
    </row>
    <row r="47" spans="1:56" x14ac:dyDescent="0.25">
      <c r="A47" s="1" t="s">
        <v>1</v>
      </c>
      <c r="B47" s="1" t="s">
        <v>12997</v>
      </c>
      <c r="K47" s="1">
        <f t="shared" si="0"/>
        <v>2.72</v>
      </c>
    </row>
    <row r="48" spans="1:56" x14ac:dyDescent="0.25">
      <c r="A48" s="1">
        <v>11</v>
      </c>
      <c r="B48" s="1" t="s">
        <v>12996</v>
      </c>
      <c r="C48" s="1">
        <v>2332.0000037997961</v>
      </c>
      <c r="D48" s="1">
        <v>0</v>
      </c>
      <c r="E48">
        <f>(R48-S48*(1000-T48)/(1000-U48))*AK48</f>
        <v>0.49510776705039033</v>
      </c>
      <c r="F48">
        <f>IF(AV48&lt;&gt;0,1/(1/AV48-1/N48),0)</f>
        <v>4.7790019776241195</v>
      </c>
      <c r="G48">
        <f>((AY48-AL48/2)*S48-E48)/(AY48+AL48/2)</f>
        <v>383.07476076825367</v>
      </c>
      <c r="H48">
        <f>AL48*1000</f>
        <v>26.743916960648452</v>
      </c>
      <c r="I48">
        <f>(AQ48-AW48)</f>
        <v>1.0138110667106739</v>
      </c>
      <c r="J48">
        <f>(P48+AP48*D48)</f>
        <v>26.848194122314453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27.243295669555664</v>
      </c>
      <c r="P48" s="1">
        <v>26.848194122314453</v>
      </c>
      <c r="Q48" s="1">
        <v>27.295066833496094</v>
      </c>
      <c r="R48" s="1">
        <v>400.08038330078125</v>
      </c>
      <c r="S48" s="1">
        <v>390.170166015625</v>
      </c>
      <c r="T48" s="1">
        <v>5.0278563499450684</v>
      </c>
      <c r="U48" s="1">
        <v>28.583871841430664</v>
      </c>
      <c r="V48" s="1">
        <v>12.27472972869873</v>
      </c>
      <c r="W48" s="1">
        <v>69.7830810546875</v>
      </c>
      <c r="X48" s="1">
        <v>299.9835205078125</v>
      </c>
      <c r="Y48" s="1">
        <v>1599.2999267578125</v>
      </c>
      <c r="Z48" s="1">
        <v>6.6769757270812988</v>
      </c>
      <c r="AA48" s="1">
        <v>88.636032104492188</v>
      </c>
      <c r="AB48" s="1">
        <v>9.6153640747070313</v>
      </c>
      <c r="AC48" s="1">
        <v>6.4727559685707092E-2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1.1028805901022516</v>
      </c>
      <c r="AL48">
        <f>(U48-T48)/(1000-U48)*AK48</f>
        <v>2.6743916960648453E-2</v>
      </c>
      <c r="AM48">
        <f>(P48+273.15)</f>
        <v>299.99819412231443</v>
      </c>
      <c r="AN48">
        <f>(O48+273.15)</f>
        <v>300.39329566955564</v>
      </c>
      <c r="AO48">
        <f>(Y48*AG48+Z48*AH48)*AI48</f>
        <v>255.88798256170776</v>
      </c>
      <c r="AP48">
        <f>((AO48+0.00000010773*(AN48^4-AM48^4))-AL48*44100)/(L48*51.4+0.00000043092*AM48^3)</f>
        <v>-7.554390194489752</v>
      </c>
      <c r="AQ48">
        <f>0.61365*EXP(17.502*J48/(240.97+J48))</f>
        <v>3.5473720489184126</v>
      </c>
      <c r="AR48">
        <f>AQ48*1000/AA48</f>
        <v>40.021783068272377</v>
      </c>
      <c r="AS48">
        <f>(AR48-U48)</f>
        <v>11.437911226841713</v>
      </c>
      <c r="AT48">
        <f>IF(D48,P48,(O48+P48)/2)</f>
        <v>27.045744895935059</v>
      </c>
      <c r="AU48">
        <f>0.61365*EXP(17.502*AT48/(240.97+AT48))</f>
        <v>3.5887871441941908</v>
      </c>
      <c r="AV48">
        <f>IF(AS48&lt;&gt;0,(1000-(AR48+U48)/2)/AS48*AL48,0)</f>
        <v>2.2579756460316389</v>
      </c>
      <c r="AW48">
        <f>U48*AA48/1000</f>
        <v>2.5335609822077387</v>
      </c>
      <c r="AX48">
        <f>(AU48-AW48)</f>
        <v>1.055226161986452</v>
      </c>
      <c r="AY48">
        <f>1/(1.6/F48+1.37/N48)</f>
        <v>1.5270314302540759</v>
      </c>
      <c r="AZ48">
        <f>G48*AA48*0.001</f>
        <v>33.954226793875598</v>
      </c>
      <c r="BA48">
        <f>G48/S48</f>
        <v>0.9818145879275475</v>
      </c>
      <c r="BB48">
        <f>(1-AL48*AA48/AQ48/F48)*100</f>
        <v>86.017289332305396</v>
      </c>
      <c r="BC48">
        <f>(S48-E48/(N48/1.35))</f>
        <v>390.01401154367255</v>
      </c>
      <c r="BD48">
        <f>E48*BB48/100/BC48</f>
        <v>1.0919563602467199E-3</v>
      </c>
    </row>
    <row r="49" spans="1:56" x14ac:dyDescent="0.25">
      <c r="A49" s="1" t="s">
        <v>1</v>
      </c>
      <c r="B49" s="1" t="s">
        <v>12995</v>
      </c>
      <c r="K49" s="1">
        <f t="shared" si="0"/>
        <v>2.72</v>
      </c>
    </row>
    <row r="50" spans="1:56" x14ac:dyDescent="0.25">
      <c r="A50" s="1" t="s">
        <v>1</v>
      </c>
      <c r="B50" s="1" t="s">
        <v>12990</v>
      </c>
      <c r="K50" s="1">
        <f t="shared" si="0"/>
        <v>2.72</v>
      </c>
    </row>
    <row r="51" spans="1:56" x14ac:dyDescent="0.25">
      <c r="A51" s="1">
        <v>12</v>
      </c>
      <c r="B51" s="1" t="s">
        <v>12994</v>
      </c>
      <c r="C51" s="1">
        <v>2535.5000037886202</v>
      </c>
      <c r="D51" s="1">
        <v>0</v>
      </c>
      <c r="E51">
        <f>(R51-S51*(1000-T51)/(1000-U51))*AK51</f>
        <v>0.35003998443178963</v>
      </c>
      <c r="F51">
        <f>IF(AV51&lt;&gt;0,1/(1/AV51-1/N51),0)</f>
        <v>5.976767991804782</v>
      </c>
      <c r="G51">
        <f>((AY51-AL51/2)*S51-E51)/(AY51+AL51/2)</f>
        <v>383.36875208495144</v>
      </c>
      <c r="H51">
        <f>AL51*1000</f>
        <v>27.800993622226375</v>
      </c>
      <c r="I51">
        <f>(AQ51-AW51)</f>
        <v>0.9532476600957196</v>
      </c>
      <c r="J51">
        <f>(P51+AP51*D51)</f>
        <v>27.047628402709961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27.386272430419922</v>
      </c>
      <c r="P51" s="1">
        <v>27.047628402709961</v>
      </c>
      <c r="Q51" s="1">
        <v>27.407375335693359</v>
      </c>
      <c r="R51" s="1">
        <v>400.03793334960938</v>
      </c>
      <c r="S51" s="1">
        <v>389.89227294921875</v>
      </c>
      <c r="T51" s="1">
        <v>5.2821989059448242</v>
      </c>
      <c r="U51" s="1">
        <v>29.740180969238281</v>
      </c>
      <c r="V51" s="1">
        <v>12.787524223327637</v>
      </c>
      <c r="W51" s="1">
        <v>71.997154235839844</v>
      </c>
      <c r="X51" s="1">
        <v>299.98300170898438</v>
      </c>
      <c r="Y51" s="1">
        <v>1999.11279296875</v>
      </c>
      <c r="Z51" s="1">
        <v>6.9723038673400879</v>
      </c>
      <c r="AA51" s="1">
        <v>88.632156372070313</v>
      </c>
      <c r="AB51" s="1">
        <v>9.738673210144043</v>
      </c>
      <c r="AC51" s="1">
        <v>3.9706386625766754E-2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1.1028786827536188</v>
      </c>
      <c r="AL51">
        <f>(U51-T51)/(1000-U51)*AK51</f>
        <v>2.7800993622226374E-2</v>
      </c>
      <c r="AM51">
        <f>(P51+273.15)</f>
        <v>300.19762840270994</v>
      </c>
      <c r="AN51">
        <f>(O51+273.15)</f>
        <v>300.5362724304199</v>
      </c>
      <c r="AO51">
        <f>(Y51*AG51+Z51*AH51)*AI51</f>
        <v>319.85803972561553</v>
      </c>
      <c r="AP51">
        <f>((AO51+0.00000010773*(AN51^4-AM51^4))-AL51*44100)/(L51*51.4+0.00000043092*AM51^3)</f>
        <v>-7.4156708859755716</v>
      </c>
      <c r="AQ51">
        <f>0.61365*EXP(17.502*J51/(240.97+J51))</f>
        <v>3.5891840302949167</v>
      </c>
      <c r="AR51">
        <f>AQ51*1000/AA51</f>
        <v>40.495280462632827</v>
      </c>
      <c r="AS51">
        <f>(AR51-U51)</f>
        <v>10.755099493394546</v>
      </c>
      <c r="AT51">
        <f>IF(D51,P51,(O51+P51)/2)</f>
        <v>27.216950416564941</v>
      </c>
      <c r="AU51">
        <f>0.61365*EXP(17.502*AT51/(240.97+AT51))</f>
        <v>3.6250198982224573</v>
      </c>
      <c r="AV51">
        <f>IF(AS51&lt;&gt;0,(1000-(AR51+U51)/2)/AS51*AL51,0)</f>
        <v>2.4941364634553582</v>
      </c>
      <c r="AW51">
        <f>U51*AA51/1000</f>
        <v>2.6359363701991971</v>
      </c>
      <c r="AX51">
        <f>(AU51-AW51)</f>
        <v>0.98908352802326016</v>
      </c>
      <c r="AY51">
        <f>1/(1.6/F51+1.37/N51)</f>
        <v>1.7013438951151263</v>
      </c>
      <c r="AZ51">
        <f>G51*AA51*0.001</f>
        <v>33.978799182958873</v>
      </c>
      <c r="BA51">
        <f>G51/S51</f>
        <v>0.98326840176923191</v>
      </c>
      <c r="BB51">
        <f>(1-AL51*AA51/AQ51/F51)*100</f>
        <v>88.513452591567983</v>
      </c>
      <c r="BC51">
        <f>(S51-E51/(N51/1.35))</f>
        <v>389.78187211818988</v>
      </c>
      <c r="BD51">
        <f>E51*BB51/100/BC51</f>
        <v>7.9488682731149824E-4</v>
      </c>
    </row>
    <row r="52" spans="1:56" x14ac:dyDescent="0.25">
      <c r="A52" s="1" t="s">
        <v>1</v>
      </c>
      <c r="B52" s="1" t="s">
        <v>12993</v>
      </c>
      <c r="K52" s="2">
        <v>6.4024999999999999</v>
      </c>
    </row>
    <row r="53" spans="1:56" x14ac:dyDescent="0.25">
      <c r="A53" s="1" t="s">
        <v>1</v>
      </c>
      <c r="B53" s="1" t="s">
        <v>12992</v>
      </c>
    </row>
    <row r="54" spans="1:56" x14ac:dyDescent="0.25">
      <c r="A54" s="1" t="s">
        <v>1</v>
      </c>
      <c r="B54" s="1" t="s">
        <v>12991</v>
      </c>
    </row>
    <row r="55" spans="1:56" x14ac:dyDescent="0.25">
      <c r="A55" s="1" t="s">
        <v>1</v>
      </c>
      <c r="B55" s="1" t="s">
        <v>12990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1A76-007E-4DDE-B803-68AA35F6A230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13078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13077</v>
      </c>
    </row>
    <row r="12" spans="1:56" x14ac:dyDescent="0.25">
      <c r="A12" s="1" t="s">
        <v>1</v>
      </c>
      <c r="B12" s="1" t="s">
        <v>13076</v>
      </c>
    </row>
    <row r="13" spans="1:56" x14ac:dyDescent="0.25">
      <c r="A13" s="1" t="s">
        <v>1</v>
      </c>
      <c r="B13" s="1" t="s">
        <v>13075</v>
      </c>
    </row>
    <row r="14" spans="1:56" x14ac:dyDescent="0.25">
      <c r="A14" s="1" t="s">
        <v>1</v>
      </c>
      <c r="B14" s="1" t="s">
        <v>13074</v>
      </c>
    </row>
    <row r="15" spans="1:56" x14ac:dyDescent="0.25">
      <c r="A15" s="1" t="s">
        <v>1</v>
      </c>
      <c r="B15" s="1" t="s">
        <v>13073</v>
      </c>
    </row>
    <row r="16" spans="1:56" x14ac:dyDescent="0.25">
      <c r="A16" s="1" t="s">
        <v>1</v>
      </c>
      <c r="B16" s="1" t="s">
        <v>13072</v>
      </c>
    </row>
    <row r="17" spans="1:56" x14ac:dyDescent="0.25">
      <c r="A17" s="1" t="s">
        <v>1</v>
      </c>
      <c r="B17" s="1" t="s">
        <v>13071</v>
      </c>
    </row>
    <row r="18" spans="1:56" x14ac:dyDescent="0.25">
      <c r="A18" s="1">
        <v>1</v>
      </c>
      <c r="B18" s="1" t="s">
        <v>13070</v>
      </c>
      <c r="C18" s="1">
        <v>300.50000381097198</v>
      </c>
      <c r="D18" s="1">
        <v>0</v>
      </c>
      <c r="E18">
        <f>(R18-S18*(1000-T18)/(1000-U18))*AK18</f>
        <v>-2.8761114191923487</v>
      </c>
      <c r="F18">
        <f>IF(AV18&lt;&gt;0,1/(1/AV18-1/N18),0)</f>
        <v>2.0825728683592972</v>
      </c>
      <c r="G18">
        <f>((AY18-AL18/2)*S18-E18)/(AY18+AL18/2)</f>
        <v>386.3011941635026</v>
      </c>
      <c r="H18">
        <f>AL18*1000</f>
        <v>24.814072163083967</v>
      </c>
      <c r="I18">
        <f>(AQ18-AW18)</f>
        <v>1.5207495625200134</v>
      </c>
      <c r="J18">
        <f>(P18+AP18*D18)</f>
        <v>26.408542633056641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26.515924453735352</v>
      </c>
      <c r="P18" s="1">
        <v>26.408542633056641</v>
      </c>
      <c r="Q18" s="1">
        <v>26.539705276489258</v>
      </c>
      <c r="R18" s="1">
        <v>399.9613037109375</v>
      </c>
      <c r="S18" s="1">
        <v>393.70352172851563</v>
      </c>
      <c r="T18" s="1">
        <v>-0.17237688601016998</v>
      </c>
      <c r="U18" s="1">
        <v>21.861610412597656</v>
      </c>
      <c r="V18" s="1">
        <v>-0.43881258368492126</v>
      </c>
      <c r="W18" s="1">
        <v>55.652183532714844</v>
      </c>
      <c r="X18" s="1">
        <v>299.622314453125</v>
      </c>
      <c r="Y18" s="1">
        <v>0.15250752866268158</v>
      </c>
      <c r="Z18" s="1">
        <v>9.8102226257324219</v>
      </c>
      <c r="AA18" s="1">
        <v>88.554649353027344</v>
      </c>
      <c r="AB18" s="1">
        <v>2.9130697250366211</v>
      </c>
      <c r="AC18" s="1">
        <v>0.97627067565917969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1.1015526266659004</v>
      </c>
      <c r="AL18">
        <f>(U18-T18)/(1000-U18)*AK18</f>
        <v>2.4814072163083966E-2</v>
      </c>
      <c r="AM18">
        <f>(P18+273.15)</f>
        <v>299.55854263305662</v>
      </c>
      <c r="AN18">
        <f>(O18+273.15)</f>
        <v>299.66592445373533</v>
      </c>
      <c r="AO18">
        <f>(Y18*AG18+Z18*AH18)*AI18</f>
        <v>2.4401204040619628E-2</v>
      </c>
      <c r="AP18">
        <f>((AO18+0.00000010773*(AN18^4-AM18^4))-AL18*44100)/(L18*51.4+0.00000043092*AM18^3)</f>
        <v>-8.9895975111115103</v>
      </c>
      <c r="AQ18">
        <f>0.61365*EXP(17.502*J18/(240.97+J18))</f>
        <v>3.4566968069000903</v>
      </c>
      <c r="AR18">
        <f>AQ18*1000/AA18</f>
        <v>39.034616840046461</v>
      </c>
      <c r="AS18">
        <f>(AR18-U18)</f>
        <v>17.173006427448804</v>
      </c>
      <c r="AT18">
        <f>IF(D18,P18,(O18+P18)/2)</f>
        <v>26.462233543395996</v>
      </c>
      <c r="AU18">
        <f>0.61365*EXP(17.502*AT18/(240.97+AT18))</f>
        <v>3.4676605850271565</v>
      </c>
      <c r="AV18">
        <f>IF(AS18&lt;&gt;0,(1000-(AR18+U18)/2)/AS18*AL18,0)</f>
        <v>1.4009504145922997</v>
      </c>
      <c r="AW18">
        <f>U18*AA18/1000</f>
        <v>1.9359472443800769</v>
      </c>
      <c r="AX18">
        <f>(AU18-AW18)</f>
        <v>1.5317133406470795</v>
      </c>
      <c r="AY18">
        <f>1/(1.6/F18+1.37/N18)</f>
        <v>0.9188238665362165</v>
      </c>
      <c r="AZ18">
        <f>G18*AA18*0.001</f>
        <v>34.208766793804706</v>
      </c>
      <c r="BA18">
        <f>G18/S18</f>
        <v>0.98119821856681944</v>
      </c>
      <c r="BB18">
        <f>(1-AL18*AA18/AQ18/F18)*100</f>
        <v>69.475545318349845</v>
      </c>
      <c r="BC18">
        <f>(S18-E18/(N18/1.35))</f>
        <v>394.61063264421801</v>
      </c>
      <c r="BD18">
        <f>E18*BB18/100/BC18</f>
        <v>-5.0637107243098342E-3</v>
      </c>
    </row>
    <row r="19" spans="1:56" x14ac:dyDescent="0.25">
      <c r="A19" s="1" t="s">
        <v>1</v>
      </c>
      <c r="B19" s="1" t="s">
        <v>13069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13068</v>
      </c>
      <c r="K20" s="1">
        <f t="shared" si="0"/>
        <v>2.72</v>
      </c>
    </row>
    <row r="21" spans="1:56" x14ac:dyDescent="0.25">
      <c r="A21" s="1">
        <v>2</v>
      </c>
      <c r="B21" s="1" t="s">
        <v>657</v>
      </c>
      <c r="C21" s="1">
        <v>503.50000381097198</v>
      </c>
      <c r="D21" s="1">
        <v>0</v>
      </c>
      <c r="E21">
        <f>(R21-S21*(1000-T21)/(1000-U21))*AK21</f>
        <v>-1.8332012581551431</v>
      </c>
      <c r="F21">
        <f>IF(AV21&lt;&gt;0,1/(1/AV21-1/N21),0)</f>
        <v>0.46385754008434082</v>
      </c>
      <c r="G21">
        <f>((AY21-AL21/2)*S21-E21)/(AY21+AL21/2)</f>
        <v>365.04899944791015</v>
      </c>
      <c r="H21">
        <f>AL21*1000</f>
        <v>24.327703261142318</v>
      </c>
      <c r="I21">
        <f>(AQ21-AW21)</f>
        <v>4.8947456221654768</v>
      </c>
      <c r="J21">
        <f>(P21+AP21*D21)</f>
        <v>38.373790740966797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26.511613845825195</v>
      </c>
      <c r="P21" s="1">
        <v>38.373790740966797</v>
      </c>
      <c r="Q21" s="1">
        <v>26.577070236206055</v>
      </c>
      <c r="R21" s="1">
        <v>399.90420532226563</v>
      </c>
      <c r="S21" s="1">
        <v>392.89080810546875</v>
      </c>
      <c r="T21" s="1">
        <v>-0.17244049906730652</v>
      </c>
      <c r="U21" s="1">
        <v>21.440908432006836</v>
      </c>
      <c r="V21" s="1">
        <v>-0.43905943632125854</v>
      </c>
      <c r="W21" s="1">
        <v>54.591777801513672</v>
      </c>
      <c r="X21" s="1">
        <v>299.59530639648438</v>
      </c>
      <c r="Y21" s="1">
        <v>26.028549194335938</v>
      </c>
      <c r="Z21" s="1">
        <v>9.2447652816772461</v>
      </c>
      <c r="AA21" s="1">
        <v>88.549270629882813</v>
      </c>
      <c r="AB21" s="1">
        <v>2.8942723274230957</v>
      </c>
      <c r="AC21" s="1">
        <v>0.97296631336212158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1.1014533323400157</v>
      </c>
      <c r="AL21">
        <f>(U21-T21)/(1000-U21)*AK21</f>
        <v>2.4327703261142319E-2</v>
      </c>
      <c r="AM21">
        <f>(P21+273.15)</f>
        <v>311.52379074096677</v>
      </c>
      <c r="AN21">
        <f>(O21+273.15)</f>
        <v>299.66161384582517</v>
      </c>
      <c r="AO21">
        <f>(Y21*AG21+Z21*AH21)*AI21</f>
        <v>4.1645677780084043</v>
      </c>
      <c r="AP21">
        <f>((AO21+0.00000010773*(AN21^4-AM21^4))-AL21*44100)/(L21*51.4+0.00000043092*AM21^3)</f>
        <v>-9.87233435661188</v>
      </c>
      <c r="AQ21">
        <f>0.61365*EXP(17.502*J21/(240.97+J21))</f>
        <v>6.7933224254617866</v>
      </c>
      <c r="AR21">
        <f>AQ21*1000/AA21</f>
        <v>76.71799414200072</v>
      </c>
      <c r="AS21">
        <f>(AR21-U21)</f>
        <v>55.277085709993884</v>
      </c>
      <c r="AT21">
        <f>IF(D21,P21,(O21+P21)/2)</f>
        <v>32.442702293395996</v>
      </c>
      <c r="AU21">
        <f>0.61365*EXP(17.502*AT21/(240.97+AT21))</f>
        <v>4.8960464606848229</v>
      </c>
      <c r="AV21">
        <f>IF(AS21&lt;&gt;0,(1000-(AR21+U21)/2)/AS21*AL21,0)</f>
        <v>0.41850456906106248</v>
      </c>
      <c r="AW21">
        <f>U21*AA21/1000</f>
        <v>1.8985768032963097</v>
      </c>
      <c r="AX21">
        <f>(AU21-AW21)</f>
        <v>2.9974696573885131</v>
      </c>
      <c r="AY21">
        <f>1/(1.6/F21+1.37/N21)</f>
        <v>0.26529404740458773</v>
      </c>
      <c r="AZ21">
        <f>G21*AA21*0.001</f>
        <v>32.324822645280939</v>
      </c>
      <c r="BA21">
        <f>G21/S21</f>
        <v>0.92913601417194602</v>
      </c>
      <c r="BB21">
        <f>(1-AL21*AA21/AQ21/F21)*100</f>
        <v>31.637293222473183</v>
      </c>
      <c r="BC21">
        <f>(S21-E21/(N21/1.35))</f>
        <v>393.46899045989886</v>
      </c>
      <c r="BD21">
        <f>E21*BB21/100/BC21</f>
        <v>-1.4740049952163116E-3</v>
      </c>
    </row>
    <row r="22" spans="1:56" x14ac:dyDescent="0.25">
      <c r="A22" s="1" t="s">
        <v>1</v>
      </c>
      <c r="B22" s="1" t="s">
        <v>13067</v>
      </c>
      <c r="K22" s="1">
        <f t="shared" si="0"/>
        <v>2.72</v>
      </c>
    </row>
    <row r="23" spans="1:56" x14ac:dyDescent="0.25">
      <c r="A23" s="1" t="s">
        <v>1</v>
      </c>
      <c r="B23" s="1" t="s">
        <v>13066</v>
      </c>
      <c r="K23" s="1">
        <f t="shared" si="0"/>
        <v>2.72</v>
      </c>
    </row>
    <row r="24" spans="1:56" x14ac:dyDescent="0.25">
      <c r="A24" s="1">
        <v>3</v>
      </c>
      <c r="B24" s="1" t="s">
        <v>13065</v>
      </c>
      <c r="C24" s="1">
        <v>706.50000381097198</v>
      </c>
      <c r="D24" s="1">
        <v>0</v>
      </c>
      <c r="E24">
        <f>(R24-S24*(1000-T24)/(1000-U24))*AK24</f>
        <v>-1.030510678210836</v>
      </c>
      <c r="F24">
        <f>IF(AV24&lt;&gt;0,1/(1/AV24-1/N24),0)</f>
        <v>1.8446129418653676</v>
      </c>
      <c r="G24">
        <f>((AY24-AL24/2)*S24-E24)/(AY24+AL24/2)</f>
        <v>382.63057437904934</v>
      </c>
      <c r="H24">
        <f>AL24*1000</f>
        <v>24.001898932770391</v>
      </c>
      <c r="I24">
        <f>(AQ24-AW24)</f>
        <v>1.5989899336413982</v>
      </c>
      <c r="J24">
        <f>(P24+AP24*D24)</f>
        <v>26.48670768737793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26.483165740966797</v>
      </c>
      <c r="P24" s="1">
        <v>26.48670768737793</v>
      </c>
      <c r="Q24" s="1">
        <v>26.56768798828125</v>
      </c>
      <c r="R24" s="1">
        <v>400.0689697265625</v>
      </c>
      <c r="S24" s="1">
        <v>392.45230102539063</v>
      </c>
      <c r="T24" s="1">
        <v>-0.17152483761310577</v>
      </c>
      <c r="U24" s="1">
        <v>21.159309387207031</v>
      </c>
      <c r="V24" s="1">
        <v>-0.43746969103813171</v>
      </c>
      <c r="W24" s="1">
        <v>53.966274261474609</v>
      </c>
      <c r="X24" s="1">
        <v>299.58404541015625</v>
      </c>
      <c r="Y24" s="1">
        <v>50.10498046875</v>
      </c>
      <c r="Z24" s="1">
        <v>9.0626850128173828</v>
      </c>
      <c r="AA24" s="1">
        <v>88.551017761230469</v>
      </c>
      <c r="AB24" s="1">
        <v>2.8396809101104736</v>
      </c>
      <c r="AC24" s="1">
        <v>0.96906465291976929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1.101411931654986</v>
      </c>
      <c r="AL24">
        <f>(U24-T24)/(1000-U24)*AK24</f>
        <v>2.4001898932770393E-2</v>
      </c>
      <c r="AM24">
        <f>(P24+273.15)</f>
        <v>299.63670768737791</v>
      </c>
      <c r="AN24">
        <f>(O24+273.15)</f>
        <v>299.63316574096677</v>
      </c>
      <c r="AO24">
        <f>(Y24*AG24+Z24*AH24)*AI24</f>
        <v>8.0167966958106263</v>
      </c>
      <c r="AP24">
        <f>((AO24+0.00000010773*(AN24^4-AM24^4))-AL24*44100)/(L24*51.4+0.00000043092*AM24^3)</f>
        <v>-8.6392189632949385</v>
      </c>
      <c r="AQ24">
        <f>0.61365*EXP(17.502*J24/(240.97+J24))</f>
        <v>3.4726683150033386</v>
      </c>
      <c r="AR24">
        <f>AQ24*1000/AA24</f>
        <v>39.216582742922995</v>
      </c>
      <c r="AS24">
        <f>(AR24-U24)</f>
        <v>18.057273355715964</v>
      </c>
      <c r="AT24">
        <f>IF(D24,P24,(O24+P24)/2)</f>
        <v>26.484936714172363</v>
      </c>
      <c r="AU24">
        <f>0.61365*EXP(17.502*AT24/(240.97+AT24))</f>
        <v>3.4723057389091179</v>
      </c>
      <c r="AV24">
        <f>IF(AS24&lt;&gt;0,(1000-(AR24+U24)/2)/AS24*AL24,0)</f>
        <v>1.2890833761986786</v>
      </c>
      <c r="AW24">
        <f>U24*AA24/1000</f>
        <v>1.8736783813619404</v>
      </c>
      <c r="AX24">
        <f>(AU24-AW24)</f>
        <v>1.5986273575471774</v>
      </c>
      <c r="AY24">
        <f>1/(1.6/F24+1.37/N24)</f>
        <v>0.84213499719619211</v>
      </c>
      <c r="AZ24">
        <f>G24*AA24*0.001</f>
        <v>33.882326787829015</v>
      </c>
      <c r="BA24">
        <f>G24/S24</f>
        <v>0.97497345124317192</v>
      </c>
      <c r="BB24">
        <f>(1-AL24*AA24/AQ24/F24)*100</f>
        <v>66.820441415012468</v>
      </c>
      <c r="BC24">
        <f>(S24-E24/(N24/1.35))</f>
        <v>392.7773188528347</v>
      </c>
      <c r="BD24">
        <f>E24*BB24/100/BC24</f>
        <v>-1.7531353032819083E-3</v>
      </c>
    </row>
    <row r="25" spans="1:56" x14ac:dyDescent="0.25">
      <c r="A25" s="1" t="s">
        <v>1</v>
      </c>
      <c r="B25" s="1" t="s">
        <v>13064</v>
      </c>
      <c r="K25" s="1">
        <f t="shared" si="0"/>
        <v>2.72</v>
      </c>
    </row>
    <row r="26" spans="1:56" x14ac:dyDescent="0.25">
      <c r="A26" s="1" t="s">
        <v>1</v>
      </c>
      <c r="B26" s="1" t="s">
        <v>13063</v>
      </c>
      <c r="K26" s="1">
        <f t="shared" si="0"/>
        <v>2.72</v>
      </c>
    </row>
    <row r="27" spans="1:56" x14ac:dyDescent="0.25">
      <c r="A27" s="1">
        <v>4</v>
      </c>
      <c r="B27" s="1" t="s">
        <v>13062</v>
      </c>
      <c r="C27" s="1">
        <v>909.50000381097198</v>
      </c>
      <c r="D27" s="1">
        <v>0</v>
      </c>
      <c r="E27">
        <f>(R27-S27*(1000-T27)/(1000-U27))*AK27</f>
        <v>5.495173263363279E-3</v>
      </c>
      <c r="F27">
        <f>IF(AV27&lt;&gt;0,1/(1/AV27-1/N27),0)</f>
        <v>1.837452419020559</v>
      </c>
      <c r="G27">
        <f>((AY27-AL27/2)*S27-E27)/(AY27+AL27/2)</f>
        <v>380.50324917717199</v>
      </c>
      <c r="H27">
        <f>AL27*1000</f>
        <v>23.895068875343767</v>
      </c>
      <c r="I27">
        <f>(AQ27-AW27)</f>
        <v>1.5964310871096503</v>
      </c>
      <c r="J27">
        <f>(P27+AP27*D27)</f>
        <v>26.437746047973633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26.456127166748047</v>
      </c>
      <c r="P27" s="1">
        <v>26.437746047973633</v>
      </c>
      <c r="Q27" s="1">
        <v>26.545455932617188</v>
      </c>
      <c r="R27" s="1">
        <v>399.9951171875</v>
      </c>
      <c r="S27" s="1">
        <v>391.49343872070313</v>
      </c>
      <c r="T27" s="1">
        <v>-0.17151863873004913</v>
      </c>
      <c r="U27" s="1">
        <v>21.074367523193359</v>
      </c>
      <c r="V27" s="1">
        <v>-0.43816801905632019</v>
      </c>
      <c r="W27" s="1">
        <v>53.837379455566406</v>
      </c>
      <c r="X27" s="1">
        <v>299.4691162109375</v>
      </c>
      <c r="Y27" s="1">
        <v>100.95050048828125</v>
      </c>
      <c r="Z27" s="1">
        <v>10.221737861633301</v>
      </c>
      <c r="AA27" s="1">
        <v>88.554275512695313</v>
      </c>
      <c r="AB27" s="1">
        <v>2.8996007442474365</v>
      </c>
      <c r="AC27" s="1">
        <v>0.96837800741195679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1.1009893978343288</v>
      </c>
      <c r="AL27">
        <f>(U27-T27)/(1000-U27)*AK27</f>
        <v>2.3895068875343768E-2</v>
      </c>
      <c r="AM27">
        <f>(P27+273.15)</f>
        <v>299.58774604797361</v>
      </c>
      <c r="AN27">
        <f>(O27+273.15)</f>
        <v>299.60612716674802</v>
      </c>
      <c r="AO27">
        <f>(Y27*AG27+Z27*AH27)*AI27</f>
        <v>16.152079717097877</v>
      </c>
      <c r="AP27">
        <f>((AO27+0.00000010773*(AN27^4-AM27^4))-AL27*44100)/(L27*51.4+0.00000043092*AM27^3)</f>
        <v>-8.5318807005038657</v>
      </c>
      <c r="AQ27">
        <f>0.61365*EXP(17.502*J27/(240.97+J27))</f>
        <v>3.4626564350143134</v>
      </c>
      <c r="AR27">
        <f>AQ27*1000/AA27</f>
        <v>39.102080785674772</v>
      </c>
      <c r="AS27">
        <f>(AR27-U27)</f>
        <v>18.027713262481413</v>
      </c>
      <c r="AT27">
        <f>IF(D27,P27,(O27+P27)/2)</f>
        <v>26.44693660736084</v>
      </c>
      <c r="AU27">
        <f>0.61365*EXP(17.502*AT27/(240.97+AT27))</f>
        <v>3.4645338350438326</v>
      </c>
      <c r="AV27">
        <f>IF(AS27&lt;&gt;0,(1000-(AR27+U27)/2)/AS27*AL27,0)</f>
        <v>1.2855822782066326</v>
      </c>
      <c r="AW27">
        <f>U27*AA27/1000</f>
        <v>1.8662253479046631</v>
      </c>
      <c r="AX27">
        <f>(AU27-AW27)</f>
        <v>1.5983084871391695</v>
      </c>
      <c r="AY27">
        <f>1/(1.6/F27+1.37/N27)</f>
        <v>0.8397445877650116</v>
      </c>
      <c r="AZ27">
        <f>G27*AA27*0.001</f>
        <v>33.695189561111043</v>
      </c>
      <c r="BA27">
        <f>G27/S27</f>
        <v>0.97192752558141415</v>
      </c>
      <c r="BB27">
        <f>(1-AL27*AA27/AQ27/F27)*100</f>
        <v>66.742291977165166</v>
      </c>
      <c r="BC27">
        <f>(S27-E27/(N27/1.35))</f>
        <v>391.49170557100052</v>
      </c>
      <c r="BD27">
        <f>E27*BB27/100/BC27</f>
        <v>9.3682817078735836E-6</v>
      </c>
    </row>
    <row r="28" spans="1:56" x14ac:dyDescent="0.25">
      <c r="A28" s="1" t="s">
        <v>1</v>
      </c>
      <c r="B28" s="1" t="s">
        <v>13061</v>
      </c>
      <c r="K28" s="1">
        <f t="shared" si="0"/>
        <v>2.72</v>
      </c>
    </row>
    <row r="29" spans="1:56" x14ac:dyDescent="0.25">
      <c r="A29" s="1" t="s">
        <v>1</v>
      </c>
      <c r="B29" s="1" t="s">
        <v>13060</v>
      </c>
      <c r="K29" s="1">
        <f t="shared" si="0"/>
        <v>2.72</v>
      </c>
    </row>
    <row r="30" spans="1:56" x14ac:dyDescent="0.25">
      <c r="A30" s="1">
        <v>5</v>
      </c>
      <c r="B30" s="1" t="s">
        <v>13059</v>
      </c>
      <c r="C30" s="1">
        <v>1112.500003810972</v>
      </c>
      <c r="D30" s="1">
        <v>0</v>
      </c>
      <c r="E30">
        <f>(R30-S30*(1000-T30)/(1000-U30))*AK30</f>
        <v>0.78041435114051327</v>
      </c>
      <c r="F30">
        <f>IF(AV30&lt;&gt;0,1/(1/AV30-1/N30),0)</f>
        <v>1.8258379724353349</v>
      </c>
      <c r="G30">
        <f>((AY30-AL30/2)*S30-E30)/(AY30+AL30/2)</f>
        <v>378.95409346104628</v>
      </c>
      <c r="H30">
        <f>AL30*1000</f>
        <v>23.889971083175496</v>
      </c>
      <c r="I30">
        <f>(AQ30-AW30)</f>
        <v>1.603204460500556</v>
      </c>
      <c r="J30">
        <f>(P30+AP30*D30)</f>
        <v>26.438943862915039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26.422248840332031</v>
      </c>
      <c r="P30" s="1">
        <v>26.438943862915039</v>
      </c>
      <c r="Q30" s="1">
        <v>26.516441345214844</v>
      </c>
      <c r="R30" s="1">
        <v>400.0494384765625</v>
      </c>
      <c r="S30" s="1">
        <v>390.88937377929688</v>
      </c>
      <c r="T30" s="1">
        <v>-0.17111258208751678</v>
      </c>
      <c r="U30" s="1">
        <v>21.001255035400391</v>
      </c>
      <c r="V30" s="1">
        <v>-0.43799221515655518</v>
      </c>
      <c r="W30" s="1">
        <v>53.756340026855469</v>
      </c>
      <c r="X30" s="1">
        <v>300.46731567382813</v>
      </c>
      <c r="Y30" s="1">
        <v>149.68698120117188</v>
      </c>
      <c r="Z30" s="1">
        <v>10.524084091186523</v>
      </c>
      <c r="AA30" s="1">
        <v>88.551689147949219</v>
      </c>
      <c r="AB30" s="1">
        <v>2.9060308933258057</v>
      </c>
      <c r="AC30" s="1">
        <v>0.96534103155136108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1.1046592488008384</v>
      </c>
      <c r="AL30">
        <f>(U30-T30)/(1000-U30)*AK30</f>
        <v>2.3889971083175497E-2</v>
      </c>
      <c r="AM30">
        <f>(P30+273.15)</f>
        <v>299.58894386291502</v>
      </c>
      <c r="AN30">
        <f>(O30+273.15)</f>
        <v>299.57224884033201</v>
      </c>
      <c r="AO30">
        <f>(Y30*AG30+Z30*AH30)*AI30</f>
        <v>23.949916456865139</v>
      </c>
      <c r="AP30">
        <f>((AO30+0.00000010773*(AN30^4-AM30^4))-AL30*44100)/(L30*51.4+0.00000043092*AM30^3)</f>
        <v>-8.4692334645042298</v>
      </c>
      <c r="AQ30">
        <f>0.61365*EXP(17.502*J30/(240.97+J30))</f>
        <v>3.4629010681121346</v>
      </c>
      <c r="AR30">
        <f>AQ30*1000/AA30</f>
        <v>39.105985458125303</v>
      </c>
      <c r="AS30">
        <f>(AR30-U30)</f>
        <v>18.104730422724913</v>
      </c>
      <c r="AT30">
        <f>IF(D30,P30,(O30+P30)/2)</f>
        <v>26.430596351623535</v>
      </c>
      <c r="AU30">
        <f>0.61365*EXP(17.502*AT30/(240.97+AT30))</f>
        <v>3.4611965463533294</v>
      </c>
      <c r="AV30">
        <f>IF(AS30&lt;&gt;0,(1000-(AR30+U30)/2)/AS30*AL30,0)</f>
        <v>1.2798859979406432</v>
      </c>
      <c r="AW30">
        <f>U30*AA30/1000</f>
        <v>1.8596966076115786</v>
      </c>
      <c r="AX30">
        <f>(AU30-AW30)</f>
        <v>1.6014999387417508</v>
      </c>
      <c r="AY30">
        <f>1/(1.6/F30+1.37/N30)</f>
        <v>0.83585665108822793</v>
      </c>
      <c r="AZ30">
        <f>G30*AA30*0.001</f>
        <v>33.557025085505472</v>
      </c>
      <c r="BA30">
        <f>G30/S30</f>
        <v>0.96946634746589588</v>
      </c>
      <c r="BB30">
        <f>(1-AL30*AA30/AQ30/F30)*100</f>
        <v>66.541215891715538</v>
      </c>
      <c r="BC30">
        <f>(S30-E30/(N30/1.35))</f>
        <v>390.64323506159405</v>
      </c>
      <c r="BD30">
        <f>E30*BB30/100/BC30</f>
        <v>1.3293387716299771E-3</v>
      </c>
    </row>
    <row r="31" spans="1:56" x14ac:dyDescent="0.25">
      <c r="A31" s="1" t="s">
        <v>1</v>
      </c>
      <c r="B31" s="1" t="s">
        <v>13058</v>
      </c>
      <c r="K31" s="1">
        <f t="shared" si="0"/>
        <v>2.72</v>
      </c>
    </row>
    <row r="32" spans="1:56" x14ac:dyDescent="0.25">
      <c r="A32" s="1" t="s">
        <v>1</v>
      </c>
      <c r="B32" s="1" t="s">
        <v>13057</v>
      </c>
      <c r="K32" s="1">
        <f t="shared" si="0"/>
        <v>2.72</v>
      </c>
    </row>
    <row r="33" spans="1:56" x14ac:dyDescent="0.25">
      <c r="A33" s="1">
        <v>6</v>
      </c>
      <c r="B33" s="1" t="s">
        <v>13056</v>
      </c>
      <c r="C33" s="1">
        <v>1315.500003810972</v>
      </c>
      <c r="D33" s="1">
        <v>0</v>
      </c>
      <c r="E33">
        <f>(R33-S33*(1000-T33)/(1000-U33))*AK33</f>
        <v>1.8765775611639577</v>
      </c>
      <c r="F33">
        <f>IF(AV33&lt;&gt;0,1/(1/AV33-1/N33),0)</f>
        <v>1.8838844016494267</v>
      </c>
      <c r="G33">
        <f>((AY33-AL33/2)*S33-E33)/(AY33+AL33/2)</f>
        <v>376.78287537600039</v>
      </c>
      <c r="H33">
        <f>AL33*1000</f>
        <v>24.115748165992816</v>
      </c>
      <c r="I33">
        <f>(AQ33-AW33)</f>
        <v>1.5832641432002714</v>
      </c>
      <c r="J33">
        <f>(P33+AP33*D33)</f>
        <v>26.425909042358398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26.412153244018555</v>
      </c>
      <c r="P33" s="1">
        <v>26.425909042358398</v>
      </c>
      <c r="Q33" s="1">
        <v>26.499570846557617</v>
      </c>
      <c r="R33" s="1">
        <v>399.99386596679688</v>
      </c>
      <c r="S33" s="1">
        <v>389.78607177734375</v>
      </c>
      <c r="T33" s="1">
        <v>-0.17097863554954529</v>
      </c>
      <c r="U33" s="1">
        <v>21.196414947509766</v>
      </c>
      <c r="V33" s="1">
        <v>-0.43790939450263977</v>
      </c>
      <c r="W33" s="1">
        <v>54.288120269775391</v>
      </c>
      <c r="X33" s="1">
        <v>300.47866821289063</v>
      </c>
      <c r="Y33" s="1">
        <v>300.57672119140625</v>
      </c>
      <c r="Z33" s="1">
        <v>10.563271522521973</v>
      </c>
      <c r="AA33" s="1">
        <v>88.551559448242188</v>
      </c>
      <c r="AB33" s="1">
        <v>2.9473180770874023</v>
      </c>
      <c r="AC33" s="1">
        <v>0.97181779146194458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1.1047009860768036</v>
      </c>
      <c r="AL33">
        <f>(U33-T33)/(1000-U33)*AK33</f>
        <v>2.4115748165992816E-2</v>
      </c>
      <c r="AM33">
        <f>(P33+273.15)</f>
        <v>299.57590904235838</v>
      </c>
      <c r="AN33">
        <f>(O33+273.15)</f>
        <v>299.56215324401853</v>
      </c>
      <c r="AO33">
        <f>(Y33*AG33+Z33*AH33)*AI33</f>
        <v>48.092274315678878</v>
      </c>
      <c r="AP33">
        <f>((AO33+0.00000010773*(AN33^4-AM33^4))-AL33*44100)/(L33*51.4+0.00000043092*AM33^3)</f>
        <v>-8.352391678018833</v>
      </c>
      <c r="AQ33">
        <f>0.61365*EXP(17.502*J33/(240.97+J33))</f>
        <v>3.4602397415142918</v>
      </c>
      <c r="AR33">
        <f>AQ33*1000/AA33</f>
        <v>39.075988758128865</v>
      </c>
      <c r="AS33">
        <f>(AR33-U33)</f>
        <v>17.8795738106191</v>
      </c>
      <c r="AT33">
        <f>IF(D33,P33,(O33+P33)/2)</f>
        <v>26.419031143188477</v>
      </c>
      <c r="AU33">
        <f>0.61365*EXP(17.502*AT33/(240.97+AT33))</f>
        <v>3.4588361969350649</v>
      </c>
      <c r="AV33">
        <f>IF(AS33&lt;&gt;0,(1000-(AR33+U33)/2)/AS33*AL33,0)</f>
        <v>1.3081403035199544</v>
      </c>
      <c r="AW33">
        <f>U33*AA33/1000</f>
        <v>1.8769755983140204</v>
      </c>
      <c r="AX33">
        <f>(AU33-AW33)</f>
        <v>1.5818605986210446</v>
      </c>
      <c r="AY33">
        <f>1/(1.6/F33+1.37/N33)</f>
        <v>0.8551566137019454</v>
      </c>
      <c r="AZ33">
        <f>G33*AA33*0.001</f>
        <v>33.364711187937523</v>
      </c>
      <c r="BA33">
        <f>G33/S33</f>
        <v>0.96664017176896166</v>
      </c>
      <c r="BB33">
        <f>(1-AL33*AA33/AQ33/F33)*100</f>
        <v>67.240556635811231</v>
      </c>
      <c r="BC33">
        <f>(S33-E33/(N33/1.35))</f>
        <v>389.1942087575265</v>
      </c>
      <c r="BD33">
        <f>E33*BB33/100/BC33</f>
        <v>3.2421376511681563E-3</v>
      </c>
    </row>
    <row r="34" spans="1:56" x14ac:dyDescent="0.25">
      <c r="A34" s="1" t="s">
        <v>1</v>
      </c>
      <c r="B34" s="1" t="s">
        <v>13055</v>
      </c>
      <c r="K34" s="1">
        <f t="shared" si="0"/>
        <v>2.72</v>
      </c>
    </row>
    <row r="35" spans="1:56" x14ac:dyDescent="0.25">
      <c r="A35" s="1" t="s">
        <v>1</v>
      </c>
      <c r="B35" s="1" t="s">
        <v>13054</v>
      </c>
      <c r="K35" s="1">
        <f t="shared" si="0"/>
        <v>2.72</v>
      </c>
    </row>
    <row r="36" spans="1:56" x14ac:dyDescent="0.25">
      <c r="A36" s="1">
        <v>7</v>
      </c>
      <c r="B36" s="1" t="s">
        <v>13053</v>
      </c>
      <c r="C36" s="1">
        <v>1518.500003810972</v>
      </c>
      <c r="D36" s="1">
        <v>0</v>
      </c>
      <c r="E36">
        <f>(R36-S36*(1000-T36)/(1000-U36))*AK36</f>
        <v>2.8255064820783047</v>
      </c>
      <c r="F36">
        <f>IF(AV36&lt;&gt;0,1/(1/AV36-1/N36),0)</f>
        <v>1.980398814660685</v>
      </c>
      <c r="G36">
        <f>((AY36-AL36/2)*S36-E36)/(AY36+AL36/2)</f>
        <v>375.08933524814989</v>
      </c>
      <c r="H36">
        <f>AL36*1000</f>
        <v>24.519945908613202</v>
      </c>
      <c r="I36">
        <f>(AQ36-AW36)</f>
        <v>1.55502782248031</v>
      </c>
      <c r="J36">
        <f>(P36+AP36*D36)</f>
        <v>26.439851760864258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26.440488815307617</v>
      </c>
      <c r="P36" s="1">
        <v>26.439851760864258</v>
      </c>
      <c r="Q36" s="1">
        <v>26.517742156982422</v>
      </c>
      <c r="R36" s="1">
        <v>400.0291748046875</v>
      </c>
      <c r="S36" s="1">
        <v>388.84091186523438</v>
      </c>
      <c r="T36" s="1">
        <v>-0.17014041543006897</v>
      </c>
      <c r="U36" s="1">
        <v>21.547283172607422</v>
      </c>
      <c r="V36" s="1">
        <v>-0.43503785133361816</v>
      </c>
      <c r="W36" s="1">
        <v>55.094985961914063</v>
      </c>
      <c r="X36" s="1">
        <v>300.4830322265625</v>
      </c>
      <c r="Y36" s="1">
        <v>501.17117309570313</v>
      </c>
      <c r="Z36" s="1">
        <v>10.326355934143066</v>
      </c>
      <c r="AA36" s="1">
        <v>88.552169799804688</v>
      </c>
      <c r="AB36" s="1">
        <v>2.933948278427124</v>
      </c>
      <c r="AC36" s="1">
        <v>0.97426098585128784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1.1047170302447149</v>
      </c>
      <c r="AL36">
        <f>(U36-T36)/(1000-U36)*AK36</f>
        <v>2.4519945908613203E-2</v>
      </c>
      <c r="AM36">
        <f>(P36+273.15)</f>
        <v>299.58985176086424</v>
      </c>
      <c r="AN36">
        <f>(O36+273.15)</f>
        <v>299.59048881530759</v>
      </c>
      <c r="AO36">
        <f>(Y36*AG36+Z36*AH36)*AI36</f>
        <v>80.187385902984715</v>
      </c>
      <c r="AP36">
        <f>((AO36+0.00000010773*(AN36^4-AM36^4))-AL36*44100)/(L36*51.4+0.00000043092*AM36^3)</f>
        <v>-8.233549756540679</v>
      </c>
      <c r="AQ36">
        <f>0.61365*EXP(17.502*J36/(240.97+J36))</f>
        <v>3.4630865007055167</v>
      </c>
      <c r="AR36">
        <f>AQ36*1000/AA36</f>
        <v>39.107867244074633</v>
      </c>
      <c r="AS36">
        <f>(AR36-U36)</f>
        <v>17.560584071467211</v>
      </c>
      <c r="AT36">
        <f>IF(D36,P36,(O36+P36)/2)</f>
        <v>26.440170288085938</v>
      </c>
      <c r="AU36">
        <f>0.61365*EXP(17.502*AT36/(240.97+AT36))</f>
        <v>3.4631515599934626</v>
      </c>
      <c r="AV36">
        <f>IF(AS36&lt;&gt;0,(1000-(AR36+U36)/2)/AS36*AL36,0)</f>
        <v>1.353959259452965</v>
      </c>
      <c r="AW36">
        <f>U36*AA36/1000</f>
        <v>1.9080586782252067</v>
      </c>
      <c r="AX36">
        <f>(AU36-AW36)</f>
        <v>1.5550928817682559</v>
      </c>
      <c r="AY36">
        <f>1/(1.6/F36+1.37/N36)</f>
        <v>0.88653621254737958</v>
      </c>
      <c r="AZ36">
        <f>G36*AA36*0.001</f>
        <v>33.214974504990039</v>
      </c>
      <c r="BA36">
        <f>G36/S36</f>
        <v>0.96463443995355469</v>
      </c>
      <c r="BB36">
        <f>(1-AL36*AA36/AQ36/F36)*100</f>
        <v>68.340597241895253</v>
      </c>
      <c r="BC36">
        <f>(S36-E36/(N36/1.35))</f>
        <v>387.94976148935609</v>
      </c>
      <c r="BD36">
        <f>E36*BB36/100/BC36</f>
        <v>4.977366135109111E-3</v>
      </c>
    </row>
    <row r="37" spans="1:56" x14ac:dyDescent="0.25">
      <c r="A37" s="1" t="s">
        <v>1</v>
      </c>
      <c r="B37" s="1" t="s">
        <v>13052</v>
      </c>
      <c r="K37" s="1">
        <f t="shared" si="0"/>
        <v>2.72</v>
      </c>
    </row>
    <row r="38" spans="1:56" x14ac:dyDescent="0.25">
      <c r="A38" s="1" t="s">
        <v>1</v>
      </c>
      <c r="B38" s="1" t="s">
        <v>13051</v>
      </c>
      <c r="K38" s="1">
        <f t="shared" si="0"/>
        <v>2.72</v>
      </c>
    </row>
    <row r="39" spans="1:56" x14ac:dyDescent="0.25">
      <c r="A39" s="1">
        <v>8</v>
      </c>
      <c r="B39" s="1" t="s">
        <v>13050</v>
      </c>
      <c r="C39" s="1">
        <v>1721.500003810972</v>
      </c>
      <c r="D39" s="1">
        <v>0</v>
      </c>
      <c r="E39">
        <f>(R39-S39*(1000-T39)/(1000-U39))*AK39</f>
        <v>3.4136244098990294</v>
      </c>
      <c r="F39">
        <f>IF(AV39&lt;&gt;0,1/(1/AV39-1/N39),0)</f>
        <v>2.1118410709548807</v>
      </c>
      <c r="G39">
        <f>((AY39-AL39/2)*S39-E39)/(AY39+AL39/2)</f>
        <v>374.09827121331489</v>
      </c>
      <c r="H39">
        <f>AL39*1000</f>
        <v>25.037119940425452</v>
      </c>
      <c r="I39">
        <f>(AQ39-AW39)</f>
        <v>1.5198965263555151</v>
      </c>
      <c r="J39">
        <f>(P39+AP39*D39)</f>
        <v>26.462358474731445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26.4886474609375</v>
      </c>
      <c r="P39" s="1">
        <v>26.462358474731445</v>
      </c>
      <c r="Q39" s="1">
        <v>26.546865463256836</v>
      </c>
      <c r="R39" s="1">
        <v>399.94448852539063</v>
      </c>
      <c r="S39" s="1">
        <v>388.05960083007813</v>
      </c>
      <c r="T39" s="1">
        <v>-0.1696380227804184</v>
      </c>
      <c r="U39" s="1">
        <v>21.995552062988281</v>
      </c>
      <c r="V39" s="1">
        <v>-0.43253117799758911</v>
      </c>
      <c r="W39" s="1">
        <v>56.082721710205078</v>
      </c>
      <c r="X39" s="1">
        <v>300.48489379882813</v>
      </c>
      <c r="Y39" s="1">
        <v>750.60247802734375</v>
      </c>
      <c r="Z39" s="1">
        <v>10.411652565002441</v>
      </c>
      <c r="AA39" s="1">
        <v>88.553794860839844</v>
      </c>
      <c r="AB39" s="1">
        <v>2.993518590927124</v>
      </c>
      <c r="AC39" s="1">
        <v>0.97823482751846313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1.1047238742603971</v>
      </c>
      <c r="AL39">
        <f>(U39-T39)/(1000-U39)*AK39</f>
        <v>2.5037119940425453E-2</v>
      </c>
      <c r="AM39">
        <f>(P39+273.15)</f>
        <v>299.61235847473142</v>
      </c>
      <c r="AN39">
        <f>(O39+273.15)</f>
        <v>299.63864746093748</v>
      </c>
      <c r="AO39">
        <f>(Y39*AG39+Z39*AH39)*AI39</f>
        <v>120.09639380001136</v>
      </c>
      <c r="AP39">
        <f>((AO39+0.00000010773*(AN39^4-AM39^4))-AL39*44100)/(L39*51.4+0.00000043092*AM39^3)</f>
        <v>-8.0902830444196869</v>
      </c>
      <c r="AQ39">
        <f>0.61365*EXP(17.502*J39/(240.97+J39))</f>
        <v>3.467686131592302</v>
      </c>
      <c r="AR39">
        <f>AQ39*1000/AA39</f>
        <v>39.159091228576791</v>
      </c>
      <c r="AS39">
        <f>(AR39-U39)</f>
        <v>17.16353916558851</v>
      </c>
      <c r="AT39">
        <f>IF(D39,P39,(O39+P39)/2)</f>
        <v>26.475502967834473</v>
      </c>
      <c r="AU39">
        <f>0.61365*EXP(17.502*AT39/(240.97+AT39))</f>
        <v>3.4703748996762394</v>
      </c>
      <c r="AV39">
        <f>IF(AS39&lt;&gt;0,(1000-(AR39+U39)/2)/AS39*AL39,0)</f>
        <v>1.4141344414318406</v>
      </c>
      <c r="AW39">
        <f>U39*AA39/1000</f>
        <v>1.9477896052367869</v>
      </c>
      <c r="AX39">
        <f>(AU39-AW39)</f>
        <v>1.5225852944394525</v>
      </c>
      <c r="AY39">
        <f>1/(1.6/F39+1.37/N39)</f>
        <v>0.92790183982830299</v>
      </c>
      <c r="AZ39">
        <f>G39*AA39*0.001</f>
        <v>33.12782156681871</v>
      </c>
      <c r="BA39">
        <f>G39/S39</f>
        <v>0.96402271819354735</v>
      </c>
      <c r="BB39">
        <f>(1-AL39*AA39/AQ39/F39)*100</f>
        <v>69.7245551199549</v>
      </c>
      <c r="BC39">
        <f>(S39-E39/(N39/1.35))</f>
        <v>386.98296105052566</v>
      </c>
      <c r="BD39">
        <f>E39*BB39/100/BC39</f>
        <v>6.1504889693516154E-3</v>
      </c>
    </row>
    <row r="40" spans="1:56" x14ac:dyDescent="0.25">
      <c r="A40" s="1" t="s">
        <v>1</v>
      </c>
      <c r="B40" s="1" t="s">
        <v>13049</v>
      </c>
      <c r="K40" s="1">
        <f t="shared" si="0"/>
        <v>2.72</v>
      </c>
    </row>
    <row r="41" spans="1:56" x14ac:dyDescent="0.25">
      <c r="A41" s="1" t="s">
        <v>1</v>
      </c>
      <c r="B41" s="1" t="s">
        <v>13048</v>
      </c>
      <c r="K41" s="1">
        <f t="shared" si="0"/>
        <v>2.72</v>
      </c>
    </row>
    <row r="42" spans="1:56" x14ac:dyDescent="0.25">
      <c r="A42" s="1">
        <v>9</v>
      </c>
      <c r="B42" s="1" t="s">
        <v>13047</v>
      </c>
      <c r="C42" s="1">
        <v>1924.500003810972</v>
      </c>
      <c r="D42" s="1">
        <v>0</v>
      </c>
      <c r="E42">
        <f>(R42-S42*(1000-T42)/(1000-U42))*AK42</f>
        <v>3.6362224060713002</v>
      </c>
      <c r="F42">
        <f>IF(AV42&lt;&gt;0,1/(1/AV42-1/N42),0)</f>
        <v>2.2344897311370135</v>
      </c>
      <c r="G42">
        <f>((AY42-AL42/2)*S42-E42)/(AY42+AL42/2)</f>
        <v>373.92350343654584</v>
      </c>
      <c r="H42">
        <f>AL42*1000</f>
        <v>25.489232183609047</v>
      </c>
      <c r="I42">
        <f>(AQ42-AW42)</f>
        <v>1.4901373052907187</v>
      </c>
      <c r="J42">
        <f>(P42+AP42*D42)</f>
        <v>26.487861633300781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26.548734664916992</v>
      </c>
      <c r="P42" s="1">
        <v>26.487861633300781</v>
      </c>
      <c r="Q42" s="1">
        <v>26.593738555908203</v>
      </c>
      <c r="R42" s="1">
        <v>399.98861694335938</v>
      </c>
      <c r="S42" s="1">
        <v>387.74884033203125</v>
      </c>
      <c r="T42" s="1">
        <v>-0.16925066709518433</v>
      </c>
      <c r="U42" s="1">
        <v>22.390304565429688</v>
      </c>
      <c r="V42" s="1">
        <v>-0.43002232909202576</v>
      </c>
      <c r="W42" s="1">
        <v>56.887989044189453</v>
      </c>
      <c r="X42" s="1">
        <v>300.44198608398438</v>
      </c>
      <c r="Y42" s="1">
        <v>1000.4708251953125</v>
      </c>
      <c r="Z42" s="1">
        <v>10.271443367004395</v>
      </c>
      <c r="AA42" s="1">
        <v>88.554725646972656</v>
      </c>
      <c r="AB42" s="1">
        <v>3.1072301864624023</v>
      </c>
      <c r="AC42" s="1">
        <v>0.98764866590499878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1.1045661253087657</v>
      </c>
      <c r="AL42">
        <f>(U42-T42)/(1000-U42)*AK42</f>
        <v>2.5489232183609049E-2</v>
      </c>
      <c r="AM42">
        <f>(P42+273.15)</f>
        <v>299.63786163330076</v>
      </c>
      <c r="AN42">
        <f>(O42+273.15)</f>
        <v>299.69873466491697</v>
      </c>
      <c r="AO42">
        <f>(Y42*AG42+Z42*AH42)*AI42</f>
        <v>160.07532845328751</v>
      </c>
      <c r="AP42">
        <f>((AO42+0.00000010773*(AN42^4-AM42^4))-AL42*44100)/(L42*51.4+0.00000043092*AM42^3)</f>
        <v>-7.9219746986454727</v>
      </c>
      <c r="AQ42">
        <f>0.61365*EXP(17.502*J42/(240.97+J42))</f>
        <v>3.472904583234504</v>
      </c>
      <c r="AR42">
        <f>AQ42*1000/AA42</f>
        <v>39.217608748282871</v>
      </c>
      <c r="AS42">
        <f>(AR42-U42)</f>
        <v>16.827304182853183</v>
      </c>
      <c r="AT42">
        <f>IF(D42,P42,(O42+P42)/2)</f>
        <v>26.518298149108887</v>
      </c>
      <c r="AU42">
        <f>0.61365*EXP(17.502*AT42/(240.97+AT42))</f>
        <v>3.4791414715231639</v>
      </c>
      <c r="AV42">
        <f>IF(AS42&lt;&gt;0,(1000-(AR42+U42)/2)/AS42*AL42,0)</f>
        <v>1.4680939211511816</v>
      </c>
      <c r="AW42">
        <f>U42*AA42/1000</f>
        <v>1.9827672779437853</v>
      </c>
      <c r="AX42">
        <f>(AU42-AW42)</f>
        <v>1.4963741935793786</v>
      </c>
      <c r="AY42">
        <f>1/(1.6/F42+1.37/N42)</f>
        <v>0.96514422151289847</v>
      </c>
      <c r="AZ42">
        <f>G42*AA42*0.001</f>
        <v>33.112693259778155</v>
      </c>
      <c r="BA42">
        <f>G42/S42</f>
        <v>0.9643446080105702</v>
      </c>
      <c r="BB42">
        <f>(1-AL42*AA42/AQ42/F42)*100</f>
        <v>70.913110524098983</v>
      </c>
      <c r="BC42">
        <f>(S42-E42/(N42/1.35))</f>
        <v>386.60199427646529</v>
      </c>
      <c r="BD42">
        <f>E42*BB42/100/BC42</f>
        <v>6.6698011181893276E-3</v>
      </c>
    </row>
    <row r="43" spans="1:56" x14ac:dyDescent="0.25">
      <c r="A43" s="1" t="s">
        <v>1</v>
      </c>
      <c r="B43" s="1" t="s">
        <v>13046</v>
      </c>
      <c r="K43" s="1">
        <f t="shared" si="0"/>
        <v>2.72</v>
      </c>
    </row>
    <row r="44" spans="1:56" x14ac:dyDescent="0.25">
      <c r="A44" s="1" t="s">
        <v>1</v>
      </c>
      <c r="B44" s="1" t="s">
        <v>13045</v>
      </c>
      <c r="K44" s="1">
        <f t="shared" si="0"/>
        <v>2.72</v>
      </c>
    </row>
    <row r="45" spans="1:56" x14ac:dyDescent="0.25">
      <c r="A45" s="1">
        <v>10</v>
      </c>
      <c r="B45" s="1" t="s">
        <v>13044</v>
      </c>
      <c r="C45" s="1">
        <v>2127.500003810972</v>
      </c>
      <c r="D45" s="1">
        <v>0</v>
      </c>
      <c r="E45">
        <f>(R45-S45*(1000-T45)/(1000-U45))*AK45</f>
        <v>3.8531502526707517</v>
      </c>
      <c r="F45">
        <f>IF(AV45&lt;&gt;0,1/(1/AV45-1/N45),0)</f>
        <v>2.2981419358199813</v>
      </c>
      <c r="G45">
        <f>((AY45-AL45/2)*S45-E45)/(AY45+AL45/2)</f>
        <v>373.59175475595492</v>
      </c>
      <c r="H45">
        <f>AL45*1000</f>
        <v>25.779880330804637</v>
      </c>
      <c r="I45">
        <f>(AQ45-AW45)</f>
        <v>1.4794386262169685</v>
      </c>
      <c r="J45">
        <f>(P45+AP45*D45)</f>
        <v>26.544002532958984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26.630397796630859</v>
      </c>
      <c r="P45" s="1">
        <v>26.544002532958984</v>
      </c>
      <c r="Q45" s="1">
        <v>26.66064453125</v>
      </c>
      <c r="R45" s="1">
        <v>400.008056640625</v>
      </c>
      <c r="S45" s="1">
        <v>387.47750854492188</v>
      </c>
      <c r="T45" s="1">
        <v>-0.1678302139043808</v>
      </c>
      <c r="U45" s="1">
        <v>22.640724182128906</v>
      </c>
      <c r="V45" s="1">
        <v>-0.4243740439414978</v>
      </c>
      <c r="W45" s="1">
        <v>57.2491455078125</v>
      </c>
      <c r="X45" s="1">
        <v>300.47357177734375</v>
      </c>
      <c r="Y45" s="1">
        <v>1251.498046875</v>
      </c>
      <c r="Z45" s="1">
        <v>10.494050979614258</v>
      </c>
      <c r="AA45" s="1">
        <v>88.556251525878906</v>
      </c>
      <c r="AB45" s="1">
        <v>3.0866446495056152</v>
      </c>
      <c r="AC45" s="1">
        <v>0.99300938844680786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1.1046822491814106</v>
      </c>
      <c r="AL45">
        <f>(U45-T45)/(1000-U45)*AK45</f>
        <v>2.5779880330804639E-2</v>
      </c>
      <c r="AM45">
        <f>(P45+273.15)</f>
        <v>299.69400253295896</v>
      </c>
      <c r="AN45">
        <f>(O45+273.15)</f>
        <v>299.78039779663084</v>
      </c>
      <c r="AO45">
        <f>(Y45*AG45+Z45*AH45)*AI45</f>
        <v>200.23968302429421</v>
      </c>
      <c r="AP45">
        <f>((AO45+0.00000010773*(AN45^4-AM45^4))-AL45*44100)/(L45*51.4+0.00000043092*AM45^3)</f>
        <v>-7.6942272033523711</v>
      </c>
      <c r="AQ45">
        <f>0.61365*EXP(17.502*J45/(240.97+J45))</f>
        <v>3.4844162916176251</v>
      </c>
      <c r="AR45">
        <f>AQ45*1000/AA45</f>
        <v>39.346926180579921</v>
      </c>
      <c r="AS45">
        <f>(AR45-U45)</f>
        <v>16.706201998451014</v>
      </c>
      <c r="AT45">
        <f>IF(D45,P45,(O45+P45)/2)</f>
        <v>26.587200164794922</v>
      </c>
      <c r="AU45">
        <f>0.61365*EXP(17.502*AT45/(240.97+AT45))</f>
        <v>3.4932966461069892</v>
      </c>
      <c r="AV45">
        <f>IF(AS45&lt;&gt;0,(1000-(AR45+U45)/2)/AS45*AL45,0)</f>
        <v>1.4953047514301365</v>
      </c>
      <c r="AW45">
        <f>U45*AA45/1000</f>
        <v>2.0049776654006566</v>
      </c>
      <c r="AX45">
        <f>(AU45-AW45)</f>
        <v>1.4883189807063326</v>
      </c>
      <c r="AY45">
        <f>1/(1.6/F45+1.37/N45)</f>
        <v>0.98397881209748617</v>
      </c>
      <c r="AZ45">
        <f>G45*AA45*0.001</f>
        <v>33.083885402162814</v>
      </c>
      <c r="BA45">
        <f>G45/S45</f>
        <v>0.96416371664742162</v>
      </c>
      <c r="BB45">
        <f>(1-AL45*AA45/AQ45/F45)*100</f>
        <v>71.490261172923212</v>
      </c>
      <c r="BC45">
        <f>(S45-E45/(N45/1.35))</f>
        <v>386.26224454968326</v>
      </c>
      <c r="BD45">
        <f>E45*BB45/100/BC45</f>
        <v>7.131494775604855E-3</v>
      </c>
    </row>
    <row r="46" spans="1:56" x14ac:dyDescent="0.25">
      <c r="A46" s="1" t="s">
        <v>1</v>
      </c>
      <c r="B46" s="1" t="s">
        <v>13043</v>
      </c>
      <c r="K46" s="1">
        <f t="shared" si="0"/>
        <v>2.72</v>
      </c>
    </row>
    <row r="47" spans="1:56" x14ac:dyDescent="0.25">
      <c r="A47" s="1" t="s">
        <v>1</v>
      </c>
      <c r="B47" s="1" t="s">
        <v>13042</v>
      </c>
      <c r="K47" s="1">
        <f t="shared" si="0"/>
        <v>2.72</v>
      </c>
    </row>
    <row r="48" spans="1:56" x14ac:dyDescent="0.25">
      <c r="A48" s="1">
        <v>11</v>
      </c>
      <c r="B48" s="1" t="s">
        <v>13041</v>
      </c>
      <c r="C48" s="1">
        <v>2330.500003810972</v>
      </c>
      <c r="D48" s="1">
        <v>0</v>
      </c>
      <c r="E48">
        <f>(R48-S48*(1000-T48)/(1000-U48))*AK48</f>
        <v>3.8645486622856029</v>
      </c>
      <c r="F48">
        <f>IF(AV48&lt;&gt;0,1/(1/AV48-1/N48),0)</f>
        <v>2.3477978378938293</v>
      </c>
      <c r="G48">
        <f>((AY48-AL48/2)*S48-E48)/(AY48+AL48/2)</f>
        <v>373.71312345525411</v>
      </c>
      <c r="H48">
        <f>AL48*1000</f>
        <v>26.011326524847153</v>
      </c>
      <c r="I48">
        <f>(AQ48-AW48)</f>
        <v>1.4719674753305405</v>
      </c>
      <c r="J48">
        <f>(P48+AP48*D48)</f>
        <v>26.593894958496094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26.735151290893555</v>
      </c>
      <c r="P48" s="1">
        <v>26.593894958496094</v>
      </c>
      <c r="Q48" s="1">
        <v>26.743097305297852</v>
      </c>
      <c r="R48" s="1">
        <v>400.12112426757813</v>
      </c>
      <c r="S48" s="1">
        <v>387.49917602539063</v>
      </c>
      <c r="T48" s="1">
        <v>-0.16701044142246246</v>
      </c>
      <c r="U48" s="1">
        <v>22.840497970581055</v>
      </c>
      <c r="V48" s="1">
        <v>-0.41971281170845032</v>
      </c>
      <c r="W48" s="1">
        <v>57.400302886962891</v>
      </c>
      <c r="X48" s="1">
        <v>300.48809814453125</v>
      </c>
      <c r="Y48" s="1">
        <v>1601.4403076171875</v>
      </c>
      <c r="Z48" s="1">
        <v>8.2032957077026367</v>
      </c>
      <c r="AA48" s="1">
        <v>88.557929992675781</v>
      </c>
      <c r="AB48" s="1">
        <v>3.2023138999938965</v>
      </c>
      <c r="AC48" s="1">
        <v>0.99404329061508179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1.1047356549431293</v>
      </c>
      <c r="AL48">
        <f>(U48-T48)/(1000-U48)*AK48</f>
        <v>2.6011326524847153E-2</v>
      </c>
      <c r="AM48">
        <f>(P48+273.15)</f>
        <v>299.74389495849607</v>
      </c>
      <c r="AN48">
        <f>(O48+273.15)</f>
        <v>299.88515129089353</v>
      </c>
      <c r="AO48">
        <f>(Y48*AG48+Z48*AH48)*AI48</f>
        <v>256.23044349155316</v>
      </c>
      <c r="AP48">
        <f>((AO48+0.00000010773*(AN48^4-AM48^4))-AL48*44100)/(L48*51.4+0.00000043092*AM48^3)</f>
        <v>-7.3121331980916899</v>
      </c>
      <c r="AQ48">
        <f>0.61365*EXP(17.502*J48/(240.97+J48))</f>
        <v>3.4946746956071109</v>
      </c>
      <c r="AR48">
        <f>AQ48*1000/AA48</f>
        <v>39.462018770042839</v>
      </c>
      <c r="AS48">
        <f>(AR48-U48)</f>
        <v>16.621520799461784</v>
      </c>
      <c r="AT48">
        <f>IF(D48,P48,(O48+P48)/2)</f>
        <v>26.664523124694824</v>
      </c>
      <c r="AU48">
        <f>0.61365*EXP(17.502*AT48/(240.97+AT48))</f>
        <v>3.5092416672104099</v>
      </c>
      <c r="AV48">
        <f>IF(AS48&lt;&gt;0,(1000-(AR48+U48)/2)/AS48*AL48,0)</f>
        <v>1.5161693852065041</v>
      </c>
      <c r="AW48">
        <f>U48*AA48/1000</f>
        <v>2.0227072202765704</v>
      </c>
      <c r="AX48">
        <f>(AU48-AW48)</f>
        <v>1.4865344469338395</v>
      </c>
      <c r="AY48">
        <f>1/(1.6/F48+1.37/N48)</f>
        <v>0.99844530771361117</v>
      </c>
      <c r="AZ48">
        <f>G48*AA48*0.001</f>
        <v>33.095260624294589</v>
      </c>
      <c r="BA48">
        <f>G48/S48</f>
        <v>0.96442301449117607</v>
      </c>
      <c r="BB48">
        <f>(1-AL48*AA48/AQ48/F48)*100</f>
        <v>71.924822948827497</v>
      </c>
      <c r="BC48">
        <f>(S48-E48/(N48/1.35))</f>
        <v>386.2803170297239</v>
      </c>
      <c r="BD48">
        <f>E48*BB48/100/BC48</f>
        <v>7.1957323751143032E-3</v>
      </c>
    </row>
    <row r="49" spans="1:56" x14ac:dyDescent="0.25">
      <c r="A49" s="1" t="s">
        <v>1</v>
      </c>
      <c r="B49" s="1" t="s">
        <v>13040</v>
      </c>
      <c r="K49" s="1">
        <f t="shared" si="0"/>
        <v>2.72</v>
      </c>
    </row>
    <row r="50" spans="1:56" x14ac:dyDescent="0.25">
      <c r="A50" s="1" t="s">
        <v>1</v>
      </c>
      <c r="B50" s="1" t="s">
        <v>13035</v>
      </c>
      <c r="K50" s="1">
        <f t="shared" si="0"/>
        <v>2.72</v>
      </c>
    </row>
    <row r="51" spans="1:56" x14ac:dyDescent="0.25">
      <c r="A51" s="1">
        <v>12</v>
      </c>
      <c r="B51" s="1" t="s">
        <v>13039</v>
      </c>
      <c r="C51" s="1">
        <v>2533.500003810972</v>
      </c>
      <c r="D51" s="1">
        <v>0</v>
      </c>
      <c r="E51">
        <f>(R51-S51*(1000-T51)/(1000-U51))*AK51</f>
        <v>3.3117900242175753</v>
      </c>
      <c r="F51">
        <f>IF(AV51&lt;&gt;0,1/(1/AV51-1/N51),0)</f>
        <v>2.2796787943383796</v>
      </c>
      <c r="G51">
        <f>((AY51-AL51/2)*S51-E51)/(AY51+AL51/2)</f>
        <v>374.52940725317177</v>
      </c>
      <c r="H51">
        <f>AL51*1000</f>
        <v>25.909319912818397</v>
      </c>
      <c r="I51">
        <f>(AQ51-AW51)</f>
        <v>1.4943929995850342</v>
      </c>
      <c r="J51">
        <f>(P51+AP51*D51)</f>
        <v>26.665645599365234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26.866352081298828</v>
      </c>
      <c r="P51" s="1">
        <v>26.665645599365234</v>
      </c>
      <c r="Q51" s="1">
        <v>26.849103927612305</v>
      </c>
      <c r="R51" s="1">
        <v>400.10678100585938</v>
      </c>
      <c r="S51" s="1">
        <v>388.00875854492188</v>
      </c>
      <c r="T51" s="1">
        <v>-0.16492448747158051</v>
      </c>
      <c r="U51" s="1">
        <v>22.754852294921875</v>
      </c>
      <c r="V51" s="1">
        <v>-0.41127580404281616</v>
      </c>
      <c r="W51" s="1">
        <v>56.744266510009766</v>
      </c>
      <c r="X51" s="1">
        <v>300.48171997070313</v>
      </c>
      <c r="Y51" s="1">
        <v>2000.3916015625</v>
      </c>
      <c r="Z51" s="1">
        <v>2.9859235286712646</v>
      </c>
      <c r="AA51" s="1">
        <v>88.556083679199219</v>
      </c>
      <c r="AB51" s="1">
        <v>3.2351615428924561</v>
      </c>
      <c r="AC51" s="1">
        <v>1.0024217367172241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1.1047122057746437</v>
      </c>
      <c r="AL51">
        <f>(U51-T51)/(1000-U51)*AK51</f>
        <v>2.5909319912818397E-2</v>
      </c>
      <c r="AM51">
        <f>(P51+273.15)</f>
        <v>299.81564559936521</v>
      </c>
      <c r="AN51">
        <f>(O51+273.15)</f>
        <v>300.01635208129881</v>
      </c>
      <c r="AO51">
        <f>(Y51*AG51+Z51*AH51)*AI51</f>
        <v>320.06264909604215</v>
      </c>
      <c r="AP51">
        <f>((AO51+0.00000010773*(AN51^4-AM51^4))-AL51*44100)/(L51*51.4+0.00000043092*AM51^3)</f>
        <v>-6.7440903866853574</v>
      </c>
      <c r="AQ51">
        <f>0.61365*EXP(17.502*J51/(240.97+J51))</f>
        <v>3.509473603521954</v>
      </c>
      <c r="AR51">
        <f>AQ51*1000/AA51</f>
        <v>39.629954913490465</v>
      </c>
      <c r="AS51">
        <f>(AR51-U51)</f>
        <v>16.87510261856859</v>
      </c>
      <c r="AT51">
        <f>IF(D51,P51,(O51+P51)/2)</f>
        <v>26.765998840332031</v>
      </c>
      <c r="AU51">
        <f>0.61365*EXP(17.502*AT51/(240.97+AT51))</f>
        <v>3.5302637012520304</v>
      </c>
      <c r="AV51">
        <f>IF(AS51&lt;&gt;0,(1000-(AR51+U51)/2)/AS51*AL51,0)</f>
        <v>1.4874662700638701</v>
      </c>
      <c r="AW51">
        <f>U51*AA51/1000</f>
        <v>2.0150806039369198</v>
      </c>
      <c r="AX51">
        <f>(AU51-AW51)</f>
        <v>1.5151830973151106</v>
      </c>
      <c r="AY51">
        <f>1/(1.6/F51+1.37/N51)</f>
        <v>0.97854951476699159</v>
      </c>
      <c r="AZ51">
        <f>G51*AA51*0.001</f>
        <v>33.166857529032768</v>
      </c>
      <c r="BA51">
        <f>G51/S51</f>
        <v>0.96526018808879666</v>
      </c>
      <c r="BB51">
        <f>(1-AL51*AA51/AQ51/F51)*100</f>
        <v>71.321345245516753</v>
      </c>
      <c r="BC51">
        <f>(S51-E51/(N51/1.35))</f>
        <v>386.96423681275417</v>
      </c>
      <c r="BD51">
        <f>E51*BB51/100/BC51</f>
        <v>6.103957348703881E-3</v>
      </c>
    </row>
    <row r="52" spans="1:56" x14ac:dyDescent="0.25">
      <c r="A52" s="1" t="s">
        <v>1</v>
      </c>
      <c r="B52" s="1" t="s">
        <v>13038</v>
      </c>
      <c r="K52" s="2">
        <v>6.5274999999999999</v>
      </c>
    </row>
    <row r="53" spans="1:56" x14ac:dyDescent="0.25">
      <c r="A53" s="1" t="s">
        <v>1</v>
      </c>
      <c r="B53" s="1" t="s">
        <v>13037</v>
      </c>
      <c r="K53" s="2">
        <v>6.5274999999999999</v>
      </c>
    </row>
    <row r="54" spans="1:56" x14ac:dyDescent="0.25">
      <c r="A54" s="1" t="s">
        <v>1</v>
      </c>
      <c r="B54" s="1" t="s">
        <v>13036</v>
      </c>
      <c r="K54" s="2">
        <v>6.5274999999999999</v>
      </c>
    </row>
    <row r="55" spans="1:56" x14ac:dyDescent="0.25">
      <c r="A55" s="1" t="s">
        <v>1</v>
      </c>
      <c r="B55" s="1" t="s">
        <v>13035</v>
      </c>
      <c r="K55" s="2">
        <v>6.5274999999999999</v>
      </c>
    </row>
    <row r="56" spans="1:56" x14ac:dyDescent="0.25">
      <c r="K56" s="2">
        <v>6.5274999999999999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61DD-0112-475F-8C21-85E4033C06F6}">
  <dimension ref="A1:BH55"/>
  <sheetViews>
    <sheetView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390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389</v>
      </c>
    </row>
    <row r="12" spans="1:60" x14ac:dyDescent="0.25">
      <c r="A12" s="1" t="s">
        <v>1</v>
      </c>
      <c r="B12" s="1" t="s">
        <v>388</v>
      </c>
    </row>
    <row r="13" spans="1:60" x14ac:dyDescent="0.25">
      <c r="A13" s="1" t="s">
        <v>1</v>
      </c>
      <c r="B13" s="1" t="s">
        <v>387</v>
      </c>
    </row>
    <row r="14" spans="1:60" x14ac:dyDescent="0.25">
      <c r="A14" s="1" t="s">
        <v>1</v>
      </c>
      <c r="B14" s="1" t="s">
        <v>386</v>
      </c>
    </row>
    <row r="15" spans="1:60" x14ac:dyDescent="0.25">
      <c r="A15" s="1" t="s">
        <v>1</v>
      </c>
      <c r="B15" s="1" t="s">
        <v>385</v>
      </c>
    </row>
    <row r="16" spans="1:60" x14ac:dyDescent="0.25">
      <c r="A16" s="1" t="s">
        <v>1</v>
      </c>
      <c r="B16" s="1" t="s">
        <v>384</v>
      </c>
    </row>
    <row r="17" spans="1:60" x14ac:dyDescent="0.25">
      <c r="A17" s="1" t="s">
        <v>1</v>
      </c>
      <c r="B17" s="1" t="s">
        <v>383</v>
      </c>
    </row>
    <row r="18" spans="1:60" x14ac:dyDescent="0.25">
      <c r="A18" s="1">
        <v>1</v>
      </c>
      <c r="B18" s="1" t="s">
        <v>382</v>
      </c>
      <c r="C18" s="1">
        <v>262.00000500679016</v>
      </c>
      <c r="D18" s="1">
        <v>0</v>
      </c>
      <c r="E18">
        <f>(R18-S18*(1000-T18)/(1000-U18))*AO18</f>
        <v>-3.8968161106670172</v>
      </c>
      <c r="F18">
        <f>IF(AZ18&lt;&gt;0,1/(1/AZ18-1/N18),0)</f>
        <v>4.6988047388987271</v>
      </c>
      <c r="G18">
        <f>((BC18-AP18/2)*S18-E18)/(BC18+AP18/2)</f>
        <v>388.97382343506411</v>
      </c>
      <c r="H18">
        <f>AP18*1000</f>
        <v>28.063925837149938</v>
      </c>
      <c r="I18">
        <f>(AU18-BA18)</f>
        <v>1.0675123382670817</v>
      </c>
      <c r="J18">
        <f>(P18+AT18*D18)</f>
        <v>25.400306701660156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26.739503860473633</v>
      </c>
      <c r="P18" s="1">
        <v>25.400306701660156</v>
      </c>
      <c r="Q18" s="1">
        <v>26.985191345214844</v>
      </c>
      <c r="R18" s="1">
        <v>400.12945556640625</v>
      </c>
      <c r="S18" s="1">
        <v>393.65402221679688</v>
      </c>
      <c r="T18" s="1">
        <v>0.11304498463869095</v>
      </c>
      <c r="U18" s="1">
        <v>24.894269943237305</v>
      </c>
      <c r="V18" s="1">
        <v>0.28199228644371033</v>
      </c>
      <c r="W18" s="1">
        <v>62.099105834960938</v>
      </c>
      <c r="X18" s="1">
        <v>300.36288452148438</v>
      </c>
      <c r="Y18" s="1">
        <v>0.20525188744068146</v>
      </c>
      <c r="Z18" s="1">
        <v>2.7149174213409424</v>
      </c>
      <c r="AA18" s="1">
        <v>87.925743103027344</v>
      </c>
      <c r="AB18" s="1">
        <v>0.10668393969535828</v>
      </c>
      <c r="AC18" s="1">
        <v>0.28950405120849609</v>
      </c>
      <c r="AD18" s="1">
        <v>0.12411144375801086</v>
      </c>
      <c r="AE18" s="1">
        <v>3.9046867750585079E-3</v>
      </c>
      <c r="AF18" s="1">
        <v>5.8573085814714432E-2</v>
      </c>
      <c r="AG18" s="1">
        <v>2.0920857787132263E-2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1.104275310740751</v>
      </c>
      <c r="AP18">
        <f>(U18-T18)/(1000-U18)*AO18</f>
        <v>2.806392583714994E-2</v>
      </c>
      <c r="AQ18">
        <f>(P18+273.15)</f>
        <v>298.55030670166013</v>
      </c>
      <c r="AR18">
        <f>(O18+273.15)</f>
        <v>299.88950386047361</v>
      </c>
      <c r="AS18">
        <f>(Y18*AK18+Z18*AL18)*AM18</f>
        <v>3.2840301256471083E-2</v>
      </c>
      <c r="AT18">
        <f>((AS18+0.00000010773*(AR18^4-AQ18^4))-AP18*44100)/(L18*0.92*2*29.3+0.00000043092*AQ18^3)</f>
        <v>-9.6345678382437328</v>
      </c>
      <c r="AU18">
        <f>0.61365*EXP(17.502*J18/(240.97+J18))</f>
        <v>3.2563595220335801</v>
      </c>
      <c r="AV18">
        <f>AU18*1000/AA18</f>
        <v>37.035336945835397</v>
      </c>
      <c r="AW18">
        <f>(AV18-U18)</f>
        <v>12.141067002598092</v>
      </c>
      <c r="AX18">
        <f>IF(D18,P18,(O18+P18)/2)</f>
        <v>26.069905281066895</v>
      </c>
      <c r="AY18">
        <f>0.61365*EXP(17.502*AX18/(240.97+AX18))</f>
        <v>3.3882413844222778</v>
      </c>
      <c r="AZ18">
        <f>IF(AW18&lt;&gt;0,(1000-(AV18+U18)/2)/AW18*AP18,0)</f>
        <v>2.2399128415897094</v>
      </c>
      <c r="BA18">
        <f>U18*AA18/1000</f>
        <v>2.1888471837664984</v>
      </c>
      <c r="BB18">
        <f>(AY18-BA18)</f>
        <v>1.1993942006557794</v>
      </c>
      <c r="BC18">
        <f>1/(1.6/F18+1.37/N18)</f>
        <v>1.5138221962317933</v>
      </c>
      <c r="BD18">
        <f>G18*AA18*0.001</f>
        <v>34.200812473153761</v>
      </c>
      <c r="BE18">
        <f>G18/S18</f>
        <v>0.98811088286262894</v>
      </c>
      <c r="BF18">
        <f>(1-AP18*AA18/AU18/F18)*100</f>
        <v>83.873329010338395</v>
      </c>
      <c r="BG18">
        <f>(S18-E18/(N18/1.35))</f>
        <v>394.8830582015932</v>
      </c>
      <c r="BH18">
        <f>E18*BF18/100/BG18</f>
        <v>-8.2768539433238034E-3</v>
      </c>
    </row>
    <row r="19" spans="1:60" x14ac:dyDescent="0.25">
      <c r="A19" s="1" t="s">
        <v>1</v>
      </c>
      <c r="B19" s="1" t="s">
        <v>381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380</v>
      </c>
      <c r="K20" s="1">
        <f t="shared" si="0"/>
        <v>2.72</v>
      </c>
    </row>
    <row r="21" spans="1:60" x14ac:dyDescent="0.25">
      <c r="A21" s="1">
        <v>2</v>
      </c>
      <c r="B21" s="1" t="s">
        <v>379</v>
      </c>
      <c r="C21" s="1">
        <v>468.00000500679016</v>
      </c>
      <c r="D21" s="1">
        <v>0</v>
      </c>
      <c r="E21">
        <f>(R21-S21*(1000-T21)/(1000-U21))*AO21</f>
        <v>-3.0608098217227933</v>
      </c>
      <c r="F21">
        <f>IF(AZ21&lt;&gt;0,1/(1/AZ21-1/N21),0)</f>
        <v>4.6001471902513327</v>
      </c>
      <c r="G21">
        <f>((BC21-AP21/2)*S21-E21)/(BC21+AP21/2)</f>
        <v>387.9114150459967</v>
      </c>
      <c r="H21">
        <f>AP21*1000</f>
        <v>27.611612022508005</v>
      </c>
      <c r="I21">
        <f>(AU21-BA21)</f>
        <v>1.0615767310732425</v>
      </c>
      <c r="J21">
        <f>(P21+AT21*D21)</f>
        <v>25.194866180419922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26.665657043457031</v>
      </c>
      <c r="P21" s="1">
        <v>25.194866180419922</v>
      </c>
      <c r="Q21" s="1">
        <v>26.962535858154297</v>
      </c>
      <c r="R21" s="1">
        <v>400.12567138671875</v>
      </c>
      <c r="S21" s="1">
        <v>393.06829833984375</v>
      </c>
      <c r="T21" s="1">
        <v>0.11615971475839615</v>
      </c>
      <c r="U21" s="1">
        <v>24.510221481323242</v>
      </c>
      <c r="V21" s="1">
        <v>0.29104462265968323</v>
      </c>
      <c r="W21" s="1">
        <v>61.411720275878906</v>
      </c>
      <c r="X21" s="1">
        <v>300.33038330078125</v>
      </c>
      <c r="Y21" s="1">
        <v>25.11400032043457</v>
      </c>
      <c r="Z21" s="1">
        <v>3.0499179363250732</v>
      </c>
      <c r="AA21" s="1">
        <v>87.931869506835938</v>
      </c>
      <c r="AB21" s="1">
        <v>2.1134013310074806E-2</v>
      </c>
      <c r="AC21" s="1">
        <v>0.30473852157592773</v>
      </c>
      <c r="AD21" s="1">
        <v>3.4227807074785233E-2</v>
      </c>
      <c r="AE21" s="1">
        <v>1.4795104041695595E-2</v>
      </c>
      <c r="AF21" s="1">
        <v>3.5979069769382477E-2</v>
      </c>
      <c r="AG21" s="1">
        <v>7.2721121832728386E-3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1.1041558209587543</v>
      </c>
      <c r="AP21">
        <f>(U21-T21)/(1000-U21)*AO21</f>
        <v>2.7611612022508007E-2</v>
      </c>
      <c r="AQ21">
        <f>(P21+273.15)</f>
        <v>298.3448661804199</v>
      </c>
      <c r="AR21">
        <f>(O21+273.15)</f>
        <v>299.81565704345701</v>
      </c>
      <c r="AS21">
        <f>(Y21*AK21+Z21*AL21)*AM21</f>
        <v>4.0182399614548672</v>
      </c>
      <c r="AT21">
        <f>((AS21+0.00000010773*(AR21^4-AQ21^4))-AP21*44100)/(L21*0.92*2*29.3+0.00000043092*AQ21^3)</f>
        <v>-9.4358683055973689</v>
      </c>
      <c r="AU21">
        <f>0.61365*EXP(17.502*J21/(240.97+J21))</f>
        <v>3.2168063279526047</v>
      </c>
      <c r="AV21">
        <f>AU21*1000/AA21</f>
        <v>36.582940246738708</v>
      </c>
      <c r="AW21">
        <f>(AV21-U21)</f>
        <v>12.072718765415466</v>
      </c>
      <c r="AX21">
        <f>IF(D21,P21,(O21+P21)/2)</f>
        <v>25.930261611938477</v>
      </c>
      <c r="AY21">
        <f>0.61365*EXP(17.502*AX21/(240.97+AX21))</f>
        <v>3.3603591228461154</v>
      </c>
      <c r="AZ21">
        <f>IF(AW21&lt;&gt;0,(1000-(AV21+U21)/2)/AW21*AP21,0)</f>
        <v>2.2172446988294463</v>
      </c>
      <c r="BA21">
        <f>U21*AA21/1000</f>
        <v>2.1552295968793622</v>
      </c>
      <c r="BB21">
        <f>(AY21-BA21)</f>
        <v>1.2051295259667532</v>
      </c>
      <c r="BC21">
        <f>1/(1.6/F21+1.37/N21)</f>
        <v>1.4972696025949328</v>
      </c>
      <c r="BD21">
        <f>G21*AA21*0.001</f>
        <v>34.109775928036662</v>
      </c>
      <c r="BE21">
        <f>G21/S21</f>
        <v>0.98688043956832039</v>
      </c>
      <c r="BF21">
        <f>(1-AP21*AA21/AU21/F21)*100</f>
        <v>83.59253725828799</v>
      </c>
      <c r="BG21">
        <f>(S21-E21/(N21/1.35))</f>
        <v>394.03366219245606</v>
      </c>
      <c r="BH21">
        <f>E21*BF21/100/BG21</f>
        <v>-6.4933756582940746E-3</v>
      </c>
    </row>
    <row r="22" spans="1:60" x14ac:dyDescent="0.25">
      <c r="A22" s="1" t="s">
        <v>1</v>
      </c>
      <c r="B22" s="1" t="s">
        <v>378</v>
      </c>
      <c r="K22" s="1">
        <f t="shared" si="0"/>
        <v>2.72</v>
      </c>
    </row>
    <row r="23" spans="1:60" x14ac:dyDescent="0.25">
      <c r="A23" s="1" t="s">
        <v>1</v>
      </c>
      <c r="B23" s="1" t="s">
        <v>377</v>
      </c>
      <c r="K23" s="1">
        <f t="shared" si="0"/>
        <v>2.72</v>
      </c>
    </row>
    <row r="24" spans="1:60" x14ac:dyDescent="0.25">
      <c r="A24" s="1">
        <v>3</v>
      </c>
      <c r="B24" s="1" t="s">
        <v>376</v>
      </c>
      <c r="C24" s="1">
        <v>674.00000500679016</v>
      </c>
      <c r="D24" s="1">
        <v>0</v>
      </c>
      <c r="E24">
        <f>(R24-S24*(1000-T24)/(1000-U24))*AO24</f>
        <v>-2.3499689413372993</v>
      </c>
      <c r="F24">
        <f>IF(AZ24&lt;&gt;0,1/(1/AZ24-1/N24),0)</f>
        <v>4.4606407143582123</v>
      </c>
      <c r="G24">
        <f>((BC24-AP24/2)*S24-E24)/(BC24+AP24/2)</f>
        <v>386.9512508970974</v>
      </c>
      <c r="H24">
        <f>AP24*1000</f>
        <v>27.102817955292835</v>
      </c>
      <c r="I24">
        <f>(AU24-BA24)</f>
        <v>1.0582333683504133</v>
      </c>
      <c r="J24">
        <f>(P24+AT24*D24)</f>
        <v>24.973129272460938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26.549257278442383</v>
      </c>
      <c r="P24" s="1">
        <v>24.973129272460938</v>
      </c>
      <c r="Q24" s="1">
        <v>26.861421585083008</v>
      </c>
      <c r="R24" s="1">
        <v>400.0323486328125</v>
      </c>
      <c r="S24" s="1">
        <v>392.52593994140625</v>
      </c>
      <c r="T24" s="1">
        <v>0.11353427171707153</v>
      </c>
      <c r="U24" s="1">
        <v>24.067949295043945</v>
      </c>
      <c r="V24" s="1">
        <v>0.28642550110816956</v>
      </c>
      <c r="W24" s="1">
        <v>60.718883514404297</v>
      </c>
      <c r="X24" s="1">
        <v>300.3428955078125</v>
      </c>
      <c r="Y24" s="1">
        <v>49.837928771972656</v>
      </c>
      <c r="Z24" s="1">
        <v>0.82647705078125</v>
      </c>
      <c r="AA24" s="1">
        <v>87.932456970214844</v>
      </c>
      <c r="AB24" s="1">
        <v>-3.6409933120012283E-2</v>
      </c>
      <c r="AC24" s="1">
        <v>0.31458291411399841</v>
      </c>
      <c r="AD24" s="1">
        <v>2.9402326792478561E-2</v>
      </c>
      <c r="AE24" s="1">
        <v>5.4670339450240135E-3</v>
      </c>
      <c r="AF24" s="1">
        <v>2.1260978654026985E-2</v>
      </c>
      <c r="AG24" s="1">
        <v>1.8506342545151711E-2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1.1042018217198986</v>
      </c>
      <c r="AP24">
        <f>(U24-T24)/(1000-U24)*AO24</f>
        <v>2.7102817955292836E-2</v>
      </c>
      <c r="AQ24">
        <f>(P24+273.15)</f>
        <v>298.12312927246091</v>
      </c>
      <c r="AR24">
        <f>(O24+273.15)</f>
        <v>299.69925727844236</v>
      </c>
      <c r="AS24">
        <f>(Y24*AK24+Z24*AL24)*AM24</f>
        <v>7.9740684252813026</v>
      </c>
      <c r="AT24">
        <f>((AS24+0.00000010773*(AR24^4-AQ24^4))-AP24*44100)/(L24*0.92*2*29.3+0.00000043092*AQ24^3)</f>
        <v>-9.220277771849501</v>
      </c>
      <c r="AU24">
        <f>0.61365*EXP(17.502*J24/(240.97+J24))</f>
        <v>3.1745872840981777</v>
      </c>
      <c r="AV24">
        <f>AU24*1000/AA24</f>
        <v>36.102565463097413</v>
      </c>
      <c r="AW24">
        <f>(AV24-U24)</f>
        <v>12.034616168053468</v>
      </c>
      <c r="AX24">
        <f>IF(D24,P24,(O24+P24)/2)</f>
        <v>25.76119327545166</v>
      </c>
      <c r="AY24">
        <f>0.61365*EXP(17.502*AX24/(240.97+AX24))</f>
        <v>3.3268700817856618</v>
      </c>
      <c r="AZ24">
        <f>IF(AW24&lt;&gt;0,(1000-(AV24+U24)/2)/AW24*AP24,0)</f>
        <v>2.1843174999790294</v>
      </c>
      <c r="BA24">
        <f>U24*AA24/1000</f>
        <v>2.1163539157477644</v>
      </c>
      <c r="BB24">
        <f>(AY24-BA24)</f>
        <v>1.2105161660378974</v>
      </c>
      <c r="BC24">
        <f>1/(1.6/F24+1.37/N24)</f>
        <v>1.4732741494966131</v>
      </c>
      <c r="BD24">
        <f>G24*AA24*0.001</f>
        <v>34.025574219079829</v>
      </c>
      <c r="BE24">
        <f>G24/S24</f>
        <v>0.98579790919004995</v>
      </c>
      <c r="BF24">
        <f>(1-AP24*AA24/AU24/F24)*100</f>
        <v>83.170192838050468</v>
      </c>
      <c r="BG24">
        <f>(S24-E24/(N24/1.35))</f>
        <v>393.26710819518945</v>
      </c>
      <c r="BH24">
        <f>E24*BF24/100/BG24</f>
        <v>-4.9698376991509424E-3</v>
      </c>
    </row>
    <row r="25" spans="1:60" x14ac:dyDescent="0.25">
      <c r="A25" s="1" t="s">
        <v>1</v>
      </c>
      <c r="B25" s="1" t="s">
        <v>375</v>
      </c>
      <c r="K25" s="1">
        <f t="shared" si="0"/>
        <v>2.72</v>
      </c>
    </row>
    <row r="26" spans="1:60" x14ac:dyDescent="0.25">
      <c r="A26" s="1" t="s">
        <v>1</v>
      </c>
      <c r="B26" s="1" t="s">
        <v>374</v>
      </c>
      <c r="K26" s="1">
        <f t="shared" si="0"/>
        <v>2.72</v>
      </c>
    </row>
    <row r="27" spans="1:60" x14ac:dyDescent="0.25">
      <c r="A27" s="1">
        <v>4</v>
      </c>
      <c r="B27" s="1" t="s">
        <v>373</v>
      </c>
      <c r="C27" s="1">
        <v>880.00000500679016</v>
      </c>
      <c r="D27" s="1">
        <v>0</v>
      </c>
      <c r="E27">
        <f>(R27-S27*(1000-T27)/(1000-U27))*AO27</f>
        <v>-1.3327614390842411</v>
      </c>
      <c r="F27">
        <f>IF(AZ27&lt;&gt;0,1/(1/AZ27-1/N27),0)</f>
        <v>4.3622629966726398</v>
      </c>
      <c r="G27">
        <f>((BC27-AP27/2)*S27-E27)/(BC27+AP27/2)</f>
        <v>385.5311600422159</v>
      </c>
      <c r="H27">
        <f>AP27*1000</f>
        <v>26.950878112945741</v>
      </c>
      <c r="I27">
        <f>(AU27-BA27)</f>
        <v>1.064097015283457</v>
      </c>
      <c r="J27">
        <f>(P27+AT27*D27)</f>
        <v>24.943840026855469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26.449104309082031</v>
      </c>
      <c r="P27" s="1">
        <v>24.943840026855469</v>
      </c>
      <c r="Q27" s="1">
        <v>26.784433364868164</v>
      </c>
      <c r="R27" s="1">
        <v>400.1668701171875</v>
      </c>
      <c r="S27" s="1">
        <v>391.81051635742188</v>
      </c>
      <c r="T27" s="1">
        <v>0.11283408105373383</v>
      </c>
      <c r="U27" s="1">
        <v>23.936742782592773</v>
      </c>
      <c r="V27" s="1">
        <v>0.28636285662651062</v>
      </c>
      <c r="W27" s="1">
        <v>60.749324798583984</v>
      </c>
      <c r="X27" s="1">
        <v>300.3355712890625</v>
      </c>
      <c r="Y27" s="1">
        <v>99.923294067382813</v>
      </c>
      <c r="Z27" s="1">
        <v>2.9332039356231689</v>
      </c>
      <c r="AA27" s="1">
        <v>87.938026428222656</v>
      </c>
      <c r="AB27" s="1">
        <v>6.5725496970117092E-3</v>
      </c>
      <c r="AC27" s="1">
        <v>0.31470289826393127</v>
      </c>
      <c r="AD27" s="1">
        <v>8.7568208575248718E-2</v>
      </c>
      <c r="AE27" s="1">
        <v>9.2521440237760544E-3</v>
      </c>
      <c r="AF27" s="1">
        <v>4.1265886276960373E-2</v>
      </c>
      <c r="AG27" s="1">
        <v>1.7090592533349991E-2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1.1041748944450824</v>
      </c>
      <c r="AP27">
        <f>(U27-T27)/(1000-U27)*AO27</f>
        <v>2.6950878112945741E-2</v>
      </c>
      <c r="AQ27">
        <f>(P27+273.15)</f>
        <v>298.09384002685545</v>
      </c>
      <c r="AR27">
        <f>(O27+273.15)</f>
        <v>299.59910430908201</v>
      </c>
      <c r="AS27">
        <f>(Y27*AK27+Z27*AL27)*AM27</f>
        <v>15.987726693427703</v>
      </c>
      <c r="AT27">
        <f>((AS27+0.00000010773*(AR27^4-AQ27^4))-AP27*44100)/(L27*0.92*2*29.3+0.00000043092*AQ27^3)</f>
        <v>-9.1109965555058245</v>
      </c>
      <c r="AU27">
        <f>0.61365*EXP(17.502*J27/(240.97+J27))</f>
        <v>3.1690469347046681</v>
      </c>
      <c r="AV27">
        <f>AU27*1000/AA27</f>
        <v>36.037276061583306</v>
      </c>
      <c r="AW27">
        <f>(AV27-U27)</f>
        <v>12.100533278990532</v>
      </c>
      <c r="AX27">
        <f>IF(D27,P27,(O27+P27)/2)</f>
        <v>25.69647216796875</v>
      </c>
      <c r="AY27">
        <f>0.61365*EXP(17.502*AX27/(240.97+AX27))</f>
        <v>3.3141275076819707</v>
      </c>
      <c r="AZ27">
        <f>IF(AW27&lt;&gt;0,(1000-(AV27+U27)/2)/AW27*AP27,0)</f>
        <v>2.1604586570105448</v>
      </c>
      <c r="BA27">
        <f>U27*AA27/1000</f>
        <v>2.1049499194212111</v>
      </c>
      <c r="BB27">
        <f>(AY27-BA27)</f>
        <v>1.2091775882607596</v>
      </c>
      <c r="BC27">
        <f>1/(1.6/F27+1.37/N27)</f>
        <v>1.4559229462989358</v>
      </c>
      <c r="BD27">
        <f>G27*AA27*0.001</f>
        <v>33.902849340695724</v>
      </c>
      <c r="BE27">
        <f>G27/S27</f>
        <v>0.98397348704781129</v>
      </c>
      <c r="BF27">
        <f>(1-AP27*AA27/AU27/F27)*100</f>
        <v>82.856120005306792</v>
      </c>
      <c r="BG27">
        <f>(S27-E27/(N27/1.35))</f>
        <v>392.23086253780735</v>
      </c>
      <c r="BH27">
        <f>E27*BF27/100/BG27</f>
        <v>-2.81536850569899E-3</v>
      </c>
    </row>
    <row r="28" spans="1:60" x14ac:dyDescent="0.25">
      <c r="A28" s="1" t="s">
        <v>1</v>
      </c>
      <c r="B28" s="1" t="s">
        <v>372</v>
      </c>
      <c r="K28" s="1">
        <f t="shared" si="0"/>
        <v>2.72</v>
      </c>
    </row>
    <row r="29" spans="1:60" x14ac:dyDescent="0.25">
      <c r="A29" s="1" t="s">
        <v>1</v>
      </c>
      <c r="B29" s="1" t="s">
        <v>371</v>
      </c>
      <c r="K29" s="1">
        <f t="shared" si="0"/>
        <v>2.72</v>
      </c>
    </row>
    <row r="30" spans="1:60" x14ac:dyDescent="0.25">
      <c r="A30" s="1">
        <v>5</v>
      </c>
      <c r="B30" s="1" t="s">
        <v>370</v>
      </c>
      <c r="C30" s="1">
        <v>1086.0000050067902</v>
      </c>
      <c r="D30" s="1">
        <v>0</v>
      </c>
      <c r="E30">
        <f>(R30-S30*(1000-T30)/(1000-U30))*AO30</f>
        <v>-0.71004888478251482</v>
      </c>
      <c r="F30">
        <f>IF(AZ30&lt;&gt;0,1/(1/AZ30-1/N30),0)</f>
        <v>4.5032076025998045</v>
      </c>
      <c r="G30">
        <f>((BC30-AP30/2)*S30-E30)/(BC30+AP30/2)</f>
        <v>384.36232182252536</v>
      </c>
      <c r="H30">
        <f>AP30*1000</f>
        <v>26.839082455838067</v>
      </c>
      <c r="I30">
        <f>(AU30-BA30)</f>
        <v>1.043496553765388</v>
      </c>
      <c r="J30">
        <f>(P30+AT30*D30)</f>
        <v>24.791784286499023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26.355295181274414</v>
      </c>
      <c r="P30" s="1">
        <v>24.791784286499023</v>
      </c>
      <c r="Q30" s="1">
        <v>26.710788726806641</v>
      </c>
      <c r="R30" s="1">
        <v>399.76821899414063</v>
      </c>
      <c r="S30" s="1">
        <v>390.9091796875</v>
      </c>
      <c r="T30" s="1">
        <v>0.11699817329645157</v>
      </c>
      <c r="U30" s="1">
        <v>23.845119476318359</v>
      </c>
      <c r="V30" s="1">
        <v>0.29858314990997314</v>
      </c>
      <c r="W30" s="1">
        <v>60.853519439697266</v>
      </c>
      <c r="X30" s="1">
        <v>300.3253173828125</v>
      </c>
      <c r="Y30" s="1">
        <v>149.85415649414063</v>
      </c>
      <c r="Z30" s="1">
        <v>2.5480208396911621</v>
      </c>
      <c r="AA30" s="1">
        <v>87.939300537109375</v>
      </c>
      <c r="AB30" s="1">
        <v>-2.1608907729387283E-2</v>
      </c>
      <c r="AC30" s="1">
        <v>0.30822658538818359</v>
      </c>
      <c r="AD30" s="1">
        <v>6.6988013684749603E-2</v>
      </c>
      <c r="AE30" s="1">
        <v>4.2154965922236443E-3</v>
      </c>
      <c r="AF30" s="1">
        <v>2.5080330669879913E-2</v>
      </c>
      <c r="AG30" s="1">
        <v>2.1588461473584175E-2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1.1041371962603397</v>
      </c>
      <c r="AP30">
        <f>(U30-T30)/(1000-U30)*AO30</f>
        <v>2.6839082455838065E-2</v>
      </c>
      <c r="AQ30">
        <f>(P30+273.15)</f>
        <v>297.941784286499</v>
      </c>
      <c r="AR30">
        <f>(O30+273.15)</f>
        <v>299.50529518127439</v>
      </c>
      <c r="AS30">
        <f>(Y30*AK30+Z30*AL30)*AM30</f>
        <v>23.976664503142274</v>
      </c>
      <c r="AT30">
        <f>((AS30+0.00000010773*(AR30^4-AQ30^4))-AP30*44100)/(L30*0.92*2*29.3+0.00000043092*AQ30^3)</f>
        <v>-9.0052385460307445</v>
      </c>
      <c r="AU30">
        <f>0.61365*EXP(17.502*J30/(240.97+J30))</f>
        <v>3.1404196817366281</v>
      </c>
      <c r="AV30">
        <f>AU30*1000/AA30</f>
        <v>35.711219699904333</v>
      </c>
      <c r="AW30">
        <f>(AV30-U30)</f>
        <v>11.866100223585974</v>
      </c>
      <c r="AX30">
        <f>IF(D30,P30,(O30+P30)/2)</f>
        <v>25.573539733886719</v>
      </c>
      <c r="AY30">
        <f>0.61365*EXP(17.502*AX30/(240.97+AX30))</f>
        <v>3.2900413895624667</v>
      </c>
      <c r="AZ30">
        <f>IF(AW30&lt;&gt;0,(1000-(AV30+U30)/2)/AW30*AP30,0)</f>
        <v>2.194475288108555</v>
      </c>
      <c r="BA30">
        <f>U30*AA30/1000</f>
        <v>2.0969231279712401</v>
      </c>
      <c r="BB30">
        <f>(AY30-BA30)</f>
        <v>1.1931182615912266</v>
      </c>
      <c r="BC30">
        <f>1/(1.6/F30+1.37/N30)</f>
        <v>1.4806704517632758</v>
      </c>
      <c r="BD30">
        <f>G30*AA30*0.001</f>
        <v>33.800553733892208</v>
      </c>
      <c r="BE30">
        <f>G30/S30</f>
        <v>0.98325222786988953</v>
      </c>
      <c r="BF30">
        <f>(1-AP30*AA30/AU30/F30)*100</f>
        <v>83.310588913232593</v>
      </c>
      <c r="BG30">
        <f>(S30-E30/(N30/1.35))</f>
        <v>391.1331254949435</v>
      </c>
      <c r="BH30">
        <f>E30*BF30/100/BG30</f>
        <v>-1.5123902040657022E-3</v>
      </c>
    </row>
    <row r="31" spans="1:60" x14ac:dyDescent="0.25">
      <c r="A31" s="1" t="s">
        <v>1</v>
      </c>
      <c r="B31" s="1" t="s">
        <v>369</v>
      </c>
      <c r="K31" s="1">
        <f t="shared" si="0"/>
        <v>2.72</v>
      </c>
    </row>
    <row r="32" spans="1:60" x14ac:dyDescent="0.25">
      <c r="A32" s="1" t="s">
        <v>1</v>
      </c>
      <c r="B32" s="1" t="s">
        <v>368</v>
      </c>
      <c r="K32" s="1">
        <f t="shared" si="0"/>
        <v>2.72</v>
      </c>
    </row>
    <row r="33" spans="1:60" x14ac:dyDescent="0.25">
      <c r="A33" s="1">
        <v>6</v>
      </c>
      <c r="B33" s="1" t="s">
        <v>367</v>
      </c>
      <c r="C33" s="1">
        <v>1291.500005017966</v>
      </c>
      <c r="D33" s="1">
        <v>0</v>
      </c>
      <c r="E33">
        <f>(R33-S33*(1000-T33)/(1000-U33))*AO33</f>
        <v>-0.22494216107771817</v>
      </c>
      <c r="F33">
        <f>IF(AZ33&lt;&gt;0,1/(1/AZ33-1/N33),0)</f>
        <v>4.7400070943445272</v>
      </c>
      <c r="G33">
        <f>((BC33-AP33/2)*S33-E33)/(BC33+AP33/2)</f>
        <v>383.77277636022137</v>
      </c>
      <c r="H33">
        <f>AP33*1000</f>
        <v>27.108070790914294</v>
      </c>
      <c r="I33">
        <f>(AU33-BA33)</f>
        <v>1.02816873568496</v>
      </c>
      <c r="J33">
        <f>(P33+AT33*D33)</f>
        <v>24.815061569213867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26.357406616210938</v>
      </c>
      <c r="P33" s="1">
        <v>24.815061569213867</v>
      </c>
      <c r="Q33" s="1">
        <v>26.672063827514648</v>
      </c>
      <c r="R33" s="1">
        <v>399.90902709960938</v>
      </c>
      <c r="S33" s="1">
        <v>390.5264892578125</v>
      </c>
      <c r="T33" s="1">
        <v>0.11256645619869232</v>
      </c>
      <c r="U33" s="1">
        <v>24.068687438964844</v>
      </c>
      <c r="V33" s="1">
        <v>0.28724223375320435</v>
      </c>
      <c r="W33" s="1">
        <v>61.417438507080078</v>
      </c>
      <c r="X33" s="1">
        <v>300.37948608398438</v>
      </c>
      <c r="Y33" s="1">
        <v>299.88348388671875</v>
      </c>
      <c r="Z33" s="1">
        <v>2.9206616878509521</v>
      </c>
      <c r="AA33" s="1">
        <v>87.940757751464844</v>
      </c>
      <c r="AB33" s="1">
        <v>0.10709287226200104</v>
      </c>
      <c r="AC33" s="1">
        <v>0.30225151777267456</v>
      </c>
      <c r="AD33" s="1">
        <v>3.7177018821239471E-2</v>
      </c>
      <c r="AE33" s="1">
        <v>5.47748152166605E-3</v>
      </c>
      <c r="AF33" s="1">
        <v>7.5683049857616425E-2</v>
      </c>
      <c r="AG33" s="1">
        <v>2.4921692907810211E-2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1.104336345897001</v>
      </c>
      <c r="AP33">
        <f>(U33-T33)/(1000-U33)*AO33</f>
        <v>2.7108070790914294E-2</v>
      </c>
      <c r="AQ33">
        <f>(P33+273.15)</f>
        <v>297.96506156921384</v>
      </c>
      <c r="AR33">
        <f>(O33+273.15)</f>
        <v>299.50740661621091</v>
      </c>
      <c r="AS33">
        <f>(Y33*AK33+Z33*AL33)*AM33</f>
        <v>47.981356349408088</v>
      </c>
      <c r="AT33">
        <f>((AS33+0.00000010773*(AR33^4-AQ33^4))-AP33*44100)/(L33*0.92*2*29.3+0.00000043092*AQ33^3)</f>
        <v>-8.9111746860549665</v>
      </c>
      <c r="AU33">
        <f>0.61365*EXP(17.502*J33/(240.97+J33))</f>
        <v>3.1447873471506922</v>
      </c>
      <c r="AV33">
        <f>AU33*1000/AA33</f>
        <v>35.760293947413807</v>
      </c>
      <c r="AW33">
        <f>(AV33-U33)</f>
        <v>11.691606508448963</v>
      </c>
      <c r="AX33">
        <f>IF(D33,P33,(O33+P33)/2)</f>
        <v>25.586234092712402</v>
      </c>
      <c r="AY33">
        <f>0.61365*EXP(17.502*AX33/(240.97+AX33))</f>
        <v>3.2925214908771623</v>
      </c>
      <c r="AZ33">
        <f>IF(AW33&lt;&gt;0,(1000-(AV33+U33)/2)/AW33*AP33,0)</f>
        <v>2.2492329553278654</v>
      </c>
      <c r="BA33">
        <f>U33*AA33/1000</f>
        <v>2.1166186114657322</v>
      </c>
      <c r="BB33">
        <f>(AY33-BA33)</f>
        <v>1.1759028794114301</v>
      </c>
      <c r="BC33">
        <f>1/(1.6/F33+1.37/N33)</f>
        <v>1.5206357817562208</v>
      </c>
      <c r="BD33">
        <f>G33*AA33*0.001</f>
        <v>33.749268757501319</v>
      </c>
      <c r="BE33">
        <f>G33/S33</f>
        <v>0.9827061336852555</v>
      </c>
      <c r="BF33">
        <f>(1-AP33*AA33/AU33/F33)*100</f>
        <v>84.007419722633031</v>
      </c>
      <c r="BG33">
        <f>(S33-E33/(N33/1.35))</f>
        <v>390.59743487151638</v>
      </c>
      <c r="BH33">
        <f>E33*BF33/100/BG33</f>
        <v>-4.8379248945113883E-4</v>
      </c>
    </row>
    <row r="34" spans="1:60" x14ac:dyDescent="0.25">
      <c r="A34" s="1" t="s">
        <v>1</v>
      </c>
      <c r="B34" s="1" t="s">
        <v>366</v>
      </c>
      <c r="K34" s="1">
        <f t="shared" si="0"/>
        <v>2.72</v>
      </c>
    </row>
    <row r="35" spans="1:60" x14ac:dyDescent="0.25">
      <c r="A35" s="1" t="s">
        <v>1</v>
      </c>
      <c r="B35" s="1" t="s">
        <v>365</v>
      </c>
      <c r="K35" s="1">
        <f t="shared" si="0"/>
        <v>2.72</v>
      </c>
    </row>
    <row r="36" spans="1:60" x14ac:dyDescent="0.25">
      <c r="A36" s="1">
        <v>7</v>
      </c>
      <c r="B36" s="1" t="s">
        <v>364</v>
      </c>
      <c r="C36" s="1">
        <v>1498.0000050067902</v>
      </c>
      <c r="D36" s="1">
        <v>0</v>
      </c>
      <c r="E36">
        <f>(R36-S36*(1000-T36)/(1000-U36))*AO36</f>
        <v>0.69590907282796766</v>
      </c>
      <c r="F36">
        <f>IF(AZ36&lt;&gt;0,1/(1/AZ36-1/N36),0)</f>
        <v>5.181315117348281</v>
      </c>
      <c r="G36">
        <f>((BC36-AP36/2)*S36-E36)/(BC36+AP36/2)</f>
        <v>382.54567501505261</v>
      </c>
      <c r="H36">
        <f>AP36*1000</f>
        <v>27.575300434564678</v>
      </c>
      <c r="I36">
        <f>(AU36-BA36)</f>
        <v>1.0035217249492741</v>
      </c>
      <c r="J36">
        <f>(P36+AT36*D36)</f>
        <v>24.874757766723633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26.339017868041992</v>
      </c>
      <c r="P36" s="1">
        <v>24.874757766723633</v>
      </c>
      <c r="Q36" s="1">
        <v>26.652910232543945</v>
      </c>
      <c r="R36" s="1">
        <v>400.03997802734375</v>
      </c>
      <c r="S36" s="1">
        <v>389.67898559570313</v>
      </c>
      <c r="T36" s="1">
        <v>0.11213672161102295</v>
      </c>
      <c r="U36" s="1">
        <v>24.47235107421875</v>
      </c>
      <c r="V36" s="1">
        <v>0.28650614619255066</v>
      </c>
      <c r="W36" s="1">
        <v>62.526161193847656</v>
      </c>
      <c r="X36" s="1">
        <v>300.36383056640625</v>
      </c>
      <c r="Y36" s="1">
        <v>500.59921264648438</v>
      </c>
      <c r="Z36" s="1">
        <v>3.6877725124359131</v>
      </c>
      <c r="AA36" s="1">
        <v>87.956039428710938</v>
      </c>
      <c r="AB36" s="1">
        <v>0.15972043573856354</v>
      </c>
      <c r="AC36" s="1">
        <v>0.29520910978317261</v>
      </c>
      <c r="AD36" s="1">
        <v>4.6498727053403854E-2</v>
      </c>
      <c r="AE36" s="1">
        <v>5.7589719071984291E-3</v>
      </c>
      <c r="AF36" s="1">
        <v>4.7676190733909607E-2</v>
      </c>
      <c r="AG36" s="1">
        <v>2.2449232637882233E-2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1.1042787888470815</v>
      </c>
      <c r="AP36">
        <f>(U36-T36)/(1000-U36)*AO36</f>
        <v>2.7575300434564676E-2</v>
      </c>
      <c r="AQ36">
        <f>(P36+273.15)</f>
        <v>298.02475776672361</v>
      </c>
      <c r="AR36">
        <f>(O36+273.15)</f>
        <v>299.48901786804197</v>
      </c>
      <c r="AS36">
        <f>(Y36*AK36+Z36*AL36)*AM36</f>
        <v>80.095872233155205</v>
      </c>
      <c r="AT36">
        <f>((AS36+0.00000010773*(AR36^4-AQ36^4))-AP36*44100)/(L36*0.92*2*29.3+0.00000043092*AQ36^3)</f>
        <v>-8.8269617421502691</v>
      </c>
      <c r="AU36">
        <f>0.61365*EXP(17.502*J36/(240.97+J36))</f>
        <v>3.1560128009465149</v>
      </c>
      <c r="AV36">
        <f>AU36*1000/AA36</f>
        <v>35.881706605314896</v>
      </c>
      <c r="AW36">
        <f>(AV36-U36)</f>
        <v>11.409355531096146</v>
      </c>
      <c r="AX36">
        <f>IF(D36,P36,(O36+P36)/2)</f>
        <v>25.606887817382813</v>
      </c>
      <c r="AY36">
        <f>0.61365*EXP(17.502*AX36/(240.97+AX36))</f>
        <v>3.2965601066645855</v>
      </c>
      <c r="AZ36">
        <f>IF(AW36&lt;&gt;0,(1000-(AV36+U36)/2)/AW36*AP36,0)</f>
        <v>2.3439676084417935</v>
      </c>
      <c r="BA36">
        <f>U36*AA36/1000</f>
        <v>2.1524910759972409</v>
      </c>
      <c r="BB36">
        <f>(AY36-BA36)</f>
        <v>1.1440690306673447</v>
      </c>
      <c r="BC36">
        <f>1/(1.6/F36+1.37/N36)</f>
        <v>1.5901554340360899</v>
      </c>
      <c r="BD36">
        <f>G36*AA36*0.001</f>
        <v>33.647202474906805</v>
      </c>
      <c r="BE36">
        <f>G36/S36</f>
        <v>0.98169439245037604</v>
      </c>
      <c r="BF36">
        <f>(1-AP36*AA36/AU36/F36)*100</f>
        <v>85.16774593445291</v>
      </c>
      <c r="BG36">
        <f>(S36-E36/(N36/1.35))</f>
        <v>389.4594994130448</v>
      </c>
      <c r="BH36">
        <f>E36*BF36/100/BG36</f>
        <v>1.5218272297226661E-3</v>
      </c>
    </row>
    <row r="37" spans="1:60" x14ac:dyDescent="0.25">
      <c r="A37" s="1" t="s">
        <v>1</v>
      </c>
      <c r="B37" s="1" t="s">
        <v>363</v>
      </c>
      <c r="K37" s="1">
        <f t="shared" si="0"/>
        <v>2.72</v>
      </c>
    </row>
    <row r="38" spans="1:60" x14ac:dyDescent="0.25">
      <c r="A38" s="1" t="s">
        <v>1</v>
      </c>
      <c r="B38" s="1" t="s">
        <v>362</v>
      </c>
      <c r="K38" s="1">
        <f t="shared" si="0"/>
        <v>2.72</v>
      </c>
    </row>
    <row r="39" spans="1:60" x14ac:dyDescent="0.25">
      <c r="A39" s="1">
        <v>8</v>
      </c>
      <c r="B39" s="1" t="s">
        <v>361</v>
      </c>
      <c r="C39" s="1">
        <v>1704.0000050067902</v>
      </c>
      <c r="D39" s="1">
        <v>0</v>
      </c>
      <c r="E39">
        <f>(R39-S39*(1000-T39)/(1000-U39))*AO39</f>
        <v>1.1396240895338294</v>
      </c>
      <c r="F39">
        <f>IF(AZ39&lt;&gt;0,1/(1/AZ39-1/N39),0)</f>
        <v>5.9617158282852341</v>
      </c>
      <c r="G39">
        <f>((BC39-AP39/2)*S39-E39)/(BC39+AP39/2)</f>
        <v>381.90122473279285</v>
      </c>
      <c r="H39">
        <f>AP39*1000</f>
        <v>28.307131946063727</v>
      </c>
      <c r="I39">
        <f>(AU39-BA39)</f>
        <v>0.96860977851568775</v>
      </c>
      <c r="J39">
        <f>(P39+AT39*D39)</f>
        <v>24.982517242431641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26.379627227783203</v>
      </c>
      <c r="P39" s="1">
        <v>24.982517242431641</v>
      </c>
      <c r="Q39" s="1">
        <v>26.657695770263672</v>
      </c>
      <c r="R39" s="1">
        <v>399.99533081054688</v>
      </c>
      <c r="S39" s="1">
        <v>388.9923095703125</v>
      </c>
      <c r="T39" s="1">
        <v>0.11389350146055222</v>
      </c>
      <c r="U39" s="1">
        <v>25.103452682495117</v>
      </c>
      <c r="V39" s="1">
        <v>0.29026588797569275</v>
      </c>
      <c r="W39" s="1">
        <v>63.977977752685547</v>
      </c>
      <c r="X39" s="1">
        <v>300.37564086914063</v>
      </c>
      <c r="Y39" s="1">
        <v>750.1239013671875</v>
      </c>
      <c r="Z39" s="1">
        <v>3.088639497756958</v>
      </c>
      <c r="AA39" s="1">
        <v>87.946273803710938</v>
      </c>
      <c r="AB39" s="1">
        <v>0.20619107782840729</v>
      </c>
      <c r="AC39" s="1">
        <v>0.29954946041107178</v>
      </c>
      <c r="AD39" s="1">
        <v>6.6372580826282501E-2</v>
      </c>
      <c r="AE39" s="1">
        <v>7.5640012510120869E-3</v>
      </c>
      <c r="AF39" s="1">
        <v>2.7959965169429779E-2</v>
      </c>
      <c r="AG39" s="1">
        <v>2.3198908194899559E-2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1.1043222090777225</v>
      </c>
      <c r="AP39">
        <f>(U39-T39)/(1000-U39)*AO39</f>
        <v>2.8307131946063727E-2</v>
      </c>
      <c r="AQ39">
        <f>(P39+273.15)</f>
        <v>298.13251724243162</v>
      </c>
      <c r="AR39">
        <f>(O39+273.15)</f>
        <v>299.52962722778318</v>
      </c>
      <c r="AS39">
        <f>(Y39*AK39+Z39*AL39)*AM39</f>
        <v>120.01982153609788</v>
      </c>
      <c r="AT39">
        <f>((AS39+0.00000010773*(AR39^4-AQ39^4))-AP39*44100)/(L39*0.92*2*29.3+0.00000043092*AQ39^3)</f>
        <v>-8.7717584506858657</v>
      </c>
      <c r="AU39">
        <f>0.61365*EXP(17.502*J39/(240.97+J39))</f>
        <v>3.1763649015489053</v>
      </c>
      <c r="AV39">
        <f>AU39*1000/AA39</f>
        <v>36.117106094094424</v>
      </c>
      <c r="AW39">
        <f>(AV39-U39)</f>
        <v>11.013653411599307</v>
      </c>
      <c r="AX39">
        <f>IF(D39,P39,(O39+P39)/2)</f>
        <v>25.681072235107422</v>
      </c>
      <c r="AY39">
        <f>0.61365*EXP(17.502*AX39/(240.97+AX39))</f>
        <v>3.3111017884725227</v>
      </c>
      <c r="AZ39">
        <f>IF(AW39&lt;&gt;0,(1000-(AV39+U39)/2)/AW39*AP39,0)</f>
        <v>2.4915113725672162</v>
      </c>
      <c r="BA39">
        <f>U39*AA39/1000</f>
        <v>2.2077551230332175</v>
      </c>
      <c r="BB39">
        <f>(AY39-BA39)</f>
        <v>1.1033466654393052</v>
      </c>
      <c r="BC39">
        <f>1/(1.6/F39+1.37/N39)</f>
        <v>1.6993897071596138</v>
      </c>
      <c r="BD39">
        <f>G39*AA39*0.001</f>
        <v>33.586789676322745</v>
      </c>
      <c r="BE39">
        <f>G39/S39</f>
        <v>0.98177062974496188</v>
      </c>
      <c r="BF39">
        <f>(1-AP39*AA39/AU39/F39)*100</f>
        <v>86.853454365918509</v>
      </c>
      <c r="BG39">
        <f>(S39-E39/(N39/1.35))</f>
        <v>388.63287792781244</v>
      </c>
      <c r="BH39">
        <f>E39*BF39/100/BG39</f>
        <v>2.5468840768797028E-3</v>
      </c>
    </row>
    <row r="40" spans="1:60" x14ac:dyDescent="0.25">
      <c r="A40" s="1" t="s">
        <v>1</v>
      </c>
      <c r="B40" s="1" t="s">
        <v>360</v>
      </c>
      <c r="K40" s="1">
        <f t="shared" si="0"/>
        <v>2.72</v>
      </c>
    </row>
    <row r="41" spans="1:60" x14ac:dyDescent="0.25">
      <c r="A41" s="1" t="s">
        <v>1</v>
      </c>
      <c r="B41" s="1" t="s">
        <v>359</v>
      </c>
      <c r="K41" s="1">
        <f t="shared" si="0"/>
        <v>2.72</v>
      </c>
    </row>
    <row r="42" spans="1:60" x14ac:dyDescent="0.25">
      <c r="A42" s="1">
        <v>9</v>
      </c>
      <c r="B42" s="1" t="s">
        <v>358</v>
      </c>
      <c r="C42" s="1">
        <v>1910.0000050067902</v>
      </c>
      <c r="D42" s="1">
        <v>0</v>
      </c>
      <c r="E42">
        <f>(R42-S42*(1000-T42)/(1000-U42))*AO42</f>
        <v>1.4861558487738942</v>
      </c>
      <c r="F42">
        <f>IF(AZ42&lt;&gt;0,1/(1/AZ42-1/N42),0)</f>
        <v>7.0376541381143403</v>
      </c>
      <c r="G42">
        <f>((BC42-AP42/2)*S42-E42)/(BC42+AP42/2)</f>
        <v>381.48381719981683</v>
      </c>
      <c r="H42">
        <f>AP42*1000</f>
        <v>29.084241368789804</v>
      </c>
      <c r="I42">
        <f>(AU42-BA42)</f>
        <v>0.93122181514344016</v>
      </c>
      <c r="J42">
        <f>(P42+AT42*D42)</f>
        <v>25.09698486328125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26.409029006958008</v>
      </c>
      <c r="P42" s="1">
        <v>25.09698486328125</v>
      </c>
      <c r="Q42" s="1">
        <v>26.675146102905273</v>
      </c>
      <c r="R42" s="1">
        <v>400.00320434570313</v>
      </c>
      <c r="S42" s="1">
        <v>388.42630004882813</v>
      </c>
      <c r="T42" s="1">
        <v>0.11379802972078323</v>
      </c>
      <c r="U42" s="1">
        <v>25.774511337280273</v>
      </c>
      <c r="V42" s="1">
        <v>0.28953465819358826</v>
      </c>
      <c r="W42" s="1">
        <v>65.577713012695313</v>
      </c>
      <c r="X42" s="1">
        <v>300.34292602539063</v>
      </c>
      <c r="Y42" s="1">
        <v>1000.1589965820313</v>
      </c>
      <c r="Z42" s="1">
        <v>3.0681474208831787</v>
      </c>
      <c r="AA42" s="1">
        <v>87.950752258300781</v>
      </c>
      <c r="AB42" s="1">
        <v>0.17818662524223328</v>
      </c>
      <c r="AC42" s="1">
        <v>0.29756811261177063</v>
      </c>
      <c r="AD42" s="1">
        <v>3.5860322415828705E-2</v>
      </c>
      <c r="AE42" s="1">
        <v>8.1467870622873306E-3</v>
      </c>
      <c r="AF42" s="1">
        <v>2.8946638107299805E-2</v>
      </c>
      <c r="AG42" s="1">
        <v>2.9120245948433876E-2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1.1042019339168772</v>
      </c>
      <c r="AP42">
        <f>(U42-T42)/(1000-U42)*AO42</f>
        <v>2.9084241368789805E-2</v>
      </c>
      <c r="AQ42">
        <f>(P42+273.15)</f>
        <v>298.24698486328123</v>
      </c>
      <c r="AR42">
        <f>(O42+273.15)</f>
        <v>299.55902900695799</v>
      </c>
      <c r="AS42">
        <f>(Y42*AK42+Z42*AL42)*AM42</f>
        <v>160.0254358762777</v>
      </c>
      <c r="AT42">
        <f>((AS42+0.00000010773*(AR42^4-AQ42^4))-AP42*44100)/(L42*0.92*2*29.3+0.00000043092*AQ42^3)</f>
        <v>-8.733251503016195</v>
      </c>
      <c r="AU42">
        <f>0.61365*EXP(17.502*J42/(240.97+J42))</f>
        <v>3.1981094763473421</v>
      </c>
      <c r="AV42">
        <f>AU42*1000/AA42</f>
        <v>36.362502812424836</v>
      </c>
      <c r="AW42">
        <f>(AV42-U42)</f>
        <v>10.587991475144563</v>
      </c>
      <c r="AX42">
        <f>IF(D42,P42,(O42+P42)/2)</f>
        <v>25.753006935119629</v>
      </c>
      <c r="AY42">
        <f>0.61365*EXP(17.502*AX42/(240.97+AX42))</f>
        <v>3.3252559587646311</v>
      </c>
      <c r="AZ42">
        <f>IF(AW42&lt;&gt;0,(1000-(AV42+U42)/2)/AW42*AP42,0)</f>
        <v>2.6615659330866692</v>
      </c>
      <c r="BA42">
        <f>U42*AA42/1000</f>
        <v>2.2668876612039019</v>
      </c>
      <c r="BB42">
        <f>(AY42-BA42)</f>
        <v>1.0583682975607291</v>
      </c>
      <c r="BC42">
        <f>1/(1.6/F42+1.37/N42)</f>
        <v>1.8267645690686098</v>
      </c>
      <c r="BD42">
        <f>G42*AA42*0.001</f>
        <v>33.551788697091993</v>
      </c>
      <c r="BE42">
        <f>G42/S42</f>
        <v>0.98212664063134092</v>
      </c>
      <c r="BF42">
        <f>(1-AP42*AA42/AU42/F42)*100</f>
        <v>88.634826958915838</v>
      </c>
      <c r="BG42">
        <f>(S42-E42/(N42/1.35))</f>
        <v>387.95757405168428</v>
      </c>
      <c r="BH42">
        <f>E42*BF42/100/BG42</f>
        <v>3.3953497830797909E-3</v>
      </c>
    </row>
    <row r="43" spans="1:60" x14ac:dyDescent="0.25">
      <c r="A43" s="1" t="s">
        <v>1</v>
      </c>
      <c r="B43" s="1" t="s">
        <v>357</v>
      </c>
      <c r="K43" s="1">
        <f t="shared" si="0"/>
        <v>2.72</v>
      </c>
    </row>
    <row r="44" spans="1:60" x14ac:dyDescent="0.25">
      <c r="A44" s="1" t="s">
        <v>1</v>
      </c>
      <c r="B44" s="1" t="s">
        <v>356</v>
      </c>
      <c r="K44" s="1">
        <f t="shared" si="0"/>
        <v>2.72</v>
      </c>
    </row>
    <row r="45" spans="1:60" x14ac:dyDescent="0.25">
      <c r="A45" s="1">
        <v>10</v>
      </c>
      <c r="B45" s="1" t="s">
        <v>355</v>
      </c>
      <c r="C45" s="1">
        <v>2116.0000050067902</v>
      </c>
      <c r="D45" s="1">
        <v>0</v>
      </c>
      <c r="E45">
        <f>(R45-S45*(1000-T45)/(1000-U45))*AO45</f>
        <v>1.6418475766246781</v>
      </c>
      <c r="F45">
        <f>IF(AZ45&lt;&gt;0,1/(1/AZ45-1/N45),0)</f>
        <v>8.629533440456072</v>
      </c>
      <c r="G45">
        <f>((BC45-AP45/2)*S45-E45)/(BC45+AP45/2)</f>
        <v>381.20806949681298</v>
      </c>
      <c r="H45">
        <f>AP45*1000</f>
        <v>29.923236932364496</v>
      </c>
      <c r="I45">
        <f>(AU45-BA45)</f>
        <v>0.8907313973820643</v>
      </c>
      <c r="J45">
        <f>(P45+AT45*D45)</f>
        <v>25.216423034667969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26.485700607299805</v>
      </c>
      <c r="P45" s="1">
        <v>25.216423034667969</v>
      </c>
      <c r="Q45" s="1">
        <v>26.712926864624023</v>
      </c>
      <c r="R45" s="1">
        <v>399.85137939453125</v>
      </c>
      <c r="S45" s="1">
        <v>387.85421752929688</v>
      </c>
      <c r="T45" s="1">
        <v>0.11567902565002441</v>
      </c>
      <c r="U45" s="1">
        <v>26.496250152587891</v>
      </c>
      <c r="V45" s="1">
        <v>0.29297250509262085</v>
      </c>
      <c r="W45" s="1">
        <v>67.105278015136719</v>
      </c>
      <c r="X45" s="1">
        <v>300.35226440429688</v>
      </c>
      <c r="Y45" s="1">
        <v>1250.123046875</v>
      </c>
      <c r="Z45" s="1">
        <v>2.7389497756958008</v>
      </c>
      <c r="AA45" s="1">
        <v>87.944725036621094</v>
      </c>
      <c r="AB45" s="1">
        <v>0.3073309063911438</v>
      </c>
      <c r="AC45" s="1">
        <v>0.29014119505882263</v>
      </c>
      <c r="AD45" s="1">
        <v>4.8073634505271912E-2</v>
      </c>
      <c r="AE45" s="1">
        <v>1.3611873611807823E-2</v>
      </c>
      <c r="AF45" s="1">
        <v>4.4244438409805298E-2</v>
      </c>
      <c r="AG45" s="1">
        <v>3.6699011921882629E-2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1.1042362661922676</v>
      </c>
      <c r="AP45">
        <f>(U45-T45)/(1000-U45)*AO45</f>
        <v>2.9923236932364497E-2</v>
      </c>
      <c r="AQ45">
        <f>(P45+273.15)</f>
        <v>298.36642303466795</v>
      </c>
      <c r="AR45">
        <f>(O45+273.15)</f>
        <v>299.63570060729978</v>
      </c>
      <c r="AS45">
        <f>(Y45*AK45+Z45*AL45)*AM45</f>
        <v>200.01968302921159</v>
      </c>
      <c r="AT45">
        <f>((AS45+0.00000010773*(AR45^4-AQ45^4))-AP45*44100)/(L45*0.92*2*29.3+0.00000043092*AQ45^3)</f>
        <v>-8.7124612178135852</v>
      </c>
      <c r="AU45">
        <f>0.61365*EXP(17.502*J45/(240.97+J45))</f>
        <v>3.2209368315529359</v>
      </c>
      <c r="AV45">
        <f>AU45*1000/AA45</f>
        <v>36.624559690324851</v>
      </c>
      <c r="AW45">
        <f>(AV45-U45)</f>
        <v>10.128309537736961</v>
      </c>
      <c r="AX45">
        <f>IF(D45,P45,(O45+P45)/2)</f>
        <v>25.851061820983887</v>
      </c>
      <c r="AY45">
        <f>0.61365*EXP(17.502*AX45/(240.97+AX45))</f>
        <v>3.3446347555866058</v>
      </c>
      <c r="AZ45">
        <f>IF(AW45&lt;&gt;0,(1000-(AV45+U45)/2)/AW45*AP45,0)</f>
        <v>2.8611731652006109</v>
      </c>
      <c r="BA45">
        <f>U45*AA45/1000</f>
        <v>2.3302054341708716</v>
      </c>
      <c r="BB45">
        <f>(AY45-BA45)</f>
        <v>1.0144293214157343</v>
      </c>
      <c r="BC45">
        <f>1/(1.6/F45+1.37/N45)</f>
        <v>1.9783285036046421</v>
      </c>
      <c r="BD45">
        <f>G45*AA45*0.001</f>
        <v>33.525238853638363</v>
      </c>
      <c r="BE45">
        <f>G45/S45</f>
        <v>0.98286431413632402</v>
      </c>
      <c r="BF45">
        <f>(1-AP45*AA45/AU45/F45)*100</f>
        <v>90.532205059880525</v>
      </c>
      <c r="BG45">
        <f>(S45-E45/(N45/1.35))</f>
        <v>387.33638715292921</v>
      </c>
      <c r="BH45">
        <f>E45*BF45/100/BG45</f>
        <v>3.8374933627231566E-3</v>
      </c>
    </row>
    <row r="46" spans="1:60" x14ac:dyDescent="0.25">
      <c r="A46" s="1" t="s">
        <v>1</v>
      </c>
      <c r="B46" s="1" t="s">
        <v>354</v>
      </c>
      <c r="K46" s="1">
        <f t="shared" si="0"/>
        <v>2.72</v>
      </c>
    </row>
    <row r="47" spans="1:60" x14ac:dyDescent="0.25">
      <c r="A47" s="1" t="s">
        <v>1</v>
      </c>
      <c r="B47" s="1" t="s">
        <v>353</v>
      </c>
      <c r="K47" s="1">
        <f t="shared" si="0"/>
        <v>2.72</v>
      </c>
    </row>
    <row r="48" spans="1:60" x14ac:dyDescent="0.25">
      <c r="A48" s="1">
        <v>11</v>
      </c>
      <c r="B48" s="1" t="s">
        <v>352</v>
      </c>
      <c r="C48" s="1">
        <v>2322.5000049956143</v>
      </c>
      <c r="D48" s="1">
        <v>0</v>
      </c>
      <c r="E48">
        <f>(R48-S48*(1000-T48)/(1000-U48))*AO48</f>
        <v>2.3113832003241384</v>
      </c>
      <c r="F48">
        <f>IF(AZ48&lt;&gt;0,1/(1/AZ48-1/N48),0)</f>
        <v>12.049838789797924</v>
      </c>
      <c r="G48">
        <f>((BC48-AP48/2)*S48-E48)/(BC48+AP48/2)</f>
        <v>380.6444048985046</v>
      </c>
      <c r="H48">
        <f>AP48*1000</f>
        <v>31.11260645112224</v>
      </c>
      <c r="I48">
        <f>(AU48-BA48)</f>
        <v>0.83830504300604058</v>
      </c>
      <c r="J48">
        <f>(P48+AT48*D48)</f>
        <v>25.409826278686523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26.560693740844727</v>
      </c>
      <c r="P48" s="1">
        <v>25.409826278686523</v>
      </c>
      <c r="Q48" s="1">
        <v>26.769121170043945</v>
      </c>
      <c r="R48" s="1">
        <v>400.09869384765625</v>
      </c>
      <c r="S48" s="1">
        <v>387.099609375</v>
      </c>
      <c r="T48" s="1">
        <v>0.119127556681633</v>
      </c>
      <c r="U48" s="1">
        <v>27.517570495605469</v>
      </c>
      <c r="V48" s="1">
        <v>0.30035990476608276</v>
      </c>
      <c r="W48" s="1">
        <v>69.380874633789063</v>
      </c>
      <c r="X48" s="1">
        <v>300.37319946289063</v>
      </c>
      <c r="Y48" s="1">
        <v>1600.6326904296875</v>
      </c>
      <c r="Z48" s="1">
        <v>3.5357265472412109</v>
      </c>
      <c r="AA48" s="1">
        <v>87.940086364746094</v>
      </c>
      <c r="AB48" s="1">
        <v>0.284615159034729</v>
      </c>
      <c r="AC48" s="1">
        <v>0.30208492279052734</v>
      </c>
      <c r="AD48" s="1">
        <v>4.4253531843423843E-2</v>
      </c>
      <c r="AE48" s="1">
        <v>4.2650438845157623E-3</v>
      </c>
      <c r="AF48" s="1">
        <v>4.2013559490442276E-2</v>
      </c>
      <c r="AG48" s="1">
        <v>2.7106795459985733E-2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1.1043132333194505</v>
      </c>
      <c r="AP48">
        <f>(U48-T48)/(1000-U48)*AO48</f>
        <v>3.1112606451122238E-2</v>
      </c>
      <c r="AQ48">
        <f>(P48+273.15)</f>
        <v>298.5598262786865</v>
      </c>
      <c r="AR48">
        <f>(O48+273.15)</f>
        <v>299.7106937408447</v>
      </c>
      <c r="AS48">
        <f>(Y48*AK48+Z48*AL48)*AM48</f>
        <v>256.10122474444142</v>
      </c>
      <c r="AT48">
        <f>((AS48+0.00000010773*(AR48^4-AQ48^4))-AP48*44100)/(L48*0.92*2*29.3+0.00000043092*AQ48^3)</f>
        <v>-8.6929241014138707</v>
      </c>
      <c r="AU48">
        <f>0.61365*EXP(17.502*J48/(240.97+J48))</f>
        <v>3.2582025689375747</v>
      </c>
      <c r="AV48">
        <f>AU48*1000/AA48</f>
        <v>37.050254367770791</v>
      </c>
      <c r="AW48">
        <f>(AV48-U48)</f>
        <v>9.5326838721653218</v>
      </c>
      <c r="AX48">
        <f>IF(D48,P48,(O48+P48)/2)</f>
        <v>25.985260009765625</v>
      </c>
      <c r="AY48">
        <f>0.61365*EXP(17.502*AX48/(240.97+AX48))</f>
        <v>3.3713164849467767</v>
      </c>
      <c r="AZ48">
        <f>IF(AW48&lt;&gt;0,(1000-(AV48+U48)/2)/AW48*AP48,0)</f>
        <v>3.1584147961568401</v>
      </c>
      <c r="BA48">
        <f>U48*AA48/1000</f>
        <v>2.4198975259315341</v>
      </c>
      <c r="BB48">
        <f>(AY48-BA48)</f>
        <v>0.95141895901524265</v>
      </c>
      <c r="BC48">
        <f>1/(1.6/F48+1.37/N48)</f>
        <v>2.2082401785839929</v>
      </c>
      <c r="BD48">
        <f>G48*AA48*0.001</f>
        <v>33.473901841031875</v>
      </c>
      <c r="BE48">
        <f>G48/S48</f>
        <v>0.98332417723976062</v>
      </c>
      <c r="BF48">
        <f>(1-AP48*AA48/AU48/F48)*100</f>
        <v>93.031104296873067</v>
      </c>
      <c r="BG48">
        <f>(S48-E48/(N48/1.35))</f>
        <v>386.370610867712</v>
      </c>
      <c r="BH48">
        <f>E48*BF48/100/BG48</f>
        <v>5.5653956468500318E-3</v>
      </c>
    </row>
    <row r="49" spans="1:60" x14ac:dyDescent="0.25">
      <c r="A49" s="1" t="s">
        <v>1</v>
      </c>
      <c r="B49" s="1" t="s">
        <v>351</v>
      </c>
      <c r="K49" s="1">
        <f t="shared" si="0"/>
        <v>2.72</v>
      </c>
    </row>
    <row r="50" spans="1:60" x14ac:dyDescent="0.25">
      <c r="A50" s="1" t="s">
        <v>1</v>
      </c>
      <c r="B50" s="1" t="s">
        <v>350</v>
      </c>
      <c r="K50" s="1">
        <f t="shared" si="0"/>
        <v>2.72</v>
      </c>
    </row>
    <row r="51" spans="1:60" x14ac:dyDescent="0.25">
      <c r="A51" s="1">
        <v>12</v>
      </c>
      <c r="B51" s="1" t="s">
        <v>349</v>
      </c>
      <c r="C51" s="1">
        <v>2529.5000049956143</v>
      </c>
      <c r="D51" s="1">
        <v>0</v>
      </c>
      <c r="E51">
        <f>(R51-S51*(1000-T51)/(1000-U51))*AO51</f>
        <v>1.980998700155191</v>
      </c>
      <c r="F51">
        <f>IF(AZ51&lt;&gt;0,1/(1/AZ51-1/N51),0)</f>
        <v>23.057015828190277</v>
      </c>
      <c r="G51">
        <f>((BC51-AP51/2)*S51-E51)/(BC51+AP51/2)</f>
        <v>380.98484109476686</v>
      </c>
      <c r="H51">
        <f>AP51*1000</f>
        <v>32.546624399782921</v>
      </c>
      <c r="I51">
        <f>(AU51-BA51)</f>
        <v>0.76661624790263394</v>
      </c>
      <c r="J51">
        <f>(P51+AT51*D51)</f>
        <v>25.598241806030273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26.666458129882813</v>
      </c>
      <c r="P51" s="1">
        <v>25.598241806030273</v>
      </c>
      <c r="Q51" s="1">
        <v>26.837409973144531</v>
      </c>
      <c r="R51" s="1">
        <v>399.81027221679688</v>
      </c>
      <c r="S51" s="1">
        <v>386.62130737304688</v>
      </c>
      <c r="T51" s="1">
        <v>0.12154552340507507</v>
      </c>
      <c r="U51" s="1">
        <v>28.747608184814453</v>
      </c>
      <c r="V51" s="1">
        <v>0.30457550287246704</v>
      </c>
      <c r="W51" s="1">
        <v>72.037345886230469</v>
      </c>
      <c r="X51" s="1">
        <v>300.36224365234375</v>
      </c>
      <c r="Y51" s="1">
        <v>1999.596435546875</v>
      </c>
      <c r="Z51" s="1">
        <v>2.609764575958252</v>
      </c>
      <c r="AA51" s="1">
        <v>87.946540832519531</v>
      </c>
      <c r="AB51" s="1">
        <v>0.37300780415534973</v>
      </c>
      <c r="AC51" s="1">
        <v>0.29552966356277466</v>
      </c>
      <c r="AD51" s="1">
        <v>5.5010296404361725E-2</v>
      </c>
      <c r="AE51" s="1">
        <v>1.0844665579497814E-2</v>
      </c>
      <c r="AF51" s="1">
        <v>4.3735887855291367E-2</v>
      </c>
      <c r="AG51" s="1">
        <v>3.3079218119382858E-2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1.1042729546042047</v>
      </c>
      <c r="AP51">
        <f>(U51-T51)/(1000-U51)*AO51</f>
        <v>3.2546624399782918E-2</v>
      </c>
      <c r="AQ51">
        <f>(P51+273.15)</f>
        <v>298.74824180603025</v>
      </c>
      <c r="AR51">
        <f>(O51+273.15)</f>
        <v>299.81645812988279</v>
      </c>
      <c r="AS51">
        <f>(Y51*AK51+Z51*AL51)*AM51</f>
        <v>319.93542253638589</v>
      </c>
      <c r="AT51">
        <f>((AS51+0.00000010773*(AR51^4-AQ51^4))-AP51*44100)/(L51*0.92*2*29.3+0.00000043092*AQ51^3)</f>
        <v>-8.6941245426817648</v>
      </c>
      <c r="AU51">
        <f>0.61365*EXP(17.502*J51/(240.97+J51))</f>
        <v>3.2948689449656907</v>
      </c>
      <c r="AV51">
        <f>AU51*1000/AA51</f>
        <v>37.464451856500588</v>
      </c>
      <c r="AW51">
        <f>(AV51-U51)</f>
        <v>8.7168436716861351</v>
      </c>
      <c r="AX51">
        <f>IF(D51,P51,(O51+P51)/2)</f>
        <v>26.132349967956543</v>
      </c>
      <c r="AY51">
        <f>0.61365*EXP(17.502*AX51/(240.97+AX51))</f>
        <v>3.4007747765836074</v>
      </c>
      <c r="AZ51">
        <f>IF(AW51&lt;&gt;0,(1000-(AV51+U51)/2)/AW51*AP51,0)</f>
        <v>3.6101524887442928</v>
      </c>
      <c r="BA51">
        <f>U51*AA51/1000</f>
        <v>2.5282526970630568</v>
      </c>
      <c r="BB51">
        <f>(AY51-BA51)</f>
        <v>0.87252207952055061</v>
      </c>
      <c r="BC51">
        <f>1/(1.6/F51+1.37/N51)</f>
        <v>2.5676536479065661</v>
      </c>
      <c r="BD51">
        <f>G51*AA51*0.001</f>
        <v>33.506298883911874</v>
      </c>
      <c r="BE51">
        <f>G51/S51</f>
        <v>0.98542122182406922</v>
      </c>
      <c r="BF51">
        <f>(1-AP51*AA51/AU51/F51)*100</f>
        <v>96.232237914837697</v>
      </c>
      <c r="BG51">
        <f>(S51-E51/(N51/1.35))</f>
        <v>385.9965104570054</v>
      </c>
      <c r="BH51">
        <f>E51*BF51/100/BG51</f>
        <v>4.9387995242913662E-3</v>
      </c>
    </row>
    <row r="52" spans="1:60" x14ac:dyDescent="0.25">
      <c r="A52" s="1" t="s">
        <v>1</v>
      </c>
      <c r="B52" s="1" t="s">
        <v>348</v>
      </c>
    </row>
    <row r="53" spans="1:60" x14ac:dyDescent="0.25">
      <c r="A53" s="1" t="s">
        <v>1</v>
      </c>
      <c r="B53" s="1" t="s">
        <v>347</v>
      </c>
    </row>
    <row r="54" spans="1:60" x14ac:dyDescent="0.25">
      <c r="A54" s="1" t="s">
        <v>1</v>
      </c>
      <c r="B54" s="1" t="s">
        <v>346</v>
      </c>
    </row>
    <row r="55" spans="1:60" x14ac:dyDescent="0.25">
      <c r="A55" s="1" t="s">
        <v>1</v>
      </c>
      <c r="B55" s="1" t="s">
        <v>345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815B-7248-4159-B3EF-06B727BE1BDC}">
  <dimension ref="A1:BD55"/>
  <sheetViews>
    <sheetView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435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434</v>
      </c>
    </row>
    <row r="12" spans="1:56" x14ac:dyDescent="0.25">
      <c r="A12" s="1" t="s">
        <v>1</v>
      </c>
      <c r="B12" s="1" t="s">
        <v>433</v>
      </c>
    </row>
    <row r="13" spans="1:56" x14ac:dyDescent="0.25">
      <c r="A13" s="1" t="s">
        <v>1</v>
      </c>
      <c r="B13" s="1" t="s">
        <v>432</v>
      </c>
    </row>
    <row r="14" spans="1:56" x14ac:dyDescent="0.25">
      <c r="A14" s="1" t="s">
        <v>1</v>
      </c>
      <c r="B14" s="1" t="s">
        <v>431</v>
      </c>
    </row>
    <row r="15" spans="1:56" x14ac:dyDescent="0.25">
      <c r="A15" s="1" t="s">
        <v>1</v>
      </c>
      <c r="B15" s="1" t="s">
        <v>430</v>
      </c>
    </row>
    <row r="16" spans="1:56" x14ac:dyDescent="0.25">
      <c r="A16" s="1" t="s">
        <v>1</v>
      </c>
      <c r="B16" s="1" t="s">
        <v>429</v>
      </c>
    </row>
    <row r="17" spans="1:56" x14ac:dyDescent="0.25">
      <c r="A17" s="1" t="s">
        <v>1</v>
      </c>
      <c r="B17" s="1" t="s">
        <v>428</v>
      </c>
    </row>
    <row r="18" spans="1:56" x14ac:dyDescent="0.25">
      <c r="A18" s="1">
        <v>1</v>
      </c>
      <c r="B18" s="1" t="s">
        <v>427</v>
      </c>
      <c r="C18" s="1">
        <v>260.00000576674938</v>
      </c>
      <c r="D18" s="1">
        <v>0</v>
      </c>
      <c r="E18">
        <f>(R18-S18*(1000-T18)/(1000-U18))*AK18</f>
        <v>-2.6175534296806946</v>
      </c>
      <c r="F18">
        <f>IF(AV18&lt;&gt;0,1/(1/AV18-1/N18),0)</f>
        <v>3.0191857658274404</v>
      </c>
      <c r="G18">
        <f>((AY18-AL18/2)*S18-E18)/(AY18+AL18/2)</f>
        <v>387.96651585610113</v>
      </c>
      <c r="H18">
        <f>AL18*1000</f>
        <v>24.275522940286233</v>
      </c>
      <c r="I18">
        <f>(AQ18-AW18)</f>
        <v>1.1652252543631958</v>
      </c>
      <c r="J18">
        <f>(P18+AP18*D18)</f>
        <v>26.802217483520508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27.372901916503906</v>
      </c>
      <c r="P18" s="1">
        <v>26.802217483520508</v>
      </c>
      <c r="Q18" s="1">
        <v>27.442441940307617</v>
      </c>
      <c r="R18" s="1">
        <v>400.10183715820313</v>
      </c>
      <c r="S18" s="1">
        <v>393.80731201171875</v>
      </c>
      <c r="T18" s="1">
        <v>5.5645008087158203</v>
      </c>
      <c r="U18" s="1">
        <v>26.980974197387695</v>
      </c>
      <c r="V18" s="1">
        <v>13.375430107116699</v>
      </c>
      <c r="W18" s="1">
        <v>64.854354858398438</v>
      </c>
      <c r="X18" s="1">
        <v>299.99282836914063</v>
      </c>
      <c r="Y18" s="1">
        <v>8.7449908256530762E-2</v>
      </c>
      <c r="Z18" s="1">
        <v>2.7716152667999268</v>
      </c>
      <c r="AA18" s="1">
        <v>87.934860229492188</v>
      </c>
      <c r="AB18" s="1">
        <v>4.40576171875</v>
      </c>
      <c r="AC18" s="1">
        <v>0.76591706275939941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1.1029148101806638</v>
      </c>
      <c r="AL18">
        <f>(U18-T18)/(1000-U18)*AK18</f>
        <v>2.4275522940286235E-2</v>
      </c>
      <c r="AM18">
        <f>(P18+273.15)</f>
        <v>299.95221748352049</v>
      </c>
      <c r="AN18">
        <f>(O18+273.15)</f>
        <v>300.52290191650388</v>
      </c>
      <c r="AO18">
        <f>(Y18*AG18+Z18*AH18)*AI18</f>
        <v>1.3991985008299679E-2</v>
      </c>
      <c r="AP18">
        <f>((AO18+0.00000010773*(AN18^4-AM18^4))-AL18*44100)/(L18*51.4+0.00000043092*AM18^3)</f>
        <v>-8.7465591983739639</v>
      </c>
      <c r="AQ18">
        <f>0.61365*EXP(17.502*J18/(240.97+J18))</f>
        <v>3.5377934492660179</v>
      </c>
      <c r="AR18">
        <f>AQ18*1000/AA18</f>
        <v>40.231978990278634</v>
      </c>
      <c r="AS18">
        <f>(AR18-U18)</f>
        <v>13.251004792890939</v>
      </c>
      <c r="AT18">
        <f>IF(D18,P18,(O18+P18)/2)</f>
        <v>27.087559700012207</v>
      </c>
      <c r="AU18">
        <f>0.61365*EXP(17.502*AT18/(240.97+AT18))</f>
        <v>3.5976072376999615</v>
      </c>
      <c r="AV18">
        <f>IF(AS18&lt;&gt;0,(1000-(AR18+U18)/2)/AS18*AL18,0)</f>
        <v>1.7704097548418665</v>
      </c>
      <c r="AW18">
        <f>U18*AA18/1000</f>
        <v>2.3725681949028221</v>
      </c>
      <c r="AX18">
        <f>(AU18-AW18)</f>
        <v>1.2250390427971394</v>
      </c>
      <c r="AY18">
        <f>1/(1.6/F18+1.37/N18)</f>
        <v>1.176454482146384</v>
      </c>
      <c r="AZ18">
        <f>G18*AA18*0.001</f>
        <v>34.115781345529314</v>
      </c>
      <c r="BA18">
        <f>G18/S18</f>
        <v>0.98516839079045893</v>
      </c>
      <c r="BB18">
        <f>(1-AL18*AA18/AQ18/F18)*100</f>
        <v>80.01485226265693</v>
      </c>
      <c r="BC18">
        <f>(S18-E18/(N18/1.35))</f>
        <v>394.63287505237605</v>
      </c>
      <c r="BD18">
        <f>E18*BB18/100/BC18</f>
        <v>-5.307291009085704E-3</v>
      </c>
    </row>
    <row r="19" spans="1:56" x14ac:dyDescent="0.25">
      <c r="A19" s="1" t="s">
        <v>1</v>
      </c>
      <c r="B19" s="1" t="s">
        <v>426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425</v>
      </c>
      <c r="K20" s="1">
        <f t="shared" si="0"/>
        <v>2.72</v>
      </c>
    </row>
    <row r="21" spans="1:56" x14ac:dyDescent="0.25">
      <c r="A21" s="1">
        <v>2</v>
      </c>
      <c r="B21" s="1" t="s">
        <v>424</v>
      </c>
      <c r="C21" s="1">
        <v>463.50000577792525</v>
      </c>
      <c r="D21" s="1">
        <v>0</v>
      </c>
      <c r="E21">
        <f>(R21-S21*(1000-T21)/(1000-U21))*AK21</f>
        <v>-1.9586310395614064</v>
      </c>
      <c r="F21">
        <f>IF(AV21&lt;&gt;0,1/(1/AV21-1/N21),0)</f>
        <v>2.699979838919714</v>
      </c>
      <c r="G21">
        <f>((AY21-AL21/2)*S21-E21)/(AY21+AL21/2)</f>
        <v>386.90569631220291</v>
      </c>
      <c r="H21">
        <f>AL21*1000</f>
        <v>23.469662863080359</v>
      </c>
      <c r="I21">
        <f>(AQ21-AW21)</f>
        <v>1.2050016158195755</v>
      </c>
      <c r="J21">
        <f>(P21+AP21*D21)</f>
        <v>26.786985397338867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27.314743041992188</v>
      </c>
      <c r="P21" s="1">
        <v>26.786985397338867</v>
      </c>
      <c r="Q21" s="1">
        <v>27.434419631958008</v>
      </c>
      <c r="R21" s="1">
        <v>400.07403564453125</v>
      </c>
      <c r="S21" s="1">
        <v>393.47598266601563</v>
      </c>
      <c r="T21" s="1">
        <v>5.773216724395752</v>
      </c>
      <c r="U21" s="1">
        <v>26.491916656494141</v>
      </c>
      <c r="V21" s="1">
        <v>13.924843788146973</v>
      </c>
      <c r="W21" s="1">
        <v>63.897792816162109</v>
      </c>
      <c r="X21" s="1">
        <v>299.95272827148438</v>
      </c>
      <c r="Y21" s="1">
        <v>25.864355087280273</v>
      </c>
      <c r="Z21" s="1">
        <v>2.8693273067474365</v>
      </c>
      <c r="AA21" s="1">
        <v>87.937141418457031</v>
      </c>
      <c r="AB21" s="1">
        <v>4.2678313255310059</v>
      </c>
      <c r="AC21" s="1">
        <v>0.76485598087310791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1.1027673833510454</v>
      </c>
      <c r="AL21">
        <f>(U21-T21)/(1000-U21)*AK21</f>
        <v>2.3469662863080359E-2</v>
      </c>
      <c r="AM21">
        <f>(P21+273.15)</f>
        <v>299.93698539733884</v>
      </c>
      <c r="AN21">
        <f>(O21+273.15)</f>
        <v>300.46474304199216</v>
      </c>
      <c r="AO21">
        <f>(Y21*AG21+Z21*AH21)*AI21</f>
        <v>4.1382967214667019</v>
      </c>
      <c r="AP21">
        <f>((AO21+0.00000010773*(AN21^4-AM21^4))-AL21*44100)/(L21*51.4+0.00000043092*AM21^3)</f>
        <v>-8.4247343390815637</v>
      </c>
      <c r="AQ21">
        <f>0.61365*EXP(17.502*J21/(240.97+J21))</f>
        <v>3.534625037287678</v>
      </c>
      <c r="AR21">
        <f>AQ21*1000/AA21</f>
        <v>40.194904909039941</v>
      </c>
      <c r="AS21">
        <f>(AR21-U21)</f>
        <v>13.702988252545801</v>
      </c>
      <c r="AT21">
        <f>IF(D21,P21,(O21+P21)/2)</f>
        <v>27.050864219665527</v>
      </c>
      <c r="AU21">
        <f>0.61365*EXP(17.502*AT21/(240.97+AT21))</f>
        <v>3.5898659600188667</v>
      </c>
      <c r="AV21">
        <f>IF(AS21&lt;&gt;0,(1000-(AR21+U21)/2)/AS21*AL21,0)</f>
        <v>1.6556318837308142</v>
      </c>
      <c r="AW21">
        <f>U21*AA21/1000</f>
        <v>2.3296234214681024</v>
      </c>
      <c r="AX21">
        <f>(AU21-AW21)</f>
        <v>1.2602425385507643</v>
      </c>
      <c r="AY21">
        <f>1/(1.6/F21+1.37/N21)</f>
        <v>1.095692946675404</v>
      </c>
      <c r="AZ21">
        <f>G21*AA21*0.001</f>
        <v>34.023380932212781</v>
      </c>
      <c r="BA21">
        <f>G21/S21</f>
        <v>0.98330193800064891</v>
      </c>
      <c r="BB21">
        <f>(1-AL21*AA21/AQ21/F21)*100</f>
        <v>78.374043539947692</v>
      </c>
      <c r="BC21">
        <f>(S21-E21/(N21/1.35))</f>
        <v>394.09372493565223</v>
      </c>
      <c r="BD21">
        <f>E21*BB21/100/BC21</f>
        <v>-3.8951605839028054E-3</v>
      </c>
    </row>
    <row r="22" spans="1:56" x14ac:dyDescent="0.25">
      <c r="A22" s="1" t="s">
        <v>1</v>
      </c>
      <c r="B22" s="1" t="s">
        <v>423</v>
      </c>
      <c r="K22" s="1">
        <f t="shared" si="0"/>
        <v>2.72</v>
      </c>
    </row>
    <row r="23" spans="1:56" x14ac:dyDescent="0.25">
      <c r="A23" s="1" t="s">
        <v>1</v>
      </c>
      <c r="B23" s="1" t="s">
        <v>422</v>
      </c>
      <c r="K23" s="1">
        <f t="shared" si="0"/>
        <v>2.72</v>
      </c>
    </row>
    <row r="24" spans="1:56" x14ac:dyDescent="0.25">
      <c r="A24" s="1">
        <v>3</v>
      </c>
      <c r="B24" s="1" t="s">
        <v>421</v>
      </c>
      <c r="C24" s="1">
        <v>666.50000577792525</v>
      </c>
      <c r="D24" s="1">
        <v>0</v>
      </c>
      <c r="E24">
        <f>(R24-S24*(1000-T24)/(1000-U24))*AK24</f>
        <v>-1.1357380751366946</v>
      </c>
      <c r="F24">
        <f>IF(AV24&lt;&gt;0,1/(1/AV24-1/N24),0)</f>
        <v>2.6149425706441174</v>
      </c>
      <c r="G24">
        <f>((AY24-AL24/2)*S24-E24)/(AY24+AL24/2)</f>
        <v>385.86748443998272</v>
      </c>
      <c r="H24">
        <f>AL24*1000</f>
        <v>22.727703738887158</v>
      </c>
      <c r="I24">
        <f>(AQ24-AW24)</f>
        <v>1.1908847146605273</v>
      </c>
      <c r="J24">
        <f>(P24+AP24*D24)</f>
        <v>26.531517028808594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27.203180313110352</v>
      </c>
      <c r="P24" s="1">
        <v>26.531517028808594</v>
      </c>
      <c r="Q24" s="1">
        <v>27.350034713745117</v>
      </c>
      <c r="R24" s="1">
        <v>400.1285400390625</v>
      </c>
      <c r="S24" s="1">
        <v>393.05816650390625</v>
      </c>
      <c r="T24" s="1">
        <v>5.9796371459960938</v>
      </c>
      <c r="U24" s="1">
        <v>26.050905227661133</v>
      </c>
      <c r="V24" s="1">
        <v>14.518155097961426</v>
      </c>
      <c r="W24" s="1">
        <v>63.249839782714844</v>
      </c>
      <c r="X24" s="1">
        <v>299.9755859375</v>
      </c>
      <c r="Y24" s="1">
        <v>48.803279876708984</v>
      </c>
      <c r="Z24" s="1">
        <v>2.8806712627410889</v>
      </c>
      <c r="AA24" s="1">
        <v>87.941993713378906</v>
      </c>
      <c r="AB24" s="1">
        <v>4.2166380882263184</v>
      </c>
      <c r="AC24" s="1">
        <v>0.76451253890991211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1.1028514188878673</v>
      </c>
      <c r="AL24">
        <f>(U24-T24)/(1000-U24)*AK24</f>
        <v>2.2727703738887158E-2</v>
      </c>
      <c r="AM24">
        <f>(P24+273.15)</f>
        <v>299.68151702880857</v>
      </c>
      <c r="AN24">
        <f>(O24+273.15)</f>
        <v>300.35318031311033</v>
      </c>
      <c r="AO24">
        <f>(Y24*AG24+Z24*AH24)*AI24</f>
        <v>7.8085246057393078</v>
      </c>
      <c r="AP24">
        <f>((AO24+0.00000010773*(AN24^4-AM24^4))-AL24*44100)/(L24*51.4+0.00000043092*AM24^3)</f>
        <v>-8.1138543262530458</v>
      </c>
      <c r="AQ24">
        <f>0.61365*EXP(17.502*J24/(240.97+J24))</f>
        <v>3.4818532584193322</v>
      </c>
      <c r="AR24">
        <f>AQ24*1000/AA24</f>
        <v>39.592612259478791</v>
      </c>
      <c r="AS24">
        <f>(AR24-U24)</f>
        <v>13.541707031817658</v>
      </c>
      <c r="AT24">
        <f>IF(D24,P24,(O24+P24)/2)</f>
        <v>26.867348670959473</v>
      </c>
      <c r="AU24">
        <f>0.61365*EXP(17.502*AT24/(240.97+AT24))</f>
        <v>3.551369311489105</v>
      </c>
      <c r="AV24">
        <f>IF(AS24&lt;&gt;0,(1000-(AR24+U24)/2)/AS24*AL24,0)</f>
        <v>1.6232621543447714</v>
      </c>
      <c r="AW24">
        <f>U24*AA24/1000</f>
        <v>2.290968543758805</v>
      </c>
      <c r="AX24">
        <f>(AU24-AW24)</f>
        <v>1.2604007677303</v>
      </c>
      <c r="AY24">
        <f>1/(1.6/F24+1.37/N24)</f>
        <v>1.073035571717315</v>
      </c>
      <c r="AZ24">
        <f>G24*AA24*0.001</f>
        <v>33.933955890818297</v>
      </c>
      <c r="BA24">
        <f>G24/S24</f>
        <v>0.98170580673114682</v>
      </c>
      <c r="BB24">
        <f>(1-AL24*AA24/AQ24/F24)*100</f>
        <v>78.04773950889485</v>
      </c>
      <c r="BC24">
        <f>(S24-E24/(N24/1.35))</f>
        <v>393.41637251722705</v>
      </c>
      <c r="BD24">
        <f>E24*BB24/100/BC24</f>
        <v>-2.2531291433408995E-3</v>
      </c>
    </row>
    <row r="25" spans="1:56" x14ac:dyDescent="0.25">
      <c r="A25" s="1" t="s">
        <v>1</v>
      </c>
      <c r="B25" s="1" t="s">
        <v>420</v>
      </c>
      <c r="K25" s="1">
        <f t="shared" si="0"/>
        <v>2.72</v>
      </c>
    </row>
    <row r="26" spans="1:56" x14ac:dyDescent="0.25">
      <c r="A26" s="1" t="s">
        <v>1</v>
      </c>
      <c r="B26" s="1" t="s">
        <v>419</v>
      </c>
      <c r="K26" s="1">
        <f t="shared" si="0"/>
        <v>2.72</v>
      </c>
    </row>
    <row r="27" spans="1:56" x14ac:dyDescent="0.25">
      <c r="A27" s="1">
        <v>4</v>
      </c>
      <c r="B27" s="1" t="s">
        <v>418</v>
      </c>
      <c r="C27" s="1">
        <v>869.50000577792525</v>
      </c>
      <c r="D27" s="1">
        <v>0</v>
      </c>
      <c r="E27">
        <f>(R27-S27*(1000-T27)/(1000-U27))*AK27</f>
        <v>-0.66227446908088661</v>
      </c>
      <c r="F27">
        <f>IF(AV27&lt;&gt;0,1/(1/AV27-1/N27),0)</f>
        <v>2.5381189849759562</v>
      </c>
      <c r="G27">
        <f>((AY27-AL27/2)*S27-E27)/(AY27+AL27/2)</f>
        <v>384.81318922634483</v>
      </c>
      <c r="H27">
        <f>AL27*1000</f>
        <v>22.406290961835495</v>
      </c>
      <c r="I27">
        <f>(AQ27-AW27)</f>
        <v>1.1962978877581012</v>
      </c>
      <c r="J27">
        <f>(P27+AP27*D27)</f>
        <v>26.532585144042969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27.113767623901367</v>
      </c>
      <c r="P27" s="1">
        <v>26.532585144042969</v>
      </c>
      <c r="Q27" s="1">
        <v>27.266508102416992</v>
      </c>
      <c r="R27" s="1">
        <v>399.83450317382813</v>
      </c>
      <c r="S27" s="1">
        <v>392.460205078125</v>
      </c>
      <c r="T27" s="1">
        <v>6.1962532997131348</v>
      </c>
      <c r="U27" s="1">
        <v>25.98847770690918</v>
      </c>
      <c r="V27" s="1">
        <v>15.125160217285156</v>
      </c>
      <c r="W27" s="1">
        <v>63.438316345214844</v>
      </c>
      <c r="X27" s="1">
        <v>299.92202758789063</v>
      </c>
      <c r="Y27" s="1">
        <v>98.881706237792969</v>
      </c>
      <c r="Z27" s="1">
        <v>2.9782960414886475</v>
      </c>
      <c r="AA27" s="1">
        <v>87.953384399414063</v>
      </c>
      <c r="AB27" s="1">
        <v>4.2072372436523438</v>
      </c>
      <c r="AC27" s="1">
        <v>0.76509082317352295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1.1026545131907741</v>
      </c>
      <c r="AL27">
        <f>(U27-T27)/(1000-U27)*AK27</f>
        <v>2.2406290961835496E-2</v>
      </c>
      <c r="AM27">
        <f>(P27+273.15)</f>
        <v>299.68258514404295</v>
      </c>
      <c r="AN27">
        <f>(O27+273.15)</f>
        <v>300.26376762390134</v>
      </c>
      <c r="AO27">
        <f>(Y27*AG27+Z27*AH27)*AI27</f>
        <v>15.821072644418336</v>
      </c>
      <c r="AP27">
        <f>((AO27+0.00000010773*(AN27^4-AM27^4))-AL27*44100)/(L27*51.4+0.00000043092*AM27^3)</f>
        <v>-7.9400759344570826</v>
      </c>
      <c r="AQ27">
        <f>0.61365*EXP(17.502*J27/(240.97+J27))</f>
        <v>3.4820724574694872</v>
      </c>
      <c r="AR27">
        <f>AQ27*1000/AA27</f>
        <v>39.589976909321578</v>
      </c>
      <c r="AS27">
        <f>(AR27-U27)</f>
        <v>13.601499202412398</v>
      </c>
      <c r="AT27">
        <f>IF(D27,P27,(O27+P27)/2)</f>
        <v>26.823176383972168</v>
      </c>
      <c r="AU27">
        <f>0.61365*EXP(17.502*AT27/(240.97+AT27))</f>
        <v>3.5421571434490051</v>
      </c>
      <c r="AV27">
        <f>IF(AS27&lt;&gt;0,(1000-(AR27+U27)/2)/AS27*AL27,0)</f>
        <v>1.5933247998509139</v>
      </c>
      <c r="AW27">
        <f>U27*AA27/1000</f>
        <v>2.285774569711386</v>
      </c>
      <c r="AX27">
        <f>(AU27-AW27)</f>
        <v>1.2563825737376191</v>
      </c>
      <c r="AY27">
        <f>1/(1.6/F27+1.37/N27)</f>
        <v>1.052127078288448</v>
      </c>
      <c r="AZ27">
        <f>G27*AA27*0.001</f>
        <v>33.845622353989171</v>
      </c>
      <c r="BA27">
        <f>G27/S27</f>
        <v>0.98051518153220674</v>
      </c>
      <c r="BB27">
        <f>(1-AL27*AA27/AQ27/F27)*100</f>
        <v>77.701649113122357</v>
      </c>
      <c r="BC27">
        <f>(S27-E27/(N27/1.35))</f>
        <v>392.6690830778038</v>
      </c>
      <c r="BD27">
        <f>E27*BB27/100/BC27</f>
        <v>-1.3105136266331964E-3</v>
      </c>
    </row>
    <row r="28" spans="1:56" x14ac:dyDescent="0.25">
      <c r="A28" s="1" t="s">
        <v>1</v>
      </c>
      <c r="B28" s="1" t="s">
        <v>417</v>
      </c>
      <c r="K28" s="1">
        <f t="shared" si="0"/>
        <v>2.72</v>
      </c>
    </row>
    <row r="29" spans="1:56" x14ac:dyDescent="0.25">
      <c r="A29" s="1" t="s">
        <v>1</v>
      </c>
      <c r="B29" s="1" t="s">
        <v>416</v>
      </c>
      <c r="K29" s="1">
        <f t="shared" si="0"/>
        <v>2.72</v>
      </c>
    </row>
    <row r="30" spans="1:56" x14ac:dyDescent="0.25">
      <c r="A30" s="1">
        <v>5</v>
      </c>
      <c r="B30" s="1" t="s">
        <v>415</v>
      </c>
      <c r="C30" s="1">
        <v>1072.5000057779253</v>
      </c>
      <c r="D30" s="1">
        <v>0</v>
      </c>
      <c r="E30">
        <f>(R30-S30*(1000-T30)/(1000-U30))*AK30</f>
        <v>0.18099995252889475</v>
      </c>
      <c r="F30">
        <f>IF(AV30&lt;&gt;0,1/(1/AV30-1/N30),0)</f>
        <v>2.646972690222424</v>
      </c>
      <c r="G30">
        <f>((AY30-AL30/2)*S30-E30)/(AY30+AL30/2)</f>
        <v>383.6947068436794</v>
      </c>
      <c r="H30">
        <f>AL30*1000</f>
        <v>22.218787348756891</v>
      </c>
      <c r="I30">
        <f>(AQ30-AW30)</f>
        <v>1.1557975429595535</v>
      </c>
      <c r="J30">
        <f>(P30+AP30*D30)</f>
        <v>26.356235504150391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27.049636840820313</v>
      </c>
      <c r="P30" s="1">
        <v>26.356235504150391</v>
      </c>
      <c r="Q30" s="1">
        <v>27.200468063354492</v>
      </c>
      <c r="R30" s="1">
        <v>399.8851318359375</v>
      </c>
      <c r="S30" s="1">
        <v>391.82742309570313</v>
      </c>
      <c r="T30" s="1">
        <v>6.4200592041015625</v>
      </c>
      <c r="U30" s="1">
        <v>26.041044235229492</v>
      </c>
      <c r="V30" s="1">
        <v>15.729540824890137</v>
      </c>
      <c r="W30" s="1">
        <v>63.802165985107422</v>
      </c>
      <c r="X30" s="1">
        <v>299.99160766601563</v>
      </c>
      <c r="Y30" s="1">
        <v>150.66728210449219</v>
      </c>
      <c r="Z30" s="1">
        <v>3.0771586894989014</v>
      </c>
      <c r="AA30" s="1">
        <v>87.947593688964844</v>
      </c>
      <c r="AB30" s="1">
        <v>4.2116913795471191</v>
      </c>
      <c r="AC30" s="1">
        <v>0.76551598310470581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1.1029103223015277</v>
      </c>
      <c r="AL30">
        <f>(U30-T30)/(1000-U30)*AK30</f>
        <v>2.2218787348756892E-2</v>
      </c>
      <c r="AM30">
        <f>(P30+273.15)</f>
        <v>299.50623550415037</v>
      </c>
      <c r="AN30">
        <f>(O30+273.15)</f>
        <v>300.19963684082029</v>
      </c>
      <c r="AO30">
        <f>(Y30*AG30+Z30*AH30)*AI30</f>
        <v>24.10676459789056</v>
      </c>
      <c r="AP30">
        <f>((AO30+0.00000010773*(AN30^4-AM30^4))-AL30*44100)/(L30*51.4+0.00000043092*AM30^3)</f>
        <v>-7.7945965686165888</v>
      </c>
      <c r="AQ30">
        <f>0.61365*EXP(17.502*J30/(240.97+J30))</f>
        <v>3.4460447205958773</v>
      </c>
      <c r="AR30">
        <f>AQ30*1000/AA30</f>
        <v>39.182933563630485</v>
      </c>
      <c r="AS30">
        <f>(AR30-U30)</f>
        <v>13.141889328400993</v>
      </c>
      <c r="AT30">
        <f>IF(D30,P30,(O30+P30)/2)</f>
        <v>26.702936172485352</v>
      </c>
      <c r="AU30">
        <f>0.61365*EXP(17.502*AT30/(240.97+AT30))</f>
        <v>3.5171865457073004</v>
      </c>
      <c r="AV30">
        <f>IF(AS30&lt;&gt;0,(1000-(AR30+U30)/2)/AS30*AL30,0)</f>
        <v>1.6355478246137147</v>
      </c>
      <c r="AW30">
        <f>U30*AA30/1000</f>
        <v>2.2902471776363238</v>
      </c>
      <c r="AX30">
        <f>(AU30-AW30)</f>
        <v>1.2269393680709766</v>
      </c>
      <c r="AY30">
        <f>1/(1.6/F30+1.37/N30)</f>
        <v>1.0816288586275316</v>
      </c>
      <c r="AZ30">
        <f>G30*AA30*0.001</f>
        <v>33.745026178094392</v>
      </c>
      <c r="BA30">
        <f>G30/S30</f>
        <v>0.97924413715668557</v>
      </c>
      <c r="BB30">
        <f>(1-AL30*AA30/AQ30/F30)*100</f>
        <v>78.577312922296557</v>
      </c>
      <c r="BC30">
        <f>(S30-E30/(N30/1.35))</f>
        <v>391.77033663111592</v>
      </c>
      <c r="BD30">
        <f>E30*BB30/100/BC30</f>
        <v>3.6303131143324496E-4</v>
      </c>
    </row>
    <row r="31" spans="1:56" x14ac:dyDescent="0.25">
      <c r="A31" s="1" t="s">
        <v>1</v>
      </c>
      <c r="B31" s="1" t="s">
        <v>414</v>
      </c>
      <c r="K31" s="1">
        <f t="shared" si="0"/>
        <v>2.72</v>
      </c>
    </row>
    <row r="32" spans="1:56" x14ac:dyDescent="0.25">
      <c r="A32" s="1" t="s">
        <v>1</v>
      </c>
      <c r="B32" s="1" t="s">
        <v>413</v>
      </c>
      <c r="K32" s="1">
        <f t="shared" si="0"/>
        <v>2.72</v>
      </c>
    </row>
    <row r="33" spans="1:56" x14ac:dyDescent="0.25">
      <c r="A33" s="1">
        <v>6</v>
      </c>
      <c r="B33" s="1" t="s">
        <v>412</v>
      </c>
      <c r="C33" s="1">
        <v>1275.5000057779253</v>
      </c>
      <c r="D33" s="1">
        <v>0</v>
      </c>
      <c r="E33">
        <f>(R33-S33*(1000-T33)/(1000-U33))*AK33</f>
        <v>0.9201375141766388</v>
      </c>
      <c r="F33">
        <f>IF(AV33&lt;&gt;0,1/(1/AV33-1/N33),0)</f>
        <v>2.7505179164052502</v>
      </c>
      <c r="G33">
        <f>((AY33-AL33/2)*S33-E33)/(AY33+AL33/2)</f>
        <v>382.45294310451453</v>
      </c>
      <c r="H33">
        <f>AL33*1000</f>
        <v>22.272938460599278</v>
      </c>
      <c r="I33">
        <f>(AQ33-AW33)</f>
        <v>1.1315411162992222</v>
      </c>
      <c r="J33">
        <f>(P33+AP33*D33)</f>
        <v>26.355657577514648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27.010822296142578</v>
      </c>
      <c r="P33" s="1">
        <v>26.355657577514648</v>
      </c>
      <c r="Q33" s="1">
        <v>27.153388977050781</v>
      </c>
      <c r="R33" s="1">
        <v>399.78170776367188</v>
      </c>
      <c r="S33" s="1">
        <v>391.05068969726563</v>
      </c>
      <c r="T33" s="1">
        <v>6.6523313522338867</v>
      </c>
      <c r="U33" s="1">
        <v>26.314680099487305</v>
      </c>
      <c r="V33" s="1">
        <v>16.336330413818359</v>
      </c>
      <c r="W33" s="1">
        <v>64.621749877929688</v>
      </c>
      <c r="X33" s="1">
        <v>300.00579833984375</v>
      </c>
      <c r="Y33" s="1">
        <v>300.74267578125</v>
      </c>
      <c r="Z33" s="1">
        <v>2.8864095211029053</v>
      </c>
      <c r="AA33" s="1">
        <v>87.95037841796875</v>
      </c>
      <c r="AB33" s="1">
        <v>4.2110261917114258</v>
      </c>
      <c r="AC33" s="1">
        <v>0.76557213068008423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1.1029624938964842</v>
      </c>
      <c r="AL33">
        <f>(U33-T33)/(1000-U33)*AK33</f>
        <v>2.2272938460599277E-2</v>
      </c>
      <c r="AM33">
        <f>(P33+273.15)</f>
        <v>299.50565757751463</v>
      </c>
      <c r="AN33">
        <f>(O33+273.15)</f>
        <v>300.16082229614256</v>
      </c>
      <c r="AO33">
        <f>(Y33*AG33+Z33*AH33)*AI33</f>
        <v>48.118827049460378</v>
      </c>
      <c r="AP33">
        <f>((AO33+0.00000010773*(AN33^4-AM33^4))-AL33*44100)/(L33*51.4+0.00000043092*AM33^3)</f>
        <v>-7.6204121639216567</v>
      </c>
      <c r="AQ33">
        <f>0.61365*EXP(17.502*J33/(240.97+J33))</f>
        <v>3.4459271889969223</v>
      </c>
      <c r="AR33">
        <f>AQ33*1000/AA33</f>
        <v>39.180356594041669</v>
      </c>
      <c r="AS33">
        <f>(AR33-U33)</f>
        <v>12.865676494554364</v>
      </c>
      <c r="AT33">
        <f>IF(D33,P33,(O33+P33)/2)</f>
        <v>26.683239936828613</v>
      </c>
      <c r="AU33">
        <f>0.61365*EXP(17.502*AT33/(240.97+AT33))</f>
        <v>3.5131108610501651</v>
      </c>
      <c r="AV33">
        <f>IF(AS33&lt;&gt;0,(1000-(AR33+U33)/2)/AS33*AL33,0)</f>
        <v>1.6744984229040074</v>
      </c>
      <c r="AW33">
        <f>U33*AA33/1000</f>
        <v>2.3143860726977001</v>
      </c>
      <c r="AX33">
        <f>(AU33-AW33)</f>
        <v>1.198724788352465</v>
      </c>
      <c r="AY33">
        <f>1/(1.6/F33+1.37/N33)</f>
        <v>1.1089227645342665</v>
      </c>
      <c r="AZ33">
        <f>G33*AA33*0.001</f>
        <v>33.636881073107929</v>
      </c>
      <c r="BA33">
        <f>G33/S33</f>
        <v>0.97801372860534497</v>
      </c>
      <c r="BB33">
        <f>(1-AL33*AA33/AQ33/F33)*100</f>
        <v>79.332180759896545</v>
      </c>
      <c r="BC33">
        <f>(S33-E33/(N33/1.35))</f>
        <v>390.7604830044765</v>
      </c>
      <c r="BD33">
        <f>E33*BB33/100/BC33</f>
        <v>1.8680628869472131E-3</v>
      </c>
    </row>
    <row r="34" spans="1:56" x14ac:dyDescent="0.25">
      <c r="A34" s="1" t="s">
        <v>1</v>
      </c>
      <c r="B34" s="1" t="s">
        <v>411</v>
      </c>
      <c r="K34" s="1">
        <f t="shared" si="0"/>
        <v>2.72</v>
      </c>
    </row>
    <row r="35" spans="1:56" x14ac:dyDescent="0.25">
      <c r="A35" s="1" t="s">
        <v>1</v>
      </c>
      <c r="B35" s="1" t="s">
        <v>410</v>
      </c>
      <c r="K35" s="1">
        <f t="shared" si="0"/>
        <v>2.72</v>
      </c>
    </row>
    <row r="36" spans="1:56" x14ac:dyDescent="0.25">
      <c r="A36" s="1">
        <v>7</v>
      </c>
      <c r="B36" s="1" t="s">
        <v>409</v>
      </c>
      <c r="C36" s="1">
        <v>1478.5000057779253</v>
      </c>
      <c r="D36" s="1">
        <v>0</v>
      </c>
      <c r="E36">
        <f>(R36-S36*(1000-T36)/(1000-U36))*AK36</f>
        <v>1.777430744740508</v>
      </c>
      <c r="F36">
        <f>IF(AV36&lt;&gt;0,1/(1/AV36-1/N36),0)</f>
        <v>2.944888537553433</v>
      </c>
      <c r="G36">
        <f>((AY36-AL36/2)*S36-E36)/(AY36+AL36/2)</f>
        <v>381.49746467484738</v>
      </c>
      <c r="H36">
        <f>AL36*1000</f>
        <v>22.510191785084626</v>
      </c>
      <c r="I36">
        <f>(AQ36-AW36)</f>
        <v>1.0975130910266273</v>
      </c>
      <c r="J36">
        <f>(P36+AP36*D36)</f>
        <v>26.376836776733398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27.002904891967773</v>
      </c>
      <c r="P36" s="1">
        <v>26.376836776733398</v>
      </c>
      <c r="Q36" s="1">
        <v>27.133716583251953</v>
      </c>
      <c r="R36" s="1">
        <v>400.11712646484375</v>
      </c>
      <c r="S36" s="1">
        <v>390.53424072265625</v>
      </c>
      <c r="T36" s="1">
        <v>6.882047176361084</v>
      </c>
      <c r="U36" s="1">
        <v>26.747142791748047</v>
      </c>
      <c r="V36" s="1">
        <v>16.910482406616211</v>
      </c>
      <c r="W36" s="1">
        <v>65.722755432128906</v>
      </c>
      <c r="X36" s="1">
        <v>299.97366333007813</v>
      </c>
      <c r="Y36" s="1">
        <v>499.91519165039063</v>
      </c>
      <c r="Z36" s="1">
        <v>2.9306662082672119</v>
      </c>
      <c r="AA36" s="1">
        <v>87.961677551269531</v>
      </c>
      <c r="AB36" s="1">
        <v>4.3215060234069824</v>
      </c>
      <c r="AC36" s="1">
        <v>0.75761258602142334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1.1028443504782282</v>
      </c>
      <c r="AL36">
        <f>(U36-T36)/(1000-U36)*AK36</f>
        <v>2.2510191785084625E-2</v>
      </c>
      <c r="AM36">
        <f>(P36+273.15)</f>
        <v>299.52683677673338</v>
      </c>
      <c r="AN36">
        <f>(O36+273.15)</f>
        <v>300.15290489196775</v>
      </c>
      <c r="AO36">
        <f>(Y36*AG36+Z36*AH36)*AI36</f>
        <v>79.986428876226455</v>
      </c>
      <c r="AP36">
        <f>((AO36+0.00000010773*(AN36^4-AM36^4))-AL36*44100)/(L36*51.4+0.00000043092*AM36^3)</f>
        <v>-7.4469862458914537</v>
      </c>
      <c r="AQ36">
        <f>0.61365*EXP(17.502*J36/(240.97+J36))</f>
        <v>3.4502366406921321</v>
      </c>
      <c r="AR36">
        <f>AQ36*1000/AA36</f>
        <v>39.224316051511408</v>
      </c>
      <c r="AS36">
        <f>(AR36-U36)</f>
        <v>12.477173259763362</v>
      </c>
      <c r="AT36">
        <f>IF(D36,P36,(O36+P36)/2)</f>
        <v>26.689870834350586</v>
      </c>
      <c r="AU36">
        <f>0.61365*EXP(17.502*AT36/(240.97+AT36))</f>
        <v>3.5144825126925312</v>
      </c>
      <c r="AV36">
        <f>IF(AS36&lt;&gt;0,(1000-(AR36+U36)/2)/AS36*AL36,0)</f>
        <v>1.7446000176842678</v>
      </c>
      <c r="AW36">
        <f>U36*AA36/1000</f>
        <v>2.3527235496655048</v>
      </c>
      <c r="AX36">
        <f>(AU36-AW36)</f>
        <v>1.1617589630270264</v>
      </c>
      <c r="AY36">
        <f>1/(1.6/F36+1.37/N36)</f>
        <v>1.1582362521432925</v>
      </c>
      <c r="AZ36">
        <f>G36*AA36*0.001</f>
        <v>33.557156974355763</v>
      </c>
      <c r="BA36">
        <f>G36/S36</f>
        <v>0.97686047699406087</v>
      </c>
      <c r="BB36">
        <f>(1-AL36*AA36/AQ36/F36)*100</f>
        <v>80.512552690197793</v>
      </c>
      <c r="BC36">
        <f>(S36-E36/(N36/1.35))</f>
        <v>389.97364810454695</v>
      </c>
      <c r="BD36">
        <f>E36*BB36/100/BC36</f>
        <v>3.6696194008148182E-3</v>
      </c>
    </row>
    <row r="37" spans="1:56" x14ac:dyDescent="0.25">
      <c r="A37" s="1" t="s">
        <v>1</v>
      </c>
      <c r="B37" s="1" t="s">
        <v>408</v>
      </c>
      <c r="K37" s="1">
        <f t="shared" si="0"/>
        <v>2.72</v>
      </c>
    </row>
    <row r="38" spans="1:56" x14ac:dyDescent="0.25">
      <c r="A38" s="1" t="s">
        <v>1</v>
      </c>
      <c r="B38" s="1" t="s">
        <v>407</v>
      </c>
      <c r="K38" s="1">
        <f t="shared" si="0"/>
        <v>2.72</v>
      </c>
    </row>
    <row r="39" spans="1:56" x14ac:dyDescent="0.25">
      <c r="A39" s="1">
        <v>8</v>
      </c>
      <c r="B39" s="1" t="s">
        <v>406</v>
      </c>
      <c r="C39" s="1">
        <v>1681.5000057779253</v>
      </c>
      <c r="D39" s="1">
        <v>0</v>
      </c>
      <c r="E39">
        <f>(R39-S39*(1000-T39)/(1000-U39))*AK39</f>
        <v>2.0643164997205035</v>
      </c>
      <c r="F39">
        <f>IF(AV39&lt;&gt;0,1/(1/AV39-1/N39),0)</f>
        <v>3.2347539946396808</v>
      </c>
      <c r="G39">
        <f>((AY39-AL39/2)*S39-E39)/(AY39+AL39/2)</f>
        <v>381.16704247406989</v>
      </c>
      <c r="H39">
        <f>AL39*1000</f>
        <v>22.936846854681193</v>
      </c>
      <c r="I39">
        <f>(AQ39-AW39)</f>
        <v>1.0584949736835871</v>
      </c>
      <c r="J39">
        <f>(P39+AP39*D39)</f>
        <v>26.444650650024414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27.024887084960938</v>
      </c>
      <c r="P39" s="1">
        <v>26.444650650024414</v>
      </c>
      <c r="Q39" s="1">
        <v>27.139223098754883</v>
      </c>
      <c r="R39" s="1">
        <v>400.038330078125</v>
      </c>
      <c r="S39" s="1">
        <v>390.0545654296875</v>
      </c>
      <c r="T39" s="1">
        <v>7.1205358505249023</v>
      </c>
      <c r="U39" s="1">
        <v>27.348901748657227</v>
      </c>
      <c r="V39" s="1">
        <v>17.47331428527832</v>
      </c>
      <c r="W39" s="1">
        <v>67.112358093261719</v>
      </c>
      <c r="X39" s="1">
        <v>299.98455810546875</v>
      </c>
      <c r="Y39" s="1">
        <v>749.0504150390625</v>
      </c>
      <c r="Z39" s="1">
        <v>2.9147534370422363</v>
      </c>
      <c r="AA39" s="1">
        <v>87.958625793457031</v>
      </c>
      <c r="AB39" s="1">
        <v>4.4287171363830566</v>
      </c>
      <c r="AC39" s="1">
        <v>0.75478076934814453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1.1028844047995172</v>
      </c>
      <c r="AL39">
        <f>(U39-T39)/(1000-U39)*AK39</f>
        <v>2.2936846854681194E-2</v>
      </c>
      <c r="AM39">
        <f>(P39+273.15)</f>
        <v>299.59465065002439</v>
      </c>
      <c r="AN39">
        <f>(O39+273.15)</f>
        <v>300.17488708496091</v>
      </c>
      <c r="AO39">
        <f>(Y39*AG39+Z39*AH39)*AI39</f>
        <v>119.84806372743697</v>
      </c>
      <c r="AP39">
        <f>((AO39+0.00000010773*(AN39^4-AM39^4))-AL39*44100)/(L39*51.4+0.00000043092*AM39^3)</f>
        <v>-7.2777707462797787</v>
      </c>
      <c r="AQ39">
        <f>0.61365*EXP(17.502*J39/(240.97+J39))</f>
        <v>3.4640667884557508</v>
      </c>
      <c r="AR39">
        <f>AQ39*1000/AA39</f>
        <v>39.382911649734204</v>
      </c>
      <c r="AS39">
        <f>(AR39-U39)</f>
        <v>12.034009901076978</v>
      </c>
      <c r="AT39">
        <f>IF(D39,P39,(O39+P39)/2)</f>
        <v>26.734768867492676</v>
      </c>
      <c r="AU39">
        <f>0.61365*EXP(17.502*AT39/(240.97+AT39))</f>
        <v>3.5237823201578737</v>
      </c>
      <c r="AV39">
        <f>IF(AS39&lt;&gt;0,(1000-(AR39+U39)/2)/AS39*AL39,0)</f>
        <v>1.8424065082886403</v>
      </c>
      <c r="AW39">
        <f>U39*AA39/1000</f>
        <v>2.4055718147721636</v>
      </c>
      <c r="AX39">
        <f>(AU39-AW39)</f>
        <v>1.1182105053857101</v>
      </c>
      <c r="AY39">
        <f>1/(1.6/F39+1.37/N39)</f>
        <v>1.227452520792633</v>
      </c>
      <c r="AZ39">
        <f>G39*AA39*0.001</f>
        <v>33.52692925377545</v>
      </c>
      <c r="BA39">
        <f>G39/S39</f>
        <v>0.97721466752779307</v>
      </c>
      <c r="BB39">
        <f>(1-AL39*AA39/AQ39/F39)*100</f>
        <v>81.995351968744941</v>
      </c>
      <c r="BC39">
        <f>(S39-E39/(N39/1.35))</f>
        <v>389.40349050335976</v>
      </c>
      <c r="BD39">
        <f>E39*BB39/100/BC39</f>
        <v>4.3467601625930942E-3</v>
      </c>
    </row>
    <row r="40" spans="1:56" x14ac:dyDescent="0.25">
      <c r="A40" s="1" t="s">
        <v>1</v>
      </c>
      <c r="B40" s="1" t="s">
        <v>405</v>
      </c>
      <c r="K40" s="1">
        <f t="shared" si="0"/>
        <v>2.72</v>
      </c>
    </row>
    <row r="41" spans="1:56" x14ac:dyDescent="0.25">
      <c r="A41" s="1" t="s">
        <v>1</v>
      </c>
      <c r="B41" s="1" t="s">
        <v>404</v>
      </c>
      <c r="K41" s="1">
        <f t="shared" si="0"/>
        <v>2.72</v>
      </c>
    </row>
    <row r="42" spans="1:56" x14ac:dyDescent="0.25">
      <c r="A42" s="1">
        <v>9</v>
      </c>
      <c r="B42" s="1" t="s">
        <v>403</v>
      </c>
      <c r="C42" s="1">
        <v>1884.5000057779253</v>
      </c>
      <c r="D42" s="1">
        <v>0</v>
      </c>
      <c r="E42">
        <f>(R42-S42*(1000-T42)/(1000-U42))*AK42</f>
        <v>2.4155585594969344</v>
      </c>
      <c r="F42">
        <f>IF(AV42&lt;&gt;0,1/(1/AV42-1/N42),0)</f>
        <v>3.60130354919507</v>
      </c>
      <c r="G42">
        <f>((AY42-AL42/2)*S42-E42)/(AY42+AL42/2)</f>
        <v>380.81218524391181</v>
      </c>
      <c r="H42">
        <f>AL42*1000</f>
        <v>23.398915035091996</v>
      </c>
      <c r="I42">
        <f>(AQ42-AW42)</f>
        <v>1.016861377563445</v>
      </c>
      <c r="J42">
        <f>(P42+AP42*D42)</f>
        <v>26.511983871459961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27.062040328979492</v>
      </c>
      <c r="P42" s="1">
        <v>26.511983871459961</v>
      </c>
      <c r="Q42" s="1">
        <v>27.1578369140625</v>
      </c>
      <c r="R42" s="1">
        <v>400.00344848632813</v>
      </c>
      <c r="S42" s="1">
        <v>389.54745483398438</v>
      </c>
      <c r="T42" s="1">
        <v>7.3527216911315918</v>
      </c>
      <c r="U42" s="1">
        <v>27.977415084838867</v>
      </c>
      <c r="V42" s="1">
        <v>18.004720687866211</v>
      </c>
      <c r="W42" s="1">
        <v>68.508720397949219</v>
      </c>
      <c r="X42" s="1">
        <v>299.95318603515625</v>
      </c>
      <c r="Y42" s="1">
        <v>999.39508056640625</v>
      </c>
      <c r="Z42" s="1">
        <v>2.9010934829711914</v>
      </c>
      <c r="AA42" s="1">
        <v>87.963287353515625</v>
      </c>
      <c r="AB42" s="1">
        <v>4.5125975608825684</v>
      </c>
      <c r="AC42" s="1">
        <v>0.75099438428878784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1.1027690663057212</v>
      </c>
      <c r="AL42">
        <f>(U42-T42)/(1000-U42)*AK42</f>
        <v>2.3398915035091995E-2</v>
      </c>
      <c r="AM42">
        <f>(P42+273.15)</f>
        <v>299.66198387145994</v>
      </c>
      <c r="AN42">
        <f>(O42+273.15)</f>
        <v>300.21204032897947</v>
      </c>
      <c r="AO42">
        <f>(Y42*AG42+Z42*AH42)*AI42</f>
        <v>159.90320931650967</v>
      </c>
      <c r="AP42">
        <f>((AO42+0.00000010773*(AN42^4-AM42^4))-AL42*44100)/(L42*51.4+0.00000043092*AM42^3)</f>
        <v>-7.1183353970064145</v>
      </c>
      <c r="AQ42">
        <f>0.61365*EXP(17.502*J42/(240.97+J42))</f>
        <v>3.4778467800797088</v>
      </c>
      <c r="AR42">
        <f>AQ42*1000/AA42</f>
        <v>39.537480745831971</v>
      </c>
      <c r="AS42">
        <f>(AR42-U42)</f>
        <v>11.560065660993104</v>
      </c>
      <c r="AT42">
        <f>IF(D42,P42,(O42+P42)/2)</f>
        <v>26.787012100219727</v>
      </c>
      <c r="AU42">
        <f>0.61365*EXP(17.502*AT42/(240.97+AT42))</f>
        <v>3.5346305895605639</v>
      </c>
      <c r="AV42">
        <f>IF(AS42&lt;&gt;0,(1000-(AR42+U42)/2)/AS42*AL42,0)</f>
        <v>1.9557871073179716</v>
      </c>
      <c r="AW42">
        <f>U42*AA42/1000</f>
        <v>2.4609854025162639</v>
      </c>
      <c r="AX42">
        <f>(AU42-AW42)</f>
        <v>1.0736451870443</v>
      </c>
      <c r="AY42">
        <f>1/(1.6/F42+1.37/N42)</f>
        <v>1.3082994547539049</v>
      </c>
      <c r="AZ42">
        <f>G42*AA42*0.001</f>
        <v>33.497491678330434</v>
      </c>
      <c r="BA42">
        <f>G42/S42</f>
        <v>0.9775758524881254</v>
      </c>
      <c r="BB42">
        <f>(1-AL42*AA42/AQ42/F42)*100</f>
        <v>83.566616211186457</v>
      </c>
      <c r="BC42">
        <f>(S42-E42/(N42/1.35))</f>
        <v>388.78559994817704</v>
      </c>
      <c r="BD42">
        <f>E42*BB42/100/BC42</f>
        <v>5.1920661440144275E-3</v>
      </c>
    </row>
    <row r="43" spans="1:56" x14ac:dyDescent="0.25">
      <c r="A43" s="1" t="s">
        <v>1</v>
      </c>
      <c r="B43" s="1" t="s">
        <v>402</v>
      </c>
      <c r="K43" s="1">
        <f t="shared" si="0"/>
        <v>2.72</v>
      </c>
    </row>
    <row r="44" spans="1:56" x14ac:dyDescent="0.25">
      <c r="A44" s="1" t="s">
        <v>1</v>
      </c>
      <c r="B44" s="1" t="s">
        <v>401</v>
      </c>
      <c r="K44" s="1">
        <f t="shared" si="0"/>
        <v>2.72</v>
      </c>
    </row>
    <row r="45" spans="1:56" x14ac:dyDescent="0.25">
      <c r="A45" s="1">
        <v>10</v>
      </c>
      <c r="B45" s="1" t="s">
        <v>400</v>
      </c>
      <c r="C45" s="1">
        <v>2087.5000057779253</v>
      </c>
      <c r="D45" s="1">
        <v>0</v>
      </c>
      <c r="E45">
        <f>(R45-S45*(1000-T45)/(1000-U45))*AK45</f>
        <v>2.8169100909260338</v>
      </c>
      <c r="F45">
        <f>IF(AV45&lt;&gt;0,1/(1/AV45-1/N45),0)</f>
        <v>3.9529857049107577</v>
      </c>
      <c r="G45">
        <f>((AY45-AL45/2)*S45-E45)/(AY45+AL45/2)</f>
        <v>380.3059733536524</v>
      </c>
      <c r="H45">
        <f>AL45*1000</f>
        <v>23.962139303202093</v>
      </c>
      <c r="I45">
        <f>(AQ45-AW45)</f>
        <v>0.99030302723474728</v>
      </c>
      <c r="J45">
        <f>(P45+AP45*D45)</f>
        <v>26.678544998168945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27.123706817626953</v>
      </c>
      <c r="P45" s="1">
        <v>26.678544998168945</v>
      </c>
      <c r="Q45" s="1">
        <v>27.201360702514648</v>
      </c>
      <c r="R45" s="1">
        <v>400.03366088867188</v>
      </c>
      <c r="S45" s="1">
        <v>389.02877807617188</v>
      </c>
      <c r="T45" s="1">
        <v>7.5731306076049805</v>
      </c>
      <c r="U45" s="1">
        <v>28.673873901367188</v>
      </c>
      <c r="V45" s="1">
        <v>18.474430084228516</v>
      </c>
      <c r="W45" s="1">
        <v>69.949066162109375</v>
      </c>
      <c r="X45" s="1">
        <v>300.02801513671875</v>
      </c>
      <c r="Y45" s="1">
        <v>1248.856201171875</v>
      </c>
      <c r="Z45" s="1">
        <v>2.943150520324707</v>
      </c>
      <c r="AA45" s="1">
        <v>87.948944091796875</v>
      </c>
      <c r="AB45" s="1">
        <v>4.6096844673156738</v>
      </c>
      <c r="AC45" s="1">
        <v>0.74527204036712646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1.1030441732967597</v>
      </c>
      <c r="AL45">
        <f>(U45-T45)/(1000-U45)*AK45</f>
        <v>2.3962139303202092E-2</v>
      </c>
      <c r="AM45">
        <f>(P45+273.15)</f>
        <v>299.82854499816892</v>
      </c>
      <c r="AN45">
        <f>(O45+273.15)</f>
        <v>300.27370681762693</v>
      </c>
      <c r="AO45">
        <f>(Y45*AG45+Z45*AH45)*AI45</f>
        <v>199.81698772124219</v>
      </c>
      <c r="AP45">
        <f>((AO45+0.00000010773*(AN45^4-AM45^4))-AL45*44100)/(L45*51.4+0.00000043092*AM45^3)</f>
        <v>-7.0032263477997239</v>
      </c>
      <c r="AQ45">
        <f>0.61365*EXP(17.502*J45/(240.97+J45))</f>
        <v>3.5121399598813237</v>
      </c>
      <c r="AR45">
        <f>AQ45*1000/AA45</f>
        <v>39.93385021445534</v>
      </c>
      <c r="AS45">
        <f>(AR45-U45)</f>
        <v>11.259976313088153</v>
      </c>
      <c r="AT45">
        <f>IF(D45,P45,(O45+P45)/2)</f>
        <v>26.901125907897949</v>
      </c>
      <c r="AU45">
        <f>0.61365*EXP(17.502*AT45/(240.97+AT45))</f>
        <v>3.5584276876530416</v>
      </c>
      <c r="AV45">
        <f>IF(AS45&lt;&gt;0,(1000-(AR45+U45)/2)/AS45*AL45,0)</f>
        <v>2.0550794014580118</v>
      </c>
      <c r="AW45">
        <f>U45*AA45/1000</f>
        <v>2.5218369326465764</v>
      </c>
      <c r="AX45">
        <f>(AU45-AW45)</f>
        <v>1.0365907550064652</v>
      </c>
      <c r="AY45">
        <f>1/(1.6/F45+1.37/N45)</f>
        <v>1.3796437861477131</v>
      </c>
      <c r="AZ45">
        <f>G45*AA45*0.001</f>
        <v>33.447508788256769</v>
      </c>
      <c r="BA45">
        <f>G45/S45</f>
        <v>0.97757799624579045</v>
      </c>
      <c r="BB45">
        <f>(1-AL45*AA45/AQ45/F45)*100</f>
        <v>84.820440803321119</v>
      </c>
      <c r="BC45">
        <f>(S45-E45/(N45/1.35))</f>
        <v>388.14033895834774</v>
      </c>
      <c r="BD45">
        <f>E45*BB45/100/BC45</f>
        <v>6.1558032400571968E-3</v>
      </c>
    </row>
    <row r="46" spans="1:56" x14ac:dyDescent="0.25">
      <c r="A46" s="1" t="s">
        <v>1</v>
      </c>
      <c r="B46" s="1" t="s">
        <v>399</v>
      </c>
      <c r="K46" s="1">
        <f t="shared" si="0"/>
        <v>2.72</v>
      </c>
    </row>
    <row r="47" spans="1:56" x14ac:dyDescent="0.25">
      <c r="A47" s="1" t="s">
        <v>1</v>
      </c>
      <c r="B47" s="1" t="s">
        <v>398</v>
      </c>
      <c r="K47" s="1">
        <f t="shared" si="0"/>
        <v>2.72</v>
      </c>
    </row>
    <row r="48" spans="1:56" x14ac:dyDescent="0.25">
      <c r="A48" s="1">
        <v>11</v>
      </c>
      <c r="B48" s="1" t="s">
        <v>397</v>
      </c>
      <c r="C48" s="1">
        <v>2291.0000057667494</v>
      </c>
      <c r="D48" s="1">
        <v>0</v>
      </c>
      <c r="E48">
        <f>(R48-S48*(1000-T48)/(1000-U48))*AK48</f>
        <v>2.7863714092680971</v>
      </c>
      <c r="F48">
        <f>IF(AV48&lt;&gt;0,1/(1/AV48-1/N48),0)</f>
        <v>4.8262625997574888</v>
      </c>
      <c r="G48">
        <f>((AY48-AL48/2)*S48-E48)/(AY48+AL48/2)</f>
        <v>381.00787731009331</v>
      </c>
      <c r="H48">
        <f>AL48*1000</f>
        <v>24.739571465140425</v>
      </c>
      <c r="I48">
        <f>(AQ48-AW48)</f>
        <v>0.92579972557340318</v>
      </c>
      <c r="J48">
        <f>(P48+AP48*D48)</f>
        <v>26.744951248168945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27.210609436035156</v>
      </c>
      <c r="P48" s="1">
        <v>26.744951248168945</v>
      </c>
      <c r="Q48" s="1">
        <v>27.266851425170898</v>
      </c>
      <c r="R48" s="1">
        <v>400.28359985351563</v>
      </c>
      <c r="S48" s="1">
        <v>389.02993774414063</v>
      </c>
      <c r="T48" s="1">
        <v>7.7924489974975586</v>
      </c>
      <c r="U48" s="1">
        <v>29.562215805053711</v>
      </c>
      <c r="V48" s="1">
        <v>18.913730621337891</v>
      </c>
      <c r="W48" s="1">
        <v>71.753028869628906</v>
      </c>
      <c r="X48" s="1">
        <v>299.96804809570313</v>
      </c>
      <c r="Y48" s="1">
        <v>1599.728759765625</v>
      </c>
      <c r="Z48" s="1">
        <v>2.7966337203979492</v>
      </c>
      <c r="AA48" s="1">
        <v>87.95330810546875</v>
      </c>
      <c r="AB48" s="1">
        <v>4.7499599456787109</v>
      </c>
      <c r="AC48" s="1">
        <v>0.73841196298599243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1.1028237062342023</v>
      </c>
      <c r="AL48">
        <f>(U48-T48)/(1000-U48)*AK48</f>
        <v>2.4739571465140425E-2</v>
      </c>
      <c r="AM48">
        <f>(P48+273.15)</f>
        <v>299.89495124816892</v>
      </c>
      <c r="AN48">
        <f>(O48+273.15)</f>
        <v>300.36060943603513</v>
      </c>
      <c r="AO48">
        <f>(Y48*AG48+Z48*AH48)*AI48</f>
        <v>255.95659584142413</v>
      </c>
      <c r="AP48">
        <f>((AO48+0.00000010773*(AN48^4-AM48^4))-AL48*44100)/(L48*51.4+0.00000043092*AM48^3)</f>
        <v>-6.8210993910239459</v>
      </c>
      <c r="AQ48">
        <f>0.61365*EXP(17.502*J48/(240.97+J48))</f>
        <v>3.5258944005556501</v>
      </c>
      <c r="AR48">
        <f>AQ48*1000/AA48</f>
        <v>40.088252238649083</v>
      </c>
      <c r="AS48">
        <f>(AR48-U48)</f>
        <v>10.526036433595372</v>
      </c>
      <c r="AT48">
        <f>IF(D48,P48,(O48+P48)/2)</f>
        <v>26.977780342102051</v>
      </c>
      <c r="AU48">
        <f>0.61365*EXP(17.502*AT48/(240.97+AT48))</f>
        <v>3.574491493489357</v>
      </c>
      <c r="AV48">
        <f>IF(AS48&lt;&gt;0,(1000-(AR48+U48)/2)/AS48*AL48,0)</f>
        <v>2.2684711619519442</v>
      </c>
      <c r="AW48">
        <f>U48*AA48/1000</f>
        <v>2.6000946749822469</v>
      </c>
      <c r="AX48">
        <f>(AU48-AW48)</f>
        <v>0.97439681850711013</v>
      </c>
      <c r="AY48">
        <f>1/(1.6/F48+1.37/N48)</f>
        <v>1.5347147143410449</v>
      </c>
      <c r="AZ48">
        <f>G48*AA48*0.001</f>
        <v>33.510903223665274</v>
      </c>
      <c r="BA48">
        <f>G48/S48</f>
        <v>0.97937932365677394</v>
      </c>
      <c r="BB48">
        <f>(1-AL48*AA48/AQ48/F48)*100</f>
        <v>87.213134359865933</v>
      </c>
      <c r="BC48">
        <f>(S48-E48/(N48/1.35))</f>
        <v>388.15113037121279</v>
      </c>
      <c r="BD48">
        <f>E48*BB48/100/BC48</f>
        <v>6.2606589309835035E-3</v>
      </c>
    </row>
    <row r="49" spans="1:56" x14ac:dyDescent="0.25">
      <c r="A49" s="1" t="s">
        <v>1</v>
      </c>
      <c r="B49" s="1" t="s">
        <v>396</v>
      </c>
      <c r="K49" s="1">
        <f t="shared" si="0"/>
        <v>2.72</v>
      </c>
    </row>
    <row r="50" spans="1:56" x14ac:dyDescent="0.25">
      <c r="A50" s="1" t="s">
        <v>1</v>
      </c>
      <c r="B50" s="1" t="s">
        <v>391</v>
      </c>
      <c r="K50" s="1">
        <f t="shared" si="0"/>
        <v>2.72</v>
      </c>
    </row>
    <row r="51" spans="1:56" x14ac:dyDescent="0.25">
      <c r="A51" s="1">
        <v>12</v>
      </c>
      <c r="B51" s="1" t="s">
        <v>395</v>
      </c>
      <c r="C51" s="1">
        <v>2494.0000057667494</v>
      </c>
      <c r="D51" s="1">
        <v>0</v>
      </c>
      <c r="E51">
        <f>(R51-S51*(1000-T51)/(1000-U51))*AK51</f>
        <v>2.7693320725778592</v>
      </c>
      <c r="F51">
        <f>IF(AV51&lt;&gt;0,1/(1/AV51-1/N51),0)</f>
        <v>6.17959315978809</v>
      </c>
      <c r="G51">
        <f>((AY51-AL51/2)*S51-E51)/(AY51+AL51/2)</f>
        <v>381.21514102710796</v>
      </c>
      <c r="H51">
        <f>AL51*1000</f>
        <v>25.735810571149337</v>
      </c>
      <c r="I51">
        <f>(AQ51-AW51)</f>
        <v>0.8632541115689536</v>
      </c>
      <c r="J51">
        <f>(P51+AP51*D51)</f>
        <v>26.904449462890625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27.324296951293945</v>
      </c>
      <c r="P51" s="1">
        <v>26.904449462890625</v>
      </c>
      <c r="Q51" s="1">
        <v>27.351972579956055</v>
      </c>
      <c r="R51" s="1">
        <v>400.1312255859375</v>
      </c>
      <c r="S51" s="1">
        <v>388.55355834960938</v>
      </c>
      <c r="T51" s="1">
        <v>8.0330286026000977</v>
      </c>
      <c r="U51" s="1">
        <v>30.652326583862305</v>
      </c>
      <c r="V51" s="1">
        <v>19.367412567138672</v>
      </c>
      <c r="W51" s="1">
        <v>73.901924133300781</v>
      </c>
      <c r="X51" s="1">
        <v>299.99029541015625</v>
      </c>
      <c r="Y51" s="1">
        <v>1999.064453125</v>
      </c>
      <c r="Z51" s="1">
        <v>2.9148087501525879</v>
      </c>
      <c r="AA51" s="1">
        <v>87.94989013671875</v>
      </c>
      <c r="AB51" s="1">
        <v>4.9188656806945801</v>
      </c>
      <c r="AC51" s="1">
        <v>0.72604197263717651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1.1029054978314565</v>
      </c>
      <c r="AL51">
        <f>(U51-T51)/(1000-U51)*AK51</f>
        <v>2.5735810571149337E-2</v>
      </c>
      <c r="AM51">
        <f>(P51+273.15)</f>
        <v>300.0544494628906</v>
      </c>
      <c r="AN51">
        <f>(O51+273.15)</f>
        <v>300.47429695129392</v>
      </c>
      <c r="AO51">
        <f>(Y51*AG51+Z51*AH51)*AI51</f>
        <v>319.8503053507884</v>
      </c>
      <c r="AP51">
        <f>((AO51+0.00000010773*(AN51^4-AM51^4))-AL51*44100)/(L51*51.4+0.00000043092*AM51^3)</f>
        <v>-6.6603123159745419</v>
      </c>
      <c r="AQ51">
        <f>0.61365*EXP(17.502*J51/(240.97+J51))</f>
        <v>3.5591228670544668</v>
      </c>
      <c r="AR51">
        <f>AQ51*1000/AA51</f>
        <v>40.467621523139876</v>
      </c>
      <c r="AS51">
        <f>(AR51-U51)</f>
        <v>9.815294939277571</v>
      </c>
      <c r="AT51">
        <f>IF(D51,P51,(O51+P51)/2)</f>
        <v>27.114373207092285</v>
      </c>
      <c r="AU51">
        <f>0.61365*EXP(17.502*AT51/(240.97+AT51))</f>
        <v>3.6032730244393822</v>
      </c>
      <c r="AV51">
        <f>IF(AS51&lt;&gt;0,(1000-(AR51+U51)/2)/AS51*AL51,0)</f>
        <v>2.5287722853512449</v>
      </c>
      <c r="AW51">
        <f>U51*AA51/1000</f>
        <v>2.6958687554855132</v>
      </c>
      <c r="AX51">
        <f>(AU51-AW51)</f>
        <v>0.90740426895386905</v>
      </c>
      <c r="AY51">
        <f>1/(1.6/F51+1.37/N51)</f>
        <v>1.7271629877322281</v>
      </c>
      <c r="AZ51">
        <f>G51*AA51*0.001</f>
        <v>33.527829771787893</v>
      </c>
      <c r="BA51">
        <f>G51/S51</f>
        <v>0.9811134986032003</v>
      </c>
      <c r="BB51">
        <f>(1-AL51*AA51/AQ51/F51)*100</f>
        <v>89.708698827152006</v>
      </c>
      <c r="BC51">
        <f>(S51-E51/(N51/1.35))</f>
        <v>387.68012509682336</v>
      </c>
      <c r="BD51">
        <f>E51*BB51/100/BC51</f>
        <v>6.4081999764422654E-3</v>
      </c>
    </row>
    <row r="52" spans="1:56" x14ac:dyDescent="0.25">
      <c r="A52" s="1" t="s">
        <v>1</v>
      </c>
      <c r="B52" s="1" t="s">
        <v>394</v>
      </c>
      <c r="K52" s="2">
        <v>9.58</v>
      </c>
    </row>
    <row r="53" spans="1:56" x14ac:dyDescent="0.25">
      <c r="A53" s="1" t="s">
        <v>1</v>
      </c>
      <c r="B53" s="1" t="s">
        <v>393</v>
      </c>
      <c r="K53" s="2">
        <v>9.58</v>
      </c>
    </row>
    <row r="54" spans="1:56" x14ac:dyDescent="0.25">
      <c r="A54" s="1" t="s">
        <v>1</v>
      </c>
      <c r="B54" s="1" t="s">
        <v>392</v>
      </c>
    </row>
    <row r="55" spans="1:56" x14ac:dyDescent="0.25">
      <c r="A55" s="1" t="s">
        <v>1</v>
      </c>
      <c r="B55" s="1" t="s">
        <v>391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EC23-EA5B-454E-9A11-3DABB2B41FD6}">
  <dimension ref="A1:BD55"/>
  <sheetViews>
    <sheetView tabSelected="1"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2909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2908</v>
      </c>
    </row>
    <row r="12" spans="1:56" x14ac:dyDescent="0.25">
      <c r="A12" s="1" t="s">
        <v>1</v>
      </c>
      <c r="B12" s="1" t="s">
        <v>2907</v>
      </c>
    </row>
    <row r="13" spans="1:56" x14ac:dyDescent="0.25">
      <c r="A13" s="1" t="s">
        <v>1</v>
      </c>
      <c r="B13" s="1" t="s">
        <v>2906</v>
      </c>
    </row>
    <row r="14" spans="1:56" x14ac:dyDescent="0.25">
      <c r="A14" s="1" t="s">
        <v>1</v>
      </c>
      <c r="B14" s="1" t="s">
        <v>2905</v>
      </c>
    </row>
    <row r="15" spans="1:56" x14ac:dyDescent="0.25">
      <c r="A15" s="1" t="s">
        <v>1</v>
      </c>
      <c r="B15" s="1" t="s">
        <v>2904</v>
      </c>
    </row>
    <row r="16" spans="1:56" x14ac:dyDescent="0.25">
      <c r="A16" s="1" t="s">
        <v>1</v>
      </c>
      <c r="B16" s="1" t="s">
        <v>2903</v>
      </c>
    </row>
    <row r="17" spans="1:56" x14ac:dyDescent="0.25">
      <c r="A17" s="1" t="s">
        <v>1</v>
      </c>
      <c r="B17" s="1" t="s">
        <v>2902</v>
      </c>
    </row>
    <row r="18" spans="1:56" x14ac:dyDescent="0.25">
      <c r="A18" s="1">
        <v>1</v>
      </c>
      <c r="B18" s="1" t="s">
        <v>2901</v>
      </c>
      <c r="C18" s="1">
        <v>262.00000558793545</v>
      </c>
      <c r="D18" s="1">
        <v>0</v>
      </c>
      <c r="E18">
        <f>(R18-S18*(1000-T18)/(1000-U18))*AK18</f>
        <v>-2.2397150089128446</v>
      </c>
      <c r="F18">
        <f>IF(AV18&lt;&gt;0,1/(1/AV18-1/N18),0)</f>
        <v>2.1298747658475348</v>
      </c>
      <c r="G18">
        <f>((AY18-AL18/2)*S18-E18)/(AY18+AL18/2)</f>
        <v>384.70362202897036</v>
      </c>
      <c r="H18">
        <f>AL18*1000</f>
        <v>25.46851684789894</v>
      </c>
      <c r="I18">
        <f>(AQ18-AW18)</f>
        <v>1.5242698755284561</v>
      </c>
      <c r="J18">
        <f>(P18+AP18*D18)</f>
        <v>26.666709899902344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26.780113220214844</v>
      </c>
      <c r="P18" s="1">
        <v>26.666709899902344</v>
      </c>
      <c r="Q18" s="1">
        <v>26.798839569091797</v>
      </c>
      <c r="R18" s="1">
        <v>399.94461059570313</v>
      </c>
      <c r="S18" s="1">
        <v>392.91250610351563</v>
      </c>
      <c r="T18" s="1">
        <v>5.9144437313079834E-2</v>
      </c>
      <c r="U18" s="1">
        <v>22.5963134765625</v>
      </c>
      <c r="V18" s="1">
        <v>0.14708274602890015</v>
      </c>
      <c r="W18" s="1">
        <v>56.193408966064453</v>
      </c>
      <c r="X18" s="1">
        <v>300.43267822265625</v>
      </c>
      <c r="Y18" s="1">
        <v>0.20879508554935455</v>
      </c>
      <c r="Z18" s="1">
        <v>3.1443109512329102</v>
      </c>
      <c r="AA18" s="1">
        <v>87.864936828613281</v>
      </c>
      <c r="AB18" s="1">
        <v>-3.2071230411529541</v>
      </c>
      <c r="AC18" s="1">
        <v>1.7990822792053223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1.1045319052303537</v>
      </c>
      <c r="AL18">
        <f>(U18-T18)/(1000-U18)*AK18</f>
        <v>2.5468516847898939E-2</v>
      </c>
      <c r="AM18">
        <f>(P18+273.15)</f>
        <v>299.81670989990232</v>
      </c>
      <c r="AN18">
        <f>(O18+273.15)</f>
        <v>299.93011322021482</v>
      </c>
      <c r="AO18">
        <f>(Y18*AG18+Z18*AH18)*AI18</f>
        <v>3.3407212941187314E-2</v>
      </c>
      <c r="AP18">
        <f>((AO18+0.00000010773*(AN18^4-AM18^4))-AL18*44100)/(L18*51.4+0.00000043092*AM18^3)</f>
        <v>-9.2240135047650487</v>
      </c>
      <c r="AQ18">
        <f>0.61365*EXP(17.502*J18/(240.97+J18))</f>
        <v>3.509693531706163</v>
      </c>
      <c r="AR18">
        <f>AQ18*1000/AA18</f>
        <v>39.944187731587014</v>
      </c>
      <c r="AS18">
        <f>(AR18-U18)</f>
        <v>17.347874255024514</v>
      </c>
      <c r="AT18">
        <f>IF(D18,P18,(O18+P18)/2)</f>
        <v>26.723411560058594</v>
      </c>
      <c r="AU18">
        <f>0.61365*EXP(17.502*AT18/(240.97+AT18))</f>
        <v>3.5214278337405189</v>
      </c>
      <c r="AV18">
        <f>IF(AS18&lt;&gt;0,(1000-(AR18+U18)/2)/AS18*AL18,0)</f>
        <v>1.4221978774376454</v>
      </c>
      <c r="AW18">
        <f>U18*AA18/1000</f>
        <v>1.985423656177707</v>
      </c>
      <c r="AX18">
        <f>(AU18-AW18)</f>
        <v>1.5360041775628119</v>
      </c>
      <c r="AY18">
        <f>1/(1.6/F18+1.37/N18)</f>
        <v>0.93345814751095513</v>
      </c>
      <c r="AZ18">
        <f>G18*AA18*0.001</f>
        <v>33.801959447314196</v>
      </c>
      <c r="BA18">
        <f>G18/S18</f>
        <v>0.97910760297260024</v>
      </c>
      <c r="BB18">
        <f>(1-AL18*AA18/AQ18/F18)*100</f>
        <v>70.063846824746648</v>
      </c>
      <c r="BC18">
        <f>(S18-E18/(N18/1.35))</f>
        <v>393.6189008276873</v>
      </c>
      <c r="BD18">
        <f>E18*BB18/100/BC18</f>
        <v>-3.9866746486406932E-3</v>
      </c>
    </row>
    <row r="19" spans="1:56" x14ac:dyDescent="0.25">
      <c r="A19" s="1" t="s">
        <v>1</v>
      </c>
      <c r="B19" s="1" t="s">
        <v>2900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2899</v>
      </c>
      <c r="K20" s="1">
        <f t="shared" si="0"/>
        <v>2.72</v>
      </c>
    </row>
    <row r="21" spans="1:56" x14ac:dyDescent="0.25">
      <c r="A21" s="1">
        <v>2</v>
      </c>
      <c r="B21" s="1" t="s">
        <v>2898</v>
      </c>
      <c r="C21" s="1">
        <v>465.00000558793545</v>
      </c>
      <c r="D21" s="1">
        <v>0</v>
      </c>
      <c r="E21">
        <f>(R21-S21*(1000-T21)/(1000-U21))*AK21</f>
        <v>-0.76315419037752263</v>
      </c>
      <c r="F21">
        <f>IF(AV21&lt;&gt;0,1/(1/AV21-1/N21),0)</f>
        <v>1.9428797545500811</v>
      </c>
      <c r="G21">
        <f>((AY21-AL21/2)*S21-E21)/(AY21+AL21/2)</f>
        <v>382.03715889010505</v>
      </c>
      <c r="H21">
        <f>AL21*1000</f>
        <v>24.813458773146252</v>
      </c>
      <c r="I21">
        <f>(AQ21-AW21)</f>
        <v>1.5806870170669844</v>
      </c>
      <c r="J21">
        <f>(P21+AP21*D21)</f>
        <v>26.739410400390625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26.759553909301758</v>
      </c>
      <c r="P21" s="1">
        <v>26.739410400390625</v>
      </c>
      <c r="Q21" s="1">
        <v>26.811208724975586</v>
      </c>
      <c r="R21" s="1">
        <v>400.26541137695313</v>
      </c>
      <c r="S21" s="1">
        <v>392.14871215820313</v>
      </c>
      <c r="T21" s="1">
        <v>0.16385819017887115</v>
      </c>
      <c r="U21" s="1">
        <v>22.126388549804688</v>
      </c>
      <c r="V21" s="1">
        <v>0.40796637535095215</v>
      </c>
      <c r="W21" s="1">
        <v>55.0892333984375</v>
      </c>
      <c r="X21" s="1">
        <v>300.50836181640625</v>
      </c>
      <c r="Y21" s="1">
        <v>25.594825744628906</v>
      </c>
      <c r="Z21" s="1">
        <v>3.3054006099700928</v>
      </c>
      <c r="AA21" s="1">
        <v>87.86151123046875</v>
      </c>
      <c r="AB21" s="1">
        <v>-3.264540433883667</v>
      </c>
      <c r="AC21" s="1">
        <v>1.7874972820281982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1.1048101537367874</v>
      </c>
      <c r="AL21">
        <f>(U21-T21)/(1000-U21)*AK21</f>
        <v>2.4813458773146252E-2</v>
      </c>
      <c r="AM21">
        <f>(P21+273.15)</f>
        <v>299.8894104003906</v>
      </c>
      <c r="AN21">
        <f>(O21+273.15)</f>
        <v>299.90955390930174</v>
      </c>
      <c r="AO21">
        <f>(Y21*AG21+Z21*AH21)*AI21</f>
        <v>4.0951720276063952</v>
      </c>
      <c r="AP21">
        <f>((AO21+0.00000010773*(AN21^4-AM21^4))-AL21*44100)/(L21*51.4+0.00000043092*AM21^3)</f>
        <v>-8.961373111578304</v>
      </c>
      <c r="AQ21">
        <f>0.61365*EXP(17.502*J21/(240.97+J21))</f>
        <v>3.5247449531253641</v>
      </c>
      <c r="AR21">
        <f>AQ21*1000/AA21</f>
        <v>40.117053574000529</v>
      </c>
      <c r="AS21">
        <f>(AR21-U21)</f>
        <v>17.990665024195842</v>
      </c>
      <c r="AT21">
        <f>IF(D21,P21,(O21+P21)/2)</f>
        <v>26.749482154846191</v>
      </c>
      <c r="AU21">
        <f>0.61365*EXP(17.502*AT21/(240.97+AT21))</f>
        <v>3.5268345791710227</v>
      </c>
      <c r="AV21">
        <f>IF(AS21&lt;&gt;0,(1000-(AR21+U21)/2)/AS21*AL21,0)</f>
        <v>1.3363164284529825</v>
      </c>
      <c r="AW21">
        <f>U21*AA21/1000</f>
        <v>1.9440579360583796</v>
      </c>
      <c r="AX21">
        <f>(AU21-AW21)</f>
        <v>1.5827766431126431</v>
      </c>
      <c r="AY21">
        <f>1/(1.6/F21+1.37/N21)</f>
        <v>0.87444136149918839</v>
      </c>
      <c r="AZ21">
        <f>G21*AA21*0.001</f>
        <v>33.566362126279337</v>
      </c>
      <c r="BA21">
        <f>G21/S21</f>
        <v>0.97421500325106558</v>
      </c>
      <c r="BB21">
        <f>(1-AL21*AA21/AQ21/F21)*100</f>
        <v>68.164450240040722</v>
      </c>
      <c r="BC21">
        <f>(S21-E21/(N21/1.35))</f>
        <v>392.38940710897447</v>
      </c>
      <c r="BD21">
        <f>E21*BB21/100/BC21</f>
        <v>-1.3257235005077548E-3</v>
      </c>
    </row>
    <row r="22" spans="1:56" x14ac:dyDescent="0.25">
      <c r="A22" s="1" t="s">
        <v>1</v>
      </c>
      <c r="B22" s="1" t="s">
        <v>2897</v>
      </c>
      <c r="K22" s="1">
        <f t="shared" si="0"/>
        <v>2.72</v>
      </c>
    </row>
    <row r="23" spans="1:56" x14ac:dyDescent="0.25">
      <c r="A23" s="1" t="s">
        <v>1</v>
      </c>
      <c r="B23" s="1" t="s">
        <v>2896</v>
      </c>
      <c r="K23" s="1">
        <f t="shared" si="0"/>
        <v>2.72</v>
      </c>
    </row>
    <row r="24" spans="1:56" x14ac:dyDescent="0.25">
      <c r="A24" s="1">
        <v>3</v>
      </c>
      <c r="B24" s="1" t="s">
        <v>2895</v>
      </c>
      <c r="C24" s="1">
        <v>668.00000558793545</v>
      </c>
      <c r="D24" s="1">
        <v>0</v>
      </c>
      <c r="E24">
        <f>(R24-S24*(1000-T24)/(1000-U24))*AK24</f>
        <v>-0.46275249526792334</v>
      </c>
      <c r="F24">
        <f>IF(AV24&lt;&gt;0,1/(1/AV24-1/N24),0)</f>
        <v>1.842314851888242</v>
      </c>
      <c r="G24">
        <f>((AY24-AL24/2)*S24-E24)/(AY24+AL24/2)</f>
        <v>381.02563957728131</v>
      </c>
      <c r="H24">
        <f>AL24*1000</f>
        <v>24.234489719488753</v>
      </c>
      <c r="I24">
        <f>(AQ24-AW24)</f>
        <v>1.6022166297549716</v>
      </c>
      <c r="J24">
        <f>(P24+AP24*D24)</f>
        <v>26.6903076171875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26.696006774902344</v>
      </c>
      <c r="P24" s="1">
        <v>26.6903076171875</v>
      </c>
      <c r="Q24" s="1">
        <v>26.768142700195313</v>
      </c>
      <c r="R24" s="1">
        <v>399.7763671875</v>
      </c>
      <c r="S24" s="1">
        <v>391.6029052734375</v>
      </c>
      <c r="T24" s="1">
        <v>0.30068930983543396</v>
      </c>
      <c r="U24" s="1">
        <v>21.764833450317383</v>
      </c>
      <c r="V24" s="1">
        <v>0.75147271156311035</v>
      </c>
      <c r="W24" s="1">
        <v>54.393943786621094</v>
      </c>
      <c r="X24" s="1">
        <v>300.42251586914063</v>
      </c>
      <c r="Y24" s="1">
        <v>49.438396453857422</v>
      </c>
      <c r="Z24" s="1">
        <v>3.3839948177337646</v>
      </c>
      <c r="AA24" s="1">
        <v>87.864501953125</v>
      </c>
      <c r="AB24" s="1">
        <v>-3.3060717582702637</v>
      </c>
      <c r="AC24" s="1">
        <v>1.7730975151062012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1.1044945436365461</v>
      </c>
      <c r="AL24">
        <f>(U24-T24)/(1000-U24)*AK24</f>
        <v>2.4234489719488755E-2</v>
      </c>
      <c r="AM24">
        <f>(P24+273.15)</f>
        <v>299.84030761718748</v>
      </c>
      <c r="AN24">
        <f>(O24+273.15)</f>
        <v>299.84600677490232</v>
      </c>
      <c r="AO24">
        <f>(Y24*AG24+Z24*AH24)*AI24</f>
        <v>7.910143255811704</v>
      </c>
      <c r="AP24">
        <f>((AO24+0.00000010773*(AN24^4-AM24^4))-AL24*44100)/(L24*51.4+0.00000043092*AM24^3)</f>
        <v>-8.7218718859590325</v>
      </c>
      <c r="AQ24">
        <f>0.61365*EXP(17.502*J24/(240.97+J24))</f>
        <v>3.5145728809598236</v>
      </c>
      <c r="AR24">
        <f>AQ24*1000/AA24</f>
        <v>39.999918087907901</v>
      </c>
      <c r="AS24">
        <f>(AR24-U24)</f>
        <v>18.235084637590518</v>
      </c>
      <c r="AT24">
        <f>IF(D24,P24,(O24+P24)/2)</f>
        <v>26.693157196044922</v>
      </c>
      <c r="AU24">
        <f>0.61365*EXP(17.502*AT24/(240.97+AT24))</f>
        <v>3.5151624949071287</v>
      </c>
      <c r="AV24">
        <f>IF(AS24&lt;&gt;0,(1000-(AR24+U24)/2)/AS24*AL24,0)</f>
        <v>1.2879606301899855</v>
      </c>
      <c r="AW24">
        <f>U24*AA24/1000</f>
        <v>1.912356251204852</v>
      </c>
      <c r="AX24">
        <f>(AU24-AW24)</f>
        <v>1.6028062437022768</v>
      </c>
      <c r="AY24">
        <f>1/(1.6/F24+1.37/N24)</f>
        <v>0.8413683672095299</v>
      </c>
      <c r="AZ24">
        <f>G24*AA24*0.001</f>
        <v>33.478628052828739</v>
      </c>
      <c r="BA24">
        <f>G24/S24</f>
        <v>0.97298981812004026</v>
      </c>
      <c r="BB24">
        <f>(1-AL24*AA24/AQ24/F24)*100</f>
        <v>67.114009689772146</v>
      </c>
      <c r="BC24">
        <f>(S24-E24/(N24/1.35))</f>
        <v>391.7488550572063</v>
      </c>
      <c r="BD24">
        <f>E24*BB24/100/BC24</f>
        <v>-7.9278280077787154E-4</v>
      </c>
    </row>
    <row r="25" spans="1:56" x14ac:dyDescent="0.25">
      <c r="A25" s="1" t="s">
        <v>1</v>
      </c>
      <c r="B25" s="1" t="s">
        <v>2894</v>
      </c>
      <c r="K25" s="1">
        <f t="shared" si="0"/>
        <v>2.72</v>
      </c>
    </row>
    <row r="26" spans="1:56" x14ac:dyDescent="0.25">
      <c r="A26" s="1" t="s">
        <v>1</v>
      </c>
      <c r="B26" s="1" t="s">
        <v>2893</v>
      </c>
      <c r="K26" s="1">
        <f t="shared" si="0"/>
        <v>2.72</v>
      </c>
    </row>
    <row r="27" spans="1:56" x14ac:dyDescent="0.25">
      <c r="A27" s="1">
        <v>4</v>
      </c>
      <c r="B27" s="1" t="s">
        <v>2892</v>
      </c>
      <c r="C27" s="1">
        <v>871.00000558793545</v>
      </c>
      <c r="D27" s="1">
        <v>0</v>
      </c>
      <c r="E27">
        <f>(R27-S27*(1000-T27)/(1000-U27))*AK27</f>
        <v>0.3752868021908482</v>
      </c>
      <c r="F27">
        <f>IF(AV27&lt;&gt;0,1/(1/AV27-1/N27),0)</f>
        <v>1.8341107228632418</v>
      </c>
      <c r="G27">
        <f>((AY27-AL27/2)*S27-E27)/(AY27+AL27/2)</f>
        <v>379.50548360291918</v>
      </c>
      <c r="H27">
        <f>AL27*1000</f>
        <v>23.96836773893811</v>
      </c>
      <c r="I27">
        <f>(AQ27-AW27)</f>
        <v>1.5899879582352305</v>
      </c>
      <c r="J27">
        <f>(P27+AP27*D27)</f>
        <v>26.606559753417969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26.645866394042969</v>
      </c>
      <c r="P27" s="1">
        <v>26.606559753417969</v>
      </c>
      <c r="Q27" s="1">
        <v>26.724781036376953</v>
      </c>
      <c r="R27" s="1">
        <v>399.79098510742188</v>
      </c>
      <c r="S27" s="1">
        <v>390.96316528320313</v>
      </c>
      <c r="T27" s="1">
        <v>0.46556881070137024</v>
      </c>
      <c r="U27" s="1">
        <v>21.704563140869141</v>
      </c>
      <c r="V27" s="1">
        <v>1.1671173572540283</v>
      </c>
      <c r="W27" s="1">
        <v>54.410373687744141</v>
      </c>
      <c r="X27" s="1">
        <v>300.29177856445313</v>
      </c>
      <c r="Y27" s="1">
        <v>101.45333862304688</v>
      </c>
      <c r="Z27" s="1">
        <v>4.1368899345397949</v>
      </c>
      <c r="AA27" s="1">
        <v>87.875297546386719</v>
      </c>
      <c r="AB27" s="1">
        <v>-3.3867480754852295</v>
      </c>
      <c r="AC27" s="1">
        <v>1.7722032070159912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1.1040138917810773</v>
      </c>
      <c r="AL27">
        <f>(U27-T27)/(1000-U27)*AK27</f>
        <v>2.3968367738938109E-2</v>
      </c>
      <c r="AM27">
        <f>(P27+273.15)</f>
        <v>299.75655975341795</v>
      </c>
      <c r="AN27">
        <f>(O27+273.15)</f>
        <v>299.79586639404295</v>
      </c>
      <c r="AO27">
        <f>(Y27*AG27+Z27*AH27)*AI27</f>
        <v>16.232533816862087</v>
      </c>
      <c r="AP27">
        <f>((AO27+0.00000010773*(AN27^4-AM27^4))-AL27*44100)/(L27*51.4+0.00000043092*AM27^3)</f>
        <v>-8.5544239019215063</v>
      </c>
      <c r="AQ27">
        <f>0.61365*EXP(17.502*J27/(240.97+J27))</f>
        <v>3.4972829023534442</v>
      </c>
      <c r="AR27">
        <f>AQ27*1000/AA27</f>
        <v>39.798248199470777</v>
      </c>
      <c r="AS27">
        <f>(AR27-U27)</f>
        <v>18.093685058601636</v>
      </c>
      <c r="AT27">
        <f>IF(D27,P27,(O27+P27)/2)</f>
        <v>26.626213073730469</v>
      </c>
      <c r="AU27">
        <f>0.61365*EXP(17.502*AT27/(240.97+AT27))</f>
        <v>3.5013337015888242</v>
      </c>
      <c r="AV27">
        <f>IF(AS27&lt;&gt;0,(1000-(AR27+U27)/2)/AS27*AL27,0)</f>
        <v>1.283945567976059</v>
      </c>
      <c r="AW27">
        <f>U27*AA27/1000</f>
        <v>1.9072949441182137</v>
      </c>
      <c r="AX27">
        <f>(AU27-AW27)</f>
        <v>1.5940387574706105</v>
      </c>
      <c r="AY27">
        <f>1/(1.6/F27+1.37/N27)</f>
        <v>0.83862730910372074</v>
      </c>
      <c r="AZ27">
        <f>G27*AA27*0.001</f>
        <v>33.34915729209191</v>
      </c>
      <c r="BA27">
        <f>G27/S27</f>
        <v>0.97069370544924782</v>
      </c>
      <c r="BB27">
        <f>(1-AL27*AA27/AQ27/F27)*100</f>
        <v>67.164097816599906</v>
      </c>
      <c r="BC27">
        <f>(S27-E27/(N27/1.35))</f>
        <v>390.84480173424089</v>
      </c>
      <c r="BD27">
        <f>E27*BB27/100/BC27</f>
        <v>6.4490558348948089E-4</v>
      </c>
    </row>
    <row r="28" spans="1:56" x14ac:dyDescent="0.25">
      <c r="A28" s="1" t="s">
        <v>1</v>
      </c>
      <c r="B28" s="1" t="s">
        <v>2891</v>
      </c>
      <c r="K28" s="1">
        <f t="shared" si="0"/>
        <v>2.72</v>
      </c>
    </row>
    <row r="29" spans="1:56" x14ac:dyDescent="0.25">
      <c r="A29" s="1" t="s">
        <v>1</v>
      </c>
      <c r="B29" s="1" t="s">
        <v>2890</v>
      </c>
      <c r="K29" s="1">
        <f t="shared" si="0"/>
        <v>2.72</v>
      </c>
    </row>
    <row r="30" spans="1:56" x14ac:dyDescent="0.25">
      <c r="A30" s="1">
        <v>5</v>
      </c>
      <c r="B30" s="1" t="s">
        <v>2889</v>
      </c>
      <c r="C30" s="1">
        <v>1074.0000055879354</v>
      </c>
      <c r="D30" s="1">
        <v>0</v>
      </c>
      <c r="E30">
        <f>(R30-S30*(1000-T30)/(1000-U30))*AK30</f>
        <v>0.86094298925140123</v>
      </c>
      <c r="F30">
        <f>IF(AV30&lt;&gt;0,1/(1/AV30-1/N30),0)</f>
        <v>1.8292203575879753</v>
      </c>
      <c r="G30">
        <f>((AY30-AL30/2)*S30-E30)/(AY30+AL30/2)</f>
        <v>378.83020692188296</v>
      </c>
      <c r="H30">
        <f>AL30*1000</f>
        <v>23.785551185737475</v>
      </c>
      <c r="I30">
        <f>(AQ30-AW30)</f>
        <v>1.5807505160342341</v>
      </c>
      <c r="J30">
        <f>(P30+AP30*D30)</f>
        <v>26.573692321777344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26.601753234863281</v>
      </c>
      <c r="P30" s="1">
        <v>26.573692321777344</v>
      </c>
      <c r="Q30" s="1">
        <v>26.676662445068359</v>
      </c>
      <c r="R30" s="1">
        <v>399.99172973632813</v>
      </c>
      <c r="S30" s="1">
        <v>390.79440307617188</v>
      </c>
      <c r="T30" s="1">
        <v>0.66232705116271973</v>
      </c>
      <c r="U30" s="1">
        <v>21.734066009521484</v>
      </c>
      <c r="V30" s="1">
        <v>1.664577841758728</v>
      </c>
      <c r="W30" s="1">
        <v>54.622627258300781</v>
      </c>
      <c r="X30" s="1">
        <v>300.35763549804688</v>
      </c>
      <c r="Y30" s="1">
        <v>149.58380126953125</v>
      </c>
      <c r="Z30" s="1">
        <v>3.8763713836669922</v>
      </c>
      <c r="AA30" s="1">
        <v>87.869758605957031</v>
      </c>
      <c r="AB30" s="1">
        <v>-3.3812687397003174</v>
      </c>
      <c r="AC30" s="1">
        <v>1.7767925262451172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1.1042560128604664</v>
      </c>
      <c r="AL30">
        <f>(U30-T30)/(1000-U30)*AK30</f>
        <v>2.3785551185737476E-2</v>
      </c>
      <c r="AM30">
        <f>(P30+273.15)</f>
        <v>299.72369232177732</v>
      </c>
      <c r="AN30">
        <f>(O30+273.15)</f>
        <v>299.75175323486326</v>
      </c>
      <c r="AO30">
        <f>(Y30*AG30+Z30*AH30)*AI30</f>
        <v>23.93340766817164</v>
      </c>
      <c r="AP30">
        <f>((AO30+0.00000010773*(AN30^4-AM30^4))-AL30*44100)/(L30*51.4+0.00000043092*AM30^3)</f>
        <v>-8.4261445493817302</v>
      </c>
      <c r="AQ30">
        <f>0.61365*EXP(17.502*J30/(240.97+J30))</f>
        <v>3.4905176498168227</v>
      </c>
      <c r="AR30">
        <f>AQ30*1000/AA30</f>
        <v>39.723765094993524</v>
      </c>
      <c r="AS30">
        <f>(AR30-U30)</f>
        <v>17.98969908547204</v>
      </c>
      <c r="AT30">
        <f>IF(D30,P30,(O30+P30)/2)</f>
        <v>26.587722778320313</v>
      </c>
      <c r="AU30">
        <f>0.61365*EXP(17.502*AT30/(240.97+AT30))</f>
        <v>3.4934042032657788</v>
      </c>
      <c r="AV30">
        <f>IF(AS30&lt;&gt;0,(1000-(AR30+U30)/2)/AS30*AL30,0)</f>
        <v>1.2815471166277215</v>
      </c>
      <c r="AW30">
        <f>U30*AA30/1000</f>
        <v>1.9097671337825886</v>
      </c>
      <c r="AX30">
        <f>(AU30-AW30)</f>
        <v>1.5836370694831903</v>
      </c>
      <c r="AY30">
        <f>1/(1.6/F30+1.37/N30)</f>
        <v>0.83699026976564517</v>
      </c>
      <c r="AZ30">
        <f>G30*AA30*0.001</f>
        <v>33.28771883487061</v>
      </c>
      <c r="BA30">
        <f>G30/S30</f>
        <v>0.96938493473777587</v>
      </c>
      <c r="BB30">
        <f>(1-AL30*AA30/AQ30/F30)*100</f>
        <v>67.266172552764104</v>
      </c>
      <c r="BC30">
        <f>(S30-E30/(N30/1.35))</f>
        <v>390.52286603552182</v>
      </c>
      <c r="BD30">
        <f>E30*BB30/100/BC30</f>
        <v>1.4829436304456907E-3</v>
      </c>
    </row>
    <row r="31" spans="1:56" x14ac:dyDescent="0.25">
      <c r="A31" s="1" t="s">
        <v>1</v>
      </c>
      <c r="B31" s="1" t="s">
        <v>2888</v>
      </c>
      <c r="K31" s="1">
        <f t="shared" si="0"/>
        <v>2.72</v>
      </c>
    </row>
    <row r="32" spans="1:56" x14ac:dyDescent="0.25">
      <c r="A32" s="1" t="s">
        <v>1</v>
      </c>
      <c r="B32" s="1" t="s">
        <v>2887</v>
      </c>
      <c r="K32" s="1">
        <f t="shared" si="0"/>
        <v>2.72</v>
      </c>
    </row>
    <row r="33" spans="1:56" x14ac:dyDescent="0.25">
      <c r="A33" s="1">
        <v>6</v>
      </c>
      <c r="B33" s="1" t="s">
        <v>2886</v>
      </c>
      <c r="C33" s="1">
        <v>1277.0000055879354</v>
      </c>
      <c r="D33" s="1">
        <v>0</v>
      </c>
      <c r="E33">
        <f>(R33-S33*(1000-T33)/(1000-U33))*AK33</f>
        <v>2.0478802322122998</v>
      </c>
      <c r="F33">
        <f>IF(AV33&lt;&gt;0,1/(1/AV33-1/N33),0)</f>
        <v>1.8919156588308563</v>
      </c>
      <c r="G33">
        <f>((AY33-AL33/2)*S33-E33)/(AY33+AL33/2)</f>
        <v>376.76697948737296</v>
      </c>
      <c r="H33">
        <f>AL33*1000</f>
        <v>23.811647767501633</v>
      </c>
      <c r="I33">
        <f>(AQ33-AW33)</f>
        <v>1.5456613835628172</v>
      </c>
      <c r="J33">
        <f>(P33+AP33*D33)</f>
        <v>26.525476455688477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26.564399719238281</v>
      </c>
      <c r="P33" s="1">
        <v>26.525476455688477</v>
      </c>
      <c r="Q33" s="1">
        <v>26.636201858520508</v>
      </c>
      <c r="R33" s="1">
        <v>400.0703125</v>
      </c>
      <c r="S33" s="1">
        <v>389.79379272460938</v>
      </c>
      <c r="T33" s="1">
        <v>0.89698600769042969</v>
      </c>
      <c r="U33" s="1">
        <v>22.019922256469727</v>
      </c>
      <c r="V33" s="1">
        <v>2.2593741416931152</v>
      </c>
      <c r="W33" s="1">
        <v>55.46490478515625</v>
      </c>
      <c r="X33" s="1">
        <v>299.8707275390625</v>
      </c>
      <c r="Y33" s="1">
        <v>300.32272338867188</v>
      </c>
      <c r="Z33" s="1">
        <v>3.8986842632293701</v>
      </c>
      <c r="AA33" s="1">
        <v>87.872810363769531</v>
      </c>
      <c r="AB33" s="1">
        <v>-3.4015400409698486</v>
      </c>
      <c r="AC33" s="1">
        <v>1.7799469232559204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1.1024659100700827</v>
      </c>
      <c r="AL33">
        <f>(U33-T33)/(1000-U33)*AK33</f>
        <v>2.3811647767501633E-2</v>
      </c>
      <c r="AM33">
        <f>(P33+273.15)</f>
        <v>299.67547645568845</v>
      </c>
      <c r="AN33">
        <f>(O33+273.15)</f>
        <v>299.71439971923826</v>
      </c>
      <c r="AO33">
        <f>(Y33*AG33+Z33*AH33)*AI33</f>
        <v>48.051634668149745</v>
      </c>
      <c r="AP33">
        <f>((AO33+0.00000010773*(AN33^4-AM33^4))-AL33*44100)/(L33*51.4+0.00000043092*AM33^3)</f>
        <v>-8.2366243322402148</v>
      </c>
      <c r="AQ33">
        <f>0.61365*EXP(17.502*J33/(240.97+J33))</f>
        <v>3.4806138362305297</v>
      </c>
      <c r="AR33">
        <f>AQ33*1000/AA33</f>
        <v>39.60967928329292</v>
      </c>
      <c r="AS33">
        <f>(AR33-U33)</f>
        <v>17.589757026823193</v>
      </c>
      <c r="AT33">
        <f>IF(D33,P33,(O33+P33)/2)</f>
        <v>26.544938087463379</v>
      </c>
      <c r="AU33">
        <f>0.61365*EXP(17.502*AT33/(240.97+AT33))</f>
        <v>3.4846084092394078</v>
      </c>
      <c r="AV33">
        <f>IF(AS33&lt;&gt;0,(1000-(AR33+U33)/2)/AS33*AL33,0)</f>
        <v>1.3120076957487954</v>
      </c>
      <c r="AW33">
        <f>U33*AA33/1000</f>
        <v>1.9349524526677124</v>
      </c>
      <c r="AX33">
        <f>(AU33-AW33)</f>
        <v>1.5496559565716954</v>
      </c>
      <c r="AY33">
        <f>1/(1.6/F33+1.37/N33)</f>
        <v>0.85780133474384479</v>
      </c>
      <c r="AZ33">
        <f>G33*AA33*0.001</f>
        <v>33.107573339824171</v>
      </c>
      <c r="BA33">
        <f>G33/S33</f>
        <v>0.96658024452831681</v>
      </c>
      <c r="BB33">
        <f>(1-AL33*AA33/AQ33/F33)*100</f>
        <v>68.224942001748133</v>
      </c>
      <c r="BC33">
        <f>(S33-E33/(N33/1.35))</f>
        <v>389.14790171347022</v>
      </c>
      <c r="BD33">
        <f>E33*BB33/100/BC33</f>
        <v>3.5903189880767744E-3</v>
      </c>
    </row>
    <row r="34" spans="1:56" x14ac:dyDescent="0.25">
      <c r="A34" s="1" t="s">
        <v>1</v>
      </c>
      <c r="B34" s="1" t="s">
        <v>2885</v>
      </c>
      <c r="K34" s="1">
        <f t="shared" si="0"/>
        <v>2.72</v>
      </c>
    </row>
    <row r="35" spans="1:56" x14ac:dyDescent="0.25">
      <c r="A35" s="1" t="s">
        <v>1</v>
      </c>
      <c r="B35" s="1" t="s">
        <v>2884</v>
      </c>
      <c r="K35" s="1">
        <f t="shared" si="0"/>
        <v>2.72</v>
      </c>
    </row>
    <row r="36" spans="1:56" x14ac:dyDescent="0.25">
      <c r="A36" s="1">
        <v>7</v>
      </c>
      <c r="B36" s="1" t="s">
        <v>2883</v>
      </c>
      <c r="C36" s="1">
        <v>1480.0000055879354</v>
      </c>
      <c r="D36" s="1">
        <v>0</v>
      </c>
      <c r="E36">
        <f>(R36-S36*(1000-T36)/(1000-U36))*AK36</f>
        <v>2.27158116135092</v>
      </c>
      <c r="F36">
        <f>IF(AV36&lt;&gt;0,1/(1/AV36-1/N36),0)</f>
        <v>2.0331760276387407</v>
      </c>
      <c r="G36">
        <f>((AY36-AL36/2)*S36-E36)/(AY36+AL36/2)</f>
        <v>376.59939413421915</v>
      </c>
      <c r="H36">
        <f>AL36*1000</f>
        <v>24.055183849025784</v>
      </c>
      <c r="I36">
        <f>(AQ36-AW36)</f>
        <v>1.4861656867290507</v>
      </c>
      <c r="J36">
        <f>(P36+AP36*D36)</f>
        <v>26.454622268676758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26.532381057739258</v>
      </c>
      <c r="P36" s="1">
        <v>26.454622268676758</v>
      </c>
      <c r="Q36" s="1">
        <v>26.602731704711914</v>
      </c>
      <c r="R36" s="1">
        <v>399.8779296875</v>
      </c>
      <c r="S36" s="1">
        <v>389.31195068359375</v>
      </c>
      <c r="T36" s="1">
        <v>1.1789894104003906</v>
      </c>
      <c r="U36" s="1">
        <v>22.528995513916016</v>
      </c>
      <c r="V36" s="1">
        <v>2.9756870269775391</v>
      </c>
      <c r="W36" s="1">
        <v>56.861610412597656</v>
      </c>
      <c r="X36" s="1">
        <v>299.55975341796875</v>
      </c>
      <c r="Y36" s="1">
        <v>499.33697509765625</v>
      </c>
      <c r="Z36" s="1">
        <v>4.0309414863586426</v>
      </c>
      <c r="AA36" s="1">
        <v>87.884025573730469</v>
      </c>
      <c r="AB36" s="1">
        <v>-3.3803348541259766</v>
      </c>
      <c r="AC36" s="1">
        <v>1.79505455493927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1.1013226228601789</v>
      </c>
      <c r="AL36">
        <f>(U36-T36)/(1000-U36)*AK36</f>
        <v>2.4055183849025785E-2</v>
      </c>
      <c r="AM36">
        <f>(P36+273.15)</f>
        <v>299.60462226867674</v>
      </c>
      <c r="AN36">
        <f>(O36+273.15)</f>
        <v>299.68238105773924</v>
      </c>
      <c r="AO36">
        <f>(Y36*AG36+Z36*AH36)*AI36</f>
        <v>79.893914229856819</v>
      </c>
      <c r="AP36">
        <f>((AO36+0.00000010773*(AN36^4-AM36^4))-AL36*44100)/(L36*51.4+0.00000043092*AM36^3)</f>
        <v>-8.0599327860874475</v>
      </c>
      <c r="AQ36">
        <f>0.61365*EXP(17.502*J36/(240.97+J36))</f>
        <v>3.4661045046245049</v>
      </c>
      <c r="AR36">
        <f>AQ36*1000/AA36</f>
        <v>39.439528196357024</v>
      </c>
      <c r="AS36">
        <f>(AR36-U36)</f>
        <v>16.910532682441008</v>
      </c>
      <c r="AT36">
        <f>IF(D36,P36,(O36+P36)/2)</f>
        <v>26.493501663208008</v>
      </c>
      <c r="AU36">
        <f>0.61365*EXP(17.502*AT36/(240.97+AT36))</f>
        <v>3.4740595705858834</v>
      </c>
      <c r="AV36">
        <f>IF(AS36&lt;&gt;0,(1000-(AR36+U36)/2)/AS36*AL36,0)</f>
        <v>1.3784220858919376</v>
      </c>
      <c r="AW36">
        <f>U36*AA36/1000</f>
        <v>1.9799388178954542</v>
      </c>
      <c r="AX36">
        <f>(AU36-AW36)</f>
        <v>1.4941207526904292</v>
      </c>
      <c r="AY36">
        <f>1/(1.6/F36+1.37/N36)</f>
        <v>0.90333130260406913</v>
      </c>
      <c r="AZ36">
        <f>G36*AA36*0.001</f>
        <v>33.097070785143117</v>
      </c>
      <c r="BA36">
        <f>G36/S36</f>
        <v>0.96734609218378065</v>
      </c>
      <c r="BB36">
        <f>(1-AL36*AA36/AQ36/F36)*100</f>
        <v>70.001330795941101</v>
      </c>
      <c r="BC36">
        <f>(S36-E36/(N36/1.35))</f>
        <v>388.59550553699228</v>
      </c>
      <c r="BD36">
        <f>E36*BB36/100/BC36</f>
        <v>4.0920108966730319E-3</v>
      </c>
    </row>
    <row r="37" spans="1:56" x14ac:dyDescent="0.25">
      <c r="A37" s="1" t="s">
        <v>1</v>
      </c>
      <c r="B37" s="1" t="s">
        <v>2882</v>
      </c>
      <c r="K37" s="1">
        <f t="shared" si="0"/>
        <v>2.72</v>
      </c>
    </row>
    <row r="38" spans="1:56" x14ac:dyDescent="0.25">
      <c r="A38" s="1" t="s">
        <v>1</v>
      </c>
      <c r="B38" s="1" t="s">
        <v>2881</v>
      </c>
      <c r="K38" s="1">
        <f t="shared" si="0"/>
        <v>2.72</v>
      </c>
    </row>
    <row r="39" spans="1:56" x14ac:dyDescent="0.25">
      <c r="A39" s="1">
        <v>8</v>
      </c>
      <c r="B39" s="1" t="s">
        <v>2880</v>
      </c>
      <c r="C39" s="1">
        <v>1683.0000055879354</v>
      </c>
      <c r="D39" s="1">
        <v>0</v>
      </c>
      <c r="E39">
        <f>(R39-S39*(1000-T39)/(1000-U39))*AK39</f>
        <v>2.8837514649806795</v>
      </c>
      <c r="F39">
        <f>IF(AV39&lt;&gt;0,1/(1/AV39-1/N39),0)</f>
        <v>2.2341453149669857</v>
      </c>
      <c r="G39">
        <f>((AY39-AL39/2)*S39-E39)/(AY39+AL39/2)</f>
        <v>376.20228613609419</v>
      </c>
      <c r="H39">
        <f>AL39*1000</f>
        <v>24.588397514852407</v>
      </c>
      <c r="I39">
        <f>(AQ39-AW39)</f>
        <v>1.425877583928183</v>
      </c>
      <c r="J39">
        <f>(P39+AP39*D39)</f>
        <v>26.472908020019531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26.545618057250977</v>
      </c>
      <c r="P39" s="1">
        <v>26.472908020019531</v>
      </c>
      <c r="Q39" s="1">
        <v>26.601642608642578</v>
      </c>
      <c r="R39" s="1">
        <v>400.20718383789063</v>
      </c>
      <c r="S39" s="1">
        <v>388.93804931640625</v>
      </c>
      <c r="T39" s="1">
        <v>1.5142278671264648</v>
      </c>
      <c r="U39" s="1">
        <v>23.257856369018555</v>
      </c>
      <c r="V39" s="1">
        <v>3.8187732696533203</v>
      </c>
      <c r="W39" s="1">
        <v>58.654636383056641</v>
      </c>
      <c r="X39" s="1">
        <v>300.43258666992188</v>
      </c>
      <c r="Y39" s="1">
        <v>749.5181884765625</v>
      </c>
      <c r="Z39" s="1">
        <v>4.0465936660766602</v>
      </c>
      <c r="AA39" s="1">
        <v>87.882835388183594</v>
      </c>
      <c r="AB39" s="1">
        <v>-3.2832341194152832</v>
      </c>
      <c r="AC39" s="1">
        <v>1.8115795850753784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1.1045315686394184</v>
      </c>
      <c r="AL39">
        <f>(U39-T39)/(1000-U39)*AK39</f>
        <v>2.4588397514852405E-2</v>
      </c>
      <c r="AM39">
        <f>(P39+273.15)</f>
        <v>299.62290802001951</v>
      </c>
      <c r="AN39">
        <f>(O39+273.15)</f>
        <v>299.69561805725095</v>
      </c>
      <c r="AO39">
        <f>(Y39*AG39+Z39*AH39)*AI39</f>
        <v>119.92290747576408</v>
      </c>
      <c r="AP39">
        <f>((AO39+0.00000010773*(AN39^4-AM39^4))-AL39*44100)/(L39*51.4+0.00000043092*AM39^3)</f>
        <v>-7.9244597476863365</v>
      </c>
      <c r="AQ39">
        <f>0.61365*EXP(17.502*J39/(240.97+J39))</f>
        <v>3.4698439466886581</v>
      </c>
      <c r="AR39">
        <f>AQ39*1000/AA39</f>
        <v>39.482612632627927</v>
      </c>
      <c r="AS39">
        <f>(AR39-U39)</f>
        <v>16.224756263609372</v>
      </c>
      <c r="AT39">
        <f>IF(D39,P39,(O39+P39)/2)</f>
        <v>26.509263038635254</v>
      </c>
      <c r="AU39">
        <f>0.61365*EXP(17.502*AT39/(240.97+AT39))</f>
        <v>3.4772890250700312</v>
      </c>
      <c r="AV39">
        <f>IF(AS39&lt;&gt;0,(1000-(AR39+U39)/2)/AS39*AL39,0)</f>
        <v>1.467945239475275</v>
      </c>
      <c r="AW39">
        <f>U39*AA39/1000</f>
        <v>2.0439663627604752</v>
      </c>
      <c r="AX39">
        <f>(AU39-AW39)</f>
        <v>1.4333226623095561</v>
      </c>
      <c r="AY39">
        <f>1/(1.6/F39+1.37/N39)</f>
        <v>0.96504140759755797</v>
      </c>
      <c r="AZ39">
        <f>G39*AA39*0.001</f>
        <v>33.061723585156713</v>
      </c>
      <c r="BA39">
        <f>G39/S39</f>
        <v>0.96725503405311897</v>
      </c>
      <c r="BB39">
        <f>(1-AL39*AA39/AQ39/F39)*100</f>
        <v>72.12512521003427</v>
      </c>
      <c r="BC39">
        <f>(S39-E39/(N39/1.35))</f>
        <v>388.02852876911419</v>
      </c>
      <c r="BD39">
        <f>E39*BB39/100/BC39</f>
        <v>5.3601969975282564E-3</v>
      </c>
    </row>
    <row r="40" spans="1:56" x14ac:dyDescent="0.25">
      <c r="A40" s="1" t="s">
        <v>1</v>
      </c>
      <c r="B40" s="1" t="s">
        <v>2879</v>
      </c>
      <c r="K40" s="1">
        <f t="shared" si="0"/>
        <v>2.72</v>
      </c>
    </row>
    <row r="41" spans="1:56" x14ac:dyDescent="0.25">
      <c r="A41" s="1" t="s">
        <v>1</v>
      </c>
      <c r="B41" s="1" t="s">
        <v>2878</v>
      </c>
      <c r="K41" s="1">
        <f t="shared" si="0"/>
        <v>2.72</v>
      </c>
    </row>
    <row r="42" spans="1:56" x14ac:dyDescent="0.25">
      <c r="A42" s="1">
        <v>9</v>
      </c>
      <c r="B42" s="1" t="s">
        <v>2877</v>
      </c>
      <c r="C42" s="1">
        <v>1886.0000055879354</v>
      </c>
      <c r="D42" s="1">
        <v>0</v>
      </c>
      <c r="E42">
        <f>(R42-S42*(1000-T42)/(1000-U42))*AK42</f>
        <v>2.9401194519936902</v>
      </c>
      <c r="F42">
        <f>IF(AV42&lt;&gt;0,1/(1/AV42-1/N42),0)</f>
        <v>2.4846113514806096</v>
      </c>
      <c r="G42">
        <f>((AY42-AL42/2)*S42-E42)/(AY42+AL42/2)</f>
        <v>376.47425054552349</v>
      </c>
      <c r="H42">
        <f>AL42*1000</f>
        <v>25.071640114523532</v>
      </c>
      <c r="I42">
        <f>(AQ42-AW42)</f>
        <v>1.3570729944466673</v>
      </c>
      <c r="J42">
        <f>(P42+AP42*D42)</f>
        <v>26.477949142456055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26.568899154663086</v>
      </c>
      <c r="P42" s="1">
        <v>26.477949142456055</v>
      </c>
      <c r="Q42" s="1">
        <v>26.612453460693359</v>
      </c>
      <c r="R42" s="1">
        <v>400.03384399414063</v>
      </c>
      <c r="S42" s="1">
        <v>388.55392456054688</v>
      </c>
      <c r="T42" s="1">
        <v>1.9022042751312256</v>
      </c>
      <c r="U42" s="1">
        <v>24.051876068115234</v>
      </c>
      <c r="V42" s="1">
        <v>4.7907710075378418</v>
      </c>
      <c r="W42" s="1">
        <v>60.575527191162109</v>
      </c>
      <c r="X42" s="1">
        <v>300.47689819335938</v>
      </c>
      <c r="Y42" s="1">
        <v>1000.4423217773438</v>
      </c>
      <c r="Z42" s="1">
        <v>3.8986890316009521</v>
      </c>
      <c r="AA42" s="1">
        <v>87.885139465332031</v>
      </c>
      <c r="AB42" s="1">
        <v>-3.1294147968292236</v>
      </c>
      <c r="AC42" s="1">
        <v>1.8310632705688477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1.1046944786520563</v>
      </c>
      <c r="AL42">
        <f>(U42-T42)/(1000-U42)*AK42</f>
        <v>2.5071640114523532E-2</v>
      </c>
      <c r="AM42">
        <f>(P42+273.15)</f>
        <v>299.62794914245603</v>
      </c>
      <c r="AN42">
        <f>(O42+273.15)</f>
        <v>299.71889915466306</v>
      </c>
      <c r="AO42">
        <f>(Y42*AG42+Z42*AH42)*AI42</f>
        <v>160.07076790651445</v>
      </c>
      <c r="AP42">
        <f>((AO42+0.00000010773*(AN42^4-AM42^4))-AL42*44100)/(L42*51.4+0.00000043092*AM42^3)</f>
        <v>-7.7677682587683829</v>
      </c>
      <c r="AQ42">
        <f>0.61365*EXP(17.502*J42/(240.97+J42))</f>
        <v>3.4708754770958565</v>
      </c>
      <c r="AR42">
        <f>AQ42*1000/AA42</f>
        <v>39.493314776669493</v>
      </c>
      <c r="AS42">
        <f>(AR42-U42)</f>
        <v>15.441438708554259</v>
      </c>
      <c r="AT42">
        <f>IF(D42,P42,(O42+P42)/2)</f>
        <v>26.52342414855957</v>
      </c>
      <c r="AU42">
        <f>0.61365*EXP(17.502*AT42/(240.97+AT42))</f>
        <v>3.4801928256273946</v>
      </c>
      <c r="AV42">
        <f>IF(AS42&lt;&gt;0,(1000-(AR42+U42)/2)/AS42*AL42,0)</f>
        <v>1.5720717152567556</v>
      </c>
      <c r="AW42">
        <f>U42*AA42/1000</f>
        <v>2.1138024826491892</v>
      </c>
      <c r="AX42">
        <f>(AU42-AW42)</f>
        <v>1.3663903429782054</v>
      </c>
      <c r="AY42">
        <f>1/(1.6/F42+1.37/N42)</f>
        <v>1.0373106905264879</v>
      </c>
      <c r="AZ42">
        <f>G42*AA42*0.001</f>
        <v>33.086492014299687</v>
      </c>
      <c r="BA42">
        <f>G42/S42</f>
        <v>0.96891120317807766</v>
      </c>
      <c r="BB42">
        <f>(1-AL42*AA42/AQ42/F42)*100</f>
        <v>74.449424101006727</v>
      </c>
      <c r="BC42">
        <f>(S42-E42/(N42/1.35))</f>
        <v>387.62662583679946</v>
      </c>
      <c r="BD42">
        <f>E42*BB42/100/BC42</f>
        <v>5.6469340700361489E-3</v>
      </c>
    </row>
    <row r="43" spans="1:56" x14ac:dyDescent="0.25">
      <c r="A43" s="1" t="s">
        <v>1</v>
      </c>
      <c r="B43" s="1" t="s">
        <v>2876</v>
      </c>
      <c r="K43" s="1">
        <f t="shared" si="0"/>
        <v>2.72</v>
      </c>
    </row>
    <row r="44" spans="1:56" x14ac:dyDescent="0.25">
      <c r="A44" s="1" t="s">
        <v>1</v>
      </c>
      <c r="B44" s="1" t="s">
        <v>2875</v>
      </c>
      <c r="K44" s="1">
        <f t="shared" si="0"/>
        <v>2.72</v>
      </c>
    </row>
    <row r="45" spans="1:56" x14ac:dyDescent="0.25">
      <c r="A45" s="1">
        <v>10</v>
      </c>
      <c r="B45" s="1" t="s">
        <v>2874</v>
      </c>
      <c r="C45" s="1">
        <v>2089.0000055879354</v>
      </c>
      <c r="D45" s="1">
        <v>0</v>
      </c>
      <c r="E45">
        <f>(R45-S45*(1000-T45)/(1000-U45))*AK45</f>
        <v>3.2167735566981062</v>
      </c>
      <c r="F45">
        <f>IF(AV45&lt;&gt;0,1/(1/AV45-1/N45),0)</f>
        <v>2.8114517067958413</v>
      </c>
      <c r="G45">
        <f>((AY45-AL45/2)*S45-E45)/(AY45+AL45/2)</f>
        <v>376.61549473437037</v>
      </c>
      <c r="H45">
        <f>AL45*1000</f>
        <v>25.584695480431986</v>
      </c>
      <c r="I45">
        <f>(AQ45-AW45)</f>
        <v>1.2821608194786891</v>
      </c>
      <c r="J45">
        <f>(P45+AP45*D45)</f>
        <v>26.490667343139648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26.616640090942383</v>
      </c>
      <c r="P45" s="1">
        <v>26.490667343139648</v>
      </c>
      <c r="Q45" s="1">
        <v>26.641403198242188</v>
      </c>
      <c r="R45" s="1">
        <v>400.08056640625</v>
      </c>
      <c r="S45" s="1">
        <v>388.17489624023438</v>
      </c>
      <c r="T45" s="1">
        <v>2.3486216068267822</v>
      </c>
      <c r="U45" s="1">
        <v>24.937934875488281</v>
      </c>
      <c r="V45" s="1">
        <v>5.897519588470459</v>
      </c>
      <c r="W45" s="1">
        <v>62.62054443359375</v>
      </c>
      <c r="X45" s="1">
        <v>300.38510131835938</v>
      </c>
      <c r="Y45" s="1">
        <v>1251.25146484375</v>
      </c>
      <c r="Z45" s="1">
        <v>3.4743413925170898</v>
      </c>
      <c r="AA45" s="1">
        <v>87.870880126953125</v>
      </c>
      <c r="AB45" s="1">
        <v>-3.0008504390716553</v>
      </c>
      <c r="AC45" s="1">
        <v>1.8506151437759399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1.1043569901410268</v>
      </c>
      <c r="AL45">
        <f>(U45-T45)/(1000-U45)*AK45</f>
        <v>2.5584695480431987E-2</v>
      </c>
      <c r="AM45">
        <f>(P45+273.15)</f>
        <v>299.64066734313963</v>
      </c>
      <c r="AN45">
        <f>(O45+273.15)</f>
        <v>299.76664009094236</v>
      </c>
      <c r="AO45">
        <f>(Y45*AG45+Z45*AH45)*AI45</f>
        <v>200.20022990017605</v>
      </c>
      <c r="AP45">
        <f>((AO45+0.00000010773*(AN45^4-AM45^4))-AL45*44100)/(L45*51.4+0.00000043092*AM45^3)</f>
        <v>-7.6203827790962517</v>
      </c>
      <c r="AQ45">
        <f>0.61365*EXP(17.502*J45/(240.97+J45))</f>
        <v>3.4734791055364838</v>
      </c>
      <c r="AR45">
        <f>AQ45*1000/AA45</f>
        <v>39.52935375767386</v>
      </c>
      <c r="AS45">
        <f>(AR45-U45)</f>
        <v>14.591418882185579</v>
      </c>
      <c r="AT45">
        <f>IF(D45,P45,(O45+P45)/2)</f>
        <v>26.553653717041016</v>
      </c>
      <c r="AU45">
        <f>0.61365*EXP(17.502*AT45/(240.97+AT45))</f>
        <v>3.486398622259824</v>
      </c>
      <c r="AV45">
        <f>IF(AS45&lt;&gt;0,(1000-(AR45+U45)/2)/AS45*AL45,0)</f>
        <v>1.6968882674320855</v>
      </c>
      <c r="AW45">
        <f>U45*AA45/1000</f>
        <v>2.1913182860577947</v>
      </c>
      <c r="AX45">
        <f>(AU45-AW45)</f>
        <v>1.2950803362020293</v>
      </c>
      <c r="AY45">
        <f>1/(1.6/F45+1.37/N45)</f>
        <v>1.1246463045535851</v>
      </c>
      <c r="AZ45">
        <f>G45*AA45*0.001</f>
        <v>33.093534991757004</v>
      </c>
      <c r="BA45">
        <f>G45/S45</f>
        <v>0.97022115129590936</v>
      </c>
      <c r="BB45">
        <f>(1-AL45*AA45/AQ45/F45)*100</f>
        <v>76.978696524502595</v>
      </c>
      <c r="BC45">
        <f>(S45-E45/(N45/1.35))</f>
        <v>387.16034221873434</v>
      </c>
      <c r="BD45">
        <f>E45*BB45/100/BC45</f>
        <v>6.3958781002732079E-3</v>
      </c>
    </row>
    <row r="46" spans="1:56" x14ac:dyDescent="0.25">
      <c r="A46" s="1" t="s">
        <v>1</v>
      </c>
      <c r="B46" s="1" t="s">
        <v>2873</v>
      </c>
      <c r="K46" s="1">
        <f t="shared" si="0"/>
        <v>2.72</v>
      </c>
    </row>
    <row r="47" spans="1:56" x14ac:dyDescent="0.25">
      <c r="A47" s="1" t="s">
        <v>1</v>
      </c>
      <c r="B47" s="1" t="s">
        <v>2872</v>
      </c>
      <c r="K47" s="1">
        <f t="shared" si="0"/>
        <v>2.72</v>
      </c>
    </row>
    <row r="48" spans="1:56" x14ac:dyDescent="0.25">
      <c r="A48" s="1">
        <v>11</v>
      </c>
      <c r="B48" s="1" t="s">
        <v>2871</v>
      </c>
      <c r="C48" s="1">
        <v>2292.0000055879354</v>
      </c>
      <c r="D48" s="1">
        <v>0</v>
      </c>
      <c r="E48">
        <f>(R48-S48*(1000-T48)/(1000-U48))*AK48</f>
        <v>3.5898598833433888</v>
      </c>
      <c r="F48">
        <f>IF(AV48&lt;&gt;0,1/(1/AV48-1/N48),0)</f>
        <v>3.3753468280913648</v>
      </c>
      <c r="G48">
        <f>((AY48-AL48/2)*S48-E48)/(AY48+AL48/2)</f>
        <v>376.77152558033589</v>
      </c>
      <c r="H48">
        <f>AL48*1000</f>
        <v>26.350158544529481</v>
      </c>
      <c r="I48">
        <f>(AQ48-AW48)</f>
        <v>1.1866594095079139</v>
      </c>
      <c r="J48">
        <f>(P48+AP48*D48)</f>
        <v>26.524288177490234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26.674480438232422</v>
      </c>
      <c r="P48" s="1">
        <v>26.524288177490234</v>
      </c>
      <c r="Q48" s="1">
        <v>26.681625366210938</v>
      </c>
      <c r="R48" s="1">
        <v>400.1204833984375</v>
      </c>
      <c r="S48" s="1">
        <v>387.61944580078125</v>
      </c>
      <c r="T48" s="1">
        <v>2.8614633083343506</v>
      </c>
      <c r="U48" s="1">
        <v>26.102067947387695</v>
      </c>
      <c r="V48" s="1">
        <v>7.161170482635498</v>
      </c>
      <c r="W48" s="1">
        <v>65.323699951171875</v>
      </c>
      <c r="X48" s="1">
        <v>300.34344482421875</v>
      </c>
      <c r="Y48" s="1">
        <v>1600.062255859375</v>
      </c>
      <c r="Z48" s="1">
        <v>3.5883378982543945</v>
      </c>
      <c r="AA48" s="1">
        <v>87.874671936035156</v>
      </c>
      <c r="AB48" s="1">
        <v>-2.877312183380127</v>
      </c>
      <c r="AC48" s="1">
        <v>1.8846256732940674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1.10420384126551</v>
      </c>
      <c r="AL48">
        <f>(U48-T48)/(1000-U48)*AK48</f>
        <v>2.6350158544529483E-2</v>
      </c>
      <c r="AM48">
        <f>(P48+273.15)</f>
        <v>299.67428817749021</v>
      </c>
      <c r="AN48">
        <f>(O48+273.15)</f>
        <v>299.8244804382324</v>
      </c>
      <c r="AO48">
        <f>(Y48*AG48+Z48*AH48)*AI48</f>
        <v>256.00995521523146</v>
      </c>
      <c r="AP48">
        <f>((AO48+0.00000010773*(AN48^4-AM48^4))-AL48*44100)/(L48*51.4+0.00000043092*AM48^3)</f>
        <v>-7.4364687672830785</v>
      </c>
      <c r="AQ48">
        <f>0.61365*EXP(17.502*J48/(240.97+J48))</f>
        <v>3.4803700672367062</v>
      </c>
      <c r="AR48">
        <f>AQ48*1000/AA48</f>
        <v>39.606066123013264</v>
      </c>
      <c r="AS48">
        <f>(AR48-U48)</f>
        <v>13.503998175625568</v>
      </c>
      <c r="AT48">
        <f>IF(D48,P48,(O48+P48)/2)</f>
        <v>26.599384307861328</v>
      </c>
      <c r="AU48">
        <f>0.61365*EXP(17.502*AT48/(240.97+AT48))</f>
        <v>3.4958049717940902</v>
      </c>
      <c r="AV48">
        <f>IF(AS48&lt;&gt;0,(1000-(AR48+U48)/2)/AS48*AL48,0)</f>
        <v>1.8871780296385292</v>
      </c>
      <c r="AW48">
        <f>U48*AA48/1000</f>
        <v>2.2937106577287922</v>
      </c>
      <c r="AX48">
        <f>(AU48-AW48)</f>
        <v>1.202094314065298</v>
      </c>
      <c r="AY48">
        <f>1/(1.6/F48+1.37/N48)</f>
        <v>1.2592986718823975</v>
      </c>
      <c r="AZ48">
        <f>G48*AA48*0.001</f>
        <v>33.108674205211493</v>
      </c>
      <c r="BA48">
        <f>G48/S48</f>
        <v>0.9720139937818788</v>
      </c>
      <c r="BB48">
        <f>(1-AL48*AA48/AQ48/F48)*100</f>
        <v>80.28925135492635</v>
      </c>
      <c r="BC48">
        <f>(S48-E48/(N48/1.35))</f>
        <v>386.48722224911603</v>
      </c>
      <c r="BD48">
        <f>E48*BB48/100/BC48</f>
        <v>7.457611685721989E-3</v>
      </c>
    </row>
    <row r="49" spans="1:56" x14ac:dyDescent="0.25">
      <c r="A49" s="1" t="s">
        <v>1</v>
      </c>
      <c r="B49" s="1" t="s">
        <v>2870</v>
      </c>
      <c r="K49" s="1">
        <f t="shared" si="0"/>
        <v>2.72</v>
      </c>
    </row>
    <row r="50" spans="1:56" x14ac:dyDescent="0.25">
      <c r="A50" s="1" t="s">
        <v>1</v>
      </c>
      <c r="B50" s="1" t="s">
        <v>2865</v>
      </c>
      <c r="K50" s="1">
        <f t="shared" si="0"/>
        <v>2.72</v>
      </c>
    </row>
    <row r="51" spans="1:56" x14ac:dyDescent="0.25">
      <c r="A51" s="1">
        <v>12</v>
      </c>
      <c r="B51" s="1" t="s">
        <v>2869</v>
      </c>
      <c r="C51" s="1">
        <v>2495.0000055879354</v>
      </c>
      <c r="D51" s="1">
        <v>0</v>
      </c>
      <c r="E51">
        <f>(R51-S51*(1000-T51)/(1000-U51))*AK51</f>
        <v>3.5788715685826511</v>
      </c>
      <c r="F51">
        <f>IF(AV51&lt;&gt;0,1/(1/AV51-1/N51),0)</f>
        <v>4.3018908624456822</v>
      </c>
      <c r="G51">
        <f>((AY51-AL51/2)*S51-E51)/(AY51+AL51/2)</f>
        <v>377.34698672610307</v>
      </c>
      <c r="H51">
        <f>AL51*1000</f>
        <v>27.355616017235036</v>
      </c>
      <c r="I51">
        <f>(AQ51-AW51)</f>
        <v>1.0826741416585692</v>
      </c>
      <c r="J51">
        <f>(P51+AP51*D51)</f>
        <v>26.610054016113281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26.774791717529297</v>
      </c>
      <c r="P51" s="1">
        <v>26.610054016113281</v>
      </c>
      <c r="Q51" s="1">
        <v>26.755298614501953</v>
      </c>
      <c r="R51" s="1">
        <v>399.881103515625</v>
      </c>
      <c r="S51" s="1">
        <v>387.05865478515625</v>
      </c>
      <c r="T51" s="1">
        <v>3.408066987991333</v>
      </c>
      <c r="U51" s="1">
        <v>27.486713409423828</v>
      </c>
      <c r="V51" s="1">
        <v>8.4787092208862305</v>
      </c>
      <c r="W51" s="1">
        <v>68.382408142089844</v>
      </c>
      <c r="X51" s="1">
        <v>300.5238037109375</v>
      </c>
      <c r="Y51" s="1">
        <v>1998.9615478515625</v>
      </c>
      <c r="Z51" s="1">
        <v>4.0728206634521484</v>
      </c>
      <c r="AA51" s="1">
        <v>87.872589111328125</v>
      </c>
      <c r="AB51" s="1">
        <v>-2.6894948482513428</v>
      </c>
      <c r="AC51" s="1">
        <v>1.9257035255432129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1.1048669254078582</v>
      </c>
      <c r="AL51">
        <f>(U51-T51)/(1000-U51)*AK51</f>
        <v>2.7355616017235036E-2</v>
      </c>
      <c r="AM51">
        <f>(P51+273.15)</f>
        <v>299.76005401611326</v>
      </c>
      <c r="AN51">
        <f>(O51+273.15)</f>
        <v>299.92479171752927</v>
      </c>
      <c r="AO51">
        <f>(Y51*AG51+Z51*AH51)*AI51</f>
        <v>319.83384050740642</v>
      </c>
      <c r="AP51">
        <f>((AO51+0.00000010773*(AN51^4-AM51^4))-AL51*44100)/(L51*51.4+0.00000043092*AM51^3)</f>
        <v>-7.2742488690017053</v>
      </c>
      <c r="AQ51">
        <f>0.61365*EXP(17.502*J51/(240.97+J51))</f>
        <v>3.4980028151057021</v>
      </c>
      <c r="AR51">
        <f>AQ51*1000/AA51</f>
        <v>39.807667561427934</v>
      </c>
      <c r="AS51">
        <f>(AR51-U51)</f>
        <v>12.320954152004106</v>
      </c>
      <c r="AT51">
        <f>IF(D51,P51,(O51+P51)/2)</f>
        <v>26.692422866821289</v>
      </c>
      <c r="AU51">
        <f>0.61365*EXP(17.502*AT51/(240.97+AT51))</f>
        <v>3.5150105446333422</v>
      </c>
      <c r="AV51">
        <f>IF(AS51&lt;&gt;0,(1000-(AR51+U51)/2)/AS51*AL51,0)</f>
        <v>2.145546202682449</v>
      </c>
      <c r="AW51">
        <f>U51*AA51/1000</f>
        <v>2.4153286734471329</v>
      </c>
      <c r="AX51">
        <f>(AU51-AW51)</f>
        <v>1.0996818711862093</v>
      </c>
      <c r="AY51">
        <f>1/(1.6/F51+1.37/N51)</f>
        <v>1.4450931692208089</v>
      </c>
      <c r="AZ51">
        <f>G51*AA51*0.001</f>
        <v>33.158456716980638</v>
      </c>
      <c r="BA51">
        <f>G51/S51</f>
        <v>0.97490905334633637</v>
      </c>
      <c r="BB51">
        <f>(1-AL51*AA51/AQ51/F51)*100</f>
        <v>84.025753605681203</v>
      </c>
      <c r="BC51">
        <f>(S51-E51/(N51/1.35))</f>
        <v>385.92989689208758</v>
      </c>
      <c r="BD51">
        <f>E51*BB51/100/BC51</f>
        <v>7.7920208574094787E-3</v>
      </c>
    </row>
    <row r="52" spans="1:56" x14ac:dyDescent="0.25">
      <c r="A52" s="1" t="s">
        <v>1</v>
      </c>
      <c r="B52" s="1" t="s">
        <v>2868</v>
      </c>
    </row>
    <row r="53" spans="1:56" x14ac:dyDescent="0.25">
      <c r="A53" s="1" t="s">
        <v>1</v>
      </c>
      <c r="B53" s="1" t="s">
        <v>2867</v>
      </c>
    </row>
    <row r="54" spans="1:56" x14ac:dyDescent="0.25">
      <c r="A54" s="1" t="s">
        <v>1</v>
      </c>
      <c r="B54" s="1" t="s">
        <v>2866</v>
      </c>
    </row>
    <row r="55" spans="1:56" x14ac:dyDescent="0.25">
      <c r="A55" s="1" t="s">
        <v>1</v>
      </c>
      <c r="B55" s="1" t="s">
        <v>2865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6851-D0E0-4DA2-B20F-C3F55427D943}">
  <dimension ref="A1:BD55"/>
  <sheetViews>
    <sheetView topLeftCell="A7" workbookViewId="0">
      <selection activeCell="G25" sqref="G25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7871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7870</v>
      </c>
    </row>
    <row r="12" spans="1:56" x14ac:dyDescent="0.25">
      <c r="A12" s="1" t="s">
        <v>1</v>
      </c>
      <c r="B12" s="1" t="s">
        <v>7869</v>
      </c>
    </row>
    <row r="13" spans="1:56" x14ac:dyDescent="0.25">
      <c r="A13" s="1" t="s">
        <v>1</v>
      </c>
      <c r="B13" s="1" t="s">
        <v>7868</v>
      </c>
    </row>
    <row r="14" spans="1:56" x14ac:dyDescent="0.25">
      <c r="A14" s="1" t="s">
        <v>1</v>
      </c>
      <c r="B14" s="1" t="s">
        <v>7867</v>
      </c>
    </row>
    <row r="15" spans="1:56" x14ac:dyDescent="0.25">
      <c r="A15" s="1" t="s">
        <v>1</v>
      </c>
      <c r="B15" s="1" t="s">
        <v>7866</v>
      </c>
    </row>
    <row r="16" spans="1:56" x14ac:dyDescent="0.25">
      <c r="A16" s="1" t="s">
        <v>1</v>
      </c>
      <c r="B16" s="1" t="s">
        <v>7865</v>
      </c>
    </row>
    <row r="17" spans="1:56" x14ac:dyDescent="0.25">
      <c r="A17" s="1" t="s">
        <v>1</v>
      </c>
      <c r="B17" s="1" t="s">
        <v>7864</v>
      </c>
    </row>
    <row r="18" spans="1:56" x14ac:dyDescent="0.25">
      <c r="A18" s="1">
        <v>1</v>
      </c>
      <c r="B18" s="1" t="s">
        <v>7863</v>
      </c>
      <c r="C18" s="1">
        <v>337.00000225752592</v>
      </c>
      <c r="D18" s="1">
        <v>0</v>
      </c>
      <c r="E18">
        <f>(R18-S18*(1000-T18)/(1000-U18))*AK18</f>
        <v>-2.7768122668680193</v>
      </c>
      <c r="F18">
        <f>IF(AV18&lt;&gt;0,1/(1/AV18-1/N18),0)</f>
        <v>3.5209704421861283</v>
      </c>
      <c r="G18">
        <f>((AY18-AL18/2)*S18-E18)/(AY18+AL18/2)</f>
        <v>387.13428013810989</v>
      </c>
      <c r="H18">
        <f>AL18*1000</f>
        <v>26.381473328431046</v>
      </c>
      <c r="I18">
        <f>(AQ18-AW18)</f>
        <v>1.1841608601598428</v>
      </c>
      <c r="J18">
        <f>(P18+AP18*D18)</f>
        <v>25.533262252807617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26.487192153930664</v>
      </c>
      <c r="P18" s="1">
        <v>25.533262252807617</v>
      </c>
      <c r="Q18" s="1">
        <v>26.605527877807617</v>
      </c>
      <c r="R18" s="1">
        <v>399.82083129882813</v>
      </c>
      <c r="S18" s="1">
        <v>392.95309448242188</v>
      </c>
      <c r="T18" s="1">
        <v>0.15571147203445435</v>
      </c>
      <c r="U18" s="1">
        <v>23.466949462890625</v>
      </c>
      <c r="V18" s="1">
        <v>0.40086519718170166</v>
      </c>
      <c r="W18" s="1">
        <v>60.413551330566406</v>
      </c>
      <c r="X18" s="1">
        <v>300.60040283203125</v>
      </c>
      <c r="Y18" s="1">
        <v>-0.14406765997409821</v>
      </c>
      <c r="Z18" s="1">
        <v>1.7055375576019287</v>
      </c>
      <c r="AA18" s="1">
        <v>89.403282165527344</v>
      </c>
      <c r="AB18" s="1">
        <v>13.655956268310547</v>
      </c>
      <c r="AC18" s="1">
        <v>2.0072732120752335E-2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1.105148539823644</v>
      </c>
      <c r="AL18">
        <f>(U18-T18)/(1000-U18)*AK18</f>
        <v>2.6381473328431045E-2</v>
      </c>
      <c r="AM18">
        <f>(P18+273.15)</f>
        <v>298.68326225280759</v>
      </c>
      <c r="AN18">
        <f>(O18+273.15)</f>
        <v>299.63719215393064</v>
      </c>
      <c r="AO18">
        <f>(Y18*AG18+Z18*AH18)*AI18</f>
        <v>-2.3050825080629611E-2</v>
      </c>
      <c r="AP18">
        <f>((AO18+0.00000010773*(AN18^4-AM18^4))-AL18*44100)/(L18*51.4+0.00000043092*AM18^3)</f>
        <v>-9.4860988996545341</v>
      </c>
      <c r="AQ18">
        <f>0.61365*EXP(17.502*J18/(240.97+J18))</f>
        <v>3.2821831645548238</v>
      </c>
      <c r="AR18">
        <f>AQ18*1000/AA18</f>
        <v>36.712110395208597</v>
      </c>
      <c r="AS18">
        <f>(AR18-U18)</f>
        <v>13.245160932317972</v>
      </c>
      <c r="AT18">
        <f>IF(D18,P18,(O18+P18)/2)</f>
        <v>26.010227203369141</v>
      </c>
      <c r="AU18">
        <f>0.61365*EXP(17.502*AT18/(240.97+AT18))</f>
        <v>3.3763010031432028</v>
      </c>
      <c r="AV18">
        <f>IF(AS18&lt;&gt;0,(1000-(AR18+U18)/2)/AS18*AL18,0)</f>
        <v>1.931850230276124</v>
      </c>
      <c r="AW18">
        <f>U18*AA18/1000</f>
        <v>2.0980223043949811</v>
      </c>
      <c r="AX18">
        <f>(AU18-AW18)</f>
        <v>1.2782786987482218</v>
      </c>
      <c r="AY18">
        <f>1/(1.6/F18+1.37/N18)</f>
        <v>1.29117624695739</v>
      </c>
      <c r="AZ18">
        <f>G18*AA18*0.001</f>
        <v>34.611075283135747</v>
      </c>
      <c r="BA18">
        <f>G18/S18</f>
        <v>0.98519208926964619</v>
      </c>
      <c r="BB18">
        <f>(1-AL18*AA18/AQ18/F18)*100</f>
        <v>79.590737286975113</v>
      </c>
      <c r="BC18">
        <f>(S18-E18/(N18/1.35))</f>
        <v>393.8288869504479</v>
      </c>
      <c r="BD18">
        <f>E18*BB18/100/BC18</f>
        <v>-5.611790880523956E-3</v>
      </c>
    </row>
    <row r="19" spans="1:56" x14ac:dyDescent="0.25">
      <c r="A19" s="1" t="s">
        <v>1</v>
      </c>
      <c r="B19" s="1" t="s">
        <v>7862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7861</v>
      </c>
      <c r="K20" s="1">
        <f t="shared" si="0"/>
        <v>2.72</v>
      </c>
    </row>
    <row r="21" spans="1:56" x14ac:dyDescent="0.25">
      <c r="A21" s="1">
        <v>2</v>
      </c>
      <c r="B21" s="1" t="s">
        <v>7860</v>
      </c>
      <c r="C21" s="1">
        <v>541.00000225752592</v>
      </c>
      <c r="D21" s="1">
        <v>0</v>
      </c>
      <c r="E21">
        <f>(R21-S21*(1000-T21)/(1000-U21))*AK21</f>
        <v>-1.4729793334273338</v>
      </c>
      <c r="F21">
        <f>IF(AV21&lt;&gt;0,1/(1/AV21-1/N21),0)</f>
        <v>3.4099171200231928</v>
      </c>
      <c r="G21">
        <f>((AY21-AL21/2)*S21-E21)/(AY21+AL21/2)</f>
        <v>385.1245608748066</v>
      </c>
      <c r="H21">
        <f>AL21*1000</f>
        <v>26.13401642538177</v>
      </c>
      <c r="I21">
        <f>(AQ21-AW21)</f>
        <v>1.1942153157200623</v>
      </c>
      <c r="J21">
        <f>(P21+AP21*D21)</f>
        <v>25.486011505126953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26.528303146362305</v>
      </c>
      <c r="P21" s="1">
        <v>25.486011505126953</v>
      </c>
      <c r="Q21" s="1">
        <v>26.677711486816406</v>
      </c>
      <c r="R21" s="1">
        <v>399.91290283203125</v>
      </c>
      <c r="S21" s="1">
        <v>391.9766845703125</v>
      </c>
      <c r="T21" s="1">
        <v>0.15449127554893494</v>
      </c>
      <c r="U21" s="1">
        <v>23.251518249511719</v>
      </c>
      <c r="V21" s="1">
        <v>0.39676275849342346</v>
      </c>
      <c r="W21" s="1">
        <v>59.714282989501953</v>
      </c>
      <c r="X21" s="1">
        <v>300.60882568359375</v>
      </c>
      <c r="Y21" s="1">
        <v>25.841070175170898</v>
      </c>
      <c r="Z21" s="1">
        <v>2.9494843482971191</v>
      </c>
      <c r="AA21" s="1">
        <v>89.40362548828125</v>
      </c>
      <c r="AB21" s="1">
        <v>13.677553176879883</v>
      </c>
      <c r="AC21" s="1">
        <v>2.014988474547863E-2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1.1051795061896825</v>
      </c>
      <c r="AL21">
        <f>(U21-T21)/(1000-U21)*AK21</f>
        <v>2.6134016425381771E-2</v>
      </c>
      <c r="AM21">
        <f>(P21+273.15)</f>
        <v>298.63601150512693</v>
      </c>
      <c r="AN21">
        <f>(O21+273.15)</f>
        <v>299.67830314636228</v>
      </c>
      <c r="AO21">
        <f>(Y21*AG21+Z21*AH21)*AI21</f>
        <v>4.1345711356124752</v>
      </c>
      <c r="AP21">
        <f>((AO21+0.00000010773*(AN21^4-AM21^4))-AL21*44100)/(L21*51.4+0.00000043092*AM21^3)</f>
        <v>-9.3540800388989318</v>
      </c>
      <c r="AQ21">
        <f>0.61365*EXP(17.502*J21/(240.97+J21))</f>
        <v>3.2729853453333448</v>
      </c>
      <c r="AR21">
        <f>AQ21*1000/AA21</f>
        <v>36.609089703664843</v>
      </c>
      <c r="AS21">
        <f>(AR21-U21)</f>
        <v>13.357571454153124</v>
      </c>
      <c r="AT21">
        <f>IF(D21,P21,(O21+P21)/2)</f>
        <v>26.007157325744629</v>
      </c>
      <c r="AU21">
        <f>0.61365*EXP(17.502*AT21/(240.97+AT21))</f>
        <v>3.3756877776053034</v>
      </c>
      <c r="AV21">
        <f>IF(AS21&lt;&gt;0,(1000-(AR21+U21)/2)/AS21*AL21,0)</f>
        <v>1.8979361223449474</v>
      </c>
      <c r="AW21">
        <f>U21*AA21/1000</f>
        <v>2.0787700296132825</v>
      </c>
      <c r="AX21">
        <f>(AU21-AW21)</f>
        <v>1.2969177479920209</v>
      </c>
      <c r="AY21">
        <f>1/(1.6/F21+1.37/N21)</f>
        <v>1.2669661857666474</v>
      </c>
      <c r="AZ21">
        <f>G21*AA21*0.001</f>
        <v>34.431532006789979</v>
      </c>
      <c r="BA21">
        <f>G21/S21</f>
        <v>0.98251905287933838</v>
      </c>
      <c r="BB21">
        <f>(1-AL21*AA21/AQ21/F21)*100</f>
        <v>79.064978741828725</v>
      </c>
      <c r="BC21">
        <f>(S21-E21/(N21/1.35))</f>
        <v>392.44125476152266</v>
      </c>
      <c r="BD21">
        <f>E21*BB21/100/BC21</f>
        <v>-2.9676054255650531E-3</v>
      </c>
    </row>
    <row r="22" spans="1:56" x14ac:dyDescent="0.25">
      <c r="A22" s="1" t="s">
        <v>1</v>
      </c>
      <c r="B22" s="1" t="s">
        <v>7859</v>
      </c>
      <c r="K22" s="1">
        <f t="shared" si="0"/>
        <v>2.72</v>
      </c>
    </row>
    <row r="23" spans="1:56" x14ac:dyDescent="0.25">
      <c r="A23" s="1" t="s">
        <v>1</v>
      </c>
      <c r="B23" s="1" t="s">
        <v>7858</v>
      </c>
      <c r="K23" s="1">
        <f t="shared" si="0"/>
        <v>2.72</v>
      </c>
    </row>
    <row r="24" spans="1:56" x14ac:dyDescent="0.25">
      <c r="A24" s="1">
        <v>3</v>
      </c>
      <c r="B24" s="1" t="s">
        <v>7857</v>
      </c>
      <c r="C24" s="1">
        <v>745.00000225752592</v>
      </c>
      <c r="D24" s="1">
        <v>0</v>
      </c>
      <c r="E24">
        <f>(R24-S24*(1000-T24)/(1000-U24))*AK24</f>
        <v>-0.53276675945011143</v>
      </c>
      <c r="F24">
        <f>IF(AV24&lt;&gt;0,1/(1/AV24-1/N24),0)</f>
        <v>3.3359476119063984</v>
      </c>
      <c r="G24">
        <f>((AY24-AL24/2)*S24-E24)/(AY24+AL24/2)</f>
        <v>383.95957177065389</v>
      </c>
      <c r="H24">
        <f>AL24*1000</f>
        <v>25.74793799361095</v>
      </c>
      <c r="I24">
        <f>(AQ24-AW24)</f>
        <v>1.1915157173057369</v>
      </c>
      <c r="J24">
        <f>(P24+AP24*D24)</f>
        <v>25.317544937133789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26.452194213867188</v>
      </c>
      <c r="P24" s="1">
        <v>25.317544937133789</v>
      </c>
      <c r="Q24" s="1">
        <v>26.630609512329102</v>
      </c>
      <c r="R24" s="1">
        <v>400.15625</v>
      </c>
      <c r="S24" s="1">
        <v>391.5172119140625</v>
      </c>
      <c r="T24" s="1">
        <v>0.15422208607196808</v>
      </c>
      <c r="U24" s="1">
        <v>22.917097091674805</v>
      </c>
      <c r="V24" s="1">
        <v>0.39785021543502808</v>
      </c>
      <c r="W24" s="1">
        <v>59.119758605957031</v>
      </c>
      <c r="X24" s="1">
        <v>300.61846923828125</v>
      </c>
      <c r="Y24" s="1">
        <v>51.236946105957031</v>
      </c>
      <c r="Z24" s="1">
        <v>3.1242859363555908</v>
      </c>
      <c r="AA24" s="1">
        <v>89.403076171875</v>
      </c>
      <c r="AB24" s="1">
        <v>13.686993598937988</v>
      </c>
      <c r="AC24" s="1">
        <v>1.7728600651025772E-2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1.1052149604348573</v>
      </c>
      <c r="AL24">
        <f>(U24-T24)/(1000-U24)*AK24</f>
        <v>2.5747937993610949E-2</v>
      </c>
      <c r="AM24">
        <f>(P24+273.15)</f>
        <v>298.46754493713377</v>
      </c>
      <c r="AN24">
        <f>(O24+273.15)</f>
        <v>299.60219421386716</v>
      </c>
      <c r="AO24">
        <f>(Y24*AG24+Z24*AH24)*AI24</f>
        <v>8.1979111937155267</v>
      </c>
      <c r="AP24">
        <f>((AO24+0.00000010773*(AN24^4-AM24^4))-AL24*44100)/(L24*51.4+0.00000043092*AM24^3)</f>
        <v>-9.1733054376572447</v>
      </c>
      <c r="AQ24">
        <f>0.61365*EXP(17.502*J24/(240.97+J24))</f>
        <v>3.2403746942309946</v>
      </c>
      <c r="AR24">
        <f>AQ24*1000/AA24</f>
        <v>36.244554807056765</v>
      </c>
      <c r="AS24">
        <f>(AR24-U24)</f>
        <v>13.327457715381961</v>
      </c>
      <c r="AT24">
        <f>IF(D24,P24,(O24+P24)/2)</f>
        <v>25.884869575500488</v>
      </c>
      <c r="AU24">
        <f>0.61365*EXP(17.502*AT24/(240.97+AT24))</f>
        <v>3.3513390850867633</v>
      </c>
      <c r="AV24">
        <f>IF(AS24&lt;&gt;0,(1000-(AR24+U24)/2)/AS24*AL24,0)</f>
        <v>1.8747981239084186</v>
      </c>
      <c r="AW24">
        <f>U24*AA24/1000</f>
        <v>2.0488589769252576</v>
      </c>
      <c r="AX24">
        <f>(AU24-AW24)</f>
        <v>1.3024801081615056</v>
      </c>
      <c r="AY24">
        <f>1/(1.6/F24+1.37/N24)</f>
        <v>1.2504825755287787</v>
      </c>
      <c r="AZ24">
        <f>G24*AA24*0.001</f>
        <v>34.327166841932275</v>
      </c>
      <c r="BA24">
        <f>G24/S24</f>
        <v>0.9806965315612548</v>
      </c>
      <c r="BB24">
        <f>(1-AL24*AA24/AQ24/F24)*100</f>
        <v>78.704861788795029</v>
      </c>
      <c r="BC24">
        <f>(S24-E24/(N24/1.35))</f>
        <v>391.68524384071031</v>
      </c>
      <c r="BD24">
        <f>E24*BB24/100/BC24</f>
        <v>-1.0705364786537063E-3</v>
      </c>
    </row>
    <row r="25" spans="1:56" x14ac:dyDescent="0.25">
      <c r="A25" s="1" t="s">
        <v>1</v>
      </c>
      <c r="B25" s="1" t="s">
        <v>7856</v>
      </c>
      <c r="K25" s="1">
        <f t="shared" si="0"/>
        <v>2.72</v>
      </c>
    </row>
    <row r="26" spans="1:56" x14ac:dyDescent="0.25">
      <c r="A26" s="1" t="s">
        <v>1</v>
      </c>
      <c r="B26" s="1" t="s">
        <v>5453</v>
      </c>
      <c r="K26" s="1">
        <f t="shared" si="0"/>
        <v>2.72</v>
      </c>
    </row>
    <row r="27" spans="1:56" x14ac:dyDescent="0.25">
      <c r="A27" s="1">
        <v>4</v>
      </c>
      <c r="B27" s="1" t="s">
        <v>7855</v>
      </c>
      <c r="C27" s="1">
        <v>949.00000225752592</v>
      </c>
      <c r="D27" s="1">
        <v>0</v>
      </c>
      <c r="E27">
        <f>(R27-S27*(1000-T27)/(1000-U27))*AK27</f>
        <v>0.26356073673020164</v>
      </c>
      <c r="F27">
        <f>IF(AV27&lt;&gt;0,1/(1/AV27-1/N27),0)</f>
        <v>3.323542575684634</v>
      </c>
      <c r="G27">
        <f>((AY27-AL27/2)*S27-E27)/(AY27+AL27/2)</f>
        <v>382.51681494972053</v>
      </c>
      <c r="H27">
        <f>AL27*1000</f>
        <v>25.554337682015138</v>
      </c>
      <c r="I27">
        <f>(AQ27-AW27)</f>
        <v>1.1852791298036016</v>
      </c>
      <c r="J27">
        <f>(P27+AP27*D27)</f>
        <v>25.206897735595703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26.366460800170898</v>
      </c>
      <c r="P27" s="1">
        <v>25.206897735595703</v>
      </c>
      <c r="Q27" s="1">
        <v>26.551078796386719</v>
      </c>
      <c r="R27" s="1">
        <v>399.91717529296875</v>
      </c>
      <c r="S27" s="1">
        <v>390.645751953125</v>
      </c>
      <c r="T27" s="1">
        <v>0.15206415951251984</v>
      </c>
      <c r="U27" s="1">
        <v>22.749126434326172</v>
      </c>
      <c r="V27" s="1">
        <v>0.39427044987678528</v>
      </c>
      <c r="W27" s="1">
        <v>58.983707427978516</v>
      </c>
      <c r="X27" s="1">
        <v>300.59906005859375</v>
      </c>
      <c r="Y27" s="1">
        <v>98.826637268066406</v>
      </c>
      <c r="Z27" s="1">
        <v>3.0266654491424561</v>
      </c>
      <c r="AA27" s="1">
        <v>89.402641296386719</v>
      </c>
      <c r="AB27" s="1">
        <v>13.663202285766602</v>
      </c>
      <c r="AC27" s="1">
        <v>2.3506626486778259E-2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1.1051436031565944</v>
      </c>
      <c r="AL27">
        <f>(U27-T27)/(1000-U27)*AK27</f>
        <v>2.5554337682015139E-2</v>
      </c>
      <c r="AM27">
        <f>(P27+273.15)</f>
        <v>298.35689773559568</v>
      </c>
      <c r="AN27">
        <f>(O27+273.15)</f>
        <v>299.51646080017088</v>
      </c>
      <c r="AO27">
        <f>(Y27*AG27+Z27*AH27)*AI27</f>
        <v>15.812261609459028</v>
      </c>
      <c r="AP27">
        <f>((AO27+0.00000010773*(AN27^4-AM27^4))-AL27*44100)/(L27*51.4+0.00000043092*AM27^3)</f>
        <v>-9.03901768164401</v>
      </c>
      <c r="AQ27">
        <f>0.61365*EXP(17.502*J27/(240.97+J27))</f>
        <v>3.2191111202178133</v>
      </c>
      <c r="AR27">
        <f>AQ27*1000/AA27</f>
        <v>36.006890551989947</v>
      </c>
      <c r="AS27">
        <f>(AR27-U27)</f>
        <v>13.257764117663775</v>
      </c>
      <c r="AT27">
        <f>IF(D27,P27,(O27+P27)/2)</f>
        <v>25.786679267883301</v>
      </c>
      <c r="AU27">
        <f>0.61365*EXP(17.502*AT27/(240.97+AT27))</f>
        <v>3.3318996072618372</v>
      </c>
      <c r="AV27">
        <f>IF(AS27&lt;&gt;0,(1000-(AR27+U27)/2)/AS27*AL27,0)</f>
        <v>1.8708736942686419</v>
      </c>
      <c r="AW27">
        <f>U27*AA27/1000</f>
        <v>2.0338319904142117</v>
      </c>
      <c r="AX27">
        <f>(AU27-AW27)</f>
        <v>1.2980676168476255</v>
      </c>
      <c r="AY27">
        <f>1/(1.6/F27+1.37/N27)</f>
        <v>1.2476895061859927</v>
      </c>
      <c r="AZ27">
        <f>G27*AA27*0.001</f>
        <v>34.198013596786204</v>
      </c>
      <c r="BA27">
        <f>G27/S27</f>
        <v>0.97919102674798852</v>
      </c>
      <c r="BB27">
        <f>(1-AL27*AA27/AQ27/F27)*100</f>
        <v>78.646072486332599</v>
      </c>
      <c r="BC27">
        <f>(S27-E27/(N27/1.35))</f>
        <v>390.56262623704765</v>
      </c>
      <c r="BD27">
        <f>E27*BB27/100/BC27</f>
        <v>5.3072197422325865E-4</v>
      </c>
    </row>
    <row r="28" spans="1:56" x14ac:dyDescent="0.25">
      <c r="A28" s="1" t="s">
        <v>1</v>
      </c>
      <c r="B28" s="1" t="s">
        <v>7854</v>
      </c>
      <c r="K28" s="1">
        <f t="shared" si="0"/>
        <v>2.72</v>
      </c>
    </row>
    <row r="29" spans="1:56" x14ac:dyDescent="0.25">
      <c r="A29" s="1" t="s">
        <v>1</v>
      </c>
      <c r="B29" s="1" t="s">
        <v>7853</v>
      </c>
      <c r="K29" s="1">
        <f t="shared" si="0"/>
        <v>2.72</v>
      </c>
    </row>
    <row r="30" spans="1:56" x14ac:dyDescent="0.25">
      <c r="A30" s="1">
        <v>5</v>
      </c>
      <c r="B30" s="1" t="s">
        <v>5449</v>
      </c>
      <c r="C30" s="1">
        <v>1153.0000022575259</v>
      </c>
      <c r="D30" s="1">
        <v>0</v>
      </c>
      <c r="E30">
        <f>(R30-S30*(1000-T30)/(1000-U30))*AK30</f>
        <v>0.76635379458604436</v>
      </c>
      <c r="F30">
        <f>IF(AV30&lt;&gt;0,1/(1/AV30-1/N30),0)</f>
        <v>3.3282777671628554</v>
      </c>
      <c r="G30">
        <f>((AY30-AL30/2)*S30-E30)/(AY30+AL30/2)</f>
        <v>381.82356063522883</v>
      </c>
      <c r="H30">
        <f>AL30*1000</f>
        <v>25.508544096590008</v>
      </c>
      <c r="I30">
        <f>(AQ30-AW30)</f>
        <v>1.1822966278089853</v>
      </c>
      <c r="J30">
        <f>(P30+AP30*D30)</f>
        <v>25.171131134033203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26.306865692138672</v>
      </c>
      <c r="P30" s="1">
        <v>25.171131134033203</v>
      </c>
      <c r="Q30" s="1">
        <v>26.491449356079102</v>
      </c>
      <c r="R30" s="1">
        <v>400.02471923828125</v>
      </c>
      <c r="S30" s="1">
        <v>390.32363891601563</v>
      </c>
      <c r="T30" s="1">
        <v>0.1519256979227066</v>
      </c>
      <c r="U30" s="1">
        <v>22.705596923828125</v>
      </c>
      <c r="V30" s="1">
        <v>0.39530473947525024</v>
      </c>
      <c r="W30" s="1">
        <v>59.079074859619141</v>
      </c>
      <c r="X30" s="1">
        <v>300.65106201171875</v>
      </c>
      <c r="Y30" s="1">
        <v>149.78974914550781</v>
      </c>
      <c r="Z30" s="1">
        <v>2.9928896427154541</v>
      </c>
      <c r="AA30" s="1">
        <v>89.403823852539063</v>
      </c>
      <c r="AB30" s="1">
        <v>13.648561477661133</v>
      </c>
      <c r="AC30" s="1">
        <v>2.4843106046319008E-2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1.1053347868077894</v>
      </c>
      <c r="AL30">
        <f>(U30-T30)/(1000-U30)*AK30</f>
        <v>2.5508544096590008E-2</v>
      </c>
      <c r="AM30">
        <f>(P30+273.15)</f>
        <v>298.32113113403318</v>
      </c>
      <c r="AN30">
        <f>(O30+273.15)</f>
        <v>299.45686569213865</v>
      </c>
      <c r="AO30">
        <f>(Y30*AG30+Z30*AH30)*AI30</f>
        <v>23.966359327591363</v>
      </c>
      <c r="AP30">
        <f>((AO30+0.00000010773*(AN30^4-AM30^4))-AL30*44100)/(L30*51.4+0.00000043092*AM30^3)</f>
        <v>-8.957863331846605</v>
      </c>
      <c r="AQ30">
        <f>0.61365*EXP(17.502*J30/(240.97+J30))</f>
        <v>3.2122638156536678</v>
      </c>
      <c r="AR30">
        <f>AQ30*1000/AA30</f>
        <v>35.929825786332287</v>
      </c>
      <c r="AS30">
        <f>(AR30-U30)</f>
        <v>13.224228862504162</v>
      </c>
      <c r="AT30">
        <f>IF(D30,P30,(O30+P30)/2)</f>
        <v>25.738998413085938</v>
      </c>
      <c r="AU30">
        <f>0.61365*EXP(17.502*AT30/(240.97+AT30))</f>
        <v>3.3224954471573649</v>
      </c>
      <c r="AV30">
        <f>IF(AS30&lt;&gt;0,(1000-(AR30+U30)/2)/AS30*AL30,0)</f>
        <v>1.8723732189696178</v>
      </c>
      <c r="AW30">
        <f>U30*AA30/1000</f>
        <v>2.0299671878446826</v>
      </c>
      <c r="AX30">
        <f>(AU30-AW30)</f>
        <v>1.2925282593126823</v>
      </c>
      <c r="AY30">
        <f>1/(1.6/F30+1.37/N30)</f>
        <v>1.2487566453339998</v>
      </c>
      <c r="AZ30">
        <f>G30*AA30*0.001</f>
        <v>34.136486357781266</v>
      </c>
      <c r="BA30">
        <f>G30/S30</f>
        <v>0.97822299898516851</v>
      </c>
      <c r="BB30">
        <f>(1-AL30*AA30/AQ30/F30)*100</f>
        <v>78.669010764701468</v>
      </c>
      <c r="BC30">
        <f>(S30-E30/(N30/1.35))</f>
        <v>390.08193482634783</v>
      </c>
      <c r="BD30">
        <f>E30*BB30/100/BC30</f>
        <v>1.5455290166846048E-3</v>
      </c>
    </row>
    <row r="31" spans="1:56" x14ac:dyDescent="0.25">
      <c r="A31" s="1" t="s">
        <v>1</v>
      </c>
      <c r="B31" s="1" t="s">
        <v>7852</v>
      </c>
      <c r="K31" s="1">
        <f t="shared" si="0"/>
        <v>2.72</v>
      </c>
    </row>
    <row r="32" spans="1:56" x14ac:dyDescent="0.25">
      <c r="A32" s="1" t="s">
        <v>1</v>
      </c>
      <c r="B32" s="1" t="s">
        <v>7851</v>
      </c>
      <c r="K32" s="1">
        <f t="shared" si="0"/>
        <v>2.72</v>
      </c>
    </row>
    <row r="33" spans="1:56" x14ac:dyDescent="0.25">
      <c r="A33" s="1">
        <v>6</v>
      </c>
      <c r="B33" s="1" t="s">
        <v>7850</v>
      </c>
      <c r="C33" s="1">
        <v>1357.0000022575259</v>
      </c>
      <c r="D33" s="1">
        <v>0</v>
      </c>
      <c r="E33">
        <f>(R33-S33*(1000-T33)/(1000-U33))*AK33</f>
        <v>1.3395600035429478</v>
      </c>
      <c r="F33">
        <f>IF(AV33&lt;&gt;0,1/(1/AV33-1/N33),0)</f>
        <v>3.447587958965185</v>
      </c>
      <c r="G33">
        <f>((AY33-AL33/2)*S33-E33)/(AY33+AL33/2)</f>
        <v>380.81452466885639</v>
      </c>
      <c r="H33">
        <f>AL33*1000</f>
        <v>25.752131489442746</v>
      </c>
      <c r="I33">
        <f>(AQ33-AW33)</f>
        <v>1.1701768241995745</v>
      </c>
      <c r="J33">
        <f>(P33+AP33*D33)</f>
        <v>25.20604133605957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26.281700134277344</v>
      </c>
      <c r="P33" s="1">
        <v>25.20604133605957</v>
      </c>
      <c r="Q33" s="1">
        <v>26.454833984375</v>
      </c>
      <c r="R33" s="1">
        <v>399.93402099609375</v>
      </c>
      <c r="S33" s="1">
        <v>389.64419555664063</v>
      </c>
      <c r="T33" s="1">
        <v>0.1518336683511734</v>
      </c>
      <c r="U33" s="1">
        <v>22.915922164916992</v>
      </c>
      <c r="V33" s="1">
        <v>0.39565253257751465</v>
      </c>
      <c r="W33" s="1">
        <v>59.714969635009766</v>
      </c>
      <c r="X33" s="1">
        <v>300.65176391601563</v>
      </c>
      <c r="Y33" s="1">
        <v>300.31307983398438</v>
      </c>
      <c r="Z33" s="1">
        <v>2.9638898372650146</v>
      </c>
      <c r="AA33" s="1">
        <v>89.403785705566406</v>
      </c>
      <c r="AB33" s="1">
        <v>13.67033863067627</v>
      </c>
      <c r="AC33" s="1">
        <v>2.1718105301260948E-2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1.1053373673382925</v>
      </c>
      <c r="AL33">
        <f>(U33-T33)/(1000-U33)*AK33</f>
        <v>2.5752131489442748E-2</v>
      </c>
      <c r="AM33">
        <f>(P33+273.15)</f>
        <v>298.35604133605955</v>
      </c>
      <c r="AN33">
        <f>(O33+273.15)</f>
        <v>299.43170013427732</v>
      </c>
      <c r="AO33">
        <f>(Y33*AG33+Z33*AH33)*AI33</f>
        <v>48.050091699434233</v>
      </c>
      <c r="AP33">
        <f>((AO33+0.00000010773*(AN33^4-AM33^4))-AL33*44100)/(L33*51.4+0.00000043092*AM33^3)</f>
        <v>-8.8534012458401907</v>
      </c>
      <c r="AQ33">
        <f>0.61365*EXP(17.502*J33/(240.97+J33))</f>
        <v>3.2189470186772526</v>
      </c>
      <c r="AR33">
        <f>AQ33*1000/AA33</f>
        <v>36.004594137413989</v>
      </c>
      <c r="AS33">
        <f>(AR33-U33)</f>
        <v>13.088671972496996</v>
      </c>
      <c r="AT33">
        <f>IF(D33,P33,(O33+P33)/2)</f>
        <v>25.743870735168457</v>
      </c>
      <c r="AU33">
        <f>0.61365*EXP(17.502*AT33/(240.97+AT33))</f>
        <v>3.3234553571205057</v>
      </c>
      <c r="AV33">
        <f>IF(AS33&lt;&gt;0,(1000-(AR33+U33)/2)/AS33*AL33,0)</f>
        <v>1.9095495020686097</v>
      </c>
      <c r="AW33">
        <f>U33*AA33/1000</f>
        <v>2.0487701944776782</v>
      </c>
      <c r="AX33">
        <f>(AU33-AW33)</f>
        <v>1.2746851626428275</v>
      </c>
      <c r="AY33">
        <f>1/(1.6/F33+1.37/N33)</f>
        <v>1.2752499251516203</v>
      </c>
      <c r="AZ33">
        <f>G33*AA33*0.001</f>
        <v>34.046260157061567</v>
      </c>
      <c r="BA33">
        <f>G33/S33</f>
        <v>0.97733914430530577</v>
      </c>
      <c r="BB33">
        <f>(1-AL33*AA33/AQ33/F33)*100</f>
        <v>79.253735704464418</v>
      </c>
      <c r="BC33">
        <f>(S33-E33/(N33/1.35))</f>
        <v>389.22170514359766</v>
      </c>
      <c r="BD33">
        <f>E33*BB33/100/BC33</f>
        <v>2.7276262623097064E-3</v>
      </c>
    </row>
    <row r="34" spans="1:56" x14ac:dyDescent="0.25">
      <c r="A34" s="1" t="s">
        <v>1</v>
      </c>
      <c r="B34" s="1" t="s">
        <v>7849</v>
      </c>
      <c r="K34" s="1">
        <f t="shared" si="0"/>
        <v>2.72</v>
      </c>
    </row>
    <row r="35" spans="1:56" x14ac:dyDescent="0.25">
      <c r="A35" s="1" t="s">
        <v>1</v>
      </c>
      <c r="B35" s="1" t="s">
        <v>7848</v>
      </c>
      <c r="K35" s="1">
        <f t="shared" si="0"/>
        <v>2.72</v>
      </c>
    </row>
    <row r="36" spans="1:56" x14ac:dyDescent="0.25">
      <c r="A36" s="1">
        <v>7</v>
      </c>
      <c r="B36" s="1" t="s">
        <v>7847</v>
      </c>
      <c r="C36" s="1">
        <v>1561.0000022575259</v>
      </c>
      <c r="D36" s="1">
        <v>0</v>
      </c>
      <c r="E36">
        <f>(R36-S36*(1000-T36)/(1000-U36))*AK36</f>
        <v>1.748349709891335</v>
      </c>
      <c r="F36">
        <f>IF(AV36&lt;&gt;0,1/(1/AV36-1/N36),0)</f>
        <v>3.6737455722420127</v>
      </c>
      <c r="G36">
        <f>((AY36-AL36/2)*S36-E36)/(AY36+AL36/2)</f>
        <v>380.3400381118206</v>
      </c>
      <c r="H36">
        <f>AL36*1000</f>
        <v>26.208068979563308</v>
      </c>
      <c r="I36">
        <f>(AQ36-AW36)</f>
        <v>1.1499235215176657</v>
      </c>
      <c r="J36">
        <f>(P36+AP36*D36)</f>
        <v>25.284191131591797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26.278985977172852</v>
      </c>
      <c r="P36" s="1">
        <v>25.284191131591797</v>
      </c>
      <c r="Q36" s="1">
        <v>26.442991256713867</v>
      </c>
      <c r="R36" s="1">
        <v>400.0931396484375</v>
      </c>
      <c r="S36" s="1">
        <v>389.28131103515625</v>
      </c>
      <c r="T36" s="1">
        <v>0.1530526876449585</v>
      </c>
      <c r="U36" s="1">
        <v>23.310920715332031</v>
      </c>
      <c r="V36" s="1">
        <v>0.39888232946395874</v>
      </c>
      <c r="W36" s="1">
        <v>60.752372741699219</v>
      </c>
      <c r="X36" s="1">
        <v>300.65032958984375</v>
      </c>
      <c r="Y36" s="1">
        <v>499.53564453125</v>
      </c>
      <c r="Z36" s="1">
        <v>3.1085727214813232</v>
      </c>
      <c r="AA36" s="1">
        <v>89.401382446289063</v>
      </c>
      <c r="AB36" s="1">
        <v>13.688298225402832</v>
      </c>
      <c r="AC36" s="1">
        <v>1.8509373068809509E-2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1.1053320940803075</v>
      </c>
      <c r="AL36">
        <f>(U36-T36)/(1000-U36)*AK36</f>
        <v>2.6208068979563306E-2</v>
      </c>
      <c r="AM36">
        <f>(P36+273.15)</f>
        <v>298.43419113159177</v>
      </c>
      <c r="AN36">
        <f>(O36+273.15)</f>
        <v>299.42898597717283</v>
      </c>
      <c r="AO36">
        <f>(Y36*AG36+Z36*AH36)*AI36</f>
        <v>79.925701338521321</v>
      </c>
      <c r="AP36">
        <f>((AO36+0.00000010773*(AN36^4-AM36^4))-AL36*44100)/(L36*51.4+0.00000043092*AM36^3)</f>
        <v>-8.7634754030856961</v>
      </c>
      <c r="AQ36">
        <f>0.61365*EXP(17.502*J36/(240.97+J36))</f>
        <v>3.2339520595641869</v>
      </c>
      <c r="AR36">
        <f>AQ36*1000/AA36</f>
        <v>36.173401026623878</v>
      </c>
      <c r="AS36">
        <f>(AR36-U36)</f>
        <v>12.862480311291847</v>
      </c>
      <c r="AT36">
        <f>IF(D36,P36,(O36+P36)/2)</f>
        <v>25.781588554382324</v>
      </c>
      <c r="AU36">
        <f>0.61365*EXP(17.502*AT36/(240.97+AT36))</f>
        <v>3.3308944514517975</v>
      </c>
      <c r="AV36">
        <f>IF(AS36&lt;&gt;0,(1000-(AR36+U36)/2)/AS36*AL36,0)</f>
        <v>1.9769580796583954</v>
      </c>
      <c r="AW36">
        <f>U36*AA36/1000</f>
        <v>2.0840285380465211</v>
      </c>
      <c r="AX36">
        <f>(AU36-AW36)</f>
        <v>1.2468659134052764</v>
      </c>
      <c r="AY36">
        <f>1/(1.6/F36+1.37/N36)</f>
        <v>1.3234686509011047</v>
      </c>
      <c r="AZ36">
        <f>G36*AA36*0.001</f>
        <v>34.002925206871033</v>
      </c>
      <c r="BA36">
        <f>G36/S36</f>
        <v>0.9770313326895671</v>
      </c>
      <c r="BB36">
        <f>(1-AL36*AA36/AQ36/F36)*100</f>
        <v>80.278651648267086</v>
      </c>
      <c r="BC36">
        <f>(S36-E36/(N36/1.35))</f>
        <v>388.72989042755233</v>
      </c>
      <c r="BD36">
        <f>E36*BB36/100/BC36</f>
        <v>3.6106088257155337E-3</v>
      </c>
    </row>
    <row r="37" spans="1:56" x14ac:dyDescent="0.25">
      <c r="A37" s="1" t="s">
        <v>1</v>
      </c>
      <c r="B37" s="1" t="s">
        <v>7846</v>
      </c>
      <c r="K37" s="1">
        <f t="shared" si="0"/>
        <v>2.72</v>
      </c>
    </row>
    <row r="38" spans="1:56" x14ac:dyDescent="0.25">
      <c r="A38" s="1" t="s">
        <v>1</v>
      </c>
      <c r="B38" s="1" t="s">
        <v>7845</v>
      </c>
      <c r="K38" s="1">
        <f t="shared" si="0"/>
        <v>2.72</v>
      </c>
    </row>
    <row r="39" spans="1:56" x14ac:dyDescent="0.25">
      <c r="A39" s="1">
        <v>8</v>
      </c>
      <c r="B39" s="1" t="s">
        <v>7844</v>
      </c>
      <c r="C39" s="1">
        <v>1765.0000022575259</v>
      </c>
      <c r="D39" s="1">
        <v>0</v>
      </c>
      <c r="E39">
        <f>(R39-S39*(1000-T39)/(1000-U39))*AK39</f>
        <v>1.9116954868003662</v>
      </c>
      <c r="F39">
        <f>IF(AV39&lt;&gt;0,1/(1/AV39-1/N39),0)</f>
        <v>4.0197801651696752</v>
      </c>
      <c r="G39">
        <f>((AY39-AL39/2)*S39-E39)/(AY39+AL39/2)</f>
        <v>380.02543156456471</v>
      </c>
      <c r="H39">
        <f>AL39*1000</f>
        <v>26.846996111090821</v>
      </c>
      <c r="I39">
        <f>(AQ39-AW39)</f>
        <v>1.1228739974657613</v>
      </c>
      <c r="J39">
        <f>(P39+AP39*D39)</f>
        <v>25.398471832275391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26.305082321166992</v>
      </c>
      <c r="P39" s="1">
        <v>25.398471832275391</v>
      </c>
      <c r="Q39" s="1">
        <v>26.454002380371094</v>
      </c>
      <c r="R39" s="1">
        <v>399.98269653320313</v>
      </c>
      <c r="S39" s="1">
        <v>388.809326171875</v>
      </c>
      <c r="T39" s="1">
        <v>0.15178394317626953</v>
      </c>
      <c r="U39" s="1">
        <v>23.861286163330078</v>
      </c>
      <c r="V39" s="1">
        <v>0.39494785666465759</v>
      </c>
      <c r="W39" s="1">
        <v>62.088016510009766</v>
      </c>
      <c r="X39" s="1">
        <v>300.64480590820313</v>
      </c>
      <c r="Y39" s="1">
        <v>750.5677490234375</v>
      </c>
      <c r="Z39" s="1">
        <v>3.0278592109680176</v>
      </c>
      <c r="AA39" s="1">
        <v>89.397125244140625</v>
      </c>
      <c r="AB39" s="1">
        <v>13.715517044067383</v>
      </c>
      <c r="AC39" s="1">
        <v>1.2100204825401306E-2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1.1053117864272171</v>
      </c>
      <c r="AL39">
        <f>(U39-T39)/(1000-U39)*AK39</f>
        <v>2.6846996111090822E-2</v>
      </c>
      <c r="AM39">
        <f>(P39+273.15)</f>
        <v>298.54847183227537</v>
      </c>
      <c r="AN39">
        <f>(O39+273.15)</f>
        <v>299.45508232116697</v>
      </c>
      <c r="AO39">
        <f>(Y39*AG39+Z39*AH39)*AI39</f>
        <v>120.09083715951056</v>
      </c>
      <c r="AP39">
        <f>((AO39+0.00000010773*(AN39^4-AM39^4))-AL39*44100)/(L39*51.4+0.00000043092*AM39^3)</f>
        <v>-8.6721285426680357</v>
      </c>
      <c r="AQ39">
        <f>0.61365*EXP(17.502*J39/(240.97+J39))</f>
        <v>3.25600438509526</v>
      </c>
      <c r="AR39">
        <f>AQ39*1000/AA39</f>
        <v>36.421801889078857</v>
      </c>
      <c r="AS39">
        <f>(AR39-U39)</f>
        <v>12.560515725748779</v>
      </c>
      <c r="AT39">
        <f>IF(D39,P39,(O39+P39)/2)</f>
        <v>25.851777076721191</v>
      </c>
      <c r="AU39">
        <f>0.61365*EXP(17.502*AT39/(240.97+AT39))</f>
        <v>3.3447764747324253</v>
      </c>
      <c r="AV39">
        <f>IF(AS39&lt;&gt;0,(1000-(AR39+U39)/2)/AS39*AL39,0)</f>
        <v>2.0729870304974942</v>
      </c>
      <c r="AW39">
        <f>U39*AA39/1000</f>
        <v>2.1331303876294987</v>
      </c>
      <c r="AX39">
        <f>(AU39-AW39)</f>
        <v>1.2116460871029266</v>
      </c>
      <c r="AY39">
        <f>1/(1.6/F39+1.37/N39)</f>
        <v>1.3925653607149517</v>
      </c>
      <c r="AZ39">
        <f>G39*AA39*0.001</f>
        <v>33.973181101535985</v>
      </c>
      <c r="BA39">
        <f>G39/S39</f>
        <v>0.97740822038968445</v>
      </c>
      <c r="BB39">
        <f>(1-AL39*AA39/AQ39/F39)*100</f>
        <v>81.662844442126186</v>
      </c>
      <c r="BC39">
        <f>(S39-E39/(N39/1.35))</f>
        <v>388.20638713689749</v>
      </c>
      <c r="BD39">
        <f>E39*BB39/100/BC39</f>
        <v>4.0214302580302633E-3</v>
      </c>
    </row>
    <row r="40" spans="1:56" x14ac:dyDescent="0.25">
      <c r="A40" s="1" t="s">
        <v>1</v>
      </c>
      <c r="B40" s="1" t="s">
        <v>7843</v>
      </c>
      <c r="K40" s="1">
        <f t="shared" si="0"/>
        <v>2.72</v>
      </c>
    </row>
    <row r="41" spans="1:56" x14ac:dyDescent="0.25">
      <c r="A41" s="1" t="s">
        <v>1</v>
      </c>
      <c r="B41" s="1" t="s">
        <v>7438</v>
      </c>
      <c r="K41" s="1">
        <f t="shared" si="0"/>
        <v>2.72</v>
      </c>
    </row>
    <row r="42" spans="1:56" x14ac:dyDescent="0.25">
      <c r="A42" s="1">
        <v>9</v>
      </c>
      <c r="B42" s="1" t="s">
        <v>7842</v>
      </c>
      <c r="C42" s="1">
        <v>1969.0000022575259</v>
      </c>
      <c r="D42" s="1">
        <v>0</v>
      </c>
      <c r="E42">
        <f>(R42-S42*(1000-T42)/(1000-U42))*AK42</f>
        <v>1.8766790388204009</v>
      </c>
      <c r="F42">
        <f>IF(AV42&lt;&gt;0,1/(1/AV42-1/N42),0)</f>
        <v>4.4101899940411506</v>
      </c>
      <c r="G42">
        <f>((AY42-AL42/2)*S42-E42)/(AY42+AL42/2)</f>
        <v>380.11271499489197</v>
      </c>
      <c r="H42">
        <f>AL42*1000</f>
        <v>27.513764526307817</v>
      </c>
      <c r="I42">
        <f>(AQ42-AW42)</f>
        <v>1.0976919357506429</v>
      </c>
      <c r="J42">
        <f>(P42+AP42*D42)</f>
        <v>25.533674240112305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26.342790603637695</v>
      </c>
      <c r="P42" s="1">
        <v>25.533674240112305</v>
      </c>
      <c r="Q42" s="1">
        <v>26.474363327026367</v>
      </c>
      <c r="R42" s="1">
        <v>399.988037109375</v>
      </c>
      <c r="S42" s="1">
        <v>388.61572265625</v>
      </c>
      <c r="T42" s="1">
        <v>0.1517217755317688</v>
      </c>
      <c r="U42" s="1">
        <v>24.437641143798828</v>
      </c>
      <c r="V42" s="1">
        <v>0.39389330148696899</v>
      </c>
      <c r="W42" s="1">
        <v>63.443912506103516</v>
      </c>
      <c r="X42" s="1">
        <v>300.62106323242188</v>
      </c>
      <c r="Y42" s="1">
        <v>1000.4039306640625</v>
      </c>
      <c r="Z42" s="1">
        <v>8.2409038543701172</v>
      </c>
      <c r="AA42" s="1">
        <v>89.393714904785156</v>
      </c>
      <c r="AB42" s="1">
        <v>13.767648696899414</v>
      </c>
      <c r="AC42" s="1">
        <v>5.2046626806259155E-3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1.1052244971780212</v>
      </c>
      <c r="AL42">
        <f>(U42-T42)/(1000-U42)*AK42</f>
        <v>2.7513764526307816E-2</v>
      </c>
      <c r="AM42">
        <f>(P42+273.15)</f>
        <v>298.68367424011228</v>
      </c>
      <c r="AN42">
        <f>(O42+273.15)</f>
        <v>299.49279060363767</v>
      </c>
      <c r="AO42">
        <f>(Y42*AG42+Z42*AH42)*AI42</f>
        <v>160.06462532852674</v>
      </c>
      <c r="AP42">
        <f>((AO42+0.00000010773*(AN42^4-AM42^4))-AL42*44100)/(L42*51.4+0.00000043092*AM42^3)</f>
        <v>-8.5931943668595228</v>
      </c>
      <c r="AQ42">
        <f>0.61365*EXP(17.502*J42/(240.97+J42))</f>
        <v>3.2822634611048431</v>
      </c>
      <c r="AR42">
        <f>AQ42*1000/AA42</f>
        <v>36.716937701949632</v>
      </c>
      <c r="AS42">
        <f>(AR42-U42)</f>
        <v>12.279296558150804</v>
      </c>
      <c r="AT42">
        <f>IF(D42,P42,(O42+P42)/2)</f>
        <v>25.938232421875</v>
      </c>
      <c r="AU42">
        <f>0.61365*EXP(17.502*AT42/(240.97+AT42))</f>
        <v>3.3619452219108736</v>
      </c>
      <c r="AV42">
        <f>IF(AS42&lt;&gt;0,(1000-(AR42+U42)/2)/AS42*AL42,0)</f>
        <v>2.1721495249309966</v>
      </c>
      <c r="AW42">
        <f>U42*AA42/1000</f>
        <v>2.1845715253542002</v>
      </c>
      <c r="AX42">
        <f>(AU42-AW42)</f>
        <v>1.1773736965566735</v>
      </c>
      <c r="AY42">
        <f>1/(1.6/F42+1.37/N42)</f>
        <v>1.4644213134740036</v>
      </c>
      <c r="AZ42">
        <f>G42*AA42*0.001</f>
        <v>33.979687675937228</v>
      </c>
      <c r="BA42">
        <f>G42/S42</f>
        <v>0.97811975387089689</v>
      </c>
      <c r="BB42">
        <f>(1-AL42*AA42/AQ42/F42)*100</f>
        <v>83.00871345922063</v>
      </c>
      <c r="BC42">
        <f>(S42-E42/(N42/1.35))</f>
        <v>388.02382763089599</v>
      </c>
      <c r="BD42">
        <f>E42*BB42/100/BC42</f>
        <v>4.0147202696158438E-3</v>
      </c>
    </row>
    <row r="43" spans="1:56" x14ac:dyDescent="0.25">
      <c r="A43" s="1" t="s">
        <v>1</v>
      </c>
      <c r="B43" s="1" t="s">
        <v>7841</v>
      </c>
      <c r="K43" s="1">
        <f t="shared" si="0"/>
        <v>2.72</v>
      </c>
    </row>
    <row r="44" spans="1:56" x14ac:dyDescent="0.25">
      <c r="A44" s="1" t="s">
        <v>1</v>
      </c>
      <c r="B44" s="1" t="s">
        <v>7840</v>
      </c>
      <c r="K44" s="1">
        <f t="shared" si="0"/>
        <v>2.72</v>
      </c>
    </row>
    <row r="45" spans="1:56" x14ac:dyDescent="0.25">
      <c r="A45" s="1">
        <v>10</v>
      </c>
      <c r="B45" s="1" t="s">
        <v>7434</v>
      </c>
      <c r="C45" s="1">
        <v>2173.50000224635</v>
      </c>
      <c r="D45" s="1">
        <v>0</v>
      </c>
      <c r="E45">
        <f>(R45-S45*(1000-T45)/(1000-U45))*AK45</f>
        <v>1.966232925169594</v>
      </c>
      <c r="F45">
        <f>IF(AV45&lt;&gt;0,1/(1/AV45-1/N45),0)</f>
        <v>4.8934046943527738</v>
      </c>
      <c r="G45">
        <f>((AY45-AL45/2)*S45-E45)/(AY45+AL45/2)</f>
        <v>379.94565571216776</v>
      </c>
      <c r="H45">
        <f>AL45*1000</f>
        <v>28.28483809412975</v>
      </c>
      <c r="I45">
        <f>(AQ45-AW45)</f>
        <v>1.0730175049133366</v>
      </c>
      <c r="J45">
        <f>(P45+AP45*D45)</f>
        <v>25.709873199462891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26.410032272338867</v>
      </c>
      <c r="P45" s="1">
        <v>25.709873199462891</v>
      </c>
      <c r="Q45" s="1">
        <v>26.525524139404297</v>
      </c>
      <c r="R45" s="1">
        <v>399.96109008789063</v>
      </c>
      <c r="S45" s="1">
        <v>388.24737548828125</v>
      </c>
      <c r="T45" s="1">
        <v>0.1521831750869751</v>
      </c>
      <c r="U45" s="1">
        <v>25.098972320556641</v>
      </c>
      <c r="V45" s="1">
        <v>0.39353623986244202</v>
      </c>
      <c r="W45" s="1">
        <v>64.904380798339844</v>
      </c>
      <c r="X45" s="1">
        <v>300.655029296875</v>
      </c>
      <c r="Y45" s="1">
        <v>1250.1785888671875</v>
      </c>
      <c r="Z45" s="1">
        <v>8.443333625793457</v>
      </c>
      <c r="AA45" s="1">
        <v>89.395889282226563</v>
      </c>
      <c r="AB45" s="1">
        <v>13.766841888427734</v>
      </c>
      <c r="AC45" s="1">
        <v>4.9486011266708374E-3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1.1053493724149812</v>
      </c>
      <c r="AL45">
        <f>(U45-T45)/(1000-U45)*AK45</f>
        <v>2.8284838094129749E-2</v>
      </c>
      <c r="AM45">
        <f>(P45+273.15)</f>
        <v>298.85987319946287</v>
      </c>
      <c r="AN45">
        <f>(O45+273.15)</f>
        <v>299.56003227233884</v>
      </c>
      <c r="AO45">
        <f>(Y45*AG45+Z45*AH45)*AI45</f>
        <v>200.02856974776296</v>
      </c>
      <c r="AP45">
        <f>((AO45+0.00000010773*(AN45^4-AM45^4))-AL45*44100)/(L45*51.4+0.00000043092*AM45^3)</f>
        <v>-8.5529664319001704</v>
      </c>
      <c r="AQ45">
        <f>0.61365*EXP(17.502*J45/(240.97+J45))</f>
        <v>3.3167624555794872</v>
      </c>
      <c r="AR45">
        <f>AQ45*1000/AA45</f>
        <v>37.10195717286652</v>
      </c>
      <c r="AS45">
        <f>(AR45-U45)</f>
        <v>12.002984852309879</v>
      </c>
      <c r="AT45">
        <f>IF(D45,P45,(O45+P45)/2)</f>
        <v>26.059952735900879</v>
      </c>
      <c r="AU45">
        <f>0.61365*EXP(17.502*AT45/(240.97+AT45))</f>
        <v>3.3862475219567014</v>
      </c>
      <c r="AV45">
        <f>IF(AS45&lt;&gt;0,(1000-(AR45+U45)/2)/AS45*AL45,0)</f>
        <v>2.2831959567826092</v>
      </c>
      <c r="AW45">
        <f>U45*AA45/1000</f>
        <v>2.2437449506661507</v>
      </c>
      <c r="AX45">
        <f>(AU45-AW45)</f>
        <v>1.1425025712905508</v>
      </c>
      <c r="AY45">
        <f>1/(1.6/F45+1.37/N45)</f>
        <v>1.5455039470686667</v>
      </c>
      <c r="AZ45">
        <f>G45*AA45*0.001</f>
        <v>33.965579771307922</v>
      </c>
      <c r="BA45">
        <f>G45/S45</f>
        <v>0.97861744779170035</v>
      </c>
      <c r="BB45">
        <f>(1-AL45*AA45/AQ45/F45)*100</f>
        <v>84.420778820048767</v>
      </c>
      <c r="BC45">
        <f>(S45-E45/(N45/1.35))</f>
        <v>387.62723562258174</v>
      </c>
      <c r="BD45">
        <f>E45*BB45/100/BC45</f>
        <v>4.2822304428076618E-3</v>
      </c>
    </row>
    <row r="46" spans="1:56" x14ac:dyDescent="0.25">
      <c r="A46" s="1" t="s">
        <v>1</v>
      </c>
      <c r="B46" s="1" t="s">
        <v>7839</v>
      </c>
      <c r="K46" s="1">
        <f t="shared" si="0"/>
        <v>2.72</v>
      </c>
    </row>
    <row r="47" spans="1:56" x14ac:dyDescent="0.25">
      <c r="A47" s="1" t="s">
        <v>1</v>
      </c>
      <c r="B47" s="1" t="s">
        <v>7838</v>
      </c>
      <c r="K47" s="1">
        <f t="shared" si="0"/>
        <v>2.72</v>
      </c>
    </row>
    <row r="48" spans="1:56" x14ac:dyDescent="0.25">
      <c r="A48" s="1">
        <v>11</v>
      </c>
      <c r="B48" s="1" t="s">
        <v>7837</v>
      </c>
      <c r="C48" s="1">
        <v>2378.50000224635</v>
      </c>
      <c r="D48" s="1">
        <v>0</v>
      </c>
      <c r="E48">
        <f>(R48-S48*(1000-T48)/(1000-U48))*AK48</f>
        <v>1.8724145867984132</v>
      </c>
      <c r="F48">
        <f>IF(AV48&lt;&gt;0,1/(1/AV48-1/N48),0)</f>
        <v>5.7113782950969139</v>
      </c>
      <c r="G48">
        <f>((AY48-AL48/2)*S48-E48)/(AY48+AL48/2)</f>
        <v>380.14269779694592</v>
      </c>
      <c r="H48">
        <f>AL48*1000</f>
        <v>29.371752567921181</v>
      </c>
      <c r="I48">
        <f>(AQ48-AW48)</f>
        <v>1.0390194064378342</v>
      </c>
      <c r="J48">
        <f>(P48+AP48*D48)</f>
        <v>25.960361480712891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26.524908065795898</v>
      </c>
      <c r="P48" s="1">
        <v>25.960361480712891</v>
      </c>
      <c r="Q48" s="1">
        <v>26.611488342285156</v>
      </c>
      <c r="R48" s="1">
        <v>400.0426025390625</v>
      </c>
      <c r="S48" s="1">
        <v>388.03775024414063</v>
      </c>
      <c r="T48" s="1">
        <v>0.15316599607467651</v>
      </c>
      <c r="U48" s="1">
        <v>26.033363342285156</v>
      </c>
      <c r="V48" s="1">
        <v>0.39341351389884949</v>
      </c>
      <c r="W48" s="1">
        <v>66.867828369140625</v>
      </c>
      <c r="X48" s="1">
        <v>300.65972900390625</v>
      </c>
      <c r="Y48" s="1">
        <v>1600.0479736328125</v>
      </c>
      <c r="Z48" s="1">
        <v>7.9914517402648926</v>
      </c>
      <c r="AA48" s="1">
        <v>89.398078918457031</v>
      </c>
      <c r="AB48" s="1">
        <v>13.871959686279297</v>
      </c>
      <c r="AC48" s="1">
        <v>-5.8792261406779289E-3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1.1053666507496551</v>
      </c>
      <c r="AL48">
        <f>(U48-T48)/(1000-U48)*AK48</f>
        <v>2.937175256792118E-2</v>
      </c>
      <c r="AM48">
        <f>(P48+273.15)</f>
        <v>299.11036148071287</v>
      </c>
      <c r="AN48">
        <f>(O48+273.15)</f>
        <v>299.67490806579588</v>
      </c>
      <c r="AO48">
        <f>(Y48*AG48+Z48*AH48)*AI48</f>
        <v>256.00767005903253</v>
      </c>
      <c r="AP48">
        <f>((AO48+0.00000010773*(AN48^4-AM48^4))-AL48*44100)/(L48*51.4+0.00000043092*AM48^3)</f>
        <v>-8.4975074373846979</v>
      </c>
      <c r="AQ48">
        <f>0.61365*EXP(17.502*J48/(240.97+J48))</f>
        <v>3.3663520770243087</v>
      </c>
      <c r="AR48">
        <f>AQ48*1000/AA48</f>
        <v>37.655754102891521</v>
      </c>
      <c r="AS48">
        <f>(AR48-U48)</f>
        <v>11.622390760606365</v>
      </c>
      <c r="AT48">
        <f>IF(D48,P48,(O48+P48)/2)</f>
        <v>26.242634773254395</v>
      </c>
      <c r="AU48">
        <f>0.61365*EXP(17.502*AT48/(240.97+AT48))</f>
        <v>3.4230091745753195</v>
      </c>
      <c r="AV48">
        <f>IF(AS48&lt;&gt;0,(1000-(AR48+U48)/2)/AS48*AL48,0)</f>
        <v>2.4466929958052011</v>
      </c>
      <c r="AW48">
        <f>U48*AA48/1000</f>
        <v>2.3273326705864745</v>
      </c>
      <c r="AX48">
        <f>(AU48-AW48)</f>
        <v>1.095676503988845</v>
      </c>
      <c r="AY48">
        <f>1/(1.6/F48+1.37/N48)</f>
        <v>1.6660836262286065</v>
      </c>
      <c r="AZ48">
        <f>G48*AA48*0.001</f>
        <v>33.984026897926533</v>
      </c>
      <c r="BA48">
        <f>G48/S48</f>
        <v>0.97965390624436055</v>
      </c>
      <c r="BB48">
        <f>(1-AL48*AA48/AQ48/F48)*100</f>
        <v>86.342928443136159</v>
      </c>
      <c r="BC48">
        <f>(S48-E48/(N48/1.35))</f>
        <v>387.4472002052683</v>
      </c>
      <c r="BD48">
        <f>E48*BB48/100/BC48</f>
        <v>4.1726913653826287E-3</v>
      </c>
    </row>
    <row r="49" spans="1:56" x14ac:dyDescent="0.25">
      <c r="A49" s="1" t="s">
        <v>1</v>
      </c>
      <c r="B49" s="1" t="s">
        <v>7836</v>
      </c>
      <c r="K49" s="1">
        <f t="shared" si="0"/>
        <v>2.72</v>
      </c>
    </row>
    <row r="50" spans="1:56" x14ac:dyDescent="0.25">
      <c r="A50" s="1" t="s">
        <v>1</v>
      </c>
      <c r="B50" s="1" t="s">
        <v>7831</v>
      </c>
      <c r="K50" s="1">
        <f t="shared" si="0"/>
        <v>2.72</v>
      </c>
    </row>
    <row r="51" spans="1:56" x14ac:dyDescent="0.25">
      <c r="A51" s="1">
        <v>12</v>
      </c>
      <c r="B51" s="1" t="s">
        <v>7835</v>
      </c>
      <c r="C51" s="1">
        <v>2583.50000224635</v>
      </c>
      <c r="D51" s="1">
        <v>0</v>
      </c>
      <c r="E51">
        <f>(R51-S51*(1000-T51)/(1000-U51))*AK51</f>
        <v>1.6163621050703292</v>
      </c>
      <c r="F51">
        <f>IF(AV51&lt;&gt;0,1/(1/AV51-1/N51),0)</f>
        <v>7.0916829354075936</v>
      </c>
      <c r="G51">
        <f>((AY51-AL51/2)*S51-E51)/(AY51+AL51/2)</f>
        <v>380.34073413506405</v>
      </c>
      <c r="H51">
        <f>AL51*1000</f>
        <v>30.711919392086859</v>
      </c>
      <c r="I51">
        <f>(AQ51-AW51)</f>
        <v>0.99491182086296348</v>
      </c>
      <c r="J51">
        <f>(P51+AP51*D51)</f>
        <v>26.253046035766602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26.670351028442383</v>
      </c>
      <c r="P51" s="1">
        <v>26.253046035766602</v>
      </c>
      <c r="Q51" s="1">
        <v>26.727807998657227</v>
      </c>
      <c r="R51" s="1">
        <v>399.89227294921875</v>
      </c>
      <c r="S51" s="1">
        <v>387.658203125</v>
      </c>
      <c r="T51" s="1">
        <v>0.15286937355995178</v>
      </c>
      <c r="U51" s="1">
        <v>27.184036254882813</v>
      </c>
      <c r="V51" s="1">
        <v>0.38930210471153259</v>
      </c>
      <c r="W51" s="1">
        <v>69.227745056152344</v>
      </c>
      <c r="X51" s="1">
        <v>300.63653564453125</v>
      </c>
      <c r="Y51" s="1">
        <v>2000.625</v>
      </c>
      <c r="Z51" s="1">
        <v>7.4393777847290039</v>
      </c>
      <c r="AA51" s="1">
        <v>89.398162841796875</v>
      </c>
      <c r="AB51" s="1">
        <v>14.003545761108398</v>
      </c>
      <c r="AC51" s="1">
        <v>-1.5863720327615738E-2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1.1052813810460704</v>
      </c>
      <c r="AL51">
        <f>(U51-T51)/(1000-U51)*AK51</f>
        <v>3.071191939208686E-2</v>
      </c>
      <c r="AM51">
        <f>(P51+273.15)</f>
        <v>299.40304603576658</v>
      </c>
      <c r="AN51">
        <f>(O51+273.15)</f>
        <v>299.82035102844236</v>
      </c>
      <c r="AO51">
        <f>(Y51*AG51+Z51*AH51)*AI51</f>
        <v>320.09999284520745</v>
      </c>
      <c r="AP51">
        <f>((AO51+0.00000010773*(AN51^4-AM51^4))-AL51*44100)/(L51*51.4+0.00000043092*AM51^3)</f>
        <v>-8.4680039599628376</v>
      </c>
      <c r="AQ51">
        <f>0.61365*EXP(17.502*J51/(240.97+J51))</f>
        <v>3.4251147206742871</v>
      </c>
      <c r="AR51">
        <f>AQ51*1000/AA51</f>
        <v>38.313032525461722</v>
      </c>
      <c r="AS51">
        <f>(AR51-U51)</f>
        <v>11.128996270578909</v>
      </c>
      <c r="AT51">
        <f>IF(D51,P51,(O51+P51)/2)</f>
        <v>26.461698532104492</v>
      </c>
      <c r="AU51">
        <f>0.61365*EXP(17.502*AT51/(240.97+AT51))</f>
        <v>3.4675511851832606</v>
      </c>
      <c r="AV51">
        <f>IF(AS51&lt;&gt;0,(1000-(AR51+U51)/2)/AS51*AL51,0)</f>
        <v>2.6692568064039475</v>
      </c>
      <c r="AW51">
        <f>U51*AA51/1000</f>
        <v>2.4302028998113236</v>
      </c>
      <c r="AX51">
        <f>(AU51-AW51)</f>
        <v>1.0373482853719369</v>
      </c>
      <c r="AY51">
        <f>1/(1.6/F51+1.37/N51)</f>
        <v>1.8325629873776415</v>
      </c>
      <c r="AZ51">
        <f>G51*AA51*0.001</f>
        <v>34.001762885575033</v>
      </c>
      <c r="BA51">
        <f>G51/S51</f>
        <v>0.98112391552417</v>
      </c>
      <c r="BB51">
        <f>(1-AL51*AA51/AQ51/F51)*100</f>
        <v>88.696547318672671</v>
      </c>
      <c r="BC51">
        <f>(S51-E51/(N51/1.35))</f>
        <v>387.1484107367591</v>
      </c>
      <c r="BD51">
        <f>E51*BB51/100/BC51</f>
        <v>3.7031209210868009E-3</v>
      </c>
    </row>
    <row r="52" spans="1:56" x14ac:dyDescent="0.25">
      <c r="A52" s="1" t="s">
        <v>1</v>
      </c>
      <c r="B52" s="1" t="s">
        <v>7834</v>
      </c>
      <c r="K52" s="2">
        <v>8.6574999999999989</v>
      </c>
    </row>
    <row r="53" spans="1:56" x14ac:dyDescent="0.25">
      <c r="A53" s="1" t="s">
        <v>1</v>
      </c>
      <c r="B53" s="1" t="s">
        <v>7833</v>
      </c>
      <c r="K53" s="2">
        <v>8.6574999999999989</v>
      </c>
    </row>
    <row r="54" spans="1:56" x14ac:dyDescent="0.25">
      <c r="A54" s="1" t="s">
        <v>1</v>
      </c>
      <c r="B54" s="1" t="s">
        <v>7832</v>
      </c>
      <c r="K54" s="2">
        <v>8.6574999999999989</v>
      </c>
    </row>
    <row r="55" spans="1:56" x14ac:dyDescent="0.25">
      <c r="A55" s="1" t="s">
        <v>1</v>
      </c>
      <c r="B55" s="1" t="s">
        <v>7831</v>
      </c>
      <c r="K55" s="2">
        <v>8.6574999999999989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2FEE-CE3C-44CB-A795-562A5D49149B}">
  <dimension ref="A1:BH58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7915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7914</v>
      </c>
    </row>
    <row r="12" spans="1:60" x14ac:dyDescent="0.25">
      <c r="A12" s="1" t="s">
        <v>1</v>
      </c>
      <c r="B12" s="1" t="s">
        <v>7913</v>
      </c>
    </row>
    <row r="13" spans="1:60" x14ac:dyDescent="0.25">
      <c r="A13" s="1" t="s">
        <v>1</v>
      </c>
      <c r="B13" s="1" t="s">
        <v>7912</v>
      </c>
    </row>
    <row r="14" spans="1:60" x14ac:dyDescent="0.25">
      <c r="A14" s="1" t="s">
        <v>1</v>
      </c>
      <c r="B14" s="1" t="s">
        <v>7911</v>
      </c>
    </row>
    <row r="15" spans="1:60" x14ac:dyDescent="0.25">
      <c r="A15" s="1" t="s">
        <v>1</v>
      </c>
      <c r="B15" s="1" t="s">
        <v>7910</v>
      </c>
    </row>
    <row r="16" spans="1:60" x14ac:dyDescent="0.25">
      <c r="A16" s="1" t="s">
        <v>1</v>
      </c>
      <c r="B16" s="1" t="s">
        <v>7909</v>
      </c>
    </row>
    <row r="17" spans="1:60" x14ac:dyDescent="0.25">
      <c r="A17" s="1" t="s">
        <v>1</v>
      </c>
      <c r="B17" s="1" t="s">
        <v>7908</v>
      </c>
    </row>
    <row r="18" spans="1:60" x14ac:dyDescent="0.25">
      <c r="A18" s="1">
        <v>1</v>
      </c>
      <c r="B18" s="1" t="s">
        <v>7907</v>
      </c>
      <c r="C18" s="1">
        <v>335.00000196695328</v>
      </c>
      <c r="D18" s="1">
        <v>0</v>
      </c>
      <c r="E18">
        <f>(R18-S18*(1000-T18)/(1000-U18))*AO18</f>
        <v>-3.4682170773600722</v>
      </c>
      <c r="F18">
        <f>IF(AZ18&lt;&gt;0,1/(1/AZ18-1/N18),0)</f>
        <v>4.340580170388141</v>
      </c>
      <c r="G18">
        <f>((BC18-AP18/2)*S18-E18)/(BC18+AP18/2)</f>
        <v>390.02811132701845</v>
      </c>
      <c r="H18">
        <f>AP18*1000</f>
        <v>24.848627855900233</v>
      </c>
      <c r="I18">
        <f>(AU18-BA18)</f>
        <v>0.99868882939526316</v>
      </c>
      <c r="J18">
        <f>(P18+AT18*D18)</f>
        <v>25.597988128662109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26.771936416625977</v>
      </c>
      <c r="P18" s="1">
        <v>25.597988128662109</v>
      </c>
      <c r="Q18" s="1">
        <v>26.831228256225586</v>
      </c>
      <c r="R18" s="1">
        <v>400.0845947265625</v>
      </c>
      <c r="S18" s="1">
        <v>394.35107421875</v>
      </c>
      <c r="T18" s="1">
        <v>3.7542104721069336</v>
      </c>
      <c r="U18" s="1">
        <v>25.680347442626953</v>
      </c>
      <c r="V18" s="1">
        <v>9.5050725936889648</v>
      </c>
      <c r="W18" s="1">
        <v>65.01861572265625</v>
      </c>
      <c r="X18" s="1">
        <v>300.3382568359375</v>
      </c>
      <c r="Y18" s="1">
        <v>0.13682979345321655</v>
      </c>
      <c r="Z18" s="1">
        <v>0.37264510989189148</v>
      </c>
      <c r="AA18" s="1">
        <v>89.411972045898438</v>
      </c>
      <c r="AB18" s="1">
        <v>10.18096923828125</v>
      </c>
      <c r="AC18" s="1">
        <v>-0.16464263200759888</v>
      </c>
      <c r="AD18" s="1">
        <v>6.6873945295810699E-2</v>
      </c>
      <c r="AE18" s="1">
        <v>6.4704515971243382E-3</v>
      </c>
      <c r="AF18" s="1">
        <v>1.7502967268228531E-2</v>
      </c>
      <c r="AG18" s="1">
        <v>1.9803250208497047E-2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1.1041847677791816</v>
      </c>
      <c r="AP18">
        <f>(U18-T18)/(1000-U18)*AO18</f>
        <v>2.4848627855900234E-2</v>
      </c>
      <c r="AQ18">
        <f>(P18+273.15)</f>
        <v>298.74798812866209</v>
      </c>
      <c r="AR18">
        <f>(O18+273.15)</f>
        <v>299.92193641662595</v>
      </c>
      <c r="AS18">
        <f>(Y18*AK18+Z18*AL18)*AM18</f>
        <v>2.1892766463173174E-2</v>
      </c>
      <c r="AT18">
        <f>((AS18+0.00000010773*(AR18^4-AQ18^4))-AP18*44100)/(L18*0.92*2*29.3+0.00000043092*AQ18^3)</f>
        <v>-8.5302066816505597</v>
      </c>
      <c r="AU18">
        <f>0.61365*EXP(17.502*J18/(240.97+J18))</f>
        <v>3.2948193370643839</v>
      </c>
      <c r="AV18">
        <f>AU18*1000/AA18</f>
        <v>36.849867659478896</v>
      </c>
      <c r="AW18">
        <f>(AV18-U18)</f>
        <v>11.169520216851943</v>
      </c>
      <c r="AX18">
        <f>IF(D18,P18,(O18+P18)/2)</f>
        <v>26.184962272644043</v>
      </c>
      <c r="AY18">
        <f>0.61365*EXP(17.502*AX18/(240.97+AX18))</f>
        <v>3.411366101821232</v>
      </c>
      <c r="AZ18">
        <f>IF(AW18&lt;&gt;0,(1000-(AV18+U18)/2)/AW18*AP18,0)</f>
        <v>2.1551268421692229</v>
      </c>
      <c r="BA18">
        <f>U18*AA18/1000</f>
        <v>2.2961305076691207</v>
      </c>
      <c r="BB18">
        <f>(AY18-BA18)</f>
        <v>1.1152355941521113</v>
      </c>
      <c r="BC18">
        <f>1/(1.6/F18+1.37/N18)</f>
        <v>1.4520495131745172</v>
      </c>
      <c r="BD18">
        <f>G18*AA18*0.001</f>
        <v>34.873182587085942</v>
      </c>
      <c r="BE18">
        <f>G18/S18</f>
        <v>0.98903778086494176</v>
      </c>
      <c r="BF18">
        <f>(1-AP18*AA18/AU18/F18)*100</f>
        <v>84.464733870660126</v>
      </c>
      <c r="BG18">
        <f>(S18-E18/(N18/1.35))</f>
        <v>395.44493224799919</v>
      </c>
      <c r="BH18">
        <f>E18*BF18/100/BG18</f>
        <v>-7.4079096368639668E-3</v>
      </c>
    </row>
    <row r="19" spans="1:60" x14ac:dyDescent="0.25">
      <c r="A19" s="1" t="s">
        <v>1</v>
      </c>
      <c r="B19" s="1" t="s">
        <v>7906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7905</v>
      </c>
      <c r="K20" s="1">
        <f t="shared" si="0"/>
        <v>2.72</v>
      </c>
    </row>
    <row r="21" spans="1:60" x14ac:dyDescent="0.25">
      <c r="A21" s="1">
        <v>2</v>
      </c>
      <c r="B21" s="1" t="s">
        <v>7904</v>
      </c>
      <c r="C21" s="1">
        <v>539.50000197812915</v>
      </c>
      <c r="D21" s="1">
        <v>0</v>
      </c>
      <c r="E21">
        <f>(R21-S21*(1000-T21)/(1000-U21))*AO21</f>
        <v>-2.2482430983926376</v>
      </c>
      <c r="F21">
        <f>IF(AZ21&lt;&gt;0,1/(1/AZ21-1/N21),0)</f>
        <v>4.2317071458423907</v>
      </c>
      <c r="G21">
        <f>((BC21-AP21/2)*S21-E21)/(BC21+AP21/2)</f>
        <v>388.08125733510104</v>
      </c>
      <c r="H21">
        <f>AP21*1000</f>
        <v>24.294956585119468</v>
      </c>
      <c r="I21">
        <f>(AU21-BA21)</f>
        <v>0.98916222254648378</v>
      </c>
      <c r="J21">
        <f>(P21+AT21*D21)</f>
        <v>25.456146240234375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26.736665725708008</v>
      </c>
      <c r="P21" s="1">
        <v>25.456146240234375</v>
      </c>
      <c r="Q21" s="1">
        <v>26.854907989501953</v>
      </c>
      <c r="R21" s="1">
        <v>399.751220703125</v>
      </c>
      <c r="S21" s="1">
        <v>393.1370849609375</v>
      </c>
      <c r="T21" s="1">
        <v>4.0353264808654785</v>
      </c>
      <c r="U21" s="1">
        <v>25.478015899658203</v>
      </c>
      <c r="V21" s="1">
        <v>10.237957000732422</v>
      </c>
      <c r="W21" s="1">
        <v>64.63983154296875</v>
      </c>
      <c r="X21" s="1">
        <v>300.3291015625</v>
      </c>
      <c r="Y21" s="1">
        <v>25.023019790649414</v>
      </c>
      <c r="Z21" s="1">
        <v>2.7707438468933105</v>
      </c>
      <c r="AA21" s="1">
        <v>89.411247253417969</v>
      </c>
      <c r="AB21" s="1">
        <v>10.109532356262207</v>
      </c>
      <c r="AC21" s="1">
        <v>-0.15149384737014771</v>
      </c>
      <c r="AD21" s="1">
        <v>5.3493969142436981E-2</v>
      </c>
      <c r="AE21" s="1">
        <v>8.9702345430850983E-3</v>
      </c>
      <c r="AF21" s="1">
        <v>3.4751351922750473E-2</v>
      </c>
      <c r="AG21" s="1">
        <v>8.8461171835660934E-3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1.1041511086856615</v>
      </c>
      <c r="AP21">
        <f>(U21-T21)/(1000-U21)*AO21</f>
        <v>2.429495658511947E-2</v>
      </c>
      <c r="AQ21">
        <f>(P21+273.15)</f>
        <v>298.60614624023435</v>
      </c>
      <c r="AR21">
        <f>(O21+273.15)</f>
        <v>299.88666572570799</v>
      </c>
      <c r="AS21">
        <f>(Y21*AK21+Z21*AL21)*AM21</f>
        <v>4.0036830770146139</v>
      </c>
      <c r="AT21">
        <f>((AS21+0.00000010773*(AR21^4-AQ21^4))-AP21*44100)/(L21*0.92*2*29.3+0.00000043092*AQ21^3)</f>
        <v>-8.2978321334284608</v>
      </c>
      <c r="AU21">
        <f>0.61365*EXP(17.502*J21/(240.97+J21))</f>
        <v>3.2671834016773378</v>
      </c>
      <c r="AV21">
        <f>AU21*1000/AA21</f>
        <v>36.541078466528624</v>
      </c>
      <c r="AW21">
        <f>(AV21-U21)</f>
        <v>11.063062566870421</v>
      </c>
      <c r="AX21">
        <f>IF(D21,P21,(O21+P21)/2)</f>
        <v>26.096405982971191</v>
      </c>
      <c r="AY21">
        <f>0.61365*EXP(17.502*AX21/(240.97+AX21))</f>
        <v>3.3935554547518954</v>
      </c>
      <c r="AZ21">
        <f>IF(AW21&lt;&gt;0,(1000-(AV21+U21)/2)/AW21*AP21,0)</f>
        <v>2.1279443047786692</v>
      </c>
      <c r="BA21">
        <f>U21*AA21/1000</f>
        <v>2.278021179130854</v>
      </c>
      <c r="BB21">
        <f>(AY21-BA21)</f>
        <v>1.1155342756210413</v>
      </c>
      <c r="BC21">
        <f>1/(1.6/F21+1.37/N21)</f>
        <v>1.4323252872371881</v>
      </c>
      <c r="BD21">
        <f>G21*AA21*0.001</f>
        <v>34.698829254006043</v>
      </c>
      <c r="BE21">
        <f>G21/S21</f>
        <v>0.98713978451984807</v>
      </c>
      <c r="BF21">
        <f>(1-AP21*AA21/AU21/F21)*100</f>
        <v>84.288445305904162</v>
      </c>
      <c r="BG21">
        <f>(S21-E21/(N21/1.35))</f>
        <v>393.84616940116314</v>
      </c>
      <c r="BH21">
        <f>E21*BF21/100/BG21</f>
        <v>-4.8115464908895129E-3</v>
      </c>
    </row>
    <row r="22" spans="1:60" x14ac:dyDescent="0.25">
      <c r="A22" s="1" t="s">
        <v>1</v>
      </c>
      <c r="B22" s="1" t="s">
        <v>7903</v>
      </c>
      <c r="K22" s="1">
        <f t="shared" si="0"/>
        <v>2.72</v>
      </c>
    </row>
    <row r="23" spans="1:60" x14ac:dyDescent="0.25">
      <c r="A23" s="1" t="s">
        <v>1</v>
      </c>
      <c r="B23" s="1" t="s">
        <v>7902</v>
      </c>
      <c r="K23" s="1">
        <f t="shared" si="0"/>
        <v>2.72</v>
      </c>
    </row>
    <row r="24" spans="1:60" x14ac:dyDescent="0.25">
      <c r="A24" s="1">
        <v>3</v>
      </c>
      <c r="B24" s="1" t="s">
        <v>7901</v>
      </c>
      <c r="C24" s="1">
        <v>743.50000197812915</v>
      </c>
      <c r="D24" s="1">
        <v>0</v>
      </c>
      <c r="E24">
        <f>(R24-S24*(1000-T24)/(1000-U24))*AO24</f>
        <v>-1.0136284378512319</v>
      </c>
      <c r="F24">
        <f>IF(AZ24&lt;&gt;0,1/(1/AZ24-1/N24),0)</f>
        <v>4.0423090752707189</v>
      </c>
      <c r="G24">
        <f>((BC24-AP24/2)*S24-E24)/(BC24+AP24/2)</f>
        <v>386.79957492527114</v>
      </c>
      <c r="H24">
        <f>AP24*1000</f>
        <v>23.615074869730293</v>
      </c>
      <c r="I24">
        <f>(AU24-BA24)</f>
        <v>0.98447610482619874</v>
      </c>
      <c r="J24">
        <f>(P24+AT24*D24)</f>
        <v>25.289934158325195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26.664402008056641</v>
      </c>
      <c r="P24" s="1">
        <v>25.289934158325195</v>
      </c>
      <c r="Q24" s="1">
        <v>26.812665939331055</v>
      </c>
      <c r="R24" s="1">
        <v>400.14309692382813</v>
      </c>
      <c r="S24" s="1">
        <v>392.66256713867188</v>
      </c>
      <c r="T24" s="1">
        <v>4.3205575942993164</v>
      </c>
      <c r="U24" s="1">
        <v>25.171031951904297</v>
      </c>
      <c r="V24" s="1">
        <v>11.008376121520996</v>
      </c>
      <c r="W24" s="1">
        <v>64.133430480957031</v>
      </c>
      <c r="X24" s="1">
        <v>300.31063842773438</v>
      </c>
      <c r="Y24" s="1">
        <v>51.273536682128906</v>
      </c>
      <c r="Z24" s="1">
        <v>3.1811978816986084</v>
      </c>
      <c r="AA24" s="1">
        <v>89.411552429199219</v>
      </c>
      <c r="AB24" s="1">
        <v>10.080039024353027</v>
      </c>
      <c r="AC24" s="1">
        <v>-0.15253697335720062</v>
      </c>
      <c r="AD24" s="1">
        <v>8.0273643136024475E-2</v>
      </c>
      <c r="AE24" s="1">
        <v>8.4006814286112785E-3</v>
      </c>
      <c r="AF24" s="1">
        <v>2.9919518157839775E-2</v>
      </c>
      <c r="AG24" s="1">
        <v>1.1236740276217461E-2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1.1040832295137291</v>
      </c>
      <c r="AP24">
        <f>(U24-T24)/(1000-U24)*AO24</f>
        <v>2.3615074869730295E-2</v>
      </c>
      <c r="AQ24">
        <f>(P24+273.15)</f>
        <v>298.43993415832517</v>
      </c>
      <c r="AR24">
        <f>(O24+273.15)</f>
        <v>299.81440200805662</v>
      </c>
      <c r="AS24">
        <f>(Y24*AK24+Z24*AL24)*AM24</f>
        <v>8.2037656857721686</v>
      </c>
      <c r="AT24">
        <f>((AS24+0.00000010773*(AR24^4-AQ24^4))-AP24*44100)/(L24*0.92*2*29.3+0.00000043092*AQ24^3)</f>
        <v>-8.0211751281057939</v>
      </c>
      <c r="AU24">
        <f>0.61365*EXP(17.502*J24/(240.97+J24))</f>
        <v>3.2350571478909385</v>
      </c>
      <c r="AV24">
        <f>AU24*1000/AA24</f>
        <v>36.181646107225653</v>
      </c>
      <c r="AW24">
        <f>(AV24-U24)</f>
        <v>11.010614155321356</v>
      </c>
      <c r="AX24">
        <f>IF(D24,P24,(O24+P24)/2)</f>
        <v>25.977168083190918</v>
      </c>
      <c r="AY24">
        <f>0.61365*EXP(17.502*AX24/(240.97+AX24))</f>
        <v>3.3697023704873157</v>
      </c>
      <c r="AZ24">
        <f>IF(AW24&lt;&gt;0,(1000-(AV24+U24)/2)/AW24*AP24,0)</f>
        <v>2.0789622180843557</v>
      </c>
      <c r="BA24">
        <f>U24*AA24/1000</f>
        <v>2.2505810430647397</v>
      </c>
      <c r="BB24">
        <f>(AY24-BA24)</f>
        <v>1.119121327422576</v>
      </c>
      <c r="BC24">
        <f>1/(1.6/F24+1.37/N24)</f>
        <v>1.3968805834177509</v>
      </c>
      <c r="BD24">
        <f>G24*AA24*0.001</f>
        <v>34.584350473022852</v>
      </c>
      <c r="BE24">
        <f>G24/S24</f>
        <v>0.98506862455434885</v>
      </c>
      <c r="BF24">
        <f>(1-AP24*AA24/AU24/F24)*100</f>
        <v>83.853756836800045</v>
      </c>
      <c r="BG24">
        <f>(S24-E24/(N24/1.35))</f>
        <v>392.98226039335788</v>
      </c>
      <c r="BH24">
        <f>E24*BF24/100/BG24</f>
        <v>-2.1628597806263544E-3</v>
      </c>
    </row>
    <row r="25" spans="1:60" x14ac:dyDescent="0.25">
      <c r="A25" s="1" t="s">
        <v>1</v>
      </c>
      <c r="B25" s="1" t="s">
        <v>7900</v>
      </c>
      <c r="K25" s="1">
        <f t="shared" si="0"/>
        <v>2.72</v>
      </c>
    </row>
    <row r="26" spans="1:60" x14ac:dyDescent="0.25">
      <c r="A26" s="1" t="s">
        <v>1</v>
      </c>
      <c r="B26" s="1" t="s">
        <v>7899</v>
      </c>
      <c r="K26" s="1">
        <f t="shared" si="0"/>
        <v>2.72</v>
      </c>
    </row>
    <row r="27" spans="1:60" x14ac:dyDescent="0.25">
      <c r="A27" s="1">
        <v>4</v>
      </c>
      <c r="B27" s="1" t="s">
        <v>7898</v>
      </c>
      <c r="C27" s="1">
        <v>947.50000197812915</v>
      </c>
      <c r="D27" s="1">
        <v>0</v>
      </c>
      <c r="E27">
        <f>(R27-S27*(1000-T27)/(1000-U27))*AO27</f>
        <v>6.0555321210399311E-2</v>
      </c>
      <c r="F27">
        <f>IF(AZ27&lt;&gt;0,1/(1/AZ27-1/N27),0)</f>
        <v>4.0196991579257215</v>
      </c>
      <c r="G27">
        <f>((BC27-AP27/2)*S27-E27)/(BC27+AP27/2)</f>
        <v>385.09373861575915</v>
      </c>
      <c r="H27">
        <f>AP27*1000</f>
        <v>23.241893790053361</v>
      </c>
      <c r="I27">
        <f>(AU27-BA27)</f>
        <v>0.97184583758026566</v>
      </c>
      <c r="J27">
        <f>(P27+AT27*D27)</f>
        <v>25.202152252197266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26.600692749023438</v>
      </c>
      <c r="P27" s="1">
        <v>25.202152252197266</v>
      </c>
      <c r="Q27" s="1">
        <v>26.762144088745117</v>
      </c>
      <c r="R27" s="1">
        <v>399.91778564453125</v>
      </c>
      <c r="S27" s="1">
        <v>391.61895751953125</v>
      </c>
      <c r="T27" s="1">
        <v>4.6014804840087891</v>
      </c>
      <c r="U27" s="1">
        <v>25.123628616333008</v>
      </c>
      <c r="V27" s="1">
        <v>11.768283843994141</v>
      </c>
      <c r="W27" s="1">
        <v>64.253669738769531</v>
      </c>
      <c r="X27" s="1">
        <v>300.30816650390625</v>
      </c>
      <c r="Y27" s="1">
        <v>99.921066284179688</v>
      </c>
      <c r="Z27" s="1">
        <v>3.0291576385498047</v>
      </c>
      <c r="AA27" s="1">
        <v>89.412086486816406</v>
      </c>
      <c r="AB27" s="1">
        <v>10.20366382598877</v>
      </c>
      <c r="AC27" s="1">
        <v>-0.14467974007129669</v>
      </c>
      <c r="AD27" s="1">
        <v>5.9646729379892349E-2</v>
      </c>
      <c r="AE27" s="1">
        <v>4.0000206790864468E-3</v>
      </c>
      <c r="AF27" s="1">
        <v>3.4654147922992706E-2</v>
      </c>
      <c r="AG27" s="1">
        <v>1.2721715494990349E-2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1.1040741415584787</v>
      </c>
      <c r="AP27">
        <f>(U27-T27)/(1000-U27)*AO27</f>
        <v>2.3241893790053359E-2</v>
      </c>
      <c r="AQ27">
        <f>(P27+273.15)</f>
        <v>298.35215225219724</v>
      </c>
      <c r="AR27">
        <f>(O27+273.15)</f>
        <v>299.75069274902341</v>
      </c>
      <c r="AS27">
        <f>(Y27*AK27+Z27*AL27)*AM27</f>
        <v>15.98737024812317</v>
      </c>
      <c r="AT27">
        <f>((AS27+0.00000010773*(AR27^4-AQ27^4))-AP27*44100)/(L27*0.92*2*29.3+0.00000043092*AQ27^3)</f>
        <v>-7.8285853766092215</v>
      </c>
      <c r="AU27">
        <f>0.61365*EXP(17.502*J27/(240.97+J27))</f>
        <v>3.2182018922864883</v>
      </c>
      <c r="AV27">
        <f>AU27*1000/AA27</f>
        <v>35.992917945841739</v>
      </c>
      <c r="AW27">
        <f>(AV27-U27)</f>
        <v>10.869289329508732</v>
      </c>
      <c r="AX27">
        <f>IF(D27,P27,(O27+P27)/2)</f>
        <v>25.901422500610352</v>
      </c>
      <c r="AY27">
        <f>0.61365*EXP(17.502*AX27/(240.97+AX27))</f>
        <v>3.3546259318531648</v>
      </c>
      <c r="AZ27">
        <f>IF(AW27&lt;&gt;0,(1000-(AV27+U27)/2)/AW27*AP27,0)</f>
        <v>2.0729654869777292</v>
      </c>
      <c r="BA27">
        <f>U27*AA27/1000</f>
        <v>2.2463560547062227</v>
      </c>
      <c r="BB27">
        <f>(AY27-BA27)</f>
        <v>1.1082698771469421</v>
      </c>
      <c r="BC27">
        <f>1/(1.6/F27+1.37/N27)</f>
        <v>1.392549805561107</v>
      </c>
      <c r="BD27">
        <f>G27*AA27*0.001</f>
        <v>34.43203466264373</v>
      </c>
      <c r="BE27">
        <f>G27/S27</f>
        <v>0.98333783700078747</v>
      </c>
      <c r="BF27">
        <f>(1-AP27*AA27/AU27/F27)*100</f>
        <v>83.935733324842531</v>
      </c>
      <c r="BG27">
        <f>(S27-E27/(N27/1.35))</f>
        <v>391.5998586791639</v>
      </c>
      <c r="BH27">
        <f>E27*BF27/100/BG27</f>
        <v>1.2979461508643027E-4</v>
      </c>
    </row>
    <row r="28" spans="1:60" x14ac:dyDescent="0.25">
      <c r="A28" s="1" t="s">
        <v>1</v>
      </c>
      <c r="B28" s="1" t="s">
        <v>7897</v>
      </c>
      <c r="K28" s="1">
        <f t="shared" si="0"/>
        <v>2.72</v>
      </c>
    </row>
    <row r="29" spans="1:60" x14ac:dyDescent="0.25">
      <c r="A29" s="1" t="s">
        <v>1</v>
      </c>
      <c r="B29" s="1" t="s">
        <v>7896</v>
      </c>
      <c r="K29" s="1">
        <f t="shared" si="0"/>
        <v>2.72</v>
      </c>
    </row>
    <row r="30" spans="1:60" x14ac:dyDescent="0.25">
      <c r="A30" s="1">
        <v>5</v>
      </c>
      <c r="B30" s="1" t="s">
        <v>7895</v>
      </c>
      <c r="C30" s="1">
        <v>1152.0000019669533</v>
      </c>
      <c r="D30" s="1">
        <v>0</v>
      </c>
      <c r="E30">
        <f>(R30-S30*(1000-T30)/(1000-U30))*AO30</f>
        <v>0.74771827573662319</v>
      </c>
      <c r="F30">
        <f>IF(AZ30&lt;&gt;0,1/(1/AZ30-1/N30),0)</f>
        <v>4.0436920399538794</v>
      </c>
      <c r="G30">
        <f>((BC30-AP30/2)*S30-E30)/(BC30+AP30/2)</f>
        <v>384.22832375534603</v>
      </c>
      <c r="H30">
        <f>AP30*1000</f>
        <v>23.032180750211051</v>
      </c>
      <c r="I30">
        <f>(AU30-BA30)</f>
        <v>0.96012760122740115</v>
      </c>
      <c r="J30">
        <f>(P30+AT30*D30)</f>
        <v>25.174036026000977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26.561491012573242</v>
      </c>
      <c r="P30" s="1">
        <v>25.174036026000977</v>
      </c>
      <c r="Q30" s="1">
        <v>26.720571517944336</v>
      </c>
      <c r="R30" s="1">
        <v>399.991455078125</v>
      </c>
      <c r="S30" s="1">
        <v>391.1546630859375</v>
      </c>
      <c r="T30" s="1">
        <v>4.8597273826599121</v>
      </c>
      <c r="U30" s="1">
        <v>25.194414138793945</v>
      </c>
      <c r="V30" s="1">
        <v>12.457526206970215</v>
      </c>
      <c r="W30" s="1">
        <v>64.583885192871094</v>
      </c>
      <c r="X30" s="1">
        <v>300.32015991210938</v>
      </c>
      <c r="Y30" s="1">
        <v>150.617919921875</v>
      </c>
      <c r="Z30" s="1">
        <v>3.1651918888092041</v>
      </c>
      <c r="AA30" s="1">
        <v>89.412353515625</v>
      </c>
      <c r="AB30" s="1">
        <v>10.24228572845459</v>
      </c>
      <c r="AC30" s="1">
        <v>-0.14901180565357208</v>
      </c>
      <c r="AD30" s="1">
        <v>2.8536869212985039E-2</v>
      </c>
      <c r="AE30" s="1">
        <v>3.5414097364991903E-3</v>
      </c>
      <c r="AF30" s="1">
        <v>1.7790788784623146E-2</v>
      </c>
      <c r="AG30" s="1">
        <v>1.4924807474017143E-2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1.1041182349709902</v>
      </c>
      <c r="AP30">
        <f>(U30-T30)/(1000-U30)*AO30</f>
        <v>2.3032180750211052E-2</v>
      </c>
      <c r="AQ30">
        <f>(P30+273.15)</f>
        <v>298.32403602600095</v>
      </c>
      <c r="AR30">
        <f>(O30+273.15)</f>
        <v>299.71149101257322</v>
      </c>
      <c r="AS30">
        <f>(Y30*AK30+Z30*AL30)*AM30</f>
        <v>24.098866648848343</v>
      </c>
      <c r="AT30">
        <f>((AS30+0.00000010773*(AR30^4-AQ30^4))-AP30*44100)/(L30*0.92*2*29.3+0.00000043092*AQ30^3)</f>
        <v>-7.6929515223868181</v>
      </c>
      <c r="AU30">
        <f>0.61365*EXP(17.502*J30/(240.97+J30))</f>
        <v>3.2128194648243062</v>
      </c>
      <c r="AV30">
        <f>AU30*1000/AA30</f>
        <v>35.932612648014675</v>
      </c>
      <c r="AW30">
        <f>(AV30-U30)</f>
        <v>10.73819850922073</v>
      </c>
      <c r="AX30">
        <f>IF(D30,P30,(O30+P30)/2)</f>
        <v>25.867763519287109</v>
      </c>
      <c r="AY30">
        <f>0.61365*EXP(17.502*AX30/(240.97+AX30))</f>
        <v>3.3479453611396179</v>
      </c>
      <c r="AZ30">
        <f>IF(AW30&lt;&gt;0,(1000-(AV30+U30)/2)/AW30*AP30,0)</f>
        <v>2.0793279586142637</v>
      </c>
      <c r="BA30">
        <f>U30*AA30/1000</f>
        <v>2.2526918635969051</v>
      </c>
      <c r="BB30">
        <f>(AY30-BA30)</f>
        <v>1.0952534975427128</v>
      </c>
      <c r="BC30">
        <f>1/(1.6/F30+1.37/N30)</f>
        <v>1.3971447781628741</v>
      </c>
      <c r="BD30">
        <f>G30*AA30*0.001</f>
        <v>34.354758714329016</v>
      </c>
      <c r="BE30">
        <f>G30/S30</f>
        <v>0.98229258146650356</v>
      </c>
      <c r="BF30">
        <f>(1-AP30*AA30/AU30/F30)*100</f>
        <v>84.148579342371917</v>
      </c>
      <c r="BG30">
        <f>(S30-E30/(N30/1.35))</f>
        <v>390.9188365441475</v>
      </c>
      <c r="BH30">
        <f>E30*BF30/100/BG30</f>
        <v>1.6095267040031492E-3</v>
      </c>
    </row>
    <row r="31" spans="1:60" x14ac:dyDescent="0.25">
      <c r="A31" s="1" t="s">
        <v>1</v>
      </c>
      <c r="B31" s="1" t="s">
        <v>7894</v>
      </c>
      <c r="K31" s="1">
        <f t="shared" si="0"/>
        <v>2.72</v>
      </c>
    </row>
    <row r="32" spans="1:60" x14ac:dyDescent="0.25">
      <c r="A32" s="1" t="s">
        <v>1</v>
      </c>
      <c r="B32" s="1" t="s">
        <v>7893</v>
      </c>
      <c r="K32" s="1">
        <f t="shared" si="0"/>
        <v>2.72</v>
      </c>
    </row>
    <row r="33" spans="1:60" x14ac:dyDescent="0.25">
      <c r="A33" s="1">
        <v>6</v>
      </c>
      <c r="B33" s="1" t="s">
        <v>7892</v>
      </c>
      <c r="C33" s="1">
        <v>1357.0000019669533</v>
      </c>
      <c r="D33" s="1">
        <v>0</v>
      </c>
      <c r="E33">
        <f>(R33-S33*(1000-T33)/(1000-U33))*AO33</f>
        <v>2.1019280710060011</v>
      </c>
      <c r="F33">
        <f>IF(AZ33&lt;&gt;0,1/(1/AZ33-1/N33),0)</f>
        <v>4.2270374847147405</v>
      </c>
      <c r="G33">
        <f>((BC33-AP33/2)*S33-E33)/(BC33+AP33/2)</f>
        <v>382.1026173352883</v>
      </c>
      <c r="H33">
        <f>AP33*1000</f>
        <v>23.136756099131532</v>
      </c>
      <c r="I33">
        <f>(AU33-BA33)</f>
        <v>0.9427647459802122</v>
      </c>
      <c r="J33">
        <f>(P33+AT33*D33)</f>
        <v>25.231229782104492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26.557424545288086</v>
      </c>
      <c r="P33" s="1">
        <v>25.231229782104492</v>
      </c>
      <c r="Q33" s="1">
        <v>26.710126876831055</v>
      </c>
      <c r="R33" s="1">
        <v>399.87973022460938</v>
      </c>
      <c r="S33" s="1">
        <v>389.80917358398438</v>
      </c>
      <c r="T33" s="1">
        <v>5.0939240455627441</v>
      </c>
      <c r="U33" s="1">
        <v>25.511066436767578</v>
      </c>
      <c r="V33" s="1">
        <v>13.061043739318848</v>
      </c>
      <c r="W33" s="1">
        <v>65.411483764648438</v>
      </c>
      <c r="X33" s="1">
        <v>300.36776733398438</v>
      </c>
      <c r="Y33" s="1">
        <v>301.05221557617188</v>
      </c>
      <c r="Z33" s="1">
        <v>3.3184127807617188</v>
      </c>
      <c r="AA33" s="1">
        <v>89.412643432617188</v>
      </c>
      <c r="AB33" s="1">
        <v>10.251362800598145</v>
      </c>
      <c r="AC33" s="1">
        <v>-0.15404282510280609</v>
      </c>
      <c r="AD33" s="1">
        <v>4.7288049012422562E-2</v>
      </c>
      <c r="AE33" s="1">
        <v>3.7890081293880939E-3</v>
      </c>
      <c r="AF33" s="1">
        <v>5.1280546933412552E-2</v>
      </c>
      <c r="AG33" s="1">
        <v>1.3516955077648163E-2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1.1042932622572952</v>
      </c>
      <c r="AP33">
        <f>(U33-T33)/(1000-U33)*AO33</f>
        <v>2.3136756099131531E-2</v>
      </c>
      <c r="AQ33">
        <f>(P33+273.15)</f>
        <v>298.38122978210447</v>
      </c>
      <c r="AR33">
        <f>(O33+273.15)</f>
        <v>299.70742454528806</v>
      </c>
      <c r="AS33">
        <f>(Y33*AK33+Z33*AL33)*AM33</f>
        <v>48.168353415540878</v>
      </c>
      <c r="AT33">
        <f>((AS33+0.00000010773*(AR33^4-AQ33^4))-AP33*44100)/(L33*0.92*2*29.3+0.00000043092*AQ33^3)</f>
        <v>-7.5446676528791476</v>
      </c>
      <c r="AU33">
        <f>0.61365*EXP(17.502*J33/(240.97+J33))</f>
        <v>3.2237766328767195</v>
      </c>
      <c r="AV33">
        <f>AU33*1000/AA33</f>
        <v>36.055042207830589</v>
      </c>
      <c r="AW33">
        <f>(AV33-U33)</f>
        <v>10.54397577106301</v>
      </c>
      <c r="AX33">
        <f>IF(D33,P33,(O33+P33)/2)</f>
        <v>25.894327163696289</v>
      </c>
      <c r="AY33">
        <f>0.61365*EXP(17.502*AX33/(240.97+AX33))</f>
        <v>3.3532166951422702</v>
      </c>
      <c r="AZ33">
        <f>IF(AW33&lt;&gt;0,(1000-(AV33+U33)/2)/AW33*AP33,0)</f>
        <v>2.1267628612000697</v>
      </c>
      <c r="BA33">
        <f>U33*AA33/1000</f>
        <v>2.2810118868965072</v>
      </c>
      <c r="BB33">
        <f>(AY33-BA33)</f>
        <v>1.0722048082457629</v>
      </c>
      <c r="BC33">
        <f>1/(1.6/F33+1.37/N33)</f>
        <v>1.4314688861375635</v>
      </c>
      <c r="BD33">
        <f>G33*AA33*0.001</f>
        <v>34.164805078469904</v>
      </c>
      <c r="BE33">
        <f>G33/S33</f>
        <v>0.98022992589466162</v>
      </c>
      <c r="BF33">
        <f>(1-AP33*AA33/AU33/F33)*100</f>
        <v>84.81900067366395</v>
      </c>
      <c r="BG33">
        <f>(S33-E33/(N33/1.35))</f>
        <v>389.14623615933959</v>
      </c>
      <c r="BH33">
        <f>E33*BF33/100/BG33</f>
        <v>4.5813995332503058E-3</v>
      </c>
    </row>
    <row r="34" spans="1:60" x14ac:dyDescent="0.25">
      <c r="A34" s="1" t="s">
        <v>1</v>
      </c>
      <c r="B34" s="1" t="s">
        <v>7891</v>
      </c>
      <c r="K34" s="1">
        <f t="shared" si="0"/>
        <v>2.72</v>
      </c>
    </row>
    <row r="35" spans="1:60" x14ac:dyDescent="0.25">
      <c r="A35" s="1" t="s">
        <v>1</v>
      </c>
      <c r="B35" s="1" t="s">
        <v>7890</v>
      </c>
      <c r="K35" s="1">
        <f t="shared" si="0"/>
        <v>2.72</v>
      </c>
    </row>
    <row r="36" spans="1:60" x14ac:dyDescent="0.25">
      <c r="A36" s="1">
        <v>7</v>
      </c>
      <c r="B36" s="1" t="s">
        <v>7889</v>
      </c>
      <c r="C36" s="1">
        <v>1561.5000019781291</v>
      </c>
      <c r="D36" s="1">
        <v>0</v>
      </c>
      <c r="E36">
        <f>(R36-S36*(1000-T36)/(1000-U36))*AO36</f>
        <v>2.8925900131951181</v>
      </c>
      <c r="F36">
        <f>IF(AZ36&lt;&gt;0,1/(1/AZ36-1/N36),0)</f>
        <v>4.5811476900425507</v>
      </c>
      <c r="G36">
        <f>((BC36-AP36/2)*S36-E36)/(BC36+AP36/2)</f>
        <v>381.27121591595045</v>
      </c>
      <c r="H36">
        <f>AP36*1000</f>
        <v>23.471555812642041</v>
      </c>
      <c r="I36">
        <f>(AU36-BA36)</f>
        <v>0.91882133192272386</v>
      </c>
      <c r="J36">
        <f>(P36+AT36*D36)</f>
        <v>25.339626312255859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26.568508148193359</v>
      </c>
      <c r="P36" s="1">
        <v>25.339626312255859</v>
      </c>
      <c r="Q36" s="1">
        <v>26.711318969726563</v>
      </c>
      <c r="R36" s="1">
        <v>400.15487670898438</v>
      </c>
      <c r="S36" s="1">
        <v>389.25985717773438</v>
      </c>
      <c r="T36" s="1">
        <v>5.3076095581054688</v>
      </c>
      <c r="U36" s="1">
        <v>26.013261795043945</v>
      </c>
      <c r="V36" s="1">
        <v>13.599453926086426</v>
      </c>
      <c r="W36" s="1">
        <v>66.652633666992188</v>
      </c>
      <c r="X36" s="1">
        <v>300.31353759765625</v>
      </c>
      <c r="Y36" s="1">
        <v>500.72015380859375</v>
      </c>
      <c r="Z36" s="1">
        <v>2.8760087490081787</v>
      </c>
      <c r="AA36" s="1">
        <v>89.408683776855469</v>
      </c>
      <c r="AB36" s="1">
        <v>10.150148391723633</v>
      </c>
      <c r="AC36" s="1">
        <v>-0.15222282707691193</v>
      </c>
      <c r="AD36" s="1">
        <v>4.181947186589241E-2</v>
      </c>
      <c r="AE36" s="1">
        <v>5.5733798071742058E-3</v>
      </c>
      <c r="AF36" s="1">
        <v>2.8843920677900314E-2</v>
      </c>
      <c r="AG36" s="1">
        <v>1.9672106951475143E-2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1.1040938882266771</v>
      </c>
      <c r="AP36">
        <f>(U36-T36)/(1000-U36)*AO36</f>
        <v>2.3471555812642042E-2</v>
      </c>
      <c r="AQ36">
        <f>(P36+273.15)</f>
        <v>298.48962631225584</v>
      </c>
      <c r="AR36">
        <f>(O36+273.15)</f>
        <v>299.71850814819334</v>
      </c>
      <c r="AS36">
        <f>(Y36*AK36+Z36*AL36)*AM36</f>
        <v>80.115222818660186</v>
      </c>
      <c r="AT36">
        <f>((AS36+0.00000010773*(AR36^4-AQ36^4))-AP36*44100)/(L36*0.92*2*29.3+0.00000043092*AQ36^3)</f>
        <v>-7.4172372809371776</v>
      </c>
      <c r="AU36">
        <f>0.61365*EXP(17.502*J36/(240.97+J36))</f>
        <v>3.2446328297603637</v>
      </c>
      <c r="AV36">
        <f>AU36*1000/AA36</f>
        <v>36.289907117503908</v>
      </c>
      <c r="AW36">
        <f>(AV36-U36)</f>
        <v>10.276645322459963</v>
      </c>
      <c r="AX36">
        <f>IF(D36,P36,(O36+P36)/2)</f>
        <v>25.954067230224609</v>
      </c>
      <c r="AY36">
        <f>0.61365*EXP(17.502*AX36/(240.97+AX36))</f>
        <v>3.3650981056963607</v>
      </c>
      <c r="AZ36">
        <f>IF(AW36&lt;&gt;0,(1000-(AV36+U36)/2)/AW36*AP36,0)</f>
        <v>2.2128212997411221</v>
      </c>
      <c r="BA36">
        <f>U36*AA36/1000</f>
        <v>2.3258114978376399</v>
      </c>
      <c r="BB36">
        <f>(AY36-BA36)</f>
        <v>1.0392866078587208</v>
      </c>
      <c r="BC36">
        <f>1/(1.6/F36+1.37/N36)</f>
        <v>1.4940427496773663</v>
      </c>
      <c r="BD36">
        <f>G36*AA36*0.001</f>
        <v>34.088957577046401</v>
      </c>
      <c r="BE36">
        <f>G36/S36</f>
        <v>0.97947735654093826</v>
      </c>
      <c r="BF36">
        <f>(1-AP36*AA36/AU36/F36)*100</f>
        <v>85.881722038568171</v>
      </c>
      <c r="BG36">
        <f>(S36-E36/(N36/1.35))</f>
        <v>388.34754899728222</v>
      </c>
      <c r="BH36">
        <f>E36*BF36/100/BG36</f>
        <v>6.3968631223806152E-3</v>
      </c>
    </row>
    <row r="37" spans="1:60" x14ac:dyDescent="0.25">
      <c r="A37" s="1" t="s">
        <v>1</v>
      </c>
      <c r="B37" s="1" t="s">
        <v>7888</v>
      </c>
      <c r="K37" s="1">
        <f t="shared" si="0"/>
        <v>2.72</v>
      </c>
    </row>
    <row r="38" spans="1:60" x14ac:dyDescent="0.25">
      <c r="A38" s="1" t="s">
        <v>1</v>
      </c>
      <c r="B38" s="1" t="s">
        <v>7887</v>
      </c>
      <c r="K38" s="1">
        <f t="shared" si="0"/>
        <v>2.72</v>
      </c>
    </row>
    <row r="39" spans="1:60" x14ac:dyDescent="0.25">
      <c r="A39" s="1">
        <v>8</v>
      </c>
      <c r="B39" s="1" t="s">
        <v>7886</v>
      </c>
      <c r="C39" s="1">
        <v>1766.0000019669533</v>
      </c>
      <c r="D39" s="1">
        <v>0</v>
      </c>
      <c r="E39">
        <f>(R39-S39*(1000-T39)/(1000-U39))*AO39</f>
        <v>3.4535649455832065</v>
      </c>
      <c r="F39">
        <f>IF(AZ39&lt;&gt;0,1/(1/AZ39-1/N39),0)</f>
        <v>5.1896290114911974</v>
      </c>
      <c r="G39">
        <f>((BC39-AP39/2)*S39-E39)/(BC39+AP39/2)</f>
        <v>380.42190341960196</v>
      </c>
      <c r="H39">
        <f>AP39*1000</f>
        <v>24.041120558776495</v>
      </c>
      <c r="I39">
        <f>(AU39-BA39)</f>
        <v>0.88731229387044497</v>
      </c>
      <c r="J39">
        <f>(P39+AT39*D39)</f>
        <v>25.498428344726563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26.614151000976563</v>
      </c>
      <c r="P39" s="1">
        <v>25.498428344726563</v>
      </c>
      <c r="Q39" s="1">
        <v>26.741086959838867</v>
      </c>
      <c r="R39" s="1">
        <v>399.98385620117188</v>
      </c>
      <c r="S39" s="1">
        <v>388.39926147460938</v>
      </c>
      <c r="T39" s="1">
        <v>5.5187735557556152</v>
      </c>
      <c r="U39" s="1">
        <v>26.710630416870117</v>
      </c>
      <c r="V39" s="1">
        <v>14.102100372314453</v>
      </c>
      <c r="W39" s="1">
        <v>68.253570556640625</v>
      </c>
      <c r="X39" s="1">
        <v>300.32852172851563</v>
      </c>
      <c r="Y39" s="1">
        <v>750.8934326171875</v>
      </c>
      <c r="Z39" s="1">
        <v>3.1537580490112305</v>
      </c>
      <c r="AA39" s="1">
        <v>89.405899047851563</v>
      </c>
      <c r="AB39" s="1">
        <v>10.136178970336914</v>
      </c>
      <c r="AC39" s="1">
        <v>-0.15857572853565216</v>
      </c>
      <c r="AD39" s="1">
        <v>5.7195812463760376E-2</v>
      </c>
      <c r="AE39" s="1">
        <v>8.0926008522510529E-3</v>
      </c>
      <c r="AF39" s="1">
        <v>1.4200592413544655E-2</v>
      </c>
      <c r="AG39" s="1">
        <v>1.8514819443225861E-2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1.1041489769430719</v>
      </c>
      <c r="AP39">
        <f>(U39-T39)/(1000-U39)*AO39</f>
        <v>2.4041120558776493E-2</v>
      </c>
      <c r="AQ39">
        <f>(P39+273.15)</f>
        <v>298.64842834472654</v>
      </c>
      <c r="AR39">
        <f>(O39+273.15)</f>
        <v>299.76415100097654</v>
      </c>
      <c r="AS39">
        <f>(Y39*AK39+Z39*AL39)*AM39</f>
        <v>120.14294653334582</v>
      </c>
      <c r="AT39">
        <f>((AS39+0.00000010773*(AR39^4-AQ39^4))-AP39*44100)/(L39*0.92*2*29.3+0.00000043092*AQ39^3)</f>
        <v>-7.308817926532674</v>
      </c>
      <c r="AU39">
        <f>0.61365*EXP(17.502*J39/(240.97+J39))</f>
        <v>3.2754002204256079</v>
      </c>
      <c r="AV39">
        <f>AU39*1000/AA39</f>
        <v>36.635168991170907</v>
      </c>
      <c r="AW39">
        <f>(AV39-U39)</f>
        <v>9.9245385743007901</v>
      </c>
      <c r="AX39">
        <f>IF(D39,P39,(O39+P39)/2)</f>
        <v>26.056289672851563</v>
      </c>
      <c r="AY39">
        <f>0.61365*EXP(17.502*AX39/(240.97+AX39))</f>
        <v>3.385513933135718</v>
      </c>
      <c r="AZ39">
        <f>IF(AW39&lt;&gt;0,(1000-(AV39+U39)/2)/AW39*AP39,0)</f>
        <v>2.3456675979705399</v>
      </c>
      <c r="BA39">
        <f>U39*AA39/1000</f>
        <v>2.3880879265551629</v>
      </c>
      <c r="BB39">
        <f>(AY39-BA39)</f>
        <v>0.99742600658055514</v>
      </c>
      <c r="BC39">
        <f>1/(1.6/F39+1.37/N39)</f>
        <v>1.5914073324431788</v>
      </c>
      <c r="BD39">
        <f>G39*AA39*0.001</f>
        <v>34.011962292724469</v>
      </c>
      <c r="BE39">
        <f>G39/S39</f>
        <v>0.97946093402773138</v>
      </c>
      <c r="BF39">
        <f>(1-AP39*AA39/AU39/F39)*100</f>
        <v>87.354960382407867</v>
      </c>
      <c r="BG39">
        <f>(S39-E39/(N39/1.35))</f>
        <v>387.31002465321205</v>
      </c>
      <c r="BH39">
        <f>E39*BF39/100/BG39</f>
        <v>7.7892646664546291E-3</v>
      </c>
    </row>
    <row r="40" spans="1:60" x14ac:dyDescent="0.25">
      <c r="A40" s="1" t="s">
        <v>1</v>
      </c>
      <c r="B40" s="1" t="s">
        <v>7885</v>
      </c>
      <c r="K40" s="1">
        <f t="shared" si="0"/>
        <v>2.72</v>
      </c>
    </row>
    <row r="41" spans="1:60" x14ac:dyDescent="0.25">
      <c r="A41" s="1" t="s">
        <v>1</v>
      </c>
      <c r="B41" s="1" t="s">
        <v>7884</v>
      </c>
      <c r="K41" s="1">
        <f t="shared" si="0"/>
        <v>2.72</v>
      </c>
    </row>
    <row r="42" spans="1:60" x14ac:dyDescent="0.25">
      <c r="A42" s="1">
        <v>9</v>
      </c>
      <c r="B42" s="1" t="s">
        <v>7883</v>
      </c>
      <c r="C42" s="1">
        <v>1971.0000019669533</v>
      </c>
      <c r="D42" s="1">
        <v>0</v>
      </c>
      <c r="E42">
        <f>(R42-S42*(1000-T42)/(1000-U42))*AO42</f>
        <v>3.4822068312876229</v>
      </c>
      <c r="F42">
        <f>IF(AZ42&lt;&gt;0,1/(1/AZ42-1/N42),0)</f>
        <v>6.024167892965564</v>
      </c>
      <c r="G42">
        <f>((BC42-AP42/2)*S42-E42)/(BC42+AP42/2)</f>
        <v>380.73038647942673</v>
      </c>
      <c r="H42">
        <f>AP42*1000</f>
        <v>24.661439403695997</v>
      </c>
      <c r="I42">
        <f>(AU42-BA42)</f>
        <v>0.85269998347968867</v>
      </c>
      <c r="J42">
        <f>(P42+AT42*D42)</f>
        <v>25.657184600830078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26.653181076049805</v>
      </c>
      <c r="P42" s="1">
        <v>25.657184600830078</v>
      </c>
      <c r="Q42" s="1">
        <v>26.762182235717773</v>
      </c>
      <c r="R42" s="1">
        <v>400.15127563476563</v>
      </c>
      <c r="S42" s="1">
        <v>388.32363891601563</v>
      </c>
      <c r="T42" s="1">
        <v>5.7225213050842285</v>
      </c>
      <c r="U42" s="1">
        <v>27.445833206176758</v>
      </c>
      <c r="V42" s="1">
        <v>14.588530540466309</v>
      </c>
      <c r="W42" s="1">
        <v>69.968177795410156</v>
      </c>
      <c r="X42" s="1">
        <v>300.31365966796875</v>
      </c>
      <c r="Y42" s="1">
        <v>999.68280029296875</v>
      </c>
      <c r="Z42" s="1">
        <v>8.7081632614135742</v>
      </c>
      <c r="AA42" s="1">
        <v>89.402030944824219</v>
      </c>
      <c r="AB42" s="1">
        <v>10.216701507568359</v>
      </c>
      <c r="AC42" s="1">
        <v>-0.16796274483203888</v>
      </c>
      <c r="AD42" s="1">
        <v>7.2492040693759918E-2</v>
      </c>
      <c r="AE42" s="1">
        <v>6.7907790653407574E-3</v>
      </c>
      <c r="AF42" s="1">
        <v>4.7702696174383163E-2</v>
      </c>
      <c r="AG42" s="1">
        <v>1.8071923404932022E-2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1.1040943370145906</v>
      </c>
      <c r="AP42">
        <f>(U42-T42)/(1000-U42)*AO42</f>
        <v>2.4661439403695997E-2</v>
      </c>
      <c r="AQ42">
        <f>(P42+273.15)</f>
        <v>298.80718460083006</v>
      </c>
      <c r="AR42">
        <f>(O42+273.15)</f>
        <v>299.80318107604978</v>
      </c>
      <c r="AS42">
        <f>(Y42*AK42+Z42*AL42)*AM42</f>
        <v>159.94924447173071</v>
      </c>
      <c r="AT42">
        <f>((AS42+0.00000010773*(AR42^4-AQ42^4))-AP42*44100)/(L42*0.92*2*29.3+0.00000043092*AQ42^3)</f>
        <v>-7.2204373770219652</v>
      </c>
      <c r="AU42">
        <f>0.61365*EXP(17.502*J42/(240.97+J42))</f>
        <v>3.3064132130847872</v>
      </c>
      <c r="AV42">
        <f>AU42*1000/AA42</f>
        <v>36.983647665961733</v>
      </c>
      <c r="AW42">
        <f>(AV42-U42)</f>
        <v>9.5378144597849754</v>
      </c>
      <c r="AX42">
        <f>IF(D42,P42,(O42+P42)/2)</f>
        <v>26.155182838439941</v>
      </c>
      <c r="AY42">
        <f>0.61365*EXP(17.502*AX42/(240.97+AX42))</f>
        <v>3.4053677042288397</v>
      </c>
      <c r="AZ42">
        <f>IF(AW42&lt;&gt;0,(1000-(AV42+U42)/2)/AW42*AP42,0)</f>
        <v>2.502352885470593</v>
      </c>
      <c r="BA42">
        <f>U42*AA42/1000</f>
        <v>2.4537132296050985</v>
      </c>
      <c r="BB42">
        <f>(AY42-BA42)</f>
        <v>0.9516544746237412</v>
      </c>
      <c r="BC42">
        <f>1/(1.6/F42+1.37/N42)</f>
        <v>1.7074628510363357</v>
      </c>
      <c r="BD42">
        <f>G42*AA42*0.001</f>
        <v>34.038069793668591</v>
      </c>
      <c r="BE42">
        <f>G42/S42</f>
        <v>0.98044607210164936</v>
      </c>
      <c r="BF42">
        <f>(1-AP42*AA42/AU42/F42)*100</f>
        <v>88.930917836388204</v>
      </c>
      <c r="BG42">
        <f>(S42-E42/(N42/1.35))</f>
        <v>387.22536858951992</v>
      </c>
      <c r="BH42">
        <f>E42*BF42/100/BG42</f>
        <v>7.9973027265892449E-3</v>
      </c>
    </row>
    <row r="43" spans="1:60" x14ac:dyDescent="0.25">
      <c r="A43" s="1" t="s">
        <v>1</v>
      </c>
      <c r="B43" s="1" t="s">
        <v>7882</v>
      </c>
      <c r="K43" s="1">
        <f t="shared" si="0"/>
        <v>2.72</v>
      </c>
    </row>
    <row r="44" spans="1:60" x14ac:dyDescent="0.25">
      <c r="A44" s="1" t="s">
        <v>1</v>
      </c>
      <c r="B44" s="1" t="s">
        <v>7881</v>
      </c>
      <c r="K44" s="1">
        <f t="shared" si="0"/>
        <v>2.72</v>
      </c>
    </row>
    <row r="45" spans="1:60" x14ac:dyDescent="0.25">
      <c r="A45" s="1">
        <v>10</v>
      </c>
      <c r="B45" s="1" t="s">
        <v>7880</v>
      </c>
      <c r="C45" s="1">
        <v>2176.0000019669533</v>
      </c>
      <c r="D45" s="1">
        <v>0</v>
      </c>
      <c r="E45">
        <f>(R45-S45*(1000-T45)/(1000-U45))*AO45</f>
        <v>3.2845137104850193</v>
      </c>
      <c r="F45">
        <f>IF(AZ45&lt;&gt;0,1/(1/AZ45-1/N45),0)</f>
        <v>7.1687114919034025</v>
      </c>
      <c r="G45">
        <f>((BC45-AP45/2)*S45-E45)/(BC45+AP45/2)</f>
        <v>381.00344181241343</v>
      </c>
      <c r="H45">
        <f>AP45*1000</f>
        <v>25.373846768447311</v>
      </c>
      <c r="I45">
        <f>(AU45-BA45)</f>
        <v>0.81863998702141139</v>
      </c>
      <c r="J45">
        <f>(P45+AT45*D45)</f>
        <v>25.850522994995117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26.725297927856445</v>
      </c>
      <c r="P45" s="1">
        <v>25.850522994995117</v>
      </c>
      <c r="Q45" s="1">
        <v>26.814235687255859</v>
      </c>
      <c r="R45" s="1">
        <v>399.98175048828125</v>
      </c>
      <c r="S45" s="1">
        <v>388.08859252929688</v>
      </c>
      <c r="T45" s="1">
        <v>5.9214630126953125</v>
      </c>
      <c r="U45" s="1">
        <v>28.252666473388672</v>
      </c>
      <c r="V45" s="1">
        <v>15.031996726989746</v>
      </c>
      <c r="W45" s="1">
        <v>71.721122741699219</v>
      </c>
      <c r="X45" s="1">
        <v>300.32843017578125</v>
      </c>
      <c r="Y45" s="1">
        <v>1250.7314453125</v>
      </c>
      <c r="Z45" s="1">
        <v>8.3742427825927734</v>
      </c>
      <c r="AA45" s="1">
        <v>89.403526306152344</v>
      </c>
      <c r="AB45" s="1">
        <v>10.483493804931641</v>
      </c>
      <c r="AC45" s="1">
        <v>-0.1884186714887619</v>
      </c>
      <c r="AD45" s="1">
        <v>4.8802640289068222E-2</v>
      </c>
      <c r="AE45" s="1">
        <v>6.7756217904388905E-3</v>
      </c>
      <c r="AF45" s="1">
        <v>2.5038447231054306E-2</v>
      </c>
      <c r="AG45" s="1">
        <v>1.7307162284851074E-2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1.1041486403521366</v>
      </c>
      <c r="AP45">
        <f>(U45-T45)/(1000-U45)*AO45</f>
        <v>2.5373846768447311E-2</v>
      </c>
      <c r="AQ45">
        <f>(P45+273.15)</f>
        <v>299.00052299499509</v>
      </c>
      <c r="AR45">
        <f>(O45+273.15)</f>
        <v>299.87529792785642</v>
      </c>
      <c r="AS45">
        <f>(Y45*AK45+Z45*AL45)*AM45</f>
        <v>200.11702677703579</v>
      </c>
      <c r="AT45">
        <f>((AS45+0.00000010773*(AR45^4-AQ45^4))-AP45*44100)/(L45*0.92*2*29.3+0.00000043092*AQ45^3)</f>
        <v>-7.1611412427504764</v>
      </c>
      <c r="AU45">
        <f>0.61365*EXP(17.502*J45/(240.97+J45))</f>
        <v>3.3445279972939637</v>
      </c>
      <c r="AV45">
        <f>AU45*1000/AA45</f>
        <v>37.40935213048536</v>
      </c>
      <c r="AW45">
        <f>(AV45-U45)</f>
        <v>9.1566856570966877</v>
      </c>
      <c r="AX45">
        <f>IF(D45,P45,(O45+P45)/2)</f>
        <v>26.287910461425781</v>
      </c>
      <c r="AY45">
        <f>0.61365*EXP(17.502*AX45/(240.97+AX45))</f>
        <v>3.4321738472691457</v>
      </c>
      <c r="AZ45">
        <f>IF(AW45&lt;&gt;0,(1000-(AV45+U45)/2)/AW45*AP45,0)</f>
        <v>2.6800961273740667</v>
      </c>
      <c r="BA45">
        <f>U45*AA45/1000</f>
        <v>2.5258880102725523</v>
      </c>
      <c r="BB45">
        <f>(AY45-BA45)</f>
        <v>0.90628583699659337</v>
      </c>
      <c r="BC45">
        <f>1/(1.6/F45+1.37/N45)</f>
        <v>1.840740719109482</v>
      </c>
      <c r="BD45">
        <f>G45*AA45*0.001</f>
        <v>34.063051232810686</v>
      </c>
      <c r="BE45">
        <f>G45/S45</f>
        <v>0.98174347081240587</v>
      </c>
      <c r="BF45">
        <f>(1-AP45*AA45/AU45/F45)*100</f>
        <v>90.538390420433032</v>
      </c>
      <c r="BG45">
        <f>(S45-E45/(N45/1.35))</f>
        <v>387.05267360777196</v>
      </c>
      <c r="BH45">
        <f>E45*BF45/100/BG45</f>
        <v>7.6830520737471682E-3</v>
      </c>
    </row>
    <row r="46" spans="1:60" x14ac:dyDescent="0.25">
      <c r="A46" s="1" t="s">
        <v>1</v>
      </c>
      <c r="B46" s="1" t="s">
        <v>7879</v>
      </c>
      <c r="K46" s="1">
        <f t="shared" si="0"/>
        <v>2.72</v>
      </c>
    </row>
    <row r="47" spans="1:60" x14ac:dyDescent="0.25">
      <c r="A47" s="1" t="s">
        <v>1</v>
      </c>
      <c r="B47" s="1" t="s">
        <v>7878</v>
      </c>
      <c r="K47" s="1">
        <f t="shared" si="0"/>
        <v>2.72</v>
      </c>
    </row>
    <row r="48" spans="1:60" x14ac:dyDescent="0.25">
      <c r="A48" s="1">
        <v>11</v>
      </c>
      <c r="B48" s="1" t="s">
        <v>7877</v>
      </c>
      <c r="C48" s="1">
        <v>2381.5000019557774</v>
      </c>
      <c r="D48" s="1">
        <v>0</v>
      </c>
      <c r="E48">
        <f>(R48-S48*(1000-T48)/(1000-U48))*AO48</f>
        <v>2.9306589510703733</v>
      </c>
      <c r="F48">
        <f>IF(AZ48&lt;&gt;0,1/(1/AZ48-1/N48),0)</f>
        <v>9.5196844205754108</v>
      </c>
      <c r="G48">
        <f>((BC48-AP48/2)*S48-E48)/(BC48+AP48/2)</f>
        <v>381.61515592456556</v>
      </c>
      <c r="H48">
        <f>AP48*1000</f>
        <v>26.577034274960688</v>
      </c>
      <c r="I48">
        <f>(AU48-BA48)</f>
        <v>0.77751028322887583</v>
      </c>
      <c r="J48">
        <f>(P48+AT48*D48)</f>
        <v>26.195695877075195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26.869871139526367</v>
      </c>
      <c r="P48" s="1">
        <v>26.195695877075195</v>
      </c>
      <c r="Q48" s="1">
        <v>26.912153244018555</v>
      </c>
      <c r="R48" s="1">
        <v>400.031982421875</v>
      </c>
      <c r="S48" s="1">
        <v>388.0382080078125</v>
      </c>
      <c r="T48" s="1">
        <v>6.1242556571960449</v>
      </c>
      <c r="U48" s="1">
        <v>29.483587265014648</v>
      </c>
      <c r="V48" s="1">
        <v>15.415637016296387</v>
      </c>
      <c r="W48" s="1">
        <v>74.214454650878906</v>
      </c>
      <c r="X48" s="1">
        <v>300.34326171875</v>
      </c>
      <c r="Y48" s="1">
        <v>1598.598388671875</v>
      </c>
      <c r="Z48" s="1">
        <v>4.205420970916748</v>
      </c>
      <c r="AA48" s="1">
        <v>89.406356811523438</v>
      </c>
      <c r="AB48" s="1">
        <v>10.467551231384277</v>
      </c>
      <c r="AC48" s="1">
        <v>-0.21631059050559998</v>
      </c>
      <c r="AD48" s="1">
        <v>7.9444453120231628E-2</v>
      </c>
      <c r="AE48" s="1">
        <v>1.2658689171075821E-2</v>
      </c>
      <c r="AF48" s="1">
        <v>4.2447622865438461E-2</v>
      </c>
      <c r="AG48" s="1">
        <v>2.5364961475133896E-2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1.1042031680836395</v>
      </c>
      <c r="AP48">
        <f>(U48-T48)/(1000-U48)*AO48</f>
        <v>2.6577034274960689E-2</v>
      </c>
      <c r="AQ48">
        <f>(P48+273.15)</f>
        <v>299.34569587707517</v>
      </c>
      <c r="AR48">
        <f>(O48+273.15)</f>
        <v>300.01987113952634</v>
      </c>
      <c r="AS48">
        <f>(Y48*AK48+Z48*AL48)*AM48</f>
        <v>255.77573647046665</v>
      </c>
      <c r="AT48">
        <f>((AS48+0.00000010773*(AR48^4-AQ48^4))-AP48*44100)/(L48*0.92*2*29.3+0.00000043092*AQ48^3)</f>
        <v>-7.1565529305710358</v>
      </c>
      <c r="AU48">
        <f>0.61365*EXP(17.502*J48/(240.97+J48))</f>
        <v>3.4135304063284639</v>
      </c>
      <c r="AV48">
        <f>AU48*1000/AA48</f>
        <v>38.179951941498857</v>
      </c>
      <c r="AW48">
        <f>(AV48-U48)</f>
        <v>8.6963646764842082</v>
      </c>
      <c r="AX48">
        <f>IF(D48,P48,(O48+P48)/2)</f>
        <v>26.532783508300781</v>
      </c>
      <c r="AY48">
        <f>0.61365*EXP(17.502*AX48/(240.97+AX48))</f>
        <v>3.4821131671911152</v>
      </c>
      <c r="AZ48">
        <f>IF(AW48&lt;&gt;0,(1000-(AV48+U48)/2)/AW48*AP48,0)</f>
        <v>2.9527149711267047</v>
      </c>
      <c r="BA48">
        <f>U48*AA48/1000</f>
        <v>2.6360201230995881</v>
      </c>
      <c r="BB48">
        <f>(AY48-BA48)</f>
        <v>0.84609304409152708</v>
      </c>
      <c r="BC48">
        <f>1/(1.6/F48+1.37/N48)</f>
        <v>2.0485916503659167</v>
      </c>
      <c r="BD48">
        <f>G48*AA48*0.001</f>
        <v>34.118820795276861</v>
      </c>
      <c r="BE48">
        <f>G48/S48</f>
        <v>0.98344737206105837</v>
      </c>
      <c r="BF48">
        <f>(1-AP48*AA48/AU48/F48)*100</f>
        <v>92.687791145352534</v>
      </c>
      <c r="BG48">
        <f>(S48-E48/(N48/1.35))</f>
        <v>387.11389307794673</v>
      </c>
      <c r="BH48">
        <f>E48*BF48/100/BG48</f>
        <v>7.0169608901216526E-3</v>
      </c>
    </row>
    <row r="49" spans="1:60" x14ac:dyDescent="0.25">
      <c r="A49" s="1" t="s">
        <v>1</v>
      </c>
      <c r="B49" s="1" t="s">
        <v>7876</v>
      </c>
      <c r="K49" s="1">
        <f t="shared" si="0"/>
        <v>2.72</v>
      </c>
    </row>
    <row r="50" spans="1:60" x14ac:dyDescent="0.25">
      <c r="A50" s="1" t="s">
        <v>1</v>
      </c>
      <c r="B50" s="1" t="s">
        <v>4268</v>
      </c>
      <c r="K50" s="1">
        <f t="shared" si="0"/>
        <v>2.72</v>
      </c>
    </row>
    <row r="51" spans="1:60" x14ac:dyDescent="0.25">
      <c r="A51" s="1">
        <v>12</v>
      </c>
      <c r="B51" s="1" t="s">
        <v>7875</v>
      </c>
      <c r="C51" s="1">
        <v>2586.5000019557774</v>
      </c>
      <c r="D51" s="1">
        <v>0</v>
      </c>
      <c r="E51">
        <f>(R51-S51*(1000-T51)/(1000-U51))*AO51</f>
        <v>2.5348909707830711</v>
      </c>
      <c r="F51">
        <f>IF(AZ51&lt;&gt;0,1/(1/AZ51-1/N51),0)</f>
        <v>16.06493453192099</v>
      </c>
      <c r="G51">
        <f>((BC51-AP51/2)*S51-E51)/(BC51+AP51/2)</f>
        <v>382.17142565370648</v>
      </c>
      <c r="H51">
        <f>AP51*1000</f>
        <v>28.118887128697633</v>
      </c>
      <c r="I51">
        <f>(AU51-BA51)</f>
        <v>0.71778133179544046</v>
      </c>
      <c r="J51">
        <f>(P51+AT51*D51)</f>
        <v>26.56822395324707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27.051834106445313</v>
      </c>
      <c r="P51" s="1">
        <v>26.56822395324707</v>
      </c>
      <c r="Q51" s="1">
        <v>27.047887802124023</v>
      </c>
      <c r="R51" s="1">
        <v>399.9495849609375</v>
      </c>
      <c r="S51" s="1">
        <v>387.77810668945313</v>
      </c>
      <c r="T51" s="1">
        <v>6.3224940299987793</v>
      </c>
      <c r="U51" s="1">
        <v>31.000228881835938</v>
      </c>
      <c r="V51" s="1">
        <v>15.745373725891113</v>
      </c>
      <c r="W51" s="1">
        <v>77.202156066894531</v>
      </c>
      <c r="X51" s="1">
        <v>300.32080078125</v>
      </c>
      <c r="Y51" s="1">
        <v>1998.9130859375</v>
      </c>
      <c r="Z51" s="1">
        <v>4.1847972869873047</v>
      </c>
      <c r="AA51" s="1">
        <v>89.406173706054688</v>
      </c>
      <c r="AB51" s="1">
        <v>10.421846389770508</v>
      </c>
      <c r="AC51" s="1">
        <v>-0.22542886435985565</v>
      </c>
      <c r="AD51" s="1">
        <v>6.4336568117141724E-2</v>
      </c>
      <c r="AE51" s="1">
        <v>1.3220575638115406E-2</v>
      </c>
      <c r="AF51" s="1">
        <v>2.9869141057133675E-2</v>
      </c>
      <c r="AG51" s="1">
        <v>2.7483705431222916E-2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1.1041205911075365</v>
      </c>
      <c r="AP51">
        <f>(U51-T51)/(1000-U51)*AO51</f>
        <v>2.8118887128697635E-2</v>
      </c>
      <c r="AQ51">
        <f>(P51+273.15)</f>
        <v>299.71822395324705</v>
      </c>
      <c r="AR51">
        <f>(O51+273.15)</f>
        <v>300.20183410644529</v>
      </c>
      <c r="AS51">
        <f>(Y51*AK51+Z51*AL51)*AM51</f>
        <v>319.82608660132973</v>
      </c>
      <c r="AT51">
        <f>((AS51+0.00000010773*(AR51^4-AQ51^4))-AP51*44100)/(L51*0.92*2*29.3+0.00000043092*AQ51^3)</f>
        <v>-7.202470319803048</v>
      </c>
      <c r="AU51">
        <f>0.61365*EXP(17.502*J51/(240.97+J51))</f>
        <v>3.4893931801323177</v>
      </c>
      <c r="AV51">
        <f>AU51*1000/AA51</f>
        <v>39.028548426695643</v>
      </c>
      <c r="AW51">
        <f>(AV51-U51)</f>
        <v>8.0283195448597056</v>
      </c>
      <c r="AX51">
        <f>IF(D51,P51,(O51+P51)/2)</f>
        <v>26.810029029846191</v>
      </c>
      <c r="AY51">
        <f>0.61365*EXP(17.502*AX51/(240.97+AX51))</f>
        <v>3.5394192833253779</v>
      </c>
      <c r="AZ51">
        <f>IF(AW51&lt;&gt;0,(1000-(AV51+U51)/2)/AW51*AP51,0)</f>
        <v>3.379825794754431</v>
      </c>
      <c r="BA51">
        <f>U51*AA51/1000</f>
        <v>2.7716118483368772</v>
      </c>
      <c r="BB51">
        <f>(AY51-BA51)</f>
        <v>0.76780743498850068</v>
      </c>
      <c r="BC51">
        <f>1/(1.6/F51+1.37/N51)</f>
        <v>2.3828630312620076</v>
      </c>
      <c r="BD51">
        <f>G51*AA51*0.001</f>
        <v>34.168484867485844</v>
      </c>
      <c r="BE51">
        <f>G51/S51</f>
        <v>0.98554152248662996</v>
      </c>
      <c r="BF51">
        <f>(1-AP51*AA51/AU51/F51)*100</f>
        <v>95.515265171363666</v>
      </c>
      <c r="BG51">
        <f>(S51-E51/(N51/1.35))</f>
        <v>386.9786149679681</v>
      </c>
      <c r="BH51">
        <f>E51*BF51/100/BG51</f>
        <v>6.2566967240523588E-3</v>
      </c>
    </row>
    <row r="52" spans="1:60" x14ac:dyDescent="0.25">
      <c r="A52" s="1" t="s">
        <v>1</v>
      </c>
      <c r="B52" s="1" t="s">
        <v>7874</v>
      </c>
      <c r="K52" s="2">
        <v>9.43</v>
      </c>
    </row>
    <row r="53" spans="1:60" x14ac:dyDescent="0.25">
      <c r="A53" s="1" t="s">
        <v>1</v>
      </c>
      <c r="B53" s="1" t="s">
        <v>7873</v>
      </c>
      <c r="K53" s="2">
        <v>9.43</v>
      </c>
    </row>
    <row r="54" spans="1:60" x14ac:dyDescent="0.25">
      <c r="A54" s="1" t="s">
        <v>1</v>
      </c>
      <c r="B54" s="1" t="s">
        <v>7872</v>
      </c>
      <c r="K54" s="2">
        <v>9.43</v>
      </c>
    </row>
    <row r="55" spans="1:60" x14ac:dyDescent="0.25">
      <c r="A55" s="1" t="s">
        <v>1</v>
      </c>
      <c r="B55" s="1" t="s">
        <v>4268</v>
      </c>
      <c r="K55" s="2">
        <v>9.43</v>
      </c>
    </row>
    <row r="56" spans="1:60" x14ac:dyDescent="0.25">
      <c r="K56" s="2">
        <v>9.43</v>
      </c>
    </row>
    <row r="57" spans="1:60" x14ac:dyDescent="0.25">
      <c r="K57" s="2">
        <v>9.43</v>
      </c>
    </row>
    <row r="58" spans="1:60" x14ac:dyDescent="0.25">
      <c r="K58" s="2">
        <v>9.43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3B6E3-ED1B-47E3-99CE-AEDC7C35C52E}">
  <dimension ref="A1:BD55"/>
  <sheetViews>
    <sheetView topLeftCell="C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7958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7957</v>
      </c>
    </row>
    <row r="12" spans="1:56" x14ac:dyDescent="0.25">
      <c r="A12" s="1" t="s">
        <v>1</v>
      </c>
      <c r="B12" s="1" t="s">
        <v>7956</v>
      </c>
    </row>
    <row r="13" spans="1:56" x14ac:dyDescent="0.25">
      <c r="A13" s="1" t="s">
        <v>1</v>
      </c>
      <c r="B13" s="1" t="s">
        <v>7955</v>
      </c>
    </row>
    <row r="14" spans="1:56" x14ac:dyDescent="0.25">
      <c r="A14" s="1" t="s">
        <v>1</v>
      </c>
      <c r="B14" s="1" t="s">
        <v>7954</v>
      </c>
    </row>
    <row r="15" spans="1:56" x14ac:dyDescent="0.25">
      <c r="A15" s="1" t="s">
        <v>1</v>
      </c>
      <c r="B15" s="1" t="s">
        <v>7953</v>
      </c>
    </row>
    <row r="16" spans="1:56" x14ac:dyDescent="0.25">
      <c r="A16" s="1" t="s">
        <v>1</v>
      </c>
      <c r="B16" s="1" t="s">
        <v>7952</v>
      </c>
    </row>
    <row r="17" spans="1:56" x14ac:dyDescent="0.25">
      <c r="A17" s="1" t="s">
        <v>1</v>
      </c>
      <c r="B17" s="1" t="s">
        <v>7951</v>
      </c>
    </row>
    <row r="18" spans="1:56" x14ac:dyDescent="0.25">
      <c r="A18" s="1">
        <v>1</v>
      </c>
      <c r="B18" s="1" t="s">
        <v>7950</v>
      </c>
      <c r="C18" s="1">
        <v>329.00000270456076</v>
      </c>
      <c r="D18" s="1">
        <v>0</v>
      </c>
      <c r="E18">
        <f>(R18-S18*(1000-T18)/(1000-U18))*AK18</f>
        <v>-3.1115915415710247</v>
      </c>
      <c r="F18">
        <f>IF(AV18&lt;&gt;0,1/(1/AV18-1/N18),0)</f>
        <v>3.161450299864327</v>
      </c>
      <c r="G18">
        <f>((AY18-AL18/2)*S18-E18)/(AY18+AL18/2)</f>
        <v>387.63098325560605</v>
      </c>
      <c r="H18">
        <f>AL18*1000</f>
        <v>26.170325568464001</v>
      </c>
      <c r="I18">
        <f>(AQ18-AW18)</f>
        <v>1.2477167338244319</v>
      </c>
      <c r="J18">
        <f>(P18+AP18*D18)</f>
        <v>25.828126907348633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26.598377227783203</v>
      </c>
      <c r="P18" s="1">
        <v>25.828126907348633</v>
      </c>
      <c r="Q18" s="1">
        <v>26.653049468994141</v>
      </c>
      <c r="R18" s="1">
        <v>400.020751953125</v>
      </c>
      <c r="S18" s="1">
        <v>393.5047607421875</v>
      </c>
      <c r="T18" s="1">
        <v>0.22856597602367401</v>
      </c>
      <c r="U18" s="1">
        <v>23.401699066162109</v>
      </c>
      <c r="V18" s="1">
        <v>0.58463203907012939</v>
      </c>
      <c r="W18" s="1">
        <v>59.857475280761719</v>
      </c>
      <c r="X18" s="1">
        <v>299.99169921875</v>
      </c>
      <c r="Y18" s="1">
        <v>9.3008875846862793E-2</v>
      </c>
      <c r="Z18" s="1">
        <v>2.9852449893951416</v>
      </c>
      <c r="AA18" s="1">
        <v>89.411308288574219</v>
      </c>
      <c r="AB18" s="1">
        <v>12.468657493591309</v>
      </c>
      <c r="AC18" s="1">
        <v>-0.35431551933288574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1.1029106588924631</v>
      </c>
      <c r="AL18">
        <f>(U18-T18)/(1000-U18)*AK18</f>
        <v>2.6170325568464003E-2</v>
      </c>
      <c r="AM18">
        <f>(P18+273.15)</f>
        <v>298.97812690734861</v>
      </c>
      <c r="AN18">
        <f>(O18+273.15)</f>
        <v>299.74837722778318</v>
      </c>
      <c r="AO18">
        <f>(Y18*AG18+Z18*AH18)*AI18</f>
        <v>1.4881419802872387E-2</v>
      </c>
      <c r="AP18">
        <f>((AO18+0.00000010773*(AN18^4-AM18^4))-AL18*44100)/(L18*51.4+0.00000043092*AM18^3)</f>
        <v>-9.4237940817041519</v>
      </c>
      <c r="AQ18">
        <f>0.61365*EXP(17.502*J18/(240.97+J18))</f>
        <v>3.3400932635054916</v>
      </c>
      <c r="AR18">
        <f>AQ18*1000/AA18</f>
        <v>37.356496929061471</v>
      </c>
      <c r="AS18">
        <f>(AR18-U18)</f>
        <v>13.954797862899362</v>
      </c>
      <c r="AT18">
        <f>IF(D18,P18,(O18+P18)/2)</f>
        <v>26.213252067565918</v>
      </c>
      <c r="AU18">
        <f>0.61365*EXP(17.502*AT18/(240.97+AT18))</f>
        <v>3.4170729894666603</v>
      </c>
      <c r="AV18">
        <f>IF(AS18&lt;&gt;0,(1000-(AR18+U18)/2)/AS18*AL18,0)</f>
        <v>1.8183921352851506</v>
      </c>
      <c r="AW18">
        <f>U18*AA18/1000</f>
        <v>2.0923765296810597</v>
      </c>
      <c r="AX18">
        <f>(AU18-AW18)</f>
        <v>1.3246964597856006</v>
      </c>
      <c r="AY18">
        <f>1/(1.6/F18+1.37/N18)</f>
        <v>1.2104130334293917</v>
      </c>
      <c r="AZ18">
        <f>G18*AA18*0.001</f>
        <v>34.658593346070141</v>
      </c>
      <c r="BA18">
        <f>G18/S18</f>
        <v>0.98507317300176256</v>
      </c>
      <c r="BB18">
        <f>(1-AL18*AA18/AQ18/F18)*100</f>
        <v>77.840670120470492</v>
      </c>
      <c r="BC18">
        <f>(S18-E18/(N18/1.35))</f>
        <v>394.48614089099931</v>
      </c>
      <c r="BD18">
        <f>E18*BB18/100/BC18</f>
        <v>-6.1398448673004478E-3</v>
      </c>
    </row>
    <row r="19" spans="1:56" x14ac:dyDescent="0.25">
      <c r="A19" s="1" t="s">
        <v>1</v>
      </c>
      <c r="B19" s="1" t="s">
        <v>7949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7948</v>
      </c>
      <c r="K20" s="1">
        <f t="shared" si="0"/>
        <v>2.72</v>
      </c>
    </row>
    <row r="21" spans="1:56" x14ac:dyDescent="0.25">
      <c r="A21" s="1">
        <v>2</v>
      </c>
      <c r="B21" s="1" t="s">
        <v>7947</v>
      </c>
      <c r="C21" s="1">
        <v>531.50000271573663</v>
      </c>
      <c r="D21" s="1">
        <v>0</v>
      </c>
      <c r="E21">
        <f>(R21-S21*(1000-T21)/(1000-U21))*AK21</f>
        <v>-1.8498373233449659</v>
      </c>
      <c r="F21">
        <f>IF(AV21&lt;&gt;0,1/(1/AV21-1/N21),0)</f>
        <v>3.0352287679262169</v>
      </c>
      <c r="G21">
        <f>((AY21-AL21/2)*S21-E21)/(AY21+AL21/2)</f>
        <v>385.64787619901927</v>
      </c>
      <c r="H21">
        <f>AL21*1000</f>
        <v>25.654848193783383</v>
      </c>
      <c r="I21">
        <f>(AQ21-AW21)</f>
        <v>1.2529399001591126</v>
      </c>
      <c r="J21">
        <f>(P21+AP21*D21)</f>
        <v>25.652307510375977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26.555793762207031</v>
      </c>
      <c r="P21" s="1">
        <v>25.652307510375977</v>
      </c>
      <c r="Q21" s="1">
        <v>26.653285980224609</v>
      </c>
      <c r="R21" s="1">
        <v>399.99072265625</v>
      </c>
      <c r="S21" s="1">
        <v>392.53762817382813</v>
      </c>
      <c r="T21" s="1">
        <v>0.23028764128684998</v>
      </c>
      <c r="U21" s="1">
        <v>22.955806732177734</v>
      </c>
      <c r="V21" s="1">
        <v>0.59051775932312012</v>
      </c>
      <c r="W21" s="1">
        <v>58.864692687988281</v>
      </c>
      <c r="X21" s="1">
        <v>300.0120849609375</v>
      </c>
      <c r="Y21" s="1">
        <v>24.454750061035156</v>
      </c>
      <c r="Z21" s="1">
        <v>3.1317534446716309</v>
      </c>
      <c r="AA21" s="1">
        <v>89.411659240722656</v>
      </c>
      <c r="AB21" s="1">
        <v>12.433609962463379</v>
      </c>
      <c r="AC21" s="1">
        <v>-0.34704336524009705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1.1029856064740347</v>
      </c>
      <c r="AL21">
        <f>(U21-T21)/(1000-U21)*AK21</f>
        <v>2.5654848193783383E-2</v>
      </c>
      <c r="AM21">
        <f>(P21+273.15)</f>
        <v>298.80230751037595</v>
      </c>
      <c r="AN21">
        <f>(O21+273.15)</f>
        <v>299.70579376220701</v>
      </c>
      <c r="AO21">
        <f>(Y21*AG21+Z21*AH21)*AI21</f>
        <v>3.9127599223086236</v>
      </c>
      <c r="AP21">
        <f>((AO21+0.00000010773*(AN21^4-AM21^4))-AL21*44100)/(L21*51.4+0.00000043092*AM21^3)</f>
        <v>-9.1936067395649488</v>
      </c>
      <c r="AQ21">
        <f>0.61365*EXP(17.502*J21/(240.97+J21))</f>
        <v>3.3054566692924752</v>
      </c>
      <c r="AR21">
        <f>AQ21*1000/AA21</f>
        <v>36.968966881525006</v>
      </c>
      <c r="AS21">
        <f>(AR21-U21)</f>
        <v>14.013160149347271</v>
      </c>
      <c r="AT21">
        <f>IF(D21,P21,(O21+P21)/2)</f>
        <v>26.104050636291504</v>
      </c>
      <c r="AU21">
        <f>0.61365*EXP(17.502*AT21/(240.97+AT21))</f>
        <v>3.3950897558863757</v>
      </c>
      <c r="AV21">
        <f>IF(AS21&lt;&gt;0,(1000-(AR21+U21)/2)/AS21*AL21,0)</f>
        <v>1.7759140296337359</v>
      </c>
      <c r="AW21">
        <f>U21*AA21/1000</f>
        <v>2.0525167691333626</v>
      </c>
      <c r="AX21">
        <f>(AU21-AW21)</f>
        <v>1.3425729867530132</v>
      </c>
      <c r="AY21">
        <f>1/(1.6/F21+1.37/N21)</f>
        <v>1.1803441106491732</v>
      </c>
      <c r="AZ21">
        <f>G21*AA21*0.001</f>
        <v>34.481416493615107</v>
      </c>
      <c r="BA21">
        <f>G21/S21</f>
        <v>0.98244817444161592</v>
      </c>
      <c r="BB21">
        <f>(1-AL21*AA21/AQ21/F21)*100</f>
        <v>77.136605752449313</v>
      </c>
      <c r="BC21">
        <f>(S21-E21/(N21/1.35))</f>
        <v>393.12105745861959</v>
      </c>
      <c r="BD21">
        <f>E21*BB21/100/BC21</f>
        <v>-3.6296751244887585E-3</v>
      </c>
    </row>
    <row r="22" spans="1:56" x14ac:dyDescent="0.25">
      <c r="A22" s="1" t="s">
        <v>1</v>
      </c>
      <c r="B22" s="1" t="s">
        <v>7946</v>
      </c>
      <c r="K22" s="1">
        <f t="shared" si="0"/>
        <v>2.72</v>
      </c>
    </row>
    <row r="23" spans="1:56" x14ac:dyDescent="0.25">
      <c r="A23" s="1" t="s">
        <v>1</v>
      </c>
      <c r="B23" s="1" t="s">
        <v>1190</v>
      </c>
      <c r="K23" s="1">
        <f t="shared" si="0"/>
        <v>2.72</v>
      </c>
    </row>
    <row r="24" spans="1:56" x14ac:dyDescent="0.25">
      <c r="A24" s="1">
        <v>3</v>
      </c>
      <c r="B24" s="1" t="s">
        <v>7945</v>
      </c>
      <c r="C24" s="1">
        <v>734.50000271573663</v>
      </c>
      <c r="D24" s="1">
        <v>0</v>
      </c>
      <c r="E24">
        <f>(R24-S24*(1000-T24)/(1000-U24))*AK24</f>
        <v>-0.96844274782156903</v>
      </c>
      <c r="F24">
        <f>IF(AV24&lt;&gt;0,1/(1/AV24-1/N24),0)</f>
        <v>2.9335522135841954</v>
      </c>
      <c r="G24">
        <f>((AY24-AL24/2)*S24-E24)/(AY24+AL24/2)</f>
        <v>384.32605304453853</v>
      </c>
      <c r="H24">
        <f>AL24*1000</f>
        <v>25.262590172572263</v>
      </c>
      <c r="I24">
        <f>(AQ24-AW24)</f>
        <v>1.2591801030524672</v>
      </c>
      <c r="J24">
        <f>(P24+AP24*D24)</f>
        <v>25.531286239624023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26.4761962890625</v>
      </c>
      <c r="P24" s="1">
        <v>25.531286239624023</v>
      </c>
      <c r="Q24" s="1">
        <v>26.594640731811523</v>
      </c>
      <c r="R24" s="1">
        <v>400.07598876953125</v>
      </c>
      <c r="S24" s="1">
        <v>391.97451782226563</v>
      </c>
      <c r="T24" s="1">
        <v>0.23100847005844116</v>
      </c>
      <c r="U24" s="1">
        <v>22.621616363525391</v>
      </c>
      <c r="V24" s="1">
        <v>0.59514665603637695</v>
      </c>
      <c r="W24" s="1">
        <v>58.280021667480469</v>
      </c>
      <c r="X24" s="1">
        <v>299.94638061523438</v>
      </c>
      <c r="Y24" s="1">
        <v>50.195232391357422</v>
      </c>
      <c r="Z24" s="1">
        <v>3.2374923229217529</v>
      </c>
      <c r="AA24" s="1">
        <v>89.410850524902344</v>
      </c>
      <c r="AB24" s="1">
        <v>12.374899864196777</v>
      </c>
      <c r="AC24" s="1">
        <v>-0.34218859672546387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1.1027440463795379</v>
      </c>
      <c r="AL24">
        <f>(U24-T24)/(1000-U24)*AK24</f>
        <v>2.5262590172572263E-2</v>
      </c>
      <c r="AM24">
        <f>(P24+273.15)</f>
        <v>298.681286239624</v>
      </c>
      <c r="AN24">
        <f>(O24+273.15)</f>
        <v>299.62619628906248</v>
      </c>
      <c r="AO24">
        <f>(Y24*AG24+Z24*AH24)*AI24</f>
        <v>8.0312370031050477</v>
      </c>
      <c r="AP24">
        <f>((AO24+0.00000010773*(AN24^4-AM24^4))-AL24*44100)/(L24*51.4+0.00000043092*AM24^3)</f>
        <v>-9.0145251121075454</v>
      </c>
      <c r="AQ24">
        <f>0.61365*EXP(17.502*J24/(240.97+J24))</f>
        <v>3.2817980623633209</v>
      </c>
      <c r="AR24">
        <f>AQ24*1000/AA24</f>
        <v>36.704695717543679</v>
      </c>
      <c r="AS24">
        <f>(AR24-U24)</f>
        <v>14.083079354018288</v>
      </c>
      <c r="AT24">
        <f>IF(D24,P24,(O24+P24)/2)</f>
        <v>26.003741264343262</v>
      </c>
      <c r="AU24">
        <f>0.61365*EXP(17.502*AT24/(240.97+AT24))</f>
        <v>3.375005514238544</v>
      </c>
      <c r="AV24">
        <f>IF(AS24&lt;&gt;0,(1000-(AR24+U24)/2)/AS24*AL24,0)</f>
        <v>1.740615202264048</v>
      </c>
      <c r="AW24">
        <f>U24*AA24/1000</f>
        <v>2.0226179593108538</v>
      </c>
      <c r="AX24">
        <f>(AU24-AW24)</f>
        <v>1.3523875549276902</v>
      </c>
      <c r="AY24">
        <f>1/(1.6/F24+1.37/N24)</f>
        <v>1.1554264934558036</v>
      </c>
      <c r="AZ24">
        <f>G24*AA24*0.001</f>
        <v>34.362919281590926</v>
      </c>
      <c r="BA24">
        <f>G24/S24</f>
        <v>0.98048734182971764</v>
      </c>
      <c r="BB24">
        <f>(1-AL24*AA24/AQ24/F24)*100</f>
        <v>76.538140697213308</v>
      </c>
      <c r="BC24">
        <f>(S24-E24/(N24/1.35))</f>
        <v>392.2799597400994</v>
      </c>
      <c r="BD24">
        <f>E24*BB24/100/BC24</f>
        <v>-1.8895384648013205E-3</v>
      </c>
    </row>
    <row r="25" spans="1:56" x14ac:dyDescent="0.25">
      <c r="A25" s="1" t="s">
        <v>1</v>
      </c>
      <c r="B25" s="1" t="s">
        <v>7944</v>
      </c>
      <c r="K25" s="1">
        <f t="shared" si="0"/>
        <v>2.72</v>
      </c>
    </row>
    <row r="26" spans="1:56" x14ac:dyDescent="0.25">
      <c r="A26" s="1" t="s">
        <v>1</v>
      </c>
      <c r="B26" s="1" t="s">
        <v>7943</v>
      </c>
      <c r="K26" s="1">
        <f t="shared" si="0"/>
        <v>2.72</v>
      </c>
    </row>
    <row r="27" spans="1:56" x14ac:dyDescent="0.25">
      <c r="A27" s="1">
        <v>4</v>
      </c>
      <c r="B27" s="1" t="s">
        <v>1186</v>
      </c>
      <c r="C27" s="1">
        <v>938.00000270456076</v>
      </c>
      <c r="D27" s="1">
        <v>0</v>
      </c>
      <c r="E27">
        <f>(R27-S27*(1000-T27)/(1000-U27))*AK27</f>
        <v>0.33077985053896292</v>
      </c>
      <c r="F27">
        <f>IF(AV27&lt;&gt;0,1/(1/AV27-1/N27),0)</f>
        <v>2.9524221702032758</v>
      </c>
      <c r="G27">
        <f>((AY27-AL27/2)*S27-E27)/(AY27+AL27/2)</f>
        <v>382.07616123868837</v>
      </c>
      <c r="H27">
        <f>AL27*1000</f>
        <v>25.175274479566482</v>
      </c>
      <c r="I27">
        <f>(AQ27-AW27)</f>
        <v>1.2502353080149273</v>
      </c>
      <c r="J27">
        <f>(P27+AP27*D27)</f>
        <v>25.44935417175293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26.410301208496094</v>
      </c>
      <c r="P27" s="1">
        <v>25.44935417175293</v>
      </c>
      <c r="Q27" s="1">
        <v>26.534421920776367</v>
      </c>
      <c r="R27" s="1">
        <v>399.96640014648438</v>
      </c>
      <c r="S27" s="1">
        <v>390.74679565429688</v>
      </c>
      <c r="T27" s="1">
        <v>0.23079675436019897</v>
      </c>
      <c r="U27" s="1">
        <v>22.54344367980957</v>
      </c>
      <c r="V27" s="1">
        <v>0.59691691398620605</v>
      </c>
      <c r="W27" s="1">
        <v>58.304817199707031</v>
      </c>
      <c r="X27" s="1">
        <v>299.97805786132813</v>
      </c>
      <c r="Y27" s="1">
        <v>101.45872497558594</v>
      </c>
      <c r="Z27" s="1">
        <v>3.1318018436431885</v>
      </c>
      <c r="AA27" s="1">
        <v>89.410911560058594</v>
      </c>
      <c r="AB27" s="1">
        <v>12.398967742919922</v>
      </c>
      <c r="AC27" s="1">
        <v>-0.33850416541099548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1.1028605068431179</v>
      </c>
      <c r="AL27">
        <f>(U27-T27)/(1000-U27)*AK27</f>
        <v>2.5175274479566481E-2</v>
      </c>
      <c r="AM27">
        <f>(P27+273.15)</f>
        <v>298.59935417175291</v>
      </c>
      <c r="AN27">
        <f>(O27+273.15)</f>
        <v>299.56030120849607</v>
      </c>
      <c r="AO27">
        <f>(Y27*AG27+Z27*AH27)*AI27</f>
        <v>16.233395633249074</v>
      </c>
      <c r="AP27">
        <f>((AO27+0.00000010773*(AN27^4-AM27^4))-AL27*44100)/(L27*51.4+0.00000043092*AM27^3)</f>
        <v>-8.9145525522381579</v>
      </c>
      <c r="AQ27">
        <f>0.61365*EXP(17.502*J27/(240.97+J27))</f>
        <v>3.2658651571295425</v>
      </c>
      <c r="AR27">
        <f>AQ27*1000/AA27</f>
        <v>36.52647199481703</v>
      </c>
      <c r="AS27">
        <f>(AR27-U27)</f>
        <v>13.983028315007459</v>
      </c>
      <c r="AT27">
        <f>IF(D27,P27,(O27+P27)/2)</f>
        <v>25.929827690124512</v>
      </c>
      <c r="AU27">
        <f>0.61365*EXP(17.502*AT27/(240.97+AT27))</f>
        <v>3.3602727961813534</v>
      </c>
      <c r="AV27">
        <f>IF(AS27&lt;&gt;0,(1000-(AR27+U27)/2)/AS27*AL27,0)</f>
        <v>1.7472412455210466</v>
      </c>
      <c r="AW27">
        <f>U27*AA27/1000</f>
        <v>2.0156298491146152</v>
      </c>
      <c r="AX27">
        <f>(AU27-AW27)</f>
        <v>1.3446429470667383</v>
      </c>
      <c r="AY27">
        <f>1/(1.6/F27+1.37/N27)</f>
        <v>1.1600990654590624</v>
      </c>
      <c r="AZ27">
        <f>G27*AA27*0.001</f>
        <v>34.16177786171906</v>
      </c>
      <c r="BA27">
        <f>G27/S27</f>
        <v>0.97781009463919033</v>
      </c>
      <c r="BB27">
        <f>(1-AL27*AA27/AQ27/F27)*100</f>
        <v>76.655314384365454</v>
      </c>
      <c r="BC27">
        <f>(S27-E27/(N27/1.35))</f>
        <v>390.64246937155411</v>
      </c>
      <c r="BD27">
        <f>E27*BB27/100/BC27</f>
        <v>6.4908542780484481E-4</v>
      </c>
    </row>
    <row r="28" spans="1:56" x14ac:dyDescent="0.25">
      <c r="A28" s="1" t="s">
        <v>1</v>
      </c>
      <c r="B28" s="1" t="s">
        <v>7942</v>
      </c>
      <c r="K28" s="1">
        <f t="shared" si="0"/>
        <v>2.72</v>
      </c>
    </row>
    <row r="29" spans="1:56" x14ac:dyDescent="0.25">
      <c r="A29" s="1" t="s">
        <v>1</v>
      </c>
      <c r="B29" s="1" t="s">
        <v>7941</v>
      </c>
      <c r="K29" s="1">
        <f t="shared" si="0"/>
        <v>2.72</v>
      </c>
    </row>
    <row r="30" spans="1:56" x14ac:dyDescent="0.25">
      <c r="A30" s="1">
        <v>5</v>
      </c>
      <c r="B30" s="1" t="s">
        <v>7940</v>
      </c>
      <c r="C30" s="1">
        <v>1140.5000027157366</v>
      </c>
      <c r="D30" s="1">
        <v>0</v>
      </c>
      <c r="E30">
        <f>(R30-S30*(1000-T30)/(1000-U30))*AK30</f>
        <v>1.16080039013407</v>
      </c>
      <c r="F30">
        <f>IF(AV30&lt;&gt;0,1/(1/AV30-1/N30),0)</f>
        <v>2.9727522462041427</v>
      </c>
      <c r="G30">
        <f>((AY30-AL30/2)*S30-E30)/(AY30+AL30/2)</f>
        <v>380.75397680017335</v>
      </c>
      <c r="H30">
        <f>AL30*1000</f>
        <v>25.156003375282761</v>
      </c>
      <c r="I30">
        <f>(AQ30-AW30)</f>
        <v>1.244290795061902</v>
      </c>
      <c r="J30">
        <f>(P30+AP30*D30)</f>
        <v>25.412929534912109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26.366855621337891</v>
      </c>
      <c r="P30" s="1">
        <v>25.412929534912109</v>
      </c>
      <c r="Q30" s="1">
        <v>26.487676620483398</v>
      </c>
      <c r="R30" s="1">
        <v>400.02215576171875</v>
      </c>
      <c r="S30" s="1">
        <v>390.07177734375</v>
      </c>
      <c r="T30" s="1">
        <v>0.23404116928577423</v>
      </c>
      <c r="U30" s="1">
        <v>22.53077507019043</v>
      </c>
      <c r="V30" s="1">
        <v>0.60686635971069336</v>
      </c>
      <c r="W30" s="1">
        <v>58.422065734863281</v>
      </c>
      <c r="X30" s="1">
        <v>299.96624755859375</v>
      </c>
      <c r="Y30" s="1">
        <v>149.69677734375</v>
      </c>
      <c r="Z30" s="1">
        <v>3.2465121746063232</v>
      </c>
      <c r="AA30" s="1">
        <v>89.411605834960938</v>
      </c>
      <c r="AB30" s="1">
        <v>12.417145729064941</v>
      </c>
      <c r="AC30" s="1">
        <v>-0.34382727742195129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1.1028170866124767</v>
      </c>
      <c r="AL30">
        <f>(U30-T30)/(1000-U30)*AK30</f>
        <v>2.5156003375282763E-2</v>
      </c>
      <c r="AM30">
        <f>(P30+273.15)</f>
        <v>298.56292953491209</v>
      </c>
      <c r="AN30">
        <f>(O30+273.15)</f>
        <v>299.51685562133787</v>
      </c>
      <c r="AO30">
        <f>(Y30*AG30+Z30*AH30)*AI30</f>
        <v>23.951483839642606</v>
      </c>
      <c r="AP30">
        <f>((AO30+0.00000010773*(AN30^4-AM30^4))-AL30*44100)/(L30*51.4+0.00000043092*AM30^3)</f>
        <v>-8.8450296878329127</v>
      </c>
      <c r="AQ30">
        <f>0.61365*EXP(17.502*J30/(240.97+J30))</f>
        <v>3.2588035747939332</v>
      </c>
      <c r="AR30">
        <f>AQ30*1000/AA30</f>
        <v>36.447210005479008</v>
      </c>
      <c r="AS30">
        <f>(AR30-U30)</f>
        <v>13.916434935288578</v>
      </c>
      <c r="AT30">
        <f>IF(D30,P30,(O30+P30)/2)</f>
        <v>25.889892578125</v>
      </c>
      <c r="AU30">
        <f>0.61365*EXP(17.502*AT30/(240.97+AT30))</f>
        <v>3.3523361848035891</v>
      </c>
      <c r="AV30">
        <f>IF(AS30&lt;&gt;0,(1000-(AR30+U30)/2)/AS30*AL30,0)</f>
        <v>1.7543414166769891</v>
      </c>
      <c r="AW30">
        <f>U30*AA30/1000</f>
        <v>2.0145127797320312</v>
      </c>
      <c r="AX30">
        <f>(AU30-AW30)</f>
        <v>1.3378234050715578</v>
      </c>
      <c r="AY30">
        <f>1/(1.6/F30+1.37/N30)</f>
        <v>1.1651084368958302</v>
      </c>
      <c r="AZ30">
        <f>G30*AA30*0.001</f>
        <v>34.043824493750961</v>
      </c>
      <c r="BA30">
        <f>G30/S30</f>
        <v>0.97611260007830469</v>
      </c>
      <c r="BB30">
        <f>(1-AL30*AA30/AQ30/F30)*100</f>
        <v>76.78232972741948</v>
      </c>
      <c r="BC30">
        <f>(S30-E30/(N30/1.35))</f>
        <v>389.7056668037286</v>
      </c>
      <c r="BD30">
        <f>E30*BB30/100/BC30</f>
        <v>2.2870839686270268E-3</v>
      </c>
    </row>
    <row r="31" spans="1:56" x14ac:dyDescent="0.25">
      <c r="A31" s="1" t="s">
        <v>1</v>
      </c>
      <c r="B31" s="1" t="s">
        <v>7939</v>
      </c>
      <c r="K31" s="1">
        <f t="shared" si="0"/>
        <v>2.72</v>
      </c>
    </row>
    <row r="32" spans="1:56" x14ac:dyDescent="0.25">
      <c r="A32" s="1" t="s">
        <v>1</v>
      </c>
      <c r="B32" s="1" t="s">
        <v>7938</v>
      </c>
      <c r="K32" s="1">
        <f t="shared" si="0"/>
        <v>2.72</v>
      </c>
    </row>
    <row r="33" spans="1:56" x14ac:dyDescent="0.25">
      <c r="A33" s="1">
        <v>6</v>
      </c>
      <c r="B33" s="1" t="s">
        <v>7937</v>
      </c>
      <c r="C33" s="1">
        <v>1344.0000027045608</v>
      </c>
      <c r="D33" s="1">
        <v>0</v>
      </c>
      <c r="E33">
        <f>(R33-S33*(1000-T33)/(1000-U33))*AK33</f>
        <v>2.3676868053064095</v>
      </c>
      <c r="F33">
        <f>IF(AV33&lt;&gt;0,1/(1/AV33-1/N33),0)</f>
        <v>3.0539332895956943</v>
      </c>
      <c r="G33">
        <f>((AY33-AL33/2)*S33-E33)/(AY33+AL33/2)</f>
        <v>378.55476596922534</v>
      </c>
      <c r="H33">
        <f>AL33*1000</f>
        <v>25.357334096794443</v>
      </c>
      <c r="I33">
        <f>(AQ33-AW33)</f>
        <v>1.2343945052820242</v>
      </c>
      <c r="J33">
        <f>(P33+AP33*D33)</f>
        <v>25.443899154663086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26.351369857788086</v>
      </c>
      <c r="P33" s="1">
        <v>25.443899154663086</v>
      </c>
      <c r="Q33" s="1">
        <v>26.469099044799805</v>
      </c>
      <c r="R33" s="1">
        <v>399.85076904296875</v>
      </c>
      <c r="S33" s="1">
        <v>388.7637939453125</v>
      </c>
      <c r="T33" s="1">
        <v>0.23571079969406128</v>
      </c>
      <c r="U33" s="1">
        <v>22.709009170532227</v>
      </c>
      <c r="V33" s="1">
        <v>0.61174345016479492</v>
      </c>
      <c r="W33" s="1">
        <v>58.937007904052734</v>
      </c>
      <c r="X33" s="1">
        <v>299.93667602539063</v>
      </c>
      <c r="Y33" s="1">
        <v>301.03457641601563</v>
      </c>
      <c r="Z33" s="1">
        <v>3.0965678691864014</v>
      </c>
      <c r="AA33" s="1">
        <v>89.409988403320313</v>
      </c>
      <c r="AB33" s="1">
        <v>12.493243217468262</v>
      </c>
      <c r="AC33" s="1">
        <v>-0.34379598498344421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1.1027083677404064</v>
      </c>
      <c r="AL33">
        <f>(U33-T33)/(1000-U33)*AK33</f>
        <v>2.5357334096794443E-2</v>
      </c>
      <c r="AM33">
        <f>(P33+273.15)</f>
        <v>298.59389915466306</v>
      </c>
      <c r="AN33">
        <f>(O33+273.15)</f>
        <v>299.50136985778806</v>
      </c>
      <c r="AO33">
        <f>(Y33*AG33+Z33*AH33)*AI33</f>
        <v>48.16553114997896</v>
      </c>
      <c r="AP33">
        <f>((AO33+0.00000010773*(AN33^4-AM33^4))-AL33*44100)/(L33*51.4+0.00000043092*AM33^3)</f>
        <v>-8.7229290584653789</v>
      </c>
      <c r="AQ33">
        <f>0.61365*EXP(17.502*J33/(240.97+J33))</f>
        <v>3.2648067518702053</v>
      </c>
      <c r="AR33">
        <f>AQ33*1000/AA33</f>
        <v>36.515011467655711</v>
      </c>
      <c r="AS33">
        <f>(AR33-U33)</f>
        <v>13.806002297123484</v>
      </c>
      <c r="AT33">
        <f>IF(D33,P33,(O33+P33)/2)</f>
        <v>25.897634506225586</v>
      </c>
      <c r="AU33">
        <f>0.61365*EXP(17.502*AT33/(240.97+AT33))</f>
        <v>3.3538735169345384</v>
      </c>
      <c r="AV33">
        <f>IF(AS33&lt;&gt;0,(1000-(AR33+U33)/2)/AS33*AL33,0)</f>
        <v>1.7823010548811995</v>
      </c>
      <c r="AW33">
        <f>U33*AA33/1000</f>
        <v>2.0304122465881811</v>
      </c>
      <c r="AX33">
        <f>(AU33-AW33)</f>
        <v>1.3234612703463573</v>
      </c>
      <c r="AY33">
        <f>1/(1.6/F33+1.37/N33)</f>
        <v>1.1848594572227384</v>
      </c>
      <c r="AZ33">
        <f>G33*AA33*0.001</f>
        <v>33.846577235330074</v>
      </c>
      <c r="BA33">
        <f>G33/S33</f>
        <v>0.97373976657527095</v>
      </c>
      <c r="BB33">
        <f>(1-AL33*AA33/AQ33/F33)*100</f>
        <v>77.260934884125803</v>
      </c>
      <c r="BC33">
        <f>(S33-E33/(N33/1.35))</f>
        <v>388.01703756733423</v>
      </c>
      <c r="BD33">
        <f>E33*BB33/100/BC33</f>
        <v>4.7144758703807641E-3</v>
      </c>
    </row>
    <row r="34" spans="1:56" x14ac:dyDescent="0.25">
      <c r="A34" s="1" t="s">
        <v>1</v>
      </c>
      <c r="B34" s="1" t="s">
        <v>7936</v>
      </c>
      <c r="K34" s="1">
        <f t="shared" si="0"/>
        <v>2.72</v>
      </c>
    </row>
    <row r="35" spans="1:56" x14ac:dyDescent="0.25">
      <c r="A35" s="1" t="s">
        <v>1</v>
      </c>
      <c r="B35" s="1" t="s">
        <v>7935</v>
      </c>
      <c r="K35" s="1">
        <f t="shared" si="0"/>
        <v>2.72</v>
      </c>
    </row>
    <row r="36" spans="1:56" x14ac:dyDescent="0.25">
      <c r="A36" s="1">
        <v>7</v>
      </c>
      <c r="B36" s="1" t="s">
        <v>7934</v>
      </c>
      <c r="C36" s="1">
        <v>1547.0000027045608</v>
      </c>
      <c r="D36" s="1">
        <v>0</v>
      </c>
      <c r="E36">
        <f>(R36-S36*(1000-T36)/(1000-U36))*AK36</f>
        <v>2.9732790967897627</v>
      </c>
      <c r="F36">
        <f>IF(AV36&lt;&gt;0,1/(1/AV36-1/N36),0)</f>
        <v>3.2072924737523048</v>
      </c>
      <c r="G36">
        <f>((AY36-AL36/2)*S36-E36)/(AY36+AL36/2)</f>
        <v>377.60051876418248</v>
      </c>
      <c r="H36">
        <f>AL36*1000</f>
        <v>25.716177630509108</v>
      </c>
      <c r="I36">
        <f>(AQ36-AW36)</f>
        <v>1.2166545176586676</v>
      </c>
      <c r="J36">
        <f>(P36+AP36*D36)</f>
        <v>25.494192123413086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26.349126815795898</v>
      </c>
      <c r="P36" s="1">
        <v>25.494192123413086</v>
      </c>
      <c r="Q36" s="1">
        <v>26.457908630371094</v>
      </c>
      <c r="R36" s="1">
        <v>399.84329223632813</v>
      </c>
      <c r="S36" s="1">
        <v>388.09814453125</v>
      </c>
      <c r="T36" s="1">
        <v>0.23665854334831238</v>
      </c>
      <c r="U36" s="1">
        <v>23.016923904418945</v>
      </c>
      <c r="V36" s="1">
        <v>0.61427807807922363</v>
      </c>
      <c r="W36" s="1">
        <v>59.743423461914063</v>
      </c>
      <c r="X36" s="1">
        <v>299.98779296875</v>
      </c>
      <c r="Y36" s="1">
        <v>500.51104736328125</v>
      </c>
      <c r="Z36" s="1">
        <v>3.0863354206085205</v>
      </c>
      <c r="AA36" s="1">
        <v>89.409065246582031</v>
      </c>
      <c r="AB36" s="1">
        <v>12.547778129577637</v>
      </c>
      <c r="AC36" s="1">
        <v>-0.35620644688606262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1.1028962976792278</v>
      </c>
      <c r="AL36">
        <f>(U36-T36)/(1000-U36)*AK36</f>
        <v>2.5716177630509107E-2</v>
      </c>
      <c r="AM36">
        <f>(P36+273.15)</f>
        <v>298.64419212341306</v>
      </c>
      <c r="AN36">
        <f>(O36+273.15)</f>
        <v>299.49912681579588</v>
      </c>
      <c r="AO36">
        <f>(Y36*AG36+Z36*AH36)*AI36</f>
        <v>80.081765788158009</v>
      </c>
      <c r="AP36">
        <f>((AO36+0.00000010773*(AN36^4-AM36^4))-AL36*44100)/(L36*51.4+0.00000043092*AM36^3)</f>
        <v>-8.595020084621293</v>
      </c>
      <c r="AQ36">
        <f>0.61365*EXP(17.502*J36/(240.97+J36))</f>
        <v>3.2745761688044746</v>
      </c>
      <c r="AR36">
        <f>AQ36*1000/AA36</f>
        <v>36.624655003086012</v>
      </c>
      <c r="AS36">
        <f>(AR36-U36)</f>
        <v>13.607731098667067</v>
      </c>
      <c r="AT36">
        <f>IF(D36,P36,(O36+P36)/2)</f>
        <v>25.921659469604492</v>
      </c>
      <c r="AU36">
        <f>0.61365*EXP(17.502*AT36/(240.97+AT36))</f>
        <v>3.3586481292474892</v>
      </c>
      <c r="AV36">
        <f>IF(AS36&lt;&gt;0,(1000-(AR36+U36)/2)/AS36*AL36,0)</f>
        <v>1.8334651626293734</v>
      </c>
      <c r="AW36">
        <f>U36*AA36/1000</f>
        <v>2.0579216511458069</v>
      </c>
      <c r="AX36">
        <f>(AU36-AW36)</f>
        <v>1.3007264781016823</v>
      </c>
      <c r="AY36">
        <f>1/(1.6/F36+1.37/N36)</f>
        <v>1.2211047335463325</v>
      </c>
      <c r="AZ36">
        <f>G36*AA36*0.001</f>
        <v>33.760909419330012</v>
      </c>
      <c r="BA36">
        <f>G36/S36</f>
        <v>0.97295110550001029</v>
      </c>
      <c r="BB36">
        <f>(1-AL36*AA36/AQ36/F36)*100</f>
        <v>78.107552880465974</v>
      </c>
      <c r="BC36">
        <f>(S36-E36/(N36/1.35))</f>
        <v>387.16038742416089</v>
      </c>
      <c r="BD36">
        <f>E36*BB36/100/BC36</f>
        <v>5.9984327380698801E-3</v>
      </c>
    </row>
    <row r="37" spans="1:56" x14ac:dyDescent="0.25">
      <c r="A37" s="1" t="s">
        <v>1</v>
      </c>
      <c r="B37" s="1" t="s">
        <v>7933</v>
      </c>
      <c r="K37" s="1">
        <f t="shared" si="0"/>
        <v>2.72</v>
      </c>
    </row>
    <row r="38" spans="1:56" x14ac:dyDescent="0.25">
      <c r="A38" s="1" t="s">
        <v>1</v>
      </c>
      <c r="B38" s="1" t="s">
        <v>7932</v>
      </c>
      <c r="K38" s="1">
        <f t="shared" si="0"/>
        <v>2.72</v>
      </c>
    </row>
    <row r="39" spans="1:56" x14ac:dyDescent="0.25">
      <c r="A39" s="1">
        <v>8</v>
      </c>
      <c r="B39" s="1" t="s">
        <v>7931</v>
      </c>
      <c r="C39" s="1">
        <v>1750.0000027045608</v>
      </c>
      <c r="D39" s="1">
        <v>0</v>
      </c>
      <c r="E39">
        <f>(R39-S39*(1000-T39)/(1000-U39))*AK39</f>
        <v>3.2949133890007767</v>
      </c>
      <c r="F39">
        <f>IF(AV39&lt;&gt;0,1/(1/AV39-1/N39),0)</f>
        <v>3.4475041319095414</v>
      </c>
      <c r="G39">
        <f>((AY39-AL39/2)*S39-E39)/(AY39+AL39/2)</f>
        <v>377.37489621677588</v>
      </c>
      <c r="H39">
        <f>AL39*1000</f>
        <v>26.229814333791673</v>
      </c>
      <c r="I39">
        <f>(AQ39-AW39)</f>
        <v>1.1911110324174095</v>
      </c>
      <c r="J39">
        <f>(P39+AP39*D39)</f>
        <v>25.56749153137207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26.377574920654297</v>
      </c>
      <c r="P39" s="1">
        <v>25.56749153137207</v>
      </c>
      <c r="Q39" s="1">
        <v>26.471399307250977</v>
      </c>
      <c r="R39" s="1">
        <v>400.03872680664063</v>
      </c>
      <c r="S39" s="1">
        <v>387.82827758789063</v>
      </c>
      <c r="T39" s="1">
        <v>0.23980262875556946</v>
      </c>
      <c r="U39" s="1">
        <v>23.463212966918945</v>
      </c>
      <c r="V39" s="1">
        <v>0.62137281894683838</v>
      </c>
      <c r="W39" s="1">
        <v>60.797512054443359</v>
      </c>
      <c r="X39" s="1">
        <v>300.0037841796875</v>
      </c>
      <c r="Y39" s="1">
        <v>749.01324462890625</v>
      </c>
      <c r="Z39" s="1">
        <v>3.1590840816497803</v>
      </c>
      <c r="AA39" s="1">
        <v>89.4058837890625</v>
      </c>
      <c r="AB39" s="1">
        <v>12.63556957244873</v>
      </c>
      <c r="AC39" s="1">
        <v>-0.36543571949005127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1.1029550888959097</v>
      </c>
      <c r="AL39">
        <f>(U39-T39)/(1000-U39)*AK39</f>
        <v>2.6229814333791672E-2</v>
      </c>
      <c r="AM39">
        <f>(P39+273.15)</f>
        <v>298.71749153137205</v>
      </c>
      <c r="AN39">
        <f>(O39+273.15)</f>
        <v>299.52757492065427</v>
      </c>
      <c r="AO39">
        <f>(Y39*AG39+Z39*AH39)*AI39</f>
        <v>119.8421164619449</v>
      </c>
      <c r="AP39">
        <f>((AO39+0.00000010773*(AN39^4-AM39^4))-AL39*44100)/(L39*51.4+0.00000043092*AM39^3)</f>
        <v>-8.4578135720294032</v>
      </c>
      <c r="AQ39">
        <f>0.61365*EXP(17.502*J39/(240.97+J39))</f>
        <v>3.288860324255789</v>
      </c>
      <c r="AR39">
        <f>AQ39*1000/AA39</f>
        <v>36.785725780814133</v>
      </c>
      <c r="AS39">
        <f>(AR39-U39)</f>
        <v>13.322512813895187</v>
      </c>
      <c r="AT39">
        <f>IF(D39,P39,(O39+P39)/2)</f>
        <v>25.972533226013184</v>
      </c>
      <c r="AU39">
        <f>0.61365*EXP(17.502*AT39/(240.97+AT39))</f>
        <v>3.3687781493506894</v>
      </c>
      <c r="AV39">
        <f>IF(AS39&lt;&gt;0,(1000-(AR39+U39)/2)/AS39*AL39,0)</f>
        <v>1.9095237850833944</v>
      </c>
      <c r="AW39">
        <f>U39*AA39/1000</f>
        <v>2.0977492918383795</v>
      </c>
      <c r="AX39">
        <f>(AU39-AW39)</f>
        <v>1.2710288575123099</v>
      </c>
      <c r="AY39">
        <f>1/(1.6/F39+1.37/N39)</f>
        <v>1.2752315737851518</v>
      </c>
      <c r="AZ39">
        <f>G39*AA39*0.001</f>
        <v>33.739536116066589</v>
      </c>
      <c r="BA39">
        <f>G39/S39</f>
        <v>0.9730463662007065</v>
      </c>
      <c r="BB39">
        <f>(1-AL39*AA39/AQ39/F39)*100</f>
        <v>79.317116199072785</v>
      </c>
      <c r="BC39">
        <f>(S39-E39/(N39/1.35))</f>
        <v>386.78907866064742</v>
      </c>
      <c r="BD39">
        <f>E39*BB39/100/BC39</f>
        <v>6.7567323525839981E-3</v>
      </c>
    </row>
    <row r="40" spans="1:56" x14ac:dyDescent="0.25">
      <c r="A40" s="1" t="s">
        <v>1</v>
      </c>
      <c r="B40" s="1" t="s">
        <v>7930</v>
      </c>
      <c r="K40" s="1">
        <f t="shared" si="0"/>
        <v>2.72</v>
      </c>
    </row>
    <row r="41" spans="1:56" x14ac:dyDescent="0.25">
      <c r="A41" s="1" t="s">
        <v>1</v>
      </c>
      <c r="B41" s="1" t="s">
        <v>7929</v>
      </c>
      <c r="K41" s="1">
        <f t="shared" si="0"/>
        <v>2.72</v>
      </c>
    </row>
    <row r="42" spans="1:56" x14ac:dyDescent="0.25">
      <c r="A42" s="1">
        <v>9</v>
      </c>
      <c r="B42" s="1" t="s">
        <v>7928</v>
      </c>
      <c r="C42" s="1">
        <v>1953.0000027045608</v>
      </c>
      <c r="D42" s="1">
        <v>0</v>
      </c>
      <c r="E42">
        <f>(R42-S42*(1000-T42)/(1000-U42))*AK42</f>
        <v>3.3348923737241631</v>
      </c>
      <c r="F42">
        <f>IF(AV42&lt;&gt;0,1/(1/AV42-1/N42),0)</f>
        <v>3.6450928046551687</v>
      </c>
      <c r="G42">
        <f>((AY42-AL42/2)*S42-E42)/(AY42+AL42/2)</f>
        <v>377.2048967734803</v>
      </c>
      <c r="H42">
        <f>AL42*1000</f>
        <v>26.727971969367026</v>
      </c>
      <c r="I42">
        <f>(AQ42-AW42)</f>
        <v>1.1767937062840472</v>
      </c>
      <c r="J42">
        <f>(P42+AP42*D42)</f>
        <v>25.693672180175781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26.423460006713867</v>
      </c>
      <c r="P42" s="1">
        <v>25.693672180175781</v>
      </c>
      <c r="Q42" s="1">
        <v>26.500925064086914</v>
      </c>
      <c r="R42" s="1">
        <v>399.90805053710938</v>
      </c>
      <c r="S42" s="1">
        <v>387.4927978515625</v>
      </c>
      <c r="T42" s="1">
        <v>0.24432435631752014</v>
      </c>
      <c r="U42" s="1">
        <v>23.901081085205078</v>
      </c>
      <c r="V42" s="1">
        <v>0.63134437799453735</v>
      </c>
      <c r="W42" s="1">
        <v>61.761394500732422</v>
      </c>
      <c r="X42" s="1">
        <v>299.967041015625</v>
      </c>
      <c r="Y42" s="1">
        <v>1000.2264404296875</v>
      </c>
      <c r="Z42" s="1">
        <v>8.5671730041503906</v>
      </c>
      <c r="AA42" s="1">
        <v>89.401123046875</v>
      </c>
      <c r="AB42" s="1">
        <v>12.623387336730957</v>
      </c>
      <c r="AC42" s="1">
        <v>-0.37437576055526733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1.1028200037339151</v>
      </c>
      <c r="AL42">
        <f>(U42-T42)/(1000-U42)*AK42</f>
        <v>2.6727971969367027E-2</v>
      </c>
      <c r="AM42">
        <f>(P42+273.15)</f>
        <v>298.84367218017576</v>
      </c>
      <c r="AN42">
        <f>(O42+273.15)</f>
        <v>299.57346000671384</v>
      </c>
      <c r="AO42">
        <f>(Y42*AG42+Z42*AH42)*AI42</f>
        <v>160.0362268916615</v>
      </c>
      <c r="AP42">
        <f>((AO42+0.00000010773*(AN42^4-AM42^4))-AL42*44100)/(L42*51.4+0.00000043092*AM42^3)</f>
        <v>-8.3143658340879369</v>
      </c>
      <c r="AQ42">
        <f>0.61365*EXP(17.502*J42/(240.97+J42))</f>
        <v>3.3135771973358032</v>
      </c>
      <c r="AR42">
        <f>AQ42*1000/AA42</f>
        <v>37.064156292515712</v>
      </c>
      <c r="AS42">
        <f>(AR42-U42)</f>
        <v>13.163075207310634</v>
      </c>
      <c r="AT42">
        <f>IF(D42,P42,(O42+P42)/2)</f>
        <v>26.058566093444824</v>
      </c>
      <c r="AU42">
        <f>0.61365*EXP(17.502*AT42/(240.97+AT42))</f>
        <v>3.385969807595449</v>
      </c>
      <c r="AV42">
        <f>IF(AS42&lt;&gt;0,(1000-(AR42+U42)/2)/AS42*AL42,0)</f>
        <v>1.968630656847294</v>
      </c>
      <c r="AW42">
        <f>U42*AA42/1000</f>
        <v>2.136783491051756</v>
      </c>
      <c r="AX42">
        <f>(AU42-AW42)</f>
        <v>1.2491863165436929</v>
      </c>
      <c r="AY42">
        <f>1/(1.6/F42+1.37/N42)</f>
        <v>1.3174992201363329</v>
      </c>
      <c r="AZ42">
        <f>G42*AA42*0.001</f>
        <v>33.722541390329695</v>
      </c>
      <c r="BA42">
        <f>G42/S42</f>
        <v>0.97345008440125069</v>
      </c>
      <c r="BB42">
        <f>(1-AL42*AA42/AQ42/F42)*100</f>
        <v>80.216492195948462</v>
      </c>
      <c r="BC42">
        <f>(S42-E42/(N42/1.35))</f>
        <v>386.44098975584296</v>
      </c>
      <c r="BD42">
        <f>E42*BB42/100/BC42</f>
        <v>6.9224894657316195E-3</v>
      </c>
    </row>
    <row r="43" spans="1:56" x14ac:dyDescent="0.25">
      <c r="A43" s="1" t="s">
        <v>1</v>
      </c>
      <c r="B43" s="1" t="s">
        <v>7927</v>
      </c>
      <c r="K43" s="1">
        <f t="shared" si="0"/>
        <v>2.72</v>
      </c>
    </row>
    <row r="44" spans="1:56" x14ac:dyDescent="0.25">
      <c r="A44" s="1" t="s">
        <v>1</v>
      </c>
      <c r="B44" s="1" t="s">
        <v>7926</v>
      </c>
      <c r="K44" s="1">
        <f t="shared" si="0"/>
        <v>2.72</v>
      </c>
    </row>
    <row r="45" spans="1:56" x14ac:dyDescent="0.25">
      <c r="A45" s="1">
        <v>10</v>
      </c>
      <c r="B45" s="1" t="s">
        <v>7925</v>
      </c>
      <c r="C45" s="1">
        <v>2156.0000027045608</v>
      </c>
      <c r="D45" s="1">
        <v>0</v>
      </c>
      <c r="E45">
        <f>(R45-S45*(1000-T45)/(1000-U45))*AK45</f>
        <v>3.2489839887172587</v>
      </c>
      <c r="F45">
        <f>IF(AV45&lt;&gt;0,1/(1/AV45-1/N45),0)</f>
        <v>3.8456268115972101</v>
      </c>
      <c r="G45">
        <f>((AY45-AL45/2)*S45-E45)/(AY45+AL45/2)</f>
        <v>377.39884795763192</v>
      </c>
      <c r="H45">
        <f>AL45*1000</f>
        <v>27.222735370873281</v>
      </c>
      <c r="I45">
        <f>(AQ45-AW45)</f>
        <v>1.1644088180452279</v>
      </c>
      <c r="J45">
        <f>(P45+AP45*D45)</f>
        <v>25.827600479125977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26.496208190917969</v>
      </c>
      <c r="P45" s="1">
        <v>25.827600479125977</v>
      </c>
      <c r="Q45" s="1">
        <v>26.556861877441406</v>
      </c>
      <c r="R45" s="1">
        <v>399.96347045898438</v>
      </c>
      <c r="S45" s="1">
        <v>387.45407104492188</v>
      </c>
      <c r="T45" s="1">
        <v>0.25219002366065979</v>
      </c>
      <c r="U45" s="1">
        <v>24.334539413452148</v>
      </c>
      <c r="V45" s="1">
        <v>0.64889329671859741</v>
      </c>
      <c r="W45" s="1">
        <v>62.613582611083984</v>
      </c>
      <c r="X45" s="1">
        <v>299.98721313476563</v>
      </c>
      <c r="Y45" s="1">
        <v>1249.4892578125</v>
      </c>
      <c r="Z45" s="1">
        <v>9.2388229370117188</v>
      </c>
      <c r="AA45" s="1">
        <v>89.402976989746094</v>
      </c>
      <c r="AB45" s="1">
        <v>12.720651626586914</v>
      </c>
      <c r="AC45" s="1">
        <v>-0.38339760899543762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1.102894165936638</v>
      </c>
      <c r="AL45">
        <f>(U45-T45)/(1000-U45)*AK45</f>
        <v>2.7222735370873281E-2</v>
      </c>
      <c r="AM45">
        <f>(P45+273.15)</f>
        <v>298.97760047912595</v>
      </c>
      <c r="AN45">
        <f>(O45+273.15)</f>
        <v>299.64620819091795</v>
      </c>
      <c r="AO45">
        <f>(Y45*AG45+Z45*AH45)*AI45</f>
        <v>199.9182767814782</v>
      </c>
      <c r="AP45">
        <f>((AO45+0.00000010773*(AN45^4-AM45^4))-AL45*44100)/(L45*51.4+0.00000043092*AM45^3)</f>
        <v>-8.1704124230551685</v>
      </c>
      <c r="AQ45">
        <f>0.61365*EXP(17.502*J45/(240.97+J45))</f>
        <v>3.3399890852821597</v>
      </c>
      <c r="AR45">
        <f>AQ45*1000/AA45</f>
        <v>37.358812846525609</v>
      </c>
      <c r="AS45">
        <f>(AR45-U45)</f>
        <v>13.024273433073461</v>
      </c>
      <c r="AT45">
        <f>IF(D45,P45,(O45+P45)/2)</f>
        <v>26.161904335021973</v>
      </c>
      <c r="AU45">
        <f>0.61365*EXP(17.502*AT45/(240.97+AT45))</f>
        <v>3.4067207931142365</v>
      </c>
      <c r="AV45">
        <f>IF(AS45&lt;&gt;0,(1000-(AR45+U45)/2)/AS45*AL45,0)</f>
        <v>2.0256795594078461</v>
      </c>
      <c r="AW45">
        <f>U45*AA45/1000</f>
        <v>2.1755802672369318</v>
      </c>
      <c r="AX45">
        <f>(AU45-AW45)</f>
        <v>1.2311405258773047</v>
      </c>
      <c r="AY45">
        <f>1/(1.6/F45+1.37/N45)</f>
        <v>1.35846596101946</v>
      </c>
      <c r="AZ45">
        <f>G45*AA45*0.001</f>
        <v>33.740580519912854</v>
      </c>
      <c r="BA45">
        <f>G45/S45</f>
        <v>0.97404796119402715</v>
      </c>
      <c r="BB45">
        <f>(1-AL45*AA45/AQ45/F45)*100</f>
        <v>81.051643055648213</v>
      </c>
      <c r="BC45">
        <f>(S45-E45/(N45/1.35))</f>
        <v>386.42935801696296</v>
      </c>
      <c r="BD45">
        <f>E45*BB45/100/BC45</f>
        <v>6.8145829265763985E-3</v>
      </c>
    </row>
    <row r="46" spans="1:56" x14ac:dyDescent="0.25">
      <c r="A46" s="1" t="s">
        <v>1</v>
      </c>
      <c r="B46" s="1" t="s">
        <v>7924</v>
      </c>
      <c r="K46" s="1">
        <f t="shared" si="0"/>
        <v>2.72</v>
      </c>
    </row>
    <row r="47" spans="1:56" x14ac:dyDescent="0.25">
      <c r="A47" s="1" t="s">
        <v>1</v>
      </c>
      <c r="B47" s="1" t="s">
        <v>7923</v>
      </c>
      <c r="K47" s="1">
        <f t="shared" si="0"/>
        <v>2.72</v>
      </c>
    </row>
    <row r="48" spans="1:56" x14ac:dyDescent="0.25">
      <c r="A48" s="1">
        <v>11</v>
      </c>
      <c r="B48" s="1" t="s">
        <v>7922</v>
      </c>
      <c r="C48" s="1">
        <v>2359.0000027045608</v>
      </c>
      <c r="D48" s="1">
        <v>0</v>
      </c>
      <c r="E48">
        <f>(R48-S48*(1000-T48)/(1000-U48))*AK48</f>
        <v>2.7390126343372536</v>
      </c>
      <c r="F48">
        <f>IF(AV48&lt;&gt;0,1/(1/AV48-1/N48),0)</f>
        <v>4.0909379191948174</v>
      </c>
      <c r="G48">
        <f>((AY48-AL48/2)*S48-E48)/(AY48+AL48/2)</f>
        <v>378.23238471083567</v>
      </c>
      <c r="H48">
        <f>AL48*1000</f>
        <v>27.836583429991499</v>
      </c>
      <c r="I48">
        <f>(AQ48-AW48)</f>
        <v>1.1525145236181515</v>
      </c>
      <c r="J48">
        <f>(P48+AP48*D48)</f>
        <v>26.013723373413086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26.598974227905273</v>
      </c>
      <c r="P48" s="1">
        <v>26.013723373413086</v>
      </c>
      <c r="Q48" s="1">
        <v>26.639732360839844</v>
      </c>
      <c r="R48" s="1">
        <v>400.0335693359375</v>
      </c>
      <c r="S48" s="1">
        <v>387.76239013671875</v>
      </c>
      <c r="T48" s="1">
        <v>0.2678501307964325</v>
      </c>
      <c r="U48" s="1">
        <v>24.88093376159668</v>
      </c>
      <c r="V48" s="1">
        <v>0.68504315614700317</v>
      </c>
      <c r="W48" s="1">
        <v>63.634517669677734</v>
      </c>
      <c r="X48" s="1">
        <v>299.96905517578125</v>
      </c>
      <c r="Y48" s="1">
        <v>1600.853515625</v>
      </c>
      <c r="Z48" s="1">
        <v>6.0397558212280273</v>
      </c>
      <c r="AA48" s="1">
        <v>89.405204772949219</v>
      </c>
      <c r="AB48" s="1">
        <v>12.840146064758301</v>
      </c>
      <c r="AC48" s="1">
        <v>-0.39014264941215515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1.1028274087344896</v>
      </c>
      <c r="AL48">
        <f>(U48-T48)/(1000-U48)*AK48</f>
        <v>2.7836583429991499E-2</v>
      </c>
      <c r="AM48">
        <f>(P48+273.15)</f>
        <v>299.16372337341306</v>
      </c>
      <c r="AN48">
        <f>(O48+273.15)</f>
        <v>299.74897422790525</v>
      </c>
      <c r="AO48">
        <f>(Y48*AG48+Z48*AH48)*AI48</f>
        <v>256.13655677490169</v>
      </c>
      <c r="AP48">
        <f>((AO48+0.00000010773*(AN48^4-AM48^4))-AL48*44100)/(L48*51.4+0.00000043092*AM48^3)</f>
        <v>-7.9369964236301174</v>
      </c>
      <c r="AQ48">
        <f>0.61365*EXP(17.502*J48/(240.97+J48))</f>
        <v>3.3769995015158885</v>
      </c>
      <c r="AR48">
        <f>AQ48*1000/AA48</f>
        <v>37.771844604483768</v>
      </c>
      <c r="AS48">
        <f>(AR48-U48)</f>
        <v>12.890910842887088</v>
      </c>
      <c r="AT48">
        <f>IF(D48,P48,(O48+P48)/2)</f>
        <v>26.30634880065918</v>
      </c>
      <c r="AU48">
        <f>0.61365*EXP(17.502*AT48/(240.97+AT48))</f>
        <v>3.4359122583253225</v>
      </c>
      <c r="AV48">
        <f>IF(AS48&lt;&gt;0,(1000-(AR48+U48)/2)/AS48*AL48,0)</f>
        <v>2.091750079771582</v>
      </c>
      <c r="AW48">
        <f>U48*AA48/1000</f>
        <v>2.2244849778977369</v>
      </c>
      <c r="AX48">
        <f>(AU48-AW48)</f>
        <v>1.2114272804275856</v>
      </c>
      <c r="AY48">
        <f>1/(1.6/F48+1.37/N48)</f>
        <v>1.4061221126310417</v>
      </c>
      <c r="AZ48">
        <f>G48*AA48*0.001</f>
        <v>33.815943806833175</v>
      </c>
      <c r="BA48">
        <f>G48/S48</f>
        <v>0.97542307952423402</v>
      </c>
      <c r="BB48">
        <f>(1-AL48*AA48/AQ48/F48)*100</f>
        <v>81.985390725158098</v>
      </c>
      <c r="BC48">
        <f>(S48-E48/(N48/1.35))</f>
        <v>386.8985194805702</v>
      </c>
      <c r="BD48">
        <f>E48*BB48/100/BC48</f>
        <v>5.8040806495916692E-3</v>
      </c>
    </row>
    <row r="49" spans="1:56" x14ac:dyDescent="0.25">
      <c r="A49" s="1" t="s">
        <v>1</v>
      </c>
      <c r="B49" s="1" t="s">
        <v>7921</v>
      </c>
      <c r="K49" s="1">
        <f t="shared" si="0"/>
        <v>2.72</v>
      </c>
    </row>
    <row r="50" spans="1:56" x14ac:dyDescent="0.25">
      <c r="A50" s="1" t="s">
        <v>1</v>
      </c>
      <c r="B50" s="1" t="s">
        <v>7916</v>
      </c>
      <c r="K50" s="1">
        <f t="shared" si="0"/>
        <v>2.72</v>
      </c>
    </row>
    <row r="51" spans="1:56" x14ac:dyDescent="0.25">
      <c r="A51" s="1">
        <v>12</v>
      </c>
      <c r="B51" s="1" t="s">
        <v>7920</v>
      </c>
      <c r="C51" s="1">
        <v>2562.0000027045608</v>
      </c>
      <c r="D51" s="1">
        <v>0</v>
      </c>
      <c r="E51">
        <f>(R51-S51*(1000-T51)/(1000-U51))*AK51</f>
        <v>1.9437378084779282</v>
      </c>
      <c r="F51">
        <f>IF(AV51&lt;&gt;0,1/(1/AV51-1/N51),0)</f>
        <v>4.1776560178250586</v>
      </c>
      <c r="G51">
        <f>((AY51-AL51/2)*S51-E51)/(AY51+AL51/2)</f>
        <v>379.47334054127344</v>
      </c>
      <c r="H51">
        <f>AL51*1000</f>
        <v>28.336966149781976</v>
      </c>
      <c r="I51">
        <f>(AQ51-AW51)</f>
        <v>1.1602044917773129</v>
      </c>
      <c r="J51">
        <f>(P51+AP51*D51)</f>
        <v>26.253538131713867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26.735944747924805</v>
      </c>
      <c r="P51" s="1">
        <v>26.253538131713867</v>
      </c>
      <c r="Q51" s="1">
        <v>26.747390747070313</v>
      </c>
      <c r="R51" s="1">
        <v>400.2327880859375</v>
      </c>
      <c r="S51" s="1">
        <v>388.48977661132813</v>
      </c>
      <c r="T51" s="1">
        <v>0.29347077012062073</v>
      </c>
      <c r="U51" s="1">
        <v>25.333789825439453</v>
      </c>
      <c r="V51" s="1">
        <v>0.74455302953720093</v>
      </c>
      <c r="W51" s="1">
        <v>64.273353576660156</v>
      </c>
      <c r="X51" s="1">
        <v>300.01177978515625</v>
      </c>
      <c r="Y51" s="1">
        <v>2001.1668701171875</v>
      </c>
      <c r="Z51" s="1">
        <v>7.2051982879638672</v>
      </c>
      <c r="AA51" s="1">
        <v>89.406669616699219</v>
      </c>
      <c r="AB51" s="1">
        <v>13.037205696105957</v>
      </c>
      <c r="AC51" s="1">
        <v>-0.39645501971244812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1.1029844845042507</v>
      </c>
      <c r="AL51">
        <f>(U51-T51)/(1000-U51)*AK51</f>
        <v>2.8336966149781977E-2</v>
      </c>
      <c r="AM51">
        <f>(P51+273.15)</f>
        <v>299.40353813171384</v>
      </c>
      <c r="AN51">
        <f>(O51+273.15)</f>
        <v>299.88594474792478</v>
      </c>
      <c r="AO51">
        <f>(Y51*AG51+Z51*AH51)*AI51</f>
        <v>320.18669206201957</v>
      </c>
      <c r="AP51">
        <f>((AO51+0.00000010773*(AN51^4-AM51^4))-AL51*44100)/(L51*51.4+0.00000043092*AM51^3)</f>
        <v>-7.5995452506054972</v>
      </c>
      <c r="AQ51">
        <f>0.61365*EXP(17.502*J51/(240.97+J51))</f>
        <v>3.4252142688392744</v>
      </c>
      <c r="AR51">
        <f>AQ51*1000/AA51</f>
        <v>38.310500587078337</v>
      </c>
      <c r="AS51">
        <f>(AR51-U51)</f>
        <v>12.976710761638884</v>
      </c>
      <c r="AT51">
        <f>IF(D51,P51,(O51+P51)/2)</f>
        <v>26.494741439819336</v>
      </c>
      <c r="AU51">
        <f>0.61365*EXP(17.502*AT51/(240.97+AT51))</f>
        <v>3.4743135018434836</v>
      </c>
      <c r="AV51">
        <f>IF(AS51&lt;&gt;0,(1000-(AR51+U51)/2)/AS51*AL51,0)</f>
        <v>2.1141893043776112</v>
      </c>
      <c r="AW51">
        <f>U51*AA51/1000</f>
        <v>2.2650097770619615</v>
      </c>
      <c r="AX51">
        <f>(AU51-AW51)</f>
        <v>1.2093037247815221</v>
      </c>
      <c r="AY51">
        <f>1/(1.6/F51+1.37/N51)</f>
        <v>1.4223591379511928</v>
      </c>
      <c r="AZ51">
        <f>G51*AA51*0.001</f>
        <v>33.927447586118824</v>
      </c>
      <c r="BA51">
        <f>G51/S51</f>
        <v>0.97679105960341561</v>
      </c>
      <c r="BB51">
        <f>(1-AL51*AA51/AQ51/F51)*100</f>
        <v>82.294718067958669</v>
      </c>
      <c r="BC51">
        <f>(S51-E51/(N51/1.35))</f>
        <v>387.87673159103855</v>
      </c>
      <c r="BD51">
        <f>E51*BB51/100/BC51</f>
        <v>4.1239739824191777E-3</v>
      </c>
    </row>
    <row r="52" spans="1:56" x14ac:dyDescent="0.25">
      <c r="A52" s="1" t="s">
        <v>1</v>
      </c>
      <c r="B52" s="1" t="s">
        <v>7919</v>
      </c>
      <c r="K52" s="2">
        <v>5.7975000000000003</v>
      </c>
    </row>
    <row r="53" spans="1:56" x14ac:dyDescent="0.25">
      <c r="A53" s="1" t="s">
        <v>1</v>
      </c>
      <c r="B53" s="1" t="s">
        <v>7918</v>
      </c>
      <c r="K53" s="2">
        <v>5.7975000000000003</v>
      </c>
    </row>
    <row r="54" spans="1:56" x14ac:dyDescent="0.25">
      <c r="A54" s="1" t="s">
        <v>1</v>
      </c>
      <c r="B54" s="1" t="s">
        <v>7917</v>
      </c>
      <c r="K54" s="2">
        <v>5.7975000000000003</v>
      </c>
    </row>
    <row r="55" spans="1:56" x14ac:dyDescent="0.25">
      <c r="A55" s="1" t="s">
        <v>1</v>
      </c>
      <c r="B55" s="1" t="s">
        <v>7916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E0C8-7B46-4FDB-A83D-4A07CDBCF9A8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4860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4859</v>
      </c>
    </row>
    <row r="12" spans="1:56" x14ac:dyDescent="0.25">
      <c r="A12" s="1" t="s">
        <v>1</v>
      </c>
      <c r="B12" s="1" t="s">
        <v>4858</v>
      </c>
    </row>
    <row r="13" spans="1:56" x14ac:dyDescent="0.25">
      <c r="A13" s="1" t="s">
        <v>1</v>
      </c>
      <c r="B13" s="1" t="s">
        <v>4857</v>
      </c>
    </row>
    <row r="14" spans="1:56" x14ac:dyDescent="0.25">
      <c r="A14" s="1" t="s">
        <v>1</v>
      </c>
      <c r="B14" s="1" t="s">
        <v>4856</v>
      </c>
    </row>
    <row r="15" spans="1:56" x14ac:dyDescent="0.25">
      <c r="A15" s="1" t="s">
        <v>1</v>
      </c>
      <c r="B15" s="1" t="s">
        <v>4855</v>
      </c>
    </row>
    <row r="16" spans="1:56" x14ac:dyDescent="0.25">
      <c r="A16" s="1" t="s">
        <v>1</v>
      </c>
      <c r="B16" s="1" t="s">
        <v>4854</v>
      </c>
    </row>
    <row r="17" spans="1:56" x14ac:dyDescent="0.25">
      <c r="A17" s="1" t="s">
        <v>1</v>
      </c>
      <c r="B17" s="1" t="s">
        <v>4853</v>
      </c>
    </row>
    <row r="18" spans="1:56" x14ac:dyDescent="0.25">
      <c r="A18" s="1">
        <v>1</v>
      </c>
      <c r="B18" s="1" t="s">
        <v>4852</v>
      </c>
      <c r="C18" s="1">
        <v>323.50000162050128</v>
      </c>
      <c r="D18" s="1">
        <v>0</v>
      </c>
      <c r="E18">
        <f>(R18-S18*(1000-T18)/(1000-U18))*AK18</f>
        <v>-3.177964396059195</v>
      </c>
      <c r="F18">
        <f>IF(AV18&lt;&gt;0,1/(1/AV18-1/N18),0)</f>
        <v>3.3207006483135038</v>
      </c>
      <c r="G18">
        <f>((AY18-AL18/2)*S18-E18)/(AY18+AL18/2)</f>
        <v>387.88181235733947</v>
      </c>
      <c r="H18">
        <f>AL18*1000</f>
        <v>26.403685297671423</v>
      </c>
      <c r="I18">
        <f>(AQ18-AW18)</f>
        <v>1.2042287296795826</v>
      </c>
      <c r="J18">
        <f>(P18+AP18*D18)</f>
        <v>25.463626861572266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26.971250534057617</v>
      </c>
      <c r="P18" s="1">
        <v>25.463626861572266</v>
      </c>
      <c r="Q18" s="1">
        <v>27.1214599609375</v>
      </c>
      <c r="R18" s="1">
        <v>400.13363647460938</v>
      </c>
      <c r="S18" s="1">
        <v>393.60662841796875</v>
      </c>
      <c r="T18" s="1">
        <v>0.14546807110309601</v>
      </c>
      <c r="U18" s="1">
        <v>23.471731185913086</v>
      </c>
      <c r="V18" s="1">
        <v>0.35807186365127563</v>
      </c>
      <c r="W18" s="1">
        <v>57.776027679443359</v>
      </c>
      <c r="X18" s="1">
        <v>300.65823364257813</v>
      </c>
      <c r="Y18" s="1">
        <v>-0.1978510320186615</v>
      </c>
      <c r="Z18" s="1">
        <v>2.8241438865661621</v>
      </c>
      <c r="AA18" s="1">
        <v>87.952911376953125</v>
      </c>
      <c r="AB18" s="1">
        <v>5.2110142707824707</v>
      </c>
      <c r="AC18" s="1">
        <v>1.7184141874313354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1.1053611530977134</v>
      </c>
      <c r="AL18">
        <f>(U18-T18)/(1000-U18)*AK18</f>
        <v>2.6403685297671422E-2</v>
      </c>
      <c r="AM18">
        <f>(P18+273.15)</f>
        <v>298.61362686157224</v>
      </c>
      <c r="AN18">
        <f>(O18+273.15)</f>
        <v>300.12125053405759</v>
      </c>
      <c r="AO18">
        <f>(Y18*AG18+Z18*AH18)*AI18</f>
        <v>-3.1656164415415411E-2</v>
      </c>
      <c r="AP18">
        <f>((AO18+0.00000010773*(AN18^4-AM18^4))-AL18*44100)/(L18*51.4+0.00000043092*AM18^3)</f>
        <v>-9.4419751136997974</v>
      </c>
      <c r="AQ18">
        <f>0.61365*EXP(17.502*J18/(240.97+J18))</f>
        <v>3.2686358225378633</v>
      </c>
      <c r="AR18">
        <f>AQ18*1000/AA18</f>
        <v>37.163474993215125</v>
      </c>
      <c r="AS18">
        <f>(AR18-U18)</f>
        <v>13.691743807302039</v>
      </c>
      <c r="AT18">
        <f>IF(D18,P18,(O18+P18)/2)</f>
        <v>26.217438697814941</v>
      </c>
      <c r="AU18">
        <f>0.61365*EXP(17.502*AT18/(240.97+AT18))</f>
        <v>3.4179182643432986</v>
      </c>
      <c r="AV18">
        <f>IF(AS18&lt;&gt;0,(1000-(AR18+U18)/2)/AS18*AL18,0)</f>
        <v>1.869972825014462</v>
      </c>
      <c r="AW18">
        <f>U18*AA18/1000</f>
        <v>2.0644070928582807</v>
      </c>
      <c r="AX18">
        <f>(AU18-AW18)</f>
        <v>1.3535111714850179</v>
      </c>
      <c r="AY18">
        <f>1/(1.6/F18+1.37/N18)</f>
        <v>1.2470484562879778</v>
      </c>
      <c r="AZ18">
        <f>G18*AA18*0.001</f>
        <v>34.115334666997043</v>
      </c>
      <c r="BA18">
        <f>G18/S18</f>
        <v>0.98545548868513944</v>
      </c>
      <c r="BB18">
        <f>(1-AL18*AA18/AQ18/F18)*100</f>
        <v>78.604693880208359</v>
      </c>
      <c r="BC18">
        <f>(S18-E18/(N18/1.35))</f>
        <v>394.60894222755974</v>
      </c>
      <c r="BD18">
        <f>E18*BB18/100/BC18</f>
        <v>-6.3303917317307015E-3</v>
      </c>
    </row>
    <row r="19" spans="1:56" x14ac:dyDescent="0.25">
      <c r="A19" s="1" t="s">
        <v>1</v>
      </c>
      <c r="B19" s="1" t="s">
        <v>4851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4850</v>
      </c>
      <c r="K20" s="1">
        <f t="shared" si="0"/>
        <v>2.72</v>
      </c>
    </row>
    <row r="21" spans="1:56" x14ac:dyDescent="0.25">
      <c r="A21" s="1">
        <v>2</v>
      </c>
      <c r="B21" s="1" t="s">
        <v>4849</v>
      </c>
      <c r="C21" s="1">
        <v>527.00000163167715</v>
      </c>
      <c r="D21" s="1">
        <v>0</v>
      </c>
      <c r="E21">
        <f>(R21-S21*(1000-T21)/(1000-U21))*AK21</f>
        <v>-1.9548731437242202</v>
      </c>
      <c r="F21">
        <f>IF(AV21&lt;&gt;0,1/(1/AV21-1/N21),0)</f>
        <v>3.4405533265264445</v>
      </c>
      <c r="G21">
        <f>((AY21-AL21/2)*S21-E21)/(AY21+AL21/2)</f>
        <v>385.86004364686869</v>
      </c>
      <c r="H21">
        <f>AL21*1000</f>
        <v>26.242469544581358</v>
      </c>
      <c r="I21">
        <f>(AQ21-AW21)</f>
        <v>1.1738061160888287</v>
      </c>
      <c r="J21">
        <f>(P21+AP21*D21)</f>
        <v>25.243343353271484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26.909034729003906</v>
      </c>
      <c r="P21" s="1">
        <v>25.243343353271484</v>
      </c>
      <c r="Q21" s="1">
        <v>27.102415084838867</v>
      </c>
      <c r="R21" s="1">
        <v>399.88870239257813</v>
      </c>
      <c r="S21" s="1">
        <v>392.34197998046875</v>
      </c>
      <c r="T21" s="1">
        <v>0.14430907368659973</v>
      </c>
      <c r="U21" s="1">
        <v>23.333389282226563</v>
      </c>
      <c r="V21" s="1">
        <v>0.35652965307235718</v>
      </c>
      <c r="W21" s="1">
        <v>57.647418975830078</v>
      </c>
      <c r="X21" s="1">
        <v>300.63284301757813</v>
      </c>
      <c r="Y21" s="1">
        <v>25.460515975952148</v>
      </c>
      <c r="Z21" s="1">
        <v>2.9663324356079102</v>
      </c>
      <c r="AA21" s="1">
        <v>87.955307006835938</v>
      </c>
      <c r="AB21" s="1">
        <v>5.0755710601806641</v>
      </c>
      <c r="AC21" s="1">
        <v>1.693921685218811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1.105267805211684</v>
      </c>
      <c r="AL21">
        <f>(U21-T21)/(1000-U21)*AK21</f>
        <v>2.6242469544581357E-2</v>
      </c>
      <c r="AM21">
        <f>(P21+273.15)</f>
        <v>298.39334335327146</v>
      </c>
      <c r="AN21">
        <f>(O21+273.15)</f>
        <v>300.05903472900388</v>
      </c>
      <c r="AO21">
        <f>(Y21*AG21+Z21*AH21)*AI21</f>
        <v>4.0736824650984431</v>
      </c>
      <c r="AP21">
        <f>((AO21+0.00000010773*(AN21^4-AM21^4))-AL21*44100)/(L21*51.4+0.00000043092*AM21^3)</f>
        <v>-9.3367858336765028</v>
      </c>
      <c r="AQ21">
        <f>0.61365*EXP(17.502*J21/(240.97+J21))</f>
        <v>3.2261015339170811</v>
      </c>
      <c r="AR21">
        <f>AQ21*1000/AA21</f>
        <v>36.678872983370368</v>
      </c>
      <c r="AS21">
        <f>(AR21-U21)</f>
        <v>13.345483701143806</v>
      </c>
      <c r="AT21">
        <f>IF(D21,P21,(O21+P21)/2)</f>
        <v>26.076189041137695</v>
      </c>
      <c r="AU21">
        <f>0.61365*EXP(17.502*AT21/(240.97+AT21))</f>
        <v>3.3895007816836022</v>
      </c>
      <c r="AV21">
        <f>IF(AS21&lt;&gt;0,(1000-(AR21+U21)/2)/AS21*AL21,0)</f>
        <v>1.9073894309275952</v>
      </c>
      <c r="AW21">
        <f>U21*AA21/1000</f>
        <v>2.0522954178282524</v>
      </c>
      <c r="AX21">
        <f>(AU21-AW21)</f>
        <v>1.3372053638553498</v>
      </c>
      <c r="AY21">
        <f>1/(1.6/F21+1.37/N21)</f>
        <v>1.2737086394639696</v>
      </c>
      <c r="AZ21">
        <f>G21*AA21*0.001</f>
        <v>33.93843860063145</v>
      </c>
      <c r="BA21">
        <f>G21/S21</f>
        <v>0.98347886113557681</v>
      </c>
      <c r="BB21">
        <f>(1-AL21*AA21/AQ21/F21)*100</f>
        <v>79.204928138060012</v>
      </c>
      <c r="BC21">
        <f>(S21-E21/(N21/1.35))</f>
        <v>392.95853702886836</v>
      </c>
      <c r="BD21">
        <f>E21*BB21/100/BC21</f>
        <v>-3.9402525273633509E-3</v>
      </c>
    </row>
    <row r="22" spans="1:56" x14ac:dyDescent="0.25">
      <c r="A22" s="1" t="s">
        <v>1</v>
      </c>
      <c r="B22" s="1" t="s">
        <v>4848</v>
      </c>
      <c r="K22" s="1">
        <f t="shared" si="0"/>
        <v>2.72</v>
      </c>
    </row>
    <row r="23" spans="1:56" x14ac:dyDescent="0.25">
      <c r="A23" s="1" t="s">
        <v>1</v>
      </c>
      <c r="B23" s="1" t="s">
        <v>4847</v>
      </c>
      <c r="K23" s="1">
        <f t="shared" si="0"/>
        <v>2.72</v>
      </c>
    </row>
    <row r="24" spans="1:56" x14ac:dyDescent="0.25">
      <c r="A24" s="1">
        <v>3</v>
      </c>
      <c r="B24" s="1" t="s">
        <v>4846</v>
      </c>
      <c r="C24" s="1">
        <v>731.50000162050128</v>
      </c>
      <c r="D24" s="1">
        <v>0</v>
      </c>
      <c r="E24">
        <f>(R24-S24*(1000-T24)/(1000-U24))*AK24</f>
        <v>-1.2442633137683965</v>
      </c>
      <c r="F24">
        <f>IF(AV24&lt;&gt;0,1/(1/AV24-1/N24),0)</f>
        <v>3.4372958839315961</v>
      </c>
      <c r="G24">
        <f>((AY24-AL24/2)*S24-E24)/(AY24+AL24/2)</f>
        <v>385.06283311568797</v>
      </c>
      <c r="H24">
        <f>AL24*1000</f>
        <v>25.931783264064421</v>
      </c>
      <c r="I24">
        <f>(AQ24-AW24)</f>
        <v>1.1609436290217534</v>
      </c>
      <c r="J24">
        <f>(P24+AP24*D24)</f>
        <v>25.052881240844727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26.816852569580078</v>
      </c>
      <c r="P24" s="1">
        <v>25.052881240844727</v>
      </c>
      <c r="Q24" s="1">
        <v>27.028867721557617</v>
      </c>
      <c r="R24" s="1">
        <v>400.07095336914063</v>
      </c>
      <c r="S24" s="1">
        <v>392.00006103515625</v>
      </c>
      <c r="T24" s="1">
        <v>0.14606934785842896</v>
      </c>
      <c r="U24" s="1">
        <v>23.065610885620117</v>
      </c>
      <c r="V24" s="1">
        <v>0.36284506320953369</v>
      </c>
      <c r="W24" s="1">
        <v>57.296367645263672</v>
      </c>
      <c r="X24" s="1">
        <v>300.64968872070313</v>
      </c>
      <c r="Y24" s="1">
        <v>50.47216796875</v>
      </c>
      <c r="Z24" s="1">
        <v>2.76865553855896</v>
      </c>
      <c r="AA24" s="1">
        <v>87.956588745117188</v>
      </c>
      <c r="AB24" s="1">
        <v>5.0995550155639648</v>
      </c>
      <c r="AC24" s="1">
        <v>1.6724532842636108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1.1053297379437612</v>
      </c>
      <c r="AL24">
        <f>(U24-T24)/(1000-U24)*AK24</f>
        <v>2.5931783264064423E-2</v>
      </c>
      <c r="AM24">
        <f>(P24+273.15)</f>
        <v>298.2028812408447</v>
      </c>
      <c r="AN24">
        <f>(O24+273.15)</f>
        <v>299.96685256958006</v>
      </c>
      <c r="AO24">
        <f>(Y24*AG24+Z24*AH24)*AI24</f>
        <v>8.0755466944974614</v>
      </c>
      <c r="AP24">
        <f>((AO24+0.00000010773*(AN24^4-AM24^4))-AL24*44100)/(L24*51.4+0.00000043092*AM24^3)</f>
        <v>-9.1835773818820758</v>
      </c>
      <c r="AQ24">
        <f>0.61365*EXP(17.502*J24/(240.97+J24))</f>
        <v>3.1897160798431403</v>
      </c>
      <c r="AR24">
        <f>AQ24*1000/AA24</f>
        <v>36.264663345305259</v>
      </c>
      <c r="AS24">
        <f>(AR24-U24)</f>
        <v>13.199052459685142</v>
      </c>
      <c r="AT24">
        <f>IF(D24,P24,(O24+P24)/2)</f>
        <v>25.934866905212402</v>
      </c>
      <c r="AU24">
        <f>0.61365*EXP(17.502*AT24/(240.97+AT24))</f>
        <v>3.3612754432474139</v>
      </c>
      <c r="AV24">
        <f>IF(AS24&lt;&gt;0,(1000-(AR24+U24)/2)/AS24*AL24,0)</f>
        <v>1.9063878588817831</v>
      </c>
      <c r="AW24">
        <f>U24*AA24/1000</f>
        <v>2.0287724508213869</v>
      </c>
      <c r="AX24">
        <f>(AU24-AW24)</f>
        <v>1.332502992426027</v>
      </c>
      <c r="AY24">
        <f>1/(1.6/F24+1.37/N24)</f>
        <v>1.2729940641393396</v>
      </c>
      <c r="AZ24">
        <f>G24*AA24*0.001</f>
        <v>33.868813253386257</v>
      </c>
      <c r="BA24">
        <f>G24/S24</f>
        <v>0.98230299275681454</v>
      </c>
      <c r="BB24">
        <f>(1-AL24*AA24/AQ24/F24)*100</f>
        <v>79.196719974428092</v>
      </c>
      <c r="BC24">
        <f>(S24-E24/(N24/1.35))</f>
        <v>392.3924953568573</v>
      </c>
      <c r="BD24">
        <f>E24*BB24/100/BC24</f>
        <v>-2.5113011691355628E-3</v>
      </c>
    </row>
    <row r="25" spans="1:56" x14ac:dyDescent="0.25">
      <c r="A25" s="1" t="s">
        <v>1</v>
      </c>
      <c r="B25" s="1" t="s">
        <v>4845</v>
      </c>
      <c r="K25" s="1">
        <f t="shared" si="0"/>
        <v>2.72</v>
      </c>
    </row>
    <row r="26" spans="1:56" x14ac:dyDescent="0.25">
      <c r="A26" s="1" t="s">
        <v>1</v>
      </c>
      <c r="B26" s="1" t="s">
        <v>4844</v>
      </c>
      <c r="K26" s="1">
        <f t="shared" si="0"/>
        <v>2.72</v>
      </c>
    </row>
    <row r="27" spans="1:56" x14ac:dyDescent="0.25">
      <c r="A27" s="1">
        <v>4</v>
      </c>
      <c r="B27" s="1" t="s">
        <v>4843</v>
      </c>
      <c r="C27" s="1">
        <v>936.50000162050128</v>
      </c>
      <c r="D27" s="1">
        <v>0</v>
      </c>
      <c r="E27">
        <f>(R27-S27*(1000-T27)/(1000-U27))*AK27</f>
        <v>-0.37952513587413861</v>
      </c>
      <c r="F27">
        <f>IF(AV27&lt;&gt;0,1/(1/AV27-1/N27),0)</f>
        <v>3.4370689254448612</v>
      </c>
      <c r="G27">
        <f>((AY27-AL27/2)*S27-E27)/(AY27+AL27/2)</f>
        <v>383.70092414137599</v>
      </c>
      <c r="H27">
        <f>AL27*1000</f>
        <v>25.835571486361761</v>
      </c>
      <c r="I27">
        <f>(AQ27-AW27)</f>
        <v>1.1568039471952511</v>
      </c>
      <c r="J27">
        <f>(P27+AP27*D27)</f>
        <v>24.995244979858398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26.742605209350586</v>
      </c>
      <c r="P27" s="1">
        <v>24.995244979858398</v>
      </c>
      <c r="Q27" s="1">
        <v>26.956996917724609</v>
      </c>
      <c r="R27" s="1">
        <v>400.06964111328125</v>
      </c>
      <c r="S27" s="1">
        <v>391.26712036132813</v>
      </c>
      <c r="T27" s="1">
        <v>0.15046966075897217</v>
      </c>
      <c r="U27" s="1">
        <v>22.988201141357422</v>
      </c>
      <c r="V27" s="1">
        <v>0.3754134476184845</v>
      </c>
      <c r="W27" s="1">
        <v>57.354286193847656</v>
      </c>
      <c r="X27" s="1">
        <v>300.63104248046875</v>
      </c>
      <c r="Y27" s="1">
        <v>100.59673309326172</v>
      </c>
      <c r="Z27" s="1">
        <v>2.8928251266479492</v>
      </c>
      <c r="AA27" s="1">
        <v>87.956962585449219</v>
      </c>
      <c r="AB27" s="1">
        <v>5.1448521614074707</v>
      </c>
      <c r="AC27" s="1">
        <v>1.6883578300476074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1.1052611855899583</v>
      </c>
      <c r="AL27">
        <f>(U27-T27)/(1000-U27)*AK27</f>
        <v>2.5835571486361762E-2</v>
      </c>
      <c r="AM27">
        <f>(P27+273.15)</f>
        <v>298.14524497985838</v>
      </c>
      <c r="AN27">
        <f>(O27+273.15)</f>
        <v>299.89260520935056</v>
      </c>
      <c r="AO27">
        <f>(Y27*AG27+Z27*AH27)*AI27</f>
        <v>16.095476935159923</v>
      </c>
      <c r="AP27">
        <f>((AO27+0.00000010773*(AN27^4-AM27^4))-AL27*44100)/(L27*51.4+0.00000043092*AM27^3)</f>
        <v>-9.0847742455016611</v>
      </c>
      <c r="AQ27">
        <f>0.61365*EXP(17.502*J27/(240.97+J27))</f>
        <v>3.178776294892407</v>
      </c>
      <c r="AR27">
        <f>AQ27*1000/AA27</f>
        <v>36.140132645033766</v>
      </c>
      <c r="AS27">
        <f>(AR27-U27)</f>
        <v>13.151931503676344</v>
      </c>
      <c r="AT27">
        <f>IF(D27,P27,(O27+P27)/2)</f>
        <v>25.868925094604492</v>
      </c>
      <c r="AU27">
        <f>0.61365*EXP(17.502*AT27/(240.97+AT27))</f>
        <v>3.3481757146630904</v>
      </c>
      <c r="AV27">
        <f>IF(AS27&lt;&gt;0,(1000-(AR27+U27)/2)/AS27*AL27,0)</f>
        <v>1.9063180440188268</v>
      </c>
      <c r="AW27">
        <f>U27*AA27/1000</f>
        <v>2.0219723476971558</v>
      </c>
      <c r="AX27">
        <f>(AU27-AW27)</f>
        <v>1.3262033669659345</v>
      </c>
      <c r="AY27">
        <f>1/(1.6/F27+1.37/N27)</f>
        <v>1.2729442563788675</v>
      </c>
      <c r="AZ27">
        <f>G27*AA27*0.001</f>
        <v>33.749167828705303</v>
      </c>
      <c r="BA27">
        <f>G27/S27</f>
        <v>0.98066232549015397</v>
      </c>
      <c r="BB27">
        <f>(1-AL27*AA27/AQ27/F27)*100</f>
        <v>79.201113304543313</v>
      </c>
      <c r="BC27">
        <f>(S27-E27/(N27/1.35))</f>
        <v>391.38682065918084</v>
      </c>
      <c r="BD27">
        <f>E27*BB27/100/BC27</f>
        <v>-7.6800780459761642E-4</v>
      </c>
    </row>
    <row r="28" spans="1:56" x14ac:dyDescent="0.25">
      <c r="A28" s="1" t="s">
        <v>1</v>
      </c>
      <c r="B28" s="1" t="s">
        <v>4842</v>
      </c>
      <c r="K28" s="1">
        <f t="shared" si="0"/>
        <v>2.72</v>
      </c>
    </row>
    <row r="29" spans="1:56" x14ac:dyDescent="0.25">
      <c r="A29" s="1" t="s">
        <v>1</v>
      </c>
      <c r="B29" s="1" t="s">
        <v>3239</v>
      </c>
      <c r="K29" s="1">
        <f t="shared" si="0"/>
        <v>2.72</v>
      </c>
    </row>
    <row r="30" spans="1:56" x14ac:dyDescent="0.25">
      <c r="A30" s="1">
        <v>5</v>
      </c>
      <c r="B30" s="1" t="s">
        <v>4841</v>
      </c>
      <c r="C30" s="1">
        <v>1141.0000016316772</v>
      </c>
      <c r="D30" s="1">
        <v>0</v>
      </c>
      <c r="E30">
        <f>(R30-S30*(1000-T30)/(1000-U30))*AK30</f>
        <v>8.9148214381013252E-2</v>
      </c>
      <c r="F30">
        <f>IF(AV30&lt;&gt;0,1/(1/AV30-1/N30),0)</f>
        <v>3.4565076453007975</v>
      </c>
      <c r="G30">
        <f>((AY30-AL30/2)*S30-E30)/(AY30+AL30/2)</f>
        <v>382.75778690394571</v>
      </c>
      <c r="H30">
        <f>AL30*1000</f>
        <v>25.809902593507882</v>
      </c>
      <c r="I30">
        <f>(AQ30-AW30)</f>
        <v>1.1520983507731306</v>
      </c>
      <c r="J30">
        <f>(P30+AP30*D30)</f>
        <v>24.962427139282227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26.686042785644531</v>
      </c>
      <c r="P30" s="1">
        <v>24.962427139282227</v>
      </c>
      <c r="Q30" s="1">
        <v>26.900091171264648</v>
      </c>
      <c r="R30" s="1">
        <v>399.84555053710938</v>
      </c>
      <c r="S30" s="1">
        <v>390.64208984375</v>
      </c>
      <c r="T30" s="1">
        <v>0.15423132479190826</v>
      </c>
      <c r="U30" s="1">
        <v>22.971118927001953</v>
      </c>
      <c r="V30" s="1">
        <v>0.3860805332660675</v>
      </c>
      <c r="W30" s="1">
        <v>57.502597808837891</v>
      </c>
      <c r="X30" s="1">
        <v>300.61196899414063</v>
      </c>
      <c r="Y30" s="1">
        <v>150.83909606933594</v>
      </c>
      <c r="Z30" s="1">
        <v>2.8301177024841309</v>
      </c>
      <c r="AA30" s="1">
        <v>87.956687927246094</v>
      </c>
      <c r="AB30" s="1">
        <v>5.1161656379699707</v>
      </c>
      <c r="AC30" s="1">
        <v>1.6844888925552368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1.105191062478458</v>
      </c>
      <c r="AL30">
        <f>(U30-T30)/(1000-U30)*AK30</f>
        <v>2.5809902593507881E-2</v>
      </c>
      <c r="AM30">
        <f>(P30+273.15)</f>
        <v>298.1124271392822</v>
      </c>
      <c r="AN30">
        <f>(O30+273.15)</f>
        <v>299.83604278564451</v>
      </c>
      <c r="AO30">
        <f>(Y30*AG30+Z30*AH30)*AI30</f>
        <v>24.134254831651106</v>
      </c>
      <c r="AP30">
        <f>((AO30+0.00000010773*(AN30^4-AM30^4))-AL30*44100)/(L30*51.4+0.00000043092*AM30^3)</f>
        <v>-9.0118543472333048</v>
      </c>
      <c r="AQ30">
        <f>0.61365*EXP(17.502*J30/(240.97+J30))</f>
        <v>3.1725618895750975</v>
      </c>
      <c r="AR30">
        <f>AQ30*1000/AA30</f>
        <v>36.069592481691686</v>
      </c>
      <c r="AS30">
        <f>(AR30-U30)</f>
        <v>13.098473554689733</v>
      </c>
      <c r="AT30">
        <f>IF(D30,P30,(O30+P30)/2)</f>
        <v>25.824234962463379</v>
      </c>
      <c r="AU30">
        <f>0.61365*EXP(17.502*AT30/(240.97+AT30))</f>
        <v>3.3393231288938501</v>
      </c>
      <c r="AV30">
        <f>IF(AS30&lt;&gt;0,(1000-(AR30+U30)/2)/AS30*AL30,0)</f>
        <v>1.9122827544500323</v>
      </c>
      <c r="AW30">
        <f>U30*AA30/1000</f>
        <v>2.0204635388019669</v>
      </c>
      <c r="AX30">
        <f>(AU30-AW30)</f>
        <v>1.3188595900918831</v>
      </c>
      <c r="AY30">
        <f>1/(1.6/F30+1.37/N30)</f>
        <v>1.2772005380320144</v>
      </c>
      <c r="AZ30">
        <f>G30*AA30*0.001</f>
        <v>33.666107214433715</v>
      </c>
      <c r="BA30">
        <f>G30/S30</f>
        <v>0.97981706747739894</v>
      </c>
      <c r="BB30">
        <f>(1-AL30*AA30/AQ30/F30)*100</f>
        <v>79.298223857016211</v>
      </c>
      <c r="BC30">
        <f>(S30-E30/(N30/1.35))</f>
        <v>390.6139729502803</v>
      </c>
      <c r="BD30">
        <f>E30*BB30/100/BC30</f>
        <v>1.8097906244994165E-4</v>
      </c>
    </row>
    <row r="31" spans="1:56" x14ac:dyDescent="0.25">
      <c r="A31" s="1" t="s">
        <v>1</v>
      </c>
      <c r="B31" s="1" t="s">
        <v>4840</v>
      </c>
      <c r="K31" s="1">
        <f t="shared" si="0"/>
        <v>2.72</v>
      </c>
    </row>
    <row r="32" spans="1:56" x14ac:dyDescent="0.25">
      <c r="A32" s="1" t="s">
        <v>1</v>
      </c>
      <c r="B32" s="1" t="s">
        <v>2827</v>
      </c>
      <c r="K32" s="1">
        <f t="shared" si="0"/>
        <v>2.72</v>
      </c>
    </row>
    <row r="33" spans="1:56" x14ac:dyDescent="0.25">
      <c r="A33" s="1">
        <v>6</v>
      </c>
      <c r="B33" s="1" t="s">
        <v>3236</v>
      </c>
      <c r="C33" s="1">
        <v>1345.0000016316772</v>
      </c>
      <c r="D33" s="1">
        <v>0</v>
      </c>
      <c r="E33">
        <f>(R33-S33*(1000-T33)/(1000-U33))*AK33</f>
        <v>1.2297316099299787</v>
      </c>
      <c r="F33">
        <f>IF(AV33&lt;&gt;0,1/(1/AV33-1/N33),0)</f>
        <v>3.5565836188988125</v>
      </c>
      <c r="G33">
        <f>((AY33-AL33/2)*S33-E33)/(AY33+AL33/2)</f>
        <v>381.10031217740192</v>
      </c>
      <c r="H33">
        <f>AL33*1000</f>
        <v>26.033517601779185</v>
      </c>
      <c r="I33">
        <f>(AQ33-AW33)</f>
        <v>1.1439023411699472</v>
      </c>
      <c r="J33">
        <f>(P33+AP33*D33)</f>
        <v>25.011760711669922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26.665298461914063</v>
      </c>
      <c r="P33" s="1">
        <v>25.011760711669922</v>
      </c>
      <c r="Q33" s="1">
        <v>26.872901916503906</v>
      </c>
      <c r="R33" s="1">
        <v>400.06716918945313</v>
      </c>
      <c r="S33" s="1">
        <v>389.77288818359375</v>
      </c>
      <c r="T33" s="1">
        <v>0.15829664468765259</v>
      </c>
      <c r="U33" s="1">
        <v>23.168731689453125</v>
      </c>
      <c r="V33" s="1">
        <v>0.39677262306213379</v>
      </c>
      <c r="W33" s="1">
        <v>58.072734832763672</v>
      </c>
      <c r="X33" s="1">
        <v>300.60519409179688</v>
      </c>
      <c r="Y33" s="1">
        <v>300.162353515625</v>
      </c>
      <c r="Z33" s="1">
        <v>2.6107723712921143</v>
      </c>
      <c r="AA33" s="1">
        <v>87.963615417480469</v>
      </c>
      <c r="AB33" s="1">
        <v>5.2083072662353516</v>
      </c>
      <c r="AC33" s="1">
        <v>1.6902834177017212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1.1051661547492528</v>
      </c>
      <c r="AL33">
        <f>(U33-T33)/(1000-U33)*AK33</f>
        <v>2.6033517601779185E-2</v>
      </c>
      <c r="AM33">
        <f>(P33+273.15)</f>
        <v>298.1617607116699</v>
      </c>
      <c r="AN33">
        <f>(O33+273.15)</f>
        <v>299.81529846191404</v>
      </c>
      <c r="AO33">
        <f>(Y33*AG33+Z33*AH33)*AI33</f>
        <v>48.025975489035773</v>
      </c>
      <c r="AP33">
        <f>((AO33+0.00000010773*(AN33^4-AM33^4))-AL33*44100)/(L33*51.4+0.00000043092*AM33^3)</f>
        <v>-8.9025124072391133</v>
      </c>
      <c r="AQ33">
        <f>0.61365*EXP(17.502*J33/(240.97+J33))</f>
        <v>3.1819077452117943</v>
      </c>
      <c r="AR33">
        <f>AQ33*1000/AA33</f>
        <v>36.172998689404409</v>
      </c>
      <c r="AS33">
        <f>(AR33-U33)</f>
        <v>13.004266999951284</v>
      </c>
      <c r="AT33">
        <f>IF(D33,P33,(O33+P33)/2)</f>
        <v>25.838529586791992</v>
      </c>
      <c r="AU33">
        <f>0.61365*EXP(17.502*AT33/(240.97+AT33))</f>
        <v>3.3421524980842379</v>
      </c>
      <c r="AV33">
        <f>IF(AS33&lt;&gt;0,(1000-(AR33+U33)/2)/AS33*AL33,0)</f>
        <v>1.9425224513388417</v>
      </c>
      <c r="AW33">
        <f>U33*AA33/1000</f>
        <v>2.0380054040418472</v>
      </c>
      <c r="AX33">
        <f>(AU33-AW33)</f>
        <v>1.3041470940423907</v>
      </c>
      <c r="AY33">
        <f>1/(1.6/F33+1.37/N33)</f>
        <v>1.2988069654341301</v>
      </c>
      <c r="AZ33">
        <f>G33*AA33*0.001</f>
        <v>33.522961295854728</v>
      </c>
      <c r="BA33">
        <f>G33/S33</f>
        <v>0.9777496684117577</v>
      </c>
      <c r="BB33">
        <f>(1-AL33*AA33/AQ33/F33)*100</f>
        <v>79.764435849574582</v>
      </c>
      <c r="BC33">
        <f>(S33-E33/(N33/1.35))</f>
        <v>389.38503708738517</v>
      </c>
      <c r="BD33">
        <f>E33*BB33/100/BC33</f>
        <v>2.5190708108909928E-3</v>
      </c>
    </row>
    <row r="34" spans="1:56" x14ac:dyDescent="0.25">
      <c r="A34" s="1" t="s">
        <v>1</v>
      </c>
      <c r="B34" s="1" t="s">
        <v>4839</v>
      </c>
      <c r="K34" s="1">
        <f t="shared" si="0"/>
        <v>2.72</v>
      </c>
    </row>
    <row r="35" spans="1:56" x14ac:dyDescent="0.25">
      <c r="A35" s="1" t="s">
        <v>1</v>
      </c>
      <c r="B35" s="1" t="s">
        <v>2822</v>
      </c>
      <c r="K35" s="1">
        <f t="shared" si="0"/>
        <v>2.72</v>
      </c>
    </row>
    <row r="36" spans="1:56" x14ac:dyDescent="0.25">
      <c r="A36" s="1">
        <v>7</v>
      </c>
      <c r="B36" s="1" t="s">
        <v>2824</v>
      </c>
      <c r="C36" s="1">
        <v>1549.0000016316772</v>
      </c>
      <c r="D36" s="1">
        <v>0</v>
      </c>
      <c r="E36">
        <f>(R36-S36*(1000-T36)/(1000-U36))*AK36</f>
        <v>1.8816170692572101</v>
      </c>
      <c r="F36">
        <f>IF(AV36&lt;&gt;0,1/(1/AV36-1/N36),0)</f>
        <v>3.7494821543269912</v>
      </c>
      <c r="G36">
        <f>((AY36-AL36/2)*S36-E36)/(AY36+AL36/2)</f>
        <v>379.93080237679732</v>
      </c>
      <c r="H36">
        <f>AL36*1000</f>
        <v>26.448734997741422</v>
      </c>
      <c r="I36">
        <f>(AQ36-AW36)</f>
        <v>1.1291715076691062</v>
      </c>
      <c r="J36">
        <f>(P36+AP36*D36)</f>
        <v>25.103401184082031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26.666753768920898</v>
      </c>
      <c r="P36" s="1">
        <v>25.103401184082031</v>
      </c>
      <c r="Q36" s="1">
        <v>26.861793518066406</v>
      </c>
      <c r="R36" s="1">
        <v>399.94061279296875</v>
      </c>
      <c r="S36" s="1">
        <v>388.92913818359375</v>
      </c>
      <c r="T36" s="1">
        <v>0.16311220824718475</v>
      </c>
      <c r="U36" s="1">
        <v>23.534124374389648</v>
      </c>
      <c r="V36" s="1">
        <v>0.40881058573722839</v>
      </c>
      <c r="W36" s="1">
        <v>58.983932495117188</v>
      </c>
      <c r="X36" s="1">
        <v>300.57534790039063</v>
      </c>
      <c r="Y36" s="1">
        <v>500.70220947265625</v>
      </c>
      <c r="Z36" s="1">
        <v>2.7023351192474365</v>
      </c>
      <c r="AA36" s="1">
        <v>87.964210510253906</v>
      </c>
      <c r="AB36" s="1">
        <v>5.2704992294311523</v>
      </c>
      <c r="AC36" s="1">
        <v>1.6966652870178223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1.1050564261043769</v>
      </c>
      <c r="AL36">
        <f>(U36-T36)/(1000-U36)*AK36</f>
        <v>2.6448734997741422E-2</v>
      </c>
      <c r="AM36">
        <f>(P36+273.15)</f>
        <v>298.25340118408201</v>
      </c>
      <c r="AN36">
        <f>(O36+273.15)</f>
        <v>299.81675376892088</v>
      </c>
      <c r="AO36">
        <f>(Y36*AG36+Z36*AH36)*AI36</f>
        <v>80.11235172497436</v>
      </c>
      <c r="AP36">
        <f>((AO36+0.00000010773*(AN36^4-AM36^4))-AL36*44100)/(L36*51.4+0.00000043092*AM36^3)</f>
        <v>-8.7967894771354764</v>
      </c>
      <c r="AQ36">
        <f>0.61365*EXP(17.502*J36/(240.97+J36))</f>
        <v>3.1993321783124147</v>
      </c>
      <c r="AR36">
        <f>AQ36*1000/AA36</f>
        <v>36.37083945566102</v>
      </c>
      <c r="AS36">
        <f>(AR36-U36)</f>
        <v>12.836715081271372</v>
      </c>
      <c r="AT36">
        <f>IF(D36,P36,(O36+P36)/2)</f>
        <v>25.885077476501465</v>
      </c>
      <c r="AU36">
        <f>0.61365*EXP(17.502*AT36/(240.97+AT36))</f>
        <v>3.3513803496905914</v>
      </c>
      <c r="AV36">
        <f>IF(AS36&lt;&gt;0,(1000-(AR36+U36)/2)/AS36*AL36,0)</f>
        <v>1.9986834309720618</v>
      </c>
      <c r="AW36">
        <f>U36*AA36/1000</f>
        <v>2.0701606706433084</v>
      </c>
      <c r="AX36">
        <f>(AU36-AW36)</f>
        <v>1.281219679047283</v>
      </c>
      <c r="AY36">
        <f>1/(1.6/F36+1.37/N36)</f>
        <v>1.3390591034941188</v>
      </c>
      <c r="AZ36">
        <f>G36*AA36*0.001</f>
        <v>33.420313079602273</v>
      </c>
      <c r="BA36">
        <f>G36/S36</f>
        <v>0.97686381676409961</v>
      </c>
      <c r="BB36">
        <f>(1-AL36*AA36/AQ36/F36)*100</f>
        <v>80.605424007048995</v>
      </c>
      <c r="BC36">
        <f>(S36-E36/(N36/1.35))</f>
        <v>388.33568572855137</v>
      </c>
      <c r="BD36">
        <f>E36*BB36/100/BC36</f>
        <v>3.9056040240503516E-3</v>
      </c>
    </row>
    <row r="37" spans="1:56" x14ac:dyDescent="0.25">
      <c r="A37" s="1" t="s">
        <v>1</v>
      </c>
      <c r="B37" s="1" t="s">
        <v>4838</v>
      </c>
      <c r="K37" s="1">
        <f t="shared" si="0"/>
        <v>2.72</v>
      </c>
    </row>
    <row r="38" spans="1:56" x14ac:dyDescent="0.25">
      <c r="A38" s="1" t="s">
        <v>1</v>
      </c>
      <c r="B38" s="1" t="s">
        <v>4837</v>
      </c>
      <c r="K38" s="1">
        <f t="shared" si="0"/>
        <v>2.72</v>
      </c>
    </row>
    <row r="39" spans="1:56" x14ac:dyDescent="0.25">
      <c r="A39" s="1">
        <v>8</v>
      </c>
      <c r="B39" s="1" t="s">
        <v>4836</v>
      </c>
      <c r="C39" s="1">
        <v>1753.0000016316772</v>
      </c>
      <c r="D39" s="1">
        <v>0</v>
      </c>
      <c r="E39">
        <f>(R39-S39*(1000-T39)/(1000-U39))*AK39</f>
        <v>2.2035776010453358</v>
      </c>
      <c r="F39">
        <f>IF(AV39&lt;&gt;0,1/(1/AV39-1/N39),0)</f>
        <v>4.03080992636621</v>
      </c>
      <c r="G39">
        <f>((AY39-AL39/2)*S39-E39)/(AY39+AL39/2)</f>
        <v>379.46443843652702</v>
      </c>
      <c r="H39">
        <f>AL39*1000</f>
        <v>27.051657636143482</v>
      </c>
      <c r="I39">
        <f>(AQ39-AW39)</f>
        <v>1.111521563872222</v>
      </c>
      <c r="J39">
        <f>(P39+AP39*D39)</f>
        <v>25.252189636230469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26.691827774047852</v>
      </c>
      <c r="P39" s="1">
        <v>25.252189636230469</v>
      </c>
      <c r="Q39" s="1">
        <v>26.87042236328125</v>
      </c>
      <c r="R39" s="1">
        <v>399.99380493164063</v>
      </c>
      <c r="S39" s="1">
        <v>388.4921875</v>
      </c>
      <c r="T39" s="1">
        <v>0.17174175381660461</v>
      </c>
      <c r="U39" s="1">
        <v>24.057079315185547</v>
      </c>
      <c r="V39" s="1">
        <v>0.42982774972915649</v>
      </c>
      <c r="W39" s="1">
        <v>60.209003448486328</v>
      </c>
      <c r="X39" s="1">
        <v>300.64627075195313</v>
      </c>
      <c r="Y39" s="1">
        <v>749.99737548828125</v>
      </c>
      <c r="Z39" s="1">
        <v>2.7457096576690674</v>
      </c>
      <c r="AA39" s="1">
        <v>87.969062805175781</v>
      </c>
      <c r="AB39" s="1">
        <v>5.3070516586303711</v>
      </c>
      <c r="AC39" s="1">
        <v>1.7101312875747681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1.1053171718821804</v>
      </c>
      <c r="AL39">
        <f>(U39-T39)/(1000-U39)*AK39</f>
        <v>2.7051657636143481E-2</v>
      </c>
      <c r="AM39">
        <f>(P39+273.15)</f>
        <v>298.40218963623045</v>
      </c>
      <c r="AN39">
        <f>(O39+273.15)</f>
        <v>299.84182777404783</v>
      </c>
      <c r="AO39">
        <f>(Y39*AG39+Z39*AH39)*AI39</f>
        <v>119.99957739592537</v>
      </c>
      <c r="AP39">
        <f>((AO39+0.00000010773*(AN39^4-AM39^4))-AL39*44100)/(L39*51.4+0.00000043092*AM39^3)</f>
        <v>-8.697675957966208</v>
      </c>
      <c r="AQ39">
        <f>0.61365*EXP(17.502*J39/(240.97+J39))</f>
        <v>3.2278002850588745</v>
      </c>
      <c r="AR39">
        <f>AQ39*1000/AA39</f>
        <v>36.692448255444667</v>
      </c>
      <c r="AS39">
        <f>(AR39-U39)</f>
        <v>12.63536894025912</v>
      </c>
      <c r="AT39">
        <f>IF(D39,P39,(O39+P39)/2)</f>
        <v>25.97200870513916</v>
      </c>
      <c r="AU39">
        <f>0.61365*EXP(17.502*AT39/(240.97+AT39))</f>
        <v>3.3686735703705897</v>
      </c>
      <c r="AV39">
        <f>IF(AS39&lt;&gt;0,(1000-(AR39+U39)/2)/AS39*AL39,0)</f>
        <v>2.0759164255085456</v>
      </c>
      <c r="AW39">
        <f>U39*AA39/1000</f>
        <v>2.1162787211866525</v>
      </c>
      <c r="AX39">
        <f>(AU39-AW39)</f>
        <v>1.2523948491839372</v>
      </c>
      <c r="AY39">
        <f>1/(1.6/F39+1.37/N39)</f>
        <v>1.3946807088502662</v>
      </c>
      <c r="AZ39">
        <f>G39*AA39*0.001</f>
        <v>33.381131017153606</v>
      </c>
      <c r="BA39">
        <f>G39/S39</f>
        <v>0.97676208337272419</v>
      </c>
      <c r="BB39">
        <f>(1-AL39*AA39/AQ39/F39)*100</f>
        <v>81.709529701022859</v>
      </c>
      <c r="BC39">
        <f>(S39-E39/(N39/1.35))</f>
        <v>387.79719033049992</v>
      </c>
      <c r="BD39">
        <f>E39*BB39/100/BC39</f>
        <v>4.6429756050494399E-3</v>
      </c>
    </row>
    <row r="40" spans="1:56" x14ac:dyDescent="0.25">
      <c r="A40" s="1" t="s">
        <v>1</v>
      </c>
      <c r="B40" s="1" t="s">
        <v>4835</v>
      </c>
      <c r="K40" s="1">
        <f t="shared" si="0"/>
        <v>2.72</v>
      </c>
    </row>
    <row r="41" spans="1:56" x14ac:dyDescent="0.25">
      <c r="A41" s="1" t="s">
        <v>1</v>
      </c>
      <c r="B41" s="1" t="s">
        <v>4834</v>
      </c>
      <c r="K41" s="1">
        <f t="shared" si="0"/>
        <v>2.72</v>
      </c>
    </row>
    <row r="42" spans="1:56" x14ac:dyDescent="0.25">
      <c r="A42" s="1">
        <v>9</v>
      </c>
      <c r="B42" s="1" t="s">
        <v>4833</v>
      </c>
      <c r="C42" s="1">
        <v>1957.0000016316772</v>
      </c>
      <c r="D42" s="1">
        <v>0</v>
      </c>
      <c r="E42">
        <f>(R42-S42*(1000-T42)/(1000-U42))*AK42</f>
        <v>2.2835041725925569</v>
      </c>
      <c r="F42">
        <f>IF(AV42&lt;&gt;0,1/(1/AV42-1/N42),0)</f>
        <v>4.357914603034307</v>
      </c>
      <c r="G42">
        <f>((AY42-AL42/2)*S42-E42)/(AY42+AL42/2)</f>
        <v>379.29693467285244</v>
      </c>
      <c r="H42">
        <f>AL42*1000</f>
        <v>27.712820276903944</v>
      </c>
      <c r="I42">
        <f>(AQ42-AW42)</f>
        <v>1.0940207488977531</v>
      </c>
      <c r="J42">
        <f>(P42+AP42*D42)</f>
        <v>25.424234390258789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26.741230010986328</v>
      </c>
      <c r="P42" s="1">
        <v>25.424234390258789</v>
      </c>
      <c r="Q42" s="1">
        <v>26.902397155761719</v>
      </c>
      <c r="R42" s="1">
        <v>399.97311401367188</v>
      </c>
      <c r="S42" s="1">
        <v>388.17431640625</v>
      </c>
      <c r="T42" s="1">
        <v>0.18022504448890686</v>
      </c>
      <c r="U42" s="1">
        <v>24.635774612426758</v>
      </c>
      <c r="V42" s="1">
        <v>0.44970554113388062</v>
      </c>
      <c r="W42" s="1">
        <v>61.472278594970703</v>
      </c>
      <c r="X42" s="1">
        <v>300.6346435546875</v>
      </c>
      <c r="Y42" s="1">
        <v>999.3812255859375</v>
      </c>
      <c r="Z42" s="1">
        <v>2.640892505645752</v>
      </c>
      <c r="AA42" s="1">
        <v>87.960418701171875</v>
      </c>
      <c r="AB42" s="1">
        <v>5.3476338386535645</v>
      </c>
      <c r="AC42" s="1">
        <v>1.721593976020813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1.1052744248334097</v>
      </c>
      <c r="AL42">
        <f>(U42-T42)/(1000-U42)*AK42</f>
        <v>2.7712820276903943E-2</v>
      </c>
      <c r="AM42">
        <f>(P42+273.15)</f>
        <v>298.57423439025877</v>
      </c>
      <c r="AN42">
        <f>(O42+273.15)</f>
        <v>299.89123001098631</v>
      </c>
      <c r="AO42">
        <f>(Y42*AG42+Z42*AH42)*AI42</f>
        <v>159.90099251968422</v>
      </c>
      <c r="AP42">
        <f>((AO42+0.00000010773*(AN42^4-AM42^4))-AL42*44100)/(L42*51.4+0.00000043092*AM42^3)</f>
        <v>-8.6193146828632798</v>
      </c>
      <c r="AQ42">
        <f>0.61365*EXP(17.502*J42/(240.97+J42))</f>
        <v>3.260993798834511</v>
      </c>
      <c r="AR42">
        <f>AQ42*1000/AA42</f>
        <v>37.07342287572655</v>
      </c>
      <c r="AS42">
        <f>(AR42-U42)</f>
        <v>12.437648263299792</v>
      </c>
      <c r="AT42">
        <f>IF(D42,P42,(O42+P42)/2)</f>
        <v>26.082732200622559</v>
      </c>
      <c r="AU42">
        <f>0.61365*EXP(17.502*AT42/(240.97+AT42))</f>
        <v>3.3908126025032761</v>
      </c>
      <c r="AV42">
        <f>IF(AS42&lt;&gt;0,(1000-(AR42+U42)/2)/AS42*AL42,0)</f>
        <v>2.1593915311501033</v>
      </c>
      <c r="AW42">
        <f>U42*AA42/1000</f>
        <v>2.1669730499367579</v>
      </c>
      <c r="AX42">
        <f>(AU42-AW42)</f>
        <v>1.2238395525665182</v>
      </c>
      <c r="AY42">
        <f>1/(1.6/F42+1.37/N42)</f>
        <v>1.4551475857365801</v>
      </c>
      <c r="AZ42">
        <f>G42*AA42*0.001</f>
        <v>33.363117185895135</v>
      </c>
      <c r="BA42">
        <f>G42/S42</f>
        <v>0.97713042476487089</v>
      </c>
      <c r="BB42">
        <f>(1-AL42*AA42/AQ42/F42)*100</f>
        <v>82.847030132371941</v>
      </c>
      <c r="BC42">
        <f>(S42-E42/(N42/1.35))</f>
        <v>387.45411080253513</v>
      </c>
      <c r="BD42">
        <f>E42*BB42/100/BC42</f>
        <v>4.8826824576030494E-3</v>
      </c>
    </row>
    <row r="43" spans="1:56" x14ac:dyDescent="0.25">
      <c r="A43" s="1" t="s">
        <v>1</v>
      </c>
      <c r="B43" s="1" t="s">
        <v>4832</v>
      </c>
      <c r="K43" s="1">
        <f t="shared" si="0"/>
        <v>2.72</v>
      </c>
    </row>
    <row r="44" spans="1:56" x14ac:dyDescent="0.25">
      <c r="A44" s="1" t="s">
        <v>1</v>
      </c>
      <c r="B44" s="1" t="s">
        <v>4831</v>
      </c>
      <c r="K44" s="1">
        <f t="shared" si="0"/>
        <v>2.72</v>
      </c>
    </row>
    <row r="45" spans="1:56" x14ac:dyDescent="0.25">
      <c r="A45" s="1">
        <v>10</v>
      </c>
      <c r="B45" s="1" t="s">
        <v>4830</v>
      </c>
      <c r="C45" s="1">
        <v>2161.0000016316772</v>
      </c>
      <c r="D45" s="1">
        <v>0</v>
      </c>
      <c r="E45">
        <f>(R45-S45*(1000-T45)/(1000-U45))*AK45</f>
        <v>2.3279006919787952</v>
      </c>
      <c r="F45">
        <f>IF(AV45&lt;&gt;0,1/(1/AV45-1/N45),0)</f>
        <v>4.7248618654344767</v>
      </c>
      <c r="G45">
        <f>((AY45-AL45/2)*S45-E45)/(AY45+AL45/2)</f>
        <v>379.23169703157623</v>
      </c>
      <c r="H45">
        <f>AL45*1000</f>
        <v>28.399045525964222</v>
      </c>
      <c r="I45">
        <f>(AQ45-AW45)</f>
        <v>1.0774741815917266</v>
      </c>
      <c r="J45">
        <f>(P45+AP45*D45)</f>
        <v>25.613626480102539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26.801763534545898</v>
      </c>
      <c r="P45" s="1">
        <v>25.613626480102539</v>
      </c>
      <c r="Q45" s="1">
        <v>26.944196701049805</v>
      </c>
      <c r="R45" s="1">
        <v>400.01605224609375</v>
      </c>
      <c r="S45" s="1">
        <v>387.94064331054688</v>
      </c>
      <c r="T45" s="1">
        <v>0.19290593266487122</v>
      </c>
      <c r="U45" s="1">
        <v>25.241456985473633</v>
      </c>
      <c r="V45" s="1">
        <v>0.47966983914375305</v>
      </c>
      <c r="W45" s="1">
        <v>62.764091491699219</v>
      </c>
      <c r="X45" s="1">
        <v>300.59869384765625</v>
      </c>
      <c r="Y45" s="1">
        <v>1249.825927734375</v>
      </c>
      <c r="Z45" s="1">
        <v>2.7686779499053955</v>
      </c>
      <c r="AA45" s="1">
        <v>87.966575622558594</v>
      </c>
      <c r="AB45" s="1">
        <v>5.4128928184509277</v>
      </c>
      <c r="AC45" s="1">
        <v>1.7303004264831543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1.1051422567928537</v>
      </c>
      <c r="AL45">
        <f>(U45-T45)/(1000-U45)*AK45</f>
        <v>2.8399045525964221E-2</v>
      </c>
      <c r="AM45">
        <f>(P45+273.15)</f>
        <v>298.76362648010252</v>
      </c>
      <c r="AN45">
        <f>(O45+273.15)</f>
        <v>299.95176353454588</v>
      </c>
      <c r="AO45">
        <f>(Y45*AG45+Z45*AH45)*AI45</f>
        <v>199.97214396777417</v>
      </c>
      <c r="AP45">
        <f>((AO45+0.00000010773*(AN45^4-AM45^4))-AL45*44100)/(L45*51.4+0.00000043092*AM45^3)</f>
        <v>-8.5491376479886334</v>
      </c>
      <c r="AQ45">
        <f>0.61365*EXP(17.502*J45/(240.97+J45))</f>
        <v>3.2978787163279528</v>
      </c>
      <c r="AR45">
        <f>AQ45*1000/AA45</f>
        <v>37.49013409909557</v>
      </c>
      <c r="AS45">
        <f>(AR45-U45)</f>
        <v>12.248677113621937</v>
      </c>
      <c r="AT45">
        <f>IF(D45,P45,(O45+P45)/2)</f>
        <v>26.207695007324219</v>
      </c>
      <c r="AU45">
        <f>0.61365*EXP(17.502*AT45/(240.97+AT45))</f>
        <v>3.4159513086382454</v>
      </c>
      <c r="AV45">
        <f>IF(AS45&lt;&gt;0,(1000-(AR45+U45)/2)/AS45*AL45,0)</f>
        <v>2.245816965801835</v>
      </c>
      <c r="AW45">
        <f>U45*AA45/1000</f>
        <v>2.2204045347362262</v>
      </c>
      <c r="AX45">
        <f>(AU45-AW45)</f>
        <v>1.1955467739020191</v>
      </c>
      <c r="AY45">
        <f>1/(1.6/F45+1.37/N45)</f>
        <v>1.5181379443943126</v>
      </c>
      <c r="AZ45">
        <f>G45*AA45*0.001</f>
        <v>33.359713755399383</v>
      </c>
      <c r="BA45">
        <f>G45/S45</f>
        <v>0.97755082786724379</v>
      </c>
      <c r="BB45">
        <f>(1-AL45*AA45/AQ45/F45)*100</f>
        <v>83.967633438774698</v>
      </c>
      <c r="BC45">
        <f>(S45-E45/(N45/1.35))</f>
        <v>387.20643527038754</v>
      </c>
      <c r="BD45">
        <f>E45*BB45/100/BC45</f>
        <v>5.0481679585064037E-3</v>
      </c>
    </row>
    <row r="46" spans="1:56" x14ac:dyDescent="0.25">
      <c r="A46" s="1" t="s">
        <v>1</v>
      </c>
      <c r="B46" s="1" t="s">
        <v>4829</v>
      </c>
      <c r="K46" s="1">
        <f t="shared" si="0"/>
        <v>2.72</v>
      </c>
    </row>
    <row r="47" spans="1:56" x14ac:dyDescent="0.25">
      <c r="A47" s="1" t="s">
        <v>1</v>
      </c>
      <c r="B47" s="1" t="s">
        <v>4828</v>
      </c>
      <c r="K47" s="1">
        <f t="shared" si="0"/>
        <v>2.72</v>
      </c>
    </row>
    <row r="48" spans="1:56" x14ac:dyDescent="0.25">
      <c r="A48" s="1">
        <v>11</v>
      </c>
      <c r="B48" s="1" t="s">
        <v>4827</v>
      </c>
      <c r="C48" s="1">
        <v>2365.0000016316772</v>
      </c>
      <c r="D48" s="1">
        <v>0</v>
      </c>
      <c r="E48">
        <f>(R48-S48*(1000-T48)/(1000-U48))*AK48</f>
        <v>2.0740612254240323</v>
      </c>
      <c r="F48">
        <f>IF(AV48&lt;&gt;0,1/(1/AV48-1/N48),0)</f>
        <v>5.3760893936959642</v>
      </c>
      <c r="G48">
        <f>((AY48-AL48/2)*S48-E48)/(AY48+AL48/2)</f>
        <v>379.4102928782408</v>
      </c>
      <c r="H48">
        <f>AL48*1000</f>
        <v>29.370029796495171</v>
      </c>
      <c r="I48">
        <f>(AQ48-AW48)</f>
        <v>1.0493333519038281</v>
      </c>
      <c r="J48">
        <f>(P48+AP48*D48)</f>
        <v>25.851959228515625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26.888072967529297</v>
      </c>
      <c r="P48" s="1">
        <v>25.851959228515625</v>
      </c>
      <c r="Q48" s="1">
        <v>27.007461547851563</v>
      </c>
      <c r="R48" s="1">
        <v>399.825927734375</v>
      </c>
      <c r="S48" s="1">
        <v>387.64913940429688</v>
      </c>
      <c r="T48" s="1">
        <v>0.21863529086112976</v>
      </c>
      <c r="U48" s="1">
        <v>26.096572875976563</v>
      </c>
      <c r="V48" s="1">
        <v>0.54086041450500488</v>
      </c>
      <c r="W48" s="1">
        <v>64.557746887207031</v>
      </c>
      <c r="X48" s="1">
        <v>300.64883422851563</v>
      </c>
      <c r="Y48" s="1">
        <v>1600.15966796875</v>
      </c>
      <c r="Z48" s="1">
        <v>2.6083803176879883</v>
      </c>
      <c r="AA48" s="1">
        <v>87.960945129394531</v>
      </c>
      <c r="AB48" s="1">
        <v>5.4890661239624023</v>
      </c>
      <c r="AC48" s="1">
        <v>1.7477054595947266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1.1053265964283661</v>
      </c>
      <c r="AL48">
        <f>(U48-T48)/(1000-U48)*AK48</f>
        <v>2.9370029796495171E-2</v>
      </c>
      <c r="AM48">
        <f>(P48+273.15)</f>
        <v>299.0019592285156</v>
      </c>
      <c r="AN48">
        <f>(O48+273.15)</f>
        <v>300.03807296752927</v>
      </c>
      <c r="AO48">
        <f>(Y48*AG48+Z48*AH48)*AI48</f>
        <v>256.02554115238308</v>
      </c>
      <c r="AP48">
        <f>((AO48+0.00000010773*(AN48^4-AM48^4))-AL48*44100)/(L48*51.4+0.00000043092*AM48^3)</f>
        <v>-8.4526107539289352</v>
      </c>
      <c r="AQ48">
        <f>0.61365*EXP(17.502*J48/(240.97+J48))</f>
        <v>3.3448125667128483</v>
      </c>
      <c r="AR48">
        <f>AQ48*1000/AA48</f>
        <v>38.026109903576838</v>
      </c>
      <c r="AS48">
        <f>(AR48-U48)</f>
        <v>11.929537027600276</v>
      </c>
      <c r="AT48">
        <f>IF(D48,P48,(O48+P48)/2)</f>
        <v>26.370016098022461</v>
      </c>
      <c r="AU48">
        <f>0.61365*EXP(17.502*AT48/(240.97+AT48))</f>
        <v>3.4488482850825402</v>
      </c>
      <c r="AV48">
        <f>IF(AS48&lt;&gt;0,(1000-(AR48+U48)/2)/AS48*AL48,0)</f>
        <v>2.3830251902307422</v>
      </c>
      <c r="AW48">
        <f>U48*AA48/1000</f>
        <v>2.2954792148090202</v>
      </c>
      <c r="AX48">
        <f>(AU48-AW48)</f>
        <v>1.15336907027352</v>
      </c>
      <c r="AY48">
        <f>1/(1.6/F48+1.37/N48)</f>
        <v>1.6189572623001018</v>
      </c>
      <c r="AZ48">
        <f>G48*AA48*0.001</f>
        <v>33.373287953390452</v>
      </c>
      <c r="BA48">
        <f>G48/S48</f>
        <v>0.97874664048341042</v>
      </c>
      <c r="BB48">
        <f>(1-AL48*AA48/AQ48/F48)*100</f>
        <v>85.633333629306463</v>
      </c>
      <c r="BC48">
        <f>(S48-E48/(N48/1.35))</f>
        <v>386.99499104103717</v>
      </c>
      <c r="BD48">
        <f>E48*BB48/100/BC48</f>
        <v>4.5894334809493858E-3</v>
      </c>
    </row>
    <row r="49" spans="1:56" x14ac:dyDescent="0.25">
      <c r="A49" s="1" t="s">
        <v>1</v>
      </c>
      <c r="B49" s="1" t="s">
        <v>4826</v>
      </c>
      <c r="K49" s="1">
        <f t="shared" si="0"/>
        <v>2.72</v>
      </c>
    </row>
    <row r="50" spans="1:56" x14ac:dyDescent="0.25">
      <c r="A50" s="1" t="s">
        <v>1</v>
      </c>
      <c r="B50" s="1" t="s">
        <v>4821</v>
      </c>
      <c r="K50" s="1">
        <f t="shared" si="0"/>
        <v>2.72</v>
      </c>
    </row>
    <row r="51" spans="1:56" x14ac:dyDescent="0.25">
      <c r="A51" s="1">
        <v>12</v>
      </c>
      <c r="B51" s="1" t="s">
        <v>4825</v>
      </c>
      <c r="C51" s="1">
        <v>2569.0000016316772</v>
      </c>
      <c r="D51" s="1">
        <v>0</v>
      </c>
      <c r="E51">
        <f>(R51-S51*(1000-T51)/(1000-U51))*AK51</f>
        <v>2.078599888678764</v>
      </c>
      <c r="F51">
        <f>IF(AV51&lt;&gt;0,1/(1/AV51-1/N51),0)</f>
        <v>14.058782108514261</v>
      </c>
      <c r="G51">
        <f>((AY51-AL51/2)*S51-E51)/(AY51+AL51/2)</f>
        <v>381.66832397838289</v>
      </c>
      <c r="H51">
        <f>AL51*1000</f>
        <v>30.49476465243275</v>
      </c>
      <c r="I51">
        <f>(AQ51-AW51)</f>
        <v>0.79155253812710935</v>
      </c>
      <c r="J51">
        <f>(P51+AP51*D51)</f>
        <v>24.988103866577148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27.000513076782227</v>
      </c>
      <c r="P51" s="1">
        <v>24.988103866577148</v>
      </c>
      <c r="Q51" s="1">
        <v>27.088884353637695</v>
      </c>
      <c r="R51" s="1">
        <v>400.23757934570313</v>
      </c>
      <c r="S51" s="1">
        <v>387.65963745117188</v>
      </c>
      <c r="T51" s="1">
        <v>0.28066110610961914</v>
      </c>
      <c r="U51" s="1">
        <v>27.12611198425293</v>
      </c>
      <c r="V51" s="1">
        <v>0.68967968225479126</v>
      </c>
      <c r="W51" s="1">
        <v>66.658073425292969</v>
      </c>
      <c r="X51" s="1">
        <v>300.59381103515625</v>
      </c>
      <c r="Y51" s="1">
        <v>1998.9385986328125</v>
      </c>
      <c r="Z51" s="1">
        <v>2.7179837226867676</v>
      </c>
      <c r="AA51" s="1">
        <v>87.954757690429688</v>
      </c>
      <c r="AB51" s="1">
        <v>5.6280021667480469</v>
      </c>
      <c r="AC51" s="1">
        <v>1.7679803371429443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1.1051243052763096</v>
      </c>
      <c r="AL51">
        <f>(U51-T51)/(1000-U51)*AK51</f>
        <v>3.0494764652432751E-2</v>
      </c>
      <c r="AM51">
        <f>(P51+273.15)</f>
        <v>298.13810386657713</v>
      </c>
      <c r="AN51">
        <f>(O51+273.15)</f>
        <v>300.1505130767822</v>
      </c>
      <c r="AO51">
        <f>(Y51*AG51+Z51*AH51)*AI51</f>
        <v>319.83016863248849</v>
      </c>
      <c r="AP51">
        <f>((AO51+0.00000010773*(AN51^4-AM51^4))-AL51*44100)/(L51*51.4+0.00000043092*AM51^3)</f>
        <v>-8.250183730610738</v>
      </c>
      <c r="AQ51">
        <f>0.61365*EXP(17.502*J51/(240.97+J51))</f>
        <v>3.1774231447855366</v>
      </c>
      <c r="AR51">
        <f>AQ51*1000/AA51</f>
        <v>36.125654009177836</v>
      </c>
      <c r="AS51">
        <f>(AR51-U51)</f>
        <v>8.9995420249249065</v>
      </c>
      <c r="AT51">
        <f>IF(D51,P51,(O51+P51)/2)</f>
        <v>25.994308471679688</v>
      </c>
      <c r="AU51">
        <f>0.61365*EXP(17.502*AT51/(240.97+AT51))</f>
        <v>3.3731222013347315</v>
      </c>
      <c r="AV51">
        <f>IF(AS51&lt;&gt;0,(1000-(AR51+U51)/2)/AS51*AL51,0)</f>
        <v>3.2813159504934859</v>
      </c>
      <c r="AW51">
        <f>U51*AA51/1000</f>
        <v>2.3858706066584272</v>
      </c>
      <c r="AX51">
        <f>(AU51-AW51)</f>
        <v>0.9872515946763043</v>
      </c>
      <c r="AY51">
        <f>1/(1.6/F51+1.37/N51)</f>
        <v>2.3048097071802571</v>
      </c>
      <c r="AZ51">
        <f>G51*AA51*0.001</f>
        <v>33.569544953631087</v>
      </c>
      <c r="BA51">
        <f>G51/S51</f>
        <v>0.98454491287207158</v>
      </c>
      <c r="BB51">
        <f>(1-AL51*AA51/AQ51/F51)*100</f>
        <v>93.995707127265433</v>
      </c>
      <c r="BC51">
        <f>(S51-E51/(N51/1.35))</f>
        <v>387.0040576166021</v>
      </c>
      <c r="BD51">
        <f>E51*BB51/100/BC51</f>
        <v>5.0485120898803217E-3</v>
      </c>
    </row>
    <row r="52" spans="1:56" x14ac:dyDescent="0.25">
      <c r="A52" s="1" t="s">
        <v>1</v>
      </c>
      <c r="B52" s="1" t="s">
        <v>4824</v>
      </c>
      <c r="K52" s="2">
        <v>8.42</v>
      </c>
    </row>
    <row r="53" spans="1:56" x14ac:dyDescent="0.25">
      <c r="A53" s="1" t="s">
        <v>1</v>
      </c>
      <c r="B53" s="1" t="s">
        <v>4823</v>
      </c>
      <c r="K53" s="2">
        <v>8.42</v>
      </c>
    </row>
    <row r="54" spans="1:56" x14ac:dyDescent="0.25">
      <c r="A54" s="1" t="s">
        <v>1</v>
      </c>
      <c r="B54" s="1" t="s">
        <v>4822</v>
      </c>
      <c r="K54" s="2">
        <v>8.42</v>
      </c>
    </row>
    <row r="55" spans="1:56" x14ac:dyDescent="0.25">
      <c r="A55" s="1" t="s">
        <v>1</v>
      </c>
      <c r="B55" s="1" t="s">
        <v>4821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E9E22-F0E7-4D84-9B19-E69AAD70F5CB}">
  <dimension ref="A1:BH56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11130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3094</v>
      </c>
    </row>
    <row r="12" spans="1:60" x14ac:dyDescent="0.25">
      <c r="A12" s="1" t="s">
        <v>1</v>
      </c>
      <c r="B12" s="1" t="s">
        <v>11129</v>
      </c>
    </row>
    <row r="13" spans="1:60" x14ac:dyDescent="0.25">
      <c r="A13" s="1" t="s">
        <v>1</v>
      </c>
      <c r="B13" s="1" t="s">
        <v>11128</v>
      </c>
    </row>
    <row r="14" spans="1:60" x14ac:dyDescent="0.25">
      <c r="A14" s="1" t="s">
        <v>1</v>
      </c>
      <c r="B14" s="1" t="s">
        <v>11127</v>
      </c>
    </row>
    <row r="15" spans="1:60" x14ac:dyDescent="0.25">
      <c r="A15" s="1" t="s">
        <v>1</v>
      </c>
      <c r="B15" s="1" t="s">
        <v>11126</v>
      </c>
    </row>
    <row r="16" spans="1:60" x14ac:dyDescent="0.25">
      <c r="A16" s="1" t="s">
        <v>1</v>
      </c>
      <c r="B16" s="1" t="s">
        <v>11125</v>
      </c>
    </row>
    <row r="17" spans="1:60" x14ac:dyDescent="0.25">
      <c r="A17" s="1" t="s">
        <v>1</v>
      </c>
      <c r="B17" s="1" t="s">
        <v>11124</v>
      </c>
    </row>
    <row r="18" spans="1:60" x14ac:dyDescent="0.25">
      <c r="A18" s="1">
        <v>1</v>
      </c>
      <c r="B18" s="1" t="s">
        <v>11123</v>
      </c>
      <c r="C18" s="1">
        <v>318.00000143051147</v>
      </c>
      <c r="D18" s="1">
        <v>0</v>
      </c>
      <c r="E18">
        <f>(R18-S18*(1000-T18)/(1000-U18))*AO18</f>
        <v>-3.5366762139299328</v>
      </c>
      <c r="F18">
        <f>IF(AZ18&lt;&gt;0,1/(1/AZ18-1/N18),0)</f>
        <v>3.0231600606708731</v>
      </c>
      <c r="G18">
        <f>((BC18-AP18/2)*S18-E18)/(BC18+AP18/2)</f>
        <v>390.5289206128071</v>
      </c>
      <c r="H18">
        <f>AP18*1000</f>
        <v>22.685744069508075</v>
      </c>
      <c r="I18">
        <f>(AU18-BA18)</f>
        <v>1.0986078899688243</v>
      </c>
      <c r="J18">
        <f>(P18+AT18*D18)</f>
        <v>26.048099517822266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27.021926879882813</v>
      </c>
      <c r="P18" s="1">
        <v>26.048099517822266</v>
      </c>
      <c r="Q18" s="1">
        <v>27.098604202270508</v>
      </c>
      <c r="R18" s="1">
        <v>400.00802612304688</v>
      </c>
      <c r="S18" s="1">
        <v>395.09359741210938</v>
      </c>
      <c r="T18" s="1">
        <v>5.766390323638916</v>
      </c>
      <c r="U18" s="1">
        <v>25.782375335693359</v>
      </c>
      <c r="V18" s="1">
        <v>14.261906623840332</v>
      </c>
      <c r="W18" s="1">
        <v>63.767074584960938</v>
      </c>
      <c r="X18" s="1">
        <v>300.33154296875</v>
      </c>
      <c r="Y18" s="1">
        <v>0.20216813683509827</v>
      </c>
      <c r="Z18" s="1">
        <v>9.7576074600219727</v>
      </c>
      <c r="AA18" s="1">
        <v>88.636764526367188</v>
      </c>
      <c r="AB18" s="1">
        <v>7.9821991920471191</v>
      </c>
      <c r="AC18" s="1">
        <v>0.18326897919178009</v>
      </c>
      <c r="AD18" s="1">
        <v>0.12305022031068802</v>
      </c>
      <c r="AE18" s="1">
        <v>5.9751588851213455E-3</v>
      </c>
      <c r="AF18" s="1">
        <v>6.1252638697624207E-2</v>
      </c>
      <c r="AG18" s="1">
        <v>1.4121691696345806E-2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1.1041600844439334</v>
      </c>
      <c r="AP18">
        <f>(U18-T18)/(1000-U18)*AO18</f>
        <v>2.2685744069508077E-2</v>
      </c>
      <c r="AQ18">
        <f>(P18+273.15)</f>
        <v>299.19809951782224</v>
      </c>
      <c r="AR18">
        <f>(O18+273.15)</f>
        <v>300.17192687988279</v>
      </c>
      <c r="AS18">
        <f>(Y18*AK18+Z18*AL18)*AM18</f>
        <v>3.2346901170606124E-2</v>
      </c>
      <c r="AT18">
        <f>((AS18+0.00000010773*(AR18^4-AQ18^4))-AP18*44100)/(L18*0.92*2*29.3+0.00000043092*AQ18^3)</f>
        <v>-7.7930353558263059</v>
      </c>
      <c r="AU18">
        <f>0.61365*EXP(17.502*J18/(240.97+J18))</f>
        <v>3.3838742215290938</v>
      </c>
      <c r="AV18">
        <f>AU18*1000/AA18</f>
        <v>38.176869830604851</v>
      </c>
      <c r="AW18">
        <f>(AV18-U18)</f>
        <v>12.394494494911491</v>
      </c>
      <c r="AX18">
        <f>IF(D18,P18,(O18+P18)/2)</f>
        <v>26.535013198852539</v>
      </c>
      <c r="AY18">
        <f>0.61365*EXP(17.502*AX18/(240.97+AX18))</f>
        <v>3.4825707887090784</v>
      </c>
      <c r="AZ18">
        <f>IF(AW18&lt;&gt;0,(1000-(AV18+U18)/2)/AW18*AP18,0)</f>
        <v>1.7717755689966213</v>
      </c>
      <c r="BA18">
        <f>U18*AA18/1000</f>
        <v>2.2852663315602695</v>
      </c>
      <c r="BB18">
        <f>(AY18-BA18)</f>
        <v>1.197304457148809</v>
      </c>
      <c r="BC18">
        <f>1/(1.6/F18+1.37/N18)</f>
        <v>1.1774195002085406</v>
      </c>
      <c r="BD18">
        <f>G18*AA18*0.001</f>
        <v>34.61521997709373</v>
      </c>
      <c r="BE18">
        <f>G18/S18</f>
        <v>0.98844659384712574</v>
      </c>
      <c r="BF18">
        <f>(1-AP18*AA18/AU18/F18)*100</f>
        <v>80.344161748809</v>
      </c>
      <c r="BG18">
        <f>(S18-E18/(N18/1.35))</f>
        <v>396.20904710489691</v>
      </c>
      <c r="BH18">
        <f>E18*BF18/100/BG18</f>
        <v>-7.1717515756252416E-3</v>
      </c>
    </row>
    <row r="19" spans="1:60" x14ac:dyDescent="0.25">
      <c r="A19" s="1" t="s">
        <v>1</v>
      </c>
      <c r="B19" s="1" t="s">
        <v>11122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11121</v>
      </c>
      <c r="K20" s="1">
        <f t="shared" si="0"/>
        <v>2.72</v>
      </c>
    </row>
    <row r="21" spans="1:60" x14ac:dyDescent="0.25">
      <c r="A21" s="1">
        <v>2</v>
      </c>
      <c r="B21" s="1" t="s">
        <v>11120</v>
      </c>
      <c r="C21" s="1">
        <v>522.00000143051147</v>
      </c>
      <c r="D21" s="1">
        <v>0</v>
      </c>
      <c r="E21">
        <f>(R21-S21*(1000-T21)/(1000-U21))*AO21</f>
        <v>-2.4784780131826603</v>
      </c>
      <c r="F21">
        <f>IF(AZ21&lt;&gt;0,1/(1/AZ21-1/N21),0)</f>
        <v>2.9469531145518091</v>
      </c>
      <c r="G21">
        <f>((BC21-AP21/2)*S21-E21)/(BC21+AP21/2)</f>
        <v>388.85387254264901</v>
      </c>
      <c r="H21">
        <f>AP21*1000</f>
        <v>22.169499624802345</v>
      </c>
      <c r="I21">
        <f>(AU21-BA21)</f>
        <v>1.0903546805479651</v>
      </c>
      <c r="J21">
        <f>(P21+AT21*D21)</f>
        <v>25.846548080444336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26.967622756958008</v>
      </c>
      <c r="P21" s="1">
        <v>25.846548080444336</v>
      </c>
      <c r="Q21" s="1">
        <v>27.1019287109375</v>
      </c>
      <c r="R21" s="1">
        <v>399.87615966796875</v>
      </c>
      <c r="S21" s="1">
        <v>394.205810546875</v>
      </c>
      <c r="T21" s="1">
        <v>5.8542227745056152</v>
      </c>
      <c r="U21" s="1">
        <v>25.422277450561523</v>
      </c>
      <c r="V21" s="1">
        <v>14.525639533996582</v>
      </c>
      <c r="W21" s="1">
        <v>63.078361511230469</v>
      </c>
      <c r="X21" s="1">
        <v>300.32647705078125</v>
      </c>
      <c r="Y21" s="1">
        <v>23.974697113037109</v>
      </c>
      <c r="Z21" s="1">
        <v>9.3462886810302734</v>
      </c>
      <c r="AA21" s="1">
        <v>88.638236999511719</v>
      </c>
      <c r="AB21" s="1">
        <v>8.0223407745361328</v>
      </c>
      <c r="AC21" s="1">
        <v>0.19040198624134064</v>
      </c>
      <c r="AD21" s="1">
        <v>5.7233314961194992E-2</v>
      </c>
      <c r="AE21" s="1">
        <v>7.4770078063011169E-3</v>
      </c>
      <c r="AF21" s="1">
        <v>2.6868697255849838E-2</v>
      </c>
      <c r="AG21" s="1">
        <v>7.6854266226291656E-3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1.104141459745519</v>
      </c>
      <c r="AP21">
        <f>(U21-T21)/(1000-U21)*AO21</f>
        <v>2.2169499624802344E-2</v>
      </c>
      <c r="AQ21">
        <f>(P21+273.15)</f>
        <v>298.99654808044431</v>
      </c>
      <c r="AR21">
        <f>(O21+273.15)</f>
        <v>300.11762275695799</v>
      </c>
      <c r="AS21">
        <f>(Y21*AK21+Z21*AL21)*AM21</f>
        <v>3.8359514523457392</v>
      </c>
      <c r="AT21">
        <f>((AS21+0.00000010773*(AR21^4-AQ21^4))-AP21*44100)/(L21*0.92*2*29.3+0.00000043092*AQ21^3)</f>
        <v>-7.5717617881540509</v>
      </c>
      <c r="AU21">
        <f>0.61365*EXP(17.502*J21/(240.97+J21))</f>
        <v>3.3437405342781799</v>
      </c>
      <c r="AV21">
        <f>AU21*1000/AA21</f>
        <v>37.723454882079835</v>
      </c>
      <c r="AW21">
        <f>(AV21-U21)</f>
        <v>12.301177431518312</v>
      </c>
      <c r="AX21">
        <f>IF(D21,P21,(O21+P21)/2)</f>
        <v>26.407085418701172</v>
      </c>
      <c r="AY21">
        <f>0.61365*EXP(17.502*AX21/(240.97+AX21))</f>
        <v>3.4563996635722618</v>
      </c>
      <c r="AZ21">
        <f>IF(AW21&lt;&gt;0,(1000-(AV21+U21)/2)/AW21*AP21,0)</f>
        <v>1.7453243886365288</v>
      </c>
      <c r="BA21">
        <f>U21*AA21/1000</f>
        <v>2.2533858537302147</v>
      </c>
      <c r="BB21">
        <f>(AY21-BA21)</f>
        <v>1.2030138098420471</v>
      </c>
      <c r="BC21">
        <f>1/(1.6/F21+1.37/N21)</f>
        <v>1.1587471037866928</v>
      </c>
      <c r="BD21">
        <f>G21*AA21*0.001</f>
        <v>34.467321712613241</v>
      </c>
      <c r="BE21">
        <f>G21/S21</f>
        <v>0.98642349285313335</v>
      </c>
      <c r="BF21">
        <f>(1-AP21*AA21/AU21/F21)*100</f>
        <v>80.057885561721591</v>
      </c>
      <c r="BG21">
        <f>(S21-E21/(N21/1.35))</f>
        <v>394.98750990841006</v>
      </c>
      <c r="BH21">
        <f>E21*BF21/100/BG21</f>
        <v>-5.0234932540684811E-3</v>
      </c>
    </row>
    <row r="22" spans="1:60" x14ac:dyDescent="0.25">
      <c r="A22" s="1" t="s">
        <v>1</v>
      </c>
      <c r="B22" s="1" t="s">
        <v>11119</v>
      </c>
      <c r="K22" s="1">
        <f t="shared" si="0"/>
        <v>2.72</v>
      </c>
    </row>
    <row r="23" spans="1:60" x14ac:dyDescent="0.25">
      <c r="A23" s="1" t="s">
        <v>1</v>
      </c>
      <c r="B23" s="1" t="s">
        <v>11118</v>
      </c>
      <c r="K23" s="1">
        <f t="shared" si="0"/>
        <v>2.72</v>
      </c>
    </row>
    <row r="24" spans="1:60" x14ac:dyDescent="0.25">
      <c r="A24" s="1">
        <v>3</v>
      </c>
      <c r="B24" s="1" t="s">
        <v>11117</v>
      </c>
      <c r="C24" s="1">
        <v>726.00000143051147</v>
      </c>
      <c r="D24" s="1">
        <v>0</v>
      </c>
      <c r="E24">
        <f>(R24-S24*(1000-T24)/(1000-U24))*AO24</f>
        <v>-1.2643246708047682</v>
      </c>
      <c r="F24">
        <f>IF(AZ24&lt;&gt;0,1/(1/AZ24-1/N24),0)</f>
        <v>2.8433428690104856</v>
      </c>
      <c r="G24">
        <f>((BC24-AP24/2)*S24-E24)/(BC24+AP24/2)</f>
        <v>386.98838583628697</v>
      </c>
      <c r="H24">
        <f>AP24*1000</f>
        <v>21.674164688474573</v>
      </c>
      <c r="I24">
        <f>(AU24-BA24)</f>
        <v>1.0894195729192284</v>
      </c>
      <c r="J24">
        <f>(P24+AT24*D24)</f>
        <v>25.691701889038086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26.8770751953125</v>
      </c>
      <c r="P24" s="1">
        <v>25.691701889038086</v>
      </c>
      <c r="Q24" s="1">
        <v>27.038959503173828</v>
      </c>
      <c r="R24" s="1">
        <v>399.91366577148438</v>
      </c>
      <c r="S24" s="1">
        <v>393.33749389648438</v>
      </c>
      <c r="T24" s="1">
        <v>5.9496269226074219</v>
      </c>
      <c r="U24" s="1">
        <v>25.087276458740234</v>
      </c>
      <c r="V24" s="1">
        <v>14.841645240783691</v>
      </c>
      <c r="W24" s="1">
        <v>62.581478118896484</v>
      </c>
      <c r="X24" s="1">
        <v>300.3228759765625</v>
      </c>
      <c r="Y24" s="1">
        <v>48.839252471923828</v>
      </c>
      <c r="Z24" s="1">
        <v>9.9335699081420898</v>
      </c>
      <c r="AA24" s="1">
        <v>88.641365051269531</v>
      </c>
      <c r="AB24" s="1">
        <v>7.9321489334106445</v>
      </c>
      <c r="AC24" s="1">
        <v>0.18930144608020782</v>
      </c>
      <c r="AD24" s="1">
        <v>6.5922550857067108E-2</v>
      </c>
      <c r="AE24" s="1">
        <v>3.3892192877829075E-3</v>
      </c>
      <c r="AF24" s="1">
        <v>2.0797144621610641E-2</v>
      </c>
      <c r="AG24" s="1">
        <v>1.0915965773165226E-2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1.1041282205020677</v>
      </c>
      <c r="AP24">
        <f>(U24-T24)/(1000-U24)*AO24</f>
        <v>2.1674164688474572E-2</v>
      </c>
      <c r="AQ24">
        <f>(P24+273.15)</f>
        <v>298.84170188903806</v>
      </c>
      <c r="AR24">
        <f>(O24+273.15)</f>
        <v>300.02707519531248</v>
      </c>
      <c r="AS24">
        <f>(Y24*AK24+Z24*AL24)*AM24</f>
        <v>7.8142802208450348</v>
      </c>
      <c r="AT24">
        <f>((AS24+0.00000010773*(AR24^4-AQ24^4))-AP24*44100)/(L24*0.92*2*29.3+0.00000043092*AQ24^3)</f>
        <v>-7.3635748290863932</v>
      </c>
      <c r="AU24">
        <f>0.61365*EXP(17.502*J24/(240.97+J24))</f>
        <v>3.3131900036405417</v>
      </c>
      <c r="AV24">
        <f>AU24*1000/AA24</f>
        <v>37.377470458901627</v>
      </c>
      <c r="AW24">
        <f>(AV24-U24)</f>
        <v>12.290194000161392</v>
      </c>
      <c r="AX24">
        <f>IF(D24,P24,(O24+P24)/2)</f>
        <v>26.284388542175293</v>
      </c>
      <c r="AY24">
        <f>0.61365*EXP(17.502*AX24/(240.97+AX24))</f>
        <v>3.4314601751039597</v>
      </c>
      <c r="AZ24">
        <f>IF(AW24&lt;&gt;0,(1000-(AV24+U24)/2)/AW24*AP24,0)</f>
        <v>1.7084538358174342</v>
      </c>
      <c r="BA24">
        <f>U24*AA24/1000</f>
        <v>2.2237704307213133</v>
      </c>
      <c r="BB24">
        <f>(AY24-BA24)</f>
        <v>1.2076897443826464</v>
      </c>
      <c r="BC24">
        <f>1/(1.6/F24+1.37/N24)</f>
        <v>1.1327781910479937</v>
      </c>
      <c r="BD24">
        <f>G24*AA24*0.001</f>
        <v>34.303178779515861</v>
      </c>
      <c r="BE24">
        <f>G24/S24</f>
        <v>0.98385837058831638</v>
      </c>
      <c r="BF24">
        <f>(1-AP24*AA24/AU24/F24)*100</f>
        <v>79.605961768043613</v>
      </c>
      <c r="BG24">
        <f>(S24-E24/(N24/1.35))</f>
        <v>393.73625546817652</v>
      </c>
      <c r="BH24">
        <f>E24*BF24/100/BG24</f>
        <v>-2.5562233604015539E-3</v>
      </c>
    </row>
    <row r="25" spans="1:60" x14ac:dyDescent="0.25">
      <c r="A25" s="1" t="s">
        <v>1</v>
      </c>
      <c r="B25" s="1" t="s">
        <v>11116</v>
      </c>
      <c r="K25" s="1">
        <f t="shared" si="0"/>
        <v>2.72</v>
      </c>
    </row>
    <row r="26" spans="1:60" x14ac:dyDescent="0.25">
      <c r="A26" s="1" t="s">
        <v>1</v>
      </c>
      <c r="B26" s="1" t="s">
        <v>11115</v>
      </c>
      <c r="K26" s="1">
        <f t="shared" si="0"/>
        <v>2.72</v>
      </c>
    </row>
    <row r="27" spans="1:60" x14ac:dyDescent="0.25">
      <c r="A27" s="1">
        <v>4</v>
      </c>
      <c r="B27" s="1" t="s">
        <v>11114</v>
      </c>
      <c r="C27" s="1">
        <v>930.00000143051147</v>
      </c>
      <c r="D27" s="1">
        <v>0</v>
      </c>
      <c r="E27">
        <f>(R27-S27*(1000-T27)/(1000-U27))*AO27</f>
        <v>0.24403716331835149</v>
      </c>
      <c r="F27">
        <f>IF(AZ27&lt;&gt;0,1/(1/AZ27-1/N27),0)</f>
        <v>2.831295793676659</v>
      </c>
      <c r="G27">
        <f>((BC27-AP27/2)*S27-E27)/(BC27+AP27/2)</f>
        <v>384.43951489914929</v>
      </c>
      <c r="H27">
        <f>AP27*1000</f>
        <v>21.504417699859356</v>
      </c>
      <c r="I27">
        <f>(AU27-BA27)</f>
        <v>1.0837833245091875</v>
      </c>
      <c r="J27">
        <f>(P27+AT27*D27)</f>
        <v>25.630867004394531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26.815559387207031</v>
      </c>
      <c r="P27" s="1">
        <v>25.630867004394531</v>
      </c>
      <c r="Q27" s="1">
        <v>26.983827590942383</v>
      </c>
      <c r="R27" s="1">
        <v>399.90225219726563</v>
      </c>
      <c r="S27" s="1">
        <v>392.04583740234375</v>
      </c>
      <c r="T27" s="1">
        <v>6.0272445678710938</v>
      </c>
      <c r="U27" s="1">
        <v>25.015823364257813</v>
      </c>
      <c r="V27" s="1">
        <v>15.089982032775879</v>
      </c>
      <c r="W27" s="1">
        <v>62.630329132080078</v>
      </c>
      <c r="X27" s="1">
        <v>300.33206176757813</v>
      </c>
      <c r="Y27" s="1">
        <v>99.839508056640625</v>
      </c>
      <c r="Z27" s="1">
        <v>9.7884607315063477</v>
      </c>
      <c r="AA27" s="1">
        <v>88.642738342285156</v>
      </c>
      <c r="AB27" s="1">
        <v>7.862126350402832</v>
      </c>
      <c r="AC27" s="1">
        <v>0.18726983666419983</v>
      </c>
      <c r="AD27" s="1">
        <v>6.4565554261207581E-2</v>
      </c>
      <c r="AE27" s="1">
        <v>3.6933203227818012E-3</v>
      </c>
      <c r="AF27" s="1">
        <v>1.9088162109255791E-2</v>
      </c>
      <c r="AG27" s="1">
        <v>1.147779356688261E-2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1.1041619917925665</v>
      </c>
      <c r="AP27">
        <f>(U27-T27)/(1000-U27)*AO27</f>
        <v>2.1504417699859356E-2</v>
      </c>
      <c r="AQ27">
        <f>(P27+273.15)</f>
        <v>298.78086700439451</v>
      </c>
      <c r="AR27">
        <f>(O27+273.15)</f>
        <v>299.96555938720701</v>
      </c>
      <c r="AS27">
        <f>(Y27*AK27+Z27*AL27)*AM27</f>
        <v>15.974320932008595</v>
      </c>
      <c r="AT27">
        <f>((AS27+0.00000010773*(AR27^4-AQ27^4))-AP27*44100)/(L27*0.92*2*29.3+0.00000043092*AQ27^3)</f>
        <v>-7.2407930047601914</v>
      </c>
      <c r="AU27">
        <f>0.61365*EXP(17.502*J27/(240.97+J27))</f>
        <v>3.3012544094039162</v>
      </c>
      <c r="AV27">
        <f>AU27*1000/AA27</f>
        <v>37.242243088841064</v>
      </c>
      <c r="AW27">
        <f>(AV27-U27)</f>
        <v>12.226419724583252</v>
      </c>
      <c r="AX27">
        <f>IF(D27,P27,(O27+P27)/2)</f>
        <v>26.223213195800781</v>
      </c>
      <c r="AY27">
        <f>0.61365*EXP(17.502*AX27/(240.97+AX27))</f>
        <v>3.4190844271415415</v>
      </c>
      <c r="AZ27">
        <f>IF(AW27&lt;&gt;0,(1000-(AV27+U27)/2)/AW27*AP27,0)</f>
        <v>1.7040970648889626</v>
      </c>
      <c r="BA27">
        <f>U27*AA27/1000</f>
        <v>2.2174710848947288</v>
      </c>
      <c r="BB27">
        <f>(AY27-BA27)</f>
        <v>1.2016133422468127</v>
      </c>
      <c r="BC27">
        <f>1/(1.6/F27+1.37/N27)</f>
        <v>1.1297141077789401</v>
      </c>
      <c r="BD27">
        <f>G27*AA27*0.001</f>
        <v>34.07777132764032</v>
      </c>
      <c r="BE27">
        <f>G27/S27</f>
        <v>0.98059838473584315</v>
      </c>
      <c r="BF27">
        <f>(1-AP27*AA27/AU27/F27)*100</f>
        <v>79.605802868924059</v>
      </c>
      <c r="BG27">
        <f>(S27-E27/(N27/1.35))</f>
        <v>391.96886932203716</v>
      </c>
      <c r="BH27">
        <f>E27*BF27/100/BG27</f>
        <v>4.9562033713068416E-4</v>
      </c>
    </row>
    <row r="28" spans="1:60" x14ac:dyDescent="0.25">
      <c r="A28" s="1" t="s">
        <v>1</v>
      </c>
      <c r="B28" s="1" t="s">
        <v>11113</v>
      </c>
      <c r="K28" s="1">
        <f t="shared" si="0"/>
        <v>2.72</v>
      </c>
    </row>
    <row r="29" spans="1:60" x14ac:dyDescent="0.25">
      <c r="A29" s="1" t="s">
        <v>1</v>
      </c>
      <c r="B29" s="1" t="s">
        <v>11112</v>
      </c>
      <c r="K29" s="1">
        <f t="shared" si="0"/>
        <v>2.72</v>
      </c>
    </row>
    <row r="30" spans="1:60" x14ac:dyDescent="0.25">
      <c r="A30" s="1">
        <v>5</v>
      </c>
      <c r="B30" s="1" t="s">
        <v>11111</v>
      </c>
      <c r="C30" s="1">
        <v>1134.0000014305115</v>
      </c>
      <c r="D30" s="1">
        <v>0</v>
      </c>
      <c r="E30">
        <f>(R30-S30*(1000-T30)/(1000-U30))*AO30</f>
        <v>1.282805492142062</v>
      </c>
      <c r="F30">
        <f>IF(AZ30&lt;&gt;0,1/(1/AZ30-1/N30),0)</f>
        <v>2.8740895579472441</v>
      </c>
      <c r="G30">
        <f>((BC30-AP30/2)*S30-E30)/(BC30+AP30/2)</f>
        <v>382.97728912706174</v>
      </c>
      <c r="H30">
        <f>AP30*1000</f>
        <v>21.461255451917047</v>
      </c>
      <c r="I30">
        <f>(AU30-BA30)</f>
        <v>1.0719478795664088</v>
      </c>
      <c r="J30">
        <f>(P30+AT30*D30)</f>
        <v>25.587278366088867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26.775152206420898</v>
      </c>
      <c r="P30" s="1">
        <v>25.587278366088867</v>
      </c>
      <c r="Q30" s="1">
        <v>26.943910598754883</v>
      </c>
      <c r="R30" s="1">
        <v>400.15725708007813</v>
      </c>
      <c r="S30" s="1">
        <v>391.38742065429688</v>
      </c>
      <c r="T30" s="1">
        <v>6.1017165184020996</v>
      </c>
      <c r="U30" s="1">
        <v>25.053119659423828</v>
      </c>
      <c r="V30" s="1">
        <v>15.312788009643555</v>
      </c>
      <c r="W30" s="1">
        <v>62.87298583984375</v>
      </c>
      <c r="X30" s="1">
        <v>300.30572509765625</v>
      </c>
      <c r="Y30" s="1">
        <v>149.69389343261719</v>
      </c>
      <c r="Z30" s="1">
        <v>9.89703369140625</v>
      </c>
      <c r="AA30" s="1">
        <v>88.64276123046875</v>
      </c>
      <c r="AB30" s="1">
        <v>7.9940676689147949</v>
      </c>
      <c r="AC30" s="1">
        <v>0.18846841156482697</v>
      </c>
      <c r="AD30" s="1">
        <v>5.4818268865346909E-2</v>
      </c>
      <c r="AE30" s="1">
        <v>5.0043440423905849E-3</v>
      </c>
      <c r="AF30" s="1">
        <v>1.4346553012728691E-2</v>
      </c>
      <c r="AG30" s="1">
        <v>1.1113689281046391E-2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1.1040651658002065</v>
      </c>
      <c r="AP30">
        <f>(U30-T30)/(1000-U30)*AO30</f>
        <v>2.1461255451917047E-2</v>
      </c>
      <c r="AQ30">
        <f>(P30+273.15)</f>
        <v>298.73727836608884</v>
      </c>
      <c r="AR30">
        <f>(O30+273.15)</f>
        <v>299.92515220642088</v>
      </c>
      <c r="AS30">
        <f>(Y30*AK30+Z30*AL30)*AM30</f>
        <v>23.951022413871669</v>
      </c>
      <c r="AT30">
        <f>((AS30+0.00000010773*(AR30^4-AQ30^4))-AP30*44100)/(L30*0.92*2*29.3+0.00000043092*AQ30^3)</f>
        <v>-7.1629592025651352</v>
      </c>
      <c r="AU30">
        <f>0.61365*EXP(17.502*J30/(240.97+J30))</f>
        <v>3.2927255836150779</v>
      </c>
      <c r="AV30">
        <f>AU30*1000/AA30</f>
        <v>37.146017767362657</v>
      </c>
      <c r="AW30">
        <f>(AV30-U30)</f>
        <v>12.092898107938829</v>
      </c>
      <c r="AX30">
        <f>IF(D30,P30,(O30+P30)/2)</f>
        <v>26.181215286254883</v>
      </c>
      <c r="AY30">
        <f>0.61365*EXP(17.502*AX30/(240.97+AX30))</f>
        <v>3.4106108485353972</v>
      </c>
      <c r="AZ30">
        <f>IF(AW30&lt;&gt;0,(1000-(AV30+U30)/2)/AW30*AP30,0)</f>
        <v>1.7195067284709524</v>
      </c>
      <c r="BA30">
        <f>U30*AA30/1000</f>
        <v>2.2207777040486691</v>
      </c>
      <c r="BB30">
        <f>(AY30-BA30)</f>
        <v>1.1898331444867281</v>
      </c>
      <c r="BC30">
        <f>1/(1.6/F30+1.37/N30)</f>
        <v>1.1405558742883528</v>
      </c>
      <c r="BD30">
        <f>G30*AA30*0.001</f>
        <v>33.948164396782332</v>
      </c>
      <c r="BE30">
        <f>G30/S30</f>
        <v>0.97851200349470713</v>
      </c>
      <c r="BF30">
        <f>(1-AP30*AA30/AU30/F30)*100</f>
        <v>79.897847422162883</v>
      </c>
      <c r="BG30">
        <f>(S30-E30/(N30/1.35))</f>
        <v>390.98283032553559</v>
      </c>
      <c r="BH30">
        <f>E30*BF30/100/BG30</f>
        <v>2.6214296264145966E-3</v>
      </c>
    </row>
    <row r="31" spans="1:60" x14ac:dyDescent="0.25">
      <c r="A31" s="1" t="s">
        <v>1</v>
      </c>
      <c r="B31" s="1" t="s">
        <v>11110</v>
      </c>
      <c r="K31" s="1">
        <f t="shared" si="0"/>
        <v>2.72</v>
      </c>
    </row>
    <row r="32" spans="1:60" x14ac:dyDescent="0.25">
      <c r="A32" s="1" t="s">
        <v>1</v>
      </c>
      <c r="B32" s="1" t="s">
        <v>11109</v>
      </c>
      <c r="K32" s="1">
        <f t="shared" si="0"/>
        <v>2.72</v>
      </c>
    </row>
    <row r="33" spans="1:60" x14ac:dyDescent="0.25">
      <c r="A33" s="1">
        <v>6</v>
      </c>
      <c r="B33" s="1" t="s">
        <v>11108</v>
      </c>
      <c r="C33" s="1">
        <v>1338.0000014305115</v>
      </c>
      <c r="D33" s="1">
        <v>0</v>
      </c>
      <c r="E33">
        <f>(R33-S33*(1000-T33)/(1000-U33))*AO33</f>
        <v>2.9097928053721818</v>
      </c>
      <c r="F33">
        <f>IF(AZ33&lt;&gt;0,1/(1/AZ33-1/N33),0)</f>
        <v>2.9959163940566667</v>
      </c>
      <c r="G33">
        <f>((BC33-AP33/2)*S33-E33)/(BC33+AP33/2)</f>
        <v>379.97845616521977</v>
      </c>
      <c r="H33">
        <f>AP33*1000</f>
        <v>21.718730406549973</v>
      </c>
      <c r="I33">
        <f>(AU33-BA33)</f>
        <v>1.0581700902532853</v>
      </c>
      <c r="J33">
        <f>(P33+AT33*D33)</f>
        <v>25.65472412109375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26.762319564819336</v>
      </c>
      <c r="P33" s="1">
        <v>25.65472412109375</v>
      </c>
      <c r="Q33" s="1">
        <v>26.921463012695313</v>
      </c>
      <c r="R33" s="1">
        <v>399.90142822265625</v>
      </c>
      <c r="S33" s="1">
        <v>389.60186767578125</v>
      </c>
      <c r="T33" s="1">
        <v>6.1848182678222656</v>
      </c>
      <c r="U33" s="1">
        <v>25.357488632202148</v>
      </c>
      <c r="V33" s="1">
        <v>15.533080101013184</v>
      </c>
      <c r="W33" s="1">
        <v>63.684963226318359</v>
      </c>
      <c r="X33" s="1">
        <v>300.30743408203125</v>
      </c>
      <c r="Y33" s="1">
        <v>300.94281005859375</v>
      </c>
      <c r="Z33" s="1">
        <v>8.7127895355224609</v>
      </c>
      <c r="AA33" s="1">
        <v>88.642868041992188</v>
      </c>
      <c r="AB33" s="1">
        <v>7.9251375198364258</v>
      </c>
      <c r="AC33" s="1">
        <v>0.18707290291786194</v>
      </c>
      <c r="AD33" s="1">
        <v>5.6534521281719208E-2</v>
      </c>
      <c r="AE33" s="1">
        <v>2.983427606523037E-3</v>
      </c>
      <c r="AF33" s="1">
        <v>2.3402737453579903E-2</v>
      </c>
      <c r="AG33" s="1">
        <v>1.6362007707357407E-2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1.1040714488309971</v>
      </c>
      <c r="AP33">
        <f>(U33-T33)/(1000-U33)*AO33</f>
        <v>2.1718730406549973E-2</v>
      </c>
      <c r="AQ33">
        <f>(P33+273.15)</f>
        <v>298.80472412109373</v>
      </c>
      <c r="AR33">
        <f>(O33+273.15)</f>
        <v>299.91231956481931</v>
      </c>
      <c r="AS33">
        <f>(Y33*AK33+Z33*AL33)*AM33</f>
        <v>48.150848533119643</v>
      </c>
      <c r="AT33">
        <f>((AS33+0.00000010773*(AR33^4-AQ33^4))-AP33*44100)/(L33*0.92*2*29.3+0.00000043092*AQ33^3)</f>
        <v>-7.0685638943800768</v>
      </c>
      <c r="AU33">
        <f>0.61365*EXP(17.502*J33/(240.97+J33))</f>
        <v>3.3059306089538976</v>
      </c>
      <c r="AV33">
        <f>AU33*1000/AA33</f>
        <v>37.294941848991186</v>
      </c>
      <c r="AW33">
        <f>(AV33-U33)</f>
        <v>11.937453216789038</v>
      </c>
      <c r="AX33">
        <f>IF(D33,P33,(O33+P33)/2)</f>
        <v>26.208521842956543</v>
      </c>
      <c r="AY33">
        <f>0.61365*EXP(17.502*AX33/(240.97+AX33))</f>
        <v>3.4161181832925833</v>
      </c>
      <c r="AZ33">
        <f>IF(AW33&lt;&gt;0,(1000-(AV33+U33)/2)/AW33*AP33,0)</f>
        <v>1.7623830142842514</v>
      </c>
      <c r="BA33">
        <f>U33*AA33/1000</f>
        <v>2.2477605187006122</v>
      </c>
      <c r="BB33">
        <f>(AY33-BA33)</f>
        <v>1.1683576645919711</v>
      </c>
      <c r="BC33">
        <f>1/(1.6/F33+1.37/N33)</f>
        <v>1.1707850779165974</v>
      </c>
      <c r="BD33">
        <f>G33*AA33*0.001</f>
        <v>33.682380148653486</v>
      </c>
      <c r="BE33">
        <f>G33/S33</f>
        <v>0.97529937018020174</v>
      </c>
      <c r="BF33">
        <f>(1-AP33*AA33/AU33/F33)*100</f>
        <v>80.561855304381666</v>
      </c>
      <c r="BG33">
        <f>(S33-E33/(N33/1.35))</f>
        <v>388.68413382215795</v>
      </c>
      <c r="BH33">
        <f>E33*BF33/100/BG33</f>
        <v>6.0310747610650443E-3</v>
      </c>
    </row>
    <row r="34" spans="1:60" x14ac:dyDescent="0.25">
      <c r="A34" s="1" t="s">
        <v>1</v>
      </c>
      <c r="B34" s="1" t="s">
        <v>11107</v>
      </c>
      <c r="K34" s="1">
        <f t="shared" si="0"/>
        <v>2.72</v>
      </c>
    </row>
    <row r="35" spans="1:60" x14ac:dyDescent="0.25">
      <c r="A35" s="1" t="s">
        <v>1</v>
      </c>
      <c r="B35" s="1" t="s">
        <v>11106</v>
      </c>
      <c r="K35" s="1">
        <f t="shared" si="0"/>
        <v>2.72</v>
      </c>
    </row>
    <row r="36" spans="1:60" x14ac:dyDescent="0.25">
      <c r="A36" s="1">
        <v>7</v>
      </c>
      <c r="B36" s="1" t="s">
        <v>11105</v>
      </c>
      <c r="C36" s="1">
        <v>1542.0000014305115</v>
      </c>
      <c r="D36" s="1">
        <v>0</v>
      </c>
      <c r="E36">
        <f>(R36-S36*(1000-T36)/(1000-U36))*AO36</f>
        <v>4.1530654317422737</v>
      </c>
      <c r="F36">
        <f>IF(AZ36&lt;&gt;0,1/(1/AZ36-1/N36),0)</f>
        <v>3.2495807794979323</v>
      </c>
      <c r="G36">
        <f>((BC36-AP36/2)*S36-E36)/(BC36+AP36/2)</f>
        <v>378.15877693384039</v>
      </c>
      <c r="H36">
        <f>AP36*1000</f>
        <v>22.177414903536434</v>
      </c>
      <c r="I36">
        <f>(AU36-BA36)</f>
        <v>1.030538301383356</v>
      </c>
      <c r="J36">
        <f>(P36+AT36*D36)</f>
        <v>25.747800827026367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26.779506683349609</v>
      </c>
      <c r="P36" s="1">
        <v>25.747800827026367</v>
      </c>
      <c r="Q36" s="1">
        <v>26.924760818481445</v>
      </c>
      <c r="R36" s="1">
        <v>400.0023193359375</v>
      </c>
      <c r="S36" s="1">
        <v>388.4390869140625</v>
      </c>
      <c r="T36" s="1">
        <v>6.3094301223754883</v>
      </c>
      <c r="U36" s="1">
        <v>25.875076293945313</v>
      </c>
      <c r="V36" s="1">
        <v>15.830374717712402</v>
      </c>
      <c r="W36" s="1">
        <v>64.920623779296875</v>
      </c>
      <c r="X36" s="1">
        <v>300.33108520507813</v>
      </c>
      <c r="Y36" s="1">
        <v>500.78753662109375</v>
      </c>
      <c r="Z36" s="1">
        <v>8.4022665023803711</v>
      </c>
      <c r="AA36" s="1">
        <v>88.644821166992188</v>
      </c>
      <c r="AB36" s="1">
        <v>7.9902148246765137</v>
      </c>
      <c r="AC36" s="1">
        <v>0.1746518611907959</v>
      </c>
      <c r="AD36" s="1">
        <v>7.5186304748058319E-2</v>
      </c>
      <c r="AE36" s="1">
        <v>8.8160857558250427E-3</v>
      </c>
      <c r="AF36" s="1">
        <v>2.4207537993788719E-2</v>
      </c>
      <c r="AG36" s="1">
        <v>1.6515398398041725E-2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1.1041584014892576</v>
      </c>
      <c r="AP36">
        <f>(U36-T36)/(1000-U36)*AO36</f>
        <v>2.2177414903536433E-2</v>
      </c>
      <c r="AQ36">
        <f>(P36+273.15)</f>
        <v>298.89780082702634</v>
      </c>
      <c r="AR36">
        <f>(O36+273.15)</f>
        <v>299.92950668334959</v>
      </c>
      <c r="AS36">
        <f>(Y36*AK36+Z36*AL36)*AM36</f>
        <v>80.126004068419206</v>
      </c>
      <c r="AT36">
        <f>((AS36+0.00000010773*(AR36^4-AQ36^4))-AP36*44100)/(L36*0.92*2*29.3+0.00000043092*AQ36^3)</f>
        <v>-6.9822484699452918</v>
      </c>
      <c r="AU36">
        <f>0.61365*EXP(17.502*J36/(240.97+J36))</f>
        <v>3.3242298121424172</v>
      </c>
      <c r="AV36">
        <f>AU36*1000/AA36</f>
        <v>37.500552975115355</v>
      </c>
      <c r="AW36">
        <f>(AV36-U36)</f>
        <v>11.625476681170042</v>
      </c>
      <c r="AX36">
        <f>IF(D36,P36,(O36+P36)/2)</f>
        <v>26.263653755187988</v>
      </c>
      <c r="AY36">
        <f>0.61365*EXP(17.502*AX36/(240.97+AX36))</f>
        <v>3.4272611608534951</v>
      </c>
      <c r="AZ36">
        <f>IF(AW36&lt;&gt;0,(1000-(AV36+U36)/2)/AW36*AP36,0)</f>
        <v>1.8472069300851059</v>
      </c>
      <c r="BA36">
        <f>U36*AA36/1000</f>
        <v>2.2936915107590612</v>
      </c>
      <c r="BB36">
        <f>(AY36-BA36)</f>
        <v>1.1335696500944339</v>
      </c>
      <c r="BC36">
        <f>1/(1.6/F36+1.37/N36)</f>
        <v>1.2308621920395368</v>
      </c>
      <c r="BD36">
        <f>G36*AA36*0.001</f>
        <v>33.521817154028774</v>
      </c>
      <c r="BE36">
        <f>G36/S36</f>
        <v>0.97353430608156977</v>
      </c>
      <c r="BF36">
        <f>(1-AP36*AA36/AU36/F36)*100</f>
        <v>81.801067575609551</v>
      </c>
      <c r="BG36">
        <f>(S36-E36/(N36/1.35))</f>
        <v>387.1292311965056</v>
      </c>
      <c r="BH36">
        <f>E36*BF36/100/BG36</f>
        <v>8.77549817093079E-3</v>
      </c>
    </row>
    <row r="37" spans="1:60" x14ac:dyDescent="0.25">
      <c r="A37" s="1" t="s">
        <v>1</v>
      </c>
      <c r="B37" s="1" t="s">
        <v>11104</v>
      </c>
      <c r="K37" s="1">
        <f t="shared" si="0"/>
        <v>2.72</v>
      </c>
    </row>
    <row r="38" spans="1:60" x14ac:dyDescent="0.25">
      <c r="A38" s="1" t="s">
        <v>1</v>
      </c>
      <c r="B38" s="1" t="s">
        <v>11103</v>
      </c>
      <c r="K38" s="1">
        <f t="shared" si="0"/>
        <v>2.72</v>
      </c>
    </row>
    <row r="39" spans="1:60" x14ac:dyDescent="0.25">
      <c r="A39" s="1">
        <v>8</v>
      </c>
      <c r="B39" s="1" t="s">
        <v>11102</v>
      </c>
      <c r="C39" s="1">
        <v>1746.0000014305115</v>
      </c>
      <c r="D39" s="1">
        <v>0</v>
      </c>
      <c r="E39">
        <f>(R39-S39*(1000-T39)/(1000-U39))*AO39</f>
        <v>4.779540781410299</v>
      </c>
      <c r="F39">
        <f>IF(AZ39&lt;&gt;0,1/(1/AZ39-1/N39),0)</f>
        <v>0.82256411626970349</v>
      </c>
      <c r="G39">
        <f>((BC39-AP39/2)*S39-E39)/(BC39+AP39/2)</f>
        <v>357.50235958113274</v>
      </c>
      <c r="H39">
        <f>AP39*1000</f>
        <v>22.87783480940659</v>
      </c>
      <c r="I39">
        <f>(AU39-BA39)</f>
        <v>2.814533142905153</v>
      </c>
      <c r="J39">
        <f>(P39+AT39*D39)</f>
        <v>33.412353515625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26.826753616333008</v>
      </c>
      <c r="P39" s="1">
        <v>33.412353515625</v>
      </c>
      <c r="Q39" s="1">
        <v>26.950122833251953</v>
      </c>
      <c r="R39" s="1">
        <v>399.99664306640625</v>
      </c>
      <c r="S39" s="1">
        <v>387.63665771484375</v>
      </c>
      <c r="T39" s="1">
        <v>6.4070115089416504</v>
      </c>
      <c r="U39" s="1">
        <v>26.575420379638672</v>
      </c>
      <c r="V39" s="1">
        <v>16.030876159667969</v>
      </c>
      <c r="W39" s="1">
        <v>66.493911743164063</v>
      </c>
      <c r="X39" s="1">
        <v>300.34091186523438</v>
      </c>
      <c r="Y39" s="1">
        <v>749.4412841796875</v>
      </c>
      <c r="Z39" s="1">
        <v>10.289387702941895</v>
      </c>
      <c r="AA39" s="1">
        <v>88.646369934082031</v>
      </c>
      <c r="AB39" s="1">
        <v>8.0870046615600586</v>
      </c>
      <c r="AC39" s="1">
        <v>0.17450174689292908</v>
      </c>
      <c r="AD39" s="1">
        <v>3.7635516375303268E-2</v>
      </c>
      <c r="AE39" s="1">
        <v>6.0386913828551769E-3</v>
      </c>
      <c r="AF39" s="1">
        <v>5.2671801298856735E-2</v>
      </c>
      <c r="AG39" s="1">
        <v>1.6315020620822906E-2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1.1041945289163027</v>
      </c>
      <c r="AP39">
        <f>(U39-T39)/(1000-U39)*AO39</f>
        <v>2.287783480940659E-2</v>
      </c>
      <c r="AQ39">
        <f>(P39+273.15)</f>
        <v>306.56235351562498</v>
      </c>
      <c r="AR39">
        <f>(O39+273.15)</f>
        <v>299.97675361633299</v>
      </c>
      <c r="AS39">
        <f>(Y39*AK39+Z39*AL39)*AM39</f>
        <v>119.91060278853911</v>
      </c>
      <c r="AT39">
        <f>((AS39+0.00000010773*(AR39^4-AQ39^4))-AP39*44100)/(L39*0.92*2*29.3+0.00000043092*AQ39^3)</f>
        <v>-7.5758584666850748</v>
      </c>
      <c r="AU39">
        <f>0.61365*EXP(17.502*J39/(240.97+J39))</f>
        <v>5.1703476890323454</v>
      </c>
      <c r="AV39">
        <f>AU39*1000/AA39</f>
        <v>58.325543311892488</v>
      </c>
      <c r="AW39">
        <f>(AV39-U39)</f>
        <v>31.750122932253817</v>
      </c>
      <c r="AX39">
        <f>IF(D39,P39,(O39+P39)/2)</f>
        <v>30.119553565979004</v>
      </c>
      <c r="AY39">
        <f>0.61365*EXP(17.502*AX39/(240.97+AX39))</f>
        <v>4.2897942245510139</v>
      </c>
      <c r="AZ39">
        <f>IF(AW39&lt;&gt;0,(1000-(AV39+U39)/2)/AW39*AP39,0)</f>
        <v>0.68997086231452853</v>
      </c>
      <c r="BA39">
        <f>U39*AA39/1000</f>
        <v>2.3558145461271924</v>
      </c>
      <c r="BB39">
        <f>(AY39-BA39)</f>
        <v>1.9339796784238215</v>
      </c>
      <c r="BC39">
        <f>1/(1.6/F39+1.37/N39)</f>
        <v>0.44146123451266567</v>
      </c>
      <c r="BD39">
        <f>G39*AA39*0.001</f>
        <v>31.691286419736308</v>
      </c>
      <c r="BE39">
        <f>G39/S39</f>
        <v>0.92226148499123983</v>
      </c>
      <c r="BF39">
        <f>(1-AP39*AA39/AU39/F39)*100</f>
        <v>52.31449711652899</v>
      </c>
      <c r="BG39">
        <f>(S39-E39/(N39/1.35))</f>
        <v>386.12921485782135</v>
      </c>
      <c r="BH39">
        <f>E39*BF39/100/BG39</f>
        <v>6.4755336505550373E-3</v>
      </c>
    </row>
    <row r="40" spans="1:60" x14ac:dyDescent="0.25">
      <c r="A40" s="1" t="s">
        <v>1</v>
      </c>
      <c r="B40" s="1" t="s">
        <v>11101</v>
      </c>
      <c r="K40" s="1">
        <f t="shared" si="0"/>
        <v>2.72</v>
      </c>
    </row>
    <row r="41" spans="1:60" x14ac:dyDescent="0.25">
      <c r="A41" s="1" t="s">
        <v>1</v>
      </c>
      <c r="B41" s="1" t="s">
        <v>7573</v>
      </c>
      <c r="K41" s="1">
        <f t="shared" si="0"/>
        <v>2.72</v>
      </c>
    </row>
    <row r="42" spans="1:60" x14ac:dyDescent="0.25">
      <c r="A42" s="1">
        <v>9</v>
      </c>
      <c r="B42" s="1" t="s">
        <v>11100</v>
      </c>
      <c r="C42" s="1">
        <v>1950.5000014193356</v>
      </c>
      <c r="D42" s="1">
        <v>0</v>
      </c>
      <c r="E42">
        <f>(R42-S42*(1000-T42)/(1000-U42))*AO42</f>
        <v>5.2593474415157075</v>
      </c>
      <c r="F42">
        <f>IF(AZ42&lt;&gt;0,1/(1/AZ42-1/N42),0)</f>
        <v>4.1425092579779648</v>
      </c>
      <c r="G42">
        <f>((BC42-AP42/2)*S42-E42)/(BC42+AP42/2)</f>
        <v>376.755191531712</v>
      </c>
      <c r="H42">
        <f>AP42*1000</f>
        <v>23.645814924313015</v>
      </c>
      <c r="I42">
        <f>(AU42-BA42)</f>
        <v>0.9630912811768324</v>
      </c>
      <c r="J42">
        <f>(P42+AT42*D42)</f>
        <v>26.056640625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26.891525268554688</v>
      </c>
      <c r="P42" s="1">
        <v>26.056640625</v>
      </c>
      <c r="Q42" s="1">
        <v>26.997699737548828</v>
      </c>
      <c r="R42" s="1">
        <v>399.89334106445313</v>
      </c>
      <c r="S42" s="1">
        <v>386.846435546875</v>
      </c>
      <c r="T42" s="1">
        <v>6.4986824989318848</v>
      </c>
      <c r="U42" s="1">
        <v>27.327543258666992</v>
      </c>
      <c r="V42" s="1">
        <v>16.198476791381836</v>
      </c>
      <c r="W42" s="1">
        <v>68.116050720214844</v>
      </c>
      <c r="X42" s="1">
        <v>300.34768676757813</v>
      </c>
      <c r="Y42" s="1">
        <v>999.70867919921875</v>
      </c>
      <c r="Z42" s="1">
        <v>9.2984523773193359</v>
      </c>
      <c r="AA42" s="1">
        <v>88.646568298339844</v>
      </c>
      <c r="AB42" s="1">
        <v>8.0754690170288086</v>
      </c>
      <c r="AC42" s="1">
        <v>0.1689782589673996</v>
      </c>
      <c r="AD42" s="1">
        <v>5.9902768582105637E-2</v>
      </c>
      <c r="AE42" s="1">
        <v>7.5536002404987812E-3</v>
      </c>
      <c r="AF42" s="1">
        <v>2.7895757928490639E-2</v>
      </c>
      <c r="AG42" s="1">
        <v>1.8588367849588394E-2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1.1042194366455076</v>
      </c>
      <c r="AP42">
        <f>(U42-T42)/(1000-U42)*AO42</f>
        <v>2.3645814924313016E-2</v>
      </c>
      <c r="AQ42">
        <f>(P42+273.15)</f>
        <v>299.20664062499998</v>
      </c>
      <c r="AR42">
        <f>(O42+273.15)</f>
        <v>300.04152526855466</v>
      </c>
      <c r="AS42">
        <f>(Y42*AK42+Z42*AL42)*AM42</f>
        <v>159.95338509663816</v>
      </c>
      <c r="AT42">
        <f>((AS42+0.00000010773*(AR42^4-AQ42^4))-AP42*44100)/(L42*0.92*2*29.3+0.00000043092*AQ42^3)</f>
        <v>-6.8793203927611382</v>
      </c>
      <c r="AU42">
        <f>0.61365*EXP(17.502*J42/(240.97+J42))</f>
        <v>3.3855842110820924</v>
      </c>
      <c r="AV42">
        <f>AU42*1000/AA42</f>
        <v>38.191937669689764</v>
      </c>
      <c r="AW42">
        <f>(AV42-U42)</f>
        <v>10.864394411022772</v>
      </c>
      <c r="AX42">
        <f>IF(D42,P42,(O42+P42)/2)</f>
        <v>26.474082946777344</v>
      </c>
      <c r="AY42">
        <f>0.61365*EXP(17.502*AX42/(240.97+AX42))</f>
        <v>3.4700843399884511</v>
      </c>
      <c r="AZ42">
        <f>IF(AW42&lt;&gt;0,(1000-(AV42+U42)/2)/AW42*AP42,0)</f>
        <v>2.1051503930236493</v>
      </c>
      <c r="BA42">
        <f>U42*AA42/1000</f>
        <v>2.42249292990526</v>
      </c>
      <c r="BB42">
        <f>(AY42-BA42)</f>
        <v>1.0475914100831911</v>
      </c>
      <c r="BC42">
        <f>1/(1.6/F42+1.37/N42)</f>
        <v>1.4158154133375511</v>
      </c>
      <c r="BD42">
        <f>G42*AA42*0.001</f>
        <v>33.398054817870019</v>
      </c>
      <c r="BE42">
        <f>G42/S42</f>
        <v>0.97391408298515858</v>
      </c>
      <c r="BF42">
        <f>(1-AP42*AA42/AU42/F42)*100</f>
        <v>85.054202095559248</v>
      </c>
      <c r="BG42">
        <f>(S42-E42/(N42/1.35))</f>
        <v>385.18766410921972</v>
      </c>
      <c r="BH42">
        <f>E42*BF42/100/BG42</f>
        <v>1.1613289880815067E-2</v>
      </c>
    </row>
    <row r="43" spans="1:60" x14ac:dyDescent="0.25">
      <c r="A43" s="1" t="s">
        <v>1</v>
      </c>
      <c r="B43" s="1" t="s">
        <v>11099</v>
      </c>
      <c r="K43" s="1">
        <f t="shared" si="0"/>
        <v>2.72</v>
      </c>
    </row>
    <row r="44" spans="1:60" x14ac:dyDescent="0.25">
      <c r="A44" s="1" t="s">
        <v>1</v>
      </c>
      <c r="B44" s="1" t="s">
        <v>11098</v>
      </c>
      <c r="K44" s="1">
        <f t="shared" si="0"/>
        <v>2.72</v>
      </c>
    </row>
    <row r="45" spans="1:60" x14ac:dyDescent="0.25">
      <c r="A45" s="1">
        <v>10</v>
      </c>
      <c r="B45" s="1" t="s">
        <v>7570</v>
      </c>
      <c r="C45" s="1">
        <v>2154.5000014193356</v>
      </c>
      <c r="D45" s="1">
        <v>0</v>
      </c>
      <c r="E45">
        <f>(R45-S45*(1000-T45)/(1000-U45))*AO45</f>
        <v>5.8320050714852334</v>
      </c>
      <c r="F45">
        <f>IF(AZ45&lt;&gt;0,1/(1/AZ45-1/N45),0)</f>
        <v>2.8223869138992761</v>
      </c>
      <c r="G45">
        <f>((BC45-AP45/2)*S45-E45)/(BC45+AP45/2)</f>
        <v>372.87361674349575</v>
      </c>
      <c r="H45">
        <f>AP45*1000</f>
        <v>24.491285281108258</v>
      </c>
      <c r="I45">
        <f>(AU45-BA45)</f>
        <v>1.2316776737691644</v>
      </c>
      <c r="J45">
        <f>(P45+AT45*D45)</f>
        <v>27.683130264282227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26.972192764282227</v>
      </c>
      <c r="P45" s="1">
        <v>27.683130264282227</v>
      </c>
      <c r="Q45" s="1">
        <v>27.060365676879883</v>
      </c>
      <c r="R45" s="1">
        <v>400.14251708984375</v>
      </c>
      <c r="S45" s="1">
        <v>386.29202270507813</v>
      </c>
      <c r="T45" s="1">
        <v>6.5724067687988281</v>
      </c>
      <c r="U45" s="1">
        <v>28.129899978637695</v>
      </c>
      <c r="V45" s="1">
        <v>16.304803848266602</v>
      </c>
      <c r="W45" s="1">
        <v>69.784553527832031</v>
      </c>
      <c r="X45" s="1">
        <v>300.32427978515625</v>
      </c>
      <c r="Y45" s="1">
        <v>1249.969482421875</v>
      </c>
      <c r="Z45" s="1">
        <v>10.453941345214844</v>
      </c>
      <c r="AA45" s="1">
        <v>88.646759033203125</v>
      </c>
      <c r="AB45" s="1">
        <v>7.9355001449584961</v>
      </c>
      <c r="AC45" s="1">
        <v>0.17525295913219452</v>
      </c>
      <c r="AD45" s="1">
        <v>3.916618600487709E-2</v>
      </c>
      <c r="AE45" s="1">
        <v>6.4149717800319195E-3</v>
      </c>
      <c r="AF45" s="1">
        <v>4.0018379688262939E-2</v>
      </c>
      <c r="AG45" s="1">
        <v>1.9721010699868202E-2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1.1041333815630743</v>
      </c>
      <c r="AP45">
        <f>(U45-T45)/(1000-U45)*AO45</f>
        <v>2.449128528110826E-2</v>
      </c>
      <c r="AQ45">
        <f>(P45+273.15)</f>
        <v>300.8331302642822</v>
      </c>
      <c r="AR45">
        <f>(O45+273.15)</f>
        <v>300.1221927642822</v>
      </c>
      <c r="AS45">
        <f>(Y45*AK45+Z45*AL45)*AM45</f>
        <v>199.99511271726078</v>
      </c>
      <c r="AT45">
        <f>((AS45+0.00000010773*(AR45^4-AQ45^4))-AP45*44100)/(L45*0.92*2*29.3+0.00000043092*AQ45^3)</f>
        <v>-6.9889080527102543</v>
      </c>
      <c r="AU45">
        <f>0.61365*EXP(17.502*J45/(240.97+J45))</f>
        <v>3.7253021388035661</v>
      </c>
      <c r="AV45">
        <f>AU45*1000/AA45</f>
        <v>42.024121123347939</v>
      </c>
      <c r="AW45">
        <f>(AV45-U45)</f>
        <v>13.894221144710244</v>
      </c>
      <c r="AX45">
        <f>IF(D45,P45,(O45+P45)/2)</f>
        <v>27.327661514282227</v>
      </c>
      <c r="AY45">
        <f>0.61365*EXP(17.502*AX45/(240.97+AX45))</f>
        <v>3.6486196557492852</v>
      </c>
      <c r="AZ45">
        <f>IF(AW45&lt;&gt;0,(1000-(AV45+U45)/2)/AW45*AP45,0)</f>
        <v>1.7008657025653156</v>
      </c>
      <c r="BA45">
        <f>U45*AA45/1000</f>
        <v>2.4936244650344017</v>
      </c>
      <c r="BB45">
        <f>(AY45-BA45)</f>
        <v>1.1549951907148834</v>
      </c>
      <c r="BC45">
        <f>1/(1.6/F45+1.37/N45)</f>
        <v>1.127442129897833</v>
      </c>
      <c r="BD45">
        <f>G45*AA45*0.001</f>
        <v>33.054037653299602</v>
      </c>
      <c r="BE45">
        <f>G45/S45</f>
        <v>0.96526356959789739</v>
      </c>
      <c r="BF45">
        <f>(1-AP45*AA45/AU45/F45)*100</f>
        <v>79.351125356162939</v>
      </c>
      <c r="BG45">
        <f>(S45-E45/(N45/1.35))</f>
        <v>384.45263796307063</v>
      </c>
      <c r="BH45">
        <f>E45*BF45/100/BG45</f>
        <v>1.2037273770759133E-2</v>
      </c>
    </row>
    <row r="46" spans="1:60" x14ac:dyDescent="0.25">
      <c r="A46" s="1" t="s">
        <v>1</v>
      </c>
      <c r="B46" s="1" t="s">
        <v>11097</v>
      </c>
      <c r="K46" s="1">
        <f t="shared" si="0"/>
        <v>2.72</v>
      </c>
    </row>
    <row r="47" spans="1:60" x14ac:dyDescent="0.25">
      <c r="A47" s="1" t="s">
        <v>1</v>
      </c>
      <c r="B47" s="1" t="s">
        <v>11096</v>
      </c>
      <c r="K47" s="1">
        <f t="shared" si="0"/>
        <v>2.72</v>
      </c>
    </row>
    <row r="48" spans="1:60" x14ac:dyDescent="0.25">
      <c r="A48" s="1">
        <v>11</v>
      </c>
      <c r="B48" s="1" t="s">
        <v>11095</v>
      </c>
      <c r="C48" s="1">
        <v>2359.5000014193356</v>
      </c>
      <c r="D48" s="1">
        <v>0</v>
      </c>
      <c r="E48">
        <f>(R48-S48*(1000-T48)/(1000-U48))*AO48</f>
        <v>6.0291664974438062</v>
      </c>
      <c r="F48">
        <f>IF(AZ48&lt;&gt;0,1/(1/AZ48-1/N48),0)</f>
        <v>4.8914298213830758</v>
      </c>
      <c r="G48">
        <f>((BC48-AP48/2)*S48-E48)/(BC48+AP48/2)</f>
        <v>375.41775232014544</v>
      </c>
      <c r="H48">
        <f>AP48*1000</f>
        <v>25.776890696200908</v>
      </c>
      <c r="I48">
        <f>(AU48-BA48)</f>
        <v>0.96625678394099657</v>
      </c>
      <c r="J48">
        <f>(P48+AT48*D48)</f>
        <v>26.921648025512695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27.096061706542969</v>
      </c>
      <c r="P48" s="1">
        <v>26.921648025512695</v>
      </c>
      <c r="Q48" s="1">
        <v>27.146604537963867</v>
      </c>
      <c r="R48" s="1">
        <v>400.13223266601563</v>
      </c>
      <c r="S48" s="1">
        <v>385.66787719726563</v>
      </c>
      <c r="T48" s="1">
        <v>6.6267924308776855</v>
      </c>
      <c r="U48" s="1">
        <v>29.288961410522461</v>
      </c>
      <c r="V48" s="1">
        <v>16.321176528930664</v>
      </c>
      <c r="W48" s="1">
        <v>72.136001586914063</v>
      </c>
      <c r="X48" s="1">
        <v>300.32254028320313</v>
      </c>
      <c r="Y48" s="1">
        <v>1600.5733642578125</v>
      </c>
      <c r="Z48" s="1">
        <v>10.017341613769531</v>
      </c>
      <c r="AA48" s="1">
        <v>88.64996337890625</v>
      </c>
      <c r="AB48" s="1">
        <v>8.0195484161376953</v>
      </c>
      <c r="AC48" s="1">
        <v>0.15294727683067322</v>
      </c>
      <c r="AD48" s="1">
        <v>5.4092269390821457E-2</v>
      </c>
      <c r="AE48" s="1">
        <v>1.1522606015205383E-2</v>
      </c>
      <c r="AF48" s="1">
        <v>2.8581133112311363E-2</v>
      </c>
      <c r="AG48" s="1">
        <v>2.4915451183915138E-2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1.1041269863353054</v>
      </c>
      <c r="AP48">
        <f>(U48-T48)/(1000-U48)*AO48</f>
        <v>2.577689069620091E-2</v>
      </c>
      <c r="AQ48">
        <f>(P48+273.15)</f>
        <v>300.07164802551267</v>
      </c>
      <c r="AR48">
        <f>(O48+273.15)</f>
        <v>300.24606170654295</v>
      </c>
      <c r="AS48">
        <f>(Y48*AK48+Z48*AL48)*AM48</f>
        <v>256.09173255715359</v>
      </c>
      <c r="AT48">
        <f>((AS48+0.00000010773*(AR48^4-AQ48^4))-AP48*44100)/(L48*0.92*2*29.3+0.00000043092*AQ48^3)</f>
        <v>-6.9170785833001416</v>
      </c>
      <c r="AU48">
        <f>0.61365*EXP(17.502*J48/(240.97+J48))</f>
        <v>3.5627221403900111</v>
      </c>
      <c r="AV48">
        <f>AU48*1000/AA48</f>
        <v>40.188647627098064</v>
      </c>
      <c r="AW48">
        <f>(AV48-U48)</f>
        <v>10.899686216575603</v>
      </c>
      <c r="AX48">
        <f>IF(D48,P48,(O48+P48)/2)</f>
        <v>27.008854866027832</v>
      </c>
      <c r="AY48">
        <f>0.61365*EXP(17.502*AX48/(240.97+AX48))</f>
        <v>3.5810215224909201</v>
      </c>
      <c r="AZ48">
        <f>IF(AW48&lt;&gt;0,(1000-(AV48+U48)/2)/AW48*AP48,0)</f>
        <v>2.2827659287443178</v>
      </c>
      <c r="BA48">
        <f>U48*AA48/1000</f>
        <v>2.5964653564490145</v>
      </c>
      <c r="BB48">
        <f>(AY48-BA48)</f>
        <v>0.98455616604190554</v>
      </c>
      <c r="BC48">
        <f>1/(1.6/F48+1.37/N48)</f>
        <v>1.5451886907307051</v>
      </c>
      <c r="BD48">
        <f>G48*AA48*0.001</f>
        <v>33.280769994972196</v>
      </c>
      <c r="BE48">
        <f>G48/S48</f>
        <v>0.97342240439724947</v>
      </c>
      <c r="BF48">
        <f>(1-AP48*AA48/AU48/F48)*100</f>
        <v>86.887324590412007</v>
      </c>
      <c r="BG48">
        <f>(S48-E48/(N48/1.35))</f>
        <v>383.76630874413723</v>
      </c>
      <c r="BH48">
        <f>E48*BF48/100/BG48</f>
        <v>1.3650446496654336E-2</v>
      </c>
    </row>
    <row r="49" spans="1:60" x14ac:dyDescent="0.25">
      <c r="A49" s="1" t="s">
        <v>1</v>
      </c>
      <c r="B49" s="1" t="s">
        <v>11094</v>
      </c>
      <c r="K49" s="1">
        <f t="shared" si="0"/>
        <v>2.72</v>
      </c>
    </row>
    <row r="50" spans="1:60" x14ac:dyDescent="0.25">
      <c r="A50" s="1" t="s">
        <v>1</v>
      </c>
      <c r="B50" s="1" t="s">
        <v>11089</v>
      </c>
      <c r="K50" s="1">
        <f t="shared" si="0"/>
        <v>2.72</v>
      </c>
    </row>
    <row r="51" spans="1:60" x14ac:dyDescent="0.25">
      <c r="A51" s="1">
        <v>12</v>
      </c>
      <c r="B51" s="1" t="s">
        <v>11093</v>
      </c>
      <c r="C51" s="1">
        <v>2565.0000014081597</v>
      </c>
      <c r="D51" s="1">
        <v>0</v>
      </c>
      <c r="E51">
        <f>(R51-S51*(1000-T51)/(1000-U51))*AO51</f>
        <v>5.8324150593084161</v>
      </c>
      <c r="F51">
        <f>IF(AZ51&lt;&gt;0,1/(1/AZ51-1/N51),0)</f>
        <v>8.5785124184350039</v>
      </c>
      <c r="G51">
        <f>((BC51-AP51/2)*S51-E51)/(BC51+AP51/2)</f>
        <v>377.19012766120431</v>
      </c>
      <c r="H51">
        <f>AP51*1000</f>
        <v>27.151526860646534</v>
      </c>
      <c r="I51">
        <f>(AU51-BA51)</f>
        <v>0.81329378850671885</v>
      </c>
      <c r="J51">
        <f>(P51+AT51*D51)</f>
        <v>26.722475051879883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27.223861694335938</v>
      </c>
      <c r="P51" s="1">
        <v>26.722475051879883</v>
      </c>
      <c r="Q51" s="1">
        <v>27.246757507324219</v>
      </c>
      <c r="R51" s="1">
        <v>400.1483154296875</v>
      </c>
      <c r="S51" s="1">
        <v>385.38912963867188</v>
      </c>
      <c r="T51" s="1">
        <v>6.7073712348937988</v>
      </c>
      <c r="U51" s="1">
        <v>30.546701431274414</v>
      </c>
      <c r="V51" s="1">
        <v>16.39610481262207</v>
      </c>
      <c r="W51" s="1">
        <v>74.671112060546875</v>
      </c>
      <c r="X51" s="1">
        <v>300.328125</v>
      </c>
      <c r="Y51" s="1">
        <v>2000.0631103515625</v>
      </c>
      <c r="Z51" s="1">
        <v>10.17960262298584</v>
      </c>
      <c r="AA51" s="1">
        <v>88.649177551269531</v>
      </c>
      <c r="AB51" s="1">
        <v>8.2683486938476563</v>
      </c>
      <c r="AC51" s="1">
        <v>0.12591995298862457</v>
      </c>
      <c r="AD51" s="1">
        <v>3.465559333562851E-2</v>
      </c>
      <c r="AE51" s="1">
        <v>2.1655270829796791E-3</v>
      </c>
      <c r="AF51" s="1">
        <v>2.4496788159012794E-2</v>
      </c>
      <c r="AG51" s="1">
        <v>1.953095942735672E-2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1.1041475183823526</v>
      </c>
      <c r="AP51">
        <f>(U51-T51)/(1000-U51)*AO51</f>
        <v>2.7151526860646535E-2</v>
      </c>
      <c r="AQ51">
        <f>(P51+273.15)</f>
        <v>299.87247505187986</v>
      </c>
      <c r="AR51">
        <f>(O51+273.15)</f>
        <v>300.37386169433591</v>
      </c>
      <c r="AS51">
        <f>(Y51*AK51+Z51*AL51)*AM51</f>
        <v>320.01009050346693</v>
      </c>
      <c r="AT51">
        <f>((AS51+0.00000010773*(AR51^4-AQ51^4))-AP51*44100)/(L51*0.92*2*29.3+0.00000043092*AQ51^3)</f>
        <v>-6.8623949099234602</v>
      </c>
      <c r="AU51">
        <f>0.61365*EXP(17.502*J51/(240.97+J51))</f>
        <v>3.5212337472933837</v>
      </c>
      <c r="AV51">
        <f>AU51*1000/AA51</f>
        <v>39.720997357893218</v>
      </c>
      <c r="AW51">
        <f>(AV51-U51)</f>
        <v>9.1742959266188038</v>
      </c>
      <c r="AX51">
        <f>IF(D51,P51,(O51+P51)/2)</f>
        <v>26.97316837310791</v>
      </c>
      <c r="AY51">
        <f>0.61365*EXP(17.502*AX51/(240.97+AX51))</f>
        <v>3.5735232164734541</v>
      </c>
      <c r="AZ51">
        <f>IF(AW51&lt;&gt;0,(1000-(AV51+U51)/2)/AW51*AP51,0)</f>
        <v>2.8555422034164457</v>
      </c>
      <c r="BA51">
        <f>U51*AA51/1000</f>
        <v>2.7079399587866648</v>
      </c>
      <c r="BB51">
        <f>(AY51-BA51)</f>
        <v>0.86558325768678923</v>
      </c>
      <c r="BC51">
        <f>1/(1.6/F51+1.37/N51)</f>
        <v>1.9740220453370725</v>
      </c>
      <c r="BD51">
        <f>G51*AA51*0.001</f>
        <v>33.43759459762412</v>
      </c>
      <c r="BE51">
        <f>G51/S51</f>
        <v>0.97872539377238099</v>
      </c>
      <c r="BF51">
        <f>(1-AP51*AA51/AU51/F51)*100</f>
        <v>92.031765106071759</v>
      </c>
      <c r="BG51">
        <f>(S51-E51/(N51/1.35))</f>
        <v>383.54961558858986</v>
      </c>
      <c r="BH51">
        <f>E51*BF51/100/BG51</f>
        <v>1.3994733169414651E-2</v>
      </c>
    </row>
    <row r="52" spans="1:60" x14ac:dyDescent="0.25">
      <c r="A52" s="1" t="s">
        <v>1</v>
      </c>
      <c r="B52" s="1" t="s">
        <v>11092</v>
      </c>
      <c r="K52" s="2">
        <v>7.8849999999999998</v>
      </c>
    </row>
    <row r="53" spans="1:60" x14ac:dyDescent="0.25">
      <c r="A53" s="1" t="s">
        <v>1</v>
      </c>
      <c r="B53" s="1" t="s">
        <v>11091</v>
      </c>
      <c r="K53" s="2">
        <v>7.8849999999999998</v>
      </c>
    </row>
    <row r="54" spans="1:60" x14ac:dyDescent="0.25">
      <c r="A54" s="1" t="s">
        <v>1</v>
      </c>
      <c r="B54" s="1" t="s">
        <v>11090</v>
      </c>
      <c r="K54" s="2">
        <v>7.8849999999999998</v>
      </c>
    </row>
    <row r="55" spans="1:60" x14ac:dyDescent="0.25">
      <c r="A55" s="1" t="s">
        <v>1</v>
      </c>
      <c r="B55" s="1" t="s">
        <v>11089</v>
      </c>
      <c r="K55" s="2">
        <v>7.8849999999999998</v>
      </c>
    </row>
    <row r="56" spans="1:60" x14ac:dyDescent="0.25">
      <c r="K56" s="2">
        <v>7.8849999999999998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CE71-58D5-40D7-A5FD-9D9D0C7FF355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11174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11173</v>
      </c>
    </row>
    <row r="12" spans="1:56" x14ac:dyDescent="0.25">
      <c r="A12" s="1" t="s">
        <v>1</v>
      </c>
      <c r="B12" s="1" t="s">
        <v>11172</v>
      </c>
    </row>
    <row r="13" spans="1:56" x14ac:dyDescent="0.25">
      <c r="A13" s="1" t="s">
        <v>1</v>
      </c>
      <c r="B13" s="1" t="s">
        <v>11171</v>
      </c>
    </row>
    <row r="14" spans="1:56" x14ac:dyDescent="0.25">
      <c r="A14" s="1" t="s">
        <v>1</v>
      </c>
      <c r="B14" s="1" t="s">
        <v>11170</v>
      </c>
    </row>
    <row r="15" spans="1:56" x14ac:dyDescent="0.25">
      <c r="A15" s="1" t="s">
        <v>1</v>
      </c>
      <c r="B15" s="1" t="s">
        <v>11169</v>
      </c>
    </row>
    <row r="16" spans="1:56" x14ac:dyDescent="0.25">
      <c r="A16" s="1" t="s">
        <v>1</v>
      </c>
      <c r="B16" s="1" t="s">
        <v>11168</v>
      </c>
    </row>
    <row r="17" spans="1:56" x14ac:dyDescent="0.25">
      <c r="A17" s="1" t="s">
        <v>1</v>
      </c>
      <c r="B17" s="1" t="s">
        <v>11167</v>
      </c>
    </row>
    <row r="18" spans="1:56" x14ac:dyDescent="0.25">
      <c r="A18" s="1">
        <v>1</v>
      </c>
      <c r="B18" s="1" t="s">
        <v>11166</v>
      </c>
      <c r="C18" s="1">
        <v>309.00000212341547</v>
      </c>
      <c r="D18" s="1">
        <v>0</v>
      </c>
      <c r="E18">
        <f>(R18-S18*(1000-T18)/(1000-U18))*AK18</f>
        <v>-7.3747605267166625</v>
      </c>
      <c r="F18">
        <f>IF(AV18&lt;&gt;0,1/(1/AV18-1/N18),0)</f>
        <v>2.4851058319187103</v>
      </c>
      <c r="G18">
        <f>((AY18-AL18/2)*S18-E18)/(AY18+AL18/2)</f>
        <v>397.1219824644113</v>
      </c>
      <c r="H18">
        <f>AL18*1000</f>
        <v>22.560791216094152</v>
      </c>
      <c r="I18">
        <f>(AQ18-AW18)</f>
        <v>1.2303147659618991</v>
      </c>
      <c r="J18">
        <f>(P18+AP18*D18)</f>
        <v>26.683267593383789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27.593908309936523</v>
      </c>
      <c r="P18" s="1">
        <v>26.683267593383789</v>
      </c>
      <c r="Q18" s="1">
        <v>27.628772735595703</v>
      </c>
      <c r="R18" s="1">
        <v>400.13449096679688</v>
      </c>
      <c r="S18" s="1">
        <v>398.66619873046875</v>
      </c>
      <c r="T18" s="1">
        <v>5.8258919715881348</v>
      </c>
      <c r="U18" s="1">
        <v>25.753910064697266</v>
      </c>
      <c r="V18" s="1">
        <v>13.934486389160156</v>
      </c>
      <c r="W18" s="1">
        <v>61.598724365234375</v>
      </c>
      <c r="X18" s="1">
        <v>300.0045166015625</v>
      </c>
      <c r="Y18" s="1">
        <v>6.593727320432663E-2</v>
      </c>
      <c r="Z18" s="1">
        <v>7.9641070365905762</v>
      </c>
      <c r="AA18" s="1">
        <v>88.6390380859375</v>
      </c>
      <c r="AB18" s="1">
        <v>9.5430612564086914</v>
      </c>
      <c r="AC18" s="1">
        <v>0.1636454164981842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1.1029577816233913</v>
      </c>
      <c r="AL18">
        <f>(U18-T18)/(1000-U18)*AK18</f>
        <v>2.2560791216094153E-2</v>
      </c>
      <c r="AM18">
        <f>(P18+273.15)</f>
        <v>299.83326759338377</v>
      </c>
      <c r="AN18">
        <f>(O18+273.15)</f>
        <v>300.7439083099365</v>
      </c>
      <c r="AO18">
        <f>(Y18*AG18+Z18*AH18)*AI18</f>
        <v>1.0549963476882196E-2</v>
      </c>
      <c r="AP18">
        <f>((AO18+0.00000010773*(AN18^4-AM18^4))-AL18*44100)/(L18*51.4+0.00000043092*AM18^3)</f>
        <v>-8.0931701108320446</v>
      </c>
      <c r="AQ18">
        <f>0.61365*EXP(17.502*J18/(240.97+J18))</f>
        <v>3.5131165810484091</v>
      </c>
      <c r="AR18">
        <f>AQ18*1000/AA18</f>
        <v>39.633965540582302</v>
      </c>
      <c r="AS18">
        <f>(AR18-U18)</f>
        <v>13.880055475885037</v>
      </c>
      <c r="AT18">
        <f>IF(D18,P18,(O18+P18)/2)</f>
        <v>27.138587951660156</v>
      </c>
      <c r="AU18">
        <f>0.61365*EXP(17.502*AT18/(240.97+AT18))</f>
        <v>3.6083963749069148</v>
      </c>
      <c r="AV18">
        <f>IF(AS18&lt;&gt;0,(1000-(AR18+U18)/2)/AS18*AL18,0)</f>
        <v>1.5722696605364477</v>
      </c>
      <c r="AW18">
        <f>U18*AA18/1000</f>
        <v>2.2828018150865099</v>
      </c>
      <c r="AX18">
        <f>(AU18-AW18)</f>
        <v>1.3255945598204049</v>
      </c>
      <c r="AY18">
        <f>1/(1.6/F18+1.37/N18)</f>
        <v>1.0374485831962441</v>
      </c>
      <c r="AZ18">
        <f>G18*AA18*0.001</f>
        <v>35.200510528425959</v>
      </c>
      <c r="BA18">
        <f>G18/S18</f>
        <v>0.99612654328113359</v>
      </c>
      <c r="BB18">
        <f>(1-AL18*AA18/AQ18/F18)*100</f>
        <v>77.094387442093051</v>
      </c>
      <c r="BC18">
        <f>(S18-E18/(N18/1.35))</f>
        <v>400.99216069767044</v>
      </c>
      <c r="BD18">
        <f>E18*BB18/100/BC18</f>
        <v>-1.4178647391763126E-2</v>
      </c>
    </row>
    <row r="19" spans="1:56" x14ac:dyDescent="0.25">
      <c r="A19" s="1" t="s">
        <v>1</v>
      </c>
      <c r="B19" s="1" t="s">
        <v>11165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11164</v>
      </c>
      <c r="K20" s="1">
        <f t="shared" si="0"/>
        <v>2.72</v>
      </c>
    </row>
    <row r="21" spans="1:56" x14ac:dyDescent="0.25">
      <c r="A21" s="1">
        <v>2</v>
      </c>
      <c r="B21" s="1" t="s">
        <v>11163</v>
      </c>
      <c r="C21" s="1">
        <v>512.00000212341547</v>
      </c>
      <c r="D21" s="1">
        <v>0</v>
      </c>
      <c r="E21">
        <f>(R21-S21*(1000-T21)/(1000-U21))*AK21</f>
        <v>-5.4899558650200744</v>
      </c>
      <c r="F21">
        <f>IF(AV21&lt;&gt;0,1/(1/AV21-1/N21),0)</f>
        <v>2.35314166471202</v>
      </c>
      <c r="G21">
        <f>((AY21-AL21/2)*S21-E21)/(AY21+AL21/2)</f>
        <v>394.09114365593877</v>
      </c>
      <c r="H21">
        <f>AL21*1000</f>
        <v>21.71053892374583</v>
      </c>
      <c r="I21">
        <f>(AQ21-AW21)</f>
        <v>1.2266251879721581</v>
      </c>
      <c r="J21">
        <f>(P21+AP21*D21)</f>
        <v>26.453187942504883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27.591751098632813</v>
      </c>
      <c r="P21" s="1">
        <v>26.453187942504883</v>
      </c>
      <c r="Q21" s="1">
        <v>27.659934997558594</v>
      </c>
      <c r="R21" s="1">
        <v>400.0318603515625</v>
      </c>
      <c r="S21" s="1">
        <v>397.1907958984375</v>
      </c>
      <c r="T21" s="1">
        <v>6.0729026794433594</v>
      </c>
      <c r="U21" s="1">
        <v>25.261444091796875</v>
      </c>
      <c r="V21" s="1">
        <v>14.527358055114746</v>
      </c>
      <c r="W21" s="1">
        <v>60.429431915283203</v>
      </c>
      <c r="X21" s="1">
        <v>299.97543334960938</v>
      </c>
      <c r="Y21" s="1">
        <v>26.371540069580078</v>
      </c>
      <c r="Z21" s="1">
        <v>7.8743133544921875</v>
      </c>
      <c r="AA21" s="1">
        <v>88.640464782714844</v>
      </c>
      <c r="AB21" s="1">
        <v>9.5362768173217773</v>
      </c>
      <c r="AC21" s="1">
        <v>0.17817941308021545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1.1028508579029754</v>
      </c>
      <c r="AL21">
        <f>(U21-T21)/(1000-U21)*AK21</f>
        <v>2.1710538923745831E-2</v>
      </c>
      <c r="AM21">
        <f>(P21+273.15)</f>
        <v>299.60318794250486</v>
      </c>
      <c r="AN21">
        <f>(O21+273.15)</f>
        <v>300.74175109863279</v>
      </c>
      <c r="AO21">
        <f>(Y21*AG21+Z21*AH21)*AI21</f>
        <v>4.2194463168208358</v>
      </c>
      <c r="AP21">
        <f>((AO21+0.00000010773*(AN21^4-AM21^4))-AL21*44100)/(L21*51.4+0.00000043092*AM21^3)</f>
        <v>-7.7302162148374736</v>
      </c>
      <c r="AQ21">
        <f>0.61365*EXP(17.502*J21/(240.97+J21))</f>
        <v>3.4658113333515992</v>
      </c>
      <c r="AR21">
        <f>AQ21*1000/AA21</f>
        <v>39.099652081556357</v>
      </c>
      <c r="AS21">
        <f>(AR21-U21)</f>
        <v>13.838207989759482</v>
      </c>
      <c r="AT21">
        <f>IF(D21,P21,(O21+P21)/2)</f>
        <v>27.022469520568848</v>
      </c>
      <c r="AU21">
        <f>0.61365*EXP(17.502*AT21/(240.97+AT21))</f>
        <v>3.5838857975659506</v>
      </c>
      <c r="AV21">
        <f>IF(AS21&lt;&gt;0,(1000-(AR21+U21)/2)/AS21*AL21,0)</f>
        <v>1.518396160649683</v>
      </c>
      <c r="AW21">
        <f>U21*AA21/1000</f>
        <v>2.2391861453794411</v>
      </c>
      <c r="AX21">
        <f>(AU21-AW21)</f>
        <v>1.3446996521865096</v>
      </c>
      <c r="AY21">
        <f>1/(1.6/F21+1.37/N21)</f>
        <v>0.99999050430810654</v>
      </c>
      <c r="AZ21">
        <f>G21*AA21*0.001</f>
        <v>34.932422140414054</v>
      </c>
      <c r="BA21">
        <f>G21/S21</f>
        <v>0.99219606225897716</v>
      </c>
      <c r="BB21">
        <f>(1-AL21*AA21/AQ21/F21)*100</f>
        <v>76.403388750130816</v>
      </c>
      <c r="BC21">
        <f>(S21-E21/(N21/1.35))</f>
        <v>398.92230006015131</v>
      </c>
      <c r="BD21">
        <f>E21*BB21/100/BC21</f>
        <v>-1.0514609790250949E-2</v>
      </c>
    </row>
    <row r="22" spans="1:56" x14ac:dyDescent="0.25">
      <c r="A22" s="1" t="s">
        <v>1</v>
      </c>
      <c r="B22" s="1" t="s">
        <v>7360</v>
      </c>
      <c r="K22" s="1">
        <f t="shared" si="0"/>
        <v>2.72</v>
      </c>
    </row>
    <row r="23" spans="1:56" x14ac:dyDescent="0.25">
      <c r="A23" s="1" t="s">
        <v>1</v>
      </c>
      <c r="B23" s="1" t="s">
        <v>11162</v>
      </c>
      <c r="K23" s="1">
        <f t="shared" si="0"/>
        <v>2.72</v>
      </c>
    </row>
    <row r="24" spans="1:56" x14ac:dyDescent="0.25">
      <c r="A24" s="1">
        <v>3</v>
      </c>
      <c r="B24" s="1" t="s">
        <v>7358</v>
      </c>
      <c r="C24" s="1">
        <v>715.00000212341547</v>
      </c>
      <c r="D24" s="1">
        <v>0</v>
      </c>
      <c r="E24">
        <f>(R24-S24*(1000-T24)/(1000-U24))*AK24</f>
        <v>-3.7376460242069287</v>
      </c>
      <c r="F24">
        <f>IF(AV24&lt;&gt;0,1/(1/AV24-1/N24),0)</f>
        <v>2.2342607330964679</v>
      </c>
      <c r="G24">
        <f>((AY24-AL24/2)*S24-E24)/(AY24+AL24/2)</f>
        <v>391.16216923054583</v>
      </c>
      <c r="H24">
        <f>AL24*1000</f>
        <v>20.993339317712671</v>
      </c>
      <c r="I24">
        <f>(AQ24-AW24)</f>
        <v>1.2274019072799547</v>
      </c>
      <c r="J24">
        <f>(P24+AP24*D24)</f>
        <v>26.282598495483398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27.541389465332031</v>
      </c>
      <c r="P24" s="1">
        <v>26.282598495483398</v>
      </c>
      <c r="Q24" s="1">
        <v>27.629472732543945</v>
      </c>
      <c r="R24" s="1">
        <v>399.99575805664063</v>
      </c>
      <c r="S24" s="1">
        <v>395.84921264648438</v>
      </c>
      <c r="T24" s="1">
        <v>6.2954115867614746</v>
      </c>
      <c r="U24" s="1">
        <v>24.859624862670898</v>
      </c>
      <c r="V24" s="1">
        <v>15.104926109313965</v>
      </c>
      <c r="W24" s="1">
        <v>59.647056579589844</v>
      </c>
      <c r="X24" s="1">
        <v>299.944580078125</v>
      </c>
      <c r="Y24" s="1">
        <v>49.910961151123047</v>
      </c>
      <c r="Z24" s="1">
        <v>7.8642120361328125</v>
      </c>
      <c r="AA24" s="1">
        <v>88.64556884765625</v>
      </c>
      <c r="AB24" s="1">
        <v>9.4735727310180664</v>
      </c>
      <c r="AC24" s="1">
        <v>0.17655883729457855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1.1027374267578123</v>
      </c>
      <c r="AL24">
        <f>(U24-T24)/(1000-U24)*AK24</f>
        <v>2.0993339317712672E-2</v>
      </c>
      <c r="AM24">
        <f>(P24+273.15)</f>
        <v>299.43259849548338</v>
      </c>
      <c r="AN24">
        <f>(O24+273.15)</f>
        <v>300.69138946533201</v>
      </c>
      <c r="AO24">
        <f>(Y24*AG24+Z24*AH24)*AI24</f>
        <v>7.9857536056841809</v>
      </c>
      <c r="AP24">
        <f>((AO24+0.00000010773*(AN24^4-AM24^4))-AL24*44100)/(L24*51.4+0.00000043092*AM24^3)</f>
        <v>-7.4289431099447105</v>
      </c>
      <c r="AQ24">
        <f>0.61365*EXP(17.502*J24/(240.97+J24))</f>
        <v>3.4310974945707549</v>
      </c>
      <c r="AR24">
        <f>AQ24*1000/AA24</f>
        <v>38.705798148436969</v>
      </c>
      <c r="AS24">
        <f>(AR24-U24)</f>
        <v>13.846173285766071</v>
      </c>
      <c r="AT24">
        <f>IF(D24,P24,(O24+P24)/2)</f>
        <v>26.911993980407715</v>
      </c>
      <c r="AU24">
        <f>0.61365*EXP(17.502*AT24/(240.97+AT24))</f>
        <v>3.5607013743157858</v>
      </c>
      <c r="AV24">
        <f>IF(AS24&lt;&gt;0,(1000-(AR24+U24)/2)/AS24*AL24,0)</f>
        <v>1.4679950663000112</v>
      </c>
      <c r="AW24">
        <f>U24*AA24/1000</f>
        <v>2.2036955872908002</v>
      </c>
      <c r="AX24">
        <f>(AU24-AW24)</f>
        <v>1.3570057870249856</v>
      </c>
      <c r="AY24">
        <f>1/(1.6/F24+1.37/N24)</f>
        <v>0.96507586290631975</v>
      </c>
      <c r="AZ24">
        <f>G24*AA24*0.001</f>
        <v>34.674793003124911</v>
      </c>
      <c r="BA24">
        <f>G24/S24</f>
        <v>0.98815952320682188</v>
      </c>
      <c r="BB24">
        <f>(1-AL24*AA24/AQ24/F24)*100</f>
        <v>75.724306527486121</v>
      </c>
      <c r="BC24">
        <f>(S24-E24/(N24/1.35))</f>
        <v>397.02804719544002</v>
      </c>
      <c r="BD24">
        <f>E24*BB24/100/BC24</f>
        <v>-7.1287319681211676E-3</v>
      </c>
    </row>
    <row r="25" spans="1:56" x14ac:dyDescent="0.25">
      <c r="A25" s="1" t="s">
        <v>1</v>
      </c>
      <c r="B25" s="1" t="s">
        <v>11161</v>
      </c>
      <c r="K25" s="1">
        <f t="shared" si="0"/>
        <v>2.72</v>
      </c>
    </row>
    <row r="26" spans="1:56" x14ac:dyDescent="0.25">
      <c r="A26" s="1" t="s">
        <v>1</v>
      </c>
      <c r="B26" s="1" t="s">
        <v>11160</v>
      </c>
      <c r="K26" s="1">
        <f t="shared" si="0"/>
        <v>2.72</v>
      </c>
    </row>
    <row r="27" spans="1:56" x14ac:dyDescent="0.25">
      <c r="A27" s="1">
        <v>4</v>
      </c>
      <c r="B27" s="1" t="s">
        <v>11159</v>
      </c>
      <c r="C27" s="1">
        <v>918.00000212341547</v>
      </c>
      <c r="D27" s="1">
        <v>0</v>
      </c>
      <c r="E27">
        <f>(R27-S27*(1000-T27)/(1000-U27))*AK27</f>
        <v>-1.9058147183153642</v>
      </c>
      <c r="F27">
        <f>IF(AV27&lt;&gt;0,1/(1/AV27-1/N27),0)</f>
        <v>2.1935820253613079</v>
      </c>
      <c r="G27">
        <f>((AY27-AL27/2)*S27-E27)/(AY27+AL27/2)</f>
        <v>387.92020958865157</v>
      </c>
      <c r="H27">
        <f>AL27*1000</f>
        <v>20.680826729243844</v>
      </c>
      <c r="I27">
        <f>(AQ27-AW27)</f>
        <v>1.2240041045843877</v>
      </c>
      <c r="J27">
        <f>(P27+AP27*D27)</f>
        <v>26.230569839477539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27.500234603881836</v>
      </c>
      <c r="P27" s="1">
        <v>26.230569839477539</v>
      </c>
      <c r="Q27" s="1">
        <v>27.593469619750977</v>
      </c>
      <c r="R27" s="1">
        <v>400.0782470703125</v>
      </c>
      <c r="S27" s="1">
        <v>394.409912109375</v>
      </c>
      <c r="T27" s="1">
        <v>6.4901819229125977</v>
      </c>
      <c r="U27" s="1">
        <v>24.778903961181641</v>
      </c>
      <c r="V27" s="1">
        <v>15.609976768493652</v>
      </c>
      <c r="W27" s="1">
        <v>59.597423553466797</v>
      </c>
      <c r="X27" s="1">
        <v>299.95529174804688</v>
      </c>
      <c r="Y27" s="1">
        <v>99.44915771484375</v>
      </c>
      <c r="Z27" s="1">
        <v>7.9470810890197754</v>
      </c>
      <c r="AA27" s="1">
        <v>88.646636962890625</v>
      </c>
      <c r="AB27" s="1">
        <v>9.5048761367797852</v>
      </c>
      <c r="AC27" s="1">
        <v>0.18100495636463165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1.1027768078972309</v>
      </c>
      <c r="AL27">
        <f>(U27-T27)/(1000-U27)*AK27</f>
        <v>2.0680826729243845E-2</v>
      </c>
      <c r="AM27">
        <f>(P27+273.15)</f>
        <v>299.38056983947752</v>
      </c>
      <c r="AN27">
        <f>(O27+273.15)</f>
        <v>300.65023460388181</v>
      </c>
      <c r="AO27">
        <f>(Y27*AG27+Z27*AH27)*AI27</f>
        <v>15.911864878717097</v>
      </c>
      <c r="AP27">
        <f>((AO27+0.00000010773*(AN27^4-AM27^4))-AL27*44100)/(L27*51.4+0.00000043092*AM27^3)</f>
        <v>-7.2497606076882919</v>
      </c>
      <c r="AQ27">
        <f>0.61365*EXP(17.502*J27/(240.97+J27))</f>
        <v>3.420570608369589</v>
      </c>
      <c r="AR27">
        <f>AQ27*1000/AA27</f>
        <v>38.586580670866432</v>
      </c>
      <c r="AS27">
        <f>(AR27-U27)</f>
        <v>13.807676709684792</v>
      </c>
      <c r="AT27">
        <f>IF(D27,P27,(O27+P27)/2)</f>
        <v>26.865402221679688</v>
      </c>
      <c r="AU27">
        <f>0.61365*EXP(17.502*AT27/(240.97+AT27))</f>
        <v>3.5509629377649543</v>
      </c>
      <c r="AV27">
        <f>IF(AS27&lt;&gt;0,(1000-(AR27+U27)/2)/AS27*AL27,0)</f>
        <v>1.4503237471552901</v>
      </c>
      <c r="AW27">
        <f>U27*AA27/1000</f>
        <v>2.1965665037852014</v>
      </c>
      <c r="AX27">
        <f>(AU27-AW27)</f>
        <v>1.354396433979753</v>
      </c>
      <c r="AY27">
        <f>1/(1.6/F27+1.37/N27)</f>
        <v>0.95286372647908379</v>
      </c>
      <c r="AZ27">
        <f>G27*AA27*0.001</f>
        <v>34.387821989973638</v>
      </c>
      <c r="BA27">
        <f>G27/S27</f>
        <v>0.98354579253341956</v>
      </c>
      <c r="BB27">
        <f>(1-AL27*AA27/AQ27/F27)*100</f>
        <v>75.566947864274425</v>
      </c>
      <c r="BC27">
        <f>(S27-E27/(N27/1.35))</f>
        <v>395.01099637987784</v>
      </c>
      <c r="BD27">
        <f>E27*BB27/100/BC27</f>
        <v>-3.6458884126710426E-3</v>
      </c>
    </row>
    <row r="28" spans="1:56" x14ac:dyDescent="0.25">
      <c r="A28" s="1" t="s">
        <v>1</v>
      </c>
      <c r="B28" s="1" t="s">
        <v>11158</v>
      </c>
      <c r="K28" s="1">
        <f t="shared" si="0"/>
        <v>2.72</v>
      </c>
    </row>
    <row r="29" spans="1:56" x14ac:dyDescent="0.25">
      <c r="A29" s="1" t="s">
        <v>1</v>
      </c>
      <c r="B29" s="1" t="s">
        <v>11157</v>
      </c>
      <c r="K29" s="1">
        <f t="shared" si="0"/>
        <v>2.72</v>
      </c>
    </row>
    <row r="30" spans="1:56" x14ac:dyDescent="0.25">
      <c r="A30" s="1">
        <v>5</v>
      </c>
      <c r="B30" s="1" t="s">
        <v>11156</v>
      </c>
      <c r="C30" s="1">
        <v>1121.0000021234155</v>
      </c>
      <c r="D30" s="1">
        <v>0</v>
      </c>
      <c r="E30">
        <f>(R30-S30*(1000-T30)/(1000-U30))*AK30</f>
        <v>-0.73737702926482662</v>
      </c>
      <c r="F30">
        <f>IF(AV30&lt;&gt;0,1/(1/AV30-1/N30),0)</f>
        <v>2.1927155913365763</v>
      </c>
      <c r="G30">
        <f>((AY30-AL30/2)*S30-E30)/(AY30+AL30/2)</f>
        <v>385.74820184168561</v>
      </c>
      <c r="H30">
        <f>AL30*1000</f>
        <v>20.566704739836933</v>
      </c>
      <c r="I30">
        <f>(AQ30-AW30)</f>
        <v>1.2175388988732481</v>
      </c>
      <c r="J30">
        <f>(P30+AP30*D30)</f>
        <v>26.231473922729492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27.478456497192383</v>
      </c>
      <c r="P30" s="1">
        <v>26.231473922729492</v>
      </c>
      <c r="Q30" s="1">
        <v>27.571664810180664</v>
      </c>
      <c r="R30" s="1">
        <v>400.0521240234375</v>
      </c>
      <c r="S30" s="1">
        <v>393.3848876953125</v>
      </c>
      <c r="T30" s="1">
        <v>6.6690306663513184</v>
      </c>
      <c r="U30" s="1">
        <v>24.853509902954102</v>
      </c>
      <c r="V30" s="1">
        <v>16.060844421386719</v>
      </c>
      <c r="W30" s="1">
        <v>59.854026794433594</v>
      </c>
      <c r="X30" s="1">
        <v>299.98712158203125</v>
      </c>
      <c r="Y30" s="1">
        <v>150.17997741699219</v>
      </c>
      <c r="Z30" s="1">
        <v>7.9733371734619141</v>
      </c>
      <c r="AA30" s="1">
        <v>88.648017883300781</v>
      </c>
      <c r="AB30" s="1">
        <v>9.5001363754272461</v>
      </c>
      <c r="AC30" s="1">
        <v>0.18216577172279358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1.1028938293457027</v>
      </c>
      <c r="AL30">
        <f>(U30-T30)/(1000-U30)*AK30</f>
        <v>2.0566704739836933E-2</v>
      </c>
      <c r="AM30">
        <f>(P30+273.15)</f>
        <v>299.38147392272947</v>
      </c>
      <c r="AN30">
        <f>(O30+273.15)</f>
        <v>300.62845649719236</v>
      </c>
      <c r="AO30">
        <f>(Y30*AG30+Z30*AH30)*AI30</f>
        <v>24.028795849633298</v>
      </c>
      <c r="AP30">
        <f>((AO30+0.00000010773*(AN30^4-AM30^4))-AL30*44100)/(L30*51.4+0.00000043092*AM30^3)</f>
        <v>-7.14377045064521</v>
      </c>
      <c r="AQ30">
        <f>0.61365*EXP(17.502*J30/(240.97+J30))</f>
        <v>3.4207532892131165</v>
      </c>
      <c r="AR30">
        <f>AQ30*1000/AA30</f>
        <v>38.588040329523338</v>
      </c>
      <c r="AS30">
        <f>(AR30-U30)</f>
        <v>13.734530426569236</v>
      </c>
      <c r="AT30">
        <f>IF(D30,P30,(O30+P30)/2)</f>
        <v>26.854965209960938</v>
      </c>
      <c r="AU30">
        <f>0.61365*EXP(17.502*AT30/(240.97+AT30))</f>
        <v>3.5487846227358251</v>
      </c>
      <c r="AV30">
        <f>IF(AS30&lt;&gt;0,(1000-(AR30+U30)/2)/AS30*AL30,0)</f>
        <v>1.4499449420839721</v>
      </c>
      <c r="AW30">
        <f>U30*AA30/1000</f>
        <v>2.2032143903398684</v>
      </c>
      <c r="AX30">
        <f>(AU30-AW30)</f>
        <v>1.3455702323959566</v>
      </c>
      <c r="AY30">
        <f>1/(1.6/F30+1.37/N30)</f>
        <v>0.95260211208667234</v>
      </c>
      <c r="AZ30">
        <f>G30*AA30*0.001</f>
        <v>34.195813495312869</v>
      </c>
      <c r="BA30">
        <f>G30/S30</f>
        <v>0.98058724142056597</v>
      </c>
      <c r="BB30">
        <f>(1-AL30*AA30/AQ30/F30)*100</f>
        <v>75.693093810770549</v>
      </c>
      <c r="BC30">
        <f>(S30-E30/(N30/1.35))</f>
        <v>393.61745266055374</v>
      </c>
      <c r="BD30">
        <f>E30*BB30/100/BC30</f>
        <v>-1.4179846008551553E-3</v>
      </c>
    </row>
    <row r="31" spans="1:56" x14ac:dyDescent="0.25">
      <c r="A31" s="1" t="s">
        <v>1</v>
      </c>
      <c r="B31" s="1" t="s">
        <v>11155</v>
      </c>
      <c r="K31" s="1">
        <f t="shared" si="0"/>
        <v>2.72</v>
      </c>
    </row>
    <row r="32" spans="1:56" x14ac:dyDescent="0.25">
      <c r="A32" s="1" t="s">
        <v>1</v>
      </c>
      <c r="B32" s="1" t="s">
        <v>11154</v>
      </c>
      <c r="K32" s="1">
        <f t="shared" si="0"/>
        <v>2.72</v>
      </c>
    </row>
    <row r="33" spans="1:56" x14ac:dyDescent="0.25">
      <c r="A33" s="1">
        <v>6</v>
      </c>
      <c r="B33" s="1" t="s">
        <v>11153</v>
      </c>
      <c r="C33" s="1">
        <v>1324.0000021234155</v>
      </c>
      <c r="D33" s="1">
        <v>0</v>
      </c>
      <c r="E33">
        <f>(R33-S33*(1000-T33)/(1000-U33))*AK33</f>
        <v>1.0193279534532613</v>
      </c>
      <c r="F33">
        <f>IF(AV33&lt;&gt;0,1/(1/AV33-1/N33),0)</f>
        <v>2.2696390053110149</v>
      </c>
      <c r="G33">
        <f>((AY33-AL33/2)*S33-E33)/(AY33+AL33/2)</f>
        <v>382.39377575269367</v>
      </c>
      <c r="H33">
        <f>AL33*1000</f>
        <v>20.691688942799203</v>
      </c>
      <c r="I33">
        <f>(AQ33-AW33)</f>
        <v>1.1972558421654833</v>
      </c>
      <c r="J33">
        <f>(P33+AP33*D33)</f>
        <v>26.25115966796875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27.468330383300781</v>
      </c>
      <c r="P33" s="1">
        <v>26.25115966796875</v>
      </c>
      <c r="Q33" s="1">
        <v>27.557676315307617</v>
      </c>
      <c r="R33" s="1">
        <v>399.91986083984375</v>
      </c>
      <c r="S33" s="1">
        <v>391.64712524414063</v>
      </c>
      <c r="T33" s="1">
        <v>6.8364624977111816</v>
      </c>
      <c r="U33" s="1">
        <v>25.127866744995117</v>
      </c>
      <c r="V33" s="1">
        <v>16.473392486572266</v>
      </c>
      <c r="W33" s="1">
        <v>60.549041748046875</v>
      </c>
      <c r="X33" s="1">
        <v>299.96145629882813</v>
      </c>
      <c r="Y33" s="1">
        <v>299.78176879882813</v>
      </c>
      <c r="Z33" s="1">
        <v>8.0060415267944336</v>
      </c>
      <c r="AA33" s="1">
        <v>88.645698547363281</v>
      </c>
      <c r="AB33" s="1">
        <v>9.4618549346923828</v>
      </c>
      <c r="AC33" s="1">
        <v>0.17774568498134613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1.1027994716868679</v>
      </c>
      <c r="AL33">
        <f>(U33-T33)/(1000-U33)*AK33</f>
        <v>2.0691688942799203E-2</v>
      </c>
      <c r="AM33">
        <f>(P33+273.15)</f>
        <v>299.40115966796873</v>
      </c>
      <c r="AN33">
        <f>(O33+273.15)</f>
        <v>300.61833038330076</v>
      </c>
      <c r="AO33">
        <f>(Y33*AG33+Z33*AH33)*AI33</f>
        <v>47.96508193570935</v>
      </c>
      <c r="AP33">
        <f>((AO33+0.00000010773*(AN33^4-AM33^4))-AL33*44100)/(L33*51.4+0.00000043092*AM33^3)</f>
        <v>-6.9949299425527922</v>
      </c>
      <c r="AQ33">
        <f>0.61365*EXP(17.502*J33/(240.97+J33))</f>
        <v>3.4247331427806351</v>
      </c>
      <c r="AR33">
        <f>AQ33*1000/AA33</f>
        <v>38.633946135026562</v>
      </c>
      <c r="AS33">
        <f>(AR33-U33)</f>
        <v>13.506079390031445</v>
      </c>
      <c r="AT33">
        <f>IF(D33,P33,(O33+P33)/2)</f>
        <v>26.859745025634766</v>
      </c>
      <c r="AU33">
        <f>0.61365*EXP(17.502*AT33/(240.97+AT33))</f>
        <v>3.5497820761242802</v>
      </c>
      <c r="AV33">
        <f>IF(AS33&lt;&gt;0,(1000-(AR33+U33)/2)/AS33*AL33,0)</f>
        <v>1.4831853541682296</v>
      </c>
      <c r="AW33">
        <f>U33*AA33/1000</f>
        <v>2.2274773006151518</v>
      </c>
      <c r="AX33">
        <f>(AU33-AW33)</f>
        <v>1.3223047755091284</v>
      </c>
      <c r="AY33">
        <f>1/(1.6/F33+1.37/N33)</f>
        <v>0.97558562313169128</v>
      </c>
      <c r="AZ33">
        <f>G33*AA33*0.001</f>
        <v>33.897563371761315</v>
      </c>
      <c r="BA33">
        <f>G33/S33</f>
        <v>0.97637324802096093</v>
      </c>
      <c r="BB33">
        <f>(1-AL33*AA33/AQ33/F33)*100</f>
        <v>76.402277777129484</v>
      </c>
      <c r="BC33">
        <f>(S33-E33/(N33/1.35))</f>
        <v>391.32563439121753</v>
      </c>
      <c r="BD33">
        <f>E33*BB33/100/BC33</f>
        <v>1.9901322735190793E-3</v>
      </c>
    </row>
    <row r="34" spans="1:56" x14ac:dyDescent="0.25">
      <c r="A34" s="1" t="s">
        <v>1</v>
      </c>
      <c r="B34" s="1" t="s">
        <v>11152</v>
      </c>
      <c r="K34" s="1">
        <f t="shared" si="0"/>
        <v>2.72</v>
      </c>
    </row>
    <row r="35" spans="1:56" x14ac:dyDescent="0.25">
      <c r="A35" s="1" t="s">
        <v>1</v>
      </c>
      <c r="B35" s="1" t="s">
        <v>11151</v>
      </c>
      <c r="K35" s="1">
        <f t="shared" si="0"/>
        <v>2.72</v>
      </c>
    </row>
    <row r="36" spans="1:56" x14ac:dyDescent="0.25">
      <c r="A36" s="1">
        <v>7</v>
      </c>
      <c r="B36" s="1" t="s">
        <v>11150</v>
      </c>
      <c r="C36" s="1">
        <v>1527.0000021234155</v>
      </c>
      <c r="D36" s="1">
        <v>0</v>
      </c>
      <c r="E36">
        <f>(R36-S36*(1000-T36)/(1000-U36))*AK36</f>
        <v>2.1146697162132813</v>
      </c>
      <c r="F36">
        <f>IF(AV36&lt;&gt;0,1/(1/AV36-1/N36),0)</f>
        <v>2.3722150370759323</v>
      </c>
      <c r="G36">
        <f>((AY36-AL36/2)*S36-E36)/(AY36+AL36/2)</f>
        <v>380.38530195554171</v>
      </c>
      <c r="H36">
        <f>AL36*1000</f>
        <v>21.005308231579882</v>
      </c>
      <c r="I36">
        <f>(AQ36-AW36)</f>
        <v>1.1806622408934353</v>
      </c>
      <c r="J36">
        <f>(P36+AP36*D36)</f>
        <v>26.359472274780273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27.477443695068359</v>
      </c>
      <c r="P36" s="1">
        <v>26.359472274780273</v>
      </c>
      <c r="Q36" s="1">
        <v>27.561141967773438</v>
      </c>
      <c r="R36" s="1">
        <v>399.89678955078125</v>
      </c>
      <c r="S36" s="1">
        <v>390.541015625</v>
      </c>
      <c r="T36" s="1">
        <v>7.0031147003173828</v>
      </c>
      <c r="U36" s="1">
        <v>25.562469482421875</v>
      </c>
      <c r="V36" s="1">
        <v>16.866247177124023</v>
      </c>
      <c r="W36" s="1">
        <v>61.564460754394531</v>
      </c>
      <c r="X36" s="1">
        <v>299.977783203125</v>
      </c>
      <c r="Y36" s="1">
        <v>499.53582763671875</v>
      </c>
      <c r="Z36" s="1">
        <v>8.1661815643310547</v>
      </c>
      <c r="AA36" s="1">
        <v>88.647178649902344</v>
      </c>
      <c r="AB36" s="1">
        <v>9.4703569412231445</v>
      </c>
      <c r="AC36" s="1">
        <v>0.16904979944229126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1.1028594970703123</v>
      </c>
      <c r="AL36">
        <f>(U36-T36)/(1000-U36)*AK36</f>
        <v>2.1005308231579881E-2</v>
      </c>
      <c r="AM36">
        <f>(P36+273.15)</f>
        <v>299.50947227478025</v>
      </c>
      <c r="AN36">
        <f>(O36+273.15)</f>
        <v>300.62744369506834</v>
      </c>
      <c r="AO36">
        <f>(Y36*AG36+Z36*AH36)*AI36</f>
        <v>79.925730635395666</v>
      </c>
      <c r="AP36">
        <f>((AO36+0.00000010773*(AN36^4-AM36^4))-AL36*44100)/(L36*51.4+0.00000043092*AM36^3)</f>
        <v>-6.8545218163923387</v>
      </c>
      <c r="AQ36">
        <f>0.61365*EXP(17.502*J36/(240.97+J36))</f>
        <v>3.4467030398343641</v>
      </c>
      <c r="AR36">
        <f>AQ36*1000/AA36</f>
        <v>38.881136346668839</v>
      </c>
      <c r="AS36">
        <f>(AR36-U36)</f>
        <v>13.318666864246964</v>
      </c>
      <c r="AT36">
        <f>IF(D36,P36,(O36+P36)/2)</f>
        <v>26.918457984924316</v>
      </c>
      <c r="AU36">
        <f>0.61365*EXP(17.502*AT36/(240.97+AT36))</f>
        <v>3.562054296535099</v>
      </c>
      <c r="AV36">
        <f>IF(AS36&lt;&gt;0,(1000-(AR36+U36)/2)/AS36*AL36,0)</f>
        <v>1.5263148734617746</v>
      </c>
      <c r="AW36">
        <f>U36*AA36/1000</f>
        <v>2.2660407989409288</v>
      </c>
      <c r="AX36">
        <f>(AU36-AW36)</f>
        <v>1.2960134975941702</v>
      </c>
      <c r="AY36">
        <f>1/(1.6/F36+1.37/N36)</f>
        <v>1.005487404516987</v>
      </c>
      <c r="AZ36">
        <f>G36*AA36*0.001</f>
        <v>33.720083818249954</v>
      </c>
      <c r="BA36">
        <f>G36/S36</f>
        <v>0.97399578209933813</v>
      </c>
      <c r="BB36">
        <f>(1-AL36*AA36/AQ36/F36)*100</f>
        <v>77.226171017095965</v>
      </c>
      <c r="BC36">
        <f>(S36-E36/(N36/1.35))</f>
        <v>389.87405955025201</v>
      </c>
      <c r="BD36">
        <f>E36*BB36/100/BC36</f>
        <v>4.1887332883174654E-3</v>
      </c>
    </row>
    <row r="37" spans="1:56" x14ac:dyDescent="0.25">
      <c r="A37" s="1" t="s">
        <v>1</v>
      </c>
      <c r="B37" s="1" t="s">
        <v>11149</v>
      </c>
      <c r="K37" s="1">
        <f t="shared" si="0"/>
        <v>2.72</v>
      </c>
    </row>
    <row r="38" spans="1:56" x14ac:dyDescent="0.25">
      <c r="A38" s="1" t="s">
        <v>1</v>
      </c>
      <c r="B38" s="1" t="s">
        <v>11148</v>
      </c>
      <c r="K38" s="1">
        <f t="shared" si="0"/>
        <v>2.72</v>
      </c>
    </row>
    <row r="39" spans="1:56" x14ac:dyDescent="0.25">
      <c r="A39" s="1">
        <v>8</v>
      </c>
      <c r="B39" s="1" t="s">
        <v>11147</v>
      </c>
      <c r="C39" s="1">
        <v>1730.0000021234155</v>
      </c>
      <c r="D39" s="1">
        <v>0</v>
      </c>
      <c r="E39">
        <f>(R39-S39*(1000-T39)/(1000-U39))*AK39</f>
        <v>2.6519037528106666</v>
      </c>
      <c r="F39">
        <f>IF(AV39&lt;&gt;0,1/(1/AV39-1/N39),0)</f>
        <v>2.565630780068088</v>
      </c>
      <c r="G39">
        <f>((AY39-AL39/2)*S39-E39)/(AY39+AL39/2)</f>
        <v>379.60758985694201</v>
      </c>
      <c r="H39">
        <f>AL39*1000</f>
        <v>21.520249884650724</v>
      </c>
      <c r="I39">
        <f>(AQ39-AW39)</f>
        <v>1.1504313265889348</v>
      </c>
      <c r="J39">
        <f>(P39+AP39*D39)</f>
        <v>26.47386360168457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27.504095077514648</v>
      </c>
      <c r="P39" s="1">
        <v>26.47386360168457</v>
      </c>
      <c r="Q39" s="1">
        <v>27.576379776000977</v>
      </c>
      <c r="R39" s="1">
        <v>399.93878173828125</v>
      </c>
      <c r="S39" s="1">
        <v>389.92422485351563</v>
      </c>
      <c r="T39" s="1">
        <v>7.1613593101501465</v>
      </c>
      <c r="U39" s="1">
        <v>26.166452407836914</v>
      </c>
      <c r="V39" s="1">
        <v>17.220678329467773</v>
      </c>
      <c r="W39" s="1">
        <v>62.921585083007813</v>
      </c>
      <c r="X39" s="1">
        <v>299.9376220703125</v>
      </c>
      <c r="Y39" s="1">
        <v>748.83721923828125</v>
      </c>
      <c r="Z39" s="1">
        <v>8.2047147750854492</v>
      </c>
      <c r="AA39" s="1">
        <v>88.648170471191406</v>
      </c>
      <c r="AB39" s="1">
        <v>9.5118331909179688</v>
      </c>
      <c r="AC39" s="1">
        <v>0.16093546152114868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1.1027118458467369</v>
      </c>
      <c r="AL39">
        <f>(U39-T39)/(1000-U39)*AK39</f>
        <v>2.1520249884650722E-2</v>
      </c>
      <c r="AM39">
        <f>(P39+273.15)</f>
        <v>299.62386360168455</v>
      </c>
      <c r="AN39">
        <f>(O39+273.15)</f>
        <v>300.65409507751463</v>
      </c>
      <c r="AO39">
        <f>(Y39*AG39+Z39*AH39)*AI39</f>
        <v>119.81395240007441</v>
      </c>
      <c r="AP39">
        <f>((AO39+0.00000010773*(AN39^4-AM39^4))-AL39*44100)/(L39*51.4+0.00000043092*AM39^3)</f>
        <v>-6.7208236704263271</v>
      </c>
      <c r="AQ39">
        <f>0.61365*EXP(17.502*J39/(240.97+J39))</f>
        <v>3.4700394602651783</v>
      </c>
      <c r="AR39">
        <f>AQ39*1000/AA39</f>
        <v>39.143948959362454</v>
      </c>
      <c r="AS39">
        <f>(AR39-U39)</f>
        <v>12.97749655152554</v>
      </c>
      <c r="AT39">
        <f>IF(D39,P39,(O39+P39)/2)</f>
        <v>26.988979339599609</v>
      </c>
      <c r="AU39">
        <f>0.61365*EXP(17.502*AT39/(240.97+AT39))</f>
        <v>3.5768436620835877</v>
      </c>
      <c r="AV39">
        <f>IF(AS39&lt;&gt;0,(1000-(AR39+U39)/2)/AS39*AL39,0)</f>
        <v>1.604123085161528</v>
      </c>
      <c r="AW39">
        <f>U39*AA39/1000</f>
        <v>2.3196081336762435</v>
      </c>
      <c r="AX39">
        <f>(AU39-AW39)</f>
        <v>1.2572355284073442</v>
      </c>
      <c r="AY39">
        <f>1/(1.6/F39+1.37/N39)</f>
        <v>1.0596635656704205</v>
      </c>
      <c r="AZ39">
        <f>G39*AA39*0.001</f>
        <v>33.651518337796304</v>
      </c>
      <c r="BA39">
        <f>G39/S39</f>
        <v>0.97354194907882596</v>
      </c>
      <c r="BB39">
        <f>(1-AL39*AA39/AQ39/F39)*100</f>
        <v>78.571660613691719</v>
      </c>
      <c r="BC39">
        <f>(S39-E39/(N39/1.35))</f>
        <v>389.08782789562508</v>
      </c>
      <c r="BD39">
        <f>E39*BB39/100/BC39</f>
        <v>5.3552043191109544E-3</v>
      </c>
    </row>
    <row r="40" spans="1:56" x14ac:dyDescent="0.25">
      <c r="A40" s="1" t="s">
        <v>1</v>
      </c>
      <c r="B40" s="1" t="s">
        <v>11146</v>
      </c>
      <c r="K40" s="1">
        <f t="shared" si="0"/>
        <v>2.72</v>
      </c>
    </row>
    <row r="41" spans="1:56" x14ac:dyDescent="0.25">
      <c r="A41" s="1" t="s">
        <v>1</v>
      </c>
      <c r="B41" s="1" t="s">
        <v>11145</v>
      </c>
      <c r="K41" s="1">
        <f t="shared" si="0"/>
        <v>2.72</v>
      </c>
    </row>
    <row r="42" spans="1:56" x14ac:dyDescent="0.25">
      <c r="A42" s="1">
        <v>9</v>
      </c>
      <c r="B42" s="1" t="s">
        <v>11144</v>
      </c>
      <c r="C42" s="1">
        <v>1933.0000021234155</v>
      </c>
      <c r="D42" s="1">
        <v>0</v>
      </c>
      <c r="E42">
        <f>(R42-S42*(1000-T42)/(1000-U42))*AK42</f>
        <v>1.9727989425500287</v>
      </c>
      <c r="F42">
        <f>IF(AV42&lt;&gt;0,1/(1/AV42-1/N42),0)</f>
        <v>2.7836505910132487</v>
      </c>
      <c r="G42">
        <f>((AY42-AL42/2)*S42-E42)/(AY42+AL42/2)</f>
        <v>380.98552704605203</v>
      </c>
      <c r="H42">
        <f>AL42*1000</f>
        <v>22.095561648450545</v>
      </c>
      <c r="I42">
        <f>(AQ42-AW42)</f>
        <v>1.1227826692134633</v>
      </c>
      <c r="J42">
        <f>(P42+AP42*D42)</f>
        <v>26.619396209716797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27.544075012207031</v>
      </c>
      <c r="P42" s="1">
        <v>26.619396209716797</v>
      </c>
      <c r="Q42" s="1">
        <v>27.608182907104492</v>
      </c>
      <c r="R42" s="1">
        <v>399.98760986328125</v>
      </c>
      <c r="S42" s="1">
        <v>390.37667846679688</v>
      </c>
      <c r="T42" s="1">
        <v>7.3156461715698242</v>
      </c>
      <c r="U42" s="1">
        <v>26.815254211425781</v>
      </c>
      <c r="V42" s="1">
        <v>17.550754547119141</v>
      </c>
      <c r="W42" s="1">
        <v>64.331695556640625</v>
      </c>
      <c r="X42" s="1">
        <v>299.94619750976563</v>
      </c>
      <c r="Y42" s="1">
        <v>1000.0968017578125</v>
      </c>
      <c r="Z42" s="1">
        <v>6.392913818359375</v>
      </c>
      <c r="AA42" s="1">
        <v>88.649002075195313</v>
      </c>
      <c r="AB42" s="1">
        <v>9.5675630569458008</v>
      </c>
      <c r="AC42" s="1">
        <v>0.14817692339420319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1.1027433731976675</v>
      </c>
      <c r="AL42">
        <f>(U42-T42)/(1000-U42)*AK42</f>
        <v>2.2095561648450546E-2</v>
      </c>
      <c r="AM42">
        <f>(P42+273.15)</f>
        <v>299.76939620971677</v>
      </c>
      <c r="AN42">
        <f>(O42+273.15)</f>
        <v>300.69407501220701</v>
      </c>
      <c r="AO42">
        <f>(Y42*AG42+Z42*AH42)*AI42</f>
        <v>160.01548470462512</v>
      </c>
      <c r="AP42">
        <f>((AO42+0.00000010773*(AN42^4-AM42^4))-AL42*44100)/(L42*51.4+0.00000043092*AM42^3)</f>
        <v>-6.6079735450531141</v>
      </c>
      <c r="AQ42">
        <f>0.61365*EXP(17.502*J42/(240.97+J42))</f>
        <v>3.4999281954490371</v>
      </c>
      <c r="AR42">
        <f>AQ42*1000/AA42</f>
        <v>39.480739923956172</v>
      </c>
      <c r="AS42">
        <f>(AR42-U42)</f>
        <v>12.665485712530391</v>
      </c>
      <c r="AT42">
        <f>IF(D42,P42,(O42+P42)/2)</f>
        <v>27.081735610961914</v>
      </c>
      <c r="AU42">
        <f>0.61365*EXP(17.502*AT42/(240.97+AT42))</f>
        <v>3.5963776160536338</v>
      </c>
      <c r="AV42">
        <f>IF(AS42&lt;&gt;0,(1000-(AR42+U42)/2)/AS42*AL42,0)</f>
        <v>1.6867207875481198</v>
      </c>
      <c r="AW42">
        <f>U42*AA42/1000</f>
        <v>2.3771455262355738</v>
      </c>
      <c r="AX42">
        <f>(AU42-AW42)</f>
        <v>1.21923208981806</v>
      </c>
      <c r="AY42">
        <f>1/(1.6/F42+1.37/N42)</f>
        <v>1.117502961560664</v>
      </c>
      <c r="AZ42">
        <f>G42*AA42*0.001</f>
        <v>33.773986777724843</v>
      </c>
      <c r="BA42">
        <f>G42/S42</f>
        <v>0.97594335948133848</v>
      </c>
      <c r="BB42">
        <f>(1-AL42*AA42/AQ42/F42)*100</f>
        <v>79.894955387330981</v>
      </c>
      <c r="BC42">
        <f>(S42-E42/(N42/1.35))</f>
        <v>389.75446771260579</v>
      </c>
      <c r="BD42">
        <f>E42*BB42/100/BC42</f>
        <v>4.0439994037330829E-3</v>
      </c>
    </row>
    <row r="43" spans="1:56" x14ac:dyDescent="0.25">
      <c r="A43" s="1" t="s">
        <v>1</v>
      </c>
      <c r="B43" s="1" t="s">
        <v>11143</v>
      </c>
      <c r="K43" s="1">
        <f t="shared" si="0"/>
        <v>2.72</v>
      </c>
    </row>
    <row r="44" spans="1:56" x14ac:dyDescent="0.25">
      <c r="A44" s="1" t="s">
        <v>1</v>
      </c>
      <c r="B44" s="1" t="s">
        <v>11142</v>
      </c>
      <c r="K44" s="1">
        <f t="shared" si="0"/>
        <v>2.72</v>
      </c>
    </row>
    <row r="45" spans="1:56" x14ac:dyDescent="0.25">
      <c r="A45" s="1">
        <v>10</v>
      </c>
      <c r="B45" s="1" t="s">
        <v>11141</v>
      </c>
      <c r="C45" s="1">
        <v>2136.0000021234155</v>
      </c>
      <c r="D45" s="1">
        <v>0</v>
      </c>
      <c r="E45">
        <f>(R45-S45*(1000-T45)/(1000-U45))*AK45</f>
        <v>2.5531931645408967</v>
      </c>
      <c r="F45">
        <f>IF(AV45&lt;&gt;0,1/(1/AV45-1/N45),0)</f>
        <v>3.041198510246153</v>
      </c>
      <c r="G45">
        <f>((AY45-AL45/2)*S45-E45)/(AY45+AL45/2)</f>
        <v>380.09573716625562</v>
      </c>
      <c r="H45">
        <f>AL45*1000</f>
        <v>22.779183177950269</v>
      </c>
      <c r="I45">
        <f>(AQ45-AW45)</f>
        <v>1.0974816648318679</v>
      </c>
      <c r="J45">
        <f>(P45+AP45*D45)</f>
        <v>26.806491851806641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27.612880706787109</v>
      </c>
      <c r="P45" s="1">
        <v>26.806491851806641</v>
      </c>
      <c r="Q45" s="1">
        <v>27.662893295288086</v>
      </c>
      <c r="R45" s="1">
        <v>400.03884887695313</v>
      </c>
      <c r="S45" s="1">
        <v>389.6749267578125</v>
      </c>
      <c r="T45" s="1">
        <v>7.4510402679443359</v>
      </c>
      <c r="U45" s="1">
        <v>27.537412643432617</v>
      </c>
      <c r="V45" s="1">
        <v>17.80406379699707</v>
      </c>
      <c r="W45" s="1">
        <v>65.799919128417969</v>
      </c>
      <c r="X45" s="1">
        <v>299.97042846679688</v>
      </c>
      <c r="Y45" s="1">
        <v>1249.4078369140625</v>
      </c>
      <c r="Z45" s="1">
        <v>8.1933984756469727</v>
      </c>
      <c r="AA45" s="1">
        <v>88.650352478027344</v>
      </c>
      <c r="AB45" s="1">
        <v>9.6360092163085938</v>
      </c>
      <c r="AC45" s="1">
        <v>0.13357196748256683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1.1028324575985176</v>
      </c>
      <c r="AL45">
        <f>(U45-T45)/(1000-U45)*AK45</f>
        <v>2.2779183177950271E-2</v>
      </c>
      <c r="AM45">
        <f>(P45+273.15)</f>
        <v>299.95649185180662</v>
      </c>
      <c r="AN45">
        <f>(O45+273.15)</f>
        <v>300.76288070678709</v>
      </c>
      <c r="AO45">
        <f>(Y45*AG45+Z45*AH45)*AI45</f>
        <v>199.90524943801938</v>
      </c>
      <c r="AP45">
        <f>((AO45+0.00000010773*(AN45^4-AM45^4))-AL45*44100)/(L45*51.4+0.00000043092*AM45^3)</f>
        <v>-6.5379416401538233</v>
      </c>
      <c r="AQ45">
        <f>0.61365*EXP(17.502*J45/(240.97+J45))</f>
        <v>3.5386830020050564</v>
      </c>
      <c r="AR45">
        <f>AQ45*1000/AA45</f>
        <v>39.917303237820128</v>
      </c>
      <c r="AS45">
        <f>(AR45-U45)</f>
        <v>12.379890594387511</v>
      </c>
      <c r="AT45">
        <f>IF(D45,P45,(O45+P45)/2)</f>
        <v>27.209686279296875</v>
      </c>
      <c r="AU45">
        <f>0.61365*EXP(17.502*AT45/(240.97+AT45))</f>
        <v>3.6234761051749862</v>
      </c>
      <c r="AV45">
        <f>IF(AS45&lt;&gt;0,(1000-(AR45+U45)/2)/AS45*AL45,0)</f>
        <v>1.777956060717629</v>
      </c>
      <c r="AW45">
        <f>U45*AA45/1000</f>
        <v>2.4412013371731884</v>
      </c>
      <c r="AX45">
        <f>(AU45-AW45)</f>
        <v>1.1822747680017978</v>
      </c>
      <c r="AY45">
        <f>1/(1.6/F45+1.37/N45)</f>
        <v>1.1817875129842199</v>
      </c>
      <c r="AZ45">
        <f>G45*AA45*0.001</f>
        <v>33.695621075184199</v>
      </c>
      <c r="BA45">
        <f>G45/S45</f>
        <v>0.97541748536079032</v>
      </c>
      <c r="BB45">
        <f>(1-AL45*AA45/AQ45/F45)*100</f>
        <v>81.235707909746125</v>
      </c>
      <c r="BC45">
        <f>(S45-E45/(N45/1.35))</f>
        <v>388.86966261748859</v>
      </c>
      <c r="BD45">
        <f>E45*BB45/100/BC45</f>
        <v>5.3336753696783959E-3</v>
      </c>
    </row>
    <row r="46" spans="1:56" x14ac:dyDescent="0.25">
      <c r="A46" s="1" t="s">
        <v>1</v>
      </c>
      <c r="B46" s="1" t="s">
        <v>11140</v>
      </c>
      <c r="K46" s="1">
        <f t="shared" si="0"/>
        <v>2.72</v>
      </c>
    </row>
    <row r="47" spans="1:56" x14ac:dyDescent="0.25">
      <c r="A47" s="1" t="s">
        <v>1</v>
      </c>
      <c r="B47" s="1" t="s">
        <v>11139</v>
      </c>
      <c r="K47" s="1">
        <f t="shared" si="0"/>
        <v>2.72</v>
      </c>
    </row>
    <row r="48" spans="1:56" x14ac:dyDescent="0.25">
      <c r="A48" s="1">
        <v>11</v>
      </c>
      <c r="B48" s="1" t="s">
        <v>11138</v>
      </c>
      <c r="C48" s="1">
        <v>2339.0000021234155</v>
      </c>
      <c r="D48" s="1">
        <v>0</v>
      </c>
      <c r="E48">
        <f>(R48-S48*(1000-T48)/(1000-U48))*AK48</f>
        <v>2.5555657368958187</v>
      </c>
      <c r="F48">
        <f>IF(AV48&lt;&gt;0,1/(1/AV48-1/N48),0)</f>
        <v>3.449128031406163</v>
      </c>
      <c r="G48">
        <f>((AY48-AL48/2)*S48-E48)/(AY48+AL48/2)</f>
        <v>380.25015453886238</v>
      </c>
      <c r="H48">
        <f>AL48*1000</f>
        <v>23.705333565991051</v>
      </c>
      <c r="I48">
        <f>(AQ48-AW48)</f>
        <v>1.0623571730460246</v>
      </c>
      <c r="J48">
        <f>(P48+AP48*D48)</f>
        <v>27.035732269287109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27.696889877319336</v>
      </c>
      <c r="P48" s="1">
        <v>27.035732269287109</v>
      </c>
      <c r="Q48" s="1">
        <v>27.729589462280273</v>
      </c>
      <c r="R48" s="1">
        <v>400.092529296875</v>
      </c>
      <c r="S48" s="1">
        <v>389.40518188476563</v>
      </c>
      <c r="T48" s="1">
        <v>7.5914959907531738</v>
      </c>
      <c r="U48" s="1">
        <v>28.474061965942383</v>
      </c>
      <c r="V48" s="1">
        <v>18.051437377929688</v>
      </c>
      <c r="W48" s="1">
        <v>67.707046508789063</v>
      </c>
      <c r="X48" s="1">
        <v>299.97531127929688</v>
      </c>
      <c r="Y48" s="1">
        <v>1600.246826171875</v>
      </c>
      <c r="Z48" s="1">
        <v>7.5334715843200684</v>
      </c>
      <c r="AA48" s="1">
        <v>88.653343200683594</v>
      </c>
      <c r="AB48" s="1">
        <v>9.6950817108154297</v>
      </c>
      <c r="AC48" s="1">
        <v>0.11675173044204712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1.1028504091150617</v>
      </c>
      <c r="AL48">
        <f>(U48-T48)/(1000-U48)*AK48</f>
        <v>2.3705333565991051E-2</v>
      </c>
      <c r="AM48">
        <f>(P48+273.15)</f>
        <v>300.18573226928709</v>
      </c>
      <c r="AN48">
        <f>(O48+273.15)</f>
        <v>300.84688987731931</v>
      </c>
      <c r="AO48">
        <f>(Y48*AG48+Z48*AH48)*AI48</f>
        <v>256.03948646457138</v>
      </c>
      <c r="AP48">
        <f>((AO48+0.00000010773*(AN48^4-AM48^4))-AL48*44100)/(L48*51.4+0.00000043092*AM48^3)</f>
        <v>-6.4246623775434619</v>
      </c>
      <c r="AQ48">
        <f>0.61365*EXP(17.502*J48/(240.97+J48))</f>
        <v>3.5866779608302459</v>
      </c>
      <c r="AR48">
        <f>AQ48*1000/AA48</f>
        <v>40.457334504702466</v>
      </c>
      <c r="AS48">
        <f>(AR48-U48)</f>
        <v>11.983272538760083</v>
      </c>
      <c r="AT48">
        <f>IF(D48,P48,(O48+P48)/2)</f>
        <v>27.366311073303223</v>
      </c>
      <c r="AU48">
        <f>0.61365*EXP(17.502*AT48/(240.97+AT48))</f>
        <v>3.6568899164672861</v>
      </c>
      <c r="AV48">
        <f>IF(AS48&lt;&gt;0,(1000-(AR48+U48)/2)/AS48*AL48,0)</f>
        <v>1.9100218758027359</v>
      </c>
      <c r="AW48">
        <f>U48*AA48/1000</f>
        <v>2.5243207877842213</v>
      </c>
      <c r="AX48">
        <f>(AU48-AW48)</f>
        <v>1.1325691286830648</v>
      </c>
      <c r="AY48">
        <f>1/(1.6/F48+1.37/N48)</f>
        <v>1.2755870120371713</v>
      </c>
      <c r="AZ48">
        <f>G48*AA48*0.001</f>
        <v>33.710447452446743</v>
      </c>
      <c r="BA48">
        <f>G48/S48</f>
        <v>0.97648971361502723</v>
      </c>
      <c r="BB48">
        <f>(1-AL48*AA48/AQ48/F48)*100</f>
        <v>83.012108095055638</v>
      </c>
      <c r="BC48">
        <f>(S48-E48/(N48/1.35))</f>
        <v>388.59916944718623</v>
      </c>
      <c r="BD48">
        <f>E48*BB48/100/BC48</f>
        <v>5.4591701649029942E-3</v>
      </c>
    </row>
    <row r="49" spans="1:56" x14ac:dyDescent="0.25">
      <c r="A49" s="1" t="s">
        <v>1</v>
      </c>
      <c r="B49" s="1" t="s">
        <v>11137</v>
      </c>
      <c r="K49" s="1">
        <f t="shared" si="0"/>
        <v>2.72</v>
      </c>
    </row>
    <row r="50" spans="1:56" x14ac:dyDescent="0.25">
      <c r="A50" s="1" t="s">
        <v>1</v>
      </c>
      <c r="B50" s="1" t="s">
        <v>11136</v>
      </c>
      <c r="K50" s="1">
        <f t="shared" si="0"/>
        <v>2.72</v>
      </c>
    </row>
    <row r="51" spans="1:56" x14ac:dyDescent="0.25">
      <c r="A51" s="1">
        <v>12</v>
      </c>
      <c r="B51" s="1" t="s">
        <v>11135</v>
      </c>
      <c r="C51" s="1">
        <v>2542.0000021234155</v>
      </c>
      <c r="D51" s="1">
        <v>0</v>
      </c>
      <c r="E51">
        <f>(R51-S51*(1000-T51)/(1000-U51))*AK51</f>
        <v>2.5856788983152046</v>
      </c>
      <c r="F51">
        <f>IF(AV51&lt;&gt;0,1/(1/AV51-1/N51),0)</f>
        <v>4.0826531018477104</v>
      </c>
      <c r="G51">
        <f>((AY51-AL51/2)*S51-E51)/(AY51+AL51/2)</f>
        <v>380.22892390056529</v>
      </c>
      <c r="H51">
        <f>AL51*1000</f>
        <v>24.901174884416626</v>
      </c>
      <c r="I51">
        <f>(AQ51-AW51)</f>
        <v>1.0190931546920075</v>
      </c>
      <c r="J51">
        <f>(P51+AP51*D51)</f>
        <v>27.311290740966797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27.816823959350586</v>
      </c>
      <c r="P51" s="1">
        <v>27.311290740966797</v>
      </c>
      <c r="Q51" s="1">
        <v>27.828083038330078</v>
      </c>
      <c r="R51" s="1">
        <v>400.01177978515625</v>
      </c>
      <c r="S51" s="1">
        <v>388.88763427734375</v>
      </c>
      <c r="T51" s="1">
        <v>7.7134904861450195</v>
      </c>
      <c r="U51" s="1">
        <v>29.621503829956055</v>
      </c>
      <c r="V51" s="1">
        <v>18.213382720947266</v>
      </c>
      <c r="W51" s="1">
        <v>69.943405151367188</v>
      </c>
      <c r="X51" s="1">
        <v>300.00390625</v>
      </c>
      <c r="Y51" s="1">
        <v>2000.2451171875</v>
      </c>
      <c r="Z51" s="1">
        <v>7.8845009803771973</v>
      </c>
      <c r="AA51" s="1">
        <v>88.65277099609375</v>
      </c>
      <c r="AB51" s="1">
        <v>9.6332664489746094</v>
      </c>
      <c r="AC51" s="1">
        <v>9.3569718301296234E-2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1.1029555376838232</v>
      </c>
      <c r="AL51">
        <f>(U51-T51)/(1000-U51)*AK51</f>
        <v>2.4901174884416625E-2</v>
      </c>
      <c r="AM51">
        <f>(P51+273.15)</f>
        <v>300.46129074096677</v>
      </c>
      <c r="AN51">
        <f>(O51+273.15)</f>
        <v>300.96682395935056</v>
      </c>
      <c r="AO51">
        <f>(Y51*AG51+Z51*AH51)*AI51</f>
        <v>320.03921159656602</v>
      </c>
      <c r="AP51">
        <f>((AO51+0.00000010773*(AN51^4-AM51^4))-AL51*44100)/(L51*51.4+0.00000043092*AM51^3)</f>
        <v>-6.3452728600452497</v>
      </c>
      <c r="AQ51">
        <f>0.61365*EXP(17.502*J51/(240.97+J51))</f>
        <v>3.6451215502890153</v>
      </c>
      <c r="AR51">
        <f>AQ51*1000/AA51</f>
        <v>41.116837176467143</v>
      </c>
      <c r="AS51">
        <f>(AR51-U51)</f>
        <v>11.495333346511089</v>
      </c>
      <c r="AT51">
        <f>IF(D51,P51,(O51+P51)/2)</f>
        <v>27.564057350158691</v>
      </c>
      <c r="AU51">
        <f>0.61365*EXP(17.502*AT51/(240.97+AT51))</f>
        <v>3.699460314183336</v>
      </c>
      <c r="AV51">
        <f>IF(AS51&lt;&gt;0,(1000-(AR51+U51)/2)/AS51*AL51,0)</f>
        <v>2.0895819425271185</v>
      </c>
      <c r="AW51">
        <f>U51*AA51/1000</f>
        <v>2.6260283955970078</v>
      </c>
      <c r="AX51">
        <f>(AU51-AW51)</f>
        <v>1.0734319185863281</v>
      </c>
      <c r="AY51">
        <f>1/(1.6/F51+1.37/N51)</f>
        <v>1.404554642660814</v>
      </c>
      <c r="AZ51">
        <f>G51*AA51*0.001</f>
        <v>33.708347716647971</v>
      </c>
      <c r="BA51">
        <f>G51/S51</f>
        <v>0.97773467291427607</v>
      </c>
      <c r="BB51">
        <f>(1-AL51*AA51/AQ51/F51)*100</f>
        <v>85.166021053471724</v>
      </c>
      <c r="BC51">
        <f>(S51-E51/(N51/1.35))</f>
        <v>388.07212430178731</v>
      </c>
      <c r="BD51">
        <f>E51*BB51/100/BC51</f>
        <v>5.6745117647301231E-3</v>
      </c>
    </row>
    <row r="52" spans="1:56" x14ac:dyDescent="0.25">
      <c r="A52" s="1" t="s">
        <v>1</v>
      </c>
      <c r="B52" s="1" t="s">
        <v>11134</v>
      </c>
      <c r="K52" s="2">
        <v>8.59</v>
      </c>
    </row>
    <row r="53" spans="1:56" x14ac:dyDescent="0.25">
      <c r="A53" s="1" t="s">
        <v>1</v>
      </c>
      <c r="B53" s="1" t="s">
        <v>11133</v>
      </c>
      <c r="K53" s="2">
        <v>8.59</v>
      </c>
    </row>
    <row r="54" spans="1:56" x14ac:dyDescent="0.25">
      <c r="A54" s="1" t="s">
        <v>1</v>
      </c>
      <c r="B54" s="1" t="s">
        <v>11132</v>
      </c>
      <c r="K54" s="2">
        <v>8.59</v>
      </c>
    </row>
    <row r="55" spans="1:56" x14ac:dyDescent="0.25">
      <c r="A55" s="1" t="s">
        <v>1</v>
      </c>
      <c r="B55" s="1" t="s">
        <v>11131</v>
      </c>
      <c r="K55" s="2">
        <v>8.59</v>
      </c>
    </row>
    <row r="56" spans="1:56" x14ac:dyDescent="0.25">
      <c r="K56" s="2">
        <v>8.59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DEAE-78F9-444E-8FE5-559957BC1EB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11217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11216</v>
      </c>
    </row>
    <row r="12" spans="1:56" x14ac:dyDescent="0.25">
      <c r="A12" s="1" t="s">
        <v>1</v>
      </c>
      <c r="B12" s="1" t="s">
        <v>11215</v>
      </c>
    </row>
    <row r="13" spans="1:56" x14ac:dyDescent="0.25">
      <c r="A13" s="1" t="s">
        <v>1</v>
      </c>
      <c r="B13" s="1" t="s">
        <v>11214</v>
      </c>
    </row>
    <row r="14" spans="1:56" x14ac:dyDescent="0.25">
      <c r="A14" s="1" t="s">
        <v>1</v>
      </c>
      <c r="B14" s="1" t="s">
        <v>11213</v>
      </c>
    </row>
    <row r="15" spans="1:56" x14ac:dyDescent="0.25">
      <c r="A15" s="1" t="s">
        <v>1</v>
      </c>
      <c r="B15" s="1" t="s">
        <v>11212</v>
      </c>
    </row>
    <row r="16" spans="1:56" x14ac:dyDescent="0.25">
      <c r="A16" s="1" t="s">
        <v>1</v>
      </c>
      <c r="B16" s="1" t="s">
        <v>11211</v>
      </c>
    </row>
    <row r="17" spans="1:56" x14ac:dyDescent="0.25">
      <c r="A17" s="1" t="s">
        <v>1</v>
      </c>
      <c r="B17" s="1" t="s">
        <v>11210</v>
      </c>
    </row>
    <row r="18" spans="1:56" x14ac:dyDescent="0.25">
      <c r="A18" s="1">
        <v>1</v>
      </c>
      <c r="B18" s="1" t="s">
        <v>11209</v>
      </c>
      <c r="C18" s="1">
        <v>306.50000217929482</v>
      </c>
      <c r="D18" s="1">
        <v>0</v>
      </c>
      <c r="E18">
        <f>(R18-S18*(1000-T18)/(1000-U18))*AK18</f>
        <v>-3.7260955054997411</v>
      </c>
      <c r="F18">
        <f>IF(AV18&lt;&gt;0,1/(1/AV18-1/N18),0)</f>
        <v>2.4950825031655235</v>
      </c>
      <c r="G18">
        <f>((AY18-AL18/2)*S18-E18)/(AY18+AL18/2)</f>
        <v>387.03897848918291</v>
      </c>
      <c r="H18">
        <f>AL18*1000</f>
        <v>27.055757401502383</v>
      </c>
      <c r="I18">
        <f>(AQ18-AW18)</f>
        <v>1.4714465052510457</v>
      </c>
      <c r="J18">
        <f>(P18+AP18*D18)</f>
        <v>26.977720260620117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27.020397186279297</v>
      </c>
      <c r="P18" s="1">
        <v>26.977720260620117</v>
      </c>
      <c r="Q18" s="1">
        <v>27.048118591308594</v>
      </c>
      <c r="R18" s="1">
        <v>399.87564086914063</v>
      </c>
      <c r="S18" s="1">
        <v>393.60910034179688</v>
      </c>
      <c r="T18" s="1">
        <v>-0.16194681823253632</v>
      </c>
      <c r="U18" s="1">
        <v>23.745738983154297</v>
      </c>
      <c r="V18" s="1">
        <v>-0.40025001764297485</v>
      </c>
      <c r="W18" s="1">
        <v>58.687370300292969</v>
      </c>
      <c r="X18" s="1">
        <v>300.506591796875</v>
      </c>
      <c r="Y18" s="1">
        <v>0.22647404670715332</v>
      </c>
      <c r="Z18" s="1">
        <v>9.9347963333129883</v>
      </c>
      <c r="AA18" s="1">
        <v>88.564620971679688</v>
      </c>
      <c r="AB18" s="1">
        <v>3.7845757007598877</v>
      </c>
      <c r="AC18" s="1">
        <v>0.99892020225524902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1.1048036463120401</v>
      </c>
      <c r="AL18">
        <f>(U18-T18)/(1000-U18)*AK18</f>
        <v>2.7055757401502383E-2</v>
      </c>
      <c r="AM18">
        <f>(P18+273.15)</f>
        <v>300.12772026062009</v>
      </c>
      <c r="AN18">
        <f>(O18+273.15)</f>
        <v>300.17039718627927</v>
      </c>
      <c r="AO18">
        <f>(Y18*AG18+Z18*AH18)*AI18</f>
        <v>3.6235846663210225E-2</v>
      </c>
      <c r="AP18">
        <f>((AO18+0.00000010773*(AN18^4-AM18^4))-AL18*44100)/(L18*51.4+0.00000043092*AM18^3)</f>
        <v>-9.8033686337117842</v>
      </c>
      <c r="AQ18">
        <f>0.61365*EXP(17.502*J18/(240.97+J18))</f>
        <v>3.5744788779865448</v>
      </c>
      <c r="AR18">
        <f>AQ18*1000/AA18</f>
        <v>40.360121669007718</v>
      </c>
      <c r="AS18">
        <f>(AR18-U18)</f>
        <v>16.614382685853421</v>
      </c>
      <c r="AT18">
        <f>IF(D18,P18,(O18+P18)/2)</f>
        <v>26.999058723449707</v>
      </c>
      <c r="AU18">
        <f>0.61365*EXP(17.502*AT18/(240.97+AT18))</f>
        <v>3.578961829070062</v>
      </c>
      <c r="AV18">
        <f>IF(AS18&lt;&gt;0,(1000-(AR18+U18)/2)/AS18*AL18,0)</f>
        <v>1.5762572458916169</v>
      </c>
      <c r="AW18">
        <f>U18*AA18/1000</f>
        <v>2.1030323727354991</v>
      </c>
      <c r="AX18">
        <f>(AU18-AW18)</f>
        <v>1.4759294563345629</v>
      </c>
      <c r="AY18">
        <f>1/(1.6/F18+1.37/N18)</f>
        <v>1.0402268277841851</v>
      </c>
      <c r="AZ18">
        <f>G18*AA18*0.001</f>
        <v>34.277960431160572</v>
      </c>
      <c r="BA18">
        <f>G18/S18</f>
        <v>0.98330800317647971</v>
      </c>
      <c r="BB18">
        <f>(1-AL18*AA18/AQ18/F18)*100</f>
        <v>73.132805543367269</v>
      </c>
      <c r="BC18">
        <f>(S18-E18/(N18/1.35))</f>
        <v>394.78429191589021</v>
      </c>
      <c r="BD18">
        <f>E18*BB18/100/BC18</f>
        <v>-6.9024990005879996E-3</v>
      </c>
    </row>
    <row r="19" spans="1:56" x14ac:dyDescent="0.25">
      <c r="A19" s="1" t="s">
        <v>1</v>
      </c>
      <c r="B19" s="1" t="s">
        <v>11208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11207</v>
      </c>
      <c r="K20" s="1">
        <f t="shared" si="0"/>
        <v>2.72</v>
      </c>
    </row>
    <row r="21" spans="1:56" x14ac:dyDescent="0.25">
      <c r="A21" s="1">
        <v>2</v>
      </c>
      <c r="B21" s="1" t="s">
        <v>11206</v>
      </c>
      <c r="C21" s="1">
        <v>509.50000217929482</v>
      </c>
      <c r="D21" s="1">
        <v>0</v>
      </c>
      <c r="E21">
        <f>(R21-S21*(1000-T21)/(1000-U21))*AK21</f>
        <v>-1.8968952919492066</v>
      </c>
      <c r="F21">
        <f>IF(AV21&lt;&gt;0,1/(1/AV21-1/N21),0)</f>
        <v>2.2640515072850635</v>
      </c>
      <c r="G21">
        <f>((AY21-AL21/2)*S21-E21)/(AY21+AL21/2)</f>
        <v>383.82577663538234</v>
      </c>
      <c r="H21">
        <f>AL21*1000</f>
        <v>26.40533231001487</v>
      </c>
      <c r="I21">
        <f>(AQ21-AW21)</f>
        <v>1.5290221030482889</v>
      </c>
      <c r="J21">
        <f>(P21+AP21*D21)</f>
        <v>27.017971038818359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26.981225967407227</v>
      </c>
      <c r="P21" s="1">
        <v>27.017971038818359</v>
      </c>
      <c r="Q21" s="1">
        <v>27.048280715942383</v>
      </c>
      <c r="R21" s="1">
        <v>400.06396484375</v>
      </c>
      <c r="S21" s="1">
        <v>392.40066528320313</v>
      </c>
      <c r="T21" s="1">
        <v>-0.16032630205154419</v>
      </c>
      <c r="U21" s="1">
        <v>23.191020965576172</v>
      </c>
      <c r="V21" s="1">
        <v>-0.3971601128578186</v>
      </c>
      <c r="W21" s="1">
        <v>57.448772430419922</v>
      </c>
      <c r="X21" s="1">
        <v>300.44033813476563</v>
      </c>
      <c r="Y21" s="1">
        <v>25.471883773803711</v>
      </c>
      <c r="Z21" s="1">
        <v>9.9843435287475586</v>
      </c>
      <c r="AA21" s="1">
        <v>88.565185546875</v>
      </c>
      <c r="AB21" s="1">
        <v>3.6773445606231689</v>
      </c>
      <c r="AC21" s="1">
        <v>0.99183952808380127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1.1045600666719322</v>
      </c>
      <c r="AL21">
        <f>(U21-T21)/(1000-U21)*AK21</f>
        <v>2.6405332310014872E-2</v>
      </c>
      <c r="AM21">
        <f>(P21+273.15)</f>
        <v>300.16797103881834</v>
      </c>
      <c r="AN21">
        <f>(O21+273.15)</f>
        <v>300.1312259674072</v>
      </c>
      <c r="AO21">
        <f>(Y21*AG21+Z21*AH21)*AI21</f>
        <v>4.0755013127140387</v>
      </c>
      <c r="AP21">
        <f>((AO21+0.00000010773*(AN21^4-AM21^4))-AL21*44100)/(L21*51.4+0.00000043092*AM21^3)</f>
        <v>-9.5416252659904135</v>
      </c>
      <c r="AQ21">
        <f>0.61365*EXP(17.502*J21/(240.97+J21))</f>
        <v>3.5829391778860109</v>
      </c>
      <c r="AR21">
        <f>AQ21*1000/AA21</f>
        <v>40.455390634163628</v>
      </c>
      <c r="AS21">
        <f>(AR21-U21)</f>
        <v>17.264369668587456</v>
      </c>
      <c r="AT21">
        <f>IF(D21,P21,(O21+P21)/2)</f>
        <v>26.999598503112793</v>
      </c>
      <c r="AU21">
        <f>0.61365*EXP(17.502*AT21/(240.97+AT21))</f>
        <v>3.5790752938171586</v>
      </c>
      <c r="AV21">
        <f>IF(AS21&lt;&gt;0,(1000-(AR21+U21)/2)/AS21*AL21,0)</f>
        <v>1.4807971838215976</v>
      </c>
      <c r="AW21">
        <f>U21*AA21/1000</f>
        <v>2.053917074837722</v>
      </c>
      <c r="AX21">
        <f>(AU21-AW21)</f>
        <v>1.5251582189794366</v>
      </c>
      <c r="AY21">
        <f>1/(1.6/F21+1.37/N21)</f>
        <v>0.97393256337079082</v>
      </c>
      <c r="AZ21">
        <f>G21*AA21*0.001</f>
        <v>33.993601125386036</v>
      </c>
      <c r="BA21">
        <f>G21/S21</f>
        <v>0.97814761949592488</v>
      </c>
      <c r="BB21">
        <f>(1-AL21*AA21/AQ21/F21)*100</f>
        <v>71.171042656881284</v>
      </c>
      <c r="BC21">
        <f>(S21-E21/(N21/1.35))</f>
        <v>392.9989364119881</v>
      </c>
      <c r="BD21">
        <f>E21*BB21/100/BC21</f>
        <v>-3.4352259823275202E-3</v>
      </c>
    </row>
    <row r="22" spans="1:56" x14ac:dyDescent="0.25">
      <c r="A22" s="1" t="s">
        <v>1</v>
      </c>
      <c r="B22" s="1" t="s">
        <v>11205</v>
      </c>
      <c r="K22" s="1">
        <f t="shared" si="0"/>
        <v>2.72</v>
      </c>
    </row>
    <row r="23" spans="1:56" x14ac:dyDescent="0.25">
      <c r="A23" s="1" t="s">
        <v>1</v>
      </c>
      <c r="B23" s="1" t="s">
        <v>11204</v>
      </c>
      <c r="K23" s="1">
        <f t="shared" si="0"/>
        <v>2.72</v>
      </c>
    </row>
    <row r="24" spans="1:56" x14ac:dyDescent="0.25">
      <c r="A24" s="1">
        <v>3</v>
      </c>
      <c r="B24" s="1" t="s">
        <v>11203</v>
      </c>
      <c r="C24" s="1">
        <v>713.50000217929482</v>
      </c>
      <c r="D24" s="1">
        <v>0</v>
      </c>
      <c r="E24">
        <f>(R24-S24*(1000-T24)/(1000-U24))*AK24</f>
        <v>-0.79163149526906729</v>
      </c>
      <c r="F24">
        <f>IF(AV24&lt;&gt;0,1/(1/AV24-1/N24),0)</f>
        <v>1.4377698714411986</v>
      </c>
      <c r="G24">
        <f>((AY24-AL24/2)*S24-E24)/(AY24+AL24/2)</f>
        <v>378.41016989154747</v>
      </c>
      <c r="H24">
        <f>AL24*1000</f>
        <v>25.901472721119859</v>
      </c>
      <c r="I24">
        <f>(AQ24-AW24)</f>
        <v>2.0581927574149055</v>
      </c>
      <c r="J24">
        <f>(P24+AP24*D24)</f>
        <v>29.220409393310547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26.911649703979492</v>
      </c>
      <c r="P24" s="1">
        <v>29.220409393310547</v>
      </c>
      <c r="Q24" s="1">
        <v>27.002023696899414</v>
      </c>
      <c r="R24" s="1">
        <v>400.02914428710938</v>
      </c>
      <c r="S24" s="1">
        <v>391.56436157226563</v>
      </c>
      <c r="T24" s="1">
        <v>-0.16137340664863586</v>
      </c>
      <c r="U24" s="1">
        <v>22.753183364868164</v>
      </c>
      <c r="V24" s="1">
        <v>-0.40139561891555786</v>
      </c>
      <c r="W24" s="1">
        <v>56.595623016357422</v>
      </c>
      <c r="X24" s="1">
        <v>300.45965576171875</v>
      </c>
      <c r="Y24" s="1">
        <v>49.214153289794922</v>
      </c>
      <c r="Z24" s="1">
        <v>9.8707351684570313</v>
      </c>
      <c r="AA24" s="1">
        <v>88.566078186035156</v>
      </c>
      <c r="AB24" s="1">
        <v>3.5324609279632568</v>
      </c>
      <c r="AC24" s="1">
        <v>0.99162840843200684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1.1046310873592597</v>
      </c>
      <c r="AL24">
        <f>(U24-T24)/(1000-U24)*AK24</f>
        <v>2.590147272111986E-2</v>
      </c>
      <c r="AM24">
        <f>(P24+273.15)</f>
        <v>302.37040939331052</v>
      </c>
      <c r="AN24">
        <f>(O24+273.15)</f>
        <v>300.06164970397947</v>
      </c>
      <c r="AO24">
        <f>(Y24*AG24+Z24*AH24)*AI24</f>
        <v>7.87426435036366</v>
      </c>
      <c r="AP24">
        <f>((AO24+0.00000010773*(AN24^4-AM24^4))-AL24*44100)/(L24*51.4+0.00000043092*AM24^3)</f>
        <v>-9.5274969335700508</v>
      </c>
      <c r="AQ24">
        <f>0.61365*EXP(17.502*J24/(240.97+J24))</f>
        <v>4.0733529742890138</v>
      </c>
      <c r="AR24">
        <f>AQ24*1000/AA24</f>
        <v>45.992247344777297</v>
      </c>
      <c r="AS24">
        <f>(AR24-U24)</f>
        <v>23.239063979909133</v>
      </c>
      <c r="AT24">
        <f>IF(D24,P24,(O24+P24)/2)</f>
        <v>28.06602954864502</v>
      </c>
      <c r="AU24">
        <f>0.61365*EXP(17.502*AT24/(240.97+AT24))</f>
        <v>3.8094716918340268</v>
      </c>
      <c r="AV24">
        <f>IF(AS24&lt;&gt;0,(1000-(AR24+U24)/2)/AS24*AL24,0)</f>
        <v>1.0762554289462349</v>
      </c>
      <c r="AW24">
        <f>U24*AA24/1000</f>
        <v>2.0151602168741083</v>
      </c>
      <c r="AX24">
        <f>(AU24-AW24)</f>
        <v>1.7943114749599185</v>
      </c>
      <c r="AY24">
        <f>1/(1.6/F24+1.37/N24)</f>
        <v>0.69788443781923093</v>
      </c>
      <c r="AZ24">
        <f>G24*AA24*0.001</f>
        <v>33.514304693005634</v>
      </c>
      <c r="BA24">
        <f>G24/S24</f>
        <v>0.96640605486183795</v>
      </c>
      <c r="BB24">
        <f>(1-AL24*AA24/AQ24/F24)*100</f>
        <v>60.830281702084122</v>
      </c>
      <c r="BC24">
        <f>(S24-E24/(N24/1.35))</f>
        <v>391.81403812018391</v>
      </c>
      <c r="BD24">
        <f>E24*BB24/100/BC24</f>
        <v>-1.2290311774558842E-3</v>
      </c>
    </row>
    <row r="25" spans="1:56" x14ac:dyDescent="0.25">
      <c r="A25" s="1" t="s">
        <v>1</v>
      </c>
      <c r="B25" s="1" t="s">
        <v>11202</v>
      </c>
      <c r="K25" s="1">
        <f t="shared" si="0"/>
        <v>2.72</v>
      </c>
    </row>
    <row r="26" spans="1:56" x14ac:dyDescent="0.25">
      <c r="A26" s="1" t="s">
        <v>1</v>
      </c>
      <c r="B26" s="1" t="s">
        <v>11201</v>
      </c>
      <c r="K26" s="1">
        <f t="shared" si="0"/>
        <v>2.72</v>
      </c>
    </row>
    <row r="27" spans="1:56" x14ac:dyDescent="0.25">
      <c r="A27" s="1">
        <v>4</v>
      </c>
      <c r="B27" s="1" t="s">
        <v>11200</v>
      </c>
      <c r="C27" s="1">
        <v>916.50000217929482</v>
      </c>
      <c r="D27" s="1">
        <v>0</v>
      </c>
      <c r="E27">
        <f>(R27-S27*(1000-T27)/(1000-U27))*AK27</f>
        <v>0.81162647792693654</v>
      </c>
      <c r="F27">
        <f>IF(AV27&lt;&gt;0,1/(1/AV27-1/N27),0)</f>
        <v>0.27967920850216987</v>
      </c>
      <c r="G27">
        <f>((AY27-AL27/2)*S27-E27)/(AY27+AL27/2)</f>
        <v>329.52897127240283</v>
      </c>
      <c r="H27">
        <f>AL27*1000</f>
        <v>25.681734320237737</v>
      </c>
      <c r="I27">
        <f>(AQ27-AW27)</f>
        <v>8.0739535200124095</v>
      </c>
      <c r="J27">
        <f>(P27+AP27*D27)</f>
        <v>45.856399536132813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26.855867385864258</v>
      </c>
      <c r="P27" s="1">
        <v>45.856399536132813</v>
      </c>
      <c r="Q27" s="1">
        <v>26.949907302856445</v>
      </c>
      <c r="R27" s="1">
        <v>400.07485961914063</v>
      </c>
      <c r="S27" s="1">
        <v>390.266845703125</v>
      </c>
      <c r="T27" s="1">
        <v>-0.1602340042591095</v>
      </c>
      <c r="U27" s="1">
        <v>22.564071655273438</v>
      </c>
      <c r="V27" s="1">
        <v>-0.39988657832145691</v>
      </c>
      <c r="W27" s="1">
        <v>56.311824798583984</v>
      </c>
      <c r="X27" s="1">
        <v>300.46295166015625</v>
      </c>
      <c r="Y27" s="1">
        <v>100.86570739746094</v>
      </c>
      <c r="Z27" s="1">
        <v>10.209781646728516</v>
      </c>
      <c r="AA27" s="1">
        <v>88.569625854492188</v>
      </c>
      <c r="AB27" s="1">
        <v>3.4915475845336914</v>
      </c>
      <c r="AC27" s="1">
        <v>0.98438096046447754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1.1046432046329273</v>
      </c>
      <c r="AL27">
        <f>(U27-T27)/(1000-U27)*AK27</f>
        <v>2.5681734320237737E-2</v>
      </c>
      <c r="AM27">
        <f>(P27+273.15)</f>
        <v>319.00639953613279</v>
      </c>
      <c r="AN27">
        <f>(O27+273.15)</f>
        <v>300.00586738586424</v>
      </c>
      <c r="AO27">
        <f>(Y27*AG27+Z27*AH27)*AI27</f>
        <v>16.13851282286987</v>
      </c>
      <c r="AP27">
        <f>((AO27+0.00000010773*(AN27^4-AM27^4))-AL27*44100)/(L27*51.4+0.00000043092*AM27^3)</f>
        <v>-10.963502602216368</v>
      </c>
      <c r="AQ27">
        <f>0.61365*EXP(17.502*J27/(240.97+J27))</f>
        <v>10.072444904273929</v>
      </c>
      <c r="AR27">
        <f>AQ27*1000/AA27</f>
        <v>113.72346678783065</v>
      </c>
      <c r="AS27">
        <f>(AR27-U27)</f>
        <v>91.159395132557208</v>
      </c>
      <c r="AT27">
        <f>IF(D27,P27,(O27+P27)/2)</f>
        <v>36.356133460998535</v>
      </c>
      <c r="AU27">
        <f>0.61365*EXP(17.502*AT27/(240.97+AT27))</f>
        <v>6.0866520359844367</v>
      </c>
      <c r="AV27">
        <f>IF(AS27&lt;&gt;0,(1000-(AR27+U27)/2)/AS27*AL27,0)</f>
        <v>0.26252570136858161</v>
      </c>
      <c r="AW27">
        <f>U27*AA27/1000</f>
        <v>1.9984913842615206</v>
      </c>
      <c r="AX27">
        <f>(AU27-AW27)</f>
        <v>4.0881606517229159</v>
      </c>
      <c r="AY27">
        <f>1/(1.6/F27+1.37/N27)</f>
        <v>0.16553804426572488</v>
      </c>
      <c r="AZ27">
        <f>G27*AA27*0.001</f>
        <v>29.186257693812422</v>
      </c>
      <c r="BA27">
        <f>G27/S27</f>
        <v>0.84436834668521821</v>
      </c>
      <c r="BB27">
        <f>(1-AL27*AA27/AQ27/F27)*100</f>
        <v>19.255290471495801</v>
      </c>
      <c r="BC27">
        <f>(S27-E27/(N27/1.35))</f>
        <v>390.010862839357</v>
      </c>
      <c r="BD27">
        <f>E27*BB27/100/BC27</f>
        <v>4.0070944365663364E-4</v>
      </c>
    </row>
    <row r="28" spans="1:56" x14ac:dyDescent="0.25">
      <c r="A28" s="1" t="s">
        <v>1</v>
      </c>
      <c r="B28" s="1" t="s">
        <v>11199</v>
      </c>
      <c r="K28" s="1">
        <f t="shared" si="0"/>
        <v>2.72</v>
      </c>
    </row>
    <row r="29" spans="1:56" x14ac:dyDescent="0.25">
      <c r="A29" s="1" t="s">
        <v>1</v>
      </c>
      <c r="B29" s="1" t="s">
        <v>7610</v>
      </c>
      <c r="K29" s="1">
        <f t="shared" si="0"/>
        <v>2.72</v>
      </c>
    </row>
    <row r="30" spans="1:56" x14ac:dyDescent="0.25">
      <c r="A30" s="1">
        <v>5</v>
      </c>
      <c r="B30" s="1" t="s">
        <v>11198</v>
      </c>
      <c r="C30" s="1">
        <v>1119.5000021792948</v>
      </c>
      <c r="D30" s="1">
        <v>0</v>
      </c>
      <c r="E30">
        <f>(R30-S30*(1000-T30)/(1000-U30))*AK30</f>
        <v>1.9952239331623749</v>
      </c>
      <c r="F30">
        <f>IF(AV30&lt;&gt;0,1/(1/AV30-1/N30),0)</f>
        <v>0.14359224368125464</v>
      </c>
      <c r="G30">
        <f>((AY30-AL30/2)*S30-E30)/(AY30+AL30/2)</f>
        <v>269.7173678821307</v>
      </c>
      <c r="H30">
        <f>AL30*1000</f>
        <v>25.619295908491569</v>
      </c>
      <c r="I30">
        <f>(AQ30-AW30)</f>
        <v>14.617398221494616</v>
      </c>
      <c r="J30">
        <f>(P30+AP30*D30)</f>
        <v>55.958774566650391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26.817478179931641</v>
      </c>
      <c r="P30" s="1">
        <v>55.958774566650391</v>
      </c>
      <c r="Q30" s="1">
        <v>26.917125701904297</v>
      </c>
      <c r="R30" s="1">
        <v>400.199951171875</v>
      </c>
      <c r="S30" s="1">
        <v>389.36322021484375</v>
      </c>
      <c r="T30" s="1">
        <v>-0.16127198934555054</v>
      </c>
      <c r="U30" s="1">
        <v>22.509590148925781</v>
      </c>
      <c r="V30" s="1">
        <v>-0.40339499711990356</v>
      </c>
      <c r="W30" s="1">
        <v>56.303985595703125</v>
      </c>
      <c r="X30" s="1">
        <v>300.45578002929688</v>
      </c>
      <c r="Y30" s="1">
        <v>150.78436279296875</v>
      </c>
      <c r="Z30" s="1">
        <v>10.088137626647949</v>
      </c>
      <c r="AA30" s="1">
        <v>88.571464538574219</v>
      </c>
      <c r="AB30" s="1">
        <v>3.4954171180725098</v>
      </c>
      <c r="AC30" s="1">
        <v>0.99059402942657471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1.1046168383430031</v>
      </c>
      <c r="AL30">
        <f>(U30-T30)/(1000-U30)*AK30</f>
        <v>2.561929590849157E-2</v>
      </c>
      <c r="AM30">
        <f>(P30+273.15)</f>
        <v>329.10877456665037</v>
      </c>
      <c r="AN30">
        <f>(O30+273.15)</f>
        <v>299.96747817993162</v>
      </c>
      <c r="AO30">
        <f>(Y30*AG30+Z30*AH30)*AI30</f>
        <v>24.125497507628097</v>
      </c>
      <c r="AP30">
        <f>((AO30+0.00000010773*(AN30^4-AM30^4))-AL30*44100)/(L30*51.4+0.00000043092*AM30^3)</f>
        <v>-11.943432310048342</v>
      </c>
      <c r="AQ30">
        <f>0.61365*EXP(17.502*J30/(240.97+J30))</f>
        <v>16.611105587148035</v>
      </c>
      <c r="AR30">
        <f>AQ30*1000/AA30</f>
        <v>187.54466434179426</v>
      </c>
      <c r="AS30">
        <f>(AR30-U30)</f>
        <v>165.03507419286848</v>
      </c>
      <c r="AT30">
        <f>IF(D30,P30,(O30+P30)/2)</f>
        <v>41.388126373291016</v>
      </c>
      <c r="AU30">
        <f>0.61365*EXP(17.502*AT30/(240.97+AT30))</f>
        <v>7.9814259819278215</v>
      </c>
      <c r="AV30">
        <f>IF(AS30&lt;&gt;0,(1000-(AR30+U30)/2)/AS30*AL30,0)</f>
        <v>0.13893152694546848</v>
      </c>
      <c r="AW30">
        <f>U30*AA30/1000</f>
        <v>1.9937073656534194</v>
      </c>
      <c r="AX30">
        <f>(AU30-AW30)</f>
        <v>5.9877186162744023</v>
      </c>
      <c r="AY30">
        <f>1/(1.6/F30+1.37/N30)</f>
        <v>8.7239248470864283E-2</v>
      </c>
      <c r="AZ30">
        <f>G30*AA30*0.001</f>
        <v>23.889262284809718</v>
      </c>
      <c r="BA30">
        <f>G30/S30</f>
        <v>0.69271403635224049</v>
      </c>
      <c r="BB30">
        <f>(1-AL30*AA30/AQ30/F30)*100</f>
        <v>4.8669336177631024</v>
      </c>
      <c r="BC30">
        <f>(S30-E30/(N30/1.35))</f>
        <v>388.7339367326515</v>
      </c>
      <c r="BD30">
        <f>E30*BB30/100/BC30</f>
        <v>2.4980125267405921E-4</v>
      </c>
    </row>
    <row r="31" spans="1:56" x14ac:dyDescent="0.25">
      <c r="A31" s="1" t="s">
        <v>1</v>
      </c>
      <c r="B31" s="1" t="s">
        <v>11197</v>
      </c>
      <c r="K31" s="1">
        <f t="shared" si="0"/>
        <v>2.72</v>
      </c>
    </row>
    <row r="32" spans="1:56" x14ac:dyDescent="0.25">
      <c r="A32" s="1" t="s">
        <v>1</v>
      </c>
      <c r="B32" s="1" t="s">
        <v>11196</v>
      </c>
      <c r="K32" s="1">
        <f t="shared" si="0"/>
        <v>2.72</v>
      </c>
    </row>
    <row r="33" spans="1:56" x14ac:dyDescent="0.25">
      <c r="A33" s="1">
        <v>6</v>
      </c>
      <c r="B33" s="1" t="s">
        <v>7606</v>
      </c>
      <c r="C33" s="1">
        <v>1322.5000021792948</v>
      </c>
      <c r="D33" s="1">
        <v>0</v>
      </c>
      <c r="E33">
        <f>(R33-S33*(1000-T33)/(1000-U33))*AK33</f>
        <v>3.1577946842555931</v>
      </c>
      <c r="F33">
        <f>IF(AV33&lt;&gt;0,1/(1/AV33-1/N33),0)</f>
        <v>2.1600964826240561</v>
      </c>
      <c r="G33">
        <f>((AY33-AL33/2)*S33-E33)/(AY33+AL33/2)</f>
        <v>374.25075404233962</v>
      </c>
      <c r="H33">
        <f>AL33*1000</f>
        <v>25.773994874312823</v>
      </c>
      <c r="I33">
        <f>(AQ33-AW33)</f>
        <v>1.5402838557985779</v>
      </c>
      <c r="J33">
        <f>(P33+AP33*D33)</f>
        <v>26.840972900390625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26.803716659545898</v>
      </c>
      <c r="P33" s="1">
        <v>26.840972900390625</v>
      </c>
      <c r="Q33" s="1">
        <v>26.900251388549805</v>
      </c>
      <c r="R33" s="1">
        <v>399.9329833984375</v>
      </c>
      <c r="S33" s="1">
        <v>388.0208740234375</v>
      </c>
      <c r="T33" s="1">
        <v>-0.15986955165863037</v>
      </c>
      <c r="U33" s="1">
        <v>22.644182205200195</v>
      </c>
      <c r="V33" s="1">
        <v>-0.40020158886909485</v>
      </c>
      <c r="W33" s="1">
        <v>56.685195922851563</v>
      </c>
      <c r="X33" s="1">
        <v>300.46322631835938</v>
      </c>
      <c r="Y33" s="1">
        <v>301.30325317382813</v>
      </c>
      <c r="Z33" s="1">
        <v>10.311960220336914</v>
      </c>
      <c r="AA33" s="1">
        <v>88.569427490234375</v>
      </c>
      <c r="AB33" s="1">
        <v>3.5287561416625977</v>
      </c>
      <c r="AC33" s="1">
        <v>0.99064731597900391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1.1046442144057327</v>
      </c>
      <c r="AL33">
        <f>(U33-T33)/(1000-U33)*AK33</f>
        <v>2.5773994874312822E-2</v>
      </c>
      <c r="AM33">
        <f>(P33+273.15)</f>
        <v>299.9909729003906</v>
      </c>
      <c r="AN33">
        <f>(O33+273.15)</f>
        <v>299.95371665954588</v>
      </c>
      <c r="AO33">
        <f>(Y33*AG33+Z33*AH33)*AI33</f>
        <v>48.208519430268097</v>
      </c>
      <c r="AP33">
        <f>((AO33+0.00000010773*(AN33^4-AM33^4))-AL33*44100)/(L33*51.4+0.00000043092*AM33^3)</f>
        <v>-8.9515729861077773</v>
      </c>
      <c r="AQ33">
        <f>0.61365*EXP(17.502*J33/(240.97+J33))</f>
        <v>3.545866109697712</v>
      </c>
      <c r="AR33">
        <f>AQ33*1000/AA33</f>
        <v>40.03487670831651</v>
      </c>
      <c r="AS33">
        <f>(AR33-U33)</f>
        <v>17.390694503116315</v>
      </c>
      <c r="AT33">
        <f>IF(D33,P33,(O33+P33)/2)</f>
        <v>26.822344779968262</v>
      </c>
      <c r="AU33">
        <f>0.61365*EXP(17.502*AT33/(240.97+AT33))</f>
        <v>3.5419839119878413</v>
      </c>
      <c r="AV33">
        <f>IF(AS33&lt;&gt;0,(1000-(AR33+U33)/2)/AS33*AL33,0)</f>
        <v>1.4356097163490018</v>
      </c>
      <c r="AW33">
        <f>U33*AA33/1000</f>
        <v>2.0055822538991341</v>
      </c>
      <c r="AX33">
        <f>(AU33-AW33)</f>
        <v>1.5364016580887072</v>
      </c>
      <c r="AY33">
        <f>1/(1.6/F33+1.37/N33)</f>
        <v>0.94270690592205553</v>
      </c>
      <c r="AZ33">
        <f>G33*AA33*0.001</f>
        <v>33.147175023318539</v>
      </c>
      <c r="BA33">
        <f>G33/S33</f>
        <v>0.9645119092735559</v>
      </c>
      <c r="BB33">
        <f>(1-AL33*AA33/AQ33/F33)*100</f>
        <v>70.196306210984318</v>
      </c>
      <c r="BC33">
        <f>(S33-E33/(N33/1.35))</f>
        <v>387.02492163838019</v>
      </c>
      <c r="BD33">
        <f>E33*BB33/100/BC33</f>
        <v>5.7274224530310495E-3</v>
      </c>
    </row>
    <row r="34" spans="1:56" x14ac:dyDescent="0.25">
      <c r="A34" s="1" t="s">
        <v>1</v>
      </c>
      <c r="B34" s="1" t="s">
        <v>11195</v>
      </c>
      <c r="K34" s="1">
        <f t="shared" si="0"/>
        <v>2.72</v>
      </c>
    </row>
    <row r="35" spans="1:56" x14ac:dyDescent="0.25">
      <c r="A35" s="1" t="s">
        <v>1</v>
      </c>
      <c r="B35" s="1" t="s">
        <v>11194</v>
      </c>
      <c r="K35" s="1">
        <f t="shared" si="0"/>
        <v>2.72</v>
      </c>
    </row>
    <row r="36" spans="1:56" x14ac:dyDescent="0.25">
      <c r="A36" s="1">
        <v>7</v>
      </c>
      <c r="B36" s="1" t="s">
        <v>11193</v>
      </c>
      <c r="C36" s="1">
        <v>1525.5000021792948</v>
      </c>
      <c r="D36" s="1">
        <v>0</v>
      </c>
      <c r="E36">
        <f>(R36-S36*(1000-T36)/(1000-U36))*AK36</f>
        <v>3.9538303552058349</v>
      </c>
      <c r="F36">
        <f>IF(AV36&lt;&gt;0,1/(1/AV36-1/N36),0)</f>
        <v>2.2716083314265232</v>
      </c>
      <c r="G36">
        <f>((AY36-AL36/2)*S36-E36)/(AY36+AL36/2)</f>
        <v>373.04754171490879</v>
      </c>
      <c r="H36">
        <f>AL36*1000</f>
        <v>26.145368526261294</v>
      </c>
      <c r="I36">
        <f>(AQ36-AW36)</f>
        <v>1.5112714944366128</v>
      </c>
      <c r="J36">
        <f>(P36+AP36*D36)</f>
        <v>26.838279724121094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26.80706787109375</v>
      </c>
      <c r="P36" s="1">
        <v>26.838279724121094</v>
      </c>
      <c r="Q36" s="1">
        <v>26.895902633666992</v>
      </c>
      <c r="R36" s="1">
        <v>400.02474975585938</v>
      </c>
      <c r="S36" s="1">
        <v>387.28009033203125</v>
      </c>
      <c r="T36" s="1">
        <v>-0.15805162489414215</v>
      </c>
      <c r="U36" s="1">
        <v>22.965181350708008</v>
      </c>
      <c r="V36" s="1">
        <v>-0.39557674527168274</v>
      </c>
      <c r="W36" s="1">
        <v>57.477996826171875</v>
      </c>
      <c r="X36" s="1">
        <v>300.48663330078125</v>
      </c>
      <c r="Y36" s="1">
        <v>500.36093139648438</v>
      </c>
      <c r="Z36" s="1">
        <v>10.378824234008789</v>
      </c>
      <c r="AA36" s="1">
        <v>88.570304870605469</v>
      </c>
      <c r="AB36" s="1">
        <v>3.573559045791626</v>
      </c>
      <c r="AC36" s="1">
        <v>0.99510204792022705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1.104730269488166</v>
      </c>
      <c r="AL36">
        <f>(U36-T36)/(1000-U36)*AK36</f>
        <v>2.6145368526261294E-2</v>
      </c>
      <c r="AM36">
        <f>(P36+273.15)</f>
        <v>299.98827972412107</v>
      </c>
      <c r="AN36">
        <f>(O36+273.15)</f>
        <v>299.95706787109373</v>
      </c>
      <c r="AO36">
        <f>(Y36*AG36+Z36*AH36)*AI36</f>
        <v>80.057747234007365</v>
      </c>
      <c r="AP36">
        <f>((AO36+0.00000010773*(AN36^4-AM36^4))-AL36*44100)/(L36*51.4+0.00000043092*AM36^3)</f>
        <v>-8.8238242882656728</v>
      </c>
      <c r="AQ36">
        <f>0.61365*EXP(17.502*J36/(240.97+J36))</f>
        <v>3.5453046080775641</v>
      </c>
      <c r="AR36">
        <f>AQ36*1000/AA36</f>
        <v>40.028140506651596</v>
      </c>
      <c r="AS36">
        <f>(AR36-U36)</f>
        <v>17.062959155943588</v>
      </c>
      <c r="AT36">
        <f>IF(D36,P36,(O36+P36)/2)</f>
        <v>26.822673797607422</v>
      </c>
      <c r="AU36">
        <f>0.61365*EXP(17.502*AT36/(240.97+AT36))</f>
        <v>3.5420524487803022</v>
      </c>
      <c r="AV36">
        <f>IF(AS36&lt;&gt;0,(1000-(AR36+U36)/2)/AS36*AL36,0)</f>
        <v>1.4840260993131327</v>
      </c>
      <c r="AW36">
        <f>U36*AA36/1000</f>
        <v>2.0340331136409513</v>
      </c>
      <c r="AX36">
        <f>(AU36-AW36)</f>
        <v>1.5080193351393509</v>
      </c>
      <c r="AY36">
        <f>1/(1.6/F36+1.37/N36)</f>
        <v>0.97616764215896212</v>
      </c>
      <c r="AZ36">
        <f>G36*AA36*0.001</f>
        <v>33.040934500919384</v>
      </c>
      <c r="BA36">
        <f>G36/S36</f>
        <v>0.96324998632147518</v>
      </c>
      <c r="BB36">
        <f>(1-AL36*AA36/AQ36/F36)*100</f>
        <v>71.246156855126713</v>
      </c>
      <c r="BC36">
        <f>(S36-E36/(N36/1.35))</f>
        <v>386.03307234444236</v>
      </c>
      <c r="BD36">
        <f>E36*BB36/100/BC36</f>
        <v>7.2971783467871004E-3</v>
      </c>
    </row>
    <row r="37" spans="1:56" x14ac:dyDescent="0.25">
      <c r="A37" s="1" t="s">
        <v>1</v>
      </c>
      <c r="B37" s="1" t="s">
        <v>11192</v>
      </c>
      <c r="K37" s="1">
        <f t="shared" si="0"/>
        <v>2.72</v>
      </c>
    </row>
    <row r="38" spans="1:56" x14ac:dyDescent="0.25">
      <c r="A38" s="1" t="s">
        <v>1</v>
      </c>
      <c r="B38" s="1" t="s">
        <v>11191</v>
      </c>
      <c r="K38" s="1">
        <f t="shared" si="0"/>
        <v>2.72</v>
      </c>
    </row>
    <row r="39" spans="1:56" x14ac:dyDescent="0.25">
      <c r="A39" s="1">
        <v>8</v>
      </c>
      <c r="B39" s="1" t="s">
        <v>11190</v>
      </c>
      <c r="C39" s="1">
        <v>1728.5000021792948</v>
      </c>
      <c r="D39" s="1">
        <v>0</v>
      </c>
      <c r="E39">
        <f>(R39-S39*(1000-T39)/(1000-U39))*AK39</f>
        <v>3.9870562494377073</v>
      </c>
      <c r="F39">
        <f>IF(AV39&lt;&gt;0,1/(1/AV39-1/N39),0)</f>
        <v>2.4407735820778256</v>
      </c>
      <c r="G39">
        <f>((AY39-AL39/2)*S39-E39)/(AY39+AL39/2)</f>
        <v>373.4647007589142</v>
      </c>
      <c r="H39">
        <f>AL39*1000</f>
        <v>26.688278623713451</v>
      </c>
      <c r="I39">
        <f>(AQ39-AW39)</f>
        <v>1.4724534404218073</v>
      </c>
      <c r="J39">
        <f>(P39+AP39*D39)</f>
        <v>26.852489471435547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26.838108062744141</v>
      </c>
      <c r="P39" s="1">
        <v>26.852489471435547</v>
      </c>
      <c r="Q39" s="1">
        <v>26.911106109619141</v>
      </c>
      <c r="R39" s="1">
        <v>400.2230224609375</v>
      </c>
      <c r="S39" s="1">
        <v>387.2579345703125</v>
      </c>
      <c r="T39" s="1">
        <v>-0.15662816166877747</v>
      </c>
      <c r="U39" s="1">
        <v>23.436399459838867</v>
      </c>
      <c r="V39" s="1">
        <v>-0.39130765199661255</v>
      </c>
      <c r="W39" s="1">
        <v>58.551681518554688</v>
      </c>
      <c r="X39" s="1">
        <v>300.47360229492188</v>
      </c>
      <c r="Y39" s="1">
        <v>750.4805908203125</v>
      </c>
      <c r="Z39" s="1">
        <v>10.303973197937012</v>
      </c>
      <c r="AA39" s="1">
        <v>88.572250366210938</v>
      </c>
      <c r="AB39" s="1">
        <v>3.7228219509124756</v>
      </c>
      <c r="AC39" s="1">
        <v>0.99802219867706299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1.1046823613783892</v>
      </c>
      <c r="AL39">
        <f>(U39-T39)/(1000-U39)*AK39</f>
        <v>2.6688278623713452E-2</v>
      </c>
      <c r="AM39">
        <f>(P39+273.15)</f>
        <v>300.00248947143552</v>
      </c>
      <c r="AN39">
        <f>(O39+273.15)</f>
        <v>299.98810806274412</v>
      </c>
      <c r="AO39">
        <f>(Y39*AG39+Z39*AH39)*AI39</f>
        <v>120.07689184732226</v>
      </c>
      <c r="AP39">
        <f>((AO39+0.00000010773*(AN39^4-AM39^4))-AL39*44100)/(L39*51.4+0.00000043092*AM39^3)</f>
        <v>-8.6899282391949644</v>
      </c>
      <c r="AQ39">
        <f>0.61365*EXP(17.502*J39/(240.97+J39))</f>
        <v>3.548268081061186</v>
      </c>
      <c r="AR39">
        <f>AQ39*1000/AA39</f>
        <v>40.060719541284229</v>
      </c>
      <c r="AS39">
        <f>(AR39-U39)</f>
        <v>16.624320081445362</v>
      </c>
      <c r="AT39">
        <f>IF(D39,P39,(O39+P39)/2)</f>
        <v>26.845298767089844</v>
      </c>
      <c r="AU39">
        <f>0.61365*EXP(17.502*AT39/(240.97+AT39))</f>
        <v>3.5467681742341286</v>
      </c>
      <c r="AV39">
        <f>IF(AS39&lt;&gt;0,(1000-(AR39+U39)/2)/AS39*AL39,0)</f>
        <v>1.5544072837422318</v>
      </c>
      <c r="AW39">
        <f>U39*AA39/1000</f>
        <v>2.0758146406393787</v>
      </c>
      <c r="AX39">
        <f>(AU39-AW39)</f>
        <v>1.4709535335947499</v>
      </c>
      <c r="AY39">
        <f>1/(1.6/F39+1.37/N39)</f>
        <v>1.0250130800559842</v>
      </c>
      <c r="AZ39">
        <f>G39*AA39*0.001</f>
        <v>33.078608978560595</v>
      </c>
      <c r="BA39">
        <f>G39/S39</f>
        <v>0.96438230806890302</v>
      </c>
      <c r="BB39">
        <f>(1-AL39*AA39/AQ39/F39)*100</f>
        <v>72.705551507530146</v>
      </c>
      <c r="BC39">
        <f>(S39-E39/(N39/1.35))</f>
        <v>386.00043730464677</v>
      </c>
      <c r="BD39">
        <f>E39*BB39/100/BC39</f>
        <v>7.5098651579538905E-3</v>
      </c>
    </row>
    <row r="40" spans="1:56" x14ac:dyDescent="0.25">
      <c r="A40" s="1" t="s">
        <v>1</v>
      </c>
      <c r="B40" s="1" t="s">
        <v>11189</v>
      </c>
      <c r="K40" s="1">
        <f t="shared" si="0"/>
        <v>2.72</v>
      </c>
    </row>
    <row r="41" spans="1:56" x14ac:dyDescent="0.25">
      <c r="A41" s="1" t="s">
        <v>1</v>
      </c>
      <c r="B41" s="1" t="s">
        <v>11188</v>
      </c>
      <c r="K41" s="1">
        <f t="shared" si="0"/>
        <v>2.72</v>
      </c>
    </row>
    <row r="42" spans="1:56" x14ac:dyDescent="0.25">
      <c r="A42" s="1">
        <v>9</v>
      </c>
      <c r="B42" s="1" t="s">
        <v>11187</v>
      </c>
      <c r="C42" s="1">
        <v>1931.5000021792948</v>
      </c>
      <c r="D42" s="1">
        <v>0</v>
      </c>
      <c r="E42">
        <f>(R42-S42*(1000-T42)/(1000-U42))*AK42</f>
        <v>3.9870442846319487</v>
      </c>
      <c r="F42">
        <f>IF(AV42&lt;&gt;0,1/(1/AV42-1/N42),0)</f>
        <v>2.6524561474495578</v>
      </c>
      <c r="G42">
        <f>((AY42-AL42/2)*S42-E42)/(AY42+AL42/2)</f>
        <v>373.58161124680771</v>
      </c>
      <c r="H42">
        <f>AL42*1000</f>
        <v>27.328716554073853</v>
      </c>
      <c r="I42">
        <f>(AQ42-AW42)</f>
        <v>1.4306870206815963</v>
      </c>
      <c r="J42">
        <f>(P42+AP42*D42)</f>
        <v>26.886882781982422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26.889148712158203</v>
      </c>
      <c r="P42" s="1">
        <v>26.886882781982422</v>
      </c>
      <c r="Q42" s="1">
        <v>26.944561004638672</v>
      </c>
      <c r="R42" s="1">
        <v>400.03585815429688</v>
      </c>
      <c r="S42" s="1">
        <v>386.85650634765625</v>
      </c>
      <c r="T42" s="1">
        <v>-0.15592494606971741</v>
      </c>
      <c r="U42" s="1">
        <v>23.989030838012695</v>
      </c>
      <c r="V42" s="1">
        <v>-0.3883836567401886</v>
      </c>
      <c r="W42" s="1">
        <v>59.752769470214844</v>
      </c>
      <c r="X42" s="1">
        <v>300.4805908203125</v>
      </c>
      <c r="Y42" s="1">
        <v>999.68157958984375</v>
      </c>
      <c r="Z42" s="1">
        <v>6.5926923751831055</v>
      </c>
      <c r="AA42" s="1">
        <v>88.572265625</v>
      </c>
      <c r="AB42" s="1">
        <v>3.7838327884674072</v>
      </c>
      <c r="AC42" s="1">
        <v>0.9984734058380127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1.1047080544864427</v>
      </c>
      <c r="AL42">
        <f>(U42-T42)/(1000-U42)*AK42</f>
        <v>2.7328716554073852E-2</v>
      </c>
      <c r="AM42">
        <f>(P42+273.15)</f>
        <v>300.0368827819824</v>
      </c>
      <c r="AN42">
        <f>(O42+273.15)</f>
        <v>300.03914871215818</v>
      </c>
      <c r="AO42">
        <f>(Y42*AG42+Z42*AH42)*AI42</f>
        <v>159.94904915923507</v>
      </c>
      <c r="AP42">
        <f>((AO42+0.00000010773*(AN42^4-AM42^4))-AL42*44100)/(L42*51.4+0.00000043092*AM42^3)</f>
        <v>-8.5924527640834523</v>
      </c>
      <c r="AQ42">
        <f>0.61365*EXP(17.502*J42/(240.97+J42))</f>
        <v>3.5554498321523731</v>
      </c>
      <c r="AR42">
        <f>AQ42*1000/AA42</f>
        <v>40.14179616004796</v>
      </c>
      <c r="AS42">
        <f>(AR42-U42)</f>
        <v>16.152765322035265</v>
      </c>
      <c r="AT42">
        <f>IF(D42,P42,(O42+P42)/2)</f>
        <v>26.888015747070313</v>
      </c>
      <c r="AU42">
        <f>0.61365*EXP(17.502*AT42/(240.97+AT42))</f>
        <v>3.5556866250889856</v>
      </c>
      <c r="AV42">
        <f>IF(AS42&lt;&gt;0,(1000-(AR42+U42)/2)/AS42*AL42,0)</f>
        <v>1.6376397124573991</v>
      </c>
      <c r="AW42">
        <f>U42*AA42/1000</f>
        <v>2.1247628114707768</v>
      </c>
      <c r="AX42">
        <f>(AU42-AW42)</f>
        <v>1.4309238136182088</v>
      </c>
      <c r="AY42">
        <f>1/(1.6/F42+1.37/N42)</f>
        <v>1.0830927899414522</v>
      </c>
      <c r="AZ42">
        <f>G42*AA42*0.001</f>
        <v>33.088969703967742</v>
      </c>
      <c r="BA42">
        <f>G42/S42</f>
        <v>0.965685222083563</v>
      </c>
      <c r="BB42">
        <f>(1-AL42*AA42/AQ42/F42)*100</f>
        <v>74.333052487442444</v>
      </c>
      <c r="BC42">
        <f>(S42-E42/(N42/1.35))</f>
        <v>385.59901285562938</v>
      </c>
      <c r="BD42">
        <f>E42*BB42/100/BC42</f>
        <v>7.6859421886089343E-3</v>
      </c>
    </row>
    <row r="43" spans="1:56" x14ac:dyDescent="0.25">
      <c r="A43" s="1" t="s">
        <v>1</v>
      </c>
      <c r="B43" s="1" t="s">
        <v>11186</v>
      </c>
      <c r="K43" s="1">
        <f t="shared" si="0"/>
        <v>2.72</v>
      </c>
    </row>
    <row r="44" spans="1:56" x14ac:dyDescent="0.25">
      <c r="A44" s="1" t="s">
        <v>1</v>
      </c>
      <c r="B44" s="1" t="s">
        <v>11185</v>
      </c>
      <c r="K44" s="1">
        <f t="shared" si="0"/>
        <v>2.72</v>
      </c>
    </row>
    <row r="45" spans="1:56" x14ac:dyDescent="0.25">
      <c r="A45" s="1">
        <v>10</v>
      </c>
      <c r="B45" s="1" t="s">
        <v>11184</v>
      </c>
      <c r="C45" s="1">
        <v>2134.5000021792948</v>
      </c>
      <c r="D45" s="1">
        <v>0</v>
      </c>
      <c r="E45">
        <f>(R45-S45*(1000-T45)/(1000-U45))*AK45</f>
        <v>3.7659367611010981</v>
      </c>
      <c r="F45">
        <f>IF(AV45&lt;&gt;0,1/(1/AV45-1/N45),0)</f>
        <v>2.9086698004303311</v>
      </c>
      <c r="G45">
        <f>((AY45-AL45/2)*S45-E45)/(AY45+AL45/2)</f>
        <v>374.25849329186497</v>
      </c>
      <c r="H45">
        <f>AL45*1000</f>
        <v>28.051100312836553</v>
      </c>
      <c r="I45">
        <f>(AQ45-AW45)</f>
        <v>1.3881237975665832</v>
      </c>
      <c r="J45">
        <f>(P45+AP45*D45)</f>
        <v>26.94957160949707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26.972436904907227</v>
      </c>
      <c r="P45" s="1">
        <v>26.94957160949707</v>
      </c>
      <c r="Q45" s="1">
        <v>27.016481399536133</v>
      </c>
      <c r="R45" s="1">
        <v>400.05795288085938</v>
      </c>
      <c r="S45" s="1">
        <v>386.82388305664063</v>
      </c>
      <c r="T45" s="1">
        <v>-0.15530173480510712</v>
      </c>
      <c r="U45" s="1">
        <v>24.617036819458008</v>
      </c>
      <c r="V45" s="1">
        <v>-0.38495370745658875</v>
      </c>
      <c r="W45" s="1">
        <v>61.019401550292969</v>
      </c>
      <c r="X45" s="1">
        <v>300.418701171875</v>
      </c>
      <c r="Y45" s="1">
        <v>1250.2725830078125</v>
      </c>
      <c r="Z45" s="1">
        <v>10.407625198364258</v>
      </c>
      <c r="AA45" s="1">
        <v>88.574790954589844</v>
      </c>
      <c r="AB45" s="1">
        <v>3.9881417751312256</v>
      </c>
      <c r="AC45" s="1">
        <v>1.0064804553985596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1.1044805190142462</v>
      </c>
      <c r="AL45">
        <f>(U45-T45)/(1000-U45)*AK45</f>
        <v>2.8051100312836554E-2</v>
      </c>
      <c r="AM45">
        <f>(P45+273.15)</f>
        <v>300.09957160949705</v>
      </c>
      <c r="AN45">
        <f>(O45+273.15)</f>
        <v>300.1224369049072</v>
      </c>
      <c r="AO45">
        <f>(Y45*AG45+Z45*AH45)*AI45</f>
        <v>200.04360880992681</v>
      </c>
      <c r="AP45">
        <f>((AO45+0.00000010773*(AN45^4-AM45^4))-AL45*44100)/(L45*51.4+0.00000043092*AM45^3)</f>
        <v>-8.5222514087320658</v>
      </c>
      <c r="AQ45">
        <f>0.61365*EXP(17.502*J45/(240.97+J45))</f>
        <v>3.5685726877715176</v>
      </c>
      <c r="AR45">
        <f>AQ45*1000/AA45</f>
        <v>40.288807337982185</v>
      </c>
      <c r="AS45">
        <f>(AR45-U45)</f>
        <v>15.671770518524177</v>
      </c>
      <c r="AT45">
        <f>IF(D45,P45,(O45+P45)/2)</f>
        <v>26.961004257202148</v>
      </c>
      <c r="AU45">
        <f>0.61365*EXP(17.502*AT45/(240.97+AT45))</f>
        <v>3.5709704740886816</v>
      </c>
      <c r="AV45">
        <f>IF(AS45&lt;&gt;0,(1000-(AR45+U45)/2)/AS45*AL45,0)</f>
        <v>1.7318247550958636</v>
      </c>
      <c r="AW45">
        <f>U45*AA45/1000</f>
        <v>2.1804488902049344</v>
      </c>
      <c r="AX45">
        <f>(AU45-AW45)</f>
        <v>1.3905215838837472</v>
      </c>
      <c r="AY45">
        <f>1/(1.6/F45+1.37/N45)</f>
        <v>1.1492310285689695</v>
      </c>
      <c r="AZ45">
        <f>G45*AA45*0.001</f>
        <v>33.149867806306709</v>
      </c>
      <c r="BA45">
        <f>G45/S45</f>
        <v>0.9675165099282772</v>
      </c>
      <c r="BB45">
        <f>(1-AL45*AA45/AQ45/F45)*100</f>
        <v>76.062925680706556</v>
      </c>
      <c r="BC45">
        <f>(S45-E45/(N45/1.35))</f>
        <v>385.63612575313567</v>
      </c>
      <c r="BD45">
        <f>E45*BB45/100/BC45</f>
        <v>7.4279391594459414E-3</v>
      </c>
    </row>
    <row r="46" spans="1:56" x14ac:dyDescent="0.25">
      <c r="A46" s="1" t="s">
        <v>1</v>
      </c>
      <c r="B46" s="1" t="s">
        <v>11183</v>
      </c>
      <c r="K46" s="1">
        <f t="shared" si="0"/>
        <v>2.72</v>
      </c>
    </row>
    <row r="47" spans="1:56" x14ac:dyDescent="0.25">
      <c r="A47" s="1" t="s">
        <v>1</v>
      </c>
      <c r="B47" s="1" t="s">
        <v>11182</v>
      </c>
      <c r="K47" s="1">
        <f t="shared" si="0"/>
        <v>2.72</v>
      </c>
    </row>
    <row r="48" spans="1:56" x14ac:dyDescent="0.25">
      <c r="A48" s="1">
        <v>11</v>
      </c>
      <c r="B48" s="1" t="s">
        <v>11181</v>
      </c>
      <c r="C48" s="1">
        <v>2337.5000021792948</v>
      </c>
      <c r="D48" s="1">
        <v>0</v>
      </c>
      <c r="E48">
        <f>(R48-S48*(1000-T48)/(1000-U48))*AK48</f>
        <v>3.5954241177062745</v>
      </c>
      <c r="F48">
        <f>IF(AV48&lt;&gt;0,1/(1/AV48-1/N48),0)</f>
        <v>3.3220766249173863</v>
      </c>
      <c r="G48">
        <f>((AY48-AL48/2)*S48-E48)/(AY48+AL48/2)</f>
        <v>374.94481672840527</v>
      </c>
      <c r="H48">
        <f>AL48*1000</f>
        <v>29.043590564322407</v>
      </c>
      <c r="I48">
        <f>(AQ48-AW48)</f>
        <v>1.3300657129859612</v>
      </c>
      <c r="J48">
        <f>(P48+AP48*D48)</f>
        <v>27.031398773193359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27.076677322387695</v>
      </c>
      <c r="P48" s="1">
        <v>27.031398773193359</v>
      </c>
      <c r="Q48" s="1">
        <v>27.099163055419922</v>
      </c>
      <c r="R48" s="1">
        <v>400.11456298828125</v>
      </c>
      <c r="S48" s="1">
        <v>386.69427490234375</v>
      </c>
      <c r="T48" s="1">
        <v>-0.15367868542671204</v>
      </c>
      <c r="U48" s="1">
        <v>25.465961456298828</v>
      </c>
      <c r="V48" s="1">
        <v>-0.37861558794975281</v>
      </c>
      <c r="W48" s="1">
        <v>62.740058898925781</v>
      </c>
      <c r="X48" s="1">
        <v>300.49911499023438</v>
      </c>
      <c r="Y48" s="1">
        <v>1599.22314453125</v>
      </c>
      <c r="Z48" s="1">
        <v>9.193547248840332</v>
      </c>
      <c r="AA48" s="1">
        <v>88.577049255371094</v>
      </c>
      <c r="AB48" s="1">
        <v>4.1427698135375977</v>
      </c>
      <c r="AC48" s="1">
        <v>1.008367657661438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1.1047761580523321</v>
      </c>
      <c r="AL48">
        <f>(U48-T48)/(1000-U48)*AK48</f>
        <v>2.9043590564322406E-2</v>
      </c>
      <c r="AM48">
        <f>(P48+273.15)</f>
        <v>300.18139877319334</v>
      </c>
      <c r="AN48">
        <f>(O48+273.15)</f>
        <v>300.22667732238767</v>
      </c>
      <c r="AO48">
        <f>(Y48*AG48+Z48*AH48)*AI48</f>
        <v>255.87569740573235</v>
      </c>
      <c r="AP48">
        <f>((AO48+0.00000010773*(AN48^4-AM48^4))-AL48*44100)/(L48*51.4+0.00000043092*AM48^3)</f>
        <v>-8.4202791658802454</v>
      </c>
      <c r="AQ48">
        <f>0.61365*EXP(17.502*J48/(240.97+J48))</f>
        <v>3.5857654352359245</v>
      </c>
      <c r="AR48">
        <f>AQ48*1000/AA48</f>
        <v>40.481879509194563</v>
      </c>
      <c r="AS48">
        <f>(AR48-U48)</f>
        <v>15.015918052895735</v>
      </c>
      <c r="AT48">
        <f>IF(D48,P48,(O48+P48)/2)</f>
        <v>27.054038047790527</v>
      </c>
      <c r="AU48">
        <f>0.61365*EXP(17.502*AT48/(240.97+AT48))</f>
        <v>3.5905349358192233</v>
      </c>
      <c r="AV48">
        <f>IF(AS48&lt;&gt;0,(1000-(AR48+U48)/2)/AS48*AL48,0)</f>
        <v>1.8704090831865441</v>
      </c>
      <c r="AW48">
        <f>U48*AA48/1000</f>
        <v>2.2556997222499633</v>
      </c>
      <c r="AX48">
        <f>(AU48-AW48)</f>
        <v>1.33483521356926</v>
      </c>
      <c r="AY48">
        <f>1/(1.6/F48+1.37/N48)</f>
        <v>1.2473588882394033</v>
      </c>
      <c r="AZ48">
        <f>G48*AA48*0.001</f>
        <v>33.211505499398044</v>
      </c>
      <c r="BA48">
        <f>G48/S48</f>
        <v>0.96961563970165909</v>
      </c>
      <c r="BB48">
        <f>(1-AL48*AA48/AQ48/F48)*100</f>
        <v>78.403668138652492</v>
      </c>
      <c r="BC48">
        <f>(S48-E48/(N48/1.35))</f>
        <v>385.56029641945628</v>
      </c>
      <c r="BD48">
        <f>E48*BB48/100/BC48</f>
        <v>7.3112932519294816E-3</v>
      </c>
    </row>
    <row r="49" spans="1:56" x14ac:dyDescent="0.25">
      <c r="A49" s="1" t="s">
        <v>1</v>
      </c>
      <c r="B49" s="1" t="s">
        <v>11180</v>
      </c>
      <c r="K49" s="1">
        <f t="shared" si="0"/>
        <v>2.72</v>
      </c>
    </row>
    <row r="50" spans="1:56" x14ac:dyDescent="0.25">
      <c r="A50" s="1" t="s">
        <v>1</v>
      </c>
      <c r="B50" s="1" t="s">
        <v>11175</v>
      </c>
      <c r="K50" s="1">
        <f t="shared" si="0"/>
        <v>2.72</v>
      </c>
    </row>
    <row r="51" spans="1:56" x14ac:dyDescent="0.25">
      <c r="A51" s="1">
        <v>12</v>
      </c>
      <c r="B51" s="1" t="s">
        <v>11179</v>
      </c>
      <c r="C51" s="1">
        <v>2541.000002168119</v>
      </c>
      <c r="D51" s="1">
        <v>0</v>
      </c>
      <c r="E51">
        <f>(R51-S51*(1000-T51)/(1000-U51))*AK51</f>
        <v>3.3458823996851392</v>
      </c>
      <c r="F51">
        <f>IF(AV51&lt;&gt;0,1/(1/AV51-1/N51),0)</f>
        <v>3.9960449024195661</v>
      </c>
      <c r="G51">
        <f>((AY51-AL51/2)*S51-E51)/(AY51+AL51/2)</f>
        <v>375.55303877896097</v>
      </c>
      <c r="H51">
        <f>AL51*1000</f>
        <v>30.363190418498199</v>
      </c>
      <c r="I51">
        <f>(AQ51-AW51)</f>
        <v>1.2574772033896511</v>
      </c>
      <c r="J51">
        <f>(P51+AP51*D51)</f>
        <v>27.164253234863281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27.234365463256836</v>
      </c>
      <c r="P51" s="1">
        <v>27.164253234863281</v>
      </c>
      <c r="Q51" s="1">
        <v>27.226173400878906</v>
      </c>
      <c r="R51" s="1">
        <v>399.94381713867188</v>
      </c>
      <c r="S51" s="1">
        <v>386.29656982421875</v>
      </c>
      <c r="T51" s="1">
        <v>-0.15306444466114044</v>
      </c>
      <c r="U51" s="1">
        <v>26.603038787841797</v>
      </c>
      <c r="V51" s="1">
        <v>-0.37362003326416016</v>
      </c>
      <c r="W51" s="1">
        <v>64.936233520507813</v>
      </c>
      <c r="X51" s="1">
        <v>300.457763671875</v>
      </c>
      <c r="Y51" s="1">
        <v>1999.623779296875</v>
      </c>
      <c r="Z51" s="1">
        <v>8.2178745269775391</v>
      </c>
      <c r="AA51" s="1">
        <v>88.57470703125</v>
      </c>
      <c r="AB51" s="1">
        <v>4.3824853897094727</v>
      </c>
      <c r="AC51" s="1">
        <v>1.0112690925598145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1.104624131146599</v>
      </c>
      <c r="AL51">
        <f>(U51-T51)/(1000-U51)*AK51</f>
        <v>3.03631904184982E-2</v>
      </c>
      <c r="AM51">
        <f>(P51+273.15)</f>
        <v>300.31425323486326</v>
      </c>
      <c r="AN51">
        <f>(O51+273.15)</f>
        <v>300.38436546325681</v>
      </c>
      <c r="AO51">
        <f>(Y51*AG51+Z51*AH51)*AI51</f>
        <v>319.9397975362881</v>
      </c>
      <c r="AP51">
        <f>((AO51+0.00000010773*(AN51^4-AM51^4))-AL51*44100)/(L51*51.4+0.00000043092*AM51^3)</f>
        <v>-8.3685778403468518</v>
      </c>
      <c r="AQ51">
        <f>0.61365*EXP(17.502*J51/(240.97+J51))</f>
        <v>3.6138335701637185</v>
      </c>
      <c r="AR51">
        <f>AQ51*1000/AA51</f>
        <v>40.799836559309462</v>
      </c>
      <c r="AS51">
        <f>(AR51-U51)</f>
        <v>14.196797771467665</v>
      </c>
      <c r="AT51">
        <f>IF(D51,P51,(O51+P51)/2)</f>
        <v>27.199309349060059</v>
      </c>
      <c r="AU51">
        <f>0.61365*EXP(17.502*AT51/(240.97+AT51))</f>
        <v>3.6212717687895273</v>
      </c>
      <c r="AV51">
        <f>IF(AS51&lt;&gt;0,(1000-(AR51+U51)/2)/AS51*AL51,0)</f>
        <v>2.066656701133323</v>
      </c>
      <c r="AW51">
        <f>U51*AA51/1000</f>
        <v>2.3563563667740675</v>
      </c>
      <c r="AX51">
        <f>(AU51-AW51)</f>
        <v>1.2649154020154598</v>
      </c>
      <c r="AY51">
        <f>1/(1.6/F51+1.37/N51)</f>
        <v>1.3879956882896256</v>
      </c>
      <c r="AZ51">
        <f>G51*AA51*0.001</f>
        <v>33.264500384542139</v>
      </c>
      <c r="BA51">
        <f>G51/S51</f>
        <v>0.97218838611446501</v>
      </c>
      <c r="BB51">
        <f>(1-AL51*AA51/AQ51/F51)*100</f>
        <v>81.376615054411133</v>
      </c>
      <c r="BC51">
        <f>(S51-E51/(N51/1.35))</f>
        <v>385.24129553019878</v>
      </c>
      <c r="BD51">
        <f>E51*BB51/100/BC51</f>
        <v>7.0676894511472058E-3</v>
      </c>
    </row>
    <row r="52" spans="1:56" x14ac:dyDescent="0.25">
      <c r="A52" s="1" t="s">
        <v>1</v>
      </c>
      <c r="B52" s="1" t="s">
        <v>11178</v>
      </c>
      <c r="K52" s="2">
        <v>9.1225000000000005</v>
      </c>
    </row>
    <row r="53" spans="1:56" x14ac:dyDescent="0.25">
      <c r="A53" s="1" t="s">
        <v>1</v>
      </c>
      <c r="B53" s="1" t="s">
        <v>11177</v>
      </c>
      <c r="K53" s="2">
        <v>9.1225000000000005</v>
      </c>
    </row>
    <row r="54" spans="1:56" x14ac:dyDescent="0.25">
      <c r="A54" s="1" t="s">
        <v>1</v>
      </c>
      <c r="B54" s="1" t="s">
        <v>11176</v>
      </c>
      <c r="K54" s="2">
        <v>9.1225000000000005</v>
      </c>
    </row>
    <row r="55" spans="1:56" x14ac:dyDescent="0.25">
      <c r="A55" s="1" t="s">
        <v>1</v>
      </c>
      <c r="B55" s="1" t="s">
        <v>11175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452BC-5240-49E2-B932-26A23A5BC65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2821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2820</v>
      </c>
    </row>
    <row r="12" spans="1:60" x14ac:dyDescent="0.25">
      <c r="A12" s="1" t="s">
        <v>1</v>
      </c>
      <c r="B12" s="1" t="s">
        <v>2819</v>
      </c>
    </row>
    <row r="13" spans="1:60" x14ac:dyDescent="0.25">
      <c r="A13" s="1" t="s">
        <v>1</v>
      </c>
      <c r="B13" s="1" t="s">
        <v>2818</v>
      </c>
    </row>
    <row r="14" spans="1:60" x14ac:dyDescent="0.25">
      <c r="A14" s="1" t="s">
        <v>1</v>
      </c>
      <c r="B14" s="1" t="s">
        <v>2817</v>
      </c>
    </row>
    <row r="15" spans="1:60" x14ac:dyDescent="0.25">
      <c r="A15" s="1" t="s">
        <v>1</v>
      </c>
      <c r="B15" s="1" t="s">
        <v>2816</v>
      </c>
    </row>
    <row r="16" spans="1:60" x14ac:dyDescent="0.25">
      <c r="A16" s="1" t="s">
        <v>1</v>
      </c>
      <c r="B16" s="1" t="s">
        <v>2815</v>
      </c>
    </row>
    <row r="17" spans="1:60" x14ac:dyDescent="0.25">
      <c r="A17" s="1" t="s">
        <v>1</v>
      </c>
      <c r="B17" s="1" t="s">
        <v>2814</v>
      </c>
    </row>
    <row r="18" spans="1:60" x14ac:dyDescent="0.25">
      <c r="A18" s="1">
        <v>1</v>
      </c>
      <c r="B18" s="1" t="s">
        <v>2813</v>
      </c>
      <c r="C18" s="1">
        <v>319.50000110641122</v>
      </c>
      <c r="D18" s="1">
        <v>0</v>
      </c>
      <c r="E18">
        <f>(R18-S18*(1000-T18)/(1000-U18))*AO18</f>
        <v>-3.8470659653123636</v>
      </c>
      <c r="F18">
        <f>IF(AZ18&lt;&gt;0,1/(1/AZ18-1/N18),0)</f>
        <v>0.51748254261376969</v>
      </c>
      <c r="G18">
        <f>((BC18-AP18/2)*S18-E18)/(BC18+AP18/2)</f>
        <v>372.79802639206684</v>
      </c>
      <c r="H18">
        <f>AP18*1000</f>
        <v>26.413814395551526</v>
      </c>
      <c r="I18">
        <f>(AU18-BA18)</f>
        <v>4.7769983143264039</v>
      </c>
      <c r="J18">
        <f>(P18+AT18*D18)</f>
        <v>38.507240295410156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26.748500823974609</v>
      </c>
      <c r="P18" s="1">
        <v>38.507240295410156</v>
      </c>
      <c r="Q18" s="1">
        <v>26.986207962036133</v>
      </c>
      <c r="R18" s="1">
        <v>400.18167114257813</v>
      </c>
      <c r="S18" s="1">
        <v>394.23562622070313</v>
      </c>
      <c r="T18" s="1">
        <v>0.12789295613765717</v>
      </c>
      <c r="U18" s="1">
        <v>23.485263824462891</v>
      </c>
      <c r="V18" s="1">
        <v>0.31894156336784363</v>
      </c>
      <c r="W18" s="1">
        <v>58.567939758300781</v>
      </c>
      <c r="X18" s="1">
        <v>300.36883544921875</v>
      </c>
      <c r="Y18" s="1">
        <v>0.26442784070968628</v>
      </c>
      <c r="Z18" s="1">
        <v>2.9664521217346191</v>
      </c>
      <c r="AA18" s="1">
        <v>87.947700500488281</v>
      </c>
      <c r="AB18" s="1">
        <v>0.66552948951721191</v>
      </c>
      <c r="AC18" s="1">
        <v>0.31597310304641724</v>
      </c>
      <c r="AD18" s="1">
        <v>4.6172343194484711E-2</v>
      </c>
      <c r="AE18" s="1">
        <v>5.9052859432995319E-3</v>
      </c>
      <c r="AF18" s="1">
        <v>5.3829874843358994E-2</v>
      </c>
      <c r="AG18" s="1">
        <v>2.4136945605278015E-2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1.1042971891515392</v>
      </c>
      <c r="AP18">
        <f>(U18-T18)/(1000-U18)*AO18</f>
        <v>2.6413814395551526E-2</v>
      </c>
      <c r="AQ18">
        <f>(P18+273.15)</f>
        <v>311.65724029541013</v>
      </c>
      <c r="AR18">
        <f>(O18+273.15)</f>
        <v>299.89850082397459</v>
      </c>
      <c r="AS18">
        <f>(Y18*AK18+Z18*AL18)*AM18</f>
        <v>4.2308453567882154E-2</v>
      </c>
      <c r="AT18">
        <f>((AS18+0.00000010773*(AR18^4-AQ18^4))-AP18*44100)/(L18*0.92*2*29.3+0.00000043092*AQ18^3)</f>
        <v>-10.198353193752238</v>
      </c>
      <c r="AU18">
        <f>0.61365*EXP(17.502*J18/(240.97+J18))</f>
        <v>6.8424732633352185</v>
      </c>
      <c r="AV18">
        <f>AU18*1000/AA18</f>
        <v>77.801616465199444</v>
      </c>
      <c r="AW18">
        <f>(AV18-U18)</f>
        <v>54.316352640736554</v>
      </c>
      <c r="AX18">
        <f>IF(D18,P18,(O18+P18)/2)</f>
        <v>32.627870559692383</v>
      </c>
      <c r="AY18">
        <f>0.61365*EXP(17.502*AX18/(240.97+AX18))</f>
        <v>4.9474271895172688</v>
      </c>
      <c r="AZ18">
        <f>IF(AW18&lt;&gt;0,(1000-(AV18+U18)/2)/AW18*AP18,0)</f>
        <v>0.46166811186815526</v>
      </c>
      <c r="BA18">
        <f>U18*AA18/1000</f>
        <v>2.0654749490088142</v>
      </c>
      <c r="BB18">
        <f>(AY18-BA18)</f>
        <v>2.8819522405084546</v>
      </c>
      <c r="BC18">
        <f>1/(1.6/F18+1.37/N18)</f>
        <v>0.29308674257099226</v>
      </c>
      <c r="BD18">
        <f>G18*AA18*0.001</f>
        <v>32.786729172302621</v>
      </c>
      <c r="BE18">
        <f>G18/S18</f>
        <v>0.94562236793730314</v>
      </c>
      <c r="BF18">
        <f>(1-AP18*AA18/AU18/F18)*100</f>
        <v>34.393510774708368</v>
      </c>
      <c r="BG18">
        <f>(S18-E18/(N18/1.35))</f>
        <v>395.44897126264937</v>
      </c>
      <c r="BH18">
        <f>E18*BF18/100/BG18</f>
        <v>-3.3459210756450353E-3</v>
      </c>
    </row>
    <row r="19" spans="1:60" x14ac:dyDescent="0.25">
      <c r="A19" s="1" t="s">
        <v>1</v>
      </c>
      <c r="B19" s="1" t="s">
        <v>2812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2811</v>
      </c>
      <c r="K20" s="1">
        <f t="shared" si="0"/>
        <v>2.72</v>
      </c>
    </row>
    <row r="21" spans="1:60" x14ac:dyDescent="0.25">
      <c r="A21" s="1">
        <v>2</v>
      </c>
      <c r="B21" s="1" t="s">
        <v>2810</v>
      </c>
      <c r="C21" s="1">
        <v>525.50000112876296</v>
      </c>
      <c r="D21" s="1">
        <v>0</v>
      </c>
      <c r="E21">
        <f>(R21-S21*(1000-T21)/(1000-U21))*AO21</f>
        <v>-2.9141773844361456</v>
      </c>
      <c r="F21">
        <f>IF(AZ21&lt;&gt;0,1/(1/AZ21-1/N21),0)</f>
        <v>0.45068241886451799</v>
      </c>
      <c r="G21">
        <f>((BC21-AP21/2)*S21-E21)/(BC21+AP21/2)</f>
        <v>366.37721028706301</v>
      </c>
      <c r="H21">
        <f>AP21*1000</f>
        <v>26.083096902758026</v>
      </c>
      <c r="I21">
        <f>(AU21-BA21)</f>
        <v>5.3252085068306183</v>
      </c>
      <c r="J21">
        <f>(P21+AT21*D21)</f>
        <v>39.88067626953125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26.668621063232422</v>
      </c>
      <c r="P21" s="1">
        <v>39.88067626953125</v>
      </c>
      <c r="Q21" s="1">
        <v>26.974836349487305</v>
      </c>
      <c r="R21" s="1">
        <v>400.10440063476563</v>
      </c>
      <c r="S21" s="1">
        <v>393.45010375976563</v>
      </c>
      <c r="T21" s="1">
        <v>0.13781933486461639</v>
      </c>
      <c r="U21" s="1">
        <v>23.209571838378906</v>
      </c>
      <c r="V21" s="1">
        <v>0.34533068537712097</v>
      </c>
      <c r="W21" s="1">
        <v>58.155681610107422</v>
      </c>
      <c r="X21" s="1">
        <v>300.36468505859375</v>
      </c>
      <c r="Y21" s="1">
        <v>25.211563110351563</v>
      </c>
      <c r="Z21" s="1">
        <v>3.6042816638946533</v>
      </c>
      <c r="AA21" s="1">
        <v>87.951461791992188</v>
      </c>
      <c r="AB21" s="1">
        <v>0.64362853765487671</v>
      </c>
      <c r="AC21" s="1">
        <v>0.32323038578033447</v>
      </c>
      <c r="AD21" s="1">
        <v>4.5335642993450165E-2</v>
      </c>
      <c r="AE21" s="1">
        <v>1.27993980422616E-2</v>
      </c>
      <c r="AF21" s="1">
        <v>5.0609167665243149E-2</v>
      </c>
      <c r="AG21" s="1">
        <v>1.8794124945998192E-2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1.1042819303624767</v>
      </c>
      <c r="AP21">
        <f>(U21-T21)/(1000-U21)*AO21</f>
        <v>2.6083096902758025E-2</v>
      </c>
      <c r="AQ21">
        <f>(P21+273.15)</f>
        <v>313.03067626953123</v>
      </c>
      <c r="AR21">
        <f>(O21+273.15)</f>
        <v>299.8186210632324</v>
      </c>
      <c r="AS21">
        <f>(Y21*AK21+Z21*AL21)*AM21</f>
        <v>4.0338500074926742</v>
      </c>
      <c r="AT21">
        <f>((AS21+0.00000010773*(AR21^4-AQ21^4))-AP21*44100)/(L21*0.92*2*29.3+0.00000043092*AQ21^3)</f>
        <v>-10.187621767877403</v>
      </c>
      <c r="AU21">
        <f>0.61365*EXP(17.502*J21/(240.97+J21))</f>
        <v>7.3665242775822986</v>
      </c>
      <c r="AV21">
        <f>AU21*1000/AA21</f>
        <v>83.756700883543544</v>
      </c>
      <c r="AW21">
        <f>(AV21-U21)</f>
        <v>60.547129045164638</v>
      </c>
      <c r="AX21">
        <f>IF(D21,P21,(O21+P21)/2)</f>
        <v>33.274648666381836</v>
      </c>
      <c r="AY21">
        <f>0.61365*EXP(17.502*AX21/(240.97+AX21))</f>
        <v>5.1305964716164532</v>
      </c>
      <c r="AZ21">
        <f>IF(AW21&lt;&gt;0,(1000-(AV21+U21)/2)/AW21*AP21,0)</f>
        <v>0.40774998688997743</v>
      </c>
      <c r="BA21">
        <f>U21*AA21/1000</f>
        <v>2.0413157707516802</v>
      </c>
      <c r="BB21">
        <f>(AY21-BA21)</f>
        <v>3.0892807008647729</v>
      </c>
      <c r="BC21">
        <f>1/(1.6/F21+1.37/N21)</f>
        <v>0.25838196251316464</v>
      </c>
      <c r="BD21">
        <f>G21*AA21*0.001</f>
        <v>32.223411212019307</v>
      </c>
      <c r="BE21">
        <f>G21/S21</f>
        <v>0.93119103740475084</v>
      </c>
      <c r="BF21">
        <f>(1-AP21*AA21/AU21/F21)*100</f>
        <v>30.901443345953606</v>
      </c>
      <c r="BG21">
        <f>(S21-E21/(N21/1.35))</f>
        <v>394.36922048732879</v>
      </c>
      <c r="BH21">
        <f>E21*BF21/100/BG21</f>
        <v>-2.2834512093497985E-3</v>
      </c>
    </row>
    <row r="22" spans="1:60" x14ac:dyDescent="0.25">
      <c r="A22" s="1" t="s">
        <v>1</v>
      </c>
      <c r="B22" s="1" t="s">
        <v>2809</v>
      </c>
      <c r="K22" s="1">
        <f t="shared" si="0"/>
        <v>2.72</v>
      </c>
    </row>
    <row r="23" spans="1:60" x14ac:dyDescent="0.25">
      <c r="A23" s="1" t="s">
        <v>1</v>
      </c>
      <c r="B23" s="1" t="s">
        <v>2808</v>
      </c>
      <c r="K23" s="1">
        <f t="shared" si="0"/>
        <v>2.72</v>
      </c>
    </row>
    <row r="24" spans="1:60" x14ac:dyDescent="0.25">
      <c r="A24" s="1">
        <v>3</v>
      </c>
      <c r="B24" s="1" t="s">
        <v>2807</v>
      </c>
      <c r="C24" s="1">
        <v>732.00000111758709</v>
      </c>
      <c r="D24" s="1">
        <v>0</v>
      </c>
      <c r="E24">
        <f>(R24-S24*(1000-T24)/(1000-U24))*AO24</f>
        <v>-2.2994396091556673</v>
      </c>
      <c r="F24">
        <f>IF(AZ24&lt;&gt;0,1/(1/AZ24-1/N24),0)</f>
        <v>0.42545603246860803</v>
      </c>
      <c r="G24">
        <f>((BC24-AP24/2)*S24-E24)/(BC24+AP24/2)</f>
        <v>362.75979984939403</v>
      </c>
      <c r="H24">
        <f>AP24*1000</f>
        <v>25.67183435969481</v>
      </c>
      <c r="I24">
        <f>(AU24-BA24)</f>
        <v>5.5181329735058906</v>
      </c>
      <c r="J24">
        <f>(P24+AT24*D24)</f>
        <v>40.289741516113281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26.557321548461914</v>
      </c>
      <c r="P24" s="1">
        <v>40.289741516113281</v>
      </c>
      <c r="Q24" s="1">
        <v>26.890192031860352</v>
      </c>
      <c r="R24" s="1">
        <v>400.01446533203125</v>
      </c>
      <c r="S24" s="1">
        <v>392.9610595703125</v>
      </c>
      <c r="T24" s="1">
        <v>0.14795587956905365</v>
      </c>
      <c r="U24" s="1">
        <v>22.864978790283203</v>
      </c>
      <c r="V24" s="1">
        <v>0.37317550182342529</v>
      </c>
      <c r="W24" s="1">
        <v>57.670230865478516</v>
      </c>
      <c r="X24" s="1">
        <v>300.35092163085938</v>
      </c>
      <c r="Y24" s="1">
        <v>50.174362182617188</v>
      </c>
      <c r="Z24" s="1">
        <v>3.0006880760192871</v>
      </c>
      <c r="AA24" s="1">
        <v>87.953231811523438</v>
      </c>
      <c r="AB24" s="1">
        <v>0.69003969430923462</v>
      </c>
      <c r="AC24" s="1">
        <v>0.3297685980796814</v>
      </c>
      <c r="AD24" s="1">
        <v>4.1775960475206375E-2</v>
      </c>
      <c r="AE24" s="1">
        <v>4.5265615917742252E-3</v>
      </c>
      <c r="AF24" s="1">
        <v>2.3240221664309502E-2</v>
      </c>
      <c r="AG24" s="1">
        <v>1.9333498552441597E-2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1.104231329525218</v>
      </c>
      <c r="AP24">
        <f>(U24-T24)/(1000-U24)*AO24</f>
        <v>2.567183435969481E-2</v>
      </c>
      <c r="AQ24">
        <f>(P24+273.15)</f>
        <v>313.43974151611326</v>
      </c>
      <c r="AR24">
        <f>(O24+273.15)</f>
        <v>299.70732154846189</v>
      </c>
      <c r="AS24">
        <f>(Y24*AK24+Z24*AL24)*AM24</f>
        <v>8.0278977697812479</v>
      </c>
      <c r="AT24">
        <f>((AS24+0.00000010773*(AR24^4-AQ24^4))-AP24*44100)/(L24*0.92*2*29.3+0.00000043092*AQ24^3)</f>
        <v>-10.063643344841573</v>
      </c>
      <c r="AU24">
        <f>0.61365*EXP(17.502*J24/(240.97+J24))</f>
        <v>7.5291817534132361</v>
      </c>
      <c r="AV24">
        <f>AU24*1000/AA24</f>
        <v>85.604378580967378</v>
      </c>
      <c r="AW24">
        <f>(AV24-U24)</f>
        <v>62.739399790684175</v>
      </c>
      <c r="AX24">
        <f>IF(D24,P24,(O24+P24)/2)</f>
        <v>33.423531532287598</v>
      </c>
      <c r="AY24">
        <f>0.61365*EXP(17.502*AX24/(240.97+AX24))</f>
        <v>5.1735861680579571</v>
      </c>
      <c r="AZ24">
        <f>IF(AW24&lt;&gt;0,(1000-(AV24+U24)/2)/AW24*AP24,0)</f>
        <v>0.38699016491916294</v>
      </c>
      <c r="BA24">
        <f>U24*AA24/1000</f>
        <v>2.0110487799073451</v>
      </c>
      <c r="BB24">
        <f>(AY24-BA24)</f>
        <v>3.162537388150612</v>
      </c>
      <c r="BC24">
        <f>1/(1.6/F24+1.37/N24)</f>
        <v>0.24505371040243881</v>
      </c>
      <c r="BD24">
        <f>G24*AA24*0.001</f>
        <v>31.905896768055598</v>
      </c>
      <c r="BE24">
        <f>G24/S24</f>
        <v>0.92314439564586281</v>
      </c>
      <c r="BF24">
        <f>(1-AP24*AA24/AU24/F24)*100</f>
        <v>29.513452791851225</v>
      </c>
      <c r="BG24">
        <f>(S24-E24/(N24/1.35))</f>
        <v>393.68629112968279</v>
      </c>
      <c r="BH24">
        <f>E24*BF24/100/BG24</f>
        <v>-1.7238192916952154E-3</v>
      </c>
    </row>
    <row r="25" spans="1:60" x14ac:dyDescent="0.25">
      <c r="A25" s="1" t="s">
        <v>1</v>
      </c>
      <c r="B25" s="1" t="s">
        <v>2806</v>
      </c>
      <c r="K25" s="1">
        <f t="shared" si="0"/>
        <v>2.72</v>
      </c>
    </row>
    <row r="26" spans="1:60" x14ac:dyDescent="0.25">
      <c r="A26" s="1" t="s">
        <v>1</v>
      </c>
      <c r="B26" s="1" t="s">
        <v>2805</v>
      </c>
      <c r="K26" s="1">
        <f t="shared" si="0"/>
        <v>2.72</v>
      </c>
    </row>
    <row r="27" spans="1:60" x14ac:dyDescent="0.25">
      <c r="A27" s="1">
        <v>4</v>
      </c>
      <c r="B27" s="1" t="s">
        <v>2804</v>
      </c>
      <c r="C27" s="1">
        <v>937.50000112876296</v>
      </c>
      <c r="D27" s="1">
        <v>0</v>
      </c>
      <c r="E27">
        <f>(R27-S27*(1000-T27)/(1000-U27))*AO27</f>
        <v>-1.4756722842244625</v>
      </c>
      <c r="F27">
        <f>IF(AZ27&lt;&gt;0,1/(1/AZ27-1/N27),0)</f>
        <v>0.43523097826395601</v>
      </c>
      <c r="G27">
        <f>((BC27-AP27/2)*S27-E27)/(BC27+AP27/2)</f>
        <v>359.75381300631568</v>
      </c>
      <c r="H27">
        <f>AP27*1000</f>
        <v>25.490761883729679</v>
      </c>
      <c r="I27">
        <f>(AU27-BA27)</f>
        <v>5.3727862171478247</v>
      </c>
      <c r="J27">
        <f>(P27+AT27*D27)</f>
        <v>39.892654418945313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26.473176956176758</v>
      </c>
      <c r="P27" s="1">
        <v>39.892654418945313</v>
      </c>
      <c r="Q27" s="1">
        <v>26.819021224975586</v>
      </c>
      <c r="R27" s="1">
        <v>399.87130737304688</v>
      </c>
      <c r="S27" s="1">
        <v>392.15435791015625</v>
      </c>
      <c r="T27" s="1">
        <v>0.1599593460559845</v>
      </c>
      <c r="U27" s="1">
        <v>22.721794128417969</v>
      </c>
      <c r="V27" s="1">
        <v>0.40545722842216492</v>
      </c>
      <c r="W27" s="1">
        <v>57.594108581542969</v>
      </c>
      <c r="X27" s="1">
        <v>300.32778930664063</v>
      </c>
      <c r="Y27" s="1">
        <v>100.91741180419922</v>
      </c>
      <c r="Z27" s="1">
        <v>2.6051630973815918</v>
      </c>
      <c r="AA27" s="1">
        <v>87.953323364257813</v>
      </c>
      <c r="AB27" s="1">
        <v>0.66551274061203003</v>
      </c>
      <c r="AC27" s="1">
        <v>0.3242570161819458</v>
      </c>
      <c r="AD27" s="1">
        <v>6.5114639699459076E-2</v>
      </c>
      <c r="AE27" s="1">
        <v>3.9499099366366863E-3</v>
      </c>
      <c r="AF27" s="1">
        <v>3.0700486153364182E-2</v>
      </c>
      <c r="AG27" s="1">
        <v>2.2855082526803017E-2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1.1041462842155905</v>
      </c>
      <c r="AP27">
        <f>(U27-T27)/(1000-U27)*AO27</f>
        <v>2.549076188372968E-2</v>
      </c>
      <c r="AQ27">
        <f>(P27+273.15)</f>
        <v>313.04265441894529</v>
      </c>
      <c r="AR27">
        <f>(O27+273.15)</f>
        <v>299.62317695617674</v>
      </c>
      <c r="AS27">
        <f>(Y27*AK27+Z27*AL27)*AM27</f>
        <v>16.146785527763086</v>
      </c>
      <c r="AT27">
        <f>((AS27+0.00000010773*(AR27^4-AQ27^4))-AP27*44100)/(L27*0.92*2*29.3+0.00000043092*AQ27^3)</f>
        <v>-9.9090500349864623</v>
      </c>
      <c r="AU27">
        <f>0.61365*EXP(17.502*J27/(240.97+J27))</f>
        <v>7.3712435235406648</v>
      </c>
      <c r="AV27">
        <f>AU27*1000/AA27</f>
        <v>83.808584389844299</v>
      </c>
      <c r="AW27">
        <f>(AV27-U27)</f>
        <v>61.08679026142633</v>
      </c>
      <c r="AX27">
        <f>IF(D27,P27,(O27+P27)/2)</f>
        <v>33.182915687561035</v>
      </c>
      <c r="AY27">
        <f>0.61365*EXP(17.502*AX27/(240.97+AX27))</f>
        <v>5.1042637296430664</v>
      </c>
      <c r="AZ27">
        <f>IF(AW27&lt;&gt;0,(1000-(AV27+U27)/2)/AW27*AP27,0)</f>
        <v>0.39506072465673997</v>
      </c>
      <c r="BA27">
        <f>U27*AA27/1000</f>
        <v>1.9984573063928401</v>
      </c>
      <c r="BB27">
        <f>(AY27-BA27)</f>
        <v>3.1058064232502263</v>
      </c>
      <c r="BC27">
        <f>1/(1.6/F27+1.37/N27)</f>
        <v>0.25023294550968372</v>
      </c>
      <c r="BD27">
        <f>G27*AA27*0.001</f>
        <v>31.641543446869221</v>
      </c>
      <c r="BE27">
        <f>G27/S27</f>
        <v>0.91737808276183019</v>
      </c>
      <c r="BF27">
        <f>(1-AP27*AA27/AU27/F27)*100</f>
        <v>30.116521900722383</v>
      </c>
      <c r="BG27">
        <f>(S27-E27/(N27/1.35))</f>
        <v>392.61977744435336</v>
      </c>
      <c r="BH27">
        <f>E27*BF27/100/BG27</f>
        <v>-1.1319377988398434E-3</v>
      </c>
    </row>
    <row r="28" spans="1:60" x14ac:dyDescent="0.25">
      <c r="A28" s="1" t="s">
        <v>1</v>
      </c>
      <c r="B28" s="1" t="s">
        <v>2803</v>
      </c>
      <c r="K28" s="1">
        <f t="shared" si="0"/>
        <v>2.72</v>
      </c>
    </row>
    <row r="29" spans="1:60" x14ac:dyDescent="0.25">
      <c r="A29" s="1" t="s">
        <v>1</v>
      </c>
      <c r="B29" s="1" t="s">
        <v>2802</v>
      </c>
      <c r="K29" s="1">
        <f t="shared" si="0"/>
        <v>2.72</v>
      </c>
    </row>
    <row r="30" spans="1:60" x14ac:dyDescent="0.25">
      <c r="A30" s="1">
        <v>5</v>
      </c>
      <c r="B30" s="1" t="s">
        <v>2801</v>
      </c>
      <c r="C30" s="1">
        <v>1144.0000011175871</v>
      </c>
      <c r="D30" s="1">
        <v>0</v>
      </c>
      <c r="E30">
        <f>(R30-S30*(1000-T30)/(1000-U30))*AO30</f>
        <v>-0.87483861363807114</v>
      </c>
      <c r="F30">
        <f>IF(AZ30&lt;&gt;0,1/(1/AZ30-1/N30),0)</f>
        <v>0.45850569591605583</v>
      </c>
      <c r="G30">
        <f>((BC30-AP30/2)*S30-E30)/(BC30+AP30/2)</f>
        <v>358.65199760646834</v>
      </c>
      <c r="H30">
        <f>AP30*1000</f>
        <v>25.425818215801314</v>
      </c>
      <c r="I30">
        <f>(AU30-BA30)</f>
        <v>5.1201722320849914</v>
      </c>
      <c r="J30">
        <f>(P30+AT30*D30)</f>
        <v>39.233516693115234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26.411857604980469</v>
      </c>
      <c r="P30" s="1">
        <v>39.233516693115234</v>
      </c>
      <c r="Q30" s="1">
        <v>26.755577087402344</v>
      </c>
      <c r="R30" s="1">
        <v>399.88467407226563</v>
      </c>
      <c r="S30" s="1">
        <v>391.65811157226563</v>
      </c>
      <c r="T30" s="1">
        <v>0.17994986474514008</v>
      </c>
      <c r="U30" s="1">
        <v>22.684999465942383</v>
      </c>
      <c r="V30" s="1">
        <v>0.45778530836105347</v>
      </c>
      <c r="W30" s="1">
        <v>57.709735870361328</v>
      </c>
      <c r="X30" s="1">
        <v>300.32980346679688</v>
      </c>
      <c r="Y30" s="1">
        <v>149.98171997070313</v>
      </c>
      <c r="Z30" s="1">
        <v>3.4579317569732666</v>
      </c>
      <c r="AA30" s="1">
        <v>87.954193115234375</v>
      </c>
      <c r="AB30" s="1">
        <v>0.75531679391860962</v>
      </c>
      <c r="AC30" s="1">
        <v>0.32869055867195129</v>
      </c>
      <c r="AD30" s="1">
        <v>4.5920021831989288E-2</v>
      </c>
      <c r="AE30" s="1">
        <v>3.5273118410259485E-3</v>
      </c>
      <c r="AF30" s="1">
        <v>3.3784940838813782E-2</v>
      </c>
      <c r="AG30" s="1">
        <v>2.0178433507680893E-2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1.1041536892161647</v>
      </c>
      <c r="AP30">
        <f>(U30-T30)/(1000-U30)*AO30</f>
        <v>2.5425818215801314E-2</v>
      </c>
      <c r="AQ30">
        <f>(P30+273.15)</f>
        <v>312.38351669311521</v>
      </c>
      <c r="AR30">
        <f>(O30+273.15)</f>
        <v>299.56185760498045</v>
      </c>
      <c r="AS30">
        <f>(Y30*AK30+Z30*AL30)*AM30</f>
        <v>23.997074658936072</v>
      </c>
      <c r="AT30">
        <f>((AS30+0.00000010773*(AR30^4-AQ30^4))-AP30*44100)/(L30*0.92*2*29.3+0.00000043092*AQ30^3)</f>
        <v>-9.7700496841927116</v>
      </c>
      <c r="AU30">
        <f>0.61365*EXP(17.502*J30/(240.97+J30))</f>
        <v>7.1154130559314765</v>
      </c>
      <c r="AV30">
        <f>AU30*1000/AA30</f>
        <v>80.899077166328183</v>
      </c>
      <c r="AW30">
        <f>(AV30-U30)</f>
        <v>58.214077700385801</v>
      </c>
      <c r="AX30">
        <f>IF(D30,P30,(O30+P30)/2)</f>
        <v>32.822687149047852</v>
      </c>
      <c r="AY30">
        <f>0.61365*EXP(17.502*AX30/(240.97+AX30))</f>
        <v>5.0019910858874139</v>
      </c>
      <c r="AZ30">
        <f>IF(AW30&lt;&gt;0,(1000-(AV30+U30)/2)/AW30*AP30,0)</f>
        <v>0.41414318008493783</v>
      </c>
      <c r="BA30">
        <f>U30*AA30/1000</f>
        <v>1.9952408238464849</v>
      </c>
      <c r="BB30">
        <f>(AY30-BA30)</f>
        <v>3.0067502620409288</v>
      </c>
      <c r="BC30">
        <f>1/(1.6/F30+1.37/N30)</f>
        <v>0.26249032576413212</v>
      </c>
      <c r="BD30">
        <f>G30*AA30*0.001</f>
        <v>31.544947058643896</v>
      </c>
      <c r="BE30">
        <f>G30/S30</f>
        <v>0.91572722997285028</v>
      </c>
      <c r="BF30">
        <f>(1-AP30*AA30/AU30/F30)*100</f>
        <v>31.453286862089936</v>
      </c>
      <c r="BG30">
        <f>(S30-E30/(N30/1.35))</f>
        <v>391.93403122218376</v>
      </c>
      <c r="BH30">
        <f>E30*BF30/100/BG30</f>
        <v>-7.0207095278216453E-4</v>
      </c>
    </row>
    <row r="31" spans="1:60" x14ac:dyDescent="0.25">
      <c r="A31" s="1" t="s">
        <v>1</v>
      </c>
      <c r="B31" s="1" t="s">
        <v>2800</v>
      </c>
      <c r="K31" s="1">
        <f t="shared" si="0"/>
        <v>2.72</v>
      </c>
    </row>
    <row r="32" spans="1:60" x14ac:dyDescent="0.25">
      <c r="A32" s="1" t="s">
        <v>1</v>
      </c>
      <c r="B32" s="1" t="s">
        <v>2799</v>
      </c>
      <c r="K32" s="1">
        <f t="shared" si="0"/>
        <v>2.72</v>
      </c>
    </row>
    <row r="33" spans="1:60" x14ac:dyDescent="0.25">
      <c r="A33" s="1">
        <v>6</v>
      </c>
      <c r="B33" s="1" t="s">
        <v>2798</v>
      </c>
      <c r="C33" s="1">
        <v>1349.500001128763</v>
      </c>
      <c r="D33" s="1">
        <v>0</v>
      </c>
      <c r="E33">
        <f>(R33-S33*(1000-T33)/(1000-U33))*AO33</f>
        <v>4.8690297586866826E-2</v>
      </c>
      <c r="F33">
        <f>IF(AZ33&lt;&gt;0,1/(1/AZ33-1/N33),0)</f>
        <v>0.44629173845810727</v>
      </c>
      <c r="G33">
        <f>((BC33-AP33/2)*S33-E33)/(BC33+AP33/2)</f>
        <v>353.27332889533318</v>
      </c>
      <c r="H33">
        <f>AP33*1000</f>
        <v>25.661411947127302</v>
      </c>
      <c r="I33">
        <f>(AU33-BA33)</f>
        <v>5.2890933987203326</v>
      </c>
      <c r="J33">
        <f>(P33+AT33*D33)</f>
        <v>39.726219177246094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26.3863525390625</v>
      </c>
      <c r="P33" s="1">
        <v>39.726219177246094</v>
      </c>
      <c r="Q33" s="1">
        <v>26.723533630371094</v>
      </c>
      <c r="R33" s="1">
        <v>399.8675537109375</v>
      </c>
      <c r="S33" s="1">
        <v>390.74319458007813</v>
      </c>
      <c r="T33" s="1">
        <v>0.22268658876419067</v>
      </c>
      <c r="U33" s="1">
        <v>22.928318023681641</v>
      </c>
      <c r="V33" s="1">
        <v>0.56740647554397583</v>
      </c>
      <c r="W33" s="1">
        <v>58.421466827392578</v>
      </c>
      <c r="X33" s="1">
        <v>300.36013793945313</v>
      </c>
      <c r="Y33" s="1">
        <v>299.91348266601563</v>
      </c>
      <c r="Z33" s="1">
        <v>3.8122663497924805</v>
      </c>
      <c r="AA33" s="1">
        <v>87.961570739746094</v>
      </c>
      <c r="AB33" s="1">
        <v>0.69757449626922607</v>
      </c>
      <c r="AC33" s="1">
        <v>0.32279083132743835</v>
      </c>
      <c r="AD33" s="1">
        <v>5.373040959239006E-2</v>
      </c>
      <c r="AE33" s="1">
        <v>2.9977723024785519E-3</v>
      </c>
      <c r="AF33" s="1">
        <v>3.2709911465644836E-2</v>
      </c>
      <c r="AG33" s="1">
        <v>2.8103018179535866E-2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1.1042652130126951</v>
      </c>
      <c r="AP33">
        <f>(U33-T33)/(1000-U33)*AO33</f>
        <v>2.5661411947127302E-2</v>
      </c>
      <c r="AQ33">
        <f>(P33+273.15)</f>
        <v>312.87621917724607</v>
      </c>
      <c r="AR33">
        <f>(O33+273.15)</f>
        <v>299.53635253906248</v>
      </c>
      <c r="AS33">
        <f>(Y33*AK33+Z33*AL33)*AM33</f>
        <v>47.986156153988304</v>
      </c>
      <c r="AT33">
        <f>((AS33+0.00000010773*(AR33^4-AQ33^4))-AP33*44100)/(L33*0.92*2*29.3+0.00000043092*AQ33^3)</f>
        <v>-9.7123049822946008</v>
      </c>
      <c r="AU33">
        <f>0.61365*EXP(17.502*J33/(240.97+J33))</f>
        <v>7.3059042665038012</v>
      </c>
      <c r="AV33">
        <f>AU33*1000/AA33</f>
        <v>83.057910460921022</v>
      </c>
      <c r="AW33">
        <f>(AV33-U33)</f>
        <v>60.129592437239381</v>
      </c>
      <c r="AX33">
        <f>IF(D33,P33,(O33+P33)/2)</f>
        <v>33.056285858154297</v>
      </c>
      <c r="AY33">
        <f>0.61365*EXP(17.502*AX33/(240.97+AX33))</f>
        <v>5.068106767830316</v>
      </c>
      <c r="AZ33">
        <f>IF(AW33&lt;&gt;0,(1000-(AV33+U33)/2)/AW33*AP33,0)</f>
        <v>0.40415264476570834</v>
      </c>
      <c r="BA33">
        <f>U33*AA33/1000</f>
        <v>2.0168108677834682</v>
      </c>
      <c r="BB33">
        <f>(AY33-BA33)</f>
        <v>3.0512959000468478</v>
      </c>
      <c r="BC33">
        <f>1/(1.6/F33+1.37/N33)</f>
        <v>0.25607104200747832</v>
      </c>
      <c r="BD33">
        <f>G33*AA33*0.001</f>
        <v>31.074476910092439</v>
      </c>
      <c r="BE33">
        <f>G33/S33</f>
        <v>0.90410615922559345</v>
      </c>
      <c r="BF33">
        <f>(1-AP33*AA33/AU33/F33)*100</f>
        <v>30.772172957683232</v>
      </c>
      <c r="BG33">
        <f>(S33-E33/(N33/1.35))</f>
        <v>390.72783790782438</v>
      </c>
      <c r="BH33">
        <f>E33*BF33/100/BG33</f>
        <v>3.8346544917989544E-5</v>
      </c>
    </row>
    <row r="34" spans="1:60" x14ac:dyDescent="0.25">
      <c r="A34" s="1" t="s">
        <v>1</v>
      </c>
      <c r="B34" s="1" t="s">
        <v>2797</v>
      </c>
      <c r="K34" s="1">
        <f t="shared" si="0"/>
        <v>2.72</v>
      </c>
    </row>
    <row r="35" spans="1:60" x14ac:dyDescent="0.25">
      <c r="A35" s="1" t="s">
        <v>1</v>
      </c>
      <c r="B35" s="1" t="s">
        <v>2796</v>
      </c>
      <c r="K35" s="1">
        <f t="shared" si="0"/>
        <v>2.72</v>
      </c>
    </row>
    <row r="36" spans="1:60" x14ac:dyDescent="0.25">
      <c r="A36" s="1">
        <v>7</v>
      </c>
      <c r="B36" s="1" t="s">
        <v>2795</v>
      </c>
      <c r="C36" s="1">
        <v>1555.500001128763</v>
      </c>
      <c r="D36" s="1">
        <v>0</v>
      </c>
      <c r="E36">
        <f>(R36-S36*(1000-T36)/(1000-U36))*AO36</f>
        <v>0.49598112900561486</v>
      </c>
      <c r="F36">
        <f>IF(AZ36&lt;&gt;0,1/(1/AZ36-1/N36),0)</f>
        <v>0.41625485091358128</v>
      </c>
      <c r="G36">
        <f>((BC36-AP36/2)*S36-E36)/(BC36+AP36/2)</f>
        <v>347.9201755085453</v>
      </c>
      <c r="H36">
        <f>AP36*1000</f>
        <v>26.097112219169169</v>
      </c>
      <c r="I36">
        <f>(AU36-BA36)</f>
        <v>5.7134290732201851</v>
      </c>
      <c r="J36">
        <f>(P36+AT36*D36)</f>
        <v>40.881332397460938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26.396930694580078</v>
      </c>
      <c r="P36" s="1">
        <v>40.881332397460938</v>
      </c>
      <c r="Q36" s="1">
        <v>26.7110595703125</v>
      </c>
      <c r="R36" s="1">
        <v>399.75137329101563</v>
      </c>
      <c r="S36" s="1">
        <v>390.0828857421875</v>
      </c>
      <c r="T36" s="1">
        <v>0.29628431797027588</v>
      </c>
      <c r="U36" s="1">
        <v>23.378005981445313</v>
      </c>
      <c r="V36" s="1">
        <v>0.75450849533081055</v>
      </c>
      <c r="W36" s="1">
        <v>59.533710479736328</v>
      </c>
      <c r="X36" s="1">
        <v>300.344482421875</v>
      </c>
      <c r="Y36" s="1">
        <v>499.95425415039063</v>
      </c>
      <c r="Z36" s="1">
        <v>2.9092099666595459</v>
      </c>
      <c r="AA36" s="1">
        <v>87.966896057128906</v>
      </c>
      <c r="AB36" s="1">
        <v>0.58970248699188232</v>
      </c>
      <c r="AC36" s="1">
        <v>0.32878077030181885</v>
      </c>
      <c r="AD36" s="1">
        <v>9.1413050889968872E-2</v>
      </c>
      <c r="AE36" s="1">
        <v>9.3274582177400589E-3</v>
      </c>
      <c r="AF36" s="1">
        <v>1.2149185873568058E-2</v>
      </c>
      <c r="AG36" s="1">
        <v>2.4229338392615318E-2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1.1042076559627754</v>
      </c>
      <c r="AP36">
        <f>(U36-T36)/(1000-U36)*AO36</f>
        <v>2.6097112219169168E-2</v>
      </c>
      <c r="AQ36">
        <f>(P36+273.15)</f>
        <v>314.03133239746091</v>
      </c>
      <c r="AR36">
        <f>(O36+273.15)</f>
        <v>299.54693069458006</v>
      </c>
      <c r="AS36">
        <f>(Y36*AK36+Z36*AL36)*AM36</f>
        <v>79.992678876086757</v>
      </c>
      <c r="AT36">
        <f>((AS36+0.00000010773*(AR36^4-AQ36^4))-AP36*44100)/(L36*0.92*2*29.3+0.00000043092*AQ36^3)</f>
        <v>-9.7199987885338484</v>
      </c>
      <c r="AU36">
        <f>0.61365*EXP(17.502*J36/(240.97+J36))</f>
        <v>7.7699196954129226</v>
      </c>
      <c r="AV36">
        <f>AU36*1000/AA36</f>
        <v>88.327769236814433</v>
      </c>
      <c r="AW36">
        <f>(AV36-U36)</f>
        <v>64.94976325536912</v>
      </c>
      <c r="AX36">
        <f>IF(D36,P36,(O36+P36)/2)</f>
        <v>33.639131546020508</v>
      </c>
      <c r="AY36">
        <f>0.61365*EXP(17.502*AX36/(240.97+AX36))</f>
        <v>5.2363956632833561</v>
      </c>
      <c r="AZ36">
        <f>IF(AW36&lt;&gt;0,(1000-(AV36+U36)/2)/AW36*AP36,0)</f>
        <v>0.37936263210985943</v>
      </c>
      <c r="BA36">
        <f>U36*AA36/1000</f>
        <v>2.0564906221927375</v>
      </c>
      <c r="BB36">
        <f>(AY36-BA36)</f>
        <v>3.1799050410906187</v>
      </c>
      <c r="BC36">
        <f>1/(1.6/F36+1.37/N36)</f>
        <v>0.24016139917640855</v>
      </c>
      <c r="BD36">
        <f>G36*AA36*0.001</f>
        <v>30.605457915138249</v>
      </c>
      <c r="BE36">
        <f>G36/S36</f>
        <v>0.89191345794773402</v>
      </c>
      <c r="BF36">
        <f>(1-AP36*AA36/AU36/F36)*100</f>
        <v>29.020018285866456</v>
      </c>
      <c r="BG36">
        <f>(S36-E36/(N36/1.35))</f>
        <v>389.92645581631569</v>
      </c>
      <c r="BH36">
        <f>E36*BF36/100/BG36</f>
        <v>3.691306711429702E-4</v>
      </c>
    </row>
    <row r="37" spans="1:60" x14ac:dyDescent="0.25">
      <c r="A37" s="1" t="s">
        <v>1</v>
      </c>
      <c r="B37" s="1" t="s">
        <v>2794</v>
      </c>
      <c r="K37" s="1">
        <f t="shared" si="0"/>
        <v>2.72</v>
      </c>
    </row>
    <row r="38" spans="1:60" x14ac:dyDescent="0.25">
      <c r="A38" s="1" t="s">
        <v>1</v>
      </c>
      <c r="B38" s="1" t="s">
        <v>2793</v>
      </c>
      <c r="K38" s="1">
        <f t="shared" si="0"/>
        <v>2.72</v>
      </c>
    </row>
    <row r="39" spans="1:60" x14ac:dyDescent="0.25">
      <c r="A39" s="1">
        <v>8</v>
      </c>
      <c r="B39" s="1" t="s">
        <v>2792</v>
      </c>
      <c r="C39" s="1">
        <v>1761.500001128763</v>
      </c>
      <c r="D39" s="1">
        <v>0</v>
      </c>
      <c r="E39">
        <f>(R39-S39*(1000-T39)/(1000-U39))*AO39</f>
        <v>0.94242318721766849</v>
      </c>
      <c r="F39">
        <f>IF(AZ39&lt;&gt;0,1/(1/AZ39-1/N39),0)</f>
        <v>0.43798131564525677</v>
      </c>
      <c r="G39">
        <f>((BC39-AP39/2)*S39-E39)/(BC39+AP39/2)</f>
        <v>346.90146904982231</v>
      </c>
      <c r="H39">
        <f>AP39*1000</f>
        <v>26.696039776100918</v>
      </c>
      <c r="I39">
        <f>(AU39-BA39)</f>
        <v>5.580866904009552</v>
      </c>
      <c r="J39">
        <f>(P39+AT39*D39)</f>
        <v>40.690830230712891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26.416929244995117</v>
      </c>
      <c r="P39" s="1">
        <v>40.690830230712891</v>
      </c>
      <c r="Q39" s="1">
        <v>26.716236114501953</v>
      </c>
      <c r="R39" s="1">
        <v>399.9864501953125</v>
      </c>
      <c r="S39" s="1">
        <v>389.71160888671875</v>
      </c>
      <c r="T39" s="1">
        <v>0.40140080451965332</v>
      </c>
      <c r="U39" s="1">
        <v>23.996599197387695</v>
      </c>
      <c r="V39" s="1">
        <v>1.0209448337554932</v>
      </c>
      <c r="W39" s="1">
        <v>61.034267425537109</v>
      </c>
      <c r="X39" s="1">
        <v>300.36093139648438</v>
      </c>
      <c r="Y39" s="1">
        <v>750.0218505859375</v>
      </c>
      <c r="Z39" s="1">
        <v>3.3584384918212891</v>
      </c>
      <c r="AA39" s="1">
        <v>87.963027954101563</v>
      </c>
      <c r="AB39" s="1">
        <v>0.62467563152313232</v>
      </c>
      <c r="AC39" s="1">
        <v>0.32434350252151489</v>
      </c>
      <c r="AD39" s="1">
        <v>5.4512396454811096E-2</v>
      </c>
      <c r="AE39" s="1">
        <v>4.7815009020268917E-3</v>
      </c>
      <c r="AF39" s="1">
        <v>4.8967868089675903E-2</v>
      </c>
      <c r="AG39" s="1">
        <v>2.5574769824743271E-2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1.1042681301341335</v>
      </c>
      <c r="AP39">
        <f>(U39-T39)/(1000-U39)*AO39</f>
        <v>2.6696039776100917E-2</v>
      </c>
      <c r="AQ39">
        <f>(P39+273.15)</f>
        <v>313.84083023071287</v>
      </c>
      <c r="AR39">
        <f>(O39+273.15)</f>
        <v>299.56692924499509</v>
      </c>
      <c r="AS39">
        <f>(Y39*AK39+Z39*AL39)*AM39</f>
        <v>120.00349341146284</v>
      </c>
      <c r="AT39">
        <f>((AS39+0.00000010773*(AR39^4-AQ39^4))-AP39*44100)/(L39*0.92*2*29.3+0.00000043092*AQ39^3)</f>
        <v>-9.5946409985545191</v>
      </c>
      <c r="AU39">
        <f>0.61365*EXP(17.502*J39/(240.97+J39))</f>
        <v>7.6916804300127373</v>
      </c>
      <c r="AV39">
        <f>AU39*1000/AA39</f>
        <v>87.442197124298602</v>
      </c>
      <c r="AW39">
        <f>(AV39-U39)</f>
        <v>63.445597926910906</v>
      </c>
      <c r="AX39">
        <f>IF(D39,P39,(O39+P39)/2)</f>
        <v>33.553879737854004</v>
      </c>
      <c r="AY39">
        <f>0.61365*EXP(17.502*AX39/(240.97+AX39))</f>
        <v>5.2114809227587999</v>
      </c>
      <c r="AZ39">
        <f>IF(AW39&lt;&gt;0,(1000-(AV39+U39)/2)/AW39*AP39,0)</f>
        <v>0.39732547773509524</v>
      </c>
      <c r="BA39">
        <f>U39*AA39/1000</f>
        <v>2.1108135260031848</v>
      </c>
      <c r="BB39">
        <f>(AY39-BA39)</f>
        <v>3.1006673967556151</v>
      </c>
      <c r="BC39">
        <f>1/(1.6/F39+1.37/N39)</f>
        <v>0.25168684901202631</v>
      </c>
      <c r="BD39">
        <f>G39*AA39*0.001</f>
        <v>30.514503619348421</v>
      </c>
      <c r="BE39">
        <f>G39/S39</f>
        <v>0.89014917990461895</v>
      </c>
      <c r="BF39">
        <f>(1-AP39*AA39/AU39/F39)*100</f>
        <v>30.29399461795488</v>
      </c>
      <c r="BG39">
        <f>(S39-E39/(N39/1.35))</f>
        <v>389.41437340598196</v>
      </c>
      <c r="BH39">
        <f>E39*BF39/100/BG39</f>
        <v>7.3314610120062313E-4</v>
      </c>
    </row>
    <row r="40" spans="1:60" x14ac:dyDescent="0.25">
      <c r="A40" s="1" t="s">
        <v>1</v>
      </c>
      <c r="B40" s="1" t="s">
        <v>2791</v>
      </c>
      <c r="K40" s="1">
        <f t="shared" si="0"/>
        <v>2.72</v>
      </c>
    </row>
    <row r="41" spans="1:60" x14ac:dyDescent="0.25">
      <c r="A41" s="1" t="s">
        <v>1</v>
      </c>
      <c r="B41" s="1" t="s">
        <v>2790</v>
      </c>
      <c r="K41" s="1">
        <f t="shared" si="0"/>
        <v>2.72</v>
      </c>
    </row>
    <row r="42" spans="1:60" x14ac:dyDescent="0.25">
      <c r="A42" s="1">
        <v>9</v>
      </c>
      <c r="B42" s="1" t="s">
        <v>2789</v>
      </c>
      <c r="C42" s="1">
        <v>1967.500001128763</v>
      </c>
      <c r="D42" s="1">
        <v>0</v>
      </c>
      <c r="E42">
        <f>(R42-S42*(1000-T42)/(1000-U42))*AO42</f>
        <v>0.98328141390500234</v>
      </c>
      <c r="F42">
        <f>IF(AZ42&lt;&gt;0,1/(1/AZ42-1/N42),0)</f>
        <v>0.45379810134498283</v>
      </c>
      <c r="G42">
        <f>((BC42-AP42/2)*S42-E42)/(BC42+AP42/2)</f>
        <v>347.08885760639396</v>
      </c>
      <c r="H42">
        <f>AP42*1000</f>
        <v>27.345455745413091</v>
      </c>
      <c r="I42">
        <f>(AU42-BA42)</f>
        <v>5.5327415601765342</v>
      </c>
      <c r="J42">
        <f>(P42+AT42*D42)</f>
        <v>40.722995758056641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26.465581893920898</v>
      </c>
      <c r="P42" s="1">
        <v>40.722995758056641</v>
      </c>
      <c r="Q42" s="1">
        <v>26.741897583007813</v>
      </c>
      <c r="R42" s="1">
        <v>400.14813232421875</v>
      </c>
      <c r="S42" s="1">
        <v>389.6085205078125</v>
      </c>
      <c r="T42" s="1">
        <v>0.54163068532943726</v>
      </c>
      <c r="U42" s="1">
        <v>24.69609260559082</v>
      </c>
      <c r="V42" s="1">
        <v>1.373512864112854</v>
      </c>
      <c r="W42" s="1">
        <v>62.626441955566406</v>
      </c>
      <c r="X42" s="1">
        <v>300.32858276367188</v>
      </c>
      <c r="Y42" s="1">
        <v>1000.8287963867188</v>
      </c>
      <c r="Z42" s="1">
        <v>3.645416259765625</v>
      </c>
      <c r="AA42" s="1">
        <v>87.953231811523438</v>
      </c>
      <c r="AB42" s="1">
        <v>0.70139682292938232</v>
      </c>
      <c r="AC42" s="1">
        <v>0.32484543323516846</v>
      </c>
      <c r="AD42" s="1">
        <v>3.1138492748141289E-2</v>
      </c>
      <c r="AE42" s="1">
        <v>3.6124340258538723E-3</v>
      </c>
      <c r="AF42" s="1">
        <v>3.8694538176059723E-2</v>
      </c>
      <c r="AG42" s="1">
        <v>1.9496997818350792E-2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1.1041492013370289</v>
      </c>
      <c r="AP42">
        <f>(U42-T42)/(1000-U42)*AO42</f>
        <v>2.734545574541309E-2</v>
      </c>
      <c r="AQ42">
        <f>(P42+273.15)</f>
        <v>313.87299575805662</v>
      </c>
      <c r="AR42">
        <f>(O42+273.15)</f>
        <v>299.61558189392088</v>
      </c>
      <c r="AS42">
        <f>(Y42*AK42+Z42*AL42)*AM42</f>
        <v>160.13260384263231</v>
      </c>
      <c r="AT42">
        <f>((AS42+0.00000010773*(AR42^4-AQ42^4))-AP42*44100)/(L42*0.92*2*29.3+0.00000043092*AQ42^3)</f>
        <v>-9.5040126705848174</v>
      </c>
      <c r="AU42">
        <f>0.61365*EXP(17.502*J42/(240.97+J42))</f>
        <v>7.7048427179549135</v>
      </c>
      <c r="AV42">
        <f>AU42*1000/AA42</f>
        <v>87.601587335252887</v>
      </c>
      <c r="AW42">
        <f>(AV42-U42)</f>
        <v>62.905494729662067</v>
      </c>
      <c r="AX42">
        <f>IF(D42,P42,(O42+P42)/2)</f>
        <v>33.59428882598877</v>
      </c>
      <c r="AY42">
        <f>0.61365*EXP(17.502*AX42/(240.97+AX42))</f>
        <v>5.2232775471016462</v>
      </c>
      <c r="AZ42">
        <f>IF(AW42&lt;&gt;0,(1000-(AV42+U42)/2)/AW42*AP42,0)</f>
        <v>0.41029865892900025</v>
      </c>
      <c r="BA42">
        <f>U42*AA42/1000</f>
        <v>2.1721011577783793</v>
      </c>
      <c r="BB42">
        <f>(AY42-BA42)</f>
        <v>3.0511763893232668</v>
      </c>
      <c r="BC42">
        <f>1/(1.6/F42+1.37/N42)</f>
        <v>0.26001956353769928</v>
      </c>
      <c r="BD42">
        <f>G42*AA42*0.001</f>
        <v>30.527586752252017</v>
      </c>
      <c r="BE42">
        <f>G42/S42</f>
        <v>0.89086567499602221</v>
      </c>
      <c r="BF42">
        <f>(1-AP42*AA42/AU42/F42)*100</f>
        <v>31.212343214869353</v>
      </c>
      <c r="BG42">
        <f>(S42-E42/(N42/1.35))</f>
        <v>389.29839855015518</v>
      </c>
      <c r="BH42">
        <f>E42*BF42/100/BG42</f>
        <v>7.8835456508180145E-4</v>
      </c>
    </row>
    <row r="43" spans="1:60" x14ac:dyDescent="0.25">
      <c r="A43" s="1" t="s">
        <v>1</v>
      </c>
      <c r="B43" s="1" t="s">
        <v>2788</v>
      </c>
      <c r="K43" s="1">
        <f t="shared" si="0"/>
        <v>2.72</v>
      </c>
    </row>
    <row r="44" spans="1:60" x14ac:dyDescent="0.25">
      <c r="A44" s="1" t="s">
        <v>1</v>
      </c>
      <c r="B44" s="1" t="s">
        <v>2787</v>
      </c>
      <c r="K44" s="1">
        <f t="shared" si="0"/>
        <v>2.72</v>
      </c>
    </row>
    <row r="45" spans="1:60" x14ac:dyDescent="0.25">
      <c r="A45" s="1">
        <v>10</v>
      </c>
      <c r="B45" s="1" t="s">
        <v>2786</v>
      </c>
      <c r="C45" s="1">
        <v>2173.500001128763</v>
      </c>
      <c r="D45" s="1">
        <v>0</v>
      </c>
      <c r="E45">
        <f>(R45-S45*(1000-T45)/(1000-U45))*AO45</f>
        <v>1.1775077821754838</v>
      </c>
      <c r="F45">
        <f>IF(AZ45&lt;&gt;0,1/(1/AZ45-1/N45),0)</f>
        <v>0.46212720671677582</v>
      </c>
      <c r="G45">
        <f>((BC45-AP45/2)*S45-E45)/(BC45+AP45/2)</f>
        <v>345.73880942161946</v>
      </c>
      <c r="H45">
        <f>AP45*1000</f>
        <v>28.019251880004859</v>
      </c>
      <c r="I45">
        <f>(AU45-BA45)</f>
        <v>5.571577225848765</v>
      </c>
      <c r="J45">
        <f>(P45+AT45*D45)</f>
        <v>40.979305267333984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26.530178070068359</v>
      </c>
      <c r="P45" s="1">
        <v>40.979305267333984</v>
      </c>
      <c r="Q45" s="1">
        <v>26.784370422363281</v>
      </c>
      <c r="R45" s="1">
        <v>400.07217407226563</v>
      </c>
      <c r="S45" s="1">
        <v>389.13250732421875</v>
      </c>
      <c r="T45" s="1">
        <v>0.72506076097488403</v>
      </c>
      <c r="U45" s="1">
        <v>25.452058792114258</v>
      </c>
      <c r="V45" s="1">
        <v>1.8318920135498047</v>
      </c>
      <c r="W45" s="1">
        <v>64.305534362792969</v>
      </c>
      <c r="X45" s="1">
        <v>300.3704833984375</v>
      </c>
      <c r="Y45" s="1">
        <v>1249.8443603515625</v>
      </c>
      <c r="Z45" s="1">
        <v>3.4305136203765869</v>
      </c>
      <c r="AA45" s="1">
        <v>87.963325500488281</v>
      </c>
      <c r="AB45" s="1">
        <v>0.70438599586486816</v>
      </c>
      <c r="AC45" s="1">
        <v>0.32900935411453247</v>
      </c>
      <c r="AD45" s="1">
        <v>3.6892350763082504E-2</v>
      </c>
      <c r="AE45" s="1">
        <v>4.1473368182778358E-3</v>
      </c>
      <c r="AF45" s="1">
        <v>2.6161547750234604E-2</v>
      </c>
      <c r="AG45" s="1">
        <v>2.3245789110660553E-2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1.104303247788373</v>
      </c>
      <c r="AP45">
        <f>(U45-T45)/(1000-U45)*AO45</f>
        <v>2.8019251880004859E-2</v>
      </c>
      <c r="AQ45">
        <f>(P45+273.15)</f>
        <v>314.12930526733396</v>
      </c>
      <c r="AR45">
        <f>(O45+273.15)</f>
        <v>299.68017807006834</v>
      </c>
      <c r="AS45">
        <f>(Y45*AK45+Z45*AL45)*AM45</f>
        <v>199.97509318645825</v>
      </c>
      <c r="AT45">
        <f>((AS45+0.00000010773*(AR45^4-AQ45^4))-AP45*44100)/(L45*0.92*2*29.3+0.00000043092*AQ45^3)</f>
        <v>-9.4436728598034065</v>
      </c>
      <c r="AU45">
        <f>0.61365*EXP(17.502*J45/(240.97+J45))</f>
        <v>7.8104249580370757</v>
      </c>
      <c r="AV45">
        <f>AU45*1000/AA45</f>
        <v>88.791833569249505</v>
      </c>
      <c r="AW45">
        <f>(AV45-U45)</f>
        <v>63.339774777135247</v>
      </c>
      <c r="AX45">
        <f>IF(D45,P45,(O45+P45)/2)</f>
        <v>33.754741668701172</v>
      </c>
      <c r="AY45">
        <f>0.61365*EXP(17.502*AX45/(240.97+AX45))</f>
        <v>5.2703480573279595</v>
      </c>
      <c r="AZ45">
        <f>IF(AW45&lt;&gt;0,(1000-(AV45+U45)/2)/AW45*AP45,0)</f>
        <v>0.41709554186209452</v>
      </c>
      <c r="BA45">
        <f>U45*AA45/1000</f>
        <v>2.2388477321883111</v>
      </c>
      <c r="BB45">
        <f>(AY45-BA45)</f>
        <v>3.0315003251396484</v>
      </c>
      <c r="BC45">
        <f>1/(1.6/F45+1.37/N45)</f>
        <v>0.26438816229889683</v>
      </c>
      <c r="BD45">
        <f>G45*AA45*0.001</f>
        <v>30.412335431305198</v>
      </c>
      <c r="BE45">
        <f>G45/S45</f>
        <v>0.88848606300977995</v>
      </c>
      <c r="BF45">
        <f>(1-AP45*AA45/AU45/F45)*100</f>
        <v>31.715525175420922</v>
      </c>
      <c r="BG45">
        <f>(S45-E45/(N45/1.35))</f>
        <v>388.76112735770971</v>
      </c>
      <c r="BH45">
        <f>E45*BF45/100/BG45</f>
        <v>9.6062273416236388E-4</v>
      </c>
    </row>
    <row r="46" spans="1:60" x14ac:dyDescent="0.25">
      <c r="A46" s="1" t="s">
        <v>1</v>
      </c>
      <c r="B46" s="1" t="s">
        <v>2785</v>
      </c>
      <c r="K46" s="1">
        <f t="shared" si="0"/>
        <v>2.72</v>
      </c>
    </row>
    <row r="47" spans="1:60" x14ac:dyDescent="0.25">
      <c r="A47" s="1" t="s">
        <v>1</v>
      </c>
      <c r="B47" s="1" t="s">
        <v>2784</v>
      </c>
      <c r="K47" s="1">
        <f t="shared" si="0"/>
        <v>2.72</v>
      </c>
    </row>
    <row r="48" spans="1:60" x14ac:dyDescent="0.25">
      <c r="A48" s="1">
        <v>11</v>
      </c>
      <c r="B48" s="1" t="s">
        <v>2783</v>
      </c>
      <c r="C48" s="1">
        <v>2379.500001128763</v>
      </c>
      <c r="D48" s="1">
        <v>0</v>
      </c>
      <c r="E48">
        <f>(R48-S48*(1000-T48)/(1000-U48))*AO48</f>
        <v>0.93191254236573373</v>
      </c>
      <c r="F48">
        <f>IF(AZ48&lt;&gt;0,1/(1/AZ48-1/N48),0)</f>
        <v>0.49940508356639812</v>
      </c>
      <c r="G48">
        <f>((BC48-AP48/2)*S48-E48)/(BC48+AP48/2)</f>
        <v>347.99593783440133</v>
      </c>
      <c r="H48">
        <f>AP48*1000</f>
        <v>28.950178136108331</v>
      </c>
      <c r="I48">
        <f>(AU48-BA48)</f>
        <v>5.3694337864606636</v>
      </c>
      <c r="J48">
        <f>(P48+AT48*D48)</f>
        <v>40.703502655029297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26.633918762207031</v>
      </c>
      <c r="P48" s="1">
        <v>40.703502655029297</v>
      </c>
      <c r="Q48" s="1">
        <v>26.846530914306641</v>
      </c>
      <c r="R48" s="1">
        <v>399.9044189453125</v>
      </c>
      <c r="S48" s="1">
        <v>388.8660888671875</v>
      </c>
      <c r="T48" s="1">
        <v>0.93804031610488892</v>
      </c>
      <c r="U48" s="1">
        <v>26.460170745849609</v>
      </c>
      <c r="V48" s="1">
        <v>2.3554553985595703</v>
      </c>
      <c r="W48" s="1">
        <v>66.4425048828125</v>
      </c>
      <c r="X48" s="1">
        <v>300.37026977539063</v>
      </c>
      <c r="Y48" s="1">
        <v>1599.7923583984375</v>
      </c>
      <c r="Z48" s="1">
        <v>3.0006513595581055</v>
      </c>
      <c r="AA48" s="1">
        <v>87.959747314453125</v>
      </c>
      <c r="AB48" s="1">
        <v>0.7222830057144165</v>
      </c>
      <c r="AC48" s="1">
        <v>0.33543720841407776</v>
      </c>
      <c r="AD48" s="1">
        <v>8.5217751562595367E-2</v>
      </c>
      <c r="AE48" s="1">
        <v>6.9374851882457733E-3</v>
      </c>
      <c r="AF48" s="1">
        <v>2.1377529948949814E-2</v>
      </c>
      <c r="AG48" s="1">
        <v>2.5703784078359604E-2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1.1043024624095241</v>
      </c>
      <c r="AP48">
        <f>(U48-T48)/(1000-U48)*AO48</f>
        <v>2.8950178136108329E-2</v>
      </c>
      <c r="AQ48">
        <f>(P48+273.15)</f>
        <v>313.85350265502927</v>
      </c>
      <c r="AR48">
        <f>(O48+273.15)</f>
        <v>299.78391876220701</v>
      </c>
      <c r="AS48">
        <f>(Y48*AK48+Z48*AL48)*AM48</f>
        <v>255.96677162244669</v>
      </c>
      <c r="AT48">
        <f>((AS48+0.00000010773*(AR48^4-AQ48^4))-AP48*44100)/(L48*0.92*2*29.3+0.00000043092*AQ48^3)</f>
        <v>-9.2922486456764481</v>
      </c>
      <c r="AU48">
        <f>0.61365*EXP(17.502*J48/(240.97+J48))</f>
        <v>7.6968637191628799</v>
      </c>
      <c r="AV48">
        <f>AU48*1000/AA48</f>
        <v>87.504386428565468</v>
      </c>
      <c r="AW48">
        <f>(AV48-U48)</f>
        <v>61.044215682715858</v>
      </c>
      <c r="AX48">
        <f>IF(D48,P48,(O48+P48)/2)</f>
        <v>33.668710708618164</v>
      </c>
      <c r="AY48">
        <f>0.61365*EXP(17.502*AX48/(240.97+AX48))</f>
        <v>5.2450643137368642</v>
      </c>
      <c r="AZ48">
        <f>IF(AW48&lt;&gt;0,(1000-(AV48+U48)/2)/AW48*AP48,0)</f>
        <v>0.44722551866838434</v>
      </c>
      <c r="BA48">
        <f>U48*AA48/1000</f>
        <v>2.3274299327022163</v>
      </c>
      <c r="BB48">
        <f>(AY48-BA48)</f>
        <v>2.9176343810346479</v>
      </c>
      <c r="BC48">
        <f>1/(1.6/F48+1.37/N48)</f>
        <v>0.28377815390097649</v>
      </c>
      <c r="BD48">
        <f>G48*AA48*0.001</f>
        <v>30.609634758370081</v>
      </c>
      <c r="BE48">
        <f>G48/S48</f>
        <v>0.89489916399795699</v>
      </c>
      <c r="BF48">
        <f>(1-AP48*AA48/AU48/F48)*100</f>
        <v>33.752658063871152</v>
      </c>
      <c r="BG48">
        <f>(S48-E48/(N48/1.35))</f>
        <v>388.57216839038716</v>
      </c>
      <c r="BH48">
        <f>E48*BF48/100/BG48</f>
        <v>8.0948992096371657E-4</v>
      </c>
    </row>
    <row r="49" spans="1:60" x14ac:dyDescent="0.25">
      <c r="A49" s="1" t="s">
        <v>1</v>
      </c>
      <c r="B49" s="1" t="s">
        <v>2782</v>
      </c>
      <c r="K49" s="1">
        <f t="shared" si="0"/>
        <v>2.72</v>
      </c>
    </row>
    <row r="50" spans="1:60" x14ac:dyDescent="0.25">
      <c r="A50" s="1" t="s">
        <v>1</v>
      </c>
      <c r="B50" s="1" t="s">
        <v>2777</v>
      </c>
      <c r="K50" s="1">
        <f t="shared" si="0"/>
        <v>2.72</v>
      </c>
    </row>
    <row r="51" spans="1:60" x14ac:dyDescent="0.25">
      <c r="A51" s="1">
        <v>12</v>
      </c>
      <c r="B51" s="1" t="s">
        <v>2781</v>
      </c>
      <c r="C51" s="1">
        <v>2585.0000011399388</v>
      </c>
      <c r="D51" s="1">
        <v>0</v>
      </c>
      <c r="E51">
        <f>(R51-S51*(1000-T51)/(1000-U51))*AO51</f>
        <v>0.64767175176152003</v>
      </c>
      <c r="F51">
        <f>IF(AZ51&lt;&gt;0,1/(1/AZ51-1/N51),0)</f>
        <v>0.54519704384586465</v>
      </c>
      <c r="G51">
        <f>((BC51-AP51/2)*S51-E51)/(BC51+AP51/2)</f>
        <v>350.60880389097633</v>
      </c>
      <c r="H51">
        <f>AP51*1000</f>
        <v>30.018692900792285</v>
      </c>
      <c r="I51">
        <f>(AU51-BA51)</f>
        <v>5.1489384291476732</v>
      </c>
      <c r="J51">
        <f>(P51+AT51*D51)</f>
        <v>40.408519744873047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26.739459991455078</v>
      </c>
      <c r="P51" s="1">
        <v>40.408519744873047</v>
      </c>
      <c r="Q51" s="1">
        <v>26.923452377319336</v>
      </c>
      <c r="R51" s="1">
        <v>399.99826049804688</v>
      </c>
      <c r="S51" s="1">
        <v>388.840576171875</v>
      </c>
      <c r="T51" s="1">
        <v>1.1709115505218506</v>
      </c>
      <c r="U51" s="1">
        <v>27.606657028198242</v>
      </c>
      <c r="V51" s="1">
        <v>2.9217252731323242</v>
      </c>
      <c r="W51" s="1">
        <v>68.885711669921875</v>
      </c>
      <c r="X51" s="1">
        <v>300.33856201171875</v>
      </c>
      <c r="Y51" s="1">
        <v>2001.025146484375</v>
      </c>
      <c r="Z51" s="1">
        <v>3.6888992786407471</v>
      </c>
      <c r="AA51" s="1">
        <v>87.951705932617188</v>
      </c>
      <c r="AB51" s="1">
        <v>0.80390989780426025</v>
      </c>
      <c r="AC51" s="1">
        <v>0.32535868883132935</v>
      </c>
      <c r="AD51" s="1">
        <v>3.563283383846283E-2</v>
      </c>
      <c r="AE51" s="1">
        <v>8.3856265991926193E-3</v>
      </c>
      <c r="AF51" s="1">
        <v>4.6462912112474442E-2</v>
      </c>
      <c r="AG51" s="1">
        <v>2.5475205853581429E-2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1.1041858897489656</v>
      </c>
      <c r="AP51">
        <f>(U51-T51)/(1000-U51)*AO51</f>
        <v>3.0018692900792284E-2</v>
      </c>
      <c r="AQ51">
        <f>(P51+273.15)</f>
        <v>313.55851974487302</v>
      </c>
      <c r="AR51">
        <f>(O51+273.15)</f>
        <v>299.88945999145506</v>
      </c>
      <c r="AS51">
        <f>(Y51*AK51+Z51*AL51)*AM51</f>
        <v>320.16401628127642</v>
      </c>
      <c r="AT51">
        <f>((AS51+0.00000010773*(AR51^4-AQ51^4))-AP51*44100)/(L51*0.92*2*29.3+0.00000043092*AQ51^3)</f>
        <v>-9.1222168796615364</v>
      </c>
      <c r="AU51">
        <f>0.61365*EXP(17.502*J51/(240.97+J51))</f>
        <v>7.5769910098743845</v>
      </c>
      <c r="AV51">
        <f>AU51*1000/AA51</f>
        <v>86.149449058775247</v>
      </c>
      <c r="AW51">
        <f>(AV51-U51)</f>
        <v>58.542792030577004</v>
      </c>
      <c r="AX51">
        <f>IF(D51,P51,(O51+P51)/2)</f>
        <v>33.573989868164063</v>
      </c>
      <c r="AY51">
        <f>0.61365*EXP(17.502*AX51/(240.97+AX51))</f>
        <v>5.2173487728070054</v>
      </c>
      <c r="AZ51">
        <f>IF(AW51&lt;&gt;0,(1000-(AV51+U51)/2)/AW51*AP51,0)</f>
        <v>0.48359989525094477</v>
      </c>
      <c r="BA51">
        <f>U51*AA51/1000</f>
        <v>2.4280525807267113</v>
      </c>
      <c r="BB51">
        <f>(AY51-BA51)</f>
        <v>2.7892961920802941</v>
      </c>
      <c r="BC51">
        <f>1/(1.6/F51+1.37/N51)</f>
        <v>0.30723984212273103</v>
      </c>
      <c r="BD51">
        <f>G51*AA51*0.001</f>
        <v>30.836642417205802</v>
      </c>
      <c r="BE51">
        <f>G51/S51</f>
        <v>0.90167751355249637</v>
      </c>
      <c r="BF51">
        <f>(1-AP51*AA51/AU51/F51)*100</f>
        <v>36.08750361749339</v>
      </c>
      <c r="BG51">
        <f>(S51-E51/(N51/1.35))</f>
        <v>388.63630379497943</v>
      </c>
      <c r="BH51">
        <f>E51*BF51/100/BG51</f>
        <v>6.01406931272489E-4</v>
      </c>
    </row>
    <row r="52" spans="1:60" x14ac:dyDescent="0.25">
      <c r="A52" s="1" t="s">
        <v>1</v>
      </c>
      <c r="B52" s="1" t="s">
        <v>2780</v>
      </c>
      <c r="K52" s="2">
        <v>9.7525000000000013</v>
      </c>
    </row>
    <row r="53" spans="1:60" x14ac:dyDescent="0.25">
      <c r="A53" s="1" t="s">
        <v>1</v>
      </c>
      <c r="B53" s="1" t="s">
        <v>2779</v>
      </c>
      <c r="K53" s="2">
        <v>9.7525000000000013</v>
      </c>
    </row>
    <row r="54" spans="1:60" x14ac:dyDescent="0.25">
      <c r="A54" s="1" t="s">
        <v>1</v>
      </c>
      <c r="B54" s="1" t="s">
        <v>2778</v>
      </c>
      <c r="K54" s="2">
        <v>9.7525000000000013</v>
      </c>
    </row>
    <row r="55" spans="1:60" x14ac:dyDescent="0.25">
      <c r="A55" s="1" t="s">
        <v>1</v>
      </c>
      <c r="B55" s="1" t="s">
        <v>2777</v>
      </c>
      <c r="K55" s="2">
        <v>9.7525000000000013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111E-27DE-47EE-8BEE-C09C0E74BFC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2864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2863</v>
      </c>
    </row>
    <row r="12" spans="1:56" x14ac:dyDescent="0.25">
      <c r="A12" s="1" t="s">
        <v>1</v>
      </c>
      <c r="B12" s="1" t="s">
        <v>2862</v>
      </c>
    </row>
    <row r="13" spans="1:56" x14ac:dyDescent="0.25">
      <c r="A13" s="1" t="s">
        <v>1</v>
      </c>
      <c r="B13" s="1" t="s">
        <v>2861</v>
      </c>
    </row>
    <row r="14" spans="1:56" x14ac:dyDescent="0.25">
      <c r="A14" s="1" t="s">
        <v>1</v>
      </c>
      <c r="B14" s="1" t="s">
        <v>2860</v>
      </c>
    </row>
    <row r="15" spans="1:56" x14ac:dyDescent="0.25">
      <c r="A15" s="1" t="s">
        <v>1</v>
      </c>
      <c r="B15" s="1" t="s">
        <v>2859</v>
      </c>
    </row>
    <row r="16" spans="1:56" x14ac:dyDescent="0.25">
      <c r="A16" s="1" t="s">
        <v>1</v>
      </c>
      <c r="B16" s="1" t="s">
        <v>2858</v>
      </c>
    </row>
    <row r="17" spans="1:56" x14ac:dyDescent="0.25">
      <c r="A17" s="1" t="s">
        <v>1</v>
      </c>
      <c r="B17" s="1" t="s">
        <v>2857</v>
      </c>
    </row>
    <row r="18" spans="1:56" x14ac:dyDescent="0.25">
      <c r="A18" s="1">
        <v>1</v>
      </c>
      <c r="B18" s="1" t="s">
        <v>2856</v>
      </c>
      <c r="C18" s="1">
        <v>312.50000208988786</v>
      </c>
      <c r="D18" s="1">
        <v>0</v>
      </c>
      <c r="E18">
        <f>(R18-S18*(1000-T18)/(1000-U18))*AK18</f>
        <v>-3.3584570815257369</v>
      </c>
      <c r="F18">
        <f>IF(AV18&lt;&gt;0,1/(1/AV18-1/N18),0)</f>
        <v>2.8039185738304373</v>
      </c>
      <c r="G18">
        <f>((AY18-AL18/2)*S18-E18)/(AY18+AL18/2)</f>
        <v>390.93021255693111</v>
      </c>
      <c r="H18">
        <f>AL18*1000</f>
        <v>21.538972821856564</v>
      </c>
      <c r="I18">
        <f>(AQ18-AW18)</f>
        <v>1.0805381432977161</v>
      </c>
      <c r="J18">
        <f>(P18+AP18*D18)</f>
        <v>26.658462524414063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27.462106704711914</v>
      </c>
      <c r="P18" s="1">
        <v>26.658462524414063</v>
      </c>
      <c r="Q18" s="1">
        <v>27.513967514038086</v>
      </c>
      <c r="R18" s="1">
        <v>400.16107177734375</v>
      </c>
      <c r="S18" s="1">
        <v>395.48239135742188</v>
      </c>
      <c r="T18" s="1">
        <v>8.6066398620605469</v>
      </c>
      <c r="U18" s="1">
        <v>27.598127365112305</v>
      </c>
      <c r="V18" s="1">
        <v>20.585277557373047</v>
      </c>
      <c r="W18" s="1">
        <v>66.008934020996094</v>
      </c>
      <c r="X18" s="1">
        <v>299.97198486328125</v>
      </c>
      <c r="Y18" s="1">
        <v>-4.6520981937646866E-2</v>
      </c>
      <c r="Z18" s="1">
        <v>2.8863682746887207</v>
      </c>
      <c r="AA18" s="1">
        <v>87.957107543945313</v>
      </c>
      <c r="AB18" s="1">
        <v>5.2853865623474121</v>
      </c>
      <c r="AC18" s="1">
        <v>0.80281400680541992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1.102838179644416</v>
      </c>
      <c r="AL18">
        <f>(U18-T18)/(1000-U18)*AK18</f>
        <v>2.1538972821856565E-2</v>
      </c>
      <c r="AM18">
        <f>(P18+273.15)</f>
        <v>299.80846252441404</v>
      </c>
      <c r="AN18">
        <f>(O18+273.15)</f>
        <v>300.61210670471189</v>
      </c>
      <c r="AO18">
        <f>(Y18*AG18+Z18*AH18)*AI18</f>
        <v>-7.4433569436515024E-3</v>
      </c>
      <c r="AP18">
        <f>((AO18+0.00000010773*(AN18^4-AM18^4))-AL18*44100)/(L18*51.4+0.00000043092*AM18^3)</f>
        <v>-7.7333120412640382</v>
      </c>
      <c r="AQ18">
        <f>0.61365*EXP(17.502*J18/(240.97+J18))</f>
        <v>3.5079895999623991</v>
      </c>
      <c r="AR18">
        <f>AQ18*1000/AA18</f>
        <v>39.88295770423931</v>
      </c>
      <c r="AS18">
        <f>(AR18-U18)</f>
        <v>12.284830339127005</v>
      </c>
      <c r="AT18">
        <f>IF(D18,P18,(O18+P18)/2)</f>
        <v>27.060284614562988</v>
      </c>
      <c r="AU18">
        <f>0.61365*EXP(17.502*AT18/(240.97+AT18))</f>
        <v>3.5918518977521372</v>
      </c>
      <c r="AV18">
        <f>IF(AS18&lt;&gt;0,(1000-(AR18+U18)/2)/AS18*AL18,0)</f>
        <v>1.6941411170263232</v>
      </c>
      <c r="AW18">
        <f>U18*AA18/1000</f>
        <v>2.427451456664683</v>
      </c>
      <c r="AX18">
        <f>(AU18-AW18)</f>
        <v>1.1644004410874542</v>
      </c>
      <c r="AY18">
        <f>1/(1.6/F18+1.37/N18)</f>
        <v>1.1227157354103892</v>
      </c>
      <c r="AZ18">
        <f>G18*AA18*0.001</f>
        <v>34.385090748047389</v>
      </c>
      <c r="BA18">
        <f>G18/S18</f>
        <v>0.98848955377035563</v>
      </c>
      <c r="BB18">
        <f>(1-AL18*AA18/AQ18/F18)*100</f>
        <v>80.739292638543475</v>
      </c>
      <c r="BC18">
        <f>(S18-E18/(N18/1.35))</f>
        <v>396.54163164214822</v>
      </c>
      <c r="BD18">
        <f>E18*BB18/100/BC18</f>
        <v>-6.8381079685473738E-3</v>
      </c>
    </row>
    <row r="19" spans="1:56" x14ac:dyDescent="0.25">
      <c r="A19" s="1" t="s">
        <v>1</v>
      </c>
      <c r="B19" s="1" t="s">
        <v>2855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2854</v>
      </c>
      <c r="K20" s="1">
        <f t="shared" si="0"/>
        <v>2.72</v>
      </c>
    </row>
    <row r="21" spans="1:56" x14ac:dyDescent="0.25">
      <c r="A21" s="1">
        <v>2</v>
      </c>
      <c r="B21" s="1" t="s">
        <v>2853</v>
      </c>
      <c r="C21" s="1">
        <v>514.50000208988786</v>
      </c>
      <c r="D21" s="1">
        <v>0</v>
      </c>
      <c r="E21">
        <f>(R21-S21*(1000-T21)/(1000-U21))*AK21</f>
        <v>-1.9332295541172013</v>
      </c>
      <c r="F21">
        <f>IF(AV21&lt;&gt;0,1/(1/AV21-1/N21),0)</f>
        <v>2.6614154753273889</v>
      </c>
      <c r="G21">
        <f>((AY21-AL21/2)*S21-E21)/(AY21+AL21/2)</f>
        <v>388.68225632812329</v>
      </c>
      <c r="H21">
        <f>AL21*1000</f>
        <v>20.636243640978162</v>
      </c>
      <c r="I21">
        <f>(AQ21-AW21)</f>
        <v>1.0694783890546904</v>
      </c>
      <c r="J21">
        <f>(P21+AP21*D21)</f>
        <v>26.370944976806641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27.423616409301758</v>
      </c>
      <c r="P21" s="1">
        <v>26.370944976806641</v>
      </c>
      <c r="Q21" s="1">
        <v>27.517343521118164</v>
      </c>
      <c r="R21" s="1">
        <v>399.97015380859375</v>
      </c>
      <c r="S21" s="1">
        <v>394.34439086914063</v>
      </c>
      <c r="T21" s="1">
        <v>8.8470726013183594</v>
      </c>
      <c r="U21" s="1">
        <v>27.052080154418945</v>
      </c>
      <c r="V21" s="1">
        <v>21.20928955078125</v>
      </c>
      <c r="W21" s="1">
        <v>64.852569580078125</v>
      </c>
      <c r="X21" s="1">
        <v>299.984130859375</v>
      </c>
      <c r="Y21" s="1">
        <v>25.043588638305664</v>
      </c>
      <c r="Z21" s="1">
        <v>2.9897022247314453</v>
      </c>
      <c r="AA21" s="1">
        <v>87.962142944335938</v>
      </c>
      <c r="AB21" s="1">
        <v>5.2204346656799316</v>
      </c>
      <c r="AC21" s="1">
        <v>0.80967986583709717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1.1028828340418195</v>
      </c>
      <c r="AL21">
        <f>(U21-T21)/(1000-U21)*AK21</f>
        <v>2.0636243640978161E-2</v>
      </c>
      <c r="AM21">
        <f>(P21+273.15)</f>
        <v>299.52094497680662</v>
      </c>
      <c r="AN21">
        <f>(O21+273.15)</f>
        <v>300.57361640930174</v>
      </c>
      <c r="AO21">
        <f>(Y21*AG21+Z21*AH21)*AI21</f>
        <v>4.006974092566054</v>
      </c>
      <c r="AP21">
        <f>((AO21+0.00000010773*(AN21^4-AM21^4))-AL21*44100)/(L21*51.4+0.00000043092*AM21^3)</f>
        <v>-7.351270548485183</v>
      </c>
      <c r="AQ21">
        <f>0.61365*EXP(17.502*J21/(240.97+J21))</f>
        <v>3.4490373305393232</v>
      </c>
      <c r="AR21">
        <f>AQ21*1000/AA21</f>
        <v>39.210474132285945</v>
      </c>
      <c r="AS21">
        <f>(AR21-U21)</f>
        <v>12.158393977867</v>
      </c>
      <c r="AT21">
        <f>IF(D21,P21,(O21+P21)/2)</f>
        <v>26.897280693054199</v>
      </c>
      <c r="AU21">
        <f>0.61365*EXP(17.502*AT21/(240.97+AT21))</f>
        <v>3.5576235419163584</v>
      </c>
      <c r="AV21">
        <f>IF(AS21&lt;&gt;0,(1000-(AR21+U21)/2)/AS21*AL21,0)</f>
        <v>1.6410505014093588</v>
      </c>
      <c r="AW21">
        <f>U21*AA21/1000</f>
        <v>2.3795589414846328</v>
      </c>
      <c r="AX21">
        <f>(AU21-AW21)</f>
        <v>1.1780646004317257</v>
      </c>
      <c r="AY21">
        <f>1/(1.6/F21+1.37/N21)</f>
        <v>1.0854801728623422</v>
      </c>
      <c r="AZ21">
        <f>G21*AA21*0.001</f>
        <v>34.189324191061402</v>
      </c>
      <c r="BA21">
        <f>G21/S21</f>
        <v>0.98564165061778131</v>
      </c>
      <c r="BB21">
        <f>(1-AL21*AA21/AQ21/F21)*100</f>
        <v>80.22502809934754</v>
      </c>
      <c r="BC21">
        <f>(S21-E21/(N21/1.35))</f>
        <v>394.95412163944252</v>
      </c>
      <c r="BD21">
        <f>E21*BB21/100/BC21</f>
        <v>-3.9268711681689416E-3</v>
      </c>
    </row>
    <row r="22" spans="1:56" x14ac:dyDescent="0.25">
      <c r="A22" s="1" t="s">
        <v>1</v>
      </c>
      <c r="B22" s="1" t="s">
        <v>2852</v>
      </c>
      <c r="K22" s="1">
        <f t="shared" si="0"/>
        <v>2.72</v>
      </c>
    </row>
    <row r="23" spans="1:56" x14ac:dyDescent="0.25">
      <c r="A23" s="1" t="s">
        <v>1</v>
      </c>
      <c r="B23" s="1" t="s">
        <v>2851</v>
      </c>
      <c r="K23" s="1">
        <f t="shared" si="0"/>
        <v>2.72</v>
      </c>
    </row>
    <row r="24" spans="1:56" x14ac:dyDescent="0.25">
      <c r="A24" s="1">
        <v>3</v>
      </c>
      <c r="B24" s="1" t="s">
        <v>2850</v>
      </c>
      <c r="C24" s="1">
        <v>717.50000208988786</v>
      </c>
      <c r="D24" s="1">
        <v>0</v>
      </c>
      <c r="E24">
        <f>(R24-S24*(1000-T24)/(1000-U24))*AK24</f>
        <v>-0.80256366103197352</v>
      </c>
      <c r="F24">
        <f>IF(AV24&lt;&gt;0,1/(1/AV24-1/N24),0)</f>
        <v>2.5302874220285649</v>
      </c>
      <c r="G24">
        <f>((AY24-AL24/2)*S24-E24)/(AY24+AL24/2)</f>
        <v>387.01902059288625</v>
      </c>
      <c r="H24">
        <f>AL24*1000</f>
        <v>19.906348137063233</v>
      </c>
      <c r="I24">
        <f>(AQ24-AW24)</f>
        <v>1.0651054874429047</v>
      </c>
      <c r="J24">
        <f>(P24+AP24*D24)</f>
        <v>26.16282844543457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27.337177276611328</v>
      </c>
      <c r="P24" s="1">
        <v>26.16282844543457</v>
      </c>
      <c r="Q24" s="1">
        <v>27.454565048217773</v>
      </c>
      <c r="R24" s="1">
        <v>400.03280639648438</v>
      </c>
      <c r="S24" s="1">
        <v>393.655029296875</v>
      </c>
      <c r="T24" s="1">
        <v>9.0536012649536133</v>
      </c>
      <c r="U24" s="1">
        <v>26.623123168945313</v>
      </c>
      <c r="V24" s="1">
        <v>21.814321517944336</v>
      </c>
      <c r="W24" s="1">
        <v>64.147445678710938</v>
      </c>
      <c r="X24" s="1">
        <v>299.97259521484375</v>
      </c>
      <c r="Y24" s="1">
        <v>50.150356292724609</v>
      </c>
      <c r="Z24" s="1">
        <v>3.091890811920166</v>
      </c>
      <c r="AA24" s="1">
        <v>87.961181640625</v>
      </c>
      <c r="AB24" s="1">
        <v>5.1635041236877441</v>
      </c>
      <c r="AC24" s="1">
        <v>0.81192260980606079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1.1028404235839842</v>
      </c>
      <c r="AL24">
        <f>(U24-T24)/(1000-U24)*AK24</f>
        <v>1.9906348137063233E-2</v>
      </c>
      <c r="AM24">
        <f>(P24+273.15)</f>
        <v>299.31282844543455</v>
      </c>
      <c r="AN24">
        <f>(O24+273.15)</f>
        <v>300.48717727661131</v>
      </c>
      <c r="AO24">
        <f>(Y24*AG24+Z24*AH24)*AI24</f>
        <v>8.0240568274842872</v>
      </c>
      <c r="AP24">
        <f>((AO24+0.00000010773*(AN24^4-AM24^4))-AL24*44100)/(L24*51.4+0.00000043092*AM24^3)</f>
        <v>-7.0434026760032484</v>
      </c>
      <c r="AQ24">
        <f>0.61365*EXP(17.502*J24/(240.97+J24))</f>
        <v>3.406906860347235</v>
      </c>
      <c r="AR24">
        <f>AQ24*1000/AA24</f>
        <v>38.731936029082974</v>
      </c>
      <c r="AS24">
        <f>(AR24-U24)</f>
        <v>12.108812860137661</v>
      </c>
      <c r="AT24">
        <f>IF(D24,P24,(O24+P24)/2)</f>
        <v>26.750002861022949</v>
      </c>
      <c r="AU24">
        <f>0.61365*EXP(17.502*AT24/(240.97+AT24))</f>
        <v>3.5269426415023819</v>
      </c>
      <c r="AV24">
        <f>IF(AS24&lt;&gt;0,(1000-(AR24+U24)/2)/AS24*AL24,0)</f>
        <v>1.5902349866184284</v>
      </c>
      <c r="AW24">
        <f>U24*AA24/1000</f>
        <v>2.3418013729043303</v>
      </c>
      <c r="AX24">
        <f>(AU24-AW24)</f>
        <v>1.1851412685980516</v>
      </c>
      <c r="AY24">
        <f>1/(1.6/F24+1.37/N24)</f>
        <v>1.0499716560224417</v>
      </c>
      <c r="AZ24">
        <f>G24*AA24*0.001</f>
        <v>34.042650368747658</v>
      </c>
      <c r="BA24">
        <f>G24/S24</f>
        <v>0.98314257862819221</v>
      </c>
      <c r="BB24">
        <f>(1-AL24*AA24/AQ24/F24)*100</f>
        <v>79.68800726441637</v>
      </c>
      <c r="BC24">
        <f>(S24-E24/(N24/1.35))</f>
        <v>393.90815379428153</v>
      </c>
      <c r="BD24">
        <f>E24*BB24/100/BC24</f>
        <v>-1.6235941864730435E-3</v>
      </c>
    </row>
    <row r="25" spans="1:56" x14ac:dyDescent="0.25">
      <c r="A25" s="1" t="s">
        <v>1</v>
      </c>
      <c r="B25" s="1" t="s">
        <v>2849</v>
      </c>
      <c r="K25" s="1">
        <f t="shared" si="0"/>
        <v>2.72</v>
      </c>
    </row>
    <row r="26" spans="1:56" x14ac:dyDescent="0.25">
      <c r="A26" s="1" t="s">
        <v>1</v>
      </c>
      <c r="B26" s="1" t="s">
        <v>2848</v>
      </c>
      <c r="K26" s="1">
        <f t="shared" si="0"/>
        <v>2.72</v>
      </c>
    </row>
    <row r="27" spans="1:56" x14ac:dyDescent="0.25">
      <c r="A27" s="1">
        <v>4</v>
      </c>
      <c r="B27" s="1" t="s">
        <v>2847</v>
      </c>
      <c r="C27" s="1">
        <v>920.50000208988786</v>
      </c>
      <c r="D27" s="1">
        <v>0</v>
      </c>
      <c r="E27">
        <f>(R27-S27*(1000-T27)/(1000-U27))*AK27</f>
        <v>0.30516539141522697</v>
      </c>
      <c r="F27">
        <f>IF(AV27&lt;&gt;0,1/(1/AV27-1/N27),0)</f>
        <v>2.4984951389565224</v>
      </c>
      <c r="G27">
        <f>((AY27-AL27/2)*S27-E27)/(AY27+AL27/2)</f>
        <v>385.35276161858434</v>
      </c>
      <c r="H27">
        <f>AL27*1000</f>
        <v>19.561449565697163</v>
      </c>
      <c r="I27">
        <f>(AQ27-AW27)</f>
        <v>1.0551892220903905</v>
      </c>
      <c r="J27">
        <f>(P27+AP27*D27)</f>
        <v>26.071998596191406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27.269750595092773</v>
      </c>
      <c r="P27" s="1">
        <v>26.071998596191406</v>
      </c>
      <c r="Q27" s="1">
        <v>27.391368865966797</v>
      </c>
      <c r="R27" s="1">
        <v>400.20388793945313</v>
      </c>
      <c r="S27" s="1">
        <v>392.95724487304688</v>
      </c>
      <c r="T27" s="1">
        <v>9.261754035949707</v>
      </c>
      <c r="U27" s="1">
        <v>26.528356552124023</v>
      </c>
      <c r="V27" s="1">
        <v>22.404266357421875</v>
      </c>
      <c r="W27" s="1">
        <v>64.172332763671875</v>
      </c>
      <c r="X27" s="1">
        <v>299.97589111328125</v>
      </c>
      <c r="Y27" s="1">
        <v>99.943939208984375</v>
      </c>
      <c r="Z27" s="1">
        <v>2.8545889854431152</v>
      </c>
      <c r="AA27" s="1">
        <v>87.961410522460938</v>
      </c>
      <c r="AB27" s="1">
        <v>5.1616945266723633</v>
      </c>
      <c r="AC27" s="1">
        <v>0.80967587232589722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1.1028525408576513</v>
      </c>
      <c r="AL27">
        <f>(U27-T27)/(1000-U27)*AK27</f>
        <v>1.9561449565697164E-2</v>
      </c>
      <c r="AM27">
        <f>(P27+273.15)</f>
        <v>299.22199859619138</v>
      </c>
      <c r="AN27">
        <f>(O27+273.15)</f>
        <v>300.41975059509275</v>
      </c>
      <c r="AO27">
        <f>(Y27*AG27+Z27*AH27)*AI27</f>
        <v>15.99102991601012</v>
      </c>
      <c r="AP27">
        <f>((AO27+0.00000010773*(AN27^4-AM27^4))-AL27*44100)/(L27*51.4+0.00000043092*AM27^3)</f>
        <v>-6.8511852210627939</v>
      </c>
      <c r="AQ27">
        <f>0.61365*EXP(17.502*J27/(240.97+J27))</f>
        <v>3.3886608832579879</v>
      </c>
      <c r="AR27">
        <f>AQ27*1000/AA27</f>
        <v>38.524403634849548</v>
      </c>
      <c r="AS27">
        <f>(AR27-U27)</f>
        <v>11.996047082725525</v>
      </c>
      <c r="AT27">
        <f>IF(D27,P27,(O27+P27)/2)</f>
        <v>26.67087459564209</v>
      </c>
      <c r="AU27">
        <f>0.61365*EXP(17.502*AT27/(240.97+AT27))</f>
        <v>3.5105542444946876</v>
      </c>
      <c r="AV27">
        <f>IF(AS27&lt;&gt;0,(1000-(AR27+U27)/2)/AS27*AL27,0)</f>
        <v>1.5776185514640284</v>
      </c>
      <c r="AW27">
        <f>U27*AA27/1000</f>
        <v>2.3334716611675974</v>
      </c>
      <c r="AX27">
        <f>(AU27-AW27)</f>
        <v>1.1770825833270901</v>
      </c>
      <c r="AY27">
        <f>1/(1.6/F27+1.37/N27)</f>
        <v>1.0411754613307416</v>
      </c>
      <c r="AZ27">
        <f>G27*AA27*0.001</f>
        <v>33.896172460696327</v>
      </c>
      <c r="BA27">
        <f>G27/S27</f>
        <v>0.9806480645065615</v>
      </c>
      <c r="BB27">
        <f>(1-AL27*AA27/AQ27/F27)*100</f>
        <v>79.677056913129448</v>
      </c>
      <c r="BC27">
        <f>(S27-E27/(N27/1.35))</f>
        <v>392.86099726045438</v>
      </c>
      <c r="BD27">
        <f>E27*BB27/100/BC27</f>
        <v>6.1891306159844121E-4</v>
      </c>
    </row>
    <row r="28" spans="1:56" x14ac:dyDescent="0.25">
      <c r="A28" s="1" t="s">
        <v>1</v>
      </c>
      <c r="B28" s="1" t="s">
        <v>2846</v>
      </c>
      <c r="K28" s="1">
        <f t="shared" si="0"/>
        <v>2.72</v>
      </c>
    </row>
    <row r="29" spans="1:56" x14ac:dyDescent="0.25">
      <c r="A29" s="1" t="s">
        <v>1</v>
      </c>
      <c r="B29" s="1" t="s">
        <v>2845</v>
      </c>
      <c r="K29" s="1">
        <f t="shared" si="0"/>
        <v>2.72</v>
      </c>
    </row>
    <row r="30" spans="1:56" x14ac:dyDescent="0.25">
      <c r="A30" s="1">
        <v>5</v>
      </c>
      <c r="B30" s="1" t="s">
        <v>2844</v>
      </c>
      <c r="C30" s="1">
        <v>1123.5000020898879</v>
      </c>
      <c r="D30" s="1">
        <v>0</v>
      </c>
      <c r="E30">
        <f>(R30-S30*(1000-T30)/(1000-U30))*AK30</f>
        <v>0.86030527427209136</v>
      </c>
      <c r="F30">
        <f>IF(AV30&lt;&gt;0,1/(1/AV30-1/N30),0)</f>
        <v>2.4953297720290664</v>
      </c>
      <c r="G30">
        <f>((AY30-AL30/2)*S30-E30)/(AY30+AL30/2)</f>
        <v>384.26593857149146</v>
      </c>
      <c r="H30">
        <f>AL30*1000</f>
        <v>19.374852429281074</v>
      </c>
      <c r="I30">
        <f>(AQ30-AW30)</f>
        <v>1.0459589346296077</v>
      </c>
      <c r="J30">
        <f>(P30+AP30*D30)</f>
        <v>26.047035217285156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27.212539672851563</v>
      </c>
      <c r="P30" s="1">
        <v>26.047035217285156</v>
      </c>
      <c r="Q30" s="1">
        <v>27.333879470825195</v>
      </c>
      <c r="R30" s="1">
        <v>399.99740600585938</v>
      </c>
      <c r="S30" s="1">
        <v>392.32467651367188</v>
      </c>
      <c r="T30" s="1">
        <v>9.474858283996582</v>
      </c>
      <c r="U30" s="1">
        <v>26.576616287231445</v>
      </c>
      <c r="V30" s="1">
        <v>22.996627807617188</v>
      </c>
      <c r="W30" s="1">
        <v>64.504661560058594</v>
      </c>
      <c r="X30" s="1">
        <v>299.96343994140625</v>
      </c>
      <c r="Y30" s="1">
        <v>149.11508178710938</v>
      </c>
      <c r="Z30" s="1">
        <v>2.887528657913208</v>
      </c>
      <c r="AA30" s="1">
        <v>87.960868835449219</v>
      </c>
      <c r="AB30" s="1">
        <v>5.1133837699890137</v>
      </c>
      <c r="AC30" s="1">
        <v>0.81303632259368896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1.102806764490464</v>
      </c>
      <c r="AL30">
        <f>(U30-T30)/(1000-U30)*AK30</f>
        <v>1.9374852429281074E-2</v>
      </c>
      <c r="AM30">
        <f>(P30+273.15)</f>
        <v>299.19703521728513</v>
      </c>
      <c r="AN30">
        <f>(O30+273.15)</f>
        <v>300.36253967285154</v>
      </c>
      <c r="AO30">
        <f>(Y30*AG30+Z30*AH30)*AI30</f>
        <v>23.858412552660411</v>
      </c>
      <c r="AP30">
        <f>((AO30+0.00000010773*(AN30^4-AM30^4))-AL30*44100)/(L30*51.4+0.00000043092*AM30^3)</f>
        <v>-6.7220460356153957</v>
      </c>
      <c r="AQ30">
        <f>0.61365*EXP(17.502*J30/(240.97+J30))</f>
        <v>3.3836611939608363</v>
      </c>
      <c r="AR30">
        <f>AQ30*1000/AA30</f>
        <v>38.467800952384216</v>
      </c>
      <c r="AS30">
        <f>(AR30-U30)</f>
        <v>11.891184665152771</v>
      </c>
      <c r="AT30">
        <f>IF(D30,P30,(O30+P30)/2)</f>
        <v>26.629787445068359</v>
      </c>
      <c r="AU30">
        <f>0.61365*EXP(17.502*AT30/(240.97+AT30))</f>
        <v>3.5020708650772621</v>
      </c>
      <c r="AV30">
        <f>IF(AS30&lt;&gt;0,(1000-(AR30+U30)/2)/AS30*AL30,0)</f>
        <v>1.5763559278941857</v>
      </c>
      <c r="AW30">
        <f>U30*AA30/1000</f>
        <v>2.3377022593312287</v>
      </c>
      <c r="AX30">
        <f>(AU30-AW30)</f>
        <v>1.1643686057460334</v>
      </c>
      <c r="AY30">
        <f>1/(1.6/F30+1.37/N30)</f>
        <v>1.0402955918211154</v>
      </c>
      <c r="AZ30">
        <f>G30*AA30*0.001</f>
        <v>33.800365820617749</v>
      </c>
      <c r="BA30">
        <f>G30/S30</f>
        <v>0.97945900825358978</v>
      </c>
      <c r="BB30">
        <f>(1-AL30*AA30/AQ30/F30)*100</f>
        <v>79.81572777229637</v>
      </c>
      <c r="BC30">
        <f>(S30-E30/(N30/1.35))</f>
        <v>392.05334060508329</v>
      </c>
      <c r="BD30">
        <f>E30*BB30/100/BC30</f>
        <v>1.7514425834605858E-3</v>
      </c>
    </row>
    <row r="31" spans="1:56" x14ac:dyDescent="0.25">
      <c r="A31" s="1" t="s">
        <v>1</v>
      </c>
      <c r="B31" s="1" t="s">
        <v>2843</v>
      </c>
      <c r="K31" s="1">
        <f t="shared" si="0"/>
        <v>2.72</v>
      </c>
    </row>
    <row r="32" spans="1:56" x14ac:dyDescent="0.25">
      <c r="A32" s="1" t="s">
        <v>1</v>
      </c>
      <c r="B32" s="1" t="s">
        <v>2842</v>
      </c>
      <c r="K32" s="1">
        <f t="shared" si="0"/>
        <v>2.72</v>
      </c>
    </row>
    <row r="33" spans="1:56" x14ac:dyDescent="0.25">
      <c r="A33" s="1">
        <v>6</v>
      </c>
      <c r="B33" s="1" t="s">
        <v>2841</v>
      </c>
      <c r="C33" s="1">
        <v>1326.5000020898879</v>
      </c>
      <c r="D33" s="1">
        <v>0</v>
      </c>
      <c r="E33">
        <f>(R33-S33*(1000-T33)/(1000-U33))*AK33</f>
        <v>1.8710978605691599</v>
      </c>
      <c r="F33">
        <f>IF(AV33&lt;&gt;0,1/(1/AV33-1/N33),0)</f>
        <v>2.6009528021643837</v>
      </c>
      <c r="G33">
        <f>((AY33-AL33/2)*S33-E33)/(AY33+AL33/2)</f>
        <v>382.51962999759689</v>
      </c>
      <c r="H33">
        <f>AL33*1000</f>
        <v>19.41984837690395</v>
      </c>
      <c r="I33">
        <f>(AQ33-AW33)</f>
        <v>1.021461571947917</v>
      </c>
      <c r="J33">
        <f>(P33+AP33*D33)</f>
        <v>26.042739868164063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27.175460815429688</v>
      </c>
      <c r="P33" s="1">
        <v>26.042739868164063</v>
      </c>
      <c r="Q33" s="1">
        <v>27.293745040893555</v>
      </c>
      <c r="R33" s="1">
        <v>399.88424682617188</v>
      </c>
      <c r="S33" s="1">
        <v>391.29653930664063</v>
      </c>
      <c r="T33" s="1">
        <v>9.7048549652099609</v>
      </c>
      <c r="U33" s="1">
        <v>26.842666625976563</v>
      </c>
      <c r="V33" s="1">
        <v>23.608491897583008</v>
      </c>
      <c r="W33" s="1">
        <v>65.298751831054688</v>
      </c>
      <c r="X33" s="1">
        <v>299.945556640625</v>
      </c>
      <c r="Y33" s="1">
        <v>299.82138061523438</v>
      </c>
      <c r="Z33" s="1">
        <v>2.8294999599456787</v>
      </c>
      <c r="AA33" s="1">
        <v>87.969650268554688</v>
      </c>
      <c r="AB33" s="1">
        <v>5.1106295585632324</v>
      </c>
      <c r="AC33" s="1">
        <v>0.80960291624069214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1.1027410170611212</v>
      </c>
      <c r="AL33">
        <f>(U33-T33)/(1000-U33)*AK33</f>
        <v>1.9419848376903949E-2</v>
      </c>
      <c r="AM33">
        <f>(P33+273.15)</f>
        <v>299.19273986816404</v>
      </c>
      <c r="AN33">
        <f>(O33+273.15)</f>
        <v>300.32546081542966</v>
      </c>
      <c r="AO33">
        <f>(Y33*AG33+Z33*AH33)*AI33</f>
        <v>47.971419826192687</v>
      </c>
      <c r="AP33">
        <f>((AO33+0.00000010773*(AN33^4-AM33^4))-AL33*44100)/(L33*51.4+0.00000043092*AM33^3)</f>
        <v>-6.5431672042845639</v>
      </c>
      <c r="AQ33">
        <f>0.61365*EXP(17.502*J33/(240.97+J33))</f>
        <v>3.3828015673104801</v>
      </c>
      <c r="AR33">
        <f>AQ33*1000/AA33</f>
        <v>38.454189109351091</v>
      </c>
      <c r="AS33">
        <f>(AR33-U33)</f>
        <v>11.611522483374529</v>
      </c>
      <c r="AT33">
        <f>IF(D33,P33,(O33+P33)/2)</f>
        <v>26.609100341796875</v>
      </c>
      <c r="AU33">
        <f>0.61365*EXP(17.502*AT33/(240.97+AT33))</f>
        <v>3.4978063195310081</v>
      </c>
      <c r="AV33">
        <f>IF(AS33&lt;&gt;0,(1000-(AR33+U33)/2)/AS33*AL33,0)</f>
        <v>1.6178602663748292</v>
      </c>
      <c r="AW33">
        <f>U33*AA33/1000</f>
        <v>2.3613399953625631</v>
      </c>
      <c r="AX33">
        <f>(AU33-AW33)</f>
        <v>1.136466324168445</v>
      </c>
      <c r="AY33">
        <f>1/(1.6/F33+1.37/N33)</f>
        <v>1.0692595616365224</v>
      </c>
      <c r="AZ33">
        <f>G33*AA33*0.001</f>
        <v>33.650118071745545</v>
      </c>
      <c r="BA33">
        <f>G33/S33</f>
        <v>0.97756967305513098</v>
      </c>
      <c r="BB33">
        <f>(1-AL33*AA33/AQ33/F33)*100</f>
        <v>80.583555504238873</v>
      </c>
      <c r="BC33">
        <f>(S33-E33/(N33/1.35))</f>
        <v>390.706404556525</v>
      </c>
      <c r="BD33">
        <f>E33*BB33/100/BC33</f>
        <v>3.8591565570106653E-3</v>
      </c>
    </row>
    <row r="34" spans="1:56" x14ac:dyDescent="0.25">
      <c r="A34" s="1" t="s">
        <v>1</v>
      </c>
      <c r="B34" s="1" t="s">
        <v>2840</v>
      </c>
      <c r="K34" s="1">
        <f t="shared" si="0"/>
        <v>2.72</v>
      </c>
    </row>
    <row r="35" spans="1:56" x14ac:dyDescent="0.25">
      <c r="A35" s="1" t="s">
        <v>1</v>
      </c>
      <c r="B35" s="1" t="s">
        <v>2839</v>
      </c>
      <c r="K35" s="1">
        <f t="shared" si="0"/>
        <v>2.72</v>
      </c>
    </row>
    <row r="36" spans="1:56" x14ac:dyDescent="0.25">
      <c r="A36" s="1">
        <v>7</v>
      </c>
      <c r="B36" s="1" t="s">
        <v>2838</v>
      </c>
      <c r="C36" s="1">
        <v>1529.5000020898879</v>
      </c>
      <c r="D36" s="1">
        <v>0</v>
      </c>
      <c r="E36">
        <f>(R36-S36*(1000-T36)/(1000-U36))*AK36</f>
        <v>1.9085335023985686</v>
      </c>
      <c r="F36">
        <f>IF(AV36&lt;&gt;0,1/(1/AV36-1/N36),0)</f>
        <v>2.7500928803092073</v>
      </c>
      <c r="G36">
        <f>((AY36-AL36/2)*S36-E36)/(AY36+AL36/2)</f>
        <v>382.70354284817745</v>
      </c>
      <c r="H36">
        <f>AL36*1000</f>
        <v>19.692145230915717</v>
      </c>
      <c r="I36">
        <f>(AQ36-AW36)</f>
        <v>1.0004619906311993</v>
      </c>
      <c r="J36">
        <f>(P36+AP36*D36)</f>
        <v>26.141433715820313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27.170795440673828</v>
      </c>
      <c r="P36" s="1">
        <v>26.141433715820313</v>
      </c>
      <c r="Q36" s="1">
        <v>27.279453277587891</v>
      </c>
      <c r="R36" s="1">
        <v>400.01467895507813</v>
      </c>
      <c r="S36" s="1">
        <v>391.29779052734375</v>
      </c>
      <c r="T36" s="1">
        <v>9.9401254653930664</v>
      </c>
      <c r="U36" s="1">
        <v>27.307130813598633</v>
      </c>
      <c r="V36" s="1">
        <v>24.18684196472168</v>
      </c>
      <c r="W36" s="1">
        <v>66.445167541503906</v>
      </c>
      <c r="X36" s="1">
        <v>299.99411010742188</v>
      </c>
      <c r="Y36" s="1">
        <v>499.0101318359375</v>
      </c>
      <c r="Z36" s="1">
        <v>2.8159196376800537</v>
      </c>
      <c r="AA36" s="1">
        <v>87.967475891113281</v>
      </c>
      <c r="AB36" s="1">
        <v>5.2175569534301758</v>
      </c>
      <c r="AC36" s="1">
        <v>0.80445533990859985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1.1029195224537567</v>
      </c>
      <c r="AL36">
        <f>(U36-T36)/(1000-U36)*AK36</f>
        <v>1.9692145230915718E-2</v>
      </c>
      <c r="AM36">
        <f>(P36+273.15)</f>
        <v>299.29143371582029</v>
      </c>
      <c r="AN36">
        <f>(O36+273.15)</f>
        <v>300.32079544067381</v>
      </c>
      <c r="AO36">
        <f>(Y36*AG36+Z36*AH36)*AI36</f>
        <v>79.841619309150701</v>
      </c>
      <c r="AP36">
        <f>((AO36+0.00000010773*(AN36^4-AM36^4))-AL36*44100)/(L36*51.4+0.00000043092*AM36^3)</f>
        <v>-6.3889801328467035</v>
      </c>
      <c r="AQ36">
        <f>0.61365*EXP(17.502*J36/(240.97+J36))</f>
        <v>3.4026013621319136</v>
      </c>
      <c r="AR36">
        <f>AQ36*1000/AA36</f>
        <v>38.68022047539111</v>
      </c>
      <c r="AS36">
        <f>(AR36-U36)</f>
        <v>11.373089661792477</v>
      </c>
      <c r="AT36">
        <f>IF(D36,P36,(O36+P36)/2)</f>
        <v>26.65611457824707</v>
      </c>
      <c r="AU36">
        <f>0.61365*EXP(17.502*AT36/(240.97+AT36))</f>
        <v>3.5075046395589502</v>
      </c>
      <c r="AV36">
        <f>IF(AS36&lt;&gt;0,(1000-(AR36+U36)/2)/AS36*AL36,0)</f>
        <v>1.6743408822665855</v>
      </c>
      <c r="AW36">
        <f>U36*AA36/1000</f>
        <v>2.4021393715007142</v>
      </c>
      <c r="AX36">
        <f>(AU36-AW36)</f>
        <v>1.105365268058236</v>
      </c>
      <c r="AY36">
        <f>1/(1.6/F36+1.37/N36)</f>
        <v>1.1088122184767608</v>
      </c>
      <c r="AZ36">
        <f>G36*AA36*0.001</f>
        <v>33.665464678940694</v>
      </c>
      <c r="BA36">
        <f>G36/S36</f>
        <v>0.97803655454434324</v>
      </c>
      <c r="BB36">
        <f>(1-AL36*AA36/AQ36/F36)*100</f>
        <v>81.487855676015016</v>
      </c>
      <c r="BC36">
        <f>(S36-E36/(N36/1.35))</f>
        <v>390.69584876616693</v>
      </c>
      <c r="BD36">
        <f>E36*BB36/100/BC36</f>
        <v>3.9806489648518059E-3</v>
      </c>
    </row>
    <row r="37" spans="1:56" x14ac:dyDescent="0.25">
      <c r="A37" s="1" t="s">
        <v>1</v>
      </c>
      <c r="B37" s="1" t="s">
        <v>2837</v>
      </c>
      <c r="K37" s="1">
        <f t="shared" si="0"/>
        <v>2.72</v>
      </c>
    </row>
    <row r="38" spans="1:56" x14ac:dyDescent="0.25">
      <c r="A38" s="1" t="s">
        <v>1</v>
      </c>
      <c r="B38" s="1" t="s">
        <v>2836</v>
      </c>
      <c r="K38" s="1">
        <f t="shared" si="0"/>
        <v>2.72</v>
      </c>
    </row>
    <row r="39" spans="1:56" x14ac:dyDescent="0.25">
      <c r="A39" s="1">
        <v>8</v>
      </c>
      <c r="B39" s="1" t="s">
        <v>2835</v>
      </c>
      <c r="C39" s="1">
        <v>1732.5000020898879</v>
      </c>
      <c r="D39" s="1">
        <v>0</v>
      </c>
      <c r="E39">
        <f>(R39-S39*(1000-T39)/(1000-U39))*AK39</f>
        <v>2.2019559140346683</v>
      </c>
      <c r="F39">
        <f>IF(AV39&lt;&gt;0,1/(1/AV39-1/N39),0)</f>
        <v>3.0229824062539588</v>
      </c>
      <c r="G39">
        <f>((AY39-AL39/2)*S39-E39)/(AY39+AL39/2)</f>
        <v>382.41965654116837</v>
      </c>
      <c r="H39">
        <f>AL39*1000</f>
        <v>20.103244612334954</v>
      </c>
      <c r="I39">
        <f>(AQ39-AW39)</f>
        <v>0.96490078954128933</v>
      </c>
      <c r="J39">
        <f>(P39+AP39*D39)</f>
        <v>26.231904983520508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27.183788299560547</v>
      </c>
      <c r="P39" s="1">
        <v>26.231904983520508</v>
      </c>
      <c r="Q39" s="1">
        <v>27.278102874755859</v>
      </c>
      <c r="R39" s="1">
        <v>400.01449584960938</v>
      </c>
      <c r="S39" s="1">
        <v>390.89187622070313</v>
      </c>
      <c r="T39" s="1">
        <v>10.195199012756348</v>
      </c>
      <c r="U39" s="1">
        <v>27.916067123413086</v>
      </c>
      <c r="V39" s="1">
        <v>24.790960311889648</v>
      </c>
      <c r="W39" s="1">
        <v>67.881568908691406</v>
      </c>
      <c r="X39" s="1">
        <v>299.95343017578125</v>
      </c>
      <c r="Y39" s="1">
        <v>750.14202880859375</v>
      </c>
      <c r="Z39" s="1">
        <v>2.9181704521179199</v>
      </c>
      <c r="AA39" s="1">
        <v>87.975845336914063</v>
      </c>
      <c r="AB39" s="1">
        <v>5.2735123634338379</v>
      </c>
      <c r="AC39" s="1">
        <v>0.79551863670349121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1.1027699638815485</v>
      </c>
      <c r="AL39">
        <f>(U39-T39)/(1000-U39)*AK39</f>
        <v>2.0103244612334953E-2</v>
      </c>
      <c r="AM39">
        <f>(P39+273.15)</f>
        <v>299.38190498352049</v>
      </c>
      <c r="AN39">
        <f>(O39+273.15)</f>
        <v>300.33378829956052</v>
      </c>
      <c r="AO39">
        <f>(Y39*AG39+Z39*AH39)*AI39</f>
        <v>120.02272192665805</v>
      </c>
      <c r="AP39">
        <f>((AO39+0.00000010773*(AN39^4-AM39^4))-AL39*44100)/(L39*51.4+0.00000043092*AM39^3)</f>
        <v>-6.214389906753703</v>
      </c>
      <c r="AQ39">
        <f>0.61365*EXP(17.502*J39/(240.97+J39))</f>
        <v>3.4208403932055904</v>
      </c>
      <c r="AR39">
        <f>AQ39*1000/AA39</f>
        <v>38.883859315077579</v>
      </c>
      <c r="AS39">
        <f>(AR39-U39)</f>
        <v>10.967792191664493</v>
      </c>
      <c r="AT39">
        <f>IF(D39,P39,(O39+P39)/2)</f>
        <v>26.707846641540527</v>
      </c>
      <c r="AU39">
        <f>0.61365*EXP(17.502*AT39/(240.97+AT39))</f>
        <v>3.5182032974178465</v>
      </c>
      <c r="AV39">
        <f>IF(AS39&lt;&gt;0,(1000-(AR39+U39)/2)/AS39*AL39,0)</f>
        <v>1.7717145476610701</v>
      </c>
      <c r="AW39">
        <f>U39*AA39/1000</f>
        <v>2.4559396036643011</v>
      </c>
      <c r="AX39">
        <f>(AU39-AW39)</f>
        <v>1.0622636937535455</v>
      </c>
      <c r="AY39">
        <f>1/(1.6/F39+1.37/N39)</f>
        <v>1.1773763834825715</v>
      </c>
      <c r="AZ39">
        <f>G39*AA39*0.001</f>
        <v>33.64369255766163</v>
      </c>
      <c r="BA39">
        <f>G39/S39</f>
        <v>0.97832592541587837</v>
      </c>
      <c r="BB39">
        <f>(1-AL39*AA39/AQ39/F39)*100</f>
        <v>82.897437966233795</v>
      </c>
      <c r="BC39">
        <f>(S39-E39/(N39/1.35))</f>
        <v>390.19739052303942</v>
      </c>
      <c r="BD39">
        <f>E39*BB39/100/BC39</f>
        <v>4.6780554719597122E-3</v>
      </c>
    </row>
    <row r="40" spans="1:56" x14ac:dyDescent="0.25">
      <c r="A40" s="1" t="s">
        <v>1</v>
      </c>
      <c r="B40" s="1" t="s">
        <v>2834</v>
      </c>
      <c r="K40" s="1">
        <f t="shared" si="0"/>
        <v>2.72</v>
      </c>
    </row>
    <row r="41" spans="1:56" x14ac:dyDescent="0.25">
      <c r="A41" s="1" t="s">
        <v>1</v>
      </c>
      <c r="B41" s="1" t="s">
        <v>2833</v>
      </c>
      <c r="K41" s="1">
        <f t="shared" si="0"/>
        <v>2.72</v>
      </c>
    </row>
    <row r="42" spans="1:56" x14ac:dyDescent="0.25">
      <c r="A42" s="1">
        <v>9</v>
      </c>
      <c r="B42" s="1" t="s">
        <v>2832</v>
      </c>
      <c r="C42" s="1">
        <v>1935.5000020898879</v>
      </c>
      <c r="D42" s="1">
        <v>0</v>
      </c>
      <c r="E42">
        <f>(R42-S42*(1000-T42)/(1000-U42))*AK42</f>
        <v>2.2183437547465137</v>
      </c>
      <c r="F42">
        <f>IF(AV42&lt;&gt;0,1/(1/AV42-1/N42),0)</f>
        <v>3.338591784659898</v>
      </c>
      <c r="G42">
        <f>((AY42-AL42/2)*S42-E42)/(AY42+AL42/2)</f>
        <v>382.62918853863971</v>
      </c>
      <c r="H42">
        <f>AL42*1000</f>
        <v>20.608604574238505</v>
      </c>
      <c r="I42">
        <f>(AQ42-AW42)</f>
        <v>0.9337509802500219</v>
      </c>
      <c r="J42">
        <f>(P42+AP42*D42)</f>
        <v>26.368818283081055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27.219154357910156</v>
      </c>
      <c r="P42" s="1">
        <v>26.368818283081055</v>
      </c>
      <c r="Q42" s="1">
        <v>27.300788879394531</v>
      </c>
      <c r="R42" s="1">
        <v>400.08676147460938</v>
      </c>
      <c r="S42" s="1">
        <v>390.7723388671875</v>
      </c>
      <c r="T42" s="1">
        <v>10.435606956481934</v>
      </c>
      <c r="U42" s="1">
        <v>28.589448928833008</v>
      </c>
      <c r="V42" s="1">
        <v>25.319675445556641</v>
      </c>
      <c r="W42" s="1">
        <v>69.365928649902344</v>
      </c>
      <c r="X42" s="1">
        <v>299.95199584960938</v>
      </c>
      <c r="Y42" s="1">
        <v>999.84149169921875</v>
      </c>
      <c r="Z42" s="1">
        <v>3.0385804176330566</v>
      </c>
      <c r="AA42" s="1">
        <v>87.964393615722656</v>
      </c>
      <c r="AB42" s="1">
        <v>5.3437209129333496</v>
      </c>
      <c r="AC42" s="1">
        <v>0.79071104526519775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1.1027646906235637</v>
      </c>
      <c r="AL42">
        <f>(U42-T42)/(1000-U42)*AK42</f>
        <v>2.0608604574238507E-2</v>
      </c>
      <c r="AM42">
        <f>(P42+273.15)</f>
        <v>299.51881828308103</v>
      </c>
      <c r="AN42">
        <f>(O42+273.15)</f>
        <v>300.36915435791013</v>
      </c>
      <c r="AO42">
        <f>(Y42*AG42+Z42*AH42)*AI42</f>
        <v>159.97463509616318</v>
      </c>
      <c r="AP42">
        <f>((AO42+0.00000010773*(AN42^4-AM42^4))-AL42*44100)/(L42*51.4+0.00000043092*AM42^3)</f>
        <v>-6.0779172950046831</v>
      </c>
      <c r="AQ42">
        <f>0.61365*EXP(17.502*J42/(240.97+J42))</f>
        <v>3.448604519082489</v>
      </c>
      <c r="AR42">
        <f>AQ42*1000/AA42</f>
        <v>39.204550583818147</v>
      </c>
      <c r="AS42">
        <f>(AR42-U42)</f>
        <v>10.615101654985139</v>
      </c>
      <c r="AT42">
        <f>IF(D42,P42,(O42+P42)/2)</f>
        <v>26.793986320495605</v>
      </c>
      <c r="AU42">
        <f>0.61365*EXP(17.502*AT42/(240.97+AT42))</f>
        <v>3.5360809849802002</v>
      </c>
      <c r="AV42">
        <f>IF(AS42&lt;&gt;0,(1000-(AR42+U42)/2)/AS42*AL42,0)</f>
        <v>1.8756329762190305</v>
      </c>
      <c r="AW42">
        <f>U42*AA42/1000</f>
        <v>2.5148535388324671</v>
      </c>
      <c r="AX42">
        <f>(AU42-AW42)</f>
        <v>1.0212274461477331</v>
      </c>
      <c r="AY42">
        <f>1/(1.6/F42+1.37/N42)</f>
        <v>1.251076852497782</v>
      </c>
      <c r="AZ42">
        <f>G42*AA42*0.001</f>
        <v>33.657744549477457</v>
      </c>
      <c r="BA42">
        <f>G42/S42</f>
        <v>0.9791613952201581</v>
      </c>
      <c r="BB42">
        <f>(1-AL42*AA42/AQ42/F42)*100</f>
        <v>84.254778077464181</v>
      </c>
      <c r="BC42">
        <f>(S42-E42/(N42/1.35))</f>
        <v>390.07268452790049</v>
      </c>
      <c r="BD42">
        <f>E42*BB42/100/BC42</f>
        <v>4.7915700885824888E-3</v>
      </c>
    </row>
    <row r="43" spans="1:56" x14ac:dyDescent="0.25">
      <c r="A43" s="1" t="s">
        <v>1</v>
      </c>
      <c r="B43" s="1" t="s">
        <v>2831</v>
      </c>
      <c r="K43" s="1">
        <f t="shared" si="0"/>
        <v>2.72</v>
      </c>
    </row>
    <row r="44" spans="1:56" x14ac:dyDescent="0.25">
      <c r="A44" s="1" t="s">
        <v>1</v>
      </c>
      <c r="B44" s="1" t="s">
        <v>2830</v>
      </c>
      <c r="K44" s="1">
        <f t="shared" si="0"/>
        <v>2.72</v>
      </c>
    </row>
    <row r="45" spans="1:56" x14ac:dyDescent="0.25">
      <c r="A45" s="1">
        <v>10</v>
      </c>
      <c r="B45" s="1" t="s">
        <v>2829</v>
      </c>
      <c r="C45" s="1">
        <v>2138.5000020898879</v>
      </c>
      <c r="D45" s="1">
        <v>0</v>
      </c>
      <c r="E45">
        <f>(R45-S45*(1000-T45)/(1000-U45))*AK45</f>
        <v>1.8093572579947796</v>
      </c>
      <c r="F45">
        <f>IF(AV45&lt;&gt;0,1/(1/AV45-1/N45),0)</f>
        <v>3.7398683611930275</v>
      </c>
      <c r="G45">
        <f>((AY45-AL45/2)*S45-E45)/(AY45+AL45/2)</f>
        <v>383.31943881851032</v>
      </c>
      <c r="H45">
        <f>AL45*1000</f>
        <v>21.160085313760348</v>
      </c>
      <c r="I45">
        <f>(AQ45-AW45)</f>
        <v>0.90052802153084821</v>
      </c>
      <c r="J45">
        <f>(P45+AP45*D45)</f>
        <v>26.513824462890625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27.269018173217773</v>
      </c>
      <c r="P45" s="1">
        <v>26.513824462890625</v>
      </c>
      <c r="Q45" s="1">
        <v>27.335193634033203</v>
      </c>
      <c r="R45" s="1">
        <v>399.93817138671875</v>
      </c>
      <c r="S45" s="1">
        <v>390.79800415039063</v>
      </c>
      <c r="T45" s="1">
        <v>10.674164772033691</v>
      </c>
      <c r="U45" s="1">
        <v>29.301570892333984</v>
      </c>
      <c r="V45" s="1">
        <v>25.824899673461914</v>
      </c>
      <c r="W45" s="1">
        <v>70.891738891601563</v>
      </c>
      <c r="X45" s="1">
        <v>299.92886352539063</v>
      </c>
      <c r="Y45" s="1">
        <v>1249.353271484375</v>
      </c>
      <c r="Z45" s="1">
        <v>3.0976557731628418</v>
      </c>
      <c r="AA45" s="1">
        <v>87.971260070800781</v>
      </c>
      <c r="AB45" s="1">
        <v>5.4892716407775879</v>
      </c>
      <c r="AC45" s="1">
        <v>0.78014719486236572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1.1026796453139358</v>
      </c>
      <c r="AL45">
        <f>(U45-T45)/(1000-U45)*AK45</f>
        <v>2.1160085313760346E-2</v>
      </c>
      <c r="AM45">
        <f>(P45+273.15)</f>
        <v>299.6638244628906</v>
      </c>
      <c r="AN45">
        <f>(O45+273.15)</f>
        <v>300.41901817321775</v>
      </c>
      <c r="AO45">
        <f>(Y45*AG45+Z45*AH45)*AI45</f>
        <v>199.89651896946452</v>
      </c>
      <c r="AP45">
        <f>((AO45+0.00000010773*(AN45^4-AM45^4))-AL45*44100)/(L45*51.4+0.00000043092*AM45^3)</f>
        <v>-5.9578024200216859</v>
      </c>
      <c r="AQ45">
        <f>0.61365*EXP(17.502*J45/(240.97+J45))</f>
        <v>3.4782241349833671</v>
      </c>
      <c r="AR45">
        <f>AQ45*1000/AA45</f>
        <v>39.538187041813799</v>
      </c>
      <c r="AS45">
        <f>(AR45-U45)</f>
        <v>10.236616149479815</v>
      </c>
      <c r="AT45">
        <f>IF(D45,P45,(O45+P45)/2)</f>
        <v>26.891421318054199</v>
      </c>
      <c r="AU45">
        <f>0.61365*EXP(17.502*AT45/(240.97+AT45))</f>
        <v>3.5563984820327494</v>
      </c>
      <c r="AV45">
        <f>IF(AS45&lt;&gt;0,(1000-(AR45+U45)/2)/AS45*AL45,0)</f>
        <v>1.9959484110739094</v>
      </c>
      <c r="AW45">
        <f>U45*AA45/1000</f>
        <v>2.5776961134525189</v>
      </c>
      <c r="AX45">
        <f>(AU45-AW45)</f>
        <v>0.97870236858023052</v>
      </c>
      <c r="AY45">
        <f>1/(1.6/F45+1.37/N45)</f>
        <v>1.3370950686776399</v>
      </c>
      <c r="AZ45">
        <f>G45*AA45*0.001</f>
        <v>33.721094042496581</v>
      </c>
      <c r="BA45">
        <f>G45/S45</f>
        <v>0.98086334819406518</v>
      </c>
      <c r="BB45">
        <f>(1-AL45*AA45/AQ45/F45)*100</f>
        <v>85.68984469944445</v>
      </c>
      <c r="BC45">
        <f>(S45-E45/(N45/1.35))</f>
        <v>390.22734207235703</v>
      </c>
      <c r="BD45">
        <f>E45*BB45/100/BC45</f>
        <v>3.9731593798631544E-3</v>
      </c>
    </row>
    <row r="46" spans="1:56" x14ac:dyDescent="0.25">
      <c r="A46" s="1" t="s">
        <v>1</v>
      </c>
      <c r="B46" s="1" t="s">
        <v>2828</v>
      </c>
      <c r="K46" s="1">
        <f t="shared" si="0"/>
        <v>2.72</v>
      </c>
    </row>
    <row r="47" spans="1:56" x14ac:dyDescent="0.25">
      <c r="A47" s="1" t="s">
        <v>1</v>
      </c>
      <c r="B47" s="1" t="s">
        <v>2827</v>
      </c>
      <c r="K47" s="1">
        <f t="shared" si="0"/>
        <v>2.72</v>
      </c>
    </row>
    <row r="48" spans="1:56" x14ac:dyDescent="0.25">
      <c r="A48" s="1">
        <v>11</v>
      </c>
      <c r="B48" s="1" t="s">
        <v>2826</v>
      </c>
      <c r="C48" s="1">
        <v>2341.5000020898879</v>
      </c>
      <c r="D48" s="1">
        <v>0</v>
      </c>
      <c r="E48">
        <f>(R48-S48*(1000-T48)/(1000-U48))*AK48</f>
        <v>1.9688548157866013</v>
      </c>
      <c r="F48">
        <f>IF(AV48&lt;&gt;0,1/(1/AV48-1/N48),0)</f>
        <v>4.4334795459229515</v>
      </c>
      <c r="G48">
        <f>((AY48-AL48/2)*S48-E48)/(AY48+AL48/2)</f>
        <v>383.32808754210748</v>
      </c>
      <c r="H48">
        <f>AL48*1000</f>
        <v>22.01638783785145</v>
      </c>
      <c r="I48">
        <f>(AQ48-AW48)</f>
        <v>0.85804019715073876</v>
      </c>
      <c r="J48">
        <f>(P48+AP48*D48)</f>
        <v>26.714088439941406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27.342329025268555</v>
      </c>
      <c r="P48" s="1">
        <v>26.714088439941406</v>
      </c>
      <c r="Q48" s="1">
        <v>27.388792037963867</v>
      </c>
      <c r="R48" s="1">
        <v>400.04971313476563</v>
      </c>
      <c r="S48" s="1">
        <v>390.46926879882813</v>
      </c>
      <c r="T48" s="1">
        <v>10.89634895324707</v>
      </c>
      <c r="U48" s="1">
        <v>30.255914688110352</v>
      </c>
      <c r="V48" s="1">
        <v>26.247514724731445</v>
      </c>
      <c r="W48" s="1">
        <v>72.88153076171875</v>
      </c>
      <c r="X48" s="1">
        <v>299.96908569335938</v>
      </c>
      <c r="Y48" s="1">
        <v>1599.9554443359375</v>
      </c>
      <c r="Z48" s="1">
        <v>2.9681031703948975</v>
      </c>
      <c r="AA48" s="1">
        <v>87.964813232421875</v>
      </c>
      <c r="AB48" s="1">
        <v>5.5317292213439941</v>
      </c>
      <c r="AC48" s="1">
        <v>0.76949739456176758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1.102827520931468</v>
      </c>
      <c r="AL48">
        <f>(U48-T48)/(1000-U48)*AK48</f>
        <v>2.201638783785145E-2</v>
      </c>
      <c r="AM48">
        <f>(P48+273.15)</f>
        <v>299.86408843994138</v>
      </c>
      <c r="AN48">
        <f>(O48+273.15)</f>
        <v>300.49232902526853</v>
      </c>
      <c r="AO48">
        <f>(Y48*AG48+Z48*AH48)*AI48</f>
        <v>255.99286537186345</v>
      </c>
      <c r="AP48">
        <f>((AO48+0.00000010773*(AN48^4-AM48^4))-AL48*44100)/(L48*51.4+0.00000043092*AM48^3)</f>
        <v>-5.8179918763459666</v>
      </c>
      <c r="AQ48">
        <f>0.61365*EXP(17.502*J48/(240.97+J48))</f>
        <v>3.5194960818664556</v>
      </c>
      <c r="AR48">
        <f>AQ48*1000/AA48</f>
        <v>40.010271749991588</v>
      </c>
      <c r="AS48">
        <f>(AR48-U48)</f>
        <v>9.7543570618812367</v>
      </c>
      <c r="AT48">
        <f>IF(D48,P48,(O48+P48)/2)</f>
        <v>27.02820873260498</v>
      </c>
      <c r="AU48">
        <f>0.61365*EXP(17.502*AT48/(240.97+AT48))</f>
        <v>3.5850938222021971</v>
      </c>
      <c r="AV48">
        <f>IF(AS48&lt;&gt;0,(1000-(AR48+U48)/2)/AS48*AL48,0)</f>
        <v>2.1777841324480396</v>
      </c>
      <c r="AW48">
        <f>U48*AA48/1000</f>
        <v>2.6614558847157168</v>
      </c>
      <c r="AX48">
        <f>(AU48-AW48)</f>
        <v>0.92363793748648026</v>
      </c>
      <c r="AY48">
        <f>1/(1.6/F48+1.37/N48)</f>
        <v>1.4685198136471185</v>
      </c>
      <c r="AZ48">
        <f>G48*AA48*0.001</f>
        <v>33.719383627382946</v>
      </c>
      <c r="BA48">
        <f>G48/S48</f>
        <v>0.98171128478640957</v>
      </c>
      <c r="BB48">
        <f>(1-AL48*AA48/AQ48/F48)*100</f>
        <v>87.588340382241341</v>
      </c>
      <c r="BC48">
        <f>(S48-E48/(N48/1.35))</f>
        <v>389.84830200216112</v>
      </c>
      <c r="BD48">
        <f>E48*BB48/100/BC48</f>
        <v>4.4234827978646921E-3</v>
      </c>
    </row>
    <row r="49" spans="1:56" x14ac:dyDescent="0.25">
      <c r="A49" s="1" t="s">
        <v>1</v>
      </c>
      <c r="B49" s="1" t="s">
        <v>2825</v>
      </c>
      <c r="K49" s="1">
        <f t="shared" si="0"/>
        <v>2.72</v>
      </c>
    </row>
    <row r="50" spans="1:56" x14ac:dyDescent="0.25">
      <c r="A50" s="1" t="s">
        <v>1</v>
      </c>
      <c r="B50" s="1" t="s">
        <v>566</v>
      </c>
      <c r="K50" s="1">
        <f t="shared" si="0"/>
        <v>2.72</v>
      </c>
    </row>
    <row r="51" spans="1:56" x14ac:dyDescent="0.25">
      <c r="A51" s="1">
        <v>12</v>
      </c>
      <c r="B51" s="1" t="s">
        <v>2824</v>
      </c>
      <c r="C51" s="1">
        <v>2545.000002078712</v>
      </c>
      <c r="D51" s="1">
        <v>0</v>
      </c>
      <c r="E51">
        <f>(R51-S51*(1000-T51)/(1000-U51))*AK51</f>
        <v>1.41913368163833</v>
      </c>
      <c r="F51">
        <f>IF(AV51&lt;&gt;0,1/(1/AV51-1/N51),0)</f>
        <v>5.5487634613403545</v>
      </c>
      <c r="G51">
        <f>((AY51-AL51/2)*S51-E51)/(AY51+AL51/2)</f>
        <v>384.21010847863585</v>
      </c>
      <c r="H51">
        <f>AL51*1000</f>
        <v>23.132085908593627</v>
      </c>
      <c r="I51">
        <f>(AQ51-AW51)</f>
        <v>0.81179439671030007</v>
      </c>
      <c r="J51">
        <f>(P51+AP51*D51)</f>
        <v>26.981729507446289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27.454765319824219</v>
      </c>
      <c r="P51" s="1">
        <v>26.981729507446289</v>
      </c>
      <c r="Q51" s="1">
        <v>27.475742340087891</v>
      </c>
      <c r="R51" s="1">
        <v>400.00344848632813</v>
      </c>
      <c r="S51" s="1">
        <v>390.52536010742188</v>
      </c>
      <c r="T51" s="1">
        <v>11.098755836486816</v>
      </c>
      <c r="U51" s="1">
        <v>31.414873123168945</v>
      </c>
      <c r="V51" s="1">
        <v>26.560815811157227</v>
      </c>
      <c r="W51" s="1">
        <v>75.180015563964844</v>
      </c>
      <c r="X51" s="1">
        <v>299.9720458984375</v>
      </c>
      <c r="Y51" s="1">
        <v>1999.8134765625</v>
      </c>
      <c r="Z51" s="1">
        <v>2.8908798694610596</v>
      </c>
      <c r="AA51" s="1">
        <v>87.968727111816406</v>
      </c>
      <c r="AB51" s="1">
        <v>5.7617297172546387</v>
      </c>
      <c r="AC51" s="1">
        <v>0.75411784648895264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1.1028384040383727</v>
      </c>
      <c r="AL51">
        <f>(U51-T51)/(1000-U51)*AK51</f>
        <v>2.3132085908593628E-2</v>
      </c>
      <c r="AM51">
        <f>(P51+273.15)</f>
        <v>300.13172950744627</v>
      </c>
      <c r="AN51">
        <f>(O51+273.15)</f>
        <v>300.6047653198242</v>
      </c>
      <c r="AO51">
        <f>(Y51*AG51+Z51*AH51)*AI51</f>
        <v>319.97014909810969</v>
      </c>
      <c r="AP51">
        <f>((AO51+0.00000010773*(AN51^4-AM51^4))-AL51*44100)/(L51*51.4+0.00000043092*AM51^3)</f>
        <v>-5.7098366461550638</v>
      </c>
      <c r="AQ51">
        <f>0.61365*EXP(17.502*J51/(240.97+J51))</f>
        <v>3.5753207977346846</v>
      </c>
      <c r="AR51">
        <f>AQ51*1000/AA51</f>
        <v>40.643088914883585</v>
      </c>
      <c r="AS51">
        <f>(AR51-U51)</f>
        <v>9.2282157917146392</v>
      </c>
      <c r="AT51">
        <f>IF(D51,P51,(O51+P51)/2)</f>
        <v>27.218247413635254</v>
      </c>
      <c r="AU51">
        <f>0.61365*EXP(17.502*AT51/(240.97+AT51))</f>
        <v>3.6252955997533358</v>
      </c>
      <c r="AV51">
        <f>IF(AS51&lt;&gt;0,(1000-(AR51+U51)/2)/AS51*AL51,0)</f>
        <v>2.416356631417615</v>
      </c>
      <c r="AW51">
        <f>U51*AA51/1000</f>
        <v>2.7635264010243845</v>
      </c>
      <c r="AX51">
        <f>(AU51-AW51)</f>
        <v>0.8617691987289513</v>
      </c>
      <c r="AY51">
        <f>1/(1.6/F51+1.37/N51)</f>
        <v>1.6436015537700936</v>
      </c>
      <c r="AZ51">
        <f>G51*AA51*0.001</f>
        <v>33.798474186358497</v>
      </c>
      <c r="BA51">
        <f>G51/S51</f>
        <v>0.98382883091881945</v>
      </c>
      <c r="BB51">
        <f>(1-AL51*AA51/AQ51/F51)*100</f>
        <v>89.742727873339987</v>
      </c>
      <c r="BC51">
        <f>(S51-E51/(N51/1.35))</f>
        <v>390.07777256096426</v>
      </c>
      <c r="BD51">
        <f>E51*BB51/100/BC51</f>
        <v>3.2649111732521354E-3</v>
      </c>
    </row>
    <row r="52" spans="1:56" x14ac:dyDescent="0.25">
      <c r="A52" s="1" t="s">
        <v>1</v>
      </c>
      <c r="B52" s="1" t="s">
        <v>2823</v>
      </c>
      <c r="K52" s="2">
        <v>6.2025000000000006</v>
      </c>
    </row>
    <row r="53" spans="1:56" x14ac:dyDescent="0.25">
      <c r="A53" s="1" t="s">
        <v>1</v>
      </c>
      <c r="B53" s="1" t="s">
        <v>568</v>
      </c>
      <c r="K53" s="2">
        <v>6.2025000000000006</v>
      </c>
    </row>
    <row r="54" spans="1:56" x14ac:dyDescent="0.25">
      <c r="A54" s="1" t="s">
        <v>1</v>
      </c>
      <c r="B54" s="1" t="s">
        <v>567</v>
      </c>
      <c r="K54" s="2">
        <v>6.2025000000000006</v>
      </c>
    </row>
    <row r="55" spans="1:56" x14ac:dyDescent="0.25">
      <c r="A55" s="1" t="s">
        <v>1</v>
      </c>
      <c r="B55" s="1" t="s">
        <v>2822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8726F-1C41-440B-9380-DFC3A25EDD9A}">
  <dimension ref="A1:BD55"/>
  <sheetViews>
    <sheetView topLeftCell="A12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2909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2908</v>
      </c>
    </row>
    <row r="12" spans="1:56" x14ac:dyDescent="0.25">
      <c r="A12" s="1" t="s">
        <v>1</v>
      </c>
      <c r="B12" s="1" t="s">
        <v>2907</v>
      </c>
    </row>
    <row r="13" spans="1:56" x14ac:dyDescent="0.25">
      <c r="A13" s="1" t="s">
        <v>1</v>
      </c>
      <c r="B13" s="1" t="s">
        <v>2906</v>
      </c>
    </row>
    <row r="14" spans="1:56" x14ac:dyDescent="0.25">
      <c r="A14" s="1" t="s">
        <v>1</v>
      </c>
      <c r="B14" s="1" t="s">
        <v>2905</v>
      </c>
    </row>
    <row r="15" spans="1:56" x14ac:dyDescent="0.25">
      <c r="A15" s="1" t="s">
        <v>1</v>
      </c>
      <c r="B15" s="1" t="s">
        <v>2904</v>
      </c>
    </row>
    <row r="16" spans="1:56" x14ac:dyDescent="0.25">
      <c r="A16" s="1" t="s">
        <v>1</v>
      </c>
      <c r="B16" s="1" t="s">
        <v>2903</v>
      </c>
    </row>
    <row r="17" spans="1:56" x14ac:dyDescent="0.25">
      <c r="A17" s="1" t="s">
        <v>1</v>
      </c>
      <c r="B17" s="1" t="s">
        <v>2902</v>
      </c>
    </row>
    <row r="18" spans="1:56" x14ac:dyDescent="0.25">
      <c r="A18" s="1">
        <v>1</v>
      </c>
      <c r="B18" s="1" t="s">
        <v>2901</v>
      </c>
      <c r="C18" s="1">
        <v>262.00000558793545</v>
      </c>
      <c r="D18" s="1">
        <v>0</v>
      </c>
      <c r="E18">
        <f>(R18-S18*(1000-T18)/(1000-U18))*AK18</f>
        <v>-2.2397150089128446</v>
      </c>
      <c r="F18">
        <f>IF(AV18&lt;&gt;0,1/(1/AV18-1/N18),0)</f>
        <v>2.1298747658475348</v>
      </c>
      <c r="G18">
        <f>((AY18-AL18/2)*S18-E18)/(AY18+AL18/2)</f>
        <v>384.70362202897036</v>
      </c>
      <c r="H18">
        <f>AL18*1000</f>
        <v>25.46851684789894</v>
      </c>
      <c r="I18">
        <f>(AQ18-AW18)</f>
        <v>1.5242698755284561</v>
      </c>
      <c r="J18">
        <f>(P18+AP18*D18)</f>
        <v>26.666709899902344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26.780113220214844</v>
      </c>
      <c r="P18" s="1">
        <v>26.666709899902344</v>
      </c>
      <c r="Q18" s="1">
        <v>26.798839569091797</v>
      </c>
      <c r="R18" s="1">
        <v>399.94461059570313</v>
      </c>
      <c r="S18" s="1">
        <v>392.91250610351563</v>
      </c>
      <c r="T18" s="1">
        <v>5.9144437313079834E-2</v>
      </c>
      <c r="U18" s="1">
        <v>22.5963134765625</v>
      </c>
      <c r="V18" s="1">
        <v>0.14708274602890015</v>
      </c>
      <c r="W18" s="1">
        <v>56.193408966064453</v>
      </c>
      <c r="X18" s="1">
        <v>300.43267822265625</v>
      </c>
      <c r="Y18" s="1">
        <v>0.20879508554935455</v>
      </c>
      <c r="Z18" s="1">
        <v>3.1443109512329102</v>
      </c>
      <c r="AA18" s="1">
        <v>87.864936828613281</v>
      </c>
      <c r="AB18" s="1">
        <v>-3.2071230411529541</v>
      </c>
      <c r="AC18" s="1">
        <v>1.7990822792053223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1.1045319052303537</v>
      </c>
      <c r="AL18">
        <f>(U18-T18)/(1000-U18)*AK18</f>
        <v>2.5468516847898939E-2</v>
      </c>
      <c r="AM18">
        <f>(P18+273.15)</f>
        <v>299.81670989990232</v>
      </c>
      <c r="AN18">
        <f>(O18+273.15)</f>
        <v>299.93011322021482</v>
      </c>
      <c r="AO18">
        <f>(Y18*AG18+Z18*AH18)*AI18</f>
        <v>3.3407212941187314E-2</v>
      </c>
      <c r="AP18">
        <f>((AO18+0.00000010773*(AN18^4-AM18^4))-AL18*44100)/(L18*51.4+0.00000043092*AM18^3)</f>
        <v>-9.2240135047650487</v>
      </c>
      <c r="AQ18">
        <f>0.61365*EXP(17.502*J18/(240.97+J18))</f>
        <v>3.509693531706163</v>
      </c>
      <c r="AR18">
        <f>AQ18*1000/AA18</f>
        <v>39.944187731587014</v>
      </c>
      <c r="AS18">
        <f>(AR18-U18)</f>
        <v>17.347874255024514</v>
      </c>
      <c r="AT18">
        <f>IF(D18,P18,(O18+P18)/2)</f>
        <v>26.723411560058594</v>
      </c>
      <c r="AU18">
        <f>0.61365*EXP(17.502*AT18/(240.97+AT18))</f>
        <v>3.5214278337405189</v>
      </c>
      <c r="AV18">
        <f>IF(AS18&lt;&gt;0,(1000-(AR18+U18)/2)/AS18*AL18,0)</f>
        <v>1.4221978774376454</v>
      </c>
      <c r="AW18">
        <f>U18*AA18/1000</f>
        <v>1.985423656177707</v>
      </c>
      <c r="AX18">
        <f>(AU18-AW18)</f>
        <v>1.5360041775628119</v>
      </c>
      <c r="AY18">
        <f>1/(1.6/F18+1.37/N18)</f>
        <v>0.93345814751095513</v>
      </c>
      <c r="AZ18">
        <f>G18*AA18*0.001</f>
        <v>33.801959447314196</v>
      </c>
      <c r="BA18">
        <f>G18/S18</f>
        <v>0.97910760297260024</v>
      </c>
      <c r="BB18">
        <f>(1-AL18*AA18/AQ18/F18)*100</f>
        <v>70.063846824746648</v>
      </c>
      <c r="BC18">
        <f>(S18-E18/(N18/1.35))</f>
        <v>393.6189008276873</v>
      </c>
      <c r="BD18">
        <f>E18*BB18/100/BC18</f>
        <v>-3.9866746486406932E-3</v>
      </c>
    </row>
    <row r="19" spans="1:56" x14ac:dyDescent="0.25">
      <c r="A19" s="1" t="s">
        <v>1</v>
      </c>
      <c r="B19" s="1" t="s">
        <v>2900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2899</v>
      </c>
      <c r="K20" s="1">
        <f t="shared" si="0"/>
        <v>2.72</v>
      </c>
    </row>
    <row r="21" spans="1:56" x14ac:dyDescent="0.25">
      <c r="A21" s="1">
        <v>2</v>
      </c>
      <c r="B21" s="1" t="s">
        <v>2898</v>
      </c>
      <c r="C21" s="1">
        <v>465.00000558793545</v>
      </c>
      <c r="D21" s="1">
        <v>0</v>
      </c>
      <c r="E21">
        <f>(R21-S21*(1000-T21)/(1000-U21))*AK21</f>
        <v>-0.76315419037752263</v>
      </c>
      <c r="F21">
        <f>IF(AV21&lt;&gt;0,1/(1/AV21-1/N21),0)</f>
        <v>1.9428797545500811</v>
      </c>
      <c r="G21">
        <f>((AY21-AL21/2)*S21-E21)/(AY21+AL21/2)</f>
        <v>382.03715889010505</v>
      </c>
      <c r="H21">
        <f>AL21*1000</f>
        <v>24.813458773146252</v>
      </c>
      <c r="I21">
        <f>(AQ21-AW21)</f>
        <v>1.5806870170669844</v>
      </c>
      <c r="J21">
        <f>(P21+AP21*D21)</f>
        <v>26.739410400390625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26.759553909301758</v>
      </c>
      <c r="P21" s="1">
        <v>26.739410400390625</v>
      </c>
      <c r="Q21" s="1">
        <v>26.811208724975586</v>
      </c>
      <c r="R21" s="1">
        <v>400.26541137695313</v>
      </c>
      <c r="S21" s="1">
        <v>392.14871215820313</v>
      </c>
      <c r="T21" s="1">
        <v>0.16385819017887115</v>
      </c>
      <c r="U21" s="1">
        <v>22.126388549804688</v>
      </c>
      <c r="V21" s="1">
        <v>0.40796637535095215</v>
      </c>
      <c r="W21" s="1">
        <v>55.0892333984375</v>
      </c>
      <c r="X21" s="1">
        <v>300.50836181640625</v>
      </c>
      <c r="Y21" s="1">
        <v>25.594825744628906</v>
      </c>
      <c r="Z21" s="1">
        <v>3.3054006099700928</v>
      </c>
      <c r="AA21" s="1">
        <v>87.86151123046875</v>
      </c>
      <c r="AB21" s="1">
        <v>-3.264540433883667</v>
      </c>
      <c r="AC21" s="1">
        <v>1.7874972820281982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1.1048101537367874</v>
      </c>
      <c r="AL21">
        <f>(U21-T21)/(1000-U21)*AK21</f>
        <v>2.4813458773146252E-2</v>
      </c>
      <c r="AM21">
        <f>(P21+273.15)</f>
        <v>299.8894104003906</v>
      </c>
      <c r="AN21">
        <f>(O21+273.15)</f>
        <v>299.90955390930174</v>
      </c>
      <c r="AO21">
        <f>(Y21*AG21+Z21*AH21)*AI21</f>
        <v>4.0951720276063952</v>
      </c>
      <c r="AP21">
        <f>((AO21+0.00000010773*(AN21^4-AM21^4))-AL21*44100)/(L21*51.4+0.00000043092*AM21^3)</f>
        <v>-8.961373111578304</v>
      </c>
      <c r="AQ21">
        <f>0.61365*EXP(17.502*J21/(240.97+J21))</f>
        <v>3.5247449531253641</v>
      </c>
      <c r="AR21">
        <f>AQ21*1000/AA21</f>
        <v>40.117053574000529</v>
      </c>
      <c r="AS21">
        <f>(AR21-U21)</f>
        <v>17.990665024195842</v>
      </c>
      <c r="AT21">
        <f>IF(D21,P21,(O21+P21)/2)</f>
        <v>26.749482154846191</v>
      </c>
      <c r="AU21">
        <f>0.61365*EXP(17.502*AT21/(240.97+AT21))</f>
        <v>3.5268345791710227</v>
      </c>
      <c r="AV21">
        <f>IF(AS21&lt;&gt;0,(1000-(AR21+U21)/2)/AS21*AL21,0)</f>
        <v>1.3363164284529825</v>
      </c>
      <c r="AW21">
        <f>U21*AA21/1000</f>
        <v>1.9440579360583796</v>
      </c>
      <c r="AX21">
        <f>(AU21-AW21)</f>
        <v>1.5827766431126431</v>
      </c>
      <c r="AY21">
        <f>1/(1.6/F21+1.37/N21)</f>
        <v>0.87444136149918839</v>
      </c>
      <c r="AZ21">
        <f>G21*AA21*0.001</f>
        <v>33.566362126279337</v>
      </c>
      <c r="BA21">
        <f>G21/S21</f>
        <v>0.97421500325106558</v>
      </c>
      <c r="BB21">
        <f>(1-AL21*AA21/AQ21/F21)*100</f>
        <v>68.164450240040722</v>
      </c>
      <c r="BC21">
        <f>(S21-E21/(N21/1.35))</f>
        <v>392.38940710897447</v>
      </c>
      <c r="BD21">
        <f>E21*BB21/100/BC21</f>
        <v>-1.3257235005077548E-3</v>
      </c>
    </row>
    <row r="22" spans="1:56" x14ac:dyDescent="0.25">
      <c r="A22" s="1" t="s">
        <v>1</v>
      </c>
      <c r="B22" s="1" t="s">
        <v>2897</v>
      </c>
      <c r="K22" s="1">
        <f t="shared" si="0"/>
        <v>2.72</v>
      </c>
    </row>
    <row r="23" spans="1:56" x14ac:dyDescent="0.25">
      <c r="A23" s="1" t="s">
        <v>1</v>
      </c>
      <c r="B23" s="1" t="s">
        <v>2896</v>
      </c>
      <c r="K23" s="1">
        <f t="shared" si="0"/>
        <v>2.72</v>
      </c>
    </row>
    <row r="24" spans="1:56" x14ac:dyDescent="0.25">
      <c r="A24" s="1">
        <v>3</v>
      </c>
      <c r="B24" s="1" t="s">
        <v>2895</v>
      </c>
      <c r="C24" s="1">
        <v>668.00000558793545</v>
      </c>
      <c r="D24" s="1">
        <v>0</v>
      </c>
      <c r="E24">
        <f>(R24-S24*(1000-T24)/(1000-U24))*AK24</f>
        <v>-0.46275249526792334</v>
      </c>
      <c r="F24">
        <f>IF(AV24&lt;&gt;0,1/(1/AV24-1/N24),0)</f>
        <v>1.842314851888242</v>
      </c>
      <c r="G24">
        <f>((AY24-AL24/2)*S24-E24)/(AY24+AL24/2)</f>
        <v>381.02563957728131</v>
      </c>
      <c r="H24">
        <f>AL24*1000</f>
        <v>24.234489719488753</v>
      </c>
      <c r="I24">
        <f>(AQ24-AW24)</f>
        <v>1.6022166297549716</v>
      </c>
      <c r="J24">
        <f>(P24+AP24*D24)</f>
        <v>26.6903076171875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26.696006774902344</v>
      </c>
      <c r="P24" s="1">
        <v>26.6903076171875</v>
      </c>
      <c r="Q24" s="1">
        <v>26.768142700195313</v>
      </c>
      <c r="R24" s="1">
        <v>399.7763671875</v>
      </c>
      <c r="S24" s="1">
        <v>391.6029052734375</v>
      </c>
      <c r="T24" s="1">
        <v>0.30068930983543396</v>
      </c>
      <c r="U24" s="1">
        <v>21.764833450317383</v>
      </c>
      <c r="V24" s="1">
        <v>0.75147271156311035</v>
      </c>
      <c r="W24" s="1">
        <v>54.393943786621094</v>
      </c>
      <c r="X24" s="1">
        <v>300.42251586914063</v>
      </c>
      <c r="Y24" s="1">
        <v>49.438396453857422</v>
      </c>
      <c r="Z24" s="1">
        <v>3.3839948177337646</v>
      </c>
      <c r="AA24" s="1">
        <v>87.864501953125</v>
      </c>
      <c r="AB24" s="1">
        <v>-3.3060717582702637</v>
      </c>
      <c r="AC24" s="1">
        <v>1.7730975151062012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1.1044945436365461</v>
      </c>
      <c r="AL24">
        <f>(U24-T24)/(1000-U24)*AK24</f>
        <v>2.4234489719488755E-2</v>
      </c>
      <c r="AM24">
        <f>(P24+273.15)</f>
        <v>299.84030761718748</v>
      </c>
      <c r="AN24">
        <f>(O24+273.15)</f>
        <v>299.84600677490232</v>
      </c>
      <c r="AO24">
        <f>(Y24*AG24+Z24*AH24)*AI24</f>
        <v>7.910143255811704</v>
      </c>
      <c r="AP24">
        <f>((AO24+0.00000010773*(AN24^4-AM24^4))-AL24*44100)/(L24*51.4+0.00000043092*AM24^3)</f>
        <v>-8.7218718859590325</v>
      </c>
      <c r="AQ24">
        <f>0.61365*EXP(17.502*J24/(240.97+J24))</f>
        <v>3.5145728809598236</v>
      </c>
      <c r="AR24">
        <f>AQ24*1000/AA24</f>
        <v>39.999918087907901</v>
      </c>
      <c r="AS24">
        <f>(AR24-U24)</f>
        <v>18.235084637590518</v>
      </c>
      <c r="AT24">
        <f>IF(D24,P24,(O24+P24)/2)</f>
        <v>26.693157196044922</v>
      </c>
      <c r="AU24">
        <f>0.61365*EXP(17.502*AT24/(240.97+AT24))</f>
        <v>3.5151624949071287</v>
      </c>
      <c r="AV24">
        <f>IF(AS24&lt;&gt;0,(1000-(AR24+U24)/2)/AS24*AL24,0)</f>
        <v>1.2879606301899855</v>
      </c>
      <c r="AW24">
        <f>U24*AA24/1000</f>
        <v>1.912356251204852</v>
      </c>
      <c r="AX24">
        <f>(AU24-AW24)</f>
        <v>1.6028062437022768</v>
      </c>
      <c r="AY24">
        <f>1/(1.6/F24+1.37/N24)</f>
        <v>0.8413683672095299</v>
      </c>
      <c r="AZ24">
        <f>G24*AA24*0.001</f>
        <v>33.478628052828739</v>
      </c>
      <c r="BA24">
        <f>G24/S24</f>
        <v>0.97298981812004026</v>
      </c>
      <c r="BB24">
        <f>(1-AL24*AA24/AQ24/F24)*100</f>
        <v>67.114009689772146</v>
      </c>
      <c r="BC24">
        <f>(S24-E24/(N24/1.35))</f>
        <v>391.7488550572063</v>
      </c>
      <c r="BD24">
        <f>E24*BB24/100/BC24</f>
        <v>-7.9278280077787154E-4</v>
      </c>
    </row>
    <row r="25" spans="1:56" x14ac:dyDescent="0.25">
      <c r="A25" s="1" t="s">
        <v>1</v>
      </c>
      <c r="B25" s="1" t="s">
        <v>2894</v>
      </c>
      <c r="K25" s="1">
        <f t="shared" si="0"/>
        <v>2.72</v>
      </c>
    </row>
    <row r="26" spans="1:56" x14ac:dyDescent="0.25">
      <c r="A26" s="1" t="s">
        <v>1</v>
      </c>
      <c r="B26" s="1" t="s">
        <v>2893</v>
      </c>
      <c r="K26" s="1">
        <f t="shared" si="0"/>
        <v>2.72</v>
      </c>
    </row>
    <row r="27" spans="1:56" x14ac:dyDescent="0.25">
      <c r="A27" s="1">
        <v>4</v>
      </c>
      <c r="B27" s="1" t="s">
        <v>2892</v>
      </c>
      <c r="C27" s="1">
        <v>871.00000558793545</v>
      </c>
      <c r="D27" s="1">
        <v>0</v>
      </c>
      <c r="E27">
        <f>(R27-S27*(1000-T27)/(1000-U27))*AK27</f>
        <v>0.3752868021908482</v>
      </c>
      <c r="F27">
        <f>IF(AV27&lt;&gt;0,1/(1/AV27-1/N27),0)</f>
        <v>1.8341107228632418</v>
      </c>
      <c r="G27">
        <f>((AY27-AL27/2)*S27-E27)/(AY27+AL27/2)</f>
        <v>379.50548360291918</v>
      </c>
      <c r="H27">
        <f>AL27*1000</f>
        <v>23.96836773893811</v>
      </c>
      <c r="I27">
        <f>(AQ27-AW27)</f>
        <v>1.5899879582352305</v>
      </c>
      <c r="J27">
        <f>(P27+AP27*D27)</f>
        <v>26.606559753417969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26.645866394042969</v>
      </c>
      <c r="P27" s="1">
        <v>26.606559753417969</v>
      </c>
      <c r="Q27" s="1">
        <v>26.724781036376953</v>
      </c>
      <c r="R27" s="1">
        <v>399.79098510742188</v>
      </c>
      <c r="S27" s="1">
        <v>390.96316528320313</v>
      </c>
      <c r="T27" s="1">
        <v>0.46556881070137024</v>
      </c>
      <c r="U27" s="1">
        <v>21.704563140869141</v>
      </c>
      <c r="V27" s="1">
        <v>1.1671173572540283</v>
      </c>
      <c r="W27" s="1">
        <v>54.410373687744141</v>
      </c>
      <c r="X27" s="1">
        <v>300.29177856445313</v>
      </c>
      <c r="Y27" s="1">
        <v>101.45333862304688</v>
      </c>
      <c r="Z27" s="1">
        <v>4.1368899345397949</v>
      </c>
      <c r="AA27" s="1">
        <v>87.875297546386719</v>
      </c>
      <c r="AB27" s="1">
        <v>-3.3867480754852295</v>
      </c>
      <c r="AC27" s="1">
        <v>1.7722032070159912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1.1040138917810773</v>
      </c>
      <c r="AL27">
        <f>(U27-T27)/(1000-U27)*AK27</f>
        <v>2.3968367738938109E-2</v>
      </c>
      <c r="AM27">
        <f>(P27+273.15)</f>
        <v>299.75655975341795</v>
      </c>
      <c r="AN27">
        <f>(O27+273.15)</f>
        <v>299.79586639404295</v>
      </c>
      <c r="AO27">
        <f>(Y27*AG27+Z27*AH27)*AI27</f>
        <v>16.232533816862087</v>
      </c>
      <c r="AP27">
        <f>((AO27+0.00000010773*(AN27^4-AM27^4))-AL27*44100)/(L27*51.4+0.00000043092*AM27^3)</f>
        <v>-8.5544239019215063</v>
      </c>
      <c r="AQ27">
        <f>0.61365*EXP(17.502*J27/(240.97+J27))</f>
        <v>3.4972829023534442</v>
      </c>
      <c r="AR27">
        <f>AQ27*1000/AA27</f>
        <v>39.798248199470777</v>
      </c>
      <c r="AS27">
        <f>(AR27-U27)</f>
        <v>18.093685058601636</v>
      </c>
      <c r="AT27">
        <f>IF(D27,P27,(O27+P27)/2)</f>
        <v>26.626213073730469</v>
      </c>
      <c r="AU27">
        <f>0.61365*EXP(17.502*AT27/(240.97+AT27))</f>
        <v>3.5013337015888242</v>
      </c>
      <c r="AV27">
        <f>IF(AS27&lt;&gt;0,(1000-(AR27+U27)/2)/AS27*AL27,0)</f>
        <v>1.283945567976059</v>
      </c>
      <c r="AW27">
        <f>U27*AA27/1000</f>
        <v>1.9072949441182137</v>
      </c>
      <c r="AX27">
        <f>(AU27-AW27)</f>
        <v>1.5940387574706105</v>
      </c>
      <c r="AY27">
        <f>1/(1.6/F27+1.37/N27)</f>
        <v>0.83862730910372074</v>
      </c>
      <c r="AZ27">
        <f>G27*AA27*0.001</f>
        <v>33.34915729209191</v>
      </c>
      <c r="BA27">
        <f>G27/S27</f>
        <v>0.97069370544924782</v>
      </c>
      <c r="BB27">
        <f>(1-AL27*AA27/AQ27/F27)*100</f>
        <v>67.164097816599906</v>
      </c>
      <c r="BC27">
        <f>(S27-E27/(N27/1.35))</f>
        <v>390.84480173424089</v>
      </c>
      <c r="BD27">
        <f>E27*BB27/100/BC27</f>
        <v>6.4490558348948089E-4</v>
      </c>
    </row>
    <row r="28" spans="1:56" x14ac:dyDescent="0.25">
      <c r="A28" s="1" t="s">
        <v>1</v>
      </c>
      <c r="B28" s="1" t="s">
        <v>2891</v>
      </c>
      <c r="K28" s="1">
        <f t="shared" si="0"/>
        <v>2.72</v>
      </c>
    </row>
    <row r="29" spans="1:56" x14ac:dyDescent="0.25">
      <c r="A29" s="1" t="s">
        <v>1</v>
      </c>
      <c r="B29" s="1" t="s">
        <v>2890</v>
      </c>
      <c r="K29" s="1">
        <f t="shared" si="0"/>
        <v>2.72</v>
      </c>
    </row>
    <row r="30" spans="1:56" x14ac:dyDescent="0.25">
      <c r="A30" s="1">
        <v>5</v>
      </c>
      <c r="B30" s="1" t="s">
        <v>2889</v>
      </c>
      <c r="C30" s="1">
        <v>1074.0000055879354</v>
      </c>
      <c r="D30" s="1">
        <v>0</v>
      </c>
      <c r="E30">
        <f>(R30-S30*(1000-T30)/(1000-U30))*AK30</f>
        <v>0.86094298925140123</v>
      </c>
      <c r="F30">
        <f>IF(AV30&lt;&gt;0,1/(1/AV30-1/N30),0)</f>
        <v>1.8292203575879753</v>
      </c>
      <c r="G30">
        <f>((AY30-AL30/2)*S30-E30)/(AY30+AL30/2)</f>
        <v>378.83020692188296</v>
      </c>
      <c r="H30">
        <f>AL30*1000</f>
        <v>23.785551185737475</v>
      </c>
      <c r="I30">
        <f>(AQ30-AW30)</f>
        <v>1.5807505160342341</v>
      </c>
      <c r="J30">
        <f>(P30+AP30*D30)</f>
        <v>26.573692321777344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26.601753234863281</v>
      </c>
      <c r="P30" s="1">
        <v>26.573692321777344</v>
      </c>
      <c r="Q30" s="1">
        <v>26.676662445068359</v>
      </c>
      <c r="R30" s="1">
        <v>399.99172973632813</v>
      </c>
      <c r="S30" s="1">
        <v>390.79440307617188</v>
      </c>
      <c r="T30" s="1">
        <v>0.66232705116271973</v>
      </c>
      <c r="U30" s="1">
        <v>21.734066009521484</v>
      </c>
      <c r="V30" s="1">
        <v>1.664577841758728</v>
      </c>
      <c r="W30" s="1">
        <v>54.622627258300781</v>
      </c>
      <c r="X30" s="1">
        <v>300.35763549804688</v>
      </c>
      <c r="Y30" s="1">
        <v>149.58380126953125</v>
      </c>
      <c r="Z30" s="1">
        <v>3.8763713836669922</v>
      </c>
      <c r="AA30" s="1">
        <v>87.869758605957031</v>
      </c>
      <c r="AB30" s="1">
        <v>-3.3812687397003174</v>
      </c>
      <c r="AC30" s="1">
        <v>1.7767925262451172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1.1042560128604664</v>
      </c>
      <c r="AL30">
        <f>(U30-T30)/(1000-U30)*AK30</f>
        <v>2.3785551185737476E-2</v>
      </c>
      <c r="AM30">
        <f>(P30+273.15)</f>
        <v>299.72369232177732</v>
      </c>
      <c r="AN30">
        <f>(O30+273.15)</f>
        <v>299.75175323486326</v>
      </c>
      <c r="AO30">
        <f>(Y30*AG30+Z30*AH30)*AI30</f>
        <v>23.93340766817164</v>
      </c>
      <c r="AP30">
        <f>((AO30+0.00000010773*(AN30^4-AM30^4))-AL30*44100)/(L30*51.4+0.00000043092*AM30^3)</f>
        <v>-8.4261445493817302</v>
      </c>
      <c r="AQ30">
        <f>0.61365*EXP(17.502*J30/(240.97+J30))</f>
        <v>3.4905176498168227</v>
      </c>
      <c r="AR30">
        <f>AQ30*1000/AA30</f>
        <v>39.723765094993524</v>
      </c>
      <c r="AS30">
        <f>(AR30-U30)</f>
        <v>17.98969908547204</v>
      </c>
      <c r="AT30">
        <f>IF(D30,P30,(O30+P30)/2)</f>
        <v>26.587722778320313</v>
      </c>
      <c r="AU30">
        <f>0.61365*EXP(17.502*AT30/(240.97+AT30))</f>
        <v>3.4934042032657788</v>
      </c>
      <c r="AV30">
        <f>IF(AS30&lt;&gt;0,(1000-(AR30+U30)/2)/AS30*AL30,0)</f>
        <v>1.2815471166277215</v>
      </c>
      <c r="AW30">
        <f>U30*AA30/1000</f>
        <v>1.9097671337825886</v>
      </c>
      <c r="AX30">
        <f>(AU30-AW30)</f>
        <v>1.5836370694831903</v>
      </c>
      <c r="AY30">
        <f>1/(1.6/F30+1.37/N30)</f>
        <v>0.83699026976564517</v>
      </c>
      <c r="AZ30">
        <f>G30*AA30*0.001</f>
        <v>33.28771883487061</v>
      </c>
      <c r="BA30">
        <f>G30/S30</f>
        <v>0.96938493473777587</v>
      </c>
      <c r="BB30">
        <f>(1-AL30*AA30/AQ30/F30)*100</f>
        <v>67.266172552764104</v>
      </c>
      <c r="BC30">
        <f>(S30-E30/(N30/1.35))</f>
        <v>390.52286603552182</v>
      </c>
      <c r="BD30">
        <f>E30*BB30/100/BC30</f>
        <v>1.4829436304456907E-3</v>
      </c>
    </row>
    <row r="31" spans="1:56" x14ac:dyDescent="0.25">
      <c r="A31" s="1" t="s">
        <v>1</v>
      </c>
      <c r="B31" s="1" t="s">
        <v>2888</v>
      </c>
      <c r="K31" s="1">
        <f t="shared" si="0"/>
        <v>2.72</v>
      </c>
    </row>
    <row r="32" spans="1:56" x14ac:dyDescent="0.25">
      <c r="A32" s="1" t="s">
        <v>1</v>
      </c>
      <c r="B32" s="1" t="s">
        <v>2887</v>
      </c>
      <c r="K32" s="1">
        <f t="shared" si="0"/>
        <v>2.72</v>
      </c>
    </row>
    <row r="33" spans="1:56" x14ac:dyDescent="0.25">
      <c r="A33" s="1">
        <v>6</v>
      </c>
      <c r="B33" s="1" t="s">
        <v>2886</v>
      </c>
      <c r="C33" s="1">
        <v>1277.0000055879354</v>
      </c>
      <c r="D33" s="1">
        <v>0</v>
      </c>
      <c r="E33">
        <f>(R33-S33*(1000-T33)/(1000-U33))*AK33</f>
        <v>2.0478802322122998</v>
      </c>
      <c r="F33">
        <f>IF(AV33&lt;&gt;0,1/(1/AV33-1/N33),0)</f>
        <v>1.8919156588308563</v>
      </c>
      <c r="G33">
        <f>((AY33-AL33/2)*S33-E33)/(AY33+AL33/2)</f>
        <v>376.76697948737296</v>
      </c>
      <c r="H33">
        <f>AL33*1000</f>
        <v>23.811647767501633</v>
      </c>
      <c r="I33">
        <f>(AQ33-AW33)</f>
        <v>1.5456613835628172</v>
      </c>
      <c r="J33">
        <f>(P33+AP33*D33)</f>
        <v>26.525476455688477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26.564399719238281</v>
      </c>
      <c r="P33" s="1">
        <v>26.525476455688477</v>
      </c>
      <c r="Q33" s="1">
        <v>26.636201858520508</v>
      </c>
      <c r="R33" s="1">
        <v>400.0703125</v>
      </c>
      <c r="S33" s="1">
        <v>389.79379272460938</v>
      </c>
      <c r="T33" s="1">
        <v>0.89698600769042969</v>
      </c>
      <c r="U33" s="1">
        <v>22.019922256469727</v>
      </c>
      <c r="V33" s="1">
        <v>2.2593741416931152</v>
      </c>
      <c r="W33" s="1">
        <v>55.46490478515625</v>
      </c>
      <c r="X33" s="1">
        <v>299.8707275390625</v>
      </c>
      <c r="Y33" s="1">
        <v>300.32272338867188</v>
      </c>
      <c r="Z33" s="1">
        <v>3.8986842632293701</v>
      </c>
      <c r="AA33" s="1">
        <v>87.872810363769531</v>
      </c>
      <c r="AB33" s="1">
        <v>-3.4015400409698486</v>
      </c>
      <c r="AC33" s="1">
        <v>1.7799469232559204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1.1024659100700827</v>
      </c>
      <c r="AL33">
        <f>(U33-T33)/(1000-U33)*AK33</f>
        <v>2.3811647767501633E-2</v>
      </c>
      <c r="AM33">
        <f>(P33+273.15)</f>
        <v>299.67547645568845</v>
      </c>
      <c r="AN33">
        <f>(O33+273.15)</f>
        <v>299.71439971923826</v>
      </c>
      <c r="AO33">
        <f>(Y33*AG33+Z33*AH33)*AI33</f>
        <v>48.051634668149745</v>
      </c>
      <c r="AP33">
        <f>((AO33+0.00000010773*(AN33^4-AM33^4))-AL33*44100)/(L33*51.4+0.00000043092*AM33^3)</f>
        <v>-8.2366243322402148</v>
      </c>
      <c r="AQ33">
        <f>0.61365*EXP(17.502*J33/(240.97+J33))</f>
        <v>3.4806138362305297</v>
      </c>
      <c r="AR33">
        <f>AQ33*1000/AA33</f>
        <v>39.60967928329292</v>
      </c>
      <c r="AS33">
        <f>(AR33-U33)</f>
        <v>17.589757026823193</v>
      </c>
      <c r="AT33">
        <f>IF(D33,P33,(O33+P33)/2)</f>
        <v>26.544938087463379</v>
      </c>
      <c r="AU33">
        <f>0.61365*EXP(17.502*AT33/(240.97+AT33))</f>
        <v>3.4846084092394078</v>
      </c>
      <c r="AV33">
        <f>IF(AS33&lt;&gt;0,(1000-(AR33+U33)/2)/AS33*AL33,0)</f>
        <v>1.3120076957487954</v>
      </c>
      <c r="AW33">
        <f>U33*AA33/1000</f>
        <v>1.9349524526677124</v>
      </c>
      <c r="AX33">
        <f>(AU33-AW33)</f>
        <v>1.5496559565716954</v>
      </c>
      <c r="AY33">
        <f>1/(1.6/F33+1.37/N33)</f>
        <v>0.85780133474384479</v>
      </c>
      <c r="AZ33">
        <f>G33*AA33*0.001</f>
        <v>33.107573339824171</v>
      </c>
      <c r="BA33">
        <f>G33/S33</f>
        <v>0.96658024452831681</v>
      </c>
      <c r="BB33">
        <f>(1-AL33*AA33/AQ33/F33)*100</f>
        <v>68.224942001748133</v>
      </c>
      <c r="BC33">
        <f>(S33-E33/(N33/1.35))</f>
        <v>389.14790171347022</v>
      </c>
      <c r="BD33">
        <f>E33*BB33/100/BC33</f>
        <v>3.5903189880767744E-3</v>
      </c>
    </row>
    <row r="34" spans="1:56" x14ac:dyDescent="0.25">
      <c r="A34" s="1" t="s">
        <v>1</v>
      </c>
      <c r="B34" s="1" t="s">
        <v>2885</v>
      </c>
      <c r="K34" s="1">
        <f t="shared" si="0"/>
        <v>2.72</v>
      </c>
    </row>
    <row r="35" spans="1:56" x14ac:dyDescent="0.25">
      <c r="A35" s="1" t="s">
        <v>1</v>
      </c>
      <c r="B35" s="1" t="s">
        <v>2884</v>
      </c>
      <c r="K35" s="1">
        <f t="shared" si="0"/>
        <v>2.72</v>
      </c>
    </row>
    <row r="36" spans="1:56" x14ac:dyDescent="0.25">
      <c r="A36" s="1">
        <v>7</v>
      </c>
      <c r="B36" s="1" t="s">
        <v>2883</v>
      </c>
      <c r="C36" s="1">
        <v>1480.0000055879354</v>
      </c>
      <c r="D36" s="1">
        <v>0</v>
      </c>
      <c r="E36">
        <f>(R36-S36*(1000-T36)/(1000-U36))*AK36</f>
        <v>2.27158116135092</v>
      </c>
      <c r="F36">
        <f>IF(AV36&lt;&gt;0,1/(1/AV36-1/N36),0)</f>
        <v>2.0331760276387407</v>
      </c>
      <c r="G36">
        <f>((AY36-AL36/2)*S36-E36)/(AY36+AL36/2)</f>
        <v>376.59939413421915</v>
      </c>
      <c r="H36">
        <f>AL36*1000</f>
        <v>24.055183849025784</v>
      </c>
      <c r="I36">
        <f>(AQ36-AW36)</f>
        <v>1.4861656867290507</v>
      </c>
      <c r="J36">
        <f>(P36+AP36*D36)</f>
        <v>26.454622268676758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26.532381057739258</v>
      </c>
      <c r="P36" s="1">
        <v>26.454622268676758</v>
      </c>
      <c r="Q36" s="1">
        <v>26.602731704711914</v>
      </c>
      <c r="R36" s="1">
        <v>399.8779296875</v>
      </c>
      <c r="S36" s="1">
        <v>389.31195068359375</v>
      </c>
      <c r="T36" s="1">
        <v>1.1789894104003906</v>
      </c>
      <c r="U36" s="1">
        <v>22.528995513916016</v>
      </c>
      <c r="V36" s="1">
        <v>2.9756870269775391</v>
      </c>
      <c r="W36" s="1">
        <v>56.861610412597656</v>
      </c>
      <c r="X36" s="1">
        <v>299.55975341796875</v>
      </c>
      <c r="Y36" s="1">
        <v>499.33697509765625</v>
      </c>
      <c r="Z36" s="1">
        <v>4.0309414863586426</v>
      </c>
      <c r="AA36" s="1">
        <v>87.884025573730469</v>
      </c>
      <c r="AB36" s="1">
        <v>-3.3803348541259766</v>
      </c>
      <c r="AC36" s="1">
        <v>1.79505455493927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1.1013226228601789</v>
      </c>
      <c r="AL36">
        <f>(U36-T36)/(1000-U36)*AK36</f>
        <v>2.4055183849025785E-2</v>
      </c>
      <c r="AM36">
        <f>(P36+273.15)</f>
        <v>299.60462226867674</v>
      </c>
      <c r="AN36">
        <f>(O36+273.15)</f>
        <v>299.68238105773924</v>
      </c>
      <c r="AO36">
        <f>(Y36*AG36+Z36*AH36)*AI36</f>
        <v>79.893914229856819</v>
      </c>
      <c r="AP36">
        <f>((AO36+0.00000010773*(AN36^4-AM36^4))-AL36*44100)/(L36*51.4+0.00000043092*AM36^3)</f>
        <v>-8.0599327860874475</v>
      </c>
      <c r="AQ36">
        <f>0.61365*EXP(17.502*J36/(240.97+J36))</f>
        <v>3.4661045046245049</v>
      </c>
      <c r="AR36">
        <f>AQ36*1000/AA36</f>
        <v>39.439528196357024</v>
      </c>
      <c r="AS36">
        <f>(AR36-U36)</f>
        <v>16.910532682441008</v>
      </c>
      <c r="AT36">
        <f>IF(D36,P36,(O36+P36)/2)</f>
        <v>26.493501663208008</v>
      </c>
      <c r="AU36">
        <f>0.61365*EXP(17.502*AT36/(240.97+AT36))</f>
        <v>3.4740595705858834</v>
      </c>
      <c r="AV36">
        <f>IF(AS36&lt;&gt;0,(1000-(AR36+U36)/2)/AS36*AL36,0)</f>
        <v>1.3784220858919376</v>
      </c>
      <c r="AW36">
        <f>U36*AA36/1000</f>
        <v>1.9799388178954542</v>
      </c>
      <c r="AX36">
        <f>(AU36-AW36)</f>
        <v>1.4941207526904292</v>
      </c>
      <c r="AY36">
        <f>1/(1.6/F36+1.37/N36)</f>
        <v>0.90333130260406913</v>
      </c>
      <c r="AZ36">
        <f>G36*AA36*0.001</f>
        <v>33.097070785143117</v>
      </c>
      <c r="BA36">
        <f>G36/S36</f>
        <v>0.96734609218378065</v>
      </c>
      <c r="BB36">
        <f>(1-AL36*AA36/AQ36/F36)*100</f>
        <v>70.001330795941101</v>
      </c>
      <c r="BC36">
        <f>(S36-E36/(N36/1.35))</f>
        <v>388.59550553699228</v>
      </c>
      <c r="BD36">
        <f>E36*BB36/100/BC36</f>
        <v>4.0920108966730319E-3</v>
      </c>
    </row>
    <row r="37" spans="1:56" x14ac:dyDescent="0.25">
      <c r="A37" s="1" t="s">
        <v>1</v>
      </c>
      <c r="B37" s="1" t="s">
        <v>2882</v>
      </c>
      <c r="K37" s="1">
        <f t="shared" si="0"/>
        <v>2.72</v>
      </c>
    </row>
    <row r="38" spans="1:56" x14ac:dyDescent="0.25">
      <c r="A38" s="1" t="s">
        <v>1</v>
      </c>
      <c r="B38" s="1" t="s">
        <v>2881</v>
      </c>
      <c r="K38" s="1">
        <f t="shared" si="0"/>
        <v>2.72</v>
      </c>
    </row>
    <row r="39" spans="1:56" x14ac:dyDescent="0.25">
      <c r="A39" s="1">
        <v>8</v>
      </c>
      <c r="B39" s="1" t="s">
        <v>2880</v>
      </c>
      <c r="C39" s="1">
        <v>1683.0000055879354</v>
      </c>
      <c r="D39" s="1">
        <v>0</v>
      </c>
      <c r="E39">
        <f>(R39-S39*(1000-T39)/(1000-U39))*AK39</f>
        <v>2.8837514649806795</v>
      </c>
      <c r="F39">
        <f>IF(AV39&lt;&gt;0,1/(1/AV39-1/N39),0)</f>
        <v>2.2341453149669857</v>
      </c>
      <c r="G39">
        <f>((AY39-AL39/2)*S39-E39)/(AY39+AL39/2)</f>
        <v>376.20228613609419</v>
      </c>
      <c r="H39">
        <f>AL39*1000</f>
        <v>24.588397514852407</v>
      </c>
      <c r="I39">
        <f>(AQ39-AW39)</f>
        <v>1.425877583928183</v>
      </c>
      <c r="J39">
        <f>(P39+AP39*D39)</f>
        <v>26.472908020019531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26.545618057250977</v>
      </c>
      <c r="P39" s="1">
        <v>26.472908020019531</v>
      </c>
      <c r="Q39" s="1">
        <v>26.601642608642578</v>
      </c>
      <c r="R39" s="1">
        <v>400.20718383789063</v>
      </c>
      <c r="S39" s="1">
        <v>388.93804931640625</v>
      </c>
      <c r="T39" s="1">
        <v>1.5142278671264648</v>
      </c>
      <c r="U39" s="1">
        <v>23.257856369018555</v>
      </c>
      <c r="V39" s="1">
        <v>3.8187732696533203</v>
      </c>
      <c r="W39" s="1">
        <v>58.654636383056641</v>
      </c>
      <c r="X39" s="1">
        <v>300.43258666992188</v>
      </c>
      <c r="Y39" s="1">
        <v>749.5181884765625</v>
      </c>
      <c r="Z39" s="1">
        <v>4.0465936660766602</v>
      </c>
      <c r="AA39" s="1">
        <v>87.882835388183594</v>
      </c>
      <c r="AB39" s="1">
        <v>-3.2832341194152832</v>
      </c>
      <c r="AC39" s="1">
        <v>1.8115795850753784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1.1045315686394184</v>
      </c>
      <c r="AL39">
        <f>(U39-T39)/(1000-U39)*AK39</f>
        <v>2.4588397514852405E-2</v>
      </c>
      <c r="AM39">
        <f>(P39+273.15)</f>
        <v>299.62290802001951</v>
      </c>
      <c r="AN39">
        <f>(O39+273.15)</f>
        <v>299.69561805725095</v>
      </c>
      <c r="AO39">
        <f>(Y39*AG39+Z39*AH39)*AI39</f>
        <v>119.92290747576408</v>
      </c>
      <c r="AP39">
        <f>((AO39+0.00000010773*(AN39^4-AM39^4))-AL39*44100)/(L39*51.4+0.00000043092*AM39^3)</f>
        <v>-7.9244597476863365</v>
      </c>
      <c r="AQ39">
        <f>0.61365*EXP(17.502*J39/(240.97+J39))</f>
        <v>3.4698439466886581</v>
      </c>
      <c r="AR39">
        <f>AQ39*1000/AA39</f>
        <v>39.482612632627927</v>
      </c>
      <c r="AS39">
        <f>(AR39-U39)</f>
        <v>16.224756263609372</v>
      </c>
      <c r="AT39">
        <f>IF(D39,P39,(O39+P39)/2)</f>
        <v>26.509263038635254</v>
      </c>
      <c r="AU39">
        <f>0.61365*EXP(17.502*AT39/(240.97+AT39))</f>
        <v>3.4772890250700312</v>
      </c>
      <c r="AV39">
        <f>IF(AS39&lt;&gt;0,(1000-(AR39+U39)/2)/AS39*AL39,0)</f>
        <v>1.467945239475275</v>
      </c>
      <c r="AW39">
        <f>U39*AA39/1000</f>
        <v>2.0439663627604752</v>
      </c>
      <c r="AX39">
        <f>(AU39-AW39)</f>
        <v>1.4333226623095561</v>
      </c>
      <c r="AY39">
        <f>1/(1.6/F39+1.37/N39)</f>
        <v>0.96504140759755797</v>
      </c>
      <c r="AZ39">
        <f>G39*AA39*0.001</f>
        <v>33.061723585156713</v>
      </c>
      <c r="BA39">
        <f>G39/S39</f>
        <v>0.96725503405311897</v>
      </c>
      <c r="BB39">
        <f>(1-AL39*AA39/AQ39/F39)*100</f>
        <v>72.12512521003427</v>
      </c>
      <c r="BC39">
        <f>(S39-E39/(N39/1.35))</f>
        <v>388.02852876911419</v>
      </c>
      <c r="BD39">
        <f>E39*BB39/100/BC39</f>
        <v>5.3601969975282564E-3</v>
      </c>
    </row>
    <row r="40" spans="1:56" x14ac:dyDescent="0.25">
      <c r="A40" s="1" t="s">
        <v>1</v>
      </c>
      <c r="B40" s="1" t="s">
        <v>2879</v>
      </c>
      <c r="K40" s="1">
        <f t="shared" si="0"/>
        <v>2.72</v>
      </c>
    </row>
    <row r="41" spans="1:56" x14ac:dyDescent="0.25">
      <c r="A41" s="1" t="s">
        <v>1</v>
      </c>
      <c r="B41" s="1" t="s">
        <v>2878</v>
      </c>
      <c r="K41" s="1">
        <f t="shared" si="0"/>
        <v>2.72</v>
      </c>
    </row>
    <row r="42" spans="1:56" x14ac:dyDescent="0.25">
      <c r="A42" s="1">
        <v>9</v>
      </c>
      <c r="B42" s="1" t="s">
        <v>2877</v>
      </c>
      <c r="C42" s="1">
        <v>1886.0000055879354</v>
      </c>
      <c r="D42" s="1">
        <v>0</v>
      </c>
      <c r="E42">
        <f>(R42-S42*(1000-T42)/(1000-U42))*AK42</f>
        <v>2.9401194519936902</v>
      </c>
      <c r="F42">
        <f>IF(AV42&lt;&gt;0,1/(1/AV42-1/N42),0)</f>
        <v>2.4846113514806096</v>
      </c>
      <c r="G42">
        <f>((AY42-AL42/2)*S42-E42)/(AY42+AL42/2)</f>
        <v>376.47425054552349</v>
      </c>
      <c r="H42">
        <f>AL42*1000</f>
        <v>25.071640114523532</v>
      </c>
      <c r="I42">
        <f>(AQ42-AW42)</f>
        <v>1.3570729944466673</v>
      </c>
      <c r="J42">
        <f>(P42+AP42*D42)</f>
        <v>26.477949142456055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26.568899154663086</v>
      </c>
      <c r="P42" s="1">
        <v>26.477949142456055</v>
      </c>
      <c r="Q42" s="1">
        <v>26.612453460693359</v>
      </c>
      <c r="R42" s="1">
        <v>400.03384399414063</v>
      </c>
      <c r="S42" s="1">
        <v>388.55392456054688</v>
      </c>
      <c r="T42" s="1">
        <v>1.9022042751312256</v>
      </c>
      <c r="U42" s="1">
        <v>24.051876068115234</v>
      </c>
      <c r="V42" s="1">
        <v>4.7907710075378418</v>
      </c>
      <c r="W42" s="1">
        <v>60.575527191162109</v>
      </c>
      <c r="X42" s="1">
        <v>300.47689819335938</v>
      </c>
      <c r="Y42" s="1">
        <v>1000.4423217773438</v>
      </c>
      <c r="Z42" s="1">
        <v>3.8986890316009521</v>
      </c>
      <c r="AA42" s="1">
        <v>87.885139465332031</v>
      </c>
      <c r="AB42" s="1">
        <v>-3.1294147968292236</v>
      </c>
      <c r="AC42" s="1">
        <v>1.8310632705688477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1.1046944786520563</v>
      </c>
      <c r="AL42">
        <f>(U42-T42)/(1000-U42)*AK42</f>
        <v>2.5071640114523532E-2</v>
      </c>
      <c r="AM42">
        <f>(P42+273.15)</f>
        <v>299.62794914245603</v>
      </c>
      <c r="AN42">
        <f>(O42+273.15)</f>
        <v>299.71889915466306</v>
      </c>
      <c r="AO42">
        <f>(Y42*AG42+Z42*AH42)*AI42</f>
        <v>160.07076790651445</v>
      </c>
      <c r="AP42">
        <f>((AO42+0.00000010773*(AN42^4-AM42^4))-AL42*44100)/(L42*51.4+0.00000043092*AM42^3)</f>
        <v>-7.7677682587683829</v>
      </c>
      <c r="AQ42">
        <f>0.61365*EXP(17.502*J42/(240.97+J42))</f>
        <v>3.4708754770958565</v>
      </c>
      <c r="AR42">
        <f>AQ42*1000/AA42</f>
        <v>39.493314776669493</v>
      </c>
      <c r="AS42">
        <f>(AR42-U42)</f>
        <v>15.441438708554259</v>
      </c>
      <c r="AT42">
        <f>IF(D42,P42,(O42+P42)/2)</f>
        <v>26.52342414855957</v>
      </c>
      <c r="AU42">
        <f>0.61365*EXP(17.502*AT42/(240.97+AT42))</f>
        <v>3.4801928256273946</v>
      </c>
      <c r="AV42">
        <f>IF(AS42&lt;&gt;0,(1000-(AR42+U42)/2)/AS42*AL42,0)</f>
        <v>1.5720717152567556</v>
      </c>
      <c r="AW42">
        <f>U42*AA42/1000</f>
        <v>2.1138024826491892</v>
      </c>
      <c r="AX42">
        <f>(AU42-AW42)</f>
        <v>1.3663903429782054</v>
      </c>
      <c r="AY42">
        <f>1/(1.6/F42+1.37/N42)</f>
        <v>1.0373106905264879</v>
      </c>
      <c r="AZ42">
        <f>G42*AA42*0.001</f>
        <v>33.086492014299687</v>
      </c>
      <c r="BA42">
        <f>G42/S42</f>
        <v>0.96891120317807766</v>
      </c>
      <c r="BB42">
        <f>(1-AL42*AA42/AQ42/F42)*100</f>
        <v>74.449424101006727</v>
      </c>
      <c r="BC42">
        <f>(S42-E42/(N42/1.35))</f>
        <v>387.62662583679946</v>
      </c>
      <c r="BD42">
        <f>E42*BB42/100/BC42</f>
        <v>5.6469340700361489E-3</v>
      </c>
    </row>
    <row r="43" spans="1:56" x14ac:dyDescent="0.25">
      <c r="A43" s="1" t="s">
        <v>1</v>
      </c>
      <c r="B43" s="1" t="s">
        <v>2876</v>
      </c>
      <c r="K43" s="1">
        <f t="shared" si="0"/>
        <v>2.72</v>
      </c>
    </row>
    <row r="44" spans="1:56" x14ac:dyDescent="0.25">
      <c r="A44" s="1" t="s">
        <v>1</v>
      </c>
      <c r="B44" s="1" t="s">
        <v>2875</v>
      </c>
      <c r="K44" s="1">
        <f t="shared" si="0"/>
        <v>2.72</v>
      </c>
    </row>
    <row r="45" spans="1:56" x14ac:dyDescent="0.25">
      <c r="A45" s="1">
        <v>10</v>
      </c>
      <c r="B45" s="1" t="s">
        <v>2874</v>
      </c>
      <c r="C45" s="1">
        <v>2089.0000055879354</v>
      </c>
      <c r="D45" s="1">
        <v>0</v>
      </c>
      <c r="E45">
        <f>(R45-S45*(1000-T45)/(1000-U45))*AK45</f>
        <v>3.2167735566981062</v>
      </c>
      <c r="F45">
        <f>IF(AV45&lt;&gt;0,1/(1/AV45-1/N45),0)</f>
        <v>2.8114517067958413</v>
      </c>
      <c r="G45">
        <f>((AY45-AL45/2)*S45-E45)/(AY45+AL45/2)</f>
        <v>376.61549473437037</v>
      </c>
      <c r="H45">
        <f>AL45*1000</f>
        <v>25.584695480431986</v>
      </c>
      <c r="I45">
        <f>(AQ45-AW45)</f>
        <v>1.2821608194786891</v>
      </c>
      <c r="J45">
        <f>(P45+AP45*D45)</f>
        <v>26.490667343139648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26.616640090942383</v>
      </c>
      <c r="P45" s="1">
        <v>26.490667343139648</v>
      </c>
      <c r="Q45" s="1">
        <v>26.641403198242188</v>
      </c>
      <c r="R45" s="1">
        <v>400.08056640625</v>
      </c>
      <c r="S45" s="1">
        <v>388.17489624023438</v>
      </c>
      <c r="T45" s="1">
        <v>2.3486216068267822</v>
      </c>
      <c r="U45" s="1">
        <v>24.937934875488281</v>
      </c>
      <c r="V45" s="1">
        <v>5.897519588470459</v>
      </c>
      <c r="W45" s="1">
        <v>62.62054443359375</v>
      </c>
      <c r="X45" s="1">
        <v>300.38510131835938</v>
      </c>
      <c r="Y45" s="1">
        <v>1251.25146484375</v>
      </c>
      <c r="Z45" s="1">
        <v>3.4743413925170898</v>
      </c>
      <c r="AA45" s="1">
        <v>87.870880126953125</v>
      </c>
      <c r="AB45" s="1">
        <v>-3.0008504390716553</v>
      </c>
      <c r="AC45" s="1">
        <v>1.8506151437759399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1.1043569901410268</v>
      </c>
      <c r="AL45">
        <f>(U45-T45)/(1000-U45)*AK45</f>
        <v>2.5584695480431987E-2</v>
      </c>
      <c r="AM45">
        <f>(P45+273.15)</f>
        <v>299.64066734313963</v>
      </c>
      <c r="AN45">
        <f>(O45+273.15)</f>
        <v>299.76664009094236</v>
      </c>
      <c r="AO45">
        <f>(Y45*AG45+Z45*AH45)*AI45</f>
        <v>200.20022990017605</v>
      </c>
      <c r="AP45">
        <f>((AO45+0.00000010773*(AN45^4-AM45^4))-AL45*44100)/(L45*51.4+0.00000043092*AM45^3)</f>
        <v>-7.6203827790962517</v>
      </c>
      <c r="AQ45">
        <f>0.61365*EXP(17.502*J45/(240.97+J45))</f>
        <v>3.4734791055364838</v>
      </c>
      <c r="AR45">
        <f>AQ45*1000/AA45</f>
        <v>39.52935375767386</v>
      </c>
      <c r="AS45">
        <f>(AR45-U45)</f>
        <v>14.591418882185579</v>
      </c>
      <c r="AT45">
        <f>IF(D45,P45,(O45+P45)/2)</f>
        <v>26.553653717041016</v>
      </c>
      <c r="AU45">
        <f>0.61365*EXP(17.502*AT45/(240.97+AT45))</f>
        <v>3.486398622259824</v>
      </c>
      <c r="AV45">
        <f>IF(AS45&lt;&gt;0,(1000-(AR45+U45)/2)/AS45*AL45,0)</f>
        <v>1.6968882674320855</v>
      </c>
      <c r="AW45">
        <f>U45*AA45/1000</f>
        <v>2.1913182860577947</v>
      </c>
      <c r="AX45">
        <f>(AU45-AW45)</f>
        <v>1.2950803362020293</v>
      </c>
      <c r="AY45">
        <f>1/(1.6/F45+1.37/N45)</f>
        <v>1.1246463045535851</v>
      </c>
      <c r="AZ45">
        <f>G45*AA45*0.001</f>
        <v>33.093534991757004</v>
      </c>
      <c r="BA45">
        <f>G45/S45</f>
        <v>0.97022115129590936</v>
      </c>
      <c r="BB45">
        <f>(1-AL45*AA45/AQ45/F45)*100</f>
        <v>76.978696524502595</v>
      </c>
      <c r="BC45">
        <f>(S45-E45/(N45/1.35))</f>
        <v>387.16034221873434</v>
      </c>
      <c r="BD45">
        <f>E45*BB45/100/BC45</f>
        <v>6.3958781002732079E-3</v>
      </c>
    </row>
    <row r="46" spans="1:56" x14ac:dyDescent="0.25">
      <c r="A46" s="1" t="s">
        <v>1</v>
      </c>
      <c r="B46" s="1" t="s">
        <v>2873</v>
      </c>
      <c r="K46" s="1">
        <f t="shared" si="0"/>
        <v>2.72</v>
      </c>
    </row>
    <row r="47" spans="1:56" x14ac:dyDescent="0.25">
      <c r="A47" s="1" t="s">
        <v>1</v>
      </c>
      <c r="B47" s="1" t="s">
        <v>2872</v>
      </c>
      <c r="K47" s="1">
        <f t="shared" si="0"/>
        <v>2.72</v>
      </c>
    </row>
    <row r="48" spans="1:56" x14ac:dyDescent="0.25">
      <c r="A48" s="1">
        <v>11</v>
      </c>
      <c r="B48" s="1" t="s">
        <v>2871</v>
      </c>
      <c r="C48" s="1">
        <v>2292.0000055879354</v>
      </c>
      <c r="D48" s="1">
        <v>0</v>
      </c>
      <c r="E48">
        <f>(R48-S48*(1000-T48)/(1000-U48))*AK48</f>
        <v>3.5898598833433888</v>
      </c>
      <c r="F48">
        <f>IF(AV48&lt;&gt;0,1/(1/AV48-1/N48),0)</f>
        <v>3.3753468280913648</v>
      </c>
      <c r="G48">
        <f>((AY48-AL48/2)*S48-E48)/(AY48+AL48/2)</f>
        <v>376.77152558033589</v>
      </c>
      <c r="H48">
        <f>AL48*1000</f>
        <v>26.350158544529481</v>
      </c>
      <c r="I48">
        <f>(AQ48-AW48)</f>
        <v>1.1866594095079139</v>
      </c>
      <c r="J48">
        <f>(P48+AP48*D48)</f>
        <v>26.524288177490234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26.674480438232422</v>
      </c>
      <c r="P48" s="1">
        <v>26.524288177490234</v>
      </c>
      <c r="Q48" s="1">
        <v>26.681625366210938</v>
      </c>
      <c r="R48" s="1">
        <v>400.1204833984375</v>
      </c>
      <c r="S48" s="1">
        <v>387.61944580078125</v>
      </c>
      <c r="T48" s="1">
        <v>2.8614633083343506</v>
      </c>
      <c r="U48" s="1">
        <v>26.102067947387695</v>
      </c>
      <c r="V48" s="1">
        <v>7.161170482635498</v>
      </c>
      <c r="W48" s="1">
        <v>65.323699951171875</v>
      </c>
      <c r="X48" s="1">
        <v>300.34344482421875</v>
      </c>
      <c r="Y48" s="1">
        <v>1600.062255859375</v>
      </c>
      <c r="Z48" s="1">
        <v>3.5883378982543945</v>
      </c>
      <c r="AA48" s="1">
        <v>87.874671936035156</v>
      </c>
      <c r="AB48" s="1">
        <v>-2.877312183380127</v>
      </c>
      <c r="AC48" s="1">
        <v>1.8846256732940674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1.10420384126551</v>
      </c>
      <c r="AL48">
        <f>(U48-T48)/(1000-U48)*AK48</f>
        <v>2.6350158544529483E-2</v>
      </c>
      <c r="AM48">
        <f>(P48+273.15)</f>
        <v>299.67428817749021</v>
      </c>
      <c r="AN48">
        <f>(O48+273.15)</f>
        <v>299.8244804382324</v>
      </c>
      <c r="AO48">
        <f>(Y48*AG48+Z48*AH48)*AI48</f>
        <v>256.00995521523146</v>
      </c>
      <c r="AP48">
        <f>((AO48+0.00000010773*(AN48^4-AM48^4))-AL48*44100)/(L48*51.4+0.00000043092*AM48^3)</f>
        <v>-7.4364687672830785</v>
      </c>
      <c r="AQ48">
        <f>0.61365*EXP(17.502*J48/(240.97+J48))</f>
        <v>3.4803700672367062</v>
      </c>
      <c r="AR48">
        <f>AQ48*1000/AA48</f>
        <v>39.606066123013264</v>
      </c>
      <c r="AS48">
        <f>(AR48-U48)</f>
        <v>13.503998175625568</v>
      </c>
      <c r="AT48">
        <f>IF(D48,P48,(O48+P48)/2)</f>
        <v>26.599384307861328</v>
      </c>
      <c r="AU48">
        <f>0.61365*EXP(17.502*AT48/(240.97+AT48))</f>
        <v>3.4958049717940902</v>
      </c>
      <c r="AV48">
        <f>IF(AS48&lt;&gt;0,(1000-(AR48+U48)/2)/AS48*AL48,0)</f>
        <v>1.8871780296385292</v>
      </c>
      <c r="AW48">
        <f>U48*AA48/1000</f>
        <v>2.2937106577287922</v>
      </c>
      <c r="AX48">
        <f>(AU48-AW48)</f>
        <v>1.202094314065298</v>
      </c>
      <c r="AY48">
        <f>1/(1.6/F48+1.37/N48)</f>
        <v>1.2592986718823975</v>
      </c>
      <c r="AZ48">
        <f>G48*AA48*0.001</f>
        <v>33.108674205211493</v>
      </c>
      <c r="BA48">
        <f>G48/S48</f>
        <v>0.9720139937818788</v>
      </c>
      <c r="BB48">
        <f>(1-AL48*AA48/AQ48/F48)*100</f>
        <v>80.28925135492635</v>
      </c>
      <c r="BC48">
        <f>(S48-E48/(N48/1.35))</f>
        <v>386.48722224911603</v>
      </c>
      <c r="BD48">
        <f>E48*BB48/100/BC48</f>
        <v>7.457611685721989E-3</v>
      </c>
    </row>
    <row r="49" spans="1:56" x14ac:dyDescent="0.25">
      <c r="A49" s="1" t="s">
        <v>1</v>
      </c>
      <c r="B49" s="1" t="s">
        <v>2870</v>
      </c>
      <c r="K49" s="1">
        <f t="shared" si="0"/>
        <v>2.72</v>
      </c>
    </row>
    <row r="50" spans="1:56" x14ac:dyDescent="0.25">
      <c r="A50" s="1" t="s">
        <v>1</v>
      </c>
      <c r="B50" s="1" t="s">
        <v>2865</v>
      </c>
      <c r="K50" s="1">
        <f t="shared" si="0"/>
        <v>2.72</v>
      </c>
    </row>
    <row r="51" spans="1:56" x14ac:dyDescent="0.25">
      <c r="A51" s="1">
        <v>12</v>
      </c>
      <c r="B51" s="1" t="s">
        <v>2869</v>
      </c>
      <c r="C51" s="1">
        <v>2495.0000055879354</v>
      </c>
      <c r="D51" s="1">
        <v>0</v>
      </c>
      <c r="E51">
        <f>(R51-S51*(1000-T51)/(1000-U51))*AK51</f>
        <v>3.5788715685826511</v>
      </c>
      <c r="F51">
        <f>IF(AV51&lt;&gt;0,1/(1/AV51-1/N51),0)</f>
        <v>4.3018908624456822</v>
      </c>
      <c r="G51">
        <f>((AY51-AL51/2)*S51-E51)/(AY51+AL51/2)</f>
        <v>377.34698672610307</v>
      </c>
      <c r="H51">
        <f>AL51*1000</f>
        <v>27.355616017235036</v>
      </c>
      <c r="I51">
        <f>(AQ51-AW51)</f>
        <v>1.0826741416585692</v>
      </c>
      <c r="J51">
        <f>(P51+AP51*D51)</f>
        <v>26.610054016113281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26.774791717529297</v>
      </c>
      <c r="P51" s="1">
        <v>26.610054016113281</v>
      </c>
      <c r="Q51" s="1">
        <v>26.755298614501953</v>
      </c>
      <c r="R51" s="1">
        <v>399.881103515625</v>
      </c>
      <c r="S51" s="1">
        <v>387.05865478515625</v>
      </c>
      <c r="T51" s="1">
        <v>3.408066987991333</v>
      </c>
      <c r="U51" s="1">
        <v>27.486713409423828</v>
      </c>
      <c r="V51" s="1">
        <v>8.4787092208862305</v>
      </c>
      <c r="W51" s="1">
        <v>68.382408142089844</v>
      </c>
      <c r="X51" s="1">
        <v>300.5238037109375</v>
      </c>
      <c r="Y51" s="1">
        <v>1998.9615478515625</v>
      </c>
      <c r="Z51" s="1">
        <v>4.0728206634521484</v>
      </c>
      <c r="AA51" s="1">
        <v>87.872589111328125</v>
      </c>
      <c r="AB51" s="1">
        <v>-2.6894948482513428</v>
      </c>
      <c r="AC51" s="1">
        <v>1.9257035255432129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1.1048669254078582</v>
      </c>
      <c r="AL51">
        <f>(U51-T51)/(1000-U51)*AK51</f>
        <v>2.7355616017235036E-2</v>
      </c>
      <c r="AM51">
        <f>(P51+273.15)</f>
        <v>299.76005401611326</v>
      </c>
      <c r="AN51">
        <f>(O51+273.15)</f>
        <v>299.92479171752927</v>
      </c>
      <c r="AO51">
        <f>(Y51*AG51+Z51*AH51)*AI51</f>
        <v>319.83384050740642</v>
      </c>
      <c r="AP51">
        <f>((AO51+0.00000010773*(AN51^4-AM51^4))-AL51*44100)/(L51*51.4+0.00000043092*AM51^3)</f>
        <v>-7.2742488690017053</v>
      </c>
      <c r="AQ51">
        <f>0.61365*EXP(17.502*J51/(240.97+J51))</f>
        <v>3.4980028151057021</v>
      </c>
      <c r="AR51">
        <f>AQ51*1000/AA51</f>
        <v>39.807667561427934</v>
      </c>
      <c r="AS51">
        <f>(AR51-U51)</f>
        <v>12.320954152004106</v>
      </c>
      <c r="AT51">
        <f>IF(D51,P51,(O51+P51)/2)</f>
        <v>26.692422866821289</v>
      </c>
      <c r="AU51">
        <f>0.61365*EXP(17.502*AT51/(240.97+AT51))</f>
        <v>3.5150105446333422</v>
      </c>
      <c r="AV51">
        <f>IF(AS51&lt;&gt;0,(1000-(AR51+U51)/2)/AS51*AL51,0)</f>
        <v>2.145546202682449</v>
      </c>
      <c r="AW51">
        <f>U51*AA51/1000</f>
        <v>2.4153286734471329</v>
      </c>
      <c r="AX51">
        <f>(AU51-AW51)</f>
        <v>1.0996818711862093</v>
      </c>
      <c r="AY51">
        <f>1/(1.6/F51+1.37/N51)</f>
        <v>1.4450931692208089</v>
      </c>
      <c r="AZ51">
        <f>G51*AA51*0.001</f>
        <v>33.158456716980638</v>
      </c>
      <c r="BA51">
        <f>G51/S51</f>
        <v>0.97490905334633637</v>
      </c>
      <c r="BB51">
        <f>(1-AL51*AA51/AQ51/F51)*100</f>
        <v>84.025753605681203</v>
      </c>
      <c r="BC51">
        <f>(S51-E51/(N51/1.35))</f>
        <v>385.92989689208758</v>
      </c>
      <c r="BD51">
        <f>E51*BB51/100/BC51</f>
        <v>7.7920208574094787E-3</v>
      </c>
    </row>
    <row r="52" spans="1:56" x14ac:dyDescent="0.25">
      <c r="A52" s="1" t="s">
        <v>1</v>
      </c>
      <c r="B52" s="1" t="s">
        <v>2868</v>
      </c>
    </row>
    <row r="53" spans="1:56" x14ac:dyDescent="0.25">
      <c r="A53" s="1" t="s">
        <v>1</v>
      </c>
      <c r="B53" s="1" t="s">
        <v>2867</v>
      </c>
    </row>
    <row r="54" spans="1:56" x14ac:dyDescent="0.25">
      <c r="A54" s="1" t="s">
        <v>1</v>
      </c>
      <c r="B54" s="1" t="s">
        <v>2866</v>
      </c>
    </row>
    <row r="55" spans="1:56" x14ac:dyDescent="0.25">
      <c r="A55" s="1" t="s">
        <v>1</v>
      </c>
      <c r="B55" s="1" t="s">
        <v>2865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B5C8-EDD3-4616-A0AA-713E6311FA2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8001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8000</v>
      </c>
    </row>
    <row r="12" spans="1:56" x14ac:dyDescent="0.25">
      <c r="A12" s="1" t="s">
        <v>1</v>
      </c>
      <c r="B12" s="1" t="s">
        <v>7999</v>
      </c>
    </row>
    <row r="13" spans="1:56" x14ac:dyDescent="0.25">
      <c r="A13" s="1" t="s">
        <v>1</v>
      </c>
      <c r="B13" s="1" t="s">
        <v>7998</v>
      </c>
    </row>
    <row r="14" spans="1:56" x14ac:dyDescent="0.25">
      <c r="A14" s="1" t="s">
        <v>1</v>
      </c>
      <c r="B14" s="1" t="s">
        <v>7997</v>
      </c>
    </row>
    <row r="15" spans="1:56" x14ac:dyDescent="0.25">
      <c r="A15" s="1" t="s">
        <v>1</v>
      </c>
      <c r="B15" s="1" t="s">
        <v>5508</v>
      </c>
    </row>
    <row r="16" spans="1:56" x14ac:dyDescent="0.25">
      <c r="A16" s="1" t="s">
        <v>1</v>
      </c>
      <c r="B16" s="1" t="s">
        <v>7996</v>
      </c>
    </row>
    <row r="17" spans="1:56" x14ac:dyDescent="0.25">
      <c r="A17" s="1" t="s">
        <v>1</v>
      </c>
      <c r="B17" s="1" t="s">
        <v>7995</v>
      </c>
    </row>
    <row r="18" spans="1:56" x14ac:dyDescent="0.25">
      <c r="A18" s="1">
        <v>1</v>
      </c>
      <c r="B18" s="1" t="s">
        <v>7994</v>
      </c>
      <c r="C18" s="1">
        <v>339.50000188872218</v>
      </c>
      <c r="D18" s="1">
        <v>0</v>
      </c>
      <c r="E18">
        <f>(R18-S18*(1000-T18)/(1000-U18))*AK18</f>
        <v>-1.7706021297744772</v>
      </c>
      <c r="F18">
        <f>IF(AV18&lt;&gt;0,1/(1/AV18-1/N18),0)</f>
        <v>2.4667711379081614</v>
      </c>
      <c r="G18">
        <f>((AY18-AL18/2)*S18-E18)/(AY18+AL18/2)</f>
        <v>385.18021248946735</v>
      </c>
      <c r="H18">
        <f>AL18*1000</f>
        <v>24.883112234292994</v>
      </c>
      <c r="I18">
        <f>(AQ18-AW18)</f>
        <v>1.3790181476092354</v>
      </c>
      <c r="J18">
        <f>(P18+AP18*D18)</f>
        <v>25.932731628417969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26.779228210449219</v>
      </c>
      <c r="P18" s="1">
        <v>25.932731628417969</v>
      </c>
      <c r="Q18" s="1">
        <v>26.904230117797852</v>
      </c>
      <c r="R18" s="1">
        <v>400.08355712890625</v>
      </c>
      <c r="S18" s="1">
        <v>392.84176635742188</v>
      </c>
      <c r="T18" s="1">
        <v>0.15553557872772217</v>
      </c>
      <c r="U18" s="1">
        <v>22.168533325195313</v>
      </c>
      <c r="V18" s="1">
        <v>0.39356327056884766</v>
      </c>
      <c r="W18" s="1">
        <v>56.094692230224609</v>
      </c>
      <c r="X18" s="1">
        <v>300.6480712890625</v>
      </c>
      <c r="Y18" s="1">
        <v>-0.14342737197875977</v>
      </c>
      <c r="Z18" s="1">
        <v>7.3549108505249023</v>
      </c>
      <c r="AA18" s="1">
        <v>89.398445129394531</v>
      </c>
      <c r="AB18" s="1">
        <v>14.476313591003418</v>
      </c>
      <c r="AC18" s="1">
        <v>4.6127017587423325E-2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1.105323791503906</v>
      </c>
      <c r="AL18">
        <f>(U18-T18)/(1000-U18)*AK18</f>
        <v>2.4883112234292994E-2</v>
      </c>
      <c r="AM18">
        <f>(P18+273.15)</f>
        <v>299.08273162841795</v>
      </c>
      <c r="AN18">
        <f>(O18+273.15)</f>
        <v>299.9292282104492</v>
      </c>
      <c r="AO18">
        <f>(Y18*AG18+Z18*AH18)*AI18</f>
        <v>-2.2948379003665309E-2</v>
      </c>
      <c r="AP18">
        <f>((AO18+0.00000010773*(AN18^4-AM18^4))-AL18*44100)/(L18*51.4+0.00000043092*AM18^3)</f>
        <v>-8.9487170864850807</v>
      </c>
      <c r="AQ18">
        <f>0.61365*EXP(17.502*J18/(240.97+J18))</f>
        <v>3.3608505576808625</v>
      </c>
      <c r="AR18">
        <f>AQ18*1000/AA18</f>
        <v>37.594060532220631</v>
      </c>
      <c r="AS18">
        <f>(AR18-U18)</f>
        <v>15.425527207025318</v>
      </c>
      <c r="AT18">
        <f>IF(D18,P18,(O18+P18)/2)</f>
        <v>26.355979919433594</v>
      </c>
      <c r="AU18">
        <f>0.61365*EXP(17.502*AT18/(240.97+AT18))</f>
        <v>3.4459927424933348</v>
      </c>
      <c r="AV18">
        <f>IF(AS18&lt;&gt;0,(1000-(AR18+U18)/2)/AS18*AL18,0)</f>
        <v>1.5649106993319308</v>
      </c>
      <c r="AW18">
        <f>U18*AA18/1000</f>
        <v>1.9818324100716271</v>
      </c>
      <c r="AX18">
        <f>(AU18-AW18)</f>
        <v>1.4641603324217076</v>
      </c>
      <c r="AY18">
        <f>1/(1.6/F18+1.37/N18)</f>
        <v>1.0323234838175184</v>
      </c>
      <c r="AZ18">
        <f>G18*AA18*0.001</f>
        <v>34.434512091168173</v>
      </c>
      <c r="BA18">
        <f>G18/S18</f>
        <v>0.98049709953451392</v>
      </c>
      <c r="BB18">
        <f>(1-AL18*AA18/AQ18/F18)*100</f>
        <v>73.167780149571811</v>
      </c>
      <c r="BC18">
        <f>(S18-E18/(N18/1.35))</f>
        <v>393.40020526509653</v>
      </c>
      <c r="BD18">
        <f>E18*BB18/100/BC18</f>
        <v>-3.2931103143782896E-3</v>
      </c>
    </row>
    <row r="19" spans="1:56" x14ac:dyDescent="0.25">
      <c r="A19" s="1" t="s">
        <v>1</v>
      </c>
      <c r="B19" s="1" t="s">
        <v>7993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7992</v>
      </c>
      <c r="K20" s="1">
        <f t="shared" si="0"/>
        <v>2.72</v>
      </c>
    </row>
    <row r="21" spans="1:56" x14ac:dyDescent="0.25">
      <c r="A21" s="1">
        <v>2</v>
      </c>
      <c r="B21" s="1" t="s">
        <v>7991</v>
      </c>
      <c r="C21" s="1">
        <v>543.50000188872218</v>
      </c>
      <c r="D21" s="1">
        <v>0</v>
      </c>
      <c r="E21">
        <f>(R21-S21*(1000-T21)/(1000-U21))*AK21</f>
        <v>-0.82591509382853701</v>
      </c>
      <c r="F21">
        <f>IF(AV21&lt;&gt;0,1/(1/AV21-1/N21),0)</f>
        <v>2.0685006510988022</v>
      </c>
      <c r="G21">
        <f>((AY21-AL21/2)*S21-E21)/(AY21+AL21/2)</f>
        <v>382.89627330065321</v>
      </c>
      <c r="H21">
        <f>AL21*1000</f>
        <v>24.074435543564054</v>
      </c>
      <c r="I21">
        <f>(AQ21-AW21)</f>
        <v>1.4972299023731612</v>
      </c>
      <c r="J21">
        <f>(P21+AP21*D21)</f>
        <v>26.20947265625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26.726919174194336</v>
      </c>
      <c r="P21" s="1">
        <v>26.20947265625</v>
      </c>
      <c r="Q21" s="1">
        <v>26.893760681152344</v>
      </c>
      <c r="R21" s="1">
        <v>399.99044799804688</v>
      </c>
      <c r="S21" s="1">
        <v>392.19607543945313</v>
      </c>
      <c r="T21" s="1">
        <v>0.15543463826179504</v>
      </c>
      <c r="U21" s="1">
        <v>21.466640472412109</v>
      </c>
      <c r="V21" s="1">
        <v>0.39451944828033447</v>
      </c>
      <c r="W21" s="1">
        <v>54.485969543457031</v>
      </c>
      <c r="X21" s="1">
        <v>300.6717529296875</v>
      </c>
      <c r="Y21" s="1">
        <v>24.261186599731445</v>
      </c>
      <c r="Z21" s="1">
        <v>8.7724027633666992</v>
      </c>
      <c r="AA21" s="1">
        <v>89.39825439453125</v>
      </c>
      <c r="AB21" s="1">
        <v>14.387046813964844</v>
      </c>
      <c r="AC21" s="1">
        <v>5.031174048781395E-2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1.1054108563591449</v>
      </c>
      <c r="AL21">
        <f>(U21-T21)/(1000-U21)*AK21</f>
        <v>2.4074435543564053E-2</v>
      </c>
      <c r="AM21">
        <f>(P21+273.15)</f>
        <v>299.35947265624998</v>
      </c>
      <c r="AN21">
        <f>(O21+273.15)</f>
        <v>299.87691917419431</v>
      </c>
      <c r="AO21">
        <f>(Y21*AG21+Z21*AH21)*AI21</f>
        <v>3.8817897691922667</v>
      </c>
      <c r="AP21">
        <f>((AO21+0.00000010773*(AN21^4-AM21^4))-AL21*44100)/(L21*51.4+0.00000043092*AM21^3)</f>
        <v>-8.6521592426750829</v>
      </c>
      <c r="AQ21">
        <f>0.61365*EXP(17.502*J21/(240.97+J21))</f>
        <v>3.4163100883217994</v>
      </c>
      <c r="AR21">
        <f>AQ21*1000/AA21</f>
        <v>38.214505545544355</v>
      </c>
      <c r="AS21">
        <f>(AR21-U21)</f>
        <v>16.747865073132246</v>
      </c>
      <c r="AT21">
        <f>IF(D21,P21,(O21+P21)/2)</f>
        <v>26.468195915222168</v>
      </c>
      <c r="AU21">
        <f>0.61365*EXP(17.502*AT21/(240.97+AT21))</f>
        <v>3.4688799829706105</v>
      </c>
      <c r="AV21">
        <f>IF(AS21&lt;&gt;0,(1000-(AR21+U21)/2)/AS21*AL21,0)</f>
        <v>1.3945682324337152</v>
      </c>
      <c r="AW21">
        <f>U21*AA21/1000</f>
        <v>1.9190801859486382</v>
      </c>
      <c r="AX21">
        <f>(AU21-AW21)</f>
        <v>1.5497997970219723</v>
      </c>
      <c r="AY21">
        <f>1/(1.6/F21+1.37/N21)</f>
        <v>0.91443239052562753</v>
      </c>
      <c r="AZ21">
        <f>G21*AA21*0.001</f>
        <v>34.23025844724976</v>
      </c>
      <c r="BA21">
        <f>G21/S21</f>
        <v>0.97628787557759333</v>
      </c>
      <c r="BB21">
        <f>(1-AL21*AA21/AQ21/F21)*100</f>
        <v>69.544046079244708</v>
      </c>
      <c r="BC21">
        <f>(S21-E21/(N21/1.35))</f>
        <v>392.45656486001445</v>
      </c>
      <c r="BD21">
        <f>E21*BB21/100/BC21</f>
        <v>-1.463537178012117E-3</v>
      </c>
    </row>
    <row r="22" spans="1:56" x14ac:dyDescent="0.25">
      <c r="A22" s="1" t="s">
        <v>1</v>
      </c>
      <c r="B22" s="1" t="s">
        <v>7990</v>
      </c>
      <c r="K22" s="1">
        <f t="shared" si="0"/>
        <v>2.72</v>
      </c>
    </row>
    <row r="23" spans="1:56" x14ac:dyDescent="0.25">
      <c r="A23" s="1" t="s">
        <v>1</v>
      </c>
      <c r="B23" s="1" t="s">
        <v>7989</v>
      </c>
      <c r="K23" s="1">
        <f t="shared" si="0"/>
        <v>2.72</v>
      </c>
    </row>
    <row r="24" spans="1:56" x14ac:dyDescent="0.25">
      <c r="A24" s="1">
        <v>3</v>
      </c>
      <c r="B24" s="1" t="s">
        <v>7988</v>
      </c>
      <c r="C24" s="1">
        <v>747.50000188872218</v>
      </c>
      <c r="D24" s="1">
        <v>0</v>
      </c>
      <c r="E24">
        <f>(R24-S24*(1000-T24)/(1000-U24))*AK24</f>
        <v>-0.51226475980535724</v>
      </c>
      <c r="F24">
        <f>IF(AV24&lt;&gt;0,1/(1/AV24-1/N24),0)</f>
        <v>2.201073321037998</v>
      </c>
      <c r="G24">
        <f>((AY24-AL24/2)*S24-E24)/(AY24+AL24/2)</f>
        <v>382.87739396569685</v>
      </c>
      <c r="H24">
        <f>AL24*1000</f>
        <v>23.665074929106005</v>
      </c>
      <c r="I24">
        <f>(AQ24-AW24)</f>
        <v>1.413182854806156</v>
      </c>
      <c r="J24">
        <f>(P24+AP24*D24)</f>
        <v>25.628946304321289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26.627897262573242</v>
      </c>
      <c r="P24" s="1">
        <v>25.628946304321289</v>
      </c>
      <c r="Q24" s="1">
        <v>26.813407897949219</v>
      </c>
      <c r="R24" s="1">
        <v>399.86917114257813</v>
      </c>
      <c r="S24" s="1">
        <v>391.93988037109375</v>
      </c>
      <c r="T24" s="1">
        <v>0.15447632968425751</v>
      </c>
      <c r="U24" s="1">
        <v>21.1158447265625</v>
      </c>
      <c r="V24" s="1">
        <v>0.39437445998191833</v>
      </c>
      <c r="W24" s="1">
        <v>53.908260345458984</v>
      </c>
      <c r="X24" s="1">
        <v>300.59963989257813</v>
      </c>
      <c r="Y24" s="1">
        <v>51.018363952636719</v>
      </c>
      <c r="Z24" s="1">
        <v>8.866455078125</v>
      </c>
      <c r="AA24" s="1">
        <v>89.397102355957031</v>
      </c>
      <c r="AB24" s="1">
        <v>14.389305114746094</v>
      </c>
      <c r="AC24" s="1">
        <v>5.1156695932149887E-2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1.105145734899184</v>
      </c>
      <c r="AL24">
        <f>(U24-T24)/(1000-U24)*AK24</f>
        <v>2.3665074929106005E-2</v>
      </c>
      <c r="AM24">
        <f>(P24+273.15)</f>
        <v>298.77894630432127</v>
      </c>
      <c r="AN24">
        <f>(O24+273.15)</f>
        <v>299.77789726257322</v>
      </c>
      <c r="AO24">
        <f>(Y24*AG24+Z24*AH24)*AI24</f>
        <v>8.1629380499659874</v>
      </c>
      <c r="AP24">
        <f>((AO24+0.00000010773*(AN24^4-AM24^4))-AL24*44100)/(L24*51.4+0.00000043092*AM24^3)</f>
        <v>-8.4275081601639599</v>
      </c>
      <c r="AQ24">
        <f>0.61365*EXP(17.502*J24/(240.97+J24))</f>
        <v>3.3008781871591593</v>
      </c>
      <c r="AR24">
        <f>AQ24*1000/AA24</f>
        <v>36.923771578365965</v>
      </c>
      <c r="AS24">
        <f>(AR24-U24)</f>
        <v>15.807926851803465</v>
      </c>
      <c r="AT24">
        <f>IF(D24,P24,(O24+P24)/2)</f>
        <v>26.128421783447266</v>
      </c>
      <c r="AU24">
        <f>0.61365*EXP(17.502*AT24/(240.97+AT24))</f>
        <v>3.399985151471502</v>
      </c>
      <c r="AV24">
        <f>IF(AS24&lt;&gt;0,(1000-(AR24+U24)/2)/AS24*AL24,0)</f>
        <v>1.4535947192928813</v>
      </c>
      <c r="AW24">
        <f>U24*AA24/1000</f>
        <v>1.8876953323530032</v>
      </c>
      <c r="AX24">
        <f>(AU24-AW24)</f>
        <v>1.5122898191184988</v>
      </c>
      <c r="AY24">
        <f>1/(1.6/F24+1.37/N24)</f>
        <v>0.95512305119850049</v>
      </c>
      <c r="AZ24">
        <f>G24*AA24*0.001</f>
        <v>34.228129578133483</v>
      </c>
      <c r="BA24">
        <f>G24/S24</f>
        <v>0.97687786607268334</v>
      </c>
      <c r="BB24">
        <f>(1-AL24*AA24/AQ24/F24)*100</f>
        <v>70.881612684475243</v>
      </c>
      <c r="BC24">
        <f>(S24-E24/(N24/1.35))</f>
        <v>392.10144607131258</v>
      </c>
      <c r="BD24">
        <f>E24*BB24/100/BC24</f>
        <v>-9.2603974456715579E-4</v>
      </c>
    </row>
    <row r="25" spans="1:56" x14ac:dyDescent="0.25">
      <c r="A25" s="1" t="s">
        <v>1</v>
      </c>
      <c r="B25" s="1" t="s">
        <v>7987</v>
      </c>
      <c r="K25" s="1">
        <f t="shared" si="0"/>
        <v>2.72</v>
      </c>
    </row>
    <row r="26" spans="1:56" x14ac:dyDescent="0.25">
      <c r="A26" s="1" t="s">
        <v>1</v>
      </c>
      <c r="B26" s="1" t="s">
        <v>7986</v>
      </c>
      <c r="K26" s="1">
        <f t="shared" si="0"/>
        <v>2.72</v>
      </c>
    </row>
    <row r="27" spans="1:56" x14ac:dyDescent="0.25">
      <c r="A27" s="1">
        <v>4</v>
      </c>
      <c r="B27" s="1" t="s">
        <v>7985</v>
      </c>
      <c r="C27" s="1">
        <v>951.50000188872218</v>
      </c>
      <c r="D27" s="1">
        <v>0</v>
      </c>
      <c r="E27">
        <f>(R27-S27*(1000-T27)/(1000-U27))*AK27</f>
        <v>0.41296817131543706</v>
      </c>
      <c r="F27">
        <f>IF(AV27&lt;&gt;0,1/(1/AV27-1/N27),0)</f>
        <v>1.936519732149236</v>
      </c>
      <c r="G27">
        <f>((AY27-AL27/2)*S27-E27)/(AY27+AL27/2)</f>
        <v>380.50389283931145</v>
      </c>
      <c r="H27">
        <f>AL27*1000</f>
        <v>23.327916779506943</v>
      </c>
      <c r="I27">
        <f>(AQ27-AW27)</f>
        <v>1.5181623059280767</v>
      </c>
      <c r="J27">
        <f>(P27+AP27*D27)</f>
        <v>26.026077270507813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26.562578201293945</v>
      </c>
      <c r="P27" s="1">
        <v>26.026077270507813</v>
      </c>
      <c r="Q27" s="1">
        <v>26.74713134765625</v>
      </c>
      <c r="R27" s="1">
        <v>399.92913818359375</v>
      </c>
      <c r="S27" s="1">
        <v>391.29647827148438</v>
      </c>
      <c r="T27" s="1">
        <v>0.1548265814781189</v>
      </c>
      <c r="U27" s="1">
        <v>20.822126388549805</v>
      </c>
      <c r="V27" s="1">
        <v>0.39676457643508911</v>
      </c>
      <c r="W27" s="1">
        <v>53.359580993652344</v>
      </c>
      <c r="X27" s="1">
        <v>300.62335205078125</v>
      </c>
      <c r="Y27" s="1">
        <v>99.532440185546875</v>
      </c>
      <c r="Z27" s="1">
        <v>8.6770896911621094</v>
      </c>
      <c r="AA27" s="1">
        <v>89.390792846679688</v>
      </c>
      <c r="AB27" s="1">
        <v>14.38579273223877</v>
      </c>
      <c r="AC27" s="1">
        <v>4.693945124745369E-2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1.1052329119514015</v>
      </c>
      <c r="AL27">
        <f>(U27-T27)/(1000-U27)*AK27</f>
        <v>2.3327916779506942E-2</v>
      </c>
      <c r="AM27">
        <f>(P27+273.15)</f>
        <v>299.17607727050779</v>
      </c>
      <c r="AN27">
        <f>(O27+273.15)</f>
        <v>299.71257820129392</v>
      </c>
      <c r="AO27">
        <f>(Y27*AG27+Z27*AH27)*AI27</f>
        <v>15.925190073731756</v>
      </c>
      <c r="AP27">
        <f>((AO27+0.00000010773*(AN27^4-AM27^4))-AL27*44100)/(L27*51.4+0.00000043092*AM27^3)</f>
        <v>-8.281995987265109</v>
      </c>
      <c r="AQ27">
        <f>0.61365*EXP(17.502*J27/(240.97+J27))</f>
        <v>3.3794686925543149</v>
      </c>
      <c r="AR27">
        <f>AQ27*1000/AA27</f>
        <v>37.805556757402016</v>
      </c>
      <c r="AS27">
        <f>(AR27-U27)</f>
        <v>16.983430368852211</v>
      </c>
      <c r="AT27">
        <f>IF(D27,P27,(O27+P27)/2)</f>
        <v>26.294327735900879</v>
      </c>
      <c r="AU27">
        <f>0.61365*EXP(17.502*AT27/(240.97+AT27))</f>
        <v>3.433474559624047</v>
      </c>
      <c r="AV27">
        <f>IF(AS27&lt;&gt;0,(1000-(AR27+U27)/2)/AS27*AL27,0)</f>
        <v>1.3333046051953321</v>
      </c>
      <c r="AW27">
        <f>U27*AA27/1000</f>
        <v>1.8613063866262383</v>
      </c>
      <c r="AX27">
        <f>(AU27-AW27)</f>
        <v>1.5721681729978088</v>
      </c>
      <c r="AY27">
        <f>1/(1.6/F27+1.37/N27)</f>
        <v>0.8723781381503849</v>
      </c>
      <c r="AZ27">
        <f>G27*AA27*0.001</f>
        <v>34.013544662154096</v>
      </c>
      <c r="BA27">
        <f>G27/S27</f>
        <v>0.97241839364400062</v>
      </c>
      <c r="BB27">
        <f>(1-AL27*AA27/AQ27/F27)*100</f>
        <v>68.136139467781959</v>
      </c>
      <c r="BC27">
        <f>(S27-E27/(N27/1.35))</f>
        <v>391.1662302103216</v>
      </c>
      <c r="BD27">
        <f>E27*BB27/100/BC27</f>
        <v>7.193375793553107E-4</v>
      </c>
    </row>
    <row r="28" spans="1:56" x14ac:dyDescent="0.25">
      <c r="A28" s="1" t="s">
        <v>1</v>
      </c>
      <c r="B28" s="1" t="s">
        <v>7984</v>
      </c>
      <c r="K28" s="1">
        <f t="shared" si="0"/>
        <v>2.72</v>
      </c>
    </row>
    <row r="29" spans="1:56" x14ac:dyDescent="0.25">
      <c r="A29" s="1" t="s">
        <v>1</v>
      </c>
      <c r="B29" s="1" t="s">
        <v>7983</v>
      </c>
      <c r="K29" s="1">
        <f t="shared" si="0"/>
        <v>2.72</v>
      </c>
    </row>
    <row r="30" spans="1:56" x14ac:dyDescent="0.25">
      <c r="A30" s="1">
        <v>5</v>
      </c>
      <c r="B30" s="1" t="s">
        <v>7982</v>
      </c>
      <c r="C30" s="1">
        <v>1155.5000018887222</v>
      </c>
      <c r="D30" s="1">
        <v>0</v>
      </c>
      <c r="E30">
        <f>(R30-S30*(1000-T30)/(1000-U30))*AK30</f>
        <v>0.58511368715224055</v>
      </c>
      <c r="F30">
        <f>IF(AV30&lt;&gt;0,1/(1/AV30-1/N30),0)</f>
        <v>1.8827736695460899</v>
      </c>
      <c r="G30">
        <f>((AY30-AL30/2)*S30-E30)/(AY30+AL30/2)</f>
        <v>380.25322861956965</v>
      </c>
      <c r="H30">
        <f>AL30*1000</f>
        <v>23.073909776681518</v>
      </c>
      <c r="I30">
        <f>(AQ30-AW30)</f>
        <v>1.5313324220757518</v>
      </c>
      <c r="J30">
        <f>(P30+AP30*D30)</f>
        <v>25.993616104125977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26.515598297119141</v>
      </c>
      <c r="P30" s="1">
        <v>25.993616104125977</v>
      </c>
      <c r="Q30" s="1">
        <v>26.699939727783203</v>
      </c>
      <c r="R30" s="1">
        <v>400.05239868164063</v>
      </c>
      <c r="S30" s="1">
        <v>391.35195922851563</v>
      </c>
      <c r="T30" s="1">
        <v>0.15410773456096649</v>
      </c>
      <c r="U30" s="1">
        <v>20.602817535400391</v>
      </c>
      <c r="V30" s="1">
        <v>0.39600649476051331</v>
      </c>
      <c r="W30" s="1">
        <v>52.9425048828125</v>
      </c>
      <c r="X30" s="1">
        <v>300.59588623046875</v>
      </c>
      <c r="Y30" s="1">
        <v>150.59458923339844</v>
      </c>
      <c r="Z30" s="1">
        <v>8.6882524490356445</v>
      </c>
      <c r="AA30" s="1">
        <v>89.388336181640625</v>
      </c>
      <c r="AB30" s="1">
        <v>14.34660816192627</v>
      </c>
      <c r="AC30" s="1">
        <v>5.0742801278829575E-2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1.1051319346708408</v>
      </c>
      <c r="AL30">
        <f>(U30-T30)/(1000-U30)*AK30</f>
        <v>2.3073909776681518E-2</v>
      </c>
      <c r="AM30">
        <f>(P30+273.15)</f>
        <v>299.14361610412595</v>
      </c>
      <c r="AN30">
        <f>(O30+273.15)</f>
        <v>299.66559829711912</v>
      </c>
      <c r="AO30">
        <f>(Y30*AG30+Z30*AH30)*AI30</f>
        <v>24.09513373877553</v>
      </c>
      <c r="AP30">
        <f>((AO30+0.00000010773*(AN30^4-AM30^4))-AL30*44100)/(L30*51.4+0.00000043092*AM30^3)</f>
        <v>-8.1242693910723691</v>
      </c>
      <c r="AQ30">
        <f>0.61365*EXP(17.502*J30/(240.97+J30))</f>
        <v>3.3729840022191224</v>
      </c>
      <c r="AR30">
        <f>AQ30*1000/AA30</f>
        <v>37.734050618920641</v>
      </c>
      <c r="AS30">
        <f>(AR30-U30)</f>
        <v>17.13123308352025</v>
      </c>
      <c r="AT30">
        <f>IF(D30,P30,(O30+P30)/2)</f>
        <v>26.254607200622559</v>
      </c>
      <c r="AU30">
        <f>0.61365*EXP(17.502*AT30/(240.97+AT30))</f>
        <v>3.4254305440055202</v>
      </c>
      <c r="AV30">
        <f>IF(AS30&lt;&gt;0,(1000-(AR30+U30)/2)/AS30*AL30,0)</f>
        <v>1.3076046453426069</v>
      </c>
      <c r="AW30">
        <f>U30*AA30/1000</f>
        <v>1.8416515801433706</v>
      </c>
      <c r="AX30">
        <f>(AU30-AW30)</f>
        <v>1.5837789638621496</v>
      </c>
      <c r="AY30">
        <f>1/(1.6/F30+1.37/N30)</f>
        <v>0.85479035983793794</v>
      </c>
      <c r="AZ30">
        <f>G30*AA30*0.001</f>
        <v>33.990203434000342</v>
      </c>
      <c r="BA30">
        <f>G30/S30</f>
        <v>0.97164002799212956</v>
      </c>
      <c r="BB30">
        <f>(1-AL30*AA30/AQ30/F30)*100</f>
        <v>67.521972416430074</v>
      </c>
      <c r="BC30">
        <f>(S30-E30/(N30/1.35))</f>
        <v>391.1674173470708</v>
      </c>
      <c r="BD30">
        <f>E30*BB30/100/BC30</f>
        <v>1.0100030956646632E-3</v>
      </c>
    </row>
    <row r="31" spans="1:56" x14ac:dyDescent="0.25">
      <c r="A31" s="1" t="s">
        <v>1</v>
      </c>
      <c r="B31" s="1" t="s">
        <v>7981</v>
      </c>
      <c r="K31" s="1">
        <f t="shared" si="0"/>
        <v>2.72</v>
      </c>
    </row>
    <row r="32" spans="1:56" x14ac:dyDescent="0.25">
      <c r="A32" s="1" t="s">
        <v>1</v>
      </c>
      <c r="B32" s="1" t="s">
        <v>7980</v>
      </c>
      <c r="K32" s="1">
        <f t="shared" si="0"/>
        <v>2.72</v>
      </c>
    </row>
    <row r="33" spans="1:56" x14ac:dyDescent="0.25">
      <c r="A33" s="1">
        <v>6</v>
      </c>
      <c r="B33" s="1" t="s">
        <v>7979</v>
      </c>
      <c r="C33" s="1">
        <v>1359.5000018887222</v>
      </c>
      <c r="D33" s="1">
        <v>0</v>
      </c>
      <c r="E33">
        <f>(R33-S33*(1000-T33)/(1000-U33))*AK33</f>
        <v>0.74427325349015294</v>
      </c>
      <c r="F33">
        <f>IF(AV33&lt;&gt;0,1/(1/AV33-1/N33),0)</f>
        <v>1.988189420448365</v>
      </c>
      <c r="G33">
        <f>((AY33-AL33/2)*S33-E33)/(AY33+AL33/2)</f>
        <v>380.4457421830067</v>
      </c>
      <c r="H33">
        <f>AL33*1000</f>
        <v>22.917109534220369</v>
      </c>
      <c r="I33">
        <f>(AQ33-AW33)</f>
        <v>1.4656536311937944</v>
      </c>
      <c r="J33">
        <f>(P33+AP33*D33)</f>
        <v>25.598613739013672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26.495309829711914</v>
      </c>
      <c r="P33" s="1">
        <v>25.598613739013672</v>
      </c>
      <c r="Q33" s="1">
        <v>26.673751831054688</v>
      </c>
      <c r="R33" s="1">
        <v>400.01422119140625</v>
      </c>
      <c r="S33" s="1">
        <v>391.2288818359375</v>
      </c>
      <c r="T33" s="1">
        <v>0.15470181405544281</v>
      </c>
      <c r="U33" s="1">
        <v>20.464906692504883</v>
      </c>
      <c r="V33" s="1">
        <v>0.39800101518630981</v>
      </c>
      <c r="W33" s="1">
        <v>52.6500244140625</v>
      </c>
      <c r="X33" s="1">
        <v>300.6314697265625</v>
      </c>
      <c r="Y33" s="1">
        <v>300.16839599609375</v>
      </c>
      <c r="Z33" s="1">
        <v>8.730194091796875</v>
      </c>
      <c r="AA33" s="1">
        <v>89.386581420898438</v>
      </c>
      <c r="AB33" s="1">
        <v>14.380919456481934</v>
      </c>
      <c r="AC33" s="1">
        <v>5.889490619301796E-2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1.105262756347656</v>
      </c>
      <c r="AL33">
        <f>(U33-T33)/(1000-U33)*AK33</f>
        <v>2.2917109534220371E-2</v>
      </c>
      <c r="AM33">
        <f>(P33+273.15)</f>
        <v>298.74861373901365</v>
      </c>
      <c r="AN33">
        <f>(O33+273.15)</f>
        <v>299.64530982971189</v>
      </c>
      <c r="AO33">
        <f>(Y33*AG33+Z33*AH33)*AI33</f>
        <v>48.026942285889163</v>
      </c>
      <c r="AP33">
        <f>((AO33+0.00000010773*(AN33^4-AM33^4))-AL33*44100)/(L33*51.4+0.00000043092*AM33^3)</f>
        <v>-7.8379342432042289</v>
      </c>
      <c r="AQ33">
        <f>0.61365*EXP(17.502*J33/(240.97+J33))</f>
        <v>3.2949416795344715</v>
      </c>
      <c r="AR33">
        <f>AQ33*1000/AA33</f>
        <v>36.861703704937966</v>
      </c>
      <c r="AS33">
        <f>(AR33-U33)</f>
        <v>16.396797012433083</v>
      </c>
      <c r="AT33">
        <f>IF(D33,P33,(O33+P33)/2)</f>
        <v>26.046961784362793</v>
      </c>
      <c r="AU33">
        <f>0.61365*EXP(17.502*AT33/(240.97+AT33))</f>
        <v>3.3836464962541242</v>
      </c>
      <c r="AV33">
        <f>IF(AS33&lt;&gt;0,(1000-(AR33+U33)/2)/AS33*AL33,0)</f>
        <v>1.3575962068987848</v>
      </c>
      <c r="AW33">
        <f>U33*AA33/1000</f>
        <v>1.829288048340677</v>
      </c>
      <c r="AX33">
        <f>(AU33-AW33)</f>
        <v>1.5543584479134471</v>
      </c>
      <c r="AY33">
        <f>1/(1.6/F33+1.37/N33)</f>
        <v>0.88903134928748551</v>
      </c>
      <c r="AZ33">
        <f>G33*AA33*0.001</f>
        <v>34.006744309875465</v>
      </c>
      <c r="BA33">
        <f>G33/S33</f>
        <v>0.97243777197039172</v>
      </c>
      <c r="BB33">
        <f>(1-AL33*AA33/AQ33/F33)*100</f>
        <v>68.730086630735343</v>
      </c>
      <c r="BC33">
        <f>(S33-E33/(N33/1.35))</f>
        <v>390.99414183664504</v>
      </c>
      <c r="BD33">
        <f>E33*BB33/100/BC33</f>
        <v>1.3083051564155986E-3</v>
      </c>
    </row>
    <row r="34" spans="1:56" x14ac:dyDescent="0.25">
      <c r="A34" s="1" t="s">
        <v>1</v>
      </c>
      <c r="B34" s="1" t="s">
        <v>7978</v>
      </c>
      <c r="K34" s="1">
        <f t="shared" si="0"/>
        <v>2.72</v>
      </c>
    </row>
    <row r="35" spans="1:56" x14ac:dyDescent="0.25">
      <c r="A35" s="1" t="s">
        <v>1</v>
      </c>
      <c r="B35" s="1" t="s">
        <v>7977</v>
      </c>
      <c r="K35" s="1">
        <f t="shared" si="0"/>
        <v>2.72</v>
      </c>
    </row>
    <row r="36" spans="1:56" x14ac:dyDescent="0.25">
      <c r="A36" s="1">
        <v>7</v>
      </c>
      <c r="B36" s="1" t="s">
        <v>7976</v>
      </c>
      <c r="C36" s="1">
        <v>1563.0000018998981</v>
      </c>
      <c r="D36" s="1">
        <v>0</v>
      </c>
      <c r="E36">
        <f>(R36-S36*(1000-T36)/(1000-U36))*AK36</f>
        <v>0.13121827160388011</v>
      </c>
      <c r="F36">
        <f>IF(AV36&lt;&gt;0,1/(1/AV36-1/N36),0)</f>
        <v>1.6046555516617831</v>
      </c>
      <c r="G36">
        <f>((AY36-AL36/2)*S36-E36)/(AY36+AL36/2)</f>
        <v>380.78618436512517</v>
      </c>
      <c r="H36">
        <f>AL36*1000</f>
        <v>21.904230600699773</v>
      </c>
      <c r="I36">
        <f>(AQ36-AW36)</f>
        <v>1.629513348466741</v>
      </c>
      <c r="J36">
        <f>(P36+AP36*D36)</f>
        <v>26.030387878417969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26.504949569702148</v>
      </c>
      <c r="P36" s="1">
        <v>26.030387878417969</v>
      </c>
      <c r="Q36" s="1">
        <v>26.667192459106445</v>
      </c>
      <c r="R36" s="1">
        <v>399.99853515625</v>
      </c>
      <c r="S36" s="1">
        <v>392.10861206054688</v>
      </c>
      <c r="T36" s="1">
        <v>0.15537025034427643</v>
      </c>
      <c r="U36" s="1">
        <v>19.586181640625</v>
      </c>
      <c r="V36" s="1">
        <v>0.39951083064079285</v>
      </c>
      <c r="W36" s="1">
        <v>50.362869262695313</v>
      </c>
      <c r="X36" s="1">
        <v>300.6182861328125</v>
      </c>
      <c r="Y36" s="1">
        <v>500.51724243164063</v>
      </c>
      <c r="Z36" s="1">
        <v>8.7869319915771484</v>
      </c>
      <c r="AA36" s="1">
        <v>89.390434265136719</v>
      </c>
      <c r="AB36" s="1">
        <v>14.41606616973877</v>
      </c>
      <c r="AC36" s="1">
        <v>6.8421445786952972E-2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1.1052142872529869</v>
      </c>
      <c r="AL36">
        <f>(U36-T36)/(1000-U36)*AK36</f>
        <v>2.1904230600699771E-2</v>
      </c>
      <c r="AM36">
        <f>(P36+273.15)</f>
        <v>299.18038787841795</v>
      </c>
      <c r="AN36">
        <f>(O36+273.15)</f>
        <v>299.65494956970213</v>
      </c>
      <c r="AO36">
        <f>(Y36*AG36+Z36*AH36)*AI36</f>
        <v>80.082756999073354</v>
      </c>
      <c r="AP36">
        <f>((AO36+0.00000010773*(AN36^4-AM36^4))-AL36*44100)/(L36*51.4+0.00000043092*AM36^3)</f>
        <v>-7.2434632414514475</v>
      </c>
      <c r="AQ36">
        <f>0.61365*EXP(17.502*J36/(240.97+J36))</f>
        <v>3.3803306309180576</v>
      </c>
      <c r="AR36">
        <f>AQ36*1000/AA36</f>
        <v>37.81535081138346</v>
      </c>
      <c r="AS36">
        <f>(AR36-U36)</f>
        <v>18.22916917075846</v>
      </c>
      <c r="AT36">
        <f>IF(D36,P36,(O36+P36)/2)</f>
        <v>26.267668724060059</v>
      </c>
      <c r="AU36">
        <f>0.61365*EXP(17.502*AT36/(240.97+AT36))</f>
        <v>3.4280738841392142</v>
      </c>
      <c r="AV36">
        <f>IF(AS36&lt;&gt;0,(1000-(AR36+U36)/2)/AS36*AL36,0)</f>
        <v>1.1671164055571375</v>
      </c>
      <c r="AW36">
        <f>U36*AA36/1000</f>
        <v>1.7508172824513166</v>
      </c>
      <c r="AX36">
        <f>(AU36-AW36)</f>
        <v>1.6772566016878976</v>
      </c>
      <c r="AY36">
        <f>1/(1.6/F36+1.37/N36)</f>
        <v>0.75920566051167115</v>
      </c>
      <c r="AZ36">
        <f>G36*AA36*0.001</f>
        <v>34.038642382562955</v>
      </c>
      <c r="BA36">
        <f>G36/S36</f>
        <v>0.97112425652698142</v>
      </c>
      <c r="BB36">
        <f>(1-AL36*AA36/AQ36/F36)*100</f>
        <v>63.90242343338852</v>
      </c>
      <c r="BC36">
        <f>(S36-E36/(N36/1.35))</f>
        <v>392.06722648496827</v>
      </c>
      <c r="BD36">
        <f>E36*BB36/100/BC36</f>
        <v>2.1387060656420393E-4</v>
      </c>
    </row>
    <row r="37" spans="1:56" x14ac:dyDescent="0.25">
      <c r="A37" s="1" t="s">
        <v>1</v>
      </c>
      <c r="B37" s="1" t="s">
        <v>7975</v>
      </c>
      <c r="K37" s="1">
        <f t="shared" si="0"/>
        <v>2.72</v>
      </c>
    </row>
    <row r="38" spans="1:56" x14ac:dyDescent="0.25">
      <c r="A38" s="1" t="s">
        <v>1</v>
      </c>
      <c r="B38" s="1" t="s">
        <v>7974</v>
      </c>
      <c r="K38" s="1">
        <f t="shared" si="0"/>
        <v>2.72</v>
      </c>
    </row>
    <row r="39" spans="1:56" x14ac:dyDescent="0.25">
      <c r="A39" s="1">
        <v>8</v>
      </c>
      <c r="B39" s="1" t="s">
        <v>7973</v>
      </c>
      <c r="C39" s="1">
        <v>1767.0000018998981</v>
      </c>
      <c r="D39" s="1">
        <v>0</v>
      </c>
      <c r="E39">
        <f>(R39-S39*(1000-T39)/(1000-U39))*AK39</f>
        <v>-0.61643892880090434</v>
      </c>
      <c r="F39">
        <f>IF(AV39&lt;&gt;0,1/(1/AV39-1/N39),0)</f>
        <v>1.3302355337961165</v>
      </c>
      <c r="G39">
        <f>((AY39-AL39/2)*S39-E39)/(AY39+AL39/2)</f>
        <v>382.45017246684768</v>
      </c>
      <c r="H39">
        <f>AL39*1000</f>
        <v>20.189075509461802</v>
      </c>
      <c r="I39">
        <f>(AQ39-AW39)</f>
        <v>1.7290093843027923</v>
      </c>
      <c r="J39">
        <f>(P39+AP39*D39)</f>
        <v>25.858747482299805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26.544462203979492</v>
      </c>
      <c r="P39" s="1">
        <v>25.858747482299805</v>
      </c>
      <c r="Q39" s="1">
        <v>26.690725326538086</v>
      </c>
      <c r="R39" s="1">
        <v>400.06729125976563</v>
      </c>
      <c r="S39" s="1">
        <v>393.4388427734375</v>
      </c>
      <c r="T39" s="1">
        <v>0.15563701093196869</v>
      </c>
      <c r="U39" s="1">
        <v>18.09016227722168</v>
      </c>
      <c r="V39" s="1">
        <v>0.39928087592124939</v>
      </c>
      <c r="W39" s="1">
        <v>46.409629821777344</v>
      </c>
      <c r="X39" s="1">
        <v>300.654052734375</v>
      </c>
      <c r="Y39" s="1">
        <v>750.96240234375</v>
      </c>
      <c r="Z39" s="1">
        <v>9.0556802749633789</v>
      </c>
      <c r="AA39" s="1">
        <v>89.393806457519531</v>
      </c>
      <c r="AB39" s="1">
        <v>14.418150901794434</v>
      </c>
      <c r="AC39" s="1">
        <v>9.6394814550876617E-2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1.1053457821116726</v>
      </c>
      <c r="AL39">
        <f>(U39-T39)/(1000-U39)*AK39</f>
        <v>2.01890755094618E-2</v>
      </c>
      <c r="AM39">
        <f>(P39+273.15)</f>
        <v>299.00874748229978</v>
      </c>
      <c r="AN39">
        <f>(O39+273.15)</f>
        <v>299.69446220397947</v>
      </c>
      <c r="AO39">
        <f>(Y39*AG39+Z39*AH39)*AI39</f>
        <v>120.15398168934917</v>
      </c>
      <c r="AP39">
        <f>((AO39+0.00000010773*(AN39^4-AM39^4))-AL39*44100)/(L39*51.4+0.00000043092*AM39^3)</f>
        <v>-6.2724436533688639</v>
      </c>
      <c r="AQ39">
        <f>0.61365*EXP(17.502*J39/(240.97+J39))</f>
        <v>3.3461578496978679</v>
      </c>
      <c r="AR39">
        <f>AQ39*1000/AA39</f>
        <v>37.431651948817972</v>
      </c>
      <c r="AS39">
        <f>(AR39-U39)</f>
        <v>19.341489671596293</v>
      </c>
      <c r="AT39">
        <f>IF(D39,P39,(O39+P39)/2)</f>
        <v>26.201604843139648</v>
      </c>
      <c r="AU39">
        <f>0.61365*EXP(17.502*AT39/(240.97+AT39))</f>
        <v>3.4147223912210936</v>
      </c>
      <c r="AV39">
        <f>IF(AS39&lt;&gt;0,(1000-(AR39+U39)/2)/AS39*AL39,0)</f>
        <v>1.0148447091110691</v>
      </c>
      <c r="AW39">
        <f>U39*AA39/1000</f>
        <v>1.6171484653950756</v>
      </c>
      <c r="AX39">
        <f>(AU39-AW39)</f>
        <v>1.7975739258260179</v>
      </c>
      <c r="AY39">
        <f>1/(1.6/F39+1.37/N39)</f>
        <v>0.65665834242891974</v>
      </c>
      <c r="AZ39">
        <f>G39*AA39*0.001</f>
        <v>34.188676697146342</v>
      </c>
      <c r="BA39">
        <f>G39/S39</f>
        <v>0.97207019462255362</v>
      </c>
      <c r="BB39">
        <f>(1-AL39*AA39/AQ39/F39)*100</f>
        <v>59.453918066073463</v>
      </c>
      <c r="BC39">
        <f>(S39-E39/(N39/1.35))</f>
        <v>393.63326447679981</v>
      </c>
      <c r="BD39">
        <f>E39*BB39/100/BC39</f>
        <v>-9.3106230781537884E-4</v>
      </c>
    </row>
    <row r="40" spans="1:56" x14ac:dyDescent="0.25">
      <c r="A40" s="1" t="s">
        <v>1</v>
      </c>
      <c r="B40" s="1" t="s">
        <v>7972</v>
      </c>
      <c r="K40" s="1">
        <f t="shared" si="0"/>
        <v>2.72</v>
      </c>
    </row>
    <row r="41" spans="1:56" x14ac:dyDescent="0.25">
      <c r="A41" s="1" t="s">
        <v>1</v>
      </c>
      <c r="B41" s="1" t="s">
        <v>7971</v>
      </c>
      <c r="K41" s="1">
        <f t="shared" si="0"/>
        <v>2.72</v>
      </c>
    </row>
    <row r="42" spans="1:56" x14ac:dyDescent="0.25">
      <c r="A42" s="1">
        <v>9</v>
      </c>
      <c r="B42" s="1" t="s">
        <v>7970</v>
      </c>
      <c r="C42" s="1">
        <v>1971.0000018998981</v>
      </c>
      <c r="D42" s="1">
        <v>0</v>
      </c>
      <c r="E42">
        <f>(R42-S42*(1000-T42)/(1000-U42))*AK42</f>
        <v>-0.79494248360613429</v>
      </c>
      <c r="F42">
        <f>IF(AV42&lt;&gt;0,1/(1/AV42-1/N42),0)</f>
        <v>0.92269548911202248</v>
      </c>
      <c r="G42">
        <f>((AY42-AL42/2)*S42-E42)/(AY42+AL42/2)</f>
        <v>382.30005125347128</v>
      </c>
      <c r="H42">
        <f>AL42*1000</f>
        <v>17.356176736911753</v>
      </c>
      <c r="I42">
        <f>(AQ42-AW42)</f>
        <v>1.989217356714718</v>
      </c>
      <c r="J42">
        <f>(P42+AP42*D42)</f>
        <v>26.054328918457031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26.608898162841797</v>
      </c>
      <c r="P42" s="1">
        <v>26.054328918457031</v>
      </c>
      <c r="Q42" s="1">
        <v>26.734516143798828</v>
      </c>
      <c r="R42" s="1">
        <v>399.99087524414063</v>
      </c>
      <c r="S42" s="1">
        <v>394.51449584960938</v>
      </c>
      <c r="T42" s="1">
        <v>0.1568719893693924</v>
      </c>
      <c r="U42" s="1">
        <v>15.616182327270508</v>
      </c>
      <c r="V42" s="1">
        <v>0.40089946985244751</v>
      </c>
      <c r="W42" s="1">
        <v>39.908458709716797</v>
      </c>
      <c r="X42" s="1">
        <v>300.60577392578125</v>
      </c>
      <c r="Y42" s="1">
        <v>1001.1792602539063</v>
      </c>
      <c r="Z42" s="1">
        <v>8.6519021987915039</v>
      </c>
      <c r="AA42" s="1">
        <v>89.388298034667969</v>
      </c>
      <c r="AB42" s="1">
        <v>14.564160346984863</v>
      </c>
      <c r="AC42" s="1">
        <v>0.12226718664169312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1.1051682864918426</v>
      </c>
      <c r="AL42">
        <f>(U42-T42)/(1000-U42)*AK42</f>
        <v>1.7356176736911751E-2</v>
      </c>
      <c r="AM42">
        <f>(P42+273.15)</f>
        <v>299.20432891845701</v>
      </c>
      <c r="AN42">
        <f>(O42+273.15)</f>
        <v>299.75889816284177</v>
      </c>
      <c r="AO42">
        <f>(Y42*AG42+Z42*AH42)*AI42</f>
        <v>160.18867806012895</v>
      </c>
      <c r="AP42">
        <f>((AO42+0.00000010773*(AN42^4-AM42^4))-AL42*44100)/(L42*51.4+0.00000043092*AM42^3)</f>
        <v>-4.92646908047469</v>
      </c>
      <c r="AQ42">
        <f>0.61365*EXP(17.502*J42/(240.97+J42))</f>
        <v>3.385121316748489</v>
      </c>
      <c r="AR42">
        <f>AQ42*1000/AA42</f>
        <v>37.86984863987027</v>
      </c>
      <c r="AS42">
        <f>(AR42-U42)</f>
        <v>22.253666312599762</v>
      </c>
      <c r="AT42">
        <f>IF(D42,P42,(O42+P42)/2)</f>
        <v>26.331613540649414</v>
      </c>
      <c r="AU42">
        <f>0.61365*EXP(17.502*AT42/(240.97+AT42))</f>
        <v>3.4410405101763324</v>
      </c>
      <c r="AV42">
        <f>IF(AS42&lt;&gt;0,(1000-(AR42+U42)/2)/AS42*AL42,0)</f>
        <v>0.75906684302787775</v>
      </c>
      <c r="AW42">
        <f>U42*AA42/1000</f>
        <v>1.395903960033771</v>
      </c>
      <c r="AX42">
        <f>(AU42-AW42)</f>
        <v>2.0451365501425611</v>
      </c>
      <c r="AY42">
        <f>1/(1.6/F42+1.37/N42)</f>
        <v>0.48682711319813055</v>
      </c>
      <c r="AZ42">
        <f>G42*AA42*0.001</f>
        <v>34.173150920114132</v>
      </c>
      <c r="BA42">
        <f>G42/S42</f>
        <v>0.96903930090114032</v>
      </c>
      <c r="BB42">
        <f>(1-AL42*AA42/AQ42/F42)*100</f>
        <v>50.329092226400221</v>
      </c>
      <c r="BC42">
        <f>(S42-E42/(N42/1.35))</f>
        <v>394.76521666641179</v>
      </c>
      <c r="BD42">
        <f>E42*BB42/100/BC42</f>
        <v>-1.0134817325079919E-3</v>
      </c>
    </row>
    <row r="43" spans="1:56" x14ac:dyDescent="0.25">
      <c r="A43" s="1" t="s">
        <v>1</v>
      </c>
      <c r="B43" s="1" t="s">
        <v>7969</v>
      </c>
      <c r="K43" s="1">
        <f t="shared" si="0"/>
        <v>2.72</v>
      </c>
    </row>
    <row r="44" spans="1:56" x14ac:dyDescent="0.25">
      <c r="A44" s="1" t="s">
        <v>1</v>
      </c>
      <c r="B44" s="1" t="s">
        <v>7968</v>
      </c>
      <c r="K44" s="1">
        <f t="shared" si="0"/>
        <v>2.72</v>
      </c>
    </row>
    <row r="45" spans="1:56" x14ac:dyDescent="0.25">
      <c r="A45" s="1">
        <v>10</v>
      </c>
      <c r="B45" s="1" t="s">
        <v>7967</v>
      </c>
      <c r="C45" s="1">
        <v>2175.0000018998981</v>
      </c>
      <c r="D45" s="1">
        <v>0</v>
      </c>
      <c r="E45">
        <f>(R45-S45*(1000-T45)/(1000-U45))*AK45</f>
        <v>-0.53789652187031889</v>
      </c>
      <c r="F45">
        <f>IF(AV45&lt;&gt;0,1/(1/AV45-1/N45),0)</f>
        <v>0.60219171465133914</v>
      </c>
      <c r="G45">
        <f>((AY45-AL45/2)*S45-E45)/(AY45+AL45/2)</f>
        <v>380.83767298216628</v>
      </c>
      <c r="H45">
        <f>AL45*1000</f>
        <v>13.999536670408206</v>
      </c>
      <c r="I45">
        <f>(AQ45-AW45)</f>
        <v>2.3097267005888069</v>
      </c>
      <c r="J45">
        <f>(P45+AP45*D45)</f>
        <v>26.334499359130859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26.705724716186523</v>
      </c>
      <c r="P45" s="1">
        <v>26.334499359130859</v>
      </c>
      <c r="Q45" s="1">
        <v>26.805915832519531</v>
      </c>
      <c r="R45" s="1">
        <v>399.93402099609375</v>
      </c>
      <c r="S45" s="1">
        <v>395.4122314453125</v>
      </c>
      <c r="T45" s="1">
        <v>0.15699407458305359</v>
      </c>
      <c r="U45" s="1">
        <v>12.66303825378418</v>
      </c>
      <c r="V45" s="1">
        <v>0.39892080426216125</v>
      </c>
      <c r="W45" s="1">
        <v>32.176689147949219</v>
      </c>
      <c r="X45" s="1">
        <v>300.62701416015625</v>
      </c>
      <c r="Y45" s="1">
        <v>1251.3126220703125</v>
      </c>
      <c r="Z45" s="1">
        <v>8.6650934219360352</v>
      </c>
      <c r="AA45" s="1">
        <v>89.386131286621094</v>
      </c>
      <c r="AB45" s="1">
        <v>14.619417190551758</v>
      </c>
      <c r="AC45" s="1">
        <v>0.14695757627487183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1.1052463755888096</v>
      </c>
      <c r="AL45">
        <f>(U45-T45)/(1000-U45)*AK45</f>
        <v>1.3999536670408206E-2</v>
      </c>
      <c r="AM45">
        <f>(P45+273.15)</f>
        <v>299.48449935913084</v>
      </c>
      <c r="AN45">
        <f>(O45+273.15)</f>
        <v>299.8557247161865</v>
      </c>
      <c r="AO45">
        <f>(Y45*AG45+Z45*AH45)*AI45</f>
        <v>200.21001505620734</v>
      </c>
      <c r="AP45">
        <f>((AO45+0.00000010773*(AN45^4-AM45^4))-AL45*44100)/(L45*51.4+0.00000043092*AM45^3)</f>
        <v>-3.3958294345150803</v>
      </c>
      <c r="AQ45">
        <f>0.61365*EXP(17.502*J45/(240.97+J45))</f>
        <v>3.4416267004290648</v>
      </c>
      <c r="AR45">
        <f>AQ45*1000/AA45</f>
        <v>38.502915954526735</v>
      </c>
      <c r="AS45">
        <f>(AR45-U45)</f>
        <v>25.839877700742555</v>
      </c>
      <c r="AT45">
        <f>IF(D45,P45,(O45+P45)/2)</f>
        <v>26.520112037658691</v>
      </c>
      <c r="AU45">
        <f>0.61365*EXP(17.502*AT45/(240.97+AT45))</f>
        <v>3.4795134724671741</v>
      </c>
      <c r="AV45">
        <f>IF(AS45&lt;&gt;0,(1000-(AR45+U45)/2)/AS45*AL45,0)</f>
        <v>0.52791994615006854</v>
      </c>
      <c r="AW45">
        <f>U45*AA45/1000</f>
        <v>1.1318999998402579</v>
      </c>
      <c r="AX45">
        <f>(AU45-AW45)</f>
        <v>2.3476134726269162</v>
      </c>
      <c r="AY45">
        <f>1/(1.6/F45+1.37/N45)</f>
        <v>0.33590540610377567</v>
      </c>
      <c r="AZ45">
        <f>G45*AA45*0.001</f>
        <v>34.041606236075189</v>
      </c>
      <c r="BA45">
        <f>G45/S45</f>
        <v>0.96314085072716837</v>
      </c>
      <c r="BB45">
        <f>(1-AL45*AA45/AQ45/F45)*100</f>
        <v>39.621090465165175</v>
      </c>
      <c r="BC45">
        <f>(S45-E45/(N45/1.35))</f>
        <v>395.58188127294119</v>
      </c>
      <c r="BD45">
        <f>E45*BB45/100/BC45</f>
        <v>-5.38751842863522E-4</v>
      </c>
    </row>
    <row r="46" spans="1:56" x14ac:dyDescent="0.25">
      <c r="A46" s="1" t="s">
        <v>1</v>
      </c>
      <c r="B46" s="1" t="s">
        <v>7966</v>
      </c>
      <c r="K46" s="1">
        <f t="shared" si="0"/>
        <v>2.72</v>
      </c>
    </row>
    <row r="47" spans="1:56" x14ac:dyDescent="0.25">
      <c r="A47" s="1" t="s">
        <v>1</v>
      </c>
      <c r="B47" s="1" t="s">
        <v>7965</v>
      </c>
      <c r="K47" s="1">
        <f t="shared" si="0"/>
        <v>2.72</v>
      </c>
    </row>
    <row r="48" spans="1:56" x14ac:dyDescent="0.25">
      <c r="A48" s="1">
        <v>11</v>
      </c>
      <c r="B48" s="1" t="s">
        <v>7964</v>
      </c>
      <c r="C48" s="1">
        <v>2379.0000018998981</v>
      </c>
      <c r="D48" s="1">
        <v>0</v>
      </c>
      <c r="E48">
        <f>(R48-S48*(1000-T48)/(1000-U48))*AK48</f>
        <v>-0.28623102333020845</v>
      </c>
      <c r="F48">
        <f>IF(AV48&lt;&gt;0,1/(1/AV48-1/N48),0)</f>
        <v>0.41598798161426681</v>
      </c>
      <c r="G48">
        <f>((AY48-AL48/2)*S48-E48)/(AY48+AL48/2)</f>
        <v>379.20362631280256</v>
      </c>
      <c r="H48">
        <f>AL48*1000</f>
        <v>11.256652199529702</v>
      </c>
      <c r="I48">
        <f>(AQ48-AW48)</f>
        <v>2.588232348451136</v>
      </c>
      <c r="J48">
        <f>(P48+AP48*D48)</f>
        <v>26.636730194091797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26.818880081176758</v>
      </c>
      <c r="P48" s="1">
        <v>26.636730194091797</v>
      </c>
      <c r="Q48" s="1">
        <v>26.890434265136719</v>
      </c>
      <c r="R48" s="1">
        <v>399.97036743164063</v>
      </c>
      <c r="S48" s="1">
        <v>396.19375610351563</v>
      </c>
      <c r="T48" s="1">
        <v>0.1579844206571579</v>
      </c>
      <c r="U48" s="1">
        <v>10.239652633666992</v>
      </c>
      <c r="V48" s="1">
        <v>0.39876821637153625</v>
      </c>
      <c r="W48" s="1">
        <v>25.845890045166016</v>
      </c>
      <c r="X48" s="1">
        <v>300.59088134765625</v>
      </c>
      <c r="Y48" s="1">
        <v>1600.14013671875</v>
      </c>
      <c r="Z48" s="1">
        <v>7.8684754371643066</v>
      </c>
      <c r="AA48" s="1">
        <v>89.384941101074219</v>
      </c>
      <c r="AB48" s="1">
        <v>14.699556350708008</v>
      </c>
      <c r="AC48" s="1">
        <v>0.15850295126438141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1.1051135343663832</v>
      </c>
      <c r="AL48">
        <f>(U48-T48)/(1000-U48)*AK48</f>
        <v>1.1256652199529702E-2</v>
      </c>
      <c r="AM48">
        <f>(P48+273.15)</f>
        <v>299.78673019409177</v>
      </c>
      <c r="AN48">
        <f>(O48+273.15)</f>
        <v>299.96888008117674</v>
      </c>
      <c r="AO48">
        <f>(Y48*AG48+Z48*AH48)*AI48</f>
        <v>256.02241615245293</v>
      </c>
      <c r="AP48">
        <f>((AO48+0.00000010773*(AN48^4-AM48^4))-AL48*44100)/(L48*51.4+0.00000043092*AM48^3)</f>
        <v>-1.9592918016789287</v>
      </c>
      <c r="AQ48">
        <f>0.61365*EXP(17.502*J48/(240.97+J48))</f>
        <v>3.5035030960069196</v>
      </c>
      <c r="AR48">
        <f>AQ48*1000/AA48</f>
        <v>39.195674940874518</v>
      </c>
      <c r="AS48">
        <f>(AR48-U48)</f>
        <v>28.956022307207526</v>
      </c>
      <c r="AT48">
        <f>IF(D48,P48,(O48+P48)/2)</f>
        <v>26.727805137634277</v>
      </c>
      <c r="AU48">
        <f>0.61365*EXP(17.502*AT48/(240.97+AT48))</f>
        <v>3.5223385045288245</v>
      </c>
      <c r="AV48">
        <f>IF(AS48&lt;&gt;0,(1000-(AR48+U48)/2)/AS48*AL48,0)</f>
        <v>0.37914095861014779</v>
      </c>
      <c r="AW48">
        <f>U48*AA48/1000</f>
        <v>0.91527074755578364</v>
      </c>
      <c r="AX48">
        <f>(AU48-AW48)</f>
        <v>2.6070677569730409</v>
      </c>
      <c r="AY48">
        <f>1/(1.6/F48+1.37/N48)</f>
        <v>0.24001925541745689</v>
      </c>
      <c r="AZ48">
        <f>G48*AA48*0.001</f>
        <v>33.895093803283615</v>
      </c>
      <c r="BA48">
        <f>G48/S48</f>
        <v>0.95711661395725289</v>
      </c>
      <c r="BB48">
        <f>(1-AL48*AA48/AQ48/F48)*100</f>
        <v>30.961663729654234</v>
      </c>
      <c r="BC48">
        <f>(S48-E48/(N48/1.35))</f>
        <v>396.28403191270121</v>
      </c>
      <c r="BD48">
        <f>E48*BB48/100/BC48</f>
        <v>-2.2363224302959073E-4</v>
      </c>
    </row>
    <row r="49" spans="1:56" x14ac:dyDescent="0.25">
      <c r="A49" s="1" t="s">
        <v>1</v>
      </c>
      <c r="B49" s="1" t="s">
        <v>7963</v>
      </c>
      <c r="K49" s="1">
        <f t="shared" si="0"/>
        <v>2.72</v>
      </c>
    </row>
    <row r="50" spans="1:56" x14ac:dyDescent="0.25">
      <c r="A50" s="1" t="s">
        <v>1</v>
      </c>
      <c r="B50" s="1" t="s">
        <v>1277</v>
      </c>
      <c r="K50" s="1">
        <f t="shared" si="0"/>
        <v>2.72</v>
      </c>
    </row>
    <row r="51" spans="1:56" x14ac:dyDescent="0.25">
      <c r="A51" s="1">
        <v>12</v>
      </c>
      <c r="B51" s="1" t="s">
        <v>7962</v>
      </c>
      <c r="C51" s="1">
        <v>2583.0000018998981</v>
      </c>
      <c r="D51" s="1">
        <v>0</v>
      </c>
      <c r="E51">
        <f>(R51-S51*(1000-T51)/(1000-U51))*AK51</f>
        <v>-9.1098233272084078E-2</v>
      </c>
      <c r="F51">
        <f>IF(AV51&lt;&gt;0,1/(1/AV51-1/N51),0)</f>
        <v>0.29610516090156402</v>
      </c>
      <c r="G51">
        <f>((AY51-AL51/2)*S51-E51)/(AY51+AL51/2)</f>
        <v>377.42709469255897</v>
      </c>
      <c r="H51">
        <f>AL51*1000</f>
        <v>9.0133203547613547</v>
      </c>
      <c r="I51">
        <f>(AQ51-AW51)</f>
        <v>2.838856555260767</v>
      </c>
      <c r="J51">
        <f>(P51+AP51*D51)</f>
        <v>26.984128952026367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26.969911575317383</v>
      </c>
      <c r="P51" s="1">
        <v>26.984128952026367</v>
      </c>
      <c r="Q51" s="1">
        <v>27.008050918579102</v>
      </c>
      <c r="R51" s="1">
        <v>400.03228759765625</v>
      </c>
      <c r="S51" s="1">
        <v>396.87820434570313</v>
      </c>
      <c r="T51" s="1">
        <v>0.15728241205215454</v>
      </c>
      <c r="U51" s="1">
        <v>8.2449541091918945</v>
      </c>
      <c r="V51" s="1">
        <v>0.39348408579826355</v>
      </c>
      <c r="W51" s="1">
        <v>20.626958847045898</v>
      </c>
      <c r="X51" s="1">
        <v>300.631591796875</v>
      </c>
      <c r="Y51" s="1">
        <v>1998.576171875</v>
      </c>
      <c r="Z51" s="1">
        <v>8.2963418960571289</v>
      </c>
      <c r="AA51" s="1">
        <v>89.384147644042969</v>
      </c>
      <c r="AB51" s="1">
        <v>14.810177803039551</v>
      </c>
      <c r="AC51" s="1">
        <v>0.16605128347873688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1.1052632051355697</v>
      </c>
      <c r="AL51">
        <f>(U51-T51)/(1000-U51)*AK51</f>
        <v>9.013320354761354E-3</v>
      </c>
      <c r="AM51">
        <f>(P51+273.15)</f>
        <v>300.13412895202634</v>
      </c>
      <c r="AN51">
        <f>(O51+273.15)</f>
        <v>300.11991157531736</v>
      </c>
      <c r="AO51">
        <f>(Y51*AG51+Z51*AH51)*AI51</f>
        <v>319.77218035253463</v>
      </c>
      <c r="AP51">
        <f>((AO51+0.00000010773*(AN51^4-AM51^4))-AL51*44100)/(L51*51.4+0.00000043092*AM51^3)</f>
        <v>-0.6401760742755418</v>
      </c>
      <c r="AQ51">
        <f>0.61365*EXP(17.502*J51/(240.97+J51))</f>
        <v>3.5758247506751339</v>
      </c>
      <c r="AR51">
        <f>AQ51*1000/AA51</f>
        <v>40.005133403690806</v>
      </c>
      <c r="AS51">
        <f>(AR51-U51)</f>
        <v>31.760179294498911</v>
      </c>
      <c r="AT51">
        <f>IF(D51,P51,(O51+P51)/2)</f>
        <v>26.977020263671875</v>
      </c>
      <c r="AU51">
        <f>0.61365*EXP(17.502*AT51/(240.97+AT51))</f>
        <v>3.5743319002307588</v>
      </c>
      <c r="AV51">
        <f>IF(AS51&lt;&gt;0,(1000-(AR51+U51)/2)/AS51*AL51,0)</f>
        <v>0.27694659797891696</v>
      </c>
      <c r="AW51">
        <f>U51*AA51/1000</f>
        <v>0.73696819541436709</v>
      </c>
      <c r="AX51">
        <f>(AU51-AW51)</f>
        <v>2.8373637048163918</v>
      </c>
      <c r="AY51">
        <f>1/(1.6/F51+1.37/N51)</f>
        <v>0.17471664514981386</v>
      </c>
      <c r="AZ51">
        <f>G51*AA51*0.001</f>
        <v>33.73599915686188</v>
      </c>
      <c r="BA51">
        <f>G51/S51</f>
        <v>0.95098972571393425</v>
      </c>
      <c r="BB51">
        <f>(1-AL51*AA51/AQ51/F51)*100</f>
        <v>23.910784343882717</v>
      </c>
      <c r="BC51">
        <f>(S51-E51/(N51/1.35))</f>
        <v>396.9069362652146</v>
      </c>
      <c r="BD51">
        <f>E51*BB51/100/BC51</f>
        <v>-5.4880124554488071E-5</v>
      </c>
    </row>
    <row r="52" spans="1:56" x14ac:dyDescent="0.25">
      <c r="A52" s="1" t="s">
        <v>1</v>
      </c>
      <c r="B52" s="1" t="s">
        <v>7961</v>
      </c>
      <c r="K52" s="2">
        <v>3.4424999999999999</v>
      </c>
    </row>
    <row r="53" spans="1:56" x14ac:dyDescent="0.25">
      <c r="A53" s="1" t="s">
        <v>1</v>
      </c>
      <c r="B53" s="1" t="s">
        <v>7960</v>
      </c>
      <c r="K53" s="2">
        <v>3.4424999999999999</v>
      </c>
    </row>
    <row r="54" spans="1:56" x14ac:dyDescent="0.25">
      <c r="A54" s="1" t="s">
        <v>1</v>
      </c>
      <c r="B54" s="1" t="s">
        <v>7959</v>
      </c>
      <c r="K54" s="2">
        <v>3.4424999999999999</v>
      </c>
    </row>
    <row r="55" spans="1:56" x14ac:dyDescent="0.25">
      <c r="A55" s="1" t="s">
        <v>1</v>
      </c>
      <c r="B55" s="1" t="s">
        <v>1277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7AC3D-E118-4B35-9A02-804B054CC67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8046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8045</v>
      </c>
    </row>
    <row r="12" spans="1:60" x14ac:dyDescent="0.25">
      <c r="A12" s="1" t="s">
        <v>1</v>
      </c>
      <c r="B12" s="1" t="s">
        <v>8044</v>
      </c>
    </row>
    <row r="13" spans="1:60" x14ac:dyDescent="0.25">
      <c r="A13" s="1" t="s">
        <v>1</v>
      </c>
      <c r="B13" s="1" t="s">
        <v>8043</v>
      </c>
    </row>
    <row r="14" spans="1:60" x14ac:dyDescent="0.25">
      <c r="A14" s="1" t="s">
        <v>1</v>
      </c>
      <c r="B14" s="1" t="s">
        <v>8042</v>
      </c>
    </row>
    <row r="15" spans="1:60" x14ac:dyDescent="0.25">
      <c r="A15" s="1" t="s">
        <v>1</v>
      </c>
      <c r="B15" s="1" t="s">
        <v>8041</v>
      </c>
    </row>
    <row r="16" spans="1:60" x14ac:dyDescent="0.25">
      <c r="A16" s="1" t="s">
        <v>1</v>
      </c>
      <c r="B16" s="1" t="s">
        <v>8040</v>
      </c>
    </row>
    <row r="17" spans="1:60" x14ac:dyDescent="0.25">
      <c r="A17" s="1" t="s">
        <v>1</v>
      </c>
      <c r="B17" s="1" t="s">
        <v>8039</v>
      </c>
    </row>
    <row r="18" spans="1:60" x14ac:dyDescent="0.25">
      <c r="A18" s="1">
        <v>1</v>
      </c>
      <c r="B18" s="1" t="s">
        <v>8038</v>
      </c>
      <c r="C18" s="1">
        <v>332.50000191107392</v>
      </c>
      <c r="D18" s="1">
        <v>0</v>
      </c>
      <c r="E18">
        <f>(R18-S18*(1000-T18)/(1000-U18))*AO18</f>
        <v>-1.7695990102490082</v>
      </c>
      <c r="F18">
        <f>IF(AZ18&lt;&gt;0,1/(1/AZ18-1/N18),0)</f>
        <v>2.2756437057149097</v>
      </c>
      <c r="G18">
        <f>((BC18-AP18/2)*S18-E18)/(BC18+AP18/2)</f>
        <v>387.85968731557927</v>
      </c>
      <c r="H18">
        <f>AP18*1000</f>
        <v>20.711055586997283</v>
      </c>
      <c r="I18">
        <f>(AU18-BA18)</f>
        <v>1.2066926593478593</v>
      </c>
      <c r="J18">
        <f>(P18+AT18*D18)</f>
        <v>26.352638244628906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27.194126129150391</v>
      </c>
      <c r="P18" s="1">
        <v>26.352638244628906</v>
      </c>
      <c r="Q18" s="1">
        <v>27.250215530395508</v>
      </c>
      <c r="R18" s="1">
        <v>400.13092041015625</v>
      </c>
      <c r="S18" s="1">
        <v>394.3367919921875</v>
      </c>
      <c r="T18" s="1">
        <v>6.7507524490356445</v>
      </c>
      <c r="U18" s="1">
        <v>25.038711547851563</v>
      </c>
      <c r="V18" s="1">
        <v>16.672149658203125</v>
      </c>
      <c r="W18" s="1">
        <v>61.837425231933594</v>
      </c>
      <c r="X18" s="1">
        <v>300.32623291015625</v>
      </c>
      <c r="Y18" s="1">
        <v>0.11587613821029663</v>
      </c>
      <c r="Z18" s="1">
        <v>3.4704678058624268</v>
      </c>
      <c r="AA18" s="1">
        <v>89.406379699707031</v>
      </c>
      <c r="AB18" s="1">
        <v>11.038352012634277</v>
      </c>
      <c r="AC18" s="1">
        <v>-9.1536708176136017E-2</v>
      </c>
      <c r="AD18" s="1">
        <v>5.9252489358186722E-2</v>
      </c>
      <c r="AE18" s="1">
        <v>3.2303959596902132E-3</v>
      </c>
      <c r="AF18" s="1">
        <v>2.2991934791207314E-2</v>
      </c>
      <c r="AG18" s="1">
        <v>1.538433600217104E-2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1.1041405621696918</v>
      </c>
      <c r="AP18">
        <f>(U18-T18)/(1000-U18)*AO18</f>
        <v>2.0711055586997283E-2</v>
      </c>
      <c r="AQ18">
        <f>(P18+273.15)</f>
        <v>299.50263824462888</v>
      </c>
      <c r="AR18">
        <f>(O18+273.15)</f>
        <v>300.34412612915037</v>
      </c>
      <c r="AS18">
        <f>(Y18*AK18+Z18*AL18)*AM18</f>
        <v>1.8540181699242098E-2</v>
      </c>
      <c r="AT18">
        <f>((AS18+0.00000010773*(AR18^4-AQ18^4))-AP18*44100)/(L18*0.92*2*29.3+0.00000043092*AQ18^3)</f>
        <v>-7.1169598558097924</v>
      </c>
      <c r="AU18">
        <f>0.61365*EXP(17.502*J18/(240.97+J18))</f>
        <v>3.4453132111865155</v>
      </c>
      <c r="AV18">
        <f>AU18*1000/AA18</f>
        <v>38.535429157946382</v>
      </c>
      <c r="AW18">
        <f>(AV18-U18)</f>
        <v>13.496717610094819</v>
      </c>
      <c r="AX18">
        <f>IF(D18,P18,(O18+P18)/2)</f>
        <v>26.773382186889648</v>
      </c>
      <c r="AY18">
        <f>0.61365*EXP(17.502*AX18/(240.97+AX18))</f>
        <v>3.5317975405970046</v>
      </c>
      <c r="AZ18">
        <f>IF(AW18&lt;&gt;0,(1000-(AV18+U18)/2)/AW18*AP18,0)</f>
        <v>1.4857473042906557</v>
      </c>
      <c r="BA18">
        <f>U18*AA18/1000</f>
        <v>2.2386205518386562</v>
      </c>
      <c r="BB18">
        <f>(AY18-BA18)</f>
        <v>1.2931769887583484</v>
      </c>
      <c r="BC18">
        <f>1/(1.6/F18+1.37/N18)</f>
        <v>0.9773592812327947</v>
      </c>
      <c r="BD18">
        <f>G18*AA18*0.001</f>
        <v>34.677130474346328</v>
      </c>
      <c r="BE18">
        <f>G18/S18</f>
        <v>0.98357468841827833</v>
      </c>
      <c r="BF18">
        <f>(1-AP18*AA18/AU18/F18)*100</f>
        <v>76.382290951080847</v>
      </c>
      <c r="BG18">
        <f>(S18-E18/(N18/1.35))</f>
        <v>394.894914521065</v>
      </c>
      <c r="BH18">
        <f>E18*BF18/100/BG18</f>
        <v>-3.4228353290271167E-3</v>
      </c>
    </row>
    <row r="19" spans="1:60" x14ac:dyDescent="0.25">
      <c r="A19" s="1" t="s">
        <v>1</v>
      </c>
      <c r="B19" s="1" t="s">
        <v>8037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8036</v>
      </c>
      <c r="K20" s="1">
        <f t="shared" si="0"/>
        <v>2.72</v>
      </c>
    </row>
    <row r="21" spans="1:60" x14ac:dyDescent="0.25">
      <c r="A21" s="1">
        <v>2</v>
      </c>
      <c r="B21" s="1" t="s">
        <v>8035</v>
      </c>
      <c r="C21" s="1">
        <v>536.00000192224979</v>
      </c>
      <c r="D21" s="1">
        <v>0</v>
      </c>
      <c r="E21">
        <f>(R21-S21*(1000-T21)/(1000-U21))*AO21</f>
        <v>-1.0038577278868217</v>
      </c>
      <c r="F21">
        <f>IF(AZ21&lt;&gt;0,1/(1/AZ21-1/N21),0)</f>
        <v>2.1499206163494771</v>
      </c>
      <c r="G21">
        <f>((BC21-AP21/2)*S21-E21)/(BC21+AP21/2)</f>
        <v>386.42041507151004</v>
      </c>
      <c r="H21">
        <f>AP21*1000</f>
        <v>19.979758570257854</v>
      </c>
      <c r="I21">
        <f>(AU21-BA21)</f>
        <v>1.2090752583883817</v>
      </c>
      <c r="J21">
        <f>(P21+AT21*D21)</f>
        <v>26.167139053344727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27.134546279907227</v>
      </c>
      <c r="P21" s="1">
        <v>26.167139053344727</v>
      </c>
      <c r="Q21" s="1">
        <v>27.255722045898438</v>
      </c>
      <c r="R21" s="1">
        <v>399.85995483398438</v>
      </c>
      <c r="S21" s="1">
        <v>393.64572143554688</v>
      </c>
      <c r="T21" s="1">
        <v>6.9410305023193359</v>
      </c>
      <c r="U21" s="1">
        <v>24.592100143432617</v>
      </c>
      <c r="V21" s="1">
        <v>17.202159881591797</v>
      </c>
      <c r="W21" s="1">
        <v>60.947319030761719</v>
      </c>
      <c r="X21" s="1">
        <v>300.31317138671875</v>
      </c>
      <c r="Y21" s="1">
        <v>24.254518508911133</v>
      </c>
      <c r="Z21" s="1">
        <v>9.0865602493286133</v>
      </c>
      <c r="AA21" s="1">
        <v>89.406745910644531</v>
      </c>
      <c r="AB21" s="1">
        <v>10.929295539855957</v>
      </c>
      <c r="AC21" s="1">
        <v>-9.3804925680160522E-2</v>
      </c>
      <c r="AD21" s="1">
        <v>3.7798881530761719E-2</v>
      </c>
      <c r="AE21" s="1">
        <v>9.3999626114964485E-3</v>
      </c>
      <c r="AF21" s="1">
        <v>2.8774820268154144E-2</v>
      </c>
      <c r="AG21" s="1">
        <v>3.6486973986029625E-3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1.1040925418629364</v>
      </c>
      <c r="AP21">
        <f>(U21-T21)/(1000-U21)*AO21</f>
        <v>1.9979758570257855E-2</v>
      </c>
      <c r="AQ21">
        <f>(P21+273.15)</f>
        <v>299.3171390533447</v>
      </c>
      <c r="AR21">
        <f>(O21+273.15)</f>
        <v>300.2845462799072</v>
      </c>
      <c r="AS21">
        <f>(Y21*AK21+Z21*AL21)*AM21</f>
        <v>3.8807228746848637</v>
      </c>
      <c r="AT21">
        <f>((AS21+0.00000010773*(AR21^4-AQ21^4))-AP21*44100)/(L21*0.92*2*29.3+0.00000043092*AQ21^3)</f>
        <v>-6.8222494843379105</v>
      </c>
      <c r="AU21">
        <f>0.61365*EXP(17.502*J21/(240.97+J21))</f>
        <v>3.4077749073213868</v>
      </c>
      <c r="AV21">
        <f>AU21*1000/AA21</f>
        <v>38.115411455945477</v>
      </c>
      <c r="AW21">
        <f>(AV21-U21)</f>
        <v>13.52331131251286</v>
      </c>
      <c r="AX21">
        <f>IF(D21,P21,(O21+P21)/2)</f>
        <v>26.650842666625977</v>
      </c>
      <c r="AY21">
        <f>0.61365*EXP(17.502*AX21/(240.97+AX21))</f>
        <v>3.5064159571608933</v>
      </c>
      <c r="AZ21">
        <f>IF(AW21&lt;&gt;0,(1000-(AV21+U21)/2)/AW21*AP21,0)</f>
        <v>1.4311079329514507</v>
      </c>
      <c r="BA21">
        <f>U21*AA21/1000</f>
        <v>2.1986996489330051</v>
      </c>
      <c r="BB21">
        <f>(AY21-BA21)</f>
        <v>1.3077163082278882</v>
      </c>
      <c r="BC21">
        <f>1/(1.6/F21+1.37/N21)</f>
        <v>0.93960151558785099</v>
      </c>
      <c r="BD21">
        <f>G21*AA21*0.001</f>
        <v>34.548591864984296</v>
      </c>
      <c r="BE21">
        <f>G21/S21</f>
        <v>0.98164515458801993</v>
      </c>
      <c r="BF21">
        <f>(1-AP21*AA21/AU21/F21)*100</f>
        <v>75.618119444893892</v>
      </c>
      <c r="BG21">
        <f>(S21-E21/(N21/1.35))</f>
        <v>393.96233305799717</v>
      </c>
      <c r="BH21">
        <f>E21*BF21/100/BG21</f>
        <v>-1.9268297297307965E-3</v>
      </c>
    </row>
    <row r="22" spans="1:60" x14ac:dyDescent="0.25">
      <c r="A22" s="1" t="s">
        <v>1</v>
      </c>
      <c r="B22" s="1" t="s">
        <v>8034</v>
      </c>
      <c r="K22" s="1">
        <f t="shared" si="0"/>
        <v>2.72</v>
      </c>
    </row>
    <row r="23" spans="1:60" x14ac:dyDescent="0.25">
      <c r="A23" s="1" t="s">
        <v>1</v>
      </c>
      <c r="B23" s="1" t="s">
        <v>8033</v>
      </c>
      <c r="K23" s="1">
        <f t="shared" si="0"/>
        <v>2.72</v>
      </c>
    </row>
    <row r="24" spans="1:60" x14ac:dyDescent="0.25">
      <c r="A24" s="1">
        <v>3</v>
      </c>
      <c r="B24" s="1" t="s">
        <v>8032</v>
      </c>
      <c r="C24" s="1">
        <v>740.00000192224979</v>
      </c>
      <c r="D24" s="1">
        <v>0</v>
      </c>
      <c r="E24">
        <f>(R24-S24*(1000-T24)/(1000-U24))*AO24</f>
        <v>-0.56636214265400175</v>
      </c>
      <c r="F24">
        <f>IF(AZ24&lt;&gt;0,1/(1/AZ24-1/N24),0)</f>
        <v>2.0707645923162028</v>
      </c>
      <c r="G24">
        <f>((BC24-AP24/2)*S24-E24)/(BC24+AP24/2)</f>
        <v>385.94035918142282</v>
      </c>
      <c r="H24">
        <f>AP24*1000</f>
        <v>19.363892000054182</v>
      </c>
      <c r="I24">
        <f>(AU24-BA24)</f>
        <v>1.20208996240545</v>
      </c>
      <c r="J24">
        <f>(P24+AT24*D24)</f>
        <v>25.972072601318359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27.033987045288086</v>
      </c>
      <c r="P24" s="1">
        <v>25.972072601318359</v>
      </c>
      <c r="Q24" s="1">
        <v>27.19451904296875</v>
      </c>
      <c r="R24" s="1">
        <v>399.95693969726563</v>
      </c>
      <c r="S24" s="1">
        <v>393.5684814453125</v>
      </c>
      <c r="T24" s="1">
        <v>7.1232051849365234</v>
      </c>
      <c r="U24" s="1">
        <v>24.233551025390625</v>
      </c>
      <c r="V24" s="1">
        <v>17.757772445678711</v>
      </c>
      <c r="W24" s="1">
        <v>60.4129638671875</v>
      </c>
      <c r="X24" s="1">
        <v>300.36453247070313</v>
      </c>
      <c r="Y24" s="1">
        <v>49.694503784179688</v>
      </c>
      <c r="Z24" s="1">
        <v>9.4958305358886719</v>
      </c>
      <c r="AA24" s="1">
        <v>89.404823303222656</v>
      </c>
      <c r="AB24" s="1">
        <v>10.977622985839844</v>
      </c>
      <c r="AC24" s="1">
        <v>-8.3038613200187683E-2</v>
      </c>
      <c r="AD24" s="1">
        <v>4.6182453632354736E-2</v>
      </c>
      <c r="AE24" s="1">
        <v>5.4428433068096638E-3</v>
      </c>
      <c r="AF24" s="1">
        <v>3.2676219940185547E-2</v>
      </c>
      <c r="AG24" s="1">
        <v>1.0111168026924133E-2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1.1042813693775848</v>
      </c>
      <c r="AP24">
        <f>(U24-T24)/(1000-U24)*AO24</f>
        <v>1.9363892000054183E-2</v>
      </c>
      <c r="AQ24">
        <f>(P24+273.15)</f>
        <v>299.12207260131834</v>
      </c>
      <c r="AR24">
        <f>(O24+273.15)</f>
        <v>300.18398704528806</v>
      </c>
      <c r="AS24">
        <f>(Y24*AK24+Z24*AL24)*AM24</f>
        <v>7.9511204277473553</v>
      </c>
      <c r="AT24">
        <f>((AS24+0.00000010773*(AR24^4-AQ24^4))-AP24*44100)/(L24*0.92*2*29.3+0.00000043092*AQ24^3)</f>
        <v>-6.5688870779174113</v>
      </c>
      <c r="AU24">
        <f>0.61365*EXP(17.502*J24/(240.97+J24))</f>
        <v>3.368686309840129</v>
      </c>
      <c r="AV24">
        <f>AU24*1000/AA24</f>
        <v>37.679022063664235</v>
      </c>
      <c r="AW24">
        <f>(AV24-U24)</f>
        <v>13.44547103827361</v>
      </c>
      <c r="AX24">
        <f>IF(D24,P24,(O24+P24)/2)</f>
        <v>26.503029823303223</v>
      </c>
      <c r="AY24">
        <f>0.61365*EXP(17.502*AX24/(240.97+AX24))</f>
        <v>3.4760115463491577</v>
      </c>
      <c r="AZ24">
        <f>IF(AW24&lt;&gt;0,(1000-(AV24+U24)/2)/AW24*AP24,0)</f>
        <v>1.3955969082279596</v>
      </c>
      <c r="BA24">
        <f>U24*AA24/1000</f>
        <v>2.166596347434679</v>
      </c>
      <c r="BB24">
        <f>(AY24-BA24)</f>
        <v>1.3094151989144787</v>
      </c>
      <c r="BC24">
        <f>1/(1.6/F24+1.37/N24)</f>
        <v>0.91514007213594895</v>
      </c>
      <c r="BD24">
        <f>G24*AA24*0.001</f>
        <v>34.504929618197394</v>
      </c>
      <c r="BE24">
        <f>G24/S24</f>
        <v>0.9806180560092701</v>
      </c>
      <c r="BF24">
        <f>(1-AP24*AA24/AU24/F24)*100</f>
        <v>75.182256087007701</v>
      </c>
      <c r="BG24">
        <f>(S24-E24/(N24/1.35))</f>
        <v>393.74710918497993</v>
      </c>
      <c r="BH24">
        <f>E24*BF24/100/BG24</f>
        <v>-1.0814145082902831E-3</v>
      </c>
    </row>
    <row r="25" spans="1:60" x14ac:dyDescent="0.25">
      <c r="A25" s="1" t="s">
        <v>1</v>
      </c>
      <c r="B25" s="1" t="s">
        <v>8031</v>
      </c>
      <c r="K25" s="1">
        <f t="shared" si="0"/>
        <v>2.72</v>
      </c>
    </row>
    <row r="26" spans="1:60" x14ac:dyDescent="0.25">
      <c r="A26" s="1" t="s">
        <v>1</v>
      </c>
      <c r="B26" s="1" t="s">
        <v>8030</v>
      </c>
      <c r="K26" s="1">
        <f t="shared" si="0"/>
        <v>2.72</v>
      </c>
    </row>
    <row r="27" spans="1:60" x14ac:dyDescent="0.25">
      <c r="A27" s="1">
        <v>4</v>
      </c>
      <c r="B27" s="1" t="s">
        <v>8029</v>
      </c>
      <c r="C27" s="1">
        <v>944.00000192224979</v>
      </c>
      <c r="D27" s="1">
        <v>0</v>
      </c>
      <c r="E27">
        <f>(R27-S27*(1000-T27)/(1000-U27))*AO27</f>
        <v>6.9895358423295195E-2</v>
      </c>
      <c r="F27">
        <f>IF(AZ27&lt;&gt;0,1/(1/AZ27-1/N27),0)</f>
        <v>2.032075860147545</v>
      </c>
      <c r="G27">
        <f>((BC27-AP27/2)*S27-E27)/(BC27+AP27/2)</f>
        <v>384.95648743935516</v>
      </c>
      <c r="H27">
        <f>AP27*1000</f>
        <v>19.058470563809568</v>
      </c>
      <c r="I27">
        <f>(AU27-BA27)</f>
        <v>1.198380650470027</v>
      </c>
      <c r="J27">
        <f>(P27+AT27*D27)</f>
        <v>25.909950256347656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26.972068786621094</v>
      </c>
      <c r="P27" s="1">
        <v>25.909950256347656</v>
      </c>
      <c r="Q27" s="1">
        <v>27.139410018920898</v>
      </c>
      <c r="R27" s="1">
        <v>400.0972900390625</v>
      </c>
      <c r="S27" s="1">
        <v>393.24630737304688</v>
      </c>
      <c r="T27" s="1">
        <v>7.2942090034484863</v>
      </c>
      <c r="U27" s="1">
        <v>24.138202667236328</v>
      </c>
      <c r="V27" s="1">
        <v>18.249208450317383</v>
      </c>
      <c r="W27" s="1">
        <v>60.390792846679688</v>
      </c>
      <c r="X27" s="1">
        <v>300.33102416992188</v>
      </c>
      <c r="Y27" s="1">
        <v>100.34139251708984</v>
      </c>
      <c r="Z27" s="1">
        <v>9.391758918762207</v>
      </c>
      <c r="AA27" s="1">
        <v>89.39935302734375</v>
      </c>
      <c r="AB27" s="1">
        <v>11.054272651672363</v>
      </c>
      <c r="AC27" s="1">
        <v>-8.6253166198730469E-2</v>
      </c>
      <c r="AD27" s="1">
        <v>4.5294780284166336E-2</v>
      </c>
      <c r="AE27" s="1">
        <v>8.4885377436876297E-3</v>
      </c>
      <c r="AF27" s="1">
        <v>4.4739037752151489E-2</v>
      </c>
      <c r="AG27" s="1">
        <v>9.6509037539362907E-3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1.1041581770953006</v>
      </c>
      <c r="AP27">
        <f>(U27-T27)/(1000-U27)*AO27</f>
        <v>1.9058470563809569E-2</v>
      </c>
      <c r="AQ27">
        <f>(P27+273.15)</f>
        <v>299.05995025634763</v>
      </c>
      <c r="AR27">
        <f>(O27+273.15)</f>
        <v>300.12206878662107</v>
      </c>
      <c r="AS27">
        <f>(Y27*AK27+Z27*AL27)*AM27</f>
        <v>16.054622443885592</v>
      </c>
      <c r="AT27">
        <f>((AS27+0.00000010773*(AR27^4-AQ27^4))-AP27*44100)/(L27*0.92*2*29.3+0.00000043092*AQ27^3)</f>
        <v>-6.3993129869406431</v>
      </c>
      <c r="AU27">
        <f>0.61365*EXP(17.502*J27/(240.97+J27))</f>
        <v>3.3563203521638578</v>
      </c>
      <c r="AV27">
        <f>AU27*1000/AA27</f>
        <v>37.543004938047943</v>
      </c>
      <c r="AW27">
        <f>(AV27-U27)</f>
        <v>13.404802270811615</v>
      </c>
      <c r="AX27">
        <f>IF(D27,P27,(O27+P27)/2)</f>
        <v>26.441009521484375</v>
      </c>
      <c r="AY27">
        <f>0.61365*EXP(17.502*AX27/(240.97+AX27))</f>
        <v>3.4633229787965254</v>
      </c>
      <c r="AZ27">
        <f>IF(AW27&lt;&gt;0,(1000-(AV27+U27)/2)/AW27*AP27,0)</f>
        <v>1.3779163206521854</v>
      </c>
      <c r="BA27">
        <f>U27*AA27/1000</f>
        <v>2.1579397016938309</v>
      </c>
      <c r="BB27">
        <f>(AY27-BA27)</f>
        <v>1.3053832771026945</v>
      </c>
      <c r="BC27">
        <f>1/(1.6/F27+1.37/N27)</f>
        <v>0.90298377372510263</v>
      </c>
      <c r="BD27">
        <f>G27*AA27*0.001</f>
        <v>34.414860920757135</v>
      </c>
      <c r="BE27">
        <f>G27/S27</f>
        <v>0.97891952250214598</v>
      </c>
      <c r="BF27">
        <f>(1-AP27*AA27/AU27/F27)*100</f>
        <v>75.0184662550421</v>
      </c>
      <c r="BG27">
        <f>(S27-E27/(N27/1.35))</f>
        <v>393.22426273243957</v>
      </c>
      <c r="BH27">
        <f>E27*BF27/100/BG27</f>
        <v>1.3334483866347341E-4</v>
      </c>
    </row>
    <row r="28" spans="1:60" x14ac:dyDescent="0.25">
      <c r="A28" s="1" t="s">
        <v>1</v>
      </c>
      <c r="B28" s="1" t="s">
        <v>8028</v>
      </c>
      <c r="K28" s="1">
        <f t="shared" si="0"/>
        <v>2.72</v>
      </c>
    </row>
    <row r="29" spans="1:60" x14ac:dyDescent="0.25">
      <c r="A29" s="1" t="s">
        <v>1</v>
      </c>
      <c r="B29" s="1" t="s">
        <v>8027</v>
      </c>
      <c r="K29" s="1">
        <f t="shared" si="0"/>
        <v>2.72</v>
      </c>
    </row>
    <row r="30" spans="1:60" x14ac:dyDescent="0.25">
      <c r="A30" s="1">
        <v>5</v>
      </c>
      <c r="B30" s="1" t="s">
        <v>8026</v>
      </c>
      <c r="C30" s="1">
        <v>1148.0000019222498</v>
      </c>
      <c r="D30" s="1">
        <v>0</v>
      </c>
      <c r="E30">
        <f>(R30-S30*(1000-T30)/(1000-U30))*AO30</f>
        <v>0.24236567638599282</v>
      </c>
      <c r="F30">
        <f>IF(AZ30&lt;&gt;0,1/(1/AZ30-1/N30),0)</f>
        <v>1.9329364606682322</v>
      </c>
      <c r="G30">
        <f>((BC30-AP30/2)*S30-E30)/(BC30+AP30/2)</f>
        <v>384.61090668553186</v>
      </c>
      <c r="H30">
        <f>AP30*1000</f>
        <v>18.57084338203147</v>
      </c>
      <c r="I30">
        <f>(AU30-BA30)</f>
        <v>1.2085288943714643</v>
      </c>
      <c r="J30">
        <f>(P30+AT30*D30)</f>
        <v>25.848003387451172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26.931236267089844</v>
      </c>
      <c r="P30" s="1">
        <v>25.848003387451172</v>
      </c>
      <c r="Q30" s="1">
        <v>27.098915100097656</v>
      </c>
      <c r="R30" s="1">
        <v>400.01181030273438</v>
      </c>
      <c r="S30" s="1">
        <v>393.17880249023438</v>
      </c>
      <c r="T30" s="1">
        <v>7.4692955017089844</v>
      </c>
      <c r="U30" s="1">
        <v>23.888038635253906</v>
      </c>
      <c r="V30" s="1">
        <v>18.731477737426758</v>
      </c>
      <c r="W30" s="1">
        <v>59.906356811523438</v>
      </c>
      <c r="X30" s="1">
        <v>300.30340576171875</v>
      </c>
      <c r="Y30" s="1">
        <v>150.66806030273438</v>
      </c>
      <c r="Z30" s="1">
        <v>9.0041007995605469</v>
      </c>
      <c r="AA30" s="1">
        <v>89.396202087402344</v>
      </c>
      <c r="AB30" s="1">
        <v>11.058674812316895</v>
      </c>
      <c r="AC30" s="1">
        <v>-7.364664226770401E-2</v>
      </c>
      <c r="AD30" s="1">
        <v>4.3568812310695648E-2</v>
      </c>
      <c r="AE30" s="1">
        <v>5.9069255366921425E-3</v>
      </c>
      <c r="AF30" s="1">
        <v>2.81240064650774E-2</v>
      </c>
      <c r="AG30" s="1">
        <v>4.9285674467682838E-3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1.1040566388298481</v>
      </c>
      <c r="AP30">
        <f>(U30-T30)/(1000-U30)*AO30</f>
        <v>1.8570843382031469E-2</v>
      </c>
      <c r="AQ30">
        <f>(P30+273.15)</f>
        <v>298.99800338745115</v>
      </c>
      <c r="AR30">
        <f>(O30+273.15)</f>
        <v>300.08123626708982</v>
      </c>
      <c r="AS30">
        <f>(Y30*AK30+Z30*AL30)*AM30</f>
        <v>24.106889109606527</v>
      </c>
      <c r="AT30">
        <f>((AS30+0.00000010773*(AR30^4-AQ30^4))-AP30*44100)/(L30*0.92*2*29.3+0.00000043092*AQ30^3)</f>
        <v>-6.1648837350251293</v>
      </c>
      <c r="AU30">
        <f>0.61365*EXP(17.502*J30/(240.97+J30))</f>
        <v>3.3440288236802975</v>
      </c>
      <c r="AV30">
        <f>AU30*1000/AA30</f>
        <v>37.406833238965262</v>
      </c>
      <c r="AW30">
        <f>(AV30-U30)</f>
        <v>13.518794603711356</v>
      </c>
      <c r="AX30">
        <f>IF(D30,P30,(O30+P30)/2)</f>
        <v>26.389619827270508</v>
      </c>
      <c r="AY30">
        <f>0.61365*EXP(17.502*AX30/(240.97+AX30))</f>
        <v>3.4528399572120128</v>
      </c>
      <c r="AZ30">
        <f>IF(AW30&lt;&gt;0,(1000-(AV30+U30)/2)/AW30*AP30,0)</f>
        <v>1.331605011902504</v>
      </c>
      <c r="BA30">
        <f>U30*AA30/1000</f>
        <v>2.1354999293088333</v>
      </c>
      <c r="BB30">
        <f>(AY30-BA30)</f>
        <v>1.3173400279031795</v>
      </c>
      <c r="BC30">
        <f>1/(1.6/F30+1.37/N30)</f>
        <v>0.87121403938159392</v>
      </c>
      <c r="BD30">
        <f>G30*AA30*0.001</f>
        <v>34.382754339078851</v>
      </c>
      <c r="BE30">
        <f>G30/S30</f>
        <v>0.97820865277976088</v>
      </c>
      <c r="BF30">
        <f>(1-AP30*AA30/AU30/F30)*100</f>
        <v>74.315973718601455</v>
      </c>
      <c r="BG30">
        <f>(S30-E30/(N30/1.35))</f>
        <v>393.10236158840621</v>
      </c>
      <c r="BH30">
        <f>E30*BF30/100/BG30</f>
        <v>4.5819214017979904E-4</v>
      </c>
    </row>
    <row r="31" spans="1:60" x14ac:dyDescent="0.25">
      <c r="A31" s="1" t="s">
        <v>1</v>
      </c>
      <c r="B31" s="1" t="s">
        <v>8025</v>
      </c>
      <c r="K31" s="1">
        <f t="shared" si="0"/>
        <v>2.72</v>
      </c>
    </row>
    <row r="32" spans="1:60" x14ac:dyDescent="0.25">
      <c r="A32" s="1" t="s">
        <v>1</v>
      </c>
      <c r="B32" s="1" t="s">
        <v>8024</v>
      </c>
      <c r="K32" s="1">
        <f t="shared" si="0"/>
        <v>2.72</v>
      </c>
    </row>
    <row r="33" spans="1:60" x14ac:dyDescent="0.25">
      <c r="A33" s="1">
        <v>6</v>
      </c>
      <c r="B33" s="1" t="s">
        <v>8023</v>
      </c>
      <c r="C33" s="1">
        <v>1352.0000019222498</v>
      </c>
      <c r="D33" s="1">
        <v>0</v>
      </c>
      <c r="E33">
        <f>(R33-S33*(1000-T33)/(1000-U33))*AO33</f>
        <v>0.93805205700464322</v>
      </c>
      <c r="F33">
        <f>IF(AZ33&lt;&gt;0,1/(1/AZ33-1/N33),0)</f>
        <v>1.7758752625964458</v>
      </c>
      <c r="G33">
        <f>((BC33-AP33/2)*S33-E33)/(BC33+AP33/2)</f>
        <v>383.11023132714701</v>
      </c>
      <c r="H33">
        <f>AP33*1000</f>
        <v>17.946179852092421</v>
      </c>
      <c r="I33">
        <f>(AU33-BA33)</f>
        <v>1.2392311696686895</v>
      </c>
      <c r="J33">
        <f>(P33+AT33*D33)</f>
        <v>25.846258163452148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26.920333862304688</v>
      </c>
      <c r="P33" s="1">
        <v>25.846258163452148</v>
      </c>
      <c r="Q33" s="1">
        <v>27.079938888549805</v>
      </c>
      <c r="R33" s="1">
        <v>399.99017333984375</v>
      </c>
      <c r="S33" s="1">
        <v>392.75634765625</v>
      </c>
      <c r="T33" s="1">
        <v>7.669074535369873</v>
      </c>
      <c r="U33" s="1">
        <v>23.541231155395508</v>
      </c>
      <c r="V33" s="1">
        <v>19.244400024414063</v>
      </c>
      <c r="W33" s="1">
        <v>59.073211669921875</v>
      </c>
      <c r="X33" s="1">
        <v>300.30245971679688</v>
      </c>
      <c r="Y33" s="1">
        <v>300.218994140625</v>
      </c>
      <c r="Z33" s="1">
        <v>9.6213388442993164</v>
      </c>
      <c r="AA33" s="1">
        <v>89.394302368164063</v>
      </c>
      <c r="AB33" s="1">
        <v>11.164607048034668</v>
      </c>
      <c r="AC33" s="1">
        <v>-6.5510846674442291E-2</v>
      </c>
      <c r="AD33" s="1">
        <v>5.9163570404052734E-2</v>
      </c>
      <c r="AE33" s="1">
        <v>8.4225637838244438E-3</v>
      </c>
      <c r="AF33" s="1">
        <v>2.7694096788764E-2</v>
      </c>
      <c r="AG33" s="1">
        <v>7.0606893859803677E-3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1.1040531607235178</v>
      </c>
      <c r="AP33">
        <f>(U33-T33)/(1000-U33)*AO33</f>
        <v>1.7946179852092421E-2</v>
      </c>
      <c r="AQ33">
        <f>(P33+273.15)</f>
        <v>298.99625816345213</v>
      </c>
      <c r="AR33">
        <f>(O33+273.15)</f>
        <v>300.07033386230466</v>
      </c>
      <c r="AS33">
        <f>(Y33*AK33+Z33*AL33)*AM33</f>
        <v>48.03503798883321</v>
      </c>
      <c r="AT33">
        <f>((AS33+0.00000010773*(AR33^4-AQ33^4))-AP33*44100)/(L33*0.92*2*29.3+0.00000043092*AQ33^3)</f>
        <v>-5.7600931530177428</v>
      </c>
      <c r="AU33">
        <f>0.61365*EXP(17.502*J33/(240.97+J33))</f>
        <v>3.3436831056929597</v>
      </c>
      <c r="AV33">
        <f>AU33*1000/AA33</f>
        <v>37.403760833909068</v>
      </c>
      <c r="AW33">
        <f>(AV33-U33)</f>
        <v>13.86252967851356</v>
      </c>
      <c r="AX33">
        <f>IF(D33,P33,(O33+P33)/2)</f>
        <v>26.383296012878418</v>
      </c>
      <c r="AY33">
        <f>0.61365*EXP(17.502*AX33/(240.97+AX33))</f>
        <v>3.4515518742265905</v>
      </c>
      <c r="AZ33">
        <f>IF(AW33&lt;&gt;0,(1000-(AV33+U33)/2)/AW33*AP33,0)</f>
        <v>1.2551327471924953</v>
      </c>
      <c r="BA33">
        <f>U33*AA33/1000</f>
        <v>2.1044519360242702</v>
      </c>
      <c r="BB33">
        <f>(AY33-BA33)</f>
        <v>1.3470999382023203</v>
      </c>
      <c r="BC33">
        <f>1/(1.6/F33+1.37/N33)</f>
        <v>0.81897961535066299</v>
      </c>
      <c r="BD33">
        <f>G33*AA33*0.001</f>
        <v>34.247871859596259</v>
      </c>
      <c r="BE33">
        <f>G33/S33</f>
        <v>0.97543994798132327</v>
      </c>
      <c r="BF33">
        <f>(1-AP33*AA33/AU33/F33)*100</f>
        <v>72.982554333034926</v>
      </c>
      <c r="BG33">
        <f>(S33-E33/(N33/1.35))</f>
        <v>392.46049080775384</v>
      </c>
      <c r="BH33">
        <f>E33*BF33/100/BG33</f>
        <v>1.744415981253315E-3</v>
      </c>
    </row>
    <row r="34" spans="1:60" x14ac:dyDescent="0.25">
      <c r="A34" s="1" t="s">
        <v>1</v>
      </c>
      <c r="B34" s="1" t="s">
        <v>8022</v>
      </c>
      <c r="K34" s="1">
        <f t="shared" si="0"/>
        <v>2.72</v>
      </c>
    </row>
    <row r="35" spans="1:60" x14ac:dyDescent="0.25">
      <c r="A35" s="1" t="s">
        <v>1</v>
      </c>
      <c r="B35" s="1" t="s">
        <v>8021</v>
      </c>
      <c r="K35" s="1">
        <f t="shared" si="0"/>
        <v>2.72</v>
      </c>
    </row>
    <row r="36" spans="1:60" x14ac:dyDescent="0.25">
      <c r="A36" s="1">
        <v>7</v>
      </c>
      <c r="B36" s="1" t="s">
        <v>8020</v>
      </c>
      <c r="C36" s="1">
        <v>1556.0000019222498</v>
      </c>
      <c r="D36" s="1">
        <v>0</v>
      </c>
      <c r="E36">
        <f>(R36-S36*(1000-T36)/(1000-U36))*AO36</f>
        <v>1.3476918793017227</v>
      </c>
      <c r="F36">
        <f>IF(AZ36&lt;&gt;0,1/(1/AZ36-1/N36),0)</f>
        <v>1.6446330640884887</v>
      </c>
      <c r="G36">
        <f>((BC36-AP36/2)*S36-E36)/(BC36+AP36/2)</f>
        <v>382.12021208510964</v>
      </c>
      <c r="H36">
        <f>AP36*1000</f>
        <v>17.434034051790448</v>
      </c>
      <c r="I36">
        <f>(AU36-BA36)</f>
        <v>1.271848546371626</v>
      </c>
      <c r="J36">
        <f>(P36+AT36*D36)</f>
        <v>25.912460327148438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26.933433532714844</v>
      </c>
      <c r="P36" s="1">
        <v>25.912460327148438</v>
      </c>
      <c r="Q36" s="1">
        <v>27.077037811279297</v>
      </c>
      <c r="R36" s="1">
        <v>400.01394653320313</v>
      </c>
      <c r="S36" s="1">
        <v>392.59408569335938</v>
      </c>
      <c r="T36" s="1">
        <v>7.9004983901977539</v>
      </c>
      <c r="U36" s="1">
        <v>23.322641372680664</v>
      </c>
      <c r="V36" s="1">
        <v>19.810432434082031</v>
      </c>
      <c r="W36" s="1">
        <v>58.481330871582031</v>
      </c>
      <c r="X36" s="1">
        <v>300.31234741210938</v>
      </c>
      <c r="Y36" s="1">
        <v>500.447021484375</v>
      </c>
      <c r="Z36" s="1">
        <v>9.23260498046875</v>
      </c>
      <c r="AA36" s="1">
        <v>89.3968505859375</v>
      </c>
      <c r="AB36" s="1">
        <v>11.073845863342285</v>
      </c>
      <c r="AC36" s="1">
        <v>-5.5599499493837357E-2</v>
      </c>
      <c r="AD36" s="1">
        <v>6.3587948679924011E-2</v>
      </c>
      <c r="AE36" s="1">
        <v>1.0068256407976151E-2</v>
      </c>
      <c r="AF36" s="1">
        <v>4.7953605651855469E-2</v>
      </c>
      <c r="AG36" s="1">
        <v>3.000748110935092E-3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1.1040895125445194</v>
      </c>
      <c r="AP36">
        <f>(U36-T36)/(1000-U36)*AO36</f>
        <v>1.7434034051790448E-2</v>
      </c>
      <c r="AQ36">
        <f>(P36+273.15)</f>
        <v>299.06246032714841</v>
      </c>
      <c r="AR36">
        <f>(O36+273.15)</f>
        <v>300.08343353271482</v>
      </c>
      <c r="AS36">
        <f>(Y36*AK36+Z36*AL36)*AM36</f>
        <v>80.071521647761983</v>
      </c>
      <c r="AT36">
        <f>((AS36+0.00000010773*(AR36^4-AQ36^4))-AP36*44100)/(L36*0.92*2*29.3+0.00000043092*AQ36^3)</f>
        <v>-5.3341445764758015</v>
      </c>
      <c r="AU36">
        <f>0.61365*EXP(17.502*J36/(240.97+J36))</f>
        <v>3.3568192324345638</v>
      </c>
      <c r="AV36">
        <f>AU36*1000/AA36</f>
        <v>37.549636373460849</v>
      </c>
      <c r="AW36">
        <f>(AV36-U36)</f>
        <v>14.226995000780185</v>
      </c>
      <c r="AX36">
        <f>IF(D36,P36,(O36+P36)/2)</f>
        <v>26.422946929931641</v>
      </c>
      <c r="AY36">
        <f>0.61365*EXP(17.502*AX36/(240.97+AX36))</f>
        <v>3.4596352144635278</v>
      </c>
      <c r="AZ36">
        <f>IF(AW36&lt;&gt;0,(1000-(AV36+U36)/2)/AW36*AP36,0)</f>
        <v>1.1881222541615679</v>
      </c>
      <c r="BA36">
        <f>U36*AA36/1000</f>
        <v>2.0849706860629378</v>
      </c>
      <c r="BB36">
        <f>(AY36-BA36)</f>
        <v>1.3746645284005901</v>
      </c>
      <c r="BC36">
        <f>1/(1.6/F36+1.37/N36)</f>
        <v>0.77343778493378734</v>
      </c>
      <c r="BD36">
        <f>G36*AA36*0.001</f>
        <v>34.160343505639297</v>
      </c>
      <c r="BE36">
        <f>G36/S36</f>
        <v>0.97332136680115333</v>
      </c>
      <c r="BF36">
        <f>(1-AP36*AA36/AU36/F36)*100</f>
        <v>71.769203136740472</v>
      </c>
      <c r="BG36">
        <f>(S36-E36/(N36/1.35))</f>
        <v>392.1690305280552</v>
      </c>
      <c r="BH36">
        <f>E36*BF36/100/BG36</f>
        <v>2.4663541667505908E-3</v>
      </c>
    </row>
    <row r="37" spans="1:60" x14ac:dyDescent="0.25">
      <c r="A37" s="1" t="s">
        <v>1</v>
      </c>
      <c r="B37" s="1" t="s">
        <v>8019</v>
      </c>
      <c r="K37" s="1">
        <f t="shared" si="0"/>
        <v>2.72</v>
      </c>
    </row>
    <row r="38" spans="1:60" x14ac:dyDescent="0.25">
      <c r="A38" s="1" t="s">
        <v>1</v>
      </c>
      <c r="B38" s="1" t="s">
        <v>8018</v>
      </c>
      <c r="K38" s="1">
        <f t="shared" si="0"/>
        <v>2.72</v>
      </c>
    </row>
    <row r="39" spans="1:60" x14ac:dyDescent="0.25">
      <c r="A39" s="1">
        <v>8</v>
      </c>
      <c r="B39" s="1" t="s">
        <v>8017</v>
      </c>
      <c r="C39" s="1">
        <v>1760.0000019222498</v>
      </c>
      <c r="D39" s="1">
        <v>0</v>
      </c>
      <c r="E39">
        <f>(R39-S39*(1000-T39)/(1000-U39))*AO39</f>
        <v>1.0900903424668484</v>
      </c>
      <c r="F39">
        <f>IF(AZ39&lt;&gt;0,1/(1/AZ39-1/N39),0)</f>
        <v>1.5549282619888816</v>
      </c>
      <c r="G39">
        <f>((BC39-AP39/2)*S39-E39)/(BC39+AP39/2)</f>
        <v>382.61252337851187</v>
      </c>
      <c r="H39">
        <f>AP39*1000</f>
        <v>17.108253091975712</v>
      </c>
      <c r="I39">
        <f>(AU39-BA39)</f>
        <v>1.2999715880852758</v>
      </c>
      <c r="J39">
        <f>(P39+AT39*D39)</f>
        <v>26.043973922729492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26.986703872680664</v>
      </c>
      <c r="P39" s="1">
        <v>26.043973922729492</v>
      </c>
      <c r="Q39" s="1">
        <v>27.108957290649414</v>
      </c>
      <c r="R39" s="1">
        <v>400.111328125</v>
      </c>
      <c r="S39" s="1">
        <v>393.0340576171875</v>
      </c>
      <c r="T39" s="1">
        <v>8.1667280197143555</v>
      </c>
      <c r="U39" s="1">
        <v>23.300493240356445</v>
      </c>
      <c r="V39" s="1">
        <v>20.414857864379883</v>
      </c>
      <c r="W39" s="1">
        <v>58.245635986328125</v>
      </c>
      <c r="X39" s="1">
        <v>300.32296752929688</v>
      </c>
      <c r="Y39" s="1">
        <v>751.1151123046875</v>
      </c>
      <c r="Z39" s="1">
        <v>8.6726884841918945</v>
      </c>
      <c r="AA39" s="1">
        <v>89.400550842285156</v>
      </c>
      <c r="AB39" s="1">
        <v>11.112452507019043</v>
      </c>
      <c r="AC39" s="1">
        <v>-4.5257091522216797E-2</v>
      </c>
      <c r="AD39" s="1">
        <v>4.7804072499275208E-2</v>
      </c>
      <c r="AE39" s="1">
        <v>1.2572821229696274E-2</v>
      </c>
      <c r="AF39" s="1">
        <v>4.5575618743896484E-2</v>
      </c>
      <c r="AG39" s="1">
        <v>5.762023851275444E-3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1.1041285570930031</v>
      </c>
      <c r="AP39">
        <f>(U39-T39)/(1000-U39)*AO39</f>
        <v>1.7108253091975712E-2</v>
      </c>
      <c r="AQ39">
        <f>(P39+273.15)</f>
        <v>299.19397392272947</v>
      </c>
      <c r="AR39">
        <f>(O39+273.15)</f>
        <v>300.13670387268064</v>
      </c>
      <c r="AS39">
        <f>(Y39*AK39+Z39*AL39)*AM39</f>
        <v>120.17841528255303</v>
      </c>
      <c r="AT39">
        <f>((AS39+0.00000010773*(AR39^4-AQ39^4))-AP39*44100)/(L39*0.92*2*29.3+0.00000043092*AQ39^3)</f>
        <v>-4.9113773828961556</v>
      </c>
      <c r="AU39">
        <f>0.61365*EXP(17.502*J39/(240.97+J39))</f>
        <v>3.3830485186700838</v>
      </c>
      <c r="AV39">
        <f>AU39*1000/AA39</f>
        <v>37.841472863385889</v>
      </c>
      <c r="AW39">
        <f>(AV39-U39)</f>
        <v>14.540979623029443</v>
      </c>
      <c r="AX39">
        <f>IF(D39,P39,(O39+P39)/2)</f>
        <v>26.515338897705078</v>
      </c>
      <c r="AY39">
        <f>0.61365*EXP(17.502*AX39/(240.97+AX39))</f>
        <v>3.4785346486246098</v>
      </c>
      <c r="AZ39">
        <f>IF(AW39&lt;&gt;0,(1000-(AV39+U39)/2)/AW39*AP39,0)</f>
        <v>1.1405859444563653</v>
      </c>
      <c r="BA39">
        <f>U39*AA39/1000</f>
        <v>2.083076930584808</v>
      </c>
      <c r="BB39">
        <f>(AY39-BA39)</f>
        <v>1.3954577180398018</v>
      </c>
      <c r="BC39">
        <f>1/(1.6/F39+1.37/N39)</f>
        <v>0.74126027649538972</v>
      </c>
      <c r="BD39">
        <f>G39*AA39*0.001</f>
        <v>34.205770349195674</v>
      </c>
      <c r="BE39">
        <f>G39/S39</f>
        <v>0.97348439903183626</v>
      </c>
      <c r="BF39">
        <f>(1-AP39*AA39/AU39/F39)*100</f>
        <v>70.924494266712102</v>
      </c>
      <c r="BG39">
        <f>(S39-E39/(N39/1.35))</f>
        <v>392.690248666618</v>
      </c>
      <c r="BH39">
        <f>E39*BF39/100/BG39</f>
        <v>1.968831833920214E-3</v>
      </c>
    </row>
    <row r="40" spans="1:60" x14ac:dyDescent="0.25">
      <c r="A40" s="1" t="s">
        <v>1</v>
      </c>
      <c r="B40" s="1" t="s">
        <v>8016</v>
      </c>
      <c r="K40" s="1">
        <f t="shared" si="0"/>
        <v>2.72</v>
      </c>
    </row>
    <row r="41" spans="1:60" x14ac:dyDescent="0.25">
      <c r="A41" s="1" t="s">
        <v>1</v>
      </c>
      <c r="B41" s="1" t="s">
        <v>8015</v>
      </c>
      <c r="K41" s="1">
        <f t="shared" si="0"/>
        <v>2.72</v>
      </c>
    </row>
    <row r="42" spans="1:60" x14ac:dyDescent="0.25">
      <c r="A42" s="1">
        <v>9</v>
      </c>
      <c r="B42" s="1" t="s">
        <v>8014</v>
      </c>
      <c r="C42" s="1">
        <v>1963.5000019334257</v>
      </c>
      <c r="D42" s="1">
        <v>0</v>
      </c>
      <c r="E42">
        <f>(R42-S42*(1000-T42)/(1000-U42))*AO42</f>
        <v>0.61536297896400449</v>
      </c>
      <c r="F42">
        <f>IF(AZ42&lt;&gt;0,1/(1/AZ42-1/N42),0)</f>
        <v>1.4265343171791298</v>
      </c>
      <c r="G42">
        <f>((BC42-AP42/2)*S42-E42)/(BC42+AP42/2)</f>
        <v>383.52237530099745</v>
      </c>
      <c r="H42">
        <f>AP42*1000</f>
        <v>16.560913157865041</v>
      </c>
      <c r="I42">
        <f>(AU42-BA42)</f>
        <v>1.3413108318725935</v>
      </c>
      <c r="J42">
        <f>(P42+AT42*D42)</f>
        <v>26.174156188964844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27.052152633666992</v>
      </c>
      <c r="P42" s="1">
        <v>26.174156188964844</v>
      </c>
      <c r="Q42" s="1">
        <v>27.153669357299805</v>
      </c>
      <c r="R42" s="1">
        <v>400.14974975585938</v>
      </c>
      <c r="S42" s="1">
        <v>393.68759155273438</v>
      </c>
      <c r="T42" s="1">
        <v>8.4797267913818359</v>
      </c>
      <c r="U42" s="1">
        <v>23.131576538085938</v>
      </c>
      <c r="V42" s="1">
        <v>21.114963531494141</v>
      </c>
      <c r="W42" s="1">
        <v>57.598838806152344</v>
      </c>
      <c r="X42" s="1">
        <v>300.32867431640625</v>
      </c>
      <c r="Y42" s="1">
        <v>999.75830078125</v>
      </c>
      <c r="Z42" s="1">
        <v>8.9024057388305664</v>
      </c>
      <c r="AA42" s="1">
        <v>89.396308898925781</v>
      </c>
      <c r="AB42" s="1">
        <v>11.202108383178711</v>
      </c>
      <c r="AC42" s="1">
        <v>-4.7044467180967331E-2</v>
      </c>
      <c r="AD42" s="1">
        <v>3.1120268628001213E-2</v>
      </c>
      <c r="AE42" s="1">
        <v>4.50174231082201E-3</v>
      </c>
      <c r="AF42" s="1">
        <v>2.8078224509954453E-2</v>
      </c>
      <c r="AG42" s="1">
        <v>2.2938114125281572E-3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1.104149537927964</v>
      </c>
      <c r="AP42">
        <f>(U42-T42)/(1000-U42)*AO42</f>
        <v>1.6560913157865041E-2</v>
      </c>
      <c r="AQ42">
        <f>(P42+273.15)</f>
        <v>299.32415618896482</v>
      </c>
      <c r="AR42">
        <f>(O42+273.15)</f>
        <v>300.20215263366697</v>
      </c>
      <c r="AS42">
        <f>(Y42*AK42+Z42*AL42)*AM42</f>
        <v>159.9613245495857</v>
      </c>
      <c r="AT42">
        <f>((AS42+0.00000010773*(AR42^4-AQ42^4))-AP42*44100)/(L42*0.92*2*29.3+0.00000043092*AQ42^3)</f>
        <v>-4.4130693756502541</v>
      </c>
      <c r="AU42">
        <f>0.61365*EXP(17.502*J42/(240.97+J42))</f>
        <v>3.4091883933904681</v>
      </c>
      <c r="AV42">
        <f>AU42*1000/AA42</f>
        <v>38.135672886058437</v>
      </c>
      <c r="AW42">
        <f>(AV42-U42)</f>
        <v>15.004096347972499</v>
      </c>
      <c r="AX42">
        <f>IF(D42,P42,(O42+P42)/2)</f>
        <v>26.613154411315918</v>
      </c>
      <c r="AY42">
        <f>0.61365*EXP(17.502*AX42/(240.97+AX42))</f>
        <v>3.4986416888178331</v>
      </c>
      <c r="AZ42">
        <f>IF(AW42&lt;&gt;0,(1000-(AV42+U42)/2)/AW42*AP42,0)</f>
        <v>1.0699472988566288</v>
      </c>
      <c r="BA42">
        <f>U42*AA42/1000</f>
        <v>2.0678775615178746</v>
      </c>
      <c r="BB42">
        <f>(AY42-BA42)</f>
        <v>1.4307641272999585</v>
      </c>
      <c r="BC42">
        <f>1/(1.6/F42+1.37/N42)</f>
        <v>0.69364155051842846</v>
      </c>
      <c r="BD42">
        <f>G42*AA42*0.001</f>
        <v>34.285484732057711</v>
      </c>
      <c r="BE42">
        <f>G42/S42</f>
        <v>0.97417948528262088</v>
      </c>
      <c r="BF42">
        <f>(1-AP42*AA42/AU42/F42)*100</f>
        <v>69.558177982959307</v>
      </c>
      <c r="BG42">
        <f>(S42-E42/(N42/1.35))</f>
        <v>393.4935091984791</v>
      </c>
      <c r="BH42">
        <f>E42*BF42/100/BG42</f>
        <v>1.0877823042644411E-3</v>
      </c>
    </row>
    <row r="43" spans="1:60" x14ac:dyDescent="0.25">
      <c r="A43" s="1" t="s">
        <v>1</v>
      </c>
      <c r="B43" s="1" t="s">
        <v>8013</v>
      </c>
      <c r="K43" s="1">
        <f t="shared" si="0"/>
        <v>2.72</v>
      </c>
    </row>
    <row r="44" spans="1:60" x14ac:dyDescent="0.25">
      <c r="A44" s="1" t="s">
        <v>1</v>
      </c>
      <c r="B44" s="1" t="s">
        <v>8012</v>
      </c>
      <c r="K44" s="1">
        <f t="shared" si="0"/>
        <v>2.72</v>
      </c>
    </row>
    <row r="45" spans="1:60" x14ac:dyDescent="0.25">
      <c r="A45" s="1">
        <v>10</v>
      </c>
      <c r="B45" s="1" t="s">
        <v>8011</v>
      </c>
      <c r="C45" s="1">
        <v>2166.5000019334257</v>
      </c>
      <c r="D45" s="1">
        <v>0</v>
      </c>
      <c r="E45">
        <f>(R45-S45*(1000-T45)/(1000-U45))*AO45</f>
        <v>-0.32415639549810943</v>
      </c>
      <c r="F45">
        <f>IF(AZ45&lt;&gt;0,1/(1/AZ45-1/N45),0)</f>
        <v>1.2860673839087193</v>
      </c>
      <c r="G45">
        <f>((BC45-AP45/2)*S45-E45)/(BC45+AP45/2)</f>
        <v>385.37924721001201</v>
      </c>
      <c r="H45">
        <f>AP45*1000</f>
        <v>15.890764012754993</v>
      </c>
      <c r="I45">
        <f>(AU45-BA45)</f>
        <v>1.3923732906442745</v>
      </c>
      <c r="J45">
        <f>(P45+AT45*D45)</f>
        <v>26.323064804077148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27.131940841674805</v>
      </c>
      <c r="P45" s="1">
        <v>26.323064804077148</v>
      </c>
      <c r="Q45" s="1">
        <v>27.208246231079102</v>
      </c>
      <c r="R45" s="1">
        <v>399.95004272460938</v>
      </c>
      <c r="S45" s="1">
        <v>394.5653076171875</v>
      </c>
      <c r="T45" s="1">
        <v>8.8358345031738281</v>
      </c>
      <c r="U45" s="1">
        <v>22.897598266601563</v>
      </c>
      <c r="V45" s="1">
        <v>21.898582458496094</v>
      </c>
      <c r="W45" s="1">
        <v>56.7490234375</v>
      </c>
      <c r="X45" s="1">
        <v>300.34054565429688</v>
      </c>
      <c r="Y45" s="1">
        <v>1250.6531982421875</v>
      </c>
      <c r="Z45" s="1">
        <v>9.2349958419799805</v>
      </c>
      <c r="AA45" s="1">
        <v>89.39501953125</v>
      </c>
      <c r="AB45" s="1">
        <v>11.292203903198242</v>
      </c>
      <c r="AC45" s="1">
        <v>-2.6108359917998314E-2</v>
      </c>
      <c r="AD45" s="1">
        <v>7.3826149106025696E-2</v>
      </c>
      <c r="AE45" s="1">
        <v>1.3283321633934975E-2</v>
      </c>
      <c r="AF45" s="1">
        <v>7.6914921402931213E-2</v>
      </c>
      <c r="AG45" s="1">
        <v>3.8430988788604736E-3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1.1041931825525619</v>
      </c>
      <c r="AP45">
        <f>(U45-T45)/(1000-U45)*AO45</f>
        <v>1.5890764012754993E-2</v>
      </c>
      <c r="AQ45">
        <f>(P45+273.15)</f>
        <v>299.47306480407713</v>
      </c>
      <c r="AR45">
        <f>(O45+273.15)</f>
        <v>300.28194084167478</v>
      </c>
      <c r="AS45">
        <f>(Y45*AK45+Z45*AL45)*AM45</f>
        <v>200.10450724606562</v>
      </c>
      <c r="AT45">
        <f>((AS45+0.00000010773*(AR45^4-AQ45^4))-AP45*44100)/(L45*0.92*2*29.3+0.00000043092*AQ45^3)</f>
        <v>-3.8697153042729076</v>
      </c>
      <c r="AU45">
        <f>0.61365*EXP(17.502*J45/(240.97+J45))</f>
        <v>3.4393045349058373</v>
      </c>
      <c r="AV45">
        <f>AU45*1000/AA45</f>
        <v>38.473111286737321</v>
      </c>
      <c r="AW45">
        <f>(AV45-U45)</f>
        <v>15.575513020135759</v>
      </c>
      <c r="AX45">
        <f>IF(D45,P45,(O45+P45)/2)</f>
        <v>26.727502822875977</v>
      </c>
      <c r="AY45">
        <f>0.61365*EXP(17.502*AX45/(240.97+AX45))</f>
        <v>3.5222758362015782</v>
      </c>
      <c r="AZ45">
        <f>IF(AW45&lt;&gt;0,(1000-(AV45+U45)/2)/AW45*AP45,0)</f>
        <v>0.98893373601488077</v>
      </c>
      <c r="BA45">
        <f>U45*AA45/1000</f>
        <v>2.0469312442615628</v>
      </c>
      <c r="BB45">
        <f>(AY45-BA45)</f>
        <v>1.4753445919400154</v>
      </c>
      <c r="BC45">
        <f>1/(1.6/F45+1.37/N45)</f>
        <v>0.6393166140961396</v>
      </c>
      <c r="BD45">
        <f>G45*AA45*0.001</f>
        <v>34.450985331277444</v>
      </c>
      <c r="BE45">
        <f>G45/S45</f>
        <v>0.97671852991168717</v>
      </c>
      <c r="BF45">
        <f>(1-AP45*AA45/AU45/F45)*100</f>
        <v>67.883830210192244</v>
      </c>
      <c r="BG45">
        <f>(S45-E45/(N45/1.35))</f>
        <v>394.66754489589266</v>
      </c>
      <c r="BH45">
        <f>E45*BF45/100/BG45</f>
        <v>-5.5755731623045326E-4</v>
      </c>
    </row>
    <row r="46" spans="1:60" x14ac:dyDescent="0.25">
      <c r="A46" s="1" t="s">
        <v>1</v>
      </c>
      <c r="B46" s="1" t="s">
        <v>8010</v>
      </c>
      <c r="K46" s="1">
        <f t="shared" si="0"/>
        <v>2.72</v>
      </c>
    </row>
    <row r="47" spans="1:60" x14ac:dyDescent="0.25">
      <c r="A47" s="1" t="s">
        <v>1</v>
      </c>
      <c r="B47" s="1" t="s">
        <v>8009</v>
      </c>
      <c r="K47" s="1">
        <f t="shared" si="0"/>
        <v>2.72</v>
      </c>
    </row>
    <row r="48" spans="1:60" x14ac:dyDescent="0.25">
      <c r="A48" s="1">
        <v>11</v>
      </c>
      <c r="B48" s="1" t="s">
        <v>8008</v>
      </c>
      <c r="C48" s="1">
        <v>2369.5000019334257</v>
      </c>
      <c r="D48" s="1">
        <v>0</v>
      </c>
      <c r="E48">
        <f>(R48-S48*(1000-T48)/(1000-U48))*AO48</f>
        <v>-0.4265819822802705</v>
      </c>
      <c r="F48">
        <f>IF(AZ48&lt;&gt;0,1/(1/AZ48-1/N48),0)</f>
        <v>1.1272617748902474</v>
      </c>
      <c r="G48">
        <f>((BC48-AP48/2)*S48-E48)/(BC48+AP48/2)</f>
        <v>385.608215361791</v>
      </c>
      <c r="H48">
        <f>AP48*1000</f>
        <v>15.084826066987349</v>
      </c>
      <c r="I48">
        <f>(AU48-BA48)</f>
        <v>1.4647754597083202</v>
      </c>
      <c r="J48">
        <f>(P48+AT48*D48)</f>
        <v>26.541479110717773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27.243623733520508</v>
      </c>
      <c r="P48" s="1">
        <v>26.541479110717773</v>
      </c>
      <c r="Q48" s="1">
        <v>27.289667129516602</v>
      </c>
      <c r="R48" s="1">
        <v>400.1207275390625</v>
      </c>
      <c r="S48" s="1">
        <v>395.10885620117188</v>
      </c>
      <c r="T48" s="1">
        <v>9.2328062057495117</v>
      </c>
      <c r="U48" s="1">
        <v>22.586864471435547</v>
      </c>
      <c r="V48" s="1">
        <v>22.732692718505859</v>
      </c>
      <c r="W48" s="1">
        <v>55.612586975097656</v>
      </c>
      <c r="X48" s="1">
        <v>300.31298828125</v>
      </c>
      <c r="Y48" s="1">
        <v>1600.2841796875</v>
      </c>
      <c r="Z48" s="1">
        <v>3.2956080436706543</v>
      </c>
      <c r="AA48" s="1">
        <v>89.393669128417969</v>
      </c>
      <c r="AB48" s="1">
        <v>11.351079940795898</v>
      </c>
      <c r="AC48" s="1">
        <v>-1.8671512603759766E-2</v>
      </c>
      <c r="AD48" s="1">
        <v>5.7659924030303955E-2</v>
      </c>
      <c r="AE48" s="1">
        <v>8.9857727289199829E-3</v>
      </c>
      <c r="AF48" s="1">
        <v>3.1432319432497025E-2</v>
      </c>
      <c r="AG48" s="1">
        <v>3.4690354950726032E-3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1.1040918686810659</v>
      </c>
      <c r="AP48">
        <f>(U48-T48)/(1000-U48)*AO48</f>
        <v>1.5084826066987349E-2</v>
      </c>
      <c r="AQ48">
        <f>(P48+273.15)</f>
        <v>299.69147911071775</v>
      </c>
      <c r="AR48">
        <f>(O48+273.15)</f>
        <v>300.39362373352049</v>
      </c>
      <c r="AS48">
        <f>(Y48*AK48+Z48*AL48)*AM48</f>
        <v>256.0454630269378</v>
      </c>
      <c r="AT48">
        <f>((AS48+0.00000010773*(AR48^4-AQ48^4))-AP48*44100)/(L48*0.92*2*29.3+0.00000043092*AQ48^3)</f>
        <v>-3.1581540764540805</v>
      </c>
      <c r="AU48">
        <f>0.61365*EXP(17.502*J48/(240.97+J48))</f>
        <v>3.4838981489162486</v>
      </c>
      <c r="AV48">
        <f>AU48*1000/AA48</f>
        <v>38.972537796960481</v>
      </c>
      <c r="AW48">
        <f>(AV48-U48)</f>
        <v>16.385673325524934</v>
      </c>
      <c r="AX48">
        <f>IF(D48,P48,(O48+P48)/2)</f>
        <v>26.892551422119141</v>
      </c>
      <c r="AY48">
        <f>0.61365*EXP(17.502*AX48/(240.97+AX48))</f>
        <v>3.5566347320042868</v>
      </c>
      <c r="AZ48">
        <f>IF(AW48&lt;&gt;0,(1000-(AV48+U48)/2)/AW48*AP48,0)</f>
        <v>0.89227457050598391</v>
      </c>
      <c r="BA48">
        <f>U48*AA48/1000</f>
        <v>2.0191226892079284</v>
      </c>
      <c r="BB48">
        <f>(AY48-BA48)</f>
        <v>1.5375120427963584</v>
      </c>
      <c r="BC48">
        <f>1/(1.6/F48+1.37/N48)</f>
        <v>0.57489897008917479</v>
      </c>
      <c r="BD48">
        <f>G48*AA48*0.001</f>
        <v>34.470933217251684</v>
      </c>
      <c r="BE48">
        <f>G48/S48</f>
        <v>0.97595437133268514</v>
      </c>
      <c r="BF48">
        <f>(1-AP48*AA48/AU48/F48)*100</f>
        <v>65.663435549125921</v>
      </c>
      <c r="BG48">
        <f>(S48-E48/(N48/1.35))</f>
        <v>395.24339798908255</v>
      </c>
      <c r="BH48">
        <f>E48*BF48/100/BG48</f>
        <v>-7.0869845372224631E-4</v>
      </c>
    </row>
    <row r="49" spans="1:60" x14ac:dyDescent="0.25">
      <c r="A49" s="1" t="s">
        <v>1</v>
      </c>
      <c r="B49" s="1" t="s">
        <v>8007</v>
      </c>
      <c r="K49" s="1">
        <f t="shared" si="0"/>
        <v>2.72</v>
      </c>
    </row>
    <row r="50" spans="1:60" x14ac:dyDescent="0.25">
      <c r="A50" s="1" t="s">
        <v>1</v>
      </c>
      <c r="B50" s="1" t="s">
        <v>8002</v>
      </c>
      <c r="K50" s="1">
        <f t="shared" si="0"/>
        <v>2.72</v>
      </c>
    </row>
    <row r="51" spans="1:60" x14ac:dyDescent="0.25">
      <c r="A51" s="1">
        <v>12</v>
      </c>
      <c r="B51" s="1" t="s">
        <v>8006</v>
      </c>
      <c r="C51" s="1">
        <v>2572.5000019334257</v>
      </c>
      <c r="D51" s="1">
        <v>0</v>
      </c>
      <c r="E51">
        <f>(R51-S51*(1000-T51)/(1000-U51))*AO51</f>
        <v>-0.85616030777220364</v>
      </c>
      <c r="F51">
        <f>IF(AZ51&lt;&gt;0,1/(1/AZ51-1/N51),0)</f>
        <v>0.96604331236689323</v>
      </c>
      <c r="G51">
        <f>((BC51-AP51/2)*S51-E51)/(BC51+AP51/2)</f>
        <v>386.40361094560654</v>
      </c>
      <c r="H51">
        <f>AP51*1000</f>
        <v>14.21278984835623</v>
      </c>
      <c r="I51">
        <f>(AU51-BA51)</f>
        <v>1.5620168462061466</v>
      </c>
      <c r="J51">
        <f>(P51+AT51*D51)</f>
        <v>26.871076583862305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27.391181945800781</v>
      </c>
      <c r="P51" s="1">
        <v>26.871076583862305</v>
      </c>
      <c r="Q51" s="1">
        <v>27.393987655639648</v>
      </c>
      <c r="R51" s="1">
        <v>400.013671875</v>
      </c>
      <c r="S51" s="1">
        <v>395.69570922851563</v>
      </c>
      <c r="T51" s="1">
        <v>9.6777048110961914</v>
      </c>
      <c r="U51" s="1">
        <v>22.263019561767578</v>
      </c>
      <c r="V51" s="1">
        <v>23.622478485107422</v>
      </c>
      <c r="W51" s="1">
        <v>54.342193603515625</v>
      </c>
      <c r="X51" s="1">
        <v>300.33517456054688</v>
      </c>
      <c r="Y51" s="1">
        <v>1999.721435546875</v>
      </c>
      <c r="Z51" s="1">
        <v>2.9823451042175293</v>
      </c>
      <c r="AA51" s="1">
        <v>89.391777038574219</v>
      </c>
      <c r="AB51" s="1">
        <v>11.356510162353516</v>
      </c>
      <c r="AC51" s="1">
        <v>-9.7269061952829361E-3</v>
      </c>
      <c r="AD51" s="1">
        <v>5.1402054727077484E-2</v>
      </c>
      <c r="AE51" s="1">
        <v>1.3879173435270786E-2</v>
      </c>
      <c r="AF51" s="1">
        <v>4.3849054723978043E-2</v>
      </c>
      <c r="AG51" s="1">
        <v>3.7673551123589277E-3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1.1041734358843633</v>
      </c>
      <c r="AP51">
        <f>(U51-T51)/(1000-U51)*AO51</f>
        <v>1.4212789848356231E-2</v>
      </c>
      <c r="AQ51">
        <f>(P51+273.15)</f>
        <v>300.02107658386228</v>
      </c>
      <c r="AR51">
        <f>(O51+273.15)</f>
        <v>300.54118194580076</v>
      </c>
      <c r="AS51">
        <f>(Y51*AK51+Z51*AL51)*AM51</f>
        <v>319.95542253593885</v>
      </c>
      <c r="AT51">
        <f>((AS51+0.00000010773*(AR51^4-AQ51^4))-AP51*44100)/(L51*0.92*2*29.3+0.00000043092*AQ51^3)</f>
        <v>-2.3678486269791885</v>
      </c>
      <c r="AU51">
        <f>0.61365*EXP(17.502*J51/(240.97+J51))</f>
        <v>3.5521477270770903</v>
      </c>
      <c r="AV51">
        <f>AU51*1000/AA51</f>
        <v>39.736851025394337</v>
      </c>
      <c r="AW51">
        <f>(AV51-U51)</f>
        <v>17.473831463626759</v>
      </c>
      <c r="AX51">
        <f>IF(D51,P51,(O51+P51)/2)</f>
        <v>27.131129264831543</v>
      </c>
      <c r="AY51">
        <f>0.61365*EXP(17.502*AX51/(240.97+AX51))</f>
        <v>3.6068175903375934</v>
      </c>
      <c r="AZ51">
        <f>IF(AW51&lt;&gt;0,(1000-(AV51+U51)/2)/AW51*AP51,0)</f>
        <v>0.78816110315496046</v>
      </c>
      <c r="BA51">
        <f>U51*AA51/1000</f>
        <v>1.9901308808709437</v>
      </c>
      <c r="BB51">
        <f>(AY51-BA51)</f>
        <v>1.6166867094666497</v>
      </c>
      <c r="BC51">
        <f>1/(1.6/F51+1.37/N51)</f>
        <v>0.50599403796279641</v>
      </c>
      <c r="BD51">
        <f>G51*AA51*0.001</f>
        <v>34.541305436549635</v>
      </c>
      <c r="BE51">
        <f>G51/S51</f>
        <v>0.9765170607964746</v>
      </c>
      <c r="BF51">
        <f>(1-AP51*AA51/AU51/F51)*100</f>
        <v>62.975492688397971</v>
      </c>
      <c r="BG51">
        <f>(S51-E51/(N51/1.35))</f>
        <v>395.9657378357486</v>
      </c>
      <c r="BH51">
        <f>E51*BF51/100/BG51</f>
        <v>-1.361661175456813E-3</v>
      </c>
    </row>
    <row r="52" spans="1:60" x14ac:dyDescent="0.25">
      <c r="A52" s="1" t="s">
        <v>1</v>
      </c>
      <c r="B52" s="1" t="s">
        <v>8005</v>
      </c>
      <c r="K52" s="2">
        <v>5.0350000000000001</v>
      </c>
    </row>
    <row r="53" spans="1:60" x14ac:dyDescent="0.25">
      <c r="A53" s="1" t="s">
        <v>1</v>
      </c>
      <c r="B53" s="1" t="s">
        <v>8004</v>
      </c>
    </row>
    <row r="54" spans="1:60" x14ac:dyDescent="0.25">
      <c r="A54" s="1" t="s">
        <v>1</v>
      </c>
      <c r="B54" s="1" t="s">
        <v>8003</v>
      </c>
    </row>
    <row r="55" spans="1:60" x14ac:dyDescent="0.25">
      <c r="A55" s="1" t="s">
        <v>1</v>
      </c>
      <c r="B55" s="1" t="s">
        <v>8002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AA064-604F-4A39-BFC3-4C2677AD972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8091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8090</v>
      </c>
    </row>
    <row r="12" spans="1:56" x14ac:dyDescent="0.25">
      <c r="A12" s="1" t="s">
        <v>1</v>
      </c>
      <c r="B12" s="1" t="s">
        <v>8089</v>
      </c>
    </row>
    <row r="13" spans="1:56" x14ac:dyDescent="0.25">
      <c r="A13" s="1" t="s">
        <v>1</v>
      </c>
      <c r="B13" s="1" t="s">
        <v>8088</v>
      </c>
    </row>
    <row r="14" spans="1:56" x14ac:dyDescent="0.25">
      <c r="A14" s="1" t="s">
        <v>1</v>
      </c>
      <c r="B14" s="1" t="s">
        <v>8087</v>
      </c>
    </row>
    <row r="15" spans="1:56" x14ac:dyDescent="0.25">
      <c r="A15" s="1" t="s">
        <v>1</v>
      </c>
      <c r="B15" s="1" t="s">
        <v>8086</v>
      </c>
    </row>
    <row r="16" spans="1:56" x14ac:dyDescent="0.25">
      <c r="A16" s="1" t="s">
        <v>1</v>
      </c>
      <c r="B16" s="1" t="s">
        <v>8085</v>
      </c>
    </row>
    <row r="17" spans="1:56" x14ac:dyDescent="0.25">
      <c r="A17" s="1" t="s">
        <v>1</v>
      </c>
      <c r="B17" s="1" t="s">
        <v>8084</v>
      </c>
    </row>
    <row r="18" spans="1:56" x14ac:dyDescent="0.25">
      <c r="A18" s="1">
        <v>1</v>
      </c>
      <c r="B18" s="1" t="s">
        <v>8083</v>
      </c>
      <c r="C18" s="1">
        <v>329.00000243633986</v>
      </c>
      <c r="D18" s="1">
        <v>0</v>
      </c>
      <c r="E18">
        <f>(R18-S18*(1000-T18)/(1000-U18))*AK18</f>
        <v>-1.6228627664091253</v>
      </c>
      <c r="F18">
        <f>IF(AV18&lt;&gt;0,1/(1/AV18-1/N18),0)</f>
        <v>4.2364644421053326</v>
      </c>
      <c r="G18">
        <f>((AY18-AL18/2)*S18-E18)/(AY18+AL18/2)</f>
        <v>384.97622599946948</v>
      </c>
      <c r="H18">
        <f>AL18*1000</f>
        <v>27.995001784625533</v>
      </c>
      <c r="I18">
        <f>(AQ18-AW18)</f>
        <v>1.138497488308257</v>
      </c>
      <c r="J18">
        <f>(P18+AP18*D18)</f>
        <v>26.063108444213867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26.871589660644531</v>
      </c>
      <c r="P18" s="1">
        <v>26.063108444213867</v>
      </c>
      <c r="Q18" s="1">
        <v>26.921445846557617</v>
      </c>
      <c r="R18" s="1">
        <v>399.89083862304688</v>
      </c>
      <c r="S18" s="1">
        <v>391.42672729492188</v>
      </c>
      <c r="T18" s="1">
        <v>0.40355187654495239</v>
      </c>
      <c r="U18" s="1">
        <v>25.148136138916016</v>
      </c>
      <c r="V18" s="1">
        <v>1.0156862735748291</v>
      </c>
      <c r="W18" s="1">
        <v>63.294502258300781</v>
      </c>
      <c r="X18" s="1">
        <v>299.99075317382813</v>
      </c>
      <c r="Y18" s="1">
        <v>8.5371732711791992E-2</v>
      </c>
      <c r="Z18" s="1">
        <v>7.7141084671020508</v>
      </c>
      <c r="AA18" s="1">
        <v>89.405517578125</v>
      </c>
      <c r="AB18" s="1">
        <v>13.431582450866699</v>
      </c>
      <c r="AC18" s="1">
        <v>-0.40368083119392395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1.1029071807861326</v>
      </c>
      <c r="AL18">
        <f>(U18-T18)/(1000-U18)*AK18</f>
        <v>2.7995001784625533E-2</v>
      </c>
      <c r="AM18">
        <f>(P18+273.15)</f>
        <v>299.21310844421384</v>
      </c>
      <c r="AN18">
        <f>(O18+273.15)</f>
        <v>300.02158966064451</v>
      </c>
      <c r="AO18">
        <f>(Y18*AG18+Z18*AH18)*AI18</f>
        <v>1.3659476928573611E-2</v>
      </c>
      <c r="AP18">
        <f>((AO18+0.00000010773*(AN18^4-AM18^4))-AL18*44100)/(L18*51.4+0.00000043092*AM18^3)</f>
        <v>-10.079890722046988</v>
      </c>
      <c r="AQ18">
        <f>0.61365*EXP(17.502*J18/(240.97+J18))</f>
        <v>3.3868796159331933</v>
      </c>
      <c r="AR18">
        <f>AQ18*1000/AA18</f>
        <v>37.88222145208929</v>
      </c>
      <c r="AS18">
        <f>(AR18-U18)</f>
        <v>12.734085313173274</v>
      </c>
      <c r="AT18">
        <f>IF(D18,P18,(O18+P18)/2)</f>
        <v>26.467349052429199</v>
      </c>
      <c r="AU18">
        <f>0.61365*EXP(17.502*AT18/(240.97+AT18))</f>
        <v>3.4687067635236106</v>
      </c>
      <c r="AV18">
        <f>IF(AS18&lt;&gt;0,(1000-(AR18+U18)/2)/AS18*AL18,0)</f>
        <v>2.1291465881695335</v>
      </c>
      <c r="AW18">
        <f>U18*AA18/1000</f>
        <v>2.2483821276249363</v>
      </c>
      <c r="AX18">
        <f>(AU18-AW18)</f>
        <v>1.2203246358986743</v>
      </c>
      <c r="AY18">
        <f>1/(1.6/F18+1.37/N18)</f>
        <v>1.4331968697752211</v>
      </c>
      <c r="AZ18">
        <f>G18*AA18*0.001</f>
        <v>34.418998740755796</v>
      </c>
      <c r="BA18">
        <f>G18/S18</f>
        <v>0.98352053948888307</v>
      </c>
      <c r="BB18">
        <f>(1-AL18*AA18/AQ18/F18)*100</f>
        <v>82.556184066325983</v>
      </c>
      <c r="BC18">
        <f>(S18-E18/(N18/1.35))</f>
        <v>391.93856995869118</v>
      </c>
      <c r="BD18">
        <f>E18*BB18/100/BC18</f>
        <v>-3.4183254093155318E-3</v>
      </c>
    </row>
    <row r="19" spans="1:56" x14ac:dyDescent="0.25">
      <c r="A19" s="1" t="s">
        <v>1</v>
      </c>
      <c r="B19" s="1" t="s">
        <v>8082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8081</v>
      </c>
      <c r="K20" s="1">
        <f t="shared" si="0"/>
        <v>2.72</v>
      </c>
    </row>
    <row r="21" spans="1:56" x14ac:dyDescent="0.25">
      <c r="A21" s="1">
        <v>2</v>
      </c>
      <c r="B21" s="1" t="s">
        <v>8080</v>
      </c>
      <c r="C21" s="1">
        <v>532.00000243633986</v>
      </c>
      <c r="D21" s="1">
        <v>0</v>
      </c>
      <c r="E21">
        <f>(R21-S21*(1000-T21)/(1000-U21))*AK21</f>
        <v>-1.0198429204045618</v>
      </c>
      <c r="F21">
        <f>IF(AV21&lt;&gt;0,1/(1/AV21-1/N21),0)</f>
        <v>4.0278155761338255</v>
      </c>
      <c r="G21">
        <f>((AY21-AL21/2)*S21-E21)/(AY21+AL21/2)</f>
        <v>384.52671988900994</v>
      </c>
      <c r="H21">
        <f>AL21*1000</f>
        <v>27.323212805790121</v>
      </c>
      <c r="I21">
        <f>(AQ21-AW21)</f>
        <v>1.1406766184623409</v>
      </c>
      <c r="J21">
        <f>(P21+AP21*D21)</f>
        <v>25.85175895690918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26.839382171630859</v>
      </c>
      <c r="P21" s="1">
        <v>25.85175895690918</v>
      </c>
      <c r="Q21" s="1">
        <v>26.926939010620117</v>
      </c>
      <c r="R21" s="1">
        <v>400.17147827148438</v>
      </c>
      <c r="S21" s="1">
        <v>391.39889526367188</v>
      </c>
      <c r="T21" s="1">
        <v>0.48741751909255981</v>
      </c>
      <c r="U21" s="1">
        <v>24.652763366699219</v>
      </c>
      <c r="V21" s="1">
        <v>1.229092001914978</v>
      </c>
      <c r="W21" s="1">
        <v>62.165420532226563</v>
      </c>
      <c r="X21" s="1">
        <v>299.96246337890625</v>
      </c>
      <c r="Y21" s="1">
        <v>24.386425018310547</v>
      </c>
      <c r="Z21" s="1">
        <v>9.5450887680053711</v>
      </c>
      <c r="AA21" s="1">
        <v>89.405647277832031</v>
      </c>
      <c r="AB21" s="1">
        <v>13.413747787475586</v>
      </c>
      <c r="AC21" s="1">
        <v>-0.38833829760551453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1.1028031741871551</v>
      </c>
      <c r="AL21">
        <f>(U21-T21)/(1000-U21)*AK21</f>
        <v>2.7323212805790122E-2</v>
      </c>
      <c r="AM21">
        <f>(P21+273.15)</f>
        <v>299.00175895690916</v>
      </c>
      <c r="AN21">
        <f>(O21+273.15)</f>
        <v>299.98938217163084</v>
      </c>
      <c r="AO21">
        <f>(Y21*AG21+Z21*AH21)*AI21</f>
        <v>3.9018279157170355</v>
      </c>
      <c r="AP21">
        <f>((AO21+0.00000010773*(AN21^4-AM21^4))-AL21*44100)/(L21*51.4+0.00000043092*AM21^3)</f>
        <v>-9.7891658755889068</v>
      </c>
      <c r="AQ21">
        <f>0.61365*EXP(17.502*J21/(240.97+J21))</f>
        <v>3.3447728844493101</v>
      </c>
      <c r="AR21">
        <f>AQ21*1000/AA21</f>
        <v>37.411203724696264</v>
      </c>
      <c r="AS21">
        <f>(AR21-U21)</f>
        <v>12.758440357997046</v>
      </c>
      <c r="AT21">
        <f>IF(D21,P21,(O21+P21)/2)</f>
        <v>26.34557056427002</v>
      </c>
      <c r="AU21">
        <f>0.61365*EXP(17.502*AT21/(240.97+AT21))</f>
        <v>3.4438763801610692</v>
      </c>
      <c r="AV21">
        <f>IF(AS21&lt;&gt;0,(1000-(AR21+U21)/2)/AS21*AL21,0)</f>
        <v>2.0751219249922195</v>
      </c>
      <c r="AW21">
        <f>U21*AA21/1000</f>
        <v>2.2040962659869692</v>
      </c>
      <c r="AX21">
        <f>(AU21-AW21)</f>
        <v>1.2397801141741001</v>
      </c>
      <c r="AY21">
        <f>1/(1.6/F21+1.37/N21)</f>
        <v>1.3941069471334611</v>
      </c>
      <c r="AZ21">
        <f>G21*AA21*0.001</f>
        <v>34.378860287298544</v>
      </c>
      <c r="BA21">
        <f>G21/S21</f>
        <v>0.98244201642410767</v>
      </c>
      <c r="BB21">
        <f>(1-AL21*AA21/AQ21/F21)*100</f>
        <v>81.867382286502391</v>
      </c>
      <c r="BC21">
        <f>(S21-E21/(N21/1.35))</f>
        <v>391.72054853455268</v>
      </c>
      <c r="BD21">
        <f>E21*BB21/100/BC21</f>
        <v>-2.131414105011616E-3</v>
      </c>
    </row>
    <row r="22" spans="1:56" x14ac:dyDescent="0.25">
      <c r="A22" s="1" t="s">
        <v>1</v>
      </c>
      <c r="B22" s="1" t="s">
        <v>8079</v>
      </c>
      <c r="K22" s="1">
        <f t="shared" si="0"/>
        <v>2.72</v>
      </c>
    </row>
    <row r="23" spans="1:56" x14ac:dyDescent="0.25">
      <c r="A23" s="1" t="s">
        <v>1</v>
      </c>
      <c r="B23" s="1" t="s">
        <v>8078</v>
      </c>
      <c r="K23" s="1">
        <f t="shared" si="0"/>
        <v>2.72</v>
      </c>
    </row>
    <row r="24" spans="1:56" x14ac:dyDescent="0.25">
      <c r="A24" s="1">
        <v>3</v>
      </c>
      <c r="B24" s="1" t="s">
        <v>8077</v>
      </c>
      <c r="C24" s="1">
        <v>735.00000243633986</v>
      </c>
      <c r="D24" s="1">
        <v>0</v>
      </c>
      <c r="E24">
        <f>(R24-S24*(1000-T24)/(1000-U24))*AK24</f>
        <v>-0.59785430482549418</v>
      </c>
      <c r="F24">
        <f>IF(AV24&lt;&gt;0,1/(1/AV24-1/N24),0)</f>
        <v>3.9083745943188655</v>
      </c>
      <c r="G24">
        <f>((AY24-AL24/2)*S24-E24)/(AY24+AL24/2)</f>
        <v>383.85319819189135</v>
      </c>
      <c r="H24">
        <f>AL24*1000</f>
        <v>26.848613084352166</v>
      </c>
      <c r="I24">
        <f>(AQ24-AW24)</f>
        <v>1.1388778909099431</v>
      </c>
      <c r="J24">
        <f>(P24+AP24*D24)</f>
        <v>25.698936462402344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26.776548385620117</v>
      </c>
      <c r="P24" s="1">
        <v>25.698936462402344</v>
      </c>
      <c r="Q24" s="1">
        <v>26.882339477539063</v>
      </c>
      <c r="R24" s="1">
        <v>399.98135375976563</v>
      </c>
      <c r="S24" s="1">
        <v>391.00473022460938</v>
      </c>
      <c r="T24" s="1">
        <v>0.58409655094146729</v>
      </c>
      <c r="U24" s="1">
        <v>24.335893630981445</v>
      </c>
      <c r="V24" s="1">
        <v>1.4783133268356323</v>
      </c>
      <c r="W24" s="1">
        <v>61.592681884765625</v>
      </c>
      <c r="X24" s="1">
        <v>299.98159790039063</v>
      </c>
      <c r="Y24" s="1">
        <v>49.965847015380859</v>
      </c>
      <c r="Z24" s="1">
        <v>9.5089511871337891</v>
      </c>
      <c r="AA24" s="1">
        <v>89.404319763183594</v>
      </c>
      <c r="AB24" s="1">
        <v>13.364936828613281</v>
      </c>
      <c r="AC24" s="1">
        <v>-0.38460284471511841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1.1028735216926122</v>
      </c>
      <c r="AL24">
        <f>(U24-T24)/(1000-U24)*AK24</f>
        <v>2.6848613084352168E-2</v>
      </c>
      <c r="AM24">
        <f>(P24+273.15)</f>
        <v>298.84893646240232</v>
      </c>
      <c r="AN24">
        <f>(O24+273.15)</f>
        <v>299.92654838562009</v>
      </c>
      <c r="AO24">
        <f>(Y24*AG24+Z24*AH24)*AI24</f>
        <v>7.9945353437691438</v>
      </c>
      <c r="AP24">
        <f>((AO24+0.00000010773*(AN24^4-AM24^4))-AL24*44100)/(L24*51.4+0.00000043092*AM24^3)</f>
        <v>-9.5761892764977716</v>
      </c>
      <c r="AQ24">
        <f>0.61365*EXP(17.502*J24/(240.97+J24))</f>
        <v>3.3146119068170314</v>
      </c>
      <c r="AR24">
        <f>AQ24*1000/AA24</f>
        <v>37.074404409058296</v>
      </c>
      <c r="AS24">
        <f>(AR24-U24)</f>
        <v>12.738510778076851</v>
      </c>
      <c r="AT24">
        <f>IF(D24,P24,(O24+P24)/2)</f>
        <v>26.23774242401123</v>
      </c>
      <c r="AU24">
        <f>0.61365*EXP(17.502*AT24/(240.97+AT24))</f>
        <v>3.4220201492869804</v>
      </c>
      <c r="AV24">
        <f>IF(AS24&lt;&gt;0,(1000-(AR24+U24)/2)/AS24*AL24,0)</f>
        <v>2.0429564233995325</v>
      </c>
      <c r="AW24">
        <f>U24*AA24/1000</f>
        <v>2.1757340159070884</v>
      </c>
      <c r="AX24">
        <f>(AU24-AW24)</f>
        <v>1.246286133379892</v>
      </c>
      <c r="AY24">
        <f>1/(1.6/F24+1.37/N24)</f>
        <v>1.3709057035639114</v>
      </c>
      <c r="AZ24">
        <f>G24*AA24*0.001</f>
        <v>34.318134073268546</v>
      </c>
      <c r="BA24">
        <f>G24/S24</f>
        <v>0.98170985801473587</v>
      </c>
      <c r="BB24">
        <f>(1-AL24*AA24/AQ24/F24)*100</f>
        <v>81.471020884051029</v>
      </c>
      <c r="BC24">
        <f>(S24-E24/(N24/1.35))</f>
        <v>391.19329043207836</v>
      </c>
      <c r="BD24">
        <f>E24*BB24/100/BC24</f>
        <v>-1.2451082813884466E-3</v>
      </c>
    </row>
    <row r="25" spans="1:56" x14ac:dyDescent="0.25">
      <c r="A25" s="1" t="s">
        <v>1</v>
      </c>
      <c r="B25" s="1" t="s">
        <v>8076</v>
      </c>
      <c r="K25" s="1">
        <f t="shared" si="0"/>
        <v>2.72</v>
      </c>
    </row>
    <row r="26" spans="1:56" x14ac:dyDescent="0.25">
      <c r="A26" s="1" t="s">
        <v>1</v>
      </c>
      <c r="B26" s="1" t="s">
        <v>8075</v>
      </c>
      <c r="K26" s="1">
        <f t="shared" si="0"/>
        <v>2.72</v>
      </c>
    </row>
    <row r="27" spans="1:56" x14ac:dyDescent="0.25">
      <c r="A27" s="1">
        <v>4</v>
      </c>
      <c r="B27" s="1" t="s">
        <v>8074</v>
      </c>
      <c r="C27" s="1">
        <v>938.00000243633986</v>
      </c>
      <c r="D27" s="1">
        <v>0</v>
      </c>
      <c r="E27">
        <f>(R27-S27*(1000-T27)/(1000-U27))*AK27</f>
        <v>-0.26884881919204823</v>
      </c>
      <c r="F27">
        <f>IF(AV27&lt;&gt;0,1/(1/AV27-1/N27),0)</f>
        <v>3.901400022355916</v>
      </c>
      <c r="G27">
        <f>((AY27-AL27/2)*S27-E27)/(AY27+AL27/2)</f>
        <v>383.49645287925529</v>
      </c>
      <c r="H27">
        <f>AL27*1000</f>
        <v>26.717349736402454</v>
      </c>
      <c r="I27">
        <f>(AQ27-AW27)</f>
        <v>1.1343361742966258</v>
      </c>
      <c r="J27">
        <f>(P27+AP27*D27)</f>
        <v>25.673122406005859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26.733818054199219</v>
      </c>
      <c r="P27" s="1">
        <v>25.673122406005859</v>
      </c>
      <c r="Q27" s="1">
        <v>26.842416763305664</v>
      </c>
      <c r="R27" s="1">
        <v>400.07870483398438</v>
      </c>
      <c r="S27" s="1">
        <v>390.85330200195313</v>
      </c>
      <c r="T27" s="1">
        <v>0.69392043352127075</v>
      </c>
      <c r="U27" s="1">
        <v>24.331415176391602</v>
      </c>
      <c r="V27" s="1">
        <v>1.7605876922607422</v>
      </c>
      <c r="W27" s="1">
        <v>61.732707977294922</v>
      </c>
      <c r="X27" s="1">
        <v>299.95986938476563</v>
      </c>
      <c r="Y27" s="1">
        <v>100.97281646728516</v>
      </c>
      <c r="Z27" s="1">
        <v>9.5282478332519531</v>
      </c>
      <c r="AA27" s="1">
        <v>89.399017333984375</v>
      </c>
      <c r="AB27" s="1">
        <v>13.394538879394531</v>
      </c>
      <c r="AC27" s="1">
        <v>-0.38659584522247314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1.1027936374439911</v>
      </c>
      <c r="AL27">
        <f>(U27-T27)/(1000-U27)*AK27</f>
        <v>2.6717349736402454E-2</v>
      </c>
      <c r="AM27">
        <f>(P27+273.15)</f>
        <v>298.82312240600584</v>
      </c>
      <c r="AN27">
        <f>(O27+273.15)</f>
        <v>299.8838180541992</v>
      </c>
      <c r="AO27">
        <f>(Y27*AG27+Z27*AH27)*AI27</f>
        <v>16.155650273658694</v>
      </c>
      <c r="AP27">
        <f>((AO27+0.00000010773*(AN27^4-AM27^4))-AL27*44100)/(L27*51.4+0.00000043092*AM27^3)</f>
        <v>-9.4632585971195073</v>
      </c>
      <c r="AQ27">
        <f>0.61365*EXP(17.502*J27/(240.97+J27))</f>
        <v>3.3095407814112292</v>
      </c>
      <c r="AR27">
        <f>AQ27*1000/AA27</f>
        <v>37.019878742594763</v>
      </c>
      <c r="AS27">
        <f>(AR27-U27)</f>
        <v>12.688463566203161</v>
      </c>
      <c r="AT27">
        <f>IF(D27,P27,(O27+P27)/2)</f>
        <v>26.203470230102539</v>
      </c>
      <c r="AU27">
        <f>0.61365*EXP(17.502*AT27/(240.97+AT27))</f>
        <v>3.4150987614809876</v>
      </c>
      <c r="AV27">
        <f>IF(AS27&lt;&gt;0,(1000-(AR27+U27)/2)/AS27*AL27,0)</f>
        <v>2.0410491477609845</v>
      </c>
      <c r="AW27">
        <f>U27*AA27/1000</f>
        <v>2.1752046071146034</v>
      </c>
      <c r="AX27">
        <f>(AU27-AW27)</f>
        <v>1.2398941543663842</v>
      </c>
      <c r="AY27">
        <f>1/(1.6/F27+1.37/N27)</f>
        <v>1.3695316598857474</v>
      </c>
      <c r="AZ27">
        <f>G27*AA27*0.001</f>
        <v>34.284206038474068</v>
      </c>
      <c r="BA27">
        <f>G27/S27</f>
        <v>0.98117746713404741</v>
      </c>
      <c r="BB27">
        <f>(1-AL27*AA27/AQ27/F27)*100</f>
        <v>81.501440896881121</v>
      </c>
      <c r="BC27">
        <f>(S27-E27/(N27/1.35))</f>
        <v>390.93809555234736</v>
      </c>
      <c r="BD27">
        <f>E27*BB27/100/BC27</f>
        <v>-5.6048684937237074E-4</v>
      </c>
    </row>
    <row r="28" spans="1:56" x14ac:dyDescent="0.25">
      <c r="A28" s="1" t="s">
        <v>1</v>
      </c>
      <c r="B28" s="1" t="s">
        <v>8073</v>
      </c>
      <c r="K28" s="1">
        <f t="shared" si="0"/>
        <v>2.72</v>
      </c>
    </row>
    <row r="29" spans="1:56" x14ac:dyDescent="0.25">
      <c r="A29" s="1" t="s">
        <v>1</v>
      </c>
      <c r="B29" s="1" t="s">
        <v>8072</v>
      </c>
      <c r="K29" s="1">
        <f t="shared" si="0"/>
        <v>2.72</v>
      </c>
    </row>
    <row r="30" spans="1:56" x14ac:dyDescent="0.25">
      <c r="A30" s="1">
        <v>5</v>
      </c>
      <c r="B30" s="1" t="s">
        <v>8071</v>
      </c>
      <c r="C30" s="1">
        <v>1141.0000024363399</v>
      </c>
      <c r="D30" s="1">
        <v>0</v>
      </c>
      <c r="E30">
        <f>(R30-S30*(1000-T30)/(1000-U30))*AK30</f>
        <v>-0.25297863713320806</v>
      </c>
      <c r="F30">
        <f>IF(AV30&lt;&gt;0,1/(1/AV30-1/N30),0)</f>
        <v>3.9749266634820644</v>
      </c>
      <c r="G30">
        <f>((AY30-AL30/2)*S30-E30)/(AY30+AL30/2)</f>
        <v>383.43614078883257</v>
      </c>
      <c r="H30">
        <f>AL30*1000</f>
        <v>26.669735250303251</v>
      </c>
      <c r="I30">
        <f>(AQ30-AW30)</f>
        <v>1.1213223921057525</v>
      </c>
      <c r="J30">
        <f>(P30+AP30*D30)</f>
        <v>25.637557983398438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26.708833694458008</v>
      </c>
      <c r="P30" s="1">
        <v>25.637557983398438</v>
      </c>
      <c r="Q30" s="1">
        <v>26.816869735717773</v>
      </c>
      <c r="R30" s="1">
        <v>399.93148803710938</v>
      </c>
      <c r="S30" s="1">
        <v>390.7127685546875</v>
      </c>
      <c r="T30" s="1">
        <v>0.80814903974533081</v>
      </c>
      <c r="U30" s="1">
        <v>24.399816513061523</v>
      </c>
      <c r="V30" s="1">
        <v>2.0533487796783447</v>
      </c>
      <c r="W30" s="1">
        <v>61.995170593261719</v>
      </c>
      <c r="X30" s="1">
        <v>299.98590087890625</v>
      </c>
      <c r="Y30" s="1">
        <v>151.16517639160156</v>
      </c>
      <c r="Z30" s="1">
        <v>9.6393651962280273</v>
      </c>
      <c r="AA30" s="1">
        <v>89.3958740234375</v>
      </c>
      <c r="AB30" s="1">
        <v>13.496706008911133</v>
      </c>
      <c r="AC30" s="1">
        <v>-0.3899497389793396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1.1028893414665668</v>
      </c>
      <c r="AL30">
        <f>(U30-T30)/(1000-U30)*AK30</f>
        <v>2.666973525030325E-2</v>
      </c>
      <c r="AM30">
        <f>(P30+273.15)</f>
        <v>298.78755798339841</v>
      </c>
      <c r="AN30">
        <f>(O30+273.15)</f>
        <v>299.85883369445799</v>
      </c>
      <c r="AO30">
        <f>(Y30*AG30+Z30*AH30)*AI30</f>
        <v>24.186427682047452</v>
      </c>
      <c r="AP30">
        <f>((AO30+0.00000010773*(AN30^4-AM30^4))-AL30*44100)/(L30*51.4+0.00000043092*AM30^3)</f>
        <v>-9.3792228999869778</v>
      </c>
      <c r="AQ30">
        <f>0.61365*EXP(17.502*J30/(240.97+J30))</f>
        <v>3.3025653153023904</v>
      </c>
      <c r="AR30">
        <f>AQ30*1000/AA30</f>
        <v>36.943151475162438</v>
      </c>
      <c r="AS30">
        <f>(AR30-U30)</f>
        <v>12.543334962100914</v>
      </c>
      <c r="AT30">
        <f>IF(D30,P30,(O30+P30)/2)</f>
        <v>26.173195838928223</v>
      </c>
      <c r="AU30">
        <f>0.61365*EXP(17.502*AT30/(240.97+AT30))</f>
        <v>3.4089949165010998</v>
      </c>
      <c r="AV30">
        <f>IF(AS30&lt;&gt;0,(1000-(AR30+U30)/2)/AS30*AL30,0)</f>
        <v>2.0609937445309519</v>
      </c>
      <c r="AW30">
        <f>U30*AA30/1000</f>
        <v>2.1812429231966379</v>
      </c>
      <c r="AX30">
        <f>(AU30-AW30)</f>
        <v>1.2277519933044618</v>
      </c>
      <c r="AY30">
        <f>1/(1.6/F30+1.37/N30)</f>
        <v>1.3839095409513518</v>
      </c>
      <c r="AZ30">
        <f>G30*AA30*0.001</f>
        <v>34.277608937991523</v>
      </c>
      <c r="BA30">
        <f>G30/S30</f>
        <v>0.98137601749548042</v>
      </c>
      <c r="BB30">
        <f>(1-AL30*AA30/AQ30/F30)*100</f>
        <v>81.838335721244988</v>
      </c>
      <c r="BC30">
        <f>(S30-E30/(N30/1.35))</f>
        <v>390.79255673036516</v>
      </c>
      <c r="BD30">
        <f>E30*BB30/100/BC30</f>
        <v>-5.2977853030847688E-4</v>
      </c>
    </row>
    <row r="31" spans="1:56" x14ac:dyDescent="0.25">
      <c r="A31" s="1" t="s">
        <v>1</v>
      </c>
      <c r="B31" s="1" t="s">
        <v>8070</v>
      </c>
      <c r="K31" s="1">
        <f t="shared" si="0"/>
        <v>2.72</v>
      </c>
    </row>
    <row r="32" spans="1:56" x14ac:dyDescent="0.25">
      <c r="A32" s="1" t="s">
        <v>1</v>
      </c>
      <c r="B32" s="1" t="s">
        <v>8069</v>
      </c>
      <c r="K32" s="1">
        <f t="shared" si="0"/>
        <v>2.72</v>
      </c>
    </row>
    <row r="33" spans="1:56" x14ac:dyDescent="0.25">
      <c r="A33" s="1">
        <v>6</v>
      </c>
      <c r="B33" s="1" t="s">
        <v>8068</v>
      </c>
      <c r="C33" s="1">
        <v>1344.0000024363399</v>
      </c>
      <c r="D33" s="1">
        <v>0</v>
      </c>
      <c r="E33">
        <f>(R33-S33*(1000-T33)/(1000-U33))*AK33</f>
        <v>-0.18864290556295452</v>
      </c>
      <c r="F33">
        <f>IF(AV33&lt;&gt;0,1/(1/AV33-1/N33),0)</f>
        <v>4.141060476817688</v>
      </c>
      <c r="G33">
        <f>((AY33-AL33/2)*S33-E33)/(AY33+AL33/2)</f>
        <v>383.3547780140288</v>
      </c>
      <c r="H33">
        <f>AL33*1000</f>
        <v>26.901272833925674</v>
      </c>
      <c r="I33">
        <f>(AQ33-AW33)</f>
        <v>1.1072553937287326</v>
      </c>
      <c r="J33">
        <f>(P33+AP33*D33)</f>
        <v>25.708518981933594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26.708118438720703</v>
      </c>
      <c r="P33" s="1">
        <v>25.708518981933594</v>
      </c>
      <c r="Q33" s="1">
        <v>26.809648513793945</v>
      </c>
      <c r="R33" s="1">
        <v>399.93093872070313</v>
      </c>
      <c r="S33" s="1">
        <v>390.57546997070313</v>
      </c>
      <c r="T33" s="1">
        <v>0.92496567964553833</v>
      </c>
      <c r="U33" s="1">
        <v>24.713142395019531</v>
      </c>
      <c r="V33" s="1">
        <v>2.3502433300018311</v>
      </c>
      <c r="W33" s="1">
        <v>62.793567657470703</v>
      </c>
      <c r="X33" s="1">
        <v>299.9942626953125</v>
      </c>
      <c r="Y33" s="1">
        <v>299.88729858398438</v>
      </c>
      <c r="Z33" s="1">
        <v>9.4839105606079102</v>
      </c>
      <c r="AA33" s="1">
        <v>89.395378112792969</v>
      </c>
      <c r="AB33" s="1">
        <v>13.545361518859863</v>
      </c>
      <c r="AC33" s="1">
        <v>-0.39442819356918335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1.1029200834386486</v>
      </c>
      <c r="AL33">
        <f>(U33-T33)/(1000-U33)*AK33</f>
        <v>2.6901272833925675E-2</v>
      </c>
      <c r="AM33">
        <f>(P33+273.15)</f>
        <v>298.85851898193357</v>
      </c>
      <c r="AN33">
        <f>(O33+273.15)</f>
        <v>299.85811843872068</v>
      </c>
      <c r="AO33">
        <f>(Y33*AG33+Z33*AH33)*AI33</f>
        <v>47.981966700956946</v>
      </c>
      <c r="AP33">
        <f>((AO33+0.00000010773*(AN33^4-AM33^4))-AL33*44100)/(L33*51.4+0.00000043092*AM33^3)</f>
        <v>-9.2735725225255941</v>
      </c>
      <c r="AQ33">
        <f>0.61365*EXP(17.502*J33/(240.97+J33))</f>
        <v>3.3164961024867976</v>
      </c>
      <c r="AR33">
        <f>AQ33*1000/AA33</f>
        <v>37.099189829504049</v>
      </c>
      <c r="AS33">
        <f>(AR33-U33)</f>
        <v>12.386047434484517</v>
      </c>
      <c r="AT33">
        <f>IF(D33,P33,(O33+P33)/2)</f>
        <v>26.208318710327148</v>
      </c>
      <c r="AU33">
        <f>0.61365*EXP(17.502*AT33/(240.97+AT33))</f>
        <v>3.4160771857455381</v>
      </c>
      <c r="AV33">
        <f>IF(AS33&lt;&gt;0,(1000-(AR33+U33)/2)/AS33*AL33,0)</f>
        <v>2.1047761818275381</v>
      </c>
      <c r="AW33">
        <f>U33*AA33/1000</f>
        <v>2.209240708758065</v>
      </c>
      <c r="AX33">
        <f>(AU33-AW33)</f>
        <v>1.2068364769874731</v>
      </c>
      <c r="AY33">
        <f>1/(1.6/F33+1.37/N33)</f>
        <v>1.4155445951023906</v>
      </c>
      <c r="AZ33">
        <f>G33*AA33*0.001</f>
        <v>34.270145331909916</v>
      </c>
      <c r="BA33">
        <f>G33/S33</f>
        <v>0.98151268445707573</v>
      </c>
      <c r="BB33">
        <f>(1-AL33*AA33/AQ33/F33)*100</f>
        <v>82.489569219396301</v>
      </c>
      <c r="BC33">
        <f>(S33-E33/(N33/1.35))</f>
        <v>390.6349669838105</v>
      </c>
      <c r="BD33">
        <f>E33*BB33/100/BC33</f>
        <v>-3.9835327943973556E-4</v>
      </c>
    </row>
    <row r="34" spans="1:56" x14ac:dyDescent="0.25">
      <c r="A34" s="1" t="s">
        <v>1</v>
      </c>
      <c r="B34" s="1" t="s">
        <v>8067</v>
      </c>
      <c r="K34" s="1">
        <f t="shared" si="0"/>
        <v>2.72</v>
      </c>
    </row>
    <row r="35" spans="1:56" x14ac:dyDescent="0.25">
      <c r="A35" s="1" t="s">
        <v>1</v>
      </c>
      <c r="B35" s="1" t="s">
        <v>8066</v>
      </c>
      <c r="K35" s="1">
        <f t="shared" si="0"/>
        <v>2.72</v>
      </c>
    </row>
    <row r="36" spans="1:56" x14ac:dyDescent="0.25">
      <c r="A36" s="1">
        <v>7</v>
      </c>
      <c r="B36" s="1" t="s">
        <v>8065</v>
      </c>
      <c r="C36" s="1">
        <v>1547.0000024363399</v>
      </c>
      <c r="D36" s="1">
        <v>0</v>
      </c>
      <c r="E36">
        <f>(R36-S36*(1000-T36)/(1000-U36))*AK36</f>
        <v>-0.19803055552280285</v>
      </c>
      <c r="F36">
        <f>IF(AV36&lt;&gt;0,1/(1/AV36-1/N36),0)</f>
        <v>4.4319672288170615</v>
      </c>
      <c r="G36">
        <f>((AY36-AL36/2)*S36-E36)/(AY36+AL36/2)</f>
        <v>383.50326218831873</v>
      </c>
      <c r="H36">
        <f>AL36*1000</f>
        <v>27.25006857164545</v>
      </c>
      <c r="I36">
        <f>(AQ36-AW36)</f>
        <v>1.0838764640488487</v>
      </c>
      <c r="J36">
        <f>(P36+AP36*D36)</f>
        <v>25.781705856323242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26.733552932739258</v>
      </c>
      <c r="P36" s="1">
        <v>25.781705856323242</v>
      </c>
      <c r="Q36" s="1">
        <v>26.826972961425781</v>
      </c>
      <c r="R36" s="1">
        <v>400.02154541015625</v>
      </c>
      <c r="S36" s="1">
        <v>390.55142211914063</v>
      </c>
      <c r="T36" s="1">
        <v>1.0489674806594849</v>
      </c>
      <c r="U36" s="1">
        <v>25.135749816894531</v>
      </c>
      <c r="V36" s="1">
        <v>2.6613574028015137</v>
      </c>
      <c r="W36" s="1">
        <v>63.772441864013672</v>
      </c>
      <c r="X36" s="1">
        <v>299.98660278320313</v>
      </c>
      <c r="Y36" s="1">
        <v>500.67874145507813</v>
      </c>
      <c r="Z36" s="1">
        <v>9.5282306671142578</v>
      </c>
      <c r="AA36" s="1">
        <v>89.396224975585938</v>
      </c>
      <c r="AB36" s="1">
        <v>13.644360542297363</v>
      </c>
      <c r="AC36" s="1">
        <v>-0.40353855490684509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1.1028919219970701</v>
      </c>
      <c r="AL36">
        <f>(U36-T36)/(1000-U36)*AK36</f>
        <v>2.7250068571645449E-2</v>
      </c>
      <c r="AM36">
        <f>(P36+273.15)</f>
        <v>298.93170585632322</v>
      </c>
      <c r="AN36">
        <f>(O36+273.15)</f>
        <v>299.88355293273924</v>
      </c>
      <c r="AO36">
        <f>(Y36*AG36+Z36*AH36)*AI36</f>
        <v>80.108596842245788</v>
      </c>
      <c r="AP36">
        <f>((AO36+0.00000010773*(AN36^4-AM36^4))-AL36*44100)/(L36*51.4+0.00000043092*AM36^3)</f>
        <v>-9.139626926470271</v>
      </c>
      <c r="AQ36">
        <f>0.61365*EXP(17.502*J36/(240.97+J36))</f>
        <v>3.3309176096099953</v>
      </c>
      <c r="AR36">
        <f>AQ36*1000/AA36</f>
        <v>37.260159593088716</v>
      </c>
      <c r="AS36">
        <f>(AR36-U36)</f>
        <v>12.124409776194184</v>
      </c>
      <c r="AT36">
        <f>IF(D36,P36,(O36+P36)/2)</f>
        <v>26.25762939453125</v>
      </c>
      <c r="AU36">
        <f>0.61365*EXP(17.502*AT36/(240.97+AT36))</f>
        <v>3.4260420054838017</v>
      </c>
      <c r="AV36">
        <f>IF(AS36&lt;&gt;0,(1000-(AR36+U36)/2)/AS36*AL36,0)</f>
        <v>2.1774191613413278</v>
      </c>
      <c r="AW36">
        <f>U36*AA36/1000</f>
        <v>2.2470411455611465</v>
      </c>
      <c r="AX36">
        <f>(AU36-AW36)</f>
        <v>1.1790008599226551</v>
      </c>
      <c r="AY36">
        <f>1/(1.6/F36+1.37/N36)</f>
        <v>1.4682542903167632</v>
      </c>
      <c r="AZ36">
        <f>G36*AA36*0.001</f>
        <v>34.28374390545806</v>
      </c>
      <c r="BA36">
        <f>G36/S36</f>
        <v>0.98195331131409425</v>
      </c>
      <c r="BB36">
        <f>(1-AL36*AA36/AQ36/F36)*100</f>
        <v>83.498388878045063</v>
      </c>
      <c r="BC36">
        <f>(S36-E36/(N36/1.35))</f>
        <v>390.61387994930624</v>
      </c>
      <c r="BD36">
        <f>E36*BB36/100/BC36</f>
        <v>-4.2331399838951508E-4</v>
      </c>
    </row>
    <row r="37" spans="1:56" x14ac:dyDescent="0.25">
      <c r="A37" s="1" t="s">
        <v>1</v>
      </c>
      <c r="B37" s="1" t="s">
        <v>8064</v>
      </c>
      <c r="K37" s="1">
        <f t="shared" si="0"/>
        <v>2.72</v>
      </c>
    </row>
    <row r="38" spans="1:56" x14ac:dyDescent="0.25">
      <c r="A38" s="1" t="s">
        <v>1</v>
      </c>
      <c r="B38" s="1" t="s">
        <v>8063</v>
      </c>
      <c r="K38" s="1">
        <f t="shared" si="0"/>
        <v>2.72</v>
      </c>
    </row>
    <row r="39" spans="1:56" x14ac:dyDescent="0.25">
      <c r="A39" s="1">
        <v>8</v>
      </c>
      <c r="B39" s="1" t="s">
        <v>8062</v>
      </c>
      <c r="C39" s="1">
        <v>1750.0000024363399</v>
      </c>
      <c r="D39" s="1">
        <v>0</v>
      </c>
      <c r="E39">
        <f>(R39-S39*(1000-T39)/(1000-U39))*AK39</f>
        <v>-0.32606349206875329</v>
      </c>
      <c r="F39">
        <f>IF(AV39&lt;&gt;0,1/(1/AV39-1/N39),0)</f>
        <v>4.8528984632330259</v>
      </c>
      <c r="G39">
        <f>((AY39-AL39/2)*S39-E39)/(AY39+AL39/2)</f>
        <v>383.64547575235406</v>
      </c>
      <c r="H39">
        <f>AL39*1000</f>
        <v>27.777645631955256</v>
      </c>
      <c r="I39">
        <f>(AQ39-AW39)</f>
        <v>1.0573690832170115</v>
      </c>
      <c r="J39">
        <f>(P39+AP39*D39)</f>
        <v>25.906808853149414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26.777198791503906</v>
      </c>
      <c r="P39" s="1">
        <v>25.906808853149414</v>
      </c>
      <c r="Q39" s="1">
        <v>26.857786178588867</v>
      </c>
      <c r="R39" s="1">
        <v>399.95590209960938</v>
      </c>
      <c r="S39" s="1">
        <v>390.41915893554688</v>
      </c>
      <c r="T39" s="1">
        <v>1.1714503765106201</v>
      </c>
      <c r="U39" s="1">
        <v>25.708133697509766</v>
      </c>
      <c r="V39" s="1">
        <v>2.96463942527771</v>
      </c>
      <c r="W39" s="1">
        <v>65.0606689453125</v>
      </c>
      <c r="X39" s="1">
        <v>300.01126098632813</v>
      </c>
      <c r="Y39" s="1">
        <v>750.153076171875</v>
      </c>
      <c r="Z39" s="1">
        <v>9.4975776672363281</v>
      </c>
      <c r="AA39" s="1">
        <v>89.400772094726563</v>
      </c>
      <c r="AB39" s="1">
        <v>13.776575088500977</v>
      </c>
      <c r="AC39" s="1">
        <v>-0.41409048438072205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1.1029825771556179</v>
      </c>
      <c r="AL39">
        <f>(U39-T39)/(1000-U39)*AK39</f>
        <v>2.7777645631955256E-2</v>
      </c>
      <c r="AM39">
        <f>(P39+273.15)</f>
        <v>299.05680885314939</v>
      </c>
      <c r="AN39">
        <f>(O39+273.15)</f>
        <v>299.92719879150388</v>
      </c>
      <c r="AO39">
        <f>(Y39*AG39+Z39*AH39)*AI39</f>
        <v>120.02448950474354</v>
      </c>
      <c r="AP39">
        <f>((AO39+0.00000010773*(AN39^4-AM39^4))-AL39*44100)/(L39*51.4+0.00000043092*AM39^3)</f>
        <v>-9.0092212323306011</v>
      </c>
      <c r="AQ39">
        <f>0.61365*EXP(17.502*J39/(240.97+J39))</f>
        <v>3.3556960848888422</v>
      </c>
      <c r="AR39">
        <f>AQ39*1000/AA39</f>
        <v>37.535426219062629</v>
      </c>
      <c r="AS39">
        <f>(AR39-U39)</f>
        <v>11.827292521552863</v>
      </c>
      <c r="AT39">
        <f>IF(D39,P39,(O39+P39)/2)</f>
        <v>26.34200382232666</v>
      </c>
      <c r="AU39">
        <f>0.61365*EXP(17.502*AT39/(240.97+AT39))</f>
        <v>3.4431514745345937</v>
      </c>
      <c r="AV39">
        <f>IF(AS39&lt;&gt;0,(1000-(AR39+U39)/2)/AS39*AL39,0)</f>
        <v>2.2743385254912574</v>
      </c>
      <c r="AW39">
        <f>U39*AA39/1000</f>
        <v>2.2983270016718307</v>
      </c>
      <c r="AX39">
        <f>(AU39-AW39)</f>
        <v>1.144824472862763</v>
      </c>
      <c r="AY39">
        <f>1/(1.6/F39+1.37/N39)</f>
        <v>1.5390124966417662</v>
      </c>
      <c r="AZ39">
        <f>G39*AA39*0.001</f>
        <v>34.29820174290915</v>
      </c>
      <c r="BA39">
        <f>G39/S39</f>
        <v>0.98265022853473472</v>
      </c>
      <c r="BB39">
        <f>(1-AL39*AA39/AQ39/F39)*100</f>
        <v>84.750595771309278</v>
      </c>
      <c r="BC39">
        <f>(S39-E39/(N39/1.35))</f>
        <v>390.52199770281226</v>
      </c>
      <c r="BD39">
        <f>E39*BB39/100/BC39</f>
        <v>-7.0761891454652404E-4</v>
      </c>
    </row>
    <row r="40" spans="1:56" x14ac:dyDescent="0.25">
      <c r="A40" s="1" t="s">
        <v>1</v>
      </c>
      <c r="B40" s="1" t="s">
        <v>8061</v>
      </c>
      <c r="K40" s="1">
        <f t="shared" si="0"/>
        <v>2.72</v>
      </c>
    </row>
    <row r="41" spans="1:56" x14ac:dyDescent="0.25">
      <c r="A41" s="1" t="s">
        <v>1</v>
      </c>
      <c r="B41" s="1" t="s">
        <v>8060</v>
      </c>
      <c r="K41" s="1">
        <f t="shared" si="0"/>
        <v>2.72</v>
      </c>
    </row>
    <row r="42" spans="1:56" x14ac:dyDescent="0.25">
      <c r="A42" s="1">
        <v>9</v>
      </c>
      <c r="B42" s="1" t="s">
        <v>8059</v>
      </c>
      <c r="C42" s="1">
        <v>1953.0000024363399</v>
      </c>
      <c r="D42" s="1">
        <v>0</v>
      </c>
      <c r="E42">
        <f>(R42-S42*(1000-T42)/(1000-U42))*AK42</f>
        <v>-0.35850324298085073</v>
      </c>
      <c r="F42">
        <f>IF(AV42&lt;&gt;0,1/(1/AV42-1/N42),0)</f>
        <v>5.3665054384752251</v>
      </c>
      <c r="G42">
        <f>((AY42-AL42/2)*S42-E42)/(AY42+AL42/2)</f>
        <v>383.64275771975127</v>
      </c>
      <c r="H42">
        <f>AL42*1000</f>
        <v>28.356662035608242</v>
      </c>
      <c r="I42">
        <f>(AQ42-AW42)</f>
        <v>1.0304430381738889</v>
      </c>
      <c r="J42">
        <f>(P42+AP42*D42)</f>
        <v>26.04803466796875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26.833354949951172</v>
      </c>
      <c r="P42" s="1">
        <v>26.04803466796875</v>
      </c>
      <c r="Q42" s="1">
        <v>26.900117874145508</v>
      </c>
      <c r="R42" s="1">
        <v>399.91067504882813</v>
      </c>
      <c r="S42" s="1">
        <v>390.20407104492188</v>
      </c>
      <c r="T42" s="1">
        <v>1.2938675880432129</v>
      </c>
      <c r="U42" s="1">
        <v>26.325742721557617</v>
      </c>
      <c r="V42" s="1">
        <v>3.2634768486022949</v>
      </c>
      <c r="W42" s="1">
        <v>66.400497436523438</v>
      </c>
      <c r="X42" s="1">
        <v>300.01593017578125</v>
      </c>
      <c r="Y42" s="1">
        <v>999.35980224609375</v>
      </c>
      <c r="Z42" s="1">
        <v>9.6882705688476563</v>
      </c>
      <c r="AA42" s="1">
        <v>89.396080017089844</v>
      </c>
      <c r="AB42" s="1">
        <v>13.969757080078125</v>
      </c>
      <c r="AC42" s="1">
        <v>-0.43178066611289978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1.1029997432933132</v>
      </c>
      <c r="AL42">
        <f>(U42-T42)/(1000-U42)*AK42</f>
        <v>2.8356662035608243E-2</v>
      </c>
      <c r="AM42">
        <f>(P42+273.15)</f>
        <v>299.19803466796873</v>
      </c>
      <c r="AN42">
        <f>(O42+273.15)</f>
        <v>299.98335494995115</v>
      </c>
      <c r="AO42">
        <f>(Y42*AG42+Z42*AH42)*AI42</f>
        <v>159.89756478538584</v>
      </c>
      <c r="AP42">
        <f>((AO42+0.00000010773*(AN42^4-AM42^4))-AL42*44100)/(L42*51.4+0.00000043092*AM42^3)</f>
        <v>-8.898071730764709</v>
      </c>
      <c r="AQ42">
        <f>0.61365*EXP(17.502*J42/(240.97+J42))</f>
        <v>3.3838612410195741</v>
      </c>
      <c r="AR42">
        <f>AQ42*1000/AA42</f>
        <v>37.852456621953465</v>
      </c>
      <c r="AS42">
        <f>(AR42-U42)</f>
        <v>11.526713900395848</v>
      </c>
      <c r="AT42">
        <f>IF(D42,P42,(O42+P42)/2)</f>
        <v>26.440694808959961</v>
      </c>
      <c r="AU42">
        <f>0.61365*EXP(17.502*AT42/(240.97+AT42))</f>
        <v>3.4632586958771667</v>
      </c>
      <c r="AV42">
        <f>IF(AS42&lt;&gt;0,(1000-(AR42+U42)/2)/AS42*AL42,0)</f>
        <v>2.381140238090472</v>
      </c>
      <c r="AW42">
        <f>U42*AA42/1000</f>
        <v>2.3534182028456851</v>
      </c>
      <c r="AX42">
        <f>(AU42-AW42)</f>
        <v>1.1098404930314816</v>
      </c>
      <c r="AY42">
        <f>1/(1.6/F42+1.37/N42)</f>
        <v>1.6175653754573032</v>
      </c>
      <c r="AZ42">
        <f>G42*AA42*0.001</f>
        <v>34.296158667091902</v>
      </c>
      <c r="BA42">
        <f>G42/S42</f>
        <v>0.9831849183233784</v>
      </c>
      <c r="BB42">
        <f>(1-AL42*AA42/AQ42/F42)*100</f>
        <v>86.04051286165793</v>
      </c>
      <c r="BC42">
        <f>(S42-E42/(N42/1.35))</f>
        <v>390.31714114465882</v>
      </c>
      <c r="BD42">
        <f>E42*BB42/100/BC42</f>
        <v>-7.9027538473407544E-4</v>
      </c>
    </row>
    <row r="43" spans="1:56" x14ac:dyDescent="0.25">
      <c r="A43" s="1" t="s">
        <v>1</v>
      </c>
      <c r="B43" s="1" t="s">
        <v>8058</v>
      </c>
      <c r="K43" s="1">
        <f t="shared" si="0"/>
        <v>2.72</v>
      </c>
    </row>
    <row r="44" spans="1:56" x14ac:dyDescent="0.25">
      <c r="A44" s="1" t="s">
        <v>1</v>
      </c>
      <c r="B44" s="1" t="s">
        <v>8057</v>
      </c>
      <c r="K44" s="1">
        <f t="shared" si="0"/>
        <v>2.72</v>
      </c>
    </row>
    <row r="45" spans="1:56" x14ac:dyDescent="0.25">
      <c r="A45" s="1">
        <v>10</v>
      </c>
      <c r="B45" s="1" t="s">
        <v>8056</v>
      </c>
      <c r="C45" s="1">
        <v>2156.0000024363399</v>
      </c>
      <c r="D45" s="1">
        <v>0</v>
      </c>
      <c r="E45">
        <f>(R45-S45*(1000-T45)/(1000-U45))*AK45</f>
        <v>-0.53322725735098553</v>
      </c>
      <c r="F45">
        <f>IF(AV45&lt;&gt;0,1/(1/AV45-1/N45),0)</f>
        <v>5.9932739315247829</v>
      </c>
      <c r="G45">
        <f>((AY45-AL45/2)*S45-E45)/(AY45+AL45/2)</f>
        <v>383.82026383706841</v>
      </c>
      <c r="H45">
        <f>AL45*1000</f>
        <v>28.971066339248932</v>
      </c>
      <c r="I45">
        <f>(AQ45-AW45)</f>
        <v>1.0033861914361979</v>
      </c>
      <c r="J45">
        <f>(P45+AP45*D45)</f>
        <v>26.201257705688477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26.906120300292969</v>
      </c>
      <c r="P45" s="1">
        <v>26.201257705688477</v>
      </c>
      <c r="Q45" s="1">
        <v>26.958013534545898</v>
      </c>
      <c r="R45" s="1">
        <v>399.85214233398438</v>
      </c>
      <c r="S45" s="1">
        <v>390.08816528320313</v>
      </c>
      <c r="T45" s="1">
        <v>1.4122456312179565</v>
      </c>
      <c r="U45" s="1">
        <v>26.973325729370117</v>
      </c>
      <c r="V45" s="1">
        <v>3.5467886924743652</v>
      </c>
      <c r="W45" s="1">
        <v>67.742240905761719</v>
      </c>
      <c r="X45" s="1">
        <v>299.97076416015625</v>
      </c>
      <c r="Y45" s="1">
        <v>1250.234130859375</v>
      </c>
      <c r="Z45" s="1">
        <v>9.366948127746582</v>
      </c>
      <c r="AA45" s="1">
        <v>89.39447021484375</v>
      </c>
      <c r="AB45" s="1">
        <v>14.165718078613281</v>
      </c>
      <c r="AC45" s="1">
        <v>-0.44242003560066223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1.1028336917652801</v>
      </c>
      <c r="AL45">
        <f>(U45-T45)/(1000-U45)*AK45</f>
        <v>2.8971066339248931E-2</v>
      </c>
      <c r="AM45">
        <f>(P45+273.15)</f>
        <v>299.35125770568845</v>
      </c>
      <c r="AN45">
        <f>(O45+273.15)</f>
        <v>300.05612030029295</v>
      </c>
      <c r="AO45">
        <f>(Y45*AG45+Z45*AH45)*AI45</f>
        <v>200.03745646631432</v>
      </c>
      <c r="AP45">
        <f>((AO45+0.00000010773*(AN45^4-AM45^4))-AL45*44100)/(L45*51.4+0.00000043092*AM45^3)</f>
        <v>-8.7970596608766236</v>
      </c>
      <c r="AQ45">
        <f>0.61365*EXP(17.502*J45/(240.97+J45))</f>
        <v>3.4146523549456536</v>
      </c>
      <c r="AR45">
        <f>AQ45*1000/AA45</f>
        <v>38.197579187383099</v>
      </c>
      <c r="AS45">
        <f>(AR45-U45)</f>
        <v>11.224253458012981</v>
      </c>
      <c r="AT45">
        <f>IF(D45,P45,(O45+P45)/2)</f>
        <v>26.553689002990723</v>
      </c>
      <c r="AU45">
        <f>0.61365*EXP(17.502*AT45/(240.97+AT45))</f>
        <v>3.4864058717176731</v>
      </c>
      <c r="AV45">
        <f>IF(AS45&lt;&gt;0,(1000-(AR45+U45)/2)/AS45*AL45,0)</f>
        <v>2.4970062498343171</v>
      </c>
      <c r="AW45">
        <f>U45*AA45/1000</f>
        <v>2.4112661635094557</v>
      </c>
      <c r="AX45">
        <f>(AU45-AW45)</f>
        <v>1.0751397082082175</v>
      </c>
      <c r="AY45">
        <f>1/(1.6/F45+1.37/N45)</f>
        <v>1.7034806712711215</v>
      </c>
      <c r="AZ45">
        <f>G45*AA45*0.001</f>
        <v>34.311409143436279</v>
      </c>
      <c r="BA45">
        <f>G45/S45</f>
        <v>0.9839320902196963</v>
      </c>
      <c r="BB45">
        <f>(1-AL45*AA45/AQ45/F45)*100</f>
        <v>87.344931144808371</v>
      </c>
      <c r="BC45">
        <f>(S45-E45/(N45/1.35))</f>
        <v>390.25634244854706</v>
      </c>
      <c r="BD45">
        <f>E45*BB45/100/BC45</f>
        <v>-1.1934385943771673E-3</v>
      </c>
    </row>
    <row r="46" spans="1:56" x14ac:dyDescent="0.25">
      <c r="A46" s="1" t="s">
        <v>1</v>
      </c>
      <c r="B46" s="1" t="s">
        <v>8055</v>
      </c>
      <c r="K46" s="1">
        <f t="shared" si="0"/>
        <v>2.72</v>
      </c>
    </row>
    <row r="47" spans="1:56" x14ac:dyDescent="0.25">
      <c r="A47" s="1" t="s">
        <v>1</v>
      </c>
      <c r="B47" s="1" t="s">
        <v>8054</v>
      </c>
      <c r="K47" s="1">
        <f t="shared" si="0"/>
        <v>2.72</v>
      </c>
    </row>
    <row r="48" spans="1:56" x14ac:dyDescent="0.25">
      <c r="A48" s="1">
        <v>11</v>
      </c>
      <c r="B48" s="1" t="s">
        <v>8053</v>
      </c>
      <c r="C48" s="1">
        <v>2359.0000024363399</v>
      </c>
      <c r="D48" s="1">
        <v>0</v>
      </c>
      <c r="E48">
        <f>(R48-S48*(1000-T48)/(1000-U48))*AK48</f>
        <v>-0.77325873635981668</v>
      </c>
      <c r="F48">
        <f>IF(AV48&lt;&gt;0,1/(1/AV48-1/N48),0)</f>
        <v>7.0192756966927927</v>
      </c>
      <c r="G48">
        <f>((AY48-AL48/2)*S48-E48)/(AY48+AL48/2)</f>
        <v>384.17968667036416</v>
      </c>
      <c r="H48">
        <f>AL48*1000</f>
        <v>29.880766266092547</v>
      </c>
      <c r="I48">
        <f>(AQ48-AW48)</f>
        <v>0.97113154279273184</v>
      </c>
      <c r="J48">
        <f>(P48+AP48*D48)</f>
        <v>26.436775207519531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27.010862350463867</v>
      </c>
      <c r="P48" s="1">
        <v>26.436775207519531</v>
      </c>
      <c r="Q48" s="1">
        <v>27.044828414916992</v>
      </c>
      <c r="R48" s="1">
        <v>399.962646484375</v>
      </c>
      <c r="S48" s="1">
        <v>390.09530639648438</v>
      </c>
      <c r="T48" s="1">
        <v>1.5325527191162109</v>
      </c>
      <c r="U48" s="1">
        <v>27.869430541992188</v>
      </c>
      <c r="V48" s="1">
        <v>3.8252503871917725</v>
      </c>
      <c r="W48" s="1">
        <v>69.56207275390625</v>
      </c>
      <c r="X48" s="1">
        <v>299.99978637695313</v>
      </c>
      <c r="Y48" s="1">
        <v>1599.2156982421875</v>
      </c>
      <c r="Z48" s="1">
        <v>9.7279939651489258</v>
      </c>
      <c r="AA48" s="1">
        <v>89.392807006835938</v>
      </c>
      <c r="AB48" s="1">
        <v>14.403703689575195</v>
      </c>
      <c r="AC48" s="1">
        <v>-0.46721851825714111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1.102940391091739</v>
      </c>
      <c r="AL48">
        <f>(U48-T48)/(1000-U48)*AK48</f>
        <v>2.9880766266092547E-2</v>
      </c>
      <c r="AM48">
        <f>(P48+273.15)</f>
        <v>299.58677520751951</v>
      </c>
      <c r="AN48">
        <f>(O48+273.15)</f>
        <v>300.16086235046384</v>
      </c>
      <c r="AO48">
        <f>(Y48*AG48+Z48*AH48)*AI48</f>
        <v>255.87450599950898</v>
      </c>
      <c r="AP48">
        <f>((AO48+0.00000010773*(AN48^4-AM48^4))-AL48*44100)/(L48*51.4+0.00000043092*AM48^3)</f>
        <v>-8.6781882702220763</v>
      </c>
      <c r="AQ48">
        <f>0.61365*EXP(17.502*J48/(240.97+J48))</f>
        <v>3.4624581686234586</v>
      </c>
      <c r="AR48">
        <f>AQ48*1000/AA48</f>
        <v>38.733073549851518</v>
      </c>
      <c r="AS48">
        <f>(AR48-U48)</f>
        <v>10.863643007859331</v>
      </c>
      <c r="AT48">
        <f>IF(D48,P48,(O48+P48)/2)</f>
        <v>26.723818778991699</v>
      </c>
      <c r="AU48">
        <f>0.61365*EXP(17.502*AT48/(240.97+AT48))</f>
        <v>3.5215122306590456</v>
      </c>
      <c r="AV48">
        <f>IF(AS48&lt;&gt;0,(1000-(AR48+U48)/2)/AS48*AL48,0)</f>
        <v>2.6589330408264233</v>
      </c>
      <c r="AW48">
        <f>U48*AA48/1000</f>
        <v>2.4913266258307267</v>
      </c>
      <c r="AX48">
        <f>(AU48-AW48)</f>
        <v>1.0301856048283189</v>
      </c>
      <c r="AY48">
        <f>1/(1.6/F48+1.37/N48)</f>
        <v>1.8247802952465104</v>
      </c>
      <c r="AZ48">
        <f>G48*AA48*0.001</f>
        <v>34.342900586470563</v>
      </c>
      <c r="BA48">
        <f>G48/S48</f>
        <v>0.98483545013456864</v>
      </c>
      <c r="BB48">
        <f>(1-AL48*AA48/AQ48/F48)*100</f>
        <v>89.00949952672525</v>
      </c>
      <c r="BC48">
        <f>(S48-E48/(N48/1.35))</f>
        <v>390.33918826967385</v>
      </c>
      <c r="BD48">
        <f>E48*BB48/100/BC48</f>
        <v>-1.7632708986550555E-3</v>
      </c>
    </row>
    <row r="49" spans="1:56" x14ac:dyDescent="0.25">
      <c r="A49" s="1" t="s">
        <v>1</v>
      </c>
      <c r="B49" s="1" t="s">
        <v>8052</v>
      </c>
      <c r="K49" s="1">
        <f t="shared" si="0"/>
        <v>2.72</v>
      </c>
    </row>
    <row r="50" spans="1:56" x14ac:dyDescent="0.25">
      <c r="A50" s="1" t="s">
        <v>1</v>
      </c>
      <c r="B50" s="1" t="s">
        <v>8047</v>
      </c>
      <c r="K50" s="1">
        <f t="shared" si="0"/>
        <v>2.72</v>
      </c>
    </row>
    <row r="51" spans="1:56" x14ac:dyDescent="0.25">
      <c r="A51" s="1">
        <v>12</v>
      </c>
      <c r="B51" s="1" t="s">
        <v>8051</v>
      </c>
      <c r="C51" s="1">
        <v>2562.0000024363399</v>
      </c>
      <c r="D51" s="1">
        <v>0</v>
      </c>
      <c r="E51">
        <f>(R51-S51*(1000-T51)/(1000-U51))*AK51</f>
        <v>-1.0847526612792131</v>
      </c>
      <c r="F51">
        <f>IF(AV51&lt;&gt;0,1/(1/AV51-1/N51),0)</f>
        <v>8.9341511313915873</v>
      </c>
      <c r="G51">
        <f>((AY51-AL51/2)*S51-E51)/(AY51+AL51/2)</f>
        <v>384.49851941882298</v>
      </c>
      <c r="H51">
        <f>AL51*1000</f>
        <v>30.928055611575999</v>
      </c>
      <c r="I51">
        <f>(AQ51-AW51)</f>
        <v>0.92283125559294987</v>
      </c>
      <c r="J51">
        <f>(P51+AP51*D51)</f>
        <v>26.640274047851563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27.125490188598633</v>
      </c>
      <c r="P51" s="1">
        <v>26.640274047851563</v>
      </c>
      <c r="Q51" s="1">
        <v>27.140975952148438</v>
      </c>
      <c r="R51" s="1">
        <v>399.8851318359375</v>
      </c>
      <c r="S51" s="1">
        <v>389.93487548828125</v>
      </c>
      <c r="T51" s="1">
        <v>1.6476750373840332</v>
      </c>
      <c r="U51" s="1">
        <v>28.877780914306641</v>
      </c>
      <c r="V51" s="1">
        <v>4.0849156379699707</v>
      </c>
      <c r="W51" s="1">
        <v>71.593788146972656</v>
      </c>
      <c r="X51" s="1">
        <v>300.01715087890625</v>
      </c>
      <c r="Y51" s="1">
        <v>1999.9320068359375</v>
      </c>
      <c r="Z51" s="1">
        <v>4.9366726875305176</v>
      </c>
      <c r="AA51" s="1">
        <v>89.390632629394531</v>
      </c>
      <c r="AB51" s="1">
        <v>14.663639068603516</v>
      </c>
      <c r="AC51" s="1">
        <v>-0.49312469363212585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1.1030042311724493</v>
      </c>
      <c r="AL51">
        <f>(U51-T51)/(1000-U51)*AK51</f>
        <v>3.0928055611575998E-2</v>
      </c>
      <c r="AM51">
        <f>(P51+273.15)</f>
        <v>299.79027404785154</v>
      </c>
      <c r="AN51">
        <f>(O51+273.15)</f>
        <v>300.27549018859861</v>
      </c>
      <c r="AO51">
        <f>(Y51*AG51+Z51*AH51)*AI51</f>
        <v>319.98911394143579</v>
      </c>
      <c r="AP51">
        <f>((AO51+0.00000010773*(AN51^4-AM51^4))-AL51*44100)/(L51*51.4+0.00000043092*AM51^3)</f>
        <v>-8.5374949728622767</v>
      </c>
      <c r="AQ51">
        <f>0.61365*EXP(17.502*J51/(240.97+J51))</f>
        <v>3.5042343604558757</v>
      </c>
      <c r="AR51">
        <f>AQ51*1000/AA51</f>
        <v>39.201359889510051</v>
      </c>
      <c r="AS51">
        <f>(AR51-U51)</f>
        <v>10.323578975203411</v>
      </c>
      <c r="AT51">
        <f>IF(D51,P51,(O51+P51)/2)</f>
        <v>26.882882118225098</v>
      </c>
      <c r="AU51">
        <f>0.61365*EXP(17.502*AT51/(240.97+AT51))</f>
        <v>3.5546137921376006</v>
      </c>
      <c r="AV51">
        <f>IF(AS51&lt;&gt;0,(1000-(AR51+U51)/2)/AS51*AL51,0)</f>
        <v>2.893887667925064</v>
      </c>
      <c r="AW51">
        <f>U51*AA51/1000</f>
        <v>2.5814031048629258</v>
      </c>
      <c r="AX51">
        <f>(AU51-AW51)</f>
        <v>0.97321068727467486</v>
      </c>
      <c r="AY51">
        <f>1/(1.6/F51+1.37/N51)</f>
        <v>2.0033836548127906</v>
      </c>
      <c r="AZ51">
        <f>G51*AA51*0.001</f>
        <v>34.370565895914126</v>
      </c>
      <c r="BA51">
        <f>G51/S51</f>
        <v>0.98605829739478723</v>
      </c>
      <c r="BB51">
        <f>(1-AL51*AA51/AQ51/F51)*100</f>
        <v>91.169237801563227</v>
      </c>
      <c r="BC51">
        <f>(S51-E51/(N51/1.35))</f>
        <v>390.27700096134788</v>
      </c>
      <c r="BD51">
        <f>E51*BB51/100/BC51</f>
        <v>-2.5339969582741971E-3</v>
      </c>
    </row>
    <row r="52" spans="1:56" x14ac:dyDescent="0.25">
      <c r="A52" s="1" t="s">
        <v>1</v>
      </c>
      <c r="B52" s="1" t="s">
        <v>8050</v>
      </c>
      <c r="K52" s="2">
        <v>8.3149999999999995</v>
      </c>
    </row>
    <row r="53" spans="1:56" x14ac:dyDescent="0.25">
      <c r="A53" s="1" t="s">
        <v>1</v>
      </c>
      <c r="B53" s="1" t="s">
        <v>8049</v>
      </c>
      <c r="K53" s="2">
        <v>8.3149999999999995</v>
      </c>
    </row>
    <row r="54" spans="1:56" x14ac:dyDescent="0.25">
      <c r="A54" s="1" t="s">
        <v>1</v>
      </c>
      <c r="B54" s="1" t="s">
        <v>8048</v>
      </c>
      <c r="K54" s="2">
        <v>8.3149999999999995</v>
      </c>
    </row>
    <row r="55" spans="1:56" x14ac:dyDescent="0.25">
      <c r="A55" s="1" t="s">
        <v>1</v>
      </c>
      <c r="B55" s="1" t="s">
        <v>8047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1075C-1431-45FA-A200-A23DCFBB117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11256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11255</v>
      </c>
    </row>
    <row r="12" spans="1:56" x14ac:dyDescent="0.25">
      <c r="A12" s="1" t="s">
        <v>1</v>
      </c>
      <c r="B12" s="1" t="s">
        <v>11254</v>
      </c>
    </row>
    <row r="13" spans="1:56" x14ac:dyDescent="0.25">
      <c r="A13" s="1" t="s">
        <v>1</v>
      </c>
      <c r="B13" s="1" t="s">
        <v>11253</v>
      </c>
    </row>
    <row r="14" spans="1:56" x14ac:dyDescent="0.25">
      <c r="A14" s="1" t="s">
        <v>1</v>
      </c>
      <c r="B14" s="1" t="s">
        <v>11252</v>
      </c>
    </row>
    <row r="15" spans="1:56" x14ac:dyDescent="0.25">
      <c r="A15" s="1" t="s">
        <v>1</v>
      </c>
      <c r="B15" s="1" t="s">
        <v>11251</v>
      </c>
    </row>
    <row r="16" spans="1:56" x14ac:dyDescent="0.25">
      <c r="A16" s="1" t="s">
        <v>1</v>
      </c>
      <c r="B16" s="1" t="s">
        <v>11250</v>
      </c>
    </row>
    <row r="17" spans="1:56" x14ac:dyDescent="0.25">
      <c r="A17" s="1" t="s">
        <v>1</v>
      </c>
      <c r="B17" s="1" t="s">
        <v>11249</v>
      </c>
    </row>
    <row r="18" spans="1:56" x14ac:dyDescent="0.25">
      <c r="A18" s="1">
        <v>1</v>
      </c>
      <c r="B18" s="1" t="s">
        <v>11248</v>
      </c>
      <c r="C18" s="1">
        <v>402.00001037120819</v>
      </c>
      <c r="D18" s="1">
        <v>0</v>
      </c>
      <c r="E18">
        <f>(R18-S18*(1000-T18)/(1000-U18))*AK18</f>
        <v>-1.6478252713528903</v>
      </c>
      <c r="F18">
        <f>IF(AV18&lt;&gt;0,1/(1/AV18-1/N18),0)</f>
        <v>3.2980352769954222</v>
      </c>
      <c r="G18">
        <f>((AY18-AL18/2)*S18-E18)/(AY18+AL18/2)</f>
        <v>385.31521322873903</v>
      </c>
      <c r="H18">
        <f>AL18*1000</f>
        <v>26.281595857117861</v>
      </c>
      <c r="I18">
        <f>(AQ18-AW18)</f>
        <v>1.2131213138720836</v>
      </c>
      <c r="J18">
        <f>(P18+AP18*D18)</f>
        <v>25.477487564086914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27.011018753051758</v>
      </c>
      <c r="P18" s="1">
        <v>25.477487564086914</v>
      </c>
      <c r="Q18" s="1">
        <v>27.192176818847656</v>
      </c>
      <c r="R18" s="1">
        <v>400.050537109375</v>
      </c>
      <c r="S18" s="1">
        <v>392.2154541015625</v>
      </c>
      <c r="T18" s="1">
        <v>-7.5101093389093876E-3</v>
      </c>
      <c r="U18" s="1">
        <v>23.217929840087891</v>
      </c>
      <c r="V18" s="1">
        <v>-1.8588729202747345E-2</v>
      </c>
      <c r="W18" s="1">
        <v>57.468112945556641</v>
      </c>
      <c r="X18" s="1">
        <v>300.645263671875</v>
      </c>
      <c r="Y18" s="1">
        <v>-9.4125024974346161E-2</v>
      </c>
      <c r="Z18" s="1">
        <v>9.7501087188720703</v>
      </c>
      <c r="AA18" s="1">
        <v>88.647315979003906</v>
      </c>
      <c r="AB18" s="1">
        <v>-0.67899274826049805</v>
      </c>
      <c r="AC18" s="1">
        <v>-0.3318256139755249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1.1053134693818931</v>
      </c>
      <c r="AL18">
        <f>(U18-T18)/(1000-U18)*AK18</f>
        <v>2.6281595857117861E-2</v>
      </c>
      <c r="AM18">
        <f>(P18+273.15)</f>
        <v>298.62748756408689</v>
      </c>
      <c r="AN18">
        <f>(O18+273.15)</f>
        <v>300.16101875305174</v>
      </c>
      <c r="AO18">
        <f>(Y18*AG18+Z18*AH18)*AI18</f>
        <v>-1.5060003659278065E-2</v>
      </c>
      <c r="AP18">
        <f>((AO18+0.00000010773*(AN18^4-AM18^4))-AL18*44100)/(L18*51.4+0.00000043092*AM18^3)</f>
        <v>-9.3948884632970469</v>
      </c>
      <c r="AQ18">
        <f>0.61365*EXP(17.502*J18/(240.97+J18))</f>
        <v>3.2713284767846984</v>
      </c>
      <c r="AR18">
        <f>AQ18*1000/AA18</f>
        <v>36.902735752986722</v>
      </c>
      <c r="AS18">
        <f>(AR18-U18)</f>
        <v>13.684805912898831</v>
      </c>
      <c r="AT18">
        <f>IF(D18,P18,(O18+P18)/2)</f>
        <v>26.244253158569336</v>
      </c>
      <c r="AU18">
        <f>0.61365*EXP(17.502*AT18/(240.97+AT18))</f>
        <v>3.4233363983106506</v>
      </c>
      <c r="AV18">
        <f>IF(AS18&lt;&gt;0,(1000-(AR18+U18)/2)/AS18*AL18,0)</f>
        <v>1.862763893143806</v>
      </c>
      <c r="AW18">
        <f>U18*AA18/1000</f>
        <v>2.0582071629126149</v>
      </c>
      <c r="AX18">
        <f>(AU18-AW18)</f>
        <v>1.3651292353980358</v>
      </c>
      <c r="AY18">
        <f>1/(1.6/F18+1.37/N18)</f>
        <v>1.2419201400697792</v>
      </c>
      <c r="AZ18">
        <f>G18*AA18*0.001</f>
        <v>34.1571594586053</v>
      </c>
      <c r="BA18">
        <f>G18/S18</f>
        <v>0.98240701430638511</v>
      </c>
      <c r="BB18">
        <f>(1-AL18*AA18/AQ18/F18)*100</f>
        <v>78.405762549226196</v>
      </c>
      <c r="BC18">
        <f>(S18-E18/(N18/1.35))</f>
        <v>392.73516981244904</v>
      </c>
      <c r="BD18">
        <f>E18*BB18/100/BC18</f>
        <v>-3.289723123345638E-3</v>
      </c>
    </row>
    <row r="19" spans="1:56" x14ac:dyDescent="0.25">
      <c r="A19" s="1" t="s">
        <v>1</v>
      </c>
      <c r="B19" s="1" t="s">
        <v>11247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11246</v>
      </c>
      <c r="K20" s="1">
        <f t="shared" si="0"/>
        <v>2.72</v>
      </c>
    </row>
    <row r="21" spans="1:56" x14ac:dyDescent="0.25">
      <c r="A21" s="1">
        <v>2</v>
      </c>
      <c r="B21" s="1" t="s">
        <v>11245</v>
      </c>
      <c r="C21" s="1">
        <v>605.50001038238406</v>
      </c>
      <c r="D21" s="1">
        <v>0</v>
      </c>
      <c r="E21">
        <f>(R21-S21*(1000-T21)/(1000-U21))*AK21</f>
        <v>-1.0664112012934532</v>
      </c>
      <c r="F21">
        <f>IF(AV21&lt;&gt;0,1/(1/AV21-1/N21),0)</f>
        <v>2.8766288393979544</v>
      </c>
      <c r="G21">
        <f>((AY21-AL21/2)*S21-E21)/(AY21+AL21/2)</f>
        <v>383.77990893344116</v>
      </c>
      <c r="H21">
        <f>AL21*1000</f>
        <v>26.081535811092422</v>
      </c>
      <c r="I21">
        <f>(AQ21-AW21)</f>
        <v>1.30302220612784</v>
      </c>
      <c r="J21">
        <f>(P21+AP21*D21)</f>
        <v>25.861915588378906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26.971540451049805</v>
      </c>
      <c r="P21" s="1">
        <v>25.861915588378906</v>
      </c>
      <c r="Q21" s="1">
        <v>27.175230026245117</v>
      </c>
      <c r="R21" s="1">
        <v>399.98641967773438</v>
      </c>
      <c r="S21" s="1">
        <v>391.7071533203125</v>
      </c>
      <c r="T21" s="1">
        <v>-4.7142352559603751E-4</v>
      </c>
      <c r="U21" s="1">
        <v>23.055215835571289</v>
      </c>
      <c r="V21" s="1">
        <v>-1.1695470893755555E-3</v>
      </c>
      <c r="W21" s="1">
        <v>57.197311401367188</v>
      </c>
      <c r="X21" s="1">
        <v>300.60348510742188</v>
      </c>
      <c r="Y21" s="1">
        <v>24.765522003173828</v>
      </c>
      <c r="Z21" s="1">
        <v>9.921259880065918</v>
      </c>
      <c r="AA21" s="1">
        <v>88.646476745605469</v>
      </c>
      <c r="AB21" s="1">
        <v>-0.79843854904174805</v>
      </c>
      <c r="AC21" s="1">
        <v>-0.33037108182907104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1.1051598717184625</v>
      </c>
      <c r="AL21">
        <f>(U21-T21)/(1000-U21)*AK21</f>
        <v>2.6081535811092422E-2</v>
      </c>
      <c r="AM21">
        <f>(P21+273.15)</f>
        <v>299.01191558837888</v>
      </c>
      <c r="AN21">
        <f>(O21+273.15)</f>
        <v>300.12154045104978</v>
      </c>
      <c r="AO21">
        <f>(Y21*AG21+Z21*AH21)*AI21</f>
        <v>3.962483431939404</v>
      </c>
      <c r="AP21">
        <f>((AO21+0.00000010773*(AN21^4-AM21^4))-AL21*44100)/(L21*51.4+0.00000043092*AM21^3)</f>
        <v>-9.3262857923706459</v>
      </c>
      <c r="AQ21">
        <f>0.61365*EXP(17.502*J21/(240.97+J21))</f>
        <v>3.3467858605607255</v>
      </c>
      <c r="AR21">
        <f>AQ21*1000/AA21</f>
        <v>37.754302070743471</v>
      </c>
      <c r="AS21">
        <f>(AR21-U21)</f>
        <v>14.699086235172182</v>
      </c>
      <c r="AT21">
        <f>IF(D21,P21,(O21+P21)/2)</f>
        <v>26.416728019714355</v>
      </c>
      <c r="AU21">
        <f>0.61365*EXP(17.502*AT21/(240.97+AT21))</f>
        <v>3.4583663191218283</v>
      </c>
      <c r="AV21">
        <f>IF(AS21&lt;&gt;0,(1000-(AR21+U21)/2)/AS21*AL21,0)</f>
        <v>1.7204153099746604</v>
      </c>
      <c r="AW21">
        <f>U21*AA21/1000</f>
        <v>2.0437636544328854</v>
      </c>
      <c r="AX21">
        <f>(AU21-AW21)</f>
        <v>1.4146026646889429</v>
      </c>
      <c r="AY21">
        <f>1/(1.6/F21+1.37/N21)</f>
        <v>1.1411954961668613</v>
      </c>
      <c r="AZ21">
        <f>G21*AA21*0.001</f>
        <v>34.020736772698875</v>
      </c>
      <c r="BA21">
        <f>G21/S21</f>
        <v>0.97976231907006062</v>
      </c>
      <c r="BB21">
        <f>(1-AL21*AA21/AQ21/F21)*100</f>
        <v>75.984983749899683</v>
      </c>
      <c r="BC21">
        <f>(S21-E21/(N21/1.35))</f>
        <v>392.04349399017161</v>
      </c>
      <c r="BD21">
        <f>E21*BB21/100/BC21</f>
        <v>-2.0668940830076746E-3</v>
      </c>
    </row>
    <row r="22" spans="1:56" x14ac:dyDescent="0.25">
      <c r="A22" s="1" t="s">
        <v>1</v>
      </c>
      <c r="B22" s="1" t="s">
        <v>11244</v>
      </c>
      <c r="K22" s="1">
        <f t="shared" si="0"/>
        <v>2.72</v>
      </c>
    </row>
    <row r="23" spans="1:56" x14ac:dyDescent="0.25">
      <c r="A23" s="1" t="s">
        <v>1</v>
      </c>
      <c r="B23" s="1" t="s">
        <v>11243</v>
      </c>
      <c r="K23" s="1">
        <f t="shared" si="0"/>
        <v>2.72</v>
      </c>
    </row>
    <row r="24" spans="1:56" x14ac:dyDescent="0.25">
      <c r="A24" s="1">
        <v>3</v>
      </c>
      <c r="B24" s="1" t="s">
        <v>11242</v>
      </c>
      <c r="C24" s="1">
        <v>809.50001038238406</v>
      </c>
      <c r="D24" s="1">
        <v>0</v>
      </c>
      <c r="E24">
        <f>(R24-S24*(1000-T24)/(1000-U24))*AK24</f>
        <v>-0.64701954851465071</v>
      </c>
      <c r="F24">
        <f>IF(AV24&lt;&gt;0,1/(1/AV24-1/N24),0)</f>
        <v>2.7224792347124782</v>
      </c>
      <c r="G24">
        <f>((AY24-AL24/2)*S24-E24)/(AY24+AL24/2)</f>
        <v>383.01974919005039</v>
      </c>
      <c r="H24">
        <f>AL24*1000</f>
        <v>25.809489346792834</v>
      </c>
      <c r="I24">
        <f>(AQ24-AW24)</f>
        <v>1.3331589994802413</v>
      </c>
      <c r="J24">
        <f>(P24+AP24*D24)</f>
        <v>25.914712905883789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26.928220748901367</v>
      </c>
      <c r="P24" s="1">
        <v>25.914712905883789</v>
      </c>
      <c r="Q24" s="1">
        <v>27.136537551879883</v>
      </c>
      <c r="R24" s="1">
        <v>400.06314086914063</v>
      </c>
      <c r="S24" s="1">
        <v>391.50558471679688</v>
      </c>
      <c r="T24" s="1">
        <v>1.3400889933109283E-2</v>
      </c>
      <c r="U24" s="1">
        <v>22.83360481262207</v>
      </c>
      <c r="V24" s="1">
        <v>3.3330600708723068E-2</v>
      </c>
      <c r="W24" s="1">
        <v>56.791580200195313</v>
      </c>
      <c r="X24" s="1">
        <v>300.60577392578125</v>
      </c>
      <c r="Y24" s="1">
        <v>48.944561004638672</v>
      </c>
      <c r="Z24" s="1">
        <v>9.8563013076782227</v>
      </c>
      <c r="AA24" s="1">
        <v>88.646011352539063</v>
      </c>
      <c r="AB24" s="1">
        <v>-0.73270368576049805</v>
      </c>
      <c r="AC24" s="1">
        <v>-0.32398831844329834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1.1051682864918426</v>
      </c>
      <c r="AL24">
        <f>(U24-T24)/(1000-U24)*AK24</f>
        <v>2.5809489346792832E-2</v>
      </c>
      <c r="AM24">
        <f>(P24+273.15)</f>
        <v>299.06471290588377</v>
      </c>
      <c r="AN24">
        <f>(O24+273.15)</f>
        <v>300.07822074890134</v>
      </c>
      <c r="AO24">
        <f>(Y24*AG24+Z24*AH24)*AI24</f>
        <v>7.8311295857027972</v>
      </c>
      <c r="AP24">
        <f>((AO24+0.00000010773*(AN24^4-AM24^4))-AL24*44100)/(L24*51.4+0.00000043092*AM24^3)</f>
        <v>-9.2044250273734711</v>
      </c>
      <c r="AQ24">
        <f>0.61365*EXP(17.502*J24/(240.97+J24))</f>
        <v>3.357266990919328</v>
      </c>
      <c r="AR24">
        <f>AQ24*1000/AA24</f>
        <v>37.872736062175541</v>
      </c>
      <c r="AS24">
        <f>(AR24-U24)</f>
        <v>15.039131249553471</v>
      </c>
      <c r="AT24">
        <f>IF(D24,P24,(O24+P24)/2)</f>
        <v>26.421466827392578</v>
      </c>
      <c r="AU24">
        <f>0.61365*EXP(17.502*AT24/(240.97+AT24))</f>
        <v>3.459333180125475</v>
      </c>
      <c r="AV24">
        <f>IF(AS24&lt;&gt;0,(1000-(AR24+U24)/2)/AS24*AL24,0)</f>
        <v>1.6640648387512713</v>
      </c>
      <c r="AW24">
        <f>U24*AA24/1000</f>
        <v>2.0241079914390867</v>
      </c>
      <c r="AX24">
        <f>(AU24-AW24)</f>
        <v>1.4352251886863883</v>
      </c>
      <c r="AY24">
        <f>1/(1.6/F24+1.37/N24)</f>
        <v>1.101604208467881</v>
      </c>
      <c r="AZ24">
        <f>G24*AA24*0.001</f>
        <v>33.953173034947874</v>
      </c>
      <c r="BA24">
        <f>G24/S24</f>
        <v>0.97832512265978311</v>
      </c>
      <c r="BB24">
        <f>(1-AL24*AA24/AQ24/F24)*100</f>
        <v>74.968426255070497</v>
      </c>
      <c r="BC24">
        <f>(S24-E24/(N24/1.35))</f>
        <v>391.70965139210506</v>
      </c>
      <c r="BD24">
        <f>E24*BB24/100/BC24</f>
        <v>-1.2383161133769104E-3</v>
      </c>
    </row>
    <row r="25" spans="1:56" x14ac:dyDescent="0.25">
      <c r="A25" s="1" t="s">
        <v>1</v>
      </c>
      <c r="B25" s="1" t="s">
        <v>11241</v>
      </c>
      <c r="K25" s="1">
        <f t="shared" si="0"/>
        <v>2.72</v>
      </c>
    </row>
    <row r="26" spans="1:56" x14ac:dyDescent="0.25">
      <c r="A26" s="1" t="s">
        <v>1</v>
      </c>
      <c r="B26" s="1" t="s">
        <v>11240</v>
      </c>
      <c r="K26" s="1">
        <f t="shared" si="0"/>
        <v>2.72</v>
      </c>
    </row>
    <row r="27" spans="1:56" x14ac:dyDescent="0.25">
      <c r="A27" s="1">
        <v>4</v>
      </c>
      <c r="B27" s="1" t="s">
        <v>11239</v>
      </c>
      <c r="C27" s="1">
        <v>1013.5000103823841</v>
      </c>
      <c r="D27" s="1">
        <v>0</v>
      </c>
      <c r="E27">
        <f>(R27-S27*(1000-T27)/(1000-U27))*AK27</f>
        <v>-0.24338492764258868</v>
      </c>
      <c r="F27">
        <f>IF(AV27&lt;&gt;0,1/(1/AV27-1/N27),0)</f>
        <v>2.716726192113184</v>
      </c>
      <c r="G27">
        <f>((AY27-AL27/2)*S27-E27)/(AY27+AL27/2)</f>
        <v>382.44137657620422</v>
      </c>
      <c r="H27">
        <f>AL27*1000</f>
        <v>25.743169268072165</v>
      </c>
      <c r="I27">
        <f>(AQ27-AW27)</f>
        <v>1.3315203931729021</v>
      </c>
      <c r="J27">
        <f>(P27+AP27*D27)</f>
        <v>25.893932342529297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26.898771286010742</v>
      </c>
      <c r="P27" s="1">
        <v>25.893932342529297</v>
      </c>
      <c r="Q27" s="1">
        <v>27.107521057128906</v>
      </c>
      <c r="R27" s="1">
        <v>400.166748046875</v>
      </c>
      <c r="S27" s="1">
        <v>391.27291870117188</v>
      </c>
      <c r="T27" s="1">
        <v>4.3143101036548615E-2</v>
      </c>
      <c r="U27" s="1">
        <v>22.805271148681641</v>
      </c>
      <c r="V27" s="1">
        <v>0.10749224573373795</v>
      </c>
      <c r="W27" s="1">
        <v>56.819972991943359</v>
      </c>
      <c r="X27" s="1">
        <v>300.6070556640625</v>
      </c>
      <c r="Y27" s="1">
        <v>100.95969390869141</v>
      </c>
      <c r="Z27" s="1">
        <v>10.075589179992676</v>
      </c>
      <c r="AA27" s="1">
        <v>88.646957397460938</v>
      </c>
      <c r="AB27" s="1">
        <v>-0.72781628370285034</v>
      </c>
      <c r="AC27" s="1">
        <v>-0.32218864560127258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1.1051729987649355</v>
      </c>
      <c r="AL27">
        <f>(U27-T27)/(1000-U27)*AK27</f>
        <v>2.5743169268072165E-2</v>
      </c>
      <c r="AM27">
        <f>(P27+273.15)</f>
        <v>299.04393234252927</v>
      </c>
      <c r="AN27">
        <f>(O27+273.15)</f>
        <v>300.04877128601072</v>
      </c>
      <c r="AO27">
        <f>(Y27*AG27+Z27*AH27)*AI27</f>
        <v>16.153550664330623</v>
      </c>
      <c r="AP27">
        <f>((AO27+0.00000010773*(AN27^4-AM27^4))-AL27*44100)/(L27*51.4+0.00000043092*AM27^3)</f>
        <v>-9.1129104652715167</v>
      </c>
      <c r="AQ27">
        <f>0.61365*EXP(17.502*J27/(240.97+J27))</f>
        <v>3.3531382931276283</v>
      </c>
      <c r="AR27">
        <f>AQ27*1000/AA27</f>
        <v>37.82575726872799</v>
      </c>
      <c r="AS27">
        <f>(AR27-U27)</f>
        <v>15.02048612004635</v>
      </c>
      <c r="AT27">
        <f>IF(D27,P27,(O27+P27)/2)</f>
        <v>26.39635181427002</v>
      </c>
      <c r="AU27">
        <f>0.61365*EXP(17.502*AT27/(240.97+AT27))</f>
        <v>3.4542116411701165</v>
      </c>
      <c r="AV27">
        <f>IF(AS27&lt;&gt;0,(1000-(AR27+U27)/2)/AS27*AL27,0)</f>
        <v>1.6619137127015835</v>
      </c>
      <c r="AW27">
        <f>U27*AA27/1000</f>
        <v>2.0216178999547263</v>
      </c>
      <c r="AX27">
        <f>(AU27-AW27)</f>
        <v>1.4325937412153902</v>
      </c>
      <c r="AY27">
        <f>1/(1.6/F27+1.37/N27)</f>
        <v>1.1000959933279384</v>
      </c>
      <c r="AZ27">
        <f>G27*AA27*0.001</f>
        <v>33.902264416377093</v>
      </c>
      <c r="BA27">
        <f>G27/S27</f>
        <v>0.97742869055623904</v>
      </c>
      <c r="BB27">
        <f>(1-AL27*AA27/AQ27/F27)*100</f>
        <v>74.94880133172029</v>
      </c>
      <c r="BC27">
        <f>(S27-E27/(N27/1.35))</f>
        <v>391.34968106966318</v>
      </c>
      <c r="BD27">
        <f>E27*BB27/100/BC27</f>
        <v>-4.6611533039099084E-4</v>
      </c>
    </row>
    <row r="28" spans="1:56" x14ac:dyDescent="0.25">
      <c r="A28" s="1" t="s">
        <v>1</v>
      </c>
      <c r="B28" s="1" t="s">
        <v>11238</v>
      </c>
      <c r="K28" s="1">
        <f t="shared" si="0"/>
        <v>2.72</v>
      </c>
    </row>
    <row r="29" spans="1:56" x14ac:dyDescent="0.25">
      <c r="A29" s="1" t="s">
        <v>1</v>
      </c>
      <c r="B29" s="1" t="s">
        <v>11237</v>
      </c>
      <c r="K29" s="1">
        <f t="shared" si="0"/>
        <v>2.72</v>
      </c>
    </row>
    <row r="30" spans="1:56" x14ac:dyDescent="0.25">
      <c r="A30" s="1">
        <v>5</v>
      </c>
      <c r="B30" s="1" t="s">
        <v>11236</v>
      </c>
      <c r="C30" s="1">
        <v>1217.5000103823841</v>
      </c>
      <c r="D30" s="1">
        <v>0</v>
      </c>
      <c r="E30">
        <f>(R30-S30*(1000-T30)/(1000-U30))*AK30</f>
        <v>-0.2603296424787549</v>
      </c>
      <c r="F30">
        <f>IF(AV30&lt;&gt;0,1/(1/AV30-1/N30),0)</f>
        <v>2.6190057488669591</v>
      </c>
      <c r="G30">
        <f>((AY30-AL30/2)*S30-E30)/(AY30+AL30/2)</f>
        <v>382.28157624460698</v>
      </c>
      <c r="H30">
        <f>AL30*1000</f>
        <v>25.481463536340581</v>
      </c>
      <c r="I30">
        <f>(AQ30-AW30)</f>
        <v>1.3481509424149758</v>
      </c>
      <c r="J30">
        <f>(P30+AP30*D30)</f>
        <v>25.898838043212891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26.884082794189453</v>
      </c>
      <c r="P30" s="1">
        <v>25.898838043212891</v>
      </c>
      <c r="Q30" s="1">
        <v>27.090360641479492</v>
      </c>
      <c r="R30" s="1">
        <v>399.99859619140625</v>
      </c>
      <c r="S30" s="1">
        <v>391.2139892578125</v>
      </c>
      <c r="T30" s="1">
        <v>9.4066135585308075E-2</v>
      </c>
      <c r="U30" s="1">
        <v>22.629167556762695</v>
      </c>
      <c r="V30" s="1">
        <v>0.23456557095050812</v>
      </c>
      <c r="W30" s="1">
        <v>56.428638458251953</v>
      </c>
      <c r="X30" s="1">
        <v>300.60287475585938</v>
      </c>
      <c r="Y30" s="1">
        <v>150.36637878417969</v>
      </c>
      <c r="Z30" s="1">
        <v>9.7477073669433594</v>
      </c>
      <c r="AA30" s="1">
        <v>88.64495849609375</v>
      </c>
      <c r="AB30" s="1">
        <v>-0.70930582284927368</v>
      </c>
      <c r="AC30" s="1">
        <v>-0.31517454981803894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1.1051576277788944</v>
      </c>
      <c r="AL30">
        <f>(U30-T30)/(1000-U30)*AK30</f>
        <v>2.5481463536340579E-2</v>
      </c>
      <c r="AM30">
        <f>(P30+273.15)</f>
        <v>299.04883804321287</v>
      </c>
      <c r="AN30">
        <f>(O30+273.15)</f>
        <v>300.03408279418943</v>
      </c>
      <c r="AO30">
        <f>(Y30*AG30+Z30*AH30)*AI30</f>
        <v>24.058620067716674</v>
      </c>
      <c r="AP30">
        <f>((AO30+0.00000010773*(AN30^4-AM30^4))-AL30*44100)/(L30*51.4+0.00000043092*AM30^3)</f>
        <v>-8.9547269626994197</v>
      </c>
      <c r="AQ30">
        <f>0.61365*EXP(17.502*J30/(240.97+J30))</f>
        <v>3.3541125612853562</v>
      </c>
      <c r="AR30">
        <f>AQ30*1000/AA30</f>
        <v>37.837600899019648</v>
      </c>
      <c r="AS30">
        <f>(AR30-U30)</f>
        <v>15.208433342256953</v>
      </c>
      <c r="AT30">
        <f>IF(D30,P30,(O30+P30)/2)</f>
        <v>26.391460418701172</v>
      </c>
      <c r="AU30">
        <f>0.61365*EXP(17.502*AT30/(240.97+AT30))</f>
        <v>3.4532149418388252</v>
      </c>
      <c r="AV30">
        <f>IF(AS30&lt;&gt;0,(1000-(AR30+U30)/2)/AS30*AL30,0)</f>
        <v>1.6248269695141548</v>
      </c>
      <c r="AW30">
        <f>U30*AA30/1000</f>
        <v>2.0059616188703804</v>
      </c>
      <c r="AX30">
        <f>(AU30-AW30)</f>
        <v>1.4472533229684448</v>
      </c>
      <c r="AY30">
        <f>1/(1.6/F30+1.37/N30)</f>
        <v>1.0741296743973017</v>
      </c>
      <c r="AZ30">
        <f>G30*AA30*0.001</f>
        <v>33.887334460024483</v>
      </c>
      <c r="BA30">
        <f>G30/S30</f>
        <v>0.97716744989065563</v>
      </c>
      <c r="BB30">
        <f>(1-AL30*AA30/AQ30/F30)*100</f>
        <v>74.28631470034675</v>
      </c>
      <c r="BC30">
        <f>(S30-E30/(N30/1.35))</f>
        <v>391.29609590319404</v>
      </c>
      <c r="BD30">
        <f>E30*BB30/100/BC30</f>
        <v>-4.9422751592671039E-4</v>
      </c>
    </row>
    <row r="31" spans="1:56" x14ac:dyDescent="0.25">
      <c r="A31" s="1" t="s">
        <v>1</v>
      </c>
      <c r="B31" s="1" t="s">
        <v>11235</v>
      </c>
      <c r="K31" s="1">
        <f t="shared" si="0"/>
        <v>2.72</v>
      </c>
    </row>
    <row r="32" spans="1:56" x14ac:dyDescent="0.25">
      <c r="A32" s="1" t="s">
        <v>1</v>
      </c>
      <c r="B32" s="1" t="s">
        <v>11234</v>
      </c>
      <c r="K32" s="1">
        <f t="shared" si="0"/>
        <v>2.72</v>
      </c>
    </row>
    <row r="33" spans="1:56" x14ac:dyDescent="0.25">
      <c r="A33" s="1">
        <v>6</v>
      </c>
      <c r="B33" s="1" t="s">
        <v>11233</v>
      </c>
      <c r="C33" s="1">
        <v>1421.5000103823841</v>
      </c>
      <c r="D33" s="1">
        <v>0</v>
      </c>
      <c r="E33">
        <f>(R33-S33*(1000-T33)/(1000-U33))*AK33</f>
        <v>-0.40427274229529236</v>
      </c>
      <c r="F33">
        <f>IF(AV33&lt;&gt;0,1/(1/AV33-1/N33),0)</f>
        <v>2.4473460205431063</v>
      </c>
      <c r="G33">
        <f>((AY33-AL33/2)*S33-E33)/(AY33+AL33/2)</f>
        <v>382.39564071565678</v>
      </c>
      <c r="H33">
        <f>AL33*1000</f>
        <v>25.03970589160037</v>
      </c>
      <c r="I33">
        <f>(AQ33-AW33)</f>
        <v>1.3825328455281114</v>
      </c>
      <c r="J33">
        <f>(P33+AP33*D33)</f>
        <v>25.933765411376953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26.890253067016602</v>
      </c>
      <c r="P33" s="1">
        <v>25.933765411376953</v>
      </c>
      <c r="Q33" s="1">
        <v>27.089435577392578</v>
      </c>
      <c r="R33" s="1">
        <v>399.93820190429688</v>
      </c>
      <c r="S33" s="1">
        <v>391.43673706054688</v>
      </c>
      <c r="T33" s="1">
        <v>0.17322541773319244</v>
      </c>
      <c r="U33" s="1">
        <v>22.320564270019531</v>
      </c>
      <c r="V33" s="1">
        <v>0.43178448081016541</v>
      </c>
      <c r="W33" s="1">
        <v>55.636600494384766</v>
      </c>
      <c r="X33" s="1">
        <v>300.658203125</v>
      </c>
      <c r="Y33" s="1">
        <v>301.48953247070313</v>
      </c>
      <c r="Z33" s="1">
        <v>9.7644767761230469</v>
      </c>
      <c r="AA33" s="1">
        <v>88.641281127929688</v>
      </c>
      <c r="AB33" s="1">
        <v>-0.64961802959442139</v>
      </c>
      <c r="AC33" s="1">
        <v>-0.30314603447914124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1.1053610409007351</v>
      </c>
      <c r="AL33">
        <f>(U33-T33)/(1000-U33)*AK33</f>
        <v>2.5039705891600369E-2</v>
      </c>
      <c r="AM33">
        <f>(P33+273.15)</f>
        <v>299.08376541137693</v>
      </c>
      <c r="AN33">
        <f>(O33+273.15)</f>
        <v>300.04025306701658</v>
      </c>
      <c r="AO33">
        <f>(Y33*AG33+Z33*AH33)*AI33</f>
        <v>48.238324117101911</v>
      </c>
      <c r="AP33">
        <f>((AO33+0.00000010773*(AN33^4-AM33^4))-AL33*44100)/(L33*51.4+0.00000043092*AM33^3)</f>
        <v>-8.5978985802678789</v>
      </c>
      <c r="AQ33">
        <f>0.61365*EXP(17.502*J33/(240.97+J33))</f>
        <v>3.3610562579209353</v>
      </c>
      <c r="AR33">
        <f>AQ33*1000/AA33</f>
        <v>37.917505423575285</v>
      </c>
      <c r="AS33">
        <f>(AR33-U33)</f>
        <v>15.596941153555754</v>
      </c>
      <c r="AT33">
        <f>IF(D33,P33,(O33+P33)/2)</f>
        <v>26.412009239196777</v>
      </c>
      <c r="AU33">
        <f>0.61365*EXP(17.502*AT33/(240.97+AT33))</f>
        <v>3.4574037787491543</v>
      </c>
      <c r="AV33">
        <f>IF(AS33&lt;&gt;0,(1000-(AR33+U33)/2)/AS33*AL33,0)</f>
        <v>1.5570703177116969</v>
      </c>
      <c r="AW33">
        <f>U33*AA33/1000</f>
        <v>1.9785234123928239</v>
      </c>
      <c r="AX33">
        <f>(AU33-AW33)</f>
        <v>1.4788803663563304</v>
      </c>
      <c r="AY33">
        <f>1/(1.6/F33+1.37/N33)</f>
        <v>1.0268660434537737</v>
      </c>
      <c r="AZ33">
        <f>G33*AA33*0.001</f>
        <v>33.896039490771329</v>
      </c>
      <c r="BA33">
        <f>G33/S33</f>
        <v>0.97690279044122619</v>
      </c>
      <c r="BB33">
        <f>(1-AL33*AA33/AQ33/F33)*100</f>
        <v>73.016760442110211</v>
      </c>
      <c r="BC33">
        <f>(S33-E33/(N33/1.35))</f>
        <v>391.56424262761561</v>
      </c>
      <c r="BD33">
        <f>E33*BB33/100/BC33</f>
        <v>-7.5386572020374944E-4</v>
      </c>
    </row>
    <row r="34" spans="1:56" x14ac:dyDescent="0.25">
      <c r="A34" s="1" t="s">
        <v>1</v>
      </c>
      <c r="B34" s="1" t="s">
        <v>11232</v>
      </c>
      <c r="K34" s="1">
        <f t="shared" si="0"/>
        <v>2.72</v>
      </c>
    </row>
    <row r="35" spans="1:56" x14ac:dyDescent="0.25">
      <c r="A35" s="1" t="s">
        <v>1</v>
      </c>
      <c r="B35" s="1" t="s">
        <v>3579</v>
      </c>
      <c r="K35" s="1">
        <f t="shared" si="0"/>
        <v>2.72</v>
      </c>
    </row>
    <row r="36" spans="1:56" x14ac:dyDescent="0.25">
      <c r="A36" s="1">
        <v>7</v>
      </c>
      <c r="B36" s="1" t="s">
        <v>11231</v>
      </c>
      <c r="C36" s="1">
        <v>1625.5000103823841</v>
      </c>
      <c r="D36" s="1">
        <v>0</v>
      </c>
      <c r="E36">
        <f>(R36-S36*(1000-T36)/(1000-U36))*AK36</f>
        <v>-0.73414213917028448</v>
      </c>
      <c r="F36">
        <f>IF(AV36&lt;&gt;0,1/(1/AV36-1/N36),0)</f>
        <v>2.0416923739157951</v>
      </c>
      <c r="G36">
        <f>((AY36-AL36/2)*S36-E36)/(AY36+AL36/2)</f>
        <v>382.81950180471642</v>
      </c>
      <c r="H36">
        <f>AL36*1000</f>
        <v>23.786916563829163</v>
      </c>
      <c r="I36">
        <f>(AQ36-AW36)</f>
        <v>1.4799895676860968</v>
      </c>
      <c r="J36">
        <f>(P36+AP36*D36)</f>
        <v>25.988714218139648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26.924779891967773</v>
      </c>
      <c r="P36" s="1">
        <v>25.988714218139648</v>
      </c>
      <c r="Q36" s="1">
        <v>27.112577438354492</v>
      </c>
      <c r="R36" s="1">
        <v>399.95938110351563</v>
      </c>
      <c r="S36" s="1">
        <v>392.18280029296875</v>
      </c>
      <c r="T36" s="1">
        <v>0.28192424774169922</v>
      </c>
      <c r="U36" s="1">
        <v>21.345241546630859</v>
      </c>
      <c r="V36" s="1">
        <v>0.70128458738327026</v>
      </c>
      <c r="W36" s="1">
        <v>53.096138000488281</v>
      </c>
      <c r="X36" s="1">
        <v>300.61441040039063</v>
      </c>
      <c r="Y36" s="1">
        <v>500.24234008789063</v>
      </c>
      <c r="Z36" s="1">
        <v>9.8140153884887695</v>
      </c>
      <c r="AA36" s="1">
        <v>88.638778686523438</v>
      </c>
      <c r="AB36" s="1">
        <v>-0.58317667245864868</v>
      </c>
      <c r="AC36" s="1">
        <v>-0.27189841866493225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1.10520003823673</v>
      </c>
      <c r="AL36">
        <f>(U36-T36)/(1000-U36)*AK36</f>
        <v>2.3786916563829162E-2</v>
      </c>
      <c r="AM36">
        <f>(P36+273.15)</f>
        <v>299.13871421813963</v>
      </c>
      <c r="AN36">
        <f>(O36+273.15)</f>
        <v>300.07477989196775</v>
      </c>
      <c r="AO36">
        <f>(Y36*AG36+Z36*AH36)*AI36</f>
        <v>80.038772625056481</v>
      </c>
      <c r="AP36">
        <f>((AO36+0.00000010773*(AN36^4-AM36^4))-AL36*44100)/(L36*51.4+0.00000043092*AM36^3)</f>
        <v>-7.8831422125329889</v>
      </c>
      <c r="AQ36">
        <f>0.61365*EXP(17.502*J36/(240.97+J36))</f>
        <v>3.3720057091482949</v>
      </c>
      <c r="AR36">
        <f>AQ36*1000/AA36</f>
        <v>38.042104811412209</v>
      </c>
      <c r="AS36">
        <f>(AR36-U36)</f>
        <v>16.696863264781349</v>
      </c>
      <c r="AT36">
        <f>IF(D36,P36,(O36+P36)/2)</f>
        <v>26.456747055053711</v>
      </c>
      <c r="AU36">
        <f>0.61365*EXP(17.502*AT36/(240.97+AT36))</f>
        <v>3.4665388433571658</v>
      </c>
      <c r="AV36">
        <f>IF(AS36&lt;&gt;0,(1000-(AR36+U36)/2)/AS36*AL36,0)</f>
        <v>1.3823312361987181</v>
      </c>
      <c r="AW36">
        <f>U36*AA36/1000</f>
        <v>1.8920161414621981</v>
      </c>
      <c r="AX36">
        <f>(AU36-AW36)</f>
        <v>1.5745227018949677</v>
      </c>
      <c r="AY36">
        <f>1/(1.6/F36+1.37/N36)</f>
        <v>0.90601783333724817</v>
      </c>
      <c r="AZ36">
        <f>G36*AA36*0.001</f>
        <v>33.932653097353416</v>
      </c>
      <c r="BA36">
        <f>G36/S36</f>
        <v>0.97612516795418425</v>
      </c>
      <c r="BB36">
        <f>(1-AL36*AA36/AQ36/F36)*100</f>
        <v>69.374491750260006</v>
      </c>
      <c r="BC36">
        <f>(S36-E36/(N36/1.35))</f>
        <v>392.41434499032454</v>
      </c>
      <c r="BD36">
        <f>E36*BB36/100/BC36</f>
        <v>-1.2978816505457489E-3</v>
      </c>
    </row>
    <row r="37" spans="1:56" x14ac:dyDescent="0.25">
      <c r="A37" s="1" t="s">
        <v>1</v>
      </c>
      <c r="B37" s="1" t="s">
        <v>11230</v>
      </c>
      <c r="K37" s="1">
        <f t="shared" si="0"/>
        <v>2.72</v>
      </c>
    </row>
    <row r="38" spans="1:56" x14ac:dyDescent="0.25">
      <c r="A38" s="1" t="s">
        <v>1</v>
      </c>
      <c r="B38" s="1" t="s">
        <v>11229</v>
      </c>
      <c r="K38" s="1">
        <f t="shared" si="0"/>
        <v>2.72</v>
      </c>
    </row>
    <row r="39" spans="1:56" x14ac:dyDescent="0.25">
      <c r="A39" s="1">
        <v>8</v>
      </c>
      <c r="B39" s="1" t="s">
        <v>3576</v>
      </c>
      <c r="C39" s="1">
        <v>1829.0000103935599</v>
      </c>
      <c r="D39" s="1">
        <v>0</v>
      </c>
      <c r="E39">
        <f>(R39-S39*(1000-T39)/(1000-U39))*AK39</f>
        <v>-0.61033736640076164</v>
      </c>
      <c r="F39">
        <f>IF(AV39&lt;&gt;0,1/(1/AV39-1/N39),0)</f>
        <v>1.6892519477518706</v>
      </c>
      <c r="G39">
        <f>((AY39-AL39/2)*S39-E39)/(AY39+AL39/2)</f>
        <v>383.02099454802351</v>
      </c>
      <c r="H39">
        <f>AL39*1000</f>
        <v>21.795757814304608</v>
      </c>
      <c r="I39">
        <f>(AQ39-AW39)</f>
        <v>1.5495238917663405</v>
      </c>
      <c r="J39">
        <f>(P39+AP39*D39)</f>
        <v>25.621042251586914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26.982484817504883</v>
      </c>
      <c r="P39" s="1">
        <v>25.621042251586914</v>
      </c>
      <c r="Q39" s="1">
        <v>27.153556823730469</v>
      </c>
      <c r="R39" s="1">
        <v>400.16061401367188</v>
      </c>
      <c r="S39" s="1">
        <v>392.96401977539063</v>
      </c>
      <c r="T39" s="1">
        <v>0.41226610541343689</v>
      </c>
      <c r="U39" s="1">
        <v>19.741762161254883</v>
      </c>
      <c r="V39" s="1">
        <v>1.0219919681549072</v>
      </c>
      <c r="W39" s="1">
        <v>48.939071655273438</v>
      </c>
      <c r="X39" s="1">
        <v>300.64974975585938</v>
      </c>
      <c r="Y39" s="1">
        <v>750.04937744140625</v>
      </c>
      <c r="Z39" s="1">
        <v>9.9019260406494141</v>
      </c>
      <c r="AA39" s="1">
        <v>88.634765625</v>
      </c>
      <c r="AB39" s="1">
        <v>-0.58610790967941284</v>
      </c>
      <c r="AC39" s="1">
        <v>-0.22672420740127563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1.105329962337718</v>
      </c>
      <c r="AL39">
        <f>(U39-T39)/(1000-U39)*AK39</f>
        <v>2.1795757814304609E-2</v>
      </c>
      <c r="AM39">
        <f>(P39+273.15)</f>
        <v>298.77104225158689</v>
      </c>
      <c r="AN39">
        <f>(O39+273.15)</f>
        <v>300.13248481750486</v>
      </c>
      <c r="AO39">
        <f>(Y39*AG39+Z39*AH39)*AI39</f>
        <v>120.0078977082394</v>
      </c>
      <c r="AP39">
        <f>((AO39+0.00000010773*(AN39^4-AM39^4))-AL39*44100)/(L39*51.4+0.00000043092*AM39^3)</f>
        <v>-6.7938209372382818</v>
      </c>
      <c r="AQ39">
        <f>0.61365*EXP(17.502*J39/(240.97+J39))</f>
        <v>3.2993303539536605</v>
      </c>
      <c r="AR39">
        <f>AQ39*1000/AA39</f>
        <v>37.22388535343589</v>
      </c>
      <c r="AS39">
        <f>(AR39-U39)</f>
        <v>17.482123192181007</v>
      </c>
      <c r="AT39">
        <f>IF(D39,P39,(O39+P39)/2)</f>
        <v>26.301763534545898</v>
      </c>
      <c r="AU39">
        <f>0.61365*EXP(17.502*AT39/(240.97+AT39))</f>
        <v>3.4349822541970645</v>
      </c>
      <c r="AV39">
        <f>IF(AS39&lt;&gt;0,(1000-(AR39+U39)/2)/AS39*AL39,0)</f>
        <v>1.2112346339769886</v>
      </c>
      <c r="AW39">
        <f>U39*AA39/1000</f>
        <v>1.7498064621873199</v>
      </c>
      <c r="AX39">
        <f>(AU39-AW39)</f>
        <v>1.6851757920097445</v>
      </c>
      <c r="AY39">
        <f>1/(1.6/F39+1.37/N39)</f>
        <v>0.78912133621713731</v>
      </c>
      <c r="AZ39">
        <f>G39*AA39*0.001</f>
        <v>33.948976081218468</v>
      </c>
      <c r="BA39">
        <f>G39/S39</f>
        <v>0.97469736482986324</v>
      </c>
      <c r="BB39">
        <f>(1-AL39*AA39/AQ39/F39)*100</f>
        <v>65.337822390042163</v>
      </c>
      <c r="BC39">
        <f>(S39-E39/(N39/1.35))</f>
        <v>393.15651707700027</v>
      </c>
      <c r="BD39">
        <f>E39*BB39/100/BC39</f>
        <v>-1.014306331238784E-3</v>
      </c>
    </row>
    <row r="40" spans="1:56" x14ac:dyDescent="0.25">
      <c r="A40" s="1" t="s">
        <v>1</v>
      </c>
      <c r="B40" s="1" t="s">
        <v>11228</v>
      </c>
      <c r="K40" s="1">
        <f t="shared" si="0"/>
        <v>2.72</v>
      </c>
    </row>
    <row r="41" spans="1:56" x14ac:dyDescent="0.25">
      <c r="A41" s="1" t="s">
        <v>1</v>
      </c>
      <c r="B41" s="1" t="s">
        <v>11227</v>
      </c>
      <c r="K41" s="1">
        <f t="shared" si="0"/>
        <v>2.72</v>
      </c>
    </row>
    <row r="42" spans="1:56" x14ac:dyDescent="0.25">
      <c r="A42" s="1">
        <v>9</v>
      </c>
      <c r="B42" s="1" t="s">
        <v>11226</v>
      </c>
      <c r="C42" s="1">
        <v>2032.0000103935599</v>
      </c>
      <c r="D42" s="1">
        <v>0</v>
      </c>
      <c r="E42">
        <f>(R42-S42*(1000-T42)/(1000-U42))*AK42</f>
        <v>-0.67538990835003354</v>
      </c>
      <c r="F42">
        <f>IF(AV42&lt;&gt;0,1/(1/AV42-1/N42),0)</f>
        <v>1.1892981648387733</v>
      </c>
      <c r="G42">
        <f>((AY42-AL42/2)*S42-E42)/(AY42+AL42/2)</f>
        <v>382.4550766991477</v>
      </c>
      <c r="H42">
        <f>AL42*1000</f>
        <v>19.157121115226364</v>
      </c>
      <c r="I42">
        <f>(AQ42-AW42)</f>
        <v>1.7740290990309178</v>
      </c>
      <c r="J42">
        <f>(P42+AP42*D42)</f>
        <v>25.787261962890625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27.065010070800781</v>
      </c>
      <c r="P42" s="1">
        <v>25.787261962890625</v>
      </c>
      <c r="Q42" s="1">
        <v>27.217905044555664</v>
      </c>
      <c r="R42" s="1">
        <v>399.92462158203125</v>
      </c>
      <c r="S42" s="1">
        <v>393.7117919921875</v>
      </c>
      <c r="T42" s="1">
        <v>0.55066114664077759</v>
      </c>
      <c r="U42" s="1">
        <v>17.578165054321289</v>
      </c>
      <c r="V42" s="1">
        <v>1.3584243059158325</v>
      </c>
      <c r="W42" s="1">
        <v>43.363521575927734</v>
      </c>
      <c r="X42" s="1">
        <v>300.63958740234375</v>
      </c>
      <c r="Y42" s="1">
        <v>1000.0745849609375</v>
      </c>
      <c r="Z42" s="1">
        <v>10.077927589416504</v>
      </c>
      <c r="AA42" s="1">
        <v>88.631866455078125</v>
      </c>
      <c r="AB42" s="1">
        <v>-0.55372112989425659</v>
      </c>
      <c r="AC42" s="1">
        <v>-0.17618367075920105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1.1052926007439106</v>
      </c>
      <c r="AL42">
        <f>(U42-T42)/(1000-U42)*AK42</f>
        <v>1.9157121115226362E-2</v>
      </c>
      <c r="AM42">
        <f>(P42+273.15)</f>
        <v>298.9372619628906</v>
      </c>
      <c r="AN42">
        <f>(O42+273.15)</f>
        <v>300.21501007080076</v>
      </c>
      <c r="AO42">
        <f>(Y42*AG42+Z42*AH42)*AI42</f>
        <v>160.01193001720458</v>
      </c>
      <c r="AP42">
        <f>((AO42+0.00000010773*(AN42^4-AM42^4))-AL42*44100)/(L42*51.4+0.00000043092*AM42^3)</f>
        <v>-5.5137628727027694</v>
      </c>
      <c r="AQ42">
        <f>0.61365*EXP(17.502*J42/(240.97+J42))</f>
        <v>3.3320146766508434</v>
      </c>
      <c r="AR42">
        <f>AQ42*1000/AA42</f>
        <v>37.593867870757641</v>
      </c>
      <c r="AS42">
        <f>(AR42-U42)</f>
        <v>20.015702816436352</v>
      </c>
      <c r="AT42">
        <f>IF(D42,P42,(O42+P42)/2)</f>
        <v>26.426136016845703</v>
      </c>
      <c r="AU42">
        <f>0.61365*EXP(17.502*AT42/(240.97+AT42))</f>
        <v>3.4602860677392835</v>
      </c>
      <c r="AV42">
        <f>IF(AS42&lt;&gt;0,(1000-(AR42+U42)/2)/AS42*AL42,0)</f>
        <v>0.93070189079094046</v>
      </c>
      <c r="AW42">
        <f>U42*AA42/1000</f>
        <v>1.5579855776199256</v>
      </c>
      <c r="AX42">
        <f>(AU42-AW42)</f>
        <v>1.9023004901193579</v>
      </c>
      <c r="AY42">
        <f>1/(1.6/F42+1.37/N42)</f>
        <v>0.60045681802063633</v>
      </c>
      <c r="AZ42">
        <f>G42*AA42*0.001</f>
        <v>33.897707283065522</v>
      </c>
      <c r="BA42">
        <f>G42/S42</f>
        <v>0.97140874232879681</v>
      </c>
      <c r="BB42">
        <f>(1-AL42*AA42/AQ42/F42)*100</f>
        <v>57.152796170807306</v>
      </c>
      <c r="BC42">
        <f>(S42-E42/(N42/1.35))</f>
        <v>393.92480653471574</v>
      </c>
      <c r="BD42">
        <f>E42*BB42/100/BC42</f>
        <v>-9.7989314527588455E-4</v>
      </c>
    </row>
    <row r="43" spans="1:56" x14ac:dyDescent="0.25">
      <c r="A43" s="1" t="s">
        <v>1</v>
      </c>
      <c r="B43" s="1" t="s">
        <v>11225</v>
      </c>
      <c r="K43" s="1">
        <f t="shared" si="0"/>
        <v>2.72</v>
      </c>
    </row>
    <row r="44" spans="1:56" x14ac:dyDescent="0.25">
      <c r="A44" s="1" t="s">
        <v>1</v>
      </c>
      <c r="B44" s="1" t="s">
        <v>8300</v>
      </c>
      <c r="K44" s="1">
        <f t="shared" si="0"/>
        <v>2.72</v>
      </c>
    </row>
    <row r="45" spans="1:56" x14ac:dyDescent="0.25">
      <c r="A45" s="1">
        <v>10</v>
      </c>
      <c r="B45" s="1" t="s">
        <v>11224</v>
      </c>
      <c r="C45" s="1">
        <v>2235.0000103935599</v>
      </c>
      <c r="D45" s="1">
        <v>0</v>
      </c>
      <c r="E45">
        <f>(R45-S45*(1000-T45)/(1000-U45))*AK45</f>
        <v>-0.49308874856473445</v>
      </c>
      <c r="F45">
        <f>IF(AV45&lt;&gt;0,1/(1/AV45-1/N45),0)</f>
        <v>0.81405110459109031</v>
      </c>
      <c r="G45">
        <f>((AY45-AL45/2)*S45-E45)/(AY45+AL45/2)</f>
        <v>381.45648937166135</v>
      </c>
      <c r="H45">
        <f>AL45*1000</f>
        <v>16.196237033845662</v>
      </c>
      <c r="I45">
        <f>(AQ45-AW45)</f>
        <v>2.0426940020403821</v>
      </c>
      <c r="J45">
        <f>(P45+AP45*D45)</f>
        <v>26.041694641113281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27.160295486450195</v>
      </c>
      <c r="P45" s="1">
        <v>26.041694641113281</v>
      </c>
      <c r="Q45" s="1">
        <v>27.28887939453125</v>
      </c>
      <c r="R45" s="1">
        <v>400.03228759765625</v>
      </c>
      <c r="S45" s="1">
        <v>394.69500732421875</v>
      </c>
      <c r="T45" s="1">
        <v>0.68754029273986816</v>
      </c>
      <c r="U45" s="1">
        <v>15.11878776550293</v>
      </c>
      <c r="V45" s="1">
        <v>1.6864975690841675</v>
      </c>
      <c r="W45" s="1">
        <v>37.085533142089844</v>
      </c>
      <c r="X45" s="1">
        <v>300.6512451171875</v>
      </c>
      <c r="Y45" s="1">
        <v>1249.7666015625</v>
      </c>
      <c r="Z45" s="1">
        <v>10.114347457885742</v>
      </c>
      <c r="AA45" s="1">
        <v>88.624725341796875</v>
      </c>
      <c r="AB45" s="1">
        <v>-0.50632733106613159</v>
      </c>
      <c r="AC45" s="1">
        <v>-0.12593771517276764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1.1053354599896597</v>
      </c>
      <c r="AL45">
        <f>(U45-T45)/(1000-U45)*AK45</f>
        <v>1.6196237033845661E-2</v>
      </c>
      <c r="AM45">
        <f>(P45+273.15)</f>
        <v>299.19169464111326</v>
      </c>
      <c r="AN45">
        <f>(O45+273.15)</f>
        <v>300.31029548645017</v>
      </c>
      <c r="AO45">
        <f>(Y45*AG45+Z45*AH45)*AI45</f>
        <v>199.96265178048634</v>
      </c>
      <c r="AP45">
        <f>((AO45+0.00000010773*(AN45^4-AM45^4))-AL45*44100)/(L45*51.4+0.00000043092*AM45^3)</f>
        <v>-4.1244387009776835</v>
      </c>
      <c r="AQ45">
        <f>0.61365*EXP(17.502*J45/(240.97+J45))</f>
        <v>3.3825924152589981</v>
      </c>
      <c r="AR45">
        <f>AQ45*1000/AA45</f>
        <v>38.167592646560365</v>
      </c>
      <c r="AS45">
        <f>(AR45-U45)</f>
        <v>23.048804881057436</v>
      </c>
      <c r="AT45">
        <f>IF(D45,P45,(O45+P45)/2)</f>
        <v>26.600995063781738</v>
      </c>
      <c r="AU45">
        <f>0.61365*EXP(17.502*AT45/(240.97+AT45))</f>
        <v>3.4961366926220028</v>
      </c>
      <c r="AV45">
        <f>IF(AS45&lt;&gt;0,(1000-(AR45+U45)/2)/AS45*AL45,0)</f>
        <v>0.68397115127158303</v>
      </c>
      <c r="AW45">
        <f>U45*AA45/1000</f>
        <v>1.339898413218616</v>
      </c>
      <c r="AX45">
        <f>(AU45-AW45)</f>
        <v>2.1562382794033867</v>
      </c>
      <c r="AY45">
        <f>1/(1.6/F45+1.37/N45)</f>
        <v>0.43753221316186691</v>
      </c>
      <c r="AZ45">
        <f>G45*AA45*0.001</f>
        <v>33.806476600409546</v>
      </c>
      <c r="BA45">
        <f>G45/S45</f>
        <v>0.96645886644904344</v>
      </c>
      <c r="BB45">
        <f>(1-AL45*AA45/AQ45/F45)*100</f>
        <v>47.872405327644621</v>
      </c>
      <c r="BC45">
        <f>(S45-E45/(N45/1.35))</f>
        <v>394.85052500800816</v>
      </c>
      <c r="BD45">
        <f>E45*BB45/100/BC45</f>
        <v>-5.9782988596287828E-4</v>
      </c>
    </row>
    <row r="46" spans="1:56" x14ac:dyDescent="0.25">
      <c r="A46" s="1" t="s">
        <v>1</v>
      </c>
      <c r="B46" s="1" t="s">
        <v>11223</v>
      </c>
      <c r="K46" s="1">
        <f t="shared" si="0"/>
        <v>2.72</v>
      </c>
    </row>
    <row r="47" spans="1:56" x14ac:dyDescent="0.25">
      <c r="A47" s="1" t="s">
        <v>1</v>
      </c>
      <c r="B47" s="1" t="s">
        <v>11222</v>
      </c>
      <c r="K47" s="1">
        <f t="shared" si="0"/>
        <v>2.72</v>
      </c>
    </row>
    <row r="48" spans="1:56" x14ac:dyDescent="0.25">
      <c r="A48" s="1">
        <v>11</v>
      </c>
      <c r="B48" s="1" t="s">
        <v>8296</v>
      </c>
      <c r="C48" s="1">
        <v>2437.5000104047358</v>
      </c>
      <c r="D48" s="1">
        <v>0</v>
      </c>
      <c r="E48">
        <f>(R48-S48*(1000-T48)/(1000-U48))*AK48</f>
        <v>-0.39686665491117812</v>
      </c>
      <c r="F48">
        <f>IF(AV48&lt;&gt;0,1/(1/AV48-1/N48),0)</f>
        <v>0.53555349087510318</v>
      </c>
      <c r="G48">
        <f>((AY48-AL48/2)*S48-E48)/(AY48+AL48/2)</f>
        <v>380.12054056011158</v>
      </c>
      <c r="H48">
        <f>AL48*1000</f>
        <v>13.14363673572989</v>
      </c>
      <c r="I48">
        <f>(AQ48-AW48)</f>
        <v>2.3834399315148342</v>
      </c>
      <c r="J48">
        <f>(P48+AP48*D48)</f>
        <v>26.604534149169922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27.284326553344727</v>
      </c>
      <c r="P48" s="1">
        <v>26.604534149169922</v>
      </c>
      <c r="Q48" s="1">
        <v>27.383222579956055</v>
      </c>
      <c r="R48" s="1">
        <v>400.01693725585938</v>
      </c>
      <c r="S48" s="1">
        <v>395.67135620117188</v>
      </c>
      <c r="T48" s="1">
        <v>0.82305097579956055</v>
      </c>
      <c r="U48" s="1">
        <v>12.563835144042969</v>
      </c>
      <c r="V48" s="1">
        <v>2.0041952133178711</v>
      </c>
      <c r="W48" s="1">
        <v>30.59394645690918</v>
      </c>
      <c r="X48" s="1">
        <v>300.67434692382813</v>
      </c>
      <c r="Y48" s="1">
        <v>1599.39599609375</v>
      </c>
      <c r="Z48" s="1">
        <v>10.222436904907227</v>
      </c>
      <c r="AA48" s="1">
        <v>88.621482849121094</v>
      </c>
      <c r="AB48" s="1">
        <v>-0.45807445049285889</v>
      </c>
      <c r="AC48" s="1">
        <v>-7.6386608183383942E-2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1.105420393102309</v>
      </c>
      <c r="AL48">
        <f>(U48-T48)/(1000-U48)*AK48</f>
        <v>1.314363673572989E-2</v>
      </c>
      <c r="AM48">
        <f>(P48+273.15)</f>
        <v>299.7545341491699</v>
      </c>
      <c r="AN48">
        <f>(O48+273.15)</f>
        <v>300.4343265533447</v>
      </c>
      <c r="AO48">
        <f>(Y48*AG48+Z48*AH48)*AI48</f>
        <v>255.90335365511419</v>
      </c>
      <c r="AP48">
        <f>((AO48+0.00000010773*(AN48^4-AM48^4))-AL48*44100)/(L48*51.4+0.00000043092*AM48^3)</f>
        <v>-2.5969166042570371</v>
      </c>
      <c r="AQ48">
        <f>0.61365*EXP(17.502*J48/(240.97+J48))</f>
        <v>3.496865632251823</v>
      </c>
      <c r="AR48">
        <f>AQ48*1000/AA48</f>
        <v>39.458441901782095</v>
      </c>
      <c r="AS48">
        <f>(AR48-U48)</f>
        <v>26.894606757739126</v>
      </c>
      <c r="AT48">
        <f>IF(D48,P48,(O48+P48)/2)</f>
        <v>26.944430351257324</v>
      </c>
      <c r="AU48">
        <f>0.61365*EXP(17.502*AT48/(240.97+AT48))</f>
        <v>3.5674948622003346</v>
      </c>
      <c r="AV48">
        <f>IF(AS48&lt;&gt;0,(1000-(AR48+U48)/2)/AS48*AL48,0)</f>
        <v>0.47599713560482443</v>
      </c>
      <c r="AW48">
        <f>U48*AA48/1000</f>
        <v>1.1134257007369888</v>
      </c>
      <c r="AX48">
        <f>(AU48-AW48)</f>
        <v>2.4540691614633459</v>
      </c>
      <c r="AY48">
        <f>1/(1.6/F48+1.37/N48)</f>
        <v>0.30233120180857942</v>
      </c>
      <c r="AZ48">
        <f>G48*AA48*0.001</f>
        <v>33.686845965846565</v>
      </c>
      <c r="BA48">
        <f>G48/S48</f>
        <v>0.96069764617190589</v>
      </c>
      <c r="BB48">
        <f>(1-AL48*AA48/AQ48/F48)*100</f>
        <v>37.802524054949082</v>
      </c>
      <c r="BC48">
        <f>(S48-E48/(N48/1.35))</f>
        <v>395.79652592594192</v>
      </c>
      <c r="BD48">
        <f>E48*BB48/100/BC48</f>
        <v>-3.7904732068553171E-4</v>
      </c>
    </row>
    <row r="49" spans="1:56" x14ac:dyDescent="0.25">
      <c r="A49" s="1" t="s">
        <v>1</v>
      </c>
      <c r="B49" s="1" t="s">
        <v>11221</v>
      </c>
      <c r="K49" s="1">
        <f t="shared" si="0"/>
        <v>2.72</v>
      </c>
    </row>
    <row r="50" spans="1:56" x14ac:dyDescent="0.25">
      <c r="A50" s="1" t="s">
        <v>1</v>
      </c>
      <c r="B50" s="1" t="s">
        <v>8778</v>
      </c>
      <c r="K50" s="1">
        <f t="shared" si="0"/>
        <v>2.72</v>
      </c>
    </row>
    <row r="51" spans="1:56" x14ac:dyDescent="0.25">
      <c r="A51" s="1">
        <v>12</v>
      </c>
      <c r="B51" s="1" t="s">
        <v>11220</v>
      </c>
      <c r="C51" s="1">
        <v>2640.5000104047358</v>
      </c>
      <c r="D51" s="1">
        <v>0</v>
      </c>
      <c r="E51">
        <f>(R51-S51*(1000-T51)/(1000-U51))*AK51</f>
        <v>-2.0483559120514791E-2</v>
      </c>
      <c r="F51">
        <f>IF(AV51&lt;&gt;0,1/(1/AV51-1/N51),0)</f>
        <v>0.39221265048615556</v>
      </c>
      <c r="G51">
        <f>((AY51-AL51/2)*S51-E51)/(AY51+AL51/2)</f>
        <v>377.80765985091244</v>
      </c>
      <c r="H51">
        <f>AL51*1000</f>
        <v>10.846258178388569</v>
      </c>
      <c r="I51">
        <f>(AQ51-AW51)</f>
        <v>2.6073555159714616</v>
      </c>
      <c r="J51">
        <f>(P51+AP51*D51)</f>
        <v>26.872737884521484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27.434562683105469</v>
      </c>
      <c r="P51" s="1">
        <v>26.872737884521484</v>
      </c>
      <c r="Q51" s="1">
        <v>27.500846862792969</v>
      </c>
      <c r="R51" s="1">
        <v>400.0535888671875</v>
      </c>
      <c r="S51" s="1">
        <v>396.1842041015625</v>
      </c>
      <c r="T51" s="1">
        <v>0.95639705657958984</v>
      </c>
      <c r="U51" s="1">
        <v>10.665144920349121</v>
      </c>
      <c r="V51" s="1">
        <v>2.3084456920623779</v>
      </c>
      <c r="W51" s="1">
        <v>25.742349624633789</v>
      </c>
      <c r="X51" s="1">
        <v>300.62765502929688</v>
      </c>
      <c r="Y51" s="1">
        <v>1999.7467041015625</v>
      </c>
      <c r="Z51" s="1">
        <v>10.120372772216797</v>
      </c>
      <c r="AA51" s="1">
        <v>88.619438171386719</v>
      </c>
      <c r="AB51" s="1">
        <v>-0.38629558682441711</v>
      </c>
      <c r="AC51" s="1">
        <v>-4.3481841683387756E-2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1.1052487317253559</v>
      </c>
      <c r="AL51">
        <f>(U51-T51)/(1000-U51)*AK51</f>
        <v>1.0846258178388569E-2</v>
      </c>
      <c r="AM51">
        <f>(P51+273.15)</f>
        <v>300.02273788452146</v>
      </c>
      <c r="AN51">
        <f>(O51+273.15)</f>
        <v>300.58456268310545</v>
      </c>
      <c r="AO51">
        <f>(Y51*AG51+Z51*AH51)*AI51</f>
        <v>319.95946550459848</v>
      </c>
      <c r="AP51">
        <f>((AO51+0.00000010773*(AN51^4-AM51^4))-AL51*44100)/(L51*51.4+0.00000043092*AM51^3)</f>
        <v>-1.2479519187894943</v>
      </c>
      <c r="AQ51">
        <f>0.61365*EXP(17.502*J51/(240.97+J51))</f>
        <v>3.5524946668292197</v>
      </c>
      <c r="AR51">
        <f>AQ51*1000/AA51</f>
        <v>40.087081797549047</v>
      </c>
      <c r="AS51">
        <f>(AR51-U51)</f>
        <v>29.421936877199926</v>
      </c>
      <c r="AT51">
        <f>IF(D51,P51,(O51+P51)/2)</f>
        <v>27.153650283813477</v>
      </c>
      <c r="AU51">
        <f>0.61365*EXP(17.502*AT51/(240.97+AT51))</f>
        <v>3.6115864666308952</v>
      </c>
      <c r="AV51">
        <f>IF(AS51&lt;&gt;0,(1000-(AR51+U51)/2)/AS51*AL51,0)</f>
        <v>0.35929049625299148</v>
      </c>
      <c r="AW51">
        <f>U51*AA51/1000</f>
        <v>0.94513915085775801</v>
      </c>
      <c r="AX51">
        <f>(AU51-AW51)</f>
        <v>2.6664473157731372</v>
      </c>
      <c r="AY51">
        <f>1/(1.6/F51+1.37/N51)</f>
        <v>0.22729922318947962</v>
      </c>
      <c r="AZ51">
        <f>G51*AA51*0.001</f>
        <v>33.481102552834237</v>
      </c>
      <c r="BA51">
        <f>G51/S51</f>
        <v>0.95361616121893844</v>
      </c>
      <c r="BB51">
        <f>(1-AL51*AA51/AQ51/F51)*100</f>
        <v>31.01512235811299</v>
      </c>
      <c r="BC51">
        <f>(S51-E51/(N51/1.35))</f>
        <v>396.19066451194391</v>
      </c>
      <c r="BD51">
        <f>E51*BB51/100/BC51</f>
        <v>-1.6035211057661238E-5</v>
      </c>
    </row>
    <row r="52" spans="1:56" x14ac:dyDescent="0.25">
      <c r="A52" s="1" t="s">
        <v>1</v>
      </c>
      <c r="B52" s="1" t="s">
        <v>8776</v>
      </c>
      <c r="K52" s="2">
        <v>3.6124999999999998</v>
      </c>
    </row>
    <row r="53" spans="1:56" x14ac:dyDescent="0.25">
      <c r="A53" s="1" t="s">
        <v>1</v>
      </c>
      <c r="B53" s="1" t="s">
        <v>11219</v>
      </c>
      <c r="K53" s="2">
        <v>3.6124999999999998</v>
      </c>
    </row>
    <row r="54" spans="1:56" x14ac:dyDescent="0.25">
      <c r="A54" s="1" t="s">
        <v>1</v>
      </c>
      <c r="B54" s="1" t="s">
        <v>11218</v>
      </c>
      <c r="K54" s="2">
        <v>3.6124999999999998</v>
      </c>
    </row>
    <row r="55" spans="1:56" x14ac:dyDescent="0.25">
      <c r="A55" s="1" t="s">
        <v>1</v>
      </c>
      <c r="B55" s="1" t="s">
        <v>8778</v>
      </c>
      <c r="K55" s="2">
        <v>3.6124999999999998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4A9C6-E325-4F51-A829-148C2B160E6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11342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11341</v>
      </c>
    </row>
    <row r="12" spans="1:60" x14ac:dyDescent="0.25">
      <c r="A12" s="1" t="s">
        <v>1</v>
      </c>
      <c r="B12" s="1" t="s">
        <v>11340</v>
      </c>
    </row>
    <row r="13" spans="1:60" x14ac:dyDescent="0.25">
      <c r="A13" s="1" t="s">
        <v>1</v>
      </c>
      <c r="B13" s="1" t="s">
        <v>11339</v>
      </c>
    </row>
    <row r="14" spans="1:60" x14ac:dyDescent="0.25">
      <c r="A14" s="1" t="s">
        <v>1</v>
      </c>
      <c r="B14" s="1" t="s">
        <v>11338</v>
      </c>
    </row>
    <row r="15" spans="1:60" x14ac:dyDescent="0.25">
      <c r="A15" s="1" t="s">
        <v>1</v>
      </c>
      <c r="B15" s="1" t="s">
        <v>11337</v>
      </c>
    </row>
    <row r="16" spans="1:60" x14ac:dyDescent="0.25">
      <c r="A16" s="1" t="s">
        <v>1</v>
      </c>
      <c r="B16" s="1" t="s">
        <v>11336</v>
      </c>
    </row>
    <row r="17" spans="1:60" x14ac:dyDescent="0.25">
      <c r="A17" s="1" t="s">
        <v>1</v>
      </c>
      <c r="B17" s="1" t="s">
        <v>11335</v>
      </c>
    </row>
    <row r="18" spans="1:60" x14ac:dyDescent="0.25">
      <c r="A18" s="1">
        <v>1</v>
      </c>
      <c r="B18" s="1" t="s">
        <v>11334</v>
      </c>
      <c r="C18" s="1">
        <v>390.00000455975533</v>
      </c>
      <c r="D18" s="1">
        <v>0</v>
      </c>
      <c r="E18">
        <f>(R18-S18*(1000-T18)/(1000-U18))*AO18</f>
        <v>-1.8664164226787181</v>
      </c>
      <c r="F18">
        <f>IF(AZ18&lt;&gt;0,1/(1/AZ18-1/N18),0)</f>
        <v>2.2704571680038135</v>
      </c>
      <c r="G18">
        <f>((BC18-AP18/2)*S18-E18)/(BC18+AP18/2)</f>
        <v>387.37496296976673</v>
      </c>
      <c r="H18">
        <f>AP18*1000</f>
        <v>21.361230152107794</v>
      </c>
      <c r="I18">
        <f>(AU18-BA18)</f>
        <v>1.2345640690588824</v>
      </c>
      <c r="J18">
        <f>(P18+AT18*D18)</f>
        <v>26.736217498779297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27.424846649169922</v>
      </c>
      <c r="P18" s="1">
        <v>26.736217498779297</v>
      </c>
      <c r="Q18" s="1">
        <v>27.500322341918945</v>
      </c>
      <c r="R18" s="1">
        <v>399.94595336914063</v>
      </c>
      <c r="S18" s="1">
        <v>394.0147705078125</v>
      </c>
      <c r="T18" s="1">
        <v>6.9844493865966797</v>
      </c>
      <c r="U18" s="1">
        <v>25.827333450317383</v>
      </c>
      <c r="V18" s="1">
        <v>16.873151779174805</v>
      </c>
      <c r="W18" s="1">
        <v>62.394119262695313</v>
      </c>
      <c r="X18" s="1">
        <v>300.3887939453125</v>
      </c>
      <c r="Y18" s="1">
        <v>7.5813457369804382E-2</v>
      </c>
      <c r="Z18" s="1">
        <v>10.074304580688477</v>
      </c>
      <c r="AA18" s="1">
        <v>88.647117614746094</v>
      </c>
      <c r="AB18" s="1">
        <v>8.810699462890625</v>
      </c>
      <c r="AC18" s="1">
        <v>0.2195095419883728</v>
      </c>
      <c r="AD18" s="1">
        <v>3.307010605931282E-2</v>
      </c>
      <c r="AE18" s="1">
        <v>3.4932566341012716E-3</v>
      </c>
      <c r="AF18" s="1">
        <v>3.41055728495121E-2</v>
      </c>
      <c r="AG18" s="1">
        <v>1.0889318771660328E-2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1.1043705659754135</v>
      </c>
      <c r="AP18">
        <f>(U18-T18)/(1000-U18)*AO18</f>
        <v>2.1361230152107794E-2</v>
      </c>
      <c r="AQ18">
        <f>(P18+273.15)</f>
        <v>299.88621749877927</v>
      </c>
      <c r="AR18">
        <f>(O18+273.15)</f>
        <v>300.5748466491699</v>
      </c>
      <c r="AS18">
        <f>(Y18*AK18+Z18*AL18)*AM18</f>
        <v>1.2130152908038649E-2</v>
      </c>
      <c r="AT18">
        <f>((AS18+0.00000010773*(AR18^4-AQ18^4))-AP18*44100)/(L18*0.92*2*29.3+0.00000043092*AQ18^3)</f>
        <v>-7.3540780632912162</v>
      </c>
      <c r="AU18">
        <f>0.61365*EXP(17.502*J18/(240.97+J18))</f>
        <v>3.5240827351044333</v>
      </c>
      <c r="AV18">
        <f>AU18*1000/AA18</f>
        <v>39.754058901495696</v>
      </c>
      <c r="AW18">
        <f>(AV18-U18)</f>
        <v>13.926725451178314</v>
      </c>
      <c r="AX18">
        <f>IF(D18,P18,(O18+P18)/2)</f>
        <v>27.080532073974609</v>
      </c>
      <c r="AY18">
        <f>0.61365*EXP(17.502*AX18/(240.97+AX18))</f>
        <v>3.5961235628080566</v>
      </c>
      <c r="AZ18">
        <f>IF(AW18&lt;&gt;0,(1000-(AV18+U18)/2)/AW18*AP18,0)</f>
        <v>1.4835347057479578</v>
      </c>
      <c r="BA18">
        <f>U18*AA18/1000</f>
        <v>2.2895186660455509</v>
      </c>
      <c r="BB18">
        <f>(AY18-BA18)</f>
        <v>1.3066048967625057</v>
      </c>
      <c r="BC18">
        <f>1/(1.6/F18+1.37/N18)</f>
        <v>0.97582746304761403</v>
      </c>
      <c r="BD18">
        <f>G18*AA18*0.001</f>
        <v>34.339673903388821</v>
      </c>
      <c r="BE18">
        <f>G18/S18</f>
        <v>0.9831483283494975</v>
      </c>
      <c r="BF18">
        <f>(1-AP18*AA18/AU18/F18)*100</f>
        <v>76.33363986177369</v>
      </c>
      <c r="BG18">
        <f>(S18-E18/(N18/1.35))</f>
        <v>394.60342875622399</v>
      </c>
      <c r="BH18">
        <f>E18*BF18/100/BG18</f>
        <v>-3.6104693638856298E-3</v>
      </c>
    </row>
    <row r="19" spans="1:60" x14ac:dyDescent="0.25">
      <c r="A19" s="1" t="s">
        <v>1</v>
      </c>
      <c r="B19" s="1" t="s">
        <v>11333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8652</v>
      </c>
      <c r="K20" s="1">
        <f t="shared" si="0"/>
        <v>2.72</v>
      </c>
    </row>
    <row r="21" spans="1:60" x14ac:dyDescent="0.25">
      <c r="A21" s="1">
        <v>2</v>
      </c>
      <c r="B21" s="1" t="s">
        <v>11332</v>
      </c>
      <c r="C21" s="1">
        <v>593.5000045709312</v>
      </c>
      <c r="D21" s="1">
        <v>0</v>
      </c>
      <c r="E21">
        <f>(R21-S21*(1000-T21)/(1000-U21))*AO21</f>
        <v>-1.5006726836676059</v>
      </c>
      <c r="F21">
        <f>IF(AZ21&lt;&gt;0,1/(1/AZ21-1/N21),0)</f>
        <v>2.1998703318503821</v>
      </c>
      <c r="G21">
        <f>((BC21-AP21/2)*S21-E21)/(BC21+AP21/2)</f>
        <v>387.09766884290809</v>
      </c>
      <c r="H21">
        <f>AP21*1000</f>
        <v>20.752656493153296</v>
      </c>
      <c r="I21">
        <f>(AU21-BA21)</f>
        <v>1.2251684854881302</v>
      </c>
      <c r="J21">
        <f>(P21+AT21*D21)</f>
        <v>26.491653442382813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27.357593536376953</v>
      </c>
      <c r="P21" s="1">
        <v>26.491653442382813</v>
      </c>
      <c r="Q21" s="1">
        <v>27.490915298461914</v>
      </c>
      <c r="R21" s="1">
        <v>400.06094360351563</v>
      </c>
      <c r="S21" s="1">
        <v>394.0150146484375</v>
      </c>
      <c r="T21" s="1">
        <v>7.0483746528625488</v>
      </c>
      <c r="U21" s="1">
        <v>25.365201950073242</v>
      </c>
      <c r="V21" s="1">
        <v>17.094478607177734</v>
      </c>
      <c r="W21" s="1">
        <v>61.518421173095703</v>
      </c>
      <c r="X21" s="1">
        <v>300.35458374023438</v>
      </c>
      <c r="Y21" s="1">
        <v>24.333057403564453</v>
      </c>
      <c r="Z21" s="1">
        <v>9.980830192565918</v>
      </c>
      <c r="AA21" s="1">
        <v>88.645561218261719</v>
      </c>
      <c r="AB21" s="1">
        <v>8.7572479248046875</v>
      </c>
      <c r="AC21" s="1">
        <v>0.22213929891586304</v>
      </c>
      <c r="AD21" s="1">
        <v>3.8627512753009796E-2</v>
      </c>
      <c r="AE21" s="1">
        <v>7.244243286550045E-3</v>
      </c>
      <c r="AF21" s="1">
        <v>1.9746098667383194E-2</v>
      </c>
      <c r="AG21" s="1">
        <v>6.9048921577632427E-3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1.104244793162626</v>
      </c>
      <c r="AP21">
        <f>(U21-T21)/(1000-U21)*AO21</f>
        <v>2.0752656493153297E-2</v>
      </c>
      <c r="AQ21">
        <f>(P21+273.15)</f>
        <v>299.64165344238279</v>
      </c>
      <c r="AR21">
        <f>(O21+273.15)</f>
        <v>300.50759353637693</v>
      </c>
      <c r="AS21">
        <f>(Y21*AK21+Z21*AL21)*AM21</f>
        <v>3.8932890975485179</v>
      </c>
      <c r="AT21">
        <f>((AS21+0.00000010773*(AR21^4-AQ21^4))-AP21*44100)/(L21*0.92*2*29.3+0.00000043092*AQ21^3)</f>
        <v>-7.0976295527430144</v>
      </c>
      <c r="AU21">
        <f>0.61365*EXP(17.502*J21/(240.97+J21))</f>
        <v>3.4736810477669193</v>
      </c>
      <c r="AV21">
        <f>AU21*1000/AA21</f>
        <v>39.186181462759045</v>
      </c>
      <c r="AW21">
        <f>(AV21-U21)</f>
        <v>13.820979512685803</v>
      </c>
      <c r="AX21">
        <f>IF(D21,P21,(O21+P21)/2)</f>
        <v>26.924623489379883</v>
      </c>
      <c r="AY21">
        <f>0.61365*EXP(17.502*AX21/(240.97+AX21))</f>
        <v>3.5633451605345172</v>
      </c>
      <c r="AZ21">
        <f>IF(AW21&lt;&gt;0,(1000-(AV21+U21)/2)/AW21*AP21,0)</f>
        <v>1.4530699601759607</v>
      </c>
      <c r="BA21">
        <f>U21*AA21/1000</f>
        <v>2.2485125622787892</v>
      </c>
      <c r="BB21">
        <f>(AY21-BA21)</f>
        <v>1.3148325982557281</v>
      </c>
      <c r="BC21">
        <f>1/(1.6/F21+1.37/N21)</f>
        <v>0.95476055462250664</v>
      </c>
      <c r="BD21">
        <f>G21*AA21*0.001</f>
        <v>34.314490100860418</v>
      </c>
      <c r="BE21">
        <f>G21/S21</f>
        <v>0.98244395378764571</v>
      </c>
      <c r="BF21">
        <f>(1-AP21*AA21/AU21/F21)*100</f>
        <v>75.92625424955483</v>
      </c>
      <c r="BG21">
        <f>(S21-E21/(N21/1.35))</f>
        <v>394.48831918148426</v>
      </c>
      <c r="BH21">
        <f>E21*BF21/100/BG21</f>
        <v>-2.8883100002028233E-3</v>
      </c>
    </row>
    <row r="22" spans="1:60" x14ac:dyDescent="0.25">
      <c r="A22" s="1" t="s">
        <v>1</v>
      </c>
      <c r="B22" s="1" t="s">
        <v>11331</v>
      </c>
      <c r="K22" s="1">
        <f t="shared" si="0"/>
        <v>2.72</v>
      </c>
    </row>
    <row r="23" spans="1:60" x14ac:dyDescent="0.25">
      <c r="A23" s="1" t="s">
        <v>1</v>
      </c>
      <c r="B23" s="1" t="s">
        <v>8649</v>
      </c>
      <c r="K23" s="1">
        <f t="shared" si="0"/>
        <v>2.72</v>
      </c>
    </row>
    <row r="24" spans="1:60" x14ac:dyDescent="0.25">
      <c r="A24" s="1">
        <v>3</v>
      </c>
      <c r="B24" s="1" t="s">
        <v>8648</v>
      </c>
      <c r="C24" s="1">
        <v>797.5000045709312</v>
      </c>
      <c r="D24" s="1">
        <v>0</v>
      </c>
      <c r="E24">
        <f>(R24-S24*(1000-T24)/(1000-U24))*AO24</f>
        <v>-1.2367150451886981</v>
      </c>
      <c r="F24">
        <f>IF(AZ24&lt;&gt;0,1/(1/AZ24-1/N24),0)</f>
        <v>2.1409463898551366</v>
      </c>
      <c r="G24">
        <f>((BC24-AP24/2)*S24-E24)/(BC24+AP24/2)</f>
        <v>386.74060267379491</v>
      </c>
      <c r="H24">
        <f>AP24*1000</f>
        <v>20.307815307526543</v>
      </c>
      <c r="I24">
        <f>(AU24-BA24)</f>
        <v>1.2211624517875008</v>
      </c>
      <c r="J24">
        <f>(P24+AT24*D24)</f>
        <v>26.319662094116211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27.254465103149414</v>
      </c>
      <c r="P24" s="1">
        <v>26.319662094116211</v>
      </c>
      <c r="Q24" s="1">
        <v>27.416328430175781</v>
      </c>
      <c r="R24" s="1">
        <v>400.00515747070313</v>
      </c>
      <c r="S24" s="1">
        <v>393.88113403320313</v>
      </c>
      <c r="T24" s="1">
        <v>7.0836400985717773</v>
      </c>
      <c r="U24" s="1">
        <v>25.014997482299805</v>
      </c>
      <c r="V24" s="1">
        <v>17.28400993347168</v>
      </c>
      <c r="W24" s="1">
        <v>61.036338806152344</v>
      </c>
      <c r="X24" s="1">
        <v>300.34255981445313</v>
      </c>
      <c r="Y24" s="1">
        <v>49.906913757324219</v>
      </c>
      <c r="Z24" s="1">
        <v>10.230038642883301</v>
      </c>
      <c r="AA24" s="1">
        <v>88.644874572753906</v>
      </c>
      <c r="AB24" s="1">
        <v>8.723027229309082</v>
      </c>
      <c r="AC24" s="1">
        <v>0.21672318875789642</v>
      </c>
      <c r="AD24" s="1">
        <v>6.6103249788284302E-2</v>
      </c>
      <c r="AE24" s="1">
        <v>2.3926710709929466E-3</v>
      </c>
      <c r="AF24" s="1">
        <v>2.5556756183505058E-2</v>
      </c>
      <c r="AG24" s="1">
        <v>7.2880294173955917E-3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1.1042005875531362</v>
      </c>
      <c r="AP24">
        <f>(U24-T24)/(1000-U24)*AO24</f>
        <v>2.0307815307526542E-2</v>
      </c>
      <c r="AQ24">
        <f>(P24+273.15)</f>
        <v>299.46966209411619</v>
      </c>
      <c r="AR24">
        <f>(O24+273.15)</f>
        <v>300.40446510314939</v>
      </c>
      <c r="AS24">
        <f>(Y24*AK24+Z24*AL24)*AM24</f>
        <v>7.985106022690843</v>
      </c>
      <c r="AT24">
        <f>((AS24+0.00000010773*(AR24^4-AQ24^4))-AP24*44100)/(L24*0.92*2*29.3+0.00000043092*AQ24^3)</f>
        <v>-6.9057923895030546</v>
      </c>
      <c r="AU24">
        <f>0.61365*EXP(17.502*J24/(240.97+J24))</f>
        <v>3.4386137660437219</v>
      </c>
      <c r="AV24">
        <f>AU24*1000/AA24</f>
        <v>38.790892114371857</v>
      </c>
      <c r="AW24">
        <f>(AV24-U24)</f>
        <v>13.775894632072053</v>
      </c>
      <c r="AX24">
        <f>IF(D24,P24,(O24+P24)/2)</f>
        <v>26.787063598632813</v>
      </c>
      <c r="AY24">
        <f>0.61365*EXP(17.502*AX24/(240.97+AX24))</f>
        <v>3.534641297536917</v>
      </c>
      <c r="AZ24">
        <f>IF(AW24&lt;&gt;0,(1000-(AV24+U24)/2)/AW24*AP24,0)</f>
        <v>1.4271259124634177</v>
      </c>
      <c r="BA24">
        <f>U24*AA24/1000</f>
        <v>2.2174513142562211</v>
      </c>
      <c r="BB24">
        <f>(AY24-BA24)</f>
        <v>1.3171899832806959</v>
      </c>
      <c r="BC24">
        <f>1/(1.6/F24+1.37/N24)</f>
        <v>0.93685548667751561</v>
      </c>
      <c r="BD24">
        <f>G24*AA24*0.001</f>
        <v>34.2825722162098</v>
      </c>
      <c r="BE24">
        <f>G24/S24</f>
        <v>0.98187135472498588</v>
      </c>
      <c r="BF24">
        <f>(1-AP24*AA24/AU24/F24)*100</f>
        <v>75.547253541927375</v>
      </c>
      <c r="BG24">
        <f>(S24-E24/(N24/1.35))</f>
        <v>394.2711876693794</v>
      </c>
      <c r="BH24">
        <f>E24*BF24/100/BG24</f>
        <v>-2.3696995367648802E-3</v>
      </c>
    </row>
    <row r="25" spans="1:60" x14ac:dyDescent="0.25">
      <c r="A25" s="1" t="s">
        <v>1</v>
      </c>
      <c r="B25" s="1" t="s">
        <v>11330</v>
      </c>
      <c r="K25" s="1">
        <f t="shared" si="0"/>
        <v>2.72</v>
      </c>
    </row>
    <row r="26" spans="1:60" x14ac:dyDescent="0.25">
      <c r="A26" s="1" t="s">
        <v>1</v>
      </c>
      <c r="B26" s="1" t="s">
        <v>11329</v>
      </c>
      <c r="K26" s="1">
        <f t="shared" si="0"/>
        <v>2.72</v>
      </c>
    </row>
    <row r="27" spans="1:60" x14ac:dyDescent="0.25">
      <c r="A27" s="1">
        <v>4</v>
      </c>
      <c r="B27" s="1" t="s">
        <v>690</v>
      </c>
      <c r="C27" s="1">
        <v>1001.5000045709312</v>
      </c>
      <c r="D27" s="1">
        <v>0</v>
      </c>
      <c r="E27">
        <f>(R27-S27*(1000-T27)/(1000-U27))*AO27</f>
        <v>-0.82406086758647523</v>
      </c>
      <c r="F27">
        <f>IF(AZ27&lt;&gt;0,1/(1/AZ27-1/N27),0)</f>
        <v>2.1538444412758979</v>
      </c>
      <c r="G27">
        <f>((BC27-AP27/2)*S27-E27)/(BC27+AP27/2)</f>
        <v>386.08841194998735</v>
      </c>
      <c r="H27">
        <f>AP27*1000</f>
        <v>20.223926211562652</v>
      </c>
      <c r="I27">
        <f>(AU27-BA27)</f>
        <v>1.2113788710043862</v>
      </c>
      <c r="J27">
        <f>(P27+AT27*D27)</f>
        <v>26.256246566772461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27.182945251464844</v>
      </c>
      <c r="P27" s="1">
        <v>26.256246566772461</v>
      </c>
      <c r="Q27" s="1">
        <v>27.348440170288086</v>
      </c>
      <c r="R27" s="1">
        <v>400.05569458007813</v>
      </c>
      <c r="S27" s="1">
        <v>393.59271240234375</v>
      </c>
      <c r="T27" s="1">
        <v>7.121157169342041</v>
      </c>
      <c r="U27" s="1">
        <v>24.980327606201172</v>
      </c>
      <c r="V27" s="1">
        <v>17.448612213134766</v>
      </c>
      <c r="W27" s="1">
        <v>61.208042144775391</v>
      </c>
      <c r="X27" s="1">
        <v>300.321533203125</v>
      </c>
      <c r="Y27" s="1">
        <v>100.154052734375</v>
      </c>
      <c r="Z27" s="1">
        <v>9.8239774703979492</v>
      </c>
      <c r="AA27" s="1">
        <v>88.645088195800781</v>
      </c>
      <c r="AB27" s="1">
        <v>8.7065448760986328</v>
      </c>
      <c r="AC27" s="1">
        <v>0.21900524199008942</v>
      </c>
      <c r="AD27" s="1">
        <v>4.7260623425245285E-2</v>
      </c>
      <c r="AE27" s="1">
        <v>2.8228899464011192E-3</v>
      </c>
      <c r="AF27" s="1">
        <v>2.8732076287269592E-2</v>
      </c>
      <c r="AG27" s="1">
        <v>1.2003159150481224E-2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1.1041232838350181</v>
      </c>
      <c r="AP27">
        <f>(U27-T27)/(1000-U27)*AO27</f>
        <v>2.0223926211562653E-2</v>
      </c>
      <c r="AQ27">
        <f>(P27+273.15)</f>
        <v>299.40624656677244</v>
      </c>
      <c r="AR27">
        <f>(O27+273.15)</f>
        <v>300.33294525146482</v>
      </c>
      <c r="AS27">
        <f>(Y27*AK27+Z27*AL27)*AM27</f>
        <v>16.024648079321196</v>
      </c>
      <c r="AT27">
        <f>((AS27+0.00000010773*(AR27^4-AQ27^4))-AP27*44100)/(L27*0.92*2*29.3+0.00000043092*AQ27^3)</f>
        <v>-6.814519736728271</v>
      </c>
      <c r="AU27">
        <f>0.61365*EXP(17.502*J27/(240.97+J27))</f>
        <v>3.425762214816086</v>
      </c>
      <c r="AV27">
        <f>AU27*1000/AA27</f>
        <v>38.645821043679305</v>
      </c>
      <c r="AW27">
        <f>(AV27-U27)</f>
        <v>13.665493437478133</v>
      </c>
      <c r="AX27">
        <f>IF(D27,P27,(O27+P27)/2)</f>
        <v>26.719595909118652</v>
      </c>
      <c r="AY27">
        <f>0.61365*EXP(17.502*AX27/(240.97+AX27))</f>
        <v>3.5206371184272252</v>
      </c>
      <c r="AZ27">
        <f>IF(AW27&lt;&gt;0,(1000-(AV27+U27)/2)/AW27*AP27,0)</f>
        <v>1.4328455121972929</v>
      </c>
      <c r="BA27">
        <f>U27*AA27/1000</f>
        <v>2.2143833438116998</v>
      </c>
      <c r="BB27">
        <f>(AY27-BA27)</f>
        <v>1.3062537746155254</v>
      </c>
      <c r="BC27">
        <f>1/(1.6/F27+1.37/N27)</f>
        <v>0.94080000407253306</v>
      </c>
      <c r="BD27">
        <f>G27*AA27*0.001</f>
        <v>34.224841328683297</v>
      </c>
      <c r="BE27">
        <f>G27/S27</f>
        <v>0.98093384299075825</v>
      </c>
      <c r="BF27">
        <f>(1-AP27*AA27/AU27/F27)*100</f>
        <v>75.703226793576235</v>
      </c>
      <c r="BG27">
        <f>(S27-E27/(N27/1.35))</f>
        <v>393.85261700937764</v>
      </c>
      <c r="BH27">
        <f>E27*BF27/100/BG27</f>
        <v>-1.583944451716688E-3</v>
      </c>
    </row>
    <row r="28" spans="1:60" x14ac:dyDescent="0.25">
      <c r="A28" s="1" t="s">
        <v>1</v>
      </c>
      <c r="B28" s="1" t="s">
        <v>11328</v>
      </c>
      <c r="K28" s="1">
        <f t="shared" si="0"/>
        <v>2.72</v>
      </c>
    </row>
    <row r="29" spans="1:60" x14ac:dyDescent="0.25">
      <c r="A29" s="1" t="s">
        <v>1</v>
      </c>
      <c r="B29" s="1" t="s">
        <v>11327</v>
      </c>
      <c r="K29" s="1">
        <f t="shared" si="0"/>
        <v>2.72</v>
      </c>
    </row>
    <row r="30" spans="1:60" x14ac:dyDescent="0.25">
      <c r="A30" s="1">
        <v>5</v>
      </c>
      <c r="B30" s="1" t="s">
        <v>11326</v>
      </c>
      <c r="C30" s="1">
        <v>1205.5000045709312</v>
      </c>
      <c r="D30" s="1">
        <v>0</v>
      </c>
      <c r="E30">
        <f>(R30-S30*(1000-T30)/(1000-U30))*AO30</f>
        <v>-1.0036686890427371</v>
      </c>
      <c r="F30">
        <f>IF(AZ30&lt;&gt;0,1/(1/AZ30-1/N30),0)</f>
        <v>2.1997506590109817</v>
      </c>
      <c r="G30">
        <f>((BC30-AP30/2)*S30-E30)/(BC30+AP30/2)</f>
        <v>386.4909977305598</v>
      </c>
      <c r="H30">
        <f>AP30*1000</f>
        <v>20.256804588262451</v>
      </c>
      <c r="I30">
        <f>(AU30-BA30)</f>
        <v>1.1964972820660615</v>
      </c>
      <c r="J30">
        <f>(P30+AT30*D30)</f>
        <v>26.217388153076172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27.135425567626953</v>
      </c>
      <c r="P30" s="1">
        <v>26.217388153076172</v>
      </c>
      <c r="Q30" s="1">
        <v>27.299013137817383</v>
      </c>
      <c r="R30" s="1">
        <v>400.03176879882813</v>
      </c>
      <c r="S30" s="1">
        <v>393.71673583984375</v>
      </c>
      <c r="T30" s="1">
        <v>7.1710433959960938</v>
      </c>
      <c r="U30" s="1">
        <v>25.059843063354492</v>
      </c>
      <c r="V30" s="1">
        <v>17.619729995727539</v>
      </c>
      <c r="W30" s="1">
        <v>61.573696136474609</v>
      </c>
      <c r="X30" s="1">
        <v>300.28704833984375</v>
      </c>
      <c r="Y30" s="1">
        <v>150.97438049316406</v>
      </c>
      <c r="Z30" s="1">
        <v>10.024266242980957</v>
      </c>
      <c r="AA30" s="1">
        <v>88.644241333007813</v>
      </c>
      <c r="AB30" s="1">
        <v>8.8337745666503906</v>
      </c>
      <c r="AC30" s="1">
        <v>0.22031377255916595</v>
      </c>
      <c r="AD30" s="1">
        <v>7.8416362404823303E-2</v>
      </c>
      <c r="AE30" s="1">
        <v>5.9207235462963581E-3</v>
      </c>
      <c r="AF30" s="1">
        <v>3.5790823400020599E-2</v>
      </c>
      <c r="AG30" s="1">
        <v>9.591197595000267E-3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1.1039965012494253</v>
      </c>
      <c r="AP30">
        <f>(U30-T30)/(1000-U30)*AO30</f>
        <v>2.0256804588262452E-2</v>
      </c>
      <c r="AQ30">
        <f>(P30+273.15)</f>
        <v>299.36738815307615</v>
      </c>
      <c r="AR30">
        <f>(O30+273.15)</f>
        <v>300.28542556762693</v>
      </c>
      <c r="AS30">
        <f>(Y30*AK30+Z30*AL30)*AM30</f>
        <v>24.155900338979791</v>
      </c>
      <c r="AT30">
        <f>((AS30+0.00000010773*(AR30^4-AQ30^4))-AP30*44100)/(L30*0.92*2*29.3+0.00000043092*AQ30^3)</f>
        <v>-6.7629579307011038</v>
      </c>
      <c r="AU30">
        <f>0.61365*EXP(17.502*J30/(240.97+J30))</f>
        <v>3.417908058341359</v>
      </c>
      <c r="AV30">
        <f>AU30*1000/AA30</f>
        <v>38.557587125162264</v>
      </c>
      <c r="AW30">
        <f>(AV30-U30)</f>
        <v>13.497744061807772</v>
      </c>
      <c r="AX30">
        <f>IF(D30,P30,(O30+P30)/2)</f>
        <v>26.676406860351563</v>
      </c>
      <c r="AY30">
        <f>0.61365*EXP(17.502*AX30/(240.97+AX30))</f>
        <v>3.5116978761553614</v>
      </c>
      <c r="AZ30">
        <f>IF(AW30&lt;&gt;0,(1000-(AV30+U30)/2)/AW30*AP30,0)</f>
        <v>1.4530177467128254</v>
      </c>
      <c r="BA30">
        <f>U30*AA30/1000</f>
        <v>2.2214107762752975</v>
      </c>
      <c r="BB30">
        <f>(AY30-BA30)</f>
        <v>1.290287099880064</v>
      </c>
      <c r="BC30">
        <f>1/(1.6/F30+1.37/N30)</f>
        <v>0.95472448699560497</v>
      </c>
      <c r="BD30">
        <f>G30*AA30*0.001</f>
        <v>34.26020127586272</v>
      </c>
      <c r="BE30">
        <f>G30/S30</f>
        <v>0.98164736864977153</v>
      </c>
      <c r="BF30">
        <f>(1-AP30*AA30/AU30/F30)*100</f>
        <v>76.117068472141952</v>
      </c>
      <c r="BG30">
        <f>(S30-E30/(N30/1.35))</f>
        <v>394.03328784040394</v>
      </c>
      <c r="BH30">
        <f>E30*BF30/100/BG30</f>
        <v>-1.9388290452798981E-3</v>
      </c>
    </row>
    <row r="31" spans="1:60" x14ac:dyDescent="0.25">
      <c r="A31" s="1" t="s">
        <v>1</v>
      </c>
      <c r="B31" s="1" t="s">
        <v>11325</v>
      </c>
      <c r="K31" s="1">
        <f t="shared" si="0"/>
        <v>2.72</v>
      </c>
    </row>
    <row r="32" spans="1:60" x14ac:dyDescent="0.25">
      <c r="A32" s="1" t="s">
        <v>1</v>
      </c>
      <c r="B32" s="1" t="s">
        <v>11324</v>
      </c>
      <c r="K32" s="1">
        <f t="shared" si="0"/>
        <v>2.72</v>
      </c>
    </row>
    <row r="33" spans="1:60" x14ac:dyDescent="0.25">
      <c r="A33" s="1">
        <v>6</v>
      </c>
      <c r="B33" s="1" t="s">
        <v>11323</v>
      </c>
      <c r="C33" s="1">
        <v>1410.0000045597553</v>
      </c>
      <c r="D33" s="1">
        <v>0</v>
      </c>
      <c r="E33">
        <f>(R33-S33*(1000-T33)/(1000-U33))*AO33</f>
        <v>-0.63914448563067983</v>
      </c>
      <c r="F33">
        <f>IF(AZ33&lt;&gt;0,1/(1/AZ33-1/N33),0)</f>
        <v>2.3199395675407115</v>
      </c>
      <c r="G33">
        <f>((BC33-AP33/2)*S33-E33)/(BC33+AP33/2)</f>
        <v>385.79656558318266</v>
      </c>
      <c r="H33">
        <f>AP33*1000</f>
        <v>20.570664057424672</v>
      </c>
      <c r="I33">
        <f>(AU33-BA33)</f>
        <v>1.1731702760730789</v>
      </c>
      <c r="J33">
        <f>(P33+AT33*D33)</f>
        <v>26.245334625244141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27.115955352783203</v>
      </c>
      <c r="P33" s="1">
        <v>26.245334625244141</v>
      </c>
      <c r="Q33" s="1">
        <v>27.271867752075195</v>
      </c>
      <c r="R33" s="1">
        <v>399.98919677734375</v>
      </c>
      <c r="S33" s="1">
        <v>393.24191284179688</v>
      </c>
      <c r="T33" s="1">
        <v>7.2306275367736816</v>
      </c>
      <c r="U33" s="1">
        <v>25.387744903564453</v>
      </c>
      <c r="V33" s="1">
        <v>17.785707473754883</v>
      </c>
      <c r="W33" s="1">
        <v>62.448108673095703</v>
      </c>
      <c r="X33" s="1">
        <v>300.3323974609375</v>
      </c>
      <c r="Y33" s="1">
        <v>300.05047607421875</v>
      </c>
      <c r="Z33" s="1">
        <v>10.426467895507813</v>
      </c>
      <c r="AA33" s="1">
        <v>88.640594482421875</v>
      </c>
      <c r="AB33" s="1">
        <v>8.8404550552368164</v>
      </c>
      <c r="AC33" s="1">
        <v>0.22100499272346497</v>
      </c>
      <c r="AD33" s="1">
        <v>6.1523433774709702E-2</v>
      </c>
      <c r="AE33" s="1">
        <v>3.0637073796242476E-3</v>
      </c>
      <c r="AF33" s="1">
        <v>3.6493666470050812E-2</v>
      </c>
      <c r="AG33" s="1">
        <v>1.528985146433115E-2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1.1041632259593288</v>
      </c>
      <c r="AP33">
        <f>(U33-T33)/(1000-U33)*AO33</f>
        <v>2.0570664057424672E-2</v>
      </c>
      <c r="AQ33">
        <f>(P33+273.15)</f>
        <v>299.39533462524412</v>
      </c>
      <c r="AR33">
        <f>(O33+273.15)</f>
        <v>300.26595535278318</v>
      </c>
      <c r="AS33">
        <f>(Y33*AK33+Z33*AL33)*AM33</f>
        <v>48.008075098810878</v>
      </c>
      <c r="AT33">
        <f>((AS33+0.00000010773*(AR33^4-AQ33^4))-AP33*44100)/(L33*0.92*2*29.3+0.00000043092*AQ33^3)</f>
        <v>-6.6882600963114154</v>
      </c>
      <c r="AU33">
        <f>0.61365*EXP(17.502*J33/(240.97+J33))</f>
        <v>3.4235550768931082</v>
      </c>
      <c r="AV33">
        <f>AU33*1000/AA33</f>
        <v>38.622880373078118</v>
      </c>
      <c r="AW33">
        <f>(AV33-U33)</f>
        <v>13.235135469513665</v>
      </c>
      <c r="AX33">
        <f>IF(D33,P33,(O33+P33)/2)</f>
        <v>26.680644989013672</v>
      </c>
      <c r="AY33">
        <f>0.61365*EXP(17.502*AX33/(240.97+AX33))</f>
        <v>3.5125742035935454</v>
      </c>
      <c r="AZ33">
        <f>IF(AW33&lt;&gt;0,(1000-(AV33+U33)/2)/AW33*AP33,0)</f>
        <v>1.5045024336135948</v>
      </c>
      <c r="BA33">
        <f>U33*AA33/1000</f>
        <v>2.2503848008200293</v>
      </c>
      <c r="BB33">
        <f>(AY33-BA33)</f>
        <v>1.2621894027735161</v>
      </c>
      <c r="BC33">
        <f>1/(1.6/F33+1.37/N33)</f>
        <v>0.99035339413913326</v>
      </c>
      <c r="BD33">
        <f>G33*AA33*0.001</f>
        <v>34.197236922569971</v>
      </c>
      <c r="BE33">
        <f>G33/S33</f>
        <v>0.98106675047730851</v>
      </c>
      <c r="BF33">
        <f>(1-AP33*AA33/AU33/F33)*100</f>
        <v>77.04237378086448</v>
      </c>
      <c r="BG33">
        <f>(S33-E33/(N33/1.35))</f>
        <v>393.44349576231855</v>
      </c>
      <c r="BH33">
        <f>E33*BF33/100/BG33</f>
        <v>-1.2515446027778305E-3</v>
      </c>
    </row>
    <row r="34" spans="1:60" x14ac:dyDescent="0.25">
      <c r="A34" s="1" t="s">
        <v>1</v>
      </c>
      <c r="B34" s="1" t="s">
        <v>11322</v>
      </c>
      <c r="K34" s="1">
        <f t="shared" si="0"/>
        <v>2.72</v>
      </c>
    </row>
    <row r="35" spans="1:60" x14ac:dyDescent="0.25">
      <c r="A35" s="1" t="s">
        <v>1</v>
      </c>
      <c r="B35" s="1" t="s">
        <v>11321</v>
      </c>
      <c r="K35" s="1">
        <f t="shared" si="0"/>
        <v>2.72</v>
      </c>
    </row>
    <row r="36" spans="1:60" x14ac:dyDescent="0.25">
      <c r="A36" s="1">
        <v>7</v>
      </c>
      <c r="B36" s="1" t="s">
        <v>11320</v>
      </c>
      <c r="C36" s="1">
        <v>1614.0000045597553</v>
      </c>
      <c r="D36" s="1">
        <v>0</v>
      </c>
      <c r="E36">
        <f>(R36-S36*(1000-T36)/(1000-U36))*AO36</f>
        <v>-0.50080467068153156</v>
      </c>
      <c r="F36">
        <f>IF(AZ36&lt;&gt;0,1/(1/AZ36-1/N36),0)</f>
        <v>2.5146933133748037</v>
      </c>
      <c r="G36">
        <f>((BC36-AP36/2)*S36-E36)/(BC36+AP36/2)</f>
        <v>385.23631215999387</v>
      </c>
      <c r="H36">
        <f>AP36*1000</f>
        <v>21.137688764401236</v>
      </c>
      <c r="I36">
        <f>(AU36-BA36)</f>
        <v>1.1444671420815493</v>
      </c>
      <c r="J36">
        <f>(P36+AT36*D36)</f>
        <v>26.343450546264648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27.128393173217773</v>
      </c>
      <c r="P36" s="1">
        <v>26.343450546264648</v>
      </c>
      <c r="Q36" s="1">
        <v>27.267663955688477</v>
      </c>
      <c r="R36" s="1">
        <v>399.6824951171875</v>
      </c>
      <c r="S36" s="1">
        <v>392.619384765625</v>
      </c>
      <c r="T36" s="1">
        <v>7.288334846496582</v>
      </c>
      <c r="U36" s="1">
        <v>25.936788558959961</v>
      </c>
      <c r="V36" s="1">
        <v>17.913999557495117</v>
      </c>
      <c r="W36" s="1">
        <v>63.750034332275391</v>
      </c>
      <c r="X36" s="1">
        <v>300.31063842773438</v>
      </c>
      <c r="Y36" s="1">
        <v>501.04580688476563</v>
      </c>
      <c r="Z36" s="1">
        <v>10.299654960632324</v>
      </c>
      <c r="AA36" s="1">
        <v>88.637741088867188</v>
      </c>
      <c r="AB36" s="1">
        <v>8.8182563781738281</v>
      </c>
      <c r="AC36" s="1">
        <v>0.21336978673934937</v>
      </c>
      <c r="AD36" s="1">
        <v>5.303652212023735E-2</v>
      </c>
      <c r="AE36" s="1">
        <v>4.0866113267838955E-3</v>
      </c>
      <c r="AF36" s="1">
        <v>3.2699715346097946E-2</v>
      </c>
      <c r="AG36" s="1">
        <v>1.3850906863808632E-2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1.1040832295137291</v>
      </c>
      <c r="AP36">
        <f>(U36-T36)/(1000-U36)*AO36</f>
        <v>2.1137688764401235E-2</v>
      </c>
      <c r="AQ36">
        <f>(P36+273.15)</f>
        <v>299.49345054626463</v>
      </c>
      <c r="AR36">
        <f>(O36+273.15)</f>
        <v>300.27839317321775</v>
      </c>
      <c r="AS36">
        <f>(Y36*AK36+Z36*AL36)*AM36</f>
        <v>80.16732730968306</v>
      </c>
      <c r="AT36">
        <f>((AS36+0.00000010773*(AR36^4-AQ36^4))-AP36*44100)/(L36*0.92*2*29.3+0.00000043092*AQ36^3)</f>
        <v>-6.6391143092019842</v>
      </c>
      <c r="AU36">
        <f>0.61365*EXP(17.502*J36/(240.97+J36))</f>
        <v>3.4434454910473349</v>
      </c>
      <c r="AV36">
        <f>AU36*1000/AA36</f>
        <v>38.8485248918401</v>
      </c>
      <c r="AW36">
        <f>(AV36-U36)</f>
        <v>12.911736332880139</v>
      </c>
      <c r="AX36">
        <f>IF(D36,P36,(O36+P36)/2)</f>
        <v>26.735921859741211</v>
      </c>
      <c r="AY36">
        <f>0.61365*EXP(17.502*AX36/(240.97+AX36))</f>
        <v>3.5240214241157366</v>
      </c>
      <c r="AZ36">
        <f>IF(AW36&lt;&gt;0,(1000-(AV36+U36)/2)/AW36*AP36,0)</f>
        <v>1.5840613795840519</v>
      </c>
      <c r="BA36">
        <f>U36*AA36/1000</f>
        <v>2.2989783489657856</v>
      </c>
      <c r="BB36">
        <f>(AY36-BA36)</f>
        <v>1.225043075149951</v>
      </c>
      <c r="BC36">
        <f>1/(1.6/F36+1.37/N36)</f>
        <v>1.0456664256620147</v>
      </c>
      <c r="BD36">
        <f>G36*AA36*0.001</f>
        <v>34.146476495267557</v>
      </c>
      <c r="BE36">
        <f>G36/S36</f>
        <v>0.9811953436531452</v>
      </c>
      <c r="BF36">
        <f>(1-AP36*AA36/AU36/F36)*100</f>
        <v>78.362955462750406</v>
      </c>
      <c r="BG36">
        <f>(S36-E36/(N36/1.35))</f>
        <v>392.7773360120122</v>
      </c>
      <c r="BH36">
        <f>E36*BF36/100/BG36</f>
        <v>-9.991547501853324E-4</v>
      </c>
    </row>
    <row r="37" spans="1:60" x14ac:dyDescent="0.25">
      <c r="A37" s="1" t="s">
        <v>1</v>
      </c>
      <c r="B37" s="1" t="s">
        <v>11319</v>
      </c>
      <c r="K37" s="1">
        <f t="shared" si="0"/>
        <v>2.72</v>
      </c>
    </row>
    <row r="38" spans="1:60" x14ac:dyDescent="0.25">
      <c r="A38" s="1" t="s">
        <v>1</v>
      </c>
      <c r="B38" s="1" t="s">
        <v>11318</v>
      </c>
      <c r="K38" s="1">
        <f t="shared" si="0"/>
        <v>2.72</v>
      </c>
    </row>
    <row r="39" spans="1:60" x14ac:dyDescent="0.25">
      <c r="A39" s="1">
        <v>8</v>
      </c>
      <c r="B39" s="1" t="s">
        <v>11317</v>
      </c>
      <c r="C39" s="1">
        <v>1818.0000045597553</v>
      </c>
      <c r="D39" s="1">
        <v>0</v>
      </c>
      <c r="E39">
        <f>(R39-S39*(1000-T39)/(1000-U39))*AO39</f>
        <v>1.1833461786783128E-2</v>
      </c>
      <c r="F39">
        <f>IF(AZ39&lt;&gt;0,1/(1/AZ39-1/N39),0)</f>
        <v>2.8031561879098628</v>
      </c>
      <c r="G39">
        <f>((BC39-AP39/2)*S39-E39)/(BC39+AP39/2)</f>
        <v>384.72921573651848</v>
      </c>
      <c r="H39">
        <f>AP39*1000</f>
        <v>21.84566225469084</v>
      </c>
      <c r="I39">
        <f>(AU39-BA39)</f>
        <v>1.1055553610231579</v>
      </c>
      <c r="J39">
        <f>(P39+AT39*D39)</f>
        <v>26.444662094116211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27.153736114501953</v>
      </c>
      <c r="P39" s="1">
        <v>26.444662094116211</v>
      </c>
      <c r="Q39" s="1">
        <v>27.278953552246094</v>
      </c>
      <c r="R39" s="1">
        <v>400.07406616210938</v>
      </c>
      <c r="S39" s="1">
        <v>392.30075073242188</v>
      </c>
      <c r="T39" s="1">
        <v>7.3488984107971191</v>
      </c>
      <c r="U39" s="1">
        <v>26.609724044799805</v>
      </c>
      <c r="V39" s="1">
        <v>18.035161972045898</v>
      </c>
      <c r="W39" s="1">
        <v>65.303764343261719</v>
      </c>
      <c r="X39" s="1">
        <v>300.293701171875</v>
      </c>
      <c r="Y39" s="1">
        <v>750.47894287109375</v>
      </c>
      <c r="Z39" s="1">
        <v>9.8961114883422852</v>
      </c>
      <c r="AA39" s="1">
        <v>88.633529663085938</v>
      </c>
      <c r="AB39" s="1">
        <v>8.8323631286621094</v>
      </c>
      <c r="AC39" s="1">
        <v>0.208083376288414</v>
      </c>
      <c r="AD39" s="1">
        <v>7.9579174518585205E-2</v>
      </c>
      <c r="AE39" s="1">
        <v>4.3738889507949352E-3</v>
      </c>
      <c r="AF39" s="1">
        <v>3.6081492900848389E-2</v>
      </c>
      <c r="AG39" s="1">
        <v>1.4346994459629059E-2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1.1040209601907167</v>
      </c>
      <c r="AP39">
        <f>(U39-T39)/(1000-U39)*AO39</f>
        <v>2.184566225469084E-2</v>
      </c>
      <c r="AQ39">
        <f>(P39+273.15)</f>
        <v>299.59466209411619</v>
      </c>
      <c r="AR39">
        <f>(O39+273.15)</f>
        <v>300.30373611450193</v>
      </c>
      <c r="AS39">
        <f>(Y39*AK39+Z39*AL39)*AM39</f>
        <v>120.07662817545315</v>
      </c>
      <c r="AT39">
        <f>((AS39+0.00000010773*(AR39^4-AQ39^4))-AP39*44100)/(L39*0.92*2*29.3+0.00000043092*AQ39^3)</f>
        <v>-6.5769800370393394</v>
      </c>
      <c r="AU39">
        <f>0.61365*EXP(17.502*J39/(240.97+J39))</f>
        <v>3.4640691264744525</v>
      </c>
      <c r="AV39">
        <f>AU39*1000/AA39</f>
        <v>39.083055133221968</v>
      </c>
      <c r="AW39">
        <f>(AV39-U39)</f>
        <v>12.473331088422164</v>
      </c>
      <c r="AX39">
        <f>IF(D39,P39,(O39+P39)/2)</f>
        <v>26.799199104309082</v>
      </c>
      <c r="AY39">
        <f>0.61365*EXP(17.502*AX39/(240.97+AX39))</f>
        <v>3.5371654021220302</v>
      </c>
      <c r="AZ39">
        <f>IF(AW39&lt;&gt;0,(1000-(AV39+U39)/2)/AW39*AP39,0)</f>
        <v>1.6938627678258762</v>
      </c>
      <c r="BA39">
        <f>U39*AA39/1000</f>
        <v>2.3585137654512947</v>
      </c>
      <c r="BB39">
        <f>(AY39-BA39)</f>
        <v>1.1786516366707356</v>
      </c>
      <c r="BC39">
        <f>1/(1.6/F39+1.37/N39)</f>
        <v>1.1225201456524296</v>
      </c>
      <c r="BD39">
        <f>G39*AA39*0.001</f>
        <v>34.099908355238497</v>
      </c>
      <c r="BE39">
        <f>G39/S39</f>
        <v>0.98069966732980396</v>
      </c>
      <c r="BF39">
        <f>(1-AP39*AA39/AU39/F39)*100</f>
        <v>80.059804454569516</v>
      </c>
      <c r="BG39">
        <f>(S39-E39/(N39/1.35))</f>
        <v>392.29701851875109</v>
      </c>
      <c r="BH39">
        <f>E39*BF39/100/BG39</f>
        <v>2.4149677207531333E-5</v>
      </c>
    </row>
    <row r="40" spans="1:60" x14ac:dyDescent="0.25">
      <c r="A40" s="1" t="s">
        <v>1</v>
      </c>
      <c r="B40" s="1" t="s">
        <v>11316</v>
      </c>
      <c r="K40" s="1">
        <f t="shared" si="0"/>
        <v>2.72</v>
      </c>
    </row>
    <row r="41" spans="1:60" x14ac:dyDescent="0.25">
      <c r="A41" s="1" t="s">
        <v>1</v>
      </c>
      <c r="B41" s="1" t="s">
        <v>11315</v>
      </c>
      <c r="K41" s="1">
        <f t="shared" si="0"/>
        <v>2.72</v>
      </c>
    </row>
    <row r="42" spans="1:60" x14ac:dyDescent="0.25">
      <c r="A42" s="1">
        <v>9</v>
      </c>
      <c r="B42" s="1" t="s">
        <v>11314</v>
      </c>
      <c r="C42" s="1">
        <v>2022.5000045485795</v>
      </c>
      <c r="D42" s="1">
        <v>0</v>
      </c>
      <c r="E42">
        <f>(R42-S42*(1000-T42)/(1000-U42))*AO42</f>
        <v>6.7930653659249718E-4</v>
      </c>
      <c r="F42">
        <f>IF(AZ42&lt;&gt;0,1/(1/AZ42-1/N42),0)</f>
        <v>3.1516018224301443</v>
      </c>
      <c r="G42">
        <f>((BC42-AP42/2)*S42-E42)/(BC42+AP42/2)</f>
        <v>384.62619417111119</v>
      </c>
      <c r="H42">
        <f>AP42*1000</f>
        <v>22.638480056905703</v>
      </c>
      <c r="I42">
        <f>(AU42-BA42)</f>
        <v>1.068505839196439</v>
      </c>
      <c r="J42">
        <f>(P42+AT42*D42)</f>
        <v>26.585258483886719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27.20916748046875</v>
      </c>
      <c r="P42" s="1">
        <v>26.585258483886719</v>
      </c>
      <c r="Q42" s="1">
        <v>27.314722061157227</v>
      </c>
      <c r="R42" s="1">
        <v>399.93746948242188</v>
      </c>
      <c r="S42" s="1">
        <v>391.90240478515625</v>
      </c>
      <c r="T42" s="1">
        <v>7.4136085510253906</v>
      </c>
      <c r="U42" s="1">
        <v>27.353969573974609</v>
      </c>
      <c r="V42" s="1">
        <v>18.134258270263672</v>
      </c>
      <c r="W42" s="1">
        <v>66.909919738769531</v>
      </c>
      <c r="X42" s="1">
        <v>300.35714721679688</v>
      </c>
      <c r="Y42" s="1">
        <v>999.8800048828125</v>
      </c>
      <c r="Z42" s="1">
        <v>10.716943740844727</v>
      </c>
      <c r="AA42" s="1">
        <v>88.630325317382813</v>
      </c>
      <c r="AB42" s="1">
        <v>8.9599037170410156</v>
      </c>
      <c r="AC42" s="1">
        <v>0.20475418865680695</v>
      </c>
      <c r="AD42" s="1">
        <v>5.0152335315942764E-2</v>
      </c>
      <c r="AE42" s="1">
        <v>3.8958003278821707E-3</v>
      </c>
      <c r="AF42" s="1">
        <v>2.6454037055373192E-2</v>
      </c>
      <c r="AG42" s="1">
        <v>1.4405811205506325E-2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1.1042542177088117</v>
      </c>
      <c r="AP42">
        <f>(U42-T42)/(1000-U42)*AO42</f>
        <v>2.2638480056905701E-2</v>
      </c>
      <c r="AQ42">
        <f>(P42+273.15)</f>
        <v>299.7352584838867</v>
      </c>
      <c r="AR42">
        <f>(O42+273.15)</f>
        <v>300.35916748046873</v>
      </c>
      <c r="AS42">
        <f>(Y42*AK42+Z42*AL42)*AM42</f>
        <v>159.98079720540045</v>
      </c>
      <c r="AT42">
        <f>((AS42+0.00000010773*(AR42^4-AQ42^4))-AP42*44100)/(L42*0.92*2*29.3+0.00000043092*AQ42^3)</f>
        <v>-6.5449685389698935</v>
      </c>
      <c r="AU42">
        <f>0.61365*EXP(17.502*J42/(240.97+J42))</f>
        <v>3.4928970612596002</v>
      </c>
      <c r="AV42">
        <f>AU42*1000/AA42</f>
        <v>39.409728541011553</v>
      </c>
      <c r="AW42">
        <f>(AV42-U42)</f>
        <v>12.055758967036944</v>
      </c>
      <c r="AX42">
        <f>IF(D42,P42,(O42+P42)/2)</f>
        <v>26.897212982177734</v>
      </c>
      <c r="AY42">
        <f>0.61365*EXP(17.502*AX42/(240.97+AX42))</f>
        <v>3.5576093830334337</v>
      </c>
      <c r="AZ42">
        <f>IF(AW42&lt;&gt;0,(1000-(AV42+U42)/2)/AW42*AP42,0)</f>
        <v>1.8151296648006341</v>
      </c>
      <c r="BA42">
        <f>U42*AA42/1000</f>
        <v>2.4243912220631612</v>
      </c>
      <c r="BB42">
        <f>(AY42-BA42)</f>
        <v>1.1332181609702725</v>
      </c>
      <c r="BC42">
        <f>1/(1.6/F42+1.37/N42)</f>
        <v>1.2081003936462327</v>
      </c>
      <c r="BD42">
        <f>G42*AA42*0.001</f>
        <v>34.089544714972433</v>
      </c>
      <c r="BE42">
        <f>G42/S42</f>
        <v>0.98143361580535871</v>
      </c>
      <c r="BF42">
        <f>(1-AP42*AA42/AU42/F42)*100</f>
        <v>81.773113940689782</v>
      </c>
      <c r="BG42">
        <f>(S42-E42/(N42/1.35))</f>
        <v>391.90219053532911</v>
      </c>
      <c r="BH42">
        <f>E42*BF42/100/BG42</f>
        <v>1.4174202686020964E-6</v>
      </c>
    </row>
    <row r="43" spans="1:60" x14ac:dyDescent="0.25">
      <c r="A43" s="1" t="s">
        <v>1</v>
      </c>
      <c r="B43" s="1" t="s">
        <v>11313</v>
      </c>
      <c r="K43" s="1">
        <f t="shared" si="0"/>
        <v>2.72</v>
      </c>
    </row>
    <row r="44" spans="1:60" x14ac:dyDescent="0.25">
      <c r="A44" s="1" t="s">
        <v>1</v>
      </c>
      <c r="B44" s="1" t="s">
        <v>11312</v>
      </c>
      <c r="K44" s="1">
        <f t="shared" si="0"/>
        <v>2.72</v>
      </c>
    </row>
    <row r="45" spans="1:60" x14ac:dyDescent="0.25">
      <c r="A45" s="1">
        <v>10</v>
      </c>
      <c r="B45" s="1" t="s">
        <v>11311</v>
      </c>
      <c r="C45" s="1">
        <v>2227.0000045597553</v>
      </c>
      <c r="D45" s="1">
        <v>0</v>
      </c>
      <c r="E45">
        <f>(R45-S45*(1000-T45)/(1000-U45))*AO45</f>
        <v>7.5528705008670649E-2</v>
      </c>
      <c r="F45">
        <f>IF(AZ45&lt;&gt;0,1/(1/AZ45-1/N45),0)</f>
        <v>3.6417440469156528</v>
      </c>
      <c r="G45">
        <f>((BC45-AP45/2)*S45-E45)/(BC45+AP45/2)</f>
        <v>384.52408107475463</v>
      </c>
      <c r="H45">
        <f>AP45*1000</f>
        <v>23.496193788803261</v>
      </c>
      <c r="I45">
        <f>(AU45-BA45)</f>
        <v>1.02235093593695</v>
      </c>
      <c r="J45">
        <f>(P45+AT45*D45)</f>
        <v>26.714609146118164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27.268032073974609</v>
      </c>
      <c r="P45" s="1">
        <v>26.714609146118164</v>
      </c>
      <c r="Q45" s="1">
        <v>27.354602813720703</v>
      </c>
      <c r="R45" s="1">
        <v>399.904541015625</v>
      </c>
      <c r="S45" s="1">
        <v>391.50494384765625</v>
      </c>
      <c r="T45" s="1">
        <v>7.4978833198547363</v>
      </c>
      <c r="U45" s="1">
        <v>28.178171157836914</v>
      </c>
      <c r="V45" s="1">
        <v>18.275844573974609</v>
      </c>
      <c r="W45" s="1">
        <v>68.683364868164063</v>
      </c>
      <c r="X45" s="1">
        <v>300.32846069335938</v>
      </c>
      <c r="Y45" s="1">
        <v>1250.17822265625</v>
      </c>
      <c r="Z45" s="1">
        <v>10.615016937255859</v>
      </c>
      <c r="AA45" s="1">
        <v>88.623672485351563</v>
      </c>
      <c r="AB45" s="1">
        <v>8.9101238250732422</v>
      </c>
      <c r="AC45" s="1">
        <v>0.20396892726421356</v>
      </c>
      <c r="AD45" s="1">
        <v>5.5572811514139175E-2</v>
      </c>
      <c r="AE45" s="1">
        <v>8.4103234112262726E-3</v>
      </c>
      <c r="AF45" s="1">
        <v>2.1900992840528488E-2</v>
      </c>
      <c r="AG45" s="1">
        <v>1.8510272726416588E-2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1.1041487525491152</v>
      </c>
      <c r="AP45">
        <f>(U45-T45)/(1000-U45)*AO45</f>
        <v>2.3496193788803261E-2</v>
      </c>
      <c r="AQ45">
        <f>(P45+273.15)</f>
        <v>299.86460914611814</v>
      </c>
      <c r="AR45">
        <f>(O45+273.15)</f>
        <v>300.41803207397459</v>
      </c>
      <c r="AS45">
        <f>(Y45*AK45+Z45*AL45)*AM45</f>
        <v>200.02851115401427</v>
      </c>
      <c r="AT45">
        <f>((AS45+0.00000010773*(AR45^4-AQ45^4))-AP45*44100)/(L45*0.92*2*29.3+0.00000043092*AQ45^3)</f>
        <v>-6.5331064530186502</v>
      </c>
      <c r="AU45">
        <f>0.61365*EXP(17.502*J45/(240.97+J45))</f>
        <v>3.5196039478652685</v>
      </c>
      <c r="AV45">
        <f>AU45*1000/AA45</f>
        <v>39.714038576397485</v>
      </c>
      <c r="AW45">
        <f>(AV45-U45)</f>
        <v>11.535867418560571</v>
      </c>
      <c r="AX45">
        <f>IF(D45,P45,(O45+P45)/2)</f>
        <v>26.991320610046387</v>
      </c>
      <c r="AY45">
        <f>0.61365*EXP(17.502*AX45/(240.97+AX45))</f>
        <v>3.577335578862638</v>
      </c>
      <c r="AZ45">
        <f>IF(AW45&lt;&gt;0,(1000-(AV45+U45)/2)/AW45*AP45,0)</f>
        <v>1.9676534678224253</v>
      </c>
      <c r="BA45">
        <f>U45*AA45/1000</f>
        <v>2.4972530119283185</v>
      </c>
      <c r="BB45">
        <f>(AY45-BA45)</f>
        <v>1.0800825669343195</v>
      </c>
      <c r="BC45">
        <f>1/(1.6/F45+1.37/N45)</f>
        <v>1.3167989662178026</v>
      </c>
      <c r="BD45">
        <f>G45*AA45*0.001</f>
        <v>34.077936223899833</v>
      </c>
      <c r="BE45">
        <f>G45/S45</f>
        <v>0.98216915805891325</v>
      </c>
      <c r="BF45">
        <f>(1-AP45*AA45/AU45/F45)*100</f>
        <v>83.754089993341722</v>
      </c>
      <c r="BG45">
        <f>(S45-E45/(N45/1.35))</f>
        <v>391.48112247818318</v>
      </c>
      <c r="BH45">
        <f>E45*BF45/100/BG45</f>
        <v>1.6158730506167108E-4</v>
      </c>
    </row>
    <row r="46" spans="1:60" x14ac:dyDescent="0.25">
      <c r="A46" s="1" t="s">
        <v>1</v>
      </c>
      <c r="B46" s="1" t="s">
        <v>11310</v>
      </c>
      <c r="K46" s="1">
        <f t="shared" si="0"/>
        <v>2.72</v>
      </c>
    </row>
    <row r="47" spans="1:60" x14ac:dyDescent="0.25">
      <c r="A47" s="1" t="s">
        <v>1</v>
      </c>
      <c r="B47" s="1" t="s">
        <v>11309</v>
      </c>
      <c r="K47" s="1">
        <f t="shared" si="0"/>
        <v>2.72</v>
      </c>
    </row>
    <row r="48" spans="1:60" x14ac:dyDescent="0.25">
      <c r="A48" s="1">
        <v>11</v>
      </c>
      <c r="B48" s="1" t="s">
        <v>11308</v>
      </c>
      <c r="C48" s="1">
        <v>2431.5000045485795</v>
      </c>
      <c r="D48" s="1">
        <v>0</v>
      </c>
      <c r="E48">
        <f>(R48-S48*(1000-T48)/(1000-U48))*AO48</f>
        <v>0.27089190300127358</v>
      </c>
      <c r="F48">
        <f>IF(AZ48&lt;&gt;0,1/(1/AZ48-1/N48),0)</f>
        <v>4.4380955254483343</v>
      </c>
      <c r="G48">
        <f>((BC48-AP48/2)*S48-E48)/(BC48+AP48/2)</f>
        <v>384.2138438963442</v>
      </c>
      <c r="H48">
        <f>AP48*1000</f>
        <v>24.632532709868123</v>
      </c>
      <c r="I48">
        <f>(AU48-BA48)</f>
        <v>0.96710657874476569</v>
      </c>
      <c r="J48">
        <f>(P48+AT48*D48)</f>
        <v>26.895711898803711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27.350341796875</v>
      </c>
      <c r="P48" s="1">
        <v>26.895711898803711</v>
      </c>
      <c r="Q48" s="1">
        <v>27.412412643432617</v>
      </c>
      <c r="R48" s="1">
        <v>399.86111450195313</v>
      </c>
      <c r="S48" s="1">
        <v>390.89535522460938</v>
      </c>
      <c r="T48" s="1">
        <v>7.5711765289306641</v>
      </c>
      <c r="U48" s="1">
        <v>29.227973937988281</v>
      </c>
      <c r="V48" s="1">
        <v>18.364980697631836</v>
      </c>
      <c r="W48" s="1">
        <v>70.89666748046875</v>
      </c>
      <c r="X48" s="1">
        <v>300.33157348632813</v>
      </c>
      <c r="Y48" s="1">
        <v>1600.317626953125</v>
      </c>
      <c r="Z48" s="1">
        <v>10.888344764709473</v>
      </c>
      <c r="AA48" s="1">
        <v>88.620201110839844</v>
      </c>
      <c r="AB48" s="1">
        <v>8.9489774703979492</v>
      </c>
      <c r="AC48" s="1">
        <v>0.1957021951675415</v>
      </c>
      <c r="AD48" s="1">
        <v>6.5661311149597168E-2</v>
      </c>
      <c r="AE48" s="1">
        <v>4.1549368761479855E-3</v>
      </c>
      <c r="AF48" s="1">
        <v>1.2266269885003567E-2</v>
      </c>
      <c r="AG48" s="1">
        <v>2.1768005564808846E-2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1.104160196640912</v>
      </c>
      <c r="AP48">
        <f>(U48-T48)/(1000-U48)*AO48</f>
        <v>2.4632532709868121E-2</v>
      </c>
      <c r="AQ48">
        <f>(P48+273.15)</f>
        <v>300.04571189880369</v>
      </c>
      <c r="AR48">
        <f>(O48+273.15)</f>
        <v>300.50034179687498</v>
      </c>
      <c r="AS48">
        <f>(Y48*AK48+Z48*AL48)*AM48</f>
        <v>256.05081458931818</v>
      </c>
      <c r="AT48">
        <f>((AS48+0.00000010773*(AR48^4-AQ48^4))-AP48*44100)/(L48*0.92*2*29.3+0.00000043092*AQ48^3)</f>
        <v>-6.4945043783057699</v>
      </c>
      <c r="AU48">
        <f>0.61365*EXP(17.502*J48/(240.97+J48))</f>
        <v>3.557295507191673</v>
      </c>
      <c r="AV48">
        <f>AU48*1000/AA48</f>
        <v>40.140909889636347</v>
      </c>
      <c r="AW48">
        <f>(AV48-U48)</f>
        <v>10.912935951648066</v>
      </c>
      <c r="AX48">
        <f>IF(D48,P48,(O48+P48)/2)</f>
        <v>27.123026847839355</v>
      </c>
      <c r="AY48">
        <f>0.61365*EXP(17.502*AX48/(240.97+AX48))</f>
        <v>3.6051032303084551</v>
      </c>
      <c r="AZ48">
        <f>IF(AW48&lt;&gt;0,(1000-(AV48+U48)/2)/AW48*AP48,0)</f>
        <v>2.1788973348012415</v>
      </c>
      <c r="BA48">
        <f>U48*AA48/1000</f>
        <v>2.5901889284469073</v>
      </c>
      <c r="BB48">
        <f>(AY48-BA48)</f>
        <v>1.0149143018615479</v>
      </c>
      <c r="BC48">
        <f>1/(1.6/F48+1.37/N48)</f>
        <v>1.4693297326315551</v>
      </c>
      <c r="BD48">
        <f>G48*AA48*0.001</f>
        <v>34.049108115662854</v>
      </c>
      <c r="BE48">
        <f>G48/S48</f>
        <v>0.98290716111367971</v>
      </c>
      <c r="BF48">
        <f>(1-AP48*AA48/AU48/F48)*100</f>
        <v>86.173087649341923</v>
      </c>
      <c r="BG48">
        <f>(S48-E48/(N48/1.35))</f>
        <v>390.80991729597139</v>
      </c>
      <c r="BH48">
        <f>E48*BF48/100/BG48</f>
        <v>5.9731318648055239E-4</v>
      </c>
    </row>
    <row r="49" spans="1:60" x14ac:dyDescent="0.25">
      <c r="A49" s="1" t="s">
        <v>1</v>
      </c>
      <c r="B49" s="1" t="s">
        <v>11307</v>
      </c>
      <c r="K49" s="1">
        <f t="shared" si="0"/>
        <v>2.72</v>
      </c>
    </row>
    <row r="50" spans="1:60" x14ac:dyDescent="0.25">
      <c r="A50" s="1" t="s">
        <v>1</v>
      </c>
      <c r="B50" s="1" t="s">
        <v>11302</v>
      </c>
      <c r="K50" s="1">
        <f t="shared" si="0"/>
        <v>2.72</v>
      </c>
    </row>
    <row r="51" spans="1:60" x14ac:dyDescent="0.25">
      <c r="A51" s="1">
        <v>12</v>
      </c>
      <c r="B51" s="1" t="s">
        <v>11306</v>
      </c>
      <c r="C51" s="1">
        <v>2637.0000045374036</v>
      </c>
      <c r="D51" s="1">
        <v>0</v>
      </c>
      <c r="E51">
        <f>(R51-S51*(1000-T51)/(1000-U51))*AO51</f>
        <v>0.90819751767180412</v>
      </c>
      <c r="F51">
        <f>IF(AZ51&lt;&gt;0,1/(1/AZ51-1/N51),0)</f>
        <v>5.8426794637217183</v>
      </c>
      <c r="G51">
        <f>((BC51-AP51/2)*S51-E51)/(BC51+AP51/2)</f>
        <v>383.26622089040097</v>
      </c>
      <c r="H51">
        <f>AP51*1000</f>
        <v>26.048542852723241</v>
      </c>
      <c r="I51">
        <f>(AU51-BA51)</f>
        <v>0.90113390474652588</v>
      </c>
      <c r="J51">
        <f>(P51+AT51*D51)</f>
        <v>27.124444961547852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27.464323043823242</v>
      </c>
      <c r="P51" s="1">
        <v>27.124444961547852</v>
      </c>
      <c r="Q51" s="1">
        <v>27.495050430297852</v>
      </c>
      <c r="R51" s="1">
        <v>399.80307006835938</v>
      </c>
      <c r="S51" s="1">
        <v>389.785400390625</v>
      </c>
      <c r="T51" s="1">
        <v>7.6450200080871582</v>
      </c>
      <c r="U51" s="1">
        <v>30.515508651733398</v>
      </c>
      <c r="V51" s="1">
        <v>18.420600891113281</v>
      </c>
      <c r="W51" s="1">
        <v>73.526817321777344</v>
      </c>
      <c r="X51" s="1">
        <v>300.34317016601563</v>
      </c>
      <c r="Y51" s="1">
        <v>2001.562744140625</v>
      </c>
      <c r="Z51" s="1">
        <v>10.739760398864746</v>
      </c>
      <c r="AA51" s="1">
        <v>88.6195068359375</v>
      </c>
      <c r="AB51" s="1">
        <v>8.8425722122192383</v>
      </c>
      <c r="AC51" s="1">
        <v>0.17308171093463898</v>
      </c>
      <c r="AD51" s="1">
        <v>7.3411494493484497E-2</v>
      </c>
      <c r="AE51" s="1">
        <v>5.7730656117200851E-3</v>
      </c>
      <c r="AF51" s="1">
        <v>4.3740268796682358E-2</v>
      </c>
      <c r="AG51" s="1">
        <v>1.7514763399958611E-2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1.1042028314927044</v>
      </c>
      <c r="AP51">
        <f>(U51-T51)/(1000-U51)*AO51</f>
        <v>2.604854285272324E-2</v>
      </c>
      <c r="AQ51">
        <f>(P51+273.15)</f>
        <v>300.27444496154783</v>
      </c>
      <c r="AR51">
        <f>(O51+273.15)</f>
        <v>300.61432304382322</v>
      </c>
      <c r="AS51">
        <f>(Y51*AK51+Z51*AL51)*AM51</f>
        <v>320.25003190435382</v>
      </c>
      <c r="AT51">
        <f>((AS51+0.00000010773*(AR51^4-AQ51^4))-AP51*44100)/(L51*0.92*2*29.3+0.00000043092*AQ51^3)</f>
        <v>-6.4898272900881118</v>
      </c>
      <c r="AU51">
        <f>0.61365*EXP(17.502*J51/(240.97+J51))</f>
        <v>3.6054032323109237</v>
      </c>
      <c r="AV51">
        <f>AU51*1000/AA51</f>
        <v>40.68408142899797</v>
      </c>
      <c r="AW51">
        <f>(AV51-U51)</f>
        <v>10.168572777264572</v>
      </c>
      <c r="AX51">
        <f>IF(D51,P51,(O51+P51)/2)</f>
        <v>27.294384002685547</v>
      </c>
      <c r="AY51">
        <f>0.61365*EXP(17.502*AX51/(240.97+AX51))</f>
        <v>3.6415119926625947</v>
      </c>
      <c r="AZ51">
        <f>IF(AW51&lt;&gt;0,(1000-(AV51+U51)/2)/AW51*AP51,0)</f>
        <v>2.4704764981604348</v>
      </c>
      <c r="BA51">
        <f>U51*AA51/1000</f>
        <v>2.7042693275643979</v>
      </c>
      <c r="BB51">
        <f>(AY51-BA51)</f>
        <v>0.93724266509819687</v>
      </c>
      <c r="BC51">
        <f>1/(1.6/F51+1.37/N51)</f>
        <v>1.6837443514858925</v>
      </c>
      <c r="BD51">
        <f>G51*AA51*0.001</f>
        <v>33.964863482180824</v>
      </c>
      <c r="BE51">
        <f>G51/S51</f>
        <v>0.98327495207955251</v>
      </c>
      <c r="BF51">
        <f>(1-AP51*AA51/AU51/F51)*100</f>
        <v>89.041607337238233</v>
      </c>
      <c r="BG51">
        <f>(S51-E51/(N51/1.35))</f>
        <v>389.49895951201495</v>
      </c>
      <c r="BH51">
        <f>E51*BF51/100/BG51</f>
        <v>2.0761895450119357E-3</v>
      </c>
    </row>
    <row r="52" spans="1:60" x14ac:dyDescent="0.25">
      <c r="A52" s="1" t="s">
        <v>1</v>
      </c>
      <c r="B52" s="1" t="s">
        <v>11305</v>
      </c>
      <c r="K52" s="2">
        <v>6.0699999999999994</v>
      </c>
    </row>
    <row r="53" spans="1:60" x14ac:dyDescent="0.25">
      <c r="A53" s="1" t="s">
        <v>1</v>
      </c>
      <c r="B53" s="1" t="s">
        <v>11304</v>
      </c>
      <c r="K53" s="2">
        <v>6.0699999999999994</v>
      </c>
    </row>
    <row r="54" spans="1:60" x14ac:dyDescent="0.25">
      <c r="A54" s="1" t="s">
        <v>1</v>
      </c>
      <c r="B54" s="1" t="s">
        <v>11303</v>
      </c>
      <c r="K54" s="2">
        <v>6.0699999999999994</v>
      </c>
    </row>
    <row r="55" spans="1:60" x14ac:dyDescent="0.25">
      <c r="A55" s="1" t="s">
        <v>1</v>
      </c>
      <c r="B55" s="1" t="s">
        <v>11302</v>
      </c>
      <c r="K55" s="2">
        <v>6.0699999999999994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DC9-D2F9-4581-9A38-FF9BB808A1C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11382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11381</v>
      </c>
    </row>
    <row r="12" spans="1:56" x14ac:dyDescent="0.25">
      <c r="A12" s="1" t="s">
        <v>1</v>
      </c>
      <c r="B12" s="1" t="s">
        <v>11380</v>
      </c>
    </row>
    <row r="13" spans="1:56" x14ac:dyDescent="0.25">
      <c r="A13" s="1" t="s">
        <v>1</v>
      </c>
      <c r="B13" s="1" t="s">
        <v>11379</v>
      </c>
    </row>
    <row r="14" spans="1:56" x14ac:dyDescent="0.25">
      <c r="A14" s="1" t="s">
        <v>1</v>
      </c>
      <c r="B14" s="1" t="s">
        <v>11378</v>
      </c>
    </row>
    <row r="15" spans="1:56" x14ac:dyDescent="0.25">
      <c r="A15" s="1" t="s">
        <v>1</v>
      </c>
      <c r="B15" s="1" t="s">
        <v>11377</v>
      </c>
    </row>
    <row r="16" spans="1:56" x14ac:dyDescent="0.25">
      <c r="A16" s="1" t="s">
        <v>1</v>
      </c>
      <c r="B16" s="1" t="s">
        <v>11376</v>
      </c>
    </row>
    <row r="17" spans="1:56" x14ac:dyDescent="0.25">
      <c r="A17" s="1" t="s">
        <v>1</v>
      </c>
      <c r="B17" s="1" t="s">
        <v>8701</v>
      </c>
    </row>
    <row r="18" spans="1:56" x14ac:dyDescent="0.25">
      <c r="A18" s="1">
        <v>1</v>
      </c>
      <c r="B18" s="1" t="s">
        <v>11375</v>
      </c>
      <c r="C18" s="1">
        <v>381.00000511854887</v>
      </c>
      <c r="D18" s="1">
        <v>0</v>
      </c>
      <c r="E18">
        <f>(R18-S18*(1000-T18)/(1000-U18))*AK18</f>
        <v>-2.3007323244836164</v>
      </c>
      <c r="F18">
        <f>IF(AV18&lt;&gt;0,1/(1/AV18-1/N18),0)</f>
        <v>2.8437926093690322</v>
      </c>
      <c r="G18">
        <f>((AY18-AL18/2)*S18-E18)/(AY18+AL18/2)</f>
        <v>388.18900315935298</v>
      </c>
      <c r="H18">
        <f>AL18*1000</f>
        <v>22.715126570241207</v>
      </c>
      <c r="I18">
        <f>(AQ18-AW18)</f>
        <v>1.137849878123848</v>
      </c>
      <c r="J18">
        <f>(P18+AP18*D18)</f>
        <v>27.246173858642578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27.876802444458008</v>
      </c>
      <c r="P18" s="1">
        <v>27.246173858642578</v>
      </c>
      <c r="Q18" s="1">
        <v>27.951988220214844</v>
      </c>
      <c r="R18" s="1">
        <v>400.02902221679688</v>
      </c>
      <c r="S18" s="1">
        <v>393.99981689453125</v>
      </c>
      <c r="T18" s="1">
        <v>8.1076908111572266</v>
      </c>
      <c r="U18" s="1">
        <v>28.125997543334961</v>
      </c>
      <c r="V18" s="1">
        <v>19.076818466186523</v>
      </c>
      <c r="W18" s="1">
        <v>66.178466796875</v>
      </c>
      <c r="X18" s="1">
        <v>299.96231079101563</v>
      </c>
      <c r="Y18" s="1">
        <v>-1.042447704821825E-2</v>
      </c>
      <c r="Z18" s="1">
        <v>8.0161895751953125</v>
      </c>
      <c r="AA18" s="1">
        <v>88.650596618652344</v>
      </c>
      <c r="AB18" s="1">
        <v>10.592817306518555</v>
      </c>
      <c r="AC18" s="1">
        <v>0.1269507110118866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1.102802613202263</v>
      </c>
      <c r="AL18">
        <f>(U18-T18)/(1000-U18)*AK18</f>
        <v>2.2715126570241207E-2</v>
      </c>
      <c r="AM18">
        <f>(P18+273.15)</f>
        <v>300.39617385864256</v>
      </c>
      <c r="AN18">
        <f>(O18+273.15)</f>
        <v>301.02680244445799</v>
      </c>
      <c r="AO18">
        <f>(Y18*AG18+Z18*AH18)*AI18</f>
        <v>-1.667916290434085E-3</v>
      </c>
      <c r="AP18">
        <f>((AO18+0.00000010773*(AN18^4-AM18^4))-AL18*44100)/(L18*51.4+0.00000043092*AM18^3)</f>
        <v>-8.1714383498267384</v>
      </c>
      <c r="AQ18">
        <f>0.61365*EXP(17.502*J18/(240.97+J18))</f>
        <v>3.6312363408352426</v>
      </c>
      <c r="AR18">
        <f>AQ18*1000/AA18</f>
        <v>40.961217175511031</v>
      </c>
      <c r="AS18">
        <f>(AR18-U18)</f>
        <v>12.83521963217607</v>
      </c>
      <c r="AT18">
        <f>IF(D18,P18,(O18+P18)/2)</f>
        <v>27.561488151550293</v>
      </c>
      <c r="AU18">
        <f>0.61365*EXP(17.502*AT18/(240.97+AT18))</f>
        <v>3.6989044617812761</v>
      </c>
      <c r="AV18">
        <f>IF(AS18&lt;&gt;0,(1000-(AR18+U18)/2)/AS18*AL18,0)</f>
        <v>1.7086161971005656</v>
      </c>
      <c r="AW18">
        <f>U18*AA18/1000</f>
        <v>2.4933864627113946</v>
      </c>
      <c r="AX18">
        <f>(AU18-AW18)</f>
        <v>1.2055179990698814</v>
      </c>
      <c r="AY18">
        <f>1/(1.6/F18+1.37/N18)</f>
        <v>1.1328923968667233</v>
      </c>
      <c r="AZ18">
        <f>G18*AA18*0.001</f>
        <v>34.413186730876561</v>
      </c>
      <c r="BA18">
        <f>G18/S18</f>
        <v>0.98525173493485718</v>
      </c>
      <c r="BB18">
        <f>(1-AL18*AA18/AQ18/F18)*100</f>
        <v>80.499561086997602</v>
      </c>
      <c r="BC18">
        <f>(S18-E18/(N18/1.35))</f>
        <v>394.72545616974213</v>
      </c>
      <c r="BD18">
        <f>E18*BB18/100/BC18</f>
        <v>-4.6920698780560707E-3</v>
      </c>
    </row>
    <row r="19" spans="1:56" x14ac:dyDescent="0.25">
      <c r="A19" s="1" t="s">
        <v>1</v>
      </c>
      <c r="B19" s="1" t="s">
        <v>11374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11373</v>
      </c>
      <c r="K20" s="1">
        <f t="shared" si="0"/>
        <v>2.72</v>
      </c>
    </row>
    <row r="21" spans="1:56" x14ac:dyDescent="0.25">
      <c r="A21" s="1">
        <v>2</v>
      </c>
      <c r="B21" s="1" t="s">
        <v>11372</v>
      </c>
      <c r="C21" s="1">
        <v>584.00000511854887</v>
      </c>
      <c r="D21" s="1">
        <v>0</v>
      </c>
      <c r="E21">
        <f>(R21-S21*(1000-T21)/(1000-U21))*AK21</f>
        <v>-1.3086892467413922</v>
      </c>
      <c r="F21">
        <f>IF(AV21&lt;&gt;0,1/(1/AV21-1/N21),0)</f>
        <v>2.6502521702689568</v>
      </c>
      <c r="G21">
        <f>((AY21-AL21/2)*S21-E21)/(AY21+AL21/2)</f>
        <v>386.58234796061009</v>
      </c>
      <c r="H21">
        <f>AL21*1000</f>
        <v>21.939106806768621</v>
      </c>
      <c r="I21">
        <f>(AQ21-AW21)</f>
        <v>1.1477608847723193</v>
      </c>
      <c r="J21">
        <f>(P21+AP21*D21)</f>
        <v>27.063512802124023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27.834644317626953</v>
      </c>
      <c r="P21" s="1">
        <v>27.063512802124023</v>
      </c>
      <c r="Q21" s="1">
        <v>27.950986862182617</v>
      </c>
      <c r="R21" s="1">
        <v>399.91299438476563</v>
      </c>
      <c r="S21" s="1">
        <v>393.27609252929688</v>
      </c>
      <c r="T21" s="1">
        <v>8.2334232330322266</v>
      </c>
      <c r="U21" s="1">
        <v>27.578096389770508</v>
      </c>
      <c r="V21" s="1">
        <v>19.420038223266602</v>
      </c>
      <c r="W21" s="1">
        <v>65.047996520996094</v>
      </c>
      <c r="X21" s="1">
        <v>299.97232055664063</v>
      </c>
      <c r="Y21" s="1">
        <v>24.635671615600586</v>
      </c>
      <c r="Z21" s="1">
        <v>8.1513357162475586</v>
      </c>
      <c r="AA21" s="1">
        <v>88.649040222167969</v>
      </c>
      <c r="AB21" s="1">
        <v>10.490072250366211</v>
      </c>
      <c r="AC21" s="1">
        <v>0.14225918054580688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1.1028394138111786</v>
      </c>
      <c r="AL21">
        <f>(U21-T21)/(1000-U21)*AK21</f>
        <v>2.1939106806768621E-2</v>
      </c>
      <c r="AM21">
        <f>(P21+273.15)</f>
        <v>300.213512802124</v>
      </c>
      <c r="AN21">
        <f>(O21+273.15)</f>
        <v>300.98464431762693</v>
      </c>
      <c r="AO21">
        <f>(Y21*AG21+Z21*AH21)*AI21</f>
        <v>3.9417073703920664</v>
      </c>
      <c r="AP21">
        <f>((AO21+0.00000010773*(AN21^4-AM21^4))-AL21*44100)/(L21*51.4+0.00000043092*AM21^3)</f>
        <v>-7.8457225516624751</v>
      </c>
      <c r="AQ21">
        <f>0.61365*EXP(17.502*J21/(240.97+J21))</f>
        <v>3.5925326608799102</v>
      </c>
      <c r="AR21">
        <f>AQ21*1000/AA21</f>
        <v>40.525341863560811</v>
      </c>
      <c r="AS21">
        <f>(AR21-U21)</f>
        <v>12.947245473790304</v>
      </c>
      <c r="AT21">
        <f>IF(D21,P21,(O21+P21)/2)</f>
        <v>27.449078559875488</v>
      </c>
      <c r="AU21">
        <f>0.61365*EXP(17.502*AT21/(240.97+AT21))</f>
        <v>3.6746556150017819</v>
      </c>
      <c r="AV21">
        <f>IF(AS21&lt;&gt;0,(1000-(AR21+U21)/2)/AS21*AL21,0)</f>
        <v>1.6367993135524179</v>
      </c>
      <c r="AW21">
        <f>U21*AA21/1000</f>
        <v>2.4447717761075909</v>
      </c>
      <c r="AX21">
        <f>(AU21-AW21)</f>
        <v>1.2298838388941911</v>
      </c>
      <c r="AY21">
        <f>1/(1.6/F21+1.37/N21)</f>
        <v>1.0825046413018653</v>
      </c>
      <c r="AZ21">
        <f>G21*AA21*0.001</f>
        <v>34.270154113540258</v>
      </c>
      <c r="BA21">
        <f>G21/S21</f>
        <v>0.98297952838771119</v>
      </c>
      <c r="BB21">
        <f>(1-AL21*AA21/AQ21/F21)*100</f>
        <v>79.572978008307544</v>
      </c>
      <c r="BC21">
        <f>(S21-E21/(N21/1.35))</f>
        <v>393.68884646263194</v>
      </c>
      <c r="BD21">
        <f>E21*BB21/100/BC21</f>
        <v>-2.6451422636517533E-3</v>
      </c>
    </row>
    <row r="22" spans="1:56" x14ac:dyDescent="0.25">
      <c r="A22" s="1" t="s">
        <v>1</v>
      </c>
      <c r="B22" s="1" t="s">
        <v>11371</v>
      </c>
      <c r="K22" s="1">
        <f t="shared" si="0"/>
        <v>2.72</v>
      </c>
    </row>
    <row r="23" spans="1:56" x14ac:dyDescent="0.25">
      <c r="A23" s="1" t="s">
        <v>1</v>
      </c>
      <c r="B23" s="1" t="s">
        <v>8695</v>
      </c>
      <c r="K23" s="1">
        <f t="shared" si="0"/>
        <v>2.72</v>
      </c>
    </row>
    <row r="24" spans="1:56" x14ac:dyDescent="0.25">
      <c r="A24" s="1">
        <v>3</v>
      </c>
      <c r="B24" s="1" t="s">
        <v>11370</v>
      </c>
      <c r="C24" s="1">
        <v>787.00000511854887</v>
      </c>
      <c r="D24" s="1">
        <v>0</v>
      </c>
      <c r="E24">
        <f>(R24-S24*(1000-T24)/(1000-U24))*AK24</f>
        <v>-0.49641043113139571</v>
      </c>
      <c r="F24">
        <f>IF(AV24&lt;&gt;0,1/(1/AV24-1/N24),0)</f>
        <v>2.5482576605676237</v>
      </c>
      <c r="G24">
        <f>((AY24-AL24/2)*S24-E24)/(AY24+AL24/2)</f>
        <v>385.56276132535493</v>
      </c>
      <c r="H24">
        <f>AL24*1000</f>
        <v>21.38216470483227</v>
      </c>
      <c r="I24">
        <f>(AQ24-AW24)</f>
        <v>1.1467157566227204</v>
      </c>
      <c r="J24">
        <f>(P24+AP24*D24)</f>
        <v>26.898965835571289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27.752452850341797</v>
      </c>
      <c r="P24" s="1">
        <v>26.898965835571289</v>
      </c>
      <c r="Q24" s="1">
        <v>27.887954711914063</v>
      </c>
      <c r="R24" s="1">
        <v>400.15216064453125</v>
      </c>
      <c r="S24" s="1">
        <v>392.982421875</v>
      </c>
      <c r="T24" s="1">
        <v>8.3379297256469727</v>
      </c>
      <c r="U24" s="1">
        <v>27.200433731079102</v>
      </c>
      <c r="V24" s="1">
        <v>19.760875701904297</v>
      </c>
      <c r="W24" s="1">
        <v>64.4649658203125</v>
      </c>
      <c r="X24" s="1">
        <v>299.94705200195313</v>
      </c>
      <c r="Y24" s="1">
        <v>48.993553161621094</v>
      </c>
      <c r="Z24" s="1">
        <v>8.1899337768554688</v>
      </c>
      <c r="AA24" s="1">
        <v>88.647857666015625</v>
      </c>
      <c r="AB24" s="1">
        <v>10.419986724853516</v>
      </c>
      <c r="AC24" s="1">
        <v>0.14367252588272095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1.1027465147130626</v>
      </c>
      <c r="AL24">
        <f>(U24-T24)/(1000-U24)*AK24</f>
        <v>2.1382164704832271E-2</v>
      </c>
      <c r="AM24">
        <f>(P24+273.15)</f>
        <v>300.04896583557127</v>
      </c>
      <c r="AN24">
        <f>(O24+273.15)</f>
        <v>300.90245285034177</v>
      </c>
      <c r="AO24">
        <f>(Y24*AG24+Z24*AH24)*AI24</f>
        <v>7.8389683306447751</v>
      </c>
      <c r="AP24">
        <f>((AO24+0.00000010773*(AN24^4-AM24^4))-AL24*44100)/(L24*51.4+0.00000043092*AM24^3)</f>
        <v>-7.6051897635009791</v>
      </c>
      <c r="AQ24">
        <f>0.61365*EXP(17.502*J24/(240.97+J24))</f>
        <v>3.5579759344693107</v>
      </c>
      <c r="AR24">
        <f>AQ24*1000/AA24</f>
        <v>40.136062259667099</v>
      </c>
      <c r="AS24">
        <f>(AR24-U24)</f>
        <v>12.935628528587998</v>
      </c>
      <c r="AT24">
        <f>IF(D24,P24,(O24+P24)/2)</f>
        <v>27.325709342956543</v>
      </c>
      <c r="AU24">
        <f>0.61365*EXP(17.502*AT24/(240.97+AT24))</f>
        <v>3.6482023621446462</v>
      </c>
      <c r="AV24">
        <f>IF(AS24&lt;&gt;0,(1000-(AR24+U24)/2)/AS24*AL24,0)</f>
        <v>1.5973143195329123</v>
      </c>
      <c r="AW24">
        <f>U24*AA24/1000</f>
        <v>2.4112601778465903</v>
      </c>
      <c r="AX24">
        <f>(AU24-AW24)</f>
        <v>1.2369421842980559</v>
      </c>
      <c r="AY24">
        <f>1/(1.6/F24+1.37/N24)</f>
        <v>1.0549108257944491</v>
      </c>
      <c r="AZ24">
        <f>G24*AA24*0.001</f>
        <v>34.179312787286023</v>
      </c>
      <c r="BA24">
        <f>G24/S24</f>
        <v>0.98111961213368182</v>
      </c>
      <c r="BB24">
        <f>(1-AL24*AA24/AQ24/F24)*100</f>
        <v>79.093873670128616</v>
      </c>
      <c r="BC24">
        <f>(S24-E24/(N24/1.35))</f>
        <v>393.13898720057915</v>
      </c>
      <c r="BD24">
        <f>E24*BB24/100/BC24</f>
        <v>-9.9870593369587985E-4</v>
      </c>
    </row>
    <row r="25" spans="1:56" x14ac:dyDescent="0.25">
      <c r="A25" s="1" t="s">
        <v>1</v>
      </c>
      <c r="B25" s="1" t="s">
        <v>11369</v>
      </c>
      <c r="K25" s="1">
        <f t="shared" si="0"/>
        <v>2.72</v>
      </c>
    </row>
    <row r="26" spans="1:56" x14ac:dyDescent="0.25">
      <c r="A26" s="1" t="s">
        <v>1</v>
      </c>
      <c r="B26" s="1" t="s">
        <v>11368</v>
      </c>
      <c r="K26" s="1">
        <f t="shared" si="0"/>
        <v>2.72</v>
      </c>
    </row>
    <row r="27" spans="1:56" x14ac:dyDescent="0.25">
      <c r="A27" s="1">
        <v>4</v>
      </c>
      <c r="B27" s="1" t="s">
        <v>11367</v>
      </c>
      <c r="C27" s="1">
        <v>990.00000511854887</v>
      </c>
      <c r="D27" s="1">
        <v>0</v>
      </c>
      <c r="E27">
        <f>(R27-S27*(1000-T27)/(1000-U27))*AK27</f>
        <v>0.32499127665784083</v>
      </c>
      <c r="F27">
        <f>IF(AV27&lt;&gt;0,1/(1/AV27-1/N27),0)</f>
        <v>2.5256405455478541</v>
      </c>
      <c r="G27">
        <f>((AY27-AL27/2)*S27-E27)/(AY27+AL27/2)</f>
        <v>384.02809044096631</v>
      </c>
      <c r="H27">
        <f>AL27*1000</f>
        <v>21.146660940482302</v>
      </c>
      <c r="I27">
        <f>(AQ27-AW27)</f>
        <v>1.1406209602411952</v>
      </c>
      <c r="J27">
        <f>(P27+AP27*D27)</f>
        <v>26.826229095458984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27.683200836181641</v>
      </c>
      <c r="P27" s="1">
        <v>26.826229095458984</v>
      </c>
      <c r="Q27" s="1">
        <v>27.824535369873047</v>
      </c>
      <c r="R27" s="1">
        <v>399.97998046875</v>
      </c>
      <c r="S27" s="1">
        <v>392.16387939453125</v>
      </c>
      <c r="T27" s="1">
        <v>8.4383535385131836</v>
      </c>
      <c r="U27" s="1">
        <v>27.097738265991211</v>
      </c>
      <c r="V27" s="1">
        <v>20.080083847045898</v>
      </c>
      <c r="W27" s="1">
        <v>64.482345581054688</v>
      </c>
      <c r="X27" s="1">
        <v>299.90423583984375</v>
      </c>
      <c r="Y27" s="1">
        <v>100.77525329589844</v>
      </c>
      <c r="Z27" s="1">
        <v>7.8993887901306152</v>
      </c>
      <c r="AA27" s="1">
        <v>88.6484375</v>
      </c>
      <c r="AB27" s="1">
        <v>10.39286994934082</v>
      </c>
      <c r="AC27" s="1">
        <v>0.14631906151771545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1.1025891023523664</v>
      </c>
      <c r="AL27">
        <f>(U27-T27)/(1000-U27)*AK27</f>
        <v>2.1146660940482301E-2</v>
      </c>
      <c r="AM27">
        <f>(P27+273.15)</f>
        <v>299.97622909545896</v>
      </c>
      <c r="AN27">
        <f>(O27+273.15)</f>
        <v>300.83320083618162</v>
      </c>
      <c r="AO27">
        <f>(Y27*AG27+Z27*AH27)*AI27</f>
        <v>16.12404016694336</v>
      </c>
      <c r="AP27">
        <f>((AO27+0.00000010773*(AN27^4-AM27^4))-AL27*44100)/(L27*51.4+0.00000043092*AM27^3)</f>
        <v>-7.4519464531142399</v>
      </c>
      <c r="AQ27">
        <f>0.61365*EXP(17.502*J27/(240.97+J27))</f>
        <v>3.5427931173052754</v>
      </c>
      <c r="AR27">
        <f>AQ27*1000/AA27</f>
        <v>39.964529744873111</v>
      </c>
      <c r="AS27">
        <f>(AR27-U27)</f>
        <v>12.8667914788819</v>
      </c>
      <c r="AT27">
        <f>IF(D27,P27,(O27+P27)/2)</f>
        <v>27.254714965820313</v>
      </c>
      <c r="AU27">
        <f>0.61365*EXP(17.502*AT27/(240.97+AT27))</f>
        <v>3.6330549707080411</v>
      </c>
      <c r="AV27">
        <f>IF(AS27&lt;&gt;0,(1000-(AR27+U27)/2)/AS27*AL27,0)</f>
        <v>1.5883982772444476</v>
      </c>
      <c r="AW27">
        <f>U27*AA27/1000</f>
        <v>2.4021721570640802</v>
      </c>
      <c r="AX27">
        <f>(AU27-AW27)</f>
        <v>1.2308828136439609</v>
      </c>
      <c r="AY27">
        <f>1/(1.6/F27+1.37/N27)</f>
        <v>1.0486906101881504</v>
      </c>
      <c r="AZ27">
        <f>G27*AA27*0.001</f>
        <v>34.043490173700356</v>
      </c>
      <c r="BA27">
        <f>G27/S27</f>
        <v>0.97925410936334589</v>
      </c>
      <c r="BB27">
        <f>(1-AL27*AA27/AQ27/F27)*100</f>
        <v>79.049443954508902</v>
      </c>
      <c r="BC27">
        <f>(S27-E27/(N27/1.35))</f>
        <v>392.06137879855396</v>
      </c>
      <c r="BD27">
        <f>E27*BB27/100/BC27</f>
        <v>6.5526422899890688E-4</v>
      </c>
    </row>
    <row r="28" spans="1:56" x14ac:dyDescent="0.25">
      <c r="A28" s="1" t="s">
        <v>1</v>
      </c>
      <c r="B28" s="1" t="s">
        <v>11366</v>
      </c>
      <c r="K28" s="1">
        <f t="shared" si="0"/>
        <v>2.72</v>
      </c>
    </row>
    <row r="29" spans="1:56" x14ac:dyDescent="0.25">
      <c r="A29" s="1" t="s">
        <v>1</v>
      </c>
      <c r="B29" s="1" t="s">
        <v>11365</v>
      </c>
      <c r="K29" s="1">
        <f t="shared" si="0"/>
        <v>2.72</v>
      </c>
    </row>
    <row r="30" spans="1:56" x14ac:dyDescent="0.25">
      <c r="A30" s="1">
        <v>5</v>
      </c>
      <c r="B30" s="1" t="s">
        <v>11364</v>
      </c>
      <c r="C30" s="1">
        <v>1193.0000051185489</v>
      </c>
      <c r="D30" s="1">
        <v>0</v>
      </c>
      <c r="E30">
        <f>(R30-S30*(1000-T30)/(1000-U30))*AK30</f>
        <v>0.79450304627111379</v>
      </c>
      <c r="F30">
        <f>IF(AV30&lt;&gt;0,1/(1/AV30-1/N30),0)</f>
        <v>2.4972187056078452</v>
      </c>
      <c r="G30">
        <f>((AY30-AL30/2)*S30-E30)/(AY30+AL30/2)</f>
        <v>383.23699495431981</v>
      </c>
      <c r="H30">
        <f>AL30*1000</f>
        <v>21.00208291729076</v>
      </c>
      <c r="I30">
        <f>(AQ30-AW30)</f>
        <v>1.1409610706934123</v>
      </c>
      <c r="J30">
        <f>(P30+AP30*D30)</f>
        <v>26.81657600402832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27.632474899291992</v>
      </c>
      <c r="P30" s="1">
        <v>26.81657600402832</v>
      </c>
      <c r="Q30" s="1">
        <v>27.771614074707031</v>
      </c>
      <c r="R30" s="1">
        <v>400.002197265625</v>
      </c>
      <c r="S30" s="1">
        <v>391.82003784179688</v>
      </c>
      <c r="T30" s="1">
        <v>8.5429506301879883</v>
      </c>
      <c r="U30" s="1">
        <v>27.071201324462891</v>
      </c>
      <c r="V30" s="1">
        <v>20.38935661315918</v>
      </c>
      <c r="W30" s="1">
        <v>64.610511779785156</v>
      </c>
      <c r="X30" s="1">
        <v>299.97006225585938</v>
      </c>
      <c r="Y30" s="1">
        <v>149.87574768066406</v>
      </c>
      <c r="Z30" s="1">
        <v>8.028656005859375</v>
      </c>
      <c r="AA30" s="1">
        <v>88.64849853515625</v>
      </c>
      <c r="AB30" s="1">
        <v>10.405652046203613</v>
      </c>
      <c r="AC30" s="1">
        <v>0.15008044242858887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1.1028311112347768</v>
      </c>
      <c r="AL30">
        <f>(U30-T30)/(1000-U30)*AK30</f>
        <v>2.1002082917290759E-2</v>
      </c>
      <c r="AM30">
        <f>(P30+273.15)</f>
        <v>299.9665760040283</v>
      </c>
      <c r="AN30">
        <f>(O30+273.15)</f>
        <v>300.78247489929197</v>
      </c>
      <c r="AO30">
        <f>(Y30*AG30+Z30*AH30)*AI30</f>
        <v>23.980119092908808</v>
      </c>
      <c r="AP30">
        <f>((AO30+0.00000010773*(AN30^4-AM30^4))-AL30*44100)/(L30*51.4+0.00000043092*AM30^3)</f>
        <v>-7.338978869911025</v>
      </c>
      <c r="AQ30">
        <f>0.61365*EXP(17.502*J30/(240.97+J30))</f>
        <v>3.5407824216499808</v>
      </c>
      <c r="AR30">
        <f>AQ30*1000/AA30</f>
        <v>39.941820562767639</v>
      </c>
      <c r="AS30">
        <f>(AR30-U30)</f>
        <v>12.870619238304748</v>
      </c>
      <c r="AT30">
        <f>IF(D30,P30,(O30+P30)/2)</f>
        <v>27.224525451660156</v>
      </c>
      <c r="AU30">
        <f>0.61365*EXP(17.502*AT30/(240.97+AT30))</f>
        <v>3.6266303755099454</v>
      </c>
      <c r="AV30">
        <f>IF(AS30&lt;&gt;0,(1000-(AR30+U30)/2)/AS30*AL30,0)</f>
        <v>1.57710954075722</v>
      </c>
      <c r="AW30">
        <f>U30*AA30/1000</f>
        <v>2.3998213509565685</v>
      </c>
      <c r="AX30">
        <f>(AU30-AW30)</f>
        <v>1.2268090245533769</v>
      </c>
      <c r="AY30">
        <f>1/(1.6/F30+1.37/N30)</f>
        <v>1.0408207435980388</v>
      </c>
      <c r="AZ30">
        <f>G30*AA30*0.001</f>
        <v>33.973384185825701</v>
      </c>
      <c r="BA30">
        <f>G30/S30</f>
        <v>0.97809442586256246</v>
      </c>
      <c r="BB30">
        <f>(1-AL30*AA30/AQ30/F30)*100</f>
        <v>78.943900068284108</v>
      </c>
      <c r="BC30">
        <f>(S30-E30/(N30/1.35))</f>
        <v>391.56945562129522</v>
      </c>
      <c r="BD30">
        <f>E30*BB30/100/BC30</f>
        <v>1.601789112719625E-3</v>
      </c>
    </row>
    <row r="31" spans="1:56" x14ac:dyDescent="0.25">
      <c r="A31" s="1" t="s">
        <v>1</v>
      </c>
      <c r="B31" s="1" t="s">
        <v>11363</v>
      </c>
      <c r="K31" s="1">
        <f t="shared" si="0"/>
        <v>2.72</v>
      </c>
    </row>
    <row r="32" spans="1:56" x14ac:dyDescent="0.25">
      <c r="A32" s="1" t="s">
        <v>1</v>
      </c>
      <c r="B32" s="1" t="s">
        <v>11362</v>
      </c>
      <c r="K32" s="1">
        <f t="shared" si="0"/>
        <v>2.72</v>
      </c>
    </row>
    <row r="33" spans="1:56" x14ac:dyDescent="0.25">
      <c r="A33" s="1">
        <v>6</v>
      </c>
      <c r="B33" s="1" t="s">
        <v>11361</v>
      </c>
      <c r="C33" s="1">
        <v>1396.0000051185489</v>
      </c>
      <c r="D33" s="1">
        <v>0</v>
      </c>
      <c r="E33">
        <f>(R33-S33*(1000-T33)/(1000-U33))*AK33</f>
        <v>1.4948104621744982</v>
      </c>
      <c r="F33">
        <f>IF(AV33&lt;&gt;0,1/(1/AV33-1/N33),0)</f>
        <v>2.485995617694218</v>
      </c>
      <c r="G33">
        <f>((AY33-AL33/2)*S33-E33)/(AY33+AL33/2)</f>
        <v>382.02482565775966</v>
      </c>
      <c r="H33">
        <f>AL33*1000</f>
        <v>20.944194041153875</v>
      </c>
      <c r="I33">
        <f>(AQ33-AW33)</f>
        <v>1.1409293723864646</v>
      </c>
      <c r="J33">
        <f>(P33+AP33*D33)</f>
        <v>26.839389801025391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27.611248016357422</v>
      </c>
      <c r="P33" s="1">
        <v>26.839389801025391</v>
      </c>
      <c r="Q33" s="1">
        <v>27.744308471679688</v>
      </c>
      <c r="R33" s="1">
        <v>400.05624389648438</v>
      </c>
      <c r="S33" s="1">
        <v>391.2691650390625</v>
      </c>
      <c r="T33" s="1">
        <v>8.6486282348632813</v>
      </c>
      <c r="U33" s="1">
        <v>27.126729965209961</v>
      </c>
      <c r="V33" s="1">
        <v>20.66602897644043</v>
      </c>
      <c r="W33" s="1">
        <v>64.819732666015625</v>
      </c>
      <c r="X33" s="1">
        <v>299.93798828125</v>
      </c>
      <c r="Y33" s="1">
        <v>299.84228515625</v>
      </c>
      <c r="Z33" s="1">
        <v>7.9991006851196289</v>
      </c>
      <c r="AA33" s="1">
        <v>88.643440246582031</v>
      </c>
      <c r="AB33" s="1">
        <v>10.384773254394531</v>
      </c>
      <c r="AC33" s="1">
        <v>0.15188908576965332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1.1027131922104776</v>
      </c>
      <c r="AL33">
        <f>(U33-T33)/(1000-U33)*AK33</f>
        <v>2.0944194041153875E-2</v>
      </c>
      <c r="AM33">
        <f>(P33+273.15)</f>
        <v>299.98938980102537</v>
      </c>
      <c r="AN33">
        <f>(O33+273.15)</f>
        <v>300.7612480163574</v>
      </c>
      <c r="AO33">
        <f>(Y33*AG33+Z33*AH33)*AI33</f>
        <v>47.974764552680426</v>
      </c>
      <c r="AP33">
        <f>((AO33+0.00000010773*(AN33^4-AM33^4))-AL33*44100)/(L33*51.4+0.00000043092*AM33^3)</f>
        <v>-7.1247970724582546</v>
      </c>
      <c r="AQ33">
        <f>0.61365*EXP(17.502*J33/(240.97+J33))</f>
        <v>3.54553603914272</v>
      </c>
      <c r="AR33">
        <f>AQ33*1000/AA33</f>
        <v>39.997726050342806</v>
      </c>
      <c r="AS33">
        <f>(AR33-U33)</f>
        <v>12.870996085132845</v>
      </c>
      <c r="AT33">
        <f>IF(D33,P33,(O33+P33)/2)</f>
        <v>27.225318908691406</v>
      </c>
      <c r="AU33">
        <f>0.61365*EXP(17.502*AT33/(240.97+AT33))</f>
        <v>3.6267991032017894</v>
      </c>
      <c r="AV33">
        <f>IF(AS33&lt;&gt;0,(1000-(AR33+U33)/2)/AS33*AL33,0)</f>
        <v>1.572625777478561</v>
      </c>
      <c r="AW33">
        <f>U33*AA33/1000</f>
        <v>2.4046066667562553</v>
      </c>
      <c r="AX33">
        <f>(AU33-AW33)</f>
        <v>1.2221924364455341</v>
      </c>
      <c r="AY33">
        <f>1/(1.6/F33+1.37/N33)</f>
        <v>1.0376966663061629</v>
      </c>
      <c r="AZ33">
        <f>G33*AA33*0.001</f>
        <v>33.863994805904532</v>
      </c>
      <c r="BA33">
        <f>G33/S33</f>
        <v>0.97637345283679611</v>
      </c>
      <c r="BB33">
        <f>(1-AL33*AA33/AQ33/F33)*100</f>
        <v>78.936623408709721</v>
      </c>
      <c r="BC33">
        <f>(S33-E33/(N33/1.35))</f>
        <v>390.79770942086344</v>
      </c>
      <c r="BD33">
        <f>E33*BB33/100/BC33</f>
        <v>3.0193444760699588E-3</v>
      </c>
    </row>
    <row r="34" spans="1:56" x14ac:dyDescent="0.25">
      <c r="A34" s="1" t="s">
        <v>1</v>
      </c>
      <c r="B34" s="1" t="s">
        <v>11360</v>
      </c>
      <c r="K34" s="1">
        <f t="shared" si="0"/>
        <v>2.72</v>
      </c>
    </row>
    <row r="35" spans="1:56" x14ac:dyDescent="0.25">
      <c r="A35" s="1" t="s">
        <v>1</v>
      </c>
      <c r="B35" s="1" t="s">
        <v>11359</v>
      </c>
      <c r="K35" s="1">
        <f t="shared" si="0"/>
        <v>2.72</v>
      </c>
    </row>
    <row r="36" spans="1:56" x14ac:dyDescent="0.25">
      <c r="A36" s="1">
        <v>7</v>
      </c>
      <c r="B36" s="1" t="s">
        <v>11358</v>
      </c>
      <c r="C36" s="1">
        <v>1599.0000051185489</v>
      </c>
      <c r="D36" s="1">
        <v>0</v>
      </c>
      <c r="E36">
        <f>(R36-S36*(1000-T36)/(1000-U36))*AK36</f>
        <v>1.6437669874460896</v>
      </c>
      <c r="F36">
        <f>IF(AV36&lt;&gt;0,1/(1/AV36-1/N36),0)</f>
        <v>2.4729449193717614</v>
      </c>
      <c r="G36">
        <f>((AY36-AL36/2)*S36-E36)/(AY36+AL36/2)</f>
        <v>381.56222526846062</v>
      </c>
      <c r="H36">
        <f>AL36*1000</f>
        <v>20.965017981383507</v>
      </c>
      <c r="I36">
        <f>(AQ36-AW36)</f>
        <v>1.1456654948020781</v>
      </c>
      <c r="J36">
        <f>(P36+AP36*D36)</f>
        <v>26.912651062011719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27.608573913574219</v>
      </c>
      <c r="P36" s="1">
        <v>26.912651062011719</v>
      </c>
      <c r="Q36" s="1">
        <v>27.732011795043945</v>
      </c>
      <c r="R36" s="1">
        <v>399.90606689453125</v>
      </c>
      <c r="S36" s="1">
        <v>390.9833984375</v>
      </c>
      <c r="T36" s="1">
        <v>8.7556171417236328</v>
      </c>
      <c r="U36" s="1">
        <v>27.246807098388672</v>
      </c>
      <c r="V36" s="1">
        <v>20.924280166625977</v>
      </c>
      <c r="W36" s="1">
        <v>65.114753723144531</v>
      </c>
      <c r="X36" s="1">
        <v>299.98666381835938</v>
      </c>
      <c r="Y36" s="1">
        <v>500.05416870117188</v>
      </c>
      <c r="Z36" s="1">
        <v>8.182002067565918</v>
      </c>
      <c r="AA36" s="1">
        <v>88.640602111816406</v>
      </c>
      <c r="AB36" s="1">
        <v>10.433479309082031</v>
      </c>
      <c r="AC36" s="1">
        <v>0.14824691414833069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1.1028921463910268</v>
      </c>
      <c r="AL36">
        <f>(U36-T36)/(1000-U36)*AK36</f>
        <v>2.0965017981383508E-2</v>
      </c>
      <c r="AM36">
        <f>(P36+273.15)</f>
        <v>300.0626510620117</v>
      </c>
      <c r="AN36">
        <f>(O36+273.15)</f>
        <v>300.7585739135742</v>
      </c>
      <c r="AO36">
        <f>(Y36*AG36+Z36*AH36)*AI36</f>
        <v>80.008665203854434</v>
      </c>
      <c r="AP36">
        <f>((AO36+0.00000010773*(AN36^4-AM36^4))-AL36*44100)/(L36*51.4+0.00000043092*AM36^3)</f>
        <v>-6.8757787438353288</v>
      </c>
      <c r="AQ36">
        <f>0.61365*EXP(17.502*J36/(240.97+J36))</f>
        <v>3.5608388816277632</v>
      </c>
      <c r="AR36">
        <f>AQ36*1000/AA36</f>
        <v>40.171645913865909</v>
      </c>
      <c r="AS36">
        <f>(AR36-U36)</f>
        <v>12.924838815477237</v>
      </c>
      <c r="AT36">
        <f>IF(D36,P36,(O36+P36)/2)</f>
        <v>27.260612487792969</v>
      </c>
      <c r="AU36">
        <f>0.61365*EXP(17.502*AT36/(240.97+AT36))</f>
        <v>3.634311174593893</v>
      </c>
      <c r="AV36">
        <f>IF(AS36&lt;&gt;0,(1000-(AR36+U36)/2)/AS36*AL36,0)</f>
        <v>1.5673931203911886</v>
      </c>
      <c r="AW36">
        <f>U36*AA36/1000</f>
        <v>2.4151733868256851</v>
      </c>
      <c r="AX36">
        <f>(AU36-AW36)</f>
        <v>1.2191377877682079</v>
      </c>
      <c r="AY36">
        <f>1/(1.6/F36+1.37/N36)</f>
        <v>1.0340520505108892</v>
      </c>
      <c r="AZ36">
        <f>G36*AA36*0.001</f>
        <v>33.821905390920882</v>
      </c>
      <c r="BA36">
        <f>G36/S36</f>
        <v>0.97590390485455514</v>
      </c>
      <c r="BB36">
        <f>(1-AL36*AA36/AQ36/F36)*100</f>
        <v>78.896175340010728</v>
      </c>
      <c r="BC36">
        <f>(S36-E36/(N36/1.35))</f>
        <v>390.46496268872005</v>
      </c>
      <c r="BD36">
        <f>E36*BB36/100/BC36</f>
        <v>3.3213461091784247E-3</v>
      </c>
    </row>
    <row r="37" spans="1:56" x14ac:dyDescent="0.25">
      <c r="A37" s="1" t="s">
        <v>1</v>
      </c>
      <c r="B37" s="1" t="s">
        <v>11357</v>
      </c>
      <c r="K37" s="1">
        <f t="shared" si="0"/>
        <v>2.72</v>
      </c>
    </row>
    <row r="38" spans="1:56" x14ac:dyDescent="0.25">
      <c r="A38" s="1" t="s">
        <v>1</v>
      </c>
      <c r="B38" s="1" t="s">
        <v>11356</v>
      </c>
      <c r="K38" s="1">
        <f t="shared" si="0"/>
        <v>2.72</v>
      </c>
    </row>
    <row r="39" spans="1:56" x14ac:dyDescent="0.25">
      <c r="A39" s="1">
        <v>8</v>
      </c>
      <c r="B39" s="1" t="s">
        <v>11355</v>
      </c>
      <c r="C39" s="1">
        <v>1802.0000051185489</v>
      </c>
      <c r="D39" s="1">
        <v>0</v>
      </c>
      <c r="E39">
        <f>(R39-S39*(1000-T39)/(1000-U39))*AK39</f>
        <v>1.7002571642049231</v>
      </c>
      <c r="F39">
        <f>IF(AV39&lt;&gt;0,1/(1/AV39-1/N39),0)</f>
        <v>2.454160093860124</v>
      </c>
      <c r="G39">
        <f>((AY39-AL39/2)*S39-E39)/(AY39+AL39/2)</f>
        <v>381.41090476808142</v>
      </c>
      <c r="H39">
        <f>AL39*1000</f>
        <v>21.044003946908163</v>
      </c>
      <c r="I39">
        <f>(AQ39-AW39)</f>
        <v>1.1552340435924009</v>
      </c>
      <c r="J39">
        <f>(P39+AP39*D39)</f>
        <v>27.031898498535156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27.637975692749023</v>
      </c>
      <c r="P39" s="1">
        <v>27.031898498535156</v>
      </c>
      <c r="Q39" s="1">
        <v>27.748886108398438</v>
      </c>
      <c r="R39" s="1">
        <v>399.96627807617188</v>
      </c>
      <c r="S39" s="1">
        <v>390.963134765625</v>
      </c>
      <c r="T39" s="1">
        <v>8.8615999221801758</v>
      </c>
      <c r="U39" s="1">
        <v>27.4224853515625</v>
      </c>
      <c r="V39" s="1">
        <v>21.140243530273438</v>
      </c>
      <c r="W39" s="1">
        <v>65.419113159179688</v>
      </c>
      <c r="X39" s="1">
        <v>299.9320068359375</v>
      </c>
      <c r="Y39" s="1">
        <v>750.18817138671875</v>
      </c>
      <c r="Z39" s="1">
        <v>8.1058835983276367</v>
      </c>
      <c r="AA39" s="1">
        <v>88.636627197265625</v>
      </c>
      <c r="AB39" s="1">
        <v>10.43065357208252</v>
      </c>
      <c r="AC39" s="1">
        <v>0.15265603363513947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1.1026912016027113</v>
      </c>
      <c r="AL39">
        <f>(U39-T39)/(1000-U39)*AK39</f>
        <v>2.1044003946908162E-2</v>
      </c>
      <c r="AM39">
        <f>(P39+273.15)</f>
        <v>300.18189849853513</v>
      </c>
      <c r="AN39">
        <f>(O39+273.15)</f>
        <v>300.787975692749</v>
      </c>
      <c r="AO39">
        <f>(Y39*AG39+Z39*AH39)*AI39</f>
        <v>120.03010473899303</v>
      </c>
      <c r="AP39">
        <f>((AO39+0.00000010773*(AN39^4-AM39^4))-AL39*44100)/(L39*51.4+0.00000043092*AM39^3)</f>
        <v>-6.5832506615083553</v>
      </c>
      <c r="AQ39">
        <f>0.61365*EXP(17.502*J39/(240.97+J39))</f>
        <v>3.5858706545213237</v>
      </c>
      <c r="AR39">
        <f>AQ39*1000/AA39</f>
        <v>40.455856319315643</v>
      </c>
      <c r="AS39">
        <f>(AR39-U39)</f>
        <v>13.033370967753143</v>
      </c>
      <c r="AT39">
        <f>IF(D39,P39,(O39+P39)/2)</f>
        <v>27.33493709564209</v>
      </c>
      <c r="AU39">
        <f>0.61365*EXP(17.502*AT39/(240.97+AT39))</f>
        <v>3.6501752415299884</v>
      </c>
      <c r="AV39">
        <f>IF(AS39&lt;&gt;0,(1000-(AR39+U39)/2)/AS39*AL39,0)</f>
        <v>1.5598257697254125</v>
      </c>
      <c r="AW39">
        <f>U39*AA39/1000</f>
        <v>2.4306366109289228</v>
      </c>
      <c r="AX39">
        <f>(AU39-AW39)</f>
        <v>1.2195386306010656</v>
      </c>
      <c r="AY39">
        <f>1/(1.6/F39+1.37/N39)</f>
        <v>1.0287836803500681</v>
      </c>
      <c r="AZ39">
        <f>G39*AA39*0.001</f>
        <v>33.806976174900214</v>
      </c>
      <c r="BA39">
        <f>G39/S39</f>
        <v>0.97556744064048406</v>
      </c>
      <c r="BB39">
        <f>(1-AL39*AA39/AQ39/F39)*100</f>
        <v>78.804479480805938</v>
      </c>
      <c r="BC39">
        <f>(S39-E39/(N39/1.35))</f>
        <v>390.42688230236524</v>
      </c>
      <c r="BD39">
        <f>E39*BB39/100/BC39</f>
        <v>3.4318303088800516E-3</v>
      </c>
    </row>
    <row r="40" spans="1:56" x14ac:dyDescent="0.25">
      <c r="A40" s="1" t="s">
        <v>1</v>
      </c>
      <c r="B40" s="1" t="s">
        <v>11354</v>
      </c>
      <c r="K40" s="1">
        <f t="shared" si="0"/>
        <v>2.72</v>
      </c>
    </row>
    <row r="41" spans="1:56" x14ac:dyDescent="0.25">
      <c r="A41" s="1" t="s">
        <v>1</v>
      </c>
      <c r="B41" s="1" t="s">
        <v>11353</v>
      </c>
      <c r="K41" s="1">
        <f t="shared" si="0"/>
        <v>2.72</v>
      </c>
    </row>
    <row r="42" spans="1:56" x14ac:dyDescent="0.25">
      <c r="A42" s="1">
        <v>9</v>
      </c>
      <c r="B42" s="1" t="s">
        <v>11352</v>
      </c>
      <c r="C42" s="1">
        <v>2005.0000051185489</v>
      </c>
      <c r="D42" s="1">
        <v>0</v>
      </c>
      <c r="E42">
        <f>(R42-S42*(1000-T42)/(1000-U42))*AK42</f>
        <v>0.84611659178239851</v>
      </c>
      <c r="F42">
        <f>IF(AV42&lt;&gt;0,1/(1/AV42-1/N42),0)</f>
        <v>2.2881852796238182</v>
      </c>
      <c r="G42">
        <f>((AY42-AL42/2)*S42-E42)/(AY42+AL42/2)</f>
        <v>382.69589558439429</v>
      </c>
      <c r="H42">
        <f>AL42*1000</f>
        <v>20.746572596471722</v>
      </c>
      <c r="I42">
        <f>(AQ42-AW42)</f>
        <v>1.1913000676199728</v>
      </c>
      <c r="J42">
        <f>(P42+AP42*D42)</f>
        <v>27.141229629516602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27.681215286254883</v>
      </c>
      <c r="P42" s="1">
        <v>27.141229629516602</v>
      </c>
      <c r="Q42" s="1">
        <v>27.777318954467773</v>
      </c>
      <c r="R42" s="1">
        <v>399.8841552734375</v>
      </c>
      <c r="S42" s="1">
        <v>391.74700927734375</v>
      </c>
      <c r="T42" s="1">
        <v>8.9772405624389648</v>
      </c>
      <c r="U42" s="1">
        <v>27.276968002319336</v>
      </c>
      <c r="V42" s="1">
        <v>21.361330032348633</v>
      </c>
      <c r="W42" s="1">
        <v>64.905502319335938</v>
      </c>
      <c r="X42" s="1">
        <v>299.95758056640625</v>
      </c>
      <c r="Y42" s="1">
        <v>1001.2411499023438</v>
      </c>
      <c r="Z42" s="1">
        <v>8.225193977355957</v>
      </c>
      <c r="AA42" s="1">
        <v>88.633590698242188</v>
      </c>
      <c r="AB42" s="1">
        <v>10.43348217010498</v>
      </c>
      <c r="AC42" s="1">
        <v>0.16398568451404572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1.102785222670611</v>
      </c>
      <c r="AL42">
        <f>(U42-T42)/(1000-U42)*AK42</f>
        <v>2.0746572596471721E-2</v>
      </c>
      <c r="AM42">
        <f>(P42+273.15)</f>
        <v>300.29122962951658</v>
      </c>
      <c r="AN42">
        <f>(O42+273.15)</f>
        <v>300.83121528625486</v>
      </c>
      <c r="AO42">
        <f>(Y42*AG42+Z42*AH42)*AI42</f>
        <v>160.19858040365762</v>
      </c>
      <c r="AP42">
        <f>((AO42+0.00000010773*(AN42^4-AM42^4))-AL42*44100)/(L42*51.4+0.00000043092*AM42^3)</f>
        <v>-6.1509371875759937</v>
      </c>
      <c r="AQ42">
        <f>0.61365*EXP(17.502*J42/(240.97+J42))</f>
        <v>3.6089556850265936</v>
      </c>
      <c r="AR42">
        <f>AQ42*1000/AA42</f>
        <v>40.717696943063906</v>
      </c>
      <c r="AS42">
        <f>(AR42-U42)</f>
        <v>13.44072894074457</v>
      </c>
      <c r="AT42">
        <f>IF(D42,P42,(O42+P42)/2)</f>
        <v>27.411222457885742</v>
      </c>
      <c r="AU42">
        <f>0.61365*EXP(17.502*AT42/(240.97+AT42))</f>
        <v>3.6665206344368579</v>
      </c>
      <c r="AV42">
        <f>IF(AS42&lt;&gt;0,(1000-(AR42+U42)/2)/AS42*AL42,0)</f>
        <v>1.4910831517096588</v>
      </c>
      <c r="AW42">
        <f>U42*AA42/1000</f>
        <v>2.4176556174066208</v>
      </c>
      <c r="AX42">
        <f>(AU42-AW42)</f>
        <v>1.2488650170302371</v>
      </c>
      <c r="AY42">
        <f>1/(1.6/F42+1.37/N42)</f>
        <v>0.98105436157183235</v>
      </c>
      <c r="AZ42">
        <f>G42*AA42*0.001</f>
        <v>33.919711371124428</v>
      </c>
      <c r="BA42">
        <f>G42/S42</f>
        <v>0.9768955129749527</v>
      </c>
      <c r="BB42">
        <f>(1-AL42*AA42/AQ42/F42)*100</f>
        <v>77.732474052589097</v>
      </c>
      <c r="BC42">
        <f>(S42-E42/(N42/1.35))</f>
        <v>391.48014840705861</v>
      </c>
      <c r="BD42">
        <f>E42*BB42/100/BC42</f>
        <v>1.6800529039291774E-3</v>
      </c>
    </row>
    <row r="43" spans="1:56" x14ac:dyDescent="0.25">
      <c r="A43" s="1" t="s">
        <v>1</v>
      </c>
      <c r="B43" s="1" t="s">
        <v>11351</v>
      </c>
      <c r="K43" s="1">
        <f t="shared" si="0"/>
        <v>2.72</v>
      </c>
    </row>
    <row r="44" spans="1:56" x14ac:dyDescent="0.25">
      <c r="A44" s="1" t="s">
        <v>1</v>
      </c>
      <c r="B44" s="1" t="s">
        <v>11350</v>
      </c>
      <c r="K44" s="1">
        <f t="shared" si="0"/>
        <v>2.72</v>
      </c>
    </row>
    <row r="45" spans="1:56" x14ac:dyDescent="0.25">
      <c r="A45" s="1">
        <v>10</v>
      </c>
      <c r="B45" s="1" t="s">
        <v>11349</v>
      </c>
      <c r="C45" s="1">
        <v>2208.0000051185489</v>
      </c>
      <c r="D45" s="1">
        <v>0</v>
      </c>
      <c r="E45">
        <f>(R45-S45*(1000-T45)/(1000-U45))*AK45</f>
        <v>-0.25023660060859626</v>
      </c>
      <c r="F45">
        <f>IF(AV45&lt;&gt;0,1/(1/AV45-1/N45),0)</f>
        <v>1.7766254284860969</v>
      </c>
      <c r="G45">
        <f>((AY45-AL45/2)*S45-E45)/(AY45+AL45/2)</f>
        <v>384.59902135985197</v>
      </c>
      <c r="H45">
        <f>AL45*1000</f>
        <v>19.349907721432874</v>
      </c>
      <c r="I45">
        <f>(AQ45-AW45)</f>
        <v>1.3199770577391208</v>
      </c>
      <c r="J45">
        <f>(P45+AP45*D45)</f>
        <v>27.290178298950195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27.742023468017578</v>
      </c>
      <c r="P45" s="1">
        <v>27.290178298950195</v>
      </c>
      <c r="Q45" s="1">
        <v>27.821403503417969</v>
      </c>
      <c r="R45" s="1">
        <v>400.15951538085938</v>
      </c>
      <c r="S45" s="1">
        <v>393.48251342773438</v>
      </c>
      <c r="T45" s="1">
        <v>9.0982217788696289</v>
      </c>
      <c r="U45" s="1">
        <v>26.184446334838867</v>
      </c>
      <c r="V45" s="1">
        <v>21.570722579956055</v>
      </c>
      <c r="W45" s="1">
        <v>62.079978942871094</v>
      </c>
      <c r="X45" s="1">
        <v>299.97039794921875</v>
      </c>
      <c r="Y45" s="1">
        <v>1251.171142578125</v>
      </c>
      <c r="Z45" s="1">
        <v>8.2991552352905273</v>
      </c>
      <c r="AA45" s="1">
        <v>88.626564025878906</v>
      </c>
      <c r="AB45" s="1">
        <v>10.44195556640625</v>
      </c>
      <c r="AC45" s="1">
        <v>0.19966244697570801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1.1028323454015394</v>
      </c>
      <c r="AL45">
        <f>(U45-T45)/(1000-U45)*AK45</f>
        <v>1.9349907721432875E-2</v>
      </c>
      <c r="AM45">
        <f>(P45+273.15)</f>
        <v>300.44017829895017</v>
      </c>
      <c r="AN45">
        <f>(O45+273.15)</f>
        <v>300.89202346801756</v>
      </c>
      <c r="AO45">
        <f>(Y45*AG45+Z45*AH45)*AI45</f>
        <v>200.18737833796331</v>
      </c>
      <c r="AP45">
        <f>((AO45+0.00000010773*(AN45^4-AM45^4))-AL45*44100)/(L45*51.4+0.00000043092*AM45^3)</f>
        <v>-5.3237373036364906</v>
      </c>
      <c r="AQ45">
        <f>0.61365*EXP(17.502*J45/(240.97+J45))</f>
        <v>3.6406145673159078</v>
      </c>
      <c r="AR45">
        <f>AQ45*1000/AA45</f>
        <v>41.078141834008711</v>
      </c>
      <c r="AS45">
        <f>(AR45-U45)</f>
        <v>14.893695499169844</v>
      </c>
      <c r="AT45">
        <f>IF(D45,P45,(O45+P45)/2)</f>
        <v>27.516100883483887</v>
      </c>
      <c r="AU45">
        <f>0.61365*EXP(17.502*AT45/(240.97+AT45))</f>
        <v>3.6890968247462728</v>
      </c>
      <c r="AV45">
        <f>IF(AS45&lt;&gt;0,(1000-(AR45+U45)/2)/AS45*AL45,0)</f>
        <v>1.2555074249630773</v>
      </c>
      <c r="AW45">
        <f>U45*AA45/1000</f>
        <v>2.320637509576787</v>
      </c>
      <c r="AX45">
        <f>(AU45-AW45)</f>
        <v>1.3684593151694857</v>
      </c>
      <c r="AY45">
        <f>1/(1.6/F45+1.37/N45)</f>
        <v>0.81923485637462312</v>
      </c>
      <c r="AZ45">
        <f>G45*AA45*0.001</f>
        <v>34.085689790839297</v>
      </c>
      <c r="BA45">
        <f>G45/S45</f>
        <v>0.97742341332910609</v>
      </c>
      <c r="BB45">
        <f>(1-AL45*AA45/AQ45/F45)*100</f>
        <v>73.486184225896807</v>
      </c>
      <c r="BC45">
        <f>(S45-E45/(N45/1.35))</f>
        <v>393.56143677903628</v>
      </c>
      <c r="BD45">
        <f>E45*BB45/100/BC45</f>
        <v>-4.6724427786632632E-4</v>
      </c>
    </row>
    <row r="46" spans="1:56" x14ac:dyDescent="0.25">
      <c r="A46" s="1" t="s">
        <v>1</v>
      </c>
      <c r="B46" s="1" t="s">
        <v>11348</v>
      </c>
      <c r="K46" s="1">
        <f t="shared" si="0"/>
        <v>2.72</v>
      </c>
    </row>
    <row r="47" spans="1:56" x14ac:dyDescent="0.25">
      <c r="A47" s="1" t="s">
        <v>1</v>
      </c>
      <c r="B47" s="1" t="s">
        <v>353</v>
      </c>
      <c r="K47" s="1">
        <f t="shared" si="0"/>
        <v>2.72</v>
      </c>
    </row>
    <row r="48" spans="1:56" x14ac:dyDescent="0.25">
      <c r="A48" s="1">
        <v>11</v>
      </c>
      <c r="B48" s="1" t="s">
        <v>11347</v>
      </c>
      <c r="C48" s="1">
        <v>2410.5000051297247</v>
      </c>
      <c r="D48" s="1">
        <v>0</v>
      </c>
      <c r="E48">
        <f>(R48-S48*(1000-T48)/(1000-U48))*AK48</f>
        <v>-0.66830165583972123</v>
      </c>
      <c r="F48">
        <f>IF(AV48&lt;&gt;0,1/(1/AV48-1/N48),0)</f>
        <v>1.12919632452126</v>
      </c>
      <c r="G48">
        <f>((AY48-AL48/2)*S48-E48)/(AY48+AL48/2)</f>
        <v>384.77806600337613</v>
      </c>
      <c r="H48">
        <f>AL48*1000</f>
        <v>16.433262529535472</v>
      </c>
      <c r="I48">
        <f>(AQ48-AW48)</f>
        <v>1.5767475679636878</v>
      </c>
      <c r="J48">
        <f>(P48+AP48*D48)</f>
        <v>27.485589981079102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27.830755233764648</v>
      </c>
      <c r="P48" s="1">
        <v>27.485589981079102</v>
      </c>
      <c r="Q48" s="1">
        <v>27.885578155517578</v>
      </c>
      <c r="R48" s="1">
        <v>400.0191650390625</v>
      </c>
      <c r="S48" s="1">
        <v>394.7427978515625</v>
      </c>
      <c r="T48" s="1">
        <v>9.2132740020751953</v>
      </c>
      <c r="U48" s="1">
        <v>23.761018753051758</v>
      </c>
      <c r="V48" s="1">
        <v>21.729705810546875</v>
      </c>
      <c r="W48" s="1">
        <v>56.040874481201172</v>
      </c>
      <c r="X48" s="1">
        <v>299.95297241210938</v>
      </c>
      <c r="Y48" s="1">
        <v>1600.1861572265625</v>
      </c>
      <c r="Z48" s="1">
        <v>8.1616735458374023</v>
      </c>
      <c r="AA48" s="1">
        <v>88.622840881347656</v>
      </c>
      <c r="AB48" s="1">
        <v>10.542673110961914</v>
      </c>
      <c r="AC48" s="1">
        <v>0.25187477469444275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1.1027682809268724</v>
      </c>
      <c r="AL48">
        <f>(U48-T48)/(1000-U48)*AK48</f>
        <v>1.6433262529535472E-2</v>
      </c>
      <c r="AM48">
        <f>(P48+273.15)</f>
        <v>300.63558998107908</v>
      </c>
      <c r="AN48">
        <f>(O48+273.15)</f>
        <v>300.98075523376463</v>
      </c>
      <c r="AO48">
        <f>(Y48*AG48+Z48*AH48)*AI48</f>
        <v>256.02977943353835</v>
      </c>
      <c r="AP48">
        <f>((AO48+0.00000010773*(AN48^4-AM48^4))-AL48*44100)/(L48*51.4+0.00000043092*AM48^3)</f>
        <v>-3.8173836006192494</v>
      </c>
      <c r="AQ48">
        <f>0.61365*EXP(17.502*J48/(240.97+J48))</f>
        <v>3.6825165520941114</v>
      </c>
      <c r="AR48">
        <f>AQ48*1000/AA48</f>
        <v>41.552680048075125</v>
      </c>
      <c r="AS48">
        <f>(AR48-U48)</f>
        <v>17.791661295023367</v>
      </c>
      <c r="AT48">
        <f>IF(D48,P48,(O48+P48)/2)</f>
        <v>27.658172607421875</v>
      </c>
      <c r="AU48">
        <f>0.61365*EXP(17.502*AT48/(240.97+AT48))</f>
        <v>3.7198726888884166</v>
      </c>
      <c r="AV48">
        <f>IF(AS48&lt;&gt;0,(1000-(AR48+U48)/2)/AS48*AL48,0)</f>
        <v>0.89348620605738838</v>
      </c>
      <c r="AW48">
        <f>U48*AA48/1000</f>
        <v>2.1057689841304237</v>
      </c>
      <c r="AX48">
        <f>(AU48-AW48)</f>
        <v>1.6141037047579929</v>
      </c>
      <c r="AY48">
        <f>1/(1.6/F48+1.37/N48)</f>
        <v>0.57570378541531897</v>
      </c>
      <c r="AZ48">
        <f>G48*AA48*0.001</f>
        <v>34.100125318049891</v>
      </c>
      <c r="BA48">
        <f>G48/S48</f>
        <v>0.97475639352403465</v>
      </c>
      <c r="BB48">
        <f>(1-AL48*AA48/AQ48/F48)*100</f>
        <v>64.976842471179992</v>
      </c>
      <c r="BC48">
        <f>(S48-E48/(N48/1.35))</f>
        <v>394.95357679529496</v>
      </c>
      <c r="BD48">
        <f>E48*BB48/100/BC48</f>
        <v>-1.0994743171355834E-3</v>
      </c>
    </row>
    <row r="49" spans="1:56" x14ac:dyDescent="0.25">
      <c r="A49" s="1" t="s">
        <v>1</v>
      </c>
      <c r="B49" s="1" t="s">
        <v>351</v>
      </c>
      <c r="K49" s="1">
        <f t="shared" si="0"/>
        <v>2.72</v>
      </c>
    </row>
    <row r="50" spans="1:56" x14ac:dyDescent="0.25">
      <c r="A50" s="1" t="s">
        <v>1</v>
      </c>
      <c r="B50" s="1" t="s">
        <v>11343</v>
      </c>
      <c r="K50" s="1">
        <f t="shared" si="0"/>
        <v>2.72</v>
      </c>
    </row>
    <row r="51" spans="1:56" x14ac:dyDescent="0.25">
      <c r="A51" s="1">
        <v>12</v>
      </c>
      <c r="B51" s="1" t="s">
        <v>349</v>
      </c>
      <c r="C51" s="1">
        <v>2612.5000051297247</v>
      </c>
      <c r="D51" s="1">
        <v>0</v>
      </c>
      <c r="E51">
        <f>(R51-S51*(1000-T51)/(1000-U51))*AK51</f>
        <v>-0.46428559503000877</v>
      </c>
      <c r="F51">
        <f>IF(AV51&lt;&gt;0,1/(1/AV51-1/N51),0)</f>
        <v>0.68037144565137675</v>
      </c>
      <c r="G51">
        <f>((AY51-AL51/2)*S51-E51)/(AY51+AL51/2)</f>
        <v>383.48706351253281</v>
      </c>
      <c r="H51">
        <f>AL51*1000</f>
        <v>12.961642739413298</v>
      </c>
      <c r="I51">
        <f>(AQ51-AW51)</f>
        <v>1.8950221219316583</v>
      </c>
      <c r="J51">
        <f>(P51+AP51*D51)</f>
        <v>27.75872802734375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27.969980239868164</v>
      </c>
      <c r="P51" s="1">
        <v>27.75872802734375</v>
      </c>
      <c r="Q51" s="1">
        <v>27.995124816894531</v>
      </c>
      <c r="R51" s="1">
        <v>399.96890258789063</v>
      </c>
      <c r="S51" s="1">
        <v>395.7388916015625</v>
      </c>
      <c r="T51" s="1">
        <v>9.3306083679199219</v>
      </c>
      <c r="U51" s="1">
        <v>20.83837890625</v>
      </c>
      <c r="V51" s="1">
        <v>21.828563690185547</v>
      </c>
      <c r="W51" s="1">
        <v>48.750503540039063</v>
      </c>
      <c r="X51" s="1">
        <v>299.97988891601563</v>
      </c>
      <c r="Y51" s="1">
        <v>1999.460205078125</v>
      </c>
      <c r="Z51" s="1">
        <v>8.25347900390625</v>
      </c>
      <c r="AA51" s="1">
        <v>88.6234130859375</v>
      </c>
      <c r="AB51" s="1">
        <v>10.577251434326172</v>
      </c>
      <c r="AC51" s="1">
        <v>0.30710092186927795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1.1028672386618219</v>
      </c>
      <c r="AL51">
        <f>(U51-T51)/(1000-U51)*AK51</f>
        <v>1.2961642739413299E-2</v>
      </c>
      <c r="AM51">
        <f>(P51+273.15)</f>
        <v>300.90872802734373</v>
      </c>
      <c r="AN51">
        <f>(O51+273.15)</f>
        <v>301.11998023986814</v>
      </c>
      <c r="AO51">
        <f>(Y51*AG51+Z51*AH51)*AI51</f>
        <v>319.91362566187308</v>
      </c>
      <c r="AP51">
        <f>((AO51+0.00000010773*(AN51^4-AM51^4))-AL51*44100)/(L51*51.4+0.00000043092*AM51^3)</f>
        <v>-2.0469851754128441</v>
      </c>
      <c r="AQ51">
        <f>0.61365*EXP(17.502*J51/(240.97+J51))</f>
        <v>3.7417903837815385</v>
      </c>
      <c r="AR51">
        <f>AQ51*1000/AA51</f>
        <v>42.221239890108393</v>
      </c>
      <c r="AS51">
        <f>(AR51-U51)</f>
        <v>21.382860983858393</v>
      </c>
      <c r="AT51">
        <f>IF(D51,P51,(O51+P51)/2)</f>
        <v>27.864354133605957</v>
      </c>
      <c r="AU51">
        <f>0.61365*EXP(17.502*AT51/(240.97+AT51))</f>
        <v>3.7649345850727931</v>
      </c>
      <c r="AV51">
        <f>IF(AS51&lt;&gt;0,(1000-(AR51+U51)/2)/AS51*AL51,0)</f>
        <v>0.58705729901290349</v>
      </c>
      <c r="AW51">
        <f>U51*AA51/1000</f>
        <v>1.8467682618498802</v>
      </c>
      <c r="AX51">
        <f>(AU51-AW51)</f>
        <v>1.9181663232229129</v>
      </c>
      <c r="AY51">
        <f>1/(1.6/F51+1.37/N51)</f>
        <v>0.37429015436557866</v>
      </c>
      <c r="AZ51">
        <f>G51*AA51*0.001</f>
        <v>33.985932442784346</v>
      </c>
      <c r="BA51">
        <f>G51/S51</f>
        <v>0.9690406266630851</v>
      </c>
      <c r="BB51">
        <f>(1-AL51*AA51/AQ51/F51)*100</f>
        <v>54.878556440796999</v>
      </c>
      <c r="BC51">
        <f>(S51-E51/(N51/1.35))</f>
        <v>395.88532491719997</v>
      </c>
      <c r="BD51">
        <f>E51*BB51/100/BC51</f>
        <v>-6.4360363033998276E-4</v>
      </c>
    </row>
    <row r="52" spans="1:56" x14ac:dyDescent="0.25">
      <c r="A52" s="1" t="s">
        <v>1</v>
      </c>
      <c r="B52" s="1" t="s">
        <v>11346</v>
      </c>
      <c r="K52" s="2">
        <v>3.105</v>
      </c>
    </row>
    <row r="53" spans="1:56" x14ac:dyDescent="0.25">
      <c r="A53" s="1" t="s">
        <v>1</v>
      </c>
      <c r="B53" s="1" t="s">
        <v>11345</v>
      </c>
      <c r="K53" s="2">
        <v>3.105</v>
      </c>
    </row>
    <row r="54" spans="1:56" x14ac:dyDescent="0.25">
      <c r="A54" s="1" t="s">
        <v>1</v>
      </c>
      <c r="B54" s="1" t="s">
        <v>11344</v>
      </c>
    </row>
    <row r="55" spans="1:56" x14ac:dyDescent="0.25">
      <c r="A55" s="1" t="s">
        <v>1</v>
      </c>
      <c r="B55" s="1" t="s">
        <v>11343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98366-BC0C-474D-93DA-4FB8ADD7953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11301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11300</v>
      </c>
    </row>
    <row r="12" spans="1:56" x14ac:dyDescent="0.25">
      <c r="A12" s="1" t="s">
        <v>1</v>
      </c>
      <c r="B12" s="1" t="s">
        <v>11299</v>
      </c>
    </row>
    <row r="13" spans="1:56" x14ac:dyDescent="0.25">
      <c r="A13" s="1" t="s">
        <v>1</v>
      </c>
      <c r="B13" s="1" t="s">
        <v>11298</v>
      </c>
    </row>
    <row r="14" spans="1:56" x14ac:dyDescent="0.25">
      <c r="A14" s="1" t="s">
        <v>1</v>
      </c>
      <c r="B14" s="1" t="s">
        <v>11297</v>
      </c>
    </row>
    <row r="15" spans="1:56" x14ac:dyDescent="0.25">
      <c r="A15" s="1" t="s">
        <v>1</v>
      </c>
      <c r="B15" s="1" t="s">
        <v>11296</v>
      </c>
    </row>
    <row r="16" spans="1:56" x14ac:dyDescent="0.25">
      <c r="A16" s="1" t="s">
        <v>1</v>
      </c>
      <c r="B16" s="1" t="s">
        <v>11295</v>
      </c>
    </row>
    <row r="17" spans="1:56" x14ac:dyDescent="0.25">
      <c r="A17" s="1" t="s">
        <v>1</v>
      </c>
      <c r="B17" s="1" t="s">
        <v>11294</v>
      </c>
    </row>
    <row r="18" spans="1:56" x14ac:dyDescent="0.25">
      <c r="A18" s="1">
        <v>1</v>
      </c>
      <c r="B18" s="1" t="s">
        <v>11293</v>
      </c>
      <c r="C18" s="1">
        <v>377.50000512972474</v>
      </c>
      <c r="D18" s="1">
        <v>0</v>
      </c>
      <c r="E18">
        <f>(R18-S18*(1000-T18)/(1000-U18))*AK18</f>
        <v>-1.6490641729180315</v>
      </c>
      <c r="F18">
        <f>IF(AV18&lt;&gt;0,1/(1/AV18-1/N18),0)</f>
        <v>1.9899242074615273</v>
      </c>
      <c r="G18">
        <f>((AY18-AL18/2)*S18-E18)/(AY18+AL18/2)</f>
        <v>382.82896913459444</v>
      </c>
      <c r="H18">
        <f>AL18*1000</f>
        <v>25.910685291973149</v>
      </c>
      <c r="I18">
        <f>(AQ18-AW18)</f>
        <v>1.6354011707601215</v>
      </c>
      <c r="J18">
        <f>(P18+AP18*D18)</f>
        <v>27.346090316772461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27.436395645141602</v>
      </c>
      <c r="P18" s="1">
        <v>27.346090316772461</v>
      </c>
      <c r="Q18" s="1">
        <v>27.477670669555664</v>
      </c>
      <c r="R18" s="1">
        <v>399.97103881835938</v>
      </c>
      <c r="S18" s="1">
        <v>392.26315307617188</v>
      </c>
      <c r="T18" s="1">
        <v>-0.14726389944553375</v>
      </c>
      <c r="U18" s="1">
        <v>22.773952484130859</v>
      </c>
      <c r="V18" s="1">
        <v>-0.35522538423538208</v>
      </c>
      <c r="W18" s="1">
        <v>54.934619903564453</v>
      </c>
      <c r="X18" s="1">
        <v>300.47280883789063</v>
      </c>
      <c r="Y18" s="1">
        <v>0.23236545920372009</v>
      </c>
      <c r="Z18" s="1">
        <v>9.1948785781860352</v>
      </c>
      <c r="AA18" s="1">
        <v>88.573112487792969</v>
      </c>
      <c r="AB18" s="1">
        <v>2.8430306911468506</v>
      </c>
      <c r="AC18" s="1">
        <v>0.97820979356765747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1.1046794442569507</v>
      </c>
      <c r="AL18">
        <f>(U18-T18)/(1000-U18)*AK18</f>
        <v>2.591068529197315E-2</v>
      </c>
      <c r="AM18">
        <f>(P18+273.15)</f>
        <v>300.49609031677244</v>
      </c>
      <c r="AN18">
        <f>(O18+273.15)</f>
        <v>300.58639564514158</v>
      </c>
      <c r="AO18">
        <f>(Y18*AG18+Z18*AH18)*AI18</f>
        <v>3.7178472641591576E-2</v>
      </c>
      <c r="AP18">
        <f>((AO18+0.00000010773*(AN18^4-AM18^4))-AL18*44100)/(L18*51.4+0.00000043092*AM18^3)</f>
        <v>-9.3803630210907052</v>
      </c>
      <c r="AQ18">
        <f>0.61365*EXP(17.502*J18/(240.97+J18))</f>
        <v>3.652561025928696</v>
      </c>
      <c r="AR18">
        <f>AQ18*1000/AA18</f>
        <v>41.237808216710093</v>
      </c>
      <c r="AS18">
        <f>(AR18-U18)</f>
        <v>18.463855732579233</v>
      </c>
      <c r="AT18">
        <f>IF(D18,P18,(O18+P18)/2)</f>
        <v>27.391242980957031</v>
      </c>
      <c r="AU18">
        <f>0.61365*EXP(17.502*AT18/(240.97+AT18))</f>
        <v>3.6622335409004667</v>
      </c>
      <c r="AV18">
        <f>IF(AS18&lt;&gt;0,(1000-(AR18+U18)/2)/AS18*AL18,0)</f>
        <v>1.3584048403533109</v>
      </c>
      <c r="AW18">
        <f>U18*AA18/1000</f>
        <v>2.0171598551685745</v>
      </c>
      <c r="AX18">
        <f>(AU18-AW18)</f>
        <v>1.6450736857318922</v>
      </c>
      <c r="AY18">
        <f>1/(1.6/F18+1.37/N18)</f>
        <v>0.88958620104284925</v>
      </c>
      <c r="AZ18">
        <f>G18*AA18*0.001</f>
        <v>33.908353346744256</v>
      </c>
      <c r="BA18">
        <f>G18/S18</f>
        <v>0.97594934964552882</v>
      </c>
      <c r="BB18">
        <f>(1-AL18*AA18/AQ18/F18)*100</f>
        <v>68.42475059146426</v>
      </c>
      <c r="BC18">
        <f>(S18-E18/(N18/1.35))</f>
        <v>392.78325953031185</v>
      </c>
      <c r="BD18">
        <f>E18*BB18/100/BC18</f>
        <v>-2.8727498436711698E-3</v>
      </c>
    </row>
    <row r="19" spans="1:56" x14ac:dyDescent="0.25">
      <c r="A19" s="1" t="s">
        <v>1</v>
      </c>
      <c r="B19" s="1" t="s">
        <v>11292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11291</v>
      </c>
      <c r="K20" s="1">
        <f t="shared" si="0"/>
        <v>2.72</v>
      </c>
    </row>
    <row r="21" spans="1:56" x14ac:dyDescent="0.25">
      <c r="A21" s="1">
        <v>2</v>
      </c>
      <c r="B21" s="1" t="s">
        <v>11290</v>
      </c>
      <c r="C21" s="1">
        <v>580.50000512972474</v>
      </c>
      <c r="D21" s="1">
        <v>0</v>
      </c>
      <c r="E21">
        <f>(R21-S21*(1000-T21)/(1000-U21))*AK21</f>
        <v>-0.67038333953010665</v>
      </c>
      <c r="F21">
        <f>IF(AV21&lt;&gt;0,1/(1/AV21-1/N21),0)</f>
        <v>1.866847275561581</v>
      </c>
      <c r="G21">
        <f>((AY21-AL21/2)*S21-E21)/(AY21+AL21/2)</f>
        <v>380.65590970837138</v>
      </c>
      <c r="H21">
        <f>AL21*1000</f>
        <v>25.551558309115428</v>
      </c>
      <c r="I21">
        <f>(AQ21-AW21)</f>
        <v>1.6853475505302358</v>
      </c>
      <c r="J21">
        <f>(P21+AP21*D21)</f>
        <v>27.451137542724609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27.458669662475586</v>
      </c>
      <c r="P21" s="1">
        <v>27.451137542724609</v>
      </c>
      <c r="Q21" s="1">
        <v>27.52239990234375</v>
      </c>
      <c r="R21" s="1">
        <v>399.92645263671875</v>
      </c>
      <c r="S21" s="1">
        <v>391.47869873046875</v>
      </c>
      <c r="T21" s="1">
        <v>-0.14488860964775085</v>
      </c>
      <c r="U21" s="1">
        <v>22.464704513549805</v>
      </c>
      <c r="V21" s="1">
        <v>-0.34903725981712341</v>
      </c>
      <c r="W21" s="1">
        <v>54.117565155029297</v>
      </c>
      <c r="X21" s="1">
        <v>300.48721313476563</v>
      </c>
      <c r="Y21" s="1">
        <v>25.866670608520508</v>
      </c>
      <c r="Z21" s="1">
        <v>9.4057779312133789</v>
      </c>
      <c r="AA21" s="1">
        <v>88.572319030761719</v>
      </c>
      <c r="AB21" s="1">
        <v>2.8338327407836914</v>
      </c>
      <c r="AC21" s="1">
        <v>0.97897493839263916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1.1047324012307556</v>
      </c>
      <c r="AL21">
        <f>(U21-T21)/(1000-U21)*AK21</f>
        <v>2.555155830911543E-2</v>
      </c>
      <c r="AM21">
        <f>(P21+273.15)</f>
        <v>300.60113754272459</v>
      </c>
      <c r="AN21">
        <f>(O21+273.15)</f>
        <v>300.60866966247556</v>
      </c>
      <c r="AO21">
        <f>(Y21*AG21+Z21*AH21)*AI21</f>
        <v>4.1386672048568585</v>
      </c>
      <c r="AP21">
        <f>((AO21+0.00000010773*(AN21^4-AM21^4))-AL21*44100)/(L21*51.4+0.00000043092*AM21^3)</f>
        <v>-9.2235488069742324</v>
      </c>
      <c r="AQ21">
        <f>0.61365*EXP(17.502*J21/(240.97+J21))</f>
        <v>3.6750985256361619</v>
      </c>
      <c r="AR21">
        <f>AQ21*1000/AA21</f>
        <v>41.492630720888961</v>
      </c>
      <c r="AS21">
        <f>(AR21-U21)</f>
        <v>19.027926207339156</v>
      </c>
      <c r="AT21">
        <f>IF(D21,P21,(O21+P21)/2)</f>
        <v>27.454903602600098</v>
      </c>
      <c r="AU21">
        <f>0.61365*EXP(17.502*AT21/(240.97+AT21))</f>
        <v>3.6759087685015572</v>
      </c>
      <c r="AV21">
        <f>IF(AS21&lt;&gt;0,(1000-(AR21+U21)/2)/AS21*AL21,0)</f>
        <v>1.2999027455396606</v>
      </c>
      <c r="AW21">
        <f>U21*AA21/1000</f>
        <v>1.9897509751059261</v>
      </c>
      <c r="AX21">
        <f>(AU21-AW21)</f>
        <v>1.6861577933956311</v>
      </c>
      <c r="AY21">
        <f>1/(1.6/F21+1.37/N21)</f>
        <v>0.84952574393745706</v>
      </c>
      <c r="AZ21">
        <f>G21*AA21*0.001</f>
        <v>33.715576675634701</v>
      </c>
      <c r="BA21">
        <f>G21/S21</f>
        <v>0.97235407939896923</v>
      </c>
      <c r="BB21">
        <f>(1-AL21*AA21/AQ21/F21)*100</f>
        <v>67.013394216830363</v>
      </c>
      <c r="BC21">
        <f>(S21-E21/(N21/1.35))</f>
        <v>391.69013422665114</v>
      </c>
      <c r="BD21">
        <f>E21*BB21/100/BC21</f>
        <v>-1.1469439509122449E-3</v>
      </c>
    </row>
    <row r="22" spans="1:56" x14ac:dyDescent="0.25">
      <c r="A22" s="1" t="s">
        <v>1</v>
      </c>
      <c r="B22" s="1" t="s">
        <v>11289</v>
      </c>
      <c r="K22" s="1">
        <f t="shared" si="0"/>
        <v>2.72</v>
      </c>
    </row>
    <row r="23" spans="1:56" x14ac:dyDescent="0.25">
      <c r="A23" s="1" t="s">
        <v>1</v>
      </c>
      <c r="B23" s="1" t="s">
        <v>11288</v>
      </c>
      <c r="K23" s="1">
        <f t="shared" si="0"/>
        <v>2.72</v>
      </c>
    </row>
    <row r="24" spans="1:56" x14ac:dyDescent="0.25">
      <c r="A24" s="1">
        <v>3</v>
      </c>
      <c r="B24" s="1" t="s">
        <v>11287</v>
      </c>
      <c r="C24" s="1">
        <v>783.50000512972474</v>
      </c>
      <c r="D24" s="1">
        <v>0</v>
      </c>
      <c r="E24">
        <f>(R24-S24*(1000-T24)/(1000-U24))*AK24</f>
        <v>7.6267278399773999E-2</v>
      </c>
      <c r="F24">
        <f>IF(AV24&lt;&gt;0,1/(1/AV24-1/N24),0)</f>
        <v>1.8158784446743894</v>
      </c>
      <c r="G24">
        <f>((AY24-AL24/2)*S24-E24)/(AY24+AL24/2)</f>
        <v>379.03811673857928</v>
      </c>
      <c r="H24">
        <f>AL24*1000</f>
        <v>25.328078039771555</v>
      </c>
      <c r="I24">
        <f>(AQ24-AW24)</f>
        <v>1.7033950855929858</v>
      </c>
      <c r="J24">
        <f>(P24+AP24*D24)</f>
        <v>27.456588745117188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27.454109191894531</v>
      </c>
      <c r="P24" s="1">
        <v>27.456588745117188</v>
      </c>
      <c r="Q24" s="1">
        <v>27.528619766235352</v>
      </c>
      <c r="R24" s="1">
        <v>399.87203979492188</v>
      </c>
      <c r="S24" s="1">
        <v>390.84100341796875</v>
      </c>
      <c r="T24" s="1">
        <v>-0.14483857154846191</v>
      </c>
      <c r="U24" s="1">
        <v>22.274423599243164</v>
      </c>
      <c r="V24" s="1">
        <v>-0.34900611639022827</v>
      </c>
      <c r="W24" s="1">
        <v>53.672927856445313</v>
      </c>
      <c r="X24" s="1">
        <v>300.44625854492188</v>
      </c>
      <c r="Y24" s="1">
        <v>49.945453643798828</v>
      </c>
      <c r="Z24" s="1">
        <v>9.3008298873901367</v>
      </c>
      <c r="AA24" s="1">
        <v>88.571372985839844</v>
      </c>
      <c r="AB24" s="1">
        <v>2.8311502933502197</v>
      </c>
      <c r="AC24" s="1">
        <v>0.97287344932556152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1.104581832885742</v>
      </c>
      <c r="AL24">
        <f>(U24-T24)/(1000-U24)*AK24</f>
        <v>2.5328078039771555E-2</v>
      </c>
      <c r="AM24">
        <f>(P24+273.15)</f>
        <v>300.60658874511716</v>
      </c>
      <c r="AN24">
        <f>(O24+273.15)</f>
        <v>300.60410919189451</v>
      </c>
      <c r="AO24">
        <f>(Y24*AG24+Z24*AH24)*AI24</f>
        <v>7.9912724043889511</v>
      </c>
      <c r="AP24">
        <f>((AO24+0.00000010773*(AN24^4-AM24^4))-AL24*44100)/(L24*51.4+0.00000043092*AM24^3)</f>
        <v>-9.1118347978664413</v>
      </c>
      <c r="AQ24">
        <f>0.61365*EXP(17.502*J24/(240.97+J24))</f>
        <v>3.6762713662461453</v>
      </c>
      <c r="AR24">
        <f>AQ24*1000/AA24</f>
        <v>41.506315667409616</v>
      </c>
      <c r="AS24">
        <f>(AR24-U24)</f>
        <v>19.231892068166452</v>
      </c>
      <c r="AT24">
        <f>IF(D24,P24,(O24+P24)/2)</f>
        <v>27.455348968505859</v>
      </c>
      <c r="AU24">
        <f>0.61365*EXP(17.502*AT24/(240.97+AT24))</f>
        <v>3.6760045963367354</v>
      </c>
      <c r="AV24">
        <f>IF(AS24&lt;&gt;0,(1000-(AR24+U24)/2)/AS24*AL24,0)</f>
        <v>1.2749840827969687</v>
      </c>
      <c r="AW24">
        <f>U24*AA24/1000</f>
        <v>1.9728762806531595</v>
      </c>
      <c r="AX24">
        <f>(AU24-AW24)</f>
        <v>1.7031283156835759</v>
      </c>
      <c r="AY24">
        <f>1/(1.6/F24+1.37/N24)</f>
        <v>0.83251214415335606</v>
      </c>
      <c r="AZ24">
        <f>G24*AA24*0.001</f>
        <v>33.571926413503007</v>
      </c>
      <c r="BA24">
        <f>G24/S24</f>
        <v>0.96980130903315853</v>
      </c>
      <c r="BB24">
        <f>(1-AL24*AA24/AQ24/F24)*100</f>
        <v>66.395202897484424</v>
      </c>
      <c r="BC24">
        <f>(S24-E24/(N24/1.35))</f>
        <v>390.81694910620405</v>
      </c>
      <c r="BD24">
        <f>E24*BB24/100/BC24</f>
        <v>1.2956913550890673E-4</v>
      </c>
    </row>
    <row r="25" spans="1:56" x14ac:dyDescent="0.25">
      <c r="A25" s="1" t="s">
        <v>1</v>
      </c>
      <c r="B25" s="1" t="s">
        <v>11286</v>
      </c>
      <c r="K25" s="1">
        <f t="shared" si="0"/>
        <v>2.72</v>
      </c>
    </row>
    <row r="26" spans="1:56" x14ac:dyDescent="0.25">
      <c r="A26" s="1" t="s">
        <v>1</v>
      </c>
      <c r="B26" s="1" t="s">
        <v>11285</v>
      </c>
      <c r="K26" s="1">
        <f t="shared" si="0"/>
        <v>2.72</v>
      </c>
    </row>
    <row r="27" spans="1:56" x14ac:dyDescent="0.25">
      <c r="A27" s="1">
        <v>4</v>
      </c>
      <c r="B27" s="1" t="s">
        <v>11284</v>
      </c>
      <c r="C27" s="1">
        <v>986.50000512972474</v>
      </c>
      <c r="D27" s="1">
        <v>0</v>
      </c>
      <c r="E27">
        <f>(R27-S27*(1000-T27)/(1000-U27))*AK27</f>
        <v>0.8824725495517417</v>
      </c>
      <c r="F27">
        <f>IF(AV27&lt;&gt;0,1/(1/AV27-1/N27),0)</f>
        <v>1.8084726103498729</v>
      </c>
      <c r="G27">
        <f>((AY27-AL27/2)*S27-E27)/(AY27+AL27/2)</f>
        <v>377.50614471577944</v>
      </c>
      <c r="H27">
        <f>AL27*1000</f>
        <v>25.29464411707378</v>
      </c>
      <c r="I27">
        <f>(AQ27-AW27)</f>
        <v>1.7060952875796322</v>
      </c>
      <c r="J27">
        <f>(P27+AP27*D27)</f>
        <v>27.455715179443359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27.446830749511719</v>
      </c>
      <c r="P27" s="1">
        <v>27.455715179443359</v>
      </c>
      <c r="Q27" s="1">
        <v>27.529069900512695</v>
      </c>
      <c r="R27" s="1">
        <v>400.00296020507813</v>
      </c>
      <c r="S27" s="1">
        <v>390.26821899414063</v>
      </c>
      <c r="T27" s="1">
        <v>-0.14613574743270874</v>
      </c>
      <c r="U27" s="1">
        <v>22.241476058959961</v>
      </c>
      <c r="V27" s="1">
        <v>-0.35228729248046875</v>
      </c>
      <c r="W27" s="1">
        <v>53.617195129394531</v>
      </c>
      <c r="X27" s="1">
        <v>300.48397827148438</v>
      </c>
      <c r="Y27" s="1">
        <v>100.87559509277344</v>
      </c>
      <c r="Z27" s="1">
        <v>8.5254526138305664</v>
      </c>
      <c r="AA27" s="1">
        <v>88.572723388671875</v>
      </c>
      <c r="AB27" s="1">
        <v>2.9496743679046631</v>
      </c>
      <c r="AC27" s="1">
        <v>0.95862185955047607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1.1047205083510452</v>
      </c>
      <c r="AL27">
        <f>(U27-T27)/(1000-U27)*AK27</f>
        <v>2.5294644117073779E-2</v>
      </c>
      <c r="AM27">
        <f>(P27+273.15)</f>
        <v>300.60571517944334</v>
      </c>
      <c r="AN27">
        <f>(O27+273.15)</f>
        <v>300.5968307495117</v>
      </c>
      <c r="AO27">
        <f>(Y27*AG27+Z27*AH27)*AI27</f>
        <v>16.140094854084509</v>
      </c>
      <c r="AP27">
        <f>((AO27+0.00000010773*(AN27^4-AM27^4))-AL27*44100)/(L27*51.4+0.00000043092*AM27^3)</f>
        <v>-9.0333915338725053</v>
      </c>
      <c r="AQ27">
        <f>0.61365*EXP(17.502*J27/(240.97+J27))</f>
        <v>3.6760833943056608</v>
      </c>
      <c r="AR27">
        <f>AQ27*1000/AA27</f>
        <v>41.503560618480641</v>
      </c>
      <c r="AS27">
        <f>(AR27-U27)</f>
        <v>19.26208455952068</v>
      </c>
      <c r="AT27">
        <f>IF(D27,P27,(O27+P27)/2)</f>
        <v>27.451272964477539</v>
      </c>
      <c r="AU27">
        <f>0.61365*EXP(17.502*AT27/(240.97+AT27))</f>
        <v>3.6751276580286238</v>
      </c>
      <c r="AV27">
        <f>IF(AS27&lt;&gt;0,(1000-(AR27+U27)/2)/AS27*AL27,0)</f>
        <v>1.2713286577530378</v>
      </c>
      <c r="AW27">
        <f>U27*AA27/1000</f>
        <v>1.9699881067260285</v>
      </c>
      <c r="AX27">
        <f>(AU27-AW27)</f>
        <v>1.7051395513025953</v>
      </c>
      <c r="AY27">
        <f>1/(1.6/F27+1.37/N27)</f>
        <v>0.83001884839676532</v>
      </c>
      <c r="AZ27">
        <f>G27*AA27*0.001</f>
        <v>33.436747333434667</v>
      </c>
      <c r="BA27">
        <f>G27/S27</f>
        <v>0.96729922228550003</v>
      </c>
      <c r="BB27">
        <f>(1-AL27*AA27/AQ27/F27)*100</f>
        <v>66.299892899793605</v>
      </c>
      <c r="BC27">
        <f>(S27-E27/(N27/1.35))</f>
        <v>389.98989163965626</v>
      </c>
      <c r="BD27">
        <f>E27*BB27/100/BC27</f>
        <v>1.5002397953521444E-3</v>
      </c>
    </row>
    <row r="28" spans="1:56" x14ac:dyDescent="0.25">
      <c r="A28" s="1" t="s">
        <v>1</v>
      </c>
      <c r="B28" s="1" t="s">
        <v>11283</v>
      </c>
      <c r="K28" s="1">
        <f t="shared" si="0"/>
        <v>2.72</v>
      </c>
    </row>
    <row r="29" spans="1:56" x14ac:dyDescent="0.25">
      <c r="A29" s="1" t="s">
        <v>1</v>
      </c>
      <c r="B29" s="1" t="s">
        <v>11282</v>
      </c>
      <c r="K29" s="1">
        <f t="shared" si="0"/>
        <v>2.72</v>
      </c>
    </row>
    <row r="30" spans="1:56" x14ac:dyDescent="0.25">
      <c r="A30" s="1">
        <v>5</v>
      </c>
      <c r="B30" s="1" t="s">
        <v>11281</v>
      </c>
      <c r="C30" s="1">
        <v>1189.5000051297247</v>
      </c>
      <c r="D30" s="1">
        <v>0</v>
      </c>
      <c r="E30">
        <f>(R30-S30*(1000-T30)/(1000-U30))*AK30</f>
        <v>1.3585892896929843</v>
      </c>
      <c r="F30">
        <f>IF(AV30&lt;&gt;0,1/(1/AV30-1/N30),0)</f>
        <v>1.8047165895615549</v>
      </c>
      <c r="G30">
        <f>((AY30-AL30/2)*S30-E30)/(AY30+AL30/2)</f>
        <v>376.69109919151856</v>
      </c>
      <c r="H30">
        <f>AL30*1000</f>
        <v>25.244310851708491</v>
      </c>
      <c r="I30">
        <f>(AQ30-AW30)</f>
        <v>1.7052214487744968</v>
      </c>
      <c r="J30">
        <f>(P30+AP30*D30)</f>
        <v>27.435762405395508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27.422981262207031</v>
      </c>
      <c r="P30" s="1">
        <v>27.435762405395508</v>
      </c>
      <c r="Q30" s="1">
        <v>27.503435134887695</v>
      </c>
      <c r="R30" s="1">
        <v>400.15121459960938</v>
      </c>
      <c r="S30" s="1">
        <v>390.00747680664063</v>
      </c>
      <c r="T30" s="1">
        <v>-0.14430849254131317</v>
      </c>
      <c r="U30" s="1">
        <v>22.203483581542969</v>
      </c>
      <c r="V30" s="1">
        <v>-0.34835913777351379</v>
      </c>
      <c r="W30" s="1">
        <v>53.598968505859375</v>
      </c>
      <c r="X30" s="1">
        <v>300.43206787109375</v>
      </c>
      <c r="Y30" s="1">
        <v>149.98019409179688</v>
      </c>
      <c r="Z30" s="1">
        <v>8.1196269989013672</v>
      </c>
      <c r="AA30" s="1">
        <v>88.57037353515625</v>
      </c>
      <c r="AB30" s="1">
        <v>4.1770668029785156</v>
      </c>
      <c r="AC30" s="1">
        <v>0.97886139154434204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1.1045296612907856</v>
      </c>
      <c r="AL30">
        <f>(U30-T30)/(1000-U30)*AK30</f>
        <v>2.5244310851708491E-2</v>
      </c>
      <c r="AM30">
        <f>(P30+273.15)</f>
        <v>300.58576240539549</v>
      </c>
      <c r="AN30">
        <f>(O30+273.15)</f>
        <v>300.57298126220701</v>
      </c>
      <c r="AO30">
        <f>(Y30*AG30+Z30*AH30)*AI30</f>
        <v>23.996830518316528</v>
      </c>
      <c r="AP30">
        <f>((AO30+0.00000010773*(AN30^4-AM30^4))-AL30*44100)/(L30*51.4+0.00000043092*AM30^3)</f>
        <v>-8.9511471893605421</v>
      </c>
      <c r="AQ30">
        <f>0.61365*EXP(17.502*J30/(240.97+J30))</f>
        <v>3.6717922833734664</v>
      </c>
      <c r="AR30">
        <f>AQ30*1000/AA30</f>
        <v>41.456213142377926</v>
      </c>
      <c r="AS30">
        <f>(AR30-U30)</f>
        <v>19.252729560834958</v>
      </c>
      <c r="AT30">
        <f>IF(D30,P30,(O30+P30)/2)</f>
        <v>27.42937183380127</v>
      </c>
      <c r="AU30">
        <f>0.61365*EXP(17.502*AT30/(240.97+AT30))</f>
        <v>3.6704188300698002</v>
      </c>
      <c r="AV30">
        <f>IF(AS30&lt;&gt;0,(1000-(AR30+U30)/2)/AS30*AL30,0)</f>
        <v>1.2694713333020227</v>
      </c>
      <c r="AW30">
        <f>U30*AA30/1000</f>
        <v>1.9665708345989696</v>
      </c>
      <c r="AX30">
        <f>(AU30-AW30)</f>
        <v>1.7038479954708305</v>
      </c>
      <c r="AY30">
        <f>1/(1.6/F30+1.37/N30)</f>
        <v>0.82875224777272505</v>
      </c>
      <c r="AZ30">
        <f>G30*AA30*0.001</f>
        <v>33.363671362761394</v>
      </c>
      <c r="BA30">
        <f>G30/S30</f>
        <v>0.96585609659549143</v>
      </c>
      <c r="BB30">
        <f>(1-AL30*AA30/AQ30/F30)*100</f>
        <v>66.258461561988497</v>
      </c>
      <c r="BC30">
        <f>(S30-E30/(N30/1.35))</f>
        <v>389.5789846535157</v>
      </c>
      <c r="BD30">
        <f>E30*BB30/100/BC30</f>
        <v>2.3106491822117207E-3</v>
      </c>
    </row>
    <row r="31" spans="1:56" x14ac:dyDescent="0.25">
      <c r="A31" s="1" t="s">
        <v>1</v>
      </c>
      <c r="B31" s="1" t="s">
        <v>11280</v>
      </c>
      <c r="K31" s="1">
        <f t="shared" si="0"/>
        <v>2.72</v>
      </c>
    </row>
    <row r="32" spans="1:56" x14ac:dyDescent="0.25">
      <c r="A32" s="1" t="s">
        <v>1</v>
      </c>
      <c r="B32" s="1" t="s">
        <v>11279</v>
      </c>
      <c r="K32" s="1">
        <f t="shared" si="0"/>
        <v>2.72</v>
      </c>
    </row>
    <row r="33" spans="1:56" x14ac:dyDescent="0.25">
      <c r="A33" s="1">
        <v>6</v>
      </c>
      <c r="B33" s="1" t="s">
        <v>11278</v>
      </c>
      <c r="C33" s="1">
        <v>1392.5000051297247</v>
      </c>
      <c r="D33" s="1">
        <v>0</v>
      </c>
      <c r="E33">
        <f>(R33-S33*(1000-T33)/(1000-U33))*AK33</f>
        <v>1.9937815532933225</v>
      </c>
      <c r="F33">
        <f>IF(AV33&lt;&gt;0,1/(1/AV33-1/N33),0)</f>
        <v>1.8421174129224092</v>
      </c>
      <c r="G33">
        <f>((AY33-AL33/2)*S33-E33)/(AY33+AL33/2)</f>
        <v>375.3386067889636</v>
      </c>
      <c r="H33">
        <f>AL33*1000</f>
        <v>25.375226666050946</v>
      </c>
      <c r="I33">
        <f>(AQ33-AW33)</f>
        <v>1.6894820141583078</v>
      </c>
      <c r="J33">
        <f>(P33+AP33*D33)</f>
        <v>27.410072326660156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27.405559539794922</v>
      </c>
      <c r="P33" s="1">
        <v>27.410072326660156</v>
      </c>
      <c r="Q33" s="1">
        <v>27.483396530151367</v>
      </c>
      <c r="R33" s="1">
        <v>399.98623657226563</v>
      </c>
      <c r="S33" s="1">
        <v>389.239013671875</v>
      </c>
      <c r="T33" s="1">
        <v>-0.141065314412117</v>
      </c>
      <c r="U33" s="1">
        <v>22.319606781005859</v>
      </c>
      <c r="V33" s="1">
        <v>-0.34086659550666809</v>
      </c>
      <c r="W33" s="1">
        <v>53.932525634765625</v>
      </c>
      <c r="X33" s="1">
        <v>300.43670654296875</v>
      </c>
      <c r="Y33" s="1">
        <v>300.32107543945313</v>
      </c>
      <c r="Z33" s="1">
        <v>8.5099105834960938</v>
      </c>
      <c r="AA33" s="1">
        <v>88.567497253417969</v>
      </c>
      <c r="AB33" s="1">
        <v>4.1501913070678711</v>
      </c>
      <c r="AC33" s="1">
        <v>0.9870108962059021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1.1045467152315025</v>
      </c>
      <c r="AL33">
        <f>(U33-T33)/(1000-U33)*AK33</f>
        <v>2.5375226666050944E-2</v>
      </c>
      <c r="AM33">
        <f>(P33+273.15)</f>
        <v>300.56007232666013</v>
      </c>
      <c r="AN33">
        <f>(O33+273.15)</f>
        <v>300.5555595397949</v>
      </c>
      <c r="AO33">
        <f>(Y33*AG33+Z33*AH33)*AI33</f>
        <v>48.051370996280639</v>
      </c>
      <c r="AP33">
        <f>((AO33+0.00000010773*(AN33^4-AM33^4))-AL33*44100)/(L33*51.4+0.00000043092*AM33^3)</f>
        <v>-8.8003640980293873</v>
      </c>
      <c r="AQ33">
        <f>0.61365*EXP(17.502*J33/(240.97+J33))</f>
        <v>3.6662737264324132</v>
      </c>
      <c r="AR33">
        <f>AQ33*1000/AA33</f>
        <v>41.395250403679277</v>
      </c>
      <c r="AS33">
        <f>(AR33-U33)</f>
        <v>19.075643622673418</v>
      </c>
      <c r="AT33">
        <f>IF(D33,P33,(O33+P33)/2)</f>
        <v>27.407815933227539</v>
      </c>
      <c r="AU33">
        <f>0.61365*EXP(17.502*AT33/(240.97+AT33))</f>
        <v>3.6657893703011299</v>
      </c>
      <c r="AV33">
        <f>IF(AS33&lt;&gt;0,(1000-(AR33+U33)/2)/AS33*AL33,0)</f>
        <v>1.2878641308502135</v>
      </c>
      <c r="AW33">
        <f>U33*AA33/1000</f>
        <v>1.9767917122741054</v>
      </c>
      <c r="AX33">
        <f>(AU33-AW33)</f>
        <v>1.6889976580270245</v>
      </c>
      <c r="AY33">
        <f>1/(1.6/F33+1.37/N33)</f>
        <v>0.84130247864627961</v>
      </c>
      <c r="AZ33">
        <f>G33*AA33*0.001</f>
        <v>33.24280102588326</v>
      </c>
      <c r="BA33">
        <f>G33/S33</f>
        <v>0.96428824862188833</v>
      </c>
      <c r="BB33">
        <f>(1-AL33*AA33/AQ33/F33)*100</f>
        <v>66.723157708825539</v>
      </c>
      <c r="BC33">
        <f>(S33-E33/(N33/1.35))</f>
        <v>388.61018510895849</v>
      </c>
      <c r="BD33">
        <f>E33*BB33/100/BC33</f>
        <v>3.4232607923036858E-3</v>
      </c>
    </row>
    <row r="34" spans="1:56" x14ac:dyDescent="0.25">
      <c r="A34" s="1" t="s">
        <v>1</v>
      </c>
      <c r="B34" s="1" t="s">
        <v>11277</v>
      </c>
      <c r="K34" s="1">
        <f t="shared" si="0"/>
        <v>2.72</v>
      </c>
    </row>
    <row r="35" spans="1:56" x14ac:dyDescent="0.25">
      <c r="A35" s="1" t="s">
        <v>1</v>
      </c>
      <c r="B35" s="1" t="s">
        <v>11276</v>
      </c>
      <c r="K35" s="1">
        <f t="shared" si="0"/>
        <v>2.72</v>
      </c>
    </row>
    <row r="36" spans="1:56" x14ac:dyDescent="0.25">
      <c r="A36" s="1">
        <v>7</v>
      </c>
      <c r="B36" s="1" t="s">
        <v>11275</v>
      </c>
      <c r="C36" s="1">
        <v>1595.5000051297247</v>
      </c>
      <c r="D36" s="1">
        <v>0</v>
      </c>
      <c r="E36">
        <f>(R36-S36*(1000-T36)/(1000-U36))*AK36</f>
        <v>1.9886383574885236</v>
      </c>
      <c r="F36">
        <f>IF(AV36&lt;&gt;0,1/(1/AV36-1/N36),0)</f>
        <v>1.9133793946558637</v>
      </c>
      <c r="G36">
        <f>((AY36-AL36/2)*S36-E36)/(AY36+AL36/2)</f>
        <v>375.43013101149376</v>
      </c>
      <c r="H36">
        <f>AL36*1000</f>
        <v>25.642678995223108</v>
      </c>
      <c r="I36">
        <f>(AQ36-AW36)</f>
        <v>1.6626531909308431</v>
      </c>
      <c r="J36">
        <f>(P36+AP36*D36)</f>
        <v>27.379003524780273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27.426963806152344</v>
      </c>
      <c r="P36" s="1">
        <v>27.379003524780273</v>
      </c>
      <c r="Q36" s="1">
        <v>27.493219375610352</v>
      </c>
      <c r="R36" s="1">
        <v>399.8951416015625</v>
      </c>
      <c r="S36" s="1">
        <v>389.06326293945313</v>
      </c>
      <c r="T36" s="1">
        <v>-0.14236773550510406</v>
      </c>
      <c r="U36" s="1">
        <v>22.547941207885742</v>
      </c>
      <c r="V36" s="1">
        <v>-0.34357282519340515</v>
      </c>
      <c r="W36" s="1">
        <v>54.414440155029297</v>
      </c>
      <c r="X36" s="1">
        <v>300.46047973632813</v>
      </c>
      <c r="Y36" s="1">
        <v>500.18023681640625</v>
      </c>
      <c r="Z36" s="1">
        <v>8.3449115753173828</v>
      </c>
      <c r="AA36" s="1">
        <v>88.564903259277344</v>
      </c>
      <c r="AB36" s="1">
        <v>4.2100257873535156</v>
      </c>
      <c r="AC36" s="1">
        <v>0.98501789569854736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1.1046341166776765</v>
      </c>
      <c r="AL36">
        <f>(U36-T36)/(1000-U36)*AK36</f>
        <v>2.5642678995223107E-2</v>
      </c>
      <c r="AM36">
        <f>(P36+273.15)</f>
        <v>300.52900352478025</v>
      </c>
      <c r="AN36">
        <f>(O36+273.15)</f>
        <v>300.57696380615232</v>
      </c>
      <c r="AO36">
        <f>(Y36*AG36+Z36*AH36)*AI36</f>
        <v>80.02883610184108</v>
      </c>
      <c r="AP36">
        <f>((AO36+0.00000010773*(AN36^4-AM36^4))-AL36*44100)/(L36*51.4+0.00000043092*AM36^3)</f>
        <v>-8.6297433517408297</v>
      </c>
      <c r="AQ36">
        <f>0.61365*EXP(17.502*J36/(240.97+J36))</f>
        <v>3.6596094227031171</v>
      </c>
      <c r="AR36">
        <f>AQ36*1000/AA36</f>
        <v>41.321215154376247</v>
      </c>
      <c r="AS36">
        <f>(AR36-U36)</f>
        <v>18.773273946490505</v>
      </c>
      <c r="AT36">
        <f>IF(D36,P36,(O36+P36)/2)</f>
        <v>27.402983665466309</v>
      </c>
      <c r="AU36">
        <f>0.61365*EXP(17.502*AT36/(240.97+AT36))</f>
        <v>3.6647522663098293</v>
      </c>
      <c r="AV36">
        <f>IF(AS36&lt;&gt;0,(1000-(AR36+U36)/2)/AS36*AL36,0)</f>
        <v>1.3222941788859952</v>
      </c>
      <c r="AW36">
        <f>U36*AA36/1000</f>
        <v>1.996956231772274</v>
      </c>
      <c r="AX36">
        <f>(AU36-AW36)</f>
        <v>1.6677960345375553</v>
      </c>
      <c r="AY36">
        <f>1/(1.6/F36+1.37/N36)</f>
        <v>0.86483925830971708</v>
      </c>
      <c r="AZ36">
        <f>G36*AA36*0.001</f>
        <v>33.249933233650765</v>
      </c>
      <c r="BA36">
        <f>G36/S36</f>
        <v>0.9649590870519148</v>
      </c>
      <c r="BB36">
        <f>(1-AL36*AA36/AQ36/F36)*100</f>
        <v>67.566843440361239</v>
      </c>
      <c r="BC36">
        <f>(S36-E36/(N36/1.35))</f>
        <v>388.4360565143387</v>
      </c>
      <c r="BD36">
        <f>E36*BB36/100/BC36</f>
        <v>3.4591540694153921E-3</v>
      </c>
    </row>
    <row r="37" spans="1:56" x14ac:dyDescent="0.25">
      <c r="A37" s="1" t="s">
        <v>1</v>
      </c>
      <c r="B37" s="1" t="s">
        <v>11274</v>
      </c>
      <c r="K37" s="1">
        <f t="shared" si="0"/>
        <v>2.72</v>
      </c>
    </row>
    <row r="38" spans="1:56" x14ac:dyDescent="0.25">
      <c r="A38" s="1" t="s">
        <v>1</v>
      </c>
      <c r="B38" s="1" t="s">
        <v>11273</v>
      </c>
      <c r="K38" s="1">
        <f t="shared" si="0"/>
        <v>2.72</v>
      </c>
    </row>
    <row r="39" spans="1:56" x14ac:dyDescent="0.25">
      <c r="A39" s="1">
        <v>8</v>
      </c>
      <c r="B39" s="1" t="s">
        <v>11272</v>
      </c>
      <c r="C39" s="1">
        <v>1798.5000051297247</v>
      </c>
      <c r="D39" s="1">
        <v>0</v>
      </c>
      <c r="E39">
        <f>(R39-S39*(1000-T39)/(1000-U39))*AK39</f>
        <v>1.7732409991101159</v>
      </c>
      <c r="F39">
        <f>IF(AV39&lt;&gt;0,1/(1/AV39-1/N39),0)</f>
        <v>1.8886173547764575</v>
      </c>
      <c r="G39">
        <f>((AY39-AL39/2)*S39-E39)/(AY39+AL39/2)</f>
        <v>375.73595052404244</v>
      </c>
      <c r="H39">
        <f>AL39*1000</f>
        <v>25.615406428737639</v>
      </c>
      <c r="I39">
        <f>(AQ39-AW39)</f>
        <v>1.675764008015415</v>
      </c>
      <c r="J39">
        <f>(P39+AP39*D39)</f>
        <v>27.429393768310547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27.465631484985352</v>
      </c>
      <c r="P39" s="1">
        <v>27.429393768310547</v>
      </c>
      <c r="Q39" s="1">
        <v>27.521507263183594</v>
      </c>
      <c r="R39" s="1">
        <v>399.8712158203125</v>
      </c>
      <c r="S39" s="1">
        <v>389.24200439453125</v>
      </c>
      <c r="T39" s="1">
        <v>-0.13889914751052856</v>
      </c>
      <c r="U39" s="1">
        <v>22.523136138916016</v>
      </c>
      <c r="V39" s="1">
        <v>-0.33442756533622742</v>
      </c>
      <c r="W39" s="1">
        <v>54.228969573974609</v>
      </c>
      <c r="X39" s="1">
        <v>300.52301025390625</v>
      </c>
      <c r="Y39" s="1">
        <v>750.028564453125</v>
      </c>
      <c r="Z39" s="1">
        <v>8.2216682434082031</v>
      </c>
      <c r="AA39" s="1">
        <v>88.560470581054688</v>
      </c>
      <c r="AB39" s="1">
        <v>4.1544547080993652</v>
      </c>
      <c r="AC39" s="1">
        <v>0.99270421266555786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1.1048640082864198</v>
      </c>
      <c r="AL39">
        <f>(U39-T39)/(1000-U39)*AK39</f>
        <v>2.5615406428737639E-2</v>
      </c>
      <c r="AM39">
        <f>(P39+273.15)</f>
        <v>300.57939376831052</v>
      </c>
      <c r="AN39">
        <f>(O39+273.15)</f>
        <v>300.61563148498533</v>
      </c>
      <c r="AO39">
        <f>(Y39*AG39+Z39*AH39)*AI39</f>
        <v>120.00456763018883</v>
      </c>
      <c r="AP39">
        <f>((AO39+0.00000010773*(AN39^4-AM39^4))-AL39*44100)/(L39*51.4+0.00000043092*AM39^3)</f>
        <v>-8.2921114481508482</v>
      </c>
      <c r="AQ39">
        <f>0.61365*EXP(17.502*J39/(240.97+J39))</f>
        <v>3.6704235434389765</v>
      </c>
      <c r="AR39">
        <f>AQ39*1000/AA39</f>
        <v>41.445393405849543</v>
      </c>
      <c r="AS39">
        <f>(AR39-U39)</f>
        <v>18.922257266933528</v>
      </c>
      <c r="AT39">
        <f>IF(D39,P39,(O39+P39)/2)</f>
        <v>27.447512626647949</v>
      </c>
      <c r="AU39">
        <f>0.61365*EXP(17.502*AT39/(240.97+AT39))</f>
        <v>3.6743187961374466</v>
      </c>
      <c r="AV39">
        <f>IF(AS39&lt;&gt;0,(1000-(AR39+U39)/2)/AS39*AL39,0)</f>
        <v>1.3104206404909042</v>
      </c>
      <c r="AW39">
        <f>U39*AA39/1000</f>
        <v>1.9946595354235614</v>
      </c>
      <c r="AX39">
        <f>(AU39-AW39)</f>
        <v>1.6796592607138852</v>
      </c>
      <c r="AY39">
        <f>1/(1.6/F39+1.37/N39)</f>
        <v>0.85671593806720403</v>
      </c>
      <c r="AZ39">
        <f>G39*AA39*0.001</f>
        <v>33.275352592629083</v>
      </c>
      <c r="BA39">
        <f>G39/S39</f>
        <v>0.96530165368072862</v>
      </c>
      <c r="BB39">
        <f>(1-AL39*AA39/AQ39/F39)*100</f>
        <v>67.274898028328138</v>
      </c>
      <c r="BC39">
        <f>(S39-E39/(N39/1.35))</f>
        <v>388.68273320088758</v>
      </c>
      <c r="BD39">
        <f>E39*BB39/100/BC39</f>
        <v>3.0692026479377274E-3</v>
      </c>
    </row>
    <row r="40" spans="1:56" x14ac:dyDescent="0.25">
      <c r="A40" s="1" t="s">
        <v>1</v>
      </c>
      <c r="B40" s="1" t="s">
        <v>11271</v>
      </c>
      <c r="K40" s="1">
        <f t="shared" si="0"/>
        <v>2.72</v>
      </c>
    </row>
    <row r="41" spans="1:56" x14ac:dyDescent="0.25">
      <c r="A41" s="1" t="s">
        <v>1</v>
      </c>
      <c r="B41" s="1" t="s">
        <v>11270</v>
      </c>
      <c r="K41" s="1">
        <f t="shared" si="0"/>
        <v>2.72</v>
      </c>
    </row>
    <row r="42" spans="1:56" x14ac:dyDescent="0.25">
      <c r="A42" s="1">
        <v>9</v>
      </c>
      <c r="B42" s="1" t="s">
        <v>11269</v>
      </c>
      <c r="C42" s="1">
        <v>2001.5000051297247</v>
      </c>
      <c r="D42" s="1">
        <v>0</v>
      </c>
      <c r="E42">
        <f>(R42-S42*(1000-T42)/(1000-U42))*AK42</f>
        <v>7.9076304130107425E-2</v>
      </c>
      <c r="F42">
        <f>IF(AV42&lt;&gt;0,1/(1/AV42-1/N42),0)</f>
        <v>1.647325083304269</v>
      </c>
      <c r="G42">
        <f>((AY42-AL42/2)*S42-E42)/(AY42+AL42/2)</f>
        <v>378.86219707155891</v>
      </c>
      <c r="H42">
        <f>AL42*1000</f>
        <v>24.500199196038484</v>
      </c>
      <c r="I42">
        <f>(AQ42-AW42)</f>
        <v>1.7664595054135925</v>
      </c>
      <c r="J42">
        <f>(P42+AP42*D42)</f>
        <v>27.455165863037109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27.515451431274414</v>
      </c>
      <c r="P42" s="1">
        <v>27.455165863037109</v>
      </c>
      <c r="Q42" s="1">
        <v>27.554573059082031</v>
      </c>
      <c r="R42" s="1">
        <v>399.89236450195313</v>
      </c>
      <c r="S42" s="1">
        <v>391.14508056640625</v>
      </c>
      <c r="T42" s="1">
        <v>-0.13963207602500916</v>
      </c>
      <c r="U42" s="1">
        <v>21.562358856201172</v>
      </c>
      <c r="V42" s="1">
        <v>-0.33520177006721497</v>
      </c>
      <c r="W42" s="1">
        <v>51.762752532958984</v>
      </c>
      <c r="X42" s="1">
        <v>300.44992065429688</v>
      </c>
      <c r="Y42" s="1">
        <v>1001.0138549804688</v>
      </c>
      <c r="Z42" s="1">
        <v>10.517692565917969</v>
      </c>
      <c r="AA42" s="1">
        <v>88.557365417480469</v>
      </c>
      <c r="AB42" s="1">
        <v>4.2930684089660645</v>
      </c>
      <c r="AC42" s="1">
        <v>0.98939800262451172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1.10459529652315</v>
      </c>
      <c r="AL42">
        <f>(U42-T42)/(1000-U42)*AK42</f>
        <v>2.4500199196038484E-2</v>
      </c>
      <c r="AM42">
        <f>(P42+273.15)</f>
        <v>300.60516586303709</v>
      </c>
      <c r="AN42">
        <f>(O42+273.15)</f>
        <v>300.66545143127439</v>
      </c>
      <c r="AO42">
        <f>(Y42*AG42+Z42*AH42)*AI42</f>
        <v>160.16221321697049</v>
      </c>
      <c r="AP42">
        <f>((AO42+0.00000010773*(AN42^4-AM42^4))-AL42*44100)/(L42*51.4+0.00000043092*AM42^3)</f>
        <v>-7.555567749964605</v>
      </c>
      <c r="AQ42">
        <f>0.61365*EXP(17.502*J42/(240.97+J42))</f>
        <v>3.6759651979050458</v>
      </c>
      <c r="AR42">
        <f>AQ42*1000/AA42</f>
        <v>41.509423643936024</v>
      </c>
      <c r="AS42">
        <f>(AR42-U42)</f>
        <v>19.947064787734853</v>
      </c>
      <c r="AT42">
        <f>IF(D42,P42,(O42+P42)/2)</f>
        <v>27.485308647155762</v>
      </c>
      <c r="AU42">
        <f>0.61365*EXP(17.502*AT42/(240.97+AT42))</f>
        <v>3.6824559246242599</v>
      </c>
      <c r="AV42">
        <f>IF(AS42&lt;&gt;0,(1000-(AR42+U42)/2)/AS42*AL42,0)</f>
        <v>1.1895265710059215</v>
      </c>
      <c r="AW42">
        <f>U42*AA42/1000</f>
        <v>1.9095056924914533</v>
      </c>
      <c r="AX42">
        <f>(AU42-AW42)</f>
        <v>1.7729502321328066</v>
      </c>
      <c r="AY42">
        <f>1/(1.6/F42+1.37/N42)</f>
        <v>0.77438999974110601</v>
      </c>
      <c r="AZ42">
        <f>G42*AA42*0.001</f>
        <v>33.551038028935537</v>
      </c>
      <c r="BA42">
        <f>G42/S42</f>
        <v>0.96859762756811141</v>
      </c>
      <c r="BB42">
        <f>(1-AL42*AA42/AQ42/F42)*100</f>
        <v>64.170264616155521</v>
      </c>
      <c r="BC42">
        <f>(S42-E42/(N42/1.35))</f>
        <v>391.12014030221093</v>
      </c>
      <c r="BD42">
        <f>E42*BB42/100/BC42</f>
        <v>1.2973884078114041E-4</v>
      </c>
    </row>
    <row r="43" spans="1:56" x14ac:dyDescent="0.25">
      <c r="A43" s="1" t="s">
        <v>1</v>
      </c>
      <c r="B43" s="1" t="s">
        <v>11268</v>
      </c>
      <c r="K43" s="1">
        <f t="shared" si="0"/>
        <v>2.72</v>
      </c>
    </row>
    <row r="44" spans="1:56" x14ac:dyDescent="0.25">
      <c r="A44" s="1" t="s">
        <v>1</v>
      </c>
      <c r="B44" s="1" t="s">
        <v>11267</v>
      </c>
      <c r="K44" s="1">
        <f t="shared" si="0"/>
        <v>2.72</v>
      </c>
    </row>
    <row r="45" spans="1:56" x14ac:dyDescent="0.25">
      <c r="A45" s="1">
        <v>10</v>
      </c>
      <c r="B45" s="1" t="s">
        <v>11266</v>
      </c>
      <c r="C45" s="1">
        <v>2204.5000051297247</v>
      </c>
      <c r="D45" s="1">
        <v>0</v>
      </c>
      <c r="E45">
        <f>(R45-S45*(1000-T45)/(1000-U45))*AK45</f>
        <v>-0.85892378786789192</v>
      </c>
      <c r="F45">
        <f>IF(AV45&lt;&gt;0,1/(1/AV45-1/N45),0)</f>
        <v>1.2314563006605059</v>
      </c>
      <c r="G45">
        <f>((AY45-AL45/2)*S45-E45)/(AY45+AL45/2)</f>
        <v>380.67767239625255</v>
      </c>
      <c r="H45">
        <f>AL45*1000</f>
        <v>21.893077163320285</v>
      </c>
      <c r="I45">
        <f>(AQ45-AW45)</f>
        <v>1.9655828798985908</v>
      </c>
      <c r="J45">
        <f>(P45+AP45*D45)</f>
        <v>27.449142456054688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27.534740447998047</v>
      </c>
      <c r="P45" s="1">
        <v>27.449142456054688</v>
      </c>
      <c r="Q45" s="1">
        <v>27.566129684448242</v>
      </c>
      <c r="R45" s="1">
        <v>400.012451171875</v>
      </c>
      <c r="S45" s="1">
        <v>393.00115966796875</v>
      </c>
      <c r="T45" s="1">
        <v>-0.13586980104446411</v>
      </c>
      <c r="U45" s="1">
        <v>19.300485610961914</v>
      </c>
      <c r="V45" s="1">
        <v>-0.32578051090240479</v>
      </c>
      <c r="W45" s="1">
        <v>46.277553558349609</v>
      </c>
      <c r="X45" s="1">
        <v>300.467041015625</v>
      </c>
      <c r="Y45" s="1">
        <v>1250.7130126953125</v>
      </c>
      <c r="Z45" s="1">
        <v>10.848982810974121</v>
      </c>
      <c r="AA45" s="1">
        <v>88.551475524902344</v>
      </c>
      <c r="AB45" s="1">
        <v>4.4062228202819824</v>
      </c>
      <c r="AC45" s="1">
        <v>0.97451144456863403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1.1046582390280328</v>
      </c>
      <c r="AL45">
        <f>(U45-T45)/(1000-U45)*AK45</f>
        <v>2.1893077163320285E-2</v>
      </c>
      <c r="AM45">
        <f>(P45+273.15)</f>
        <v>300.59914245605466</v>
      </c>
      <c r="AN45">
        <f>(O45+273.15)</f>
        <v>300.68474044799802</v>
      </c>
      <c r="AO45">
        <f>(Y45*AG45+Z45*AH45)*AI45</f>
        <v>200.11407755835171</v>
      </c>
      <c r="AP45">
        <f>((AO45+0.00000010773*(AN45^4-AM45^4))-AL45*44100)/(L45*51.4+0.00000043092*AM45^3)</f>
        <v>-6.2802613224987391</v>
      </c>
      <c r="AQ45">
        <f>0.61365*EXP(17.502*J45/(240.97+J45))</f>
        <v>3.6746693590964146</v>
      </c>
      <c r="AR45">
        <f>AQ45*1000/AA45</f>
        <v>41.497550857444814</v>
      </c>
      <c r="AS45">
        <f>(AR45-U45)</f>
        <v>22.1970652464829</v>
      </c>
      <c r="AT45">
        <f>IF(D45,P45,(O45+P45)/2)</f>
        <v>27.491941452026367</v>
      </c>
      <c r="AU45">
        <f>0.61365*EXP(17.502*AT45/(240.97+AT45))</f>
        <v>3.6838855261395218</v>
      </c>
      <c r="AV45">
        <f>IF(AS45&lt;&gt;0,(1000-(AR45+U45)/2)/AS45*AL45,0)</f>
        <v>0.95632232800654449</v>
      </c>
      <c r="AW45">
        <f>U45*AA45/1000</f>
        <v>1.7090864791978237</v>
      </c>
      <c r="AX45">
        <f>(AU45-AW45)</f>
        <v>1.9747990469416981</v>
      </c>
      <c r="AY45">
        <f>1/(1.6/F45+1.37/N45)</f>
        <v>0.6175347309850433</v>
      </c>
      <c r="AZ45">
        <f>G45*AA45*0.001</f>
        <v>33.709569590073549</v>
      </c>
      <c r="BA45">
        <f>G45/S45</f>
        <v>0.96864261855581335</v>
      </c>
      <c r="BB45">
        <f>(1-AL45*AA45/AQ45/F45)*100</f>
        <v>57.158434054700116</v>
      </c>
      <c r="BC45">
        <f>(S45-E45/(N45/1.35))</f>
        <v>393.27205986277073</v>
      </c>
      <c r="BD45">
        <f>E45*BB45/100/BC45</f>
        <v>-1.2483657929828874E-3</v>
      </c>
    </row>
    <row r="46" spans="1:56" x14ac:dyDescent="0.25">
      <c r="A46" s="1" t="s">
        <v>1</v>
      </c>
      <c r="B46" s="1" t="s">
        <v>11265</v>
      </c>
      <c r="K46" s="1">
        <f t="shared" si="0"/>
        <v>2.72</v>
      </c>
    </row>
    <row r="47" spans="1:56" x14ac:dyDescent="0.25">
      <c r="A47" s="1" t="s">
        <v>1</v>
      </c>
      <c r="B47" s="1" t="s">
        <v>11264</v>
      </c>
      <c r="K47" s="1">
        <f t="shared" si="0"/>
        <v>2.72</v>
      </c>
    </row>
    <row r="48" spans="1:56" x14ac:dyDescent="0.25">
      <c r="A48" s="1">
        <v>11</v>
      </c>
      <c r="B48" s="1" t="s">
        <v>11263</v>
      </c>
      <c r="C48" s="1">
        <v>2407.5000051297247</v>
      </c>
      <c r="D48" s="1">
        <v>0</v>
      </c>
      <c r="E48">
        <f>(R48-S48*(1000-T48)/(1000-U48))*AK48</f>
        <v>-0.77214165011505753</v>
      </c>
      <c r="F48">
        <f>IF(AV48&lt;&gt;0,1/(1/AV48-1/N48),0)</f>
        <v>0.86359194757505275</v>
      </c>
      <c r="G48">
        <f>((AY48-AL48/2)*S48-E48)/(AY48+AL48/2)</f>
        <v>380.22171413278835</v>
      </c>
      <c r="H48">
        <f>AL48*1000</f>
        <v>18.543922558528067</v>
      </c>
      <c r="I48">
        <f>(AQ48-AW48)</f>
        <v>2.2189461958867112</v>
      </c>
      <c r="J48">
        <f>(P48+AP48*D48)</f>
        <v>27.423126220703125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27.579160690307617</v>
      </c>
      <c r="P48" s="1">
        <v>27.423126220703125</v>
      </c>
      <c r="Q48" s="1">
        <v>27.589048385620117</v>
      </c>
      <c r="R48" s="1">
        <v>400.06185913085938</v>
      </c>
      <c r="S48" s="1">
        <v>394.14443969726563</v>
      </c>
      <c r="T48" s="1">
        <v>-0.13492722809314728</v>
      </c>
      <c r="U48" s="1">
        <v>16.376882553100586</v>
      </c>
      <c r="V48" s="1">
        <v>-0.32266625761985779</v>
      </c>
      <c r="W48" s="1">
        <v>39.163829803466797</v>
      </c>
      <c r="X48" s="1">
        <v>300.47238159179688</v>
      </c>
      <c r="Y48" s="1">
        <v>1601.091796875</v>
      </c>
      <c r="Z48" s="1">
        <v>10.425713539123535</v>
      </c>
      <c r="AA48" s="1">
        <v>88.54742431640625</v>
      </c>
      <c r="AB48" s="1">
        <v>4.2288498878479004</v>
      </c>
      <c r="AC48" s="1">
        <v>0.96274036169052124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1.1046778734992531</v>
      </c>
      <c r="AL48">
        <f>(U48-T48)/(1000-U48)*AK48</f>
        <v>1.8543922558528065E-2</v>
      </c>
      <c r="AM48">
        <f>(P48+273.15)</f>
        <v>300.5731262207031</v>
      </c>
      <c r="AN48">
        <f>(O48+273.15)</f>
        <v>300.72916069030759</v>
      </c>
      <c r="AO48">
        <f>(Y48*AG48+Z48*AH48)*AI48</f>
        <v>256.17468177404953</v>
      </c>
      <c r="AP48">
        <f>((AO48+0.00000010773*(AN48^4-AM48^4))-AL48*44100)/(L48*51.4+0.00000043092*AM48^3)</f>
        <v>-4.5994633618301277</v>
      </c>
      <c r="AQ48">
        <f>0.61365*EXP(17.502*J48/(240.97+J48))</f>
        <v>3.669076964296059</v>
      </c>
      <c r="AR48">
        <f>AQ48*1000/AA48</f>
        <v>41.436292389323008</v>
      </c>
      <c r="AS48">
        <f>(AR48-U48)</f>
        <v>25.059409836222422</v>
      </c>
      <c r="AT48">
        <f>IF(D48,P48,(O48+P48)/2)</f>
        <v>27.501143455505371</v>
      </c>
      <c r="AU48">
        <f>0.61365*EXP(17.502*AT48/(240.97+AT48))</f>
        <v>3.6858696819251464</v>
      </c>
      <c r="AV48">
        <f>IF(AS48&lt;&gt;0,(1000-(AR48+U48)/2)/AS48*AL48,0)</f>
        <v>0.71860754729350773</v>
      </c>
      <c r="AW48">
        <f>U48*AA48/1000</f>
        <v>1.4501307684093481</v>
      </c>
      <c r="AX48">
        <f>(AU48-AW48)</f>
        <v>2.2357389135157986</v>
      </c>
      <c r="AY48">
        <f>1/(1.6/F48+1.37/N48)</f>
        <v>0.46023684906342766</v>
      </c>
      <c r="AZ48">
        <f>G48*AA48*0.001</f>
        <v>33.667653455627324</v>
      </c>
      <c r="BA48">
        <f>G48/S48</f>
        <v>0.96467608277013617</v>
      </c>
      <c r="BB48">
        <f>(1-AL48*AA48/AQ48/F48)*100</f>
        <v>48.17824319922449</v>
      </c>
      <c r="BC48">
        <f>(S48-E48/(N48/1.35))</f>
        <v>394.38796924713421</v>
      </c>
      <c r="BD48">
        <f>E48*BB48/100/BC48</f>
        <v>-9.4324449791172366E-4</v>
      </c>
    </row>
    <row r="49" spans="1:56" x14ac:dyDescent="0.25">
      <c r="A49" s="1" t="s">
        <v>1</v>
      </c>
      <c r="B49" s="1" t="s">
        <v>11262</v>
      </c>
      <c r="K49" s="1">
        <f t="shared" si="0"/>
        <v>2.72</v>
      </c>
    </row>
    <row r="50" spans="1:56" x14ac:dyDescent="0.25">
      <c r="A50" s="1" t="s">
        <v>1</v>
      </c>
      <c r="B50" s="1" t="s">
        <v>11257</v>
      </c>
      <c r="K50" s="1">
        <f t="shared" si="0"/>
        <v>2.72</v>
      </c>
    </row>
    <row r="51" spans="1:56" x14ac:dyDescent="0.25">
      <c r="A51" s="1">
        <v>12</v>
      </c>
      <c r="B51" s="1" t="s">
        <v>11261</v>
      </c>
      <c r="C51" s="1">
        <v>2610.5000051297247</v>
      </c>
      <c r="D51" s="1">
        <v>0</v>
      </c>
      <c r="E51">
        <f>(R51-S51*(1000-T51)/(1000-U51))*AK51</f>
        <v>-0.61016063947272825</v>
      </c>
      <c r="F51">
        <f>IF(AV51&lt;&gt;0,1/(1/AV51-1/N51),0)</f>
        <v>0.62556335087023363</v>
      </c>
      <c r="G51">
        <f>((AY51-AL51/2)*S51-E51)/(AY51+AL51/2)</f>
        <v>379.47105065394402</v>
      </c>
      <c r="H51">
        <f>AL51*1000</f>
        <v>15.607004461098414</v>
      </c>
      <c r="I51">
        <f>(AQ51-AW51)</f>
        <v>2.4618474828208141</v>
      </c>
      <c r="J51">
        <f>(P51+AP51*D51)</f>
        <v>27.491539001464844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27.685613632202148</v>
      </c>
      <c r="P51" s="1">
        <v>27.491539001464844</v>
      </c>
      <c r="Q51" s="1">
        <v>27.662265777587891</v>
      </c>
      <c r="R51" s="1">
        <v>400.13922119140625</v>
      </c>
      <c r="S51" s="1">
        <v>395.109619140625</v>
      </c>
      <c r="T51" s="1">
        <v>-0.13249799609184265</v>
      </c>
      <c r="U51" s="1">
        <v>13.800068855285645</v>
      </c>
      <c r="V51" s="1">
        <v>-0.31488895416259766</v>
      </c>
      <c r="W51" s="1">
        <v>32.796642303466797</v>
      </c>
      <c r="X51" s="1">
        <v>300.48464965820313</v>
      </c>
      <c r="Y51" s="1">
        <v>1999.6217041015625</v>
      </c>
      <c r="Z51" s="1">
        <v>10.677227973937988</v>
      </c>
      <c r="AA51" s="1">
        <v>88.5467529296875</v>
      </c>
      <c r="AB51" s="1">
        <v>4.0494322776794434</v>
      </c>
      <c r="AC51" s="1">
        <v>0.9354860782623291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1.1047229766845701</v>
      </c>
      <c r="AL51">
        <f>(U51-T51)/(1000-U51)*AK51</f>
        <v>1.5607004461098414E-2</v>
      </c>
      <c r="AM51">
        <f>(P51+273.15)</f>
        <v>300.64153900146482</v>
      </c>
      <c r="AN51">
        <f>(O51+273.15)</f>
        <v>300.83561363220213</v>
      </c>
      <c r="AO51">
        <f>(Y51*AG51+Z51*AH51)*AI51</f>
        <v>319.93946550504552</v>
      </c>
      <c r="AP51">
        <f>((AO51+0.00000010773*(AN51^4-AM51^4))-AL51*44100)/(L51*51.4+0.00000043092*AM51^3)</f>
        <v>-3.0074841266966694</v>
      </c>
      <c r="AQ51">
        <f>0.61365*EXP(17.502*J51/(240.97+J51))</f>
        <v>3.6837987701624675</v>
      </c>
      <c r="AR51">
        <f>AQ51*1000/AA51</f>
        <v>41.602866827738666</v>
      </c>
      <c r="AS51">
        <f>(AR51-U51)</f>
        <v>27.802797972453021</v>
      </c>
      <c r="AT51">
        <f>IF(D51,P51,(O51+P51)/2)</f>
        <v>27.588576316833496</v>
      </c>
      <c r="AU51">
        <f>0.61365*EXP(17.502*AT51/(240.97+AT51))</f>
        <v>3.7047687209616114</v>
      </c>
      <c r="AV51">
        <f>IF(AS51&lt;&gt;0,(1000-(AR51+U51)/2)/AS51*AL51,0)</f>
        <v>0.54579641746676</v>
      </c>
      <c r="AW51">
        <f>U51*AA51/1000</f>
        <v>1.2219512873416534</v>
      </c>
      <c r="AX51">
        <f>(AU51-AW51)</f>
        <v>2.482817433619958</v>
      </c>
      <c r="AY51">
        <f>1/(1.6/F51+1.37/N51)</f>
        <v>0.3474922496670822</v>
      </c>
      <c r="AZ51">
        <f>G51*AA51*0.001</f>
        <v>33.60092936622371</v>
      </c>
      <c r="BA51">
        <f>G51/S51</f>
        <v>0.96041967158204011</v>
      </c>
      <c r="BB51">
        <f>(1-AL51*AA51/AQ51/F51)*100</f>
        <v>40.031249700480075</v>
      </c>
      <c r="BC51">
        <f>(S51-E51/(N51/1.35))</f>
        <v>395.30206070346026</v>
      </c>
      <c r="BD51">
        <f>E51*BB51/100/BC51</f>
        <v>-6.1789439884707322E-4</v>
      </c>
    </row>
    <row r="52" spans="1:56" x14ac:dyDescent="0.25">
      <c r="A52" s="1" t="s">
        <v>1</v>
      </c>
      <c r="B52" s="1" t="s">
        <v>11260</v>
      </c>
      <c r="K52" s="2">
        <v>4.6675000000000004</v>
      </c>
    </row>
    <row r="53" spans="1:56" x14ac:dyDescent="0.25">
      <c r="A53" s="1" t="s">
        <v>1</v>
      </c>
      <c r="B53" s="1" t="s">
        <v>11259</v>
      </c>
      <c r="K53" s="2">
        <v>4.6675000000000004</v>
      </c>
    </row>
    <row r="54" spans="1:56" x14ac:dyDescent="0.25">
      <c r="A54" s="1" t="s">
        <v>1</v>
      </c>
      <c r="B54" s="1" t="s">
        <v>11258</v>
      </c>
      <c r="K54" s="2">
        <v>4.6675000000000004</v>
      </c>
    </row>
    <row r="55" spans="1:56" x14ac:dyDescent="0.25">
      <c r="A55" s="1" t="s">
        <v>1</v>
      </c>
      <c r="B55" s="1" t="s">
        <v>11257</v>
      </c>
      <c r="K55" s="2">
        <v>4.6675000000000004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E1B8-9287-4261-8FB8-27476544616B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1795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1794</v>
      </c>
    </row>
    <row r="12" spans="1:60" x14ac:dyDescent="0.25">
      <c r="A12" s="1" t="s">
        <v>1</v>
      </c>
      <c r="B12" s="1" t="s">
        <v>1793</v>
      </c>
    </row>
    <row r="13" spans="1:60" x14ac:dyDescent="0.25">
      <c r="A13" s="1" t="s">
        <v>1</v>
      </c>
      <c r="B13" s="1" t="s">
        <v>1792</v>
      </c>
    </row>
    <row r="14" spans="1:60" x14ac:dyDescent="0.25">
      <c r="A14" s="1" t="s">
        <v>1</v>
      </c>
      <c r="B14" s="1" t="s">
        <v>1791</v>
      </c>
    </row>
    <row r="15" spans="1:60" x14ac:dyDescent="0.25">
      <c r="A15" s="1" t="s">
        <v>1</v>
      </c>
      <c r="B15" s="1" t="s">
        <v>1790</v>
      </c>
    </row>
    <row r="16" spans="1:60" x14ac:dyDescent="0.25">
      <c r="A16" s="1" t="s">
        <v>1</v>
      </c>
      <c r="B16" s="1" t="s">
        <v>1789</v>
      </c>
    </row>
    <row r="17" spans="1:60" x14ac:dyDescent="0.25">
      <c r="A17" s="1" t="s">
        <v>1</v>
      </c>
      <c r="B17" s="1" t="s">
        <v>1788</v>
      </c>
    </row>
    <row r="18" spans="1:60" x14ac:dyDescent="0.25">
      <c r="A18" s="1">
        <v>1</v>
      </c>
      <c r="B18" s="1" t="s">
        <v>1787</v>
      </c>
      <c r="C18" s="1">
        <v>349.50000240281224</v>
      </c>
      <c r="D18" s="1">
        <v>0</v>
      </c>
      <c r="E18">
        <f>(R18-S18*(1000-T18)/(1000-U18))*AO18</f>
        <v>-1.6899251249468921</v>
      </c>
      <c r="F18">
        <f>IF(AZ18&lt;&gt;0,1/(1/AZ18-1/N18),0)</f>
        <v>1.6104926474182726</v>
      </c>
      <c r="G18">
        <f>((BC18-AP18/2)*S18-E18)/(BC18+AP18/2)</f>
        <v>385.61976588634195</v>
      </c>
      <c r="H18">
        <f>AP18*1000</f>
        <v>20.850836863216156</v>
      </c>
      <c r="I18">
        <f>(AU18-BA18)</f>
        <v>1.5169380468086713</v>
      </c>
      <c r="J18">
        <f>(P18+AT18*D18)</f>
        <v>26.752025604248047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27.995033264160156</v>
      </c>
      <c r="P18" s="1">
        <v>26.752025604248047</v>
      </c>
      <c r="Q18" s="1">
        <v>28.199827194213867</v>
      </c>
      <c r="R18" s="1">
        <v>399.9879150390625</v>
      </c>
      <c r="S18" s="1">
        <v>394.077392578125</v>
      </c>
      <c r="T18" s="1">
        <v>4.4210114479064941</v>
      </c>
      <c r="U18" s="1">
        <v>22.870874404907227</v>
      </c>
      <c r="V18" s="1">
        <v>10.243749618530273</v>
      </c>
      <c r="W18" s="1">
        <v>52.993190765380859</v>
      </c>
      <c r="X18" s="1">
        <v>300.36630249023438</v>
      </c>
      <c r="Y18" s="1">
        <v>0.25949758291244507</v>
      </c>
      <c r="Z18" s="1">
        <v>8.426121711730957</v>
      </c>
      <c r="AA18" s="1">
        <v>87.90325927734375</v>
      </c>
      <c r="AB18" s="1">
        <v>3.5205333232879639</v>
      </c>
      <c r="AC18" s="1">
        <v>0.46036675572395325</v>
      </c>
      <c r="AD18" s="1">
        <v>7.5220197439193726E-2</v>
      </c>
      <c r="AE18" s="1">
        <v>5.5426103062927723E-3</v>
      </c>
      <c r="AF18" s="1">
        <v>7.138727605342865E-2</v>
      </c>
      <c r="AG18" s="1">
        <v>1.4746041037142277E-2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1.1042878768023319</v>
      </c>
      <c r="AP18">
        <f>(U18-T18)/(1000-U18)*AO18</f>
        <v>2.0850836863216156E-2</v>
      </c>
      <c r="AQ18">
        <f>(P18+273.15)</f>
        <v>299.90202560424802</v>
      </c>
      <c r="AR18">
        <f>(O18+273.15)</f>
        <v>301.14503326416013</v>
      </c>
      <c r="AS18">
        <f>(Y18*AK18+Z18*AL18)*AM18</f>
        <v>4.1519612337955536E-2</v>
      </c>
      <c r="AT18">
        <f>((AS18+0.00000010773*(AR18^4-AQ18^4))-AP18*44100)/(L18*0.92*2*29.3+0.00000043092*AQ18^3)</f>
        <v>-7.1252769824773443</v>
      </c>
      <c r="AU18">
        <f>0.61365*EXP(17.502*J18/(240.97+J18))</f>
        <v>3.527362449522796</v>
      </c>
      <c r="AV18">
        <f>AU18*1000/AA18</f>
        <v>40.127777724300387</v>
      </c>
      <c r="AW18">
        <f>(AV18-U18)</f>
        <v>17.25690331939316</v>
      </c>
      <c r="AX18">
        <f>IF(D18,P18,(O18+P18)/2)</f>
        <v>27.373529434204102</v>
      </c>
      <c r="AY18">
        <f>0.61365*EXP(17.502*AX18/(240.97+AX18))</f>
        <v>3.6584363183616531</v>
      </c>
      <c r="AZ18">
        <f>IF(AW18&lt;&gt;0,(1000-(AV18+U18)/2)/AW18*AP18,0)</f>
        <v>1.170201233696891</v>
      </c>
      <c r="BA18">
        <f>U18*AA18/1000</f>
        <v>2.0104244027141247</v>
      </c>
      <c r="BB18">
        <f>(AY18-BA18)</f>
        <v>1.6480119156475284</v>
      </c>
      <c r="BC18">
        <f>1/(1.6/F18+1.37/N18)</f>
        <v>0.76129441941868459</v>
      </c>
      <c r="BD18">
        <f>G18*AA18*0.001</f>
        <v>33.897234263175712</v>
      </c>
      <c r="BE18">
        <f>G18/S18</f>
        <v>0.97853815811038602</v>
      </c>
      <c r="BF18">
        <f>(1-AP18*AA18/AU18/F18)*100</f>
        <v>67.735894077845302</v>
      </c>
      <c r="BG18">
        <f>(S18-E18/(N18/1.35))</f>
        <v>394.6103863687444</v>
      </c>
      <c r="BH18">
        <f>E18*BF18/100/BG18</f>
        <v>-2.9008002124892573E-3</v>
      </c>
    </row>
    <row r="19" spans="1:60" x14ac:dyDescent="0.25">
      <c r="A19" s="1" t="s">
        <v>1</v>
      </c>
      <c r="B19" s="1" t="s">
        <v>1786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1785</v>
      </c>
      <c r="K20" s="1">
        <f t="shared" si="0"/>
        <v>2.72</v>
      </c>
    </row>
    <row r="21" spans="1:60" x14ac:dyDescent="0.25">
      <c r="A21" s="1">
        <v>2</v>
      </c>
      <c r="B21" s="1" t="s">
        <v>1784</v>
      </c>
      <c r="C21" s="1">
        <v>553.00000241398811</v>
      </c>
      <c r="D21" s="1">
        <v>0</v>
      </c>
      <c r="E21">
        <f>(R21-S21*(1000-T21)/(1000-U21))*AO21</f>
        <v>-1.1824258391549312</v>
      </c>
      <c r="F21">
        <f>IF(AZ21&lt;&gt;0,1/(1/AZ21-1/N21),0)</f>
        <v>4.6625608483009652E-2</v>
      </c>
      <c r="G21">
        <f>((BC21-AP21/2)*S21-E21)/(BC21+AP21/2)</f>
        <v>219.27010289487882</v>
      </c>
      <c r="H21">
        <f>AP21*1000</f>
        <v>20.296452570622968</v>
      </c>
      <c r="I21">
        <f>(AU21-BA21)</f>
        <v>30.991768454874673</v>
      </c>
      <c r="J21">
        <f>(P21+AT21*D21)</f>
        <v>71.0103759765625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27.932456970214844</v>
      </c>
      <c r="P21" s="1">
        <v>71.0103759765625</v>
      </c>
      <c r="Q21" s="1">
        <v>28.194538116455078</v>
      </c>
      <c r="R21" s="1">
        <v>399.97702026367188</v>
      </c>
      <c r="S21" s="1">
        <v>393.80911254882813</v>
      </c>
      <c r="T21" s="1">
        <v>4.4367294311523438</v>
      </c>
      <c r="U21" s="1">
        <v>22.406282424926758</v>
      </c>
      <c r="V21" s="1">
        <v>10.316577911376953</v>
      </c>
      <c r="W21" s="1">
        <v>52.100574493408203</v>
      </c>
      <c r="X21" s="1">
        <v>300.33792114257813</v>
      </c>
      <c r="Y21" s="1">
        <v>24.900445938110352</v>
      </c>
      <c r="Z21" s="1">
        <v>8.8638648986816406</v>
      </c>
      <c r="AA21" s="1">
        <v>87.893280029296875</v>
      </c>
      <c r="AB21" s="1">
        <v>3.3028407096862793</v>
      </c>
      <c r="AC21" s="1">
        <v>0.45608064532279968</v>
      </c>
      <c r="AD21" s="1">
        <v>7.6302595436573029E-2</v>
      </c>
      <c r="AE21" s="1">
        <v>1.2870387174189091E-2</v>
      </c>
      <c r="AF21" s="1">
        <v>7.0218831300735474E-2</v>
      </c>
      <c r="AG21" s="1">
        <v>3.9084330201148987E-3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1.1041835336124193</v>
      </c>
      <c r="AP21">
        <f>(U21-T21)/(1000-U21)*AO21</f>
        <v>2.0296452570622969E-2</v>
      </c>
      <c r="AQ21">
        <f>(P21+273.15)</f>
        <v>344.16037597656248</v>
      </c>
      <c r="AR21">
        <f>(O21+273.15)</f>
        <v>301.08245697021482</v>
      </c>
      <c r="AS21">
        <f>(Y21*AK21+Z21*AL21)*AM21</f>
        <v>3.9840712610467222</v>
      </c>
      <c r="AT21">
        <f>((AS21+0.00000010773*(AR21^4-AQ21^4))-AP21*44100)/(L21*0.92*2*29.3+0.00000043092*AQ21^3)</f>
        <v>-11.412162595401247</v>
      </c>
      <c r="AU21">
        <f>0.61365*EXP(17.502*J21/(240.97+J21))</f>
        <v>32.961130110464275</v>
      </c>
      <c r="AV21">
        <f>AU21*1000/AA21</f>
        <v>375.01308518100092</v>
      </c>
      <c r="AW21">
        <f>(AV21-U21)</f>
        <v>352.60680275607416</v>
      </c>
      <c r="AX21">
        <f>IF(D21,P21,(O21+P21)/2)</f>
        <v>49.471416473388672</v>
      </c>
      <c r="AY21">
        <f>0.61365*EXP(17.502*AX21/(240.97+AX21))</f>
        <v>12.095301267582402</v>
      </c>
      <c r="AZ21">
        <f>IF(AW21&lt;&gt;0,(1000-(AV21+U21)/2)/AW21*AP21,0)</f>
        <v>4.6123190961926123E-2</v>
      </c>
      <c r="BA21">
        <f>U21*AA21/1000</f>
        <v>1.9693616555896005</v>
      </c>
      <c r="BB21">
        <f>(AY21-BA21)</f>
        <v>10.125939611992802</v>
      </c>
      <c r="BC21">
        <f>1/(1.6/F21+1.37/N21)</f>
        <v>2.8871716299869683E-2</v>
      </c>
      <c r="BD21">
        <f>G21*AA21*0.001</f>
        <v>19.272368555792323</v>
      </c>
      <c r="BE21">
        <f>G21/S21</f>
        <v>0.55679286209430123</v>
      </c>
      <c r="BF21">
        <f>(1-AP21*AA21/AU21/F21)*100</f>
        <v>-16.077809512763853</v>
      </c>
      <c r="BG21">
        <f>(S21-E21/(N21/1.35))</f>
        <v>394.18204364549865</v>
      </c>
      <c r="BH21">
        <f>E21*BF21/100/BG21</f>
        <v>4.8228522103863281E-4</v>
      </c>
    </row>
    <row r="22" spans="1:60" x14ac:dyDescent="0.25">
      <c r="A22" s="1" t="s">
        <v>1</v>
      </c>
      <c r="B22" s="1" t="s">
        <v>1783</v>
      </c>
      <c r="K22" s="1">
        <f t="shared" si="0"/>
        <v>2.72</v>
      </c>
    </row>
    <row r="23" spans="1:60" x14ac:dyDescent="0.25">
      <c r="A23" s="1" t="s">
        <v>1</v>
      </c>
      <c r="B23" s="1" t="s">
        <v>1782</v>
      </c>
      <c r="K23" s="1">
        <f t="shared" si="0"/>
        <v>2.72</v>
      </c>
    </row>
    <row r="24" spans="1:60" x14ac:dyDescent="0.25">
      <c r="A24" s="1">
        <v>3</v>
      </c>
      <c r="B24" s="1" t="s">
        <v>1781</v>
      </c>
      <c r="C24" s="1">
        <v>757.00000241398811</v>
      </c>
      <c r="D24" s="1">
        <v>0</v>
      </c>
      <c r="E24">
        <f>(R24-S24*(1000-T24)/(1000-U24))*AO24</f>
        <v>-1.0529633648474341</v>
      </c>
      <c r="F24">
        <f>IF(AZ24&lt;&gt;0,1/(1/AZ24-1/N24),0)</f>
        <v>3.9324171632389347E-2</v>
      </c>
      <c r="G24">
        <f>((BC24-AP24/2)*S24-E24)/(BC24+AP24/2)</f>
        <v>195.97986898142972</v>
      </c>
      <c r="H24">
        <f>AP24*1000</f>
        <v>19.930727387349329</v>
      </c>
      <c r="I24">
        <f>(AU24-BA24)</f>
        <v>35.007089945330378</v>
      </c>
      <c r="J24">
        <f>(P24+AT24*D24)</f>
        <v>73.667831420898438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27.801364898681641</v>
      </c>
      <c r="P24" s="1">
        <v>73.667831420898438</v>
      </c>
      <c r="Q24" s="1">
        <v>28.095216751098633</v>
      </c>
      <c r="R24" s="1">
        <v>399.9833984375</v>
      </c>
      <c r="S24" s="1">
        <v>393.82843017578125</v>
      </c>
      <c r="T24" s="1">
        <v>4.4307498931884766</v>
      </c>
      <c r="U24" s="1">
        <v>22.082075119018555</v>
      </c>
      <c r="V24" s="1">
        <v>10.380922317504883</v>
      </c>
      <c r="W24" s="1">
        <v>51.736682891845703</v>
      </c>
      <c r="X24" s="1">
        <v>300.34274291992188</v>
      </c>
      <c r="Y24" s="1">
        <v>51.076316833496094</v>
      </c>
      <c r="Z24" s="1">
        <v>9.1780319213867188</v>
      </c>
      <c r="AA24" s="1">
        <v>87.885940551757813</v>
      </c>
      <c r="AB24" s="1">
        <v>3.2182230949401855</v>
      </c>
      <c r="AC24" s="1">
        <v>0.46050474047660828</v>
      </c>
      <c r="AD24" s="1">
        <v>4.3696887791156769E-2</v>
      </c>
      <c r="AE24" s="1">
        <v>1.0923551395535469E-2</v>
      </c>
      <c r="AF24" s="1">
        <v>3.1256217509508133E-2</v>
      </c>
      <c r="AG24" s="1">
        <v>9.1453902423381805E-3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1.1042012607350067</v>
      </c>
      <c r="AP24">
        <f>(U24-T24)/(1000-U24)*AO24</f>
        <v>1.9930727387349328E-2</v>
      </c>
      <c r="AQ24">
        <f>(P24+273.15)</f>
        <v>346.81783142089841</v>
      </c>
      <c r="AR24">
        <f>(O24+273.15)</f>
        <v>300.95136489868162</v>
      </c>
      <c r="AS24">
        <f>(Y24*AK24+Z24*AL24)*AM24</f>
        <v>8.1722105106962317</v>
      </c>
      <c r="AT24">
        <f>((AS24+0.00000010773*(AR24^4-AQ24^4))-AP24*44100)/(L24*0.92*2*29.3+0.00000043092*AQ24^3)</f>
        <v>-11.590401285515989</v>
      </c>
      <c r="AU24">
        <f>0.61365*EXP(17.502*J24/(240.97+J24))</f>
        <v>36.947793886499895</v>
      </c>
      <c r="AV24">
        <f>AU24*1000/AA24</f>
        <v>420.40619528604338</v>
      </c>
      <c r="AW24">
        <f>(AV24-U24)</f>
        <v>398.32412016702483</v>
      </c>
      <c r="AX24">
        <f>IF(D24,P24,(O24+P24)/2)</f>
        <v>50.734598159790039</v>
      </c>
      <c r="AY24">
        <f>0.61365*EXP(17.502*AX24/(240.97+AX24))</f>
        <v>12.880278713250954</v>
      </c>
      <c r="AZ24">
        <f>IF(AW24&lt;&gt;0,(1000-(AV24+U24)/2)/AW24*AP24,0)</f>
        <v>3.8966183710063822E-2</v>
      </c>
      <c r="BA24">
        <f>U24*AA24/1000</f>
        <v>1.9407039411695151</v>
      </c>
      <c r="BB24">
        <f>(AY24-BA24)</f>
        <v>10.939574772081439</v>
      </c>
      <c r="BC24">
        <f>1/(1.6/F24+1.37/N24)</f>
        <v>2.4385776761158388E-2</v>
      </c>
      <c r="BD24">
        <f>G24*AA24*0.001</f>
        <v>17.223875114643221</v>
      </c>
      <c r="BE24">
        <f>G24/S24</f>
        <v>0.49762753007434257</v>
      </c>
      <c r="BF24">
        <f>(1-AP24*AA24/AU24/F24)*100</f>
        <v>-20.557562507782713</v>
      </c>
      <c r="BG24">
        <f>(S24-E24/(N24/1.35))</f>
        <v>394.16052946641167</v>
      </c>
      <c r="BH24">
        <f>E24*BF24/100/BG24</f>
        <v>5.4917625112183976E-4</v>
      </c>
    </row>
    <row r="25" spans="1:60" x14ac:dyDescent="0.25">
      <c r="A25" s="1" t="s">
        <v>1</v>
      </c>
      <c r="B25" s="1" t="s">
        <v>1780</v>
      </c>
      <c r="K25" s="1">
        <f t="shared" si="0"/>
        <v>2.72</v>
      </c>
    </row>
    <row r="26" spans="1:60" x14ac:dyDescent="0.25">
      <c r="A26" s="1" t="s">
        <v>1</v>
      </c>
      <c r="B26" s="1" t="s">
        <v>1779</v>
      </c>
      <c r="K26" s="1">
        <f t="shared" si="0"/>
        <v>2.72</v>
      </c>
    </row>
    <row r="27" spans="1:60" x14ac:dyDescent="0.25">
      <c r="A27" s="1">
        <v>4</v>
      </c>
      <c r="B27" s="1" t="s">
        <v>1778</v>
      </c>
      <c r="C27" s="1">
        <v>961.50000240281224</v>
      </c>
      <c r="D27" s="1">
        <v>0</v>
      </c>
      <c r="E27">
        <f>(R27-S27*(1000-T27)/(1000-U27))*AO27</f>
        <v>-0.58456255026288273</v>
      </c>
      <c r="F27">
        <f>IF(AZ27&lt;&gt;0,1/(1/AZ27-1/N27),0)</f>
        <v>3.43251951418687E-2</v>
      </c>
      <c r="G27">
        <f>((BC27-AP27/2)*S27-E27)/(BC27+AP27/2)</f>
        <v>162.40444134273932</v>
      </c>
      <c r="H27">
        <f>AP27*1000</f>
        <v>19.821390186846862</v>
      </c>
      <c r="I27">
        <f>(AU27-BA27)</f>
        <v>38.749656388686205</v>
      </c>
      <c r="J27">
        <f>(P27+AT27*D27)</f>
        <v>75.94378662109375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27.737651824951172</v>
      </c>
      <c r="P27" s="1">
        <v>75.94378662109375</v>
      </c>
      <c r="Q27" s="1">
        <v>28.013877868652344</v>
      </c>
      <c r="R27" s="1">
        <v>400.11441040039063</v>
      </c>
      <c r="S27" s="1">
        <v>393.57870483398438</v>
      </c>
      <c r="T27" s="1">
        <v>4.425513744354248</v>
      </c>
      <c r="U27" s="1">
        <v>21.981853485107422</v>
      </c>
      <c r="V27" s="1">
        <v>10.406176567077637</v>
      </c>
      <c r="W27" s="1">
        <v>51.688247680664063</v>
      </c>
      <c r="X27" s="1">
        <v>300.3419189453125</v>
      </c>
      <c r="Y27" s="1">
        <v>100.83692169189453</v>
      </c>
      <c r="Z27" s="1">
        <v>8.2796659469604492</v>
      </c>
      <c r="AA27" s="1">
        <v>87.876419067382813</v>
      </c>
      <c r="AB27" s="1">
        <v>3.2877695560455322</v>
      </c>
      <c r="AC27" s="1">
        <v>0.45557615160942078</v>
      </c>
      <c r="AD27" s="1">
        <v>6.1646401882171631E-2</v>
      </c>
      <c r="AE27" s="1">
        <v>4.0234695188701153E-3</v>
      </c>
      <c r="AF27" s="1">
        <v>3.6690965294837952E-2</v>
      </c>
      <c r="AG27" s="1">
        <v>9.4639342278242111E-3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1.1041982314165899</v>
      </c>
      <c r="AP27">
        <f>(U27-T27)/(1000-U27)*AO27</f>
        <v>1.9821390186846862E-2</v>
      </c>
      <c r="AQ27">
        <f>(P27+273.15)</f>
        <v>349.09378662109373</v>
      </c>
      <c r="AR27">
        <f>(O27+273.15)</f>
        <v>300.88765182495115</v>
      </c>
      <c r="AS27">
        <f>(Y27*AK27+Z27*AL27)*AM27</f>
        <v>16.133907110082191</v>
      </c>
      <c r="AT27">
        <f>((AS27+0.00000010773*(AR27^4-AQ27^4))-AP27*44100)/(L27*0.92*2*29.3+0.00000043092*AQ27^3)</f>
        <v>-11.778516855532397</v>
      </c>
      <c r="AU27">
        <f>0.61365*EXP(17.502*J27/(240.97+J27))</f>
        <v>40.681342957421315</v>
      </c>
      <c r="AV27">
        <f>AU27*1000/AA27</f>
        <v>462.93810545724722</v>
      </c>
      <c r="AW27">
        <f>(AV27-U27)</f>
        <v>440.9562519721398</v>
      </c>
      <c r="AX27">
        <f>IF(D27,P27,(O27+P27)/2)</f>
        <v>51.840719223022461</v>
      </c>
      <c r="AY27">
        <f>0.61365*EXP(17.502*AX27/(240.97+AX27))</f>
        <v>13.603318359623126</v>
      </c>
      <c r="AZ27">
        <f>IF(AW27&lt;&gt;0,(1000-(AV27+U27)/2)/AW27*AP27,0)</f>
        <v>3.4052122544806267E-2</v>
      </c>
      <c r="BA27">
        <f>U27*AA27/1000</f>
        <v>1.9316865687351092</v>
      </c>
      <c r="BB27">
        <f>(AY27-BA27)</f>
        <v>11.671631790888016</v>
      </c>
      <c r="BC27">
        <f>1/(1.6/F27+1.37/N27)</f>
        <v>2.1306943144055637E-2</v>
      </c>
      <c r="BD27">
        <f>G27*AA27*0.001</f>
        <v>14.271520745838751</v>
      </c>
      <c r="BE27">
        <f>G27/S27</f>
        <v>0.41263523495572052</v>
      </c>
      <c r="BF27">
        <f>(1-AP27*AA27/AU27/F27)*100</f>
        <v>-24.737824619284353</v>
      </c>
      <c r="BG27">
        <f>(S27-E27/(N27/1.35))</f>
        <v>393.763072889657</v>
      </c>
      <c r="BH27">
        <f>E27*BF27/100/BG27</f>
        <v>3.6724636826107593E-4</v>
      </c>
    </row>
    <row r="28" spans="1:60" x14ac:dyDescent="0.25">
      <c r="A28" s="1" t="s">
        <v>1</v>
      </c>
      <c r="B28" s="1" t="s">
        <v>1777</v>
      </c>
      <c r="K28" s="1">
        <f t="shared" si="0"/>
        <v>2.72</v>
      </c>
    </row>
    <row r="29" spans="1:60" x14ac:dyDescent="0.25">
      <c r="A29" s="1" t="s">
        <v>1</v>
      </c>
      <c r="B29" s="1" t="s">
        <v>1776</v>
      </c>
      <c r="K29" s="1">
        <f t="shared" si="0"/>
        <v>2.72</v>
      </c>
    </row>
    <row r="30" spans="1:60" x14ac:dyDescent="0.25">
      <c r="A30" s="1">
        <v>5</v>
      </c>
      <c r="B30" s="1" t="s">
        <v>1775</v>
      </c>
      <c r="C30" s="1">
        <v>1165.0000024139881</v>
      </c>
      <c r="D30" s="1">
        <v>0</v>
      </c>
      <c r="E30">
        <f>(R30-S30*(1000-T30)/(1000-U30))*AO30</f>
        <v>-0.42923395634346873</v>
      </c>
      <c r="F30">
        <f>IF(AZ30&lt;&gt;0,1/(1/AZ30-1/N30),0)</f>
        <v>0.16436802714199406</v>
      </c>
      <c r="G30">
        <f>((BC30-AP30/2)*S30-E30)/(BC30+AP30/2)</f>
        <v>325.85708464166396</v>
      </c>
      <c r="H30">
        <f>AP30*1000</f>
        <v>19.828650522485983</v>
      </c>
      <c r="I30">
        <f>(AU30-BA30)</f>
        <v>10.131025179049878</v>
      </c>
      <c r="J30">
        <f>(P30+AT30*D30)</f>
        <v>49.419731140136719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27.668397903442383</v>
      </c>
      <c r="P30" s="1">
        <v>49.419731140136719</v>
      </c>
      <c r="Q30" s="1">
        <v>27.957229614257813</v>
      </c>
      <c r="R30" s="1">
        <v>399.89422607421875</v>
      </c>
      <c r="S30" s="1">
        <v>393.22036743164063</v>
      </c>
      <c r="T30" s="1">
        <v>4.432253360748291</v>
      </c>
      <c r="U30" s="1">
        <v>21.998228073120117</v>
      </c>
      <c r="V30" s="1">
        <v>10.463902473449707</v>
      </c>
      <c r="W30" s="1">
        <v>51.934600830078125</v>
      </c>
      <c r="X30" s="1">
        <v>300.2821044921875</v>
      </c>
      <c r="Y30" s="1">
        <v>150.60853576660156</v>
      </c>
      <c r="Z30" s="1">
        <v>9.0433139801025391</v>
      </c>
      <c r="AA30" s="1">
        <v>87.873260498046875</v>
      </c>
      <c r="AB30" s="1">
        <v>3.1825892925262451</v>
      </c>
      <c r="AC30" s="1">
        <v>0.45925828814506531</v>
      </c>
      <c r="AD30" s="1">
        <v>5.7562101632356644E-2</v>
      </c>
      <c r="AE30" s="1">
        <v>7.9543367028236389E-3</v>
      </c>
      <c r="AF30" s="1">
        <v>5.2894510328769684E-2</v>
      </c>
      <c r="AG30" s="1">
        <v>7.7080186456441879E-3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1.1039783253389244</v>
      </c>
      <c r="AP30">
        <f>(U30-T30)/(1000-U30)*AO30</f>
        <v>1.9828650522485981E-2</v>
      </c>
      <c r="AQ30">
        <f>(P30+273.15)</f>
        <v>322.5697311401367</v>
      </c>
      <c r="AR30">
        <f>(O30+273.15)</f>
        <v>300.81839790344236</v>
      </c>
      <c r="AS30">
        <f>(Y30*AK30+Z30*AL30)*AM30</f>
        <v>24.097365184038154</v>
      </c>
      <c r="AT30">
        <f>((AS30+0.00000010773*(AR30^4-AQ30^4))-AP30*44100)/(L30*0.92*2*29.3+0.00000043092*AQ30^3)</f>
        <v>-8.7375999201985053</v>
      </c>
      <c r="AU30">
        <f>0.61365*EXP(17.502*J30/(240.97+J30))</f>
        <v>12.06408120501461</v>
      </c>
      <c r="AV30">
        <f>AU30*1000/AA30</f>
        <v>137.28955926567392</v>
      </c>
      <c r="AW30">
        <f>(AV30-U30)</f>
        <v>115.2913311925538</v>
      </c>
      <c r="AX30">
        <f>IF(D30,P30,(O30+P30)/2)</f>
        <v>38.544064521789551</v>
      </c>
      <c r="AY30">
        <f>0.61365*EXP(17.502*AX30/(240.97+AX30))</f>
        <v>6.8560901889261405</v>
      </c>
      <c r="AZ30">
        <f>IF(AW30&lt;&gt;0,(1000-(AV30+U30)/2)/AW30*AP30,0)</f>
        <v>0.15828960772589407</v>
      </c>
      <c r="BA30">
        <f>U30*AA30/1000</f>
        <v>1.9330560259647318</v>
      </c>
      <c r="BB30">
        <f>(AY30-BA30)</f>
        <v>4.9230341629614092</v>
      </c>
      <c r="BC30">
        <f>1/(1.6/F30+1.37/N30)</f>
        <v>9.9459728119634536E-2</v>
      </c>
      <c r="BD30">
        <f>G30*AA30*0.001</f>
        <v>28.634124483851046</v>
      </c>
      <c r="BE30">
        <f>G30/S30</f>
        <v>0.82868821564364303</v>
      </c>
      <c r="BF30">
        <f>(1-AP30*AA30/AU30/F30)*100</f>
        <v>12.130469655645747</v>
      </c>
      <c r="BG30">
        <f>(S30-E30/(N30/1.35))</f>
        <v>393.35574563868471</v>
      </c>
      <c r="BH30">
        <f>E30*BF30/100/BG30</f>
        <v>-1.3236896982763059E-4</v>
      </c>
    </row>
    <row r="31" spans="1:60" x14ac:dyDescent="0.25">
      <c r="A31" s="1" t="s">
        <v>1</v>
      </c>
      <c r="B31" s="1" t="s">
        <v>1774</v>
      </c>
      <c r="K31" s="1">
        <f t="shared" si="0"/>
        <v>2.72</v>
      </c>
    </row>
    <row r="32" spans="1:60" x14ac:dyDescent="0.25">
      <c r="A32" s="1" t="s">
        <v>1</v>
      </c>
      <c r="B32" s="1" t="s">
        <v>1773</v>
      </c>
      <c r="K32" s="1">
        <f t="shared" si="0"/>
        <v>2.72</v>
      </c>
    </row>
    <row r="33" spans="1:60" x14ac:dyDescent="0.25">
      <c r="A33" s="1">
        <v>6</v>
      </c>
      <c r="B33" s="1" t="s">
        <v>1772</v>
      </c>
      <c r="C33" s="1">
        <v>1369.5000024028122</v>
      </c>
      <c r="D33" s="1">
        <v>0</v>
      </c>
      <c r="E33">
        <f>(R33-S33*(1000-T33)/(1000-U33))*AO33</f>
        <v>-0.20255298330497301</v>
      </c>
      <c r="F33">
        <f>IF(AZ33&lt;&gt;0,1/(1/AZ33-1/N33),0)</f>
        <v>0.15865796134458346</v>
      </c>
      <c r="G33">
        <f>((BC33-AP33/2)*S33-E33)/(BC33+AP33/2)</f>
        <v>320.85235857534781</v>
      </c>
      <c r="H33">
        <f>AP33*1000</f>
        <v>19.992812502347249</v>
      </c>
      <c r="I33">
        <f>(AU33-BA33)</f>
        <v>10.539402332914001</v>
      </c>
      <c r="J33">
        <f>(P33+AT33*D33)</f>
        <v>50.107730865478516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27.646995544433594</v>
      </c>
      <c r="P33" s="1">
        <v>50.107730865478516</v>
      </c>
      <c r="Q33" s="1">
        <v>27.912092208862305</v>
      </c>
      <c r="R33" s="1">
        <v>399.92291259765625</v>
      </c>
      <c r="S33" s="1">
        <v>392.99111938476563</v>
      </c>
      <c r="T33" s="1">
        <v>4.4435133934020996</v>
      </c>
      <c r="U33" s="1">
        <v>22.147823333740234</v>
      </c>
      <c r="V33" s="1">
        <v>10.502556800842285</v>
      </c>
      <c r="W33" s="1">
        <v>52.347938537597656</v>
      </c>
      <c r="X33" s="1">
        <v>300.35647583007813</v>
      </c>
      <c r="Y33" s="1">
        <v>300.02044677734375</v>
      </c>
      <c r="Z33" s="1">
        <v>8.9974336624145508</v>
      </c>
      <c r="AA33" s="1">
        <v>87.864395141601563</v>
      </c>
      <c r="AB33" s="1">
        <v>3.371074914932251</v>
      </c>
      <c r="AC33" s="1">
        <v>0.4593067467212677</v>
      </c>
      <c r="AD33" s="1">
        <v>7.2487078607082367E-2</v>
      </c>
      <c r="AE33" s="1">
        <v>2.8822766616940498E-3</v>
      </c>
      <c r="AF33" s="1">
        <v>2.6325438171625137E-2</v>
      </c>
      <c r="AG33" s="1">
        <v>7.7626081183552742E-3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1.104251749375287</v>
      </c>
      <c r="AP33">
        <f>(U33-T33)/(1000-U33)*AO33</f>
        <v>1.9992812502347249E-2</v>
      </c>
      <c r="AQ33">
        <f>(P33+273.15)</f>
        <v>323.25773086547849</v>
      </c>
      <c r="AR33">
        <f>(O33+273.15)</f>
        <v>300.79699554443357</v>
      </c>
      <c r="AS33">
        <f>(Y33*AK33+Z33*AL33)*AM33</f>
        <v>48.003270411418271</v>
      </c>
      <c r="AT33">
        <f>((AS33+0.00000010773*(AR33^4-AQ33^4))-AP33*44100)/(L33*0.92*2*29.3+0.00000043092*AQ33^3)</f>
        <v>-8.6818571772937325</v>
      </c>
      <c r="AU33">
        <f>0.61365*EXP(17.502*J33/(240.97+J33))</f>
        <v>12.485407433836135</v>
      </c>
      <c r="AV33">
        <f>AU33*1000/AA33</f>
        <v>142.09859879778097</v>
      </c>
      <c r="AW33">
        <f>(AV33-U33)</f>
        <v>119.95077546404073</v>
      </c>
      <c r="AX33">
        <f>IF(D33,P33,(O33+P33)/2)</f>
        <v>38.877363204956055</v>
      </c>
      <c r="AY33">
        <f>0.61365*EXP(17.502*AX33/(240.97+AX33))</f>
        <v>6.9804110396352499</v>
      </c>
      <c r="AZ33">
        <f>IF(AW33&lt;&gt;0,(1000-(AV33+U33)/2)/AW33*AP33,0)</f>
        <v>0.15298724389589391</v>
      </c>
      <c r="BA33">
        <f>U33*AA33/1000</f>
        <v>1.9460051009221351</v>
      </c>
      <c r="BB33">
        <f>(AY33-BA33)</f>
        <v>5.0344059387131148</v>
      </c>
      <c r="BC33">
        <f>1/(1.6/F33+1.37/N33)</f>
        <v>9.611083340413952E-2</v>
      </c>
      <c r="BD33">
        <f>G33*AA33*0.001</f>
        <v>28.191498415979193</v>
      </c>
      <c r="BE33">
        <f>G33/S33</f>
        <v>0.81643666421177075</v>
      </c>
      <c r="BF33">
        <f>(1-AP33*AA33/AU33/F33)*100</f>
        <v>11.320705770921236</v>
      </c>
      <c r="BG33">
        <f>(S33-E33/(N33/1.35))</f>
        <v>393.0550035656558</v>
      </c>
      <c r="BH33">
        <f>E33*BF33/100/BG33</f>
        <v>-5.8338978163774774E-5</v>
      </c>
    </row>
    <row r="34" spans="1:60" x14ac:dyDescent="0.25">
      <c r="A34" s="1" t="s">
        <v>1</v>
      </c>
      <c r="B34" s="1" t="s">
        <v>1771</v>
      </c>
      <c r="K34" s="1">
        <f t="shared" si="0"/>
        <v>2.72</v>
      </c>
    </row>
    <row r="35" spans="1:60" x14ac:dyDescent="0.25">
      <c r="A35" s="1" t="s">
        <v>1</v>
      </c>
      <c r="B35" s="1" t="s">
        <v>1770</v>
      </c>
      <c r="K35" s="1">
        <f t="shared" si="0"/>
        <v>2.72</v>
      </c>
    </row>
    <row r="36" spans="1:60" x14ac:dyDescent="0.25">
      <c r="A36" s="1">
        <v>7</v>
      </c>
      <c r="B36" s="1" t="s">
        <v>1769</v>
      </c>
      <c r="C36" s="1">
        <v>1573.0000024139881</v>
      </c>
      <c r="D36" s="1">
        <v>0</v>
      </c>
      <c r="E36">
        <f>(R36-S36*(1000-T36)/(1000-U36))*AO36</f>
        <v>0.23091985104301899</v>
      </c>
      <c r="F36">
        <f>IF(AZ36&lt;&gt;0,1/(1/AZ36-1/N36),0)</f>
        <v>1.6327680158926268</v>
      </c>
      <c r="G36">
        <f>((BC36-AP36/2)*S36-E36)/(BC36+AP36/2)</f>
        <v>381.94718230307831</v>
      </c>
      <c r="H36">
        <f>AP36*1000</f>
        <v>20.302004209843176</v>
      </c>
      <c r="I36">
        <f>(AU36-BA36)</f>
        <v>1.462698581023099</v>
      </c>
      <c r="J36">
        <f>(P36+AT36*D36)</f>
        <v>26.295583724975586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27.631324768066406</v>
      </c>
      <c r="P36" s="1">
        <v>26.295583724975586</v>
      </c>
      <c r="Q36" s="1">
        <v>27.893501281738281</v>
      </c>
      <c r="R36" s="1">
        <v>399.89279174804688</v>
      </c>
      <c r="S36" s="1">
        <v>392.46676635742188</v>
      </c>
      <c r="T36" s="1">
        <v>4.4588418006896973</v>
      </c>
      <c r="U36" s="1">
        <v>22.434787750244141</v>
      </c>
      <c r="V36" s="1">
        <v>10.547435760498047</v>
      </c>
      <c r="W36" s="1">
        <v>53.069721221923828</v>
      </c>
      <c r="X36" s="1">
        <v>300.30447387695313</v>
      </c>
      <c r="Y36" s="1">
        <v>501.19366455078125</v>
      </c>
      <c r="Z36" s="1">
        <v>8.5036716461181641</v>
      </c>
      <c r="AA36" s="1">
        <v>87.855995178222656</v>
      </c>
      <c r="AB36" s="1">
        <v>3.3166193962097168</v>
      </c>
      <c r="AC36" s="1">
        <v>0.45888903737068176</v>
      </c>
      <c r="AD36" s="1">
        <v>6.8163707852363586E-2</v>
      </c>
      <c r="AE36" s="1">
        <v>8.6888568475842476E-3</v>
      </c>
      <c r="AF36" s="1">
        <v>4.6840395778417587E-2</v>
      </c>
      <c r="AG36" s="1">
        <v>6.3716978766024113E-3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1.1040605657240923</v>
      </c>
      <c r="AP36">
        <f>(U36-T36)/(1000-U36)*AO36</f>
        <v>2.0302004209843176E-2</v>
      </c>
      <c r="AQ36">
        <f>(P36+273.15)</f>
        <v>299.44558372497556</v>
      </c>
      <c r="AR36">
        <f>(O36+273.15)</f>
        <v>300.78132476806638</v>
      </c>
      <c r="AS36">
        <f>(Y36*AK36+Z36*AL36)*AM36</f>
        <v>80.19098453571678</v>
      </c>
      <c r="AT36">
        <f>((AS36+0.00000010773*(AR36^4-AQ36^4))-AP36*44100)/(L36*0.92*2*29.3+0.00000043092*AQ36^3)</f>
        <v>-6.2982198501997848</v>
      </c>
      <c r="AU36">
        <f>0.61365*EXP(17.502*J36/(240.97+J36))</f>
        <v>3.433729185432997</v>
      </c>
      <c r="AV36">
        <f>AU36*1000/AA36</f>
        <v>39.083606969193312</v>
      </c>
      <c r="AW36">
        <f>(AV36-U36)</f>
        <v>16.648819218949171</v>
      </c>
      <c r="AX36">
        <f>IF(D36,P36,(O36+P36)/2)</f>
        <v>26.963454246520996</v>
      </c>
      <c r="AY36">
        <f>0.61365*EXP(17.502*AX36/(240.97+AX36))</f>
        <v>3.5714844969653798</v>
      </c>
      <c r="AZ36">
        <f>IF(AW36&lt;&gt;0,(1000-(AV36+U36)/2)/AW36*AP36,0)</f>
        <v>1.1819175039848118</v>
      </c>
      <c r="BA36">
        <f>U36*AA36/1000</f>
        <v>1.971030604409898</v>
      </c>
      <c r="BB36">
        <f>(AY36-BA36)</f>
        <v>1.6004538925554819</v>
      </c>
      <c r="BC36">
        <f>1/(1.6/F36+1.37/N36)</f>
        <v>0.76923169511015055</v>
      </c>
      <c r="BD36">
        <f>G36*AA36*0.001</f>
        <v>33.55634980675498</v>
      </c>
      <c r="BE36">
        <f>G36/S36</f>
        <v>0.97319624244371483</v>
      </c>
      <c r="BF36">
        <f>(1-AP36*AA36/AU36/F36)*100</f>
        <v>68.185889018621666</v>
      </c>
      <c r="BG36">
        <f>(S36-E36/(N36/1.35))</f>
        <v>392.39393541070137</v>
      </c>
      <c r="BH36">
        <f>E36*BF36/100/BG36</f>
        <v>4.0126704096320572E-4</v>
      </c>
    </row>
    <row r="37" spans="1:60" x14ac:dyDescent="0.25">
      <c r="A37" s="1" t="s">
        <v>1</v>
      </c>
      <c r="B37" s="1" t="s">
        <v>1768</v>
      </c>
      <c r="K37" s="1">
        <f t="shared" si="0"/>
        <v>2.72</v>
      </c>
    </row>
    <row r="38" spans="1:60" x14ac:dyDescent="0.25">
      <c r="A38" s="1" t="s">
        <v>1</v>
      </c>
      <c r="B38" s="1" t="s">
        <v>1767</v>
      </c>
      <c r="K38" s="1">
        <f t="shared" si="0"/>
        <v>2.72</v>
      </c>
    </row>
    <row r="39" spans="1:60" x14ac:dyDescent="0.25">
      <c r="A39" s="1">
        <v>8</v>
      </c>
      <c r="B39" s="1" t="s">
        <v>1766</v>
      </c>
      <c r="C39" s="1">
        <v>1777.0000024139881</v>
      </c>
      <c r="D39" s="1">
        <v>0</v>
      </c>
      <c r="E39">
        <f>(R39-S39*(1000-T39)/(1000-U39))*AO39</f>
        <v>-0.15360114153604698</v>
      </c>
      <c r="F39">
        <f>IF(AZ39&lt;&gt;0,1/(1/AZ39-1/N39),0)</f>
        <v>1.5494730988287007</v>
      </c>
      <c r="G39">
        <f>((BC39-AP39/2)*S39-E39)/(BC39+AP39/2)</f>
        <v>382.81338641196101</v>
      </c>
      <c r="H39">
        <f>AP39*1000</f>
        <v>20.011183084495613</v>
      </c>
      <c r="I39">
        <f>(AU39-BA39)</f>
        <v>1.4977848215554306</v>
      </c>
      <c r="J39">
        <f>(P39+AT39*D39)</f>
        <v>26.365297317504883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27.662595748901367</v>
      </c>
      <c r="P39" s="1">
        <v>26.365297317504883</v>
      </c>
      <c r="Q39" s="1">
        <v>27.905109405517578</v>
      </c>
      <c r="R39" s="1">
        <v>400.09219360351563</v>
      </c>
      <c r="S39" s="1">
        <v>393.107177734375</v>
      </c>
      <c r="T39" s="1">
        <v>4.4780611991882324</v>
      </c>
      <c r="U39" s="1">
        <v>22.198360443115234</v>
      </c>
      <c r="V39" s="1">
        <v>10.572711944580078</v>
      </c>
      <c r="W39" s="1">
        <v>52.410373687744141</v>
      </c>
      <c r="X39" s="1">
        <v>300.34567260742188</v>
      </c>
      <c r="Y39" s="1">
        <v>751.35369873046875</v>
      </c>
      <c r="Z39" s="1">
        <v>9.0399503707885742</v>
      </c>
      <c r="AA39" s="1">
        <v>87.848976135253906</v>
      </c>
      <c r="AB39" s="1">
        <v>3.3214061260223389</v>
      </c>
      <c r="AC39" s="1">
        <v>0.47004768252372742</v>
      </c>
      <c r="AD39" s="1">
        <v>4.8429958522319794E-2</v>
      </c>
      <c r="AE39" s="1">
        <v>2.1330712363123894E-2</v>
      </c>
      <c r="AF39" s="1">
        <v>4.0590684860944748E-2</v>
      </c>
      <c r="AG39" s="1">
        <v>1.2325833551585674E-2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1.1042120316449331</v>
      </c>
      <c r="AP39">
        <f>(U39-T39)/(1000-U39)*AO39</f>
        <v>2.0011183084495614E-2</v>
      </c>
      <c r="AQ39">
        <f>(P39+273.15)</f>
        <v>299.51529731750486</v>
      </c>
      <c r="AR39">
        <f>(O39+273.15)</f>
        <v>300.81259574890134</v>
      </c>
      <c r="AS39">
        <f>(Y39*AK39+Z39*AL39)*AM39</f>
        <v>120.21658910982478</v>
      </c>
      <c r="AT39">
        <f>((AS39+0.00000010773*(AR39^4-AQ39^4))-AP39*44100)/(L39*0.92*2*29.3+0.00000043092*AQ39^3)</f>
        <v>-5.8850052051650961</v>
      </c>
      <c r="AU39">
        <f>0.61365*EXP(17.502*J39/(240.97+J39))</f>
        <v>3.4478880583644251</v>
      </c>
      <c r="AV39">
        <f>AU39*1000/AA39</f>
        <v>39.247902594288554</v>
      </c>
      <c r="AW39">
        <f>(AV39-U39)</f>
        <v>17.04954215117332</v>
      </c>
      <c r="AX39">
        <f>IF(D39,P39,(O39+P39)/2)</f>
        <v>27.013946533203125</v>
      </c>
      <c r="AY39">
        <f>0.61365*EXP(17.502*AX39/(240.97+AX39))</f>
        <v>3.5820924824247888</v>
      </c>
      <c r="AZ39">
        <f>IF(AW39&lt;&gt;0,(1000-(AV39+U39)/2)/AW39*AP39,0)</f>
        <v>1.1376479616146764</v>
      </c>
      <c r="BA39">
        <f>U39*AA39/1000</f>
        <v>1.9501032368089946</v>
      </c>
      <c r="BB39">
        <f>(AY39-BA39)</f>
        <v>1.6319892456157943</v>
      </c>
      <c r="BC39">
        <f>1/(1.6/F39+1.37/N39)</f>
        <v>0.73927504980332659</v>
      </c>
      <c r="BD39">
        <f>G39*AA39*0.001</f>
        <v>33.629764047160094</v>
      </c>
      <c r="BE39">
        <f>G39/S39</f>
        <v>0.97381428804800518</v>
      </c>
      <c r="BF39">
        <f>(1-AP39*AA39/AU39/F39)*100</f>
        <v>67.094213792176262</v>
      </c>
      <c r="BG39">
        <f>(S39-E39/(N39/1.35))</f>
        <v>393.15562275330643</v>
      </c>
      <c r="BH39">
        <f>E39*BF39/100/BG39</f>
        <v>-2.6212896961182251E-4</v>
      </c>
    </row>
    <row r="40" spans="1:60" x14ac:dyDescent="0.25">
      <c r="A40" s="1" t="s">
        <v>1</v>
      </c>
      <c r="B40" s="1" t="s">
        <v>1765</v>
      </c>
      <c r="K40" s="1">
        <f t="shared" si="0"/>
        <v>2.72</v>
      </c>
    </row>
    <row r="41" spans="1:60" x14ac:dyDescent="0.25">
      <c r="A41" s="1" t="s">
        <v>1</v>
      </c>
      <c r="B41" s="1" t="s">
        <v>1764</v>
      </c>
      <c r="K41" s="1">
        <f t="shared" si="0"/>
        <v>2.72</v>
      </c>
    </row>
    <row r="42" spans="1:60" x14ac:dyDescent="0.25">
      <c r="A42" s="1">
        <v>9</v>
      </c>
      <c r="B42" s="1" t="s">
        <v>1763</v>
      </c>
      <c r="C42" s="1">
        <v>1980.500002425164</v>
      </c>
      <c r="D42" s="1">
        <v>0</v>
      </c>
      <c r="E42">
        <f>(R42-S42*(1000-T42)/(1000-U42))*AO42</f>
        <v>-1.125325590967152</v>
      </c>
      <c r="F42">
        <f>IF(AZ42&lt;&gt;0,1/(1/AZ42-1/N42),0)</f>
        <v>1.2265627318504662</v>
      </c>
      <c r="G42">
        <f>((BC42-AP42/2)*S42-E42)/(BC42+AP42/2)</f>
        <v>384.65527173809994</v>
      </c>
      <c r="H42">
        <f>AP42*1000</f>
        <v>18.334555000393294</v>
      </c>
      <c r="I42">
        <f>(AU42-BA42)</f>
        <v>1.6385161659286835</v>
      </c>
      <c r="J42">
        <f>(P42+AT42*D42)</f>
        <v>26.434410095214844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27.712177276611328</v>
      </c>
      <c r="P42" s="1">
        <v>26.434410095214844</v>
      </c>
      <c r="Q42" s="1">
        <v>27.931049346923828</v>
      </c>
      <c r="R42" s="1">
        <v>399.959716796875</v>
      </c>
      <c r="S42" s="1">
        <v>394.42965698242188</v>
      </c>
      <c r="T42" s="1">
        <v>4.498650074005127</v>
      </c>
      <c r="U42" s="1">
        <v>20.758153915405273</v>
      </c>
      <c r="V42" s="1">
        <v>10.589877128601074</v>
      </c>
      <c r="W42" s="1">
        <v>48.864948272705078</v>
      </c>
      <c r="X42" s="1">
        <v>300.3460693359375</v>
      </c>
      <c r="Y42" s="1">
        <v>1000.8582153320313</v>
      </c>
      <c r="Z42" s="1">
        <v>8.8910989761352539</v>
      </c>
      <c r="AA42" s="1">
        <v>87.843025207519531</v>
      </c>
      <c r="AB42" s="1">
        <v>3.4090754985809326</v>
      </c>
      <c r="AC42" s="1">
        <v>0.47377949953079224</v>
      </c>
      <c r="AD42" s="1">
        <v>7.798873633146286E-2</v>
      </c>
      <c r="AE42" s="1">
        <v>3.5493891686201096E-2</v>
      </c>
      <c r="AF42" s="1">
        <v>7.7388666570186615E-2</v>
      </c>
      <c r="AG42" s="1">
        <v>2.1863223984837532E-2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1.1042134902056524</v>
      </c>
      <c r="AP42">
        <f>(U42-T42)/(1000-U42)*AO42</f>
        <v>1.8334555000393295E-2</v>
      </c>
      <c r="AQ42">
        <f>(P42+273.15)</f>
        <v>299.58441009521482</v>
      </c>
      <c r="AR42">
        <f>(O42+273.15)</f>
        <v>300.86217727661131</v>
      </c>
      <c r="AS42">
        <f>(Y42*AK42+Z42*AL42)*AM42</f>
        <v>160.1373108737771</v>
      </c>
      <c r="AT42">
        <f>((AS42+0.00000010773*(AR42^4-AQ42^4))-AP42*44100)/(L42*0.92*2*29.3+0.00000043092*AQ42^3)</f>
        <v>-4.9895924968022483</v>
      </c>
      <c r="AU42">
        <f>0.61365*EXP(17.502*J42/(240.97+J42))</f>
        <v>3.4619752035811993</v>
      </c>
      <c r="AV42">
        <f>AU42*1000/AA42</f>
        <v>39.41092870381754</v>
      </c>
      <c r="AW42">
        <f>(AV42-U42)</f>
        <v>18.652774788412266</v>
      </c>
      <c r="AX42">
        <f>IF(D42,P42,(O42+P42)/2)</f>
        <v>27.073293685913086</v>
      </c>
      <c r="AY42">
        <f>0.61365*EXP(17.502*AX42/(240.97+AX42))</f>
        <v>3.594595950155691</v>
      </c>
      <c r="AZ42">
        <f>IF(AW42&lt;&gt;0,(1000-(AV42+U42)/2)/AW42*AP42,0)</f>
        <v>0.95336852156377305</v>
      </c>
      <c r="BA42">
        <f>U42*AA42/1000</f>
        <v>1.8234590376525157</v>
      </c>
      <c r="BB42">
        <f>(AY42-BA42)</f>
        <v>1.7711369125031753</v>
      </c>
      <c r="BC42">
        <f>1/(1.6/F42+1.37/N42)</f>
        <v>0.61556425252729008</v>
      </c>
      <c r="BD42">
        <f>G42*AA42*0.001</f>
        <v>33.789282731495184</v>
      </c>
      <c r="BE42">
        <f>G42/S42</f>
        <v>0.97521893936906079</v>
      </c>
      <c r="BF42">
        <f>(1-AP42*AA42/AU42/F42)*100</f>
        <v>62.071650888098262</v>
      </c>
      <c r="BG42">
        <f>(S42-E42/(N42/1.35))</f>
        <v>394.78457895118629</v>
      </c>
      <c r="BH42">
        <f>E42*BF42/100/BG42</f>
        <v>-1.7693400639793664E-3</v>
      </c>
    </row>
    <row r="43" spans="1:60" x14ac:dyDescent="0.25">
      <c r="A43" s="1" t="s">
        <v>1</v>
      </c>
      <c r="B43" s="1" t="s">
        <v>1762</v>
      </c>
      <c r="K43" s="1">
        <f t="shared" si="0"/>
        <v>2.72</v>
      </c>
    </row>
    <row r="44" spans="1:60" x14ac:dyDescent="0.25">
      <c r="A44" s="1" t="s">
        <v>1</v>
      </c>
      <c r="B44" s="1" t="s">
        <v>1761</v>
      </c>
      <c r="K44" s="1">
        <f t="shared" si="0"/>
        <v>2.72</v>
      </c>
    </row>
    <row r="45" spans="1:60" x14ac:dyDescent="0.25">
      <c r="A45" s="1">
        <v>10</v>
      </c>
      <c r="B45" s="1" t="s">
        <v>1760</v>
      </c>
      <c r="C45" s="1">
        <v>2183.500002425164</v>
      </c>
      <c r="D45" s="1">
        <v>0</v>
      </c>
      <c r="E45">
        <f>(R45-S45*(1000-T45)/(1000-U45))*AO45</f>
        <v>-1.0532777996823983</v>
      </c>
      <c r="F45">
        <f>IF(AZ45&lt;&gt;0,1/(1/AZ45-1/N45),0)</f>
        <v>0.85760232689689375</v>
      </c>
      <c r="G45">
        <f>((BC45-AP45/2)*S45-E45)/(BC45+AP45/2)</f>
        <v>384.3687898485851</v>
      </c>
      <c r="H45">
        <f>AP45*1000</f>
        <v>15.662865670220489</v>
      </c>
      <c r="I45">
        <f>(AU45-BA45)</f>
        <v>1.8695743855807845</v>
      </c>
      <c r="J45">
        <f>(P45+AT45*D45)</f>
        <v>26.565193176269531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27.790464401245117</v>
      </c>
      <c r="P45" s="1">
        <v>26.565193176269531</v>
      </c>
      <c r="Q45" s="1">
        <v>27.975618362426758</v>
      </c>
      <c r="R45" s="1">
        <v>400.06915283203125</v>
      </c>
      <c r="S45" s="1">
        <v>395.41448974609375</v>
      </c>
      <c r="T45" s="1">
        <v>4.5124311447143555</v>
      </c>
      <c r="U45" s="1">
        <v>18.434751510620117</v>
      </c>
      <c r="V45" s="1">
        <v>10.572758674621582</v>
      </c>
      <c r="W45" s="1">
        <v>43.193164825439453</v>
      </c>
      <c r="X45" s="1">
        <v>300.36386108398438</v>
      </c>
      <c r="Y45" s="1">
        <v>1249.7493896484375</v>
      </c>
      <c r="Z45" s="1">
        <v>8.4635734558105469</v>
      </c>
      <c r="AA45" s="1">
        <v>87.833877563476563</v>
      </c>
      <c r="AB45" s="1">
        <v>3.375103235244751</v>
      </c>
      <c r="AC45" s="1">
        <v>0.48817664384841919</v>
      </c>
      <c r="AD45" s="1">
        <v>4.5671872794628143E-2</v>
      </c>
      <c r="AE45" s="1">
        <v>4.2402181774377823E-2</v>
      </c>
      <c r="AF45" s="1">
        <v>3.474711999297142E-2</v>
      </c>
      <c r="AG45" s="1">
        <v>2.9822353273630142E-2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1.1042789010440601</v>
      </c>
      <c r="AP45">
        <f>(U45-T45)/(1000-U45)*AO45</f>
        <v>1.5662865670220488E-2</v>
      </c>
      <c r="AQ45">
        <f>(P45+273.15)</f>
        <v>299.71519317626951</v>
      </c>
      <c r="AR45">
        <f>(O45+273.15)</f>
        <v>300.94046440124509</v>
      </c>
      <c r="AS45">
        <f>(Y45*AK45+Z45*AL45)*AM45</f>
        <v>199.95989787429789</v>
      </c>
      <c r="AT45">
        <f>((AS45+0.00000010773*(AR45^4-AQ45^4))-AP45*44100)/(L45*0.92*2*29.3+0.00000043092*AQ45^3)</f>
        <v>-3.7522389905628302</v>
      </c>
      <c r="AU45">
        <f>0.61365*EXP(17.502*J45/(240.97+J45))</f>
        <v>3.4887700926777065</v>
      </c>
      <c r="AV45">
        <f>AU45*1000/AA45</f>
        <v>39.720096498716131</v>
      </c>
      <c r="AW45">
        <f>(AV45-U45)</f>
        <v>21.285344988096014</v>
      </c>
      <c r="AX45">
        <f>IF(D45,P45,(O45+P45)/2)</f>
        <v>27.177828788757324</v>
      </c>
      <c r="AY45">
        <f>0.61365*EXP(17.502*AX45/(240.97+AX45))</f>
        <v>3.6167124445056884</v>
      </c>
      <c r="AZ45">
        <f>IF(AW45&lt;&gt;0,(1000-(AV45+U45)/2)/AW45*AP45,0)</f>
        <v>0.71445541016620562</v>
      </c>
      <c r="BA45">
        <f>U45*AA45/1000</f>
        <v>1.6191957070969221</v>
      </c>
      <c r="BB45">
        <f>(AY45-BA45)</f>
        <v>1.9975167374087663</v>
      </c>
      <c r="BC45">
        <f>1/(1.6/F45+1.37/N45)</f>
        <v>0.45751221084189614</v>
      </c>
      <c r="BD45">
        <f>G45*AA45*0.001</f>
        <v>33.760601226782271</v>
      </c>
      <c r="BE45">
        <f>G45/S45</f>
        <v>0.97206551559453125</v>
      </c>
      <c r="BF45">
        <f>(1-AP45*AA45/AU45/F45)*100</f>
        <v>54.019363622307196</v>
      </c>
      <c r="BG45">
        <f>(S45-E45/(N45/1.35))</f>
        <v>395.74668820787213</v>
      </c>
      <c r="BH45">
        <f>E45*BF45/100/BG45</f>
        <v>-1.4377226178191255E-3</v>
      </c>
    </row>
    <row r="46" spans="1:60" x14ac:dyDescent="0.25">
      <c r="A46" s="1" t="s">
        <v>1</v>
      </c>
      <c r="B46" s="1" t="s">
        <v>1759</v>
      </c>
      <c r="K46" s="1">
        <f t="shared" si="0"/>
        <v>2.72</v>
      </c>
    </row>
    <row r="47" spans="1:60" x14ac:dyDescent="0.25">
      <c r="A47" s="1" t="s">
        <v>1</v>
      </c>
      <c r="B47" s="1" t="s">
        <v>1758</v>
      </c>
      <c r="K47" s="1">
        <f t="shared" si="0"/>
        <v>2.72</v>
      </c>
    </row>
    <row r="48" spans="1:60" x14ac:dyDescent="0.25">
      <c r="A48" s="1">
        <v>11</v>
      </c>
      <c r="B48" s="1" t="s">
        <v>1757</v>
      </c>
      <c r="C48" s="1">
        <v>2386.500002425164</v>
      </c>
      <c r="D48" s="1">
        <v>0</v>
      </c>
      <c r="E48">
        <f>(R48-S48*(1000-T48)/(1000-U48))*AO48</f>
        <v>-1.0749461051390483</v>
      </c>
      <c r="F48">
        <f>IF(AZ48&lt;&gt;0,1/(1/AZ48-1/N48),0)</f>
        <v>4.99981715865703E-2</v>
      </c>
      <c r="G48">
        <f>((BC48-AP48/2)*S48-E48)/(BC48+AP48/2)</f>
        <v>289.0521292639541</v>
      </c>
      <c r="H48">
        <f>AP48*1000</f>
        <v>12.823515991590352</v>
      </c>
      <c r="I48">
        <f>(AU48-BA48)</f>
        <v>19.849522976439982</v>
      </c>
      <c r="J48">
        <f>(P48+AT48*D48)</f>
        <v>61.199413299560547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27.868284225463867</v>
      </c>
      <c r="P48" s="1">
        <v>61.199413299560547</v>
      </c>
      <c r="Q48" s="1">
        <v>28.039169311523438</v>
      </c>
      <c r="R48" s="1">
        <v>399.97756958007813</v>
      </c>
      <c r="S48" s="1">
        <v>396.34811401367188</v>
      </c>
      <c r="T48" s="1">
        <v>4.5309429168701172</v>
      </c>
      <c r="U48" s="1">
        <v>15.95904541015625</v>
      </c>
      <c r="V48" s="1">
        <v>10.566947937011719</v>
      </c>
      <c r="W48" s="1">
        <v>37.219276428222656</v>
      </c>
      <c r="X48" s="1">
        <v>300.34130859375</v>
      </c>
      <c r="Y48" s="1">
        <v>1599.37060546875</v>
      </c>
      <c r="Z48" s="1">
        <v>8.4121551513671875</v>
      </c>
      <c r="AA48" s="1">
        <v>87.824974060058594</v>
      </c>
      <c r="AB48" s="1">
        <v>3.6363687515258789</v>
      </c>
      <c r="AC48" s="1">
        <v>0.48880836367607117</v>
      </c>
      <c r="AD48" s="1">
        <v>7.5855568051338196E-2</v>
      </c>
      <c r="AE48" s="1">
        <v>3.7694681435823441E-2</v>
      </c>
      <c r="AF48" s="1">
        <v>1.932908408343792E-2</v>
      </c>
      <c r="AG48" s="1">
        <v>2.842601016163826E-2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1.1041959874770217</v>
      </c>
      <c r="AP48">
        <f>(U48-T48)/(1000-U48)*AO48</f>
        <v>1.2823515991590352E-2</v>
      </c>
      <c r="AQ48">
        <f>(P48+273.15)</f>
        <v>334.34941329956052</v>
      </c>
      <c r="AR48">
        <f>(O48+273.15)</f>
        <v>301.01828422546384</v>
      </c>
      <c r="AS48">
        <f>(Y48*AK48+Z48*AL48)*AM48</f>
        <v>255.89929115520499</v>
      </c>
      <c r="AT48">
        <f>((AS48+0.00000010773*(AR48^4-AQ48^4))-AP48*44100)/(L48*0.92*2*29.3+0.00000043092*AQ48^3)</f>
        <v>-5.8666255233070599</v>
      </c>
      <c r="AU48">
        <f>0.61365*EXP(17.502*J48/(240.97+J48))</f>
        <v>21.251125725610251</v>
      </c>
      <c r="AV48">
        <f>AU48*1000/AA48</f>
        <v>241.97132937469237</v>
      </c>
      <c r="AW48">
        <f>(AV48-U48)</f>
        <v>226.01228396453612</v>
      </c>
      <c r="AX48">
        <f>IF(D48,P48,(O48+P48)/2)</f>
        <v>44.533848762512207</v>
      </c>
      <c r="AY48">
        <f>0.61365*EXP(17.502*AX48/(240.97+AX48))</f>
        <v>9.4092210201245052</v>
      </c>
      <c r="AZ48">
        <f>IF(AW48&lt;&gt;0,(1000-(AV48+U48)/2)/AW48*AP48,0)</f>
        <v>4.9420892761996113E-2</v>
      </c>
      <c r="BA48">
        <f>U48*AA48/1000</f>
        <v>1.4016027491702698</v>
      </c>
      <c r="BB48">
        <f>(AY48-BA48)</f>
        <v>8.0076182709542358</v>
      </c>
      <c r="BC48">
        <f>1/(1.6/F48+1.37/N48)</f>
        <v>3.0939409268294745E-2</v>
      </c>
      <c r="BD48">
        <f>G48*AA48*0.001</f>
        <v>25.385995754611471</v>
      </c>
      <c r="BE48">
        <f>G48/S48</f>
        <v>0.729288519470496</v>
      </c>
      <c r="BF48">
        <f>(1-AP48*AA48/AU48/F48)*100</f>
        <v>-5.9959043549184132</v>
      </c>
      <c r="BG48">
        <f>(S48-E48/(N48/1.35))</f>
        <v>396.68714654880125</v>
      </c>
      <c r="BH48">
        <f>E48*BF48/100/BG48</f>
        <v>1.6247751128767405E-4</v>
      </c>
    </row>
    <row r="49" spans="1:60" x14ac:dyDescent="0.25">
      <c r="A49" s="1" t="s">
        <v>1</v>
      </c>
      <c r="B49" s="1" t="s">
        <v>1756</v>
      </c>
      <c r="K49" s="1">
        <f t="shared" si="0"/>
        <v>2.72</v>
      </c>
    </row>
    <row r="50" spans="1:60" x14ac:dyDescent="0.25">
      <c r="A50" s="1" t="s">
        <v>1</v>
      </c>
      <c r="B50" s="1" t="s">
        <v>1755</v>
      </c>
      <c r="K50" s="1">
        <f t="shared" si="0"/>
        <v>2.72</v>
      </c>
    </row>
    <row r="51" spans="1:60" x14ac:dyDescent="0.25">
      <c r="A51" s="1">
        <v>12</v>
      </c>
      <c r="B51" s="1" t="s">
        <v>1754</v>
      </c>
      <c r="C51" s="1">
        <v>2589.0000024363399</v>
      </c>
      <c r="D51" s="1">
        <v>0</v>
      </c>
      <c r="E51">
        <f>(R51-S51*(1000-T51)/(1000-U51))*AO51</f>
        <v>-0.94282356502677322</v>
      </c>
      <c r="F51">
        <f>IF(AZ51&lt;&gt;0,1/(1/AZ51-1/N51),0)</f>
        <v>3.5056644003095182E-2</v>
      </c>
      <c r="G51">
        <f>((BC51-AP51/2)*S51-E51)/(BC51+AP51/2)</f>
        <v>281.05846672671584</v>
      </c>
      <c r="H51">
        <f>AP51*1000</f>
        <v>10.229783209112133</v>
      </c>
      <c r="I51">
        <f>(AU51-BA51)</f>
        <v>22.213675464680378</v>
      </c>
      <c r="J51">
        <f>(P51+AT51*D51)</f>
        <v>63.314002990722656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28.017753601074219</v>
      </c>
      <c r="P51" s="1">
        <v>63.314002990722656</v>
      </c>
      <c r="Q51" s="1">
        <v>28.140102386474609</v>
      </c>
      <c r="R51" s="1">
        <v>399.99002075195313</v>
      </c>
      <c r="S51" s="1">
        <v>397.16445922851563</v>
      </c>
      <c r="T51" s="1">
        <v>4.550199031829834</v>
      </c>
      <c r="U51" s="1">
        <v>13.687535285949707</v>
      </c>
      <c r="V51" s="1">
        <v>10.51854419708252</v>
      </c>
      <c r="W51" s="1">
        <v>31.641019821166992</v>
      </c>
      <c r="X51" s="1">
        <v>300.351806640625</v>
      </c>
      <c r="Y51" s="1">
        <v>2000.124755859375</v>
      </c>
      <c r="Z51" s="1">
        <v>8.5836086273193359</v>
      </c>
      <c r="AA51" s="1">
        <v>87.81488037109375</v>
      </c>
      <c r="AB51" s="1">
        <v>3.579841136932373</v>
      </c>
      <c r="AC51" s="1">
        <v>0.49180379509925842</v>
      </c>
      <c r="AD51" s="1">
        <v>4.8495501279830933E-2</v>
      </c>
      <c r="AE51" s="1">
        <v>3.8609176874160767E-2</v>
      </c>
      <c r="AF51" s="1">
        <v>2.8899982571601868E-2</v>
      </c>
      <c r="AG51" s="1">
        <v>3.0573494732379913E-2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1.1042345832375917</v>
      </c>
      <c r="AP51">
        <f>(U51-T51)/(1000-U51)*AO51</f>
        <v>1.0229783209112133E-2</v>
      </c>
      <c r="AQ51">
        <f>(P51+273.15)</f>
        <v>336.46400299072263</v>
      </c>
      <c r="AR51">
        <f>(O51+273.15)</f>
        <v>301.1677536010742</v>
      </c>
      <c r="AS51">
        <f>(Y51*AK51+Z51*AL51)*AM51</f>
        <v>320.01995378449647</v>
      </c>
      <c r="AT51">
        <f>((AS51+0.00000010773*(AR51^4-AQ51^4))-AP51*44100)/(L51*0.92*2*29.3+0.00000043092*AQ51^3)</f>
        <v>-4.7460693030500885</v>
      </c>
      <c r="AU51">
        <f>0.61365*EXP(17.502*J51/(240.97+J51))</f>
        <v>23.415644738391176</v>
      </c>
      <c r="AV51">
        <f>AU51*1000/AA51</f>
        <v>266.6478009130098</v>
      </c>
      <c r="AW51">
        <f>(AV51-U51)</f>
        <v>252.9602656270601</v>
      </c>
      <c r="AX51">
        <f>IF(D51,P51,(O51+P51)/2)</f>
        <v>45.665878295898438</v>
      </c>
      <c r="AY51">
        <f>0.61365*EXP(17.502*AX51/(240.97+AX51))</f>
        <v>9.9744826537069677</v>
      </c>
      <c r="AZ51">
        <f>IF(AW51&lt;&gt;0,(1000-(AV51+U51)/2)/AW51*AP51,0)</f>
        <v>3.4771857665960415E-2</v>
      </c>
      <c r="BA51">
        <f>U51*AA51/1000</f>
        <v>1.2019692737107981</v>
      </c>
      <c r="BB51">
        <f>(AY51-BA51)</f>
        <v>8.7725133799961696</v>
      </c>
      <c r="BC51">
        <f>1/(1.6/F51+1.37/N51)</f>
        <v>2.175781913168633E-2</v>
      </c>
      <c r="BD51">
        <f>G51*AA51*0.001</f>
        <v>24.681115632889586</v>
      </c>
      <c r="BE51">
        <f>G51/S51</f>
        <v>0.70766268279056621</v>
      </c>
      <c r="BF51">
        <f>(1-AP51*AA51/AU51/F51)*100</f>
        <v>-9.4354644466696058</v>
      </c>
      <c r="BG51">
        <f>(S51-E51/(N51/1.35))</f>
        <v>397.46182098637735</v>
      </c>
      <c r="BH51">
        <f>E51*BF51/100/BG51</f>
        <v>2.2381969179367572E-4</v>
      </c>
    </row>
    <row r="52" spans="1:60" x14ac:dyDescent="0.25">
      <c r="A52" s="1" t="s">
        <v>1</v>
      </c>
      <c r="B52" s="1" t="s">
        <v>1753</v>
      </c>
      <c r="K52" s="2">
        <v>3.83</v>
      </c>
    </row>
    <row r="53" spans="1:60" x14ac:dyDescent="0.25">
      <c r="A53" s="1" t="s">
        <v>1</v>
      </c>
      <c r="B53" s="1" t="s">
        <v>1752</v>
      </c>
      <c r="K53" s="2">
        <v>3.83</v>
      </c>
    </row>
    <row r="54" spans="1:60" x14ac:dyDescent="0.25">
      <c r="A54" s="1" t="s">
        <v>1</v>
      </c>
      <c r="B54" s="1" t="s">
        <v>1751</v>
      </c>
      <c r="K54" s="2">
        <v>3.83</v>
      </c>
    </row>
    <row r="55" spans="1:60" x14ac:dyDescent="0.25">
      <c r="A55" s="1" t="s">
        <v>1</v>
      </c>
      <c r="B55" s="1" t="s">
        <v>1750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406D-097C-4537-A193-ECFC9A2B91B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1838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1837</v>
      </c>
    </row>
    <row r="12" spans="1:56" x14ac:dyDescent="0.25">
      <c r="A12" s="1" t="s">
        <v>1</v>
      </c>
      <c r="B12" s="1" t="s">
        <v>1836</v>
      </c>
    </row>
    <row r="13" spans="1:56" x14ac:dyDescent="0.25">
      <c r="A13" s="1" t="s">
        <v>1</v>
      </c>
      <c r="B13" s="1" t="s">
        <v>1835</v>
      </c>
    </row>
    <row r="14" spans="1:56" x14ac:dyDescent="0.25">
      <c r="A14" s="1" t="s">
        <v>1</v>
      </c>
      <c r="B14" s="1" t="s">
        <v>1834</v>
      </c>
    </row>
    <row r="15" spans="1:56" x14ac:dyDescent="0.25">
      <c r="A15" s="1" t="s">
        <v>1</v>
      </c>
      <c r="B15" s="1" t="s">
        <v>1833</v>
      </c>
    </row>
    <row r="16" spans="1:56" x14ac:dyDescent="0.25">
      <c r="A16" s="1" t="s">
        <v>1</v>
      </c>
      <c r="B16" s="1" t="s">
        <v>1832</v>
      </c>
    </row>
    <row r="17" spans="1:56" x14ac:dyDescent="0.25">
      <c r="A17" s="1" t="s">
        <v>1</v>
      </c>
      <c r="B17" s="1" t="s">
        <v>1831</v>
      </c>
    </row>
    <row r="18" spans="1:56" x14ac:dyDescent="0.25">
      <c r="A18" s="1">
        <v>1</v>
      </c>
      <c r="B18" s="1" t="s">
        <v>1830</v>
      </c>
      <c r="C18" s="1">
        <v>356.50000260397792</v>
      </c>
      <c r="D18" s="1">
        <v>0</v>
      </c>
      <c r="E18">
        <f>(R18-S18*(1000-T18)/(1000-U18))*AK18</f>
        <v>-1.5232876716021988</v>
      </c>
      <c r="F18">
        <f>IF(AV18&lt;&gt;0,1/(1/AV18-1/N18),0)</f>
        <v>2.2622181732432924</v>
      </c>
      <c r="G18">
        <f>((AY18-AL18/2)*S18-E18)/(AY18+AL18/2)</f>
        <v>382.40223914509869</v>
      </c>
      <c r="H18">
        <f>AL18*1000</f>
        <v>27.357285658733002</v>
      </c>
      <c r="I18">
        <f>(AQ18-AW18)</f>
        <v>1.5700897109747802</v>
      </c>
      <c r="J18">
        <f>(P18+AP18*D18)</f>
        <v>27.804187774658203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28.326206207275391</v>
      </c>
      <c r="P18" s="1">
        <v>27.804187774658203</v>
      </c>
      <c r="Q18" s="1">
        <v>28.400123596191406</v>
      </c>
      <c r="R18" s="1">
        <v>400.05206298828125</v>
      </c>
      <c r="S18" s="1">
        <v>391.71566772460938</v>
      </c>
      <c r="T18" s="1">
        <v>0.62501126527786255</v>
      </c>
      <c r="U18" s="1">
        <v>24.817493438720703</v>
      </c>
      <c r="V18" s="1">
        <v>1.4206005334854126</v>
      </c>
      <c r="W18" s="1">
        <v>56.408172607421875</v>
      </c>
      <c r="X18" s="1">
        <v>299.948974609375</v>
      </c>
      <c r="Y18" s="1">
        <v>2.7060078456997871E-2</v>
      </c>
      <c r="Z18" s="1">
        <v>7.5504560470581055</v>
      </c>
      <c r="AA18" s="1">
        <v>87.907600402832031</v>
      </c>
      <c r="AB18" s="1">
        <v>12.095160484313965</v>
      </c>
      <c r="AC18" s="1">
        <v>0.90276098251342773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1.102753583122702</v>
      </c>
      <c r="AL18">
        <f>(U18-T18)/(1000-U18)*AK18</f>
        <v>2.7357285658733001E-2</v>
      </c>
      <c r="AM18">
        <f>(P18+273.15)</f>
        <v>300.95418777465818</v>
      </c>
      <c r="AN18">
        <f>(O18+273.15)</f>
        <v>301.47620620727537</v>
      </c>
      <c r="AO18">
        <f>(Y18*AG18+Z18*AH18)*AI18</f>
        <v>4.3296124563452776E-3</v>
      </c>
      <c r="AP18">
        <f>((AO18+0.00000010773*(AN18^4-AM18^4))-AL18*44100)/(L18*51.4+0.00000043092*AM18^3)</f>
        <v>-9.8586682618307275</v>
      </c>
      <c r="AQ18">
        <f>0.61365*EXP(17.502*J18/(240.97+J18))</f>
        <v>3.7517360071857455</v>
      </c>
      <c r="AR18">
        <f>AQ18*1000/AA18</f>
        <v>42.67817560704205</v>
      </c>
      <c r="AS18">
        <f>(AR18-U18)</f>
        <v>17.860682168321347</v>
      </c>
      <c r="AT18">
        <f>IF(D18,P18,(O18+P18)/2)</f>
        <v>28.065196990966797</v>
      </c>
      <c r="AU18">
        <f>0.61365*EXP(17.502*AT18/(240.97+AT18))</f>
        <v>3.8092868928164503</v>
      </c>
      <c r="AV18">
        <f>IF(AS18&lt;&gt;0,(1000-(AR18+U18)/2)/AS18*AL18,0)</f>
        <v>1.4800127038939024</v>
      </c>
      <c r="AW18">
        <f>U18*AA18/1000</f>
        <v>2.1816462962109653</v>
      </c>
      <c r="AX18">
        <f>(AU18-AW18)</f>
        <v>1.627640596605485</v>
      </c>
      <c r="AY18">
        <f>1/(1.6/F18+1.37/N18)</f>
        <v>0.97338961767843846</v>
      </c>
      <c r="AZ18">
        <f>G18*AA18*0.001</f>
        <v>33.616063231915547</v>
      </c>
      <c r="BA18">
        <f>G18/S18</f>
        <v>0.97622400800659737</v>
      </c>
      <c r="BB18">
        <f>(1-AL18*AA18/AQ18/F18)*100</f>
        <v>71.664383094123465</v>
      </c>
      <c r="BC18">
        <f>(S18-E18/(N18/1.35))</f>
        <v>392.19610490984655</v>
      </c>
      <c r="BD18">
        <f>E18*BB18/100/BC18</f>
        <v>-2.7834409850997625E-3</v>
      </c>
    </row>
    <row r="19" spans="1:56" x14ac:dyDescent="0.25">
      <c r="A19" s="1" t="s">
        <v>1</v>
      </c>
      <c r="B19" s="1" t="s">
        <v>1829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1828</v>
      </c>
      <c r="K20" s="1">
        <f t="shared" si="0"/>
        <v>2.72</v>
      </c>
    </row>
    <row r="21" spans="1:56" x14ac:dyDescent="0.25">
      <c r="A21" s="1">
        <v>2</v>
      </c>
      <c r="B21" s="1" t="s">
        <v>1827</v>
      </c>
      <c r="C21" s="1">
        <v>559.50000260397792</v>
      </c>
      <c r="D21" s="1">
        <v>0</v>
      </c>
      <c r="E21">
        <f>(R21-S21*(1000-T21)/(1000-U21))*AK21</f>
        <v>-1.1204108944131059</v>
      </c>
      <c r="F21">
        <f>IF(AV21&lt;&gt;0,1/(1/AV21-1/N21),0)</f>
        <v>2.031965928245882</v>
      </c>
      <c r="G21">
        <f>((AY21-AL21/2)*S21-E21)/(AY21+AL21/2)</f>
        <v>381.63552659878059</v>
      </c>
      <c r="H21">
        <f>AL21*1000</f>
        <v>26.311420545799443</v>
      </c>
      <c r="I21">
        <f>(AQ21-AW21)</f>
        <v>1.6227729929010857</v>
      </c>
      <c r="J21">
        <f>(P21+AP21*D21)</f>
        <v>27.703790664672852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28.271434783935547</v>
      </c>
      <c r="P21" s="1">
        <v>27.703790664672852</v>
      </c>
      <c r="Q21" s="1">
        <v>28.394809722900391</v>
      </c>
      <c r="R21" s="1">
        <v>399.99154663085938</v>
      </c>
      <c r="S21" s="1">
        <v>391.66140747070313</v>
      </c>
      <c r="T21" s="1">
        <v>0.67980128526687622</v>
      </c>
      <c r="U21" s="1">
        <v>23.970987319946289</v>
      </c>
      <c r="V21" s="1">
        <v>1.549915075302124</v>
      </c>
      <c r="W21" s="1">
        <v>54.652729034423828</v>
      </c>
      <c r="X21" s="1">
        <v>299.90542602539063</v>
      </c>
      <c r="Y21" s="1">
        <v>24.286895751953125</v>
      </c>
      <c r="Z21" s="1">
        <v>7.6128153800964355</v>
      </c>
      <c r="AA21" s="1">
        <v>87.899131774902344</v>
      </c>
      <c r="AB21" s="1">
        <v>11.975632667541504</v>
      </c>
      <c r="AC21" s="1">
        <v>0.90148401260375977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1.1025934780345241</v>
      </c>
      <c r="AL21">
        <f>(U21-T21)/(1000-U21)*AK21</f>
        <v>2.6311420545799442E-2</v>
      </c>
      <c r="AM21">
        <f>(P21+273.15)</f>
        <v>300.85379066467283</v>
      </c>
      <c r="AN21">
        <f>(O21+273.15)</f>
        <v>301.42143478393552</v>
      </c>
      <c r="AO21">
        <f>(Y21*AG21+Z21*AH21)*AI21</f>
        <v>3.8859032334557924</v>
      </c>
      <c r="AP21">
        <f>((AO21+0.00000010773*(AN21^4-AM21^4))-AL21*44100)/(L21*51.4+0.00000043092*AM21^3)</f>
        <v>-9.4445005371370296</v>
      </c>
      <c r="AQ21">
        <f>0.61365*EXP(17.502*J21/(240.97+J21))</f>
        <v>3.7298019661115576</v>
      </c>
      <c r="AR21">
        <f>AQ21*1000/AA21</f>
        <v>42.432750936187524</v>
      </c>
      <c r="AS21">
        <f>(AR21-U21)</f>
        <v>18.461763616241235</v>
      </c>
      <c r="AT21">
        <f>IF(D21,P21,(O21+P21)/2)</f>
        <v>27.987612724304199</v>
      </c>
      <c r="AU21">
        <f>0.61365*EXP(17.502*AT21/(240.97+AT21))</f>
        <v>3.7921001536876595</v>
      </c>
      <c r="AV21">
        <f>IF(AS21&lt;&gt;0,(1000-(AR21+U21)/2)/AS21*AL21,0)</f>
        <v>1.37786577344572</v>
      </c>
      <c r="AW21">
        <f>U21*AA21/1000</f>
        <v>2.1070289732104719</v>
      </c>
      <c r="AX21">
        <f>(AU21-AW21)</f>
        <v>1.6850711804771876</v>
      </c>
      <c r="AY21">
        <f>1/(1.6/F21+1.37/N21)</f>
        <v>0.9029490416626843</v>
      </c>
      <c r="AZ21">
        <f>G21*AA21*0.001</f>
        <v>33.545431442490468</v>
      </c>
      <c r="BA21">
        <f>G21/S21</f>
        <v>0.97440166255677751</v>
      </c>
      <c r="BB21">
        <f>(1-AL21*AA21/AQ21/F21)*100</f>
        <v>69.484064627205271</v>
      </c>
      <c r="BC21">
        <f>(S21-E21/(N21/1.35))</f>
        <v>392.01477936916712</v>
      </c>
      <c r="BD21">
        <f>E21*BB21/100/BC21</f>
        <v>-1.9859124475282031E-3</v>
      </c>
    </row>
    <row r="22" spans="1:56" x14ac:dyDescent="0.25">
      <c r="A22" s="1" t="s">
        <v>1</v>
      </c>
      <c r="B22" s="1" t="s">
        <v>1826</v>
      </c>
      <c r="K22" s="1">
        <f t="shared" si="0"/>
        <v>2.72</v>
      </c>
    </row>
    <row r="23" spans="1:56" x14ac:dyDescent="0.25">
      <c r="A23" s="1" t="s">
        <v>1</v>
      </c>
      <c r="B23" s="1" t="s">
        <v>1825</v>
      </c>
      <c r="K23" s="1">
        <f t="shared" si="0"/>
        <v>2.72</v>
      </c>
    </row>
    <row r="24" spans="1:56" x14ac:dyDescent="0.25">
      <c r="A24" s="1">
        <v>3</v>
      </c>
      <c r="B24" s="1" t="s">
        <v>1824</v>
      </c>
      <c r="C24" s="1">
        <v>762.50000260397792</v>
      </c>
      <c r="D24" s="1">
        <v>0</v>
      </c>
      <c r="E24">
        <f>(R24-S24*(1000-T24)/(1000-U24))*AK24</f>
        <v>-0.88579691285248319</v>
      </c>
      <c r="F24">
        <f>IF(AV24&lt;&gt;0,1/(1/AV24-1/N24),0)</f>
        <v>1.9532895548714648</v>
      </c>
      <c r="G24">
        <f>((AY24-AL24/2)*S24-E24)/(AY24+AL24/2)</f>
        <v>381.19975859673002</v>
      </c>
      <c r="H24">
        <f>AL24*1000</f>
        <v>25.70383699457097</v>
      </c>
      <c r="I24">
        <f>(AQ24-AW24)</f>
        <v>1.6291798905907</v>
      </c>
      <c r="J24">
        <f>(P24+AP24*D24)</f>
        <v>27.542728424072266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28.163013458251953</v>
      </c>
      <c r="P24" s="1">
        <v>27.542728424072266</v>
      </c>
      <c r="Q24" s="1">
        <v>28.309581756591797</v>
      </c>
      <c r="R24" s="1">
        <v>399.82650756835938</v>
      </c>
      <c r="S24" s="1">
        <v>391.50372314453125</v>
      </c>
      <c r="T24" s="1">
        <v>0.74001455307006836</v>
      </c>
      <c r="U24" s="1">
        <v>23.502536773681641</v>
      </c>
      <c r="V24" s="1">
        <v>1.6977274417877197</v>
      </c>
      <c r="W24" s="1">
        <v>53.919078826904297</v>
      </c>
      <c r="X24" s="1">
        <v>299.92840576171875</v>
      </c>
      <c r="Y24" s="1">
        <v>49.884929656982422</v>
      </c>
      <c r="Z24" s="1">
        <v>7.6967458724975586</v>
      </c>
      <c r="AA24" s="1">
        <v>87.891281127929688</v>
      </c>
      <c r="AB24" s="1">
        <v>11.871389389038086</v>
      </c>
      <c r="AC24" s="1">
        <v>0.89732491970062256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1.10267796235926</v>
      </c>
      <c r="AL24">
        <f>(U24-T24)/(1000-U24)*AK24</f>
        <v>2.5703836994570971E-2</v>
      </c>
      <c r="AM24">
        <f>(P24+273.15)</f>
        <v>300.69272842407224</v>
      </c>
      <c r="AN24">
        <f>(O24+273.15)</f>
        <v>301.31301345825193</v>
      </c>
      <c r="AO24">
        <f>(Y24*AG24+Z24*AH24)*AI24</f>
        <v>7.9815885667147768</v>
      </c>
      <c r="AP24">
        <f>((AO24+0.00000010773*(AN24^4-AM24^4))-AL24*44100)/(L24*51.4+0.00000043092*AM24^3)</f>
        <v>-9.1871743195784958</v>
      </c>
      <c r="AQ24">
        <f>0.61365*EXP(17.502*J24/(240.97+J24))</f>
        <v>3.6948479573858588</v>
      </c>
      <c r="AR24">
        <f>AQ24*1000/AA24</f>
        <v>42.038845150155936</v>
      </c>
      <c r="AS24">
        <f>(AR24-U24)</f>
        <v>18.536308376474295</v>
      </c>
      <c r="AT24">
        <f>IF(D24,P24,(O24+P24)/2)</f>
        <v>27.852870941162109</v>
      </c>
      <c r="AU24">
        <f>0.61365*EXP(17.502*AT24/(240.97+AT24))</f>
        <v>3.7624124157196976</v>
      </c>
      <c r="AV24">
        <f>IF(AS24&lt;&gt;0,(1000-(AR24+U24)/2)/AS24*AL24,0)</f>
        <v>1.3412327843789973</v>
      </c>
      <c r="AW24">
        <f>U24*AA24/1000</f>
        <v>2.0656680667951588</v>
      </c>
      <c r="AX24">
        <f>(AU24-AW24)</f>
        <v>1.6967443489245388</v>
      </c>
      <c r="AY24">
        <f>1/(1.6/F24+1.37/N24)</f>
        <v>0.87781020742982696</v>
      </c>
      <c r="AZ24">
        <f>G24*AA24*0.001</f>
        <v>33.504135148724124</v>
      </c>
      <c r="BA24">
        <f>G24/S24</f>
        <v>0.97368105604452371</v>
      </c>
      <c r="BB24">
        <f>(1-AL24*AA24/AQ24/F24)*100</f>
        <v>68.697389760935224</v>
      </c>
      <c r="BC24">
        <f>(S24-E24/(N24/1.35))</f>
        <v>391.78309898629527</v>
      </c>
      <c r="BD24">
        <f>E24*BB24/100/BC24</f>
        <v>-1.55320471783263E-3</v>
      </c>
    </row>
    <row r="25" spans="1:56" x14ac:dyDescent="0.25">
      <c r="A25" s="1" t="s">
        <v>1</v>
      </c>
      <c r="B25" s="1" t="s">
        <v>1823</v>
      </c>
      <c r="K25" s="1">
        <f t="shared" si="0"/>
        <v>2.72</v>
      </c>
    </row>
    <row r="26" spans="1:56" x14ac:dyDescent="0.25">
      <c r="A26" s="1" t="s">
        <v>1</v>
      </c>
      <c r="B26" s="1" t="s">
        <v>1822</v>
      </c>
      <c r="K26" s="1">
        <f t="shared" si="0"/>
        <v>2.72</v>
      </c>
    </row>
    <row r="27" spans="1:56" x14ac:dyDescent="0.25">
      <c r="A27" s="1">
        <v>4</v>
      </c>
      <c r="B27" s="1" t="s">
        <v>1821</v>
      </c>
      <c r="C27" s="1">
        <v>965.50000260397792</v>
      </c>
      <c r="D27" s="1">
        <v>0</v>
      </c>
      <c r="E27">
        <f>(R27-S27*(1000-T27)/(1000-U27))*AK27</f>
        <v>-0.50375668691992881</v>
      </c>
      <c r="F27">
        <f>IF(AV27&lt;&gt;0,1/(1/AV27-1/N27),0)</f>
        <v>1.8698378643242011</v>
      </c>
      <c r="G27">
        <f>((AY27-AL27/2)*S27-E27)/(AY27+AL27/2)</f>
        <v>380.59478781625654</v>
      </c>
      <c r="H27">
        <f>AL27*1000</f>
        <v>25.194953382262298</v>
      </c>
      <c r="I27">
        <f>(AQ27-AW27)</f>
        <v>1.6461881675513657</v>
      </c>
      <c r="J27">
        <f>(P27+AP27*D27)</f>
        <v>27.467704772949219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28.082860946655273</v>
      </c>
      <c r="P27" s="1">
        <v>27.467704772949219</v>
      </c>
      <c r="Q27" s="1">
        <v>28.235361099243164</v>
      </c>
      <c r="R27" s="1">
        <v>399.9239501953125</v>
      </c>
      <c r="S27" s="1">
        <v>391.4375</v>
      </c>
      <c r="T27" s="1">
        <v>0.80812913179397583</v>
      </c>
      <c r="U27" s="1">
        <v>23.126979827880859</v>
      </c>
      <c r="V27" s="1">
        <v>1.8625012636184692</v>
      </c>
      <c r="W27" s="1">
        <v>53.300930023193359</v>
      </c>
      <c r="X27" s="1">
        <v>299.94992065429688</v>
      </c>
      <c r="Y27" s="1">
        <v>99.658439636230469</v>
      </c>
      <c r="Z27" s="1">
        <v>7.6913046836853027</v>
      </c>
      <c r="AA27" s="1">
        <v>87.883323669433594</v>
      </c>
      <c r="AB27" s="1">
        <v>11.810669898986816</v>
      </c>
      <c r="AC27" s="1">
        <v>0.90620505809783936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1.1027570612290325</v>
      </c>
      <c r="AL27">
        <f>(U27-T27)/(1000-U27)*AK27</f>
        <v>2.5194953382262297E-2</v>
      </c>
      <c r="AM27">
        <f>(P27+273.15)</f>
        <v>300.6177047729492</v>
      </c>
      <c r="AN27">
        <f>(O27+273.15)</f>
        <v>301.23286094665525</v>
      </c>
      <c r="AO27">
        <f>(Y27*AG27+Z27*AH27)*AI27</f>
        <v>15.945349985390521</v>
      </c>
      <c r="AP27">
        <f>((AO27+0.00000010773*(AN27^4-AM27^4))-AL27*44100)/(L27*51.4+0.00000043092*AM27^3)</f>
        <v>-8.9385614411334267</v>
      </c>
      <c r="AQ27">
        <f>0.61365*EXP(17.502*J27/(240.97+J27))</f>
        <v>3.678664021261481</v>
      </c>
      <c r="AR27">
        <f>AQ27*1000/AA27</f>
        <v>41.858499060623771</v>
      </c>
      <c r="AS27">
        <f>(AR27-U27)</f>
        <v>18.731519232742912</v>
      </c>
      <c r="AT27">
        <f>IF(D27,P27,(O27+P27)/2)</f>
        <v>27.775282859802246</v>
      </c>
      <c r="AU27">
        <f>0.61365*EXP(17.502*AT27/(240.97+AT27))</f>
        <v>3.7454095614381777</v>
      </c>
      <c r="AV27">
        <f>IF(AS27&lt;&gt;0,(1000-(AR27+U27)/2)/AS27*AL27,0)</f>
        <v>1.3013520165567944</v>
      </c>
      <c r="AW27">
        <f>U27*AA27/1000</f>
        <v>2.0324758537101153</v>
      </c>
      <c r="AX27">
        <f>(AU27-AW27)</f>
        <v>1.7129337077280624</v>
      </c>
      <c r="AY27">
        <f>1/(1.6/F27+1.37/N27)</f>
        <v>0.85051617227952225</v>
      </c>
      <c r="AZ27">
        <f>G27*AA27*0.001</f>
        <v>33.447934924555476</v>
      </c>
      <c r="BA27">
        <f>G27/S27</f>
        <v>0.97230027224335058</v>
      </c>
      <c r="BB27">
        <f>(1-AL27*AA27/AQ27/F27)*100</f>
        <v>67.809630817510794</v>
      </c>
      <c r="BC27">
        <f>(S27-E27/(N27/1.35))</f>
        <v>391.59638229729688</v>
      </c>
      <c r="BD27">
        <f>E27*BB27/100/BC27</f>
        <v>-8.7231538661046849E-4</v>
      </c>
    </row>
    <row r="28" spans="1:56" x14ac:dyDescent="0.25">
      <c r="A28" s="1" t="s">
        <v>1</v>
      </c>
      <c r="B28" s="1" t="s">
        <v>1820</v>
      </c>
      <c r="K28" s="1">
        <f t="shared" si="0"/>
        <v>2.72</v>
      </c>
    </row>
    <row r="29" spans="1:56" x14ac:dyDescent="0.25">
      <c r="A29" s="1" t="s">
        <v>1</v>
      </c>
      <c r="B29" s="1" t="s">
        <v>1819</v>
      </c>
      <c r="K29" s="1">
        <f t="shared" si="0"/>
        <v>2.72</v>
      </c>
    </row>
    <row r="30" spans="1:56" x14ac:dyDescent="0.25">
      <c r="A30" s="1">
        <v>5</v>
      </c>
      <c r="B30" s="1" t="s">
        <v>1818</v>
      </c>
      <c r="C30" s="1">
        <v>1168.5000026039779</v>
      </c>
      <c r="D30" s="1">
        <v>0</v>
      </c>
      <c r="E30">
        <f>(R30-S30*(1000-T30)/(1000-U30))*AK30</f>
        <v>-0.38979523236298758</v>
      </c>
      <c r="F30">
        <f>IF(AV30&lt;&gt;0,1/(1/AV30-1/N30),0)</f>
        <v>1.6884275777206321</v>
      </c>
      <c r="G30">
        <f>((AY30-AL30/2)*S30-E30)/(AY30+AL30/2)</f>
        <v>380.38133913130252</v>
      </c>
      <c r="H30">
        <f>AL30*1000</f>
        <v>24.202592440096662</v>
      </c>
      <c r="I30">
        <f>(AQ30-AW30)</f>
        <v>1.7003657175896056</v>
      </c>
      <c r="J30">
        <f>(P30+AP30*D30)</f>
        <v>27.398639678955078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28.02557373046875</v>
      </c>
      <c r="P30" s="1">
        <v>27.398639678955078</v>
      </c>
      <c r="Q30" s="1">
        <v>28.177949905395508</v>
      </c>
      <c r="R30" s="1">
        <v>399.97622680664063</v>
      </c>
      <c r="S30" s="1">
        <v>391.73199462890625</v>
      </c>
      <c r="T30" s="1">
        <v>0.88492602109909058</v>
      </c>
      <c r="U30" s="1">
        <v>22.342506408691406</v>
      </c>
      <c r="V30" s="1">
        <v>2.0462329387664795</v>
      </c>
      <c r="W30" s="1">
        <v>51.663043975830078</v>
      </c>
      <c r="X30" s="1">
        <v>299.941650390625</v>
      </c>
      <c r="Y30" s="1">
        <v>150.4501953125</v>
      </c>
      <c r="Z30" s="1">
        <v>7.7094125747680664</v>
      </c>
      <c r="AA30" s="1">
        <v>87.879776000976563</v>
      </c>
      <c r="AB30" s="1">
        <v>11.728246688842773</v>
      </c>
      <c r="AC30" s="1">
        <v>0.90831279754638672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1.1027266558478859</v>
      </c>
      <c r="AL30">
        <f>(U30-T30)/(1000-U30)*AK30</f>
        <v>2.4202592440096662E-2</v>
      </c>
      <c r="AM30">
        <f>(P30+273.15)</f>
        <v>300.54863967895506</v>
      </c>
      <c r="AN30">
        <f>(O30+273.15)</f>
        <v>301.17557373046873</v>
      </c>
      <c r="AO30">
        <f>(Y30*AG30+Z30*AH30)*AI30</f>
        <v>24.072030711948173</v>
      </c>
      <c r="AP30">
        <f>((AO30+0.00000010773*(AN30^4-AM30^4))-AL30*44100)/(L30*51.4+0.00000043092*AM30^3)</f>
        <v>-8.5116939955033928</v>
      </c>
      <c r="AQ30">
        <f>0.61365*EXP(17.502*J30/(240.97+J30))</f>
        <v>3.6638201760857898</v>
      </c>
      <c r="AR30">
        <f>AQ30*1000/AA30</f>
        <v>41.691278048376859</v>
      </c>
      <c r="AS30">
        <f>(AR30-U30)</f>
        <v>19.348771639685452</v>
      </c>
      <c r="AT30">
        <f>IF(D30,P30,(O30+P30)/2)</f>
        <v>27.712106704711914</v>
      </c>
      <c r="AU30">
        <f>0.61365*EXP(17.502*AT30/(240.97+AT30))</f>
        <v>3.7316145347449434</v>
      </c>
      <c r="AV30">
        <f>IF(AS30&lt;&gt;0,(1000-(AR30+U30)/2)/AS30*AL30,0)</f>
        <v>1.2108107471917948</v>
      </c>
      <c r="AW30">
        <f>U30*AA30/1000</f>
        <v>1.9634544584961842</v>
      </c>
      <c r="AX30">
        <f>(AU30-AW30)</f>
        <v>1.7681600762487593</v>
      </c>
      <c r="AY30">
        <f>1/(1.6/F30+1.37/N30)</f>
        <v>0.78883346753045214</v>
      </c>
      <c r="AZ30">
        <f>G30*AA30*0.001</f>
        <v>33.427826877810368</v>
      </c>
      <c r="BA30">
        <f>G30/S30</f>
        <v>0.9710244359581699</v>
      </c>
      <c r="BB30">
        <f>(1-AL30*AA30/AQ30/F30)*100</f>
        <v>65.617754113954291</v>
      </c>
      <c r="BC30">
        <f>(S30-E30/(N30/1.35))</f>
        <v>391.85493406296496</v>
      </c>
      <c r="BD30">
        <f>E30*BB30/100/BC30</f>
        <v>-6.527284841557283E-4</v>
      </c>
    </row>
    <row r="31" spans="1:56" x14ac:dyDescent="0.25">
      <c r="A31" s="1" t="s">
        <v>1</v>
      </c>
      <c r="B31" s="1" t="s">
        <v>1817</v>
      </c>
      <c r="K31" s="1">
        <f t="shared" si="0"/>
        <v>2.72</v>
      </c>
    </row>
    <row r="32" spans="1:56" x14ac:dyDescent="0.25">
      <c r="A32" s="1" t="s">
        <v>1</v>
      </c>
      <c r="B32" s="1" t="s">
        <v>1816</v>
      </c>
      <c r="K32" s="1">
        <f t="shared" si="0"/>
        <v>2.72</v>
      </c>
    </row>
    <row r="33" spans="1:56" x14ac:dyDescent="0.25">
      <c r="A33" s="1">
        <v>6</v>
      </c>
      <c r="B33" s="1" t="s">
        <v>1815</v>
      </c>
      <c r="C33" s="1">
        <v>1371.5000026039779</v>
      </c>
      <c r="D33" s="1">
        <v>0</v>
      </c>
      <c r="E33">
        <f>(R33-S33*(1000-T33)/(1000-U33))*AK33</f>
        <v>-0.55165544150523371</v>
      </c>
      <c r="F33">
        <f>IF(AV33&lt;&gt;0,1/(1/AV33-1/N33),0)</f>
        <v>1.4822651475221971</v>
      </c>
      <c r="G33">
        <f>((AY33-AL33/2)*S33-E33)/(AY33+AL33/2)</f>
        <v>380.51701726474539</v>
      </c>
      <c r="H33">
        <f>AL33*1000</f>
        <v>23.006050912967428</v>
      </c>
      <c r="I33">
        <f>(AQ33-AW33)</f>
        <v>1.7782962561149811</v>
      </c>
      <c r="J33">
        <f>(P33+AP33*D33)</f>
        <v>27.369207382202148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27.993951797485352</v>
      </c>
      <c r="P33" s="1">
        <v>27.369207382202148</v>
      </c>
      <c r="Q33" s="1">
        <v>28.139387130737305</v>
      </c>
      <c r="R33" s="1">
        <v>399.86648559570313</v>
      </c>
      <c r="S33" s="1">
        <v>392.18426513671875</v>
      </c>
      <c r="T33" s="1">
        <v>0.96808737516403198</v>
      </c>
      <c r="U33" s="1">
        <v>21.385839462280273</v>
      </c>
      <c r="V33" s="1">
        <v>2.242457389831543</v>
      </c>
      <c r="W33" s="1">
        <v>49.537712097167969</v>
      </c>
      <c r="X33" s="1">
        <v>299.92630004882813</v>
      </c>
      <c r="Y33" s="1">
        <v>301.28518676757813</v>
      </c>
      <c r="Z33" s="1">
        <v>7.7309293746948242</v>
      </c>
      <c r="AA33" s="1">
        <v>87.87188720703125</v>
      </c>
      <c r="AB33" s="1">
        <v>11.678577423095703</v>
      </c>
      <c r="AC33" s="1">
        <v>0.92018496990203857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1.1026702207677503</v>
      </c>
      <c r="AL33">
        <f>(U33-T33)/(1000-U33)*AK33</f>
        <v>2.3006050912967427E-2</v>
      </c>
      <c r="AM33">
        <f>(P33+273.15)</f>
        <v>300.51920738220213</v>
      </c>
      <c r="AN33">
        <f>(O33+273.15)</f>
        <v>301.14395179748533</v>
      </c>
      <c r="AO33">
        <f>(Y33*AG33+Z33*AH33)*AI33</f>
        <v>48.205628805332708</v>
      </c>
      <c r="AP33">
        <f>((AO33+0.00000010773*(AN33^4-AM33^4))-AL33*44100)/(L33*51.4+0.00000043092*AM33^3)</f>
        <v>-7.8802748319364708</v>
      </c>
      <c r="AQ33">
        <f>0.61365*EXP(17.502*J33/(240.97+J33))</f>
        <v>3.6575103291721511</v>
      </c>
      <c r="AR33">
        <f>AQ33*1000/AA33</f>
        <v>41.623213583143439</v>
      </c>
      <c r="AS33">
        <f>(AR33-U33)</f>
        <v>20.237374120863166</v>
      </c>
      <c r="AT33">
        <f>IF(D33,P33,(O33+P33)/2)</f>
        <v>27.68157958984375</v>
      </c>
      <c r="AU33">
        <f>0.61365*EXP(17.502*AT33/(240.97+AT33))</f>
        <v>3.7249645937042115</v>
      </c>
      <c r="AV33">
        <f>IF(AS33&lt;&gt;0,(1000-(AR33+U33)/2)/AS33*AL33,0)</f>
        <v>1.1009954176232151</v>
      </c>
      <c r="AW33">
        <f>U33*AA33/1000</f>
        <v>1.87921407305717</v>
      </c>
      <c r="AX33">
        <f>(AU33-AW33)</f>
        <v>1.8457505206470415</v>
      </c>
      <c r="AY33">
        <f>1/(1.6/F33+1.37/N33)</f>
        <v>0.71454272435941402</v>
      </c>
      <c r="AZ33">
        <f>G33*AA33*0.001</f>
        <v>33.436748421443667</v>
      </c>
      <c r="BA33">
        <f>G33/S33</f>
        <v>0.97025059669870728</v>
      </c>
      <c r="BB33">
        <f>(1-AL33*AA33/AQ33/F33)*100</f>
        <v>62.711014161922321</v>
      </c>
      <c r="BC33">
        <f>(S33-E33/(N33/1.35))</f>
        <v>392.35825445763197</v>
      </c>
      <c r="BD33">
        <f>E33*BB33/100/BC33</f>
        <v>-8.8171643674370256E-4</v>
      </c>
    </row>
    <row r="34" spans="1:56" x14ac:dyDescent="0.25">
      <c r="A34" s="1" t="s">
        <v>1</v>
      </c>
      <c r="B34" s="1" t="s">
        <v>1814</v>
      </c>
      <c r="K34" s="1">
        <f t="shared" si="0"/>
        <v>2.72</v>
      </c>
    </row>
    <row r="35" spans="1:56" x14ac:dyDescent="0.25">
      <c r="A35" s="1" t="s">
        <v>1</v>
      </c>
      <c r="B35" s="1" t="s">
        <v>1813</v>
      </c>
      <c r="K35" s="1">
        <f t="shared" si="0"/>
        <v>2.72</v>
      </c>
    </row>
    <row r="36" spans="1:56" x14ac:dyDescent="0.25">
      <c r="A36" s="1">
        <v>7</v>
      </c>
      <c r="B36" s="1" t="s">
        <v>1812</v>
      </c>
      <c r="C36" s="1">
        <v>1574.5000026039779</v>
      </c>
      <c r="D36" s="1">
        <v>0</v>
      </c>
      <c r="E36">
        <f>(R36-S36*(1000-T36)/(1000-U36))*AK36</f>
        <v>-0.645361016698631</v>
      </c>
      <c r="F36">
        <f>IF(AV36&lt;&gt;0,1/(1/AV36-1/N36),0)</f>
        <v>1.2501519153771989</v>
      </c>
      <c r="G36">
        <f>((AY36-AL36/2)*S36-E36)/(AY36+AL36/2)</f>
        <v>380.69272701572726</v>
      </c>
      <c r="H36">
        <f>AL36*1000</f>
        <v>21.508076444084672</v>
      </c>
      <c r="I36">
        <f>(AQ36-AW36)</f>
        <v>1.8926758600660136</v>
      </c>
      <c r="J36">
        <f>(P36+AP36*D36)</f>
        <v>27.403636932373047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28.00299072265625</v>
      </c>
      <c r="P36" s="1">
        <v>27.403636932373047</v>
      </c>
      <c r="Q36" s="1">
        <v>28.134082794189453</v>
      </c>
      <c r="R36" s="1">
        <v>400.05084228515625</v>
      </c>
      <c r="S36" s="1">
        <v>392.97149658203125</v>
      </c>
      <c r="T36" s="1">
        <v>1.0596630573272705</v>
      </c>
      <c r="U36" s="1">
        <v>20.170413970947266</v>
      </c>
      <c r="V36" s="1">
        <v>2.4530174732208252</v>
      </c>
      <c r="W36" s="1">
        <v>46.692558288574219</v>
      </c>
      <c r="X36" s="1">
        <v>299.94613647460938</v>
      </c>
      <c r="Y36" s="1">
        <v>500.48501586914063</v>
      </c>
      <c r="Z36" s="1">
        <v>7.5243654251098633</v>
      </c>
      <c r="AA36" s="1">
        <v>87.8621826171875</v>
      </c>
      <c r="AB36" s="1">
        <v>11.607538223266602</v>
      </c>
      <c r="AC36" s="1">
        <v>0.92890644073486328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1.1027431488037107</v>
      </c>
      <c r="AL36">
        <f>(U36-T36)/(1000-U36)*AK36</f>
        <v>2.1508076444084673E-2</v>
      </c>
      <c r="AM36">
        <f>(P36+273.15)</f>
        <v>300.55363693237302</v>
      </c>
      <c r="AN36">
        <f>(O36+273.15)</f>
        <v>301.15299072265623</v>
      </c>
      <c r="AO36">
        <f>(Y36*AG36+Z36*AH36)*AI36</f>
        <v>80.077600749188605</v>
      </c>
      <c r="AP36">
        <f>((AO36+0.00000010773*(AN36^4-AM36^4))-AL36*44100)/(L36*51.4+0.00000043092*AM36^3)</f>
        <v>-7.0777727386249323</v>
      </c>
      <c r="AQ36">
        <f>0.61365*EXP(17.502*J36/(240.97+J36))</f>
        <v>3.6648924558456524</v>
      </c>
      <c r="AR36">
        <f>AQ36*1000/AA36</f>
        <v>41.711830353833371</v>
      </c>
      <c r="AS36">
        <f>(AR36-U36)</f>
        <v>21.541416382886105</v>
      </c>
      <c r="AT36">
        <f>IF(D36,P36,(O36+P36)/2)</f>
        <v>27.703313827514648</v>
      </c>
      <c r="AU36">
        <f>0.61365*EXP(17.502*AT36/(240.97+AT36))</f>
        <v>3.729698057716349</v>
      </c>
      <c r="AV36">
        <f>IF(AS36&lt;&gt;0,(1000-(AR36+U36)/2)/AS36*AL36,0)</f>
        <v>0.96755905242651186</v>
      </c>
      <c r="AW36">
        <f>U36*AA36/1000</f>
        <v>1.7722165957796387</v>
      </c>
      <c r="AX36">
        <f>(AU36-AW36)</f>
        <v>1.9574814619367102</v>
      </c>
      <c r="AY36">
        <f>1/(1.6/F36+1.37/N36)</f>
        <v>0.62503442005781629</v>
      </c>
      <c r="AZ36">
        <f>G36*AA36*0.001</f>
        <v>33.448493902090938</v>
      </c>
      <c r="BA36">
        <f>G36/S36</f>
        <v>0.96875404533636233</v>
      </c>
      <c r="BB36">
        <f>(1-AL36*AA36/AQ36/F36)*100</f>
        <v>58.75421883286505</v>
      </c>
      <c r="BC36">
        <f>(S36-E36/(N36/1.35))</f>
        <v>393.17504016483878</v>
      </c>
      <c r="BD36">
        <f>E36*BB36/100/BC36</f>
        <v>-9.6439698678264622E-4</v>
      </c>
    </row>
    <row r="37" spans="1:56" x14ac:dyDescent="0.25">
      <c r="A37" s="1" t="s">
        <v>1</v>
      </c>
      <c r="B37" s="1" t="s">
        <v>1811</v>
      </c>
      <c r="K37" s="1">
        <f t="shared" si="0"/>
        <v>2.72</v>
      </c>
    </row>
    <row r="38" spans="1:56" x14ac:dyDescent="0.25">
      <c r="A38" s="1" t="s">
        <v>1</v>
      </c>
      <c r="B38" s="1" t="s">
        <v>1810</v>
      </c>
      <c r="K38" s="1">
        <f t="shared" si="0"/>
        <v>2.72</v>
      </c>
    </row>
    <row r="39" spans="1:56" x14ac:dyDescent="0.25">
      <c r="A39" s="1">
        <v>8</v>
      </c>
      <c r="B39" s="1" t="s">
        <v>1809</v>
      </c>
      <c r="C39" s="1">
        <v>1777.5000026039779</v>
      </c>
      <c r="D39" s="1">
        <v>0</v>
      </c>
      <c r="E39">
        <f>(R39-S39*(1000-T39)/(1000-U39))*AK39</f>
        <v>-1.1411525712482664</v>
      </c>
      <c r="F39">
        <f>IF(AV39&lt;&gt;0,1/(1/AV39-1/N39),0)</f>
        <v>1.0141812472543525</v>
      </c>
      <c r="G39">
        <f>((AY39-AL39/2)*S39-E39)/(AY39+AL39/2)</f>
        <v>381.54845340144851</v>
      </c>
      <c r="H39">
        <f>AL39*1000</f>
        <v>19.643297768054257</v>
      </c>
      <c r="I39">
        <f>(AQ39-AW39)</f>
        <v>2.0412019507324781</v>
      </c>
      <c r="J39">
        <f>(P39+AP39*D39)</f>
        <v>27.465520858764648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28.035419464111328</v>
      </c>
      <c r="P39" s="1">
        <v>27.465520858764648</v>
      </c>
      <c r="Q39" s="1">
        <v>28.151107788085938</v>
      </c>
      <c r="R39" s="1">
        <v>399.81491088867188</v>
      </c>
      <c r="S39" s="1">
        <v>393.83486938476563</v>
      </c>
      <c r="T39" s="1">
        <v>1.1527668237686157</v>
      </c>
      <c r="U39" s="1">
        <v>18.632362365722656</v>
      </c>
      <c r="V39" s="1">
        <v>2.6633610725402832</v>
      </c>
      <c r="W39" s="1">
        <v>43.048347473144531</v>
      </c>
      <c r="X39" s="1">
        <v>299.97402954101563</v>
      </c>
      <c r="Y39" s="1">
        <v>751.39288330078125</v>
      </c>
      <c r="Z39" s="1">
        <v>7.6491451263427734</v>
      </c>
      <c r="AA39" s="1">
        <v>87.857452392578125</v>
      </c>
      <c r="AB39" s="1">
        <v>11.79215145111084</v>
      </c>
      <c r="AC39" s="1">
        <v>0.92769038677215576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1.1028456968419691</v>
      </c>
      <c r="AL39">
        <f>(U39-T39)/(1000-U39)*AK39</f>
        <v>1.9643297768054256E-2</v>
      </c>
      <c r="AM39">
        <f>(P39+273.15)</f>
        <v>300.61552085876463</v>
      </c>
      <c r="AN39">
        <f>(O39+273.15)</f>
        <v>301.18541946411131</v>
      </c>
      <c r="AO39">
        <f>(Y39*AG39+Z39*AH39)*AI39</f>
        <v>120.22285864093465</v>
      </c>
      <c r="AP39">
        <f>((AO39+0.00000010773*(AN39^4-AM39^4))-AL39*44100)/(L39*51.4+0.00000043092*AM39^3)</f>
        <v>-6.0746578667059019</v>
      </c>
      <c r="AQ39">
        <f>0.61365*EXP(17.502*J39/(240.97+J39))</f>
        <v>3.6781938402402208</v>
      </c>
      <c r="AR39">
        <f>AQ39*1000/AA39</f>
        <v>41.865473446745888</v>
      </c>
      <c r="AS39">
        <f>(AR39-U39)</f>
        <v>23.233111081023232</v>
      </c>
      <c r="AT39">
        <f>IF(D39,P39,(O39+P39)/2)</f>
        <v>27.750470161437988</v>
      </c>
      <c r="AU39">
        <f>0.61365*EXP(17.502*AT39/(240.97+AT39))</f>
        <v>3.739986209996053</v>
      </c>
      <c r="AV39">
        <f>IF(AS39&lt;&gt;0,(1000-(AR39+U39)/2)/AS39*AL39,0)</f>
        <v>0.81991211594644975</v>
      </c>
      <c r="AW39">
        <f>U39*AA39/1000</f>
        <v>1.6369918895077427</v>
      </c>
      <c r="AX39">
        <f>(AU39-AW39)</f>
        <v>2.1029943204883104</v>
      </c>
      <c r="AY39">
        <f>1/(1.6/F39+1.37/N39)</f>
        <v>0.52695514985650604</v>
      </c>
      <c r="AZ39">
        <f>G39*AA39*0.001</f>
        <v>33.521875080179576</v>
      </c>
      <c r="BA39">
        <f>G39/S39</f>
        <v>0.96880312806605851</v>
      </c>
      <c r="BB39">
        <f>(1-AL39*AA39/AQ39/F39)*100</f>
        <v>53.736038572442624</v>
      </c>
      <c r="BC39">
        <f>(S39-E39/(N39/1.35))</f>
        <v>394.19478310262565</v>
      </c>
      <c r="BD39">
        <f>E39*BB39/100/BC39</f>
        <v>-1.5556019819185291E-3</v>
      </c>
    </row>
    <row r="40" spans="1:56" x14ac:dyDescent="0.25">
      <c r="A40" s="1" t="s">
        <v>1</v>
      </c>
      <c r="B40" s="1" t="s">
        <v>1808</v>
      </c>
      <c r="K40" s="1">
        <f t="shared" si="0"/>
        <v>2.72</v>
      </c>
    </row>
    <row r="41" spans="1:56" x14ac:dyDescent="0.25">
      <c r="A41" s="1" t="s">
        <v>1</v>
      </c>
      <c r="B41" s="1" t="s">
        <v>1538</v>
      </c>
      <c r="K41" s="1">
        <f t="shared" si="0"/>
        <v>2.72</v>
      </c>
    </row>
    <row r="42" spans="1:56" x14ac:dyDescent="0.25">
      <c r="A42" s="1">
        <v>9</v>
      </c>
      <c r="B42" s="1" t="s">
        <v>1807</v>
      </c>
      <c r="C42" s="1">
        <v>1980.5000026039779</v>
      </c>
      <c r="D42" s="1">
        <v>0</v>
      </c>
      <c r="E42">
        <f>(R42-S42*(1000-T42)/(1000-U42))*AK42</f>
        <v>-0.92191662389694495</v>
      </c>
      <c r="F42">
        <f>IF(AV42&lt;&gt;0,1/(1/AV42-1/N42),0)</f>
        <v>0.8097823307670724</v>
      </c>
      <c r="G42">
        <f>((AY42-AL42/2)*S42-E42)/(AY42+AL42/2)</f>
        <v>381.08051497463964</v>
      </c>
      <c r="H42">
        <f>AL42*1000</f>
        <v>17.490143036465749</v>
      </c>
      <c r="I42">
        <f>(AQ42-AW42)</f>
        <v>2.1902369151397054</v>
      </c>
      <c r="J42">
        <f>(P42+AP42*D42)</f>
        <v>27.426265716552734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28.098806381225586</v>
      </c>
      <c r="P42" s="1">
        <v>27.426265716552734</v>
      </c>
      <c r="Q42" s="1">
        <v>28.197589874267578</v>
      </c>
      <c r="R42" s="1">
        <v>399.95852661132813</v>
      </c>
      <c r="S42" s="1">
        <v>394.53662109375</v>
      </c>
      <c r="T42" s="1">
        <v>1.2471897602081299</v>
      </c>
      <c r="U42" s="1">
        <v>16.841650009155273</v>
      </c>
      <c r="V42" s="1">
        <v>2.8706026077270508</v>
      </c>
      <c r="W42" s="1">
        <v>38.763694763183594</v>
      </c>
      <c r="X42" s="1">
        <v>299.9268798828125</v>
      </c>
      <c r="Y42" s="1">
        <v>1000.3356323242188</v>
      </c>
      <c r="Z42" s="1">
        <v>7.6945953369140625</v>
      </c>
      <c r="AA42" s="1">
        <v>87.848548889160156</v>
      </c>
      <c r="AB42" s="1">
        <v>11.522091865539551</v>
      </c>
      <c r="AC42" s="1">
        <v>0.93117976188659668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1.1026723525103399</v>
      </c>
      <c r="AL42">
        <f>(U42-T42)/(1000-U42)*AK42</f>
        <v>1.749014303646575E-2</v>
      </c>
      <c r="AM42">
        <f>(P42+273.15)</f>
        <v>300.57626571655271</v>
      </c>
      <c r="AN42">
        <f>(O42+273.15)</f>
        <v>301.24880638122556</v>
      </c>
      <c r="AO42">
        <f>(Y42*AG42+Z42*AH42)*AI42</f>
        <v>160.053697594396</v>
      </c>
      <c r="AP42">
        <f>((AO42+0.00000010773*(AN42^4-AM42^4))-AL42*44100)/(L42*51.4+0.00000043092*AM42^3)</f>
        <v>-4.9575231482810347</v>
      </c>
      <c r="AQ42">
        <f>0.61365*EXP(17.502*J42/(240.97+J42))</f>
        <v>3.6697514293431071</v>
      </c>
      <c r="AR42">
        <f>AQ42*1000/AA42</f>
        <v>41.773614655528213</v>
      </c>
      <c r="AS42">
        <f>(AR42-U42)</f>
        <v>24.93196464637294</v>
      </c>
      <c r="AT42">
        <f>IF(D42,P42,(O42+P42)/2)</f>
        <v>27.76253604888916</v>
      </c>
      <c r="AU42">
        <f>0.61365*EXP(17.502*AT42/(240.97+AT42))</f>
        <v>3.7426226139477841</v>
      </c>
      <c r="AV42">
        <f>IF(AS42&lt;&gt;0,(1000-(AR42+U42)/2)/AS42*AL42,0)</f>
        <v>0.68095509502428275</v>
      </c>
      <c r="AW42">
        <f>U42*AA42/1000</f>
        <v>1.4795145142034016</v>
      </c>
      <c r="AX42">
        <f>(AU42-AW42)</f>
        <v>2.2631080997443824</v>
      </c>
      <c r="AY42">
        <f>1/(1.6/F42+1.37/N42)</f>
        <v>0.43555770517181325</v>
      </c>
      <c r="AZ42">
        <f>G42*AA42*0.001</f>
        <v>33.477370250455962</v>
      </c>
      <c r="BA42">
        <f>G42/S42</f>
        <v>0.96589389831086703</v>
      </c>
      <c r="BB42">
        <f>(1-AL42*AA42/AQ42/F42)*100</f>
        <v>48.29613504022926</v>
      </c>
      <c r="BC42">
        <f>(S42-E42/(N42/1.35))</f>
        <v>394.82738890869763</v>
      </c>
      <c r="BD42">
        <f>E42*BB42/100/BC42</f>
        <v>-1.1277082343913924E-3</v>
      </c>
    </row>
    <row r="43" spans="1:56" x14ac:dyDescent="0.25">
      <c r="A43" s="1" t="s">
        <v>1</v>
      </c>
      <c r="B43" s="1" t="s">
        <v>1806</v>
      </c>
      <c r="K43" s="1">
        <f t="shared" si="0"/>
        <v>2.72</v>
      </c>
    </row>
    <row r="44" spans="1:56" x14ac:dyDescent="0.25">
      <c r="A44" s="1" t="s">
        <v>1</v>
      </c>
      <c r="B44" s="1" t="s">
        <v>1805</v>
      </c>
      <c r="K44" s="1">
        <f t="shared" si="0"/>
        <v>2.72</v>
      </c>
    </row>
    <row r="45" spans="1:56" x14ac:dyDescent="0.25">
      <c r="A45" s="1">
        <v>10</v>
      </c>
      <c r="B45" s="1" t="s">
        <v>1534</v>
      </c>
      <c r="C45" s="1">
        <v>2183.5000026039779</v>
      </c>
      <c r="D45" s="1">
        <v>0</v>
      </c>
      <c r="E45">
        <f>(R45-S45*(1000-T45)/(1000-U45))*AK45</f>
        <v>-0.51307168418198179</v>
      </c>
      <c r="F45">
        <f>IF(AV45&lt;&gt;0,1/(1/AV45-1/N45),0)</f>
        <v>0.62167473723127975</v>
      </c>
      <c r="G45">
        <f>((AY45-AL45/2)*S45-E45)/(AY45+AL45/2)</f>
        <v>379.33582591189929</v>
      </c>
      <c r="H45">
        <f>AL45*1000</f>
        <v>15.344034445411284</v>
      </c>
      <c r="I45">
        <f>(AQ45-AW45)</f>
        <v>2.411528537911658</v>
      </c>
      <c r="J45">
        <f>(P45+AP45*D45)</f>
        <v>27.719232559204102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28.177783966064453</v>
      </c>
      <c r="P45" s="1">
        <v>27.719232559204102</v>
      </c>
      <c r="Q45" s="1">
        <v>28.257164001464844</v>
      </c>
      <c r="R45" s="1">
        <v>400.07479858398438</v>
      </c>
      <c r="S45" s="1">
        <v>395.0430908203125</v>
      </c>
      <c r="T45" s="1">
        <v>1.3402067422866821</v>
      </c>
      <c r="U45" s="1">
        <v>15.04576587677002</v>
      </c>
      <c r="V45" s="1">
        <v>3.0702872276306152</v>
      </c>
      <c r="W45" s="1">
        <v>34.468433380126953</v>
      </c>
      <c r="X45" s="1">
        <v>299.9354248046875</v>
      </c>
      <c r="Y45" s="1">
        <v>1250.43359375</v>
      </c>
      <c r="Z45" s="1">
        <v>7.5673317909240723</v>
      </c>
      <c r="AA45" s="1">
        <v>87.84130859375</v>
      </c>
      <c r="AB45" s="1">
        <v>11.577168464660645</v>
      </c>
      <c r="AC45" s="1">
        <v>0.93449610471725464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1.1027037676642921</v>
      </c>
      <c r="AL45">
        <f>(U45-T45)/(1000-U45)*AK45</f>
        <v>1.5344034445411284E-2</v>
      </c>
      <c r="AM45">
        <f>(P45+273.15)</f>
        <v>300.86923255920408</v>
      </c>
      <c r="AN45">
        <f>(O45+273.15)</f>
        <v>301.32778396606443</v>
      </c>
      <c r="AO45">
        <f>(Y45*AG45+Z45*AH45)*AI45</f>
        <v>200.06937052810099</v>
      </c>
      <c r="AP45">
        <f>((AO45+0.00000010773*(AN45^4-AM45^4))-AL45*44100)/(L45*51.4+0.00000043092*AM45^3)</f>
        <v>-3.8705755077955701</v>
      </c>
      <c r="AQ45">
        <f>0.61365*EXP(17.502*J45/(240.97+J45))</f>
        <v>3.7331683013223267</v>
      </c>
      <c r="AR45">
        <f>AQ45*1000/AA45</f>
        <v>42.49900600396959</v>
      </c>
      <c r="AS45">
        <f>(AR45-U45)</f>
        <v>27.453240127199571</v>
      </c>
      <c r="AT45">
        <f>IF(D45,P45,(O45+P45)/2)</f>
        <v>27.948508262634277</v>
      </c>
      <c r="AU45">
        <f>0.61365*EXP(17.502*AT45/(240.97+AT45))</f>
        <v>3.7834632676637527</v>
      </c>
      <c r="AV45">
        <f>IF(AS45&lt;&gt;0,(1000-(AR45+U45)/2)/AS45*AL45,0)</f>
        <v>0.54283392034664546</v>
      </c>
      <c r="AW45">
        <f>U45*AA45/1000</f>
        <v>1.3216397634106689</v>
      </c>
      <c r="AX45">
        <f>(AU45-AW45)</f>
        <v>2.4618235042530836</v>
      </c>
      <c r="AY45">
        <f>1/(1.6/F45+1.37/N45)</f>
        <v>0.34557109296478061</v>
      </c>
      <c r="AZ45">
        <f>G45*AA45*0.001</f>
        <v>33.32135534459217</v>
      </c>
      <c r="BA45">
        <f>G45/S45</f>
        <v>0.96023910992647199</v>
      </c>
      <c r="BB45">
        <f>(1-AL45*AA45/AQ45/F45)*100</f>
        <v>41.92388283831292</v>
      </c>
      <c r="BC45">
        <f>(S45-E45/(N45/1.35))</f>
        <v>395.20491102037624</v>
      </c>
      <c r="BD45">
        <f>E45*BB45/100/BC45</f>
        <v>-5.4427352938922024E-4</v>
      </c>
    </row>
    <row r="46" spans="1:56" x14ac:dyDescent="0.25">
      <c r="A46" s="1" t="s">
        <v>1</v>
      </c>
      <c r="B46" s="1" t="s">
        <v>1804</v>
      </c>
      <c r="K46" s="1">
        <f t="shared" si="0"/>
        <v>2.72</v>
      </c>
    </row>
    <row r="47" spans="1:56" x14ac:dyDescent="0.25">
      <c r="A47" s="1" t="s">
        <v>1</v>
      </c>
      <c r="B47" s="1" t="s">
        <v>1803</v>
      </c>
      <c r="K47" s="1">
        <f t="shared" si="0"/>
        <v>2.72</v>
      </c>
    </row>
    <row r="48" spans="1:56" x14ac:dyDescent="0.25">
      <c r="A48" s="1">
        <v>11</v>
      </c>
      <c r="B48" s="1" t="s">
        <v>1802</v>
      </c>
      <c r="C48" s="1">
        <v>2386.5000026039779</v>
      </c>
      <c r="D48" s="1">
        <v>0</v>
      </c>
      <c r="E48">
        <f>(R48-S48*(1000-T48)/(1000-U48))*AK48</f>
        <v>-0.42420639827194823</v>
      </c>
      <c r="F48">
        <f>IF(AV48&lt;&gt;0,1/(1/AV48-1/N48),0)</f>
        <v>0.50865356743965762</v>
      </c>
      <c r="G48">
        <f>((AY48-AL48/2)*S48-E48)/(AY48+AL48/2)</f>
        <v>378.89816565027525</v>
      </c>
      <c r="H48">
        <f>AL48*1000</f>
        <v>13.614780278943725</v>
      </c>
      <c r="I48">
        <f>(AQ48-AW48)</f>
        <v>2.5562171035224761</v>
      </c>
      <c r="J48">
        <f>(P48+AP48*D48)</f>
        <v>27.802900314331055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28.285480499267578</v>
      </c>
      <c r="P48" s="1">
        <v>27.802900314331055</v>
      </c>
      <c r="Q48" s="1">
        <v>28.338638305664063</v>
      </c>
      <c r="R48" s="1">
        <v>400.20281982421875</v>
      </c>
      <c r="S48" s="1">
        <v>395.70230102539063</v>
      </c>
      <c r="T48" s="1">
        <v>1.4307554960250854</v>
      </c>
      <c r="U48" s="1">
        <v>13.608346939086914</v>
      </c>
      <c r="V48" s="1">
        <v>3.2568707466125488</v>
      </c>
      <c r="W48" s="1">
        <v>30.977079391479492</v>
      </c>
      <c r="X48" s="1">
        <v>299.962890625</v>
      </c>
      <c r="Y48" s="1">
        <v>1599.0498046875</v>
      </c>
      <c r="Z48" s="1">
        <v>5.5193533897399902</v>
      </c>
      <c r="AA48" s="1">
        <v>87.831161499023438</v>
      </c>
      <c r="AB48" s="1">
        <v>11.602910041809082</v>
      </c>
      <c r="AC48" s="1">
        <v>0.93784564733505249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1.1028047449448526</v>
      </c>
      <c r="AL48">
        <f>(U48-T48)/(1000-U48)*AK48</f>
        <v>1.3614780278943724E-2</v>
      </c>
      <c r="AM48">
        <f>(P48+273.15)</f>
        <v>300.95290031433103</v>
      </c>
      <c r="AN48">
        <f>(O48+273.15)</f>
        <v>301.43548049926756</v>
      </c>
      <c r="AO48">
        <f>(Y48*AG48+Z48*AH48)*AI48</f>
        <v>255.84796303135226</v>
      </c>
      <c r="AP48">
        <f>((AO48+0.00000010773*(AN48^4-AM48^4))-AL48*44100)/(L48*51.4+0.00000043092*AM48^3)</f>
        <v>-2.7834002840167722</v>
      </c>
      <c r="AQ48">
        <f>0.61365*EXP(17.502*J48/(240.97+J48))</f>
        <v>3.7514540212641601</v>
      </c>
      <c r="AR48">
        <f>AQ48*1000/AA48</f>
        <v>42.71210760779784</v>
      </c>
      <c r="AS48">
        <f>(AR48-U48)</f>
        <v>29.103760668710926</v>
      </c>
      <c r="AT48">
        <f>IF(D48,P48,(O48+P48)/2)</f>
        <v>28.044190406799316</v>
      </c>
      <c r="AU48">
        <f>0.61365*EXP(17.502*AT48/(240.97+AT48))</f>
        <v>3.8046267449004296</v>
      </c>
      <c r="AV48">
        <f>IF(AS48&lt;&gt;0,(1000-(AR48+U48)/2)/AS48*AL48,0)</f>
        <v>0.45462801603627728</v>
      </c>
      <c r="AW48">
        <f>U48*AA48/1000</f>
        <v>1.1952369177416839</v>
      </c>
      <c r="AX48">
        <f>(AU48-AW48)</f>
        <v>2.6093898271587457</v>
      </c>
      <c r="AY48">
        <f>1/(1.6/F48+1.37/N48)</f>
        <v>0.28854809083403848</v>
      </c>
      <c r="AZ48">
        <f>G48*AA48*0.001</f>
        <v>33.27906597891306</v>
      </c>
      <c r="BA48">
        <f>G48/S48</f>
        <v>0.95753338979437186</v>
      </c>
      <c r="BB48">
        <f>(1-AL48*AA48/AQ48/F48)*100</f>
        <v>37.333196888579501</v>
      </c>
      <c r="BC48">
        <f>(S48-E48/(N48/1.35))</f>
        <v>395.83609356618564</v>
      </c>
      <c r="BD48">
        <f>E48*BB48/100/BC48</f>
        <v>-4.0008936136678492E-4</v>
      </c>
    </row>
    <row r="49" spans="1:56" x14ac:dyDescent="0.25">
      <c r="A49" s="1" t="s">
        <v>1</v>
      </c>
      <c r="B49" s="1" t="s">
        <v>1801</v>
      </c>
      <c r="K49" s="1">
        <f t="shared" si="0"/>
        <v>2.72</v>
      </c>
    </row>
    <row r="50" spans="1:56" x14ac:dyDescent="0.25">
      <c r="A50" s="1" t="s">
        <v>1</v>
      </c>
      <c r="B50" s="1" t="s">
        <v>1796</v>
      </c>
      <c r="K50" s="1">
        <f t="shared" si="0"/>
        <v>2.72</v>
      </c>
    </row>
    <row r="51" spans="1:56" x14ac:dyDescent="0.25">
      <c r="A51" s="1">
        <v>12</v>
      </c>
      <c r="B51" s="1" t="s">
        <v>1800</v>
      </c>
      <c r="C51" s="1">
        <v>2589.5000026039779</v>
      </c>
      <c r="D51" s="1">
        <v>0</v>
      </c>
      <c r="E51">
        <f>(R51-S51*(1000-T51)/(1000-U51))*AK51</f>
        <v>-0.41896883643347471</v>
      </c>
      <c r="F51">
        <f>IF(AV51&lt;&gt;0,1/(1/AV51-1/N51),0)</f>
        <v>0.41882959420823246</v>
      </c>
      <c r="G51">
        <f>((AY51-AL51/2)*S51-E51)/(AY51+AL51/2)</f>
        <v>378.36803037823313</v>
      </c>
      <c r="H51">
        <f>AL51*1000</f>
        <v>12.139383353925657</v>
      </c>
      <c r="I51">
        <f>(AQ51-AW51)</f>
        <v>2.7166010432748458</v>
      </c>
      <c r="J51">
        <f>(P51+AP51*D51)</f>
        <v>28.044219970703125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28.426288604736328</v>
      </c>
      <c r="P51" s="1">
        <v>28.044219970703125</v>
      </c>
      <c r="Q51" s="1">
        <v>28.447237014770508</v>
      </c>
      <c r="R51" s="1">
        <v>400.07598876953125</v>
      </c>
      <c r="S51" s="1">
        <v>396.09564208984375</v>
      </c>
      <c r="T51" s="1">
        <v>1.517601490020752</v>
      </c>
      <c r="U51" s="1">
        <v>12.389348030090332</v>
      </c>
      <c r="V51" s="1">
        <v>3.4259576797485352</v>
      </c>
      <c r="W51" s="1">
        <v>27.968727111816406</v>
      </c>
      <c r="X51" s="1">
        <v>299.9521484375</v>
      </c>
      <c r="Y51" s="1">
        <v>1998.5301513671875</v>
      </c>
      <c r="Z51" s="1">
        <v>7.6535940170288086</v>
      </c>
      <c r="AA51" s="1">
        <v>87.819976806640625</v>
      </c>
      <c r="AB51" s="1">
        <v>11.706008911132813</v>
      </c>
      <c r="AC51" s="1">
        <v>0.93060576915740967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1.1027652516084556</v>
      </c>
      <c r="AL51">
        <f>(U51-T51)/(1000-U51)*AK51</f>
        <v>1.2139383353925658E-2</v>
      </c>
      <c r="AM51">
        <f>(P51+273.15)</f>
        <v>301.1942199707031</v>
      </c>
      <c r="AN51">
        <f>(O51+273.15)</f>
        <v>301.57628860473631</v>
      </c>
      <c r="AO51">
        <f>(Y51*AG51+Z51*AH51)*AI51</f>
        <v>319.76481707144922</v>
      </c>
      <c r="AP51">
        <f>((AO51+0.00000010773*(AN51^4-AM51^4))-AL51*44100)/(L51*51.4+0.00000043092*AM51^3)</f>
        <v>-1.7332571656354527</v>
      </c>
      <c r="AQ51">
        <f>0.61365*EXP(17.502*J51/(240.97+J51))</f>
        <v>3.8046332999267776</v>
      </c>
      <c r="AR51">
        <f>AQ51*1000/AA51</f>
        <v>43.323096159586839</v>
      </c>
      <c r="AS51">
        <f>(AR51-U51)</f>
        <v>30.933748129496507</v>
      </c>
      <c r="AT51">
        <f>IF(D51,P51,(O51+P51)/2)</f>
        <v>28.235254287719727</v>
      </c>
      <c r="AU51">
        <f>0.61365*EXP(17.502*AT51/(240.97+AT51))</f>
        <v>3.847196483428402</v>
      </c>
      <c r="AV51">
        <f>IF(AS51&lt;&gt;0,(1000-(AR51+U51)/2)/AS51*AL51,0)</f>
        <v>0.38150003503362723</v>
      </c>
      <c r="AW51">
        <f>U51*AA51/1000</f>
        <v>1.0880322566519316</v>
      </c>
      <c r="AX51">
        <f>(AU51-AW51)</f>
        <v>2.7591642267764707</v>
      </c>
      <c r="AY51">
        <f>1/(1.6/F51+1.37/N51)</f>
        <v>0.24153207663341006</v>
      </c>
      <c r="AZ51">
        <f>G51*AA51*0.001</f>
        <v>33.228271652190728</v>
      </c>
      <c r="BA51">
        <f>G51/S51</f>
        <v>0.95524411321952996</v>
      </c>
      <c r="BB51">
        <f>(1-AL51*AA51/AQ51/F51)*100</f>
        <v>33.09789560046346</v>
      </c>
      <c r="BC51">
        <f>(S51-E51/(N51/1.35))</f>
        <v>396.2277827302695</v>
      </c>
      <c r="BD51">
        <f>E51*BB51/100/BC51</f>
        <v>-3.4997512573626605E-4</v>
      </c>
    </row>
    <row r="52" spans="1:56" x14ac:dyDescent="0.25">
      <c r="A52" s="1" t="s">
        <v>1</v>
      </c>
      <c r="B52" s="1" t="s">
        <v>1799</v>
      </c>
      <c r="K52" s="2">
        <v>6.2925000000000004</v>
      </c>
    </row>
    <row r="53" spans="1:56" x14ac:dyDescent="0.25">
      <c r="A53" s="1" t="s">
        <v>1</v>
      </c>
      <c r="B53" s="1" t="s">
        <v>1798</v>
      </c>
    </row>
    <row r="54" spans="1:56" x14ac:dyDescent="0.25">
      <c r="A54" s="1" t="s">
        <v>1</v>
      </c>
      <c r="B54" s="1" t="s">
        <v>1797</v>
      </c>
    </row>
    <row r="55" spans="1:56" x14ac:dyDescent="0.25">
      <c r="A55" s="1" t="s">
        <v>1</v>
      </c>
      <c r="B55" s="1" t="s">
        <v>1796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B689-FC49-4A5C-9272-173E736B54E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1883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1882</v>
      </c>
    </row>
    <row r="12" spans="1:56" x14ac:dyDescent="0.25">
      <c r="A12" s="1" t="s">
        <v>1</v>
      </c>
      <c r="B12" s="1" t="s">
        <v>1881</v>
      </c>
    </row>
    <row r="13" spans="1:56" x14ac:dyDescent="0.25">
      <c r="A13" s="1" t="s">
        <v>1</v>
      </c>
      <c r="B13" s="1" t="s">
        <v>1880</v>
      </c>
    </row>
    <row r="14" spans="1:56" x14ac:dyDescent="0.25">
      <c r="A14" s="1" t="s">
        <v>1</v>
      </c>
      <c r="B14" s="1" t="s">
        <v>1879</v>
      </c>
    </row>
    <row r="15" spans="1:56" x14ac:dyDescent="0.25">
      <c r="A15" s="1" t="s">
        <v>1</v>
      </c>
      <c r="B15" s="1" t="s">
        <v>1878</v>
      </c>
    </row>
    <row r="16" spans="1:56" x14ac:dyDescent="0.25">
      <c r="A16" s="1" t="s">
        <v>1</v>
      </c>
      <c r="B16" s="1" t="s">
        <v>1877</v>
      </c>
    </row>
    <row r="17" spans="1:56" x14ac:dyDescent="0.25">
      <c r="A17" s="1" t="s">
        <v>1</v>
      </c>
      <c r="B17" s="1" t="s">
        <v>1876</v>
      </c>
    </row>
    <row r="18" spans="1:56" x14ac:dyDescent="0.25">
      <c r="A18" s="1">
        <v>1</v>
      </c>
      <c r="B18" s="1" t="s">
        <v>1875</v>
      </c>
      <c r="C18" s="1">
        <v>356.50000255927444</v>
      </c>
      <c r="D18" s="1">
        <v>0</v>
      </c>
      <c r="E18">
        <f>(R18-S18*(1000-T18)/(1000-U18))*AK18</f>
        <v>-1.2350568376781181</v>
      </c>
      <c r="F18">
        <f>IF(AV18&lt;&gt;0,1/(1/AV18-1/N18),0)</f>
        <v>9.8291889225606402E-2</v>
      </c>
      <c r="G18">
        <f>((AY18-AL18/2)*S18-E18)/(AY18+AL18/2)</f>
        <v>290.82054561083754</v>
      </c>
      <c r="H18">
        <f>AL18*1000</f>
        <v>21.668469066596366</v>
      </c>
      <c r="I18">
        <f>(AQ18-AW18)</f>
        <v>17.36548004528408</v>
      </c>
      <c r="J18">
        <f>(P18+AP18*D18)</f>
        <v>59.362140655517578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27.844337463378906</v>
      </c>
      <c r="P18" s="1">
        <v>59.362140655517578</v>
      </c>
      <c r="Q18" s="1">
        <v>27.941795349121094</v>
      </c>
      <c r="R18" s="1">
        <v>399.9520263671875</v>
      </c>
      <c r="S18" s="1">
        <v>393.35470581054688</v>
      </c>
      <c r="T18" s="1">
        <v>5.3030824661254883</v>
      </c>
      <c r="U18" s="1">
        <v>24.437810897827148</v>
      </c>
      <c r="V18" s="1">
        <v>12.386240005493164</v>
      </c>
      <c r="W18" s="1">
        <v>57.078609466552734</v>
      </c>
      <c r="X18" s="1">
        <v>300.48983764648438</v>
      </c>
      <c r="Y18" s="1">
        <v>0.12305143475532532</v>
      </c>
      <c r="Z18" s="1">
        <v>8.9889678955078125</v>
      </c>
      <c r="AA18" s="1">
        <v>87.833702087402344</v>
      </c>
      <c r="AB18" s="1">
        <v>6.6553773880004883</v>
      </c>
      <c r="AC18" s="1">
        <v>2.2083637714385986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1.1047420501708982</v>
      </c>
      <c r="AL18">
        <f>(U18-T18)/(1000-U18)*AK18</f>
        <v>2.1668469066596367E-2</v>
      </c>
      <c r="AM18">
        <f>(P18+273.15)</f>
        <v>332.51214065551756</v>
      </c>
      <c r="AN18">
        <f>(O18+273.15)</f>
        <v>300.99433746337888</v>
      </c>
      <c r="AO18">
        <f>(Y18*AG18+Z18*AH18)*AI18</f>
        <v>1.9688229120785827E-2</v>
      </c>
      <c r="AP18">
        <f>((AO18+0.00000010773*(AN18^4-AM18^4))-AL18*44100)/(L18*51.4+0.00000043092*AM18^3)</f>
        <v>-11.031325671267222</v>
      </c>
      <c r="AQ18">
        <f>0.61365*EXP(17.502*J18/(240.97+J18))</f>
        <v>19.511943447352103</v>
      </c>
      <c r="AR18">
        <f>AQ18*1000/AA18</f>
        <v>222.14643108104431</v>
      </c>
      <c r="AS18">
        <f>(AR18-U18)</f>
        <v>197.70862018321716</v>
      </c>
      <c r="AT18">
        <f>IF(D18,P18,(O18+P18)/2)</f>
        <v>43.603239059448242</v>
      </c>
      <c r="AU18">
        <f>0.61365*EXP(17.502*AT18/(240.97+AT18))</f>
        <v>8.9654914993044876</v>
      </c>
      <c r="AV18">
        <f>IF(AS18&lt;&gt;0,(1000-(AR18+U18)/2)/AS18*AL18,0)</f>
        <v>9.6085428845627568E-2</v>
      </c>
      <c r="AW18">
        <f>U18*AA18/1000</f>
        <v>2.146463402068024</v>
      </c>
      <c r="AX18">
        <f>(AU18-AW18)</f>
        <v>6.8190280972364636</v>
      </c>
      <c r="AY18">
        <f>1/(1.6/F18+1.37/N18)</f>
        <v>6.0247807033942259E-2</v>
      </c>
      <c r="AZ18">
        <f>G18*AA18*0.001</f>
        <v>25.54384516407811</v>
      </c>
      <c r="BA18">
        <f>G18/S18</f>
        <v>0.73933409544846451</v>
      </c>
      <c r="BB18">
        <f>(1-AL18*AA18/AQ18/F18)*100</f>
        <v>0.76355328620058005</v>
      </c>
      <c r="BC18">
        <f>(S18-E18/(N18/1.35))</f>
        <v>393.74423645650683</v>
      </c>
      <c r="BD18">
        <f>E18*BB18/100/BC18</f>
        <v>-2.3950362182832644E-5</v>
      </c>
    </row>
    <row r="19" spans="1:56" x14ac:dyDescent="0.25">
      <c r="A19" s="1" t="s">
        <v>1</v>
      </c>
      <c r="B19" s="1" t="s">
        <v>1874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1873</v>
      </c>
      <c r="K20" s="1">
        <f t="shared" si="0"/>
        <v>2.72</v>
      </c>
    </row>
    <row r="21" spans="1:56" x14ac:dyDescent="0.25">
      <c r="A21" s="1">
        <v>2</v>
      </c>
      <c r="B21" s="1" t="s">
        <v>1872</v>
      </c>
      <c r="C21" s="1">
        <v>559.50000255927444</v>
      </c>
      <c r="D21" s="1">
        <v>0</v>
      </c>
      <c r="E21">
        <f>(R21-S21*(1000-T21)/(1000-U21))*AK21</f>
        <v>-0.22039270153761847</v>
      </c>
      <c r="F21">
        <f>IF(AV21&lt;&gt;0,1/(1/AV21-1/N21),0)</f>
        <v>0.20595822763464627</v>
      </c>
      <c r="G21">
        <f>((AY21-AL21/2)*S21-E21)/(AY21+AL21/2)</f>
        <v>332.19591812853304</v>
      </c>
      <c r="H21">
        <f>AL21*1000</f>
        <v>21.190683730650118</v>
      </c>
      <c r="I21">
        <f>(AQ21-AW21)</f>
        <v>8.7703027399997442</v>
      </c>
      <c r="J21">
        <f>(P21+AP21*D21)</f>
        <v>47.373195648193359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27.782524108886719</v>
      </c>
      <c r="P21" s="1">
        <v>47.373195648193359</v>
      </c>
      <c r="Q21" s="1">
        <v>27.940813064575195</v>
      </c>
      <c r="R21" s="1">
        <v>399.85305786132813</v>
      </c>
      <c r="S21" s="1">
        <v>392.52297973632813</v>
      </c>
      <c r="T21" s="1">
        <v>5.3282809257507324</v>
      </c>
      <c r="U21" s="1">
        <v>24.049484252929688</v>
      </c>
      <c r="V21" s="1">
        <v>12.488858222961426</v>
      </c>
      <c r="W21" s="1">
        <v>56.369140625</v>
      </c>
      <c r="X21" s="1">
        <v>300.47470092773438</v>
      </c>
      <c r="Y21" s="1">
        <v>26.277515411376953</v>
      </c>
      <c r="Z21" s="1">
        <v>9.0689029693603516</v>
      </c>
      <c r="AA21" s="1">
        <v>87.825080871582031</v>
      </c>
      <c r="AB21" s="1">
        <v>6.6018357276916504</v>
      </c>
      <c r="AC21" s="1">
        <v>2.1938786506652832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1.1046864004696115</v>
      </c>
      <c r="AL21">
        <f>(U21-T21)/(1000-U21)*AK21</f>
        <v>2.1190683730650119E-2</v>
      </c>
      <c r="AM21">
        <f>(P21+273.15)</f>
        <v>320.52319564819334</v>
      </c>
      <c r="AN21">
        <f>(O21+273.15)</f>
        <v>300.9325241088867</v>
      </c>
      <c r="AO21">
        <f>(Y21*AG21+Z21*AH21)*AI21</f>
        <v>4.2044023718445942</v>
      </c>
      <c r="AP21">
        <f>((AO21+0.00000010773*(AN21^4-AM21^4))-AL21*44100)/(L21*51.4+0.00000043092*AM21^3)</f>
        <v>-9.5320334723035582</v>
      </c>
      <c r="AQ21">
        <f>0.61365*EXP(17.502*J21/(240.97+J21))</f>
        <v>10.882450639433133</v>
      </c>
      <c r="AR21">
        <f>AQ21*1000/AA21</f>
        <v>123.91051088635454</v>
      </c>
      <c r="AS21">
        <f>(AR21-U21)</f>
        <v>99.861026633424856</v>
      </c>
      <c r="AT21">
        <f>IF(D21,P21,(O21+P21)/2)</f>
        <v>37.577859878540039</v>
      </c>
      <c r="AU21">
        <f>0.61365*EXP(17.502*AT21/(240.97+AT21))</f>
        <v>6.5064854227988906</v>
      </c>
      <c r="AV21">
        <f>IF(AS21&lt;&gt;0,(1000-(AR21+U21)/2)/AS21*AL21,0)</f>
        <v>0.19650305691118825</v>
      </c>
      <c r="AW21">
        <f>U21*AA21/1000</f>
        <v>2.1121478994333884</v>
      </c>
      <c r="AX21">
        <f>(AU21-AW21)</f>
        <v>4.3943375233655022</v>
      </c>
      <c r="AY21">
        <f>1/(1.6/F21+1.37/N21)</f>
        <v>0.12363028430077677</v>
      </c>
      <c r="AZ21">
        <f>G21*AA21*0.001</f>
        <v>29.175133374847857</v>
      </c>
      <c r="BA21">
        <f>G21/S21</f>
        <v>0.84630947811432855</v>
      </c>
      <c r="BB21">
        <f>(1-AL21*AA21/AQ21/F21)*100</f>
        <v>16.965671807003059</v>
      </c>
      <c r="BC21">
        <f>(S21-E21/(N21/1.35))</f>
        <v>392.59249047362846</v>
      </c>
      <c r="BD21">
        <f>E21*BB21/100/BC21</f>
        <v>-9.5241512094006284E-5</v>
      </c>
    </row>
    <row r="22" spans="1:56" x14ac:dyDescent="0.25">
      <c r="A22" s="1" t="s">
        <v>1</v>
      </c>
      <c r="B22" s="1" t="s">
        <v>1871</v>
      </c>
      <c r="K22" s="1">
        <f t="shared" si="0"/>
        <v>2.72</v>
      </c>
    </row>
    <row r="23" spans="1:56" x14ac:dyDescent="0.25">
      <c r="A23" s="1" t="s">
        <v>1</v>
      </c>
      <c r="B23" s="1" t="s">
        <v>1870</v>
      </c>
      <c r="K23" s="1">
        <f t="shared" si="0"/>
        <v>2.72</v>
      </c>
    </row>
    <row r="24" spans="1:56" x14ac:dyDescent="0.25">
      <c r="A24" s="1">
        <v>3</v>
      </c>
      <c r="B24" s="1" t="s">
        <v>1869</v>
      </c>
      <c r="C24" s="1">
        <v>762.50000255927444</v>
      </c>
      <c r="D24" s="1">
        <v>0</v>
      </c>
      <c r="E24">
        <f>(R24-S24*(1000-T24)/(1000-U24))*AK24</f>
        <v>0.52013278291851217</v>
      </c>
      <c r="F24">
        <f>IF(AV24&lt;&gt;0,1/(1/AV24-1/N24),0)</f>
        <v>0.19707449119410028</v>
      </c>
      <c r="G24">
        <f>((AY24-AL24/2)*S24-E24)/(AY24+AL24/2)</f>
        <v>324.83526310549479</v>
      </c>
      <c r="H24">
        <f>AL24*1000</f>
        <v>20.777563206824798</v>
      </c>
      <c r="I24">
        <f>(AQ24-AW24)</f>
        <v>8.9613241679387663</v>
      </c>
      <c r="J24">
        <f>(P24+AP24*D24)</f>
        <v>47.660678863525391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27.726032257080078</v>
      </c>
      <c r="P24" s="1">
        <v>47.660678863525391</v>
      </c>
      <c r="Q24" s="1">
        <v>27.883306503295898</v>
      </c>
      <c r="R24" s="1">
        <v>399.92098999023438</v>
      </c>
      <c r="S24" s="1">
        <v>392.07550048828125</v>
      </c>
      <c r="T24" s="1">
        <v>5.3311862945556641</v>
      </c>
      <c r="U24" s="1">
        <v>23.694719314575195</v>
      </c>
      <c r="V24" s="1">
        <v>12.53597354888916</v>
      </c>
      <c r="W24" s="1">
        <v>55.716751098632813</v>
      </c>
      <c r="X24" s="1">
        <v>300.46432495117188</v>
      </c>
      <c r="Y24" s="1">
        <v>50.745830535888672</v>
      </c>
      <c r="Z24" s="1">
        <v>10.12310791015625</v>
      </c>
      <c r="AA24" s="1">
        <v>87.818153381347656</v>
      </c>
      <c r="AB24" s="1">
        <v>6.373936653137207</v>
      </c>
      <c r="AC24" s="1">
        <v>2.179408073425293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1.1046482534969551</v>
      </c>
      <c r="AL24">
        <f>(U24-T24)/(1000-U24)*AK24</f>
        <v>2.0777563206824799E-2</v>
      </c>
      <c r="AM24">
        <f>(P24+273.15)</f>
        <v>320.81067886352537</v>
      </c>
      <c r="AN24">
        <f>(O24+273.15)</f>
        <v>300.87603225708006</v>
      </c>
      <c r="AO24">
        <f>(Y24*AG24+Z24*AH24)*AI24</f>
        <v>8.1193327042609553</v>
      </c>
      <c r="AP24">
        <f>((AO24+0.00000010773*(AN24^4-AM24^4))-AL24*44100)/(L24*51.4+0.00000043092*AM24^3)</f>
        <v>-9.3891585253295684</v>
      </c>
      <c r="AQ24">
        <f>0.61365*EXP(17.502*J24/(240.97+J24))</f>
        <v>11.042150663034112</v>
      </c>
      <c r="AR24">
        <f>AQ24*1000/AA24</f>
        <v>125.73881638211986</v>
      </c>
      <c r="AS24">
        <f>(AR24-U24)</f>
        <v>102.04409706754467</v>
      </c>
      <c r="AT24">
        <f>IF(D24,P24,(O24+P24)/2)</f>
        <v>37.693355560302734</v>
      </c>
      <c r="AU24">
        <f>0.61365*EXP(17.502*AT24/(240.97+AT24))</f>
        <v>6.5474441601726348</v>
      </c>
      <c r="AV24">
        <f>IF(AS24&lt;&gt;0,(1000-(AR24+U24)/2)/AS24*AL24,0)</f>
        <v>0.18840022492943098</v>
      </c>
      <c r="AW24">
        <f>U24*AA24/1000</f>
        <v>2.0808264950953452</v>
      </c>
      <c r="AX24">
        <f>(AU24-AW24)</f>
        <v>4.4666176650772895</v>
      </c>
      <c r="AY24">
        <f>1/(1.6/F24+1.37/N24)</f>
        <v>0.118499910844599</v>
      </c>
      <c r="AZ24">
        <f>G24*AA24*0.001</f>
        <v>28.526432959068764</v>
      </c>
      <c r="BA24">
        <f>G24/S24</f>
        <v>0.82850181330114447</v>
      </c>
      <c r="BB24">
        <f>(1-AL24*AA24/AQ24/F24)*100</f>
        <v>16.151590252702587</v>
      </c>
      <c r="BC24">
        <f>(S24-E24/(N24/1.35))</f>
        <v>391.91145325358389</v>
      </c>
      <c r="BD24">
        <f>E24*BB24/100/BC24</f>
        <v>2.143589200303854E-4</v>
      </c>
    </row>
    <row r="25" spans="1:56" x14ac:dyDescent="0.25">
      <c r="A25" s="1" t="s">
        <v>1</v>
      </c>
      <c r="B25" s="1" t="s">
        <v>1868</v>
      </c>
      <c r="K25" s="1">
        <f t="shared" si="0"/>
        <v>2.72</v>
      </c>
    </row>
    <row r="26" spans="1:56" x14ac:dyDescent="0.25">
      <c r="A26" s="1" t="s">
        <v>1</v>
      </c>
      <c r="B26" s="1" t="s">
        <v>1867</v>
      </c>
      <c r="K26" s="1">
        <f t="shared" si="0"/>
        <v>2.72</v>
      </c>
    </row>
    <row r="27" spans="1:56" x14ac:dyDescent="0.25">
      <c r="A27" s="1">
        <v>4</v>
      </c>
      <c r="B27" s="1" t="s">
        <v>1866</v>
      </c>
      <c r="C27" s="1">
        <v>965.50000255927444</v>
      </c>
      <c r="D27" s="1">
        <v>0</v>
      </c>
      <c r="E27">
        <f>(R27-S27*(1000-T27)/(1000-U27))*AK27</f>
        <v>1.2733285463940687</v>
      </c>
      <c r="F27">
        <f>IF(AV27&lt;&gt;0,1/(1/AV27-1/N27),0)</f>
        <v>0.22031181201328451</v>
      </c>
      <c r="G27">
        <f>((AY27-AL27/2)*S27-E27)/(AY27+AL27/2)</f>
        <v>325.66185835267993</v>
      </c>
      <c r="H27">
        <f>AL27*1000</f>
        <v>20.648868427560149</v>
      </c>
      <c r="I27">
        <f>(AQ27-AW27)</f>
        <v>8.0527999700637114</v>
      </c>
      <c r="J27">
        <f>(P27+AP27*D27)</f>
        <v>45.953048706054688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27.612653732299805</v>
      </c>
      <c r="P27" s="1">
        <v>45.953048706054688</v>
      </c>
      <c r="Q27" s="1">
        <v>27.808645248413086</v>
      </c>
      <c r="R27" s="1">
        <v>399.92620849609375</v>
      </c>
      <c r="S27" s="1">
        <v>391.45651245117188</v>
      </c>
      <c r="T27" s="1">
        <v>5.3186750411987305</v>
      </c>
      <c r="U27" s="1">
        <v>23.569963455200195</v>
      </c>
      <c r="V27" s="1">
        <v>12.588397026062012</v>
      </c>
      <c r="W27" s="1">
        <v>55.786083221435547</v>
      </c>
      <c r="X27" s="1">
        <v>300.47805786132813</v>
      </c>
      <c r="Y27" s="1">
        <v>100.43453979492188</v>
      </c>
      <c r="Z27" s="1">
        <v>11.316282272338867</v>
      </c>
      <c r="AA27" s="1">
        <v>87.809089660644531</v>
      </c>
      <c r="AB27" s="1">
        <v>6.4322738647460938</v>
      </c>
      <c r="AC27" s="1">
        <v>2.1700699329376221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1.1046987421372354</v>
      </c>
      <c r="AL27">
        <f>(U27-T27)/(1000-U27)*AK27</f>
        <v>2.0648868427560148E-2</v>
      </c>
      <c r="AM27">
        <f>(P27+273.15)</f>
        <v>319.10304870605466</v>
      </c>
      <c r="AN27">
        <f>(O27+273.15)</f>
        <v>300.76265373229978</v>
      </c>
      <c r="AO27">
        <f>(Y27*AG27+Z27*AH27)*AI27</f>
        <v>16.069526008005596</v>
      </c>
      <c r="AP27">
        <f>((AO27+0.00000010773*(AN27^4-AM27^4))-AL27*44100)/(L27*51.4+0.00000043092*AM27^3)</f>
        <v>-9.1127498772879161</v>
      </c>
      <c r="AQ27">
        <f>0.61365*EXP(17.502*J27/(240.97+J27))</f>
        <v>10.1224570043995</v>
      </c>
      <c r="AR27">
        <f>AQ27*1000/AA27</f>
        <v>115.27800872916146</v>
      </c>
      <c r="AS27">
        <f>(AR27-U27)</f>
        <v>91.708045273961261</v>
      </c>
      <c r="AT27">
        <f>IF(D27,P27,(O27+P27)/2)</f>
        <v>36.782851219177246</v>
      </c>
      <c r="AU27">
        <f>0.61365*EXP(17.502*AT27/(240.97+AT27))</f>
        <v>6.2305331433530862</v>
      </c>
      <c r="AV27">
        <f>IF(AS27&lt;&gt;0,(1000-(AR27+U27)/2)/AS27*AL27,0)</f>
        <v>0.20952732789826201</v>
      </c>
      <c r="AW27">
        <f>U27*AA27/1000</f>
        <v>2.0696570343357887</v>
      </c>
      <c r="AX27">
        <f>(AU27-AW27)</f>
        <v>4.1608761090172974</v>
      </c>
      <c r="AY27">
        <f>1/(1.6/F27+1.37/N27)</f>
        <v>0.13188259909782649</v>
      </c>
      <c r="AZ27">
        <f>G27*AA27*0.001</f>
        <v>28.596071319142592</v>
      </c>
      <c r="BA27">
        <f>G27/S27</f>
        <v>0.83192346530012373</v>
      </c>
      <c r="BB27">
        <f>(1-AL27*AA27/AQ27/F27)*100</f>
        <v>18.69598203847579</v>
      </c>
      <c r="BC27">
        <f>(S27-E27/(N27/1.35))</f>
        <v>391.05491110290637</v>
      </c>
      <c r="BD27">
        <f>E27*BB27/100/BC27</f>
        <v>6.087668753557066E-4</v>
      </c>
    </row>
    <row r="28" spans="1:56" x14ac:dyDescent="0.25">
      <c r="A28" s="1" t="s">
        <v>1</v>
      </c>
      <c r="B28" s="1" t="s">
        <v>1865</v>
      </c>
      <c r="K28" s="1">
        <f t="shared" si="0"/>
        <v>2.72</v>
      </c>
    </row>
    <row r="29" spans="1:56" x14ac:dyDescent="0.25">
      <c r="A29" s="1" t="s">
        <v>1</v>
      </c>
      <c r="B29" s="1" t="s">
        <v>1864</v>
      </c>
      <c r="K29" s="1">
        <f t="shared" si="0"/>
        <v>2.72</v>
      </c>
    </row>
    <row r="30" spans="1:56" x14ac:dyDescent="0.25">
      <c r="A30" s="1">
        <v>5</v>
      </c>
      <c r="B30" s="1" t="s">
        <v>1863</v>
      </c>
      <c r="C30" s="1">
        <v>1168.5000025592744</v>
      </c>
      <c r="D30" s="1">
        <v>0</v>
      </c>
      <c r="E30">
        <f>(R30-S30*(1000-T30)/(1000-U30))*AK30</f>
        <v>1.7102728532942486</v>
      </c>
      <c r="F30">
        <f>IF(AV30&lt;&gt;0,1/(1/AV30-1/N30),0)</f>
        <v>0.22086234464653165</v>
      </c>
      <c r="G30">
        <f>((AY30-AL30/2)*S30-E30)/(AY30+AL30/2)</f>
        <v>322.2024647042731</v>
      </c>
      <c r="H30">
        <f>AL30*1000</f>
        <v>20.697130824993021</v>
      </c>
      <c r="I30">
        <f>(AQ30-AW30)</f>
        <v>8.0517854734697956</v>
      </c>
      <c r="J30">
        <f>(P30+AP30*D30)</f>
        <v>45.957202911376953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27.58502197265625</v>
      </c>
      <c r="P30" s="1">
        <v>45.957202911376953</v>
      </c>
      <c r="Q30" s="1">
        <v>27.770963668823242</v>
      </c>
      <c r="R30" s="1">
        <v>399.84103393554688</v>
      </c>
      <c r="S30" s="1">
        <v>390.967041015625</v>
      </c>
      <c r="T30" s="1">
        <v>5.3122849464416504</v>
      </c>
      <c r="U30" s="1">
        <v>23.607250213623047</v>
      </c>
      <c r="V30" s="1">
        <v>12.592963218688965</v>
      </c>
      <c r="W30" s="1">
        <v>55.961841583251953</v>
      </c>
      <c r="X30" s="1">
        <v>300.44985961914063</v>
      </c>
      <c r="Y30" s="1">
        <v>149.68464660644531</v>
      </c>
      <c r="Z30" s="1">
        <v>11.482144355773926</v>
      </c>
      <c r="AA30" s="1">
        <v>87.804634094238281</v>
      </c>
      <c r="AB30" s="1">
        <v>6.4662766456604004</v>
      </c>
      <c r="AC30" s="1">
        <v>2.1692397594451904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1.1045950721291933</v>
      </c>
      <c r="AL30">
        <f>(U30-T30)/(1000-U30)*AK30</f>
        <v>2.0697130824993019E-2</v>
      </c>
      <c r="AM30">
        <f>(P30+273.15)</f>
        <v>319.10720291137693</v>
      </c>
      <c r="AN30">
        <f>(O30+273.15)</f>
        <v>300.73502197265623</v>
      </c>
      <c r="AO30">
        <f>(Y30*AG30+Z30*AH30)*AI30</f>
        <v>23.949542921717239</v>
      </c>
      <c r="AP30">
        <f>((AO30+0.00000010773*(AN30^4-AM30^4))-AL30*44100)/(L30*51.4+0.00000043092*AM30^3)</f>
        <v>-9.0694092977468124</v>
      </c>
      <c r="AQ30">
        <f>0.61365*EXP(17.502*J30/(240.97+J30))</f>
        <v>10.124611440448096</v>
      </c>
      <c r="AR30">
        <f>AQ30*1000/AA30</f>
        <v>115.30839510795786</v>
      </c>
      <c r="AS30">
        <f>(AR30-U30)</f>
        <v>91.701144894334817</v>
      </c>
      <c r="AT30">
        <f>IF(D30,P30,(O30+P30)/2)</f>
        <v>36.771112442016602</v>
      </c>
      <c r="AU30">
        <f>0.61365*EXP(17.502*AT30/(240.97+AT30))</f>
        <v>6.2265358991621671</v>
      </c>
      <c r="AV30">
        <f>IF(AS30&lt;&gt;0,(1000-(AR30+U30)/2)/AS30*AL30,0)</f>
        <v>0.21002522056573913</v>
      </c>
      <c r="AW30">
        <f>U30*AA30/1000</f>
        <v>2.0728259669783</v>
      </c>
      <c r="AX30">
        <f>(AU30-AW30)</f>
        <v>4.1537099321838671</v>
      </c>
      <c r="AY30">
        <f>1/(1.6/F30+1.37/N30)</f>
        <v>0.13219821339804744</v>
      </c>
      <c r="AZ30">
        <f>G30*AA30*0.001</f>
        <v>28.290869517620425</v>
      </c>
      <c r="BA30">
        <f>G30/S30</f>
        <v>0.82411669246410024</v>
      </c>
      <c r="BB30">
        <f>(1-AL30*AA30/AQ30/F30)*100</f>
        <v>18.730509137742157</v>
      </c>
      <c r="BC30">
        <f>(S30-E30/(N30/1.35))</f>
        <v>390.42762965495928</v>
      </c>
      <c r="BD30">
        <f>E30*BB30/100/BC30</f>
        <v>8.2049216995658323E-4</v>
      </c>
    </row>
    <row r="31" spans="1:56" x14ac:dyDescent="0.25">
      <c r="A31" s="1" t="s">
        <v>1</v>
      </c>
      <c r="B31" s="1" t="s">
        <v>1862</v>
      </c>
      <c r="K31" s="1">
        <f t="shared" si="0"/>
        <v>2.72</v>
      </c>
    </row>
    <row r="32" spans="1:56" x14ac:dyDescent="0.25">
      <c r="A32" s="1" t="s">
        <v>1</v>
      </c>
      <c r="B32" s="1" t="s">
        <v>1861</v>
      </c>
      <c r="K32" s="1">
        <f t="shared" si="0"/>
        <v>2.72</v>
      </c>
    </row>
    <row r="33" spans="1:56" x14ac:dyDescent="0.25">
      <c r="A33" s="1">
        <v>6</v>
      </c>
      <c r="B33" s="1" t="s">
        <v>1860</v>
      </c>
      <c r="C33" s="1">
        <v>1371.5000025592744</v>
      </c>
      <c r="D33" s="1">
        <v>0</v>
      </c>
      <c r="E33">
        <f>(R33-S33*(1000-T33)/(1000-U33))*AK33</f>
        <v>2.2265210630024503</v>
      </c>
      <c r="F33">
        <f>IF(AV33&lt;&gt;0,1/(1/AV33-1/N33),0)</f>
        <v>0.20677729069094331</v>
      </c>
      <c r="G33">
        <f>((AY33-AL33/2)*S33-E33)/(AY33+AL33/2)</f>
        <v>313.11501052463365</v>
      </c>
      <c r="H33">
        <f>AL33*1000</f>
        <v>21.02415279660584</v>
      </c>
      <c r="I33">
        <f>(AQ33-AW33)</f>
        <v>8.6721973099297536</v>
      </c>
      <c r="J33">
        <f>(P33+AP33*D33)</f>
        <v>47.168003082275391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27.586818695068359</v>
      </c>
      <c r="P33" s="1">
        <v>47.168003082275391</v>
      </c>
      <c r="Q33" s="1">
        <v>27.749111175537109</v>
      </c>
      <c r="R33" s="1">
        <v>400.12109375</v>
      </c>
      <c r="S33" s="1">
        <v>390.67001342773438</v>
      </c>
      <c r="T33" s="1">
        <v>5.3125534057617188</v>
      </c>
      <c r="U33" s="1">
        <v>23.890464782714844</v>
      </c>
      <c r="V33" s="1">
        <v>12.591054916381836</v>
      </c>
      <c r="W33" s="1">
        <v>56.62176513671875</v>
      </c>
      <c r="X33" s="1">
        <v>300.461669921875</v>
      </c>
      <c r="Y33" s="1">
        <v>300.72265625</v>
      </c>
      <c r="Z33" s="1">
        <v>11.422245979309082</v>
      </c>
      <c r="AA33" s="1">
        <v>87.796104431152344</v>
      </c>
      <c r="AB33" s="1">
        <v>6.4360947608947754</v>
      </c>
      <c r="AC33" s="1">
        <v>2.1780023574829102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1.1046384923598342</v>
      </c>
      <c r="AL33">
        <f>(U33-T33)/(1000-U33)*AK33</f>
        <v>2.1024152796605841E-2</v>
      </c>
      <c r="AM33">
        <f>(P33+273.15)</f>
        <v>320.31800308227537</v>
      </c>
      <c r="AN33">
        <f>(O33+273.15)</f>
        <v>300.73681869506834</v>
      </c>
      <c r="AO33">
        <f>(Y33*AG33+Z33*AH33)*AI33</f>
        <v>48.115623924531974</v>
      </c>
      <c r="AP33">
        <f>((AO33+0.00000010773*(AN33^4-AM33^4))-AL33*44100)/(L33*51.4+0.00000043092*AM33^3)</f>
        <v>-9.1163979290414634</v>
      </c>
      <c r="AQ33">
        <f>0.61365*EXP(17.502*J33/(240.97+J33))</f>
        <v>10.769687050901753</v>
      </c>
      <c r="AR33">
        <f>AQ33*1000/AA33</f>
        <v>122.66702629553559</v>
      </c>
      <c r="AS33">
        <f>(AR33-U33)</f>
        <v>98.776561512820749</v>
      </c>
      <c r="AT33">
        <f>IF(D33,P33,(O33+P33)/2)</f>
        <v>37.377410888671875</v>
      </c>
      <c r="AU33">
        <f>0.61365*EXP(17.502*AT33/(240.97+AT33))</f>
        <v>6.4359270663491612</v>
      </c>
      <c r="AV33">
        <f>IF(AS33&lt;&gt;0,(1000-(AR33+U33)/2)/AS33*AL33,0)</f>
        <v>0.19724850668261823</v>
      </c>
      <c r="AW33">
        <f>U33*AA33/1000</f>
        <v>2.0974897409719997</v>
      </c>
      <c r="AX33">
        <f>(AU33-AW33)</f>
        <v>4.3384373253771615</v>
      </c>
      <c r="AY33">
        <f>1/(1.6/F33+1.37/N33)</f>
        <v>0.12410241302932611</v>
      </c>
      <c r="AZ33">
        <f>G33*AA33*0.001</f>
        <v>27.490278162982101</v>
      </c>
      <c r="BA33">
        <f>G33/S33</f>
        <v>0.80148206865780669</v>
      </c>
      <c r="BB33">
        <f>(1-AL33*AA33/AQ33/F33)*100</f>
        <v>17.112731809292558</v>
      </c>
      <c r="BC33">
        <f>(S33-E33/(N33/1.35))</f>
        <v>389.9677800070076</v>
      </c>
      <c r="BD33">
        <f>E33*BB33/100/BC33</f>
        <v>9.7705143276752846E-4</v>
      </c>
    </row>
    <row r="34" spans="1:56" x14ac:dyDescent="0.25">
      <c r="A34" s="1" t="s">
        <v>1</v>
      </c>
      <c r="B34" s="1" t="s">
        <v>1859</v>
      </c>
      <c r="K34" s="1">
        <f t="shared" si="0"/>
        <v>2.72</v>
      </c>
    </row>
    <row r="35" spans="1:56" x14ac:dyDescent="0.25">
      <c r="A35" s="1" t="s">
        <v>1</v>
      </c>
      <c r="B35" s="1" t="s">
        <v>1858</v>
      </c>
      <c r="K35" s="1">
        <f t="shared" si="0"/>
        <v>2.72</v>
      </c>
    </row>
    <row r="36" spans="1:56" x14ac:dyDescent="0.25">
      <c r="A36" s="1">
        <v>7</v>
      </c>
      <c r="B36" s="1" t="s">
        <v>1857</v>
      </c>
      <c r="C36" s="1">
        <v>1574.5000025592744</v>
      </c>
      <c r="D36" s="1">
        <v>0</v>
      </c>
      <c r="E36">
        <f>(R36-S36*(1000-T36)/(1000-U36))*AK36</f>
        <v>2.4559074012819426</v>
      </c>
      <c r="F36">
        <f>IF(AV36&lt;&gt;0,1/(1/AV36-1/N36),0)</f>
        <v>0.2345688814699404</v>
      </c>
      <c r="G36">
        <f>((AY36-AL36/2)*S36-E36)/(AY36+AL36/2)</f>
        <v>318.23053707935782</v>
      </c>
      <c r="H36">
        <f>AL36*1000</f>
        <v>21.453401787192448</v>
      </c>
      <c r="I36">
        <f>(AQ36-AW36)</f>
        <v>7.8832503355877108</v>
      </c>
      <c r="J36">
        <f>(P36+AP36*D36)</f>
        <v>45.741390228271484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27.555458068847656</v>
      </c>
      <c r="P36" s="1">
        <v>45.741390228271484</v>
      </c>
      <c r="Q36" s="1">
        <v>27.724864959716797</v>
      </c>
      <c r="R36" s="1">
        <v>399.81729125976563</v>
      </c>
      <c r="S36" s="1">
        <v>390.02069091796875</v>
      </c>
      <c r="T36" s="1">
        <v>5.3151612281799316</v>
      </c>
      <c r="U36" s="1">
        <v>24.262565612792969</v>
      </c>
      <c r="V36" s="1">
        <v>12.619183540344238</v>
      </c>
      <c r="W36" s="1">
        <v>57.603851318359375</v>
      </c>
      <c r="X36" s="1">
        <v>300.50265502929688</v>
      </c>
      <c r="Y36" s="1">
        <v>499.94241333007813</v>
      </c>
      <c r="Z36" s="1">
        <v>11.28739070892334</v>
      </c>
      <c r="AA36" s="1">
        <v>87.787918090820313</v>
      </c>
      <c r="AB36" s="1">
        <v>6.4999985694885254</v>
      </c>
      <c r="AC36" s="1">
        <v>2.1896712779998779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1.1047891729018267</v>
      </c>
      <c r="AL36">
        <f>(U36-T36)/(1000-U36)*AK36</f>
        <v>2.1453401787192447E-2</v>
      </c>
      <c r="AM36">
        <f>(P36+273.15)</f>
        <v>318.89139022827146</v>
      </c>
      <c r="AN36">
        <f>(O36+273.15)</f>
        <v>300.70545806884763</v>
      </c>
      <c r="AO36">
        <f>(Y36*AG36+Z36*AH36)*AI36</f>
        <v>79.990784344879103</v>
      </c>
      <c r="AP36">
        <f>((AO36+0.00000010773*(AN36^4-AM36^4))-AL36*44100)/(L36*51.4+0.00000043092*AM36^3)</f>
        <v>-8.8669186025859883</v>
      </c>
      <c r="AQ36">
        <f>0.61365*EXP(17.502*J36/(240.97+J36))</f>
        <v>10.013210458276733</v>
      </c>
      <c r="AR36">
        <f>AQ36*1000/AA36</f>
        <v>114.06137286360571</v>
      </c>
      <c r="AS36">
        <f>(AR36-U36)</f>
        <v>89.798807250812743</v>
      </c>
      <c r="AT36">
        <f>IF(D36,P36,(O36+P36)/2)</f>
        <v>36.64842414855957</v>
      </c>
      <c r="AU36">
        <f>0.61365*EXP(17.502*AT36/(240.97+AT36))</f>
        <v>6.1848916115609578</v>
      </c>
      <c r="AV36">
        <f>IF(AS36&lt;&gt;0,(1000-(AR36+U36)/2)/AS36*AL36,0)</f>
        <v>0.22238204363846015</v>
      </c>
      <c r="AW36">
        <f>U36*AA36/1000</f>
        <v>2.1299601226890226</v>
      </c>
      <c r="AX36">
        <f>(AU36-AW36)</f>
        <v>4.0549314888719348</v>
      </c>
      <c r="AY36">
        <f>1/(1.6/F36+1.37/N36)</f>
        <v>0.14003461399639214</v>
      </c>
      <c r="AZ36">
        <f>G36*AA36*0.001</f>
        <v>27.936796323120419</v>
      </c>
      <c r="BA36">
        <f>G36/S36</f>
        <v>0.81593244791797415</v>
      </c>
      <c r="BB36">
        <f>(1-AL36*AA36/AQ36/F36)*100</f>
        <v>19.816100135716109</v>
      </c>
      <c r="BC36">
        <f>(S36-E36/(N36/1.35))</f>
        <v>389.24611021264866</v>
      </c>
      <c r="BD36">
        <f>E36*BB36/100/BC36</f>
        <v>1.2502760004785237E-3</v>
      </c>
    </row>
    <row r="37" spans="1:56" x14ac:dyDescent="0.25">
      <c r="A37" s="1" t="s">
        <v>1</v>
      </c>
      <c r="B37" s="1" t="s">
        <v>1856</v>
      </c>
      <c r="K37" s="1">
        <f t="shared" si="0"/>
        <v>2.72</v>
      </c>
    </row>
    <row r="38" spans="1:56" x14ac:dyDescent="0.25">
      <c r="A38" s="1" t="s">
        <v>1</v>
      </c>
      <c r="B38" s="1" t="s">
        <v>1855</v>
      </c>
      <c r="K38" s="1">
        <f t="shared" si="0"/>
        <v>2.72</v>
      </c>
    </row>
    <row r="39" spans="1:56" x14ac:dyDescent="0.25">
      <c r="A39" s="1">
        <v>8</v>
      </c>
      <c r="B39" s="1" t="s">
        <v>1854</v>
      </c>
      <c r="C39" s="1">
        <v>1777.5000025592744</v>
      </c>
      <c r="D39" s="1">
        <v>0</v>
      </c>
      <c r="E39">
        <f>(R39-S39*(1000-T39)/(1000-U39))*AK39</f>
        <v>2.8244922750748134</v>
      </c>
      <c r="F39">
        <f>IF(AV39&lt;&gt;0,1/(1/AV39-1/N39),0)</f>
        <v>0.23726047783479251</v>
      </c>
      <c r="G39">
        <f>((AY39-AL39/2)*S39-E39)/(AY39+AL39/2)</f>
        <v>314.65514450609044</v>
      </c>
      <c r="H39">
        <f>AL39*1000</f>
        <v>22.125092062375387</v>
      </c>
      <c r="I39">
        <f>(AQ39-AW39)</f>
        <v>8.0297348026736763</v>
      </c>
      <c r="J39">
        <f>(P39+AP39*D39)</f>
        <v>46.123397827148438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27.556882858276367</v>
      </c>
      <c r="P39" s="1">
        <v>46.123397827148438</v>
      </c>
      <c r="Q39" s="1">
        <v>27.730144500732422</v>
      </c>
      <c r="R39" s="1">
        <v>400.00387573242188</v>
      </c>
      <c r="S39" s="1">
        <v>389.64218139648438</v>
      </c>
      <c r="T39" s="1">
        <v>5.3177499771118164</v>
      </c>
      <c r="U39" s="1">
        <v>24.850242614746094</v>
      </c>
      <c r="V39" s="1">
        <v>12.623366355895996</v>
      </c>
      <c r="W39" s="1">
        <v>58.989936828613281</v>
      </c>
      <c r="X39" s="1">
        <v>300.44683837890625</v>
      </c>
      <c r="Y39" s="1">
        <v>749.99114990234375</v>
      </c>
      <c r="Z39" s="1">
        <v>11.481379508972168</v>
      </c>
      <c r="AA39" s="1">
        <v>87.781578063964844</v>
      </c>
      <c r="AB39" s="1">
        <v>6.5618929862976074</v>
      </c>
      <c r="AC39" s="1">
        <v>2.2061805725097656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1.1045839646283315</v>
      </c>
      <c r="AL39">
        <f>(U39-T39)/(1000-U39)*AK39</f>
        <v>2.2125092062375389E-2</v>
      </c>
      <c r="AM39">
        <f>(P39+273.15)</f>
        <v>319.27339782714841</v>
      </c>
      <c r="AN39">
        <f>(O39+273.15)</f>
        <v>300.70688285827634</v>
      </c>
      <c r="AO39">
        <f>(Y39*AG39+Z39*AH39)*AI39</f>
        <v>119.99858130219764</v>
      </c>
      <c r="AP39">
        <f>((AO39+0.00000010773*(AN39^4-AM39^4))-AL39*44100)/(L39*51.4+0.00000043092*AM39^3)</f>
        <v>-8.8225665839176362</v>
      </c>
      <c r="AQ39">
        <f>0.61365*EXP(17.502*J39/(240.97+J39))</f>
        <v>10.211128314668477</v>
      </c>
      <c r="AR39">
        <f>AQ39*1000/AA39</f>
        <v>116.32427372435492</v>
      </c>
      <c r="AS39">
        <f>(AR39-U39)</f>
        <v>91.474031109608831</v>
      </c>
      <c r="AT39">
        <f>IF(D39,P39,(O39+P39)/2)</f>
        <v>36.840140342712402</v>
      </c>
      <c r="AU39">
        <f>0.61365*EXP(17.502*AT39/(240.97+AT39))</f>
        <v>6.2500730076593234</v>
      </c>
      <c r="AV39">
        <f>IF(AS39&lt;&gt;0,(1000-(AR39+U39)/2)/AS39*AL39,0)</f>
        <v>0.22479978445798876</v>
      </c>
      <c r="AW39">
        <f>U39*AA39/1000</f>
        <v>2.1813935119948002</v>
      </c>
      <c r="AX39">
        <f>(AU39-AW39)</f>
        <v>4.0686794956645231</v>
      </c>
      <c r="AY39">
        <f>1/(1.6/F39+1.37/N39)</f>
        <v>0.14156865376653349</v>
      </c>
      <c r="AZ39">
        <f>G39*AA39*0.001</f>
        <v>27.620925130689518</v>
      </c>
      <c r="BA39">
        <f>G39/S39</f>
        <v>0.80754897577659823</v>
      </c>
      <c r="BB39">
        <f>(1-AL39*AA39/AQ39/F39)*100</f>
        <v>19.834162125699162</v>
      </c>
      <c r="BC39">
        <f>(S39-E39/(N39/1.35))</f>
        <v>388.75135089633744</v>
      </c>
      <c r="BD39">
        <f>E39*BB39/100/BC39</f>
        <v>1.4410609140637336E-3</v>
      </c>
    </row>
    <row r="40" spans="1:56" x14ac:dyDescent="0.25">
      <c r="A40" s="1" t="s">
        <v>1</v>
      </c>
      <c r="B40" s="1" t="s">
        <v>1853</v>
      </c>
      <c r="K40" s="1">
        <f t="shared" si="0"/>
        <v>2.72</v>
      </c>
    </row>
    <row r="41" spans="1:56" x14ac:dyDescent="0.25">
      <c r="A41" s="1" t="s">
        <v>1</v>
      </c>
      <c r="B41" s="1" t="s">
        <v>1852</v>
      </c>
      <c r="K41" s="1">
        <f t="shared" si="0"/>
        <v>2.72</v>
      </c>
    </row>
    <row r="42" spans="1:56" x14ac:dyDescent="0.25">
      <c r="A42" s="1">
        <v>9</v>
      </c>
      <c r="B42" s="1" t="s">
        <v>1851</v>
      </c>
      <c r="C42" s="1">
        <v>1980.5000025592744</v>
      </c>
      <c r="D42" s="1">
        <v>0</v>
      </c>
      <c r="E42">
        <f>(R42-S42*(1000-T42)/(1000-U42))*AK42</f>
        <v>3.0647059893583193</v>
      </c>
      <c r="F42">
        <f>IF(AV42&lt;&gt;0,1/(1/AV42-1/N42),0)</f>
        <v>0.27622705577902934</v>
      </c>
      <c r="G42">
        <f>((AY42-AL42/2)*S42-E42)/(AY42+AL42/2)</f>
        <v>320.85715481867919</v>
      </c>
      <c r="H42">
        <f>AL42*1000</f>
        <v>22.879931384584381</v>
      </c>
      <c r="I42">
        <f>(AQ42-AW42)</f>
        <v>7.2236667973332782</v>
      </c>
      <c r="J42">
        <f>(P42+AP42*D42)</f>
        <v>44.642154693603516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27.621835708618164</v>
      </c>
      <c r="P42" s="1">
        <v>44.642154693603516</v>
      </c>
      <c r="Q42" s="1">
        <v>27.765924453735352</v>
      </c>
      <c r="R42" s="1">
        <v>400.07977294921875</v>
      </c>
      <c r="S42" s="1">
        <v>389.24420166015625</v>
      </c>
      <c r="T42" s="1">
        <v>5.3196010589599609</v>
      </c>
      <c r="U42" s="1">
        <v>25.50196647644043</v>
      </c>
      <c r="V42" s="1">
        <v>12.578800201416016</v>
      </c>
      <c r="W42" s="1">
        <v>60.302291870117188</v>
      </c>
      <c r="X42" s="1">
        <v>300.49172973632813</v>
      </c>
      <c r="Y42" s="1">
        <v>999.7901611328125</v>
      </c>
      <c r="Z42" s="1">
        <v>11.435295104980469</v>
      </c>
      <c r="AA42" s="1">
        <v>87.773979187011719</v>
      </c>
      <c r="AB42" s="1">
        <v>6.5476655960083008</v>
      </c>
      <c r="AC42" s="1">
        <v>2.2203032970428467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1.104749006383559</v>
      </c>
      <c r="AL42">
        <f>(U42-T42)/(1000-U42)*AK42</f>
        <v>2.2879931384584381E-2</v>
      </c>
      <c r="AM42">
        <f>(P42+273.15)</f>
        <v>317.79215469360349</v>
      </c>
      <c r="AN42">
        <f>(O42+273.15)</f>
        <v>300.77183570861814</v>
      </c>
      <c r="AO42">
        <f>(Y42*AG42+Z42*AH42)*AI42</f>
        <v>159.96642220572176</v>
      </c>
      <c r="AP42">
        <f>((AO42+0.00000010773*(AN42^4-AM42^4))-AL42*44100)/(L42*51.4+0.00000043092*AM42^3)</f>
        <v>-8.6097347105269204</v>
      </c>
      <c r="AQ42">
        <f>0.61365*EXP(17.502*J42/(240.97+J42))</f>
        <v>9.4620758720642311</v>
      </c>
      <c r="AR42">
        <f>AQ42*1000/AA42</f>
        <v>107.80046614845023</v>
      </c>
      <c r="AS42">
        <f>(AR42-U42)</f>
        <v>82.298499672009797</v>
      </c>
      <c r="AT42">
        <f>IF(D42,P42,(O42+P42)/2)</f>
        <v>36.13199520111084</v>
      </c>
      <c r="AU42">
        <f>0.61365*EXP(17.502*AT42/(240.97+AT42))</f>
        <v>6.0122394642978225</v>
      </c>
      <c r="AV42">
        <f>IF(AS42&lt;&gt;0,(1000-(AR42+U42)/2)/AS42*AL42,0)</f>
        <v>0.25948171854607321</v>
      </c>
      <c r="AW42">
        <f>U42*AA42/1000</f>
        <v>2.2384090747309529</v>
      </c>
      <c r="AX42">
        <f>(AU42-AW42)</f>
        <v>3.7738303895668697</v>
      </c>
      <c r="AY42">
        <f>1/(1.6/F42+1.37/N42)</f>
        <v>0.16360175884566225</v>
      </c>
      <c r="AZ42">
        <f>G42*AA42*0.001</f>
        <v>28.162909229058545</v>
      </c>
      <c r="BA42">
        <f>G42/S42</f>
        <v>0.82430811673031712</v>
      </c>
      <c r="BB42">
        <f>(1-AL42*AA42/AQ42/F42)*100</f>
        <v>23.163448608642177</v>
      </c>
      <c r="BC42">
        <f>(S42-E42/(N42/1.35))</f>
        <v>388.27760897608488</v>
      </c>
      <c r="BD42">
        <f>E42*BB42/100/BC42</f>
        <v>1.8283093859649201E-3</v>
      </c>
    </row>
    <row r="43" spans="1:56" x14ac:dyDescent="0.25">
      <c r="A43" s="1" t="s">
        <v>1</v>
      </c>
      <c r="B43" s="1" t="s">
        <v>1850</v>
      </c>
      <c r="K43" s="1">
        <f t="shared" si="0"/>
        <v>2.72</v>
      </c>
    </row>
    <row r="44" spans="1:56" x14ac:dyDescent="0.25">
      <c r="A44" s="1" t="s">
        <v>1</v>
      </c>
      <c r="B44" s="1" t="s">
        <v>1849</v>
      </c>
      <c r="K44" s="1">
        <f t="shared" si="0"/>
        <v>2.72</v>
      </c>
    </row>
    <row r="45" spans="1:56" x14ac:dyDescent="0.25">
      <c r="A45" s="1">
        <v>10</v>
      </c>
      <c r="B45" s="1" t="s">
        <v>1848</v>
      </c>
      <c r="C45" s="1">
        <v>2183.5000025592744</v>
      </c>
      <c r="D45" s="1">
        <v>0</v>
      </c>
      <c r="E45">
        <f>(R45-S45*(1000-T45)/(1000-U45))*AK45</f>
        <v>3.2484148449994699</v>
      </c>
      <c r="F45">
        <f>IF(AV45&lt;&gt;0,1/(1/AV45-1/N45),0)</f>
        <v>0.27556968858800301</v>
      </c>
      <c r="G45">
        <f>((AY45-AL45/2)*S45-E45)/(AY45+AL45/2)</f>
        <v>317.5461049809785</v>
      </c>
      <c r="H45">
        <f>AL45*1000</f>
        <v>23.689267564937641</v>
      </c>
      <c r="I45">
        <f>(AQ45-AW45)</f>
        <v>7.4778870758529141</v>
      </c>
      <c r="J45">
        <f>(P45+AP45*D45)</f>
        <v>45.277961730957031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27.728004455566406</v>
      </c>
      <c r="P45" s="1">
        <v>45.277961730957031</v>
      </c>
      <c r="Q45" s="1">
        <v>27.824813842773438</v>
      </c>
      <c r="R45" s="1">
        <v>399.97027587890625</v>
      </c>
      <c r="S45" s="1">
        <v>388.693359375</v>
      </c>
      <c r="T45" s="1">
        <v>5.3182830810546875</v>
      </c>
      <c r="U45" s="1">
        <v>26.202699661254883</v>
      </c>
      <c r="V45" s="1">
        <v>12.496615409851074</v>
      </c>
      <c r="W45" s="1">
        <v>61.569694519042969</v>
      </c>
      <c r="X45" s="1">
        <v>300.44622802734375</v>
      </c>
      <c r="Y45" s="1">
        <v>1250.9765625</v>
      </c>
      <c r="Z45" s="1">
        <v>11.358188629150391</v>
      </c>
      <c r="AA45" s="1">
        <v>87.764938354492188</v>
      </c>
      <c r="AB45" s="1">
        <v>6.619877815246582</v>
      </c>
      <c r="AC45" s="1">
        <v>2.241663932800293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1.1045817206887636</v>
      </c>
      <c r="AL45">
        <f>(U45-T45)/(1000-U45)*AK45</f>
        <v>2.3689267564937642E-2</v>
      </c>
      <c r="AM45">
        <f>(P45+273.15)</f>
        <v>318.42796173095701</v>
      </c>
      <c r="AN45">
        <f>(O45+273.15)</f>
        <v>300.87800445556638</v>
      </c>
      <c r="AO45">
        <f>(Y45*AG45+Z45*AH45)*AI45</f>
        <v>200.15624552615918</v>
      </c>
      <c r="AP45">
        <f>((AO45+0.00000010773*(AN45^4-AM45^4))-AL45*44100)/(L45*51.4+0.00000043092*AM45^3)</f>
        <v>-8.6287796918885729</v>
      </c>
      <c r="AQ45">
        <f>0.61365*EXP(17.502*J45/(240.97+J45))</f>
        <v>9.7775653963442224</v>
      </c>
      <c r="AR45">
        <f>AQ45*1000/AA45</f>
        <v>111.40628113759468</v>
      </c>
      <c r="AS45">
        <f>(AR45-U45)</f>
        <v>85.203581476339792</v>
      </c>
      <c r="AT45">
        <f>IF(D45,P45,(O45+P45)/2)</f>
        <v>36.502983093261719</v>
      </c>
      <c r="AU45">
        <f>0.61365*EXP(17.502*AT45/(240.97+AT45))</f>
        <v>6.1358377935757975</v>
      </c>
      <c r="AV45">
        <f>IF(AS45&lt;&gt;0,(1000-(AR45+U45)/2)/AS45*AL45,0)</f>
        <v>0.25890155319729308</v>
      </c>
      <c r="AW45">
        <f>U45*AA45/1000</f>
        <v>2.2996783204913083</v>
      </c>
      <c r="AX45">
        <f>(AU45-AW45)</f>
        <v>3.8361594730844892</v>
      </c>
      <c r="AY45">
        <f>1/(1.6/F45+1.37/N45)</f>
        <v>0.16323275946399524</v>
      </c>
      <c r="AZ45">
        <f>G45*AA45*0.001</f>
        <v>27.86941432836468</v>
      </c>
      <c r="BA45">
        <f>G45/S45</f>
        <v>0.81695788549507808</v>
      </c>
      <c r="BB45">
        <f>(1-AL45*AA45/AQ45/F45)*100</f>
        <v>22.836750117152803</v>
      </c>
      <c r="BC45">
        <f>(S45-E45/(N45/1.35))</f>
        <v>387.66882585207543</v>
      </c>
      <c r="BD45">
        <f>E45*BB45/100/BC45</f>
        <v>1.9135724398022394E-3</v>
      </c>
    </row>
    <row r="46" spans="1:56" x14ac:dyDescent="0.25">
      <c r="A46" s="1" t="s">
        <v>1</v>
      </c>
      <c r="B46" s="1" t="s">
        <v>1847</v>
      </c>
      <c r="K46" s="1">
        <f t="shared" si="0"/>
        <v>2.72</v>
      </c>
    </row>
    <row r="47" spans="1:56" x14ac:dyDescent="0.25">
      <c r="A47" s="1" t="s">
        <v>1</v>
      </c>
      <c r="B47" s="1" t="s">
        <v>1846</v>
      </c>
      <c r="K47" s="1">
        <f t="shared" si="0"/>
        <v>2.72</v>
      </c>
    </row>
    <row r="48" spans="1:56" x14ac:dyDescent="0.25">
      <c r="A48" s="1">
        <v>11</v>
      </c>
      <c r="B48" s="1" t="s">
        <v>1845</v>
      </c>
      <c r="C48" s="1">
        <v>2386.5000025592744</v>
      </c>
      <c r="D48" s="1">
        <v>0</v>
      </c>
      <c r="E48">
        <f>(R48-S48*(1000-T48)/(1000-U48))*AK48</f>
        <v>3.4372934855200628</v>
      </c>
      <c r="F48">
        <f>IF(AV48&lt;&gt;0,1/(1/AV48-1/N48),0)</f>
        <v>0.34564393509417735</v>
      </c>
      <c r="G48">
        <f>((AY48-AL48/2)*S48-E48)/(AY48+AL48/2)</f>
        <v>327.53530941930808</v>
      </c>
      <c r="H48">
        <f>AL48*1000</f>
        <v>24.697276765828587</v>
      </c>
      <c r="I48">
        <f>(AQ48-AW48)</f>
        <v>6.3482577981695192</v>
      </c>
      <c r="J48">
        <f>(P48+AP48*D48)</f>
        <v>43.079524993896484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27.769790649414063</v>
      </c>
      <c r="P48" s="1">
        <v>43.079524993896484</v>
      </c>
      <c r="Q48" s="1">
        <v>27.872543334960938</v>
      </c>
      <c r="R48" s="1">
        <v>400.08792114257813</v>
      </c>
      <c r="S48" s="1">
        <v>388.29461669921875</v>
      </c>
      <c r="T48" s="1">
        <v>5.3170270919799805</v>
      </c>
      <c r="U48" s="1">
        <v>27.069969177246094</v>
      </c>
      <c r="V48" s="1">
        <v>12.462035179138184</v>
      </c>
      <c r="W48" s="1">
        <v>63.446525573730469</v>
      </c>
      <c r="X48" s="1">
        <v>300.45648193359375</v>
      </c>
      <c r="Y48" s="1">
        <v>1600.587890625</v>
      </c>
      <c r="Z48" s="1">
        <v>9.2274570465087891</v>
      </c>
      <c r="AA48" s="1">
        <v>87.756668090820313</v>
      </c>
      <c r="AB48" s="1">
        <v>6.7875766754150391</v>
      </c>
      <c r="AC48" s="1">
        <v>2.2608704566955566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1.1046194188735061</v>
      </c>
      <c r="AL48">
        <f>(U48-T48)/(1000-U48)*AK48</f>
        <v>2.4697276765828585E-2</v>
      </c>
      <c r="AM48">
        <f>(P48+273.15)</f>
        <v>316.22952499389646</v>
      </c>
      <c r="AN48">
        <f>(O48+273.15)</f>
        <v>300.91979064941404</v>
      </c>
      <c r="AO48">
        <f>(Y48*AG48+Z48*AH48)*AI48</f>
        <v>256.09405677585164</v>
      </c>
      <c r="AP48">
        <f>((AO48+0.00000010773*(AN48^4-AM48^4))-AL48*44100)/(L48*51.4+0.00000043092*AM48^3)</f>
        <v>-8.3070353803931276</v>
      </c>
      <c r="AQ48">
        <f>0.61365*EXP(17.502*J48/(240.97+J48))</f>
        <v>8.723828098485841</v>
      </c>
      <c r="AR48">
        <f>AQ48*1000/AA48</f>
        <v>99.409290351104246</v>
      </c>
      <c r="AS48">
        <f>(AR48-U48)</f>
        <v>72.339321173858153</v>
      </c>
      <c r="AT48">
        <f>IF(D48,P48,(O48+P48)/2)</f>
        <v>35.424657821655273</v>
      </c>
      <c r="AU48">
        <f>0.61365*EXP(17.502*AT48/(240.97+AT48))</f>
        <v>5.7825644265498815</v>
      </c>
      <c r="AV48">
        <f>IF(AS48&lt;&gt;0,(1000-(AR48+U48)/2)/AS48*AL48,0)</f>
        <v>0.31981818119873173</v>
      </c>
      <c r="AW48">
        <f>U48*AA48/1000</f>
        <v>2.3755703003163218</v>
      </c>
      <c r="AX48">
        <f>(AU48-AW48)</f>
        <v>3.4069941262335597</v>
      </c>
      <c r="AY48">
        <f>1/(1.6/F48+1.37/N48)</f>
        <v>0.20205658912910615</v>
      </c>
      <c r="AZ48">
        <f>G48*AA48*0.001</f>
        <v>28.743407436734351</v>
      </c>
      <c r="BA48">
        <f>G48/S48</f>
        <v>0.84352266380510721</v>
      </c>
      <c r="BB48">
        <f>(1-AL48*AA48/AQ48/F48)*100</f>
        <v>28.122468405619351</v>
      </c>
      <c r="BC48">
        <f>(S48-E48/(N48/1.35))</f>
        <v>387.21051181357996</v>
      </c>
      <c r="BD48">
        <f>E48*BB48/100/BC48</f>
        <v>2.4964502382600093E-3</v>
      </c>
    </row>
    <row r="49" spans="1:56" x14ac:dyDescent="0.25">
      <c r="A49" s="1" t="s">
        <v>1</v>
      </c>
      <c r="B49" s="1" t="s">
        <v>1844</v>
      </c>
      <c r="K49" s="1">
        <f t="shared" si="0"/>
        <v>2.72</v>
      </c>
    </row>
    <row r="50" spans="1:56" x14ac:dyDescent="0.25">
      <c r="A50" s="1" t="s">
        <v>1</v>
      </c>
      <c r="B50" s="1" t="s">
        <v>1839</v>
      </c>
      <c r="K50" s="1">
        <f t="shared" si="0"/>
        <v>2.72</v>
      </c>
    </row>
    <row r="51" spans="1:56" x14ac:dyDescent="0.25">
      <c r="A51" s="1">
        <v>12</v>
      </c>
      <c r="B51" s="1" t="s">
        <v>1843</v>
      </c>
      <c r="C51" s="1">
        <v>2590.0000025480986</v>
      </c>
      <c r="D51" s="1">
        <v>0</v>
      </c>
      <c r="E51">
        <f>(R51-S51*(1000-T51)/(1000-U51))*AK51</f>
        <v>3.4734663399527785</v>
      </c>
      <c r="F51">
        <f>IF(AV51&lt;&gt;0,1/(1/AV51-1/N51),0)</f>
        <v>3.0050737080132199</v>
      </c>
      <c r="G51">
        <f>((AY51-AL51/2)*S51-E51)/(AY51+AL51/2)</f>
        <v>376.36755207243607</v>
      </c>
      <c r="H51">
        <f>AL51*1000</f>
        <v>25.96210621706097</v>
      </c>
      <c r="I51">
        <f>(AQ51-AW51)</f>
        <v>1.2448017412058889</v>
      </c>
      <c r="J51">
        <f>(P51+AP51*D51)</f>
        <v>27.640054702758789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27.892976760864258</v>
      </c>
      <c r="P51" s="1">
        <v>27.640054702758789</v>
      </c>
      <c r="Q51" s="1">
        <v>27.959135055541992</v>
      </c>
      <c r="R51" s="1">
        <v>400.04324340820313</v>
      </c>
      <c r="S51" s="1">
        <v>387.78506469726563</v>
      </c>
      <c r="T51" s="1">
        <v>5.3219804763793945</v>
      </c>
      <c r="U51" s="1">
        <v>28.162342071533203</v>
      </c>
      <c r="V51" s="1">
        <v>12.382776260375977</v>
      </c>
      <c r="W51" s="1">
        <v>65.525978088378906</v>
      </c>
      <c r="X51" s="1">
        <v>300.46893310546875</v>
      </c>
      <c r="Y51" s="1">
        <v>2000.776123046875</v>
      </c>
      <c r="Z51" s="1">
        <v>8.9091463088989258</v>
      </c>
      <c r="AA51" s="1">
        <v>87.74603271484375</v>
      </c>
      <c r="AB51" s="1">
        <v>7.0673799514770508</v>
      </c>
      <c r="AC51" s="1">
        <v>2.2987489700317383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1.1046651952406936</v>
      </c>
      <c r="AL51">
        <f>(U51-T51)/(1000-U51)*AK51</f>
        <v>2.5962106217060972E-2</v>
      </c>
      <c r="AM51">
        <f>(P51+273.15)</f>
        <v>300.79005470275877</v>
      </c>
      <c r="AN51">
        <f>(O51+273.15)</f>
        <v>301.04297676086424</v>
      </c>
      <c r="AO51">
        <f>(Y51*AG51+Z51*AH51)*AI51</f>
        <v>320.12417253216699</v>
      </c>
      <c r="AP51">
        <f>((AO51+0.00000010773*(AN51^4-AM51^4))-AL51*44100)/(L51*51.4+0.00000043092*AM51^3)</f>
        <v>-6.751185397881156</v>
      </c>
      <c r="AQ51">
        <f>0.61365*EXP(17.502*J51/(240.97+J51))</f>
        <v>3.715935529941262</v>
      </c>
      <c r="AR51">
        <f>AQ51*1000/AA51</f>
        <v>42.348758285372</v>
      </c>
      <c r="AS51">
        <f>(AR51-U51)</f>
        <v>14.186416213838797</v>
      </c>
      <c r="AT51">
        <f>IF(D51,P51,(O51+P51)/2)</f>
        <v>27.766515731811523</v>
      </c>
      <c r="AU51">
        <f>0.61365*EXP(17.502*AT51/(240.97+AT51))</f>
        <v>3.743492532716886</v>
      </c>
      <c r="AV51">
        <f>IF(AS51&lt;&gt;0,(1000-(AR51+U51)/2)/AS51*AL51,0)</f>
        <v>1.7655479369168656</v>
      </c>
      <c r="AW51">
        <f>U51*AA51/1000</f>
        <v>2.471133788735373</v>
      </c>
      <c r="AX51">
        <f>(AU51-AW51)</f>
        <v>1.2723587439815129</v>
      </c>
      <c r="AY51">
        <f>1/(1.6/F51+1.37/N51)</f>
        <v>1.1730201210496023</v>
      </c>
      <c r="AZ51">
        <f>G51*AA51*0.001</f>
        <v>33.024759536953638</v>
      </c>
      <c r="BA51">
        <f>G51/S51</f>
        <v>0.97055711097655883</v>
      </c>
      <c r="BB51">
        <f>(1-AL51*AA51/AQ51/F51)*100</f>
        <v>79.599344938585986</v>
      </c>
      <c r="BC51">
        <f>(S51-E51/(N51/1.35))</f>
        <v>386.6895510772888</v>
      </c>
      <c r="BD51">
        <f>E51*BB51/100/BC51</f>
        <v>7.1500676590872505E-3</v>
      </c>
    </row>
    <row r="52" spans="1:56" x14ac:dyDescent="0.25">
      <c r="A52" s="1" t="s">
        <v>1</v>
      </c>
      <c r="B52" s="1" t="s">
        <v>1842</v>
      </c>
      <c r="K52" s="2">
        <v>6.52</v>
      </c>
    </row>
    <row r="53" spans="1:56" x14ac:dyDescent="0.25">
      <c r="A53" s="1" t="s">
        <v>1</v>
      </c>
      <c r="B53" s="1" t="s">
        <v>1841</v>
      </c>
      <c r="K53" s="2">
        <v>6.52</v>
      </c>
    </row>
    <row r="54" spans="1:56" x14ac:dyDescent="0.25">
      <c r="A54" s="1" t="s">
        <v>1</v>
      </c>
      <c r="B54" s="1" t="s">
        <v>1840</v>
      </c>
      <c r="K54" s="2">
        <v>6.52</v>
      </c>
    </row>
    <row r="55" spans="1:56" x14ac:dyDescent="0.25">
      <c r="A55" s="1" t="s">
        <v>1</v>
      </c>
      <c r="B55" s="1" t="s">
        <v>1839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5DE8A-C687-49CA-B44E-FBE023F3433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8134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8133</v>
      </c>
    </row>
    <row r="12" spans="1:56" x14ac:dyDescent="0.25">
      <c r="A12" s="1" t="s">
        <v>1</v>
      </c>
      <c r="B12" s="1" t="s">
        <v>8132</v>
      </c>
    </row>
    <row r="13" spans="1:56" x14ac:dyDescent="0.25">
      <c r="A13" s="1" t="s">
        <v>1</v>
      </c>
      <c r="B13" s="1" t="s">
        <v>8131</v>
      </c>
    </row>
    <row r="14" spans="1:56" x14ac:dyDescent="0.25">
      <c r="A14" s="1" t="s">
        <v>1</v>
      </c>
      <c r="B14" s="1" t="s">
        <v>8130</v>
      </c>
    </row>
    <row r="15" spans="1:56" x14ac:dyDescent="0.25">
      <c r="A15" s="1" t="s">
        <v>1</v>
      </c>
      <c r="B15" s="1" t="s">
        <v>8129</v>
      </c>
    </row>
    <row r="16" spans="1:56" x14ac:dyDescent="0.25">
      <c r="A16" s="1" t="s">
        <v>1</v>
      </c>
      <c r="B16" s="1" t="s">
        <v>8128</v>
      </c>
    </row>
    <row r="17" spans="1:56" x14ac:dyDescent="0.25">
      <c r="A17" s="1" t="s">
        <v>1</v>
      </c>
      <c r="B17" s="1" t="s">
        <v>8127</v>
      </c>
    </row>
    <row r="18" spans="1:56" x14ac:dyDescent="0.25">
      <c r="A18" s="1">
        <v>1</v>
      </c>
      <c r="B18" s="1" t="s">
        <v>8126</v>
      </c>
      <c r="C18" s="1">
        <v>316.00000531971455</v>
      </c>
      <c r="D18" s="1">
        <v>0</v>
      </c>
      <c r="E18">
        <f>(R18-S18*(1000-T18)/(1000-U18))*AK18</f>
        <v>-2.1755968095137721</v>
      </c>
      <c r="F18">
        <f>IF(AV18&lt;&gt;0,1/(1/AV18-1/N18),0)</f>
        <v>4.4390765587582299</v>
      </c>
      <c r="G18">
        <f>((AY18-AL18/2)*S18-E18)/(AY18+AL18/2)</f>
        <v>385.76184706467183</v>
      </c>
      <c r="H18">
        <f>AL18*1000</f>
        <v>28.454815485544373</v>
      </c>
      <c r="I18">
        <f>(AQ18-AW18)</f>
        <v>1.1302573925584403</v>
      </c>
      <c r="J18">
        <f>(P18+AP18*D18)</f>
        <v>26.068086624145508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27.159286499023438</v>
      </c>
      <c r="P18" s="1">
        <v>26.068086624145508</v>
      </c>
      <c r="Q18" s="1">
        <v>27.278701782226563</v>
      </c>
      <c r="R18" s="1">
        <v>399.92926025390625</v>
      </c>
      <c r="S18" s="1">
        <v>391.80963134765625</v>
      </c>
      <c r="T18" s="1">
        <v>0.16105265915393829</v>
      </c>
      <c r="U18" s="1">
        <v>25.258552551269531</v>
      </c>
      <c r="V18" s="1">
        <v>0.39844518899917603</v>
      </c>
      <c r="W18" s="1">
        <v>62.489795684814453</v>
      </c>
      <c r="X18" s="1">
        <v>300.5963134765625</v>
      </c>
      <c r="Y18" s="1">
        <v>-0.12165836244821548</v>
      </c>
      <c r="Z18" s="1">
        <v>5.530022144317627</v>
      </c>
      <c r="AA18" s="1">
        <v>89.380401611328125</v>
      </c>
      <c r="AB18" s="1">
        <v>15.275189399719238</v>
      </c>
      <c r="AC18" s="1">
        <v>2.0339766517281532E-2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1.1051335054285385</v>
      </c>
      <c r="AL18">
        <f>(U18-T18)/(1000-U18)*AK18</f>
        <v>2.8454815485544373E-2</v>
      </c>
      <c r="AM18">
        <f>(P18+273.15)</f>
        <v>299.21808662414549</v>
      </c>
      <c r="AN18">
        <f>(O18+273.15)</f>
        <v>300.30928649902341</v>
      </c>
      <c r="AO18">
        <f>(Y18*AG18+Z18*AH18)*AI18</f>
        <v>-1.9465337556630269E-2</v>
      </c>
      <c r="AP18">
        <f>((AO18+0.00000010773*(AN18^4-AM18^4))-AL18*44100)/(L18*51.4+0.00000043092*AM18^3)</f>
        <v>-10.219831927847604</v>
      </c>
      <c r="AQ18">
        <f>0.61365*EXP(17.502*J18/(240.97+J18))</f>
        <v>3.3878769637117476</v>
      </c>
      <c r="AR18">
        <f>AQ18*1000/AA18</f>
        <v>37.904024849250241</v>
      </c>
      <c r="AS18">
        <f>(AR18-U18)</f>
        <v>12.64547229798071</v>
      </c>
      <c r="AT18">
        <f>IF(D18,P18,(O18+P18)/2)</f>
        <v>26.613686561584473</v>
      </c>
      <c r="AU18">
        <f>0.61365*EXP(17.502*AT18/(240.97+AT18))</f>
        <v>3.4987513550226175</v>
      </c>
      <c r="AV18">
        <f>IF(AS18&lt;&gt;0,(1000-(AR18+U18)/2)/AS18*AL18,0)</f>
        <v>2.1791337716332726</v>
      </c>
      <c r="AW18">
        <f>U18*AA18/1000</f>
        <v>2.2576195711533074</v>
      </c>
      <c r="AX18">
        <f>(AU18-AW18)</f>
        <v>1.2411317838693101</v>
      </c>
      <c r="AY18">
        <f>1/(1.6/F18+1.37/N18)</f>
        <v>1.4695017624906057</v>
      </c>
      <c r="AZ18">
        <f>G18*AA18*0.001</f>
        <v>34.479548816968105</v>
      </c>
      <c r="BA18">
        <f>G18/S18</f>
        <v>0.98456448285310738</v>
      </c>
      <c r="BB18">
        <f>(1-AL18*AA18/AQ18/F18)*100</f>
        <v>83.08866819830186</v>
      </c>
      <c r="BC18">
        <f>(S18-E18/(N18/1.35))</f>
        <v>392.49580351779821</v>
      </c>
      <c r="BD18">
        <f>E18*BB18/100/BC18</f>
        <v>-4.6055891507328387E-3</v>
      </c>
    </row>
    <row r="19" spans="1:56" x14ac:dyDescent="0.25">
      <c r="A19" s="1" t="s">
        <v>1</v>
      </c>
      <c r="B19" s="1" t="s">
        <v>8125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8124</v>
      </c>
      <c r="K20" s="1">
        <f t="shared" si="0"/>
        <v>2.72</v>
      </c>
    </row>
    <row r="21" spans="1:56" x14ac:dyDescent="0.25">
      <c r="A21" s="1">
        <v>2</v>
      </c>
      <c r="B21" s="1" t="s">
        <v>8123</v>
      </c>
      <c r="C21" s="1">
        <v>520.50000533089042</v>
      </c>
      <c r="D21" s="1">
        <v>0</v>
      </c>
      <c r="E21">
        <f>(R21-S21*(1000-T21)/(1000-U21))*AK21</f>
        <v>-1.2538876976196891</v>
      </c>
      <c r="F21">
        <f>IF(AV21&lt;&gt;0,1/(1/AV21-1/N21),0)</f>
        <v>4.4385981747214078</v>
      </c>
      <c r="G21">
        <f>((AY21-AL21/2)*S21-E21)/(AY21+AL21/2)</f>
        <v>384.69452913752463</v>
      </c>
      <c r="H21">
        <f>AL21*1000</f>
        <v>28.10115744692671</v>
      </c>
      <c r="I21">
        <f>(AQ21-AW21)</f>
        <v>1.1167346832659342</v>
      </c>
      <c r="J21">
        <f>(P21+AP21*D21)</f>
        <v>25.862152099609375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27.102790832519531</v>
      </c>
      <c r="P21" s="1">
        <v>25.862152099609375</v>
      </c>
      <c r="Q21" s="1">
        <v>27.270771026611328</v>
      </c>
      <c r="R21" s="1">
        <v>400.07369995117188</v>
      </c>
      <c r="S21" s="1">
        <v>391.26089477539063</v>
      </c>
      <c r="T21" s="1">
        <v>0.16096168756484985</v>
      </c>
      <c r="U21" s="1">
        <v>24.950122833251953</v>
      </c>
      <c r="V21" s="1">
        <v>0.39955061674118042</v>
      </c>
      <c r="W21" s="1">
        <v>61.932979583740234</v>
      </c>
      <c r="X21" s="1">
        <v>300.64785766601563</v>
      </c>
      <c r="Y21" s="1">
        <v>26.138561248779297</v>
      </c>
      <c r="Z21" s="1">
        <v>8.3047657012939453</v>
      </c>
      <c r="AA21" s="1">
        <v>89.382247924804688</v>
      </c>
      <c r="AB21" s="1">
        <v>15.30693531036377</v>
      </c>
      <c r="AC21" s="1">
        <v>2.8145495802164078E-2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1.1053230061250572</v>
      </c>
      <c r="AL21">
        <f>(U21-T21)/(1000-U21)*AK21</f>
        <v>2.8101157446926709E-2</v>
      </c>
      <c r="AM21">
        <f>(P21+273.15)</f>
        <v>299.01215209960935</v>
      </c>
      <c r="AN21">
        <f>(O21+273.15)</f>
        <v>300.25279083251951</v>
      </c>
      <c r="AO21">
        <f>(Y21*AG21+Z21*AH21)*AI21</f>
        <v>4.182169706325908</v>
      </c>
      <c r="AP21">
        <f>((AO21+0.00000010773*(AN21^4-AM21^4))-AL21*44100)/(L21*51.4+0.00000043092*AM21^3)</f>
        <v>-10.044804588823348</v>
      </c>
      <c r="AQ21">
        <f>0.61365*EXP(17.502*J21/(240.97+J21))</f>
        <v>3.3468327481019906</v>
      </c>
      <c r="AR21">
        <f>AQ21*1000/AA21</f>
        <v>37.444043149570447</v>
      </c>
      <c r="AS21">
        <f>(AR21-U21)</f>
        <v>12.493920316318494</v>
      </c>
      <c r="AT21">
        <f>IF(D21,P21,(O21+P21)/2)</f>
        <v>26.482471466064453</v>
      </c>
      <c r="AU21">
        <f>0.61365*EXP(17.502*AT21/(240.97+AT21))</f>
        <v>3.4718010770845718</v>
      </c>
      <c r="AV21">
        <f>IF(AS21&lt;&gt;0,(1000-(AR21+U21)/2)/AS21*AL21,0)</f>
        <v>2.1790184839214897</v>
      </c>
      <c r="AW21">
        <f>U21*AA21/1000</f>
        <v>2.2300980648360564</v>
      </c>
      <c r="AX21">
        <f>(AU21-AW21)</f>
        <v>1.2417030122485153</v>
      </c>
      <c r="AY21">
        <f>1/(1.6/F21+1.37/N21)</f>
        <v>1.4694178795536612</v>
      </c>
      <c r="AZ21">
        <f>G21*AA21*0.001</f>
        <v>34.384861778686222</v>
      </c>
      <c r="BA21">
        <f>G21/S21</f>
        <v>0.9832174241649283</v>
      </c>
      <c r="BB21">
        <f>(1-AL21*AA21/AQ21/F21)*100</f>
        <v>83.091867559216141</v>
      </c>
      <c r="BC21">
        <f>(S21-E21/(N21/1.35))</f>
        <v>391.65636457881538</v>
      </c>
      <c r="BD21">
        <f>E21*BB21/100/BC21</f>
        <v>-2.660185814081908E-3</v>
      </c>
    </row>
    <row r="22" spans="1:56" x14ac:dyDescent="0.25">
      <c r="A22" s="1" t="s">
        <v>1</v>
      </c>
      <c r="B22" s="1" t="s">
        <v>8122</v>
      </c>
      <c r="K22" s="1">
        <f t="shared" si="0"/>
        <v>2.72</v>
      </c>
    </row>
    <row r="23" spans="1:56" x14ac:dyDescent="0.25">
      <c r="A23" s="1" t="s">
        <v>1</v>
      </c>
      <c r="B23" s="1" t="s">
        <v>8121</v>
      </c>
      <c r="K23" s="1">
        <f t="shared" si="0"/>
        <v>2.72</v>
      </c>
    </row>
    <row r="24" spans="1:56" x14ac:dyDescent="0.25">
      <c r="A24" s="1">
        <v>3</v>
      </c>
      <c r="B24" s="1" t="s">
        <v>8120</v>
      </c>
      <c r="C24" s="1">
        <v>724.50000533089042</v>
      </c>
      <c r="D24" s="1">
        <v>0</v>
      </c>
      <c r="E24">
        <f>(R24-S24*(1000-T24)/(1000-U24))*AK24</f>
        <v>-0.78802714966542775</v>
      </c>
      <c r="F24">
        <f>IF(AV24&lt;&gt;0,1/(1/AV24-1/N24),0)</f>
        <v>4.306968662935553</v>
      </c>
      <c r="G24">
        <f>((AY24-AL24/2)*S24-E24)/(AY24+AL24/2)</f>
        <v>383.93043554463765</v>
      </c>
      <c r="H24">
        <f>AL24*1000</f>
        <v>27.658065211560885</v>
      </c>
      <c r="I24">
        <f>(AQ24-AW24)</f>
        <v>1.1160117600016721</v>
      </c>
      <c r="J24">
        <f>(P24+AP24*D24)</f>
        <v>25.685638427734375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26.988910675048828</v>
      </c>
      <c r="P24" s="1">
        <v>25.685638427734375</v>
      </c>
      <c r="Q24" s="1">
        <v>27.176887512207031</v>
      </c>
      <c r="R24" s="1">
        <v>399.86016845703125</v>
      </c>
      <c r="S24" s="1">
        <v>390.79461669921875</v>
      </c>
      <c r="T24" s="1">
        <v>0.16230034828186035</v>
      </c>
      <c r="U24" s="1">
        <v>24.569547653198242</v>
      </c>
      <c r="V24" s="1">
        <v>0.40555879473686218</v>
      </c>
      <c r="W24" s="1">
        <v>61.394794464111328</v>
      </c>
      <c r="X24" s="1">
        <v>300.65484619140625</v>
      </c>
      <c r="Y24" s="1">
        <v>50.231452941894531</v>
      </c>
      <c r="Z24" s="1">
        <v>8.3649263381958008</v>
      </c>
      <c r="AA24" s="1">
        <v>89.378402709960938</v>
      </c>
      <c r="AB24" s="1">
        <v>15.271514892578125</v>
      </c>
      <c r="AC24" s="1">
        <v>3.1170263886451721E-2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1.105348699233111</v>
      </c>
      <c r="AL24">
        <f>(U24-T24)/(1000-U24)*AK24</f>
        <v>2.7658065211560886E-2</v>
      </c>
      <c r="AM24">
        <f>(P24+273.15)</f>
        <v>298.83563842773435</v>
      </c>
      <c r="AN24">
        <f>(O24+273.15)</f>
        <v>300.13891067504881</v>
      </c>
      <c r="AO24">
        <f>(Y24*AG24+Z24*AH24)*AI24</f>
        <v>8.0370322910614505</v>
      </c>
      <c r="AP24">
        <f>((AO24+0.00000010773*(AN24^4-AM24^4))-AL24*44100)/(L24*51.4+0.00000043092*AM24^3)</f>
        <v>-9.8481496209997665</v>
      </c>
      <c r="AQ24">
        <f>0.61365*EXP(17.502*J24/(240.97+J24))</f>
        <v>3.3119986845508005</v>
      </c>
      <c r="AR24">
        <f>AQ24*1000/AA24</f>
        <v>37.055917135803647</v>
      </c>
      <c r="AS24">
        <f>(AR24-U24)</f>
        <v>12.486369482605404</v>
      </c>
      <c r="AT24">
        <f>IF(D24,P24,(O24+P24)/2)</f>
        <v>26.337274551391602</v>
      </c>
      <c r="AU24">
        <f>0.61365*EXP(17.502*AT24/(240.97+AT24))</f>
        <v>3.4421905016585024</v>
      </c>
      <c r="AV24">
        <f>IF(AS24&lt;&gt;0,(1000-(AR24+U24)/2)/AS24*AL24,0)</f>
        <v>2.1468085408645217</v>
      </c>
      <c r="AW24">
        <f>U24*AA24/1000</f>
        <v>2.1959869245491284</v>
      </c>
      <c r="AX24">
        <f>(AU24-AW24)</f>
        <v>1.246203577109374</v>
      </c>
      <c r="AY24">
        <f>1/(1.6/F24+1.37/N24)</f>
        <v>1.4460094561614787</v>
      </c>
      <c r="AZ24">
        <f>G24*AA24*0.001</f>
        <v>34.315089080719325</v>
      </c>
      <c r="BA24">
        <f>G24/S24</f>
        <v>0.98243532315629556</v>
      </c>
      <c r="BB24">
        <f>(1-AL24*AA24/AQ24/F24)*100</f>
        <v>82.670241212458635</v>
      </c>
      <c r="BC24">
        <f>(S24-E24/(N24/1.35))</f>
        <v>391.04315645486287</v>
      </c>
      <c r="BD24">
        <f>E24*BB24/100/BC24</f>
        <v>-1.6659643179902277E-3</v>
      </c>
    </row>
    <row r="25" spans="1:56" x14ac:dyDescent="0.25">
      <c r="A25" s="1" t="s">
        <v>1</v>
      </c>
      <c r="B25" s="1" t="s">
        <v>8119</v>
      </c>
      <c r="K25" s="1">
        <f t="shared" si="0"/>
        <v>2.72</v>
      </c>
    </row>
    <row r="26" spans="1:56" x14ac:dyDescent="0.25">
      <c r="A26" s="1" t="s">
        <v>1</v>
      </c>
      <c r="B26" s="1" t="s">
        <v>8118</v>
      </c>
      <c r="K26" s="1">
        <f t="shared" si="0"/>
        <v>2.72</v>
      </c>
    </row>
    <row r="27" spans="1:56" x14ac:dyDescent="0.25">
      <c r="A27" s="1">
        <v>4</v>
      </c>
      <c r="B27" s="1" t="s">
        <v>8117</v>
      </c>
      <c r="C27" s="1">
        <v>928.50000533089042</v>
      </c>
      <c r="D27" s="1">
        <v>0</v>
      </c>
      <c r="E27">
        <f>(R27-S27*(1000-T27)/(1000-U27))*AK27</f>
        <v>-0.19228598245228298</v>
      </c>
      <c r="F27">
        <f>IF(AV27&lt;&gt;0,1/(1/AV27-1/N27),0)</f>
        <v>4.3284241135692305</v>
      </c>
      <c r="G27">
        <f>((AY27-AL27/2)*S27-E27)/(AY27+AL27/2)</f>
        <v>383.13621247039083</v>
      </c>
      <c r="H27">
        <f>AL27*1000</f>
        <v>27.517804240775003</v>
      </c>
      <c r="I27">
        <f>(AQ27-AW27)</f>
        <v>1.1077593432284414</v>
      </c>
      <c r="J27">
        <f>(P27+AP27*D27)</f>
        <v>25.588953018188477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26.905099868774414</v>
      </c>
      <c r="P27" s="1">
        <v>25.588953018188477</v>
      </c>
      <c r="Q27" s="1">
        <v>27.096565246582031</v>
      </c>
      <c r="R27" s="1">
        <v>399.88824462890625</v>
      </c>
      <c r="S27" s="1">
        <v>390.34371948242188</v>
      </c>
      <c r="T27" s="1">
        <v>0.16220860183238983</v>
      </c>
      <c r="U27" s="1">
        <v>24.450738906860352</v>
      </c>
      <c r="V27" s="1">
        <v>0.40731659531593323</v>
      </c>
      <c r="W27" s="1">
        <v>61.397434234619141</v>
      </c>
      <c r="X27" s="1">
        <v>300.62884521484375</v>
      </c>
      <c r="Y27" s="1">
        <v>100.02159118652344</v>
      </c>
      <c r="Z27" s="1">
        <v>8.3951511383056641</v>
      </c>
      <c r="AA27" s="1">
        <v>89.375358581542969</v>
      </c>
      <c r="AB27" s="1">
        <v>15.276857376098633</v>
      </c>
      <c r="AC27" s="1">
        <v>3.5171117633581161E-2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1.1052531074075136</v>
      </c>
      <c r="AL27">
        <f>(U27-T27)/(1000-U27)*AK27</f>
        <v>2.7517804240775004E-2</v>
      </c>
      <c r="AM27">
        <f>(P27+273.15)</f>
        <v>298.73895301818845</v>
      </c>
      <c r="AN27">
        <f>(O27+273.15)</f>
        <v>300.05509986877439</v>
      </c>
      <c r="AO27">
        <f>(Y27*AG27+Z27*AH27)*AI27</f>
        <v>16.003454232138665</v>
      </c>
      <c r="AP27">
        <f>((AO27+0.00000010773*(AN27^4-AM27^4))-AL27*44100)/(L27*51.4+0.00000043092*AM27^3)</f>
        <v>-9.7314579395880898</v>
      </c>
      <c r="AQ27">
        <f>0.61365*EXP(17.502*J27/(240.97+J27))</f>
        <v>3.2930529006127691</v>
      </c>
      <c r="AR27">
        <f>AQ27*1000/AA27</f>
        <v>36.845199313055645</v>
      </c>
      <c r="AS27">
        <f>(AR27-U27)</f>
        <v>12.394460406195293</v>
      </c>
      <c r="AT27">
        <f>IF(D27,P27,(O27+P27)/2)</f>
        <v>26.247026443481445</v>
      </c>
      <c r="AU27">
        <f>0.61365*EXP(17.502*AT27/(240.97+AT27))</f>
        <v>3.4238971964281033</v>
      </c>
      <c r="AV27">
        <f>IF(AS27&lt;&gt;0,(1000-(AR27+U27)/2)/AS27*AL27,0)</f>
        <v>2.1521259136942184</v>
      </c>
      <c r="AW27">
        <f>U27*AA27/1000</f>
        <v>2.1852935573843277</v>
      </c>
      <c r="AX27">
        <f>(AU27-AW27)</f>
        <v>1.2386036390437756</v>
      </c>
      <c r="AY27">
        <f>1/(1.6/F27+1.37/N27)</f>
        <v>1.4498700696269708</v>
      </c>
      <c r="AZ27">
        <f>G27*AA27*0.001</f>
        <v>34.24293637511542</v>
      </c>
      <c r="BA27">
        <f>G27/S27</f>
        <v>0.98153548615669317</v>
      </c>
      <c r="BB27">
        <f>(1-AL27*AA27/AQ27/F27)*100</f>
        <v>82.745472985155018</v>
      </c>
      <c r="BC27">
        <f>(S27-E27/(N27/1.35))</f>
        <v>390.40436550345396</v>
      </c>
      <c r="BD27">
        <f>E27*BB27/100/BC27</f>
        <v>-4.0754653309040949E-4</v>
      </c>
    </row>
    <row r="28" spans="1:56" x14ac:dyDescent="0.25">
      <c r="A28" s="1" t="s">
        <v>1</v>
      </c>
      <c r="B28" s="1" t="s">
        <v>8116</v>
      </c>
      <c r="K28" s="1">
        <f t="shared" si="0"/>
        <v>2.72</v>
      </c>
    </row>
    <row r="29" spans="1:56" x14ac:dyDescent="0.25">
      <c r="A29" s="1" t="s">
        <v>1</v>
      </c>
      <c r="B29" s="1" t="s">
        <v>8115</v>
      </c>
      <c r="K29" s="1">
        <f t="shared" si="0"/>
        <v>2.72</v>
      </c>
    </row>
    <row r="30" spans="1:56" x14ac:dyDescent="0.25">
      <c r="A30" s="1">
        <v>5</v>
      </c>
      <c r="B30" s="1" t="s">
        <v>8114</v>
      </c>
      <c r="C30" s="1">
        <v>1132.5000053308904</v>
      </c>
      <c r="D30" s="1">
        <v>0</v>
      </c>
      <c r="E30">
        <f>(R30-S30*(1000-T30)/(1000-U30))*AK30</f>
        <v>0.10288715395875705</v>
      </c>
      <c r="F30">
        <f>IF(AV30&lt;&gt;0,1/(1/AV30-1/N30),0)</f>
        <v>4.3718926100374738</v>
      </c>
      <c r="G30">
        <f>((AY30-AL30/2)*S30-E30)/(AY30+AL30/2)</f>
        <v>382.63960200626161</v>
      </c>
      <c r="H30">
        <f>AL30*1000</f>
        <v>27.494968166380964</v>
      </c>
      <c r="I30">
        <f>(AQ30-AW30)</f>
        <v>1.1014351054261975</v>
      </c>
      <c r="J30">
        <f>(P30+AP30*D30)</f>
        <v>25.548259735107422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26.843635559082031</v>
      </c>
      <c r="P30" s="1">
        <v>25.548259735107422</v>
      </c>
      <c r="Q30" s="1">
        <v>27.036489486694336</v>
      </c>
      <c r="R30" s="1">
        <v>399.7923583984375</v>
      </c>
      <c r="S30" s="1">
        <v>389.9971923828125</v>
      </c>
      <c r="T30" s="1">
        <v>0.16298940777778625</v>
      </c>
      <c r="U30" s="1">
        <v>24.432468414306641</v>
      </c>
      <c r="V30" s="1">
        <v>0.41076093912124634</v>
      </c>
      <c r="W30" s="1">
        <v>61.573963165283203</v>
      </c>
      <c r="X30" s="1">
        <v>300.62078857421875</v>
      </c>
      <c r="Y30" s="1">
        <v>149.92947387695313</v>
      </c>
      <c r="Z30" s="1">
        <v>8.6206512451171875</v>
      </c>
      <c r="AA30" s="1">
        <v>89.375831604003906</v>
      </c>
      <c r="AB30" s="1">
        <v>15.282482147216797</v>
      </c>
      <c r="AC30" s="1">
        <v>3.183993324637413E-2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1.1052234874052158</v>
      </c>
      <c r="AL30">
        <f>(U30-T30)/(1000-U30)*AK30</f>
        <v>2.7494968166380963E-2</v>
      </c>
      <c r="AM30">
        <f>(P30+273.15)</f>
        <v>298.6982597351074</v>
      </c>
      <c r="AN30">
        <f>(O30+273.15)</f>
        <v>299.99363555908201</v>
      </c>
      <c r="AO30">
        <f>(Y30*AG30+Z30*AH30)*AI30</f>
        <v>23.988715284122918</v>
      </c>
      <c r="AP30">
        <f>((AO30+0.00000010773*(AN30^4-AM30^4))-AL30*44100)/(L30*51.4+0.00000043092*AM30^3)</f>
        <v>-9.6598566558864292</v>
      </c>
      <c r="AQ30">
        <f>0.61365*EXP(17.502*J30/(240.97+J30))</f>
        <v>3.2851072880934122</v>
      </c>
      <c r="AR30">
        <f>AQ30*1000/AA30</f>
        <v>36.756103178415003</v>
      </c>
      <c r="AS30">
        <f>(AR30-U30)</f>
        <v>12.323634764108363</v>
      </c>
      <c r="AT30">
        <f>IF(D30,P30,(O30+P30)/2)</f>
        <v>26.195947647094727</v>
      </c>
      <c r="AU30">
        <f>0.61365*EXP(17.502*AT30/(240.97+AT30))</f>
        <v>3.4135811871683703</v>
      </c>
      <c r="AV30">
        <f>IF(AS30&lt;&gt;0,(1000-(AR30+U30)/2)/AS30*AL30,0)</f>
        <v>2.1628180129099523</v>
      </c>
      <c r="AW30">
        <f>U30*AA30/1000</f>
        <v>2.1836721826672147</v>
      </c>
      <c r="AX30">
        <f>(AU30-AW30)</f>
        <v>1.2299090045011556</v>
      </c>
      <c r="AY30">
        <f>1/(1.6/F30+1.37/N30)</f>
        <v>1.4576374380789134</v>
      </c>
      <c r="AZ30">
        <f>G30*AA30*0.001</f>
        <v>34.198732633934711</v>
      </c>
      <c r="BA30">
        <f>G30/S30</f>
        <v>0.98113424783497194</v>
      </c>
      <c r="BB30">
        <f>(1-AL30*AA30/AQ30/F30)*100</f>
        <v>82.889832002895929</v>
      </c>
      <c r="BC30">
        <f>(S30-E30/(N30/1.35))</f>
        <v>389.9647422976667</v>
      </c>
      <c r="BD30">
        <f>E30*BB30/100/BC30</f>
        <v>2.1869410184748616E-4</v>
      </c>
    </row>
    <row r="31" spans="1:56" x14ac:dyDescent="0.25">
      <c r="A31" s="1" t="s">
        <v>1</v>
      </c>
      <c r="B31" s="1" t="s">
        <v>8113</v>
      </c>
      <c r="K31" s="1">
        <f t="shared" si="0"/>
        <v>2.72</v>
      </c>
    </row>
    <row r="32" spans="1:56" x14ac:dyDescent="0.25">
      <c r="A32" s="1" t="s">
        <v>1</v>
      </c>
      <c r="B32" s="1" t="s">
        <v>8112</v>
      </c>
      <c r="K32" s="1">
        <f t="shared" si="0"/>
        <v>2.72</v>
      </c>
    </row>
    <row r="33" spans="1:56" x14ac:dyDescent="0.25">
      <c r="A33" s="1">
        <v>6</v>
      </c>
      <c r="B33" s="1" t="s">
        <v>8111</v>
      </c>
      <c r="C33" s="1">
        <v>1336.5000053308904</v>
      </c>
      <c r="D33" s="1">
        <v>0</v>
      </c>
      <c r="E33">
        <f>(R33-S33*(1000-T33)/(1000-U33))*AK33</f>
        <v>0.63428511553816125</v>
      </c>
      <c r="F33">
        <f>IF(AV33&lt;&gt;0,1/(1/AV33-1/N33),0)</f>
        <v>4.5753462011657087</v>
      </c>
      <c r="G33">
        <f>((AY33-AL33/2)*S33-E33)/(AY33+AL33/2)</f>
        <v>382.11632496201838</v>
      </c>
      <c r="H33">
        <f>AL33*1000</f>
        <v>27.780134330283026</v>
      </c>
      <c r="I33">
        <f>(AQ33-AW33)</f>
        <v>1.0880705807525799</v>
      </c>
      <c r="J33">
        <f>(P33+AP33*D33)</f>
        <v>25.591678619384766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26.816179275512695</v>
      </c>
      <c r="P33" s="1">
        <v>25.591678619384766</v>
      </c>
      <c r="Q33" s="1">
        <v>26.998756408691406</v>
      </c>
      <c r="R33" s="1">
        <v>400.09185791015625</v>
      </c>
      <c r="S33" s="1">
        <v>389.72164916992188</v>
      </c>
      <c r="T33" s="1">
        <v>0.16317056119441986</v>
      </c>
      <c r="U33" s="1">
        <v>24.679424285888672</v>
      </c>
      <c r="V33" s="1">
        <v>0.41183924674987793</v>
      </c>
      <c r="W33" s="1">
        <v>62.290374755859375</v>
      </c>
      <c r="X33" s="1">
        <v>300.605224609375</v>
      </c>
      <c r="Y33" s="1">
        <v>300.3929443359375</v>
      </c>
      <c r="Z33" s="1">
        <v>8.4336967468261719</v>
      </c>
      <c r="AA33" s="1">
        <v>89.366554260253906</v>
      </c>
      <c r="AB33" s="1">
        <v>15.306656837463379</v>
      </c>
      <c r="AC33" s="1">
        <v>3.0093660578131676E-2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1.1051662669462314</v>
      </c>
      <c r="AL33">
        <f>(U33-T33)/(1000-U33)*AK33</f>
        <v>2.7780134330283025E-2</v>
      </c>
      <c r="AM33">
        <f>(P33+273.15)</f>
        <v>298.74167861938474</v>
      </c>
      <c r="AN33">
        <f>(O33+273.15)</f>
        <v>299.96617927551267</v>
      </c>
      <c r="AO33">
        <f>(Y33*AG33+Z33*AH33)*AI33</f>
        <v>48.062870019461116</v>
      </c>
      <c r="AP33">
        <f>((AO33+0.00000010773*(AN33^4-AM33^4))-AL33*44100)/(L33*51.4+0.00000043092*AM33^3)</f>
        <v>-9.5715511220191569</v>
      </c>
      <c r="AQ33">
        <f>0.61365*EXP(17.502*J33/(240.97+J33))</f>
        <v>3.2935856903092779</v>
      </c>
      <c r="AR33">
        <f>AQ33*1000/AA33</f>
        <v>36.854791119255587</v>
      </c>
      <c r="AS33">
        <f>(AR33-U33)</f>
        <v>12.175366833366915</v>
      </c>
      <c r="AT33">
        <f>IF(D33,P33,(O33+P33)/2)</f>
        <v>26.20392894744873</v>
      </c>
      <c r="AU33">
        <f>0.61365*EXP(17.502*AT33/(240.97+AT33))</f>
        <v>3.4151913202488378</v>
      </c>
      <c r="AV33">
        <f>IF(AS33&lt;&gt;0,(1000-(AR33+U33)/2)/AS33*AL33,0)</f>
        <v>2.211466834129503</v>
      </c>
      <c r="AW33">
        <f>U33*AA33/1000</f>
        <v>2.2055151095566981</v>
      </c>
      <c r="AX33">
        <f>(AU33-AW33)</f>
        <v>1.2096762106921397</v>
      </c>
      <c r="AY33">
        <f>1/(1.6/F33+1.37/N33)</f>
        <v>1.4930548792433054</v>
      </c>
      <c r="AZ33">
        <f>G33*AA33*0.001</f>
        <v>34.14841928844703</v>
      </c>
      <c r="BA33">
        <f>G33/S33</f>
        <v>0.98048524062211517</v>
      </c>
      <c r="BB33">
        <f>(1-AL33*AA33/AQ33/F33)*100</f>
        <v>83.525341306102163</v>
      </c>
      <c r="BC33">
        <f>(S33-E33/(N33/1.35))</f>
        <v>389.52159887001596</v>
      </c>
      <c r="BD33">
        <f>E33*BB33/100/BC33</f>
        <v>1.3601012348068663E-3</v>
      </c>
    </row>
    <row r="34" spans="1:56" x14ac:dyDescent="0.25">
      <c r="A34" s="1" t="s">
        <v>1</v>
      </c>
      <c r="B34" s="1" t="s">
        <v>8110</v>
      </c>
      <c r="K34" s="1">
        <f t="shared" si="0"/>
        <v>2.72</v>
      </c>
    </row>
    <row r="35" spans="1:56" x14ac:dyDescent="0.25">
      <c r="A35" s="1" t="s">
        <v>1</v>
      </c>
      <c r="B35" s="1" t="s">
        <v>8109</v>
      </c>
      <c r="K35" s="1">
        <f t="shared" si="0"/>
        <v>2.72</v>
      </c>
    </row>
    <row r="36" spans="1:56" x14ac:dyDescent="0.25">
      <c r="A36" s="1">
        <v>7</v>
      </c>
      <c r="B36" s="1" t="s">
        <v>8108</v>
      </c>
      <c r="C36" s="1">
        <v>1541.0000053197145</v>
      </c>
      <c r="D36" s="1">
        <v>0</v>
      </c>
      <c r="E36">
        <f>(R36-S36*(1000-T36)/(1000-U36))*AK36</f>
        <v>0.79295165456447514</v>
      </c>
      <c r="F36">
        <f>IF(AV36&lt;&gt;0,1/(1/AV36-1/N36),0)</f>
        <v>4.9858259724970528</v>
      </c>
      <c r="G36">
        <f>((AY36-AL36/2)*S36-E36)/(AY36+AL36/2)</f>
        <v>381.97757030509024</v>
      </c>
      <c r="H36">
        <f>AL36*1000</f>
        <v>28.273468926474013</v>
      </c>
      <c r="I36">
        <f>(AQ36-AW36)</f>
        <v>1.0629673452112431</v>
      </c>
      <c r="J36">
        <f>(P36+AP36*D36)</f>
        <v>25.655969619750977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26.815025329589844</v>
      </c>
      <c r="P36" s="1">
        <v>25.655969619750977</v>
      </c>
      <c r="Q36" s="1">
        <v>26.98529052734375</v>
      </c>
      <c r="R36" s="1">
        <v>400.15655517578125</v>
      </c>
      <c r="S36" s="1">
        <v>389.47622680664063</v>
      </c>
      <c r="T36" s="1">
        <v>0.16419525444507599</v>
      </c>
      <c r="U36" s="1">
        <v>25.102346420288086</v>
      </c>
      <c r="V36" s="1">
        <v>0.41443470120429993</v>
      </c>
      <c r="W36" s="1">
        <v>63.359214782714844</v>
      </c>
      <c r="X36" s="1">
        <v>300.63723754882813</v>
      </c>
      <c r="Y36" s="1">
        <v>500.33981323242188</v>
      </c>
      <c r="Z36" s="1">
        <v>8.327631950378418</v>
      </c>
      <c r="AA36" s="1">
        <v>89.362464904785156</v>
      </c>
      <c r="AB36" s="1">
        <v>15.359391212463379</v>
      </c>
      <c r="AC36" s="1">
        <v>3.1550303101539612E-2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1.1052839615765737</v>
      </c>
      <c r="AL36">
        <f>(U36-T36)/(1000-U36)*AK36</f>
        <v>2.8273468926474015E-2</v>
      </c>
      <c r="AM36">
        <f>(P36+273.15)</f>
        <v>298.80596961975095</v>
      </c>
      <c r="AN36">
        <f>(O36+273.15)</f>
        <v>299.96502532958982</v>
      </c>
      <c r="AO36">
        <f>(Y36*AG36+Z36*AH36)*AI36</f>
        <v>80.05436832783289</v>
      </c>
      <c r="AP36">
        <f>((AO36+0.00000010773*(AN36^4-AM36^4))-AL36*44100)/(L36*51.4+0.00000043092*AM36^3)</f>
        <v>-9.492917033062497</v>
      </c>
      <c r="AQ36">
        <f>0.61365*EXP(17.502*J36/(240.97+J36))</f>
        <v>3.3061748962219966</v>
      </c>
      <c r="AR36">
        <f>AQ36*1000/AA36</f>
        <v>36.997355654241346</v>
      </c>
      <c r="AS36">
        <f>(AR36-U36)</f>
        <v>11.89500923395326</v>
      </c>
      <c r="AT36">
        <f>IF(D36,P36,(O36+P36)/2)</f>
        <v>26.23549747467041</v>
      </c>
      <c r="AU36">
        <f>0.61365*EXP(17.502*AT36/(240.97+AT36))</f>
        <v>3.4215663993860206</v>
      </c>
      <c r="AV36">
        <f>IF(AS36&lt;&gt;0,(1000-(AR36+U36)/2)/AS36*AL36,0)</f>
        <v>2.3031156503688939</v>
      </c>
      <c r="AW36">
        <f>U36*AA36/1000</f>
        <v>2.2432075510107534</v>
      </c>
      <c r="AX36">
        <f>(AU36-AW36)</f>
        <v>1.1783588483752672</v>
      </c>
      <c r="AY36">
        <f>1/(1.6/F36+1.37/N36)</f>
        <v>1.5601180201506981</v>
      </c>
      <c r="AZ36">
        <f>G36*AA36*0.001</f>
        <v>34.134457220803732</v>
      </c>
      <c r="BA36">
        <f>G36/S36</f>
        <v>0.98074681845659051</v>
      </c>
      <c r="BB36">
        <f>(1-AL36*AA36/AQ36/F36)*100</f>
        <v>84.672501012415651</v>
      </c>
      <c r="BC36">
        <f>(S36-E36/(N36/1.35))</f>
        <v>389.22613388719395</v>
      </c>
      <c r="BD36">
        <f>E36*BB36/100/BC36</f>
        <v>1.7249920785988677E-3</v>
      </c>
    </row>
    <row r="37" spans="1:56" x14ac:dyDescent="0.25">
      <c r="A37" s="1" t="s">
        <v>1</v>
      </c>
      <c r="B37" s="1" t="s">
        <v>8107</v>
      </c>
      <c r="K37" s="1">
        <f t="shared" si="0"/>
        <v>2.72</v>
      </c>
    </row>
    <row r="38" spans="1:56" x14ac:dyDescent="0.25">
      <c r="A38" s="1" t="s">
        <v>1</v>
      </c>
      <c r="B38" s="1" t="s">
        <v>8106</v>
      </c>
      <c r="K38" s="1">
        <f t="shared" si="0"/>
        <v>2.72</v>
      </c>
    </row>
    <row r="39" spans="1:56" x14ac:dyDescent="0.25">
      <c r="A39" s="1">
        <v>8</v>
      </c>
      <c r="B39" s="1" t="s">
        <v>8105</v>
      </c>
      <c r="C39" s="1">
        <v>1746.0000053197145</v>
      </c>
      <c r="D39" s="1">
        <v>0</v>
      </c>
      <c r="E39">
        <f>(R39-S39*(1000-T39)/(1000-U39))*AK39</f>
        <v>0.86921289234975063</v>
      </c>
      <c r="F39">
        <f>IF(AV39&lt;&gt;0,1/(1/AV39-1/N39),0)</f>
        <v>5.5233711081208314</v>
      </c>
      <c r="G39">
        <f>((AY39-AL39/2)*S39-E39)/(AY39+AL39/2)</f>
        <v>381.80179801230901</v>
      </c>
      <c r="H39">
        <f>AL39*1000</f>
        <v>28.950737723220271</v>
      </c>
      <c r="I39">
        <f>(AQ39-AW39)</f>
        <v>1.0390224686486533</v>
      </c>
      <c r="J39">
        <f>(P39+AP39*D39)</f>
        <v>25.799947738647461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26.840276718139648</v>
      </c>
      <c r="P39" s="1">
        <v>25.799947738647461</v>
      </c>
      <c r="Q39" s="1">
        <v>26.995204925537109</v>
      </c>
      <c r="R39" s="1">
        <v>400.11569213867188</v>
      </c>
      <c r="S39" s="1">
        <v>389.13632202148438</v>
      </c>
      <c r="T39" s="1">
        <v>0.16641442477703094</v>
      </c>
      <c r="U39" s="1">
        <v>25.687301635742188</v>
      </c>
      <c r="V39" s="1">
        <v>0.41941586136817932</v>
      </c>
      <c r="W39" s="1">
        <v>64.739952087402344</v>
      </c>
      <c r="X39" s="1">
        <v>300.62918090820313</v>
      </c>
      <c r="Y39" s="1">
        <v>748.9140625</v>
      </c>
      <c r="Z39" s="1">
        <v>8.2419509887695313</v>
      </c>
      <c r="AA39" s="1">
        <v>89.363151550292969</v>
      </c>
      <c r="AB39" s="1">
        <v>15.395717620849609</v>
      </c>
      <c r="AC39" s="1">
        <v>2.7974214404821396E-2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1.1052543415742759</v>
      </c>
      <c r="AL39">
        <f>(U39-T39)/(1000-U39)*AK39</f>
        <v>2.8950737723220273E-2</v>
      </c>
      <c r="AM39">
        <f>(P39+273.15)</f>
        <v>298.94994773864744</v>
      </c>
      <c r="AN39">
        <f>(O39+273.15)</f>
        <v>299.99027671813963</v>
      </c>
      <c r="AO39">
        <f>(Y39*AG39+Z39*AH39)*AI39</f>
        <v>119.8262473216746</v>
      </c>
      <c r="AP39">
        <f>((AO39+0.00000010773*(AN39^4-AM39^4))-AL39*44100)/(L39*51.4+0.00000043092*AM39^3)</f>
        <v>-9.4213272253939753</v>
      </c>
      <c r="AQ39">
        <f>0.61365*EXP(17.502*J39/(240.97+J39))</f>
        <v>3.3345206976415711</v>
      </c>
      <c r="AR39">
        <f>AQ39*1000/AA39</f>
        <v>37.314269246255556</v>
      </c>
      <c r="AS39">
        <f>(AR39-U39)</f>
        <v>11.626967610513368</v>
      </c>
      <c r="AT39">
        <f>IF(D39,P39,(O39+P39)/2)</f>
        <v>26.320112228393555</v>
      </c>
      <c r="AU39">
        <f>0.61365*EXP(17.502*AT39/(240.97+AT39))</f>
        <v>3.438705138827161</v>
      </c>
      <c r="AV39">
        <f>IF(AS39&lt;&gt;0,(1000-(AR39+U39)/2)/AS39*AL39,0)</f>
        <v>2.4115287566888193</v>
      </c>
      <c r="AW39">
        <f>U39*AA39/1000</f>
        <v>2.2954982289929178</v>
      </c>
      <c r="AX39">
        <f>(AU39-AW39)</f>
        <v>1.1432069098342432</v>
      </c>
      <c r="AY39">
        <f>1/(1.6/F39+1.37/N39)</f>
        <v>1.6400282464502691</v>
      </c>
      <c r="AZ39">
        <f>G39*AA39*0.001</f>
        <v>34.119011937948315</v>
      </c>
      <c r="BA39">
        <f>G39/S39</f>
        <v>0.98115178770495126</v>
      </c>
      <c r="BB39">
        <f>(1-AL39*AA39/AQ39/F39)*100</f>
        <v>85.953100665897196</v>
      </c>
      <c r="BC39">
        <f>(S39-E39/(N39/1.35))</f>
        <v>388.86217669545209</v>
      </c>
      <c r="BD39">
        <f>E39*BB39/100/BC39</f>
        <v>1.9212859391759807E-3</v>
      </c>
    </row>
    <row r="40" spans="1:56" x14ac:dyDescent="0.25">
      <c r="A40" s="1" t="s">
        <v>1</v>
      </c>
      <c r="B40" s="1" t="s">
        <v>8104</v>
      </c>
      <c r="K40" s="1">
        <f t="shared" si="0"/>
        <v>2.72</v>
      </c>
    </row>
    <row r="41" spans="1:56" x14ac:dyDescent="0.25">
      <c r="A41" s="1" t="s">
        <v>1</v>
      </c>
      <c r="B41" s="1" t="s">
        <v>8103</v>
      </c>
      <c r="K41" s="1">
        <f t="shared" si="0"/>
        <v>2.72</v>
      </c>
    </row>
    <row r="42" spans="1:56" x14ac:dyDescent="0.25">
      <c r="A42" s="1">
        <v>9</v>
      </c>
      <c r="B42" s="1" t="s">
        <v>8102</v>
      </c>
      <c r="C42" s="1">
        <v>1951.0000053197145</v>
      </c>
      <c r="D42" s="1">
        <v>0</v>
      </c>
      <c r="E42">
        <f>(R42-S42*(1000-T42)/(1000-U42))*AK42</f>
        <v>0.86638978351122764</v>
      </c>
      <c r="F42">
        <f>IF(AV42&lt;&gt;0,1/(1/AV42-1/N42),0)</f>
        <v>6.2799860337042395</v>
      </c>
      <c r="G42">
        <f>((AY42-AL42/2)*S42-E42)/(AY42+AL42/2)</f>
        <v>381.58765589417948</v>
      </c>
      <c r="H42">
        <f>AL42*1000</f>
        <v>29.707677286851485</v>
      </c>
      <c r="I42">
        <f>(AQ42-AW42)</f>
        <v>1.0095750669208741</v>
      </c>
      <c r="J42">
        <f>(P42+AP42*D42)</f>
        <v>25.945030212402344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26.889047622680664</v>
      </c>
      <c r="P42" s="1">
        <v>25.945030212402344</v>
      </c>
      <c r="Q42" s="1">
        <v>27.026512145996094</v>
      </c>
      <c r="R42" s="1">
        <v>399.89385986328125</v>
      </c>
      <c r="S42" s="1">
        <v>388.66259765625</v>
      </c>
      <c r="T42" s="1">
        <v>0.16720779240131378</v>
      </c>
      <c r="U42" s="1">
        <v>26.339408874511719</v>
      </c>
      <c r="V42" s="1">
        <v>0.42020004987716675</v>
      </c>
      <c r="W42" s="1">
        <v>66.1920166015625</v>
      </c>
      <c r="X42" s="1">
        <v>300.61105346679688</v>
      </c>
      <c r="Y42" s="1">
        <v>999.6502685546875</v>
      </c>
      <c r="Z42" s="1">
        <v>8.9808025360107422</v>
      </c>
      <c r="AA42" s="1">
        <v>89.361282348632813</v>
      </c>
      <c r="AB42" s="1">
        <v>15.504255294799805</v>
      </c>
      <c r="AC42" s="1">
        <v>1.8902387470006943E-2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1.1051876965691059</v>
      </c>
      <c r="AL42">
        <f>(U42-T42)/(1000-U42)*AK42</f>
        <v>2.9707677286851485E-2</v>
      </c>
      <c r="AM42">
        <f>(P42+273.15)</f>
        <v>299.09503021240232</v>
      </c>
      <c r="AN42">
        <f>(O42+273.15)</f>
        <v>300.03904762268064</v>
      </c>
      <c r="AO42">
        <f>(Y42*AG42+Z42*AH42)*AI42</f>
        <v>159.94403939372205</v>
      </c>
      <c r="AP42">
        <f>((AO42+0.00000010773*(AN42^4-AM42^4))-AL42*44100)/(L42*51.4+0.00000043092*AM42^3)</f>
        <v>-9.3736806629074199</v>
      </c>
      <c r="AQ42">
        <f>0.61365*EXP(17.502*J42/(240.97+J42))</f>
        <v>3.3632984202522005</v>
      </c>
      <c r="AR42">
        <f>AQ42*1000/AA42</f>
        <v>37.637087694541769</v>
      </c>
      <c r="AS42">
        <f>(AR42-U42)</f>
        <v>11.29767882003005</v>
      </c>
      <c r="AT42">
        <f>IF(D42,P42,(O42+P42)/2)</f>
        <v>26.417038917541504</v>
      </c>
      <c r="AU42">
        <f>0.61365*EXP(17.502*AT42/(240.97+AT42))</f>
        <v>3.4584297445080669</v>
      </c>
      <c r="AV42">
        <f>IF(AS42&lt;&gt;0,(1000-(AR42+U42)/2)/AS42*AL42,0)</f>
        <v>2.5454238156299964</v>
      </c>
      <c r="AW42">
        <f>U42*AA42/1000</f>
        <v>2.3537233533313264</v>
      </c>
      <c r="AX42">
        <f>(AU42-AW42)</f>
        <v>1.1047063911767405</v>
      </c>
      <c r="AY42">
        <f>1/(1.6/F42+1.37/N42)</f>
        <v>1.7395991626092593</v>
      </c>
      <c r="AZ42">
        <f>G42*AA42*0.001</f>
        <v>34.09916225911271</v>
      </c>
      <c r="BA42">
        <f>G42/S42</f>
        <v>0.98179670026204091</v>
      </c>
      <c r="BB42">
        <f>(1-AL42*AA42/AQ42/F42)*100</f>
        <v>87.431194411904258</v>
      </c>
      <c r="BC42">
        <f>(S42-E42/(N42/1.35))</f>
        <v>388.389342724389</v>
      </c>
      <c r="BD42">
        <f>E42*BB42/100/BC42</f>
        <v>1.9503494371731916E-3</v>
      </c>
    </row>
    <row r="43" spans="1:56" x14ac:dyDescent="0.25">
      <c r="A43" s="1" t="s">
        <v>1</v>
      </c>
      <c r="B43" s="1" t="s">
        <v>8101</v>
      </c>
      <c r="K43" s="1">
        <f t="shared" si="0"/>
        <v>2.72</v>
      </c>
    </row>
    <row r="44" spans="1:56" x14ac:dyDescent="0.25">
      <c r="A44" s="1" t="s">
        <v>1</v>
      </c>
      <c r="B44" s="1" t="s">
        <v>2322</v>
      </c>
      <c r="K44" s="1">
        <f t="shared" si="0"/>
        <v>2.72</v>
      </c>
    </row>
    <row r="45" spans="1:56" x14ac:dyDescent="0.25">
      <c r="A45" s="1">
        <v>10</v>
      </c>
      <c r="B45" s="1" t="s">
        <v>8100</v>
      </c>
      <c r="C45" s="1">
        <v>2156.0000053197145</v>
      </c>
      <c r="D45" s="1">
        <v>0</v>
      </c>
      <c r="E45">
        <f>(R45-S45*(1000-T45)/(1000-U45))*AK45</f>
        <v>0.80451161324033083</v>
      </c>
      <c r="F45">
        <f>IF(AV45&lt;&gt;0,1/(1/AV45-1/N45),0)</f>
        <v>7.2378565314890775</v>
      </c>
      <c r="G45">
        <f>((AY45-AL45/2)*S45-E45)/(AY45+AL45/2)</f>
        <v>381.7159716284292</v>
      </c>
      <c r="H45">
        <f>AL45*1000</f>
        <v>30.530396536094482</v>
      </c>
      <c r="I45">
        <f>(AQ45-AW45)</f>
        <v>0.9813221576401614</v>
      </c>
      <c r="J45">
        <f>(P45+AP45*D45)</f>
        <v>26.118507385253906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26.955642700195313</v>
      </c>
      <c r="P45" s="1">
        <v>26.118507385253906</v>
      </c>
      <c r="Q45" s="1">
        <v>27.076784133911133</v>
      </c>
      <c r="R45" s="1">
        <v>399.9732666015625</v>
      </c>
      <c r="S45" s="1">
        <v>388.51373291015625</v>
      </c>
      <c r="T45" s="1">
        <v>0.16859839856624603</v>
      </c>
      <c r="U45" s="1">
        <v>27.043909072875977</v>
      </c>
      <c r="V45" s="1">
        <v>0.42203840613365173</v>
      </c>
      <c r="W45" s="1">
        <v>67.69677734375</v>
      </c>
      <c r="X45" s="1">
        <v>300.63607788085938</v>
      </c>
      <c r="Y45" s="1">
        <v>1248.92724609375</v>
      </c>
      <c r="Z45" s="1">
        <v>8.9676361083984375</v>
      </c>
      <c r="AA45" s="1">
        <v>89.361000061035156</v>
      </c>
      <c r="AB45" s="1">
        <v>15.5672607421875</v>
      </c>
      <c r="AC45" s="1">
        <v>1.6721144318580627E-2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1.1052796980913946</v>
      </c>
      <c r="AL45">
        <f>(U45-T45)/(1000-U45)*AK45</f>
        <v>3.0530396536094483E-2</v>
      </c>
      <c r="AM45">
        <f>(P45+273.15)</f>
        <v>299.26850738525388</v>
      </c>
      <c r="AN45">
        <f>(O45+273.15)</f>
        <v>300.10564270019529</v>
      </c>
      <c r="AO45">
        <f>(Y45*AG45+Z45*AH45)*AI45</f>
        <v>199.82835490848811</v>
      </c>
      <c r="AP45">
        <f>((AO45+0.00000010773*(AN45^4-AM45^4))-AL45*44100)/(L45*51.4+0.00000043092*AM45^3)</f>
        <v>-9.3525870072332449</v>
      </c>
      <c r="AQ45">
        <f>0.61365*EXP(17.502*J45/(240.97+J45))</f>
        <v>3.3979929179520609</v>
      </c>
      <c r="AR45">
        <f>AQ45*1000/AA45</f>
        <v>38.02545758922988</v>
      </c>
      <c r="AS45">
        <f>(AR45-U45)</f>
        <v>10.981548516353904</v>
      </c>
      <c r="AT45">
        <f>IF(D45,P45,(O45+P45)/2)</f>
        <v>26.537075042724609</v>
      </c>
      <c r="AU45">
        <f>0.61365*EXP(17.502*AT45/(240.97+AT45))</f>
        <v>3.4829940081174682</v>
      </c>
      <c r="AV45">
        <f>IF(AS45&lt;&gt;0,(1000-(AR45+U45)/2)/AS45*AL45,0)</f>
        <v>2.6897026142382412</v>
      </c>
      <c r="AW45">
        <f>U45*AA45/1000</f>
        <v>2.4166707603118995</v>
      </c>
      <c r="AX45">
        <f>(AU45-AW45)</f>
        <v>1.0663232478055686</v>
      </c>
      <c r="AY45">
        <f>1/(1.6/F45+1.37/N45)</f>
        <v>1.84799380918679</v>
      </c>
      <c r="AZ45">
        <f>G45*AA45*0.001</f>
        <v>34.110520963986154</v>
      </c>
      <c r="BA45">
        <f>G45/S45</f>
        <v>0.98250316345111277</v>
      </c>
      <c r="BB45">
        <f>(1-AL45*AA45/AQ45/F45)*100</f>
        <v>88.907025214944468</v>
      </c>
      <c r="BC45">
        <f>(S45-E45/(N45/1.35))</f>
        <v>388.25999403852916</v>
      </c>
      <c r="BD45">
        <f>E45*BB45/100/BC45</f>
        <v>1.8422380719702932E-3</v>
      </c>
    </row>
    <row r="46" spans="1:56" x14ac:dyDescent="0.25">
      <c r="A46" s="1" t="s">
        <v>1</v>
      </c>
      <c r="B46" s="1" t="s">
        <v>8099</v>
      </c>
      <c r="K46" s="1">
        <f t="shared" si="0"/>
        <v>2.72</v>
      </c>
    </row>
    <row r="47" spans="1:56" x14ac:dyDescent="0.25">
      <c r="A47" s="1" t="s">
        <v>1</v>
      </c>
      <c r="B47" s="1" t="s">
        <v>8098</v>
      </c>
      <c r="K47" s="1">
        <f t="shared" si="0"/>
        <v>2.72</v>
      </c>
    </row>
    <row r="48" spans="1:56" x14ac:dyDescent="0.25">
      <c r="A48" s="1">
        <v>11</v>
      </c>
      <c r="B48" s="1" t="s">
        <v>2318</v>
      </c>
      <c r="C48" s="1">
        <v>2361.0000053197145</v>
      </c>
      <c r="D48" s="1">
        <v>0</v>
      </c>
      <c r="E48">
        <f>(R48-S48*(1000-T48)/(1000-U48))*AK48</f>
        <v>0.85894334459838151</v>
      </c>
      <c r="F48">
        <f>IF(AV48&lt;&gt;0,1/(1/AV48-1/N48),0)</f>
        <v>9.032070708986442</v>
      </c>
      <c r="G48">
        <f>((AY48-AL48/2)*S48-E48)/(AY48+AL48/2)</f>
        <v>381.52873061540618</v>
      </c>
      <c r="H48">
        <f>AL48*1000</f>
        <v>31.669947236562926</v>
      </c>
      <c r="I48">
        <f>(AQ48-AW48)</f>
        <v>0.94199863863658262</v>
      </c>
      <c r="J48">
        <f>(P48+AP48*D48)</f>
        <v>26.355445861816406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27.047739028930664</v>
      </c>
      <c r="P48" s="1">
        <v>26.355445861816406</v>
      </c>
      <c r="Q48" s="1">
        <v>27.145183563232422</v>
      </c>
      <c r="R48" s="1">
        <v>399.91015625</v>
      </c>
      <c r="S48" s="1">
        <v>388.01470947265625</v>
      </c>
      <c r="T48" s="1">
        <v>0.17049971222877502</v>
      </c>
      <c r="U48" s="1">
        <v>28.021860122680664</v>
      </c>
      <c r="V48" s="1">
        <v>0.42446571588516235</v>
      </c>
      <c r="W48" s="1">
        <v>69.761512756347656</v>
      </c>
      <c r="X48" s="1">
        <v>300.6258544921875</v>
      </c>
      <c r="Y48" s="1">
        <v>1599.1416015625</v>
      </c>
      <c r="Z48" s="1">
        <v>8.8409852981567383</v>
      </c>
      <c r="AA48" s="1">
        <v>89.354721069335938</v>
      </c>
      <c r="AB48" s="1">
        <v>15.576248168945313</v>
      </c>
      <c r="AC48" s="1">
        <v>5.2085788920521736E-3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1.1052421121036304</v>
      </c>
      <c r="AL48">
        <f>(U48-T48)/(1000-U48)*AK48</f>
        <v>3.1669947236562926E-2</v>
      </c>
      <c r="AM48">
        <f>(P48+273.15)</f>
        <v>299.50544586181638</v>
      </c>
      <c r="AN48">
        <f>(O48+273.15)</f>
        <v>300.19773902893064</v>
      </c>
      <c r="AO48">
        <f>(Y48*AG48+Z48*AH48)*AI48</f>
        <v>255.86265053102397</v>
      </c>
      <c r="AP48">
        <f>((AO48+0.00000010773*(AN48^4-AM48^4))-AL48*44100)/(L48*51.4+0.00000043092*AM48^3)</f>
        <v>-9.316642976374812</v>
      </c>
      <c r="AQ48">
        <f>0.61365*EXP(17.502*J48/(240.97+J48))</f>
        <v>3.4458841337426609</v>
      </c>
      <c r="AR48">
        <f>AQ48*1000/AA48</f>
        <v>38.564097033762586</v>
      </c>
      <c r="AS48">
        <f>(AR48-U48)</f>
        <v>10.542236911081922</v>
      </c>
      <c r="AT48">
        <f>IF(D48,P48,(O48+P48)/2)</f>
        <v>26.701592445373535</v>
      </c>
      <c r="AU48">
        <f>0.61365*EXP(17.502*AT48/(240.97+AT48))</f>
        <v>3.5169083610207967</v>
      </c>
      <c r="AV48">
        <f>IF(AS48&lt;&gt;0,(1000-(AR48+U48)/2)/AS48*AL48,0)</f>
        <v>2.9040857855755235</v>
      </c>
      <c r="AW48">
        <f>U48*AA48/1000</f>
        <v>2.5038854951060783</v>
      </c>
      <c r="AX48">
        <f>(AU48-AW48)</f>
        <v>1.0130228659147185</v>
      </c>
      <c r="AY48">
        <f>1/(1.6/F48+1.37/N48)</f>
        <v>2.0112065894160223</v>
      </c>
      <c r="AZ48">
        <f>G48*AA48*0.001</f>
        <v>34.091393304077428</v>
      </c>
      <c r="BA48">
        <f>G48/S48</f>
        <v>0.98328419335940886</v>
      </c>
      <c r="BB48">
        <f>(1-AL48*AA48/AQ48/F48)*100</f>
        <v>90.907635367124996</v>
      </c>
      <c r="BC48">
        <f>(S48-E48/(N48/1.35))</f>
        <v>387.7438031097609</v>
      </c>
      <c r="BD48">
        <f>E48*BB48/100/BC48</f>
        <v>2.0138170551152463E-3</v>
      </c>
    </row>
    <row r="49" spans="1:56" x14ac:dyDescent="0.25">
      <c r="A49" s="1" t="s">
        <v>1</v>
      </c>
      <c r="B49" s="1" t="s">
        <v>8097</v>
      </c>
      <c r="K49" s="1">
        <f t="shared" si="0"/>
        <v>2.72</v>
      </c>
    </row>
    <row r="50" spans="1:56" x14ac:dyDescent="0.25">
      <c r="A50" s="1" t="s">
        <v>1</v>
      </c>
      <c r="B50" s="1" t="s">
        <v>8092</v>
      </c>
      <c r="K50" s="1">
        <f t="shared" si="0"/>
        <v>2.72</v>
      </c>
    </row>
    <row r="51" spans="1:56" x14ac:dyDescent="0.25">
      <c r="A51" s="1">
        <v>12</v>
      </c>
      <c r="B51" s="1" t="s">
        <v>8096</v>
      </c>
      <c r="C51" s="1">
        <v>2566.5000053085387</v>
      </c>
      <c r="D51" s="1">
        <v>0</v>
      </c>
      <c r="E51">
        <f>(R51-S51*(1000-T51)/(1000-U51))*AK51</f>
        <v>0.87585322850257052</v>
      </c>
      <c r="F51">
        <f>IF(AV51&lt;&gt;0,1/(1/AV51-1/N51),0)</f>
        <v>12.668389081313311</v>
      </c>
      <c r="G51">
        <f>((AY51-AL51/2)*S51-E51)/(AY51+AL51/2)</f>
        <v>381.46802181890217</v>
      </c>
      <c r="H51">
        <f>AL51*1000</f>
        <v>33.044973067444289</v>
      </c>
      <c r="I51">
        <f>(AQ51-AW51)</f>
        <v>0.89129907027954625</v>
      </c>
      <c r="J51">
        <f>(P51+AP51*D51)</f>
        <v>26.620071411132813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27.166467666625977</v>
      </c>
      <c r="P51" s="1">
        <v>26.620071411132813</v>
      </c>
      <c r="Q51" s="1">
        <v>27.236696243286133</v>
      </c>
      <c r="R51" s="1">
        <v>399.9095458984375</v>
      </c>
      <c r="S51" s="1">
        <v>387.5303955078125</v>
      </c>
      <c r="T51" s="1">
        <v>0.17185540497303009</v>
      </c>
      <c r="U51" s="1">
        <v>29.197662353515625</v>
      </c>
      <c r="V51" s="1">
        <v>0.42484062910079956</v>
      </c>
      <c r="W51" s="1">
        <v>72.179008483886719</v>
      </c>
      <c r="X51" s="1">
        <v>300.62203979492188</v>
      </c>
      <c r="Y51" s="1">
        <v>2000.1475830078125</v>
      </c>
      <c r="Z51" s="1">
        <v>8.7785968780517578</v>
      </c>
      <c r="AA51" s="1">
        <v>89.348533630371094</v>
      </c>
      <c r="AB51" s="1">
        <v>15.719167709350586</v>
      </c>
      <c r="AC51" s="1">
        <v>-2.8940287884324789E-3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1.1052280874813303</v>
      </c>
      <c r="AL51">
        <f>(U51-T51)/(1000-U51)*AK51</f>
        <v>3.3044973067444292E-2</v>
      </c>
      <c r="AM51">
        <f>(P51+273.15)</f>
        <v>299.77007141113279</v>
      </c>
      <c r="AN51">
        <f>(O51+273.15)</f>
        <v>300.31646766662595</v>
      </c>
      <c r="AO51">
        <f>(Y51*AG51+Z51*AH51)*AI51</f>
        <v>320.02360612816483</v>
      </c>
      <c r="AP51">
        <f>((AO51+0.00000010773*(AN51^4-AM51^4))-AL51*44100)/(L51*51.4+0.00000043092*AM51^3)</f>
        <v>-9.2991639445384386</v>
      </c>
      <c r="AQ51">
        <f>0.61365*EXP(17.502*J51/(240.97+J51))</f>
        <v>3.5000673870008572</v>
      </c>
      <c r="AR51">
        <f>AQ51*1000/AA51</f>
        <v>39.173193389836726</v>
      </c>
      <c r="AS51">
        <f>(AR51-U51)</f>
        <v>9.9755310363211009</v>
      </c>
      <c r="AT51">
        <f>IF(D51,P51,(O51+P51)/2)</f>
        <v>26.893269538879395</v>
      </c>
      <c r="AU51">
        <f>0.61365*EXP(17.502*AT51/(240.97+AT51))</f>
        <v>3.556784862522782</v>
      </c>
      <c r="AV51">
        <f>IF(AS51&lt;&gt;0,(1000-(AR51+U51)/2)/AS51*AL51,0)</f>
        <v>3.1993601551557918</v>
      </c>
      <c r="AW51">
        <f>U51*AA51/1000</f>
        <v>2.6087683167213109</v>
      </c>
      <c r="AX51">
        <f>(AU51-AW51)</f>
        <v>0.9480165458014711</v>
      </c>
      <c r="AY51">
        <f>1/(1.6/F51+1.37/N51)</f>
        <v>2.2403137649006064</v>
      </c>
      <c r="AZ51">
        <f>G51*AA51*0.001</f>
        <v>34.083608376397315</v>
      </c>
      <c r="BA51">
        <f>G51/S51</f>
        <v>0.98435639175872569</v>
      </c>
      <c r="BB51">
        <f>(1-AL51*AA51/AQ51/F51)*100</f>
        <v>93.341214389288041</v>
      </c>
      <c r="BC51">
        <f>(S51-E51/(N51/1.35))</f>
        <v>387.25415585352573</v>
      </c>
      <c r="BD51">
        <f>E51*BB51/100/BC51</f>
        <v>2.1110994611541548E-3</v>
      </c>
    </row>
    <row r="52" spans="1:56" x14ac:dyDescent="0.25">
      <c r="A52" s="1" t="s">
        <v>1</v>
      </c>
      <c r="B52" s="1" t="s">
        <v>8095</v>
      </c>
      <c r="K52" s="2">
        <v>9.6150000000000002</v>
      </c>
    </row>
    <row r="53" spans="1:56" x14ac:dyDescent="0.25">
      <c r="A53" s="1" t="s">
        <v>1</v>
      </c>
      <c r="B53" s="1" t="s">
        <v>8094</v>
      </c>
      <c r="K53" s="2">
        <v>9.6150000000000002</v>
      </c>
    </row>
    <row r="54" spans="1:56" x14ac:dyDescent="0.25">
      <c r="A54" s="1" t="s">
        <v>1</v>
      </c>
      <c r="B54" s="1" t="s">
        <v>8093</v>
      </c>
    </row>
    <row r="55" spans="1:56" x14ac:dyDescent="0.25">
      <c r="A55" s="1" t="s">
        <v>1</v>
      </c>
      <c r="B55" s="1" t="s">
        <v>8092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B22E2-A842-4146-942A-DB7DDB913B5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8178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8177</v>
      </c>
    </row>
    <row r="12" spans="1:60" x14ac:dyDescent="0.25">
      <c r="A12" s="1" t="s">
        <v>1</v>
      </c>
      <c r="B12" s="1" t="s">
        <v>8176</v>
      </c>
    </row>
    <row r="13" spans="1:60" x14ac:dyDescent="0.25">
      <c r="A13" s="1" t="s">
        <v>1</v>
      </c>
      <c r="B13" s="1" t="s">
        <v>8175</v>
      </c>
    </row>
    <row r="14" spans="1:60" x14ac:dyDescent="0.25">
      <c r="A14" s="1" t="s">
        <v>1</v>
      </c>
      <c r="B14" s="1" t="s">
        <v>8174</v>
      </c>
    </row>
    <row r="15" spans="1:60" x14ac:dyDescent="0.25">
      <c r="A15" s="1" t="s">
        <v>1</v>
      </c>
      <c r="B15" s="1" t="s">
        <v>8173</v>
      </c>
    </row>
    <row r="16" spans="1:60" x14ac:dyDescent="0.25">
      <c r="A16" s="1" t="s">
        <v>1</v>
      </c>
      <c r="B16" s="1" t="s">
        <v>8172</v>
      </c>
    </row>
    <row r="17" spans="1:60" x14ac:dyDescent="0.25">
      <c r="A17" s="1" t="s">
        <v>1</v>
      </c>
      <c r="B17" s="1" t="s">
        <v>8171</v>
      </c>
    </row>
    <row r="18" spans="1:60" x14ac:dyDescent="0.25">
      <c r="A18" s="1">
        <v>1</v>
      </c>
      <c r="B18" s="1" t="s">
        <v>8170</v>
      </c>
      <c r="C18" s="1">
        <v>315.00000554323196</v>
      </c>
      <c r="D18" s="1">
        <v>0</v>
      </c>
      <c r="E18">
        <f>(R18-S18*(1000-T18)/(1000-U18))*AO18</f>
        <v>-3.1865095587118484</v>
      </c>
      <c r="F18">
        <f>IF(AZ18&lt;&gt;0,1/(1/AZ18-1/N18),0)</f>
        <v>1.8305672659070793</v>
      </c>
      <c r="G18">
        <f>((BC18-AP18/2)*S18-E18)/(BC18+AP18/2)</f>
        <v>387.08673609999113</v>
      </c>
      <c r="H18">
        <f>AP18*1000</f>
        <v>23.884217646022044</v>
      </c>
      <c r="I18">
        <f>(AU18-BA18)</f>
        <v>1.6144716207161756</v>
      </c>
      <c r="J18">
        <f>(P18+AT18*D18)</f>
        <v>26.743387222290039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27.561454772949219</v>
      </c>
      <c r="P18" s="1">
        <v>26.743387222290039</v>
      </c>
      <c r="Q18" s="1">
        <v>27.635602951049805</v>
      </c>
      <c r="R18" s="1">
        <v>400.07241821289063</v>
      </c>
      <c r="S18" s="1">
        <v>394.42623901367188</v>
      </c>
      <c r="T18" s="1">
        <v>0.20984135568141937</v>
      </c>
      <c r="U18" s="1">
        <v>21.379293441772461</v>
      </c>
      <c r="V18" s="1">
        <v>0.50711739063262939</v>
      </c>
      <c r="W18" s="1">
        <v>51.666706085205078</v>
      </c>
      <c r="X18" s="1">
        <v>300.3203125</v>
      </c>
      <c r="Y18" s="1">
        <v>0.17073115706443787</v>
      </c>
      <c r="Z18" s="1">
        <v>2.5731115341186523</v>
      </c>
      <c r="AA18" s="1">
        <v>89.390151977539063</v>
      </c>
      <c r="AB18" s="1">
        <v>11.975353240966797</v>
      </c>
      <c r="AC18" s="1">
        <v>-0.11142396926879883</v>
      </c>
      <c r="AD18" s="1">
        <v>3.9687242358922958E-2</v>
      </c>
      <c r="AE18" s="1">
        <v>2.3494078777730465E-3</v>
      </c>
      <c r="AF18" s="1">
        <v>1.9172273576259613E-2</v>
      </c>
      <c r="AG18" s="1">
        <v>2.6364309713244438E-2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1.104118795955882</v>
      </c>
      <c r="AP18">
        <f>(U18-T18)/(1000-U18)*AO18</f>
        <v>2.3884217646022044E-2</v>
      </c>
      <c r="AQ18">
        <f>(P18+273.15)</f>
        <v>299.89338722229002</v>
      </c>
      <c r="AR18">
        <f>(O18+273.15)</f>
        <v>300.7114547729492</v>
      </c>
      <c r="AS18">
        <f>(Y18*AK18+Z18*AL18)*AM18</f>
        <v>2.731698451972786E-2</v>
      </c>
      <c r="AT18">
        <f>((AS18+0.00000010773*(AR18^4-AQ18^4))-AP18*44100)/(L18*0.92*2*29.3+0.00000043092*AQ18^3)</f>
        <v>-8.2180392837483502</v>
      </c>
      <c r="AU18">
        <f>0.61365*EXP(17.502*J18/(240.97+J18))</f>
        <v>3.52556991064862</v>
      </c>
      <c r="AV18">
        <f>AU18*1000/AA18</f>
        <v>39.440249654508754</v>
      </c>
      <c r="AW18">
        <f>(AV18-U18)</f>
        <v>18.060956212736293</v>
      </c>
      <c r="AX18">
        <f>IF(D18,P18,(O18+P18)/2)</f>
        <v>27.152420997619629</v>
      </c>
      <c r="AY18">
        <f>0.61365*EXP(17.502*AX18/(240.97+AX18))</f>
        <v>3.6113260205882858</v>
      </c>
      <c r="AZ18">
        <f>IF(AW18&lt;&gt;0,(1000-(AV18+U18)/2)/AW18*AP18,0)</f>
        <v>1.2822080830620621</v>
      </c>
      <c r="BA18">
        <f>U18*AA18/1000</f>
        <v>1.9110982899324445</v>
      </c>
      <c r="BB18">
        <f>(AY18-BA18)</f>
        <v>1.7002277306558413</v>
      </c>
      <c r="BC18">
        <f>1/(1.6/F18+1.37/N18)</f>
        <v>0.83744137838460553</v>
      </c>
      <c r="BD18">
        <f>G18*AA18*0.001</f>
        <v>34.601742168467759</v>
      </c>
      <c r="BE18">
        <f>G18/S18</f>
        <v>0.98139195066729235</v>
      </c>
      <c r="BF18">
        <f>(1-AP18*AA18/AU18/F18)*100</f>
        <v>66.918463490327113</v>
      </c>
      <c r="BG18">
        <f>(S18-E18/(N18/1.35))</f>
        <v>395.43124792410873</v>
      </c>
      <c r="BH18">
        <f>E18*BF18/100/BG18</f>
        <v>-5.3925005847580759E-3</v>
      </c>
    </row>
    <row r="19" spans="1:60" x14ac:dyDescent="0.25">
      <c r="A19" s="1" t="s">
        <v>1</v>
      </c>
      <c r="B19" s="1" t="s">
        <v>8169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8168</v>
      </c>
      <c r="K20" s="1">
        <f t="shared" si="0"/>
        <v>2.72</v>
      </c>
    </row>
    <row r="21" spans="1:60" x14ac:dyDescent="0.25">
      <c r="A21" s="1">
        <v>2</v>
      </c>
      <c r="B21" s="1" t="s">
        <v>8167</v>
      </c>
      <c r="C21" s="1">
        <v>521.00000554323196</v>
      </c>
      <c r="D21" s="1">
        <v>0</v>
      </c>
      <c r="E21">
        <f>(R21-S21*(1000-T21)/(1000-U21))*AO21</f>
        <v>-2.4337353622002706</v>
      </c>
      <c r="F21">
        <f>IF(AZ21&lt;&gt;0,1/(1/AZ21-1/N21),0)</f>
        <v>1.7910305292981696</v>
      </c>
      <c r="G21">
        <f>((BC21-AP21/2)*S21-E21)/(BC21+AP21/2)</f>
        <v>385.54804147467809</v>
      </c>
      <c r="H21">
        <f>AP21*1000</f>
        <v>23.446498739969265</v>
      </c>
      <c r="I21">
        <f>(AU21-BA21)</f>
        <v>1.6101021360235492</v>
      </c>
      <c r="J21">
        <f>(P21+AT21*D21)</f>
        <v>26.551319122314453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27.500043869018555</v>
      </c>
      <c r="P21" s="1">
        <v>26.551319122314453</v>
      </c>
      <c r="Q21" s="1">
        <v>27.632865905761719</v>
      </c>
      <c r="R21" s="1">
        <v>399.834716796875</v>
      </c>
      <c r="S21" s="1">
        <v>393.67950439453125</v>
      </c>
      <c r="T21" s="1">
        <v>0.19630569219589233</v>
      </c>
      <c r="U21" s="1">
        <v>20.98438835144043</v>
      </c>
      <c r="V21" s="1">
        <v>0.47611844539642334</v>
      </c>
      <c r="W21" s="1">
        <v>50.8953857421875</v>
      </c>
      <c r="X21" s="1">
        <v>300.34616088867188</v>
      </c>
      <c r="Y21" s="1">
        <v>24.234569549560547</v>
      </c>
      <c r="Z21" s="1">
        <v>9.4156885147094727</v>
      </c>
      <c r="AA21" s="1">
        <v>89.391067504882813</v>
      </c>
      <c r="AB21" s="1">
        <v>11.849145889282227</v>
      </c>
      <c r="AC21" s="1">
        <v>-9.5549106597900391E-2</v>
      </c>
      <c r="AD21" s="1">
        <v>3.511684387922287E-2</v>
      </c>
      <c r="AE21" s="1">
        <v>1.0584581643342972E-2</v>
      </c>
      <c r="AF21" s="1">
        <v>5.4614052176475525E-2</v>
      </c>
      <c r="AG21" s="1">
        <v>1.6587242484092712E-2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1.1042138267965875</v>
      </c>
      <c r="AP21">
        <f>(U21-T21)/(1000-U21)*AO21</f>
        <v>2.3446498739969266E-2</v>
      </c>
      <c r="AQ21">
        <f>(P21+273.15)</f>
        <v>299.70131912231443</v>
      </c>
      <c r="AR21">
        <f>(O21+273.15)</f>
        <v>300.65004386901853</v>
      </c>
      <c r="AS21">
        <f>(Y21*AK21+Z21*AL21)*AM21</f>
        <v>3.8775310412601129</v>
      </c>
      <c r="AT21">
        <f>((AS21+0.00000010773*(AR21^4-AQ21^4))-AP21*44100)/(L21*0.92*2*29.3+0.00000043092*AQ21^3)</f>
        <v>-8.02524698830827</v>
      </c>
      <c r="AU21">
        <f>0.61365*EXP(17.502*J21/(240.97+J21))</f>
        <v>3.4859190116958372</v>
      </c>
      <c r="AV21">
        <f>AU21*1000/AA21</f>
        <v>38.996279035435229</v>
      </c>
      <c r="AW21">
        <f>(AV21-U21)</f>
        <v>18.0118906839948</v>
      </c>
      <c r="AX21">
        <f>IF(D21,P21,(O21+P21)/2)</f>
        <v>27.025681495666504</v>
      </c>
      <c r="AY21">
        <f>0.61365*EXP(17.502*AX21/(240.97+AX21))</f>
        <v>3.5845618300424382</v>
      </c>
      <c r="AZ21">
        <f>IF(AW21&lt;&gt;0,(1000-(AV21+U21)/2)/AW21*AP21,0)</f>
        <v>1.2626842355324936</v>
      </c>
      <c r="BA21">
        <f>U21*AA21/1000</f>
        <v>1.8758168756722879</v>
      </c>
      <c r="BB21">
        <f>(AY21-BA21)</f>
        <v>1.7087449543701503</v>
      </c>
      <c r="BC21">
        <f>1/(1.6/F21+1.37/N21)</f>
        <v>0.82412519617154578</v>
      </c>
      <c r="BD21">
        <f>G21*AA21*0.001</f>
        <v>34.464551001838309</v>
      </c>
      <c r="BE21">
        <f>G21/S21</f>
        <v>0.97934496759652467</v>
      </c>
      <c r="BF21">
        <f>(1-AP21*AA21/AU21/F21)*100</f>
        <v>66.429961389017805</v>
      </c>
      <c r="BG21">
        <f>(S21-E21/(N21/1.35))</f>
        <v>394.44709215147662</v>
      </c>
      <c r="BH21">
        <f>E21*BF21/100/BG21</f>
        <v>-4.098723234597079E-3</v>
      </c>
    </row>
    <row r="22" spans="1:60" x14ac:dyDescent="0.25">
      <c r="A22" s="1" t="s">
        <v>1</v>
      </c>
      <c r="B22" s="1" t="s">
        <v>8166</v>
      </c>
      <c r="K22" s="1">
        <f t="shared" si="0"/>
        <v>2.72</v>
      </c>
    </row>
    <row r="23" spans="1:60" x14ac:dyDescent="0.25">
      <c r="A23" s="1" t="s">
        <v>1</v>
      </c>
      <c r="B23" s="1" t="s">
        <v>8165</v>
      </c>
      <c r="K23" s="1">
        <f t="shared" si="0"/>
        <v>2.72</v>
      </c>
    </row>
    <row r="24" spans="1:60" x14ac:dyDescent="0.25">
      <c r="A24" s="1">
        <v>3</v>
      </c>
      <c r="B24" s="1" t="s">
        <v>8164</v>
      </c>
      <c r="C24" s="1">
        <v>727.00000554323196</v>
      </c>
      <c r="D24" s="1">
        <v>0</v>
      </c>
      <c r="E24">
        <f>(R24-S24*(1000-T24)/(1000-U24))*AO24</f>
        <v>-1.6428683206013852</v>
      </c>
      <c r="F24">
        <f>IF(AZ24&lt;&gt;0,1/(1/AZ24-1/N24),0)</f>
        <v>0.2570042194521599</v>
      </c>
      <c r="G24">
        <f>((BC24-AP24/2)*S24-E24)/(BC24+AP24/2)</f>
        <v>348.10897853773901</v>
      </c>
      <c r="H24">
        <f>AP24*1000</f>
        <v>23.00834684316953</v>
      </c>
      <c r="I24">
        <f>(AU24-BA24)</f>
        <v>7.9316565932528009</v>
      </c>
      <c r="J24">
        <f>(P24+AT24*D24)</f>
        <v>45.268451690673828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27.38201904296875</v>
      </c>
      <c r="P24" s="1">
        <v>45.268451690673828</v>
      </c>
      <c r="Q24" s="1">
        <v>27.548748016357422</v>
      </c>
      <c r="R24" s="1">
        <v>399.88165283203125</v>
      </c>
      <c r="S24" s="1">
        <v>393.17575073242188</v>
      </c>
      <c r="T24" s="1">
        <v>0.18630650639533997</v>
      </c>
      <c r="U24" s="1">
        <v>20.597543716430664</v>
      </c>
      <c r="V24" s="1">
        <v>0.45497143268585205</v>
      </c>
      <c r="W24" s="1">
        <v>50.300411224365234</v>
      </c>
      <c r="X24" s="1">
        <v>300.29367065429688</v>
      </c>
      <c r="Y24" s="1">
        <v>49.385284423828125</v>
      </c>
      <c r="Z24" s="1">
        <v>8.455632209777832</v>
      </c>
      <c r="AA24" s="1">
        <v>89.385597229003906</v>
      </c>
      <c r="AB24" s="1">
        <v>11.856639862060547</v>
      </c>
      <c r="AC24" s="1">
        <v>-9.5821283757686615E-2</v>
      </c>
      <c r="AD24" s="1">
        <v>3.8916833698749542E-2</v>
      </c>
      <c r="AE24" s="1">
        <v>2.4317179340869188E-3</v>
      </c>
      <c r="AF24" s="1">
        <v>6.0690797865390778E-2</v>
      </c>
      <c r="AG24" s="1">
        <v>2.1032178774476051E-2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1.1040208479937383</v>
      </c>
      <c r="AP24">
        <f>(U24-T24)/(1000-U24)*AO24</f>
        <v>2.300834684316953E-2</v>
      </c>
      <c r="AQ24">
        <f>(P24+273.15)</f>
        <v>318.41845169067381</v>
      </c>
      <c r="AR24">
        <f>(O24+273.15)</f>
        <v>300.53201904296873</v>
      </c>
      <c r="AS24">
        <f>(Y24*AK24+Z24*AL24)*AM24</f>
        <v>7.9016453311969599</v>
      </c>
      <c r="AT24">
        <f>((AS24+0.00000010773*(AR24^4-AQ24^4))-AP24*44100)/(L24*0.92*2*29.3+0.00000043092*AQ24^3)</f>
        <v>-9.5551170518272652</v>
      </c>
      <c r="AU24">
        <f>0.61365*EXP(17.502*J24/(240.97+J24))</f>
        <v>9.7727803397964728</v>
      </c>
      <c r="AV24">
        <f>AU24*1000/AA24</f>
        <v>109.33283037488498</v>
      </c>
      <c r="AW24">
        <f>(AV24-U24)</f>
        <v>88.735286658454314</v>
      </c>
      <c r="AX24">
        <f>IF(D24,P24,(O24+P24)/2)</f>
        <v>36.325235366821289</v>
      </c>
      <c r="AY24">
        <f>0.61365*EXP(17.502*AX24/(240.97+AX24))</f>
        <v>6.0763467580369559</v>
      </c>
      <c r="AZ24">
        <f>IF(AW24&lt;&gt;0,(1000-(AV24+U24)/2)/AW24*AP24,0)</f>
        <v>0.24244701400130012</v>
      </c>
      <c r="BA24">
        <f>U24*AA24/1000</f>
        <v>1.8411237465436716</v>
      </c>
      <c r="BB24">
        <f>(AY24-BA24)</f>
        <v>4.2352230114932841</v>
      </c>
      <c r="BC24">
        <f>1/(1.6/F24+1.37/N24)</f>
        <v>0.15277330557317739</v>
      </c>
      <c r="BD24">
        <f>G24*AA24*0.001</f>
        <v>31.115928947374304</v>
      </c>
      <c r="BE24">
        <f>G24/S24</f>
        <v>0.88537753889772985</v>
      </c>
      <c r="BF24">
        <f>(1-AP24*AA24/AU24/F24)*100</f>
        <v>18.116844434774404</v>
      </c>
      <c r="BG24">
        <f>(S24-E24/(N24/1.35))</f>
        <v>393.69390304624903</v>
      </c>
      <c r="BH24">
        <f>E24*BF24/100/BG24</f>
        <v>-7.5600840045668449E-4</v>
      </c>
    </row>
    <row r="25" spans="1:60" x14ac:dyDescent="0.25">
      <c r="A25" s="1" t="s">
        <v>1</v>
      </c>
      <c r="B25" s="1" t="s">
        <v>8163</v>
      </c>
      <c r="K25" s="1">
        <f t="shared" si="0"/>
        <v>2.72</v>
      </c>
    </row>
    <row r="26" spans="1:60" x14ac:dyDescent="0.25">
      <c r="A26" s="1" t="s">
        <v>1</v>
      </c>
      <c r="B26" s="1" t="s">
        <v>8162</v>
      </c>
      <c r="K26" s="1">
        <f t="shared" si="0"/>
        <v>2.72</v>
      </c>
    </row>
    <row r="27" spans="1:60" x14ac:dyDescent="0.25">
      <c r="A27" s="1">
        <v>4</v>
      </c>
      <c r="B27" s="1" t="s">
        <v>8161</v>
      </c>
      <c r="C27" s="1">
        <v>933.00000554323196</v>
      </c>
      <c r="D27" s="1">
        <v>0</v>
      </c>
      <c r="E27">
        <f>(R27-S27*(1000-T27)/(1000-U27))*AO27</f>
        <v>-1.0398451888713178</v>
      </c>
      <c r="F27">
        <f>IF(AZ27&lt;&gt;0,1/(1/AZ27-1/N27),0)</f>
        <v>1.7516546156279333</v>
      </c>
      <c r="G27">
        <f>((BC27-AP27/2)*S27-E27)/(BC27+AP27/2)</f>
        <v>383.29042835190324</v>
      </c>
      <c r="H27">
        <f>AP27*1000</f>
        <v>22.844058051836495</v>
      </c>
      <c r="I27">
        <f>(AU27-BA27)</f>
        <v>1.5944598045175322</v>
      </c>
      <c r="J27">
        <f>(P27+AT27*D27)</f>
        <v>26.240310668945313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27.300500869750977</v>
      </c>
      <c r="P27" s="1">
        <v>26.240310668945313</v>
      </c>
      <c r="Q27" s="1">
        <v>27.476137161254883</v>
      </c>
      <c r="R27" s="1">
        <v>400.13330078125</v>
      </c>
      <c r="S27" s="1">
        <v>392.94412231445313</v>
      </c>
      <c r="T27" s="1">
        <v>0.18273504078388214</v>
      </c>
      <c r="U27" s="1">
        <v>20.452280044555664</v>
      </c>
      <c r="V27" s="1">
        <v>0.44837126135826111</v>
      </c>
      <c r="W27" s="1">
        <v>50.183124542236328</v>
      </c>
      <c r="X27" s="1">
        <v>300.27816772460938</v>
      </c>
      <c r="Y27" s="1">
        <v>99.635414123535156</v>
      </c>
      <c r="Z27" s="1">
        <v>8.8980808258056641</v>
      </c>
      <c r="AA27" s="1">
        <v>89.382675170898438</v>
      </c>
      <c r="AB27" s="1">
        <v>11.85830020904541</v>
      </c>
      <c r="AC27" s="1">
        <v>-9.7637839615345001E-2</v>
      </c>
      <c r="AD27" s="1">
        <v>5.0139173865318298E-2</v>
      </c>
      <c r="AE27" s="1">
        <v>5.8636292815208435E-3</v>
      </c>
      <c r="AF27" s="1">
        <v>5.7672373950481415E-2</v>
      </c>
      <c r="AG27" s="1">
        <v>2.068495936691761E-2</v>
      </c>
      <c r="AH27" s="1">
        <v>0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1.1039638519287105</v>
      </c>
      <c r="AP27">
        <f>(U27-T27)/(1000-U27)*AO27</f>
        <v>2.2844058051836494E-2</v>
      </c>
      <c r="AQ27">
        <f>(P27+273.15)</f>
        <v>299.39031066894529</v>
      </c>
      <c r="AR27">
        <f>(O27+273.15)</f>
        <v>300.45050086975095</v>
      </c>
      <c r="AS27">
        <f>(Y27*AK27+Z27*AL27)*AM27</f>
        <v>15.941665903441617</v>
      </c>
      <c r="AT27">
        <f>((AS27+0.00000010773*(AR27^4-AQ27^4))-AP27*44100)/(L27*0.92*2*29.3+0.00000043092*AQ27^3)</f>
        <v>-7.7132229452636434</v>
      </c>
      <c r="AU27">
        <f>0.61365*EXP(17.502*J27/(240.97+J27))</f>
        <v>3.4225393082442994</v>
      </c>
      <c r="AV27">
        <f>AU27*1000/AA27</f>
        <v>38.290857839066142</v>
      </c>
      <c r="AW27">
        <f>(AV27-U27)</f>
        <v>17.838577794510478</v>
      </c>
      <c r="AX27">
        <f>IF(D27,P27,(O27+P27)/2)</f>
        <v>26.770405769348145</v>
      </c>
      <c r="AY27">
        <f>0.61365*EXP(17.502*AX27/(240.97+AX27))</f>
        <v>3.5311791403907677</v>
      </c>
      <c r="AZ27">
        <f>IF(AW27&lt;&gt;0,(1000-(AV27+U27)/2)/AW27*AP27,0)</f>
        <v>1.2429854263762912</v>
      </c>
      <c r="BA27">
        <f>U27*AA27/1000</f>
        <v>1.8280795037267672</v>
      </c>
      <c r="BB27">
        <f>(AY27-BA27)</f>
        <v>1.7030996366640005</v>
      </c>
      <c r="BC27">
        <f>1/(1.6/F27+1.37/N27)</f>
        <v>0.81070815069563618</v>
      </c>
      <c r="BD27">
        <f>G27*AA27*0.001</f>
        <v>34.259523853492688</v>
      </c>
      <c r="BE27">
        <f>G27/S27</f>
        <v>0.97543240014460753</v>
      </c>
      <c r="BF27">
        <f>(1-AP27*AA27/AU27/F27)*100</f>
        <v>65.941173417429624</v>
      </c>
      <c r="BG27">
        <f>(S27-E27/(N27/1.35))</f>
        <v>393.27208419909061</v>
      </c>
      <c r="BH27">
        <f>E27*BF27/100/BG27</f>
        <v>-1.7435412957491068E-3</v>
      </c>
    </row>
    <row r="28" spans="1:60" x14ac:dyDescent="0.25">
      <c r="A28" s="1" t="s">
        <v>1</v>
      </c>
      <c r="B28" s="1" t="s">
        <v>8160</v>
      </c>
      <c r="K28" s="1">
        <f t="shared" si="0"/>
        <v>2.72</v>
      </c>
    </row>
    <row r="29" spans="1:60" x14ac:dyDescent="0.25">
      <c r="A29" s="1" t="s">
        <v>1</v>
      </c>
      <c r="B29" s="1" t="s">
        <v>8159</v>
      </c>
      <c r="K29" s="1">
        <f t="shared" si="0"/>
        <v>2.72</v>
      </c>
    </row>
    <row r="30" spans="1:60" x14ac:dyDescent="0.25">
      <c r="A30" s="1">
        <v>5</v>
      </c>
      <c r="B30" s="1" t="s">
        <v>8158</v>
      </c>
      <c r="C30" s="1">
        <v>1139.000005543232</v>
      </c>
      <c r="D30" s="1">
        <v>0</v>
      </c>
      <c r="E30">
        <f>(R30-S30*(1000-T30)/(1000-U30))*AO30</f>
        <v>-0.89212471008074068</v>
      </c>
      <c r="F30">
        <f>IF(AZ30&lt;&gt;0,1/(1/AZ30-1/N30),0)</f>
        <v>1.7784528947244096</v>
      </c>
      <c r="G30">
        <f>((BC30-AP30/2)*S30-E30)/(BC30+AP30/2)</f>
        <v>383.01056793019694</v>
      </c>
      <c r="H30">
        <f>AP30*1000</f>
        <v>22.766689425621905</v>
      </c>
      <c r="I30">
        <f>(AU30-BA30)</f>
        <v>1.5723409321799398</v>
      </c>
      <c r="J30">
        <f>(P30+AT30*D30)</f>
        <v>26.120306015014648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27.237693786621094</v>
      </c>
      <c r="P30" s="1">
        <v>26.120306015014648</v>
      </c>
      <c r="Q30" s="1">
        <v>27.415266036987305</v>
      </c>
      <c r="R30" s="1">
        <v>400.00018310546875</v>
      </c>
      <c r="S30" s="1">
        <v>392.69271850585938</v>
      </c>
      <c r="T30" s="1">
        <v>0.17968493700027466</v>
      </c>
      <c r="U30" s="1">
        <v>20.428728103637695</v>
      </c>
      <c r="V30" s="1">
        <v>0.44252285361289978</v>
      </c>
      <c r="W30" s="1">
        <v>50.311279296875</v>
      </c>
      <c r="X30" s="1">
        <v>299.57138061523438</v>
      </c>
      <c r="Y30" s="1">
        <v>150.40338134765625</v>
      </c>
      <c r="Z30" s="1">
        <v>9.1928443908691406</v>
      </c>
      <c r="AA30" s="1">
        <v>89.38458251953125</v>
      </c>
      <c r="AB30" s="1">
        <v>11.870092391967773</v>
      </c>
      <c r="AC30" s="1">
        <v>-0.10059613734483719</v>
      </c>
      <c r="AD30" s="1">
        <v>6.2492281198501587E-2</v>
      </c>
      <c r="AE30" s="1">
        <v>3.0402450356632471E-3</v>
      </c>
      <c r="AF30" s="1">
        <v>6.3355699181556702E-2</v>
      </c>
      <c r="AG30" s="1">
        <v>2.327750064432621E-2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1.1013653699089496</v>
      </c>
      <c r="AP30">
        <f>(U30-T30)/(1000-U30)*AO30</f>
        <v>2.2766689425621905E-2</v>
      </c>
      <c r="AQ30">
        <f>(P30+273.15)</f>
        <v>299.27030601501463</v>
      </c>
      <c r="AR30">
        <f>(O30+273.15)</f>
        <v>300.38769378662107</v>
      </c>
      <c r="AS30">
        <f>(Y30*AK30+Z30*AL30)*AM30</f>
        <v>24.064540477740593</v>
      </c>
      <c r="AT30">
        <f>((AS30+0.00000010773*(AR30^4-AQ30^4))-AP30*44100)/(L30*0.92*2*29.3+0.00000043092*AQ30^3)</f>
        <v>-7.618047733129405</v>
      </c>
      <c r="AU30">
        <f>0.61365*EXP(17.502*J30/(240.97+J30))</f>
        <v>3.3983542651286105</v>
      </c>
      <c r="AV30">
        <f>AU30*1000/AA30</f>
        <v>38.019467891859797</v>
      </c>
      <c r="AW30">
        <f>(AV30-U30)</f>
        <v>17.590739788222102</v>
      </c>
      <c r="AX30">
        <f>IF(D30,P30,(O30+P30)/2)</f>
        <v>26.678999900817871</v>
      </c>
      <c r="AY30">
        <f>0.61365*EXP(17.502*AX30/(240.97+AX30))</f>
        <v>3.5122340223215152</v>
      </c>
      <c r="AZ30">
        <f>IF(AW30&lt;&gt;0,(1000-(AV30+U30)/2)/AW30*AP30,0)</f>
        <v>1.256419782729161</v>
      </c>
      <c r="BA30">
        <f>U30*AA30/1000</f>
        <v>1.8260133329486707</v>
      </c>
      <c r="BB30">
        <f>(AY30-BA30)</f>
        <v>1.6862206893728444</v>
      </c>
      <c r="BC30">
        <f>1/(1.6/F30+1.37/N30)</f>
        <v>0.81985640816561667</v>
      </c>
      <c r="BD30">
        <f>G30*AA30*0.001</f>
        <v>34.235239715009214</v>
      </c>
      <c r="BE30">
        <f>G30/S30</f>
        <v>0.97534420650196507</v>
      </c>
      <c r="BF30">
        <f>(1-AP30*AA30/AU30/F30)*100</f>
        <v>66.329351415145226</v>
      </c>
      <c r="BG30">
        <f>(S30-E30/(N30/1.35))</f>
        <v>392.97409010269041</v>
      </c>
      <c r="BH30">
        <f>E30*BF30/100/BG30</f>
        <v>-1.5058003795012766E-3</v>
      </c>
    </row>
    <row r="31" spans="1:60" x14ac:dyDescent="0.25">
      <c r="A31" s="1" t="s">
        <v>1</v>
      </c>
      <c r="B31" s="1" t="s">
        <v>8157</v>
      </c>
      <c r="K31" s="1">
        <f t="shared" si="0"/>
        <v>2.72</v>
      </c>
    </row>
    <row r="32" spans="1:60" x14ac:dyDescent="0.25">
      <c r="A32" s="1" t="s">
        <v>1</v>
      </c>
      <c r="B32" s="1" t="s">
        <v>410</v>
      </c>
      <c r="K32" s="1">
        <f t="shared" si="0"/>
        <v>2.72</v>
      </c>
    </row>
    <row r="33" spans="1:60" x14ac:dyDescent="0.25">
      <c r="A33" s="1">
        <v>6</v>
      </c>
      <c r="B33" s="1" t="s">
        <v>8156</v>
      </c>
      <c r="C33" s="1">
        <v>1345.5000055320561</v>
      </c>
      <c r="D33" s="1">
        <v>0</v>
      </c>
      <c r="E33">
        <f>(R33-S33*(1000-T33)/(1000-U33))*AO33</f>
        <v>-0.22954505083904309</v>
      </c>
      <c r="F33">
        <f>IF(AZ33&lt;&gt;0,1/(1/AZ33-1/N33),0)</f>
        <v>1.8174774085602603</v>
      </c>
      <c r="G33">
        <f>((BC33-AP33/2)*S33-E33)/(BC33+AP33/2)</f>
        <v>381.56407463629927</v>
      </c>
      <c r="H33">
        <f>AP33*1000</f>
        <v>23.102546318980409</v>
      </c>
      <c r="I33">
        <f>(AU33-BA33)</f>
        <v>1.5708005597363572</v>
      </c>
      <c r="J33">
        <f>(P33+AT33*D33)</f>
        <v>26.21998405456543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27.211284637451172</v>
      </c>
      <c r="P33" s="1">
        <v>26.21998405456543</v>
      </c>
      <c r="Q33" s="1">
        <v>27.382726669311523</v>
      </c>
      <c r="R33" s="1">
        <v>400.01031494140625</v>
      </c>
      <c r="S33" s="1">
        <v>392.01516723632813</v>
      </c>
      <c r="T33" s="1">
        <v>0.1797853410243988</v>
      </c>
      <c r="U33" s="1">
        <v>20.672569274902344</v>
      </c>
      <c r="V33" s="1">
        <v>0.44341370463371277</v>
      </c>
      <c r="W33" s="1">
        <v>50.985809326171875</v>
      </c>
      <c r="X33" s="1">
        <v>300.30026245117188</v>
      </c>
      <c r="Y33" s="1">
        <v>300.26739501953125</v>
      </c>
      <c r="Z33" s="1">
        <v>9.04766845703125</v>
      </c>
      <c r="AA33" s="1">
        <v>89.376007080078125</v>
      </c>
      <c r="AB33" s="1">
        <v>11.9105224609375</v>
      </c>
      <c r="AC33" s="1">
        <v>-9.3927286565303802E-2</v>
      </c>
      <c r="AD33" s="1">
        <v>9.8366513848304749E-2</v>
      </c>
      <c r="AE33" s="1">
        <v>3.4620370715856552E-3</v>
      </c>
      <c r="AF33" s="1">
        <v>5.8378569781780243E-2</v>
      </c>
      <c r="AG33" s="1">
        <v>2.3093385621905327E-2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1.1040450825410728</v>
      </c>
      <c r="AP33">
        <f>(U33-T33)/(1000-U33)*AO33</f>
        <v>2.310254631898041E-2</v>
      </c>
      <c r="AQ33">
        <f>(P33+273.15)</f>
        <v>299.36998405456541</v>
      </c>
      <c r="AR33">
        <f>(O33+273.15)</f>
        <v>300.36128463745115</v>
      </c>
      <c r="AS33">
        <f>(Y33*AK33+Z33*AL33)*AM33</f>
        <v>48.042782129285115</v>
      </c>
      <c r="AT33">
        <f>((AS33+0.00000010773*(AR33^4-AQ33^4))-AP33*44100)/(L33*0.92*2*29.3+0.00000043092*AQ33^3)</f>
        <v>-7.5566451551411911</v>
      </c>
      <c r="AU33">
        <f>0.61365*EXP(17.502*J33/(240.97+J33))</f>
        <v>3.4184322576134347</v>
      </c>
      <c r="AV33">
        <f>AU33*1000/AA33</f>
        <v>38.247762115291472</v>
      </c>
      <c r="AW33">
        <f>(AV33-U33)</f>
        <v>17.575192840389128</v>
      </c>
      <c r="AX33">
        <f>IF(D33,P33,(O33+P33)/2)</f>
        <v>26.715634346008301</v>
      </c>
      <c r="AY33">
        <f>0.61365*EXP(17.502*AX33/(240.97+AX33))</f>
        <v>3.5198163298332115</v>
      </c>
      <c r="AZ33">
        <f>IF(AW33&lt;&gt;0,(1000-(AV33+U33)/2)/AW33*AP33,0)</f>
        <v>1.2757721454365651</v>
      </c>
      <c r="BA33">
        <f>U33*AA33/1000</f>
        <v>1.8476316978770775</v>
      </c>
      <c r="BB33">
        <f>(AY33-BA33)</f>
        <v>1.672184631956134</v>
      </c>
      <c r="BC33">
        <f>1/(1.6/F33+1.37/N33)</f>
        <v>0.83304975046523333</v>
      </c>
      <c r="BD33">
        <f>G33*AA33*0.001</f>
        <v>34.102673436197342</v>
      </c>
      <c r="BE33">
        <f>G33/S33</f>
        <v>0.97334008101342573</v>
      </c>
      <c r="BF33">
        <f>(1-AP33*AA33/AU33/F33)*100</f>
        <v>66.765832923806812</v>
      </c>
      <c r="BG33">
        <f>(S33-E33/(N33/1.35))</f>
        <v>392.08756457805561</v>
      </c>
      <c r="BH33">
        <f>E33*BF33/100/BG33</f>
        <v>-3.9087611792276781E-4</v>
      </c>
    </row>
    <row r="34" spans="1:60" x14ac:dyDescent="0.25">
      <c r="A34" s="1" t="s">
        <v>1</v>
      </c>
      <c r="B34" s="1" t="s">
        <v>8155</v>
      </c>
      <c r="K34" s="1">
        <f t="shared" si="0"/>
        <v>2.72</v>
      </c>
    </row>
    <row r="35" spans="1:60" x14ac:dyDescent="0.25">
      <c r="A35" s="1" t="s">
        <v>1</v>
      </c>
      <c r="B35" s="1" t="s">
        <v>8154</v>
      </c>
      <c r="K35" s="1">
        <f t="shared" si="0"/>
        <v>2.72</v>
      </c>
    </row>
    <row r="36" spans="1:60" x14ac:dyDescent="0.25">
      <c r="A36" s="1">
        <v>7</v>
      </c>
      <c r="B36" s="1" t="s">
        <v>406</v>
      </c>
      <c r="C36" s="1">
        <v>1551.000005543232</v>
      </c>
      <c r="D36" s="1">
        <v>0</v>
      </c>
      <c r="E36">
        <f>(R36-S36*(1000-T36)/(1000-U36))*AO36</f>
        <v>-9.1726523587403158E-2</v>
      </c>
      <c r="F36">
        <f>IF(AZ36&lt;&gt;0,1/(1/AZ36-1/N36),0)</f>
        <v>1.9108004505767848</v>
      </c>
      <c r="G36">
        <f>((BC36-AP36/2)*S36-E36)/(BC36+AP36/2)</f>
        <v>381.27305788197089</v>
      </c>
      <c r="H36">
        <f>AP36*1000</f>
        <v>23.563285409751948</v>
      </c>
      <c r="I36">
        <f>(AU36-BA36)</f>
        <v>1.5466929060821226</v>
      </c>
      <c r="J36">
        <f>(P36+AT36*D36)</f>
        <v>26.274709701538086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27.207513809204102</v>
      </c>
      <c r="P36" s="1">
        <v>26.274709701538086</v>
      </c>
      <c r="Q36" s="1">
        <v>27.363853454589844</v>
      </c>
      <c r="R36" s="1">
        <v>399.98348999023438</v>
      </c>
      <c r="S36" s="1">
        <v>391.70742797851563</v>
      </c>
      <c r="T36" s="1">
        <v>0.17673859000205994</v>
      </c>
      <c r="U36" s="1">
        <v>21.067405700683594</v>
      </c>
      <c r="V36" s="1">
        <v>0.43596941232681274</v>
      </c>
      <c r="W36" s="1">
        <v>51.967960357666016</v>
      </c>
      <c r="X36" s="1">
        <v>300.33450317382813</v>
      </c>
      <c r="Y36" s="1">
        <v>499.93658447265625</v>
      </c>
      <c r="Z36" s="1">
        <v>8.6178188323974609</v>
      </c>
      <c r="AA36" s="1">
        <v>89.370597839355469</v>
      </c>
      <c r="AB36" s="1">
        <v>11.88807201385498</v>
      </c>
      <c r="AC36" s="1">
        <v>-0.10325441509485245</v>
      </c>
      <c r="AD36" s="1">
        <v>3.7119701504707336E-2</v>
      </c>
      <c r="AE36" s="1">
        <v>4.1164378635585308E-3</v>
      </c>
      <c r="AF36" s="1">
        <v>4.3833993375301361E-2</v>
      </c>
      <c r="AG36" s="1">
        <v>2.4298429489135742E-2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1.1041709675508384</v>
      </c>
      <c r="AP36">
        <f>(U36-T36)/(1000-U36)*AO36</f>
        <v>2.3563285409751947E-2</v>
      </c>
      <c r="AQ36">
        <f>(P36+273.15)</f>
        <v>299.42470970153806</v>
      </c>
      <c r="AR36">
        <f>(O36+273.15)</f>
        <v>300.35751380920408</v>
      </c>
      <c r="AS36">
        <f>(Y36*AK36+Z36*AL36)*AM36</f>
        <v>79.989851727712448</v>
      </c>
      <c r="AT36">
        <f>((AS36+0.00000010773*(AR36^4-AQ36^4))-AP36*44100)/(L36*0.92*2*29.3+0.00000043092*AQ36^3)</f>
        <v>-7.4700004094638679</v>
      </c>
      <c r="AU36">
        <f>0.61365*EXP(17.502*J36/(240.97+J36))</f>
        <v>3.429499548476461</v>
      </c>
      <c r="AV36">
        <f>AU36*1000/AA36</f>
        <v>38.373913024963983</v>
      </c>
      <c r="AW36">
        <f>(AV36-U36)</f>
        <v>17.306507324280389</v>
      </c>
      <c r="AX36">
        <f>IF(D36,P36,(O36+P36)/2)</f>
        <v>26.741111755371094</v>
      </c>
      <c r="AY36">
        <f>0.61365*EXP(17.502*AX36/(240.97+AX36))</f>
        <v>3.525097863964108</v>
      </c>
      <c r="AZ36">
        <f>IF(AW36&lt;&gt;0,(1000-(AV36+U36)/2)/AW36*AP36,0)</f>
        <v>1.3210619914362394</v>
      </c>
      <c r="BA36">
        <f>U36*AA36/1000</f>
        <v>1.8828066423943384</v>
      </c>
      <c r="BB36">
        <f>(AY36-BA36)</f>
        <v>1.6422912215697696</v>
      </c>
      <c r="BC36">
        <f>1/(1.6/F36+1.37/N36)</f>
        <v>0.86399593796732255</v>
      </c>
      <c r="BD36">
        <f>G36*AA36*0.001</f>
        <v>34.074601122950916</v>
      </c>
      <c r="BE36">
        <f>G36/S36</f>
        <v>0.97336182734549259</v>
      </c>
      <c r="BF36">
        <f>(1-AP36*AA36/AU36/F36)*100</f>
        <v>67.864547340160954</v>
      </c>
      <c r="BG36">
        <f>(S36-E36/(N36/1.35))</f>
        <v>391.7363580575975</v>
      </c>
      <c r="BH36">
        <f>E36*BF36/100/BG36</f>
        <v>-1.5890735884746359E-4</v>
      </c>
    </row>
    <row r="37" spans="1:60" x14ac:dyDescent="0.25">
      <c r="A37" s="1" t="s">
        <v>1</v>
      </c>
      <c r="B37" s="1" t="s">
        <v>8153</v>
      </c>
      <c r="K37" s="1">
        <f t="shared" si="0"/>
        <v>2.72</v>
      </c>
    </row>
    <row r="38" spans="1:60" x14ac:dyDescent="0.25">
      <c r="A38" s="1" t="s">
        <v>1</v>
      </c>
      <c r="B38" s="1" t="s">
        <v>8152</v>
      </c>
      <c r="K38" s="1">
        <f t="shared" si="0"/>
        <v>2.72</v>
      </c>
    </row>
    <row r="39" spans="1:60" x14ac:dyDescent="0.25">
      <c r="A39" s="1">
        <v>8</v>
      </c>
      <c r="B39" s="1" t="s">
        <v>8151</v>
      </c>
      <c r="C39" s="1">
        <v>1757.000005543232</v>
      </c>
      <c r="D39" s="1">
        <v>0</v>
      </c>
      <c r="E39">
        <f>(R39-S39*(1000-T39)/(1000-U39))*AO39</f>
        <v>0.29468535957145353</v>
      </c>
      <c r="F39">
        <f>IF(AZ39&lt;&gt;0,1/(1/AZ39-1/N39),0)</f>
        <v>2.0449346602857292</v>
      </c>
      <c r="G39">
        <f>((BC39-AP39/2)*S39-E39)/(BC39+AP39/2)</f>
        <v>380.58564091932516</v>
      </c>
      <c r="H39">
        <f>AP39*1000</f>
        <v>24.222176842447269</v>
      </c>
      <c r="I39">
        <f>(AU39-BA39)</f>
        <v>1.5172230632051058</v>
      </c>
      <c r="J39">
        <f>(P39+AT39*D39)</f>
        <v>26.380304336547852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27.234760284423828</v>
      </c>
      <c r="P39" s="1">
        <v>26.380304336547852</v>
      </c>
      <c r="Q39" s="1">
        <v>27.374801635742188</v>
      </c>
      <c r="R39" s="1">
        <v>400.06454467773438</v>
      </c>
      <c r="S39" s="1">
        <v>391.21588134765625</v>
      </c>
      <c r="T39" s="1">
        <v>0.17529818415641785</v>
      </c>
      <c r="U39" s="1">
        <v>21.636865615844727</v>
      </c>
      <c r="V39" s="1">
        <v>0.43173041939735413</v>
      </c>
      <c r="W39" s="1">
        <v>53.288017272949219</v>
      </c>
      <c r="X39" s="1">
        <v>300.34521484375</v>
      </c>
      <c r="Y39" s="1">
        <v>749.5262451171875</v>
      </c>
      <c r="Z39" s="1">
        <v>8.7539997100830078</v>
      </c>
      <c r="AA39" s="1">
        <v>89.37152099609375</v>
      </c>
      <c r="AB39" s="1">
        <v>11.945881843566895</v>
      </c>
      <c r="AC39" s="1">
        <v>-0.10642633587121964</v>
      </c>
      <c r="AD39" s="1">
        <v>0.1603013277053833</v>
      </c>
      <c r="AE39" s="1">
        <v>6.3909455202519894E-3</v>
      </c>
      <c r="AF39" s="1">
        <v>2.8841866180300713E-2</v>
      </c>
      <c r="AG39" s="1">
        <v>2.6509545743465424E-2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1.104210348690257</v>
      </c>
      <c r="AP39">
        <f>(U39-T39)/(1000-U39)*AO39</f>
        <v>2.422217684244727E-2</v>
      </c>
      <c r="AQ39">
        <f>(P39+273.15)</f>
        <v>299.53030433654783</v>
      </c>
      <c r="AR39">
        <f>(O39+273.15)</f>
        <v>300.38476028442381</v>
      </c>
      <c r="AS39">
        <f>(Y39*AK39+Z39*AL39)*AM39</f>
        <v>119.92419653823526</v>
      </c>
      <c r="AT39">
        <f>((AS39+0.00000010773*(AR39^4-AQ39^4))-AP39*44100)/(L39*0.92*2*29.3+0.00000043092*AQ39^3)</f>
        <v>-7.390726626316706</v>
      </c>
      <c r="AU39">
        <f>0.61365*EXP(17.502*J39/(240.97+J39))</f>
        <v>3.4509426528812317</v>
      </c>
      <c r="AV39">
        <f>AU39*1000/AA39</f>
        <v>38.613448830439687</v>
      </c>
      <c r="AW39">
        <f>(AV39-U39)</f>
        <v>16.97658321459496</v>
      </c>
      <c r="AX39">
        <f>IF(D39,P39,(O39+P39)/2)</f>
        <v>26.80753231048584</v>
      </c>
      <c r="AY39">
        <f>0.61365*EXP(17.502*AX39/(240.97+AX39))</f>
        <v>3.5388995648064068</v>
      </c>
      <c r="AZ39">
        <f>IF(AW39&lt;&gt;0,(1000-(AV39+U39)/2)/AW39*AP39,0)</f>
        <v>1.3838167350768817</v>
      </c>
      <c r="BA39">
        <f>U39*AA39/1000</f>
        <v>1.9337195896761259</v>
      </c>
      <c r="BB39">
        <f>(AY39-BA39)</f>
        <v>1.6051799751302809</v>
      </c>
      <c r="BC39">
        <f>1/(1.6/F39+1.37/N39)</f>
        <v>0.90703892394423369</v>
      </c>
      <c r="BD39">
        <f>G39*AA39*0.001</f>
        <v>34.013517598233264</v>
      </c>
      <c r="BE39">
        <f>G39/S39</f>
        <v>0.97282768687275134</v>
      </c>
      <c r="BF39">
        <f>(1-AP39*AA39/AU39/F39)*100</f>
        <v>69.324253414885888</v>
      </c>
      <c r="BG39">
        <f>(S39-E39/(N39/1.35))</f>
        <v>391.12293908381309</v>
      </c>
      <c r="BH39">
        <f>E39*BF39/100/BG39</f>
        <v>5.2231256475117024E-4</v>
      </c>
    </row>
    <row r="40" spans="1:60" x14ac:dyDescent="0.25">
      <c r="A40" s="1" t="s">
        <v>1</v>
      </c>
      <c r="B40" s="1" t="s">
        <v>8150</v>
      </c>
      <c r="K40" s="1">
        <f t="shared" si="0"/>
        <v>2.72</v>
      </c>
    </row>
    <row r="41" spans="1:60" x14ac:dyDescent="0.25">
      <c r="A41" s="1" t="s">
        <v>1</v>
      </c>
      <c r="B41" s="1" t="s">
        <v>8149</v>
      </c>
      <c r="K41" s="1">
        <f t="shared" si="0"/>
        <v>2.72</v>
      </c>
    </row>
    <row r="42" spans="1:60" x14ac:dyDescent="0.25">
      <c r="A42" s="1">
        <v>9</v>
      </c>
      <c r="B42" s="1" t="s">
        <v>8148</v>
      </c>
      <c r="C42" s="1">
        <v>1963.5000055320561</v>
      </c>
      <c r="D42" s="1">
        <v>0</v>
      </c>
      <c r="E42">
        <f>(R42-S42*(1000-T42)/(1000-U42))*AO42</f>
        <v>0.61058332895605139</v>
      </c>
      <c r="F42">
        <f>IF(AZ42&lt;&gt;0,1/(1/AZ42-1/N42),0)</f>
        <v>2.1988537694511283</v>
      </c>
      <c r="G42">
        <f>((BC42-AP42/2)*S42-E42)/(BC42+AP42/2)</f>
        <v>379.8382938632933</v>
      </c>
      <c r="H42">
        <f>AP42*1000</f>
        <v>24.930965929119168</v>
      </c>
      <c r="I42">
        <f>(AU42-BA42)</f>
        <v>1.4869184899053955</v>
      </c>
      <c r="J42">
        <f>(P42+AT42*D42)</f>
        <v>26.501811981201172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27.283449172973633</v>
      </c>
      <c r="P42" s="1">
        <v>26.501811981201172</v>
      </c>
      <c r="Q42" s="1">
        <v>27.403640747070313</v>
      </c>
      <c r="R42" s="1">
        <v>399.91049194335938</v>
      </c>
      <c r="S42" s="1">
        <v>390.53939819335938</v>
      </c>
      <c r="T42" s="1">
        <v>0.17747300863265991</v>
      </c>
      <c r="U42" s="1">
        <v>22.254283905029297</v>
      </c>
      <c r="V42" s="1">
        <v>0.43582877516746521</v>
      </c>
      <c r="W42" s="1">
        <v>54.650886535644531</v>
      </c>
      <c r="X42" s="1">
        <v>300.3292236328125</v>
      </c>
      <c r="Y42" s="1">
        <v>998.73858642578125</v>
      </c>
      <c r="Z42" s="1">
        <v>8.8957862854003906</v>
      </c>
      <c r="AA42" s="1">
        <v>89.3690185546875</v>
      </c>
      <c r="AB42" s="1">
        <v>11.957817077636719</v>
      </c>
      <c r="AC42" s="1">
        <v>-0.10921402275562286</v>
      </c>
      <c r="AD42" s="1">
        <v>0.10220050811767578</v>
      </c>
      <c r="AE42" s="1">
        <v>3.2707580830901861E-3</v>
      </c>
      <c r="AF42" s="1">
        <v>3.2054480165243149E-2</v>
      </c>
      <c r="AG42" s="1">
        <v>2.3810941725969315E-2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1.104151557473575</v>
      </c>
      <c r="AP42">
        <f>(U42-T42)/(1000-U42)*AO42</f>
        <v>2.4930965929119166E-2</v>
      </c>
      <c r="AQ42">
        <f>(P42+273.15)</f>
        <v>299.65181198120115</v>
      </c>
      <c r="AR42">
        <f>(O42+273.15)</f>
        <v>300.43344917297361</v>
      </c>
      <c r="AS42">
        <f>(Y42*AK42+Z42*AL42)*AM42</f>
        <v>159.79817025635748</v>
      </c>
      <c r="AT42">
        <f>((AS42+0.00000010773*(AR42^4-AQ42^4))-AP42*44100)/(L42*0.92*2*29.3+0.00000043092*AQ42^3)</f>
        <v>-7.3286560847954005</v>
      </c>
      <c r="AU42">
        <f>0.61365*EXP(17.502*J42/(240.97+J42))</f>
        <v>3.4757620011352421</v>
      </c>
      <c r="AV42">
        <f>AU42*1000/AA42</f>
        <v>38.89224764181921</v>
      </c>
      <c r="AW42">
        <f>(AV42-U42)</f>
        <v>16.637963736789914</v>
      </c>
      <c r="AX42">
        <f>IF(D42,P42,(O42+P42)/2)</f>
        <v>26.892630577087402</v>
      </c>
      <c r="AY42">
        <f>0.61365*EXP(17.502*AX42/(240.97+AX42))</f>
        <v>3.5566512799840466</v>
      </c>
      <c r="AZ42">
        <f>IF(AW42&lt;&gt;0,(1000-(AV42+U42)/2)/AW42*AP42,0)</f>
        <v>1.4526263708784279</v>
      </c>
      <c r="BA42">
        <f>U42*AA42/1000</f>
        <v>1.9888435112298466</v>
      </c>
      <c r="BB42">
        <f>(AY42-BA42)</f>
        <v>1.5678077687542</v>
      </c>
      <c r="BC42">
        <f>1/(1.6/F42+1.37/N42)</f>
        <v>0.95445413954785185</v>
      </c>
      <c r="BD42">
        <f>G42*AA42*0.001</f>
        <v>33.945775532049502</v>
      </c>
      <c r="BE42">
        <f>G42/S42</f>
        <v>0.9725991682796421</v>
      </c>
      <c r="BF42">
        <f>(1-AP42*AA42/AU42/F42)*100</f>
        <v>70.847237510890508</v>
      </c>
      <c r="BG42">
        <f>(S42-E42/(N42/1.35))</f>
        <v>390.34682331641062</v>
      </c>
      <c r="BH42">
        <f>E42*BF42/100/BG42</f>
        <v>1.1081976217768529E-3</v>
      </c>
    </row>
    <row r="43" spans="1:60" x14ac:dyDescent="0.25">
      <c r="A43" s="1" t="s">
        <v>1</v>
      </c>
      <c r="B43" s="1" t="s">
        <v>8147</v>
      </c>
      <c r="K43" s="1">
        <f t="shared" si="0"/>
        <v>2.72</v>
      </c>
    </row>
    <row r="44" spans="1:60" x14ac:dyDescent="0.25">
      <c r="A44" s="1" t="s">
        <v>1</v>
      </c>
      <c r="B44" s="1" t="s">
        <v>8146</v>
      </c>
      <c r="K44" s="1">
        <f t="shared" si="0"/>
        <v>2.72</v>
      </c>
    </row>
    <row r="45" spans="1:60" x14ac:dyDescent="0.25">
      <c r="A45" s="1">
        <v>10</v>
      </c>
      <c r="B45" s="1" t="s">
        <v>8145</v>
      </c>
      <c r="C45" s="1">
        <v>2169.5000055320561</v>
      </c>
      <c r="D45" s="1">
        <v>0</v>
      </c>
      <c r="E45">
        <f>(R45-S45*(1000-T45)/(1000-U45))*AO45</f>
        <v>1.0208542086429959</v>
      </c>
      <c r="F45">
        <f>IF(AZ45&lt;&gt;0,1/(1/AZ45-1/N45),0)</f>
        <v>2.3635924375083448</v>
      </c>
      <c r="G45">
        <f>((BC45-AP45/2)*S45-E45)/(BC45+AP45/2)</f>
        <v>379.07684763277604</v>
      </c>
      <c r="H45">
        <f>AP45*1000</f>
        <v>25.660333093592854</v>
      </c>
      <c r="I45">
        <f>(AU45-BA45)</f>
        <v>1.4592254817846007</v>
      </c>
      <c r="J45">
        <f>(P45+AT45*D45)</f>
        <v>26.642921447753906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27.351293563842773</v>
      </c>
      <c r="P45" s="1">
        <v>26.642921447753906</v>
      </c>
      <c r="Q45" s="1">
        <v>27.452316284179688</v>
      </c>
      <c r="R45" s="1">
        <v>399.91842651367188</v>
      </c>
      <c r="S45" s="1">
        <v>389.93157958984375</v>
      </c>
      <c r="T45" s="1">
        <v>0.18023447692394257</v>
      </c>
      <c r="U45" s="1">
        <v>22.888914108276367</v>
      </c>
      <c r="V45" s="1">
        <v>0.44085323810577393</v>
      </c>
      <c r="W45" s="1">
        <v>55.986248016357422</v>
      </c>
      <c r="X45" s="1">
        <v>300.31930541992188</v>
      </c>
      <c r="Y45" s="1">
        <v>1251.458740234375</v>
      </c>
      <c r="Z45" s="1">
        <v>10.36923885345459</v>
      </c>
      <c r="AA45" s="1">
        <v>89.368820190429688</v>
      </c>
      <c r="AB45" s="1">
        <v>11.873174667358398</v>
      </c>
      <c r="AC45" s="1">
        <v>-0.12728624045848846</v>
      </c>
      <c r="AD45" s="1">
        <v>4.7256987541913986E-2</v>
      </c>
      <c r="AE45" s="1">
        <v>1.9894393626600504E-3</v>
      </c>
      <c r="AF45" s="1">
        <v>5.9967026114463806E-2</v>
      </c>
      <c r="AG45" s="1">
        <v>1.8419522792100906E-2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1.1041150934555948</v>
      </c>
      <c r="AP45">
        <f>(U45-T45)/(1000-U45)*AO45</f>
        <v>2.5660333093592853E-2</v>
      </c>
      <c r="AQ45">
        <f>(P45+273.15)</f>
        <v>299.79292144775388</v>
      </c>
      <c r="AR45">
        <f>(O45+273.15)</f>
        <v>300.50129356384275</v>
      </c>
      <c r="AS45">
        <f>(Y45*AK45+Z45*AL45)*AM45</f>
        <v>200.23339396193478</v>
      </c>
      <c r="AT45">
        <f>((AS45+0.00000010773*(AR45^4-AQ45^4))-AP45*44100)/(L45*0.92*2*29.3+0.00000043092*AQ45^3)</f>
        <v>-7.2692345320378911</v>
      </c>
      <c r="AU45">
        <f>0.61365*EXP(17.502*J45/(240.97+J45))</f>
        <v>3.5047807310813406</v>
      </c>
      <c r="AV45">
        <f>AU45*1000/AA45</f>
        <v>39.217041509703847</v>
      </c>
      <c r="AW45">
        <f>(AV45-U45)</f>
        <v>16.32812740142748</v>
      </c>
      <c r="AX45">
        <f>IF(D45,P45,(O45+P45)/2)</f>
        <v>26.99710750579834</v>
      </c>
      <c r="AY45">
        <f>0.61365*EXP(17.502*AX45/(240.97+AX45))</f>
        <v>3.5785516982414483</v>
      </c>
      <c r="AZ45">
        <f>IF(AW45&lt;&gt;0,(1000-(AV45+U45)/2)/AW45*AP45,0)</f>
        <v>1.5227406504246492</v>
      </c>
      <c r="BA45">
        <f>U45*AA45/1000</f>
        <v>2.0455552492967399</v>
      </c>
      <c r="BB45">
        <f>(AY45-BA45)</f>
        <v>1.5329964489447083</v>
      </c>
      <c r="BC45">
        <f>1/(1.6/F45+1.37/N45)</f>
        <v>1.0030059193410374</v>
      </c>
      <c r="BD45">
        <f>G45*AA45*0.001</f>
        <v>33.877650634448472</v>
      </c>
      <c r="BE45">
        <f>G45/S45</f>
        <v>0.97216247022494184</v>
      </c>
      <c r="BF45">
        <f>(1-AP45*AA45/AU45/F45)*100</f>
        <v>72.316890537919605</v>
      </c>
      <c r="BG45">
        <f>(S45-E45/(N45/1.35))</f>
        <v>389.60960736379525</v>
      </c>
      <c r="BH45">
        <f>E45*BF45/100/BG45</f>
        <v>1.8948455239882341E-3</v>
      </c>
    </row>
    <row r="46" spans="1:60" x14ac:dyDescent="0.25">
      <c r="A46" s="1" t="s">
        <v>1</v>
      </c>
      <c r="B46" s="1" t="s">
        <v>8144</v>
      </c>
      <c r="K46" s="1">
        <f t="shared" si="0"/>
        <v>2.72</v>
      </c>
    </row>
    <row r="47" spans="1:60" x14ac:dyDescent="0.25">
      <c r="A47" s="1" t="s">
        <v>1</v>
      </c>
      <c r="B47" s="1" t="s">
        <v>8143</v>
      </c>
      <c r="K47" s="1">
        <f t="shared" si="0"/>
        <v>2.72</v>
      </c>
    </row>
    <row r="48" spans="1:60" x14ac:dyDescent="0.25">
      <c r="A48" s="1">
        <v>11</v>
      </c>
      <c r="B48" s="1" t="s">
        <v>8142</v>
      </c>
      <c r="C48" s="1">
        <v>2375.5000055320561</v>
      </c>
      <c r="D48" s="1">
        <v>0</v>
      </c>
      <c r="E48">
        <f>(R48-S48*(1000-T48)/(1000-U48))*AO48</f>
        <v>1.1025633202206846</v>
      </c>
      <c r="F48">
        <f>IF(AZ48&lt;&gt;0,1/(1/AZ48-1/N48),0)</f>
        <v>2.6251135557331087</v>
      </c>
      <c r="G48">
        <f>((BC48-AP48/2)*S48-E48)/(BC48+AP48/2)</f>
        <v>378.9232186558873</v>
      </c>
      <c r="H48">
        <f>AP48*1000</f>
        <v>26.639347350779182</v>
      </c>
      <c r="I48">
        <f>(AU48-BA48)</f>
        <v>1.4166819233479919</v>
      </c>
      <c r="J48">
        <f>(P48+AT48*D48)</f>
        <v>26.802331924438477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27.429943084716797</v>
      </c>
      <c r="P48" s="1">
        <v>26.802331924438477</v>
      </c>
      <c r="Q48" s="1">
        <v>27.506895065307617</v>
      </c>
      <c r="R48" s="1">
        <v>399.85787963867188</v>
      </c>
      <c r="S48" s="1">
        <v>389.46188354492188</v>
      </c>
      <c r="T48" s="1">
        <v>0.17994749546051025</v>
      </c>
      <c r="U48" s="1">
        <v>23.736230850219727</v>
      </c>
      <c r="V48" s="1">
        <v>0.43809902667999268</v>
      </c>
      <c r="W48" s="1">
        <v>57.788074493408203</v>
      </c>
      <c r="X48" s="1">
        <v>300.29830932617188</v>
      </c>
      <c r="Y48" s="1">
        <v>1600.392578125</v>
      </c>
      <c r="Z48" s="1">
        <v>7.7789077758789063</v>
      </c>
      <c r="AA48" s="1">
        <v>89.362770080566406</v>
      </c>
      <c r="AB48" s="1">
        <v>11.965538024902344</v>
      </c>
      <c r="AC48" s="1">
        <v>-0.13666495680809021</v>
      </c>
      <c r="AD48" s="1">
        <v>4.3678794056177139E-2</v>
      </c>
      <c r="AE48" s="1">
        <v>2.9619988054037094E-3</v>
      </c>
      <c r="AF48" s="1">
        <v>1.822967641055584E-2</v>
      </c>
      <c r="AG48" s="1">
        <v>2.3319389671087265E-2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1.1040379019344553</v>
      </c>
      <c r="AP48">
        <f>(U48-T48)/(1000-U48)*AO48</f>
        <v>2.6639347350779181E-2</v>
      </c>
      <c r="AQ48">
        <f>(P48+273.15)</f>
        <v>299.95233192443845</v>
      </c>
      <c r="AR48">
        <f>(O48+273.15)</f>
        <v>300.57994308471677</v>
      </c>
      <c r="AS48">
        <f>(Y48*AK48+Z48*AL48)*AM48</f>
        <v>256.06280677655013</v>
      </c>
      <c r="AT48">
        <f>((AS48+0.00000010773*(AR48^4-AQ48^4))-AP48*44100)/(L48*0.92*2*29.3+0.00000043092*AQ48^3)</f>
        <v>-7.1758778163793151</v>
      </c>
      <c r="AU48">
        <f>0.61365*EXP(17.502*J48/(240.97+J48))</f>
        <v>3.5378172633954246</v>
      </c>
      <c r="AV48">
        <f>AU48*1000/AA48</f>
        <v>39.589386723417931</v>
      </c>
      <c r="AW48">
        <f>(AV48-U48)</f>
        <v>15.853155873198205</v>
      </c>
      <c r="AX48">
        <f>IF(D48,P48,(O48+P48)/2)</f>
        <v>27.116137504577637</v>
      </c>
      <c r="AY48">
        <f>0.61365*EXP(17.502*AX48/(240.97+AX48))</f>
        <v>3.603646099542452</v>
      </c>
      <c r="AZ48">
        <f>IF(AW48&lt;&gt;0,(1000-(AV48+U48)/2)/AW48*AP48,0)</f>
        <v>1.6271757494680945</v>
      </c>
      <c r="BA48">
        <f>U48*AA48/1000</f>
        <v>2.1211353400474326</v>
      </c>
      <c r="BB48">
        <f>(AY48-BA48)</f>
        <v>1.4825107594950193</v>
      </c>
      <c r="BC48">
        <f>1/(1.6/F48+1.37/N48)</f>
        <v>1.0757721455174643</v>
      </c>
      <c r="BD48">
        <f>G48*AA48*0.001</f>
        <v>33.861628466934249</v>
      </c>
      <c r="BE48">
        <f>G48/S48</f>
        <v>0.97294044594785356</v>
      </c>
      <c r="BF48">
        <f>(1-AP48*AA48/AU48/F48)*100</f>
        <v>74.367160874277701</v>
      </c>
      <c r="BG48">
        <f>(S48-E48/(N48/1.35))</f>
        <v>389.11414068059776</v>
      </c>
      <c r="BH48">
        <f>E48*BF48/100/BG48</f>
        <v>2.1072095623539456E-3</v>
      </c>
    </row>
    <row r="49" spans="1:60" x14ac:dyDescent="0.25">
      <c r="A49" s="1" t="s">
        <v>1</v>
      </c>
      <c r="B49" s="1" t="s">
        <v>8141</v>
      </c>
      <c r="K49" s="1">
        <f t="shared" si="0"/>
        <v>2.72</v>
      </c>
    </row>
    <row r="50" spans="1:60" x14ac:dyDescent="0.25">
      <c r="A50" s="1" t="s">
        <v>1</v>
      </c>
      <c r="B50" s="1" t="s">
        <v>8140</v>
      </c>
      <c r="K50" s="1">
        <f t="shared" si="0"/>
        <v>2.72</v>
      </c>
    </row>
    <row r="51" spans="1:60" x14ac:dyDescent="0.25">
      <c r="A51" s="1">
        <v>12</v>
      </c>
      <c r="B51" s="1" t="s">
        <v>8139</v>
      </c>
      <c r="C51" s="1">
        <v>2581.000005543232</v>
      </c>
      <c r="D51" s="1">
        <v>0</v>
      </c>
      <c r="E51">
        <f>(R51-S51*(1000-T51)/(1000-U51))*AO51</f>
        <v>1.5196355855621115</v>
      </c>
      <c r="F51">
        <f>IF(AZ51&lt;&gt;0,1/(1/AZ51-1/N51),0)</f>
        <v>2.9920323139018934</v>
      </c>
      <c r="G51">
        <f>((BC51-AP51/2)*S51-E51)/(BC51+AP51/2)</f>
        <v>378.24018801141779</v>
      </c>
      <c r="H51">
        <f>AP51*1000</f>
        <v>27.854487046314521</v>
      </c>
      <c r="I51">
        <f>(AU51-BA51)</f>
        <v>1.3675088591808171</v>
      </c>
      <c r="J51">
        <f>(P51+AT51*D51)</f>
        <v>27.013591766357422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27.553695678710938</v>
      </c>
      <c r="P51" s="1">
        <v>27.013591766357422</v>
      </c>
      <c r="Q51" s="1">
        <v>27.598691940307617</v>
      </c>
      <c r="R51" s="1">
        <v>399.85104370117188</v>
      </c>
      <c r="S51" s="1">
        <v>388.66949462890625</v>
      </c>
      <c r="T51" s="1">
        <v>0.18055111169815063</v>
      </c>
      <c r="U51" s="1">
        <v>24.782997131347656</v>
      </c>
      <c r="V51" s="1">
        <v>0.43636369705200195</v>
      </c>
      <c r="W51" s="1">
        <v>59.896617889404297</v>
      </c>
      <c r="X51" s="1">
        <v>300.32192993164063</v>
      </c>
      <c r="Y51" s="1">
        <v>2001.3525390625</v>
      </c>
      <c r="Z51" s="1">
        <v>6.2150168418884277</v>
      </c>
      <c r="AA51" s="1">
        <v>89.355979919433594</v>
      </c>
      <c r="AB51" s="1">
        <v>12.111587524414063</v>
      </c>
      <c r="AC51" s="1">
        <v>-0.15653543174266815</v>
      </c>
      <c r="AD51" s="1">
        <v>7.8988648951053619E-2</v>
      </c>
      <c r="AE51" s="1">
        <v>6.352338008582592E-3</v>
      </c>
      <c r="AF51" s="1">
        <v>0.10515726357698441</v>
      </c>
      <c r="AG51" s="1">
        <v>3.1194990500807762E-2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1.1041247423957374</v>
      </c>
      <c r="AP51">
        <f>(U51-T51)/(1000-U51)*AO51</f>
        <v>2.7854487046314522E-2</v>
      </c>
      <c r="AQ51">
        <f>(P51+273.15)</f>
        <v>300.1635917663574</v>
      </c>
      <c r="AR51">
        <f>(O51+273.15)</f>
        <v>300.70369567871091</v>
      </c>
      <c r="AS51">
        <f>(Y51*AK51+Z51*AL51)*AM51</f>
        <v>320.21639909260557</v>
      </c>
      <c r="AT51">
        <f>((AS51+0.00000010773*(AR51^4-AQ51^4))-AP51*44100)/(L51*0.92*2*29.3+0.00000043092*AQ51^3)</f>
        <v>-7.0992683128963545</v>
      </c>
      <c r="AU51">
        <f>0.61365*EXP(17.502*J51/(240.97+J51))</f>
        <v>3.5820178531928986</v>
      </c>
      <c r="AV51">
        <f>AU51*1000/AA51</f>
        <v>40.087052443748796</v>
      </c>
      <c r="AW51">
        <f>(AV51-U51)</f>
        <v>15.30405531240114</v>
      </c>
      <c r="AX51">
        <f>IF(D51,P51,(O51+P51)/2)</f>
        <v>27.28364372253418</v>
      </c>
      <c r="AY51">
        <f>0.61365*EXP(17.502*AX51/(240.97+AX51))</f>
        <v>3.6392205832693301</v>
      </c>
      <c r="AZ51">
        <f>IF(AW51&lt;&gt;0,(1000-(AV51+U51)/2)/AW51*AP51,0)</f>
        <v>1.7610382031672345</v>
      </c>
      <c r="BA51">
        <f>U51*AA51/1000</f>
        <v>2.2145089940120815</v>
      </c>
      <c r="BB51">
        <f>(AY51-BA51)</f>
        <v>1.4247115892572486</v>
      </c>
      <c r="BC51">
        <f>1/(1.6/F51+1.37/N51)</f>
        <v>1.1698355359025014</v>
      </c>
      <c r="BD51">
        <f>G51*AA51*0.001</f>
        <v>33.798022644671036</v>
      </c>
      <c r="BE51">
        <f>G51/S51</f>
        <v>0.97316664476730763</v>
      </c>
      <c r="BF51">
        <f>(1-AP51*AA51/AU51/F51)*100</f>
        <v>76.776655678520427</v>
      </c>
      <c r="BG51">
        <f>(S51-E51/(N51/1.35))</f>
        <v>388.19020929303417</v>
      </c>
      <c r="BH51">
        <f>E51*BF51/100/BG51</f>
        <v>3.0055507665175578E-3</v>
      </c>
    </row>
    <row r="52" spans="1:60" x14ac:dyDescent="0.25">
      <c r="A52" s="1" t="s">
        <v>1</v>
      </c>
      <c r="B52" s="1" t="s">
        <v>8138</v>
      </c>
      <c r="K52" s="2">
        <v>5.7474999999999996</v>
      </c>
    </row>
    <row r="53" spans="1:60" x14ac:dyDescent="0.25">
      <c r="A53" s="1" t="s">
        <v>1</v>
      </c>
      <c r="B53" s="1" t="s">
        <v>8137</v>
      </c>
      <c r="K53" s="2">
        <v>5.7474999999999996</v>
      </c>
    </row>
    <row r="54" spans="1:60" x14ac:dyDescent="0.25">
      <c r="A54" s="1" t="s">
        <v>1</v>
      </c>
      <c r="B54" s="1" t="s">
        <v>8136</v>
      </c>
      <c r="K54" s="2">
        <v>5.7474999999999996</v>
      </c>
    </row>
    <row r="55" spans="1:60" x14ac:dyDescent="0.25">
      <c r="A55" s="1" t="s">
        <v>1</v>
      </c>
      <c r="B55" s="1" t="s">
        <v>8135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A45E-D1BA-4512-93AD-F3BDC0BA657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8219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8218</v>
      </c>
    </row>
    <row r="12" spans="1:56" x14ac:dyDescent="0.25">
      <c r="A12" s="1" t="s">
        <v>1</v>
      </c>
      <c r="B12" s="1" t="s">
        <v>8217</v>
      </c>
    </row>
    <row r="13" spans="1:56" x14ac:dyDescent="0.25">
      <c r="A13" s="1" t="s">
        <v>1</v>
      </c>
      <c r="B13" s="1" t="s">
        <v>8216</v>
      </c>
    </row>
    <row r="14" spans="1:56" x14ac:dyDescent="0.25">
      <c r="A14" s="1" t="s">
        <v>1</v>
      </c>
      <c r="B14" s="1" t="s">
        <v>8215</v>
      </c>
    </row>
    <row r="15" spans="1:56" x14ac:dyDescent="0.25">
      <c r="A15" s="1" t="s">
        <v>1</v>
      </c>
      <c r="B15" s="1" t="s">
        <v>7518</v>
      </c>
    </row>
    <row r="16" spans="1:56" x14ac:dyDescent="0.25">
      <c r="A16" s="1" t="s">
        <v>1</v>
      </c>
      <c r="B16" s="1" t="s">
        <v>8214</v>
      </c>
    </row>
    <row r="17" spans="1:56" x14ac:dyDescent="0.25">
      <c r="A17" s="1" t="s">
        <v>1</v>
      </c>
      <c r="B17" s="1" t="s">
        <v>4996</v>
      </c>
    </row>
    <row r="18" spans="1:56" x14ac:dyDescent="0.25">
      <c r="A18" s="1">
        <v>1</v>
      </c>
      <c r="B18" s="1" t="s">
        <v>7516</v>
      </c>
      <c r="C18" s="1">
        <v>306.50000584498048</v>
      </c>
      <c r="D18" s="1">
        <v>0</v>
      </c>
      <c r="E18">
        <f>(R18-S18*(1000-T18)/(1000-U18))*AK18</f>
        <v>-3.1453114236321271</v>
      </c>
      <c r="F18">
        <f>IF(AV18&lt;&gt;0,1/(1/AV18-1/N18),0)</f>
        <v>4.45295497644668</v>
      </c>
      <c r="G18">
        <f>((AY18-AL18/2)*S18-E18)/(AY18+AL18/2)</f>
        <v>387.77693530769506</v>
      </c>
      <c r="H18">
        <f>AL18*1000</f>
        <v>28.12592162208859</v>
      </c>
      <c r="I18">
        <f>(AQ18-AW18)</f>
        <v>1.1139467692531659</v>
      </c>
      <c r="J18">
        <f>(P18+AP18*D18)</f>
        <v>26.659543991088867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27.195411682128906</v>
      </c>
      <c r="P18" s="1">
        <v>26.659543991088867</v>
      </c>
      <c r="Q18" s="1">
        <v>27.266681671142578</v>
      </c>
      <c r="R18" s="1">
        <v>400.27413940429688</v>
      </c>
      <c r="S18" s="1">
        <v>393.10064697265625</v>
      </c>
      <c r="T18" s="1">
        <v>1.9638820886611938</v>
      </c>
      <c r="U18" s="1">
        <v>26.784616470336914</v>
      </c>
      <c r="V18" s="1">
        <v>4.8488702774047852</v>
      </c>
      <c r="W18" s="1">
        <v>66.1318359375</v>
      </c>
      <c r="X18" s="1">
        <v>299.964599609375</v>
      </c>
      <c r="Y18" s="1">
        <v>6.8018816411495209E-2</v>
      </c>
      <c r="Z18" s="1">
        <v>9.5237102508544922</v>
      </c>
      <c r="AA18" s="1">
        <v>89.389602661132813</v>
      </c>
      <c r="AB18" s="1">
        <v>15.108987808227539</v>
      </c>
      <c r="AC18" s="1">
        <v>-0.42944222688674927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1.1028110279756431</v>
      </c>
      <c r="AL18">
        <f>(U18-T18)/(1000-U18)*AK18</f>
        <v>2.8125921622088591E-2</v>
      </c>
      <c r="AM18">
        <f>(P18+273.15)</f>
        <v>299.80954399108884</v>
      </c>
      <c r="AN18">
        <f>(O18+273.15)</f>
        <v>300.34541168212888</v>
      </c>
      <c r="AO18">
        <f>(Y18*AG18+Z18*AH18)*AI18</f>
        <v>1.088301038258499E-2</v>
      </c>
      <c r="AP18">
        <f>((AO18+0.00000010773*(AN18^4-AM18^4))-AL18*44100)/(L18*51.4+0.00000043092*AM18^3)</f>
        <v>-10.147398836769179</v>
      </c>
      <c r="AQ18">
        <f>0.61365*EXP(17.502*J18/(240.97+J18))</f>
        <v>3.5082129929674162</v>
      </c>
      <c r="AR18">
        <f>AQ18*1000/AA18</f>
        <v>39.246320472714331</v>
      </c>
      <c r="AS18">
        <f>(AR18-U18)</f>
        <v>12.461704002377417</v>
      </c>
      <c r="AT18">
        <f>IF(D18,P18,(O18+P18)/2)</f>
        <v>26.927477836608887</v>
      </c>
      <c r="AU18">
        <f>0.61365*EXP(17.502*AT18/(240.97+AT18))</f>
        <v>3.5639429099415576</v>
      </c>
      <c r="AV18">
        <f>IF(AS18&lt;&gt;0,(1000-(AR18+U18)/2)/AS18*AL18,0)</f>
        <v>2.1824728896107044</v>
      </c>
      <c r="AW18">
        <f>U18*AA18/1000</f>
        <v>2.3942662237142502</v>
      </c>
      <c r="AX18">
        <f>(AU18-AW18)</f>
        <v>1.1696766862273074</v>
      </c>
      <c r="AY18">
        <f>1/(1.6/F18+1.37/N18)</f>
        <v>1.4719315972302003</v>
      </c>
      <c r="AZ18">
        <f>G18*AA18*0.001</f>
        <v>34.663226168306664</v>
      </c>
      <c r="BA18">
        <f>G18/S18</f>
        <v>0.98645712820378162</v>
      </c>
      <c r="BB18">
        <f>(1-AL18*AA18/AQ18/F18)*100</f>
        <v>83.906166191112703</v>
      </c>
      <c r="BC18">
        <f>(S18-E18/(N18/1.35))</f>
        <v>394.09266220079417</v>
      </c>
      <c r="BD18">
        <f>E18*BB18/100/BC18</f>
        <v>-6.6966743699383383E-3</v>
      </c>
    </row>
    <row r="19" spans="1:56" x14ac:dyDescent="0.25">
      <c r="A19" s="1" t="s">
        <v>1</v>
      </c>
      <c r="B19" s="1" t="s">
        <v>8213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8212</v>
      </c>
      <c r="K20" s="1">
        <f t="shared" si="0"/>
        <v>2.72</v>
      </c>
    </row>
    <row r="21" spans="1:56" x14ac:dyDescent="0.25">
      <c r="A21" s="1">
        <v>2</v>
      </c>
      <c r="B21" s="1" t="s">
        <v>4994</v>
      </c>
      <c r="C21" s="1">
        <v>509.50000584498048</v>
      </c>
      <c r="D21" s="1">
        <v>0</v>
      </c>
      <c r="E21">
        <f>(R21-S21*(1000-T21)/(1000-U21))*AK21</f>
        <v>-1.9999947628300976</v>
      </c>
      <c r="F21">
        <f>IF(AV21&lt;&gt;0,1/(1/AV21-1/N21),0)</f>
        <v>4.1871488675914552</v>
      </c>
      <c r="G21">
        <f>((AY21-AL21/2)*S21-E21)/(AY21+AL21/2)</f>
        <v>385.87741488129313</v>
      </c>
      <c r="H21">
        <f>AL21*1000</f>
        <v>27.563315348726171</v>
      </c>
      <c r="I21">
        <f>(AQ21-AW21)</f>
        <v>1.1260171696447756</v>
      </c>
      <c r="J21">
        <f>(P21+AP21*D21)</f>
        <v>26.551853179931641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27.154924392700195</v>
      </c>
      <c r="P21" s="1">
        <v>26.551853179931641</v>
      </c>
      <c r="Q21" s="1">
        <v>27.260808944702148</v>
      </c>
      <c r="R21" s="1">
        <v>399.98483276367188</v>
      </c>
      <c r="S21" s="1">
        <v>392.00082397460938</v>
      </c>
      <c r="T21" s="1">
        <v>2.0671110153198242</v>
      </c>
      <c r="U21" s="1">
        <v>26.400957107543945</v>
      </c>
      <c r="V21" s="1">
        <v>5.1159672737121582</v>
      </c>
      <c r="W21" s="1">
        <v>65.340682983398438</v>
      </c>
      <c r="X21" s="1">
        <v>299.96441650390625</v>
      </c>
      <c r="Y21" s="1">
        <v>26.27778434753418</v>
      </c>
      <c r="Z21" s="1">
        <v>9.7315521240234375</v>
      </c>
      <c r="AA21" s="1">
        <v>89.391136169433594</v>
      </c>
      <c r="AB21" s="1">
        <v>15.009367942810059</v>
      </c>
      <c r="AC21" s="1">
        <v>-0.41965562105178833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1.1028103547937727</v>
      </c>
      <c r="AL21">
        <f>(U21-T21)/(1000-U21)*AK21</f>
        <v>2.7563315348726171E-2</v>
      </c>
      <c r="AM21">
        <f>(P21+273.15)</f>
        <v>299.70185317993162</v>
      </c>
      <c r="AN21">
        <f>(O21+273.15)</f>
        <v>300.30492439270017</v>
      </c>
      <c r="AO21">
        <f>(Y21*AG21+Z21*AH21)*AI21</f>
        <v>4.2044454016287887</v>
      </c>
      <c r="AP21">
        <f>((AO21+0.00000010773*(AN21^4-AM21^4))-AL21*44100)/(L21*51.4+0.00000043092*AM21^3)</f>
        <v>-9.9035368135954638</v>
      </c>
      <c r="AQ21">
        <f>0.61365*EXP(17.502*J21/(240.97+J21))</f>
        <v>3.4860287214486121</v>
      </c>
      <c r="AR21">
        <f>AQ21*1000/AA21</f>
        <v>38.997476381116016</v>
      </c>
      <c r="AS21">
        <f>(AR21-U21)</f>
        <v>12.596519273572071</v>
      </c>
      <c r="AT21">
        <f>IF(D21,P21,(O21+P21)/2)</f>
        <v>26.853388786315918</v>
      </c>
      <c r="AU21">
        <f>0.61365*EXP(17.502*AT21/(240.97+AT21))</f>
        <v>3.5484557078301222</v>
      </c>
      <c r="AV21">
        <f>IF(AS21&lt;&gt;0,(1000-(AR21+U21)/2)/AS21*AL21,0)</f>
        <v>2.1166177693137564</v>
      </c>
      <c r="AW21">
        <f>U21*AA21/1000</f>
        <v>2.3600115518038365</v>
      </c>
      <c r="AX21">
        <f>(AU21-AW21)</f>
        <v>1.1884441560262857</v>
      </c>
      <c r="AY21">
        <f>1/(1.6/F21+1.37/N21)</f>
        <v>1.4241179552966494</v>
      </c>
      <c r="AZ21">
        <f>G21*AA21*0.001</f>
        <v>34.494020538362697</v>
      </c>
      <c r="BA21">
        <f>G21/S21</f>
        <v>0.98437909127019374</v>
      </c>
      <c r="BB21">
        <f>(1-AL21*AA21/AQ21/F21)*100</f>
        <v>83.119840408574476</v>
      </c>
      <c r="BC21">
        <f>(S21-E21/(N21/1.35))</f>
        <v>392.63161215221771</v>
      </c>
      <c r="BD21">
        <f>E21*BB21/100/BC21</f>
        <v>-4.2339750636271704E-3</v>
      </c>
    </row>
    <row r="22" spans="1:56" x14ac:dyDescent="0.25">
      <c r="A22" s="1" t="s">
        <v>1</v>
      </c>
      <c r="B22" s="1" t="s">
        <v>8211</v>
      </c>
      <c r="K22" s="1">
        <f t="shared" si="0"/>
        <v>2.72</v>
      </c>
    </row>
    <row r="23" spans="1:56" x14ac:dyDescent="0.25">
      <c r="A23" s="1" t="s">
        <v>1</v>
      </c>
      <c r="B23" s="1" t="s">
        <v>8210</v>
      </c>
      <c r="K23" s="1">
        <f t="shared" si="0"/>
        <v>2.72</v>
      </c>
    </row>
    <row r="24" spans="1:56" x14ac:dyDescent="0.25">
      <c r="A24" s="1">
        <v>3</v>
      </c>
      <c r="B24" s="1" t="s">
        <v>8209</v>
      </c>
      <c r="C24" s="1">
        <v>712.50000584498048</v>
      </c>
      <c r="D24" s="1">
        <v>0</v>
      </c>
      <c r="E24">
        <f>(R24-S24*(1000-T24)/(1000-U24))*AK24</f>
        <v>-1.2742474681351177</v>
      </c>
      <c r="F24">
        <f>IF(AV24&lt;&gt;0,1/(1/AV24-1/N24),0)</f>
        <v>4.0421460611695643</v>
      </c>
      <c r="G24">
        <f>((AY24-AL24/2)*S24-E24)/(AY24+AL24/2)</f>
        <v>384.90486927174533</v>
      </c>
      <c r="H24">
        <f>AL24*1000</f>
        <v>27.126018403538584</v>
      </c>
      <c r="I24">
        <f>(AQ24-AW24)</f>
        <v>1.1285189932511153</v>
      </c>
      <c r="J24">
        <f>(P24+AP24*D24)</f>
        <v>26.438503265380859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27.081418991088867</v>
      </c>
      <c r="P24" s="1">
        <v>26.438503265380859</v>
      </c>
      <c r="Q24" s="1">
        <v>27.202051162719727</v>
      </c>
      <c r="R24" s="1">
        <v>400.00820922851563</v>
      </c>
      <c r="S24" s="1">
        <v>391.5316162109375</v>
      </c>
      <c r="T24" s="1">
        <v>2.1553041934967041</v>
      </c>
      <c r="U24" s="1">
        <v>26.114313125610352</v>
      </c>
      <c r="V24" s="1">
        <v>5.3570780754089355</v>
      </c>
      <c r="W24" s="1">
        <v>64.907966613769531</v>
      </c>
      <c r="X24" s="1">
        <v>299.91217041015625</v>
      </c>
      <c r="Y24" s="1">
        <v>49.714088439941406</v>
      </c>
      <c r="Z24" s="1">
        <v>9.7032394409179688</v>
      </c>
      <c r="AA24" s="1">
        <v>89.387458801269531</v>
      </c>
      <c r="AB24" s="1">
        <v>15.010018348693848</v>
      </c>
      <c r="AC24" s="1">
        <v>-0.41201716661453247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1.1026182735667507</v>
      </c>
      <c r="AL24">
        <f>(U24-T24)/(1000-U24)*AK24</f>
        <v>2.7126018403538583E-2</v>
      </c>
      <c r="AM24">
        <f>(P24+273.15)</f>
        <v>299.58850326538084</v>
      </c>
      <c r="AN24">
        <f>(O24+273.15)</f>
        <v>300.23141899108884</v>
      </c>
      <c r="AO24">
        <f>(Y24*AG24+Z24*AH24)*AI24</f>
        <v>7.9542539725991901</v>
      </c>
      <c r="AP24">
        <f>((AO24+0.00000010773*(AN24^4-AM24^4))-AL24*44100)/(L24*51.4+0.00000043092*AM24^3)</f>
        <v>-9.7114113090648289</v>
      </c>
      <c r="AQ24">
        <f>0.61365*EXP(17.502*J24/(240.97+J24))</f>
        <v>3.4628110818900626</v>
      </c>
      <c r="AR24">
        <f>AQ24*1000/AA24</f>
        <v>38.739339145872236</v>
      </c>
      <c r="AS24">
        <f>(AR24-U24)</f>
        <v>12.625026020261885</v>
      </c>
      <c r="AT24">
        <f>IF(D24,P24,(O24+P24)/2)</f>
        <v>26.759961128234863</v>
      </c>
      <c r="AU24">
        <f>0.61365*EXP(17.502*AT24/(240.97+AT24))</f>
        <v>3.5290098404544121</v>
      </c>
      <c r="AV24">
        <f>IF(AS24&lt;&gt;0,(1000-(AR24+U24)/2)/AS24*AL24,0)</f>
        <v>2.0789190991677402</v>
      </c>
      <c r="AW24">
        <f>U24*AA24/1000</f>
        <v>2.3342920886389473</v>
      </c>
      <c r="AX24">
        <f>(AU24-AW24)</f>
        <v>1.1947177518154648</v>
      </c>
      <c r="AY24">
        <f>1/(1.6/F24+1.37/N24)</f>
        <v>1.396849436683681</v>
      </c>
      <c r="AZ24">
        <f>G24*AA24*0.001</f>
        <v>34.40566814443617</v>
      </c>
      <c r="BA24">
        <f>G24/S24</f>
        <v>0.98307481014350062</v>
      </c>
      <c r="BB24">
        <f>(1-AL24*AA24/AQ24/F24)*100</f>
        <v>82.677050403747529</v>
      </c>
      <c r="BC24">
        <f>(S24-E24/(N24/1.35))</f>
        <v>391.93350738244715</v>
      </c>
      <c r="BD24">
        <f>E24*BB24/100/BC24</f>
        <v>-2.687982021579331E-3</v>
      </c>
    </row>
    <row r="25" spans="1:56" x14ac:dyDescent="0.25">
      <c r="A25" s="1" t="s">
        <v>1</v>
      </c>
      <c r="B25" s="1" t="s">
        <v>8208</v>
      </c>
      <c r="K25" s="1">
        <f t="shared" si="0"/>
        <v>2.72</v>
      </c>
    </row>
    <row r="26" spans="1:56" x14ac:dyDescent="0.25">
      <c r="A26" s="1" t="s">
        <v>1</v>
      </c>
      <c r="B26" s="1" t="s">
        <v>8207</v>
      </c>
      <c r="K26" s="1">
        <f t="shared" si="0"/>
        <v>2.72</v>
      </c>
    </row>
    <row r="27" spans="1:56" x14ac:dyDescent="0.25">
      <c r="A27" s="1">
        <v>4</v>
      </c>
      <c r="B27" s="1" t="s">
        <v>8206</v>
      </c>
      <c r="C27" s="1">
        <v>915.50000584498048</v>
      </c>
      <c r="D27" s="1">
        <v>0</v>
      </c>
      <c r="E27">
        <f>(R27-S27*(1000-T27)/(1000-U27))*AK27</f>
        <v>-0.47434167796946758</v>
      </c>
      <c r="F27">
        <f>IF(AV27&lt;&gt;0,1/(1/AV27-1/N27),0)</f>
        <v>4.0842227565051612</v>
      </c>
      <c r="G27">
        <f>((AY27-AL27/2)*S27-E27)/(AY27+AL27/2)</f>
        <v>383.77788243823005</v>
      </c>
      <c r="H27">
        <f>AL27*1000</f>
        <v>26.986965828702196</v>
      </c>
      <c r="I27">
        <f>(AQ27-AW27)</f>
        <v>1.116850178967574</v>
      </c>
      <c r="J27">
        <f>(P27+AP27*D27)</f>
        <v>26.361137390136719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27.030071258544922</v>
      </c>
      <c r="P27" s="1">
        <v>26.361137390136719</v>
      </c>
      <c r="Q27" s="1">
        <v>27.154157638549805</v>
      </c>
      <c r="R27" s="1">
        <v>400.01705932617188</v>
      </c>
      <c r="S27" s="1">
        <v>390.88076782226563</v>
      </c>
      <c r="T27" s="1">
        <v>2.2337777614593506</v>
      </c>
      <c r="U27" s="1">
        <v>26.069868087768555</v>
      </c>
      <c r="V27" s="1">
        <v>5.5685834884643555</v>
      </c>
      <c r="W27" s="1">
        <v>64.98956298828125</v>
      </c>
      <c r="X27" s="1">
        <v>299.9271240234375</v>
      </c>
      <c r="Y27" s="1">
        <v>100.56712341308594</v>
      </c>
      <c r="Z27" s="1">
        <v>9.6781625747680664</v>
      </c>
      <c r="AA27" s="1">
        <v>89.382560729980469</v>
      </c>
      <c r="AB27" s="1">
        <v>15.080959320068359</v>
      </c>
      <c r="AC27" s="1">
        <v>-0.41424199938774109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1.1026732500861669</v>
      </c>
      <c r="AL27">
        <f>(U27-T27)/(1000-U27)*AK27</f>
        <v>2.6986965828702195E-2</v>
      </c>
      <c r="AM27">
        <f>(P27+273.15)</f>
        <v>299.5111373901367</v>
      </c>
      <c r="AN27">
        <f>(O27+273.15)</f>
        <v>300.1800712585449</v>
      </c>
      <c r="AO27">
        <f>(Y27*AG27+Z27*AH27)*AI27</f>
        <v>16.09073938643769</v>
      </c>
      <c r="AP27">
        <f>((AO27+0.00000010773*(AN27^4-AM27^4))-AL27*44100)/(L27*51.4+0.00000043092*AM27^3)</f>
        <v>-9.5923240122915328</v>
      </c>
      <c r="AQ27">
        <f>0.61365*EXP(17.502*J27/(240.97+J27))</f>
        <v>3.4470417465451266</v>
      </c>
      <c r="AR27">
        <f>AQ27*1000/AA27</f>
        <v>38.565036830377231</v>
      </c>
      <c r="AS27">
        <f>(AR27-U27)</f>
        <v>12.495168742608676</v>
      </c>
      <c r="AT27">
        <f>IF(D27,P27,(O27+P27)/2)</f>
        <v>26.69560432434082</v>
      </c>
      <c r="AU27">
        <f>0.61365*EXP(17.502*AT27/(240.97+AT27))</f>
        <v>3.5156689056614696</v>
      </c>
      <c r="AV27">
        <f>IF(AS27&lt;&gt;0,(1000-(AR27+U27)/2)/AS27*AL27,0)</f>
        <v>2.0899930510315277</v>
      </c>
      <c r="AW27">
        <f>U27*AA27/1000</f>
        <v>2.3301915675775526</v>
      </c>
      <c r="AX27">
        <f>(AU27-AW27)</f>
        <v>1.185477338083917</v>
      </c>
      <c r="AY27">
        <f>1/(1.6/F27+1.37/N27)</f>
        <v>1.4048518375648391</v>
      </c>
      <c r="AZ27">
        <f>G27*AA27*0.001</f>
        <v>34.303049883858407</v>
      </c>
      <c r="BA27">
        <f>G27/S27</f>
        <v>0.98182851148290495</v>
      </c>
      <c r="BB27">
        <f>(1-AL27*AA27/AQ27/F27)*100</f>
        <v>82.86631067299794</v>
      </c>
      <c r="BC27">
        <f>(S27-E27/(N27/1.35))</f>
        <v>391.03037277532394</v>
      </c>
      <c r="BD27">
        <f>E27*BB27/100/BC27</f>
        <v>-1.0052146224036108E-3</v>
      </c>
    </row>
    <row r="28" spans="1:56" x14ac:dyDescent="0.25">
      <c r="A28" s="1" t="s">
        <v>1</v>
      </c>
      <c r="B28" s="1" t="s">
        <v>8205</v>
      </c>
      <c r="K28" s="1">
        <f t="shared" si="0"/>
        <v>2.72</v>
      </c>
    </row>
    <row r="29" spans="1:56" x14ac:dyDescent="0.25">
      <c r="A29" s="1" t="s">
        <v>1</v>
      </c>
      <c r="B29" s="1" t="s">
        <v>8204</v>
      </c>
      <c r="K29" s="1">
        <f t="shared" si="0"/>
        <v>2.72</v>
      </c>
    </row>
    <row r="30" spans="1:56" x14ac:dyDescent="0.25">
      <c r="A30" s="1">
        <v>5</v>
      </c>
      <c r="B30" s="1" t="s">
        <v>8203</v>
      </c>
      <c r="C30" s="1">
        <v>1118.5000058449805</v>
      </c>
      <c r="D30" s="1">
        <v>0</v>
      </c>
      <c r="E30">
        <f>(R30-S30*(1000-T30)/(1000-U30))*AK30</f>
        <v>0.31850129697523466</v>
      </c>
      <c r="F30">
        <f>IF(AV30&lt;&gt;0,1/(1/AV30-1/N30),0)</f>
        <v>4.1220786816649255</v>
      </c>
      <c r="G30">
        <f>((AY30-AL30/2)*S30-E30)/(AY30+AL30/2)</f>
        <v>382.68635541795913</v>
      </c>
      <c r="H30">
        <f>AL30*1000</f>
        <v>26.923033802894892</v>
      </c>
      <c r="I30">
        <f>(AQ30-AW30)</f>
        <v>1.1090173108865433</v>
      </c>
      <c r="J30">
        <f>(P30+AP30*D30)</f>
        <v>26.330360412597656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26.990942001342773</v>
      </c>
      <c r="P30" s="1">
        <v>26.330360412597656</v>
      </c>
      <c r="Q30" s="1">
        <v>27.115306854248047</v>
      </c>
      <c r="R30" s="1">
        <v>400.09857177734375</v>
      </c>
      <c r="S30" s="1">
        <v>390.28118896484375</v>
      </c>
      <c r="T30" s="1">
        <v>2.3093881607055664</v>
      </c>
      <c r="U30" s="1">
        <v>26.087076187133789</v>
      </c>
      <c r="V30" s="1">
        <v>5.770413875579834</v>
      </c>
      <c r="W30" s="1">
        <v>65.18316650390625</v>
      </c>
      <c r="X30" s="1">
        <v>299.94622802734375</v>
      </c>
      <c r="Y30" s="1">
        <v>149.12886047363281</v>
      </c>
      <c r="Z30" s="1">
        <v>9.7348957061767578</v>
      </c>
      <c r="AA30" s="1">
        <v>89.384056091308594</v>
      </c>
      <c r="AB30" s="1">
        <v>15.042855262756348</v>
      </c>
      <c r="AC30" s="1">
        <v>-0.4154641330242157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1.1027434853946458</v>
      </c>
      <c r="AL30">
        <f>(U30-T30)/(1000-U30)*AK30</f>
        <v>2.6923033802894892E-2</v>
      </c>
      <c r="AM30">
        <f>(P30+273.15)</f>
        <v>299.48036041259763</v>
      </c>
      <c r="AN30">
        <f>(O30+273.15)</f>
        <v>300.14094200134275</v>
      </c>
      <c r="AO30">
        <f>(Y30*AG30+Z30*AH30)*AI30</f>
        <v>23.860617142454885</v>
      </c>
      <c r="AP30">
        <f>((AO30+0.00000010773*(AN30^4-AM30^4))-AL30*44100)/(L30*51.4+0.00000043092*AM30^3)</f>
        <v>-9.506328086576401</v>
      </c>
      <c r="AQ30">
        <f>0.61365*EXP(17.502*J30/(240.97+J30))</f>
        <v>3.4407859920555506</v>
      </c>
      <c r="AR30">
        <f>AQ30*1000/AA30</f>
        <v>38.494404287725324</v>
      </c>
      <c r="AS30">
        <f>(AR30-U30)</f>
        <v>12.407328100591535</v>
      </c>
      <c r="AT30">
        <f>IF(D30,P30,(O30+P30)/2)</f>
        <v>26.660651206970215</v>
      </c>
      <c r="AU30">
        <f>0.61365*EXP(17.502*AT30/(240.97+AT30))</f>
        <v>3.5084417177209621</v>
      </c>
      <c r="AV30">
        <f>IF(AS30&lt;&gt;0,(1000-(AR30+U30)/2)/AS30*AL30,0)</f>
        <v>2.099861380366006</v>
      </c>
      <c r="AW30">
        <f>U30*AA30/1000</f>
        <v>2.3317686811690073</v>
      </c>
      <c r="AX30">
        <f>(AU30-AW30)</f>
        <v>1.1766730365519549</v>
      </c>
      <c r="AY30">
        <f>1/(1.6/F30+1.37/N30)</f>
        <v>1.411988412090146</v>
      </c>
      <c r="AZ30">
        <f>G30*AA30*0.001</f>
        <v>34.206058658057316</v>
      </c>
      <c r="BA30">
        <f>G30/S30</f>
        <v>0.98054009836592781</v>
      </c>
      <c r="BB30">
        <f>(1-AL30*AA30/AQ30/F30)*100</f>
        <v>83.032802464365261</v>
      </c>
      <c r="BC30">
        <f>(S30-E30/(N30/1.35))</f>
        <v>390.18073527545477</v>
      </c>
      <c r="BD30">
        <f>E30*BB30/100/BC30</f>
        <v>6.7778987749661068E-4</v>
      </c>
    </row>
    <row r="31" spans="1:56" x14ac:dyDescent="0.25">
      <c r="A31" s="1" t="s">
        <v>1</v>
      </c>
      <c r="B31" s="1" t="s">
        <v>8202</v>
      </c>
      <c r="K31" s="1">
        <f t="shared" si="0"/>
        <v>2.72</v>
      </c>
    </row>
    <row r="32" spans="1:56" x14ac:dyDescent="0.25">
      <c r="A32" s="1" t="s">
        <v>1</v>
      </c>
      <c r="B32" s="1" t="s">
        <v>8201</v>
      </c>
      <c r="K32" s="1">
        <f t="shared" si="0"/>
        <v>2.72</v>
      </c>
    </row>
    <row r="33" spans="1:56" x14ac:dyDescent="0.25">
      <c r="A33" s="1">
        <v>6</v>
      </c>
      <c r="B33" s="1" t="s">
        <v>8200</v>
      </c>
      <c r="C33" s="1">
        <v>1321.5000058449805</v>
      </c>
      <c r="D33" s="1">
        <v>0</v>
      </c>
      <c r="E33">
        <f>(R33-S33*(1000-T33)/(1000-U33))*AK33</f>
        <v>0.62885329158917314</v>
      </c>
      <c r="F33">
        <f>IF(AV33&lt;&gt;0,1/(1/AV33-1/N33),0)</f>
        <v>4.3334661548199156</v>
      </c>
      <c r="G33">
        <f>((AY33-AL33/2)*S33-E33)/(AY33+AL33/2)</f>
        <v>382.22100426784158</v>
      </c>
      <c r="H33">
        <f>AL33*1000</f>
        <v>27.133641038011753</v>
      </c>
      <c r="I33">
        <f>(AQ33-AW33)</f>
        <v>1.0896463161977712</v>
      </c>
      <c r="J33">
        <f>(P33+AP33*D33)</f>
        <v>26.344184875488281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26.978370666503906</v>
      </c>
      <c r="P33" s="1">
        <v>26.344184875488281</v>
      </c>
      <c r="Q33" s="1">
        <v>27.096593856811523</v>
      </c>
      <c r="R33" s="1">
        <v>400.037353515625</v>
      </c>
      <c r="S33" s="1">
        <v>389.87466430664063</v>
      </c>
      <c r="T33" s="1">
        <v>2.3819484710693359</v>
      </c>
      <c r="U33" s="1">
        <v>26.337900161743164</v>
      </c>
      <c r="V33" s="1">
        <v>5.9555082321166992</v>
      </c>
      <c r="W33" s="1">
        <v>65.851791381835938</v>
      </c>
      <c r="X33" s="1">
        <v>299.96585083007813</v>
      </c>
      <c r="Y33" s="1">
        <v>299.76266479492188</v>
      </c>
      <c r="Z33" s="1">
        <v>9.7053165435791016</v>
      </c>
      <c r="AA33" s="1">
        <v>89.374946594238281</v>
      </c>
      <c r="AB33" s="1">
        <v>15.152915000915527</v>
      </c>
      <c r="AC33" s="1">
        <v>-0.42356196045875549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1.1028156280517576</v>
      </c>
      <c r="AL33">
        <f>(U33-T33)/(1000-U33)*AK33</f>
        <v>2.7133641038011753E-2</v>
      </c>
      <c r="AM33">
        <f>(P33+273.15)</f>
        <v>299.49418487548826</v>
      </c>
      <c r="AN33">
        <f>(O33+273.15)</f>
        <v>300.12837066650388</v>
      </c>
      <c r="AO33">
        <f>(Y33*AG33+Z33*AH33)*AI33</f>
        <v>47.962025295152671</v>
      </c>
      <c r="AP33">
        <f>((AO33+0.00000010773*(AN33^4-AM33^4))-AL33*44100)/(L33*51.4+0.00000043092*AM33^3)</f>
        <v>-9.3868819657006632</v>
      </c>
      <c r="AQ33">
        <f>0.61365*EXP(17.502*J33/(240.97+J33))</f>
        <v>3.4435947365579462</v>
      </c>
      <c r="AR33">
        <f>AQ33*1000/AA33</f>
        <v>38.529754341469378</v>
      </c>
      <c r="AS33">
        <f>(AR33-U33)</f>
        <v>12.191854179726214</v>
      </c>
      <c r="AT33">
        <f>IF(D33,P33,(O33+P33)/2)</f>
        <v>26.661277770996094</v>
      </c>
      <c r="AU33">
        <f>0.61365*EXP(17.502*AT33/(240.97+AT33))</f>
        <v>3.5085711568770201</v>
      </c>
      <c r="AV33">
        <f>IF(AS33&lt;&gt;0,(1000-(AR33+U33)/2)/AS33*AL33,0)</f>
        <v>2.1533716549476765</v>
      </c>
      <c r="AW33">
        <f>U33*AA33/1000</f>
        <v>2.353948420360175</v>
      </c>
      <c r="AX33">
        <f>(AU33-AW33)</f>
        <v>1.1546227365168451</v>
      </c>
      <c r="AY33">
        <f>1/(1.6/F33+1.37/N33)</f>
        <v>1.450774739713063</v>
      </c>
      <c r="AZ33">
        <f>G33*AA33*0.001</f>
        <v>34.160981843634467</v>
      </c>
      <c r="BA33">
        <f>G33/S33</f>
        <v>0.98036892175999579</v>
      </c>
      <c r="BB33">
        <f>(1-AL33*AA33/AQ33/F33)*100</f>
        <v>83.749137107373571</v>
      </c>
      <c r="BC33">
        <f>(S33-E33/(N33/1.35))</f>
        <v>389.67632717638571</v>
      </c>
      <c r="BD33">
        <f>E33*BB33/100/BC33</f>
        <v>1.3515298945497856E-3</v>
      </c>
    </row>
    <row r="34" spans="1:56" x14ac:dyDescent="0.25">
      <c r="A34" s="1" t="s">
        <v>1</v>
      </c>
      <c r="B34" s="1" t="s">
        <v>8199</v>
      </c>
      <c r="K34" s="1">
        <f t="shared" si="0"/>
        <v>2.72</v>
      </c>
    </row>
    <row r="35" spans="1:56" x14ac:dyDescent="0.25">
      <c r="A35" s="1" t="s">
        <v>1</v>
      </c>
      <c r="B35" s="1" t="s">
        <v>8198</v>
      </c>
      <c r="K35" s="1">
        <f t="shared" si="0"/>
        <v>2.72</v>
      </c>
    </row>
    <row r="36" spans="1:56" x14ac:dyDescent="0.25">
      <c r="A36" s="1">
        <v>7</v>
      </c>
      <c r="B36" s="1" t="s">
        <v>8197</v>
      </c>
      <c r="C36" s="1">
        <v>1524.5000058449805</v>
      </c>
      <c r="D36" s="1">
        <v>0</v>
      </c>
      <c r="E36">
        <f>(R36-S36*(1000-T36)/(1000-U36))*AK36</f>
        <v>0.91373923794384881</v>
      </c>
      <c r="F36">
        <f>IF(AV36&lt;&gt;0,1/(1/AV36-1/N36),0)</f>
        <v>4.6769771489030738</v>
      </c>
      <c r="G36">
        <f>((AY36-AL36/2)*S36-E36)/(AY36+AL36/2)</f>
        <v>381.7112584030001</v>
      </c>
      <c r="H36">
        <f>AL36*1000</f>
        <v>27.511681158334138</v>
      </c>
      <c r="I36">
        <f>(AQ36-AW36)</f>
        <v>1.0642001004105155</v>
      </c>
      <c r="J36">
        <f>(P36+AP36*D36)</f>
        <v>26.393650054931641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26.987176895141602</v>
      </c>
      <c r="P36" s="1">
        <v>26.393650054931641</v>
      </c>
      <c r="Q36" s="1">
        <v>27.095285415649414</v>
      </c>
      <c r="R36" s="1">
        <v>399.87997436523438</v>
      </c>
      <c r="S36" s="1">
        <v>389.33956909179688</v>
      </c>
      <c r="T36" s="1">
        <v>2.4581308364868164</v>
      </c>
      <c r="U36" s="1">
        <v>26.735830307006836</v>
      </c>
      <c r="V36" s="1">
        <v>6.1426715850830078</v>
      </c>
      <c r="W36" s="1">
        <v>66.810691833496094</v>
      </c>
      <c r="X36" s="1">
        <v>299.99169921875</v>
      </c>
      <c r="Y36" s="1">
        <v>501.24322509765625</v>
      </c>
      <c r="Z36" s="1">
        <v>9.8066186904907227</v>
      </c>
      <c r="AA36" s="1">
        <v>89.37298583984375</v>
      </c>
      <c r="AB36" s="1">
        <v>15.242160797119141</v>
      </c>
      <c r="AC36" s="1">
        <v>-0.42813453078269958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1.1029106588924631</v>
      </c>
      <c r="AL36">
        <f>(U36-T36)/(1000-U36)*AK36</f>
        <v>2.7511681158334137E-2</v>
      </c>
      <c r="AM36">
        <f>(P36+273.15)</f>
        <v>299.54365005493162</v>
      </c>
      <c r="AN36">
        <f>(O36+273.15)</f>
        <v>300.13717689514158</v>
      </c>
      <c r="AO36">
        <f>(Y36*AG36+Z36*AH36)*AI36</f>
        <v>80.198914223039537</v>
      </c>
      <c r="AP36">
        <f>((AO36+0.00000010773*(AN36^4-AM36^4))-AL36*44100)/(L36*51.4+0.00000043092*AM36^3)</f>
        <v>-9.2622877364083482</v>
      </c>
      <c r="AQ36">
        <f>0.61365*EXP(17.502*J36/(240.97+J36))</f>
        <v>3.4536610838551027</v>
      </c>
      <c r="AR36">
        <f>AQ36*1000/AA36</f>
        <v>38.643232643520022</v>
      </c>
      <c r="AS36">
        <f>(AR36-U36)</f>
        <v>11.907402336513186</v>
      </c>
      <c r="AT36">
        <f>IF(D36,P36,(O36+P36)/2)</f>
        <v>26.690413475036621</v>
      </c>
      <c r="AU36">
        <f>0.61365*EXP(17.502*AT36/(240.97+AT36))</f>
        <v>3.5145947827448656</v>
      </c>
      <c r="AV36">
        <f>IF(AS36&lt;&gt;0,(1000-(AR36+U36)/2)/AS36*AL36,0)</f>
        <v>2.2349406225711013</v>
      </c>
      <c r="AW36">
        <f>U36*AA36/1000</f>
        <v>2.3894609834445872</v>
      </c>
      <c r="AX36">
        <f>(AU36-AW36)</f>
        <v>1.1251337993002783</v>
      </c>
      <c r="AY36">
        <f>1/(1.6/F36+1.37/N36)</f>
        <v>1.5101890797809554</v>
      </c>
      <c r="AZ36">
        <f>G36*AA36*0.001</f>
        <v>34.114674892160274</v>
      </c>
      <c r="BA36">
        <f>G36/S36</f>
        <v>0.98040705005506845</v>
      </c>
      <c r="BB36">
        <f>(1-AL36*AA36/AQ36/F36)*100</f>
        <v>84.777764654765832</v>
      </c>
      <c r="BC36">
        <f>(S36-E36/(N36/1.35))</f>
        <v>389.05138038279438</v>
      </c>
      <c r="BD36">
        <f>E36*BB36/100/BC36</f>
        <v>1.9911192705192246E-3</v>
      </c>
    </row>
    <row r="37" spans="1:56" x14ac:dyDescent="0.25">
      <c r="A37" s="1" t="s">
        <v>1</v>
      </c>
      <c r="B37" s="1" t="s">
        <v>8196</v>
      </c>
      <c r="K37" s="1">
        <f t="shared" si="0"/>
        <v>2.72</v>
      </c>
    </row>
    <row r="38" spans="1:56" x14ac:dyDescent="0.25">
      <c r="A38" s="1" t="s">
        <v>1</v>
      </c>
      <c r="B38" s="1" t="s">
        <v>8195</v>
      </c>
      <c r="K38" s="1">
        <f t="shared" si="0"/>
        <v>2.72</v>
      </c>
    </row>
    <row r="39" spans="1:56" x14ac:dyDescent="0.25">
      <c r="A39" s="1">
        <v>8</v>
      </c>
      <c r="B39" s="1" t="s">
        <v>8194</v>
      </c>
      <c r="C39" s="1">
        <v>1727.5000058449805</v>
      </c>
      <c r="D39" s="1">
        <v>0</v>
      </c>
      <c r="E39">
        <f>(R39-S39*(1000-T39)/(1000-U39))*AK39</f>
        <v>1.2129256489892974</v>
      </c>
      <c r="F39">
        <f>IF(AV39&lt;&gt;0,1/(1/AV39-1/N39),0)</f>
        <v>5.2173195344425256</v>
      </c>
      <c r="G39">
        <f>((AY39-AL39/2)*S39-E39)/(AY39+AL39/2)</f>
        <v>381.64816233006843</v>
      </c>
      <c r="H39">
        <f>AL39*1000</f>
        <v>28.050595172667396</v>
      </c>
      <c r="I39">
        <f>(AQ39-AW39)</f>
        <v>1.0309348392980411</v>
      </c>
      <c r="J39">
        <f>(P39+AP39*D39)</f>
        <v>26.465667724609375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27.018774032592773</v>
      </c>
      <c r="P39" s="1">
        <v>26.465667724609375</v>
      </c>
      <c r="Q39" s="1">
        <v>27.114509582519531</v>
      </c>
      <c r="R39" s="1">
        <v>400.18258666992188</v>
      </c>
      <c r="S39" s="1">
        <v>389.18411254882813</v>
      </c>
      <c r="T39" s="1">
        <v>2.5327727794647217</v>
      </c>
      <c r="U39" s="1">
        <v>27.273509979248047</v>
      </c>
      <c r="V39" s="1">
        <v>6.3172359466552734</v>
      </c>
      <c r="W39" s="1">
        <v>68.025520324707031</v>
      </c>
      <c r="X39" s="1">
        <v>299.977783203125</v>
      </c>
      <c r="Y39" s="1">
        <v>749.4754638671875</v>
      </c>
      <c r="Z39" s="1">
        <v>9.6553544998168945</v>
      </c>
      <c r="AA39" s="1">
        <v>89.369796752929688</v>
      </c>
      <c r="AB39" s="1">
        <v>15.449881553649902</v>
      </c>
      <c r="AC39" s="1">
        <v>-0.44175547361373901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1.1028594970703123</v>
      </c>
      <c r="AL39">
        <f>(U39-T39)/(1000-U39)*AK39</f>
        <v>2.8050595172667395E-2</v>
      </c>
      <c r="AM39">
        <f>(P39+273.15)</f>
        <v>299.61566772460935</v>
      </c>
      <c r="AN39">
        <f>(O39+273.15)</f>
        <v>300.16877403259275</v>
      </c>
      <c r="AO39">
        <f>(Y39*AG39+Z39*AH39)*AI39</f>
        <v>119.91607153841687</v>
      </c>
      <c r="AP39">
        <f>((AO39+0.00000010773*(AN39^4-AM39^4))-AL39*44100)/(L39*51.4+0.00000043092*AM39^3)</f>
        <v>-9.1343036963171027</v>
      </c>
      <c r="AQ39">
        <f>0.61365*EXP(17.502*J39/(240.97+J39))</f>
        <v>3.4683628828824387</v>
      </c>
      <c r="AR39">
        <f>AQ39*1000/AA39</f>
        <v>38.809116825799876</v>
      </c>
      <c r="AS39">
        <f>(AR39-U39)</f>
        <v>11.535606846551829</v>
      </c>
      <c r="AT39">
        <f>IF(D39,P39,(O39+P39)/2)</f>
        <v>26.742220878601074</v>
      </c>
      <c r="AU39">
        <f>0.61365*EXP(17.502*AT39/(240.97+AT39))</f>
        <v>3.5253279452072448</v>
      </c>
      <c r="AV39">
        <f>IF(AS39&lt;&gt;0,(1000-(AR39+U39)/2)/AS39*AL39,0)</f>
        <v>2.3513081736612476</v>
      </c>
      <c r="AW39">
        <f>U39*AA39/1000</f>
        <v>2.4374280435843976</v>
      </c>
      <c r="AX39">
        <f>(AU39-AW39)</f>
        <v>1.0878999016228472</v>
      </c>
      <c r="AY39">
        <f>1/(1.6/F39+1.37/N39)</f>
        <v>1.5955622508471654</v>
      </c>
      <c r="AZ39">
        <f>G39*AA39*0.001</f>
        <v>34.107818698567328</v>
      </c>
      <c r="BA39">
        <f>G39/S39</f>
        <v>0.98063654199703687</v>
      </c>
      <c r="BB39">
        <f>(1-AL39*AA39/AQ39/F39)*100</f>
        <v>86.146456110737859</v>
      </c>
      <c r="BC39">
        <f>(S39-E39/(N39/1.35))</f>
        <v>388.80156196723675</v>
      </c>
      <c r="BD39">
        <f>E39*BB39/100/BC39</f>
        <v>2.6874698151302633E-3</v>
      </c>
    </row>
    <row r="40" spans="1:56" x14ac:dyDescent="0.25">
      <c r="A40" s="1" t="s">
        <v>1</v>
      </c>
      <c r="B40" s="1" t="s">
        <v>8193</v>
      </c>
      <c r="K40" s="1">
        <f t="shared" si="0"/>
        <v>2.72</v>
      </c>
    </row>
    <row r="41" spans="1:56" x14ac:dyDescent="0.25">
      <c r="A41" s="1" t="s">
        <v>1</v>
      </c>
      <c r="B41" s="1" t="s">
        <v>8192</v>
      </c>
      <c r="K41" s="1">
        <f t="shared" si="0"/>
        <v>2.72</v>
      </c>
    </row>
    <row r="42" spans="1:56" x14ac:dyDescent="0.25">
      <c r="A42" s="1">
        <v>9</v>
      </c>
      <c r="B42" s="1" t="s">
        <v>8191</v>
      </c>
      <c r="C42" s="1">
        <v>1930.5000058449805</v>
      </c>
      <c r="D42" s="1">
        <v>0</v>
      </c>
      <c r="E42">
        <f>(R42-S42*(1000-T42)/(1000-U42))*AK42</f>
        <v>1.1699776281432439</v>
      </c>
      <c r="F42">
        <f>IF(AV42&lt;&gt;0,1/(1/AV42-1/N42),0)</f>
        <v>5.8916652954245308</v>
      </c>
      <c r="G42">
        <f>((AY42-AL42/2)*S42-E42)/(AY42+AL42/2)</f>
        <v>381.58465223942613</v>
      </c>
      <c r="H42">
        <f>AL42*1000</f>
        <v>28.717780446788911</v>
      </c>
      <c r="I42">
        <f>(AQ42-AW42)</f>
        <v>1.0005209503945531</v>
      </c>
      <c r="J42">
        <f>(P42+AP42*D42)</f>
        <v>26.597812652587891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27.086214065551758</v>
      </c>
      <c r="P42" s="1">
        <v>26.597812652587891</v>
      </c>
      <c r="Q42" s="1">
        <v>27.165067672729492</v>
      </c>
      <c r="R42" s="1">
        <v>400.00689697265625</v>
      </c>
      <c r="S42" s="1">
        <v>388.8216552734375</v>
      </c>
      <c r="T42" s="1">
        <v>2.6055178642272949</v>
      </c>
      <c r="U42" s="1">
        <v>27.917289733886719</v>
      </c>
      <c r="V42" s="1">
        <v>6.4729909896850586</v>
      </c>
      <c r="W42" s="1">
        <v>69.356025695800781</v>
      </c>
      <c r="X42" s="1">
        <v>299.98562622070313</v>
      </c>
      <c r="Y42" s="1">
        <v>998.99945068359375</v>
      </c>
      <c r="Z42" s="1">
        <v>9.7485151290893555</v>
      </c>
      <c r="AA42" s="1">
        <v>89.369720458984375</v>
      </c>
      <c r="AB42" s="1">
        <v>15.59166145324707</v>
      </c>
      <c r="AC42" s="1">
        <v>-0.45952737331390381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1.1028883316937612</v>
      </c>
      <c r="AL42">
        <f>(U42-T42)/(1000-U42)*AK42</f>
        <v>2.871778044678891E-2</v>
      </c>
      <c r="AM42">
        <f>(P42+273.15)</f>
        <v>299.74781265258787</v>
      </c>
      <c r="AN42">
        <f>(O42+273.15)</f>
        <v>300.23621406555174</v>
      </c>
      <c r="AO42">
        <f>(Y42*AG42+Z42*AH42)*AI42</f>
        <v>159.83990853667456</v>
      </c>
      <c r="AP42">
        <f>((AO42+0.00000010773*(AN42^4-AM42^4))-AL42*44100)/(L42*51.4+0.00000043092*AM42^3)</f>
        <v>-9.0529393683276531</v>
      </c>
      <c r="AQ42">
        <f>0.61365*EXP(17.502*J42/(240.97+J42))</f>
        <v>3.4954813298844836</v>
      </c>
      <c r="AR42">
        <f>AQ42*1000/AA42</f>
        <v>39.1125910647635</v>
      </c>
      <c r="AS42">
        <f>(AR42-U42)</f>
        <v>11.195301330876781</v>
      </c>
      <c r="AT42">
        <f>IF(D42,P42,(O42+P42)/2)</f>
        <v>26.842013359069824</v>
      </c>
      <c r="AU42">
        <f>0.61365*EXP(17.502*AT42/(240.97+AT42))</f>
        <v>3.5460830562191719</v>
      </c>
      <c r="AV42">
        <f>IF(AS42&lt;&gt;0,(1000-(AR42+U42)/2)/AS42*AL42,0)</f>
        <v>2.4791923795891404</v>
      </c>
      <c r="AW42">
        <f>U42*AA42/1000</f>
        <v>2.4949603794899304</v>
      </c>
      <c r="AX42">
        <f>(AU42-AW42)</f>
        <v>1.0511226767292414</v>
      </c>
      <c r="AY42">
        <f>1/(1.6/F42+1.37/N42)</f>
        <v>1.6902241394185153</v>
      </c>
      <c r="AZ42">
        <f>G42*AA42*0.001</f>
        <v>34.102113702076274</v>
      </c>
      <c r="BA42">
        <f>G42/S42</f>
        <v>0.98138734575130093</v>
      </c>
      <c r="BB42">
        <f>(1-AL42*AA42/AQ42/F42)*100</f>
        <v>87.537756952186925</v>
      </c>
      <c r="BC42">
        <f>(S42-E42/(N42/1.35))</f>
        <v>388.4526502792171</v>
      </c>
      <c r="BD42">
        <f>E42*BB42/100/BC42</f>
        <v>2.6365431456905394E-3</v>
      </c>
    </row>
    <row r="43" spans="1:56" x14ac:dyDescent="0.25">
      <c r="A43" s="1" t="s">
        <v>1</v>
      </c>
      <c r="B43" s="1" t="s">
        <v>8190</v>
      </c>
      <c r="K43" s="1">
        <f t="shared" si="0"/>
        <v>2.72</v>
      </c>
    </row>
    <row r="44" spans="1:56" x14ac:dyDescent="0.25">
      <c r="A44" s="1" t="s">
        <v>1</v>
      </c>
      <c r="B44" s="1" t="s">
        <v>8189</v>
      </c>
      <c r="K44" s="1">
        <f t="shared" si="0"/>
        <v>2.72</v>
      </c>
    </row>
    <row r="45" spans="1:56" x14ac:dyDescent="0.25">
      <c r="A45" s="1">
        <v>10</v>
      </c>
      <c r="B45" s="1" t="s">
        <v>8188</v>
      </c>
      <c r="C45" s="1">
        <v>2133.5000058449805</v>
      </c>
      <c r="D45" s="1">
        <v>0</v>
      </c>
      <c r="E45">
        <f>(R45-S45*(1000-T45)/(1000-U45))*AK45</f>
        <v>1.3624380265716551</v>
      </c>
      <c r="F45">
        <f>IF(AV45&lt;&gt;0,1/(1/AV45-1/N45),0)</f>
        <v>6.8215556036530041</v>
      </c>
      <c r="G45">
        <f>((AY45-AL45/2)*S45-E45)/(AY45+AL45/2)</f>
        <v>381.48969580122241</v>
      </c>
      <c r="H45">
        <f>AL45*1000</f>
        <v>29.396918565489003</v>
      </c>
      <c r="I45">
        <f>(AQ45-AW45)</f>
        <v>0.96495451171338376</v>
      </c>
      <c r="J45">
        <f>(P45+AP45*D45)</f>
        <v>26.71150016784668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27.166885375976563</v>
      </c>
      <c r="P45" s="1">
        <v>26.71150016784668</v>
      </c>
      <c r="Q45" s="1">
        <v>27.228342056274414</v>
      </c>
      <c r="R45" s="1">
        <v>400.11502075195313</v>
      </c>
      <c r="S45" s="1">
        <v>388.52249145507813</v>
      </c>
      <c r="T45" s="1">
        <v>2.6827754974365234</v>
      </c>
      <c r="U45" s="1">
        <v>28.57847785949707</v>
      </c>
      <c r="V45" s="1">
        <v>6.6333341598510742</v>
      </c>
      <c r="W45" s="1">
        <v>70.662109375</v>
      </c>
      <c r="X45" s="1">
        <v>299.9512939453125</v>
      </c>
      <c r="Y45" s="1">
        <v>1249.884765625</v>
      </c>
      <c r="Z45" s="1">
        <v>9.8542518615722656</v>
      </c>
      <c r="AA45" s="1">
        <v>89.368141174316406</v>
      </c>
      <c r="AB45" s="1">
        <v>15.765876770019531</v>
      </c>
      <c r="AC45" s="1">
        <v>-0.4744594395160675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1.1027621100930605</v>
      </c>
      <c r="AL45">
        <f>(U45-T45)/(1000-U45)*AK45</f>
        <v>2.9396918565489004E-2</v>
      </c>
      <c r="AM45">
        <f>(P45+273.15)</f>
        <v>299.86150016784666</v>
      </c>
      <c r="AN45">
        <f>(O45+273.15)</f>
        <v>300.31688537597654</v>
      </c>
      <c r="AO45">
        <f>(Y45*AG45+Z45*AH45)*AI45</f>
        <v>199.98155803006375</v>
      </c>
      <c r="AP45">
        <f>((AO45+0.00000010773*(AN45^4-AM45^4))-AL45*44100)/(L45*51.4+0.00000043092*AM45^3)</f>
        <v>-8.9712752445438859</v>
      </c>
      <c r="AQ45">
        <f>0.61365*EXP(17.502*J45/(240.97+J45))</f>
        <v>3.5189599556079938</v>
      </c>
      <c r="AR45">
        <f>AQ45*1000/AA45</f>
        <v>39.376000321458079</v>
      </c>
      <c r="AS45">
        <f>(AR45-U45)</f>
        <v>10.797522461961009</v>
      </c>
      <c r="AT45">
        <f>IF(D45,P45,(O45+P45)/2)</f>
        <v>26.939192771911621</v>
      </c>
      <c r="AU45">
        <f>0.61365*EXP(17.502*AT45/(240.97+AT45))</f>
        <v>3.5663971358696318</v>
      </c>
      <c r="AV45">
        <f>IF(AS45&lt;&gt;0,(1000-(AR45+U45)/2)/AS45*AL45,0)</f>
        <v>2.6300563425462435</v>
      </c>
      <c r="AW45">
        <f>U45*AA45/1000</f>
        <v>2.55400544389461</v>
      </c>
      <c r="AX45">
        <f>(AU45-AW45)</f>
        <v>1.0123916919750218</v>
      </c>
      <c r="AY45">
        <f>1/(1.6/F45+1.37/N45)</f>
        <v>1.8030426920229721</v>
      </c>
      <c r="AZ45">
        <f>G45*AA45*0.001</f>
        <v>34.093024990910664</v>
      </c>
      <c r="BA45">
        <f>G45/S45</f>
        <v>0.98189861382923604</v>
      </c>
      <c r="BB45">
        <f>(1-AL45*AA45/AQ45/F45)*100</f>
        <v>89.055730323097123</v>
      </c>
      <c r="BC45">
        <f>(S45-E45/(N45/1.35))</f>
        <v>388.0927854299137</v>
      </c>
      <c r="BD45">
        <f>E45*BB45/100/BC45</f>
        <v>3.1263893076984204E-3</v>
      </c>
    </row>
    <row r="46" spans="1:56" x14ac:dyDescent="0.25">
      <c r="A46" s="1" t="s">
        <v>1</v>
      </c>
      <c r="B46" s="1" t="s">
        <v>8187</v>
      </c>
      <c r="K46" s="1">
        <f t="shared" si="0"/>
        <v>2.72</v>
      </c>
    </row>
    <row r="47" spans="1:56" x14ac:dyDescent="0.25">
      <c r="A47" s="1" t="s">
        <v>1</v>
      </c>
      <c r="B47" s="1" t="s">
        <v>8186</v>
      </c>
      <c r="K47" s="1">
        <f t="shared" si="0"/>
        <v>2.72</v>
      </c>
    </row>
    <row r="48" spans="1:56" x14ac:dyDescent="0.25">
      <c r="A48" s="1">
        <v>11</v>
      </c>
      <c r="B48" s="1" t="s">
        <v>8185</v>
      </c>
      <c r="C48" s="1">
        <v>2337.0000058338046</v>
      </c>
      <c r="D48" s="1">
        <v>0</v>
      </c>
      <c r="E48">
        <f>(R48-S48*(1000-T48)/(1000-U48))*AK48</f>
        <v>1.1079730950121844</v>
      </c>
      <c r="F48">
        <f>IF(AV48&lt;&gt;0,1/(1/AV48-1/N48),0)</f>
        <v>8.3870355907390532</v>
      </c>
      <c r="G48">
        <f>((AY48-AL48/2)*S48-E48)/(AY48+AL48/2)</f>
        <v>381.76432515008554</v>
      </c>
      <c r="H48">
        <f>AL48*1000</f>
        <v>30.305675620821841</v>
      </c>
      <c r="I48">
        <f>(AQ48-AW48)</f>
        <v>0.92255895202206606</v>
      </c>
      <c r="J48">
        <f>(P48+AP48*D48)</f>
        <v>26.874282836914063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27.266273498535156</v>
      </c>
      <c r="P48" s="1">
        <v>26.874282836914063</v>
      </c>
      <c r="Q48" s="1">
        <v>27.305885314941406</v>
      </c>
      <c r="R48" s="1">
        <v>399.96524047851563</v>
      </c>
      <c r="S48" s="1">
        <v>388.29104614257813</v>
      </c>
      <c r="T48" s="1">
        <v>2.7636241912841797</v>
      </c>
      <c r="U48" s="1">
        <v>29.433177947998047</v>
      </c>
      <c r="V48" s="1">
        <v>6.7931938171386719</v>
      </c>
      <c r="W48" s="1">
        <v>72.34893798828125</v>
      </c>
      <c r="X48" s="1">
        <v>299.98709106445313</v>
      </c>
      <c r="Y48" s="1">
        <v>1600.2730712890625</v>
      </c>
      <c r="Z48" s="1">
        <v>9.6486015319824219</v>
      </c>
      <c r="AA48" s="1">
        <v>89.363723754882813</v>
      </c>
      <c r="AB48" s="1">
        <v>15.99476432800293</v>
      </c>
      <c r="AC48" s="1">
        <v>-0.49905136227607727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1.1028937171487245</v>
      </c>
      <c r="AL48">
        <f>(U48-T48)/(1000-U48)*AK48</f>
        <v>3.0305675620821843E-2</v>
      </c>
      <c r="AM48">
        <f>(P48+273.15)</f>
        <v>300.02428283691404</v>
      </c>
      <c r="AN48">
        <f>(O48+273.15)</f>
        <v>300.41627349853513</v>
      </c>
      <c r="AO48">
        <f>(Y48*AG48+Z48*AH48)*AI48</f>
        <v>256.04368568322752</v>
      </c>
      <c r="AP48">
        <f>((AO48+0.00000010773*(AN48^4-AM48^4))-AL48*44100)/(L48*51.4+0.00000043092*AM48^3)</f>
        <v>-8.8444814472908977</v>
      </c>
      <c r="AQ48">
        <f>0.61365*EXP(17.502*J48/(240.97+J48))</f>
        <v>3.5528173353952721</v>
      </c>
      <c r="AR48">
        <f>AQ48*1000/AA48</f>
        <v>39.756818383490277</v>
      </c>
      <c r="AS48">
        <f>(AR48-U48)</f>
        <v>10.32364043549223</v>
      </c>
      <c r="AT48">
        <f>IF(D48,P48,(O48+P48)/2)</f>
        <v>27.070278167724609</v>
      </c>
      <c r="AU48">
        <f>0.61365*EXP(17.502*AT48/(240.97+AT48))</f>
        <v>3.5939597126793612</v>
      </c>
      <c r="AV48">
        <f>IF(AS48&lt;&gt;0,(1000-(AR48+U48)/2)/AS48*AL48,0)</f>
        <v>2.8340052146452823</v>
      </c>
      <c r="AW48">
        <f>U48*AA48/1000</f>
        <v>2.6302583833732061</v>
      </c>
      <c r="AX48">
        <f>(AU48-AW48)</f>
        <v>0.96370132930615515</v>
      </c>
      <c r="AY48">
        <f>1/(1.6/F48+1.37/N48)</f>
        <v>1.9575675528250516</v>
      </c>
      <c r="AZ48">
        <f>G48*AA48*0.001</f>
        <v>34.11588169218151</v>
      </c>
      <c r="BA48">
        <f>G48/S48</f>
        <v>0.98319116276995988</v>
      </c>
      <c r="BB48">
        <f>(1-AL48*AA48/AQ48/F48)*100</f>
        <v>90.911256174943006</v>
      </c>
      <c r="BC48">
        <f>(S48-E48/(N48/1.35))</f>
        <v>387.94159706279515</v>
      </c>
      <c r="BD48">
        <f>E48*BB48/100/BC48</f>
        <v>2.5964533486026943E-3</v>
      </c>
    </row>
    <row r="49" spans="1:56" x14ac:dyDescent="0.25">
      <c r="A49" s="1" t="s">
        <v>1</v>
      </c>
      <c r="B49" s="1" t="s">
        <v>8184</v>
      </c>
      <c r="K49" s="1">
        <f t="shared" si="0"/>
        <v>2.72</v>
      </c>
    </row>
    <row r="50" spans="1:56" x14ac:dyDescent="0.25">
      <c r="A50" s="1" t="s">
        <v>1</v>
      </c>
      <c r="B50" s="1" t="s">
        <v>8179</v>
      </c>
      <c r="K50" s="1">
        <f t="shared" si="0"/>
        <v>2.72</v>
      </c>
    </row>
    <row r="51" spans="1:56" x14ac:dyDescent="0.25">
      <c r="A51" s="1">
        <v>12</v>
      </c>
      <c r="B51" s="1" t="s">
        <v>8183</v>
      </c>
      <c r="C51" s="1">
        <v>2541.0000058338046</v>
      </c>
      <c r="D51" s="1">
        <v>0</v>
      </c>
      <c r="E51">
        <f>(R51-S51*(1000-T51)/(1000-U51))*AK51</f>
        <v>0.89506878268613677</v>
      </c>
      <c r="F51">
        <f>IF(AV51&lt;&gt;0,1/(1/AV51-1/N51),0)</f>
        <v>11.721391173589561</v>
      </c>
      <c r="G51">
        <f>((AY51-AL51/2)*S51-E51)/(AY51+AL51/2)</f>
        <v>382.18460100616676</v>
      </c>
      <c r="H51">
        <f>AL51*1000</f>
        <v>31.523274622090355</v>
      </c>
      <c r="I51">
        <f>(AQ51-AW51)</f>
        <v>0.86659976941567107</v>
      </c>
      <c r="J51">
        <f>(P51+AP51*D51)</f>
        <v>27.082649230957031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27.408714294433594</v>
      </c>
      <c r="P51" s="1">
        <v>27.082649230957031</v>
      </c>
      <c r="Q51" s="1">
        <v>27.42059326171875</v>
      </c>
      <c r="R51" s="1">
        <v>400.04110717773438</v>
      </c>
      <c r="S51" s="1">
        <v>388.13671875</v>
      </c>
      <c r="T51" s="1">
        <v>2.8443841934204102</v>
      </c>
      <c r="U51" s="1">
        <v>30.551101684570313</v>
      </c>
      <c r="V51" s="1">
        <v>6.9331245422363281</v>
      </c>
      <c r="W51" s="1">
        <v>74.467643737792969</v>
      </c>
      <c r="X51" s="1">
        <v>300.01300048828125</v>
      </c>
      <c r="Y51" s="1">
        <v>1999.1204833984375</v>
      </c>
      <c r="Z51" s="1">
        <v>7.6754899024963379</v>
      </c>
      <c r="AA51" s="1">
        <v>89.357521057128906</v>
      </c>
      <c r="AB51" s="1">
        <v>16.375181198120117</v>
      </c>
      <c r="AC51" s="1">
        <v>-0.52634245157241821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1.1029889723833868</v>
      </c>
      <c r="AL51">
        <f>(U51-T51)/(1000-U51)*AK51</f>
        <v>3.1523274622090355E-2</v>
      </c>
      <c r="AM51">
        <f>(P51+273.15)</f>
        <v>300.23264923095701</v>
      </c>
      <c r="AN51">
        <f>(O51+273.15)</f>
        <v>300.55871429443357</v>
      </c>
      <c r="AO51">
        <f>(Y51*AG51+Z51*AH51)*AI51</f>
        <v>319.85927019433802</v>
      </c>
      <c r="AP51">
        <f>((AO51+0.00000010773*(AN51^4-AM51^4))-AL51*44100)/(L51*51.4+0.00000043092*AM51^3)</f>
        <v>-8.7658075067593781</v>
      </c>
      <c r="AQ51">
        <f>0.61365*EXP(17.502*J51/(240.97+J51))</f>
        <v>3.5965704815131492</v>
      </c>
      <c r="AR51">
        <f>AQ51*1000/AA51</f>
        <v>40.249219528077056</v>
      </c>
      <c r="AS51">
        <f>(AR51-U51)</f>
        <v>9.6981178435067434</v>
      </c>
      <c r="AT51">
        <f>IF(D51,P51,(O51+P51)/2)</f>
        <v>27.245681762695313</v>
      </c>
      <c r="AU51">
        <f>0.61365*EXP(17.502*AT51/(240.97+AT51))</f>
        <v>3.6311315846757877</v>
      </c>
      <c r="AV51">
        <f>IF(AS51&lt;&gt;0,(1000-(AR51+U51)/2)/AS51*AL51,0)</f>
        <v>3.1353862809565651</v>
      </c>
      <c r="AW51">
        <f>U51*AA51/1000</f>
        <v>2.7299707120974781</v>
      </c>
      <c r="AX51">
        <f>(AU51-AW51)</f>
        <v>0.90116087257830957</v>
      </c>
      <c r="AY51">
        <f>1/(1.6/F51+1.37/N51)</f>
        <v>2.1902446488319525</v>
      </c>
      <c r="AZ51">
        <f>G51*AA51*0.001</f>
        <v>34.151068532118956</v>
      </c>
      <c r="BA51">
        <f>G51/S51</f>
        <v>0.98466489395025003</v>
      </c>
      <c r="BB51">
        <f>(1-AL51*AA51/AQ51/F51)*100</f>
        <v>93.318181073403764</v>
      </c>
      <c r="BC51">
        <f>(S51-E51/(N51/1.35))</f>
        <v>387.85441860764075</v>
      </c>
      <c r="BD51">
        <f>E51*BB51/100/BC51</f>
        <v>2.1535449057331047E-3</v>
      </c>
    </row>
    <row r="52" spans="1:56" x14ac:dyDescent="0.25">
      <c r="A52" s="1" t="s">
        <v>1</v>
      </c>
      <c r="B52" s="1" t="s">
        <v>8182</v>
      </c>
      <c r="K52" s="2">
        <v>9.2350000000000012</v>
      </c>
    </row>
    <row r="53" spans="1:56" x14ac:dyDescent="0.25">
      <c r="A53" s="1" t="s">
        <v>1</v>
      </c>
      <c r="B53" s="1" t="s">
        <v>8181</v>
      </c>
      <c r="K53" s="2">
        <v>9.2350000000000012</v>
      </c>
    </row>
    <row r="54" spans="1:56" x14ac:dyDescent="0.25">
      <c r="A54" s="1" t="s">
        <v>1</v>
      </c>
      <c r="B54" s="1" t="s">
        <v>8180</v>
      </c>
      <c r="K54" s="2">
        <v>9.2350000000000012</v>
      </c>
    </row>
    <row r="55" spans="1:56" x14ac:dyDescent="0.25">
      <c r="A55" s="1" t="s">
        <v>1</v>
      </c>
      <c r="B55" s="1" t="s">
        <v>8179</v>
      </c>
      <c r="K55" s="2">
        <v>9.2350000000000012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A606-76AA-41DF-B4C8-8072C922D2C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11423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11422</v>
      </c>
    </row>
    <row r="12" spans="1:56" x14ac:dyDescent="0.25">
      <c r="A12" s="1" t="s">
        <v>1</v>
      </c>
      <c r="B12" s="1" t="s">
        <v>11421</v>
      </c>
    </row>
    <row r="13" spans="1:56" x14ac:dyDescent="0.25">
      <c r="A13" s="1" t="s">
        <v>1</v>
      </c>
      <c r="B13" s="1" t="s">
        <v>11420</v>
      </c>
    </row>
    <row r="14" spans="1:56" x14ac:dyDescent="0.25">
      <c r="A14" s="1" t="s">
        <v>1</v>
      </c>
      <c r="B14" s="1" t="s">
        <v>11419</v>
      </c>
    </row>
    <row r="15" spans="1:56" x14ac:dyDescent="0.25">
      <c r="A15" s="1" t="s">
        <v>1</v>
      </c>
      <c r="B15" s="1" t="s">
        <v>11418</v>
      </c>
    </row>
    <row r="16" spans="1:56" x14ac:dyDescent="0.25">
      <c r="A16" s="1" t="s">
        <v>1</v>
      </c>
      <c r="B16" s="1" t="s">
        <v>11417</v>
      </c>
    </row>
    <row r="17" spans="1:56" x14ac:dyDescent="0.25">
      <c r="A17" s="1" t="s">
        <v>1</v>
      </c>
      <c r="B17" s="1" t="s">
        <v>11416</v>
      </c>
    </row>
    <row r="18" spans="1:56" x14ac:dyDescent="0.25">
      <c r="A18" s="1">
        <v>1</v>
      </c>
      <c r="B18" s="1" t="s">
        <v>11415</v>
      </c>
      <c r="C18" s="1">
        <v>402.00000480562449</v>
      </c>
      <c r="D18" s="1">
        <v>0</v>
      </c>
      <c r="E18">
        <f>(R18-S18*(1000-T18)/(1000-U18))*AK18</f>
        <v>-2.8801752979829125</v>
      </c>
      <c r="F18">
        <f>IF(AV18&lt;&gt;0,1/(1/AV18-1/N18),0)</f>
        <v>3.3277073961433414</v>
      </c>
      <c r="G18">
        <f>((AY18-AL18/2)*S18-E18)/(AY18+AL18/2)</f>
        <v>387.87210742430472</v>
      </c>
      <c r="H18">
        <f>AL18*1000</f>
        <v>25.366886584175138</v>
      </c>
      <c r="I18">
        <f>(AQ18-AW18)</f>
        <v>1.1641752356733948</v>
      </c>
      <c r="J18">
        <f>(P18+AP18*D18)</f>
        <v>25.498359680175781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27.503175735473633</v>
      </c>
      <c r="P18" s="1">
        <v>25.498359680175781</v>
      </c>
      <c r="Q18" s="1">
        <v>27.658231735229492</v>
      </c>
      <c r="R18" s="1">
        <v>399.92855834960938</v>
      </c>
      <c r="S18" s="1">
        <v>393.5025634765625</v>
      </c>
      <c r="T18" s="1">
        <v>1.4183369874954224</v>
      </c>
      <c r="U18" s="1">
        <v>23.824600219726563</v>
      </c>
      <c r="V18" s="1">
        <v>3.4095256328582764</v>
      </c>
      <c r="W18" s="1">
        <v>57.271709442138672</v>
      </c>
      <c r="X18" s="1">
        <v>300.60382080078125</v>
      </c>
      <c r="Y18" s="1">
        <v>-2.565430011600256E-3</v>
      </c>
      <c r="Z18" s="1">
        <v>10.218927383422852</v>
      </c>
      <c r="AA18" s="1">
        <v>88.614776611328125</v>
      </c>
      <c r="AB18" s="1">
        <v>1.5562108755111694</v>
      </c>
      <c r="AC18" s="1">
        <v>-0.27068567276000977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1.1051611058852249</v>
      </c>
      <c r="AL18">
        <f>(U18-T18)/(1000-U18)*AK18</f>
        <v>2.5366886584175137E-2</v>
      </c>
      <c r="AM18">
        <f>(P18+273.15)</f>
        <v>298.64835968017576</v>
      </c>
      <c r="AN18">
        <f>(O18+273.15)</f>
        <v>300.65317573547361</v>
      </c>
      <c r="AO18">
        <f>(Y18*AG18+Z18*AH18)*AI18</f>
        <v>-4.1046879268134828E-4</v>
      </c>
      <c r="AP18">
        <f>((AO18+0.00000010773*(AN18^4-AM18^4))-AL18*44100)/(L18*51.4+0.00000043092*AM18^3)</f>
        <v>-9.0171746028020419</v>
      </c>
      <c r="AQ18">
        <f>0.61365*EXP(17.502*J18/(240.97+J18))</f>
        <v>3.2753868619986632</v>
      </c>
      <c r="AR18">
        <f>AQ18*1000/AA18</f>
        <v>36.96208451063174</v>
      </c>
      <c r="AS18">
        <f>(AR18-U18)</f>
        <v>13.137484290905178</v>
      </c>
      <c r="AT18">
        <f>IF(D18,P18,(O18+P18)/2)</f>
        <v>26.500767707824707</v>
      </c>
      <c r="AU18">
        <f>0.61365*EXP(17.502*AT18/(240.97+AT18))</f>
        <v>3.4755480339457883</v>
      </c>
      <c r="AV18">
        <f>IF(AS18&lt;&gt;0,(1000-(AR18+U18)/2)/AS18*AL18,0)</f>
        <v>1.8721926946478551</v>
      </c>
      <c r="AW18">
        <f>U18*AA18/1000</f>
        <v>2.1112116263252685</v>
      </c>
      <c r="AX18">
        <f>(AU18-AW18)</f>
        <v>1.3643364076205198</v>
      </c>
      <c r="AY18">
        <f>1/(1.6/F18+1.37/N18)</f>
        <v>1.248628168839476</v>
      </c>
      <c r="AZ18">
        <f>G18*AA18*0.001</f>
        <v>34.371200153169823</v>
      </c>
      <c r="BA18">
        <f>G18/S18</f>
        <v>0.9856914374267014</v>
      </c>
      <c r="BB18">
        <f>(1-AL18*AA18/AQ18/F18)*100</f>
        <v>79.376347636075835</v>
      </c>
      <c r="BC18">
        <f>(S18-E18/(N18/1.35))</f>
        <v>394.41095611896935</v>
      </c>
      <c r="BD18">
        <f>E18*BB18/100/BC18</f>
        <v>-5.7964362337989961E-3</v>
      </c>
    </row>
    <row r="19" spans="1:56" x14ac:dyDescent="0.25">
      <c r="A19" s="1" t="s">
        <v>1</v>
      </c>
      <c r="B19" s="1" t="s">
        <v>11414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11413</v>
      </c>
      <c r="K20" s="1">
        <f t="shared" si="0"/>
        <v>2.72</v>
      </c>
    </row>
    <row r="21" spans="1:56" x14ac:dyDescent="0.25">
      <c r="A21" s="1">
        <v>2</v>
      </c>
      <c r="B21" s="1" t="s">
        <v>11412</v>
      </c>
      <c r="C21" s="1">
        <v>605.00000480562449</v>
      </c>
      <c r="D21" s="1">
        <v>0</v>
      </c>
      <c r="E21">
        <f>(R21-S21*(1000-T21)/(1000-U21))*AK21</f>
        <v>-2.2632127741354138</v>
      </c>
      <c r="F21">
        <f>IF(AV21&lt;&gt;0,1/(1/AV21-1/N21),0)</f>
        <v>3.3675304822715622</v>
      </c>
      <c r="G21">
        <f>((AY21-AL21/2)*S21-E21)/(AY21+AL21/2)</f>
        <v>387.15204345515548</v>
      </c>
      <c r="H21">
        <f>AL21*1000</f>
        <v>24.923228055192094</v>
      </c>
      <c r="I21">
        <f>(AQ21-AW21)</f>
        <v>1.1366334849107695</v>
      </c>
      <c r="J21">
        <f>(P21+AP21*D21)</f>
        <v>25.25120735168457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27.416545867919922</v>
      </c>
      <c r="P21" s="1">
        <v>25.25120735168457</v>
      </c>
      <c r="Q21" s="1">
        <v>27.607210159301758</v>
      </c>
      <c r="R21" s="1">
        <v>399.90109252929688</v>
      </c>
      <c r="S21" s="1">
        <v>393.08401489257813</v>
      </c>
      <c r="T21" s="1">
        <v>1.5763968229293823</v>
      </c>
      <c r="U21" s="1">
        <v>23.5966796875</v>
      </c>
      <c r="V21" s="1">
        <v>3.8086814880371094</v>
      </c>
      <c r="W21" s="1">
        <v>57.011177062988281</v>
      </c>
      <c r="X21" s="1">
        <v>300.59347534179688</v>
      </c>
      <c r="Y21" s="1">
        <v>25.741510391235352</v>
      </c>
      <c r="Z21" s="1">
        <v>10.397196769714355</v>
      </c>
      <c r="AA21" s="1">
        <v>88.613235473632813</v>
      </c>
      <c r="AB21" s="1">
        <v>1.5197134017944336</v>
      </c>
      <c r="AC21" s="1">
        <v>-0.26456347107887268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1.105123071109547</v>
      </c>
      <c r="AL21">
        <f>(U21-T21)/(1000-U21)*AK21</f>
        <v>2.4923228055192096E-2</v>
      </c>
      <c r="AM21">
        <f>(P21+273.15)</f>
        <v>298.40120735168455</v>
      </c>
      <c r="AN21">
        <f>(O21+273.15)</f>
        <v>300.5665458679199</v>
      </c>
      <c r="AO21">
        <f>(Y21*AG21+Z21*AH21)*AI21</f>
        <v>4.1186415705388413</v>
      </c>
      <c r="AP21">
        <f>((AO21+0.00000010773*(AN21^4-AM21^4))-AL21*44100)/(L21*51.4+0.00000043092*AM21^3)</f>
        <v>-8.8093035961918762</v>
      </c>
      <c r="AQ21">
        <f>0.61365*EXP(17.502*J21/(240.97+J21))</f>
        <v>3.2276116184550956</v>
      </c>
      <c r="AR21">
        <f>AQ21*1000/AA21</f>
        <v>36.423583917274783</v>
      </c>
      <c r="AS21">
        <f>(AR21-U21)</f>
        <v>12.826904229774783</v>
      </c>
      <c r="AT21">
        <f>IF(D21,P21,(O21+P21)/2)</f>
        <v>26.333876609802246</v>
      </c>
      <c r="AU21">
        <f>0.61365*EXP(17.502*AT21/(240.97+AT21))</f>
        <v>3.4415001952867899</v>
      </c>
      <c r="AV21">
        <f>IF(AS21&lt;&gt;0,(1000-(AR21+U21)/2)/AS21*AL21,0)</f>
        <v>1.8847321429435273</v>
      </c>
      <c r="AW21">
        <f>U21*AA21/1000</f>
        <v>2.090978133544326</v>
      </c>
      <c r="AX21">
        <f>(AU21-AW21)</f>
        <v>1.3505220617424638</v>
      </c>
      <c r="AY21">
        <f>1/(1.6/F21+1.37/N21)</f>
        <v>1.2575562633943211</v>
      </c>
      <c r="AZ21">
        <f>G21*AA21*0.001</f>
        <v>34.306795190789821</v>
      </c>
      <c r="BA21">
        <f>G21/S21</f>
        <v>0.98490915119241429</v>
      </c>
      <c r="BB21">
        <f>(1-AL21*AA21/AQ21/F21)*100</f>
        <v>79.680637434148039</v>
      </c>
      <c r="BC21">
        <f>(S21-E21/(N21/1.35))</f>
        <v>393.79782069240764</v>
      </c>
      <c r="BD21">
        <f>E21*BB21/100/BC21</f>
        <v>-4.5793609567248957E-3</v>
      </c>
    </row>
    <row r="22" spans="1:56" x14ac:dyDescent="0.25">
      <c r="A22" s="1" t="s">
        <v>1</v>
      </c>
      <c r="B22" s="1" t="s">
        <v>11411</v>
      </c>
      <c r="K22" s="1">
        <f t="shared" si="0"/>
        <v>2.72</v>
      </c>
    </row>
    <row r="23" spans="1:56" x14ac:dyDescent="0.25">
      <c r="A23" s="1" t="s">
        <v>1</v>
      </c>
      <c r="B23" s="1" t="s">
        <v>11410</v>
      </c>
      <c r="K23" s="1">
        <f t="shared" si="0"/>
        <v>2.72</v>
      </c>
    </row>
    <row r="24" spans="1:56" x14ac:dyDescent="0.25">
      <c r="A24" s="1">
        <v>3</v>
      </c>
      <c r="B24" s="1" t="s">
        <v>11409</v>
      </c>
      <c r="C24" s="1">
        <v>808.00000480562449</v>
      </c>
      <c r="D24" s="1">
        <v>0</v>
      </c>
      <c r="E24">
        <f>(R24-S24*(1000-T24)/(1000-U24))*AK24</f>
        <v>-1.8086808495580202</v>
      </c>
      <c r="F24">
        <f>IF(AV24&lt;&gt;0,1/(1/AV24-1/N24),0)</f>
        <v>3.3531639825184141</v>
      </c>
      <c r="G24">
        <f>((AY24-AL24/2)*S24-E24)/(AY24+AL24/2)</f>
        <v>386.73134866647712</v>
      </c>
      <c r="H24">
        <f>AL24*1000</f>
        <v>24.492550904596424</v>
      </c>
      <c r="I24">
        <f>(AQ24-AW24)</f>
        <v>1.1200953739399186</v>
      </c>
      <c r="J24">
        <f>(P24+AP24*D24)</f>
        <v>25.063335418701172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27.323661804199219</v>
      </c>
      <c r="P24" s="1">
        <v>25.063335418701172</v>
      </c>
      <c r="Q24" s="1">
        <v>27.529575347900391</v>
      </c>
      <c r="R24" s="1">
        <v>399.97195434570313</v>
      </c>
      <c r="S24" s="1">
        <v>392.90103149414063</v>
      </c>
      <c r="T24" s="1">
        <v>1.7327734231948853</v>
      </c>
      <c r="U24" s="1">
        <v>23.376785278320313</v>
      </c>
      <c r="V24" s="1">
        <v>4.209571361541748</v>
      </c>
      <c r="W24" s="1">
        <v>56.791179656982422</v>
      </c>
      <c r="X24" s="1">
        <v>300.60223388671875</v>
      </c>
      <c r="Y24" s="1">
        <v>50.936134338378906</v>
      </c>
      <c r="Z24" s="1">
        <v>10.321628570556641</v>
      </c>
      <c r="AA24" s="1">
        <v>88.618194580078125</v>
      </c>
      <c r="AB24" s="1">
        <v>1.5695059299468994</v>
      </c>
      <c r="AC24" s="1">
        <v>-0.26010972261428833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1.1051552716423481</v>
      </c>
      <c r="AL24">
        <f>(U24-T24)/(1000-U24)*AK24</f>
        <v>2.4492550904596424E-2</v>
      </c>
      <c r="AM24">
        <f>(P24+273.15)</f>
        <v>298.21333541870115</v>
      </c>
      <c r="AN24">
        <f>(O24+273.15)</f>
        <v>300.4736618041992</v>
      </c>
      <c r="AO24">
        <f>(Y24*AG24+Z24*AH24)*AI24</f>
        <v>8.1497813119788134</v>
      </c>
      <c r="AP24">
        <f>((AO24+0.00000010773*(AN24^4-AM24^4))-AL24*44100)/(L24*51.4+0.00000043092*AM24^3)</f>
        <v>-8.6125174868067003</v>
      </c>
      <c r="AQ24">
        <f>0.61365*EXP(17.502*J24/(240.97+J24))</f>
        <v>3.191703880390814</v>
      </c>
      <c r="AR24">
        <f>AQ24*1000/AA24</f>
        <v>36.016349639200698</v>
      </c>
      <c r="AS24">
        <f>(AR24-U24)</f>
        <v>12.639564360880385</v>
      </c>
      <c r="AT24">
        <f>IF(D24,P24,(O24+P24)/2)</f>
        <v>26.193498611450195</v>
      </c>
      <c r="AU24">
        <f>0.61365*EXP(17.502*AT24/(240.97+AT24))</f>
        <v>3.413087256090928</v>
      </c>
      <c r="AV24">
        <f>IF(AS24&lt;&gt;0,(1000-(AR24+U24)/2)/AS24*AL24,0)</f>
        <v>1.8802235216250467</v>
      </c>
      <c r="AW24">
        <f>U24*AA24/1000</f>
        <v>2.0716085064508953</v>
      </c>
      <c r="AX24">
        <f>(AU24-AW24)</f>
        <v>1.3414787496400327</v>
      </c>
      <c r="AY24">
        <f>1/(1.6/F24+1.37/N24)</f>
        <v>1.2543451982199512</v>
      </c>
      <c r="AZ24">
        <f>G24*AA24*0.001</f>
        <v>34.271433906341905</v>
      </c>
      <c r="BA24">
        <f>G24/S24</f>
        <v>0.98429710707502804</v>
      </c>
      <c r="BB24">
        <f>(1-AL24*AA24/AQ24/F24)*100</f>
        <v>79.719459137868824</v>
      </c>
      <c r="BC24">
        <f>(S24-E24/(N24/1.35))</f>
        <v>393.47148023639301</v>
      </c>
      <c r="BD24">
        <f>E24*BB24/100/BC24</f>
        <v>-3.664485644376578E-3</v>
      </c>
    </row>
    <row r="25" spans="1:56" x14ac:dyDescent="0.25">
      <c r="A25" s="1" t="s">
        <v>1</v>
      </c>
      <c r="B25" s="1" t="s">
        <v>11408</v>
      </c>
      <c r="K25" s="1">
        <f t="shared" si="0"/>
        <v>2.72</v>
      </c>
    </row>
    <row r="26" spans="1:56" x14ac:dyDescent="0.25">
      <c r="A26" s="1" t="s">
        <v>1</v>
      </c>
      <c r="B26" s="1" t="s">
        <v>11407</v>
      </c>
      <c r="K26" s="1">
        <f t="shared" si="0"/>
        <v>2.72</v>
      </c>
    </row>
    <row r="27" spans="1:56" x14ac:dyDescent="0.25">
      <c r="A27" s="1">
        <v>4</v>
      </c>
      <c r="B27" s="1" t="s">
        <v>11406</v>
      </c>
      <c r="C27" s="1">
        <v>1011.0000048056245</v>
      </c>
      <c r="D27" s="1">
        <v>0</v>
      </c>
      <c r="E27">
        <f>(R27-S27*(1000-T27)/(1000-U27))*AK27</f>
        <v>-1.3698159306096167</v>
      </c>
      <c r="F27">
        <f>IF(AV27&lt;&gt;0,1/(1/AV27-1/N27),0)</f>
        <v>3.3757883594771005</v>
      </c>
      <c r="G27">
        <f>((AY27-AL27/2)*S27-E27)/(AY27+AL27/2)</f>
        <v>386.07365318569992</v>
      </c>
      <c r="H27">
        <f>AL27*1000</f>
        <v>24.307344045381083</v>
      </c>
      <c r="I27">
        <f>(AQ27-AW27)</f>
        <v>1.1074708046095267</v>
      </c>
      <c r="J27">
        <f>(P27+AP27*D27)</f>
        <v>24.995927810668945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27.260654449462891</v>
      </c>
      <c r="P27" s="1">
        <v>24.995927810668945</v>
      </c>
      <c r="Q27" s="1">
        <v>27.466934204101563</v>
      </c>
      <c r="R27" s="1">
        <v>399.89303588867188</v>
      </c>
      <c r="S27" s="1">
        <v>392.49951171875</v>
      </c>
      <c r="T27" s="1">
        <v>1.8952164649963379</v>
      </c>
      <c r="U27" s="1">
        <v>23.376070022583008</v>
      </c>
      <c r="V27" s="1">
        <v>4.6209945678710938</v>
      </c>
      <c r="W27" s="1">
        <v>56.996494293212891</v>
      </c>
      <c r="X27" s="1">
        <v>300.5953369140625</v>
      </c>
      <c r="Y27" s="1">
        <v>101.44837188720703</v>
      </c>
      <c r="Z27" s="1">
        <v>10.253931999206543</v>
      </c>
      <c r="AA27" s="1">
        <v>88.613479614257813</v>
      </c>
      <c r="AB27" s="1">
        <v>1.5481131076812744</v>
      </c>
      <c r="AC27" s="1">
        <v>-0.25624477863311768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1.1051299151252294</v>
      </c>
      <c r="AL27">
        <f>(U27-T27)/(1000-U27)*AK27</f>
        <v>2.4307344045381082E-2</v>
      </c>
      <c r="AM27">
        <f>(P27+273.15)</f>
        <v>298.14592781066892</v>
      </c>
      <c r="AN27">
        <f>(O27+273.15)</f>
        <v>300.41065444946287</v>
      </c>
      <c r="AO27">
        <f>(Y27*AG27+Z27*AH27)*AI27</f>
        <v>16.231739139145475</v>
      </c>
      <c r="AP27">
        <f>((AO27+0.00000010773*(AN27^4-AM27^4))-AL27*44100)/(L27*51.4+0.00000043092*AM27^3)</f>
        <v>-8.4789654302191089</v>
      </c>
      <c r="AQ27">
        <f>0.61365*EXP(17.502*J27/(240.97+J27))</f>
        <v>3.1789057090171493</v>
      </c>
      <c r="AR27">
        <f>AQ27*1000/AA27</f>
        <v>35.873839091470082</v>
      </c>
      <c r="AS27">
        <f>(AR27-U27)</f>
        <v>12.497769068887074</v>
      </c>
      <c r="AT27">
        <f>IF(D27,P27,(O27+P27)/2)</f>
        <v>26.128291130065918</v>
      </c>
      <c r="AU27">
        <f>0.61365*EXP(17.502*AT27/(240.97+AT27))</f>
        <v>3.3999588908970018</v>
      </c>
      <c r="AV27">
        <f>IF(AS27&lt;&gt;0,(1000-(AR27+U27)/2)/AS27*AL27,0)</f>
        <v>1.8873160443774388</v>
      </c>
      <c r="AW27">
        <f>U27*AA27/1000</f>
        <v>2.0714349044076226</v>
      </c>
      <c r="AX27">
        <f>(AU27-AW27)</f>
        <v>1.3285239864893792</v>
      </c>
      <c r="AY27">
        <f>1/(1.6/F27+1.37/N27)</f>
        <v>1.2593970003671964</v>
      </c>
      <c r="AZ27">
        <f>G27*AA27*0.001</f>
        <v>34.211329796173068</v>
      </c>
      <c r="BA27">
        <f>G27/S27</f>
        <v>0.98362836553627464</v>
      </c>
      <c r="BB27">
        <f>(1-AL27*AA27/AQ27/F27)*100</f>
        <v>79.928286888593234</v>
      </c>
      <c r="BC27">
        <f>(S27-E27/(N27/1.35))</f>
        <v>392.93154469732912</v>
      </c>
      <c r="BD27">
        <f>E27*BB27/100/BC27</f>
        <v>-2.7864151444157389E-3</v>
      </c>
    </row>
    <row r="28" spans="1:56" x14ac:dyDescent="0.25">
      <c r="A28" s="1" t="s">
        <v>1</v>
      </c>
      <c r="B28" s="1" t="s">
        <v>11405</v>
      </c>
      <c r="K28" s="1">
        <f t="shared" si="0"/>
        <v>2.72</v>
      </c>
    </row>
    <row r="29" spans="1:56" x14ac:dyDescent="0.25">
      <c r="A29" s="1" t="s">
        <v>1</v>
      </c>
      <c r="B29" s="1" t="s">
        <v>11404</v>
      </c>
      <c r="K29" s="1">
        <f t="shared" si="0"/>
        <v>2.72</v>
      </c>
    </row>
    <row r="30" spans="1:56" x14ac:dyDescent="0.25">
      <c r="A30" s="1">
        <v>5</v>
      </c>
      <c r="B30" s="1" t="s">
        <v>11403</v>
      </c>
      <c r="C30" s="1">
        <v>1214.0000048056245</v>
      </c>
      <c r="D30" s="1">
        <v>0</v>
      </c>
      <c r="E30">
        <f>(R30-S30*(1000-T30)/(1000-U30))*AK30</f>
        <v>-1.1253159949324449</v>
      </c>
      <c r="F30">
        <f>IF(AV30&lt;&gt;0,1/(1/AV30-1/N30),0)</f>
        <v>3.379906080283622</v>
      </c>
      <c r="G30">
        <f>((AY30-AL30/2)*S30-E30)/(AY30+AL30/2)</f>
        <v>385.74087036440108</v>
      </c>
      <c r="H30">
        <f>AL30*1000</f>
        <v>24.20588113439856</v>
      </c>
      <c r="I30">
        <f>(AQ30-AW30)</f>
        <v>1.1019987887836233</v>
      </c>
      <c r="J30">
        <f>(P30+AP30*D30)</f>
        <v>25.001699447631836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27.217119216918945</v>
      </c>
      <c r="P30" s="1">
        <v>25.001699447631836</v>
      </c>
      <c r="Q30" s="1">
        <v>27.423921585083008</v>
      </c>
      <c r="R30" s="1">
        <v>399.89462280273438</v>
      </c>
      <c r="S30" s="1">
        <v>392.31979370117188</v>
      </c>
      <c r="T30" s="1">
        <v>2.0615336894989014</v>
      </c>
      <c r="U30" s="1">
        <v>23.451179504394531</v>
      </c>
      <c r="V30" s="1">
        <v>5.0391445159912109</v>
      </c>
      <c r="W30" s="1">
        <v>57.323284149169922</v>
      </c>
      <c r="X30" s="1">
        <v>300.59390258789063</v>
      </c>
      <c r="Y30" s="1">
        <v>150.46914672851563</v>
      </c>
      <c r="Z30" s="1">
        <v>10.441837310791016</v>
      </c>
      <c r="AA30" s="1">
        <v>88.609657287597656</v>
      </c>
      <c r="AB30" s="1">
        <v>1.5546667575836182</v>
      </c>
      <c r="AC30" s="1">
        <v>-0.25344011187553406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1.1051246418672447</v>
      </c>
      <c r="AL30">
        <f>(U30-T30)/(1000-U30)*AK30</f>
        <v>2.420588113439856E-2</v>
      </c>
      <c r="AM30">
        <f>(P30+273.15)</f>
        <v>298.15169944763181</v>
      </c>
      <c r="AN30">
        <f>(O30+273.15)</f>
        <v>300.36711921691892</v>
      </c>
      <c r="AO30">
        <f>(Y30*AG30+Z30*AH30)*AI30</f>
        <v>24.075062938442898</v>
      </c>
      <c r="AP30">
        <f>((AO30+0.00000010773*(AN30^4-AM30^4))-AL30*44100)/(L30*51.4+0.00000043092*AM30^3)</f>
        <v>-8.3822065671611963</v>
      </c>
      <c r="AQ30">
        <f>0.61365*EXP(17.502*J30/(240.97+J30))</f>
        <v>3.1799997676579572</v>
      </c>
      <c r="AR30">
        <f>AQ30*1000/AA30</f>
        <v>35.887733515735526</v>
      </c>
      <c r="AS30">
        <f>(AR30-U30)</f>
        <v>12.436554011340995</v>
      </c>
      <c r="AT30">
        <f>IF(D30,P30,(O30+P30)/2)</f>
        <v>26.109409332275391</v>
      </c>
      <c r="AU30">
        <f>0.61365*EXP(17.502*AT30/(240.97+AT30))</f>
        <v>3.3961656207845312</v>
      </c>
      <c r="AV30">
        <f>IF(AS30&lt;&gt;0,(1000-(AR30+U30)/2)/AS30*AL30,0)</f>
        <v>1.8886024034772886</v>
      </c>
      <c r="AW30">
        <f>U30*AA30/1000</f>
        <v>2.0780009788743339</v>
      </c>
      <c r="AX30">
        <f>(AU30-AW30)</f>
        <v>1.3181646419101973</v>
      </c>
      <c r="AY30">
        <f>1/(1.6/F30+1.37/N30)</f>
        <v>1.2603135126360288</v>
      </c>
      <c r="AZ30">
        <f>G30*AA30*0.001</f>
        <v>34.180366324809214</v>
      </c>
      <c r="BA30">
        <f>G30/S30</f>
        <v>0.98323071269306916</v>
      </c>
      <c r="BB30">
        <f>(1-AL30*AA30/AQ30/F30)*100</f>
        <v>80.044149925059472</v>
      </c>
      <c r="BC30">
        <f>(S30-E30/(N30/1.35))</f>
        <v>392.67471264339576</v>
      </c>
      <c r="BD30">
        <f>E30*BB30/100/BC30</f>
        <v>-2.2938824251013306E-3</v>
      </c>
    </row>
    <row r="31" spans="1:56" x14ac:dyDescent="0.25">
      <c r="A31" s="1" t="s">
        <v>1</v>
      </c>
      <c r="B31" s="1" t="s">
        <v>11402</v>
      </c>
      <c r="K31" s="1">
        <f t="shared" si="0"/>
        <v>2.72</v>
      </c>
    </row>
    <row r="32" spans="1:56" x14ac:dyDescent="0.25">
      <c r="A32" s="1" t="s">
        <v>1</v>
      </c>
      <c r="B32" s="1" t="s">
        <v>8272</v>
      </c>
      <c r="K32" s="1">
        <f t="shared" si="0"/>
        <v>2.72</v>
      </c>
    </row>
    <row r="33" spans="1:56" x14ac:dyDescent="0.25">
      <c r="A33" s="1">
        <v>6</v>
      </c>
      <c r="B33" s="1" t="s">
        <v>11401</v>
      </c>
      <c r="C33" s="1">
        <v>1417.0000048056245</v>
      </c>
      <c r="D33" s="1">
        <v>0</v>
      </c>
      <c r="E33">
        <f>(R33-S33*(1000-T33)/(1000-U33))*AK33</f>
        <v>-0.55491556342439941</v>
      </c>
      <c r="F33">
        <f>IF(AV33&lt;&gt;0,1/(1/AV33-1/N33),0)</f>
        <v>3.478461443217356</v>
      </c>
      <c r="G33">
        <f>((AY33-AL33/2)*S33-E33)/(AY33+AL33/2)</f>
        <v>385.0195499784794</v>
      </c>
      <c r="H33">
        <f>AL33*1000</f>
        <v>24.352021179085746</v>
      </c>
      <c r="I33">
        <f>(AQ33-AW33)</f>
        <v>1.0907999525708849</v>
      </c>
      <c r="J33">
        <f>(P33+AP33*D33)</f>
        <v>25.077281951904297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27.195606231689453</v>
      </c>
      <c r="P33" s="1">
        <v>25.077281951904297</v>
      </c>
      <c r="Q33" s="1">
        <v>27.395929336547852</v>
      </c>
      <c r="R33" s="1">
        <v>400.10150146484375</v>
      </c>
      <c r="S33" s="1">
        <v>391.96633911132813</v>
      </c>
      <c r="T33" s="1">
        <v>2.2279129028320313</v>
      </c>
      <c r="U33" s="1">
        <v>23.740585327148438</v>
      </c>
      <c r="V33" s="1">
        <v>5.4524836540222168</v>
      </c>
      <c r="W33" s="1">
        <v>58.101528167724609</v>
      </c>
      <c r="X33" s="1">
        <v>300.59017944335938</v>
      </c>
      <c r="Y33" s="1">
        <v>301.41046142578125</v>
      </c>
      <c r="Z33" s="1">
        <v>10.475774765014648</v>
      </c>
      <c r="AA33" s="1">
        <v>88.605964660644531</v>
      </c>
      <c r="AB33" s="1">
        <v>1.5823538303375244</v>
      </c>
      <c r="AC33" s="1">
        <v>-0.25813791155815125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1.1051109538358799</v>
      </c>
      <c r="AL33">
        <f>(U33-T33)/(1000-U33)*AK33</f>
        <v>2.4352021179085748E-2</v>
      </c>
      <c r="AM33">
        <f>(P33+273.15)</f>
        <v>298.22728195190427</v>
      </c>
      <c r="AN33">
        <f>(O33+273.15)</f>
        <v>300.34560623168943</v>
      </c>
      <c r="AO33">
        <f>(Y33*AG33+Z33*AH33)*AI33</f>
        <v>48.225672750197191</v>
      </c>
      <c r="AP33">
        <f>((AO33+0.00000010773*(AN33^4-AM33^4))-AL33*44100)/(L33*51.4+0.00000043092*AM33^3)</f>
        <v>-8.2449814198046685</v>
      </c>
      <c r="AQ33">
        <f>0.61365*EXP(17.502*J33/(240.97+J33))</f>
        <v>3.1943574170912155</v>
      </c>
      <c r="AR33">
        <f>AQ33*1000/AA33</f>
        <v>36.051268436898248</v>
      </c>
      <c r="AS33">
        <f>(AR33-U33)</f>
        <v>12.31068310974981</v>
      </c>
      <c r="AT33">
        <f>IF(D33,P33,(O33+P33)/2)</f>
        <v>26.136444091796875</v>
      </c>
      <c r="AU33">
        <f>0.61365*EXP(17.502*AT33/(240.97+AT33))</f>
        <v>3.4015979284804718</v>
      </c>
      <c r="AV33">
        <f>IF(AS33&lt;&gt;0,(1000-(AR33+U33)/2)/AS33*AL33,0)</f>
        <v>1.9189832703740537</v>
      </c>
      <c r="AW33">
        <f>U33*AA33/1000</f>
        <v>2.1035574645203305</v>
      </c>
      <c r="AX33">
        <f>(AU33-AW33)</f>
        <v>1.2980404639601413</v>
      </c>
      <c r="AY33">
        <f>1/(1.6/F33+1.37/N33)</f>
        <v>1.2819840475576025</v>
      </c>
      <c r="AZ33">
        <f>G33*AA33*0.001</f>
        <v>34.115028639050408</v>
      </c>
      <c r="BA33">
        <f>G33/S33</f>
        <v>0.98227707729036484</v>
      </c>
      <c r="BB33">
        <f>(1-AL33*AA33/AQ33/F33)*100</f>
        <v>80.580981774618252</v>
      </c>
      <c r="BC33">
        <f>(S33-E33/(N33/1.35))</f>
        <v>392.14135665811591</v>
      </c>
      <c r="BD33">
        <f>E33*BB33/100/BC33</f>
        <v>-1.1402939308372514E-3</v>
      </c>
    </row>
    <row r="34" spans="1:56" x14ac:dyDescent="0.25">
      <c r="A34" s="1" t="s">
        <v>1</v>
      </c>
      <c r="B34" s="1" t="s">
        <v>11400</v>
      </c>
      <c r="K34" s="1">
        <f t="shared" si="0"/>
        <v>2.72</v>
      </c>
    </row>
    <row r="35" spans="1:56" x14ac:dyDescent="0.25">
      <c r="A35" s="1" t="s">
        <v>1</v>
      </c>
      <c r="B35" s="1" t="s">
        <v>11399</v>
      </c>
      <c r="K35" s="1">
        <f t="shared" si="0"/>
        <v>2.72</v>
      </c>
    </row>
    <row r="36" spans="1:56" x14ac:dyDescent="0.25">
      <c r="A36" s="1">
        <v>7</v>
      </c>
      <c r="B36" s="1" t="s">
        <v>8269</v>
      </c>
      <c r="C36" s="1">
        <v>1620.0000048056245</v>
      </c>
      <c r="D36" s="1">
        <v>0</v>
      </c>
      <c r="E36">
        <f>(R36-S36*(1000-T36)/(1000-U36))*AK36</f>
        <v>-0.31318332045876102</v>
      </c>
      <c r="F36">
        <f>IF(AV36&lt;&gt;0,1/(1/AV36-1/N36),0)</f>
        <v>3.6851079824570663</v>
      </c>
      <c r="G36">
        <f>((AY36-AL36/2)*S36-E36)/(AY36+AL36/2)</f>
        <v>384.56096878770563</v>
      </c>
      <c r="H36">
        <f>AL36*1000</f>
        <v>24.72592783075488</v>
      </c>
      <c r="I36">
        <f>(AQ36-AW36)</f>
        <v>1.0728546897017948</v>
      </c>
      <c r="J36">
        <f>(P36+AP36*D36)</f>
        <v>25.207050323486328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27.201030731201172</v>
      </c>
      <c r="P36" s="1">
        <v>25.207050323486328</v>
      </c>
      <c r="Q36" s="1">
        <v>27.389446258544922</v>
      </c>
      <c r="R36" s="1">
        <v>400.0380859375</v>
      </c>
      <c r="S36" s="1">
        <v>391.5618896484375</v>
      </c>
      <c r="T36" s="1">
        <v>2.3941123485565186</v>
      </c>
      <c r="U36" s="1">
        <v>24.223014831542969</v>
      </c>
      <c r="V36" s="1">
        <v>5.8573193550109863</v>
      </c>
      <c r="W36" s="1">
        <v>59.262855529785156</v>
      </c>
      <c r="X36" s="1">
        <v>300.63543701171875</v>
      </c>
      <c r="Y36" s="1">
        <v>500.73077392578125</v>
      </c>
      <c r="Z36" s="1">
        <v>10.120291709899902</v>
      </c>
      <c r="AA36" s="1">
        <v>88.605224609375</v>
      </c>
      <c r="AB36" s="1">
        <v>1.6146368980407715</v>
      </c>
      <c r="AC36" s="1">
        <v>-0.26249372959136963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1.1052773419548481</v>
      </c>
      <c r="AL36">
        <f>(U36-T36)/(1000-U36)*AK36</f>
        <v>2.472592783075488E-2</v>
      </c>
      <c r="AM36">
        <f>(P36+273.15)</f>
        <v>298.35705032348631</v>
      </c>
      <c r="AN36">
        <f>(O36+273.15)</f>
        <v>300.35103073120115</v>
      </c>
      <c r="AO36">
        <f>(Y36*AG36+Z36*AH36)*AI36</f>
        <v>80.116922037372206</v>
      </c>
      <c r="AP36">
        <f>((AO36+0.00000010773*(AN36^4-AM36^4))-AL36*44100)/(L36*51.4+0.00000043092*AM36^3)</f>
        <v>-8.1288495638984699</v>
      </c>
      <c r="AQ36">
        <f>0.61365*EXP(17.502*J36/(240.97+J36))</f>
        <v>3.2191403595668815</v>
      </c>
      <c r="AR36">
        <f>AQ36*1000/AA36</f>
        <v>36.331270235573399</v>
      </c>
      <c r="AS36">
        <f>(AR36-U36)</f>
        <v>12.10825540403043</v>
      </c>
      <c r="AT36">
        <f>IF(D36,P36,(O36+P36)/2)</f>
        <v>26.20404052734375</v>
      </c>
      <c r="AU36">
        <f>0.61365*EXP(17.502*AT36/(240.97+AT36))</f>
        <v>3.4152138348749723</v>
      </c>
      <c r="AV36">
        <f>IF(AS36&lt;&gt;0,(1000-(AR36+U36)/2)/AS36*AL36,0)</f>
        <v>1.9802437749675654</v>
      </c>
      <c r="AW36">
        <f>U36*AA36/1000</f>
        <v>2.1462856698650867</v>
      </c>
      <c r="AX36">
        <f>(AU36-AW36)</f>
        <v>1.2689281650098856</v>
      </c>
      <c r="AY36">
        <f>1/(1.6/F36+1.37/N36)</f>
        <v>1.3258249531643151</v>
      </c>
      <c r="AZ36">
        <f>G36*AA36*0.001</f>
        <v>34.074111015433502</v>
      </c>
      <c r="BA36">
        <f>G36/S36</f>
        <v>0.98212052539889005</v>
      </c>
      <c r="BB36">
        <f>(1-AL36*AA36/AQ36/F36)*100</f>
        <v>81.531917886177666</v>
      </c>
      <c r="BC36">
        <f>(S36-E36/(N36/1.35))</f>
        <v>391.66066607507673</v>
      </c>
      <c r="BD36">
        <f>E36*BB36/100/BC36</f>
        <v>-6.5195305474125703E-4</v>
      </c>
    </row>
    <row r="37" spans="1:56" x14ac:dyDescent="0.25">
      <c r="A37" s="1" t="s">
        <v>1</v>
      </c>
      <c r="B37" s="1" t="s">
        <v>11398</v>
      </c>
      <c r="K37" s="1">
        <f t="shared" si="0"/>
        <v>2.72</v>
      </c>
    </row>
    <row r="38" spans="1:56" x14ac:dyDescent="0.25">
      <c r="A38" s="1" t="s">
        <v>1</v>
      </c>
      <c r="B38" s="1" t="s">
        <v>11397</v>
      </c>
      <c r="K38" s="1">
        <f t="shared" si="0"/>
        <v>2.72</v>
      </c>
    </row>
    <row r="39" spans="1:56" x14ac:dyDescent="0.25">
      <c r="A39" s="1">
        <v>8</v>
      </c>
      <c r="B39" s="1" t="s">
        <v>11396</v>
      </c>
      <c r="C39" s="1">
        <v>1823.0000048056245</v>
      </c>
      <c r="D39" s="1">
        <v>0</v>
      </c>
      <c r="E39">
        <f>(R39-S39*(1000-T39)/(1000-U39))*AK39</f>
        <v>-0.29867513827685738</v>
      </c>
      <c r="F39">
        <f>IF(AV39&lt;&gt;0,1/(1/AV39-1/N39),0)</f>
        <v>3.9523536842359479</v>
      </c>
      <c r="G39">
        <f>((AY39-AL39/2)*S39-E39)/(AY39+AL39/2)</f>
        <v>384.40324354887611</v>
      </c>
      <c r="H39">
        <f>AL39*1000</f>
        <v>25.268865325686114</v>
      </c>
      <c r="I39">
        <f>(AQ39-AW39)</f>
        <v>1.0559637624216154</v>
      </c>
      <c r="J39">
        <f>(P39+AP39*D39)</f>
        <v>25.409822463989258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27.227510452270508</v>
      </c>
      <c r="P39" s="1">
        <v>25.409822463989258</v>
      </c>
      <c r="Q39" s="1">
        <v>27.398672103881836</v>
      </c>
      <c r="R39" s="1">
        <v>399.96734619140625</v>
      </c>
      <c r="S39" s="1">
        <v>391.29098510742188</v>
      </c>
      <c r="T39" s="1">
        <v>2.5590474605560303</v>
      </c>
      <c r="U39" s="1">
        <v>24.855104446411133</v>
      </c>
      <c r="V39" s="1">
        <v>6.250974178314209</v>
      </c>
      <c r="W39" s="1">
        <v>60.713455200195313</v>
      </c>
      <c r="X39" s="1">
        <v>300.60467529296875</v>
      </c>
      <c r="Y39" s="1">
        <v>749.401123046875</v>
      </c>
      <c r="Z39" s="1">
        <v>10.00920581817627</v>
      </c>
      <c r="AA39" s="1">
        <v>88.603050231933594</v>
      </c>
      <c r="AB39" s="1">
        <v>1.7263480424880981</v>
      </c>
      <c r="AC39" s="1">
        <v>-0.27447396516799927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1.10516424740062</v>
      </c>
      <c r="AL39">
        <f>(U39-T39)/(1000-U39)*AK39</f>
        <v>2.5268865325686115E-2</v>
      </c>
      <c r="AM39">
        <f>(P39+273.15)</f>
        <v>298.55982246398924</v>
      </c>
      <c r="AN39">
        <f>(O39+273.15)</f>
        <v>300.37751045227049</v>
      </c>
      <c r="AO39">
        <f>(Y39*AG39+Z39*AH39)*AI39</f>
        <v>119.90417700743274</v>
      </c>
      <c r="AP39">
        <f>((AO39+0.00000010773*(AN39^4-AM39^4))-AL39*44100)/(L39*51.4+0.00000043092*AM39^3)</f>
        <v>-8.013435505757549</v>
      </c>
      <c r="AQ39">
        <f>0.61365*EXP(17.502*J39/(240.97+J39))</f>
        <v>3.2582018302069371</v>
      </c>
      <c r="AR39">
        <f>AQ39*1000/AA39</f>
        <v>36.773021037966956</v>
      </c>
      <c r="AS39">
        <f>(AR39-U39)</f>
        <v>11.917916591555823</v>
      </c>
      <c r="AT39">
        <f>IF(D39,P39,(O39+P39)/2)</f>
        <v>26.318666458129883</v>
      </c>
      <c r="AU39">
        <f>0.61365*EXP(17.502*AT39/(240.97+AT39))</f>
        <v>3.4384116693673987</v>
      </c>
      <c r="AV39">
        <f>IF(AS39&lt;&gt;0,(1000-(AR39+U39)/2)/AS39*AL39,0)</f>
        <v>2.0549085686225146</v>
      </c>
      <c r="AW39">
        <f>U39*AA39/1000</f>
        <v>2.2022380677853217</v>
      </c>
      <c r="AX39">
        <f>(AU39-AW39)</f>
        <v>1.236173601582077</v>
      </c>
      <c r="AY39">
        <f>1/(1.6/F39+1.37/N39)</f>
        <v>1.3795205990050812</v>
      </c>
      <c r="AZ39">
        <f>G39*AA39*0.001</f>
        <v>34.059299897479271</v>
      </c>
      <c r="BA39">
        <f>G39/S39</f>
        <v>0.98239739268039905</v>
      </c>
      <c r="BB39">
        <f>(1-AL39*AA39/AQ39/F39)*100</f>
        <v>82.613961812085265</v>
      </c>
      <c r="BC39">
        <f>(S39-E39/(N39/1.35))</f>
        <v>391.38518572717948</v>
      </c>
      <c r="BD39">
        <f>E39*BB39/100/BC39</f>
        <v>-6.3044635739032426E-4</v>
      </c>
    </row>
    <row r="40" spans="1:56" x14ac:dyDescent="0.25">
      <c r="A40" s="1" t="s">
        <v>1</v>
      </c>
      <c r="B40" s="1" t="s">
        <v>11395</v>
      </c>
      <c r="K40" s="1">
        <f t="shared" si="0"/>
        <v>2.72</v>
      </c>
    </row>
    <row r="41" spans="1:56" x14ac:dyDescent="0.25">
      <c r="A41" s="1" t="s">
        <v>1</v>
      </c>
      <c r="B41" s="1" t="s">
        <v>11394</v>
      </c>
      <c r="K41" s="1">
        <f t="shared" si="0"/>
        <v>2.72</v>
      </c>
    </row>
    <row r="42" spans="1:56" x14ac:dyDescent="0.25">
      <c r="A42" s="1">
        <v>9</v>
      </c>
      <c r="B42" s="1" t="s">
        <v>11393</v>
      </c>
      <c r="C42" s="1">
        <v>2026.0000048056245</v>
      </c>
      <c r="D42" s="1">
        <v>0</v>
      </c>
      <c r="E42">
        <f>(R42-S42*(1000-T42)/(1000-U42))*AK42</f>
        <v>-0.27887356316840822</v>
      </c>
      <c r="F42">
        <f>IF(AV42&lt;&gt;0,1/(1/AV42-1/N42),0)</f>
        <v>4.2923142897198074</v>
      </c>
      <c r="G42">
        <f>((AY42-AL42/2)*S42-E42)/(AY42+AL42/2)</f>
        <v>384.35946050434234</v>
      </c>
      <c r="H42">
        <f>AL42*1000</f>
        <v>25.895247378018343</v>
      </c>
      <c r="I42">
        <f>(AQ42-AW42)</f>
        <v>1.0368856327683211</v>
      </c>
      <c r="J42">
        <f>(P42+AP42*D42)</f>
        <v>25.628288269042969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27.268474578857422</v>
      </c>
      <c r="P42" s="1">
        <v>25.628288269042969</v>
      </c>
      <c r="Q42" s="1">
        <v>27.425134658813477</v>
      </c>
      <c r="R42" s="1">
        <v>400.03359985351563</v>
      </c>
      <c r="S42" s="1">
        <v>391.1226806640625</v>
      </c>
      <c r="T42" s="1">
        <v>2.7227804660797119</v>
      </c>
      <c r="U42" s="1">
        <v>25.552145004272461</v>
      </c>
      <c r="V42" s="1">
        <v>6.6345782279968262</v>
      </c>
      <c r="W42" s="1">
        <v>62.262714385986328</v>
      </c>
      <c r="X42" s="1">
        <v>300.64483642578125</v>
      </c>
      <c r="Y42" s="1">
        <v>999.4827880859375</v>
      </c>
      <c r="Z42" s="1">
        <v>10.363415718078613</v>
      </c>
      <c r="AA42" s="1">
        <v>88.597793579101563</v>
      </c>
      <c r="AB42" s="1">
        <v>1.8223868608474731</v>
      </c>
      <c r="AC42" s="1">
        <v>-0.28143739700317383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1.1053118986241957</v>
      </c>
      <c r="AL42">
        <f>(U42-T42)/(1000-U42)*AK42</f>
        <v>2.5895247378018342E-2</v>
      </c>
      <c r="AM42">
        <f>(P42+273.15)</f>
        <v>298.77828826904295</v>
      </c>
      <c r="AN42">
        <f>(O42+273.15)</f>
        <v>300.4184745788574</v>
      </c>
      <c r="AO42">
        <f>(Y42*AG42+Z42*AH42)*AI42</f>
        <v>159.91724251932101</v>
      </c>
      <c r="AP42">
        <f>((AO42+0.00000010773*(AN42^4-AM42^4))-AL42*44100)/(L42*51.4+0.00000043092*AM42^3)</f>
        <v>-7.926505209358468</v>
      </c>
      <c r="AQ42">
        <f>0.61365*EXP(17.502*J42/(240.97+J42))</f>
        <v>3.3007493013601237</v>
      </c>
      <c r="AR42">
        <f>AQ42*1000/AA42</f>
        <v>37.255434565796051</v>
      </c>
      <c r="AS42">
        <f>(AR42-U42)</f>
        <v>11.70328956152359</v>
      </c>
      <c r="AT42">
        <f>IF(D42,P42,(O42+P42)/2)</f>
        <v>26.448381423950195</v>
      </c>
      <c r="AU42">
        <f>0.61365*EXP(17.502*AT42/(240.97+AT42))</f>
        <v>3.4648290555506049</v>
      </c>
      <c r="AV42">
        <f>IF(AS42&lt;&gt;0,(1000-(AR42+U42)/2)/AS42*AL42,0)</f>
        <v>2.1431614027041381</v>
      </c>
      <c r="AW42">
        <f>U42*AA42/1000</f>
        <v>2.2638636685918025</v>
      </c>
      <c r="AX42">
        <f>(AU42-AW42)</f>
        <v>1.2009653869588024</v>
      </c>
      <c r="AY42">
        <f>1/(1.6/F42+1.37/N42)</f>
        <v>1.4433623551641261</v>
      </c>
      <c r="AZ42">
        <f>G42*AA42*0.001</f>
        <v>34.05340014193856</v>
      </c>
      <c r="BA42">
        <f>G42/S42</f>
        <v>0.98270818724130926</v>
      </c>
      <c r="BB42">
        <f>(1-AL42*AA42/AQ42/F42)*100</f>
        <v>83.806567457782677</v>
      </c>
      <c r="BC42">
        <f>(S42-E42/(N42/1.35))</f>
        <v>391.21063596772802</v>
      </c>
      <c r="BD42">
        <f>E42*BB42/100/BC42</f>
        <v>-5.9741310524577334E-4</v>
      </c>
    </row>
    <row r="43" spans="1:56" x14ac:dyDescent="0.25">
      <c r="A43" s="1" t="s">
        <v>1</v>
      </c>
      <c r="B43" s="1" t="s">
        <v>11392</v>
      </c>
      <c r="K43" s="1">
        <f t="shared" si="0"/>
        <v>2.72</v>
      </c>
    </row>
    <row r="44" spans="1:56" x14ac:dyDescent="0.25">
      <c r="A44" s="1" t="s">
        <v>1</v>
      </c>
      <c r="B44" s="1" t="s">
        <v>11391</v>
      </c>
      <c r="K44" s="1">
        <f t="shared" si="0"/>
        <v>2.72</v>
      </c>
    </row>
    <row r="45" spans="1:56" x14ac:dyDescent="0.25">
      <c r="A45" s="1">
        <v>10</v>
      </c>
      <c r="B45" s="1" t="s">
        <v>11390</v>
      </c>
      <c r="C45" s="1">
        <v>2229.0000048056245</v>
      </c>
      <c r="D45" s="1">
        <v>0</v>
      </c>
      <c r="E45">
        <f>(R45-S45*(1000-T45)/(1000-U45))*AK45</f>
        <v>-0.43937067222836529</v>
      </c>
      <c r="F45">
        <f>IF(AV45&lt;&gt;0,1/(1/AV45-1/N45),0)</f>
        <v>4.6558452018420891</v>
      </c>
      <c r="G45">
        <f>((AY45-AL45/2)*S45-E45)/(AY45+AL45/2)</f>
        <v>384.32112729845488</v>
      </c>
      <c r="H45">
        <f>AL45*1000</f>
        <v>26.598596779441095</v>
      </c>
      <c r="I45">
        <f>(AQ45-AW45)</f>
        <v>1.0227633862655496</v>
      </c>
      <c r="J45">
        <f>(P45+AP45*D45)</f>
        <v>25.900203704833984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27.341133117675781</v>
      </c>
      <c r="P45" s="1">
        <v>25.900203704833984</v>
      </c>
      <c r="Q45" s="1">
        <v>27.479402542114258</v>
      </c>
      <c r="R45" s="1">
        <v>399.88137817382813</v>
      </c>
      <c r="S45" s="1">
        <v>390.87216186523438</v>
      </c>
      <c r="T45" s="1">
        <v>2.8852112293243408</v>
      </c>
      <c r="U45" s="1">
        <v>26.317903518676758</v>
      </c>
      <c r="V45" s="1">
        <v>7.0002379417419434</v>
      </c>
      <c r="W45" s="1">
        <v>63.853763580322266</v>
      </c>
      <c r="X45" s="1">
        <v>300.623291015625</v>
      </c>
      <c r="Y45" s="1">
        <v>1249.52880859375</v>
      </c>
      <c r="Z45" s="1">
        <v>10.292642593383789</v>
      </c>
      <c r="AA45" s="1">
        <v>88.594459533691406</v>
      </c>
      <c r="AB45" s="1">
        <v>1.8673895597457886</v>
      </c>
      <c r="AC45" s="1">
        <v>-0.29234179854393005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1.1052326875574445</v>
      </c>
      <c r="AL45">
        <f>(U45-T45)/(1000-U45)*AK45</f>
        <v>2.6598596779441097E-2</v>
      </c>
      <c r="AM45">
        <f>(P45+273.15)</f>
        <v>299.05020370483396</v>
      </c>
      <c r="AN45">
        <f>(O45+273.15)</f>
        <v>300.49113311767576</v>
      </c>
      <c r="AO45">
        <f>(Y45*AG45+Z45*AH45)*AI45</f>
        <v>199.92460490633675</v>
      </c>
      <c r="AP45">
        <f>((AO45+0.00000010773*(AN45^4-AM45^4))-AL45*44100)/(L45*51.4+0.00000043092*AM45^3)</f>
        <v>-7.8692486704229561</v>
      </c>
      <c r="AQ45">
        <f>0.61365*EXP(17.502*J45/(240.97+J45))</f>
        <v>3.3543838245625524</v>
      </c>
      <c r="AR45">
        <f>AQ45*1000/AA45</f>
        <v>37.86223023672175</v>
      </c>
      <c r="AS45">
        <f>(AR45-U45)</f>
        <v>11.544326718044992</v>
      </c>
      <c r="AT45">
        <f>IF(D45,P45,(O45+P45)/2)</f>
        <v>26.620668411254883</v>
      </c>
      <c r="AU45">
        <f>0.61365*EXP(17.502*AT45/(240.97+AT45))</f>
        <v>3.5001904615231436</v>
      </c>
      <c r="AV45">
        <f>IF(AS45&lt;&gt;0,(1000-(AR45+U45)/2)/AS45*AL45,0)</f>
        <v>2.230103726161325</v>
      </c>
      <c r="AW45">
        <f>U45*AA45/1000</f>
        <v>2.3316204382970027</v>
      </c>
      <c r="AX45">
        <f>(AU45-AW45)</f>
        <v>1.1685700232261409</v>
      </c>
      <c r="AY45">
        <f>1/(1.6/F45+1.37/N45)</f>
        <v>1.5066560998045098</v>
      </c>
      <c r="AZ45">
        <f>G45*AA45*0.001</f>
        <v>34.048722560385627</v>
      </c>
      <c r="BA45">
        <f>G45/S45</f>
        <v>0.98323995616490545</v>
      </c>
      <c r="BB45">
        <f>(1-AL45*AA45/AQ45/F45)*100</f>
        <v>84.911224344043518</v>
      </c>
      <c r="BC45">
        <f>(S45-E45/(N45/1.35))</f>
        <v>391.01073714092024</v>
      </c>
      <c r="BD45">
        <f>E45*BB45/100/BC45</f>
        <v>-9.5412985312294161E-4</v>
      </c>
    </row>
    <row r="46" spans="1:56" x14ac:dyDescent="0.25">
      <c r="A46" s="1" t="s">
        <v>1</v>
      </c>
      <c r="B46" s="1" t="s">
        <v>11389</v>
      </c>
      <c r="K46" s="1">
        <f t="shared" si="0"/>
        <v>2.72</v>
      </c>
    </row>
    <row r="47" spans="1:56" x14ac:dyDescent="0.25">
      <c r="A47" s="1" t="s">
        <v>1</v>
      </c>
      <c r="B47" s="1" t="s">
        <v>3534</v>
      </c>
      <c r="K47" s="1">
        <f t="shared" si="0"/>
        <v>2.72</v>
      </c>
    </row>
    <row r="48" spans="1:56" x14ac:dyDescent="0.25">
      <c r="A48" s="1">
        <v>11</v>
      </c>
      <c r="B48" s="1" t="s">
        <v>11388</v>
      </c>
      <c r="C48" s="1">
        <v>2432.0000048056245</v>
      </c>
      <c r="D48" s="1">
        <v>0</v>
      </c>
      <c r="E48">
        <f>(R48-S48*(1000-T48)/(1000-U48))*AK48</f>
        <v>-0.59953527175812049</v>
      </c>
      <c r="F48">
        <f>IF(AV48&lt;&gt;0,1/(1/AV48-1/N48),0)</f>
        <v>5.263873117519382</v>
      </c>
      <c r="G48">
        <f>((AY48-AL48/2)*S48-E48)/(AY48+AL48/2)</f>
        <v>384.45430910055762</v>
      </c>
      <c r="H48">
        <f>AL48*1000</f>
        <v>27.607744489986899</v>
      </c>
      <c r="I48">
        <f>(AQ48-AW48)</f>
        <v>1.0018796692229759</v>
      </c>
      <c r="J48">
        <f>(P48+AP48*D48)</f>
        <v>26.244922637939453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27.423633575439453</v>
      </c>
      <c r="P48" s="1">
        <v>26.244922637939453</v>
      </c>
      <c r="Q48" s="1">
        <v>27.534626007080078</v>
      </c>
      <c r="R48" s="1">
        <v>399.97543334960938</v>
      </c>
      <c r="S48" s="1">
        <v>390.75784301757813</v>
      </c>
      <c r="T48" s="1">
        <v>3.0396757125854492</v>
      </c>
      <c r="U48" s="1">
        <v>27.334051132202148</v>
      </c>
      <c r="V48" s="1">
        <v>7.3392987251281738</v>
      </c>
      <c r="W48" s="1">
        <v>65.998077392578125</v>
      </c>
      <c r="X48" s="1">
        <v>300.64764404296875</v>
      </c>
      <c r="Y48" s="1">
        <v>1599.0211181640625</v>
      </c>
      <c r="Z48" s="1">
        <v>10.306928634643555</v>
      </c>
      <c r="AA48" s="1">
        <v>88.592506408691406</v>
      </c>
      <c r="AB48" s="1">
        <v>1.9588857889175415</v>
      </c>
      <c r="AC48" s="1">
        <v>-0.30547446012496948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1.1053222207462083</v>
      </c>
      <c r="AL48">
        <f>(U48-T48)/(1000-U48)*AK48</f>
        <v>2.7607744489986898E-2</v>
      </c>
      <c r="AM48">
        <f>(P48+273.15)</f>
        <v>299.39492263793943</v>
      </c>
      <c r="AN48">
        <f>(O48+273.15)</f>
        <v>300.57363357543943</v>
      </c>
      <c r="AO48">
        <f>(Y48*AG48+Z48*AH48)*AI48</f>
        <v>255.84337318770486</v>
      </c>
      <c r="AP48">
        <f>((AO48+0.00000010773*(AN48^4-AM48^4))-AL48*44100)/(L48*51.4+0.00000043092*AM48^3)</f>
        <v>-7.7975638902693385</v>
      </c>
      <c r="AQ48">
        <f>0.61365*EXP(17.502*J48/(240.97+J48))</f>
        <v>3.4234717693280934</v>
      </c>
      <c r="AR48">
        <f>AQ48*1000/AA48</f>
        <v>38.642904553744877</v>
      </c>
      <c r="AS48">
        <f>(AR48-U48)</f>
        <v>11.308853421542729</v>
      </c>
      <c r="AT48">
        <f>IF(D48,P48,(O48+P48)/2)</f>
        <v>26.834278106689453</v>
      </c>
      <c r="AU48">
        <f>0.61365*EXP(17.502*AT48/(240.97+AT48))</f>
        <v>3.5444704522813955</v>
      </c>
      <c r="AV48">
        <f>IF(AS48&lt;&gt;0,(1000-(AR48+U48)/2)/AS48*AL48,0)</f>
        <v>2.3607173979042115</v>
      </c>
      <c r="AW48">
        <f>U48*AA48/1000</f>
        <v>2.4215921001051175</v>
      </c>
      <c r="AX48">
        <f>(AU48-AW48)</f>
        <v>1.122878352176278</v>
      </c>
      <c r="AY48">
        <f>1/(1.6/F48+1.37/N48)</f>
        <v>1.6024970075233071</v>
      </c>
      <c r="AZ48">
        <f>G48*AA48*0.001</f>
        <v>34.059770842840173</v>
      </c>
      <c r="BA48">
        <f>G48/S48</f>
        <v>0.98386843916339017</v>
      </c>
      <c r="BB48">
        <f>(1-AL48*AA48/AQ48/F48)*100</f>
        <v>86.427628069919606</v>
      </c>
      <c r="BC48">
        <f>(S48-E48/(N48/1.35))</f>
        <v>390.94693339346946</v>
      </c>
      <c r="BD48">
        <f>E48*BB48/100/BC48</f>
        <v>-1.3254077997884757E-3</v>
      </c>
    </row>
    <row r="49" spans="1:56" x14ac:dyDescent="0.25">
      <c r="A49" s="1" t="s">
        <v>1</v>
      </c>
      <c r="B49" s="1" t="s">
        <v>11387</v>
      </c>
      <c r="K49" s="1">
        <f t="shared" si="0"/>
        <v>2.72</v>
      </c>
    </row>
    <row r="50" spans="1:56" x14ac:dyDescent="0.25">
      <c r="A50" s="1" t="s">
        <v>1</v>
      </c>
      <c r="B50" s="1" t="s">
        <v>11383</v>
      </c>
      <c r="K50" s="1">
        <f t="shared" si="0"/>
        <v>2.72</v>
      </c>
    </row>
    <row r="51" spans="1:56" x14ac:dyDescent="0.25">
      <c r="A51" s="1">
        <v>12</v>
      </c>
      <c r="B51" s="1" t="s">
        <v>3531</v>
      </c>
      <c r="C51" s="1">
        <v>2635.0000048056245</v>
      </c>
      <c r="D51" s="1">
        <v>0</v>
      </c>
      <c r="E51">
        <f>(R51-S51*(1000-T51)/(1000-U51))*AK51</f>
        <v>-0.92868603825871909</v>
      </c>
      <c r="F51">
        <f>IF(AV51&lt;&gt;0,1/(1/AV51-1/N51),0)</f>
        <v>6.2259420269968624</v>
      </c>
      <c r="G51">
        <f>((AY51-AL51/2)*S51-E51)/(AY51+AL51/2)</f>
        <v>384.79136443908584</v>
      </c>
      <c r="H51">
        <f>AL51*1000</f>
        <v>28.895634710380296</v>
      </c>
      <c r="I51">
        <f>(AQ51-AW51)</f>
        <v>0.97477317134744546</v>
      </c>
      <c r="J51">
        <f>(P51+AP51*D51)</f>
        <v>26.652370452880859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27.537395477294922</v>
      </c>
      <c r="P51" s="1">
        <v>26.652370452880859</v>
      </c>
      <c r="Q51" s="1">
        <v>27.618888854980469</v>
      </c>
      <c r="R51" s="1">
        <v>400.095703125</v>
      </c>
      <c r="S51" s="1">
        <v>390.7210693359375</v>
      </c>
      <c r="T51" s="1">
        <v>3.1854138374328613</v>
      </c>
      <c r="U51" s="1">
        <v>28.581825256347656</v>
      </c>
      <c r="V51" s="1">
        <v>7.6396126747131348</v>
      </c>
      <c r="W51" s="1">
        <v>68.548103332519531</v>
      </c>
      <c r="X51" s="1">
        <v>300.63186645507813</v>
      </c>
      <c r="Y51" s="1">
        <v>1999.3538818359375</v>
      </c>
      <c r="Z51" s="1">
        <v>10.174286842346191</v>
      </c>
      <c r="AA51" s="1">
        <v>88.5863037109375</v>
      </c>
      <c r="AB51" s="1">
        <v>2.067349910736084</v>
      </c>
      <c r="AC51" s="1">
        <v>-0.32637575268745422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1.1052642149083751</v>
      </c>
      <c r="AL51">
        <f>(U51-T51)/(1000-U51)*AK51</f>
        <v>2.8895634710380296E-2</v>
      </c>
      <c r="AM51">
        <f>(P51+273.15)</f>
        <v>299.80237045288084</v>
      </c>
      <c r="AN51">
        <f>(O51+273.15)</f>
        <v>300.6873954772949</v>
      </c>
      <c r="AO51">
        <f>(Y51*AG51+Z51*AH51)*AI51</f>
        <v>319.89661394350333</v>
      </c>
      <c r="AP51">
        <f>((AO51+0.00000010773*(AN51^4-AM51^4))-AL51*44100)/(L51*51.4+0.00000043092*AM51^3)</f>
        <v>-7.7627305660516717</v>
      </c>
      <c r="AQ51">
        <f>0.61365*EXP(17.502*J51/(240.97+J51))</f>
        <v>3.5067314241192031</v>
      </c>
      <c r="AR51">
        <f>AQ51*1000/AA51</f>
        <v>39.585480793530806</v>
      </c>
      <c r="AS51">
        <f>(AR51-U51)</f>
        <v>11.00365553718315</v>
      </c>
      <c r="AT51">
        <f>IF(D51,P51,(O51+P51)/2)</f>
        <v>27.094882965087891</v>
      </c>
      <c r="AU51">
        <f>0.61365*EXP(17.502*AT51/(240.97+AT51))</f>
        <v>3.5991538964882057</v>
      </c>
      <c r="AV51">
        <f>IF(AS51&lt;&gt;0,(1000-(AR51+U51)/2)/AS51*AL51,0)</f>
        <v>2.5364994231836198</v>
      </c>
      <c r="AW51">
        <f>U51*AA51/1000</f>
        <v>2.5319582527717577</v>
      </c>
      <c r="AX51">
        <f>(AU51-AW51)</f>
        <v>1.067195643716448</v>
      </c>
      <c r="AY51">
        <f>1/(1.6/F51+1.37/N51)</f>
        <v>1.7329321003912994</v>
      </c>
      <c r="AZ51">
        <f>G51*AA51*0.001</f>
        <v>34.087244675546891</v>
      </c>
      <c r="BA51">
        <f>G51/S51</f>
        <v>0.98482368788831975</v>
      </c>
      <c r="BB51">
        <f>(1-AL51*AA51/AQ51/F51)*100</f>
        <v>88.275583394040609</v>
      </c>
      <c r="BC51">
        <f>(S51-E51/(N51/1.35))</f>
        <v>391.01397218975023</v>
      </c>
      <c r="BD51">
        <f>E51*BB51/100/BC51</f>
        <v>-2.0966079896859941E-3</v>
      </c>
    </row>
    <row r="52" spans="1:56" x14ac:dyDescent="0.25">
      <c r="A52" s="1" t="s">
        <v>1</v>
      </c>
      <c r="B52" s="1" t="s">
        <v>11386</v>
      </c>
      <c r="K52" s="2">
        <v>9.4375</v>
      </c>
    </row>
    <row r="53" spans="1:56" x14ac:dyDescent="0.25">
      <c r="A53" s="1" t="s">
        <v>1</v>
      </c>
      <c r="B53" s="1" t="s">
        <v>11385</v>
      </c>
      <c r="K53" s="2">
        <v>9.4375</v>
      </c>
    </row>
    <row r="54" spans="1:56" x14ac:dyDescent="0.25">
      <c r="A54" s="1" t="s">
        <v>1</v>
      </c>
      <c r="B54" s="1" t="s">
        <v>11384</v>
      </c>
      <c r="K54" s="2">
        <v>9.4375</v>
      </c>
    </row>
    <row r="55" spans="1:56" x14ac:dyDescent="0.25">
      <c r="A55" s="1" t="s">
        <v>1</v>
      </c>
      <c r="B55" s="1" t="s">
        <v>11383</v>
      </c>
      <c r="K55" s="2">
        <v>9.4375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583A-4B62-4C15-A646-F6E2C4BDF3C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11465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11464</v>
      </c>
    </row>
    <row r="12" spans="1:60" x14ac:dyDescent="0.25">
      <c r="A12" s="1" t="s">
        <v>1</v>
      </c>
      <c r="B12" s="1" t="s">
        <v>11463</v>
      </c>
    </row>
    <row r="13" spans="1:60" x14ac:dyDescent="0.25">
      <c r="A13" s="1" t="s">
        <v>1</v>
      </c>
      <c r="B13" s="1" t="s">
        <v>11462</v>
      </c>
    </row>
    <row r="14" spans="1:60" x14ac:dyDescent="0.25">
      <c r="A14" s="1" t="s">
        <v>1</v>
      </c>
      <c r="B14" s="1" t="s">
        <v>11461</v>
      </c>
    </row>
    <row r="15" spans="1:60" x14ac:dyDescent="0.25">
      <c r="A15" s="1" t="s">
        <v>1</v>
      </c>
      <c r="B15" s="1" t="s">
        <v>11460</v>
      </c>
    </row>
    <row r="16" spans="1:60" x14ac:dyDescent="0.25">
      <c r="A16" s="1" t="s">
        <v>1</v>
      </c>
      <c r="B16" s="1" t="s">
        <v>11459</v>
      </c>
    </row>
    <row r="17" spans="1:60" x14ac:dyDescent="0.25">
      <c r="A17" s="1" t="s">
        <v>1</v>
      </c>
      <c r="B17" s="1" t="s">
        <v>11458</v>
      </c>
    </row>
    <row r="18" spans="1:60" x14ac:dyDescent="0.25">
      <c r="A18" s="1">
        <v>1</v>
      </c>
      <c r="B18" s="1" t="s">
        <v>11457</v>
      </c>
      <c r="C18" s="1">
        <v>374.50000526383519</v>
      </c>
      <c r="D18" s="1">
        <v>0</v>
      </c>
      <c r="E18">
        <f>(R18-S18*(1000-T18)/(1000-U18))*AO18</f>
        <v>-2.3742083250569386</v>
      </c>
      <c r="F18">
        <f>IF(AZ18&lt;&gt;0,1/(1/AZ18-1/N18),0)</f>
        <v>2.4723010048960217</v>
      </c>
      <c r="G18">
        <f>((BC18-AP18/2)*S18-E18)/(BC18+AP18/2)</f>
        <v>388.51812611075195</v>
      </c>
      <c r="H18">
        <f>AP18*1000</f>
        <v>21.66486348963225</v>
      </c>
      <c r="I18">
        <f>(AU18-BA18)</f>
        <v>1.1837486278385532</v>
      </c>
      <c r="J18">
        <f>(P18+AT18*D18)</f>
        <v>26.996982574462891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27.632545471191406</v>
      </c>
      <c r="P18" s="1">
        <v>26.996982574462891</v>
      </c>
      <c r="Q18" s="1">
        <v>27.711381912231445</v>
      </c>
      <c r="R18" s="1">
        <v>400.01351928710938</v>
      </c>
      <c r="S18" s="1">
        <v>394.42501831054688</v>
      </c>
      <c r="T18" s="1">
        <v>7.935213565826416</v>
      </c>
      <c r="U18" s="1">
        <v>27.02497673034668</v>
      </c>
      <c r="V18" s="1">
        <v>18.931316375732422</v>
      </c>
      <c r="W18" s="1">
        <v>64.474433898925781</v>
      </c>
      <c r="X18" s="1">
        <v>300.348876953125</v>
      </c>
      <c r="Y18" s="1">
        <v>0.20340518653392792</v>
      </c>
      <c r="Z18" s="1">
        <v>10.18077564239502</v>
      </c>
      <c r="AA18" s="1">
        <v>88.61346435546875</v>
      </c>
      <c r="AB18" s="1">
        <v>9.5231952667236328</v>
      </c>
      <c r="AC18" s="1">
        <v>0.24224618077278137</v>
      </c>
      <c r="AD18" s="1">
        <v>4.8162564635276794E-2</v>
      </c>
      <c r="AE18" s="1">
        <v>5.0969542935490608E-3</v>
      </c>
      <c r="AF18" s="1">
        <v>2.0778654143214226E-2</v>
      </c>
      <c r="AG18" s="1">
        <v>1.1900486424565315E-2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1.1042238123276653</v>
      </c>
      <c r="AP18">
        <f>(U18-T18)/(1000-U18)*AO18</f>
        <v>2.1664863489632251E-2</v>
      </c>
      <c r="AQ18">
        <f>(P18+273.15)</f>
        <v>300.14698257446287</v>
      </c>
      <c r="AR18">
        <f>(O18+273.15)</f>
        <v>300.78254547119138</v>
      </c>
      <c r="AS18">
        <f>(Y18*AK18+Z18*AL18)*AM18</f>
        <v>3.2544829117994833E-2</v>
      </c>
      <c r="AT18">
        <f>((AS18+0.00000010773*(AR18^4-AQ18^4))-AP18*44100)/(L18*0.92*2*29.3+0.00000043092*AQ18^3)</f>
        <v>-7.4623031154240467</v>
      </c>
      <c r="AU18">
        <f>0.61365*EXP(17.502*J18/(240.97+J18))</f>
        <v>3.5785254400405009</v>
      </c>
      <c r="AV18">
        <f>AU18*1000/AA18</f>
        <v>40.383540651174798</v>
      </c>
      <c r="AW18">
        <f>(AV18-U18)</f>
        <v>13.358563920828118</v>
      </c>
      <c r="AX18">
        <f>IF(D18,P18,(O18+P18)/2)</f>
        <v>27.314764022827148</v>
      </c>
      <c r="AY18">
        <f>0.61365*EXP(17.502*AX18/(240.97+AX18))</f>
        <v>3.6458634761301179</v>
      </c>
      <c r="AZ18">
        <f>IF(AW18&lt;&gt;0,(1000-(AV18+U18)/2)/AW18*AP18,0)</f>
        <v>1.5671344202977693</v>
      </c>
      <c r="BA18">
        <f>U18*AA18/1000</f>
        <v>2.3947768122019477</v>
      </c>
      <c r="BB18">
        <f>(AY18-BA18)</f>
        <v>1.2510866639281701</v>
      </c>
      <c r="BC18">
        <f>1/(1.6/F18+1.37/N18)</f>
        <v>1.0338718975048331</v>
      </c>
      <c r="BD18">
        <f>G18*AA18*0.001</f>
        <v>34.427937119568632</v>
      </c>
      <c r="BE18">
        <f>G18/S18</f>
        <v>0.98502404278233646</v>
      </c>
      <c r="BF18">
        <f>(1-AP18*AA18/AU18/F18)*100</f>
        <v>78.300475454715894</v>
      </c>
      <c r="BG18">
        <f>(S18-E18/(N18/1.35))</f>
        <v>395.17383154269049</v>
      </c>
      <c r="BH18">
        <f>E18*BF18/100/BG18</f>
        <v>-4.704300382309603E-3</v>
      </c>
    </row>
    <row r="19" spans="1:60" x14ac:dyDescent="0.25">
      <c r="A19" s="1" t="s">
        <v>1</v>
      </c>
      <c r="B19" s="1" t="s">
        <v>11456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11455</v>
      </c>
      <c r="K20" s="1">
        <f t="shared" si="0"/>
        <v>2.72</v>
      </c>
    </row>
    <row r="21" spans="1:60" x14ac:dyDescent="0.25">
      <c r="A21" s="1">
        <v>2</v>
      </c>
      <c r="B21" s="1" t="s">
        <v>11454</v>
      </c>
      <c r="C21" s="1">
        <v>578.00000527501106</v>
      </c>
      <c r="D21" s="1">
        <v>0</v>
      </c>
      <c r="E21">
        <f>(R21-S21*(1000-T21)/(1000-U21))*AO21</f>
        <v>-1.3515615402416337</v>
      </c>
      <c r="F21">
        <f>IF(AZ21&lt;&gt;0,1/(1/AZ21-1/N21),0)</f>
        <v>2.4064861723422277</v>
      </c>
      <c r="G21">
        <f>((BC21-AP21/2)*S21-E21)/(BC21+AP21/2)</f>
        <v>386.90894963655836</v>
      </c>
      <c r="H21">
        <f>AP21*1000</f>
        <v>21.068855935782477</v>
      </c>
      <c r="I21">
        <f>(AU21-BA21)</f>
        <v>1.1717294509144902</v>
      </c>
      <c r="J21">
        <f>(P21+AT21*D21)</f>
        <v>26.754749298095703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27.560556411743164</v>
      </c>
      <c r="P21" s="1">
        <v>26.754749298095703</v>
      </c>
      <c r="Q21" s="1">
        <v>27.691320419311523</v>
      </c>
      <c r="R21" s="1">
        <v>399.96514892578125</v>
      </c>
      <c r="S21" s="1">
        <v>393.67691040039063</v>
      </c>
      <c r="T21" s="1">
        <v>8.014866828918457</v>
      </c>
      <c r="U21" s="1">
        <v>26.590068817138672</v>
      </c>
      <c r="V21" s="1">
        <v>19.201681137084961</v>
      </c>
      <c r="W21" s="1">
        <v>63.703369140625</v>
      </c>
      <c r="X21" s="1">
        <v>300.31158447265625</v>
      </c>
      <c r="Y21" s="1">
        <v>24.101177215576172</v>
      </c>
      <c r="Z21" s="1">
        <v>10.881576538085938</v>
      </c>
      <c r="AA21" s="1">
        <v>88.611968994140625</v>
      </c>
      <c r="AB21" s="1">
        <v>9.4499588012695313</v>
      </c>
      <c r="AC21" s="1">
        <v>0.24719232320785522</v>
      </c>
      <c r="AD21" s="1">
        <v>4.777657613158226E-2</v>
      </c>
      <c r="AE21" s="1">
        <v>1.0840890929102898E-2</v>
      </c>
      <c r="AF21" s="1">
        <v>5.2405409514904022E-2</v>
      </c>
      <c r="AG21" s="1">
        <v>4.4459798373281956E-3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1.1040867076200596</v>
      </c>
      <c r="AP21">
        <f>(U21-T21)/(1000-U21)*AO21</f>
        <v>2.1068855935782477E-2</v>
      </c>
      <c r="AQ21">
        <f>(P21+273.15)</f>
        <v>299.90474929809568</v>
      </c>
      <c r="AR21">
        <f>(O21+273.15)</f>
        <v>300.71055641174314</v>
      </c>
      <c r="AS21">
        <f>(Y21*AK21+Z21*AL21)*AM21</f>
        <v>3.8561882682996611</v>
      </c>
      <c r="AT21">
        <f>((AS21+0.00000010773*(AR21^4-AQ21^4))-AP21*44100)/(L21*0.92*2*29.3+0.00000043092*AQ21^3)</f>
        <v>-7.2113484560800787</v>
      </c>
      <c r="AU21">
        <f>0.61365*EXP(17.502*J21/(240.97+J21))</f>
        <v>3.5279278044908478</v>
      </c>
      <c r="AV21">
        <f>AU21*1000/AA21</f>
        <v>39.81321986789537</v>
      </c>
      <c r="AW21">
        <f>(AV21-U21)</f>
        <v>13.223151050756698</v>
      </c>
      <c r="AX21">
        <f>IF(D21,P21,(O21+P21)/2)</f>
        <v>27.157652854919434</v>
      </c>
      <c r="AY21">
        <f>0.61365*EXP(17.502*AX21/(240.97+AX21))</f>
        <v>3.6124345957791832</v>
      </c>
      <c r="AZ21">
        <f>IF(AW21&lt;&gt;0,(1000-(AV21+U21)/2)/AW21*AP21,0)</f>
        <v>1.5404297505270694</v>
      </c>
      <c r="BA21">
        <f>U21*AA21/1000</f>
        <v>2.3561983535763575</v>
      </c>
      <c r="BB21">
        <f>(AY21-BA21)</f>
        <v>1.2562362422028257</v>
      </c>
      <c r="BC21">
        <f>1/(1.6/F21+1.37/N21)</f>
        <v>1.0152931163243262</v>
      </c>
      <c r="BD21">
        <f>G21*AA21*0.001</f>
        <v>34.284763848750224</v>
      </c>
      <c r="BE21">
        <f>G21/S21</f>
        <v>0.98280833702705883</v>
      </c>
      <c r="BF21">
        <f>(1-AP21*AA21/AU21/F21)*100</f>
        <v>78.009744230546602</v>
      </c>
      <c r="BG21">
        <f>(S21-E21/(N21/1.35))</f>
        <v>394.10318603707685</v>
      </c>
      <c r="BH21">
        <f>E21*BF21/100/BG21</f>
        <v>-2.6753138213953501E-3</v>
      </c>
    </row>
    <row r="22" spans="1:60" x14ac:dyDescent="0.25">
      <c r="A22" s="1" t="s">
        <v>1</v>
      </c>
      <c r="B22" s="1" t="s">
        <v>11453</v>
      </c>
      <c r="K22" s="1">
        <f t="shared" si="0"/>
        <v>2.72</v>
      </c>
    </row>
    <row r="23" spans="1:60" x14ac:dyDescent="0.25">
      <c r="A23" s="1" t="s">
        <v>1</v>
      </c>
      <c r="B23" s="1" t="s">
        <v>2935</v>
      </c>
      <c r="K23" s="1">
        <f t="shared" si="0"/>
        <v>2.72</v>
      </c>
    </row>
    <row r="24" spans="1:60" x14ac:dyDescent="0.25">
      <c r="A24" s="1">
        <v>3</v>
      </c>
      <c r="B24" s="1" t="s">
        <v>11452</v>
      </c>
      <c r="C24" s="1">
        <v>782.00000527501106</v>
      </c>
      <c r="D24" s="1">
        <v>0</v>
      </c>
      <c r="E24">
        <f>(R24-S24*(1000-T24)/(1000-U24))*AO24</f>
        <v>-0.85260542225202063</v>
      </c>
      <c r="F24">
        <f>IF(AZ24&lt;&gt;0,1/(1/AZ24-1/N24),0)</f>
        <v>2.3279222212802582</v>
      </c>
      <c r="G24">
        <f>((BC24-AP24/2)*S24-E24)/(BC24+AP24/2)</f>
        <v>386.21019552975787</v>
      </c>
      <c r="H24">
        <f>AP24*1000</f>
        <v>20.539039571764995</v>
      </c>
      <c r="I24">
        <f>(AU24-BA24)</f>
        <v>1.1675448340991759</v>
      </c>
      <c r="J24">
        <f>(P24+AT24*D24)</f>
        <v>26.558061599731445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27.451963424682617</v>
      </c>
      <c r="P24" s="1">
        <v>26.558061599731445</v>
      </c>
      <c r="Q24" s="1">
        <v>27.612220764160156</v>
      </c>
      <c r="R24" s="1">
        <v>399.96295166015625</v>
      </c>
      <c r="S24" s="1">
        <v>393.416748046875</v>
      </c>
      <c r="T24" s="1">
        <v>8.0619010925292969</v>
      </c>
      <c r="U24" s="1">
        <v>26.1771240234375</v>
      </c>
      <c r="V24" s="1">
        <v>19.438758850097656</v>
      </c>
      <c r="W24" s="1">
        <v>63.117965698242188</v>
      </c>
      <c r="X24" s="1">
        <v>300.32073974609375</v>
      </c>
      <c r="Y24" s="1">
        <v>49.0858154296875</v>
      </c>
      <c r="Z24" s="1">
        <v>10.621990203857422</v>
      </c>
      <c r="AA24" s="1">
        <v>88.617813110351563</v>
      </c>
      <c r="AB24" s="1">
        <v>9.4984769821166992</v>
      </c>
      <c r="AC24" s="1">
        <v>0.24515451490879059</v>
      </c>
      <c r="AD24" s="1">
        <v>3.9777114987373352E-2</v>
      </c>
      <c r="AE24" s="1">
        <v>1.6601403476670384E-3</v>
      </c>
      <c r="AF24" s="1">
        <v>1.2361554428935051E-2</v>
      </c>
      <c r="AG24" s="1">
        <v>1.3522238470613956E-2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1.1041203667135797</v>
      </c>
      <c r="AP24">
        <f>(U24-T24)/(1000-U24)*AO24</f>
        <v>2.0539039571764995E-2</v>
      </c>
      <c r="AQ24">
        <f>(P24+273.15)</f>
        <v>299.70806159973142</v>
      </c>
      <c r="AR24">
        <f>(O24+273.15)</f>
        <v>300.60196342468259</v>
      </c>
      <c r="AS24">
        <f>(Y24*AK24+Z24*AL24)*AM24</f>
        <v>7.8537302932054445</v>
      </c>
      <c r="AT24">
        <f>((AS24+0.00000010773*(AR24^4-AQ24^4))-AP24*44100)/(L24*0.92*2*29.3+0.00000043092*AQ24^3)</f>
        <v>-6.9891920244781254</v>
      </c>
      <c r="AU24">
        <f>0.61365*EXP(17.502*J24/(240.97+J24))</f>
        <v>3.4873043185746546</v>
      </c>
      <c r="AV24">
        <f>AU24*1000/AA24</f>
        <v>39.352182097205215</v>
      </c>
      <c r="AW24">
        <f>(AV24-U24)</f>
        <v>13.175058073767715</v>
      </c>
      <c r="AX24">
        <f>IF(D24,P24,(O24+P24)/2)</f>
        <v>27.005012512207031</v>
      </c>
      <c r="AY24">
        <f>0.61365*EXP(17.502*AX24/(240.97+AX24))</f>
        <v>3.580213522947663</v>
      </c>
      <c r="AZ24">
        <f>IF(AW24&lt;&gt;0,(1000-(AV24+U24)/2)/AW24*AP24,0)</f>
        <v>1.5078555976583057</v>
      </c>
      <c r="BA24">
        <f>U24*AA24/1000</f>
        <v>2.3197594844754788</v>
      </c>
      <c r="BB24">
        <f>(AY24-BA24)</f>
        <v>1.2604540384721843</v>
      </c>
      <c r="BC24">
        <f>1/(1.6/F24+1.37/N24)</f>
        <v>0.99267838309975165</v>
      </c>
      <c r="BD24">
        <f>G24*AA24*0.001</f>
        <v>34.225102928768415</v>
      </c>
      <c r="BE24">
        <f>G24/S24</f>
        <v>0.98168214100468731</v>
      </c>
      <c r="BF24">
        <f>(1-AP24*AA24/AU24/F24)*100</f>
        <v>77.579626328439687</v>
      </c>
      <c r="BG24">
        <f>(S24-E24/(N24/1.35))</f>
        <v>393.68565546129258</v>
      </c>
      <c r="BH24">
        <f>E24*BF24/100/BG24</f>
        <v>-1.6801427521256664E-3</v>
      </c>
    </row>
    <row r="25" spans="1:60" x14ac:dyDescent="0.25">
      <c r="A25" s="1" t="s">
        <v>1</v>
      </c>
      <c r="B25" s="1" t="s">
        <v>11451</v>
      </c>
      <c r="K25" s="1">
        <f t="shared" si="0"/>
        <v>2.72</v>
      </c>
    </row>
    <row r="26" spans="1:60" x14ac:dyDescent="0.25">
      <c r="A26" s="1" t="s">
        <v>1</v>
      </c>
      <c r="B26" s="1" t="s">
        <v>11450</v>
      </c>
      <c r="K26" s="1">
        <f t="shared" si="0"/>
        <v>2.72</v>
      </c>
    </row>
    <row r="27" spans="1:60" x14ac:dyDescent="0.25">
      <c r="A27" s="1">
        <v>4</v>
      </c>
      <c r="B27" s="1" t="s">
        <v>11449</v>
      </c>
      <c r="C27" s="1">
        <v>986.50000526383519</v>
      </c>
      <c r="D27" s="1">
        <v>0</v>
      </c>
      <c r="E27">
        <f>(R27-S27*(1000-T27)/(1000-U27))*AO27</f>
        <v>-9.1399157184166621E-2</v>
      </c>
      <c r="F27">
        <f>IF(AZ27&lt;&gt;0,1/(1/AZ27-1/N27),0)</f>
        <v>2.3375739376530182</v>
      </c>
      <c r="G27">
        <f>((BC27-AP27/2)*S27-E27)/(BC27+AP27/2)</f>
        <v>384.85239307554804</v>
      </c>
      <c r="H27">
        <f>AP27*1000</f>
        <v>20.443815210009809</v>
      </c>
      <c r="I27">
        <f>(AU27-BA27)</f>
        <v>1.1590578461998553</v>
      </c>
      <c r="J27">
        <f>(P27+AT27*D27)</f>
        <v>26.495899200439453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27.373363494873047</v>
      </c>
      <c r="P27" s="1">
        <v>26.495899200439453</v>
      </c>
      <c r="Q27" s="1">
        <v>27.539535522460938</v>
      </c>
      <c r="R27" s="1">
        <v>399.93331909179688</v>
      </c>
      <c r="S27" s="1">
        <v>392.74517822265625</v>
      </c>
      <c r="T27" s="1">
        <v>8.1014604568481445</v>
      </c>
      <c r="U27" s="1">
        <v>26.130743026733398</v>
      </c>
      <c r="V27" s="1">
        <v>19.622922897338867</v>
      </c>
      <c r="W27" s="1">
        <v>63.292488098144531</v>
      </c>
      <c r="X27" s="1">
        <v>300.36758422851563</v>
      </c>
      <c r="Y27" s="1">
        <v>100.30551147460938</v>
      </c>
      <c r="Z27" s="1">
        <v>10.705370903015137</v>
      </c>
      <c r="AA27" s="1">
        <v>88.611824035644531</v>
      </c>
      <c r="AB27" s="1">
        <v>9.5251216888427734</v>
      </c>
      <c r="AC27" s="1">
        <v>0.2452884167432785</v>
      </c>
      <c r="AD27" s="1">
        <v>5.280071496963501E-2</v>
      </c>
      <c r="AE27" s="1">
        <v>3.8609425537288189E-3</v>
      </c>
      <c r="AF27" s="1">
        <v>1.9350064918398857E-2</v>
      </c>
      <c r="AG27" s="1">
        <v>1.1982535943388939E-2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1.1042925890754249</v>
      </c>
      <c r="AP27">
        <f>(U27-T27)/(1000-U27)*AO27</f>
        <v>2.0443815210009809E-2</v>
      </c>
      <c r="AQ27">
        <f>(P27+273.15)</f>
        <v>299.64589920043943</v>
      </c>
      <c r="AR27">
        <f>(O27+273.15)</f>
        <v>300.52336349487302</v>
      </c>
      <c r="AS27">
        <f>(Y27*AK27+Z27*AL27)*AM27</f>
        <v>16.048881477217037</v>
      </c>
      <c r="AT27">
        <f>((AS27+0.00000010773*(AR27^4-AQ27^4))-AP27*44100)/(L27*0.92*2*29.3+0.00000043092*AQ27^3)</f>
        <v>-6.8935401883559573</v>
      </c>
      <c r="AU27">
        <f>0.61365*EXP(17.502*J27/(240.97+J27))</f>
        <v>3.4745506492054008</v>
      </c>
      <c r="AV27">
        <f>AU27*1000/AA27</f>
        <v>39.210914423878087</v>
      </c>
      <c r="AW27">
        <f>(AV27-U27)</f>
        <v>13.080171397144689</v>
      </c>
      <c r="AX27">
        <f>IF(D27,P27,(O27+P27)/2)</f>
        <v>26.93463134765625</v>
      </c>
      <c r="AY27">
        <f>0.61365*EXP(17.502*AX27/(240.97+AX27))</f>
        <v>3.5654413628005734</v>
      </c>
      <c r="AZ27">
        <f>IF(AW27&lt;&gt;0,(1000-(AV27+U27)/2)/AW27*AP27,0)</f>
        <v>1.5118990588386878</v>
      </c>
      <c r="BA27">
        <f>U27*AA27/1000</f>
        <v>2.3154928030055455</v>
      </c>
      <c r="BB27">
        <f>(AY27-BA27)</f>
        <v>1.2499485597950279</v>
      </c>
      <c r="BC27">
        <f>1/(1.6/F27+1.37/N27)</f>
        <v>0.99548273822973099</v>
      </c>
      <c r="BD27">
        <f>G27*AA27*0.001</f>
        <v>34.102472534907164</v>
      </c>
      <c r="BE27">
        <f>G27/S27</f>
        <v>0.97990354666395518</v>
      </c>
      <c r="BF27">
        <f>(1-AP27*AA27/AU27/F27)*100</f>
        <v>77.695647516996573</v>
      </c>
      <c r="BG27">
        <f>(S27-E27/(N27/1.35))</f>
        <v>392.77400505203934</v>
      </c>
      <c r="BH27">
        <f>E27*BF27/100/BG27</f>
        <v>-1.8079905005400517E-4</v>
      </c>
    </row>
    <row r="28" spans="1:60" x14ac:dyDescent="0.25">
      <c r="A28" s="1" t="s">
        <v>1</v>
      </c>
      <c r="B28" s="1" t="s">
        <v>11448</v>
      </c>
      <c r="K28" s="1">
        <f t="shared" si="0"/>
        <v>2.72</v>
      </c>
    </row>
    <row r="29" spans="1:60" x14ac:dyDescent="0.25">
      <c r="A29" s="1" t="s">
        <v>1</v>
      </c>
      <c r="B29" s="1" t="s">
        <v>11447</v>
      </c>
      <c r="K29" s="1">
        <f t="shared" si="0"/>
        <v>2.72</v>
      </c>
    </row>
    <row r="30" spans="1:60" x14ac:dyDescent="0.25">
      <c r="A30" s="1">
        <v>5</v>
      </c>
      <c r="B30" s="1" t="s">
        <v>11446</v>
      </c>
      <c r="C30" s="1">
        <v>1190.5000052638352</v>
      </c>
      <c r="D30" s="1">
        <v>0</v>
      </c>
      <c r="E30">
        <f>(R30-S30*(1000-T30)/(1000-U30))*AO30</f>
        <v>0.67287897745279723</v>
      </c>
      <c r="F30">
        <f>IF(AZ30&lt;&gt;0,1/(1/AZ30-1/N30),0)</f>
        <v>2.3939930432501662</v>
      </c>
      <c r="G30">
        <f>((BC30-AP30/2)*S30-E30)/(BC30+AP30/2)</f>
        <v>383.52689924572115</v>
      </c>
      <c r="H30">
        <f>AP30*1000</f>
        <v>20.491554096406254</v>
      </c>
      <c r="I30">
        <f>(AU30-BA30)</f>
        <v>1.1440014456390974</v>
      </c>
      <c r="J30">
        <f>(P30+AT30*D30)</f>
        <v>26.465972900390625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27.333854675292969</v>
      </c>
      <c r="P30" s="1">
        <v>26.465972900390625</v>
      </c>
      <c r="Q30" s="1">
        <v>27.494550704956055</v>
      </c>
      <c r="R30" s="1">
        <v>399.93063354492188</v>
      </c>
      <c r="S30" s="1">
        <v>392.04620361328125</v>
      </c>
      <c r="T30" s="1">
        <v>8.1624078750610352</v>
      </c>
      <c r="U30" s="1">
        <v>26.232326507568359</v>
      </c>
      <c r="V30" s="1">
        <v>19.815753936767578</v>
      </c>
      <c r="W30" s="1">
        <v>63.683822631835938</v>
      </c>
      <c r="X30" s="1">
        <v>300.360595703125</v>
      </c>
      <c r="Y30" s="1">
        <v>150.05274963378906</v>
      </c>
      <c r="Z30" s="1">
        <v>10.51712703704834</v>
      </c>
      <c r="AA30" s="1">
        <v>88.609138488769531</v>
      </c>
      <c r="AB30" s="1">
        <v>9.4362297058105469</v>
      </c>
      <c r="AC30" s="1">
        <v>0.25161272287368774</v>
      </c>
      <c r="AD30" s="1">
        <v>4.2345855385065079E-2</v>
      </c>
      <c r="AE30" s="1">
        <v>6.4588910900056362E-3</v>
      </c>
      <c r="AF30" s="1">
        <v>4.3781746178865433E-2</v>
      </c>
      <c r="AG30" s="1">
        <v>1.4092445373535156E-2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1.1042668959673709</v>
      </c>
      <c r="AP30">
        <f>(U30-T30)/(1000-U30)*AO30</f>
        <v>2.0491554096406253E-2</v>
      </c>
      <c r="AQ30">
        <f>(P30+273.15)</f>
        <v>299.6159729003906</v>
      </c>
      <c r="AR30">
        <f>(O30+273.15)</f>
        <v>300.48385467529295</v>
      </c>
      <c r="AS30">
        <f>(Y30*AK30+Z30*AL30)*AM30</f>
        <v>24.0084394047758</v>
      </c>
      <c r="AT30">
        <f>((AS30+0.00000010773*(AR30^4-AQ30^4))-AP30*44100)/(L30*0.92*2*29.3+0.00000043092*AQ30^3)</f>
        <v>-6.8485281486548857</v>
      </c>
      <c r="AU30">
        <f>0.61365*EXP(17.502*J30/(240.97+J30))</f>
        <v>3.4684252980308421</v>
      </c>
      <c r="AV30">
        <f>AU30*1000/AA30</f>
        <v>39.142975060867293</v>
      </c>
      <c r="AW30">
        <f>(AV30-U30)</f>
        <v>12.910648553298934</v>
      </c>
      <c r="AX30">
        <f>IF(D30,P30,(O30+P30)/2)</f>
        <v>26.899913787841797</v>
      </c>
      <c r="AY30">
        <f>0.61365*EXP(17.502*AX30/(240.97+AX30))</f>
        <v>3.558174181136331</v>
      </c>
      <c r="AZ30">
        <f>IF(AW30&lt;&gt;0,(1000-(AV30+U30)/2)/AW30*AP30,0)</f>
        <v>1.5353011314843792</v>
      </c>
      <c r="BA30">
        <f>U30*AA30/1000</f>
        <v>2.3244238523917446</v>
      </c>
      <c r="BB30">
        <f>(AY30-BA30)</f>
        <v>1.2337503287445863</v>
      </c>
      <c r="BC30">
        <f>1/(1.6/F30+1.37/N30)</f>
        <v>1.0117290921955704</v>
      </c>
      <c r="BD30">
        <f>G30*AA30*0.001</f>
        <v>33.983988129432468</v>
      </c>
      <c r="BE30">
        <f>G30/S30</f>
        <v>0.97826964197321076</v>
      </c>
      <c r="BF30">
        <f>(1-AP30*AA30/AU30/F30)*100</f>
        <v>78.132548008364182</v>
      </c>
      <c r="BG30">
        <f>(S30-E30/(N30/1.35))</f>
        <v>391.83398100558912</v>
      </c>
      <c r="BH30">
        <f>E30*BF30/100/BG30</f>
        <v>1.3417353154192048E-3</v>
      </c>
    </row>
    <row r="31" spans="1:60" x14ac:dyDescent="0.25">
      <c r="A31" s="1" t="s">
        <v>1</v>
      </c>
      <c r="B31" s="1" t="s">
        <v>11445</v>
      </c>
      <c r="K31" s="1">
        <f t="shared" si="0"/>
        <v>2.72</v>
      </c>
    </row>
    <row r="32" spans="1:60" x14ac:dyDescent="0.25">
      <c r="A32" s="1" t="s">
        <v>1</v>
      </c>
      <c r="B32" s="1" t="s">
        <v>7630</v>
      </c>
      <c r="K32" s="1">
        <f t="shared" si="0"/>
        <v>2.72</v>
      </c>
    </row>
    <row r="33" spans="1:60" x14ac:dyDescent="0.25">
      <c r="A33" s="1">
        <v>6</v>
      </c>
      <c r="B33" s="1" t="s">
        <v>11444</v>
      </c>
      <c r="C33" s="1">
        <v>1394.5000052638352</v>
      </c>
      <c r="D33" s="1">
        <v>0</v>
      </c>
      <c r="E33">
        <f>(R33-S33*(1000-T33)/(1000-U33))*AO33</f>
        <v>1.1867317282304239</v>
      </c>
      <c r="F33">
        <f>IF(AZ33&lt;&gt;0,1/(1/AZ33-1/N33),0)</f>
        <v>2.5204861194955313</v>
      </c>
      <c r="G33">
        <f>((BC33-AP33/2)*S33-E33)/(BC33+AP33/2)</f>
        <v>382.68970424945672</v>
      </c>
      <c r="H33">
        <f>AP33*1000</f>
        <v>20.775598760570638</v>
      </c>
      <c r="I33">
        <f>(AU33-BA33)</f>
        <v>1.1222684936771277</v>
      </c>
      <c r="J33">
        <f>(P33+AT33*D33)</f>
        <v>26.494651794433594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27.316049575805664</v>
      </c>
      <c r="P33" s="1">
        <v>26.494651794433594</v>
      </c>
      <c r="Q33" s="1">
        <v>27.468452453613281</v>
      </c>
      <c r="R33" s="1">
        <v>399.94296264648438</v>
      </c>
      <c r="S33" s="1">
        <v>391.50204467773438</v>
      </c>
      <c r="T33" s="1">
        <v>8.2290782928466797</v>
      </c>
      <c r="U33" s="1">
        <v>26.544784545898438</v>
      </c>
      <c r="V33" s="1">
        <v>19.997747421264648</v>
      </c>
      <c r="W33" s="1">
        <v>64.507339477539063</v>
      </c>
      <c r="X33" s="1">
        <v>300.34109497070313</v>
      </c>
      <c r="Y33" s="1">
        <v>300.6114501953125</v>
      </c>
      <c r="Z33" s="1">
        <v>10.198137283325195</v>
      </c>
      <c r="AA33" s="1">
        <v>88.605979919433594</v>
      </c>
      <c r="AB33" s="1">
        <v>9.5741920471191406</v>
      </c>
      <c r="AC33" s="1">
        <v>0.2448885589838028</v>
      </c>
      <c r="AD33" s="1">
        <v>4.6436276286840439E-2</v>
      </c>
      <c r="AE33" s="1">
        <v>2.8407962527126074E-3</v>
      </c>
      <c r="AF33" s="1">
        <v>2.2931711748242378E-2</v>
      </c>
      <c r="AG33" s="1">
        <v>1.585766114294529E-2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1.1041952020981729</v>
      </c>
      <c r="AP33">
        <f>(U33-T33)/(1000-U33)*AO33</f>
        <v>2.0775598760570637E-2</v>
      </c>
      <c r="AQ33">
        <f>(P33+273.15)</f>
        <v>299.64465179443357</v>
      </c>
      <c r="AR33">
        <f>(O33+273.15)</f>
        <v>300.46604957580564</v>
      </c>
      <c r="AS33">
        <f>(Y33*AK33+Z33*AL33)*AM33</f>
        <v>48.097830956179678</v>
      </c>
      <c r="AT33">
        <f>((AS33+0.00000010773*(AR33^4-AQ33^4))-AP33*44100)/(L33*0.92*2*29.3+0.00000043092*AQ33^3)</f>
        <v>-6.7615404395768417</v>
      </c>
      <c r="AU33">
        <f>0.61365*EXP(17.502*J33/(240.97+J33))</f>
        <v>3.4742951401166957</v>
      </c>
      <c r="AV33">
        <f>AU33*1000/AA33</f>
        <v>39.210616972756853</v>
      </c>
      <c r="AW33">
        <f>(AV33-U33)</f>
        <v>12.665832426858415</v>
      </c>
      <c r="AX33">
        <f>IF(D33,P33,(O33+P33)/2)</f>
        <v>26.905350685119629</v>
      </c>
      <c r="AY33">
        <f>0.61365*EXP(17.502*AX33/(240.97+AX33))</f>
        <v>3.5593113938089718</v>
      </c>
      <c r="AZ33">
        <f>IF(AW33&lt;&gt;0,(1000-(AV33+U33)/2)/AW33*AP33,0)</f>
        <v>1.5863580192974662</v>
      </c>
      <c r="BA33">
        <f>U33*AA33/1000</f>
        <v>2.352026646439568</v>
      </c>
      <c r="BB33">
        <f>(AY33-BA33)</f>
        <v>1.2072847473694037</v>
      </c>
      <c r="BC33">
        <f>1/(1.6/F33+1.37/N33)</f>
        <v>1.0472677914647932</v>
      </c>
      <c r="BD33">
        <f>G33*AA33*0.001</f>
        <v>33.90859625010134</v>
      </c>
      <c r="BE33">
        <f>G33/S33</f>
        <v>0.97749094660404257</v>
      </c>
      <c r="BF33">
        <f>(1-AP33*AA33/AU33/F33)*100</f>
        <v>78.978409917200082</v>
      </c>
      <c r="BG33">
        <f>(S33-E33/(N33/1.35))</f>
        <v>391.12775552554621</v>
      </c>
      <c r="BH33">
        <f>E33*BF33/100/BG33</f>
        <v>2.3963061575109326E-3</v>
      </c>
    </row>
    <row r="34" spans="1:60" x14ac:dyDescent="0.25">
      <c r="A34" s="1" t="s">
        <v>1</v>
      </c>
      <c r="B34" s="1" t="s">
        <v>11443</v>
      </c>
      <c r="K34" s="1">
        <f t="shared" si="0"/>
        <v>2.72</v>
      </c>
    </row>
    <row r="35" spans="1:60" x14ac:dyDescent="0.25">
      <c r="A35" s="1" t="s">
        <v>1</v>
      </c>
      <c r="B35" s="1" t="s">
        <v>11442</v>
      </c>
      <c r="K35" s="1">
        <f t="shared" si="0"/>
        <v>2.72</v>
      </c>
    </row>
    <row r="36" spans="1:60" x14ac:dyDescent="0.25">
      <c r="A36" s="1">
        <v>7</v>
      </c>
      <c r="B36" s="1" t="s">
        <v>7628</v>
      </c>
      <c r="C36" s="1">
        <v>1598.5000052638352</v>
      </c>
      <c r="D36" s="1">
        <v>0</v>
      </c>
      <c r="E36">
        <f>(R36-S36*(1000-T36)/(1000-U36))*AO36</f>
        <v>1.5721055905414498</v>
      </c>
      <c r="F36">
        <f>IF(AZ36&lt;&gt;0,1/(1/AZ36-1/N36),0)</f>
        <v>2.7309096370089545</v>
      </c>
      <c r="G36">
        <f>((BC36-AP36/2)*S36-E36)/(BC36+AP36/2)</f>
        <v>382.14607755170476</v>
      </c>
      <c r="H36">
        <f>AP36*1000</f>
        <v>21.258490088364407</v>
      </c>
      <c r="I36">
        <f>(AU36-BA36)</f>
        <v>1.0923106704173926</v>
      </c>
      <c r="J36">
        <f>(P36+AT36*D36)</f>
        <v>26.558933258056641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27.315202713012695</v>
      </c>
      <c r="P36" s="1">
        <v>26.558933258056641</v>
      </c>
      <c r="Q36" s="1">
        <v>27.457616806030273</v>
      </c>
      <c r="R36" s="1">
        <v>399.96630859375</v>
      </c>
      <c r="S36" s="1">
        <v>391.01556396484375</v>
      </c>
      <c r="T36" s="1">
        <v>8.3016767501831055</v>
      </c>
      <c r="U36" s="1">
        <v>27.031572341918945</v>
      </c>
      <c r="V36" s="1">
        <v>20.175291061401367</v>
      </c>
      <c r="W36" s="1">
        <v>65.693939208984375</v>
      </c>
      <c r="X36" s="1">
        <v>300.37564086914063</v>
      </c>
      <c r="Y36" s="1">
        <v>500.09463500976563</v>
      </c>
      <c r="Z36" s="1">
        <v>9.8858737945556641</v>
      </c>
      <c r="AA36" s="1">
        <v>88.606491088867188</v>
      </c>
      <c r="AB36" s="1">
        <v>9.5005636215209961</v>
      </c>
      <c r="AC36" s="1">
        <v>0.24384218454360962</v>
      </c>
      <c r="AD36" s="1">
        <v>6.27116858959198E-2</v>
      </c>
      <c r="AE36" s="1">
        <v>5.1079182885587215E-3</v>
      </c>
      <c r="AF36" s="1">
        <v>3.3617228269577026E-2</v>
      </c>
      <c r="AG36" s="1">
        <v>1.4280454255640507E-2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1.1043222090777225</v>
      </c>
      <c r="AP36">
        <f>(U36-T36)/(1000-U36)*AO36</f>
        <v>2.1258490088364407E-2</v>
      </c>
      <c r="AQ36">
        <f>(P36+273.15)</f>
        <v>299.70893325805662</v>
      </c>
      <c r="AR36">
        <f>(O36+273.15)</f>
        <v>300.46520271301267</v>
      </c>
      <c r="AS36">
        <f>(Y36*AK36+Z36*AL36)*AM36</f>
        <v>80.015139813084716</v>
      </c>
      <c r="AT36">
        <f>((AS36+0.00000010773*(AR36^4-AQ36^4))-AP36*44100)/(L36*0.92*2*29.3+0.00000043092*AQ36^3)</f>
        <v>-6.6834437964549247</v>
      </c>
      <c r="AU36">
        <f>0.61365*EXP(17.502*J36/(240.97+J36))</f>
        <v>3.4874834442497025</v>
      </c>
      <c r="AV36">
        <f>AU36*1000/AA36</f>
        <v>39.359232053913054</v>
      </c>
      <c r="AW36">
        <f>(AV36-U36)</f>
        <v>12.327659711994109</v>
      </c>
      <c r="AX36">
        <f>IF(D36,P36,(O36+P36)/2)</f>
        <v>26.937067985534668</v>
      </c>
      <c r="AY36">
        <f>0.61365*EXP(17.502*AX36/(240.97+AX36))</f>
        <v>3.5659518932445602</v>
      </c>
      <c r="AZ36">
        <f>IF(AW36&lt;&gt;0,(1000-(AV36+U36)/2)/AW36*AP36,0)</f>
        <v>1.6672106823133699</v>
      </c>
      <c r="BA36">
        <f>U36*AA36/1000</f>
        <v>2.3951727738323099</v>
      </c>
      <c r="BB36">
        <f>(AY36-BA36)</f>
        <v>1.1707791194122503</v>
      </c>
      <c r="BC36">
        <f>1/(1.6/F36+1.37/N36)</f>
        <v>1.1038102637465195</v>
      </c>
      <c r="BD36">
        <f>G36*AA36*0.001</f>
        <v>33.860623015230672</v>
      </c>
      <c r="BE36">
        <f>G36/S36</f>
        <v>0.9773167944436697</v>
      </c>
      <c r="BF36">
        <f>(1-AP36*AA36/AU36/F36)*100</f>
        <v>80.222177782601534</v>
      </c>
      <c r="BG36">
        <f>(S36-E36/(N36/1.35))</f>
        <v>390.51972985622729</v>
      </c>
      <c r="BH36">
        <f>E36*BF36/100/BG36</f>
        <v>3.2294843137341393E-3</v>
      </c>
    </row>
    <row r="37" spans="1:60" x14ac:dyDescent="0.25">
      <c r="A37" s="1" t="s">
        <v>1</v>
      </c>
      <c r="B37" s="1" t="s">
        <v>11441</v>
      </c>
      <c r="K37" s="1">
        <f t="shared" si="0"/>
        <v>2.72</v>
      </c>
    </row>
    <row r="38" spans="1:60" x14ac:dyDescent="0.25">
      <c r="A38" s="1" t="s">
        <v>1</v>
      </c>
      <c r="B38" s="1" t="s">
        <v>11440</v>
      </c>
      <c r="K38" s="1">
        <f t="shared" si="0"/>
        <v>2.72</v>
      </c>
    </row>
    <row r="39" spans="1:60" x14ac:dyDescent="0.25">
      <c r="A39" s="1">
        <v>8</v>
      </c>
      <c r="B39" s="1" t="s">
        <v>11439</v>
      </c>
      <c r="C39" s="1">
        <v>1802.5000052638352</v>
      </c>
      <c r="D39" s="1">
        <v>0</v>
      </c>
      <c r="E39">
        <f>(R39-S39*(1000-T39)/(1000-U39))*AO39</f>
        <v>1.9755222646882049</v>
      </c>
      <c r="F39">
        <f>IF(AZ39&lt;&gt;0,1/(1/AZ39-1/N39),0)</f>
        <v>3.0757002938313533</v>
      </c>
      <c r="G39">
        <f>((BC39-AP39/2)*S39-E39)/(BC39+AP39/2)</f>
        <v>381.74079989983005</v>
      </c>
      <c r="H39">
        <f>AP39*1000</f>
        <v>21.983215876995384</v>
      </c>
      <c r="I39">
        <f>(AU39-BA39)</f>
        <v>1.0517197622781778</v>
      </c>
      <c r="J39">
        <f>(P39+AT39*D39)</f>
        <v>26.655424118041992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27.334550857543945</v>
      </c>
      <c r="P39" s="1">
        <v>26.655424118041992</v>
      </c>
      <c r="Q39" s="1">
        <v>27.463037490844727</v>
      </c>
      <c r="R39" s="1">
        <v>400.09713745117188</v>
      </c>
      <c r="S39" s="1">
        <v>390.53347778320313</v>
      </c>
      <c r="T39" s="1">
        <v>8.3588132858276367</v>
      </c>
      <c r="U39" s="1">
        <v>27.714836120605469</v>
      </c>
      <c r="V39" s="1">
        <v>20.290536880493164</v>
      </c>
      <c r="W39" s="1">
        <v>67.276161193847656</v>
      </c>
      <c r="X39" s="1">
        <v>300.35693359375</v>
      </c>
      <c r="Y39" s="1">
        <v>749.087158203125</v>
      </c>
      <c r="Z39" s="1">
        <v>10.239203453063965</v>
      </c>
      <c r="AA39" s="1">
        <v>88.603889465332031</v>
      </c>
      <c r="AB39" s="1">
        <v>9.6665534973144531</v>
      </c>
      <c r="AC39" s="1">
        <v>0.24006468057632446</v>
      </c>
      <c r="AD39" s="1">
        <v>5.4610326886177063E-2</v>
      </c>
      <c r="AE39" s="1">
        <v>6.877280306071043E-3</v>
      </c>
      <c r="AF39" s="1">
        <v>4.5291498303413391E-2</v>
      </c>
      <c r="AG39" s="1">
        <v>1.5426503494381905E-2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1.1042534323299631</v>
      </c>
      <c r="AP39">
        <f>(U39-T39)/(1000-U39)*AO39</f>
        <v>2.1983215876995383E-2</v>
      </c>
      <c r="AQ39">
        <f>(P39+273.15)</f>
        <v>299.80542411804197</v>
      </c>
      <c r="AR39">
        <f>(O39+273.15)</f>
        <v>300.48455085754392</v>
      </c>
      <c r="AS39">
        <f>(Y39*AK39+Z39*AL39)*AM39</f>
        <v>119.85394263355556</v>
      </c>
      <c r="AT39">
        <f>((AS39+0.00000010773*(AR39^4-AQ39^4))-AP39*44100)/(L39*0.92*2*29.3+0.00000043092*AQ39^3)</f>
        <v>-6.6278537865165665</v>
      </c>
      <c r="AU39">
        <f>0.61365*EXP(17.502*J39/(240.97+J39))</f>
        <v>3.5073620384580964</v>
      </c>
      <c r="AV39">
        <f>AU39*1000/AA39</f>
        <v>39.584741252588231</v>
      </c>
      <c r="AW39">
        <f>(AV39-U39)</f>
        <v>11.869905131982762</v>
      </c>
      <c r="AX39">
        <f>IF(D39,P39,(O39+P39)/2)</f>
        <v>26.994987487792969</v>
      </c>
      <c r="AY39">
        <f>0.61365*EXP(17.502*AX39/(240.97+AX39))</f>
        <v>3.5781061333910253</v>
      </c>
      <c r="AZ39">
        <f>IF(AW39&lt;&gt;0,(1000-(AV39+U39)/2)/AW39*AP39,0)</f>
        <v>1.7896929311459555</v>
      </c>
      <c r="BA39">
        <f>U39*AA39/1000</f>
        <v>2.4556422761799186</v>
      </c>
      <c r="BB39">
        <f>(AY39-BA39)</f>
        <v>1.1224638572111068</v>
      </c>
      <c r="BC39">
        <f>1/(1.6/F39+1.37/N39)</f>
        <v>1.1900877621997445</v>
      </c>
      <c r="BD39">
        <f>G39*AA39*0.001</f>
        <v>33.82371963873198</v>
      </c>
      <c r="BE39">
        <f>G39/S39</f>
        <v>0.97748546953443471</v>
      </c>
      <c r="BF39">
        <f>(1-AP39*AA39/AU39/F39)*100</f>
        <v>81.944089219538313</v>
      </c>
      <c r="BG39">
        <f>(S39-E39/(N39/1.35))</f>
        <v>389.91040810705857</v>
      </c>
      <c r="BH39">
        <f>E39*BF39/100/BG39</f>
        <v>4.1517838289750458E-3</v>
      </c>
    </row>
    <row r="40" spans="1:60" x14ac:dyDescent="0.25">
      <c r="A40" s="1" t="s">
        <v>1</v>
      </c>
      <c r="B40" s="1" t="s">
        <v>11438</v>
      </c>
      <c r="K40" s="1">
        <f t="shared" si="0"/>
        <v>2.72</v>
      </c>
    </row>
    <row r="41" spans="1:60" x14ac:dyDescent="0.25">
      <c r="A41" s="1" t="s">
        <v>1</v>
      </c>
      <c r="B41" s="1" t="s">
        <v>11437</v>
      </c>
      <c r="K41" s="1">
        <f t="shared" si="0"/>
        <v>2.72</v>
      </c>
    </row>
    <row r="42" spans="1:60" x14ac:dyDescent="0.25">
      <c r="A42" s="1">
        <v>9</v>
      </c>
      <c r="B42" s="1" t="s">
        <v>11436</v>
      </c>
      <c r="C42" s="1">
        <v>2007.0000052526593</v>
      </c>
      <c r="D42" s="1">
        <v>0</v>
      </c>
      <c r="E42">
        <f>(R42-S42*(1000-T42)/(1000-U42))*AO42</f>
        <v>2.2475086322210878</v>
      </c>
      <c r="F42">
        <f>IF(AZ42&lt;&gt;0,1/(1/AZ42-1/N42),0)</f>
        <v>3.5071615555303737</v>
      </c>
      <c r="G42">
        <f>((BC42-AP42/2)*S42-E42)/(BC42+AP42/2)</f>
        <v>381.48673025678295</v>
      </c>
      <c r="H42">
        <f>AP42*1000</f>
        <v>22.762145458685644</v>
      </c>
      <c r="I42">
        <f>(AU42-BA42)</f>
        <v>1.0104453916802631</v>
      </c>
      <c r="J42">
        <f>(P42+AT42*D42)</f>
        <v>26.767959594726563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27.376367568969727</v>
      </c>
      <c r="P42" s="1">
        <v>26.767959594726563</v>
      </c>
      <c r="Q42" s="1">
        <v>27.486299514770508</v>
      </c>
      <c r="R42" s="1">
        <v>400.122802734375</v>
      </c>
      <c r="S42" s="1">
        <v>390.04782104492188</v>
      </c>
      <c r="T42" s="1">
        <v>8.4196357727050781</v>
      </c>
      <c r="U42" s="1">
        <v>28.445535659790039</v>
      </c>
      <c r="V42" s="1">
        <v>20.386886596679688</v>
      </c>
      <c r="W42" s="1">
        <v>68.876602172851563</v>
      </c>
      <c r="X42" s="1">
        <v>300.37045288085938</v>
      </c>
      <c r="Y42" s="1">
        <v>999.7684326171875</v>
      </c>
      <c r="Z42" s="1">
        <v>7.199439525604248</v>
      </c>
      <c r="AA42" s="1">
        <v>88.598281860351563</v>
      </c>
      <c r="AB42" s="1">
        <v>9.6323261260986328</v>
      </c>
      <c r="AC42" s="1">
        <v>0.24157616496086121</v>
      </c>
      <c r="AD42" s="1">
        <v>6.299639493227005E-2</v>
      </c>
      <c r="AE42" s="1">
        <v>5.8430302888154984E-3</v>
      </c>
      <c r="AF42" s="1">
        <v>3.6737591028213501E-2</v>
      </c>
      <c r="AG42" s="1">
        <v>1.4492079615592957E-2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1.1043031355913946</v>
      </c>
      <c r="AP42">
        <f>(U42-T42)/(1000-U42)*AO42</f>
        <v>2.2762145458685646E-2</v>
      </c>
      <c r="AQ42">
        <f>(P42+273.15)</f>
        <v>299.91795959472654</v>
      </c>
      <c r="AR42">
        <f>(O42+273.15)</f>
        <v>300.5263675689697</v>
      </c>
      <c r="AS42">
        <f>(Y42*AK42+Z42*AL42)*AM42</f>
        <v>159.96294564329946</v>
      </c>
      <c r="AT42">
        <f>((AS42+0.00000010773*(AR42^4-AQ42^4))-AP42*44100)/(L42*0.92*2*29.3+0.00000043092*AQ42^3)</f>
        <v>-6.5882779651435888</v>
      </c>
      <c r="AU42">
        <f>0.61365*EXP(17.502*J42/(240.97+J42))</f>
        <v>3.5306709777350225</v>
      </c>
      <c r="AV42">
        <f>AU42*1000/AA42</f>
        <v>39.850332349560219</v>
      </c>
      <c r="AW42">
        <f>(AV42-U42)</f>
        <v>11.40479668977018</v>
      </c>
      <c r="AX42">
        <f>IF(D42,P42,(O42+P42)/2)</f>
        <v>27.072163581848145</v>
      </c>
      <c r="AY42">
        <f>0.61365*EXP(17.502*AX42/(240.97+AX42))</f>
        <v>3.5943575004947448</v>
      </c>
      <c r="AZ42">
        <f>IF(AW42&lt;&gt;0,(1000-(AV42+U42)/2)/AW42*AP42,0)</f>
        <v>1.9276858514696289</v>
      </c>
      <c r="BA42">
        <f>U42*AA42/1000</f>
        <v>2.5202255860547593</v>
      </c>
      <c r="BB42">
        <f>(AY42-BA42)</f>
        <v>1.0741319144399855</v>
      </c>
      <c r="BC42">
        <f>1/(1.6/F42+1.37/N42)</f>
        <v>1.2882002710526208</v>
      </c>
      <c r="BD42">
        <f>G42*AA42*0.001</f>
        <v>33.799068853274356</v>
      </c>
      <c r="BE42">
        <f>G42/S42</f>
        <v>0.97805117648086304</v>
      </c>
      <c r="BF42">
        <f>(1-AP42*AA42/AU42/F42)*100</f>
        <v>83.713585836904812</v>
      </c>
      <c r="BG42">
        <f>(S42-E42/(N42/1.35))</f>
        <v>389.33896825159178</v>
      </c>
      <c r="BH42">
        <f>E42*BF42/100/BG42</f>
        <v>4.8324730413587449E-3</v>
      </c>
    </row>
    <row r="43" spans="1:60" x14ac:dyDescent="0.25">
      <c r="A43" s="1" t="s">
        <v>1</v>
      </c>
      <c r="B43" s="1" t="s">
        <v>11435</v>
      </c>
      <c r="K43" s="1">
        <f t="shared" si="0"/>
        <v>2.72</v>
      </c>
    </row>
    <row r="44" spans="1:60" x14ac:dyDescent="0.25">
      <c r="A44" s="1" t="s">
        <v>1</v>
      </c>
      <c r="B44" s="1" t="s">
        <v>11434</v>
      </c>
      <c r="K44" s="1">
        <f t="shared" si="0"/>
        <v>2.72</v>
      </c>
    </row>
    <row r="45" spans="1:60" x14ac:dyDescent="0.25">
      <c r="A45" s="1">
        <v>10</v>
      </c>
      <c r="B45" s="1" t="s">
        <v>11433</v>
      </c>
      <c r="C45" s="1">
        <v>2212.0000052526593</v>
      </c>
      <c r="D45" s="1">
        <v>0</v>
      </c>
      <c r="E45">
        <f>(R45-S45*(1000-T45)/(1000-U45))*AO45</f>
        <v>2.6842279709673944</v>
      </c>
      <c r="F45">
        <f>IF(AZ45&lt;&gt;0,1/(1/AZ45-1/N45),0)</f>
        <v>4.0963377305403119</v>
      </c>
      <c r="G45">
        <f>((BC45-AP45/2)*S45-E45)/(BC45+AP45/2)</f>
        <v>380.93005731079529</v>
      </c>
      <c r="H45">
        <f>AP45*1000</f>
        <v>23.695785973281136</v>
      </c>
      <c r="I45">
        <f>(AU45-BA45)</f>
        <v>0.96807040618531426</v>
      </c>
      <c r="J45">
        <f>(P45+AT45*D45)</f>
        <v>26.930278778076172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27.450790405273438</v>
      </c>
      <c r="P45" s="1">
        <v>26.930278778076172</v>
      </c>
      <c r="Q45" s="1">
        <v>27.534404754638672</v>
      </c>
      <c r="R45" s="1">
        <v>400.10842895507813</v>
      </c>
      <c r="S45" s="1">
        <v>389.32302856445313</v>
      </c>
      <c r="T45" s="1">
        <v>8.4769172668457031</v>
      </c>
      <c r="U45" s="1">
        <v>29.307149887084961</v>
      </c>
      <c r="V45" s="1">
        <v>20.435520172119141</v>
      </c>
      <c r="W45" s="1">
        <v>70.6514892578125</v>
      </c>
      <c r="X45" s="1">
        <v>300.35006713867188</v>
      </c>
      <c r="Y45" s="1">
        <v>1250.4407958984375</v>
      </c>
      <c r="Z45" s="1">
        <v>10.329602241516113</v>
      </c>
      <c r="AA45" s="1">
        <v>88.594734191894531</v>
      </c>
      <c r="AB45" s="1">
        <v>9.4648351669311523</v>
      </c>
      <c r="AC45" s="1">
        <v>0.2349107414484024</v>
      </c>
      <c r="AD45" s="1">
        <v>4.0041014552116394E-2</v>
      </c>
      <c r="AE45" s="1">
        <v>3.8079442456364632E-3</v>
      </c>
      <c r="AF45" s="1">
        <v>2.4572513997554779E-2</v>
      </c>
      <c r="AG45" s="1">
        <v>1.6957908868789673E-2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1.1042281880098228</v>
      </c>
      <c r="AP45">
        <f>(U45-T45)/(1000-U45)*AO45</f>
        <v>2.3695785973281137E-2</v>
      </c>
      <c r="AQ45">
        <f>(P45+273.15)</f>
        <v>300.08027877807615</v>
      </c>
      <c r="AR45">
        <f>(O45+273.15)</f>
        <v>300.60079040527341</v>
      </c>
      <c r="AS45">
        <f>(Y45*AK45+Z45*AL45)*AM45</f>
        <v>200.07052287182523</v>
      </c>
      <c r="AT45">
        <f>((AS45+0.00000010773*(AR45^4-AQ45^4))-AP45*44100)/(L45*0.92*2*29.3+0.00000043092*AQ45^3)</f>
        <v>-6.6037024660495316</v>
      </c>
      <c r="AU45">
        <f>0.61365*EXP(17.502*J45/(240.97+J45))</f>
        <v>3.564529560353618</v>
      </c>
      <c r="AV45">
        <f>AU45*1000/AA45</f>
        <v>40.234101866967777</v>
      </c>
      <c r="AW45">
        <f>(AV45-U45)</f>
        <v>10.926951979882816</v>
      </c>
      <c r="AX45">
        <f>IF(D45,P45,(O45+P45)/2)</f>
        <v>27.190534591674805</v>
      </c>
      <c r="AY45">
        <f>0.61365*EXP(17.502*AX45/(240.97+AX45))</f>
        <v>3.6194086900283038</v>
      </c>
      <c r="AZ45">
        <f>IF(AW45&lt;&gt;0,(1000-(AV45+U45)/2)/AW45*AP45,0)</f>
        <v>2.0931609021848536</v>
      </c>
      <c r="BA45">
        <f>U45*AA45/1000</f>
        <v>2.5964591541683038</v>
      </c>
      <c r="BB45">
        <f>(AY45-BA45)</f>
        <v>1.02294953586</v>
      </c>
      <c r="BC45">
        <f>1/(1.6/F45+1.37/N45)</f>
        <v>1.4071422084163503</v>
      </c>
      <c r="BD45">
        <f>G45*AA45*0.001</f>
        <v>33.748397173153066</v>
      </c>
      <c r="BE45">
        <f>G45/S45</f>
        <v>0.97844214023350951</v>
      </c>
      <c r="BF45">
        <f>(1-AP45*AA45/AU45/F45)*100</f>
        <v>85.622576956368363</v>
      </c>
      <c r="BG45">
        <f>(S45-E45/(N45/1.35))</f>
        <v>388.47643671253456</v>
      </c>
      <c r="BH45">
        <f>E45*BF45/100/BG45</f>
        <v>5.9162022272836743E-3</v>
      </c>
    </row>
    <row r="46" spans="1:60" x14ac:dyDescent="0.25">
      <c r="A46" s="1" t="s">
        <v>1</v>
      </c>
      <c r="B46" s="1" t="s">
        <v>11432</v>
      </c>
      <c r="K46" s="1">
        <f t="shared" si="0"/>
        <v>2.72</v>
      </c>
    </row>
    <row r="47" spans="1:60" x14ac:dyDescent="0.25">
      <c r="A47" s="1" t="s">
        <v>1</v>
      </c>
      <c r="B47" s="1" t="s">
        <v>11431</v>
      </c>
      <c r="K47" s="1">
        <f t="shared" si="0"/>
        <v>2.72</v>
      </c>
    </row>
    <row r="48" spans="1:60" x14ac:dyDescent="0.25">
      <c r="A48" s="1">
        <v>11</v>
      </c>
      <c r="B48" s="1" t="s">
        <v>11430</v>
      </c>
      <c r="C48" s="1">
        <v>2417.0000052526593</v>
      </c>
      <c r="D48" s="1">
        <v>0</v>
      </c>
      <c r="E48">
        <f>(R48-S48*(1000-T48)/(1000-U48))*AO48</f>
        <v>2.7788797221836119</v>
      </c>
      <c r="F48">
        <f>IF(AZ48&lt;&gt;0,1/(1/AZ48-1/N48),0)</f>
        <v>5.1268855471612156</v>
      </c>
      <c r="G48">
        <f>((BC48-AP48/2)*S48-E48)/(BC48+AP48/2)</f>
        <v>380.77746074204316</v>
      </c>
      <c r="H48">
        <f>AP48*1000</f>
        <v>24.939385628471534</v>
      </c>
      <c r="I48">
        <f>(AU48-BA48)</f>
        <v>0.91341540633091478</v>
      </c>
      <c r="J48">
        <f>(P48+AT48*D48)</f>
        <v>27.150959014892578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27.550642013549805</v>
      </c>
      <c r="P48" s="1">
        <v>27.150959014892578</v>
      </c>
      <c r="Q48" s="1">
        <v>27.606393814086914</v>
      </c>
      <c r="R48" s="1">
        <v>399.891845703125</v>
      </c>
      <c r="S48" s="1">
        <v>388.598876953125</v>
      </c>
      <c r="T48" s="1">
        <v>8.5523042678833008</v>
      </c>
      <c r="U48" s="1">
        <v>30.449451446533203</v>
      </c>
      <c r="V48" s="1">
        <v>20.496692657470703</v>
      </c>
      <c r="W48" s="1">
        <v>72.976005554199219</v>
      </c>
      <c r="X48" s="1">
        <v>300.35687255859375</v>
      </c>
      <c r="Y48" s="1">
        <v>1599.534423828125</v>
      </c>
      <c r="Z48" s="1">
        <v>10.495145797729492</v>
      </c>
      <c r="AA48" s="1">
        <v>88.592758178710938</v>
      </c>
      <c r="AB48" s="1">
        <v>9.6252431869506836</v>
      </c>
      <c r="AC48" s="1">
        <v>0.20292097330093384</v>
      </c>
      <c r="AD48" s="1">
        <v>0.10679143667221069</v>
      </c>
      <c r="AE48" s="1">
        <v>1.0298153385519981E-2</v>
      </c>
      <c r="AF48" s="1">
        <v>3.4387551248073578E-2</v>
      </c>
      <c r="AG48" s="1">
        <v>2.0079692825675011E-2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1.1042532079360061</v>
      </c>
      <c r="AP48">
        <f>(U48-T48)/(1000-U48)*AO48</f>
        <v>2.4939385628471533E-2</v>
      </c>
      <c r="AQ48">
        <f>(P48+273.15)</f>
        <v>300.30095901489256</v>
      </c>
      <c r="AR48">
        <f>(O48+273.15)</f>
        <v>300.70064201354978</v>
      </c>
      <c r="AS48">
        <f>(Y48*AK48+Z48*AL48)*AM48</f>
        <v>255.92550209211913</v>
      </c>
      <c r="AT48">
        <f>((AS48+0.00000010773*(AR48^4-AQ48^4))-AP48*44100)/(L48*0.92*2*29.3+0.00000043092*AQ48^3)</f>
        <v>-6.6054430122889007</v>
      </c>
      <c r="AU48">
        <f>0.61365*EXP(17.502*J48/(240.97+J48))</f>
        <v>3.6110162950080307</v>
      </c>
      <c r="AV48">
        <f>AU48*1000/AA48</f>
        <v>40.75972313362027</v>
      </c>
      <c r="AW48">
        <f>(AV48-U48)</f>
        <v>10.310271687087067</v>
      </c>
      <c r="AX48">
        <f>IF(D48,P48,(O48+P48)/2)</f>
        <v>27.350800514221191</v>
      </c>
      <c r="AY48">
        <f>0.61365*EXP(17.502*AX48/(240.97+AX48))</f>
        <v>3.6535689924557135</v>
      </c>
      <c r="AZ48">
        <f>IF(AW48&lt;&gt;0,(1000-(AV48+U48)/2)/AW48*AP48,0)</f>
        <v>2.3327638519966993</v>
      </c>
      <c r="BA48">
        <f>U48*AA48/1000</f>
        <v>2.6976008886771159</v>
      </c>
      <c r="BB48">
        <f>(AY48-BA48)</f>
        <v>0.95596810377859764</v>
      </c>
      <c r="BC48">
        <f>1/(1.6/F48+1.37/N48)</f>
        <v>1.5819086950332246</v>
      </c>
      <c r="BD48">
        <f>G48*AA48*0.001</f>
        <v>33.734125499423428</v>
      </c>
      <c r="BE48">
        <f>G48/S48</f>
        <v>0.97987277711040499</v>
      </c>
      <c r="BF48">
        <f>(1-AP48*AA48/AU48/F48)*100</f>
        <v>88.065591395283207</v>
      </c>
      <c r="BG48">
        <f>(S48-E48/(N48/1.35))</f>
        <v>387.72243242020608</v>
      </c>
      <c r="BH48">
        <f>E48*BF48/100/BG48</f>
        <v>6.3118268556933343E-3</v>
      </c>
    </row>
    <row r="49" spans="1:60" x14ac:dyDescent="0.25">
      <c r="A49" s="1" t="s">
        <v>1</v>
      </c>
      <c r="B49" s="1" t="s">
        <v>11429</v>
      </c>
      <c r="K49" s="1">
        <f t="shared" si="0"/>
        <v>2.72</v>
      </c>
    </row>
    <row r="50" spans="1:60" x14ac:dyDescent="0.25">
      <c r="A50" s="1" t="s">
        <v>1</v>
      </c>
      <c r="B50" s="1" t="s">
        <v>11424</v>
      </c>
      <c r="K50" s="1">
        <f t="shared" si="0"/>
        <v>2.72</v>
      </c>
    </row>
    <row r="51" spans="1:60" x14ac:dyDescent="0.25">
      <c r="A51" s="1">
        <v>12</v>
      </c>
      <c r="B51" s="1" t="s">
        <v>11428</v>
      </c>
      <c r="C51" s="1">
        <v>2622.0000052526593</v>
      </c>
      <c r="D51" s="1">
        <v>0</v>
      </c>
      <c r="E51">
        <f>(R51-S51*(1000-T51)/(1000-U51))*AO51</f>
        <v>2.9701989823712855</v>
      </c>
      <c r="F51">
        <f>IF(AZ51&lt;&gt;0,1/(1/AZ51-1/N51),0)</f>
        <v>7.1988468254154956</v>
      </c>
      <c r="G51">
        <f>((BC51-AP51/2)*S51-E51)/(BC51+AP51/2)</f>
        <v>380.75734942517698</v>
      </c>
      <c r="H51">
        <f>AP51*1000</f>
        <v>26.455287596823048</v>
      </c>
      <c r="I51">
        <f>(AU51-BA51)</f>
        <v>0.84114715672582419</v>
      </c>
      <c r="J51">
        <f>(P51+AT51*D51)</f>
        <v>27.38182258605957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27.68719482421875</v>
      </c>
      <c r="P51" s="1">
        <v>27.38182258605957</v>
      </c>
      <c r="Q51" s="1">
        <v>27.714099884033203</v>
      </c>
      <c r="R51" s="1">
        <v>399.865478515625</v>
      </c>
      <c r="S51" s="1">
        <v>387.88214111328125</v>
      </c>
      <c r="T51" s="1">
        <v>8.6257534027099609</v>
      </c>
      <c r="U51" s="1">
        <v>31.822576522827148</v>
      </c>
      <c r="V51" s="1">
        <v>20.507013320922852</v>
      </c>
      <c r="W51" s="1">
        <v>75.655532836914063</v>
      </c>
      <c r="X51" s="1">
        <v>300.3363037109375</v>
      </c>
      <c r="Y51" s="1">
        <v>2000.375244140625</v>
      </c>
      <c r="Z51" s="1">
        <v>9.9430837631225586</v>
      </c>
      <c r="AA51" s="1">
        <v>88.586997985839844</v>
      </c>
      <c r="AB51" s="1">
        <v>9.7352609634399414</v>
      </c>
      <c r="AC51" s="1">
        <v>0.17230793833732605</v>
      </c>
      <c r="AD51" s="1">
        <v>7.1053996682167053E-2</v>
      </c>
      <c r="AE51" s="1">
        <v>9.5123937353491783E-3</v>
      </c>
      <c r="AF51" s="1">
        <v>4.4671189039945602E-2</v>
      </c>
      <c r="AG51" s="1">
        <v>2.2438129410147667E-2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1.1041775871725641</v>
      </c>
      <c r="AP51">
        <f>(U51-T51)/(1000-U51)*AO51</f>
        <v>2.6455287596823047E-2</v>
      </c>
      <c r="AQ51">
        <f>(P51+273.15)</f>
        <v>300.53182258605955</v>
      </c>
      <c r="AR51">
        <f>(O51+273.15)</f>
        <v>300.83719482421873</v>
      </c>
      <c r="AS51">
        <f>(Y51*AK51+Z51*AL51)*AM51</f>
        <v>320.06003190860065</v>
      </c>
      <c r="AT51">
        <f>((AS51+0.00000010773*(AR51^4-AQ51^4))-AP51*44100)/(L51*0.92*2*29.3+0.00000043092*AQ51^3)</f>
        <v>-6.6340480768452093</v>
      </c>
      <c r="AU51">
        <f>0.61365*EXP(17.502*J51/(240.97+J51))</f>
        <v>3.6602136790577471</v>
      </c>
      <c r="AV51">
        <f>AU51*1000/AA51</f>
        <v>41.317730166709254</v>
      </c>
      <c r="AW51">
        <f>(AV51-U51)</f>
        <v>9.4951536438821051</v>
      </c>
      <c r="AX51">
        <f>IF(D51,P51,(O51+P51)/2)</f>
        <v>27.53450870513916</v>
      </c>
      <c r="AY51">
        <f>0.61365*EXP(17.502*AX51/(240.97+AX51))</f>
        <v>3.6930717922970659</v>
      </c>
      <c r="AZ51">
        <f>IF(AW51&lt;&gt;0,(1000-(AV51+U51)/2)/AW51*AP51,0)</f>
        <v>2.684297129730969</v>
      </c>
      <c r="BA51">
        <f>U51*AA51/1000</f>
        <v>2.8190665223319229</v>
      </c>
      <c r="BB51">
        <f>(AY51-BA51)</f>
        <v>0.87400526996514305</v>
      </c>
      <c r="BC51">
        <f>1/(1.6/F51+1.37/N51)</f>
        <v>1.8439119272134343</v>
      </c>
      <c r="BD51">
        <f>G51*AA51*0.001</f>
        <v>33.730150546621871</v>
      </c>
      <c r="BE51">
        <f>G51/S51</f>
        <v>0.98163155522537071</v>
      </c>
      <c r="BF51">
        <f>(1-AP51*AA51/AU51/F51)*100</f>
        <v>91.105672858353998</v>
      </c>
      <c r="BG51">
        <f>(S51-E51/(N51/1.35))</f>
        <v>386.9453554586164</v>
      </c>
      <c r="BH51">
        <f>E51*BF51/100/BG51</f>
        <v>6.993286597054788E-3</v>
      </c>
    </row>
    <row r="52" spans="1:60" x14ac:dyDescent="0.25">
      <c r="A52" s="1" t="s">
        <v>1</v>
      </c>
      <c r="B52" s="1" t="s">
        <v>11427</v>
      </c>
      <c r="K52" s="2">
        <v>8.1224999999999987</v>
      </c>
    </row>
    <row r="53" spans="1:60" x14ac:dyDescent="0.25">
      <c r="A53" s="1" t="s">
        <v>1</v>
      </c>
      <c r="B53" s="1" t="s">
        <v>11426</v>
      </c>
      <c r="K53" s="2">
        <v>8.1224999999999987</v>
      </c>
    </row>
    <row r="54" spans="1:60" x14ac:dyDescent="0.25">
      <c r="A54" s="1" t="s">
        <v>1</v>
      </c>
      <c r="B54" s="1" t="s">
        <v>11425</v>
      </c>
      <c r="K54" s="2">
        <v>8.1224999999999987</v>
      </c>
    </row>
    <row r="55" spans="1:60" x14ac:dyDescent="0.25">
      <c r="A55" s="1" t="s">
        <v>1</v>
      </c>
      <c r="B55" s="1" t="s">
        <v>11424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5FE2-EB69-4E61-8B5D-02CA9D782DC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11506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11505</v>
      </c>
    </row>
    <row r="12" spans="1:56" x14ac:dyDescent="0.25">
      <c r="A12" s="1" t="s">
        <v>1</v>
      </c>
      <c r="B12" s="1" t="s">
        <v>11504</v>
      </c>
    </row>
    <row r="13" spans="1:56" x14ac:dyDescent="0.25">
      <c r="A13" s="1" t="s">
        <v>1</v>
      </c>
      <c r="B13" s="1" t="s">
        <v>11503</v>
      </c>
    </row>
    <row r="14" spans="1:56" x14ac:dyDescent="0.25">
      <c r="A14" s="1" t="s">
        <v>1</v>
      </c>
      <c r="B14" s="1" t="s">
        <v>11502</v>
      </c>
    </row>
    <row r="15" spans="1:56" x14ac:dyDescent="0.25">
      <c r="A15" s="1" t="s">
        <v>1</v>
      </c>
      <c r="B15" s="1" t="s">
        <v>11501</v>
      </c>
    </row>
    <row r="16" spans="1:56" x14ac:dyDescent="0.25">
      <c r="A16" s="1" t="s">
        <v>1</v>
      </c>
      <c r="B16" s="1" t="s">
        <v>11500</v>
      </c>
    </row>
    <row r="17" spans="1:56" x14ac:dyDescent="0.25">
      <c r="A17" s="1" t="s">
        <v>1</v>
      </c>
      <c r="B17" s="1" t="s">
        <v>11499</v>
      </c>
    </row>
    <row r="18" spans="1:56" x14ac:dyDescent="0.25">
      <c r="A18" s="1">
        <v>1</v>
      </c>
      <c r="B18" s="1" t="s">
        <v>2957</v>
      </c>
      <c r="C18" s="1">
        <v>350.50000615790486</v>
      </c>
      <c r="D18" s="1">
        <v>0</v>
      </c>
      <c r="E18">
        <f>(R18-S18*(1000-T18)/(1000-U18))*AK18</f>
        <v>-2.3845962514248051</v>
      </c>
      <c r="F18">
        <f>IF(AV18&lt;&gt;0,1/(1/AV18-1/N18),0)</f>
        <v>2.8315342798235208</v>
      </c>
      <c r="G18">
        <f>((AY18-AL18/2)*S18-E18)/(AY18+AL18/2)</f>
        <v>388.80049721587903</v>
      </c>
      <c r="H18">
        <f>AL18*1000</f>
        <v>21.971217534559667</v>
      </c>
      <c r="I18">
        <f>(AQ18-AW18)</f>
        <v>1.1021996558406624</v>
      </c>
      <c r="J18">
        <f>(P18+AP18*D18)</f>
        <v>27.463788986206055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28.120080947875977</v>
      </c>
      <c r="P18" s="1">
        <v>27.463788986206055</v>
      </c>
      <c r="Q18" s="1">
        <v>28.193693161010742</v>
      </c>
      <c r="R18" s="1">
        <v>399.99853515625</v>
      </c>
      <c r="S18" s="1">
        <v>394.30450439453125</v>
      </c>
      <c r="T18" s="1">
        <v>9.7182798385620117</v>
      </c>
      <c r="U18" s="1">
        <v>29.06427001953125</v>
      </c>
      <c r="V18" s="1">
        <v>22.536149978637695</v>
      </c>
      <c r="W18" s="1">
        <v>67.398422241210938</v>
      </c>
      <c r="X18" s="1">
        <v>299.93182373046875</v>
      </c>
      <c r="Y18" s="1">
        <v>-1.6671536490321159E-2</v>
      </c>
      <c r="Z18" s="1">
        <v>8.1627521514892578</v>
      </c>
      <c r="AA18" s="1">
        <v>88.618133544921875</v>
      </c>
      <c r="AB18" s="1">
        <v>12.422697067260742</v>
      </c>
      <c r="AC18" s="1">
        <v>0.17234951257705688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1.1026905284208408</v>
      </c>
      <c r="AL18">
        <f>(U18-T18)/(1000-U18)*AK18</f>
        <v>2.1971217534559669E-2</v>
      </c>
      <c r="AM18">
        <f>(P18+273.15)</f>
        <v>300.61378898620603</v>
      </c>
      <c r="AN18">
        <f>(O18+273.15)</f>
        <v>301.27008094787595</v>
      </c>
      <c r="AO18">
        <f>(Y18*AG18+Z18*AH18)*AI18</f>
        <v>-2.6674457788293249E-3</v>
      </c>
      <c r="AP18">
        <f>((AO18+0.00000010773*(AN18^4-AM18^4))-AL18*44100)/(L18*51.4+0.00000043092*AM18^3)</f>
        <v>-7.8975822527382062</v>
      </c>
      <c r="AQ18">
        <f>0.61365*EXP(17.502*J18/(240.97+J18))</f>
        <v>3.677821017817152</v>
      </c>
      <c r="AR18">
        <f>AQ18*1000/AA18</f>
        <v>41.501901142533193</v>
      </c>
      <c r="AS18">
        <f>(AR18-U18)</f>
        <v>12.437631123001943</v>
      </c>
      <c r="AT18">
        <f>IF(D18,P18,(O18+P18)/2)</f>
        <v>27.791934967041016</v>
      </c>
      <c r="AU18">
        <f>0.61365*EXP(17.502*AT18/(240.97+AT18))</f>
        <v>3.7490530861258273</v>
      </c>
      <c r="AV18">
        <f>IF(AS18&lt;&gt;0,(1000-(AR18+U18)/2)/AS18*AL18,0)</f>
        <v>1.7041834555431374</v>
      </c>
      <c r="AW18">
        <f>U18*AA18/1000</f>
        <v>2.5756213619764896</v>
      </c>
      <c r="AX18">
        <f>(AU18-AW18)</f>
        <v>1.1734317241493377</v>
      </c>
      <c r="AY18">
        <f>1/(1.6/F18+1.37/N18)</f>
        <v>1.1297748564147023</v>
      </c>
      <c r="AZ18">
        <f>G18*AA18*0.001</f>
        <v>34.45477438460879</v>
      </c>
      <c r="BA18">
        <f>G18/S18</f>
        <v>0.98604122672373773</v>
      </c>
      <c r="BB18">
        <f>(1-AL18*AA18/AQ18/F18)*100</f>
        <v>81.303328021556894</v>
      </c>
      <c r="BC18">
        <f>(S18-E18/(N18/1.35))</f>
        <v>395.0565939258255</v>
      </c>
      <c r="BD18">
        <f>E18*BB18/100/BC18</f>
        <v>-4.9075401906838517E-3</v>
      </c>
    </row>
    <row r="19" spans="1:56" x14ac:dyDescent="0.25">
      <c r="A19" s="1" t="s">
        <v>1</v>
      </c>
      <c r="B19" s="1" t="s">
        <v>11498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6274</v>
      </c>
      <c r="K20" s="1">
        <f t="shared" si="0"/>
        <v>2.72</v>
      </c>
    </row>
    <row r="21" spans="1:56" x14ac:dyDescent="0.25">
      <c r="A21" s="1">
        <v>2</v>
      </c>
      <c r="B21" s="1" t="s">
        <v>11497</v>
      </c>
      <c r="C21" s="1">
        <v>552.50000615790486</v>
      </c>
      <c r="D21" s="1">
        <v>0</v>
      </c>
      <c r="E21">
        <f>(R21-S21*(1000-T21)/(1000-U21))*AK21</f>
        <v>-1.2873628928481837</v>
      </c>
      <c r="F21">
        <f>IF(AV21&lt;&gt;0,1/(1/AV21-1/N21),0)</f>
        <v>2.6354921016584814</v>
      </c>
      <c r="G21">
        <f>((AY21-AL21/2)*S21-E21)/(AY21+AL21/2)</f>
        <v>386.8120931846089</v>
      </c>
      <c r="H21">
        <f>AL21*1000</f>
        <v>21.198573418195085</v>
      </c>
      <c r="I21">
        <f>(AQ21-AW21)</f>
        <v>1.111584914313803</v>
      </c>
      <c r="J21">
        <f>(P21+AP21*D21)</f>
        <v>27.286506652832031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28.052492141723633</v>
      </c>
      <c r="P21" s="1">
        <v>27.286506652832031</v>
      </c>
      <c r="Q21" s="1">
        <v>28.171981811523438</v>
      </c>
      <c r="R21" s="1">
        <v>399.67843627929688</v>
      </c>
      <c r="S21" s="1">
        <v>393.28472900390625</v>
      </c>
      <c r="T21" s="1">
        <v>9.8527030944824219</v>
      </c>
      <c r="U21" s="1">
        <v>28.530141830444336</v>
      </c>
      <c r="V21" s="1">
        <v>22.937639236450195</v>
      </c>
      <c r="W21" s="1">
        <v>66.419754028320313</v>
      </c>
      <c r="X21" s="1">
        <v>299.90765380859375</v>
      </c>
      <c r="Y21" s="1">
        <v>26.003818511962891</v>
      </c>
      <c r="Z21" s="1">
        <v>8.1992483139038086</v>
      </c>
      <c r="AA21" s="1">
        <v>88.616676330566406</v>
      </c>
      <c r="AB21" s="1">
        <v>12.383912086486816</v>
      </c>
      <c r="AC21" s="1">
        <v>0.18050514161586761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1.1026016684139472</v>
      </c>
      <c r="AL21">
        <f>(U21-T21)/(1000-U21)*AK21</f>
        <v>2.1198573418195085E-2</v>
      </c>
      <c r="AM21">
        <f>(P21+273.15)</f>
        <v>300.43650665283201</v>
      </c>
      <c r="AN21">
        <f>(O21+273.15)</f>
        <v>301.20249214172361</v>
      </c>
      <c r="AO21">
        <f>(Y21*AG21+Z21*AH21)*AI21</f>
        <v>4.1606108689171606</v>
      </c>
      <c r="AP21">
        <f>((AO21+0.00000010773*(AN21^4-AM21^4))-AL21*44100)/(L21*51.4+0.00000043092*AM21^3)</f>
        <v>-7.5742150038771925</v>
      </c>
      <c r="AQ21">
        <f>0.61365*EXP(17.502*J21/(240.97+J21))</f>
        <v>3.6398312585674422</v>
      </c>
      <c r="AR21">
        <f>AQ21*1000/AA21</f>
        <v>41.073885969157715</v>
      </c>
      <c r="AS21">
        <f>(AR21-U21)</f>
        <v>12.543744138713379</v>
      </c>
      <c r="AT21">
        <f>IF(D21,P21,(O21+P21)/2)</f>
        <v>27.669499397277832</v>
      </c>
      <c r="AU21">
        <f>0.61365*EXP(17.502*AT21/(240.97+AT21))</f>
        <v>3.7223359355443324</v>
      </c>
      <c r="AV21">
        <f>IF(AS21&lt;&gt;0,(1000-(AR21+U21)/2)/AS21*AL21,0)</f>
        <v>1.6311573438660547</v>
      </c>
      <c r="AW21">
        <f>U21*AA21/1000</f>
        <v>2.5282463442536391</v>
      </c>
      <c r="AX21">
        <f>(AU21-AW21)</f>
        <v>1.1940895912906933</v>
      </c>
      <c r="AY21">
        <f>1/(1.6/F21+1.37/N21)</f>
        <v>1.078557048671035</v>
      </c>
      <c r="AZ21">
        <f>G21*AA21*0.001</f>
        <v>34.278002062489378</v>
      </c>
      <c r="BA21">
        <f>G21/S21</f>
        <v>0.98354211251555346</v>
      </c>
      <c r="BB21">
        <f>(1-AL21*AA21/AQ21/F21)*100</f>
        <v>80.417004527909938</v>
      </c>
      <c r="BC21">
        <f>(S21-E21/(N21/1.35))</f>
        <v>393.69075671367443</v>
      </c>
      <c r="BD21">
        <f>E21*BB21/100/BC21</f>
        <v>-2.629624034036656E-3</v>
      </c>
    </row>
    <row r="22" spans="1:56" x14ac:dyDescent="0.25">
      <c r="A22" s="1" t="s">
        <v>1</v>
      </c>
      <c r="B22" s="1" t="s">
        <v>11496</v>
      </c>
      <c r="K22" s="1">
        <f t="shared" si="0"/>
        <v>2.72</v>
      </c>
    </row>
    <row r="23" spans="1:56" x14ac:dyDescent="0.25">
      <c r="A23" s="1" t="s">
        <v>1</v>
      </c>
      <c r="B23" s="1" t="s">
        <v>11495</v>
      </c>
      <c r="K23" s="1">
        <f t="shared" si="0"/>
        <v>2.72</v>
      </c>
    </row>
    <row r="24" spans="1:56" x14ac:dyDescent="0.25">
      <c r="A24" s="1">
        <v>3</v>
      </c>
      <c r="B24" s="1" t="s">
        <v>11494</v>
      </c>
      <c r="C24" s="1">
        <v>755.50000615790486</v>
      </c>
      <c r="D24" s="1">
        <v>0</v>
      </c>
      <c r="E24">
        <f>(R24-S24*(1000-T24)/(1000-U24))*AK24</f>
        <v>-0.30344392498586403</v>
      </c>
      <c r="F24">
        <f>IF(AV24&lt;&gt;0,1/(1/AV24-1/N24),0)</f>
        <v>2.5505465793049691</v>
      </c>
      <c r="G24">
        <f>((AY24-AL24/2)*S24-E24)/(AY24+AL24/2)</f>
        <v>385.57478733432589</v>
      </c>
      <c r="H24">
        <f>AL24*1000</f>
        <v>20.61564327514569</v>
      </c>
      <c r="I24">
        <f>(AQ24-AW24)</f>
        <v>1.1038412485599371</v>
      </c>
      <c r="J24">
        <f>(P24+AP24*D24)</f>
        <v>27.093301773071289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27.959844589233398</v>
      </c>
      <c r="P24" s="1">
        <v>27.093301773071289</v>
      </c>
      <c r="Q24" s="1">
        <v>28.102653503417969</v>
      </c>
      <c r="R24" s="1">
        <v>399.95977783203125</v>
      </c>
      <c r="S24" s="1">
        <v>392.88937377929688</v>
      </c>
      <c r="T24" s="1">
        <v>9.9832344055175781</v>
      </c>
      <c r="U24" s="1">
        <v>28.153223037719727</v>
      </c>
      <c r="V24" s="1">
        <v>23.368635177612305</v>
      </c>
      <c r="W24" s="1">
        <v>65.900726318359375</v>
      </c>
      <c r="X24" s="1">
        <v>299.92242431640625</v>
      </c>
      <c r="Y24" s="1">
        <v>49.215744018554688</v>
      </c>
      <c r="Z24" s="1">
        <v>8.2444677352905273</v>
      </c>
      <c r="AA24" s="1">
        <v>88.621421813964844</v>
      </c>
      <c r="AB24" s="1">
        <v>12.26893424987793</v>
      </c>
      <c r="AC24" s="1">
        <v>0.19047847390174866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1.1026559717514932</v>
      </c>
      <c r="AL24">
        <f>(U24-T24)/(1000-U24)*AK24</f>
        <v>2.061564327514569E-2</v>
      </c>
      <c r="AM24">
        <f>(P24+273.15)</f>
        <v>300.24330177307127</v>
      </c>
      <c r="AN24">
        <f>(O24+273.15)</f>
        <v>301.10984458923338</v>
      </c>
      <c r="AO24">
        <f>(Y24*AG24+Z24*AH24)*AI24</f>
        <v>7.8745188669595336</v>
      </c>
      <c r="AP24">
        <f>((AO24+0.00000010773*(AN24^4-AM24^4))-AL24*44100)/(L24*51.4+0.00000043092*AM24^3)</f>
        <v>-7.3242268535067554</v>
      </c>
      <c r="AQ24">
        <f>0.61365*EXP(17.502*J24/(240.97+J24))</f>
        <v>3.5988199028083296</v>
      </c>
      <c r="AR24">
        <f>AQ24*1000/AA24</f>
        <v>40.608916322320077</v>
      </c>
      <c r="AS24">
        <f>(AR24-U24)</f>
        <v>12.455693284600351</v>
      </c>
      <c r="AT24">
        <f>IF(D24,P24,(O24+P24)/2)</f>
        <v>27.526573181152344</v>
      </c>
      <c r="AU24">
        <f>0.61365*EXP(17.502*AT24/(240.97+AT24))</f>
        <v>3.6913577446775578</v>
      </c>
      <c r="AV24">
        <f>IF(AS24&lt;&gt;0,(1000-(AR24+U24)/2)/AS24*AL24,0)</f>
        <v>1.5982133593331491</v>
      </c>
      <c r="AW24">
        <f>U24*AA24/1000</f>
        <v>2.4949786542483925</v>
      </c>
      <c r="AX24">
        <f>(AU24-AW24)</f>
        <v>1.1963790904291653</v>
      </c>
      <c r="AY24">
        <f>1/(1.6/F24+1.37/N24)</f>
        <v>1.0555382532015178</v>
      </c>
      <c r="AZ24">
        <f>G24*AA24*0.001</f>
        <v>34.17018586918509</v>
      </c>
      <c r="BA24">
        <f>G24/S24</f>
        <v>0.98138258010235746</v>
      </c>
      <c r="BB24">
        <f>(1-AL24*AA24/AQ24/F24)*100</f>
        <v>80.095914373662652</v>
      </c>
      <c r="BC24">
        <f>(S24-E24/(N24/1.35))</f>
        <v>392.98507845013177</v>
      </c>
      <c r="BD24">
        <f>E24*BB24/100/BC24</f>
        <v>-6.1846161510073819E-4</v>
      </c>
    </row>
    <row r="25" spans="1:56" x14ac:dyDescent="0.25">
      <c r="A25" s="1" t="s">
        <v>1</v>
      </c>
      <c r="B25" s="1" t="s">
        <v>11493</v>
      </c>
      <c r="K25" s="1">
        <f t="shared" si="0"/>
        <v>2.72</v>
      </c>
    </row>
    <row r="26" spans="1:56" x14ac:dyDescent="0.25">
      <c r="A26" s="1" t="s">
        <v>1</v>
      </c>
      <c r="B26" s="1" t="s">
        <v>11492</v>
      </c>
      <c r="K26" s="1">
        <f t="shared" si="0"/>
        <v>2.72</v>
      </c>
    </row>
    <row r="27" spans="1:56" x14ac:dyDescent="0.25">
      <c r="A27" s="1">
        <v>4</v>
      </c>
      <c r="B27" s="1" t="s">
        <v>11491</v>
      </c>
      <c r="C27" s="1">
        <v>958.50000615790486</v>
      </c>
      <c r="D27" s="1">
        <v>0</v>
      </c>
      <c r="E27">
        <f>(R27-S27*(1000-T27)/(1000-U27))*AK27</f>
        <v>0.28394781516069539</v>
      </c>
      <c r="F27">
        <f>IF(AV27&lt;&gt;0,1/(1/AV27-1/N27),0)</f>
        <v>2.5409007056985482</v>
      </c>
      <c r="G27">
        <f>((AY27-AL27/2)*S27-E27)/(AY27+AL27/2)</f>
        <v>384.64852896453061</v>
      </c>
      <c r="H27">
        <f>AL27*1000</f>
        <v>20.418284159312922</v>
      </c>
      <c r="I27">
        <f>(AQ27-AW27)</f>
        <v>1.0959373884477999</v>
      </c>
      <c r="J27">
        <f>(P27+AP27*D27)</f>
        <v>27.034111022949219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27.877601623535156</v>
      </c>
      <c r="P27" s="1">
        <v>27.034111022949219</v>
      </c>
      <c r="Q27" s="1">
        <v>28.025968551635742</v>
      </c>
      <c r="R27" s="1">
        <v>399.97769165039063</v>
      </c>
      <c r="S27" s="1">
        <v>392.45321655273438</v>
      </c>
      <c r="T27" s="1">
        <v>10.106287002563477</v>
      </c>
      <c r="U27" s="1">
        <v>28.102697372436523</v>
      </c>
      <c r="V27" s="1">
        <v>23.769464492797852</v>
      </c>
      <c r="W27" s="1">
        <v>66.096092224121094</v>
      </c>
      <c r="X27" s="1">
        <v>299.931884765625</v>
      </c>
      <c r="Y27" s="1">
        <v>99.703292846679688</v>
      </c>
      <c r="Z27" s="1">
        <v>8.2502117156982422</v>
      </c>
      <c r="AA27" s="1">
        <v>88.6177978515625</v>
      </c>
      <c r="AB27" s="1">
        <v>12.272379875183105</v>
      </c>
      <c r="AC27" s="1">
        <v>0.18773713707923889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1.1026907528147976</v>
      </c>
      <c r="AL27">
        <f>(U27-T27)/(1000-U27)*AK27</f>
        <v>2.0418284159312922E-2</v>
      </c>
      <c r="AM27">
        <f>(P27+273.15)</f>
        <v>300.1841110229492</v>
      </c>
      <c r="AN27">
        <f>(O27+273.15)</f>
        <v>301.02760162353513</v>
      </c>
      <c r="AO27">
        <f>(Y27*AG27+Z27*AH27)*AI27</f>
        <v>15.952526498901989</v>
      </c>
      <c r="AP27">
        <f>((AO27+0.00000010773*(AN27^4-AM27^4))-AL27*44100)/(L27*51.4+0.00000043092*AM27^3)</f>
        <v>-7.1889821643270171</v>
      </c>
      <c r="AQ27">
        <f>0.61365*EXP(17.502*J27/(240.97+J27))</f>
        <v>3.5863365432820165</v>
      </c>
      <c r="AR27">
        <f>AQ27*1000/AA27</f>
        <v>40.46970958688501</v>
      </c>
      <c r="AS27">
        <f>(AR27-U27)</f>
        <v>12.367012214448486</v>
      </c>
      <c r="AT27">
        <f>IF(D27,P27,(O27+P27)/2)</f>
        <v>27.455856323242188</v>
      </c>
      <c r="AU27">
        <f>0.61365*EXP(17.502*AT27/(240.97+AT27))</f>
        <v>3.6761137647497351</v>
      </c>
      <c r="AV27">
        <f>IF(AS27&lt;&gt;0,(1000-(AR27+U27)/2)/AS27*AL27,0)</f>
        <v>1.5944205740238713</v>
      </c>
      <c r="AW27">
        <f>U27*AA27/1000</f>
        <v>2.4903991548342166</v>
      </c>
      <c r="AX27">
        <f>(AU27-AW27)</f>
        <v>1.1857146099155185</v>
      </c>
      <c r="AY27">
        <f>1/(1.6/F27+1.37/N27)</f>
        <v>1.0528915927289124</v>
      </c>
      <c r="AZ27">
        <f>G27*AA27*0.001</f>
        <v>34.08670558367966</v>
      </c>
      <c r="BA27">
        <f>G27/S27</f>
        <v>0.9801130752430588</v>
      </c>
      <c r="BB27">
        <f>(1-AL27*AA27/AQ27/F27)*100</f>
        <v>80.143556616379257</v>
      </c>
      <c r="BC27">
        <f>(S27-E27/(N27/1.35))</f>
        <v>392.36366085579465</v>
      </c>
      <c r="BD27">
        <f>E27*BB27/100/BC27</f>
        <v>5.7998714128605579E-4</v>
      </c>
    </row>
    <row r="28" spans="1:56" x14ac:dyDescent="0.25">
      <c r="A28" s="1" t="s">
        <v>1</v>
      </c>
      <c r="B28" s="1" t="s">
        <v>11490</v>
      </c>
      <c r="K28" s="1">
        <f t="shared" si="0"/>
        <v>2.72</v>
      </c>
    </row>
    <row r="29" spans="1:56" x14ac:dyDescent="0.25">
      <c r="A29" s="1" t="s">
        <v>1</v>
      </c>
      <c r="B29" s="1" t="s">
        <v>11489</v>
      </c>
      <c r="K29" s="1">
        <f t="shared" si="0"/>
        <v>2.72</v>
      </c>
    </row>
    <row r="30" spans="1:56" x14ac:dyDescent="0.25">
      <c r="A30" s="1">
        <v>5</v>
      </c>
      <c r="B30" s="1" t="s">
        <v>11488</v>
      </c>
      <c r="C30" s="1">
        <v>1161.5000061579049</v>
      </c>
      <c r="D30" s="1">
        <v>0</v>
      </c>
      <c r="E30">
        <f>(R30-S30*(1000-T30)/(1000-U30))*AK30</f>
        <v>1.366411936550141</v>
      </c>
      <c r="F30">
        <f>IF(AV30&lt;&gt;0,1/(1/AV30-1/N30),0)</f>
        <v>2.5930289153050303</v>
      </c>
      <c r="G30">
        <f>((AY30-AL30/2)*S30-E30)/(AY30+AL30/2)</f>
        <v>382.83374010616279</v>
      </c>
      <c r="H30">
        <f>AL30*1000</f>
        <v>20.36113803089162</v>
      </c>
      <c r="I30">
        <f>(AQ30-AW30)</f>
        <v>1.0790525680908232</v>
      </c>
      <c r="J30">
        <f>(P30+AP30*D30)</f>
        <v>26.983638763427734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27.816888809204102</v>
      </c>
      <c r="P30" s="1">
        <v>26.983638763427734</v>
      </c>
      <c r="Q30" s="1">
        <v>27.963092803955078</v>
      </c>
      <c r="R30" s="1">
        <v>399.96981811523438</v>
      </c>
      <c r="S30" s="1">
        <v>391.5015869140625</v>
      </c>
      <c r="T30" s="1">
        <v>10.230199813842773</v>
      </c>
      <c r="U30" s="1">
        <v>28.174928665161133</v>
      </c>
      <c r="V30" s="1">
        <v>24.145046234130859</v>
      </c>
      <c r="W30" s="1">
        <v>66.497718811035156</v>
      </c>
      <c r="X30" s="1">
        <v>299.93154907226563</v>
      </c>
      <c r="Y30" s="1">
        <v>149.80384826660156</v>
      </c>
      <c r="Z30" s="1">
        <v>8.3159446716308594</v>
      </c>
      <c r="AA30" s="1">
        <v>88.613151550292969</v>
      </c>
      <c r="AB30" s="1">
        <v>12.246673583984375</v>
      </c>
      <c r="AC30" s="1">
        <v>0.1878601610660553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1.102689518648035</v>
      </c>
      <c r="AL30">
        <f>(U30-T30)/(1000-U30)*AK30</f>
        <v>2.036113803089162E-2</v>
      </c>
      <c r="AM30">
        <f>(P30+273.15)</f>
        <v>300.13363876342771</v>
      </c>
      <c r="AN30">
        <f>(O30+273.15)</f>
        <v>300.96688880920408</v>
      </c>
      <c r="AO30">
        <f>(Y30*AG30+Z30*AH30)*AI30</f>
        <v>23.96861518691594</v>
      </c>
      <c r="AP30">
        <f>((AO30+0.00000010773*(AN30^4-AM30^4))-AL30*44100)/(L30*51.4+0.00000043092*AM30^3)</f>
        <v>-7.1037521174873186</v>
      </c>
      <c r="AQ30">
        <f>0.61365*EXP(17.502*J30/(240.97+J30))</f>
        <v>3.57572179181544</v>
      </c>
      <c r="AR30">
        <f>AQ30*1000/AA30</f>
        <v>40.352044016694478</v>
      </c>
      <c r="AS30">
        <f>(AR30-U30)</f>
        <v>12.177115351533345</v>
      </c>
      <c r="AT30">
        <f>IF(D30,P30,(O30+P30)/2)</f>
        <v>27.400263786315918</v>
      </c>
      <c r="AU30">
        <f>0.61365*EXP(17.502*AT30/(240.97+AT30))</f>
        <v>3.6641686369710809</v>
      </c>
      <c r="AV30">
        <f>IF(AS30&lt;&gt;0,(1000-(AR30+U30)/2)/AS30*AL30,0)</f>
        <v>1.6147908505776278</v>
      </c>
      <c r="AW30">
        <f>U30*AA30/1000</f>
        <v>2.4966692237246169</v>
      </c>
      <c r="AX30">
        <f>(AU30-AW30)</f>
        <v>1.167499413246464</v>
      </c>
      <c r="AY30">
        <f>1/(1.6/F30+1.37/N30)</f>
        <v>1.067114634045834</v>
      </c>
      <c r="AZ30">
        <f>G30*AA30*0.001</f>
        <v>33.924104230592881</v>
      </c>
      <c r="BA30">
        <f>G30/S30</f>
        <v>0.97785999572511983</v>
      </c>
      <c r="BB30">
        <f>(1-AL30*AA30/AQ30/F30)*100</f>
        <v>80.540613245206202</v>
      </c>
      <c r="BC30">
        <f>(S30-E30/(N30/1.35))</f>
        <v>391.07062753789938</v>
      </c>
      <c r="BD30">
        <f>E30*BB30/100/BC30</f>
        <v>2.8141120187977512E-3</v>
      </c>
    </row>
    <row r="31" spans="1:56" x14ac:dyDescent="0.25">
      <c r="A31" s="1" t="s">
        <v>1</v>
      </c>
      <c r="B31" s="1" t="s">
        <v>11487</v>
      </c>
      <c r="K31" s="1">
        <f t="shared" si="0"/>
        <v>2.72</v>
      </c>
    </row>
    <row r="32" spans="1:56" x14ac:dyDescent="0.25">
      <c r="A32" s="1" t="s">
        <v>1</v>
      </c>
      <c r="B32" s="1" t="s">
        <v>11486</v>
      </c>
      <c r="K32" s="1">
        <f t="shared" si="0"/>
        <v>2.72</v>
      </c>
    </row>
    <row r="33" spans="1:56" x14ac:dyDescent="0.25">
      <c r="A33" s="1">
        <v>6</v>
      </c>
      <c r="B33" s="1" t="s">
        <v>11485</v>
      </c>
      <c r="C33" s="1">
        <v>1364.5000061579049</v>
      </c>
      <c r="D33" s="1">
        <v>0</v>
      </c>
      <c r="E33">
        <f>(R33-S33*(1000-T33)/(1000-U33))*AK33</f>
        <v>2.3462909375632477</v>
      </c>
      <c r="F33">
        <f>IF(AV33&lt;&gt;0,1/(1/AV33-1/N33),0)</f>
        <v>2.7274727134448717</v>
      </c>
      <c r="G33">
        <f>((AY33-AL33/2)*S33-E33)/(AY33+AL33/2)</f>
        <v>381.24709715813418</v>
      </c>
      <c r="H33">
        <f>AL33*1000</f>
        <v>20.542735864803998</v>
      </c>
      <c r="I33">
        <f>(AQ33-AW33)</f>
        <v>1.0550504554382849</v>
      </c>
      <c r="J33">
        <f>(P33+AP33*D33)</f>
        <v>26.985048294067383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27.78387451171875</v>
      </c>
      <c r="P33" s="1">
        <v>26.985048294067383</v>
      </c>
      <c r="Q33" s="1">
        <v>27.924375534057617</v>
      </c>
      <c r="R33" s="1">
        <v>399.96603393554688</v>
      </c>
      <c r="S33" s="1">
        <v>390.56228637695313</v>
      </c>
      <c r="T33" s="1">
        <v>10.351112365722656</v>
      </c>
      <c r="U33" s="1">
        <v>28.450586318969727</v>
      </c>
      <c r="V33" s="1">
        <v>24.47630500793457</v>
      </c>
      <c r="W33" s="1">
        <v>67.274436950683594</v>
      </c>
      <c r="X33" s="1">
        <v>299.93429565429688</v>
      </c>
      <c r="Y33" s="1">
        <v>300.94223022460938</v>
      </c>
      <c r="Z33" s="1">
        <v>8.2263689041137695</v>
      </c>
      <c r="AA33" s="1">
        <v>88.608627319335938</v>
      </c>
      <c r="AB33" s="1">
        <v>12.264004707336426</v>
      </c>
      <c r="AC33" s="1">
        <v>0.18838058412075043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1.1026996163760912</v>
      </c>
      <c r="AL33">
        <f>(U33-T33)/(1000-U33)*AK33</f>
        <v>2.0542735864803999E-2</v>
      </c>
      <c r="AM33">
        <f>(P33+273.15)</f>
        <v>300.13504829406736</v>
      </c>
      <c r="AN33">
        <f>(O33+273.15)</f>
        <v>300.93387451171873</v>
      </c>
      <c r="AO33">
        <f>(Y33*AG33+Z33*AH33)*AI33</f>
        <v>48.150755759684216</v>
      </c>
      <c r="AP33">
        <f>((AO33+0.00000010773*(AN33^4-AM33^4))-AL33*44100)/(L33*51.4+0.00000043092*AM33^3)</f>
        <v>-6.9741185070152216</v>
      </c>
      <c r="AQ33">
        <f>0.61365*EXP(17.502*J33/(240.97+J33))</f>
        <v>3.5760178555924709</v>
      </c>
      <c r="AR33">
        <f>AQ33*1000/AA33</f>
        <v>40.357445587153585</v>
      </c>
      <c r="AS33">
        <f>(AR33-U33)</f>
        <v>11.906859268183858</v>
      </c>
      <c r="AT33">
        <f>IF(D33,P33,(O33+P33)/2)</f>
        <v>27.384461402893066</v>
      </c>
      <c r="AU33">
        <f>0.61365*EXP(17.502*AT33/(240.97+AT33))</f>
        <v>3.6607793795184929</v>
      </c>
      <c r="AV33">
        <f>IF(AS33&lt;&gt;0,(1000-(AR33+U33)/2)/AS33*AL33,0)</f>
        <v>1.6659290922666052</v>
      </c>
      <c r="AW33">
        <f>U33*AA33/1000</f>
        <v>2.520967400154186</v>
      </c>
      <c r="AX33">
        <f>(AU33-AW33)</f>
        <v>1.1398119793643069</v>
      </c>
      <c r="AY33">
        <f>1/(1.6/F33+1.37/N33)</f>
        <v>1.1029114758911112</v>
      </c>
      <c r="AZ33">
        <f>G33*AA33*0.001</f>
        <v>33.78178194866377</v>
      </c>
      <c r="BA33">
        <f>G33/S33</f>
        <v>0.97614928644229526</v>
      </c>
      <c r="BB33">
        <f>(1-AL33*AA33/AQ33/F33)*100</f>
        <v>81.337311909785427</v>
      </c>
      <c r="BC33">
        <f>(S33-E33/(N33/1.35))</f>
        <v>389.82227814685649</v>
      </c>
      <c r="BD33">
        <f>E33*BB33/100/BC33</f>
        <v>4.8955898243401531E-3</v>
      </c>
    </row>
    <row r="34" spans="1:56" x14ac:dyDescent="0.25">
      <c r="A34" s="1" t="s">
        <v>1</v>
      </c>
      <c r="B34" s="1" t="s">
        <v>11484</v>
      </c>
      <c r="K34" s="1">
        <f t="shared" si="0"/>
        <v>2.72</v>
      </c>
    </row>
    <row r="35" spans="1:56" x14ac:dyDescent="0.25">
      <c r="A35" s="1" t="s">
        <v>1</v>
      </c>
      <c r="B35" s="1" t="s">
        <v>7653</v>
      </c>
      <c r="K35" s="1">
        <f t="shared" si="0"/>
        <v>2.72</v>
      </c>
    </row>
    <row r="36" spans="1:56" x14ac:dyDescent="0.25">
      <c r="A36" s="1">
        <v>7</v>
      </c>
      <c r="B36" s="1" t="s">
        <v>11483</v>
      </c>
      <c r="C36" s="1">
        <v>1567.5000061579049</v>
      </c>
      <c r="D36" s="1">
        <v>0</v>
      </c>
      <c r="E36">
        <f>(R36-S36*(1000-T36)/(1000-U36))*AK36</f>
        <v>2.9537305247188512</v>
      </c>
      <c r="F36">
        <f>IF(AV36&lt;&gt;0,1/(1/AV36-1/N36),0)</f>
        <v>2.926866577312194</v>
      </c>
      <c r="G36">
        <f>((AY36-AL36/2)*S36-E36)/(AY36+AL36/2)</f>
        <v>380.52283724605132</v>
      </c>
      <c r="H36">
        <f>AL36*1000</f>
        <v>20.919776570291429</v>
      </c>
      <c r="I36">
        <f>(AQ36-AW36)</f>
        <v>1.0294039929672834</v>
      </c>
      <c r="J36">
        <f>(P36+AP36*D36)</f>
        <v>27.044328689575195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27.787389755249023</v>
      </c>
      <c r="P36" s="1">
        <v>27.044328689575195</v>
      </c>
      <c r="Q36" s="1">
        <v>27.917644500732422</v>
      </c>
      <c r="R36" s="1">
        <v>400.147705078125</v>
      </c>
      <c r="S36" s="1">
        <v>390.06900024414063</v>
      </c>
      <c r="T36" s="1">
        <v>10.457403182983398</v>
      </c>
      <c r="U36" s="1">
        <v>28.880743026733398</v>
      </c>
      <c r="V36" s="1">
        <v>24.72258186340332</v>
      </c>
      <c r="W36" s="1">
        <v>68.277618408203125</v>
      </c>
      <c r="X36" s="1">
        <v>299.93707275390625</v>
      </c>
      <c r="Y36" s="1">
        <v>500.1749267578125</v>
      </c>
      <c r="Z36" s="1">
        <v>8.155909538269043</v>
      </c>
      <c r="AA36" s="1">
        <v>88.608688354492188</v>
      </c>
      <c r="AB36" s="1">
        <v>12.346817016601563</v>
      </c>
      <c r="AC36" s="1">
        <v>0.18115097284317017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1.1027098263011255</v>
      </c>
      <c r="AL36">
        <f>(U36-T36)/(1000-U36)*AK36</f>
        <v>2.091977657029143E-2</v>
      </c>
      <c r="AM36">
        <f>(P36+273.15)</f>
        <v>300.19432868957517</v>
      </c>
      <c r="AN36">
        <f>(O36+273.15)</f>
        <v>300.937389755249</v>
      </c>
      <c r="AO36">
        <f>(Y36*AG36+Z36*AH36)*AI36</f>
        <v>80.02798649248507</v>
      </c>
      <c r="AP36">
        <f>((AO36+0.00000010773*(AN36^4-AM36^4))-AL36*44100)/(L36*51.4+0.00000043092*AM36^3)</f>
        <v>-6.8537171515564514</v>
      </c>
      <c r="AQ36">
        <f>0.61365*EXP(17.502*J36/(240.97+J36))</f>
        <v>3.5884887512692765</v>
      </c>
      <c r="AR36">
        <f>AQ36*1000/AA36</f>
        <v>40.498159017014174</v>
      </c>
      <c r="AS36">
        <f>(AR36-U36)</f>
        <v>11.617415990280776</v>
      </c>
      <c r="AT36">
        <f>IF(D36,P36,(O36+P36)/2)</f>
        <v>27.415859222412109</v>
      </c>
      <c r="AU36">
        <f>0.61365*EXP(17.502*AT36/(240.97+AT36))</f>
        <v>3.6675161934989085</v>
      </c>
      <c r="AV36">
        <f>IF(AS36&lt;&gt;0,(1000-(AR36+U36)/2)/AS36*AL36,0)</f>
        <v>1.7382592671608124</v>
      </c>
      <c r="AW36">
        <f>U36*AA36/1000</f>
        <v>2.5590847583019931</v>
      </c>
      <c r="AX36">
        <f>(AU36-AW36)</f>
        <v>1.1084314351969153</v>
      </c>
      <c r="AY36">
        <f>1/(1.6/F36+1.37/N36)</f>
        <v>1.1537656606655364</v>
      </c>
      <c r="AZ36">
        <f>G36*AA36*0.001</f>
        <v>33.717629497302518</v>
      </c>
      <c r="BA36">
        <f>G36/S36</f>
        <v>0.97552698883501521</v>
      </c>
      <c r="BB36">
        <f>(1-AL36*AA36/AQ36/F36)*100</f>
        <v>82.351051527471654</v>
      </c>
      <c r="BC36">
        <f>(S36-E36/(N36/1.35))</f>
        <v>389.1374086572722</v>
      </c>
      <c r="BD36">
        <f>E36*BB36/100/BC36</f>
        <v>6.2508206414465025E-3</v>
      </c>
    </row>
    <row r="37" spans="1:56" x14ac:dyDescent="0.25">
      <c r="A37" s="1" t="s">
        <v>1</v>
      </c>
      <c r="B37" s="1" t="s">
        <v>11482</v>
      </c>
      <c r="K37" s="1">
        <f t="shared" si="0"/>
        <v>2.72</v>
      </c>
    </row>
    <row r="38" spans="1:56" x14ac:dyDescent="0.25">
      <c r="A38" s="1" t="s">
        <v>1</v>
      </c>
      <c r="B38" s="1" t="s">
        <v>11481</v>
      </c>
      <c r="K38" s="1">
        <f t="shared" si="0"/>
        <v>2.72</v>
      </c>
    </row>
    <row r="39" spans="1:56" x14ac:dyDescent="0.25">
      <c r="A39" s="1">
        <v>8</v>
      </c>
      <c r="B39" s="1" t="s">
        <v>11480</v>
      </c>
      <c r="C39" s="1">
        <v>1770.5000061579049</v>
      </c>
      <c r="D39" s="1">
        <v>0</v>
      </c>
      <c r="E39">
        <f>(R39-S39*(1000-T39)/(1000-U39))*AK39</f>
        <v>3.5305379629384208</v>
      </c>
      <c r="F39">
        <f>IF(AV39&lt;&gt;0,1/(1/AV39-1/N39),0)</f>
        <v>3.2554293887540862</v>
      </c>
      <c r="G39">
        <f>((AY39-AL39/2)*S39-E39)/(AY39+AL39/2)</f>
        <v>379.5266077411091</v>
      </c>
      <c r="H39">
        <f>AL39*1000</f>
        <v>21.504778659719371</v>
      </c>
      <c r="I39">
        <f>(AQ39-AW39)</f>
        <v>0.99433138009090394</v>
      </c>
      <c r="J39">
        <f>(P39+AP39*D39)</f>
        <v>27.127286911010742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27.815752029418945</v>
      </c>
      <c r="P39" s="1">
        <v>27.127286911010742</v>
      </c>
      <c r="Q39" s="1">
        <v>27.931230545043945</v>
      </c>
      <c r="R39" s="1">
        <v>399.88934326171875</v>
      </c>
      <c r="S39" s="1">
        <v>389.09896850585938</v>
      </c>
      <c r="T39" s="1">
        <v>10.546937942504883</v>
      </c>
      <c r="U39" s="1">
        <v>29.474880218505859</v>
      </c>
      <c r="V39" s="1">
        <v>24.892454147338867</v>
      </c>
      <c r="W39" s="1">
        <v>69.565414428710938</v>
      </c>
      <c r="X39" s="1">
        <v>299.9212646484375</v>
      </c>
      <c r="Y39" s="1">
        <v>750.40789794921875</v>
      </c>
      <c r="Z39" s="1">
        <v>8.1639022827148438</v>
      </c>
      <c r="AA39" s="1">
        <v>88.606742858886719</v>
      </c>
      <c r="AB39" s="1">
        <v>12.34282112121582</v>
      </c>
      <c r="AC39" s="1">
        <v>0.16923509538173676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1.1026517082663141</v>
      </c>
      <c r="AL39">
        <f>(U39-T39)/(1000-U39)*AK39</f>
        <v>2.1504778659719372E-2</v>
      </c>
      <c r="AM39">
        <f>(P39+273.15)</f>
        <v>300.27728691101072</v>
      </c>
      <c r="AN39">
        <f>(O39+273.15)</f>
        <v>300.96575202941892</v>
      </c>
      <c r="AO39">
        <f>(Y39*AG39+Z39*AH39)*AI39</f>
        <v>120.06526098820723</v>
      </c>
      <c r="AP39">
        <f>((AO39+0.00000010773*(AN39^4-AM39^4))-AL39*44100)/(L39*51.4+0.00000043092*AM39^3)</f>
        <v>-6.7413610841326728</v>
      </c>
      <c r="AQ39">
        <f>0.61365*EXP(17.502*J39/(240.97+J39))</f>
        <v>3.6060045124085396</v>
      </c>
      <c r="AR39">
        <f>AQ39*1000/AA39</f>
        <v>40.696727992263391</v>
      </c>
      <c r="AS39">
        <f>(AR39-U39)</f>
        <v>11.221847773757531</v>
      </c>
      <c r="AT39">
        <f>IF(D39,P39,(O39+P39)/2)</f>
        <v>27.471519470214844</v>
      </c>
      <c r="AU39">
        <f>0.61365*EXP(17.502*AT39/(240.97+AT39))</f>
        <v>3.6794854239815984</v>
      </c>
      <c r="AV39">
        <f>IF(AS39&lt;&gt;0,(1000-(AR39+U39)/2)/AS39*AL39,0)</f>
        <v>1.849095320724242</v>
      </c>
      <c r="AW39">
        <f>U39*AA39/1000</f>
        <v>2.6116731323176356</v>
      </c>
      <c r="AX39">
        <f>(AU39-AW39)</f>
        <v>1.0678122916639627</v>
      </c>
      <c r="AY39">
        <f>1/(1.6/F39+1.37/N39)</f>
        <v>1.2322038102730595</v>
      </c>
      <c r="AZ39">
        <f>G39*AA39*0.001</f>
        <v>33.628616540222019</v>
      </c>
      <c r="BA39">
        <f>G39/S39</f>
        <v>0.97539864780030605</v>
      </c>
      <c r="BB39">
        <f>(1-AL39*AA39/AQ39/F39)*100</f>
        <v>83.768180537637406</v>
      </c>
      <c r="BC39">
        <f>(S39-E39/(N39/1.35))</f>
        <v>387.98545478621963</v>
      </c>
      <c r="BD39">
        <f>E39*BB39/100/BC39</f>
        <v>7.6226244521812019E-3</v>
      </c>
    </row>
    <row r="40" spans="1:56" x14ac:dyDescent="0.25">
      <c r="A40" s="1" t="s">
        <v>1</v>
      </c>
      <c r="B40" s="1" t="s">
        <v>11479</v>
      </c>
      <c r="K40" s="1">
        <f t="shared" si="0"/>
        <v>2.72</v>
      </c>
    </row>
    <row r="41" spans="1:56" x14ac:dyDescent="0.25">
      <c r="A41" s="1" t="s">
        <v>1</v>
      </c>
      <c r="B41" s="1" t="s">
        <v>2955</v>
      </c>
      <c r="K41" s="1">
        <f t="shared" si="0"/>
        <v>2.72</v>
      </c>
    </row>
    <row r="42" spans="1:56" x14ac:dyDescent="0.25">
      <c r="A42" s="1">
        <v>9</v>
      </c>
      <c r="B42" s="1" t="s">
        <v>11478</v>
      </c>
      <c r="C42" s="1">
        <v>1973.5000061579049</v>
      </c>
      <c r="D42" s="1">
        <v>0</v>
      </c>
      <c r="E42">
        <f>(R42-S42*(1000-T42)/(1000-U42))*AK42</f>
        <v>4.2649607773378833</v>
      </c>
      <c r="F42">
        <f>IF(AV42&lt;&gt;0,1/(1/AV42-1/N42),0)</f>
        <v>3.4044565905630271</v>
      </c>
      <c r="G42">
        <f>((AY42-AL42/2)*S42-E42)/(AY42+AL42/2)</f>
        <v>378.23755340248516</v>
      </c>
      <c r="H42">
        <f>AL42*1000</f>
        <v>22.157649970721767</v>
      </c>
      <c r="I42">
        <f>(AQ42-AW42)</f>
        <v>0.99828393819324734</v>
      </c>
      <c r="J42">
        <f>(P42+AP42*D42)</f>
        <v>27.414867401123047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27.866199493408203</v>
      </c>
      <c r="P42" s="1">
        <v>27.414867401123047</v>
      </c>
      <c r="Q42" s="1">
        <v>27.968103408813477</v>
      </c>
      <c r="R42" s="1">
        <v>399.98760986328125</v>
      </c>
      <c r="S42" s="1">
        <v>388.31646728515625</v>
      </c>
      <c r="T42" s="1">
        <v>10.63442325592041</v>
      </c>
      <c r="U42" s="1">
        <v>30.124057769775391</v>
      </c>
      <c r="V42" s="1">
        <v>25.023494720458984</v>
      </c>
      <c r="W42" s="1">
        <v>70.883880615234375</v>
      </c>
      <c r="X42" s="1">
        <v>299.91976928710938</v>
      </c>
      <c r="Y42" s="1">
        <v>1001.2531127929688</v>
      </c>
      <c r="Z42" s="1">
        <v>8.2559576034545898</v>
      </c>
      <c r="AA42" s="1">
        <v>88.600921630859375</v>
      </c>
      <c r="AB42" s="1">
        <v>12.42625617980957</v>
      </c>
      <c r="AC42" s="1">
        <v>0.14584614336490631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1.1026462106143726</v>
      </c>
      <c r="AL42">
        <f>(U42-T42)/(1000-U42)*AK42</f>
        <v>2.2157649970721768E-2</v>
      </c>
      <c r="AM42">
        <f>(P42+273.15)</f>
        <v>300.56486740112302</v>
      </c>
      <c r="AN42">
        <f>(O42+273.15)</f>
        <v>301.01619949340818</v>
      </c>
      <c r="AO42">
        <f>(Y42*AG42+Z42*AH42)*AI42</f>
        <v>160.20049446611483</v>
      </c>
      <c r="AP42">
        <f>((AO42+0.00000010773*(AN42^4-AM42^4))-AL42*44100)/(L42*51.4+0.00000043092*AM42^3)</f>
        <v>-6.6690347137887933</v>
      </c>
      <c r="AQ42">
        <f>0.61365*EXP(17.502*J42/(240.97+J42))</f>
        <v>3.6673032198565974</v>
      </c>
      <c r="AR42">
        <f>AQ42*1000/AA42</f>
        <v>41.391253638825461</v>
      </c>
      <c r="AS42">
        <f>(AR42-U42)</f>
        <v>11.26719586905007</v>
      </c>
      <c r="AT42">
        <f>IF(D42,P42,(O42+P42)/2)</f>
        <v>27.640533447265625</v>
      </c>
      <c r="AU42">
        <f>0.61365*EXP(17.502*AT42/(240.97+AT42))</f>
        <v>3.7160395179839036</v>
      </c>
      <c r="AV42">
        <f>IF(AS42&lt;&gt;0,(1000-(AR42+U42)/2)/AS42*AL42,0)</f>
        <v>1.8962432711887875</v>
      </c>
      <c r="AW42">
        <f>U42*AA42/1000</f>
        <v>2.66901928166335</v>
      </c>
      <c r="AX42">
        <f>(AU42-AW42)</f>
        <v>1.0470202363205536</v>
      </c>
      <c r="AY42">
        <f>1/(1.6/F42+1.37/N42)</f>
        <v>1.2657592636340684</v>
      </c>
      <c r="AZ42">
        <f>G42*AA42*0.001</f>
        <v>33.512195826861578</v>
      </c>
      <c r="BA42">
        <f>G42/S42</f>
        <v>0.97404458803115923</v>
      </c>
      <c r="BB42">
        <f>(1-AL42*AA42/AQ42/F42)*100</f>
        <v>84.275845001031414</v>
      </c>
      <c r="BC42">
        <f>(S42-E42/(N42/1.35))</f>
        <v>386.97132034462078</v>
      </c>
      <c r="BD42">
        <f>E42*BB42/100/BC42</f>
        <v>9.2883672383345991E-3</v>
      </c>
    </row>
    <row r="43" spans="1:56" x14ac:dyDescent="0.25">
      <c r="A43" s="1" t="s">
        <v>1</v>
      </c>
      <c r="B43" s="1" t="s">
        <v>11477</v>
      </c>
      <c r="K43" s="1">
        <f t="shared" si="0"/>
        <v>2.72</v>
      </c>
    </row>
    <row r="44" spans="1:56" x14ac:dyDescent="0.25">
      <c r="A44" s="1" t="s">
        <v>1</v>
      </c>
      <c r="B44" s="1" t="s">
        <v>11476</v>
      </c>
      <c r="K44" s="1">
        <f t="shared" si="0"/>
        <v>2.72</v>
      </c>
    </row>
    <row r="45" spans="1:56" x14ac:dyDescent="0.25">
      <c r="A45" s="1">
        <v>10</v>
      </c>
      <c r="B45" s="1" t="s">
        <v>11475</v>
      </c>
      <c r="C45" s="1">
        <v>2176.5000061579049</v>
      </c>
      <c r="D45" s="1">
        <v>0</v>
      </c>
      <c r="E45">
        <f>(R45-S45*(1000-T45)/(1000-U45))*AK45</f>
        <v>4.1766360804814182</v>
      </c>
      <c r="F45">
        <f>IF(AV45&lt;&gt;0,1/(1/AV45-1/N45),0)</f>
        <v>4.053675952951564</v>
      </c>
      <c r="G45">
        <f>((AY45-AL45/2)*S45-E45)/(AY45+AL45/2)</f>
        <v>379.06362096757209</v>
      </c>
      <c r="H45">
        <f>AL45*1000</f>
        <v>22.75356094194661</v>
      </c>
      <c r="I45">
        <f>(AQ45-AW45)</f>
        <v>0.93343749044712077</v>
      </c>
      <c r="J45">
        <f>(P45+AP45*D45)</f>
        <v>27.359336853027344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27.925426483154297</v>
      </c>
      <c r="P45" s="1">
        <v>27.359336853027344</v>
      </c>
      <c r="Q45" s="1">
        <v>28.008293151855469</v>
      </c>
      <c r="R45" s="1">
        <v>400.08880615234375</v>
      </c>
      <c r="S45" s="1">
        <v>388.28890991210938</v>
      </c>
      <c r="T45" s="1">
        <v>10.721599578857422</v>
      </c>
      <c r="U45" s="1">
        <v>30.722307205200195</v>
      </c>
      <c r="V45" s="1">
        <v>25.140995025634766</v>
      </c>
      <c r="W45" s="1">
        <v>72.040496826171875</v>
      </c>
      <c r="X45" s="1">
        <v>299.93084716796875</v>
      </c>
      <c r="Y45" s="1">
        <v>1251.1329345703125</v>
      </c>
      <c r="Z45" s="1">
        <v>8.2661018371582031</v>
      </c>
      <c r="AA45" s="1">
        <v>88.598777770996094</v>
      </c>
      <c r="AB45" s="1">
        <v>12.57170581817627</v>
      </c>
      <c r="AC45" s="1">
        <v>0.14059025049209595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1.1026869381175319</v>
      </c>
      <c r="AL45">
        <f>(U45-T45)/(1000-U45)*AK45</f>
        <v>2.275356094194661E-2</v>
      </c>
      <c r="AM45">
        <f>(P45+273.15)</f>
        <v>300.50933685302732</v>
      </c>
      <c r="AN45">
        <f>(O45+273.15)</f>
        <v>301.07542648315427</v>
      </c>
      <c r="AO45">
        <f>(Y45*AG45+Z45*AH45)*AI45</f>
        <v>200.18126505684995</v>
      </c>
      <c r="AP45">
        <f>((AO45+0.00000010773*(AN45^4-AM45^4))-AL45*44100)/(L45*51.4+0.00000043092*AM45^3)</f>
        <v>-6.5457491461353206</v>
      </c>
      <c r="AQ45">
        <f>0.61365*EXP(17.502*J45/(240.97+J45))</f>
        <v>3.6553963591329248</v>
      </c>
      <c r="AR45">
        <f>AQ45*1000/AA45</f>
        <v>41.257864398323157</v>
      </c>
      <c r="AS45">
        <f>(AR45-U45)</f>
        <v>10.535557193122962</v>
      </c>
      <c r="AT45">
        <f>IF(D45,P45,(O45+P45)/2)</f>
        <v>27.64238166809082</v>
      </c>
      <c r="AU45">
        <f>0.61365*EXP(17.502*AT45/(240.97+AT45))</f>
        <v>3.7164409936550071</v>
      </c>
      <c r="AV45">
        <f>IF(AS45&lt;&gt;0,(1000-(AR45+U45)/2)/AS45*AL45,0)</f>
        <v>2.0819647152281693</v>
      </c>
      <c r="AW45">
        <f>U45*AA45/1000</f>
        <v>2.7219588686858041</v>
      </c>
      <c r="AX45">
        <f>(AU45-AW45)</f>
        <v>0.99448212496920307</v>
      </c>
      <c r="AY45">
        <f>1/(1.6/F45+1.37/N45)</f>
        <v>1.3990496607467116</v>
      </c>
      <c r="AZ45">
        <f>G45*AA45*0.001</f>
        <v>33.584573515175016</v>
      </c>
      <c r="BA45">
        <f>G45/S45</f>
        <v>0.97624117323715098</v>
      </c>
      <c r="BB45">
        <f>(1-AL45*AA45/AQ45/F45)*100</f>
        <v>86.395154919682895</v>
      </c>
      <c r="BC45">
        <f>(S45-E45/(N45/1.35))</f>
        <v>386.97162013180417</v>
      </c>
      <c r="BD45">
        <f>E45*BB45/100/BC45</f>
        <v>9.3247437911189775E-3</v>
      </c>
    </row>
    <row r="46" spans="1:56" x14ac:dyDescent="0.25">
      <c r="A46" s="1" t="s">
        <v>1</v>
      </c>
      <c r="B46" s="1" t="s">
        <v>11474</v>
      </c>
      <c r="K46" s="1">
        <f t="shared" si="0"/>
        <v>2.72</v>
      </c>
    </row>
    <row r="47" spans="1:56" x14ac:dyDescent="0.25">
      <c r="A47" s="1" t="s">
        <v>1</v>
      </c>
      <c r="B47" s="1" t="s">
        <v>11473</v>
      </c>
      <c r="K47" s="1">
        <f t="shared" si="0"/>
        <v>2.72</v>
      </c>
    </row>
    <row r="48" spans="1:56" x14ac:dyDescent="0.25">
      <c r="A48" s="1">
        <v>11</v>
      </c>
      <c r="B48" s="1" t="s">
        <v>11472</v>
      </c>
      <c r="C48" s="1">
        <v>2379.5000061579049</v>
      </c>
      <c r="D48" s="1">
        <v>0</v>
      </c>
      <c r="E48">
        <f>(R48-S48*(1000-T48)/(1000-U48))*AK48</f>
        <v>4.1923540651604272</v>
      </c>
      <c r="F48">
        <f>IF(AV48&lt;&gt;0,1/(1/AV48-1/N48),0)</f>
        <v>4.824690353922346</v>
      </c>
      <c r="G48">
        <f>((AY48-AL48/2)*S48-E48)/(AY48+AL48/2)</f>
        <v>379.37474748543718</v>
      </c>
      <c r="H48">
        <f>AL48*1000</f>
        <v>23.728971396760226</v>
      </c>
      <c r="I48">
        <f>(AQ48-AW48)</f>
        <v>0.89283705897241283</v>
      </c>
      <c r="J48">
        <f>(P48+AP48*D48)</f>
        <v>27.563991546630859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28.028598785400391</v>
      </c>
      <c r="P48" s="1">
        <v>27.563991546630859</v>
      </c>
      <c r="Q48" s="1">
        <v>28.081537246704102</v>
      </c>
      <c r="R48" s="1">
        <v>400.193359375</v>
      </c>
      <c r="S48" s="1">
        <v>388.04055786132813</v>
      </c>
      <c r="T48" s="1">
        <v>10.840862274169922</v>
      </c>
      <c r="U48" s="1">
        <v>31.679275512695313</v>
      </c>
      <c r="V48" s="1">
        <v>25.266965866088867</v>
      </c>
      <c r="W48" s="1">
        <v>73.835372924804688</v>
      </c>
      <c r="X48" s="1">
        <v>299.91790771484375</v>
      </c>
      <c r="Y48" s="1">
        <v>1598.6357421875</v>
      </c>
      <c r="Z48" s="1">
        <v>8.1399335861206055</v>
      </c>
      <c r="AA48" s="1">
        <v>88.594482421875</v>
      </c>
      <c r="AB48" s="1">
        <v>12.667762756347656</v>
      </c>
      <c r="AC48" s="1">
        <v>0.11595837026834488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1.10263936659869</v>
      </c>
      <c r="AL48">
        <f>(U48-T48)/(1000-U48)*AK48</f>
        <v>2.3728971396760227E-2</v>
      </c>
      <c r="AM48">
        <f>(P48+273.15)</f>
        <v>300.71399154663084</v>
      </c>
      <c r="AN48">
        <f>(O48+273.15)</f>
        <v>301.17859878540037</v>
      </c>
      <c r="AO48">
        <f>(Y48*AG48+Z48*AH48)*AI48</f>
        <v>255.78171303283307</v>
      </c>
      <c r="AP48">
        <f>((AO48+0.00000010773*(AN48^4-AM48^4))-AL48*44100)/(L48*51.4+0.00000043092*AM48^3)</f>
        <v>-6.4507827543217102</v>
      </c>
      <c r="AQ48">
        <f>0.61365*EXP(17.502*J48/(240.97+J48))</f>
        <v>3.6994460765196329</v>
      </c>
      <c r="AR48">
        <f>AQ48*1000/AA48</f>
        <v>41.75707081738306</v>
      </c>
      <c r="AS48">
        <f>(AR48-U48)</f>
        <v>10.077795304687747</v>
      </c>
      <c r="AT48">
        <f>IF(D48,P48,(O48+P48)/2)</f>
        <v>27.796295166015625</v>
      </c>
      <c r="AU48">
        <f>0.61365*EXP(17.502*AT48/(240.97+AT48))</f>
        <v>3.7500076198414267</v>
      </c>
      <c r="AV48">
        <f>IF(AS48&lt;&gt;0,(1000-(AR48+U48)/2)/AS48*AL48,0)</f>
        <v>2.268123753749328</v>
      </c>
      <c r="AW48">
        <f>U48*AA48/1000</f>
        <v>2.80660901754722</v>
      </c>
      <c r="AX48">
        <f>(AU48-AW48)</f>
        <v>0.94339860229420669</v>
      </c>
      <c r="AY48">
        <f>1/(1.6/F48+1.37/N48)</f>
        <v>1.5344602989651677</v>
      </c>
      <c r="AZ48">
        <f>G48*AA48*0.001</f>
        <v>33.610509397401835</v>
      </c>
      <c r="BA48">
        <f>G48/S48</f>
        <v>0.97766777157611495</v>
      </c>
      <c r="BB48">
        <f>(1-AL48*AA48/AQ48/F48)*100</f>
        <v>88.221785996144746</v>
      </c>
      <c r="BC48">
        <f>(S48-E48/(N48/1.35))</f>
        <v>386.71831070858593</v>
      </c>
      <c r="BD48">
        <f>E48*BB48/100/BC48</f>
        <v>9.563988901351992E-3</v>
      </c>
    </row>
    <row r="49" spans="1:56" x14ac:dyDescent="0.25">
      <c r="A49" s="1" t="s">
        <v>1</v>
      </c>
      <c r="B49" s="1" t="s">
        <v>11471</v>
      </c>
      <c r="K49" s="1">
        <f t="shared" si="0"/>
        <v>2.72</v>
      </c>
    </row>
    <row r="50" spans="1:56" x14ac:dyDescent="0.25">
      <c r="A50" s="1" t="s">
        <v>1</v>
      </c>
      <c r="B50" s="1" t="s">
        <v>11466</v>
      </c>
      <c r="K50" s="1">
        <f t="shared" si="0"/>
        <v>2.72</v>
      </c>
    </row>
    <row r="51" spans="1:56" x14ac:dyDescent="0.25">
      <c r="A51" s="1">
        <v>12</v>
      </c>
      <c r="B51" s="1" t="s">
        <v>11470</v>
      </c>
      <c r="C51" s="1">
        <v>2583.000006146729</v>
      </c>
      <c r="D51" s="1">
        <v>0</v>
      </c>
      <c r="E51">
        <f>(R51-S51*(1000-T51)/(1000-U51))*AK51</f>
        <v>3.6683883625685825</v>
      </c>
      <c r="F51">
        <f>IF(AV51&lt;&gt;0,1/(1/AV51-1/N51),0)</f>
        <v>5.9546972208250208</v>
      </c>
      <c r="G51">
        <f>((AY51-AL51/2)*S51-E51)/(AY51+AL51/2)</f>
        <v>380.12254160968143</v>
      </c>
      <c r="H51">
        <f>AL51*1000</f>
        <v>24.643474825304288</v>
      </c>
      <c r="I51">
        <f>(AQ51-AW51)</f>
        <v>0.8439399104183245</v>
      </c>
      <c r="J51">
        <f>(P51+AP51*D51)</f>
        <v>27.707487106323242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28.130451202392578</v>
      </c>
      <c r="P51" s="1">
        <v>27.707487106323242</v>
      </c>
      <c r="Q51" s="1">
        <v>28.156089782714844</v>
      </c>
      <c r="R51" s="1">
        <v>399.84860229492188</v>
      </c>
      <c r="S51" s="1">
        <v>387.85369873046875</v>
      </c>
      <c r="T51" s="1">
        <v>10.963616371154785</v>
      </c>
      <c r="U51" s="1">
        <v>32.584255218505859</v>
      </c>
      <c r="V51" s="1">
        <v>25.400848388671875</v>
      </c>
      <c r="W51" s="1">
        <v>75.492225646972656</v>
      </c>
      <c r="X51" s="1">
        <v>299.92694091796875</v>
      </c>
      <c r="Y51" s="1">
        <v>2000.7008056640625</v>
      </c>
      <c r="Z51" s="1">
        <v>8.1478910446166992</v>
      </c>
      <c r="AA51" s="1">
        <v>88.590873718261719</v>
      </c>
      <c r="AB51" s="1">
        <v>12.868314743041992</v>
      </c>
      <c r="AC51" s="1">
        <v>0.10659939050674438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1.1026725769042967</v>
      </c>
      <c r="AL51">
        <f>(U51-T51)/(1000-U51)*AK51</f>
        <v>2.4643474825304289E-2</v>
      </c>
      <c r="AM51">
        <f>(P51+273.15)</f>
        <v>300.85748710632322</v>
      </c>
      <c r="AN51">
        <f>(O51+273.15)</f>
        <v>301.28045120239256</v>
      </c>
      <c r="AO51">
        <f>(Y51*AG51+Z51*AH51)*AI51</f>
        <v>320.11212175118635</v>
      </c>
      <c r="AP51">
        <f>((AO51+0.00000010773*(AN51^4-AM51^4))-AL51*44100)/(L51*51.4+0.00000043092*AM51^3)</f>
        <v>-6.2567128591096086</v>
      </c>
      <c r="AQ51">
        <f>0.61365*EXP(17.502*J51/(240.97+J51))</f>
        <v>3.7306075496845876</v>
      </c>
      <c r="AR51">
        <f>AQ51*1000/AA51</f>
        <v>42.110517631293853</v>
      </c>
      <c r="AS51">
        <f>(AR51-U51)</f>
        <v>9.5262624127879931</v>
      </c>
      <c r="AT51">
        <f>IF(D51,P51,(O51+P51)/2)</f>
        <v>27.91896915435791</v>
      </c>
      <c r="AU51">
        <f>0.61365*EXP(17.502*AT51/(240.97+AT51))</f>
        <v>3.7769504365604987</v>
      </c>
      <c r="AV51">
        <f>IF(AS51&lt;&gt;0,(1000-(AR51+U51)/2)/AS51*AL51,0)</f>
        <v>2.4902846909093768</v>
      </c>
      <c r="AW51">
        <f>U51*AA51/1000</f>
        <v>2.8866676392662631</v>
      </c>
      <c r="AX51">
        <f>(AU51-AW51)</f>
        <v>0.89028279729423554</v>
      </c>
      <c r="AY51">
        <f>1/(1.6/F51+1.37/N51)</f>
        <v>1.6984766613899172</v>
      </c>
      <c r="AZ51">
        <f>G51*AA51*0.001</f>
        <v>33.675388081207977</v>
      </c>
      <c r="BA51">
        <f>G51/S51</f>
        <v>0.98006682121095379</v>
      </c>
      <c r="BB51">
        <f>(1-AL51*AA51/AQ51/F51)*100</f>
        <v>90.172304738338312</v>
      </c>
      <c r="BC51">
        <f>(S51-E51/(N51/1.35))</f>
        <v>386.69670769579733</v>
      </c>
      <c r="BD51">
        <f>E51*BB51/100/BC51</f>
        <v>8.554172475353174E-3</v>
      </c>
    </row>
    <row r="52" spans="1:56" x14ac:dyDescent="0.25">
      <c r="A52" s="1" t="s">
        <v>1</v>
      </c>
      <c r="B52" s="1" t="s">
        <v>11469</v>
      </c>
      <c r="K52" s="2">
        <v>6.6375000000000002</v>
      </c>
    </row>
    <row r="53" spans="1:56" x14ac:dyDescent="0.25">
      <c r="A53" s="1" t="s">
        <v>1</v>
      </c>
      <c r="B53" s="1" t="s">
        <v>11468</v>
      </c>
      <c r="K53" s="2">
        <v>6.6375000000000002</v>
      </c>
    </row>
    <row r="54" spans="1:56" x14ac:dyDescent="0.25">
      <c r="A54" s="1" t="s">
        <v>1</v>
      </c>
      <c r="B54" s="1" t="s">
        <v>11467</v>
      </c>
      <c r="K54" s="2">
        <v>6.6375000000000002</v>
      </c>
    </row>
    <row r="55" spans="1:56" x14ac:dyDescent="0.25">
      <c r="A55" s="1" t="s">
        <v>1</v>
      </c>
      <c r="B55" s="1" t="s">
        <v>11466</v>
      </c>
      <c r="K55" s="2">
        <v>6.6375000000000002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9DFDD-3F6A-4327-8404-EC6D6E616C4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11549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11548</v>
      </c>
    </row>
    <row r="12" spans="1:56" x14ac:dyDescent="0.25">
      <c r="A12" s="1" t="s">
        <v>1</v>
      </c>
      <c r="B12" s="1" t="s">
        <v>11547</v>
      </c>
    </row>
    <row r="13" spans="1:56" x14ac:dyDescent="0.25">
      <c r="A13" s="1" t="s">
        <v>1</v>
      </c>
      <c r="B13" s="1" t="s">
        <v>11546</v>
      </c>
    </row>
    <row r="14" spans="1:56" x14ac:dyDescent="0.25">
      <c r="A14" s="1" t="s">
        <v>1</v>
      </c>
      <c r="B14" s="1" t="s">
        <v>11545</v>
      </c>
    </row>
    <row r="15" spans="1:56" x14ac:dyDescent="0.25">
      <c r="A15" s="1" t="s">
        <v>1</v>
      </c>
      <c r="B15" s="1" t="s">
        <v>11544</v>
      </c>
    </row>
    <row r="16" spans="1:56" x14ac:dyDescent="0.25">
      <c r="A16" s="1" t="s">
        <v>1</v>
      </c>
      <c r="B16" s="1" t="s">
        <v>11543</v>
      </c>
    </row>
    <row r="17" spans="1:56" x14ac:dyDescent="0.25">
      <c r="A17" s="1" t="s">
        <v>1</v>
      </c>
      <c r="B17" s="1" t="s">
        <v>11542</v>
      </c>
    </row>
    <row r="18" spans="1:56" x14ac:dyDescent="0.25">
      <c r="A18" s="1">
        <v>1</v>
      </c>
      <c r="B18" s="1" t="s">
        <v>11541</v>
      </c>
      <c r="C18" s="1">
        <v>330.50000658258796</v>
      </c>
      <c r="D18" s="1">
        <v>0</v>
      </c>
      <c r="E18">
        <f>(R18-S18*(1000-T18)/(1000-U18))*AK18</f>
        <v>-2.4615905365647195</v>
      </c>
      <c r="F18">
        <f>IF(AV18&lt;&gt;0,1/(1/AV18-1/N18),0)</f>
        <v>0.11280698384762636</v>
      </c>
      <c r="G18">
        <f>((AY18-AL18/2)*S18-E18)/(AY18+AL18/2)</f>
        <v>305.07724153647598</v>
      </c>
      <c r="H18">
        <f>AL18*1000</f>
        <v>24.503559909463458</v>
      </c>
      <c r="I18">
        <f>(AQ18-AW18)</f>
        <v>17.376757341676974</v>
      </c>
      <c r="J18">
        <f>(P18+AP18*D18)</f>
        <v>59.114559173583984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27.821470260620117</v>
      </c>
      <c r="P18" s="1">
        <v>59.114559173583984</v>
      </c>
      <c r="Q18" s="1">
        <v>27.853103637695313</v>
      </c>
      <c r="R18" s="1">
        <v>400.01028442382813</v>
      </c>
      <c r="S18" s="1">
        <v>393.51077270507813</v>
      </c>
      <c r="T18" s="1">
        <v>-0.12358719110488892</v>
      </c>
      <c r="U18" s="1">
        <v>21.576549530029297</v>
      </c>
      <c r="V18" s="1">
        <v>-0.29137501120567322</v>
      </c>
      <c r="W18" s="1">
        <v>50.869892120361328</v>
      </c>
      <c r="X18" s="1">
        <v>300.512451171875</v>
      </c>
      <c r="Y18" s="1">
        <v>0.17934729158878326</v>
      </c>
      <c r="Z18" s="1">
        <v>10.605368614196777</v>
      </c>
      <c r="AA18" s="1">
        <v>88.541984558105469</v>
      </c>
      <c r="AB18" s="1">
        <v>4.6657652854919434</v>
      </c>
      <c r="AC18" s="1">
        <v>1.0094637870788574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1.1048251881318931</v>
      </c>
      <c r="AL18">
        <f>(U18-T18)/(1000-U18)*AK18</f>
        <v>2.4503559909463457E-2</v>
      </c>
      <c r="AM18">
        <f>(P18+273.15)</f>
        <v>332.26455917358396</v>
      </c>
      <c r="AN18">
        <f>(O18+273.15)</f>
        <v>300.97147026062009</v>
      </c>
      <c r="AO18">
        <f>(Y18*AG18+Z18*AH18)*AI18</f>
        <v>2.8695566012809426E-2</v>
      </c>
      <c r="AP18">
        <f>((AO18+0.00000010773*(AN18^4-AM18^4))-AL18*44100)/(L18*51.4+0.00000043092*AM18^3)</f>
        <v>-11.999114517101411</v>
      </c>
      <c r="AQ18">
        <f>0.61365*EXP(17.502*J18/(240.97+J18))</f>
        <v>19.287187856982026</v>
      </c>
      <c r="AR18">
        <f>AQ18*1000/AA18</f>
        <v>217.83098665836718</v>
      </c>
      <c r="AS18">
        <f>(AR18-U18)</f>
        <v>196.25443712833788</v>
      </c>
      <c r="AT18">
        <f>IF(D18,P18,(O18+P18)/2)</f>
        <v>43.468014717102051</v>
      </c>
      <c r="AU18">
        <f>0.61365*EXP(17.502*AT18/(240.97+AT18))</f>
        <v>8.9025453905969218</v>
      </c>
      <c r="AV18">
        <f>IF(AS18&lt;&gt;0,(1000-(AR18+U18)/2)/AS18*AL18,0)</f>
        <v>0.10991033768308174</v>
      </c>
      <c r="AW18">
        <f>U18*AA18/1000</f>
        <v>1.9104305153050518</v>
      </c>
      <c r="AX18">
        <f>(AU18-AW18)</f>
        <v>6.99211487529187</v>
      </c>
      <c r="AY18">
        <f>1/(1.6/F18+1.37/N18)</f>
        <v>6.8948463465864959E-2</v>
      </c>
      <c r="AZ18">
        <f>G18*AA18*0.001</f>
        <v>27.012144409152068</v>
      </c>
      <c r="BA18">
        <f>G18/S18</f>
        <v>0.7752703679223546</v>
      </c>
      <c r="BB18">
        <f>(1-AL18*AA18/AQ18/F18)*100</f>
        <v>0.28200499911703591</v>
      </c>
      <c r="BC18">
        <f>(S18-E18/(N18/1.35))</f>
        <v>394.28714584236593</v>
      </c>
      <c r="BD18">
        <f>E18*BB18/100/BC18</f>
        <v>-1.7605971800256652E-5</v>
      </c>
    </row>
    <row r="19" spans="1:56" x14ac:dyDescent="0.25">
      <c r="A19" s="1" t="s">
        <v>1</v>
      </c>
      <c r="B19" s="1" t="s">
        <v>11540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11539</v>
      </c>
      <c r="K20" s="1">
        <f t="shared" si="0"/>
        <v>2.72</v>
      </c>
    </row>
    <row r="21" spans="1:56" x14ac:dyDescent="0.25">
      <c r="A21" s="1">
        <v>2</v>
      </c>
      <c r="B21" s="1" t="s">
        <v>11538</v>
      </c>
      <c r="C21" s="1">
        <v>533.50000658258796</v>
      </c>
      <c r="D21" s="1">
        <v>0</v>
      </c>
      <c r="E21">
        <f>(R21-S21*(1000-T21)/(1000-U21))*AK21</f>
        <v>-1.755234945643235</v>
      </c>
      <c r="F21">
        <f>IF(AV21&lt;&gt;0,1/(1/AV21-1/N21),0)</f>
        <v>0.22857004439841383</v>
      </c>
      <c r="G21">
        <f>((AY21-AL21/2)*S21-E21)/(AY21+AL21/2)</f>
        <v>341.68222483631013</v>
      </c>
      <c r="H21">
        <f>AL21*1000</f>
        <v>23.947275393214824</v>
      </c>
      <c r="I21">
        <f>(AQ21-AW21)</f>
        <v>9.0651670071381645</v>
      </c>
      <c r="J21">
        <f>(P21+AP21*D21)</f>
        <v>47.466625213623047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27.745878219604492</v>
      </c>
      <c r="P21" s="1">
        <v>47.466625213623047</v>
      </c>
      <c r="Q21" s="1">
        <v>27.818571090698242</v>
      </c>
      <c r="R21" s="1">
        <v>400.18829345703125</v>
      </c>
      <c r="S21" s="1">
        <v>393.24923706054688</v>
      </c>
      <c r="T21" s="1">
        <v>-0.12116958945989609</v>
      </c>
      <c r="U21" s="1">
        <v>21.108737945556641</v>
      </c>
      <c r="V21" s="1">
        <v>-0.28693193197250366</v>
      </c>
      <c r="W21" s="1">
        <v>49.98590087890625</v>
      </c>
      <c r="X21" s="1">
        <v>300.3387451171875</v>
      </c>
      <c r="Y21" s="1">
        <v>25.602556228637695</v>
      </c>
      <c r="Z21" s="1">
        <v>10.876355171203613</v>
      </c>
      <c r="AA21" s="1">
        <v>88.53985595703125</v>
      </c>
      <c r="AB21" s="1">
        <v>4.6608262062072754</v>
      </c>
      <c r="AC21" s="1">
        <v>1.0086357593536377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1.1041865629308363</v>
      </c>
      <c r="AL21">
        <f>(U21-T21)/(1000-U21)*AK21</f>
        <v>2.3947275393214822E-2</v>
      </c>
      <c r="AM21">
        <f>(P21+273.15)</f>
        <v>320.61662521362302</v>
      </c>
      <c r="AN21">
        <f>(O21+273.15)</f>
        <v>300.89587821960447</v>
      </c>
      <c r="AO21">
        <f>(Y21*AG21+Z21*AH21)*AI21</f>
        <v>4.0964089050201551</v>
      </c>
      <c r="AP21">
        <f>((AO21+0.00000010773*(AN21^4-AM21^4))-AL21*44100)/(L21*51.4+0.00000043092*AM21^3)</f>
        <v>-10.524826623273388</v>
      </c>
      <c r="AQ21">
        <f>0.61365*EXP(17.502*J21/(240.97+J21))</f>
        <v>10.934131624272469</v>
      </c>
      <c r="AR21">
        <f>AQ21*1000/AA21</f>
        <v>123.49389442850288</v>
      </c>
      <c r="AS21">
        <f>(AR21-U21)</f>
        <v>102.38515648294624</v>
      </c>
      <c r="AT21">
        <f>IF(D21,P21,(O21+P21)/2)</f>
        <v>37.60625171661377</v>
      </c>
      <c r="AU21">
        <f>0.61365*EXP(17.502*AT21/(240.97+AT21))</f>
        <v>6.5165334739870406</v>
      </c>
      <c r="AV21">
        <f>IF(AS21&lt;&gt;0,(1000-(AR21+U21)/2)/AS21*AL21,0)</f>
        <v>0.2169831704744476</v>
      </c>
      <c r="AW21">
        <f>U21*AA21/1000</f>
        <v>1.8689646171343046</v>
      </c>
      <c r="AX21">
        <f>(AU21-AW21)</f>
        <v>4.647568856852736</v>
      </c>
      <c r="AY21">
        <f>1/(1.6/F21+1.37/N21)</f>
        <v>0.13660997228838437</v>
      </c>
      <c r="AZ21">
        <f>G21*AA21*0.001</f>
        <v>30.252494970084864</v>
      </c>
      <c r="BA21">
        <f>G21/S21</f>
        <v>0.86886939028874144</v>
      </c>
      <c r="BB21">
        <f>(1-AL21*AA21/AQ21/F21)*100</f>
        <v>15.161826589402693</v>
      </c>
      <c r="BC21">
        <f>(S21-E21/(N21/1.35))</f>
        <v>393.80282923649338</v>
      </c>
      <c r="BD21">
        <f>E21*BB21/100/BC21</f>
        <v>-6.7578406993923715E-4</v>
      </c>
    </row>
    <row r="22" spans="1:56" x14ac:dyDescent="0.25">
      <c r="A22" s="1" t="s">
        <v>1</v>
      </c>
      <c r="B22" s="1" t="s">
        <v>11537</v>
      </c>
      <c r="K22" s="1">
        <f t="shared" si="0"/>
        <v>2.72</v>
      </c>
    </row>
    <row r="23" spans="1:56" x14ac:dyDescent="0.25">
      <c r="A23" s="1" t="s">
        <v>1</v>
      </c>
      <c r="B23" s="1" t="s">
        <v>11536</v>
      </c>
      <c r="K23" s="1">
        <f t="shared" si="0"/>
        <v>2.72</v>
      </c>
    </row>
    <row r="24" spans="1:56" x14ac:dyDescent="0.25">
      <c r="A24" s="1">
        <v>3</v>
      </c>
      <c r="B24" s="1" t="s">
        <v>11535</v>
      </c>
      <c r="C24" s="1">
        <v>736.50000658258796</v>
      </c>
      <c r="D24" s="1">
        <v>0</v>
      </c>
      <c r="E24">
        <f>(R24-S24*(1000-T24)/(1000-U24))*AK24</f>
        <v>-1.633512632605983</v>
      </c>
      <c r="F24">
        <f>IF(AV24&lt;&gt;0,1/(1/AV24-1/N24),0)</f>
        <v>0.2321784199885886</v>
      </c>
      <c r="G24">
        <f>((AY24-AL24/2)*S24-E24)/(AY24+AL24/2)</f>
        <v>342.58388756737145</v>
      </c>
      <c r="H24">
        <f>AL24*1000</f>
        <v>23.478561637907777</v>
      </c>
      <c r="I24">
        <f>(AQ24-AW24)</f>
        <v>8.7763970160469658</v>
      </c>
      <c r="J24">
        <f>(P24+AP24*D24)</f>
        <v>46.873134613037109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27.644180297851563</v>
      </c>
      <c r="P24" s="1">
        <v>46.873134613037109</v>
      </c>
      <c r="Q24" s="1">
        <v>27.739879608154297</v>
      </c>
      <c r="R24" s="1">
        <v>399.96041870117188</v>
      </c>
      <c r="S24" s="1">
        <v>393.08245849609375</v>
      </c>
      <c r="T24" s="1">
        <v>-0.11899614334106445</v>
      </c>
      <c r="U24" s="1">
        <v>20.701448440551758</v>
      </c>
      <c r="V24" s="1">
        <v>-0.2834814190864563</v>
      </c>
      <c r="W24" s="1">
        <v>49.316520690917969</v>
      </c>
      <c r="X24" s="1">
        <v>300.37619018554688</v>
      </c>
      <c r="Y24" s="1">
        <v>49.470935821533203</v>
      </c>
      <c r="Z24" s="1">
        <v>10.9417724609375</v>
      </c>
      <c r="AA24" s="1">
        <v>88.545112609863281</v>
      </c>
      <c r="AB24" s="1">
        <v>4.6031112670898438</v>
      </c>
      <c r="AC24" s="1">
        <v>1.0041040182113647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1.1043242286233339</v>
      </c>
      <c r="AL24">
        <f>(U24-T24)/(1000-U24)*AK24</f>
        <v>2.3478561637907777E-2</v>
      </c>
      <c r="AM24">
        <f>(P24+273.15)</f>
        <v>320.02313461303709</v>
      </c>
      <c r="AN24">
        <f>(O24+273.15)</f>
        <v>300.79418029785154</v>
      </c>
      <c r="AO24">
        <f>(Y24*AG24+Z24*AH24)*AI24</f>
        <v>7.9153495545234591</v>
      </c>
      <c r="AP24">
        <f>((AO24+0.00000010773*(AN24^4-AM24^4))-AL24*44100)/(L24*51.4+0.00000043092*AM24^3)</f>
        <v>-10.276109236452402</v>
      </c>
      <c r="AQ24">
        <f>0.61365*EXP(17.502*J24/(240.97+J24))</f>
        <v>10.6094090994029</v>
      </c>
      <c r="AR24">
        <f>AQ24*1000/AA24</f>
        <v>119.81925130242692</v>
      </c>
      <c r="AS24">
        <f>(AR24-U24)</f>
        <v>99.117802861875163</v>
      </c>
      <c r="AT24">
        <f>IF(D24,P24,(O24+P24)/2)</f>
        <v>37.258657455444336</v>
      </c>
      <c r="AU24">
        <f>0.61365*EXP(17.502*AT24/(240.97+AT24))</f>
        <v>6.3944397494388037</v>
      </c>
      <c r="AV24">
        <f>IF(AS24&lt;&gt;0,(1000-(AR24+U24)/2)/AS24*AL24,0)</f>
        <v>0.22023238058624656</v>
      </c>
      <c r="AW24">
        <f>U24*AA24/1000</f>
        <v>1.833012083355934</v>
      </c>
      <c r="AX24">
        <f>(AU24-AW24)</f>
        <v>4.5614276660828699</v>
      </c>
      <c r="AY24">
        <f>1/(1.6/F24+1.37/N24)</f>
        <v>0.13867087848428208</v>
      </c>
      <c r="AZ24">
        <f>G24*AA24*0.001</f>
        <v>30.334128902977646</v>
      </c>
      <c r="BA24">
        <f>G24/S24</f>
        <v>0.87153186351299838</v>
      </c>
      <c r="BB24">
        <f>(1-AL24*AA24/AQ24/F24)*100</f>
        <v>15.603772466612419</v>
      </c>
      <c r="BC24">
        <f>(S24-E24/(N24/1.35))</f>
        <v>393.59766007350368</v>
      </c>
      <c r="BD24">
        <f>E24*BB24/100/BC24</f>
        <v>-6.4758920151508994E-4</v>
      </c>
    </row>
    <row r="25" spans="1:56" x14ac:dyDescent="0.25">
      <c r="A25" s="1" t="s">
        <v>1</v>
      </c>
      <c r="B25" s="1" t="s">
        <v>11534</v>
      </c>
      <c r="K25" s="1">
        <f t="shared" si="0"/>
        <v>2.72</v>
      </c>
    </row>
    <row r="26" spans="1:56" x14ac:dyDescent="0.25">
      <c r="A26" s="1" t="s">
        <v>1</v>
      </c>
      <c r="B26" s="1" t="s">
        <v>9775</v>
      </c>
      <c r="K26" s="1">
        <f t="shared" si="0"/>
        <v>2.72</v>
      </c>
    </row>
    <row r="27" spans="1:56" x14ac:dyDescent="0.25">
      <c r="A27" s="1">
        <v>4</v>
      </c>
      <c r="B27" s="1" t="s">
        <v>11533</v>
      </c>
      <c r="C27" s="1">
        <v>939.50000658258796</v>
      </c>
      <c r="D27" s="1">
        <v>0</v>
      </c>
      <c r="E27">
        <f>(R27-S27*(1000-T27)/(1000-U27))*AK27</f>
        <v>-0.91528640961690377</v>
      </c>
      <c r="F27">
        <f>IF(AV27&lt;&gt;0,1/(1/AV27-1/N27),0)</f>
        <v>0.20763956598743233</v>
      </c>
      <c r="G27">
        <f>((AY27-AL27/2)*S27-E27)/(AY27+AL27/2)</f>
        <v>332.09181894354083</v>
      </c>
      <c r="H27">
        <f>AL27*1000</f>
        <v>23.33300421682236</v>
      </c>
      <c r="I27">
        <f>(AQ27-AW27)</f>
        <v>9.6490896506064612</v>
      </c>
      <c r="J27">
        <f>(P27+AP27*D27)</f>
        <v>48.41461181640625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27.555522918701172</v>
      </c>
      <c r="P27" s="1">
        <v>48.41461181640625</v>
      </c>
      <c r="Q27" s="1">
        <v>27.657136917114258</v>
      </c>
      <c r="R27" s="1">
        <v>400.065185546875</v>
      </c>
      <c r="S27" s="1">
        <v>392.60049438476563</v>
      </c>
      <c r="T27" s="1">
        <v>-0.11669714003801346</v>
      </c>
      <c r="U27" s="1">
        <v>20.572811126708984</v>
      </c>
      <c r="V27" s="1">
        <v>-0.27943417429924011</v>
      </c>
      <c r="W27" s="1">
        <v>49.262104034423828</v>
      </c>
      <c r="X27" s="1">
        <v>300.442626953125</v>
      </c>
      <c r="Y27" s="1">
        <v>99.832298278808594</v>
      </c>
      <c r="Z27" s="1">
        <v>11.084402084350586</v>
      </c>
      <c r="AA27" s="1">
        <v>88.540283203125</v>
      </c>
      <c r="AB27" s="1">
        <v>4.5986695289611816</v>
      </c>
      <c r="AC27" s="1">
        <v>1.007867693901062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1.1045684814453123</v>
      </c>
      <c r="AL27">
        <f>(U27-T27)/(1000-U27)*AK27</f>
        <v>2.333300421682236E-2</v>
      </c>
      <c r="AM27">
        <f>(P27+273.15)</f>
        <v>321.56461181640623</v>
      </c>
      <c r="AN27">
        <f>(O27+273.15)</f>
        <v>300.70552291870115</v>
      </c>
      <c r="AO27">
        <f>(Y27*AG27+Z27*AH27)*AI27</f>
        <v>15.973167367581254</v>
      </c>
      <c r="AP27">
        <f>((AO27+0.00000010773*(AN27^4-AM27^4))-AL27*44100)/(L27*51.4+0.00000043092*AM27^3)</f>
        <v>-10.327453400717031</v>
      </c>
      <c r="AQ27">
        <f>0.61365*EXP(17.502*J27/(240.97+J27))</f>
        <v>11.470612174049675</v>
      </c>
      <c r="AR27">
        <f>AQ27*1000/AA27</f>
        <v>129.55246763480901</v>
      </c>
      <c r="AS27">
        <f>(AR27-U27)</f>
        <v>108.97965650810002</v>
      </c>
      <c r="AT27">
        <f>IF(D27,P27,(O27+P27)/2)</f>
        <v>37.985067367553711</v>
      </c>
      <c r="AU27">
        <f>0.61365*EXP(17.502*AT27/(240.97+AT27))</f>
        <v>6.651892997295012</v>
      </c>
      <c r="AV27">
        <f>IF(AS27&lt;&gt;0,(1000-(AR27+U27)/2)/AS27*AL27,0)</f>
        <v>0.19803299099241722</v>
      </c>
      <c r="AW27">
        <f>U27*AA27/1000</f>
        <v>1.8215225234432146</v>
      </c>
      <c r="AX27">
        <f>(AU27-AW27)</f>
        <v>4.8303704738517972</v>
      </c>
      <c r="AY27">
        <f>1/(1.6/F27+1.37/N27)</f>
        <v>0.12459928988365487</v>
      </c>
      <c r="AZ27">
        <f>G27*AA27*0.001</f>
        <v>29.403503698702018</v>
      </c>
      <c r="BA27">
        <f>G27/S27</f>
        <v>0.8458772306539083</v>
      </c>
      <c r="BB27">
        <f>(1-AL27*AA27/AQ27/F27)*100</f>
        <v>13.260910804792992</v>
      </c>
      <c r="BC27">
        <f>(S27-E27/(N27/1.35))</f>
        <v>392.88917106384599</v>
      </c>
      <c r="BD27">
        <f>E27*BB27/100/BC27</f>
        <v>-3.0893015976753884E-4</v>
      </c>
    </row>
    <row r="28" spans="1:56" x14ac:dyDescent="0.25">
      <c r="A28" s="1" t="s">
        <v>1</v>
      </c>
      <c r="B28" s="1" t="s">
        <v>11532</v>
      </c>
      <c r="K28" s="1">
        <f t="shared" si="0"/>
        <v>2.72</v>
      </c>
    </row>
    <row r="29" spans="1:56" x14ac:dyDescent="0.25">
      <c r="A29" s="1" t="s">
        <v>1</v>
      </c>
      <c r="B29" s="1" t="s">
        <v>7125</v>
      </c>
      <c r="K29" s="1">
        <f t="shared" si="0"/>
        <v>2.72</v>
      </c>
    </row>
    <row r="30" spans="1:56" x14ac:dyDescent="0.25">
      <c r="A30" s="1">
        <v>5</v>
      </c>
      <c r="B30" s="1" t="s">
        <v>11531</v>
      </c>
      <c r="C30" s="1">
        <v>1142.500006582588</v>
      </c>
      <c r="D30" s="1">
        <v>0</v>
      </c>
      <c r="E30">
        <f>(R30-S30*(1000-T30)/(1000-U30))*AK30</f>
        <v>-0.49105812236015867</v>
      </c>
      <c r="F30">
        <f>IF(AV30&lt;&gt;0,1/(1/AV30-1/N30),0)</f>
        <v>0.23352320904400736</v>
      </c>
      <c r="G30">
        <f>((AY30-AL30/2)*S30-E30)/(AY30+AL30/2)</f>
        <v>334.92034805398094</v>
      </c>
      <c r="H30">
        <f>AL30*1000</f>
        <v>23.31864929575611</v>
      </c>
      <c r="I30">
        <f>(AQ30-AW30)</f>
        <v>8.6748083598061587</v>
      </c>
      <c r="J30">
        <f>(P30+AP30*D30)</f>
        <v>46.659885406494141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27.494646072387695</v>
      </c>
      <c r="P30" s="1">
        <v>46.659885406494141</v>
      </c>
      <c r="Q30" s="1">
        <v>27.593523025512695</v>
      </c>
      <c r="R30" s="1">
        <v>400.03121948242188</v>
      </c>
      <c r="S30" s="1">
        <v>392.19766235351563</v>
      </c>
      <c r="T30" s="1">
        <v>-0.116681307554245</v>
      </c>
      <c r="U30" s="1">
        <v>20.556240081787109</v>
      </c>
      <c r="V30" s="1">
        <v>-0.2803807258605957</v>
      </c>
      <c r="W30" s="1">
        <v>49.395854949951172</v>
      </c>
      <c r="X30" s="1">
        <v>300.5037841796875</v>
      </c>
      <c r="Y30" s="1">
        <v>149.98492431640625</v>
      </c>
      <c r="Z30" s="1">
        <v>11.023250579833984</v>
      </c>
      <c r="AA30" s="1">
        <v>88.536369323730469</v>
      </c>
      <c r="AB30" s="1">
        <v>4.5692095756530762</v>
      </c>
      <c r="AC30" s="1">
        <v>1.0030680894851685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1.1047933241900272</v>
      </c>
      <c r="AL30">
        <f>(U30-T30)/(1000-U30)*AK30</f>
        <v>2.3318649295756111E-2</v>
      </c>
      <c r="AM30">
        <f>(P30+273.15)</f>
        <v>319.80988540649412</v>
      </c>
      <c r="AN30">
        <f>(O30+273.15)</f>
        <v>300.64464607238767</v>
      </c>
      <c r="AO30">
        <f>(Y30*AG30+Z30*AH30)*AI30</f>
        <v>23.997587354237112</v>
      </c>
      <c r="AP30">
        <f>((AO30+0.00000010773*(AN30^4-AM30^4))-AL30*44100)/(L30*51.4+0.00000043092*AM30^3)</f>
        <v>-10.081904160991028</v>
      </c>
      <c r="AQ30">
        <f>0.61365*EXP(17.502*J30/(240.97+J30))</f>
        <v>10.494783223594533</v>
      </c>
      <c r="AR30">
        <f>AQ30*1000/AA30</f>
        <v>118.53640830042043</v>
      </c>
      <c r="AS30">
        <f>(AR30-U30)</f>
        <v>97.980168218633324</v>
      </c>
      <c r="AT30">
        <f>IF(D30,P30,(O30+P30)/2)</f>
        <v>37.077265739440918</v>
      </c>
      <c r="AU30">
        <f>0.61365*EXP(17.502*AT30/(240.97+AT30))</f>
        <v>6.3315174563405892</v>
      </c>
      <c r="AV30">
        <f>IF(AS30&lt;&gt;0,(1000-(AR30+U30)/2)/AS30*AL30,0)</f>
        <v>0.22144198511396926</v>
      </c>
      <c r="AW30">
        <f>U30*AA30/1000</f>
        <v>1.819974863788375</v>
      </c>
      <c r="AX30">
        <f>(AU30-AW30)</f>
        <v>4.5115425925522139</v>
      </c>
      <c r="AY30">
        <f>1/(1.6/F30+1.37/N30)</f>
        <v>0.13943822115215523</v>
      </c>
      <c r="AZ30">
        <f>G30*AA30*0.001</f>
        <v>29.652631629339609</v>
      </c>
      <c r="BA30">
        <f>G30/S30</f>
        <v>0.85395804259560693</v>
      </c>
      <c r="BB30">
        <f>(1-AL30*AA30/AQ30/F30)*100</f>
        <v>15.759375644801132</v>
      </c>
      <c r="BC30">
        <f>(S30-E30/(N30/1.35))</f>
        <v>392.35253958812649</v>
      </c>
      <c r="BD30">
        <f>E30*BB30/100/BC30</f>
        <v>-1.9724020193238103E-4</v>
      </c>
    </row>
    <row r="31" spans="1:56" x14ac:dyDescent="0.25">
      <c r="A31" s="1" t="s">
        <v>1</v>
      </c>
      <c r="B31" s="1" t="s">
        <v>11530</v>
      </c>
      <c r="K31" s="1">
        <f t="shared" si="0"/>
        <v>2.72</v>
      </c>
    </row>
    <row r="32" spans="1:56" x14ac:dyDescent="0.25">
      <c r="A32" s="1" t="s">
        <v>1</v>
      </c>
      <c r="B32" s="1" t="s">
        <v>11529</v>
      </c>
      <c r="K32" s="1">
        <f t="shared" si="0"/>
        <v>2.72</v>
      </c>
    </row>
    <row r="33" spans="1:56" x14ac:dyDescent="0.25">
      <c r="A33" s="1">
        <v>6</v>
      </c>
      <c r="B33" s="1" t="s">
        <v>7121</v>
      </c>
      <c r="C33" s="1">
        <v>1345.500006582588</v>
      </c>
      <c r="D33" s="1">
        <v>0</v>
      </c>
      <c r="E33">
        <f>(R33-S33*(1000-T33)/(1000-U33))*AK33</f>
        <v>8.5120163188253245E-2</v>
      </c>
      <c r="F33">
        <f>IF(AV33&lt;&gt;0,1/(1/AV33-1/N33),0)</f>
        <v>0.23891858551751541</v>
      </c>
      <c r="G33">
        <f>((AY33-AL33/2)*S33-E33)/(AY33+AL33/2)</f>
        <v>331.40018077630214</v>
      </c>
      <c r="H33">
        <f>AL33*1000</f>
        <v>23.525982167975211</v>
      </c>
      <c r="I33">
        <f>(AQ33-AW33)</f>
        <v>8.5679743129381407</v>
      </c>
      <c r="J33">
        <f>(P33+AP33*D33)</f>
        <v>46.489852905273438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27.462305068969727</v>
      </c>
      <c r="P33" s="1">
        <v>46.489852905273438</v>
      </c>
      <c r="Q33" s="1">
        <v>27.553478240966797</v>
      </c>
      <c r="R33" s="1">
        <v>400.09811401367188</v>
      </c>
      <c r="S33" s="1">
        <v>391.680419921875</v>
      </c>
      <c r="T33" s="1">
        <v>-0.11264675855636597</v>
      </c>
      <c r="U33" s="1">
        <v>20.740222930908203</v>
      </c>
      <c r="V33" s="1">
        <v>-0.27118638157844543</v>
      </c>
      <c r="W33" s="1">
        <v>49.93011474609375</v>
      </c>
      <c r="X33" s="1">
        <v>300.50296020507813</v>
      </c>
      <c r="Y33" s="1">
        <v>301.16165161132813</v>
      </c>
      <c r="Z33" s="1">
        <v>10.970668792724609</v>
      </c>
      <c r="AA33" s="1">
        <v>88.532356262207031</v>
      </c>
      <c r="AB33" s="1">
        <v>4.5868639945983887</v>
      </c>
      <c r="AC33" s="1">
        <v>1.0018618106842041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1.1047902948716106</v>
      </c>
      <c r="AL33">
        <f>(U33-T33)/(1000-U33)*AK33</f>
        <v>2.3525982167975211E-2</v>
      </c>
      <c r="AM33">
        <f>(P33+273.15)</f>
        <v>319.63985290527341</v>
      </c>
      <c r="AN33">
        <f>(O33+273.15)</f>
        <v>300.6123050689697</v>
      </c>
      <c r="AO33">
        <f>(Y33*AG33+Z33*AH33)*AI33</f>
        <v>48.185863180774504</v>
      </c>
      <c r="AP33">
        <f>((AO33+0.00000010773*(AN33^4-AM33^4))-AL33*44100)/(L33*51.4+0.00000043092*AM33^3)</f>
        <v>-9.9462275655613972</v>
      </c>
      <c r="AQ33">
        <f>0.61365*EXP(17.502*J33/(240.97+J33))</f>
        <v>10.404155118414902</v>
      </c>
      <c r="AR33">
        <f>AQ33*1000/AA33</f>
        <v>117.51810928425793</v>
      </c>
      <c r="AS33">
        <f>(AR33-U33)</f>
        <v>96.777886353349729</v>
      </c>
      <c r="AT33">
        <f>IF(D33,P33,(O33+P33)/2)</f>
        <v>36.976078987121582</v>
      </c>
      <c r="AU33">
        <f>0.61365*EXP(17.502*AT33/(240.97+AT33))</f>
        <v>6.2966512729164918</v>
      </c>
      <c r="AV33">
        <f>IF(AS33&lt;&gt;0,(1000-(AR33+U33)/2)/AS33*AL33,0)</f>
        <v>0.2262877550237303</v>
      </c>
      <c r="AW33">
        <f>U33*AA33/1000</f>
        <v>1.8361808054767608</v>
      </c>
      <c r="AX33">
        <f>(AU33-AW33)</f>
        <v>4.4604704674397313</v>
      </c>
      <c r="AY33">
        <f>1/(1.6/F33+1.37/N33)</f>
        <v>0.14251288554876662</v>
      </c>
      <c r="AZ33">
        <f>G33*AA33*0.001</f>
        <v>29.339638869847395</v>
      </c>
      <c r="BA33">
        <f>G33/S33</f>
        <v>0.84609841064407454</v>
      </c>
      <c r="BB33">
        <f>(1-AL33*AA33/AQ33/F33)*100</f>
        <v>16.209837438272523</v>
      </c>
      <c r="BC33">
        <f>(S33-E33/(N33/1.35))</f>
        <v>391.65357345526763</v>
      </c>
      <c r="BD33">
        <f>E33*BB33/100/BC33</f>
        <v>3.5229705574444476E-5</v>
      </c>
    </row>
    <row r="34" spans="1:56" x14ac:dyDescent="0.25">
      <c r="A34" s="1" t="s">
        <v>1</v>
      </c>
      <c r="B34" s="1" t="s">
        <v>11528</v>
      </c>
      <c r="K34" s="1">
        <f t="shared" si="0"/>
        <v>2.72</v>
      </c>
    </row>
    <row r="35" spans="1:56" x14ac:dyDescent="0.25">
      <c r="A35" s="1" t="s">
        <v>1</v>
      </c>
      <c r="B35" s="1" t="s">
        <v>11527</v>
      </c>
      <c r="K35" s="1">
        <f t="shared" si="0"/>
        <v>2.72</v>
      </c>
    </row>
    <row r="36" spans="1:56" x14ac:dyDescent="0.25">
      <c r="A36" s="1">
        <v>7</v>
      </c>
      <c r="B36" s="1" t="s">
        <v>11526</v>
      </c>
      <c r="C36" s="1">
        <v>1548.500006582588</v>
      </c>
      <c r="D36" s="1">
        <v>0</v>
      </c>
      <c r="E36">
        <f>(R36-S36*(1000-T36)/(1000-U36))*AK36</f>
        <v>0.51918624634669175</v>
      </c>
      <c r="F36">
        <f>IF(AV36&lt;&gt;0,1/(1/AV36-1/N36),0)</f>
        <v>0.26014932216471842</v>
      </c>
      <c r="G36">
        <f>((AY36-AL36/2)*S36-E36)/(AY36+AL36/2)</f>
        <v>331.6025236231331</v>
      </c>
      <c r="H36">
        <f>AL36*1000</f>
        <v>23.980101938031641</v>
      </c>
      <c r="I36">
        <f>(AQ36-AW36)</f>
        <v>8.0787824000692723</v>
      </c>
      <c r="J36">
        <f>(P36+AP36*D36)</f>
        <v>45.617866516113281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27.462583541870117</v>
      </c>
      <c r="P36" s="1">
        <v>45.617866516113281</v>
      </c>
      <c r="Q36" s="1">
        <v>27.543222427368164</v>
      </c>
      <c r="R36" s="1">
        <v>399.98092651367188</v>
      </c>
      <c r="S36" s="1">
        <v>391.0233154296875</v>
      </c>
      <c r="T36" s="1">
        <v>-0.11228687316179276</v>
      </c>
      <c r="U36" s="1">
        <v>21.135210037231445</v>
      </c>
      <c r="V36" s="1">
        <v>-0.27031469345092773</v>
      </c>
      <c r="W36" s="1">
        <v>50.880012512207031</v>
      </c>
      <c r="X36" s="1">
        <v>300.49334716796875</v>
      </c>
      <c r="Y36" s="1">
        <v>500.89517211914063</v>
      </c>
      <c r="Z36" s="1">
        <v>10.729639053344727</v>
      </c>
      <c r="AA36" s="1">
        <v>88.532066345214844</v>
      </c>
      <c r="AB36" s="1">
        <v>4.6027989387512207</v>
      </c>
      <c r="AC36" s="1">
        <v>1.008458137512207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1.1047549528234142</v>
      </c>
      <c r="AL36">
        <f>(U36-T36)/(1000-U36)*AK36</f>
        <v>2.3980101938031642E-2</v>
      </c>
      <c r="AM36">
        <f>(P36+273.15)</f>
        <v>318.76786651611326</v>
      </c>
      <c r="AN36">
        <f>(O36+273.15)</f>
        <v>300.61258354187009</v>
      </c>
      <c r="AO36">
        <f>(Y36*AG36+Z36*AH36)*AI36</f>
        <v>80.143225747721772</v>
      </c>
      <c r="AP36">
        <f>((AO36+0.00000010773*(AN36^4-AM36^4))-AL36*44100)/(L36*51.4+0.00000043092*AM36^3)</f>
        <v>-9.7605859402082249</v>
      </c>
      <c r="AQ36">
        <f>0.61365*EXP(17.502*J36/(240.97+J36))</f>
        <v>9.9499262173054976</v>
      </c>
      <c r="AR36">
        <f>AQ36*1000/AA36</f>
        <v>112.38782317027994</v>
      </c>
      <c r="AS36">
        <f>(AR36-U36)</f>
        <v>91.252613133048499</v>
      </c>
      <c r="AT36">
        <f>IF(D36,P36,(O36+P36)/2)</f>
        <v>36.540225028991699</v>
      </c>
      <c r="AU36">
        <f>0.61365*EXP(17.502*AT36/(240.97+AT36))</f>
        <v>6.148366322745983</v>
      </c>
      <c r="AV36">
        <f>IF(AS36&lt;&gt;0,(1000-(AR36+U36)/2)/AS36*AL36,0)</f>
        <v>0.24524397927878125</v>
      </c>
      <c r="AW36">
        <f>U36*AA36/1000</f>
        <v>1.8711438172362249</v>
      </c>
      <c r="AX36">
        <f>(AU36-AW36)</f>
        <v>4.2772225055097586</v>
      </c>
      <c r="AY36">
        <f>1/(1.6/F36+1.37/N36)</f>
        <v>0.15455039572705329</v>
      </c>
      <c r="AZ36">
        <f>G36*AA36*0.001</f>
        <v>29.357456621643891</v>
      </c>
      <c r="BA36">
        <f>G36/S36</f>
        <v>0.84803772700546487</v>
      </c>
      <c r="BB36">
        <f>(1-AL36*AA36/AQ36/F36)*100</f>
        <v>17.982020408815313</v>
      </c>
      <c r="BC36">
        <f>(S36-E36/(N36/1.35))</f>
        <v>390.85956672781145</v>
      </c>
      <c r="BD36">
        <f>E36*BB36/100/BC36</f>
        <v>2.3885862014179335E-4</v>
      </c>
    </row>
    <row r="37" spans="1:56" x14ac:dyDescent="0.25">
      <c r="A37" s="1" t="s">
        <v>1</v>
      </c>
      <c r="B37" s="1" t="s">
        <v>11525</v>
      </c>
      <c r="K37" s="1">
        <f t="shared" si="0"/>
        <v>2.72</v>
      </c>
    </row>
    <row r="38" spans="1:56" x14ac:dyDescent="0.25">
      <c r="A38" s="1" t="s">
        <v>1</v>
      </c>
      <c r="B38" s="1" t="s">
        <v>11524</v>
      </c>
      <c r="K38" s="1">
        <f t="shared" si="0"/>
        <v>2.72</v>
      </c>
    </row>
    <row r="39" spans="1:56" x14ac:dyDescent="0.25">
      <c r="A39" s="1">
        <v>8</v>
      </c>
      <c r="B39" s="1" t="s">
        <v>11523</v>
      </c>
      <c r="C39" s="1">
        <v>1751.500006582588</v>
      </c>
      <c r="D39" s="1">
        <v>0</v>
      </c>
      <c r="E39">
        <f>(R39-S39*(1000-T39)/(1000-U39))*AK39</f>
        <v>0.8269549561643742</v>
      </c>
      <c r="F39">
        <f>IF(AV39&lt;&gt;0,1/(1/AV39-1/N39),0)</f>
        <v>0.26487684270314849</v>
      </c>
      <c r="G39">
        <f>((AY39-AL39/2)*S39-E39)/(AY39+AL39/2)</f>
        <v>329.03585301092482</v>
      </c>
      <c r="H39">
        <f>AL39*1000</f>
        <v>24.593466920270007</v>
      </c>
      <c r="I39">
        <f>(AQ39-AW39)</f>
        <v>8.1382927720350988</v>
      </c>
      <c r="J39">
        <f>(P39+AP39*D39)</f>
        <v>45.826038360595703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27.474452972412109</v>
      </c>
      <c r="P39" s="1">
        <v>45.826038360595703</v>
      </c>
      <c r="Q39" s="1">
        <v>27.540063858032227</v>
      </c>
      <c r="R39" s="1">
        <v>400.0244140625</v>
      </c>
      <c r="S39" s="1">
        <v>390.58038330078125</v>
      </c>
      <c r="T39" s="1">
        <v>-0.11017639189958572</v>
      </c>
      <c r="U39" s="1">
        <v>21.670255661010742</v>
      </c>
      <c r="V39" s="1">
        <v>-0.26504608988761902</v>
      </c>
      <c r="W39" s="1">
        <v>52.131099700927734</v>
      </c>
      <c r="X39" s="1">
        <v>300.474365234375</v>
      </c>
      <c r="Y39" s="1">
        <v>750.2615966796875</v>
      </c>
      <c r="Z39" s="1">
        <v>9.7867679595947266</v>
      </c>
      <c r="AA39" s="1">
        <v>88.53082275390625</v>
      </c>
      <c r="AB39" s="1">
        <v>4.6068592071533203</v>
      </c>
      <c r="AC39" s="1">
        <v>1.0096243619918823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1.104685166302849</v>
      </c>
      <c r="AL39">
        <f>(U39-T39)/(1000-U39)*AK39</f>
        <v>2.4593466920270007E-2</v>
      </c>
      <c r="AM39">
        <f>(P39+273.15)</f>
        <v>318.97603836059568</v>
      </c>
      <c r="AN39">
        <f>(O39+273.15)</f>
        <v>300.62445297241209</v>
      </c>
      <c r="AO39">
        <f>(Y39*AG39+Z39*AH39)*AI39</f>
        <v>120.04185278560544</v>
      </c>
      <c r="AP39">
        <f>((AO39+0.00000010773*(AN39^4-AM39^4))-AL39*44100)/(L39*51.4+0.00000043092*AM39^3)</f>
        <v>-9.6771375797758541</v>
      </c>
      <c r="AQ39">
        <f>0.61365*EXP(17.502*J39/(240.97+J39))</f>
        <v>10.056778334991874</v>
      </c>
      <c r="AR39">
        <f>AQ39*1000/AA39</f>
        <v>113.59635008642385</v>
      </c>
      <c r="AS39">
        <f>(AR39-U39)</f>
        <v>91.926094425413112</v>
      </c>
      <c r="AT39">
        <f>IF(D39,P39,(O39+P39)/2)</f>
        <v>36.650245666503906</v>
      </c>
      <c r="AU39">
        <f>0.61365*EXP(17.502*AT39/(240.97+AT39))</f>
        <v>6.1855081191537318</v>
      </c>
      <c r="AV39">
        <f>IF(AS39&lt;&gt;0,(1000-(AR39+U39)/2)/AS39*AL39,0)</f>
        <v>0.24944091954153086</v>
      </c>
      <c r="AW39">
        <f>U39*AA39/1000</f>
        <v>1.9184855629567756</v>
      </c>
      <c r="AX39">
        <f>(AU39-AW39)</f>
        <v>4.2670225561969559</v>
      </c>
      <c r="AY39">
        <f>1/(1.6/F39+1.37/N39)</f>
        <v>0.15721761076255525</v>
      </c>
      <c r="AZ39">
        <f>G39*AA39*0.001</f>
        <v>29.129814782590536</v>
      </c>
      <c r="BA39">
        <f>G39/S39</f>
        <v>0.84242800478163871</v>
      </c>
      <c r="BB39">
        <f>(1-AL39*AA39/AQ39/F39)*100</f>
        <v>18.264375223815186</v>
      </c>
      <c r="BC39">
        <f>(S39-E39/(N39/1.35))</f>
        <v>390.3195659129272</v>
      </c>
      <c r="BD39">
        <f>E39*BB39/100/BC39</f>
        <v>3.8696024825845242E-4</v>
      </c>
    </row>
    <row r="40" spans="1:56" x14ac:dyDescent="0.25">
      <c r="A40" s="1" t="s">
        <v>1</v>
      </c>
      <c r="B40" s="1" t="s">
        <v>11522</v>
      </c>
      <c r="K40" s="1">
        <f t="shared" si="0"/>
        <v>2.72</v>
      </c>
    </row>
    <row r="41" spans="1:56" x14ac:dyDescent="0.25">
      <c r="A41" s="1" t="s">
        <v>1</v>
      </c>
      <c r="B41" s="1" t="s">
        <v>11521</v>
      </c>
      <c r="K41" s="1">
        <f t="shared" si="0"/>
        <v>2.72</v>
      </c>
    </row>
    <row r="42" spans="1:56" x14ac:dyDescent="0.25">
      <c r="A42" s="1">
        <v>9</v>
      </c>
      <c r="B42" s="1" t="s">
        <v>11520</v>
      </c>
      <c r="C42" s="1">
        <v>1954.500006582588</v>
      </c>
      <c r="D42" s="1">
        <v>0</v>
      </c>
      <c r="E42">
        <f>(R42-S42*(1000-T42)/(1000-U42))*AK42</f>
        <v>0.73561509384270762</v>
      </c>
      <c r="F42">
        <f>IF(AV42&lt;&gt;0,1/(1/AV42-1/N42),0)</f>
        <v>0.27950619310982233</v>
      </c>
      <c r="G42">
        <f>((AY42-AL42/2)*S42-E42)/(AY42+AL42/2)</f>
        <v>330.83493782908766</v>
      </c>
      <c r="H42">
        <f>AL42*1000</f>
        <v>25.256323041682222</v>
      </c>
      <c r="I42">
        <f>(AQ42-AW42)</f>
        <v>7.9492520615365079</v>
      </c>
      <c r="J42">
        <f>(P42+AP42*D42)</f>
        <v>45.556621551513672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27.501493453979492</v>
      </c>
      <c r="P42" s="1">
        <v>45.556621551513672</v>
      </c>
      <c r="Q42" s="1">
        <v>27.558418273925781</v>
      </c>
      <c r="R42" s="1">
        <v>399.91778564453125</v>
      </c>
      <c r="S42" s="1">
        <v>390.327880859375</v>
      </c>
      <c r="T42" s="1">
        <v>-0.10689268261194229</v>
      </c>
      <c r="U42" s="1">
        <v>22.247306823730469</v>
      </c>
      <c r="V42" s="1">
        <v>-0.25672087073326111</v>
      </c>
      <c r="W42" s="1">
        <v>53.430667877197266</v>
      </c>
      <c r="X42" s="1">
        <v>300.47540283203125</v>
      </c>
      <c r="Y42" s="1">
        <v>1000.3536376953125</v>
      </c>
      <c r="Z42" s="1">
        <v>11.015206336975098</v>
      </c>
      <c r="AA42" s="1">
        <v>88.524208068847656</v>
      </c>
      <c r="AB42" s="1">
        <v>4.7299089431762695</v>
      </c>
      <c r="AC42" s="1">
        <v>1.014723539352417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1.1046889810001146</v>
      </c>
      <c r="AL42">
        <f>(U42-T42)/(1000-U42)*AK42</f>
        <v>2.5256323041682221E-2</v>
      </c>
      <c r="AM42">
        <f>(P42+273.15)</f>
        <v>318.70662155151365</v>
      </c>
      <c r="AN42">
        <f>(O42+273.15)</f>
        <v>300.65149345397947</v>
      </c>
      <c r="AO42">
        <f>(Y42*AG42+Z42*AH42)*AI42</f>
        <v>160.05657845370661</v>
      </c>
      <c r="AP42">
        <f>((AO42+0.00000010773*(AN42^4-AM42^4))-AL42*44100)/(L42*51.4+0.00000043092*AM42^3)</f>
        <v>-9.5599993315354403</v>
      </c>
      <c r="AQ42">
        <f>0.61365*EXP(17.502*J42/(240.97+J42))</f>
        <v>9.9186772797719183</v>
      </c>
      <c r="AR42">
        <f>AQ42*1000/AA42</f>
        <v>112.04480103406173</v>
      </c>
      <c r="AS42">
        <f>(AR42-U42)</f>
        <v>89.797494210331266</v>
      </c>
      <c r="AT42">
        <f>IF(D42,P42,(O42+P42)/2)</f>
        <v>36.529057502746582</v>
      </c>
      <c r="AU42">
        <f>0.61365*EXP(17.502*AT42/(240.97+AT42))</f>
        <v>6.1446071345212046</v>
      </c>
      <c r="AV42">
        <f>IF(AS42&lt;&gt;0,(1000-(AR42+U42)/2)/AS42*AL42,0)</f>
        <v>0.26237325239270604</v>
      </c>
      <c r="AW42">
        <f>U42*AA42/1000</f>
        <v>1.9694252182354104</v>
      </c>
      <c r="AX42">
        <f>(AU42-AW42)</f>
        <v>4.1751819162857942</v>
      </c>
      <c r="AY42">
        <f>1/(1.6/F42+1.37/N42)</f>
        <v>0.16544106157355346</v>
      </c>
      <c r="AZ42">
        <f>G42*AA42*0.001</f>
        <v>29.286900872826436</v>
      </c>
      <c r="BA42">
        <f>G42/S42</f>
        <v>0.84758213300237939</v>
      </c>
      <c r="BB42">
        <f>(1-AL42*AA42/AQ42/F42)*100</f>
        <v>19.353229842693963</v>
      </c>
      <c r="BC42">
        <f>(S42-E42/(N42/1.35))</f>
        <v>390.09587159960591</v>
      </c>
      <c r="BD42">
        <f>E42*BB42/100/BC42</f>
        <v>3.6494946558945316E-4</v>
      </c>
    </row>
    <row r="43" spans="1:56" x14ac:dyDescent="0.25">
      <c r="A43" s="1" t="s">
        <v>1</v>
      </c>
      <c r="B43" s="1" t="s">
        <v>11519</v>
      </c>
      <c r="K43" s="1">
        <f t="shared" si="0"/>
        <v>2.72</v>
      </c>
    </row>
    <row r="44" spans="1:56" x14ac:dyDescent="0.25">
      <c r="A44" s="1" t="s">
        <v>1</v>
      </c>
      <c r="B44" s="1" t="s">
        <v>11518</v>
      </c>
      <c r="K44" s="1">
        <f t="shared" si="0"/>
        <v>2.72</v>
      </c>
    </row>
    <row r="45" spans="1:56" x14ac:dyDescent="0.25">
      <c r="A45" s="1">
        <v>10</v>
      </c>
      <c r="B45" s="1" t="s">
        <v>11517</v>
      </c>
      <c r="C45" s="1">
        <v>2157.500006582588</v>
      </c>
      <c r="D45" s="1">
        <v>0</v>
      </c>
      <c r="E45">
        <f>(R45-S45*(1000-T45)/(1000-U45))*AK45</f>
        <v>1.0765918983171818</v>
      </c>
      <c r="F45">
        <f>IF(AV45&lt;&gt;0,1/(1/AV45-1/N45),0)</f>
        <v>1.9601469968245371</v>
      </c>
      <c r="G45">
        <f>((AY45-AL45/2)*S45-E45)/(AY45+AL45/2)</f>
        <v>377.24635059641554</v>
      </c>
      <c r="H45">
        <f>AL45*1000</f>
        <v>25.985981032216348</v>
      </c>
      <c r="I45">
        <f>(AQ45-AW45)</f>
        <v>1.6558433581228558</v>
      </c>
      <c r="J45">
        <f>(P45+AP45*D45)</f>
        <v>27.479642868041992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27.561660766601563</v>
      </c>
      <c r="P45" s="1">
        <v>27.479642868041992</v>
      </c>
      <c r="Q45" s="1">
        <v>27.602382659912109</v>
      </c>
      <c r="R45" s="1">
        <v>399.93826293945313</v>
      </c>
      <c r="S45" s="1">
        <v>389.79458618164063</v>
      </c>
      <c r="T45" s="1">
        <v>-0.10501795262098312</v>
      </c>
      <c r="U45" s="1">
        <v>22.879753112792969</v>
      </c>
      <c r="V45" s="1">
        <v>-0.2513296902179718</v>
      </c>
      <c r="W45" s="1">
        <v>54.7559814453125</v>
      </c>
      <c r="X45" s="1">
        <v>300.48019409179688</v>
      </c>
      <c r="Y45" s="1">
        <v>1251.0546875</v>
      </c>
      <c r="Z45" s="1">
        <v>11.112189292907715</v>
      </c>
      <c r="AA45" s="1">
        <v>88.523323059082031</v>
      </c>
      <c r="AB45" s="1">
        <v>4.7088427543640137</v>
      </c>
      <c r="AC45" s="1">
        <v>1.0218452215194702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1.1047065959257236</v>
      </c>
      <c r="AL45">
        <f>(U45-T45)/(1000-U45)*AK45</f>
        <v>2.5985981032216346E-2</v>
      </c>
      <c r="AM45">
        <f>(P45+273.15)</f>
        <v>300.62964286804197</v>
      </c>
      <c r="AN45">
        <f>(O45+273.15)</f>
        <v>300.71166076660154</v>
      </c>
      <c r="AO45">
        <f>(Y45*AG45+Z45*AH45)*AI45</f>
        <v>200.16874552587979</v>
      </c>
      <c r="AP45">
        <f>((AO45+0.00000010773*(AN45^4-AM45^4))-AL45*44100)/(L45*51.4+0.00000043092*AM45^3)</f>
        <v>-7.7629408278334919</v>
      </c>
      <c r="AQ45">
        <f>0.61365*EXP(17.502*J45/(240.97+J45))</f>
        <v>3.6812351344386656</v>
      </c>
      <c r="AR45">
        <f>AQ45*1000/AA45</f>
        <v>41.584918044499346</v>
      </c>
      <c r="AS45">
        <f>(AR45-U45)</f>
        <v>18.705164931706378</v>
      </c>
      <c r="AT45">
        <f>IF(D45,P45,(O45+P45)/2)</f>
        <v>27.520651817321777</v>
      </c>
      <c r="AU45">
        <f>0.61365*EXP(17.502*AT45/(240.97+AT45))</f>
        <v>3.6900792014927823</v>
      </c>
      <c r="AV45">
        <f>IF(AS45&lt;&gt;0,(1000-(AR45+U45)/2)/AS45*AL45,0)</f>
        <v>1.3444624660121325</v>
      </c>
      <c r="AW45">
        <f>U45*AA45/1000</f>
        <v>2.0253917763158098</v>
      </c>
      <c r="AX45">
        <f>(AU45-AW45)</f>
        <v>1.6646874251769725</v>
      </c>
      <c r="AY45">
        <f>1/(1.6/F45+1.37/N45)</f>
        <v>0.88002392370951854</v>
      </c>
      <c r="AZ45">
        <f>G45*AA45*0.001</f>
        <v>33.395100566706212</v>
      </c>
      <c r="BA45">
        <f>G45/S45</f>
        <v>0.96780808140988972</v>
      </c>
      <c r="BB45">
        <f>(1-AL45*AA45/AQ45/F45)*100</f>
        <v>68.120270651469355</v>
      </c>
      <c r="BC45">
        <f>(S45-E45/(N45/1.35))</f>
        <v>389.45503457171219</v>
      </c>
      <c r="BD45">
        <f>E45*BB45/100/BC45</f>
        <v>1.8830859787239852E-3</v>
      </c>
    </row>
    <row r="46" spans="1:56" x14ac:dyDescent="0.25">
      <c r="A46" s="1" t="s">
        <v>1</v>
      </c>
      <c r="B46" s="1" t="s">
        <v>11516</v>
      </c>
      <c r="K46" s="1">
        <f t="shared" si="0"/>
        <v>2.72</v>
      </c>
    </row>
    <row r="47" spans="1:56" x14ac:dyDescent="0.25">
      <c r="A47" s="1" t="s">
        <v>1</v>
      </c>
      <c r="B47" s="1" t="s">
        <v>11515</v>
      </c>
      <c r="K47" s="1">
        <f t="shared" si="0"/>
        <v>2.72</v>
      </c>
    </row>
    <row r="48" spans="1:56" x14ac:dyDescent="0.25">
      <c r="A48" s="1">
        <v>11</v>
      </c>
      <c r="B48" s="1" t="s">
        <v>11514</v>
      </c>
      <c r="C48" s="1">
        <v>2360.500006582588</v>
      </c>
      <c r="D48" s="1">
        <v>0</v>
      </c>
      <c r="E48">
        <f>(R48-S48*(1000-T48)/(1000-U48))*AK48</f>
        <v>1.1948724246459361</v>
      </c>
      <c r="F48">
        <f>IF(AV48&lt;&gt;0,1/(1/AV48-1/N48),0)</f>
        <v>0.3501777381830477</v>
      </c>
      <c r="G48">
        <f>((AY48-AL48/2)*S48-E48)/(AY48+AL48/2)</f>
        <v>335.698985487855</v>
      </c>
      <c r="H48">
        <f>AL48*1000</f>
        <v>26.980355726595953</v>
      </c>
      <c r="I48">
        <f>(AQ48-AW48)</f>
        <v>6.9147480405243993</v>
      </c>
      <c r="J48">
        <f>(P48+AP48*D48)</f>
        <v>43.712165832519531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27.634336471557617</v>
      </c>
      <c r="P48" s="1">
        <v>43.712165832519531</v>
      </c>
      <c r="Q48" s="1">
        <v>27.652326583862305</v>
      </c>
      <c r="R48" s="1">
        <v>399.95474243164063</v>
      </c>
      <c r="S48" s="1">
        <v>389.36300659179688</v>
      </c>
      <c r="T48" s="1">
        <v>-0.10135640203952789</v>
      </c>
      <c r="U48" s="1">
        <v>23.743352890014648</v>
      </c>
      <c r="V48" s="1">
        <v>-0.24152526259422302</v>
      </c>
      <c r="W48" s="1">
        <v>56.578762054443359</v>
      </c>
      <c r="X48" s="1">
        <v>300.4613037109375</v>
      </c>
      <c r="Y48" s="1">
        <v>1600.6016845703125</v>
      </c>
      <c r="Z48" s="1">
        <v>10.452073097229004</v>
      </c>
      <c r="AA48" s="1">
        <v>88.518577575683594</v>
      </c>
      <c r="AB48" s="1">
        <v>4.7878499031066895</v>
      </c>
      <c r="AC48" s="1">
        <v>1.0290992259979248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1.1046371459960935</v>
      </c>
      <c r="AL48">
        <f>(U48-T48)/(1000-U48)*AK48</f>
        <v>2.6980355726595951E-2</v>
      </c>
      <c r="AM48">
        <f>(P48+273.15)</f>
        <v>316.86216583251951</v>
      </c>
      <c r="AN48">
        <f>(O48+273.15)</f>
        <v>300.78433647155759</v>
      </c>
      <c r="AO48">
        <f>(Y48*AG48+Z48*AH48)*AI48</f>
        <v>256.09626380705231</v>
      </c>
      <c r="AP48">
        <f>((AO48+0.00000010773*(AN48^4-AM48^4))-AL48*44100)/(L48*51.4+0.00000043092*AM48^3)</f>
        <v>-9.1981005412787091</v>
      </c>
      <c r="AQ48">
        <f>0.61365*EXP(17.502*J48/(240.97+J48))</f>
        <v>9.016475865225992</v>
      </c>
      <c r="AR48">
        <f>AQ48*1000/AA48</f>
        <v>101.85970123070362</v>
      </c>
      <c r="AS48">
        <f>(AR48-U48)</f>
        <v>78.116348340688972</v>
      </c>
      <c r="AT48">
        <f>IF(D48,P48,(O48+P48)/2)</f>
        <v>35.673251152038574</v>
      </c>
      <c r="AU48">
        <f>0.61365*EXP(17.502*AT48/(240.97+AT48))</f>
        <v>5.8623991341840265</v>
      </c>
      <c r="AV48">
        <f>IF(AS48&lt;&gt;0,(1000-(AR48+U48)/2)/AS48*AL48,0)</f>
        <v>0.32369598327938182</v>
      </c>
      <c r="AW48">
        <f>U48*AA48/1000</f>
        <v>2.1017278247015927</v>
      </c>
      <c r="AX48">
        <f>(AU48-AW48)</f>
        <v>3.7606713094824338</v>
      </c>
      <c r="AY48">
        <f>1/(1.6/F48+1.37/N48)</f>
        <v>0.20453345526340644</v>
      </c>
      <c r="AZ48">
        <f>G48*AA48*0.001</f>
        <v>29.715596688984974</v>
      </c>
      <c r="BA48">
        <f>G48/S48</f>
        <v>0.86217483377869397</v>
      </c>
      <c r="BB48">
        <f>(1-AL48*AA48/AQ48/F48)*100</f>
        <v>24.359090845771192</v>
      </c>
      <c r="BC48">
        <f>(S48-E48/(N48/1.35))</f>
        <v>388.98614990535719</v>
      </c>
      <c r="BD48">
        <f>E48*BB48/100/BC48</f>
        <v>7.4825301487312405E-4</v>
      </c>
    </row>
    <row r="49" spans="1:56" x14ac:dyDescent="0.25">
      <c r="A49" s="1" t="s">
        <v>1</v>
      </c>
      <c r="B49" s="1" t="s">
        <v>11513</v>
      </c>
      <c r="K49" s="1">
        <f t="shared" si="0"/>
        <v>2.72</v>
      </c>
    </row>
    <row r="50" spans="1:56" x14ac:dyDescent="0.25">
      <c r="A50" s="1" t="s">
        <v>1</v>
      </c>
      <c r="B50" s="1" t="s">
        <v>11512</v>
      </c>
      <c r="K50" s="1">
        <f t="shared" si="0"/>
        <v>2.72</v>
      </c>
    </row>
    <row r="51" spans="1:56" x14ac:dyDescent="0.25">
      <c r="A51" s="1">
        <v>12</v>
      </c>
      <c r="B51" s="1" t="s">
        <v>11511</v>
      </c>
      <c r="C51" s="1">
        <v>2563.500006582588</v>
      </c>
      <c r="D51" s="1">
        <v>0</v>
      </c>
      <c r="E51">
        <f>(R51-S51*(1000-T51)/(1000-U51))*AK51</f>
        <v>1.3934345649830042</v>
      </c>
      <c r="F51">
        <f>IF(AV51&lt;&gt;0,1/(1/AV51-1/N51),0)</f>
        <v>0.38567758682509801</v>
      </c>
      <c r="G51">
        <f>((AY51-AL51/2)*S51-E51)/(AY51+AL51/2)</f>
        <v>337.00176147086461</v>
      </c>
      <c r="H51">
        <f>AL51*1000</f>
        <v>28.11937548988552</v>
      </c>
      <c r="I51">
        <f>(AQ51-AW51)</f>
        <v>6.5987660139661237</v>
      </c>
      <c r="J51">
        <f>(P51+AP51*D51)</f>
        <v>43.21820068359375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27.709718704223633</v>
      </c>
      <c r="P51" s="1">
        <v>43.21820068359375</v>
      </c>
      <c r="Q51" s="1">
        <v>27.698879241943359</v>
      </c>
      <c r="R51" s="1">
        <v>399.98785400390625</v>
      </c>
      <c r="S51" s="1">
        <v>388.83053588867188</v>
      </c>
      <c r="T51" s="1">
        <v>-9.6751272678375244E-2</v>
      </c>
      <c r="U51" s="1">
        <v>24.724945068359375</v>
      </c>
      <c r="V51" s="1">
        <v>-0.22952565550804138</v>
      </c>
      <c r="W51" s="1">
        <v>58.655654907226563</v>
      </c>
      <c r="X51" s="1">
        <v>300.517822265625</v>
      </c>
      <c r="Y51" s="1">
        <v>2000.5205078125</v>
      </c>
      <c r="Z51" s="1">
        <v>10.507086753845215</v>
      </c>
      <c r="AA51" s="1">
        <v>88.513748168945313</v>
      </c>
      <c r="AB51" s="1">
        <v>4.9356818199157715</v>
      </c>
      <c r="AC51" s="1">
        <v>1.0334975719451904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1.1048449348000917</v>
      </c>
      <c r="AL51">
        <f>(U51-T51)/(1000-U51)*AK51</f>
        <v>2.811937548988552E-2</v>
      </c>
      <c r="AM51">
        <f>(P51+273.15)</f>
        <v>316.36820068359373</v>
      </c>
      <c r="AN51">
        <f>(O51+273.15)</f>
        <v>300.85971870422361</v>
      </c>
      <c r="AO51">
        <f>(Y51*AG51+Z51*AH51)*AI51</f>
        <v>320.08327409558115</v>
      </c>
      <c r="AP51">
        <f>((AO51+0.00000010773*(AN51^4-AM51^4))-AL51*44100)/(L51*51.4+0.00000043092*AM51^3)</f>
        <v>-9.0298215306274177</v>
      </c>
      <c r="AQ51">
        <f>0.61365*EXP(17.502*J51/(240.97+J51))</f>
        <v>8.7872635752378923</v>
      </c>
      <c r="AR51">
        <f>AQ51*1000/AA51</f>
        <v>99.275691709108614</v>
      </c>
      <c r="AS51">
        <f>(AR51-U51)</f>
        <v>74.550746640749239</v>
      </c>
      <c r="AT51">
        <f>IF(D51,P51,(O51+P51)/2)</f>
        <v>35.463959693908691</v>
      </c>
      <c r="AU51">
        <f>0.61365*EXP(17.502*AT51/(240.97+AT51))</f>
        <v>5.795122832152348</v>
      </c>
      <c r="AV51">
        <f>IF(AS51&lt;&gt;0,(1000-(AR51+U51)/2)/AS51*AL51,0)</f>
        <v>0.35379880745826392</v>
      </c>
      <c r="AW51">
        <f>U51*AA51/1000</f>
        <v>2.1884975612717681</v>
      </c>
      <c r="AX51">
        <f>(AU51-AW51)</f>
        <v>3.6066252708805799</v>
      </c>
      <c r="AY51">
        <f>1/(1.6/F51+1.37/N51)</f>
        <v>0.22378321986845148</v>
      </c>
      <c r="AZ51">
        <f>G51*AA51*0.001</f>
        <v>29.829289047323087</v>
      </c>
      <c r="BA51">
        <f>G51/S51</f>
        <v>0.86670600780015217</v>
      </c>
      <c r="BB51">
        <f>(1-AL51*AA51/AQ51/F51)*100</f>
        <v>26.559039482238234</v>
      </c>
      <c r="BC51">
        <f>(S51-E51/(N51/1.35))</f>
        <v>388.39105371291942</v>
      </c>
      <c r="BD51">
        <f>E51*BB51/100/BC51</f>
        <v>9.5286138219480884E-4</v>
      </c>
    </row>
    <row r="52" spans="1:56" x14ac:dyDescent="0.25">
      <c r="A52" s="1" t="s">
        <v>1</v>
      </c>
      <c r="B52" s="1" t="s">
        <v>11510</v>
      </c>
      <c r="K52" s="2">
        <v>7.9850000000000012</v>
      </c>
    </row>
    <row r="53" spans="1:56" x14ac:dyDescent="0.25">
      <c r="A53" s="1" t="s">
        <v>1</v>
      </c>
      <c r="B53" s="1" t="s">
        <v>11509</v>
      </c>
      <c r="K53" s="2">
        <v>7.9850000000000012</v>
      </c>
    </row>
    <row r="54" spans="1:56" x14ac:dyDescent="0.25">
      <c r="A54" s="1" t="s">
        <v>1</v>
      </c>
      <c r="B54" s="1" t="s">
        <v>11508</v>
      </c>
      <c r="K54" s="2">
        <v>7.9850000000000012</v>
      </c>
    </row>
    <row r="55" spans="1:56" x14ac:dyDescent="0.25">
      <c r="A55" s="1" t="s">
        <v>1</v>
      </c>
      <c r="B55" s="1" t="s">
        <v>11507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6B76A-C0E3-4632-9700-D3EC802A4022}">
  <dimension ref="A1:BD55"/>
  <sheetViews>
    <sheetView topLeftCell="A7" workbookViewId="0">
      <selection activeCell="H29" sqref="H29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4383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4382</v>
      </c>
    </row>
    <row r="12" spans="1:56" x14ac:dyDescent="0.25">
      <c r="A12" s="1" t="s">
        <v>1</v>
      </c>
      <c r="B12" s="1" t="s">
        <v>4381</v>
      </c>
    </row>
    <row r="13" spans="1:56" x14ac:dyDescent="0.25">
      <c r="A13" s="1" t="s">
        <v>1</v>
      </c>
      <c r="B13" s="1" t="s">
        <v>4380</v>
      </c>
    </row>
    <row r="14" spans="1:56" x14ac:dyDescent="0.25">
      <c r="A14" s="1" t="s">
        <v>1</v>
      </c>
      <c r="B14" s="1" t="s">
        <v>4379</v>
      </c>
    </row>
    <row r="15" spans="1:56" x14ac:dyDescent="0.25">
      <c r="A15" s="1" t="s">
        <v>1</v>
      </c>
      <c r="B15" s="1" t="s">
        <v>4378</v>
      </c>
    </row>
    <row r="16" spans="1:56" x14ac:dyDescent="0.25">
      <c r="A16" s="1" t="s">
        <v>1</v>
      </c>
      <c r="B16" s="1" t="s">
        <v>4377</v>
      </c>
    </row>
    <row r="17" spans="1:56" x14ac:dyDescent="0.25">
      <c r="A17" s="1" t="s">
        <v>1</v>
      </c>
      <c r="B17" s="1" t="s">
        <v>4376</v>
      </c>
    </row>
    <row r="18" spans="1:56" x14ac:dyDescent="0.25">
      <c r="A18" s="1">
        <v>1</v>
      </c>
      <c r="B18" s="1" t="s">
        <v>4375</v>
      </c>
      <c r="C18" s="1">
        <v>355.50000546500087</v>
      </c>
      <c r="D18" s="1">
        <v>0</v>
      </c>
      <c r="E18">
        <f>(R18-S18*(1000-T18)/(1000-U18))*AK18</f>
        <v>-1.7152014446884178</v>
      </c>
      <c r="F18">
        <f>IF(AV18&lt;&gt;0,1/(1/AV18-1/N18),0)</f>
        <v>2.2747282563881055</v>
      </c>
      <c r="G18">
        <f>((AY18-AL18/2)*S18-E18)/(AY18+AL18/2)</f>
        <v>382.72151614790221</v>
      </c>
      <c r="H18">
        <f>AL18*1000</f>
        <v>27.202564699676699</v>
      </c>
      <c r="I18">
        <f>(AQ18-AW18)</f>
        <v>1.5451643421786883</v>
      </c>
      <c r="J18">
        <f>(P18+AP18*D18)</f>
        <v>27.330661773681641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28.031906127929688</v>
      </c>
      <c r="P18" s="1">
        <v>27.330661773681641</v>
      </c>
      <c r="Q18" s="1">
        <v>28.186897277832031</v>
      </c>
      <c r="R18" s="1">
        <v>399.83749389648438</v>
      </c>
      <c r="S18" s="1">
        <v>391.74685668945313</v>
      </c>
      <c r="T18" s="1">
        <v>9.5337226986885071E-2</v>
      </c>
      <c r="U18" s="1">
        <v>24.116230010986328</v>
      </c>
      <c r="V18" s="1">
        <v>0.21878506243228912</v>
      </c>
      <c r="W18" s="1">
        <v>55.343235015869141</v>
      </c>
      <c r="X18" s="1">
        <v>300.59912109375</v>
      </c>
      <c r="Y18" s="1">
        <v>-9.9890008568763733E-2</v>
      </c>
      <c r="Z18" s="1">
        <v>8.169586181640625</v>
      </c>
      <c r="AA18" s="1">
        <v>87.248161315917969</v>
      </c>
      <c r="AB18" s="1">
        <v>21.177478790283203</v>
      </c>
      <c r="AC18" s="1">
        <v>2.1728882789611816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1.1051438275505512</v>
      </c>
      <c r="AL18">
        <f>(U18-T18)/(1000-U18)*AK18</f>
        <v>2.7202564699676701E-2</v>
      </c>
      <c r="AM18">
        <f>(P18+273.15)</f>
        <v>300.48066177368162</v>
      </c>
      <c r="AN18">
        <f>(O18+273.15)</f>
        <v>301.18190612792966</v>
      </c>
      <c r="AO18">
        <f>(Y18*AG18+Z18*AH18)*AI18</f>
        <v>-1.5982401013767689E-2</v>
      </c>
      <c r="AP18">
        <f>((AO18+0.00000010773*(AN18^4-AM18^4))-AL18*44100)/(L18*51.4+0.00000043092*AM18^3)</f>
        <v>-9.790167086493021</v>
      </c>
      <c r="AQ18">
        <f>0.61365*EXP(17.502*J18/(240.97+J18))</f>
        <v>3.6492610685090057</v>
      </c>
      <c r="AR18">
        <f>AQ18*1000/AA18</f>
        <v>41.826223194496329</v>
      </c>
      <c r="AS18">
        <f>(AR18-U18)</f>
        <v>17.709993183510001</v>
      </c>
      <c r="AT18">
        <f>IF(D18,P18,(O18+P18)/2)</f>
        <v>27.681283950805664</v>
      </c>
      <c r="AU18">
        <f>0.61365*EXP(17.502*AT18/(240.97+AT18))</f>
        <v>3.7249002431166711</v>
      </c>
      <c r="AV18">
        <f>IF(AS18&lt;&gt;0,(1000-(AR18+U18)/2)/AS18*AL18,0)</f>
        <v>1.4853570242636491</v>
      </c>
      <c r="AW18">
        <f>U18*AA18/1000</f>
        <v>2.1040967263303174</v>
      </c>
      <c r="AX18">
        <f>(AU18-AW18)</f>
        <v>1.6208035167863537</v>
      </c>
      <c r="AY18">
        <f>1/(1.6/F18+1.37/N18)</f>
        <v>0.9770890665779739</v>
      </c>
      <c r="AZ18">
        <f>G18*AA18*0.001</f>
        <v>33.391748579944874</v>
      </c>
      <c r="BA18">
        <f>G18/S18</f>
        <v>0.97696129429647083</v>
      </c>
      <c r="BB18">
        <f>(1-AL18*AA18/AQ18/F18)*100</f>
        <v>71.408846386438213</v>
      </c>
      <c r="BC18">
        <f>(S18-E18/(N18/1.35))</f>
        <v>392.28782250278113</v>
      </c>
      <c r="BD18">
        <f>E18*BB18/100/BC18</f>
        <v>-3.1222115360127912E-3</v>
      </c>
    </row>
    <row r="19" spans="1:56" x14ac:dyDescent="0.25">
      <c r="A19" s="1" t="s">
        <v>1</v>
      </c>
      <c r="B19" s="1" t="s">
        <v>4374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4373</v>
      </c>
      <c r="K20" s="1">
        <f t="shared" si="0"/>
        <v>2.72</v>
      </c>
    </row>
    <row r="21" spans="1:56" x14ac:dyDescent="0.25">
      <c r="A21" s="1">
        <v>2</v>
      </c>
      <c r="B21" s="1" t="s">
        <v>4372</v>
      </c>
      <c r="C21" s="1">
        <v>559.50000546500087</v>
      </c>
      <c r="D21" s="1">
        <v>0</v>
      </c>
      <c r="E21">
        <f>(R21-S21*(1000-T21)/(1000-U21))*AK21</f>
        <v>-0.84970596245849828</v>
      </c>
      <c r="F21">
        <f>IF(AV21&lt;&gt;0,1/(1/AV21-1/N21),0)</f>
        <v>2.1696232252821739</v>
      </c>
      <c r="G21">
        <f>((AY21-AL21/2)*S21-E21)/(AY21+AL21/2)</f>
        <v>381.38470431236658</v>
      </c>
      <c r="H21">
        <f>AL21*1000</f>
        <v>26.517657020334028</v>
      </c>
      <c r="I21">
        <f>(AQ21-AW21)</f>
        <v>1.5546556794911606</v>
      </c>
      <c r="J21">
        <f>(P21+AP21*D21)</f>
        <v>27.131441116333008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27.948015213012695</v>
      </c>
      <c r="P21" s="1">
        <v>27.131441116333008</v>
      </c>
      <c r="Q21" s="1">
        <v>28.147960662841797</v>
      </c>
      <c r="R21" s="1">
        <v>399.94110107421875</v>
      </c>
      <c r="S21" s="1">
        <v>391.32061767578125</v>
      </c>
      <c r="T21" s="1">
        <v>9.3972548842430115E-2</v>
      </c>
      <c r="U21" s="1">
        <v>23.523487091064453</v>
      </c>
      <c r="V21" s="1">
        <v>0.21669448912143707</v>
      </c>
      <c r="W21" s="1">
        <v>54.243606567382813</v>
      </c>
      <c r="X21" s="1">
        <v>300.60940551757813</v>
      </c>
      <c r="Y21" s="1">
        <v>25.545621871948242</v>
      </c>
      <c r="Z21" s="1">
        <v>8.3202123641967773</v>
      </c>
      <c r="AA21" s="1">
        <v>87.241653442382813</v>
      </c>
      <c r="AB21" s="1">
        <v>21.038787841796875</v>
      </c>
      <c r="AC21" s="1">
        <v>2.1544225215911865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1.1051816379322721</v>
      </c>
      <c r="AL21">
        <f>(U21-T21)/(1000-U21)*AK21</f>
        <v>2.6517657020334026E-2</v>
      </c>
      <c r="AM21">
        <f>(P21+273.15)</f>
        <v>300.28144111633299</v>
      </c>
      <c r="AN21">
        <f>(O21+273.15)</f>
        <v>301.09801521301267</v>
      </c>
      <c r="AO21">
        <f>(Y21*AG21+Z21*AH21)*AI21</f>
        <v>4.0872994081534557</v>
      </c>
      <c r="AP21">
        <f>((AO21+0.00000010773*(AN21^4-AM21^4))-AL21*44100)/(L21*51.4+0.00000043092*AM21^3)</f>
        <v>-9.4990601582594252</v>
      </c>
      <c r="AQ21">
        <f>0.61365*EXP(17.502*J21/(240.97+J21))</f>
        <v>3.6068835880461712</v>
      </c>
      <c r="AR21">
        <f>AQ21*1000/AA21</f>
        <v>41.343595011392956</v>
      </c>
      <c r="AS21">
        <f>(AR21-U21)</f>
        <v>17.820107920328503</v>
      </c>
      <c r="AT21">
        <f>IF(D21,P21,(O21+P21)/2)</f>
        <v>27.539728164672852</v>
      </c>
      <c r="AU21">
        <f>0.61365*EXP(17.502*AT21/(240.97+AT21))</f>
        <v>3.6941995573619586</v>
      </c>
      <c r="AV21">
        <f>IF(AS21&lt;&gt;0,(1000-(AR21+U21)/2)/AS21*AL21,0)</f>
        <v>1.439811454425223</v>
      </c>
      <c r="AW21">
        <f>U21*AA21/1000</f>
        <v>2.0522279085550106</v>
      </c>
      <c r="AX21">
        <f>(AU21-AW21)</f>
        <v>1.641971648806948</v>
      </c>
      <c r="AY21">
        <f>1/(1.6/F21+1.37/N21)</f>
        <v>0.94560621122876476</v>
      </c>
      <c r="AZ21">
        <f>G21*AA21*0.001</f>
        <v>33.272632201845127</v>
      </c>
      <c r="BA21">
        <f>G21/S21</f>
        <v>0.97460927711289969</v>
      </c>
      <c r="BB21">
        <f>(1-AL21*AA21/AQ21/F21)*100</f>
        <v>70.437402520520422</v>
      </c>
      <c r="BC21">
        <f>(S21-E21/(N21/1.35))</f>
        <v>391.58861061532457</v>
      </c>
      <c r="BD21">
        <f>E21*BB21/100/BC21</f>
        <v>-1.5284173052869999E-3</v>
      </c>
    </row>
    <row r="22" spans="1:56" x14ac:dyDescent="0.25">
      <c r="A22" s="1" t="s">
        <v>1</v>
      </c>
      <c r="B22" s="1" t="s">
        <v>4371</v>
      </c>
      <c r="K22" s="1">
        <f t="shared" si="0"/>
        <v>2.72</v>
      </c>
    </row>
    <row r="23" spans="1:56" x14ac:dyDescent="0.25">
      <c r="A23" s="1" t="s">
        <v>1</v>
      </c>
      <c r="B23" s="1" t="s">
        <v>4370</v>
      </c>
      <c r="K23" s="1">
        <f t="shared" si="0"/>
        <v>2.72</v>
      </c>
    </row>
    <row r="24" spans="1:56" x14ac:dyDescent="0.25">
      <c r="A24" s="1">
        <v>3</v>
      </c>
      <c r="B24" s="1" t="s">
        <v>4369</v>
      </c>
      <c r="C24" s="1">
        <v>763.50000546500087</v>
      </c>
      <c r="D24" s="1">
        <v>0</v>
      </c>
      <c r="E24">
        <f>(R24-S24*(1000-T24)/(1000-U24))*AK24</f>
        <v>-0.15319926222901781</v>
      </c>
      <c r="F24">
        <f>IF(AV24&lt;&gt;0,1/(1/AV24-1/N24),0)</f>
        <v>2.0952092552734243</v>
      </c>
      <c r="G24">
        <f>((AY24-AL24/2)*S24-E24)/(AY24+AL24/2)</f>
        <v>380.39111318354003</v>
      </c>
      <c r="H24">
        <f>AL24*1000</f>
        <v>25.998494193124145</v>
      </c>
      <c r="I24">
        <f>(AQ24-AW24)</f>
        <v>1.5606542410765392</v>
      </c>
      <c r="J24">
        <f>(P24+AP24*D24)</f>
        <v>26.973274230957031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27.840351104736328</v>
      </c>
      <c r="P24" s="1">
        <v>26.973274230957031</v>
      </c>
      <c r="Q24" s="1">
        <v>28.057146072387695</v>
      </c>
      <c r="R24" s="1">
        <v>400.15444946289063</v>
      </c>
      <c r="S24" s="1">
        <v>391.09335327148438</v>
      </c>
      <c r="T24" s="1">
        <v>9.4637542963027954E-2</v>
      </c>
      <c r="U24" s="1">
        <v>23.074895858764648</v>
      </c>
      <c r="V24" s="1">
        <v>0.21958108246326447</v>
      </c>
      <c r="W24" s="1">
        <v>53.53912353515625</v>
      </c>
      <c r="X24" s="1">
        <v>300.62387084960938</v>
      </c>
      <c r="Y24" s="1">
        <v>50.704620361328125</v>
      </c>
      <c r="Z24" s="1">
        <v>8.3262529373168945</v>
      </c>
      <c r="AA24" s="1">
        <v>87.232948303222656</v>
      </c>
      <c r="AB24" s="1">
        <v>21.065694808959961</v>
      </c>
      <c r="AC24" s="1">
        <v>2.1412394046783447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1.1052348193000341</v>
      </c>
      <c r="AL24">
        <f>(U24-T24)/(1000-U24)*AK24</f>
        <v>2.5998494193124146E-2</v>
      </c>
      <c r="AM24">
        <f>(P24+273.15)</f>
        <v>300.12327423095701</v>
      </c>
      <c r="AN24">
        <f>(O24+273.15)</f>
        <v>300.99035110473631</v>
      </c>
      <c r="AO24">
        <f>(Y24*AG24+Z24*AH24)*AI24</f>
        <v>8.1127390764786469</v>
      </c>
      <c r="AP24">
        <f>((AO24+0.00000010773*(AN24^4-AM24^4))-AL24*44100)/(L24*51.4+0.00000043092*AM24^3)</f>
        <v>-9.2744589030055415</v>
      </c>
      <c r="AQ24">
        <f>0.61365*EXP(17.502*J24/(240.97+J24))</f>
        <v>3.5735454386264025</v>
      </c>
      <c r="AR24">
        <f>AQ24*1000/AA24</f>
        <v>40.96554694224848</v>
      </c>
      <c r="AS24">
        <f>(AR24-U24)</f>
        <v>17.890651083483831</v>
      </c>
      <c r="AT24">
        <f>IF(D24,P24,(O24+P24)/2)</f>
        <v>27.40681266784668</v>
      </c>
      <c r="AU24">
        <f>0.61365*EXP(17.502*AT24/(240.97+AT24))</f>
        <v>3.6655740278610236</v>
      </c>
      <c r="AV24">
        <f>IF(AS24&lt;&gt;0,(1000-(AR24+U24)/2)/AS24*AL24,0)</f>
        <v>1.406657395281333</v>
      </c>
      <c r="AW24">
        <f>U24*AA24/1000</f>
        <v>2.0128911975498633</v>
      </c>
      <c r="AX24">
        <f>(AU24-AW24)</f>
        <v>1.6526828303111603</v>
      </c>
      <c r="AY24">
        <f>1/(1.6/F24+1.37/N24)</f>
        <v>0.92275242072952313</v>
      </c>
      <c r="AZ24">
        <f>G24*AA24*0.001</f>
        <v>33.182638311345066</v>
      </c>
      <c r="BA24">
        <f>G24/S24</f>
        <v>0.97263507549177086</v>
      </c>
      <c r="BB24">
        <f>(1-AL24*AA24/AQ24/F24)*100</f>
        <v>69.709807502936911</v>
      </c>
      <c r="BC24">
        <f>(S24-E24/(N24/1.35))</f>
        <v>391.14167153972608</v>
      </c>
      <c r="BD24">
        <f>E24*BB24/100/BC24</f>
        <v>-2.7303383547800091E-4</v>
      </c>
    </row>
    <row r="25" spans="1:56" x14ac:dyDescent="0.25">
      <c r="A25" s="1" t="s">
        <v>1</v>
      </c>
      <c r="B25" s="1" t="s">
        <v>4368</v>
      </c>
      <c r="K25" s="1">
        <f t="shared" si="0"/>
        <v>2.72</v>
      </c>
    </row>
    <row r="26" spans="1:56" x14ac:dyDescent="0.25">
      <c r="A26" s="1" t="s">
        <v>1</v>
      </c>
      <c r="B26" s="1" t="s">
        <v>4367</v>
      </c>
      <c r="K26" s="1">
        <f t="shared" si="0"/>
        <v>2.72</v>
      </c>
    </row>
    <row r="27" spans="1:56" x14ac:dyDescent="0.25">
      <c r="A27" s="1">
        <v>4</v>
      </c>
      <c r="B27" s="1" t="s">
        <v>4366</v>
      </c>
      <c r="C27" s="1">
        <v>967.50000546500087</v>
      </c>
      <c r="D27" s="1">
        <v>0</v>
      </c>
      <c r="E27">
        <f>(R27-S27*(1000-T27)/(1000-U27))*AK27</f>
        <v>0.21352012624194566</v>
      </c>
      <c r="F27">
        <f>IF(AV27&lt;&gt;0,1/(1/AV27-1/N27),0)</f>
        <v>2.0865088908962579</v>
      </c>
      <c r="G27">
        <f>((AY27-AL27/2)*S27-E27)/(AY27+AL27/2)</f>
        <v>379.56907502988889</v>
      </c>
      <c r="H27">
        <f>AL27*1000</f>
        <v>25.818382632331137</v>
      </c>
      <c r="I27">
        <f>(AQ27-AW27)</f>
        <v>1.5542750338821858</v>
      </c>
      <c r="J27">
        <f>(P27+AP27*D27)</f>
        <v>26.876117706298828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27.747018814086914</v>
      </c>
      <c r="P27" s="1">
        <v>26.876117706298828</v>
      </c>
      <c r="Q27" s="1">
        <v>27.969797134399414</v>
      </c>
      <c r="R27" s="1">
        <v>399.9259033203125</v>
      </c>
      <c r="S27" s="1">
        <v>390.60748291015625</v>
      </c>
      <c r="T27" s="1">
        <v>9.1761574149131775E-2</v>
      </c>
      <c r="U27" s="1">
        <v>22.917966842651367</v>
      </c>
      <c r="V27" s="1">
        <v>0.21404196321964264</v>
      </c>
      <c r="W27" s="1">
        <v>53.458179473876953</v>
      </c>
      <c r="X27" s="1">
        <v>300.60433959960938</v>
      </c>
      <c r="Y27" s="1">
        <v>101.07460021972656</v>
      </c>
      <c r="Z27" s="1">
        <v>8.234614372253418</v>
      </c>
      <c r="AA27" s="1">
        <v>87.220893859863281</v>
      </c>
      <c r="AB27" s="1">
        <v>21.05095100402832</v>
      </c>
      <c r="AC27" s="1">
        <v>2.1369626522064209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1.1051630132338577</v>
      </c>
      <c r="AL27">
        <f>(U27-T27)/(1000-U27)*AK27</f>
        <v>2.5818382632331136E-2</v>
      </c>
      <c r="AM27">
        <f>(P27+273.15)</f>
        <v>300.02611770629881</v>
      </c>
      <c r="AN27">
        <f>(O27+273.15)</f>
        <v>300.89701881408689</v>
      </c>
      <c r="AO27">
        <f>(Y27*AG27+Z27*AH27)*AI27</f>
        <v>16.171935673685311</v>
      </c>
      <c r="AP27">
        <f>((AO27+0.00000010773*(AN27^4-AM27^4))-AL27*44100)/(L27*51.4+0.00000043092*AM27^3)</f>
        <v>-9.1434829491966365</v>
      </c>
      <c r="AQ27">
        <f>0.61365*EXP(17.502*J27/(240.97+J27))</f>
        <v>3.5532005873489467</v>
      </c>
      <c r="AR27">
        <f>AQ27*1000/AA27</f>
        <v>40.737951998724405</v>
      </c>
      <c r="AS27">
        <f>(AR27-U27)</f>
        <v>17.819985156073038</v>
      </c>
      <c r="AT27">
        <f>IF(D27,P27,(O27+P27)/2)</f>
        <v>27.311568260192871</v>
      </c>
      <c r="AU27">
        <f>0.61365*EXP(17.502*AT27/(240.97+AT27))</f>
        <v>3.6451808261751912</v>
      </c>
      <c r="AV27">
        <f>IF(AS27&lt;&gt;0,(1000-(AR27+U27)/2)/AS27*AL27,0)</f>
        <v>1.4027304724820533</v>
      </c>
      <c r="AW27">
        <f>U27*AA27/1000</f>
        <v>1.9989255534667609</v>
      </c>
      <c r="AX27">
        <f>(AU27-AW27)</f>
        <v>1.6462552727084303</v>
      </c>
      <c r="AY27">
        <f>1/(1.6/F27+1.37/N27)</f>
        <v>0.92004904784056885</v>
      </c>
      <c r="AZ27">
        <f>G27*AA27*0.001</f>
        <v>33.106354005668422</v>
      </c>
      <c r="BA27">
        <f>G27/S27</f>
        <v>0.97174040856046195</v>
      </c>
      <c r="BB27">
        <f>(1-AL27*AA27/AQ27/F27)*100</f>
        <v>69.625467589749661</v>
      </c>
      <c r="BC27">
        <f>(S27-E27/(N27/1.35))</f>
        <v>390.54013974815501</v>
      </c>
      <c r="BD27">
        <f>E27*BB27/100/BC27</f>
        <v>3.8066352511177632E-4</v>
      </c>
    </row>
    <row r="28" spans="1:56" x14ac:dyDescent="0.25">
      <c r="A28" s="1" t="s">
        <v>1</v>
      </c>
      <c r="B28" s="1" t="s">
        <v>4365</v>
      </c>
      <c r="K28" s="1">
        <f t="shared" si="0"/>
        <v>2.72</v>
      </c>
    </row>
    <row r="29" spans="1:56" x14ac:dyDescent="0.25">
      <c r="A29" s="1" t="s">
        <v>1</v>
      </c>
      <c r="B29" s="1" t="s">
        <v>4364</v>
      </c>
      <c r="K29" s="1">
        <f t="shared" si="0"/>
        <v>2.72</v>
      </c>
    </row>
    <row r="30" spans="1:56" x14ac:dyDescent="0.25">
      <c r="A30" s="1">
        <v>5</v>
      </c>
      <c r="B30" s="1" t="s">
        <v>4363</v>
      </c>
      <c r="C30" s="1">
        <v>1171.5000054650009</v>
      </c>
      <c r="D30" s="1">
        <v>0</v>
      </c>
      <c r="E30">
        <f>(R30-S30*(1000-T30)/(1000-U30))*AK30</f>
        <v>0.94529131053466808</v>
      </c>
      <c r="F30">
        <f>IF(AV30&lt;&gt;0,1/(1/AV30-1/N30),0)</f>
        <v>2.0935878667230847</v>
      </c>
      <c r="G30">
        <f>((AY30-AL30/2)*S30-E30)/(AY30+AL30/2)</f>
        <v>378.38085522698856</v>
      </c>
      <c r="H30">
        <f>AL30*1000</f>
        <v>25.791435433795886</v>
      </c>
      <c r="I30">
        <f>(AQ30-AW30)</f>
        <v>1.549104247199274</v>
      </c>
      <c r="J30">
        <f>(P30+AP30*D30)</f>
        <v>26.840349197387695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27.683403015136719</v>
      </c>
      <c r="P30" s="1">
        <v>26.840349197387695</v>
      </c>
      <c r="Q30" s="1">
        <v>27.901891708374023</v>
      </c>
      <c r="R30" s="1">
        <v>400.11264038085938</v>
      </c>
      <c r="S30" s="1">
        <v>390.15216064453125</v>
      </c>
      <c r="T30" s="1">
        <v>9.0102232992649078E-2</v>
      </c>
      <c r="U30" s="1">
        <v>22.893222808837891</v>
      </c>
      <c r="V30" s="1">
        <v>0.21093964576721191</v>
      </c>
      <c r="W30" s="1">
        <v>53.595653533935547</v>
      </c>
      <c r="X30" s="1">
        <v>300.60220336914063</v>
      </c>
      <c r="Y30" s="1">
        <v>149.79179382324219</v>
      </c>
      <c r="Z30" s="1">
        <v>8.3346967697143555</v>
      </c>
      <c r="AA30" s="1">
        <v>87.214973449707031</v>
      </c>
      <c r="AB30" s="1">
        <v>21.046453475952148</v>
      </c>
      <c r="AC30" s="1">
        <v>2.1365034580230713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1.1051551594453697</v>
      </c>
      <c r="AL30">
        <f>(U30-T30)/(1000-U30)*AK30</f>
        <v>2.5791435433795886E-2</v>
      </c>
      <c r="AM30">
        <f>(P30+273.15)</f>
        <v>299.99034919738767</v>
      </c>
      <c r="AN30">
        <f>(O30+273.15)</f>
        <v>300.8334030151367</v>
      </c>
      <c r="AO30">
        <f>(Y30*AG30+Z30*AH30)*AI30</f>
        <v>23.96668647602155</v>
      </c>
      <c r="AP30">
        <f>((AO30+0.00000010773*(AN30^4-AM30^4))-AL30*44100)/(L30*51.4+0.00000043092*AM30^3)</f>
        <v>-9.0726610449112854</v>
      </c>
      <c r="AQ30">
        <f>0.61365*EXP(17.502*J30/(240.97+J30))</f>
        <v>3.5457360666502979</v>
      </c>
      <c r="AR30">
        <f>AQ30*1000/AA30</f>
        <v>40.655129806293694</v>
      </c>
      <c r="AS30">
        <f>(AR30-U30)</f>
        <v>17.761906997455803</v>
      </c>
      <c r="AT30">
        <f>IF(D30,P30,(O30+P30)/2)</f>
        <v>27.261876106262207</v>
      </c>
      <c r="AU30">
        <f>0.61365*EXP(17.502*AT30/(240.97+AT30))</f>
        <v>3.634580381432194</v>
      </c>
      <c r="AV30">
        <f>IF(AS30&lt;&gt;0,(1000-(AR30+U30)/2)/AS30*AL30,0)</f>
        <v>1.405926391838118</v>
      </c>
      <c r="AW30">
        <f>U30*AA30/1000</f>
        <v>1.996631819451024</v>
      </c>
      <c r="AX30">
        <f>(AU30-AW30)</f>
        <v>1.63794856198117</v>
      </c>
      <c r="AY30">
        <f>1/(1.6/F30+1.37/N30)</f>
        <v>0.92224912652010016</v>
      </c>
      <c r="AZ30">
        <f>G30*AA30*0.001</f>
        <v>33.000476242499246</v>
      </c>
      <c r="BA30">
        <f>G30/S30</f>
        <v>0.96982893700217754</v>
      </c>
      <c r="BB30">
        <f>(1-AL30*AA30/AQ30/F30)*100</f>
        <v>69.698162218167838</v>
      </c>
      <c r="BC30">
        <f>(S30-E30/(N30/1.35))</f>
        <v>389.85402057228555</v>
      </c>
      <c r="BD30">
        <f>E30*BB30/100/BC30</f>
        <v>1.6899932700028049E-3</v>
      </c>
    </row>
    <row r="31" spans="1:56" x14ac:dyDescent="0.25">
      <c r="A31" s="1" t="s">
        <v>1</v>
      </c>
      <c r="B31" s="1" t="s">
        <v>4362</v>
      </c>
      <c r="K31" s="1">
        <f t="shared" si="0"/>
        <v>2.72</v>
      </c>
    </row>
    <row r="32" spans="1:56" x14ac:dyDescent="0.25">
      <c r="A32" s="1" t="s">
        <v>1</v>
      </c>
      <c r="B32" s="1" t="s">
        <v>4361</v>
      </c>
      <c r="K32" s="1">
        <f t="shared" si="0"/>
        <v>2.72</v>
      </c>
    </row>
    <row r="33" spans="1:56" x14ac:dyDescent="0.25">
      <c r="A33" s="1">
        <v>6</v>
      </c>
      <c r="B33" s="1" t="s">
        <v>4360</v>
      </c>
      <c r="C33" s="1">
        <v>1375.5000054650009</v>
      </c>
      <c r="D33" s="1">
        <v>0</v>
      </c>
      <c r="E33">
        <f>(R33-S33*(1000-T33)/(1000-U33))*AK33</f>
        <v>1.4855296615764411</v>
      </c>
      <c r="F33">
        <f>IF(AV33&lt;&gt;0,1/(1/AV33-1/N33),0)</f>
        <v>2.1704641923719734</v>
      </c>
      <c r="G33">
        <f>((AY33-AL33/2)*S33-E33)/(AY33+AL33/2)</f>
        <v>377.46261918063942</v>
      </c>
      <c r="H33">
        <f>AL33*1000</f>
        <v>26.045652513721251</v>
      </c>
      <c r="I33">
        <f>(AQ33-AW33)</f>
        <v>1.5269788772608903</v>
      </c>
      <c r="J33">
        <f>(P33+AP33*D33)</f>
        <v>26.823104858398438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27.633720397949219</v>
      </c>
      <c r="P33" s="1">
        <v>26.823104858398438</v>
      </c>
      <c r="Q33" s="1">
        <v>27.846996307373047</v>
      </c>
      <c r="R33" s="1">
        <v>400.11749267578125</v>
      </c>
      <c r="S33" s="1">
        <v>389.59417724609375</v>
      </c>
      <c r="T33" s="1">
        <v>8.9253701269626617E-2</v>
      </c>
      <c r="U33" s="1">
        <v>23.106435775756836</v>
      </c>
      <c r="V33" s="1">
        <v>0.20955410599708557</v>
      </c>
      <c r="W33" s="1">
        <v>54.250396728515625</v>
      </c>
      <c r="X33" s="1">
        <v>300.67633056640625</v>
      </c>
      <c r="Y33" s="1">
        <v>299.91766357421875</v>
      </c>
      <c r="Z33" s="1">
        <v>8.4599924087524414</v>
      </c>
      <c r="AA33" s="1">
        <v>87.212211608886719</v>
      </c>
      <c r="AB33" s="1">
        <v>21.083894729614258</v>
      </c>
      <c r="AC33" s="1">
        <v>2.1422226428985596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1.1054276859059049</v>
      </c>
      <c r="AL33">
        <f>(U33-T33)/(1000-U33)*AK33</f>
        <v>2.6045652513721252E-2</v>
      </c>
      <c r="AM33">
        <f>(P33+273.15)</f>
        <v>299.97310485839841</v>
      </c>
      <c r="AN33">
        <f>(O33+273.15)</f>
        <v>300.7837203979492</v>
      </c>
      <c r="AO33">
        <f>(Y33*AG33+Z33*AH33)*AI33</f>
        <v>47.986825099285852</v>
      </c>
      <c r="AP33">
        <f>((AO33+0.00000010773*(AN33^4-AM33^4))-AL33*44100)/(L33*51.4+0.00000043092*AM33^3)</f>
        <v>-8.9706455191922601</v>
      </c>
      <c r="AQ33">
        <f>0.61365*EXP(17.502*J33/(240.97+J33))</f>
        <v>3.5421422436633461</v>
      </c>
      <c r="AR33">
        <f>AQ33*1000/AA33</f>
        <v>40.61520947947627</v>
      </c>
      <c r="AS33">
        <f>(AR33-U33)</f>
        <v>17.508773703719434</v>
      </c>
      <c r="AT33">
        <f>IF(D33,P33,(O33+P33)/2)</f>
        <v>27.228412628173828</v>
      </c>
      <c r="AU33">
        <f>0.61365*EXP(17.502*AT33/(240.97+AT33))</f>
        <v>3.6274570444017074</v>
      </c>
      <c r="AV33">
        <f>IF(AS33&lt;&gt;0,(1000-(AR33+U33)/2)/AS33*AL33,0)</f>
        <v>1.4401817640377854</v>
      </c>
      <c r="AW33">
        <f>U33*AA33/1000</f>
        <v>2.0151633664024557</v>
      </c>
      <c r="AX33">
        <f>(AU33-AW33)</f>
        <v>1.6122936779992516</v>
      </c>
      <c r="AY33">
        <f>1/(1.6/F33+1.37/N33)</f>
        <v>0.94586177543520122</v>
      </c>
      <c r="AZ33">
        <f>G33*AA33*0.001</f>
        <v>32.919349818426547</v>
      </c>
      <c r="BA33">
        <f>G33/S33</f>
        <v>0.96886103855245453</v>
      </c>
      <c r="BB33">
        <f>(1-AL33*AA33/AQ33/F33)*100</f>
        <v>70.454324800247122</v>
      </c>
      <c r="BC33">
        <f>(S33-E33/(N33/1.35))</f>
        <v>389.12564874520763</v>
      </c>
      <c r="BD33">
        <f>E33*BB33/100/BC33</f>
        <v>2.6896707943720906E-3</v>
      </c>
    </row>
    <row r="34" spans="1:56" x14ac:dyDescent="0.25">
      <c r="A34" s="1" t="s">
        <v>1</v>
      </c>
      <c r="B34" s="1" t="s">
        <v>4359</v>
      </c>
      <c r="K34" s="1">
        <f t="shared" si="0"/>
        <v>2.72</v>
      </c>
    </row>
    <row r="35" spans="1:56" x14ac:dyDescent="0.25">
      <c r="A35" s="1" t="s">
        <v>1</v>
      </c>
      <c r="B35" s="1" t="s">
        <v>4358</v>
      </c>
      <c r="K35" s="1">
        <f t="shared" si="0"/>
        <v>2.72</v>
      </c>
    </row>
    <row r="36" spans="1:56" x14ac:dyDescent="0.25">
      <c r="A36" s="1">
        <v>7</v>
      </c>
      <c r="B36" s="1" t="s">
        <v>4357</v>
      </c>
      <c r="C36" s="1">
        <v>1579.5000054650009</v>
      </c>
      <c r="D36" s="1">
        <v>0</v>
      </c>
      <c r="E36">
        <f>(R36-S36*(1000-T36)/(1000-U36))*AK36</f>
        <v>1.8738964146751453</v>
      </c>
      <c r="F36">
        <f>IF(AV36&lt;&gt;0,1/(1/AV36-1/N36),0)</f>
        <v>2.2930746256818719</v>
      </c>
      <c r="G36">
        <f>((AY36-AL36/2)*S36-E36)/(AY36+AL36/2)</f>
        <v>376.71954623946715</v>
      </c>
      <c r="H36">
        <f>AL36*1000</f>
        <v>26.509121766658009</v>
      </c>
      <c r="I36">
        <f>(AQ36-AW36)</f>
        <v>1.4986073855753319</v>
      </c>
      <c r="J36">
        <f>(P36+AP36*D36)</f>
        <v>26.854793548583984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27.615045547485352</v>
      </c>
      <c r="P36" s="1">
        <v>26.854793548583984</v>
      </c>
      <c r="Q36" s="1">
        <v>27.817766189575195</v>
      </c>
      <c r="R36" s="1">
        <v>399.98056030273438</v>
      </c>
      <c r="S36" s="1">
        <v>388.95639038085938</v>
      </c>
      <c r="T36" s="1">
        <v>8.7751366198062897E-2</v>
      </c>
      <c r="U36" s="1">
        <v>23.508022308349609</v>
      </c>
      <c r="V36" s="1">
        <v>0.20624734461307526</v>
      </c>
      <c r="W36" s="1">
        <v>55.252323150634766</v>
      </c>
      <c r="X36" s="1">
        <v>300.63601684570313</v>
      </c>
      <c r="Y36" s="1">
        <v>499.90301513671875</v>
      </c>
      <c r="Z36" s="1">
        <v>8.2718887329101563</v>
      </c>
      <c r="AA36" s="1">
        <v>87.210289001464844</v>
      </c>
      <c r="AB36" s="1">
        <v>21.104190826416016</v>
      </c>
      <c r="AC36" s="1">
        <v>2.1509904861450195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1.1052794736974378</v>
      </c>
      <c r="AL36">
        <f>(U36-T36)/(1000-U36)*AK36</f>
        <v>2.6509121766658008E-2</v>
      </c>
      <c r="AM36">
        <f>(P36+273.15)</f>
        <v>300.00479354858396</v>
      </c>
      <c r="AN36">
        <f>(O36+273.15)</f>
        <v>300.76504554748533</v>
      </c>
      <c r="AO36">
        <f>(Y36*AG36+Z36*AH36)*AI36</f>
        <v>79.984480634082502</v>
      </c>
      <c r="AP36">
        <f>((AO36+0.00000010773*(AN36^4-AM36^4))-AL36*44100)/(L36*51.4+0.00000043092*AM36^3)</f>
        <v>-8.8801811627114784</v>
      </c>
      <c r="AQ36">
        <f>0.61365*EXP(17.502*J36/(240.97+J36))</f>
        <v>3.5487488049393838</v>
      </c>
      <c r="AR36">
        <f>AQ36*1000/AA36</f>
        <v>40.691859247018165</v>
      </c>
      <c r="AS36">
        <f>(AR36-U36)</f>
        <v>17.183836938668556</v>
      </c>
      <c r="AT36">
        <f>IF(D36,P36,(O36+P36)/2)</f>
        <v>27.234919548034668</v>
      </c>
      <c r="AU36">
        <f>0.61365*EXP(17.502*AT36/(240.97+AT36))</f>
        <v>3.6288412107824968</v>
      </c>
      <c r="AV36">
        <f>IF(AS36&lt;&gt;0,(1000-(AR36+U36)/2)/AS36*AL36,0)</f>
        <v>1.4931578214724339</v>
      </c>
      <c r="AW36">
        <f>U36*AA36/1000</f>
        <v>2.0501414193640519</v>
      </c>
      <c r="AX36">
        <f>(AU36-AW36)</f>
        <v>1.5786997914184449</v>
      </c>
      <c r="AY36">
        <f>1/(1.6/F36+1.37/N36)</f>
        <v>0.98249144915082265</v>
      </c>
      <c r="AZ36">
        <f>G36*AA36*0.001</f>
        <v>32.853820500044627</v>
      </c>
      <c r="BA36">
        <f>G36/S36</f>
        <v>0.96853929015175677</v>
      </c>
      <c r="BB36">
        <f>(1-AL36*AA36/AQ36/F36)*100</f>
        <v>71.59010570749291</v>
      </c>
      <c r="BC36">
        <f>(S36-E36/(N36/1.35))</f>
        <v>388.36537298101024</v>
      </c>
      <c r="BD36">
        <f>E36*BB36/100/BC36</f>
        <v>3.454284334923063E-3</v>
      </c>
    </row>
    <row r="37" spans="1:56" x14ac:dyDescent="0.25">
      <c r="A37" s="1" t="s">
        <v>1</v>
      </c>
      <c r="B37" s="1" t="s">
        <v>4356</v>
      </c>
      <c r="K37" s="1">
        <f t="shared" si="0"/>
        <v>2.72</v>
      </c>
    </row>
    <row r="38" spans="1:56" x14ac:dyDescent="0.25">
      <c r="A38" s="1" t="s">
        <v>1</v>
      </c>
      <c r="B38" s="1" t="s">
        <v>4355</v>
      </c>
      <c r="K38" s="1">
        <f t="shared" si="0"/>
        <v>2.72</v>
      </c>
    </row>
    <row r="39" spans="1:56" x14ac:dyDescent="0.25">
      <c r="A39" s="1">
        <v>8</v>
      </c>
      <c r="B39" s="1" t="s">
        <v>4354</v>
      </c>
      <c r="C39" s="1">
        <v>1783.5000054650009</v>
      </c>
      <c r="D39" s="1">
        <v>0</v>
      </c>
      <c r="E39">
        <f>(R39-S39*(1000-T39)/(1000-U39))*AK39</f>
        <v>2.1051346747522071</v>
      </c>
      <c r="F39">
        <f>IF(AV39&lt;&gt;0,1/(1/AV39-1/N39),0)</f>
        <v>2.4724311524950098</v>
      </c>
      <c r="G39">
        <f>((AY39-AL39/2)*S39-E39)/(AY39+AL39/2)</f>
        <v>376.50527223453128</v>
      </c>
      <c r="H39">
        <f>AL39*1000</f>
        <v>27.141499475110876</v>
      </c>
      <c r="I39">
        <f>(AQ39-AW39)</f>
        <v>1.4612407092690458</v>
      </c>
      <c r="J39">
        <f>(P39+AP39*D39)</f>
        <v>26.90214729309082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27.608066558837891</v>
      </c>
      <c r="P39" s="1">
        <v>26.90214729309082</v>
      </c>
      <c r="Q39" s="1">
        <v>27.795608520507813</v>
      </c>
      <c r="R39" s="1">
        <v>400.02993774414063</v>
      </c>
      <c r="S39" s="1">
        <v>388.58367919921875</v>
      </c>
      <c r="T39" s="1">
        <v>8.7667398154735565E-2</v>
      </c>
      <c r="U39" s="1">
        <v>24.052200317382813</v>
      </c>
      <c r="V39" s="1">
        <v>0.20611456036567688</v>
      </c>
      <c r="W39" s="1">
        <v>56.549057006835938</v>
      </c>
      <c r="X39" s="1">
        <v>300.6494140625</v>
      </c>
      <c r="Y39" s="1">
        <v>750.86376953125</v>
      </c>
      <c r="Z39" s="1">
        <v>8.2648525238037109</v>
      </c>
      <c r="AA39" s="1">
        <v>87.2020263671875</v>
      </c>
      <c r="AB39" s="1">
        <v>21.113300323486328</v>
      </c>
      <c r="AC39" s="1">
        <v>2.1642377376556396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1.1053287281709556</v>
      </c>
      <c r="AL39">
        <f>(U39-T39)/(1000-U39)*AK39</f>
        <v>2.7141499475110877E-2</v>
      </c>
      <c r="AM39">
        <f>(P39+273.15)</f>
        <v>300.0521472930908</v>
      </c>
      <c r="AN39">
        <f>(O39+273.15)</f>
        <v>300.75806655883787</v>
      </c>
      <c r="AO39">
        <f>(Y39*AG39+Z39*AH39)*AI39</f>
        <v>120.1382004397019</v>
      </c>
      <c r="AP39">
        <f>((AO39+0.00000010773*(AN39^4-AM39^4))-AL39*44100)/(L39*51.4+0.00000043092*AM39^3)</f>
        <v>-8.7841493780854361</v>
      </c>
      <c r="AQ39">
        <f>0.61365*EXP(17.502*J39/(240.97+J39))</f>
        <v>3.5586413155343375</v>
      </c>
      <c r="AR39">
        <f>AQ39*1000/AA39</f>
        <v>40.809158499938114</v>
      </c>
      <c r="AS39">
        <f>(AR39-U39)</f>
        <v>16.756958182555302</v>
      </c>
      <c r="AT39">
        <f>IF(D39,P39,(O39+P39)/2)</f>
        <v>27.255106925964355</v>
      </c>
      <c r="AU39">
        <f>0.61365*EXP(17.502*AT39/(240.97+AT39))</f>
        <v>3.6331384485675731</v>
      </c>
      <c r="AV39">
        <f>IF(AS39&lt;&gt;0,(1000-(AR39+U39)/2)/AS39*AL39,0)</f>
        <v>1.5671867125802299</v>
      </c>
      <c r="AW39">
        <f>U39*AA39/1000</f>
        <v>2.0974006062652917</v>
      </c>
      <c r="AX39">
        <f>(AU39-AW39)</f>
        <v>1.5357378423022814</v>
      </c>
      <c r="AY39">
        <f>1/(1.6/F39+1.37/N39)</f>
        <v>1.0339083124238353</v>
      </c>
      <c r="AZ39">
        <f>G39*AA39*0.001</f>
        <v>32.832022676780703</v>
      </c>
      <c r="BA39">
        <f>G39/S39</f>
        <v>0.96891684439866776</v>
      </c>
      <c r="BB39">
        <f>(1-AL39*AA39/AQ39/F39)*100</f>
        <v>73.10001792044622</v>
      </c>
      <c r="BC39">
        <f>(S39-E39/(N39/1.35))</f>
        <v>387.91973042805898</v>
      </c>
      <c r="BD39">
        <f>E39*BB39/100/BC39</f>
        <v>3.9669387860094326E-3</v>
      </c>
    </row>
    <row r="40" spans="1:56" x14ac:dyDescent="0.25">
      <c r="A40" s="1" t="s">
        <v>1</v>
      </c>
      <c r="B40" s="1" t="s">
        <v>4353</v>
      </c>
      <c r="K40" s="1">
        <f t="shared" si="0"/>
        <v>2.72</v>
      </c>
    </row>
    <row r="41" spans="1:56" x14ac:dyDescent="0.25">
      <c r="A41" s="1" t="s">
        <v>1</v>
      </c>
      <c r="B41" s="1" t="s">
        <v>4352</v>
      </c>
      <c r="K41" s="1">
        <f t="shared" si="0"/>
        <v>2.72</v>
      </c>
    </row>
    <row r="42" spans="1:56" x14ac:dyDescent="0.25">
      <c r="A42" s="1">
        <v>9</v>
      </c>
      <c r="B42" s="1" t="s">
        <v>4351</v>
      </c>
      <c r="C42" s="1">
        <v>1987.5000054650009</v>
      </c>
      <c r="D42" s="1">
        <v>0</v>
      </c>
      <c r="E42">
        <f>(R42-S42*(1000-T42)/(1000-U42))*AK42</f>
        <v>2.5854478061708637</v>
      </c>
      <c r="F42">
        <f>IF(AV42&lt;&gt;0,1/(1/AV42-1/N42),0)</f>
        <v>2.6679424460675416</v>
      </c>
      <c r="G42">
        <f>((AY42-AL42/2)*S42-E42)/(AY42+AL42/2)</f>
        <v>375.73967427725444</v>
      </c>
      <c r="H42">
        <f>AL42*1000</f>
        <v>27.880522857140804</v>
      </c>
      <c r="I42">
        <f>(AQ42-AW42)</f>
        <v>1.4306788756792348</v>
      </c>
      <c r="J42">
        <f>(P42+AP42*D42)</f>
        <v>27.022666931152344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27.645322799682617</v>
      </c>
      <c r="P42" s="1">
        <v>27.022666931152344</v>
      </c>
      <c r="Q42" s="1">
        <v>27.815153121948242</v>
      </c>
      <c r="R42" s="1">
        <v>400.03500366210938</v>
      </c>
      <c r="S42" s="1">
        <v>387.90921020507813</v>
      </c>
      <c r="T42" s="1">
        <v>8.6214631795883179E-2</v>
      </c>
      <c r="U42" s="1">
        <v>24.691596984863281</v>
      </c>
      <c r="V42" s="1">
        <v>0.20226654410362244</v>
      </c>
      <c r="W42" s="1">
        <v>57.928493499755859</v>
      </c>
      <c r="X42" s="1">
        <v>300.59494018554688</v>
      </c>
      <c r="Y42" s="1">
        <v>1000.0015258789063</v>
      </c>
      <c r="Z42" s="1">
        <v>8.392634391784668</v>
      </c>
      <c r="AA42" s="1">
        <v>87.205718994140625</v>
      </c>
      <c r="AB42" s="1">
        <v>21.087820053100586</v>
      </c>
      <c r="AC42" s="1">
        <v>2.1811027526855469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1.1051284565645103</v>
      </c>
      <c r="AL42">
        <f>(U42-T42)/(1000-U42)*AK42</f>
        <v>2.7880522857140804E-2</v>
      </c>
      <c r="AM42">
        <f>(P42+273.15)</f>
        <v>300.17266693115232</v>
      </c>
      <c r="AN42">
        <f>(O42+273.15)</f>
        <v>300.79532279968259</v>
      </c>
      <c r="AO42">
        <f>(Y42*AG42+Z42*AH42)*AI42</f>
        <v>160.00024056434086</v>
      </c>
      <c r="AP42">
        <f>((AO42+0.00000010773*(AN42^4-AM42^4))-AL42*44100)/(L42*51.4+0.00000043092*AM42^3)</f>
        <v>-8.731318346024997</v>
      </c>
      <c r="AQ42">
        <f>0.61365*EXP(17.502*J42/(240.97+J42))</f>
        <v>3.5839273438577921</v>
      </c>
      <c r="AR42">
        <f>AQ42*1000/AA42</f>
        <v>41.097388854721757</v>
      </c>
      <c r="AS42">
        <f>(AR42-U42)</f>
        <v>16.405791869858476</v>
      </c>
      <c r="AT42">
        <f>IF(D42,P42,(O42+P42)/2)</f>
        <v>27.33399486541748</v>
      </c>
      <c r="AU42">
        <f>0.61365*EXP(17.502*AT42/(240.97+AT42))</f>
        <v>3.6499737514759332</v>
      </c>
      <c r="AV42">
        <f>IF(AS42&lt;&gt;0,(1000-(AR42+U42)/2)/AS42*AL42,0)</f>
        <v>1.643529761276258</v>
      </c>
      <c r="AW42">
        <f>U42*AA42/1000</f>
        <v>2.1532484681785573</v>
      </c>
      <c r="AX42">
        <f>(AU42-AW42)</f>
        <v>1.4967252832973759</v>
      </c>
      <c r="AY42">
        <f>1/(1.6/F42+1.37/N42)</f>
        <v>1.0872158949989503</v>
      </c>
      <c r="AZ42">
        <f>G42*AA42*0.001</f>
        <v>32.76664844997218</v>
      </c>
      <c r="BA42">
        <f>G42/S42</f>
        <v>0.96862787578209353</v>
      </c>
      <c r="BB42">
        <f>(1-AL42*AA42/AQ42/F42)*100</f>
        <v>74.572115630448607</v>
      </c>
      <c r="BC42">
        <f>(S42-E42/(N42/1.35))</f>
        <v>387.09377311480887</v>
      </c>
      <c r="BD42">
        <f>E42*BB42/100/BC42</f>
        <v>4.9807650277308834E-3</v>
      </c>
    </row>
    <row r="43" spans="1:56" x14ac:dyDescent="0.25">
      <c r="A43" s="1" t="s">
        <v>1</v>
      </c>
      <c r="B43" s="1" t="s">
        <v>4350</v>
      </c>
      <c r="K43" s="1">
        <f t="shared" si="0"/>
        <v>2.72</v>
      </c>
    </row>
    <row r="44" spans="1:56" x14ac:dyDescent="0.25">
      <c r="A44" s="1" t="s">
        <v>1</v>
      </c>
      <c r="B44" s="1" t="s">
        <v>4349</v>
      </c>
      <c r="K44" s="1">
        <f t="shared" si="0"/>
        <v>2.72</v>
      </c>
    </row>
    <row r="45" spans="1:56" x14ac:dyDescent="0.25">
      <c r="A45" s="1">
        <v>10</v>
      </c>
      <c r="B45" s="1" t="s">
        <v>4348</v>
      </c>
      <c r="C45" s="1">
        <v>2191.5000054650009</v>
      </c>
      <c r="D45" s="1">
        <v>0</v>
      </c>
      <c r="E45">
        <f>(R45-S45*(1000-T45)/(1000-U45))*AK45</f>
        <v>3.0305691030391229</v>
      </c>
      <c r="F45">
        <f>IF(AV45&lt;&gt;0,1/(1/AV45-1/N45),0)</f>
        <v>2.905848668823054</v>
      </c>
      <c r="G45">
        <f>((AY45-AL45/2)*S45-E45)/(AY45+AL45/2)</f>
        <v>375.299860440646</v>
      </c>
      <c r="H45">
        <f>AL45*1000</f>
        <v>28.665756275482416</v>
      </c>
      <c r="I45">
        <f>(AQ45-AW45)</f>
        <v>1.3961145783767428</v>
      </c>
      <c r="J45">
        <f>(P45+AP45*D45)</f>
        <v>27.137451171875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27.698339462280273</v>
      </c>
      <c r="P45" s="1">
        <v>27.137451171875</v>
      </c>
      <c r="Q45" s="1">
        <v>27.851694107055664</v>
      </c>
      <c r="R45" s="1">
        <v>400.24789428710938</v>
      </c>
      <c r="S45" s="1">
        <v>387.45724487304688</v>
      </c>
      <c r="T45" s="1">
        <v>8.8169053196907043E-2</v>
      </c>
      <c r="U45" s="1">
        <v>25.365463256835938</v>
      </c>
      <c r="V45" s="1">
        <v>0.20621445775032043</v>
      </c>
      <c r="W45" s="1">
        <v>59.326091766357422</v>
      </c>
      <c r="X45" s="1">
        <v>300.63775634765625</v>
      </c>
      <c r="Y45" s="1">
        <v>1249.247802734375</v>
      </c>
      <c r="Z45" s="1">
        <v>8.1670675277709961</v>
      </c>
      <c r="AA45" s="1">
        <v>87.206809997558594</v>
      </c>
      <c r="AB45" s="1">
        <v>21.185600280761719</v>
      </c>
      <c r="AC45" s="1">
        <v>2.2015190124511719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1.1052858689252065</v>
      </c>
      <c r="AL45">
        <f>(U45-T45)/(1000-U45)*AK45</f>
        <v>2.8665756275482415E-2</v>
      </c>
      <c r="AM45">
        <f>(P45+273.15)</f>
        <v>300.28745117187498</v>
      </c>
      <c r="AN45">
        <f>(O45+273.15)</f>
        <v>300.84833946228025</v>
      </c>
      <c r="AO45">
        <f>(Y45*AG45+Z45*AH45)*AI45</f>
        <v>199.87964396984171</v>
      </c>
      <c r="AP45">
        <f>((AO45+0.00000010773*(AN45^4-AM45^4))-AL45*44100)/(L45*51.4+0.00000043092*AM45^3)</f>
        <v>-8.6930950951825263</v>
      </c>
      <c r="AQ45">
        <f>0.61365*EXP(17.502*J45/(240.97+J45))</f>
        <v>3.6081557131156883</v>
      </c>
      <c r="AR45">
        <f>AQ45*1000/AA45</f>
        <v>41.374701278681108</v>
      </c>
      <c r="AS45">
        <f>(AR45-U45)</f>
        <v>16.009238021845171</v>
      </c>
      <c r="AT45">
        <f>IF(D45,P45,(O45+P45)/2)</f>
        <v>27.417895317077637</v>
      </c>
      <c r="AU45">
        <f>0.61365*EXP(17.502*AT45/(240.97+AT45))</f>
        <v>3.6679534376371752</v>
      </c>
      <c r="AV45">
        <f>IF(AS45&lt;&gt;0,(1000-(AR45+U45)/2)/AS45*AL45,0)</f>
        <v>1.7308242648708139</v>
      </c>
      <c r="AW45">
        <f>U45*AA45/1000</f>
        <v>2.2120411347389455</v>
      </c>
      <c r="AX45">
        <f>(AU45-AW45)</f>
        <v>1.4559123028982297</v>
      </c>
      <c r="AY45">
        <f>1/(1.6/F45+1.37/N45)</f>
        <v>1.1485261340410735</v>
      </c>
      <c r="AZ45">
        <f>G45*AA45*0.001</f>
        <v>32.728703621557678</v>
      </c>
      <c r="BA45">
        <f>G45/S45</f>
        <v>0.96862264264439213</v>
      </c>
      <c r="BB45">
        <f>(1-AL45*AA45/AQ45/F45)*100</f>
        <v>76.15729422460862</v>
      </c>
      <c r="BC45">
        <f>(S45-E45/(N45/1.35))</f>
        <v>386.50141878932402</v>
      </c>
      <c r="BD45">
        <f>E45*BB45/100/BC45</f>
        <v>5.9715160573308073E-3</v>
      </c>
    </row>
    <row r="46" spans="1:56" x14ac:dyDescent="0.25">
      <c r="A46" s="1" t="s">
        <v>1</v>
      </c>
      <c r="B46" s="1" t="s">
        <v>4347</v>
      </c>
      <c r="K46" s="1">
        <f t="shared" si="0"/>
        <v>2.72</v>
      </c>
    </row>
    <row r="47" spans="1:56" x14ac:dyDescent="0.25">
      <c r="A47" s="1" t="s">
        <v>1</v>
      </c>
      <c r="B47" s="1" t="s">
        <v>4346</v>
      </c>
      <c r="K47" s="1">
        <f t="shared" si="0"/>
        <v>2.72</v>
      </c>
    </row>
    <row r="48" spans="1:56" x14ac:dyDescent="0.25">
      <c r="A48" s="1">
        <v>11</v>
      </c>
      <c r="B48" s="1" t="s">
        <v>4345</v>
      </c>
      <c r="C48" s="1">
        <v>2395.5000054650009</v>
      </c>
      <c r="D48" s="1">
        <v>0</v>
      </c>
      <c r="E48">
        <f>(R48-S48*(1000-T48)/(1000-U48))*AK48</f>
        <v>3.0673820281030721</v>
      </c>
      <c r="F48">
        <f>IF(AV48&lt;&gt;0,1/(1/AV48-1/N48),0)</f>
        <v>3.2720359945797877</v>
      </c>
      <c r="G48">
        <f>((AY48-AL48/2)*S48-E48)/(AY48+AL48/2)</f>
        <v>375.09381781316813</v>
      </c>
      <c r="H48">
        <f>AL48*1000</f>
        <v>29.727887302316809</v>
      </c>
      <c r="I48">
        <f>(AQ48-AW48)</f>
        <v>1.3504661017204942</v>
      </c>
      <c r="J48">
        <f>(P48+AP48*D48)</f>
        <v>27.297214508056641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27.769001007080078</v>
      </c>
      <c r="P48" s="1">
        <v>27.297214508056641</v>
      </c>
      <c r="Q48" s="1">
        <v>27.900077819824219</v>
      </c>
      <c r="R48" s="1">
        <v>399.91485595703125</v>
      </c>
      <c r="S48" s="1">
        <v>386.73715209960938</v>
      </c>
      <c r="T48" s="1">
        <v>8.6566604673862457E-2</v>
      </c>
      <c r="U48" s="1">
        <v>26.277475357055664</v>
      </c>
      <c r="V48" s="1">
        <v>0.20163922011852264</v>
      </c>
      <c r="W48" s="1">
        <v>61.208015441894531</v>
      </c>
      <c r="X48" s="1">
        <v>300.61981201171875</v>
      </c>
      <c r="Y48" s="1">
        <v>1600.226806640625</v>
      </c>
      <c r="Z48" s="1">
        <v>8.3324117660522461</v>
      </c>
      <c r="AA48" s="1">
        <v>87.209671020507813</v>
      </c>
      <c r="AB48" s="1">
        <v>21.35789680480957</v>
      </c>
      <c r="AC48" s="1">
        <v>2.2252888679504395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1.1052198971019069</v>
      </c>
      <c r="AL48">
        <f>(U48-T48)/(1000-U48)*AK48</f>
        <v>2.9727887302316808E-2</v>
      </c>
      <c r="AM48">
        <f>(P48+273.15)</f>
        <v>300.44721450805662</v>
      </c>
      <c r="AN48">
        <f>(O48+273.15)</f>
        <v>300.91900100708006</v>
      </c>
      <c r="AO48">
        <f>(Y48*AG48+Z48*AH48)*AI48</f>
        <v>256.03628333964298</v>
      </c>
      <c r="AP48">
        <f>((AO48+0.00000010773*(AN48^4-AM48^4))-AL48*44100)/(L48*51.4+0.00000043092*AM48^3)</f>
        <v>-8.6237198019275372</v>
      </c>
      <c r="AQ48">
        <f>0.61365*EXP(17.502*J48/(240.97+J48))</f>
        <v>3.6421160828588199</v>
      </c>
      <c r="AR48">
        <f>AQ48*1000/AA48</f>
        <v>41.762754522974376</v>
      </c>
      <c r="AS48">
        <f>(AR48-U48)</f>
        <v>15.485279165918712</v>
      </c>
      <c r="AT48">
        <f>IF(D48,P48,(O48+P48)/2)</f>
        <v>27.533107757568359</v>
      </c>
      <c r="AU48">
        <f>0.61365*EXP(17.502*AT48/(240.97+AT48))</f>
        <v>3.6927691416585802</v>
      </c>
      <c r="AV48">
        <f>IF(AS48&lt;&gt;0,(1000-(AR48+U48)/2)/AS48*AL48,0)</f>
        <v>1.8544412956125407</v>
      </c>
      <c r="AW48">
        <f>U48*AA48/1000</f>
        <v>2.2916499811383257</v>
      </c>
      <c r="AX48">
        <f>(AU48-AW48)</f>
        <v>1.4011191605202544</v>
      </c>
      <c r="AY48">
        <f>1/(1.6/F48+1.37/N48)</f>
        <v>1.2360028736229458</v>
      </c>
      <c r="AZ48">
        <f>G48*AA48*0.001</f>
        <v>32.711808453312685</v>
      </c>
      <c r="BA48">
        <f>G48/S48</f>
        <v>0.96989341669599316</v>
      </c>
      <c r="BB48">
        <f>(1-AL48*AA48/AQ48/F48)*100</f>
        <v>78.245112694694214</v>
      </c>
      <c r="BC48">
        <f>(S48-E48/(N48/1.35))</f>
        <v>385.76971540652642</v>
      </c>
      <c r="BD48">
        <f>E48*BB48/100/BC48</f>
        <v>6.2215265450187842E-3</v>
      </c>
    </row>
    <row r="49" spans="1:56" x14ac:dyDescent="0.25">
      <c r="A49" s="1" t="s">
        <v>1</v>
      </c>
      <c r="B49" s="1" t="s">
        <v>4344</v>
      </c>
      <c r="K49" s="1">
        <f t="shared" si="0"/>
        <v>2.72</v>
      </c>
    </row>
    <row r="50" spans="1:56" x14ac:dyDescent="0.25">
      <c r="A50" s="1" t="s">
        <v>1</v>
      </c>
      <c r="B50" s="1" t="s">
        <v>4339</v>
      </c>
      <c r="K50" s="1">
        <f t="shared" si="0"/>
        <v>2.72</v>
      </c>
    </row>
    <row r="51" spans="1:56" x14ac:dyDescent="0.25">
      <c r="A51" s="1">
        <v>12</v>
      </c>
      <c r="B51" s="1" t="s">
        <v>4343</v>
      </c>
      <c r="C51" s="1">
        <v>2599.5000054650009</v>
      </c>
      <c r="D51" s="1">
        <v>0</v>
      </c>
      <c r="E51">
        <f>(R51-S51*(1000-T51)/(1000-U51))*AK51</f>
        <v>3.8602431366324201</v>
      </c>
      <c r="F51">
        <f>IF(AV51&lt;&gt;0,1/(1/AV51-1/N51),0)</f>
        <v>3.7908925547189489</v>
      </c>
      <c r="G51">
        <f>((AY51-AL51/2)*S51-E51)/(AY51+AL51/2)</f>
        <v>374.40724529490666</v>
      </c>
      <c r="H51">
        <f>AL51*1000</f>
        <v>30.984449103910112</v>
      </c>
      <c r="I51">
        <f>(AQ51-AW51)</f>
        <v>1.2971820897937905</v>
      </c>
      <c r="J51">
        <f>(P51+AP51*D51)</f>
        <v>27.484369277954102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27.864850997924805</v>
      </c>
      <c r="P51" s="1">
        <v>27.484369277954102</v>
      </c>
      <c r="Q51" s="1">
        <v>27.965997695922852</v>
      </c>
      <c r="R51" s="1">
        <v>400.3277587890625</v>
      </c>
      <c r="S51" s="1">
        <v>386.01483154296875</v>
      </c>
      <c r="T51" s="1">
        <v>8.6995929479598999E-2</v>
      </c>
      <c r="U51" s="1">
        <v>27.351797103881836</v>
      </c>
      <c r="V51" s="1">
        <v>0.20148579776287079</v>
      </c>
      <c r="W51" s="1">
        <v>63.3477783203125</v>
      </c>
      <c r="X51" s="1">
        <v>300.65341186523438</v>
      </c>
      <c r="Y51" s="1">
        <v>2000.1688232421875</v>
      </c>
      <c r="Z51" s="1">
        <v>8.278040885925293</v>
      </c>
      <c r="AA51" s="1">
        <v>87.199806213378906</v>
      </c>
      <c r="AB51" s="1">
        <v>21.327096939086914</v>
      </c>
      <c r="AC51" s="1">
        <v>2.2592463493347168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1.105343425975126</v>
      </c>
      <c r="AL51">
        <f>(U51-T51)/(1000-U51)*AK51</f>
        <v>3.0984449103910114E-2</v>
      </c>
      <c r="AM51">
        <f>(P51+273.15)</f>
        <v>300.63436927795408</v>
      </c>
      <c r="AN51">
        <f>(O51+273.15)</f>
        <v>301.01485099792478</v>
      </c>
      <c r="AO51">
        <f>(Y51*AG51+Z51*AH51)*AI51</f>
        <v>320.02700456558887</v>
      </c>
      <c r="AP51">
        <f>((AO51+0.00000010773*(AN51^4-AM51^4))-AL51*44100)/(L51*51.4+0.00000043092*AM51^3)</f>
        <v>-8.5604442018468205</v>
      </c>
      <c r="AQ51">
        <f>0.61365*EXP(17.502*J51/(240.97+J51))</f>
        <v>3.682253496839945</v>
      </c>
      <c r="AR51">
        <f>AQ51*1000/AA51</f>
        <v>42.227771559829264</v>
      </c>
      <c r="AS51">
        <f>(AR51-U51)</f>
        <v>14.875974455947429</v>
      </c>
      <c r="AT51">
        <f>IF(D51,P51,(O51+P51)/2)</f>
        <v>27.674610137939453</v>
      </c>
      <c r="AU51">
        <f>0.61365*EXP(17.502*AT51/(240.97+AT51))</f>
        <v>3.7234478385930019</v>
      </c>
      <c r="AV51">
        <f>IF(AS51&lt;&gt;0,(1000-(AR51+U51)/2)/AS51*AL51,0)</f>
        <v>2.0103897657599883</v>
      </c>
      <c r="AW51">
        <f>U51*AA51/1000</f>
        <v>2.3850714070461545</v>
      </c>
      <c r="AX51">
        <f>(AU51-AW51)</f>
        <v>1.3383764315468474</v>
      </c>
      <c r="AY51">
        <f>1/(1.6/F51+1.37/N51)</f>
        <v>1.3474698676376513</v>
      </c>
      <c r="AZ51">
        <f>G51*AA51*0.001</f>
        <v>32.648239234600879</v>
      </c>
      <c r="BA51">
        <f>G51/S51</f>
        <v>0.96992968844833105</v>
      </c>
      <c r="BB51">
        <f>(1-AL51*AA51/AQ51/F51)*100</f>
        <v>80.644511349573676</v>
      </c>
      <c r="BC51">
        <f>(S51-E51/(N51/1.35))</f>
        <v>384.7973304881981</v>
      </c>
      <c r="BD51">
        <f>E51*BB51/100/BC51</f>
        <v>8.0901658296149495E-3</v>
      </c>
    </row>
    <row r="52" spans="1:56" x14ac:dyDescent="0.25">
      <c r="A52" s="1" t="s">
        <v>1</v>
      </c>
      <c r="B52" s="1" t="s">
        <v>4342</v>
      </c>
    </row>
    <row r="53" spans="1:56" x14ac:dyDescent="0.25">
      <c r="A53" s="1" t="s">
        <v>1</v>
      </c>
      <c r="B53" s="1" t="s">
        <v>4341</v>
      </c>
    </row>
    <row r="54" spans="1:56" x14ac:dyDescent="0.25">
      <c r="A54" s="1" t="s">
        <v>1</v>
      </c>
      <c r="B54" s="1" t="s">
        <v>4340</v>
      </c>
    </row>
    <row r="55" spans="1:56" x14ac:dyDescent="0.25">
      <c r="A55" s="1" t="s">
        <v>1</v>
      </c>
      <c r="B55" s="1" t="s">
        <v>4339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2EE1A-CFAE-4396-BD26-C304C53478B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1116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1115</v>
      </c>
    </row>
    <row r="12" spans="1:56" x14ac:dyDescent="0.25">
      <c r="A12" s="1" t="s">
        <v>1</v>
      </c>
      <c r="B12" s="1" t="s">
        <v>1114</v>
      </c>
    </row>
    <row r="13" spans="1:56" x14ac:dyDescent="0.25">
      <c r="A13" s="1" t="s">
        <v>1</v>
      </c>
      <c r="B13" s="1" t="s">
        <v>1113</v>
      </c>
    </row>
    <row r="14" spans="1:56" x14ac:dyDescent="0.25">
      <c r="A14" s="1" t="s">
        <v>1</v>
      </c>
      <c r="B14" s="1" t="s">
        <v>1112</v>
      </c>
    </row>
    <row r="15" spans="1:56" x14ac:dyDescent="0.25">
      <c r="A15" s="1" t="s">
        <v>1</v>
      </c>
      <c r="B15" s="1" t="s">
        <v>1111</v>
      </c>
    </row>
    <row r="16" spans="1:56" x14ac:dyDescent="0.25">
      <c r="A16" s="1" t="s">
        <v>1</v>
      </c>
      <c r="B16" s="1" t="s">
        <v>1110</v>
      </c>
    </row>
    <row r="17" spans="1:56" x14ac:dyDescent="0.25">
      <c r="A17" s="1" t="s">
        <v>1</v>
      </c>
      <c r="B17" s="1" t="s">
        <v>1109</v>
      </c>
    </row>
    <row r="18" spans="1:56" x14ac:dyDescent="0.25">
      <c r="A18" s="1">
        <v>1</v>
      </c>
      <c r="B18" s="1" t="s">
        <v>1108</v>
      </c>
      <c r="C18" s="1">
        <v>333.50000622496009</v>
      </c>
      <c r="D18" s="1">
        <v>0</v>
      </c>
      <c r="E18">
        <f>(R18-S18*(1000-T18)/(1000-U18))*AK18</f>
        <v>-2.4328358201494491</v>
      </c>
      <c r="F18">
        <f>IF(AV18&lt;&gt;0,1/(1/AV18-1/N18),0)</f>
        <v>4.2652464874365936</v>
      </c>
      <c r="G18">
        <f>((AY18-AL18/2)*S18-E18)/(AY18+AL18/2)</f>
        <v>387.30439759425042</v>
      </c>
      <c r="H18">
        <f>AL18*1000</f>
        <v>26.114973533058169</v>
      </c>
      <c r="I18">
        <f>(AQ18-AW18)</f>
        <v>1.0292202595170745</v>
      </c>
      <c r="J18">
        <f>(P18+AP18*D18)</f>
        <v>26.958057403564453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28.350187301635742</v>
      </c>
      <c r="P18" s="1">
        <v>26.958057403564453</v>
      </c>
      <c r="Q18" s="1">
        <v>28.414514541625977</v>
      </c>
      <c r="R18" s="1">
        <v>399.78643798828125</v>
      </c>
      <c r="S18" s="1">
        <v>392.69351196289063</v>
      </c>
      <c r="T18" s="1">
        <v>6.1334490776062012</v>
      </c>
      <c r="U18" s="1">
        <v>29.12360954284668</v>
      </c>
      <c r="V18" s="1">
        <v>13.81779956817627</v>
      </c>
      <c r="W18" s="1">
        <v>65.611396789550781</v>
      </c>
      <c r="X18" s="1">
        <v>299.9718017578125</v>
      </c>
      <c r="Y18" s="1">
        <v>4.0940858423709869E-2</v>
      </c>
      <c r="Z18" s="1">
        <v>8.7271385192871094</v>
      </c>
      <c r="AA18" s="1">
        <v>87.253334045410156</v>
      </c>
      <c r="AB18" s="1">
        <v>17.029506683349609</v>
      </c>
      <c r="AC18" s="1">
        <v>1.086740255355835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1.1028375064625457</v>
      </c>
      <c r="AL18">
        <f>(U18-T18)/(1000-U18)*AK18</f>
        <v>2.611497353305817E-2</v>
      </c>
      <c r="AM18">
        <f>(P18+273.15)</f>
        <v>300.10805740356443</v>
      </c>
      <c r="AN18">
        <f>(O18+273.15)</f>
        <v>301.50018730163572</v>
      </c>
      <c r="AO18">
        <f>(Y18*AG18+Z18*AH18)*AI18</f>
        <v>6.5505372013776597E-3</v>
      </c>
      <c r="AP18">
        <f>((AO18+0.00000010773*(AN18^4-AM18^4))-AL18*44100)/(L18*51.4+0.00000043092*AM18^3)</f>
        <v>-9.3326252077275083</v>
      </c>
      <c r="AQ18">
        <f>0.61365*EXP(17.502*J18/(240.97+J18))</f>
        <v>3.570352291567171</v>
      </c>
      <c r="AR18">
        <f>AQ18*1000/AA18</f>
        <v>40.919379535789609</v>
      </c>
      <c r="AS18">
        <f>(AR18-U18)</f>
        <v>11.79576999294293</v>
      </c>
      <c r="AT18">
        <f>IF(D18,P18,(O18+P18)/2)</f>
        <v>27.654122352600098</v>
      </c>
      <c r="AU18">
        <f>0.61365*EXP(17.502*AT18/(240.97+AT18))</f>
        <v>3.7189922218302351</v>
      </c>
      <c r="AV18">
        <f>IF(AS18&lt;&gt;0,(1000-(AR18+U18)/2)/AS18*AL18,0)</f>
        <v>2.1363919561972131</v>
      </c>
      <c r="AW18">
        <f>U18*AA18/1000</f>
        <v>2.5411320320500965</v>
      </c>
      <c r="AX18">
        <f>(AU18-AW18)</f>
        <v>1.1778601897801386</v>
      </c>
      <c r="AY18">
        <f>1/(1.6/F18+1.37/N18)</f>
        <v>1.4384509274701784</v>
      </c>
      <c r="AZ18">
        <f>G18*AA18*0.001</f>
        <v>33.793599980547476</v>
      </c>
      <c r="BA18">
        <f>G18/S18</f>
        <v>0.9862765383066745</v>
      </c>
      <c r="BB18">
        <f>(1-AL18*AA18/AQ18/F18)*100</f>
        <v>85.037077856073466</v>
      </c>
      <c r="BC18">
        <f>(S18-E18/(N18/1.35))</f>
        <v>393.46081600884759</v>
      </c>
      <c r="BD18">
        <f>E18*BB18/100/BC18</f>
        <v>-5.257988613647388E-3</v>
      </c>
    </row>
    <row r="19" spans="1:56" x14ac:dyDescent="0.25">
      <c r="A19" s="1" t="s">
        <v>1</v>
      </c>
      <c r="B19" s="1" t="s">
        <v>1107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1106</v>
      </c>
      <c r="K20" s="1">
        <f t="shared" si="0"/>
        <v>2.72</v>
      </c>
    </row>
    <row r="21" spans="1:56" x14ac:dyDescent="0.25">
      <c r="A21" s="1">
        <v>2</v>
      </c>
      <c r="B21" s="1" t="s">
        <v>1105</v>
      </c>
      <c r="C21" s="1">
        <v>536.50000622496009</v>
      </c>
      <c r="D21" s="1">
        <v>0</v>
      </c>
      <c r="E21">
        <f>(R21-S21*(1000-T21)/(1000-U21))*AK21</f>
        <v>-1.0152641428514122</v>
      </c>
      <c r="F21">
        <f>IF(AV21&lt;&gt;0,1/(1/AV21-1/N21),0)</f>
        <v>3.9517274414732535</v>
      </c>
      <c r="G21">
        <f>((AY21-AL21/2)*S21-E21)/(AY21+AL21/2)</f>
        <v>385.51731996835304</v>
      </c>
      <c r="H21">
        <f>AL21*1000</f>
        <v>25.160804268621458</v>
      </c>
      <c r="I21">
        <f>(AQ21-AW21)</f>
        <v>1.0316779559203582</v>
      </c>
      <c r="J21">
        <f>(P21+AP21*D21)</f>
        <v>26.667398452758789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28.281949996948242</v>
      </c>
      <c r="P21" s="1">
        <v>26.667398452758789</v>
      </c>
      <c r="Q21" s="1">
        <v>28.386442184448242</v>
      </c>
      <c r="R21" s="1">
        <v>399.89193725585938</v>
      </c>
      <c r="S21" s="1">
        <v>391.87124633789063</v>
      </c>
      <c r="T21" s="1">
        <v>6.2354593276977539</v>
      </c>
      <c r="U21" s="1">
        <v>28.404502868652344</v>
      </c>
      <c r="V21" s="1">
        <v>14.102169036865234</v>
      </c>
      <c r="W21" s="1">
        <v>64.2398681640625</v>
      </c>
      <c r="X21" s="1">
        <v>299.93832397460938</v>
      </c>
      <c r="Y21" s="1">
        <v>26.00798225402832</v>
      </c>
      <c r="Z21" s="1">
        <v>8.6349925994873047</v>
      </c>
      <c r="AA21" s="1">
        <v>87.245246887207031</v>
      </c>
      <c r="AB21" s="1">
        <v>16.324991226196289</v>
      </c>
      <c r="AC21" s="1">
        <v>1.0847758054733276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1.1027144263772402</v>
      </c>
      <c r="AL21">
        <f>(U21-T21)/(1000-U21)*AK21</f>
        <v>2.5160804268621457E-2</v>
      </c>
      <c r="AM21">
        <f>(P21+273.15)</f>
        <v>299.81739845275877</v>
      </c>
      <c r="AN21">
        <f>(O21+273.15)</f>
        <v>301.43194999694822</v>
      </c>
      <c r="AO21">
        <f>(Y21*AG21+Z21*AH21)*AI21</f>
        <v>4.1612770676327386</v>
      </c>
      <c r="AP21">
        <f>((AO21+0.00000010773*(AN21^4-AM21^4))-AL21*44100)/(L21*51.4+0.00000043092*AM21^3)</f>
        <v>-8.9338953672296206</v>
      </c>
      <c r="AQ21">
        <f>0.61365*EXP(17.502*J21/(240.97+J21))</f>
        <v>3.5098358214043124</v>
      </c>
      <c r="AR21">
        <f>AQ21*1000/AA21</f>
        <v>40.229536239858675</v>
      </c>
      <c r="AS21">
        <f>(AR21-U21)</f>
        <v>11.825033371206331</v>
      </c>
      <c r="AT21">
        <f>IF(D21,P21,(O21+P21)/2)</f>
        <v>27.474674224853516</v>
      </c>
      <c r="AU21">
        <f>0.61365*EXP(17.502*AT21/(240.97+AT21))</f>
        <v>3.6801648449473765</v>
      </c>
      <c r="AV21">
        <f>IF(AS21&lt;&gt;0,(1000-(AR21+U21)/2)/AS21*AL21,0)</f>
        <v>2.0547392716622572</v>
      </c>
      <c r="AW21">
        <f>U21*AA21/1000</f>
        <v>2.4781578654839542</v>
      </c>
      <c r="AX21">
        <f>(AU21-AW21)</f>
        <v>1.2020069794634223</v>
      </c>
      <c r="AY21">
        <f>1/(1.6/F21+1.37/N21)</f>
        <v>1.3793985208762085</v>
      </c>
      <c r="AZ21">
        <f>G21*AA21*0.001</f>
        <v>33.634553759933347</v>
      </c>
      <c r="BA21">
        <f>G21/S21</f>
        <v>0.98378567851324583</v>
      </c>
      <c r="BB21">
        <f>(1-AL21*AA21/AQ21/F21)*100</f>
        <v>84.173222008917634</v>
      </c>
      <c r="BC21">
        <f>(S21-E21/(N21/1.35))</f>
        <v>392.19145548561562</v>
      </c>
      <c r="BD21">
        <f>E21*BB21/100/BC21</f>
        <v>-2.1789881676058014E-3</v>
      </c>
    </row>
    <row r="22" spans="1:56" x14ac:dyDescent="0.25">
      <c r="A22" s="1" t="s">
        <v>1</v>
      </c>
      <c r="B22" s="1" t="s">
        <v>1104</v>
      </c>
      <c r="K22" s="1">
        <f t="shared" si="0"/>
        <v>2.72</v>
      </c>
    </row>
    <row r="23" spans="1:56" x14ac:dyDescent="0.25">
      <c r="A23" s="1" t="s">
        <v>1</v>
      </c>
      <c r="B23" s="1" t="s">
        <v>1103</v>
      </c>
      <c r="K23" s="1">
        <f t="shared" si="0"/>
        <v>2.72</v>
      </c>
    </row>
    <row r="24" spans="1:56" x14ac:dyDescent="0.25">
      <c r="A24" s="1">
        <v>3</v>
      </c>
      <c r="B24" s="1" t="s">
        <v>1102</v>
      </c>
      <c r="C24" s="1">
        <v>739.50000622496009</v>
      </c>
      <c r="D24" s="1">
        <v>0</v>
      </c>
      <c r="E24">
        <f>(R24-S24*(1000-T24)/(1000-U24))*AK24</f>
        <v>-1.0132983305260559</v>
      </c>
      <c r="F24">
        <f>IF(AV24&lt;&gt;0,1/(1/AV24-1/N24),0)</f>
        <v>3.7498759294497011</v>
      </c>
      <c r="G24">
        <f>((AY24-AL24/2)*S24-E24)/(AY24+AL24/2)</f>
        <v>385.52614012123973</v>
      </c>
      <c r="H24">
        <f>AL24*1000</f>
        <v>24.477494944425331</v>
      </c>
      <c r="I24">
        <f>(AQ24-AW24)</f>
        <v>1.0321937807109438</v>
      </c>
      <c r="J24">
        <f>(P24+AP24*D24)</f>
        <v>26.451904296875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28.168970108032227</v>
      </c>
      <c r="P24" s="1">
        <v>26.451904296875</v>
      </c>
      <c r="Q24" s="1">
        <v>28.298084259033203</v>
      </c>
      <c r="R24" s="1">
        <v>399.65499877929688</v>
      </c>
      <c r="S24" s="1">
        <v>391.87432861328125</v>
      </c>
      <c r="T24" s="1">
        <v>6.3126921653747559</v>
      </c>
      <c r="U24" s="1">
        <v>27.893665313720703</v>
      </c>
      <c r="V24" s="1">
        <v>14.369637489318848</v>
      </c>
      <c r="W24" s="1">
        <v>63.494598388671875</v>
      </c>
      <c r="X24" s="1">
        <v>299.9014892578125</v>
      </c>
      <c r="Y24" s="1">
        <v>49.118110656738281</v>
      </c>
      <c r="Z24" s="1">
        <v>8.7351016998291016</v>
      </c>
      <c r="AA24" s="1">
        <v>87.236839294433594</v>
      </c>
      <c r="AB24" s="1">
        <v>16.814268112182617</v>
      </c>
      <c r="AC24" s="1">
        <v>1.0827999114990234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1.1025790046243102</v>
      </c>
      <c r="AL24">
        <f>(U24-T24)/(1000-U24)*AK24</f>
        <v>2.4477494944425332E-2</v>
      </c>
      <c r="AM24">
        <f>(P24+273.15)</f>
        <v>299.60190429687498</v>
      </c>
      <c r="AN24">
        <f>(O24+273.15)</f>
        <v>301.3189701080322</v>
      </c>
      <c r="AO24">
        <f>(Y24*AG24+Z24*AH24)*AI24</f>
        <v>7.8588975294180727</v>
      </c>
      <c r="AP24">
        <f>((AO24+0.00000010773*(AN24^4-AM24^4))-AL24*44100)/(L24*51.4+0.00000043092*AM24^3)</f>
        <v>-8.6478990431118277</v>
      </c>
      <c r="AQ24">
        <f>0.61365*EXP(17.502*J24/(240.97+J24))</f>
        <v>3.4655489790167135</v>
      </c>
      <c r="AR24">
        <f>AQ24*1000/AA24</f>
        <v>39.7257512657023</v>
      </c>
      <c r="AS24">
        <f>(AR24-U24)</f>
        <v>11.832085951981597</v>
      </c>
      <c r="AT24">
        <f>IF(D24,P24,(O24+P24)/2)</f>
        <v>27.310437202453613</v>
      </c>
      <c r="AU24">
        <f>0.61365*EXP(17.502*AT24/(240.97+AT24))</f>
        <v>3.6449392465646628</v>
      </c>
      <c r="AV24">
        <f>IF(AS24&lt;&gt;0,(1000-(AR24+U24)/2)/AS24*AL24,0)</f>
        <v>1.9987953161150436</v>
      </c>
      <c r="AW24">
        <f>U24*AA24/1000</f>
        <v>2.4333551983057697</v>
      </c>
      <c r="AX24">
        <f>(AU24-AW24)</f>
        <v>1.2115840482588931</v>
      </c>
      <c r="AY24">
        <f>1/(1.6/F24+1.37/N24)</f>
        <v>1.3391394571464244</v>
      </c>
      <c r="AZ24">
        <f>G24*AA24*0.001</f>
        <v>33.632081929559881</v>
      </c>
      <c r="BA24">
        <f>G24/S24</f>
        <v>0.98380044818320778</v>
      </c>
      <c r="BB24">
        <f>(1-AL24*AA24/AQ24/F24)*100</f>
        <v>83.568471975321785</v>
      </c>
      <c r="BC24">
        <f>(S24-E24/(N24/1.35))</f>
        <v>392.19391775379563</v>
      </c>
      <c r="BD24">
        <f>E24*BB24/100/BC24</f>
        <v>-2.159130708150497E-3</v>
      </c>
    </row>
    <row r="25" spans="1:56" x14ac:dyDescent="0.25">
      <c r="A25" s="1" t="s">
        <v>1</v>
      </c>
      <c r="B25" s="1" t="s">
        <v>1101</v>
      </c>
      <c r="K25" s="1">
        <f t="shared" si="0"/>
        <v>2.72</v>
      </c>
    </row>
    <row r="26" spans="1:56" x14ac:dyDescent="0.25">
      <c r="A26" s="1" t="s">
        <v>1</v>
      </c>
      <c r="B26" s="1" t="s">
        <v>1100</v>
      </c>
      <c r="K26" s="1">
        <f t="shared" si="0"/>
        <v>2.72</v>
      </c>
    </row>
    <row r="27" spans="1:56" x14ac:dyDescent="0.25">
      <c r="A27" s="1">
        <v>4</v>
      </c>
      <c r="B27" s="1" t="s">
        <v>1099</v>
      </c>
      <c r="C27" s="1">
        <v>942.50000622496009</v>
      </c>
      <c r="D27" s="1">
        <v>0</v>
      </c>
      <c r="E27">
        <f>(R27-S27*(1000-T27)/(1000-U27))*AK27</f>
        <v>-9.0290914418561675E-3</v>
      </c>
      <c r="F27">
        <f>IF(AV27&lt;&gt;0,1/(1/AV27-1/N27),0)</f>
        <v>3.7892896929810131</v>
      </c>
      <c r="G27">
        <f>((AY27-AL27/2)*S27-E27)/(AY27+AL27/2)</f>
        <v>384.69014158545542</v>
      </c>
      <c r="H27">
        <f>AL27*1000</f>
        <v>24.275066371016646</v>
      </c>
      <c r="I27">
        <f>(AQ27-AW27)</f>
        <v>1.018046112461112</v>
      </c>
      <c r="J27">
        <f>(P27+AP27*D27)</f>
        <v>26.330226898193359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28.073904037475586</v>
      </c>
      <c r="P27" s="1">
        <v>26.330226898193359</v>
      </c>
      <c r="Q27" s="1">
        <v>28.209739685058594</v>
      </c>
      <c r="R27" s="1">
        <v>400.29306030273438</v>
      </c>
      <c r="S27" s="1">
        <v>391.67837524414063</v>
      </c>
      <c r="T27" s="1">
        <v>6.3719215393066406</v>
      </c>
      <c r="U27" s="1">
        <v>27.775625228881836</v>
      </c>
      <c r="V27" s="1">
        <v>14.582920074462891</v>
      </c>
      <c r="W27" s="1">
        <v>63.567909240722656</v>
      </c>
      <c r="X27" s="1">
        <v>299.9210205078125</v>
      </c>
      <c r="Y27" s="1">
        <v>99.623886108398438</v>
      </c>
      <c r="Z27" s="1">
        <v>8.6293478012084961</v>
      </c>
      <c r="AA27" s="1">
        <v>87.224418640136719</v>
      </c>
      <c r="AB27" s="1">
        <v>16.881616592407227</v>
      </c>
      <c r="AC27" s="1">
        <v>1.0833621025085449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1.1026508106904869</v>
      </c>
      <c r="AL27">
        <f>(U27-T27)/(1000-U27)*AK27</f>
        <v>2.4275066371016646E-2</v>
      </c>
      <c r="AM27">
        <f>(P27+273.15)</f>
        <v>299.48022689819334</v>
      </c>
      <c r="AN27">
        <f>(O27+273.15)</f>
        <v>301.22390403747556</v>
      </c>
      <c r="AO27">
        <f>(Y27*AG27+Z27*AH27)*AI27</f>
        <v>15.939821421060969</v>
      </c>
      <c r="AP27">
        <f>((AO27+0.00000010773*(AN27^4-AM27^4))-AL27*44100)/(L27*51.4+0.00000043092*AM27^3)</f>
        <v>-8.5066335259064498</v>
      </c>
      <c r="AQ27">
        <f>0.61365*EXP(17.502*J27/(240.97+J27))</f>
        <v>3.4407588754166447</v>
      </c>
      <c r="AR27">
        <f>AQ27*1000/AA27</f>
        <v>39.447197574480178</v>
      </c>
      <c r="AS27">
        <f>(AR27-U27)</f>
        <v>11.671572345598342</v>
      </c>
      <c r="AT27">
        <f>IF(D27,P27,(O27+P27)/2)</f>
        <v>27.202065467834473</v>
      </c>
      <c r="AU27">
        <f>0.61365*EXP(17.502*AT27/(240.97+AT27))</f>
        <v>3.6218571276457228</v>
      </c>
      <c r="AV27">
        <f>IF(AS27&lt;&gt;0,(1000-(AR27+U27)/2)/AS27*AL27,0)</f>
        <v>2.0099388868770847</v>
      </c>
      <c r="AW27">
        <f>U27*AA27/1000</f>
        <v>2.4227127629555327</v>
      </c>
      <c r="AX27">
        <f>(AU27-AW27)</f>
        <v>1.19914436469019</v>
      </c>
      <c r="AY27">
        <f>1/(1.6/F27+1.37/N27)</f>
        <v>1.3471457889878908</v>
      </c>
      <c r="AZ27">
        <f>G27*AA27*0.001</f>
        <v>33.55437395638323</v>
      </c>
      <c r="BA27">
        <f>G27/S27</f>
        <v>0.98215823466299534</v>
      </c>
      <c r="BB27">
        <f>(1-AL27*AA27/AQ27/F27)*100</f>
        <v>83.759983650167442</v>
      </c>
      <c r="BC27">
        <f>(S27-E27/(N27/1.35))</f>
        <v>391.68122297366568</v>
      </c>
      <c r="BD27">
        <f>E27*BB27/100/BC27</f>
        <v>-1.930847095002527E-5</v>
      </c>
    </row>
    <row r="28" spans="1:56" x14ac:dyDescent="0.25">
      <c r="A28" s="1" t="s">
        <v>1</v>
      </c>
      <c r="B28" s="1" t="s">
        <v>1098</v>
      </c>
      <c r="K28" s="1">
        <f t="shared" si="0"/>
        <v>2.72</v>
      </c>
    </row>
    <row r="29" spans="1:56" x14ac:dyDescent="0.25">
      <c r="A29" s="1" t="s">
        <v>1</v>
      </c>
      <c r="B29" s="1" t="s">
        <v>1097</v>
      </c>
      <c r="K29" s="1">
        <f t="shared" si="0"/>
        <v>2.72</v>
      </c>
    </row>
    <row r="30" spans="1:56" x14ac:dyDescent="0.25">
      <c r="A30" s="1">
        <v>5</v>
      </c>
      <c r="B30" s="1" t="s">
        <v>1096</v>
      </c>
      <c r="C30" s="1">
        <v>1145.5000062249601</v>
      </c>
      <c r="D30" s="1">
        <v>0</v>
      </c>
      <c r="E30">
        <f>(R30-S30*(1000-T30)/(1000-U30))*AK30</f>
        <v>0.85797259749957455</v>
      </c>
      <c r="F30">
        <f>IF(AV30&lt;&gt;0,1/(1/AV30-1/N30),0)</f>
        <v>3.8749584230188368</v>
      </c>
      <c r="G30">
        <f>((AY30-AL30/2)*S30-E30)/(AY30+AL30/2)</f>
        <v>383.12381174242046</v>
      </c>
      <c r="H30">
        <f>AL30*1000</f>
        <v>24.205715467406161</v>
      </c>
      <c r="I30">
        <f>(AQ30-AW30)</f>
        <v>1.003279977443126</v>
      </c>
      <c r="J30">
        <f>(P30+AP30*D30)</f>
        <v>26.247621536254883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27.992534637451172</v>
      </c>
      <c r="P30" s="1">
        <v>26.247621536254883</v>
      </c>
      <c r="Q30" s="1">
        <v>28.131052017211914</v>
      </c>
      <c r="R30" s="1">
        <v>399.96905517578125</v>
      </c>
      <c r="S30" s="1">
        <v>390.61660766601563</v>
      </c>
      <c r="T30" s="1">
        <v>6.413027286529541</v>
      </c>
      <c r="U30" s="1">
        <v>27.754711151123047</v>
      </c>
      <c r="V30" s="1">
        <v>14.745843887329102</v>
      </c>
      <c r="W30" s="1">
        <v>63.818012237548828</v>
      </c>
      <c r="X30" s="1">
        <v>299.93972778320313</v>
      </c>
      <c r="Y30" s="1">
        <v>149.99104309082031</v>
      </c>
      <c r="Z30" s="1">
        <v>8.8859891891479492</v>
      </c>
      <c r="AA30" s="1">
        <v>87.218978881835938</v>
      </c>
      <c r="AB30" s="1">
        <v>16.858621597290039</v>
      </c>
      <c r="AC30" s="1">
        <v>1.0795843601226807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1.1027195874382465</v>
      </c>
      <c r="AL30">
        <f>(U30-T30)/(1000-U30)*AK30</f>
        <v>2.4205715467406162E-2</v>
      </c>
      <c r="AM30">
        <f>(P30+273.15)</f>
        <v>299.39762153625486</v>
      </c>
      <c r="AN30">
        <f>(O30+273.15)</f>
        <v>301.14253463745115</v>
      </c>
      <c r="AO30">
        <f>(Y30*AG30+Z30*AH30)*AI30</f>
        <v>23.998566358121479</v>
      </c>
      <c r="AP30">
        <f>((AO30+0.00000010773*(AN30^4-AM30^4))-AL30*44100)/(L30*51.4+0.00000043092*AM30^3)</f>
        <v>-8.415875654437583</v>
      </c>
      <c r="AQ30">
        <f>0.61365*EXP(17.502*J30/(240.97+J30))</f>
        <v>3.4240175432043833</v>
      </c>
      <c r="AR30">
        <f>AQ30*1000/AA30</f>
        <v>39.257711877631976</v>
      </c>
      <c r="AS30">
        <f>(AR30-U30)</f>
        <v>11.50300072650893</v>
      </c>
      <c r="AT30">
        <f>IF(D30,P30,(O30+P30)/2)</f>
        <v>27.120078086853027</v>
      </c>
      <c r="AU30">
        <f>0.61365*EXP(17.502*AT30/(240.97+AT30))</f>
        <v>3.6044794895812857</v>
      </c>
      <c r="AV30">
        <f>IF(AS30&lt;&gt;0,(1000-(AR30+U30)/2)/AS30*AL30,0)</f>
        <v>2.0337887653249336</v>
      </c>
      <c r="AW30">
        <f>U30*AA30/1000</f>
        <v>2.4207375657612573</v>
      </c>
      <c r="AX30">
        <f>(AU30-AW30)</f>
        <v>1.1837419238200284</v>
      </c>
      <c r="AY30">
        <f>1/(1.6/F30+1.37/N30)</f>
        <v>1.3643028477827244</v>
      </c>
      <c r="AZ30">
        <f>G30*AA30*0.001</f>
        <v>33.415667645490657</v>
      </c>
      <c r="BA30">
        <f>G30/S30</f>
        <v>0.98081803032296655</v>
      </c>
      <c r="BB30">
        <f>(1-AL30*AA30/AQ30/F30)*100</f>
        <v>84.087958836217652</v>
      </c>
      <c r="BC30">
        <f>(S30-E30/(N30/1.35))</f>
        <v>390.34600747181872</v>
      </c>
      <c r="BD30">
        <f>E30*BB30/100/BC30</f>
        <v>1.8482362591182779E-3</v>
      </c>
    </row>
    <row r="31" spans="1:56" x14ac:dyDescent="0.25">
      <c r="A31" s="1" t="s">
        <v>1</v>
      </c>
      <c r="B31" s="1" t="s">
        <v>1095</v>
      </c>
      <c r="K31" s="1">
        <f t="shared" si="0"/>
        <v>2.72</v>
      </c>
    </row>
    <row r="32" spans="1:56" x14ac:dyDescent="0.25">
      <c r="A32" s="1" t="s">
        <v>1</v>
      </c>
      <c r="B32" s="1" t="s">
        <v>1094</v>
      </c>
      <c r="K32" s="1">
        <f t="shared" si="0"/>
        <v>2.72</v>
      </c>
    </row>
    <row r="33" spans="1:56" x14ac:dyDescent="0.25">
      <c r="A33" s="1">
        <v>6</v>
      </c>
      <c r="B33" s="1" t="s">
        <v>1093</v>
      </c>
      <c r="C33" s="1">
        <v>1348.5000062249601</v>
      </c>
      <c r="D33" s="1">
        <v>0</v>
      </c>
      <c r="E33">
        <f>(R33-S33*(1000-T33)/(1000-U33))*AK33</f>
        <v>1.7951141110939186</v>
      </c>
      <c r="F33">
        <f>IF(AV33&lt;&gt;0,1/(1/AV33-1/N33),0)</f>
        <v>4.0392562280413529</v>
      </c>
      <c r="G33">
        <f>((AY33-AL33/2)*S33-E33)/(AY33+AL33/2)</f>
        <v>381.82146185379537</v>
      </c>
      <c r="H33">
        <f>AL33*1000</f>
        <v>24.38590082775502</v>
      </c>
      <c r="I33">
        <f>(AQ33-AW33)</f>
        <v>0.9890599773796156</v>
      </c>
      <c r="J33">
        <f>(P33+AP33*D33)</f>
        <v>26.259725570678711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27.926382064819336</v>
      </c>
      <c r="P33" s="1">
        <v>26.259725570678711</v>
      </c>
      <c r="Q33" s="1">
        <v>28.061786651611328</v>
      </c>
      <c r="R33" s="1">
        <v>400.09317016601563</v>
      </c>
      <c r="S33" s="1">
        <v>389.84555053710938</v>
      </c>
      <c r="T33" s="1">
        <v>6.4524874687194824</v>
      </c>
      <c r="U33" s="1">
        <v>27.945772171020508</v>
      </c>
      <c r="V33" s="1">
        <v>14.893950462341309</v>
      </c>
      <c r="W33" s="1">
        <v>64.505813598632813</v>
      </c>
      <c r="X33" s="1">
        <v>299.98214721679688</v>
      </c>
      <c r="Y33" s="1">
        <v>299.67181396484375</v>
      </c>
      <c r="Z33" s="1">
        <v>8.8963155746459961</v>
      </c>
      <c r="AA33" s="1">
        <v>87.219139099121094</v>
      </c>
      <c r="AB33" s="1">
        <v>16.89405632019043</v>
      </c>
      <c r="AC33" s="1">
        <v>1.0766507387161255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1.1028755412382236</v>
      </c>
      <c r="AL33">
        <f>(U33-T33)/(1000-U33)*AK33</f>
        <v>2.4385900827755019E-2</v>
      </c>
      <c r="AM33">
        <f>(P33+273.15)</f>
        <v>299.40972557067869</v>
      </c>
      <c r="AN33">
        <f>(O33+273.15)</f>
        <v>301.07638206481931</v>
      </c>
      <c r="AO33">
        <f>(Y33*AG33+Z33*AH33)*AI33</f>
        <v>47.947489162665079</v>
      </c>
      <c r="AP33">
        <f>((AO33+0.00000010773*(AN33^4-AM33^4))-AL33*44100)/(L33*51.4+0.00000043092*AM33^3)</f>
        <v>-8.2916989391776408</v>
      </c>
      <c r="AQ33">
        <f>0.61365*EXP(17.502*J33/(240.97+J33))</f>
        <v>3.4264661675962005</v>
      </c>
      <c r="AR33">
        <f>AQ33*1000/AA33</f>
        <v>39.285714156180305</v>
      </c>
      <c r="AS33">
        <f>(AR33-U33)</f>
        <v>11.339941985159797</v>
      </c>
      <c r="AT33">
        <f>IF(D33,P33,(O33+P33)/2)</f>
        <v>27.093053817749023</v>
      </c>
      <c r="AU33">
        <f>0.61365*EXP(17.502*AT33/(240.97+AT33))</f>
        <v>3.5987675298963211</v>
      </c>
      <c r="AV33">
        <f>IF(AS33&lt;&gt;0,(1000-(AR33+U33)/2)/AS33*AL33,0)</f>
        <v>2.0781544279112194</v>
      </c>
      <c r="AW33">
        <f>U33*AA33/1000</f>
        <v>2.4374061902165849</v>
      </c>
      <c r="AX33">
        <f>(AU33-AW33)</f>
        <v>1.1613613396797362</v>
      </c>
      <c r="AY33">
        <f>1/(1.6/F33+1.37/N33)</f>
        <v>1.3962970963294374</v>
      </c>
      <c r="AZ33">
        <f>G33*AA33*0.001</f>
        <v>33.30213919245594</v>
      </c>
      <c r="BA33">
        <f>G33/S33</f>
        <v>0.97941726236901039</v>
      </c>
      <c r="BB33">
        <f>(1-AL33*AA33/AQ33/F33)*100</f>
        <v>84.63251677852044</v>
      </c>
      <c r="BC33">
        <f>(S33-E33/(N33/1.35))</f>
        <v>389.27938067517755</v>
      </c>
      <c r="BD33">
        <f>E33*BB33/100/BC33</f>
        <v>3.90272469255915E-3</v>
      </c>
    </row>
    <row r="34" spans="1:56" x14ac:dyDescent="0.25">
      <c r="A34" s="1" t="s">
        <v>1</v>
      </c>
      <c r="B34" s="1" t="s">
        <v>1092</v>
      </c>
      <c r="K34" s="1">
        <f t="shared" si="0"/>
        <v>2.72</v>
      </c>
    </row>
    <row r="35" spans="1:56" x14ac:dyDescent="0.25">
      <c r="A35" s="1" t="s">
        <v>1</v>
      </c>
      <c r="B35" s="1" t="s">
        <v>1091</v>
      </c>
      <c r="K35" s="1">
        <f t="shared" si="0"/>
        <v>2.72</v>
      </c>
    </row>
    <row r="36" spans="1:56" x14ac:dyDescent="0.25">
      <c r="A36" s="1">
        <v>7</v>
      </c>
      <c r="B36" s="1" t="s">
        <v>1090</v>
      </c>
      <c r="C36" s="1">
        <v>1551.5000062249601</v>
      </c>
      <c r="D36" s="1">
        <v>0</v>
      </c>
      <c r="E36">
        <f>(R36-S36*(1000-T36)/(1000-U36))*AK36</f>
        <v>2.1357296304288211</v>
      </c>
      <c r="F36">
        <f>IF(AV36&lt;&gt;0,1/(1/AV36-1/N36),0)</f>
        <v>4.3879712045588875</v>
      </c>
      <c r="G36">
        <f>((AY36-AL36/2)*S36-E36)/(AY36+AL36/2)</f>
        <v>381.07757775888564</v>
      </c>
      <c r="H36">
        <f>AL36*1000</f>
        <v>24.795767452853774</v>
      </c>
      <c r="I36">
        <f>(AQ36-AW36)</f>
        <v>0.96425918279678458</v>
      </c>
      <c r="J36">
        <f>(P36+AP36*D36)</f>
        <v>26.305961608886719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27.887832641601563</v>
      </c>
      <c r="P36" s="1">
        <v>26.305961608886719</v>
      </c>
      <c r="Q36" s="1">
        <v>28.010993957519531</v>
      </c>
      <c r="R36" s="1">
        <v>399.76394653320313</v>
      </c>
      <c r="S36" s="1">
        <v>389.07763671875</v>
      </c>
      <c r="T36" s="1">
        <v>6.4888653755187988</v>
      </c>
      <c r="U36" s="1">
        <v>28.339118957519531</v>
      </c>
      <c r="V36" s="1">
        <v>15.010795593261719</v>
      </c>
      <c r="W36" s="1">
        <v>65.557334899902344</v>
      </c>
      <c r="X36" s="1">
        <v>299.91949462890625</v>
      </c>
      <c r="Y36" s="1">
        <v>499.22271728515625</v>
      </c>
      <c r="Z36" s="1">
        <v>8.7453451156616211</v>
      </c>
      <c r="AA36" s="1">
        <v>87.2142333984375</v>
      </c>
      <c r="AB36" s="1">
        <v>16.876008987426758</v>
      </c>
      <c r="AC36" s="1">
        <v>1.0699805021286011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1.1026452008415668</v>
      </c>
      <c r="AL36">
        <f>(U36-T36)/(1000-U36)*AK36</f>
        <v>2.4795767452853775E-2</v>
      </c>
      <c r="AM36">
        <f>(P36+273.15)</f>
        <v>299.4559616088867</v>
      </c>
      <c r="AN36">
        <f>(O36+273.15)</f>
        <v>301.03783264160154</v>
      </c>
      <c r="AO36">
        <f>(Y36*AG36+Z36*AH36)*AI36</f>
        <v>79.875632980265436</v>
      </c>
      <c r="AP36">
        <f>((AO36+0.00000010773*(AN36^4-AM36^4))-AL36*44100)/(L36*51.4+0.00000043092*AM36^3)</f>
        <v>-8.1855166302652211</v>
      </c>
      <c r="AQ36">
        <f>0.61365*EXP(17.502*J36/(240.97+J36))</f>
        <v>3.4358337178639777</v>
      </c>
      <c r="AR36">
        <f>AQ36*1000/AA36</f>
        <v>39.395332435789463</v>
      </c>
      <c r="AS36">
        <f>(AR36-U36)</f>
        <v>11.056213478269932</v>
      </c>
      <c r="AT36">
        <f>IF(D36,P36,(O36+P36)/2)</f>
        <v>27.096897125244141</v>
      </c>
      <c r="AU36">
        <f>0.61365*EXP(17.502*AT36/(240.97+AT36))</f>
        <v>3.5995793847983695</v>
      </c>
      <c r="AV36">
        <f>IF(AS36&lt;&gt;0,(1000-(AR36+U36)/2)/AS36*AL36,0)</f>
        <v>2.1667457531721643</v>
      </c>
      <c r="AW36">
        <f>U36*AA36/1000</f>
        <v>2.4715745350671932</v>
      </c>
      <c r="AX36">
        <f>(AU36-AW36)</f>
        <v>1.1280048497311763</v>
      </c>
      <c r="AY36">
        <f>1/(1.6/F36+1.37/N36)</f>
        <v>1.4604922900495807</v>
      </c>
      <c r="AZ36">
        <f>G36*AA36*0.001</f>
        <v>33.235388809574665</v>
      </c>
      <c r="BA36">
        <f>G36/S36</f>
        <v>0.97943839942245947</v>
      </c>
      <c r="BB36">
        <f>(1-AL36*AA36/AQ36/F36)*100</f>
        <v>85.656041629068483</v>
      </c>
      <c r="BC36">
        <f>(S36-E36/(N36/1.35))</f>
        <v>388.4040384541546</v>
      </c>
      <c r="BD36">
        <f>E36*BB36/100/BC36</f>
        <v>4.7099959840927168E-3</v>
      </c>
    </row>
    <row r="37" spans="1:56" x14ac:dyDescent="0.25">
      <c r="A37" s="1" t="s">
        <v>1</v>
      </c>
      <c r="B37" s="1" t="s">
        <v>1089</v>
      </c>
      <c r="K37" s="1">
        <f t="shared" si="0"/>
        <v>2.72</v>
      </c>
    </row>
    <row r="38" spans="1:56" x14ac:dyDescent="0.25">
      <c r="A38" s="1" t="s">
        <v>1</v>
      </c>
      <c r="B38" s="1" t="s">
        <v>1088</v>
      </c>
      <c r="K38" s="1">
        <f t="shared" si="0"/>
        <v>2.72</v>
      </c>
    </row>
    <row r="39" spans="1:56" x14ac:dyDescent="0.25">
      <c r="A39" s="1">
        <v>8</v>
      </c>
      <c r="B39" s="1" t="s">
        <v>1087</v>
      </c>
      <c r="C39" s="1">
        <v>1754.5000062249601</v>
      </c>
      <c r="D39" s="1">
        <v>0</v>
      </c>
      <c r="E39">
        <f>(R39-S39*(1000-T39)/(1000-U39))*AK39</f>
        <v>1.985763432085214</v>
      </c>
      <c r="F39">
        <f>IF(AV39&lt;&gt;0,1/(1/AV39-1/N39),0)</f>
        <v>4.887713789534625</v>
      </c>
      <c r="G39">
        <f>((AY39-AL39/2)*S39-E39)/(AY39+AL39/2)</f>
        <v>381.80857428632862</v>
      </c>
      <c r="H39">
        <f>AL39*1000</f>
        <v>25.395205332568057</v>
      </c>
      <c r="I39">
        <f>(AQ39-AW39)</f>
        <v>0.93725065228417392</v>
      </c>
      <c r="J39">
        <f>(P39+AP39*D39)</f>
        <v>26.410665512084961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27.8763427734375</v>
      </c>
      <c r="P39" s="1">
        <v>26.410665512084961</v>
      </c>
      <c r="Q39" s="1">
        <v>27.987007141113281</v>
      </c>
      <c r="R39" s="1">
        <v>400.20480346679688</v>
      </c>
      <c r="S39" s="1">
        <v>389.434326171875</v>
      </c>
      <c r="T39" s="1">
        <v>6.5285329818725586</v>
      </c>
      <c r="U39" s="1">
        <v>28.89512825012207</v>
      </c>
      <c r="V39" s="1">
        <v>15.111564636230469</v>
      </c>
      <c r="W39" s="1">
        <v>66.883415222167969</v>
      </c>
      <c r="X39" s="1">
        <v>299.90719604492188</v>
      </c>
      <c r="Y39" s="1">
        <v>748.96490478515625</v>
      </c>
      <c r="Z39" s="1">
        <v>8.7451190948486328</v>
      </c>
      <c r="AA39" s="1">
        <v>87.207748413085938</v>
      </c>
      <c r="AB39" s="1">
        <v>16.990837097167969</v>
      </c>
      <c r="AC39" s="1">
        <v>1.0677069425582886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1.1025999854592714</v>
      </c>
      <c r="AL39">
        <f>(U39-T39)/(1000-U39)*AK39</f>
        <v>2.5395205332568057E-2</v>
      </c>
      <c r="AM39">
        <f>(P39+273.15)</f>
        <v>299.56066551208494</v>
      </c>
      <c r="AN39">
        <f>(O39+273.15)</f>
        <v>301.02634277343748</v>
      </c>
      <c r="AO39">
        <f>(Y39*AG39+Z39*AH39)*AI39</f>
        <v>119.83438208711777</v>
      </c>
      <c r="AP39">
        <f>((AO39+0.00000010773*(AN39^4-AM39^4))-AL39*44100)/(L39*51.4+0.00000043092*AM39^3)</f>
        <v>-8.0845563911645097</v>
      </c>
      <c r="AQ39">
        <f>0.61365*EXP(17.502*J39/(240.97+J39))</f>
        <v>3.4571297270846717</v>
      </c>
      <c r="AR39">
        <f>AQ39*1000/AA39</f>
        <v>39.642460561060801</v>
      </c>
      <c r="AS39">
        <f>(AR39-U39)</f>
        <v>10.747332310938731</v>
      </c>
      <c r="AT39">
        <f>IF(D39,P39,(O39+P39)/2)</f>
        <v>27.14350414276123</v>
      </c>
      <c r="AU39">
        <f>0.61365*EXP(17.502*AT39/(240.97+AT39))</f>
        <v>3.6094373177219872</v>
      </c>
      <c r="AV39">
        <f>IF(AS39&lt;&gt;0,(1000-(AR39+U39)/2)/AS39*AL39,0)</f>
        <v>2.2819562615717017</v>
      </c>
      <c r="AW39">
        <f>U39*AA39/1000</f>
        <v>2.5198790748004978</v>
      </c>
      <c r="AX39">
        <f>(AU39-AW39)</f>
        <v>1.0895582429214894</v>
      </c>
      <c r="AY39">
        <f>1/(1.6/F39+1.37/N39)</f>
        <v>1.5445951452499955</v>
      </c>
      <c r="AZ39">
        <f>G39*AA39*0.001</f>
        <v>33.296666088321182</v>
      </c>
      <c r="BA39">
        <f>G39/S39</f>
        <v>0.98041838797183789</v>
      </c>
      <c r="BB39">
        <f>(1-AL39*AA39/AQ39/F39)*100</f>
        <v>86.893541433126359</v>
      </c>
      <c r="BC39">
        <f>(S39-E39/(N39/1.35))</f>
        <v>388.80802648361293</v>
      </c>
      <c r="BD39">
        <f>E39*BB39/100/BC39</f>
        <v>4.4379232245493824E-3</v>
      </c>
    </row>
    <row r="40" spans="1:56" x14ac:dyDescent="0.25">
      <c r="A40" s="1" t="s">
        <v>1</v>
      </c>
      <c r="B40" s="1" t="s">
        <v>1086</v>
      </c>
      <c r="K40" s="1">
        <f t="shared" si="0"/>
        <v>2.72</v>
      </c>
    </row>
    <row r="41" spans="1:56" x14ac:dyDescent="0.25">
      <c r="A41" s="1" t="s">
        <v>1</v>
      </c>
      <c r="B41" s="1" t="s">
        <v>1085</v>
      </c>
      <c r="K41" s="1">
        <f t="shared" si="0"/>
        <v>2.72</v>
      </c>
    </row>
    <row r="42" spans="1:56" x14ac:dyDescent="0.25">
      <c r="A42" s="1">
        <v>9</v>
      </c>
      <c r="B42" s="1" t="s">
        <v>1084</v>
      </c>
      <c r="C42" s="1">
        <v>1957.5000062249601</v>
      </c>
      <c r="D42" s="1">
        <v>0</v>
      </c>
      <c r="E42">
        <f>(R42-S42*(1000-T42)/(1000-U42))*AK42</f>
        <v>2.4514894537831204</v>
      </c>
      <c r="F42">
        <f>IF(AV42&lt;&gt;0,1/(1/AV42-1/N42),0)</f>
        <v>5.4540718037032709</v>
      </c>
      <c r="G42">
        <f>((AY42-AL42/2)*S42-E42)/(AY42+AL42/2)</f>
        <v>380.90287936472265</v>
      </c>
      <c r="H42">
        <f>AL42*1000</f>
        <v>26.162657061262909</v>
      </c>
      <c r="I42">
        <f>(AQ42-AW42)</f>
        <v>0.91826482186333669</v>
      </c>
      <c r="J42">
        <f>(P42+AP42*D42)</f>
        <v>26.614112854003906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27.902986526489258</v>
      </c>
      <c r="P42" s="1">
        <v>26.614112854003906</v>
      </c>
      <c r="Q42" s="1">
        <v>27.996618270874023</v>
      </c>
      <c r="R42" s="1">
        <v>400.02505493164063</v>
      </c>
      <c r="S42" s="1">
        <v>388.58135986328125</v>
      </c>
      <c r="T42" s="1">
        <v>6.5631580352783203</v>
      </c>
      <c r="U42" s="1">
        <v>29.589223861694336</v>
      </c>
      <c r="V42" s="1">
        <v>15.169082641601563</v>
      </c>
      <c r="W42" s="1">
        <v>68.388015747070313</v>
      </c>
      <c r="X42" s="1">
        <v>299.90701293945313</v>
      </c>
      <c r="Y42" s="1">
        <v>1000.5158081054688</v>
      </c>
      <c r="Z42" s="1">
        <v>8.7929048538208008</v>
      </c>
      <c r="AA42" s="1">
        <v>87.21331787109375</v>
      </c>
      <c r="AB42" s="1">
        <v>17.007200241088867</v>
      </c>
      <c r="AC42" s="1">
        <v>1.0646494626998901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1.1025993122774009</v>
      </c>
      <c r="AL42">
        <f>(U42-T42)/(1000-U42)*AK42</f>
        <v>2.616265706126291E-2</v>
      </c>
      <c r="AM42">
        <f>(P42+273.15)</f>
        <v>299.76411285400388</v>
      </c>
      <c r="AN42">
        <f>(O42+273.15)</f>
        <v>301.05298652648924</v>
      </c>
      <c r="AO42">
        <f>(Y42*AG42+Z42*AH42)*AI42</f>
        <v>160.08252571875164</v>
      </c>
      <c r="AP42">
        <f>((AO42+0.00000010773*(AN42^4-AM42^4))-AL42*44100)/(L42*51.4+0.00000043092*AM42^3)</f>
        <v>-8.0471539883481675</v>
      </c>
      <c r="AQ42">
        <f>0.61365*EXP(17.502*J42/(240.97+J42))</f>
        <v>3.498839208072237</v>
      </c>
      <c r="AR42">
        <f>AQ42*1000/AA42</f>
        <v>40.118175680963319</v>
      </c>
      <c r="AS42">
        <f>(AR42-U42)</f>
        <v>10.528951819268983</v>
      </c>
      <c r="AT42">
        <f>IF(D42,P42,(O42+P42)/2)</f>
        <v>27.258549690246582</v>
      </c>
      <c r="AU42">
        <f>0.61365*EXP(17.502*AT42/(240.97+AT42))</f>
        <v>3.6338717445228861</v>
      </c>
      <c r="AV42">
        <f>IF(AS42&lt;&gt;0,(1000-(AR42+U42)/2)/AS42*AL42,0)</f>
        <v>2.3982246381466075</v>
      </c>
      <c r="AW42">
        <f>U42*AA42/1000</f>
        <v>2.5805743862089003</v>
      </c>
      <c r="AX42">
        <f>(AU42-AW42)</f>
        <v>1.0532973583139857</v>
      </c>
      <c r="AY42">
        <f>1/(1.6/F42+1.37/N42)</f>
        <v>1.630187846230446</v>
      </c>
      <c r="AZ42">
        <f>G42*AA42*0.001</f>
        <v>33.219803896050436</v>
      </c>
      <c r="BA42">
        <f>G42/S42</f>
        <v>0.98023970964211926</v>
      </c>
      <c r="BB42">
        <f>(1-AL42*AA42/AQ42/F42)*100</f>
        <v>88.043066290168312</v>
      </c>
      <c r="BC42">
        <f>(S42-E42/(N42/1.35))</f>
        <v>387.80817255613567</v>
      </c>
      <c r="BD42">
        <f>E42*BB42/100/BC42</f>
        <v>5.5655518311139556E-3</v>
      </c>
    </row>
    <row r="43" spans="1:56" x14ac:dyDescent="0.25">
      <c r="A43" s="1" t="s">
        <v>1</v>
      </c>
      <c r="B43" s="1" t="s">
        <v>1083</v>
      </c>
      <c r="K43" s="1">
        <f t="shared" si="0"/>
        <v>2.72</v>
      </c>
    </row>
    <row r="44" spans="1:56" x14ac:dyDescent="0.25">
      <c r="A44" s="1" t="s">
        <v>1</v>
      </c>
      <c r="B44" s="1" t="s">
        <v>1082</v>
      </c>
      <c r="K44" s="1">
        <f t="shared" si="0"/>
        <v>2.72</v>
      </c>
    </row>
    <row r="45" spans="1:56" x14ac:dyDescent="0.25">
      <c r="A45" s="1">
        <v>10</v>
      </c>
      <c r="B45" s="1" t="s">
        <v>1081</v>
      </c>
      <c r="C45" s="1">
        <v>2160.5000062249601</v>
      </c>
      <c r="D45" s="1">
        <v>0</v>
      </c>
      <c r="E45">
        <f>(R45-S45*(1000-T45)/(1000-U45))*AK45</f>
        <v>2.6437666708332577</v>
      </c>
      <c r="F45">
        <f>IF(AV45&lt;&gt;0,1/(1/AV45-1/N45),0)</f>
        <v>6.2467916377654236</v>
      </c>
      <c r="G45">
        <f>((AY45-AL45/2)*S45-E45)/(AY45+AL45/2)</f>
        <v>380.68865968049062</v>
      </c>
      <c r="H45">
        <f>AL45*1000</f>
        <v>26.946635424497124</v>
      </c>
      <c r="I45">
        <f>(AQ45-AW45)</f>
        <v>0.89246474966089462</v>
      </c>
      <c r="J45">
        <f>(P45+AP45*D45)</f>
        <v>26.783428192138672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27.956499099731445</v>
      </c>
      <c r="P45" s="1">
        <v>26.783428192138672</v>
      </c>
      <c r="Q45" s="1">
        <v>28.032209396362305</v>
      </c>
      <c r="R45" s="1">
        <v>400.06375122070313</v>
      </c>
      <c r="S45" s="1">
        <v>388.18096923828125</v>
      </c>
      <c r="T45" s="1">
        <v>6.5926132202148438</v>
      </c>
      <c r="U45" s="1">
        <v>30.287990570068359</v>
      </c>
      <c r="V45" s="1">
        <v>15.189126014709473</v>
      </c>
      <c r="W45" s="1">
        <v>69.782356262207031</v>
      </c>
      <c r="X45" s="1">
        <v>299.95257568359375</v>
      </c>
      <c r="Y45" s="1">
        <v>1249.7935791015625</v>
      </c>
      <c r="Z45" s="1">
        <v>8.6203508377075195</v>
      </c>
      <c r="AA45" s="1">
        <v>87.210166931152344</v>
      </c>
      <c r="AB45" s="1">
        <v>17.053674697875977</v>
      </c>
      <c r="AC45" s="1">
        <v>1.0671453475952148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1.1027668223661533</v>
      </c>
      <c r="AL45">
        <f>(U45-T45)/(1000-U45)*AK45</f>
        <v>2.6946635424497125E-2</v>
      </c>
      <c r="AM45">
        <f>(P45+273.15)</f>
        <v>299.93342819213865</v>
      </c>
      <c r="AN45">
        <f>(O45+273.15)</f>
        <v>301.10649909973142</v>
      </c>
      <c r="AO45">
        <f>(Y45*AG45+Z45*AH45)*AI45</f>
        <v>199.96696818663986</v>
      </c>
      <c r="AP45">
        <f>((AO45+0.00000010773*(AN45^4-AM45^4))-AL45*44100)/(L45*51.4+0.00000043092*AM45^3)</f>
        <v>-8.0131848138432993</v>
      </c>
      <c r="AQ45">
        <f>0.61365*EXP(17.502*J45/(240.97+J45))</f>
        <v>3.5338854632857242</v>
      </c>
      <c r="AR45">
        <f>AQ45*1000/AA45</f>
        <v>40.521484909844666</v>
      </c>
      <c r="AS45">
        <f>(AR45-U45)</f>
        <v>10.233494339776307</v>
      </c>
      <c r="AT45">
        <f>IF(D45,P45,(O45+P45)/2)</f>
        <v>27.369963645935059</v>
      </c>
      <c r="AU45">
        <f>0.61365*EXP(17.502*AT45/(240.97+AT45))</f>
        <v>3.6576723420818338</v>
      </c>
      <c r="AV45">
        <f>IF(AS45&lt;&gt;0,(1000-(AR45+U45)/2)/AS45*AL45,0)</f>
        <v>2.5399532164969907</v>
      </c>
      <c r="AW45">
        <f>U45*AA45/1000</f>
        <v>2.6414207136248296</v>
      </c>
      <c r="AX45">
        <f>(AU45-AW45)</f>
        <v>1.0162516284570042</v>
      </c>
      <c r="AY45">
        <f>1/(1.6/F45+1.37/N45)</f>
        <v>1.735511775141986</v>
      </c>
      <c r="AZ45">
        <f>G45*AA45*0.001</f>
        <v>33.199921559532228</v>
      </c>
      <c r="BA45">
        <f>G45/S45</f>
        <v>0.98069892614134946</v>
      </c>
      <c r="BB45">
        <f>(1-AL45*AA45/AQ45/F45)*100</f>
        <v>89.354595343271413</v>
      </c>
      <c r="BC45">
        <f>(S45-E45/(N45/1.35))</f>
        <v>387.34713867466684</v>
      </c>
      <c r="BD45">
        <f>E45*BB45/100/BC45</f>
        <v>6.0987336026959941E-3</v>
      </c>
    </row>
    <row r="46" spans="1:56" x14ac:dyDescent="0.25">
      <c r="A46" s="1" t="s">
        <v>1</v>
      </c>
      <c r="B46" s="1" t="s">
        <v>1080</v>
      </c>
      <c r="K46" s="1">
        <f t="shared" si="0"/>
        <v>2.72</v>
      </c>
    </row>
    <row r="47" spans="1:56" x14ac:dyDescent="0.25">
      <c r="A47" s="1" t="s">
        <v>1</v>
      </c>
      <c r="B47" s="1" t="s">
        <v>1079</v>
      </c>
      <c r="K47" s="1">
        <f t="shared" si="0"/>
        <v>2.72</v>
      </c>
    </row>
    <row r="48" spans="1:56" x14ac:dyDescent="0.25">
      <c r="A48" s="1">
        <v>11</v>
      </c>
      <c r="B48" s="1" t="s">
        <v>1078</v>
      </c>
      <c r="C48" s="1">
        <v>2362.5000062249601</v>
      </c>
      <c r="D48" s="1">
        <v>0</v>
      </c>
      <c r="E48">
        <f>(R48-S48*(1000-T48)/(1000-U48))*AK48</f>
        <v>3.2079029467626312</v>
      </c>
      <c r="F48">
        <f>IF(AV48&lt;&gt;0,1/(1/AV48-1/N48),0)</f>
        <v>7.4370583053876391</v>
      </c>
      <c r="G48">
        <f>((AY48-AL48/2)*S48-E48)/(AY48+AL48/2)</f>
        <v>379.75043533986337</v>
      </c>
      <c r="H48">
        <f>AL48*1000</f>
        <v>27.939084460345576</v>
      </c>
      <c r="I48">
        <f>(AQ48-AW48)</f>
        <v>0.86448998845905489</v>
      </c>
      <c r="J48">
        <f>(P48+AP48*D48)</f>
        <v>27.014144897460938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28.022659301757813</v>
      </c>
      <c r="P48" s="1">
        <v>27.014144897460938</v>
      </c>
      <c r="Q48" s="1">
        <v>28.080072402954102</v>
      </c>
      <c r="R48" s="1">
        <v>399.92205810546875</v>
      </c>
      <c r="S48" s="1">
        <v>387.20150756835938</v>
      </c>
      <c r="T48" s="1">
        <v>6.6124405860900879</v>
      </c>
      <c r="U48" s="1">
        <v>31.161613464355469</v>
      </c>
      <c r="V48" s="1">
        <v>15.176351547241211</v>
      </c>
      <c r="W48" s="1">
        <v>71.519676208496094</v>
      </c>
      <c r="X48" s="1">
        <v>299.91317749023438</v>
      </c>
      <c r="Y48" s="1">
        <v>1600.9061279296875</v>
      </c>
      <c r="Z48" s="1">
        <v>8.5534000396728516</v>
      </c>
      <c r="AA48" s="1">
        <v>87.211280822753906</v>
      </c>
      <c r="AB48" s="1">
        <v>17.161314010620117</v>
      </c>
      <c r="AC48" s="1">
        <v>1.0560035705566406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1.1026219760670379</v>
      </c>
      <c r="AL48">
        <f>(U48-T48)/(1000-U48)*AK48</f>
        <v>2.7939084460345577E-2</v>
      </c>
      <c r="AM48">
        <f>(P48+273.15)</f>
        <v>300.16414489746091</v>
      </c>
      <c r="AN48">
        <f>(O48+273.15)</f>
        <v>301.17265930175779</v>
      </c>
      <c r="AO48">
        <f>(Y48*AG48+Z48*AH48)*AI48</f>
        <v>256.14497474346354</v>
      </c>
      <c r="AP48">
        <f>((AO48+0.00000010773*(AN48^4-AM48^4))-AL48*44100)/(L48*51.4+0.00000043092*AM48^3)</f>
        <v>-7.9250771339430921</v>
      </c>
      <c r="AQ48">
        <f>0.61365*EXP(17.502*J48/(240.97+J48))</f>
        <v>3.5821342111890688</v>
      </c>
      <c r="AR48">
        <f>AQ48*1000/AA48</f>
        <v>41.074207113977742</v>
      </c>
      <c r="AS48">
        <f>(AR48-U48)</f>
        <v>9.9125936496222735</v>
      </c>
      <c r="AT48">
        <f>IF(D48,P48,(O48+P48)/2)</f>
        <v>27.518402099609375</v>
      </c>
      <c r="AU48">
        <f>0.61365*EXP(17.502*AT48/(240.97+AT48))</f>
        <v>3.6895935428830926</v>
      </c>
      <c r="AV48">
        <f>IF(AS48&lt;&gt;0,(1000-(AR48+U48)/2)/AS48*AL48,0)</f>
        <v>2.7167443825634425</v>
      </c>
      <c r="AW48">
        <f>U48*AA48/1000</f>
        <v>2.7176442227300139</v>
      </c>
      <c r="AX48">
        <f>(AU48-AW48)</f>
        <v>0.97194932015307867</v>
      </c>
      <c r="AY48">
        <f>1/(1.6/F48+1.37/N48)</f>
        <v>1.8684385380790021</v>
      </c>
      <c r="AZ48">
        <f>G48*AA48*0.001</f>
        <v>33.118521858987869</v>
      </c>
      <c r="BA48">
        <f>G48/S48</f>
        <v>0.98075660325991754</v>
      </c>
      <c r="BB48">
        <f>(1-AL48*AA48/AQ48/F48)*100</f>
        <v>90.8537767981082</v>
      </c>
      <c r="BC48">
        <f>(S48-E48/(N48/1.35))</f>
        <v>386.18975129212322</v>
      </c>
      <c r="BD48">
        <f>E48*BB48/100/BC48</f>
        <v>7.5468107928816017E-3</v>
      </c>
    </row>
    <row r="49" spans="1:56" x14ac:dyDescent="0.25">
      <c r="A49" s="1" t="s">
        <v>1</v>
      </c>
      <c r="B49" s="1" t="s">
        <v>1077</v>
      </c>
      <c r="K49" s="1">
        <f t="shared" si="0"/>
        <v>2.72</v>
      </c>
    </row>
    <row r="50" spans="1:56" x14ac:dyDescent="0.25">
      <c r="A50" s="1" t="s">
        <v>1</v>
      </c>
      <c r="B50" s="1" t="s">
        <v>1072</v>
      </c>
      <c r="K50" s="1">
        <f t="shared" si="0"/>
        <v>2.72</v>
      </c>
    </row>
    <row r="51" spans="1:56" x14ac:dyDescent="0.25">
      <c r="A51" s="1">
        <v>12</v>
      </c>
      <c r="B51" s="1" t="s">
        <v>1076</v>
      </c>
      <c r="C51" s="1">
        <v>2566.0000062137842</v>
      </c>
      <c r="D51" s="1">
        <v>0</v>
      </c>
      <c r="E51">
        <f>(R51-S51*(1000-T51)/(1000-U51))*AK51</f>
        <v>3.4105284860621436</v>
      </c>
      <c r="F51">
        <f>IF(AV51&lt;&gt;0,1/(1/AV51-1/N51),0)</f>
        <v>9.5529304181346753</v>
      </c>
      <c r="G51">
        <f>((AY51-AL51/2)*S51-E51)/(AY51+AL51/2)</f>
        <v>379.49488939286999</v>
      </c>
      <c r="H51">
        <f>AL51*1000</f>
        <v>29.18796976277558</v>
      </c>
      <c r="I51">
        <f>(AQ51-AW51)</f>
        <v>0.82927651740924535</v>
      </c>
      <c r="J51">
        <f>(P51+AP51*D51)</f>
        <v>27.29954719543457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28.122882843017578</v>
      </c>
      <c r="P51" s="1">
        <v>27.29954719543457</v>
      </c>
      <c r="Q51" s="1">
        <v>28.15771484375</v>
      </c>
      <c r="R51" s="1">
        <v>399.93539428710938</v>
      </c>
      <c r="S51" s="1">
        <v>386.60882568359375</v>
      </c>
      <c r="T51" s="1">
        <v>6.6430950164794922</v>
      </c>
      <c r="U51" s="1">
        <v>32.259365081787109</v>
      </c>
      <c r="V51" s="1">
        <v>15.15770149230957</v>
      </c>
      <c r="W51" s="1">
        <v>73.606925964355469</v>
      </c>
      <c r="X51" s="1">
        <v>299.92721557617188</v>
      </c>
      <c r="Y51" s="1">
        <v>2001.24462890625</v>
      </c>
      <c r="Z51" s="1">
        <v>7.3141250610351563</v>
      </c>
      <c r="AA51" s="1">
        <v>87.209945678710938</v>
      </c>
      <c r="AB51" s="1">
        <v>17.300968170166016</v>
      </c>
      <c r="AC51" s="1">
        <v>1.0412212610244751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1.1026735866771022</v>
      </c>
      <c r="AL51">
        <f>(U51-T51)/(1000-U51)*AK51</f>
        <v>2.918796976277558E-2</v>
      </c>
      <c r="AM51">
        <f>(P51+273.15)</f>
        <v>300.44954719543455</v>
      </c>
      <c r="AN51">
        <f>(O51+273.15)</f>
        <v>301.27288284301756</v>
      </c>
      <c r="AO51">
        <f>(Y51*AG51+Z51*AH51)*AI51</f>
        <v>320.19913346799149</v>
      </c>
      <c r="AP51">
        <f>((AO51+0.00000010773*(AN51^4-AM51^4))-AL51*44100)/(L51*51.4+0.00000043092*AM51^3)</f>
        <v>-7.8668021615486943</v>
      </c>
      <c r="AQ51">
        <f>0.61365*EXP(17.502*J51/(240.97+J51))</f>
        <v>3.6426139938216036</v>
      </c>
      <c r="AR51">
        <f>AQ51*1000/AA51</f>
        <v>41.76833233265976</v>
      </c>
      <c r="AS51">
        <f>(AR51-U51)</f>
        <v>9.5089672508726508</v>
      </c>
      <c r="AT51">
        <f>IF(D51,P51,(O51+P51)/2)</f>
        <v>27.711215019226074</v>
      </c>
      <c r="AU51">
        <f>0.61365*EXP(17.502*AT51/(240.97+AT51))</f>
        <v>3.7314201457070428</v>
      </c>
      <c r="AV51">
        <f>IF(AS51&lt;&gt;0,(1000-(AR51+U51)/2)/AS51*AL51,0)</f>
        <v>2.9559057176609498</v>
      </c>
      <c r="AW51">
        <f>U51*AA51/1000</f>
        <v>2.8133374764123582</v>
      </c>
      <c r="AX51">
        <f>(AU51-AW51)</f>
        <v>0.91808266929468463</v>
      </c>
      <c r="AY51">
        <f>1/(1.6/F51+1.37/N51)</f>
        <v>2.0510493663668306</v>
      </c>
      <c r="AZ51">
        <f>G51*AA51*0.001</f>
        <v>33.095728689300607</v>
      </c>
      <c r="BA51">
        <f>G51/S51</f>
        <v>0.98159913634111939</v>
      </c>
      <c r="BB51">
        <f>(1-AL51*AA51/AQ51/F51)*100</f>
        <v>92.684902188494462</v>
      </c>
      <c r="BC51">
        <f>(S51-E51/(N51/1.35))</f>
        <v>385.53316234267572</v>
      </c>
      <c r="BD51">
        <f>E51*BB51/100/BC51</f>
        <v>8.1991519801033058E-3</v>
      </c>
    </row>
    <row r="52" spans="1:56" x14ac:dyDescent="0.25">
      <c r="A52" s="1" t="s">
        <v>1</v>
      </c>
      <c r="B52" s="1" t="s">
        <v>1075</v>
      </c>
    </row>
    <row r="53" spans="1:56" x14ac:dyDescent="0.25">
      <c r="A53" s="1" t="s">
        <v>1</v>
      </c>
      <c r="B53" s="1" t="s">
        <v>1074</v>
      </c>
    </row>
    <row r="54" spans="1:56" x14ac:dyDescent="0.25">
      <c r="A54" s="1" t="s">
        <v>1</v>
      </c>
      <c r="B54" s="1" t="s">
        <v>1073</v>
      </c>
    </row>
    <row r="55" spans="1:56" x14ac:dyDescent="0.25">
      <c r="A55" s="1" t="s">
        <v>1</v>
      </c>
      <c r="B55" s="1" t="s">
        <v>1072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F427-8CE2-4BA5-85C0-DA9C138A7A7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1161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1160</v>
      </c>
    </row>
    <row r="12" spans="1:56" x14ac:dyDescent="0.25">
      <c r="A12" s="1" t="s">
        <v>1</v>
      </c>
      <c r="B12" s="1" t="s">
        <v>1159</v>
      </c>
    </row>
    <row r="13" spans="1:56" x14ac:dyDescent="0.25">
      <c r="A13" s="1" t="s">
        <v>1</v>
      </c>
      <c r="B13" s="1" t="s">
        <v>1158</v>
      </c>
    </row>
    <row r="14" spans="1:56" x14ac:dyDescent="0.25">
      <c r="A14" s="1" t="s">
        <v>1</v>
      </c>
      <c r="B14" s="1" t="s">
        <v>1157</v>
      </c>
    </row>
    <row r="15" spans="1:56" x14ac:dyDescent="0.25">
      <c r="A15" s="1" t="s">
        <v>1</v>
      </c>
      <c r="B15" s="1" t="s">
        <v>1156</v>
      </c>
    </row>
    <row r="16" spans="1:56" x14ac:dyDescent="0.25">
      <c r="A16" s="1" t="s">
        <v>1</v>
      </c>
      <c r="B16" s="1" t="s">
        <v>1155</v>
      </c>
    </row>
    <row r="17" spans="1:56" x14ac:dyDescent="0.25">
      <c r="A17" s="1" t="s">
        <v>1</v>
      </c>
      <c r="B17" s="1" t="s">
        <v>1154</v>
      </c>
    </row>
    <row r="18" spans="1:56" x14ac:dyDescent="0.25">
      <c r="A18" s="1">
        <v>1</v>
      </c>
      <c r="B18" s="1" t="s">
        <v>1153</v>
      </c>
      <c r="C18" s="1">
        <v>333.00000623613596</v>
      </c>
      <c r="D18" s="1">
        <v>0</v>
      </c>
      <c r="E18">
        <f>(R18-S18*(1000-T18)/(1000-U18))*AK18</f>
        <v>-1.8608471354799718</v>
      </c>
      <c r="F18">
        <f>IF(AV18&lt;&gt;0,1/(1/AV18-1/N18),0)</f>
        <v>9.9230504954712806E-2</v>
      </c>
      <c r="G18">
        <f>((AY18-AL18/2)*S18-E18)/(AY18+AL18/2)</f>
        <v>297.33751172689807</v>
      </c>
      <c r="H18">
        <f>AL18*1000</f>
        <v>22.305912556673036</v>
      </c>
      <c r="I18">
        <f>(AQ18-AW18)</f>
        <v>17.483485719679468</v>
      </c>
      <c r="J18">
        <f>(P18+AP18*D18)</f>
        <v>59.787887573242188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27.933706283569336</v>
      </c>
      <c r="P18" s="1">
        <v>59.787887573242188</v>
      </c>
      <c r="Q18" s="1">
        <v>28.043855667114258</v>
      </c>
      <c r="R18" s="1">
        <v>399.70199584960938</v>
      </c>
      <c r="S18" s="1">
        <v>393.42361450195313</v>
      </c>
      <c r="T18" s="1">
        <v>8.0713558197021484</v>
      </c>
      <c r="U18" s="1">
        <v>27.761960983276367</v>
      </c>
      <c r="V18" s="1">
        <v>18.613759994506836</v>
      </c>
      <c r="W18" s="1">
        <v>64.023262023925781</v>
      </c>
      <c r="X18" s="1">
        <v>299.57284545898438</v>
      </c>
      <c r="Y18" s="1">
        <v>0.10407046973705292</v>
      </c>
      <c r="Z18" s="1">
        <v>11.064694404602051</v>
      </c>
      <c r="AA18" s="1">
        <v>87.177070617675781</v>
      </c>
      <c r="AB18" s="1">
        <v>10.368339538574219</v>
      </c>
      <c r="AC18" s="1">
        <v>2.3738279342651367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1.1013707553639129</v>
      </c>
      <c r="AL18">
        <f>(U18-T18)/(1000-U18)*AK18</f>
        <v>2.2305912556673035E-2</v>
      </c>
      <c r="AM18">
        <f>(P18+273.15)</f>
        <v>332.93788757324216</v>
      </c>
      <c r="AN18">
        <f>(O18+273.15)</f>
        <v>301.08370628356931</v>
      </c>
      <c r="AO18">
        <f>(Y18*AG18+Z18*AH18)*AI18</f>
        <v>1.6651274785743464E-2</v>
      </c>
      <c r="AP18">
        <f>((AO18+0.00000010773*(AN18^4-AM18^4))-AL18*44100)/(L18*51.4+0.00000043092*AM18^3)</f>
        <v>-11.294607144605278</v>
      </c>
      <c r="AQ18">
        <f>0.61365*EXP(17.502*J18/(240.97+J18))</f>
        <v>19.903692152803711</v>
      </c>
      <c r="AR18">
        <f>AQ18*1000/AA18</f>
        <v>228.31338575361687</v>
      </c>
      <c r="AS18">
        <f>(AR18-U18)</f>
        <v>200.5514247703405</v>
      </c>
      <c r="AT18">
        <f>IF(D18,P18,(O18+P18)/2)</f>
        <v>43.860796928405762</v>
      </c>
      <c r="AU18">
        <f>0.61365*EXP(17.502*AT18/(240.97+AT18))</f>
        <v>9.0864487397018419</v>
      </c>
      <c r="AV18">
        <f>IF(AS18&lt;&gt;0,(1000-(AR18+U18)/2)/AS18*AL18,0)</f>
        <v>9.6982185156896702E-2</v>
      </c>
      <c r="AW18">
        <f>U18*AA18/1000</f>
        <v>2.4202064331242434</v>
      </c>
      <c r="AX18">
        <f>(AU18-AW18)</f>
        <v>6.6662423065775984</v>
      </c>
      <c r="AY18">
        <f>1/(1.6/F18+1.37/N18)</f>
        <v>6.0811931542319203E-2</v>
      </c>
      <c r="AZ18">
        <f>G18*AA18*0.001</f>
        <v>25.921013257099798</v>
      </c>
      <c r="BA18">
        <f>G18/S18</f>
        <v>0.75576935589722194</v>
      </c>
      <c r="BB18">
        <f>(1-AL18*AA18/AQ18/F18)*100</f>
        <v>1.5437207059480373</v>
      </c>
      <c r="BC18">
        <f>(S18-E18/(N18/1.35))</f>
        <v>394.01051622550369</v>
      </c>
      <c r="BD18">
        <f>E18*BB18/100/BC18</f>
        <v>-7.290740057304553E-5</v>
      </c>
    </row>
    <row r="19" spans="1:56" x14ac:dyDescent="0.25">
      <c r="A19" s="1" t="s">
        <v>1</v>
      </c>
      <c r="B19" s="1" t="s">
        <v>1152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1151</v>
      </c>
      <c r="K20" s="1">
        <f t="shared" si="0"/>
        <v>2.72</v>
      </c>
    </row>
    <row r="21" spans="1:56" x14ac:dyDescent="0.25">
      <c r="A21" s="1">
        <v>2</v>
      </c>
      <c r="B21" s="1" t="s">
        <v>1150</v>
      </c>
      <c r="C21" s="1">
        <v>536.00000623613596</v>
      </c>
      <c r="D21" s="1">
        <v>0</v>
      </c>
      <c r="E21">
        <f>(R21-S21*(1000-T21)/(1000-U21))*AK21</f>
        <v>-0.56228214148557021</v>
      </c>
      <c r="F21">
        <f>IF(AV21&lt;&gt;0,1/(1/AV21-1/N21),0)</f>
        <v>0.21336006476202382</v>
      </c>
      <c r="G21">
        <f>((AY21-AL21/2)*S21-E21)/(AY21+AL21/2)</f>
        <v>335.98367096927007</v>
      </c>
      <c r="H21">
        <f>AL21*1000</f>
        <v>21.536913713759716</v>
      </c>
      <c r="I21">
        <f>(AQ21-AW21)</f>
        <v>8.5346152964073241</v>
      </c>
      <c r="J21">
        <f>(P21+AP21*D21)</f>
        <v>47.407310485839844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27.957769393920898</v>
      </c>
      <c r="P21" s="1">
        <v>47.407310485839844</v>
      </c>
      <c r="Q21" s="1">
        <v>28.060922622680664</v>
      </c>
      <c r="R21" s="1">
        <v>400.13995361328125</v>
      </c>
      <c r="S21" s="1">
        <v>392.96450805664063</v>
      </c>
      <c r="T21" s="1">
        <v>8.1220951080322266</v>
      </c>
      <c r="U21" s="1">
        <v>27.15031623840332</v>
      </c>
      <c r="V21" s="1">
        <v>18.702899932861328</v>
      </c>
      <c r="W21" s="1">
        <v>62.519538879394531</v>
      </c>
      <c r="X21" s="1">
        <v>299.50213623046875</v>
      </c>
      <c r="Y21" s="1">
        <v>25.630962371826172</v>
      </c>
      <c r="Z21" s="1">
        <v>11.185253143310547</v>
      </c>
      <c r="AA21" s="1">
        <v>87.169578552246094</v>
      </c>
      <c r="AB21" s="1">
        <v>10.28508472442627</v>
      </c>
      <c r="AC21" s="1">
        <v>2.3504059314727783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1.1011107949649583</v>
      </c>
      <c r="AL21">
        <f>(U21-T21)/(1000-U21)*AK21</f>
        <v>2.1536913713759716E-2</v>
      </c>
      <c r="AM21">
        <f>(P21+273.15)</f>
        <v>320.55731048583982</v>
      </c>
      <c r="AN21">
        <f>(O21+273.15)</f>
        <v>301.10776939392088</v>
      </c>
      <c r="AO21">
        <f>(Y21*AG21+Z21*AH21)*AI21</f>
        <v>4.1009538878287231</v>
      </c>
      <c r="AP21">
        <f>((AO21+0.00000010773*(AN21^4-AM21^4))-AL21*44100)/(L21*51.4+0.00000043092*AM21^3)</f>
        <v>-9.6427695356712455</v>
      </c>
      <c r="AQ21">
        <f>0.61365*EXP(17.502*J21/(240.97+J21))</f>
        <v>10.901296920469145</v>
      </c>
      <c r="AR21">
        <f>AQ21*1000/AA21</f>
        <v>125.05850207748024</v>
      </c>
      <c r="AS21">
        <f>(AR21-U21)</f>
        <v>97.908185839076921</v>
      </c>
      <c r="AT21">
        <f>IF(D21,P21,(O21+P21)/2)</f>
        <v>37.682539939880371</v>
      </c>
      <c r="AU21">
        <f>0.61365*EXP(17.502*AT21/(240.97+AT21))</f>
        <v>6.5435990970338667</v>
      </c>
      <c r="AV21">
        <f>IF(AS21&lt;&gt;0,(1000-(AR21+U21)/2)/AS21*AL21,0)</f>
        <v>0.2032297856401182</v>
      </c>
      <c r="AW21">
        <f>U21*AA21/1000</f>
        <v>2.3666816240618207</v>
      </c>
      <c r="AX21">
        <f>(AU21-AW21)</f>
        <v>4.176917472972046</v>
      </c>
      <c r="AY21">
        <f>1/(1.6/F21+1.37/N21)</f>
        <v>0.12789150261310001</v>
      </c>
      <c r="AZ21">
        <f>G21*AA21*0.001</f>
        <v>29.287554998827794</v>
      </c>
      <c r="BA21">
        <f>G21/S21</f>
        <v>0.85499749743516906</v>
      </c>
      <c r="BB21">
        <f>(1-AL21*AA21/AQ21/F21)*100</f>
        <v>19.284468461551086</v>
      </c>
      <c r="BC21">
        <f>(S21-E21/(N21/1.35))</f>
        <v>393.14184898468761</v>
      </c>
      <c r="BD21">
        <f>E21*BB21/100/BC21</f>
        <v>-2.7581170134839087E-4</v>
      </c>
    </row>
    <row r="22" spans="1:56" x14ac:dyDescent="0.25">
      <c r="A22" s="1" t="s">
        <v>1</v>
      </c>
      <c r="B22" s="1" t="s">
        <v>1149</v>
      </c>
      <c r="K22" s="1">
        <f t="shared" si="0"/>
        <v>2.72</v>
      </c>
    </row>
    <row r="23" spans="1:56" x14ac:dyDescent="0.25">
      <c r="A23" s="1" t="s">
        <v>1</v>
      </c>
      <c r="B23" s="1" t="s">
        <v>1148</v>
      </c>
      <c r="K23" s="1">
        <f t="shared" si="0"/>
        <v>2.72</v>
      </c>
    </row>
    <row r="24" spans="1:56" x14ac:dyDescent="0.25">
      <c r="A24" s="1">
        <v>3</v>
      </c>
      <c r="B24" s="1" t="s">
        <v>1147</v>
      </c>
      <c r="C24" s="1">
        <v>739.00000623613596</v>
      </c>
      <c r="D24" s="1">
        <v>0</v>
      </c>
      <c r="E24">
        <f>(R24-S24*(1000-T24)/(1000-U24))*AK24</f>
        <v>-0.19074320681686954</v>
      </c>
      <c r="F24">
        <f>IF(AV24&lt;&gt;0,1/(1/AV24-1/N24),0)</f>
        <v>0.20308407751305357</v>
      </c>
      <c r="G24">
        <f>((AY24-AL24/2)*S24-E24)/(AY24+AL24/2)</f>
        <v>331.85933207981248</v>
      </c>
      <c r="H24">
        <f>AL24*1000</f>
        <v>20.939057345005558</v>
      </c>
      <c r="I24">
        <f>(AQ24-AW24)</f>
        <v>8.6931610265274308</v>
      </c>
      <c r="J24">
        <f>(P24+AP24*D24)</f>
        <v>47.617134094238281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27.850847244262695</v>
      </c>
      <c r="P24" s="1">
        <v>47.617134094238281</v>
      </c>
      <c r="Q24" s="1">
        <v>27.9947509765625</v>
      </c>
      <c r="R24" s="1">
        <v>399.76226806640625</v>
      </c>
      <c r="S24" s="1">
        <v>392.46835327148438</v>
      </c>
      <c r="T24" s="1">
        <v>8.1507053375244141</v>
      </c>
      <c r="U24" s="1">
        <v>26.669614791870117</v>
      </c>
      <c r="V24" s="1">
        <v>18.885339736938477</v>
      </c>
      <c r="W24" s="1">
        <v>61.79400634765625</v>
      </c>
      <c r="X24" s="1">
        <v>299.34423828125</v>
      </c>
      <c r="Y24" s="1">
        <v>49.326240539550781</v>
      </c>
      <c r="Z24" s="1">
        <v>11.587400436401367</v>
      </c>
      <c r="AA24" s="1">
        <v>87.165519714355469</v>
      </c>
      <c r="AB24" s="1">
        <v>10.166716575622559</v>
      </c>
      <c r="AC24" s="1">
        <v>2.3414790630340576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1.1005302877987129</v>
      </c>
      <c r="AL24">
        <f>(U24-T24)/(1000-U24)*AK24</f>
        <v>2.0939057345005559E-2</v>
      </c>
      <c r="AM24">
        <f>(P24+273.15)</f>
        <v>320.76713409423826</v>
      </c>
      <c r="AN24">
        <f>(O24+273.15)</f>
        <v>301.00084724426267</v>
      </c>
      <c r="AO24">
        <f>(Y24*AG24+Z24*AH24)*AI24</f>
        <v>7.8921983099237423</v>
      </c>
      <c r="AP24">
        <f>((AO24+0.00000010773*(AN24^4-AM24^4))-AL24*44100)/(L24*51.4+0.00000043092*AM24^3)</f>
        <v>-9.4319681362622418</v>
      </c>
      <c r="AQ24">
        <f>0.61365*EXP(17.502*J24/(240.97+J24))</f>
        <v>11.017831860442453</v>
      </c>
      <c r="AR24">
        <f>AQ24*1000/AA24</f>
        <v>126.40126390054557</v>
      </c>
      <c r="AS24">
        <f>(AR24-U24)</f>
        <v>99.731649108675455</v>
      </c>
      <c r="AT24">
        <f>IF(D24,P24,(O24+P24)/2)</f>
        <v>37.733990669250488</v>
      </c>
      <c r="AU24">
        <f>0.61365*EXP(17.502*AT24/(240.97+AT24))</f>
        <v>6.5619078829896713</v>
      </c>
      <c r="AV24">
        <f>IF(AS24&lt;&gt;0,(1000-(AR24+U24)/2)/AS24*AL24,0)</f>
        <v>0.19388506621944626</v>
      </c>
      <c r="AW24">
        <f>U24*AA24/1000</f>
        <v>2.3246708339150208</v>
      </c>
      <c r="AX24">
        <f>(AU24-AW24)</f>
        <v>4.2372370490746505</v>
      </c>
      <c r="AY24">
        <f>1/(1.6/F24+1.37/N24)</f>
        <v>0.12197237503436041</v>
      </c>
      <c r="AZ24">
        <f>G24*AA24*0.001</f>
        <v>28.92669115279573</v>
      </c>
      <c r="BA24">
        <f>G24/S24</f>
        <v>0.84556966011028545</v>
      </c>
      <c r="BB24">
        <f>(1-AL24*AA24/AQ24/F24)*100</f>
        <v>18.430117785217703</v>
      </c>
      <c r="BC24">
        <f>(S24-E24/(N24/1.35))</f>
        <v>392.52851270892654</v>
      </c>
      <c r="BD24">
        <f>E24*BB24/100/BC24</f>
        <v>-8.9558329001487118E-5</v>
      </c>
    </row>
    <row r="25" spans="1:56" x14ac:dyDescent="0.25">
      <c r="A25" s="1" t="s">
        <v>1</v>
      </c>
      <c r="B25" s="1" t="s">
        <v>1146</v>
      </c>
      <c r="K25" s="1">
        <f t="shared" si="0"/>
        <v>2.72</v>
      </c>
    </row>
    <row r="26" spans="1:56" x14ac:dyDescent="0.25">
      <c r="A26" s="1" t="s">
        <v>1</v>
      </c>
      <c r="B26" s="1" t="s">
        <v>1145</v>
      </c>
      <c r="K26" s="1">
        <f t="shared" si="0"/>
        <v>2.72</v>
      </c>
    </row>
    <row r="27" spans="1:56" x14ac:dyDescent="0.25">
      <c r="A27" s="1">
        <v>4</v>
      </c>
      <c r="B27" s="1" t="s">
        <v>1144</v>
      </c>
      <c r="C27" s="1">
        <v>942.00000623613596</v>
      </c>
      <c r="D27" s="1">
        <v>0</v>
      </c>
      <c r="E27">
        <f>(R27-S27*(1000-T27)/(1000-U27))*AK27</f>
        <v>1.5155323201341648</v>
      </c>
      <c r="F27">
        <f>IF(AV27&lt;&gt;0,1/(1/AV27-1/N27),0)</f>
        <v>0.20899852093363225</v>
      </c>
      <c r="G27">
        <f>((AY27-AL27/2)*S27-E27)/(AY27+AL27/2)</f>
        <v>320.49860621648884</v>
      </c>
      <c r="H27">
        <f>AL27*1000</f>
        <v>20.762340513365086</v>
      </c>
      <c r="I27">
        <f>(AQ27-AW27)</f>
        <v>8.4017925392187038</v>
      </c>
      <c r="J27">
        <f>(P27+AP27*D27)</f>
        <v>47.061317443847656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27.777992248535156</v>
      </c>
      <c r="P27" s="1">
        <v>47.061317443847656</v>
      </c>
      <c r="Q27" s="1">
        <v>27.92279052734375</v>
      </c>
      <c r="R27" s="1">
        <v>400.29373168945313</v>
      </c>
      <c r="S27" s="1">
        <v>391.54010009765625</v>
      </c>
      <c r="T27" s="1">
        <v>8.1584320068359375</v>
      </c>
      <c r="U27" s="1">
        <v>26.502897262573242</v>
      </c>
      <c r="V27" s="1">
        <v>18.97991943359375</v>
      </c>
      <c r="W27" s="1">
        <v>61.656803131103516</v>
      </c>
      <c r="X27" s="1">
        <v>299.6917724609375</v>
      </c>
      <c r="Y27" s="1">
        <v>101.28999328613281</v>
      </c>
      <c r="Z27" s="1">
        <v>10.588070869445801</v>
      </c>
      <c r="AA27" s="1">
        <v>87.14764404296875</v>
      </c>
      <c r="AB27" s="1">
        <v>10.105782508850098</v>
      </c>
      <c r="AC27" s="1">
        <v>2.333961009979248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1.1018079869887405</v>
      </c>
      <c r="AL27">
        <f>(U27-T27)/(1000-U27)*AK27</f>
        <v>2.0762340513365087E-2</v>
      </c>
      <c r="AM27">
        <f>(P27+273.15)</f>
        <v>320.21131744384763</v>
      </c>
      <c r="AN27">
        <f>(O27+273.15)</f>
        <v>300.92799224853513</v>
      </c>
      <c r="AO27">
        <f>(Y27*AG27+Z27*AH27)*AI27</f>
        <v>16.206398563540006</v>
      </c>
      <c r="AP27">
        <f>((AO27+0.00000010773*(AN27^4-AM27^4))-AL27*44100)/(L27*51.4+0.00000043092*AM27^3)</f>
        <v>-9.2512251134377177</v>
      </c>
      <c r="AQ27">
        <f>0.61365*EXP(17.502*J27/(240.97+J27))</f>
        <v>10.711457595964808</v>
      </c>
      <c r="AR27">
        <f>AQ27*1000/AA27</f>
        <v>122.91161411871846</v>
      </c>
      <c r="AS27">
        <f>(AR27-U27)</f>
        <v>96.408716856145219</v>
      </c>
      <c r="AT27">
        <f>IF(D27,P27,(O27+P27)/2)</f>
        <v>37.419654846191406</v>
      </c>
      <c r="AU27">
        <f>0.61365*EXP(17.502*AT27/(240.97+AT27))</f>
        <v>6.4507415134766877</v>
      </c>
      <c r="AV27">
        <f>IF(AS27&lt;&gt;0,(1000-(AR27+U27)/2)/AS27*AL27,0)</f>
        <v>0.19926873480291857</v>
      </c>
      <c r="AW27">
        <f>U27*AA27/1000</f>
        <v>2.3096650567461037</v>
      </c>
      <c r="AX27">
        <f>(AU27-AW27)</f>
        <v>4.141076456730584</v>
      </c>
      <c r="AY27">
        <f>1/(1.6/F27+1.37/N27)</f>
        <v>0.12538203904648679</v>
      </c>
      <c r="AZ27">
        <f>G27*AA27*0.001</f>
        <v>27.930698450822181</v>
      </c>
      <c r="BA27">
        <f>G27/S27</f>
        <v>0.81855882995522411</v>
      </c>
      <c r="BB27">
        <f>(1-AL27*AA27/AQ27/F27)*100</f>
        <v>19.176030749825646</v>
      </c>
      <c r="BC27">
        <f>(S27-E27/(N27/1.35))</f>
        <v>391.06210891083373</v>
      </c>
      <c r="BD27">
        <f>E27*BB27/100/BC27</f>
        <v>7.431529087333226E-4</v>
      </c>
    </row>
    <row r="28" spans="1:56" x14ac:dyDescent="0.25">
      <c r="A28" s="1" t="s">
        <v>1</v>
      </c>
      <c r="B28" s="1" t="s">
        <v>1143</v>
      </c>
      <c r="K28" s="1">
        <f t="shared" si="0"/>
        <v>2.72</v>
      </c>
    </row>
    <row r="29" spans="1:56" x14ac:dyDescent="0.25">
      <c r="A29" s="1" t="s">
        <v>1</v>
      </c>
      <c r="B29" s="1" t="s">
        <v>1142</v>
      </c>
      <c r="K29" s="1">
        <f t="shared" si="0"/>
        <v>2.72</v>
      </c>
    </row>
    <row r="30" spans="1:56" x14ac:dyDescent="0.25">
      <c r="A30" s="1">
        <v>5</v>
      </c>
      <c r="B30" s="1" t="s">
        <v>1141</v>
      </c>
      <c r="C30" s="1">
        <v>1145.000006236136</v>
      </c>
      <c r="D30" s="1">
        <v>0</v>
      </c>
      <c r="E30">
        <f>(R30-S30*(1000-T30)/(1000-U30))*AK30</f>
        <v>1.5435110622109178</v>
      </c>
      <c r="F30">
        <f>IF(AV30&lt;&gt;0,1/(1/AV30-1/N30),0)</f>
        <v>0.2096786771695178</v>
      </c>
      <c r="G30">
        <f>((AY30-AL30/2)*S30-E30)/(AY30+AL30/2)</f>
        <v>320.22970274067245</v>
      </c>
      <c r="H30">
        <f>AL30*1000</f>
        <v>20.759598104952055</v>
      </c>
      <c r="I30">
        <f>(AQ30-AW30)</f>
        <v>8.3758810744375722</v>
      </c>
      <c r="J30">
        <f>(P30+AP30*D30)</f>
        <v>47.010482788085938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27.700555801391602</v>
      </c>
      <c r="P30" s="1">
        <v>47.010482788085938</v>
      </c>
      <c r="Q30" s="1">
        <v>27.848588943481445</v>
      </c>
      <c r="R30" s="1">
        <v>399.98291015625</v>
      </c>
      <c r="S30" s="1">
        <v>391.21572875976563</v>
      </c>
      <c r="T30" s="1">
        <v>8.1515102386474609</v>
      </c>
      <c r="U30" s="1">
        <v>26.48396110534668</v>
      </c>
      <c r="V30" s="1">
        <v>19.049053192138672</v>
      </c>
      <c r="W30" s="1">
        <v>61.889682769775391</v>
      </c>
      <c r="X30" s="1">
        <v>299.85440063476563</v>
      </c>
      <c r="Y30" s="1">
        <v>149.72384643554688</v>
      </c>
      <c r="Z30" s="1">
        <v>11.367295265197754</v>
      </c>
      <c r="AA30" s="1">
        <v>87.144309997558594</v>
      </c>
      <c r="AB30" s="1">
        <v>10.102984428405762</v>
      </c>
      <c r="AC30" s="1">
        <v>2.3307838439941406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1.102405884686638</v>
      </c>
      <c r="AL30">
        <f>(U30-T30)/(1000-U30)*AK30</f>
        <v>2.0759598104952055E-2</v>
      </c>
      <c r="AM30">
        <f>(P30+273.15)</f>
        <v>320.16048278808591</v>
      </c>
      <c r="AN30">
        <f>(O30+273.15)</f>
        <v>300.85055580139158</v>
      </c>
      <c r="AO30">
        <f>(Y30*AG30+Z30*AH30)*AI30</f>
        <v>23.955814894233299</v>
      </c>
      <c r="AP30">
        <f>((AO30+0.00000010773*(AN30^4-AM30^4))-AL30*44100)/(L30*51.4+0.00000043092*AM30^3)</f>
        <v>-9.1898614521964301</v>
      </c>
      <c r="AQ30">
        <f>0.61365*EXP(17.502*J30/(240.97+J30))</f>
        <v>10.683807590965188</v>
      </c>
      <c r="AR30">
        <f>AQ30*1000/AA30</f>
        <v>122.59902673237646</v>
      </c>
      <c r="AS30">
        <f>(AR30-U30)</f>
        <v>96.115065627029779</v>
      </c>
      <c r="AT30">
        <f>IF(D30,P30,(O30+P30)/2)</f>
        <v>37.35551929473877</v>
      </c>
      <c r="AU30">
        <f>0.61365*EXP(17.502*AT30/(240.97+AT30))</f>
        <v>6.428261571789152</v>
      </c>
      <c r="AV30">
        <f>IF(AS30&lt;&gt;0,(1000-(AR30+U30)/2)/AS30*AL30,0)</f>
        <v>0.19988694304809237</v>
      </c>
      <c r="AW30">
        <f>U30*AA30/1000</f>
        <v>2.3079265165276155</v>
      </c>
      <c r="AX30">
        <f>(AU30-AW30)</f>
        <v>4.1203350552615365</v>
      </c>
      <c r="AY30">
        <f>1/(1.6/F30+1.37/N30)</f>
        <v>0.12577365121955328</v>
      </c>
      <c r="AZ30">
        <f>G30*AA30*0.001</f>
        <v>27.906196486059198</v>
      </c>
      <c r="BA30">
        <f>G30/S30</f>
        <v>0.81855017372605776</v>
      </c>
      <c r="BB30">
        <f>(1-AL30*AA30/AQ30/F30)*100</f>
        <v>19.243469744034414</v>
      </c>
      <c r="BC30">
        <f>(S30-E30/(N30/1.35))</f>
        <v>390.72891321997264</v>
      </c>
      <c r="BD30">
        <f>E30*BB30/100/BC30</f>
        <v>7.6018199371174491E-4</v>
      </c>
    </row>
    <row r="31" spans="1:56" x14ac:dyDescent="0.25">
      <c r="A31" s="1" t="s">
        <v>1</v>
      </c>
      <c r="B31" s="1" t="s">
        <v>1140</v>
      </c>
      <c r="K31" s="1">
        <f t="shared" si="0"/>
        <v>2.72</v>
      </c>
    </row>
    <row r="32" spans="1:56" x14ac:dyDescent="0.25">
      <c r="A32" s="1" t="s">
        <v>1</v>
      </c>
      <c r="B32" s="1" t="s">
        <v>1139</v>
      </c>
      <c r="K32" s="1">
        <f t="shared" si="0"/>
        <v>2.72</v>
      </c>
    </row>
    <row r="33" spans="1:56" x14ac:dyDescent="0.25">
      <c r="A33" s="1">
        <v>6</v>
      </c>
      <c r="B33" s="1" t="s">
        <v>1138</v>
      </c>
      <c r="C33" s="1">
        <v>1348.000006236136</v>
      </c>
      <c r="D33" s="1">
        <v>0</v>
      </c>
      <c r="E33">
        <f>(R33-S33*(1000-T33)/(1000-U33))*AK33</f>
        <v>2.5531597075445256</v>
      </c>
      <c r="F33">
        <f>IF(AV33&lt;&gt;0,1/(1/AV33-1/N33),0)</f>
        <v>0.21095129652279046</v>
      </c>
      <c r="G33">
        <f>((AY33-AL33/2)*S33-E33)/(AY33+AL33/2)</f>
        <v>312.35670850482569</v>
      </c>
      <c r="H33">
        <f>AL33*1000</f>
        <v>20.829326345564315</v>
      </c>
      <c r="I33">
        <f>(AQ33-AW33)</f>
        <v>8.3550210421889979</v>
      </c>
      <c r="J33">
        <f>(P33+AP33*D33)</f>
        <v>46.999439239501953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27.615880966186523</v>
      </c>
      <c r="P33" s="1">
        <v>46.999439239501953</v>
      </c>
      <c r="Q33" s="1">
        <v>27.782922744750977</v>
      </c>
      <c r="R33" s="1">
        <v>400.14605712890625</v>
      </c>
      <c r="S33" s="1">
        <v>390.3929443359375</v>
      </c>
      <c r="T33" s="1">
        <v>8.1487970352172852</v>
      </c>
      <c r="U33" s="1">
        <v>26.655096054077148</v>
      </c>
      <c r="V33" s="1">
        <v>19.136756896972656</v>
      </c>
      <c r="W33" s="1">
        <v>62.597225189208984</v>
      </c>
      <c r="X33" s="1">
        <v>297.98287963867188</v>
      </c>
      <c r="Y33" s="1">
        <v>300.46328735351563</v>
      </c>
      <c r="Z33" s="1">
        <v>11.372722625732422</v>
      </c>
      <c r="AA33" s="1">
        <v>87.142356872558594</v>
      </c>
      <c r="AB33" s="1">
        <v>10.141863822937012</v>
      </c>
      <c r="AC33" s="1">
        <v>2.3329558372497559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1.0955252927892347</v>
      </c>
      <c r="AL33">
        <f>(U33-T33)/(1000-U33)*AK33</f>
        <v>2.0829326345564315E-2</v>
      </c>
      <c r="AM33">
        <f>(P33+273.15)</f>
        <v>320.14943923950193</v>
      </c>
      <c r="AN33">
        <f>(O33+273.15)</f>
        <v>300.7658809661865</v>
      </c>
      <c r="AO33">
        <f>(Y33*AG33+Z33*AH33)*AI33</f>
        <v>48.074124902022049</v>
      </c>
      <c r="AP33">
        <f>((AO33+0.00000010773*(AN33^4-AM33^4))-AL33*44100)/(L33*51.4+0.00000043092*AM33^3)</f>
        <v>-9.0272062466178866</v>
      </c>
      <c r="AQ33">
        <f>0.61365*EXP(17.502*J33/(240.97+J33))</f>
        <v>10.677808935005718</v>
      </c>
      <c r="AR33">
        <f>AQ33*1000/AA33</f>
        <v>122.53293711830044</v>
      </c>
      <c r="AS33">
        <f>(AR33-U33)</f>
        <v>95.87784106422329</v>
      </c>
      <c r="AT33">
        <f>IF(D33,P33,(O33+P33)/2)</f>
        <v>37.307660102844238</v>
      </c>
      <c r="AU33">
        <f>0.61365*EXP(17.502*AT33/(240.97+AT33))</f>
        <v>6.4115309372922491</v>
      </c>
      <c r="AV33">
        <f>IF(AS33&lt;&gt;0,(1000-(AR33+U33)/2)/AS33*AL33,0)</f>
        <v>0.20104315049973329</v>
      </c>
      <c r="AW33">
        <f>U33*AA33/1000</f>
        <v>2.3227878928167192</v>
      </c>
      <c r="AX33">
        <f>(AU33-AW33)</f>
        <v>4.0887430444755299</v>
      </c>
      <c r="AY33">
        <f>1/(1.6/F33+1.37/N33)</f>
        <v>0.12650611003375484</v>
      </c>
      <c r="AZ33">
        <f>G33*AA33*0.001</f>
        <v>27.219499764065279</v>
      </c>
      <c r="BA33">
        <f>G33/S33</f>
        <v>0.80010848822113767</v>
      </c>
      <c r="BB33">
        <f>(1-AL33*AA33/AQ33/F33)*100</f>
        <v>19.417602997483929</v>
      </c>
      <c r="BC33">
        <f>(S33-E33/(N33/1.35))</f>
        <v>389.58769074778007</v>
      </c>
      <c r="BD33">
        <f>E33*BB33/100/BC33</f>
        <v>1.2725310056668996E-3</v>
      </c>
    </row>
    <row r="34" spans="1:56" x14ac:dyDescent="0.25">
      <c r="A34" s="1" t="s">
        <v>1</v>
      </c>
      <c r="B34" s="1" t="s">
        <v>1137</v>
      </c>
      <c r="K34" s="1">
        <f t="shared" si="0"/>
        <v>2.72</v>
      </c>
    </row>
    <row r="35" spans="1:56" x14ac:dyDescent="0.25">
      <c r="A35" s="1" t="s">
        <v>1</v>
      </c>
      <c r="B35" s="1" t="s">
        <v>1136</v>
      </c>
      <c r="K35" s="1">
        <f t="shared" si="0"/>
        <v>2.72</v>
      </c>
    </row>
    <row r="36" spans="1:56" x14ac:dyDescent="0.25">
      <c r="A36" s="1">
        <v>7</v>
      </c>
      <c r="B36" s="1" t="s">
        <v>1135</v>
      </c>
      <c r="C36" s="1">
        <v>1551.000006236136</v>
      </c>
      <c r="D36" s="1">
        <v>0</v>
      </c>
      <c r="E36">
        <f>(R36-S36*(1000-T36)/(1000-U36))*AK36</f>
        <v>2.4118475357828206</v>
      </c>
      <c r="F36">
        <f>IF(AV36&lt;&gt;0,1/(1/AV36-1/N36),0)</f>
        <v>0.23800275415001684</v>
      </c>
      <c r="G36">
        <f>((AY36-AL36/2)*S36-E36)/(AY36+AL36/2)</f>
        <v>319.39465706198814</v>
      </c>
      <c r="H36">
        <f>AL36*1000</f>
        <v>21.481554372773829</v>
      </c>
      <c r="I36">
        <f>(AQ36-AW36)</f>
        <v>7.7102649180070859</v>
      </c>
      <c r="J36">
        <f>(P36+AP36*D36)</f>
        <v>45.855110168457031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27.640209197998047</v>
      </c>
      <c r="P36" s="1">
        <v>45.855110168457031</v>
      </c>
      <c r="Q36" s="1">
        <v>27.761224746704102</v>
      </c>
      <c r="R36" s="1">
        <v>399.82986450195313</v>
      </c>
      <c r="S36" s="1">
        <v>390.0452880859375</v>
      </c>
      <c r="T36" s="1">
        <v>8.1487207412719727</v>
      </c>
      <c r="U36" s="1">
        <v>27.099603652954102</v>
      </c>
      <c r="V36" s="1">
        <v>19.109308242797852</v>
      </c>
      <c r="W36" s="1">
        <v>63.550430297851563</v>
      </c>
      <c r="X36" s="1">
        <v>299.967041015625</v>
      </c>
      <c r="Y36" s="1">
        <v>499.835693359375</v>
      </c>
      <c r="Z36" s="1">
        <v>11.299028396606445</v>
      </c>
      <c r="AA36" s="1">
        <v>87.142021179199219</v>
      </c>
      <c r="AB36" s="1">
        <v>10.150277137756348</v>
      </c>
      <c r="AC36" s="1">
        <v>2.344865083694458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1.1028200037339151</v>
      </c>
      <c r="AL36">
        <f>(U36-T36)/(1000-U36)*AK36</f>
        <v>2.1481554372773829E-2</v>
      </c>
      <c r="AM36">
        <f>(P36+273.15)</f>
        <v>319.00511016845701</v>
      </c>
      <c r="AN36">
        <f>(O36+273.15)</f>
        <v>300.79020919799802</v>
      </c>
      <c r="AO36">
        <f>(Y36*AG36+Z36*AH36)*AI36</f>
        <v>79.973709149948263</v>
      </c>
      <c r="AP36">
        <f>((AO36+0.00000010773*(AN36^4-AM36^4))-AL36*44100)/(L36*51.4+0.00000043092*AM36^3)</f>
        <v>-8.8808106163038261</v>
      </c>
      <c r="AQ36">
        <f>0.61365*EXP(17.502*J36/(240.97+J36))</f>
        <v>10.071779153480717</v>
      </c>
      <c r="AR36">
        <f>AQ36*1000/AA36</f>
        <v>115.57890231589955</v>
      </c>
      <c r="AS36">
        <f>(AR36-U36)</f>
        <v>88.479298662945453</v>
      </c>
      <c r="AT36">
        <f>IF(D36,P36,(O36+P36)/2)</f>
        <v>36.747659683227539</v>
      </c>
      <c r="AU36">
        <f>0.61365*EXP(17.502*AT36/(240.97+AT36))</f>
        <v>6.2185565219239098</v>
      </c>
      <c r="AV36">
        <f>IF(AS36&lt;&gt;0,(1000-(AR36+U36)/2)/AS36*AL36,0)</f>
        <v>0.22546603140323421</v>
      </c>
      <c r="AW36">
        <f>U36*AA36/1000</f>
        <v>2.3615142354736309</v>
      </c>
      <c r="AX36">
        <f>(AU36-AW36)</f>
        <v>3.8570422864502789</v>
      </c>
      <c r="AY36">
        <f>1/(1.6/F36+1.37/N36)</f>
        <v>0.14199142694618874</v>
      </c>
      <c r="AZ36">
        <f>G36*AA36*0.001</f>
        <v>27.832695970218843</v>
      </c>
      <c r="BA36">
        <f>G36/S36</f>
        <v>0.81886556976331648</v>
      </c>
      <c r="BB36">
        <f>(1-AL36*AA36/AQ36/F36)*100</f>
        <v>21.908250083938817</v>
      </c>
      <c r="BC36">
        <f>(S36-E36/(N36/1.35))</f>
        <v>389.28460363813787</v>
      </c>
      <c r="BD36">
        <f>E36*BB36/100/BC36</f>
        <v>1.3573452041113548E-3</v>
      </c>
    </row>
    <row r="37" spans="1:56" x14ac:dyDescent="0.25">
      <c r="A37" s="1" t="s">
        <v>1</v>
      </c>
      <c r="B37" s="1" t="s">
        <v>1134</v>
      </c>
      <c r="K37" s="1">
        <f t="shared" si="0"/>
        <v>2.72</v>
      </c>
    </row>
    <row r="38" spans="1:56" x14ac:dyDescent="0.25">
      <c r="A38" s="1" t="s">
        <v>1</v>
      </c>
      <c r="B38" s="1" t="s">
        <v>1133</v>
      </c>
      <c r="K38" s="1">
        <f t="shared" si="0"/>
        <v>2.72</v>
      </c>
    </row>
    <row r="39" spans="1:56" x14ac:dyDescent="0.25">
      <c r="A39" s="1">
        <v>8</v>
      </c>
      <c r="B39" s="1" t="s">
        <v>1132</v>
      </c>
      <c r="C39" s="1">
        <v>1754.000006236136</v>
      </c>
      <c r="D39" s="1">
        <v>0</v>
      </c>
      <c r="E39">
        <f>(R39-S39*(1000-T39)/(1000-U39))*AK39</f>
        <v>2.8670180527649869</v>
      </c>
      <c r="F39">
        <f>IF(AV39&lt;&gt;0,1/(1/AV39-1/N39),0)</f>
        <v>0.25879566421531824</v>
      </c>
      <c r="G39">
        <f>((AY39-AL39/2)*S39-E39)/(AY39+AL39/2)</f>
        <v>320.0710566990964</v>
      </c>
      <c r="H39">
        <f>AL39*1000</f>
        <v>22.103519068586916</v>
      </c>
      <c r="I39">
        <f>(AQ39-AW39)</f>
        <v>7.3410698806003385</v>
      </c>
      <c r="J39">
        <f>(P39+AP39*D39)</f>
        <v>45.235321044921875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27.609487533569336</v>
      </c>
      <c r="P39" s="1">
        <v>45.235321044921875</v>
      </c>
      <c r="Q39" s="1">
        <v>27.729547500610352</v>
      </c>
      <c r="R39" s="1">
        <v>400.17776489257813</v>
      </c>
      <c r="S39" s="1">
        <v>389.72308349609375</v>
      </c>
      <c r="T39" s="1">
        <v>8.1463384628295898</v>
      </c>
      <c r="U39" s="1">
        <v>27.715652465820313</v>
      </c>
      <c r="V39" s="1">
        <v>19.136940002441406</v>
      </c>
      <c r="W39" s="1">
        <v>65.108116149902344</v>
      </c>
      <c r="X39" s="1">
        <v>298.70880126953125</v>
      </c>
      <c r="Y39" s="1">
        <v>750.225830078125</v>
      </c>
      <c r="Z39" s="1">
        <v>11.51639461517334</v>
      </c>
      <c r="AA39" s="1">
        <v>87.136909484863281</v>
      </c>
      <c r="AB39" s="1">
        <v>10.247988700866699</v>
      </c>
      <c r="AC39" s="1">
        <v>2.3623733520507813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1.0981941223144529</v>
      </c>
      <c r="AL39">
        <f>(U39-T39)/(1000-U39)*AK39</f>
        <v>2.2103519068586916E-2</v>
      </c>
      <c r="AM39">
        <f>(P39+273.15)</f>
        <v>318.38532104492185</v>
      </c>
      <c r="AN39">
        <f>(O39+273.15)</f>
        <v>300.75948753356931</v>
      </c>
      <c r="AO39">
        <f>(Y39*AG39+Z39*AH39)*AI39</f>
        <v>120.03613012948335</v>
      </c>
      <c r="AP39">
        <f>((AO39+0.00000010773*(AN39^4-AM39^4))-AL39*44100)/(L39*51.4+0.00000043092*AM39^3)</f>
        <v>-8.7178256585467153</v>
      </c>
      <c r="AQ39">
        <f>0.61365*EXP(17.502*J39/(240.97+J39))</f>
        <v>9.756126180828451</v>
      </c>
      <c r="AR39">
        <f>AQ39*1000/AA39</f>
        <v>111.9631880279528</v>
      </c>
      <c r="AS39">
        <f>(AR39-U39)</f>
        <v>84.247535562132484</v>
      </c>
      <c r="AT39">
        <f>IF(D39,P39,(O39+P39)/2)</f>
        <v>36.422404289245605</v>
      </c>
      <c r="AU39">
        <f>0.61365*EXP(17.502*AT39/(240.97+AT39))</f>
        <v>6.1088061988415214</v>
      </c>
      <c r="AV39">
        <f>IF(AS39&lt;&gt;0,(1000-(AR39+U39)/2)/AS39*AL39,0)</f>
        <v>0.24404063542319232</v>
      </c>
      <c r="AW39">
        <f>U39*AA39/1000</f>
        <v>2.4150563002281125</v>
      </c>
      <c r="AX39">
        <f>(AU39-AW39)</f>
        <v>3.693749898613409</v>
      </c>
      <c r="AY39">
        <f>1/(1.6/F39+1.37/N39)</f>
        <v>0.1537857934884182</v>
      </c>
      <c r="AZ39">
        <f>G39*AA39*0.001</f>
        <v>27.890002696313708</v>
      </c>
      <c r="BA39">
        <f>G39/S39</f>
        <v>0.82127815942497162</v>
      </c>
      <c r="BB39">
        <f>(1-AL39*AA39/AQ39/F39)*100</f>
        <v>23.716753000734549</v>
      </c>
      <c r="BC39">
        <f>(S39-E39/(N39/1.35))</f>
        <v>388.81884058191997</v>
      </c>
      <c r="BD39">
        <f>E39*BB39/100/BC39</f>
        <v>1.7487928029492701E-3</v>
      </c>
    </row>
    <row r="40" spans="1:56" x14ac:dyDescent="0.25">
      <c r="A40" s="1" t="s">
        <v>1</v>
      </c>
      <c r="B40" s="1" t="s">
        <v>1131</v>
      </c>
      <c r="K40" s="1">
        <f t="shared" si="0"/>
        <v>2.72</v>
      </c>
    </row>
    <row r="41" spans="1:56" x14ac:dyDescent="0.25">
      <c r="A41" s="1" t="s">
        <v>1</v>
      </c>
      <c r="B41" s="1" t="s">
        <v>1130</v>
      </c>
      <c r="K41" s="1">
        <f t="shared" si="0"/>
        <v>2.72</v>
      </c>
    </row>
    <row r="42" spans="1:56" x14ac:dyDescent="0.25">
      <c r="A42" s="1">
        <v>9</v>
      </c>
      <c r="B42" s="1" t="s">
        <v>1129</v>
      </c>
      <c r="C42" s="1">
        <v>1957.000006236136</v>
      </c>
      <c r="D42" s="1">
        <v>0</v>
      </c>
      <c r="E42">
        <f>(R42-S42*(1000-T42)/(1000-U42))*AK42</f>
        <v>3.0538878643929603</v>
      </c>
      <c r="F42">
        <f>IF(AV42&lt;&gt;0,1/(1/AV42-1/N42),0)</f>
        <v>0.27334777196517251</v>
      </c>
      <c r="G42">
        <f>((AY42-AL42/2)*S42-E42)/(AY42+AL42/2)</f>
        <v>319.81796016864763</v>
      </c>
      <c r="H42">
        <f>AL42*1000</f>
        <v>23.077417805415308</v>
      </c>
      <c r="I42">
        <f>(AQ42-AW42)</f>
        <v>7.2763711689498791</v>
      </c>
      <c r="J42">
        <f>(P42+AP42*D42)</f>
        <v>45.242462158203125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27.631986618041992</v>
      </c>
      <c r="P42" s="1">
        <v>45.242462158203125</v>
      </c>
      <c r="Q42" s="1">
        <v>27.734281539916992</v>
      </c>
      <c r="R42" s="1">
        <v>400.102783203125</v>
      </c>
      <c r="S42" s="1">
        <v>389.17474365234375</v>
      </c>
      <c r="T42" s="1">
        <v>8.1423606872558594</v>
      </c>
      <c r="U42" s="1">
        <v>28.499883651733398</v>
      </c>
      <c r="V42" s="1">
        <v>19.102075576782227</v>
      </c>
      <c r="W42" s="1">
        <v>66.861068725585938</v>
      </c>
      <c r="X42" s="1">
        <v>299.55325317382813</v>
      </c>
      <c r="Y42" s="1">
        <v>999.526123046875</v>
      </c>
      <c r="Z42" s="1">
        <v>11.284824371337891</v>
      </c>
      <c r="AA42" s="1">
        <v>87.135185241699219</v>
      </c>
      <c r="AB42" s="1">
        <v>10.36005687713623</v>
      </c>
      <c r="AC42" s="1">
        <v>2.382392406463623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1.1012987249037798</v>
      </c>
      <c r="AL42">
        <f>(U42-T42)/(1000-U42)*AK42</f>
        <v>2.3077417805415307E-2</v>
      </c>
      <c r="AM42">
        <f>(P42+273.15)</f>
        <v>318.3924621582031</v>
      </c>
      <c r="AN42">
        <f>(O42+273.15)</f>
        <v>300.78198661804197</v>
      </c>
      <c r="AO42">
        <f>(Y42*AG42+Z42*AH42)*AI42</f>
        <v>159.92417611291603</v>
      </c>
      <c r="AP42">
        <f>((AO42+0.00000010773*(AN42^4-AM42^4))-AL42*44100)/(L42*51.4+0.00000043092*AM42^3)</f>
        <v>-8.7411342693347951</v>
      </c>
      <c r="AQ42">
        <f>0.61365*EXP(17.502*J42/(240.97+J42))</f>
        <v>9.7597138103105436</v>
      </c>
      <c r="AR42">
        <f>AQ42*1000/AA42</f>
        <v>112.00657671454582</v>
      </c>
      <c r="AS42">
        <f>(AR42-U42)</f>
        <v>83.506693062812417</v>
      </c>
      <c r="AT42">
        <f>IF(D42,P42,(O42+P42)/2)</f>
        <v>36.437224388122559</v>
      </c>
      <c r="AU42">
        <f>0.61365*EXP(17.502*AT42/(240.97+AT42))</f>
        <v>6.1137700890089182</v>
      </c>
      <c r="AV42">
        <f>IF(AS42&lt;&gt;0,(1000-(AR42+U42)/2)/AS42*AL42,0)</f>
        <v>0.25693934070841484</v>
      </c>
      <c r="AW42">
        <f>U42*AA42/1000</f>
        <v>2.483342641360665</v>
      </c>
      <c r="AX42">
        <f>(AU42-AW42)</f>
        <v>3.6304274476482532</v>
      </c>
      <c r="AY42">
        <f>1/(1.6/F42+1.37/N42)</f>
        <v>0.16198485171343019</v>
      </c>
      <c r="AZ42">
        <f>G42*AA42*0.001</f>
        <v>27.867397202917495</v>
      </c>
      <c r="BA42">
        <f>G42/S42</f>
        <v>0.82178498318571858</v>
      </c>
      <c r="BB42">
        <f>(1-AL42*AA42/AQ42/F42)*100</f>
        <v>24.624856755114223</v>
      </c>
      <c r="BC42">
        <f>(S42-E42/(N42/1.35))</f>
        <v>388.21156294987298</v>
      </c>
      <c r="BD42">
        <f>E42*BB42/100/BC42</f>
        <v>1.9371280606747044E-3</v>
      </c>
    </row>
    <row r="43" spans="1:56" x14ac:dyDescent="0.25">
      <c r="A43" s="1" t="s">
        <v>1</v>
      </c>
      <c r="B43" s="1" t="s">
        <v>1128</v>
      </c>
      <c r="K43" s="1">
        <f t="shared" si="0"/>
        <v>2.72</v>
      </c>
    </row>
    <row r="44" spans="1:56" x14ac:dyDescent="0.25">
      <c r="A44" s="1" t="s">
        <v>1</v>
      </c>
      <c r="B44" s="1" t="s">
        <v>1127</v>
      </c>
      <c r="K44" s="1">
        <f t="shared" si="0"/>
        <v>2.72</v>
      </c>
    </row>
    <row r="45" spans="1:56" x14ac:dyDescent="0.25">
      <c r="A45" s="1">
        <v>10</v>
      </c>
      <c r="B45" s="1" t="s">
        <v>1126</v>
      </c>
      <c r="C45" s="1">
        <v>2160.5000062249601</v>
      </c>
      <c r="D45" s="1">
        <v>0</v>
      </c>
      <c r="E45">
        <f>(R45-S45*(1000-T45)/(1000-U45))*AK45</f>
        <v>3.0182498037943075</v>
      </c>
      <c r="F45">
        <f>IF(AV45&lt;&gt;0,1/(1/AV45-1/N45),0)</f>
        <v>0.3136868362671828</v>
      </c>
      <c r="G45">
        <f>((AY45-AL45/2)*S45-E45)/(AY45+AL45/2)</f>
        <v>326.14794849478761</v>
      </c>
      <c r="H45">
        <f>AL45*1000</f>
        <v>23.925047788301558</v>
      </c>
      <c r="I45">
        <f>(AQ45-AW45)</f>
        <v>6.6523603577668879</v>
      </c>
      <c r="J45">
        <f>(P45+AP45*D45)</f>
        <v>44.093288421630859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27.626909255981445</v>
      </c>
      <c r="P45" s="1">
        <v>44.093288421630859</v>
      </c>
      <c r="Q45" s="1">
        <v>27.738693237304688</v>
      </c>
      <c r="R45" s="1">
        <v>400.043701171875</v>
      </c>
      <c r="S45" s="1">
        <v>388.874755859375</v>
      </c>
      <c r="T45" s="1">
        <v>8.1485834121704102</v>
      </c>
      <c r="U45" s="1">
        <v>29.201366424560547</v>
      </c>
      <c r="V45" s="1">
        <v>19.122472763061523</v>
      </c>
      <c r="W45" s="1">
        <v>68.527542114257813</v>
      </c>
      <c r="X45" s="1">
        <v>300.08297729492188</v>
      </c>
      <c r="Y45" s="1">
        <v>1250.026123046875</v>
      </c>
      <c r="Z45" s="1">
        <v>10.326394081115723</v>
      </c>
      <c r="AA45" s="1">
        <v>87.135757446289063</v>
      </c>
      <c r="AB45" s="1">
        <v>10.520968437194824</v>
      </c>
      <c r="AC45" s="1">
        <v>2.4077746868133545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1.1032462400548597</v>
      </c>
      <c r="AL45">
        <f>(U45-T45)/(1000-U45)*AK45</f>
        <v>2.3925047788301557E-2</v>
      </c>
      <c r="AM45">
        <f>(P45+273.15)</f>
        <v>317.24328842163084</v>
      </c>
      <c r="AN45">
        <f>(O45+273.15)</f>
        <v>300.77690925598142</v>
      </c>
      <c r="AO45">
        <f>(Y45*AG45+Z45*AH45)*AI45</f>
        <v>200.00417521705822</v>
      </c>
      <c r="AP45">
        <f>((AO45+0.00000010773*(AN45^4-AM45^4))-AL45*44100)/(L45*51.4+0.00000043092*AM45^3)</f>
        <v>-8.6019541073593118</v>
      </c>
      <c r="AQ45">
        <f>0.61365*EXP(17.502*J45/(240.97+J45))</f>
        <v>9.1968435396376051</v>
      </c>
      <c r="AR45">
        <f>AQ45*1000/AA45</f>
        <v>105.54614786365502</v>
      </c>
      <c r="AS45">
        <f>(AR45-U45)</f>
        <v>76.344781439094476</v>
      </c>
      <c r="AT45">
        <f>IF(D45,P45,(O45+P45)/2)</f>
        <v>35.860098838806152</v>
      </c>
      <c r="AU45">
        <f>0.61365*EXP(17.502*AT45/(240.97+AT45))</f>
        <v>5.9230331993559915</v>
      </c>
      <c r="AV45">
        <f>IF(AS45&lt;&gt;0,(1000-(AR45+U45)/2)/AS45*AL45,0)</f>
        <v>0.29226788011374533</v>
      </c>
      <c r="AW45">
        <f>U45*AA45/1000</f>
        <v>2.5444831818707172</v>
      </c>
      <c r="AX45">
        <f>(AU45-AW45)</f>
        <v>3.3785500174852743</v>
      </c>
      <c r="AY45">
        <f>1/(1.6/F45+1.37/N45)</f>
        <v>0.18447815974807816</v>
      </c>
      <c r="AZ45">
        <f>G45*AA45*0.001</f>
        <v>28.419148531646591</v>
      </c>
      <c r="BA45">
        <f>G45/S45</f>
        <v>0.83869663324900767</v>
      </c>
      <c r="BB45">
        <f>(1-AL45*AA45/AQ45/F45)*100</f>
        <v>27.737308646677107</v>
      </c>
      <c r="BC45">
        <f>(S45-E45/(N45/1.35))</f>
        <v>387.92281521998655</v>
      </c>
      <c r="BD45">
        <f>E45*BB45/100/BC45</f>
        <v>2.1581129826854797E-3</v>
      </c>
    </row>
    <row r="46" spans="1:56" x14ac:dyDescent="0.25">
      <c r="A46" s="1" t="s">
        <v>1</v>
      </c>
      <c r="B46" s="1" t="s">
        <v>1125</v>
      </c>
      <c r="K46" s="1">
        <f t="shared" si="0"/>
        <v>2.72</v>
      </c>
    </row>
    <row r="47" spans="1:56" x14ac:dyDescent="0.25">
      <c r="A47" s="1" t="s">
        <v>1</v>
      </c>
      <c r="B47" s="1" t="s">
        <v>1124</v>
      </c>
      <c r="K47" s="1">
        <f t="shared" si="0"/>
        <v>2.72</v>
      </c>
    </row>
    <row r="48" spans="1:56" x14ac:dyDescent="0.25">
      <c r="A48" s="1">
        <v>11</v>
      </c>
      <c r="B48" s="1" t="s">
        <v>1123</v>
      </c>
      <c r="C48" s="1">
        <v>2363.5000062249601</v>
      </c>
      <c r="D48" s="1">
        <v>0</v>
      </c>
      <c r="E48">
        <f>(R48-S48*(1000-T48)/(1000-U48))*AK48</f>
        <v>2.852353794497223</v>
      </c>
      <c r="F48">
        <f>IF(AV48&lt;&gt;0,1/(1/AV48-1/N48),0)</f>
        <v>0.32553188607718914</v>
      </c>
      <c r="G48">
        <f>((AY48-AL48/2)*S48-E48)/(AY48+AL48/2)</f>
        <v>326.48445327578349</v>
      </c>
      <c r="H48">
        <f>AL48*1000</f>
        <v>25.126722270312975</v>
      </c>
      <c r="I48">
        <f>(AQ48-AW48)</f>
        <v>6.7387087906352088</v>
      </c>
      <c r="J48">
        <f>(P48+AP48*D48)</f>
        <v>44.455081939697266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27.726608276367188</v>
      </c>
      <c r="P48" s="1">
        <v>44.455081939697266</v>
      </c>
      <c r="Q48" s="1">
        <v>27.796621322631836</v>
      </c>
      <c r="R48" s="1">
        <v>399.85720825195313</v>
      </c>
      <c r="S48" s="1">
        <v>388.43756103515625</v>
      </c>
      <c r="T48" s="1">
        <v>8.1455812454223633</v>
      </c>
      <c r="U48" s="1">
        <v>30.208608627319336</v>
      </c>
      <c r="V48" s="1">
        <v>19.004264831542969</v>
      </c>
      <c r="W48" s="1">
        <v>70.478996276855469</v>
      </c>
      <c r="X48" s="1">
        <v>300.4124755859375</v>
      </c>
      <c r="Y48" s="1">
        <v>1599.9173583984375</v>
      </c>
      <c r="Z48" s="1">
        <v>10.234426498413086</v>
      </c>
      <c r="AA48" s="1">
        <v>87.135208129882813</v>
      </c>
      <c r="AB48" s="1">
        <v>10.592087745666504</v>
      </c>
      <c r="AC48" s="1">
        <v>2.429069995880127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1.1044576308306524</v>
      </c>
      <c r="AL48">
        <f>(U48-T48)/(1000-U48)*AK48</f>
        <v>2.5126722270312974E-2</v>
      </c>
      <c r="AM48">
        <f>(P48+273.15)</f>
        <v>317.60508193969724</v>
      </c>
      <c r="AN48">
        <f>(O48+273.15)</f>
        <v>300.87660827636716</v>
      </c>
      <c r="AO48">
        <f>(Y48*AG48+Z48*AH48)*AI48</f>
        <v>255.98677162199965</v>
      </c>
      <c r="AP48">
        <f>((AO48+0.00000010773*(AN48^4-AM48^4))-AL48*44100)/(L48*51.4+0.00000043092*AM48^3)</f>
        <v>-8.6053671114842647</v>
      </c>
      <c r="AQ48">
        <f>0.61365*EXP(17.502*J48/(240.97+J48))</f>
        <v>9.3709421906908528</v>
      </c>
      <c r="AR48">
        <f>AQ48*1000/AA48</f>
        <v>107.5448419968496</v>
      </c>
      <c r="AS48">
        <f>(AR48-U48)</f>
        <v>77.336233369530262</v>
      </c>
      <c r="AT48">
        <f>IF(D48,P48,(O48+P48)/2)</f>
        <v>36.090845108032227</v>
      </c>
      <c r="AU48">
        <f>0.61365*EXP(17.502*AT48/(240.97+AT48))</f>
        <v>5.9986640788224284</v>
      </c>
      <c r="AV48">
        <f>IF(AS48&lt;&gt;0,(1000-(AR48+U48)/2)/AS48*AL48,0)</f>
        <v>0.30252411971909438</v>
      </c>
      <c r="AW48">
        <f>U48*AA48/1000</f>
        <v>2.632233400055644</v>
      </c>
      <c r="AX48">
        <f>(AU48-AW48)</f>
        <v>3.3664306787667844</v>
      </c>
      <c r="AY48">
        <f>1/(1.6/F48+1.37/N48)</f>
        <v>0.19101829870622916</v>
      </c>
      <c r="AZ48">
        <f>G48*AA48*0.001</f>
        <v>28.448290787356395</v>
      </c>
      <c r="BA48">
        <f>G48/S48</f>
        <v>0.84050690774014625</v>
      </c>
      <c r="BB48">
        <f>(1-AL48*AA48/AQ48/F48)*100</f>
        <v>28.228384938981311</v>
      </c>
      <c r="BC48">
        <f>(S48-E48/(N48/1.35))</f>
        <v>387.53794315346789</v>
      </c>
      <c r="BD48">
        <f>E48*BB48/100/BC48</f>
        <v>2.0776634214974441E-3</v>
      </c>
    </row>
    <row r="49" spans="1:56" x14ac:dyDescent="0.25">
      <c r="A49" s="1" t="s">
        <v>1</v>
      </c>
      <c r="B49" s="1" t="s">
        <v>1122</v>
      </c>
      <c r="K49" s="1">
        <f t="shared" si="0"/>
        <v>2.72</v>
      </c>
    </row>
    <row r="50" spans="1:56" x14ac:dyDescent="0.25">
      <c r="A50" s="1" t="s">
        <v>1</v>
      </c>
      <c r="B50" s="1" t="s">
        <v>1117</v>
      </c>
      <c r="K50" s="1">
        <f t="shared" si="0"/>
        <v>2.72</v>
      </c>
    </row>
    <row r="51" spans="1:56" x14ac:dyDescent="0.25">
      <c r="A51" s="1">
        <v>12</v>
      </c>
      <c r="B51" s="1" t="s">
        <v>1121</v>
      </c>
      <c r="C51" s="1">
        <v>2566.5000062249601</v>
      </c>
      <c r="D51" s="1">
        <v>0</v>
      </c>
      <c r="E51">
        <f>(R51-S51*(1000-T51)/(1000-U51))*AK51</f>
        <v>2.8487444949795067</v>
      </c>
      <c r="F51">
        <f>IF(AV51&lt;&gt;0,1/(1/AV51-1/N51),0)</f>
        <v>0.37101551906637309</v>
      </c>
      <c r="G51">
        <f>((AY51-AL51/2)*S51-E51)/(AY51+AL51/2)</f>
        <v>330.56261794174026</v>
      </c>
      <c r="H51">
        <f>AL51*1000</f>
        <v>26.625487347925603</v>
      </c>
      <c r="I51">
        <f>(AQ51-AW51)</f>
        <v>6.3341204041860255</v>
      </c>
      <c r="J51">
        <f>(P51+AP51*D51)</f>
        <v>43.842315673828125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27.813026428222656</v>
      </c>
      <c r="P51" s="1">
        <v>43.842315673828125</v>
      </c>
      <c r="Q51" s="1">
        <v>27.859540939331055</v>
      </c>
      <c r="R51" s="1">
        <v>400.00982666015625</v>
      </c>
      <c r="S51" s="1">
        <v>388.0797119140625</v>
      </c>
      <c r="T51" s="1">
        <v>8.1483163833618164</v>
      </c>
      <c r="U51" s="1">
        <v>31.487241744995117</v>
      </c>
      <c r="V51" s="1">
        <v>18.914638519287109</v>
      </c>
      <c r="W51" s="1">
        <v>73.091148376464844</v>
      </c>
      <c r="X51" s="1">
        <v>300.53216552734375</v>
      </c>
      <c r="Y51" s="1">
        <v>2000.8433837890625</v>
      </c>
      <c r="Z51" s="1">
        <v>6.7732648849487305</v>
      </c>
      <c r="AA51" s="1">
        <v>87.133773803710938</v>
      </c>
      <c r="AB51" s="1">
        <v>10.702230453491211</v>
      </c>
      <c r="AC51" s="1">
        <v>2.4943294525146484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1.10489766737994</v>
      </c>
      <c r="AL51">
        <f>(U51-T51)/(1000-U51)*AK51</f>
        <v>2.6625487347925601E-2</v>
      </c>
      <c r="AM51">
        <f>(P51+273.15)</f>
        <v>316.9923156738281</v>
      </c>
      <c r="AN51">
        <f>(O51+273.15)</f>
        <v>300.96302642822263</v>
      </c>
      <c r="AO51">
        <f>(Y51*AG51+Z51*AH51)*AI51</f>
        <v>320.13493425067645</v>
      </c>
      <c r="AP51">
        <f>((AO51+0.00000010773*(AN51^4-AM51^4))-AL51*44100)/(L51*51.4+0.00000043092*AM51^3)</f>
        <v>-8.5502775598562675</v>
      </c>
      <c r="AQ51">
        <f>0.61365*EXP(17.502*J51/(240.97+J51))</f>
        <v>9.077722604097195</v>
      </c>
      <c r="AR51">
        <f>AQ51*1000/AA51</f>
        <v>104.18144661732285</v>
      </c>
      <c r="AS51">
        <f>(AR51-U51)</f>
        <v>72.694204872327731</v>
      </c>
      <c r="AT51">
        <f>IF(D51,P51,(O51+P51)/2)</f>
        <v>35.827671051025391</v>
      </c>
      <c r="AU51">
        <f>0.61365*EXP(17.502*AT51/(240.97+AT51))</f>
        <v>5.9124711328532369</v>
      </c>
      <c r="AV51">
        <f>IF(AS51&lt;&gt;0,(1000-(AR51+U51)/2)/AS51*AL51,0)</f>
        <v>0.34142150558996254</v>
      </c>
      <c r="AW51">
        <f>U51*AA51/1000</f>
        <v>2.743602199911169</v>
      </c>
      <c r="AX51">
        <f>(AU51-AW51)</f>
        <v>3.1688689329420678</v>
      </c>
      <c r="AY51">
        <f>1/(1.6/F51+1.37/N51)</f>
        <v>0.2158635766887641</v>
      </c>
      <c r="AZ51">
        <f>G51*AA51*0.001</f>
        <v>28.803168379698118</v>
      </c>
      <c r="BA51">
        <f>G51/S51</f>
        <v>0.85179051569421127</v>
      </c>
      <c r="BB51">
        <f>(1-AL51*AA51/AQ51/F51)*100</f>
        <v>31.116515769266684</v>
      </c>
      <c r="BC51">
        <f>(S51-E51/(N51/1.35))</f>
        <v>387.18123238708762</v>
      </c>
      <c r="BD51">
        <f>E51*BB51/100/BC51</f>
        <v>2.2894447247386179E-3</v>
      </c>
    </row>
    <row r="52" spans="1:56" x14ac:dyDescent="0.25">
      <c r="A52" s="1" t="s">
        <v>1</v>
      </c>
      <c r="B52" s="1" t="s">
        <v>1120</v>
      </c>
      <c r="K52" s="2">
        <v>3.9824999999999999</v>
      </c>
    </row>
    <row r="53" spans="1:56" x14ac:dyDescent="0.25">
      <c r="A53" s="1" t="s">
        <v>1</v>
      </c>
      <c r="B53" s="1" t="s">
        <v>1119</v>
      </c>
      <c r="K53" s="2">
        <v>3.9824999999999999</v>
      </c>
    </row>
    <row r="54" spans="1:56" x14ac:dyDescent="0.25">
      <c r="A54" s="1" t="s">
        <v>1</v>
      </c>
      <c r="B54" s="1" t="s">
        <v>1118</v>
      </c>
      <c r="K54" s="2">
        <v>3.9824999999999999</v>
      </c>
    </row>
    <row r="55" spans="1:56" x14ac:dyDescent="0.25">
      <c r="A55" s="1" t="s">
        <v>1</v>
      </c>
      <c r="B55" s="1" t="s">
        <v>1117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FD38-4680-4538-8337-1763C47A8322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8264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8263</v>
      </c>
    </row>
    <row r="12" spans="1:56" x14ac:dyDescent="0.25">
      <c r="A12" s="1" t="s">
        <v>1</v>
      </c>
      <c r="B12" s="1" t="s">
        <v>8262</v>
      </c>
    </row>
    <row r="13" spans="1:56" x14ac:dyDescent="0.25">
      <c r="A13" s="1" t="s">
        <v>1</v>
      </c>
      <c r="B13" s="1" t="s">
        <v>8261</v>
      </c>
    </row>
    <row r="14" spans="1:56" x14ac:dyDescent="0.25">
      <c r="A14" s="1" t="s">
        <v>1</v>
      </c>
      <c r="B14" s="1" t="s">
        <v>8260</v>
      </c>
    </row>
    <row r="15" spans="1:56" x14ac:dyDescent="0.25">
      <c r="A15" s="1" t="s">
        <v>1</v>
      </c>
      <c r="B15" s="1" t="s">
        <v>8259</v>
      </c>
    </row>
    <row r="16" spans="1:56" x14ac:dyDescent="0.25">
      <c r="A16" s="1" t="s">
        <v>1</v>
      </c>
      <c r="B16" s="1" t="s">
        <v>8258</v>
      </c>
    </row>
    <row r="17" spans="1:56" x14ac:dyDescent="0.25">
      <c r="A17" s="1" t="s">
        <v>1</v>
      </c>
      <c r="B17" s="1" t="s">
        <v>8257</v>
      </c>
    </row>
    <row r="18" spans="1:56" x14ac:dyDescent="0.25">
      <c r="A18" s="1">
        <v>1</v>
      </c>
      <c r="B18" s="1" t="s">
        <v>8256</v>
      </c>
      <c r="C18" s="1">
        <v>272.50000343099236</v>
      </c>
      <c r="D18" s="1">
        <v>0</v>
      </c>
      <c r="E18">
        <f>(R18-S18*(1000-T18)/(1000-U18))*AK18</f>
        <v>-1.9162606504054012</v>
      </c>
      <c r="F18">
        <f>IF(AV18&lt;&gt;0,1/(1/AV18-1/N18),0)</f>
        <v>3.3464430001862162</v>
      </c>
      <c r="G18">
        <f>((AY18-AL18/2)*S18-E18)/(AY18+AL18/2)</f>
        <v>384.89066462581047</v>
      </c>
      <c r="H18">
        <f>AL18*1000</f>
        <v>27.784484913520274</v>
      </c>
      <c r="I18">
        <f>(AQ18-AW18)</f>
        <v>1.2795320247861715</v>
      </c>
      <c r="J18">
        <f>(P18+AP18*D18)</f>
        <v>26.549064636230469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27.223478317260742</v>
      </c>
      <c r="P18" s="1">
        <v>26.549064636230469</v>
      </c>
      <c r="Q18" s="1">
        <v>27.362672805786133</v>
      </c>
      <c r="R18" s="1">
        <v>400.094970703125</v>
      </c>
      <c r="S18" s="1">
        <v>391.97549438476563</v>
      </c>
      <c r="T18" s="1">
        <v>0.17585353553295135</v>
      </c>
      <c r="U18" s="1">
        <v>24.692329406738281</v>
      </c>
      <c r="V18" s="1">
        <v>0.43321448564529419</v>
      </c>
      <c r="W18" s="1">
        <v>60.829448699951172</v>
      </c>
      <c r="X18" s="1">
        <v>300.64559936523438</v>
      </c>
      <c r="Y18" s="1">
        <v>-7.8760713338851929E-2</v>
      </c>
      <c r="Z18" s="1">
        <v>8.5252218246459961</v>
      </c>
      <c r="AA18" s="1">
        <v>89.336402893066406</v>
      </c>
      <c r="AB18" s="1">
        <v>15.782212257385254</v>
      </c>
      <c r="AC18" s="1">
        <v>5.5564872920513153E-2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1.1053147035486555</v>
      </c>
      <c r="AL18">
        <f>(U18-T18)/(1000-U18)*AK18</f>
        <v>2.7784484913520275E-2</v>
      </c>
      <c r="AM18">
        <f>(P18+273.15)</f>
        <v>299.69906463623045</v>
      </c>
      <c r="AN18">
        <f>(O18+273.15)</f>
        <v>300.37347831726072</v>
      </c>
      <c r="AO18">
        <f>(Y18*AG18+Z18*AH18)*AI18</f>
        <v>-1.2601713852546048E-2</v>
      </c>
      <c r="AP18">
        <f>((AO18+0.00000010773*(AN18^4-AM18^4))-AL18*44100)/(L18*51.4+0.00000043092*AM18^3)</f>
        <v>-10.011601308477408</v>
      </c>
      <c r="AQ18">
        <f>0.61365*EXP(17.502*J18/(240.97+J18))</f>
        <v>3.4854559130348539</v>
      </c>
      <c r="AR18">
        <f>AQ18*1000/AA18</f>
        <v>39.014956951052341</v>
      </c>
      <c r="AS18">
        <f>(AR18-U18)</f>
        <v>14.322627544314059</v>
      </c>
      <c r="AT18">
        <f>IF(D18,P18,(O18+P18)/2)</f>
        <v>26.886271476745605</v>
      </c>
      <c r="AU18">
        <f>0.61365*EXP(17.502*AT18/(240.97+AT18))</f>
        <v>3.5553220733311917</v>
      </c>
      <c r="AV18">
        <f>IF(AS18&lt;&gt;0,(1000-(AR18+U18)/2)/AS18*AL18,0)</f>
        <v>1.8781084519547122</v>
      </c>
      <c r="AW18">
        <f>U18*AA18/1000</f>
        <v>2.2059238882486825</v>
      </c>
      <c r="AX18">
        <f>(AU18-AW18)</f>
        <v>1.3493981850825092</v>
      </c>
      <c r="AY18">
        <f>1/(1.6/F18+1.37/N18)</f>
        <v>1.2528391914854711</v>
      </c>
      <c r="AZ18">
        <f>G18*AA18*0.001</f>
        <v>34.384747484791511</v>
      </c>
      <c r="BA18">
        <f>G18/S18</f>
        <v>0.98192532477042904</v>
      </c>
      <c r="BB18">
        <f>(1-AL18*AA18/AQ18/F18)*100</f>
        <v>78.719208053050423</v>
      </c>
      <c r="BC18">
        <f>(S18-E18/(N18/1.35))</f>
        <v>392.57987324912892</v>
      </c>
      <c r="BD18">
        <f>E18*BB18/100/BC18</f>
        <v>-3.8424415285143814E-3</v>
      </c>
    </row>
    <row r="19" spans="1:56" x14ac:dyDescent="0.25">
      <c r="A19" s="1" t="s">
        <v>1</v>
      </c>
      <c r="B19" s="1" t="s">
        <v>8255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8254</v>
      </c>
      <c r="K20" s="1">
        <f t="shared" si="0"/>
        <v>2.72</v>
      </c>
    </row>
    <row r="21" spans="1:56" x14ac:dyDescent="0.25">
      <c r="A21" s="1">
        <v>2</v>
      </c>
      <c r="B21" s="1" t="s">
        <v>8253</v>
      </c>
      <c r="C21" s="1">
        <v>477.00000344216824</v>
      </c>
      <c r="D21" s="1">
        <v>0</v>
      </c>
      <c r="E21">
        <f>(R21-S21*(1000-T21)/(1000-U21))*AK21</f>
        <v>-0.57953196756235525</v>
      </c>
      <c r="F21">
        <f>IF(AV21&lt;&gt;0,1/(1/AV21-1/N21),0)</f>
        <v>3.1691907458767732</v>
      </c>
      <c r="G21">
        <f>((AY21-AL21/2)*S21-E21)/(AY21+AL21/2)</f>
        <v>382.67712486801844</v>
      </c>
      <c r="H21">
        <f>AL21*1000</f>
        <v>27.272860830780289</v>
      </c>
      <c r="I21">
        <f>(AQ21-AW21)</f>
        <v>1.2958348770864245</v>
      </c>
      <c r="J21">
        <f>(P21+AP21*D21)</f>
        <v>26.438199996948242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27.184812545776367</v>
      </c>
      <c r="P21" s="1">
        <v>26.438199996948242</v>
      </c>
      <c r="Q21" s="1">
        <v>27.359060287475586</v>
      </c>
      <c r="R21" s="1">
        <v>400.02349853515625</v>
      </c>
      <c r="S21" s="1">
        <v>390.90109252929688</v>
      </c>
      <c r="T21" s="1">
        <v>0.17628480494022369</v>
      </c>
      <c r="U21" s="1">
        <v>24.256067276000977</v>
      </c>
      <c r="V21" s="1">
        <v>0.43525555729866028</v>
      </c>
      <c r="W21" s="1">
        <v>59.889385223388672</v>
      </c>
      <c r="X21" s="1">
        <v>300.59579467773438</v>
      </c>
      <c r="Y21" s="1">
        <v>25.579128265380859</v>
      </c>
      <c r="Z21" s="1">
        <v>5.9351129531860352</v>
      </c>
      <c r="AA21" s="1">
        <v>89.334938049316406</v>
      </c>
      <c r="AB21" s="1">
        <v>15.68403148651123</v>
      </c>
      <c r="AC21" s="1">
        <v>4.9378484487533569E-2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1.1051315980799057</v>
      </c>
      <c r="AL21">
        <f>(U21-T21)/(1000-U21)*AK21</f>
        <v>2.7272860830780288E-2</v>
      </c>
      <c r="AM21">
        <f>(P21+273.15)</f>
        <v>299.58819999694822</v>
      </c>
      <c r="AN21">
        <f>(O21+273.15)</f>
        <v>300.33481254577634</v>
      </c>
      <c r="AO21">
        <f>(Y21*AG21+Z21*AH21)*AI21</f>
        <v>4.0926604309828463</v>
      </c>
      <c r="AP21">
        <f>((AO21+0.00000010773*(AN21^4-AM21^4))-AL21*44100)/(L21*51.4+0.00000043092*AM21^3)</f>
        <v>-9.7864803967007887</v>
      </c>
      <c r="AQ21">
        <f>0.61365*EXP(17.502*J21/(240.97+J21))</f>
        <v>3.4627491445080225</v>
      </c>
      <c r="AR21">
        <f>AQ21*1000/AA21</f>
        <v>38.761421008614221</v>
      </c>
      <c r="AS21">
        <f>(AR21-U21)</f>
        <v>14.505353732613244</v>
      </c>
      <c r="AT21">
        <f>IF(D21,P21,(O21+P21)/2)</f>
        <v>26.811506271362305</v>
      </c>
      <c r="AU21">
        <f>0.61365*EXP(17.502*AT21/(240.97+AT21))</f>
        <v>3.5397268181324741</v>
      </c>
      <c r="AV21">
        <f>IF(AS21&lt;&gt;0,(1000-(AR21+U21)/2)/AS21*AL21,0)</f>
        <v>1.8209502314615997</v>
      </c>
      <c r="AW21">
        <f>U21*AA21/1000</f>
        <v>2.166914267421598</v>
      </c>
      <c r="AX21">
        <f>(AU21-AW21)</f>
        <v>1.3728125507108762</v>
      </c>
      <c r="AY21">
        <f>1/(1.6/F21+1.37/N21)</f>
        <v>1.2122267469237615</v>
      </c>
      <c r="AZ21">
        <f>G21*AA21*0.001</f>
        <v>34.186437242974947</v>
      </c>
      <c r="BA21">
        <f>G21/S21</f>
        <v>0.97896151272418852</v>
      </c>
      <c r="BB21">
        <f>(1-AL21*AA21/AQ21/F21)*100</f>
        <v>77.798484178454302</v>
      </c>
      <c r="BC21">
        <f>(S21-E21/(N21/1.35))</f>
        <v>391.0838739647678</v>
      </c>
      <c r="BD21">
        <f>E21*BB21/100/BC21</f>
        <v>-1.1528654493529484E-3</v>
      </c>
    </row>
    <row r="22" spans="1:56" x14ac:dyDescent="0.25">
      <c r="A22" s="1" t="s">
        <v>1</v>
      </c>
      <c r="B22" s="1" t="s">
        <v>8252</v>
      </c>
      <c r="K22" s="1">
        <f t="shared" si="0"/>
        <v>2.72</v>
      </c>
    </row>
    <row r="23" spans="1:56" x14ac:dyDescent="0.25">
      <c r="A23" s="1" t="s">
        <v>1</v>
      </c>
      <c r="B23" s="1" t="s">
        <v>8251</v>
      </c>
      <c r="K23" s="1">
        <f t="shared" si="0"/>
        <v>2.72</v>
      </c>
    </row>
    <row r="24" spans="1:56" x14ac:dyDescent="0.25">
      <c r="A24" s="1">
        <v>3</v>
      </c>
      <c r="B24" s="1" t="s">
        <v>8250</v>
      </c>
      <c r="C24" s="1">
        <v>681.50000343099236</v>
      </c>
      <c r="D24" s="1">
        <v>0</v>
      </c>
      <c r="E24">
        <f>(R24-S24*(1000-T24)/(1000-U24))*AK24</f>
        <v>-0.17124466049769294</v>
      </c>
      <c r="F24">
        <f>IF(AV24&lt;&gt;0,1/(1/AV24-1/N24),0)</f>
        <v>3.0942158429462658</v>
      </c>
      <c r="G24">
        <f>((AY24-AL24/2)*S24-E24)/(AY24+AL24/2)</f>
        <v>382.08765317548989</v>
      </c>
      <c r="H24">
        <f>AL24*1000</f>
        <v>26.932327071746698</v>
      </c>
      <c r="I24">
        <f>(AQ24-AW24)</f>
        <v>1.2977702915477174</v>
      </c>
      <c r="J24">
        <f>(P24+AP24*D24)</f>
        <v>26.318958282470703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27.114091873168945</v>
      </c>
      <c r="P24" s="1">
        <v>26.318958282470703</v>
      </c>
      <c r="Q24" s="1">
        <v>27.309999465942383</v>
      </c>
      <c r="R24" s="1">
        <v>400.02127075195313</v>
      </c>
      <c r="S24" s="1">
        <v>390.65570068359375</v>
      </c>
      <c r="T24" s="1">
        <v>0.17743657529354095</v>
      </c>
      <c r="U24" s="1">
        <v>23.96405029296875</v>
      </c>
      <c r="V24" s="1">
        <v>0.43989482522010803</v>
      </c>
      <c r="W24" s="1">
        <v>59.410873413085938</v>
      </c>
      <c r="X24" s="1">
        <v>300.59100341796875</v>
      </c>
      <c r="Y24" s="1">
        <v>50.837978363037109</v>
      </c>
      <c r="Z24" s="1">
        <v>8.5940780639648438</v>
      </c>
      <c r="AA24" s="1">
        <v>89.329666137695313</v>
      </c>
      <c r="AB24" s="1">
        <v>15.928765296936035</v>
      </c>
      <c r="AC24" s="1">
        <v>5.242118239402771E-2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1.1051139831542964</v>
      </c>
      <c r="AL24">
        <f>(U24-T24)/(1000-U24)*AK24</f>
        <v>2.6932327071746698E-2</v>
      </c>
      <c r="AM24">
        <f>(P24+273.15)</f>
        <v>299.46895828247068</v>
      </c>
      <c r="AN24">
        <f>(O24+273.15)</f>
        <v>300.26409187316892</v>
      </c>
      <c r="AO24">
        <f>(Y24*AG24+Z24*AH24)*AI24</f>
        <v>8.134076356275159</v>
      </c>
      <c r="AP24">
        <f>((AO24+0.00000010773*(AN24^4-AM24^4))-AL24*44100)/(L24*51.4+0.00000043092*AM24^3)</f>
        <v>-9.6262612087863282</v>
      </c>
      <c r="AQ24">
        <f>0.61365*EXP(17.502*J24/(240.97+J24))</f>
        <v>3.4384709035255554</v>
      </c>
      <c r="AR24">
        <f>AQ24*1000/AA24</f>
        <v>38.491926055397968</v>
      </c>
      <c r="AS24">
        <f>(AR24-U24)</f>
        <v>14.527875762429218</v>
      </c>
      <c r="AT24">
        <f>IF(D24,P24,(O24+P24)/2)</f>
        <v>26.716525077819824</v>
      </c>
      <c r="AU24">
        <f>0.61365*EXP(17.502*AT24/(240.97+AT24))</f>
        <v>3.5200008642731939</v>
      </c>
      <c r="AV24">
        <f>IF(AS24&lt;&gt;0,(1000-(AR24+U24)/2)/AS24*AL24,0)</f>
        <v>1.795946297112621</v>
      </c>
      <c r="AW24">
        <f>U24*AA24/1000</f>
        <v>2.140700611977838</v>
      </c>
      <c r="AX24">
        <f>(AU24-AW24)</f>
        <v>1.3793002522953559</v>
      </c>
      <c r="AY24">
        <f>1/(1.6/F24+1.37/N24)</f>
        <v>1.1945129510717278</v>
      </c>
      <c r="AZ24">
        <f>G24*AA24*0.001</f>
        <v>34.131762493502031</v>
      </c>
      <c r="BA24">
        <f>G24/S24</f>
        <v>0.97806752213493631</v>
      </c>
      <c r="BB24">
        <f>(1-AL24*AA24/AQ24/F24)*100</f>
        <v>77.387236963567247</v>
      </c>
      <c r="BC24">
        <f>(S24-E24/(N24/1.35))</f>
        <v>390.70971037868298</v>
      </c>
      <c r="BD24">
        <f>E24*BB24/100/BC24</f>
        <v>-3.3918151427146149E-4</v>
      </c>
    </row>
    <row r="25" spans="1:56" x14ac:dyDescent="0.25">
      <c r="A25" s="1" t="s">
        <v>1</v>
      </c>
      <c r="B25" s="1" t="s">
        <v>8249</v>
      </c>
      <c r="K25" s="1">
        <f t="shared" si="0"/>
        <v>2.72</v>
      </c>
    </row>
    <row r="26" spans="1:56" x14ac:dyDescent="0.25">
      <c r="A26" s="1" t="s">
        <v>1</v>
      </c>
      <c r="B26" s="1" t="s">
        <v>8248</v>
      </c>
      <c r="K26" s="1">
        <f t="shared" si="0"/>
        <v>2.72</v>
      </c>
    </row>
    <row r="27" spans="1:56" x14ac:dyDescent="0.25">
      <c r="A27" s="1">
        <v>4</v>
      </c>
      <c r="B27" s="1" t="s">
        <v>8247</v>
      </c>
      <c r="C27" s="1">
        <v>886.50000343099236</v>
      </c>
      <c r="D27" s="1">
        <v>0</v>
      </c>
      <c r="E27">
        <f>(R27-S27*(1000-T27)/(1000-U27))*AK27</f>
        <v>1.0391890248400273</v>
      </c>
      <c r="F27">
        <f>IF(AV27&lt;&gt;0,1/(1/AV27-1/N27),0)</f>
        <v>3.1083338146365613</v>
      </c>
      <c r="G27">
        <f>((AY27-AL27/2)*S27-E27)/(AY27+AL27/2)</f>
        <v>380.17216530014872</v>
      </c>
      <c r="H27">
        <f>AL27*1000</f>
        <v>26.861667736388561</v>
      </c>
      <c r="I27">
        <f>(AQ27-AW27)</f>
        <v>1.2909634440305071</v>
      </c>
      <c r="J27">
        <f>(P27+AP27*D27)</f>
        <v>26.256723403930664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27.048118591308594</v>
      </c>
      <c r="P27" s="1">
        <v>26.256723403930664</v>
      </c>
      <c r="Q27" s="1">
        <v>27.244087219238281</v>
      </c>
      <c r="R27" s="1">
        <v>400.08193969726563</v>
      </c>
      <c r="S27" s="1">
        <v>389.67135620117188</v>
      </c>
      <c r="T27" s="1">
        <v>0.17876578867435455</v>
      </c>
      <c r="U27" s="1">
        <v>23.901342391967773</v>
      </c>
      <c r="V27" s="1">
        <v>0.44486728310585022</v>
      </c>
      <c r="W27" s="1">
        <v>59.479644775390625</v>
      </c>
      <c r="X27" s="1">
        <v>300.6309814453125</v>
      </c>
      <c r="Y27" s="1">
        <v>101.27827453613281</v>
      </c>
      <c r="Z27" s="1">
        <v>9.1713123321533203</v>
      </c>
      <c r="AA27" s="1">
        <v>89.321144104003906</v>
      </c>
      <c r="AB27" s="1">
        <v>15.982067108154297</v>
      </c>
      <c r="AC27" s="1">
        <v>5.2650541067123413E-2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1.1052609611960016</v>
      </c>
      <c r="AL27">
        <f>(U27-T27)/(1000-U27)*AK27</f>
        <v>2.686166773638856E-2</v>
      </c>
      <c r="AM27">
        <f>(P27+273.15)</f>
        <v>299.40672340393064</v>
      </c>
      <c r="AN27">
        <f>(O27+273.15)</f>
        <v>300.19811859130857</v>
      </c>
      <c r="AO27">
        <f>(Y27*AG27+Z27*AH27)*AI27</f>
        <v>16.204523563581915</v>
      </c>
      <c r="AP27">
        <f>((AO27+0.00000010773*(AN27^4-AM27^4))-AL27*44100)/(L27*51.4+0.00000043092*AM27^3)</f>
        <v>-9.5352217543815865</v>
      </c>
      <c r="AQ27">
        <f>0.61365*EXP(17.502*J27/(240.97+J27))</f>
        <v>3.4258586921025982</v>
      </c>
      <c r="AR27">
        <f>AQ27*1000/AA27</f>
        <v>38.354397790892499</v>
      </c>
      <c r="AS27">
        <f>(AR27-U27)</f>
        <v>14.453055398924725</v>
      </c>
      <c r="AT27">
        <f>IF(D27,P27,(O27+P27)/2)</f>
        <v>26.652420997619629</v>
      </c>
      <c r="AU27">
        <f>0.61365*EXP(17.502*AT27/(240.97+AT27))</f>
        <v>3.506741861339655</v>
      </c>
      <c r="AV27">
        <f>IF(AS27&lt;&gt;0,(1000-(AR27+U27)/2)/AS27*AL27,0)</f>
        <v>1.8006933838077819</v>
      </c>
      <c r="AW27">
        <f>U27*AA27/1000</f>
        <v>2.1348952480720911</v>
      </c>
      <c r="AX27">
        <f>(AU27-AW27)</f>
        <v>1.371846613267564</v>
      </c>
      <c r="AY27">
        <f>1/(1.6/F27+1.37/N27)</f>
        <v>1.1978735436724783</v>
      </c>
      <c r="AZ27">
        <f>G27*AA27*0.001</f>
        <v>33.957412761105779</v>
      </c>
      <c r="BA27">
        <f>G27/S27</f>
        <v>0.97562255795850927</v>
      </c>
      <c r="BB27">
        <f>(1-AL27*AA27/AQ27/F27)*100</f>
        <v>77.468497590713525</v>
      </c>
      <c r="BC27">
        <f>(S27-E27/(N27/1.35))</f>
        <v>389.34360126733304</v>
      </c>
      <c r="BD27">
        <f>E27*BB27/100/BC27</f>
        <v>2.0676957886316782E-3</v>
      </c>
    </row>
    <row r="28" spans="1:56" x14ac:dyDescent="0.25">
      <c r="A28" s="1" t="s">
        <v>1</v>
      </c>
      <c r="B28" s="1" t="s">
        <v>8246</v>
      </c>
      <c r="K28" s="1">
        <f t="shared" si="0"/>
        <v>2.72</v>
      </c>
    </row>
    <row r="29" spans="1:56" x14ac:dyDescent="0.25">
      <c r="A29" s="1" t="s">
        <v>1</v>
      </c>
      <c r="B29" s="1" t="s">
        <v>8245</v>
      </c>
      <c r="K29" s="1">
        <f t="shared" si="0"/>
        <v>2.72</v>
      </c>
    </row>
    <row r="30" spans="1:56" x14ac:dyDescent="0.25">
      <c r="A30" s="1">
        <v>5</v>
      </c>
      <c r="B30" s="1" t="s">
        <v>8244</v>
      </c>
      <c r="C30" s="1">
        <v>1091.0000034421682</v>
      </c>
      <c r="D30" s="1">
        <v>0</v>
      </c>
      <c r="E30">
        <f>(R30-S30*(1000-T30)/(1000-U30))*AK30</f>
        <v>1.6225419605906741</v>
      </c>
      <c r="F30">
        <f>IF(AV30&lt;&gt;0,1/(1/AV30-1/N30),0)</f>
        <v>3.1143896510260265</v>
      </c>
      <c r="G30">
        <f>((AY30-AL30/2)*S30-E30)/(AY30+AL30/2)</f>
        <v>379.27579452005148</v>
      </c>
      <c r="H30">
        <f>AL30*1000</f>
        <v>26.829921999971617</v>
      </c>
      <c r="I30">
        <f>(AQ30-AW30)</f>
        <v>1.2879498324261598</v>
      </c>
      <c r="J30">
        <f>(P30+AP30*D30)</f>
        <v>26.229423522949219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26.995090484619141</v>
      </c>
      <c r="P30" s="1">
        <v>26.229423522949219</v>
      </c>
      <c r="Q30" s="1">
        <v>27.186124801635742</v>
      </c>
      <c r="R30" s="1">
        <v>400.14083862304688</v>
      </c>
      <c r="S30" s="1">
        <v>389.22479248046875</v>
      </c>
      <c r="T30" s="1">
        <v>0.18046820163726807</v>
      </c>
      <c r="U30" s="1">
        <v>23.874994277954102</v>
      </c>
      <c r="V30" s="1">
        <v>0.45047223567962646</v>
      </c>
      <c r="W30" s="1">
        <v>59.595104217529297</v>
      </c>
      <c r="X30" s="1">
        <v>300.6392822265625</v>
      </c>
      <c r="Y30" s="1">
        <v>150.29046630859375</v>
      </c>
      <c r="Z30" s="1">
        <v>8.9579887390136719</v>
      </c>
      <c r="AA30" s="1">
        <v>89.314750671386719</v>
      </c>
      <c r="AB30" s="1">
        <v>15.999055862426758</v>
      </c>
      <c r="AC30" s="1">
        <v>5.1793377846479416E-2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1.1052914787741266</v>
      </c>
      <c r="AL30">
        <f>(U30-T30)/(1000-U30)*AK30</f>
        <v>2.6829921999971616E-2</v>
      </c>
      <c r="AM30">
        <f>(P30+273.15)</f>
        <v>299.3794235229492</v>
      </c>
      <c r="AN30">
        <f>(O30+273.15)</f>
        <v>300.14509048461912</v>
      </c>
      <c r="AO30">
        <f>(Y30*AG30+Z30*AH30)*AI30</f>
        <v>24.046474071894409</v>
      </c>
      <c r="AP30">
        <f>((AO30+0.00000010773*(AN30^4-AM30^4))-AL30*44100)/(L30*51.4+0.00000043092*AM30^3)</f>
        <v>-9.4619338338157544</v>
      </c>
      <c r="AQ30">
        <f>0.61365*EXP(17.502*J30/(240.97+J30))</f>
        <v>3.4203389936424151</v>
      </c>
      <c r="AR30">
        <f>AQ30*1000/AA30</f>
        <v>38.295342795354969</v>
      </c>
      <c r="AS30">
        <f>(AR30-U30)</f>
        <v>14.420348517400868</v>
      </c>
      <c r="AT30">
        <f>IF(D30,P30,(O30+P30)/2)</f>
        <v>26.61225700378418</v>
      </c>
      <c r="AU30">
        <f>0.61365*EXP(17.502*AT30/(240.97+AT30))</f>
        <v>3.4984567567294422</v>
      </c>
      <c r="AV30">
        <f>IF(AS30&lt;&gt;0,(1000-(AR30+U30)/2)/AS30*AL30,0)</f>
        <v>1.8027240687982149</v>
      </c>
      <c r="AW30">
        <f>U30*AA30/1000</f>
        <v>2.1323891612162553</v>
      </c>
      <c r="AX30">
        <f>(AU30-AW30)</f>
        <v>1.3660675955131869</v>
      </c>
      <c r="AY30">
        <f>1/(1.6/F30+1.37/N30)</f>
        <v>1.1993114694706866</v>
      </c>
      <c r="AZ30">
        <f>G30*AA30*0.001</f>
        <v>33.874923023250503</v>
      </c>
      <c r="BA30">
        <f>G30/S30</f>
        <v>0.97443894080586735</v>
      </c>
      <c r="BB30">
        <f>(1-AL30*AA30/AQ30/F30)*100</f>
        <v>77.504248748758869</v>
      </c>
      <c r="BC30">
        <f>(S30-E30/(N30/1.35))</f>
        <v>388.71305099722321</v>
      </c>
      <c r="BD30">
        <f>E30*BB30/100/BC30</f>
        <v>3.2351343850252363E-3</v>
      </c>
    </row>
    <row r="31" spans="1:56" x14ac:dyDescent="0.25">
      <c r="A31" s="1" t="s">
        <v>1</v>
      </c>
      <c r="B31" s="1" t="s">
        <v>8243</v>
      </c>
      <c r="K31" s="1">
        <f t="shared" si="0"/>
        <v>2.72</v>
      </c>
    </row>
    <row r="32" spans="1:56" x14ac:dyDescent="0.25">
      <c r="A32" s="1" t="s">
        <v>1</v>
      </c>
      <c r="B32" s="1" t="s">
        <v>8242</v>
      </c>
      <c r="K32" s="1">
        <f t="shared" si="0"/>
        <v>2.72</v>
      </c>
    </row>
    <row r="33" spans="1:56" x14ac:dyDescent="0.25">
      <c r="A33" s="1">
        <v>6</v>
      </c>
      <c r="B33" s="1" t="s">
        <v>8241</v>
      </c>
      <c r="C33" s="1">
        <v>1295.5000034309924</v>
      </c>
      <c r="D33" s="1">
        <v>0</v>
      </c>
      <c r="E33">
        <f>(R33-S33*(1000-T33)/(1000-U33))*AK33</f>
        <v>2.5133579781658448</v>
      </c>
      <c r="F33">
        <f>IF(AV33&lt;&gt;0,1/(1/AV33-1/N33),0)</f>
        <v>3.2163526239451801</v>
      </c>
      <c r="G33">
        <f>((AY33-AL33/2)*S33-E33)/(AY33+AL33/2)</f>
        <v>377.79756262180194</v>
      </c>
      <c r="H33">
        <f>AL33*1000</f>
        <v>27.030871449756535</v>
      </c>
      <c r="I33">
        <f>(AQ33-AW33)</f>
        <v>1.273546919275609</v>
      </c>
      <c r="J33">
        <f>(P33+AP33*D33)</f>
        <v>26.235118865966797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26.967439651489258</v>
      </c>
      <c r="P33" s="1">
        <v>26.235118865966797</v>
      </c>
      <c r="Q33" s="1">
        <v>27.151433944702148</v>
      </c>
      <c r="R33" s="1">
        <v>400.0885009765625</v>
      </c>
      <c r="S33" s="1">
        <v>388.3172607421875</v>
      </c>
      <c r="T33" s="1">
        <v>0.18221583962440491</v>
      </c>
      <c r="U33" s="1">
        <v>24.051254272460938</v>
      </c>
      <c r="V33" s="1">
        <v>0.45553389191627502</v>
      </c>
      <c r="W33" s="1">
        <v>60.127384185791016</v>
      </c>
      <c r="X33" s="1">
        <v>300.6221923828125</v>
      </c>
      <c r="Y33" s="1">
        <v>300.23245239257813</v>
      </c>
      <c r="Z33" s="1">
        <v>9.0602617263793945</v>
      </c>
      <c r="AA33" s="1">
        <v>89.306900024414063</v>
      </c>
      <c r="AB33" s="1">
        <v>15.948880195617676</v>
      </c>
      <c r="AC33" s="1">
        <v>5.1576606929302216E-2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1.1052286484662222</v>
      </c>
      <c r="AL33">
        <f>(U33-T33)/(1000-U33)*AK33</f>
        <v>2.7030871449756536E-2</v>
      </c>
      <c r="AM33">
        <f>(P33+273.15)</f>
        <v>299.38511886596677</v>
      </c>
      <c r="AN33">
        <f>(O33+273.15)</f>
        <v>300.11743965148924</v>
      </c>
      <c r="AO33">
        <f>(Y33*AG33+Z33*AH33)*AI33</f>
        <v>48.03719130909758</v>
      </c>
      <c r="AP33">
        <f>((AO33+0.00000010773*(AN33^4-AM33^4))-AL33*44100)/(L33*51.4+0.00000043092*AM33^3)</f>
        <v>-9.3406268135561188</v>
      </c>
      <c r="AQ33">
        <f>0.61365*EXP(17.502*J33/(240.97+J33))</f>
        <v>3.4214898800480396</v>
      </c>
      <c r="AR33">
        <f>AQ33*1000/AA33</f>
        <v>38.311596070546599</v>
      </c>
      <c r="AS33">
        <f>(AR33-U33)</f>
        <v>14.260341798085662</v>
      </c>
      <c r="AT33">
        <f>IF(D33,P33,(O33+P33)/2)</f>
        <v>26.601279258728027</v>
      </c>
      <c r="AU33">
        <f>0.61365*EXP(17.502*AT33/(240.97+AT33))</f>
        <v>3.4961952228908486</v>
      </c>
      <c r="AV33">
        <f>IF(AS33&lt;&gt;0,(1000-(AR33+U33)/2)/AS33*AL33,0)</f>
        <v>1.8364223470324499</v>
      </c>
      <c r="AW33">
        <f>U33*AA33/1000</f>
        <v>2.1479429607724305</v>
      </c>
      <c r="AX33">
        <f>(AU33-AW33)</f>
        <v>1.3482522621184181</v>
      </c>
      <c r="AY33">
        <f>1/(1.6/F33+1.37/N33)</f>
        <v>1.2232036969086284</v>
      </c>
      <c r="AZ33">
        <f>G33*AA33*0.001</f>
        <v>33.739929154532575</v>
      </c>
      <c r="BA33">
        <f>G33/S33</f>
        <v>0.97290952737903191</v>
      </c>
      <c r="BB33">
        <f>(1-AL33*AA33/AQ33/F33)*100</f>
        <v>78.063560153582586</v>
      </c>
      <c r="BC33">
        <f>(S33-E33/(N33/1.35))</f>
        <v>387.52456041707205</v>
      </c>
      <c r="BD33">
        <f>E33*BB33/100/BC33</f>
        <v>5.0629480491475101E-3</v>
      </c>
    </row>
    <row r="34" spans="1:56" x14ac:dyDescent="0.25">
      <c r="A34" s="1" t="s">
        <v>1</v>
      </c>
      <c r="B34" s="1" t="s">
        <v>8240</v>
      </c>
      <c r="K34" s="1">
        <f t="shared" si="0"/>
        <v>2.72</v>
      </c>
    </row>
    <row r="35" spans="1:56" x14ac:dyDescent="0.25">
      <c r="A35" s="1" t="s">
        <v>1</v>
      </c>
      <c r="B35" s="1" t="s">
        <v>8239</v>
      </c>
      <c r="K35" s="1">
        <f t="shared" si="0"/>
        <v>2.72</v>
      </c>
    </row>
    <row r="36" spans="1:56" x14ac:dyDescent="0.25">
      <c r="A36" s="1">
        <v>7</v>
      </c>
      <c r="B36" s="1" t="s">
        <v>8238</v>
      </c>
      <c r="C36" s="1">
        <v>1500.5000034309924</v>
      </c>
      <c r="D36" s="1">
        <v>0</v>
      </c>
      <c r="E36">
        <f>(R36-S36*(1000-T36)/(1000-U36))*AK36</f>
        <v>2.9943546414221109</v>
      </c>
      <c r="F36">
        <f>IF(AV36&lt;&gt;0,1/(1/AV36-1/N36),0)</f>
        <v>3.333861014801935</v>
      </c>
      <c r="G36">
        <f>((AY36-AL36/2)*S36-E36)/(AY36+AL36/2)</f>
        <v>377.04798849462424</v>
      </c>
      <c r="H36">
        <f>AL36*1000</f>
        <v>27.345163808715437</v>
      </c>
      <c r="I36">
        <f>(AQ36-AW36)</f>
        <v>1.2620148205700854</v>
      </c>
      <c r="J36">
        <f>(P36+AP36*D36)</f>
        <v>26.29774284362793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26.972648620605469</v>
      </c>
      <c r="P36" s="1">
        <v>26.29774284362793</v>
      </c>
      <c r="Q36" s="1">
        <v>27.143932342529297</v>
      </c>
      <c r="R36" s="1">
        <v>400.1129150390625</v>
      </c>
      <c r="S36" s="1">
        <v>387.80941772460938</v>
      </c>
      <c r="T36" s="1">
        <v>0.18678410351276398</v>
      </c>
      <c r="U36" s="1">
        <v>24.325000762939453</v>
      </c>
      <c r="V36" s="1">
        <v>0.46676033735275269</v>
      </c>
      <c r="W36" s="1">
        <v>60.786464691162109</v>
      </c>
      <c r="X36" s="1">
        <v>300.641845703125</v>
      </c>
      <c r="Y36" s="1">
        <v>500.19091796875</v>
      </c>
      <c r="Z36" s="1">
        <v>9.0327110290527344</v>
      </c>
      <c r="AA36" s="1">
        <v>89.297103881835938</v>
      </c>
      <c r="AB36" s="1">
        <v>15.99321174621582</v>
      </c>
      <c r="AC36" s="1">
        <v>5.0939455628395081E-2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1.1053009033203123</v>
      </c>
      <c r="AL36">
        <f>(U36-T36)/(1000-U36)*AK36</f>
        <v>2.7345163808715437E-2</v>
      </c>
      <c r="AM36">
        <f>(P36+273.15)</f>
        <v>299.44774284362791</v>
      </c>
      <c r="AN36">
        <f>(O36+273.15)</f>
        <v>300.12264862060545</v>
      </c>
      <c r="AO36">
        <f>(Y36*AG36+Z36*AH36)*AI36</f>
        <v>80.030545086177881</v>
      </c>
      <c r="AP36">
        <f>((AO36+0.00000010773*(AN36^4-AM36^4))-AL36*44100)/(L36*51.4+0.00000043092*AM36^3)</f>
        <v>-9.196377893380566</v>
      </c>
      <c r="AQ36">
        <f>0.61365*EXP(17.502*J36/(240.97+J36))</f>
        <v>3.4341669406240283</v>
      </c>
      <c r="AR36">
        <f>AQ36*1000/AA36</f>
        <v>38.457763928921523</v>
      </c>
      <c r="AS36">
        <f>(AR36-U36)</f>
        <v>14.13276316598207</v>
      </c>
      <c r="AT36">
        <f>IF(D36,P36,(O36+P36)/2)</f>
        <v>26.635195732116699</v>
      </c>
      <c r="AU36">
        <f>0.61365*EXP(17.502*AT36/(240.97+AT36))</f>
        <v>3.503186505347307</v>
      </c>
      <c r="AV36">
        <f>IF(AS36&lt;&gt;0,(1000-(AR36+U36)/2)/AS36*AL36,0)</f>
        <v>1.8741389072476835</v>
      </c>
      <c r="AW36">
        <f>U36*AA36/1000</f>
        <v>2.1721521200539429</v>
      </c>
      <c r="AX36">
        <f>(AU36-AW36)</f>
        <v>1.3310343852933642</v>
      </c>
      <c r="AY36">
        <f>1/(1.6/F36+1.37/N36)</f>
        <v>1.2500133472631436</v>
      </c>
      <c r="AZ36">
        <f>G36*AA36*0.001</f>
        <v>33.669293397041741</v>
      </c>
      <c r="BA36">
        <f>G36/S36</f>
        <v>0.9722507274497727</v>
      </c>
      <c r="BB36">
        <f>(1-AL36*AA36/AQ36/F36)*100</f>
        <v>78.672055127627175</v>
      </c>
      <c r="BC36">
        <f>(S36-E36/(N36/1.35))</f>
        <v>386.86501349791882</v>
      </c>
      <c r="BD36">
        <f>E36*BB36/100/BC36</f>
        <v>6.0892565934472613E-3</v>
      </c>
    </row>
    <row r="37" spans="1:56" x14ac:dyDescent="0.25">
      <c r="A37" s="1" t="s">
        <v>1</v>
      </c>
      <c r="B37" s="1" t="s">
        <v>8237</v>
      </c>
      <c r="K37" s="1">
        <f t="shared" si="0"/>
        <v>2.72</v>
      </c>
    </row>
    <row r="38" spans="1:56" x14ac:dyDescent="0.25">
      <c r="A38" s="1" t="s">
        <v>1</v>
      </c>
      <c r="B38" s="1" t="s">
        <v>8236</v>
      </c>
      <c r="K38" s="1">
        <f t="shared" si="0"/>
        <v>2.72</v>
      </c>
    </row>
    <row r="39" spans="1:56" x14ac:dyDescent="0.25">
      <c r="A39" s="1">
        <v>8</v>
      </c>
      <c r="B39" s="1" t="s">
        <v>8235</v>
      </c>
      <c r="C39" s="1">
        <v>1705.5000034309924</v>
      </c>
      <c r="D39" s="1">
        <v>0</v>
      </c>
      <c r="E39">
        <f>(R39-S39*(1000-T39)/(1000-U39))*AK39</f>
        <v>3.1619059118242889</v>
      </c>
      <c r="F39">
        <f>IF(AV39&lt;&gt;0,1/(1/AV39-1/N39),0)</f>
        <v>3.4248373360306297</v>
      </c>
      <c r="G39">
        <f>((AY39-AL39/2)*S39-E39)/(AY39+AL39/2)</f>
        <v>376.56519670244938</v>
      </c>
      <c r="H39">
        <f>AL39*1000</f>
        <v>27.634582813250663</v>
      </c>
      <c r="I39">
        <f>(AQ39-AW39)</f>
        <v>1.2558652795309797</v>
      </c>
      <c r="J39">
        <f>(P39+AP39*D39)</f>
        <v>26.380048751831055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27.000297546386719</v>
      </c>
      <c r="P39" s="1">
        <v>26.380048751831055</v>
      </c>
      <c r="Q39" s="1">
        <v>27.155132293701172</v>
      </c>
      <c r="R39" s="1">
        <v>399.91018676757813</v>
      </c>
      <c r="S39" s="1">
        <v>387.36407470703125</v>
      </c>
      <c r="T39" s="1">
        <v>0.19604767858982086</v>
      </c>
      <c r="U39" s="1">
        <v>24.584447860717773</v>
      </c>
      <c r="V39" s="1">
        <v>0.48904871940612793</v>
      </c>
      <c r="W39" s="1">
        <v>61.326885223388672</v>
      </c>
      <c r="X39" s="1">
        <v>300.62713623046875</v>
      </c>
      <c r="Y39" s="1">
        <v>750.16900634765625</v>
      </c>
      <c r="Z39" s="1">
        <v>8.8782978057861328</v>
      </c>
      <c r="AA39" s="1">
        <v>89.285118103027344</v>
      </c>
      <c r="AB39" s="1">
        <v>16.050046920776367</v>
      </c>
      <c r="AC39" s="1">
        <v>5.1745977252721786E-2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1.1052468243767231</v>
      </c>
      <c r="AL39">
        <f>(U39-T39)/(1000-U39)*AK39</f>
        <v>2.7634582813250663E-2</v>
      </c>
      <c r="AM39">
        <f>(P39+273.15)</f>
        <v>299.53004875183103</v>
      </c>
      <c r="AN39">
        <f>(O39+273.15)</f>
        <v>300.1502975463867</v>
      </c>
      <c r="AO39">
        <f>(Y39*AG39+Z39*AH39)*AI39</f>
        <v>120.02703833281157</v>
      </c>
      <c r="AP39">
        <f>((AO39+0.00000010773*(AN39^4-AM39^4))-AL39*44100)/(L39*51.4+0.00000043092*AM39^3)</f>
        <v>-8.9768587152842851</v>
      </c>
      <c r="AQ39">
        <f>0.61365*EXP(17.502*J39/(240.97+J39))</f>
        <v>3.450890610272884</v>
      </c>
      <c r="AR39">
        <f>AQ39*1000/AA39</f>
        <v>38.650232912173031</v>
      </c>
      <c r="AS39">
        <f>(AR39-U39)</f>
        <v>14.065785051455258</v>
      </c>
      <c r="AT39">
        <f>IF(D39,P39,(O39+P39)/2)</f>
        <v>26.690173149108887</v>
      </c>
      <c r="AU39">
        <f>0.61365*EXP(17.502*AT39/(240.97+AT39))</f>
        <v>3.5145450599452386</v>
      </c>
      <c r="AV39">
        <f>IF(AS39&lt;&gt;0,(1000-(AR39+U39)/2)/AS39*AL39,0)</f>
        <v>1.9025493923098165</v>
      </c>
      <c r="AW39">
        <f>U39*AA39/1000</f>
        <v>2.1950253307419043</v>
      </c>
      <c r="AX39">
        <f>(AU39-AW39)</f>
        <v>1.3195197292033343</v>
      </c>
      <c r="AY39">
        <f>1/(1.6/F39+1.37/N39)</f>
        <v>1.2702559713258987</v>
      </c>
      <c r="AZ39">
        <f>G39*AA39*0.001</f>
        <v>33.621668061067922</v>
      </c>
      <c r="BA39">
        <f>G39/S39</f>
        <v>0.97212214887828918</v>
      </c>
      <c r="BB39">
        <f>(1-AL39*AA39/AQ39/F39)*100</f>
        <v>79.123348191000304</v>
      </c>
      <c r="BC39">
        <f>(S39-E39/(N39/1.35))</f>
        <v>386.3668256617056</v>
      </c>
      <c r="BD39">
        <f>E39*BB39/100/BC39</f>
        <v>6.4752086823186049E-3</v>
      </c>
    </row>
    <row r="40" spans="1:56" x14ac:dyDescent="0.25">
      <c r="A40" s="1" t="s">
        <v>1</v>
      </c>
      <c r="B40" s="1" t="s">
        <v>8234</v>
      </c>
      <c r="K40" s="1">
        <f t="shared" si="0"/>
        <v>2.72</v>
      </c>
    </row>
    <row r="41" spans="1:56" x14ac:dyDescent="0.25">
      <c r="A41" s="1" t="s">
        <v>1</v>
      </c>
      <c r="B41" s="1" t="s">
        <v>8233</v>
      </c>
      <c r="K41" s="1">
        <f t="shared" si="0"/>
        <v>2.72</v>
      </c>
    </row>
    <row r="42" spans="1:56" x14ac:dyDescent="0.25">
      <c r="A42" s="1">
        <v>9</v>
      </c>
      <c r="B42" s="1" t="s">
        <v>8232</v>
      </c>
      <c r="C42" s="1">
        <v>1910.5000034309924</v>
      </c>
      <c r="D42" s="1">
        <v>0</v>
      </c>
      <c r="E42">
        <f>(R42-S42*(1000-T42)/(1000-U42))*AK42</f>
        <v>3.0016437966547631</v>
      </c>
      <c r="F42">
        <f>IF(AV42&lt;&gt;0,1/(1/AV42-1/N42),0)</f>
        <v>3.3528450807638563</v>
      </c>
      <c r="G42">
        <f>((AY42-AL42/2)*S42-E42)/(AY42+AL42/2)</f>
        <v>376.76202481388037</v>
      </c>
      <c r="H42">
        <f>AL42*1000</f>
        <v>27.689359963045234</v>
      </c>
      <c r="I42">
        <f>(AQ42-AW42)</f>
        <v>1.2730419316275037</v>
      </c>
      <c r="J42">
        <f>(P42+AP42*D42)</f>
        <v>26.492092132568359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27.047285079956055</v>
      </c>
      <c r="P42" s="1">
        <v>26.492092132568359</v>
      </c>
      <c r="Q42" s="1">
        <v>27.185308456420898</v>
      </c>
      <c r="R42" s="1">
        <v>400.01861572265625</v>
      </c>
      <c r="S42" s="1">
        <v>387.59210205078125</v>
      </c>
      <c r="T42" s="1">
        <v>0.21436962485313416</v>
      </c>
      <c r="U42" s="1">
        <v>24.650426864624023</v>
      </c>
      <c r="V42" s="1">
        <v>0.53323471546173096</v>
      </c>
      <c r="W42" s="1">
        <v>61.316814422607422</v>
      </c>
      <c r="X42" s="1">
        <v>300.615234375</v>
      </c>
      <c r="Y42" s="1">
        <v>1000.0258178710938</v>
      </c>
      <c r="Z42" s="1">
        <v>8.8965702056884766</v>
      </c>
      <c r="AA42" s="1">
        <v>89.277519226074219</v>
      </c>
      <c r="AB42" s="1">
        <v>16.062213897705078</v>
      </c>
      <c r="AC42" s="1">
        <v>5.8595743030309677E-2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1.1052030675551467</v>
      </c>
      <c r="AL42">
        <f>(U42-T42)/(1000-U42)*AK42</f>
        <v>2.7689359963045234E-2</v>
      </c>
      <c r="AM42">
        <f>(P42+273.15)</f>
        <v>299.64209213256834</v>
      </c>
      <c r="AN42">
        <f>(O42+273.15)</f>
        <v>300.19728507995603</v>
      </c>
      <c r="AO42">
        <f>(Y42*AG42+Z42*AH42)*AI42</f>
        <v>160.00412728300398</v>
      </c>
      <c r="AP42">
        <f>((AO42+0.00000010773*(AN42^4-AM42^4))-AL42*44100)/(L42*51.4+0.00000043092*AM42^3)</f>
        <v>-8.6731737581112167</v>
      </c>
      <c r="AQ42">
        <f>0.61365*EXP(17.502*J42/(240.97+J42))</f>
        <v>3.4737708899649116</v>
      </c>
      <c r="AR42">
        <f>AQ42*1000/AA42</f>
        <v>38.909805291166386</v>
      </c>
      <c r="AS42">
        <f>(AR42-U42)</f>
        <v>14.259378426542362</v>
      </c>
      <c r="AT42">
        <f>IF(D42,P42,(O42+P42)/2)</f>
        <v>26.769688606262207</v>
      </c>
      <c r="AU42">
        <f>0.61365*EXP(17.502*AT42/(240.97+AT42))</f>
        <v>3.5310301519752363</v>
      </c>
      <c r="AV42">
        <f>IF(AS42&lt;&gt;0,(1000-(AR42+U42)/2)/AS42*AL42,0)</f>
        <v>1.8801232485277282</v>
      </c>
      <c r="AW42">
        <f>U42*AA42/1000</f>
        <v>2.2007289583374079</v>
      </c>
      <c r="AX42">
        <f>(AU42-AW42)</f>
        <v>1.3303011936378284</v>
      </c>
      <c r="AY42">
        <f>1/(1.6/F42+1.37/N42)</f>
        <v>1.2542737949613416</v>
      </c>
      <c r="AZ42">
        <f>G42*AA42*0.001</f>
        <v>33.636378913975861</v>
      </c>
      <c r="BA42">
        <f>G42/S42</f>
        <v>0.97205805489947272</v>
      </c>
      <c r="BB42">
        <f>(1-AL42*AA42/AQ42/F42)*100</f>
        <v>78.775358058735392</v>
      </c>
      <c r="BC42">
        <f>(S42-E42/(N42/1.35))</f>
        <v>386.64539886159793</v>
      </c>
      <c r="BD42">
        <f>E42*BB42/100/BC42</f>
        <v>6.1155664994969102E-3</v>
      </c>
    </row>
    <row r="43" spans="1:56" x14ac:dyDescent="0.25">
      <c r="A43" s="1" t="s">
        <v>1</v>
      </c>
      <c r="B43" s="1" t="s">
        <v>8231</v>
      </c>
      <c r="K43" s="1">
        <f t="shared" si="0"/>
        <v>2.72</v>
      </c>
    </row>
    <row r="44" spans="1:56" x14ac:dyDescent="0.25">
      <c r="A44" s="1" t="s">
        <v>1</v>
      </c>
      <c r="B44" s="1" t="s">
        <v>8230</v>
      </c>
      <c r="K44" s="1">
        <f t="shared" si="0"/>
        <v>2.72</v>
      </c>
    </row>
    <row r="45" spans="1:56" x14ac:dyDescent="0.25">
      <c r="A45" s="1">
        <v>10</v>
      </c>
      <c r="B45" s="1" t="s">
        <v>8229</v>
      </c>
      <c r="C45" s="1">
        <v>2115.0000034421682</v>
      </c>
      <c r="D45" s="1">
        <v>0</v>
      </c>
      <c r="E45">
        <f>(R45-S45*(1000-T45)/(1000-U45))*AK45</f>
        <v>2.09349926945153</v>
      </c>
      <c r="F45">
        <f>IF(AV45&lt;&gt;0,1/(1/AV45-1/N45),0)</f>
        <v>2.9781203699403571</v>
      </c>
      <c r="G45">
        <f>((AY45-AL45/2)*S45-E45)/(AY45+AL45/2)</f>
        <v>377.89379554336517</v>
      </c>
      <c r="H45">
        <f>AL45*1000</f>
        <v>27.135179300396452</v>
      </c>
      <c r="I45">
        <f>(AQ45-AW45)</f>
        <v>1.3356451981731978</v>
      </c>
      <c r="J45">
        <f>(P45+AP45*D45)</f>
        <v>26.604883193969727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27.109645843505859</v>
      </c>
      <c r="P45" s="1">
        <v>26.604883193969727</v>
      </c>
      <c r="Q45" s="1">
        <v>27.230878829956055</v>
      </c>
      <c r="R45" s="1">
        <v>400.040771484375</v>
      </c>
      <c r="S45" s="1">
        <v>388.60430908203125</v>
      </c>
      <c r="T45" s="1">
        <v>0.2496904730796814</v>
      </c>
      <c r="U45" s="1">
        <v>24.209896087646484</v>
      </c>
      <c r="V45" s="1">
        <v>0.61879372596740723</v>
      </c>
      <c r="W45" s="1">
        <v>59.998008728027344</v>
      </c>
      <c r="X45" s="1">
        <v>300.58511352539063</v>
      </c>
      <c r="Y45" s="1">
        <v>1250.4703369140625</v>
      </c>
      <c r="Z45" s="1">
        <v>8.8130931854248047</v>
      </c>
      <c r="AA45" s="1">
        <v>89.273094177246094</v>
      </c>
      <c r="AB45" s="1">
        <v>16.11128044128418</v>
      </c>
      <c r="AC45" s="1">
        <v>7.0271104574203491E-2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1.1050923291374652</v>
      </c>
      <c r="AL45">
        <f>(U45-T45)/(1000-U45)*AK45</f>
        <v>2.7135179300396453E-2</v>
      </c>
      <c r="AM45">
        <f>(P45+273.15)</f>
        <v>299.7548831939697</v>
      </c>
      <c r="AN45">
        <f>(O45+273.15)</f>
        <v>300.25964584350584</v>
      </c>
      <c r="AO45">
        <f>(Y45*AG45+Z45*AH45)*AI45</f>
        <v>200.07524943421959</v>
      </c>
      <c r="AP45">
        <f>((AO45+0.00000010773*(AN45^4-AM45^4))-AL45*44100)/(L45*51.4+0.00000043092*AM45^3)</f>
        <v>-8.1465537111786439</v>
      </c>
      <c r="AQ45">
        <f>0.61365*EXP(17.502*J45/(240.97+J45))</f>
        <v>3.4969375316270042</v>
      </c>
      <c r="AR45">
        <f>AQ45*1000/AA45</f>
        <v>39.171237021134893</v>
      </c>
      <c r="AS45">
        <f>(AR45-U45)</f>
        <v>14.961340933488408</v>
      </c>
      <c r="AT45">
        <f>IF(D45,P45,(O45+P45)/2)</f>
        <v>26.857264518737793</v>
      </c>
      <c r="AU45">
        <f>0.61365*EXP(17.502*AT45/(240.97+AT45))</f>
        <v>3.5492644126457105</v>
      </c>
      <c r="AV45">
        <f>IF(AS45&lt;&gt;0,(1000-(AR45+U45)/2)/AS45*AL45,0)</f>
        <v>1.7562095678201715</v>
      </c>
      <c r="AW45">
        <f>U45*AA45/1000</f>
        <v>2.1612923334538063</v>
      </c>
      <c r="AX45">
        <f>(AU45-AW45)</f>
        <v>1.3879720791919041</v>
      </c>
      <c r="AY45">
        <f>1/(1.6/F45+1.37/N45)</f>
        <v>1.1664268921898624</v>
      </c>
      <c r="AZ45">
        <f>G45*AA45*0.001</f>
        <v>33.735748398539819</v>
      </c>
      <c r="BA45">
        <f>G45/S45</f>
        <v>0.9724385106177369</v>
      </c>
      <c r="BB45">
        <f>(1-AL45*AA45/AQ45/F45)*100</f>
        <v>76.739279558525183</v>
      </c>
      <c r="BC45">
        <f>(S45-E45/(N45/1.35))</f>
        <v>387.94403005853371</v>
      </c>
      <c r="BD45">
        <f>E45*BB45/100/BC45</f>
        <v>4.141154734866509E-3</v>
      </c>
    </row>
    <row r="46" spans="1:56" x14ac:dyDescent="0.25">
      <c r="A46" s="1" t="s">
        <v>1</v>
      </c>
      <c r="B46" s="1" t="s">
        <v>8228</v>
      </c>
      <c r="K46" s="1">
        <f t="shared" si="0"/>
        <v>2.72</v>
      </c>
    </row>
    <row r="47" spans="1:56" x14ac:dyDescent="0.25">
      <c r="A47" s="1" t="s">
        <v>1</v>
      </c>
      <c r="B47" s="1" t="s">
        <v>8227</v>
      </c>
      <c r="K47" s="1">
        <f t="shared" si="0"/>
        <v>2.72</v>
      </c>
    </row>
    <row r="48" spans="1:56" x14ac:dyDescent="0.25">
      <c r="A48" s="1">
        <v>11</v>
      </c>
      <c r="B48" s="1" t="s">
        <v>8226</v>
      </c>
      <c r="C48" s="1">
        <v>2319.0000034421682</v>
      </c>
      <c r="D48" s="1">
        <v>0</v>
      </c>
      <c r="E48">
        <f>(R48-S48*(1000-T48)/(1000-U48))*AK48</f>
        <v>0.44604745803340651</v>
      </c>
      <c r="F48">
        <f>IF(AV48&lt;&gt;0,1/(1/AV48-1/N48),0)</f>
        <v>2.3694786701215125</v>
      </c>
      <c r="G48">
        <f>((AY48-AL48/2)*S48-E48)/(AY48+AL48/2)</f>
        <v>380.08048885397199</v>
      </c>
      <c r="H48">
        <f>AL48*1000</f>
        <v>25.819140542685179</v>
      </c>
      <c r="I48">
        <f>(AQ48-AW48)</f>
        <v>1.4638170490230484</v>
      </c>
      <c r="J48">
        <f>(P48+AP48*D48)</f>
        <v>26.754165649414063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27.196142196655273</v>
      </c>
      <c r="P48" s="1">
        <v>26.754165649414063</v>
      </c>
      <c r="Q48" s="1">
        <v>27.291797637939453</v>
      </c>
      <c r="R48" s="1">
        <v>399.94912719726563</v>
      </c>
      <c r="S48" s="1">
        <v>390.4248046875</v>
      </c>
      <c r="T48" s="1">
        <v>0.3008386492729187</v>
      </c>
      <c r="U48" s="1">
        <v>23.121757507324219</v>
      </c>
      <c r="V48" s="1">
        <v>0.74171972274780273</v>
      </c>
      <c r="W48" s="1">
        <v>57.006851196289063</v>
      </c>
      <c r="X48" s="1">
        <v>300.62008666992188</v>
      </c>
      <c r="Y48" s="1">
        <v>1601.0169677734375</v>
      </c>
      <c r="Z48" s="1">
        <v>8.7215824127197266</v>
      </c>
      <c r="AA48" s="1">
        <v>89.266120910644531</v>
      </c>
      <c r="AB48" s="1">
        <v>16.275518417358398</v>
      </c>
      <c r="AC48" s="1">
        <v>9.6698373556137085E-2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1.1052209068747125</v>
      </c>
      <c r="AL48">
        <f>(U48-T48)/(1000-U48)*AK48</f>
        <v>2.5819140542685179E-2</v>
      </c>
      <c r="AM48">
        <f>(P48+273.15)</f>
        <v>299.90416564941404</v>
      </c>
      <c r="AN48">
        <f>(O48+273.15)</f>
        <v>300.34614219665525</v>
      </c>
      <c r="AO48">
        <f>(Y48*AG48+Z48*AH48)*AI48</f>
        <v>256.16270911806714</v>
      </c>
      <c r="AP48">
        <f>((AO48+0.00000010773*(AN48^4-AM48^4))-AL48*44100)/(L48*51.4+0.00000043092*AM48^3)</f>
        <v>-7.2130432298731044</v>
      </c>
      <c r="AQ48">
        <f>0.61365*EXP(17.502*J48/(240.97+J48))</f>
        <v>3.5278066503384551</v>
      </c>
      <c r="AR48">
        <f>AQ48*1000/AA48</f>
        <v>39.520107005319439</v>
      </c>
      <c r="AS48">
        <f>(AR48-U48)</f>
        <v>16.39834949799522</v>
      </c>
      <c r="AT48">
        <f>IF(D48,P48,(O48+P48)/2)</f>
        <v>26.975153923034668</v>
      </c>
      <c r="AU48">
        <f>0.61365*EXP(17.502*AT48/(240.97+AT48))</f>
        <v>3.5739400520800038</v>
      </c>
      <c r="AV48">
        <f>IF(AS48&lt;&gt;0,(1000-(AR48+U48)/2)/AS48*AL48,0)</f>
        <v>1.5251816040320971</v>
      </c>
      <c r="AW48">
        <f>U48*AA48/1000</f>
        <v>2.0639896013154067</v>
      </c>
      <c r="AX48">
        <f>(AU48-AW48)</f>
        <v>1.5099504507645971</v>
      </c>
      <c r="AY48">
        <f>1/(1.6/F48+1.37/N48)</f>
        <v>1.0047005386052645</v>
      </c>
      <c r="AZ48">
        <f>G48*AA48*0.001</f>
        <v>33.928310873815541</v>
      </c>
      <c r="BA48">
        <f>G48/S48</f>
        <v>0.97350497276471015</v>
      </c>
      <c r="BB48">
        <f>(1-AL48*AA48/AQ48/F48)*100</f>
        <v>72.42783516592948</v>
      </c>
      <c r="BC48">
        <f>(S48-E48/(N48/1.35))</f>
        <v>390.28412358752473</v>
      </c>
      <c r="BD48">
        <f>E48*BB48/100/BC48</f>
        <v>8.2776238678795367E-4</v>
      </c>
    </row>
    <row r="49" spans="1:56" x14ac:dyDescent="0.25">
      <c r="A49" s="1" t="s">
        <v>1</v>
      </c>
      <c r="B49" s="1" t="s">
        <v>8225</v>
      </c>
      <c r="K49" s="1">
        <f t="shared" si="0"/>
        <v>2.72</v>
      </c>
    </row>
    <row r="50" spans="1:56" x14ac:dyDescent="0.25">
      <c r="A50" s="1" t="s">
        <v>1</v>
      </c>
      <c r="B50" s="1" t="s">
        <v>8220</v>
      </c>
      <c r="K50" s="1">
        <f t="shared" si="0"/>
        <v>2.72</v>
      </c>
    </row>
    <row r="51" spans="1:56" x14ac:dyDescent="0.25">
      <c r="A51" s="1">
        <v>12</v>
      </c>
      <c r="B51" s="1" t="s">
        <v>8224</v>
      </c>
      <c r="C51" s="1">
        <v>2522.5000034533441</v>
      </c>
      <c r="D51" s="1">
        <v>0</v>
      </c>
      <c r="E51">
        <f>(R51-S51*(1000-T51)/(1000-U51))*AK51</f>
        <v>-0.81440894986878487</v>
      </c>
      <c r="F51">
        <f>IF(AV51&lt;&gt;0,1/(1/AV51-1/N51),0)</f>
        <v>1.7429722696539482</v>
      </c>
      <c r="G51">
        <f>((AY51-AL51/2)*S51-E51)/(AY51+AL51/2)</f>
        <v>381.82279054320918</v>
      </c>
      <c r="H51">
        <f>AL51*1000</f>
        <v>23.803240995698701</v>
      </c>
      <c r="I51">
        <f>(AQ51-AW51)</f>
        <v>1.6627016653299116</v>
      </c>
      <c r="J51">
        <f>(P51+AP51*D51)</f>
        <v>26.990406036376953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27.325754165649414</v>
      </c>
      <c r="P51" s="1">
        <v>26.990406036376953</v>
      </c>
      <c r="Q51" s="1">
        <v>27.388208389282227</v>
      </c>
      <c r="R51" s="1">
        <v>399.93087768554688</v>
      </c>
      <c r="S51" s="1">
        <v>392.21978759765625</v>
      </c>
      <c r="T51" s="1">
        <v>0.36967664957046509</v>
      </c>
      <c r="U51" s="1">
        <v>21.446756362915039</v>
      </c>
      <c r="V51" s="1">
        <v>0.90452903509140015</v>
      </c>
      <c r="W51" s="1">
        <v>52.476165771484375</v>
      </c>
      <c r="X51" s="1">
        <v>300.59310913085938</v>
      </c>
      <c r="Y51" s="1">
        <v>2001.083984375</v>
      </c>
      <c r="Z51" s="1">
        <v>8.8340778350830078</v>
      </c>
      <c r="AA51" s="1">
        <v>89.264862060546875</v>
      </c>
      <c r="AB51" s="1">
        <v>16.299962997436523</v>
      </c>
      <c r="AC51" s="1">
        <v>0.11587008833885193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1.1051217247458063</v>
      </c>
      <c r="AL51">
        <f>(U51-T51)/(1000-U51)*AK51</f>
        <v>2.38032409956987E-2</v>
      </c>
      <c r="AM51">
        <f>(P51+273.15)</f>
        <v>300.14040603637693</v>
      </c>
      <c r="AN51">
        <f>(O51+273.15)</f>
        <v>300.47575416564939</v>
      </c>
      <c r="AO51">
        <f>(Y51*AG51+Z51*AH51)*AI51</f>
        <v>320.173430343566</v>
      </c>
      <c r="AP51">
        <f>((AO51+0.00000010773*(AN51^4-AM51^4))-AL51*44100)/(L51*51.4+0.00000043092*AM51^3)</f>
        <v>-5.9646460422700542</v>
      </c>
      <c r="AQ51">
        <f>0.61365*EXP(17.502*J51/(240.97+J51))</f>
        <v>3.5771434137116787</v>
      </c>
      <c r="AR51">
        <f>AQ51*1000/AA51</f>
        <v>40.073365164507415</v>
      </c>
      <c r="AS51">
        <f>(AR51-U51)</f>
        <v>18.626608801592376</v>
      </c>
      <c r="AT51">
        <f>IF(D51,P51,(O51+P51)/2)</f>
        <v>27.158080101013184</v>
      </c>
      <c r="AU51">
        <f>0.61365*EXP(17.502*AT51/(240.97+AT51))</f>
        <v>3.6125251378218768</v>
      </c>
      <c r="AV51">
        <f>IF(AS51&lt;&gt;0,(1000-(AR51+U51)/2)/AS51*AL51,0)</f>
        <v>1.2386072044593226</v>
      </c>
      <c r="AW51">
        <f>U51*AA51/1000</f>
        <v>1.9144417483817671</v>
      </c>
      <c r="AX51">
        <f>(AU51-AW51)</f>
        <v>1.6980833894401097</v>
      </c>
      <c r="AY51">
        <f>1/(1.6/F51+1.37/N51)</f>
        <v>0.80772861821179942</v>
      </c>
      <c r="AZ51">
        <f>G51*AA51*0.001</f>
        <v>34.083358729412652</v>
      </c>
      <c r="BA51">
        <f>G51/S51</f>
        <v>0.97349191095602639</v>
      </c>
      <c r="BB51">
        <f>(1-AL51*AA51/AQ51/F51)*100</f>
        <v>65.920767759348564</v>
      </c>
      <c r="BC51">
        <f>(S51-E51/(N51/1.35))</f>
        <v>392.47664803892496</v>
      </c>
      <c r="BD51">
        <f>E51*BB51/100/BC51</f>
        <v>-1.3678893639580464E-3</v>
      </c>
    </row>
    <row r="52" spans="1:56" x14ac:dyDescent="0.25">
      <c r="A52" s="1" t="s">
        <v>1</v>
      </c>
      <c r="B52" s="1" t="s">
        <v>8223</v>
      </c>
      <c r="K52" s="2">
        <v>5.8325000000000005</v>
      </c>
    </row>
    <row r="53" spans="1:56" x14ac:dyDescent="0.25">
      <c r="A53" s="1" t="s">
        <v>1</v>
      </c>
      <c r="B53" s="1" t="s">
        <v>8222</v>
      </c>
      <c r="K53" s="2">
        <v>5.8325000000000005</v>
      </c>
    </row>
    <row r="54" spans="1:56" x14ac:dyDescent="0.25">
      <c r="A54" s="1" t="s">
        <v>1</v>
      </c>
      <c r="B54" s="1" t="s">
        <v>8221</v>
      </c>
      <c r="K54" s="2">
        <v>5.8325000000000005</v>
      </c>
    </row>
    <row r="55" spans="1:56" x14ac:dyDescent="0.25">
      <c r="A55" s="1" t="s">
        <v>1</v>
      </c>
      <c r="B55" s="1" t="s">
        <v>8220</v>
      </c>
      <c r="K55" s="2">
        <v>5.8325000000000005</v>
      </c>
    </row>
    <row r="56" spans="1:56" x14ac:dyDescent="0.25">
      <c r="K56" s="2">
        <v>5.8325000000000005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51D14-D613-4908-B4DD-24DF768AC992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8307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8306</v>
      </c>
    </row>
    <row r="12" spans="1:60" x14ac:dyDescent="0.25">
      <c r="A12" s="1" t="s">
        <v>1</v>
      </c>
      <c r="B12" s="1" t="s">
        <v>8305</v>
      </c>
    </row>
    <row r="13" spans="1:60" x14ac:dyDescent="0.25">
      <c r="A13" s="1" t="s">
        <v>1</v>
      </c>
      <c r="B13" s="1" t="s">
        <v>8304</v>
      </c>
    </row>
    <row r="14" spans="1:60" x14ac:dyDescent="0.25">
      <c r="A14" s="1" t="s">
        <v>1</v>
      </c>
      <c r="B14" s="1" t="s">
        <v>8303</v>
      </c>
    </row>
    <row r="15" spans="1:60" x14ac:dyDescent="0.25">
      <c r="A15" s="1" t="s">
        <v>1</v>
      </c>
      <c r="B15" s="1" t="s">
        <v>8302</v>
      </c>
    </row>
    <row r="16" spans="1:60" x14ac:dyDescent="0.25">
      <c r="A16" s="1" t="s">
        <v>1</v>
      </c>
      <c r="B16" s="1" t="s">
        <v>8301</v>
      </c>
    </row>
    <row r="17" spans="1:60" x14ac:dyDescent="0.25">
      <c r="A17" s="1" t="s">
        <v>1</v>
      </c>
      <c r="B17" s="1" t="s">
        <v>8300</v>
      </c>
    </row>
    <row r="18" spans="1:60" x14ac:dyDescent="0.25">
      <c r="A18" s="1">
        <v>1</v>
      </c>
      <c r="B18" s="1" t="s">
        <v>8299</v>
      </c>
      <c r="C18" s="1">
        <v>275.50000289455056</v>
      </c>
      <c r="D18" s="1">
        <v>0</v>
      </c>
      <c r="E18">
        <f>(R18-S18*(1000-T18)/(1000-U18))*AO18</f>
        <v>-4.8663076380505794</v>
      </c>
      <c r="F18">
        <f>IF(AZ18&lt;&gt;0,1/(1/AZ18-1/N18),0)</f>
        <v>3.0111357485903989</v>
      </c>
      <c r="G18">
        <f>((BC18-AP18/2)*S18-E18)/(BC18+AP18/2)</f>
        <v>389.69138791642666</v>
      </c>
      <c r="H18">
        <f>AP18*1000</f>
        <v>27.082998292189306</v>
      </c>
      <c r="I18">
        <f>(AU18-BA18)</f>
        <v>1.3257426709516147</v>
      </c>
      <c r="J18">
        <f>(P18+AT18*D18)</f>
        <v>26.52545166015625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27.6474609375</v>
      </c>
      <c r="P18" s="1">
        <v>26.52545166015625</v>
      </c>
      <c r="Q18" s="1">
        <v>27.740749359130859</v>
      </c>
      <c r="R18" s="1">
        <v>399.86224365234375</v>
      </c>
      <c r="S18" s="1">
        <v>394.59054565429688</v>
      </c>
      <c r="T18" s="1">
        <v>0.180064857006073</v>
      </c>
      <c r="U18" s="1">
        <v>24.118322372436523</v>
      </c>
      <c r="V18" s="1">
        <v>0.4327588677406311</v>
      </c>
      <c r="W18" s="1">
        <v>57.964763641357422</v>
      </c>
      <c r="X18" s="1">
        <v>300.31033325195313</v>
      </c>
      <c r="Y18" s="1">
        <v>0.16272167861461639</v>
      </c>
      <c r="Z18" s="1">
        <v>7.9972639083862305</v>
      </c>
      <c r="AA18" s="1">
        <v>89.345603942871094</v>
      </c>
      <c r="AB18" s="1">
        <v>12.31573486328125</v>
      </c>
      <c r="AC18" s="1">
        <v>-0.15103673934936523</v>
      </c>
      <c r="AD18" s="1">
        <v>4.5716129243373871E-2</v>
      </c>
      <c r="AE18" s="1">
        <v>3.8989437744021416E-3</v>
      </c>
      <c r="AF18" s="1">
        <v>5.4674599319696426E-2</v>
      </c>
      <c r="AG18" s="1">
        <v>2.3486757650971413E-2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1.1040821075439451</v>
      </c>
      <c r="AP18">
        <f>(U18-T18)/(1000-U18)*AO18</f>
        <v>2.7082998292189304E-2</v>
      </c>
      <c r="AQ18">
        <f>(P18+273.15)</f>
        <v>299.67545166015623</v>
      </c>
      <c r="AR18">
        <f>(O18+273.15)</f>
        <v>300.79746093749998</v>
      </c>
      <c r="AS18">
        <f>(Y18*AK18+Z18*AL18)*AM18</f>
        <v>2.6035467996400552E-2</v>
      </c>
      <c r="AT18">
        <f>((AS18+0.00000010773*(AR18^4-AQ18^4))-AP18*44100)/(L18*0.92*2*29.3+0.00000043092*AQ18^3)</f>
        <v>-9.302770278066621</v>
      </c>
      <c r="AU18">
        <f>0.61365*EXP(17.502*J18/(240.97+J18))</f>
        <v>3.4806087494058153</v>
      </c>
      <c r="AV18">
        <f>AU18*1000/AA18</f>
        <v>38.956687243743609</v>
      </c>
      <c r="AW18">
        <f>(AV18-U18)</f>
        <v>14.838364871307085</v>
      </c>
      <c r="AX18">
        <f>IF(D18,P18,(O18+P18)/2)</f>
        <v>27.086456298828125</v>
      </c>
      <c r="AY18">
        <f>0.61365*EXP(17.502*AX18/(240.97+AX18))</f>
        <v>3.597374251897834</v>
      </c>
      <c r="AZ18">
        <f>IF(AW18&lt;&gt;0,(1000-(AV18+U18)/2)/AW18*AP18,0)</f>
        <v>1.7676387075539972</v>
      </c>
      <c r="BA18">
        <f>U18*AA18/1000</f>
        <v>2.1548660784542006</v>
      </c>
      <c r="BB18">
        <f>(AY18-BA18)</f>
        <v>1.4425081734436334</v>
      </c>
      <c r="BC18">
        <f>1/(1.6/F18+1.37/N18)</f>
        <v>1.1744968836615459</v>
      </c>
      <c r="BD18">
        <f>G18*AA18*0.001</f>
        <v>34.817212404728799</v>
      </c>
      <c r="BE18">
        <f>G18/S18</f>
        <v>0.98758419888204219</v>
      </c>
      <c r="BF18">
        <f>(1-AP18*AA18/AU18/F18)*100</f>
        <v>76.912102337653224</v>
      </c>
      <c r="BG18">
        <f>(S18-E18/(N18/1.35))</f>
        <v>396.1253543366675</v>
      </c>
      <c r="BH18">
        <f>E18*BF18/100/BG18</f>
        <v>-9.448472483943815E-3</v>
      </c>
    </row>
    <row r="19" spans="1:60" x14ac:dyDescent="0.25">
      <c r="A19" s="1" t="s">
        <v>1</v>
      </c>
      <c r="B19" s="1" t="s">
        <v>8298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8297</v>
      </c>
      <c r="K20" s="1">
        <f t="shared" si="0"/>
        <v>2.72</v>
      </c>
    </row>
    <row r="21" spans="1:60" x14ac:dyDescent="0.25">
      <c r="A21" s="1">
        <v>2</v>
      </c>
      <c r="B21" s="1" t="s">
        <v>8296</v>
      </c>
      <c r="C21" s="1">
        <v>481.00000290572643</v>
      </c>
      <c r="D21" s="1">
        <v>0</v>
      </c>
      <c r="E21">
        <f>(R21-S21*(1000-T21)/(1000-U21))*AO21</f>
        <v>-3.7488085813401426</v>
      </c>
      <c r="F21">
        <f>IF(AZ21&lt;&gt;0,1/(1/AZ21-1/N21),0)</f>
        <v>2.9400965493885001</v>
      </c>
      <c r="G21">
        <f>((BC21-AP21/2)*S21-E21)/(BC21+AP21/2)</f>
        <v>388.24233591845245</v>
      </c>
      <c r="H21">
        <f>AP21*1000</f>
        <v>26.583341574503027</v>
      </c>
      <c r="I21">
        <f>(AU21-BA21)</f>
        <v>1.3202693514317909</v>
      </c>
      <c r="J21">
        <f>(P21+AT21*D21)</f>
        <v>26.330461502075195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27.594772338867188</v>
      </c>
      <c r="P21" s="1">
        <v>26.330461502075195</v>
      </c>
      <c r="Q21" s="1">
        <v>27.738636016845703</v>
      </c>
      <c r="R21" s="1">
        <v>400.08941650390625</v>
      </c>
      <c r="S21" s="1">
        <v>393.98828125</v>
      </c>
      <c r="T21" s="1">
        <v>0.18891291320323944</v>
      </c>
      <c r="U21" s="1">
        <v>23.734746932983398</v>
      </c>
      <c r="V21" s="1">
        <v>0.45541203022003174</v>
      </c>
      <c r="W21" s="1">
        <v>57.217308044433594</v>
      </c>
      <c r="X21" s="1">
        <v>299.8004150390625</v>
      </c>
      <c r="Y21" s="1">
        <v>23.880889892578125</v>
      </c>
      <c r="Z21" s="1">
        <v>1.559231162071228</v>
      </c>
      <c r="AA21" s="1">
        <v>89.343154907226563</v>
      </c>
      <c r="AB21" s="1">
        <v>12.220930099487305</v>
      </c>
      <c r="AC21" s="1">
        <v>-0.14213772118091583</v>
      </c>
      <c r="AD21" s="1">
        <v>3.8354739546775818E-2</v>
      </c>
      <c r="AE21" s="1">
        <v>7.955736480653286E-3</v>
      </c>
      <c r="AF21" s="1">
        <v>3.3366229385137558E-2</v>
      </c>
      <c r="AG21" s="1">
        <v>1.9377775490283966E-2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1.1022074082318472</v>
      </c>
      <c r="AP21">
        <f>(U21-T21)/(1000-U21)*AO21</f>
        <v>2.6583341574503028E-2</v>
      </c>
      <c r="AQ21">
        <f>(P21+273.15)</f>
        <v>299.48046150207517</v>
      </c>
      <c r="AR21">
        <f>(O21+273.15)</f>
        <v>300.74477233886716</v>
      </c>
      <c r="AS21">
        <f>(Y21*AK21+Z21*AL21)*AM21</f>
        <v>3.8209422974077825</v>
      </c>
      <c r="AT21">
        <f>((AS21+0.00000010773*(AR21^4-AQ21^4))-AP21*44100)/(L21*0.92*2*29.3+0.00000043092*AQ21^3)</f>
        <v>-9.0880442176567033</v>
      </c>
      <c r="AU21">
        <f>0.61365*EXP(17.502*J21/(240.97+J21))</f>
        <v>3.4408065233491474</v>
      </c>
      <c r="AV21">
        <f>AU21*1000/AA21</f>
        <v>38.512256780299083</v>
      </c>
      <c r="AW21">
        <f>(AV21-U21)</f>
        <v>14.777509847315685</v>
      </c>
      <c r="AX21">
        <f>IF(D21,P21,(O21+P21)/2)</f>
        <v>26.962616920471191</v>
      </c>
      <c r="AY21">
        <f>0.61365*EXP(17.502*AX21/(240.97+AX21))</f>
        <v>3.5713088135287774</v>
      </c>
      <c r="AZ21">
        <f>IF(AW21&lt;&gt;0,(1000-(AV21+U21)/2)/AW21*AP21,0)</f>
        <v>1.7429171193096376</v>
      </c>
      <c r="BA21">
        <f>U21*AA21/1000</f>
        <v>2.1205371719173565</v>
      </c>
      <c r="BB21">
        <f>(AY21-BA21)</f>
        <v>1.4507716416114209</v>
      </c>
      <c r="BC21">
        <f>1/(1.6/F21+1.37/N21)</f>
        <v>1.1570495154677913</v>
      </c>
      <c r="BD21">
        <f>G21*AA21*0.001</f>
        <v>34.686795159505792</v>
      </c>
      <c r="BE21">
        <f>G21/S21</f>
        <v>0.98541594863350379</v>
      </c>
      <c r="BF21">
        <f>(1-AP21*AA21/AU21/F21)*100</f>
        <v>76.522653448367521</v>
      </c>
      <c r="BG21">
        <f>(S21-E21/(N21/1.35))</f>
        <v>395.17063641271039</v>
      </c>
      <c r="BH21">
        <f>E21*BF21/100/BG21</f>
        <v>-7.2593647776642116E-3</v>
      </c>
    </row>
    <row r="22" spans="1:60" x14ac:dyDescent="0.25">
      <c r="A22" s="1" t="s">
        <v>1</v>
      </c>
      <c r="B22" s="1" t="s">
        <v>8295</v>
      </c>
      <c r="K22" s="1">
        <f t="shared" si="0"/>
        <v>2.72</v>
      </c>
    </row>
    <row r="23" spans="1:60" x14ac:dyDescent="0.25">
      <c r="A23" s="1" t="s">
        <v>1</v>
      </c>
      <c r="B23" s="1" t="s">
        <v>1468</v>
      </c>
      <c r="K23" s="1">
        <f t="shared" si="0"/>
        <v>2.72</v>
      </c>
    </row>
    <row r="24" spans="1:60" x14ac:dyDescent="0.25">
      <c r="A24" s="1">
        <v>3</v>
      </c>
      <c r="B24" s="1" t="s">
        <v>8294</v>
      </c>
      <c r="C24" s="1">
        <v>687.50000289455056</v>
      </c>
      <c r="D24" s="1">
        <v>0</v>
      </c>
      <c r="E24">
        <f>(R24-S24*(1000-T24)/(1000-U24))*AO24</f>
        <v>-3.052215752982729</v>
      </c>
      <c r="F24">
        <f>IF(AZ24&lt;&gt;0,1/(1/AZ24-1/N24),0)</f>
        <v>2.8356864555154813</v>
      </c>
      <c r="G24">
        <f>((BC24-AP24/2)*S24-E24)/(BC24+AP24/2)</f>
        <v>386.93351689283122</v>
      </c>
      <c r="H24">
        <f>AP24*1000</f>
        <v>26.215657842353004</v>
      </c>
      <c r="I24">
        <f>(AU24-BA24)</f>
        <v>1.3307767289014092</v>
      </c>
      <c r="J24">
        <f>(P24+AT24*D24)</f>
        <v>26.225467681884766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27.492128372192383</v>
      </c>
      <c r="P24" s="1">
        <v>26.225467681884766</v>
      </c>
      <c r="Q24" s="1">
        <v>27.662029266357422</v>
      </c>
      <c r="R24" s="1">
        <v>399.851806640625</v>
      </c>
      <c r="S24" s="1">
        <v>393.27810668945313</v>
      </c>
      <c r="T24" s="1">
        <v>0.1907007098197937</v>
      </c>
      <c r="U24" s="1">
        <v>23.380100250244141</v>
      </c>
      <c r="V24" s="1">
        <v>0.46247074007987976</v>
      </c>
      <c r="W24" s="1">
        <v>56.699375152587891</v>
      </c>
      <c r="X24" s="1">
        <v>300.30718994140625</v>
      </c>
      <c r="Y24" s="1">
        <v>48.907688140869141</v>
      </c>
      <c r="Z24" s="1">
        <v>8.6590137481689453</v>
      </c>
      <c r="AA24" s="1">
        <v>89.33935546875</v>
      </c>
      <c r="AB24" s="1">
        <v>12.067922592163086</v>
      </c>
      <c r="AC24" s="1">
        <v>-0.13097219169139862</v>
      </c>
      <c r="AD24" s="1">
        <v>5.530451238155365E-2</v>
      </c>
      <c r="AE24" s="1">
        <v>7.8987507149577141E-3</v>
      </c>
      <c r="AF24" s="1">
        <v>2.4609724059700966E-2</v>
      </c>
      <c r="AG24" s="1">
        <v>1.3136034831404686E-2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1.1040705512551698</v>
      </c>
      <c r="AP24">
        <f>(U24-T24)/(1000-U24)*AO24</f>
        <v>2.6215657842353003E-2</v>
      </c>
      <c r="AQ24">
        <f>(P24+273.15)</f>
        <v>299.37546768188474</v>
      </c>
      <c r="AR24">
        <f>(O24+273.15)</f>
        <v>300.64212837219236</v>
      </c>
      <c r="AS24">
        <f>(Y24*AK24+Z24*AL24)*AM24</f>
        <v>7.8252299276315398</v>
      </c>
      <c r="AT24">
        <f>((AS24+0.00000010773*(AR24^4-AQ24^4))-AP24*44100)/(L24*0.92*2*29.3+0.00000043092*AQ24^3)</f>
        <v>-8.9295435667941785</v>
      </c>
      <c r="AU24">
        <f>0.61365*EXP(17.502*J24/(240.97+J24))</f>
        <v>3.4195398160529815</v>
      </c>
      <c r="AV24">
        <f>AU24*1000/AA24</f>
        <v>38.275850526469291</v>
      </c>
      <c r="AW24">
        <f>(AV24-U24)</f>
        <v>14.895750276225151</v>
      </c>
      <c r="AX24">
        <f>IF(D24,P24,(O24+P24)/2)</f>
        <v>26.858798027038574</v>
      </c>
      <c r="AY24">
        <f>0.61365*EXP(17.502*AX24/(240.97+AX24))</f>
        <v>3.5495844367300187</v>
      </c>
      <c r="AZ24">
        <f>IF(AW24&lt;&gt;0,(1000-(AV24+U24)/2)/AW24*AP24,0)</f>
        <v>1.70568663655377</v>
      </c>
      <c r="BA24">
        <f>U24*AA24/1000</f>
        <v>2.0887630871515723</v>
      </c>
      <c r="BB24">
        <f>(AY24-BA24)</f>
        <v>1.4608213495784463</v>
      </c>
      <c r="BC24">
        <f>1/(1.6/F24+1.37/N24)</f>
        <v>1.1308319310205515</v>
      </c>
      <c r="BD24">
        <f>G24*AA24*0.001</f>
        <v>34.568391008462235</v>
      </c>
      <c r="BE24">
        <f>G24/S24</f>
        <v>0.98386742183532783</v>
      </c>
      <c r="BF24">
        <f>(1-AP24*AA24/AU24/F24)*100</f>
        <v>75.846631827732665</v>
      </c>
      <c r="BG24">
        <f>(S24-E24/(N24/1.35))</f>
        <v>394.24076001648831</v>
      </c>
      <c r="BH24">
        <f>E24*BF24/100/BG24</f>
        <v>-5.8720535255057053E-3</v>
      </c>
    </row>
    <row r="25" spans="1:60" x14ac:dyDescent="0.25">
      <c r="A25" s="1" t="s">
        <v>1</v>
      </c>
      <c r="B25" s="1" t="s">
        <v>8293</v>
      </c>
      <c r="K25" s="1">
        <f t="shared" si="0"/>
        <v>2.72</v>
      </c>
    </row>
    <row r="26" spans="1:60" x14ac:dyDescent="0.25">
      <c r="A26" s="1" t="s">
        <v>1</v>
      </c>
      <c r="B26" s="1" t="s">
        <v>8292</v>
      </c>
      <c r="K26" s="1">
        <f t="shared" si="0"/>
        <v>2.72</v>
      </c>
    </row>
    <row r="27" spans="1:60" x14ac:dyDescent="0.25">
      <c r="A27" s="1">
        <v>4</v>
      </c>
      <c r="B27" s="1" t="s">
        <v>1464</v>
      </c>
      <c r="C27" s="1">
        <v>893.00000290572643</v>
      </c>
      <c r="D27" s="1">
        <v>0</v>
      </c>
      <c r="E27">
        <f>(R27-S27*(1000-T27)/(1000-U27))*AO27</f>
        <v>-1.9419439688331277</v>
      </c>
      <c r="F27">
        <f>IF(AZ27&lt;&gt;0,1/(1/AZ27-1/N27),0)</f>
        <v>2.8169910512894387</v>
      </c>
      <c r="G27">
        <f>((BC27-AP27/2)*S27-E27)/(BC27+AP27/2)</f>
        <v>385.31866302357508</v>
      </c>
      <c r="H27">
        <f>AP27*1000</f>
        <v>26.038412720135927</v>
      </c>
      <c r="I27">
        <f>(AU27-BA27)</f>
        <v>1.3271458298097412</v>
      </c>
      <c r="J27">
        <f>(P27+AT27*D27)</f>
        <v>26.138875961303711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27.423137664794922</v>
      </c>
      <c r="P27" s="1">
        <v>26.138875961303711</v>
      </c>
      <c r="Q27" s="1">
        <v>27.601699829101563</v>
      </c>
      <c r="R27" s="1">
        <v>400.08795166015625</v>
      </c>
      <c r="S27" s="1">
        <v>392.58804321289063</v>
      </c>
      <c r="T27" s="1">
        <v>0.19171528518199921</v>
      </c>
      <c r="U27" s="1">
        <v>23.227926254272461</v>
      </c>
      <c r="V27" s="1">
        <v>0.46676146984100342</v>
      </c>
      <c r="W27" s="1">
        <v>56.552093505859375</v>
      </c>
      <c r="X27" s="1">
        <v>300.30709838867188</v>
      </c>
      <c r="Y27" s="1">
        <v>99.878433227539063</v>
      </c>
      <c r="Z27" s="1">
        <v>9.0043506622314453</v>
      </c>
      <c r="AA27" s="1">
        <v>89.32958984375</v>
      </c>
      <c r="AB27" s="1">
        <v>12.11928653717041</v>
      </c>
      <c r="AC27" s="1">
        <v>-0.14259834587574005</v>
      </c>
      <c r="AD27" s="1">
        <v>7.5427025556564331E-2</v>
      </c>
      <c r="AE27" s="1">
        <v>2.7605022769421339E-3</v>
      </c>
      <c r="AF27" s="1">
        <v>2.9681745916604996E-2</v>
      </c>
      <c r="AG27" s="1">
        <v>2.0229142159223557E-2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1.1040702146642345</v>
      </c>
      <c r="AP27">
        <f>(U27-T27)/(1000-U27)*AO27</f>
        <v>2.6038412720135927E-2</v>
      </c>
      <c r="AQ27">
        <f>(P27+273.15)</f>
        <v>299.28887596130369</v>
      </c>
      <c r="AR27">
        <f>(O27+273.15)</f>
        <v>300.5731376647949</v>
      </c>
      <c r="AS27">
        <f>(Y27*AK27+Z27*AL27)*AM27</f>
        <v>15.980548959213138</v>
      </c>
      <c r="AT27">
        <f>((AS27+0.00000010773*(AR27^4-AQ27^4))-AP27*44100)/(L27*0.92*2*29.3+0.00000043092*AQ27^3)</f>
        <v>-8.8028987662964511</v>
      </c>
      <c r="AU27">
        <f>0.61365*EXP(17.502*J27/(240.97+J27))</f>
        <v>3.4020869550247723</v>
      </c>
      <c r="AV27">
        <f>AU27*1000/AA27</f>
        <v>38.084658856886058</v>
      </c>
      <c r="AW27">
        <f>(AV27-U27)</f>
        <v>14.856732602613597</v>
      </c>
      <c r="AX27">
        <f>IF(D27,P27,(O27+P27)/2)</f>
        <v>26.781006813049316</v>
      </c>
      <c r="AY27">
        <f>0.61365*EXP(17.502*AX27/(240.97+AX27))</f>
        <v>3.5333821147257827</v>
      </c>
      <c r="AZ27">
        <f>IF(AW27&lt;&gt;0,(1000-(AV27+U27)/2)/AW27*AP27,0)</f>
        <v>1.6989046109414576</v>
      </c>
      <c r="BA27">
        <f>U27*AA27/1000</f>
        <v>2.0749411252150312</v>
      </c>
      <c r="BB27">
        <f>(AY27-BA27)</f>
        <v>1.4584409895107515</v>
      </c>
      <c r="BC27">
        <f>1/(1.6/F27+1.37/N27)</f>
        <v>1.1260635371048027</v>
      </c>
      <c r="BD27">
        <f>G27*AA27*0.001</f>
        <v>34.420358127038085</v>
      </c>
      <c r="BE27">
        <f>G27/S27</f>
        <v>0.98148343966407159</v>
      </c>
      <c r="BF27">
        <f>(1-AP27*AA27/AU27/F27)*100</f>
        <v>75.729486254351343</v>
      </c>
      <c r="BG27">
        <f>(S27-E27/(N27/1.35))</f>
        <v>393.20052246527842</v>
      </c>
      <c r="BH27">
        <f>E27*BF27/100/BG27</f>
        <v>-3.7401379370612404E-3</v>
      </c>
    </row>
    <row r="28" spans="1:60" x14ac:dyDescent="0.25">
      <c r="A28" s="1" t="s">
        <v>1</v>
      </c>
      <c r="B28" s="1" t="s">
        <v>8291</v>
      </c>
      <c r="K28" s="1">
        <f t="shared" si="0"/>
        <v>2.72</v>
      </c>
    </row>
    <row r="29" spans="1:60" x14ac:dyDescent="0.25">
      <c r="A29" s="1" t="s">
        <v>1</v>
      </c>
      <c r="B29" s="1" t="s">
        <v>8290</v>
      </c>
      <c r="K29" s="1">
        <f t="shared" si="0"/>
        <v>2.72</v>
      </c>
    </row>
    <row r="30" spans="1:60" x14ac:dyDescent="0.25">
      <c r="A30" s="1">
        <v>5</v>
      </c>
      <c r="B30" s="1" t="s">
        <v>8289</v>
      </c>
      <c r="C30" s="1">
        <v>1099.5000028945506</v>
      </c>
      <c r="D30" s="1">
        <v>0</v>
      </c>
      <c r="E30">
        <f>(R30-S30*(1000-T30)/(1000-U30))*AO30</f>
        <v>-1.0969757642377171</v>
      </c>
      <c r="F30">
        <f>IF(AZ30&lt;&gt;0,1/(1/AZ30-1/N30),0)</f>
        <v>2.8363461792192952</v>
      </c>
      <c r="G30">
        <f>((BC30-AP30/2)*S30-E30)/(BC30+AP30/2)</f>
        <v>383.84753215185538</v>
      </c>
      <c r="H30">
        <f>AP30*1000</f>
        <v>25.950392514900987</v>
      </c>
      <c r="I30">
        <f>(AU30-BA30)</f>
        <v>1.3172982747427771</v>
      </c>
      <c r="J30">
        <f>(P30+AT30*D30)</f>
        <v>26.056421279907227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27.347734451293945</v>
      </c>
      <c r="P30" s="1">
        <v>26.056421279907227</v>
      </c>
      <c r="Q30" s="1">
        <v>27.528793334960938</v>
      </c>
      <c r="R30" s="1">
        <v>399.99032592773438</v>
      </c>
      <c r="S30" s="1">
        <v>391.77581787109375</v>
      </c>
      <c r="T30" s="1">
        <v>0.19541119039058685</v>
      </c>
      <c r="U30" s="1">
        <v>23.154546737670898</v>
      </c>
      <c r="V30" s="1">
        <v>0.47783192992210388</v>
      </c>
      <c r="W30" s="1">
        <v>56.618980407714844</v>
      </c>
      <c r="X30" s="1">
        <v>300.31924438476563</v>
      </c>
      <c r="Y30" s="1">
        <v>149.37039184570313</v>
      </c>
      <c r="Z30" s="1">
        <v>8.9472637176513672</v>
      </c>
      <c r="AA30" s="1">
        <v>89.3233642578125</v>
      </c>
      <c r="AB30" s="1">
        <v>12.12757396697998</v>
      </c>
      <c r="AC30" s="1">
        <v>-0.12506209313869476</v>
      </c>
      <c r="AD30" s="1">
        <v>8.1362619996070862E-2</v>
      </c>
      <c r="AE30" s="1">
        <v>9.174705483019352E-3</v>
      </c>
      <c r="AF30" s="1">
        <v>3.8472548127174377E-2</v>
      </c>
      <c r="AG30" s="1">
        <v>1.6972430050373077E-2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1.1041148690616382</v>
      </c>
      <c r="AP30">
        <f>(U30-T30)/(1000-U30)*AO30</f>
        <v>2.5950392514900986E-2</v>
      </c>
      <c r="AQ30">
        <f>(P30+273.15)</f>
        <v>299.2064212799072</v>
      </c>
      <c r="AR30">
        <f>(O30+273.15)</f>
        <v>300.49773445129392</v>
      </c>
      <c r="AS30">
        <f>(Y30*AK30+Z30*AL30)*AM30</f>
        <v>23.899262161122351</v>
      </c>
      <c r="AT30">
        <f>((AS30+0.00000010773*(AR30^4-AQ30^4))-AP30*44100)/(L30*0.92*2*29.3+0.00000043092*AQ30^3)</f>
        <v>-8.7100358595039875</v>
      </c>
      <c r="AU30">
        <f>0.61365*EXP(17.502*J30/(240.97+J30))</f>
        <v>3.385540287216299</v>
      </c>
      <c r="AV30">
        <f>AU30*1000/AA30</f>
        <v>37.90206868434413</v>
      </c>
      <c r="AW30">
        <f>(AV30-U30)</f>
        <v>14.747521946673231</v>
      </c>
      <c r="AX30">
        <f>IF(D30,P30,(O30+P30)/2)</f>
        <v>26.702077865600586</v>
      </c>
      <c r="AY30">
        <f>0.61365*EXP(17.502*AX30/(240.97+AX30))</f>
        <v>3.517008852775636</v>
      </c>
      <c r="AZ30">
        <f>IF(AW30&lt;&gt;0,(1000-(AV30+U30)/2)/AW30*AP30,0)</f>
        <v>1.7059253098897662</v>
      </c>
      <c r="BA30">
        <f>U30*AA30/1000</f>
        <v>2.0682420124735219</v>
      </c>
      <c r="BB30">
        <f>(AY30-BA30)</f>
        <v>1.4487668403021141</v>
      </c>
      <c r="BC30">
        <f>1/(1.6/F30+1.37/N30)</f>
        <v>1.1309997825144804</v>
      </c>
      <c r="BD30">
        <f>G30*AA30*0.001</f>
        <v>34.286552933862573</v>
      </c>
      <c r="BE30">
        <f>G30/S30</f>
        <v>0.97976320804504824</v>
      </c>
      <c r="BF30">
        <f>(1-AP30*AA30/AU30/F30)*100</f>
        <v>75.860860694028659</v>
      </c>
      <c r="BG30">
        <f>(S30-E30/(N30/1.35))</f>
        <v>392.12179844867529</v>
      </c>
      <c r="BH30">
        <f>E30*BF30/100/BG30</f>
        <v>-2.1222366612820534E-3</v>
      </c>
    </row>
    <row r="31" spans="1:60" x14ac:dyDescent="0.25">
      <c r="A31" s="1" t="s">
        <v>1</v>
      </c>
      <c r="B31" s="1" t="s">
        <v>8288</v>
      </c>
      <c r="K31" s="1">
        <f t="shared" si="0"/>
        <v>2.72</v>
      </c>
    </row>
    <row r="32" spans="1:60" x14ac:dyDescent="0.25">
      <c r="A32" s="1" t="s">
        <v>1</v>
      </c>
      <c r="B32" s="1" t="s">
        <v>8287</v>
      </c>
      <c r="K32" s="1">
        <f t="shared" si="0"/>
        <v>2.72</v>
      </c>
    </row>
    <row r="33" spans="1:60" x14ac:dyDescent="0.25">
      <c r="A33" s="1">
        <v>6</v>
      </c>
      <c r="B33" s="1" t="s">
        <v>8286</v>
      </c>
      <c r="C33" s="1">
        <v>1305.0000029057264</v>
      </c>
      <c r="D33" s="1">
        <v>0</v>
      </c>
      <c r="E33">
        <f>(R33-S33*(1000-T33)/(1000-U33))*AO33</f>
        <v>-0.25870616153839354</v>
      </c>
      <c r="F33">
        <f>IF(AZ33&lt;&gt;0,1/(1/AZ33-1/N33),0)</f>
        <v>2.9133386099281267</v>
      </c>
      <c r="G33">
        <f>((BC33-AP33/2)*S33-E33)/(BC33+AP33/2)</f>
        <v>382.34381253346265</v>
      </c>
      <c r="H33">
        <f>AP33*1000</f>
        <v>26.129835109692809</v>
      </c>
      <c r="I33">
        <f>(AU33-BA33)</f>
        <v>1.3050822799903821</v>
      </c>
      <c r="J33">
        <f>(P33+AT33*D33)</f>
        <v>26.066316604614258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27.315088272094727</v>
      </c>
      <c r="P33" s="1">
        <v>26.066316604614258</v>
      </c>
      <c r="Q33" s="1">
        <v>27.489795684814453</v>
      </c>
      <c r="R33" s="1">
        <v>399.91873168945313</v>
      </c>
      <c r="S33" s="1">
        <v>390.90057373046875</v>
      </c>
      <c r="T33" s="1">
        <v>0.19772608578205109</v>
      </c>
      <c r="U33" s="1">
        <v>23.315572738647461</v>
      </c>
      <c r="V33" s="1">
        <v>0.484375</v>
      </c>
      <c r="W33" s="1">
        <v>57.116802215576172</v>
      </c>
      <c r="X33" s="1">
        <v>300.27035522460938</v>
      </c>
      <c r="Y33" s="1">
        <v>299.8306884765625</v>
      </c>
      <c r="Z33" s="1">
        <v>8.9962759017944336</v>
      </c>
      <c r="AA33" s="1">
        <v>89.315414428710938</v>
      </c>
      <c r="AB33" s="1">
        <v>12.195035934448242</v>
      </c>
      <c r="AC33" s="1">
        <v>-0.13473846018314362</v>
      </c>
      <c r="AD33" s="1">
        <v>6.1867658048868179E-2</v>
      </c>
      <c r="AE33" s="1">
        <v>7.1122278459370136E-3</v>
      </c>
      <c r="AF33" s="1">
        <v>6.7540302872657776E-2</v>
      </c>
      <c r="AG33" s="1">
        <v>1.981564424932003E-2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1.1039351295022402</v>
      </c>
      <c r="AP33">
        <f>(U33-T33)/(1000-U33)*AO33</f>
        <v>2.6129835109692811E-2</v>
      </c>
      <c r="AQ33">
        <f>(P33+273.15)</f>
        <v>299.21631660461424</v>
      </c>
      <c r="AR33">
        <f>(O33+273.15)</f>
        <v>300.4650882720947</v>
      </c>
      <c r="AS33">
        <f>(Y33*AK33+Z33*AL33)*AM33</f>
        <v>47.972909083971899</v>
      </c>
      <c r="AT33">
        <f>((AS33+0.00000010773*(AR33^4-AQ33^4))-AP33*44100)/(L33*0.92*2*29.3+0.00000043092*AQ33^3)</f>
        <v>-8.5865430937539937</v>
      </c>
      <c r="AU33">
        <f>0.61365*EXP(17.502*J33/(240.97+J33))</f>
        <v>3.3875223217854349</v>
      </c>
      <c r="AV33">
        <f>AU33*1000/AA33</f>
        <v>37.927633695181029</v>
      </c>
      <c r="AW33">
        <f>(AV33-U33)</f>
        <v>14.612060956533568</v>
      </c>
      <c r="AX33">
        <f>IF(D33,P33,(O33+P33)/2)</f>
        <v>26.690702438354492</v>
      </c>
      <c r="AY33">
        <f>0.61365*EXP(17.502*AX33/(240.97+AX33))</f>
        <v>3.5146545693052329</v>
      </c>
      <c r="AZ33">
        <f>IF(AW33&lt;&gt;0,(1000-(AV33+U33)/2)/AW33*AP33,0)</f>
        <v>1.7334787845594499</v>
      </c>
      <c r="BA33">
        <f>U33*AA33/1000</f>
        <v>2.0824400417950528</v>
      </c>
      <c r="BB33">
        <f>(AY33-BA33)</f>
        <v>1.4322145275101801</v>
      </c>
      <c r="BC33">
        <f>1/(1.6/F33+1.37/N33)</f>
        <v>1.1503964839163567</v>
      </c>
      <c r="BD33">
        <f>G33*AA33*0.001</f>
        <v>34.149196070679579</v>
      </c>
      <c r="BE33">
        <f>G33/S33</f>
        <v>0.97811013395210289</v>
      </c>
      <c r="BF33">
        <f>(1-AP33*AA33/AU33/F33)*100</f>
        <v>76.352242851591214</v>
      </c>
      <c r="BG33">
        <f>(S33-E33/(N33/1.35))</f>
        <v>390.9821683382176</v>
      </c>
      <c r="BH33">
        <f>E33*BF33/100/BG33</f>
        <v>-5.0520963032501609E-4</v>
      </c>
    </row>
    <row r="34" spans="1:60" x14ac:dyDescent="0.25">
      <c r="A34" s="1" t="s">
        <v>1</v>
      </c>
      <c r="B34" s="1" t="s">
        <v>8285</v>
      </c>
      <c r="K34" s="1">
        <f t="shared" si="0"/>
        <v>2.72</v>
      </c>
    </row>
    <row r="35" spans="1:60" x14ac:dyDescent="0.25">
      <c r="A35" s="1" t="s">
        <v>1</v>
      </c>
      <c r="B35" s="1" t="s">
        <v>8284</v>
      </c>
      <c r="K35" s="1">
        <f t="shared" si="0"/>
        <v>2.72</v>
      </c>
    </row>
    <row r="36" spans="1:60" x14ac:dyDescent="0.25">
      <c r="A36" s="1">
        <v>7</v>
      </c>
      <c r="B36" s="1" t="s">
        <v>8283</v>
      </c>
      <c r="C36" s="1">
        <v>1511.0000029057264</v>
      </c>
      <c r="D36" s="1">
        <v>0</v>
      </c>
      <c r="E36">
        <f>(R36-S36*(1000-T36)/(1000-U36))*AO36</f>
        <v>1.241147210728017</v>
      </c>
      <c r="F36">
        <f>IF(AZ36&lt;&gt;0,1/(1/AZ36-1/N36),0)</f>
        <v>3.0727331853659607</v>
      </c>
      <c r="G36">
        <f>((BC36-AP36/2)*S36-E36)/(BC36+AP36/2)</f>
        <v>379.77005077485933</v>
      </c>
      <c r="H36">
        <f>AP36*1000</f>
        <v>26.558658782340537</v>
      </c>
      <c r="I36">
        <f>(AU36-BA36)</f>
        <v>1.2850853800106838</v>
      </c>
      <c r="J36">
        <f>(P36+AT36*D36)</f>
        <v>26.13054084777832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27.311761856079102</v>
      </c>
      <c r="P36" s="1">
        <v>26.13054084777832</v>
      </c>
      <c r="Q36" s="1">
        <v>27.471559524536133</v>
      </c>
      <c r="R36" s="1">
        <v>399.89260864257813</v>
      </c>
      <c r="S36" s="1">
        <v>389.40133666992188</v>
      </c>
      <c r="T36" s="1">
        <v>0.2007194459438324</v>
      </c>
      <c r="U36" s="1">
        <v>23.686122894287109</v>
      </c>
      <c r="V36" s="1">
        <v>0.49175488948822021</v>
      </c>
      <c r="W36" s="1">
        <v>58.03009033203125</v>
      </c>
      <c r="X36" s="1">
        <v>300.30770874023438</v>
      </c>
      <c r="Y36" s="1">
        <v>500.507568359375</v>
      </c>
      <c r="Z36" s="1">
        <v>9.1816320419311523</v>
      </c>
      <c r="AA36" s="1">
        <v>89.306541442871094</v>
      </c>
      <c r="AB36" s="1">
        <v>12.181669235229492</v>
      </c>
      <c r="AC36" s="1">
        <v>-0.14184190332889557</v>
      </c>
      <c r="AD36" s="1">
        <v>6.2175165861845016E-2</v>
      </c>
      <c r="AE36" s="1">
        <v>5.916990339756012E-3</v>
      </c>
      <c r="AF36" s="1">
        <v>2.2134467959403992E-2</v>
      </c>
      <c r="AG36" s="1">
        <v>2.7872027829289436E-2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1.1040724586038024</v>
      </c>
      <c r="AP36">
        <f>(U36-T36)/(1000-U36)*AO36</f>
        <v>2.6558658782340538E-2</v>
      </c>
      <c r="AQ36">
        <f>(P36+273.15)</f>
        <v>299.2805408477783</v>
      </c>
      <c r="AR36">
        <f>(O36+273.15)</f>
        <v>300.46176185607908</v>
      </c>
      <c r="AS36">
        <f>(Y36*AK36+Z36*AL36)*AM36</f>
        <v>80.081209147545451</v>
      </c>
      <c r="AT36">
        <f>((AS36+0.00000010773*(AR36^4-AQ36^4))-AP36*44100)/(L36*0.92*2*29.3+0.00000043092*AQ36^3)</f>
        <v>-8.4882191133399338</v>
      </c>
      <c r="AU36">
        <f>0.61365*EXP(17.502*J36/(240.97+J36))</f>
        <v>3.4004110958902736</v>
      </c>
      <c r="AV36">
        <f>AU36*1000/AA36</f>
        <v>38.075722572522842</v>
      </c>
      <c r="AW36">
        <f>(AV36-U36)</f>
        <v>14.389599678235733</v>
      </c>
      <c r="AX36">
        <f>IF(D36,P36,(O36+P36)/2)</f>
        <v>26.721151351928711</v>
      </c>
      <c r="AY36">
        <f>0.61365*EXP(17.502*AX36/(240.97+AX36))</f>
        <v>3.5209594332954421</v>
      </c>
      <c r="AZ36">
        <f>IF(AW36&lt;&gt;0,(1000-(AV36+U36)/2)/AW36*AP36,0)</f>
        <v>1.7886879043278525</v>
      </c>
      <c r="BA36">
        <f>U36*AA36/1000</f>
        <v>2.1153257158795897</v>
      </c>
      <c r="BB36">
        <f>(AY36-BA36)</f>
        <v>1.4056337174158524</v>
      </c>
      <c r="BC36">
        <f>1/(1.6/F36+1.37/N36)</f>
        <v>1.1893767403107909</v>
      </c>
      <c r="BD36">
        <f>G36*AA36*0.001</f>
        <v>33.915949778286233</v>
      </c>
      <c r="BE36">
        <f>G36/S36</f>
        <v>0.97526642826286303</v>
      </c>
      <c r="BF36">
        <f>(1-AP36*AA36/AU36/F36)*100</f>
        <v>77.299619611799102</v>
      </c>
      <c r="BG36">
        <f>(S36-E36/(N36/1.35))</f>
        <v>389.00988515127341</v>
      </c>
      <c r="BH36">
        <f>E36*BF36/100/BG36</f>
        <v>2.4662665637458833E-3</v>
      </c>
    </row>
    <row r="37" spans="1:60" x14ac:dyDescent="0.25">
      <c r="A37" s="1" t="s">
        <v>1</v>
      </c>
      <c r="B37" s="1" t="s">
        <v>8282</v>
      </c>
      <c r="K37" s="1">
        <f t="shared" si="0"/>
        <v>2.72</v>
      </c>
    </row>
    <row r="38" spans="1:60" x14ac:dyDescent="0.25">
      <c r="A38" s="1" t="s">
        <v>1</v>
      </c>
      <c r="B38" s="1" t="s">
        <v>8281</v>
      </c>
      <c r="K38" s="1">
        <f t="shared" si="0"/>
        <v>2.72</v>
      </c>
    </row>
    <row r="39" spans="1:60" x14ac:dyDescent="0.25">
      <c r="A39" s="1">
        <v>8</v>
      </c>
      <c r="B39" s="1" t="s">
        <v>8280</v>
      </c>
      <c r="C39" s="1">
        <v>1717.5000028945506</v>
      </c>
      <c r="D39" s="1">
        <v>0</v>
      </c>
      <c r="E39">
        <f>(R39-S39*(1000-T39)/(1000-U39))*AO39</f>
        <v>1.7758748288332415</v>
      </c>
      <c r="F39">
        <f>IF(AZ39&lt;&gt;0,1/(1/AZ39-1/N39),0)</f>
        <v>3.2703932642987326</v>
      </c>
      <c r="G39">
        <f>((BC39-AP39/2)*S39-E39)/(BC39+AP39/2)</f>
        <v>378.93348528944784</v>
      </c>
      <c r="H39">
        <f>AP39*1000</f>
        <v>27.11316285669302</v>
      </c>
      <c r="I39">
        <f>(AU39-BA39)</f>
        <v>1.2651069673900857</v>
      </c>
      <c r="J39">
        <f>(P39+AT39*D39)</f>
        <v>26.243656158447266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27.330650329589844</v>
      </c>
      <c r="P39" s="1">
        <v>26.243656158447266</v>
      </c>
      <c r="Q39" s="1">
        <v>27.474170684814453</v>
      </c>
      <c r="R39" s="1">
        <v>399.94961547851563</v>
      </c>
      <c r="S39" s="1">
        <v>388.79376220703125</v>
      </c>
      <c r="T39" s="1">
        <v>0.20531973242759705</v>
      </c>
      <c r="U39" s="1">
        <v>24.168376922607422</v>
      </c>
      <c r="V39" s="1">
        <v>0.50240260362625122</v>
      </c>
      <c r="W39" s="1">
        <v>59.138278961181641</v>
      </c>
      <c r="X39" s="1">
        <v>300.31826782226563</v>
      </c>
      <c r="Y39" s="1">
        <v>750.6348876953125</v>
      </c>
      <c r="Z39" s="1">
        <v>9.2214431762695313</v>
      </c>
      <c r="AA39" s="1">
        <v>89.294731140136719</v>
      </c>
      <c r="AB39" s="1">
        <v>12.191314697265625</v>
      </c>
      <c r="AC39" s="1">
        <v>-0.14772407710552216</v>
      </c>
      <c r="AD39" s="1">
        <v>6.1184730380773544E-2</v>
      </c>
      <c r="AE39" s="1">
        <v>2.9869782738387585E-3</v>
      </c>
      <c r="AF39" s="1">
        <v>2.3567505180835724E-2</v>
      </c>
      <c r="AG39" s="1">
        <v>2.1706530824303627E-2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1.1041112787583292</v>
      </c>
      <c r="AP39">
        <f>(U39-T39)/(1000-U39)*AO39</f>
        <v>2.7113162856693018E-2</v>
      </c>
      <c r="AQ39">
        <f>(P39+273.15)</f>
        <v>299.39365615844724</v>
      </c>
      <c r="AR39">
        <f>(O39+273.15)</f>
        <v>300.48065032958982</v>
      </c>
      <c r="AS39">
        <f>(Y39*AK39+Z39*AL39)*AM39</f>
        <v>120.10157934677045</v>
      </c>
      <c r="AT39">
        <f>((AS39+0.00000010773*(AR39^4-AQ39^4))-AP39*44100)/(L39*0.92*2*29.3+0.00000043092*AQ39^3)</f>
        <v>-8.3732769737968944</v>
      </c>
      <c r="AU39">
        <f>0.61365*EXP(17.502*J39/(240.97+J39))</f>
        <v>3.4232156867878003</v>
      </c>
      <c r="AV39">
        <f>AU39*1000/AA39</f>
        <v>38.33614417199486</v>
      </c>
      <c r="AW39">
        <f>(AV39-U39)</f>
        <v>14.167767249387438</v>
      </c>
      <c r="AX39">
        <f>IF(D39,P39,(O39+P39)/2)</f>
        <v>26.787153244018555</v>
      </c>
      <c r="AY39">
        <f>0.61365*EXP(17.502*AX39/(240.97+AX39))</f>
        <v>3.5346599374151637</v>
      </c>
      <c r="AZ39">
        <f>IF(AW39&lt;&gt;0,(1000-(AV39+U39)/2)/AW39*AP39,0)</f>
        <v>1.8539135182341366</v>
      </c>
      <c r="BA39">
        <f>U39*AA39/1000</f>
        <v>2.1581087193977146</v>
      </c>
      <c r="BB39">
        <f>(AY39-BA39)</f>
        <v>1.3765512180174491</v>
      </c>
      <c r="BC39">
        <f>1/(1.6/F39+1.37/N39)</f>
        <v>1.2356277492118986</v>
      </c>
      <c r="BD39">
        <f>G39*AA39*0.001</f>
        <v>33.836763688916193</v>
      </c>
      <c r="BE39">
        <f>G39/S39</f>
        <v>0.97463879857122593</v>
      </c>
      <c r="BF39">
        <f>(1-AP39*AA39/AU39/F39)*100</f>
        <v>78.374220357520372</v>
      </c>
      <c r="BG39">
        <f>(S39-E39/(N39/1.35))</f>
        <v>388.23366031688676</v>
      </c>
      <c r="BH39">
        <f>E39*BF39/100/BG39</f>
        <v>3.5850267348983985E-3</v>
      </c>
    </row>
    <row r="40" spans="1:60" x14ac:dyDescent="0.25">
      <c r="A40" s="1" t="s">
        <v>1</v>
      </c>
      <c r="B40" s="1" t="s">
        <v>8279</v>
      </c>
      <c r="K40" s="1">
        <f t="shared" si="0"/>
        <v>2.72</v>
      </c>
    </row>
    <row r="41" spans="1:60" x14ac:dyDescent="0.25">
      <c r="A41" s="1" t="s">
        <v>1</v>
      </c>
      <c r="B41" s="1" t="s">
        <v>8278</v>
      </c>
      <c r="K41" s="1">
        <f t="shared" si="0"/>
        <v>2.72</v>
      </c>
    </row>
    <row r="42" spans="1:60" x14ac:dyDescent="0.25">
      <c r="A42" s="1">
        <v>9</v>
      </c>
      <c r="B42" s="1" t="s">
        <v>8277</v>
      </c>
      <c r="C42" s="1">
        <v>1923.0000029057264</v>
      </c>
      <c r="D42" s="1">
        <v>0</v>
      </c>
      <c r="E42">
        <f>(R42-S42*(1000-T42)/(1000-U42))*AO42</f>
        <v>2.2045205865408422</v>
      </c>
      <c r="F42">
        <f>IF(AZ42&lt;&gt;0,1/(1/AZ42-1/N42),0)</f>
        <v>3.5227063280965529</v>
      </c>
      <c r="G42">
        <f>((BC42-AP42/2)*S42-E42)/(BC42+AP42/2)</f>
        <v>378.25512997461641</v>
      </c>
      <c r="H42">
        <f>AP42*1000</f>
        <v>27.743179883125393</v>
      </c>
      <c r="I42">
        <f>(AU42-BA42)</f>
        <v>1.2413136439950181</v>
      </c>
      <c r="J42">
        <f>(P42+AT42*D42)</f>
        <v>26.365306854248047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27.377656936645508</v>
      </c>
      <c r="P42" s="1">
        <v>26.365306854248047</v>
      </c>
      <c r="Q42" s="1">
        <v>27.502252578735352</v>
      </c>
      <c r="R42" s="1">
        <v>399.94329833984375</v>
      </c>
      <c r="S42" s="1">
        <v>388.19387817382813</v>
      </c>
      <c r="T42" s="1">
        <v>0.2099907249212265</v>
      </c>
      <c r="U42" s="1">
        <v>24.71318244934082</v>
      </c>
      <c r="V42" s="1">
        <v>0.51237738132476807</v>
      </c>
      <c r="W42" s="1">
        <v>60.300159454345703</v>
      </c>
      <c r="X42" s="1">
        <v>300.35498046875</v>
      </c>
      <c r="Y42" s="1">
        <v>999.2996826171875</v>
      </c>
      <c r="Z42" s="1">
        <v>9.3049125671386719</v>
      </c>
      <c r="AA42" s="1">
        <v>89.287422180175781</v>
      </c>
      <c r="AB42" s="1">
        <v>12.203420639038086</v>
      </c>
      <c r="AC42" s="1">
        <v>-0.16439716517925262</v>
      </c>
      <c r="AD42" s="1">
        <v>7.1443170309066772E-2</v>
      </c>
      <c r="AE42" s="1">
        <v>3.2791127450764179E-3</v>
      </c>
      <c r="AF42" s="1">
        <v>5.9780124574899673E-2</v>
      </c>
      <c r="AG42" s="1">
        <v>2.4508887901902199E-2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1.1042462517233453</v>
      </c>
      <c r="AP42">
        <f>(U42-T42)/(1000-U42)*AO42</f>
        <v>2.7743179883125392E-2</v>
      </c>
      <c r="AQ42">
        <f>(P42+273.15)</f>
        <v>299.51530685424802</v>
      </c>
      <c r="AR42">
        <f>(O42+273.15)</f>
        <v>300.52765693664549</v>
      </c>
      <c r="AS42">
        <f>(Y42*AK42+Z42*AL42)*AM42</f>
        <v>159.88794564497584</v>
      </c>
      <c r="AT42">
        <f>((AS42+0.00000010773*(AR42^4-AQ42^4))-AP42*44100)/(L42*0.92*2*29.3+0.00000043092*AQ42^3)</f>
        <v>-8.2845661073731982</v>
      </c>
      <c r="AU42">
        <f>0.61365*EXP(17.502*J42/(240.97+J42))</f>
        <v>3.4478899987650227</v>
      </c>
      <c r="AV42">
        <f>AU42*1000/AA42</f>
        <v>38.615629330270295</v>
      </c>
      <c r="AW42">
        <f>(AV42-U42)</f>
        <v>13.902446880929475</v>
      </c>
      <c r="AX42">
        <f>IF(D42,P42,(O42+P42)/2)</f>
        <v>26.871481895446777</v>
      </c>
      <c r="AY42">
        <f>0.61365*EXP(17.502*AX42/(240.97+AX42))</f>
        <v>3.5522323680888235</v>
      </c>
      <c r="AZ42">
        <f>IF(AW42&lt;&gt;0,(1000-(AV42+U42)/2)/AW42*AP42,0)</f>
        <v>1.9323726826450662</v>
      </c>
      <c r="BA42">
        <f>U42*AA42/1000</f>
        <v>2.2065763547700046</v>
      </c>
      <c r="BB42">
        <f>(AY42-BA42)</f>
        <v>1.3456560133188189</v>
      </c>
      <c r="BC42">
        <f>1/(1.6/F42+1.37/N42)</f>
        <v>1.2915496681676304</v>
      </c>
      <c r="BD42">
        <f>G42*AA42*0.001</f>
        <v>33.773425481860841</v>
      </c>
      <c r="BE42">
        <f>G42/S42</f>
        <v>0.97439746281943873</v>
      </c>
      <c r="BF42">
        <f>(1-AP42*AA42/AU42/F42)*100</f>
        <v>79.605330062498666</v>
      </c>
      <c r="BG42">
        <f>(S42-E42/(N42/1.35))</f>
        <v>387.49858359149812</v>
      </c>
      <c r="BH42">
        <f>E42*BF42/100/BG42</f>
        <v>4.5288317519673969E-3</v>
      </c>
    </row>
    <row r="43" spans="1:60" x14ac:dyDescent="0.25">
      <c r="A43" s="1" t="s">
        <v>1</v>
      </c>
      <c r="B43" s="1" t="s">
        <v>8276</v>
      </c>
      <c r="K43" s="1">
        <f t="shared" si="0"/>
        <v>2.72</v>
      </c>
    </row>
    <row r="44" spans="1:60" x14ac:dyDescent="0.25">
      <c r="A44" s="1" t="s">
        <v>1</v>
      </c>
      <c r="B44" s="1" t="s">
        <v>8275</v>
      </c>
      <c r="K44" s="1">
        <f t="shared" si="0"/>
        <v>2.72</v>
      </c>
    </row>
    <row r="45" spans="1:60" x14ac:dyDescent="0.25">
      <c r="A45" s="1">
        <v>10</v>
      </c>
      <c r="B45" s="1" t="s">
        <v>8274</v>
      </c>
      <c r="C45" s="1">
        <v>2129.0000029057264</v>
      </c>
      <c r="D45" s="1">
        <v>0</v>
      </c>
      <c r="E45">
        <f>(R45-S45*(1000-T45)/(1000-U45))*AO45</f>
        <v>2.2960868941562262</v>
      </c>
      <c r="F45">
        <f>IF(AZ45&lt;&gt;0,1/(1/AZ45-1/N45),0)</f>
        <v>3.3110172399125832</v>
      </c>
      <c r="G45">
        <f>((BC45-AP45/2)*S45-E45)/(BC45+AP45/2)</f>
        <v>377.40813267149923</v>
      </c>
      <c r="H45">
        <f>AP45*1000</f>
        <v>28.276472709803667</v>
      </c>
      <c r="I45">
        <f>(AU45-BA45)</f>
        <v>1.3082304766999293</v>
      </c>
      <c r="J45">
        <f>(P45+AT45*D45)</f>
        <v>26.926309585571289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27.430515289306641</v>
      </c>
      <c r="P45" s="1">
        <v>26.926309585571289</v>
      </c>
      <c r="Q45" s="1">
        <v>27.538379669189453</v>
      </c>
      <c r="R45" s="1">
        <v>399.99996948242188</v>
      </c>
      <c r="S45" s="1">
        <v>387.94491577148438</v>
      </c>
      <c r="T45" s="1">
        <v>0.21543055772781372</v>
      </c>
      <c r="U45" s="1">
        <v>25.262031555175781</v>
      </c>
      <c r="V45" s="1">
        <v>0.52399963140487671</v>
      </c>
      <c r="W45" s="1">
        <v>61.445762634277344</v>
      </c>
      <c r="X45" s="1">
        <v>299.31826782226563</v>
      </c>
      <c r="Y45" s="1">
        <v>1249.99462890625</v>
      </c>
      <c r="Z45" s="1">
        <v>8.4601058959960938</v>
      </c>
      <c r="AA45" s="1">
        <v>89.282913208007813</v>
      </c>
      <c r="AB45" s="1">
        <v>12.26875114440918</v>
      </c>
      <c r="AC45" s="1">
        <v>-0.16693183779716492</v>
      </c>
      <c r="AD45" s="1">
        <v>4.9468915909528732E-2</v>
      </c>
      <c r="AE45" s="1">
        <v>1.2712718453258276E-3</v>
      </c>
      <c r="AF45" s="1">
        <v>7.2738714516162872E-2</v>
      </c>
      <c r="AG45" s="1">
        <v>2.2564619779586792E-2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1.1004348081700941</v>
      </c>
      <c r="AP45">
        <f>(U45-T45)/(1000-U45)*AO45</f>
        <v>2.8276472709803668E-2</v>
      </c>
      <c r="AQ45">
        <f>(P45+273.15)</f>
        <v>300.07630958557127</v>
      </c>
      <c r="AR45">
        <f>(O45+273.15)</f>
        <v>300.58051528930662</v>
      </c>
      <c r="AS45">
        <f>(Y45*AK45+Z45*AL45)*AM45</f>
        <v>199.99913615467085</v>
      </c>
      <c r="AT45">
        <f>((AS45+0.00000010773*(AR45^4-AQ45^4))-AP45*44100)/(L45*0.92*2*29.3+0.00000043092*AQ45^3)</f>
        <v>-8.1960988191061652</v>
      </c>
      <c r="AU45">
        <f>0.61365*EXP(17.502*J45/(240.97+J45))</f>
        <v>3.5636982474986434</v>
      </c>
      <c r="AV45">
        <f>AU45*1000/AA45</f>
        <v>39.914672577899424</v>
      </c>
      <c r="AW45">
        <f>(AV45-U45)</f>
        <v>14.652641022723643</v>
      </c>
      <c r="AX45">
        <f>IF(D45,P45,(O45+P45)/2)</f>
        <v>27.178412437438965</v>
      </c>
      <c r="AY45">
        <f>0.61365*EXP(17.502*AX45/(240.97+AX45))</f>
        <v>3.6168362597347343</v>
      </c>
      <c r="AZ45">
        <f>IF(AW45&lt;&gt;0,(1000-(AV45+U45)/2)/AW45*AP45,0)</f>
        <v>1.866898193951112</v>
      </c>
      <c r="BA45">
        <f>U45*AA45/1000</f>
        <v>2.2554677707987141</v>
      </c>
      <c r="BB45">
        <f>(AY45-BA45)</f>
        <v>1.3613684889360202</v>
      </c>
      <c r="BC45">
        <f>1/(1.6/F45+1.37/N45)</f>
        <v>1.2448608900382798</v>
      </c>
      <c r="BD45">
        <f>G45*AA45*0.001</f>
        <v>33.696097553305762</v>
      </c>
      <c r="BE45">
        <f>G45/S45</f>
        <v>0.9728394865569221</v>
      </c>
      <c r="BF45">
        <f>(1-AP45*AA45/AU45/F45)*100</f>
        <v>78.604067446489637</v>
      </c>
      <c r="BG45">
        <f>(S45-E45/(N45/1.35))</f>
        <v>387.2207416413753</v>
      </c>
      <c r="BH45">
        <f>E45*BF45/100/BG45</f>
        <v>4.6609530348560258E-3</v>
      </c>
    </row>
    <row r="46" spans="1:60" x14ac:dyDescent="0.25">
      <c r="A46" s="1" t="s">
        <v>1</v>
      </c>
      <c r="B46" s="1" t="s">
        <v>8273</v>
      </c>
      <c r="K46" s="1">
        <f t="shared" si="0"/>
        <v>2.72</v>
      </c>
    </row>
    <row r="47" spans="1:60" x14ac:dyDescent="0.25">
      <c r="A47" s="1" t="s">
        <v>1</v>
      </c>
      <c r="B47" s="1" t="s">
        <v>8272</v>
      </c>
      <c r="K47" s="1">
        <f t="shared" si="0"/>
        <v>2.72</v>
      </c>
    </row>
    <row r="48" spans="1:60" x14ac:dyDescent="0.25">
      <c r="A48" s="1">
        <v>11</v>
      </c>
      <c r="B48" s="1" t="s">
        <v>8271</v>
      </c>
      <c r="C48" s="1">
        <v>2335.5000028945506</v>
      </c>
      <c r="D48" s="1">
        <v>0</v>
      </c>
      <c r="E48">
        <f>(R48-S48*(1000-T48)/(1000-U48))*AO48</f>
        <v>2.0531026837823116</v>
      </c>
      <c r="F48">
        <f>IF(AZ48&lt;&gt;0,1/(1/AZ48-1/N48),0)</f>
        <v>3.6661660765487567</v>
      </c>
      <c r="G48">
        <f>((BC48-AP48/2)*S48-E48)/(BC48+AP48/2)</f>
        <v>377.9102879463519</v>
      </c>
      <c r="H48">
        <f>AP48*1000</f>
        <v>29.261882830446172</v>
      </c>
      <c r="I48">
        <f>(AU48-BA48)</f>
        <v>1.2789841242939795</v>
      </c>
      <c r="J48">
        <f>(P48+AT48*D48)</f>
        <v>27.109344482421875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27.515615463256836</v>
      </c>
      <c r="P48" s="1">
        <v>27.109344482421875</v>
      </c>
      <c r="Q48" s="1">
        <v>27.595371246337891</v>
      </c>
      <c r="R48" s="1">
        <v>400.07620239257813</v>
      </c>
      <c r="S48" s="1">
        <v>387.94000244140625</v>
      </c>
      <c r="T48" s="1">
        <v>0.22008556127548218</v>
      </c>
      <c r="U48" s="1">
        <v>26.022970199584961</v>
      </c>
      <c r="V48" s="1">
        <v>0.53262114524841309</v>
      </c>
      <c r="W48" s="1">
        <v>62.977249145507813</v>
      </c>
      <c r="X48" s="1">
        <v>300.43576049804688</v>
      </c>
      <c r="Y48" s="1">
        <v>1600.4432373046875</v>
      </c>
      <c r="Z48" s="1">
        <v>9.2603235244750977</v>
      </c>
      <c r="AA48" s="1">
        <v>89.275962829589844</v>
      </c>
      <c r="AB48" s="1">
        <v>12.382264137268066</v>
      </c>
      <c r="AC48" s="1">
        <v>-0.16779185831546783</v>
      </c>
      <c r="AD48" s="1">
        <v>4.6293232589960098E-2</v>
      </c>
      <c r="AE48" s="1">
        <v>6.8747210316359997E-3</v>
      </c>
      <c r="AF48" s="1">
        <v>4.5173227787017822E-2</v>
      </c>
      <c r="AG48" s="1">
        <v>2.2089116275310516E-2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1.104543237125172</v>
      </c>
      <c r="AP48">
        <f>(U48-T48)/(1000-U48)*AO48</f>
        <v>2.9261882830446173E-2</v>
      </c>
      <c r="AQ48">
        <f>(P48+273.15)</f>
        <v>300.25934448242185</v>
      </c>
      <c r="AR48">
        <f>(O48+273.15)</f>
        <v>300.66561546325681</v>
      </c>
      <c r="AS48">
        <f>(Y48*AK48+Z48*AL48)*AM48</f>
        <v>256.07091224511896</v>
      </c>
      <c r="AT48">
        <f>((AS48+0.00000010773*(AR48^4-AQ48^4))-AP48*44100)/(L48*0.92*2*29.3+0.00000043092*AQ48^3)</f>
        <v>-8.1043755901706955</v>
      </c>
      <c r="AU48">
        <f>0.61365*EXP(17.502*J48/(240.97+J48))</f>
        <v>3.6022098445476507</v>
      </c>
      <c r="AV48">
        <f>AU48*1000/AA48</f>
        <v>40.349157044921007</v>
      </c>
      <c r="AW48">
        <f>(AV48-U48)</f>
        <v>14.326186845336046</v>
      </c>
      <c r="AX48">
        <f>IF(D48,P48,(O48+P48)/2)</f>
        <v>27.312479972839355</v>
      </c>
      <c r="AY48">
        <f>0.61365*EXP(17.502*AX48/(240.97+AX48))</f>
        <v>3.6453755666234562</v>
      </c>
      <c r="AZ48">
        <f>IF(AW48&lt;&gt;0,(1000-(AV48+U48)/2)/AW48*AP48,0)</f>
        <v>1.9747610742867192</v>
      </c>
      <c r="BA48">
        <f>U48*AA48/1000</f>
        <v>2.3232257202536712</v>
      </c>
      <c r="BB48">
        <f>(AY48-BA48)</f>
        <v>1.3221498463697849</v>
      </c>
      <c r="BC48">
        <f>1/(1.6/F48+1.37/N48)</f>
        <v>1.3218934020320072</v>
      </c>
      <c r="BD48">
        <f>G48*AA48*0.001</f>
        <v>33.738304819618108</v>
      </c>
      <c r="BE48">
        <f>G48/S48</f>
        <v>0.97414622252942518</v>
      </c>
      <c r="BF48">
        <f>(1-AP48*AA48/AU48/F48)*100</f>
        <v>80.218661878536878</v>
      </c>
      <c r="BG48">
        <f>(S48-E48/(N48/1.35))</f>
        <v>387.2924642955997</v>
      </c>
      <c r="BH48">
        <f>E48*BF48/100/BG48</f>
        <v>4.2525265832837203E-3</v>
      </c>
    </row>
    <row r="49" spans="1:60" x14ac:dyDescent="0.25">
      <c r="A49" s="1" t="s">
        <v>1</v>
      </c>
      <c r="B49" s="1" t="s">
        <v>8270</v>
      </c>
      <c r="K49" s="1">
        <f t="shared" si="0"/>
        <v>2.72</v>
      </c>
    </row>
    <row r="50" spans="1:60" x14ac:dyDescent="0.25">
      <c r="A50" s="1" t="s">
        <v>1</v>
      </c>
      <c r="B50" s="1" t="s">
        <v>8265</v>
      </c>
      <c r="K50" s="1">
        <f t="shared" si="0"/>
        <v>2.72</v>
      </c>
    </row>
    <row r="51" spans="1:60" x14ac:dyDescent="0.25">
      <c r="A51" s="1">
        <v>12</v>
      </c>
      <c r="B51" s="1" t="s">
        <v>8269</v>
      </c>
      <c r="C51" s="1">
        <v>2541.5000028945506</v>
      </c>
      <c r="D51" s="1">
        <v>0</v>
      </c>
      <c r="E51">
        <f>(R51-S51*(1000-T51)/(1000-U51))*AO51</f>
        <v>1.5057407486688632</v>
      </c>
      <c r="F51">
        <f>IF(AZ51&lt;&gt;0,1/(1/AZ51-1/N51),0)</f>
        <v>0.2460128041066314</v>
      </c>
      <c r="G51">
        <f>((BC51-AP51/2)*S51-E51)/(BC51+AP51/2)</f>
        <v>305.8011906278507</v>
      </c>
      <c r="H51">
        <f>AP51*1000</f>
        <v>30.327198018013718</v>
      </c>
      <c r="I51">
        <f>(AU51-BA51)</f>
        <v>10.631186473213873</v>
      </c>
      <c r="J51">
        <f>(P51+AT51*D51)</f>
        <v>50.979637145996094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27.636892318725586</v>
      </c>
      <c r="P51" s="1">
        <v>50.979637145996094</v>
      </c>
      <c r="Q51" s="1">
        <v>27.682411193847656</v>
      </c>
      <c r="R51" s="1">
        <v>399.86761474609375</v>
      </c>
      <c r="S51" s="1">
        <v>387.8504638671875</v>
      </c>
      <c r="T51" s="1">
        <v>0.22710235416889191</v>
      </c>
      <c r="U51" s="1">
        <v>26.954477310180664</v>
      </c>
      <c r="V51" s="1">
        <v>0.54570847749710083</v>
      </c>
      <c r="W51" s="1">
        <v>64.7694091796875</v>
      </c>
      <c r="X51" s="1">
        <v>300.31570434570313</v>
      </c>
      <c r="Y51" s="1">
        <v>2000.517822265625</v>
      </c>
      <c r="Z51" s="1">
        <v>8.8306446075439453</v>
      </c>
      <c r="AA51" s="1">
        <v>89.274398803710938</v>
      </c>
      <c r="AB51" s="1">
        <v>12.315377235412598</v>
      </c>
      <c r="AC51" s="1">
        <v>-0.17414514720439911</v>
      </c>
      <c r="AD51" s="1">
        <v>6.458476185798645E-2</v>
      </c>
      <c r="AE51" s="1">
        <v>4.4063953682780266E-3</v>
      </c>
      <c r="AF51" s="1">
        <v>3.0571291223168373E-2</v>
      </c>
      <c r="AG51" s="1">
        <v>2.5852588936686516E-2</v>
      </c>
      <c r="AH51" s="1">
        <v>0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1.1041018542121437</v>
      </c>
      <c r="AP51">
        <f>(U51-T51)/(1000-U51)*AO51</f>
        <v>3.0327198018013719E-2</v>
      </c>
      <c r="AQ51">
        <f>(P51+273.15)</f>
        <v>324.12963714599607</v>
      </c>
      <c r="AR51">
        <f>(O51+273.15)</f>
        <v>300.78689231872556</v>
      </c>
      <c r="AS51">
        <f>(Y51*AK51+Z51*AL51)*AM51</f>
        <v>320.08284440809075</v>
      </c>
      <c r="AT51">
        <f>((AS51+0.00000010773*(AR51^4-AQ51^4))-AP51*44100)/(L51*0.92*2*29.3+0.00000043092*AQ51^3)</f>
        <v>-10.185087361857919</v>
      </c>
      <c r="AU51">
        <f>0.61365*EXP(17.502*J51/(240.97+J51))</f>
        <v>13.037531230148518</v>
      </c>
      <c r="AV51">
        <f>AU51*1000/AA51</f>
        <v>146.03885777841361</v>
      </c>
      <c r="AW51">
        <f>(AV51-U51)</f>
        <v>119.08438046823295</v>
      </c>
      <c r="AX51">
        <f>IF(D51,P51,(O51+P51)/2)</f>
        <v>39.30826473236084</v>
      </c>
      <c r="AY51">
        <f>0.61365*EXP(17.502*AX51/(240.97+AX51))</f>
        <v>7.1440323895752611</v>
      </c>
      <c r="AZ51">
        <f>IF(AW51&lt;&gt;0,(1000-(AV51+U51)/2)/AW51*AP51,0)</f>
        <v>0.23264173138886052</v>
      </c>
      <c r="BA51">
        <f>U51*AA51/1000</f>
        <v>2.4063447569346463</v>
      </c>
      <c r="BB51">
        <f>(AY51-BA51)</f>
        <v>4.7376876326406148</v>
      </c>
      <c r="BC51">
        <f>1/(1.6/F51+1.37/N51)</f>
        <v>0.14654604257483089</v>
      </c>
      <c r="BD51">
        <f>G51*AA51*0.001</f>
        <v>27.300217446760378</v>
      </c>
      <c r="BE51">
        <f>G51/S51</f>
        <v>0.78845126954022904</v>
      </c>
      <c r="BF51">
        <f>(1-AP51*AA51/AU51/F51)*100</f>
        <v>15.587619438393819</v>
      </c>
      <c r="BG51">
        <f>(S51-E51/(N51/1.35))</f>
        <v>387.37556089221204</v>
      </c>
      <c r="BH51">
        <f>E51*BF51/100/BG51</f>
        <v>6.0589557351201247E-4</v>
      </c>
    </row>
    <row r="52" spans="1:60" x14ac:dyDescent="0.25">
      <c r="A52" s="1" t="s">
        <v>1</v>
      </c>
      <c r="B52" s="1" t="s">
        <v>8268</v>
      </c>
      <c r="K52" s="2">
        <v>7.7050000000000001</v>
      </c>
    </row>
    <row r="53" spans="1:60" x14ac:dyDescent="0.25">
      <c r="A53" s="1" t="s">
        <v>1</v>
      </c>
      <c r="B53" s="1" t="s">
        <v>8267</v>
      </c>
      <c r="K53" s="2">
        <v>7.7050000000000001</v>
      </c>
    </row>
    <row r="54" spans="1:60" x14ac:dyDescent="0.25">
      <c r="A54" s="1" t="s">
        <v>1</v>
      </c>
      <c r="B54" s="1" t="s">
        <v>8266</v>
      </c>
      <c r="K54" s="2">
        <v>7.7050000000000001</v>
      </c>
    </row>
    <row r="55" spans="1:60" x14ac:dyDescent="0.25">
      <c r="A55" s="1" t="s">
        <v>1</v>
      </c>
      <c r="B55" s="1" t="s">
        <v>8265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ADDA5-CAC1-49EA-9541-8E9A556CB85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8348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8347</v>
      </c>
    </row>
    <row r="12" spans="1:56" x14ac:dyDescent="0.25">
      <c r="A12" s="1" t="s">
        <v>1</v>
      </c>
      <c r="B12" s="1" t="s">
        <v>8346</v>
      </c>
    </row>
    <row r="13" spans="1:56" x14ac:dyDescent="0.25">
      <c r="A13" s="1" t="s">
        <v>1</v>
      </c>
      <c r="B13" s="1" t="s">
        <v>8345</v>
      </c>
    </row>
    <row r="14" spans="1:56" x14ac:dyDescent="0.25">
      <c r="A14" s="1" t="s">
        <v>1</v>
      </c>
      <c r="B14" s="1" t="s">
        <v>8344</v>
      </c>
    </row>
    <row r="15" spans="1:56" x14ac:dyDescent="0.25">
      <c r="A15" s="1" t="s">
        <v>1</v>
      </c>
      <c r="B15" s="1" t="s">
        <v>8343</v>
      </c>
    </row>
    <row r="16" spans="1:56" x14ac:dyDescent="0.25">
      <c r="A16" s="1" t="s">
        <v>1</v>
      </c>
      <c r="B16" s="1" t="s">
        <v>8342</v>
      </c>
    </row>
    <row r="17" spans="1:56" x14ac:dyDescent="0.25">
      <c r="A17" s="1" t="s">
        <v>1</v>
      </c>
      <c r="B17" s="1" t="s">
        <v>8341</v>
      </c>
    </row>
    <row r="18" spans="1:56" x14ac:dyDescent="0.25">
      <c r="A18" s="1">
        <v>1</v>
      </c>
      <c r="B18" s="1" t="s">
        <v>8340</v>
      </c>
      <c r="C18" s="1">
        <v>278.00000366568565</v>
      </c>
      <c r="D18" s="1">
        <v>0</v>
      </c>
      <c r="E18">
        <f>(R18-S18*(1000-T18)/(1000-U18))*AK18</f>
        <v>-3.248057617114358</v>
      </c>
      <c r="F18">
        <f>IF(AV18&lt;&gt;0,1/(1/AV18-1/N18),0)</f>
        <v>2.4482803572435774</v>
      </c>
      <c r="G18">
        <f>((AY18-AL18/2)*S18-E18)/(AY18+AL18/2)</f>
        <v>387.75990004181494</v>
      </c>
      <c r="H18">
        <f>AL18*1000</f>
        <v>24.912670752323468</v>
      </c>
      <c r="I18">
        <f>(AQ18-AW18)</f>
        <v>1.3822669151496911</v>
      </c>
      <c r="J18">
        <f>(P18+AP18*D18)</f>
        <v>27.200233459472656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27.576942443847656</v>
      </c>
      <c r="P18" s="1">
        <v>27.200233459472656</v>
      </c>
      <c r="Q18" s="1">
        <v>27.631519317626953</v>
      </c>
      <c r="R18" s="1">
        <v>400.0357666015625</v>
      </c>
      <c r="S18" s="1">
        <v>394.07925415039063</v>
      </c>
      <c r="T18" s="1">
        <v>3.0405595302581787</v>
      </c>
      <c r="U18" s="1">
        <v>25.062530517578125</v>
      </c>
      <c r="V18" s="1">
        <v>7.3376340866088867</v>
      </c>
      <c r="W18" s="1">
        <v>60.482185363769531</v>
      </c>
      <c r="X18" s="1">
        <v>299.9920654296875</v>
      </c>
      <c r="Y18" s="1">
        <v>8.8148541748523712E-2</v>
      </c>
      <c r="Z18" s="1">
        <v>8.2502727508544922</v>
      </c>
      <c r="AA18" s="1">
        <v>89.344573974609375</v>
      </c>
      <c r="AB18" s="1">
        <v>15.937259674072266</v>
      </c>
      <c r="AC18" s="1">
        <v>-0.3418106734752655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1.1029120052562038</v>
      </c>
      <c r="AL18">
        <f>(U18-T18)/(1000-U18)*AK18</f>
        <v>2.4912670752323469E-2</v>
      </c>
      <c r="AM18">
        <f>(P18+273.15)</f>
        <v>300.35023345947263</v>
      </c>
      <c r="AN18">
        <f>(O18+273.15)</f>
        <v>300.72694244384763</v>
      </c>
      <c r="AO18">
        <f>(Y18*AG18+Z18*AH18)*AI18</f>
        <v>1.4103766364520043E-2</v>
      </c>
      <c r="AP18">
        <f>((AO18+0.00000010773*(AN18^4-AM18^4))-AL18*44100)/(L18*51.4+0.00000043092*AM18^3)</f>
        <v>-8.992627001042603</v>
      </c>
      <c r="AQ18">
        <f>0.61365*EXP(17.502*J18/(240.97+J18))</f>
        <v>3.6214680269683548</v>
      </c>
      <c r="AR18">
        <f>AQ18*1000/AA18</f>
        <v>40.533720917372456</v>
      </c>
      <c r="AS18">
        <f>(AR18-U18)</f>
        <v>15.471190399794331</v>
      </c>
      <c r="AT18">
        <f>IF(D18,P18,(O18+P18)/2)</f>
        <v>27.388587951660156</v>
      </c>
      <c r="AU18">
        <f>0.61365*EXP(17.502*AT18/(240.97+AT18))</f>
        <v>3.661664167786848</v>
      </c>
      <c r="AV18">
        <f>IF(AS18&lt;&gt;0,(1000-(AR18+U18)/2)/AS18*AL18,0)</f>
        <v>1.5574484717963921</v>
      </c>
      <c r="AW18">
        <f>U18*AA18/1000</f>
        <v>2.2392011118186637</v>
      </c>
      <c r="AX18">
        <f>(AU18-AW18)</f>
        <v>1.4224630559681843</v>
      </c>
      <c r="AY18">
        <f>1/(1.6/F18+1.37/N18)</f>
        <v>1.0271291948824501</v>
      </c>
      <c r="AZ18">
        <f>G18*AA18*0.001</f>
        <v>34.644243073673074</v>
      </c>
      <c r="BA18">
        <f>G18/S18</f>
        <v>0.98396425581397373</v>
      </c>
      <c r="BB18">
        <f>(1-AL18*AA18/AQ18/F18)*100</f>
        <v>74.896014973020158</v>
      </c>
      <c r="BC18">
        <f>(S18-E18/(N18/1.35))</f>
        <v>395.10367500545686</v>
      </c>
      <c r="BD18">
        <f>E18*BB18/100/BC18</f>
        <v>-6.1570313645214602E-3</v>
      </c>
    </row>
    <row r="19" spans="1:56" x14ac:dyDescent="0.25">
      <c r="A19" s="1" t="s">
        <v>1</v>
      </c>
      <c r="B19" s="1" t="s">
        <v>8339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5546</v>
      </c>
      <c r="K20" s="1">
        <f t="shared" si="0"/>
        <v>2.72</v>
      </c>
    </row>
    <row r="21" spans="1:56" x14ac:dyDescent="0.25">
      <c r="A21" s="1">
        <v>2</v>
      </c>
      <c r="B21" s="1" t="s">
        <v>8338</v>
      </c>
      <c r="C21" s="1">
        <v>481.00000366568565</v>
      </c>
      <c r="D21" s="1">
        <v>0</v>
      </c>
      <c r="E21">
        <f>(R21-S21*(1000-T21)/(1000-U21))*AK21</f>
        <v>-1.7975261092503658</v>
      </c>
      <c r="F21">
        <f>IF(AV21&lt;&gt;0,1/(1/AV21-1/N21),0)</f>
        <v>2.314964532497314</v>
      </c>
      <c r="G21">
        <f>((AY21-AL21/2)*S21-E21)/(AY21+AL21/2)</f>
        <v>385.21360971093742</v>
      </c>
      <c r="H21">
        <f>AL21*1000</f>
        <v>24.195798787141896</v>
      </c>
      <c r="I21">
        <f>(AQ21-AW21)</f>
        <v>1.3923316440595817</v>
      </c>
      <c r="J21">
        <f>(P21+AP21*D21)</f>
        <v>27.026090621948242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27.529411315917969</v>
      </c>
      <c r="P21" s="1">
        <v>27.026090621948242</v>
      </c>
      <c r="Q21" s="1">
        <v>27.630050659179688</v>
      </c>
      <c r="R21" s="1">
        <v>399.90603637695313</v>
      </c>
      <c r="S21" s="1">
        <v>392.915283203125</v>
      </c>
      <c r="T21" s="1">
        <v>3.1359884738922119</v>
      </c>
      <c r="U21" s="1">
        <v>24.538030624389648</v>
      </c>
      <c r="V21" s="1">
        <v>7.5889158248901367</v>
      </c>
      <c r="W21" s="1">
        <v>59.380653381347656</v>
      </c>
      <c r="X21" s="1">
        <v>299.96044921875</v>
      </c>
      <c r="Y21" s="1">
        <v>24.341772079467773</v>
      </c>
      <c r="Z21" s="1">
        <v>9.6690864562988281</v>
      </c>
      <c r="AA21" s="1">
        <v>89.343612670898438</v>
      </c>
      <c r="AB21" s="1">
        <v>15.744609832763672</v>
      </c>
      <c r="AC21" s="1">
        <v>-0.33253723382949829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1.1027957691865806</v>
      </c>
      <c r="AL21">
        <f>(U21-T21)/(1000-U21)*AK21</f>
        <v>2.4195798787141898E-2</v>
      </c>
      <c r="AM21">
        <f>(P21+273.15)</f>
        <v>300.17609062194822</v>
      </c>
      <c r="AN21">
        <f>(O21+273.15)</f>
        <v>300.67941131591795</v>
      </c>
      <c r="AO21">
        <f>(Y21*AG21+Z21*AH21)*AI21</f>
        <v>3.8946834456618831</v>
      </c>
      <c r="AP21">
        <f>((AO21+0.00000010773*(AN21^4-AM21^4))-AL21*44100)/(L21*51.4+0.00000043092*AM21^3)</f>
        <v>-8.6902550475462625</v>
      </c>
      <c r="AQ21">
        <f>0.61365*EXP(17.502*J21/(240.97+J21))</f>
        <v>3.5846479478716944</v>
      </c>
      <c r="AR21">
        <f>AQ21*1000/AA21</f>
        <v>40.122039401696462</v>
      </c>
      <c r="AS21">
        <f>(AR21-U21)</f>
        <v>15.584008777306813</v>
      </c>
      <c r="AT21">
        <f>IF(D21,P21,(O21+P21)/2)</f>
        <v>27.277750968933105</v>
      </c>
      <c r="AU21">
        <f>0.61365*EXP(17.502*AT21/(240.97+AT21))</f>
        <v>3.6379639151265302</v>
      </c>
      <c r="AV21">
        <f>IF(AS21&lt;&gt;0,(1000-(AR21+U21)/2)/AS21*AL21,0)</f>
        <v>1.5024085329879622</v>
      </c>
      <c r="AW21">
        <f>U21*AA21/1000</f>
        <v>2.1923163038121127</v>
      </c>
      <c r="AX21">
        <f>(AU21-AW21)</f>
        <v>1.4456476113144174</v>
      </c>
      <c r="AY21">
        <f>1/(1.6/F21+1.37/N21)</f>
        <v>0.98890182246499647</v>
      </c>
      <c r="AZ21">
        <f>G21*AA21*0.001</f>
        <v>34.416375541572634</v>
      </c>
      <c r="BA21">
        <f>G21/S21</f>
        <v>0.98039864107753205</v>
      </c>
      <c r="BB21">
        <f>(1-AL21*AA21/AQ21/F21)*100</f>
        <v>73.949706388497333</v>
      </c>
      <c r="BC21">
        <f>(S21-E21/(N21/1.35))</f>
        <v>393.48221379700965</v>
      </c>
      <c r="BD21">
        <f>E21*BB21/100/BC21</f>
        <v>-3.3782093152829756E-3</v>
      </c>
    </row>
    <row r="22" spans="1:56" x14ac:dyDescent="0.25">
      <c r="A22" s="1" t="s">
        <v>1</v>
      </c>
      <c r="B22" s="1" t="s">
        <v>8337</v>
      </c>
      <c r="K22" s="1">
        <f t="shared" si="0"/>
        <v>2.72</v>
      </c>
    </row>
    <row r="23" spans="1:56" x14ac:dyDescent="0.25">
      <c r="A23" s="1" t="s">
        <v>1</v>
      </c>
      <c r="B23" s="1" t="s">
        <v>5543</v>
      </c>
      <c r="K23" s="1">
        <f t="shared" si="0"/>
        <v>2.72</v>
      </c>
    </row>
    <row r="24" spans="1:56" x14ac:dyDescent="0.25">
      <c r="A24" s="1">
        <v>3</v>
      </c>
      <c r="B24" s="1" t="s">
        <v>5542</v>
      </c>
      <c r="C24" s="1">
        <v>684.00000366568565</v>
      </c>
      <c r="D24" s="1">
        <v>0</v>
      </c>
      <c r="E24">
        <f>(R24-S24*(1000-T24)/(1000-U24))*AK24</f>
        <v>-1.1400643082910629</v>
      </c>
      <c r="F24">
        <f>IF(AV24&lt;&gt;0,1/(1/AV24-1/N24),0)</f>
        <v>2.2228144717446727</v>
      </c>
      <c r="G24">
        <f>((AY24-AL24/2)*S24-E24)/(AY24+AL24/2)</f>
        <v>384.3021535519423</v>
      </c>
      <c r="H24">
        <f>AL24*1000</f>
        <v>23.62668888045005</v>
      </c>
      <c r="I24">
        <f>(AQ24-AW24)</f>
        <v>1.3966326829555258</v>
      </c>
      <c r="J24">
        <f>(P24+AP24*D24)</f>
        <v>26.875198364257813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27.426156997680664</v>
      </c>
      <c r="P24" s="1">
        <v>26.875198364257813</v>
      </c>
      <c r="Q24" s="1">
        <v>27.550025939941406</v>
      </c>
      <c r="R24" s="1">
        <v>400.03997802734375</v>
      </c>
      <c r="S24" s="1">
        <v>392.66116333007813</v>
      </c>
      <c r="T24" s="1">
        <v>3.2295100688934326</v>
      </c>
      <c r="U24" s="1">
        <v>24.137020111083984</v>
      </c>
      <c r="V24" s="1">
        <v>7.8621907234191895</v>
      </c>
      <c r="W24" s="1">
        <v>58.761192321777344</v>
      </c>
      <c r="X24" s="1">
        <v>299.95651245117188</v>
      </c>
      <c r="Y24" s="1">
        <v>50.098537445068359</v>
      </c>
      <c r="Z24" s="1">
        <v>8.1820764541625977</v>
      </c>
      <c r="AA24" s="1">
        <v>89.338943481445313</v>
      </c>
      <c r="AB24" s="1">
        <v>15.696480751037598</v>
      </c>
      <c r="AC24" s="1">
        <v>-0.32727342844009399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1.102781295776367</v>
      </c>
      <c r="AL24">
        <f>(U24-T24)/(1000-U24)*AK24</f>
        <v>2.362668888045005E-2</v>
      </c>
      <c r="AM24">
        <f>(P24+273.15)</f>
        <v>300.02519836425779</v>
      </c>
      <c r="AN24">
        <f>(O24+273.15)</f>
        <v>300.57615699768064</v>
      </c>
      <c r="AO24">
        <f>(Y24*AG24+Z24*AH24)*AI24</f>
        <v>8.0157658120446058</v>
      </c>
      <c r="AP24">
        <f>((AO24+0.00000010773*(AN24^4-AM24^4))-AL24*44100)/(L24*51.4+0.00000043092*AM24^3)</f>
        <v>-8.4467992060783104</v>
      </c>
      <c r="AQ24">
        <f>0.61365*EXP(17.502*J24/(240.97+J24))</f>
        <v>3.5530085584701667</v>
      </c>
      <c r="AR24">
        <f>AQ24*1000/AA24</f>
        <v>39.769986301753015</v>
      </c>
      <c r="AS24">
        <f>(AR24-U24)</f>
        <v>15.63296619066903</v>
      </c>
      <c r="AT24">
        <f>IF(D24,P24,(O24+P24)/2)</f>
        <v>27.150677680969238</v>
      </c>
      <c r="AU24">
        <f>0.61365*EXP(17.502*AT24/(240.97+AT24))</f>
        <v>3.6109566962030746</v>
      </c>
      <c r="AV24">
        <f>IF(AS24&lt;&gt;0,(1000-(AR24+U24)/2)/AS24*AL24,0)</f>
        <v>1.463045024379517</v>
      </c>
      <c r="AW24">
        <f>U24*AA24/1000</f>
        <v>2.1563758755146409</v>
      </c>
      <c r="AX24">
        <f>(AU24-AW24)</f>
        <v>1.4545808206884336</v>
      </c>
      <c r="AY24">
        <f>1/(1.6/F24+1.37/N24)</f>
        <v>0.96165349542736678</v>
      </c>
      <c r="AZ24">
        <f>G24*AA24*0.001</f>
        <v>34.333148375974694</v>
      </c>
      <c r="BA24">
        <f>G24/S24</f>
        <v>0.97871190084793513</v>
      </c>
      <c r="BB24">
        <f>(1-AL24*AA24/AQ24/F24)*100</f>
        <v>73.273369748602704</v>
      </c>
      <c r="BC24">
        <f>(S24-E24/(N24/1.35))</f>
        <v>393.02073381533557</v>
      </c>
      <c r="BD24">
        <f>E24*BB24/100/BC24</f>
        <v>-2.1254948253657873E-3</v>
      </c>
    </row>
    <row r="25" spans="1:56" x14ac:dyDescent="0.25">
      <c r="A25" s="1" t="s">
        <v>1</v>
      </c>
      <c r="B25" s="1" t="s">
        <v>8336</v>
      </c>
      <c r="K25" s="1">
        <f t="shared" si="0"/>
        <v>2.72</v>
      </c>
    </row>
    <row r="26" spans="1:56" x14ac:dyDescent="0.25">
      <c r="A26" s="1" t="s">
        <v>1</v>
      </c>
      <c r="B26" s="1" t="s">
        <v>5540</v>
      </c>
      <c r="K26" s="1">
        <f t="shared" si="0"/>
        <v>2.72</v>
      </c>
    </row>
    <row r="27" spans="1:56" x14ac:dyDescent="0.25">
      <c r="A27" s="1">
        <v>4</v>
      </c>
      <c r="B27" s="1" t="s">
        <v>5539</v>
      </c>
      <c r="C27" s="1">
        <v>887.00000366568565</v>
      </c>
      <c r="D27" s="1">
        <v>0</v>
      </c>
      <c r="E27">
        <f>(R27-S27*(1000-T27)/(1000-U27))*AK27</f>
        <v>-0.18057822803097626</v>
      </c>
      <c r="F27">
        <f>IF(AV27&lt;&gt;0,1/(1/AV27-1/N27),0)</f>
        <v>2.2040359567374819</v>
      </c>
      <c r="G27">
        <f>((AY27-AL27/2)*S27-E27)/(AY27+AL27/2)</f>
        <v>382.4968346156142</v>
      </c>
      <c r="H27">
        <f>AL27*1000</f>
        <v>23.352402023135017</v>
      </c>
      <c r="I27">
        <f>(AQ27-AW27)</f>
        <v>1.3883072558576779</v>
      </c>
      <c r="J27">
        <f>(P27+AP27*D27)</f>
        <v>26.768455505371094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27.351903915405273</v>
      </c>
      <c r="P27" s="1">
        <v>26.768455505371094</v>
      </c>
      <c r="Q27" s="1">
        <v>27.481664657592773</v>
      </c>
      <c r="R27" s="1">
        <v>399.89627075195313</v>
      </c>
      <c r="S27" s="1">
        <v>391.76431274414063</v>
      </c>
      <c r="T27" s="1">
        <v>3.3163483142852783</v>
      </c>
      <c r="U27" s="1">
        <v>23.983720779418945</v>
      </c>
      <c r="V27" s="1">
        <v>8.1079730987548828</v>
      </c>
      <c r="W27" s="1">
        <v>58.636589050292969</v>
      </c>
      <c r="X27" s="1">
        <v>299.96615600585938</v>
      </c>
      <c r="Y27" s="1">
        <v>99.78668212890625</v>
      </c>
      <c r="Z27" s="1">
        <v>10.007425308227539</v>
      </c>
      <c r="AA27" s="1">
        <v>89.330039978027344</v>
      </c>
      <c r="AB27" s="1">
        <v>15.652593612670898</v>
      </c>
      <c r="AC27" s="1">
        <v>-0.32272374629974365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1.1028167500215416</v>
      </c>
      <c r="AL27">
        <f>(U27-T27)/(1000-U27)*AK27</f>
        <v>2.3352402023135016E-2</v>
      </c>
      <c r="AM27">
        <f>(P27+273.15)</f>
        <v>299.91845550537107</v>
      </c>
      <c r="AN27">
        <f>(O27+273.15)</f>
        <v>300.50190391540525</v>
      </c>
      <c r="AO27">
        <f>(Y27*AG27+Z27*AH27)*AI27</f>
        <v>15.965868783760016</v>
      </c>
      <c r="AP27">
        <f>((AO27+0.00000010773*(AN27^4-AM27^4))-AL27*44100)/(L27*51.4+0.00000043092*AM27^3)</f>
        <v>-8.2797827003048283</v>
      </c>
      <c r="AQ27">
        <f>0.61365*EXP(17.502*J27/(240.97+J27))</f>
        <v>3.5307739919050176</v>
      </c>
      <c r="AR27">
        <f>AQ27*1000/AA27</f>
        <v>39.525046588734185</v>
      </c>
      <c r="AS27">
        <f>(AR27-U27)</f>
        <v>15.541325809315239</v>
      </c>
      <c r="AT27">
        <f>IF(D27,P27,(O27+P27)/2)</f>
        <v>27.060179710388184</v>
      </c>
      <c r="AU27">
        <f>0.61365*EXP(17.502*AT27/(240.97+AT27))</f>
        <v>3.591829777353571</v>
      </c>
      <c r="AV27">
        <f>IF(AS27&lt;&gt;0,(1000-(AR27+U27)/2)/AS27*AL27,0)</f>
        <v>1.4548862282904442</v>
      </c>
      <c r="AW27">
        <f>U27*AA27/1000</f>
        <v>2.1424667360473397</v>
      </c>
      <c r="AX27">
        <f>(AU27-AW27)</f>
        <v>1.4493630413062313</v>
      </c>
      <c r="AY27">
        <f>1/(1.6/F27+1.37/N27)</f>
        <v>0.95601526554637628</v>
      </c>
      <c r="AZ27">
        <f>G27*AA27*0.001</f>
        <v>34.168457527681724</v>
      </c>
      <c r="BA27">
        <f>G27/S27</f>
        <v>0.97634425130862046</v>
      </c>
      <c r="BB27">
        <f>(1-AL27*AA27/AQ27/F27)*100</f>
        <v>73.193476611802382</v>
      </c>
      <c r="BC27">
        <f>(S27-E27/(N27/1.35))</f>
        <v>391.82126619896576</v>
      </c>
      <c r="BD27">
        <f>E27*BB27/100/BC27</f>
        <v>-3.373259557400937E-4</v>
      </c>
    </row>
    <row r="28" spans="1:56" x14ac:dyDescent="0.25">
      <c r="A28" s="1" t="s">
        <v>1</v>
      </c>
      <c r="B28" s="1" t="s">
        <v>8335</v>
      </c>
      <c r="K28" s="1">
        <f t="shared" si="0"/>
        <v>2.72</v>
      </c>
    </row>
    <row r="29" spans="1:56" x14ac:dyDescent="0.25">
      <c r="A29" s="1" t="s">
        <v>1</v>
      </c>
      <c r="B29" s="1" t="s">
        <v>8334</v>
      </c>
      <c r="K29" s="1">
        <f t="shared" si="0"/>
        <v>2.72</v>
      </c>
    </row>
    <row r="30" spans="1:56" x14ac:dyDescent="0.25">
      <c r="A30" s="1">
        <v>5</v>
      </c>
      <c r="B30" s="1" t="s">
        <v>8333</v>
      </c>
      <c r="C30" s="1">
        <v>1090.0000036656857</v>
      </c>
      <c r="D30" s="1">
        <v>0</v>
      </c>
      <c r="E30">
        <f>(R30-S30*(1000-T30)/(1000-U30))*AK30</f>
        <v>0.13469656829555704</v>
      </c>
      <c r="F30">
        <f>IF(AV30&lt;&gt;0,1/(1/AV30-1/N30),0)</f>
        <v>2.1482180821492016</v>
      </c>
      <c r="G30">
        <f>((AY30-AL30/2)*S30-E30)/(AY30+AL30/2)</f>
        <v>381.92204362485199</v>
      </c>
      <c r="H30">
        <f>AL30*1000</f>
        <v>23.081661462500644</v>
      </c>
      <c r="I30">
        <f>(AQ30-AW30)</f>
        <v>1.3957801975159523</v>
      </c>
      <c r="J30">
        <f>(P30+AP30*D30)</f>
        <v>26.7392578125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27.295583724975586</v>
      </c>
      <c r="P30" s="1">
        <v>26.7392578125</v>
      </c>
      <c r="Q30" s="1">
        <v>27.422536849975586</v>
      </c>
      <c r="R30" s="1">
        <v>399.88970947265625</v>
      </c>
      <c r="S30" s="1">
        <v>391.57131958007813</v>
      </c>
      <c r="T30" s="1">
        <v>3.4015152454376221</v>
      </c>
      <c r="U30" s="1">
        <v>23.83428955078125</v>
      </c>
      <c r="V30" s="1">
        <v>8.3429555892944336</v>
      </c>
      <c r="W30" s="1">
        <v>58.458782196044922</v>
      </c>
      <c r="X30" s="1">
        <v>299.9384765625</v>
      </c>
      <c r="Y30" s="1">
        <v>151.43586730957031</v>
      </c>
      <c r="Z30" s="1">
        <v>9.8190183639526367</v>
      </c>
      <c r="AA30" s="1">
        <v>89.322280883789063</v>
      </c>
      <c r="AB30" s="1">
        <v>15.794055938720703</v>
      </c>
      <c r="AC30" s="1">
        <v>-0.32326456904411316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1.102714987362132</v>
      </c>
      <c r="AL30">
        <f>(U30-T30)/(1000-U30)*AK30</f>
        <v>2.3081661462500645E-2</v>
      </c>
      <c r="AM30">
        <f>(P30+273.15)</f>
        <v>299.88925781249998</v>
      </c>
      <c r="AN30">
        <f>(O30+273.15)</f>
        <v>300.44558372497556</v>
      </c>
      <c r="AO30">
        <f>(Y30*AG30+Z30*AH30)*AI30</f>
        <v>24.229738227954385</v>
      </c>
      <c r="AP30">
        <f>((AO30+0.00000010773*(AN30^4-AM30^4))-AL30*44100)/(L30*51.4+0.00000043092*AM30^3)</f>
        <v>-8.1165259163561014</v>
      </c>
      <c r="AQ30">
        <f>0.61365*EXP(17.502*J30/(240.97+J30))</f>
        <v>3.5247133034363936</v>
      </c>
      <c r="AR30">
        <f>AQ30*1000/AA30</f>
        <v>39.460628060115823</v>
      </c>
      <c r="AS30">
        <f>(AR30-U30)</f>
        <v>15.626338509334573</v>
      </c>
      <c r="AT30">
        <f>IF(D30,P30,(O30+P30)/2)</f>
        <v>27.017420768737793</v>
      </c>
      <c r="AU30">
        <f>0.61365*EXP(17.502*AT30/(240.97+AT30))</f>
        <v>3.5828233990267089</v>
      </c>
      <c r="AV30">
        <f>IF(AS30&lt;&gt;0,(1000-(AR30+U30)/2)/AS30*AL30,0)</f>
        <v>1.4303533434177884</v>
      </c>
      <c r="AW30">
        <f>U30*AA30/1000</f>
        <v>2.1289331059204413</v>
      </c>
      <c r="AX30">
        <f>(AU30-AW30)</f>
        <v>1.4538902931062676</v>
      </c>
      <c r="AY30">
        <f>1/(1.6/F30+1.37/N30)</f>
        <v>0.93908108617014308</v>
      </c>
      <c r="AZ30">
        <f>G30*AA30*0.001</f>
        <v>34.114148056369771</v>
      </c>
      <c r="BA30">
        <f>G30/S30</f>
        <v>0.97535755181055128</v>
      </c>
      <c r="BB30">
        <f>(1-AL30*AA30/AQ30/F30)*100</f>
        <v>72.771438002174321</v>
      </c>
      <c r="BC30">
        <f>(S30-E30/(N30/1.35))</f>
        <v>391.52883696741117</v>
      </c>
      <c r="BD30">
        <f>E30*BB30/100/BC30</f>
        <v>2.5035353831783387E-4</v>
      </c>
    </row>
    <row r="31" spans="1:56" x14ac:dyDescent="0.25">
      <c r="A31" s="1" t="s">
        <v>1</v>
      </c>
      <c r="B31" s="1" t="s">
        <v>8332</v>
      </c>
      <c r="K31" s="1">
        <f t="shared" si="0"/>
        <v>2.72</v>
      </c>
    </row>
    <row r="32" spans="1:56" x14ac:dyDescent="0.25">
      <c r="A32" s="1" t="s">
        <v>1</v>
      </c>
      <c r="B32" s="1" t="s">
        <v>8331</v>
      </c>
      <c r="K32" s="1">
        <f t="shared" si="0"/>
        <v>2.72</v>
      </c>
    </row>
    <row r="33" spans="1:56" x14ac:dyDescent="0.25">
      <c r="A33" s="1">
        <v>6</v>
      </c>
      <c r="B33" s="1" t="s">
        <v>8330</v>
      </c>
      <c r="C33" s="1">
        <v>1293.0000036656857</v>
      </c>
      <c r="D33" s="1">
        <v>0</v>
      </c>
      <c r="E33">
        <f>(R33-S33*(1000-T33)/(1000-U33))*AK33</f>
        <v>0.84227603078371061</v>
      </c>
      <c r="F33">
        <f>IF(AV33&lt;&gt;0,1/(1/AV33-1/N33),0)</f>
        <v>2.1401558266505649</v>
      </c>
      <c r="G33">
        <f>((AY33-AL33/2)*S33-E33)/(AY33+AL33/2)</f>
        <v>380.83536164955439</v>
      </c>
      <c r="H33">
        <f>AL33*1000</f>
        <v>22.999491350918472</v>
      </c>
      <c r="I33">
        <f>(AQ33-AW33)</f>
        <v>1.394178851569813</v>
      </c>
      <c r="J33">
        <f>(P33+AP33*D33)</f>
        <v>26.734567642211914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27.270978927612305</v>
      </c>
      <c r="P33" s="1">
        <v>26.734567642211914</v>
      </c>
      <c r="Q33" s="1">
        <v>27.389141082763672</v>
      </c>
      <c r="R33" s="1">
        <v>400.135986328125</v>
      </c>
      <c r="S33" s="1">
        <v>391.2138671875</v>
      </c>
      <c r="T33" s="1">
        <v>3.4865140914916992</v>
      </c>
      <c r="U33" s="1">
        <v>23.843376159667969</v>
      </c>
      <c r="V33" s="1">
        <v>8.5630388259887695</v>
      </c>
      <c r="W33" s="1">
        <v>58.5604248046875</v>
      </c>
      <c r="X33" s="1">
        <v>299.982421875</v>
      </c>
      <c r="Y33" s="1">
        <v>299.89358520507813</v>
      </c>
      <c r="Z33" s="1">
        <v>9.9811506271362305</v>
      </c>
      <c r="AA33" s="1">
        <v>89.314605712890625</v>
      </c>
      <c r="AB33" s="1">
        <v>15.776760101318359</v>
      </c>
      <c r="AC33" s="1">
        <v>-0.32160460948944092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1.1028765510110292</v>
      </c>
      <c r="AL33">
        <f>(U33-T33)/(1000-U33)*AK33</f>
        <v>2.2999491350918472E-2</v>
      </c>
      <c r="AM33">
        <f>(P33+273.15)</f>
        <v>299.88456764221189</v>
      </c>
      <c r="AN33">
        <f>(O33+273.15)</f>
        <v>300.42097892761228</v>
      </c>
      <c r="AO33">
        <f>(Y33*AG33+Z33*AH33)*AI33</f>
        <v>47.982972560309463</v>
      </c>
      <c r="AP33">
        <f>((AO33+0.00000010773*(AN33^4-AM33^4))-AL33*44100)/(L33*51.4+0.00000043092*AM33^3)</f>
        <v>-7.8933875824901181</v>
      </c>
      <c r="AQ33">
        <f>0.61365*EXP(17.502*J33/(240.97+J33))</f>
        <v>3.5237405921346938</v>
      </c>
      <c r="AR33">
        <f>AQ33*1000/AA33</f>
        <v>39.453128231479376</v>
      </c>
      <c r="AS33">
        <f>(AR33-U33)</f>
        <v>15.609752071811407</v>
      </c>
      <c r="AT33">
        <f>IF(D33,P33,(O33+P33)/2)</f>
        <v>27.002773284912109</v>
      </c>
      <c r="AU33">
        <f>0.61365*EXP(17.502*AT33/(240.97+AT33))</f>
        <v>3.5797427145102287</v>
      </c>
      <c r="AV33">
        <f>IF(AS33&lt;&gt;0,(1000-(AR33+U33)/2)/AS33*AL33,0)</f>
        <v>1.4267745923071677</v>
      </c>
      <c r="AW33">
        <f>U33*AA33/1000</f>
        <v>2.1295617405648808</v>
      </c>
      <c r="AX33">
        <f>(AU33-AW33)</f>
        <v>1.450180973945348</v>
      </c>
      <c r="AY33">
        <f>1/(1.6/F33+1.37/N33)</f>
        <v>0.9366132508966617</v>
      </c>
      <c r="AZ33">
        <f>G33*AA33*0.001</f>
        <v>34.014160167256058</v>
      </c>
      <c r="BA33">
        <f>G33/S33</f>
        <v>0.973471018262828</v>
      </c>
      <c r="BB33">
        <f>(1-AL33*AA33/AQ33/F33)*100</f>
        <v>72.760985460469456</v>
      </c>
      <c r="BC33">
        <f>(S33-E33/(N33/1.35))</f>
        <v>390.94821761062343</v>
      </c>
      <c r="BD33">
        <f>E33*BB33/100/BC33</f>
        <v>1.5675946651992146E-3</v>
      </c>
    </row>
    <row r="34" spans="1:56" x14ac:dyDescent="0.25">
      <c r="A34" s="1" t="s">
        <v>1</v>
      </c>
      <c r="B34" s="1" t="s">
        <v>8329</v>
      </c>
      <c r="K34" s="1">
        <f t="shared" si="0"/>
        <v>2.72</v>
      </c>
    </row>
    <row r="35" spans="1:56" x14ac:dyDescent="0.25">
      <c r="A35" s="1" t="s">
        <v>1</v>
      </c>
      <c r="B35" s="1" t="s">
        <v>8328</v>
      </c>
      <c r="K35" s="1">
        <f t="shared" si="0"/>
        <v>2.72</v>
      </c>
    </row>
    <row r="36" spans="1:56" x14ac:dyDescent="0.25">
      <c r="A36" s="1">
        <v>7</v>
      </c>
      <c r="B36" s="1" t="s">
        <v>8327</v>
      </c>
      <c r="C36" s="1">
        <v>1496.0000036656857</v>
      </c>
      <c r="D36" s="1">
        <v>0</v>
      </c>
      <c r="E36">
        <f>(R36-S36*(1000-T36)/(1000-U36))*AK36</f>
        <v>0.73654514485871458</v>
      </c>
      <c r="F36">
        <f>IF(AV36&lt;&gt;0,1/(1/AV36-1/N36),0)</f>
        <v>2.1004508813361067</v>
      </c>
      <c r="G36">
        <f>((AY36-AL36/2)*S36-E36)/(AY36+AL36/2)</f>
        <v>381.05387262099634</v>
      </c>
      <c r="H36">
        <f>AL36*1000</f>
        <v>22.89631250509472</v>
      </c>
      <c r="I36">
        <f>(AQ36-AW36)</f>
        <v>1.4052126903271644</v>
      </c>
      <c r="J36">
        <f>(P36+AP36*D36)</f>
        <v>26.783687591552734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27.273490905761719</v>
      </c>
      <c r="P36" s="1">
        <v>26.783687591552734</v>
      </c>
      <c r="Q36" s="1">
        <v>27.384279251098633</v>
      </c>
      <c r="R36" s="1">
        <v>400.21221923828125</v>
      </c>
      <c r="S36" s="1">
        <v>391.41751098632813</v>
      </c>
      <c r="T36" s="1">
        <v>3.5685007572174072</v>
      </c>
      <c r="U36" s="1">
        <v>23.836101531982422</v>
      </c>
      <c r="V36" s="1">
        <v>8.7623481750488281</v>
      </c>
      <c r="W36" s="1">
        <v>58.528846740722656</v>
      </c>
      <c r="X36" s="1">
        <v>299.95413208007813</v>
      </c>
      <c r="Y36" s="1">
        <v>499.97244262695313</v>
      </c>
      <c r="Z36" s="1">
        <v>9.9903554916381836</v>
      </c>
      <c r="AA36" s="1">
        <v>89.306831359863281</v>
      </c>
      <c r="AB36" s="1">
        <v>15.834859848022461</v>
      </c>
      <c r="AC36" s="1">
        <v>-0.31606853008270264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1.1027725444120517</v>
      </c>
      <c r="AL36">
        <f>(U36-T36)/(1000-U36)*AK36</f>
        <v>2.2896312505094722E-2</v>
      </c>
      <c r="AM36">
        <f>(P36+273.15)</f>
        <v>299.93368759155271</v>
      </c>
      <c r="AN36">
        <f>(O36+273.15)</f>
        <v>300.4234909057617</v>
      </c>
      <c r="AO36">
        <f>(Y36*AG36+Z36*AH36)*AI36</f>
        <v>79.99558903227171</v>
      </c>
      <c r="AP36">
        <f>((AO36+0.00000010773*(AN36^4-AM36^4))-AL36*44100)/(L36*51.4+0.00000043092*AM36^3)</f>
        <v>-7.596868305392328</v>
      </c>
      <c r="AQ36">
        <f>0.61365*EXP(17.502*J36/(240.97+J36))</f>
        <v>3.5339393901204974</v>
      </c>
      <c r="AR36">
        <f>AQ36*1000/AA36</f>
        <v>39.570762239681677</v>
      </c>
      <c r="AS36">
        <f>(AR36-U36)</f>
        <v>15.734660707699256</v>
      </c>
      <c r="AT36">
        <f>IF(D36,P36,(O36+P36)/2)</f>
        <v>27.028589248657227</v>
      </c>
      <c r="AU36">
        <f>0.61365*EXP(17.502*AT36/(240.97+AT36))</f>
        <v>3.5851739281232002</v>
      </c>
      <c r="AV36">
        <f>IF(AS36&lt;&gt;0,(1000-(AR36+U36)/2)/AS36*AL36,0)</f>
        <v>1.409018041952715</v>
      </c>
      <c r="AW36">
        <f>U36*AA36/1000</f>
        <v>2.128726699793333</v>
      </c>
      <c r="AX36">
        <f>(AU36-AW36)</f>
        <v>1.4564472283298673</v>
      </c>
      <c r="AY36">
        <f>1/(1.6/F36+1.37/N36)</f>
        <v>0.92437789773361179</v>
      </c>
      <c r="AZ36">
        <f>G36*AA36*0.001</f>
        <v>34.030713941186143</v>
      </c>
      <c r="BA36">
        <f>G36/S36</f>
        <v>0.97352280346575049</v>
      </c>
      <c r="BB36">
        <f>(1-AL36*AA36/AQ36/F36)*100</f>
        <v>72.452727958460699</v>
      </c>
      <c r="BC36">
        <f>(S36-E36/(N36/1.35))</f>
        <v>391.1852083931982</v>
      </c>
      <c r="BD36">
        <f>E36*BB36/100/BC36</f>
        <v>1.3641800319794855E-3</v>
      </c>
    </row>
    <row r="37" spans="1:56" x14ac:dyDescent="0.25">
      <c r="A37" s="1" t="s">
        <v>1</v>
      </c>
      <c r="B37" s="1" t="s">
        <v>8326</v>
      </c>
      <c r="K37" s="1">
        <f t="shared" si="0"/>
        <v>2.72</v>
      </c>
    </row>
    <row r="38" spans="1:56" x14ac:dyDescent="0.25">
      <c r="A38" s="1" t="s">
        <v>1</v>
      </c>
      <c r="B38" s="1" t="s">
        <v>8325</v>
      </c>
      <c r="K38" s="1">
        <f t="shared" si="0"/>
        <v>2.72</v>
      </c>
    </row>
    <row r="39" spans="1:56" x14ac:dyDescent="0.25">
      <c r="A39" s="1">
        <v>8</v>
      </c>
      <c r="B39" s="1" t="s">
        <v>8324</v>
      </c>
      <c r="C39" s="1">
        <v>1699.0000036656857</v>
      </c>
      <c r="D39" s="1">
        <v>0</v>
      </c>
      <c r="E39">
        <f>(R39-S39*(1000-T39)/(1000-U39))*AK39</f>
        <v>-0.11805256801683126</v>
      </c>
      <c r="F39">
        <f>IF(AV39&lt;&gt;0,1/(1/AV39-1/N39),0)</f>
        <v>1.961459080409466</v>
      </c>
      <c r="G39">
        <f>((AY39-AL39/2)*S39-E39)/(AY39+AL39/2)</f>
        <v>382.40199946258986</v>
      </c>
      <c r="H39">
        <f>AL39*1000</f>
        <v>22.497908355162519</v>
      </c>
      <c r="I39">
        <f>(AQ39-AW39)</f>
        <v>1.4462656301635386</v>
      </c>
      <c r="J39">
        <f>(P39+AP39*D39)</f>
        <v>26.865808486938477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27.307355880737305</v>
      </c>
      <c r="P39" s="1">
        <v>26.865808486938477</v>
      </c>
      <c r="Q39" s="1">
        <v>27.401420593261719</v>
      </c>
      <c r="R39" s="1">
        <v>400.05819702148438</v>
      </c>
      <c r="S39" s="1">
        <v>392.16409301757813</v>
      </c>
      <c r="T39" s="1">
        <v>3.6492674350738525</v>
      </c>
      <c r="U39" s="1">
        <v>23.570945739746094</v>
      </c>
      <c r="V39" s="1">
        <v>8.9417800903320313</v>
      </c>
      <c r="W39" s="1">
        <v>57.755756378173828</v>
      </c>
      <c r="X39" s="1">
        <v>299.93408203125</v>
      </c>
      <c r="Y39" s="1">
        <v>750.12103271484375</v>
      </c>
      <c r="Z39" s="1">
        <v>9.5280418395996094</v>
      </c>
      <c r="AA39" s="1">
        <v>89.295616149902344</v>
      </c>
      <c r="AB39" s="1">
        <v>15.926259994506836</v>
      </c>
      <c r="AC39" s="1">
        <v>-0.30724513530731201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1.1026988309972423</v>
      </c>
      <c r="AL39">
        <f>(U39-T39)/(1000-U39)*AK39</f>
        <v>2.2497908355162518E-2</v>
      </c>
      <c r="AM39">
        <f>(P39+273.15)</f>
        <v>300.01580848693845</v>
      </c>
      <c r="AN39">
        <f>(O39+273.15)</f>
        <v>300.45735588073728</v>
      </c>
      <c r="AO39">
        <f>(Y39*AG39+Z39*AH39)*AI39</f>
        <v>120.01936255173314</v>
      </c>
      <c r="AP39">
        <f>((AO39+0.00000010773*(AN39^4-AM39^4))-AL39*44100)/(L39*51.4+0.00000043092*AM39^3)</f>
        <v>-7.127403190426767</v>
      </c>
      <c r="AQ39">
        <f>0.61365*EXP(17.502*J39/(240.97+J39))</f>
        <v>3.5510477532300819</v>
      </c>
      <c r="AR39">
        <f>AQ39*1000/AA39</f>
        <v>39.767324604926479</v>
      </c>
      <c r="AS39">
        <f>(AR39-U39)</f>
        <v>16.196378865180385</v>
      </c>
      <c r="AT39">
        <f>IF(D39,P39,(O39+P39)/2)</f>
        <v>27.086582183837891</v>
      </c>
      <c r="AU39">
        <f>0.61365*EXP(17.502*AT39/(240.97+AT39))</f>
        <v>3.5974008321534798</v>
      </c>
      <c r="AV39">
        <f>IF(AS39&lt;&gt;0,(1000-(AR39+U39)/2)/AS39*AL39,0)</f>
        <v>1.3450796153702724</v>
      </c>
      <c r="AW39">
        <f>U39*AA39/1000</f>
        <v>2.1047821230665433</v>
      </c>
      <c r="AX39">
        <f>(AU39-AW39)</f>
        <v>1.4926187090869365</v>
      </c>
      <c r="AY39">
        <f>1/(1.6/F39+1.37/N39)</f>
        <v>0.88044699278761018</v>
      </c>
      <c r="AZ39">
        <f>G39*AA39*0.001</f>
        <v>34.146822158966586</v>
      </c>
      <c r="BA39">
        <f>G39/S39</f>
        <v>0.97510712038965097</v>
      </c>
      <c r="BB39">
        <f>(1-AL39*AA39/AQ39/F39)*100</f>
        <v>71.157259893138786</v>
      </c>
      <c r="BC39">
        <f>(S39-E39/(N39/1.35))</f>
        <v>392.20132619719703</v>
      </c>
      <c r="BD39">
        <f>E39*BB39/100/BC39</f>
        <v>-2.1418329572915504E-4</v>
      </c>
    </row>
    <row r="40" spans="1:56" x14ac:dyDescent="0.25">
      <c r="A40" s="1" t="s">
        <v>1</v>
      </c>
      <c r="B40" s="1" t="s">
        <v>8323</v>
      </c>
      <c r="K40" s="1">
        <f t="shared" si="0"/>
        <v>2.72</v>
      </c>
    </row>
    <row r="41" spans="1:56" x14ac:dyDescent="0.25">
      <c r="A41" s="1" t="s">
        <v>1</v>
      </c>
      <c r="B41" s="1" t="s">
        <v>8322</v>
      </c>
      <c r="K41" s="1">
        <f t="shared" si="0"/>
        <v>2.72</v>
      </c>
    </row>
    <row r="42" spans="1:56" x14ac:dyDescent="0.25">
      <c r="A42" s="1">
        <v>9</v>
      </c>
      <c r="B42" s="1" t="s">
        <v>8321</v>
      </c>
      <c r="C42" s="1">
        <v>1902.0000036656857</v>
      </c>
      <c r="D42" s="1">
        <v>0</v>
      </c>
      <c r="E42">
        <f>(R42-S42*(1000-T42)/(1000-U42))*AK42</f>
        <v>-1.0022987837077462</v>
      </c>
      <c r="F42">
        <f>IF(AV42&lt;&gt;0,1/(1/AV42-1/N42),0)</f>
        <v>1.696212609746081</v>
      </c>
      <c r="G42">
        <f>((AY42-AL42/2)*S42-E42)/(AY42+AL42/2)</f>
        <v>384.02038526515264</v>
      </c>
      <c r="H42">
        <f>AL42*1000</f>
        <v>21.573177450976779</v>
      </c>
      <c r="I42">
        <f>(AQ42-AW42)</f>
        <v>1.5357561206610155</v>
      </c>
      <c r="J42">
        <f>(P42+AP42*D42)</f>
        <v>26.980106353759766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27.366281509399414</v>
      </c>
      <c r="P42" s="1">
        <v>26.980106353759766</v>
      </c>
      <c r="Q42" s="1">
        <v>27.444772720336914</v>
      </c>
      <c r="R42" s="1">
        <v>400.13275146484375</v>
      </c>
      <c r="S42" s="1">
        <v>393.34747314453125</v>
      </c>
      <c r="T42" s="1">
        <v>3.7251839637756348</v>
      </c>
      <c r="U42" s="1">
        <v>22.838926315307617</v>
      </c>
      <c r="V42" s="1">
        <v>9.0954837799072266</v>
      </c>
      <c r="W42" s="1">
        <v>55.76397705078125</v>
      </c>
      <c r="X42" s="1">
        <v>299.98770141601563</v>
      </c>
      <c r="Y42" s="1">
        <v>1000.0446166992188</v>
      </c>
      <c r="Z42" s="1">
        <v>9.9372415542602539</v>
      </c>
      <c r="AA42" s="1">
        <v>89.287200927734375</v>
      </c>
      <c r="AB42" s="1">
        <v>15.829521179199219</v>
      </c>
      <c r="AC42" s="1">
        <v>-0.28467404842376709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1.1028959610882925</v>
      </c>
      <c r="AL42">
        <f>(U42-T42)/(1000-U42)*AK42</f>
        <v>2.1573177450976779E-2</v>
      </c>
      <c r="AM42">
        <f>(P42+273.15)</f>
        <v>300.13010635375974</v>
      </c>
      <c r="AN42">
        <f>(O42+273.15)</f>
        <v>300.51628150939939</v>
      </c>
      <c r="AO42">
        <f>(Y42*AG42+Z42*AH42)*AI42</f>
        <v>160.00713509543675</v>
      </c>
      <c r="AP42">
        <f>((AO42+0.00000010773*(AN42^4-AM42^4))-AL42*44100)/(L42*51.4+0.00000043092*AM42^3)</f>
        <v>-6.4679859289021859</v>
      </c>
      <c r="AQ42">
        <f>0.61365*EXP(17.502*J42/(240.97+J42))</f>
        <v>3.5749799235496069</v>
      </c>
      <c r="AR42">
        <f>AQ42*1000/AA42</f>
        <v>40.039108476959179</v>
      </c>
      <c r="AS42">
        <f>(AR42-U42)</f>
        <v>17.200182161651561</v>
      </c>
      <c r="AT42">
        <f>IF(D42,P42,(O42+P42)/2)</f>
        <v>27.17319393157959</v>
      </c>
      <c r="AU42">
        <f>0.61365*EXP(17.502*AT42/(240.97+AT42))</f>
        <v>3.6157293372568016</v>
      </c>
      <c r="AV42">
        <f>IF(AS42&lt;&gt;0,(1000-(AR42+U42)/2)/AS42*AL42,0)</f>
        <v>1.2148091080332672</v>
      </c>
      <c r="AW42">
        <f>U42*AA42/1000</f>
        <v>2.0392238028885914</v>
      </c>
      <c r="AX42">
        <f>(AU42-AW42)</f>
        <v>1.5765055343682102</v>
      </c>
      <c r="AY42">
        <f>1/(1.6/F42+1.37/N42)</f>
        <v>0.7915491618443985</v>
      </c>
      <c r="AZ42">
        <f>G42*AA42*0.001</f>
        <v>34.288105299515649</v>
      </c>
      <c r="BA42">
        <f>G42/S42</f>
        <v>0.97628791713134644</v>
      </c>
      <c r="BB42">
        <f>(1-AL42*AA42/AQ42/F42)*100</f>
        <v>68.234958317706003</v>
      </c>
      <c r="BC42">
        <f>(S42-E42/(N42/1.35))</f>
        <v>393.6635930839152</v>
      </c>
      <c r="BD42">
        <f>E42*BB42/100/BC42</f>
        <v>-1.7373162499588007E-3</v>
      </c>
    </row>
    <row r="43" spans="1:56" x14ac:dyDescent="0.25">
      <c r="A43" s="1" t="s">
        <v>1</v>
      </c>
      <c r="B43" s="1" t="s">
        <v>8320</v>
      </c>
      <c r="K43" s="1">
        <f t="shared" si="0"/>
        <v>2.72</v>
      </c>
    </row>
    <row r="44" spans="1:56" x14ac:dyDescent="0.25">
      <c r="A44" s="1" t="s">
        <v>1</v>
      </c>
      <c r="B44" s="1" t="s">
        <v>8319</v>
      </c>
      <c r="K44" s="1">
        <f t="shared" si="0"/>
        <v>2.72</v>
      </c>
    </row>
    <row r="45" spans="1:56" x14ac:dyDescent="0.25">
      <c r="A45" s="1">
        <v>10</v>
      </c>
      <c r="B45" s="1" t="s">
        <v>8318</v>
      </c>
      <c r="C45" s="1">
        <v>2104.5000036768615</v>
      </c>
      <c r="D45" s="1">
        <v>0</v>
      </c>
      <c r="E45">
        <f>(R45-S45*(1000-T45)/(1000-U45))*AK45</f>
        <v>-1.5645682467073094</v>
      </c>
      <c r="F45">
        <f>IF(AV45&lt;&gt;0,1/(1/AV45-1/N45),0)</f>
        <v>1.3643669057255792</v>
      </c>
      <c r="G45">
        <f>((AY45-AL45/2)*S45-E45)/(AY45+AL45/2)</f>
        <v>385.07649261921534</v>
      </c>
      <c r="H45">
        <f>AL45*1000</f>
        <v>20.019785497517816</v>
      </c>
      <c r="I45">
        <f>(AQ45-AW45)</f>
        <v>1.6742269867459747</v>
      </c>
      <c r="J45">
        <f>(P45+AP45*D45)</f>
        <v>27.094583511352539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27.436599731445313</v>
      </c>
      <c r="P45" s="1">
        <v>27.094583511352539</v>
      </c>
      <c r="Q45" s="1">
        <v>27.499107360839844</v>
      </c>
      <c r="R45" s="1">
        <v>400.12835693359375</v>
      </c>
      <c r="S45" s="1">
        <v>394.38809204101563</v>
      </c>
      <c r="T45" s="1">
        <v>3.7986087799072266</v>
      </c>
      <c r="U45" s="1">
        <v>21.559055328369141</v>
      </c>
      <c r="V45" s="1">
        <v>9.2362442016601563</v>
      </c>
      <c r="W45" s="1">
        <v>52.420429229736328</v>
      </c>
      <c r="X45" s="1">
        <v>299.9915771484375</v>
      </c>
      <c r="Y45" s="1">
        <v>1249.68017578125</v>
      </c>
      <c r="Z45" s="1">
        <v>9.951939582824707</v>
      </c>
      <c r="AA45" s="1">
        <v>89.283302307128906</v>
      </c>
      <c r="AB45" s="1">
        <v>15.816984176635742</v>
      </c>
      <c r="AC45" s="1">
        <v>-0.24063460528850555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1.1029102101045494</v>
      </c>
      <c r="AL45">
        <f>(U45-T45)/(1000-U45)*AK45</f>
        <v>2.0019785497517817E-2</v>
      </c>
      <c r="AM45">
        <f>(P45+273.15)</f>
        <v>300.24458351135252</v>
      </c>
      <c r="AN45">
        <f>(O45+273.15)</f>
        <v>300.58659973144529</v>
      </c>
      <c r="AO45">
        <f>(Y45*AG45+Z45*AH45)*AI45</f>
        <v>199.94882365579542</v>
      </c>
      <c r="AP45">
        <f>((AO45+0.00000010773*(AN45^4-AM45^4))-AL45*44100)/(L45*51.4+0.00000043092*AM45^3)</f>
        <v>-5.5801556358103053</v>
      </c>
      <c r="AQ45">
        <f>0.61365*EXP(17.502*J45/(240.97+J45))</f>
        <v>3.5990906410848749</v>
      </c>
      <c r="AR45">
        <f>AQ45*1000/AA45</f>
        <v>40.310904145371225</v>
      </c>
      <c r="AS45">
        <f>(AR45-U45)</f>
        <v>18.751848817002085</v>
      </c>
      <c r="AT45">
        <f>IF(D45,P45,(O45+P45)/2)</f>
        <v>27.265591621398926</v>
      </c>
      <c r="AU45">
        <f>0.61365*EXP(17.502*AT45/(240.97+AT45))</f>
        <v>3.6353720519535369</v>
      </c>
      <c r="AV45">
        <f>IF(AS45&lt;&gt;0,(1000-(AR45+U45)/2)/AS45*AL45,0)</f>
        <v>1.0345899238066292</v>
      </c>
      <c r="AW45">
        <f>U45*AA45/1000</f>
        <v>1.9248636543389002</v>
      </c>
      <c r="AX45">
        <f>(AU45-AW45)</f>
        <v>1.7105083976146367</v>
      </c>
      <c r="AY45">
        <f>1/(1.6/F45+1.37/N45)</f>
        <v>0.66989443645885782</v>
      </c>
      <c r="AZ45">
        <f>G45*AA45*0.001</f>
        <v>34.380900901890293</v>
      </c>
      <c r="BA45">
        <f>G45/S45</f>
        <v>0.97638975514293191</v>
      </c>
      <c r="BB45">
        <f>(1-AL45*AA45/AQ45/F45)*100</f>
        <v>63.599637877610093</v>
      </c>
      <c r="BC45">
        <f>(S45-E45/(N45/1.35))</f>
        <v>394.88154890971651</v>
      </c>
      <c r="BD45">
        <f>E45*BB45/100/BC45</f>
        <v>-2.5198942366421555E-3</v>
      </c>
    </row>
    <row r="46" spans="1:56" x14ac:dyDescent="0.25">
      <c r="A46" s="1" t="s">
        <v>1</v>
      </c>
      <c r="B46" s="1" t="s">
        <v>8317</v>
      </c>
      <c r="K46" s="1">
        <f t="shared" si="0"/>
        <v>2.72</v>
      </c>
    </row>
    <row r="47" spans="1:56" x14ac:dyDescent="0.25">
      <c r="A47" s="1" t="s">
        <v>1</v>
      </c>
      <c r="B47" s="1" t="s">
        <v>8316</v>
      </c>
      <c r="K47" s="1">
        <f t="shared" si="0"/>
        <v>2.72</v>
      </c>
    </row>
    <row r="48" spans="1:56" x14ac:dyDescent="0.25">
      <c r="A48" s="1">
        <v>11</v>
      </c>
      <c r="B48" s="1" t="s">
        <v>8315</v>
      </c>
      <c r="C48" s="1">
        <v>2307.5000036768615</v>
      </c>
      <c r="D48" s="1">
        <v>0</v>
      </c>
      <c r="E48">
        <f>(R48-S48*(1000-T48)/(1000-U48))*AK48</f>
        <v>-1.3990122838793764</v>
      </c>
      <c r="F48">
        <f>IF(AV48&lt;&gt;0,1/(1/AV48-1/N48),0)</f>
        <v>1.0617439171959027</v>
      </c>
      <c r="G48">
        <f>((AY48-AL48/2)*S48-E48)/(AY48+AL48/2)</f>
        <v>384.46990011229792</v>
      </c>
      <c r="H48">
        <f>AL48*1000</f>
        <v>18.153803294208998</v>
      </c>
      <c r="I48">
        <f>(AQ48-AW48)</f>
        <v>1.847248084888971</v>
      </c>
      <c r="J48">
        <f>(P48+AP48*D48)</f>
        <v>27.254764556884766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27.536552429199219</v>
      </c>
      <c r="P48" s="1">
        <v>27.254764556884766</v>
      </c>
      <c r="Q48" s="1">
        <v>27.577924728393555</v>
      </c>
      <c r="R48" s="1">
        <v>400.06842041015625</v>
      </c>
      <c r="S48" s="1">
        <v>394.83767700195313</v>
      </c>
      <c r="T48" s="1">
        <v>3.8722126483917236</v>
      </c>
      <c r="U48" s="1">
        <v>20.003557205200195</v>
      </c>
      <c r="V48" s="1">
        <v>9.3594293594360352</v>
      </c>
      <c r="W48" s="1">
        <v>48.350101470947266</v>
      </c>
      <c r="X48" s="1">
        <v>299.97872924804688</v>
      </c>
      <c r="Y48" s="1">
        <v>1599.7886962890625</v>
      </c>
      <c r="Z48" s="1">
        <v>9.74407958984375</v>
      </c>
      <c r="AA48" s="1">
        <v>89.274993896484375</v>
      </c>
      <c r="AB48" s="1">
        <v>15.703110694885254</v>
      </c>
      <c r="AC48" s="1">
        <v>-0.19713112711906433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1.1028629751766428</v>
      </c>
      <c r="AL48">
        <f>(U48-T48)/(1000-U48)*AK48</f>
        <v>1.8153803294208997E-2</v>
      </c>
      <c r="AM48">
        <f>(P48+273.15)</f>
        <v>300.40476455688474</v>
      </c>
      <c r="AN48">
        <f>(O48+273.15)</f>
        <v>300.6865524291992</v>
      </c>
      <c r="AO48">
        <f>(Y48*AG48+Z48*AH48)*AI48</f>
        <v>255.96618568495978</v>
      </c>
      <c r="AP48">
        <f>((AO48+0.00000010773*(AN48^4-AM48^4))-AL48*44100)/(L48*51.4+0.00000043092*AM48^3)</f>
        <v>-4.4484646675205068</v>
      </c>
      <c r="AQ48">
        <f>0.61365*EXP(17.502*J48/(240.97+J48))</f>
        <v>3.6330655322911944</v>
      </c>
      <c r="AR48">
        <f>AQ48*1000/AA48</f>
        <v>40.695220169981589</v>
      </c>
      <c r="AS48">
        <f>(AR48-U48)</f>
        <v>20.691662964781393</v>
      </c>
      <c r="AT48">
        <f>IF(D48,P48,(O48+P48)/2)</f>
        <v>27.395658493041992</v>
      </c>
      <c r="AU48">
        <f>0.61365*EXP(17.502*AT48/(240.97+AT48))</f>
        <v>3.6631806220343748</v>
      </c>
      <c r="AV48">
        <f>IF(AS48&lt;&gt;0,(1000-(AR48+U48)/2)/AS48*AL48,0)</f>
        <v>0.85072168881912547</v>
      </c>
      <c r="AW48">
        <f>U48*AA48/1000</f>
        <v>1.7858174474022235</v>
      </c>
      <c r="AX48">
        <f>(AU48-AW48)</f>
        <v>1.8773631746321513</v>
      </c>
      <c r="AY48">
        <f>1/(1.6/F48+1.37/N48)</f>
        <v>0.54733874067950705</v>
      </c>
      <c r="AZ48">
        <f>G48*AA48*0.001</f>
        <v>34.323547985907354</v>
      </c>
      <c r="BA48">
        <f>G48/S48</f>
        <v>0.97374167286065783</v>
      </c>
      <c r="BB48">
        <f>(1-AL48*AA48/AQ48/F48)*100</f>
        <v>57.984992895792772</v>
      </c>
      <c r="BC48">
        <f>(S48-E48/(N48/1.35))</f>
        <v>395.2789183618811</v>
      </c>
      <c r="BD48">
        <f>E48*BB48/100/BC48</f>
        <v>-2.0522652125759171E-3</v>
      </c>
    </row>
    <row r="49" spans="1:56" x14ac:dyDescent="0.25">
      <c r="A49" s="1" t="s">
        <v>1</v>
      </c>
      <c r="B49" s="1" t="s">
        <v>8314</v>
      </c>
      <c r="K49" s="1">
        <f t="shared" si="0"/>
        <v>2.72</v>
      </c>
    </row>
    <row r="50" spans="1:56" x14ac:dyDescent="0.25">
      <c r="A50" s="1" t="s">
        <v>1</v>
      </c>
      <c r="B50" s="1" t="s">
        <v>8313</v>
      </c>
      <c r="K50" s="1">
        <f t="shared" si="0"/>
        <v>2.72</v>
      </c>
    </row>
    <row r="51" spans="1:56" x14ac:dyDescent="0.25">
      <c r="A51" s="1">
        <v>12</v>
      </c>
      <c r="B51" s="1" t="s">
        <v>8312</v>
      </c>
      <c r="C51" s="1">
        <v>2510.5000036768615</v>
      </c>
      <c r="D51" s="1">
        <v>0</v>
      </c>
      <c r="E51">
        <f>(R51-S51*(1000-T51)/(1000-U51))*AK51</f>
        <v>-1.3148629212863947</v>
      </c>
      <c r="F51">
        <f>IF(AV51&lt;&gt;0,1/(1/AV51-1/N51),0)</f>
        <v>0.82151630997196179</v>
      </c>
      <c r="G51">
        <f>((AY51-AL51/2)*S51-E51)/(AY51+AL51/2)</f>
        <v>384.12425542322069</v>
      </c>
      <c r="H51">
        <f>AL51*1000</f>
        <v>16.215576173477611</v>
      </c>
      <c r="I51">
        <f>(AQ51-AW51)</f>
        <v>2.0378085681304507</v>
      </c>
      <c r="J51">
        <f>(P51+AP51*D51)</f>
        <v>27.46690559387207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27.677761077880859</v>
      </c>
      <c r="P51" s="1">
        <v>27.46690559387207</v>
      </c>
      <c r="Q51" s="1">
        <v>27.687139511108398</v>
      </c>
      <c r="R51" s="1">
        <v>400.09844970703125</v>
      </c>
      <c r="S51" s="1">
        <v>395.47622680664063</v>
      </c>
      <c r="T51" s="1">
        <v>3.9457600116729736</v>
      </c>
      <c r="U51" s="1">
        <v>18.377769470214844</v>
      </c>
      <c r="V51" s="1">
        <v>9.4588289260864258</v>
      </c>
      <c r="W51" s="1">
        <v>44.055438995361328</v>
      </c>
      <c r="X51" s="1">
        <v>299.99835205078125</v>
      </c>
      <c r="Y51" s="1">
        <v>2000.431640625</v>
      </c>
      <c r="Z51" s="1">
        <v>10.025612831115723</v>
      </c>
      <c r="AA51" s="1">
        <v>89.275436401367188</v>
      </c>
      <c r="AB51" s="1">
        <v>15.651729583740234</v>
      </c>
      <c r="AC51" s="1">
        <v>-0.15444380044937134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1.1029351178337543</v>
      </c>
      <c r="AL51">
        <f>(U51-T51)/(1000-U51)*AK51</f>
        <v>1.6215576173477613E-2</v>
      </c>
      <c r="AM51">
        <f>(P51+273.15)</f>
        <v>300.61690559387205</v>
      </c>
      <c r="AN51">
        <f>(O51+273.15)</f>
        <v>300.82776107788084</v>
      </c>
      <c r="AO51">
        <f>(Y51*AG51+Z51*AH51)*AI51</f>
        <v>320.06905534589896</v>
      </c>
      <c r="AP51">
        <f>((AO51+0.00000010773*(AN51^4-AM51^4))-AL51*44100)/(L51*51.4+0.00000043092*AM51^3)</f>
        <v>-3.2253825622647589</v>
      </c>
      <c r="AQ51">
        <f>0.61365*EXP(17.502*J51/(240.97+J51))</f>
        <v>3.6784919576676036</v>
      </c>
      <c r="AR51">
        <f>AQ51*1000/AA51</f>
        <v>41.203852996357575</v>
      </c>
      <c r="AS51">
        <f>(AR51-U51)</f>
        <v>22.826083526142732</v>
      </c>
      <c r="AT51">
        <f>IF(D51,P51,(O51+P51)/2)</f>
        <v>27.572333335876465</v>
      </c>
      <c r="AU51">
        <f>0.61365*EXP(17.502*AT51/(240.97+AT51))</f>
        <v>3.7012513395512747</v>
      </c>
      <c r="AV51">
        <f>IF(AS51&lt;&gt;0,(1000-(AR51+U51)/2)/AS51*AL51,0)</f>
        <v>0.6892334809270334</v>
      </c>
      <c r="AW51">
        <f>U51*AA51/1000</f>
        <v>1.6406833895371529</v>
      </c>
      <c r="AX51">
        <f>(AU51-AW51)</f>
        <v>2.0605679500141219</v>
      </c>
      <c r="AY51">
        <f>1/(1.6/F51+1.37/N51)</f>
        <v>0.44097825935891177</v>
      </c>
      <c r="AZ51">
        <f>G51*AA51*0.001</f>
        <v>34.292860535258264</v>
      </c>
      <c r="BA51">
        <f>G51/S51</f>
        <v>0.97129543923516237</v>
      </c>
      <c r="BB51">
        <f>(1-AL51*AA51/AQ51/F51)*100</f>
        <v>52.095273446975177</v>
      </c>
      <c r="BC51">
        <f>(S51-E51/(N51/1.35))</f>
        <v>395.89092788553211</v>
      </c>
      <c r="BD51">
        <f>E51*BB51/100/BC51</f>
        <v>-1.7302276613297106E-3</v>
      </c>
    </row>
    <row r="52" spans="1:56" x14ac:dyDescent="0.25">
      <c r="A52" s="1" t="s">
        <v>1</v>
      </c>
      <c r="B52" s="1" t="s">
        <v>8311</v>
      </c>
      <c r="K52" s="2">
        <v>5.72</v>
      </c>
    </row>
    <row r="53" spans="1:56" x14ac:dyDescent="0.25">
      <c r="A53" s="1" t="s">
        <v>1</v>
      </c>
      <c r="B53" s="1" t="s">
        <v>8310</v>
      </c>
      <c r="K53" s="2">
        <v>5.72</v>
      </c>
    </row>
    <row r="54" spans="1:56" x14ac:dyDescent="0.25">
      <c r="A54" s="1" t="s">
        <v>1</v>
      </c>
      <c r="B54" s="1" t="s">
        <v>8309</v>
      </c>
      <c r="K54" s="2">
        <v>5.72</v>
      </c>
    </row>
    <row r="55" spans="1:56" x14ac:dyDescent="0.25">
      <c r="A55" s="1" t="s">
        <v>1</v>
      </c>
      <c r="B55" s="1" t="s">
        <v>8308</v>
      </c>
      <c r="K55" s="2">
        <v>5.72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F548-0E6A-47A1-A6A2-DA8FC2E8B08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11591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11590</v>
      </c>
    </row>
    <row r="12" spans="1:56" x14ac:dyDescent="0.25">
      <c r="A12" s="1" t="s">
        <v>1</v>
      </c>
      <c r="B12" s="1" t="s">
        <v>11589</v>
      </c>
    </row>
    <row r="13" spans="1:56" x14ac:dyDescent="0.25">
      <c r="A13" s="1" t="s">
        <v>1</v>
      </c>
      <c r="B13" s="1" t="s">
        <v>11588</v>
      </c>
    </row>
    <row r="14" spans="1:56" x14ac:dyDescent="0.25">
      <c r="A14" s="1" t="s">
        <v>1</v>
      </c>
      <c r="B14" s="1" t="s">
        <v>11587</v>
      </c>
    </row>
    <row r="15" spans="1:56" x14ac:dyDescent="0.25">
      <c r="A15" s="1" t="s">
        <v>1</v>
      </c>
      <c r="B15" s="1" t="s">
        <v>11586</v>
      </c>
    </row>
    <row r="16" spans="1:56" x14ac:dyDescent="0.25">
      <c r="A16" s="1" t="s">
        <v>1</v>
      </c>
      <c r="B16" s="1" t="s">
        <v>11585</v>
      </c>
    </row>
    <row r="17" spans="1:56" x14ac:dyDescent="0.25">
      <c r="A17" s="1" t="s">
        <v>1</v>
      </c>
      <c r="B17" s="1" t="s">
        <v>6395</v>
      </c>
    </row>
    <row r="18" spans="1:56" x14ac:dyDescent="0.25">
      <c r="A18" s="1">
        <v>1</v>
      </c>
      <c r="B18" s="1" t="s">
        <v>11584</v>
      </c>
      <c r="C18" s="1">
        <v>362.00000350922346</v>
      </c>
      <c r="D18" s="1">
        <v>0</v>
      </c>
      <c r="E18">
        <f>(R18-S18*(1000-T18)/(1000-U18))*AK18</f>
        <v>-2.8198480611342887</v>
      </c>
      <c r="F18">
        <f>IF(AV18&lt;&gt;0,1/(1/AV18-1/N18),0)</f>
        <v>2.7929372656294889</v>
      </c>
      <c r="G18">
        <f>((AY18-AL18/2)*S18-E18)/(AY18+AL18/2)</f>
        <v>388.27766467265832</v>
      </c>
      <c r="H18">
        <f>AL18*1000</f>
        <v>23.83899672838956</v>
      </c>
      <c r="I18">
        <f>(AQ18-AW18)</f>
        <v>1.2100853215747285</v>
      </c>
      <c r="J18">
        <f>(P18+AP18*D18)</f>
        <v>26.082405090332031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27.641656875610352</v>
      </c>
      <c r="P18" s="1">
        <v>26.082405090332031</v>
      </c>
      <c r="Q18" s="1">
        <v>27.785419464111328</v>
      </c>
      <c r="R18" s="1">
        <v>400.03564453125</v>
      </c>
      <c r="S18" s="1">
        <v>394.08673095703125</v>
      </c>
      <c r="T18" s="1">
        <v>3.5799272060394287</v>
      </c>
      <c r="U18" s="1">
        <v>24.618612289428711</v>
      </c>
      <c r="V18" s="1">
        <v>8.532771110534668</v>
      </c>
      <c r="W18" s="1">
        <v>58.678558349609375</v>
      </c>
      <c r="X18" s="1">
        <v>300.616455078125</v>
      </c>
      <c r="Y18" s="1">
        <v>-0.19016727805137634</v>
      </c>
      <c r="Z18" s="1">
        <v>10.359868049621582</v>
      </c>
      <c r="AA18" s="1">
        <v>88.577766418457031</v>
      </c>
      <c r="AB18" s="1">
        <v>2.1337058544158936</v>
      </c>
      <c r="AC18" s="1">
        <v>-0.23149116337299347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1.1052075554342828</v>
      </c>
      <c r="AL18">
        <f>(U18-T18)/(1000-U18)*AK18</f>
        <v>2.3838996728389562E-2</v>
      </c>
      <c r="AM18">
        <f>(P18+273.15)</f>
        <v>299.23240509033201</v>
      </c>
      <c r="AN18">
        <f>(O18+273.15)</f>
        <v>300.79165687561033</v>
      </c>
      <c r="AO18">
        <f>(Y18*AG18+Z18*AH18)*AI18</f>
        <v>-3.0426763808129031E-2</v>
      </c>
      <c r="AP18">
        <f>((AO18+0.00000010773*(AN18^4-AM18^4))-AL18*44100)/(L18*51.4+0.00000043092*AM18^3)</f>
        <v>-8.5000431701078245</v>
      </c>
      <c r="AQ18">
        <f>0.61365*EXP(17.502*J18/(240.97+J18))</f>
        <v>3.3907470104943007</v>
      </c>
      <c r="AR18">
        <f>AQ18*1000/AA18</f>
        <v>38.279888369230406</v>
      </c>
      <c r="AS18">
        <f>(AR18-U18)</f>
        <v>13.661276079801695</v>
      </c>
      <c r="AT18">
        <f>IF(D18,P18,(O18+P18)/2)</f>
        <v>26.862030982971191</v>
      </c>
      <c r="AU18">
        <f>0.61365*EXP(17.502*AT18/(240.97+AT18))</f>
        <v>3.550259196905031</v>
      </c>
      <c r="AV18">
        <f>IF(AS18&lt;&gt;0,(1000-(AR18+U18)/2)/AS18*AL18,0)</f>
        <v>1.6901260188143077</v>
      </c>
      <c r="AW18">
        <f>U18*AA18/1000</f>
        <v>2.1806616889195722</v>
      </c>
      <c r="AX18">
        <f>(AU18-AW18)</f>
        <v>1.3695975079854588</v>
      </c>
      <c r="AY18">
        <f>1/(1.6/F18+1.37/N18)</f>
        <v>1.119894791057682</v>
      </c>
      <c r="AZ18">
        <f>G18*AA18*0.001</f>
        <v>34.39276828687872</v>
      </c>
      <c r="BA18">
        <f>G18/S18</f>
        <v>0.98525942177686177</v>
      </c>
      <c r="BB18">
        <f>(1-AL18*AA18/AQ18/F18)*100</f>
        <v>77.702502154845163</v>
      </c>
      <c r="BC18">
        <f>(S18-E18/(N18/1.35))</f>
        <v>394.97609669571864</v>
      </c>
      <c r="BD18">
        <f>E18*BB18/100/BC18</f>
        <v>-5.5474053209711134E-3</v>
      </c>
    </row>
    <row r="19" spans="1:56" x14ac:dyDescent="0.25">
      <c r="A19" s="1" t="s">
        <v>1</v>
      </c>
      <c r="B19" s="1" t="s">
        <v>11583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11582</v>
      </c>
      <c r="K20" s="1">
        <f t="shared" si="0"/>
        <v>2.72</v>
      </c>
    </row>
    <row r="21" spans="1:56" x14ac:dyDescent="0.25">
      <c r="A21" s="1">
        <v>2</v>
      </c>
      <c r="B21" s="1" t="s">
        <v>6391</v>
      </c>
      <c r="C21" s="1">
        <v>565.00000350922346</v>
      </c>
      <c r="D21" s="1">
        <v>0</v>
      </c>
      <c r="E21">
        <f>(R21-S21*(1000-T21)/(1000-U21))*AK21</f>
        <v>-1.7743978120455197</v>
      </c>
      <c r="F21">
        <f>IF(AV21&lt;&gt;0,1/(1/AV21-1/N21),0)</f>
        <v>2.7495403224646622</v>
      </c>
      <c r="G21">
        <f>((AY21-AL21/2)*S21-E21)/(AY21+AL21/2)</f>
        <v>386.61218809275533</v>
      </c>
      <c r="H21">
        <f>AL21*1000</f>
        <v>23.326516509945364</v>
      </c>
      <c r="I21">
        <f>(AQ21-AW21)</f>
        <v>1.1958496781026091</v>
      </c>
      <c r="J21">
        <f>(P21+AP21*D21)</f>
        <v>25.873674392700195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27.574871063232422</v>
      </c>
      <c r="P21" s="1">
        <v>25.873674392700195</v>
      </c>
      <c r="Q21" s="1">
        <v>27.757072448730469</v>
      </c>
      <c r="R21" s="1">
        <v>399.90948486328125</v>
      </c>
      <c r="S21" s="1">
        <v>393.21554565429688</v>
      </c>
      <c r="T21" s="1">
        <v>3.7159874439239502</v>
      </c>
      <c r="U21" s="1">
        <v>24.309585571289063</v>
      </c>
      <c r="V21" s="1">
        <v>8.8916378021240234</v>
      </c>
      <c r="W21" s="1">
        <v>58.168128967285156</v>
      </c>
      <c r="X21" s="1">
        <v>300.60665893554688</v>
      </c>
      <c r="Y21" s="1">
        <v>25.856794357299805</v>
      </c>
      <c r="Z21" s="1">
        <v>10.362000465393066</v>
      </c>
      <c r="AA21" s="1">
        <v>88.576911926269531</v>
      </c>
      <c r="AB21" s="1">
        <v>2.020871639251709</v>
      </c>
      <c r="AC21" s="1">
        <v>-0.22885702550411224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1.1051715402042162</v>
      </c>
      <c r="AL21">
        <f>(U21-T21)/(1000-U21)*AK21</f>
        <v>2.3326516509945366E-2</v>
      </c>
      <c r="AM21">
        <f>(P21+273.15)</f>
        <v>299.02367439270017</v>
      </c>
      <c r="AN21">
        <f>(O21+273.15)</f>
        <v>300.7248710632324</v>
      </c>
      <c r="AO21">
        <f>(Y21*AG21+Z21*AH21)*AI21</f>
        <v>4.1370870046968662</v>
      </c>
      <c r="AP21">
        <f>((AO21+0.00000010773*(AN21^4-AM21^4))-AL21*44100)/(L21*51.4+0.00000043092*AM21^3)</f>
        <v>-8.2681008937710896</v>
      </c>
      <c r="AQ21">
        <f>0.61365*EXP(17.502*J21/(240.97+J21))</f>
        <v>3.3491176982147928</v>
      </c>
      <c r="AR21">
        <f>AQ21*1000/AA21</f>
        <v>37.810278382729827</v>
      </c>
      <c r="AS21">
        <f>(AR21-U21)</f>
        <v>13.500692811440764</v>
      </c>
      <c r="AT21">
        <f>IF(D21,P21,(O21+P21)/2)</f>
        <v>26.724272727966309</v>
      </c>
      <c r="AU21">
        <f>0.61365*EXP(17.502*AT21/(240.97+AT21))</f>
        <v>3.5216063145513976</v>
      </c>
      <c r="AV21">
        <f>IF(AS21&lt;&gt;0,(1000-(AR21+U21)/2)/AS21*AL21,0)</f>
        <v>1.674136046909569</v>
      </c>
      <c r="AW21">
        <f>U21*AA21/1000</f>
        <v>2.1532680201121837</v>
      </c>
      <c r="AX21">
        <f>(AU21-AW21)</f>
        <v>1.368338294439214</v>
      </c>
      <c r="AY21">
        <f>1/(1.6/F21+1.37/N21)</f>
        <v>1.1086684876303146</v>
      </c>
      <c r="AZ21">
        <f>G21*AA21*0.001</f>
        <v>34.244913734314338</v>
      </c>
      <c r="BA21">
        <f>G21/S21</f>
        <v>0.9832067739067798</v>
      </c>
      <c r="BB21">
        <f>(1-AL21*AA21/AQ21/F21)*100</f>
        <v>77.562218226454377</v>
      </c>
      <c r="BC21">
        <f>(S21-E21/(N21/1.35))</f>
        <v>393.77518170085762</v>
      </c>
      <c r="BD21">
        <f>E21*BB21/100/BC21</f>
        <v>-3.4950458209163982E-3</v>
      </c>
    </row>
    <row r="22" spans="1:56" x14ac:dyDescent="0.25">
      <c r="A22" s="1" t="s">
        <v>1</v>
      </c>
      <c r="B22" s="1" t="s">
        <v>11581</v>
      </c>
      <c r="K22" s="1">
        <f t="shared" si="0"/>
        <v>2.72</v>
      </c>
    </row>
    <row r="23" spans="1:56" x14ac:dyDescent="0.25">
      <c r="A23" s="1" t="s">
        <v>1</v>
      </c>
      <c r="B23" s="1" t="s">
        <v>11580</v>
      </c>
      <c r="K23" s="1">
        <f t="shared" si="0"/>
        <v>2.72</v>
      </c>
    </row>
    <row r="24" spans="1:56" x14ac:dyDescent="0.25">
      <c r="A24" s="1">
        <v>3</v>
      </c>
      <c r="B24" s="1" t="s">
        <v>11579</v>
      </c>
      <c r="C24" s="1">
        <v>768.00000350922346</v>
      </c>
      <c r="D24" s="1">
        <v>0</v>
      </c>
      <c r="E24">
        <f>(R24-S24*(1000-T24)/(1000-U24))*AK24</f>
        <v>-1.0937221859973423</v>
      </c>
      <c r="F24">
        <f>IF(AV24&lt;&gt;0,1/(1/AV24-1/N24),0)</f>
        <v>2.7052356387219159</v>
      </c>
      <c r="G24">
        <f>((AY24-AL24/2)*S24-E24)/(AY24+AL24/2)</f>
        <v>385.64895349128363</v>
      </c>
      <c r="H24">
        <f>AL24*1000</f>
        <v>22.963346857321426</v>
      </c>
      <c r="I24">
        <f>(AQ24-AW24)</f>
        <v>1.1892157293477128</v>
      </c>
      <c r="J24">
        <f>(P24+AP24*D24)</f>
        <v>25.752059936523438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27.503200531005859</v>
      </c>
      <c r="P24" s="1">
        <v>25.752059936523438</v>
      </c>
      <c r="Q24" s="1">
        <v>27.700067520141602</v>
      </c>
      <c r="R24" s="1">
        <v>399.97079467773438</v>
      </c>
      <c r="S24" s="1">
        <v>392.79901123046875</v>
      </c>
      <c r="T24" s="1">
        <v>3.8372955322265625</v>
      </c>
      <c r="U24" s="1">
        <v>24.113811492919922</v>
      </c>
      <c r="V24" s="1">
        <v>9.2201633453369141</v>
      </c>
      <c r="W24" s="1">
        <v>57.940097808837891</v>
      </c>
      <c r="X24" s="1">
        <v>300.614501953125</v>
      </c>
      <c r="Y24" s="1">
        <v>51.188186645507813</v>
      </c>
      <c r="Z24" s="1">
        <v>10.096053123474121</v>
      </c>
      <c r="AA24" s="1">
        <v>88.573867797851563</v>
      </c>
      <c r="AB24" s="1">
        <v>2.0111944675445557</v>
      </c>
      <c r="AC24" s="1">
        <v>-0.22568176686763763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1.1052003748276653</v>
      </c>
      <c r="AL24">
        <f>(U24-T24)/(1000-U24)*AK24</f>
        <v>2.2963346857321425E-2</v>
      </c>
      <c r="AM24">
        <f>(P24+273.15)</f>
        <v>298.90205993652341</v>
      </c>
      <c r="AN24">
        <f>(O24+273.15)</f>
        <v>300.65320053100584</v>
      </c>
      <c r="AO24">
        <f>(Y24*AG24+Z24*AH24)*AI24</f>
        <v>8.1901096802180291</v>
      </c>
      <c r="AP24">
        <f>((AO24+0.00000010773*(AN24^4-AM24^4))-AL24*44100)/(L24*51.4+0.00000043092*AM24^3)</f>
        <v>-8.0992843014367821</v>
      </c>
      <c r="AQ24">
        <f>0.61365*EXP(17.502*J24/(240.97+J24))</f>
        <v>3.3250692806239157</v>
      </c>
      <c r="AR24">
        <f>AQ24*1000/AA24</f>
        <v>37.540070940704346</v>
      </c>
      <c r="AS24">
        <f>(AR24-U24)</f>
        <v>13.426259447784425</v>
      </c>
      <c r="AT24">
        <f>IF(D24,P24,(O24+P24)/2)</f>
        <v>26.627630233764648</v>
      </c>
      <c r="AU24">
        <f>0.61365*EXP(17.502*AT24/(240.97+AT24))</f>
        <v>3.5016259545737354</v>
      </c>
      <c r="AV24">
        <f>IF(AS24&lt;&gt;0,(1000-(AR24+U24)/2)/AS24*AL24,0)</f>
        <v>1.657606662537872</v>
      </c>
      <c r="AW24">
        <f>U24*AA24/1000</f>
        <v>2.1358535512762029</v>
      </c>
      <c r="AX24">
        <f>(AU24-AW24)</f>
        <v>1.3657724032975325</v>
      </c>
      <c r="AY24">
        <f>1/(1.6/F24+1.37/N24)</f>
        <v>1.0970768925619003</v>
      </c>
      <c r="AZ24">
        <f>G24*AA24*0.001</f>
        <v>34.158419422916765</v>
      </c>
      <c r="BA24">
        <f>G24/S24</f>
        <v>0.98179715952749702</v>
      </c>
      <c r="BB24">
        <f>(1-AL24*AA24/AQ24/F24)*100</f>
        <v>77.388207229636748</v>
      </c>
      <c r="BC24">
        <f>(S24-E24/(N24/1.35))</f>
        <v>393.14396564601873</v>
      </c>
      <c r="BD24">
        <f>E24*BB24/100/BC24</f>
        <v>-2.1529314087914389E-3</v>
      </c>
    </row>
    <row r="25" spans="1:56" x14ac:dyDescent="0.25">
      <c r="A25" s="1" t="s">
        <v>1</v>
      </c>
      <c r="B25" s="1" t="s">
        <v>11578</v>
      </c>
      <c r="K25" s="1">
        <f t="shared" si="0"/>
        <v>2.72</v>
      </c>
    </row>
    <row r="26" spans="1:56" x14ac:dyDescent="0.25">
      <c r="A26" s="1" t="s">
        <v>1</v>
      </c>
      <c r="B26" s="1" t="s">
        <v>11577</v>
      </c>
      <c r="K26" s="1">
        <f t="shared" si="0"/>
        <v>2.72</v>
      </c>
    </row>
    <row r="27" spans="1:56" x14ac:dyDescent="0.25">
      <c r="A27" s="1">
        <v>4</v>
      </c>
      <c r="B27" s="1" t="s">
        <v>11576</v>
      </c>
      <c r="C27" s="1">
        <v>971.00000350922346</v>
      </c>
      <c r="D27" s="1">
        <v>0</v>
      </c>
      <c r="E27">
        <f>(R27-S27*(1000-T27)/(1000-U27))*AK27</f>
        <v>-0.10155809071627336</v>
      </c>
      <c r="F27">
        <f>IF(AV27&lt;&gt;0,1/(1/AV27-1/N27),0)</f>
        <v>2.7286368734833961</v>
      </c>
      <c r="G27">
        <f>((AY27-AL27/2)*S27-E27)/(AY27+AL27/2)</f>
        <v>383.90416849201586</v>
      </c>
      <c r="H27">
        <f>AL27*1000</f>
        <v>22.84848087080935</v>
      </c>
      <c r="I27">
        <f>(AQ27-AW27)</f>
        <v>1.1770444677320056</v>
      </c>
      <c r="J27">
        <f>(P27+AP27*D27)</f>
        <v>25.697620391845703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27.448291778564453</v>
      </c>
      <c r="P27" s="1">
        <v>25.697620391845703</v>
      </c>
      <c r="Q27" s="1">
        <v>27.647680282592773</v>
      </c>
      <c r="R27" s="1">
        <v>399.85479736328125</v>
      </c>
      <c r="S27" s="1">
        <v>391.84530639648438</v>
      </c>
      <c r="T27" s="1">
        <v>3.9555482864379883</v>
      </c>
      <c r="U27" s="1">
        <v>24.131593704223633</v>
      </c>
      <c r="V27" s="1">
        <v>9.5343551635742188</v>
      </c>
      <c r="W27" s="1">
        <v>58.166191101074219</v>
      </c>
      <c r="X27" s="1">
        <v>300.59478759765625</v>
      </c>
      <c r="Y27" s="1">
        <v>100.31782531738281</v>
      </c>
      <c r="Z27" s="1">
        <v>10.217269897460938</v>
      </c>
      <c r="AA27" s="1">
        <v>88.568901062011719</v>
      </c>
      <c r="AB27" s="1">
        <v>2.0848729610443115</v>
      </c>
      <c r="AC27" s="1">
        <v>-0.2237139493227005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1.1051278955796184</v>
      </c>
      <c r="AL27">
        <f>(U27-T27)/(1000-U27)*AK27</f>
        <v>2.2848480870809349E-2</v>
      </c>
      <c r="AM27">
        <f>(P27+273.15)</f>
        <v>298.84762039184568</v>
      </c>
      <c r="AN27">
        <f>(O27+273.15)</f>
        <v>300.59829177856443</v>
      </c>
      <c r="AO27">
        <f>(Y27*AG27+Z27*AH27)*AI27</f>
        <v>16.050851692016749</v>
      </c>
      <c r="AP27">
        <f>((AO27+0.00000010773*(AN27^4-AM27^4))-AL27*44100)/(L27*51.4+0.00000043092*AM27^3)</f>
        <v>-7.9934555597275496</v>
      </c>
      <c r="AQ27">
        <f>0.61365*EXP(17.502*J27/(240.97+J27))</f>
        <v>3.3143532029900533</v>
      </c>
      <c r="AR27">
        <f>AQ27*1000/AA27</f>
        <v>37.421184673720873</v>
      </c>
      <c r="AS27">
        <f>(AR27-U27)</f>
        <v>13.28959096949724</v>
      </c>
      <c r="AT27">
        <f>IF(D27,P27,(O27+P27)/2)</f>
        <v>26.572956085205078</v>
      </c>
      <c r="AU27">
        <f>0.61365*EXP(17.502*AT27/(240.97+AT27))</f>
        <v>3.4903662378415019</v>
      </c>
      <c r="AV27">
        <f>IF(AS27&lt;&gt;0,(1000-(AR27+U27)/2)/AS27*AL27,0)</f>
        <v>1.6663633351832432</v>
      </c>
      <c r="AW27">
        <f>U27*AA27/1000</f>
        <v>2.1373087352580478</v>
      </c>
      <c r="AX27">
        <f>(AU27-AW27)</f>
        <v>1.3530575025834541</v>
      </c>
      <c r="AY27">
        <f>1/(1.6/F27+1.37/N27)</f>
        <v>1.1032160042352446</v>
      </c>
      <c r="AZ27">
        <f>G27*AA27*0.001</f>
        <v>34.001970316463229</v>
      </c>
      <c r="BA27">
        <f>G27/S27</f>
        <v>0.97973399763927915</v>
      </c>
      <c r="BB27">
        <f>(1-AL27*AA27/AQ27/F27)*100</f>
        <v>77.623402270837559</v>
      </c>
      <c r="BC27">
        <f>(S27-E27/(N27/1.35))</f>
        <v>391.87733730184215</v>
      </c>
      <c r="BD27">
        <f>E27*BB27/100/BC27</f>
        <v>-2.0116714540844777E-4</v>
      </c>
    </row>
    <row r="28" spans="1:56" x14ac:dyDescent="0.25">
      <c r="A28" s="1" t="s">
        <v>1</v>
      </c>
      <c r="B28" s="1" t="s">
        <v>11575</v>
      </c>
      <c r="K28" s="1">
        <f t="shared" si="0"/>
        <v>2.72</v>
      </c>
    </row>
    <row r="29" spans="1:56" x14ac:dyDescent="0.25">
      <c r="A29" s="1" t="s">
        <v>1</v>
      </c>
      <c r="B29" s="1" t="s">
        <v>11574</v>
      </c>
      <c r="K29" s="1">
        <f t="shared" si="0"/>
        <v>2.72</v>
      </c>
    </row>
    <row r="30" spans="1:56" x14ac:dyDescent="0.25">
      <c r="A30" s="1">
        <v>5</v>
      </c>
      <c r="B30" s="1" t="s">
        <v>11573</v>
      </c>
      <c r="C30" s="1">
        <v>1174.0000035092235</v>
      </c>
      <c r="D30" s="1">
        <v>0</v>
      </c>
      <c r="E30">
        <f>(R30-S30*(1000-T30)/(1000-U30))*AK30</f>
        <v>0.79215324527075071</v>
      </c>
      <c r="F30">
        <f>IF(AV30&lt;&gt;0,1/(1/AV30-1/N30),0)</f>
        <v>2.7621314058038031</v>
      </c>
      <c r="G30">
        <f>((AY30-AL30/2)*S30-E30)/(AY30+AL30/2)</f>
        <v>382.62711247199843</v>
      </c>
      <c r="H30">
        <f>AL30*1000</f>
        <v>22.827686423355019</v>
      </c>
      <c r="I30">
        <f>(AQ30-AW30)</f>
        <v>1.167216746965873</v>
      </c>
      <c r="J30">
        <f>(P30+AP30*D30)</f>
        <v>25.692110061645508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27.417978286743164</v>
      </c>
      <c r="P30" s="1">
        <v>25.692110061645508</v>
      </c>
      <c r="Q30" s="1">
        <v>27.613086700439453</v>
      </c>
      <c r="R30" s="1">
        <v>400.08294677734375</v>
      </c>
      <c r="S30" s="1">
        <v>391.2835693359375</v>
      </c>
      <c r="T30" s="1">
        <v>4.074211597442627</v>
      </c>
      <c r="U30" s="1">
        <v>24.230241775512695</v>
      </c>
      <c r="V30" s="1">
        <v>9.8378562927246094</v>
      </c>
      <c r="W30" s="1">
        <v>58.507915496826172</v>
      </c>
      <c r="X30" s="1">
        <v>300.58905029296875</v>
      </c>
      <c r="Y30" s="1">
        <v>151.41580200195313</v>
      </c>
      <c r="Z30" s="1">
        <v>10.173027038574219</v>
      </c>
      <c r="AA30" s="1">
        <v>88.5692138671875</v>
      </c>
      <c r="AB30" s="1">
        <v>2.0689687728881836</v>
      </c>
      <c r="AC30" s="1">
        <v>-0.22465780377388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1.1051068025476789</v>
      </c>
      <c r="AL30">
        <f>(U30-T30)/(1000-U30)*AK30</f>
        <v>2.2827686423355018E-2</v>
      </c>
      <c r="AM30">
        <f>(P30+273.15)</f>
        <v>298.84211006164549</v>
      </c>
      <c r="AN30">
        <f>(O30+273.15)</f>
        <v>300.56797828674314</v>
      </c>
      <c r="AO30">
        <f>(Y30*AG30+Z30*AH30)*AI30</f>
        <v>24.226527778807394</v>
      </c>
      <c r="AP30">
        <f>((AO30+0.00000010773*(AN30^4-AM30^4))-AL30*44100)/(L30*51.4+0.00000043092*AM30^3)</f>
        <v>-7.9210617957208749</v>
      </c>
      <c r="AQ30">
        <f>0.61365*EXP(17.502*J30/(240.97+J30))</f>
        <v>3.3132702128349178</v>
      </c>
      <c r="AR30">
        <f>AQ30*1000/AA30</f>
        <v>37.40882489713951</v>
      </c>
      <c r="AS30">
        <f>(AR30-U30)</f>
        <v>13.178583121626815</v>
      </c>
      <c r="AT30">
        <f>IF(D30,P30,(O30+P30)/2)</f>
        <v>26.555044174194336</v>
      </c>
      <c r="AU30">
        <f>0.61365*EXP(17.502*AT30/(240.97+AT30))</f>
        <v>3.4866843000449452</v>
      </c>
      <c r="AV30">
        <f>IF(AS30&lt;&gt;0,(1000-(AR30+U30)/2)/AS30*AL30,0)</f>
        <v>1.6787956320078314</v>
      </c>
      <c r="AW30">
        <f>U30*AA30/1000</f>
        <v>2.1460534658690449</v>
      </c>
      <c r="AX30">
        <f>(AU30-AW30)</f>
        <v>1.3406308341759003</v>
      </c>
      <c r="AY30">
        <f>1/(1.6/F30+1.37/N30)</f>
        <v>1.1119385885657778</v>
      </c>
      <c r="AZ30">
        <f>G30*AA30*0.001</f>
        <v>33.888982555916833</v>
      </c>
      <c r="BA30">
        <f>G30/S30</f>
        <v>0.97787676881339469</v>
      </c>
      <c r="BB30">
        <f>(1-AL30*AA30/AQ30/F30)*100</f>
        <v>77.907569567300385</v>
      </c>
      <c r="BC30">
        <f>(S30-E30/(N30/1.35))</f>
        <v>391.03372823072192</v>
      </c>
      <c r="BD30">
        <f>E30*BB30/100/BC30</f>
        <v>1.5782458035814287E-3</v>
      </c>
    </row>
    <row r="31" spans="1:56" x14ac:dyDescent="0.25">
      <c r="A31" s="1" t="s">
        <v>1</v>
      </c>
      <c r="B31" s="1" t="s">
        <v>11572</v>
      </c>
      <c r="K31" s="1">
        <f t="shared" si="0"/>
        <v>2.72</v>
      </c>
    </row>
    <row r="32" spans="1:56" x14ac:dyDescent="0.25">
      <c r="A32" s="1" t="s">
        <v>1</v>
      </c>
      <c r="B32" s="1" t="s">
        <v>1522</v>
      </c>
      <c r="K32" s="1">
        <f t="shared" si="0"/>
        <v>2.72</v>
      </c>
    </row>
    <row r="33" spans="1:56" x14ac:dyDescent="0.25">
      <c r="A33" s="1">
        <v>6</v>
      </c>
      <c r="B33" s="1" t="s">
        <v>11571</v>
      </c>
      <c r="C33" s="1">
        <v>1377.0000035092235</v>
      </c>
      <c r="D33" s="1">
        <v>0</v>
      </c>
      <c r="E33">
        <f>(R33-S33*(1000-T33)/(1000-U33))*AK33</f>
        <v>2.2441744540260791</v>
      </c>
      <c r="F33">
        <f>IF(AV33&lt;&gt;0,1/(1/AV33-1/N33),0)</f>
        <v>2.8628034418422925</v>
      </c>
      <c r="G33">
        <f>((AY33-AL33/2)*S33-E33)/(AY33+AL33/2)</f>
        <v>379.98869941905167</v>
      </c>
      <c r="H33">
        <f>AL33*1000</f>
        <v>23.061327611940548</v>
      </c>
      <c r="I33">
        <f>(AQ33-AW33)</f>
        <v>1.1536928527831396</v>
      </c>
      <c r="J33">
        <f>(P33+AP33*D33)</f>
        <v>25.766687393188477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27.406312942504883</v>
      </c>
      <c r="P33" s="1">
        <v>25.766687393188477</v>
      </c>
      <c r="Q33" s="1">
        <v>27.594358444213867</v>
      </c>
      <c r="R33" s="1">
        <v>399.92584228515625</v>
      </c>
      <c r="S33" s="1">
        <v>389.76266479492188</v>
      </c>
      <c r="T33" s="1">
        <v>4.1948232650756836</v>
      </c>
      <c r="U33" s="1">
        <v>24.548297882080078</v>
      </c>
      <c r="V33" s="1">
        <v>10.136187553405762</v>
      </c>
      <c r="W33" s="1">
        <v>59.317436218261719</v>
      </c>
      <c r="X33" s="1">
        <v>300.62176513671875</v>
      </c>
      <c r="Y33" s="1">
        <v>301.30227661132813</v>
      </c>
      <c r="Z33" s="1">
        <v>10.02393627166748</v>
      </c>
      <c r="AA33" s="1">
        <v>88.57073974609375</v>
      </c>
      <c r="AB33" s="1">
        <v>2.1154913902282715</v>
      </c>
      <c r="AC33" s="1">
        <v>-0.2287345677614212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1.1052270777085245</v>
      </c>
      <c r="AL33">
        <f>(U33-T33)/(1000-U33)*AK33</f>
        <v>2.306132761194055E-2</v>
      </c>
      <c r="AM33">
        <f>(P33+273.15)</f>
        <v>298.91668739318845</v>
      </c>
      <c r="AN33">
        <f>(O33+273.15)</f>
        <v>300.55631294250486</v>
      </c>
      <c r="AO33">
        <f>(Y33*AG33+Z33*AH33)*AI33</f>
        <v>48.20836318027159</v>
      </c>
      <c r="AP33">
        <f>((AO33+0.00000010773*(AN33^4-AM33^4))-AL33*44100)/(L33*51.4+0.00000043092*AM33^3)</f>
        <v>-7.8161194890092789</v>
      </c>
      <c r="AQ33">
        <f>0.61365*EXP(17.502*J33/(240.97+J33))</f>
        <v>3.3279537557064387</v>
      </c>
      <c r="AR33">
        <f>AQ33*1000/AA33</f>
        <v>37.573963650373734</v>
      </c>
      <c r="AS33">
        <f>(AR33-U33)</f>
        <v>13.025665768293656</v>
      </c>
      <c r="AT33">
        <f>IF(D33,P33,(O33+P33)/2)</f>
        <v>26.58650016784668</v>
      </c>
      <c r="AU33">
        <f>0.61365*EXP(17.502*AT33/(240.97+AT33))</f>
        <v>3.4931525868512989</v>
      </c>
      <c r="AV33">
        <f>IF(AS33&lt;&gt;0,(1000-(AR33+U33)/2)/AS33*AL33,0)</f>
        <v>1.7154606218850055</v>
      </c>
      <c r="AW33">
        <f>U33*AA33/1000</f>
        <v>2.1742609029232991</v>
      </c>
      <c r="AX33">
        <f>(AU33-AW33)</f>
        <v>1.3188916839279998</v>
      </c>
      <c r="AY33">
        <f>1/(1.6/F33+1.37/N33)</f>
        <v>1.1377080050249602</v>
      </c>
      <c r="AZ33">
        <f>G33*AA33*0.001</f>
        <v>33.655880202701468</v>
      </c>
      <c r="BA33">
        <f>G33/S33</f>
        <v>0.9749232898409782</v>
      </c>
      <c r="BB33">
        <f>(1-AL33*AA33/AQ33/F33)*100</f>
        <v>78.560938805672976</v>
      </c>
      <c r="BC33">
        <f>(S33-E33/(N33/1.35))</f>
        <v>389.05486358443915</v>
      </c>
      <c r="BD33">
        <f>E33*BB33/100/BC33</f>
        <v>4.5316089953912845E-3</v>
      </c>
    </row>
    <row r="34" spans="1:56" x14ac:dyDescent="0.25">
      <c r="A34" s="1" t="s">
        <v>1</v>
      </c>
      <c r="B34" s="1" t="s">
        <v>11570</v>
      </c>
      <c r="K34" s="1">
        <f t="shared" si="0"/>
        <v>2.72</v>
      </c>
    </row>
    <row r="35" spans="1:56" x14ac:dyDescent="0.25">
      <c r="A35" s="1" t="s">
        <v>1</v>
      </c>
      <c r="B35" s="1" t="s">
        <v>11569</v>
      </c>
      <c r="K35" s="1">
        <f t="shared" si="0"/>
        <v>2.72</v>
      </c>
    </row>
    <row r="36" spans="1:56" x14ac:dyDescent="0.25">
      <c r="A36" s="1">
        <v>7</v>
      </c>
      <c r="B36" s="1" t="s">
        <v>11568</v>
      </c>
      <c r="C36" s="1">
        <v>1580.0000035092235</v>
      </c>
      <c r="D36" s="1">
        <v>0</v>
      </c>
      <c r="E36">
        <f>(R36-S36*(1000-T36)/(1000-U36))*AK36</f>
        <v>3.6730182557322899</v>
      </c>
      <c r="F36">
        <f>IF(AV36&lt;&gt;0,1/(1/AV36-1/N36),0)</f>
        <v>3.0437005846468206</v>
      </c>
      <c r="G36">
        <f>((AY36-AL36/2)*S36-E36)/(AY36+AL36/2)</f>
        <v>377.82132764323239</v>
      </c>
      <c r="H36">
        <f>AL36*1000</f>
        <v>23.503515646021405</v>
      </c>
      <c r="I36">
        <f>(AQ36-AW36)</f>
        <v>1.1334432686817304</v>
      </c>
      <c r="J36">
        <f>(P36+AP36*D36)</f>
        <v>25.884109497070313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27.412519454956055</v>
      </c>
      <c r="P36" s="1">
        <v>25.884109497070313</v>
      </c>
      <c r="Q36" s="1">
        <v>27.590961456298828</v>
      </c>
      <c r="R36" s="1">
        <v>400.12969970703125</v>
      </c>
      <c r="S36" s="1">
        <v>388.54464721679688</v>
      </c>
      <c r="T36" s="1">
        <v>4.3088827133178711</v>
      </c>
      <c r="U36" s="1">
        <v>25.040426254272461</v>
      </c>
      <c r="V36" s="1">
        <v>10.407524108886719</v>
      </c>
      <c r="W36" s="1">
        <v>60.481765747070313</v>
      </c>
      <c r="X36" s="1">
        <v>300.64688110351563</v>
      </c>
      <c r="Y36" s="1">
        <v>499.82083129882813</v>
      </c>
      <c r="Z36" s="1">
        <v>10.198325157165527</v>
      </c>
      <c r="AA36" s="1">
        <v>88.566581726074219</v>
      </c>
      <c r="AB36" s="1">
        <v>2.1385200023651123</v>
      </c>
      <c r="AC36" s="1">
        <v>-0.23838546872138977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1.1053194158217483</v>
      </c>
      <c r="AL36">
        <f>(U36-T36)/(1000-U36)*AK36</f>
        <v>2.3503515646021406E-2</v>
      </c>
      <c r="AM36">
        <f>(P36+273.15)</f>
        <v>299.03410949707029</v>
      </c>
      <c r="AN36">
        <f>(O36+273.15)</f>
        <v>300.56251945495603</v>
      </c>
      <c r="AO36">
        <f>(Y36*AG36+Z36*AH36)*AI36</f>
        <v>79.971331220313914</v>
      </c>
      <c r="AP36">
        <f>((AO36+0.00000010773*(AN36^4-AM36^4))-AL36*44100)/(L36*51.4+0.00000043092*AM36^3)</f>
        <v>-7.7248735945029923</v>
      </c>
      <c r="AQ36">
        <f>0.61365*EXP(17.502*J36/(240.97+J36))</f>
        <v>3.351188226986487</v>
      </c>
      <c r="AR36">
        <f>AQ36*1000/AA36</f>
        <v>37.838066702758255</v>
      </c>
      <c r="AS36">
        <f>(AR36-U36)</f>
        <v>12.797640448485794</v>
      </c>
      <c r="AT36">
        <f>IF(D36,P36,(O36+P36)/2)</f>
        <v>26.648314476013184</v>
      </c>
      <c r="AU36">
        <f>0.61365*EXP(17.502*AT36/(240.97+AT36))</f>
        <v>3.5058939748170741</v>
      </c>
      <c r="AV36">
        <f>IF(AS36&lt;&gt;0,(1000-(AR36+U36)/2)/AS36*AL36,0)</f>
        <v>1.7788109391061995</v>
      </c>
      <c r="AW36">
        <f>U36*AA36/1000</f>
        <v>2.2177449583047566</v>
      </c>
      <c r="AX36">
        <f>(AU36-AW36)</f>
        <v>1.2881490165123175</v>
      </c>
      <c r="AY36">
        <f>1/(1.6/F36+1.37/N36)</f>
        <v>1.1823918432254814</v>
      </c>
      <c r="AZ36">
        <f>G36*AA36*0.001</f>
        <v>33.462343492568209</v>
      </c>
      <c r="BA36">
        <f>G36/S36</f>
        <v>0.9724013195127581</v>
      </c>
      <c r="BB36">
        <f>(1-AL36*AA36/AQ36/F36)*100</f>
        <v>79.591928717573865</v>
      </c>
      <c r="BC36">
        <f>(S36-E36/(N36/1.35))</f>
        <v>387.38619593736604</v>
      </c>
      <c r="BD36">
        <f>E36*BB36/100/BC36</f>
        <v>7.5465416748060603E-3</v>
      </c>
    </row>
    <row r="37" spans="1:56" x14ac:dyDescent="0.25">
      <c r="A37" s="1" t="s">
        <v>1</v>
      </c>
      <c r="B37" s="1" t="s">
        <v>11567</v>
      </c>
      <c r="K37" s="1">
        <f t="shared" si="0"/>
        <v>2.72</v>
      </c>
    </row>
    <row r="38" spans="1:56" x14ac:dyDescent="0.25">
      <c r="A38" s="1" t="s">
        <v>1</v>
      </c>
      <c r="B38" s="1" t="s">
        <v>11566</v>
      </c>
      <c r="K38" s="1">
        <f t="shared" si="0"/>
        <v>2.72</v>
      </c>
    </row>
    <row r="39" spans="1:56" x14ac:dyDescent="0.25">
      <c r="A39" s="1">
        <v>8</v>
      </c>
      <c r="B39" s="1" t="s">
        <v>11565</v>
      </c>
      <c r="C39" s="1">
        <v>1783.0000035092235</v>
      </c>
      <c r="D39" s="1">
        <v>0</v>
      </c>
      <c r="E39">
        <f>(R39-S39*(1000-T39)/(1000-U39))*AK39</f>
        <v>4.7965271327929564</v>
      </c>
      <c r="F39">
        <f>IF(AV39&lt;&gt;0,1/(1/AV39-1/N39),0)</f>
        <v>3.2807643911513376</v>
      </c>
      <c r="G39">
        <f>((AY39-AL39/2)*S39-E39)/(AY39+AL39/2)</f>
        <v>375.92525386601505</v>
      </c>
      <c r="H39">
        <f>AL39*1000</f>
        <v>24.129543387370877</v>
      </c>
      <c r="I39">
        <f>(AQ39-AW39)</f>
        <v>1.1137888106929532</v>
      </c>
      <c r="J39">
        <f>(P39+AP39*D39)</f>
        <v>26.076894760131836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27.454795837402344</v>
      </c>
      <c r="P39" s="1">
        <v>26.076894760131836</v>
      </c>
      <c r="Q39" s="1">
        <v>27.616176605224609</v>
      </c>
      <c r="R39" s="1">
        <v>400.03109741210938</v>
      </c>
      <c r="S39" s="1">
        <v>387.23703002929688</v>
      </c>
      <c r="T39" s="1">
        <v>4.4271383285522461</v>
      </c>
      <c r="U39" s="1">
        <v>25.698247909545898</v>
      </c>
      <c r="V39" s="1">
        <v>10.666007041931152</v>
      </c>
      <c r="W39" s="1">
        <v>61.913063049316406</v>
      </c>
      <c r="X39" s="1">
        <v>300.62240600585938</v>
      </c>
      <c r="Y39" s="1">
        <v>749.9942626953125</v>
      </c>
      <c r="Z39" s="1">
        <v>10.13215446472168</v>
      </c>
      <c r="AA39" s="1">
        <v>88.560646057128906</v>
      </c>
      <c r="AB39" s="1">
        <v>2.2631049156188965</v>
      </c>
      <c r="AC39" s="1">
        <v>-0.25069376826286316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1.105229433845071</v>
      </c>
      <c r="AL39">
        <f>(U39-T39)/(1000-U39)*AK39</f>
        <v>2.4129543387370878E-2</v>
      </c>
      <c r="AM39">
        <f>(P39+273.15)</f>
        <v>299.22689476013181</v>
      </c>
      <c r="AN39">
        <f>(O39+273.15)</f>
        <v>300.60479583740232</v>
      </c>
      <c r="AO39">
        <f>(Y39*AG39+Z39*AH39)*AI39</f>
        <v>119.9990793490615</v>
      </c>
      <c r="AP39">
        <f>((AO39+0.00000010773*(AN39^4-AM39^4))-AL39*44100)/(L39*51.4+0.00000043092*AM39^3)</f>
        <v>-7.6354999797270739</v>
      </c>
      <c r="AQ39">
        <f>0.61365*EXP(17.502*J39/(240.97+J39))</f>
        <v>3.3896422480986002</v>
      </c>
      <c r="AR39">
        <f>AQ39*1000/AA39</f>
        <v>38.274813915788307</v>
      </c>
      <c r="AS39">
        <f>(AR39-U39)</f>
        <v>12.576566006242409</v>
      </c>
      <c r="AT39">
        <f>IF(D39,P39,(O39+P39)/2)</f>
        <v>26.76584529876709</v>
      </c>
      <c r="AU39">
        <f>0.61365*EXP(17.502*AT39/(240.97+AT39))</f>
        <v>3.5302318102241701</v>
      </c>
      <c r="AV39">
        <f>IF(AS39&lt;&gt;0,(1000-(AR39+U39)/2)/AS39*AL39,0)</f>
        <v>1.857241713700587</v>
      </c>
      <c r="AW39">
        <f>U39*AA39/1000</f>
        <v>2.2758534374056469</v>
      </c>
      <c r="AX39">
        <f>(AU39-AW39)</f>
        <v>1.2543783728185232</v>
      </c>
      <c r="AY39">
        <f>1/(1.6/F39+1.37/N39)</f>
        <v>1.2379935432844162</v>
      </c>
      <c r="AZ39">
        <f>G39*AA39*0.001</f>
        <v>33.292183351564489</v>
      </c>
      <c r="BA39">
        <f>G39/S39</f>
        <v>0.97078849571171943</v>
      </c>
      <c r="BB39">
        <f>(1-AL39*AA39/AQ39/F39)*100</f>
        <v>80.7840892390645</v>
      </c>
      <c r="BC39">
        <f>(S39-E39/(N39/1.35))</f>
        <v>385.72422976342921</v>
      </c>
      <c r="BD39">
        <f>E39*BB39/100/BC39</f>
        <v>1.0045598539941084E-2</v>
      </c>
    </row>
    <row r="40" spans="1:56" x14ac:dyDescent="0.25">
      <c r="A40" s="1" t="s">
        <v>1</v>
      </c>
      <c r="B40" s="1" t="s">
        <v>11564</v>
      </c>
      <c r="K40" s="1">
        <f t="shared" si="0"/>
        <v>2.72</v>
      </c>
    </row>
    <row r="41" spans="1:56" x14ac:dyDescent="0.25">
      <c r="A41" s="1" t="s">
        <v>1</v>
      </c>
      <c r="B41" s="1" t="s">
        <v>11563</v>
      </c>
      <c r="K41" s="1">
        <f t="shared" si="0"/>
        <v>2.72</v>
      </c>
    </row>
    <row r="42" spans="1:56" x14ac:dyDescent="0.25">
      <c r="A42" s="1">
        <v>9</v>
      </c>
      <c r="B42" s="1" t="s">
        <v>11562</v>
      </c>
      <c r="C42" s="1">
        <v>1986.0000035092235</v>
      </c>
      <c r="D42" s="1">
        <v>0</v>
      </c>
      <c r="E42">
        <f>(R42-S42*(1000-T42)/(1000-U42))*AK42</f>
        <v>5.5532422566600346</v>
      </c>
      <c r="F42">
        <f>IF(AV42&lt;&gt;0,1/(1/AV42-1/N42),0)</f>
        <v>3.5841414748152922</v>
      </c>
      <c r="G42">
        <f>((AY42-AL42/2)*S42-E42)/(AY42+AL42/2)</f>
        <v>374.85350248590595</v>
      </c>
      <c r="H42">
        <f>AL42*1000</f>
        <v>24.809368840666384</v>
      </c>
      <c r="I42">
        <f>(AQ42-AW42)</f>
        <v>1.0896669546677407</v>
      </c>
      <c r="J42">
        <f>(P42+AP42*D42)</f>
        <v>26.262435913085938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27.507118225097656</v>
      </c>
      <c r="P42" s="1">
        <v>26.262435913085938</v>
      </c>
      <c r="Q42" s="1">
        <v>27.656194686889648</v>
      </c>
      <c r="R42" s="1">
        <v>400.04342651367188</v>
      </c>
      <c r="S42" s="1">
        <v>386.34738159179688</v>
      </c>
      <c r="T42" s="1">
        <v>4.5392541885375977</v>
      </c>
      <c r="U42" s="1">
        <v>26.392618179321289</v>
      </c>
      <c r="V42" s="1">
        <v>10.902687072753906</v>
      </c>
      <c r="W42" s="1">
        <v>63.391571044921875</v>
      </c>
      <c r="X42" s="1">
        <v>300.64236450195313</v>
      </c>
      <c r="Y42" s="1">
        <v>999.12542724609375</v>
      </c>
      <c r="Z42" s="1">
        <v>10.46505069732666</v>
      </c>
      <c r="AA42" s="1">
        <v>88.560661315917969</v>
      </c>
      <c r="AB42" s="1">
        <v>2.3098394870758057</v>
      </c>
      <c r="AC42" s="1">
        <v>-0.25775629281997681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1.1053028106689449</v>
      </c>
      <c r="AL42">
        <f>(U42-T42)/(1000-U42)*AK42</f>
        <v>2.4809368840666382E-2</v>
      </c>
      <c r="AM42">
        <f>(P42+273.15)</f>
        <v>299.41243591308591</v>
      </c>
      <c r="AN42">
        <f>(O42+273.15)</f>
        <v>300.65711822509763</v>
      </c>
      <c r="AO42">
        <f>(Y42*AG42+Z42*AH42)*AI42</f>
        <v>159.86006478622403</v>
      </c>
      <c r="AP42">
        <f>((AO42+0.00000010773*(AN42^4-AM42^4))-AL42*44100)/(L42*51.4+0.00000043092*AM42^3)</f>
        <v>-7.5654729891625268</v>
      </c>
      <c r="AQ42">
        <f>0.61365*EXP(17.502*J42/(240.97+J42))</f>
        <v>3.4270146744869527</v>
      </c>
      <c r="AR42">
        <f>AQ42*1000/AA42</f>
        <v>38.696805371201286</v>
      </c>
      <c r="AS42">
        <f>(AR42-U42)</f>
        <v>12.304187191879997</v>
      </c>
      <c r="AT42">
        <f>IF(D42,P42,(O42+P42)/2)</f>
        <v>26.884777069091797</v>
      </c>
      <c r="AU42">
        <f>0.61365*EXP(17.502*AT42/(240.97+AT42))</f>
        <v>3.5550097687184117</v>
      </c>
      <c r="AV42">
        <f>IF(AS42&lt;&gt;0,(1000-(AR42+U42)/2)/AS42*AL42,0)</f>
        <v>1.9507143956864177</v>
      </c>
      <c r="AW42">
        <f>U42*AA42/1000</f>
        <v>2.3373477198192121</v>
      </c>
      <c r="AX42">
        <f>(AU42-AW42)</f>
        <v>1.2176620488991996</v>
      </c>
      <c r="AY42">
        <f>1/(1.6/F42+1.37/N42)</f>
        <v>1.3046682382831762</v>
      </c>
      <c r="AZ42">
        <f>G42*AA42*0.001</f>
        <v>33.19727407673993</v>
      </c>
      <c r="BA42">
        <f>G42/S42</f>
        <v>0.97024988480953389</v>
      </c>
      <c r="BB42">
        <f>(1-AL42*AA42/AQ42/F42)*100</f>
        <v>82.112260621498152</v>
      </c>
      <c r="BC42">
        <f>(S42-E42/(N42/1.35))</f>
        <v>384.59591722399063</v>
      </c>
      <c r="BD42">
        <f>E42*BB42/100/BC42</f>
        <v>1.1856321272584253E-2</v>
      </c>
    </row>
    <row r="43" spans="1:56" x14ac:dyDescent="0.25">
      <c r="A43" s="1" t="s">
        <v>1</v>
      </c>
      <c r="B43" s="1" t="s">
        <v>11561</v>
      </c>
      <c r="K43" s="1">
        <f t="shared" si="0"/>
        <v>2.72</v>
      </c>
    </row>
    <row r="44" spans="1:56" x14ac:dyDescent="0.25">
      <c r="A44" s="1" t="s">
        <v>1</v>
      </c>
      <c r="B44" s="1" t="s">
        <v>11560</v>
      </c>
      <c r="K44" s="1">
        <f t="shared" si="0"/>
        <v>2.72</v>
      </c>
    </row>
    <row r="45" spans="1:56" x14ac:dyDescent="0.25">
      <c r="A45" s="1">
        <v>10</v>
      </c>
      <c r="B45" s="1" t="s">
        <v>11559</v>
      </c>
      <c r="C45" s="1">
        <v>2189.0000035092235</v>
      </c>
      <c r="D45" s="1">
        <v>0</v>
      </c>
      <c r="E45">
        <f>(R45-S45*(1000-T45)/(1000-U45))*AK45</f>
        <v>6.2898362655222266</v>
      </c>
      <c r="F45">
        <f>IF(AV45&lt;&gt;0,1/(1/AV45-1/N45),0)</f>
        <v>3.9069671759096098</v>
      </c>
      <c r="G45">
        <f>((AY45-AL45/2)*S45-E45)/(AY45+AL45/2)</f>
        <v>373.89039392163568</v>
      </c>
      <c r="H45">
        <f>AL45*1000</f>
        <v>25.495810627860049</v>
      </c>
      <c r="I45">
        <f>(AQ45-AW45)</f>
        <v>1.0687819359513799</v>
      </c>
      <c r="J45">
        <f>(P45+AP45*D45)</f>
        <v>26.464555740356445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27.569108963012695</v>
      </c>
      <c r="P45" s="1">
        <v>26.464555740356445</v>
      </c>
      <c r="Q45" s="1">
        <v>27.700864791870117</v>
      </c>
      <c r="R45" s="1">
        <v>400.12826538085938</v>
      </c>
      <c r="S45" s="1">
        <v>385.542724609375</v>
      </c>
      <c r="T45" s="1">
        <v>4.6490697860717773</v>
      </c>
      <c r="U45" s="1">
        <v>27.093534469604492</v>
      </c>
      <c r="V45" s="1">
        <v>11.125716209411621</v>
      </c>
      <c r="W45" s="1">
        <v>64.837692260742188</v>
      </c>
      <c r="X45" s="1">
        <v>300.60733032226563</v>
      </c>
      <c r="Y45" s="1">
        <v>1250.1409912109375</v>
      </c>
      <c r="Z45" s="1">
        <v>10.35377311706543</v>
      </c>
      <c r="AA45" s="1">
        <v>88.558158874511719</v>
      </c>
      <c r="AB45" s="1">
        <v>2.4762823581695557</v>
      </c>
      <c r="AC45" s="1">
        <v>-0.26535582542419434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1.1051740085377411</v>
      </c>
      <c r="AL45">
        <f>(U45-T45)/(1000-U45)*AK45</f>
        <v>2.5495810627860049E-2</v>
      </c>
      <c r="AM45">
        <f>(P45+273.15)</f>
        <v>299.61455574035642</v>
      </c>
      <c r="AN45">
        <f>(O45+273.15)</f>
        <v>300.71910896301267</v>
      </c>
      <c r="AO45">
        <f>(Y45*AG45+Z45*AH45)*AI45</f>
        <v>200.02255412289742</v>
      </c>
      <c r="AP45">
        <f>((AO45+0.00000010773*(AN45^4-AM45^4))-AL45*44100)/(L45*51.4+0.00000043092*AM45^3)</f>
        <v>-7.4959490844578802</v>
      </c>
      <c r="AQ45">
        <f>0.61365*EXP(17.502*J45/(240.97+J45))</f>
        <v>3.468135465982674</v>
      </c>
      <c r="AR45">
        <f>AQ45*1000/AA45</f>
        <v>39.162235417485086</v>
      </c>
      <c r="AS45">
        <f>(AR45-U45)</f>
        <v>12.068700947880593</v>
      </c>
      <c r="AT45">
        <f>IF(D45,P45,(O45+P45)/2)</f>
        <v>27.01683235168457</v>
      </c>
      <c r="AU45">
        <f>0.61365*EXP(17.502*AT45/(240.97+AT45))</f>
        <v>3.5826995975166036</v>
      </c>
      <c r="AV45">
        <f>IF(AS45&lt;&gt;0,(1000-(AR45+U45)/2)/AS45*AL45,0)</f>
        <v>2.0425718106112267</v>
      </c>
      <c r="AW45">
        <f>U45*AA45/1000</f>
        <v>2.399353530031294</v>
      </c>
      <c r="AX45">
        <f>(AU45-AW45)</f>
        <v>1.1833460674853096</v>
      </c>
      <c r="AY45">
        <f>1/(1.6/F45+1.37/N45)</f>
        <v>1.3706286047668594</v>
      </c>
      <c r="AZ45">
        <f>G45*AA45*0.001</f>
        <v>33.111044906565986</v>
      </c>
      <c r="BA45">
        <f>G45/S45</f>
        <v>0.969776810859172</v>
      </c>
      <c r="BB45">
        <f>(1-AL45*AA45/AQ45/F45)*100</f>
        <v>83.336677933199596</v>
      </c>
      <c r="BC45">
        <f>(S45-E45/(N45/1.35))</f>
        <v>383.55894223698061</v>
      </c>
      <c r="BD45">
        <f>E45*BB45/100/BC45</f>
        <v>1.3666062797423335E-2</v>
      </c>
    </row>
    <row r="46" spans="1:56" x14ac:dyDescent="0.25">
      <c r="A46" s="1" t="s">
        <v>1</v>
      </c>
      <c r="B46" s="1" t="s">
        <v>11558</v>
      </c>
      <c r="K46" s="1">
        <f t="shared" si="0"/>
        <v>2.72</v>
      </c>
    </row>
    <row r="47" spans="1:56" x14ac:dyDescent="0.25">
      <c r="A47" s="1" t="s">
        <v>1</v>
      </c>
      <c r="B47" s="1" t="s">
        <v>11557</v>
      </c>
      <c r="K47" s="1">
        <f t="shared" si="0"/>
        <v>2.72</v>
      </c>
    </row>
    <row r="48" spans="1:56" x14ac:dyDescent="0.25">
      <c r="A48" s="1">
        <v>11</v>
      </c>
      <c r="B48" s="1" t="s">
        <v>11556</v>
      </c>
      <c r="C48" s="1">
        <v>2392.0000035092235</v>
      </c>
      <c r="D48" s="1">
        <v>0</v>
      </c>
      <c r="E48">
        <f>(R48-S48*(1000-T48)/(1000-U48))*AK48</f>
        <v>6.8022664838542557</v>
      </c>
      <c r="F48">
        <f>IF(AV48&lt;&gt;0,1/(1/AV48-1/N48),0)</f>
        <v>4.4147766387355265</v>
      </c>
      <c r="G48">
        <f>((AY48-AL48/2)*S48-E48)/(AY48+AL48/2)</f>
        <v>373.09992826966129</v>
      </c>
      <c r="H48">
        <f>AL48*1000</f>
        <v>26.472529160500347</v>
      </c>
      <c r="I48">
        <f>(AQ48-AW48)</f>
        <v>1.0420917123487232</v>
      </c>
      <c r="J48">
        <f>(P48+AP48*D48)</f>
        <v>26.736028671264648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27.649707794189453</v>
      </c>
      <c r="P48" s="1">
        <v>26.736028671264648</v>
      </c>
      <c r="Q48" s="1">
        <v>27.761501312255859</v>
      </c>
      <c r="R48" s="1">
        <v>399.95062255859375</v>
      </c>
      <c r="S48" s="1">
        <v>384.58700561523438</v>
      </c>
      <c r="T48" s="1">
        <v>4.7509927749633789</v>
      </c>
      <c r="U48" s="1">
        <v>28.027713775634766</v>
      </c>
      <c r="V48" s="1">
        <v>11.315579414367676</v>
      </c>
      <c r="W48" s="1">
        <v>66.754432678222656</v>
      </c>
      <c r="X48" s="1">
        <v>300.67437744140625</v>
      </c>
      <c r="Y48" s="1">
        <v>1601.2691650390625</v>
      </c>
      <c r="Z48" s="1">
        <v>10.052648544311523</v>
      </c>
      <c r="AA48" s="1">
        <v>88.553489685058594</v>
      </c>
      <c r="AB48" s="1">
        <v>2.458341121673584</v>
      </c>
      <c r="AC48" s="1">
        <v>-0.28404441475868225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1.1054205052992874</v>
      </c>
      <c r="AL48">
        <f>(U48-T48)/(1000-U48)*AK48</f>
        <v>2.6472529160500347E-2</v>
      </c>
      <c r="AM48">
        <f>(P48+273.15)</f>
        <v>299.88602867126463</v>
      </c>
      <c r="AN48">
        <f>(O48+273.15)</f>
        <v>300.79970779418943</v>
      </c>
      <c r="AO48">
        <f>(Y48*AG48+Z48*AH48)*AI48</f>
        <v>256.20306067966521</v>
      </c>
      <c r="AP48">
        <f>((AO48+0.00000010773*(AN48^4-AM48^4))-AL48*44100)/(L48*51.4+0.00000043092*AM48^3)</f>
        <v>-7.4043751653342156</v>
      </c>
      <c r="AQ48">
        <f>0.61365*EXP(17.502*J48/(240.97+J48))</f>
        <v>3.5240435750751713</v>
      </c>
      <c r="AR48">
        <f>AQ48*1000/AA48</f>
        <v>39.795648794965267</v>
      </c>
      <c r="AS48">
        <f>(AR48-U48)</f>
        <v>11.767935019330501</v>
      </c>
      <c r="AT48">
        <f>IF(D48,P48,(O48+P48)/2)</f>
        <v>27.192868232727051</v>
      </c>
      <c r="AU48">
        <f>0.61365*EXP(17.502*AT48/(240.97+AT48))</f>
        <v>3.61990409293825</v>
      </c>
      <c r="AV48">
        <f>IF(AS48&lt;&gt;0,(1000-(AR48+U48)/2)/AS48*AL48,0)</f>
        <v>2.1732615915012627</v>
      </c>
      <c r="AW48">
        <f>U48*AA48/1000</f>
        <v>2.4819518627264481</v>
      </c>
      <c r="AX48">
        <f>(AU48-AW48)</f>
        <v>1.1379522302118019</v>
      </c>
      <c r="AY48">
        <f>1/(1.6/F48+1.37/N48)</f>
        <v>1.4652300757981496</v>
      </c>
      <c r="AZ48">
        <f>G48*AA48*0.001</f>
        <v>33.039300649523554</v>
      </c>
      <c r="BA48">
        <f>G48/S48</f>
        <v>0.97013139503453349</v>
      </c>
      <c r="BB48">
        <f>(1-AL48*AA48/AQ48/F48)*100</f>
        <v>84.932156176868872</v>
      </c>
      <c r="BC48">
        <f>(S48-E48/(N48/1.35))</f>
        <v>382.44160535784329</v>
      </c>
      <c r="BD48">
        <f>E48*BB48/100/BC48</f>
        <v>1.5106388825630476E-2</v>
      </c>
    </row>
    <row r="49" spans="1:56" x14ac:dyDescent="0.25">
      <c r="A49" s="1" t="s">
        <v>1</v>
      </c>
      <c r="B49" s="1" t="s">
        <v>11555</v>
      </c>
      <c r="K49" s="1">
        <f t="shared" si="0"/>
        <v>2.72</v>
      </c>
    </row>
    <row r="50" spans="1:56" x14ac:dyDescent="0.25">
      <c r="A50" s="1" t="s">
        <v>1</v>
      </c>
      <c r="B50" s="1" t="s">
        <v>11550</v>
      </c>
      <c r="K50" s="1">
        <f t="shared" si="0"/>
        <v>2.72</v>
      </c>
    </row>
    <row r="51" spans="1:56" x14ac:dyDescent="0.25">
      <c r="A51" s="1">
        <v>12</v>
      </c>
      <c r="B51" s="1" t="s">
        <v>11554</v>
      </c>
      <c r="C51" s="1">
        <v>2595.0000035092235</v>
      </c>
      <c r="D51" s="1">
        <v>0</v>
      </c>
      <c r="E51">
        <f>(R51-S51*(1000-T51)/(1000-U51))*AK51</f>
        <v>7.115760568110721</v>
      </c>
      <c r="F51">
        <f>IF(AV51&lt;&gt;0,1/(1/AV51-1/N51),0)</f>
        <v>5.0942560403891584</v>
      </c>
      <c r="G51">
        <f>((AY51-AL51/2)*S51-E51)/(AY51+AL51/2)</f>
        <v>373.05843807479528</v>
      </c>
      <c r="H51">
        <f>AL51*1000</f>
        <v>27.58094153751923</v>
      </c>
      <c r="I51">
        <f>(AQ51-AW51)</f>
        <v>1.0134395814778356</v>
      </c>
      <c r="J51">
        <f>(P51+AP51*D51)</f>
        <v>27.047231674194336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27.757064819335938</v>
      </c>
      <c r="P51" s="1">
        <v>27.047231674194336</v>
      </c>
      <c r="Q51" s="1">
        <v>27.841274261474609</v>
      </c>
      <c r="R51" s="1">
        <v>400.2169189453125</v>
      </c>
      <c r="S51" s="1">
        <v>384.19317626953125</v>
      </c>
      <c r="T51" s="1">
        <v>4.8614797592163086</v>
      </c>
      <c r="U51" s="1">
        <v>29.087461471557617</v>
      </c>
      <c r="V51" s="1">
        <v>11.505727767944336</v>
      </c>
      <c r="W51" s="1">
        <v>68.8416748046875</v>
      </c>
      <c r="X51" s="1">
        <v>300.66073608398438</v>
      </c>
      <c r="Y51" s="1">
        <v>2001.374755859375</v>
      </c>
      <c r="Z51" s="1">
        <v>9.6633834838867188</v>
      </c>
      <c r="AA51" s="1">
        <v>88.548835754394531</v>
      </c>
      <c r="AB51" s="1">
        <v>2.5885169506072998</v>
      </c>
      <c r="AC51" s="1">
        <v>-0.29759785532951355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1.1053703532499424</v>
      </c>
      <c r="AL51">
        <f>(U51-T51)/(1000-U51)*AK51</f>
        <v>2.7580941537519232E-2</v>
      </c>
      <c r="AM51">
        <f>(P51+273.15)</f>
        <v>300.19723167419431</v>
      </c>
      <c r="AN51">
        <f>(O51+273.15)</f>
        <v>300.90706481933591</v>
      </c>
      <c r="AO51">
        <f>(Y51*AG51+Z51*AH51)*AI51</f>
        <v>320.21995378002612</v>
      </c>
      <c r="AP51">
        <f>((AO51+0.00000010773*(AN51^4-AM51^4))-AL51*44100)/(L51*51.4+0.00000043092*AM51^3)</f>
        <v>-7.2971809299067916</v>
      </c>
      <c r="AQ51">
        <f>0.61365*EXP(17.502*J51/(240.97+J51))</f>
        <v>3.5891004298350699</v>
      </c>
      <c r="AR51">
        <f>AQ51*1000/AA51</f>
        <v>40.532440649926322</v>
      </c>
      <c r="AS51">
        <f>(AR51-U51)</f>
        <v>11.444979178368705</v>
      </c>
      <c r="AT51">
        <f>IF(D51,P51,(O51+P51)/2)</f>
        <v>27.402148246765137</v>
      </c>
      <c r="AU51">
        <f>0.61365*EXP(17.502*AT51/(240.97+AT51))</f>
        <v>3.6645729942484082</v>
      </c>
      <c r="AV51">
        <f>IF(AS51&lt;&gt;0,(1000-(AR51+U51)/2)/AS51*AL51,0)</f>
        <v>2.3259850365392603</v>
      </c>
      <c r="AW51">
        <f>U51*AA51/1000</f>
        <v>2.5756608483572343</v>
      </c>
      <c r="AX51">
        <f>(AU51-AW51)</f>
        <v>1.0889121458911739</v>
      </c>
      <c r="AY51">
        <f>1/(1.6/F51+1.37/N51)</f>
        <v>1.5769222871017581</v>
      </c>
      <c r="AZ51">
        <f>G51*AA51*0.001</f>
        <v>33.033890359876011</v>
      </c>
      <c r="BA51">
        <f>G51/S51</f>
        <v>0.97101786579643889</v>
      </c>
      <c r="BB51">
        <f>(1-AL51*AA51/AQ51/F51)*100</f>
        <v>86.642488302434529</v>
      </c>
      <c r="BC51">
        <f>(S51-E51/(N51/1.35))</f>
        <v>381.94890157217947</v>
      </c>
      <c r="BD51">
        <f>E51*BB51/100/BC51</f>
        <v>1.6141614735576054E-2</v>
      </c>
    </row>
    <row r="52" spans="1:56" x14ac:dyDescent="0.25">
      <c r="A52" s="1" t="s">
        <v>1</v>
      </c>
      <c r="B52" s="1" t="s">
        <v>11553</v>
      </c>
    </row>
    <row r="53" spans="1:56" x14ac:dyDescent="0.25">
      <c r="A53" s="1" t="s">
        <v>1</v>
      </c>
      <c r="B53" s="1" t="s">
        <v>11552</v>
      </c>
    </row>
    <row r="54" spans="1:56" x14ac:dyDescent="0.25">
      <c r="A54" s="1" t="s">
        <v>1</v>
      </c>
      <c r="B54" s="1" t="s">
        <v>11551</v>
      </c>
    </row>
    <row r="55" spans="1:56" x14ac:dyDescent="0.25">
      <c r="A55" s="1" t="s">
        <v>1</v>
      </c>
      <c r="B55" s="1" t="s">
        <v>11550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0F84-8BDB-41DC-8278-9F7728056348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11629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11628</v>
      </c>
    </row>
    <row r="12" spans="1:60" x14ac:dyDescent="0.25">
      <c r="A12" s="1" t="s">
        <v>1</v>
      </c>
      <c r="B12" s="1" t="s">
        <v>11627</v>
      </c>
    </row>
    <row r="13" spans="1:60" x14ac:dyDescent="0.25">
      <c r="A13" s="1" t="s">
        <v>1</v>
      </c>
      <c r="B13" s="1" t="s">
        <v>11626</v>
      </c>
    </row>
    <row r="14" spans="1:60" x14ac:dyDescent="0.25">
      <c r="A14" s="1" t="s">
        <v>1</v>
      </c>
      <c r="B14" s="1" t="s">
        <v>11625</v>
      </c>
    </row>
    <row r="15" spans="1:60" x14ac:dyDescent="0.25">
      <c r="A15" s="1" t="s">
        <v>1</v>
      </c>
      <c r="B15" s="1" t="s">
        <v>11624</v>
      </c>
    </row>
    <row r="16" spans="1:60" x14ac:dyDescent="0.25">
      <c r="A16" s="1" t="s">
        <v>1</v>
      </c>
      <c r="B16" s="1" t="s">
        <v>11623</v>
      </c>
    </row>
    <row r="17" spans="1:60" x14ac:dyDescent="0.25">
      <c r="A17" s="1" t="s">
        <v>1</v>
      </c>
      <c r="B17" s="1" t="s">
        <v>11622</v>
      </c>
    </row>
    <row r="18" spans="1:60" x14ac:dyDescent="0.25">
      <c r="A18" s="1">
        <v>1</v>
      </c>
      <c r="B18" s="1" t="s">
        <v>11621</v>
      </c>
      <c r="C18" s="1">
        <v>365.00000310689211</v>
      </c>
      <c r="D18" s="1">
        <v>0</v>
      </c>
      <c r="E18">
        <f>(R18-S18*(1000-T18)/(1000-U18))*AO18</f>
        <v>-3.7391815864420286</v>
      </c>
      <c r="F18">
        <f>IF(AZ18&lt;&gt;0,1/(1/AZ18-1/N18),0)</f>
        <v>3.2775762036448679</v>
      </c>
      <c r="G18">
        <f>((BC18-AP18/2)*S18-E18)/(BC18+AP18/2)</f>
        <v>391.29561897899606</v>
      </c>
      <c r="H18">
        <f>AP18*1000</f>
        <v>22.320663303899622</v>
      </c>
      <c r="I18">
        <f>(AU18-BA18)</f>
        <v>1.0285220018689922</v>
      </c>
      <c r="J18">
        <f>(P18+AT18*D18)</f>
        <v>26.902679443359375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27.843847274780273</v>
      </c>
      <c r="P18" s="1">
        <v>26.902679443359375</v>
      </c>
      <c r="Q18" s="1">
        <v>27.920185089111328</v>
      </c>
      <c r="R18" s="1">
        <v>399.97491455078125</v>
      </c>
      <c r="S18" s="1">
        <v>395.36932373046875</v>
      </c>
      <c r="T18" s="1">
        <v>8.9290122985839844</v>
      </c>
      <c r="U18" s="1">
        <v>28.565029144287109</v>
      </c>
      <c r="V18" s="1">
        <v>21.032514572143555</v>
      </c>
      <c r="W18" s="1">
        <v>67.28564453125</v>
      </c>
      <c r="X18" s="1">
        <v>300.35601806640625</v>
      </c>
      <c r="Y18" s="1">
        <v>0.22868239879608154</v>
      </c>
      <c r="Z18" s="1">
        <v>10.326210021972656</v>
      </c>
      <c r="AA18" s="1">
        <v>88.577911376953125</v>
      </c>
      <c r="AB18" s="1">
        <v>10.172104835510254</v>
      </c>
      <c r="AC18" s="1">
        <v>0.24699541926383972</v>
      </c>
      <c r="AD18" s="1">
        <v>9.0517021715641022E-2</v>
      </c>
      <c r="AE18" s="1">
        <v>7.6339608058333397E-3</v>
      </c>
      <c r="AF18" s="1">
        <v>3.6633905023336411E-2</v>
      </c>
      <c r="AG18" s="1">
        <v>1.2797543779015541E-2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1.104250066420611</v>
      </c>
      <c r="AP18">
        <f>(U18-T18)/(1000-U18)*AO18</f>
        <v>2.2320663303899622E-2</v>
      </c>
      <c r="AQ18">
        <f>(P18+273.15)</f>
        <v>300.05267944335935</v>
      </c>
      <c r="AR18">
        <f>(O18+273.15)</f>
        <v>300.99384727478025</v>
      </c>
      <c r="AS18">
        <f>(Y18*AK18+Z18*AL18)*AM18</f>
        <v>3.6589182989541058E-2</v>
      </c>
      <c r="AT18">
        <f>((AS18+0.00000010773*(AR18^4-AQ18^4))-AP18*44100)/(L18*0.92*2*29.3+0.00000043092*AQ18^3)</f>
        <v>-7.662425857233309</v>
      </c>
      <c r="AU18">
        <f>0.61365*EXP(17.502*J18/(240.97+J18))</f>
        <v>3.5587526218917391</v>
      </c>
      <c r="AV18">
        <f>AU18*1000/AA18</f>
        <v>40.176524446902711</v>
      </c>
      <c r="AW18">
        <f>(AV18-U18)</f>
        <v>11.611495302615602</v>
      </c>
      <c r="AX18">
        <f>IF(D18,P18,(O18+P18)/2)</f>
        <v>27.373263359069824</v>
      </c>
      <c r="AY18">
        <f>0.61365*EXP(17.502*AX18/(240.97+AX18))</f>
        <v>3.6583793064979324</v>
      </c>
      <c r="AZ18">
        <f>IF(AW18&lt;&gt;0,(1000-(AV18+U18)/2)/AW18*AP18,0)</f>
        <v>1.8562195656830287</v>
      </c>
      <c r="BA18">
        <f>U18*AA18/1000</f>
        <v>2.5302306200227469</v>
      </c>
      <c r="BB18">
        <f>(AY18-BA18)</f>
        <v>1.1281486864751855</v>
      </c>
      <c r="BC18">
        <f>1/(1.6/F18+1.37/N18)</f>
        <v>1.2372669058393353</v>
      </c>
      <c r="BD18">
        <f>G18*AA18*0.001</f>
        <v>34.660148660111531</v>
      </c>
      <c r="BE18">
        <f>G18/S18</f>
        <v>0.98969645719340171</v>
      </c>
      <c r="BF18">
        <f>(1-AP18*AA18/AU18/F18)*100</f>
        <v>83.049522610795378</v>
      </c>
      <c r="BG18">
        <f>(S18-E18/(N18/1.35))</f>
        <v>396.54864258794453</v>
      </c>
      <c r="BH18">
        <f>E18*BF18/100/BG18</f>
        <v>-7.8310000932664287E-3</v>
      </c>
    </row>
    <row r="19" spans="1:60" x14ac:dyDescent="0.25">
      <c r="A19" s="1" t="s">
        <v>1</v>
      </c>
      <c r="B19" s="1" t="s">
        <v>11620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8903</v>
      </c>
      <c r="K20" s="1">
        <f t="shared" si="0"/>
        <v>2.72</v>
      </c>
    </row>
    <row r="21" spans="1:60" x14ac:dyDescent="0.25">
      <c r="A21" s="1">
        <v>2</v>
      </c>
      <c r="B21" s="1" t="s">
        <v>11619</v>
      </c>
      <c r="C21" s="1">
        <v>568.50000311806798</v>
      </c>
      <c r="D21" s="1">
        <v>0</v>
      </c>
      <c r="E21">
        <f>(R21-S21*(1000-T21)/(1000-U21))*AO21</f>
        <v>-2.5673248703134424</v>
      </c>
      <c r="F21">
        <f>IF(AZ21&lt;&gt;0,1/(1/AZ21-1/N21),0)</f>
        <v>3.2094096837605846</v>
      </c>
      <c r="G21">
        <f>((BC21-AP21/2)*S21-E21)/(BC21+AP21/2)</f>
        <v>389.61055342515743</v>
      </c>
      <c r="H21">
        <f>AP21*1000</f>
        <v>21.847931885147855</v>
      </c>
      <c r="I21">
        <f>(AU21-BA21)</f>
        <v>1.0192344168231786</v>
      </c>
      <c r="J21">
        <f>(P21+AT21*D21)</f>
        <v>26.723276138305664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27.799415588378906</v>
      </c>
      <c r="P21" s="1">
        <v>26.723276138305664</v>
      </c>
      <c r="Q21" s="1">
        <v>27.922319412231445</v>
      </c>
      <c r="R21" s="1">
        <v>400.00161743164063</v>
      </c>
      <c r="S21" s="1">
        <v>394.52093505859375</v>
      </c>
      <c r="T21" s="1">
        <v>9.022191047668457</v>
      </c>
      <c r="U21" s="1">
        <v>28.248291015625</v>
      </c>
      <c r="V21" s="1">
        <v>21.307111740112305</v>
      </c>
      <c r="W21" s="1">
        <v>66.712120056152344</v>
      </c>
      <c r="X21" s="1">
        <v>300.36087036132813</v>
      </c>
      <c r="Y21" s="1">
        <v>23.878068923950195</v>
      </c>
      <c r="Z21" s="1">
        <v>10.833575248718262</v>
      </c>
      <c r="AA21" s="1">
        <v>88.577583312988281</v>
      </c>
      <c r="AB21" s="1">
        <v>10.249129295349121</v>
      </c>
      <c r="AC21" s="1">
        <v>0.2569466233253479</v>
      </c>
      <c r="AD21" s="1">
        <v>6.1041850596666336E-2</v>
      </c>
      <c r="AE21" s="1">
        <v>9.2174755409359932E-3</v>
      </c>
      <c r="AF21" s="1">
        <v>3.9635971188545227E-2</v>
      </c>
      <c r="AG21" s="1">
        <v>6.1581856571137905E-3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1.1042679057401765</v>
      </c>
      <c r="AP21">
        <f>(U21-T21)/(1000-U21)*AO21</f>
        <v>2.1847931885147855E-2</v>
      </c>
      <c r="AQ21">
        <f>(P21+273.15)</f>
        <v>299.87327613830564</v>
      </c>
      <c r="AR21">
        <f>(O21+273.15)</f>
        <v>300.94941558837888</v>
      </c>
      <c r="AS21">
        <f>(Y21*AK21+Z21*AL21)*AM21</f>
        <v>3.8204909424374023</v>
      </c>
      <c r="AT21">
        <f>((AS21+0.00000010773*(AR21^4-AQ21^4))-AP21*44100)/(L21*0.92*2*29.3+0.00000043092*AQ21^3)</f>
        <v>-7.4574197173521153</v>
      </c>
      <c r="AU21">
        <f>0.61365*EXP(17.502*J21/(240.97+J21))</f>
        <v>3.5213997677092403</v>
      </c>
      <c r="AV21">
        <f>AU21*1000/AA21</f>
        <v>39.754976778564824</v>
      </c>
      <c r="AW21">
        <f>(AV21-U21)</f>
        <v>11.506685762939824</v>
      </c>
      <c r="AX21">
        <f>IF(D21,P21,(O21+P21)/2)</f>
        <v>27.261345863342285</v>
      </c>
      <c r="AY21">
        <f>0.61365*EXP(17.502*AX21/(240.97+AX21))</f>
        <v>3.6344674140283133</v>
      </c>
      <c r="AZ21">
        <f>IF(AW21&lt;&gt;0,(1000-(AV21+U21)/2)/AW21*AP21,0)</f>
        <v>1.8341568492080114</v>
      </c>
      <c r="BA21">
        <f>U21*AA21/1000</f>
        <v>2.5021653508860617</v>
      </c>
      <c r="BB21">
        <f>(AY21-BA21)</f>
        <v>1.1323020631422516</v>
      </c>
      <c r="BC21">
        <f>1/(1.6/F21+1.37/N21)</f>
        <v>1.22159564208558</v>
      </c>
      <c r="BD21">
        <f>G21*AA21*0.001</f>
        <v>34.510761255636353</v>
      </c>
      <c r="BE21">
        <f>G21/S21</f>
        <v>0.98755355876689521</v>
      </c>
      <c r="BF21">
        <f>(1-AP21*AA21/AU21/F21)*100</f>
        <v>82.876455357546632</v>
      </c>
      <c r="BG21">
        <f>(S21-E21/(N21/1.35))</f>
        <v>395.33065626705428</v>
      </c>
      <c r="BH21">
        <f>E21*BF21/100/BG21</f>
        <v>-5.382096774683722E-3</v>
      </c>
    </row>
    <row r="22" spans="1:60" x14ac:dyDescent="0.25">
      <c r="A22" s="1" t="s">
        <v>1</v>
      </c>
      <c r="B22" s="1" t="s">
        <v>11618</v>
      </c>
      <c r="K22" s="1">
        <f t="shared" si="0"/>
        <v>2.72</v>
      </c>
    </row>
    <row r="23" spans="1:60" x14ac:dyDescent="0.25">
      <c r="A23" s="1" t="s">
        <v>1</v>
      </c>
      <c r="B23" s="1" t="s">
        <v>11617</v>
      </c>
      <c r="K23" s="1">
        <f t="shared" si="0"/>
        <v>2.72</v>
      </c>
    </row>
    <row r="24" spans="1:60" x14ac:dyDescent="0.25">
      <c r="A24" s="1">
        <v>3</v>
      </c>
      <c r="B24" s="1" t="s">
        <v>8900</v>
      </c>
      <c r="C24" s="1">
        <v>772.50000311806798</v>
      </c>
      <c r="D24" s="1">
        <v>0</v>
      </c>
      <c r="E24">
        <f>(R24-S24*(1000-T24)/(1000-U24))*AO24</f>
        <v>-1.7956342449878562</v>
      </c>
      <c r="F24">
        <f>IF(AZ24&lt;&gt;0,1/(1/AZ24-1/N24),0)</f>
        <v>3.0982741710912274</v>
      </c>
      <c r="G24">
        <f>((BC24-AP24/2)*S24-E24)/(BC24+AP24/2)</f>
        <v>388.3780811718342</v>
      </c>
      <c r="H24">
        <f>AP24*1000</f>
        <v>21.431206094853131</v>
      </c>
      <c r="I24">
        <f>(AU24-BA24)</f>
        <v>1.0205795270992257</v>
      </c>
      <c r="J24">
        <f>(P24+AT24*D24)</f>
        <v>26.590848922729492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27.728727340698242</v>
      </c>
      <c r="P24" s="1">
        <v>26.590848922729492</v>
      </c>
      <c r="Q24" s="1">
        <v>27.878480911254883</v>
      </c>
      <c r="R24" s="1">
        <v>399.9068603515625</v>
      </c>
      <c r="S24" s="1">
        <v>393.88784790039063</v>
      </c>
      <c r="T24" s="1">
        <v>9.0577020645141602</v>
      </c>
      <c r="U24" s="1">
        <v>27.925464630126953</v>
      </c>
      <c r="V24" s="1">
        <v>21.47857666015625</v>
      </c>
      <c r="W24" s="1">
        <v>66.219795227050781</v>
      </c>
      <c r="X24" s="1">
        <v>300.32720947265625</v>
      </c>
      <c r="Y24" s="1">
        <v>49.058517456054688</v>
      </c>
      <c r="Z24" s="1">
        <v>10.003896713256836</v>
      </c>
      <c r="AA24" s="1">
        <v>88.573928833007813</v>
      </c>
      <c r="AB24" s="1">
        <v>10.247071266174316</v>
      </c>
      <c r="AC24" s="1">
        <v>0.24498830735683441</v>
      </c>
      <c r="AD24" s="1">
        <v>5.0107475370168686E-2</v>
      </c>
      <c r="AE24" s="1">
        <v>7.620601449161768E-3</v>
      </c>
      <c r="AF24" s="1">
        <v>1.9546497613191605E-2</v>
      </c>
      <c r="AG24" s="1">
        <v>7.6075135730206966E-3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1.1041441524730007</v>
      </c>
      <c r="AP24">
        <f>(U24-T24)/(1000-U24)*AO24</f>
        <v>2.143120609485313E-2</v>
      </c>
      <c r="AQ24">
        <f>(P24+273.15)</f>
        <v>299.74084892272947</v>
      </c>
      <c r="AR24">
        <f>(O24+273.15)</f>
        <v>300.87872734069822</v>
      </c>
      <c r="AS24">
        <f>(Y24*AK24+Z24*AL24)*AM24</f>
        <v>7.8493626175218196</v>
      </c>
      <c r="AT24">
        <f>((AS24+0.00000010773*(AR24^4-AQ24^4))-AP24*44100)/(L24*0.92*2*29.3+0.00000043092*AQ24^3)</f>
        <v>-7.2763007171344727</v>
      </c>
      <c r="AU24">
        <f>0.61365*EXP(17.502*J24/(240.97+J24))</f>
        <v>3.4940476438767671</v>
      </c>
      <c r="AV24">
        <f>AU24*1000/AA24</f>
        <v>39.447811448719222</v>
      </c>
      <c r="AW24">
        <f>(AV24-U24)</f>
        <v>11.522346818592268</v>
      </c>
      <c r="AX24">
        <f>IF(D24,P24,(O24+P24)/2)</f>
        <v>27.159788131713867</v>
      </c>
      <c r="AY24">
        <f>0.61365*EXP(17.502*AX24/(240.97+AX24))</f>
        <v>3.6128871236782292</v>
      </c>
      <c r="AZ24">
        <f>IF(AW24&lt;&gt;0,(1000-(AV24+U24)/2)/AW24*AP24,0)</f>
        <v>1.7973127469979826</v>
      </c>
      <c r="BA24">
        <f>U24*AA24/1000</f>
        <v>2.4734681167775414</v>
      </c>
      <c r="BB24">
        <f>(AY24-BA24)</f>
        <v>1.1394190069006878</v>
      </c>
      <c r="BC24">
        <f>1/(1.6/F24+1.37/N24)</f>
        <v>1.1954801814635276</v>
      </c>
      <c r="BD24">
        <f>G24*AA24*0.001</f>
        <v>34.400172522014174</v>
      </c>
      <c r="BE24">
        <f>G24/S24</f>
        <v>0.98601183875581311</v>
      </c>
      <c r="BF24">
        <f>(1-AP24*AA24/AU24/F24)*100</f>
        <v>82.465077428400349</v>
      </c>
      <c r="BG24">
        <f>(S24-E24/(N24/1.35))</f>
        <v>394.45418180990754</v>
      </c>
      <c r="BH24">
        <f>E24*BF24/100/BG24</f>
        <v>-3.7539750844211104E-3</v>
      </c>
    </row>
    <row r="25" spans="1:60" x14ac:dyDescent="0.25">
      <c r="A25" s="1" t="s">
        <v>1</v>
      </c>
      <c r="B25" s="1" t="s">
        <v>11616</v>
      </c>
      <c r="K25" s="1">
        <f t="shared" si="0"/>
        <v>2.72</v>
      </c>
    </row>
    <row r="26" spans="1:60" x14ac:dyDescent="0.25">
      <c r="A26" s="1" t="s">
        <v>1</v>
      </c>
      <c r="B26" s="1" t="s">
        <v>11615</v>
      </c>
      <c r="K26" s="1">
        <f t="shared" si="0"/>
        <v>2.72</v>
      </c>
    </row>
    <row r="27" spans="1:60" x14ac:dyDescent="0.25">
      <c r="A27" s="1">
        <v>4</v>
      </c>
      <c r="B27" s="1" t="s">
        <v>11614</v>
      </c>
      <c r="C27" s="1">
        <v>976.50000311806798</v>
      </c>
      <c r="D27" s="1">
        <v>0</v>
      </c>
      <c r="E27">
        <f>(R27-S27*(1000-T27)/(1000-U27))*AO27</f>
        <v>-0.79221231451442142</v>
      </c>
      <c r="F27">
        <f>IF(AZ27&lt;&gt;0,1/(1/AZ27-1/N27),0)</f>
        <v>3.0955364807127896</v>
      </c>
      <c r="G27">
        <f>((BC27-AP27/2)*S27-E27)/(BC27+AP27/2)</f>
        <v>386.74256508165149</v>
      </c>
      <c r="H27">
        <f>AP27*1000</f>
        <v>21.349028982741597</v>
      </c>
      <c r="I27">
        <f>(AU27-BA27)</f>
        <v>1.0171889672815322</v>
      </c>
      <c r="J27">
        <f>(P27+AT27*D27)</f>
        <v>26.560482025146484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27.689268112182617</v>
      </c>
      <c r="P27" s="1">
        <v>26.560482025146484</v>
      </c>
      <c r="Q27" s="1">
        <v>27.846782684326172</v>
      </c>
      <c r="R27" s="1">
        <v>399.92852783203125</v>
      </c>
      <c r="S27" s="1">
        <v>393.04611206054688</v>
      </c>
      <c r="T27" s="1">
        <v>9.098027229309082</v>
      </c>
      <c r="U27" s="1">
        <v>27.894628524780273</v>
      </c>
      <c r="V27" s="1">
        <v>21.622905731201172</v>
      </c>
      <c r="W27" s="1">
        <v>66.296012878417969</v>
      </c>
      <c r="X27" s="1">
        <v>300.31777954101563</v>
      </c>
      <c r="Y27" s="1">
        <v>100.24629211425781</v>
      </c>
      <c r="Z27" s="1">
        <v>10.056070327758789</v>
      </c>
      <c r="AA27" s="1">
        <v>88.569480895996094</v>
      </c>
      <c r="AB27" s="1">
        <v>10.197920799255371</v>
      </c>
      <c r="AC27" s="1">
        <v>0.25555539131164551</v>
      </c>
      <c r="AD27" s="1">
        <v>4.1251346468925476E-2</v>
      </c>
      <c r="AE27" s="1">
        <v>3.8787790108472109E-3</v>
      </c>
      <c r="AF27" s="1">
        <v>2.5218388065695763E-2</v>
      </c>
      <c r="AG27" s="1">
        <v>1.3134652748703957E-2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1.1041094836066747</v>
      </c>
      <c r="AP27">
        <f>(U27-T27)/(1000-U27)*AO27</f>
        <v>2.1349028982741595E-2</v>
      </c>
      <c r="AQ27">
        <f>(P27+273.15)</f>
        <v>299.71048202514646</v>
      </c>
      <c r="AR27">
        <f>(O27+273.15)</f>
        <v>300.83926811218259</v>
      </c>
      <c r="AS27">
        <f>(Y27*AK27+Z27*AL27)*AM27</f>
        <v>16.039406379772572</v>
      </c>
      <c r="AT27">
        <f>((AS27+0.00000010773*(AR27^4-AQ27^4))-AP27*44100)/(L27*0.92*2*29.3+0.00000043092*AQ27^3)</f>
        <v>-7.1843376109045733</v>
      </c>
      <c r="AU27">
        <f>0.61365*EXP(17.502*J27/(240.97+J27))</f>
        <v>3.4878017355079662</v>
      </c>
      <c r="AV27">
        <f>AU27*1000/AA27</f>
        <v>39.379272636852917</v>
      </c>
      <c r="AW27">
        <f>(AV27-U27)</f>
        <v>11.484644112072644</v>
      </c>
      <c r="AX27">
        <f>IF(D27,P27,(O27+P27)/2)</f>
        <v>27.124875068664551</v>
      </c>
      <c r="AY27">
        <f>0.61365*EXP(17.502*AX27/(240.97+AX27))</f>
        <v>3.6054942257925515</v>
      </c>
      <c r="AZ27">
        <f>IF(AW27&lt;&gt;0,(1000-(AV27+U27)/2)/AW27*AP27,0)</f>
        <v>1.7963911244070252</v>
      </c>
      <c r="BA27">
        <f>U27*AA27/1000</f>
        <v>2.4706127682264341</v>
      </c>
      <c r="BB27">
        <f>(AY27-BA27)</f>
        <v>1.1348814575661175</v>
      </c>
      <c r="BC27">
        <f>1/(1.6/F27+1.37/N27)</f>
        <v>1.1948278080679284</v>
      </c>
      <c r="BD27">
        <f>G27*AA27*0.001</f>
        <v>34.253588229667862</v>
      </c>
      <c r="BE27">
        <f>G27/S27</f>
        <v>0.98396232201395151</v>
      </c>
      <c r="BF27">
        <f>(1-AP27*AA27/AU27/F27)*100</f>
        <v>82.48643695188818</v>
      </c>
      <c r="BG27">
        <f>(S27-E27/(N27/1.35))</f>
        <v>393.29597179590155</v>
      </c>
      <c r="BH27">
        <f>E27*BF27/100/BG27</f>
        <v>-1.6615164105371139E-3</v>
      </c>
    </row>
    <row r="28" spans="1:60" x14ac:dyDescent="0.25">
      <c r="A28" s="1" t="s">
        <v>1</v>
      </c>
      <c r="B28" s="1" t="s">
        <v>11613</v>
      </c>
      <c r="K28" s="1">
        <f t="shared" si="0"/>
        <v>2.72</v>
      </c>
    </row>
    <row r="29" spans="1:60" x14ac:dyDescent="0.25">
      <c r="A29" s="1" t="s">
        <v>1</v>
      </c>
      <c r="B29" s="1" t="s">
        <v>11612</v>
      </c>
      <c r="K29" s="1">
        <f t="shared" si="0"/>
        <v>2.72</v>
      </c>
    </row>
    <row r="30" spans="1:60" x14ac:dyDescent="0.25">
      <c r="A30" s="1">
        <v>5</v>
      </c>
      <c r="B30" s="1" t="s">
        <v>11611</v>
      </c>
      <c r="C30" s="1">
        <v>1180.500003118068</v>
      </c>
      <c r="D30" s="1">
        <v>0</v>
      </c>
      <c r="E30">
        <f>(R30-S30*(1000-T30)/(1000-U30))*AO30</f>
        <v>0.18514288419369213</v>
      </c>
      <c r="F30">
        <f>IF(AZ30&lt;&gt;0,1/(1/AZ30-1/N30),0)</f>
        <v>3.1259582427748684</v>
      </c>
      <c r="G30">
        <f>((BC30-AP30/2)*S30-E30)/(BC30+AP30/2)</f>
        <v>385.25192470473024</v>
      </c>
      <c r="H30">
        <f>AP30*1000</f>
        <v>21.32571448573453</v>
      </c>
      <c r="I30">
        <f>(AU30-BA30)</f>
        <v>1.0103448857506607</v>
      </c>
      <c r="J30">
        <f>(P30+AT30*D30)</f>
        <v>26.545883178710938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27.668203353881836</v>
      </c>
      <c r="P30" s="1">
        <v>26.545883178710938</v>
      </c>
      <c r="Q30" s="1">
        <v>27.823719024658203</v>
      </c>
      <c r="R30" s="1">
        <v>400.048095703125</v>
      </c>
      <c r="S30" s="1">
        <v>392.30328369140625</v>
      </c>
      <c r="T30" s="1">
        <v>9.1628999710083008</v>
      </c>
      <c r="U30" s="1">
        <v>27.937767028808594</v>
      </c>
      <c r="V30" s="1">
        <v>21.804121017456055</v>
      </c>
      <c r="W30" s="1">
        <v>66.480964660644531</v>
      </c>
      <c r="X30" s="1">
        <v>300.32376098632813</v>
      </c>
      <c r="Y30" s="1">
        <v>149.79788208007813</v>
      </c>
      <c r="Z30" s="1">
        <v>10.738924980163574</v>
      </c>
      <c r="AA30" s="1">
        <v>88.570343017578125</v>
      </c>
      <c r="AB30" s="1">
        <v>10.254380226135254</v>
      </c>
      <c r="AC30" s="1">
        <v>0.25590091943740845</v>
      </c>
      <c r="AD30" s="1">
        <v>7.4192196130752563E-2</v>
      </c>
      <c r="AE30" s="1">
        <v>4.5104301534593105E-3</v>
      </c>
      <c r="AF30" s="1">
        <v>5.339914932847023E-2</v>
      </c>
      <c r="AG30" s="1">
        <v>1.1422212235629559E-2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1.1041314742144415</v>
      </c>
      <c r="AP30">
        <f>(U30-T30)/(1000-U30)*AO30</f>
        <v>2.1325714485734528E-2</v>
      </c>
      <c r="AQ30">
        <f>(P30+273.15)</f>
        <v>299.69588317871091</v>
      </c>
      <c r="AR30">
        <f>(O30+273.15)</f>
        <v>300.81820335388181</v>
      </c>
      <c r="AS30">
        <f>(Y30*AK30+Z30*AL30)*AM30</f>
        <v>23.967660597093527</v>
      </c>
      <c r="AT30">
        <f>((AS30+0.00000010773*(AR30^4-AQ30^4))-AP30*44100)/(L30*0.92*2*29.3+0.00000043092*AQ30^3)</f>
        <v>-7.1145121596599372</v>
      </c>
      <c r="AU30">
        <f>0.61365*EXP(17.502*J30/(240.97+J30))</f>
        <v>3.4848024946374223</v>
      </c>
      <c r="AV30">
        <f>AU30*1000/AA30</f>
        <v>39.34502651689867</v>
      </c>
      <c r="AW30">
        <f>(AV30-U30)</f>
        <v>11.407259488090077</v>
      </c>
      <c r="AX30">
        <f>IF(D30,P30,(O30+P30)/2)</f>
        <v>27.107043266296387</v>
      </c>
      <c r="AY30">
        <f>0.61365*EXP(17.502*AX30/(240.97+AX30))</f>
        <v>3.6017234095965707</v>
      </c>
      <c r="AZ30">
        <f>IF(AW30&lt;&gt;0,(1000-(AV30+U30)/2)/AW30*AP30,0)</f>
        <v>1.8065940977998911</v>
      </c>
      <c r="BA30">
        <f>U30*AA30/1000</f>
        <v>2.4744576088867616</v>
      </c>
      <c r="BB30">
        <f>(AY30-BA30)</f>
        <v>1.1272658007098091</v>
      </c>
      <c r="BC30">
        <f>1/(1.6/F30+1.37/N30)</f>
        <v>1.2020524108594912</v>
      </c>
      <c r="BD30">
        <f>G30*AA30*0.001</f>
        <v>34.12189511928014</v>
      </c>
      <c r="BE30">
        <f>G30/S30</f>
        <v>0.98202574569265455</v>
      </c>
      <c r="BF30">
        <f>(1-AP30*AA30/AU30/F30)*100</f>
        <v>82.660739322981811</v>
      </c>
      <c r="BG30">
        <f>(S30-E30/(N30/1.35))</f>
        <v>392.24489056724008</v>
      </c>
      <c r="BH30">
        <f>E30*BF30/100/BG30</f>
        <v>3.9016563519050652E-4</v>
      </c>
    </row>
    <row r="31" spans="1:60" x14ac:dyDescent="0.25">
      <c r="A31" s="1" t="s">
        <v>1</v>
      </c>
      <c r="B31" s="1" t="s">
        <v>11610</v>
      </c>
      <c r="K31" s="1">
        <f t="shared" si="0"/>
        <v>2.72</v>
      </c>
    </row>
    <row r="32" spans="1:60" x14ac:dyDescent="0.25">
      <c r="A32" s="1" t="s">
        <v>1</v>
      </c>
      <c r="B32" s="1" t="s">
        <v>11609</v>
      </c>
      <c r="K32" s="1">
        <f t="shared" si="0"/>
        <v>2.72</v>
      </c>
    </row>
    <row r="33" spans="1:60" x14ac:dyDescent="0.25">
      <c r="A33" s="1">
        <v>6</v>
      </c>
      <c r="B33" s="1" t="s">
        <v>11608</v>
      </c>
      <c r="C33" s="1">
        <v>1384.500003118068</v>
      </c>
      <c r="D33" s="1">
        <v>0</v>
      </c>
      <c r="E33">
        <f>(R33-S33*(1000-T33)/(1000-U33))*AO33</f>
        <v>1.3066539200148202</v>
      </c>
      <c r="F33">
        <f>IF(AZ33&lt;&gt;0,1/(1/AZ33-1/N33),0)</f>
        <v>3.284074148722036</v>
      </c>
      <c r="G33">
        <f>((BC33-AP33/2)*S33-E33)/(BC33+AP33/2)</f>
        <v>383.32200450185695</v>
      </c>
      <c r="H33">
        <f>AP33*1000</f>
        <v>21.596947609926218</v>
      </c>
      <c r="I33">
        <f>(AU33-BA33)</f>
        <v>0.99450970830221275</v>
      </c>
      <c r="J33">
        <f>(P33+AT33*D33)</f>
        <v>26.600482940673828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27.664926528930664</v>
      </c>
      <c r="P33" s="1">
        <v>26.600482940673828</v>
      </c>
      <c r="Q33" s="1">
        <v>27.813381195068359</v>
      </c>
      <c r="R33" s="1">
        <v>399.96212768554688</v>
      </c>
      <c r="S33" s="1">
        <v>391.12789916992188</v>
      </c>
      <c r="T33" s="1">
        <v>9.2347927093505859</v>
      </c>
      <c r="U33" s="1">
        <v>28.243114471435547</v>
      </c>
      <c r="V33" s="1">
        <v>21.979574203491211</v>
      </c>
      <c r="W33" s="1">
        <v>67.220962524414063</v>
      </c>
      <c r="X33" s="1">
        <v>300.31369018554688</v>
      </c>
      <c r="Y33" s="1">
        <v>299.82101440429688</v>
      </c>
      <c r="Z33" s="1">
        <v>11.026717185974121</v>
      </c>
      <c r="AA33" s="1">
        <v>88.571022033691406</v>
      </c>
      <c r="AB33" s="1">
        <v>10.240771293640137</v>
      </c>
      <c r="AC33" s="1">
        <v>0.25080227851867676</v>
      </c>
      <c r="AD33" s="1">
        <v>0.12076906859874725</v>
      </c>
      <c r="AE33" s="1">
        <v>4.3032560497522354E-3</v>
      </c>
      <c r="AF33" s="1">
        <v>2.8843279927968979E-2</v>
      </c>
      <c r="AG33" s="1">
        <v>1.1723877862095833E-2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1.1040944492115692</v>
      </c>
      <c r="AP33">
        <f>(U33-T33)/(1000-U33)*AO33</f>
        <v>2.1596947609926219E-2</v>
      </c>
      <c r="AQ33">
        <f>(P33+273.15)</f>
        <v>299.75048294067381</v>
      </c>
      <c r="AR33">
        <f>(O33+273.15)</f>
        <v>300.81492652893064</v>
      </c>
      <c r="AS33">
        <f>(Y33*AK33+Z33*AL33)*AM33</f>
        <v>47.971361232443996</v>
      </c>
      <c r="AT33">
        <f>((AS33+0.00000010773*(AR33^4-AQ33^4))-AP33*44100)/(L33*0.92*2*29.3+0.00000043092*AQ33^3)</f>
        <v>-7.0246171194894584</v>
      </c>
      <c r="AU33">
        <f>0.61365*EXP(17.502*J33/(240.97+J33))</f>
        <v>3.4960312224517991</v>
      </c>
      <c r="AV33">
        <f>AU33*1000/AA33</f>
        <v>39.471501425397904</v>
      </c>
      <c r="AW33">
        <f>(AV33-U33)</f>
        <v>11.228386953962357</v>
      </c>
      <c r="AX33">
        <f>IF(D33,P33,(O33+P33)/2)</f>
        <v>27.132704734802246</v>
      </c>
      <c r="AY33">
        <f>0.61365*EXP(17.502*AX33/(240.97+AX33))</f>
        <v>3.6071510207430886</v>
      </c>
      <c r="AZ33">
        <f>IF(AW33&lt;&gt;0,(1000-(AV33+U33)/2)/AW33*AP33,0)</f>
        <v>1.8583019261362266</v>
      </c>
      <c r="BA33">
        <f>U33*AA33/1000</f>
        <v>2.5015215141495863</v>
      </c>
      <c r="BB33">
        <f>(AY33-BA33)</f>
        <v>1.1056295065935022</v>
      </c>
      <c r="BC33">
        <f>1/(1.6/F33+1.37/N33)</f>
        <v>1.2387472966590538</v>
      </c>
      <c r="BD33">
        <f>G33*AA33*0.001</f>
        <v>33.951221706732731</v>
      </c>
      <c r="BE33">
        <f>G33/S33</f>
        <v>0.98004260323891212</v>
      </c>
      <c r="BF33">
        <f>(1-AP33*AA33/AU33/F33)*100</f>
        <v>83.339202952059551</v>
      </c>
      <c r="BG33">
        <f>(S33-E33/(N33/1.35))</f>
        <v>390.71578716828611</v>
      </c>
      <c r="BH33">
        <f>E33*BF33/100/BG33</f>
        <v>2.7870769445340238E-3</v>
      </c>
    </row>
    <row r="34" spans="1:60" x14ac:dyDescent="0.25">
      <c r="A34" s="1" t="s">
        <v>1</v>
      </c>
      <c r="B34" s="1" t="s">
        <v>11607</v>
      </c>
      <c r="K34" s="1">
        <f t="shared" si="0"/>
        <v>2.72</v>
      </c>
    </row>
    <row r="35" spans="1:60" x14ac:dyDescent="0.25">
      <c r="A35" s="1" t="s">
        <v>1</v>
      </c>
      <c r="B35" s="1" t="s">
        <v>2526</v>
      </c>
      <c r="K35" s="1">
        <f t="shared" si="0"/>
        <v>2.72</v>
      </c>
    </row>
    <row r="36" spans="1:60" x14ac:dyDescent="0.25">
      <c r="A36" s="1">
        <v>7</v>
      </c>
      <c r="B36" s="1" t="s">
        <v>11606</v>
      </c>
      <c r="C36" s="1">
        <v>1588.500003118068</v>
      </c>
      <c r="D36" s="1">
        <v>0</v>
      </c>
      <c r="E36">
        <f>(R36-S36*(1000-T36)/(1000-U36))*AO36</f>
        <v>2.2700385723701135</v>
      </c>
      <c r="F36">
        <f>IF(AZ36&lt;&gt;0,1/(1/AZ36-1/N36),0)</f>
        <v>3.5796374655269338</v>
      </c>
      <c r="G36">
        <f>((BC36-AP36/2)*S36-E36)/(BC36+AP36/2)</f>
        <v>381.7479946630458</v>
      </c>
      <c r="H36">
        <f>AP36*1000</f>
        <v>22.079140703580457</v>
      </c>
      <c r="I36">
        <f>(AU36-BA36)</f>
        <v>0.9688304300796986</v>
      </c>
      <c r="J36">
        <f>(P36+AT36*D36)</f>
        <v>26.685428619384766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27.679489135742188</v>
      </c>
      <c r="P36" s="1">
        <v>26.685428619384766</v>
      </c>
      <c r="Q36" s="1">
        <v>27.818824768066406</v>
      </c>
      <c r="R36" s="1">
        <v>399.87982177734375</v>
      </c>
      <c r="S36" s="1">
        <v>390.0244140625</v>
      </c>
      <c r="T36" s="1">
        <v>9.3093729019165039</v>
      </c>
      <c r="U36" s="1">
        <v>28.732061386108398</v>
      </c>
      <c r="V36" s="1">
        <v>22.137409210205078</v>
      </c>
      <c r="W36" s="1">
        <v>68.323974609375</v>
      </c>
      <c r="X36" s="1">
        <v>300.31759643554688</v>
      </c>
      <c r="Y36" s="1">
        <v>498.93896484375</v>
      </c>
      <c r="Z36" s="1">
        <v>10.355859756469727</v>
      </c>
      <c r="AA36" s="1">
        <v>88.567718505859375</v>
      </c>
      <c r="AB36" s="1">
        <v>10.200785636901855</v>
      </c>
      <c r="AC36" s="1">
        <v>0.23609033226966858</v>
      </c>
      <c r="AD36" s="1">
        <v>7.6247327029705048E-2</v>
      </c>
      <c r="AE36" s="1">
        <v>3.8997107185423374E-3</v>
      </c>
      <c r="AF36" s="1">
        <v>5.5011272430419922E-2</v>
      </c>
      <c r="AG36" s="1">
        <v>1.4624884352087975E-2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1.1041088104248045</v>
      </c>
      <c r="AP36">
        <f>(U36-T36)/(1000-U36)*AO36</f>
        <v>2.2079140703580458E-2</v>
      </c>
      <c r="AQ36">
        <f>(P36+273.15)</f>
        <v>299.83542861938474</v>
      </c>
      <c r="AR36">
        <f>(O36+273.15)</f>
        <v>300.82948913574216</v>
      </c>
      <c r="AS36">
        <f>(Y36*AK36+Z36*AL36)*AM36</f>
        <v>79.830232590655214</v>
      </c>
      <c r="AT36">
        <f>((AS36+0.00000010773*(AR36^4-AQ36^4))-AP36*44100)/(L36*0.92*2*29.3+0.00000043092*AQ36^3)</f>
        <v>-6.9470715809697303</v>
      </c>
      <c r="AU36">
        <f>0.61365*EXP(17.502*J36/(240.97+J36))</f>
        <v>3.513563555017619</v>
      </c>
      <c r="AV36">
        <f>AU36*1000/AA36</f>
        <v>39.670927673102156</v>
      </c>
      <c r="AW36">
        <f>(AV36-U36)</f>
        <v>10.938866286993758</v>
      </c>
      <c r="AX36">
        <f>IF(D36,P36,(O36+P36)/2)</f>
        <v>27.182458877563477</v>
      </c>
      <c r="AY36">
        <f>0.61365*EXP(17.502*AX36/(240.97+AX36))</f>
        <v>3.6176947732729752</v>
      </c>
      <c r="AZ36">
        <f>IF(AW36&lt;&gt;0,(1000-(AV36+U36)/2)/AW36*AP36,0)</f>
        <v>1.9493794451937554</v>
      </c>
      <c r="BA36">
        <f>U36*AA36/1000</f>
        <v>2.5447331249379204</v>
      </c>
      <c r="BB36">
        <f>(AY36-BA36)</f>
        <v>1.0729616483350548</v>
      </c>
      <c r="BC36">
        <f>1/(1.6/F36+1.37/N36)</f>
        <v>1.3037128561631361</v>
      </c>
      <c r="BD36">
        <f>G36*AA36*0.001</f>
        <v>33.810548931492953</v>
      </c>
      <c r="BE36">
        <f>G36/S36</f>
        <v>0.97877974018793623</v>
      </c>
      <c r="BF36">
        <f>(1-AP36*AA36/AU36/F36)*100</f>
        <v>84.452134822923909</v>
      </c>
      <c r="BG36">
        <f>(S36-E36/(N36/1.35))</f>
        <v>389.30845544061856</v>
      </c>
      <c r="BH36">
        <f>E36*BF36/100/BG36</f>
        <v>4.9243626971847299E-3</v>
      </c>
    </row>
    <row r="37" spans="1:60" x14ac:dyDescent="0.25">
      <c r="A37" s="1" t="s">
        <v>1</v>
      </c>
      <c r="B37" s="1" t="s">
        <v>11605</v>
      </c>
      <c r="K37" s="1">
        <f t="shared" si="0"/>
        <v>2.72</v>
      </c>
    </row>
    <row r="38" spans="1:60" x14ac:dyDescent="0.25">
      <c r="A38" s="1" t="s">
        <v>1</v>
      </c>
      <c r="B38" s="1" t="s">
        <v>2523</v>
      </c>
      <c r="K38" s="1">
        <f t="shared" si="0"/>
        <v>2.72</v>
      </c>
    </row>
    <row r="39" spans="1:60" x14ac:dyDescent="0.25">
      <c r="A39" s="1">
        <v>8</v>
      </c>
      <c r="B39" s="1" t="s">
        <v>2522</v>
      </c>
      <c r="C39" s="1">
        <v>1792.500003118068</v>
      </c>
      <c r="D39" s="1">
        <v>0</v>
      </c>
      <c r="E39">
        <f>(R39-S39*(1000-T39)/(1000-U39))*AO39</f>
        <v>2.8257934314596556</v>
      </c>
      <c r="F39">
        <f>IF(AZ39&lt;&gt;0,1/(1/AZ39-1/N39),0)</f>
        <v>4.0608337624284605</v>
      </c>
      <c r="G39">
        <f>((BC39-AP39/2)*S39-E39)/(BC39+AP39/2)</f>
        <v>381.06462392501714</v>
      </c>
      <c r="H39">
        <f>AP39*1000</f>
        <v>22.817134418131804</v>
      </c>
      <c r="I39">
        <f>(AU39-BA39)</f>
        <v>0.93605862080440705</v>
      </c>
      <c r="J39">
        <f>(P39+AT39*D39)</f>
        <v>26.827518463134766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27.721366882324219</v>
      </c>
      <c r="P39" s="1">
        <v>26.827518463134766</v>
      </c>
      <c r="Q39" s="1">
        <v>27.845720291137695</v>
      </c>
      <c r="R39" s="1">
        <v>399.96307373046875</v>
      </c>
      <c r="S39" s="1">
        <v>389.3587646484375</v>
      </c>
      <c r="T39" s="1">
        <v>9.3817615509033203</v>
      </c>
      <c r="U39" s="1">
        <v>29.436468124389648</v>
      </c>
      <c r="V39" s="1">
        <v>22.254022598266602</v>
      </c>
      <c r="W39" s="1">
        <v>69.824821472167969</v>
      </c>
      <c r="X39" s="1">
        <v>300.35693359375</v>
      </c>
      <c r="Y39" s="1">
        <v>749.71588134765625</v>
      </c>
      <c r="Z39" s="1">
        <v>10.102025985717773</v>
      </c>
      <c r="AA39" s="1">
        <v>88.563720703125</v>
      </c>
      <c r="AB39" s="1">
        <v>10.313652038574219</v>
      </c>
      <c r="AC39" s="1">
        <v>0.2415899783372879</v>
      </c>
      <c r="AD39" s="1">
        <v>4.3615389615297318E-2</v>
      </c>
      <c r="AE39" s="1">
        <v>9.4165503978729248E-3</v>
      </c>
      <c r="AF39" s="1">
        <v>3.1677000224590302E-2</v>
      </c>
      <c r="AG39" s="1">
        <v>1.712922565639019E-2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1.1042534323299631</v>
      </c>
      <c r="AP39">
        <f>(U39-T39)/(1000-U39)*AO39</f>
        <v>2.2817134418131803E-2</v>
      </c>
      <c r="AQ39">
        <f>(P39+273.15)</f>
        <v>299.97751846313474</v>
      </c>
      <c r="AR39">
        <f>(O39+273.15)</f>
        <v>300.8713668823242</v>
      </c>
      <c r="AS39">
        <f>(Y39*AK39+Z39*AL39)*AM39</f>
        <v>119.95453833443207</v>
      </c>
      <c r="AT39">
        <f>((AS39+0.00000010773*(AR39^4-AQ39^4))-AP39*44100)/(L39*0.92*2*29.3+0.00000043092*AQ39^3)</f>
        <v>-6.8956335834447993</v>
      </c>
      <c r="AU39">
        <f>0.61365*EXP(17.502*J39/(240.97+J39))</f>
        <v>3.5430617622592937</v>
      </c>
      <c r="AV39">
        <f>AU39*1000/AA39</f>
        <v>40.005791695857191</v>
      </c>
      <c r="AW39">
        <f>(AV39-U39)</f>
        <v>10.569323571467542</v>
      </c>
      <c r="AX39">
        <f>IF(D39,P39,(O39+P39)/2)</f>
        <v>27.274442672729492</v>
      </c>
      <c r="AY39">
        <f>0.61365*EXP(17.502*AX39/(240.97+AX39))</f>
        <v>3.6372585653991902</v>
      </c>
      <c r="AZ39">
        <f>IF(AW39&lt;&gt;0,(1000-(AV39+U39)/2)/AW39*AP39,0)</f>
        <v>2.0838512115648062</v>
      </c>
      <c r="BA39">
        <f>U39*AA39/1000</f>
        <v>2.6070031414548867</v>
      </c>
      <c r="BB39">
        <f>(AY39-BA39)</f>
        <v>1.0302554239443036</v>
      </c>
      <c r="BC39">
        <f>1/(1.6/F39+1.37/N39)</f>
        <v>1.4004127524190575</v>
      </c>
      <c r="BD39">
        <f>G39*AA39*0.001</f>
        <v>33.748500923136582</v>
      </c>
      <c r="BE39">
        <f>G39/S39</f>
        <v>0.97869794781450636</v>
      </c>
      <c r="BF39">
        <f>(1-AP39*AA39/AU39/F39)*100</f>
        <v>85.954958708279605</v>
      </c>
      <c r="BG39">
        <f>(S39-E39/(N39/1.35))</f>
        <v>388.46752377018356</v>
      </c>
      <c r="BH39">
        <f>E39*BF39/100/BG39</f>
        <v>6.2525421780930176E-3</v>
      </c>
    </row>
    <row r="40" spans="1:60" x14ac:dyDescent="0.25">
      <c r="A40" s="1" t="s">
        <v>1</v>
      </c>
      <c r="B40" s="1" t="s">
        <v>11604</v>
      </c>
      <c r="K40" s="1">
        <f t="shared" si="0"/>
        <v>2.72</v>
      </c>
    </row>
    <row r="41" spans="1:60" x14ac:dyDescent="0.25">
      <c r="A41" s="1" t="s">
        <v>1</v>
      </c>
      <c r="B41" s="1" t="s">
        <v>11603</v>
      </c>
      <c r="K41" s="1">
        <f t="shared" si="0"/>
        <v>2.72</v>
      </c>
    </row>
    <row r="42" spans="1:60" x14ac:dyDescent="0.25">
      <c r="A42" s="1">
        <v>9</v>
      </c>
      <c r="B42" s="1" t="s">
        <v>2519</v>
      </c>
      <c r="C42" s="1">
        <v>1997.0000031068921</v>
      </c>
      <c r="D42" s="1">
        <v>0</v>
      </c>
      <c r="E42">
        <f>(R42-S42*(1000-T42)/(1000-U42))*AO42</f>
        <v>3.6778145432597693</v>
      </c>
      <c r="F42">
        <f>IF(AZ42&lt;&gt;0,1/(1/AZ42-1/N42),0)</f>
        <v>1.228762398985916</v>
      </c>
      <c r="G42">
        <f>((BC42-AP42/2)*S42-E42)/(BC42+AP42/2)</f>
        <v>368.01122496021844</v>
      </c>
      <c r="H42">
        <f>AP42*1000</f>
        <v>23.589702291832086</v>
      </c>
      <c r="I42">
        <f>(AU42-BA42)</f>
        <v>2.0964201447711348</v>
      </c>
      <c r="J42">
        <f>(P42+AT42*D42)</f>
        <v>31.971248626708984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27.780237197875977</v>
      </c>
      <c r="P42" s="1">
        <v>31.971248626708984</v>
      </c>
      <c r="Q42" s="1">
        <v>27.888999938964844</v>
      </c>
      <c r="R42" s="1">
        <v>400.08111572265625</v>
      </c>
      <c r="S42" s="1">
        <v>388.45111083984375</v>
      </c>
      <c r="T42" s="1">
        <v>9.4378347396850586</v>
      </c>
      <c r="U42" s="1">
        <v>30.158115386962891</v>
      </c>
      <c r="V42" s="1">
        <v>22.310047149658203</v>
      </c>
      <c r="W42" s="1">
        <v>71.290611267089844</v>
      </c>
      <c r="X42" s="1">
        <v>300.32858276367188</v>
      </c>
      <c r="Y42" s="1">
        <v>1000.2600708007813</v>
      </c>
      <c r="Z42" s="1">
        <v>10.791207313537598</v>
      </c>
      <c r="AA42" s="1">
        <v>88.563156127929688</v>
      </c>
      <c r="AB42" s="1">
        <v>10.14111328125</v>
      </c>
      <c r="AC42" s="1">
        <v>0.22322630882263184</v>
      </c>
      <c r="AD42" s="1">
        <v>0.10198257118463516</v>
      </c>
      <c r="AE42" s="1">
        <v>7.1848896332085133E-3</v>
      </c>
      <c r="AF42" s="1">
        <v>4.3209295719861984E-2</v>
      </c>
      <c r="AG42" s="1">
        <v>1.4841413125395775E-2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1.1041492013370289</v>
      </c>
      <c r="AP42">
        <f>(U42-T42)/(1000-U42)*AO42</f>
        <v>2.3589702291832087E-2</v>
      </c>
      <c r="AQ42">
        <f>(P42+273.15)</f>
        <v>305.12124862670896</v>
      </c>
      <c r="AR42">
        <f>(O42+273.15)</f>
        <v>300.93023719787595</v>
      </c>
      <c r="AS42">
        <f>(Y42*AK42+Z42*AL42)*AM42</f>
        <v>160.04160775091623</v>
      </c>
      <c r="AT42">
        <f>((AS42+0.00000010773*(AR42^4-AQ42^4))-AP42*44100)/(L42*0.92*2*29.3+0.00000043092*AQ42^3)</f>
        <v>-7.2912107305626703</v>
      </c>
      <c r="AU42">
        <f>0.61365*EXP(17.502*J42/(240.97+J42))</f>
        <v>4.7673180263108481</v>
      </c>
      <c r="AV42">
        <f>AU42*1000/AA42</f>
        <v>53.829585967153719</v>
      </c>
      <c r="AW42">
        <f>(AV42-U42)</f>
        <v>23.671470580190828</v>
      </c>
      <c r="AX42">
        <f>IF(D42,P42,(O42+P42)/2)</f>
        <v>29.87574291229248</v>
      </c>
      <c r="AY42">
        <f>0.61365*EXP(17.502*AX42/(240.97+AX42))</f>
        <v>4.2301363874447864</v>
      </c>
      <c r="AZ42">
        <f>IF(AW42&lt;&gt;0,(1000-(AV42+U42)/2)/AW42*AP42,0)</f>
        <v>0.95469691161411774</v>
      </c>
      <c r="BA42">
        <f>U42*AA42/1000</f>
        <v>2.6708978815397133</v>
      </c>
      <c r="BB42">
        <f>(AY42-BA42)</f>
        <v>1.5592385059050731</v>
      </c>
      <c r="BC42">
        <f>1/(1.6/F42+1.37/N42)</f>
        <v>0.61645036893642435</v>
      </c>
      <c r="BD42">
        <f>G42*AA42*0.001</f>
        <v>32.592235572982482</v>
      </c>
      <c r="BE42">
        <f>G42/S42</f>
        <v>0.94738105952269358</v>
      </c>
      <c r="BF42">
        <f>(1-AP42*AA42/AU42/F42)*100</f>
        <v>64.335716171553983</v>
      </c>
      <c r="BG42">
        <f>(S42-E42/(N42/1.35))</f>
        <v>387.29114683571737</v>
      </c>
      <c r="BH42">
        <f>E42*BF42/100/BG42</f>
        <v>6.1094820917025018E-3</v>
      </c>
    </row>
    <row r="43" spans="1:60" x14ac:dyDescent="0.25">
      <c r="A43" s="1" t="s">
        <v>1</v>
      </c>
      <c r="B43" s="1" t="s">
        <v>11602</v>
      </c>
      <c r="K43" s="1">
        <f t="shared" si="0"/>
        <v>2.72</v>
      </c>
    </row>
    <row r="44" spans="1:60" x14ac:dyDescent="0.25">
      <c r="A44" s="1" t="s">
        <v>1</v>
      </c>
      <c r="B44" s="1" t="s">
        <v>2513</v>
      </c>
      <c r="K44" s="1">
        <f t="shared" si="0"/>
        <v>2.72</v>
      </c>
    </row>
    <row r="45" spans="1:60" x14ac:dyDescent="0.25">
      <c r="A45" s="1">
        <v>10</v>
      </c>
      <c r="B45" s="1" t="s">
        <v>2517</v>
      </c>
      <c r="C45" s="1">
        <v>2202.0000031068921</v>
      </c>
      <c r="D45" s="1">
        <v>0</v>
      </c>
      <c r="E45">
        <f>(R45-S45*(1000-T45)/(1000-U45))*AO45</f>
        <v>3.8074964901520389</v>
      </c>
      <c r="F45">
        <f>IF(AZ45&lt;&gt;0,1/(1/AZ45-1/N45),0)</f>
        <v>5.5492726305597166</v>
      </c>
      <c r="G45">
        <f>((BC45-AP45/2)*S45-E45)/(BC45+AP45/2)</f>
        <v>379.96647015020756</v>
      </c>
      <c r="H45">
        <f>AP45*1000</f>
        <v>24.447916195557493</v>
      </c>
      <c r="I45">
        <f>(AU45-BA45)</f>
        <v>0.86388979241084396</v>
      </c>
      <c r="J45">
        <f>(P45+AT45*D45)</f>
        <v>27.11860466003418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27.848888397216797</v>
      </c>
      <c r="P45" s="1">
        <v>27.11860466003418</v>
      </c>
      <c r="Q45" s="1">
        <v>27.941904067993164</v>
      </c>
      <c r="R45" s="1">
        <v>400.03323364257813</v>
      </c>
      <c r="S45" s="1">
        <v>387.99423217773438</v>
      </c>
      <c r="T45" s="1">
        <v>9.486414909362793</v>
      </c>
      <c r="U45" s="1">
        <v>30.942672729492188</v>
      </c>
      <c r="V45" s="1">
        <v>22.334358215332031</v>
      </c>
      <c r="W45" s="1">
        <v>72.849937438964844</v>
      </c>
      <c r="X45" s="1">
        <v>300.335205078125</v>
      </c>
      <c r="Y45" s="1">
        <v>1249.3206787109375</v>
      </c>
      <c r="Z45" s="1">
        <v>10.002643585205078</v>
      </c>
      <c r="AA45" s="1">
        <v>88.559837341308594</v>
      </c>
      <c r="AB45" s="1">
        <v>10.304971694946289</v>
      </c>
      <c r="AC45" s="1">
        <v>0.22418904304504395</v>
      </c>
      <c r="AD45" s="1">
        <v>8.9313618838787079E-2</v>
      </c>
      <c r="AE45" s="1">
        <v>4.2779715731739998E-3</v>
      </c>
      <c r="AF45" s="1">
        <v>3.8735099136829376E-2</v>
      </c>
      <c r="AG45" s="1">
        <v>1.633903943002224E-2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1.1041735480813417</v>
      </c>
      <c r="AP45">
        <f>(U45-T45)/(1000-U45)*AO45</f>
        <v>2.4447916195557494E-2</v>
      </c>
      <c r="AQ45">
        <f>(P45+273.15)</f>
        <v>300.26860466003416</v>
      </c>
      <c r="AR45">
        <f>(O45+273.15)</f>
        <v>300.99888839721677</v>
      </c>
      <c r="AS45">
        <f>(Y45*AK45+Z45*AL45)*AM45</f>
        <v>199.89130412583108</v>
      </c>
      <c r="AT45">
        <f>((AS45+0.00000010773*(AR45^4-AQ45^4))-AP45*44100)/(L45*0.92*2*29.3+0.00000043092*AQ45^3)</f>
        <v>-6.8455756689799765</v>
      </c>
      <c r="AU45">
        <f>0.61365*EXP(17.502*J45/(240.97+J45))</f>
        <v>3.6041678562400175</v>
      </c>
      <c r="AV45">
        <f>AU45*1000/AA45</f>
        <v>40.697543767493563</v>
      </c>
      <c r="AW45">
        <f>(AV45-U45)</f>
        <v>9.7548710380013759</v>
      </c>
      <c r="AX45">
        <f>IF(D45,P45,(O45+P45)/2)</f>
        <v>27.483746528625488</v>
      </c>
      <c r="AY45">
        <f>0.61365*EXP(17.502*AX45/(240.97+AX45))</f>
        <v>3.6821193038749804</v>
      </c>
      <c r="AZ45">
        <f>IF(AW45&lt;&gt;0,(1000-(AV45+U45)/2)/AW45*AP45,0)</f>
        <v>2.4164531851988609</v>
      </c>
      <c r="BA45">
        <f>U45*AA45/1000</f>
        <v>2.7402780638291735</v>
      </c>
      <c r="BB45">
        <f>(AY45-BA45)</f>
        <v>0.94184124004580694</v>
      </c>
      <c r="BC45">
        <f>1/(1.6/F45+1.37/N45)</f>
        <v>1.6436730300306002</v>
      </c>
      <c r="BD45">
        <f>G45*AA45*0.001</f>
        <v>33.649768791653564</v>
      </c>
      <c r="BE45">
        <f>G45/S45</f>
        <v>0.97930958410781366</v>
      </c>
      <c r="BF45">
        <f>(1-AP45*AA45/AU45/F45)*100</f>
        <v>89.174758657553795</v>
      </c>
      <c r="BG45">
        <f>(S45-E45/(N45/1.35))</f>
        <v>386.79336714703072</v>
      </c>
      <c r="BH45">
        <f>E45*BF45/100/BG45</f>
        <v>8.7781386507004306E-3</v>
      </c>
    </row>
    <row r="46" spans="1:60" x14ac:dyDescent="0.25">
      <c r="A46" s="1" t="s">
        <v>1</v>
      </c>
      <c r="B46" s="1" t="s">
        <v>11601</v>
      </c>
      <c r="K46" s="1">
        <f t="shared" si="0"/>
        <v>2.72</v>
      </c>
    </row>
    <row r="47" spans="1:60" x14ac:dyDescent="0.25">
      <c r="A47" s="1" t="s">
        <v>1</v>
      </c>
      <c r="B47" s="1" t="s">
        <v>11600</v>
      </c>
      <c r="K47" s="1">
        <f t="shared" si="0"/>
        <v>2.72</v>
      </c>
    </row>
    <row r="48" spans="1:60" x14ac:dyDescent="0.25">
      <c r="A48" s="1">
        <v>11</v>
      </c>
      <c r="B48" s="1" t="s">
        <v>11599</v>
      </c>
      <c r="C48" s="1">
        <v>2407.0000031068921</v>
      </c>
      <c r="D48" s="1">
        <v>0</v>
      </c>
      <c r="E48">
        <f>(R48-S48*(1000-T48)/(1000-U48))*AO48</f>
        <v>4.0206427600606789</v>
      </c>
      <c r="F48">
        <f>IF(AZ48&lt;&gt;0,1/(1/AZ48-1/N48),0)</f>
        <v>7.1123299832982481</v>
      </c>
      <c r="G48">
        <f>((BC48-AP48/2)*S48-E48)/(BC48+AP48/2)</f>
        <v>379.69807644900925</v>
      </c>
      <c r="H48">
        <f>AP48*1000</f>
        <v>25.534667678268029</v>
      </c>
      <c r="I48">
        <f>(AU48-BA48)</f>
        <v>0.81527322479167408</v>
      </c>
      <c r="J48">
        <f>(P48+AT48*D48)</f>
        <v>27.302211761474609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27.918611526489258</v>
      </c>
      <c r="P48" s="1">
        <v>27.302211761474609</v>
      </c>
      <c r="Q48" s="1">
        <v>27.99005126953125</v>
      </c>
      <c r="R48" s="1">
        <v>399.82211303710938</v>
      </c>
      <c r="S48" s="1">
        <v>387.22613525390625</v>
      </c>
      <c r="T48" s="1">
        <v>9.547856330871582</v>
      </c>
      <c r="U48" s="1">
        <v>31.934638977050781</v>
      </c>
      <c r="V48" s="1">
        <v>22.38603401184082</v>
      </c>
      <c r="W48" s="1">
        <v>74.8743896484375</v>
      </c>
      <c r="X48" s="1">
        <v>300.33926391601563</v>
      </c>
      <c r="Y48" s="1">
        <v>1600.7218017578125</v>
      </c>
      <c r="Z48" s="1">
        <v>10.218711853027344</v>
      </c>
      <c r="AA48" s="1">
        <v>88.553047180175781</v>
      </c>
      <c r="AB48" s="1">
        <v>10.356320381164551</v>
      </c>
      <c r="AC48" s="1">
        <v>0.1948217898607254</v>
      </c>
      <c r="AD48" s="1">
        <v>0.11106067150831223</v>
      </c>
      <c r="AE48" s="1">
        <v>7.1008391678333282E-3</v>
      </c>
      <c r="AF48" s="1">
        <v>4.2753439396619797E-2</v>
      </c>
      <c r="AG48" s="1">
        <v>2.1639857441186905E-2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1.1041884702794689</v>
      </c>
      <c r="AP48">
        <f>(U48-T48)/(1000-U48)*AO48</f>
        <v>2.5534667678268029E-2</v>
      </c>
      <c r="AQ48">
        <f>(P48+273.15)</f>
        <v>300.45221176147459</v>
      </c>
      <c r="AR48">
        <f>(O48+273.15)</f>
        <v>301.06861152648924</v>
      </c>
      <c r="AS48">
        <f>(Y48*AK48+Z48*AL48)*AM48</f>
        <v>256.11548255662274</v>
      </c>
      <c r="AT48">
        <f>((AS48+0.00000010773*(AR48^4-AQ48^4))-AP48*44100)/(L48*0.92*2*29.3+0.00000043092*AQ48^3)</f>
        <v>-6.7895373380004136</v>
      </c>
      <c r="AU48">
        <f>0.61365*EXP(17.502*J48/(240.97+J48))</f>
        <v>3.6431828168083324</v>
      </c>
      <c r="AV48">
        <f>AU48*1000/AA48</f>
        <v>41.141247340655326</v>
      </c>
      <c r="AW48">
        <f>(AV48-U48)</f>
        <v>9.2066083636045448</v>
      </c>
      <c r="AX48">
        <f>IF(D48,P48,(O48+P48)/2)</f>
        <v>27.610411643981934</v>
      </c>
      <c r="AY48">
        <f>0.61365*EXP(17.502*AX48/(240.97+AX48))</f>
        <v>3.7095017085662336</v>
      </c>
      <c r="AZ48">
        <f>IF(AW48&lt;&gt;0,(1000-(AV48+U48)/2)/AW48*AP48,0)</f>
        <v>2.6721766008114729</v>
      </c>
      <c r="BA48">
        <f>U48*AA48/1000</f>
        <v>2.8279095920166584</v>
      </c>
      <c r="BB48">
        <f>(AY48-BA48)</f>
        <v>0.88159211654957526</v>
      </c>
      <c r="BC48">
        <f>1/(1.6/F48+1.37/N48)</f>
        <v>1.834765184246663</v>
      </c>
      <c r="BD48">
        <f>G48*AA48*0.001</f>
        <v>33.623421678011113</v>
      </c>
      <c r="BE48">
        <f>G48/S48</f>
        <v>0.9805590115967745</v>
      </c>
      <c r="BF48">
        <f>(1-AP48*AA48/AU48/F48)*100</f>
        <v>91.273484640096598</v>
      </c>
      <c r="BG48">
        <f>(S48-E48/(N48/1.35))</f>
        <v>385.95804497358773</v>
      </c>
      <c r="BH48">
        <f>E48*BF48/100/BG48</f>
        <v>9.508237488062397E-3</v>
      </c>
    </row>
    <row r="49" spans="1:60" x14ac:dyDescent="0.25">
      <c r="A49" s="1" t="s">
        <v>1</v>
      </c>
      <c r="B49" s="1" t="s">
        <v>11598</v>
      </c>
      <c r="K49" s="1">
        <f t="shared" si="0"/>
        <v>2.72</v>
      </c>
    </row>
    <row r="50" spans="1:60" x14ac:dyDescent="0.25">
      <c r="A50" s="1" t="s">
        <v>1</v>
      </c>
      <c r="B50" s="1" t="s">
        <v>11597</v>
      </c>
      <c r="K50" s="1">
        <f t="shared" si="0"/>
        <v>2.72</v>
      </c>
    </row>
    <row r="51" spans="1:60" x14ac:dyDescent="0.25">
      <c r="A51" s="1">
        <v>12</v>
      </c>
      <c r="B51" s="1" t="s">
        <v>11596</v>
      </c>
      <c r="C51" s="1">
        <v>2613.0000030845404</v>
      </c>
      <c r="D51" s="1">
        <v>0</v>
      </c>
      <c r="E51">
        <f>(R51-S51*(1000-T51)/(1000-U51))*AO51</f>
        <v>4.6073265834086268</v>
      </c>
      <c r="F51">
        <f>IF(AZ51&lt;&gt;0,1/(1/AZ51-1/N51),0)</f>
        <v>1.8067465400595786</v>
      </c>
      <c r="G51">
        <f>((BC51-AP51/2)*S51-E51)/(BC51+AP51/2)</f>
        <v>368.73332605578759</v>
      </c>
      <c r="H51">
        <f>AP51*1000</f>
        <v>26.943210538565154</v>
      </c>
      <c r="I51">
        <f>(AU51-BA51)</f>
        <v>1.7965206000073364</v>
      </c>
      <c r="J51">
        <f>(P51+AT51*D51)</f>
        <v>31.854036331176758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28.021795272827148</v>
      </c>
      <c r="P51" s="1">
        <v>31.854036331176758</v>
      </c>
      <c r="Q51" s="1">
        <v>28.068361282348633</v>
      </c>
      <c r="R51" s="1">
        <v>400.16006469726563</v>
      </c>
      <c r="S51" s="1">
        <v>386.55538940429688</v>
      </c>
      <c r="T51" s="1">
        <v>9.602442741394043</v>
      </c>
      <c r="U51" s="1">
        <v>33.193035125732422</v>
      </c>
      <c r="V51" s="1">
        <v>22.378280639648438</v>
      </c>
      <c r="W51" s="1">
        <v>77.355636596679688</v>
      </c>
      <c r="X51" s="1">
        <v>300.34414672851563</v>
      </c>
      <c r="Y51" s="1">
        <v>2000.01171875</v>
      </c>
      <c r="Z51" s="1">
        <v>10.962802886962891</v>
      </c>
      <c r="AA51" s="1">
        <v>88.550331115722656</v>
      </c>
      <c r="AB51" s="1">
        <v>10.272929191589355</v>
      </c>
      <c r="AC51" s="1">
        <v>0.18503271043300629</v>
      </c>
      <c r="AD51" s="1">
        <v>6.8429455161094666E-2</v>
      </c>
      <c r="AE51" s="1">
        <v>8.9340666308999062E-3</v>
      </c>
      <c r="AF51" s="1">
        <v>3.2111171633005142E-2</v>
      </c>
      <c r="AG51" s="1">
        <v>2.193392813205719E-2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1.104206421796013</v>
      </c>
      <c r="AP51">
        <f>(U51-T51)/(1000-U51)*AO51</f>
        <v>2.6943210538565153E-2</v>
      </c>
      <c r="AQ51">
        <f>(P51+273.15)</f>
        <v>305.00403633117674</v>
      </c>
      <c r="AR51">
        <f>(O51+273.15)</f>
        <v>301.17179527282713</v>
      </c>
      <c r="AS51">
        <f>(Y51*AK51+Z51*AL51)*AM51</f>
        <v>320.00186784740072</v>
      </c>
      <c r="AT51">
        <f>((AS51+0.00000010773*(AR51^4-AQ51^4))-AP51*44100)/(L51*0.92*2*29.3+0.00000043092*AQ51^3)</f>
        <v>-7.1639315950279885</v>
      </c>
      <c r="AU51">
        <f>0.61365*EXP(17.502*J51/(240.97+J51))</f>
        <v>4.735774851126755</v>
      </c>
      <c r="AV51">
        <f>AU51*1000/AA51</f>
        <v>53.481164795846695</v>
      </c>
      <c r="AW51">
        <f>(AV51-U51)</f>
        <v>20.288129670114273</v>
      </c>
      <c r="AX51">
        <f>IF(D51,P51,(O51+P51)/2)</f>
        <v>29.937915802001953</v>
      </c>
      <c r="AY51">
        <f>0.61365*EXP(17.502*AX51/(240.97+AX51))</f>
        <v>4.2452803177992795</v>
      </c>
      <c r="AZ51">
        <f>IF(AW51&lt;&gt;0,(1000-(AV51+U51)/2)/AW51*AP51,0)</f>
        <v>1.2704754134216638</v>
      </c>
      <c r="BA51">
        <f>U51*AA51/1000</f>
        <v>2.9392542511194186</v>
      </c>
      <c r="BB51">
        <f>(AY51-BA51)</f>
        <v>1.3060260666798609</v>
      </c>
      <c r="BC51">
        <f>1/(1.6/F51+1.37/N51)</f>
        <v>0.82943695874960532</v>
      </c>
      <c r="BD51">
        <f>G51*AA51*0.001</f>
        <v>32.651458115641717</v>
      </c>
      <c r="BE51">
        <f>G51/S51</f>
        <v>0.95389518853695443</v>
      </c>
      <c r="BF51">
        <f>(1-AP51*AA51/AU51/F51)*100</f>
        <v>72.116245162947905</v>
      </c>
      <c r="BG51">
        <f>(S51-E51/(N51/1.35))</f>
        <v>385.10226202956204</v>
      </c>
      <c r="BH51">
        <f>E51*BF51/100/BG51</f>
        <v>8.6279185088078691E-3</v>
      </c>
    </row>
    <row r="52" spans="1:60" x14ac:dyDescent="0.25">
      <c r="A52" s="1" t="s">
        <v>1</v>
      </c>
      <c r="B52" s="1" t="s">
        <v>11595</v>
      </c>
      <c r="K52" s="2">
        <v>9.9450000000000003</v>
      </c>
    </row>
    <row r="53" spans="1:60" x14ac:dyDescent="0.25">
      <c r="A53" s="1" t="s">
        <v>1</v>
      </c>
      <c r="B53" s="1" t="s">
        <v>11594</v>
      </c>
      <c r="K53" s="2">
        <v>9.9450000000000003</v>
      </c>
    </row>
    <row r="54" spans="1:60" x14ac:dyDescent="0.25">
      <c r="A54" s="1" t="s">
        <v>1</v>
      </c>
      <c r="B54" s="1" t="s">
        <v>11593</v>
      </c>
      <c r="K54" s="2">
        <v>9.9450000000000003</v>
      </c>
    </row>
    <row r="55" spans="1:60" x14ac:dyDescent="0.25">
      <c r="A55" s="1" t="s">
        <v>1</v>
      </c>
      <c r="B55" s="1" t="s">
        <v>11592</v>
      </c>
      <c r="K55" s="2">
        <v>9.9450000000000003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CC42-095F-4115-9414-69FA0B581EA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11674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11673</v>
      </c>
    </row>
    <row r="12" spans="1:56" x14ac:dyDescent="0.25">
      <c r="A12" s="1" t="s">
        <v>1</v>
      </c>
      <c r="B12" s="1" t="s">
        <v>11672</v>
      </c>
    </row>
    <row r="13" spans="1:56" x14ac:dyDescent="0.25">
      <c r="A13" s="1" t="s">
        <v>1</v>
      </c>
      <c r="B13" s="1" t="s">
        <v>11671</v>
      </c>
    </row>
    <row r="14" spans="1:56" x14ac:dyDescent="0.25">
      <c r="A14" s="1" t="s">
        <v>1</v>
      </c>
      <c r="B14" s="1" t="s">
        <v>11670</v>
      </c>
    </row>
    <row r="15" spans="1:56" x14ac:dyDescent="0.25">
      <c r="A15" s="1" t="s">
        <v>1</v>
      </c>
      <c r="B15" s="1" t="s">
        <v>11669</v>
      </c>
    </row>
    <row r="16" spans="1:56" x14ac:dyDescent="0.25">
      <c r="A16" s="1" t="s">
        <v>1</v>
      </c>
      <c r="B16" s="1" t="s">
        <v>11668</v>
      </c>
    </row>
    <row r="17" spans="1:56" x14ac:dyDescent="0.25">
      <c r="A17" s="1" t="s">
        <v>1</v>
      </c>
      <c r="B17" s="1" t="s">
        <v>11667</v>
      </c>
    </row>
    <row r="18" spans="1:56" x14ac:dyDescent="0.25">
      <c r="A18" s="1">
        <v>1</v>
      </c>
      <c r="B18" s="1" t="s">
        <v>7019</v>
      </c>
      <c r="C18" s="1">
        <v>355.0000036880374</v>
      </c>
      <c r="D18" s="1">
        <v>0</v>
      </c>
      <c r="E18">
        <f>(R18-S18*(1000-T18)/(1000-U18))*AK18</f>
        <v>-3.9408805127580115</v>
      </c>
      <c r="F18">
        <f>IF(AV18&lt;&gt;0,1/(1/AV18-1/N18),0)</f>
        <v>3.1922339069295851</v>
      </c>
      <c r="G18">
        <f>((AY18-AL18/2)*S18-E18)/(AY18+AL18/2)</f>
        <v>387.21340636200631</v>
      </c>
      <c r="H18">
        <f>AL18*1000</f>
        <v>29.164304980269566</v>
      </c>
      <c r="I18">
        <f>(AQ18-AW18)</f>
        <v>1.3651724361531294</v>
      </c>
      <c r="J18">
        <f>(P18+AP18*D18)</f>
        <v>27.430229187011719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28.262601852416992</v>
      </c>
      <c r="P18" s="1">
        <v>27.430229187011719</v>
      </c>
      <c r="Q18" s="1">
        <v>28.341768264770508</v>
      </c>
      <c r="R18" s="1">
        <v>400.153076171875</v>
      </c>
      <c r="S18" s="1">
        <v>393.32461547851563</v>
      </c>
      <c r="T18" s="1">
        <v>0.26787149906158447</v>
      </c>
      <c r="U18" s="1">
        <v>26.026195526123047</v>
      </c>
      <c r="V18" s="1">
        <v>0.61578971147537231</v>
      </c>
      <c r="W18" s="1">
        <v>59.829669952392578</v>
      </c>
      <c r="X18" s="1">
        <v>299.950927734375</v>
      </c>
      <c r="Y18" s="1">
        <v>9.7058098763227463E-3</v>
      </c>
      <c r="Z18" s="1">
        <v>8.1604280471801758</v>
      </c>
      <c r="AA18" s="1">
        <v>88.581161499023438</v>
      </c>
      <c r="AB18" s="1">
        <v>13.961780548095703</v>
      </c>
      <c r="AC18" s="1">
        <v>0.20703722536563873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1.1027607637293197</v>
      </c>
      <c r="AL18">
        <f>(U18-T18)/(1000-U18)*AK18</f>
        <v>2.9164304980269565E-2</v>
      </c>
      <c r="AM18">
        <f>(P18+273.15)</f>
        <v>300.5802291870117</v>
      </c>
      <c r="AN18">
        <f>(O18+273.15)</f>
        <v>301.41260185241697</v>
      </c>
      <c r="AO18">
        <f>(Y18*AG18+Z18*AH18)*AI18</f>
        <v>1.5529295455009584E-3</v>
      </c>
      <c r="AP18">
        <f>((AO18+0.00000010773*(AN18^4-AM18^4))-AL18*44100)/(L18*51.4+0.00000043092*AM18^3)</f>
        <v>-10.487141197645643</v>
      </c>
      <c r="AQ18">
        <f>0.61365*EXP(17.502*J18/(240.97+J18))</f>
        <v>3.6706030652577963</v>
      </c>
      <c r="AR18">
        <f>AQ18*1000/AA18</f>
        <v>41.437739166450903</v>
      </c>
      <c r="AS18">
        <f>(AR18-U18)</f>
        <v>15.411543640327857</v>
      </c>
      <c r="AT18">
        <f>IF(D18,P18,(O18+P18)/2)</f>
        <v>27.846415519714355</v>
      </c>
      <c r="AU18">
        <f>0.61365*EXP(17.502*AT18/(240.97+AT18))</f>
        <v>3.7609951938400652</v>
      </c>
      <c r="AV18">
        <f>IF(AS18&lt;&gt;0,(1000-(AR18+U18)/2)/AS18*AL18,0)</f>
        <v>1.8285342633204562</v>
      </c>
      <c r="AW18">
        <f>U18*AA18/1000</f>
        <v>2.3054306291046669</v>
      </c>
      <c r="AX18">
        <f>(AU18-AW18)</f>
        <v>1.4555645647353983</v>
      </c>
      <c r="AY18">
        <f>1/(1.6/F18+1.37/N18)</f>
        <v>1.2176058459473862</v>
      </c>
      <c r="AZ18">
        <f>G18*AA18*0.001</f>
        <v>34.299813283539869</v>
      </c>
      <c r="BA18">
        <f>G18/S18</f>
        <v>0.98446268330021891</v>
      </c>
      <c r="BB18">
        <f>(1-AL18*AA18/AQ18/F18)*100</f>
        <v>77.952422771109653</v>
      </c>
      <c r="BC18">
        <f>(S18-E18/(N18/1.35))</f>
        <v>394.56754915165044</v>
      </c>
      <c r="BD18">
        <f>E18*BB18/100/BC18</f>
        <v>-7.7857691156164588E-3</v>
      </c>
    </row>
    <row r="19" spans="1:56" x14ac:dyDescent="0.25">
      <c r="A19" s="1" t="s">
        <v>1</v>
      </c>
      <c r="B19" s="1" t="s">
        <v>11666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11665</v>
      </c>
      <c r="K20" s="1">
        <f t="shared" si="0"/>
        <v>2.72</v>
      </c>
    </row>
    <row r="21" spans="1:56" x14ac:dyDescent="0.25">
      <c r="A21" s="1">
        <v>2</v>
      </c>
      <c r="B21" s="1" t="s">
        <v>11664</v>
      </c>
      <c r="C21" s="1">
        <v>558.0000036880374</v>
      </c>
      <c r="D21" s="1">
        <v>0</v>
      </c>
      <c r="E21">
        <f>(R21-S21*(1000-T21)/(1000-U21))*AK21</f>
        <v>-2.276892884431434</v>
      </c>
      <c r="F21">
        <f>IF(AV21&lt;&gt;0,1/(1/AV21-1/N21),0)</f>
        <v>3.0405686348752021</v>
      </c>
      <c r="G21">
        <f>((AY21-AL21/2)*S21-E21)/(AY21+AL21/2)</f>
        <v>384.58390688505068</v>
      </c>
      <c r="H21">
        <f>AL21*1000</f>
        <v>28.468207574348906</v>
      </c>
      <c r="I21">
        <f>(AQ21-AW21)</f>
        <v>1.3714615269730244</v>
      </c>
      <c r="J21">
        <f>(P21+AP21*D21)</f>
        <v>27.208282470703125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28.186874389648438</v>
      </c>
      <c r="P21" s="1">
        <v>27.208282470703125</v>
      </c>
      <c r="Q21" s="1">
        <v>28.309013366699219</v>
      </c>
      <c r="R21" s="1">
        <v>400.06777954101563</v>
      </c>
      <c r="S21" s="1">
        <v>392.011962890625</v>
      </c>
      <c r="T21" s="1">
        <v>0.25899079442024231</v>
      </c>
      <c r="U21" s="1">
        <v>25.420011520385742</v>
      </c>
      <c r="V21" s="1">
        <v>0.59799957275390625</v>
      </c>
      <c r="W21" s="1">
        <v>58.693805694580078</v>
      </c>
      <c r="X21" s="1">
        <v>299.92886352539063</v>
      </c>
      <c r="Y21" s="1">
        <v>26.044740676879883</v>
      </c>
      <c r="Z21" s="1">
        <v>8.2490015029907227</v>
      </c>
      <c r="AA21" s="1">
        <v>88.580459594726563</v>
      </c>
      <c r="AB21" s="1">
        <v>13.916723251342773</v>
      </c>
      <c r="AC21" s="1">
        <v>0.21366450190544128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1.1026796453139358</v>
      </c>
      <c r="AL21">
        <f>(U21-T21)/(1000-U21)*AK21</f>
        <v>2.8468207574348908E-2</v>
      </c>
      <c r="AM21">
        <f>(P21+273.15)</f>
        <v>300.3582824707031</v>
      </c>
      <c r="AN21">
        <f>(O21+273.15)</f>
        <v>301.33687438964841</v>
      </c>
      <c r="AO21">
        <f>(Y21*AG21+Z21*AH21)*AI21</f>
        <v>4.1671584151575303</v>
      </c>
      <c r="AP21">
        <f>((AO21+0.00000010773*(AN21^4-AM21^4))-AL21*44100)/(L21*51.4+0.00000043092*AM21^3)</f>
        <v>-10.188878578548417</v>
      </c>
      <c r="AQ21">
        <f>0.61365*EXP(17.502*J21/(240.97+J21))</f>
        <v>3.6231778303520374</v>
      </c>
      <c r="AR21">
        <f>AQ21*1000/AA21</f>
        <v>40.902675905372419</v>
      </c>
      <c r="AS21">
        <f>(AR21-U21)</f>
        <v>15.482664384986677</v>
      </c>
      <c r="AT21">
        <f>IF(D21,P21,(O21+P21)/2)</f>
        <v>27.697578430175781</v>
      </c>
      <c r="AU21">
        <f>0.61365*EXP(17.502*AT21/(240.97+AT21))</f>
        <v>3.7284484454341684</v>
      </c>
      <c r="AV21">
        <f>IF(AS21&lt;&gt;0,(1000-(AR21+U21)/2)/AS21*AL21,0)</f>
        <v>1.7777407604841018</v>
      </c>
      <c r="AW21">
        <f>U21*AA21/1000</f>
        <v>2.2517163033790131</v>
      </c>
      <c r="AX21">
        <f>(AU21-AW21)</f>
        <v>1.4767321420551554</v>
      </c>
      <c r="AY21">
        <f>1/(1.6/F21+1.37/N21)</f>
        <v>1.1816353188586264</v>
      </c>
      <c r="AZ21">
        <f>G21*AA21*0.001</f>
        <v>34.066619224613312</v>
      </c>
      <c r="BA21">
        <f>G21/S21</f>
        <v>0.98105145580047814</v>
      </c>
      <c r="BB21">
        <f>(1-AL21*AA21/AQ21/F21)*100</f>
        <v>77.109588947037722</v>
      </c>
      <c r="BC21">
        <f>(S21-E21/(N21/1.35))</f>
        <v>392.73008332767432</v>
      </c>
      <c r="BD21">
        <f>E21*BB21/100/BC21</f>
        <v>-4.4705074005867767E-3</v>
      </c>
    </row>
    <row r="22" spans="1:56" x14ac:dyDescent="0.25">
      <c r="A22" s="1" t="s">
        <v>1</v>
      </c>
      <c r="B22" s="1" t="s">
        <v>11663</v>
      </c>
      <c r="K22" s="1">
        <f t="shared" si="0"/>
        <v>2.72</v>
      </c>
    </row>
    <row r="23" spans="1:56" x14ac:dyDescent="0.25">
      <c r="A23" s="1" t="s">
        <v>1</v>
      </c>
      <c r="B23" s="1" t="s">
        <v>11662</v>
      </c>
      <c r="K23" s="1">
        <f t="shared" si="0"/>
        <v>2.72</v>
      </c>
    </row>
    <row r="24" spans="1:56" x14ac:dyDescent="0.25">
      <c r="A24" s="1">
        <v>3</v>
      </c>
      <c r="B24" s="1" t="s">
        <v>11661</v>
      </c>
      <c r="C24" s="1">
        <v>761.0000036880374</v>
      </c>
      <c r="D24" s="1">
        <v>0</v>
      </c>
      <c r="E24">
        <f>(R24-S24*(1000-T24)/(1000-U24))*AK24</f>
        <v>-1.3377739405576261</v>
      </c>
      <c r="F24">
        <f>IF(AV24&lt;&gt;0,1/(1/AV24-1/N24),0)</f>
        <v>2.9515503821097138</v>
      </c>
      <c r="G24">
        <f>((AY24-AL24/2)*S24-E24)/(AY24+AL24/2)</f>
        <v>383.06524736953594</v>
      </c>
      <c r="H24">
        <f>AL24*1000</f>
        <v>28.007286278655641</v>
      </c>
      <c r="I24">
        <f>(AQ24-AW24)</f>
        <v>1.3735289889520441</v>
      </c>
      <c r="J24">
        <f>(P24+AP24*D24)</f>
        <v>27.050344467163086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28.076988220214844</v>
      </c>
      <c r="P24" s="1">
        <v>27.050344467163086</v>
      </c>
      <c r="Q24" s="1">
        <v>28.217639923095703</v>
      </c>
      <c r="R24" s="1">
        <v>399.9859619140625</v>
      </c>
      <c r="S24" s="1">
        <v>391.26055908203125</v>
      </c>
      <c r="T24" s="1">
        <v>0.25440689921379089</v>
      </c>
      <c r="U24" s="1">
        <v>25.020645141601563</v>
      </c>
      <c r="V24" s="1">
        <v>0.5911567211151123</v>
      </c>
      <c r="W24" s="1">
        <v>58.139633178710938</v>
      </c>
      <c r="X24" s="1">
        <v>299.89920043945313</v>
      </c>
      <c r="Y24" s="1">
        <v>49.233440399169922</v>
      </c>
      <c r="Z24" s="1">
        <v>8.1479721069335938</v>
      </c>
      <c r="AA24" s="1">
        <v>88.575950622558594</v>
      </c>
      <c r="AB24" s="1">
        <v>13.877197265625</v>
      </c>
      <c r="AC24" s="1">
        <v>0.21458327770233154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1.1025705898509304</v>
      </c>
      <c r="AL24">
        <f>(U24-T24)/(1000-U24)*AK24</f>
        <v>2.8007286278655643E-2</v>
      </c>
      <c r="AM24">
        <f>(P24+273.15)</f>
        <v>300.20034446716306</v>
      </c>
      <c r="AN24">
        <f>(O24+273.15)</f>
        <v>301.22698822021482</v>
      </c>
      <c r="AO24">
        <f>(Y24*AG24+Z24*AH24)*AI24</f>
        <v>7.8773502877946839</v>
      </c>
      <c r="AP24">
        <f>((AO24+0.00000010773*(AN24^4-AM24^4))-AL24*44100)/(L24*51.4+0.00000043092*AM24^3)</f>
        <v>-9.9883494591466864</v>
      </c>
      <c r="AQ24">
        <f>0.61365*EXP(17.502*J24/(240.97+J24))</f>
        <v>3.5897564175591046</v>
      </c>
      <c r="AR24">
        <f>AQ24*1000/AA24</f>
        <v>40.527438794936991</v>
      </c>
      <c r="AS24">
        <f>(AR24-U24)</f>
        <v>15.506793653335428</v>
      </c>
      <c r="AT24">
        <f>IF(D24,P24,(O24+P24)/2)</f>
        <v>27.563666343688965</v>
      </c>
      <c r="AU24">
        <f>0.61365*EXP(17.502*AT24/(240.97+AT24))</f>
        <v>3.6993757142750088</v>
      </c>
      <c r="AV24">
        <f>IF(AS24&lt;&gt;0,(1000-(AR24+U24)/2)/AS24*AL24,0)</f>
        <v>1.7469358855442607</v>
      </c>
      <c r="AW24">
        <f>U24*AA24/1000</f>
        <v>2.2162274286070605</v>
      </c>
      <c r="AX24">
        <f>(AU24-AW24)</f>
        <v>1.4831482856679483</v>
      </c>
      <c r="AY24">
        <f>1/(1.6/F24+1.37/N24)</f>
        <v>1.1598836822849787</v>
      </c>
      <c r="AZ24">
        <f>G24*AA24*0.001</f>
        <v>33.93036843622221</v>
      </c>
      <c r="BA24">
        <f>G24/S24</f>
        <v>0.97905408167967911</v>
      </c>
      <c r="BB24">
        <f>(1-AL24*AA24/AQ24/F24)*100</f>
        <v>76.586212572053824</v>
      </c>
      <c r="BC24">
        <f>(S24-E24/(N24/1.35))</f>
        <v>391.68248617989133</v>
      </c>
      <c r="BD24">
        <f>E24*BB24/100/BC24</f>
        <v>-2.6157676944954093E-3</v>
      </c>
    </row>
    <row r="25" spans="1:56" x14ac:dyDescent="0.25">
      <c r="A25" s="1" t="s">
        <v>1</v>
      </c>
      <c r="B25" s="1" t="s">
        <v>11660</v>
      </c>
      <c r="K25" s="1">
        <f t="shared" si="0"/>
        <v>2.72</v>
      </c>
    </row>
    <row r="26" spans="1:56" x14ac:dyDescent="0.25">
      <c r="A26" s="1" t="s">
        <v>1</v>
      </c>
      <c r="B26" s="1" t="s">
        <v>11659</v>
      </c>
      <c r="K26" s="1">
        <f t="shared" si="0"/>
        <v>2.72</v>
      </c>
    </row>
    <row r="27" spans="1:56" x14ac:dyDescent="0.25">
      <c r="A27" s="1">
        <v>4</v>
      </c>
      <c r="B27" s="1" t="s">
        <v>11658</v>
      </c>
      <c r="C27" s="1">
        <v>964.0000036880374</v>
      </c>
      <c r="D27" s="1">
        <v>0</v>
      </c>
      <c r="E27">
        <f>(R27-S27*(1000-T27)/(1000-U27))*AK27</f>
        <v>-0.31893774005889397</v>
      </c>
      <c r="F27">
        <f>IF(AV27&lt;&gt;0,1/(1/AV27-1/N27),0)</f>
        <v>2.9850757708220836</v>
      </c>
      <c r="G27">
        <f>((AY27-AL27/2)*S27-E27)/(AY27+AL27/2)</f>
        <v>381.47876492049926</v>
      </c>
      <c r="H27">
        <f>AL27*1000</f>
        <v>27.869391919697527</v>
      </c>
      <c r="I27">
        <f>(AQ27-AW27)</f>
        <v>1.357911563405227</v>
      </c>
      <c r="J27">
        <f>(P27+AP27*D27)</f>
        <v>26.923313140869141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27.980791091918945</v>
      </c>
      <c r="P27" s="1">
        <v>26.923313140869141</v>
      </c>
      <c r="Q27" s="1">
        <v>28.127861022949219</v>
      </c>
      <c r="R27" s="1">
        <v>399.99215698242188</v>
      </c>
      <c r="S27" s="1">
        <v>390.41366577148438</v>
      </c>
      <c r="T27" s="1">
        <v>0.25108954310417175</v>
      </c>
      <c r="U27" s="1">
        <v>24.896905899047852</v>
      </c>
      <c r="V27" s="1">
        <v>0.58670002222061157</v>
      </c>
      <c r="W27" s="1">
        <v>58.174530029296875</v>
      </c>
      <c r="X27" s="1">
        <v>299.9188232421875</v>
      </c>
      <c r="Y27" s="1">
        <v>99.902999877929688</v>
      </c>
      <c r="Z27" s="1">
        <v>8.1650571823120117</v>
      </c>
      <c r="AA27" s="1">
        <v>88.571617126464844</v>
      </c>
      <c r="AB27" s="1">
        <v>13.89097785949707</v>
      </c>
      <c r="AC27" s="1">
        <v>0.21460998058319092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1.1026427325080421</v>
      </c>
      <c r="AL27">
        <f>(U27-T27)/(1000-U27)*AK27</f>
        <v>2.7869391919697527E-2</v>
      </c>
      <c r="AM27">
        <f>(P27+273.15)</f>
        <v>300.07331314086912</v>
      </c>
      <c r="AN27">
        <f>(O27+273.15)</f>
        <v>301.13079109191892</v>
      </c>
      <c r="AO27">
        <f>(Y27*AG27+Z27*AH27)*AI27</f>
        <v>15.984479623187781</v>
      </c>
      <c r="AP27">
        <f>((AO27+0.00000010773*(AN27^4-AM27^4))-AL27*44100)/(L27*51.4+0.00000043092*AM27^3)</f>
        <v>-9.8700737827318257</v>
      </c>
      <c r="AQ27">
        <f>0.61365*EXP(17.502*J27/(240.97+J27))</f>
        <v>3.5630707803293173</v>
      </c>
      <c r="AR27">
        <f>AQ27*1000/AA27</f>
        <v>40.228132848041746</v>
      </c>
      <c r="AS27">
        <f>(AR27-U27)</f>
        <v>15.331226948993894</v>
      </c>
      <c r="AT27">
        <f>IF(D27,P27,(O27+P27)/2)</f>
        <v>27.452052116394043</v>
      </c>
      <c r="AU27">
        <f>0.61365*EXP(17.502*AT27/(240.97+AT27))</f>
        <v>3.6752952757796531</v>
      </c>
      <c r="AV27">
        <f>IF(AS27&lt;&gt;0,(1000-(AR27+U27)/2)/AS27*AL27,0)</f>
        <v>1.7586259987595336</v>
      </c>
      <c r="AW27">
        <f>U27*AA27/1000</f>
        <v>2.2051592169240903</v>
      </c>
      <c r="AX27">
        <f>(AU27-AW27)</f>
        <v>1.4701360588555628</v>
      </c>
      <c r="AY27">
        <f>1/(1.6/F27+1.37/N27)</f>
        <v>1.1681325589854483</v>
      </c>
      <c r="AZ27">
        <f>G27*AA27*0.001</f>
        <v>33.788191108415148</v>
      </c>
      <c r="BA27">
        <f>G27/S27</f>
        <v>0.97711427228519487</v>
      </c>
      <c r="BB27">
        <f>(1-AL27*AA27/AQ27/F27)*100</f>
        <v>76.79175727474059</v>
      </c>
      <c r="BC27">
        <f>(S27-E27/(N27/1.35))</f>
        <v>390.51425711280245</v>
      </c>
      <c r="BD27">
        <f>E27*BB27/100/BC27</f>
        <v>-6.2716761486334902E-4</v>
      </c>
    </row>
    <row r="28" spans="1:56" x14ac:dyDescent="0.25">
      <c r="A28" s="1" t="s">
        <v>1</v>
      </c>
      <c r="B28" s="1" t="s">
        <v>11657</v>
      </c>
      <c r="K28" s="1">
        <f t="shared" si="0"/>
        <v>2.72</v>
      </c>
    </row>
    <row r="29" spans="1:56" x14ac:dyDescent="0.25">
      <c r="A29" s="1" t="s">
        <v>1</v>
      </c>
      <c r="B29" s="1" t="s">
        <v>11656</v>
      </c>
      <c r="K29" s="1">
        <f t="shared" si="0"/>
        <v>2.72</v>
      </c>
    </row>
    <row r="30" spans="1:56" x14ac:dyDescent="0.25">
      <c r="A30" s="1">
        <v>5</v>
      </c>
      <c r="B30" s="1" t="s">
        <v>11655</v>
      </c>
      <c r="C30" s="1">
        <v>1167.0000036880374</v>
      </c>
      <c r="D30" s="1">
        <v>0</v>
      </c>
      <c r="E30">
        <f>(R30-S30*(1000-T30)/(1000-U30))*AK30</f>
        <v>0.64571131984507191</v>
      </c>
      <c r="F30">
        <f>IF(AV30&lt;&gt;0,1/(1/AV30-1/N30),0)</f>
        <v>3.0079435749320265</v>
      </c>
      <c r="G30">
        <f>((AY30-AL30/2)*S30-E30)/(AY30+AL30/2)</f>
        <v>379.75332943007817</v>
      </c>
      <c r="H30">
        <f>AL30*1000</f>
        <v>27.863258216744519</v>
      </c>
      <c r="I30">
        <f>(AQ30-AW30)</f>
        <v>1.3516270800260353</v>
      </c>
      <c r="J30">
        <f>(P30+AP30*D30)</f>
        <v>26.889091491699219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27.915292739868164</v>
      </c>
      <c r="P30" s="1">
        <v>26.889091491699219</v>
      </c>
      <c r="Q30" s="1">
        <v>28.060659408569336</v>
      </c>
      <c r="R30" s="1">
        <v>399.85952758789063</v>
      </c>
      <c r="S30" s="1">
        <v>389.43344116210938</v>
      </c>
      <c r="T30" s="1">
        <v>0.24655374884605408</v>
      </c>
      <c r="U30" s="1">
        <v>24.886465072631836</v>
      </c>
      <c r="V30" s="1">
        <v>0.57831960916519165</v>
      </c>
      <c r="W30" s="1">
        <v>58.374004364013672</v>
      </c>
      <c r="X30" s="1">
        <v>299.92788696289063</v>
      </c>
      <c r="Y30" s="1">
        <v>150.08444213867188</v>
      </c>
      <c r="Z30" s="1">
        <v>8.2329940795898438</v>
      </c>
      <c r="AA30" s="1">
        <v>88.573623657226563</v>
      </c>
      <c r="AB30" s="1">
        <v>13.81425666809082</v>
      </c>
      <c r="AC30" s="1">
        <v>0.21345098316669464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1.1026760550106272</v>
      </c>
      <c r="AL30">
        <f>(U30-T30)/(1000-U30)*AK30</f>
        <v>2.786325821674452E-2</v>
      </c>
      <c r="AM30">
        <f>(P30+273.15)</f>
        <v>300.0390914916992</v>
      </c>
      <c r="AN30">
        <f>(O30+273.15)</f>
        <v>301.06529273986814</v>
      </c>
      <c r="AO30">
        <f>(Y30*AG30+Z30*AH30)*AI30</f>
        <v>24.013510205443708</v>
      </c>
      <c r="AP30">
        <f>((AO30+0.00000010773*(AN30^4-AM30^4))-AL30*44100)/(L30*51.4+0.00000043092*AM30^3)</f>
        <v>-9.8052278595448303</v>
      </c>
      <c r="AQ30">
        <f>0.61365*EXP(17.502*J30/(240.97+J30))</f>
        <v>3.5559114715280411</v>
      </c>
      <c r="AR30">
        <f>AQ30*1000/AA30</f>
        <v>40.146392624616539</v>
      </c>
      <c r="AS30">
        <f>(AR30-U30)</f>
        <v>15.259927551984703</v>
      </c>
      <c r="AT30">
        <f>IF(D30,P30,(O30+P30)/2)</f>
        <v>27.402192115783691</v>
      </c>
      <c r="AU30">
        <f>0.61365*EXP(17.502*AT30/(240.97+AT30))</f>
        <v>3.6645824078877176</v>
      </c>
      <c r="AV30">
        <f>IF(AS30&lt;&gt;0,(1000-(AR30+U30)/2)/AS30*AL30,0)</f>
        <v>1.7665381746811015</v>
      </c>
      <c r="AW30">
        <f>U30*AA30/1000</f>
        <v>2.2042843915020058</v>
      </c>
      <c r="AX30">
        <f>(AU30-AW30)</f>
        <v>1.4602980163857118</v>
      </c>
      <c r="AY30">
        <f>1/(1.6/F30+1.37/N30)</f>
        <v>1.173719522803266</v>
      </c>
      <c r="AZ30">
        <f>G30*AA30*0.001</f>
        <v>33.636128483518519</v>
      </c>
      <c r="BA30">
        <f>G30/S30</f>
        <v>0.97514309068285265</v>
      </c>
      <c r="BB30">
        <f>(1-AL30*AA30/AQ30/F30)*100</f>
        <v>76.926382606412517</v>
      </c>
      <c r="BC30">
        <f>(S30-E30/(N30/1.35))</f>
        <v>389.22978709547084</v>
      </c>
      <c r="BD30">
        <f>E30*BB30/100/BC30</f>
        <v>1.2761673872485491E-3</v>
      </c>
    </row>
    <row r="31" spans="1:56" x14ac:dyDescent="0.25">
      <c r="A31" s="1" t="s">
        <v>1</v>
      </c>
      <c r="B31" s="1" t="s">
        <v>11654</v>
      </c>
      <c r="K31" s="1">
        <f t="shared" si="0"/>
        <v>2.72</v>
      </c>
    </row>
    <row r="32" spans="1:56" x14ac:dyDescent="0.25">
      <c r="A32" s="1" t="s">
        <v>1</v>
      </c>
      <c r="B32" s="1" t="s">
        <v>11653</v>
      </c>
      <c r="K32" s="1">
        <f t="shared" si="0"/>
        <v>2.72</v>
      </c>
    </row>
    <row r="33" spans="1:56" x14ac:dyDescent="0.25">
      <c r="A33" s="1">
        <v>6</v>
      </c>
      <c r="B33" s="1" t="s">
        <v>11652</v>
      </c>
      <c r="C33" s="1">
        <v>1370.0000036880374</v>
      </c>
      <c r="D33" s="1">
        <v>0</v>
      </c>
      <c r="E33">
        <f>(R33-S33*(1000-T33)/(1000-U33))*AK33</f>
        <v>1.6654426275268497</v>
      </c>
      <c r="F33">
        <f>IF(AV33&lt;&gt;0,1/(1/AV33-1/N33),0)</f>
        <v>3.1282177994552605</v>
      </c>
      <c r="G33">
        <f>((AY33-AL33/2)*S33-E33)/(AY33+AL33/2)</f>
        <v>378.14178085422071</v>
      </c>
      <c r="H33">
        <f>AL33*1000</f>
        <v>28.098826974005206</v>
      </c>
      <c r="I33">
        <f>(AQ33-AW33)</f>
        <v>1.3321414238480749</v>
      </c>
      <c r="J33">
        <f>(P33+AP33*D33)</f>
        <v>26.883050918579102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27.886337280273438</v>
      </c>
      <c r="P33" s="1">
        <v>26.883050918579102</v>
      </c>
      <c r="Q33" s="1">
        <v>28.026559829711914</v>
      </c>
      <c r="R33" s="1">
        <v>399.89437866210938</v>
      </c>
      <c r="S33" s="1">
        <v>388.48287963867188</v>
      </c>
      <c r="T33" s="1">
        <v>0.24566085636615753</v>
      </c>
      <c r="U33" s="1">
        <v>25.092260360717773</v>
      </c>
      <c r="V33" s="1">
        <v>0.57719814777374268</v>
      </c>
      <c r="W33" s="1">
        <v>58.956100463867188</v>
      </c>
      <c r="X33" s="1">
        <v>299.88424682617188</v>
      </c>
      <c r="Y33" s="1">
        <v>299.62588500976563</v>
      </c>
      <c r="Z33" s="1">
        <v>8.0979862213134766</v>
      </c>
      <c r="AA33" s="1">
        <v>88.573432922363281</v>
      </c>
      <c r="AB33" s="1">
        <v>13.829429626464844</v>
      </c>
      <c r="AC33" s="1">
        <v>0.20739534497261047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1.1025156133315139</v>
      </c>
      <c r="AL33">
        <f>(U33-T33)/(1000-U33)*AK33</f>
        <v>2.8098826974005207E-2</v>
      </c>
      <c r="AM33">
        <f>(P33+273.15)</f>
        <v>300.03305091857908</v>
      </c>
      <c r="AN33">
        <f>(O33+273.15)</f>
        <v>301.03633728027341</v>
      </c>
      <c r="AO33">
        <f>(Y33*AG33+Z33*AH33)*AI33</f>
        <v>47.940140530016834</v>
      </c>
      <c r="AP33">
        <f>((AO33+0.00000010773*(AN33^4-AM33^4))-AL33*44100)/(L33*51.4+0.00000043092*AM33^3)</f>
        <v>-9.696212557796164</v>
      </c>
      <c r="AQ33">
        <f>0.61365*EXP(17.502*J33/(240.97+J33))</f>
        <v>3.5546490637785855</v>
      </c>
      <c r="AR33">
        <f>AQ33*1000/AA33</f>
        <v>40.132226408050819</v>
      </c>
      <c r="AS33">
        <f>(AR33-U33)</f>
        <v>15.039966047333046</v>
      </c>
      <c r="AT33">
        <f>IF(D33,P33,(O33+P33)/2)</f>
        <v>27.38469409942627</v>
      </c>
      <c r="AU33">
        <f>0.61365*EXP(17.502*AT33/(240.97+AT33))</f>
        <v>3.6608292678603678</v>
      </c>
      <c r="AV33">
        <f>IF(AS33&lt;&gt;0,(1000-(AR33+U33)/2)/AS33*AL33,0)</f>
        <v>1.8073485740836073</v>
      </c>
      <c r="AW33">
        <f>U33*AA33/1000</f>
        <v>2.2225076399305106</v>
      </c>
      <c r="AX33">
        <f>(AU33-AW33)</f>
        <v>1.4383216279298572</v>
      </c>
      <c r="AY33">
        <f>1/(1.6/F33+1.37/N33)</f>
        <v>1.202586855743345</v>
      </c>
      <c r="AZ33">
        <f>G33*AA33*0.001</f>
        <v>33.493315661634313</v>
      </c>
      <c r="BA33">
        <f>G33/S33</f>
        <v>0.97338081206031668</v>
      </c>
      <c r="BB33">
        <f>(1-AL33*AA33/AQ33/F33)*100</f>
        <v>77.618048334081337</v>
      </c>
      <c r="BC33">
        <f>(S33-E33/(N33/1.35))</f>
        <v>387.95760750323774</v>
      </c>
      <c r="BD33">
        <f>E33*BB33/100/BC33</f>
        <v>3.3320240114105668E-3</v>
      </c>
    </row>
    <row r="34" spans="1:56" x14ac:dyDescent="0.25">
      <c r="A34" s="1" t="s">
        <v>1</v>
      </c>
      <c r="B34" s="1" t="s">
        <v>11651</v>
      </c>
      <c r="K34" s="1">
        <f t="shared" si="0"/>
        <v>2.72</v>
      </c>
    </row>
    <row r="35" spans="1:56" x14ac:dyDescent="0.25">
      <c r="A35" s="1" t="s">
        <v>1</v>
      </c>
      <c r="B35" s="1" t="s">
        <v>11650</v>
      </c>
      <c r="K35" s="1">
        <f t="shared" si="0"/>
        <v>2.72</v>
      </c>
    </row>
    <row r="36" spans="1:56" x14ac:dyDescent="0.25">
      <c r="A36" s="1">
        <v>7</v>
      </c>
      <c r="B36" s="1" t="s">
        <v>11649</v>
      </c>
      <c r="C36" s="1">
        <v>1573.0000036880374</v>
      </c>
      <c r="D36" s="1">
        <v>0</v>
      </c>
      <c r="E36">
        <f>(R36-S36*(1000-T36)/(1000-U36))*AK36</f>
        <v>2.5552343677097311</v>
      </c>
      <c r="F36">
        <f>IF(AV36&lt;&gt;0,1/(1/AV36-1/N36),0)</f>
        <v>3.3069068895583293</v>
      </c>
      <c r="G36">
        <f>((AY36-AL36/2)*S36-E36)/(AY36+AL36/2)</f>
        <v>376.85936936904091</v>
      </c>
      <c r="H36">
        <f>AL36*1000</f>
        <v>28.530475047985476</v>
      </c>
      <c r="I36">
        <f>(AQ36-AW36)</f>
        <v>1.3099941741623646</v>
      </c>
      <c r="J36">
        <f>(P36+AP36*D36)</f>
        <v>26.932346343994141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27.887229919433594</v>
      </c>
      <c r="P36" s="1">
        <v>26.932346343994141</v>
      </c>
      <c r="Q36" s="1">
        <v>28.016620635986328</v>
      </c>
      <c r="R36" s="1">
        <v>400.02835083007813</v>
      </c>
      <c r="S36" s="1">
        <v>387.68118286132813</v>
      </c>
      <c r="T36" s="1">
        <v>0.24663016200065613</v>
      </c>
      <c r="U36" s="1">
        <v>25.459817886352539</v>
      </c>
      <c r="V36" s="1">
        <v>0.57942098379135132</v>
      </c>
      <c r="W36" s="1">
        <v>59.814064025878906</v>
      </c>
      <c r="X36" s="1">
        <v>299.95071411132813</v>
      </c>
      <c r="Y36" s="1">
        <v>499.609130859375</v>
      </c>
      <c r="Z36" s="1">
        <v>8.0492095947265625</v>
      </c>
      <c r="AA36" s="1">
        <v>88.5697021484375</v>
      </c>
      <c r="AB36" s="1">
        <v>13.859895706176758</v>
      </c>
      <c r="AC36" s="1">
        <v>0.20496471226215363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1.1027599783504709</v>
      </c>
      <c r="AL36">
        <f>(U36-T36)/(1000-U36)*AK36</f>
        <v>2.8530475047985476E-2</v>
      </c>
      <c r="AM36">
        <f>(P36+273.15)</f>
        <v>300.08234634399412</v>
      </c>
      <c r="AN36">
        <f>(O36+273.15)</f>
        <v>301.03722991943357</v>
      </c>
      <c r="AO36">
        <f>(Y36*AG36+Z36*AH36)*AI36</f>
        <v>79.937459150758514</v>
      </c>
      <c r="AP36">
        <f>((AO36+0.00000010773*(AN36^4-AM36^4))-AL36*44100)/(L36*51.4+0.00000043092*AM36^3)</f>
        <v>-9.5938372586089944</v>
      </c>
      <c r="AQ36">
        <f>0.61365*EXP(17.502*J36/(240.97+J36))</f>
        <v>3.5649626611100707</v>
      </c>
      <c r="AR36">
        <f>AQ36*1000/AA36</f>
        <v>40.250362986830503</v>
      </c>
      <c r="AS36">
        <f>(AR36-U36)</f>
        <v>14.790545100477964</v>
      </c>
      <c r="AT36">
        <f>IF(D36,P36,(O36+P36)/2)</f>
        <v>27.409788131713867</v>
      </c>
      <c r="AU36">
        <f>0.61365*EXP(17.502*AT36/(240.97+AT36))</f>
        <v>3.6662127182326807</v>
      </c>
      <c r="AV36">
        <f>IF(AS36&lt;&gt;0,(1000-(AR36+U36)/2)/AS36*AL36,0)</f>
        <v>1.8655907218181775</v>
      </c>
      <c r="AW36">
        <f>U36*AA36/1000</f>
        <v>2.254968486947706</v>
      </c>
      <c r="AX36">
        <f>(AU36-AW36)</f>
        <v>1.4112442312849747</v>
      </c>
      <c r="AY36">
        <f>1/(1.6/F36+1.37/N36)</f>
        <v>1.2439307840219778</v>
      </c>
      <c r="AZ36">
        <f>G36*AA36*0.001</f>
        <v>33.378322096863947</v>
      </c>
      <c r="BA36">
        <f>G36/S36</f>
        <v>0.97208579118435534</v>
      </c>
      <c r="BB36">
        <f>(1-AL36*AA36/AQ36/F36)*100</f>
        <v>78.565308625852609</v>
      </c>
      <c r="BC36">
        <f>(S36-E36/(N36/1.35))</f>
        <v>386.87527493590488</v>
      </c>
      <c r="BD36">
        <f>E36*BB36/100/BC36</f>
        <v>5.1890826247234295E-3</v>
      </c>
    </row>
    <row r="37" spans="1:56" x14ac:dyDescent="0.25">
      <c r="A37" s="1" t="s">
        <v>1</v>
      </c>
      <c r="B37" s="1" t="s">
        <v>11648</v>
      </c>
      <c r="K37" s="1">
        <f t="shared" si="0"/>
        <v>2.72</v>
      </c>
    </row>
    <row r="38" spans="1:56" x14ac:dyDescent="0.25">
      <c r="A38" s="1" t="s">
        <v>1</v>
      </c>
      <c r="B38" s="1" t="s">
        <v>11647</v>
      </c>
      <c r="K38" s="1">
        <f t="shared" si="0"/>
        <v>2.72</v>
      </c>
    </row>
    <row r="39" spans="1:56" x14ac:dyDescent="0.25">
      <c r="A39" s="1">
        <v>8</v>
      </c>
      <c r="B39" s="1" t="s">
        <v>11646</v>
      </c>
      <c r="C39" s="1">
        <v>1776.0000036880374</v>
      </c>
      <c r="D39" s="1">
        <v>0</v>
      </c>
      <c r="E39">
        <f>(R39-S39*(1000-T39)/(1000-U39))*AK39</f>
        <v>3.1245954712354536</v>
      </c>
      <c r="F39">
        <f>IF(AV39&lt;&gt;0,1/(1/AV39-1/N39),0)</f>
        <v>3.5275676767491633</v>
      </c>
      <c r="G39">
        <f>((AY39-AL39/2)*S39-E39)/(AY39+AL39/2)</f>
        <v>375.86979084551911</v>
      </c>
      <c r="H39">
        <f>AL39*1000</f>
        <v>29.173560987071749</v>
      </c>
      <c r="I39">
        <f>(AQ39-AW39)</f>
        <v>1.29156450119517</v>
      </c>
      <c r="J39">
        <f>(P39+AP39*D39)</f>
        <v>27.077421188354492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27.937568664550781</v>
      </c>
      <c r="P39" s="1">
        <v>27.077421188354492</v>
      </c>
      <c r="Q39" s="1">
        <v>28.054618835449219</v>
      </c>
      <c r="R39" s="1">
        <v>399.96502685546875</v>
      </c>
      <c r="S39" s="1">
        <v>386.89480590820313</v>
      </c>
      <c r="T39" s="1">
        <v>0.24426794052124023</v>
      </c>
      <c r="U39" s="1">
        <v>26.014007568359375</v>
      </c>
      <c r="V39" s="1">
        <v>0.5721513032913208</v>
      </c>
      <c r="W39" s="1">
        <v>60.932868957519531</v>
      </c>
      <c r="X39" s="1">
        <v>299.91696166992188</v>
      </c>
      <c r="Y39" s="1">
        <v>750.286376953125</v>
      </c>
      <c r="Z39" s="1">
        <v>8.1207895278930664</v>
      </c>
      <c r="AA39" s="1">
        <v>88.563919067382813</v>
      </c>
      <c r="AB39" s="1">
        <v>13.900505065917969</v>
      </c>
      <c r="AC39" s="1">
        <v>0.1972910612821579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1.1026358884923595</v>
      </c>
      <c r="AL39">
        <f>(U39-T39)/(1000-U39)*AK39</f>
        <v>2.9173560987071748E-2</v>
      </c>
      <c r="AM39">
        <f>(P39+273.15)</f>
        <v>300.22742118835447</v>
      </c>
      <c r="AN39">
        <f>(O39+273.15)</f>
        <v>301.08756866455076</v>
      </c>
      <c r="AO39">
        <f>(Y39*AG39+Z39*AH39)*AI39</f>
        <v>120.04581762926682</v>
      </c>
      <c r="AP39">
        <f>((AO39+0.00000010773*(AN39^4-AM39^4))-AL39*44100)/(L39*51.4+0.00000043092*AM39^3)</f>
        <v>-9.5049731707794134</v>
      </c>
      <c r="AQ39">
        <f>0.61365*EXP(17.502*J39/(240.97+J39))</f>
        <v>3.5954669620976336</v>
      </c>
      <c r="AR39">
        <f>AQ39*1000/AA39</f>
        <v>40.597423871475982</v>
      </c>
      <c r="AS39">
        <f>(AR39-U39)</f>
        <v>14.583416303116607</v>
      </c>
      <c r="AT39">
        <f>IF(D39,P39,(O39+P39)/2)</f>
        <v>27.507494926452637</v>
      </c>
      <c r="AU39">
        <f>0.61365*EXP(17.502*AT39/(240.97+AT39))</f>
        <v>3.6872397437088349</v>
      </c>
      <c r="AV39">
        <f>IF(AS39&lt;&gt;0,(1000-(AR39+U39)/2)/AS39*AL39,0)</f>
        <v>1.9338345742946152</v>
      </c>
      <c r="AW39">
        <f>U39*AA39/1000</f>
        <v>2.3039024609024636</v>
      </c>
      <c r="AX39">
        <f>(AU39-AW39)</f>
        <v>1.3833372828063712</v>
      </c>
      <c r="AY39">
        <f>1/(1.6/F39+1.37/N39)</f>
        <v>1.2925946251589975</v>
      </c>
      <c r="AZ39">
        <f>G39*AA39*0.001</f>
        <v>33.288501736316661</v>
      </c>
      <c r="BA39">
        <f>G39/S39</f>
        <v>0.97150384317824134</v>
      </c>
      <c r="BB39">
        <f>(1-AL39*AA39/AQ39/F39)*100</f>
        <v>79.628846902595512</v>
      </c>
      <c r="BC39">
        <f>(S39-E39/(N39/1.35))</f>
        <v>385.90932438610412</v>
      </c>
      <c r="BD39">
        <f>E39*BB39/100/BC39</f>
        <v>6.4473159545276413E-3</v>
      </c>
    </row>
    <row r="40" spans="1:56" x14ac:dyDescent="0.25">
      <c r="A40" s="1" t="s">
        <v>1</v>
      </c>
      <c r="B40" s="1" t="s">
        <v>11645</v>
      </c>
      <c r="K40" s="1">
        <f t="shared" si="0"/>
        <v>2.72</v>
      </c>
    </row>
    <row r="41" spans="1:56" x14ac:dyDescent="0.25">
      <c r="A41" s="1" t="s">
        <v>1</v>
      </c>
      <c r="B41" s="1" t="s">
        <v>11644</v>
      </c>
      <c r="K41" s="1">
        <f t="shared" si="0"/>
        <v>2.72</v>
      </c>
    </row>
    <row r="42" spans="1:56" x14ac:dyDescent="0.25">
      <c r="A42" s="1">
        <v>9</v>
      </c>
      <c r="B42" s="1" t="s">
        <v>11643</v>
      </c>
      <c r="C42" s="1">
        <v>1979.0000036880374</v>
      </c>
      <c r="D42" s="1">
        <v>0</v>
      </c>
      <c r="E42">
        <f>(R42-S42*(1000-T42)/(1000-U42))*AK42</f>
        <v>3.7504829824935944</v>
      </c>
      <c r="F42">
        <f>IF(AV42&lt;&gt;0,1/(1/AV42-1/N42),0)</f>
        <v>3.7426738412685738</v>
      </c>
      <c r="G42">
        <f>((AY42-AL42/2)*S42-E42)/(AY42+AL42/2)</f>
        <v>374.8038960762716</v>
      </c>
      <c r="H42">
        <f>AL42*1000</f>
        <v>29.784339156908676</v>
      </c>
      <c r="I42">
        <f>(AQ42-AW42)</f>
        <v>1.2764896174626181</v>
      </c>
      <c r="J42">
        <f>(P42+AP42*D42)</f>
        <v>27.225204467773438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28.014892578125</v>
      </c>
      <c r="P42" s="1">
        <v>27.225204467773438</v>
      </c>
      <c r="Q42" s="1">
        <v>28.119508743286133</v>
      </c>
      <c r="R42" s="1">
        <v>399.90811157226563</v>
      </c>
      <c r="S42" s="1">
        <v>386.0784912109375</v>
      </c>
      <c r="T42" s="1">
        <v>0.2433362752199173</v>
      </c>
      <c r="U42" s="1">
        <v>26.537519454956055</v>
      </c>
      <c r="V42" s="1">
        <v>0.56740951538085938</v>
      </c>
      <c r="W42" s="1">
        <v>61.879966735839844</v>
      </c>
      <c r="X42" s="1">
        <v>299.92758178710938</v>
      </c>
      <c r="Y42" s="1">
        <v>1000.021728515625</v>
      </c>
      <c r="Z42" s="1">
        <v>8.2420406341552734</v>
      </c>
      <c r="AA42" s="1">
        <v>88.564613342285156</v>
      </c>
      <c r="AB42" s="1">
        <v>13.970761299133301</v>
      </c>
      <c r="AC42" s="1">
        <v>0.19462640583515167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1.102674933040843</v>
      </c>
      <c r="AL42">
        <f>(U42-T42)/(1000-U42)*AK42</f>
        <v>2.9784339156908677E-2</v>
      </c>
      <c r="AM42">
        <f>(P42+273.15)</f>
        <v>300.37520446777341</v>
      </c>
      <c r="AN42">
        <f>(O42+273.15)</f>
        <v>301.16489257812498</v>
      </c>
      <c r="AO42">
        <f>(Y42*AG42+Z42*AH42)*AI42</f>
        <v>160.00347298614361</v>
      </c>
      <c r="AP42">
        <f>((AO42+0.00000010773*(AN42^4-AM42^4))-AL42*44100)/(L42*51.4+0.00000043092*AM42^3)</f>
        <v>-9.4033053222818559</v>
      </c>
      <c r="AQ42">
        <f>0.61365*EXP(17.502*J42/(240.97+J42))</f>
        <v>3.626774767054171</v>
      </c>
      <c r="AR42">
        <f>AQ42*1000/AA42</f>
        <v>40.950608038420334</v>
      </c>
      <c r="AS42">
        <f>(AR42-U42)</f>
        <v>14.41308858346428</v>
      </c>
      <c r="AT42">
        <f>IF(D42,P42,(O42+P42)/2)</f>
        <v>27.620048522949219</v>
      </c>
      <c r="AU42">
        <f>0.61365*EXP(17.502*AT42/(240.97+AT42))</f>
        <v>3.7115922594012858</v>
      </c>
      <c r="AV42">
        <f>IF(AS42&lt;&gt;0,(1000-(AR42+U42)/2)/AS42*AL42,0)</f>
        <v>1.9967472170234646</v>
      </c>
      <c r="AW42">
        <f>U42*AA42/1000</f>
        <v>2.3502851495915529</v>
      </c>
      <c r="AX42">
        <f>(AU42-AW42)</f>
        <v>1.3613071098097329</v>
      </c>
      <c r="AY42">
        <f>1/(1.6/F42+1.37/N42)</f>
        <v>1.3376686562218427</v>
      </c>
      <c r="AZ42">
        <f>G42*AA42*0.001</f>
        <v>33.194362135177023</v>
      </c>
      <c r="BA42">
        <f>G42/S42</f>
        <v>0.97079714257247773</v>
      </c>
      <c r="BB42">
        <f>(1-AL42*AA42/AQ42/F42)*100</f>
        <v>80.566741296041201</v>
      </c>
      <c r="BC42">
        <f>(S42-E42/(N42/1.35))</f>
        <v>384.89560795061811</v>
      </c>
      <c r="BD42">
        <f>E42*BB42/100/BC42</f>
        <v>7.8505492383933347E-3</v>
      </c>
    </row>
    <row r="43" spans="1:56" x14ac:dyDescent="0.25">
      <c r="A43" s="1" t="s">
        <v>1</v>
      </c>
      <c r="B43" s="1" t="s">
        <v>11642</v>
      </c>
      <c r="K43" s="1">
        <f t="shared" si="0"/>
        <v>2.72</v>
      </c>
    </row>
    <row r="44" spans="1:56" x14ac:dyDescent="0.25">
      <c r="A44" s="1" t="s">
        <v>1</v>
      </c>
      <c r="B44" s="1" t="s">
        <v>11641</v>
      </c>
      <c r="K44" s="1">
        <f t="shared" si="0"/>
        <v>2.72</v>
      </c>
    </row>
    <row r="45" spans="1:56" x14ac:dyDescent="0.25">
      <c r="A45" s="1">
        <v>10</v>
      </c>
      <c r="B45" s="1" t="s">
        <v>11640</v>
      </c>
      <c r="C45" s="1">
        <v>2182.0000036880374</v>
      </c>
      <c r="D45" s="1">
        <v>0</v>
      </c>
      <c r="E45">
        <f>(R45-S45*(1000-T45)/(1000-U45))*AK45</f>
        <v>4.1345041415079731</v>
      </c>
      <c r="F45">
        <f>IF(AV45&lt;&gt;0,1/(1/AV45-1/N45),0)</f>
        <v>3.9415668887073663</v>
      </c>
      <c r="G45">
        <f>((AY45-AL45/2)*S45-E45)/(AY45+AL45/2)</f>
        <v>374.23526040772822</v>
      </c>
      <c r="H45">
        <f>AL45*1000</f>
        <v>30.363210565111945</v>
      </c>
      <c r="I45">
        <f>(AQ45-AW45)</f>
        <v>1.2656589031811896</v>
      </c>
      <c r="J45">
        <f>(P45+AP45*D45)</f>
        <v>27.381244659423828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28.100732803344727</v>
      </c>
      <c r="P45" s="1">
        <v>27.381244659423828</v>
      </c>
      <c r="Q45" s="1">
        <v>28.190696716308594</v>
      </c>
      <c r="R45" s="1">
        <v>399.980224609375</v>
      </c>
      <c r="S45" s="1">
        <v>385.61178588867188</v>
      </c>
      <c r="T45" s="1">
        <v>0.24385611712932587</v>
      </c>
      <c r="U45" s="1">
        <v>27.036687850952148</v>
      </c>
      <c r="V45" s="1">
        <v>0.56576967239379883</v>
      </c>
      <c r="W45" s="1">
        <v>62.727718353271484</v>
      </c>
      <c r="X45" s="1">
        <v>299.91241455078125</v>
      </c>
      <c r="Y45" s="1">
        <v>1251.35791015625</v>
      </c>
      <c r="Z45" s="1">
        <v>8.3524885177612305</v>
      </c>
      <c r="AA45" s="1">
        <v>88.562286376953125</v>
      </c>
      <c r="AB45" s="1">
        <v>13.956924438476563</v>
      </c>
      <c r="AC45" s="1">
        <v>0.18686883151531219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1.1026191711425779</v>
      </c>
      <c r="AL45">
        <f>(U45-T45)/(1000-U45)*AK45</f>
        <v>3.0363210565111945E-2</v>
      </c>
      <c r="AM45">
        <f>(P45+273.15)</f>
        <v>300.53124465942381</v>
      </c>
      <c r="AN45">
        <f>(O45+273.15)</f>
        <v>301.2507328033447</v>
      </c>
      <c r="AO45">
        <f>(Y45*AG45+Z45*AH45)*AI45</f>
        <v>200.21726114979538</v>
      </c>
      <c r="AP45">
        <f>((AO45+0.00000010773*(AN45^4-AM45^4))-AL45*44100)/(L45*51.4+0.00000043092*AM45^3)</f>
        <v>-9.2879092559108773</v>
      </c>
      <c r="AQ45">
        <f>0.61365*EXP(17.502*J45/(240.97+J45))</f>
        <v>3.660089795321503</v>
      </c>
      <c r="AR45">
        <f>AQ45*1000/AA45</f>
        <v>41.327860255807273</v>
      </c>
      <c r="AS45">
        <f>(AR45-U45)</f>
        <v>14.291172404855125</v>
      </c>
      <c r="AT45">
        <f>IF(D45,P45,(O45+P45)/2)</f>
        <v>27.740988731384277</v>
      </c>
      <c r="AU45">
        <f>0.61365*EXP(17.502*AT45/(240.97+AT45))</f>
        <v>3.7379156487586891</v>
      </c>
      <c r="AV45">
        <f>IF(AS45&lt;&gt;0,(1000-(AR45+U45)/2)/AS45*AL45,0)</f>
        <v>2.0519888886423447</v>
      </c>
      <c r="AW45">
        <f>U45*AA45/1000</f>
        <v>2.3944308921403135</v>
      </c>
      <c r="AX45">
        <f>(AU45-AW45)</f>
        <v>1.3434847566183756</v>
      </c>
      <c r="AY45">
        <f>1/(1.6/F45+1.37/N45)</f>
        <v>1.3774154595569994</v>
      </c>
      <c r="AZ45">
        <f>G45*AA45*0.001</f>
        <v>33.143130304582854</v>
      </c>
      <c r="BA45">
        <f>G45/S45</f>
        <v>0.97049746429631145</v>
      </c>
      <c r="BB45">
        <f>(1-AL45*AA45/AQ45/F45)*100</f>
        <v>81.360430825813495</v>
      </c>
      <c r="BC45">
        <f>(S45-E45/(N45/1.35))</f>
        <v>384.30778430766503</v>
      </c>
      <c r="BD45">
        <f>E45*BB45/100/BC45</f>
        <v>8.7530113086363957E-3</v>
      </c>
    </row>
    <row r="46" spans="1:56" x14ac:dyDescent="0.25">
      <c r="A46" s="1" t="s">
        <v>1</v>
      </c>
      <c r="B46" s="1" t="s">
        <v>11639</v>
      </c>
      <c r="K46" s="1">
        <f t="shared" si="0"/>
        <v>2.72</v>
      </c>
    </row>
    <row r="47" spans="1:56" x14ac:dyDescent="0.25">
      <c r="A47" s="1" t="s">
        <v>1</v>
      </c>
      <c r="B47" s="1" t="s">
        <v>11638</v>
      </c>
      <c r="K47" s="1">
        <f t="shared" si="0"/>
        <v>2.72</v>
      </c>
    </row>
    <row r="48" spans="1:56" x14ac:dyDescent="0.25">
      <c r="A48" s="1">
        <v>11</v>
      </c>
      <c r="B48" s="1" t="s">
        <v>11637</v>
      </c>
      <c r="C48" s="1">
        <v>2385.0000036880374</v>
      </c>
      <c r="D48" s="1">
        <v>0</v>
      </c>
      <c r="E48">
        <f>(R48-S48*(1000-T48)/(1000-U48))*AK48</f>
        <v>3.0990111270054141</v>
      </c>
      <c r="F48">
        <f>IF(AV48&lt;&gt;0,1/(1/AV48-1/N48),0)</f>
        <v>4.2071190972741199</v>
      </c>
      <c r="G48">
        <f>((AY48-AL48/2)*S48-E48)/(AY48+AL48/2)</f>
        <v>375.60303825085794</v>
      </c>
      <c r="H48">
        <f>AL48*1000</f>
        <v>31.09323322158286</v>
      </c>
      <c r="I48">
        <f>(AQ48-AW48)</f>
        <v>1.2527147958343563</v>
      </c>
      <c r="J48">
        <f>(P48+AP48*D48)</f>
        <v>27.577375411987305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28.200965881347656</v>
      </c>
      <c r="P48" s="1">
        <v>27.577375411987305</v>
      </c>
      <c r="Q48" s="1">
        <v>28.271186828613281</v>
      </c>
      <c r="R48" s="1">
        <v>399.76412963867188</v>
      </c>
      <c r="S48" s="1">
        <v>386.06692504882813</v>
      </c>
      <c r="T48" s="1">
        <v>0.24256139993667603</v>
      </c>
      <c r="U48" s="1">
        <v>27.661447525024414</v>
      </c>
      <c r="V48" s="1">
        <v>0.5594603419303894</v>
      </c>
      <c r="W48" s="1">
        <v>63.800266265869141</v>
      </c>
      <c r="X48" s="1">
        <v>299.91796875</v>
      </c>
      <c r="Y48" s="1">
        <v>1601.0233154296875</v>
      </c>
      <c r="Z48" s="1">
        <v>8.2082147598266602</v>
      </c>
      <c r="AA48" s="1">
        <v>88.557479858398438</v>
      </c>
      <c r="AB48" s="1">
        <v>14.058375358581543</v>
      </c>
      <c r="AC48" s="1">
        <v>0.17232109606266022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1.1026395909926467</v>
      </c>
      <c r="AL48">
        <f>(U48-T48)/(1000-U48)*AK48</f>
        <v>3.1093233221582861E-2</v>
      </c>
      <c r="AM48">
        <f>(P48+273.15)</f>
        <v>300.72737541198728</v>
      </c>
      <c r="AN48">
        <f>(O48+273.15)</f>
        <v>301.35096588134763</v>
      </c>
      <c r="AO48">
        <f>(Y48*AG48+Z48*AH48)*AI48</f>
        <v>256.16372474304444</v>
      </c>
      <c r="AP48">
        <f>((AO48+0.00000010773*(AN48^4-AM48^4))-AL48*44100)/(L48*51.4+0.00000043092*AM48^3)</f>
        <v>-9.1001872353307949</v>
      </c>
      <c r="AQ48">
        <f>0.61365*EXP(17.502*J48/(240.97+J48))</f>
        <v>3.7023428778858514</v>
      </c>
      <c r="AR48">
        <f>AQ48*1000/AA48</f>
        <v>41.807229426648327</v>
      </c>
      <c r="AS48">
        <f>(AR48-U48)</f>
        <v>14.145781901623913</v>
      </c>
      <c r="AT48">
        <f>IF(D48,P48,(O48+P48)/2)</f>
        <v>27.88917064666748</v>
      </c>
      <c r="AU48">
        <f>0.61365*EXP(17.502*AT48/(240.97+AT48))</f>
        <v>3.7703903255999229</v>
      </c>
      <c r="AV48">
        <f>IF(AS48&lt;&gt;0,(1000-(AR48+U48)/2)/AS48*AL48,0)</f>
        <v>2.1217088276407554</v>
      </c>
      <c r="AW48">
        <f>U48*AA48/1000</f>
        <v>2.4496280820514951</v>
      </c>
      <c r="AX48">
        <f>(AU48-AW48)</f>
        <v>1.3207622435484279</v>
      </c>
      <c r="AY48">
        <f>1/(1.6/F48+1.37/N48)</f>
        <v>1.4278061602577121</v>
      </c>
      <c r="AZ48">
        <f>G48*AA48*0.001</f>
        <v>33.262458494653615</v>
      </c>
      <c r="BA48">
        <f>G48/S48</f>
        <v>0.97289618426482205</v>
      </c>
      <c r="BB48">
        <f>(1-AL48*AA48/AQ48/F48)*100</f>
        <v>82.322139997279606</v>
      </c>
      <c r="BC48">
        <f>(S48-E48/(N48/1.35))</f>
        <v>385.08951269879503</v>
      </c>
      <c r="BD48">
        <f>E48*BB48/100/BC48</f>
        <v>6.6248812143064424E-3</v>
      </c>
    </row>
    <row r="49" spans="1:56" x14ac:dyDescent="0.25">
      <c r="A49" s="1" t="s">
        <v>1</v>
      </c>
      <c r="B49" s="1" t="s">
        <v>11636</v>
      </c>
      <c r="K49" s="1">
        <f t="shared" si="0"/>
        <v>2.72</v>
      </c>
    </row>
    <row r="50" spans="1:56" x14ac:dyDescent="0.25">
      <c r="A50" s="1" t="s">
        <v>1</v>
      </c>
      <c r="B50" s="1" t="s">
        <v>11635</v>
      </c>
      <c r="K50" s="1">
        <f t="shared" si="0"/>
        <v>2.72</v>
      </c>
    </row>
    <row r="51" spans="1:56" x14ac:dyDescent="0.25">
      <c r="A51" s="1">
        <v>12</v>
      </c>
      <c r="B51" s="1" t="s">
        <v>11634</v>
      </c>
      <c r="C51" s="1">
        <v>2588.0000036880374</v>
      </c>
      <c r="D51" s="1">
        <v>0</v>
      </c>
      <c r="E51">
        <f>(R51-S51*(1000-T51)/(1000-U51))*AK51</f>
        <v>2.2224081943685712</v>
      </c>
      <c r="F51">
        <f>IF(AV51&lt;&gt;0,1/(1/AV51-1/N51),0)</f>
        <v>4.2829173819850546</v>
      </c>
      <c r="G51">
        <f>((AY51-AL51/2)*S51-E51)/(AY51+AL51/2)</f>
        <v>377.11473912880473</v>
      </c>
      <c r="H51">
        <f>AL51*1000</f>
        <v>31.642653982718322</v>
      </c>
      <c r="I51">
        <f>(AQ51-AW51)</f>
        <v>1.2627190043039205</v>
      </c>
      <c r="J51">
        <f>(P51+AP51*D51)</f>
        <v>27.813148498535156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28.323196411132813</v>
      </c>
      <c r="P51" s="1">
        <v>27.813148498535156</v>
      </c>
      <c r="Q51" s="1">
        <v>28.367221832275391</v>
      </c>
      <c r="R51" s="1">
        <v>400.16372680664063</v>
      </c>
      <c r="S51" s="1">
        <v>387.04244995117188</v>
      </c>
      <c r="T51" s="1">
        <v>0.24265475571155548</v>
      </c>
      <c r="U51" s="1">
        <v>28.129858016967773</v>
      </c>
      <c r="V51" s="1">
        <v>0.55568063259124756</v>
      </c>
      <c r="W51" s="1">
        <v>64.417518615722656</v>
      </c>
      <c r="X51" s="1">
        <v>299.9473876953125</v>
      </c>
      <c r="Y51" s="1">
        <v>2001.2789306640625</v>
      </c>
      <c r="Z51" s="1">
        <v>8.3332414627075195</v>
      </c>
      <c r="AA51" s="1">
        <v>88.552886962890625</v>
      </c>
      <c r="AB51" s="1">
        <v>14.11794376373291</v>
      </c>
      <c r="AC51" s="1">
        <v>0.17203269898891449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1.1027477488798252</v>
      </c>
      <c r="AL51">
        <f>(U51-T51)/(1000-U51)*AK51</f>
        <v>3.1642653982718323E-2</v>
      </c>
      <c r="AM51">
        <f>(P51+273.15)</f>
        <v>300.96314849853513</v>
      </c>
      <c r="AN51">
        <f>(O51+273.15)</f>
        <v>301.47319641113279</v>
      </c>
      <c r="AO51">
        <f>(Y51*AG51+Z51*AH51)*AI51</f>
        <v>320.20462174911881</v>
      </c>
      <c r="AP51">
        <f>((AO51+0.00000010773*(AN51^4-AM51^4))-AL51*44100)/(L51*51.4+0.00000043092*AM51^3)</f>
        <v>-8.7820134591077341</v>
      </c>
      <c r="AQ51">
        <f>0.61365*EXP(17.502*J51/(240.97+J51))</f>
        <v>3.7536991415626302</v>
      </c>
      <c r="AR51">
        <f>AQ51*1000/AA51</f>
        <v>42.389347996476644</v>
      </c>
      <c r="AS51">
        <f>(AR51-U51)</f>
        <v>14.259489979508871</v>
      </c>
      <c r="AT51">
        <f>IF(D51,P51,(O51+P51)/2)</f>
        <v>28.068172454833984</v>
      </c>
      <c r="AU51">
        <f>0.61365*EXP(17.502*AT51/(240.97+AT51))</f>
        <v>3.8099473788873097</v>
      </c>
      <c r="AV51">
        <f>IF(AS51&lt;&gt;0,(1000-(AR51+U51)/2)/AS51*AL51,0)</f>
        <v>2.14081615885816</v>
      </c>
      <c r="AW51">
        <f>U51*AA51/1000</f>
        <v>2.4909801372587097</v>
      </c>
      <c r="AX51">
        <f>(AU51-AW51)</f>
        <v>1.3189672416286</v>
      </c>
      <c r="AY51">
        <f>1/(1.6/F51+1.37/N51)</f>
        <v>1.4416605410539247</v>
      </c>
      <c r="AZ51">
        <f>G51*AA51*0.001</f>
        <v>33.394598866113036</v>
      </c>
      <c r="BA51">
        <f>G51/S51</f>
        <v>0.97434981402267473</v>
      </c>
      <c r="BB51">
        <f>(1-AL51*AA51/AQ51/F51)*100</f>
        <v>82.570839520409862</v>
      </c>
      <c r="BC51">
        <f>(S51-E51/(N51/1.35))</f>
        <v>386.34151370829699</v>
      </c>
      <c r="BD51">
        <f>E51*BB51/100/BC51</f>
        <v>4.7498418848305659E-3</v>
      </c>
    </row>
    <row r="52" spans="1:56" x14ac:dyDescent="0.25">
      <c r="A52" s="1" t="s">
        <v>1</v>
      </c>
      <c r="B52" s="1" t="s">
        <v>11633</v>
      </c>
      <c r="K52" s="2">
        <v>5.8574999999999999</v>
      </c>
    </row>
    <row r="53" spans="1:56" x14ac:dyDescent="0.25">
      <c r="A53" s="1" t="s">
        <v>1</v>
      </c>
      <c r="B53" s="1" t="s">
        <v>11632</v>
      </c>
    </row>
    <row r="54" spans="1:56" x14ac:dyDescent="0.25">
      <c r="A54" s="1" t="s">
        <v>1</v>
      </c>
      <c r="B54" s="1" t="s">
        <v>11631</v>
      </c>
    </row>
    <row r="55" spans="1:56" x14ac:dyDescent="0.25">
      <c r="A55" s="1" t="s">
        <v>1</v>
      </c>
      <c r="B55" s="1" t="s">
        <v>11630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45C7-1C94-4895-A613-A40EED66F34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11719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11718</v>
      </c>
    </row>
    <row r="12" spans="1:56" x14ac:dyDescent="0.25">
      <c r="A12" s="1" t="s">
        <v>1</v>
      </c>
      <c r="B12" s="1" t="s">
        <v>11717</v>
      </c>
    </row>
    <row r="13" spans="1:56" x14ac:dyDescent="0.25">
      <c r="A13" s="1" t="s">
        <v>1</v>
      </c>
      <c r="B13" s="1" t="s">
        <v>11716</v>
      </c>
    </row>
    <row r="14" spans="1:56" x14ac:dyDescent="0.25">
      <c r="A14" s="1" t="s">
        <v>1</v>
      </c>
      <c r="B14" s="1" t="s">
        <v>11715</v>
      </c>
    </row>
    <row r="15" spans="1:56" x14ac:dyDescent="0.25">
      <c r="A15" s="1" t="s">
        <v>1</v>
      </c>
      <c r="B15" s="1" t="s">
        <v>11714</v>
      </c>
    </row>
    <row r="16" spans="1:56" x14ac:dyDescent="0.25">
      <c r="A16" s="1" t="s">
        <v>1</v>
      </c>
      <c r="B16" s="1" t="s">
        <v>11713</v>
      </c>
    </row>
    <row r="17" spans="1:56" x14ac:dyDescent="0.25">
      <c r="A17" s="1" t="s">
        <v>1</v>
      </c>
      <c r="B17" s="1" t="s">
        <v>11712</v>
      </c>
    </row>
    <row r="18" spans="1:56" x14ac:dyDescent="0.25">
      <c r="A18" s="1">
        <v>1</v>
      </c>
      <c r="B18" s="1" t="s">
        <v>11711</v>
      </c>
      <c r="C18" s="1">
        <v>353.50000367686152</v>
      </c>
      <c r="D18" s="1">
        <v>0</v>
      </c>
      <c r="E18">
        <f>(R18-S18*(1000-T18)/(1000-U18))*AK18</f>
        <v>-1.7142021300453607</v>
      </c>
      <c r="F18">
        <f>IF(AV18&lt;&gt;0,1/(1/AV18-1/N18),0)</f>
        <v>1.7938787402402729</v>
      </c>
      <c r="G18">
        <f>((AY18-AL18/2)*S18-E18)/(AY18+AL18/2)</f>
        <v>382.59815593588985</v>
      </c>
      <c r="H18">
        <f>AL18*1000</f>
        <v>25.540166982498711</v>
      </c>
      <c r="I18">
        <f>(AQ18-AW18)</f>
        <v>1.7304370243469605</v>
      </c>
      <c r="J18">
        <f>(P18+AP18*D18)</f>
        <v>27.67228889465332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27.753599166870117</v>
      </c>
      <c r="P18" s="1">
        <v>27.67228889465332</v>
      </c>
      <c r="Q18" s="1">
        <v>27.799461364746094</v>
      </c>
      <c r="R18" s="1">
        <v>400.03945922851563</v>
      </c>
      <c r="S18" s="1">
        <v>392.51718139648438</v>
      </c>
      <c r="T18" s="1">
        <v>-8.3702139556407928E-2</v>
      </c>
      <c r="U18" s="1">
        <v>22.512933731079102</v>
      </c>
      <c r="V18" s="1">
        <v>-0.19804079830646515</v>
      </c>
      <c r="W18" s="1">
        <v>53.266014099121094</v>
      </c>
      <c r="X18" s="1">
        <v>300.51065063476563</v>
      </c>
      <c r="Y18" s="1">
        <v>0.23497946560382843</v>
      </c>
      <c r="Z18" s="1">
        <v>10.80814266204834</v>
      </c>
      <c r="AA18" s="1">
        <v>88.504936218261719</v>
      </c>
      <c r="AB18" s="1">
        <v>5.6957130432128906</v>
      </c>
      <c r="AC18" s="1">
        <v>1.0317811965942383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1.1048185685101675</v>
      </c>
      <c r="AL18">
        <f>(U18-T18)/(1000-U18)*AK18</f>
        <v>2.554016698249871E-2</v>
      </c>
      <c r="AM18">
        <f>(P18+273.15)</f>
        <v>300.8222888946533</v>
      </c>
      <c r="AN18">
        <f>(O18+273.15)</f>
        <v>300.90359916687009</v>
      </c>
      <c r="AO18">
        <f>(Y18*AG18+Z18*AH18)*AI18</f>
        <v>3.7596713656260494E-2</v>
      </c>
      <c r="AP18">
        <f>((AO18+0.00000010773*(AN18^4-AM18^4))-AL18*44100)/(L18*51.4+0.00000043092*AM18^3)</f>
        <v>-9.2440374937377872</v>
      </c>
      <c r="AQ18">
        <f>0.61365*EXP(17.502*J18/(240.97+J18))</f>
        <v>3.7229427883020692</v>
      </c>
      <c r="AR18">
        <f>AQ18*1000/AA18</f>
        <v>42.064803923714862</v>
      </c>
      <c r="AS18">
        <f>(AR18-U18)</f>
        <v>19.551870192635761</v>
      </c>
      <c r="AT18">
        <f>IF(D18,P18,(O18+P18)/2)</f>
        <v>27.712944030761719</v>
      </c>
      <c r="AU18">
        <f>0.61365*EXP(17.502*AT18/(240.97+AT18))</f>
        <v>3.7317970813728936</v>
      </c>
      <c r="AV18">
        <f>IF(AS18&lt;&gt;0,(1000-(AR18+U18)/2)/AS18*AL18,0)</f>
        <v>1.2640992210699171</v>
      </c>
      <c r="AW18">
        <f>U18*AA18/1000</f>
        <v>1.9925057639551087</v>
      </c>
      <c r="AX18">
        <f>(AU18-AW18)</f>
        <v>1.7392913174177849</v>
      </c>
      <c r="AY18">
        <f>1/(1.6/F18+1.37/N18)</f>
        <v>0.82508966990255606</v>
      </c>
      <c r="AZ18">
        <f>G18*AA18*0.001</f>
        <v>33.86182538833048</v>
      </c>
      <c r="BA18">
        <f>G18/S18</f>
        <v>0.97472970374110768</v>
      </c>
      <c r="BB18">
        <f>(1-AL18*AA18/AQ18/F18)*100</f>
        <v>66.153654720739596</v>
      </c>
      <c r="BC18">
        <f>(S18-E18/(N18/1.35))</f>
        <v>393.0578320310558</v>
      </c>
      <c r="BD18">
        <f>E18*BB18/100/BC18</f>
        <v>-2.8850903503588568E-3</v>
      </c>
    </row>
    <row r="19" spans="1:56" x14ac:dyDescent="0.25">
      <c r="A19" s="1" t="s">
        <v>1</v>
      </c>
      <c r="B19" s="1" t="s">
        <v>11710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11709</v>
      </c>
      <c r="K20" s="1">
        <f t="shared" si="0"/>
        <v>2.72</v>
      </c>
    </row>
    <row r="21" spans="1:56" x14ac:dyDescent="0.25">
      <c r="A21" s="1">
        <v>2</v>
      </c>
      <c r="B21" s="1" t="s">
        <v>11708</v>
      </c>
      <c r="C21" s="1">
        <v>556.50000367686152</v>
      </c>
      <c r="D21" s="1">
        <v>0</v>
      </c>
      <c r="E21">
        <f>(R21-S21*(1000-T21)/(1000-U21))*AK21</f>
        <v>-0.55219144111582119</v>
      </c>
      <c r="F21">
        <f>IF(AV21&lt;&gt;0,1/(1/AV21-1/N21),0)</f>
        <v>1.669927904585492</v>
      </c>
      <c r="G21">
        <f>((AY21-AL21/2)*S21-E21)/(AY21+AL21/2)</f>
        <v>379.89956039236324</v>
      </c>
      <c r="H21">
        <f>AL21*1000</f>
        <v>24.995898502479854</v>
      </c>
      <c r="I21">
        <f>(AQ21-AW21)</f>
        <v>1.7824546440440439</v>
      </c>
      <c r="J21">
        <f>(P21+AP21*D21)</f>
        <v>27.723073959350586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27.695419311523438</v>
      </c>
      <c r="P21" s="1">
        <v>27.723073959350586</v>
      </c>
      <c r="Q21" s="1">
        <v>27.776521682739258</v>
      </c>
      <c r="R21" s="1">
        <v>399.87625122070313</v>
      </c>
      <c r="S21" s="1">
        <v>391.5169677734375</v>
      </c>
      <c r="T21" s="1">
        <v>-7.8655682504177094E-2</v>
      </c>
      <c r="U21" s="1">
        <v>22.050178527832031</v>
      </c>
      <c r="V21" s="1">
        <v>-0.18673454225063324</v>
      </c>
      <c r="W21" s="1">
        <v>52.348793029785156</v>
      </c>
      <c r="X21" s="1">
        <v>300.46624755859375</v>
      </c>
      <c r="Y21" s="1">
        <v>26.059003829956055</v>
      </c>
      <c r="Z21" s="1">
        <v>10.884036064147949</v>
      </c>
      <c r="AA21" s="1">
        <v>88.505020141601563</v>
      </c>
      <c r="AB21" s="1">
        <v>5.5878534317016602</v>
      </c>
      <c r="AC21" s="1">
        <v>1.0282529592514038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1.1046553219065944</v>
      </c>
      <c r="AL21">
        <f>(U21-T21)/(1000-U21)*AK21</f>
        <v>2.4995898502479852E-2</v>
      </c>
      <c r="AM21">
        <f>(P21+273.15)</f>
        <v>300.87307395935056</v>
      </c>
      <c r="AN21">
        <f>(O21+273.15)</f>
        <v>300.84541931152341</v>
      </c>
      <c r="AO21">
        <f>(Y21*AG21+Z21*AH21)*AI21</f>
        <v>4.1694405195987088</v>
      </c>
      <c r="AP21">
        <f>((AO21+0.00000010773*(AN21^4-AM21^4))-AL21*44100)/(L21*51.4+0.00000043092*AM21^3)</f>
        <v>-9.0229934877769704</v>
      </c>
      <c r="AQ21">
        <f>0.61365*EXP(17.502*J21/(240.97+J21))</f>
        <v>3.7340061387757282</v>
      </c>
      <c r="AR21">
        <f>AQ21*1000/AA21</f>
        <v>42.189766555632566</v>
      </c>
      <c r="AS21">
        <f>(AR21-U21)</f>
        <v>20.139588027800535</v>
      </c>
      <c r="AT21">
        <f>IF(D21,P21,(O21+P21)/2)</f>
        <v>27.709246635437012</v>
      </c>
      <c r="AU21">
        <f>0.61365*EXP(17.502*AT21/(240.97+AT21))</f>
        <v>3.7309910657859162</v>
      </c>
      <c r="AV21">
        <f>IF(AS21&lt;&gt;0,(1000-(AR21+U21)/2)/AS21*AL21,0)</f>
        <v>1.201267418952582</v>
      </c>
      <c r="AW21">
        <f>U21*AA21/1000</f>
        <v>1.9515514947316843</v>
      </c>
      <c r="AX21">
        <f>(AU21-AW21)</f>
        <v>1.7794395710542319</v>
      </c>
      <c r="AY21">
        <f>1/(1.6/F21+1.37/N21)</f>
        <v>0.7823546925172532</v>
      </c>
      <c r="AZ21">
        <f>G21*AA21*0.001</f>
        <v>33.623018244311687</v>
      </c>
      <c r="BA21">
        <f>G21/S21</f>
        <v>0.97032719310444548</v>
      </c>
      <c r="BB21">
        <f>(1-AL21*AA21/AQ21/F21)*100</f>
        <v>64.521609601954594</v>
      </c>
      <c r="BC21">
        <f>(S21-E21/(N21/1.35))</f>
        <v>391.69112614590216</v>
      </c>
      <c r="BD21">
        <f>E21*BB21/100/BC21</f>
        <v>-9.0960142344262429E-4</v>
      </c>
    </row>
    <row r="22" spans="1:56" x14ac:dyDescent="0.25">
      <c r="A22" s="1" t="s">
        <v>1</v>
      </c>
      <c r="B22" s="1" t="s">
        <v>11707</v>
      </c>
      <c r="K22" s="1">
        <f t="shared" si="0"/>
        <v>2.72</v>
      </c>
    </row>
    <row r="23" spans="1:56" x14ac:dyDescent="0.25">
      <c r="A23" s="1" t="s">
        <v>1</v>
      </c>
      <c r="B23" s="1" t="s">
        <v>11706</v>
      </c>
      <c r="K23" s="1">
        <f t="shared" si="0"/>
        <v>2.72</v>
      </c>
    </row>
    <row r="24" spans="1:56" x14ac:dyDescent="0.25">
      <c r="A24" s="1">
        <v>3</v>
      </c>
      <c r="B24" s="1" t="s">
        <v>11705</v>
      </c>
      <c r="C24" s="1">
        <v>759.50000367686152</v>
      </c>
      <c r="D24" s="1">
        <v>0</v>
      </c>
      <c r="E24">
        <f>(R24-S24*(1000-T24)/(1000-U24))*AK24</f>
        <v>-0.18190366037164435</v>
      </c>
      <c r="F24">
        <f>IF(AV24&lt;&gt;0,1/(1/AV24-1/N24),0)</f>
        <v>1.6164560463235622</v>
      </c>
      <c r="G24">
        <f>((AY24-AL24/2)*S24-E24)/(AY24+AL24/2)</f>
        <v>379.01816098581645</v>
      </c>
      <c r="H24">
        <f>AL24*1000</f>
        <v>24.56311344343856</v>
      </c>
      <c r="I24">
        <f>(AQ24-AW24)</f>
        <v>1.7937414308126527</v>
      </c>
      <c r="J24">
        <f>(P24+AP24*D24)</f>
        <v>27.625448226928711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27.584190368652344</v>
      </c>
      <c r="P24" s="1">
        <v>27.625448226928711</v>
      </c>
      <c r="Q24" s="1">
        <v>27.688207626342773</v>
      </c>
      <c r="R24" s="1">
        <v>399.70257568359375</v>
      </c>
      <c r="S24" s="1">
        <v>391.17025756835938</v>
      </c>
      <c r="T24" s="1">
        <v>-6.7349053919315338E-2</v>
      </c>
      <c r="U24" s="1">
        <v>21.683753967285156</v>
      </c>
      <c r="V24" s="1">
        <v>-0.1609264463186264</v>
      </c>
      <c r="W24" s="1">
        <v>51.812004089355469</v>
      </c>
      <c r="X24" s="1">
        <v>300.5040283203125</v>
      </c>
      <c r="Y24" s="1">
        <v>50.241092681884766</v>
      </c>
      <c r="Z24" s="1">
        <v>10.248940467834473</v>
      </c>
      <c r="AA24" s="1">
        <v>88.500480651855469</v>
      </c>
      <c r="AB24" s="1">
        <v>5.5592002868652344</v>
      </c>
      <c r="AC24" s="1">
        <v>1.0253051519393921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1.1047942217658546</v>
      </c>
      <c r="AL24">
        <f>(U24-T24)/(1000-U24)*AK24</f>
        <v>2.4563113443438561E-2</v>
      </c>
      <c r="AM24">
        <f>(P24+273.15)</f>
        <v>300.77544822692869</v>
      </c>
      <c r="AN24">
        <f>(O24+273.15)</f>
        <v>300.73419036865232</v>
      </c>
      <c r="AO24">
        <f>(Y24*AG24+Z24*AH24)*AI24</f>
        <v>8.0385746494254136</v>
      </c>
      <c r="AP24">
        <f>((AO24+0.00000010773*(AN24^4-AM24^4))-AL24*44100)/(L24*51.4+0.00000043092*AM24^3)</f>
        <v>-8.8365749632957389</v>
      </c>
      <c r="AQ24">
        <f>0.61365*EXP(17.502*J24/(240.97+J24))</f>
        <v>3.7127640792539669</v>
      </c>
      <c r="AR24">
        <f>AQ24*1000/AA24</f>
        <v>41.951908643968778</v>
      </c>
      <c r="AS24">
        <f>(AR24-U24)</f>
        <v>20.268154676683622</v>
      </c>
      <c r="AT24">
        <f>IF(D24,P24,(O24+P24)/2)</f>
        <v>27.604819297790527</v>
      </c>
      <c r="AU24">
        <f>0.61365*EXP(17.502*AT24/(240.97+AT24))</f>
        <v>3.7082890189597526</v>
      </c>
      <c r="AV24">
        <f>IF(AS24&lt;&gt;0,(1000-(AR24+U24)/2)/AS24*AL24,0)</f>
        <v>1.1733465045494469</v>
      </c>
      <c r="AW24">
        <f>U24*AA24/1000</f>
        <v>1.9190226484413142</v>
      </c>
      <c r="AX24">
        <f>(AU24-AW24)</f>
        <v>1.7892663705184384</v>
      </c>
      <c r="AY24">
        <f>1/(1.6/F24+1.37/N24)</f>
        <v>0.76342456838599382</v>
      </c>
      <c r="AZ24">
        <f>G24*AA24*0.001</f>
        <v>33.54328942302709</v>
      </c>
      <c r="BA24">
        <f>G24/S24</f>
        <v>0.96893399652089018</v>
      </c>
      <c r="BB24">
        <f>(1-AL24*AA24/AQ24/F24)*100</f>
        <v>63.778386706042546</v>
      </c>
      <c r="BC24">
        <f>(S24-E24/(N24/1.35))</f>
        <v>391.22762905780456</v>
      </c>
      <c r="BD24">
        <f>E24*BB24/100/BC24</f>
        <v>-2.9654147950561067E-4</v>
      </c>
    </row>
    <row r="25" spans="1:56" x14ac:dyDescent="0.25">
      <c r="A25" s="1" t="s">
        <v>1</v>
      </c>
      <c r="B25" s="1" t="s">
        <v>11704</v>
      </c>
      <c r="K25" s="1">
        <f t="shared" si="0"/>
        <v>2.72</v>
      </c>
    </row>
    <row r="26" spans="1:56" x14ac:dyDescent="0.25">
      <c r="A26" s="1" t="s">
        <v>1</v>
      </c>
      <c r="B26" s="1" t="s">
        <v>11703</v>
      </c>
      <c r="K26" s="1">
        <f t="shared" si="0"/>
        <v>2.72</v>
      </c>
    </row>
    <row r="27" spans="1:56" x14ac:dyDescent="0.25">
      <c r="A27" s="1">
        <v>4</v>
      </c>
      <c r="B27" s="1" t="s">
        <v>11702</v>
      </c>
      <c r="C27" s="1">
        <v>962.50000367686152</v>
      </c>
      <c r="D27" s="1">
        <v>0</v>
      </c>
      <c r="E27">
        <f>(R27-S27*(1000-T27)/(1000-U27))*AK27</f>
        <v>1.1770097870715102</v>
      </c>
      <c r="F27">
        <f>IF(AV27&lt;&gt;0,1/(1/AV27-1/N27),0)</f>
        <v>1.619422130649506</v>
      </c>
      <c r="G27">
        <f>((AY27-AL27/2)*S27-E27)/(AY27+AL27/2)</f>
        <v>376.64500048940164</v>
      </c>
      <c r="H27">
        <f>AL27*1000</f>
        <v>24.423188495315156</v>
      </c>
      <c r="I27">
        <f>(AQ27-AW27)</f>
        <v>1.7813585036803747</v>
      </c>
      <c r="J27">
        <f>(P27+AP27*D27)</f>
        <v>27.526498794555664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27.509347915649414</v>
      </c>
      <c r="P27" s="1">
        <v>27.526498794555664</v>
      </c>
      <c r="Q27" s="1">
        <v>27.618389129638672</v>
      </c>
      <c r="R27" s="1">
        <v>400.136474609375</v>
      </c>
      <c r="S27" s="1">
        <v>390.437744140625</v>
      </c>
      <c r="T27" s="1">
        <v>-5.1278300583362579E-2</v>
      </c>
      <c r="U27" s="1">
        <v>21.582906723022461</v>
      </c>
      <c r="V27" s="1">
        <v>-0.123056560754776</v>
      </c>
      <c r="W27" s="1">
        <v>51.794193267822266</v>
      </c>
      <c r="X27" s="1">
        <v>300.43792724609375</v>
      </c>
      <c r="Y27" s="1">
        <v>101.13611602783203</v>
      </c>
      <c r="Z27" s="1">
        <v>10.968059539794922</v>
      </c>
      <c r="AA27" s="1">
        <v>88.49517822265625</v>
      </c>
      <c r="AB27" s="1">
        <v>5.581087589263916</v>
      </c>
      <c r="AC27" s="1">
        <v>1.022402286529541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1.1045512031106386</v>
      </c>
      <c r="AL27">
        <f>(U27-T27)/(1000-U27)*AK27</f>
        <v>2.4423188495315155E-2</v>
      </c>
      <c r="AM27">
        <f>(P27+273.15)</f>
        <v>300.67649879455564</v>
      </c>
      <c r="AN27">
        <f>(O27+273.15)</f>
        <v>300.65934791564939</v>
      </c>
      <c r="AO27">
        <f>(Y27*AG27+Z27*AH27)*AI27</f>
        <v>16.181778202762189</v>
      </c>
      <c r="AP27">
        <f>((AO27+0.00000010773*(AN27^4-AM27^4))-AL27*44100)/(L27*51.4+0.00000043092*AM27^3)</f>
        <v>-8.717493427659937</v>
      </c>
      <c r="AQ27">
        <f>0.61365*EXP(17.502*J27/(240.97+J27))</f>
        <v>3.6913416806972132</v>
      </c>
      <c r="AR27">
        <f>AQ27*1000/AA27</f>
        <v>41.712348116975349</v>
      </c>
      <c r="AS27">
        <f>(AR27-U27)</f>
        <v>20.129441393952888</v>
      </c>
      <c r="AT27">
        <f>IF(D27,P27,(O27+P27)/2)</f>
        <v>27.517923355102539</v>
      </c>
      <c r="AU27">
        <f>0.61365*EXP(17.502*AT27/(240.97+AT27))</f>
        <v>3.6894902009411248</v>
      </c>
      <c r="AV27">
        <f>IF(AS27&lt;&gt;0,(1000-(AR27+U27)/2)/AS27*AL27,0)</f>
        <v>1.1749085363348344</v>
      </c>
      <c r="AW27">
        <f>U27*AA27/1000</f>
        <v>1.9099831770168385</v>
      </c>
      <c r="AX27">
        <f>(AU27-AW27)</f>
        <v>1.7795070239242863</v>
      </c>
      <c r="AY27">
        <f>1/(1.6/F27+1.37/N27)</f>
        <v>0.7644826356167147</v>
      </c>
      <c r="AZ27">
        <f>G27*AA27*0.001</f>
        <v>33.331266444982049</v>
      </c>
      <c r="BA27">
        <f>G27/S27</f>
        <v>0.96467364167984848</v>
      </c>
      <c r="BB27">
        <f>(1-AL27*AA27/AQ27/F27)*100</f>
        <v>63.844226834493199</v>
      </c>
      <c r="BC27">
        <f>(S27-E27/(N27/1.35))</f>
        <v>390.06652123923931</v>
      </c>
      <c r="BD27">
        <f>E27*BB27/100/BC27</f>
        <v>1.9264734536426217E-3</v>
      </c>
    </row>
    <row r="28" spans="1:56" x14ac:dyDescent="0.25">
      <c r="A28" s="1" t="s">
        <v>1</v>
      </c>
      <c r="B28" s="1" t="s">
        <v>11701</v>
      </c>
      <c r="K28" s="1">
        <f t="shared" si="0"/>
        <v>2.72</v>
      </c>
    </row>
    <row r="29" spans="1:56" x14ac:dyDescent="0.25">
      <c r="A29" s="1" t="s">
        <v>1</v>
      </c>
      <c r="B29" s="1" t="s">
        <v>11700</v>
      </c>
      <c r="K29" s="1">
        <f t="shared" si="0"/>
        <v>2.72</v>
      </c>
    </row>
    <row r="30" spans="1:56" x14ac:dyDescent="0.25">
      <c r="A30" s="1">
        <v>5</v>
      </c>
      <c r="B30" s="1" t="s">
        <v>11699</v>
      </c>
      <c r="C30" s="1">
        <v>1165.5000036768615</v>
      </c>
      <c r="D30" s="1">
        <v>0</v>
      </c>
      <c r="E30">
        <f>(R30-S30*(1000-T30)/(1000-U30))*AK30</f>
        <v>1.8293647010658336</v>
      </c>
      <c r="F30">
        <f>IF(AV30&lt;&gt;0,1/(1/AV30-1/N30),0)</f>
        <v>1.6246399210174995</v>
      </c>
      <c r="G30">
        <f>((AY30-AL30/2)*S30-E30)/(AY30+AL30/2)</f>
        <v>375.20119793511503</v>
      </c>
      <c r="H30">
        <f>AL30*1000</f>
        <v>24.363444544907765</v>
      </c>
      <c r="I30">
        <f>(AQ30-AW30)</f>
        <v>1.7730271017250279</v>
      </c>
      <c r="J30">
        <f>(P30+AP30*D30)</f>
        <v>27.474802017211914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27.460016250610352</v>
      </c>
      <c r="P30" s="1">
        <v>27.474802017211914</v>
      </c>
      <c r="Q30" s="1">
        <v>27.564498901367188</v>
      </c>
      <c r="R30" s="1">
        <v>400.00057983398438</v>
      </c>
      <c r="S30" s="1">
        <v>389.7479248046875</v>
      </c>
      <c r="T30" s="1">
        <v>-3.0437255278229713E-2</v>
      </c>
      <c r="U30" s="1">
        <v>21.550802230834961</v>
      </c>
      <c r="V30" s="1">
        <v>-7.325473427772522E-2</v>
      </c>
      <c r="W30" s="1">
        <v>51.867301940917969</v>
      </c>
      <c r="X30" s="1">
        <v>300.4481201171875</v>
      </c>
      <c r="Y30" s="1">
        <v>150.22282409667969</v>
      </c>
      <c r="Z30" s="1">
        <v>10.770417213439941</v>
      </c>
      <c r="AA30" s="1">
        <v>88.496253967285156</v>
      </c>
      <c r="AB30" s="1">
        <v>5.5027642250061035</v>
      </c>
      <c r="AC30" s="1">
        <v>1.0206048488616943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1.1045886769014244</v>
      </c>
      <c r="AL30">
        <f>(U30-T30)/(1000-U30)*AK30</f>
        <v>2.4363444544907766E-2</v>
      </c>
      <c r="AM30">
        <f>(P30+273.15)</f>
        <v>300.62480201721189</v>
      </c>
      <c r="AN30">
        <f>(O30+273.15)</f>
        <v>300.61001625061033</v>
      </c>
      <c r="AO30">
        <f>(Y30*AG30+Z30*AH30)*AI30</f>
        <v>24.035651318230066</v>
      </c>
      <c r="AP30">
        <f>((AO30+0.00000010773*(AN30^4-AM30^4))-AL30*44100)/(L30*51.4+0.00000043092*AM30^3)</f>
        <v>-8.631522822324186</v>
      </c>
      <c r="AQ30">
        <f>0.61365*EXP(17.502*J30/(240.97+J30))</f>
        <v>3.6801923691437342</v>
      </c>
      <c r="AR30">
        <f>AQ30*1000/AA30</f>
        <v>41.585854814873962</v>
      </c>
      <c r="AS30">
        <f>(AR30-U30)</f>
        <v>20.035052584039001</v>
      </c>
      <c r="AT30">
        <f>IF(D30,P30,(O30+P30)/2)</f>
        <v>27.467409133911133</v>
      </c>
      <c r="AU30">
        <f>0.61365*EXP(17.502*AT30/(240.97+AT30))</f>
        <v>3.6786003692327909</v>
      </c>
      <c r="AV30">
        <f>IF(AS30&lt;&gt;0,(1000-(AR30+U30)/2)/AS30*AL30,0)</f>
        <v>1.1776525778805433</v>
      </c>
      <c r="AW30">
        <f>U30*AA30/1000</f>
        <v>1.9071652674187063</v>
      </c>
      <c r="AX30">
        <f>(AU30-AW30)</f>
        <v>1.7714351018140846</v>
      </c>
      <c r="AY30">
        <f>1/(1.6/F30+1.37/N30)</f>
        <v>0.76634163594266713</v>
      </c>
      <c r="AZ30">
        <f>G30*AA30*0.001</f>
        <v>33.203900501295571</v>
      </c>
      <c r="BA30">
        <f>G30/S30</f>
        <v>0.96267657646448745</v>
      </c>
      <c r="BB30">
        <f>(1-AL30*AA30/AQ30/F30)*100</f>
        <v>63.939151944639171</v>
      </c>
      <c r="BC30">
        <f>(S30-E30/(N30/1.35))</f>
        <v>389.17095248085332</v>
      </c>
      <c r="BD30">
        <f>E30*BB30/100/BC30</f>
        <v>3.00556932211847E-3</v>
      </c>
    </row>
    <row r="31" spans="1:56" x14ac:dyDescent="0.25">
      <c r="A31" s="1" t="s">
        <v>1</v>
      </c>
      <c r="B31" s="1" t="s">
        <v>11698</v>
      </c>
      <c r="K31" s="1">
        <f t="shared" si="0"/>
        <v>2.72</v>
      </c>
    </row>
    <row r="32" spans="1:56" x14ac:dyDescent="0.25">
      <c r="A32" s="1" t="s">
        <v>1</v>
      </c>
      <c r="B32" s="1" t="s">
        <v>11697</v>
      </c>
      <c r="K32" s="1">
        <f t="shared" si="0"/>
        <v>2.72</v>
      </c>
    </row>
    <row r="33" spans="1:56" x14ac:dyDescent="0.25">
      <c r="A33" s="1">
        <v>6</v>
      </c>
      <c r="B33" s="1" t="s">
        <v>11696</v>
      </c>
      <c r="C33" s="1">
        <v>1368.5000036768615</v>
      </c>
      <c r="D33" s="1">
        <v>0</v>
      </c>
      <c r="E33">
        <f>(R33-S33*(1000-T33)/(1000-U33))*AK33</f>
        <v>2.6936315167774425</v>
      </c>
      <c r="F33">
        <f>IF(AV33&lt;&gt;0,1/(1/AV33-1/N33),0)</f>
        <v>1.6664290352090738</v>
      </c>
      <c r="G33">
        <f>((AY33-AL33/2)*S33-E33)/(AY33+AL33/2)</f>
        <v>373.43786665347886</v>
      </c>
      <c r="H33">
        <f>AL33*1000</f>
        <v>24.518524153015786</v>
      </c>
      <c r="I33">
        <f>(AQ33-AW33)</f>
        <v>1.7518240153298488</v>
      </c>
      <c r="J33">
        <f>(P33+AP33*D33)</f>
        <v>27.445127487182617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27.435340881347656</v>
      </c>
      <c r="P33" s="1">
        <v>27.445127487182617</v>
      </c>
      <c r="Q33" s="1">
        <v>27.532951354980469</v>
      </c>
      <c r="R33" s="1">
        <v>399.91943359375</v>
      </c>
      <c r="S33" s="1">
        <v>388.84988403320313</v>
      </c>
      <c r="T33" s="1">
        <v>3.5793506540358067E-3</v>
      </c>
      <c r="U33" s="1">
        <v>21.717845916748047</v>
      </c>
      <c r="V33" s="1">
        <v>8.6271902546286583E-3</v>
      </c>
      <c r="W33" s="1">
        <v>52.345806121826172</v>
      </c>
      <c r="X33" s="1">
        <v>300.4569091796875</v>
      </c>
      <c r="Y33" s="1">
        <v>300.1500244140625</v>
      </c>
      <c r="Z33" s="1">
        <v>10.664135932922363</v>
      </c>
      <c r="AA33" s="1">
        <v>88.497810363769531</v>
      </c>
      <c r="AB33" s="1">
        <v>5.550229549407959</v>
      </c>
      <c r="AC33" s="1">
        <v>1.0271894931793213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1.1046209896312038</v>
      </c>
      <c r="AL33">
        <f>(U33-T33)/(1000-U33)*AK33</f>
        <v>2.4518524153015787E-2</v>
      </c>
      <c r="AM33">
        <f>(P33+273.15)</f>
        <v>300.59512748718259</v>
      </c>
      <c r="AN33">
        <f>(O33+273.15)</f>
        <v>300.58534088134763</v>
      </c>
      <c r="AO33">
        <f>(Y33*AG33+Z33*AH33)*AI33</f>
        <v>48.024002832829865</v>
      </c>
      <c r="AP33">
        <f>((AO33+0.00000010773*(AN33^4-AM33^4))-AL33*44100)/(L33*51.4+0.00000043092*AM33^3)</f>
        <v>-8.4903832955251417</v>
      </c>
      <c r="AQ33">
        <f>0.61365*EXP(17.502*J33/(240.97+J33))</f>
        <v>3.6738058247797838</v>
      </c>
      <c r="AR33">
        <f>AQ33*1000/AA33</f>
        <v>41.512957322657307</v>
      </c>
      <c r="AS33">
        <f>(AR33-U33)</f>
        <v>19.79511140590926</v>
      </c>
      <c r="AT33">
        <f>IF(D33,P33,(O33+P33)/2)</f>
        <v>27.440234184265137</v>
      </c>
      <c r="AU33">
        <f>0.61365*EXP(17.502*AT33/(240.97+AT33))</f>
        <v>3.6727536189649626</v>
      </c>
      <c r="AV33">
        <f>IF(AS33&lt;&gt;0,(1000-(AR33+U33)/2)/AS33*AL33,0)</f>
        <v>1.1994557988548584</v>
      </c>
      <c r="AW33">
        <f>U33*AA33/1000</f>
        <v>1.921981809449935</v>
      </c>
      <c r="AX33">
        <f>(AU33-AW33)</f>
        <v>1.7507718095150275</v>
      </c>
      <c r="AY33">
        <f>1/(1.6/F33+1.37/N33)</f>
        <v>0.78112530848784512</v>
      </c>
      <c r="AZ33">
        <f>G33*AA33*0.001</f>
        <v>33.048433505750225</v>
      </c>
      <c r="BA33">
        <f>G33/S33</f>
        <v>0.96036512285957565</v>
      </c>
      <c r="BB33">
        <f>(1-AL33*AA33/AQ33/F33)*100</f>
        <v>64.557542430185123</v>
      </c>
      <c r="BC33">
        <f>(S33-E33/(N33/1.35))</f>
        <v>388.00032635075598</v>
      </c>
      <c r="BD33">
        <f>E33*BB33/100/BC33</f>
        <v>4.4818063059679399E-3</v>
      </c>
    </row>
    <row r="34" spans="1:56" x14ac:dyDescent="0.25">
      <c r="A34" s="1" t="s">
        <v>1</v>
      </c>
      <c r="B34" s="1" t="s">
        <v>11695</v>
      </c>
      <c r="K34" s="1">
        <f t="shared" si="0"/>
        <v>2.72</v>
      </c>
    </row>
    <row r="35" spans="1:56" x14ac:dyDescent="0.25">
      <c r="A35" s="1" t="s">
        <v>1</v>
      </c>
      <c r="B35" s="1" t="s">
        <v>11694</v>
      </c>
      <c r="K35" s="1">
        <f t="shared" si="0"/>
        <v>2.72</v>
      </c>
    </row>
    <row r="36" spans="1:56" x14ac:dyDescent="0.25">
      <c r="A36" s="1">
        <v>7</v>
      </c>
      <c r="B36" s="1" t="s">
        <v>11693</v>
      </c>
      <c r="C36" s="1">
        <v>1571.5000036768615</v>
      </c>
      <c r="D36" s="1">
        <v>0</v>
      </c>
      <c r="E36">
        <f>(R36-S36*(1000-T36)/(1000-U36))*AK36</f>
        <v>3.1262106473747342</v>
      </c>
      <c r="F36">
        <f>IF(AV36&lt;&gt;0,1/(1/AV36-1/N36),0)</f>
        <v>1.729962926764206</v>
      </c>
      <c r="G36">
        <f>((AY36-AL36/2)*S36-E36)/(AY36+AL36/2)</f>
        <v>372.79490071581148</v>
      </c>
      <c r="H36">
        <f>AL36*1000</f>
        <v>24.777683241866836</v>
      </c>
      <c r="I36">
        <f>(AQ36-AW36)</f>
        <v>1.7232840800306273</v>
      </c>
      <c r="J36">
        <f>(P36+AP36*D36)</f>
        <v>27.420171737670898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27.423042297363281</v>
      </c>
      <c r="P36" s="1">
        <v>27.420171737670898</v>
      </c>
      <c r="Q36" s="1">
        <v>27.508796691894531</v>
      </c>
      <c r="R36" s="1">
        <v>399.968994140625</v>
      </c>
      <c r="S36" s="1">
        <v>388.427490234375</v>
      </c>
      <c r="T36" s="1">
        <v>4.5510217547416687E-2</v>
      </c>
      <c r="U36" s="1">
        <v>21.980720520019531</v>
      </c>
      <c r="V36" s="1">
        <v>0.10976585745811462</v>
      </c>
      <c r="W36" s="1">
        <v>53.015182495117188</v>
      </c>
      <c r="X36" s="1">
        <v>300.49359130859375</v>
      </c>
      <c r="Y36" s="1">
        <v>500.50967407226563</v>
      </c>
      <c r="Z36" s="1">
        <v>10.716612815856934</v>
      </c>
      <c r="AA36" s="1">
        <v>88.49383544921875</v>
      </c>
      <c r="AB36" s="1">
        <v>5.6052312850952148</v>
      </c>
      <c r="AC36" s="1">
        <v>1.0258994102478027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1.1047558503992416</v>
      </c>
      <c r="AL36">
        <f>(U36-T36)/(1000-U36)*AK36</f>
        <v>2.4777683241866834E-2</v>
      </c>
      <c r="AM36">
        <f>(P36+273.15)</f>
        <v>300.57017173767088</v>
      </c>
      <c r="AN36">
        <f>(O36+273.15)</f>
        <v>300.57304229736326</v>
      </c>
      <c r="AO36">
        <f>(Y36*AG36+Z36*AH36)*AI36</f>
        <v>80.08154606160042</v>
      </c>
      <c r="AP36">
        <f>((AO36+0.00000010773*(AN36^4-AM36^4))-AL36*44100)/(L36*51.4+0.00000043092*AM36^3)</f>
        <v>-8.3198743187725306</v>
      </c>
      <c r="AQ36">
        <f>0.61365*EXP(17.502*J36/(240.97+J36))</f>
        <v>3.6684423447845016</v>
      </c>
      <c r="AR36">
        <f>AQ36*1000/AA36</f>
        <v>41.454213462016781</v>
      </c>
      <c r="AS36">
        <f>(AR36-U36)</f>
        <v>19.47349294199725</v>
      </c>
      <c r="AT36">
        <f>IF(D36,P36,(O36+P36)/2)</f>
        <v>27.42160701751709</v>
      </c>
      <c r="AU36">
        <f>0.61365*EXP(17.502*AT36/(240.97+AT36))</f>
        <v>3.6687506292566456</v>
      </c>
      <c r="AV36">
        <f>IF(AS36&lt;&gt;0,(1000-(AR36+U36)/2)/AS36*AL36,0)</f>
        <v>1.2320233438854427</v>
      </c>
      <c r="AW36">
        <f>U36*AA36/1000</f>
        <v>1.9451582647538743</v>
      </c>
      <c r="AX36">
        <f>(AU36-AW36)</f>
        <v>1.7235923645027713</v>
      </c>
      <c r="AY36">
        <f>1/(1.6/F36+1.37/N36)</f>
        <v>0.80324979250902451</v>
      </c>
      <c r="AZ36">
        <f>G36*AA36*0.001</f>
        <v>32.990050600252864</v>
      </c>
      <c r="BA36">
        <f>G36/S36</f>
        <v>0.95975416284483139</v>
      </c>
      <c r="BB36">
        <f>(1-AL36*AA36/AQ36/F36)*100</f>
        <v>65.449429651351167</v>
      </c>
      <c r="BC36">
        <f>(S36-E36/(N36/1.35))</f>
        <v>387.44149929393535</v>
      </c>
      <c r="BD36">
        <f>E36*BB36/100/BC36</f>
        <v>5.2810218888150072E-3</v>
      </c>
    </row>
    <row r="37" spans="1:56" x14ac:dyDescent="0.25">
      <c r="A37" s="1" t="s">
        <v>1</v>
      </c>
      <c r="B37" s="1" t="s">
        <v>11692</v>
      </c>
      <c r="K37" s="1">
        <f t="shared" si="0"/>
        <v>2.72</v>
      </c>
    </row>
    <row r="38" spans="1:56" x14ac:dyDescent="0.25">
      <c r="A38" s="1" t="s">
        <v>1</v>
      </c>
      <c r="B38" s="1" t="s">
        <v>11691</v>
      </c>
      <c r="K38" s="1">
        <f t="shared" si="0"/>
        <v>2.72</v>
      </c>
    </row>
    <row r="39" spans="1:56" x14ac:dyDescent="0.25">
      <c r="A39" s="1">
        <v>8</v>
      </c>
      <c r="B39" s="1" t="s">
        <v>11690</v>
      </c>
      <c r="C39" s="1">
        <v>1774.5000036768615</v>
      </c>
      <c r="D39" s="1">
        <v>0</v>
      </c>
      <c r="E39">
        <f>(R39-S39*(1000-T39)/(1000-U39))*AK39</f>
        <v>3.1730688291808944</v>
      </c>
      <c r="F39">
        <f>IF(AV39&lt;&gt;0,1/(1/AV39-1/N39),0)</f>
        <v>1.7748932362035523</v>
      </c>
      <c r="G39">
        <f>((AY39-AL39/2)*S39-E39)/(AY39+AL39/2)</f>
        <v>372.80934675802547</v>
      </c>
      <c r="H39">
        <f>AL39*1000</f>
        <v>24.953817880038294</v>
      </c>
      <c r="I39">
        <f>(AQ39-AW39)</f>
        <v>1.7039423789577575</v>
      </c>
      <c r="J39">
        <f>(P39+AP39*D39)</f>
        <v>27.417987823486328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27.446002960205078</v>
      </c>
      <c r="P39" s="1">
        <v>27.417987823486328</v>
      </c>
      <c r="Q39" s="1">
        <v>27.520637512207031</v>
      </c>
      <c r="R39" s="1">
        <v>399.9278564453125</v>
      </c>
      <c r="S39" s="1">
        <v>388.28512573242188</v>
      </c>
      <c r="T39" s="1">
        <v>0.10902926325798035</v>
      </c>
      <c r="U39" s="1">
        <v>22.195505142211914</v>
      </c>
      <c r="V39" s="1">
        <v>0.26259586215019226</v>
      </c>
      <c r="W39" s="1">
        <v>53.457649230957031</v>
      </c>
      <c r="X39" s="1">
        <v>300.49102783203125</v>
      </c>
      <c r="Y39" s="1">
        <v>749.9248046875</v>
      </c>
      <c r="Z39" s="1">
        <v>10.883016586303711</v>
      </c>
      <c r="AA39" s="1">
        <v>88.487777709960938</v>
      </c>
      <c r="AB39" s="1">
        <v>5.6018466949462891</v>
      </c>
      <c r="AC39" s="1">
        <v>1.0311548709869385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1.1047464258530557</v>
      </c>
      <c r="AL39">
        <f>(U39-T39)/(1000-U39)*AK39</f>
        <v>2.4953817880038295E-2</v>
      </c>
      <c r="AM39">
        <f>(P39+273.15)</f>
        <v>300.56798782348631</v>
      </c>
      <c r="AN39">
        <f>(O39+273.15)</f>
        <v>300.59600296020506</v>
      </c>
      <c r="AO39">
        <f>(Y39*AG39+Z39*AH39)*AI39</f>
        <v>119.9879660680599</v>
      </c>
      <c r="AP39">
        <f>((AO39+0.00000010773*(AN39^4-AM39^4))-AL39*44100)/(L39*51.4+0.00000043092*AM39^3)</f>
        <v>-8.0534040988264053</v>
      </c>
      <c r="AQ39">
        <f>0.61365*EXP(17.502*J39/(240.97+J39))</f>
        <v>3.6679733041421003</v>
      </c>
      <c r="AR39">
        <f>AQ39*1000/AA39</f>
        <v>41.451750728385647</v>
      </c>
      <c r="AS39">
        <f>(AR39-U39)</f>
        <v>19.256245586173733</v>
      </c>
      <c r="AT39">
        <f>IF(D39,P39,(O39+P39)/2)</f>
        <v>27.431995391845703</v>
      </c>
      <c r="AU39">
        <f>0.61365*EXP(17.502*AT39/(240.97+AT39))</f>
        <v>3.6709826274794461</v>
      </c>
      <c r="AV39">
        <f>IF(AS39&lt;&gt;0,(1000-(AR39+U39)/2)/AS39*AL39,0)</f>
        <v>1.2546421240911969</v>
      </c>
      <c r="AW39">
        <f>U39*AA39/1000</f>
        <v>1.9640309251843429</v>
      </c>
      <c r="AX39">
        <f>(AU39-AW39)</f>
        <v>1.7069517022951033</v>
      </c>
      <c r="AY39">
        <f>1/(1.6/F39+1.37/N39)</f>
        <v>0.81864539924978397</v>
      </c>
      <c r="AZ39">
        <f>G39*AA39*0.001</f>
        <v>32.989070604119902</v>
      </c>
      <c r="BA39">
        <f>G39/S39</f>
        <v>0.96014326084419421</v>
      </c>
      <c r="BB39">
        <f>(1-AL39*AA39/AQ39/F39)*100</f>
        <v>66.082651880817281</v>
      </c>
      <c r="BC39">
        <f>(S39-E39/(N39/1.35))</f>
        <v>387.28435595972883</v>
      </c>
      <c r="BD39">
        <f>E39*BB39/100/BC39</f>
        <v>5.4142337433954408E-3</v>
      </c>
    </row>
    <row r="40" spans="1:56" x14ac:dyDescent="0.25">
      <c r="A40" s="1" t="s">
        <v>1</v>
      </c>
      <c r="B40" s="1" t="s">
        <v>11689</v>
      </c>
      <c r="K40" s="1">
        <f t="shared" si="0"/>
        <v>2.72</v>
      </c>
    </row>
    <row r="41" spans="1:56" x14ac:dyDescent="0.25">
      <c r="A41" s="1" t="s">
        <v>1</v>
      </c>
      <c r="B41" s="1" t="s">
        <v>11688</v>
      </c>
      <c r="K41" s="1">
        <f t="shared" si="0"/>
        <v>2.72</v>
      </c>
    </row>
    <row r="42" spans="1:56" x14ac:dyDescent="0.25">
      <c r="A42" s="1">
        <v>9</v>
      </c>
      <c r="B42" s="1" t="s">
        <v>11687</v>
      </c>
      <c r="C42" s="1">
        <v>1977.5000036768615</v>
      </c>
      <c r="D42" s="1">
        <v>0</v>
      </c>
      <c r="E42">
        <f>(R42-S42*(1000-T42)/(1000-U42))*AK42</f>
        <v>2.221702405614161</v>
      </c>
      <c r="F42">
        <f>IF(AV42&lt;&gt;0,1/(1/AV42-1/N42),0)</f>
        <v>1.7055261160111643</v>
      </c>
      <c r="G42">
        <f>((AY42-AL42/2)*S42-E42)/(AY42+AL42/2)</f>
        <v>374.63372239410148</v>
      </c>
      <c r="H42">
        <f>AL42*1000</f>
        <v>24.633116229499844</v>
      </c>
      <c r="I42">
        <f>(AQ42-AW42)</f>
        <v>1.7304874060808781</v>
      </c>
      <c r="J42">
        <f>(P42+AP42*D42)</f>
        <v>27.459957122802734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27.51483154296875</v>
      </c>
      <c r="P42" s="1">
        <v>27.459957122802734</v>
      </c>
      <c r="Q42" s="1">
        <v>27.565160751342773</v>
      </c>
      <c r="R42" s="1">
        <v>399.95809936523438</v>
      </c>
      <c r="S42" s="1">
        <v>389.26693725585938</v>
      </c>
      <c r="T42" s="1">
        <v>0.18961061537265778</v>
      </c>
      <c r="U42" s="1">
        <v>21.997505187988281</v>
      </c>
      <c r="V42" s="1">
        <v>0.45483911037445068</v>
      </c>
      <c r="W42" s="1">
        <v>52.767749786376953</v>
      </c>
      <c r="X42" s="1">
        <v>300.479248046875</v>
      </c>
      <c r="Y42" s="1">
        <v>1000.7356567382813</v>
      </c>
      <c r="Z42" s="1">
        <v>10.872278213500977</v>
      </c>
      <c r="AA42" s="1">
        <v>88.487709045410156</v>
      </c>
      <c r="AB42" s="1">
        <v>5.6004047393798828</v>
      </c>
      <c r="AC42" s="1">
        <v>1.0345830917358398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1.1047031178193931</v>
      </c>
      <c r="AL42">
        <f>(U42-T42)/(1000-U42)*AK42</f>
        <v>2.4633116229499843E-2</v>
      </c>
      <c r="AM42">
        <f>(P42+273.15)</f>
        <v>300.60995712280271</v>
      </c>
      <c r="AN42">
        <f>(O42+273.15)</f>
        <v>300.66483154296873</v>
      </c>
      <c r="AO42">
        <f>(Y42*AG42+Z42*AH42)*AI42</f>
        <v>160.1177014992154</v>
      </c>
      <c r="AP42">
        <f>((AO42+0.00000010773*(AN42^4-AM42^4))-AL42*44100)/(L42*51.4+0.00000043092*AM42^3)</f>
        <v>-7.6045795427303311</v>
      </c>
      <c r="AQ42">
        <f>0.61365*EXP(17.502*J42/(240.97+J42))</f>
        <v>3.6769962448804856</v>
      </c>
      <c r="AR42">
        <f>AQ42*1000/AA42</f>
        <v>41.553751188128544</v>
      </c>
      <c r="AS42">
        <f>(AR42-U42)</f>
        <v>19.556246000140263</v>
      </c>
      <c r="AT42">
        <f>IF(D42,P42,(O42+P42)/2)</f>
        <v>27.487394332885742</v>
      </c>
      <c r="AU42">
        <f>0.61365*EXP(17.502*AT42/(240.97+AT42))</f>
        <v>3.6829054106779395</v>
      </c>
      <c r="AV42">
        <f>IF(AS42&lt;&gt;0,(1000-(AR42+U42)/2)/AS42*AL42,0)</f>
        <v>1.2195788234054208</v>
      </c>
      <c r="AW42">
        <f>U42*AA42/1000</f>
        <v>1.9465088387996075</v>
      </c>
      <c r="AX42">
        <f>(AU42-AW42)</f>
        <v>1.7363965718783321</v>
      </c>
      <c r="AY42">
        <f>1/(1.6/F42+1.37/N42)</f>
        <v>0.79478975631548676</v>
      </c>
      <c r="AZ42">
        <f>G42*AA42*0.001</f>
        <v>33.150479825808212</v>
      </c>
      <c r="BA42">
        <f>G42/S42</f>
        <v>0.96240827704270271</v>
      </c>
      <c r="BB42">
        <f>(1-AL42*AA42/AQ42/F42)*100</f>
        <v>65.242322678930023</v>
      </c>
      <c r="BC42">
        <f>(S42-E42/(N42/1.35))</f>
        <v>388.5662236151685</v>
      </c>
      <c r="BD42">
        <f>E42*BB42/100/BC42</f>
        <v>3.7303557652296104E-3</v>
      </c>
    </row>
    <row r="43" spans="1:56" x14ac:dyDescent="0.25">
      <c r="A43" s="1" t="s">
        <v>1</v>
      </c>
      <c r="B43" s="1" t="s">
        <v>11686</v>
      </c>
      <c r="K43" s="1">
        <f t="shared" si="0"/>
        <v>2.72</v>
      </c>
    </row>
    <row r="44" spans="1:56" x14ac:dyDescent="0.25">
      <c r="A44" s="1" t="s">
        <v>1</v>
      </c>
      <c r="B44" s="1" t="s">
        <v>11685</v>
      </c>
      <c r="K44" s="1">
        <f t="shared" si="0"/>
        <v>2.72</v>
      </c>
    </row>
    <row r="45" spans="1:56" x14ac:dyDescent="0.25">
      <c r="A45" s="1">
        <v>10</v>
      </c>
      <c r="B45" s="1" t="s">
        <v>11684</v>
      </c>
      <c r="C45" s="1">
        <v>2180.5000036768615</v>
      </c>
      <c r="D45" s="1">
        <v>0</v>
      </c>
      <c r="E45">
        <f>(R45-S45*(1000-T45)/(1000-U45))*AK45</f>
        <v>1.0312890256894671</v>
      </c>
      <c r="F45">
        <f>IF(AV45&lt;&gt;0,1/(1/AV45-1/N45),0)</f>
        <v>1.5427099390874379</v>
      </c>
      <c r="G45">
        <f>((AY45-AL45/2)*S45-E45)/(AY45+AL45/2)</f>
        <v>376.89580263403059</v>
      </c>
      <c r="H45">
        <f>AL45*1000</f>
        <v>23.762453137289057</v>
      </c>
      <c r="I45">
        <f>(AQ45-AW45)</f>
        <v>1.7957783696454159</v>
      </c>
      <c r="J45">
        <f>(P45+AP45*D45)</f>
        <v>27.496593475341797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27.581785202026367</v>
      </c>
      <c r="P45" s="1">
        <v>27.496593475341797</v>
      </c>
      <c r="Q45" s="1">
        <v>27.618932723999023</v>
      </c>
      <c r="R45" s="1">
        <v>400.00936889648438</v>
      </c>
      <c r="S45" s="1">
        <v>390.67269897460938</v>
      </c>
      <c r="T45" s="1">
        <v>0.29910069704055786</v>
      </c>
      <c r="U45" s="1">
        <v>21.34935188293457</v>
      </c>
      <c r="V45" s="1">
        <v>0.71466314792633057</v>
      </c>
      <c r="W45" s="1">
        <v>51.011566162109375</v>
      </c>
      <c r="X45" s="1">
        <v>300.49038696289063</v>
      </c>
      <c r="Y45" s="1">
        <v>1250.8367919921875</v>
      </c>
      <c r="Z45" s="1">
        <v>11.038890838623047</v>
      </c>
      <c r="AA45" s="1">
        <v>88.485595703125</v>
      </c>
      <c r="AB45" s="1">
        <v>5.5674853324890137</v>
      </c>
      <c r="AC45" s="1">
        <v>1.0367909669876099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1.1047440697165094</v>
      </c>
      <c r="AL45">
        <f>(U45-T45)/(1000-U45)*AK45</f>
        <v>2.3762453137289058E-2</v>
      </c>
      <c r="AM45">
        <f>(P45+273.15)</f>
        <v>300.64659347534177</v>
      </c>
      <c r="AN45">
        <f>(O45+273.15)</f>
        <v>300.73178520202634</v>
      </c>
      <c r="AO45">
        <f>(Y45*AG45+Z45*AH45)*AI45</f>
        <v>200.13388224540904</v>
      </c>
      <c r="AP45">
        <f>((AO45+0.00000010773*(AN45^4-AM45^4))-AL45*44100)/(L45*51.4+0.00000043092*AM45^3)</f>
        <v>-6.9571624978474214</v>
      </c>
      <c r="AQ45">
        <f>0.61365*EXP(17.502*J45/(240.97+J45))</f>
        <v>3.6848884888825149</v>
      </c>
      <c r="AR45">
        <f>AQ45*1000/AA45</f>
        <v>41.643936050852375</v>
      </c>
      <c r="AS45">
        <f>(AR45-U45)</f>
        <v>20.294584167917805</v>
      </c>
      <c r="AT45">
        <f>IF(D45,P45,(O45+P45)/2)</f>
        <v>27.539189338684082</v>
      </c>
      <c r="AU45">
        <f>0.61365*EXP(17.502*AT45/(240.97+AT45))</f>
        <v>3.6940831196880271</v>
      </c>
      <c r="AV45">
        <f>IF(AS45&lt;&gt;0,(1000-(AR45+U45)/2)/AS45*AL45,0)</f>
        <v>1.1339978893199012</v>
      </c>
      <c r="AW45">
        <f>U45*AA45/1000</f>
        <v>1.8891101192370989</v>
      </c>
      <c r="AX45">
        <f>(AU45-AW45)</f>
        <v>1.8049730004509281</v>
      </c>
      <c r="AY45">
        <f>1/(1.6/F45+1.37/N45)</f>
        <v>0.73680922388578596</v>
      </c>
      <c r="AZ45">
        <f>G45*AA45*0.001</f>
        <v>33.349849614079631</v>
      </c>
      <c r="BA45">
        <f>G45/S45</f>
        <v>0.96473545150009532</v>
      </c>
      <c r="BB45">
        <f>(1-AL45*AA45/AQ45/F45)*100</f>
        <v>63.012478980854937</v>
      </c>
      <c r="BC45">
        <f>(S45-E45/(N45/1.35))</f>
        <v>390.3474356603287</v>
      </c>
      <c r="BD45">
        <f>E45*BB45/100/BC45</f>
        <v>1.6647753287917474E-3</v>
      </c>
    </row>
    <row r="46" spans="1:56" x14ac:dyDescent="0.25">
      <c r="A46" s="1" t="s">
        <v>1</v>
      </c>
      <c r="B46" s="1" t="s">
        <v>11683</v>
      </c>
      <c r="K46" s="1">
        <f t="shared" si="0"/>
        <v>2.72</v>
      </c>
    </row>
    <row r="47" spans="1:56" x14ac:dyDescent="0.25">
      <c r="A47" s="1" t="s">
        <v>1</v>
      </c>
      <c r="B47" s="1" t="s">
        <v>11682</v>
      </c>
      <c r="K47" s="1">
        <f t="shared" si="0"/>
        <v>2.72</v>
      </c>
    </row>
    <row r="48" spans="1:56" x14ac:dyDescent="0.25">
      <c r="A48" s="1">
        <v>11</v>
      </c>
      <c r="B48" s="1" t="s">
        <v>11681</v>
      </c>
      <c r="C48" s="1">
        <v>2383.5000036768615</v>
      </c>
      <c r="D48" s="1">
        <v>0</v>
      </c>
      <c r="E48">
        <f>(R48-S48*(1000-T48)/(1000-U48))*AK48</f>
        <v>-0.12983993628946214</v>
      </c>
      <c r="F48">
        <f>IF(AV48&lt;&gt;0,1/(1/AV48-1/N48),0)</f>
        <v>1.3542902490749777</v>
      </c>
      <c r="G48">
        <f>((AY48-AL48/2)*S48-E48)/(AY48+AL48/2)</f>
        <v>379.18574530942698</v>
      </c>
      <c r="H48">
        <f>AL48*1000</f>
        <v>22.589491568889315</v>
      </c>
      <c r="I48">
        <f>(AQ48-AW48)</f>
        <v>1.8824059859342921</v>
      </c>
      <c r="J48">
        <f>(P48+AP48*D48)</f>
        <v>27.531730651855469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27.672113418579102</v>
      </c>
      <c r="P48" s="1">
        <v>27.531730651855469</v>
      </c>
      <c r="Q48" s="1">
        <v>27.684804916381836</v>
      </c>
      <c r="R48" s="1">
        <v>399.96942138671875</v>
      </c>
      <c r="S48" s="1">
        <v>392.070556640625</v>
      </c>
      <c r="T48" s="1">
        <v>0.42909148335456848</v>
      </c>
      <c r="U48" s="1">
        <v>20.457103729248047</v>
      </c>
      <c r="V48" s="1">
        <v>1.0198073387145996</v>
      </c>
      <c r="W48" s="1">
        <v>48.619712829589844</v>
      </c>
      <c r="X48" s="1">
        <v>300.51141357421875</v>
      </c>
      <c r="Y48" s="1">
        <v>1601.5723876953125</v>
      </c>
      <c r="Z48" s="1">
        <v>10.223039627075195</v>
      </c>
      <c r="AA48" s="1">
        <v>88.481033325195313</v>
      </c>
      <c r="AB48" s="1">
        <v>5.5654330253601074</v>
      </c>
      <c r="AC48" s="1">
        <v>1.0370992422103882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1.1048213734346275</v>
      </c>
      <c r="AL48">
        <f>(U48-T48)/(1000-U48)*AK48</f>
        <v>2.2589491568889314E-2</v>
      </c>
      <c r="AM48">
        <f>(P48+273.15)</f>
        <v>300.68173065185545</v>
      </c>
      <c r="AN48">
        <f>(O48+273.15)</f>
        <v>300.82211341857908</v>
      </c>
      <c r="AO48">
        <f>(Y48*AG48+Z48*AH48)*AI48</f>
        <v>256.2515763035808</v>
      </c>
      <c r="AP48">
        <f>((AO48+0.00000010773*(AN48^4-AM48^4))-AL48*44100)/(L48*51.4+0.00000043092*AM48^3)</f>
        <v>-6.065590768516385</v>
      </c>
      <c r="AQ48">
        <f>0.61365*EXP(17.502*J48/(240.97+J48))</f>
        <v>3.6924716627388658</v>
      </c>
      <c r="AR48">
        <f>AQ48*1000/AA48</f>
        <v>41.731787299181782</v>
      </c>
      <c r="AS48">
        <f>(AR48-U48)</f>
        <v>21.274683569933735</v>
      </c>
      <c r="AT48">
        <f>IF(D48,P48,(O48+P48)/2)</f>
        <v>27.601922035217285</v>
      </c>
      <c r="AU48">
        <f>0.61365*EXP(17.502*AT48/(240.97+AT48))</f>
        <v>3.7076608891495186</v>
      </c>
      <c r="AV48">
        <f>IF(AS48&lt;&gt;0,(1000-(AR48+U48)/2)/AS48*AL48,0)</f>
        <v>1.0287854003637638</v>
      </c>
      <c r="AW48">
        <f>U48*AA48/1000</f>
        <v>1.8100656768045738</v>
      </c>
      <c r="AX48">
        <f>(AU48-AW48)</f>
        <v>1.8975952123449449</v>
      </c>
      <c r="AY48">
        <f>1/(1.6/F48+1.37/N48)</f>
        <v>0.66600151979791533</v>
      </c>
      <c r="AZ48">
        <f>G48*AA48*0.001</f>
        <v>33.550746567162435</v>
      </c>
      <c r="BA48">
        <f>G48/S48</f>
        <v>0.96713649848741801</v>
      </c>
      <c r="BB48">
        <f>(1-AL48*AA48/AQ48/F48)*100</f>
        <v>60.030591666060609</v>
      </c>
      <c r="BC48">
        <f>(S48-E48/(N48/1.35))</f>
        <v>392.11150749625472</v>
      </c>
      <c r="BD48">
        <f>E48*BB48/100/BC48</f>
        <v>-1.987793790370836E-4</v>
      </c>
    </row>
    <row r="49" spans="1:56" x14ac:dyDescent="0.25">
      <c r="A49" s="1" t="s">
        <v>1</v>
      </c>
      <c r="B49" s="1" t="s">
        <v>11680</v>
      </c>
      <c r="K49" s="1">
        <f t="shared" si="0"/>
        <v>2.72</v>
      </c>
    </row>
    <row r="50" spans="1:56" x14ac:dyDescent="0.25">
      <c r="A50" s="1" t="s">
        <v>1</v>
      </c>
      <c r="B50" s="1" t="s">
        <v>11675</v>
      </c>
      <c r="K50" s="1">
        <f t="shared" si="0"/>
        <v>2.72</v>
      </c>
    </row>
    <row r="51" spans="1:56" x14ac:dyDescent="0.25">
      <c r="A51" s="1">
        <v>12</v>
      </c>
      <c r="B51" s="1" t="s">
        <v>11679</v>
      </c>
      <c r="C51" s="1">
        <v>2586.5000036768615</v>
      </c>
      <c r="D51" s="1">
        <v>0</v>
      </c>
      <c r="E51">
        <f>(R51-S51*(1000-T51)/(1000-U51))*AK51</f>
        <v>-0.92710071709689734</v>
      </c>
      <c r="F51">
        <f>IF(AV51&lt;&gt;0,1/(1/AV51-1/N51),0)</f>
        <v>1.1485450533270343</v>
      </c>
      <c r="G51">
        <f>((AY51-AL51/2)*S51-E51)/(AY51+AL51/2)</f>
        <v>380.92737753874667</v>
      </c>
      <c r="H51">
        <f>AL51*1000</f>
        <v>21.087562493811909</v>
      </c>
      <c r="I51">
        <f>(AQ51-AW51)</f>
        <v>1.99733142333235</v>
      </c>
      <c r="J51">
        <f>(P51+AP51*D51)</f>
        <v>27.588726043701172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27.792291641235352</v>
      </c>
      <c r="P51" s="1">
        <v>27.588726043701172</v>
      </c>
      <c r="Q51" s="1">
        <v>27.774980545043945</v>
      </c>
      <c r="R51" s="1">
        <v>399.9927978515625</v>
      </c>
      <c r="S51" s="1">
        <v>393.32437133789063</v>
      </c>
      <c r="T51" s="1">
        <v>0.57927978038787842</v>
      </c>
      <c r="U51" s="1">
        <v>19.298467636108398</v>
      </c>
      <c r="V51" s="1">
        <v>1.3670610189437866</v>
      </c>
      <c r="W51" s="1">
        <v>45.543075561523438</v>
      </c>
      <c r="X51" s="1">
        <v>300.50045776367188</v>
      </c>
      <c r="Y51" s="1">
        <v>2000.559814453125</v>
      </c>
      <c r="Z51" s="1">
        <v>11.232667922973633</v>
      </c>
      <c r="AA51" s="1">
        <v>88.476959228515625</v>
      </c>
      <c r="AB51" s="1">
        <v>5.5918169021606445</v>
      </c>
      <c r="AC51" s="1">
        <v>1.0299866199493408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1.1047810947193815</v>
      </c>
      <c r="AL51">
        <f>(U51-T51)/(1000-U51)*AK51</f>
        <v>2.1087562493811909E-2</v>
      </c>
      <c r="AM51">
        <f>(P51+273.15)</f>
        <v>300.73872604370115</v>
      </c>
      <c r="AN51">
        <f>(O51+273.15)</f>
        <v>300.94229164123533</v>
      </c>
      <c r="AO51">
        <f>(Y51*AG51+Z51*AH51)*AI51</f>
        <v>320.08956315794057</v>
      </c>
      <c r="AP51">
        <f>((AO51+0.00000010773*(AN51^4-AM51^4))-AL51*44100)/(L51*51.4+0.00000043092*AM51^3)</f>
        <v>-4.9905837520920242</v>
      </c>
      <c r="AQ51">
        <f>0.61365*EXP(17.502*J51/(240.97+J51))</f>
        <v>3.7048011575451412</v>
      </c>
      <c r="AR51">
        <f>AQ51*1000/AA51</f>
        <v>41.873061527538397</v>
      </c>
      <c r="AS51">
        <f>(AR51-U51)</f>
        <v>22.574593891429998</v>
      </c>
      <c r="AT51">
        <f>IF(D51,P51,(O51+P51)/2)</f>
        <v>27.690508842468262</v>
      </c>
      <c r="AU51">
        <f>0.61365*EXP(17.502*AT51/(240.97+AT51))</f>
        <v>3.726908646204246</v>
      </c>
      <c r="AV51">
        <f>IF(AS51&lt;&gt;0,(1000-(AR51+U51)/2)/AS51*AL51,0)</f>
        <v>0.90555707757526105</v>
      </c>
      <c r="AW51">
        <f>U51*AA51/1000</f>
        <v>1.7074697342127911</v>
      </c>
      <c r="AX51">
        <f>(AU51-AW51)</f>
        <v>2.0194389119914549</v>
      </c>
      <c r="AY51">
        <f>1/(1.6/F51+1.37/N51)</f>
        <v>0.5837254152367477</v>
      </c>
      <c r="AZ51">
        <f>G51*AA51*0.001</f>
        <v>33.703296051521065</v>
      </c>
      <c r="BA51">
        <f>G51/S51</f>
        <v>0.96848150101409769</v>
      </c>
      <c r="BB51">
        <f>(1-AL51*AA51/AQ51/F51)*100</f>
        <v>56.15262166749644</v>
      </c>
      <c r="BC51">
        <f>(S51-E51/(N51/1.35))</f>
        <v>393.61677418947079</v>
      </c>
      <c r="BD51">
        <f>E51*BB51/100/BC51</f>
        <v>-1.3225842806624804E-3</v>
      </c>
    </row>
    <row r="52" spans="1:56" x14ac:dyDescent="0.25">
      <c r="A52" s="1" t="s">
        <v>1</v>
      </c>
      <c r="B52" s="1" t="s">
        <v>11678</v>
      </c>
      <c r="K52" s="2">
        <v>6.4224999999999994</v>
      </c>
    </row>
    <row r="53" spans="1:56" x14ac:dyDescent="0.25">
      <c r="A53" s="1" t="s">
        <v>1</v>
      </c>
      <c r="B53" s="1" t="s">
        <v>11677</v>
      </c>
      <c r="K53" s="2">
        <v>6.4224999999999994</v>
      </c>
    </row>
    <row r="54" spans="1:56" x14ac:dyDescent="0.25">
      <c r="A54" s="1" t="s">
        <v>1</v>
      </c>
      <c r="B54" s="1" t="s">
        <v>11676</v>
      </c>
      <c r="K54" s="2">
        <v>6.4224999999999994</v>
      </c>
    </row>
    <row r="55" spans="1:56" x14ac:dyDescent="0.25">
      <c r="A55" s="1" t="s">
        <v>1</v>
      </c>
      <c r="B55" s="1" t="s">
        <v>11675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BDA0E-6735-4083-B5B5-4277A28EF2DC}">
  <dimension ref="A1:BD55"/>
  <sheetViews>
    <sheetView topLeftCell="A7" workbookViewId="0">
      <selection activeCell="H29" sqref="H29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5073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5072</v>
      </c>
    </row>
    <row r="12" spans="1:56" x14ac:dyDescent="0.25">
      <c r="A12" s="1" t="s">
        <v>1</v>
      </c>
      <c r="B12" s="1" t="s">
        <v>5071</v>
      </c>
    </row>
    <row r="13" spans="1:56" x14ac:dyDescent="0.25">
      <c r="A13" s="1" t="s">
        <v>1</v>
      </c>
      <c r="B13" s="1" t="s">
        <v>5070</v>
      </c>
    </row>
    <row r="14" spans="1:56" x14ac:dyDescent="0.25">
      <c r="A14" s="1" t="s">
        <v>1</v>
      </c>
      <c r="B14" s="1" t="s">
        <v>5069</v>
      </c>
    </row>
    <row r="15" spans="1:56" x14ac:dyDescent="0.25">
      <c r="A15" s="1" t="s">
        <v>1</v>
      </c>
      <c r="B15" s="1" t="s">
        <v>5068</v>
      </c>
    </row>
    <row r="16" spans="1:56" x14ac:dyDescent="0.25">
      <c r="A16" s="1" t="s">
        <v>1</v>
      </c>
      <c r="B16" s="1" t="s">
        <v>5067</v>
      </c>
    </row>
    <row r="17" spans="1:56" x14ac:dyDescent="0.25">
      <c r="A17" s="1" t="s">
        <v>1</v>
      </c>
      <c r="B17" s="1" t="s">
        <v>5066</v>
      </c>
    </row>
    <row r="18" spans="1:56" x14ac:dyDescent="0.25">
      <c r="A18" s="1">
        <v>1</v>
      </c>
      <c r="B18" s="1" t="s">
        <v>5065</v>
      </c>
      <c r="C18" s="1">
        <v>362.50000226870179</v>
      </c>
      <c r="D18" s="1">
        <v>0</v>
      </c>
      <c r="E18">
        <f>(R18-S18*(1000-T18)/(1000-U18))*AK18</f>
        <v>-3.8029497458908548</v>
      </c>
      <c r="F18">
        <f>IF(AV18&lt;&gt;0,1/(1/AV18-1/N18),0)</f>
        <v>5.7295379707164571</v>
      </c>
      <c r="G18">
        <f>((AY18-AL18/2)*S18-E18)/(AY18+AL18/2)</f>
        <v>389.8643180618966</v>
      </c>
      <c r="H18">
        <f>AL18*1000</f>
        <v>26.778464258666929</v>
      </c>
      <c r="I18">
        <f>(AQ18-AW18)</f>
        <v>0.92724586100949669</v>
      </c>
      <c r="J18">
        <f>(P18+AP18*D18)</f>
        <v>26.777410507202148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28.069046020507813</v>
      </c>
      <c r="P18" s="1">
        <v>26.777410507202148</v>
      </c>
      <c r="Q18" s="1">
        <v>28.201074600219727</v>
      </c>
      <c r="R18" s="1">
        <v>399.97576904296875</v>
      </c>
      <c r="S18" s="1">
        <v>393.87420654296875</v>
      </c>
      <c r="T18" s="1">
        <v>6.1307001113891602</v>
      </c>
      <c r="U18" s="1">
        <v>29.638774871826172</v>
      </c>
      <c r="V18" s="1">
        <v>14.144294738769531</v>
      </c>
      <c r="W18" s="1">
        <v>68.38037109375</v>
      </c>
      <c r="X18" s="1">
        <v>300.65673828125</v>
      </c>
      <c r="Y18" s="1">
        <v>-3.9068412035703659E-2</v>
      </c>
      <c r="Z18" s="1">
        <v>7.4233150482177734</v>
      </c>
      <c r="AA18" s="1">
        <v>87.904739379882813</v>
      </c>
      <c r="AB18" s="1">
        <v>17.649044036865234</v>
      </c>
      <c r="AC18" s="1">
        <v>2.2254047393798828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1.1053556554457717</v>
      </c>
      <c r="AL18">
        <f>(U18-T18)/(1000-U18)*AK18</f>
        <v>2.677846425866693E-2</v>
      </c>
      <c r="AM18">
        <f>(P18+273.15)</f>
        <v>299.92741050720213</v>
      </c>
      <c r="AN18">
        <f>(O18+273.15)</f>
        <v>301.21904602050779</v>
      </c>
      <c r="AO18">
        <f>(Y18*AG18+Z18*AH18)*AI18</f>
        <v>-6.2509457859930562E-3</v>
      </c>
      <c r="AP18">
        <f>((AO18+0.00000010773*(AN18^4-AM18^4))-AL18*44100)/(L18*51.4+0.00000043092*AM18^3)</f>
        <v>-9.5848830360158459</v>
      </c>
      <c r="AQ18">
        <f>0.61365*EXP(17.502*J18/(240.97+J18))</f>
        <v>3.5326346416563958</v>
      </c>
      <c r="AR18">
        <f>AQ18*1000/AA18</f>
        <v>40.187078268783843</v>
      </c>
      <c r="AS18">
        <f>(AR18-U18)</f>
        <v>10.548303396957671</v>
      </c>
      <c r="AT18">
        <f>IF(D18,P18,(O18+P18)/2)</f>
        <v>27.42322826385498</v>
      </c>
      <c r="AU18">
        <f>0.61365*EXP(17.502*AT18/(240.97+AT18))</f>
        <v>3.6690988847577772</v>
      </c>
      <c r="AV18">
        <f>IF(AS18&lt;&gt;0,(1000-(AR18+U18)/2)/AS18*AL18,0)</f>
        <v>2.4500195652120058</v>
      </c>
      <c r="AW18">
        <f>U18*AA18/1000</f>
        <v>2.6053887806468992</v>
      </c>
      <c r="AX18">
        <f>(AU18-AW18)</f>
        <v>1.0637101041108781</v>
      </c>
      <c r="AY18">
        <f>1/(1.6/F18+1.37/N18)</f>
        <v>1.6685519610650155</v>
      </c>
      <c r="AZ18">
        <f>G18*AA18*0.001</f>
        <v>34.270921272746762</v>
      </c>
      <c r="BA18">
        <f>G18/S18</f>
        <v>0.9898193676700312</v>
      </c>
      <c r="BB18">
        <f>(1-AL18*AA18/AQ18/F18)*100</f>
        <v>88.37000221489923</v>
      </c>
      <c r="BC18">
        <f>(S18-E18/(N18/1.35))</f>
        <v>395.07363755365401</v>
      </c>
      <c r="BD18">
        <f>E18*BB18/100/BC18</f>
        <v>-8.5064313465330853E-3</v>
      </c>
    </row>
    <row r="19" spans="1:56" x14ac:dyDescent="0.25">
      <c r="A19" s="1" t="s">
        <v>1</v>
      </c>
      <c r="B19" s="1" t="s">
        <v>5064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5063</v>
      </c>
      <c r="K20" s="1">
        <f t="shared" si="0"/>
        <v>2.72</v>
      </c>
    </row>
    <row r="21" spans="1:56" x14ac:dyDescent="0.25">
      <c r="A21" s="1">
        <v>2</v>
      </c>
      <c r="B21" s="1" t="s">
        <v>5062</v>
      </c>
      <c r="C21" s="1">
        <v>566.50000226870179</v>
      </c>
      <c r="D21" s="1">
        <v>0</v>
      </c>
      <c r="E21">
        <f>(R21-S21*(1000-T21)/(1000-U21))*AK21</f>
        <v>-1.8517444013761595</v>
      </c>
      <c r="F21">
        <f>IF(AV21&lt;&gt;0,1/(1/AV21-1/N21),0)</f>
        <v>5.5436191929042087</v>
      </c>
      <c r="G21">
        <f>((AY21-AL21/2)*S21-E21)/(AY21+AL21/2)</f>
        <v>387.26346957780368</v>
      </c>
      <c r="H21">
        <f>AL21*1000</f>
        <v>26.125732753976624</v>
      </c>
      <c r="I21">
        <f>(AQ21-AW21)</f>
        <v>0.91792989879062548</v>
      </c>
      <c r="J21">
        <f>(P21+AP21*D21)</f>
        <v>26.568742752075195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28.008466720581055</v>
      </c>
      <c r="P21" s="1">
        <v>26.568742752075195</v>
      </c>
      <c r="Q21" s="1">
        <v>28.181968688964844</v>
      </c>
      <c r="R21" s="1">
        <v>399.9345703125</v>
      </c>
      <c r="S21" s="1">
        <v>392.3350830078125</v>
      </c>
      <c r="T21" s="1">
        <v>6.3081459999084473</v>
      </c>
      <c r="U21" s="1">
        <v>29.257247924804688</v>
      </c>
      <c r="V21" s="1">
        <v>14.60356330871582</v>
      </c>
      <c r="W21" s="1">
        <v>67.731475830078125</v>
      </c>
      <c r="X21" s="1">
        <v>300.59091186523438</v>
      </c>
      <c r="Y21" s="1">
        <v>26.152359008789063</v>
      </c>
      <c r="Z21" s="1">
        <v>7.4523301124572754</v>
      </c>
      <c r="AA21" s="1">
        <v>87.8951416015625</v>
      </c>
      <c r="AB21" s="1">
        <v>17.634780883789063</v>
      </c>
      <c r="AC21" s="1">
        <v>2.223482608795166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1.1051136465633613</v>
      </c>
      <c r="AL21">
        <f>(U21-T21)/(1000-U21)*AK21</f>
        <v>2.6125732753976623E-2</v>
      </c>
      <c r="AM21">
        <f>(P21+273.15)</f>
        <v>299.71874275207517</v>
      </c>
      <c r="AN21">
        <f>(O21+273.15)</f>
        <v>301.15846672058103</v>
      </c>
      <c r="AO21">
        <f>(Y21*AG21+Z21*AH21)*AI21</f>
        <v>4.1843773478781259</v>
      </c>
      <c r="AP21">
        <f>((AO21+0.00000010773*(AN21^4-AM21^4))-AL21*44100)/(L21*51.4+0.00000043092*AM21^3)</f>
        <v>-9.301561238114342</v>
      </c>
      <c r="AQ21">
        <f>0.61365*EXP(17.502*J21/(240.97+J21))</f>
        <v>3.4894998480133541</v>
      </c>
      <c r="AR21">
        <f>AQ21*1000/AA21</f>
        <v>39.700713650722669</v>
      </c>
      <c r="AS21">
        <f>(AR21-U21)</f>
        <v>10.443465725917982</v>
      </c>
      <c r="AT21">
        <f>IF(D21,P21,(O21+P21)/2)</f>
        <v>27.288604736328125</v>
      </c>
      <c r="AU21">
        <f>0.61365*EXP(17.502*AT21/(240.97+AT21))</f>
        <v>3.6402788455528667</v>
      </c>
      <c r="AV21">
        <f>IF(AS21&lt;&gt;0,(1000-(AR21+U21)/2)/AS21*AL21,0)</f>
        <v>2.4153805621905979</v>
      </c>
      <c r="AW21">
        <f>U21*AA21/1000</f>
        <v>2.5715699492227286</v>
      </c>
      <c r="AX21">
        <f>(AU21-AW21)</f>
        <v>1.0687088963301381</v>
      </c>
      <c r="AY21">
        <f>1/(1.6/F21+1.37/N21)</f>
        <v>1.6428790233581694</v>
      </c>
      <c r="AZ21">
        <f>G21*AA21*0.001</f>
        <v>34.038577495653442</v>
      </c>
      <c r="BA21">
        <f>G21/S21</f>
        <v>0.98707326046111499</v>
      </c>
      <c r="BB21">
        <f>(1-AL21*AA21/AQ21/F21)*100</f>
        <v>88.129287775581886</v>
      </c>
      <c r="BC21">
        <f>(S21-E21/(N21/1.35))</f>
        <v>392.91911377531693</v>
      </c>
      <c r="BD21">
        <f>E21*BB21/100/BC21</f>
        <v>-4.1533463126209947E-3</v>
      </c>
    </row>
    <row r="22" spans="1:56" x14ac:dyDescent="0.25">
      <c r="A22" s="1" t="s">
        <v>1</v>
      </c>
      <c r="B22" s="1" t="s">
        <v>5061</v>
      </c>
      <c r="K22" s="1">
        <f t="shared" si="0"/>
        <v>2.72</v>
      </c>
    </row>
    <row r="23" spans="1:56" x14ac:dyDescent="0.25">
      <c r="A23" s="1" t="s">
        <v>1</v>
      </c>
      <c r="B23" s="1" t="s">
        <v>5060</v>
      </c>
      <c r="K23" s="1">
        <f t="shared" si="0"/>
        <v>2.72</v>
      </c>
    </row>
    <row r="24" spans="1:56" x14ac:dyDescent="0.25">
      <c r="A24" s="1">
        <v>3</v>
      </c>
      <c r="B24" s="1" t="s">
        <v>5059</v>
      </c>
      <c r="C24" s="1">
        <v>770.50000226870179</v>
      </c>
      <c r="D24" s="1">
        <v>0</v>
      </c>
      <c r="E24">
        <f>(R24-S24*(1000-T24)/(1000-U24))*AK24</f>
        <v>-0.55794696167422653</v>
      </c>
      <c r="F24">
        <f>IF(AV24&lt;&gt;0,1/(1/AV24-1/N24),0)</f>
        <v>5.3848385879427285</v>
      </c>
      <c r="G24">
        <f>((AY24-AL24/2)*S24-E24)/(AY24+AL24/2)</f>
        <v>385.58608622359895</v>
      </c>
      <c r="H24">
        <f>AL24*1000</f>
        <v>25.560580543273012</v>
      </c>
      <c r="I24">
        <f>(AQ24-AW24)</f>
        <v>0.90989080634652142</v>
      </c>
      <c r="J24">
        <f>(P24+AP24*D24)</f>
        <v>26.386913299560547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27.921613693237305</v>
      </c>
      <c r="P24" s="1">
        <v>26.386913299560547</v>
      </c>
      <c r="Q24" s="1">
        <v>28.117050170898438</v>
      </c>
      <c r="R24" s="1">
        <v>399.91693115234375</v>
      </c>
      <c r="S24" s="1">
        <v>391.37033081054688</v>
      </c>
      <c r="T24" s="1">
        <v>6.4691619873046875</v>
      </c>
      <c r="U24" s="1">
        <v>28.927688598632813</v>
      </c>
      <c r="V24" s="1">
        <v>15.051144599914551</v>
      </c>
      <c r="W24" s="1">
        <v>67.303123474121094</v>
      </c>
      <c r="X24" s="1">
        <v>300.614501953125</v>
      </c>
      <c r="Y24" s="1">
        <v>50.609470367431641</v>
      </c>
      <c r="Z24" s="1">
        <v>7.3738188743591309</v>
      </c>
      <c r="AA24" s="1">
        <v>87.888038635253906</v>
      </c>
      <c r="AB24" s="1">
        <v>17.574382781982422</v>
      </c>
      <c r="AC24" s="1">
        <v>2.2149817943572998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1.1052003748276653</v>
      </c>
      <c r="AL24">
        <f>(U24-T24)/(1000-U24)*AK24</f>
        <v>2.5560580543273013E-2</v>
      </c>
      <c r="AM24">
        <f>(P24+273.15)</f>
        <v>299.53691329956052</v>
      </c>
      <c r="AN24">
        <f>(O24+273.15)</f>
        <v>301.07161369323728</v>
      </c>
      <c r="AO24">
        <f>(Y24*AG24+Z24*AH24)*AI24</f>
        <v>8.0975150777954923</v>
      </c>
      <c r="AP24">
        <f>((AO24+0.00000010773*(AN24^4-AM24^4))-AL24*44100)/(L24*51.4+0.00000043092*AM24^3)</f>
        <v>-9.0570764816795837</v>
      </c>
      <c r="AQ24">
        <f>0.61365*EXP(17.502*J24/(240.97+J24))</f>
        <v>3.4522886195317559</v>
      </c>
      <c r="AR24">
        <f>AQ24*1000/AA24</f>
        <v>39.280528649173469</v>
      </c>
      <c r="AS24">
        <f>(AR24-U24)</f>
        <v>10.352840050540657</v>
      </c>
      <c r="AT24">
        <f>IF(D24,P24,(O24+P24)/2)</f>
        <v>27.154263496398926</v>
      </c>
      <c r="AU24">
        <f>0.61365*EXP(17.502*AT24/(240.97+AT24))</f>
        <v>3.6117163927019282</v>
      </c>
      <c r="AV24">
        <f>IF(AS24&lt;&gt;0,(1000-(AR24+U24)/2)/AS24*AL24,0)</f>
        <v>2.3847426993374516</v>
      </c>
      <c r="AW24">
        <f>U24*AA24/1000</f>
        <v>2.5423978131852345</v>
      </c>
      <c r="AX24">
        <f>(AU24-AW24)</f>
        <v>1.0693185795166937</v>
      </c>
      <c r="AY24">
        <f>1/(1.6/F24+1.37/N24)</f>
        <v>1.6202256726107627</v>
      </c>
      <c r="AZ24">
        <f>G24*AA24*0.001</f>
        <v>33.88840484323601</v>
      </c>
      <c r="BA24">
        <f>G24/S24</f>
        <v>0.98522053377176433</v>
      </c>
      <c r="BB24">
        <f>(1-AL24*AA24/AQ24/F24)*100</f>
        <v>87.915722221624605</v>
      </c>
      <c r="BC24">
        <f>(S24-E24/(N24/1.35))</f>
        <v>391.5463044449271</v>
      </c>
      <c r="BD24">
        <f>E24*BB24/100/BC24</f>
        <v>-1.2527843971478518E-3</v>
      </c>
    </row>
    <row r="25" spans="1:56" x14ac:dyDescent="0.25">
      <c r="A25" s="1" t="s">
        <v>1</v>
      </c>
      <c r="B25" s="1" t="s">
        <v>5058</v>
      </c>
      <c r="K25" s="1">
        <f t="shared" si="0"/>
        <v>2.72</v>
      </c>
    </row>
    <row r="26" spans="1:56" x14ac:dyDescent="0.25">
      <c r="A26" s="1" t="s">
        <v>1</v>
      </c>
      <c r="B26" s="1" t="s">
        <v>5057</v>
      </c>
      <c r="K26" s="1">
        <f t="shared" si="0"/>
        <v>2.72</v>
      </c>
    </row>
    <row r="27" spans="1:56" x14ac:dyDescent="0.25">
      <c r="A27" s="1">
        <v>4</v>
      </c>
      <c r="B27" s="1" t="s">
        <v>5056</v>
      </c>
      <c r="C27" s="1">
        <v>974.50000226870179</v>
      </c>
      <c r="D27" s="1">
        <v>0</v>
      </c>
      <c r="E27">
        <f>(R27-S27*(1000-T27)/(1000-U27))*AK27</f>
        <v>1.2211915749435451</v>
      </c>
      <c r="F27">
        <f>IF(AV27&lt;&gt;0,1/(1/AV27-1/N27),0)</f>
        <v>5.4112599476814234</v>
      </c>
      <c r="G27">
        <f>((AY27-AL27/2)*S27-E27)/(AY27+AL27/2)</f>
        <v>383.1970660879561</v>
      </c>
      <c r="H27">
        <f>AL27*1000</f>
        <v>25.336245226285872</v>
      </c>
      <c r="I27">
        <f>(AQ27-AW27)</f>
        <v>0.89995421910209927</v>
      </c>
      <c r="J27">
        <f>(P27+AP27*D27)</f>
        <v>26.317089080810547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27.849374771118164</v>
      </c>
      <c r="P27" s="1">
        <v>26.317089080810547</v>
      </c>
      <c r="Q27" s="1">
        <v>28.048112869262695</v>
      </c>
      <c r="R27" s="1">
        <v>400.02633666992188</v>
      </c>
      <c r="S27" s="1">
        <v>389.98007202148438</v>
      </c>
      <c r="T27" s="1">
        <v>6.6171717643737793</v>
      </c>
      <c r="U27" s="1">
        <v>28.88226318359375</v>
      </c>
      <c r="V27" s="1">
        <v>15.458897590637207</v>
      </c>
      <c r="W27" s="1">
        <v>67.474136352539063</v>
      </c>
      <c r="X27" s="1">
        <v>300.57894897460938</v>
      </c>
      <c r="Y27" s="1">
        <v>100.9697265625</v>
      </c>
      <c r="Z27" s="1">
        <v>7.4485788345336914</v>
      </c>
      <c r="AA27" s="1">
        <v>87.878753662109375</v>
      </c>
      <c r="AB27" s="1">
        <v>17.559974670410156</v>
      </c>
      <c r="AC27" s="1">
        <v>2.2152163982391357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1.1050696653478282</v>
      </c>
      <c r="AL27">
        <f>(U27-T27)/(1000-U27)*AK27</f>
        <v>2.5336245226285872E-2</v>
      </c>
      <c r="AM27">
        <f>(P27+273.15)</f>
        <v>299.46708908081052</v>
      </c>
      <c r="AN27">
        <f>(O27+273.15)</f>
        <v>300.99937477111814</v>
      </c>
      <c r="AO27">
        <f>(Y27*AG27+Z27*AH27)*AI27</f>
        <v>16.155155888904119</v>
      </c>
      <c r="AP27">
        <f>((AO27+0.00000010773*(AN27^4-AM27^4))-AL27*44100)/(L27*51.4+0.00000043092*AM27^3)</f>
        <v>-8.9103670253273926</v>
      </c>
      <c r="AQ27">
        <f>0.61365*EXP(17.502*J27/(240.97+J27))</f>
        <v>3.4380915106173453</v>
      </c>
      <c r="AR27">
        <f>AQ27*1000/AA27</f>
        <v>39.123125526298232</v>
      </c>
      <c r="AS27">
        <f>(AR27-U27)</f>
        <v>10.240862342704482</v>
      </c>
      <c r="AT27">
        <f>IF(D27,P27,(O27+P27)/2)</f>
        <v>27.083231925964355</v>
      </c>
      <c r="AU27">
        <f>0.61365*EXP(17.502*AT27/(240.97+AT27))</f>
        <v>3.5966934933220305</v>
      </c>
      <c r="AV27">
        <f>IF(AS27&lt;&gt;0,(1000-(AR27+U27)/2)/AS27*AL27,0)</f>
        <v>2.3899105177592932</v>
      </c>
      <c r="AW27">
        <f>U27*AA27/1000</f>
        <v>2.538137291515246</v>
      </c>
      <c r="AX27">
        <f>(AU27-AW27)</f>
        <v>1.0585562018067844</v>
      </c>
      <c r="AY27">
        <f>1/(1.6/F27+1.37/N27)</f>
        <v>1.6240431558140844</v>
      </c>
      <c r="AZ27">
        <f>G27*AA27*0.001</f>
        <v>33.674880574786542</v>
      </c>
      <c r="BA27">
        <f>G27/S27</f>
        <v>0.98260678834595783</v>
      </c>
      <c r="BB27">
        <f>(1-AL27*AA27/AQ27/F27)*100</f>
        <v>88.03231048222456</v>
      </c>
      <c r="BC27">
        <f>(S27-E27/(N27/1.35))</f>
        <v>389.59491440888183</v>
      </c>
      <c r="BD27">
        <f>E27*BB27/100/BC27</f>
        <v>2.7593870429961681E-3</v>
      </c>
    </row>
    <row r="28" spans="1:56" x14ac:dyDescent="0.25">
      <c r="A28" s="1" t="s">
        <v>1</v>
      </c>
      <c r="B28" s="1" t="s">
        <v>5055</v>
      </c>
      <c r="K28" s="1">
        <f t="shared" si="0"/>
        <v>2.72</v>
      </c>
    </row>
    <row r="29" spans="1:56" x14ac:dyDescent="0.25">
      <c r="A29" s="1" t="s">
        <v>1</v>
      </c>
      <c r="B29" s="1" t="s">
        <v>5054</v>
      </c>
      <c r="K29" s="1">
        <f t="shared" si="0"/>
        <v>2.72</v>
      </c>
    </row>
    <row r="30" spans="1:56" x14ac:dyDescent="0.25">
      <c r="A30" s="1">
        <v>5</v>
      </c>
      <c r="B30" s="1" t="s">
        <v>5053</v>
      </c>
      <c r="C30" s="1">
        <v>1178.5000022687018</v>
      </c>
      <c r="D30" s="1">
        <v>0</v>
      </c>
      <c r="E30">
        <f>(R30-S30*(1000-T30)/(1000-U30))*AK30</f>
        <v>2.4988636111275899</v>
      </c>
      <c r="F30">
        <f>IF(AV30&lt;&gt;0,1/(1/AV30-1/N30),0)</f>
        <v>5.539100119689607</v>
      </c>
      <c r="G30">
        <f>((AY30-AL30/2)*S30-E30)/(AY30+AL30/2)</f>
        <v>381.42522042680088</v>
      </c>
      <c r="H30">
        <f>AL30*1000</f>
        <v>25.246658628968518</v>
      </c>
      <c r="I30">
        <f>(AQ30-AW30)</f>
        <v>0.8876090676972348</v>
      </c>
      <c r="J30">
        <f>(P30+AP30*D30)</f>
        <v>26.282691955566406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27.800840377807617</v>
      </c>
      <c r="P30" s="1">
        <v>26.282691955566406</v>
      </c>
      <c r="Q30" s="1">
        <v>27.999668121337891</v>
      </c>
      <c r="R30" s="1">
        <v>400.01239013671875</v>
      </c>
      <c r="S30" s="1">
        <v>388.8677978515625</v>
      </c>
      <c r="T30" s="1">
        <v>6.7610487937927246</v>
      </c>
      <c r="U30" s="1">
        <v>28.944328308105469</v>
      </c>
      <c r="V30" s="1">
        <v>15.839308738708496</v>
      </c>
      <c r="W30" s="1">
        <v>67.808738708496094</v>
      </c>
      <c r="X30" s="1">
        <v>300.60153198242188</v>
      </c>
      <c r="Y30" s="1">
        <v>149.87300109863281</v>
      </c>
      <c r="Z30" s="1">
        <v>7.4353108406066895</v>
      </c>
      <c r="AA30" s="1">
        <v>87.875846862792969</v>
      </c>
      <c r="AB30" s="1">
        <v>17.571075439453125</v>
      </c>
      <c r="AC30" s="1">
        <v>2.2178966999053955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1.105152691111845</v>
      </c>
      <c r="AL30">
        <f>(U30-T30)/(1000-U30)*AK30</f>
        <v>2.5246658628968518E-2</v>
      </c>
      <c r="AM30">
        <f>(P30+273.15)</f>
        <v>299.43269195556638</v>
      </c>
      <c r="AN30">
        <f>(O30+273.15)</f>
        <v>300.95084037780759</v>
      </c>
      <c r="AO30">
        <f>(Y30*AG30+Z30*AH30)*AI30</f>
        <v>23.97967963979363</v>
      </c>
      <c r="AP30">
        <f>((AO30+0.00000010773*(AN30^4-AM30^4))-AL30*44100)/(L30*51.4+0.00000043092*AM30^3)</f>
        <v>-8.8152186700077149</v>
      </c>
      <c r="AQ30">
        <f>0.61365*EXP(17.502*J30/(240.97+J30))</f>
        <v>3.4311164296467145</v>
      </c>
      <c r="AR30">
        <f>AQ30*1000/AA30</f>
        <v>39.045045392324575</v>
      </c>
      <c r="AS30">
        <f>(AR30-U30)</f>
        <v>10.100717084219106</v>
      </c>
      <c r="AT30">
        <f>IF(D30,P30,(O30+P30)/2)</f>
        <v>27.041766166687012</v>
      </c>
      <c r="AU30">
        <f>0.61365*EXP(17.502*AT30/(240.97+AT30))</f>
        <v>3.5879488859179363</v>
      </c>
      <c r="AV30">
        <f>IF(AS30&lt;&gt;0,(1000-(AR30+U30)/2)/AS30*AL30,0)</f>
        <v>2.4145222731726421</v>
      </c>
      <c r="AW30">
        <f>U30*AA30/1000</f>
        <v>2.5435073619494797</v>
      </c>
      <c r="AX30">
        <f>(AU30-AW30)</f>
        <v>1.0444415239684566</v>
      </c>
      <c r="AY30">
        <f>1/(1.6/F30+1.37/N30)</f>
        <v>1.6422437217567643</v>
      </c>
      <c r="AZ30">
        <f>G30*AA30*0.001</f>
        <v>33.518064259832606</v>
      </c>
      <c r="BA30">
        <f>G30/S30</f>
        <v>0.98086090577342544</v>
      </c>
      <c r="BB30">
        <f>(1-AL30*AA30/AQ30/F30)*100</f>
        <v>88.32656254867787</v>
      </c>
      <c r="BC30">
        <f>(S30-E30/(N30/1.35))</f>
        <v>388.07966897610265</v>
      </c>
      <c r="BD30">
        <f>E30*BB30/100/BC30</f>
        <v>5.6873897473476631E-3</v>
      </c>
    </row>
    <row r="31" spans="1:56" x14ac:dyDescent="0.25">
      <c r="A31" s="1" t="s">
        <v>1</v>
      </c>
      <c r="B31" s="1" t="s">
        <v>5052</v>
      </c>
      <c r="K31" s="1">
        <f t="shared" si="0"/>
        <v>2.72</v>
      </c>
    </row>
    <row r="32" spans="1:56" x14ac:dyDescent="0.25">
      <c r="A32" s="1" t="s">
        <v>1</v>
      </c>
      <c r="B32" s="1" t="s">
        <v>5051</v>
      </c>
      <c r="K32" s="1">
        <f t="shared" si="0"/>
        <v>2.72</v>
      </c>
    </row>
    <row r="33" spans="1:56" x14ac:dyDescent="0.25">
      <c r="A33" s="1">
        <v>6</v>
      </c>
      <c r="B33" s="1" t="s">
        <v>5050</v>
      </c>
      <c r="C33" s="1">
        <v>1382.5000022687018</v>
      </c>
      <c r="D33" s="1">
        <v>0</v>
      </c>
      <c r="E33">
        <f>(R33-S33*(1000-T33)/(1000-U33))*AK33</f>
        <v>4.3458533737322727</v>
      </c>
      <c r="F33">
        <f>IF(AV33&lt;&gt;0,1/(1/AV33-1/N33),0)</f>
        <v>5.881792593966197</v>
      </c>
      <c r="G33">
        <f>((AY33-AL33/2)*S33-E33)/(AY33+AL33/2)</f>
        <v>378.81540474465891</v>
      </c>
      <c r="H33">
        <f>AL33*1000</f>
        <v>25.462107562881659</v>
      </c>
      <c r="I33">
        <f>(AQ33-AW33)</f>
        <v>0.87214840642626701</v>
      </c>
      <c r="J33">
        <f>(P33+AP33*D33)</f>
        <v>26.34637451171875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27.783254623413086</v>
      </c>
      <c r="P33" s="1">
        <v>26.34637451171875</v>
      </c>
      <c r="Q33" s="1">
        <v>27.974281311035156</v>
      </c>
      <c r="R33" s="1">
        <v>400.015625</v>
      </c>
      <c r="S33" s="1">
        <v>387.1624755859375</v>
      </c>
      <c r="T33" s="1">
        <v>6.9037322998046875</v>
      </c>
      <c r="U33" s="1">
        <v>29.270175933837891</v>
      </c>
      <c r="V33" s="1">
        <v>16.188617706298828</v>
      </c>
      <c r="W33" s="1">
        <v>68.635871887207031</v>
      </c>
      <c r="X33" s="1">
        <v>300.58319091796875</v>
      </c>
      <c r="Y33" s="1">
        <v>300.16925048828125</v>
      </c>
      <c r="Z33" s="1">
        <v>7.284792423248291</v>
      </c>
      <c r="AA33" s="1">
        <v>87.867301940917969</v>
      </c>
      <c r="AB33" s="1">
        <v>17.602718353271484</v>
      </c>
      <c r="AC33" s="1">
        <v>2.2257380485534668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1.1050852607278261</v>
      </c>
      <c r="AL33">
        <f>(U33-T33)/(1000-U33)*AK33</f>
        <v>2.5462107562881659E-2</v>
      </c>
      <c r="AM33">
        <f>(P33+273.15)</f>
        <v>299.49637451171873</v>
      </c>
      <c r="AN33">
        <f>(O33+273.15)</f>
        <v>300.93325462341306</v>
      </c>
      <c r="AO33">
        <f>(Y33*AG33+Z33*AH33)*AI33</f>
        <v>48.027079004636107</v>
      </c>
      <c r="AP33">
        <f>((AO33+0.00000010773*(AN33^4-AM33^4))-AL33*44100)/(L33*51.4+0.00000043092*AM33^3)</f>
        <v>-8.7028027957279903</v>
      </c>
      <c r="AQ33">
        <f>0.61365*EXP(17.502*J33/(240.97+J33))</f>
        <v>3.4440397930685913</v>
      </c>
      <c r="AR33">
        <f>AQ33*1000/AA33</f>
        <v>39.195920632505207</v>
      </c>
      <c r="AS33">
        <f>(AR33-U33)</f>
        <v>9.9257446986673159</v>
      </c>
      <c r="AT33">
        <f>IF(D33,P33,(O33+P33)/2)</f>
        <v>27.064814567565918</v>
      </c>
      <c r="AU33">
        <f>0.61365*EXP(17.502*AT33/(240.97+AT33))</f>
        <v>3.5928072102231279</v>
      </c>
      <c r="AV33">
        <f>IF(AS33&lt;&gt;0,(1000-(AR33+U33)/2)/AS33*AL33,0)</f>
        <v>2.4774425246492457</v>
      </c>
      <c r="AW33">
        <f>U33*AA33/1000</f>
        <v>2.5718913866423243</v>
      </c>
      <c r="AX33">
        <f>(AU33-AW33)</f>
        <v>1.0209158235808036</v>
      </c>
      <c r="AY33">
        <f>1/(1.6/F33+1.37/N33)</f>
        <v>1.6889228846482074</v>
      </c>
      <c r="AZ33">
        <f>G33*AA33*0.001</f>
        <v>33.285487548569996</v>
      </c>
      <c r="BA33">
        <f>G33/S33</f>
        <v>0.97844039294188823</v>
      </c>
      <c r="BB33">
        <f>(1-AL33*AA33/AQ33/F33)*100</f>
        <v>88.955558156663514</v>
      </c>
      <c r="BC33">
        <f>(S33-E33/(N33/1.35))</f>
        <v>385.79181553186294</v>
      </c>
      <c r="BD33">
        <f>E33*BB33/100/BC33</f>
        <v>1.0020632811881019E-2</v>
      </c>
    </row>
    <row r="34" spans="1:56" x14ac:dyDescent="0.25">
      <c r="A34" s="1" t="s">
        <v>1</v>
      </c>
      <c r="B34" s="1" t="s">
        <v>5049</v>
      </c>
      <c r="K34" s="1">
        <f t="shared" si="0"/>
        <v>2.72</v>
      </c>
    </row>
    <row r="35" spans="1:56" x14ac:dyDescent="0.25">
      <c r="A35" s="1" t="s">
        <v>1</v>
      </c>
      <c r="B35" s="1" t="s">
        <v>5048</v>
      </c>
      <c r="K35" s="1">
        <f t="shared" si="0"/>
        <v>2.72</v>
      </c>
    </row>
    <row r="36" spans="1:56" x14ac:dyDescent="0.25">
      <c r="A36" s="1">
        <v>7</v>
      </c>
      <c r="B36" s="1" t="s">
        <v>5047</v>
      </c>
      <c r="C36" s="1">
        <v>1586.5000022687018</v>
      </c>
      <c r="D36" s="1">
        <v>0</v>
      </c>
      <c r="E36">
        <f>(R36-S36*(1000-T36)/(1000-U36))*AK36</f>
        <v>5.5947308157197471</v>
      </c>
      <c r="F36">
        <f>IF(AV36&lt;&gt;0,1/(1/AV36-1/N36),0)</f>
        <v>6.6528323215907008</v>
      </c>
      <c r="G36">
        <f>((AY36-AL36/2)*S36-E36)/(AY36+AL36/2)</f>
        <v>377.25726122340876</v>
      </c>
      <c r="H36">
        <f>AL36*1000</f>
        <v>25.921840305783473</v>
      </c>
      <c r="I36">
        <f>(AQ36-AW36)</f>
        <v>0.84414419519717976</v>
      </c>
      <c r="J36">
        <f>(P36+AP36*D36)</f>
        <v>26.43592643737793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27.790725708007813</v>
      </c>
      <c r="P36" s="1">
        <v>26.43592643737793</v>
      </c>
      <c r="Q36" s="1">
        <v>27.969594955444336</v>
      </c>
      <c r="R36" s="1">
        <v>400.05096435546875</v>
      </c>
      <c r="S36" s="1">
        <v>385.93844604492188</v>
      </c>
      <c r="T36" s="1">
        <v>7.0466213226318359</v>
      </c>
      <c r="U36" s="1">
        <v>29.799484252929688</v>
      </c>
      <c r="V36" s="1">
        <v>16.514833450317383</v>
      </c>
      <c r="W36" s="1">
        <v>69.839653015136719</v>
      </c>
      <c r="X36" s="1">
        <v>300.6492919921875</v>
      </c>
      <c r="Y36" s="1">
        <v>499.87661743164063</v>
      </c>
      <c r="Z36" s="1">
        <v>7.1039090156555176</v>
      </c>
      <c r="AA36" s="1">
        <v>87.858589172363281</v>
      </c>
      <c r="AB36" s="1">
        <v>17.647842407226563</v>
      </c>
      <c r="AC36" s="1">
        <v>2.2408759593963623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1.1053282793830419</v>
      </c>
      <c r="AL36">
        <f>(U36-T36)/(1000-U36)*AK36</f>
        <v>2.5921840305783473E-2</v>
      </c>
      <c r="AM36">
        <f>(P36+273.15)</f>
        <v>299.58592643737791</v>
      </c>
      <c r="AN36">
        <f>(O36+273.15)</f>
        <v>300.94072570800779</v>
      </c>
      <c r="AO36">
        <f>(Y36*AG36+Z36*AH36)*AI36</f>
        <v>79.980257001364407</v>
      </c>
      <c r="AP36">
        <f>((AO36+0.00000010773*(AN36^4-AM36^4))-AL36*44100)/(L36*51.4+0.00000043092*AM36^3)</f>
        <v>-8.6138167980649634</v>
      </c>
      <c r="AQ36">
        <f>0.61365*EXP(17.502*J36/(240.97+J36))</f>
        <v>3.4622848397236381</v>
      </c>
      <c r="AR36">
        <f>AQ36*1000/AA36</f>
        <v>39.407471396236936</v>
      </c>
      <c r="AS36">
        <f>(AR36-U36)</f>
        <v>9.6079871433072483</v>
      </c>
      <c r="AT36">
        <f>IF(D36,P36,(O36+P36)/2)</f>
        <v>27.113326072692871</v>
      </c>
      <c r="AU36">
        <f>0.61365*EXP(17.502*AT36/(240.97+AT36))</f>
        <v>3.6030516152670113</v>
      </c>
      <c r="AV36">
        <f>IF(AS36&lt;&gt;0,(1000-(AR36+U36)/2)/AS36*AL36,0)</f>
        <v>2.6045886725630947</v>
      </c>
      <c r="AW36">
        <f>U36*AA36/1000</f>
        <v>2.6181406445264583</v>
      </c>
      <c r="AX36">
        <f>(AU36-AW36)</f>
        <v>0.984910970740553</v>
      </c>
      <c r="AY36">
        <f>1/(1.6/F36+1.37/N36)</f>
        <v>1.7839096571561235</v>
      </c>
      <c r="AZ36">
        <f>G36*AA36*0.001</f>
        <v>33.145290726118411</v>
      </c>
      <c r="BA36">
        <f>G36/S36</f>
        <v>0.97750629689662316</v>
      </c>
      <c r="BB36">
        <f>(1-AL36*AA36/AQ36/F36)*100</f>
        <v>90.112632327252356</v>
      </c>
      <c r="BC36">
        <f>(S36-E36/(N36/1.35))</f>
        <v>384.17389639657023</v>
      </c>
      <c r="BD36">
        <f>E36*BB36/100/BC36</f>
        <v>1.3123117569822559E-2</v>
      </c>
    </row>
    <row r="37" spans="1:56" x14ac:dyDescent="0.25">
      <c r="A37" s="1" t="s">
        <v>1</v>
      </c>
      <c r="B37" s="1" t="s">
        <v>5046</v>
      </c>
      <c r="K37" s="1">
        <f t="shared" si="0"/>
        <v>2.72</v>
      </c>
    </row>
    <row r="38" spans="1:56" x14ac:dyDescent="0.25">
      <c r="A38" s="1" t="s">
        <v>1</v>
      </c>
      <c r="B38" s="1" t="s">
        <v>5045</v>
      </c>
      <c r="K38" s="1">
        <f t="shared" si="0"/>
        <v>2.72</v>
      </c>
    </row>
    <row r="39" spans="1:56" x14ac:dyDescent="0.25">
      <c r="A39" s="1">
        <v>8</v>
      </c>
      <c r="B39" s="1" t="s">
        <v>5044</v>
      </c>
      <c r="C39" s="1">
        <v>1790.5000022687018</v>
      </c>
      <c r="D39" s="1">
        <v>0</v>
      </c>
      <c r="E39">
        <f>(R39-S39*(1000-T39)/(1000-U39))*AK39</f>
        <v>6.5930075426081105</v>
      </c>
      <c r="F39">
        <f>IF(AV39&lt;&gt;0,1/(1/AV39-1/N39),0)</f>
        <v>7.7488544742681551</v>
      </c>
      <c r="G39">
        <f>((AY39-AL39/2)*S39-E39)/(AY39+AL39/2)</f>
        <v>375.91158513441252</v>
      </c>
      <c r="H39">
        <f>AL39*1000</f>
        <v>26.592401496586856</v>
      </c>
      <c r="I39">
        <f>(AQ39-AW39)</f>
        <v>0.81748118755785493</v>
      </c>
      <c r="J39">
        <f>(P39+AP39*D39)</f>
        <v>26.612756729125977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27.822830200195313</v>
      </c>
      <c r="P39" s="1">
        <v>26.612756729125977</v>
      </c>
      <c r="Q39" s="1">
        <v>27.986240386962891</v>
      </c>
      <c r="R39" s="1">
        <v>399.92962646484375</v>
      </c>
      <c r="S39" s="1">
        <v>384.70831298828125</v>
      </c>
      <c r="T39" s="1">
        <v>7.1924247741699219</v>
      </c>
      <c r="U39" s="1">
        <v>30.518274307250977</v>
      </c>
      <c r="V39" s="1">
        <v>16.823640823364258</v>
      </c>
      <c r="W39" s="1">
        <v>71.384613037109375</v>
      </c>
      <c r="X39" s="1">
        <v>300.62744140625</v>
      </c>
      <c r="Y39" s="1">
        <v>750.527099609375</v>
      </c>
      <c r="Z39" s="1">
        <v>7.2775454521179199</v>
      </c>
      <c r="AA39" s="1">
        <v>87.851577758789063</v>
      </c>
      <c r="AB39" s="1">
        <v>17.760030746459961</v>
      </c>
      <c r="AC39" s="1">
        <v>2.2545807361602783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1.105247946346507</v>
      </c>
      <c r="AL39">
        <f>(U39-T39)/(1000-U39)*AK39</f>
        <v>2.6592401496586857E-2</v>
      </c>
      <c r="AM39">
        <f>(P39+273.15)</f>
        <v>299.76275672912595</v>
      </c>
      <c r="AN39">
        <f>(O39+273.15)</f>
        <v>300.97283020019529</v>
      </c>
      <c r="AO39">
        <f>(Y39*AG39+Z39*AH39)*AI39</f>
        <v>120.08433325340593</v>
      </c>
      <c r="AP39">
        <f>((AO39+0.00000010773*(AN39^4-AM39^4))-AL39*44100)/(L39*51.4+0.00000043092*AM39^3)</f>
        <v>-8.5395185013333492</v>
      </c>
      <c r="AQ39">
        <f>0.61365*EXP(17.502*J39/(240.97+J39))</f>
        <v>3.4985597359253684</v>
      </c>
      <c r="AR39">
        <f>AQ39*1000/AA39</f>
        <v>39.823527649454846</v>
      </c>
      <c r="AS39">
        <f>(AR39-U39)</f>
        <v>9.3052533422038692</v>
      </c>
      <c r="AT39">
        <f>IF(D39,P39,(O39+P39)/2)</f>
        <v>27.217793464660645</v>
      </c>
      <c r="AU39">
        <f>0.61365*EXP(17.502*AT39/(240.97+AT39))</f>
        <v>3.6251991021357761</v>
      </c>
      <c r="AV39">
        <f>IF(AS39&lt;&gt;0,(1000-(AR39+U39)/2)/AS39*AL39,0)</f>
        <v>2.7572728901862575</v>
      </c>
      <c r="AW39">
        <f>U39*AA39/1000</f>
        <v>2.6810785483675135</v>
      </c>
      <c r="AX39">
        <f>(AU39-AW39)</f>
        <v>0.94412055376826265</v>
      </c>
      <c r="AY39">
        <f>1/(1.6/F39+1.37/N39)</f>
        <v>1.8991564452964957</v>
      </c>
      <c r="AZ39">
        <f>G39*AA39*0.001</f>
        <v>33.024425851865495</v>
      </c>
      <c r="BA39">
        <f>G39/S39</f>
        <v>0.97713403231258822</v>
      </c>
      <c r="BB39">
        <f>(1-AL39*AA39/AQ39/F39)*100</f>
        <v>91.382519163021556</v>
      </c>
      <c r="BC39">
        <f>(S39-E39/(N39/1.35))</f>
        <v>382.6289119368131</v>
      </c>
      <c r="BD39">
        <f>E39*BB39/100/BC39</f>
        <v>1.5745951738320944E-2</v>
      </c>
    </row>
    <row r="40" spans="1:56" x14ac:dyDescent="0.25">
      <c r="A40" s="1" t="s">
        <v>1</v>
      </c>
      <c r="B40" s="1" t="s">
        <v>5043</v>
      </c>
      <c r="K40" s="1">
        <f t="shared" si="0"/>
        <v>2.72</v>
      </c>
    </row>
    <row r="41" spans="1:56" x14ac:dyDescent="0.25">
      <c r="A41" s="1" t="s">
        <v>1</v>
      </c>
      <c r="B41" s="1" t="s">
        <v>5042</v>
      </c>
      <c r="K41" s="1">
        <f t="shared" si="0"/>
        <v>2.72</v>
      </c>
    </row>
    <row r="42" spans="1:56" x14ac:dyDescent="0.25">
      <c r="A42" s="1">
        <v>9</v>
      </c>
      <c r="B42" s="1" t="s">
        <v>5041</v>
      </c>
      <c r="C42" s="1">
        <v>1995.0000022575259</v>
      </c>
      <c r="D42" s="1">
        <v>0</v>
      </c>
      <c r="E42">
        <f>(R42-S42*(1000-T42)/(1000-U42))*AK42</f>
        <v>7.2451114705827466</v>
      </c>
      <c r="F42">
        <f>IF(AV42&lt;&gt;0,1/(1/AV42-1/N42),0)</f>
        <v>9.4387429315610607</v>
      </c>
      <c r="G42">
        <f>((AY42-AL42/2)*S42-E42)/(AY42+AL42/2)</f>
        <v>375.39923297818791</v>
      </c>
      <c r="H42">
        <f>AL42*1000</f>
        <v>27.350276124244854</v>
      </c>
      <c r="I42">
        <f>(AQ42-AW42)</f>
        <v>0.78664092722065471</v>
      </c>
      <c r="J42">
        <f>(P42+AP42*D42)</f>
        <v>26.798576354980469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27.875520706176758</v>
      </c>
      <c r="P42" s="1">
        <v>26.798576354980469</v>
      </c>
      <c r="Q42" s="1">
        <v>28.022760391235352</v>
      </c>
      <c r="R42" s="1">
        <v>400.08828735351563</v>
      </c>
      <c r="S42" s="1">
        <v>384.03076171875</v>
      </c>
      <c r="T42" s="1">
        <v>7.3403387069702148</v>
      </c>
      <c r="U42" s="1">
        <v>31.310140609741211</v>
      </c>
      <c r="V42" s="1">
        <v>17.115346908569336</v>
      </c>
      <c r="W42" s="1">
        <v>73.005340576171875</v>
      </c>
      <c r="X42" s="1">
        <v>300.64288330078125</v>
      </c>
      <c r="Y42" s="1">
        <v>1000.0816650390625</v>
      </c>
      <c r="Z42" s="1">
        <v>7.3340229988098145</v>
      </c>
      <c r="AA42" s="1">
        <v>87.843582153320313</v>
      </c>
      <c r="AB42" s="1">
        <v>17.878328323364258</v>
      </c>
      <c r="AC42" s="1">
        <v>2.2753522396087646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1.1053047180175779</v>
      </c>
      <c r="AL42">
        <f>(U42-T42)/(1000-U42)*AK42</f>
        <v>2.7350276124244854E-2</v>
      </c>
      <c r="AM42">
        <f>(P42+273.15)</f>
        <v>299.94857635498045</v>
      </c>
      <c r="AN42">
        <f>(O42+273.15)</f>
        <v>301.02552070617674</v>
      </c>
      <c r="AO42">
        <f>(Y42*AG42+Z42*AH42)*AI42</f>
        <v>160.01306282967926</v>
      </c>
      <c r="AP42">
        <f>((AO42+0.00000010773*(AN42^4-AM42^4))-AL42*44100)/(L42*51.4+0.00000043092*AM42^3)</f>
        <v>-8.4971681661528269</v>
      </c>
      <c r="AQ42">
        <f>0.61365*EXP(17.502*J42/(240.97+J42))</f>
        <v>3.5370358361044674</v>
      </c>
      <c r="AR42">
        <f>AQ42*1000/AA42</f>
        <v>40.265159382173195</v>
      </c>
      <c r="AS42">
        <f>(AR42-U42)</f>
        <v>8.9550187724319841</v>
      </c>
      <c r="AT42">
        <f>IF(D42,P42,(O42+P42)/2)</f>
        <v>27.337048530578613</v>
      </c>
      <c r="AU42">
        <f>0.61365*EXP(17.502*AT42/(240.97+AT42))</f>
        <v>3.6506267939671</v>
      </c>
      <c r="AV42">
        <f>IF(AS42&lt;&gt;0,(1000-(AR42+U42)/2)/AS42*AL42,0)</f>
        <v>2.944882047171375</v>
      </c>
      <c r="AW42">
        <f>U42*AA42/1000</f>
        <v>2.7503949088838127</v>
      </c>
      <c r="AX42">
        <f>(AU42-AW42)</f>
        <v>0.90023188508328733</v>
      </c>
      <c r="AY42">
        <f>1/(1.6/F42+1.37/N42)</f>
        <v>2.0425607127657024</v>
      </c>
      <c r="AZ42">
        <f>G42*AA42*0.001</f>
        <v>32.976413362412885</v>
      </c>
      <c r="BA42">
        <f>G42/S42</f>
        <v>0.97752386110443024</v>
      </c>
      <c r="BB42">
        <f>(1-AL42*AA42/AQ42/F42)*100</f>
        <v>92.803552942986428</v>
      </c>
      <c r="BC42">
        <f>(S42-E42/(N42/1.35))</f>
        <v>381.74569040454764</v>
      </c>
      <c r="BD42">
        <f>E42*BB42/100/BC42</f>
        <v>1.7613089101949801E-2</v>
      </c>
    </row>
    <row r="43" spans="1:56" x14ac:dyDescent="0.25">
      <c r="A43" s="1" t="s">
        <v>1</v>
      </c>
      <c r="B43" s="1" t="s">
        <v>5040</v>
      </c>
      <c r="K43" s="1">
        <f t="shared" si="0"/>
        <v>2.72</v>
      </c>
    </row>
    <row r="44" spans="1:56" x14ac:dyDescent="0.25">
      <c r="A44" s="1" t="s">
        <v>1</v>
      </c>
      <c r="B44" s="1" t="s">
        <v>5039</v>
      </c>
      <c r="K44" s="1">
        <f t="shared" si="0"/>
        <v>2.72</v>
      </c>
    </row>
    <row r="45" spans="1:56" x14ac:dyDescent="0.25">
      <c r="A45" s="1">
        <v>10</v>
      </c>
      <c r="B45" s="1" t="s">
        <v>5038</v>
      </c>
      <c r="C45" s="1">
        <v>2199.0000022575259</v>
      </c>
      <c r="D45" s="1">
        <v>0</v>
      </c>
      <c r="E45">
        <f>(R45-S45*(1000-T45)/(1000-U45))*AK45</f>
        <v>7.8182782811501479</v>
      </c>
      <c r="F45">
        <f>IF(AV45&lt;&gt;0,1/(1/AV45-1/N45),0)</f>
        <v>12.010675026634891</v>
      </c>
      <c r="G45">
        <f>((AY45-AL45/2)*S45-E45)/(AY45+AL45/2)</f>
        <v>374.68689772948477</v>
      </c>
      <c r="H45">
        <f>AL45*1000</f>
        <v>28.160667011875621</v>
      </c>
      <c r="I45">
        <f>(AQ45-AW45)</f>
        <v>0.75525184056904715</v>
      </c>
      <c r="J45">
        <f>(P45+AP45*D45)</f>
        <v>27.000419616699219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27.949672698974609</v>
      </c>
      <c r="P45" s="1">
        <v>27.000419616699219</v>
      </c>
      <c r="Q45" s="1">
        <v>28.075254440307617</v>
      </c>
      <c r="R45" s="1">
        <v>399.90106201171875</v>
      </c>
      <c r="S45" s="1">
        <v>383.06704711914063</v>
      </c>
      <c r="T45" s="1">
        <v>7.4908123016357422</v>
      </c>
      <c r="U45" s="1">
        <v>32.150768280029297</v>
      </c>
      <c r="V45" s="1">
        <v>17.389322280883789</v>
      </c>
      <c r="W45" s="1">
        <v>74.63543701171875</v>
      </c>
      <c r="X45" s="1">
        <v>300.62649536132813</v>
      </c>
      <c r="Y45" s="1">
        <v>1250.5634765625</v>
      </c>
      <c r="Z45" s="1">
        <v>7.3800482749938965</v>
      </c>
      <c r="AA45" s="1">
        <v>87.836036682128906</v>
      </c>
      <c r="AB45" s="1">
        <v>18.020666122436523</v>
      </c>
      <c r="AC45" s="1">
        <v>2.2917256355285645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1.1052444682401765</v>
      </c>
      <c r="AL45">
        <f>(U45-T45)/(1000-U45)*AK45</f>
        <v>2.8160667011875622E-2</v>
      </c>
      <c r="AM45">
        <f>(P45+273.15)</f>
        <v>300.1504196166992</v>
      </c>
      <c r="AN45">
        <f>(O45+273.15)</f>
        <v>301.09967269897459</v>
      </c>
      <c r="AO45">
        <f>(Y45*AG45+Z45*AH45)*AI45</f>
        <v>200.09015177763649</v>
      </c>
      <c r="AP45">
        <f>((AO45+0.00000010773*(AN45^4-AM45^4))-AL45*44100)/(L45*51.4+0.00000043092*AM45^3)</f>
        <v>-8.4720086797430945</v>
      </c>
      <c r="AQ45">
        <f>0.61365*EXP(17.502*J45/(240.97+J45))</f>
        <v>3.5792479025723272</v>
      </c>
      <c r="AR45">
        <f>AQ45*1000/AA45</f>
        <v>40.749196318195899</v>
      </c>
      <c r="AS45">
        <f>(AR45-U45)</f>
        <v>8.5984280381666025</v>
      </c>
      <c r="AT45">
        <f>IF(D45,P45,(O45+P45)/2)</f>
        <v>27.475046157836914</v>
      </c>
      <c r="AU45">
        <f>0.61365*EXP(17.502*AT45/(240.97+AT45))</f>
        <v>3.6802449531824917</v>
      </c>
      <c r="AV45">
        <f>IF(AS45&lt;&gt;0,(1000-(AR45+U45)/2)/AS45*AL45,0)</f>
        <v>3.1557176587765263</v>
      </c>
      <c r="AW45">
        <f>U45*AA45/1000</f>
        <v>2.82399606200328</v>
      </c>
      <c r="AX45">
        <f>(AU45-AW45)</f>
        <v>0.85624889117921166</v>
      </c>
      <c r="AY45">
        <f>1/(1.6/F45+1.37/N45)</f>
        <v>2.2061309029740395</v>
      </c>
      <c r="AZ45">
        <f>G45*AA45*0.001</f>
        <v>32.911012093280107</v>
      </c>
      <c r="BA45">
        <f>G45/S45</f>
        <v>0.97812354403053237</v>
      </c>
      <c r="BB45">
        <f>(1-AL45*AA45/AQ45/F45)*100</f>
        <v>94.246177328437753</v>
      </c>
      <c r="BC45">
        <f>(S45-E45/(N45/1.35))</f>
        <v>380.60120190761478</v>
      </c>
      <c r="BD45">
        <f>E45*BB45/100/BC45</f>
        <v>1.9359971476580039E-2</v>
      </c>
    </row>
    <row r="46" spans="1:56" x14ac:dyDescent="0.25">
      <c r="A46" s="1" t="s">
        <v>1</v>
      </c>
      <c r="B46" s="1" t="s">
        <v>5037</v>
      </c>
      <c r="K46" s="1">
        <f t="shared" si="0"/>
        <v>2.72</v>
      </c>
    </row>
    <row r="47" spans="1:56" x14ac:dyDescent="0.25">
      <c r="A47" s="1" t="s">
        <v>1</v>
      </c>
      <c r="B47" s="1" t="s">
        <v>1516</v>
      </c>
      <c r="K47" s="1">
        <f t="shared" si="0"/>
        <v>2.72</v>
      </c>
    </row>
    <row r="48" spans="1:56" x14ac:dyDescent="0.25">
      <c r="A48" s="1">
        <v>11</v>
      </c>
      <c r="B48" s="1" t="s">
        <v>5036</v>
      </c>
      <c r="C48" s="1">
        <v>2403.0000022575259</v>
      </c>
      <c r="D48" s="1">
        <v>0</v>
      </c>
      <c r="E48">
        <f>(R48-S48*(1000-T48)/(1000-U48))*AK48</f>
        <v>8.5572195114134093</v>
      </c>
      <c r="F48">
        <f>IF(AV48&lt;&gt;0,1/(1/AV48-1/N48),0)</f>
        <v>18.468226302378508</v>
      </c>
      <c r="G48">
        <f>((AY48-AL48/2)*S48-E48)/(AY48+AL48/2)</f>
        <v>374.13811558790667</v>
      </c>
      <c r="H48">
        <f>AL48*1000</f>
        <v>29.290200064748777</v>
      </c>
      <c r="I48">
        <f>(AQ48-AW48)</f>
        <v>0.71266645074606361</v>
      </c>
      <c r="J48">
        <f>(P48+AP48*D48)</f>
        <v>27.262073516845703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28.040498733520508</v>
      </c>
      <c r="P48" s="1">
        <v>27.262073516845703</v>
      </c>
      <c r="Q48" s="1">
        <v>28.144294738769531</v>
      </c>
      <c r="R48" s="1">
        <v>399.99017333984375</v>
      </c>
      <c r="S48" s="1">
        <v>382.122802734375</v>
      </c>
      <c r="T48" s="1">
        <v>7.6518998146057129</v>
      </c>
      <c r="U48" s="1">
        <v>33.268928527832031</v>
      </c>
      <c r="V48" s="1">
        <v>17.667922973632813</v>
      </c>
      <c r="W48" s="1">
        <v>76.816596984863281</v>
      </c>
      <c r="X48" s="1">
        <v>300.65481567382813</v>
      </c>
      <c r="Y48" s="1">
        <v>1598.702392578125</v>
      </c>
      <c r="Z48" s="1">
        <v>7.1160516738891602</v>
      </c>
      <c r="AA48" s="1">
        <v>87.828376770019531</v>
      </c>
      <c r="AB48" s="1">
        <v>18.128053665161133</v>
      </c>
      <c r="AC48" s="1">
        <v>2.3118724822998047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1.1053485870361326</v>
      </c>
      <c r="AL48">
        <f>(U48-T48)/(1000-U48)*AK48</f>
        <v>2.9290200064748778E-2</v>
      </c>
      <c r="AM48">
        <f>(P48+273.15)</f>
        <v>300.41207351684568</v>
      </c>
      <c r="AN48">
        <f>(O48+273.15)</f>
        <v>301.19049873352049</v>
      </c>
      <c r="AO48">
        <f>(Y48*AG48+Z48*AH48)*AI48</f>
        <v>255.79237709509471</v>
      </c>
      <c r="AP48">
        <f>((AO48+0.00000010773*(AN48^4-AM48^4))-AL48*44100)/(L48*51.4+0.00000043092*AM48^3)</f>
        <v>-8.4377880215228487</v>
      </c>
      <c r="AQ48">
        <f>0.61365*EXP(17.502*J48/(240.97+J48))</f>
        <v>3.6346224402233465</v>
      </c>
      <c r="AR48">
        <f>AQ48*1000/AA48</f>
        <v>41.383235964165458</v>
      </c>
      <c r="AS48">
        <f>(AR48-U48)</f>
        <v>8.1143074363334264</v>
      </c>
      <c r="AT48">
        <f>IF(D48,P48,(O48+P48)/2)</f>
        <v>27.651286125183105</v>
      </c>
      <c r="AU48">
        <f>0.61365*EXP(17.502*AT48/(240.97+AT48))</f>
        <v>3.7183757751070212</v>
      </c>
      <c r="AV48">
        <f>IF(AS48&lt;&gt;0,(1000-(AR48+U48)/2)/AS48*AL48,0)</f>
        <v>3.4749622034128165</v>
      </c>
      <c r="AW48">
        <f>U48*AA48/1000</f>
        <v>2.9219559894772829</v>
      </c>
      <c r="AX48">
        <f>(AU48-AW48)</f>
        <v>0.79641978562973836</v>
      </c>
      <c r="AY48">
        <f>1/(1.6/F48+1.37/N48)</f>
        <v>2.4587984414019415</v>
      </c>
      <c r="AZ48">
        <f>G48*AA48*0.001</f>
        <v>32.859943379879788</v>
      </c>
      <c r="BA48">
        <f>G48/S48</f>
        <v>0.97910439500251778</v>
      </c>
      <c r="BB48">
        <f>(1-AL48*AA48/AQ48/F48)*100</f>
        <v>96.167583483319547</v>
      </c>
      <c r="BC48">
        <f>(S48-E48/(N48/1.35))</f>
        <v>379.42389921656746</v>
      </c>
      <c r="BD48">
        <f>E48*BB48/100/BC48</f>
        <v>2.1688858383673661E-2</v>
      </c>
    </row>
    <row r="49" spans="1:56" x14ac:dyDescent="0.25">
      <c r="A49" s="1" t="s">
        <v>1</v>
      </c>
      <c r="B49" s="1" t="s">
        <v>5035</v>
      </c>
      <c r="K49" s="1">
        <f t="shared" si="0"/>
        <v>2.72</v>
      </c>
    </row>
    <row r="50" spans="1:56" x14ac:dyDescent="0.25">
      <c r="A50" s="1" t="s">
        <v>1</v>
      </c>
      <c r="B50" s="1" t="s">
        <v>5031</v>
      </c>
      <c r="K50" s="1">
        <f t="shared" si="0"/>
        <v>2.72</v>
      </c>
    </row>
    <row r="51" spans="1:56" x14ac:dyDescent="0.25">
      <c r="A51" s="1">
        <v>12</v>
      </c>
      <c r="B51" s="1" t="s">
        <v>1513</v>
      </c>
      <c r="C51" s="1">
        <v>2607.50000224635</v>
      </c>
      <c r="D51" s="1">
        <v>0</v>
      </c>
      <c r="E51">
        <f>(R51-S51*(1000-T51)/(1000-U51))*AK51</f>
        <v>8.9712952759972868</v>
      </c>
      <c r="F51">
        <f>IF(AV51&lt;&gt;0,1/(1/AV51-1/N51),0)</f>
        <v>48.563661003447663</v>
      </c>
      <c r="G51">
        <f>((AY51-AL51/2)*S51-E51)/(AY51+AL51/2)</f>
        <v>374.03987450472681</v>
      </c>
      <c r="H51">
        <f>AL51*1000</f>
        <v>30.737734559255948</v>
      </c>
      <c r="I51">
        <f>(AQ51-AW51)</f>
        <v>0.65984024915358841</v>
      </c>
      <c r="J51">
        <f>(P51+AP51*D51)</f>
        <v>27.578466415405273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28.158546447753906</v>
      </c>
      <c r="P51" s="1">
        <v>27.578466415405273</v>
      </c>
      <c r="Q51" s="1">
        <v>28.23297119140625</v>
      </c>
      <c r="R51" s="1">
        <v>400.02606201171875</v>
      </c>
      <c r="S51" s="1">
        <v>381.304931640625</v>
      </c>
      <c r="T51" s="1">
        <v>7.802548885345459</v>
      </c>
      <c r="U51" s="1">
        <v>34.649311065673828</v>
      </c>
      <c r="V51" s="1">
        <v>17.889633178710938</v>
      </c>
      <c r="W51" s="1">
        <v>79.443717956542969</v>
      </c>
      <c r="X51" s="1">
        <v>300.63113403320313</v>
      </c>
      <c r="Y51" s="1">
        <v>1999.570068359375</v>
      </c>
      <c r="Z51" s="1">
        <v>7.2233753204345703</v>
      </c>
      <c r="AA51" s="1">
        <v>87.815277099609375</v>
      </c>
      <c r="AB51" s="1">
        <v>18.47599983215332</v>
      </c>
      <c r="AC51" s="1">
        <v>2.3424217700958252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1.1052615221808935</v>
      </c>
      <c r="AL51">
        <f>(U51-T51)/(1000-U51)*AK51</f>
        <v>3.0737734559255946E-2</v>
      </c>
      <c r="AM51">
        <f>(P51+273.15)</f>
        <v>300.72846641540525</v>
      </c>
      <c r="AN51">
        <f>(O51+273.15)</f>
        <v>301.30854644775388</v>
      </c>
      <c r="AO51">
        <f>(Y51*AG51+Z51*AH51)*AI51</f>
        <v>319.93120378648018</v>
      </c>
      <c r="AP51">
        <f>((AO51+0.00000010773*(AN51^4-AM51^4))-AL51*44100)/(L51*51.4+0.00000043092*AM51^3)</f>
        <v>-8.4517306832873587</v>
      </c>
      <c r="AQ51">
        <f>0.61365*EXP(17.502*J51/(240.97+J51))</f>
        <v>3.7025791016962972</v>
      </c>
      <c r="AR51">
        <f>AQ51*1000/AA51</f>
        <v>42.16326844241965</v>
      </c>
      <c r="AS51">
        <f>(AR51-U51)</f>
        <v>7.5139573767458216</v>
      </c>
      <c r="AT51">
        <f>IF(D51,P51,(O51+P51)/2)</f>
        <v>27.86850643157959</v>
      </c>
      <c r="AU51">
        <f>0.61365*EXP(17.502*AT51/(240.97+AT51))</f>
        <v>3.7658469592402635</v>
      </c>
      <c r="AV51">
        <f>IF(AS51&lt;&gt;0,(1000-(AR51+U51)/2)/AS51*AL51,0)</f>
        <v>3.9336411876468422</v>
      </c>
      <c r="AW51">
        <f>U51*AA51/1000</f>
        <v>3.0427388525427088</v>
      </c>
      <c r="AX51">
        <f>(AU51-AW51)</f>
        <v>0.72310810669755465</v>
      </c>
      <c r="AY51">
        <f>1/(1.6/F51+1.37/N51)</f>
        <v>2.8327498279829242</v>
      </c>
      <c r="AZ51">
        <f>G51*AA51*0.001</f>
        <v>32.846415225935701</v>
      </c>
      <c r="BA51">
        <f>G51/S51</f>
        <v>0.98094685766418199</v>
      </c>
      <c r="BB51">
        <f>(1-AL51*AA51/AQ51/F51)*100</f>
        <v>98.498842821021142</v>
      </c>
      <c r="BC51">
        <f>(S51-E51/(N51/1.35))</f>
        <v>378.47543073237028</v>
      </c>
      <c r="BD51">
        <f>E51*BB51/100/BC51</f>
        <v>2.3347941016448347E-2</v>
      </c>
    </row>
    <row r="52" spans="1:56" x14ac:dyDescent="0.25">
      <c r="A52" s="1" t="s">
        <v>1</v>
      </c>
      <c r="B52" s="1" t="s">
        <v>5034</v>
      </c>
      <c r="K52" s="2">
        <v>9.49</v>
      </c>
    </row>
    <row r="53" spans="1:56" x14ac:dyDescent="0.25">
      <c r="A53" s="1" t="s">
        <v>1</v>
      </c>
      <c r="B53" s="1" t="s">
        <v>5033</v>
      </c>
      <c r="K53" s="2">
        <v>9.49</v>
      </c>
    </row>
    <row r="54" spans="1:56" x14ac:dyDescent="0.25">
      <c r="A54" s="1" t="s">
        <v>1</v>
      </c>
      <c r="B54" s="1" t="s">
        <v>5032</v>
      </c>
      <c r="K54" s="2">
        <v>9.49</v>
      </c>
    </row>
    <row r="55" spans="1:56" x14ac:dyDescent="0.25">
      <c r="A55" s="1" t="s">
        <v>1</v>
      </c>
      <c r="B55" s="1" t="s">
        <v>5031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E73A-86D8-4B04-9B65-53A1B6FD53E3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3539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3538</v>
      </c>
    </row>
    <row r="12" spans="1:60" x14ac:dyDescent="0.25">
      <c r="A12" s="1" t="s">
        <v>1</v>
      </c>
      <c r="B12" s="1" t="s">
        <v>3537</v>
      </c>
    </row>
    <row r="13" spans="1:60" x14ac:dyDescent="0.25">
      <c r="A13" s="1" t="s">
        <v>1</v>
      </c>
      <c r="B13" s="1" t="s">
        <v>3536</v>
      </c>
    </row>
    <row r="14" spans="1:60" x14ac:dyDescent="0.25">
      <c r="A14" s="1" t="s">
        <v>1</v>
      </c>
      <c r="B14" s="1" t="s">
        <v>3535</v>
      </c>
    </row>
    <row r="15" spans="1:60" x14ac:dyDescent="0.25">
      <c r="A15" s="1" t="s">
        <v>1</v>
      </c>
      <c r="B15" s="1" t="s">
        <v>3534</v>
      </c>
    </row>
    <row r="16" spans="1:60" x14ac:dyDescent="0.25">
      <c r="A16" s="1" t="s">
        <v>1</v>
      </c>
      <c r="B16" s="1" t="s">
        <v>3533</v>
      </c>
    </row>
    <row r="17" spans="1:60" x14ac:dyDescent="0.25">
      <c r="A17" s="1" t="s">
        <v>1</v>
      </c>
      <c r="B17" s="1" t="s">
        <v>3532</v>
      </c>
    </row>
    <row r="18" spans="1:60" x14ac:dyDescent="0.25">
      <c r="A18" s="1">
        <v>1</v>
      </c>
      <c r="B18" s="1" t="s">
        <v>3531</v>
      </c>
      <c r="C18" s="1">
        <v>332.00000594556332</v>
      </c>
      <c r="D18" s="1">
        <v>0</v>
      </c>
      <c r="E18">
        <f>(R18-S18*(1000-T18)/(1000-U18))*AO18</f>
        <v>-3.7510819504823973</v>
      </c>
      <c r="F18">
        <f>IF(AZ18&lt;&gt;0,1/(1/AZ18-1/N18),0)</f>
        <v>1.9292687965436295</v>
      </c>
      <c r="G18">
        <f>((BC18-AP18/2)*S18-E18)/(BC18+AP18/2)</f>
        <v>387.35329736029041</v>
      </c>
      <c r="H18">
        <f>AP18*1000</f>
        <v>25.262325471463114</v>
      </c>
      <c r="I18">
        <f>(AU18-BA18)</f>
        <v>1.6048165998244388</v>
      </c>
      <c r="J18">
        <f>(P18+AT18*D18)</f>
        <v>26.945650100708008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28.0775146484375</v>
      </c>
      <c r="P18" s="1">
        <v>26.945650100708008</v>
      </c>
      <c r="Q18" s="1">
        <v>28.248987197875977</v>
      </c>
      <c r="R18" s="1">
        <v>400.0174560546875</v>
      </c>
      <c r="S18" s="1">
        <v>394.391357421875</v>
      </c>
      <c r="T18" s="1">
        <v>0.13445146381855011</v>
      </c>
      <c r="U18" s="1">
        <v>22.498750686645508</v>
      </c>
      <c r="V18" s="1">
        <v>0.30772122740745544</v>
      </c>
      <c r="W18" s="1">
        <v>51.493251800537109</v>
      </c>
      <c r="X18" s="1">
        <v>300.33383178710938</v>
      </c>
      <c r="Y18" s="1">
        <v>0.18737533688545227</v>
      </c>
      <c r="Z18" s="1">
        <v>8.7836761474609375</v>
      </c>
      <c r="AA18" s="1">
        <v>87.246353149414063</v>
      </c>
      <c r="AB18" s="1">
        <v>5.1616954803466797</v>
      </c>
      <c r="AC18" s="1">
        <v>0.44699621200561523</v>
      </c>
      <c r="AD18" s="1">
        <v>6.5461732447147369E-2</v>
      </c>
      <c r="AE18" s="1">
        <v>6.8861488252878189E-3</v>
      </c>
      <c r="AF18" s="1">
        <v>4.0768124163150787E-2</v>
      </c>
      <c r="AG18" s="1">
        <v>2.7974558994174004E-2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1.1041684992173135</v>
      </c>
      <c r="AP18">
        <f>(U18-T18)/(1000-U18)*AO18</f>
        <v>2.5262325471463114E-2</v>
      </c>
      <c r="AQ18">
        <f>(P18+273.15)</f>
        <v>300.09565010070799</v>
      </c>
      <c r="AR18">
        <f>(O18+273.15)</f>
        <v>301.22751464843748</v>
      </c>
      <c r="AS18">
        <f>(Y18*AK18+Z18*AL18)*AM18</f>
        <v>2.998005323156594E-2</v>
      </c>
      <c r="AT18">
        <f>((AS18+0.00000010773*(AR18^4-AQ18^4))-AP18*44100)/(L18*0.92*2*29.3+0.00000043092*AQ18^3)</f>
        <v>-8.6657313441837918</v>
      </c>
      <c r="AU18">
        <f>0.61365*EXP(17.502*J18/(240.97+J18))</f>
        <v>3.567750547652135</v>
      </c>
      <c r="AV18">
        <f>AU18*1000/AA18</f>
        <v>40.892832982281455</v>
      </c>
      <c r="AW18">
        <f>(AV18-U18)</f>
        <v>18.394082295635947</v>
      </c>
      <c r="AX18">
        <f>IF(D18,P18,(O18+P18)/2)</f>
        <v>27.511582374572754</v>
      </c>
      <c r="AY18">
        <f>0.61365*EXP(17.502*AX18/(240.97+AX18))</f>
        <v>3.6881216731366187</v>
      </c>
      <c r="AZ18">
        <f>IF(AW18&lt;&gt;0,(1000-(AV18+U18)/2)/AW18*AP18,0)</f>
        <v>1.3298633587101405</v>
      </c>
      <c r="BA18">
        <f>U18*AA18/1000</f>
        <v>1.9629339478276961</v>
      </c>
      <c r="BB18">
        <f>(AY18-BA18)</f>
        <v>1.7251877253089225</v>
      </c>
      <c r="BC18">
        <f>1/(1.6/F18+1.37/N18)</f>
        <v>0.8700212769256761</v>
      </c>
      <c r="BD18">
        <f>G18*AA18*0.001</f>
        <v>33.795162575085897</v>
      </c>
      <c r="BE18">
        <f>G18/S18</f>
        <v>0.98215462907810103</v>
      </c>
      <c r="BF18">
        <f>(1-AP18*AA18/AU18/F18)*100</f>
        <v>67.979110846638463</v>
      </c>
      <c r="BG18">
        <f>(S18-E18/(N18/1.35))</f>
        <v>395.5744295936521</v>
      </c>
      <c r="BH18">
        <f>E18*BF18/100/BG18</f>
        <v>-6.4462006800744855E-3</v>
      </c>
    </row>
    <row r="19" spans="1:60" x14ac:dyDescent="0.25">
      <c r="A19" s="1" t="s">
        <v>1</v>
      </c>
      <c r="B19" s="1" t="s">
        <v>3530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3529</v>
      </c>
      <c r="K20" s="1">
        <f t="shared" si="0"/>
        <v>2.72</v>
      </c>
    </row>
    <row r="21" spans="1:60" x14ac:dyDescent="0.25">
      <c r="A21" s="1">
        <v>2</v>
      </c>
      <c r="B21" s="1" t="s">
        <v>3528</v>
      </c>
      <c r="C21" s="1">
        <v>537.50000595673919</v>
      </c>
      <c r="D21" s="1">
        <v>0</v>
      </c>
      <c r="E21">
        <f>(R21-S21*(1000-T21)/(1000-U21))*AO21</f>
        <v>-3.4114544404203029</v>
      </c>
      <c r="F21">
        <f>IF(AZ21&lt;&gt;0,1/(1/AZ21-1/N21),0)</f>
        <v>0.29205250221753937</v>
      </c>
      <c r="G21">
        <f>((BC21-AP21/2)*S21-E21)/(BC21+AP21/2)</f>
        <v>359.60729124431771</v>
      </c>
      <c r="H21">
        <f>AP21*1000</f>
        <v>24.846148825300368</v>
      </c>
      <c r="I21">
        <f>(AU21-BA21)</f>
        <v>7.4159049636477086</v>
      </c>
      <c r="J21">
        <f>(P21+AT21*D21)</f>
        <v>44.403640747070313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28.021177291870117</v>
      </c>
      <c r="P21" s="1">
        <v>44.403640747070313</v>
      </c>
      <c r="Q21" s="1">
        <v>28.256410598754883</v>
      </c>
      <c r="R21" s="1">
        <v>399.90017700195313</v>
      </c>
      <c r="S21" s="1">
        <v>394.12115478515625</v>
      </c>
      <c r="T21" s="1">
        <v>0.11957558989524841</v>
      </c>
      <c r="U21" s="1">
        <v>22.12413215637207</v>
      </c>
      <c r="V21" s="1">
        <v>0.2745547890663147</v>
      </c>
      <c r="W21" s="1">
        <v>50.798709869384766</v>
      </c>
      <c r="X21" s="1">
        <v>300.33026123046875</v>
      </c>
      <c r="Y21" s="1">
        <v>24.177618026733398</v>
      </c>
      <c r="Z21" s="1">
        <v>8.9322938919067383</v>
      </c>
      <c r="AA21" s="1">
        <v>87.240066528320313</v>
      </c>
      <c r="AB21" s="1">
        <v>5.2679743766784668</v>
      </c>
      <c r="AC21" s="1">
        <v>0.46414661407470703</v>
      </c>
      <c r="AD21" s="1">
        <v>6.3107602298259735E-2</v>
      </c>
      <c r="AE21" s="1">
        <v>1.0551135987043381E-2</v>
      </c>
      <c r="AF21" s="1">
        <v>3.1017757952213287E-2</v>
      </c>
      <c r="AG21" s="1">
        <v>2.1362118422985077E-2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1.1041553721708408</v>
      </c>
      <c r="AP21">
        <f>(U21-T21)/(1000-U21)*AO21</f>
        <v>2.4846148825300368E-2</v>
      </c>
      <c r="AQ21">
        <f>(P21+273.15)</f>
        <v>317.55364074707029</v>
      </c>
      <c r="AR21">
        <f>(O21+273.15)</f>
        <v>301.17117729187009</v>
      </c>
      <c r="AS21">
        <f>(Y21*AK21+Z21*AL21)*AM21</f>
        <v>3.8684187978114437</v>
      </c>
      <c r="AT21">
        <f>((AS21+0.00000010773*(AR21^4-AQ21^4))-AP21*44100)/(L21*0.92*2*29.3+0.00000043092*AQ21^3)</f>
        <v>-10.071280787088215</v>
      </c>
      <c r="AU21">
        <f>0.61365*EXP(17.502*J21/(240.97+J21))</f>
        <v>9.3460157248509592</v>
      </c>
      <c r="AV21">
        <f>AU21*1000/AA21</f>
        <v>107.12985554426426</v>
      </c>
      <c r="AW21">
        <f>(AV21-U21)</f>
        <v>85.005723387892189</v>
      </c>
      <c r="AX21">
        <f>IF(D21,P21,(O21+P21)/2)</f>
        <v>36.212409019470215</v>
      </c>
      <c r="AY21">
        <f>0.61365*EXP(17.502*AX21/(240.97+AX21))</f>
        <v>6.0388449659391572</v>
      </c>
      <c r="AZ21">
        <f>IF(AW21&lt;&gt;0,(1000-(AV21+U21)/2)/AW21*AP21,0)</f>
        <v>0.27339826063139938</v>
      </c>
      <c r="BA21">
        <f>U21*AA21/1000</f>
        <v>1.9301107612032502</v>
      </c>
      <c r="BB21">
        <f>(AY21-BA21)</f>
        <v>4.1087342047359066</v>
      </c>
      <c r="BC21">
        <f>1/(1.6/F21+1.37/N21)</f>
        <v>0.17245736990563651</v>
      </c>
      <c r="BD21">
        <f>G21*AA21*0.001</f>
        <v>31.372164012223337</v>
      </c>
      <c r="BE21">
        <f>G21/S21</f>
        <v>0.91242828982460289</v>
      </c>
      <c r="BF21">
        <f>(1-AP21*AA21/AU21/F21)*100</f>
        <v>20.587726167900357</v>
      </c>
      <c r="BG21">
        <f>(S21-E21/(N21/1.35))</f>
        <v>395.19711016737006</v>
      </c>
      <c r="BH21">
        <f>E21*BF21/100/BG21</f>
        <v>-1.7771913823938659E-3</v>
      </c>
    </row>
    <row r="22" spans="1:60" x14ac:dyDescent="0.25">
      <c r="A22" s="1" t="s">
        <v>1</v>
      </c>
      <c r="B22" s="1" t="s">
        <v>3527</v>
      </c>
      <c r="K22" s="1">
        <f t="shared" si="0"/>
        <v>2.72</v>
      </c>
    </row>
    <row r="23" spans="1:60" x14ac:dyDescent="0.25">
      <c r="A23" s="1" t="s">
        <v>1</v>
      </c>
      <c r="B23" s="1" t="s">
        <v>3526</v>
      </c>
      <c r="K23" s="1">
        <f t="shared" si="0"/>
        <v>2.72</v>
      </c>
    </row>
    <row r="24" spans="1:60" x14ac:dyDescent="0.25">
      <c r="A24" s="1">
        <v>3</v>
      </c>
      <c r="B24" s="1" t="s">
        <v>3525</v>
      </c>
      <c r="C24" s="1">
        <v>743.00000594556332</v>
      </c>
      <c r="D24" s="1">
        <v>0</v>
      </c>
      <c r="E24">
        <f>(R24-S24*(1000-T24)/(1000-U24))*AO24</f>
        <v>-2.8410323600142666</v>
      </c>
      <c r="F24">
        <f>IF(AZ24&lt;&gt;0,1/(1/AZ24-1/N24),0)</f>
        <v>0.30969609280868488</v>
      </c>
      <c r="G24">
        <f>((BC24-AP24/2)*S24-E24)/(BC24+AP24/2)</f>
        <v>359.16055915665208</v>
      </c>
      <c r="H24">
        <f>AP24*1000</f>
        <v>24.379913507762009</v>
      </c>
      <c r="I24">
        <f>(AU24-BA24)</f>
        <v>6.9123510970188153</v>
      </c>
      <c r="J24">
        <f>(P24+AT24*D24)</f>
        <v>43.259506225585938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27.914196014404297</v>
      </c>
      <c r="P24" s="1">
        <v>43.259506225585938</v>
      </c>
      <c r="Q24" s="1">
        <v>28.185806274414063</v>
      </c>
      <c r="R24" s="1">
        <v>400.06509399414063</v>
      </c>
      <c r="S24" s="1">
        <v>393.94027709960938</v>
      </c>
      <c r="T24" s="1">
        <v>0.1113852858543396</v>
      </c>
      <c r="U24" s="1">
        <v>21.710725784301758</v>
      </c>
      <c r="V24" s="1">
        <v>0.25732767581939697</v>
      </c>
      <c r="W24" s="1">
        <v>50.157173156738281</v>
      </c>
      <c r="X24" s="1">
        <v>300.35015869140625</v>
      </c>
      <c r="Y24" s="1">
        <v>49.247688293457031</v>
      </c>
      <c r="Z24" s="1">
        <v>9.248016357421875</v>
      </c>
      <c r="AA24" s="1">
        <v>87.232650756835938</v>
      </c>
      <c r="AB24" s="1">
        <v>5.1964578628540039</v>
      </c>
      <c r="AC24" s="1">
        <v>0.46159172058105469</v>
      </c>
      <c r="AD24" s="1">
        <v>4.1886705905199051E-2</v>
      </c>
      <c r="AE24" s="1">
        <v>7.5476029887795448E-3</v>
      </c>
      <c r="AF24" s="1">
        <v>3.793613612651825E-2</v>
      </c>
      <c r="AG24" s="1">
        <v>2.3793736472725868E-2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1.1042285246007579</v>
      </c>
      <c r="AP24">
        <f>(U24-T24)/(1000-U24)*AO24</f>
        <v>2.4379913507762009E-2</v>
      </c>
      <c r="AQ24">
        <f>(P24+273.15)</f>
        <v>316.40950622558591</v>
      </c>
      <c r="AR24">
        <f>(O24+273.15)</f>
        <v>301.06419601440427</v>
      </c>
      <c r="AS24">
        <f>(Y24*AK24+Z24*AL24)*AM24</f>
        <v>7.879629950829667</v>
      </c>
      <c r="AT24">
        <f>((AS24+0.00000010773*(AR24^4-AQ24^4))-AP24*44100)/(L24*0.92*2*29.3+0.00000043092*AQ24^3)</f>
        <v>-9.7805022956765892</v>
      </c>
      <c r="AU24">
        <f>0.61365*EXP(17.502*J24/(240.97+J24))</f>
        <v>8.8062352570382441</v>
      </c>
      <c r="AV24">
        <f>AU24*1000/AA24</f>
        <v>100.95113676627726</v>
      </c>
      <c r="AW24">
        <f>(AV24-U24)</f>
        <v>79.240410981975501</v>
      </c>
      <c r="AX24">
        <f>IF(D24,P24,(O24+P24)/2)</f>
        <v>35.586851119995117</v>
      </c>
      <c r="AY24">
        <f>0.61365*EXP(17.502*AX24/(240.97+AX24))</f>
        <v>5.8345442325122177</v>
      </c>
      <c r="AZ24">
        <f>IF(AW24&lt;&gt;0,(1000-(AV24+U24)/2)/AW24*AP24,0)</f>
        <v>0.2888005049989637</v>
      </c>
      <c r="BA24">
        <f>U24*AA24/1000</f>
        <v>1.8938841600194283</v>
      </c>
      <c r="BB24">
        <f>(AY24-BA24)</f>
        <v>3.9406600724927894</v>
      </c>
      <c r="BC24">
        <f>1/(1.6/F24+1.37/N24)</f>
        <v>0.18226813327406069</v>
      </c>
      <c r="BD24">
        <f>G24*AA24*0.001</f>
        <v>31.330527622542146</v>
      </c>
      <c r="BE24">
        <f>G24/S24</f>
        <v>0.91171322161058665</v>
      </c>
      <c r="BF24">
        <f>(1-AP24*AA24/AU24/F24)*100</f>
        <v>22.019642729008638</v>
      </c>
      <c r="BG24">
        <f>(S24-E24/(N24/1.35))</f>
        <v>394.83632425843479</v>
      </c>
      <c r="BH24">
        <f>E24*BF24/100/BG24</f>
        <v>-1.5844164709658162E-3</v>
      </c>
    </row>
    <row r="25" spans="1:60" x14ac:dyDescent="0.25">
      <c r="A25" s="1" t="s">
        <v>1</v>
      </c>
      <c r="B25" s="1" t="s">
        <v>3524</v>
      </c>
      <c r="K25" s="1">
        <f t="shared" si="0"/>
        <v>2.72</v>
      </c>
    </row>
    <row r="26" spans="1:60" x14ac:dyDescent="0.25">
      <c r="A26" s="1" t="s">
        <v>1</v>
      </c>
      <c r="B26" s="1" t="s">
        <v>3523</v>
      </c>
      <c r="K26" s="1">
        <f t="shared" si="0"/>
        <v>2.72</v>
      </c>
    </row>
    <row r="27" spans="1:60" x14ac:dyDescent="0.25">
      <c r="A27" s="1">
        <v>4</v>
      </c>
      <c r="B27" s="1" t="s">
        <v>3522</v>
      </c>
      <c r="C27" s="1">
        <v>949.00000594556332</v>
      </c>
      <c r="D27" s="1">
        <v>0</v>
      </c>
      <c r="E27">
        <f>(R27-S27*(1000-T27)/(1000-U27))*AO27</f>
        <v>-2.3422600401114138</v>
      </c>
      <c r="F27">
        <f>IF(AZ27&lt;&gt;0,1/(1/AZ27-1/N27),0)</f>
        <v>0.29529971663622639</v>
      </c>
      <c r="G27">
        <f>((BC27-AP27/2)*S27-E27)/(BC27+AP27/2)</f>
        <v>355.02810352919948</v>
      </c>
      <c r="H27">
        <f>AP27*1000</f>
        <v>24.226952936609344</v>
      </c>
      <c r="I27">
        <f>(AU27-BA27)</f>
        <v>7.1695578225432115</v>
      </c>
      <c r="J27">
        <f>(P27+AT27*D27)</f>
        <v>43.785240173339844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27.838134765625</v>
      </c>
      <c r="P27" s="1">
        <v>43.785240173339844</v>
      </c>
      <c r="Q27" s="1">
        <v>28.112119674682617</v>
      </c>
      <c r="R27" s="1">
        <v>400.14190673828125</v>
      </c>
      <c r="S27" s="1">
        <v>393.62704467773438</v>
      </c>
      <c r="T27" s="1">
        <v>0.10412376374006271</v>
      </c>
      <c r="U27" s="1">
        <v>21.570350646972656</v>
      </c>
      <c r="V27" s="1">
        <v>0.24157331883907318</v>
      </c>
      <c r="W27" s="1">
        <v>50.04449462890625</v>
      </c>
      <c r="X27" s="1">
        <v>300.35964965820313</v>
      </c>
      <c r="Y27" s="1">
        <v>101.04222106933594</v>
      </c>
      <c r="Z27" s="1">
        <v>8.972569465637207</v>
      </c>
      <c r="AA27" s="1">
        <v>87.215164184570313</v>
      </c>
      <c r="AB27" s="1">
        <v>5.1767616271972656</v>
      </c>
      <c r="AC27" s="1">
        <v>0.46610793471336365</v>
      </c>
      <c r="AD27" s="1">
        <v>4.8700511455535889E-2</v>
      </c>
      <c r="AE27" s="1">
        <v>5.2902498282492161E-3</v>
      </c>
      <c r="AF27" s="1">
        <v>4.668860137462616E-2</v>
      </c>
      <c r="AG27" s="1">
        <v>1.6653414815664291E-2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1.1042634178610407</v>
      </c>
      <c r="AP27">
        <f>(U27-T27)/(1000-U27)*AO27</f>
        <v>2.4226952936609345E-2</v>
      </c>
      <c r="AQ27">
        <f>(P27+273.15)</f>
        <v>316.93524017333982</v>
      </c>
      <c r="AR27">
        <f>(O27+273.15)</f>
        <v>300.98813476562498</v>
      </c>
      <c r="AS27">
        <f>(Y27*AK27+Z27*AL27)*AM27</f>
        <v>16.166755009738608</v>
      </c>
      <c r="AT27">
        <f>((AS27+0.00000010773*(AR27^4-AQ27^4))-AP27*44100)/(L27*0.92*2*29.3+0.00000043092*AQ27^3)</f>
        <v>-9.721549123064861</v>
      </c>
      <c r="AU27">
        <f>0.61365*EXP(17.502*J27/(240.97+J27))</f>
        <v>9.0508194957376844</v>
      </c>
      <c r="AV27">
        <f>AU27*1000/AA27</f>
        <v>103.77575482841218</v>
      </c>
      <c r="AW27">
        <f>(AV27-U27)</f>
        <v>82.205404181439519</v>
      </c>
      <c r="AX27">
        <f>IF(D27,P27,(O27+P27)/2)</f>
        <v>35.811687469482422</v>
      </c>
      <c r="AY27">
        <f>0.61365*EXP(17.502*AX27/(240.97+AX27))</f>
        <v>5.9072711374841465</v>
      </c>
      <c r="AZ27">
        <f>IF(AW27&lt;&gt;0,(1000-(AV27+U27)/2)/AW27*AP27,0)</f>
        <v>0.27624188535608246</v>
      </c>
      <c r="BA27">
        <f>U27*AA27/1000</f>
        <v>1.8812616731944727</v>
      </c>
      <c r="BB27">
        <f>(AY27-BA27)</f>
        <v>4.0260094642896735</v>
      </c>
      <c r="BC27">
        <f>1/(1.6/F27+1.37/N27)</f>
        <v>0.17426790166817202</v>
      </c>
      <c r="BD27">
        <f>G27*AA27*0.001</f>
        <v>30.96383433943576</v>
      </c>
      <c r="BE27">
        <f>G27/S27</f>
        <v>0.90194032226587439</v>
      </c>
      <c r="BF27">
        <f>(1-AP27*AA27/AU27/F27)*100</f>
        <v>20.94308474852722</v>
      </c>
      <c r="BG27">
        <f>(S27-E27/(N27/1.35))</f>
        <v>394.36578158327308</v>
      </c>
      <c r="BH27">
        <f>E27*BF27/100/BG27</f>
        <v>-1.2438744133987188E-3</v>
      </c>
    </row>
    <row r="28" spans="1:60" x14ac:dyDescent="0.25">
      <c r="A28" s="1" t="s">
        <v>1</v>
      </c>
      <c r="B28" s="1" t="s">
        <v>3521</v>
      </c>
      <c r="K28" s="1">
        <f t="shared" si="0"/>
        <v>2.72</v>
      </c>
    </row>
    <row r="29" spans="1:60" x14ac:dyDescent="0.25">
      <c r="A29" s="1" t="s">
        <v>1</v>
      </c>
      <c r="B29" s="1" t="s">
        <v>3520</v>
      </c>
      <c r="K29" s="1">
        <f t="shared" si="0"/>
        <v>2.72</v>
      </c>
    </row>
    <row r="30" spans="1:60" x14ac:dyDescent="0.25">
      <c r="A30" s="1">
        <v>5</v>
      </c>
      <c r="B30" s="1" t="s">
        <v>3519</v>
      </c>
      <c r="C30" s="1">
        <v>1155.5000059343874</v>
      </c>
      <c r="D30" s="1">
        <v>0</v>
      </c>
      <c r="E30">
        <f>(R30-S30*(1000-T30)/(1000-U30))*AO30</f>
        <v>-2.3237532808167702</v>
      </c>
      <c r="F30">
        <f>IF(AZ30&lt;&gt;0,1/(1/AZ30-1/N30),0)</f>
        <v>0.18651956984390242</v>
      </c>
      <c r="G30">
        <f>((BC30-AP30/2)*S30-E30)/(BC30+AP30/2)</f>
        <v>335.74720816641724</v>
      </c>
      <c r="H30">
        <f>AP30*1000</f>
        <v>24.111345773181856</v>
      </c>
      <c r="I30">
        <f>(AU30-BA30)</f>
        <v>10.78576619296387</v>
      </c>
      <c r="J30">
        <f>(P30+AT30*D30)</f>
        <v>50.383930206298828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27.745098114013672</v>
      </c>
      <c r="P30" s="1">
        <v>50.383930206298828</v>
      </c>
      <c r="Q30" s="1">
        <v>28.042160034179688</v>
      </c>
      <c r="R30" s="1">
        <v>399.75912475585938</v>
      </c>
      <c r="S30" s="1">
        <v>393.27536010742188</v>
      </c>
      <c r="T30" s="1">
        <v>9.78216752409935E-2</v>
      </c>
      <c r="U30" s="1">
        <v>21.467266082763672</v>
      </c>
      <c r="V30" s="1">
        <v>0.22819392383098602</v>
      </c>
      <c r="W30" s="1">
        <v>50.077854156494141</v>
      </c>
      <c r="X30" s="1">
        <v>300.31185913085938</v>
      </c>
      <c r="Y30" s="1">
        <v>151.46206665039063</v>
      </c>
      <c r="Z30" s="1">
        <v>8.8695850372314453</v>
      </c>
      <c r="AA30" s="1">
        <v>87.217315673828125</v>
      </c>
      <c r="AB30" s="1">
        <v>5.2166175842285156</v>
      </c>
      <c r="AC30" s="1">
        <v>0.4610133171081543</v>
      </c>
      <c r="AD30" s="1">
        <v>9.4240486621856689E-2</v>
      </c>
      <c r="AE30" s="1">
        <v>7.7926646918058395E-3</v>
      </c>
      <c r="AF30" s="1">
        <v>7.9133659601211548E-2</v>
      </c>
      <c r="AG30" s="1">
        <v>2.2810818627476692E-2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1.1040877173928652</v>
      </c>
      <c r="AP30">
        <f>(U30-T30)/(1000-U30)*AO30</f>
        <v>2.4111345773181855E-2</v>
      </c>
      <c r="AQ30">
        <f>(P30+273.15)</f>
        <v>323.53393020629881</v>
      </c>
      <c r="AR30">
        <f>(O30+273.15)</f>
        <v>300.89509811401365</v>
      </c>
      <c r="AS30">
        <f>(Y30*AK30+Z30*AL30)*AM30</f>
        <v>24.233930122391939</v>
      </c>
      <c r="AT30">
        <f>((AS30+0.00000010773*(AR30^4-AQ30^4))-AP30*44100)/(L30*0.92*2*29.3+0.00000043092*AQ30^3)</f>
        <v>-10.28176304062195</v>
      </c>
      <c r="AU30">
        <f>0.61365*EXP(17.502*J30/(240.97+J30))</f>
        <v>12.658083515558332</v>
      </c>
      <c r="AV30">
        <f>AU30*1000/AA30</f>
        <v>145.13268859244113</v>
      </c>
      <c r="AW30">
        <f>(AV30-U30)</f>
        <v>123.66542250967746</v>
      </c>
      <c r="AX30">
        <f>IF(D30,P30,(O30+P30)/2)</f>
        <v>39.06451416015625</v>
      </c>
      <c r="AY30">
        <f>0.61365*EXP(17.502*AX30/(240.97+AX30))</f>
        <v>7.051072048677967</v>
      </c>
      <c r="AZ30">
        <f>IF(AW30&lt;&gt;0,(1000-(AV30+U30)/2)/AW30*AP30,0)</f>
        <v>0.17873121498426164</v>
      </c>
      <c r="BA30">
        <f>U30*AA30/1000</f>
        <v>1.8723173225944629</v>
      </c>
      <c r="BB30">
        <f>(AY30-BA30)</f>
        <v>5.1787547260835041</v>
      </c>
      <c r="BC30">
        <f>1/(1.6/F30+1.37/N30)</f>
        <v>0.112381575126297</v>
      </c>
      <c r="BD30">
        <f>G30*AA30*0.001</f>
        <v>29.282970241256894</v>
      </c>
      <c r="BE30">
        <f>G30/S30</f>
        <v>0.85372042650907243</v>
      </c>
      <c r="BF30">
        <f>(1-AP30*AA30/AU30/F30)*100</f>
        <v>10.929927606073109</v>
      </c>
      <c r="BG30">
        <f>(S30-E30/(N30/1.35))</f>
        <v>394.00826007519157</v>
      </c>
      <c r="BH30">
        <f>E30*BF30/100/BG30</f>
        <v>-6.4461732677521019E-4</v>
      </c>
    </row>
    <row r="31" spans="1:60" x14ac:dyDescent="0.25">
      <c r="A31" s="1" t="s">
        <v>1</v>
      </c>
      <c r="B31" s="1" t="s">
        <v>3518</v>
      </c>
      <c r="K31" s="1">
        <f t="shared" si="0"/>
        <v>2.72</v>
      </c>
    </row>
    <row r="32" spans="1:60" x14ac:dyDescent="0.25">
      <c r="A32" s="1" t="s">
        <v>1</v>
      </c>
      <c r="B32" s="1" t="s">
        <v>3517</v>
      </c>
      <c r="K32" s="1">
        <f t="shared" si="0"/>
        <v>2.72</v>
      </c>
    </row>
    <row r="33" spans="1:60" x14ac:dyDescent="0.25">
      <c r="A33" s="1">
        <v>6</v>
      </c>
      <c r="B33" s="1" t="s">
        <v>3516</v>
      </c>
      <c r="C33" s="1">
        <v>1361.0000059455633</v>
      </c>
      <c r="D33" s="1">
        <v>0</v>
      </c>
      <c r="E33">
        <f>(R33-S33*(1000-T33)/(1000-U33))*AO33</f>
        <v>-1.3138684713178674</v>
      </c>
      <c r="F33">
        <f>IF(AZ33&lt;&gt;0,1/(1/AZ33-1/N33),0)</f>
        <v>4.4548339320648153E-2</v>
      </c>
      <c r="G33">
        <f>((BC33-AP33/2)*S33-E33)/(BC33+AP33/2)</f>
        <v>185.36293883002168</v>
      </c>
      <c r="H33">
        <f>AP33*1000</f>
        <v>24.331870877960306</v>
      </c>
      <c r="I33">
        <f>(AU33-BA33)</f>
        <v>36.904516781525132</v>
      </c>
      <c r="J33">
        <f>(P33+AT33*D33)</f>
        <v>74.815879821777344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27.700950622558594</v>
      </c>
      <c r="P33" s="1">
        <v>74.815879821777344</v>
      </c>
      <c r="Q33" s="1">
        <v>27.989564895629883</v>
      </c>
      <c r="R33" s="1">
        <v>399.9632568359375</v>
      </c>
      <c r="S33" s="1">
        <v>392.5037841796875</v>
      </c>
      <c r="T33" s="1">
        <v>9.3490779399871826E-2</v>
      </c>
      <c r="U33" s="1">
        <v>21.652799606323242</v>
      </c>
      <c r="V33" s="1">
        <v>0.21864037215709686</v>
      </c>
      <c r="W33" s="1">
        <v>50.637893676757813</v>
      </c>
      <c r="X33" s="1">
        <v>300.33267211914063</v>
      </c>
      <c r="Y33" s="1">
        <v>301.1181640625</v>
      </c>
      <c r="Z33" s="1">
        <v>8.6249723434448242</v>
      </c>
      <c r="AA33" s="1">
        <v>87.211807250976563</v>
      </c>
      <c r="AB33" s="1">
        <v>5.1907081604003906</v>
      </c>
      <c r="AC33" s="1">
        <v>0.46787929534912109</v>
      </c>
      <c r="AD33" s="1">
        <v>4.0509786456823349E-2</v>
      </c>
      <c r="AE33" s="1">
        <v>4.4723087921738625E-3</v>
      </c>
      <c r="AF33" s="1">
        <v>4.9322459846735001E-2</v>
      </c>
      <c r="AG33" s="1">
        <v>2.4279320612549782E-2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1.1041642357321344</v>
      </c>
      <c r="AP33">
        <f>(U33-T33)/(1000-U33)*AO33</f>
        <v>2.4331870877960307E-2</v>
      </c>
      <c r="AQ33">
        <f>(P33+273.15)</f>
        <v>347.96587982177732</v>
      </c>
      <c r="AR33">
        <f>(O33+273.15)</f>
        <v>300.85095062255857</v>
      </c>
      <c r="AS33">
        <f>(Y33*AK33+Z33*AL33)*AM33</f>
        <v>48.178905173117528</v>
      </c>
      <c r="AT33">
        <f>((AS33+0.00000010773*(AR33^4-AQ33^4))-AP33*44100)/(L33*0.92*2*29.3+0.00000043092*AQ33^3)</f>
        <v>-12.892869503443242</v>
      </c>
      <c r="AU33">
        <f>0.61365*EXP(17.502*J33/(240.97+J33))</f>
        <v>38.792896567235815</v>
      </c>
      <c r="AV33">
        <f>AU33*1000/AA33</f>
        <v>444.81243755903739</v>
      </c>
      <c r="AW33">
        <f>(AV33-U33)</f>
        <v>423.15963795271415</v>
      </c>
      <c r="AX33">
        <f>IF(D33,P33,(O33+P33)/2)</f>
        <v>51.258415222167969</v>
      </c>
      <c r="AY33">
        <f>0.61365*EXP(17.502*AX33/(240.97+AX33))</f>
        <v>13.21844439994376</v>
      </c>
      <c r="AZ33">
        <f>IF(AW33&lt;&gt;0,(1000-(AV33+U33)/2)/AW33*AP33,0)</f>
        <v>4.4089471785025897E-2</v>
      </c>
      <c r="BA33">
        <f>U33*AA33/1000</f>
        <v>1.8883797857106839</v>
      </c>
      <c r="BB33">
        <f>(AY33-BA33)</f>
        <v>11.330064614233075</v>
      </c>
      <c r="BC33">
        <f>1/(1.6/F33+1.37/N33)</f>
        <v>2.7596782100138821E-2</v>
      </c>
      <c r="BD33">
        <f>G33*AA33*0.001</f>
        <v>16.16583689271841</v>
      </c>
      <c r="BE33">
        <f>G33/S33</f>
        <v>0.47225771139358713</v>
      </c>
      <c r="BF33">
        <f>(1-AP33*AA33/AU33/F33)*100</f>
        <v>-22.791148633837754</v>
      </c>
      <c r="BG33">
        <f>(S33-E33/(N33/1.35))</f>
        <v>392.91817161411603</v>
      </c>
      <c r="BH33">
        <f>E33*BF33/100/BG33</f>
        <v>7.6210706906493491E-4</v>
      </c>
    </row>
    <row r="34" spans="1:60" x14ac:dyDescent="0.25">
      <c r="A34" s="1" t="s">
        <v>1</v>
      </c>
      <c r="B34" s="1" t="s">
        <v>3515</v>
      </c>
      <c r="K34" s="1">
        <f t="shared" si="0"/>
        <v>2.72</v>
      </c>
    </row>
    <row r="35" spans="1:60" x14ac:dyDescent="0.25">
      <c r="A35" s="1" t="s">
        <v>1</v>
      </c>
      <c r="B35" s="1" t="s">
        <v>3514</v>
      </c>
      <c r="K35" s="1">
        <f t="shared" si="0"/>
        <v>2.72</v>
      </c>
    </row>
    <row r="36" spans="1:60" x14ac:dyDescent="0.25">
      <c r="A36" s="1">
        <v>7</v>
      </c>
      <c r="B36" s="1" t="s">
        <v>3513</v>
      </c>
      <c r="C36" s="1">
        <v>1567.5000059343874</v>
      </c>
      <c r="D36" s="1">
        <v>0</v>
      </c>
      <c r="E36">
        <f>(R36-S36*(1000-T36)/(1000-U36))*AO36</f>
        <v>-0.59436023844846275</v>
      </c>
      <c r="F36">
        <f>IF(AZ36&lt;&gt;0,1/(1/AZ36-1/N36),0)</f>
        <v>8.433701991396432E-2</v>
      </c>
      <c r="G36">
        <f>((BC36-AP36/2)*S36-E36)/(BC36+AP36/2)</f>
        <v>250.04337385728286</v>
      </c>
      <c r="H36">
        <f>AP36*1000</f>
        <v>24.751564842912909</v>
      </c>
      <c r="I36">
        <f>(AU36-BA36)</f>
        <v>22.20114938960117</v>
      </c>
      <c r="J36">
        <f>(P36+AT36*D36)</f>
        <v>63.966941833496094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27.700065612792969</v>
      </c>
      <c r="P36" s="1">
        <v>63.966941833496094</v>
      </c>
      <c r="Q36" s="1">
        <v>27.961585998535156</v>
      </c>
      <c r="R36" s="1">
        <v>400.0665283203125</v>
      </c>
      <c r="S36" s="1">
        <v>391.82131958007813</v>
      </c>
      <c r="T36" s="1">
        <v>9.1461248695850372E-2</v>
      </c>
      <c r="U36" s="1">
        <v>22.015083312988281</v>
      </c>
      <c r="V36" s="1">
        <v>0.21388988196849823</v>
      </c>
      <c r="W36" s="1">
        <v>51.484142303466797</v>
      </c>
      <c r="X36" s="1">
        <v>300.324951171875</v>
      </c>
      <c r="Y36" s="1">
        <v>500.48004150390625</v>
      </c>
      <c r="Z36" s="1">
        <v>8.8076143264770508</v>
      </c>
      <c r="AA36" s="1">
        <v>87.205604553222656</v>
      </c>
      <c r="AB36" s="1">
        <v>5.2640295028686523</v>
      </c>
      <c r="AC36" s="1">
        <v>0.46975907683372498</v>
      </c>
      <c r="AD36" s="1">
        <v>5.7682879269123077E-2</v>
      </c>
      <c r="AE36" s="1">
        <v>4.8470208421349525E-3</v>
      </c>
      <c r="AF36" s="1">
        <v>3.4910276532173157E-2</v>
      </c>
      <c r="AG36" s="1">
        <v>2.1750357002019882E-2</v>
      </c>
      <c r="AH36" s="1">
        <v>0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1.104135849896599</v>
      </c>
      <c r="AP36">
        <f>(U36-T36)/(1000-U36)*AO36</f>
        <v>2.475156484291291E-2</v>
      </c>
      <c r="AQ36">
        <f>(P36+273.15)</f>
        <v>337.11694183349607</v>
      </c>
      <c r="AR36">
        <f>(O36+273.15)</f>
        <v>300.85006561279295</v>
      </c>
      <c r="AS36">
        <f>(Y36*AK36+Z36*AL36)*AM36</f>
        <v>80.076804850768895</v>
      </c>
      <c r="AT36">
        <f>((AS36+0.00000010773*(AR36^4-AQ36^4))-AP36*44100)/(L36*0.92*2*29.3+0.00000043092*AQ36^3)</f>
        <v>-11.527300247607497</v>
      </c>
      <c r="AU36">
        <f>0.61365*EXP(17.502*J36/(240.97+J36))</f>
        <v>24.120988039199876</v>
      </c>
      <c r="AV36">
        <f>AU36*1000/AA36</f>
        <v>276.5990576268357</v>
      </c>
      <c r="AW36">
        <f>(AV36-U36)</f>
        <v>254.58397431384742</v>
      </c>
      <c r="AX36">
        <f>IF(D36,P36,(O36+P36)/2)</f>
        <v>45.833503723144531</v>
      </c>
      <c r="AY36">
        <f>0.61365*EXP(17.502*AX36/(240.97+AX36))</f>
        <v>10.060628558660333</v>
      </c>
      <c r="AZ36">
        <f>IF(AW36&lt;&gt;0,(1000-(AV36+U36)/2)/AW36*AP36,0)</f>
        <v>8.2707410250081215E-2</v>
      </c>
      <c r="BA36">
        <f>U36*AA36/1000</f>
        <v>1.919838649598707</v>
      </c>
      <c r="BB36">
        <f>(AY36-BA36)</f>
        <v>8.1407899090616258</v>
      </c>
      <c r="BC36">
        <f>1/(1.6/F36+1.37/N36)</f>
        <v>5.1836112549665386E-2</v>
      </c>
      <c r="BD36">
        <f>G36*AA36*0.001</f>
        <v>21.805183581751823</v>
      </c>
      <c r="BE36">
        <f>G36/S36</f>
        <v>0.63815663253152943</v>
      </c>
      <c r="BF36">
        <f>(1-AP36*AA36/AU36/F36)*100</f>
        <v>-6.1044782156095323</v>
      </c>
      <c r="BG36">
        <f>(S36-E36/(N36/1.35))</f>
        <v>392.00877777678022</v>
      </c>
      <c r="BH36">
        <f>E36*BF36/100/BG36</f>
        <v>9.255555828137989E-5</v>
      </c>
    </row>
    <row r="37" spans="1:60" x14ac:dyDescent="0.25">
      <c r="A37" s="1" t="s">
        <v>1</v>
      </c>
      <c r="B37" s="1" t="s">
        <v>3512</v>
      </c>
      <c r="K37" s="1">
        <f t="shared" si="0"/>
        <v>2.72</v>
      </c>
    </row>
    <row r="38" spans="1:60" x14ac:dyDescent="0.25">
      <c r="A38" s="1" t="s">
        <v>1</v>
      </c>
      <c r="B38" s="1" t="s">
        <v>3511</v>
      </c>
      <c r="K38" s="1">
        <f t="shared" si="0"/>
        <v>2.72</v>
      </c>
    </row>
    <row r="39" spans="1:60" x14ac:dyDescent="0.25">
      <c r="A39" s="1">
        <v>8</v>
      </c>
      <c r="B39" s="1" t="s">
        <v>3510</v>
      </c>
      <c r="C39" s="1">
        <v>1773.5000059343874</v>
      </c>
      <c r="D39" s="1">
        <v>0</v>
      </c>
      <c r="E39">
        <f>(R39-S39*(1000-T39)/(1000-U39))*AO39</f>
        <v>-0.53123405321270278</v>
      </c>
      <c r="F39">
        <f>IF(AZ39&lt;&gt;0,1/(1/AZ39-1/N39),0)</f>
        <v>0.10147597943582583</v>
      </c>
      <c r="G39">
        <f>((BC39-AP39/2)*S39-E39)/(BC39+AP39/2)</f>
        <v>266.28541582721147</v>
      </c>
      <c r="H39">
        <f>AP39*1000</f>
        <v>25.276818837851369</v>
      </c>
      <c r="I39">
        <f>(AU39-BA39)</f>
        <v>19.279441768471987</v>
      </c>
      <c r="J39">
        <f>(P39+AT39*D39)</f>
        <v>61.186840057373047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27.700105667114258</v>
      </c>
      <c r="P39" s="1">
        <v>61.186840057373047</v>
      </c>
      <c r="Q39" s="1">
        <v>27.942344665527344</v>
      </c>
      <c r="R39" s="1">
        <v>399.95535278320313</v>
      </c>
      <c r="S39" s="1">
        <v>391.473876953125</v>
      </c>
      <c r="T39" s="1">
        <v>8.7890245020389557E-2</v>
      </c>
      <c r="U39" s="1">
        <v>22.468107223510742</v>
      </c>
      <c r="V39" s="1">
        <v>0.20553834736347198</v>
      </c>
      <c r="W39" s="1">
        <v>52.543460845947266</v>
      </c>
      <c r="X39" s="1">
        <v>300.30181884765625</v>
      </c>
      <c r="Y39" s="1">
        <v>749.85552978515625</v>
      </c>
      <c r="Z39" s="1">
        <v>8.8833141326904297</v>
      </c>
      <c r="AA39" s="1">
        <v>87.205619812011719</v>
      </c>
      <c r="AB39" s="1">
        <v>5.3995885848999023</v>
      </c>
      <c r="AC39" s="1">
        <v>0.46862068772315979</v>
      </c>
      <c r="AD39" s="1">
        <v>6.681455671787262E-2</v>
      </c>
      <c r="AE39" s="1">
        <v>1.4669531024992466E-2</v>
      </c>
      <c r="AF39" s="1">
        <v>3.464110940694809E-2</v>
      </c>
      <c r="AG39" s="1">
        <v>2.3796847090125084E-2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1.1040508045869712</v>
      </c>
      <c r="AP39">
        <f>(U39-T39)/(1000-U39)*AO39</f>
        <v>2.5276818837851368E-2</v>
      </c>
      <c r="AQ39">
        <f>(P39+273.15)</f>
        <v>334.33684005737302</v>
      </c>
      <c r="AR39">
        <f>(O39+273.15)</f>
        <v>300.85010566711424</v>
      </c>
      <c r="AS39">
        <f>(Y39*AK39+Z39*AL39)*AM39</f>
        <v>119.97688208393265</v>
      </c>
      <c r="AT39">
        <f>((AS39+0.00000010773*(AR39^4-AQ39^4))-AP39*44100)/(L39*0.92*2*29.3+0.00000043092*AQ39^3)</f>
        <v>-11.090741984512544</v>
      </c>
      <c r="AU39">
        <f>0.61365*EXP(17.502*J39/(240.97+J39))</f>
        <v>21.23878698490098</v>
      </c>
      <c r="AV39">
        <f>AU39*1000/AA39</f>
        <v>243.5483748717711</v>
      </c>
      <c r="AW39">
        <f>(AV39-U39)</f>
        <v>221.08026764826036</v>
      </c>
      <c r="AX39">
        <f>IF(D39,P39,(O39+P39)/2)</f>
        <v>44.443472862243652</v>
      </c>
      <c r="AY39">
        <f>0.61365*EXP(17.502*AX39/(240.97+AX39))</f>
        <v>9.3653118520180136</v>
      </c>
      <c r="AZ39">
        <f>IF(AW39&lt;&gt;0,(1000-(AV39+U39)/2)/AW39*AP39,0)</f>
        <v>9.9125959354343693E-2</v>
      </c>
      <c r="BA39">
        <f>U39*AA39/1000</f>
        <v>1.959345216428992</v>
      </c>
      <c r="BB39">
        <f>(AY39-BA39)</f>
        <v>7.4059666355890217</v>
      </c>
      <c r="BC39">
        <f>1/(1.6/F39+1.37/N39)</f>
        <v>6.2160658562783452E-2</v>
      </c>
      <c r="BD39">
        <f>G39*AA39*0.001</f>
        <v>23.22158473411125</v>
      </c>
      <c r="BE39">
        <f>G39/S39</f>
        <v>0.68021247777689242</v>
      </c>
      <c r="BF39">
        <f>(1-AP39*AA39/AU39/F39)*100</f>
        <v>-2.2760455803270352</v>
      </c>
      <c r="BG39">
        <f>(S39-E39/(N39/1.35))</f>
        <v>391.64142547201982</v>
      </c>
      <c r="BH39">
        <f>E39*BF39/100/BG39</f>
        <v>3.0872957769386226E-5</v>
      </c>
    </row>
    <row r="40" spans="1:60" x14ac:dyDescent="0.25">
      <c r="A40" s="1" t="s">
        <v>1</v>
      </c>
      <c r="B40" s="1" t="s">
        <v>3509</v>
      </c>
      <c r="K40" s="1">
        <f t="shared" si="0"/>
        <v>2.72</v>
      </c>
    </row>
    <row r="41" spans="1:60" x14ac:dyDescent="0.25">
      <c r="A41" s="1" t="s">
        <v>1</v>
      </c>
      <c r="B41" s="1" t="s">
        <v>3508</v>
      </c>
      <c r="K41" s="1">
        <f t="shared" si="0"/>
        <v>2.72</v>
      </c>
    </row>
    <row r="42" spans="1:60" x14ac:dyDescent="0.25">
      <c r="A42" s="1">
        <v>9</v>
      </c>
      <c r="B42" s="1" t="s">
        <v>3507</v>
      </c>
      <c r="C42" s="1">
        <v>1979.5000059343874</v>
      </c>
      <c r="D42" s="1">
        <v>0</v>
      </c>
      <c r="E42">
        <f>(R42-S42*(1000-T42)/(1000-U42))*AO42</f>
        <v>-0.23972499572178502</v>
      </c>
      <c r="F42">
        <f>IF(AZ42&lt;&gt;0,1/(1/AZ42-1/N42),0)</f>
        <v>0.12909590755888106</v>
      </c>
      <c r="G42">
        <f>((BC42-AP42/2)*S42-E42)/(BC42+AP42/2)</f>
        <v>282.69310192158196</v>
      </c>
      <c r="H42">
        <f>AP42*1000</f>
        <v>25.999638225089317</v>
      </c>
      <c r="I42">
        <f>(AU42-BA42)</f>
        <v>16.014344043939921</v>
      </c>
      <c r="J42">
        <f>(P42+AT42*D42)</f>
        <v>57.679496765136719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27.739936828613281</v>
      </c>
      <c r="P42" s="1">
        <v>57.679496765136719</v>
      </c>
      <c r="Q42" s="1">
        <v>27.946088790893555</v>
      </c>
      <c r="R42" s="1">
        <v>399.98049926757813</v>
      </c>
      <c r="S42" s="1">
        <v>390.99118041992188</v>
      </c>
      <c r="T42" s="1">
        <v>8.363737165927887E-2</v>
      </c>
      <c r="U42" s="1">
        <v>23.086408615112305</v>
      </c>
      <c r="V42" s="1">
        <v>0.19514445960521698</v>
      </c>
      <c r="W42" s="1">
        <v>53.865688323974609</v>
      </c>
      <c r="X42" s="1">
        <v>300.33932495117188</v>
      </c>
      <c r="Y42" s="1">
        <v>999.7379150390625</v>
      </c>
      <c r="Z42" s="1">
        <v>9.0126705169677734</v>
      </c>
      <c r="AA42" s="1">
        <v>87.208465576171875</v>
      </c>
      <c r="AB42" s="1">
        <v>5.2997732162475586</v>
      </c>
      <c r="AC42" s="1">
        <v>0.46359464526176453</v>
      </c>
      <c r="AD42" s="1">
        <v>4.5867737382650375E-2</v>
      </c>
      <c r="AE42" s="1">
        <v>1.1798606254160404E-2</v>
      </c>
      <c r="AF42" s="1">
        <v>5.8796927332878113E-2</v>
      </c>
      <c r="AG42" s="1">
        <v>3.218335285782814E-2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1.1041886946734258</v>
      </c>
      <c r="AP42">
        <f>(U42-T42)/(1000-U42)*AO42</f>
        <v>2.5999638225089317E-2</v>
      </c>
      <c r="AQ42">
        <f>(P42+273.15)</f>
        <v>330.8294967651367</v>
      </c>
      <c r="AR42">
        <f>(O42+273.15)</f>
        <v>300.88993682861326</v>
      </c>
      <c r="AS42">
        <f>(Y42*AK42+Z42*AL42)*AM42</f>
        <v>159.9580628309086</v>
      </c>
      <c r="AT42">
        <f>((AS42+0.00000010773*(AR42^4-AQ42^4))-AP42*44100)/(L42*0.92*2*29.3+0.00000043092*AQ42^3)</f>
        <v>-10.643270932074484</v>
      </c>
      <c r="AU42">
        <f>0.61365*EXP(17.502*J42/(240.97+J42))</f>
        <v>18.02767431492838</v>
      </c>
      <c r="AV42">
        <f>AU42*1000/AA42</f>
        <v>206.71931555982007</v>
      </c>
      <c r="AW42">
        <f>(AV42-U42)</f>
        <v>183.63290694470777</v>
      </c>
      <c r="AX42">
        <f>IF(D42,P42,(O42+P42)/2)</f>
        <v>42.709716796875</v>
      </c>
      <c r="AY42">
        <f>0.61365*EXP(17.502*AX42/(240.97+AX42))</f>
        <v>8.5565975095341713</v>
      </c>
      <c r="AZ42">
        <f>IF(AW42&lt;&gt;0,(1000-(AV42+U42)/2)/AW42*AP42,0)</f>
        <v>0.12531634859277638</v>
      </c>
      <c r="BA42">
        <f>U42*AA42/1000</f>
        <v>2.0133302709884591</v>
      </c>
      <c r="BB42">
        <f>(AY42-BA42)</f>
        <v>6.5432672385457122</v>
      </c>
      <c r="BC42">
        <f>1/(1.6/F42+1.37/N42)</f>
        <v>7.8653739122553315E-2</v>
      </c>
      <c r="BD42">
        <f>G42*AA42*0.001</f>
        <v>24.653231647549529</v>
      </c>
      <c r="BE42">
        <f>G42/S42</f>
        <v>0.7230165693711339</v>
      </c>
      <c r="BF42">
        <f>(1-AP42*AA42/AU42/F42)*100</f>
        <v>2.5742468978684596</v>
      </c>
      <c r="BG42">
        <f>(S42-E42/(N42/1.35))</f>
        <v>391.06678846449722</v>
      </c>
      <c r="BH42">
        <f>E42*BF42/100/BG42</f>
        <v>-1.5780202890697761E-5</v>
      </c>
    </row>
    <row r="43" spans="1:60" x14ac:dyDescent="0.25">
      <c r="A43" s="1" t="s">
        <v>1</v>
      </c>
      <c r="B43" s="1" t="s">
        <v>3506</v>
      </c>
      <c r="K43" s="1">
        <f t="shared" si="0"/>
        <v>2.72</v>
      </c>
    </row>
    <row r="44" spans="1:60" x14ac:dyDescent="0.25">
      <c r="A44" s="1" t="s">
        <v>1</v>
      </c>
      <c r="B44" s="1" t="s">
        <v>3505</v>
      </c>
      <c r="K44" s="1">
        <f t="shared" si="0"/>
        <v>2.72</v>
      </c>
    </row>
    <row r="45" spans="1:60" x14ac:dyDescent="0.25">
      <c r="A45" s="1">
        <v>10</v>
      </c>
      <c r="B45" s="1" t="s">
        <v>3504</v>
      </c>
      <c r="C45" s="1">
        <v>2185.5000059343874</v>
      </c>
      <c r="D45" s="1">
        <v>0</v>
      </c>
      <c r="E45">
        <f>(R45-S45*(1000-T45)/(1000-U45))*AO45</f>
        <v>0.20703034930472583</v>
      </c>
      <c r="F45">
        <f>IF(AZ45&lt;&gt;0,1/(1/AZ45-1/N45),0)</f>
        <v>0.26178658806519439</v>
      </c>
      <c r="G45">
        <f>((BC45-AP45/2)*S45-E45)/(BC45+AP45/2)</f>
        <v>327.63186501691882</v>
      </c>
      <c r="H45">
        <f>AP45*1000</f>
        <v>26.623273741919022</v>
      </c>
      <c r="I45">
        <f>(AU45-BA45)</f>
        <v>8.7184696906037935</v>
      </c>
      <c r="J45">
        <f>(P45+AT45*D45)</f>
        <v>47.184898376464844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27.779436111450195</v>
      </c>
      <c r="P45" s="1">
        <v>47.184898376464844</v>
      </c>
      <c r="Q45" s="1">
        <v>27.971530914306641</v>
      </c>
      <c r="R45" s="1">
        <v>400.04660034179688</v>
      </c>
      <c r="S45" s="1">
        <v>390.4447021484375</v>
      </c>
      <c r="T45" s="1">
        <v>8.4880724549293518E-2</v>
      </c>
      <c r="U45" s="1">
        <v>23.627166748046875</v>
      </c>
      <c r="V45" s="1">
        <v>0.19758674502372742</v>
      </c>
      <c r="W45" s="1">
        <v>54.999706268310547</v>
      </c>
      <c r="X45" s="1">
        <v>300.3291015625</v>
      </c>
      <c r="Y45" s="1">
        <v>1250.32568359375</v>
      </c>
      <c r="Z45" s="1">
        <v>8.4785833358764648</v>
      </c>
      <c r="AA45" s="1">
        <v>87.207405090332031</v>
      </c>
      <c r="AB45" s="1">
        <v>5.4644474983215332</v>
      </c>
      <c r="AC45" s="1">
        <v>0.46892872452735901</v>
      </c>
      <c r="AD45" s="1">
        <v>3.4496475011110306E-2</v>
      </c>
      <c r="AE45" s="1">
        <v>8.3399256691336632E-3</v>
      </c>
      <c r="AF45" s="1">
        <v>3.8952875882387161E-2</v>
      </c>
      <c r="AG45" s="1">
        <v>2.2164778783917427E-2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1.1041511086856615</v>
      </c>
      <c r="AP45">
        <f>(U45-T45)/(1000-U45)*AO45</f>
        <v>2.6623273741919022E-2</v>
      </c>
      <c r="AQ45">
        <f>(P45+273.15)</f>
        <v>320.33489837646482</v>
      </c>
      <c r="AR45">
        <f>(O45+273.15)</f>
        <v>300.92943611145017</v>
      </c>
      <c r="AS45">
        <f>(Y45*AK45+Z45*AL45)*AM45</f>
        <v>200.05210490348691</v>
      </c>
      <c r="AT45">
        <f>((AS45+0.00000010773*(AR45^4-AQ45^4))-AP45*44100)/(L45*0.92*2*29.3+0.00000043092*AQ45^3)</f>
        <v>-9.4555288945301932</v>
      </c>
      <c r="AU45">
        <f>0.61365*EXP(17.502*J45/(240.97+J45))</f>
        <v>10.778933592337541</v>
      </c>
      <c r="AV45">
        <f>AU45*1000/AA45</f>
        <v>123.60112746357262</v>
      </c>
      <c r="AW45">
        <f>(AV45-U45)</f>
        <v>99.973960715525749</v>
      </c>
      <c r="AX45">
        <f>IF(D45,P45,(O45+P45)/2)</f>
        <v>37.48216724395752</v>
      </c>
      <c r="AY45">
        <f>0.61365*EXP(17.502*AX45/(240.97+AX45))</f>
        <v>6.4727181637618392</v>
      </c>
      <c r="AZ45">
        <f>IF(AW45&lt;&gt;0,(1000-(AV45+U45)/2)/AW45*AP45,0)</f>
        <v>0.24669848004144318</v>
      </c>
      <c r="BA45">
        <f>U45*AA45/1000</f>
        <v>2.0604639017337467</v>
      </c>
      <c r="BB45">
        <f>(AY45-BA45)</f>
        <v>4.4122542620280925</v>
      </c>
      <c r="BC45">
        <f>1/(1.6/F45+1.37/N45)</f>
        <v>0.15547466573603883</v>
      </c>
      <c r="BD45">
        <f>G45*AA45*0.001</f>
        <v>28.571924773031423</v>
      </c>
      <c r="BE45">
        <f>G45/S45</f>
        <v>0.83912488302213206</v>
      </c>
      <c r="BF45">
        <f>(1-AP45*AA45/AU45/F45)*100</f>
        <v>17.720502169163666</v>
      </c>
      <c r="BG45">
        <f>(S45-E45/(N45/1.35))</f>
        <v>390.37940582907976</v>
      </c>
      <c r="BH45">
        <f>E45*BF45/100/BG45</f>
        <v>9.397733843427614E-5</v>
      </c>
    </row>
    <row r="46" spans="1:60" x14ac:dyDescent="0.25">
      <c r="A46" s="1" t="s">
        <v>1</v>
      </c>
      <c r="B46" s="1" t="s">
        <v>3503</v>
      </c>
      <c r="K46" s="1">
        <f t="shared" si="0"/>
        <v>2.72</v>
      </c>
    </row>
    <row r="47" spans="1:60" x14ac:dyDescent="0.25">
      <c r="A47" s="1" t="s">
        <v>1</v>
      </c>
      <c r="B47" s="1" t="s">
        <v>882</v>
      </c>
      <c r="K47" s="1">
        <f t="shared" si="0"/>
        <v>2.72</v>
      </c>
    </row>
    <row r="48" spans="1:60" x14ac:dyDescent="0.25">
      <c r="A48" s="1">
        <v>11</v>
      </c>
      <c r="B48" s="1" t="s">
        <v>3502</v>
      </c>
      <c r="C48" s="1">
        <v>2391.5000059343874</v>
      </c>
      <c r="D48" s="1">
        <v>0</v>
      </c>
      <c r="E48">
        <f>(R48-S48*(1000-T48)/(1000-U48))*AO48</f>
        <v>-7.2180784493595773E-2</v>
      </c>
      <c r="F48">
        <f>IF(AZ48&lt;&gt;0,1/(1/AZ48-1/N48),0)</f>
        <v>0.36877117057185832</v>
      </c>
      <c r="G48">
        <f>((BC48-AP48/2)*S48-E48)/(BC48+AP48/2)</f>
        <v>343.66323808748751</v>
      </c>
      <c r="H48">
        <f>AP48*1000</f>
        <v>27.542084837585829</v>
      </c>
      <c r="I48">
        <f>(AU48-BA48)</f>
        <v>6.632210759115079</v>
      </c>
      <c r="J48">
        <f>(P48+AT48*D48)</f>
        <v>43.161972045898438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27.839286804199219</v>
      </c>
      <c r="P48" s="1">
        <v>43.161972045898438</v>
      </c>
      <c r="Q48" s="1">
        <v>28.011411666870117</v>
      </c>
      <c r="R48" s="1">
        <v>400.0970458984375</v>
      </c>
      <c r="S48" s="1">
        <v>390.42343139648438</v>
      </c>
      <c r="T48" s="1">
        <v>8.2029886543750763E-2</v>
      </c>
      <c r="U48" s="1">
        <v>24.417621612548828</v>
      </c>
      <c r="V48" s="1">
        <v>0.19027432799339294</v>
      </c>
      <c r="W48" s="1">
        <v>56.638462066650391</v>
      </c>
      <c r="X48" s="1">
        <v>300.32241821289063</v>
      </c>
      <c r="Y48" s="1">
        <v>1599.657958984375</v>
      </c>
      <c r="Z48" s="1">
        <v>9.2627954483032227</v>
      </c>
      <c r="AA48" s="1">
        <v>87.202751159667969</v>
      </c>
      <c r="AB48" s="1">
        <v>5.638761043548584</v>
      </c>
      <c r="AC48" s="1">
        <v>0.46960106492042542</v>
      </c>
      <c r="AD48" s="1">
        <v>7.5955934822559357E-2</v>
      </c>
      <c r="AE48" s="1">
        <v>4.5954356901347637E-3</v>
      </c>
      <c r="AF48" s="1">
        <v>4.6008933335542679E-2</v>
      </c>
      <c r="AG48" s="1">
        <v>2.140161395072937E-2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1.1041265375473917</v>
      </c>
      <c r="AP48">
        <f>(U48-T48)/(1000-U48)*AO48</f>
        <v>2.7542084837585828E-2</v>
      </c>
      <c r="AQ48">
        <f>(P48+273.15)</f>
        <v>316.31197204589841</v>
      </c>
      <c r="AR48">
        <f>(O48+273.15)</f>
        <v>300.9892868041992</v>
      </c>
      <c r="AS48">
        <f>(Y48*AK48+Z48*AL48)*AM48</f>
        <v>255.94526771667734</v>
      </c>
      <c r="AT48">
        <f>((AS48+0.00000010773*(AR48^4-AQ48^4))-AP48*44100)/(L48*0.92*2*29.3+0.00000043092*AQ48^3)</f>
        <v>-8.9361241498002908</v>
      </c>
      <c r="AU48">
        <f>0.61365*EXP(17.502*J48/(240.97+J48))</f>
        <v>8.7614945405051046</v>
      </c>
      <c r="AV48">
        <f>AU48*1000/AA48</f>
        <v>100.47268490947991</v>
      </c>
      <c r="AW48">
        <f>(AV48-U48)</f>
        <v>76.055063296931081</v>
      </c>
      <c r="AX48">
        <f>IF(D48,P48,(O48+P48)/2)</f>
        <v>35.500629425048828</v>
      </c>
      <c r="AY48">
        <f>0.61365*EXP(17.502*AX48/(240.97+AX48))</f>
        <v>5.8068615352694986</v>
      </c>
      <c r="AZ48">
        <f>IF(AW48&lt;&gt;0,(1000-(AV48+U48)/2)/AW48*AP48,0)</f>
        <v>0.33952000050227926</v>
      </c>
      <c r="BA48">
        <f>U48*AA48/1000</f>
        <v>2.1292837813900261</v>
      </c>
      <c r="BB48">
        <f>(AY48-BA48)</f>
        <v>3.6775777538794725</v>
      </c>
      <c r="BC48">
        <f>1/(1.6/F48+1.37/N48)</f>
        <v>0.21464748474659198</v>
      </c>
      <c r="BD48">
        <f>G48*AA48*0.001</f>
        <v>29.968379833668902</v>
      </c>
      <c r="BE48">
        <f>G48/S48</f>
        <v>0.88023210302275434</v>
      </c>
      <c r="BF48">
        <f>(1-AP48*AA48/AU48/F48)*100</f>
        <v>25.665257409326891</v>
      </c>
      <c r="BG48">
        <f>(S48-E48/(N48/1.35))</f>
        <v>390.4461968488522</v>
      </c>
      <c r="BH48">
        <f>E48*BF48/100/BG48</f>
        <v>-4.7446701465821497E-5</v>
      </c>
    </row>
    <row r="49" spans="1:60" x14ac:dyDescent="0.25">
      <c r="A49" s="1" t="s">
        <v>1</v>
      </c>
      <c r="B49" s="1" t="s">
        <v>3501</v>
      </c>
      <c r="K49" s="1">
        <f t="shared" si="0"/>
        <v>2.72</v>
      </c>
    </row>
    <row r="50" spans="1:60" x14ac:dyDescent="0.25">
      <c r="A50" s="1" t="s">
        <v>1</v>
      </c>
      <c r="B50" s="1" t="s">
        <v>3497</v>
      </c>
      <c r="K50" s="1">
        <f t="shared" si="0"/>
        <v>2.72</v>
      </c>
    </row>
    <row r="51" spans="1:60" x14ac:dyDescent="0.25">
      <c r="A51" s="1">
        <v>12</v>
      </c>
      <c r="B51" s="1" t="s">
        <v>878</v>
      </c>
      <c r="C51" s="1">
        <v>2597.5000059343874</v>
      </c>
      <c r="D51" s="1">
        <v>0</v>
      </c>
      <c r="E51">
        <f>(R51-S51*(1000-T51)/(1000-U51))*AO51</f>
        <v>0.31357815739848133</v>
      </c>
      <c r="F51">
        <f>IF(AZ51&lt;&gt;0,1/(1/AZ51-1/N51),0)</f>
        <v>0.10619249514512372</v>
      </c>
      <c r="G51">
        <f>((BC51-AP51/2)*S51-E51)/(BC51+AP51/2)</f>
        <v>244.78640412363856</v>
      </c>
      <c r="H51">
        <f>AP51*1000</f>
        <v>28.657596199207827</v>
      </c>
      <c r="I51">
        <f>(AU51-BA51)</f>
        <v>20.648201169630092</v>
      </c>
      <c r="J51">
        <f>(P51+AT51*D51)</f>
        <v>62.788352966308594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27.921873092651367</v>
      </c>
      <c r="P51" s="1">
        <v>62.788352966308594</v>
      </c>
      <c r="Q51" s="1">
        <v>28.073837280273438</v>
      </c>
      <c r="R51" s="1">
        <v>399.83544921875</v>
      </c>
      <c r="S51" s="1">
        <v>389.445556640625</v>
      </c>
      <c r="T51" s="1">
        <v>8.2297831773757935E-2</v>
      </c>
      <c r="U51" s="1">
        <v>25.373441696166992</v>
      </c>
      <c r="V51" s="1">
        <v>0.18996675312519073</v>
      </c>
      <c r="W51" s="1">
        <v>58.569103240966797</v>
      </c>
      <c r="X51" s="1">
        <v>300.3851318359375</v>
      </c>
      <c r="Y51" s="1">
        <v>2000.654541015625</v>
      </c>
      <c r="Z51" s="1">
        <v>8.8431339263916016</v>
      </c>
      <c r="AA51" s="1">
        <v>87.197502136230469</v>
      </c>
      <c r="AB51" s="1">
        <v>5.7812490463256836</v>
      </c>
      <c r="AC51" s="1">
        <v>0.46886023879051208</v>
      </c>
      <c r="AD51" s="1">
        <v>4.910748079419136E-2</v>
      </c>
      <c r="AE51" s="1">
        <v>5.639019887894392E-3</v>
      </c>
      <c r="AF51" s="1">
        <v>5.0033248960971832E-2</v>
      </c>
      <c r="AG51" s="1">
        <v>3.3264510333538055E-2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1.1043571023380052</v>
      </c>
      <c r="AP51">
        <f>(U51-T51)/(1000-U51)*AO51</f>
        <v>2.8657596199207828E-2</v>
      </c>
      <c r="AQ51">
        <f>(P51+273.15)</f>
        <v>335.93835296630857</v>
      </c>
      <c r="AR51">
        <f>(O51+273.15)</f>
        <v>301.07187309265134</v>
      </c>
      <c r="AS51">
        <f>(Y51*AK51+Z51*AL51)*AM51</f>
        <v>320.10471940760181</v>
      </c>
      <c r="AT51">
        <f>((AS51+0.00000010773*(AR51^4-AQ51^4))-AP51*44100)/(L51*0.92*2*29.3+0.00000043092*AQ51^3)</f>
        <v>-10.861145065858667</v>
      </c>
      <c r="AU51">
        <f>0.61365*EXP(17.502*J51/(240.97+J51))</f>
        <v>22.86070190613513</v>
      </c>
      <c r="AV51">
        <f>AU51*1000/AA51</f>
        <v>262.17152264774035</v>
      </c>
      <c r="AW51">
        <f>(AV51-U51)</f>
        <v>236.79808095157335</v>
      </c>
      <c r="AX51">
        <f>IF(D51,P51,(O51+P51)/2)</f>
        <v>45.35511302947998</v>
      </c>
      <c r="AY51">
        <f>0.61365*EXP(17.502*AX51/(240.97+AX51))</f>
        <v>9.8164596234399237</v>
      </c>
      <c r="AZ51">
        <f>IF(AW51&lt;&gt;0,(1000-(AV51+U51)/2)/AW51*AP51,0)</f>
        <v>0.10362171163703064</v>
      </c>
      <c r="BA51">
        <f>U51*AA51/1000</f>
        <v>2.2125007365050404</v>
      </c>
      <c r="BB51">
        <f>(AY51-BA51)</f>
        <v>7.6039588869348833</v>
      </c>
      <c r="BC51">
        <f>1/(1.6/F51+1.37/N51)</f>
        <v>6.4989734198820079E-2</v>
      </c>
      <c r="BD51">
        <f>G51*AA51*0.001</f>
        <v>21.344762996491148</v>
      </c>
      <c r="BE51">
        <f>G51/S51</f>
        <v>0.62855102581007005</v>
      </c>
      <c r="BF51">
        <f>(1-AP51*AA51/AU51/F51)*100</f>
        <v>-2.9343715310253149</v>
      </c>
      <c r="BG51">
        <f>(S51-E51/(N51/1.35))</f>
        <v>389.34665568442284</v>
      </c>
      <c r="BH51">
        <f>E51*BF51/100/BG51</f>
        <v>-2.3633304778333368E-5</v>
      </c>
    </row>
    <row r="52" spans="1:60" x14ac:dyDescent="0.25">
      <c r="A52" s="1" t="s">
        <v>1</v>
      </c>
      <c r="B52" s="1" t="s">
        <v>3500</v>
      </c>
      <c r="K52" s="2">
        <v>8.875</v>
      </c>
    </row>
    <row r="53" spans="1:60" x14ac:dyDescent="0.25">
      <c r="A53" s="1" t="s">
        <v>1</v>
      </c>
      <c r="B53" s="1" t="s">
        <v>3499</v>
      </c>
      <c r="K53" s="2">
        <v>8.875</v>
      </c>
    </row>
    <row r="54" spans="1:60" x14ac:dyDescent="0.25">
      <c r="A54" s="1" t="s">
        <v>1</v>
      </c>
      <c r="B54" s="1" t="s">
        <v>3498</v>
      </c>
    </row>
    <row r="55" spans="1:60" x14ac:dyDescent="0.25">
      <c r="A55" s="1" t="s">
        <v>1</v>
      </c>
      <c r="B55" s="1" t="s">
        <v>3497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82C67-81AD-49B5-AE00-DB463EF41703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2600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2599</v>
      </c>
    </row>
    <row r="12" spans="1:56" x14ac:dyDescent="0.25">
      <c r="A12" s="1" t="s">
        <v>1</v>
      </c>
      <c r="B12" s="1" t="s">
        <v>2598</v>
      </c>
    </row>
    <row r="13" spans="1:56" x14ac:dyDescent="0.25">
      <c r="A13" s="1" t="s">
        <v>1</v>
      </c>
      <c r="B13" s="1" t="s">
        <v>2597</v>
      </c>
    </row>
    <row r="14" spans="1:56" x14ac:dyDescent="0.25">
      <c r="A14" s="1" t="s">
        <v>1</v>
      </c>
      <c r="B14" s="1" t="s">
        <v>2596</v>
      </c>
    </row>
    <row r="15" spans="1:56" x14ac:dyDescent="0.25">
      <c r="A15" s="1" t="s">
        <v>1</v>
      </c>
      <c r="B15" s="1" t="s">
        <v>2595</v>
      </c>
    </row>
    <row r="16" spans="1:56" x14ac:dyDescent="0.25">
      <c r="A16" s="1" t="s">
        <v>1</v>
      </c>
      <c r="B16" s="1" t="s">
        <v>2594</v>
      </c>
    </row>
    <row r="17" spans="1:56" x14ac:dyDescent="0.25">
      <c r="A17" s="1" t="s">
        <v>1</v>
      </c>
      <c r="B17" s="1" t="s">
        <v>2593</v>
      </c>
    </row>
    <row r="18" spans="1:56" x14ac:dyDescent="0.25">
      <c r="A18" s="1">
        <v>1</v>
      </c>
      <c r="B18" s="1" t="s">
        <v>2592</v>
      </c>
      <c r="C18" s="1">
        <v>324.50000356510282</v>
      </c>
      <c r="D18" s="1">
        <v>0</v>
      </c>
      <c r="E18">
        <f>(R18-S18*(1000-T18)/(1000-U18))*AK18</f>
        <v>-2.9509823883232933</v>
      </c>
      <c r="F18">
        <f>IF(AV18&lt;&gt;0,1/(1/AV18-1/N18),0)</f>
        <v>0.10913064170261808</v>
      </c>
      <c r="G18">
        <f>((AY18-AL18/2)*S18-E18)/(AY18+AL18/2)</f>
        <v>318.10005295572324</v>
      </c>
      <c r="H18">
        <f>AL18*1000</f>
        <v>22.626090457389417</v>
      </c>
      <c r="I18">
        <f>(AQ18-AW18)</f>
        <v>16.469142324588013</v>
      </c>
      <c r="J18">
        <f>(P18+AP18*D18)</f>
        <v>58.428607940673828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27.508779525756836</v>
      </c>
      <c r="P18" s="1">
        <v>58.428607940673828</v>
      </c>
      <c r="Q18" s="1">
        <v>27.615816116333008</v>
      </c>
      <c r="R18" s="1">
        <v>400.11184692382813</v>
      </c>
      <c r="S18" s="1">
        <v>394.69912719726563</v>
      </c>
      <c r="T18" s="1">
        <v>5.1395058631896973</v>
      </c>
      <c r="U18" s="1">
        <v>25.106658935546875</v>
      </c>
      <c r="V18" s="1">
        <v>12.251256942749023</v>
      </c>
      <c r="W18" s="1">
        <v>59.847805023193359</v>
      </c>
      <c r="X18" s="1">
        <v>300.48263549804688</v>
      </c>
      <c r="Y18" s="1">
        <v>0.17607222497463226</v>
      </c>
      <c r="Z18" s="1">
        <v>10.38128662109375</v>
      </c>
      <c r="AA18" s="1">
        <v>87.900901794433594</v>
      </c>
      <c r="AB18" s="1">
        <v>13.517289161682129</v>
      </c>
      <c r="AC18" s="1">
        <v>2.3432183265686035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1.1047155716839956</v>
      </c>
      <c r="AL18">
        <f>(U18-T18)/(1000-U18)*AK18</f>
        <v>2.2626090457389416E-2</v>
      </c>
      <c r="AM18">
        <f>(P18+273.15)</f>
        <v>331.57860794067381</v>
      </c>
      <c r="AN18">
        <f>(O18+273.15)</f>
        <v>300.65877952575681</v>
      </c>
      <c r="AO18">
        <f>(Y18*AG18+Z18*AH18)*AI18</f>
        <v>2.8171555366257817E-2</v>
      </c>
      <c r="AP18">
        <f>((AO18+0.00000010773*(AN18^4-AM18^4))-AL18*44100)/(L18*51.4+0.00000043092*AM18^3)</f>
        <v>-11.293028627830958</v>
      </c>
      <c r="AQ18">
        <f>0.61365*EXP(17.502*J18/(240.97+J18))</f>
        <v>18.676040286067856</v>
      </c>
      <c r="AR18">
        <f>AQ18*1000/AA18</f>
        <v>212.46699299790953</v>
      </c>
      <c r="AS18">
        <f>(AR18-U18)</f>
        <v>187.36033406236265</v>
      </c>
      <c r="AT18">
        <f>IF(D18,P18,(O18+P18)/2)</f>
        <v>42.968693733215332</v>
      </c>
      <c r="AU18">
        <f>0.61365*EXP(17.502*AT18/(240.97+AT18))</f>
        <v>8.6734149869172423</v>
      </c>
      <c r="AV18">
        <f>IF(AS18&lt;&gt;0,(1000-(AR18+U18)/2)/AS18*AL18,0)</f>
        <v>0.10641745003125141</v>
      </c>
      <c r="AW18">
        <f>U18*AA18/1000</f>
        <v>2.2068979614798447</v>
      </c>
      <c r="AX18">
        <f>(AU18-AW18)</f>
        <v>6.4665170254373976</v>
      </c>
      <c r="AY18">
        <f>1/(1.6/F18+1.37/N18)</f>
        <v>6.6749461744160951E-2</v>
      </c>
      <c r="AZ18">
        <f>G18*AA18*0.001</f>
        <v>27.961281515665156</v>
      </c>
      <c r="BA18">
        <f>G18/S18</f>
        <v>0.80593046965807169</v>
      </c>
      <c r="BB18">
        <f>(1-AL18*AA18/AQ18/F18)*100</f>
        <v>2.4176351675844754</v>
      </c>
      <c r="BC18">
        <f>(S18-E18/(N18/1.35))</f>
        <v>395.62985203589005</v>
      </c>
      <c r="BD18">
        <f>E18*BB18/100/BC18</f>
        <v>-1.8033014354755045E-4</v>
      </c>
    </row>
    <row r="19" spans="1:56" x14ac:dyDescent="0.25">
      <c r="A19" s="1" t="s">
        <v>1</v>
      </c>
      <c r="B19" s="1" t="s">
        <v>2591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2590</v>
      </c>
      <c r="K20" s="1">
        <f t="shared" si="0"/>
        <v>2.72</v>
      </c>
    </row>
    <row r="21" spans="1:56" x14ac:dyDescent="0.25">
      <c r="A21" s="1">
        <v>2</v>
      </c>
      <c r="B21" s="1" t="s">
        <v>2589</v>
      </c>
      <c r="C21" s="1">
        <v>527.50000356510282</v>
      </c>
      <c r="D21" s="1">
        <v>0</v>
      </c>
      <c r="E21">
        <f>(R21-S21*(1000-T21)/(1000-U21))*AK21</f>
        <v>-1.8713982531129454</v>
      </c>
      <c r="F21">
        <f>IF(AV21&lt;&gt;0,1/(1/AV21-1/N21),0)</f>
        <v>0.22878996964530038</v>
      </c>
      <c r="G21">
        <f>((AY21-AL21/2)*S21-E21)/(AY21+AL21/2)</f>
        <v>347.39428179577772</v>
      </c>
      <c r="H21">
        <f>AL21*1000</f>
        <v>22.173775434482863</v>
      </c>
      <c r="I21">
        <f>(AQ21-AW21)</f>
        <v>8.3275851680267703</v>
      </c>
      <c r="J21">
        <f>(P21+AP21*D21)</f>
        <v>46.673965454101563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27.499628067016602</v>
      </c>
      <c r="P21" s="1">
        <v>46.673965454101563</v>
      </c>
      <c r="Q21" s="1">
        <v>27.643161773681641</v>
      </c>
      <c r="R21" s="1">
        <v>400.0172119140625</v>
      </c>
      <c r="S21" s="1">
        <v>393.80654907226563</v>
      </c>
      <c r="T21" s="1">
        <v>5.1640748977661133</v>
      </c>
      <c r="U21" s="1">
        <v>24.74009895324707</v>
      </c>
      <c r="V21" s="1">
        <v>12.316736221313477</v>
      </c>
      <c r="W21" s="1">
        <v>59.007133483886719</v>
      </c>
      <c r="X21" s="1">
        <v>300.4722900390625</v>
      </c>
      <c r="Y21" s="1">
        <v>25.346231460571289</v>
      </c>
      <c r="Z21" s="1">
        <v>10.417556762695313</v>
      </c>
      <c r="AA21" s="1">
        <v>87.903175354003906</v>
      </c>
      <c r="AB21" s="1">
        <v>13.457797050476074</v>
      </c>
      <c r="AC21" s="1">
        <v>2.3323454856872559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1.1046775369083177</v>
      </c>
      <c r="AL21">
        <f>(U21-T21)/(1000-U21)*AK21</f>
        <v>2.2173775434482863E-2</v>
      </c>
      <c r="AM21">
        <f>(P21+273.15)</f>
        <v>319.82396545410154</v>
      </c>
      <c r="AN21">
        <f>(O21+273.15)</f>
        <v>300.64962806701658</v>
      </c>
      <c r="AO21">
        <f>(Y21*AG21+Z21*AH21)*AI21</f>
        <v>4.0553969430462189</v>
      </c>
      <c r="AP21">
        <f>((AO21+0.00000010773*(AN21^4-AM21^4))-AL21*44100)/(L21*51.4+0.00000043092*AM21^3)</f>
        <v>-9.8367399165783347</v>
      </c>
      <c r="AQ21">
        <f>0.61365*EXP(17.502*J21/(240.97+J21))</f>
        <v>10.502318424589456</v>
      </c>
      <c r="AR21">
        <f>AQ21*1000/AA21</f>
        <v>119.47598459662566</v>
      </c>
      <c r="AS21">
        <f>(AR21-U21)</f>
        <v>94.735885643378595</v>
      </c>
      <c r="AT21">
        <f>IF(D21,P21,(O21+P21)/2)</f>
        <v>37.086796760559082</v>
      </c>
      <c r="AU21">
        <f>0.61365*EXP(17.502*AT21/(240.97+AT21))</f>
        <v>6.3348102055792994</v>
      </c>
      <c r="AV21">
        <f>IF(AS21&lt;&gt;0,(1000-(AR21+U21)/2)/AS21*AL21,0)</f>
        <v>0.21718135392322857</v>
      </c>
      <c r="AW21">
        <f>U21*AA21/1000</f>
        <v>2.1747332565626856</v>
      </c>
      <c r="AX21">
        <f>(AU21-AW21)</f>
        <v>4.1600769490166138</v>
      </c>
      <c r="AY21">
        <f>1/(1.6/F21+1.37/N21)</f>
        <v>0.13673566294103559</v>
      </c>
      <c r="AZ21">
        <f>G21*AA21*0.001</f>
        <v>30.537060469672497</v>
      </c>
      <c r="BA21">
        <f>G21/S21</f>
        <v>0.8821445011876351</v>
      </c>
      <c r="BB21">
        <f>(1-AL21*AA21/AQ21/F21)*100</f>
        <v>18.881101280647993</v>
      </c>
      <c r="BC21">
        <f>(S21-E21/(N21/1.35))</f>
        <v>394.39677856466193</v>
      </c>
      <c r="BD21">
        <f>E21*BB21/100/BC21</f>
        <v>-8.9590133271487101E-4</v>
      </c>
    </row>
    <row r="22" spans="1:56" x14ac:dyDescent="0.25">
      <c r="A22" s="1" t="s">
        <v>1</v>
      </c>
      <c r="B22" s="1" t="s">
        <v>2588</v>
      </c>
      <c r="K22" s="1">
        <f t="shared" si="0"/>
        <v>2.72</v>
      </c>
    </row>
    <row r="23" spans="1:56" x14ac:dyDescent="0.25">
      <c r="A23" s="1" t="s">
        <v>1</v>
      </c>
      <c r="B23" s="1" t="s">
        <v>2587</v>
      </c>
      <c r="K23" s="1">
        <f t="shared" si="0"/>
        <v>2.72</v>
      </c>
    </row>
    <row r="24" spans="1:56" x14ac:dyDescent="0.25">
      <c r="A24" s="1">
        <v>3</v>
      </c>
      <c r="B24" s="1" t="s">
        <v>2586</v>
      </c>
      <c r="C24" s="1">
        <v>730.50000356510282</v>
      </c>
      <c r="D24" s="1">
        <v>0</v>
      </c>
      <c r="E24">
        <f>(R24-S24*(1000-T24)/(1000-U24))*AK24</f>
        <v>-1.0093613709073366</v>
      </c>
      <c r="F24">
        <f>IF(AV24&lt;&gt;0,1/(1/AV24-1/N24),0)</f>
        <v>0.23621117347934639</v>
      </c>
      <c r="G24">
        <f>((AY24-AL24/2)*S24-E24)/(AY24+AL24/2)</f>
        <v>343.6225033457398</v>
      </c>
      <c r="H24">
        <f>AL24*1000</f>
        <v>21.698119808509293</v>
      </c>
      <c r="I24">
        <f>(AQ24-AW24)</f>
        <v>7.9286055940565481</v>
      </c>
      <c r="J24">
        <f>(P24+AP24*D24)</f>
        <v>45.847892761230469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27.379751205444336</v>
      </c>
      <c r="P24" s="1">
        <v>45.847892761230469</v>
      </c>
      <c r="Q24" s="1">
        <v>27.578664779663086</v>
      </c>
      <c r="R24" s="1">
        <v>399.97427368164063</v>
      </c>
      <c r="S24" s="1">
        <v>393.16534423828125</v>
      </c>
      <c r="T24" s="1">
        <v>5.1746902465820313</v>
      </c>
      <c r="U24" s="1">
        <v>24.338878631591797</v>
      </c>
      <c r="V24" s="1">
        <v>12.42887020111084</v>
      </c>
      <c r="W24" s="1">
        <v>58.458530426025391</v>
      </c>
      <c r="X24" s="1">
        <v>300.46893310546875</v>
      </c>
      <c r="Y24" s="1">
        <v>49.059906005859375</v>
      </c>
      <c r="Z24" s="1">
        <v>10.912675857543945</v>
      </c>
      <c r="AA24" s="1">
        <v>87.902473449707031</v>
      </c>
      <c r="AB24" s="1">
        <v>13.45476245880127</v>
      </c>
      <c r="AC24" s="1">
        <v>2.3182070255279541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1.1046651952406936</v>
      </c>
      <c r="AL24">
        <f>(U24-T24)/(1000-U24)*AK24</f>
        <v>2.1698119808509293E-2</v>
      </c>
      <c r="AM24">
        <f>(P24+273.15)</f>
        <v>318.99789276123045</v>
      </c>
      <c r="AN24">
        <f>(O24+273.15)</f>
        <v>300.52975120544431</v>
      </c>
      <c r="AO24">
        <f>(Y24*AG24+Z24*AH24)*AI24</f>
        <v>7.8495847854856038</v>
      </c>
      <c r="AP24">
        <f>((AO24+0.00000010773*(AN24^4-AM24^4))-AL24*44100)/(L24*51.4+0.00000043092*AM24^3)</f>
        <v>-9.5633693258607249</v>
      </c>
      <c r="AQ24">
        <f>0.61365*EXP(17.502*J24/(240.97+J24))</f>
        <v>10.068053226765688</v>
      </c>
      <c r="AR24">
        <f>AQ24*1000/AA24</f>
        <v>114.53663169701447</v>
      </c>
      <c r="AS24">
        <f>(AR24-U24)</f>
        <v>90.197753065422674</v>
      </c>
      <c r="AT24">
        <f>IF(D24,P24,(O24+P24)/2)</f>
        <v>36.613821983337402</v>
      </c>
      <c r="AU24">
        <f>0.61365*EXP(17.502*AT24/(240.97+AT24))</f>
        <v>6.1731903565878943</v>
      </c>
      <c r="AV24">
        <f>IF(AS24&lt;&gt;0,(1000-(AR24+U24)/2)/AS24*AL24,0)</f>
        <v>0.22385758393643074</v>
      </c>
      <c r="AW24">
        <f>U24*AA24/1000</f>
        <v>2.1394476327091398</v>
      </c>
      <c r="AX24">
        <f>(AU24-AW24)</f>
        <v>4.0337427238787544</v>
      </c>
      <c r="AY24">
        <f>1/(1.6/F24+1.37/N24)</f>
        <v>0.14097080422592362</v>
      </c>
      <c r="AZ24">
        <f>G24*AA24*0.001</f>
        <v>30.205267977070758</v>
      </c>
      <c r="BA24">
        <f>G24/S24</f>
        <v>0.87398980704027773</v>
      </c>
      <c r="BB24">
        <f>(1-AL24*AA24/AQ24/F24)*100</f>
        <v>19.799466267132992</v>
      </c>
      <c r="BC24">
        <f>(S24-E24/(N24/1.35))</f>
        <v>393.48369168175253</v>
      </c>
      <c r="BD24">
        <f>E24*BB24/100/BC24</f>
        <v>-5.0789440165135318E-4</v>
      </c>
    </row>
    <row r="25" spans="1:56" x14ac:dyDescent="0.25">
      <c r="A25" s="1" t="s">
        <v>1</v>
      </c>
      <c r="B25" s="1" t="s">
        <v>2585</v>
      </c>
      <c r="K25" s="1">
        <f t="shared" si="0"/>
        <v>2.72</v>
      </c>
    </row>
    <row r="26" spans="1:56" x14ac:dyDescent="0.25">
      <c r="A26" s="1" t="s">
        <v>1</v>
      </c>
      <c r="B26" s="1" t="s">
        <v>2584</v>
      </c>
      <c r="K26" s="1">
        <f t="shared" si="0"/>
        <v>2.72</v>
      </c>
    </row>
    <row r="27" spans="1:56" x14ac:dyDescent="0.25">
      <c r="A27" s="1">
        <v>4</v>
      </c>
      <c r="B27" s="1" t="s">
        <v>2583</v>
      </c>
      <c r="C27" s="1">
        <v>933.50000356510282</v>
      </c>
      <c r="D27" s="1">
        <v>0</v>
      </c>
      <c r="E27">
        <f>(R27-S27*(1000-T27)/(1000-U27))*AK27</f>
        <v>0.29336752327992166</v>
      </c>
      <c r="F27">
        <f>IF(AV27&lt;&gt;0,1/(1/AV27-1/N27),0)</f>
        <v>0.21947736686690078</v>
      </c>
      <c r="G27">
        <f>((AY27-AL27/2)*S27-E27)/(AY27+AL27/2)</f>
        <v>330.45983089094648</v>
      </c>
      <c r="H27">
        <f>AL27*1000</f>
        <v>21.557980477404332</v>
      </c>
      <c r="I27">
        <f>(AQ27-AW27)</f>
        <v>8.4216911535203884</v>
      </c>
      <c r="J27">
        <f>(P27+AP27*D27)</f>
        <v>46.766246795654297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27.351886749267578</v>
      </c>
      <c r="P27" s="1">
        <v>46.766246795654297</v>
      </c>
      <c r="Q27" s="1">
        <v>27.524099349975586</v>
      </c>
      <c r="R27" s="1">
        <v>399.86672973632813</v>
      </c>
      <c r="S27" s="1">
        <v>391.9512939453125</v>
      </c>
      <c r="T27" s="1">
        <v>5.1896090507507324</v>
      </c>
      <c r="U27" s="1">
        <v>24.233945846557617</v>
      </c>
      <c r="V27" s="1">
        <v>12.484509468078613</v>
      </c>
      <c r="W27" s="1">
        <v>58.298984527587891</v>
      </c>
      <c r="X27" s="1">
        <v>300.43936157226563</v>
      </c>
      <c r="Y27" s="1">
        <v>100.38253784179688</v>
      </c>
      <c r="Z27" s="1">
        <v>11.079211235046387</v>
      </c>
      <c r="AA27" s="1">
        <v>87.898567199707031</v>
      </c>
      <c r="AB27" s="1">
        <v>13.40782642364502</v>
      </c>
      <c r="AC27" s="1">
        <v>2.3163228034973145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1.1045564763686233</v>
      </c>
      <c r="AL27">
        <f>(U27-T27)/(1000-U27)*AK27</f>
        <v>2.1557980477404332E-2</v>
      </c>
      <c r="AM27">
        <f>(P27+273.15)</f>
        <v>319.91624679565427</v>
      </c>
      <c r="AN27">
        <f>(O27+273.15)</f>
        <v>300.50188674926756</v>
      </c>
      <c r="AO27">
        <f>(Y27*AG27+Z27*AH27)*AI27</f>
        <v>16.061205695691569</v>
      </c>
      <c r="AP27">
        <f>((AO27+0.00000010773*(AN27^4-AM27^4))-AL27*44100)/(L27*51.4+0.00000043092*AM27^3)</f>
        <v>-9.5446532992485409</v>
      </c>
      <c r="AQ27">
        <f>0.61365*EXP(17.502*J27/(240.97+J27))</f>
        <v>10.551820271028094</v>
      </c>
      <c r="AR27">
        <f>AQ27*1000/AA27</f>
        <v>120.0454183405991</v>
      </c>
      <c r="AS27">
        <f>(AR27-U27)</f>
        <v>95.811472494041482</v>
      </c>
      <c r="AT27">
        <f>IF(D27,P27,(O27+P27)/2)</f>
        <v>37.059066772460938</v>
      </c>
      <c r="AU27">
        <f>0.61365*EXP(17.502*AT27/(240.97+AT27))</f>
        <v>6.325234257657641</v>
      </c>
      <c r="AV27">
        <f>IF(AS27&lt;&gt;0,(1000-(AR27+U27)/2)/AS27*AL27,0)</f>
        <v>0.20877243714659319</v>
      </c>
      <c r="AW27">
        <f>U27*AA27/1000</f>
        <v>2.1301291175077059</v>
      </c>
      <c r="AX27">
        <f>(AU27-AW27)</f>
        <v>4.1951051401499351</v>
      </c>
      <c r="AY27">
        <f>1/(1.6/F27+1.37/N27)</f>
        <v>0.13140409391586427</v>
      </c>
      <c r="AZ27">
        <f>G27*AA27*0.001</f>
        <v>29.046945652371679</v>
      </c>
      <c r="BA27">
        <f>G27/S27</f>
        <v>0.84311452977893298</v>
      </c>
      <c r="BB27">
        <f>(1-AL27*AA27/AQ27/F27)*100</f>
        <v>18.177500203532503</v>
      </c>
      <c r="BC27">
        <f>(S27-E27/(N27/1.35))</f>
        <v>391.8587673203341</v>
      </c>
      <c r="BD27">
        <f>E27*BB27/100/BC27</f>
        <v>1.3608699508237037E-4</v>
      </c>
    </row>
    <row r="28" spans="1:56" x14ac:dyDescent="0.25">
      <c r="A28" s="1" t="s">
        <v>1</v>
      </c>
      <c r="B28" s="1" t="s">
        <v>2582</v>
      </c>
      <c r="K28" s="1">
        <f t="shared" si="0"/>
        <v>2.72</v>
      </c>
    </row>
    <row r="29" spans="1:56" x14ac:dyDescent="0.25">
      <c r="A29" s="1" t="s">
        <v>1</v>
      </c>
      <c r="B29" s="1" t="s">
        <v>2581</v>
      </c>
      <c r="K29" s="1">
        <f t="shared" si="0"/>
        <v>2.72</v>
      </c>
    </row>
    <row r="30" spans="1:56" x14ac:dyDescent="0.25">
      <c r="A30" s="1">
        <v>5</v>
      </c>
      <c r="B30" s="1" t="s">
        <v>2580</v>
      </c>
      <c r="C30" s="1">
        <v>1136.5000035651028</v>
      </c>
      <c r="D30" s="1">
        <v>0</v>
      </c>
      <c r="E30">
        <f>(R30-S30*(1000-T30)/(1000-U30))*AK30</f>
        <v>1.224706308784044</v>
      </c>
      <c r="F30">
        <f>IF(AV30&lt;&gt;0,1/(1/AV30-1/N30),0)</f>
        <v>0.23663010066798559</v>
      </c>
      <c r="G30">
        <f>((AY30-AL30/2)*S30-E30)/(AY30+AL30/2)</f>
        <v>327.9211427096327</v>
      </c>
      <c r="H30">
        <f>AL30*1000</f>
        <v>21.473261385105285</v>
      </c>
      <c r="I30">
        <f>(AQ30-AW30)</f>
        <v>7.8382991595251656</v>
      </c>
      <c r="J30">
        <f>(P30+AP30*D30)</f>
        <v>45.644283294677734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27.232135772705078</v>
      </c>
      <c r="P30" s="1">
        <v>45.644283294677734</v>
      </c>
      <c r="Q30" s="1">
        <v>27.442665100097656</v>
      </c>
      <c r="R30" s="1">
        <v>399.99429321289063</v>
      </c>
      <c r="S30" s="1">
        <v>391.27716064453125</v>
      </c>
      <c r="T30" s="1">
        <v>5.2036957740783691</v>
      </c>
      <c r="U30" s="1">
        <v>24.177949905395508</v>
      </c>
      <c r="V30" s="1">
        <v>12.606113433837891</v>
      </c>
      <c r="W30" s="1">
        <v>58.571830749511719</v>
      </c>
      <c r="X30" s="1">
        <v>300.38125610351563</v>
      </c>
      <c r="Y30" s="1">
        <v>149.96180725097656</v>
      </c>
      <c r="Z30" s="1">
        <v>11.341082572937012</v>
      </c>
      <c r="AA30" s="1">
        <v>87.895454406738281</v>
      </c>
      <c r="AB30" s="1">
        <v>13.435089111328125</v>
      </c>
      <c r="AC30" s="1">
        <v>2.3142733573913574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1.1043428533217485</v>
      </c>
      <c r="AL30">
        <f>(U30-T30)/(1000-U30)*AK30</f>
        <v>2.1473261385105285E-2</v>
      </c>
      <c r="AM30">
        <f>(P30+273.15)</f>
        <v>318.79428329467771</v>
      </c>
      <c r="AN30">
        <f>(O30+273.15)</f>
        <v>300.38213577270506</v>
      </c>
      <c r="AO30">
        <f>(Y30*AG30+Z30*AH30)*AI30</f>
        <v>23.993888623851035</v>
      </c>
      <c r="AP30">
        <f>((AO30+0.00000010773*(AN30^4-AM30^4))-AL30*44100)/(L30*51.4+0.00000043092*AM30^3)</f>
        <v>-9.3461761632072857</v>
      </c>
      <c r="AQ30">
        <f>0.61365*EXP(17.502*J30/(240.97+J30))</f>
        <v>9.9634310530832586</v>
      </c>
      <c r="AR30">
        <f>AQ30*1000/AA30</f>
        <v>113.35547577895494</v>
      </c>
      <c r="AS30">
        <f>(AR30-U30)</f>
        <v>89.177525873559432</v>
      </c>
      <c r="AT30">
        <f>IF(D30,P30,(O30+P30)/2)</f>
        <v>36.438209533691406</v>
      </c>
      <c r="AU30">
        <f>0.61365*EXP(17.502*AT30/(240.97+AT30))</f>
        <v>6.114100180869638</v>
      </c>
      <c r="AV30">
        <f>IF(AS30&lt;&gt;0,(1000-(AR30+U30)/2)/AS30*AL30,0)</f>
        <v>0.22423380318941602</v>
      </c>
      <c r="AW30">
        <f>U30*AA30/1000</f>
        <v>2.125131893558093</v>
      </c>
      <c r="AX30">
        <f>(AU30-AW30)</f>
        <v>3.9889682873115451</v>
      </c>
      <c r="AY30">
        <f>1/(1.6/F30+1.37/N30)</f>
        <v>0.14120952007749446</v>
      </c>
      <c r="AZ30">
        <f>G30*AA30*0.001</f>
        <v>28.822777848040037</v>
      </c>
      <c r="BA30">
        <f>G30/S30</f>
        <v>0.83807892637910331</v>
      </c>
      <c r="BB30">
        <f>(1-AL30*AA30/AQ30/F30)*100</f>
        <v>19.945542645300296</v>
      </c>
      <c r="BC30">
        <f>(S30-E30/(N30/1.35))</f>
        <v>390.89089450274889</v>
      </c>
      <c r="BD30">
        <f>E30*BB30/100/BC30</f>
        <v>6.2491688226441104E-4</v>
      </c>
    </row>
    <row r="31" spans="1:56" x14ac:dyDescent="0.25">
      <c r="A31" s="1" t="s">
        <v>1</v>
      </c>
      <c r="B31" s="1" t="s">
        <v>2579</v>
      </c>
      <c r="K31" s="1">
        <f t="shared" si="0"/>
        <v>2.72</v>
      </c>
    </row>
    <row r="32" spans="1:56" x14ac:dyDescent="0.25">
      <c r="A32" s="1" t="s">
        <v>1</v>
      </c>
      <c r="B32" s="1" t="s">
        <v>2578</v>
      </c>
      <c r="K32" s="1">
        <f t="shared" si="0"/>
        <v>2.72</v>
      </c>
    </row>
    <row r="33" spans="1:56" x14ac:dyDescent="0.25">
      <c r="A33" s="1">
        <v>6</v>
      </c>
      <c r="B33" s="1" t="s">
        <v>2577</v>
      </c>
      <c r="C33" s="1">
        <v>1339.5000035651028</v>
      </c>
      <c r="D33" s="1">
        <v>0</v>
      </c>
      <c r="E33">
        <f>(R33-S33*(1000-T33)/(1000-U33))*AK33</f>
        <v>2.4239408456423903</v>
      </c>
      <c r="F33">
        <f>IF(AV33&lt;&gt;0,1/(1/AV33-1/N33),0)</f>
        <v>0.22693031138264594</v>
      </c>
      <c r="G33">
        <f>((AY33-AL33/2)*S33-E33)/(AY33+AL33/2)</f>
        <v>315.75194119178622</v>
      </c>
      <c r="H33">
        <f>AL33*1000</f>
        <v>21.729220813811818</v>
      </c>
      <c r="I33">
        <f>(AQ33-AW33)</f>
        <v>8.2305469587597067</v>
      </c>
      <c r="J33">
        <f>(P33+AP33*D33)</f>
        <v>46.43621826171875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27.197954177856445</v>
      </c>
      <c r="P33" s="1">
        <v>46.43621826171875</v>
      </c>
      <c r="Q33" s="1">
        <v>27.397241592407227</v>
      </c>
      <c r="R33" s="1">
        <v>400.01345825195313</v>
      </c>
      <c r="S33" s="1">
        <v>390.14614868164063</v>
      </c>
      <c r="T33" s="1">
        <v>5.2198691368103027</v>
      </c>
      <c r="U33" s="1">
        <v>24.40764045715332</v>
      </c>
      <c r="V33" s="1">
        <v>12.669724464416504</v>
      </c>
      <c r="W33" s="1">
        <v>59.242496490478516</v>
      </c>
      <c r="X33" s="1">
        <v>300.50860595703125</v>
      </c>
      <c r="Y33" s="1">
        <v>300.96627807617188</v>
      </c>
      <c r="Z33" s="1">
        <v>10.881366729736328</v>
      </c>
      <c r="AA33" s="1">
        <v>87.888923645019531</v>
      </c>
      <c r="AB33" s="1">
        <v>13.470216751098633</v>
      </c>
      <c r="AC33" s="1">
        <v>2.3168723583221436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1.1048110513126146</v>
      </c>
      <c r="AL33">
        <f>(U33-T33)/(1000-U33)*AK33</f>
        <v>2.1729220813811817E-2</v>
      </c>
      <c r="AM33">
        <f>(P33+273.15)</f>
        <v>319.58621826171873</v>
      </c>
      <c r="AN33">
        <f>(O33+273.15)</f>
        <v>300.34795417785642</v>
      </c>
      <c r="AO33">
        <f>(Y33*AG33+Z33*AH33)*AI33</f>
        <v>48.154603415848214</v>
      </c>
      <c r="AP33">
        <f>((AO33+0.00000010773*(AN33^4-AM33^4))-AL33*44100)/(L33*51.4+0.00000043092*AM33^3)</f>
        <v>-9.3272285631100278</v>
      </c>
      <c r="AQ33">
        <f>0.61365*EXP(17.502*J33/(240.97+J33))</f>
        <v>10.375708207253544</v>
      </c>
      <c r="AR33">
        <f>AQ33*1000/AA33</f>
        <v>118.054787531142</v>
      </c>
      <c r="AS33">
        <f>(AR33-U33)</f>
        <v>93.647147073988677</v>
      </c>
      <c r="AT33">
        <f>IF(D33,P33,(O33+P33)/2)</f>
        <v>36.817086219787598</v>
      </c>
      <c r="AU33">
        <f>0.61365*EXP(17.502*AT33/(240.97+AT33))</f>
        <v>6.2422034440731853</v>
      </c>
      <c r="AV33">
        <f>IF(AS33&lt;&gt;0,(1000-(AR33+U33)/2)/AS33*AL33,0)</f>
        <v>0.21550493172154167</v>
      </c>
      <c r="AW33">
        <f>U33*AA33/1000</f>
        <v>2.1451612484938378</v>
      </c>
      <c r="AX33">
        <f>(AU33-AW33)</f>
        <v>4.0970421955793475</v>
      </c>
      <c r="AY33">
        <f>1/(1.6/F33+1.37/N33)</f>
        <v>0.13567250622936886</v>
      </c>
      <c r="AZ33">
        <f>G33*AA33*0.001</f>
        <v>27.751098250171594</v>
      </c>
      <c r="BA33">
        <f>G33/S33</f>
        <v>0.80931707837885103</v>
      </c>
      <c r="BB33">
        <f>(1-AL33*AA33/AQ33/F33)*100</f>
        <v>18.891188006834593</v>
      </c>
      <c r="BC33">
        <f>(S33-E33/(N33/1.35))</f>
        <v>389.38165006540947</v>
      </c>
      <c r="BD33">
        <f>E33*BB33/100/BC33</f>
        <v>1.1759958956664728E-3</v>
      </c>
    </row>
    <row r="34" spans="1:56" x14ac:dyDescent="0.25">
      <c r="A34" s="1" t="s">
        <v>1</v>
      </c>
      <c r="B34" s="1" t="s">
        <v>2576</v>
      </c>
      <c r="K34" s="1">
        <f t="shared" si="0"/>
        <v>2.72</v>
      </c>
    </row>
    <row r="35" spans="1:56" x14ac:dyDescent="0.25">
      <c r="A35" s="1" t="s">
        <v>1</v>
      </c>
      <c r="B35" s="1" t="s">
        <v>2575</v>
      </c>
      <c r="K35" s="1">
        <f t="shared" si="0"/>
        <v>2.72</v>
      </c>
    </row>
    <row r="36" spans="1:56" x14ac:dyDescent="0.25">
      <c r="A36" s="1">
        <v>7</v>
      </c>
      <c r="B36" s="1" t="s">
        <v>2574</v>
      </c>
      <c r="C36" s="1">
        <v>1542.5000035651028</v>
      </c>
      <c r="D36" s="1">
        <v>0</v>
      </c>
      <c r="E36">
        <f>(R36-S36*(1000-T36)/(1000-U36))*AK36</f>
        <v>3.3098677732784254</v>
      </c>
      <c r="F36">
        <f>IF(AV36&lt;&gt;0,1/(1/AV36-1/N36),0)</f>
        <v>0.24369036986005957</v>
      </c>
      <c r="G36">
        <f>((AY36-AL36/2)*S36-E36)/(AY36+AL36/2)</f>
        <v>312.61517051485475</v>
      </c>
      <c r="H36">
        <f>AL36*1000</f>
        <v>22.233874426829836</v>
      </c>
      <c r="I36">
        <f>(AQ36-AW36)</f>
        <v>7.8843178124413198</v>
      </c>
      <c r="J36">
        <f>(P36+AP36*D36)</f>
        <v>45.850425720214844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27.218439102172852</v>
      </c>
      <c r="P36" s="1">
        <v>45.850425720214844</v>
      </c>
      <c r="Q36" s="1">
        <v>27.394281387329102</v>
      </c>
      <c r="R36" s="1">
        <v>399.95046997070313</v>
      </c>
      <c r="S36" s="1">
        <v>389.12338256835938</v>
      </c>
      <c r="T36" s="1">
        <v>5.2371940612792969</v>
      </c>
      <c r="U36" s="1">
        <v>24.861940383911133</v>
      </c>
      <c r="V36" s="1">
        <v>12.696245193481445</v>
      </c>
      <c r="W36" s="1">
        <v>60.271450042724609</v>
      </c>
      <c r="X36" s="1">
        <v>300.50112915039063</v>
      </c>
      <c r="Y36" s="1">
        <v>499.62826538085938</v>
      </c>
      <c r="Z36" s="1">
        <v>11.038366317749023</v>
      </c>
      <c r="AA36" s="1">
        <v>87.887062072753906</v>
      </c>
      <c r="AB36" s="1">
        <v>13.422113418579102</v>
      </c>
      <c r="AC36" s="1">
        <v>2.3305752277374268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1.1047835630529066</v>
      </c>
      <c r="AL36">
        <f>(U36-T36)/(1000-U36)*AK36</f>
        <v>2.2233874426829836E-2</v>
      </c>
      <c r="AM36">
        <f>(P36+273.15)</f>
        <v>319.00042572021482</v>
      </c>
      <c r="AN36">
        <f>(O36+273.15)</f>
        <v>300.36843910217283</v>
      </c>
      <c r="AO36">
        <f>(Y36*AG36+Z36*AH36)*AI36</f>
        <v>79.940520674127583</v>
      </c>
      <c r="AP36">
        <f>((AO36+0.00000010773*(AN36^4-AM36^4))-AL36*44100)/(L36*51.4+0.00000043092*AM36^3)</f>
        <v>-9.1879733616062271</v>
      </c>
      <c r="AQ36">
        <f>0.61365*EXP(17.502*J36/(240.97+J36))</f>
        <v>10.069360710211225</v>
      </c>
      <c r="AR36">
        <f>AQ36*1000/AA36</f>
        <v>114.57159305058681</v>
      </c>
      <c r="AS36">
        <f>(AR36-U36)</f>
        <v>89.70965266667568</v>
      </c>
      <c r="AT36">
        <f>IF(D36,P36,(O36+P36)/2)</f>
        <v>36.534432411193848</v>
      </c>
      <c r="AU36">
        <f>0.61365*EXP(17.502*AT36/(240.97+AT36))</f>
        <v>6.1464161752103239</v>
      </c>
      <c r="AV36">
        <f>IF(AS36&lt;&gt;0,(1000-(AR36+U36)/2)/AS36*AL36,0)</f>
        <v>0.23056382424137192</v>
      </c>
      <c r="AW36">
        <f>U36*AA36/1000</f>
        <v>2.1850428977699048</v>
      </c>
      <c r="AX36">
        <f>(AU36-AW36)</f>
        <v>3.9613732774404191</v>
      </c>
      <c r="AY36">
        <f>1/(1.6/F36+1.37/N36)</f>
        <v>0.14522690976449479</v>
      </c>
      <c r="AZ36">
        <f>G36*AA36*0.001</f>
        <v>27.474828895923586</v>
      </c>
      <c r="BA36">
        <f>G36/S36</f>
        <v>0.8033831543390636</v>
      </c>
      <c r="BB36">
        <f>(1-AL36*AA36/AQ36/F36)*100</f>
        <v>20.365761834871066</v>
      </c>
      <c r="BC36">
        <f>(S36-E36/(N36/1.35))</f>
        <v>388.07946710436266</v>
      </c>
      <c r="BD36">
        <f>E36*BB36/100/BC36</f>
        <v>1.7369632894640116E-3</v>
      </c>
    </row>
    <row r="37" spans="1:56" x14ac:dyDescent="0.25">
      <c r="A37" s="1" t="s">
        <v>1</v>
      </c>
      <c r="B37" s="1" t="s">
        <v>2573</v>
      </c>
      <c r="K37" s="1">
        <f t="shared" si="0"/>
        <v>2.72</v>
      </c>
    </row>
    <row r="38" spans="1:56" x14ac:dyDescent="0.25">
      <c r="A38" s="1" t="s">
        <v>1</v>
      </c>
      <c r="B38" s="1" t="s">
        <v>2572</v>
      </c>
      <c r="K38" s="1">
        <f t="shared" si="0"/>
        <v>2.72</v>
      </c>
    </row>
    <row r="39" spans="1:56" x14ac:dyDescent="0.25">
      <c r="A39" s="1">
        <v>8</v>
      </c>
      <c r="B39" s="1" t="s">
        <v>2571</v>
      </c>
      <c r="C39" s="1">
        <v>1745.5000035651028</v>
      </c>
      <c r="D39" s="1">
        <v>0</v>
      </c>
      <c r="E39">
        <f>(R39-S39*(1000-T39)/(1000-U39))*AK39</f>
        <v>3.8273399106340062</v>
      </c>
      <c r="F39">
        <f>IF(AV39&lt;&gt;0,1/(1/AV39-1/N39),0)</f>
        <v>0.27036522418493647</v>
      </c>
      <c r="G39">
        <f>((AY39-AL39/2)*S39-E39)/(AY39+AL39/2)</f>
        <v>314.44877631185773</v>
      </c>
      <c r="H39">
        <f>AL39*1000</f>
        <v>22.902854638246048</v>
      </c>
      <c r="I39">
        <f>(AQ39-AW39)</f>
        <v>7.381078306534322</v>
      </c>
      <c r="J39">
        <f>(P39+AP39*D39)</f>
        <v>44.959178924560547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27.188230514526367</v>
      </c>
      <c r="P39" s="1">
        <v>44.959178924560547</v>
      </c>
      <c r="Q39" s="1">
        <v>27.370506286621094</v>
      </c>
      <c r="R39" s="1">
        <v>400.06085205078125</v>
      </c>
      <c r="S39" s="1">
        <v>388.54095458984375</v>
      </c>
      <c r="T39" s="1">
        <v>5.2518115043640137</v>
      </c>
      <c r="U39" s="1">
        <v>25.456232070922852</v>
      </c>
      <c r="V39" s="1">
        <v>12.753768920898438</v>
      </c>
      <c r="W39" s="1">
        <v>61.819221496582031</v>
      </c>
      <c r="X39" s="1">
        <v>300.47854614257813</v>
      </c>
      <c r="Y39" s="1">
        <v>748.9737548828125</v>
      </c>
      <c r="Z39" s="1">
        <v>11.145357131958008</v>
      </c>
      <c r="AA39" s="1">
        <v>87.883705139160156</v>
      </c>
      <c r="AB39" s="1">
        <v>13.393826484680176</v>
      </c>
      <c r="AC39" s="1">
        <v>2.3433473110198975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1.1047005372888898</v>
      </c>
      <c r="AL39">
        <f>(U39-T39)/(1000-U39)*AK39</f>
        <v>2.2902854638246047E-2</v>
      </c>
      <c r="AM39">
        <f>(P39+273.15)</f>
        <v>318.10917892456052</v>
      </c>
      <c r="AN39">
        <f>(O39+273.15)</f>
        <v>300.33823051452634</v>
      </c>
      <c r="AO39">
        <f>(Y39*AG39+Z39*AH39)*AI39</f>
        <v>119.83579810271112</v>
      </c>
      <c r="AP39">
        <f>((AO39+0.00000010773*(AN39^4-AM39^4))-AL39*44100)/(L39*51.4+0.00000043092*AM39^3)</f>
        <v>-9.0153714379082963</v>
      </c>
      <c r="AQ39">
        <f>0.61365*EXP(17.502*J39/(240.97+J39))</f>
        <v>9.6182662998093384</v>
      </c>
      <c r="AR39">
        <f>AQ39*1000/AA39</f>
        <v>109.44311331183884</v>
      </c>
      <c r="AS39">
        <f>(AR39-U39)</f>
        <v>83.986881240915991</v>
      </c>
      <c r="AT39">
        <f>IF(D39,P39,(O39+P39)/2)</f>
        <v>36.073704719543457</v>
      </c>
      <c r="AU39">
        <f>0.61365*EXP(17.502*AT39/(240.97+AT39))</f>
        <v>5.9930173369976654</v>
      </c>
      <c r="AV39">
        <f>IF(AS39&lt;&gt;0,(1000-(AR39+U39)/2)/AS39*AL39,0)</f>
        <v>0.25430238953548667</v>
      </c>
      <c r="AW39">
        <f>U39*AA39/1000</f>
        <v>2.2371879932750161</v>
      </c>
      <c r="AX39">
        <f>(AU39-AW39)</f>
        <v>3.7558293437226493</v>
      </c>
      <c r="AY39">
        <f>1/(1.6/F39+1.37/N39)</f>
        <v>0.16030809184177691</v>
      </c>
      <c r="AZ39">
        <f>G39*AA39*0.001</f>
        <v>27.634923538761036</v>
      </c>
      <c r="BA39">
        <f>G39/S39</f>
        <v>0.80930664476232606</v>
      </c>
      <c r="BB39">
        <f>(1-AL39*AA39/AQ39/F39)*100</f>
        <v>22.598326933372803</v>
      </c>
      <c r="BC39">
        <f>(S39-E39/(N39/1.35))</f>
        <v>387.33383104523</v>
      </c>
      <c r="BD39">
        <f>E39*BB39/100/BC39</f>
        <v>2.2329957172151399E-3</v>
      </c>
    </row>
    <row r="40" spans="1:56" x14ac:dyDescent="0.25">
      <c r="A40" s="1" t="s">
        <v>1</v>
      </c>
      <c r="B40" s="1" t="s">
        <v>2570</v>
      </c>
      <c r="K40" s="1">
        <f t="shared" si="0"/>
        <v>2.72</v>
      </c>
    </row>
    <row r="41" spans="1:56" x14ac:dyDescent="0.25">
      <c r="A41" s="1" t="s">
        <v>1</v>
      </c>
      <c r="B41" s="1" t="s">
        <v>2569</v>
      </c>
      <c r="K41" s="1">
        <f t="shared" si="0"/>
        <v>2.72</v>
      </c>
    </row>
    <row r="42" spans="1:56" x14ac:dyDescent="0.25">
      <c r="A42" s="1">
        <v>9</v>
      </c>
      <c r="B42" s="1" t="s">
        <v>2568</v>
      </c>
      <c r="C42" s="1">
        <v>1948.5000035651028</v>
      </c>
      <c r="D42" s="1">
        <v>0</v>
      </c>
      <c r="E42">
        <f>(R42-S42*(1000-T42)/(1000-U42))*AK42</f>
        <v>4.3130623924222675</v>
      </c>
      <c r="F42">
        <f>IF(AV42&lt;&gt;0,1/(1/AV42-1/N42),0)</f>
        <v>0.29086038634134254</v>
      </c>
      <c r="G42">
        <f>((AY42-AL42/2)*S42-E42)/(AY42+AL42/2)</f>
        <v>314.1622838127256</v>
      </c>
      <c r="H42">
        <f>AL42*1000</f>
        <v>23.740588389233437</v>
      </c>
      <c r="I42">
        <f>(AQ42-AW42)</f>
        <v>7.1481149830766455</v>
      </c>
      <c r="J42">
        <f>(P42+AP42*D42)</f>
        <v>44.618022918701172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27.302421569824219</v>
      </c>
      <c r="P42" s="1">
        <v>44.618022918701172</v>
      </c>
      <c r="Q42" s="1">
        <v>27.425439834594727</v>
      </c>
      <c r="R42" s="1">
        <v>400.00872802734375</v>
      </c>
      <c r="S42" s="1">
        <v>387.76986694335938</v>
      </c>
      <c r="T42" s="1">
        <v>5.2671260833740234</v>
      </c>
      <c r="U42" s="1">
        <v>26.196722030639648</v>
      </c>
      <c r="V42" s="1">
        <v>12.705049514770508</v>
      </c>
      <c r="W42" s="1">
        <v>63.190181732177734</v>
      </c>
      <c r="X42" s="1">
        <v>300.44900512695313</v>
      </c>
      <c r="Y42" s="1">
        <v>1000.12109375</v>
      </c>
      <c r="Z42" s="1">
        <v>10.404342651367188</v>
      </c>
      <c r="AA42" s="1">
        <v>87.879776000976563</v>
      </c>
      <c r="AB42" s="1">
        <v>14.032162666320801</v>
      </c>
      <c r="AC42" s="1">
        <v>2.3565208911895752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1.1045919306137979</v>
      </c>
      <c r="AL42">
        <f>(U42-T42)/(1000-U42)*AK42</f>
        <v>2.3740588389233437E-2</v>
      </c>
      <c r="AM42">
        <f>(P42+273.15)</f>
        <v>317.76802291870115</v>
      </c>
      <c r="AN42">
        <f>(O42+273.15)</f>
        <v>300.4524215698242</v>
      </c>
      <c r="AO42">
        <f>(Y42*AG42+Z42*AH42)*AI42</f>
        <v>160.01937142328825</v>
      </c>
      <c r="AP42">
        <f>((AO42+0.00000010773*(AN42^4-AM42^4))-AL42*44100)/(L42*51.4+0.00000043092*AM42^3)</f>
        <v>-8.9435304664886193</v>
      </c>
      <c r="AQ42">
        <f>0.61365*EXP(17.502*J42/(240.97+J42))</f>
        <v>9.4502770470891058</v>
      </c>
      <c r="AR42">
        <f>AQ42*1000/AA42</f>
        <v>107.53642620782387</v>
      </c>
      <c r="AS42">
        <f>(AR42-U42)</f>
        <v>81.339704177184217</v>
      </c>
      <c r="AT42">
        <f>IF(D42,P42,(O42+P42)/2)</f>
        <v>35.960222244262695</v>
      </c>
      <c r="AU42">
        <f>0.61365*EXP(17.502*AT42/(240.97+AT42))</f>
        <v>5.9557479334470669</v>
      </c>
      <c r="AV42">
        <f>IF(AS42&lt;&gt;0,(1000-(AR42+U42)/2)/AS42*AL42,0)</f>
        <v>0.272353296587038</v>
      </c>
      <c r="AW42">
        <f>U42*AA42/1000</f>
        <v>2.3021620640124603</v>
      </c>
      <c r="AX42">
        <f>(AU42-AW42)</f>
        <v>3.6535858694346066</v>
      </c>
      <c r="AY42">
        <f>1/(1.6/F42+1.37/N42)</f>
        <v>0.17179213049442468</v>
      </c>
      <c r="AZ42">
        <f>G42*AA42*0.001</f>
        <v>27.60851112941755</v>
      </c>
      <c r="BA42">
        <f>G42/S42</f>
        <v>0.8101771452463441</v>
      </c>
      <c r="BB42">
        <f>(1-AL42*AA42/AQ42/F42)*100</f>
        <v>24.09833507542244</v>
      </c>
      <c r="BC42">
        <f>(S42-E42/(N42/1.35))</f>
        <v>386.40954899803779</v>
      </c>
      <c r="BD42">
        <f>E42*BB42/100/BC42</f>
        <v>2.689830595628545E-3</v>
      </c>
    </row>
    <row r="43" spans="1:56" x14ac:dyDescent="0.25">
      <c r="A43" s="1" t="s">
        <v>1</v>
      </c>
      <c r="B43" s="1" t="s">
        <v>2567</v>
      </c>
      <c r="K43" s="1">
        <f t="shared" si="0"/>
        <v>2.72</v>
      </c>
    </row>
    <row r="44" spans="1:56" x14ac:dyDescent="0.25">
      <c r="A44" s="1" t="s">
        <v>1</v>
      </c>
      <c r="B44" s="1" t="s">
        <v>2566</v>
      </c>
      <c r="K44" s="1">
        <f t="shared" si="0"/>
        <v>2.72</v>
      </c>
    </row>
    <row r="45" spans="1:56" x14ac:dyDescent="0.25">
      <c r="A45" s="1">
        <v>10</v>
      </c>
      <c r="B45" s="1" t="s">
        <v>2565</v>
      </c>
      <c r="C45" s="1">
        <v>2152.0000035539269</v>
      </c>
      <c r="D45" s="1">
        <v>0</v>
      </c>
      <c r="E45">
        <f>(R45-S45*(1000-T45)/(1000-U45))*AK45</f>
        <v>4.6992854822130798</v>
      </c>
      <c r="F45">
        <f>IF(AV45&lt;&gt;0,1/(1/AV45-1/N45),0)</f>
        <v>0.31187335705904345</v>
      </c>
      <c r="G45">
        <f>((AY45-AL45/2)*S45-E45)/(AY45+AL45/2)</f>
        <v>314.65172977791656</v>
      </c>
      <c r="H45">
        <f>AL45*1000</f>
        <v>24.544390191440016</v>
      </c>
      <c r="I45">
        <f>(AQ45-AW45)</f>
        <v>6.9277769722410945</v>
      </c>
      <c r="J45">
        <f>(P45+AP45*D45)</f>
        <v>44.290863037109375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27.271512985229492</v>
      </c>
      <c r="P45" s="1">
        <v>44.290863037109375</v>
      </c>
      <c r="Q45" s="1">
        <v>27.421699523925781</v>
      </c>
      <c r="R45" s="1">
        <v>400.06771850585938</v>
      </c>
      <c r="S45" s="1">
        <v>387.21054077148438</v>
      </c>
      <c r="T45" s="1">
        <v>5.2779932022094727</v>
      </c>
      <c r="U45" s="1">
        <v>26.898794174194336</v>
      </c>
      <c r="V45" s="1">
        <v>12.753975868225098</v>
      </c>
      <c r="W45" s="1">
        <v>64.999427795410156</v>
      </c>
      <c r="X45" s="1">
        <v>300.47433471679688</v>
      </c>
      <c r="Y45" s="1">
        <v>1249.3726806640625</v>
      </c>
      <c r="Z45" s="1">
        <v>11.018647193908691</v>
      </c>
      <c r="AA45" s="1">
        <v>87.877227783203125</v>
      </c>
      <c r="AB45" s="1">
        <v>14.070558547973633</v>
      </c>
      <c r="AC45" s="1">
        <v>2.3799333572387695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1.1046850541058706</v>
      </c>
      <c r="AL45">
        <f>(U45-T45)/(1000-U45)*AK45</f>
        <v>2.4544390191440016E-2</v>
      </c>
      <c r="AM45">
        <f>(P45+273.15)</f>
        <v>317.44086303710935</v>
      </c>
      <c r="AN45">
        <f>(O45+273.15)</f>
        <v>300.42151298522947</v>
      </c>
      <c r="AO45">
        <f>(Y45*AG45+Z45*AH45)*AI45</f>
        <v>199.89962443814511</v>
      </c>
      <c r="AP45">
        <f>((AO45+0.00000010773*(AN45^4-AM45^4))-AL45*44100)/(L45*51.4+0.00000043092*AM45^3)</f>
        <v>-8.8772363731559469</v>
      </c>
      <c r="AQ45">
        <f>0.61365*EXP(17.502*J45/(240.97+J45))</f>
        <v>9.2915684349802667</v>
      </c>
      <c r="AR45">
        <f>AQ45*1000/AA45</f>
        <v>105.73351787909108</v>
      </c>
      <c r="AS45">
        <f>(AR45-U45)</f>
        <v>78.834723704896746</v>
      </c>
      <c r="AT45">
        <f>IF(D45,P45,(O45+P45)/2)</f>
        <v>35.781188011169434</v>
      </c>
      <c r="AU45">
        <f>0.61365*EXP(17.502*AT45/(240.97+AT45))</f>
        <v>5.8973596634480119</v>
      </c>
      <c r="AV45">
        <f>IF(AS45&lt;&gt;0,(1000-(AR45+U45)/2)/AS45*AL45,0)</f>
        <v>0.29069297772527403</v>
      </c>
      <c r="AW45">
        <f>U45*AA45/1000</f>
        <v>2.3637914627391727</v>
      </c>
      <c r="AX45">
        <f>(AU45-AW45)</f>
        <v>3.5335682007088391</v>
      </c>
      <c r="AY45">
        <f>1/(1.6/F45+1.37/N45)</f>
        <v>0.18347428815916622</v>
      </c>
      <c r="AZ45">
        <f>G45*AA45*0.001</f>
        <v>27.650721730072853</v>
      </c>
      <c r="BA45">
        <f>G45/S45</f>
        <v>0.81261147785646404</v>
      </c>
      <c r="BB45">
        <f>(1-AL45*AA45/AQ45/F45)*100</f>
        <v>25.567725662625339</v>
      </c>
      <c r="BC45">
        <f>(S45-E45/(N45/1.35))</f>
        <v>385.72841002770593</v>
      </c>
      <c r="BD45">
        <f>E45*BB45/100/BC45</f>
        <v>3.1148870266245608E-3</v>
      </c>
    </row>
    <row r="46" spans="1:56" x14ac:dyDescent="0.25">
      <c r="A46" s="1" t="s">
        <v>1</v>
      </c>
      <c r="B46" s="1" t="s">
        <v>2564</v>
      </c>
      <c r="K46" s="1">
        <f t="shared" si="0"/>
        <v>2.72</v>
      </c>
    </row>
    <row r="47" spans="1:56" x14ac:dyDescent="0.25">
      <c r="A47" s="1" t="s">
        <v>1</v>
      </c>
      <c r="B47" s="1" t="s">
        <v>2563</v>
      </c>
      <c r="K47" s="1">
        <f t="shared" si="0"/>
        <v>2.72</v>
      </c>
    </row>
    <row r="48" spans="1:56" x14ac:dyDescent="0.25">
      <c r="A48" s="1">
        <v>11</v>
      </c>
      <c r="B48" s="1" t="s">
        <v>2562</v>
      </c>
      <c r="C48" s="1">
        <v>2355.0000035539269</v>
      </c>
      <c r="D48" s="1">
        <v>0</v>
      </c>
      <c r="E48">
        <f>(R48-S48*(1000-T48)/(1000-U48))*AK48</f>
        <v>5.1652565746940136</v>
      </c>
      <c r="F48">
        <f>IF(AV48&lt;&gt;0,1/(1/AV48-1/N48),0)</f>
        <v>0.38026106503416179</v>
      </c>
      <c r="G48">
        <f>((AY48-AL48/2)*S48-E48)/(AY48+AL48/2)</f>
        <v>321.7332779656391</v>
      </c>
      <c r="H48">
        <f>AL48*1000</f>
        <v>25.698656429580744</v>
      </c>
      <c r="I48">
        <f>(AQ48-AW48)</f>
        <v>6.0623185860752624</v>
      </c>
      <c r="J48">
        <f>(P48+AP48*D48)</f>
        <v>42.614532470703125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27.324335098266602</v>
      </c>
      <c r="P48" s="1">
        <v>42.614532470703125</v>
      </c>
      <c r="Q48" s="1">
        <v>27.460443496704102</v>
      </c>
      <c r="R48" s="1">
        <v>399.97427368164063</v>
      </c>
      <c r="S48" s="1">
        <v>386.31268310546875</v>
      </c>
      <c r="T48" s="1">
        <v>5.2896666526794434</v>
      </c>
      <c r="U48" s="1">
        <v>27.902078628540039</v>
      </c>
      <c r="V48" s="1">
        <v>12.741273880004883</v>
      </c>
      <c r="W48" s="1">
        <v>67.208023071289063</v>
      </c>
      <c r="X48" s="1">
        <v>300.49859619140625</v>
      </c>
      <c r="Y48" s="1">
        <v>1599.7320556640625</v>
      </c>
      <c r="Z48" s="1">
        <v>8.9770784378051758</v>
      </c>
      <c r="AA48" s="1">
        <v>87.8675537109375</v>
      </c>
      <c r="AB48" s="1">
        <v>14.186789512634277</v>
      </c>
      <c r="AC48" s="1">
        <v>2.4156332015991211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1.1047742507036993</v>
      </c>
      <c r="AL48">
        <f>(U48-T48)/(1000-U48)*AK48</f>
        <v>2.5698656429580743E-2</v>
      </c>
      <c r="AM48">
        <f>(P48+273.15)</f>
        <v>315.7645324707031</v>
      </c>
      <c r="AN48">
        <f>(O48+273.15)</f>
        <v>300.47433509826658</v>
      </c>
      <c r="AO48">
        <f>(Y48*AG48+Z48*AH48)*AI48</f>
        <v>255.95712318516235</v>
      </c>
      <c r="AP48">
        <f>((AO48+0.00000010773*(AN48^4-AM48^4))-AL48*44100)/(L48*51.4+0.00000043092*AM48^3)</f>
        <v>-8.6606176361032521</v>
      </c>
      <c r="AQ48">
        <f>0.61365*EXP(17.502*J48/(240.97+J48))</f>
        <v>8.5140059786153053</v>
      </c>
      <c r="AR48">
        <f>AQ48*1000/AA48</f>
        <v>96.895903197945827</v>
      </c>
      <c r="AS48">
        <f>(AR48-U48)</f>
        <v>68.993824569405788</v>
      </c>
      <c r="AT48">
        <f>IF(D48,P48,(O48+P48)/2)</f>
        <v>34.969433784484863</v>
      </c>
      <c r="AU48">
        <f>0.61365*EXP(17.502*AT48/(240.97+AT48))</f>
        <v>5.6388176346469452</v>
      </c>
      <c r="AV48">
        <f>IF(AS48&lt;&gt;0,(1000-(AR48+U48)/2)/AS48*AL48,0)</f>
        <v>0.34923540405141362</v>
      </c>
      <c r="AW48">
        <f>U48*AA48/1000</f>
        <v>2.4516873925400433</v>
      </c>
      <c r="AX48">
        <f>(AU48-AW48)</f>
        <v>3.1871302421069019</v>
      </c>
      <c r="AY48">
        <f>1/(1.6/F48+1.37/N48)</f>
        <v>0.22086254106506914</v>
      </c>
      <c r="AZ48">
        <f>G48*AA48*0.001</f>
        <v>28.269916082241782</v>
      </c>
      <c r="BA48">
        <f>G48/S48</f>
        <v>0.83283125829394899</v>
      </c>
      <c r="BB48">
        <f>(1-AL48*AA48/AQ48/F48)*100</f>
        <v>30.253383743469776</v>
      </c>
      <c r="BC48">
        <f>(S48-E48/(N48/1.35))</f>
        <v>384.68358744872808</v>
      </c>
      <c r="BD48">
        <f>E48*BB48/100/BC48</f>
        <v>4.0622083807650353E-3</v>
      </c>
    </row>
    <row r="49" spans="1:56" x14ac:dyDescent="0.25">
      <c r="A49" s="1" t="s">
        <v>1</v>
      </c>
      <c r="B49" s="1" t="s">
        <v>2561</v>
      </c>
      <c r="K49" s="1">
        <f t="shared" si="0"/>
        <v>2.72</v>
      </c>
    </row>
    <row r="50" spans="1:56" x14ac:dyDescent="0.25">
      <c r="A50" s="1" t="s">
        <v>1</v>
      </c>
      <c r="B50" s="1" t="s">
        <v>2556</v>
      </c>
      <c r="K50" s="1">
        <f t="shared" si="0"/>
        <v>2.72</v>
      </c>
    </row>
    <row r="51" spans="1:56" x14ac:dyDescent="0.25">
      <c r="A51" s="1">
        <v>12</v>
      </c>
      <c r="B51" s="1" t="s">
        <v>2560</v>
      </c>
      <c r="C51" s="1">
        <v>2558.0000035539269</v>
      </c>
      <c r="D51" s="1">
        <v>0</v>
      </c>
      <c r="E51">
        <f>(R51-S51*(1000-T51)/(1000-U51))*AK51</f>
        <v>5.6707779775438052</v>
      </c>
      <c r="F51">
        <f>IF(AV51&lt;&gt;0,1/(1/AV51-1/N51),0)</f>
        <v>0.42878839189877138</v>
      </c>
      <c r="G51">
        <f>((AY51-AL51/2)*S51-E51)/(AY51+AL51/2)</f>
        <v>323.39898293378405</v>
      </c>
      <c r="H51">
        <f>AL51*1000</f>
        <v>27.141580388888496</v>
      </c>
      <c r="I51">
        <f>(AQ51-AW51)</f>
        <v>5.7398140751609326</v>
      </c>
      <c r="J51">
        <f>(P51+AP51*D51)</f>
        <v>42.132087707519531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27.439664840698242</v>
      </c>
      <c r="P51" s="1">
        <v>42.132087707519531</v>
      </c>
      <c r="Q51" s="1">
        <v>27.541648864746094</v>
      </c>
      <c r="R51" s="1">
        <v>399.94241333007813</v>
      </c>
      <c r="S51" s="1">
        <v>385.34237670898438</v>
      </c>
      <c r="T51" s="1">
        <v>5.3007845878601074</v>
      </c>
      <c r="U51" s="1">
        <v>29.152362823486328</v>
      </c>
      <c r="V51" s="1">
        <v>12.680020332336426</v>
      </c>
      <c r="W51" s="1">
        <v>69.735435485839844</v>
      </c>
      <c r="X51" s="1">
        <v>300.49551391601563</v>
      </c>
      <c r="Y51" s="1">
        <v>2000.1968994140625</v>
      </c>
      <c r="Z51" s="1">
        <v>8.8539390563964844</v>
      </c>
      <c r="AA51" s="1">
        <v>87.853103637695313</v>
      </c>
      <c r="AB51" s="1">
        <v>14.404079437255859</v>
      </c>
      <c r="AC51" s="1">
        <v>2.4612464904785156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1.1047629188088808</v>
      </c>
      <c r="AL51">
        <f>(U51-T51)/(1000-U51)*AK51</f>
        <v>2.7141580388888496E-2</v>
      </c>
      <c r="AM51">
        <f>(P51+273.15)</f>
        <v>315.28208770751951</v>
      </c>
      <c r="AN51">
        <f>(O51+273.15)</f>
        <v>300.58966484069822</v>
      </c>
      <c r="AO51">
        <f>(Y51*AG51+Z51*AH51)*AI51</f>
        <v>320.03149675298846</v>
      </c>
      <c r="AP51">
        <f>((AO51+0.00000010773*(AN51^4-AM51^4))-AL51*44100)/(L51*51.4+0.00000043092*AM51^3)</f>
        <v>-8.5976019714267782</v>
      </c>
      <c r="AQ51">
        <f>0.61365*EXP(17.502*J51/(240.97+J51))</f>
        <v>8.3009396275763727</v>
      </c>
      <c r="AR51">
        <f>AQ51*1000/AA51</f>
        <v>94.486583670501886</v>
      </c>
      <c r="AS51">
        <f>(AR51-U51)</f>
        <v>65.334220847015558</v>
      </c>
      <c r="AT51">
        <f>IF(D51,P51,(O51+P51)/2)</f>
        <v>34.785876274108887</v>
      </c>
      <c r="AU51">
        <f>0.61365*EXP(17.502*AT51/(240.97+AT51))</f>
        <v>5.5817401303617666</v>
      </c>
      <c r="AV51">
        <f>IF(AS51&lt;&gt;0,(1000-(AR51+U51)/2)/AS51*AL51,0)</f>
        <v>0.38974524921298781</v>
      </c>
      <c r="AW51">
        <f>U51*AA51/1000</f>
        <v>2.5611255524154402</v>
      </c>
      <c r="AX51">
        <f>(AU51-AW51)</f>
        <v>3.0206145779463265</v>
      </c>
      <c r="AY51">
        <f>1/(1.6/F51+1.37/N51)</f>
        <v>0.24682145003010916</v>
      </c>
      <c r="AZ51">
        <f>G51*AA51*0.001</f>
        <v>28.411604364006987</v>
      </c>
      <c r="BA51">
        <f>G51/S51</f>
        <v>0.83925102060088042</v>
      </c>
      <c r="BB51">
        <f>(1-AL51*AA51/AQ51/F51)*100</f>
        <v>33.008150835696647</v>
      </c>
      <c r="BC51">
        <f>(S51-E51/(N51/1.35))</f>
        <v>383.55384217251662</v>
      </c>
      <c r="BD51">
        <f>E51*BB51/100/BC51</f>
        <v>4.8801986646328831E-3</v>
      </c>
    </row>
    <row r="52" spans="1:56" x14ac:dyDescent="0.25">
      <c r="A52" s="1" t="s">
        <v>1</v>
      </c>
      <c r="B52" s="1" t="s">
        <v>2559</v>
      </c>
      <c r="K52" s="2">
        <v>6.5975000000000001</v>
      </c>
    </row>
    <row r="53" spans="1:56" x14ac:dyDescent="0.25">
      <c r="A53" s="1" t="s">
        <v>1</v>
      </c>
      <c r="B53" s="1" t="s">
        <v>2558</v>
      </c>
      <c r="K53" s="2">
        <v>6.5975000000000001</v>
      </c>
    </row>
    <row r="54" spans="1:56" x14ac:dyDescent="0.25">
      <c r="A54" s="1" t="s">
        <v>1</v>
      </c>
      <c r="B54" s="1" t="s">
        <v>2557</v>
      </c>
      <c r="K54" s="2">
        <v>6.5975000000000001</v>
      </c>
    </row>
    <row r="55" spans="1:56" x14ac:dyDescent="0.25">
      <c r="A55" s="1" t="s">
        <v>1</v>
      </c>
      <c r="B55" s="1" t="s">
        <v>2556</v>
      </c>
      <c r="K55" s="2">
        <v>6.5975000000000001</v>
      </c>
    </row>
    <row r="56" spans="1:56" x14ac:dyDescent="0.25">
      <c r="K56" s="2">
        <v>6.5975000000000001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0E5D-D405-4FFD-9B92-3F2722EB7F3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8383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8382</v>
      </c>
    </row>
    <row r="12" spans="1:56" x14ac:dyDescent="0.25">
      <c r="A12" s="1" t="s">
        <v>1</v>
      </c>
      <c r="B12" s="1" t="s">
        <v>8381</v>
      </c>
    </row>
    <row r="13" spans="1:56" x14ac:dyDescent="0.25">
      <c r="A13" s="1" t="s">
        <v>1</v>
      </c>
      <c r="B13" s="1" t="s">
        <v>8380</v>
      </c>
    </row>
    <row r="14" spans="1:56" x14ac:dyDescent="0.25">
      <c r="A14" s="1" t="s">
        <v>1</v>
      </c>
      <c r="B14" s="1" t="s">
        <v>8379</v>
      </c>
    </row>
    <row r="15" spans="1:56" x14ac:dyDescent="0.25">
      <c r="A15" s="1" t="s">
        <v>1</v>
      </c>
      <c r="B15" s="1" t="s">
        <v>8378</v>
      </c>
    </row>
    <row r="16" spans="1:56" x14ac:dyDescent="0.25">
      <c r="A16" s="1" t="s">
        <v>1</v>
      </c>
      <c r="B16" s="1" t="s">
        <v>8377</v>
      </c>
    </row>
    <row r="17" spans="1:56" x14ac:dyDescent="0.25">
      <c r="A17" s="1" t="s">
        <v>1</v>
      </c>
      <c r="B17" s="1" t="s">
        <v>8376</v>
      </c>
    </row>
    <row r="18" spans="1:56" x14ac:dyDescent="0.25">
      <c r="A18" s="1">
        <v>1</v>
      </c>
      <c r="B18" s="1" t="s">
        <v>8375</v>
      </c>
      <c r="C18" s="1">
        <v>389.50000445917249</v>
      </c>
      <c r="D18" s="1">
        <v>0</v>
      </c>
      <c r="E18">
        <f>(R18-S18*(1000-T18)/(1000-U18))*AK18</f>
        <v>-2.4850831141124723</v>
      </c>
      <c r="F18">
        <f>IF(AV18&lt;&gt;0,1/(1/AV18-1/N18),0)</f>
        <v>2.6999078538686301</v>
      </c>
      <c r="G18">
        <f>((AY18-AL18/2)*S18-E18)/(AY18+AL18/2)</f>
        <v>386.120037814385</v>
      </c>
      <c r="H18">
        <f>AL18*1000</f>
        <v>25.976895634836691</v>
      </c>
      <c r="I18">
        <f>(AQ18-AW18)</f>
        <v>1.3565985814346146</v>
      </c>
      <c r="J18">
        <f>(P18+AP18*D18)</f>
        <v>26.439485549926758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27.509479522705078</v>
      </c>
      <c r="P18" s="1">
        <v>26.439485549926758</v>
      </c>
      <c r="Q18" s="1">
        <v>27.633211135864258</v>
      </c>
      <c r="R18" s="1">
        <v>400.07989501953125</v>
      </c>
      <c r="S18" s="1">
        <v>393.08892822265625</v>
      </c>
      <c r="T18" s="1">
        <v>0.65207982063293457</v>
      </c>
      <c r="U18" s="1">
        <v>23.602373123168945</v>
      </c>
      <c r="V18" s="1">
        <v>1.5781084299087524</v>
      </c>
      <c r="W18" s="1">
        <v>57.120468139648438</v>
      </c>
      <c r="X18" s="1">
        <v>300.60391235351563</v>
      </c>
      <c r="Y18" s="1">
        <v>-6.9798141717910767E-2</v>
      </c>
      <c r="Z18" s="1">
        <v>6.5701155662536621</v>
      </c>
      <c r="AA18" s="1">
        <v>89.245819091796875</v>
      </c>
      <c r="AB18" s="1">
        <v>16.98088264465332</v>
      </c>
      <c r="AC18" s="1">
        <v>8.5131734609603882E-2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1.1051614424761602</v>
      </c>
      <c r="AL18">
        <f>(U18-T18)/(1000-U18)*AK18</f>
        <v>2.597689563483669E-2</v>
      </c>
      <c r="AM18">
        <f>(P18+273.15)</f>
        <v>299.58948554992674</v>
      </c>
      <c r="AN18">
        <f>(O18+273.15)</f>
        <v>300.65947952270506</v>
      </c>
      <c r="AO18">
        <f>(Y18*AG18+Z18*AH18)*AI18</f>
        <v>-1.1167702425248116E-2</v>
      </c>
      <c r="AP18">
        <f>((AO18+0.00000010773*(AN18^4-AM18^4))-AL18*44100)/(L18*51.4+0.00000043092*AM18^3)</f>
        <v>-9.3190892820971101</v>
      </c>
      <c r="AQ18">
        <f>0.61365*EXP(17.502*J18/(240.97+J18))</f>
        <v>3.4630117033220391</v>
      </c>
      <c r="AR18">
        <f>AQ18*1000/AA18</f>
        <v>38.803069304120996</v>
      </c>
      <c r="AS18">
        <f>(AR18-U18)</f>
        <v>15.20069618095205</v>
      </c>
      <c r="AT18">
        <f>IF(D18,P18,(O18+P18)/2)</f>
        <v>26.974482536315918</v>
      </c>
      <c r="AU18">
        <f>0.61365*EXP(17.502*AT18/(240.97+AT18))</f>
        <v>3.5737991000363492</v>
      </c>
      <c r="AV18">
        <f>IF(AS18&lt;&gt;0,(1000-(AR18+U18)/2)/AS18*AL18,0)</f>
        <v>1.6556048159085508</v>
      </c>
      <c r="AW18">
        <f>U18*AA18/1000</f>
        <v>2.1064131218874245</v>
      </c>
      <c r="AX18">
        <f>(AU18-AW18)</f>
        <v>1.4673859781489247</v>
      </c>
      <c r="AY18">
        <f>1/(1.6/F18+1.37/N18)</f>
        <v>1.0956739786094978</v>
      </c>
      <c r="AZ18">
        <f>G18*AA18*0.001</f>
        <v>34.459599042500372</v>
      </c>
      <c r="BA18">
        <f>G18/S18</f>
        <v>0.98227146605278115</v>
      </c>
      <c r="BB18">
        <f>(1-AL18*AA18/AQ18/F18)*100</f>
        <v>75.204536674665164</v>
      </c>
      <c r="BC18">
        <f>(S18-E18/(N18/1.35))</f>
        <v>393.87271079943559</v>
      </c>
      <c r="BD18">
        <f>E18*BB18/100/BC18</f>
        <v>-4.7449218762969534E-3</v>
      </c>
    </row>
    <row r="19" spans="1:56" x14ac:dyDescent="0.25">
      <c r="A19" s="1" t="s">
        <v>1</v>
      </c>
      <c r="B19" s="1" t="s">
        <v>8374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8373</v>
      </c>
      <c r="K20" s="1">
        <f t="shared" si="0"/>
        <v>2.72</v>
      </c>
    </row>
    <row r="21" spans="1:56" x14ac:dyDescent="0.25">
      <c r="A21" s="1">
        <v>2</v>
      </c>
      <c r="B21" s="1" t="s">
        <v>8372</v>
      </c>
      <c r="C21" s="1">
        <v>593.50000445917249</v>
      </c>
      <c r="D21" s="1">
        <v>0</v>
      </c>
      <c r="E21">
        <f>(R21-S21*(1000-T21)/(1000-U21))*AK21</f>
        <v>-1.6763187925354024</v>
      </c>
      <c r="F21">
        <f>IF(AV21&lt;&gt;0,1/(1/AV21-1/N21),0)</f>
        <v>2.5953332625167151</v>
      </c>
      <c r="G21">
        <f>((AY21-AL21/2)*S21-E21)/(AY21+AL21/2)</f>
        <v>384.82993468724999</v>
      </c>
      <c r="H21">
        <f>AL21*1000</f>
        <v>25.46131292247178</v>
      </c>
      <c r="I21">
        <f>(AQ21-AW21)</f>
        <v>1.3628856759883066</v>
      </c>
      <c r="J21">
        <f>(P21+AP21*D21)</f>
        <v>26.320993423461914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27.469606399536133</v>
      </c>
      <c r="P21" s="1">
        <v>26.320993423461914</v>
      </c>
      <c r="Q21" s="1">
        <v>27.637155532836914</v>
      </c>
      <c r="R21" s="1">
        <v>400.05474853515625</v>
      </c>
      <c r="S21" s="1">
        <v>392.52841186523438</v>
      </c>
      <c r="T21" s="1">
        <v>0.76055788993835449</v>
      </c>
      <c r="U21" s="1">
        <v>23.262750625610352</v>
      </c>
      <c r="V21" s="1">
        <v>1.8448443412780762</v>
      </c>
      <c r="W21" s="1">
        <v>56.427204132080078</v>
      </c>
      <c r="X21" s="1">
        <v>300.60943603515625</v>
      </c>
      <c r="Y21" s="1">
        <v>25.731637954711914</v>
      </c>
      <c r="Z21" s="1">
        <v>8.761469841003418</v>
      </c>
      <c r="AA21" s="1">
        <v>89.241310119628906</v>
      </c>
      <c r="AB21" s="1">
        <v>16.910053253173828</v>
      </c>
      <c r="AC21" s="1">
        <v>9.2644974589347839E-2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1.1051817501292507</v>
      </c>
      <c r="AL21">
        <f>(U21-T21)/(1000-U21)*AK21</f>
        <v>2.5461312922471779E-2</v>
      </c>
      <c r="AM21">
        <f>(P21+273.15)</f>
        <v>299.47099342346189</v>
      </c>
      <c r="AN21">
        <f>(O21+273.15)</f>
        <v>300.61960639953611</v>
      </c>
      <c r="AO21">
        <f>(Y21*AG21+Z21*AH21)*AI21</f>
        <v>4.1170619807303979</v>
      </c>
      <c r="AP21">
        <f>((AO21+0.00000010773*(AN21^4-AM21^4))-AL21*44100)/(L21*51.4+0.00000043092*AM21^3)</f>
        <v>-9.0917245044237909</v>
      </c>
      <c r="AQ21">
        <f>0.61365*EXP(17.502*J21/(240.97+J21))</f>
        <v>3.4388840188039911</v>
      </c>
      <c r="AR21">
        <f>AQ21*1000/AA21</f>
        <v>38.534665327012021</v>
      </c>
      <c r="AS21">
        <f>(AR21-U21)</f>
        <v>15.27191470140167</v>
      </c>
      <c r="AT21">
        <f>IF(D21,P21,(O21+P21)/2)</f>
        <v>26.895299911499023</v>
      </c>
      <c r="AU21">
        <f>0.61365*EXP(17.502*AT21/(240.97+AT21))</f>
        <v>3.5572093650642183</v>
      </c>
      <c r="AV21">
        <f>IF(AS21&lt;&gt;0,(1000-(AR21+U21)/2)/AS21*AL21,0)</f>
        <v>1.6156841975762337</v>
      </c>
      <c r="AW21">
        <f>U21*AA21/1000</f>
        <v>2.0759983428156845</v>
      </c>
      <c r="AX21">
        <f>(AU21-AW21)</f>
        <v>1.4812110222485337</v>
      </c>
      <c r="AY21">
        <f>1/(1.6/F21+1.37/N21)</f>
        <v>1.0677388624604349</v>
      </c>
      <c r="AZ21">
        <f>G21*AA21*0.001</f>
        <v>34.342727544741415</v>
      </c>
      <c r="BA21">
        <f>G21/S21</f>
        <v>0.98038746509736097</v>
      </c>
      <c r="BB21">
        <f>(1-AL21*AA21/AQ21/F21)*100</f>
        <v>74.541308987448176</v>
      </c>
      <c r="BC21">
        <f>(S21-E21/(N21/1.35))</f>
        <v>393.05711428780359</v>
      </c>
      <c r="BD21">
        <f>E21*BB21/100/BC21</f>
        <v>-3.1790544563035979E-3</v>
      </c>
    </row>
    <row r="22" spans="1:56" x14ac:dyDescent="0.25">
      <c r="A22" s="1" t="s">
        <v>1</v>
      </c>
      <c r="B22" s="1" t="s">
        <v>8371</v>
      </c>
      <c r="K22" s="1">
        <f t="shared" si="0"/>
        <v>2.72</v>
      </c>
    </row>
    <row r="23" spans="1:56" x14ac:dyDescent="0.25">
      <c r="A23" s="1" t="s">
        <v>1</v>
      </c>
      <c r="B23" s="1" t="s">
        <v>8370</v>
      </c>
      <c r="K23" s="1">
        <f t="shared" si="0"/>
        <v>2.72</v>
      </c>
    </row>
    <row r="24" spans="1:56" x14ac:dyDescent="0.25">
      <c r="A24" s="1">
        <v>3</v>
      </c>
      <c r="B24" s="1" t="s">
        <v>8369</v>
      </c>
      <c r="C24" s="1">
        <v>797.50000445917249</v>
      </c>
      <c r="D24" s="1">
        <v>0</v>
      </c>
      <c r="E24">
        <f>(R24-S24*(1000-T24)/(1000-U24))*AK24</f>
        <v>-1.0399197416527219</v>
      </c>
      <c r="F24">
        <f>IF(AV24&lt;&gt;0,1/(1/AV24-1/N24),0)</f>
        <v>2.552423709358667</v>
      </c>
      <c r="G24">
        <f>((AY24-AL24/2)*S24-E24)/(AY24+AL24/2)</f>
        <v>383.94901968354583</v>
      </c>
      <c r="H24">
        <f>AL24*1000</f>
        <v>25.007741037446262</v>
      </c>
      <c r="I24">
        <f>(AQ24-AW24)</f>
        <v>1.3530224868097669</v>
      </c>
      <c r="J24">
        <f>(P24+AP24*D24)</f>
        <v>26.144681930541992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27.364309310913086</v>
      </c>
      <c r="P24" s="1">
        <v>26.144681930541992</v>
      </c>
      <c r="Q24" s="1">
        <v>27.547721862792969</v>
      </c>
      <c r="R24" s="1">
        <v>400.08551025390625</v>
      </c>
      <c r="S24" s="1">
        <v>392.15350341796875</v>
      </c>
      <c r="T24" s="1">
        <v>0.86902862787246704</v>
      </c>
      <c r="U24" s="1">
        <v>22.975244522094727</v>
      </c>
      <c r="V24" s="1">
        <v>2.1208796501159668</v>
      </c>
      <c r="W24" s="1">
        <v>56.071487426757813</v>
      </c>
      <c r="X24" s="1">
        <v>300.63153076171875</v>
      </c>
      <c r="Y24" s="1">
        <v>51.132144927978516</v>
      </c>
      <c r="Z24" s="1">
        <v>8.8653278350830078</v>
      </c>
      <c r="AA24" s="1">
        <v>89.236579895019531</v>
      </c>
      <c r="AB24" s="1">
        <v>16.855772018432617</v>
      </c>
      <c r="AC24" s="1">
        <v>9.4607353210449219E-2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1.1052629807416128</v>
      </c>
      <c r="AL24">
        <f>(U24-T24)/(1000-U24)*AK24</f>
        <v>2.5007741037446261E-2</v>
      </c>
      <c r="AM24">
        <f>(P24+273.15)</f>
        <v>299.29468193054197</v>
      </c>
      <c r="AN24">
        <f>(O24+273.15)</f>
        <v>300.51430931091306</v>
      </c>
      <c r="AO24">
        <f>(Y24*AG24+Z24*AH24)*AI24</f>
        <v>8.1811430056137624</v>
      </c>
      <c r="AP24">
        <f>((AO24+0.00000010773*(AN24^4-AM24^4))-AL24*44100)/(L24*51.4+0.00000043092*AM24^3)</f>
        <v>-8.8886319095596296</v>
      </c>
      <c r="AQ24">
        <f>0.61365*EXP(17.502*J24/(240.97+J24))</f>
        <v>3.4032547302132827</v>
      </c>
      <c r="AR24">
        <f>AQ24*1000/AA24</f>
        <v>38.137440209126893</v>
      </c>
      <c r="AS24">
        <f>(AR24-U24)</f>
        <v>15.162195687032167</v>
      </c>
      <c r="AT24">
        <f>IF(D24,P24,(O24+P24)/2)</f>
        <v>26.754495620727539</v>
      </c>
      <c r="AU24">
        <f>0.61365*EXP(17.502*AT24/(240.97+AT24))</f>
        <v>3.5278751455404067</v>
      </c>
      <c r="AV24">
        <f>IF(AS24&lt;&gt;0,(1000-(AR24+U24)/2)/AS24*AL24,0)</f>
        <v>1.5989502075382418</v>
      </c>
      <c r="AW24">
        <f>U24*AA24/1000</f>
        <v>2.0502322434035158</v>
      </c>
      <c r="AX24">
        <f>(AU24-AW24)</f>
        <v>1.4776429021368909</v>
      </c>
      <c r="AY24">
        <f>1/(1.6/F24+1.37/N24)</f>
        <v>1.0560525191987944</v>
      </c>
      <c r="AZ24">
        <f>G24*AA24*0.001</f>
        <v>34.262297370605161</v>
      </c>
      <c r="BA24">
        <f>G24/S24</f>
        <v>0.97907838725674134</v>
      </c>
      <c r="BB24">
        <f>(1-AL24*AA24/AQ24/F24)*100</f>
        <v>74.309642161011382</v>
      </c>
      <c r="BC24">
        <f>(S24-E24/(N24/1.35))</f>
        <v>392.48148881617442</v>
      </c>
      <c r="BD24">
        <f>E24*BB24/100/BC24</f>
        <v>-1.9689097723174093E-3</v>
      </c>
    </row>
    <row r="25" spans="1:56" x14ac:dyDescent="0.25">
      <c r="A25" s="1" t="s">
        <v>1</v>
      </c>
      <c r="B25" s="1" t="s">
        <v>8368</v>
      </c>
      <c r="K25" s="1">
        <f t="shared" si="0"/>
        <v>2.72</v>
      </c>
    </row>
    <row r="26" spans="1:56" x14ac:dyDescent="0.25">
      <c r="A26" s="1" t="s">
        <v>1</v>
      </c>
      <c r="B26" s="1" t="s">
        <v>8367</v>
      </c>
      <c r="K26" s="1">
        <f t="shared" si="0"/>
        <v>2.72</v>
      </c>
    </row>
    <row r="27" spans="1:56" x14ac:dyDescent="0.25">
      <c r="A27" s="1">
        <v>4</v>
      </c>
      <c r="B27" s="1" t="s">
        <v>8366</v>
      </c>
      <c r="C27" s="1">
        <v>1001.5000044591725</v>
      </c>
      <c r="D27" s="1">
        <v>0</v>
      </c>
      <c r="E27">
        <f>(R27-S27*(1000-T27)/(1000-U27))*AK27</f>
        <v>-0.25058057288250002</v>
      </c>
      <c r="F27">
        <f>IF(AV27&lt;&gt;0,1/(1/AV27-1/N27),0)</f>
        <v>2.5687139839400865</v>
      </c>
      <c r="G27">
        <f>((AY27-AL27/2)*S27-E27)/(AY27+AL27/2)</f>
        <v>382.58267703883098</v>
      </c>
      <c r="H27">
        <f>AL27*1000</f>
        <v>24.803067673126737</v>
      </c>
      <c r="I27">
        <f>(AQ27-AW27)</f>
        <v>1.3367054638162057</v>
      </c>
      <c r="J27">
        <f>(P27+AP27*D27)</f>
        <v>26.032808303833008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27.272968292236328</v>
      </c>
      <c r="P27" s="1">
        <v>26.032808303833008</v>
      </c>
      <c r="Q27" s="1">
        <v>27.461376190185547</v>
      </c>
      <c r="R27" s="1">
        <v>399.95407104492188</v>
      </c>
      <c r="S27" s="1">
        <v>391.39730834960938</v>
      </c>
      <c r="T27" s="1">
        <v>0.98159140348434448</v>
      </c>
      <c r="U27" s="1">
        <v>22.908834457397461</v>
      </c>
      <c r="V27" s="1">
        <v>2.408214807510376</v>
      </c>
      <c r="W27" s="1">
        <v>56.204032897949219</v>
      </c>
      <c r="X27" s="1">
        <v>300.62518310546875</v>
      </c>
      <c r="Y27" s="1">
        <v>100.09426879882813</v>
      </c>
      <c r="Z27" s="1">
        <v>8.8735857009887695</v>
      </c>
      <c r="AA27" s="1">
        <v>89.227989196777344</v>
      </c>
      <c r="AB27" s="1">
        <v>16.884416580200195</v>
      </c>
      <c r="AC27" s="1">
        <v>9.4870761036872864E-2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1.1052396437701053</v>
      </c>
      <c r="AL27">
        <f>(U27-T27)/(1000-U27)*AK27</f>
        <v>2.4803067673126736E-2</v>
      </c>
      <c r="AM27">
        <f>(P27+273.15)</f>
        <v>299.18280830383299</v>
      </c>
      <c r="AN27">
        <f>(O27+273.15)</f>
        <v>300.42296829223631</v>
      </c>
      <c r="AO27">
        <f>(Y27*AG27+Z27*AH27)*AI27</f>
        <v>16.0150826498475</v>
      </c>
      <c r="AP27">
        <f>((AO27+0.00000010773*(AN27^4-AM27^4))-AL27*44100)/(L27*51.4+0.00000043092*AM27^3)</f>
        <v>-8.7490214687586736</v>
      </c>
      <c r="AQ27">
        <f>0.61365*EXP(17.502*J27/(240.97+J27))</f>
        <v>3.3808146972916271</v>
      </c>
      <c r="AR27">
        <f>AQ27*1000/AA27</f>
        <v>37.889621045205985</v>
      </c>
      <c r="AS27">
        <f>(AR27-U27)</f>
        <v>14.980786587808524</v>
      </c>
      <c r="AT27">
        <f>IF(D27,P27,(O27+P27)/2)</f>
        <v>26.652888298034668</v>
      </c>
      <c r="AU27">
        <f>0.61365*EXP(17.502*AT27/(240.97+AT27))</f>
        <v>3.5068383576811932</v>
      </c>
      <c r="AV27">
        <f>IF(AS27&lt;&gt;0,(1000-(AR27+U27)/2)/AS27*AL27,0)</f>
        <v>1.6053278263486994</v>
      </c>
      <c r="AW27">
        <f>U27*AA27/1000</f>
        <v>2.0441092334754214</v>
      </c>
      <c r="AX27">
        <f>(AU27-AW27)</f>
        <v>1.4627291242057718</v>
      </c>
      <c r="AY27">
        <f>1/(1.6/F27+1.37/N27)</f>
        <v>1.0605047534211076</v>
      </c>
      <c r="AZ27">
        <f>G27*AA27*0.001</f>
        <v>34.137082973694966</v>
      </c>
      <c r="BA27">
        <f>G27/S27</f>
        <v>0.97747907018587654</v>
      </c>
      <c r="BB27">
        <f>(1-AL27*AA27/AQ27/F27)*100</f>
        <v>74.515894957178148</v>
      </c>
      <c r="BC27">
        <f>(S27-E27/(N27/1.35))</f>
        <v>391.47634018801728</v>
      </c>
      <c r="BD27">
        <f>E27*BB27/100/BC27</f>
        <v>-4.7696971005333405E-4</v>
      </c>
    </row>
    <row r="28" spans="1:56" x14ac:dyDescent="0.25">
      <c r="A28" s="1" t="s">
        <v>1</v>
      </c>
      <c r="B28" s="1" t="s">
        <v>8365</v>
      </c>
      <c r="K28" s="1">
        <f t="shared" si="0"/>
        <v>2.72</v>
      </c>
    </row>
    <row r="29" spans="1:56" x14ac:dyDescent="0.25">
      <c r="A29" s="1" t="s">
        <v>1</v>
      </c>
      <c r="B29" s="1" t="s">
        <v>2520</v>
      </c>
      <c r="K29" s="1">
        <f t="shared" si="0"/>
        <v>2.72</v>
      </c>
    </row>
    <row r="30" spans="1:56" x14ac:dyDescent="0.25">
      <c r="A30" s="1">
        <v>5</v>
      </c>
      <c r="B30" s="1" t="s">
        <v>8364</v>
      </c>
      <c r="C30" s="1">
        <v>1205.5000044591725</v>
      </c>
      <c r="D30" s="1">
        <v>0</v>
      </c>
      <c r="E30">
        <f>(R30-S30*(1000-T30)/(1000-U30))*AK30</f>
        <v>0.39766893780522977</v>
      </c>
      <c r="F30">
        <f>IF(AV30&lt;&gt;0,1/(1/AV30-1/N30),0)</f>
        <v>2.5926987565540953</v>
      </c>
      <c r="G30">
        <f>((AY30-AL30/2)*S30-E30)/(AY30+AL30/2)</f>
        <v>381.49186064307179</v>
      </c>
      <c r="H30">
        <f>AL30*1000</f>
        <v>24.705857279468017</v>
      </c>
      <c r="I30">
        <f>(AQ30-AW30)</f>
        <v>1.3237702278244616</v>
      </c>
      <c r="J30">
        <f>(P30+AP30*D30)</f>
        <v>25.979795455932617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27.205661773681641</v>
      </c>
      <c r="P30" s="1">
        <v>25.979795455932617</v>
      </c>
      <c r="Q30" s="1">
        <v>27.392065048217773</v>
      </c>
      <c r="R30" s="1">
        <v>399.901611328125</v>
      </c>
      <c r="S30" s="1">
        <v>390.805419921875</v>
      </c>
      <c r="T30" s="1">
        <v>1.0941338539123535</v>
      </c>
      <c r="U30" s="1">
        <v>22.936172485351563</v>
      </c>
      <c r="V30" s="1">
        <v>2.6948153972625732</v>
      </c>
      <c r="W30" s="1">
        <v>56.491035461425781</v>
      </c>
      <c r="X30" s="1">
        <v>300.60665893554688</v>
      </c>
      <c r="Y30" s="1">
        <v>151.031005859375</v>
      </c>
      <c r="Z30" s="1">
        <v>8.9905166625976563</v>
      </c>
      <c r="AA30" s="1">
        <v>89.223960876464844</v>
      </c>
      <c r="AB30" s="1">
        <v>16.886013031005859</v>
      </c>
      <c r="AC30" s="1">
        <v>0.10034284740686417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1.1051715402042162</v>
      </c>
      <c r="AL30">
        <f>(U30-T30)/(1000-U30)*AK30</f>
        <v>2.4705857279468016E-2</v>
      </c>
      <c r="AM30">
        <f>(P30+273.15)</f>
        <v>299.12979545593259</v>
      </c>
      <c r="AN30">
        <f>(O30+273.15)</f>
        <v>300.35566177368162</v>
      </c>
      <c r="AO30">
        <f>(Y30*AG30+Z30*AH30)*AI30</f>
        <v>24.164960397371033</v>
      </c>
      <c r="AP30">
        <f>((AO30+0.00000010773*(AN30^4-AM30^4))-AL30*44100)/(L30*51.4+0.00000043092*AM30^3)</f>
        <v>-8.6485708639356496</v>
      </c>
      <c r="AQ30">
        <f>0.61365*EXP(17.502*J30/(240.97+J30))</f>
        <v>3.3702263843133187</v>
      </c>
      <c r="AR30">
        <f>AQ30*1000/AA30</f>
        <v>37.772660518619773</v>
      </c>
      <c r="AS30">
        <f>(AR30-U30)</f>
        <v>14.836488033268211</v>
      </c>
      <c r="AT30">
        <f>IF(D30,P30,(O30+P30)/2)</f>
        <v>26.592728614807129</v>
      </c>
      <c r="AU30">
        <f>0.61365*EXP(17.502*AT30/(240.97+AT30))</f>
        <v>3.4944345824763818</v>
      </c>
      <c r="AV30">
        <f>IF(AS30&lt;&gt;0,(1000-(AR30+U30)/2)/AS30*AL30,0)</f>
        <v>1.6146628059047052</v>
      </c>
      <c r="AW30">
        <f>U30*AA30/1000</f>
        <v>2.046456156488857</v>
      </c>
      <c r="AX30">
        <f>(AU30-AW30)</f>
        <v>1.4479784259875248</v>
      </c>
      <c r="AY30">
        <f>1/(1.6/F30+1.37/N30)</f>
        <v>1.0670251657604273</v>
      </c>
      <c r="AZ30">
        <f>G30*AA30*0.001</f>
        <v>34.03821484870722</v>
      </c>
      <c r="BA30">
        <f>G30/S30</f>
        <v>0.97616829551477291</v>
      </c>
      <c r="BB30">
        <f>(1-AL30*AA30/AQ30/F30)*100</f>
        <v>74.772727788878711</v>
      </c>
      <c r="BC30">
        <f>(S30-E30/(N30/1.35))</f>
        <v>390.67999716116003</v>
      </c>
      <c r="BD30">
        <f>E30*BB30/100/BC30</f>
        <v>7.6110349781581066E-4</v>
      </c>
    </row>
    <row r="31" spans="1:56" x14ac:dyDescent="0.25">
      <c r="A31" s="1" t="s">
        <v>1</v>
      </c>
      <c r="B31" s="1" t="s">
        <v>8363</v>
      </c>
      <c r="K31" s="1">
        <f t="shared" si="0"/>
        <v>2.72</v>
      </c>
    </row>
    <row r="32" spans="1:56" x14ac:dyDescent="0.25">
      <c r="A32" s="1" t="s">
        <v>1</v>
      </c>
      <c r="B32" s="1" t="s">
        <v>8362</v>
      </c>
      <c r="K32" s="1">
        <f t="shared" si="0"/>
        <v>2.72</v>
      </c>
    </row>
    <row r="33" spans="1:56" x14ac:dyDescent="0.25">
      <c r="A33" s="1">
        <v>6</v>
      </c>
      <c r="B33" s="1" t="s">
        <v>2517</v>
      </c>
      <c r="C33" s="1">
        <v>1409.5000044591725</v>
      </c>
      <c r="D33" s="1">
        <v>0</v>
      </c>
      <c r="E33">
        <f>(R33-S33*(1000-T33)/(1000-U33))*AK33</f>
        <v>1.4748948958702675</v>
      </c>
      <c r="F33">
        <f>IF(AV33&lt;&gt;0,1/(1/AV33-1/N33),0)</f>
        <v>2.6784234771585198</v>
      </c>
      <c r="G33">
        <f>((AY33-AL33/2)*S33-E33)/(AY33+AL33/2)</f>
        <v>379.80786917252442</v>
      </c>
      <c r="H33">
        <f>AL33*1000</f>
        <v>24.88806475353908</v>
      </c>
      <c r="I33">
        <f>(AQ33-AW33)</f>
        <v>1.3066016292485187</v>
      </c>
      <c r="J33">
        <f>(P33+AP33*D33)</f>
        <v>26.011430740356445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27.166183471679688</v>
      </c>
      <c r="P33" s="1">
        <v>26.011430740356445</v>
      </c>
      <c r="Q33" s="1">
        <v>27.345003128051758</v>
      </c>
      <c r="R33" s="1">
        <v>400.065185546875</v>
      </c>
      <c r="S33" s="1">
        <v>389.948974609375</v>
      </c>
      <c r="T33" s="1">
        <v>1.2040420770645142</v>
      </c>
      <c r="U33" s="1">
        <v>23.201541900634766</v>
      </c>
      <c r="V33" s="1">
        <v>2.9721124172210693</v>
      </c>
      <c r="W33" s="1">
        <v>57.271743774414063</v>
      </c>
      <c r="X33" s="1">
        <v>300.60186767578125</v>
      </c>
      <c r="Y33" s="1">
        <v>300.830322265625</v>
      </c>
      <c r="Z33" s="1">
        <v>7.8324384689331055</v>
      </c>
      <c r="AA33" s="1">
        <v>89.215614318847656</v>
      </c>
      <c r="AB33" s="1">
        <v>16.862491607666016</v>
      </c>
      <c r="AC33" s="1">
        <v>9.3625739216804504E-2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1.1051539252786071</v>
      </c>
      <c r="AL33">
        <f>(U33-T33)/(1000-U33)*AK33</f>
        <v>2.488806475353908E-2</v>
      </c>
      <c r="AM33">
        <f>(P33+273.15)</f>
        <v>299.16143074035642</v>
      </c>
      <c r="AN33">
        <f>(O33+273.15)</f>
        <v>300.31618347167966</v>
      </c>
      <c r="AO33">
        <f>(Y33*AG33+Z33*AH33)*AI33</f>
        <v>48.13285048664693</v>
      </c>
      <c r="AP33">
        <f>((AO33+0.00000010773*(AN33^4-AM33^4))-AL33*44100)/(L33*51.4+0.00000043092*AM33^3)</f>
        <v>-8.524018633794098</v>
      </c>
      <c r="AQ33">
        <f>0.61365*EXP(17.502*J33/(240.97+J33))</f>
        <v>3.3765414430581338</v>
      </c>
      <c r="AR33">
        <f>AQ33*1000/AA33</f>
        <v>37.846978568019644</v>
      </c>
      <c r="AS33">
        <f>(AR33-U33)</f>
        <v>14.645436667384878</v>
      </c>
      <c r="AT33">
        <f>IF(D33,P33,(O33+P33)/2)</f>
        <v>26.588807106018066</v>
      </c>
      <c r="AU33">
        <f>0.61365*EXP(17.502*AT33/(240.97+AT33))</f>
        <v>3.4936273739663752</v>
      </c>
      <c r="AV33">
        <f>IF(AS33&lt;&gt;0,(1000-(AR33+U33)/2)/AS33*AL33,0)</f>
        <v>1.6475012344293372</v>
      </c>
      <c r="AW33">
        <f>U33*AA33/1000</f>
        <v>2.069939813809615</v>
      </c>
      <c r="AX33">
        <f>(AU33-AW33)</f>
        <v>1.4236875601567602</v>
      </c>
      <c r="AY33">
        <f>1/(1.6/F33+1.37/N33)</f>
        <v>1.0899969486526764</v>
      </c>
      <c r="AZ33">
        <f>G33*AA33*0.001</f>
        <v>33.884792371359289</v>
      </c>
      <c r="BA33">
        <f>G33/S33</f>
        <v>0.97399376303781982</v>
      </c>
      <c r="BB33">
        <f>(1-AL33*AA33/AQ33/F33)*100</f>
        <v>75.44835076715438</v>
      </c>
      <c r="BC33">
        <f>(S33-E33/(N33/1.35))</f>
        <v>389.48380025951155</v>
      </c>
      <c r="BD33">
        <f>E33*BB33/100/BC33</f>
        <v>2.8570735772363632E-3</v>
      </c>
    </row>
    <row r="34" spans="1:56" x14ac:dyDescent="0.25">
      <c r="A34" s="1" t="s">
        <v>1</v>
      </c>
      <c r="B34" s="1" t="s">
        <v>8361</v>
      </c>
      <c r="K34" s="1">
        <f t="shared" si="0"/>
        <v>2.72</v>
      </c>
    </row>
    <row r="35" spans="1:56" x14ac:dyDescent="0.25">
      <c r="A35" s="1" t="s">
        <v>1</v>
      </c>
      <c r="B35" s="1" t="s">
        <v>8360</v>
      </c>
      <c r="K35" s="1">
        <f t="shared" si="0"/>
        <v>2.72</v>
      </c>
    </row>
    <row r="36" spans="1:56" x14ac:dyDescent="0.25">
      <c r="A36" s="1">
        <v>7</v>
      </c>
      <c r="B36" s="1" t="s">
        <v>8359</v>
      </c>
      <c r="C36" s="1">
        <v>1613.5000044591725</v>
      </c>
      <c r="D36" s="1">
        <v>0</v>
      </c>
      <c r="E36">
        <f>(R36-S36*(1000-T36)/(1000-U36))*AK36</f>
        <v>2.0953886163710895</v>
      </c>
      <c r="F36">
        <f>IF(AV36&lt;&gt;0,1/(1/AV36-1/N36),0)</f>
        <v>2.8255291455204721</v>
      </c>
      <c r="G36">
        <f>((AY36-AL36/2)*S36-E36)/(AY36+AL36/2)</f>
        <v>378.64297255240695</v>
      </c>
      <c r="H36">
        <f>AL36*1000</f>
        <v>25.29612127882039</v>
      </c>
      <c r="I36">
        <f>(AQ36-AW36)</f>
        <v>1.2849741779245965</v>
      </c>
      <c r="J36">
        <f>(P36+AP36*D36)</f>
        <v>26.107444763183594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27.160934448242188</v>
      </c>
      <c r="P36" s="1">
        <v>26.107444763183594</v>
      </c>
      <c r="Q36" s="1">
        <v>27.328176498413086</v>
      </c>
      <c r="R36" s="1">
        <v>399.90826416015625</v>
      </c>
      <c r="S36" s="1">
        <v>389.10696411132813</v>
      </c>
      <c r="T36" s="1">
        <v>1.315407395362854</v>
      </c>
      <c r="U36" s="1">
        <v>23.660837173461914</v>
      </c>
      <c r="V36" s="1">
        <v>3.2478280067443848</v>
      </c>
      <c r="W36" s="1">
        <v>58.420173645019531</v>
      </c>
      <c r="X36" s="1">
        <v>300.63174438476563</v>
      </c>
      <c r="Y36" s="1">
        <v>501.12451171875</v>
      </c>
      <c r="Z36" s="1">
        <v>8.8145580291748047</v>
      </c>
      <c r="AA36" s="1">
        <v>89.210578918457031</v>
      </c>
      <c r="AB36" s="1">
        <v>16.911279678344727</v>
      </c>
      <c r="AC36" s="1">
        <v>9.2984586954116821E-2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1.1052637661204616</v>
      </c>
      <c r="AL36">
        <f>(U36-T36)/(1000-U36)*AK36</f>
        <v>2.5296121278820392E-2</v>
      </c>
      <c r="AM36">
        <f>(P36+273.15)</f>
        <v>299.25744476318357</v>
      </c>
      <c r="AN36">
        <f>(O36+273.15)</f>
        <v>300.31093444824216</v>
      </c>
      <c r="AO36">
        <f>(Y36*AG36+Z36*AH36)*AI36</f>
        <v>80.179920082839089</v>
      </c>
      <c r="AP36">
        <f>((AO36+0.00000010773*(AN36^4-AM36^4))-AL36*44100)/(L36*51.4+0.00000043092*AM36^3)</f>
        <v>-8.4172596819730572</v>
      </c>
      <c r="AQ36">
        <f>0.61365*EXP(17.502*J36/(240.97+J36))</f>
        <v>3.3957711598644824</v>
      </c>
      <c r="AR36">
        <f>AQ36*1000/AA36</f>
        <v>38.064669022811614</v>
      </c>
      <c r="AS36">
        <f>(AR36-U36)</f>
        <v>14.4038318493497</v>
      </c>
      <c r="AT36">
        <f>IF(D36,P36,(O36+P36)/2)</f>
        <v>26.634189605712891</v>
      </c>
      <c r="AU36">
        <f>0.61365*EXP(17.502*AT36/(240.97+AT36))</f>
        <v>3.5029789346012481</v>
      </c>
      <c r="AV36">
        <f>IF(AS36&lt;&gt;0,(1000-(AR36+U36)/2)/AS36*AL36,0)</f>
        <v>1.7020063542715163</v>
      </c>
      <c r="AW36">
        <f>U36*AA36/1000</f>
        <v>2.110796981939886</v>
      </c>
      <c r="AX36">
        <f>(AU36-AW36)</f>
        <v>1.3921819526613621</v>
      </c>
      <c r="AY36">
        <f>1/(1.6/F36+1.37/N36)</f>
        <v>1.128244064869502</v>
      </c>
      <c r="AZ36">
        <f>G36*AA36*0.001</f>
        <v>33.77895878480566</v>
      </c>
      <c r="BA36">
        <f>G36/S36</f>
        <v>0.97310767340589843</v>
      </c>
      <c r="BB36">
        <f>(1-AL36*AA36/AQ36/F36)*100</f>
        <v>76.480283345478071</v>
      </c>
      <c r="BC36">
        <f>(S36-E36/(N36/1.35))</f>
        <v>388.44608919742006</v>
      </c>
      <c r="BD36">
        <f>E36*BB36/100/BC36</f>
        <v>4.1255638698811372E-3</v>
      </c>
    </row>
    <row r="37" spans="1:56" x14ac:dyDescent="0.25">
      <c r="A37" s="1" t="s">
        <v>1</v>
      </c>
      <c r="B37" s="1" t="s">
        <v>8358</v>
      </c>
      <c r="K37" s="1">
        <f t="shared" si="0"/>
        <v>2.72</v>
      </c>
    </row>
    <row r="38" spans="1:56" x14ac:dyDescent="0.25">
      <c r="A38" s="1" t="s">
        <v>1</v>
      </c>
      <c r="B38" s="1" t="s">
        <v>884</v>
      </c>
      <c r="K38" s="1">
        <f t="shared" si="0"/>
        <v>2.72</v>
      </c>
    </row>
    <row r="39" spans="1:56" x14ac:dyDescent="0.25">
      <c r="A39" s="1">
        <v>8</v>
      </c>
      <c r="B39" s="1" t="s">
        <v>8357</v>
      </c>
      <c r="C39" s="1">
        <v>1817.5000044591725</v>
      </c>
      <c r="D39" s="1">
        <v>0</v>
      </c>
      <c r="E39">
        <f>(R39-S39*(1000-T39)/(1000-U39))*AK39</f>
        <v>2.567776626253834</v>
      </c>
      <c r="F39">
        <f>IF(AV39&lt;&gt;0,1/(1/AV39-1/N39),0)</f>
        <v>3.0505304515359586</v>
      </c>
      <c r="G39">
        <f>((AY39-AL39/2)*S39-E39)/(AY39+AL39/2)</f>
        <v>378.03700311467168</v>
      </c>
      <c r="H39">
        <f>AL39*1000</f>
        <v>25.845066903659724</v>
      </c>
      <c r="I39">
        <f>(AQ39-AW39)</f>
        <v>1.2539554760508498</v>
      </c>
      <c r="J39">
        <f>(P39+AP39*D39)</f>
        <v>26.209896087646484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27.166494369506836</v>
      </c>
      <c r="P39" s="1">
        <v>26.209896087646484</v>
      </c>
      <c r="Q39" s="1">
        <v>27.319847106933594</v>
      </c>
      <c r="R39" s="1">
        <v>399.982421875</v>
      </c>
      <c r="S39" s="1">
        <v>388.5723876953125</v>
      </c>
      <c r="T39" s="1">
        <v>1.4227125644683838</v>
      </c>
      <c r="U39" s="1">
        <v>24.240657806396484</v>
      </c>
      <c r="V39" s="1">
        <v>3.5114915370941162</v>
      </c>
      <c r="W39" s="1">
        <v>59.829978942871094</v>
      </c>
      <c r="X39" s="1">
        <v>300.616455078125</v>
      </c>
      <c r="Y39" s="1">
        <v>749.724365234375</v>
      </c>
      <c r="Z39" s="1">
        <v>9.0796794891357422</v>
      </c>
      <c r="AA39" s="1">
        <v>89.2071533203125</v>
      </c>
      <c r="AB39" s="1">
        <v>16.984193801879883</v>
      </c>
      <c r="AC39" s="1">
        <v>9.4112209975719452E-2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1.1052075554342828</v>
      </c>
      <c r="AL39">
        <f>(U39-T39)/(1000-U39)*AK39</f>
        <v>2.5845066903659723E-2</v>
      </c>
      <c r="AM39">
        <f>(P39+273.15)</f>
        <v>299.35989608764646</v>
      </c>
      <c r="AN39">
        <f>(O39+273.15)</f>
        <v>300.31649436950681</v>
      </c>
      <c r="AO39">
        <f>(Y39*AG39+Z39*AH39)*AI39</f>
        <v>119.95589575627673</v>
      </c>
      <c r="AP39">
        <f>((AO39+0.00000010773*(AN39^4-AM39^4))-AL39*44100)/(L39*51.4+0.00000043092*AM39^3)</f>
        <v>-8.2975837990498391</v>
      </c>
      <c r="AQ39">
        <f>0.61365*EXP(17.502*J39/(240.97+J39))</f>
        <v>3.4163955535712911</v>
      </c>
      <c r="AR39">
        <f>AQ39*1000/AA39</f>
        <v>38.297327360107303</v>
      </c>
      <c r="AS39">
        <f>(AR39-U39)</f>
        <v>14.056669553710819</v>
      </c>
      <c r="AT39">
        <f>IF(D39,P39,(O39+P39)/2)</f>
        <v>26.68819522857666</v>
      </c>
      <c r="AU39">
        <f>0.61365*EXP(17.502*AT39/(240.97+AT39))</f>
        <v>3.51413585673899</v>
      </c>
      <c r="AV39">
        <f>IF(AS39&lt;&gt;0,(1000-(AR39+U39)/2)/AS39*AL39,0)</f>
        <v>1.78114151454361</v>
      </c>
      <c r="AW39">
        <f>U39*AA39/1000</f>
        <v>2.1624400775204413</v>
      </c>
      <c r="AX39">
        <f>(AU39-AW39)</f>
        <v>1.3516957792185487</v>
      </c>
      <c r="AY39">
        <f>1/(1.6/F39+1.37/N39)</f>
        <v>1.1840395600180424</v>
      </c>
      <c r="AZ39">
        <f>G39*AA39*0.001</f>
        <v>33.723604897601973</v>
      </c>
      <c r="BA39">
        <f>G39/S39</f>
        <v>0.97288694484153149</v>
      </c>
      <c r="BB39">
        <f>(1-AL39*AA39/AQ39/F39)*100</f>
        <v>77.87751909041593</v>
      </c>
      <c r="BC39">
        <f>(S39-E39/(N39/1.35))</f>
        <v>387.7625240053257</v>
      </c>
      <c r="BD39">
        <f>E39*BB39/100/BC39</f>
        <v>5.1570758093234473E-3</v>
      </c>
    </row>
    <row r="40" spans="1:56" x14ac:dyDescent="0.25">
      <c r="A40" s="1" t="s">
        <v>1</v>
      </c>
      <c r="B40" s="1" t="s">
        <v>8356</v>
      </c>
      <c r="K40" s="1">
        <f t="shared" si="0"/>
        <v>2.72</v>
      </c>
    </row>
    <row r="41" spans="1:56" x14ac:dyDescent="0.25">
      <c r="A41" s="1" t="s">
        <v>1</v>
      </c>
      <c r="B41" s="1" t="s">
        <v>882</v>
      </c>
      <c r="K41" s="1">
        <f t="shared" si="0"/>
        <v>2.72</v>
      </c>
    </row>
    <row r="42" spans="1:56" x14ac:dyDescent="0.25">
      <c r="A42" s="1">
        <v>9</v>
      </c>
      <c r="B42" s="1" t="s">
        <v>881</v>
      </c>
      <c r="C42" s="1">
        <v>2021.5000044591725</v>
      </c>
      <c r="D42" s="1">
        <v>0</v>
      </c>
      <c r="E42">
        <f>(R42-S42*(1000-T42)/(1000-U42))*AK42</f>
        <v>3.0942876795433563</v>
      </c>
      <c r="F42">
        <f>IF(AV42&lt;&gt;0,1/(1/AV42-1/N42),0)</f>
        <v>3.3022652259034149</v>
      </c>
      <c r="G42">
        <f>((AY42-AL42/2)*S42-E42)/(AY42+AL42/2)</f>
        <v>377.40703664272462</v>
      </c>
      <c r="H42">
        <f>AL42*1000</f>
        <v>26.456314519336225</v>
      </c>
      <c r="I42">
        <f>(AQ42-AW42)</f>
        <v>1.2258549820109685</v>
      </c>
      <c r="J42">
        <f>(P42+AP42*D42)</f>
        <v>26.348310470581055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27.190988540649414</v>
      </c>
      <c r="P42" s="1">
        <v>26.348310470581055</v>
      </c>
      <c r="Q42" s="1">
        <v>27.330488204956055</v>
      </c>
      <c r="R42" s="1">
        <v>400.13189697265625</v>
      </c>
      <c r="S42" s="1">
        <v>388.04345703125</v>
      </c>
      <c r="T42" s="1">
        <v>1.5284007787704468</v>
      </c>
      <c r="U42" s="1">
        <v>24.8704833984375</v>
      </c>
      <c r="V42" s="1">
        <v>3.7668526172637939</v>
      </c>
      <c r="W42" s="1">
        <v>61.295074462890625</v>
      </c>
      <c r="X42" s="1">
        <v>300.62213134765625</v>
      </c>
      <c r="Y42" s="1">
        <v>1000.6259155273438</v>
      </c>
      <c r="Z42" s="1">
        <v>9.0350236892700195</v>
      </c>
      <c r="AA42" s="1">
        <v>89.205276489257813</v>
      </c>
      <c r="AB42" s="1">
        <v>16.987218856811523</v>
      </c>
      <c r="AC42" s="1">
        <v>8.9353851974010468E-2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1.1052284240722654</v>
      </c>
      <c r="AL42">
        <f>(U42-T42)/(1000-U42)*AK42</f>
        <v>2.6456314519336225E-2</v>
      </c>
      <c r="AM42">
        <f>(P42+273.15)</f>
        <v>299.49831047058103</v>
      </c>
      <c r="AN42">
        <f>(O42+273.15)</f>
        <v>300.34098854064939</v>
      </c>
      <c r="AO42">
        <f>(Y42*AG42+Z42*AH42)*AI42</f>
        <v>160.10014290585787</v>
      </c>
      <c r="AP42">
        <f>((AO42+0.00000010773*(AN42^4-AM42^4))-AL42*44100)/(L42*51.4+0.00000043092*AM42^3)</f>
        <v>-8.1988350946565127</v>
      </c>
      <c r="AQ42">
        <f>0.61365*EXP(17.502*J42/(240.97+J42))</f>
        <v>3.444433329990082</v>
      </c>
      <c r="AR42">
        <f>AQ42*1000/AA42</f>
        <v>38.612439370723365</v>
      </c>
      <c r="AS42">
        <f>(AR42-U42)</f>
        <v>13.741955972285865</v>
      </c>
      <c r="AT42">
        <f>IF(D42,P42,(O42+P42)/2)</f>
        <v>26.769649505615234</v>
      </c>
      <c r="AU42">
        <f>0.61365*EXP(17.502*AT42/(240.97+AT42))</f>
        <v>3.5310220290943901</v>
      </c>
      <c r="AV42">
        <f>IF(AS42&lt;&gt;0,(1000-(AR42+U42)/2)/AS42*AL42,0)</f>
        <v>1.8641125386593194</v>
      </c>
      <c r="AW42">
        <f>U42*AA42/1000</f>
        <v>2.2185783479791135</v>
      </c>
      <c r="AX42">
        <f>(AU42-AW42)</f>
        <v>1.3124436811152767</v>
      </c>
      <c r="AY42">
        <f>1/(1.6/F42+1.37/N42)</f>
        <v>1.2428793429991654</v>
      </c>
      <c r="AZ42">
        <f>G42*AA42*0.001</f>
        <v>33.66669905270571</v>
      </c>
      <c r="BA42">
        <f>G42/S42</f>
        <v>0.97258961542632372</v>
      </c>
      <c r="BB42">
        <f>(1-AL42*AA42/AQ42/F42)*100</f>
        <v>79.251335215582174</v>
      </c>
      <c r="BC42">
        <f>(S42-E42/(N42/1.35))</f>
        <v>387.06753443252626</v>
      </c>
      <c r="BD42">
        <f>E42*BB42/100/BC42</f>
        <v>6.3354946703153272E-3</v>
      </c>
    </row>
    <row r="43" spans="1:56" x14ac:dyDescent="0.25">
      <c r="A43" s="1" t="s">
        <v>1</v>
      </c>
      <c r="B43" s="1" t="s">
        <v>8355</v>
      </c>
      <c r="K43" s="1">
        <f t="shared" si="0"/>
        <v>2.72</v>
      </c>
    </row>
    <row r="44" spans="1:56" x14ac:dyDescent="0.25">
      <c r="A44" s="1" t="s">
        <v>1</v>
      </c>
      <c r="B44" s="1" t="s">
        <v>879</v>
      </c>
      <c r="K44" s="1">
        <f t="shared" si="0"/>
        <v>2.72</v>
      </c>
    </row>
    <row r="45" spans="1:56" x14ac:dyDescent="0.25">
      <c r="A45" s="1">
        <v>10</v>
      </c>
      <c r="B45" s="1" t="s">
        <v>878</v>
      </c>
      <c r="C45" s="1">
        <v>2225.5000044591725</v>
      </c>
      <c r="D45" s="1">
        <v>0</v>
      </c>
      <c r="E45">
        <f>(R45-S45*(1000-T45)/(1000-U45))*AK45</f>
        <v>3.4157455326860493</v>
      </c>
      <c r="F45">
        <f>IF(AV45&lt;&gt;0,1/(1/AV45-1/N45),0)</f>
        <v>3.583488073581087</v>
      </c>
      <c r="G45">
        <f>((AY45-AL45/2)*S45-E45)/(AY45+AL45/2)</f>
        <v>376.88202216026372</v>
      </c>
      <c r="H45">
        <f>AL45*1000</f>
        <v>27.109029543177581</v>
      </c>
      <c r="I45">
        <f>(AQ45-AW45)</f>
        <v>1.1997778263129173</v>
      </c>
      <c r="J45">
        <f>(P45+AP45*D45)</f>
        <v>26.51054573059082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27.244245529174805</v>
      </c>
      <c r="P45" s="1">
        <v>26.51054573059082</v>
      </c>
      <c r="Q45" s="1">
        <v>27.363134384155273</v>
      </c>
      <c r="R45" s="1">
        <v>400.03536987304688</v>
      </c>
      <c r="S45" s="1">
        <v>387.44198608398438</v>
      </c>
      <c r="T45" s="1">
        <v>1.6337128877639771</v>
      </c>
      <c r="U45" s="1">
        <v>25.534772872924805</v>
      </c>
      <c r="V45" s="1">
        <v>4.013737678527832</v>
      </c>
      <c r="W45" s="1">
        <v>62.734325408935547</v>
      </c>
      <c r="X45" s="1">
        <v>300.62982177734375</v>
      </c>
      <c r="Y45" s="1">
        <v>1250.6285400390625</v>
      </c>
      <c r="Z45" s="1">
        <v>8.5818843841552734</v>
      </c>
      <c r="AA45" s="1">
        <v>89.202835083007813</v>
      </c>
      <c r="AB45" s="1">
        <v>17.064085006713867</v>
      </c>
      <c r="AC45" s="1">
        <v>8.6704067885875702E-2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1.1052566977108222</v>
      </c>
      <c r="AL45">
        <f>(U45-T45)/(1000-U45)*AK45</f>
        <v>2.7109029543177579E-2</v>
      </c>
      <c r="AM45">
        <f>(P45+273.15)</f>
        <v>299.6605457305908</v>
      </c>
      <c r="AN45">
        <f>(O45+273.15)</f>
        <v>300.39424552917478</v>
      </c>
      <c r="AO45">
        <f>(Y45*AG45+Z45*AH45)*AI45</f>
        <v>200.10056193365381</v>
      </c>
      <c r="AP45">
        <f>((AO45+0.00000010773*(AN45^4-AM45^4))-AL45*44100)/(L45*51.4+0.00000043092*AM45^3)</f>
        <v>-8.1156751597577461</v>
      </c>
      <c r="AQ45">
        <f>0.61365*EXP(17.502*J45/(240.97+J45))</f>
        <v>3.4775519597784901</v>
      </c>
      <c r="AR45">
        <f>AQ45*1000/AA45</f>
        <v>38.984769447545581</v>
      </c>
      <c r="AS45">
        <f>(AR45-U45)</f>
        <v>13.449996574620776</v>
      </c>
      <c r="AT45">
        <f>IF(D45,P45,(O45+P45)/2)</f>
        <v>26.877395629882813</v>
      </c>
      <c r="AU45">
        <f>0.61365*EXP(17.502*AT45/(240.97+AT45))</f>
        <v>3.5534675305087391</v>
      </c>
      <c r="AV45">
        <f>IF(AS45&lt;&gt;0,(1000-(AR45+U45)/2)/AS45*AL45,0)</f>
        <v>1.950520827881943</v>
      </c>
      <c r="AW45">
        <f>U45*AA45/1000</f>
        <v>2.2777741334655728</v>
      </c>
      <c r="AX45">
        <f>(AU45-AW45)</f>
        <v>1.2756933970431663</v>
      </c>
      <c r="AY45">
        <f>1/(1.6/F45+1.37/N45)</f>
        <v>1.3045297022055526</v>
      </c>
      <c r="AZ45">
        <f>G45*AA45*0.001</f>
        <v>33.6189448685125</v>
      </c>
      <c r="BA45">
        <f>G45/S45</f>
        <v>0.97274439967011828</v>
      </c>
      <c r="BB45">
        <f>(1-AL45*AA45/AQ45/F45)*100</f>
        <v>80.59502724721689</v>
      </c>
      <c r="BC45">
        <f>(S45-E45/(N45/1.35))</f>
        <v>386.36467731309142</v>
      </c>
      <c r="BD45">
        <f>E45*BB45/100/BC45</f>
        <v>7.1251882079610505E-3</v>
      </c>
    </row>
    <row r="46" spans="1:56" x14ac:dyDescent="0.25">
      <c r="A46" s="1" t="s">
        <v>1</v>
      </c>
      <c r="B46" s="1" t="s">
        <v>8354</v>
      </c>
      <c r="K46" s="1">
        <f t="shared" si="0"/>
        <v>2.72</v>
      </c>
    </row>
    <row r="47" spans="1:56" x14ac:dyDescent="0.25">
      <c r="A47" s="1" t="s">
        <v>1</v>
      </c>
      <c r="B47" s="1" t="s">
        <v>876</v>
      </c>
      <c r="K47" s="1">
        <f t="shared" si="0"/>
        <v>2.72</v>
      </c>
    </row>
    <row r="48" spans="1:56" x14ac:dyDescent="0.25">
      <c r="A48" s="1">
        <v>11</v>
      </c>
      <c r="B48" s="1" t="s">
        <v>875</v>
      </c>
      <c r="C48" s="1">
        <v>2429.5000044591725</v>
      </c>
      <c r="D48" s="1">
        <v>0</v>
      </c>
      <c r="E48">
        <f>(R48-S48*(1000-T48)/(1000-U48))*AK48</f>
        <v>3.6137198637548238</v>
      </c>
      <c r="F48">
        <f>IF(AV48&lt;&gt;0,1/(1/AV48-1/N48),0)</f>
        <v>4.0451574292049246</v>
      </c>
      <c r="G48">
        <f>((AY48-AL48/2)*S48-E48)/(AY48+AL48/2)</f>
        <v>376.61341095582372</v>
      </c>
      <c r="H48">
        <f>AL48*1000</f>
        <v>28.072115304830604</v>
      </c>
      <c r="I48">
        <f>(AQ48-AW48)</f>
        <v>1.1644272958615449</v>
      </c>
      <c r="J48">
        <f>(P48+AP48*D48)</f>
        <v>26.740657806396484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27.331911087036133</v>
      </c>
      <c r="P48" s="1">
        <v>26.740657806396484</v>
      </c>
      <c r="Q48" s="1">
        <v>27.426362991333008</v>
      </c>
      <c r="R48" s="1">
        <v>399.96304321289063</v>
      </c>
      <c r="S48" s="1">
        <v>386.86798095703125</v>
      </c>
      <c r="T48" s="1">
        <v>1.735400915145874</v>
      </c>
      <c r="U48" s="1">
        <v>26.461166381835938</v>
      </c>
      <c r="V48" s="1">
        <v>4.2420148849487305</v>
      </c>
      <c r="W48" s="1">
        <v>64.681686401367188</v>
      </c>
      <c r="X48" s="1">
        <v>300.64056396484375</v>
      </c>
      <c r="Y48" s="1">
        <v>1600.768310546875</v>
      </c>
      <c r="Z48" s="1">
        <v>8.6408853530883789</v>
      </c>
      <c r="AA48" s="1">
        <v>89.209083557128906</v>
      </c>
      <c r="AB48" s="1">
        <v>17.12516975402832</v>
      </c>
      <c r="AC48" s="1">
        <v>7.9192258417606354E-2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1.1052961910472194</v>
      </c>
      <c r="AL48">
        <f>(U48-T48)/(1000-U48)*AK48</f>
        <v>2.8072115304830603E-2</v>
      </c>
      <c r="AM48">
        <f>(P48+273.15)</f>
        <v>299.89065780639646</v>
      </c>
      <c r="AN48">
        <f>(O48+273.15)</f>
        <v>300.48191108703611</v>
      </c>
      <c r="AO48">
        <f>(Y48*AG48+Z48*AH48)*AI48</f>
        <v>256.12292396270641</v>
      </c>
      <c r="AP48">
        <f>((AO48+0.00000010773*(AN48^4-AM48^4))-AL48*44100)/(L48*51.4+0.00000043092*AM48^3)</f>
        <v>-8.0160232234156474</v>
      </c>
      <c r="AQ48">
        <f>0.61365*EXP(17.502*J48/(240.97+J48))</f>
        <v>3.5250036986378372</v>
      </c>
      <c r="AR48">
        <f>AQ48*1000/AA48</f>
        <v>39.513954836005553</v>
      </c>
      <c r="AS48">
        <f>(AR48-U48)</f>
        <v>13.052788454169615</v>
      </c>
      <c r="AT48">
        <f>IF(D48,P48,(O48+P48)/2)</f>
        <v>27.036284446716309</v>
      </c>
      <c r="AU48">
        <f>0.61365*EXP(17.502*AT48/(240.97+AT48))</f>
        <v>3.586794250107459</v>
      </c>
      <c r="AV48">
        <f>IF(AS48&lt;&gt;0,(1000-(AR48+U48)/2)/AS48*AL48,0)</f>
        <v>2.0797153646598998</v>
      </c>
      <c r="AW48">
        <f>U48*AA48/1000</f>
        <v>2.3605764027762923</v>
      </c>
      <c r="AX48">
        <f>(AU48-AW48)</f>
        <v>1.2262178473311667</v>
      </c>
      <c r="AY48">
        <f>1/(1.6/F48+1.37/N48)</f>
        <v>1.3974246307258504</v>
      </c>
      <c r="AZ48">
        <f>G48*AA48*0.001</f>
        <v>33.597337246693407</v>
      </c>
      <c r="BA48">
        <f>G48/S48</f>
        <v>0.97349336076911863</v>
      </c>
      <c r="BB48">
        <f>(1-AL48*AA48/AQ48/F48)*100</f>
        <v>82.437383754826527</v>
      </c>
      <c r="BC48">
        <f>(S48-E48/(N48/1.35))</f>
        <v>385.72823208887957</v>
      </c>
      <c r="BD48">
        <f>E48*BB48/100/BC48</f>
        <v>7.7231995588581239E-3</v>
      </c>
    </row>
    <row r="49" spans="1:56" x14ac:dyDescent="0.25">
      <c r="A49" s="1" t="s">
        <v>1</v>
      </c>
      <c r="B49" s="1" t="s">
        <v>8353</v>
      </c>
      <c r="K49" s="1">
        <f t="shared" si="0"/>
        <v>2.72</v>
      </c>
    </row>
    <row r="50" spans="1:56" x14ac:dyDescent="0.25">
      <c r="A50" s="1" t="s">
        <v>1</v>
      </c>
      <c r="B50" s="1" t="s">
        <v>8349</v>
      </c>
      <c r="K50" s="1">
        <f t="shared" si="0"/>
        <v>2.72</v>
      </c>
    </row>
    <row r="51" spans="1:56" x14ac:dyDescent="0.25">
      <c r="A51" s="1">
        <v>12</v>
      </c>
      <c r="B51" s="1" t="s">
        <v>872</v>
      </c>
      <c r="C51" s="1">
        <v>2634.0000044479966</v>
      </c>
      <c r="D51" s="1">
        <v>0</v>
      </c>
      <c r="E51">
        <f>(R51-S51*(1000-T51)/(1000-U51))*AK51</f>
        <v>3.6353417117917521</v>
      </c>
      <c r="F51">
        <f>IF(AV51&lt;&gt;0,1/(1/AV51-1/N51),0)</f>
        <v>4.6269960124746978</v>
      </c>
      <c r="G51">
        <f>((AY51-AL51/2)*S51-E51)/(AY51+AL51/2)</f>
        <v>376.90275012020959</v>
      </c>
      <c r="H51">
        <f>AL51*1000</f>
        <v>29.107668173781395</v>
      </c>
      <c r="I51">
        <f>(AQ51-AW51)</f>
        <v>1.1283473183183426</v>
      </c>
      <c r="J51">
        <f>(P51+AP51*D51)</f>
        <v>26.991554260253906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27.433071136474609</v>
      </c>
      <c r="P51" s="1">
        <v>26.991554260253906</v>
      </c>
      <c r="Q51" s="1">
        <v>27.502187728881836</v>
      </c>
      <c r="R51" s="1">
        <v>400.19815063476563</v>
      </c>
      <c r="S51" s="1">
        <v>386.72360229492188</v>
      </c>
      <c r="T51" s="1">
        <v>1.8399293422698975</v>
      </c>
      <c r="U51" s="1">
        <v>27.454069137573242</v>
      </c>
      <c r="V51" s="1">
        <v>4.4707474708557129</v>
      </c>
      <c r="W51" s="1">
        <v>66.709197998046875</v>
      </c>
      <c r="X51" s="1">
        <v>300.61224365234375</v>
      </c>
      <c r="Y51" s="1">
        <v>2001.4677734375</v>
      </c>
      <c r="Z51" s="1">
        <v>8.8675880432128906</v>
      </c>
      <c r="AA51" s="1">
        <v>89.20489501953125</v>
      </c>
      <c r="AB51" s="1">
        <v>17.227117538452148</v>
      </c>
      <c r="AC51" s="1">
        <v>7.751493901014328E-2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1.1051920722512636</v>
      </c>
      <c r="AL51">
        <f>(U51-T51)/(1000-U51)*AK51</f>
        <v>2.9107668173781395E-2</v>
      </c>
      <c r="AM51">
        <f>(P51+273.15)</f>
        <v>300.14155426025388</v>
      </c>
      <c r="AN51">
        <f>(O51+273.15)</f>
        <v>300.58307113647459</v>
      </c>
      <c r="AO51">
        <f>(Y51*AG51+Z51*AH51)*AI51</f>
        <v>320.23483659219346</v>
      </c>
      <c r="AP51">
        <f>((AO51+0.00000010773*(AN51^4-AM51^4))-AL51*44100)/(L51*51.4+0.00000043092*AM51^3)</f>
        <v>-7.8767644326652038</v>
      </c>
      <c r="AQ51">
        <f>0.61365*EXP(17.502*J51/(240.97+J51))</f>
        <v>3.5773846735945165</v>
      </c>
      <c r="AR51">
        <f>AQ51*1000/AA51</f>
        <v>40.103008616413426</v>
      </c>
      <c r="AS51">
        <f>(AR51-U51)</f>
        <v>12.648939478840184</v>
      </c>
      <c r="AT51">
        <f>IF(D51,P51,(O51+P51)/2)</f>
        <v>27.212312698364258</v>
      </c>
      <c r="AU51">
        <f>0.61365*EXP(17.502*AT51/(240.97+AT51))</f>
        <v>3.6240342122339437</v>
      </c>
      <c r="AV51">
        <f>IF(AS51&lt;&gt;0,(1000-(AR51+U51)/2)/AS51*AL51,0)</f>
        <v>2.2234633757085147</v>
      </c>
      <c r="AW51">
        <f>U51*AA51/1000</f>
        <v>2.4490373552761739</v>
      </c>
      <c r="AX51">
        <f>(AU51-AW51)</f>
        <v>1.1749968569577698</v>
      </c>
      <c r="AY51">
        <f>1/(1.6/F51+1.37/N51)</f>
        <v>1.5018078560632888</v>
      </c>
      <c r="AZ51">
        <f>G51*AA51*0.001</f>
        <v>33.621570257045917</v>
      </c>
      <c r="BA51">
        <f>G51/S51</f>
        <v>0.97460498372369131</v>
      </c>
      <c r="BB51">
        <f>(1-AL51*AA51/AQ51/F51)*100</f>
        <v>84.313309262444164</v>
      </c>
      <c r="BC51">
        <f>(S51-E51/(N51/1.35))</f>
        <v>385.57703400585308</v>
      </c>
      <c r="BD51">
        <f>E51*BB51/100/BC51</f>
        <v>7.9493243369963881E-3</v>
      </c>
    </row>
    <row r="52" spans="1:56" x14ac:dyDescent="0.25">
      <c r="A52" s="1" t="s">
        <v>1</v>
      </c>
      <c r="B52" s="1" t="s">
        <v>8352</v>
      </c>
      <c r="K52" s="2">
        <v>5.9950000000000001</v>
      </c>
    </row>
    <row r="53" spans="1:56" x14ac:dyDescent="0.25">
      <c r="A53" s="1" t="s">
        <v>1</v>
      </c>
      <c r="B53" s="1" t="s">
        <v>8351</v>
      </c>
      <c r="K53" s="2">
        <v>5.9950000000000001</v>
      </c>
    </row>
    <row r="54" spans="1:56" x14ac:dyDescent="0.25">
      <c r="A54" s="1" t="s">
        <v>1</v>
      </c>
      <c r="B54" s="1" t="s">
        <v>8350</v>
      </c>
      <c r="K54" s="2">
        <v>5.9950000000000001</v>
      </c>
    </row>
    <row r="55" spans="1:56" x14ac:dyDescent="0.25">
      <c r="A55" s="1" t="s">
        <v>1</v>
      </c>
      <c r="B55" s="1" t="s">
        <v>8349</v>
      </c>
      <c r="K55" s="2">
        <v>5.9950000000000001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F128-EC95-4522-8E8C-E261D1136927}">
  <dimension ref="A1:BH56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8426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8425</v>
      </c>
    </row>
    <row r="12" spans="1:60" x14ac:dyDescent="0.25">
      <c r="A12" s="1" t="s">
        <v>1</v>
      </c>
      <c r="B12" s="1" t="s">
        <v>8424</v>
      </c>
    </row>
    <row r="13" spans="1:60" x14ac:dyDescent="0.25">
      <c r="A13" s="1" t="s">
        <v>1</v>
      </c>
      <c r="B13" s="1" t="s">
        <v>8423</v>
      </c>
    </row>
    <row r="14" spans="1:60" x14ac:dyDescent="0.25">
      <c r="A14" s="1" t="s">
        <v>1</v>
      </c>
      <c r="B14" s="1" t="s">
        <v>8422</v>
      </c>
    </row>
    <row r="15" spans="1:60" x14ac:dyDescent="0.25">
      <c r="A15" s="1" t="s">
        <v>1</v>
      </c>
      <c r="B15" s="1" t="s">
        <v>8421</v>
      </c>
    </row>
    <row r="16" spans="1:60" x14ac:dyDescent="0.25">
      <c r="A16" s="1" t="s">
        <v>1</v>
      </c>
      <c r="B16" s="1" t="s">
        <v>8420</v>
      </c>
    </row>
    <row r="17" spans="1:60" x14ac:dyDescent="0.25">
      <c r="A17" s="1" t="s">
        <v>1</v>
      </c>
      <c r="B17" s="1" t="s">
        <v>6987</v>
      </c>
    </row>
    <row r="18" spans="1:60" x14ac:dyDescent="0.25">
      <c r="A18" s="1">
        <v>1</v>
      </c>
      <c r="B18" s="1" t="s">
        <v>8419</v>
      </c>
      <c r="C18" s="1">
        <v>386.50000419095159</v>
      </c>
      <c r="D18" s="1">
        <v>0</v>
      </c>
      <c r="E18">
        <f>(R18-S18*(1000-T18)/(1000-U18))*AO18</f>
        <v>-4.5296231767157655</v>
      </c>
      <c r="F18">
        <f>IF(AZ18&lt;&gt;0,1/(1/AZ18-1/N18),0)</f>
        <v>0.53939601363573275</v>
      </c>
      <c r="G18">
        <f>((BC18-AP18/2)*S18-E18)/(BC18+AP18/2)</f>
        <v>375.32071529854937</v>
      </c>
      <c r="H18">
        <f>AP18*1000</f>
        <v>26.705996494345623</v>
      </c>
      <c r="I18">
        <f>(AU18-BA18)</f>
        <v>4.7253968056068283</v>
      </c>
      <c r="J18">
        <f>(P18+AT18*D18)</f>
        <v>38.56207275390625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27.779350280761719</v>
      </c>
      <c r="P18" s="1">
        <v>38.56207275390625</v>
      </c>
      <c r="Q18" s="1">
        <v>27.868629455566406</v>
      </c>
      <c r="R18" s="1">
        <v>399.64190673828125</v>
      </c>
      <c r="S18" s="1">
        <v>394.20352172851563</v>
      </c>
      <c r="T18" s="1">
        <v>0.31064978241920471</v>
      </c>
      <c r="U18" s="1">
        <v>23.94525146484375</v>
      </c>
      <c r="V18" s="1">
        <v>0.74016249179840088</v>
      </c>
      <c r="W18" s="1">
        <v>57.052597045898438</v>
      </c>
      <c r="X18" s="1">
        <v>299.98779296875</v>
      </c>
      <c r="Y18" s="1">
        <v>0.14792725443840027</v>
      </c>
      <c r="Z18" s="1">
        <v>2.2953598499298096</v>
      </c>
      <c r="AA18" s="1">
        <v>89.260330200195313</v>
      </c>
      <c r="AB18" s="1">
        <v>12.594361305236816</v>
      </c>
      <c r="AC18" s="1">
        <v>-0.1427236795425415</v>
      </c>
      <c r="AD18" s="1">
        <v>3.3532090485095978E-2</v>
      </c>
      <c r="AE18" s="1">
        <v>3.954149316996336E-3</v>
      </c>
      <c r="AF18" s="1">
        <v>7.6683484017848969E-2</v>
      </c>
      <c r="AG18" s="1">
        <v>2.2011268883943558E-2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1.1028962976792278</v>
      </c>
      <c r="AP18">
        <f>(U18-T18)/(1000-U18)*AO18</f>
        <v>2.6705996494345623E-2</v>
      </c>
      <c r="AQ18">
        <f>(P18+273.15)</f>
        <v>311.71207275390623</v>
      </c>
      <c r="AR18">
        <f>(O18+273.15)</f>
        <v>300.9293502807617</v>
      </c>
      <c r="AS18">
        <f>(Y18*AK18+Z18*AL18)*AM18</f>
        <v>2.3668360181114956E-2</v>
      </c>
      <c r="AT18">
        <f>((AS18+0.00000010773*(AR18^4-AQ18^4))-AP18*44100)/(L18*0.92*2*29.3+0.00000043092*AQ18^3)</f>
        <v>-10.210075899723963</v>
      </c>
      <c r="AU18">
        <f>0.61365*EXP(17.502*J18/(240.97+J18))</f>
        <v>6.8627578580854918</v>
      </c>
      <c r="AV18">
        <f>AU18*1000/AA18</f>
        <v>76.884746479130484</v>
      </c>
      <c r="AW18">
        <f>(AV18-U18)</f>
        <v>52.939495014286734</v>
      </c>
      <c r="AX18">
        <f>IF(D18,P18,(O18+P18)/2)</f>
        <v>33.170711517333984</v>
      </c>
      <c r="AY18">
        <f>0.61365*EXP(17.502*AX18/(240.97+AX18))</f>
        <v>5.1007692950904548</v>
      </c>
      <c r="AZ18">
        <f>IF(AW18&lt;&gt;0,(1000-(AV18+U18)/2)/AW18*AP18,0)</f>
        <v>0.47903014000593547</v>
      </c>
      <c r="BA18">
        <f>U18*AA18/1000</f>
        <v>2.1373610524786635</v>
      </c>
      <c r="BB18">
        <f>(AY18-BA18)</f>
        <v>2.9634082426117914</v>
      </c>
      <c r="BC18">
        <f>1/(1.6/F18+1.37/N18)</f>
        <v>0.30428912316472206</v>
      </c>
      <c r="BD18">
        <f>G18*AA18*0.001</f>
        <v>33.501250978522009</v>
      </c>
      <c r="BE18">
        <f>G18/S18</f>
        <v>0.9520988388252638</v>
      </c>
      <c r="BF18">
        <f>(1-AP18*AA18/AU18/F18)*100</f>
        <v>35.603706887153422</v>
      </c>
      <c r="BG18">
        <f>(S18-E18/(N18/1.35))</f>
        <v>395.63214184392524</v>
      </c>
      <c r="BH18">
        <f>E18*BF18/100/BG18</f>
        <v>-4.0762961053014126E-3</v>
      </c>
    </row>
    <row r="19" spans="1:60" x14ac:dyDescent="0.25">
      <c r="A19" s="1" t="s">
        <v>1</v>
      </c>
      <c r="B19" s="1" t="s">
        <v>8418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8417</v>
      </c>
      <c r="K20" s="1">
        <f t="shared" si="0"/>
        <v>2.72</v>
      </c>
    </row>
    <row r="21" spans="1:60" x14ac:dyDescent="0.25">
      <c r="A21" s="1">
        <v>2</v>
      </c>
      <c r="B21" s="1" t="s">
        <v>8416</v>
      </c>
      <c r="C21" s="1">
        <v>592.50000419095159</v>
      </c>
      <c r="D21" s="1">
        <v>0</v>
      </c>
      <c r="E21">
        <f>(R21-S21*(1000-T21)/(1000-U21))*AO21</f>
        <v>-3.2091377685131821</v>
      </c>
      <c r="F21">
        <f>IF(AZ21&lt;&gt;0,1/(1/AZ21-1/N21),0)</f>
        <v>9.3907739804968623E-2</v>
      </c>
      <c r="G21">
        <f>((BC21-AP21/2)*S21-E21)/(BC21+AP21/2)</f>
        <v>292.73710786868895</v>
      </c>
      <c r="H21">
        <f>AP21*1000</f>
        <v>26.286138392923462</v>
      </c>
      <c r="I21">
        <f>(AU21-BA21)</f>
        <v>21.807853916612054</v>
      </c>
      <c r="J21">
        <f>(P21+AT21*D21)</f>
        <v>63.780612945556641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27.714160919189453</v>
      </c>
      <c r="P21" s="1">
        <v>63.780612945556641</v>
      </c>
      <c r="Q21" s="1">
        <v>27.859651565551758</v>
      </c>
      <c r="R21" s="1">
        <v>400.08135986328125</v>
      </c>
      <c r="S21" s="1">
        <v>393.61611938476563</v>
      </c>
      <c r="T21" s="1">
        <v>0.39422577619552612</v>
      </c>
      <c r="U21" s="1">
        <v>23.641605377197266</v>
      </c>
      <c r="V21" s="1">
        <v>0.94277065992355347</v>
      </c>
      <c r="W21" s="1">
        <v>56.537681579589844</v>
      </c>
      <c r="X21" s="1">
        <v>300.28314208984375</v>
      </c>
      <c r="Y21" s="1">
        <v>24.978076934814453</v>
      </c>
      <c r="Z21" s="1">
        <v>8.0005912780761719</v>
      </c>
      <c r="AA21" s="1">
        <v>89.250358581542969</v>
      </c>
      <c r="AB21" s="1">
        <v>12.399433135986328</v>
      </c>
      <c r="AC21" s="1">
        <v>-0.1275433748960495</v>
      </c>
      <c r="AD21" s="1">
        <v>5.4412458091974258E-2</v>
      </c>
      <c r="AE21" s="1">
        <v>9.3403821811079979E-3</v>
      </c>
      <c r="AF21" s="1">
        <v>6.6628046333789825E-2</v>
      </c>
      <c r="AG21" s="1">
        <v>1.5946868807077408E-2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1.10398214003619</v>
      </c>
      <c r="AP21">
        <f>(U21-T21)/(1000-U21)*AO21</f>
        <v>2.6286138392923462E-2</v>
      </c>
      <c r="AQ21">
        <f>(P21+273.15)</f>
        <v>336.93061294555662</v>
      </c>
      <c r="AR21">
        <f>(O21+273.15)</f>
        <v>300.86416091918943</v>
      </c>
      <c r="AS21">
        <f>(Y21*AK21+Z21*AL21)*AM21</f>
        <v>3.9964922202417483</v>
      </c>
      <c r="AT21">
        <f>((AS21+0.00000010773*(AR21^4-AQ21^4))-AP21*44100)/(L21*0.92*2*29.3+0.00000043092*AQ21^3)</f>
        <v>-12.595309575284311</v>
      </c>
      <c r="AU21">
        <f>0.61365*EXP(17.502*J21/(240.97+J21))</f>
        <v>23.917875673970244</v>
      </c>
      <c r="AV21">
        <f>AU21*1000/AA21</f>
        <v>267.9863258153506</v>
      </c>
      <c r="AW21">
        <f>(AV21-U21)</f>
        <v>244.34472043815333</v>
      </c>
      <c r="AX21">
        <f>IF(D21,P21,(O21+P21)/2)</f>
        <v>45.747386932373047</v>
      </c>
      <c r="AY21">
        <f>0.61365*EXP(17.502*AX21/(240.97+AX21))</f>
        <v>10.016291548762252</v>
      </c>
      <c r="AZ21">
        <f>IF(AW21&lt;&gt;0,(1000-(AV21+U21)/2)/AW21*AP21,0)</f>
        <v>9.1891702318659355E-2</v>
      </c>
      <c r="BA21">
        <f>U21*AA21/1000</f>
        <v>2.1100217573581905</v>
      </c>
      <c r="BB21">
        <f>(AY21-BA21)</f>
        <v>7.9062697914040623</v>
      </c>
      <c r="BC21">
        <f>1/(1.6/F21+1.37/N21)</f>
        <v>5.7610102469804837E-2</v>
      </c>
      <c r="BD21">
        <f>G21*AA21*0.001</f>
        <v>26.126891847404313</v>
      </c>
      <c r="BE21">
        <f>G21/S21</f>
        <v>0.74371219432335811</v>
      </c>
      <c r="BF21">
        <f>(1-AP21*AA21/AU21/F21)*100</f>
        <v>-4.45103979626571</v>
      </c>
      <c r="BG21">
        <f>(S21-E21/(N21/1.35))</f>
        <v>394.62826511750245</v>
      </c>
      <c r="BH21">
        <f>E21*BF21/100/BG21</f>
        <v>3.6196089286960679E-4</v>
      </c>
    </row>
    <row r="22" spans="1:60" x14ac:dyDescent="0.25">
      <c r="A22" s="1" t="s">
        <v>1</v>
      </c>
      <c r="B22" s="1" t="s">
        <v>8415</v>
      </c>
      <c r="K22" s="1">
        <f t="shared" si="0"/>
        <v>2.72</v>
      </c>
    </row>
    <row r="23" spans="1:60" x14ac:dyDescent="0.25">
      <c r="A23" s="1" t="s">
        <v>1</v>
      </c>
      <c r="B23" s="1" t="s">
        <v>8414</v>
      </c>
      <c r="K23" s="1">
        <f t="shared" si="0"/>
        <v>2.72</v>
      </c>
    </row>
    <row r="24" spans="1:60" x14ac:dyDescent="0.25">
      <c r="A24" s="1">
        <v>3</v>
      </c>
      <c r="B24" s="1" t="s">
        <v>8413</v>
      </c>
      <c r="C24" s="1">
        <v>798.50000419095159</v>
      </c>
      <c r="D24" s="1">
        <v>0</v>
      </c>
      <c r="E24">
        <f>(R24-S24*(1000-T24)/(1000-U24))*AO24</f>
        <v>-2.7953124229757655</v>
      </c>
      <c r="F24">
        <f>IF(AZ24&lt;&gt;0,1/(1/AZ24-1/N24),0)</f>
        <v>0.15962582347449969</v>
      </c>
      <c r="G24">
        <f>((BC24-AP24/2)*S24-E24)/(BC24+AP24/2)</f>
        <v>326.62546086001481</v>
      </c>
      <c r="H24">
        <f>AP24*1000</f>
        <v>25.681331448270615</v>
      </c>
      <c r="I24">
        <f>(AU24-BA24)</f>
        <v>13.427560150200145</v>
      </c>
      <c r="J24">
        <f>(P24+AT24*D24)</f>
        <v>54.520061492919922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27.589927673339844</v>
      </c>
      <c r="P24" s="1">
        <v>54.520061492919922</v>
      </c>
      <c r="Q24" s="1">
        <v>27.772558212280273</v>
      </c>
      <c r="R24" s="1">
        <v>399.95217895507813</v>
      </c>
      <c r="S24" s="1">
        <v>393.3355712890625</v>
      </c>
      <c r="T24" s="1">
        <v>0.51689046621322632</v>
      </c>
      <c r="U24" s="1">
        <v>23.234338760375977</v>
      </c>
      <c r="V24" s="1">
        <v>1.2450875043869019</v>
      </c>
      <c r="W24" s="1">
        <v>55.966953277587891</v>
      </c>
      <c r="X24" s="1">
        <v>300.34283447265625</v>
      </c>
      <c r="Y24" s="1">
        <v>51.170413970947266</v>
      </c>
      <c r="Z24" s="1">
        <v>7.1342067718505859</v>
      </c>
      <c r="AA24" s="1">
        <v>89.247642517089844</v>
      </c>
      <c r="AB24" s="1">
        <v>12.374032020568848</v>
      </c>
      <c r="AC24" s="1">
        <v>-0.12270157039165497</v>
      </c>
      <c r="AD24" s="1">
        <v>5.6348450481891632E-2</v>
      </c>
      <c r="AE24" s="1">
        <v>9.6668191254138947E-3</v>
      </c>
      <c r="AF24" s="1">
        <v>4.6569038182497025E-2</v>
      </c>
      <c r="AG24" s="1">
        <v>1.933661662042141E-2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1.1042015973259418</v>
      </c>
      <c r="AP24">
        <f>(U24-T24)/(1000-U24)*AO24</f>
        <v>2.5681331448270617E-2</v>
      </c>
      <c r="AQ24">
        <f>(P24+273.15)</f>
        <v>327.6700614929199</v>
      </c>
      <c r="AR24">
        <f>(O24+273.15)</f>
        <v>300.73992767333982</v>
      </c>
      <c r="AS24">
        <f>(Y24*AK24+Z24*AL24)*AM24</f>
        <v>8.1872660523519016</v>
      </c>
      <c r="AT24">
        <f>((AS24+0.00000010773*(AR24^4-AQ24^4))-AP24*44100)/(L24*0.92*2*29.3+0.00000043092*AQ24^3)</f>
        <v>-11.375686546478207</v>
      </c>
      <c r="AU24">
        <f>0.61365*EXP(17.502*J24/(240.97+J24))</f>
        <v>15.501170110007145</v>
      </c>
      <c r="AV24">
        <f>AU24*1000/AA24</f>
        <v>173.68716610120941</v>
      </c>
      <c r="AW24">
        <f>(AV24-U24)</f>
        <v>150.45282734083344</v>
      </c>
      <c r="AX24">
        <f>IF(D24,P24,(O24+P24)/2)</f>
        <v>41.054994583129883</v>
      </c>
      <c r="AY24">
        <f>0.61365*EXP(17.502*AX24/(240.97+AX24))</f>
        <v>7.8418425787027655</v>
      </c>
      <c r="AZ24">
        <f>IF(AW24&lt;&gt;0,(1000-(AV24+U24)/2)/AW24*AP24,0)</f>
        <v>0.15388696005027205</v>
      </c>
      <c r="BA24">
        <f>U24*AA24/1000</f>
        <v>2.0736099598069995</v>
      </c>
      <c r="BB24">
        <f>(AY24-BA24)</f>
        <v>5.768232618895766</v>
      </c>
      <c r="BC24">
        <f>1/(1.6/F24+1.37/N24)</f>
        <v>9.6678996388614422E-2</v>
      </c>
      <c r="BD24">
        <f>G24*AA24*0.001</f>
        <v>29.150552367814324</v>
      </c>
      <c r="BE24">
        <f>G24/S24</f>
        <v>0.83039898931484535</v>
      </c>
      <c r="BF24">
        <f>(1-AP24*AA24/AU24/F24)*100</f>
        <v>7.371068145531579</v>
      </c>
      <c r="BG24">
        <f>(S24-E24/(N24/1.35))</f>
        <v>394.21719861224591</v>
      </c>
      <c r="BH24">
        <f>E24*BF24/100/BG24</f>
        <v>-5.2266715988898279E-4</v>
      </c>
    </row>
    <row r="25" spans="1:60" x14ac:dyDescent="0.25">
      <c r="A25" s="1" t="s">
        <v>1</v>
      </c>
      <c r="B25" s="1" t="s">
        <v>8412</v>
      </c>
      <c r="K25" s="1">
        <f t="shared" si="0"/>
        <v>2.72</v>
      </c>
    </row>
    <row r="26" spans="1:60" x14ac:dyDescent="0.25">
      <c r="A26" s="1" t="s">
        <v>1</v>
      </c>
      <c r="B26" s="1" t="s">
        <v>8411</v>
      </c>
      <c r="K26" s="1">
        <f t="shared" si="0"/>
        <v>2.72</v>
      </c>
    </row>
    <row r="27" spans="1:60" x14ac:dyDescent="0.25">
      <c r="A27" s="1">
        <v>4</v>
      </c>
      <c r="B27" s="1" t="s">
        <v>8410</v>
      </c>
      <c r="C27" s="1">
        <v>1004.0000042021275</v>
      </c>
      <c r="D27" s="1">
        <v>0</v>
      </c>
      <c r="E27">
        <f>(R27-S27*(1000-T27)/(1000-U27))*AO27</f>
        <v>-1.6943296921234161</v>
      </c>
      <c r="F27">
        <f>IF(AZ27&lt;&gt;0,1/(1/AZ27-1/N27),0)</f>
        <v>3.9598512100982565E-2</v>
      </c>
      <c r="G27">
        <f>((BC27-AP27/2)*S27-E27)/(BC27+AP27/2)</f>
        <v>170.45870384900252</v>
      </c>
      <c r="H27">
        <f>AP27*1000</f>
        <v>25.385079293932062</v>
      </c>
      <c r="I27">
        <f>(AU27-BA27)</f>
        <v>42.614391709760525</v>
      </c>
      <c r="J27">
        <f>(P27+AT27*D27)</f>
        <v>78.192169189453125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27.486310958862305</v>
      </c>
      <c r="P27" s="1">
        <v>78.192169189453125</v>
      </c>
      <c r="Q27" s="1">
        <v>27.677907943725586</v>
      </c>
      <c r="R27" s="1">
        <v>399.89590454101563</v>
      </c>
      <c r="S27" s="1">
        <v>392.40884399414063</v>
      </c>
      <c r="T27" s="1">
        <v>0.68561220169067383</v>
      </c>
      <c r="U27" s="1">
        <v>23.143692016601563</v>
      </c>
      <c r="V27" s="1">
        <v>1.6613640785217285</v>
      </c>
      <c r="W27" s="1">
        <v>56.081405639648438</v>
      </c>
      <c r="X27" s="1">
        <v>300.33468627929688</v>
      </c>
      <c r="Y27" s="1">
        <v>99.801200866699219</v>
      </c>
      <c r="Z27" s="1">
        <v>7.5822491645812988</v>
      </c>
      <c r="AA27" s="1">
        <v>89.237892150878906</v>
      </c>
      <c r="AB27" s="1">
        <v>12.38021183013916</v>
      </c>
      <c r="AC27" s="1">
        <v>-0.11479684710502625</v>
      </c>
      <c r="AD27" s="1">
        <v>7.5314514338970184E-2</v>
      </c>
      <c r="AE27" s="1">
        <v>2.310973359271884E-3</v>
      </c>
      <c r="AF27" s="1">
        <v>7.2665393352508545E-2</v>
      </c>
      <c r="AG27" s="1">
        <v>2.0540136843919754E-2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1.1041716407327089</v>
      </c>
      <c r="AP27">
        <f>(U27-T27)/(1000-U27)*AO27</f>
        <v>2.5385079293932061E-2</v>
      </c>
      <c r="AQ27">
        <f>(P27+273.15)</f>
        <v>351.3421691894531</v>
      </c>
      <c r="AR27">
        <f>(O27+273.15)</f>
        <v>300.63631095886228</v>
      </c>
      <c r="AS27">
        <f>(Y27*AK27+Z27*AL27)*AM27</f>
        <v>15.968191781754967</v>
      </c>
      <c r="AT27">
        <f>((AS27+0.00000010773*(AR27^4-AQ27^4))-AP27*44100)/(L27*0.92*2*29.3+0.00000043092*AQ27^3)</f>
        <v>-13.910911925337871</v>
      </c>
      <c r="AU27">
        <f>0.61365*EXP(17.502*J27/(240.97+J27))</f>
        <v>44.679686001911172</v>
      </c>
      <c r="AV27">
        <f>AU27*1000/AA27</f>
        <v>500.68065173893865</v>
      </c>
      <c r="AW27">
        <f>(AV27-U27)</f>
        <v>477.53695972233709</v>
      </c>
      <c r="AX27">
        <f>IF(D27,P27,(O27+P27)/2)</f>
        <v>52.839240074157715</v>
      </c>
      <c r="AY27">
        <f>0.61365*EXP(17.502*AX27/(240.97+AX27))</f>
        <v>14.285771784745542</v>
      </c>
      <c r="AZ27">
        <f>IF(AW27&lt;&gt;0,(1000-(AV27+U27)/2)/AW27*AP27,0)</f>
        <v>3.9235534886479059E-2</v>
      </c>
      <c r="BA27">
        <f>U27*AA27/1000</f>
        <v>2.0652942921506474</v>
      </c>
      <c r="BB27">
        <f>(AY27-BA27)</f>
        <v>12.220477492594895</v>
      </c>
      <c r="BC27">
        <f>1/(1.6/F27+1.37/N27)</f>
        <v>2.4554564242682722E-2</v>
      </c>
      <c r="BD27">
        <f>G27*AA27*0.001</f>
        <v>15.211375430255893</v>
      </c>
      <c r="BE27">
        <f>G27/S27</f>
        <v>0.43439057620104959</v>
      </c>
      <c r="BF27">
        <f>(1-AP27*AA27/AU27/F27)*100</f>
        <v>-28.037989967354381</v>
      </c>
      <c r="BG27">
        <f>(S27-E27/(N27/1.35))</f>
        <v>392.94322696284894</v>
      </c>
      <c r="BH27">
        <f>E27*BF27/100/BG27</f>
        <v>1.2089685137552559E-3</v>
      </c>
    </row>
    <row r="28" spans="1:60" x14ac:dyDescent="0.25">
      <c r="A28" s="1" t="s">
        <v>1</v>
      </c>
      <c r="B28" s="1" t="s">
        <v>8409</v>
      </c>
      <c r="K28" s="1">
        <f t="shared" si="0"/>
        <v>2.72</v>
      </c>
    </row>
    <row r="29" spans="1:60" x14ac:dyDescent="0.25">
      <c r="A29" s="1" t="s">
        <v>1</v>
      </c>
      <c r="B29" s="1" t="s">
        <v>8408</v>
      </c>
      <c r="K29" s="1">
        <f t="shared" si="0"/>
        <v>2.72</v>
      </c>
    </row>
    <row r="30" spans="1:60" x14ac:dyDescent="0.25">
      <c r="A30" s="1">
        <v>5</v>
      </c>
      <c r="B30" s="1" t="s">
        <v>8407</v>
      </c>
      <c r="C30" s="1">
        <v>1209.0000042021275</v>
      </c>
      <c r="D30" s="1">
        <v>0</v>
      </c>
      <c r="E30">
        <f>(R30-S30*(1000-T30)/(1000-U30))*AO30</f>
        <v>-1.2230397430244204</v>
      </c>
      <c r="F30">
        <f>IF(AZ30&lt;&gt;0,1/(1/AZ30-1/N30),0)</f>
        <v>3.9425810074503922E-2</v>
      </c>
      <c r="G30">
        <f>((BC30-AP30/2)*S30-E30)/(BC30+AP30/2)</f>
        <v>158.62058167391862</v>
      </c>
      <c r="H30">
        <f>AP30*1000</f>
        <v>25.164335304098319</v>
      </c>
      <c r="I30">
        <f>(AU30-BA30)</f>
        <v>42.469278620168474</v>
      </c>
      <c r="J30">
        <f>(P30+AT30*D30)</f>
        <v>78.114875793457031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27.408168792724609</v>
      </c>
      <c r="P30" s="1">
        <v>78.114875793457031</v>
      </c>
      <c r="Q30" s="1">
        <v>27.600961685180664</v>
      </c>
      <c r="R30" s="1">
        <v>399.7601318359375</v>
      </c>
      <c r="S30" s="1">
        <v>391.9349365234375</v>
      </c>
      <c r="T30" s="1">
        <v>0.90726089477539063</v>
      </c>
      <c r="U30" s="1">
        <v>23.171014785766602</v>
      </c>
      <c r="V30" s="1">
        <v>2.2084183692932129</v>
      </c>
      <c r="W30" s="1">
        <v>56.401958465576172</v>
      </c>
      <c r="X30" s="1">
        <v>300.31326293945313</v>
      </c>
      <c r="Y30" s="1">
        <v>150.41331481933594</v>
      </c>
      <c r="Z30" s="1">
        <v>7.4621272087097168</v>
      </c>
      <c r="AA30" s="1">
        <v>89.233024597167969</v>
      </c>
      <c r="AB30" s="1">
        <v>12.229569435119629</v>
      </c>
      <c r="AC30" s="1">
        <v>-0.12015439569950104</v>
      </c>
      <c r="AD30" s="1">
        <v>6.2013335525989532E-2</v>
      </c>
      <c r="AE30" s="1">
        <v>2.4824775755405426E-3</v>
      </c>
      <c r="AF30" s="1">
        <v>0.11677407473325729</v>
      </c>
      <c r="AG30" s="1">
        <v>1.7445934936404228E-2</v>
      </c>
      <c r="AH30" s="1">
        <v>0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1.1040928784538715</v>
      </c>
      <c r="AP30">
        <f>(U30-T30)/(1000-U30)*AO30</f>
        <v>2.5164335304098319E-2</v>
      </c>
      <c r="AQ30">
        <f>(P30+273.15)</f>
        <v>351.26487579345701</v>
      </c>
      <c r="AR30">
        <f>(O30+273.15)</f>
        <v>300.55816879272459</v>
      </c>
      <c r="AS30">
        <f>(Y30*AK30+Z30*AL30)*AM30</f>
        <v>24.066129833173818</v>
      </c>
      <c r="AT30">
        <f>((AS30+0.00000010773*(AR30^4-AQ30^4))-AP30*44100)/(L30*0.92*2*29.3+0.00000043092*AQ30^3)</f>
        <v>-13.775219297568835</v>
      </c>
      <c r="AU30">
        <f>0.61365*EXP(17.502*J30/(240.97+J30))</f>
        <v>44.53689835248813</v>
      </c>
      <c r="AV30">
        <f>AU30*1000/AA30</f>
        <v>499.10779729303965</v>
      </c>
      <c r="AW30">
        <f>(AV30-U30)</f>
        <v>475.93678250727305</v>
      </c>
      <c r="AX30">
        <f>IF(D30,P30,(O30+P30)/2)</f>
        <v>52.76152229309082</v>
      </c>
      <c r="AY30">
        <f>0.61365*EXP(17.502*AX30/(240.97+AX30))</f>
        <v>14.231617317551867</v>
      </c>
      <c r="AZ30">
        <f>IF(AW30&lt;&gt;0,(1000-(AV30+U30)/2)/AW30*AP30,0)</f>
        <v>3.9065977694475777E-2</v>
      </c>
      <c r="BA30">
        <f>U30*AA30/1000</f>
        <v>2.0676197323196539</v>
      </c>
      <c r="BB30">
        <f>(AY30-BA30)</f>
        <v>12.163997585232213</v>
      </c>
      <c r="BC30">
        <f>1/(1.6/F30+1.37/N30)</f>
        <v>2.4448311773934896E-2</v>
      </c>
      <c r="BD30">
        <f>G30*AA30*0.001</f>
        <v>14.154194266125872</v>
      </c>
      <c r="BE30">
        <f>G30/S30</f>
        <v>0.40471151431644115</v>
      </c>
      <c r="BF30">
        <f>(1-AP30*AA30/AU30/F30)*100</f>
        <v>-27.882313142959191</v>
      </c>
      <c r="BG30">
        <f>(S30-E30/(N30/1.35))</f>
        <v>392.32067703885429</v>
      </c>
      <c r="BH30">
        <f>E30*BF30/100/BG30</f>
        <v>8.6921692118496091E-4</v>
      </c>
    </row>
    <row r="31" spans="1:60" x14ac:dyDescent="0.25">
      <c r="A31" s="1" t="s">
        <v>1</v>
      </c>
      <c r="B31" s="1" t="s">
        <v>8406</v>
      </c>
      <c r="K31" s="1">
        <f t="shared" si="0"/>
        <v>2.72</v>
      </c>
    </row>
    <row r="32" spans="1:60" x14ac:dyDescent="0.25">
      <c r="A32" s="1" t="s">
        <v>1</v>
      </c>
      <c r="B32" s="1" t="s">
        <v>8405</v>
      </c>
      <c r="K32" s="1">
        <f t="shared" si="0"/>
        <v>2.72</v>
      </c>
    </row>
    <row r="33" spans="1:60" x14ac:dyDescent="0.25">
      <c r="A33" s="1">
        <v>6</v>
      </c>
      <c r="B33" s="1" t="s">
        <v>8404</v>
      </c>
      <c r="C33" s="1">
        <v>1414.0000042021275</v>
      </c>
      <c r="D33" s="1">
        <v>0</v>
      </c>
      <c r="E33">
        <f>(R33-S33*(1000-T33)/(1000-U33))*AO33</f>
        <v>0.3487465649961885</v>
      </c>
      <c r="F33">
        <f>IF(AZ33&lt;&gt;0,1/(1/AZ33-1/N33),0)</f>
        <v>7.7502566318412125E-2</v>
      </c>
      <c r="G33">
        <f>((BC33-AP33/2)*S33-E33)/(BC33+AP33/2)</f>
        <v>221.627154241396</v>
      </c>
      <c r="H33">
        <f>AP33*1000</f>
        <v>25.211387477306602</v>
      </c>
      <c r="I33">
        <f>(AU33-BA33)</f>
        <v>24.757142779742981</v>
      </c>
      <c r="J33">
        <f>(P33+AT33*D33)</f>
        <v>66.349372863769531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27.363584518432617</v>
      </c>
      <c r="P33" s="1">
        <v>66.349372863769531</v>
      </c>
      <c r="Q33" s="1">
        <v>27.546676635742188</v>
      </c>
      <c r="R33" s="1">
        <v>400.01986694335938</v>
      </c>
      <c r="S33" s="1">
        <v>390.78125</v>
      </c>
      <c r="T33" s="1">
        <v>1.1692380905151367</v>
      </c>
      <c r="U33" s="1">
        <v>23.466575622558594</v>
      </c>
      <c r="V33" s="1">
        <v>2.8532979488372803</v>
      </c>
      <c r="W33" s="1">
        <v>57.265613555908203</v>
      </c>
      <c r="X33" s="1">
        <v>300.33071899414063</v>
      </c>
      <c r="Y33" s="1">
        <v>300.71450805664063</v>
      </c>
      <c r="Z33" s="1">
        <v>4.8571228981018066</v>
      </c>
      <c r="AA33" s="1">
        <v>89.225028991699219</v>
      </c>
      <c r="AB33" s="1">
        <v>12.25172233581543</v>
      </c>
      <c r="AC33" s="1">
        <v>-0.11825572699308395</v>
      </c>
      <c r="AD33" s="1">
        <v>5.2640430629253387E-2</v>
      </c>
      <c r="AE33" s="1">
        <v>4.2851096950471401E-3</v>
      </c>
      <c r="AF33" s="1">
        <v>4.9735631793737411E-2</v>
      </c>
      <c r="AG33" s="1">
        <v>1.9132550805807114E-2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1.1041570551255167</v>
      </c>
      <c r="AP33">
        <f>(U33-T33)/(1000-U33)*AO33</f>
        <v>2.5211387477306602E-2</v>
      </c>
      <c r="AQ33">
        <f>(P33+273.15)</f>
        <v>339.49937286376951</v>
      </c>
      <c r="AR33">
        <f>(O33+273.15)</f>
        <v>300.51358451843259</v>
      </c>
      <c r="AS33">
        <f>(Y33*AK33+Z33*AL33)*AM33</f>
        <v>48.114320213623614</v>
      </c>
      <c r="AT33">
        <f>((AS33+0.00000010773*(AR33^4-AQ33^4))-AP33*44100)/(L33*0.92*2*29.3+0.00000043092*AQ33^3)</f>
        <v>-12.222012272363786</v>
      </c>
      <c r="AU33">
        <f>0.61365*EXP(17.502*J33/(240.97+J33))</f>
        <v>26.850948670001674</v>
      </c>
      <c r="AV33">
        <f>AU33*1000/AA33</f>
        <v>300.93516329929884</v>
      </c>
      <c r="AW33">
        <f>(AV33-U33)</f>
        <v>277.46858767674024</v>
      </c>
      <c r="AX33">
        <f>IF(D33,P33,(O33+P33)/2)</f>
        <v>46.856478691101074</v>
      </c>
      <c r="AY33">
        <f>0.61365*EXP(17.502*AX33/(240.97+AX33))</f>
        <v>10.600417440804767</v>
      </c>
      <c r="AZ33">
        <f>IF(AW33&lt;&gt;0,(1000-(AV33+U33)/2)/AW33*AP33,0)</f>
        <v>7.6124215303171525E-2</v>
      </c>
      <c r="BA33">
        <f>U33*AA33/1000</f>
        <v>2.0938058902586927</v>
      </c>
      <c r="BB33">
        <f>(AY33-BA33)</f>
        <v>8.506611550546074</v>
      </c>
      <c r="BC33">
        <f>1/(1.6/F33+1.37/N33)</f>
        <v>4.7699580170704831E-2</v>
      </c>
      <c r="BD33">
        <f>G33*AA33*0.001</f>
        <v>19.774689262536352</v>
      </c>
      <c r="BE33">
        <f>G33/S33</f>
        <v>0.56713865939421604</v>
      </c>
      <c r="BF33">
        <f>(1-AP33*AA33/AU33/F33)*100</f>
        <v>-8.0955279924697301</v>
      </c>
      <c r="BG33">
        <f>(S33-E33/(N33/1.35))</f>
        <v>390.67125710688373</v>
      </c>
      <c r="BH33">
        <f>E33*BF33/100/BG33</f>
        <v>-7.2267604228480134E-5</v>
      </c>
    </row>
    <row r="34" spans="1:60" x14ac:dyDescent="0.25">
      <c r="A34" s="1" t="s">
        <v>1</v>
      </c>
      <c r="B34" s="1" t="s">
        <v>8403</v>
      </c>
      <c r="K34" s="1">
        <f t="shared" si="0"/>
        <v>2.72</v>
      </c>
    </row>
    <row r="35" spans="1:60" x14ac:dyDescent="0.25">
      <c r="A35" s="1" t="s">
        <v>1</v>
      </c>
      <c r="B35" s="1" t="s">
        <v>8402</v>
      </c>
      <c r="K35" s="1">
        <f t="shared" si="0"/>
        <v>2.72</v>
      </c>
    </row>
    <row r="36" spans="1:60" x14ac:dyDescent="0.25">
      <c r="A36" s="1">
        <v>7</v>
      </c>
      <c r="B36" s="1" t="s">
        <v>8401</v>
      </c>
      <c r="C36" s="1">
        <v>1619.0000042021275</v>
      </c>
      <c r="D36" s="1">
        <v>0</v>
      </c>
      <c r="E36">
        <f>(R36-S36*(1000-T36)/(1000-U36))*AO36</f>
        <v>1.1893715333906538</v>
      </c>
      <c r="F36">
        <f>IF(AZ36&lt;&gt;0,1/(1/AZ36-1/N36),0)</f>
        <v>4.0190166186982693E-2</v>
      </c>
      <c r="G36">
        <f>((BC36-AP36/2)*S36-E36)/(BC36+AP36/2)</f>
        <v>94.375653937703234</v>
      </c>
      <c r="H36">
        <f>AP36*1000</f>
        <v>25.498888172088215</v>
      </c>
      <c r="I36">
        <f>(AU36-BA36)</f>
        <v>42.239928328834097</v>
      </c>
      <c r="J36">
        <f>(P36+AT36*D36)</f>
        <v>78.030487060546875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27.350896835327148</v>
      </c>
      <c r="P36" s="1">
        <v>78.030487060546875</v>
      </c>
      <c r="Q36" s="1">
        <v>27.516695022583008</v>
      </c>
      <c r="R36" s="1">
        <v>399.9468994140625</v>
      </c>
      <c r="S36" s="1">
        <v>389.8662109375</v>
      </c>
      <c r="T36" s="1">
        <v>1.4634859561920166</v>
      </c>
      <c r="U36" s="1">
        <v>24.002983093261719</v>
      </c>
      <c r="V36" s="1">
        <v>3.5737581253051758</v>
      </c>
      <c r="W36" s="1">
        <v>58.614055633544922</v>
      </c>
      <c r="X36" s="1">
        <v>300.3270263671875</v>
      </c>
      <c r="Y36" s="1">
        <v>499.59210205078125</v>
      </c>
      <c r="Z36" s="1">
        <v>8.804102897644043</v>
      </c>
      <c r="AA36" s="1">
        <v>89.218795776367188</v>
      </c>
      <c r="AB36" s="1">
        <v>12.398542404174805</v>
      </c>
      <c r="AC36" s="1">
        <v>-0.12126561999320984</v>
      </c>
      <c r="AD36" s="1">
        <v>3.0016364529728889E-2</v>
      </c>
      <c r="AE36" s="1">
        <v>3.5661705769598484E-3</v>
      </c>
      <c r="AF36" s="1">
        <v>2.3318769410252571E-2</v>
      </c>
      <c r="AG36" s="1">
        <v>1.7522392794489861E-2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1.1041434792911302</v>
      </c>
      <c r="AP36">
        <f>(U36-T36)/(1000-U36)*AO36</f>
        <v>2.5498888172088216E-2</v>
      </c>
      <c r="AQ36">
        <f>(P36+273.15)</f>
        <v>351.18048706054685</v>
      </c>
      <c r="AR36">
        <f>(O36+273.15)</f>
        <v>300.50089683532713</v>
      </c>
      <c r="AS36">
        <f>(Y36*AK36+Z36*AL36)*AM36</f>
        <v>79.934734541444413</v>
      </c>
      <c r="AT36">
        <f>((AS36+0.00000010773*(AR36^4-AQ36^4))-AP36*44100)/(L36*0.92*2*29.3+0.00000043092*AQ36^3)</f>
        <v>-13.463120354526266</v>
      </c>
      <c r="AU36">
        <f>0.61365*EXP(17.502*J36/(240.97+J36))</f>
        <v>44.381445575455409</v>
      </c>
      <c r="AV36">
        <f>AU36*1000/AA36</f>
        <v>497.44501917174983</v>
      </c>
      <c r="AW36">
        <f>(AV36-U36)</f>
        <v>473.44203607848812</v>
      </c>
      <c r="AX36">
        <f>IF(D36,P36,(O36+P36)/2)</f>
        <v>52.690691947937012</v>
      </c>
      <c r="AY36">
        <f>0.61365*EXP(17.502*AX36/(240.97+AX36))</f>
        <v>14.182416071898507</v>
      </c>
      <c r="AZ36">
        <f>IF(AW36&lt;&gt;0,(1000-(AV36+U36)/2)/AW36*AP36,0)</f>
        <v>3.981631242458146E-2</v>
      </c>
      <c r="BA36">
        <f>U36*AA36/1000</f>
        <v>2.1415172466213117</v>
      </c>
      <c r="BB36">
        <f>(AY36-BA36)</f>
        <v>12.040898825277194</v>
      </c>
      <c r="BC36">
        <f>1/(1.6/F36+1.37/N36)</f>
        <v>2.4918515801314923E-2</v>
      </c>
      <c r="BD36">
        <f>G36*AA36*0.001</f>
        <v>8.4200821949290496</v>
      </c>
      <c r="BE36">
        <f>G36/S36</f>
        <v>0.24207189874383017</v>
      </c>
      <c r="BF36">
        <f>(1-AP36*AA36/AU36/F36)*100</f>
        <v>-27.54291999193148</v>
      </c>
      <c r="BG36">
        <f>(S36-E36/(N36/1.35))</f>
        <v>389.49108920418854</v>
      </c>
      <c r="BH36">
        <f>E36*BF36/100/BG36</f>
        <v>-8.4106583931849697E-4</v>
      </c>
    </row>
    <row r="37" spans="1:60" x14ac:dyDescent="0.25">
      <c r="A37" s="1" t="s">
        <v>1</v>
      </c>
      <c r="B37" s="1" t="s">
        <v>8400</v>
      </c>
      <c r="K37" s="1">
        <f t="shared" si="0"/>
        <v>2.72</v>
      </c>
    </row>
    <row r="38" spans="1:60" x14ac:dyDescent="0.25">
      <c r="A38" s="1" t="s">
        <v>1</v>
      </c>
      <c r="B38" s="1" t="s">
        <v>8399</v>
      </c>
      <c r="K38" s="1">
        <f t="shared" si="0"/>
        <v>2.72</v>
      </c>
    </row>
    <row r="39" spans="1:60" x14ac:dyDescent="0.25">
      <c r="A39" s="1">
        <v>8</v>
      </c>
      <c r="B39" s="1" t="s">
        <v>8398</v>
      </c>
      <c r="C39" s="1">
        <v>1824.0000042021275</v>
      </c>
      <c r="D39" s="1">
        <v>0</v>
      </c>
      <c r="E39">
        <f>(R39-S39*(1000-T39)/(1000-U39))*AO39</f>
        <v>1.8096713656751406</v>
      </c>
      <c r="F39">
        <f>IF(AZ39&lt;&gt;0,1/(1/AZ39-1/N39),0)</f>
        <v>4.0906966321193637E-2</v>
      </c>
      <c r="G39">
        <f>((BC39-AP39/2)*S39-E39)/(BC39+AP39/2)</f>
        <v>78.723255613906304</v>
      </c>
      <c r="H39">
        <f>AP39*1000</f>
        <v>25.924129463514202</v>
      </c>
      <c r="I39">
        <f>(AU39-BA39)</f>
        <v>42.179033614806102</v>
      </c>
      <c r="J39">
        <f>(P39+AT39*D39)</f>
        <v>78.029808044433594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27.369348526000977</v>
      </c>
      <c r="P39" s="1">
        <v>78.029808044433594</v>
      </c>
      <c r="Q39" s="1">
        <v>27.515670776367188</v>
      </c>
      <c r="R39" s="1">
        <v>400.0968017578125</v>
      </c>
      <c r="S39" s="1">
        <v>389.31607055664063</v>
      </c>
      <c r="T39" s="1">
        <v>1.7701737880706787</v>
      </c>
      <c r="U39" s="1">
        <v>24.67201042175293</v>
      </c>
      <c r="V39" s="1">
        <v>4.3179183006286621</v>
      </c>
      <c r="W39" s="1">
        <v>60.181499481201172</v>
      </c>
      <c r="X39" s="1">
        <v>300.2987060546875</v>
      </c>
      <c r="Y39" s="1">
        <v>750.7628173828125</v>
      </c>
      <c r="Z39" s="1">
        <v>8.8876237869262695</v>
      </c>
      <c r="AA39" s="1">
        <v>89.217010498046875</v>
      </c>
      <c r="AB39" s="1">
        <v>12.425578117370605</v>
      </c>
      <c r="AC39" s="1">
        <v>-0.12917786836624146</v>
      </c>
      <c r="AD39" s="1">
        <v>3.4009631723165512E-2</v>
      </c>
      <c r="AE39" s="1">
        <v>5.9806723147630692E-3</v>
      </c>
      <c r="AF39" s="1">
        <v>1.719537191092968E-2</v>
      </c>
      <c r="AG39" s="1">
        <v>2.1223714575171471E-2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1.1040393604951744</v>
      </c>
      <c r="AP39">
        <f>(U39-T39)/(1000-U39)*AO39</f>
        <v>2.5924129463514203E-2</v>
      </c>
      <c r="AQ39">
        <f>(P39+273.15)</f>
        <v>351.17980804443357</v>
      </c>
      <c r="AR39">
        <f>(O39+273.15)</f>
        <v>300.51934852600095</v>
      </c>
      <c r="AS39">
        <f>(Y39*AK39+Z39*AL39)*AM39</f>
        <v>120.12204809631294</v>
      </c>
      <c r="AT39">
        <f>((AS39+0.00000010773*(AR39^4-AQ39^4))-AP39*44100)/(L39*0.92*2*29.3+0.00000043092*AQ39^3)</f>
        <v>-13.30152318587492</v>
      </c>
      <c r="AU39">
        <f>0.61365*EXP(17.502*J39/(240.97+J39))</f>
        <v>44.380196627611554</v>
      </c>
      <c r="AV39">
        <f>AU39*1000/AA39</f>
        <v>497.44097431490513</v>
      </c>
      <c r="AW39">
        <f>(AV39-U39)</f>
        <v>472.7689638931522</v>
      </c>
      <c r="AX39">
        <f>IF(D39,P39,(O39+P39)/2)</f>
        <v>52.699578285217285</v>
      </c>
      <c r="AY39">
        <f>0.61365*EXP(17.502*AX39/(240.97+AX39))</f>
        <v>14.188580790621497</v>
      </c>
      <c r="AZ39">
        <f>IF(AW39&lt;&gt;0,(1000-(AV39+U39)/2)/AW39*AP39,0)</f>
        <v>4.0519722361462326E-2</v>
      </c>
      <c r="BA39">
        <f>U39*AA39/1000</f>
        <v>2.2011630128054529</v>
      </c>
      <c r="BB39">
        <f>(AY39-BA39)</f>
        <v>11.987417777816045</v>
      </c>
      <c r="BC39">
        <f>1/(1.6/F39+1.37/N39)</f>
        <v>2.5359335533753302E-2</v>
      </c>
      <c r="BD39">
        <f>G39*AA39*0.001</f>
        <v>7.0234535225463057</v>
      </c>
      <c r="BE39">
        <f>G39/S39</f>
        <v>0.20220910865906075</v>
      </c>
      <c r="BF39">
        <f>(1-AP39*AA39/AU39/F39)*100</f>
        <v>-27.398804628687824</v>
      </c>
      <c r="BG39">
        <f>(S39-E39/(N39/1.35))</f>
        <v>388.74530941064199</v>
      </c>
      <c r="BH39">
        <f>E39*BF39/100/BG39</f>
        <v>-1.2754580181413378E-3</v>
      </c>
    </row>
    <row r="40" spans="1:60" x14ac:dyDescent="0.25">
      <c r="A40" s="1" t="s">
        <v>1</v>
      </c>
      <c r="B40" s="1" t="s">
        <v>8397</v>
      </c>
      <c r="K40" s="1">
        <f t="shared" si="0"/>
        <v>2.72</v>
      </c>
    </row>
    <row r="41" spans="1:60" x14ac:dyDescent="0.25">
      <c r="A41" s="1" t="s">
        <v>1</v>
      </c>
      <c r="B41" s="1" t="s">
        <v>8396</v>
      </c>
      <c r="K41" s="1">
        <f t="shared" si="0"/>
        <v>2.72</v>
      </c>
    </row>
    <row r="42" spans="1:60" x14ac:dyDescent="0.25">
      <c r="A42" s="1">
        <v>9</v>
      </c>
      <c r="B42" s="1" t="s">
        <v>8395</v>
      </c>
      <c r="C42" s="1">
        <v>2029.0000042021275</v>
      </c>
      <c r="D42" s="1">
        <v>0</v>
      </c>
      <c r="E42">
        <f>(R42-S42*(1000-T42)/(1000-U42))*AO42</f>
        <v>2.1314441855030979</v>
      </c>
      <c r="F42">
        <f>IF(AZ42&lt;&gt;0,1/(1/AZ42-1/N42),0)</f>
        <v>4.1696441327674201E-2</v>
      </c>
      <c r="G42">
        <f>((BC42-AP42/2)*S42-E42)/(BC42+AP42/2)</f>
        <v>71.153260396961414</v>
      </c>
      <c r="H42">
        <f>AP42*1000</f>
        <v>26.42086559930053</v>
      </c>
      <c r="I42">
        <f>(AU42-BA42)</f>
        <v>42.148145413425752</v>
      </c>
      <c r="J42">
        <f>(P42+AT42*D42)</f>
        <v>78.048164367675781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27.408136367797852</v>
      </c>
      <c r="P42" s="1">
        <v>78.048164367675781</v>
      </c>
      <c r="Q42" s="1">
        <v>27.533998489379883</v>
      </c>
      <c r="R42" s="1">
        <v>399.88314819335938</v>
      </c>
      <c r="S42" s="1">
        <v>388.65277099609375</v>
      </c>
      <c r="T42" s="1">
        <v>2.076373815536499</v>
      </c>
      <c r="U42" s="1">
        <v>25.397403717041016</v>
      </c>
      <c r="V42" s="1">
        <v>5.0532059669494629</v>
      </c>
      <c r="W42" s="1">
        <v>61.808868408203125</v>
      </c>
      <c r="X42" s="1">
        <v>300.32797241210938</v>
      </c>
      <c r="Y42" s="1">
        <v>999.64678955078125</v>
      </c>
      <c r="Z42" s="1">
        <v>8.8430471420288086</v>
      </c>
      <c r="AA42" s="1">
        <v>89.21484375</v>
      </c>
      <c r="AB42" s="1">
        <v>12.523916244506836</v>
      </c>
      <c r="AC42" s="1">
        <v>-0.1246984601020813</v>
      </c>
      <c r="AD42" s="1">
        <v>5.4076619446277618E-2</v>
      </c>
      <c r="AE42" s="1">
        <v>3.5096888896077871E-3</v>
      </c>
      <c r="AF42" s="1">
        <v>2.759069949388504E-2</v>
      </c>
      <c r="AG42" s="1">
        <v>1.8085535615682602E-2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1.1041469573974607</v>
      </c>
      <c r="AP42">
        <f>(U42-T42)/(1000-U42)*AO42</f>
        <v>2.6420865599300531E-2</v>
      </c>
      <c r="AQ42">
        <f>(P42+273.15)</f>
        <v>351.19816436767576</v>
      </c>
      <c r="AR42">
        <f>(O42+273.15)</f>
        <v>300.55813636779783</v>
      </c>
      <c r="AS42">
        <f>(Y42*AK42+Z42*AL42)*AM42</f>
        <v>159.94348275310949</v>
      </c>
      <c r="AT42">
        <f>((AS42+0.00000010773*(AR42^4-AQ42^4))-AP42*44100)/(L42*0.92*2*29.3+0.00000043092*AQ42^3)</f>
        <v>-13.16675409062919</v>
      </c>
      <c r="AU42">
        <f>0.61365*EXP(17.502*J42/(240.97+J42))</f>
        <v>44.413970817697233</v>
      </c>
      <c r="AV42">
        <f>AU42*1000/AA42</f>
        <v>497.83162701214991</v>
      </c>
      <c r="AW42">
        <f>(AV42-U42)</f>
        <v>472.43422329510889</v>
      </c>
      <c r="AX42">
        <f>IF(D42,P42,(O42+P42)/2)</f>
        <v>52.728150367736816</v>
      </c>
      <c r="AY42">
        <f>0.61365*EXP(17.502*AX42/(240.97+AX42))</f>
        <v>14.20841773403434</v>
      </c>
      <c r="AZ42">
        <f>IF(AW42&lt;&gt;0,(1000-(AV42+U42)/2)/AW42*AP42,0)</f>
        <v>4.1294179566326909E-2</v>
      </c>
      <c r="BA42">
        <f>U42*AA42/1000</f>
        <v>2.2658254042714834</v>
      </c>
      <c r="BB42">
        <f>(AY42-BA42)</f>
        <v>11.942592329762856</v>
      </c>
      <c r="BC42">
        <f>1/(1.6/F42+1.37/N42)</f>
        <v>2.5844703976426721E-2</v>
      </c>
      <c r="BD42">
        <f>G42*AA42*0.001</f>
        <v>6.347927008617976</v>
      </c>
      <c r="BE42">
        <f>G42/S42</f>
        <v>0.18307668362842203</v>
      </c>
      <c r="BF42">
        <f>(1-AP42*AA42/AU42/F42)*100</f>
        <v>-27.281582831272356</v>
      </c>
      <c r="BG42">
        <f>(S42-E42/(N42/1.35))</f>
        <v>387.98052433903507</v>
      </c>
      <c r="BH42">
        <f>E42*BF42/100/BG42</f>
        <v>-1.4987652072510531E-3</v>
      </c>
    </row>
    <row r="43" spans="1:60" x14ac:dyDescent="0.25">
      <c r="A43" s="1" t="s">
        <v>1</v>
      </c>
      <c r="B43" s="1" t="s">
        <v>8394</v>
      </c>
      <c r="K43" s="1">
        <f t="shared" si="0"/>
        <v>2.72</v>
      </c>
    </row>
    <row r="44" spans="1:60" x14ac:dyDescent="0.25">
      <c r="A44" s="1" t="s">
        <v>1</v>
      </c>
      <c r="B44" s="1" t="s">
        <v>8393</v>
      </c>
      <c r="K44" s="1">
        <f t="shared" si="0"/>
        <v>2.72</v>
      </c>
    </row>
    <row r="45" spans="1:60" x14ac:dyDescent="0.25">
      <c r="A45" s="1">
        <v>10</v>
      </c>
      <c r="B45" s="1" t="s">
        <v>8392</v>
      </c>
      <c r="C45" s="1">
        <v>2234.0000042021275</v>
      </c>
      <c r="D45" s="1">
        <v>0</v>
      </c>
      <c r="E45">
        <f>(R45-S45*(1000-T45)/(1000-U45))*AO45</f>
        <v>2.551221610756444</v>
      </c>
      <c r="F45">
        <f>IF(AZ45&lt;&gt;0,1/(1/AZ45-1/N45),0)</f>
        <v>4.2506553518986127E-2</v>
      </c>
      <c r="G45">
        <f>((BC45-AP45/2)*S45-E45)/(BC45+AP45/2)</f>
        <v>61.291850792160922</v>
      </c>
      <c r="H45">
        <f>AP45*1000</f>
        <v>26.962585547713822</v>
      </c>
      <c r="I45">
        <f>(AU45-BA45)</f>
        <v>42.154834230731673</v>
      </c>
      <c r="J45">
        <f>(P45+AT45*D45)</f>
        <v>78.087905883789063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27.466596603393555</v>
      </c>
      <c r="P45" s="1">
        <v>78.087905883789063</v>
      </c>
      <c r="Q45" s="1">
        <v>27.572736740112305</v>
      </c>
      <c r="R45" s="1">
        <v>399.9368896484375</v>
      </c>
      <c r="S45" s="1">
        <v>388.1488037109375</v>
      </c>
      <c r="T45" s="1">
        <v>2.3640244007110596</v>
      </c>
      <c r="U45" s="1">
        <v>26.143289566040039</v>
      </c>
      <c r="V45" s="1">
        <v>5.7335052490234375</v>
      </c>
      <c r="W45" s="1">
        <v>63.405731201171875</v>
      </c>
      <c r="X45" s="1">
        <v>300.349609375</v>
      </c>
      <c r="Y45" s="1">
        <v>1249.6832275390625</v>
      </c>
      <c r="Z45" s="1">
        <v>8.1036930084228516</v>
      </c>
      <c r="AA45" s="1">
        <v>89.213432312011719</v>
      </c>
      <c r="AB45" s="1">
        <v>12.480098724365234</v>
      </c>
      <c r="AC45" s="1">
        <v>-0.13888846337795258</v>
      </c>
      <c r="AD45" s="1">
        <v>5.5889863520860672E-2</v>
      </c>
      <c r="AE45" s="1">
        <v>5.5714934132993221E-3</v>
      </c>
      <c r="AF45" s="1">
        <v>3.3933758735656738E-2</v>
      </c>
      <c r="AG45" s="1">
        <v>2.0622177049517632E-2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1.1042265050551467</v>
      </c>
      <c r="AP45">
        <f>(U45-T45)/(1000-U45)*AO45</f>
        <v>2.6962585547713823E-2</v>
      </c>
      <c r="AQ45">
        <f>(P45+273.15)</f>
        <v>351.23790588378904</v>
      </c>
      <c r="AR45">
        <f>(O45+273.15)</f>
        <v>300.61659660339353</v>
      </c>
      <c r="AS45">
        <f>(Y45*AK45+Z45*AL45)*AM45</f>
        <v>199.94931193703451</v>
      </c>
      <c r="AT45">
        <f>((AS45+0.00000010773*(AR45^4-AQ45^4))-AP45*44100)/(L45*0.92*2*29.3+0.00000043092*AQ45^3)</f>
        <v>-13.046342027742897</v>
      </c>
      <c r="AU45">
        <f>0.61365*EXP(17.502*J45/(240.97+J45))</f>
        <v>44.487166824844905</v>
      </c>
      <c r="AV45">
        <f>AU45*1000/AA45</f>
        <v>498.65996265290136</v>
      </c>
      <c r="AW45">
        <f>(AV45-U45)</f>
        <v>472.51667308686132</v>
      </c>
      <c r="AX45">
        <f>IF(D45,P45,(O45+P45)/2)</f>
        <v>52.777251243591309</v>
      </c>
      <c r="AY45">
        <f>0.61365*EXP(17.502*AX45/(240.97+AX45))</f>
        <v>14.242563111061983</v>
      </c>
      <c r="AZ45">
        <f>IF(AW45&lt;&gt;0,(1000-(AV45+U45)/2)/AW45*AP45,0)</f>
        <v>4.2088587321070327E-2</v>
      </c>
      <c r="BA45">
        <f>U45*AA45/1000</f>
        <v>2.3323325941132351</v>
      </c>
      <c r="BB45">
        <f>(AY45-BA45)</f>
        <v>11.910230516948747</v>
      </c>
      <c r="BC45">
        <f>1/(1.6/F45+1.37/N45)</f>
        <v>2.6342602112937832E-2</v>
      </c>
      <c r="BD45">
        <f>G45*AA45*0.001</f>
        <v>5.4680563819243702</v>
      </c>
      <c r="BE45">
        <f>G45/S45</f>
        <v>0.15790812751752351</v>
      </c>
      <c r="BF45">
        <f>(1-AP45*AA45/AU45/F45)*100</f>
        <v>-27.204109672926791</v>
      </c>
      <c r="BG45">
        <f>(S45-E45/(N45/1.35))</f>
        <v>387.34416138865123</v>
      </c>
      <c r="BH45">
        <f>E45*BF45/100/BG45</f>
        <v>-1.7917841397206795E-3</v>
      </c>
    </row>
    <row r="46" spans="1:60" x14ac:dyDescent="0.25">
      <c r="A46" s="1" t="s">
        <v>1</v>
      </c>
      <c r="B46" s="1" t="s">
        <v>8391</v>
      </c>
      <c r="K46" s="1">
        <f t="shared" si="0"/>
        <v>2.72</v>
      </c>
    </row>
    <row r="47" spans="1:60" x14ac:dyDescent="0.25">
      <c r="A47" s="1" t="s">
        <v>1</v>
      </c>
      <c r="B47" s="1" t="s">
        <v>5841</v>
      </c>
      <c r="K47" s="1">
        <f t="shared" si="0"/>
        <v>2.72</v>
      </c>
    </row>
    <row r="48" spans="1:60" x14ac:dyDescent="0.25">
      <c r="A48" s="1">
        <v>11</v>
      </c>
      <c r="B48" s="1" t="s">
        <v>8390</v>
      </c>
      <c r="C48" s="1">
        <v>2439.0000042021275</v>
      </c>
      <c r="D48" s="1">
        <v>0</v>
      </c>
      <c r="E48">
        <f>(R48-S48*(1000-T48)/(1000-U48))*AO48</f>
        <v>3.2522951300093776</v>
      </c>
      <c r="F48">
        <f>IF(AZ48&lt;&gt;0,1/(1/AZ48-1/N48),0)</f>
        <v>4.3779193120963983E-2</v>
      </c>
      <c r="G48">
        <f>((BC48-AP48/2)*S48-E48)/(BC48+AP48/2)</f>
        <v>45.478559524065666</v>
      </c>
      <c r="H48">
        <f>AP48*1000</f>
        <v>27.81900129944728</v>
      </c>
      <c r="I48">
        <f>(AU48-BA48)</f>
        <v>42.178555087571333</v>
      </c>
      <c r="J48">
        <f>(P48+AT48*D48)</f>
        <v>78.150375366210938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27.556106567382813</v>
      </c>
      <c r="P48" s="1">
        <v>78.150375366210938</v>
      </c>
      <c r="Q48" s="1">
        <v>27.635986328125</v>
      </c>
      <c r="R48" s="1">
        <v>400.02816772460938</v>
      </c>
      <c r="S48" s="1">
        <v>387.32351684570313</v>
      </c>
      <c r="T48" s="1">
        <v>2.6564671993255615</v>
      </c>
      <c r="U48" s="1">
        <v>27.167953491210938</v>
      </c>
      <c r="V48" s="1">
        <v>6.4094586372375488</v>
      </c>
      <c r="W48" s="1">
        <v>65.5501708984375</v>
      </c>
      <c r="X48" s="1">
        <v>300.31613159179688</v>
      </c>
      <c r="Y48" s="1">
        <v>1599.3731689453125</v>
      </c>
      <c r="Z48" s="1">
        <v>7.2656407356262207</v>
      </c>
      <c r="AA48" s="1">
        <v>89.218170166015625</v>
      </c>
      <c r="AB48" s="1">
        <v>12.386321067810059</v>
      </c>
      <c r="AC48" s="1">
        <v>-0.14805442094802856</v>
      </c>
      <c r="AD48" s="1">
        <v>5.1271338015794754E-2</v>
      </c>
      <c r="AE48" s="1">
        <v>6.3744434155523777E-3</v>
      </c>
      <c r="AF48" s="1">
        <v>2.5839764624834061E-2</v>
      </c>
      <c r="AG48" s="1">
        <v>2.0622491836547852E-2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1.1041034249698414</v>
      </c>
      <c r="AP48">
        <f>(U48-T48)/(1000-U48)*AO48</f>
        <v>2.7819001299447279E-2</v>
      </c>
      <c r="AQ48">
        <f>(P48+273.15)</f>
        <v>351.30037536621091</v>
      </c>
      <c r="AR48">
        <f>(O48+273.15)</f>
        <v>300.70610656738279</v>
      </c>
      <c r="AS48">
        <f>(Y48*AK48+Z48*AL48)*AM48</f>
        <v>255.89970131144582</v>
      </c>
      <c r="AT48">
        <f>((AS48+0.00000010773*(AR48^4-AQ48^4))-AP48*44100)/(L48*0.92*2*29.3+0.00000043092*AQ48^3)</f>
        <v>-12.910629972770039</v>
      </c>
      <c r="AU48">
        <f>0.61365*EXP(17.502*J48/(240.97+J48))</f>
        <v>44.60243018521259</v>
      </c>
      <c r="AV48">
        <f>AU48*1000/AA48</f>
        <v>499.9254087168249</v>
      </c>
      <c r="AW48">
        <f>(AV48-U48)</f>
        <v>472.75745522561397</v>
      </c>
      <c r="AX48">
        <f>IF(D48,P48,(O48+P48)/2)</f>
        <v>52.853240966796875</v>
      </c>
      <c r="AY48">
        <f>0.61365*EXP(17.502*AX48/(240.97+AX48))</f>
        <v>14.295546565667774</v>
      </c>
      <c r="AZ48">
        <f>IF(AW48&lt;&gt;0,(1000-(AV48+U48)/2)/AW48*AP48,0)</f>
        <v>4.3335955062987618E-2</v>
      </c>
      <c r="BA48">
        <f>U48*AA48/1000</f>
        <v>2.4238750976412557</v>
      </c>
      <c r="BB48">
        <f>(AY48-BA48)</f>
        <v>11.871671468026518</v>
      </c>
      <c r="BC48">
        <f>1/(1.6/F48+1.37/N48)</f>
        <v>2.7124448361401973E-2</v>
      </c>
      <c r="BD48">
        <f>G48*AA48*0.001</f>
        <v>4.0575138625233613</v>
      </c>
      <c r="BE48">
        <f>G48/S48</f>
        <v>0.11741750125175802</v>
      </c>
      <c r="BF48">
        <f>(1-AP48*AA48/AU48/F48)*100</f>
        <v>-27.106737448514352</v>
      </c>
      <c r="BG48">
        <f>(S48-E48/(N48/1.35))</f>
        <v>386.29775950061889</v>
      </c>
      <c r="BH48">
        <f>E48*BF48/100/BG48</f>
        <v>-2.2821543233440579E-3</v>
      </c>
    </row>
    <row r="49" spans="1:60" x14ac:dyDescent="0.25">
      <c r="A49" s="1" t="s">
        <v>1</v>
      </c>
      <c r="B49" s="1" t="s">
        <v>8389</v>
      </c>
      <c r="K49" s="1">
        <f t="shared" si="0"/>
        <v>2.72</v>
      </c>
    </row>
    <row r="50" spans="1:60" x14ac:dyDescent="0.25">
      <c r="A50" s="1" t="s">
        <v>1</v>
      </c>
      <c r="B50" s="1" t="s">
        <v>8388</v>
      </c>
      <c r="K50" s="1">
        <f t="shared" si="0"/>
        <v>2.72</v>
      </c>
    </row>
    <row r="51" spans="1:60" x14ac:dyDescent="0.25">
      <c r="A51" s="1">
        <v>12</v>
      </c>
      <c r="B51" s="1" t="s">
        <v>5837</v>
      </c>
      <c r="C51" s="1">
        <v>2644.0000042021275</v>
      </c>
      <c r="D51" s="1">
        <v>0</v>
      </c>
      <c r="E51">
        <f>(R51-S51*(1000-T51)/(1000-U51))*AO51</f>
        <v>3.7087634631693418</v>
      </c>
      <c r="F51">
        <f>IF(AZ51&lt;&gt;0,1/(1/AZ51-1/N51),0)</f>
        <v>4.5311616783741945E-2</v>
      </c>
      <c r="G51">
        <f>((BC51-AP51/2)*S51-E51)/(BC51+AP51/2)</f>
        <v>36.812032811433035</v>
      </c>
      <c r="H51">
        <f>AP51*1000</f>
        <v>28.851433036450189</v>
      </c>
      <c r="I51">
        <f>(AU51-BA51)</f>
        <v>42.20234447184788</v>
      </c>
      <c r="J51">
        <f>(P51+AT51*D51)</f>
        <v>78.219573974609375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27.658994674682617</v>
      </c>
      <c r="P51" s="1">
        <v>78.219573974609375</v>
      </c>
      <c r="Q51" s="1">
        <v>27.705991744995117</v>
      </c>
      <c r="R51" s="1">
        <v>400.04998779296875</v>
      </c>
      <c r="S51" s="1">
        <v>386.58950805664063</v>
      </c>
      <c r="T51" s="1">
        <v>2.9474327564239502</v>
      </c>
      <c r="U51" s="1">
        <v>28.336921691894531</v>
      </c>
      <c r="V51" s="1">
        <v>7.0685410499572754</v>
      </c>
      <c r="W51" s="1">
        <v>67.957687377929688</v>
      </c>
      <c r="X51" s="1">
        <v>300.32952880859375</v>
      </c>
      <c r="Y51" s="1">
        <v>2000.4124755859375</v>
      </c>
      <c r="Z51" s="1">
        <v>6.5876688957214355</v>
      </c>
      <c r="AA51" s="1">
        <v>89.214378356933594</v>
      </c>
      <c r="AB51" s="1">
        <v>12.423931121826172</v>
      </c>
      <c r="AC51" s="1">
        <v>-0.15388423204421997</v>
      </c>
      <c r="AD51" s="1">
        <v>0.1047271192073822</v>
      </c>
      <c r="AE51" s="1">
        <v>6.7270486615598202E-3</v>
      </c>
      <c r="AF51" s="1">
        <v>1.6948411241173744E-2</v>
      </c>
      <c r="AG51" s="1">
        <v>2.3364568129181862E-2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1.1041526794433592</v>
      </c>
      <c r="AP51">
        <f>(U51-T51)/(1000-U51)*AO51</f>
        <v>2.8851433036450189E-2</v>
      </c>
      <c r="AQ51">
        <f>(P51+273.15)</f>
        <v>351.36957397460935</v>
      </c>
      <c r="AR51">
        <f>(O51+273.15)</f>
        <v>300.80899467468259</v>
      </c>
      <c r="AS51">
        <f>(Y51*AK51+Z51*AL51)*AM51</f>
        <v>320.0659889397175</v>
      </c>
      <c r="AT51">
        <f>((AS51+0.00000010773*(AR51^4-AQ51^4))-AP51*44100)/(L51*0.92*2*29.3+0.00000043092*AQ51^3)</f>
        <v>-12.771217842317135</v>
      </c>
      <c r="AU51">
        <f>0.61365*EXP(17.502*J51/(240.97+J51))</f>
        <v>44.730405325139358</v>
      </c>
      <c r="AV51">
        <f>AU51*1000/AA51</f>
        <v>501.38112430912861</v>
      </c>
      <c r="AW51">
        <f>(AV51-U51)</f>
        <v>473.04420261723408</v>
      </c>
      <c r="AX51">
        <f>IF(D51,P51,(O51+P51)/2)</f>
        <v>52.939284324645996</v>
      </c>
      <c r="AY51">
        <f>0.61365*EXP(17.502*AX51/(240.97+AX51))</f>
        <v>14.355744573692776</v>
      </c>
      <c r="AZ51">
        <f>IF(AW51&lt;&gt;0,(1000-(AV51+U51)/2)/AW51*AP51,0)</f>
        <v>4.4836974119759745E-2</v>
      </c>
      <c r="BA51">
        <f>U51*AA51/1000</f>
        <v>2.5280608532914775</v>
      </c>
      <c r="BB51">
        <f>(AY51-BA51)</f>
        <v>11.8276837204013</v>
      </c>
      <c r="BC51">
        <f>1/(1.6/F51+1.37/N51)</f>
        <v>2.8065369441614352E-2</v>
      </c>
      <c r="BD51">
        <f>G51*AA51*0.001</f>
        <v>3.2841626233270409</v>
      </c>
      <c r="BE51">
        <f>G51/S51</f>
        <v>9.5222534611672835E-2</v>
      </c>
      <c r="BF51">
        <f>(1-AP51*AA51/AU51/F51)*100</f>
        <v>-26.995943990561997</v>
      </c>
      <c r="BG51">
        <f>(S51-E51/(N51/1.35))</f>
        <v>385.41978292055956</v>
      </c>
      <c r="BH51">
        <f>E51*BF51/100/BG51</f>
        <v>-2.5977278583699157E-3</v>
      </c>
    </row>
    <row r="52" spans="1:60" x14ac:dyDescent="0.25">
      <c r="A52" s="1" t="s">
        <v>1</v>
      </c>
      <c r="B52" s="1" t="s">
        <v>8387</v>
      </c>
      <c r="K52" s="2">
        <v>8.4249999999999989</v>
      </c>
    </row>
    <row r="53" spans="1:60" x14ac:dyDescent="0.25">
      <c r="A53" s="1" t="s">
        <v>1</v>
      </c>
      <c r="B53" s="1" t="s">
        <v>8386</v>
      </c>
      <c r="K53" s="2">
        <v>8.4249999999999989</v>
      </c>
    </row>
    <row r="54" spans="1:60" x14ac:dyDescent="0.25">
      <c r="A54" s="1" t="s">
        <v>1</v>
      </c>
      <c r="B54" s="1" t="s">
        <v>8385</v>
      </c>
      <c r="K54" s="2">
        <v>8.4249999999999989</v>
      </c>
    </row>
    <row r="55" spans="1:60" x14ac:dyDescent="0.25">
      <c r="A55" s="1" t="s">
        <v>1</v>
      </c>
      <c r="B55" s="1" t="s">
        <v>8384</v>
      </c>
      <c r="K55" s="2">
        <v>8.4249999999999989</v>
      </c>
    </row>
    <row r="56" spans="1:60" x14ac:dyDescent="0.25">
      <c r="K56" s="2">
        <v>8.4249999999999989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F487-0AB2-42EF-9C1A-6ADA65E7558D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8469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8468</v>
      </c>
    </row>
    <row r="12" spans="1:56" x14ac:dyDescent="0.25">
      <c r="A12" s="1" t="s">
        <v>1</v>
      </c>
      <c r="B12" s="1" t="s">
        <v>8467</v>
      </c>
    </row>
    <row r="13" spans="1:56" x14ac:dyDescent="0.25">
      <c r="A13" s="1" t="s">
        <v>1</v>
      </c>
      <c r="B13" s="1" t="s">
        <v>8466</v>
      </c>
    </row>
    <row r="14" spans="1:56" x14ac:dyDescent="0.25">
      <c r="A14" s="1" t="s">
        <v>1</v>
      </c>
      <c r="B14" s="1" t="s">
        <v>8465</v>
      </c>
    </row>
    <row r="15" spans="1:56" x14ac:dyDescent="0.25">
      <c r="A15" s="1" t="s">
        <v>1</v>
      </c>
      <c r="B15" s="1" t="s">
        <v>8464</v>
      </c>
    </row>
    <row r="16" spans="1:56" x14ac:dyDescent="0.25">
      <c r="A16" s="1" t="s">
        <v>1</v>
      </c>
      <c r="B16" s="1" t="s">
        <v>8463</v>
      </c>
    </row>
    <row r="17" spans="1:56" x14ac:dyDescent="0.25">
      <c r="A17" s="1" t="s">
        <v>1</v>
      </c>
      <c r="B17" s="1" t="s">
        <v>4828</v>
      </c>
    </row>
    <row r="18" spans="1:56" x14ac:dyDescent="0.25">
      <c r="A18" s="1">
        <v>1</v>
      </c>
      <c r="B18" s="1" t="s">
        <v>8462</v>
      </c>
      <c r="C18" s="1">
        <v>376.50000524148345</v>
      </c>
      <c r="D18" s="1">
        <v>0</v>
      </c>
      <c r="E18">
        <f>(R18-S18*(1000-T18)/(1000-U18))*AK18</f>
        <v>-4.1856413601336673</v>
      </c>
      <c r="F18">
        <f>IF(AV18&lt;&gt;0,1/(1/AV18-1/N18),0)</f>
        <v>3.0765286885872816</v>
      </c>
      <c r="G18">
        <f>((AY18-AL18/2)*S18-E18)/(AY18+AL18/2)</f>
        <v>389.49701552400649</v>
      </c>
      <c r="H18">
        <f>AL18*1000</f>
        <v>25.584588800410575</v>
      </c>
      <c r="I18">
        <f>(AQ18-AW18)</f>
        <v>1.2327316653316758</v>
      </c>
      <c r="J18">
        <f>(P18+AP18*D18)</f>
        <v>27.217355728149414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27.785490036010742</v>
      </c>
      <c r="P18" s="1">
        <v>27.217355728149414</v>
      </c>
      <c r="Q18" s="1">
        <v>27.852468490600586</v>
      </c>
      <c r="R18" s="1">
        <v>399.75991821289063</v>
      </c>
      <c r="S18" s="1">
        <v>394.40530395507813</v>
      </c>
      <c r="T18" s="1">
        <v>4.226161003112793</v>
      </c>
      <c r="U18" s="1">
        <v>26.804027557373047</v>
      </c>
      <c r="V18" s="1">
        <v>10.06507396697998</v>
      </c>
      <c r="W18" s="1">
        <v>63.836784362792969</v>
      </c>
      <c r="X18" s="1">
        <v>299.96096801757813</v>
      </c>
      <c r="Y18" s="1">
        <v>8.5367612540721893E-2</v>
      </c>
      <c r="Z18" s="1">
        <v>9.3405780792236328</v>
      </c>
      <c r="AA18" s="1">
        <v>89.254287719726563</v>
      </c>
      <c r="AB18" s="1">
        <v>18.29034423828125</v>
      </c>
      <c r="AC18" s="1">
        <v>-0.3659454882144928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1.1027976765352134</v>
      </c>
      <c r="AL18">
        <f>(U18-T18)/(1000-U18)*AK18</f>
        <v>2.5584588800410576E-2</v>
      </c>
      <c r="AM18">
        <f>(P18+273.15)</f>
        <v>300.36735572814939</v>
      </c>
      <c r="AN18">
        <f>(O18+273.15)</f>
        <v>300.93549003601072</v>
      </c>
      <c r="AO18">
        <f>(Y18*AG18+Z18*AH18)*AI18</f>
        <v>1.365881770121713E-2</v>
      </c>
      <c r="AP18">
        <f>((AO18+0.00000010773*(AN18^4-AM18^4))-AL18*44100)/(L18*51.4+0.00000043092*AM18^3)</f>
        <v>-9.2175348016492222</v>
      </c>
      <c r="AQ18">
        <f>0.61365*EXP(17.502*J18/(240.97+J18))</f>
        <v>3.6251060529849295</v>
      </c>
      <c r="AR18">
        <f>AQ18*1000/AA18</f>
        <v>40.615483531372419</v>
      </c>
      <c r="AS18">
        <f>(AR18-U18)</f>
        <v>13.811455973999372</v>
      </c>
      <c r="AT18">
        <f>IF(D18,P18,(O18+P18)/2)</f>
        <v>27.501422882080078</v>
      </c>
      <c r="AU18">
        <f>0.61365*EXP(17.502*AT18/(240.97+AT18))</f>
        <v>3.6859299470712474</v>
      </c>
      <c r="AV18">
        <f>IF(AS18&lt;&gt;0,(1000-(AR18+U18)/2)/AS18*AL18,0)</f>
        <v>1.7899733824432322</v>
      </c>
      <c r="AW18">
        <f>U18*AA18/1000</f>
        <v>2.3923743876532537</v>
      </c>
      <c r="AX18">
        <f>(AU18-AW18)</f>
        <v>1.2935555594179937</v>
      </c>
      <c r="AY18">
        <f>1/(1.6/F18+1.37/N18)</f>
        <v>1.1902861809551262</v>
      </c>
      <c r="AZ18">
        <f>G18*AA18*0.001</f>
        <v>34.76427868955448</v>
      </c>
      <c r="BA18">
        <f>G18/S18</f>
        <v>0.98755521697641602</v>
      </c>
      <c r="BB18">
        <f>(1-AL18*AA18/AQ18/F18)*100</f>
        <v>79.524908833334209</v>
      </c>
      <c r="BC18">
        <f>(S18-E18/(N18/1.35))</f>
        <v>395.72543395479101</v>
      </c>
      <c r="BD18">
        <f>E18*BB18/100/BC18</f>
        <v>-8.4114570106628584E-3</v>
      </c>
    </row>
    <row r="19" spans="1:56" x14ac:dyDescent="0.25">
      <c r="A19" s="1" t="s">
        <v>1</v>
      </c>
      <c r="B19" s="1" t="s">
        <v>8461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8460</v>
      </c>
      <c r="K20" s="1">
        <f t="shared" si="0"/>
        <v>2.72</v>
      </c>
    </row>
    <row r="21" spans="1:56" x14ac:dyDescent="0.25">
      <c r="A21" s="1">
        <v>2</v>
      </c>
      <c r="B21" s="1" t="s">
        <v>4825</v>
      </c>
      <c r="C21" s="1">
        <v>579.50000524148345</v>
      </c>
      <c r="D21" s="1">
        <v>0</v>
      </c>
      <c r="E21">
        <f>(R21-S21*(1000-T21)/(1000-U21))*AK21</f>
        <v>-2.6775880352439088</v>
      </c>
      <c r="F21">
        <f>IF(AV21&lt;&gt;0,1/(1/AV21-1/N21),0)</f>
        <v>2.8912755530189713</v>
      </c>
      <c r="G21">
        <f>((AY21-AL21/2)*S21-E21)/(AY21+AL21/2)</f>
        <v>387.36505201037977</v>
      </c>
      <c r="H21">
        <f>AL21*1000</f>
        <v>24.845923495880168</v>
      </c>
      <c r="I21">
        <f>(AQ21-AW21)</f>
        <v>1.2423150649853616</v>
      </c>
      <c r="J21">
        <f>(P21+AP21*D21)</f>
        <v>27.040119171142578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27.715593338012695</v>
      </c>
      <c r="P21" s="1">
        <v>27.040119171142578</v>
      </c>
      <c r="Q21" s="1">
        <v>27.82647705078125</v>
      </c>
      <c r="R21" s="1">
        <v>399.93692016601563</v>
      </c>
      <c r="S21" s="1">
        <v>393.4993896484375</v>
      </c>
      <c r="T21" s="1">
        <v>4.3397970199584961</v>
      </c>
      <c r="U21" s="1">
        <v>26.277744293212891</v>
      </c>
      <c r="V21" s="1">
        <v>10.377484321594238</v>
      </c>
      <c r="W21" s="1">
        <v>62.836318969726563</v>
      </c>
      <c r="X21" s="1">
        <v>299.95986938476563</v>
      </c>
      <c r="Y21" s="1">
        <v>25.99949836730957</v>
      </c>
      <c r="Z21" s="1">
        <v>9.9144668579101563</v>
      </c>
      <c r="AA21" s="1">
        <v>89.249931335449219</v>
      </c>
      <c r="AB21" s="1">
        <v>18.226877212524414</v>
      </c>
      <c r="AC21" s="1">
        <v>-0.35083404183387756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1.1027936374439911</v>
      </c>
      <c r="AL21">
        <f>(U21-T21)/(1000-U21)*AK21</f>
        <v>2.4845923495880169E-2</v>
      </c>
      <c r="AM21">
        <f>(P21+273.15)</f>
        <v>300.19011917114256</v>
      </c>
      <c r="AN21">
        <f>(O21+273.15)</f>
        <v>300.86559333801267</v>
      </c>
      <c r="AO21">
        <f>(Y21*AG21+Z21*AH21)*AI21</f>
        <v>4.1599196457880794</v>
      </c>
      <c r="AP21">
        <f>((AO21+0.00000010773*(AN21^4-AM21^4))-AL21*44100)/(L21*51.4+0.00000043092*AM21^3)</f>
        <v>-8.9070164297543304</v>
      </c>
      <c r="AQ21">
        <f>0.61365*EXP(17.502*J21/(240.97+J21))</f>
        <v>3.5876019388051046</v>
      </c>
      <c r="AR21">
        <f>AQ21*1000/AA21</f>
        <v>40.197251528642276</v>
      </c>
      <c r="AS21">
        <f>(AR21-U21)</f>
        <v>13.919507235429386</v>
      </c>
      <c r="AT21">
        <f>IF(D21,P21,(O21+P21)/2)</f>
        <v>27.377856254577637</v>
      </c>
      <c r="AU21">
        <f>0.61365*EXP(17.502*AT21/(240.97+AT21))</f>
        <v>3.6593635340994468</v>
      </c>
      <c r="AV21">
        <f>IF(AS21&lt;&gt;0,(1000-(AR21+U21)/2)/AS21*AL21,0)</f>
        <v>1.7256434986758939</v>
      </c>
      <c r="AW21">
        <f>U21*AA21/1000</f>
        <v>2.345286873819743</v>
      </c>
      <c r="AX21">
        <f>(AU21-AW21)</f>
        <v>1.3140766602797038</v>
      </c>
      <c r="AY21">
        <f>1/(1.6/F21+1.37/N21)</f>
        <v>1.1448768340103725</v>
      </c>
      <c r="AZ21">
        <f>G21*AA21*0.001</f>
        <v>34.57230429367911</v>
      </c>
      <c r="BA21">
        <f>G21/S21</f>
        <v>0.98441080774346734</v>
      </c>
      <c r="BB21">
        <f>(1-AL21*AA21/AQ21/F21)*100</f>
        <v>78.621890354936596</v>
      </c>
      <c r="BC21">
        <f>(S21-E21/(N21/1.35))</f>
        <v>394.34388729839503</v>
      </c>
      <c r="BD21">
        <f>E21*BB21/100/BC21</f>
        <v>-5.3384124796472653E-3</v>
      </c>
    </row>
    <row r="22" spans="1:56" x14ac:dyDescent="0.25">
      <c r="A22" s="1" t="s">
        <v>1</v>
      </c>
      <c r="B22" s="1" t="s">
        <v>8459</v>
      </c>
      <c r="K22" s="1">
        <f t="shared" si="0"/>
        <v>2.72</v>
      </c>
    </row>
    <row r="23" spans="1:56" x14ac:dyDescent="0.25">
      <c r="A23" s="1" t="s">
        <v>1</v>
      </c>
      <c r="B23" s="1" t="s">
        <v>8458</v>
      </c>
      <c r="K23" s="1">
        <f t="shared" si="0"/>
        <v>2.72</v>
      </c>
    </row>
    <row r="24" spans="1:56" x14ac:dyDescent="0.25">
      <c r="A24" s="1">
        <v>3</v>
      </c>
      <c r="B24" s="1" t="s">
        <v>8457</v>
      </c>
      <c r="C24" s="1">
        <v>782.50000524148345</v>
      </c>
      <c r="D24" s="1">
        <v>0</v>
      </c>
      <c r="E24">
        <f>(R24-S24*(1000-T24)/(1000-U24))*AK24</f>
        <v>-1.8271349234919185</v>
      </c>
      <c r="F24">
        <f>IF(AV24&lt;&gt;0,1/(1/AV24-1/N24),0)</f>
        <v>2.7503398906127741</v>
      </c>
      <c r="G24">
        <f>((AY24-AL24/2)*S24-E24)/(AY24+AL24/2)</f>
        <v>386.26854203627869</v>
      </c>
      <c r="H24">
        <f>AL24*1000</f>
        <v>24.230594098321529</v>
      </c>
      <c r="I24">
        <f>(AQ24-AW24)</f>
        <v>1.2490437570719859</v>
      </c>
      <c r="J24">
        <f>(P24+AP24*D24)</f>
        <v>26.895839691162109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27.604423522949219</v>
      </c>
      <c r="P24" s="1">
        <v>26.895839691162109</v>
      </c>
      <c r="Q24" s="1">
        <v>27.740327835083008</v>
      </c>
      <c r="R24" s="1">
        <v>400.11810302734375</v>
      </c>
      <c r="S24" s="1">
        <v>393.13638305664063</v>
      </c>
      <c r="T24" s="1">
        <v>4.4585886001586914</v>
      </c>
      <c r="U24" s="1">
        <v>25.863992691040039</v>
      </c>
      <c r="V24" s="1">
        <v>10.730661392211914</v>
      </c>
      <c r="W24" s="1">
        <v>62.247898101806641</v>
      </c>
      <c r="X24" s="1">
        <v>299.93637084960938</v>
      </c>
      <c r="Y24" s="1">
        <v>49.013477325439453</v>
      </c>
      <c r="Z24" s="1">
        <v>10.03021240234375</v>
      </c>
      <c r="AA24" s="1">
        <v>89.246795654296875</v>
      </c>
      <c r="AB24" s="1">
        <v>18.18305778503418</v>
      </c>
      <c r="AC24" s="1">
        <v>-0.33433395624160767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1.1027072457706224</v>
      </c>
      <c r="AL24">
        <f>(U24-T24)/(1000-U24)*AK24</f>
        <v>2.4230594098321529E-2</v>
      </c>
      <c r="AM24">
        <f>(P24+273.15)</f>
        <v>300.04583969116209</v>
      </c>
      <c r="AN24">
        <f>(O24+273.15)</f>
        <v>300.7544235229492</v>
      </c>
      <c r="AO24">
        <f>(Y24*AG24+Z24*AH24)*AI24</f>
        <v>7.8421561967844582</v>
      </c>
      <c r="AP24">
        <f>((AO24+0.00000010773*(AN24^4-AM24^4))-AL24*44100)/(L24*51.4+0.00000043092*AM24^3)</f>
        <v>-8.6518041522340106</v>
      </c>
      <c r="AQ24">
        <f>0.61365*EXP(17.502*J24/(240.97+J24))</f>
        <v>3.5573222275734642</v>
      </c>
      <c r="AR24">
        <f>AQ24*1000/AA24</f>
        <v>39.85938320242866</v>
      </c>
      <c r="AS24">
        <f>(AR24-U24)</f>
        <v>13.995390511388621</v>
      </c>
      <c r="AT24">
        <f>IF(D24,P24,(O24+P24)/2)</f>
        <v>27.250131607055664</v>
      </c>
      <c r="AU24">
        <f>0.61365*EXP(17.502*AT24/(240.97+AT24))</f>
        <v>3.6320789523808745</v>
      </c>
      <c r="AV24">
        <f>IF(AS24&lt;&gt;0,(1000-(AR24+U24)/2)/AS24*AL24,0)</f>
        <v>1.6744324395399348</v>
      </c>
      <c r="AW24">
        <f>U24*AA24/1000</f>
        <v>2.3082784705014783</v>
      </c>
      <c r="AX24">
        <f>(AU24-AW24)</f>
        <v>1.3238004818793963</v>
      </c>
      <c r="AY24">
        <f>1/(1.6/F24+1.37/N24)</f>
        <v>1.1088764639438704</v>
      </c>
      <c r="AZ24">
        <f>G24*AA24*0.001</f>
        <v>34.473229638794948</v>
      </c>
      <c r="BA24">
        <f>G24/S24</f>
        <v>0.98253063996019807</v>
      </c>
      <c r="BB24">
        <f>(1-AL24*AA24/AQ24/F24)*100</f>
        <v>77.897208816517377</v>
      </c>
      <c r="BC24">
        <f>(S24-E24/(N24/1.35))</f>
        <v>393.71265211996712</v>
      </c>
      <c r="BD24">
        <f>E24*BB24/100/BC24</f>
        <v>-3.6150403068030668E-3</v>
      </c>
    </row>
    <row r="25" spans="1:56" x14ac:dyDescent="0.25">
      <c r="A25" s="1" t="s">
        <v>1</v>
      </c>
      <c r="B25" s="1" t="s">
        <v>8456</v>
      </c>
      <c r="K25" s="1">
        <f t="shared" si="0"/>
        <v>2.72</v>
      </c>
    </row>
    <row r="26" spans="1:56" x14ac:dyDescent="0.25">
      <c r="A26" s="1" t="s">
        <v>1</v>
      </c>
      <c r="B26" s="1" t="s">
        <v>8455</v>
      </c>
      <c r="K26" s="1">
        <f t="shared" si="0"/>
        <v>2.72</v>
      </c>
    </row>
    <row r="27" spans="1:56" x14ac:dyDescent="0.25">
      <c r="A27" s="1">
        <v>4</v>
      </c>
      <c r="B27" s="1" t="s">
        <v>8454</v>
      </c>
      <c r="C27" s="1">
        <v>985.50000524148345</v>
      </c>
      <c r="D27" s="1">
        <v>0</v>
      </c>
      <c r="E27">
        <f>(R27-S27*(1000-T27)/(1000-U27))*AK27</f>
        <v>-0.62030269556718409</v>
      </c>
      <c r="F27">
        <f>IF(AV27&lt;&gt;0,1/(1/AV27-1/N27),0)</f>
        <v>2.7274482751431512</v>
      </c>
      <c r="G27">
        <f>((AY27-AL27/2)*S27-E27)/(AY27+AL27/2)</f>
        <v>384.21239296477717</v>
      </c>
      <c r="H27">
        <f>AL27*1000</f>
        <v>23.95552075229833</v>
      </c>
      <c r="I27">
        <f>(AQ27-AW27)</f>
        <v>1.2412782349944802</v>
      </c>
      <c r="J27">
        <f>(P27+AP27*D27)</f>
        <v>26.803443908691406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27.521856307983398</v>
      </c>
      <c r="P27" s="1">
        <v>26.803443908691406</v>
      </c>
      <c r="Q27" s="1">
        <v>27.659238815307617</v>
      </c>
      <c r="R27" s="1">
        <v>400.03543090820313</v>
      </c>
      <c r="S27" s="1">
        <v>392.08065795898438</v>
      </c>
      <c r="T27" s="1">
        <v>4.5732269287109375</v>
      </c>
      <c r="U27" s="1">
        <v>25.737396240234375</v>
      </c>
      <c r="V27" s="1">
        <v>11.058836936950684</v>
      </c>
      <c r="W27" s="1">
        <v>62.237380981445313</v>
      </c>
      <c r="X27" s="1">
        <v>299.9503173828125</v>
      </c>
      <c r="Y27" s="1">
        <v>99.655380249023438</v>
      </c>
      <c r="Z27" s="1">
        <v>9.8598146438598633</v>
      </c>
      <c r="AA27" s="1">
        <v>89.2386474609375</v>
      </c>
      <c r="AB27" s="1">
        <v>18.123588562011719</v>
      </c>
      <c r="AC27" s="1">
        <v>-0.33846402168273926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1.1027585197897516</v>
      </c>
      <c r="AL27">
        <f>(U27-T27)/(1000-U27)*AK27</f>
        <v>2.3955520752298329E-2</v>
      </c>
      <c r="AM27">
        <f>(P27+273.15)</f>
        <v>299.95344390869138</v>
      </c>
      <c r="AN27">
        <f>(O27+273.15)</f>
        <v>300.67185630798338</v>
      </c>
      <c r="AO27">
        <f>(Y27*AG27+Z27*AH27)*AI27</f>
        <v>15.944860483448338</v>
      </c>
      <c r="AP27">
        <f>((AO27+0.00000010773*(AN27^4-AM27^4))-AL27*44100)/(L27*51.4+0.00000043092*AM27^3)</f>
        <v>-8.4853387492688057</v>
      </c>
      <c r="AQ27">
        <f>0.61365*EXP(17.502*J27/(240.97+J27))</f>
        <v>3.5380486646392137</v>
      </c>
      <c r="AR27">
        <f>AQ27*1000/AA27</f>
        <v>39.647044921741184</v>
      </c>
      <c r="AS27">
        <f>(AR27-U27)</f>
        <v>13.909648681506809</v>
      </c>
      <c r="AT27">
        <f>IF(D27,P27,(O27+P27)/2)</f>
        <v>27.162650108337402</v>
      </c>
      <c r="AU27">
        <f>0.61365*EXP(17.502*AT27/(240.97+AT27))</f>
        <v>3.6134937382298626</v>
      </c>
      <c r="AV27">
        <f>IF(AS27&lt;&gt;0,(1000-(AR27+U27)/2)/AS27*AL27,0)</f>
        <v>1.6659199749983578</v>
      </c>
      <c r="AW27">
        <f>U27*AA27/1000</f>
        <v>2.2967704296447335</v>
      </c>
      <c r="AX27">
        <f>(AU27-AW27)</f>
        <v>1.3167233085851291</v>
      </c>
      <c r="AY27">
        <f>1/(1.6/F27+1.37/N27)</f>
        <v>1.1029050821821864</v>
      </c>
      <c r="AZ27">
        <f>G27*AA27*0.001</f>
        <v>34.286594285906936</v>
      </c>
      <c r="BA27">
        <f>G27/S27</f>
        <v>0.97993202461155249</v>
      </c>
      <c r="BB27">
        <f>(1-AL27*AA27/AQ27/F27)*100</f>
        <v>77.846708092498218</v>
      </c>
      <c r="BC27">
        <f>(S27-E27/(N27/1.35))</f>
        <v>392.27629827473635</v>
      </c>
      <c r="BD27">
        <f>E27*BB27/100/BC27</f>
        <v>-1.2309824244591196E-3</v>
      </c>
    </row>
    <row r="28" spans="1:56" x14ac:dyDescent="0.25">
      <c r="A28" s="1" t="s">
        <v>1</v>
      </c>
      <c r="B28" s="1" t="s">
        <v>8453</v>
      </c>
      <c r="K28" s="1">
        <f t="shared" si="0"/>
        <v>2.72</v>
      </c>
    </row>
    <row r="29" spans="1:56" x14ac:dyDescent="0.25">
      <c r="A29" s="1" t="s">
        <v>1</v>
      </c>
      <c r="B29" s="1" t="s">
        <v>8452</v>
      </c>
      <c r="K29" s="1">
        <f t="shared" si="0"/>
        <v>2.72</v>
      </c>
    </row>
    <row r="30" spans="1:56" x14ac:dyDescent="0.25">
      <c r="A30" s="1">
        <v>5</v>
      </c>
      <c r="B30" s="1" t="s">
        <v>8451</v>
      </c>
      <c r="C30" s="1">
        <v>1188.5000052414834</v>
      </c>
      <c r="D30" s="1">
        <v>0</v>
      </c>
      <c r="E30">
        <f>(R30-S30*(1000-T30)/(1000-U30))*AK30</f>
        <v>1.9419418780111421E-2</v>
      </c>
      <c r="F30">
        <f>IF(AV30&lt;&gt;0,1/(1/AV30-1/N30),0)</f>
        <v>2.7423896995554973</v>
      </c>
      <c r="G30">
        <f>((AY30-AL30/2)*S30-E30)/(AY30+AL30/2)</f>
        <v>383.20134192897024</v>
      </c>
      <c r="H30">
        <f>AL30*1000</f>
        <v>23.828308333821195</v>
      </c>
      <c r="I30">
        <f>(AQ30-AW30)</f>
        <v>1.2305895650883123</v>
      </c>
      <c r="J30">
        <f>(P30+AP30*D30)</f>
        <v>26.750181198120117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27.464557647705078</v>
      </c>
      <c r="P30" s="1">
        <v>26.750181198120117</v>
      </c>
      <c r="Q30" s="1">
        <v>27.602956771850586</v>
      </c>
      <c r="R30" s="1">
        <v>400.03756713867188</v>
      </c>
      <c r="S30" s="1">
        <v>391.55874633789063</v>
      </c>
      <c r="T30" s="1">
        <v>4.6816020011901855</v>
      </c>
      <c r="U30" s="1">
        <v>25.734546661376953</v>
      </c>
      <c r="V30" s="1">
        <v>11.358304023742676</v>
      </c>
      <c r="W30" s="1">
        <v>62.436065673828125</v>
      </c>
      <c r="X30" s="1">
        <v>299.93460083007813</v>
      </c>
      <c r="Y30" s="1">
        <v>149.83364868164063</v>
      </c>
      <c r="Z30" s="1">
        <v>10.060642242431641</v>
      </c>
      <c r="AA30" s="1">
        <v>89.233749389648438</v>
      </c>
      <c r="AB30" s="1">
        <v>18.146152496337891</v>
      </c>
      <c r="AC30" s="1">
        <v>-0.32957950234413147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1.1027007383458751</v>
      </c>
      <c r="AL30">
        <f>(U30-T30)/(1000-U30)*AK30</f>
        <v>2.3828308333821196E-2</v>
      </c>
      <c r="AM30">
        <f>(P30+273.15)</f>
        <v>299.90018119812009</v>
      </c>
      <c r="AN30">
        <f>(O30+273.15)</f>
        <v>300.61455764770506</v>
      </c>
      <c r="AO30">
        <f>(Y30*AG30+Z30*AH30)*AI30</f>
        <v>23.973383253215616</v>
      </c>
      <c r="AP30">
        <f>((AO30+0.00000010773*(AN30^4-AM30^4))-AL30*44100)/(L30*51.4+0.00000043092*AM30^3)</f>
        <v>-8.3740625258898458</v>
      </c>
      <c r="AQ30">
        <f>0.61365*EXP(17.502*J30/(240.97+J30))</f>
        <v>3.5269796525258372</v>
      </c>
      <c r="AR30">
        <f>AQ30*1000/AA30</f>
        <v>39.525176030931007</v>
      </c>
      <c r="AS30">
        <f>(AR30-U30)</f>
        <v>13.790629369554054</v>
      </c>
      <c r="AT30">
        <f>IF(D30,P30,(O30+P30)/2)</f>
        <v>27.107369422912598</v>
      </c>
      <c r="AU30">
        <f>0.61365*EXP(17.502*AT30/(240.97+AT30))</f>
        <v>3.6017923496454234</v>
      </c>
      <c r="AV30">
        <f>IF(AS30&lt;&gt;0,(1000-(AR30+U30)/2)/AS30*AL30,0)</f>
        <v>1.6714823753921677</v>
      </c>
      <c r="AW30">
        <f>U30*AA30/1000</f>
        <v>2.2963900874375249</v>
      </c>
      <c r="AX30">
        <f>(AU30-AW30)</f>
        <v>1.3054022622078985</v>
      </c>
      <c r="AY30">
        <f>1/(1.6/F30+1.37/N30)</f>
        <v>1.1068066232247389</v>
      </c>
      <c r="AZ30">
        <f>G30*AA30*0.001</f>
        <v>34.194492511466713</v>
      </c>
      <c r="BA30">
        <f>G30/S30</f>
        <v>0.97865606505515657</v>
      </c>
      <c r="BB30">
        <f>(1-AL30*AA30/AQ30/F30)*100</f>
        <v>78.016834508980963</v>
      </c>
      <c r="BC30">
        <f>(S30-E30/(N30/1.35))</f>
        <v>391.55262155196107</v>
      </c>
      <c r="BD30">
        <f>E30*BB30/100/BC30</f>
        <v>3.8693179354118963E-5</v>
      </c>
    </row>
    <row r="31" spans="1:56" x14ac:dyDescent="0.25">
      <c r="A31" s="1" t="s">
        <v>1</v>
      </c>
      <c r="B31" s="1" t="s">
        <v>8450</v>
      </c>
      <c r="K31" s="1">
        <f t="shared" si="0"/>
        <v>2.72</v>
      </c>
    </row>
    <row r="32" spans="1:56" x14ac:dyDescent="0.25">
      <c r="A32" s="1" t="s">
        <v>1</v>
      </c>
      <c r="B32" s="1" t="s">
        <v>8449</v>
      </c>
      <c r="K32" s="1">
        <f t="shared" si="0"/>
        <v>2.72</v>
      </c>
    </row>
    <row r="33" spans="1:56" x14ac:dyDescent="0.25">
      <c r="A33" s="1">
        <v>6</v>
      </c>
      <c r="B33" s="1" t="s">
        <v>8448</v>
      </c>
      <c r="C33" s="1">
        <v>1391.5000052414834</v>
      </c>
      <c r="D33" s="1">
        <v>0</v>
      </c>
      <c r="E33">
        <f>(R33-S33*(1000-T33)/(1000-U33))*AK33</f>
        <v>1.2573010944094534</v>
      </c>
      <c r="F33">
        <f>IF(AV33&lt;&gt;0,1/(1/AV33-1/N33),0)</f>
        <v>2.8128128031492783</v>
      </c>
      <c r="G33">
        <f>((AY33-AL33/2)*S33-E33)/(AY33+AL33/2)</f>
        <v>381.11305150541011</v>
      </c>
      <c r="H33">
        <f>AL33*1000</f>
        <v>23.935016048802332</v>
      </c>
      <c r="I33">
        <f>(AQ33-AW33)</f>
        <v>1.2169884715135049</v>
      </c>
      <c r="J33">
        <f>(P33+AP33*D33)</f>
        <v>26.770586013793945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27.430980682373047</v>
      </c>
      <c r="P33" s="1">
        <v>26.770586013793945</v>
      </c>
      <c r="Q33" s="1">
        <v>27.560344696044922</v>
      </c>
      <c r="R33" s="1">
        <v>400.05126953125</v>
      </c>
      <c r="S33" s="1">
        <v>390.43829345703125</v>
      </c>
      <c r="T33" s="1">
        <v>4.7979488372802734</v>
      </c>
      <c r="U33" s="1">
        <v>25.936380386352539</v>
      </c>
      <c r="V33" s="1">
        <v>11.662613868713379</v>
      </c>
      <c r="W33" s="1">
        <v>63.044853210449219</v>
      </c>
      <c r="X33" s="1">
        <v>299.9971923828125</v>
      </c>
      <c r="Y33" s="1">
        <v>301.1900634765625</v>
      </c>
      <c r="Z33" s="1">
        <v>6.7984499931335449</v>
      </c>
      <c r="AA33" s="1">
        <v>89.227104187011719</v>
      </c>
      <c r="AB33" s="1">
        <v>18.2017822265625</v>
      </c>
      <c r="AC33" s="1">
        <v>-0.33627229928970337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1.102930854348575</v>
      </c>
      <c r="AL33">
        <f>(U33-T33)/(1000-U33)*AK33</f>
        <v>2.3935016048802334E-2</v>
      </c>
      <c r="AM33">
        <f>(P33+273.15)</f>
        <v>299.92058601379392</v>
      </c>
      <c r="AN33">
        <f>(O33+273.15)</f>
        <v>300.58098068237302</v>
      </c>
      <c r="AO33">
        <f>(Y33*AG33+Z33*AH33)*AI33</f>
        <v>48.190409079110395</v>
      </c>
      <c r="AP33">
        <f>((AO33+0.00000010773*(AN33^4-AM33^4))-AL33*44100)/(L33*51.4+0.00000043092*AM33^3)</f>
        <v>-8.2186666309603869</v>
      </c>
      <c r="AQ33">
        <f>0.61365*EXP(17.502*J33/(240.97+J33))</f>
        <v>3.53121658648055</v>
      </c>
      <c r="AR33">
        <f>AQ33*1000/AA33</f>
        <v>39.57560450554854</v>
      </c>
      <c r="AS33">
        <f>(AR33-U33)</f>
        <v>13.639224119196001</v>
      </c>
      <c r="AT33">
        <f>IF(D33,P33,(O33+P33)/2)</f>
        <v>27.100783348083496</v>
      </c>
      <c r="AU33">
        <f>0.61365*EXP(17.502*AT33/(240.97+AT33))</f>
        <v>3.6004004676268786</v>
      </c>
      <c r="AV33">
        <f>IF(AS33&lt;&gt;0,(1000-(AR33+U33)/2)/AS33*AL33,0)</f>
        <v>1.6973840037814962</v>
      </c>
      <c r="AW33">
        <f>U33*AA33/1000</f>
        <v>2.3142281149670452</v>
      </c>
      <c r="AX33">
        <f>(AU33-AW33)</f>
        <v>1.2861723526598334</v>
      </c>
      <c r="AY33">
        <f>1/(1.6/F33+1.37/N33)</f>
        <v>1.1249947251675692</v>
      </c>
      <c r="AZ33">
        <f>G33*AA33*0.001</f>
        <v>34.00561395370319</v>
      </c>
      <c r="BA33">
        <f>G33/S33</f>
        <v>0.97611596478139151</v>
      </c>
      <c r="BB33">
        <f>(1-AL33*AA33/AQ33/F33)*100</f>
        <v>78.49866946603693</v>
      </c>
      <c r="BC33">
        <f>(S33-E33/(N33/1.35))</f>
        <v>390.04174708561715</v>
      </c>
      <c r="BD33">
        <f>E33*BB33/100/BC33</f>
        <v>2.5304076747371747E-3</v>
      </c>
    </row>
    <row r="34" spans="1:56" x14ac:dyDescent="0.25">
      <c r="A34" s="1" t="s">
        <v>1</v>
      </c>
      <c r="B34" s="1" t="s">
        <v>8447</v>
      </c>
      <c r="K34" s="1">
        <f t="shared" si="0"/>
        <v>2.72</v>
      </c>
    </row>
    <row r="35" spans="1:56" x14ac:dyDescent="0.25">
      <c r="A35" s="1" t="s">
        <v>1</v>
      </c>
      <c r="B35" s="1" t="s">
        <v>8446</v>
      </c>
      <c r="K35" s="1">
        <f t="shared" si="0"/>
        <v>2.72</v>
      </c>
    </row>
    <row r="36" spans="1:56" x14ac:dyDescent="0.25">
      <c r="A36" s="1">
        <v>7</v>
      </c>
      <c r="B36" s="1" t="s">
        <v>8445</v>
      </c>
      <c r="C36" s="1">
        <v>1594.5000052414834</v>
      </c>
      <c r="D36" s="1">
        <v>0</v>
      </c>
      <c r="E36">
        <f>(R36-S36*(1000-T36)/(1000-U36))*AK36</f>
        <v>2.1242396539379538</v>
      </c>
      <c r="F36">
        <f>IF(AV36&lt;&gt;0,1/(1/AV36-1/N36),0)</f>
        <v>2.9820980628682374</v>
      </c>
      <c r="G36">
        <f>((AY36-AL36/2)*S36-E36)/(AY36+AL36/2)</f>
        <v>379.645317829161</v>
      </c>
      <c r="H36">
        <f>AL36*1000</f>
        <v>24.214876254538201</v>
      </c>
      <c r="I36">
        <f>(AQ36-AW36)</f>
        <v>1.1887307314850806</v>
      </c>
      <c r="J36">
        <f>(P36+AP36*D36)</f>
        <v>26.786216735839844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27.421012878417969</v>
      </c>
      <c r="P36" s="1">
        <v>26.786216735839844</v>
      </c>
      <c r="Q36" s="1">
        <v>27.539325714111328</v>
      </c>
      <c r="R36" s="1">
        <v>399.9183349609375</v>
      </c>
      <c r="S36" s="1">
        <v>389.44134521484375</v>
      </c>
      <c r="T36" s="1">
        <v>4.9115719795227051</v>
      </c>
      <c r="U36" s="1">
        <v>26.291009902954102</v>
      </c>
      <c r="V36" s="1">
        <v>11.94507884979248</v>
      </c>
      <c r="W36" s="1">
        <v>63.940464019775391</v>
      </c>
      <c r="X36" s="1">
        <v>299.97430419921875</v>
      </c>
      <c r="Y36" s="1">
        <v>500.4224853515625</v>
      </c>
      <c r="Z36" s="1">
        <v>9.9674768447875977</v>
      </c>
      <c r="AA36" s="1">
        <v>89.221923828125</v>
      </c>
      <c r="AB36" s="1">
        <v>18.313276290893555</v>
      </c>
      <c r="AC36" s="1">
        <v>-0.34068724513053894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1.1028467066147745</v>
      </c>
      <c r="AL36">
        <f>(U36-T36)/(1000-U36)*AK36</f>
        <v>2.4214876254538199E-2</v>
      </c>
      <c r="AM36">
        <f>(P36+273.15)</f>
        <v>299.93621673583982</v>
      </c>
      <c r="AN36">
        <f>(O36+273.15)</f>
        <v>300.57101287841795</v>
      </c>
      <c r="AO36">
        <f>(Y36*AG36+Z36*AH36)*AI36</f>
        <v>80.067595866599731</v>
      </c>
      <c r="AP36">
        <f>((AO36+0.00000010773*(AN36^4-AM36^4))-AL36*44100)/(L36*51.4+0.00000043092*AM36^3)</f>
        <v>-8.0603870702056106</v>
      </c>
      <c r="AQ36">
        <f>0.61365*EXP(17.502*J36/(240.97+J36))</f>
        <v>3.5344652144109316</v>
      </c>
      <c r="AR36">
        <f>AQ36*1000/AA36</f>
        <v>39.614312971099366</v>
      </c>
      <c r="AS36">
        <f>(AR36-U36)</f>
        <v>13.323303068145265</v>
      </c>
      <c r="AT36">
        <f>IF(D36,P36,(O36+P36)/2)</f>
        <v>27.103614807128906</v>
      </c>
      <c r="AU36">
        <f>0.61365*EXP(17.502*AT36/(240.97+AT36))</f>
        <v>3.6009988024522368</v>
      </c>
      <c r="AV36">
        <f>IF(AS36&lt;&gt;0,(1000-(AR36+U36)/2)/AS36*AL36,0)</f>
        <v>1.757592056249965</v>
      </c>
      <c r="AW36">
        <f>U36*AA36/1000</f>
        <v>2.3457344829258511</v>
      </c>
      <c r="AX36">
        <f>(AU36-AW36)</f>
        <v>1.2552643195263857</v>
      </c>
      <c r="AY36">
        <f>1/(1.6/F36+1.37/N36)</f>
        <v>1.1674027022387654</v>
      </c>
      <c r="AZ36">
        <f>G36*AA36*0.001</f>
        <v>33.872685629057706</v>
      </c>
      <c r="BA36">
        <f>G36/S36</f>
        <v>0.97484594918837253</v>
      </c>
      <c r="BB36">
        <f>(1-AL36*AA36/AQ36/F36)*100</f>
        <v>79.502154989219193</v>
      </c>
      <c r="BC36">
        <f>(S36-E36/(N36/1.35))</f>
        <v>388.7713708304035</v>
      </c>
      <c r="BD36">
        <f>E36*BB36/100/BC36</f>
        <v>4.3439831961107284E-3</v>
      </c>
    </row>
    <row r="37" spans="1:56" x14ac:dyDescent="0.25">
      <c r="A37" s="1" t="s">
        <v>1</v>
      </c>
      <c r="B37" s="1" t="s">
        <v>8444</v>
      </c>
      <c r="K37" s="1">
        <f t="shared" si="0"/>
        <v>2.72</v>
      </c>
    </row>
    <row r="38" spans="1:56" x14ac:dyDescent="0.25">
      <c r="A38" s="1" t="s">
        <v>1</v>
      </c>
      <c r="B38" s="1" t="s">
        <v>8443</v>
      </c>
      <c r="K38" s="1">
        <f t="shared" si="0"/>
        <v>2.72</v>
      </c>
    </row>
    <row r="39" spans="1:56" x14ac:dyDescent="0.25">
      <c r="A39" s="1">
        <v>8</v>
      </c>
      <c r="B39" s="1" t="s">
        <v>8442</v>
      </c>
      <c r="C39" s="1">
        <v>1797.5000052414834</v>
      </c>
      <c r="D39" s="1">
        <v>0</v>
      </c>
      <c r="E39">
        <f>(R39-S39*(1000-T39)/(1000-U39))*AK39</f>
        <v>2.5230788216558775</v>
      </c>
      <c r="F39">
        <f>IF(AV39&lt;&gt;0,1/(1/AV39-1/N39),0)</f>
        <v>3.2043479134551172</v>
      </c>
      <c r="G39">
        <f>((AY39-AL39/2)*S39-E39)/(AY39+AL39/2)</f>
        <v>379.07843835862593</v>
      </c>
      <c r="H39">
        <f>AL39*1000</f>
        <v>24.636888042415062</v>
      </c>
      <c r="I39">
        <f>(AQ39-AW39)</f>
        <v>1.1595913651455385</v>
      </c>
      <c r="J39">
        <f>(P39+AP39*D39)</f>
        <v>26.847280502319336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27.423511505126953</v>
      </c>
      <c r="P39" s="1">
        <v>26.847280502319336</v>
      </c>
      <c r="Q39" s="1">
        <v>27.528837203979492</v>
      </c>
      <c r="R39" s="1">
        <v>399.87393188476563</v>
      </c>
      <c r="S39" s="1">
        <v>388.8974609375</v>
      </c>
      <c r="T39" s="1">
        <v>5.0177760124206543</v>
      </c>
      <c r="U39" s="1">
        <v>26.761215209960938</v>
      </c>
      <c r="V39" s="1">
        <v>12.201089859008789</v>
      </c>
      <c r="W39" s="1">
        <v>65.071853637695313</v>
      </c>
      <c r="X39" s="1">
        <v>299.94796752929688</v>
      </c>
      <c r="Y39" s="1">
        <v>750.093994140625</v>
      </c>
      <c r="Z39" s="1">
        <v>9.852940559387207</v>
      </c>
      <c r="AA39" s="1">
        <v>89.218299865722656</v>
      </c>
      <c r="AB39" s="1">
        <v>18.446344375610352</v>
      </c>
      <c r="AC39" s="1">
        <v>-0.35641446709632874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1.1027498806224147</v>
      </c>
      <c r="AL39">
        <f>(U39-T39)/(1000-U39)*AK39</f>
        <v>2.4636888042415064E-2</v>
      </c>
      <c r="AM39">
        <f>(P39+273.15)</f>
        <v>299.99728050231931</v>
      </c>
      <c r="AN39">
        <f>(O39+273.15)</f>
        <v>300.57351150512693</v>
      </c>
      <c r="AO39">
        <f>(Y39*AG39+Z39*AH39)*AI39</f>
        <v>120.01503637995484</v>
      </c>
      <c r="AP39">
        <f>((AO39+0.00000010773*(AN39^4-AM39^4))-AL39*44100)/(L39*51.4+0.00000043092*AM39^3)</f>
        <v>-7.8901053219833344</v>
      </c>
      <c r="AQ39">
        <f>0.61365*EXP(17.502*J39/(240.97+J39))</f>
        <v>3.5471814885189716</v>
      </c>
      <c r="AR39">
        <f>AQ39*1000/AA39</f>
        <v>39.758451952767885</v>
      </c>
      <c r="AS39">
        <f>(AR39-U39)</f>
        <v>12.997236742806948</v>
      </c>
      <c r="AT39">
        <f>IF(D39,P39,(O39+P39)/2)</f>
        <v>27.135396003723145</v>
      </c>
      <c r="AU39">
        <f>0.61365*EXP(17.502*AT39/(240.97+AT39))</f>
        <v>3.6077206596152438</v>
      </c>
      <c r="AV39">
        <f>IF(AS39&lt;&gt;0,(1000-(AR39+U39)/2)/AS39*AL39,0)</f>
        <v>1.8325025324589028</v>
      </c>
      <c r="AW39">
        <f>U39*AA39/1000</f>
        <v>2.3875901233734331</v>
      </c>
      <c r="AX39">
        <f>(AU39-AW39)</f>
        <v>1.2201305362418107</v>
      </c>
      <c r="AY39">
        <f>1/(1.6/F39+1.37/N39)</f>
        <v>1.2204215695108365</v>
      </c>
      <c r="AZ39">
        <f>G39*AA39*0.001</f>
        <v>33.820733786109749</v>
      </c>
      <c r="BA39">
        <f>G39/S39</f>
        <v>0.97475164133187264</v>
      </c>
      <c r="BB39">
        <f>(1-AL39*AA39/AQ39/F39)*100</f>
        <v>80.661770053114296</v>
      </c>
      <c r="BC39">
        <f>(S39-E39/(N39/1.35))</f>
        <v>388.10169470778129</v>
      </c>
      <c r="BD39">
        <f>E39*BB39/100/BC39</f>
        <v>5.2438834077116062E-3</v>
      </c>
    </row>
    <row r="40" spans="1:56" x14ac:dyDescent="0.25">
      <c r="A40" s="1" t="s">
        <v>1</v>
      </c>
      <c r="B40" s="1" t="s">
        <v>8441</v>
      </c>
      <c r="K40" s="1">
        <f t="shared" si="0"/>
        <v>2.72</v>
      </c>
    </row>
    <row r="41" spans="1:56" x14ac:dyDescent="0.25">
      <c r="A41" s="1" t="s">
        <v>1</v>
      </c>
      <c r="B41" s="1" t="s">
        <v>8440</v>
      </c>
      <c r="K41" s="1">
        <f t="shared" si="0"/>
        <v>2.72</v>
      </c>
    </row>
    <row r="42" spans="1:56" x14ac:dyDescent="0.25">
      <c r="A42" s="1">
        <v>9</v>
      </c>
      <c r="B42" s="1" t="s">
        <v>8439</v>
      </c>
      <c r="C42" s="1">
        <v>2000.5000052414834</v>
      </c>
      <c r="D42" s="1">
        <v>0</v>
      </c>
      <c r="E42">
        <f>(R42-S42*(1000-T42)/(1000-U42))*AK42</f>
        <v>2.7946641792214808</v>
      </c>
      <c r="F42">
        <f>IF(AV42&lt;&gt;0,1/(1/AV42-1/N42),0)</f>
        <v>3.5060870481268909</v>
      </c>
      <c r="G42">
        <f>((AY42-AL42/2)*S42-E42)/(AY42+AL42/2)</f>
        <v>378.90251116419466</v>
      </c>
      <c r="H42">
        <f>AL42*1000</f>
        <v>25.15313935826239</v>
      </c>
      <c r="I42">
        <f>(AQ42-AW42)</f>
        <v>1.1251762149479676</v>
      </c>
      <c r="J42">
        <f>(P42+AP42*D42)</f>
        <v>26.913978576660156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27.462305068969727</v>
      </c>
      <c r="P42" s="1">
        <v>26.913978576660156</v>
      </c>
      <c r="Q42" s="1">
        <v>27.549400329589844</v>
      </c>
      <c r="R42" s="1">
        <v>399.96237182617188</v>
      </c>
      <c r="S42" s="1">
        <v>388.56640625</v>
      </c>
      <c r="T42" s="1">
        <v>5.1199307441711426</v>
      </c>
      <c r="U42" s="1">
        <v>27.304084777832031</v>
      </c>
      <c r="V42" s="1">
        <v>12.420819282531738</v>
      </c>
      <c r="W42" s="1">
        <v>66.239006042480469</v>
      </c>
      <c r="X42" s="1">
        <v>299.98208618164063</v>
      </c>
      <c r="Y42" s="1">
        <v>999.96441650390625</v>
      </c>
      <c r="Z42" s="1">
        <v>9.8338260650634766</v>
      </c>
      <c r="AA42" s="1">
        <v>89.215240478515625</v>
      </c>
      <c r="AB42" s="1">
        <v>18.603723526000977</v>
      </c>
      <c r="AC42" s="1">
        <v>-0.36683335900306702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1.1028753168442667</v>
      </c>
      <c r="AL42">
        <f>(U42-T42)/(1000-U42)*AK42</f>
        <v>2.515313935826239E-2</v>
      </c>
      <c r="AM42">
        <f>(P42+273.15)</f>
        <v>300.06397857666013</v>
      </c>
      <c r="AN42">
        <f>(O42+273.15)</f>
        <v>300.6123050689697</v>
      </c>
      <c r="AO42">
        <f>(Y42*AG42+Z42*AH42)*AI42</f>
        <v>159.99430306447357</v>
      </c>
      <c r="AP42">
        <f>((AO42+0.00000010773*(AN42^4-AM42^4))-AL42*44100)/(L42*51.4+0.00000043092*AM42^3)</f>
        <v>-7.7507548056884437</v>
      </c>
      <c r="AQ42">
        <f>0.61365*EXP(17.502*J42/(240.97+J42))</f>
        <v>3.5611167044480303</v>
      </c>
      <c r="AR42">
        <f>AQ42*1000/AA42</f>
        <v>39.91601306399663</v>
      </c>
      <c r="AS42">
        <f>(AR42-U42)</f>
        <v>12.611928286164598</v>
      </c>
      <c r="AT42">
        <f>IF(D42,P42,(O42+P42)/2)</f>
        <v>27.188141822814941</v>
      </c>
      <c r="AU42">
        <f>0.61365*EXP(17.502*AT42/(240.97+AT42))</f>
        <v>3.6189007964675786</v>
      </c>
      <c r="AV42">
        <f>IF(AS42&lt;&gt;0,(1000-(AR42+U42)/2)/AS42*AL42,0)</f>
        <v>1.9273611903250696</v>
      </c>
      <c r="AW42">
        <f>U42*AA42/1000</f>
        <v>2.4359404895000627</v>
      </c>
      <c r="AX42">
        <f>(AU42-AW42)</f>
        <v>1.1829603069675159</v>
      </c>
      <c r="AY42">
        <f>1/(1.6/F42+1.37/N42)</f>
        <v>1.2879682969583002</v>
      </c>
      <c r="AZ42">
        <f>G42*AA42*0.001</f>
        <v>33.803878651427077</v>
      </c>
      <c r="BA42">
        <f>G42/S42</f>
        <v>0.97512936030916764</v>
      </c>
      <c r="BB42">
        <f>(1-AL42*AA42/AQ42/F42)*100</f>
        <v>82.026926660636946</v>
      </c>
      <c r="BC42">
        <f>(S42-E42/(N42/1.35))</f>
        <v>387.68498337960017</v>
      </c>
      <c r="BD42">
        <f>E42*BB42/100/BC42</f>
        <v>5.9129892437864264E-3</v>
      </c>
    </row>
    <row r="43" spans="1:56" x14ac:dyDescent="0.25">
      <c r="A43" s="1" t="s">
        <v>1</v>
      </c>
      <c r="B43" s="1" t="s">
        <v>8438</v>
      </c>
      <c r="K43" s="1">
        <f t="shared" si="0"/>
        <v>2.72</v>
      </c>
    </row>
    <row r="44" spans="1:56" x14ac:dyDescent="0.25">
      <c r="A44" s="1" t="s">
        <v>1</v>
      </c>
      <c r="B44" s="1" t="s">
        <v>8437</v>
      </c>
      <c r="K44" s="1">
        <f t="shared" si="0"/>
        <v>2.72</v>
      </c>
    </row>
    <row r="45" spans="1:56" x14ac:dyDescent="0.25">
      <c r="A45" s="1">
        <v>10</v>
      </c>
      <c r="B45" s="1" t="s">
        <v>8436</v>
      </c>
      <c r="C45" s="1">
        <v>2203.5000052414834</v>
      </c>
      <c r="D45" s="1">
        <v>0</v>
      </c>
      <c r="E45">
        <f>(R45-S45*(1000-T45)/(1000-U45))*AK45</f>
        <v>2.8562292300236645</v>
      </c>
      <c r="F45">
        <f>IF(AV45&lt;&gt;0,1/(1/AV45-1/N45),0)</f>
        <v>3.8163880777801102</v>
      </c>
      <c r="G45">
        <f>((AY45-AL45/2)*S45-E45)/(AY45+AL45/2)</f>
        <v>379.0221188496842</v>
      </c>
      <c r="H45">
        <f>AL45*1000</f>
        <v>25.669710486866361</v>
      </c>
      <c r="I45">
        <f>(AQ45-AW45)</f>
        <v>1.0964684693981237</v>
      </c>
      <c r="J45">
        <f>(P45+AP45*D45)</f>
        <v>27.010829925537109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27.517875671386719</v>
      </c>
      <c r="P45" s="1">
        <v>27.010829925537109</v>
      </c>
      <c r="Q45" s="1">
        <v>27.590131759643555</v>
      </c>
      <c r="R45" s="1">
        <v>400.04672241210938</v>
      </c>
      <c r="S45" s="1">
        <v>388.41595458984375</v>
      </c>
      <c r="T45" s="1">
        <v>5.2269973754882813</v>
      </c>
      <c r="U45" s="1">
        <v>27.854867935180664</v>
      </c>
      <c r="V45" s="1">
        <v>12.638830184936523</v>
      </c>
      <c r="W45" s="1">
        <v>67.352813720703125</v>
      </c>
      <c r="X45" s="1">
        <v>299.96963500976563</v>
      </c>
      <c r="Y45" s="1">
        <v>1248.8890380859375</v>
      </c>
      <c r="Z45" s="1">
        <v>3.816702127456665</v>
      </c>
      <c r="AA45" s="1">
        <v>89.211280822753906</v>
      </c>
      <c r="AB45" s="1">
        <v>18.76646614074707</v>
      </c>
      <c r="AC45" s="1">
        <v>-0.37882494926452637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1.1028295404770792</v>
      </c>
      <c r="AL45">
        <f>(U45-T45)/(1000-U45)*AK45</f>
        <v>2.5669710486866362E-2</v>
      </c>
      <c r="AM45">
        <f>(P45+273.15)</f>
        <v>300.16082992553709</v>
      </c>
      <c r="AN45">
        <f>(O45+273.15)</f>
        <v>300.6678756713867</v>
      </c>
      <c r="AO45">
        <f>(Y45*AG45+Z45*AH45)*AI45</f>
        <v>199.82224162737475</v>
      </c>
      <c r="AP45">
        <f>((AO45+0.00000010773*(AN45^4-AM45^4))-AL45*44100)/(L45*51.4+0.00000043092*AM45^3)</f>
        <v>-7.6138376063287838</v>
      </c>
      <c r="AQ45">
        <f>0.61365*EXP(17.502*J45/(240.97+J45))</f>
        <v>3.5814369150442493</v>
      </c>
      <c r="AR45">
        <f>AQ45*1000/AA45</f>
        <v>40.145560987515616</v>
      </c>
      <c r="AS45">
        <f>(AR45-U45)</f>
        <v>12.290693052334952</v>
      </c>
      <c r="AT45">
        <f>IF(D45,P45,(O45+P45)/2)</f>
        <v>27.264352798461914</v>
      </c>
      <c r="AU45">
        <f>0.61365*EXP(17.502*AT45/(240.97+AT45))</f>
        <v>3.6351080773229776</v>
      </c>
      <c r="AV45">
        <f>IF(AS45&lt;&gt;0,(1000-(AR45+U45)/2)/AS45*AL45,0)</f>
        <v>2.0175375562276638</v>
      </c>
      <c r="AW45">
        <f>U45*AA45/1000</f>
        <v>2.4849684456461256</v>
      </c>
      <c r="AX45">
        <f>(AU45-AW45)</f>
        <v>1.150139631676852</v>
      </c>
      <c r="AY45">
        <f>1/(1.6/F45+1.37/N45)</f>
        <v>1.3526088982585784</v>
      </c>
      <c r="AZ45">
        <f>G45*AA45*0.001</f>
        <v>33.813048682734383</v>
      </c>
      <c r="BA45">
        <f>G45/S45</f>
        <v>0.97581501061129383</v>
      </c>
      <c r="BB45">
        <f>(1-AL45*AA45/AQ45/F45)*100</f>
        <v>83.245521711869003</v>
      </c>
      <c r="BC45">
        <f>(S45-E45/(N45/1.35))</f>
        <v>387.51511441549809</v>
      </c>
      <c r="BD45">
        <f>E45*BB45/100/BC45</f>
        <v>6.1357166091610032E-3</v>
      </c>
    </row>
    <row r="46" spans="1:56" x14ac:dyDescent="0.25">
      <c r="A46" s="1" t="s">
        <v>1</v>
      </c>
      <c r="B46" s="1" t="s">
        <v>8435</v>
      </c>
      <c r="K46" s="1">
        <f t="shared" si="0"/>
        <v>2.72</v>
      </c>
    </row>
    <row r="47" spans="1:56" x14ac:dyDescent="0.25">
      <c r="A47" s="1" t="s">
        <v>1</v>
      </c>
      <c r="B47" s="1" t="s">
        <v>8434</v>
      </c>
      <c r="K47" s="1">
        <f t="shared" si="0"/>
        <v>2.72</v>
      </c>
    </row>
    <row r="48" spans="1:56" x14ac:dyDescent="0.25">
      <c r="A48" s="1">
        <v>11</v>
      </c>
      <c r="B48" s="1" t="s">
        <v>8433</v>
      </c>
      <c r="C48" s="1">
        <v>2407.0000052303076</v>
      </c>
      <c r="D48" s="1">
        <v>0</v>
      </c>
      <c r="E48">
        <f>(R48-S48*(1000-T48)/(1000-U48))*AK48</f>
        <v>2.8354433515440149</v>
      </c>
      <c r="F48">
        <f>IF(AV48&lt;&gt;0,1/(1/AV48-1/N48),0)</f>
        <v>4.3256783237425136</v>
      </c>
      <c r="G48">
        <f>((AY48-AL48/2)*S48-E48)/(AY48+AL48/2)</f>
        <v>379.304459355978</v>
      </c>
      <c r="H48">
        <f>AL48*1000</f>
        <v>26.475278523387917</v>
      </c>
      <c r="I48">
        <f>(AQ48-AW48)</f>
        <v>1.0599297831652179</v>
      </c>
      <c r="J48">
        <f>(P48+AP48*D48)</f>
        <v>27.179384231567383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27.613052368164063</v>
      </c>
      <c r="P48" s="1">
        <v>27.179384231567383</v>
      </c>
      <c r="Q48" s="1">
        <v>27.660747528076172</v>
      </c>
      <c r="R48" s="1">
        <v>400.16293334960938</v>
      </c>
      <c r="S48" s="1">
        <v>388.27130126953125</v>
      </c>
      <c r="T48" s="1">
        <v>5.3433041572570801</v>
      </c>
      <c r="U48" s="1">
        <v>28.660882949829102</v>
      </c>
      <c r="V48" s="1">
        <v>12.849539756774902</v>
      </c>
      <c r="W48" s="1">
        <v>68.923484802246094</v>
      </c>
      <c r="X48" s="1">
        <v>299.983154296875</v>
      </c>
      <c r="Y48" s="1">
        <v>1600.6834716796875</v>
      </c>
      <c r="Z48" s="1">
        <v>6.2271413803100586</v>
      </c>
      <c r="AA48" s="1">
        <v>89.2196044921875</v>
      </c>
      <c r="AB48" s="1">
        <v>19.012884140014648</v>
      </c>
      <c r="AC48" s="1">
        <v>-0.39760717749595642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1.1028792437385109</v>
      </c>
      <c r="AL48">
        <f>(U48-T48)/(1000-U48)*AK48</f>
        <v>2.6475278523387918E-2</v>
      </c>
      <c r="AM48">
        <f>(P48+273.15)</f>
        <v>300.32938423156736</v>
      </c>
      <c r="AN48">
        <f>(O48+273.15)</f>
        <v>300.76305236816404</v>
      </c>
      <c r="AO48">
        <f>(Y48*AG48+Z48*AH48)*AI48</f>
        <v>256.10934974425982</v>
      </c>
      <c r="AP48">
        <f>((AO48+0.00000010773*(AN48^4-AM48^4))-AL48*44100)/(L48*51.4+0.00000043092*AM48^3)</f>
        <v>-7.4489722535919745</v>
      </c>
      <c r="AQ48">
        <f>0.61365*EXP(17.502*J48/(240.97+J48))</f>
        <v>3.6170424243458505</v>
      </c>
      <c r="AR48">
        <f>AQ48*1000/AA48</f>
        <v>40.540892833285049</v>
      </c>
      <c r="AS48">
        <f>(AR48-U48)</f>
        <v>11.880009883455948</v>
      </c>
      <c r="AT48">
        <f>IF(D48,P48,(O48+P48)/2)</f>
        <v>27.396218299865723</v>
      </c>
      <c r="AU48">
        <f>0.61365*EXP(17.502*AT48/(240.97+AT48))</f>
        <v>3.6633007100061978</v>
      </c>
      <c r="AV48">
        <f>IF(AS48&lt;&gt;0,(1000-(AR48+U48)/2)/AS48*AL48,0)</f>
        <v>2.1514468952501526</v>
      </c>
      <c r="AW48">
        <f>U48*AA48/1000</f>
        <v>2.5571126411806326</v>
      </c>
      <c r="AX48">
        <f>(AU48-AW48)</f>
        <v>1.1061880688255652</v>
      </c>
      <c r="AY48">
        <f>1/(1.6/F48+1.37/N48)</f>
        <v>1.4493769938199779</v>
      </c>
      <c r="AZ48">
        <f>G48*AA48*0.001</f>
        <v>33.841393845863365</v>
      </c>
      <c r="BA48">
        <f>G48/S48</f>
        <v>0.97690573090456501</v>
      </c>
      <c r="BB48">
        <f>(1-AL48*AA48/AQ48/F48)*100</f>
        <v>84.902918191637283</v>
      </c>
      <c r="BC48">
        <f>(S48-E48/(N48/1.35))</f>
        <v>387.3770168555555</v>
      </c>
      <c r="BD48">
        <f>E48*BB48/100/BC48</f>
        <v>6.2145507977549716E-3</v>
      </c>
    </row>
    <row r="49" spans="1:56" x14ac:dyDescent="0.25">
      <c r="A49" s="1" t="s">
        <v>1</v>
      </c>
      <c r="B49" s="1" t="s">
        <v>8432</v>
      </c>
      <c r="K49" s="1">
        <f t="shared" si="0"/>
        <v>2.72</v>
      </c>
    </row>
    <row r="50" spans="1:56" x14ac:dyDescent="0.25">
      <c r="A50" s="1" t="s">
        <v>1</v>
      </c>
      <c r="B50" s="1" t="s">
        <v>8427</v>
      </c>
      <c r="K50" s="1">
        <f t="shared" si="0"/>
        <v>2.72</v>
      </c>
    </row>
    <row r="51" spans="1:56" x14ac:dyDescent="0.25">
      <c r="A51" s="1">
        <v>12</v>
      </c>
      <c r="B51" s="1" t="s">
        <v>8431</v>
      </c>
      <c r="C51" s="1">
        <v>2611.0000052303076</v>
      </c>
      <c r="D51" s="1">
        <v>0</v>
      </c>
      <c r="E51">
        <f>(R51-S51*(1000-T51)/(1000-U51))*AK51</f>
        <v>2.4390359961691219</v>
      </c>
      <c r="F51">
        <f>IF(AV51&lt;&gt;0,1/(1/AV51-1/N51),0)</f>
        <v>4.9926990567141987</v>
      </c>
      <c r="G51">
        <f>((AY51-AL51/2)*S51-E51)/(AY51+AL51/2)</f>
        <v>379.92447398574473</v>
      </c>
      <c r="H51">
        <f>AL51*1000</f>
        <v>27.317186191502451</v>
      </c>
      <c r="I51">
        <f>(AQ51-AW51)</f>
        <v>1.0202564358481325</v>
      </c>
      <c r="J51">
        <f>(P51+AP51*D51)</f>
        <v>27.344099044799805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27.726545333862305</v>
      </c>
      <c r="P51" s="1">
        <v>27.344099044799805</v>
      </c>
      <c r="Q51" s="1">
        <v>27.741815567016602</v>
      </c>
      <c r="R51" s="1">
        <v>400.03594970703125</v>
      </c>
      <c r="S51" s="1">
        <v>388.20700073242188</v>
      </c>
      <c r="T51" s="1">
        <v>5.458277702331543</v>
      </c>
      <c r="U51" s="1">
        <v>29.500503540039063</v>
      </c>
      <c r="V51" s="1">
        <v>13.038538932800293</v>
      </c>
      <c r="W51" s="1">
        <v>70.469757080078125</v>
      </c>
      <c r="X51" s="1">
        <v>299.93386840820313</v>
      </c>
      <c r="Y51" s="1">
        <v>2001.294677734375</v>
      </c>
      <c r="Z51" s="1">
        <v>9.6892433166503906</v>
      </c>
      <c r="AA51" s="1">
        <v>89.214698791503906</v>
      </c>
      <c r="AB51" s="1">
        <v>19.320886611938477</v>
      </c>
      <c r="AC51" s="1">
        <v>-0.4144742488861084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1.1026980456183935</v>
      </c>
      <c r="AL51">
        <f>(U51-T51)/(1000-U51)*AK51</f>
        <v>2.731718619150245E-2</v>
      </c>
      <c r="AM51">
        <f>(P51+273.15)</f>
        <v>300.49409904479978</v>
      </c>
      <c r="AN51">
        <f>(O51+273.15)</f>
        <v>300.87654533386228</v>
      </c>
      <c r="AO51">
        <f>(Y51*AG51+Z51*AH51)*AI51</f>
        <v>320.2071412803125</v>
      </c>
      <c r="AP51">
        <f>((AO51+0.00000010773*(AN51^4-AM51^4))-AL51*44100)/(L51*51.4+0.00000043092*AM51^3)</f>
        <v>-7.2310562397298268</v>
      </c>
      <c r="AQ51">
        <f>0.61365*EXP(17.502*J51/(240.97+J51))</f>
        <v>3.652134973370412</v>
      </c>
      <c r="AR51">
        <f>AQ51*1000/AA51</f>
        <v>40.93647148779268</v>
      </c>
      <c r="AS51">
        <f>(AR51-U51)</f>
        <v>11.435967947753618</v>
      </c>
      <c r="AT51">
        <f>IF(D51,P51,(O51+P51)/2)</f>
        <v>27.535322189331055</v>
      </c>
      <c r="AU51">
        <f>0.61365*EXP(17.502*AT51/(240.97+AT51))</f>
        <v>3.6932475415055182</v>
      </c>
      <c r="AV51">
        <f>IF(AS51&lt;&gt;0,(1000-(AR51+U51)/2)/AS51*AL51,0)</f>
        <v>2.3045811540490262</v>
      </c>
      <c r="AW51">
        <f>U51*AA51/1000</f>
        <v>2.6318785375222795</v>
      </c>
      <c r="AX51">
        <f>(AU51-AW51)</f>
        <v>1.0613690039832386</v>
      </c>
      <c r="AY51">
        <f>1/(1.6/F51+1.37/N51)</f>
        <v>1.5611940231368806</v>
      </c>
      <c r="AZ51">
        <f>G51*AA51*0.001</f>
        <v>33.894847510158776</v>
      </c>
      <c r="BA51">
        <f>G51/S51</f>
        <v>0.97866466413266462</v>
      </c>
      <c r="BB51">
        <f>(1-AL51*AA51/AQ51/F51)*100</f>
        <v>86.634347430447974</v>
      </c>
      <c r="BC51">
        <f>(S51-E51/(N51/1.35))</f>
        <v>387.43774118247808</v>
      </c>
      <c r="BD51">
        <f>E51*BB51/100/BC51</f>
        <v>5.4538902493746193E-3</v>
      </c>
    </row>
    <row r="52" spans="1:56" x14ac:dyDescent="0.25">
      <c r="A52" s="1" t="s">
        <v>1</v>
      </c>
      <c r="B52" s="1" t="s">
        <v>8430</v>
      </c>
    </row>
    <row r="53" spans="1:56" x14ac:dyDescent="0.25">
      <c r="A53" s="1" t="s">
        <v>1</v>
      </c>
      <c r="B53" s="1" t="s">
        <v>8429</v>
      </c>
    </row>
    <row r="54" spans="1:56" x14ac:dyDescent="0.25">
      <c r="A54" s="1" t="s">
        <v>1</v>
      </c>
      <c r="B54" s="1" t="s">
        <v>8428</v>
      </c>
    </row>
    <row r="55" spans="1:56" x14ac:dyDescent="0.25">
      <c r="A55" s="1" t="s">
        <v>1</v>
      </c>
      <c r="B55" s="1" t="s">
        <v>8427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B04EC-EFC2-41F9-8A92-7DE82199B91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11763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11762</v>
      </c>
    </row>
    <row r="12" spans="1:56" x14ac:dyDescent="0.25">
      <c r="A12" s="1" t="s">
        <v>1</v>
      </c>
      <c r="B12" s="1" t="s">
        <v>11761</v>
      </c>
    </row>
    <row r="13" spans="1:56" x14ac:dyDescent="0.25">
      <c r="A13" s="1" t="s">
        <v>1</v>
      </c>
      <c r="B13" s="1" t="s">
        <v>11760</v>
      </c>
    </row>
    <row r="14" spans="1:56" x14ac:dyDescent="0.25">
      <c r="A14" s="1" t="s">
        <v>1</v>
      </c>
      <c r="B14" s="1" t="s">
        <v>11759</v>
      </c>
    </row>
    <row r="15" spans="1:56" x14ac:dyDescent="0.25">
      <c r="A15" s="1" t="s">
        <v>1</v>
      </c>
      <c r="B15" s="1" t="s">
        <v>11758</v>
      </c>
    </row>
    <row r="16" spans="1:56" x14ac:dyDescent="0.25">
      <c r="A16" s="1" t="s">
        <v>1</v>
      </c>
      <c r="B16" s="1" t="s">
        <v>11757</v>
      </c>
    </row>
    <row r="17" spans="1:56" x14ac:dyDescent="0.25">
      <c r="A17" s="1" t="s">
        <v>1</v>
      </c>
      <c r="B17" s="1" t="s">
        <v>11756</v>
      </c>
    </row>
    <row r="18" spans="1:56" x14ac:dyDescent="0.25">
      <c r="A18" s="1">
        <v>1</v>
      </c>
      <c r="B18" s="1" t="s">
        <v>11755</v>
      </c>
      <c r="C18" s="1">
        <v>280.50000488385558</v>
      </c>
      <c r="D18" s="1">
        <v>0</v>
      </c>
      <c r="E18">
        <f>(R18-S18*(1000-T18)/(1000-U18))*AK18</f>
        <v>-2.429468720940668</v>
      </c>
      <c r="F18">
        <f>IF(AV18&lt;&gt;0,1/(1/AV18-1/N18),0)</f>
        <v>2.798256245160617</v>
      </c>
      <c r="G18">
        <f>((AY18-AL18/2)*S18-E18)/(AY18+AL18/2)</f>
        <v>385.59648014466325</v>
      </c>
      <c r="H18">
        <f>AL18*1000</f>
        <v>26.492953601024684</v>
      </c>
      <c r="I18">
        <f>(AQ18-AW18)</f>
        <v>1.3420880120956453</v>
      </c>
      <c r="J18">
        <f>(P18+AP18*D18)</f>
        <v>26.188405990600586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27.126222610473633</v>
      </c>
      <c r="P18" s="1">
        <v>26.188405990600586</v>
      </c>
      <c r="Q18" s="1">
        <v>27.291557312011719</v>
      </c>
      <c r="R18" s="1">
        <v>399.8360595703125</v>
      </c>
      <c r="S18" s="1">
        <v>392.62356567382813</v>
      </c>
      <c r="T18" s="1">
        <v>-6.7068785429000854E-3</v>
      </c>
      <c r="U18" s="1">
        <v>23.400484085083008</v>
      </c>
      <c r="V18" s="1">
        <v>-1.645360141992569E-2</v>
      </c>
      <c r="W18" s="1">
        <v>57.407070159912109</v>
      </c>
      <c r="X18" s="1">
        <v>300.65365600585938</v>
      </c>
      <c r="Y18" s="1">
        <v>-7.8117050230503082E-2</v>
      </c>
      <c r="Z18" s="1">
        <v>8.4423847198486328</v>
      </c>
      <c r="AA18" s="1">
        <v>88.458526611328125</v>
      </c>
      <c r="AB18" s="1">
        <v>7.4200801849365234</v>
      </c>
      <c r="AC18" s="1">
        <v>-0.11662235856056213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1.1053443235509532</v>
      </c>
      <c r="AL18">
        <f>(U18-T18)/(1000-U18)*AK18</f>
        <v>2.6492953601024685E-2</v>
      </c>
      <c r="AM18">
        <f>(P18+273.15)</f>
        <v>299.33840599060056</v>
      </c>
      <c r="AN18">
        <f>(O18+273.15)</f>
        <v>300.27622261047361</v>
      </c>
      <c r="AO18">
        <f>(Y18*AG18+Z18*AH18)*AI18</f>
        <v>-1.2498727757512151E-2</v>
      </c>
      <c r="AP18">
        <f>((AO18+0.00000010773*(AN18^4-AM18^4))-AL18*44100)/(L18*51.4+0.00000043092*AM18^3)</f>
        <v>-9.5214958157044425</v>
      </c>
      <c r="AQ18">
        <f>0.61365*EXP(17.502*J18/(240.97+J18))</f>
        <v>3.4120603562539209</v>
      </c>
      <c r="AR18">
        <f>AQ18*1000/AA18</f>
        <v>38.572430346324211</v>
      </c>
      <c r="AS18">
        <f>(AR18-U18)</f>
        <v>15.171946261241203</v>
      </c>
      <c r="AT18">
        <f>IF(D18,P18,(O18+P18)/2)</f>
        <v>26.657314300537109</v>
      </c>
      <c r="AU18">
        <f>0.61365*EXP(17.502*AT18/(240.97+AT18))</f>
        <v>3.5077524308591084</v>
      </c>
      <c r="AV18">
        <f>IF(AS18&lt;&gt;0,(1000-(AR18+U18)/2)/AS18*AL18,0)</f>
        <v>1.6920723541798721</v>
      </c>
      <c r="AW18">
        <f>U18*AA18/1000</f>
        <v>2.0699723441582756</v>
      </c>
      <c r="AX18">
        <f>(AU18-AW18)</f>
        <v>1.4377800867008328</v>
      </c>
      <c r="AY18">
        <f>1/(1.6/F18+1.37/N18)</f>
        <v>1.1212621546992847</v>
      </c>
      <c r="AZ18">
        <f>G18*AA18*0.001</f>
        <v>34.109296500111149</v>
      </c>
      <c r="BA18">
        <f>G18/S18</f>
        <v>0.98210223189964452</v>
      </c>
      <c r="BB18">
        <f>(1-AL18*AA18/AQ18/F18)*100</f>
        <v>75.454838514912154</v>
      </c>
      <c r="BC18">
        <f>(S18-E18/(N18/1.35))</f>
        <v>393.38980775381737</v>
      </c>
      <c r="BD18">
        <f>E18*BB18/100/BC18</f>
        <v>-4.6598861079371577E-3</v>
      </c>
    </row>
    <row r="19" spans="1:56" x14ac:dyDescent="0.25">
      <c r="A19" s="1" t="s">
        <v>1</v>
      </c>
      <c r="B19" s="1" t="s">
        <v>11754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11753</v>
      </c>
      <c r="K20" s="1">
        <f t="shared" si="0"/>
        <v>2.72</v>
      </c>
    </row>
    <row r="21" spans="1:56" x14ac:dyDescent="0.25">
      <c r="A21" s="1">
        <v>2</v>
      </c>
      <c r="B21" s="1" t="s">
        <v>11752</v>
      </c>
      <c r="C21" s="1">
        <v>484.50000488385558</v>
      </c>
      <c r="D21" s="1">
        <v>0</v>
      </c>
      <c r="E21">
        <f>(R21-S21*(1000-T21)/(1000-U21))*AK21</f>
        <v>-0.92811899450391777</v>
      </c>
      <c r="F21">
        <f>IF(AV21&lt;&gt;0,1/(1/AV21-1/N21),0)</f>
        <v>2.6840466234939302</v>
      </c>
      <c r="G21">
        <f>((AY21-AL21/2)*S21-E21)/(AY21+AL21/2)</f>
        <v>383.29511924489543</v>
      </c>
      <c r="H21">
        <f>AL21*1000</f>
        <v>25.955106767965031</v>
      </c>
      <c r="I21">
        <f>(AQ21-AW21)</f>
        <v>1.3492521926372443</v>
      </c>
      <c r="J21">
        <f>(P21+AP21*D21)</f>
        <v>26.009082794189453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27.053743362426758</v>
      </c>
      <c r="P21" s="1">
        <v>26.009082794189453</v>
      </c>
      <c r="Q21" s="1">
        <v>27.258115768432617</v>
      </c>
      <c r="R21" s="1">
        <v>400.01663208007813</v>
      </c>
      <c r="S21" s="1">
        <v>391.65884399414063</v>
      </c>
      <c r="T21" s="1">
        <v>-3.2056480646133423E-2</v>
      </c>
      <c r="U21" s="1">
        <v>22.913372039794922</v>
      </c>
      <c r="V21" s="1">
        <v>-7.8975141048431396E-2</v>
      </c>
      <c r="W21" s="1">
        <v>56.449951171875</v>
      </c>
      <c r="X21" s="1">
        <v>300.62744140625</v>
      </c>
      <c r="Y21" s="1">
        <v>25.351568222045898</v>
      </c>
      <c r="Z21" s="1">
        <v>8.8439617156982422</v>
      </c>
      <c r="AA21" s="1">
        <v>88.455780029296875</v>
      </c>
      <c r="AB21" s="1">
        <v>7.3971614837646484</v>
      </c>
      <c r="AC21" s="1">
        <v>-0.11244812607765198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1.105247946346507</v>
      </c>
      <c r="AL21">
        <f>(U21-T21)/(1000-U21)*AK21</f>
        <v>2.595510676796503E-2</v>
      </c>
      <c r="AM21">
        <f>(P21+273.15)</f>
        <v>299.15908279418943</v>
      </c>
      <c r="AN21">
        <f>(O21+273.15)</f>
        <v>300.20374336242674</v>
      </c>
      <c r="AO21">
        <f>(Y21*AG21+Z21*AH21)*AI21</f>
        <v>4.0562508248630706</v>
      </c>
      <c r="AP21">
        <f>((AO21+0.00000010773*(AN21^4-AM21^4))-AL21*44100)/(L21*51.4+0.00000043092*AM21^3)</f>
        <v>-9.284412892694327</v>
      </c>
      <c r="AQ21">
        <f>0.61365*EXP(17.502*J21/(240.97+J21))</f>
        <v>3.3760723895187854</v>
      </c>
      <c r="AR21">
        <f>AQ21*1000/AA21</f>
        <v>38.166781056032946</v>
      </c>
      <c r="AS21">
        <f>(AR21-U21)</f>
        <v>15.253409016238024</v>
      </c>
      <c r="AT21">
        <f>IF(D21,P21,(O21+P21)/2)</f>
        <v>26.531413078308105</v>
      </c>
      <c r="AU21">
        <f>0.61365*EXP(17.502*AT21/(240.97+AT21))</f>
        <v>3.4818319262979807</v>
      </c>
      <c r="AV21">
        <f>IF(AS21&lt;&gt;0,(1000-(AR21+U21)/2)/AS21*AL21,0)</f>
        <v>1.6496270305002256</v>
      </c>
      <c r="AW21">
        <f>U21*AA21/1000</f>
        <v>2.0268201968815411</v>
      </c>
      <c r="AX21">
        <f>(AU21-AW21)</f>
        <v>1.4550117294164395</v>
      </c>
      <c r="AY21">
        <f>1/(1.6/F21+1.37/N21)</f>
        <v>1.0914858758812378</v>
      </c>
      <c r="AZ21">
        <f>G21*AA21*0.001</f>
        <v>33.904668754229583</v>
      </c>
      <c r="BA21">
        <f>G21/S21</f>
        <v>0.97864538263976919</v>
      </c>
      <c r="BB21">
        <f>(1-AL21*AA21/AQ21/F21)*100</f>
        <v>74.663464433828523</v>
      </c>
      <c r="BC21">
        <f>(S21-E21/(N21/1.35))</f>
        <v>391.95156800523671</v>
      </c>
      <c r="BD21">
        <f>E21*BB21/100/BC21</f>
        <v>-1.7679883228730472E-3</v>
      </c>
    </row>
    <row r="22" spans="1:56" x14ac:dyDescent="0.25">
      <c r="A22" s="1" t="s">
        <v>1</v>
      </c>
      <c r="B22" s="1" t="s">
        <v>11751</v>
      </c>
      <c r="K22" s="1">
        <f t="shared" si="0"/>
        <v>2.72</v>
      </c>
    </row>
    <row r="23" spans="1:56" x14ac:dyDescent="0.25">
      <c r="A23" s="1" t="s">
        <v>1</v>
      </c>
      <c r="B23" s="1" t="s">
        <v>11750</v>
      </c>
      <c r="K23" s="1">
        <f t="shared" si="0"/>
        <v>2.72</v>
      </c>
    </row>
    <row r="24" spans="1:56" x14ac:dyDescent="0.25">
      <c r="A24" s="1">
        <v>3</v>
      </c>
      <c r="B24" s="1" t="s">
        <v>11749</v>
      </c>
      <c r="C24" s="1">
        <v>688.50000488385558</v>
      </c>
      <c r="D24" s="1">
        <v>0</v>
      </c>
      <c r="E24">
        <f>(R24-S24*(1000-T24)/(1000-U24))*AK24</f>
        <v>-6.5418516694533219E-2</v>
      </c>
      <c r="F24">
        <f>IF(AV24&lt;&gt;0,1/(1/AV24-1/N24),0)</f>
        <v>2.5910269126473624</v>
      </c>
      <c r="G24">
        <f>((AY24-AL24/2)*S24-E24)/(AY24+AL24/2)</f>
        <v>381.94460832267737</v>
      </c>
      <c r="H24">
        <f>AL24*1000</f>
        <v>25.550522861201788</v>
      </c>
      <c r="I24">
        <f>(AQ24-AW24)</f>
        <v>1.3579193195081596</v>
      </c>
      <c r="J24">
        <f>(P24+AP24*D24)</f>
        <v>25.890573501586914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26.974559783935547</v>
      </c>
      <c r="P24" s="1">
        <v>25.890573501586914</v>
      </c>
      <c r="Q24" s="1">
        <v>27.196983337402344</v>
      </c>
      <c r="R24" s="1">
        <v>400.12652587890625</v>
      </c>
      <c r="S24" s="1">
        <v>391.14321899414063</v>
      </c>
      <c r="T24" s="1">
        <v>-4.7441773116588593E-2</v>
      </c>
      <c r="U24" s="1">
        <v>22.549383163452148</v>
      </c>
      <c r="V24" s="1">
        <v>-0.11741930246353149</v>
      </c>
      <c r="W24" s="1">
        <v>55.810157775878906</v>
      </c>
      <c r="X24" s="1">
        <v>300.6187744140625</v>
      </c>
      <c r="Y24" s="1">
        <v>50.366592407226563</v>
      </c>
      <c r="Z24" s="1">
        <v>8.9245414733886719</v>
      </c>
      <c r="AA24" s="1">
        <v>88.452621459960938</v>
      </c>
      <c r="AB24" s="1">
        <v>7.393683910369873</v>
      </c>
      <c r="AC24" s="1">
        <v>-0.11308851838111877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1.1052160824046413</v>
      </c>
      <c r="AL24">
        <f>(U24-T24)/(1000-U24)*AK24</f>
        <v>2.555052286120179E-2</v>
      </c>
      <c r="AM24">
        <f>(P24+273.15)</f>
        <v>299.04057350158689</v>
      </c>
      <c r="AN24">
        <f>(O24+273.15)</f>
        <v>300.12455978393552</v>
      </c>
      <c r="AO24">
        <f>(Y24*AG24+Z24*AH24)*AI24</f>
        <v>8.0586546050312791</v>
      </c>
      <c r="AP24">
        <f>((AO24+0.00000010773*(AN24^4-AM24^4))-AL24*44100)/(L24*51.4+0.00000043092*AM24^3)</f>
        <v>-9.1020609136708277</v>
      </c>
      <c r="AQ24">
        <f>0.61365*EXP(17.502*J24/(240.97+J24))</f>
        <v>3.352471372620609</v>
      </c>
      <c r="AR24">
        <f>AQ24*1000/AA24</f>
        <v>37.901322960090475</v>
      </c>
      <c r="AS24">
        <f>(AR24-U24)</f>
        <v>15.351939796638327</v>
      </c>
      <c r="AT24">
        <f>IF(D24,P24,(O24+P24)/2)</f>
        <v>26.43256664276123</v>
      </c>
      <c r="AU24">
        <f>0.61365*EXP(17.502*AT24/(240.97+AT24))</f>
        <v>3.4615988042841259</v>
      </c>
      <c r="AV24">
        <f>IF(AS24&lt;&gt;0,(1000-(AR24+U24)/2)/AS24*AL24,0)</f>
        <v>1.6140142298001254</v>
      </c>
      <c r="AW24">
        <f>U24*AA24/1000</f>
        <v>1.9945520531124494</v>
      </c>
      <c r="AX24">
        <f>(AU24-AW24)</f>
        <v>1.4670467511716765</v>
      </c>
      <c r="AY24">
        <f>1/(1.6/F24+1.37/N24)</f>
        <v>1.066572000544558</v>
      </c>
      <c r="AZ24">
        <f>G24*AA24*0.001</f>
        <v>33.784001858638824</v>
      </c>
      <c r="BA24">
        <f>G24/S24</f>
        <v>0.97648275561284614</v>
      </c>
      <c r="BB24">
        <f>(1-AL24*AA24/AQ24/F24)*100</f>
        <v>73.98202461543741</v>
      </c>
      <c r="BC24">
        <f>(S24-E24/(N24/1.35))</f>
        <v>391.1638516616328</v>
      </c>
      <c r="BD24">
        <f>E24*BB24/100/BC24</f>
        <v>-1.2372805646128343E-4</v>
      </c>
    </row>
    <row r="25" spans="1:56" x14ac:dyDescent="0.25">
      <c r="A25" s="1" t="s">
        <v>1</v>
      </c>
      <c r="B25" s="1" t="s">
        <v>11748</v>
      </c>
      <c r="K25" s="1">
        <f t="shared" si="0"/>
        <v>2.72</v>
      </c>
    </row>
    <row r="26" spans="1:56" x14ac:dyDescent="0.25">
      <c r="A26" s="1" t="s">
        <v>1</v>
      </c>
      <c r="B26" s="1" t="s">
        <v>11747</v>
      </c>
      <c r="K26" s="1">
        <f t="shared" si="0"/>
        <v>2.72</v>
      </c>
    </row>
    <row r="27" spans="1:56" x14ac:dyDescent="0.25">
      <c r="A27" s="1">
        <v>4</v>
      </c>
      <c r="B27" s="1" t="s">
        <v>11746</v>
      </c>
      <c r="C27" s="1">
        <v>892.50000488385558</v>
      </c>
      <c r="D27" s="1">
        <v>0</v>
      </c>
      <c r="E27">
        <f>(R27-S27*(1000-T27)/(1000-U27))*AK27</f>
        <v>1.1132064986149435</v>
      </c>
      <c r="F27">
        <f>IF(AV27&lt;&gt;0,1/(1/AV27-1/N27),0)</f>
        <v>2.570632722092562</v>
      </c>
      <c r="G27">
        <f>((AY27-AL27/2)*S27-E27)/(AY27+AL27/2)</f>
        <v>379.74765273410696</v>
      </c>
      <c r="H27">
        <f>AL27*1000</f>
        <v>25.382123536082176</v>
      </c>
      <c r="I27">
        <f>(AQ27-AW27)</f>
        <v>1.3558305921987757</v>
      </c>
      <c r="J27">
        <f>(P27+AP27*D27)</f>
        <v>25.810592651367188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26.916181564331055</v>
      </c>
      <c r="P27" s="1">
        <v>25.810592651367188</v>
      </c>
      <c r="Q27" s="1">
        <v>27.140548706054688</v>
      </c>
      <c r="R27" s="1">
        <v>399.96853637695313</v>
      </c>
      <c r="S27" s="1">
        <v>390.00390625</v>
      </c>
      <c r="T27" s="1">
        <v>-5.8474376797676086E-2</v>
      </c>
      <c r="U27" s="1">
        <v>22.394475936889648</v>
      </c>
      <c r="V27" s="1">
        <v>-0.1452183872461319</v>
      </c>
      <c r="W27" s="1">
        <v>55.615638732910156</v>
      </c>
      <c r="X27" s="1">
        <v>300.59869384765625</v>
      </c>
      <c r="Y27" s="1">
        <v>100.52457427978516</v>
      </c>
      <c r="Z27" s="1">
        <v>8.6738367080688477</v>
      </c>
      <c r="AA27" s="1">
        <v>88.450126647949219</v>
      </c>
      <c r="AB27" s="1">
        <v>7.3482294082641602</v>
      </c>
      <c r="AC27" s="1">
        <v>-0.11160440742969513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1.1051422567928537</v>
      </c>
      <c r="AL27">
        <f>(U27-T27)/(1000-U27)*AK27</f>
        <v>2.5382123536082175E-2</v>
      </c>
      <c r="AM27">
        <f>(P27+273.15)</f>
        <v>298.96059265136716</v>
      </c>
      <c r="AN27">
        <f>(O27+273.15)</f>
        <v>300.06618156433103</v>
      </c>
      <c r="AO27">
        <f>(Y27*AG27+Z27*AH27)*AI27</f>
        <v>16.083931525261733</v>
      </c>
      <c r="AP27">
        <f>((AO27+0.00000010773*(AN27^4-AM27^4))-AL27*44100)/(L27*51.4+0.00000043092*AM27^3)</f>
        <v>-8.9736123473640514</v>
      </c>
      <c r="AQ27">
        <f>0.61365*EXP(17.502*J27/(240.97+J27))</f>
        <v>3.3366248250311163</v>
      </c>
      <c r="AR27">
        <f>AQ27*1000/AA27</f>
        <v>37.723234001819016</v>
      </c>
      <c r="AS27">
        <f>(AR27-U27)</f>
        <v>15.328758064929367</v>
      </c>
      <c r="AT27">
        <f>IF(D27,P27,(O27+P27)/2)</f>
        <v>26.363387107849121</v>
      </c>
      <c r="AU27">
        <f>0.61365*EXP(17.502*AT27/(240.97+AT27))</f>
        <v>3.4474994153485707</v>
      </c>
      <c r="AV27">
        <f>IF(AS27&lt;&gt;0,(1000-(AR27+U27)/2)/AS27*AL27,0)</f>
        <v>1.606077012998397</v>
      </c>
      <c r="AW27">
        <f>U27*AA27/1000</f>
        <v>1.9807942328323407</v>
      </c>
      <c r="AX27">
        <f>(AU27-AW27)</f>
        <v>1.4667051825162301</v>
      </c>
      <c r="AY27">
        <f>1/(1.6/F27+1.37/N27)</f>
        <v>1.0610278951144565</v>
      </c>
      <c r="AZ27">
        <f>G27*AA27*0.001</f>
        <v>33.588727978593198</v>
      </c>
      <c r="BA27">
        <f>G27/S27</f>
        <v>0.97370217746147758</v>
      </c>
      <c r="BB27">
        <f>(1-AL27*AA27/AQ27/F27)*100</f>
        <v>73.825463226355907</v>
      </c>
      <c r="BC27">
        <f>(S27-E27/(N27/1.35))</f>
        <v>389.65280658133418</v>
      </c>
      <c r="BD27">
        <f>E27*BB27/100/BC27</f>
        <v>2.1091336707639873E-3</v>
      </c>
    </row>
    <row r="28" spans="1:56" x14ac:dyDescent="0.25">
      <c r="A28" s="1" t="s">
        <v>1</v>
      </c>
      <c r="B28" s="1" t="s">
        <v>11745</v>
      </c>
      <c r="K28" s="1">
        <f t="shared" si="0"/>
        <v>2.72</v>
      </c>
    </row>
    <row r="29" spans="1:56" x14ac:dyDescent="0.25">
      <c r="A29" s="1" t="s">
        <v>1</v>
      </c>
      <c r="B29" s="1" t="s">
        <v>11744</v>
      </c>
      <c r="K29" s="1">
        <f t="shared" si="0"/>
        <v>2.72</v>
      </c>
    </row>
    <row r="30" spans="1:56" x14ac:dyDescent="0.25">
      <c r="A30" s="1">
        <v>5</v>
      </c>
      <c r="B30" s="1" t="s">
        <v>11743</v>
      </c>
      <c r="C30" s="1">
        <v>1096.5000048838556</v>
      </c>
      <c r="D30" s="1">
        <v>0</v>
      </c>
      <c r="E30">
        <f>(R30-S30*(1000-T30)/(1000-U30))*AK30</f>
        <v>1.8014263453485129</v>
      </c>
      <c r="F30">
        <f>IF(AV30&lt;&gt;0,1/(1/AV30-1/N30),0)</f>
        <v>2.540952030765399</v>
      </c>
      <c r="G30">
        <f>((AY30-AL30/2)*S30-E30)/(AY30+AL30/2)</f>
        <v>378.60844725374727</v>
      </c>
      <c r="H30">
        <f>AL30*1000</f>
        <v>25.300170513635869</v>
      </c>
      <c r="I30">
        <f>(AQ30-AW30)</f>
        <v>1.3613652244184273</v>
      </c>
      <c r="J30">
        <f>(P30+AP30*D30)</f>
        <v>25.801666259765625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26.892484664916992</v>
      </c>
      <c r="P30" s="1">
        <v>25.801666259765625</v>
      </c>
      <c r="Q30" s="1">
        <v>27.115711212158203</v>
      </c>
      <c r="R30" s="1">
        <v>400.09521484375</v>
      </c>
      <c r="S30" s="1">
        <v>389.54833984375</v>
      </c>
      <c r="T30" s="1">
        <v>-6.758909672498703E-2</v>
      </c>
      <c r="U30" s="1">
        <v>22.312311172485352</v>
      </c>
      <c r="V30" s="1">
        <v>-0.16808563470840454</v>
      </c>
      <c r="W30" s="1">
        <v>55.487926483154297</v>
      </c>
      <c r="X30" s="1">
        <v>300.63140869140625</v>
      </c>
      <c r="Y30" s="1">
        <v>150.73971557617188</v>
      </c>
      <c r="Z30" s="1">
        <v>8.6521158218383789</v>
      </c>
      <c r="AA30" s="1">
        <v>88.448707580566406</v>
      </c>
      <c r="AB30" s="1">
        <v>7.3950128555297852</v>
      </c>
      <c r="AC30" s="1">
        <v>-0.11004791408777237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1.1052625319536991</v>
      </c>
      <c r="AL30">
        <f>(U30-T30)/(1000-U30)*AK30</f>
        <v>2.530017051363587E-2</v>
      </c>
      <c r="AM30">
        <f>(P30+273.15)</f>
        <v>298.9516662597656</v>
      </c>
      <c r="AN30">
        <f>(O30+273.15)</f>
        <v>300.04248466491697</v>
      </c>
      <c r="AO30">
        <f>(Y30*AG30+Z30*AH30)*AI30</f>
        <v>24.118353953100268</v>
      </c>
      <c r="AP30">
        <f>((AO30+0.00000010773*(AN30^4-AM30^4))-AL30*44100)/(L30*51.4+0.00000043092*AM30^3)</f>
        <v>-8.8792543874111747</v>
      </c>
      <c r="AQ30">
        <f>0.61365*EXP(17.502*J30/(240.97+J30))</f>
        <v>3.3348603107601891</v>
      </c>
      <c r="AR30">
        <f>AQ30*1000/AA30</f>
        <v>37.703889655171295</v>
      </c>
      <c r="AS30">
        <f>(AR30-U30)</f>
        <v>15.391578482685944</v>
      </c>
      <c r="AT30">
        <f>IF(D30,P30,(O30+P30)/2)</f>
        <v>26.347075462341309</v>
      </c>
      <c r="AU30">
        <f>0.61365*EXP(17.502*AT30/(240.97+AT30))</f>
        <v>3.4441822760400229</v>
      </c>
      <c r="AV30">
        <f>IF(AS30&lt;&gt;0,(1000-(AR30+U30)/2)/AS30*AL30,0)</f>
        <v>1.5944407835740788</v>
      </c>
      <c r="AW30">
        <f>U30*AA30/1000</f>
        <v>1.9734950863417617</v>
      </c>
      <c r="AX30">
        <f>(AU30-AW30)</f>
        <v>1.4706871896982612</v>
      </c>
      <c r="AY30">
        <f>1/(1.6/F30+1.37/N30)</f>
        <v>1.0529056933576544</v>
      </c>
      <c r="AZ30">
        <f>G30*AA30*0.001</f>
        <v>33.487427838678997</v>
      </c>
      <c r="BA30">
        <f>G30/S30</f>
        <v>0.97191646973931201</v>
      </c>
      <c r="BB30">
        <f>(1-AL30*AA30/AQ30/F30)*100</f>
        <v>73.591676823744606</v>
      </c>
      <c r="BC30">
        <f>(S30-E30/(N30/1.35))</f>
        <v>388.98017913523393</v>
      </c>
      <c r="BD30">
        <f>E30*BB30/100/BC30</f>
        <v>3.4081424334625921E-3</v>
      </c>
    </row>
    <row r="31" spans="1:56" x14ac:dyDescent="0.25">
      <c r="A31" s="1" t="s">
        <v>1</v>
      </c>
      <c r="B31" s="1" t="s">
        <v>11742</v>
      </c>
      <c r="K31" s="1">
        <f t="shared" si="0"/>
        <v>2.72</v>
      </c>
    </row>
    <row r="32" spans="1:56" x14ac:dyDescent="0.25">
      <c r="A32" s="1" t="s">
        <v>1</v>
      </c>
      <c r="B32" s="1" t="s">
        <v>11741</v>
      </c>
      <c r="K32" s="1">
        <f t="shared" si="0"/>
        <v>2.72</v>
      </c>
    </row>
    <row r="33" spans="1:56" x14ac:dyDescent="0.25">
      <c r="A33" s="1">
        <v>6</v>
      </c>
      <c r="B33" s="1" t="s">
        <v>11740</v>
      </c>
      <c r="C33" s="1">
        <v>1301.0000048726797</v>
      </c>
      <c r="D33" s="1">
        <v>0</v>
      </c>
      <c r="E33">
        <f>(R33-S33*(1000-T33)/(1000-U33))*AK33</f>
        <v>2.8628906114736843</v>
      </c>
      <c r="F33">
        <f>IF(AV33&lt;&gt;0,1/(1/AV33-1/N33),0)</f>
        <v>2.5680942854238191</v>
      </c>
      <c r="G33">
        <f>((AY33-AL33/2)*S33-E33)/(AY33+AL33/2)</f>
        <v>376.64576253678013</v>
      </c>
      <c r="H33">
        <f>AL33*1000</f>
        <v>25.443632462860631</v>
      </c>
      <c r="I33">
        <f>(AQ33-AW33)</f>
        <v>1.3598455115207642</v>
      </c>
      <c r="J33">
        <f>(P33+AP33*D33)</f>
        <v>25.846441268920898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26.899438858032227</v>
      </c>
      <c r="P33" s="1">
        <v>25.846441268920898</v>
      </c>
      <c r="Q33" s="1">
        <v>27.115102767944336</v>
      </c>
      <c r="R33" s="1">
        <v>400.05978393554688</v>
      </c>
      <c r="S33" s="1">
        <v>388.52621459960938</v>
      </c>
      <c r="T33" s="1">
        <v>-7.2946682572364807E-2</v>
      </c>
      <c r="U33" s="1">
        <v>22.429763793945313</v>
      </c>
      <c r="V33" s="1">
        <v>-0.1813342422246933</v>
      </c>
      <c r="W33" s="1">
        <v>55.756942749023438</v>
      </c>
      <c r="X33" s="1">
        <v>300.64996337890625</v>
      </c>
      <c r="Y33" s="1">
        <v>300.27203369140625</v>
      </c>
      <c r="Z33" s="1">
        <v>8.8594827651977539</v>
      </c>
      <c r="AA33" s="1">
        <v>88.448272705078125</v>
      </c>
      <c r="AB33" s="1">
        <v>7.4200038909912109</v>
      </c>
      <c r="AC33" s="1">
        <v>-0.1076333075761795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1.1053307477165668</v>
      </c>
      <c r="AL33">
        <f>(U33-T33)/(1000-U33)*AK33</f>
        <v>2.5443632462860629E-2</v>
      </c>
      <c r="AM33">
        <f>(P33+273.15)</f>
        <v>298.99644126892088</v>
      </c>
      <c r="AN33">
        <f>(O33+273.15)</f>
        <v>300.0494388580322</v>
      </c>
      <c r="AO33">
        <f>(Y33*AG33+Z33*AH33)*AI33</f>
        <v>48.043524316768526</v>
      </c>
      <c r="AP33">
        <f>((AO33+0.00000010773*(AN33^4-AM33^4))-AL33*44100)/(L33*51.4+0.00000043092*AM33^3)</f>
        <v>-8.7376375315919663</v>
      </c>
      <c r="AQ33">
        <f>0.61365*EXP(17.502*J33/(240.97+J33))</f>
        <v>3.343719376278127</v>
      </c>
      <c r="AR33">
        <f>AQ33*1000/AA33</f>
        <v>37.804236012922757</v>
      </c>
      <c r="AS33">
        <f>(AR33-U33)</f>
        <v>15.374472218977445</v>
      </c>
      <c r="AT33">
        <f>IF(D33,P33,(O33+P33)/2)</f>
        <v>26.372940063476563</v>
      </c>
      <c r="AU33">
        <f>0.61365*EXP(17.502*AT33/(240.97+AT33))</f>
        <v>3.4494434012680424</v>
      </c>
      <c r="AV33">
        <f>IF(AS33&lt;&gt;0,(1000-(AR33+U33)/2)/AS33*AL33,0)</f>
        <v>1.6050857704222989</v>
      </c>
      <c r="AW33">
        <f>U33*AA33/1000</f>
        <v>1.9838738647573628</v>
      </c>
      <c r="AX33">
        <f>(AU33-AW33)</f>
        <v>1.4655695365106796</v>
      </c>
      <c r="AY33">
        <f>1/(1.6/F33+1.37/N33)</f>
        <v>1.0603357366725503</v>
      </c>
      <c r="AZ33">
        <f>G33*AA33*0.001</f>
        <v>33.313667118065226</v>
      </c>
      <c r="BA33">
        <f>G33/S33</f>
        <v>0.96942174912168411</v>
      </c>
      <c r="BB33">
        <f>(1-AL33*AA33/AQ33/F33)*100</f>
        <v>73.792373952887985</v>
      </c>
      <c r="BC33">
        <f>(S33-E33/(N33/1.35))</f>
        <v>387.62327345942958</v>
      </c>
      <c r="BD33">
        <f>E33*BB33/100/BC33</f>
        <v>5.450124103814671E-3</v>
      </c>
    </row>
    <row r="34" spans="1:56" x14ac:dyDescent="0.25">
      <c r="A34" s="1" t="s">
        <v>1</v>
      </c>
      <c r="B34" s="1" t="s">
        <v>11739</v>
      </c>
      <c r="K34" s="1">
        <f t="shared" si="0"/>
        <v>2.72</v>
      </c>
    </row>
    <row r="35" spans="1:56" x14ac:dyDescent="0.25">
      <c r="A35" s="1" t="s">
        <v>1</v>
      </c>
      <c r="B35" s="1" t="s">
        <v>11738</v>
      </c>
      <c r="K35" s="1">
        <f t="shared" si="0"/>
        <v>2.72</v>
      </c>
    </row>
    <row r="36" spans="1:56" x14ac:dyDescent="0.25">
      <c r="A36" s="1">
        <v>7</v>
      </c>
      <c r="B36" s="1" t="s">
        <v>11737</v>
      </c>
      <c r="C36" s="1">
        <v>1504.5000048838556</v>
      </c>
      <c r="D36" s="1">
        <v>0</v>
      </c>
      <c r="E36">
        <f>(R36-S36*(1000-T36)/(1000-U36))*AK36</f>
        <v>3.4809126233812839</v>
      </c>
      <c r="F36">
        <f>IF(AV36&lt;&gt;0,1/(1/AV36-1/N36),0)</f>
        <v>2.5938218013960128</v>
      </c>
      <c r="G36">
        <f>((AY36-AL36/2)*S36-E36)/(AY36+AL36/2)</f>
        <v>375.17417817477832</v>
      </c>
      <c r="H36">
        <f>AL36*1000</f>
        <v>25.624576857424412</v>
      </c>
      <c r="I36">
        <f>(AQ36-AW36)</f>
        <v>1.3607936771398441</v>
      </c>
      <c r="J36">
        <f>(P36+AP36*D36)</f>
        <v>25.918678283691406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26.917324066162109</v>
      </c>
      <c r="P36" s="1">
        <v>25.918678283691406</v>
      </c>
      <c r="Q36" s="1">
        <v>27.118539810180664</v>
      </c>
      <c r="R36" s="1">
        <v>399.72665405273438</v>
      </c>
      <c r="S36" s="1">
        <v>387.591796875</v>
      </c>
      <c r="T36" s="1">
        <v>-7.83085897564888E-2</v>
      </c>
      <c r="U36" s="1">
        <v>22.581327438354492</v>
      </c>
      <c r="V36" s="1">
        <v>-0.19445687532424927</v>
      </c>
      <c r="W36" s="1">
        <v>56.074237823486328</v>
      </c>
      <c r="X36" s="1">
        <v>300.64453125</v>
      </c>
      <c r="Y36" s="1">
        <v>499.87759399414063</v>
      </c>
      <c r="Z36" s="1">
        <v>8.7472009658813477</v>
      </c>
      <c r="AA36" s="1">
        <v>88.447486877441406</v>
      </c>
      <c r="AB36" s="1">
        <v>7.4146757125854492</v>
      </c>
      <c r="AC36" s="1">
        <v>-0.11334162205457687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1.1053107766544115</v>
      </c>
      <c r="AL36">
        <f>(U36-T36)/(1000-U36)*AK36</f>
        <v>2.5624576857424412E-2</v>
      </c>
      <c r="AM36">
        <f>(P36+273.15)</f>
        <v>299.06867828369138</v>
      </c>
      <c r="AN36">
        <f>(O36+273.15)</f>
        <v>300.06732406616209</v>
      </c>
      <c r="AO36">
        <f>(Y36*AG36+Z36*AH36)*AI36</f>
        <v>79.980413251360915</v>
      </c>
      <c r="AP36">
        <f>((AO36+0.00000010773*(AN36^4-AM36^4))-AL36*44100)/(L36*51.4+0.00000043092*AM36^3)</f>
        <v>-8.5450454354623222</v>
      </c>
      <c r="AQ36">
        <f>0.61365*EXP(17.502*J36/(240.97+J36))</f>
        <v>3.3580553394189105</v>
      </c>
      <c r="AR36">
        <f>AQ36*1000/AA36</f>
        <v>37.966656351378873</v>
      </c>
      <c r="AS36">
        <f>(AR36-U36)</f>
        <v>15.385328913024381</v>
      </c>
      <c r="AT36">
        <f>IF(D36,P36,(O36+P36)/2)</f>
        <v>26.418001174926758</v>
      </c>
      <c r="AU36">
        <f>0.61365*EXP(17.502*AT36/(240.97+AT36))</f>
        <v>3.4586260583521065</v>
      </c>
      <c r="AV36">
        <f>IF(AS36&lt;&gt;0,(1000-(AR36+U36)/2)/AS36*AL36,0)</f>
        <v>1.6150983034426845</v>
      </c>
      <c r="AW36">
        <f>U36*AA36/1000</f>
        <v>1.9972616622790664</v>
      </c>
      <c r="AX36">
        <f>(AU36-AW36)</f>
        <v>1.46136439607304</v>
      </c>
      <c r="AY36">
        <f>1/(1.6/F36+1.37/N36)</f>
        <v>1.0673294630226013</v>
      </c>
      <c r="AZ36">
        <f>G36*AA36*0.001</f>
        <v>33.183213200868572</v>
      </c>
      <c r="BA36">
        <f>G36/S36</f>
        <v>0.96796212200479981</v>
      </c>
      <c r="BB36">
        <f>(1-AL36*AA36/AQ36/F36)*100</f>
        <v>73.97958523337735</v>
      </c>
      <c r="BC36">
        <f>(S36-E36/(N36/1.35))</f>
        <v>386.4939347350965</v>
      </c>
      <c r="BD36">
        <f>E36*BB36/100/BC36</f>
        <v>6.6628852089975757E-3</v>
      </c>
    </row>
    <row r="37" spans="1:56" x14ac:dyDescent="0.25">
      <c r="A37" s="1" t="s">
        <v>1</v>
      </c>
      <c r="B37" s="1" t="s">
        <v>11736</v>
      </c>
      <c r="K37" s="1">
        <f t="shared" si="0"/>
        <v>2.72</v>
      </c>
    </row>
    <row r="38" spans="1:56" x14ac:dyDescent="0.25">
      <c r="A38" s="1" t="s">
        <v>1</v>
      </c>
      <c r="B38" s="1" t="s">
        <v>6248</v>
      </c>
      <c r="K38" s="1">
        <f t="shared" si="0"/>
        <v>2.72</v>
      </c>
    </row>
    <row r="39" spans="1:56" x14ac:dyDescent="0.25">
      <c r="A39" s="1">
        <v>8</v>
      </c>
      <c r="B39" s="1" t="s">
        <v>11735</v>
      </c>
      <c r="C39" s="1">
        <v>1708.5000048838556</v>
      </c>
      <c r="D39" s="1">
        <v>0</v>
      </c>
      <c r="E39">
        <f>(R39-S39*(1000-T39)/(1000-U39))*AK39</f>
        <v>3.7072401904095509</v>
      </c>
      <c r="F39">
        <f>IF(AV39&lt;&gt;0,1/(1/AV39-1/N39),0)</f>
        <v>2.519187582566488</v>
      </c>
      <c r="G39">
        <f>((AY39-AL39/2)*S39-E39)/(AY39+AL39/2)</f>
        <v>374.94624065970663</v>
      </c>
      <c r="H39">
        <f>AL39*1000</f>
        <v>25.588685771600449</v>
      </c>
      <c r="I39">
        <f>(AQ39-AW39)</f>
        <v>1.3837821570111946</v>
      </c>
      <c r="J39">
        <f>(P39+AP39*D39)</f>
        <v>26.017776489257813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26.951265335083008</v>
      </c>
      <c r="P39" s="1">
        <v>26.017776489257813</v>
      </c>
      <c r="Q39" s="1">
        <v>27.137550354003906</v>
      </c>
      <c r="R39" s="1">
        <v>400.1407470703125</v>
      </c>
      <c r="S39" s="1">
        <v>387.80905151367188</v>
      </c>
      <c r="T39" s="1">
        <v>-8.2657165825366974E-2</v>
      </c>
      <c r="U39" s="1">
        <v>22.545394897460938</v>
      </c>
      <c r="V39" s="1">
        <v>-0.20484058558940887</v>
      </c>
      <c r="W39" s="1">
        <v>55.87188720703125</v>
      </c>
      <c r="X39" s="1">
        <v>300.65353393554688</v>
      </c>
      <c r="Y39" s="1">
        <v>750.86749267578125</v>
      </c>
      <c r="Z39" s="1">
        <v>8.8353796005249023</v>
      </c>
      <c r="AA39" s="1">
        <v>88.444992065429688</v>
      </c>
      <c r="AB39" s="1">
        <v>7.4278912544250488</v>
      </c>
      <c r="AC39" s="1">
        <v>-0.1073361411690712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1.1053438747630397</v>
      </c>
      <c r="AL39">
        <f>(U39-T39)/(1000-U39)*AK39</f>
        <v>2.558868577160045E-2</v>
      </c>
      <c r="AM39">
        <f>(P39+273.15)</f>
        <v>299.16777648925779</v>
      </c>
      <c r="AN39">
        <f>(O39+273.15)</f>
        <v>300.10126533508299</v>
      </c>
      <c r="AO39">
        <f>(Y39*AG39+Z39*AH39)*AI39</f>
        <v>120.13879614281359</v>
      </c>
      <c r="AP39">
        <f>((AO39+0.00000010773*(AN39^4-AM39^4))-AL39*44100)/(L39*51.4+0.00000043092*AM39^3)</f>
        <v>-8.2069640282102583</v>
      </c>
      <c r="AQ39">
        <f>0.61365*EXP(17.502*J39/(240.97+J39))</f>
        <v>3.3778094298291061</v>
      </c>
      <c r="AR39">
        <f>AQ39*1000/AA39</f>
        <v>38.191076181343043</v>
      </c>
      <c r="AS39">
        <f>(AR39-U39)</f>
        <v>15.645681283882105</v>
      </c>
      <c r="AT39">
        <f>IF(D39,P39,(O39+P39)/2)</f>
        <v>26.48452091217041</v>
      </c>
      <c r="AU39">
        <f>0.61365*EXP(17.502*AT39/(240.97+AT39))</f>
        <v>3.4722206154416901</v>
      </c>
      <c r="AV39">
        <f>IF(AS39&lt;&gt;0,(1000-(AR39+U39)/2)/AS39*AL39,0)</f>
        <v>1.5858435362929961</v>
      </c>
      <c r="AW39">
        <f>U39*AA39/1000</f>
        <v>1.9940272728179116</v>
      </c>
      <c r="AX39">
        <f>(AU39-AW39)</f>
        <v>1.4781933426237786</v>
      </c>
      <c r="AY39">
        <f>1/(1.6/F39+1.37/N39)</f>
        <v>1.0469090379482018</v>
      </c>
      <c r="AZ39">
        <f>G39*AA39*0.001</f>
        <v>33.162117280110444</v>
      </c>
      <c r="BA39">
        <f>G39/S39</f>
        <v>0.96683210254180518</v>
      </c>
      <c r="BB39">
        <f>(1-AL39*AA39/AQ39/F39)*100</f>
        <v>73.403433312617054</v>
      </c>
      <c r="BC39">
        <f>(S39-E39/(N39/1.35))</f>
        <v>386.63980681007291</v>
      </c>
      <c r="BD39">
        <f>E39*BB39/100/BC39</f>
        <v>7.0381826521099871E-3</v>
      </c>
    </row>
    <row r="40" spans="1:56" x14ac:dyDescent="0.25">
      <c r="A40" s="1" t="s">
        <v>1</v>
      </c>
      <c r="B40" s="1" t="s">
        <v>11734</v>
      </c>
      <c r="K40" s="1">
        <f t="shared" si="0"/>
        <v>2.72</v>
      </c>
    </row>
    <row r="41" spans="1:56" x14ac:dyDescent="0.25">
      <c r="A41" s="1" t="s">
        <v>1</v>
      </c>
      <c r="B41" s="1" t="s">
        <v>11733</v>
      </c>
      <c r="K41" s="1">
        <f t="shared" si="0"/>
        <v>2.72</v>
      </c>
    </row>
    <row r="42" spans="1:56" x14ac:dyDescent="0.25">
      <c r="A42" s="1">
        <v>9</v>
      </c>
      <c r="B42" s="1" t="s">
        <v>11732</v>
      </c>
      <c r="C42" s="1">
        <v>1912.5000048838556</v>
      </c>
      <c r="D42" s="1">
        <v>0</v>
      </c>
      <c r="E42">
        <f>(R42-S42*(1000-T42)/(1000-U42))*AK42</f>
        <v>3.3465413708060541</v>
      </c>
      <c r="F42">
        <f>IF(AV42&lt;&gt;0,1/(1/AV42-1/N42),0)</f>
        <v>2.303662801676797</v>
      </c>
      <c r="G42">
        <f>((AY42-AL42/2)*S42-E42)/(AY42+AL42/2)</f>
        <v>375.0708894791286</v>
      </c>
      <c r="H42">
        <f>AL42*1000</f>
        <v>25.168939538900037</v>
      </c>
      <c r="I42">
        <f>(AQ42-AW42)</f>
        <v>1.4412187474857727</v>
      </c>
      <c r="J42">
        <f>(P42+AP42*D42)</f>
        <v>26.143800735473633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27.007257461547852</v>
      </c>
      <c r="P42" s="1">
        <v>26.143800735473633</v>
      </c>
      <c r="Q42" s="1">
        <v>27.174440383911133</v>
      </c>
      <c r="R42" s="1">
        <v>400.08071899414063</v>
      </c>
      <c r="S42" s="1">
        <v>388.21221923828125</v>
      </c>
      <c r="T42" s="1">
        <v>-8.4476478397846222E-2</v>
      </c>
      <c r="U42" s="1">
        <v>22.182926177978516</v>
      </c>
      <c r="V42" s="1">
        <v>-0.20865005254745483</v>
      </c>
      <c r="W42" s="1">
        <v>54.790027618408203</v>
      </c>
      <c r="X42" s="1">
        <v>300.62277221679688</v>
      </c>
      <c r="Y42" s="1">
        <v>1001.16943359375</v>
      </c>
      <c r="Z42" s="1">
        <v>8.8075790405273438</v>
      </c>
      <c r="AA42" s="1">
        <v>88.440032958984375</v>
      </c>
      <c r="AB42" s="1">
        <v>7.4663100242614746</v>
      </c>
      <c r="AC42" s="1">
        <v>-9.6599869430065155E-2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1.1052307802088117</v>
      </c>
      <c r="AL42">
        <f>(U42-T42)/(1000-U42)*AK42</f>
        <v>2.5168939538900037E-2</v>
      </c>
      <c r="AM42">
        <f>(P42+273.15)</f>
        <v>299.29380073547361</v>
      </c>
      <c r="AN42">
        <f>(O42+273.15)</f>
        <v>300.15725746154783</v>
      </c>
      <c r="AO42">
        <f>(Y42*AG42+Z42*AH42)*AI42</f>
        <v>160.18710579453909</v>
      </c>
      <c r="AP42">
        <f>((AO42+0.00000010773*(AN42^4-AM42^4))-AL42*44100)/(L42*51.4+0.00000043092*AM42^3)</f>
        <v>-7.7308439234754998</v>
      </c>
      <c r="AQ42">
        <f>0.61365*EXP(17.502*J42/(240.97+J42))</f>
        <v>3.40307746979291</v>
      </c>
      <c r="AR42">
        <f>AQ42*1000/AA42</f>
        <v>38.478925843132004</v>
      </c>
      <c r="AS42">
        <f>(AR42-U42)</f>
        <v>16.295999665153488</v>
      </c>
      <c r="AT42">
        <f>IF(D42,P42,(O42+P42)/2)</f>
        <v>26.575529098510742</v>
      </c>
      <c r="AU42">
        <f>0.61365*EXP(17.502*AT42/(240.97+AT42))</f>
        <v>3.4908954202385187</v>
      </c>
      <c r="AV42">
        <f>IF(AS42&lt;&gt;0,(1000-(AR42+U42)/2)/AS42*AL42,0)</f>
        <v>1.4976400833002628</v>
      </c>
      <c r="AW42">
        <f>U42*AA42/1000</f>
        <v>1.9618587223071373</v>
      </c>
      <c r="AX42">
        <f>(AU42-AW42)</f>
        <v>1.5290366979313814</v>
      </c>
      <c r="AY42">
        <f>1/(1.6/F42+1.37/N42)</f>
        <v>0.98559695368509614</v>
      </c>
      <c r="AZ42">
        <f>G42*AA42*0.001</f>
        <v>33.171281827489722</v>
      </c>
      <c r="BA42">
        <f>G42/S42</f>
        <v>0.96614910837959322</v>
      </c>
      <c r="BB42">
        <f>(1-AL42*AA42/AQ42/F42)*100</f>
        <v>71.60622948939826</v>
      </c>
      <c r="BC42">
        <f>(S42-E42/(N42/1.35))</f>
        <v>387.15673710812081</v>
      </c>
      <c r="BD42">
        <f>E42*BB42/100/BC42</f>
        <v>6.1895657862924298E-3</v>
      </c>
    </row>
    <row r="43" spans="1:56" x14ac:dyDescent="0.25">
      <c r="A43" s="1" t="s">
        <v>1</v>
      </c>
      <c r="B43" s="1" t="s">
        <v>11731</v>
      </c>
      <c r="K43" s="1">
        <f t="shared" si="0"/>
        <v>2.72</v>
      </c>
    </row>
    <row r="44" spans="1:56" x14ac:dyDescent="0.25">
      <c r="A44" s="1" t="s">
        <v>1</v>
      </c>
      <c r="B44" s="1" t="s">
        <v>11730</v>
      </c>
      <c r="K44" s="1">
        <f t="shared" si="0"/>
        <v>2.72</v>
      </c>
    </row>
    <row r="45" spans="1:56" x14ac:dyDescent="0.25">
      <c r="A45" s="1">
        <v>10</v>
      </c>
      <c r="B45" s="1" t="s">
        <v>11729</v>
      </c>
      <c r="C45" s="1">
        <v>2116.5000048838556</v>
      </c>
      <c r="D45" s="1">
        <v>0</v>
      </c>
      <c r="E45">
        <f>(R45-S45*(1000-T45)/(1000-U45))*AK45</f>
        <v>2.7388271602917378</v>
      </c>
      <c r="F45">
        <f>IF(AV45&lt;&gt;0,1/(1/AV45-1/N45),0)</f>
        <v>2.0295973310317659</v>
      </c>
      <c r="G45">
        <f>((AY45-AL45/2)*S45-E45)/(AY45+AL45/2)</f>
        <v>375.46805110752541</v>
      </c>
      <c r="H45">
        <f>AL45*1000</f>
        <v>24.457003295722668</v>
      </c>
      <c r="I45">
        <f>(AQ45-AW45)</f>
        <v>1.5235876908681691</v>
      </c>
      <c r="J45">
        <f>(P45+AP45*D45)</f>
        <v>26.281064987182617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27.085512161254883</v>
      </c>
      <c r="P45" s="1">
        <v>26.281064987182617</v>
      </c>
      <c r="Q45" s="1">
        <v>27.233566284179688</v>
      </c>
      <c r="R45" s="1">
        <v>399.94708251953125</v>
      </c>
      <c r="S45" s="1">
        <v>388.86358642578125</v>
      </c>
      <c r="T45" s="1">
        <v>-8.6669474840164185E-2</v>
      </c>
      <c r="U45" s="1">
        <v>21.565515518188477</v>
      </c>
      <c r="V45" s="1">
        <v>-0.21307907998561859</v>
      </c>
      <c r="W45" s="1">
        <v>53.019359588623047</v>
      </c>
      <c r="X45" s="1">
        <v>300.609130859375</v>
      </c>
      <c r="Y45" s="1">
        <v>1250.482666015625</v>
      </c>
      <c r="Z45" s="1">
        <v>8.5461540222167969</v>
      </c>
      <c r="AA45" s="1">
        <v>88.437446594238281</v>
      </c>
      <c r="AB45" s="1">
        <v>7.5485334396362305</v>
      </c>
      <c r="AC45" s="1">
        <v>-8.4984496235847473E-2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1.1051806281594667</v>
      </c>
      <c r="AL45">
        <f>(U45-T45)/(1000-U45)*AK45</f>
        <v>2.4457003295722667E-2</v>
      </c>
      <c r="AM45">
        <f>(P45+273.15)</f>
        <v>299.43106498718259</v>
      </c>
      <c r="AN45">
        <f>(O45+273.15)</f>
        <v>300.23551216125486</v>
      </c>
      <c r="AO45">
        <f>(Y45*AG45+Z45*AH45)*AI45</f>
        <v>200.07722209042549</v>
      </c>
      <c r="AP45">
        <f>((AO45+0.00000010773*(AN45^4-AM45^4))-AL45*44100)/(L45*51.4+0.00000043092*AM45^3)</f>
        <v>-7.1490172619097354</v>
      </c>
      <c r="AQ45">
        <f>0.61365*EXP(17.502*J45/(240.97+J45))</f>
        <v>3.4307868177851795</v>
      </c>
      <c r="AR45">
        <f>AQ45*1000/AA45</f>
        <v>38.79337260296586</v>
      </c>
      <c r="AS45">
        <f>(AR45-U45)</f>
        <v>17.227857084777384</v>
      </c>
      <c r="AT45">
        <f>IF(D45,P45,(O45+P45)/2)</f>
        <v>26.68328857421875</v>
      </c>
      <c r="AU45">
        <f>0.61365*EXP(17.502*AT45/(240.97+AT45))</f>
        <v>3.5131209203628453</v>
      </c>
      <c r="AV45">
        <f>IF(AS45&lt;&gt;0,(1000-(AR45+U45)/2)/AS45*AL45,0)</f>
        <v>1.3767762534916885</v>
      </c>
      <c r="AW45">
        <f>U45*AA45/1000</f>
        <v>1.9071991269170103</v>
      </c>
      <c r="AX45">
        <f>(AU45-AW45)</f>
        <v>1.605921793445835</v>
      </c>
      <c r="AY45">
        <f>1/(1.6/F45+1.37/N45)</f>
        <v>0.90220043934414251</v>
      </c>
      <c r="AZ45">
        <f>G45*AA45*0.001</f>
        <v>33.205435717664507</v>
      </c>
      <c r="BA45">
        <f>G45/S45</f>
        <v>0.96555209645269136</v>
      </c>
      <c r="BB45">
        <f>(1-AL45*AA45/AQ45/F45)*100</f>
        <v>68.937541832375743</v>
      </c>
      <c r="BC45">
        <f>(S45-E45/(N45/1.35))</f>
        <v>387.99977426720346</v>
      </c>
      <c r="BD45">
        <f>E45*BB45/100/BC45</f>
        <v>4.8661887056726041E-3</v>
      </c>
    </row>
    <row r="46" spans="1:56" x14ac:dyDescent="0.25">
      <c r="A46" s="1" t="s">
        <v>1</v>
      </c>
      <c r="B46" s="1" t="s">
        <v>11728</v>
      </c>
      <c r="K46" s="1">
        <f t="shared" si="0"/>
        <v>2.72</v>
      </c>
    </row>
    <row r="47" spans="1:56" x14ac:dyDescent="0.25">
      <c r="A47" s="1" t="s">
        <v>1</v>
      </c>
      <c r="B47" s="1" t="s">
        <v>11727</v>
      </c>
      <c r="K47" s="1">
        <f t="shared" si="0"/>
        <v>2.72</v>
      </c>
    </row>
    <row r="48" spans="1:56" x14ac:dyDescent="0.25">
      <c r="A48" s="1">
        <v>11</v>
      </c>
      <c r="B48" s="1" t="s">
        <v>11726</v>
      </c>
      <c r="C48" s="1">
        <v>2320.5000048838556</v>
      </c>
      <c r="D48" s="1">
        <v>0</v>
      </c>
      <c r="E48">
        <f>(R48-S48*(1000-T48)/(1000-U48))*AK48</f>
        <v>1.7720180878190339</v>
      </c>
      <c r="F48">
        <f>IF(AV48&lt;&gt;0,1/(1/AV48-1/N48),0)</f>
        <v>1.7747602832450755</v>
      </c>
      <c r="G48">
        <f>((AY48-AL48/2)*S48-E48)/(AY48+AL48/2)</f>
        <v>376.60866070381593</v>
      </c>
      <c r="H48">
        <f>AL48*1000</f>
        <v>23.776263590213141</v>
      </c>
      <c r="I48">
        <f>(AQ48-AW48)</f>
        <v>1.6254926300313441</v>
      </c>
      <c r="J48">
        <f>(P48+AP48*D48)</f>
        <v>26.522832870483398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27.183961868286133</v>
      </c>
      <c r="P48" s="1">
        <v>26.522832870483398</v>
      </c>
      <c r="Q48" s="1">
        <v>27.305662155151367</v>
      </c>
      <c r="R48" s="1">
        <v>399.89541625976563</v>
      </c>
      <c r="S48" s="1">
        <v>389.90505981445313</v>
      </c>
      <c r="T48" s="1">
        <v>-8.9321650564670563E-2</v>
      </c>
      <c r="U48" s="1">
        <v>20.97041130065918</v>
      </c>
      <c r="V48" s="1">
        <v>-0.21833579242229462</v>
      </c>
      <c r="W48" s="1">
        <v>51.259590148925781</v>
      </c>
      <c r="X48" s="1">
        <v>300.64602661132813</v>
      </c>
      <c r="Y48" s="1">
        <v>1600.1290283203125</v>
      </c>
      <c r="Z48" s="1">
        <v>8.5411529541015625</v>
      </c>
      <c r="AA48" s="1">
        <v>88.437889099121094</v>
      </c>
      <c r="AB48" s="1">
        <v>7.5895824432373047</v>
      </c>
      <c r="AC48" s="1">
        <v>-7.0270255208015442E-2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1.1053162743063532</v>
      </c>
      <c r="AL48">
        <f>(U48-T48)/(1000-U48)*AK48</f>
        <v>2.3776263590213141E-2</v>
      </c>
      <c r="AM48">
        <f>(P48+273.15)</f>
        <v>299.67283287048338</v>
      </c>
      <c r="AN48">
        <f>(O48+273.15)</f>
        <v>300.33396186828611</v>
      </c>
      <c r="AO48">
        <f>(Y48*AG48+Z48*AH48)*AI48</f>
        <v>256.02063880874266</v>
      </c>
      <c r="AP48">
        <f>((AO48+0.00000010773*(AN48^4-AM48^4))-AL48*44100)/(L48*51.4+0.00000043092*AM48^3)</f>
        <v>-6.4540199292283607</v>
      </c>
      <c r="AQ48">
        <f>0.61365*EXP(17.502*J48/(240.97+J48))</f>
        <v>3.4800715390019965</v>
      </c>
      <c r="AR48">
        <f>AQ48*1000/AA48</f>
        <v>39.350459112626893</v>
      </c>
      <c r="AS48">
        <f>(AR48-U48)</f>
        <v>18.380047811967714</v>
      </c>
      <c r="AT48">
        <f>IF(D48,P48,(O48+P48)/2)</f>
        <v>26.853397369384766</v>
      </c>
      <c r="AU48">
        <f>0.61365*EXP(17.502*AT48/(240.97+AT48))</f>
        <v>3.5484574985833222</v>
      </c>
      <c r="AV48">
        <f>IF(AS48&lt;&gt;0,(1000-(AR48+U48)/2)/AS48*AL48,0)</f>
        <v>1.2545756881943502</v>
      </c>
      <c r="AW48">
        <f>U48*AA48/1000</f>
        <v>1.8545789089706524</v>
      </c>
      <c r="AX48">
        <f>(AU48-AW48)</f>
        <v>1.6938785896126698</v>
      </c>
      <c r="AY48">
        <f>1/(1.6/F48+1.37/N48)</f>
        <v>0.81860014350728372</v>
      </c>
      <c r="AZ48">
        <f>G48*AA48*0.001</f>
        <v>33.306474969092598</v>
      </c>
      <c r="BA48">
        <f>G48/S48</f>
        <v>0.96589836736931645</v>
      </c>
      <c r="BB48">
        <f>(1-AL48*AA48/AQ48/F48)*100</f>
        <v>65.954940162283719</v>
      </c>
      <c r="BC48">
        <f>(S48-E48/(N48/1.35))</f>
        <v>389.34617432081183</v>
      </c>
      <c r="BD48">
        <f>E48*BB48/100/BC48</f>
        <v>3.0017849065158142E-3</v>
      </c>
    </row>
    <row r="49" spans="1:56" x14ac:dyDescent="0.25">
      <c r="A49" s="1" t="s">
        <v>1</v>
      </c>
      <c r="B49" s="1" t="s">
        <v>11725</v>
      </c>
      <c r="K49" s="1">
        <f t="shared" si="0"/>
        <v>2.72</v>
      </c>
    </row>
    <row r="50" spans="1:56" x14ac:dyDescent="0.25">
      <c r="A50" s="1" t="s">
        <v>1</v>
      </c>
      <c r="B50" s="1" t="s">
        <v>11724</v>
      </c>
      <c r="K50" s="1">
        <f t="shared" si="0"/>
        <v>2.72</v>
      </c>
    </row>
    <row r="51" spans="1:56" x14ac:dyDescent="0.25">
      <c r="A51" s="1">
        <v>12</v>
      </c>
      <c r="B51" s="1" t="s">
        <v>11723</v>
      </c>
      <c r="C51" s="1">
        <v>2524.5000048838556</v>
      </c>
      <c r="D51" s="1">
        <v>0</v>
      </c>
      <c r="E51">
        <f>(R51-S51*(1000-T51)/(1000-U51))*AK51</f>
        <v>0.87371205286569675</v>
      </c>
      <c r="F51">
        <f>IF(AV51&lt;&gt;0,1/(1/AV51-1/N51),0)</f>
        <v>1.5407670703246832</v>
      </c>
      <c r="G51">
        <f>((AY51-AL51/2)*S51-E51)/(AY51+AL51/2)</f>
        <v>378.05361862342448</v>
      </c>
      <c r="H51">
        <f>AL51*1000</f>
        <v>22.98127594795433</v>
      </c>
      <c r="I51">
        <f>(AQ51-AW51)</f>
        <v>1.7398935893092751</v>
      </c>
      <c r="J51">
        <f>(P51+AP51*D51)</f>
        <v>26.779970169067383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27.313301086425781</v>
      </c>
      <c r="P51" s="1">
        <v>26.779970169067383</v>
      </c>
      <c r="Q51" s="1">
        <v>27.403528213500977</v>
      </c>
      <c r="R51" s="1">
        <v>400.17385864257813</v>
      </c>
      <c r="S51" s="1">
        <v>391.24951171875</v>
      </c>
      <c r="T51" s="1">
        <v>-9.0900219976902008E-2</v>
      </c>
      <c r="U51" s="1">
        <v>20.277231216430664</v>
      </c>
      <c r="V51" s="1">
        <v>-0.22051571309566498</v>
      </c>
      <c r="W51" s="1">
        <v>49.190727233886719</v>
      </c>
      <c r="X51" s="1">
        <v>300.67343139648438</v>
      </c>
      <c r="Y51" s="1">
        <v>2000.4893798828125</v>
      </c>
      <c r="Z51" s="1">
        <v>8.6075239181518555</v>
      </c>
      <c r="AA51" s="1">
        <v>88.437767028808594</v>
      </c>
      <c r="AB51" s="1">
        <v>7.6277570724487305</v>
      </c>
      <c r="AC51" s="1">
        <v>-4.817676916718483E-2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1.1054170271929569</v>
      </c>
      <c r="AL51">
        <f>(U51-T51)/(1000-U51)*AK51</f>
        <v>2.2981275947954329E-2</v>
      </c>
      <c r="AM51">
        <f>(P51+273.15)</f>
        <v>299.92997016906736</v>
      </c>
      <c r="AN51">
        <f>(O51+273.15)</f>
        <v>300.46330108642576</v>
      </c>
      <c r="AO51">
        <f>(Y51*AG51+Z51*AH51)*AI51</f>
        <v>320.07829362694247</v>
      </c>
      <c r="AP51">
        <f>((AO51+0.00000010773*(AN51^4-AM51^4))-AL51*44100)/(L51*51.4+0.00000043092*AM51^3)</f>
        <v>-5.6496693704584731</v>
      </c>
      <c r="AQ51">
        <f>0.61365*EXP(17.502*J51/(240.97+J51))</f>
        <v>3.5331666396172552</v>
      </c>
      <c r="AR51">
        <f>AQ51*1000/AA51</f>
        <v>39.950880244028845</v>
      </c>
      <c r="AS51">
        <f>(AR51-U51)</f>
        <v>19.673649027598181</v>
      </c>
      <c r="AT51">
        <f>IF(D51,P51,(O51+P51)/2)</f>
        <v>27.046635627746582</v>
      </c>
      <c r="AU51">
        <f>0.61365*EXP(17.502*AT51/(240.97+AT51))</f>
        <v>3.5889748313778771</v>
      </c>
      <c r="AV51">
        <f>IF(AS51&lt;&gt;0,(1000-(AR51+U51)/2)/AS51*AL51,0)</f>
        <v>1.1329477562621222</v>
      </c>
      <c r="AW51">
        <f>U51*AA51/1000</f>
        <v>1.7932730503079801</v>
      </c>
      <c r="AX51">
        <f>(AU51-AW51)</f>
        <v>1.795701781069897</v>
      </c>
      <c r="AY51">
        <f>1/(1.6/F51+1.37/N51)</f>
        <v>0.73609991727774149</v>
      </c>
      <c r="AZ51">
        <f>G51*AA51*0.001</f>
        <v>33.43421784821647</v>
      </c>
      <c r="BA51">
        <f>G51/S51</f>
        <v>0.96627243561951992</v>
      </c>
      <c r="BB51">
        <f>(1-AL51*AA51/AQ51/F51)*100</f>
        <v>62.665460673059584</v>
      </c>
      <c r="BC51">
        <f>(S51-E51/(N51/1.35))</f>
        <v>390.97394738037059</v>
      </c>
      <c r="BD51">
        <f>E51*BB51/100/BC51</f>
        <v>1.4003891731222385E-3</v>
      </c>
    </row>
    <row r="52" spans="1:56" x14ac:dyDescent="0.25">
      <c r="A52" s="1" t="s">
        <v>1</v>
      </c>
      <c r="B52" s="1" t="s">
        <v>11722</v>
      </c>
    </row>
    <row r="53" spans="1:56" x14ac:dyDescent="0.25">
      <c r="A53" s="1" t="s">
        <v>1</v>
      </c>
      <c r="B53" s="1" t="s">
        <v>11721</v>
      </c>
    </row>
    <row r="54" spans="1:56" x14ac:dyDescent="0.25">
      <c r="A54" s="1" t="s">
        <v>1</v>
      </c>
      <c r="B54" s="1" t="s">
        <v>11720</v>
      </c>
    </row>
    <row r="55" spans="1:56" x14ac:dyDescent="0.25">
      <c r="A55" s="1" t="s">
        <v>1</v>
      </c>
      <c r="B55" s="1" t="s">
        <v>1598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073B4-B647-41D7-A3FE-1C2AC73EB032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11805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11804</v>
      </c>
    </row>
    <row r="12" spans="1:60" x14ac:dyDescent="0.25">
      <c r="A12" s="1" t="s">
        <v>1</v>
      </c>
      <c r="B12" s="1" t="s">
        <v>11803</v>
      </c>
    </row>
    <row r="13" spans="1:60" x14ac:dyDescent="0.25">
      <c r="A13" s="1" t="s">
        <v>1</v>
      </c>
      <c r="B13" s="1" t="s">
        <v>11802</v>
      </c>
    </row>
    <row r="14" spans="1:60" x14ac:dyDescent="0.25">
      <c r="A14" s="1" t="s">
        <v>1</v>
      </c>
      <c r="B14" s="1" t="s">
        <v>11801</v>
      </c>
    </row>
    <row r="15" spans="1:60" x14ac:dyDescent="0.25">
      <c r="A15" s="1" t="s">
        <v>1</v>
      </c>
      <c r="B15" s="1" t="s">
        <v>11800</v>
      </c>
    </row>
    <row r="16" spans="1:60" x14ac:dyDescent="0.25">
      <c r="A16" s="1" t="s">
        <v>1</v>
      </c>
      <c r="B16" s="1" t="s">
        <v>11799</v>
      </c>
    </row>
    <row r="17" spans="1:60" x14ac:dyDescent="0.25">
      <c r="A17" s="1" t="s">
        <v>1</v>
      </c>
      <c r="B17" s="1" t="s">
        <v>11798</v>
      </c>
    </row>
    <row r="18" spans="1:60" x14ac:dyDescent="0.25">
      <c r="A18" s="1">
        <v>1</v>
      </c>
      <c r="B18" s="1" t="s">
        <v>11797</v>
      </c>
      <c r="C18" s="1">
        <v>311.50000340864062</v>
      </c>
      <c r="D18" s="1">
        <v>0</v>
      </c>
      <c r="E18">
        <f>(R18-S18*(1000-T18)/(1000-U18))*AO18</f>
        <v>-4.1891426175636139</v>
      </c>
      <c r="F18">
        <f>IF(AZ18&lt;&gt;0,1/(1/AZ18-1/N18),0)</f>
        <v>3.3472022143747431</v>
      </c>
      <c r="G18">
        <f>((BC18-AP18/2)*S18-E18)/(BC18+AP18/2)</f>
        <v>389.17901732090155</v>
      </c>
      <c r="H18">
        <f>AP18*1000</f>
        <v>26.721900495631438</v>
      </c>
      <c r="I18">
        <f>(AU18-BA18)</f>
        <v>1.2198946794845238</v>
      </c>
      <c r="J18">
        <f>(P18+AT18*D18)</f>
        <v>25.733697891235352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26.965093612670898</v>
      </c>
      <c r="P18" s="1">
        <v>25.733697891235352</v>
      </c>
      <c r="Q18" s="1">
        <v>27.196752548217773</v>
      </c>
      <c r="R18" s="1">
        <v>399.93505859375</v>
      </c>
      <c r="S18" s="1">
        <v>394.18887329101563</v>
      </c>
      <c r="T18" s="1">
        <v>0.1293419748544693</v>
      </c>
      <c r="U18" s="1">
        <v>23.756906509399414</v>
      </c>
      <c r="V18" s="1">
        <v>0.320331871509552</v>
      </c>
      <c r="W18" s="1">
        <v>58.837001800537109</v>
      </c>
      <c r="X18" s="1">
        <v>300.31378173828125</v>
      </c>
      <c r="Y18" s="1">
        <v>0.26873317360877991</v>
      </c>
      <c r="Z18" s="1">
        <v>8.9984970092773438</v>
      </c>
      <c r="AA18" s="1">
        <v>88.46087646484375</v>
      </c>
      <c r="AB18" s="1">
        <v>11.796863555908203</v>
      </c>
      <c r="AC18" s="1">
        <v>0.21103833615779877</v>
      </c>
      <c r="AD18" s="1">
        <v>7.0850364863872528E-2</v>
      </c>
      <c r="AE18" s="1">
        <v>4.3707024306058884E-3</v>
      </c>
      <c r="AF18" s="1">
        <v>4.3654382228851318E-2</v>
      </c>
      <c r="AG18" s="1">
        <v>2.0715704187750816E-2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1.1040947858025043</v>
      </c>
      <c r="AP18">
        <f>(U18-T18)/(1000-U18)*AO18</f>
        <v>2.6721900495631438E-2</v>
      </c>
      <c r="AQ18">
        <f>(P18+273.15)</f>
        <v>298.88369789123533</v>
      </c>
      <c r="AR18">
        <f>(O18+273.15)</f>
        <v>300.11509361267088</v>
      </c>
      <c r="AS18">
        <f>(Y18*AK18+Z18*AL18)*AM18</f>
        <v>4.2997306816340064E-2</v>
      </c>
      <c r="AT18">
        <f>((AS18+0.00000010773*(AR18^4-AQ18^4))-AP18*44100)/(L18*0.92*2*29.3+0.00000043092*AQ18^3)</f>
        <v>-9.1746342379060586</v>
      </c>
      <c r="AU18">
        <f>0.61365*EXP(17.502*J18/(240.97+J18))</f>
        <v>3.3214514513993478</v>
      </c>
      <c r="AV18">
        <f>AU18*1000/AA18</f>
        <v>37.547123475758958</v>
      </c>
      <c r="AW18">
        <f>(AV18-U18)</f>
        <v>13.790216966359544</v>
      </c>
      <c r="AX18">
        <f>IF(D18,P18,(O18+P18)/2)</f>
        <v>26.349395751953125</v>
      </c>
      <c r="AY18">
        <f>0.61365*EXP(17.502*AX18/(240.97+AX18))</f>
        <v>3.4446539604749522</v>
      </c>
      <c r="AZ18">
        <f>IF(AW18&lt;&gt;0,(1000-(AV18+U18)/2)/AW18*AP18,0)</f>
        <v>1.8783475607524958</v>
      </c>
      <c r="BA18">
        <f>U18*AA18/1000</f>
        <v>2.101556771914824</v>
      </c>
      <c r="BB18">
        <f>(AY18-BA18)</f>
        <v>1.3430971885601282</v>
      </c>
      <c r="BC18">
        <f>1/(1.6/F18+1.37/N18)</f>
        <v>1.2530094342204523</v>
      </c>
      <c r="BD18">
        <f>G18*AA18*0.001</f>
        <v>34.427116973933558</v>
      </c>
      <c r="BE18">
        <f>G18/S18</f>
        <v>0.98729072201280654</v>
      </c>
      <c r="BF18">
        <f>(1-AP18*AA18/AU18/F18)*100</f>
        <v>78.737774419980099</v>
      </c>
      <c r="BG18">
        <f>(S18-E18/(N18/1.35))</f>
        <v>395.51010756951695</v>
      </c>
      <c r="BH18">
        <f>E18*BF18/100/BG18</f>
        <v>-8.3397051079629799E-3</v>
      </c>
    </row>
    <row r="19" spans="1:60" x14ac:dyDescent="0.25">
      <c r="A19" s="1" t="s">
        <v>1</v>
      </c>
      <c r="B19" s="1" t="s">
        <v>11796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11795</v>
      </c>
      <c r="K20" s="1">
        <f t="shared" si="0"/>
        <v>2.72</v>
      </c>
    </row>
    <row r="21" spans="1:60" x14ac:dyDescent="0.25">
      <c r="A21" s="1">
        <v>2</v>
      </c>
      <c r="B21" s="1" t="s">
        <v>11794</v>
      </c>
      <c r="C21" s="1">
        <v>517.00000341981649</v>
      </c>
      <c r="D21" s="1">
        <v>0</v>
      </c>
      <c r="E21">
        <f>(R21-S21*(1000-T21)/(1000-U21))*AO21</f>
        <v>-2.3067524819154683</v>
      </c>
      <c r="F21">
        <f>IF(AZ21&lt;&gt;0,1/(1/AZ21-1/N21),0)</f>
        <v>3.244362726303232</v>
      </c>
      <c r="G21">
        <f>((BC21-AP21/2)*S21-E21)/(BC21+AP21/2)</f>
        <v>386.39599875795244</v>
      </c>
      <c r="H21">
        <f>AP21*1000</f>
        <v>26.226843327006826</v>
      </c>
      <c r="I21">
        <f>(AU21-BA21)</f>
        <v>1.219086509189526</v>
      </c>
      <c r="J21">
        <f>(P21+AT21*D21)</f>
        <v>25.537425994873047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26.904836654663086</v>
      </c>
      <c r="P21" s="1">
        <v>25.537425994873047</v>
      </c>
      <c r="Q21" s="1">
        <v>27.189382553100586</v>
      </c>
      <c r="R21" s="1">
        <v>400.07077026367188</v>
      </c>
      <c r="S21" s="1">
        <v>392.82992553710938</v>
      </c>
      <c r="T21" s="1">
        <v>0.1361842155456543</v>
      </c>
      <c r="U21" s="1">
        <v>23.332168579101563</v>
      </c>
      <c r="V21" s="1">
        <v>0.33846142888069153</v>
      </c>
      <c r="W21" s="1">
        <v>57.987922668457031</v>
      </c>
      <c r="X21" s="1">
        <v>300.36477661132813</v>
      </c>
      <c r="Y21" s="1">
        <v>25.17045783996582</v>
      </c>
      <c r="Z21" s="1">
        <v>8.9653987884521484</v>
      </c>
      <c r="AA21" s="1">
        <v>88.457626342773438</v>
      </c>
      <c r="AB21" s="1">
        <v>11.722600936889648</v>
      </c>
      <c r="AC21" s="1">
        <v>0.22606585919857025</v>
      </c>
      <c r="AD21" s="1">
        <v>7.4863411486148834E-2</v>
      </c>
      <c r="AE21" s="1">
        <v>9.1828340664505959E-3</v>
      </c>
      <c r="AF21" s="1">
        <v>3.9979957044124603E-2</v>
      </c>
      <c r="AG21" s="1">
        <v>1.9410917535424232E-2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1.104282266953412</v>
      </c>
      <c r="AP21">
        <f>(U21-T21)/(1000-U21)*AO21</f>
        <v>2.6226843327006824E-2</v>
      </c>
      <c r="AQ21">
        <f>(P21+273.15)</f>
        <v>298.68742599487302</v>
      </c>
      <c r="AR21">
        <f>(O21+273.15)</f>
        <v>300.05483665466306</v>
      </c>
      <c r="AS21">
        <f>(Y21*AK21+Z21*AL21)*AM21</f>
        <v>4.0272731643779593</v>
      </c>
      <c r="AT21">
        <f>((AS21+0.00000010773*(AR21^4-AQ21^4))-AP21*44100)/(L21*0.92*2*29.3+0.00000043092*AQ21^3)</f>
        <v>-8.9605245939120284</v>
      </c>
      <c r="AU21">
        <f>0.61365*EXP(17.502*J21/(240.97+J21))</f>
        <v>3.2829947591262911</v>
      </c>
      <c r="AV21">
        <f>AU21*1000/AA21</f>
        <v>37.113755985319813</v>
      </c>
      <c r="AW21">
        <f>(AV21-U21)</f>
        <v>13.78158740621825</v>
      </c>
      <c r="AX21">
        <f>IF(D21,P21,(O21+P21)/2)</f>
        <v>26.221131324768066</v>
      </c>
      <c r="AY21">
        <f>0.61365*EXP(17.502*AX21/(240.97+AX21))</f>
        <v>3.4186639521823463</v>
      </c>
      <c r="AZ21">
        <f>IF(AW21&lt;&gt;0,(1000-(AV21+U21)/2)/AW21*AP21,0)</f>
        <v>1.8455196546427841</v>
      </c>
      <c r="BA21">
        <f>U21*AA21/1000</f>
        <v>2.0639082499367651</v>
      </c>
      <c r="BB21">
        <f>(AY21-BA21)</f>
        <v>1.3547557022455812</v>
      </c>
      <c r="BC21">
        <f>1/(1.6/F21+1.37/N21)</f>
        <v>1.229663610740616</v>
      </c>
      <c r="BD21">
        <f>G21*AA21*0.001</f>
        <v>34.17967287847371</v>
      </c>
      <c r="BE21">
        <f>G21/S21</f>
        <v>0.98362159713173603</v>
      </c>
      <c r="BF21">
        <f>(1-AP21*AA21/AU21/F21)*100</f>
        <v>78.218804625703726</v>
      </c>
      <c r="BG21">
        <f>(S21-E21/(N21/1.35))</f>
        <v>393.5574635393599</v>
      </c>
      <c r="BH21">
        <f>E21*BF21/100/BG21</f>
        <v>-4.5846271108706382E-3</v>
      </c>
    </row>
    <row r="22" spans="1:60" x14ac:dyDescent="0.25">
      <c r="A22" s="1" t="s">
        <v>1</v>
      </c>
      <c r="B22" s="1" t="s">
        <v>11793</v>
      </c>
      <c r="K22" s="1">
        <f t="shared" si="0"/>
        <v>2.72</v>
      </c>
    </row>
    <row r="23" spans="1:60" x14ac:dyDescent="0.25">
      <c r="A23" s="1" t="s">
        <v>1</v>
      </c>
      <c r="B23" s="1" t="s">
        <v>11792</v>
      </c>
      <c r="K23" s="1">
        <f t="shared" si="0"/>
        <v>2.72</v>
      </c>
    </row>
    <row r="24" spans="1:60" x14ac:dyDescent="0.25">
      <c r="A24" s="1">
        <v>3</v>
      </c>
      <c r="B24" s="1" t="s">
        <v>11791</v>
      </c>
      <c r="C24" s="1">
        <v>723.50000340864062</v>
      </c>
      <c r="D24" s="1">
        <v>0</v>
      </c>
      <c r="E24">
        <f>(R24-S24*(1000-T24)/(1000-U24))*AO24</f>
        <v>-1.3674981097771022</v>
      </c>
      <c r="F24">
        <f>IF(AZ24&lt;&gt;0,1/(1/AZ24-1/N24),0)</f>
        <v>3.1378936504557688</v>
      </c>
      <c r="G24">
        <f>((BC24-AP24/2)*S24-E24)/(BC24+AP24/2)</f>
        <v>384.89408814304954</v>
      </c>
      <c r="H24">
        <f>AP24*1000</f>
        <v>25.750845330629787</v>
      </c>
      <c r="I24">
        <f>(AU24-BA24)</f>
        <v>1.220530513022303</v>
      </c>
      <c r="J24">
        <f>(P24+AT24*D24)</f>
        <v>25.359329223632813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26.799362182617188</v>
      </c>
      <c r="P24" s="1">
        <v>25.359329223632813</v>
      </c>
      <c r="Q24" s="1">
        <v>27.121599197387695</v>
      </c>
      <c r="R24" s="1">
        <v>399.96743774414063</v>
      </c>
      <c r="S24" s="1">
        <v>392.061767578125</v>
      </c>
      <c r="T24" s="1">
        <v>0.13697312772274017</v>
      </c>
      <c r="U24" s="1">
        <v>22.925796508789063</v>
      </c>
      <c r="V24" s="1">
        <v>0.34253045916557312</v>
      </c>
      <c r="W24" s="1">
        <v>57.330837249755859</v>
      </c>
      <c r="X24" s="1">
        <v>300.30740356445313</v>
      </c>
      <c r="Y24" s="1">
        <v>50.032550811767578</v>
      </c>
      <c r="Z24" s="1">
        <v>8.8648815155029297</v>
      </c>
      <c r="AA24" s="1">
        <v>88.4552001953125</v>
      </c>
      <c r="AB24" s="1">
        <v>11.795204162597656</v>
      </c>
      <c r="AC24" s="1">
        <v>0.22782137989997864</v>
      </c>
      <c r="AD24" s="1">
        <v>4.2456626892089844E-2</v>
      </c>
      <c r="AE24" s="1">
        <v>3.6345904227346182E-3</v>
      </c>
      <c r="AF24" s="1">
        <v>4.3012667447328568E-2</v>
      </c>
      <c r="AG24" s="1">
        <v>2.24305409938097E-2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1.1040713366340185</v>
      </c>
      <c r="AP24">
        <f>(U24-T24)/(1000-U24)*AO24</f>
        <v>2.5750845330629785E-2</v>
      </c>
      <c r="AQ24">
        <f>(P24+273.15)</f>
        <v>298.50932922363279</v>
      </c>
      <c r="AR24">
        <f>(O24+273.15)</f>
        <v>299.94936218261716</v>
      </c>
      <c r="AS24">
        <f>(Y24*AK24+Z24*AL24)*AM24</f>
        <v>8.0052079509524674</v>
      </c>
      <c r="AT24">
        <f>((AS24+0.00000010773*(AR24^4-AQ24^4))-AP24*44100)/(L24*0.92*2*29.3+0.00000043092*AQ24^3)</f>
        <v>-8.7586888313886977</v>
      </c>
      <c r="AU24">
        <f>0.61365*EXP(17.502*J24/(240.97+J24))</f>
        <v>3.2484364328442359</v>
      </c>
      <c r="AV24">
        <f>AU24*1000/AA24</f>
        <v>36.724086607362402</v>
      </c>
      <c r="AW24">
        <f>(AV24-U24)</f>
        <v>13.798290098573339</v>
      </c>
      <c r="AX24">
        <f>IF(D24,P24,(O24+P24)/2)</f>
        <v>26.079345703125</v>
      </c>
      <c r="AY24">
        <f>0.61365*EXP(17.502*AX24/(240.97+AX24))</f>
        <v>3.3901335971880449</v>
      </c>
      <c r="AZ24">
        <f>IF(AW24&lt;&gt;0,(1000-(AV24+U24)/2)/AW24*AP24,0)</f>
        <v>1.8105741867360639</v>
      </c>
      <c r="BA24">
        <f>U24*AA24/1000</f>
        <v>2.0279059198219329</v>
      </c>
      <c r="BB24">
        <f>(AY24-BA24)</f>
        <v>1.3622276773661119</v>
      </c>
      <c r="BC24">
        <f>1/(1.6/F24+1.37/N24)</f>
        <v>1.2048720932834986</v>
      </c>
      <c r="BD24">
        <f>G24*AA24*0.001</f>
        <v>34.0458836206857</v>
      </c>
      <c r="BE24">
        <f>G24/S24</f>
        <v>0.98171798418562406</v>
      </c>
      <c r="BF24">
        <f>(1-AP24*AA24/AU24/F24)*100</f>
        <v>77.653872776499981</v>
      </c>
      <c r="BG24">
        <f>(S24-E24/(N24/1.35))</f>
        <v>392.49306952780034</v>
      </c>
      <c r="BH24">
        <f>E24*BF24/100/BG24</f>
        <v>-2.7055643139506122E-3</v>
      </c>
    </row>
    <row r="25" spans="1:60" x14ac:dyDescent="0.25">
      <c r="A25" s="1" t="s">
        <v>1</v>
      </c>
      <c r="B25" s="1" t="s">
        <v>11790</v>
      </c>
      <c r="K25" s="1">
        <f t="shared" si="0"/>
        <v>2.72</v>
      </c>
    </row>
    <row r="26" spans="1:60" x14ac:dyDescent="0.25">
      <c r="A26" s="1" t="s">
        <v>1</v>
      </c>
      <c r="B26" s="1" t="s">
        <v>11789</v>
      </c>
      <c r="K26" s="1">
        <f t="shared" si="0"/>
        <v>2.72</v>
      </c>
    </row>
    <row r="27" spans="1:60" x14ac:dyDescent="0.25">
      <c r="A27" s="1">
        <v>4</v>
      </c>
      <c r="B27" s="1" t="s">
        <v>11788</v>
      </c>
      <c r="C27" s="1">
        <v>929.00000341981649</v>
      </c>
      <c r="D27" s="1">
        <v>0</v>
      </c>
      <c r="E27">
        <f>(R27-S27*(1000-T27)/(1000-U27))*AO27</f>
        <v>0.13765849762068705</v>
      </c>
      <c r="F27">
        <f>IF(AZ27&lt;&gt;0,1/(1/AZ27-1/N27),0)</f>
        <v>3.119544152274309</v>
      </c>
      <c r="G27">
        <f>((BC27-AP27/2)*S27-E27)/(BC27+AP27/2)</f>
        <v>382.44574856320048</v>
      </c>
      <c r="H27">
        <f>AP27*1000</f>
        <v>25.60495900982044</v>
      </c>
      <c r="I27">
        <f>(AU27-BA27)</f>
        <v>1.2179021046689429</v>
      </c>
      <c r="J27">
        <f>(P27+AT27*D27)</f>
        <v>25.28709602355957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26.734052658081055</v>
      </c>
      <c r="P27" s="1">
        <v>25.28709602355957</v>
      </c>
      <c r="Q27" s="1">
        <v>27.060976028442383</v>
      </c>
      <c r="R27" s="1">
        <v>399.99429321289063</v>
      </c>
      <c r="S27" s="1">
        <v>390.80636596679688</v>
      </c>
      <c r="T27" s="1">
        <v>0.1358703225851059</v>
      </c>
      <c r="U27" s="1">
        <v>22.798294067382813</v>
      </c>
      <c r="V27" s="1">
        <v>0.34107756614685059</v>
      </c>
      <c r="W27" s="1">
        <v>57.230941772460938</v>
      </c>
      <c r="X27" s="1">
        <v>300.31072998046875</v>
      </c>
      <c r="Y27" s="1">
        <v>100.48258209228516</v>
      </c>
      <c r="Z27" s="1">
        <v>9.4445199966430664</v>
      </c>
      <c r="AA27" s="1">
        <v>88.454376220703125</v>
      </c>
      <c r="AB27" s="1">
        <v>11.749732971191406</v>
      </c>
      <c r="AC27" s="1">
        <v>0.22645562887191772</v>
      </c>
      <c r="AD27" s="1">
        <v>9.095340222120285E-2</v>
      </c>
      <c r="AE27" s="1">
        <v>7.4313897639513016E-3</v>
      </c>
      <c r="AF27" s="1">
        <v>7.1218691766262054E-2</v>
      </c>
      <c r="AG27" s="1">
        <v>2.7520585805177689E-2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1.1040835661046642</v>
      </c>
      <c r="AP27">
        <f>(U27-T27)/(1000-U27)*AO27</f>
        <v>2.560495900982044E-2</v>
      </c>
      <c r="AQ27">
        <f>(P27+273.15)</f>
        <v>298.43709602355955</v>
      </c>
      <c r="AR27">
        <f>(O27+273.15)</f>
        <v>299.88405265808103</v>
      </c>
      <c r="AS27">
        <f>(Y27*AK27+Z27*AL27)*AM27</f>
        <v>16.077212775411908</v>
      </c>
      <c r="AT27">
        <f>((AS27+0.00000010773*(AR27^4-AQ27^4))-AP27*44100)/(L27*0.92*2*29.3+0.00000043092*AQ27^3)</f>
        <v>-8.6443580025560163</v>
      </c>
      <c r="AU27">
        <f>0.61365*EXP(17.502*J27/(240.97+J27))</f>
        <v>3.2345109852954463</v>
      </c>
      <c r="AV27">
        <f>AU27*1000/AA27</f>
        <v>36.566997852373021</v>
      </c>
      <c r="AW27">
        <f>(AV27-U27)</f>
        <v>13.768703784990208</v>
      </c>
      <c r="AX27">
        <f>IF(D27,P27,(O27+P27)/2)</f>
        <v>26.010574340820313</v>
      </c>
      <c r="AY27">
        <f>0.61365*EXP(17.502*AX27/(240.97+AX27))</f>
        <v>3.376370351948573</v>
      </c>
      <c r="AZ27">
        <f>IF(AW27&lt;&gt;0,(1000-(AV27+U27)/2)/AW27*AP27,0)</f>
        <v>1.8044498933733448</v>
      </c>
      <c r="BA27">
        <f>U27*AA27/1000</f>
        <v>2.0166088806265035</v>
      </c>
      <c r="BB27">
        <f>(AY27-BA27)</f>
        <v>1.3597614713220696</v>
      </c>
      <c r="BC27">
        <f>1/(1.6/F27+1.37/N27)</f>
        <v>1.2005336880625452</v>
      </c>
      <c r="BD27">
        <f>G27*AA27*0.001</f>
        <v>33.829000127417771</v>
      </c>
      <c r="BE27">
        <f>G27/S27</f>
        <v>0.97860675226486271</v>
      </c>
      <c r="BF27">
        <f>(1-AP27*AA27/AU27/F27)*100</f>
        <v>77.553757947230579</v>
      </c>
      <c r="BG27">
        <f>(S27-E27/(N27/1.35))</f>
        <v>390.76294917668309</v>
      </c>
      <c r="BH27">
        <f>E27*BF27/100/BG27</f>
        <v>2.732074222069367E-4</v>
      </c>
    </row>
    <row r="28" spans="1:60" x14ac:dyDescent="0.25">
      <c r="A28" s="1" t="s">
        <v>1</v>
      </c>
      <c r="B28" s="1" t="s">
        <v>11787</v>
      </c>
      <c r="K28" s="1">
        <f t="shared" si="0"/>
        <v>2.72</v>
      </c>
    </row>
    <row r="29" spans="1:60" x14ac:dyDescent="0.25">
      <c r="A29" s="1" t="s">
        <v>1</v>
      </c>
      <c r="B29" s="1" t="s">
        <v>11786</v>
      </c>
      <c r="K29" s="1">
        <f t="shared" si="0"/>
        <v>2.72</v>
      </c>
    </row>
    <row r="30" spans="1:60" x14ac:dyDescent="0.25">
      <c r="A30" s="1">
        <v>5</v>
      </c>
      <c r="B30" s="1" t="s">
        <v>11785</v>
      </c>
      <c r="C30" s="1">
        <v>1135.0000034198165</v>
      </c>
      <c r="D30" s="1">
        <v>0</v>
      </c>
      <c r="E30">
        <f>(R30-S30*(1000-T30)/(1000-U30))*AO30</f>
        <v>1.8076583269595792</v>
      </c>
      <c r="F30">
        <f>IF(AZ30&lt;&gt;0,1/(1/AZ30-1/N30),0)</f>
        <v>3.1262562490576764</v>
      </c>
      <c r="G30">
        <f>((BC30-AP30/2)*S30-E30)/(BC30+AP30/2)</f>
        <v>379.79560791404617</v>
      </c>
      <c r="H30">
        <f>AP30*1000</f>
        <v>25.646274280496751</v>
      </c>
      <c r="I30">
        <f>(AU30-BA30)</f>
        <v>1.2182357751367099</v>
      </c>
      <c r="J30">
        <f>(P30+AT30*D30)</f>
        <v>25.303501129150391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26.723814010620117</v>
      </c>
      <c r="P30" s="1">
        <v>25.303501129150391</v>
      </c>
      <c r="Q30" s="1">
        <v>27.021404266357422</v>
      </c>
      <c r="R30" s="1">
        <v>400.1903076171875</v>
      </c>
      <c r="S30" s="1">
        <v>389.50552368164063</v>
      </c>
      <c r="T30" s="1">
        <v>0.13360263407230377</v>
      </c>
      <c r="U30" s="1">
        <v>22.831571578979492</v>
      </c>
      <c r="V30" s="1">
        <v>0.33556732535362244</v>
      </c>
      <c r="W30" s="1">
        <v>57.34564208984375</v>
      </c>
      <c r="X30" s="1">
        <v>300.31402587890625</v>
      </c>
      <c r="Y30" s="1">
        <v>150.92111206054688</v>
      </c>
      <c r="Z30" s="1">
        <v>9.3702936172485352</v>
      </c>
      <c r="AA30" s="1">
        <v>88.44915771484375</v>
      </c>
      <c r="AB30" s="1">
        <v>11.791292190551758</v>
      </c>
      <c r="AC30" s="1">
        <v>0.22816242277622223</v>
      </c>
      <c r="AD30" s="1">
        <v>5.98771832883358E-2</v>
      </c>
      <c r="AE30" s="1">
        <v>6.9183139130473137E-3</v>
      </c>
      <c r="AF30" s="1">
        <v>6.2565907835960388E-2</v>
      </c>
      <c r="AG30" s="1">
        <v>2.3325109854340553E-2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1.1040956833783315</v>
      </c>
      <c r="AP30">
        <f>(U30-T30)/(1000-U30)*AO30</f>
        <v>2.5646274280496751E-2</v>
      </c>
      <c r="AQ30">
        <f>(P30+273.15)</f>
        <v>298.45350112915037</v>
      </c>
      <c r="AR30">
        <f>(O30+273.15)</f>
        <v>299.87381401062009</v>
      </c>
      <c r="AS30">
        <f>(Y30*AK30+Z30*AL30)*AM30</f>
        <v>24.147377389951544</v>
      </c>
      <c r="AT30">
        <f>((AS30+0.00000010773*(AR30^4-AQ30^4))-AP30*44100)/(L30*0.92*2*29.3+0.00000043092*AQ30^3)</f>
        <v>-8.597387516118685</v>
      </c>
      <c r="AU30">
        <f>0.61365*EXP(17.502*J30/(240.97+J30))</f>
        <v>3.237669050603611</v>
      </c>
      <c r="AV30">
        <f>AU30*1000/AA30</f>
        <v>36.604860173363278</v>
      </c>
      <c r="AW30">
        <f>(AV30-U30)</f>
        <v>13.773288594383786</v>
      </c>
      <c r="AX30">
        <f>IF(D30,P30,(O30+P30)/2)</f>
        <v>26.013657569885254</v>
      </c>
      <c r="AY30">
        <f>0.61365*EXP(17.502*AX30/(240.97+AX30))</f>
        <v>3.37698635349087</v>
      </c>
      <c r="AZ30">
        <f>IF(AW30&lt;&gt;0,(1000-(AV30+U30)/2)/AW30*AP30,0)</f>
        <v>1.8066936298101113</v>
      </c>
      <c r="BA30">
        <f>U30*AA30/1000</f>
        <v>2.0194332754669011</v>
      </c>
      <c r="BB30">
        <f>(AY30-BA30)</f>
        <v>1.3575530780239689</v>
      </c>
      <c r="BC30">
        <f>1/(1.6/F30+1.37/N30)</f>
        <v>1.2021229142393546</v>
      </c>
      <c r="BD30">
        <f>G30*AA30*0.001</f>
        <v>33.59260162379443</v>
      </c>
      <c r="BE30">
        <f>G30/S30</f>
        <v>0.97507117312274427</v>
      </c>
      <c r="BF30">
        <f>(1-AP30*AA30/AU30/F30)*100</f>
        <v>77.589014348433949</v>
      </c>
      <c r="BG30">
        <f>(S30-E30/(N30/1.35))</f>
        <v>388.93539743781594</v>
      </c>
      <c r="BH30">
        <f>E30*BF30/100/BG30</f>
        <v>3.6061111637430004E-3</v>
      </c>
    </row>
    <row r="31" spans="1:60" x14ac:dyDescent="0.25">
      <c r="A31" s="1" t="s">
        <v>1</v>
      </c>
      <c r="B31" s="1" t="s">
        <v>11784</v>
      </c>
      <c r="K31" s="1">
        <f t="shared" si="0"/>
        <v>2.72</v>
      </c>
    </row>
    <row r="32" spans="1:60" x14ac:dyDescent="0.25">
      <c r="A32" s="1" t="s">
        <v>1</v>
      </c>
      <c r="B32" s="1" t="s">
        <v>11783</v>
      </c>
      <c r="K32" s="1">
        <f t="shared" si="0"/>
        <v>2.72</v>
      </c>
    </row>
    <row r="33" spans="1:60" x14ac:dyDescent="0.25">
      <c r="A33" s="1">
        <v>6</v>
      </c>
      <c r="B33" s="1" t="s">
        <v>9679</v>
      </c>
      <c r="C33" s="1">
        <v>1341.5000034086406</v>
      </c>
      <c r="D33" s="1">
        <v>0</v>
      </c>
      <c r="E33">
        <f>(R33-S33*(1000-T33)/(1000-U33))*AO33</f>
        <v>3.6254634719986671</v>
      </c>
      <c r="F33">
        <f>IF(AZ33&lt;&gt;0,1/(1/AZ33-1/N33),0)</f>
        <v>3.2956623469673754</v>
      </c>
      <c r="G33">
        <f>((BC33-AP33/2)*S33-E33)/(BC33+AP33/2)</f>
        <v>376.53667273201017</v>
      </c>
      <c r="H33">
        <f>AP33*1000</f>
        <v>25.870161598236294</v>
      </c>
      <c r="I33">
        <f>(AU33-BA33)</f>
        <v>1.1923062251132595</v>
      </c>
      <c r="J33">
        <f>(P33+AT33*D33)</f>
        <v>25.259563446044922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26.665925979614258</v>
      </c>
      <c r="P33" s="1">
        <v>25.259563446044922</v>
      </c>
      <c r="Q33" s="1">
        <v>26.986867904663086</v>
      </c>
      <c r="R33" s="1">
        <v>399.78021240234375</v>
      </c>
      <c r="S33" s="1">
        <v>387.41751098632813</v>
      </c>
      <c r="T33" s="1">
        <v>0.13495658338069916</v>
      </c>
      <c r="U33" s="1">
        <v>23.029109954833984</v>
      </c>
      <c r="V33" s="1">
        <v>0.34012594819068909</v>
      </c>
      <c r="W33" s="1">
        <v>58.039394378662109</v>
      </c>
      <c r="X33" s="1">
        <v>300.27908325195313</v>
      </c>
      <c r="Y33" s="1">
        <v>300.31661987304688</v>
      </c>
      <c r="Z33" s="1">
        <v>9.1872377395629883</v>
      </c>
      <c r="AA33" s="1">
        <v>88.449386596679688</v>
      </c>
      <c r="AB33" s="1">
        <v>11.7178955078125</v>
      </c>
      <c r="AC33" s="1">
        <v>0.23222631216049194</v>
      </c>
      <c r="AD33" s="1">
        <v>6.7421548068523407E-2</v>
      </c>
      <c r="AE33" s="1">
        <v>2.0261812023818493E-3</v>
      </c>
      <c r="AF33" s="1">
        <v>4.5162592083215714E-2</v>
      </c>
      <c r="AG33" s="1">
        <v>2.6304857805371284E-2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1.1039672178380626</v>
      </c>
      <c r="AP33">
        <f>(U33-T33)/(1000-U33)*AO33</f>
        <v>2.5870161598236293E-2</v>
      </c>
      <c r="AQ33">
        <f>(P33+273.15)</f>
        <v>298.4095634460449</v>
      </c>
      <c r="AR33">
        <f>(O33+273.15)</f>
        <v>299.81592597961424</v>
      </c>
      <c r="AS33">
        <f>(Y33*AK33+Z33*AL33)*AM33</f>
        <v>48.050658105671573</v>
      </c>
      <c r="AT33">
        <f>((AS33+0.00000010773*(AR33^4-AQ33^4))-AP33*44100)/(L33*0.92*2*29.3+0.00000043092*AQ33^3)</f>
        <v>-8.4884470779079457</v>
      </c>
      <c r="AU33">
        <f>0.61365*EXP(17.502*J33/(240.97+J33))</f>
        <v>3.2292168744858154</v>
      </c>
      <c r="AV33">
        <f>AU33*1000/AA33</f>
        <v>36.509205984782234</v>
      </c>
      <c r="AW33">
        <f>(AV33-U33)</f>
        <v>13.48009602994825</v>
      </c>
      <c r="AX33">
        <f>IF(D33,P33,(O33+P33)/2)</f>
        <v>25.96274471282959</v>
      </c>
      <c r="AY33">
        <f>0.61365*EXP(17.502*AX33/(240.97+AX33))</f>
        <v>3.3668269826793282</v>
      </c>
      <c r="AZ33">
        <f>IF(AW33&lt;&gt;0,(1000-(AV33+U33)/2)/AW33*AP33,0)</f>
        <v>1.8620066663583175</v>
      </c>
      <c r="BA33">
        <f>U33*AA33/1000</f>
        <v>2.0369106493725559</v>
      </c>
      <c r="BB33">
        <f>(AY33-BA33)</f>
        <v>1.3299163333067723</v>
      </c>
      <c r="BC33">
        <f>1/(1.6/F33+1.37/N33)</f>
        <v>1.2413816150478629</v>
      </c>
      <c r="BD33">
        <f>G33*AA33*0.001</f>
        <v>33.304437734301025</v>
      </c>
      <c r="BE33">
        <f>G33/S33</f>
        <v>0.97191443869788852</v>
      </c>
      <c r="BF33">
        <f>(1-AP33*AA33/AU33/F33)*100</f>
        <v>78.499228512203544</v>
      </c>
      <c r="BG33">
        <f>(S33-E33/(N33/1.35))</f>
        <v>386.27405824385619</v>
      </c>
      <c r="BH33">
        <f>E33*BF33/100/BG33</f>
        <v>7.367724533326122E-3</v>
      </c>
    </row>
    <row r="34" spans="1:60" x14ac:dyDescent="0.25">
      <c r="A34" s="1" t="s">
        <v>1</v>
      </c>
      <c r="B34" s="1" t="s">
        <v>11782</v>
      </c>
      <c r="K34" s="1">
        <f t="shared" si="0"/>
        <v>2.72</v>
      </c>
    </row>
    <row r="35" spans="1:60" x14ac:dyDescent="0.25">
      <c r="A35" s="1" t="s">
        <v>1</v>
      </c>
      <c r="B35" s="1" t="s">
        <v>11781</v>
      </c>
      <c r="K35" s="1">
        <f t="shared" si="0"/>
        <v>2.72</v>
      </c>
    </row>
    <row r="36" spans="1:60" x14ac:dyDescent="0.25">
      <c r="A36" s="1">
        <v>7</v>
      </c>
      <c r="B36" s="1" t="s">
        <v>11780</v>
      </c>
      <c r="C36" s="1">
        <v>1547.0000034198165</v>
      </c>
      <c r="D36" s="1">
        <v>0</v>
      </c>
      <c r="E36">
        <f>(R36-S36*(1000-T36)/(1000-U36))*AO36</f>
        <v>4.9554444202616885</v>
      </c>
      <c r="F36">
        <f>IF(AZ36&lt;&gt;0,1/(1/AZ36-1/N36),0)</f>
        <v>3.4748111088953122</v>
      </c>
      <c r="G36">
        <f>((BC36-AP36/2)*S36-E36)/(BC36+AP36/2)</f>
        <v>374.64695449262246</v>
      </c>
      <c r="H36">
        <f>AP36*1000</f>
        <v>26.290988298619489</v>
      </c>
      <c r="I36">
        <f>(AU36-BA36)</f>
        <v>1.1760876830635523</v>
      </c>
      <c r="J36">
        <f>(P36+AT36*D36)</f>
        <v>25.339405059814453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26.687599182128906</v>
      </c>
      <c r="P36" s="1">
        <v>25.339405059814453</v>
      </c>
      <c r="Q36" s="1">
        <v>26.984165191650391</v>
      </c>
      <c r="R36" s="1">
        <v>400.00674438476563</v>
      </c>
      <c r="S36" s="1">
        <v>386.3226318359375</v>
      </c>
      <c r="T36" s="1">
        <v>0.13651692867279053</v>
      </c>
      <c r="U36" s="1">
        <v>23.386215209960938</v>
      </c>
      <c r="V36" s="1">
        <v>0.34362071752548218</v>
      </c>
      <c r="W36" s="1">
        <v>58.864398956298828</v>
      </c>
      <c r="X36" s="1">
        <v>300.38714599609375</v>
      </c>
      <c r="Y36" s="1">
        <v>499.65707397460938</v>
      </c>
      <c r="Z36" s="1">
        <v>9.093510627746582</v>
      </c>
      <c r="AA36" s="1">
        <v>88.44964599609375</v>
      </c>
      <c r="AB36" s="1">
        <v>11.924238204956055</v>
      </c>
      <c r="AC36" s="1">
        <v>0.22482666373252869</v>
      </c>
      <c r="AD36" s="1">
        <v>9.0600490570068359E-2</v>
      </c>
      <c r="AE36" s="1">
        <v>2.9992021154612303E-3</v>
      </c>
      <c r="AF36" s="1">
        <v>3.0625257641077042E-2</v>
      </c>
      <c r="AG36" s="1">
        <v>2.7582926675677299E-2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1.1043645073385797</v>
      </c>
      <c r="AP36">
        <f>(U36-T36)/(1000-U36)*AO36</f>
        <v>2.6290988298619488E-2</v>
      </c>
      <c r="AQ36">
        <f>(P36+273.15)</f>
        <v>298.48940505981443</v>
      </c>
      <c r="AR36">
        <f>(O36+273.15)</f>
        <v>299.83759918212888</v>
      </c>
      <c r="AS36">
        <f>(Y36*AK36+Z36*AL36)*AM36</f>
        <v>79.945130049024556</v>
      </c>
      <c r="AT36">
        <f>((AS36+0.00000010773*(AR36^4-AQ36^4))-AP36*44100)/(L36*0.92*2*29.3+0.00000043092*AQ36^3)</f>
        <v>-8.3879183544428457</v>
      </c>
      <c r="AU36">
        <f>0.61365*EXP(17.502*J36/(240.97+J36))</f>
        <v>3.2445901395730603</v>
      </c>
      <c r="AV36">
        <f>AU36*1000/AA36</f>
        <v>36.682907014872086</v>
      </c>
      <c r="AW36">
        <f>(AV36-U36)</f>
        <v>13.296691804911148</v>
      </c>
      <c r="AX36">
        <f>IF(D36,P36,(O36+P36)/2)</f>
        <v>26.01350212097168</v>
      </c>
      <c r="AY36">
        <f>0.61365*EXP(17.502*AX36/(240.97+AX36))</f>
        <v>3.3769552938412111</v>
      </c>
      <c r="AZ36">
        <f>IF(AW36&lt;&gt;0,(1000-(AV36+U36)/2)/AW36*AP36,0)</f>
        <v>1.9178717817946129</v>
      </c>
      <c r="BA36">
        <f>U36*AA36/1000</f>
        <v>2.068502456509508</v>
      </c>
      <c r="BB36">
        <f>(AY36-BA36)</f>
        <v>1.308452837331703</v>
      </c>
      <c r="BC36">
        <f>1/(1.6/F36+1.37/N36)</f>
        <v>1.2811903948091781</v>
      </c>
      <c r="BD36">
        <f>G36*AA36*0.001</f>
        <v>33.137390498387106</v>
      </c>
      <c r="BE36">
        <f>G36/S36</f>
        <v>0.96977739231111515</v>
      </c>
      <c r="BF36">
        <f>(1-AP36*AA36/AU36/F36)*100</f>
        <v>79.374144747022925</v>
      </c>
      <c r="BG36">
        <f>(S36-E36/(N36/1.35))</f>
        <v>384.75970986574544</v>
      </c>
      <c r="BH36">
        <f>E36*BF36/100/BG36</f>
        <v>1.0222852149382398E-2</v>
      </c>
    </row>
    <row r="37" spans="1:60" x14ac:dyDescent="0.25">
      <c r="A37" s="1" t="s">
        <v>1</v>
      </c>
      <c r="B37" s="1" t="s">
        <v>11779</v>
      </c>
      <c r="K37" s="1">
        <f t="shared" si="0"/>
        <v>2.72</v>
      </c>
    </row>
    <row r="38" spans="1:60" x14ac:dyDescent="0.25">
      <c r="A38" s="1" t="s">
        <v>1</v>
      </c>
      <c r="B38" s="1" t="s">
        <v>3821</v>
      </c>
      <c r="K38" s="1">
        <f t="shared" si="0"/>
        <v>2.72</v>
      </c>
    </row>
    <row r="39" spans="1:60" x14ac:dyDescent="0.25">
      <c r="A39" s="1">
        <v>8</v>
      </c>
      <c r="B39" s="1" t="s">
        <v>11778</v>
      </c>
      <c r="C39" s="1">
        <v>1753.5000034086406</v>
      </c>
      <c r="D39" s="1">
        <v>0</v>
      </c>
      <c r="E39">
        <f>(R39-S39*(1000-T39)/(1000-U39))*AO39</f>
        <v>6.4106824874817647</v>
      </c>
      <c r="F39">
        <f>IF(AZ39&lt;&gt;0,1/(1/AZ39-1/N39),0)</f>
        <v>3.7799179378574554</v>
      </c>
      <c r="G39">
        <f>((BC39-AP39/2)*S39-E39)/(BC39+AP39/2)</f>
        <v>372.58245913222243</v>
      </c>
      <c r="H39">
        <f>AP39*1000</f>
        <v>26.890069579333268</v>
      </c>
      <c r="I39">
        <f>(AU39-BA39)</f>
        <v>1.1488113321074307</v>
      </c>
      <c r="J39">
        <f>(P39+AT39*D39)</f>
        <v>25.43641471862793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26.716547012329102</v>
      </c>
      <c r="P39" s="1">
        <v>25.43641471862793</v>
      </c>
      <c r="Q39" s="1">
        <v>27.001188278198242</v>
      </c>
      <c r="R39" s="1">
        <v>400.09808349609375</v>
      </c>
      <c r="S39" s="1">
        <v>384.918701171875</v>
      </c>
      <c r="T39" s="1">
        <v>0.13760977983474731</v>
      </c>
      <c r="U39" s="1">
        <v>23.90778923034668</v>
      </c>
      <c r="V39" s="1">
        <v>0.34576672315597534</v>
      </c>
      <c r="W39" s="1">
        <v>60.072170257568359</v>
      </c>
      <c r="X39" s="1">
        <v>300.34417724609375</v>
      </c>
      <c r="Y39" s="1">
        <v>749.860107421875</v>
      </c>
      <c r="Z39" s="1">
        <v>9.421656608581543</v>
      </c>
      <c r="AA39" s="1">
        <v>88.445808410644531</v>
      </c>
      <c r="AB39" s="1">
        <v>11.802592277526855</v>
      </c>
      <c r="AC39" s="1">
        <v>0.2182888388633728</v>
      </c>
      <c r="AD39" s="1">
        <v>3.5405907779932022E-2</v>
      </c>
      <c r="AE39" s="1">
        <v>3.8702047895640135E-3</v>
      </c>
      <c r="AF39" s="1">
        <v>3.0485818162560463E-2</v>
      </c>
      <c r="AG39" s="1">
        <v>2.6012996211647987E-2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1.1042065339929914</v>
      </c>
      <c r="AP39">
        <f>(U39-T39)/(1000-U39)*AO39</f>
        <v>2.6890069579333268E-2</v>
      </c>
      <c r="AQ39">
        <f>(P39+273.15)</f>
        <v>298.58641471862791</v>
      </c>
      <c r="AR39">
        <f>(O39+273.15)</f>
        <v>299.86654701232908</v>
      </c>
      <c r="AS39">
        <f>(Y39*AK39+Z39*AL39)*AM39</f>
        <v>119.97761450579128</v>
      </c>
      <c r="AT39">
        <f>((AS39+0.00000010773*(AR39^4-AQ39^4))-AP39*44100)/(L39*0.92*2*29.3+0.00000043092*AQ39^3)</f>
        <v>-8.2859824937482447</v>
      </c>
      <c r="AU39">
        <f>0.61365*EXP(17.502*J39/(240.97+J39))</f>
        <v>3.2633550778967439</v>
      </c>
      <c r="AV39">
        <f>AU39*1000/AA39</f>
        <v>36.896661769943144</v>
      </c>
      <c r="AW39">
        <f>(AV39-U39)</f>
        <v>12.988872539596464</v>
      </c>
      <c r="AX39">
        <f>IF(D39,P39,(O39+P39)/2)</f>
        <v>26.076480865478516</v>
      </c>
      <c r="AY39">
        <f>0.61365*EXP(17.502*AX39/(240.97+AX39))</f>
        <v>3.3895592793326341</v>
      </c>
      <c r="AZ39">
        <f>IF(AW39&lt;&gt;0,(1000-(AV39+U39)/2)/AW39*AP39,0)</f>
        <v>2.0072990585430603</v>
      </c>
      <c r="BA39">
        <f>U39*AA39/1000</f>
        <v>2.1145437457893133</v>
      </c>
      <c r="BB39">
        <f>(AY39-BA39)</f>
        <v>1.2750155335433209</v>
      </c>
      <c r="BC39">
        <f>1/(1.6/F39+1.37/N39)</f>
        <v>1.3452485682139304</v>
      </c>
      <c r="BD39">
        <f>G39*AA39*0.001</f>
        <v>32.953356797575339</v>
      </c>
      <c r="BE39">
        <f>G39/S39</f>
        <v>0.9679510452412543</v>
      </c>
      <c r="BF39">
        <f>(1-AP39*AA39/AU39/F39)*100</f>
        <v>80.719314105884536</v>
      </c>
      <c r="BG39">
        <f>(S39-E39/(N39/1.35))</f>
        <v>382.89680451561475</v>
      </c>
      <c r="BH39">
        <f>E39*BF39/100/BG39</f>
        <v>1.3514500179617748E-2</v>
      </c>
    </row>
    <row r="40" spans="1:60" x14ac:dyDescent="0.25">
      <c r="A40" s="1" t="s">
        <v>1</v>
      </c>
      <c r="B40" s="1" t="s">
        <v>11777</v>
      </c>
      <c r="K40" s="1">
        <f t="shared" si="0"/>
        <v>2.72</v>
      </c>
    </row>
    <row r="41" spans="1:60" x14ac:dyDescent="0.25">
      <c r="A41" s="1" t="s">
        <v>1</v>
      </c>
      <c r="B41" s="1" t="s">
        <v>11776</v>
      </c>
      <c r="K41" s="1">
        <f t="shared" si="0"/>
        <v>2.72</v>
      </c>
    </row>
    <row r="42" spans="1:60" x14ac:dyDescent="0.25">
      <c r="A42" s="1">
        <v>9</v>
      </c>
      <c r="B42" s="1" t="s">
        <v>3817</v>
      </c>
      <c r="C42" s="1">
        <v>1959.5000034086406</v>
      </c>
      <c r="D42" s="1">
        <v>0</v>
      </c>
      <c r="E42">
        <f>(R42-S42*(1000-T42)/(1000-U42))*AO42</f>
        <v>6.9691954657516471</v>
      </c>
      <c r="F42">
        <f>IF(AZ42&lt;&gt;0,1/(1/AZ42-1/N42),0)</f>
        <v>4.1078194697794235</v>
      </c>
      <c r="G42">
        <f>((BC42-AP42/2)*S42-E42)/(BC42+AP42/2)</f>
        <v>371.58310231342278</v>
      </c>
      <c r="H42">
        <f>AP42*1000</f>
        <v>27.58851373270954</v>
      </c>
      <c r="I42">
        <f>(AU42-BA42)</f>
        <v>1.1280771075009253</v>
      </c>
      <c r="J42">
        <f>(P42+AT42*D42)</f>
        <v>25.603288650512695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26.779607772827148</v>
      </c>
      <c r="P42" s="1">
        <v>25.603288650512695</v>
      </c>
      <c r="Q42" s="1">
        <v>27.033979415893555</v>
      </c>
      <c r="R42" s="1">
        <v>399.82656860351563</v>
      </c>
      <c r="S42" s="1">
        <v>383.923095703125</v>
      </c>
      <c r="T42" s="1">
        <v>0.13861730694770813</v>
      </c>
      <c r="U42" s="1">
        <v>24.510663986206055</v>
      </c>
      <c r="V42" s="1">
        <v>0.34699442982673645</v>
      </c>
      <c r="W42" s="1">
        <v>61.356430053710938</v>
      </c>
      <c r="X42" s="1">
        <v>300.35006713867188</v>
      </c>
      <c r="Y42" s="1">
        <v>999.5927734375</v>
      </c>
      <c r="Z42" s="1">
        <v>9.3026342391967773</v>
      </c>
      <c r="AA42" s="1">
        <v>88.442276000976563</v>
      </c>
      <c r="AB42" s="1">
        <v>11.737922668457031</v>
      </c>
      <c r="AC42" s="1">
        <v>0.22086919844150543</v>
      </c>
      <c r="AD42" s="1">
        <v>4.2031284421682358E-2</v>
      </c>
      <c r="AE42" s="1">
        <v>5.7314410805702209E-3</v>
      </c>
      <c r="AF42" s="1">
        <v>2.83528883010149E-2</v>
      </c>
      <c r="AG42" s="1">
        <v>2.3869901895523071E-2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1.1042281880098228</v>
      </c>
      <c r="AP42">
        <f>(U42-T42)/(1000-U42)*AO42</f>
        <v>2.7588513732709541E-2</v>
      </c>
      <c r="AQ42">
        <f>(P42+273.15)</f>
        <v>298.75328865051267</v>
      </c>
      <c r="AR42">
        <f>(O42+273.15)</f>
        <v>299.92960777282713</v>
      </c>
      <c r="AS42">
        <f>(Y42*AK42+Z42*AL42)*AM42</f>
        <v>159.93484017517767</v>
      </c>
      <c r="AT42">
        <f>((AS42+0.00000010773*(AR42^4-AQ42^4))-AP42*44100)/(L42*0.92*2*29.3+0.00000043092*AQ42^3)</f>
        <v>-8.2218829228313766</v>
      </c>
      <c r="AU42">
        <f>0.61365*EXP(17.502*J42/(240.97+J42))</f>
        <v>3.2958560167361575</v>
      </c>
      <c r="AV42">
        <f>AU42*1000/AA42</f>
        <v>37.265617369455363</v>
      </c>
      <c r="AW42">
        <f>(AV42-U42)</f>
        <v>12.754953383249308</v>
      </c>
      <c r="AX42">
        <f>IF(D42,P42,(O42+P42)/2)</f>
        <v>26.191448211669922</v>
      </c>
      <c r="AY42">
        <f>0.61365*EXP(17.502*AX42/(240.97+AX42))</f>
        <v>3.4126737714559123</v>
      </c>
      <c r="AZ42">
        <f>IF(AW42&lt;&gt;0,(1000-(AV42+U42)/2)/AW42*AP42,0)</f>
        <v>2.0961547279783388</v>
      </c>
      <c r="BA42">
        <f>U42*AA42/1000</f>
        <v>2.1677789092352322</v>
      </c>
      <c r="BB42">
        <f>(AY42-BA42)</f>
        <v>1.2448948622206801</v>
      </c>
      <c r="BC42">
        <f>1/(1.6/F42+1.37/N42)</f>
        <v>1.4093072399720836</v>
      </c>
      <c r="BD42">
        <f>G42*AA42*0.001</f>
        <v>32.863655292102848</v>
      </c>
      <c r="BE42">
        <f>G42/S42</f>
        <v>0.96785816345041065</v>
      </c>
      <c r="BF42">
        <f>(1-AP42*AA42/AU42/F42)*100</f>
        <v>81.977765552411469</v>
      </c>
      <c r="BG42">
        <f>(S42-E42/(N42/1.35))</f>
        <v>381.72504689372863</v>
      </c>
      <c r="BH42">
        <f>E42*BF42/100/BG42</f>
        <v>1.4966769318110047E-2</v>
      </c>
    </row>
    <row r="43" spans="1:60" x14ac:dyDescent="0.25">
      <c r="A43" s="1" t="s">
        <v>1</v>
      </c>
      <c r="B43" s="1" t="s">
        <v>11775</v>
      </c>
      <c r="K43" s="1">
        <f t="shared" si="0"/>
        <v>2.72</v>
      </c>
    </row>
    <row r="44" spans="1:60" x14ac:dyDescent="0.25">
      <c r="A44" s="1" t="s">
        <v>1</v>
      </c>
      <c r="B44" s="1" t="s">
        <v>11774</v>
      </c>
      <c r="K44" s="1">
        <f t="shared" si="0"/>
        <v>2.72</v>
      </c>
    </row>
    <row r="45" spans="1:60" x14ac:dyDescent="0.25">
      <c r="A45" s="1">
        <v>10</v>
      </c>
      <c r="B45" s="1" t="s">
        <v>11773</v>
      </c>
      <c r="C45" s="1">
        <v>2165.5000034086406</v>
      </c>
      <c r="D45" s="1">
        <v>0</v>
      </c>
      <c r="E45">
        <f>(R45-S45*(1000-T45)/(1000-U45))*AO45</f>
        <v>7.4764514955589121</v>
      </c>
      <c r="F45">
        <f>IF(AZ45&lt;&gt;0,1/(1/AZ45-1/N45),0)</f>
        <v>4.5602732114591644</v>
      </c>
      <c r="G45">
        <f>((BC45-AP45/2)*S45-E45)/(BC45+AP45/2)</f>
        <v>371.31889533786756</v>
      </c>
      <c r="H45">
        <f>AP45*1000</f>
        <v>28.282287420045478</v>
      </c>
      <c r="I45">
        <f>(AU45-BA45)</f>
        <v>1.0974272814247605</v>
      </c>
      <c r="J45">
        <f>(P45+AT45*D45)</f>
        <v>25.718944549560547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26.842016220092773</v>
      </c>
      <c r="P45" s="1">
        <v>25.718944549560547</v>
      </c>
      <c r="Q45" s="1">
        <v>27.076641082763672</v>
      </c>
      <c r="R45" s="1">
        <v>400.09219360351563</v>
      </c>
      <c r="S45" s="1">
        <v>383.49642944335938</v>
      </c>
      <c r="T45" s="1">
        <v>0.13992060720920563</v>
      </c>
      <c r="U45" s="1">
        <v>25.113374710083008</v>
      </c>
      <c r="V45" s="1">
        <v>0.34897926449775696</v>
      </c>
      <c r="W45" s="1">
        <v>62.635856628417969</v>
      </c>
      <c r="X45" s="1">
        <v>300.302490234375</v>
      </c>
      <c r="Y45" s="1">
        <v>1250.407470703125</v>
      </c>
      <c r="Z45" s="1">
        <v>9.490203857421875</v>
      </c>
      <c r="AA45" s="1">
        <v>88.443702697753906</v>
      </c>
      <c r="AB45" s="1">
        <v>11.770973205566406</v>
      </c>
      <c r="AC45" s="1">
        <v>0.21105645596981049</v>
      </c>
      <c r="AD45" s="1">
        <v>9.3364961445331573E-2</v>
      </c>
      <c r="AE45" s="1">
        <v>5.1796343177556992E-3</v>
      </c>
      <c r="AF45" s="1">
        <v>2.9977373778820038E-2</v>
      </c>
      <c r="AG45" s="1">
        <v>2.1224917843937874E-2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1.1040532729204959</v>
      </c>
      <c r="AP45">
        <f>(U45-T45)/(1000-U45)*AO45</f>
        <v>2.8282287420045477E-2</v>
      </c>
      <c r="AQ45">
        <f>(P45+273.15)</f>
        <v>298.86894454956052</v>
      </c>
      <c r="AR45">
        <f>(O45+273.15)</f>
        <v>299.99201622009275</v>
      </c>
      <c r="AS45">
        <f>(Y45*AK45+Z45*AL45)*AM45</f>
        <v>200.06519084069441</v>
      </c>
      <c r="AT45">
        <f>((AS45+0.00000010773*(AR45^4-AQ45^4))-AP45*44100)/(L45*0.92*2*29.3+0.00000043092*AQ45^3)</f>
        <v>-8.1506307534874534</v>
      </c>
      <c r="AU45">
        <f>0.61365*EXP(17.502*J45/(240.97+J45))</f>
        <v>3.3185471280206338</v>
      </c>
      <c r="AV45">
        <f>AU45*1000/AA45</f>
        <v>37.521576175540545</v>
      </c>
      <c r="AW45">
        <f>(AV45-U45)</f>
        <v>12.408201465457537</v>
      </c>
      <c r="AX45">
        <f>IF(D45,P45,(O45+P45)/2)</f>
        <v>26.28048038482666</v>
      </c>
      <c r="AY45">
        <f>0.61365*EXP(17.502*AX45/(240.97+AX45))</f>
        <v>3.4306683883887015</v>
      </c>
      <c r="AZ45">
        <f>IF(AW45&lt;&gt;0,(1000-(AV45+U45)/2)/AW45*AP45,0)</f>
        <v>2.2079394547686322</v>
      </c>
      <c r="BA45">
        <f>U45*AA45/1000</f>
        <v>2.2211198465958732</v>
      </c>
      <c r="BB45">
        <f>(AY45-BA45)</f>
        <v>1.2095485417928282</v>
      </c>
      <c r="BC45">
        <f>1/(1.6/F45+1.37/N45)</f>
        <v>1.4904826642720912</v>
      </c>
      <c r="BD45">
        <f>G45*AA45*0.001</f>
        <v>32.840817985320754</v>
      </c>
      <c r="BE45">
        <f>G45/S45</f>
        <v>0.96824603002649234</v>
      </c>
      <c r="BF45">
        <f>(1-AP45*AA45/AU45/F45)*100</f>
        <v>83.471151639453794</v>
      </c>
      <c r="BG45">
        <f>(S45-E45/(N45/1.35))</f>
        <v>381.1383946617147</v>
      </c>
      <c r="BH45">
        <f>E45*BF45/100/BG45</f>
        <v>1.6373790341031379E-2</v>
      </c>
    </row>
    <row r="46" spans="1:60" x14ac:dyDescent="0.25">
      <c r="A46" s="1" t="s">
        <v>1</v>
      </c>
      <c r="B46" s="1" t="s">
        <v>11772</v>
      </c>
      <c r="K46" s="1">
        <f t="shared" si="0"/>
        <v>2.72</v>
      </c>
    </row>
    <row r="47" spans="1:60" x14ac:dyDescent="0.25">
      <c r="A47" s="1" t="s">
        <v>1</v>
      </c>
      <c r="B47" s="1" t="s">
        <v>11771</v>
      </c>
      <c r="K47" s="1">
        <f t="shared" si="0"/>
        <v>2.72</v>
      </c>
    </row>
    <row r="48" spans="1:60" x14ac:dyDescent="0.25">
      <c r="A48" s="1">
        <v>11</v>
      </c>
      <c r="B48" s="1" t="s">
        <v>11770</v>
      </c>
      <c r="C48" s="1">
        <v>2371.0000034198165</v>
      </c>
      <c r="D48" s="1">
        <v>0</v>
      </c>
      <c r="E48">
        <f>(R48-S48*(1000-T48)/(1000-U48))*AO48</f>
        <v>7.6421690001476454</v>
      </c>
      <c r="F48">
        <f>IF(AZ48&lt;&gt;0,1/(1/AZ48-1/N48),0)</f>
        <v>5.2691676146436031</v>
      </c>
      <c r="G48">
        <f>((BC48-AP48/2)*S48-E48)/(BC48+AP48/2)</f>
        <v>371.47113413852202</v>
      </c>
      <c r="H48">
        <f>AP48*1000</f>
        <v>29.220546700114827</v>
      </c>
      <c r="I48">
        <f>(AU48-BA48)</f>
        <v>1.0592941001201854</v>
      </c>
      <c r="J48">
        <f>(P48+AT48*D48)</f>
        <v>25.886100769042969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26.939279556274414</v>
      </c>
      <c r="P48" s="1">
        <v>25.886100769042969</v>
      </c>
      <c r="Q48" s="1">
        <v>27.133869171142578</v>
      </c>
      <c r="R48" s="1">
        <v>400.17340087890625</v>
      </c>
      <c r="S48" s="1">
        <v>383.11404418945313</v>
      </c>
      <c r="T48" s="1">
        <v>0.14184302091598511</v>
      </c>
      <c r="U48" s="1">
        <v>25.918998718261719</v>
      </c>
      <c r="V48" s="1">
        <v>0.35174447298049927</v>
      </c>
      <c r="W48" s="1">
        <v>64.274330139160156</v>
      </c>
      <c r="X48" s="1">
        <v>300.34286499023438</v>
      </c>
      <c r="Y48" s="1">
        <v>1600.2303466796875</v>
      </c>
      <c r="Z48" s="1">
        <v>8.9323606491088867</v>
      </c>
      <c r="AA48" s="1">
        <v>88.440505981445313</v>
      </c>
      <c r="AB48" s="1">
        <v>11.800729751586914</v>
      </c>
      <c r="AC48" s="1">
        <v>0.20480531454086304</v>
      </c>
      <c r="AD48" s="1">
        <v>5.5108968168497086E-2</v>
      </c>
      <c r="AE48" s="1">
        <v>7.5529050081968307E-3</v>
      </c>
      <c r="AF48" s="1">
        <v>2.2607268765568733E-2</v>
      </c>
      <c r="AG48" s="1">
        <v>2.7577223256230354E-2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1.1042017095229204</v>
      </c>
      <c r="AP48">
        <f>(U48-T48)/(1000-U48)*AO48</f>
        <v>2.9220546700114827E-2</v>
      </c>
      <c r="AQ48">
        <f>(P48+273.15)</f>
        <v>299.03610076904295</v>
      </c>
      <c r="AR48">
        <f>(O48+273.15)</f>
        <v>300.08927955627439</v>
      </c>
      <c r="AS48">
        <f>(Y48*AK48+Z48*AL48)*AM48</f>
        <v>256.03684974588032</v>
      </c>
      <c r="AT48">
        <f>((AS48+0.00000010773*(AR48^4-AQ48^4))-AP48*44100)/(L48*0.92*2*29.3+0.00000043092*AQ48^3)</f>
        <v>-8.0406311343296917</v>
      </c>
      <c r="AU48">
        <f>0.61365*EXP(17.502*J48/(240.97+J48))</f>
        <v>3.3515834612956845</v>
      </c>
      <c r="AV48">
        <f>AU48*1000/AA48</f>
        <v>37.896475422685185</v>
      </c>
      <c r="AW48">
        <f>(AV48-U48)</f>
        <v>11.977476704423466</v>
      </c>
      <c r="AX48">
        <f>IF(D48,P48,(O48+P48)/2)</f>
        <v>26.412690162658691</v>
      </c>
      <c r="AY48">
        <f>0.61365*EXP(17.502*AX48/(240.97+AX48))</f>
        <v>3.4575426595811343</v>
      </c>
      <c r="AZ48">
        <f>IF(AW48&lt;&gt;0,(1000-(AV48+U48)/2)/AW48*AP48,0)</f>
        <v>2.3617816905045461</v>
      </c>
      <c r="BA48">
        <f>U48*AA48/1000</f>
        <v>2.2922893611754991</v>
      </c>
      <c r="BB48">
        <f>(AY48-BA48)</f>
        <v>1.1652532984056352</v>
      </c>
      <c r="BC48">
        <f>1/(1.6/F48+1.37/N48)</f>
        <v>1.6032817087621871</v>
      </c>
      <c r="BD48">
        <f>G48*AA48*0.001</f>
        <v>32.853095060712228</v>
      </c>
      <c r="BE48">
        <f>G48/S48</f>
        <v>0.96960980619866399</v>
      </c>
      <c r="BF48">
        <f>(1-AP48*AA48/AU48/F48)*100</f>
        <v>85.366523883844806</v>
      </c>
      <c r="BG48">
        <f>(S48-E48/(N48/1.35))</f>
        <v>380.7037429495856</v>
      </c>
      <c r="BH48">
        <f>E48*BF48/100/BG48</f>
        <v>1.7136301246238966E-2</v>
      </c>
    </row>
    <row r="49" spans="1:60" x14ac:dyDescent="0.25">
      <c r="A49" s="1" t="s">
        <v>1</v>
      </c>
      <c r="B49" s="1" t="s">
        <v>11769</v>
      </c>
      <c r="K49" s="1">
        <f t="shared" si="0"/>
        <v>2.72</v>
      </c>
    </row>
    <row r="50" spans="1:60" x14ac:dyDescent="0.25">
      <c r="A50" s="1" t="s">
        <v>1</v>
      </c>
      <c r="B50" s="1" t="s">
        <v>11764</v>
      </c>
      <c r="K50" s="1">
        <f t="shared" si="0"/>
        <v>2.72</v>
      </c>
    </row>
    <row r="51" spans="1:60" x14ac:dyDescent="0.25">
      <c r="A51" s="1">
        <v>12</v>
      </c>
      <c r="B51" s="1" t="s">
        <v>11768</v>
      </c>
      <c r="C51" s="1">
        <v>2577.5000034086406</v>
      </c>
      <c r="D51" s="1">
        <v>0</v>
      </c>
      <c r="E51">
        <f>(R51-S51*(1000-T51)/(1000-U51))*AO51</f>
        <v>7.2182856538390965</v>
      </c>
      <c r="F51">
        <f>IF(AZ51&lt;&gt;0,1/(1/AZ51-1/N51),0)</f>
        <v>6.3044726015590378</v>
      </c>
      <c r="G51">
        <f>((BC51-AP51/2)*S51-E51)/(BC51+AP51/2)</f>
        <v>372.23387079416494</v>
      </c>
      <c r="H51">
        <f>AP51*1000</f>
        <v>30.305477562781409</v>
      </c>
      <c r="I51">
        <f>(AU51-BA51)</f>
        <v>1.0170273331632131</v>
      </c>
      <c r="J51">
        <f>(P51+AT51*D51)</f>
        <v>26.087709426879883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27.054147720336914</v>
      </c>
      <c r="P51" s="1">
        <v>26.087709426879883</v>
      </c>
      <c r="Q51" s="1">
        <v>27.216161727905273</v>
      </c>
      <c r="R51" s="1">
        <v>399.98968505859375</v>
      </c>
      <c r="S51" s="1">
        <v>382.9427490234375</v>
      </c>
      <c r="T51" s="1">
        <v>0.14358852803707123</v>
      </c>
      <c r="U51" s="1">
        <v>26.851808547973633</v>
      </c>
      <c r="V51" s="1">
        <v>0.35367816686630249</v>
      </c>
      <c r="W51" s="1">
        <v>66.139671325683594</v>
      </c>
      <c r="X51" s="1">
        <v>300.3475341796875</v>
      </c>
      <c r="Y51" s="1">
        <v>2001.1663818359375</v>
      </c>
      <c r="Z51" s="1">
        <v>9.0501480102539063</v>
      </c>
      <c r="AA51" s="1">
        <v>88.440353393554688</v>
      </c>
      <c r="AB51" s="1">
        <v>11.873237609863281</v>
      </c>
      <c r="AC51" s="1">
        <v>0.2108357846736908</v>
      </c>
      <c r="AD51" s="1">
        <v>7.4120774865150452E-2</v>
      </c>
      <c r="AE51" s="1">
        <v>7.4383760802447796E-3</v>
      </c>
      <c r="AF51" s="1">
        <v>4.6144269406795502E-2</v>
      </c>
      <c r="AG51" s="1">
        <v>2.7662146836519241E-2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1.1042188756606155</v>
      </c>
      <c r="AP51">
        <f>(U51-T51)/(1000-U51)*AO51</f>
        <v>3.0305477562781409E-2</v>
      </c>
      <c r="AQ51">
        <f>(P51+273.15)</f>
        <v>299.23770942687986</v>
      </c>
      <c r="AR51">
        <f>(O51+273.15)</f>
        <v>300.20414772033689</v>
      </c>
      <c r="AS51">
        <f>(Y51*AK51+Z51*AL51)*AM51</f>
        <v>320.18661393702132</v>
      </c>
      <c r="AT51">
        <f>((AS51+0.00000010773*(AR51^4-AQ51^4))-AP51*44100)/(L51*0.92*2*29.3+0.00000043092*AQ51^3)</f>
        <v>-7.9184765005463573</v>
      </c>
      <c r="AU51">
        <f>0.61365*EXP(17.502*J51/(240.97+J51))</f>
        <v>3.3918107704020737</v>
      </c>
      <c r="AV51">
        <f>AU51*1000/AA51</f>
        <v>38.351393230064367</v>
      </c>
      <c r="AW51">
        <f>(AV51-U51)</f>
        <v>11.499584682090735</v>
      </c>
      <c r="AX51">
        <f>IF(D51,P51,(O51+P51)/2)</f>
        <v>26.570928573608398</v>
      </c>
      <c r="AY51">
        <f>0.61365*EXP(17.502*AX51/(240.97+AX51))</f>
        <v>3.4899492961622713</v>
      </c>
      <c r="AZ51">
        <f>IF(AW51&lt;&gt;0,(1000-(AV51+U51)/2)/AW51*AP51,0)</f>
        <v>2.5494373309139626</v>
      </c>
      <c r="BA51">
        <f>U51*AA51/1000</f>
        <v>2.3747834372388605</v>
      </c>
      <c r="BB51">
        <f>(AY51-BA51)</f>
        <v>1.1151658589234108</v>
      </c>
      <c r="BC51">
        <f>1/(1.6/F51+1.37/N51)</f>
        <v>1.7425989266306654</v>
      </c>
      <c r="BD51">
        <f>G51*AA51*0.001</f>
        <v>32.920495078086724</v>
      </c>
      <c r="BE51">
        <f>G51/S51</f>
        <v>0.9720353022571081</v>
      </c>
      <c r="BF51">
        <f>(1-AP51*AA51/AU51/F51)*100</f>
        <v>87.465955714102947</v>
      </c>
      <c r="BG51">
        <f>(S51-E51/(N51/1.35))</f>
        <v>380.66613843541859</v>
      </c>
      <c r="BH51">
        <f>E51*BF51/100/BG51</f>
        <v>1.6585511280971126E-2</v>
      </c>
    </row>
    <row r="52" spans="1:60" x14ac:dyDescent="0.25">
      <c r="A52" s="1" t="s">
        <v>1</v>
      </c>
      <c r="B52" s="1" t="s">
        <v>11767</v>
      </c>
      <c r="K52" s="2">
        <v>7.3574999999999999</v>
      </c>
    </row>
    <row r="53" spans="1:60" x14ac:dyDescent="0.25">
      <c r="A53" s="1" t="s">
        <v>1</v>
      </c>
      <c r="B53" s="1" t="s">
        <v>11766</v>
      </c>
      <c r="K53" s="2">
        <v>7.3574999999999999</v>
      </c>
    </row>
    <row r="54" spans="1:60" x14ac:dyDescent="0.25">
      <c r="A54" s="1" t="s">
        <v>1</v>
      </c>
      <c r="B54" s="1" t="s">
        <v>11765</v>
      </c>
      <c r="K54" s="2">
        <v>7.3574999999999999</v>
      </c>
    </row>
    <row r="55" spans="1:60" x14ac:dyDescent="0.25">
      <c r="A55" s="1" t="s">
        <v>1</v>
      </c>
      <c r="B55" s="1" t="s">
        <v>11764</v>
      </c>
      <c r="K55" s="2">
        <v>7.3574999999999999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13F1-F2C1-4D46-9E23-78D2FDBFCB5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11850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11849</v>
      </c>
    </row>
    <row r="12" spans="1:56" x14ac:dyDescent="0.25">
      <c r="A12" s="1" t="s">
        <v>1</v>
      </c>
      <c r="B12" s="1" t="s">
        <v>11848</v>
      </c>
    </row>
    <row r="13" spans="1:56" x14ac:dyDescent="0.25">
      <c r="A13" s="1" t="s">
        <v>1</v>
      </c>
      <c r="B13" s="1" t="s">
        <v>11847</v>
      </c>
    </row>
    <row r="14" spans="1:56" x14ac:dyDescent="0.25">
      <c r="A14" s="1" t="s">
        <v>1</v>
      </c>
      <c r="B14" s="1" t="s">
        <v>11846</v>
      </c>
    </row>
    <row r="15" spans="1:56" x14ac:dyDescent="0.25">
      <c r="A15" s="1" t="s">
        <v>1</v>
      </c>
      <c r="B15" s="1" t="s">
        <v>11845</v>
      </c>
    </row>
    <row r="16" spans="1:56" x14ac:dyDescent="0.25">
      <c r="A16" s="1" t="s">
        <v>1</v>
      </c>
      <c r="B16" s="1" t="s">
        <v>11844</v>
      </c>
    </row>
    <row r="17" spans="1:56" x14ac:dyDescent="0.25">
      <c r="A17" s="1" t="s">
        <v>1</v>
      </c>
      <c r="B17" s="1" t="s">
        <v>11843</v>
      </c>
    </row>
    <row r="18" spans="1:56" x14ac:dyDescent="0.25">
      <c r="A18" s="1">
        <v>1</v>
      </c>
      <c r="B18" s="1" t="s">
        <v>11842</v>
      </c>
      <c r="C18" s="1">
        <v>326.00000402331352</v>
      </c>
      <c r="D18" s="1">
        <v>0</v>
      </c>
      <c r="E18">
        <f>(R18-S18*(1000-T18)/(1000-U18))*AK18</f>
        <v>-2.9789328337410628</v>
      </c>
      <c r="F18">
        <f>IF(AV18&lt;&gt;0,1/(1/AV18-1/N18),0)</f>
        <v>2.5701218646670427</v>
      </c>
      <c r="G18">
        <f>((AY18-AL18/2)*S18-E18)/(AY18+AL18/2)</f>
        <v>386.74893633439876</v>
      </c>
      <c r="H18">
        <f>AL18*1000</f>
        <v>25.659923408383783</v>
      </c>
      <c r="I18">
        <f>(AQ18-AW18)</f>
        <v>1.3675876241064953</v>
      </c>
      <c r="J18">
        <f>(P18+AP18*D18)</f>
        <v>26.909662246704102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27.481435775756836</v>
      </c>
      <c r="P18" s="1">
        <v>26.909662246704102</v>
      </c>
      <c r="Q18" s="1">
        <v>27.559675216674805</v>
      </c>
      <c r="R18" s="1">
        <v>399.82730102539063</v>
      </c>
      <c r="S18" s="1">
        <v>393.37548828125</v>
      </c>
      <c r="T18" s="1">
        <v>2.0941417217254639</v>
      </c>
      <c r="U18" s="1">
        <v>24.785432815551758</v>
      </c>
      <c r="V18" s="1">
        <v>5.0319347381591797</v>
      </c>
      <c r="W18" s="1">
        <v>59.555988311767578</v>
      </c>
      <c r="X18" s="1">
        <v>299.9613037109375</v>
      </c>
      <c r="Y18" s="1">
        <v>-1.2506796978414059E-2</v>
      </c>
      <c r="Z18" s="1">
        <v>9.3781709671020508</v>
      </c>
      <c r="AA18" s="1">
        <v>88.46429443359375</v>
      </c>
      <c r="AB18" s="1">
        <v>17.943168640136719</v>
      </c>
      <c r="AC18" s="1">
        <v>0.27802690863609314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1.1027989107019758</v>
      </c>
      <c r="AL18">
        <f>(U18-T18)/(1000-U18)*AK18</f>
        <v>2.5659923408383783E-2</v>
      </c>
      <c r="AM18">
        <f>(P18+273.15)</f>
        <v>300.05966224670408</v>
      </c>
      <c r="AN18">
        <f>(O18+273.15)</f>
        <v>300.63143577575681</v>
      </c>
      <c r="AO18">
        <f>(Y18*AG18+Z18*AH18)*AI18</f>
        <v>-2.0010874718184579E-3</v>
      </c>
      <c r="AP18">
        <f>((AO18+0.00000010773*(AN18^4-AM18^4))-AL18*44100)/(L18*51.4+0.00000043092*AM18^3)</f>
        <v>-9.2475082188720847</v>
      </c>
      <c r="AQ18">
        <f>0.61365*EXP(17.502*J18/(240.97+J18))</f>
        <v>3.5602134503655223</v>
      </c>
      <c r="AR18">
        <f>AQ18*1000/AA18</f>
        <v>40.244637377829513</v>
      </c>
      <c r="AS18">
        <f>(AR18-U18)</f>
        <v>15.459204562277755</v>
      </c>
      <c r="AT18">
        <f>IF(D18,P18,(O18+P18)/2)</f>
        <v>27.195549011230469</v>
      </c>
      <c r="AU18">
        <f>0.61365*EXP(17.502*AT18/(240.97+AT18))</f>
        <v>3.6204732618471342</v>
      </c>
      <c r="AV18">
        <f>IF(AS18&lt;&gt;0,(1000-(AR18+U18)/2)/AS18*AL18,0)</f>
        <v>1.6058775856268244</v>
      </c>
      <c r="AW18">
        <f>U18*AA18/1000</f>
        <v>2.192625826259027</v>
      </c>
      <c r="AX18">
        <f>(AU18-AW18)</f>
        <v>1.4278474355881072</v>
      </c>
      <c r="AY18">
        <f>1/(1.6/F18+1.37/N18)</f>
        <v>1.0608886363477255</v>
      </c>
      <c r="AZ18">
        <f>G18*AA18*0.001</f>
        <v>34.213471775765456</v>
      </c>
      <c r="BA18">
        <f>G18/S18</f>
        <v>0.98315463941130599</v>
      </c>
      <c r="BB18">
        <f>(1-AL18*AA18/AQ18/F18)*100</f>
        <v>75.191893314750075</v>
      </c>
      <c r="BC18">
        <f>(S18-E18/(N18/1.35))</f>
        <v>394.31502854822253</v>
      </c>
      <c r="BD18">
        <f>E18*BB18/100/BC18</f>
        <v>-5.6805240381313845E-3</v>
      </c>
    </row>
    <row r="19" spans="1:56" x14ac:dyDescent="0.25">
      <c r="A19" s="1" t="s">
        <v>1</v>
      </c>
      <c r="B19" s="1" t="s">
        <v>11841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9486</v>
      </c>
      <c r="K20" s="1">
        <f t="shared" si="0"/>
        <v>2.72</v>
      </c>
    </row>
    <row r="21" spans="1:56" x14ac:dyDescent="0.25">
      <c r="A21" s="1">
        <v>2</v>
      </c>
      <c r="B21" s="1" t="s">
        <v>11840</v>
      </c>
      <c r="C21" s="1">
        <v>529.00000402331352</v>
      </c>
      <c r="D21" s="1">
        <v>0</v>
      </c>
      <c r="E21">
        <f>(R21-S21*(1000-T21)/(1000-U21))*AK21</f>
        <v>-1.1622423173689322</v>
      </c>
      <c r="F21">
        <f>IF(AV21&lt;&gt;0,1/(1/AV21-1/N21),0)</f>
        <v>2.4411931837318335</v>
      </c>
      <c r="G21">
        <f>((AY21-AL21/2)*S21-E21)/(AY21+AL21/2)</f>
        <v>383.92187203018256</v>
      </c>
      <c r="H21">
        <f>AL21*1000</f>
        <v>24.939221221262347</v>
      </c>
      <c r="I21">
        <f>(AQ21-AW21)</f>
        <v>1.3735586095620493</v>
      </c>
      <c r="J21">
        <f>(P21+AP21*D21)</f>
        <v>26.750555038452148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27.408811569213867</v>
      </c>
      <c r="P21" s="1">
        <v>26.750555038452148</v>
      </c>
      <c r="Q21" s="1">
        <v>27.529870986938477</v>
      </c>
      <c r="R21" s="1">
        <v>400.04574584960938</v>
      </c>
      <c r="S21" s="1">
        <v>392.22915649414063</v>
      </c>
      <c r="T21" s="1">
        <v>2.2789931297302246</v>
      </c>
      <c r="U21" s="1">
        <v>24.344165802001953</v>
      </c>
      <c r="V21" s="1">
        <v>5.4992046356201172</v>
      </c>
      <c r="W21" s="1">
        <v>58.742412567138672</v>
      </c>
      <c r="X21" s="1">
        <v>299.94464111328125</v>
      </c>
      <c r="Y21" s="1">
        <v>25.027858734130859</v>
      </c>
      <c r="Z21" s="1">
        <v>9.5405569076538086</v>
      </c>
      <c r="AA21" s="1">
        <v>88.460563659667969</v>
      </c>
      <c r="AB21" s="1">
        <v>17.842430114746094</v>
      </c>
      <c r="AC21" s="1">
        <v>0.27956652641296387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1.102737651151769</v>
      </c>
      <c r="AL21">
        <f>(U21-T21)/(1000-U21)*AK21</f>
        <v>2.4939221221262346E-2</v>
      </c>
      <c r="AM21">
        <f>(P21+273.15)</f>
        <v>299.90055503845213</v>
      </c>
      <c r="AN21">
        <f>(O21+273.15)</f>
        <v>300.55881156921384</v>
      </c>
      <c r="AO21">
        <f>(Y21*AG21+Z21*AH21)*AI21</f>
        <v>4.0044573079543397</v>
      </c>
      <c r="AP21">
        <f>((AO21+0.00000010773*(AN21^4-AM21^4))-AL21*44100)/(L21*51.4+0.00000043092*AM21^3)</f>
        <v>-8.946434432347079</v>
      </c>
      <c r="AQ21">
        <f>0.61365*EXP(17.502*J21/(240.97+J21))</f>
        <v>3.527057238231555</v>
      </c>
      <c r="AR21">
        <f>AQ21*1000/AA21</f>
        <v>39.871521187691172</v>
      </c>
      <c r="AS21">
        <f>(AR21-U21)</f>
        <v>15.527355385689219</v>
      </c>
      <c r="AT21">
        <f>IF(D21,P21,(O21+P21)/2)</f>
        <v>27.079683303833008</v>
      </c>
      <c r="AU21">
        <f>0.61365*EXP(17.502*AT21/(240.97+AT21))</f>
        <v>3.595944406309588</v>
      </c>
      <c r="AV21">
        <f>IF(AS21&lt;&gt;0,(1000-(AR21+U21)/2)/AS21*AL21,0)</f>
        <v>1.5545774544230446</v>
      </c>
      <c r="AW21">
        <f>U21*AA21/1000</f>
        <v>2.1534986286695057</v>
      </c>
      <c r="AX21">
        <f>(AU21-AW21)</f>
        <v>1.4424457776400823</v>
      </c>
      <c r="AY21">
        <f>1/(1.6/F21+1.37/N21)</f>
        <v>1.0251314759134618</v>
      </c>
      <c r="AZ21">
        <f>G21*AA21*0.001</f>
        <v>33.961945201064864</v>
      </c>
      <c r="BA21">
        <f>G21/S21</f>
        <v>0.97882032906933536</v>
      </c>
      <c r="BB21">
        <f>(1-AL21*AA21/AQ21/F21)*100</f>
        <v>74.377710511685294</v>
      </c>
      <c r="BC21">
        <f>(S21-E21/(N21/1.35))</f>
        <v>392.59572181067927</v>
      </c>
      <c r="BD21">
        <f>E21*BB21/100/BC21</f>
        <v>-2.2018814221155189E-3</v>
      </c>
    </row>
    <row r="22" spans="1:56" x14ac:dyDescent="0.25">
      <c r="A22" s="1" t="s">
        <v>1</v>
      </c>
      <c r="B22" s="1" t="s">
        <v>11839</v>
      </c>
      <c r="K22" s="1">
        <f t="shared" si="0"/>
        <v>2.72</v>
      </c>
    </row>
    <row r="23" spans="1:56" x14ac:dyDescent="0.25">
      <c r="A23" s="1" t="s">
        <v>1</v>
      </c>
      <c r="B23" s="1" t="s">
        <v>11838</v>
      </c>
      <c r="K23" s="1">
        <f t="shared" si="0"/>
        <v>2.72</v>
      </c>
    </row>
    <row r="24" spans="1:56" x14ac:dyDescent="0.25">
      <c r="A24" s="1">
        <v>3</v>
      </c>
      <c r="B24" s="1" t="s">
        <v>11837</v>
      </c>
      <c r="C24" s="1">
        <v>732.00000402331352</v>
      </c>
      <c r="D24" s="1">
        <v>0</v>
      </c>
      <c r="E24">
        <f>(R24-S24*(1000-T24)/(1000-U24))*AK24</f>
        <v>-0.30879034722745724</v>
      </c>
      <c r="F24">
        <f>IF(AV24&lt;&gt;0,1/(1/AV24-1/N24),0)</f>
        <v>2.3757842826375311</v>
      </c>
      <c r="G24">
        <f>((AY24-AL24/2)*S24-E24)/(AY24+AL24/2)</f>
        <v>382.44315968977099</v>
      </c>
      <c r="H24">
        <f>AL24*1000</f>
        <v>24.436901814828214</v>
      </c>
      <c r="I24">
        <f>(AQ24-AW24)</f>
        <v>1.3698780127690235</v>
      </c>
      <c r="J24">
        <f>(P24+AP24*D24)</f>
        <v>26.615774154663086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27.314350128173828</v>
      </c>
      <c r="P24" s="1">
        <v>26.615774154663086</v>
      </c>
      <c r="Q24" s="1">
        <v>27.453676223754883</v>
      </c>
      <c r="R24" s="1">
        <v>399.92742919921875</v>
      </c>
      <c r="S24" s="1">
        <v>391.53195190429688</v>
      </c>
      <c r="T24" s="1">
        <v>2.4467372894287109</v>
      </c>
      <c r="U24" s="1">
        <v>24.071126937866211</v>
      </c>
      <c r="V24" s="1">
        <v>5.9366111755371094</v>
      </c>
      <c r="W24" s="1">
        <v>58.404685974121094</v>
      </c>
      <c r="X24" s="1">
        <v>299.97796630859375</v>
      </c>
      <c r="Y24" s="1">
        <v>49.975601196289063</v>
      </c>
      <c r="Z24" s="1">
        <v>9.5508546829223633</v>
      </c>
      <c r="AA24" s="1">
        <v>88.458824157714844</v>
      </c>
      <c r="AB24" s="1">
        <v>17.805908203125</v>
      </c>
      <c r="AC24" s="1">
        <v>0.28848233819007874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1.1028601702521825</v>
      </c>
      <c r="AL24">
        <f>(U24-T24)/(1000-U24)*AK24</f>
        <v>2.4436901814828216E-2</v>
      </c>
      <c r="AM24">
        <f>(P24+273.15)</f>
        <v>299.76577415466306</v>
      </c>
      <c r="AN24">
        <f>(O24+273.15)</f>
        <v>300.46435012817381</v>
      </c>
      <c r="AO24">
        <f>(Y24*AG24+Z24*AH24)*AI24</f>
        <v>7.9960960126795726</v>
      </c>
      <c r="AP24">
        <f>((AO24+0.00000010773*(AN24^4-AM24^4))-AL24*44100)/(L24*51.4+0.00000043092*AM24^3)</f>
        <v>-8.7288199732108271</v>
      </c>
      <c r="AQ24">
        <f>0.61365*EXP(17.502*J24/(240.97+J24))</f>
        <v>3.4991815978437635</v>
      </c>
      <c r="AR24">
        <f>AQ24*1000/AA24</f>
        <v>39.557179638800186</v>
      </c>
      <c r="AS24">
        <f>(AR24-U24)</f>
        <v>15.486052700933975</v>
      </c>
      <c r="AT24">
        <f>IF(D24,P24,(O24+P24)/2)</f>
        <v>26.965062141418457</v>
      </c>
      <c r="AU24">
        <f>0.61365*EXP(17.502*AT24/(240.97+AT24))</f>
        <v>3.5718218783397413</v>
      </c>
      <c r="AV24">
        <f>IF(AS24&lt;&gt;0,(1000-(AR24+U24)/2)/AS24*AL24,0)</f>
        <v>1.5277916801337248</v>
      </c>
      <c r="AW24">
        <f>U24*AA24/1000</f>
        <v>2.1293035850747399</v>
      </c>
      <c r="AX24">
        <f>(AU24-AW24)</f>
        <v>1.4425182932650014</v>
      </c>
      <c r="AY24">
        <f>1/(1.6/F24+1.37/N24)</f>
        <v>1.0065128942792358</v>
      </c>
      <c r="AZ24">
        <f>G24*AA24*0.001</f>
        <v>33.830472213318309</v>
      </c>
      <c r="BA24">
        <f>G24/S24</f>
        <v>0.97678658875649704</v>
      </c>
      <c r="BB24">
        <f>(1-AL24*AA24/AQ24/F24)*100</f>
        <v>73.997576971885664</v>
      </c>
      <c r="BC24">
        <f>(S24-E24/(N24/1.35))</f>
        <v>391.62934280951856</v>
      </c>
      <c r="BD24">
        <f>E24*BB24/100/BC24</f>
        <v>-5.8345315300474738E-4</v>
      </c>
    </row>
    <row r="25" spans="1:56" x14ac:dyDescent="0.25">
      <c r="A25" s="1" t="s">
        <v>1</v>
      </c>
      <c r="B25" s="1" t="s">
        <v>11836</v>
      </c>
      <c r="K25" s="1">
        <f t="shared" si="0"/>
        <v>2.72</v>
      </c>
    </row>
    <row r="26" spans="1:56" x14ac:dyDescent="0.25">
      <c r="A26" s="1" t="s">
        <v>1</v>
      </c>
      <c r="B26" s="1" t="s">
        <v>11835</v>
      </c>
      <c r="K26" s="1">
        <f t="shared" si="0"/>
        <v>2.72</v>
      </c>
    </row>
    <row r="27" spans="1:56" x14ac:dyDescent="0.25">
      <c r="A27" s="1">
        <v>4</v>
      </c>
      <c r="B27" s="1" t="s">
        <v>11834</v>
      </c>
      <c r="C27" s="1">
        <v>935.00000402331352</v>
      </c>
      <c r="D27" s="1">
        <v>0</v>
      </c>
      <c r="E27">
        <f>(R27-S27*(1000-T27)/(1000-U27))*AK27</f>
        <v>0.8712858693679123</v>
      </c>
      <c r="F27">
        <f>IF(AV27&lt;&gt;0,1/(1/AV27-1/N27),0)</f>
        <v>2.3839591384768823</v>
      </c>
      <c r="G27">
        <f>((AY27-AL27/2)*S27-E27)/(AY27+AL27/2)</f>
        <v>380.51274685173155</v>
      </c>
      <c r="H27">
        <f>AL27*1000</f>
        <v>24.193023127163819</v>
      </c>
      <c r="I27">
        <f>(AQ27-AW27)</f>
        <v>1.3533873540594539</v>
      </c>
      <c r="J27">
        <f>(P27+AP27*D27)</f>
        <v>26.510452270507813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27.232196807861328</v>
      </c>
      <c r="P27" s="1">
        <v>26.510452270507813</v>
      </c>
      <c r="Q27" s="1">
        <v>27.375810623168945</v>
      </c>
      <c r="R27" s="1">
        <v>399.98226928710938</v>
      </c>
      <c r="S27" s="1">
        <v>390.62252807617188</v>
      </c>
      <c r="T27" s="1">
        <v>2.601884126663208</v>
      </c>
      <c r="U27" s="1">
        <v>24.013511657714844</v>
      </c>
      <c r="V27" s="1">
        <v>6.3433384895324707</v>
      </c>
      <c r="W27" s="1">
        <v>58.544429779052734</v>
      </c>
      <c r="X27" s="1">
        <v>299.95297241210938</v>
      </c>
      <c r="Y27" s="1">
        <v>99.608268737792969</v>
      </c>
      <c r="Z27" s="1">
        <v>9.4611797332763672</v>
      </c>
      <c r="AA27" s="1">
        <v>88.456260681152344</v>
      </c>
      <c r="AB27" s="1">
        <v>17.845668792724609</v>
      </c>
      <c r="AC27" s="1">
        <v>0.28884682059288025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1.1027682809268724</v>
      </c>
      <c r="AL27">
        <f>(U27-T27)/(1000-U27)*AK27</f>
        <v>2.4193023127163819E-2</v>
      </c>
      <c r="AM27">
        <f>(P27+273.15)</f>
        <v>299.66045227050779</v>
      </c>
      <c r="AN27">
        <f>(O27+273.15)</f>
        <v>300.38219680786131</v>
      </c>
      <c r="AO27">
        <f>(Y27*AG27+Z27*AH27)*AI27</f>
        <v>15.937322641819947</v>
      </c>
      <c r="AP27">
        <f>((AO27+0.00000010773*(AN27^4-AM27^4))-AL27*44100)/(L27*51.4+0.00000043092*AM27^3)</f>
        <v>-8.5737914636619585</v>
      </c>
      <c r="AQ27">
        <f>0.61365*EXP(17.502*J27/(240.97+J27))</f>
        <v>3.4775328011241688</v>
      </c>
      <c r="AR27">
        <f>AQ27*1000/AA27</f>
        <v>39.313585882396879</v>
      </c>
      <c r="AS27">
        <f>(AR27-U27)</f>
        <v>15.300074224682035</v>
      </c>
      <c r="AT27">
        <f>IF(D27,P27,(O27+P27)/2)</f>
        <v>26.87132453918457</v>
      </c>
      <c r="AU27">
        <f>0.61365*EXP(17.502*AT27/(240.97+AT27))</f>
        <v>3.5521995072516543</v>
      </c>
      <c r="AV27">
        <f>IF(AS27&lt;&gt;0,(1000-(AR27+U27)/2)/AS27*AL27,0)</f>
        <v>1.5311681378440265</v>
      </c>
      <c r="AW27">
        <f>U27*AA27/1000</f>
        <v>2.124145447064715</v>
      </c>
      <c r="AX27">
        <f>(AU27-AW27)</f>
        <v>1.4280540601869394</v>
      </c>
      <c r="AY27">
        <f>1/(1.6/F27+1.37/N27)</f>
        <v>1.008857898424389</v>
      </c>
      <c r="AZ27">
        <f>G27*AA27*0.001</f>
        <v>33.658734728018096</v>
      </c>
      <c r="BA27">
        <f>G27/S27</f>
        <v>0.97411879628594056</v>
      </c>
      <c r="BB27">
        <f>(1-AL27*AA27/AQ27/F27)*100</f>
        <v>74.186394135567042</v>
      </c>
      <c r="BC27">
        <f>(S27-E27/(N27/1.35))</f>
        <v>390.34772894372975</v>
      </c>
      <c r="BD27">
        <f>E27*BB27/100/BC27</f>
        <v>1.655896835485263E-3</v>
      </c>
    </row>
    <row r="28" spans="1:56" x14ac:dyDescent="0.25">
      <c r="A28" s="1" t="s">
        <v>1</v>
      </c>
      <c r="B28" s="1" t="s">
        <v>11833</v>
      </c>
      <c r="K28" s="1">
        <f t="shared" si="0"/>
        <v>2.72</v>
      </c>
    </row>
    <row r="29" spans="1:56" x14ac:dyDescent="0.25">
      <c r="A29" s="1" t="s">
        <v>1</v>
      </c>
      <c r="B29" s="1" t="s">
        <v>11832</v>
      </c>
      <c r="K29" s="1">
        <f t="shared" si="0"/>
        <v>2.72</v>
      </c>
    </row>
    <row r="30" spans="1:56" x14ac:dyDescent="0.25">
      <c r="A30" s="1">
        <v>5</v>
      </c>
      <c r="B30" s="1" t="s">
        <v>11831</v>
      </c>
      <c r="C30" s="1">
        <v>1138.0000040233135</v>
      </c>
      <c r="D30" s="1">
        <v>0</v>
      </c>
      <c r="E30">
        <f>(R30-S30*(1000-T30)/(1000-U30))*AK30</f>
        <v>1.6110791089870771</v>
      </c>
      <c r="F30">
        <f>IF(AV30&lt;&gt;0,1/(1/AV30-1/N30),0)</f>
        <v>2.3844414264427272</v>
      </c>
      <c r="G30">
        <f>((AY30-AL30/2)*S30-E30)/(AY30+AL30/2)</f>
        <v>379.30963410042636</v>
      </c>
      <c r="H30">
        <f>AL30*1000</f>
        <v>24.050935145164136</v>
      </c>
      <c r="I30">
        <f>(AQ30-AW30)</f>
        <v>1.3452677831846245</v>
      </c>
      <c r="J30">
        <f>(P30+AP30*D30)</f>
        <v>26.478315353393555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27.175214767456055</v>
      </c>
      <c r="P30" s="1">
        <v>26.478315353393555</v>
      </c>
      <c r="Q30" s="1">
        <v>27.317968368530273</v>
      </c>
      <c r="R30" s="1">
        <v>400.04473876953125</v>
      </c>
      <c r="S30" s="1">
        <v>390.07608032226563</v>
      </c>
      <c r="T30" s="1">
        <v>2.7453556060791016</v>
      </c>
      <c r="U30" s="1">
        <v>24.031509399414063</v>
      </c>
      <c r="V30" s="1">
        <v>6.7153487205505371</v>
      </c>
      <c r="W30" s="1">
        <v>58.782901763916016</v>
      </c>
      <c r="X30" s="1">
        <v>299.94351196289063</v>
      </c>
      <c r="Y30" s="1">
        <v>150.7550048828125</v>
      </c>
      <c r="Z30" s="1">
        <v>9.5907917022705078</v>
      </c>
      <c r="AA30" s="1">
        <v>88.4539794921875</v>
      </c>
      <c r="AB30" s="1">
        <v>17.781923294067383</v>
      </c>
      <c r="AC30" s="1">
        <v>0.2895374596118927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1.1027334998635681</v>
      </c>
      <c r="AL30">
        <f>(U30-T30)/(1000-U30)*AK30</f>
        <v>2.4050935145164137E-2</v>
      </c>
      <c r="AM30">
        <f>(P30+273.15)</f>
        <v>299.62831535339353</v>
      </c>
      <c r="AN30">
        <f>(O30+273.15)</f>
        <v>300.32521476745603</v>
      </c>
      <c r="AO30">
        <f>(Y30*AG30+Z30*AH30)*AI30</f>
        <v>24.120800242108089</v>
      </c>
      <c r="AP30">
        <f>((AO30+0.00000010773*(AN30^4-AM30^4))-AL30*44100)/(L30*51.4+0.00000043092*AM30^3)</f>
        <v>-8.4576300626406695</v>
      </c>
      <c r="AQ30">
        <f>0.61365*EXP(17.502*J30/(240.97+J30))</f>
        <v>3.4709504227667072</v>
      </c>
      <c r="AR30">
        <f>AQ30*1000/AA30</f>
        <v>39.240183909117071</v>
      </c>
      <c r="AS30">
        <f>(AR30-U30)</f>
        <v>15.208674509703009</v>
      </c>
      <c r="AT30">
        <f>IF(D30,P30,(O30+P30)/2)</f>
        <v>26.826765060424805</v>
      </c>
      <c r="AU30">
        <f>0.61365*EXP(17.502*AT30/(240.97+AT30))</f>
        <v>3.5429047856072411</v>
      </c>
      <c r="AV30">
        <f>IF(AS30&lt;&gt;0,(1000-(AR30+U30)/2)/AS30*AL30,0)</f>
        <v>1.5313670783184405</v>
      </c>
      <c r="AW30">
        <f>U30*AA30/1000</f>
        <v>2.1256826395820827</v>
      </c>
      <c r="AX30">
        <f>(AU30-AW30)</f>
        <v>1.4172221460251584</v>
      </c>
      <c r="AY30">
        <f>1/(1.6/F30+1.37/N30)</f>
        <v>1.0089960832711364</v>
      </c>
      <c r="AZ30">
        <f>G30*AA30*0.001</f>
        <v>33.55144659590826</v>
      </c>
      <c r="BA30">
        <f>G30/S30</f>
        <v>0.97239911195543072</v>
      </c>
      <c r="BB30">
        <f>(1-AL30*AA30/AQ30/F30)*100</f>
        <v>74.295197310122973</v>
      </c>
      <c r="BC30">
        <f>(S30-E30/(N30/1.35))</f>
        <v>389.56795416412371</v>
      </c>
      <c r="BD30">
        <f>E30*BB30/100/BC30</f>
        <v>3.0725176186844334E-3</v>
      </c>
    </row>
    <row r="31" spans="1:56" x14ac:dyDescent="0.25">
      <c r="A31" s="1" t="s">
        <v>1</v>
      </c>
      <c r="B31" s="1" t="s">
        <v>11830</v>
      </c>
      <c r="K31" s="1">
        <f t="shared" si="0"/>
        <v>2.72</v>
      </c>
    </row>
    <row r="32" spans="1:56" x14ac:dyDescent="0.25">
      <c r="A32" s="1" t="s">
        <v>1</v>
      </c>
      <c r="B32" s="1" t="s">
        <v>11829</v>
      </c>
      <c r="K32" s="1">
        <f t="shared" si="0"/>
        <v>2.72</v>
      </c>
    </row>
    <row r="33" spans="1:56" x14ac:dyDescent="0.25">
      <c r="A33" s="1">
        <v>6</v>
      </c>
      <c r="B33" s="1" t="s">
        <v>11828</v>
      </c>
      <c r="C33" s="1">
        <v>1341.0000040233135</v>
      </c>
      <c r="D33" s="1">
        <v>0</v>
      </c>
      <c r="E33">
        <f>(R33-S33*(1000-T33)/(1000-U33))*AK33</f>
        <v>2.8522311126111308</v>
      </c>
      <c r="F33">
        <f>IF(AV33&lt;&gt;0,1/(1/AV33-1/N33),0)</f>
        <v>2.4565440394260181</v>
      </c>
      <c r="G33">
        <f>((AY33-AL33/2)*S33-E33)/(AY33+AL33/2)</f>
        <v>377.08959475365867</v>
      </c>
      <c r="H33">
        <f>AL33*1000</f>
        <v>24.155459907087835</v>
      </c>
      <c r="I33">
        <f>(AQ33-AW33)</f>
        <v>1.325509935906847</v>
      </c>
      <c r="J33">
        <f>(P33+AP33*D33)</f>
        <v>26.477375030517578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27.140792846679688</v>
      </c>
      <c r="P33" s="1">
        <v>26.477375030517578</v>
      </c>
      <c r="Q33" s="1">
        <v>27.276630401611328</v>
      </c>
      <c r="R33" s="1">
        <v>399.94863891601563</v>
      </c>
      <c r="S33" s="1">
        <v>388.8463134765625</v>
      </c>
      <c r="T33" s="1">
        <v>2.8822638988494873</v>
      </c>
      <c r="U33" s="1">
        <v>24.252445220947266</v>
      </c>
      <c r="V33" s="1">
        <v>7.0645627975463867</v>
      </c>
      <c r="W33" s="1">
        <v>59.443870544433594</v>
      </c>
      <c r="X33" s="1">
        <v>299.99462890625</v>
      </c>
      <c r="Y33" s="1">
        <v>300.56735229492188</v>
      </c>
      <c r="Z33" s="1">
        <v>9.6130008697509766</v>
      </c>
      <c r="AA33" s="1">
        <v>88.454917907714844</v>
      </c>
      <c r="AB33" s="1">
        <v>17.776199340820313</v>
      </c>
      <c r="AC33" s="1">
        <v>0.28622838854789734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1.1029214298023895</v>
      </c>
      <c r="AL33">
        <f>(U33-T33)/(1000-U33)*AK33</f>
        <v>2.4155459907087836E-2</v>
      </c>
      <c r="AM33">
        <f>(P33+273.15)</f>
        <v>299.62737503051756</v>
      </c>
      <c r="AN33">
        <f>(O33+273.15)</f>
        <v>300.29079284667966</v>
      </c>
      <c r="AO33">
        <f>(Y33*AG33+Z33*AH33)*AI33</f>
        <v>48.090775292274884</v>
      </c>
      <c r="AP33">
        <f>((AO33+0.00000010773*(AN33^4-AM33^4))-AL33*44100)/(L33*51.4+0.00000043092*AM33^3)</f>
        <v>-8.3016331049138365</v>
      </c>
      <c r="AQ33">
        <f>0.61365*EXP(17.502*J33/(240.97+J33))</f>
        <v>3.4707579869870884</v>
      </c>
      <c r="AR33">
        <f>AQ33*1000/AA33</f>
        <v>39.237592087396834</v>
      </c>
      <c r="AS33">
        <f>(AR33-U33)</f>
        <v>14.985146866449568</v>
      </c>
      <c r="AT33">
        <f>IF(D33,P33,(O33+P33)/2)</f>
        <v>26.809083938598633</v>
      </c>
      <c r="AU33">
        <f>0.61365*EXP(17.502*AT33/(240.97+AT33))</f>
        <v>3.5392225447579082</v>
      </c>
      <c r="AV33">
        <f>IF(AS33&lt;&gt;0,(1000-(AR33+U33)/2)/AS33*AL33,0)</f>
        <v>1.5607884654172028</v>
      </c>
      <c r="AW33">
        <f>U33*AA33/1000</f>
        <v>2.1452480510802414</v>
      </c>
      <c r="AX33">
        <f>(AU33-AW33)</f>
        <v>1.3939744936776668</v>
      </c>
      <c r="AY33">
        <f>1/(1.6/F33+1.37/N33)</f>
        <v>1.0294537497405389</v>
      </c>
      <c r="AZ33">
        <f>G33*AA33*0.001</f>
        <v>33.355429147788335</v>
      </c>
      <c r="BA33">
        <f>G33/S33</f>
        <v>0.96976512746696653</v>
      </c>
      <c r="BB33">
        <f>(1-AL33*AA33/AQ33/F33)*100</f>
        <v>74.939576359421991</v>
      </c>
      <c r="BC33">
        <f>(S33-E33/(N33/1.35))</f>
        <v>387.94673428811711</v>
      </c>
      <c r="BD33">
        <f>E33*BB33/100/BC33</f>
        <v>5.5096479069597889E-3</v>
      </c>
    </row>
    <row r="34" spans="1:56" x14ac:dyDescent="0.25">
      <c r="A34" s="1" t="s">
        <v>1</v>
      </c>
      <c r="B34" s="1" t="s">
        <v>11827</v>
      </c>
      <c r="K34" s="1">
        <f t="shared" si="0"/>
        <v>2.72</v>
      </c>
    </row>
    <row r="35" spans="1:56" x14ac:dyDescent="0.25">
      <c r="A35" s="1" t="s">
        <v>1</v>
      </c>
      <c r="B35" s="1" t="s">
        <v>11826</v>
      </c>
      <c r="K35" s="1">
        <f t="shared" si="0"/>
        <v>2.72</v>
      </c>
    </row>
    <row r="36" spans="1:56" x14ac:dyDescent="0.25">
      <c r="A36" s="1">
        <v>7</v>
      </c>
      <c r="B36" s="1" t="s">
        <v>11825</v>
      </c>
      <c r="C36" s="1">
        <v>1544.0000040233135</v>
      </c>
      <c r="D36" s="1">
        <v>0</v>
      </c>
      <c r="E36">
        <f>(R36-S36*(1000-T36)/(1000-U36))*AK36</f>
        <v>3.4764677200564043</v>
      </c>
      <c r="F36">
        <f>IF(AV36&lt;&gt;0,1/(1/AV36-1/N36),0)</f>
        <v>2.5676319132593615</v>
      </c>
      <c r="G36">
        <f>((AY36-AL36/2)*S36-E36)/(AY36+AL36/2)</f>
        <v>376.07263286311991</v>
      </c>
      <c r="H36">
        <f>AL36*1000</f>
        <v>24.405547593234363</v>
      </c>
      <c r="I36">
        <f>(AQ36-AW36)</f>
        <v>1.3021106049031035</v>
      </c>
      <c r="J36">
        <f>(P36+AP36*D36)</f>
        <v>26.510919570922852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27.136804580688477</v>
      </c>
      <c r="P36" s="1">
        <v>26.510919570922852</v>
      </c>
      <c r="Q36" s="1">
        <v>27.262216567993164</v>
      </c>
      <c r="R36" s="1">
        <v>399.88946533203125</v>
      </c>
      <c r="S36" s="1">
        <v>388.14767456054688</v>
      </c>
      <c r="T36" s="1">
        <v>3.0098752975463867</v>
      </c>
      <c r="U36" s="1">
        <v>24.595138549804688</v>
      </c>
      <c r="V36" s="1">
        <v>7.3789253234863281</v>
      </c>
      <c r="W36" s="1">
        <v>60.296749114990234</v>
      </c>
      <c r="X36" s="1">
        <v>299.9749755859375</v>
      </c>
      <c r="Y36" s="1">
        <v>499.52508544921875</v>
      </c>
      <c r="Z36" s="1">
        <v>9.6222591400146484</v>
      </c>
      <c r="AA36" s="1">
        <v>88.453170776367188</v>
      </c>
      <c r="AB36" s="1">
        <v>17.830415725708008</v>
      </c>
      <c r="AC36" s="1">
        <v>0.28315821290016174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1.1028491749482994</v>
      </c>
      <c r="AL36">
        <f>(U36-T36)/(1000-U36)*AK36</f>
        <v>2.4405547593234364E-2</v>
      </c>
      <c r="AM36">
        <f>(P36+273.15)</f>
        <v>299.66091957092283</v>
      </c>
      <c r="AN36">
        <f>(O36+273.15)</f>
        <v>300.28680458068845</v>
      </c>
      <c r="AO36">
        <f>(Y36*AG36+Z36*AH36)*AI36</f>
        <v>79.924011885434084</v>
      </c>
      <c r="AP36">
        <f>((AO36+0.00000010773*(AN36^4-AM36^4))-AL36*44100)/(L36*51.4+0.00000043092*AM36^3)</f>
        <v>-8.1338601244574615</v>
      </c>
      <c r="AQ36">
        <f>0.61365*EXP(17.502*J36/(240.97+J36))</f>
        <v>3.4776285953173893</v>
      </c>
      <c r="AR36">
        <f>AQ36*1000/AA36</f>
        <v>39.316042203956108</v>
      </c>
      <c r="AS36">
        <f>(AR36-U36)</f>
        <v>14.720903654151421</v>
      </c>
      <c r="AT36">
        <f>IF(D36,P36,(O36+P36)/2)</f>
        <v>26.823862075805664</v>
      </c>
      <c r="AU36">
        <f>0.61365*EXP(17.502*AT36/(240.97+AT36))</f>
        <v>3.5422999855041106</v>
      </c>
      <c r="AV36">
        <f>IF(AS36&lt;&gt;0,(1000-(AR36+U36)/2)/AS36*AL36,0)</f>
        <v>1.6049051380591619</v>
      </c>
      <c r="AW36">
        <f>U36*AA36/1000</f>
        <v>2.1755179904142858</v>
      </c>
      <c r="AX36">
        <f>(AU36-AW36)</f>
        <v>1.3667819950898248</v>
      </c>
      <c r="AY36">
        <f>1/(1.6/F36+1.37/N36)</f>
        <v>1.0602096111234651</v>
      </c>
      <c r="AZ36">
        <f>G36*AA36*0.001</f>
        <v>33.264816818959581</v>
      </c>
      <c r="BA36">
        <f>G36/S36</f>
        <v>0.96889059889100693</v>
      </c>
      <c r="BB36">
        <f>(1-AL36*AA36/AQ36/F36)*100</f>
        <v>75.823913605987656</v>
      </c>
      <c r="BC36">
        <f>(S36-E36/(N36/1.35))</f>
        <v>387.05121432054835</v>
      </c>
      <c r="BD36">
        <f>E36*BB36/100/BC36</f>
        <v>6.810452423519687E-3</v>
      </c>
    </row>
    <row r="37" spans="1:56" x14ac:dyDescent="0.25">
      <c r="A37" s="1" t="s">
        <v>1</v>
      </c>
      <c r="B37" s="1" t="s">
        <v>11824</v>
      </c>
      <c r="K37" s="1">
        <f t="shared" si="0"/>
        <v>2.72</v>
      </c>
    </row>
    <row r="38" spans="1:56" x14ac:dyDescent="0.25">
      <c r="A38" s="1" t="s">
        <v>1</v>
      </c>
      <c r="B38" s="1" t="s">
        <v>11823</v>
      </c>
      <c r="K38" s="1">
        <f t="shared" si="0"/>
        <v>2.72</v>
      </c>
    </row>
    <row r="39" spans="1:56" x14ac:dyDescent="0.25">
      <c r="A39" s="1">
        <v>8</v>
      </c>
      <c r="B39" s="1" t="s">
        <v>11822</v>
      </c>
      <c r="C39" s="1">
        <v>1747.0000040233135</v>
      </c>
      <c r="D39" s="1">
        <v>0</v>
      </c>
      <c r="E39">
        <f>(R39-S39*(1000-T39)/(1000-U39))*AK39</f>
        <v>4.1883678292361761</v>
      </c>
      <c r="F39">
        <f>IF(AV39&lt;&gt;0,1/(1/AV39-1/N39),0)</f>
        <v>2.7194884474291623</v>
      </c>
      <c r="G39">
        <f>((AY39-AL39/2)*S39-E39)/(AY39+AL39/2)</f>
        <v>375.16833984142977</v>
      </c>
      <c r="H39">
        <f>AL39*1000</f>
        <v>24.794440485949426</v>
      </c>
      <c r="I39">
        <f>(AQ39-AW39)</f>
        <v>1.2762436981706236</v>
      </c>
      <c r="J39">
        <f>(P39+AP39*D39)</f>
        <v>26.580572128295898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27.161865234375</v>
      </c>
      <c r="P39" s="1">
        <v>26.580572128295898</v>
      </c>
      <c r="Q39" s="1">
        <v>27.271760940551758</v>
      </c>
      <c r="R39" s="1">
        <v>400.073974609375</v>
      </c>
      <c r="S39" s="1">
        <v>387.56283569335938</v>
      </c>
      <c r="T39" s="1">
        <v>3.130812406539917</v>
      </c>
      <c r="U39" s="1">
        <v>25.050004959106445</v>
      </c>
      <c r="V39" s="1">
        <v>7.6639161109924316</v>
      </c>
      <c r="W39" s="1">
        <v>61.319915771484375</v>
      </c>
      <c r="X39" s="1">
        <v>299.97219848632813</v>
      </c>
      <c r="Y39" s="1">
        <v>749.63519287109375</v>
      </c>
      <c r="Z39" s="1">
        <v>9.5609941482543945</v>
      </c>
      <c r="AA39" s="1">
        <v>88.450645446777344</v>
      </c>
      <c r="AB39" s="1">
        <v>17.851339340209961</v>
      </c>
      <c r="AC39" s="1">
        <v>0.28012761473655701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1.1028389650232648</v>
      </c>
      <c r="AL39">
        <f>(U39-T39)/(1000-U39)*AK39</f>
        <v>2.4794440485949427E-2</v>
      </c>
      <c r="AM39">
        <f>(P39+273.15)</f>
        <v>299.73057212829588</v>
      </c>
      <c r="AN39">
        <f>(O39+273.15)</f>
        <v>300.31186523437498</v>
      </c>
      <c r="AO39">
        <f>(Y39*AG39+Z39*AH39)*AI39</f>
        <v>119.94162817847064</v>
      </c>
      <c r="AP39">
        <f>((AO39+0.00000010773*(AN39^4-AM39^4))-AL39*44100)/(L39*51.4+0.00000043092*AM39^3)</f>
        <v>-7.9495165446567704</v>
      </c>
      <c r="AQ39">
        <f>0.61365*EXP(17.502*J39/(240.97+J39))</f>
        <v>3.4919328052485619</v>
      </c>
      <c r="AR39">
        <f>AQ39*1000/AA39</f>
        <v>39.478884383605013</v>
      </c>
      <c r="AS39">
        <f>(AR39-U39)</f>
        <v>14.428879424498568</v>
      </c>
      <c r="AT39">
        <f>IF(D39,P39,(O39+P39)/2)</f>
        <v>26.871218681335449</v>
      </c>
      <c r="AU39">
        <f>0.61365*EXP(17.502*AT39/(240.97+AT39))</f>
        <v>3.5521774010195992</v>
      </c>
      <c r="AV39">
        <f>IF(AS39&lt;&gt;0,(1000-(AR39+U39)/2)/AS39*AL39,0)</f>
        <v>1.6629469917111837</v>
      </c>
      <c r="AW39">
        <f>U39*AA39/1000</f>
        <v>2.2156891070779383</v>
      </c>
      <c r="AX39">
        <f>(AU39-AW39)</f>
        <v>1.3364882939416609</v>
      </c>
      <c r="AY39">
        <f>1/(1.6/F39+1.37/N39)</f>
        <v>1.1008204255762337</v>
      </c>
      <c r="AZ39">
        <f>G39*AA39*0.001</f>
        <v>33.183881810170377</v>
      </c>
      <c r="BA39">
        <f>G39/S39</f>
        <v>0.96801939012094507</v>
      </c>
      <c r="BB39">
        <f>(1-AL39*AA39/AQ39/F39)*100</f>
        <v>76.905837225583326</v>
      </c>
      <c r="BC39">
        <f>(S39-E39/(N39/1.35))</f>
        <v>386.24184577915645</v>
      </c>
      <c r="BD39">
        <f>E39*BB39/100/BC39</f>
        <v>8.3395918395719783E-3</v>
      </c>
    </row>
    <row r="40" spans="1:56" x14ac:dyDescent="0.25">
      <c r="A40" s="1" t="s">
        <v>1</v>
      </c>
      <c r="B40" s="1" t="s">
        <v>11821</v>
      </c>
      <c r="K40" s="1">
        <f t="shared" si="0"/>
        <v>2.72</v>
      </c>
    </row>
    <row r="41" spans="1:56" x14ac:dyDescent="0.25">
      <c r="A41" s="1" t="s">
        <v>1</v>
      </c>
      <c r="B41" s="1" t="s">
        <v>11820</v>
      </c>
      <c r="K41" s="1">
        <f t="shared" si="0"/>
        <v>2.72</v>
      </c>
    </row>
    <row r="42" spans="1:56" x14ac:dyDescent="0.25">
      <c r="A42" s="1">
        <v>9</v>
      </c>
      <c r="B42" s="1" t="s">
        <v>11819</v>
      </c>
      <c r="C42" s="1">
        <v>1950.0000040233135</v>
      </c>
      <c r="D42" s="1">
        <v>0</v>
      </c>
      <c r="E42">
        <f>(R42-S42*(1000-T42)/(1000-U42))*AK42</f>
        <v>4.2695474761375154</v>
      </c>
      <c r="F42">
        <f>IF(AV42&lt;&gt;0,1/(1/AV42-1/N42),0)</f>
        <v>2.8561219066192249</v>
      </c>
      <c r="G42">
        <f>((AY42-AL42/2)*S42-E42)/(AY42+AL42/2)</f>
        <v>375.08032871812264</v>
      </c>
      <c r="H42">
        <f>AL42*1000</f>
        <v>25.168366594914822</v>
      </c>
      <c r="I42">
        <f>(AQ42-AW42)</f>
        <v>1.2571052575447754</v>
      </c>
      <c r="J42">
        <f>(P42+AP42*D42)</f>
        <v>26.673330307006836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27.198041915893555</v>
      </c>
      <c r="P42" s="1">
        <v>26.673330307006836</v>
      </c>
      <c r="Q42" s="1">
        <v>27.292913436889648</v>
      </c>
      <c r="R42" s="1">
        <v>399.99307250976563</v>
      </c>
      <c r="S42" s="1">
        <v>387.28372192382813</v>
      </c>
      <c r="T42" s="1">
        <v>3.2448639869689941</v>
      </c>
      <c r="U42" s="1">
        <v>25.483957290649414</v>
      </c>
      <c r="V42" s="1">
        <v>7.9258589744567871</v>
      </c>
      <c r="W42" s="1">
        <v>62.246753692626953</v>
      </c>
      <c r="X42" s="1">
        <v>299.98245239257813</v>
      </c>
      <c r="Y42" s="1">
        <v>1000.6163330078125</v>
      </c>
      <c r="Z42" s="1">
        <v>9.5597591400146484</v>
      </c>
      <c r="AA42" s="1">
        <v>88.446098327636719</v>
      </c>
      <c r="AB42" s="1">
        <v>17.885416030883789</v>
      </c>
      <c r="AC42" s="1">
        <v>0.27769440412521362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1.1028766632080076</v>
      </c>
      <c r="AL42">
        <f>(U42-T42)/(1000-U42)*AK42</f>
        <v>2.5168366594914823E-2</v>
      </c>
      <c r="AM42">
        <f>(P42+273.15)</f>
        <v>299.82333030700681</v>
      </c>
      <c r="AN42">
        <f>(O42+273.15)</f>
        <v>300.34804191589353</v>
      </c>
      <c r="AO42">
        <f>(Y42*AG42+Z42*AH42)*AI42</f>
        <v>160.09860970276713</v>
      </c>
      <c r="AP42">
        <f>((AO42+0.00000010773*(AN42^4-AM42^4))-AL42*44100)/(L42*51.4+0.00000043092*AM42^3)</f>
        <v>-7.7595960622000195</v>
      </c>
      <c r="AQ42">
        <f>0.61365*EXP(17.502*J42/(240.97+J42))</f>
        <v>3.5110618498508481</v>
      </c>
      <c r="AR42">
        <f>AQ42*1000/AA42</f>
        <v>39.697193163282229</v>
      </c>
      <c r="AS42">
        <f>(AR42-U42)</f>
        <v>14.213235872632815</v>
      </c>
      <c r="AT42">
        <f>IF(D42,P42,(O42+P42)/2)</f>
        <v>26.935686111450195</v>
      </c>
      <c r="AU42">
        <f>0.61365*EXP(17.502*AT42/(240.97+AT42))</f>
        <v>3.5656623517082013</v>
      </c>
      <c r="AV42">
        <f>IF(AS42&lt;&gt;0,(1000-(AR42+U42)/2)/AS42*AL42,0)</f>
        <v>1.7130592405734297</v>
      </c>
      <c r="AW42">
        <f>U42*AA42/1000</f>
        <v>2.2539565923060727</v>
      </c>
      <c r="AX42">
        <f>(AU42-AW42)</f>
        <v>1.3117057594021286</v>
      </c>
      <c r="AY42">
        <f>1/(1.6/F42+1.37/N42)</f>
        <v>1.1360181709400576</v>
      </c>
      <c r="AZ42">
        <f>G42*AA42*0.001</f>
        <v>33.174391634565382</v>
      </c>
      <c r="BA42">
        <f>G42/S42</f>
        <v>0.96848978535662367</v>
      </c>
      <c r="BB42">
        <f>(1-AL42*AA42/AQ42/F42)*100</f>
        <v>77.801762670856561</v>
      </c>
      <c r="BC42">
        <f>(S42-E42/(N42/1.35))</f>
        <v>385.93712836181601</v>
      </c>
      <c r="BD42">
        <f>E42*BB42/100/BC42</f>
        <v>8.6070578609630036E-3</v>
      </c>
    </row>
    <row r="43" spans="1:56" x14ac:dyDescent="0.25">
      <c r="A43" s="1" t="s">
        <v>1</v>
      </c>
      <c r="B43" s="1" t="s">
        <v>11818</v>
      </c>
      <c r="K43" s="1">
        <f t="shared" si="0"/>
        <v>2.72</v>
      </c>
    </row>
    <row r="44" spans="1:56" x14ac:dyDescent="0.25">
      <c r="A44" s="1" t="s">
        <v>1</v>
      </c>
      <c r="B44" s="1" t="s">
        <v>11817</v>
      </c>
      <c r="K44" s="1">
        <f t="shared" si="0"/>
        <v>2.72</v>
      </c>
    </row>
    <row r="45" spans="1:56" x14ac:dyDescent="0.25">
      <c r="A45" s="1">
        <v>10</v>
      </c>
      <c r="B45" s="1" t="s">
        <v>11816</v>
      </c>
      <c r="C45" s="1">
        <v>2153.0000040233135</v>
      </c>
      <c r="D45" s="1">
        <v>0</v>
      </c>
      <c r="E45">
        <f>(R45-S45*(1000-T45)/(1000-U45))*AK45</f>
        <v>3.9521334557964565</v>
      </c>
      <c r="F45">
        <f>IF(AV45&lt;&gt;0,1/(1/AV45-1/N45),0)</f>
        <v>2.883886174020017</v>
      </c>
      <c r="G45">
        <f>((AY45-AL45/2)*S45-E45)/(AY45+AL45/2)</f>
        <v>375.53532418863659</v>
      </c>
      <c r="H45">
        <f>AL45*1000</f>
        <v>25.333846627275488</v>
      </c>
      <c r="I45">
        <f>(AQ45-AW45)</f>
        <v>1.2576939409511154</v>
      </c>
      <c r="J45">
        <f>(P45+AP45*D45)</f>
        <v>26.782445907592773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27.267892837524414</v>
      </c>
      <c r="P45" s="1">
        <v>26.782445907592773</v>
      </c>
      <c r="Q45" s="1">
        <v>27.346750259399414</v>
      </c>
      <c r="R45" s="1">
        <v>399.931640625</v>
      </c>
      <c r="S45" s="1">
        <v>387.44830322265625</v>
      </c>
      <c r="T45" s="1">
        <v>3.3544719219207764</v>
      </c>
      <c r="U45" s="1">
        <v>25.733869552612305</v>
      </c>
      <c r="V45" s="1">
        <v>8.1598367691040039</v>
      </c>
      <c r="W45" s="1">
        <v>62.598274230957031</v>
      </c>
      <c r="X45" s="1">
        <v>299.98480224609375</v>
      </c>
      <c r="Y45" s="1">
        <v>1250.6002197265625</v>
      </c>
      <c r="Z45" s="1">
        <v>9.5429668426513672</v>
      </c>
      <c r="AA45" s="1">
        <v>88.443260192871094</v>
      </c>
      <c r="AB45" s="1">
        <v>17.957256317138672</v>
      </c>
      <c r="AC45" s="1">
        <v>0.27972516417503357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1.1028853023753444</v>
      </c>
      <c r="AL45">
        <f>(U45-T45)/(1000-U45)*AK45</f>
        <v>2.5333846627275489E-2</v>
      </c>
      <c r="AM45">
        <f>(P45+273.15)</f>
        <v>299.93244590759275</v>
      </c>
      <c r="AN45">
        <f>(O45+273.15)</f>
        <v>300.41789283752439</v>
      </c>
      <c r="AO45">
        <f>(Y45*AG45+Z45*AH45)*AI45</f>
        <v>200.09603068375509</v>
      </c>
      <c r="AP45">
        <f>((AO45+0.00000010773*(AN45^4-AM45^4))-AL45*44100)/(L45*51.4+0.00000043092*AM45^3)</f>
        <v>-7.493662507794248</v>
      </c>
      <c r="AQ45">
        <f>0.61365*EXP(17.502*J45/(240.97+J45))</f>
        <v>3.5336812615622089</v>
      </c>
      <c r="AR45">
        <f>AQ45*1000/AA45</f>
        <v>39.95421758375025</v>
      </c>
      <c r="AS45">
        <f>(AR45-U45)</f>
        <v>14.220348031137945</v>
      </c>
      <c r="AT45">
        <f>IF(D45,P45,(O45+P45)/2)</f>
        <v>27.025169372558594</v>
      </c>
      <c r="AU45">
        <f>0.61365*EXP(17.502*AT45/(240.97+AT45))</f>
        <v>3.5844540347453964</v>
      </c>
      <c r="AV45">
        <f>IF(AS45&lt;&gt;0,(1000-(AR45+U45)/2)/AS45*AL45,0)</f>
        <v>1.7230085094435583</v>
      </c>
      <c r="AW45">
        <f>U45*AA45/1000</f>
        <v>2.2759873206110934</v>
      </c>
      <c r="AX45">
        <f>(AU45-AW45)</f>
        <v>1.3084667141343029</v>
      </c>
      <c r="AY45">
        <f>1/(1.6/F45+1.37/N45)</f>
        <v>1.1430212808140845</v>
      </c>
      <c r="AZ45">
        <f>G45*AA45*0.001</f>
        <v>33.213568388829785</v>
      </c>
      <c r="BA45">
        <f>G45/S45</f>
        <v>0.96925272627359116</v>
      </c>
      <c r="BB45">
        <f>(1-AL45*AA45/AQ45/F45)*100</f>
        <v>78.013282736862095</v>
      </c>
      <c r="BC45">
        <f>(S45-E45/(N45/1.35))</f>
        <v>386.20182042851184</v>
      </c>
      <c r="BD45">
        <f>E45*BB45/100/BC45</f>
        <v>7.983362283449735E-3</v>
      </c>
    </row>
    <row r="46" spans="1:56" x14ac:dyDescent="0.25">
      <c r="A46" s="1" t="s">
        <v>1</v>
      </c>
      <c r="B46" s="1" t="s">
        <v>11815</v>
      </c>
      <c r="K46" s="1">
        <f t="shared" si="0"/>
        <v>2.72</v>
      </c>
    </row>
    <row r="47" spans="1:56" x14ac:dyDescent="0.25">
      <c r="A47" s="1" t="s">
        <v>1</v>
      </c>
      <c r="B47" s="1" t="s">
        <v>11814</v>
      </c>
      <c r="K47" s="1">
        <f t="shared" si="0"/>
        <v>2.72</v>
      </c>
    </row>
    <row r="48" spans="1:56" x14ac:dyDescent="0.25">
      <c r="A48" s="1">
        <v>11</v>
      </c>
      <c r="B48" s="1" t="s">
        <v>11813</v>
      </c>
      <c r="C48" s="1">
        <v>2356.0000040233135</v>
      </c>
      <c r="D48" s="1">
        <v>0</v>
      </c>
      <c r="E48">
        <f>(R48-S48*(1000-T48)/(1000-U48))*AK48</f>
        <v>3.0853479844729104</v>
      </c>
      <c r="F48">
        <f>IF(AV48&lt;&gt;0,1/(1/AV48-1/N48),0)</f>
        <v>2.8031785421452913</v>
      </c>
      <c r="G48">
        <f>((AY48-AL48/2)*S48-E48)/(AY48+AL48/2)</f>
        <v>376.92889465019169</v>
      </c>
      <c r="H48">
        <f>AL48*1000</f>
        <v>25.318424944068326</v>
      </c>
      <c r="I48">
        <f>(AQ48-AW48)</f>
        <v>1.2782747922345892</v>
      </c>
      <c r="J48">
        <f>(P48+AP48*D48)</f>
        <v>26.91990852355957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27.360345840454102</v>
      </c>
      <c r="P48" s="1">
        <v>26.91990852355957</v>
      </c>
      <c r="Q48" s="1">
        <v>27.415325164794922</v>
      </c>
      <c r="R48" s="1">
        <v>400.01861572265625</v>
      </c>
      <c r="S48" s="1">
        <v>388.307373046875</v>
      </c>
      <c r="T48" s="1">
        <v>3.4626390933990479</v>
      </c>
      <c r="U48" s="1">
        <v>25.825408935546875</v>
      </c>
      <c r="V48" s="1">
        <v>8.3774490356445313</v>
      </c>
      <c r="W48" s="1">
        <v>62.481544494628906</v>
      </c>
      <c r="X48" s="1">
        <v>299.99691772460938</v>
      </c>
      <c r="Y48" s="1">
        <v>1600.0826416015625</v>
      </c>
      <c r="Z48" s="1">
        <v>7.5516180992126465</v>
      </c>
      <c r="AA48" s="1">
        <v>88.443252563476563</v>
      </c>
      <c r="AB48" s="1">
        <v>18.025871276855469</v>
      </c>
      <c r="AC48" s="1">
        <v>0.28224220871925354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1.1029298445757696</v>
      </c>
      <c r="AL48">
        <f>(U48-T48)/(1000-U48)*AK48</f>
        <v>2.5318424944068326E-2</v>
      </c>
      <c r="AM48">
        <f>(P48+273.15)</f>
        <v>300.06990852355955</v>
      </c>
      <c r="AN48">
        <f>(O48+273.15)</f>
        <v>300.51034584045408</v>
      </c>
      <c r="AO48">
        <f>(Y48*AG48+Z48*AH48)*AI48</f>
        <v>256.01321693390855</v>
      </c>
      <c r="AP48">
        <f>((AO48+0.00000010773*(AN48^4-AM48^4))-AL48*44100)/(L48*51.4+0.00000043092*AM48^3)</f>
        <v>-7.031686376960768</v>
      </c>
      <c r="AQ48">
        <f>0.61365*EXP(17.502*J48/(240.97+J48))</f>
        <v>3.5623579572762258</v>
      </c>
      <c r="AR48">
        <f>AQ48*1000/AA48</f>
        <v>40.278459396543425</v>
      </c>
      <c r="AS48">
        <f>(AR48-U48)</f>
        <v>14.45305046099655</v>
      </c>
      <c r="AT48">
        <f>IF(D48,P48,(O48+P48)/2)</f>
        <v>27.140127182006836</v>
      </c>
      <c r="AU48">
        <f>0.61365*EXP(17.502*AT48/(240.97+AT48))</f>
        <v>3.6087222597625046</v>
      </c>
      <c r="AV48">
        <f>IF(AS48&lt;&gt;0,(1000-(AR48+U48)/2)/AS48*AL48,0)</f>
        <v>1.6938709302714905</v>
      </c>
      <c r="AW48">
        <f>U48*AA48/1000</f>
        <v>2.2840831650416367</v>
      </c>
      <c r="AX48">
        <f>(AU48-AW48)</f>
        <v>1.3246390947208679</v>
      </c>
      <c r="AY48">
        <f>1/(1.6/F48+1.37/N48)</f>
        <v>1.1225258811652292</v>
      </c>
      <c r="AZ48">
        <f>G48*AA48*0.001</f>
        <v>33.336817428018954</v>
      </c>
      <c r="BA48">
        <f>G48/S48</f>
        <v>0.97069723835681654</v>
      </c>
      <c r="BB48">
        <f>(1-AL48*AA48/AQ48/F48)*100</f>
        <v>77.576000566366247</v>
      </c>
      <c r="BC48">
        <f>(S48-E48/(N48/1.35))</f>
        <v>387.33426998251537</v>
      </c>
      <c r="BD48">
        <f>E48*BB48/100/BC48</f>
        <v>6.1793901428270695E-3</v>
      </c>
    </row>
    <row r="49" spans="1:56" x14ac:dyDescent="0.25">
      <c r="A49" s="1" t="s">
        <v>1</v>
      </c>
      <c r="B49" s="1" t="s">
        <v>11812</v>
      </c>
      <c r="K49" s="1">
        <f t="shared" si="0"/>
        <v>2.72</v>
      </c>
    </row>
    <row r="50" spans="1:56" x14ac:dyDescent="0.25">
      <c r="A50" s="1" t="s">
        <v>1</v>
      </c>
      <c r="B50" s="1" t="s">
        <v>11811</v>
      </c>
      <c r="K50" s="1">
        <f t="shared" si="0"/>
        <v>2.72</v>
      </c>
    </row>
    <row r="51" spans="1:56" x14ac:dyDescent="0.25">
      <c r="A51" s="1">
        <v>12</v>
      </c>
      <c r="B51" s="1" t="s">
        <v>11810</v>
      </c>
      <c r="C51" s="1">
        <v>2559.0000040233135</v>
      </c>
      <c r="D51" s="1">
        <v>0</v>
      </c>
      <c r="E51">
        <f>(R51-S51*(1000-T51)/(1000-U51))*AK51</f>
        <v>1.4902304947327976</v>
      </c>
      <c r="F51">
        <f>IF(AV51&lt;&gt;0,1/(1/AV51-1/N51),0)</f>
        <v>2.4337299461849424</v>
      </c>
      <c r="G51">
        <f>((AY51-AL51/2)*S51-E51)/(AY51+AL51/2)</f>
        <v>379.14405442817434</v>
      </c>
      <c r="H51">
        <f>AL51*1000</f>
        <v>24.745126515919477</v>
      </c>
      <c r="I51">
        <f>(AQ51-AW51)</f>
        <v>1.3638183153603913</v>
      </c>
      <c r="J51">
        <f>(P51+AP51*D51)</f>
        <v>27.160957336425781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27.514892578125</v>
      </c>
      <c r="P51" s="1">
        <v>27.160957336425781</v>
      </c>
      <c r="Q51" s="1">
        <v>27.538185119628906</v>
      </c>
      <c r="R51" s="1">
        <v>400.0003662109375</v>
      </c>
      <c r="S51" s="1">
        <v>389.90167236328125</v>
      </c>
      <c r="T51" s="1">
        <v>3.5673062801361084</v>
      </c>
      <c r="U51" s="1">
        <v>25.432046890258789</v>
      </c>
      <c r="V51" s="1">
        <v>8.5530357360839844</v>
      </c>
      <c r="W51" s="1">
        <v>60.976318359375</v>
      </c>
      <c r="X51" s="1">
        <v>300.0035400390625</v>
      </c>
      <c r="Y51" s="1">
        <v>2000.148193359375</v>
      </c>
      <c r="Z51" s="1">
        <v>7.8139591217041016</v>
      </c>
      <c r="AA51" s="1">
        <v>88.444183349609375</v>
      </c>
      <c r="AB51" s="1">
        <v>18.129083633422852</v>
      </c>
      <c r="AC51" s="1">
        <v>0.30319854617118835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1.1029541913200824</v>
      </c>
      <c r="AL51">
        <f>(U51-T51)/(1000-U51)*AK51</f>
        <v>2.4745126515919477E-2</v>
      </c>
      <c r="AM51">
        <f>(P51+273.15)</f>
        <v>300.31095733642576</v>
      </c>
      <c r="AN51">
        <f>(O51+273.15)</f>
        <v>300.66489257812498</v>
      </c>
      <c r="AO51">
        <f>(Y51*AG51+Z51*AH51)*AI51</f>
        <v>320.02370378441265</v>
      </c>
      <c r="AP51">
        <f>((AO51+0.00000010773*(AN51^4-AM51^4))-AL51*44100)/(L51*51.4+0.00000043092*AM51^3)</f>
        <v>-6.3044335921724697</v>
      </c>
      <c r="AQ51">
        <f>0.61365*EXP(17.502*J51/(240.97+J51))</f>
        <v>3.6131349334783027</v>
      </c>
      <c r="AR51">
        <f>AQ51*1000/AA51</f>
        <v>40.852148741042797</v>
      </c>
      <c r="AS51">
        <f>(AR51-U51)</f>
        <v>15.420101850784008</v>
      </c>
      <c r="AT51">
        <f>IF(D51,P51,(O51+P51)/2)</f>
        <v>27.337924957275391</v>
      </c>
      <c r="AU51">
        <f>0.61365*EXP(17.502*AT51/(240.97+AT51))</f>
        <v>3.6508142412973852</v>
      </c>
      <c r="AV51">
        <f>IF(AS51&lt;&gt;0,(1000-(AR51+U51)/2)/AS51*AL51,0)</f>
        <v>1.5515475412538728</v>
      </c>
      <c r="AW51">
        <f>U51*AA51/1000</f>
        <v>2.2493166181179114</v>
      </c>
      <c r="AX51">
        <f>(AU51-AW51)</f>
        <v>1.4014976231794738</v>
      </c>
      <c r="AY51">
        <f>1/(1.6/F51+1.37/N51)</f>
        <v>1.02302363442453</v>
      </c>
      <c r="AZ51">
        <f>G51*AA51*0.001</f>
        <v>33.533086265759728</v>
      </c>
      <c r="BA51">
        <f>G51/S51</f>
        <v>0.97240940806972542</v>
      </c>
      <c r="BB51">
        <f>(1-AL51*AA51/AQ51/F51)*100</f>
        <v>75.111289957611476</v>
      </c>
      <c r="BC51">
        <f>(S51-E51/(N51/1.35))</f>
        <v>389.4316612435228</v>
      </c>
      <c r="BD51">
        <f>E51*BB51/100/BC51</f>
        <v>2.8742689907679322E-3</v>
      </c>
    </row>
    <row r="52" spans="1:56" x14ac:dyDescent="0.25">
      <c r="A52" s="1" t="s">
        <v>1</v>
      </c>
      <c r="B52" s="1" t="s">
        <v>11809</v>
      </c>
      <c r="K52" s="2">
        <v>6.1274999999999995</v>
      </c>
    </row>
    <row r="53" spans="1:56" x14ac:dyDescent="0.25">
      <c r="A53" s="1" t="s">
        <v>1</v>
      </c>
      <c r="B53" s="1" t="s">
        <v>11808</v>
      </c>
      <c r="K53" s="2">
        <v>6.1274999999999995</v>
      </c>
    </row>
    <row r="54" spans="1:56" x14ac:dyDescent="0.25">
      <c r="A54" s="1" t="s">
        <v>1</v>
      </c>
      <c r="B54" s="1" t="s">
        <v>11807</v>
      </c>
    </row>
    <row r="55" spans="1:56" x14ac:dyDescent="0.25">
      <c r="A55" s="1" t="s">
        <v>1</v>
      </c>
      <c r="B55" s="1" t="s">
        <v>11806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94215-8606-415B-9D99-59636266ED1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11894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11893</v>
      </c>
    </row>
    <row r="12" spans="1:56" x14ac:dyDescent="0.25">
      <c r="A12" s="1" t="s">
        <v>1</v>
      </c>
      <c r="B12" s="1" t="s">
        <v>11892</v>
      </c>
    </row>
    <row r="13" spans="1:56" x14ac:dyDescent="0.25">
      <c r="A13" s="1" t="s">
        <v>1</v>
      </c>
      <c r="B13" s="1" t="s">
        <v>11891</v>
      </c>
    </row>
    <row r="14" spans="1:56" x14ac:dyDescent="0.25">
      <c r="A14" s="1" t="s">
        <v>1</v>
      </c>
      <c r="B14" s="1" t="s">
        <v>11890</v>
      </c>
    </row>
    <row r="15" spans="1:56" x14ac:dyDescent="0.25">
      <c r="A15" s="1" t="s">
        <v>1</v>
      </c>
      <c r="B15" s="1" t="s">
        <v>11889</v>
      </c>
    </row>
    <row r="16" spans="1:56" x14ac:dyDescent="0.25">
      <c r="A16" s="1" t="s">
        <v>1</v>
      </c>
      <c r="B16" s="1" t="s">
        <v>11888</v>
      </c>
    </row>
    <row r="17" spans="1:56" x14ac:dyDescent="0.25">
      <c r="A17" s="1" t="s">
        <v>1</v>
      </c>
      <c r="B17" s="1" t="s">
        <v>11887</v>
      </c>
    </row>
    <row r="18" spans="1:56" x14ac:dyDescent="0.25">
      <c r="A18" s="1">
        <v>1</v>
      </c>
      <c r="B18" s="1" t="s">
        <v>11886</v>
      </c>
      <c r="C18" s="1">
        <v>350.50000336393714</v>
      </c>
      <c r="D18" s="1">
        <v>0</v>
      </c>
      <c r="E18">
        <f>(R18-S18*(1000-T18)/(1000-U18))*AK18</f>
        <v>-2.4961928078118576</v>
      </c>
      <c r="F18">
        <f>IF(AV18&lt;&gt;0,1/(1/AV18-1/N18),0)</f>
        <v>1.3561082849813175</v>
      </c>
      <c r="G18">
        <f>((AY18-AL18/2)*S18-E18)/(AY18+AL18/2)</f>
        <v>389.42091617334927</v>
      </c>
      <c r="H18">
        <f>AL18*1000</f>
        <v>17.421475936173049</v>
      </c>
      <c r="I18">
        <f>(AQ18-AW18)</f>
        <v>1.4462133310098197</v>
      </c>
      <c r="J18">
        <f>(P18+AP18*D18)</f>
        <v>27.20289421081543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27.325756072998047</v>
      </c>
      <c r="P18" s="1">
        <v>27.20289421081543</v>
      </c>
      <c r="Q18" s="1">
        <v>27.344793319702148</v>
      </c>
      <c r="R18" s="1">
        <v>399.93399047851563</v>
      </c>
      <c r="S18" s="1">
        <v>395.93783569335938</v>
      </c>
      <c r="T18" s="1">
        <v>9.1891860961914063</v>
      </c>
      <c r="U18" s="1">
        <v>24.616462707519531</v>
      </c>
      <c r="V18" s="1">
        <v>22.263540267944336</v>
      </c>
      <c r="W18" s="1">
        <v>59.640712738037109</v>
      </c>
      <c r="X18" s="1">
        <v>299.5987548828125</v>
      </c>
      <c r="Y18" s="1">
        <v>0.25331106781959534</v>
      </c>
      <c r="Z18" s="1">
        <v>9.5772876739501953</v>
      </c>
      <c r="AA18" s="1">
        <v>88.388809204101563</v>
      </c>
      <c r="AB18" s="1">
        <v>21.206901550292969</v>
      </c>
      <c r="AC18" s="1">
        <v>1.4733463525772095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1.1014660105985752</v>
      </c>
      <c r="AL18">
        <f>(U18-T18)/(1000-U18)*AK18</f>
        <v>1.7421475936173051E-2</v>
      </c>
      <c r="AM18">
        <f>(P18+273.15)</f>
        <v>300.35289421081541</v>
      </c>
      <c r="AN18">
        <f>(O18+273.15)</f>
        <v>300.47575607299802</v>
      </c>
      <c r="AO18">
        <f>(Y18*AG18+Z18*AH18)*AI18</f>
        <v>4.0529769945224281E-2</v>
      </c>
      <c r="AP18">
        <f>((AO18+0.00000010773*(AN18^4-AM18^4))-AL18*44100)/(L18*51.4+0.00000043092*AM18^3)</f>
        <v>-6.3018206251482285</v>
      </c>
      <c r="AQ18">
        <f>0.61365*EXP(17.502*J18/(240.97+J18))</f>
        <v>3.6220331565446449</v>
      </c>
      <c r="AR18">
        <f>AQ18*1000/AA18</f>
        <v>40.978413321316353</v>
      </c>
      <c r="AS18">
        <f>(AR18-U18)</f>
        <v>16.361950613796822</v>
      </c>
      <c r="AT18">
        <f>IF(D18,P18,(O18+P18)/2)</f>
        <v>27.264325141906738</v>
      </c>
      <c r="AU18">
        <f>0.61365*EXP(17.502*AT18/(240.97+AT18))</f>
        <v>3.6351021843158309</v>
      </c>
      <c r="AV18">
        <f>IF(AS18&lt;&gt;0,(1000-(AR18+U18)/2)/AS18*AL18,0)</f>
        <v>1.0298341901135126</v>
      </c>
      <c r="AW18">
        <f>U18*AA18/1000</f>
        <v>2.1758198255348251</v>
      </c>
      <c r="AX18">
        <f>(AU18-AW18)</f>
        <v>1.4592823587810058</v>
      </c>
      <c r="AY18">
        <f>1/(1.6/F18+1.37/N18)</f>
        <v>0.66670479469658905</v>
      </c>
      <c r="AZ18">
        <f>G18*AA18*0.001</f>
        <v>34.420451059732592</v>
      </c>
      <c r="BA18">
        <f>G18/S18</f>
        <v>0.98354054871114349</v>
      </c>
      <c r="BB18">
        <f>(1-AL18*AA18/AQ18/F18)*100</f>
        <v>68.650152138963136</v>
      </c>
      <c r="BC18">
        <f>(S18-E18/(N18/1.35))</f>
        <v>396.72512221103534</v>
      </c>
      <c r="BD18">
        <f>E18*BB18/100/BC18</f>
        <v>-4.3194646981118993E-3</v>
      </c>
    </row>
    <row r="19" spans="1:56" x14ac:dyDescent="0.25">
      <c r="A19" s="1" t="s">
        <v>1</v>
      </c>
      <c r="B19" s="1" t="s">
        <v>11885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2961</v>
      </c>
      <c r="K20" s="1">
        <f t="shared" si="0"/>
        <v>2.72</v>
      </c>
    </row>
    <row r="21" spans="1:56" x14ac:dyDescent="0.25">
      <c r="A21" s="1">
        <v>2</v>
      </c>
      <c r="B21" s="1" t="s">
        <v>11884</v>
      </c>
      <c r="C21" s="1">
        <v>553.50000336393714</v>
      </c>
      <c r="D21" s="1">
        <v>0</v>
      </c>
      <c r="E21">
        <f>(R21-S21*(1000-T21)/(1000-U21))*AK21</f>
        <v>-1.1490639605208388</v>
      </c>
      <c r="F21">
        <f>IF(AV21&lt;&gt;0,1/(1/AV21-1/N21),0)</f>
        <v>1.2645776879262716</v>
      </c>
      <c r="G21">
        <f>((AY21-AL21/2)*S21-E21)/(AY21+AL21/2)</f>
        <v>386.13543181244711</v>
      </c>
      <c r="H21">
        <f>AL21*1000</f>
        <v>16.993367063705861</v>
      </c>
      <c r="I21">
        <f>(AQ21-AW21)</f>
        <v>1.488320479813301</v>
      </c>
      <c r="J21">
        <f>(P21+AP21*D21)</f>
        <v>27.261585235595703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27.285749435424805</v>
      </c>
      <c r="P21" s="1">
        <v>27.261585235595703</v>
      </c>
      <c r="Q21" s="1">
        <v>27.354223251342773</v>
      </c>
      <c r="R21" s="1">
        <v>399.88168334960938</v>
      </c>
      <c r="S21" s="1">
        <v>394.8333740234375</v>
      </c>
      <c r="T21" s="1">
        <v>9.2285137176513672</v>
      </c>
      <c r="U21" s="1">
        <v>24.281999588012695</v>
      </c>
      <c r="V21" s="1">
        <v>22.410682678222656</v>
      </c>
      <c r="W21" s="1">
        <v>58.966831207275391</v>
      </c>
      <c r="X21" s="1">
        <v>299.595703125</v>
      </c>
      <c r="Y21" s="1">
        <v>25.929571151733398</v>
      </c>
      <c r="Z21" s="1">
        <v>10.553042411804199</v>
      </c>
      <c r="AA21" s="1">
        <v>88.386375427246094</v>
      </c>
      <c r="AB21" s="1">
        <v>21.102924346923828</v>
      </c>
      <c r="AC21" s="1">
        <v>1.465139627456665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1.1014547909007351</v>
      </c>
      <c r="AL21">
        <f>(U21-T21)/(1000-U21)*AK21</f>
        <v>1.6993367063705862E-2</v>
      </c>
      <c r="AM21">
        <f>(P21+273.15)</f>
        <v>300.41158523559568</v>
      </c>
      <c r="AN21">
        <f>(O21+273.15)</f>
        <v>300.43574943542478</v>
      </c>
      <c r="AO21">
        <f>(Y21*AG21+Z21*AH21)*AI21</f>
        <v>4.1487312915459711</v>
      </c>
      <c r="AP21">
        <f>((AO21+0.00000010773*(AN21^4-AM21^4))-AL21*44100)/(L21*51.4+0.00000043092*AM21^3)</f>
        <v>-6.122033605955747</v>
      </c>
      <c r="AQ21">
        <f>0.61365*EXP(17.502*J21/(240.97+J21))</f>
        <v>3.6345184115236262</v>
      </c>
      <c r="AR21">
        <f>AQ21*1000/AA21</f>
        <v>41.120799376090773</v>
      </c>
      <c r="AS21">
        <f>(AR21-U21)</f>
        <v>16.838799788078077</v>
      </c>
      <c r="AT21">
        <f>IF(D21,P21,(O21+P21)/2)</f>
        <v>27.273667335510254</v>
      </c>
      <c r="AU21">
        <f>0.61365*EXP(17.502*AT21/(240.97+AT21))</f>
        <v>3.6370932758537293</v>
      </c>
      <c r="AV21">
        <f>IF(AS21&lt;&gt;0,(1000-(AR21+U21)/2)/AS21*AL21,0)</f>
        <v>0.97617766026580999</v>
      </c>
      <c r="AW21">
        <f>U21*AA21/1000</f>
        <v>2.1461979317103252</v>
      </c>
      <c r="AX21">
        <f>(AU21-AW21)</f>
        <v>1.4908953441434041</v>
      </c>
      <c r="AY21">
        <f>1/(1.6/F21+1.37/N21)</f>
        <v>0.6307906741416538</v>
      </c>
      <c r="AZ21">
        <f>G21*AA21*0.001</f>
        <v>34.129111241936734</v>
      </c>
      <c r="BA21">
        <f>G21/S21</f>
        <v>0.97797060030068761</v>
      </c>
      <c r="BB21">
        <f>(1-AL21*AA21/AQ21/F21)*100</f>
        <v>67.320727865384583</v>
      </c>
      <c r="BC21">
        <f>(S21-E21/(N21/1.35))</f>
        <v>395.19578295324226</v>
      </c>
      <c r="BD21">
        <f>E21*BB21/100/BC21</f>
        <v>-1.9574050514424846E-3</v>
      </c>
    </row>
    <row r="22" spans="1:56" x14ac:dyDescent="0.25">
      <c r="A22" s="1" t="s">
        <v>1</v>
      </c>
      <c r="B22" s="1" t="s">
        <v>11883</v>
      </c>
      <c r="K22" s="1">
        <f t="shared" si="0"/>
        <v>2.72</v>
      </c>
    </row>
    <row r="23" spans="1:56" x14ac:dyDescent="0.25">
      <c r="A23" s="1" t="s">
        <v>1</v>
      </c>
      <c r="B23" s="1" t="s">
        <v>11882</v>
      </c>
      <c r="K23" s="1">
        <f t="shared" si="0"/>
        <v>2.72</v>
      </c>
    </row>
    <row r="24" spans="1:56" x14ac:dyDescent="0.25">
      <c r="A24" s="1">
        <v>3</v>
      </c>
      <c r="B24" s="1" t="s">
        <v>11881</v>
      </c>
      <c r="C24" s="1">
        <v>756.50000336393714</v>
      </c>
      <c r="D24" s="1">
        <v>0</v>
      </c>
      <c r="E24">
        <f>(R24-S24*(1000-T24)/(1000-U24))*AK24</f>
        <v>-0.19228070456995172</v>
      </c>
      <c r="F24">
        <f>IF(AV24&lt;&gt;0,1/(1/AV24-1/N24),0)</f>
        <v>1.2058641481194667</v>
      </c>
      <c r="G24">
        <f>((AY24-AL24/2)*S24-E24)/(AY24+AL24/2)</f>
        <v>383.84684434566276</v>
      </c>
      <c r="H24">
        <f>AL24*1000</f>
        <v>16.550184244718292</v>
      </c>
      <c r="I24">
        <f>(AQ24-AW24)</f>
        <v>1.5042872648771408</v>
      </c>
      <c r="J24">
        <f>(P24+AP24*D24)</f>
        <v>27.201444625854492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27.206226348876953</v>
      </c>
      <c r="P24" s="1">
        <v>27.201444625854492</v>
      </c>
      <c r="Q24" s="1">
        <v>27.2967529296875</v>
      </c>
      <c r="R24" s="1">
        <v>399.88082885742188</v>
      </c>
      <c r="S24" s="1">
        <v>394.13278198242188</v>
      </c>
      <c r="T24" s="1">
        <v>9.2906198501586914</v>
      </c>
      <c r="U24" s="1">
        <v>23.957603454589844</v>
      </c>
      <c r="V24" s="1">
        <v>22.665992736816406</v>
      </c>
      <c r="W24" s="1">
        <v>58.448509216308594</v>
      </c>
      <c r="X24" s="1">
        <v>299.57089233398438</v>
      </c>
      <c r="Y24" s="1">
        <v>49.950153350830078</v>
      </c>
      <c r="Z24" s="1">
        <v>10.727017402648926</v>
      </c>
      <c r="AA24" s="1">
        <v>88.382713317871094</v>
      </c>
      <c r="AB24" s="1">
        <v>20.468439102172852</v>
      </c>
      <c r="AC24" s="1">
        <v>1.4441659450531006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1.1013635747572952</v>
      </c>
      <c r="AL24">
        <f>(U24-T24)/(1000-U24)*AK24</f>
        <v>1.6550184244718293E-2</v>
      </c>
      <c r="AM24">
        <f>(P24+273.15)</f>
        <v>300.35144462585447</v>
      </c>
      <c r="AN24">
        <f>(O24+273.15)</f>
        <v>300.35622634887693</v>
      </c>
      <c r="AO24">
        <f>(Y24*AG24+Z24*AH24)*AI24</f>
        <v>7.9920243574971437</v>
      </c>
      <c r="AP24">
        <f>((AO24+0.00000010773*(AN24^4-AM24^4))-AL24*44100)/(L24*51.4+0.00000043092*AM24^3)</f>
        <v>-5.9320429424772447</v>
      </c>
      <c r="AQ24">
        <f>0.61365*EXP(17.502*J24/(240.97+J24))</f>
        <v>3.6217252627873933</v>
      </c>
      <c r="AR24">
        <f>AQ24*1000/AA24</f>
        <v>40.977756020702252</v>
      </c>
      <c r="AS24">
        <f>(AR24-U24)</f>
        <v>17.020152566112408</v>
      </c>
      <c r="AT24">
        <f>IF(D24,P24,(O24+P24)/2)</f>
        <v>27.203835487365723</v>
      </c>
      <c r="AU24">
        <f>0.61365*EXP(17.502*AT24/(240.97+AT24))</f>
        <v>3.622233097158964</v>
      </c>
      <c r="AV24">
        <f>IF(AS24&lt;&gt;0,(1000-(AR24+U24)/2)/AS24*AL24,0)</f>
        <v>0.9408163705267687</v>
      </c>
      <c r="AW24">
        <f>U24*AA24/1000</f>
        <v>2.1174379979102524</v>
      </c>
      <c r="AX24">
        <f>(AU24-AW24)</f>
        <v>1.5047950992487116</v>
      </c>
      <c r="AY24">
        <f>1/(1.6/F24+1.37/N24)</f>
        <v>0.60719524006187953</v>
      </c>
      <c r="AZ24">
        <f>G24*AA24*0.001</f>
        <v>33.925425601772204</v>
      </c>
      <c r="BA24">
        <f>G24/S24</f>
        <v>0.97390235446789641</v>
      </c>
      <c r="BB24">
        <f>(1-AL24*AA24/AQ24/F24)*100</f>
        <v>66.506828183921684</v>
      </c>
      <c r="BC24">
        <f>(S24-E24/(N24/1.35))</f>
        <v>394.19342633883673</v>
      </c>
      <c r="BD24">
        <f>E24*BB24/100/BC24</f>
        <v>-3.2440875284726396E-4</v>
      </c>
    </row>
    <row r="25" spans="1:56" x14ac:dyDescent="0.25">
      <c r="A25" s="1" t="s">
        <v>1</v>
      </c>
      <c r="B25" s="1" t="s">
        <v>11880</v>
      </c>
      <c r="K25" s="1">
        <f t="shared" si="0"/>
        <v>2.72</v>
      </c>
    </row>
    <row r="26" spans="1:56" x14ac:dyDescent="0.25">
      <c r="A26" s="1" t="s">
        <v>1</v>
      </c>
      <c r="B26" s="1" t="s">
        <v>11879</v>
      </c>
      <c r="K26" s="1">
        <f t="shared" si="0"/>
        <v>2.72</v>
      </c>
    </row>
    <row r="27" spans="1:56" x14ac:dyDescent="0.25">
      <c r="A27" s="1">
        <v>4</v>
      </c>
      <c r="B27" s="1" t="s">
        <v>11878</v>
      </c>
      <c r="C27" s="1">
        <v>959.50000336393714</v>
      </c>
      <c r="D27" s="1">
        <v>0</v>
      </c>
      <c r="E27">
        <f>(R27-S27*(1000-T27)/(1000-U27))*AK27</f>
        <v>1.0665368832491582</v>
      </c>
      <c r="F27">
        <f>IF(AV27&lt;&gt;0,1/(1/AV27-1/N27),0)</f>
        <v>1.2068452348967484</v>
      </c>
      <c r="G27">
        <f>((AY27-AL27/2)*S27-E27)/(AY27+AL27/2)</f>
        <v>380.90104746575167</v>
      </c>
      <c r="H27">
        <f>AL27*1000</f>
        <v>16.44876073708085</v>
      </c>
      <c r="I27">
        <f>(AQ27-AW27)</f>
        <v>1.4942186202022492</v>
      </c>
      <c r="J27">
        <f>(P27+AP27*D27)</f>
        <v>27.140649795532227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27.136917114257813</v>
      </c>
      <c r="P27" s="1">
        <v>27.140649795532227</v>
      </c>
      <c r="Q27" s="1">
        <v>27.238903045654297</v>
      </c>
      <c r="R27" s="1">
        <v>399.9732666015625</v>
      </c>
      <c r="S27" s="1">
        <v>393.13372802734375</v>
      </c>
      <c r="T27" s="1">
        <v>9.3492345809936523</v>
      </c>
      <c r="U27" s="1">
        <v>23.926259994506836</v>
      </c>
      <c r="V27" s="1">
        <v>22.901330947875977</v>
      </c>
      <c r="W27" s="1">
        <v>58.608348846435547</v>
      </c>
      <c r="X27" s="1">
        <v>299.58206176757813</v>
      </c>
      <c r="Y27" s="1">
        <v>100.68281555175781</v>
      </c>
      <c r="Z27" s="1">
        <v>10.504554748535156</v>
      </c>
      <c r="AA27" s="1">
        <v>88.380477905273438</v>
      </c>
      <c r="AB27" s="1">
        <v>20.61363410949707</v>
      </c>
      <c r="AC27" s="1">
        <v>1.4433287382125854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1.1014046388513898</v>
      </c>
      <c r="AL27">
        <f>(U27-T27)/(1000-U27)*AK27</f>
        <v>1.6448760737080851E-2</v>
      </c>
      <c r="AM27">
        <f>(P27+273.15)</f>
        <v>300.2906497955322</v>
      </c>
      <c r="AN27">
        <f>(O27+273.15)</f>
        <v>300.28691711425779</v>
      </c>
      <c r="AO27">
        <f>(Y27*AG27+Z27*AH27)*AI27</f>
        <v>16.109250128211443</v>
      </c>
      <c r="AP27">
        <f>((AO27+0.00000010773*(AN27^4-AM27^4))-AL27*44100)/(L27*51.4+0.00000043092*AM27^3)</f>
        <v>-5.8297318149693274</v>
      </c>
      <c r="AQ27">
        <f>0.61365*EXP(17.502*J27/(240.97+J27))</f>
        <v>3.6088329130025882</v>
      </c>
      <c r="AR27">
        <f>AQ27*1000/AA27</f>
        <v>40.832919198180285</v>
      </c>
      <c r="AS27">
        <f>(AR27-U27)</f>
        <v>16.906659203673449</v>
      </c>
      <c r="AT27">
        <f>IF(D27,P27,(O27+P27)/2)</f>
        <v>27.13878345489502</v>
      </c>
      <c r="AU27">
        <f>0.61365*EXP(17.502*AT27/(240.97+AT27))</f>
        <v>3.6084377653014537</v>
      </c>
      <c r="AV27">
        <f>IF(AS27&lt;&gt;0,(1000-(AR27+U27)/2)/AS27*AL27,0)</f>
        <v>0.94141346455883435</v>
      </c>
      <c r="AW27">
        <f>U27*AA27/1000</f>
        <v>2.1146142928003391</v>
      </c>
      <c r="AX27">
        <f>(AU27-AW27)</f>
        <v>1.4938234725011146</v>
      </c>
      <c r="AY27">
        <f>1/(1.6/F27+1.37/N27)</f>
        <v>0.607593181066021</v>
      </c>
      <c r="AZ27">
        <f>G27*AA27*0.001</f>
        <v>33.664216609642374</v>
      </c>
      <c r="BA27">
        <f>G27/S27</f>
        <v>0.96888417429109197</v>
      </c>
      <c r="BB27">
        <f>(1-AL27*AA27/AQ27/F27)*100</f>
        <v>66.621165046005444</v>
      </c>
      <c r="BC27">
        <f>(S27-E27/(N27/1.35))</f>
        <v>392.79734771803493</v>
      </c>
      <c r="BD27">
        <f>E27*BB27/100/BC27</f>
        <v>1.80892081220466E-3</v>
      </c>
    </row>
    <row r="28" spans="1:56" x14ac:dyDescent="0.25">
      <c r="A28" s="1" t="s">
        <v>1</v>
      </c>
      <c r="B28" s="1" t="s">
        <v>11877</v>
      </c>
      <c r="K28" s="1">
        <f t="shared" si="0"/>
        <v>2.72</v>
      </c>
    </row>
    <row r="29" spans="1:56" x14ac:dyDescent="0.25">
      <c r="A29" s="1" t="s">
        <v>1</v>
      </c>
      <c r="B29" s="1" t="s">
        <v>11876</v>
      </c>
      <c r="K29" s="1">
        <f t="shared" si="0"/>
        <v>2.72</v>
      </c>
    </row>
    <row r="30" spans="1:56" x14ac:dyDescent="0.25">
      <c r="A30" s="1">
        <v>5</v>
      </c>
      <c r="B30" s="1" t="s">
        <v>11875</v>
      </c>
      <c r="C30" s="1">
        <v>1162.5000033639371</v>
      </c>
      <c r="D30" s="1">
        <v>0</v>
      </c>
      <c r="E30">
        <f>(R30-S30*(1000-T30)/(1000-U30))*AK30</f>
        <v>1.8469587381105605</v>
      </c>
      <c r="F30">
        <f>IF(AV30&lt;&gt;0,1/(1/AV30-1/N30),0)</f>
        <v>1.2135696558933682</v>
      </c>
      <c r="G30">
        <f>((AY30-AL30/2)*S30-E30)/(AY30+AL30/2)</f>
        <v>379.14891473613875</v>
      </c>
      <c r="H30">
        <f>AL30*1000</f>
        <v>16.41069673379447</v>
      </c>
      <c r="I30">
        <f>(AQ30-AW30)</f>
        <v>1.4843342977432052</v>
      </c>
      <c r="J30">
        <f>(P30+AP30*D30)</f>
        <v>27.095798492431641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27.089488983154297</v>
      </c>
      <c r="P30" s="1">
        <v>27.095798492431641</v>
      </c>
      <c r="Q30" s="1">
        <v>27.189783096313477</v>
      </c>
      <c r="R30" s="1">
        <v>400.07620239257813</v>
      </c>
      <c r="S30" s="1">
        <v>392.5501708984375</v>
      </c>
      <c r="T30" s="1">
        <v>9.3881292343139648</v>
      </c>
      <c r="U30" s="1">
        <v>23.931735992431641</v>
      </c>
      <c r="V30" s="1">
        <v>23.059770584106445</v>
      </c>
      <c r="W30" s="1">
        <v>58.782783508300781</v>
      </c>
      <c r="X30" s="1">
        <v>299.57391357421875</v>
      </c>
      <c r="Y30" s="1">
        <v>151.17692565917969</v>
      </c>
      <c r="Z30" s="1">
        <v>10.554174423217773</v>
      </c>
      <c r="AA30" s="1">
        <v>88.376914978027344</v>
      </c>
      <c r="AB30" s="1">
        <v>20.661882400512695</v>
      </c>
      <c r="AC30" s="1">
        <v>1.4414875507354736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1.1013746822581569</v>
      </c>
      <c r="AL30">
        <f>(U30-T30)/(1000-U30)*AK30</f>
        <v>1.6410696733794469E-2</v>
      </c>
      <c r="AM30">
        <f>(P30+273.15)</f>
        <v>300.24579849243162</v>
      </c>
      <c r="AN30">
        <f>(O30+273.15)</f>
        <v>300.23948898315427</v>
      </c>
      <c r="AO30">
        <f>(Y30*AG30+Z30*AH30)*AI30</f>
        <v>24.188307564817933</v>
      </c>
      <c r="AP30">
        <f>((AO30+0.00000010773*(AN30^4-AM30^4))-AL30*44100)/(L30*51.4+0.00000043092*AM30^3)</f>
        <v>-5.7500301863484813</v>
      </c>
      <c r="AQ30">
        <f>0.61365*EXP(17.502*J30/(240.97+J30))</f>
        <v>3.599347294822933</v>
      </c>
      <c r="AR30">
        <f>AQ30*1000/AA30</f>
        <v>40.727233980930642</v>
      </c>
      <c r="AS30">
        <f>(AR30-U30)</f>
        <v>16.795497988499001</v>
      </c>
      <c r="AT30">
        <f>IF(D30,P30,(O30+P30)/2)</f>
        <v>27.092643737792969</v>
      </c>
      <c r="AU30">
        <f>0.61365*EXP(17.502*AT30/(240.97+AT30))</f>
        <v>3.5986809146172138</v>
      </c>
      <c r="AV30">
        <f>IF(AS30&lt;&gt;0,(1000-(AR30+U30)/2)/AS30*AL30,0)</f>
        <v>0.94550023887308865</v>
      </c>
      <c r="AW30">
        <f>U30*AA30/1000</f>
        <v>2.1150129970797278</v>
      </c>
      <c r="AX30">
        <f>(AU30-AW30)</f>
        <v>1.4836679175374861</v>
      </c>
      <c r="AY30">
        <f>1/(1.6/F30+1.37/N30)</f>
        <v>0.61031730690799313</v>
      </c>
      <c r="AZ30">
        <f>G30*AA30*0.001</f>
        <v>33.508011401647074</v>
      </c>
      <c r="BA30">
        <f>G30/S30</f>
        <v>0.96586103597502704</v>
      </c>
      <c r="BB30">
        <f>(1-AL30*AA30/AQ30/F30)*100</f>
        <v>66.796994648636456</v>
      </c>
      <c r="BC30">
        <f>(S30-E30/(N30/1.35))</f>
        <v>391.96764950479047</v>
      </c>
      <c r="BD30">
        <f>E30*BB30/100/BC30</f>
        <v>3.1474866127776105E-3</v>
      </c>
    </row>
    <row r="31" spans="1:56" x14ac:dyDescent="0.25">
      <c r="A31" s="1" t="s">
        <v>1</v>
      </c>
      <c r="B31" s="1" t="s">
        <v>11874</v>
      </c>
      <c r="K31" s="1">
        <f t="shared" si="0"/>
        <v>2.72</v>
      </c>
    </row>
    <row r="32" spans="1:56" x14ac:dyDescent="0.25">
      <c r="A32" s="1" t="s">
        <v>1</v>
      </c>
      <c r="B32" s="1" t="s">
        <v>11873</v>
      </c>
      <c r="K32" s="1">
        <f t="shared" si="0"/>
        <v>2.72</v>
      </c>
    </row>
    <row r="33" spans="1:56" x14ac:dyDescent="0.25">
      <c r="A33" s="1">
        <v>6</v>
      </c>
      <c r="B33" s="1" t="s">
        <v>11872</v>
      </c>
      <c r="C33" s="1">
        <v>1365.5000033639371</v>
      </c>
      <c r="D33" s="1">
        <v>0</v>
      </c>
      <c r="E33">
        <f>(R33-S33*(1000-T33)/(1000-U33))*AK33</f>
        <v>2.8439707191704913</v>
      </c>
      <c r="F33">
        <f>IF(AV33&lt;&gt;0,1/(1/AV33-1/N33),0)</f>
        <v>1.275479569319018</v>
      </c>
      <c r="G33">
        <f>((AY33-AL33/2)*S33-E33)/(AY33+AL33/2)</f>
        <v>376.88639883142628</v>
      </c>
      <c r="H33">
        <f>AL33*1000</f>
        <v>16.677939621085201</v>
      </c>
      <c r="I33">
        <f>(AQ33-AW33)</f>
        <v>1.4513766799935612</v>
      </c>
      <c r="J33">
        <f>(P33+AP33*D33)</f>
        <v>27.047107696533203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27.053482055664063</v>
      </c>
      <c r="P33" s="1">
        <v>27.047107696533203</v>
      </c>
      <c r="Q33" s="1">
        <v>27.151460647583008</v>
      </c>
      <c r="R33" s="1">
        <v>399.9608154296875</v>
      </c>
      <c r="S33" s="1">
        <v>391.4522705078125</v>
      </c>
      <c r="T33" s="1">
        <v>9.4138422012329102</v>
      </c>
      <c r="U33" s="1">
        <v>24.188053131103516</v>
      </c>
      <c r="V33" s="1">
        <v>23.172203063964844</v>
      </c>
      <c r="W33" s="1">
        <v>59.538970947265625</v>
      </c>
      <c r="X33" s="1">
        <v>299.62161254882813</v>
      </c>
      <c r="Y33" s="1">
        <v>299.84051513671875</v>
      </c>
      <c r="Z33" s="1">
        <v>10.675552368164063</v>
      </c>
      <c r="AA33" s="1">
        <v>88.378242492675781</v>
      </c>
      <c r="AB33" s="1">
        <v>20.630147933959961</v>
      </c>
      <c r="AC33" s="1">
        <v>1.4409542083740234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1.1015500461353971</v>
      </c>
      <c r="AL33">
        <f>(U33-T33)/(1000-U33)*AK33</f>
        <v>1.66779396210852E-2</v>
      </c>
      <c r="AM33">
        <f>(P33+273.15)</f>
        <v>300.19710769653318</v>
      </c>
      <c r="AN33">
        <f>(O33+273.15)</f>
        <v>300.20348205566404</v>
      </c>
      <c r="AO33">
        <f>(Y33*AG33+Z33*AH33)*AI33</f>
        <v>47.974481349561756</v>
      </c>
      <c r="AP33">
        <f>((AO33+0.00000010773*(AN33^4-AM33^4))-AL33*44100)/(L33*51.4+0.00000043092*AM33^3)</f>
        <v>-5.6504430628103535</v>
      </c>
      <c r="AQ33">
        <f>0.61365*EXP(17.502*J33/(240.97+J33))</f>
        <v>3.5890743050399534</v>
      </c>
      <c r="AR33">
        <f>AQ33*1000/AA33</f>
        <v>40.610383322992561</v>
      </c>
      <c r="AS33">
        <f>(AR33-U33)</f>
        <v>16.422330191889046</v>
      </c>
      <c r="AT33">
        <f>IF(D33,P33,(O33+P33)/2)</f>
        <v>27.050294876098633</v>
      </c>
      <c r="AU33">
        <f>0.61365*EXP(17.502*AT33/(240.97+AT33))</f>
        <v>3.5897459659539557</v>
      </c>
      <c r="AV33">
        <f>IF(AS33&lt;&gt;0,(1000-(AR33+U33)/2)/AS33*AL33,0)</f>
        <v>0.98266124399900623</v>
      </c>
      <c r="AW33">
        <f>U33*AA33/1000</f>
        <v>2.1376976250463922</v>
      </c>
      <c r="AX33">
        <f>(AU33-AW33)</f>
        <v>1.4520483409075635</v>
      </c>
      <c r="AY33">
        <f>1/(1.6/F33+1.37/N33)</f>
        <v>0.63512324511690921</v>
      </c>
      <c r="AZ33">
        <f>G33*AA33*0.001</f>
        <v>33.308557548115111</v>
      </c>
      <c r="BA33">
        <f>G33/S33</f>
        <v>0.96279017194742389</v>
      </c>
      <c r="BB33">
        <f>(1-AL33*AA33/AQ33/F33)*100</f>
        <v>67.801784559822693</v>
      </c>
      <c r="BC33">
        <f>(S33-E33/(N33/1.35))</f>
        <v>390.55529660545164</v>
      </c>
      <c r="BD33">
        <f>E33*BB33/100/BC33</f>
        <v>4.937234027335171E-3</v>
      </c>
    </row>
    <row r="34" spans="1:56" x14ac:dyDescent="0.25">
      <c r="A34" s="1" t="s">
        <v>1</v>
      </c>
      <c r="B34" s="1" t="s">
        <v>11871</v>
      </c>
      <c r="K34" s="1">
        <f t="shared" si="0"/>
        <v>2.72</v>
      </c>
    </row>
    <row r="35" spans="1:56" x14ac:dyDescent="0.25">
      <c r="A35" s="1" t="s">
        <v>1</v>
      </c>
      <c r="B35" s="1" t="s">
        <v>11870</v>
      </c>
      <c r="K35" s="1">
        <f t="shared" si="0"/>
        <v>2.72</v>
      </c>
    </row>
    <row r="36" spans="1:56" x14ac:dyDescent="0.25">
      <c r="A36" s="1">
        <v>7</v>
      </c>
      <c r="B36" s="1" t="s">
        <v>11869</v>
      </c>
      <c r="C36" s="1">
        <v>1568.5000033639371</v>
      </c>
      <c r="D36" s="1">
        <v>0</v>
      </c>
      <c r="E36">
        <f>(R36-S36*(1000-T36)/(1000-U36))*AK36</f>
        <v>3.7235541822640461</v>
      </c>
      <c r="F36">
        <f>IF(AV36&lt;&gt;0,1/(1/AV36-1/N36),0)</f>
        <v>1.383877820947083</v>
      </c>
      <c r="G36">
        <f>((AY36-AL36/2)*S36-E36)/(AY36+AL36/2)</f>
        <v>375.23258750118003</v>
      </c>
      <c r="H36">
        <f>AL36*1000</f>
        <v>17.204529670422723</v>
      </c>
      <c r="I36">
        <f>(AQ36-AW36)</f>
        <v>1.406502499763596</v>
      </c>
      <c r="J36">
        <f>(P36+AP36*D36)</f>
        <v>27.036306381225586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27.063077926635742</v>
      </c>
      <c r="P36" s="1">
        <v>27.036306381225586</v>
      </c>
      <c r="Q36" s="1">
        <v>27.147109985351563</v>
      </c>
      <c r="R36" s="1">
        <v>399.93341064453125</v>
      </c>
      <c r="S36" s="1">
        <v>390.452880859375</v>
      </c>
      <c r="T36" s="1">
        <v>9.4340238571166992</v>
      </c>
      <c r="U36" s="1">
        <v>24.670343399047852</v>
      </c>
      <c r="V36" s="1">
        <v>23.208532333374023</v>
      </c>
      <c r="W36" s="1">
        <v>60.691226959228516</v>
      </c>
      <c r="X36" s="1">
        <v>299.55947875976563</v>
      </c>
      <c r="Y36" s="1">
        <v>499.81271362304688</v>
      </c>
      <c r="Z36" s="1">
        <v>10.632843017578125</v>
      </c>
      <c r="AA36" s="1">
        <v>88.377220153808594</v>
      </c>
      <c r="AB36" s="1">
        <v>20.740182876586914</v>
      </c>
      <c r="AC36" s="1">
        <v>1.4484847784042358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1.1013216130873735</v>
      </c>
      <c r="AL36">
        <f>(U36-T36)/(1000-U36)*AK36</f>
        <v>1.7204529670422724E-2</v>
      </c>
      <c r="AM36">
        <f>(P36+273.15)</f>
        <v>300.18630638122556</v>
      </c>
      <c r="AN36">
        <f>(O36+273.15)</f>
        <v>300.21307792663572</v>
      </c>
      <c r="AO36">
        <f>(Y36*AG36+Z36*AH36)*AI36</f>
        <v>79.970032392217945</v>
      </c>
      <c r="AP36">
        <f>((AO36+0.00000010773*(AN36^4-AM36^4))-AL36*44100)/(L36*51.4+0.00000043092*AM36^3)</f>
        <v>-5.5764376175849391</v>
      </c>
      <c r="AQ36">
        <f>0.61365*EXP(17.502*J36/(240.97+J36))</f>
        <v>3.5867988696113065</v>
      </c>
      <c r="AR36">
        <f>AQ36*1000/AA36</f>
        <v>40.585106245353366</v>
      </c>
      <c r="AS36">
        <f>(AR36-U36)</f>
        <v>15.914762846305514</v>
      </c>
      <c r="AT36">
        <f>IF(D36,P36,(O36+P36)/2)</f>
        <v>27.049692153930664</v>
      </c>
      <c r="AU36">
        <f>0.61365*EXP(17.502*AT36/(240.97+AT36))</f>
        <v>3.5896189408761447</v>
      </c>
      <c r="AV36">
        <f>IF(AS36&lt;&gt;0,(1000-(AR36+U36)/2)/AS36*AL36,0)</f>
        <v>1.0457702179649109</v>
      </c>
      <c r="AW36">
        <f>U36*AA36/1000</f>
        <v>2.1802963698477105</v>
      </c>
      <c r="AX36">
        <f>(AU36-AW36)</f>
        <v>1.4093225710284343</v>
      </c>
      <c r="AY36">
        <f>1/(1.6/F36+1.37/N36)</f>
        <v>0.67739715122002442</v>
      </c>
      <c r="AZ36">
        <f>G36*AA36*0.001</f>
        <v>33.162012994475035</v>
      </c>
      <c r="BA36">
        <f>G36/S36</f>
        <v>0.96101887294391175</v>
      </c>
      <c r="BB36">
        <f>(1-AL36*AA36/AQ36/F36)*100</f>
        <v>69.367787345817391</v>
      </c>
      <c r="BC36">
        <f>(S36-E36/(N36/1.35))</f>
        <v>389.27849080570678</v>
      </c>
      <c r="BD36">
        <f>E36*BB36/100/BC36</f>
        <v>6.635216709541732E-3</v>
      </c>
    </row>
    <row r="37" spans="1:56" x14ac:dyDescent="0.25">
      <c r="A37" s="1" t="s">
        <v>1</v>
      </c>
      <c r="B37" s="1" t="s">
        <v>11868</v>
      </c>
      <c r="K37" s="1">
        <f t="shared" si="0"/>
        <v>2.72</v>
      </c>
    </row>
    <row r="38" spans="1:56" x14ac:dyDescent="0.25">
      <c r="A38" s="1" t="s">
        <v>1</v>
      </c>
      <c r="B38" s="1" t="s">
        <v>11867</v>
      </c>
      <c r="K38" s="1">
        <f t="shared" si="0"/>
        <v>2.72</v>
      </c>
    </row>
    <row r="39" spans="1:56" x14ac:dyDescent="0.25">
      <c r="A39" s="1">
        <v>8</v>
      </c>
      <c r="B39" s="1" t="s">
        <v>11866</v>
      </c>
      <c r="C39" s="1">
        <v>1771.5000033639371</v>
      </c>
      <c r="D39" s="1">
        <v>0</v>
      </c>
      <c r="E39">
        <f>(R39-S39*(1000-T39)/(1000-U39))*AK39</f>
        <v>4.3731257020232563</v>
      </c>
      <c r="F39">
        <f>IF(AV39&lt;&gt;0,1/(1/AV39-1/N39),0)</f>
        <v>1.5384612070814034</v>
      </c>
      <c r="G39">
        <f>((AY39-AL39/2)*S39-E39)/(AY39+AL39/2)</f>
        <v>374.46470336750616</v>
      </c>
      <c r="H39">
        <f>AL39*1000</f>
        <v>17.892991834799496</v>
      </c>
      <c r="I39">
        <f>(AQ39-AW39)</f>
        <v>1.3512418331730522</v>
      </c>
      <c r="J39">
        <f>(P39+AP39*D39)</f>
        <v>27.031362533569336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27.084995269775391</v>
      </c>
      <c r="P39" s="1">
        <v>27.031362533569336</v>
      </c>
      <c r="Q39" s="1">
        <v>27.160984039306641</v>
      </c>
      <c r="R39" s="1">
        <v>400.00927734375</v>
      </c>
      <c r="S39" s="1">
        <v>389.7108154296875</v>
      </c>
      <c r="T39" s="1">
        <v>9.4547796249389648</v>
      </c>
      <c r="U39" s="1">
        <v>25.284816741943359</v>
      </c>
      <c r="V39" s="1">
        <v>23.228796005249023</v>
      </c>
      <c r="W39" s="1">
        <v>62.120521545410156</v>
      </c>
      <c r="X39" s="1">
        <v>299.67303466796875</v>
      </c>
      <c r="Y39" s="1">
        <v>749.57244873046875</v>
      </c>
      <c r="Z39" s="1">
        <v>10.810785293579102</v>
      </c>
      <c r="AA39" s="1">
        <v>88.373825073242188</v>
      </c>
      <c r="AB39" s="1">
        <v>20.782941818237305</v>
      </c>
      <c r="AC39" s="1">
        <v>1.4545891284942627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1.1017390980440025</v>
      </c>
      <c r="AL39">
        <f>(U39-T39)/(1000-U39)*AK39</f>
        <v>1.7892991834799497E-2</v>
      </c>
      <c r="AM39">
        <f>(P39+273.15)</f>
        <v>300.18136253356931</v>
      </c>
      <c r="AN39">
        <f>(O39+273.15)</f>
        <v>300.23499526977537</v>
      </c>
      <c r="AO39">
        <f>(Y39*AG39+Z39*AH39)*AI39</f>
        <v>119.93158911619503</v>
      </c>
      <c r="AP39">
        <f>((AO39+0.00000010773*(AN39^4-AM39^4))-AL39*44100)/(L39*51.4+0.00000043092*AM39^3)</f>
        <v>-5.4949786848663198</v>
      </c>
      <c r="AQ39">
        <f>0.61365*EXP(17.502*J39/(240.97+J39))</f>
        <v>3.58575780493454</v>
      </c>
      <c r="AR39">
        <f>AQ39*1000/AA39</f>
        <v>40.574885176269632</v>
      </c>
      <c r="AS39">
        <f>(AR39-U39)</f>
        <v>15.290068434326272</v>
      </c>
      <c r="AT39">
        <f>IF(D39,P39,(O39+P39)/2)</f>
        <v>27.058178901672363</v>
      </c>
      <c r="AU39">
        <f>0.61365*EXP(17.502*AT39/(240.97+AT39))</f>
        <v>3.5914079037863882</v>
      </c>
      <c r="AV39">
        <f>IF(AS39&lt;&gt;0,(1000-(AR39+U39)/2)/AS39*AL39,0)</f>
        <v>1.1317005123155617</v>
      </c>
      <c r="AW39">
        <f>U39*AA39/1000</f>
        <v>2.2345159717614878</v>
      </c>
      <c r="AX39">
        <f>(AU39-AW39)</f>
        <v>1.3568919320249004</v>
      </c>
      <c r="AY39">
        <f>1/(1.6/F39+1.37/N39)</f>
        <v>0.73525754076841265</v>
      </c>
      <c r="AZ39">
        <f>G39*AA39*0.001</f>
        <v>33.092878191503516</v>
      </c>
      <c r="BA39">
        <f>G39/S39</f>
        <v>0.96087839634275662</v>
      </c>
      <c r="BB39">
        <f>(1-AL39*AA39/AQ39/F39)*100</f>
        <v>71.335846922898412</v>
      </c>
      <c r="BC39">
        <f>(S39-E39/(N39/1.35))</f>
        <v>388.33155382195815</v>
      </c>
      <c r="BD39">
        <f>E39*BB39/100/BC39</f>
        <v>8.0333576446159974E-3</v>
      </c>
    </row>
    <row r="40" spans="1:56" x14ac:dyDescent="0.25">
      <c r="A40" s="1" t="s">
        <v>1</v>
      </c>
      <c r="B40" s="1" t="s">
        <v>11865</v>
      </c>
      <c r="K40" s="1">
        <f t="shared" si="0"/>
        <v>2.72</v>
      </c>
    </row>
    <row r="41" spans="1:56" x14ac:dyDescent="0.25">
      <c r="A41" s="1" t="s">
        <v>1</v>
      </c>
      <c r="B41" s="1" t="s">
        <v>11864</v>
      </c>
      <c r="K41" s="1">
        <f t="shared" si="0"/>
        <v>2.72</v>
      </c>
    </row>
    <row r="42" spans="1:56" x14ac:dyDescent="0.25">
      <c r="A42" s="1">
        <v>9</v>
      </c>
      <c r="B42" s="1" t="s">
        <v>11863</v>
      </c>
      <c r="C42" s="1">
        <v>1974.5000033639371</v>
      </c>
      <c r="D42" s="1">
        <v>0</v>
      </c>
      <c r="E42">
        <f>(R42-S42*(1000-T42)/(1000-U42))*AK42</f>
        <v>4.5349623715712442</v>
      </c>
      <c r="F42">
        <f>IF(AV42&lt;&gt;0,1/(1/AV42-1/N42),0)</f>
        <v>1.7176211721398178</v>
      </c>
      <c r="G42">
        <f>((AY42-AL42/2)*S42-E42)/(AY42+AL42/2)</f>
        <v>374.66588909338731</v>
      </c>
      <c r="H42">
        <f>AL42*1000</f>
        <v>18.624208065089245</v>
      </c>
      <c r="I42">
        <f>(AQ42-AW42)</f>
        <v>1.2979959621048978</v>
      </c>
      <c r="J42">
        <f>(P42+AP42*D42)</f>
        <v>27.059173583984375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27.139595031738281</v>
      </c>
      <c r="P42" s="1">
        <v>27.059173583984375</v>
      </c>
      <c r="Q42" s="1">
        <v>27.193531036376953</v>
      </c>
      <c r="R42" s="1">
        <v>399.94427490234375</v>
      </c>
      <c r="S42" s="1">
        <v>389.2451171875</v>
      </c>
      <c r="T42" s="1">
        <v>9.4844303131103516</v>
      </c>
      <c r="U42" s="1">
        <v>25.954715728759766</v>
      </c>
      <c r="V42" s="1">
        <v>23.226127624511719</v>
      </c>
      <c r="W42" s="1">
        <v>63.559700012207031</v>
      </c>
      <c r="X42" s="1">
        <v>299.58822631835938</v>
      </c>
      <c r="Y42" s="1">
        <v>999.13018798828125</v>
      </c>
      <c r="Z42" s="1">
        <v>10.539701461791992</v>
      </c>
      <c r="AA42" s="1">
        <v>88.370132446289063</v>
      </c>
      <c r="AB42" s="1">
        <v>20.865447998046875</v>
      </c>
      <c r="AC42" s="1">
        <v>1.4641954898834229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1.1014273026410268</v>
      </c>
      <c r="AL42">
        <f>(U42-T42)/(1000-U42)*AK42</f>
        <v>1.8624208065089246E-2</v>
      </c>
      <c r="AM42">
        <f>(P42+273.15)</f>
        <v>300.20917358398435</v>
      </c>
      <c r="AN42">
        <f>(O42+273.15)</f>
        <v>300.28959503173826</v>
      </c>
      <c r="AO42">
        <f>(Y42*AG42+Z42*AH42)*AI42</f>
        <v>159.860826504957</v>
      </c>
      <c r="AP42">
        <f>((AO42+0.00000010773*(AN42^4-AM42^4))-AL42*44100)/(L42*51.4+0.00000043092*AM42^3)</f>
        <v>-5.4291160302346295</v>
      </c>
      <c r="AQ42">
        <f>0.61365*EXP(17.502*J42/(240.97+J42))</f>
        <v>3.5916176286611803</v>
      </c>
      <c r="AR42">
        <f>AQ42*1000/AA42</f>
        <v>40.642890637785882</v>
      </c>
      <c r="AS42">
        <f>(AR42-U42)</f>
        <v>14.688174909026117</v>
      </c>
      <c r="AT42">
        <f>IF(D42,P42,(O42+P42)/2)</f>
        <v>27.099384307861328</v>
      </c>
      <c r="AU42">
        <f>0.61365*EXP(17.502*AT42/(240.97+AT42))</f>
        <v>3.6001048589772693</v>
      </c>
      <c r="AV42">
        <f>IF(AS42&lt;&gt;0,(1000-(AR42+U42)/2)/AS42*AL42,0)</f>
        <v>1.2257509416790608</v>
      </c>
      <c r="AW42">
        <f>U42*AA42/1000</f>
        <v>2.2936216665562825</v>
      </c>
      <c r="AX42">
        <f>(AU42-AW42)</f>
        <v>1.3064831924209868</v>
      </c>
      <c r="AY42">
        <f>1/(1.6/F42+1.37/N42)</f>
        <v>0.79898476506918814</v>
      </c>
      <c r="AZ42">
        <f>G42*AA42*0.001</f>
        <v>33.109274242289288</v>
      </c>
      <c r="BA42">
        <f>G42/S42</f>
        <v>0.96254486581757204</v>
      </c>
      <c r="BB42">
        <f>(1-AL42*AA42/AQ42/F42)*100</f>
        <v>73.321227636531873</v>
      </c>
      <c r="BC42">
        <f>(S42-E42/(N42/1.35))</f>
        <v>387.81481311718443</v>
      </c>
      <c r="BD42">
        <f>E42*BB42/100/BC42</f>
        <v>8.5739120096118854E-3</v>
      </c>
    </row>
    <row r="43" spans="1:56" x14ac:dyDescent="0.25">
      <c r="A43" s="1" t="s">
        <v>1</v>
      </c>
      <c r="B43" s="1" t="s">
        <v>11862</v>
      </c>
      <c r="K43" s="1">
        <f t="shared" si="0"/>
        <v>2.72</v>
      </c>
    </row>
    <row r="44" spans="1:56" x14ac:dyDescent="0.25">
      <c r="A44" s="1" t="s">
        <v>1</v>
      </c>
      <c r="B44" s="1" t="s">
        <v>11861</v>
      </c>
      <c r="K44" s="1">
        <f t="shared" si="0"/>
        <v>2.72</v>
      </c>
    </row>
    <row r="45" spans="1:56" x14ac:dyDescent="0.25">
      <c r="A45" s="1">
        <v>10</v>
      </c>
      <c r="B45" s="1" t="s">
        <v>11860</v>
      </c>
      <c r="C45" s="1">
        <v>2177.5000033639371</v>
      </c>
      <c r="D45" s="1">
        <v>0</v>
      </c>
      <c r="E45">
        <f>(R45-S45*(1000-T45)/(1000-U45))*AK45</f>
        <v>4.9408016314478038</v>
      </c>
      <c r="F45">
        <f>IF(AV45&lt;&gt;0,1/(1/AV45-1/N45),0)</f>
        <v>1.9356804838928428</v>
      </c>
      <c r="G45">
        <f>((AY45-AL45/2)*S45-E45)/(AY45+AL45/2)</f>
        <v>374.50712637303184</v>
      </c>
      <c r="H45">
        <f>AL45*1000</f>
        <v>19.398459911846572</v>
      </c>
      <c r="I45">
        <f>(AQ45-AW45)</f>
        <v>1.2427298675931189</v>
      </c>
      <c r="J45">
        <f>(P45+AP45*D45)</f>
        <v>27.089492797851563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27.202608108520508</v>
      </c>
      <c r="P45" s="1">
        <v>27.089492797851563</v>
      </c>
      <c r="Q45" s="1">
        <v>27.238336563110352</v>
      </c>
      <c r="R45" s="1">
        <v>399.99179077148438</v>
      </c>
      <c r="S45" s="1">
        <v>388.66015625</v>
      </c>
      <c r="T45" s="1">
        <v>9.5096912384033203</v>
      </c>
      <c r="U45" s="1">
        <v>26.653425216674805</v>
      </c>
      <c r="V45" s="1">
        <v>23.201272964477539</v>
      </c>
      <c r="W45" s="1">
        <v>65.0277099609375</v>
      </c>
      <c r="X45" s="1">
        <v>299.5699462890625</v>
      </c>
      <c r="Y45" s="1">
        <v>1251.1082763671875</v>
      </c>
      <c r="Z45" s="1">
        <v>10.046025276184082</v>
      </c>
      <c r="AA45" s="1">
        <v>88.367088317871094</v>
      </c>
      <c r="AB45" s="1">
        <v>21.119302749633789</v>
      </c>
      <c r="AC45" s="1">
        <v>1.4980682134628296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1.1013600966509647</v>
      </c>
      <c r="AL45">
        <f>(U45-T45)/(1000-U45)*AK45</f>
        <v>1.9398459911846574E-2</v>
      </c>
      <c r="AM45">
        <f>(P45+273.15)</f>
        <v>300.23949279785154</v>
      </c>
      <c r="AN45">
        <f>(O45+273.15)</f>
        <v>300.35260810852049</v>
      </c>
      <c r="AO45">
        <f>(Y45*AG45+Z45*AH45)*AI45</f>
        <v>200.17731974443814</v>
      </c>
      <c r="AP45">
        <f>((AO45+0.00000010773*(AN45^4-AM45^4))-AL45*44100)/(L45*51.4+0.00000043092*AM45^3)</f>
        <v>-5.3750908344752606</v>
      </c>
      <c r="AQ45">
        <f>0.61365*EXP(17.502*J45/(240.97+J45))</f>
        <v>3.5980154476887938</v>
      </c>
      <c r="AR45">
        <f>AQ45*1000/AA45</f>
        <v>40.716691204604757</v>
      </c>
      <c r="AS45">
        <f>(AR45-U45)</f>
        <v>14.063265987929952</v>
      </c>
      <c r="AT45">
        <f>IF(D45,P45,(O45+P45)/2)</f>
        <v>27.146050453186035</v>
      </c>
      <c r="AU45">
        <f>0.61365*EXP(17.502*AT45/(240.97+AT45))</f>
        <v>3.6099765705698106</v>
      </c>
      <c r="AV45">
        <f>IF(AS45&lt;&gt;0,(1000-(AR45+U45)/2)/AS45*AL45,0)</f>
        <v>1.3329067143156863</v>
      </c>
      <c r="AW45">
        <f>U45*AA45/1000</f>
        <v>2.3552855800956749</v>
      </c>
      <c r="AX45">
        <f>(AU45-AW45)</f>
        <v>1.2546909904741357</v>
      </c>
      <c r="AY45">
        <f>1/(1.6/F45+1.37/N45)</f>
        <v>0.87210559913619101</v>
      </c>
      <c r="AZ45">
        <f>G45*AA45*0.001</f>
        <v>33.094104311877821</v>
      </c>
      <c r="BA45">
        <f>G45/S45</f>
        <v>0.96358507644950253</v>
      </c>
      <c r="BB45">
        <f>(1-AL45*AA45/AQ45/F45)*100</f>
        <v>75.387195508391642</v>
      </c>
      <c r="BC45">
        <f>(S45-E45/(N45/1.35))</f>
        <v>387.10185254093676</v>
      </c>
      <c r="BD45">
        <f>E45*BB45/100/BC45</f>
        <v>9.622097546504154E-3</v>
      </c>
    </row>
    <row r="46" spans="1:56" x14ac:dyDescent="0.25">
      <c r="A46" s="1" t="s">
        <v>1</v>
      </c>
      <c r="B46" s="1" t="s">
        <v>11859</v>
      </c>
      <c r="K46" s="1">
        <f t="shared" si="0"/>
        <v>2.72</v>
      </c>
    </row>
    <row r="47" spans="1:56" x14ac:dyDescent="0.25">
      <c r="A47" s="1" t="s">
        <v>1</v>
      </c>
      <c r="B47" s="1" t="s">
        <v>11858</v>
      </c>
      <c r="K47" s="1">
        <f t="shared" si="0"/>
        <v>2.72</v>
      </c>
    </row>
    <row r="48" spans="1:56" x14ac:dyDescent="0.25">
      <c r="A48" s="1">
        <v>11</v>
      </c>
      <c r="B48" s="1" t="s">
        <v>11857</v>
      </c>
      <c r="C48" s="1">
        <v>2380.5000033639371</v>
      </c>
      <c r="D48" s="1">
        <v>0</v>
      </c>
      <c r="E48">
        <f>(R48-S48*(1000-T48)/(1000-U48))*AK48</f>
        <v>4.9781464496679178</v>
      </c>
      <c r="F48">
        <f>IF(AV48&lt;&gt;0,1/(1/AV48-1/N48),0)</f>
        <v>2.2870997135248983</v>
      </c>
      <c r="G48">
        <f>((AY48-AL48/2)*S48-E48)/(AY48+AL48/2)</f>
        <v>375.41103651915392</v>
      </c>
      <c r="H48">
        <f>AL48*1000</f>
        <v>20.389856777873849</v>
      </c>
      <c r="I48">
        <f>(AQ48-AW48)</f>
        <v>1.1674879291173261</v>
      </c>
      <c r="J48">
        <f>(P48+AP48*D48)</f>
        <v>27.099538803100586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27.265748977661133</v>
      </c>
      <c r="P48" s="1">
        <v>27.099538803100586</v>
      </c>
      <c r="Q48" s="1">
        <v>27.283397674560547</v>
      </c>
      <c r="R48" s="1">
        <v>400.13589477539063</v>
      </c>
      <c r="S48" s="1">
        <v>388.42721557617188</v>
      </c>
      <c r="T48" s="1">
        <v>9.5289974212646484</v>
      </c>
      <c r="U48" s="1">
        <v>27.528987884521484</v>
      </c>
      <c r="V48" s="1">
        <v>23.162405014038086</v>
      </c>
      <c r="W48" s="1">
        <v>66.915496826171875</v>
      </c>
      <c r="X48" s="1">
        <v>299.63150024414063</v>
      </c>
      <c r="Y48" s="1">
        <v>1601.3792724609375</v>
      </c>
      <c r="Z48" s="1">
        <v>7.4386711120605469</v>
      </c>
      <c r="AA48" s="1">
        <v>88.366836547851563</v>
      </c>
      <c r="AB48" s="1">
        <v>21.24321174621582</v>
      </c>
      <c r="AC48" s="1">
        <v>1.511009693145752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1.1015863979563991</v>
      </c>
      <c r="AL48">
        <f>(U48-T48)/(1000-U48)*AK48</f>
        <v>2.038985677787385E-2</v>
      </c>
      <c r="AM48">
        <f>(P48+273.15)</f>
        <v>300.24953880310056</v>
      </c>
      <c r="AN48">
        <f>(O48+273.15)</f>
        <v>300.41574897766111</v>
      </c>
      <c r="AO48">
        <f>(Y48*AG48+Z48*AH48)*AI48</f>
        <v>256.22067786677144</v>
      </c>
      <c r="AP48">
        <f>((AO48+0.00000010773*(AN48^4-AM48^4))-AL48*44100)/(L48*51.4+0.00000043092*AM48^3)</f>
        <v>-5.2686598113065184</v>
      </c>
      <c r="AQ48">
        <f>0.61365*EXP(17.502*J48/(240.97+J48))</f>
        <v>3.6001375018366222</v>
      </c>
      <c r="AR48">
        <f>AQ48*1000/AA48</f>
        <v>40.74082135878102</v>
      </c>
      <c r="AS48">
        <f>(AR48-U48)</f>
        <v>13.211833474259535</v>
      </c>
      <c r="AT48">
        <f>IF(D48,P48,(O48+P48)/2)</f>
        <v>27.182643890380859</v>
      </c>
      <c r="AU48">
        <f>0.61365*EXP(17.502*AT48/(240.97+AT48))</f>
        <v>3.6177340307952361</v>
      </c>
      <c r="AV48">
        <f>IF(AS48&lt;&gt;0,(1000-(AR48+U48)/2)/AS48*AL48,0)</f>
        <v>1.4906221002468207</v>
      </c>
      <c r="AW48">
        <f>U48*AA48/1000</f>
        <v>2.432649572719296</v>
      </c>
      <c r="AX48">
        <f>(AU48-AW48)</f>
        <v>1.1850844580759401</v>
      </c>
      <c r="AY48">
        <f>1/(1.6/F48+1.37/N48)</f>
        <v>0.98073502789036571</v>
      </c>
      <c r="AZ48">
        <f>G48*AA48*0.001</f>
        <v>33.173885702347611</v>
      </c>
      <c r="BA48">
        <f>G48/S48</f>
        <v>0.96649004360389512</v>
      </c>
      <c r="BB48">
        <f>(1-AL48*AA48/AQ48/F48)*100</f>
        <v>78.117381178341347</v>
      </c>
      <c r="BC48">
        <f>(S48-E48/(N48/1.35))</f>
        <v>386.85713350135194</v>
      </c>
      <c r="BD48">
        <f>E48*BB48/100/BC48</f>
        <v>1.0052283649280474E-2</v>
      </c>
    </row>
    <row r="49" spans="1:56" x14ac:dyDescent="0.25">
      <c r="A49" s="1" t="s">
        <v>1</v>
      </c>
      <c r="B49" s="1" t="s">
        <v>11856</v>
      </c>
      <c r="K49" s="1">
        <f t="shared" si="0"/>
        <v>2.72</v>
      </c>
    </row>
    <row r="50" spans="1:56" x14ac:dyDescent="0.25">
      <c r="A50" s="1" t="s">
        <v>1</v>
      </c>
      <c r="B50" s="1" t="s">
        <v>11851</v>
      </c>
      <c r="K50" s="1">
        <f t="shared" si="0"/>
        <v>2.72</v>
      </c>
    </row>
    <row r="51" spans="1:56" x14ac:dyDescent="0.25">
      <c r="A51" s="1">
        <v>12</v>
      </c>
      <c r="B51" s="1" t="s">
        <v>11855</v>
      </c>
      <c r="C51" s="1">
        <v>2584.0000033527613</v>
      </c>
      <c r="D51" s="1">
        <v>0</v>
      </c>
      <c r="E51">
        <f>(R51-S51*(1000-T51)/(1000-U51))*AK51</f>
        <v>5.0716677103627941</v>
      </c>
      <c r="F51">
        <f>IF(AV51&lt;&gt;0,1/(1/AV51-1/N51),0)</f>
        <v>2.8010433662622969</v>
      </c>
      <c r="G51">
        <f>((AY51-AL51/2)*S51-E51)/(AY51+AL51/2)</f>
        <v>375.85532557545793</v>
      </c>
      <c r="H51">
        <f>AL51*1000</f>
        <v>21.584273120162415</v>
      </c>
      <c r="I51">
        <f>(AQ51-AW51)</f>
        <v>1.0874195527534596</v>
      </c>
      <c r="J51">
        <f>(P51+AP51*D51)</f>
        <v>27.16461181640625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27.386442184448242</v>
      </c>
      <c r="P51" s="1">
        <v>27.16461181640625</v>
      </c>
      <c r="Q51" s="1">
        <v>27.375909805297852</v>
      </c>
      <c r="R51" s="1">
        <v>399.92230224609375</v>
      </c>
      <c r="S51" s="1">
        <v>387.7203369140625</v>
      </c>
      <c r="T51" s="1">
        <v>9.5551156997680664</v>
      </c>
      <c r="U51" s="1">
        <v>28.590414047241211</v>
      </c>
      <c r="V51" s="1">
        <v>23.062646865844727</v>
      </c>
      <c r="W51" s="1">
        <v>69.007080078125</v>
      </c>
      <c r="X51" s="1">
        <v>299.60498046875</v>
      </c>
      <c r="Y51" s="1">
        <v>2000.5499267578125</v>
      </c>
      <c r="Z51" s="1">
        <v>5.4688434600830078</v>
      </c>
      <c r="AA51" s="1">
        <v>88.368431091308594</v>
      </c>
      <c r="AB51" s="1">
        <v>21.439067840576172</v>
      </c>
      <c r="AC51" s="1">
        <v>1.5187103748321533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1.1014888987821689</v>
      </c>
      <c r="AL51">
        <f>(U51-T51)/(1000-U51)*AK51</f>
        <v>2.1584273120162416E-2</v>
      </c>
      <c r="AM51">
        <f>(P51+273.15)</f>
        <v>300.31461181640623</v>
      </c>
      <c r="AN51">
        <f>(O51+273.15)</f>
        <v>300.53644218444822</v>
      </c>
      <c r="AO51">
        <f>(Y51*AG51+Z51*AH51)*AI51</f>
        <v>320.08798112672594</v>
      </c>
      <c r="AP51">
        <f>((AO51+0.00000010773*(AN51^4-AM51^4))-AL51*44100)/(L51*51.4+0.00000043092*AM51^3)</f>
        <v>-5.1709810884774976</v>
      </c>
      <c r="AQ51">
        <f>0.61365*EXP(17.502*J51/(240.97+J51))</f>
        <v>3.6139095863590756</v>
      </c>
      <c r="AR51">
        <f>AQ51*1000/AA51</f>
        <v>40.895934687636647</v>
      </c>
      <c r="AS51">
        <f>(AR51-U51)</f>
        <v>12.305520640395436</v>
      </c>
      <c r="AT51">
        <f>IF(D51,P51,(O51+P51)/2)</f>
        <v>27.275527000427246</v>
      </c>
      <c r="AU51">
        <f>0.61365*EXP(17.502*AT51/(240.97+AT51))</f>
        <v>3.6374897377889361</v>
      </c>
      <c r="AV51">
        <f>IF(AS51&lt;&gt;0,(1000-(AR51+U51)/2)/AS51*AL51,0)</f>
        <v>1.6930910576153144</v>
      </c>
      <c r="AW51">
        <f>U51*AA51/1000</f>
        <v>2.526490033605616</v>
      </c>
      <c r="AX51">
        <f>(AU51-AW51)</f>
        <v>1.1109997041833202</v>
      </c>
      <c r="AY51">
        <f>1/(1.6/F51+1.37/N51)</f>
        <v>1.1219779024222831</v>
      </c>
      <c r="AZ51">
        <f>G51*AA51*0.001</f>
        <v>33.213745438416211</v>
      </c>
      <c r="BA51">
        <f>G51/S51</f>
        <v>0.96939801653676361</v>
      </c>
      <c r="BB51">
        <f>(1-AL51*AA51/AQ51/F51)*100</f>
        <v>81.15754631169338</v>
      </c>
      <c r="BC51">
        <f>(S51-E51/(N51/1.35))</f>
        <v>386.12075870920376</v>
      </c>
      <c r="BD51">
        <f>E51*BB51/100/BC51</f>
        <v>1.0659983898749063E-2</v>
      </c>
    </row>
    <row r="52" spans="1:56" x14ac:dyDescent="0.25">
      <c r="A52" s="1" t="s">
        <v>1</v>
      </c>
      <c r="B52" s="1" t="s">
        <v>11854</v>
      </c>
      <c r="K52" s="2">
        <v>5.9875000000000007</v>
      </c>
    </row>
    <row r="53" spans="1:56" x14ac:dyDescent="0.25">
      <c r="A53" s="1" t="s">
        <v>1</v>
      </c>
      <c r="B53" s="1" t="s">
        <v>11853</v>
      </c>
      <c r="K53" s="2">
        <v>5.9875000000000007</v>
      </c>
    </row>
    <row r="54" spans="1:56" x14ac:dyDescent="0.25">
      <c r="A54" s="1" t="s">
        <v>1</v>
      </c>
      <c r="B54" s="1" t="s">
        <v>11852</v>
      </c>
      <c r="K54" s="2">
        <v>5.9875000000000007</v>
      </c>
    </row>
    <row r="55" spans="1:56" x14ac:dyDescent="0.25">
      <c r="A55" s="1" t="s">
        <v>1</v>
      </c>
      <c r="B55" s="1" t="s">
        <v>11851</v>
      </c>
      <c r="K55" s="2">
        <v>5.9875000000000007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2897-11D9-4CD9-9EC2-DE373C415E7E}">
  <dimension ref="A1:BD57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2466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2465</v>
      </c>
    </row>
    <row r="12" spans="1:56" x14ac:dyDescent="0.25">
      <c r="A12" s="1" t="s">
        <v>1</v>
      </c>
      <c r="B12" s="1" t="s">
        <v>2464</v>
      </c>
    </row>
    <row r="13" spans="1:56" x14ac:dyDescent="0.25">
      <c r="A13" s="1" t="s">
        <v>1</v>
      </c>
      <c r="B13" s="1" t="s">
        <v>2463</v>
      </c>
    </row>
    <row r="14" spans="1:56" x14ac:dyDescent="0.25">
      <c r="A14" s="1" t="s">
        <v>1</v>
      </c>
      <c r="B14" s="1" t="s">
        <v>2462</v>
      </c>
    </row>
    <row r="15" spans="1:56" x14ac:dyDescent="0.25">
      <c r="A15" s="1" t="s">
        <v>1</v>
      </c>
      <c r="B15" s="1" t="s">
        <v>2461</v>
      </c>
    </row>
    <row r="16" spans="1:56" x14ac:dyDescent="0.25">
      <c r="A16" s="1" t="s">
        <v>1</v>
      </c>
      <c r="B16" s="1" t="s">
        <v>2460</v>
      </c>
    </row>
    <row r="17" spans="1:56" x14ac:dyDescent="0.25">
      <c r="A17" s="1" t="s">
        <v>1</v>
      </c>
      <c r="B17" s="1" t="s">
        <v>2459</v>
      </c>
    </row>
    <row r="18" spans="1:56" x14ac:dyDescent="0.25">
      <c r="A18" s="1">
        <v>1</v>
      </c>
      <c r="B18" s="1" t="s">
        <v>2458</v>
      </c>
      <c r="C18" s="1">
        <v>323.00000346451998</v>
      </c>
      <c r="D18" s="1">
        <v>0</v>
      </c>
      <c r="E18">
        <f>(R18-S18*(1000-T18)/(1000-U18))*AK18</f>
        <v>-2.9990487825603096</v>
      </c>
      <c r="F18">
        <f>IF(AV18&lt;&gt;0,1/(1/AV18-1/N18),0)</f>
        <v>4.0281969921640117</v>
      </c>
      <c r="G18">
        <f>((AY18-AL18/2)*S18-E18)/(AY18+AL18/2)</f>
        <v>387.82005227561729</v>
      </c>
      <c r="H18">
        <f>AL18*1000</f>
        <v>26.824405887030565</v>
      </c>
      <c r="I18">
        <f>(AQ18-AW18)</f>
        <v>1.0991007643233432</v>
      </c>
      <c r="J18">
        <f>(P18+AP18*D18)</f>
        <v>26.550483703613281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27.483303070068359</v>
      </c>
      <c r="P18" s="1">
        <v>26.550483703613281</v>
      </c>
      <c r="Q18" s="1">
        <v>27.644519805908203</v>
      </c>
      <c r="R18" s="1">
        <v>400.01190185546875</v>
      </c>
      <c r="S18" s="1">
        <v>393.18228149414063</v>
      </c>
      <c r="T18" s="1">
        <v>3.5179998874664307</v>
      </c>
      <c r="U18" s="1">
        <v>27.131404876708984</v>
      </c>
      <c r="V18" s="1">
        <v>8.404754638671875</v>
      </c>
      <c r="W18" s="1">
        <v>64.818885803222656</v>
      </c>
      <c r="X18" s="1">
        <v>300.6038818359375</v>
      </c>
      <c r="Y18" s="1">
        <v>-0.12358075380325317</v>
      </c>
      <c r="Z18" s="1">
        <v>8.2911014556884766</v>
      </c>
      <c r="AA18" s="1">
        <v>87.966201782226563</v>
      </c>
      <c r="AB18" s="1">
        <v>25.148794174194336</v>
      </c>
      <c r="AC18" s="1">
        <v>2.6510665416717529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1.1051613302791816</v>
      </c>
      <c r="AL18">
        <f>(U18-T18)/(1000-U18)*AK18</f>
        <v>2.6824405887030566E-2</v>
      </c>
      <c r="AM18">
        <f>(P18+273.15)</f>
        <v>299.70048370361326</v>
      </c>
      <c r="AN18">
        <f>(O18+273.15)</f>
        <v>300.63330307006834</v>
      </c>
      <c r="AO18">
        <f>(Y18*AG18+Z18*AH18)*AI18</f>
        <v>-1.9772920166561292E-2</v>
      </c>
      <c r="AP18">
        <f>((AO18+0.00000010773*(AN18^4-AM18^4))-AL18*44100)/(L18*51.4+0.00000043092*AM18^3)</f>
        <v>-9.6386250618053406</v>
      </c>
      <c r="AQ18">
        <f>0.61365*EXP(17.502*J18/(240.97+J18))</f>
        <v>3.4857474003432114</v>
      </c>
      <c r="AR18">
        <f>AQ18*1000/AA18</f>
        <v>39.625985091100084</v>
      </c>
      <c r="AS18">
        <f>(AR18-U18)</f>
        <v>12.4945802143911</v>
      </c>
      <c r="AT18">
        <f>IF(D18,P18,(O18+P18)/2)</f>
        <v>27.01689338684082</v>
      </c>
      <c r="AU18">
        <f>0.61365*EXP(17.502*AT18/(240.97+AT18))</f>
        <v>3.582712438990745</v>
      </c>
      <c r="AV18">
        <f>IF(AS18&lt;&gt;0,(1000-(AR18+U18)/2)/AS18*AL18,0)</f>
        <v>2.0752231591532926</v>
      </c>
      <c r="AW18">
        <f>U18*AA18/1000</f>
        <v>2.3866466360198682</v>
      </c>
      <c r="AX18">
        <f>(AU18-AW18)</f>
        <v>1.1960658029708768</v>
      </c>
      <c r="AY18">
        <f>1/(1.6/F18+1.37/N18)</f>
        <v>1.394180053231201</v>
      </c>
      <c r="AZ18">
        <f>G18*AA18*0.001</f>
        <v>34.115056973670605</v>
      </c>
      <c r="BA18">
        <f>G18/S18</f>
        <v>0.98636197643966506</v>
      </c>
      <c r="BB18">
        <f>(1-AL18*AA18/AQ18/F18)*100</f>
        <v>83.19496817541507</v>
      </c>
      <c r="BC18">
        <f>(S18-E18/(N18/1.35))</f>
        <v>394.12816622907496</v>
      </c>
      <c r="BD18">
        <f>E18*BB18/100/BC18</f>
        <v>-6.3305744019473264E-3</v>
      </c>
    </row>
    <row r="19" spans="1:56" x14ac:dyDescent="0.25">
      <c r="A19" s="1" t="s">
        <v>1</v>
      </c>
      <c r="B19" s="1" t="s">
        <v>2457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2456</v>
      </c>
      <c r="K20" s="1">
        <f t="shared" si="0"/>
        <v>2.72</v>
      </c>
    </row>
    <row r="21" spans="1:56" x14ac:dyDescent="0.25">
      <c r="A21" s="1">
        <v>2</v>
      </c>
      <c r="B21" s="1" t="s">
        <v>2455</v>
      </c>
      <c r="C21" s="1">
        <v>526.50000347569585</v>
      </c>
      <c r="D21" s="1">
        <v>0</v>
      </c>
      <c r="E21">
        <f>(R21-S21*(1000-T21)/(1000-U21))*AK21</f>
        <v>-1.5812314677678279</v>
      </c>
      <c r="F21">
        <f>IF(AV21&lt;&gt;0,1/(1/AV21-1/N21),0)</f>
        <v>3.844670896719554</v>
      </c>
      <c r="G21">
        <f>((AY21-AL21/2)*S21-E21)/(AY21+AL21/2)</f>
        <v>385.83560905601581</v>
      </c>
      <c r="H21">
        <f>AL21*1000</f>
        <v>26.154080961200073</v>
      </c>
      <c r="I21">
        <f>(AQ21-AW21)</f>
        <v>1.0985931608733956</v>
      </c>
      <c r="J21">
        <f>(P21+AP21*D21)</f>
        <v>26.330039978027344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27.390480041503906</v>
      </c>
      <c r="P21" s="1">
        <v>26.330039978027344</v>
      </c>
      <c r="Q21" s="1">
        <v>27.596717834472656</v>
      </c>
      <c r="R21" s="1">
        <v>400.01058959960938</v>
      </c>
      <c r="S21" s="1">
        <v>392.16177368164063</v>
      </c>
      <c r="T21" s="1">
        <v>3.5925440788269043</v>
      </c>
      <c r="U21" s="1">
        <v>26.624692916870117</v>
      </c>
      <c r="V21" s="1">
        <v>8.6298131942749023</v>
      </c>
      <c r="W21" s="1">
        <v>63.956390380859375</v>
      </c>
      <c r="X21" s="1">
        <v>300.64517211914063</v>
      </c>
      <c r="Y21" s="1">
        <v>24.950080871582031</v>
      </c>
      <c r="Z21" s="1">
        <v>8.4045495986938477</v>
      </c>
      <c r="AA21" s="1">
        <v>87.968254089355469</v>
      </c>
      <c r="AB21" s="1">
        <v>25.130455017089844</v>
      </c>
      <c r="AC21" s="1">
        <v>2.6339280605316162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1.1053131327909578</v>
      </c>
      <c r="AL21">
        <f>(U21-T21)/(1000-U21)*AK21</f>
        <v>2.6154080961200074E-2</v>
      </c>
      <c r="AM21">
        <f>(P21+273.15)</f>
        <v>299.48003997802732</v>
      </c>
      <c r="AN21">
        <f>(O21+273.15)</f>
        <v>300.54048004150388</v>
      </c>
      <c r="AO21">
        <f>(Y21*AG21+Z21*AH21)*AI21</f>
        <v>3.9920128502246826</v>
      </c>
      <c r="AP21">
        <f>((AO21+0.00000010773*(AN21^4-AM21^4))-AL21*44100)/(L21*51.4+0.00000043092*AM21^3)</f>
        <v>-9.3524369484332528</v>
      </c>
      <c r="AQ21">
        <f>0.61365*EXP(17.502*J21/(240.97+J21))</f>
        <v>3.440720912435689</v>
      </c>
      <c r="AR21">
        <f>AQ21*1000/AA21</f>
        <v>39.113211328949532</v>
      </c>
      <c r="AS21">
        <f>(AR21-U21)</f>
        <v>12.488518412079415</v>
      </c>
      <c r="AT21">
        <f>IF(D21,P21,(O21+P21)/2)</f>
        <v>26.860260009765625</v>
      </c>
      <c r="AU21">
        <f>0.61365*EXP(17.502*AT21/(240.97+AT21))</f>
        <v>3.5498895577730503</v>
      </c>
      <c r="AV21">
        <f>IF(AS21&lt;&gt;0,(1000-(AR21+U21)/2)/AS21*AL21,0)</f>
        <v>2.0254142958865211</v>
      </c>
      <c r="AW21">
        <f>U21*AA21/1000</f>
        <v>2.3421277515622934</v>
      </c>
      <c r="AX21">
        <f>(AU21-AW21)</f>
        <v>1.2077618062107569</v>
      </c>
      <c r="AY21">
        <f>1/(1.6/F21+1.37/N21)</f>
        <v>1.358275085869215</v>
      </c>
      <c r="AZ21">
        <f>G21*AA21*0.001</f>
        <v>33.941284894160823</v>
      </c>
      <c r="BA21">
        <f>G21/S21</f>
        <v>0.98386848221785017</v>
      </c>
      <c r="BB21">
        <f>(1-AL21*AA21/AQ21/F21)*100</f>
        <v>82.607707963076635</v>
      </c>
      <c r="BC21">
        <f>(S21-E21/(N21/1.35))</f>
        <v>392.6604860455264</v>
      </c>
      <c r="BD21">
        <f>E21*BB21/100/BC21</f>
        <v>-3.3265865029323827E-3</v>
      </c>
    </row>
    <row r="22" spans="1:56" x14ac:dyDescent="0.25">
      <c r="A22" s="1" t="s">
        <v>1</v>
      </c>
      <c r="B22" s="1" t="s">
        <v>2454</v>
      </c>
      <c r="K22" s="1">
        <f t="shared" si="0"/>
        <v>2.72</v>
      </c>
    </row>
    <row r="23" spans="1:56" x14ac:dyDescent="0.25">
      <c r="A23" s="1" t="s">
        <v>1</v>
      </c>
      <c r="B23" s="1" t="s">
        <v>2453</v>
      </c>
      <c r="K23" s="1">
        <f t="shared" si="0"/>
        <v>2.72</v>
      </c>
    </row>
    <row r="24" spans="1:56" x14ac:dyDescent="0.25">
      <c r="A24" s="1">
        <v>3</v>
      </c>
      <c r="B24" s="1" t="s">
        <v>2452</v>
      </c>
      <c r="C24" s="1">
        <v>729.50000347569585</v>
      </c>
      <c r="D24" s="1">
        <v>0</v>
      </c>
      <c r="E24">
        <f>(R24-S24*(1000-T24)/(1000-U24))*AK24</f>
        <v>-0.96752486018262718</v>
      </c>
      <c r="F24">
        <f>IF(AV24&lt;&gt;0,1/(1/AV24-1/N24),0)</f>
        <v>3.6951851240902713</v>
      </c>
      <c r="G24">
        <f>((AY24-AL24/2)*S24-E24)/(AY24+AL24/2)</f>
        <v>384.85230979178993</v>
      </c>
      <c r="H24">
        <f>AL24*1000</f>
        <v>25.603260324052261</v>
      </c>
      <c r="I24">
        <f>(AQ24-AW24)</f>
        <v>1.0988033440463458</v>
      </c>
      <c r="J24">
        <f>(P24+AP24*D24)</f>
        <v>26.162437438964844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27.282619476318359</v>
      </c>
      <c r="P24" s="1">
        <v>26.162437438964844</v>
      </c>
      <c r="Q24" s="1">
        <v>27.509748458862305</v>
      </c>
      <c r="R24" s="1">
        <v>399.80633544921875</v>
      </c>
      <c r="S24" s="1">
        <v>391.609130859375</v>
      </c>
      <c r="T24" s="1">
        <v>3.6774187088012695</v>
      </c>
      <c r="U24" s="1">
        <v>26.237285614013672</v>
      </c>
      <c r="V24" s="1">
        <v>8.8896017074584961</v>
      </c>
      <c r="W24" s="1">
        <v>63.424659729003906</v>
      </c>
      <c r="X24" s="1">
        <v>300.59432983398438</v>
      </c>
      <c r="Y24" s="1">
        <v>51.259685516357422</v>
      </c>
      <c r="Z24" s="1">
        <v>8.1297826766967773</v>
      </c>
      <c r="AA24" s="1">
        <v>87.967361450195313</v>
      </c>
      <c r="AB24" s="1">
        <v>24.979509353637695</v>
      </c>
      <c r="AC24" s="1">
        <v>2.6233680248260498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1.1051262126249422</v>
      </c>
      <c r="AL24">
        <f>(U24-T24)/(1000-U24)*AK24</f>
        <v>2.560326032405226E-2</v>
      </c>
      <c r="AM24">
        <f>(P24+273.15)</f>
        <v>299.31243743896482</v>
      </c>
      <c r="AN24">
        <f>(O24+273.15)</f>
        <v>300.43261947631834</v>
      </c>
      <c r="AO24">
        <f>(Y24*AG24+Z24*AH24)*AI24</f>
        <v>8.2015494992982667</v>
      </c>
      <c r="AP24">
        <f>((AO24+0.00000010773*(AN24^4-AM24^4))-AL24*44100)/(L24*51.4+0.00000043092*AM24^3)</f>
        <v>-9.1139019481144778</v>
      </c>
      <c r="AQ24">
        <f>0.61365*EXP(17.502*J24/(240.97+J24))</f>
        <v>3.406828131126296</v>
      </c>
      <c r="AR24">
        <f>AQ24*1000/AA24</f>
        <v>38.728320083297575</v>
      </c>
      <c r="AS24">
        <f>(AR24-U24)</f>
        <v>12.491034469283903</v>
      </c>
      <c r="AT24">
        <f>IF(D24,P24,(O24+P24)/2)</f>
        <v>26.722528457641602</v>
      </c>
      <c r="AU24">
        <f>0.61365*EXP(17.502*AT24/(240.97+AT24))</f>
        <v>3.5212448151085027</v>
      </c>
      <c r="AV24">
        <f>IF(AS24&lt;&gt;0,(1000-(AR24+U24)/2)/AS24*AL24,0)</f>
        <v>1.9831499726926451</v>
      </c>
      <c r="AW24">
        <f>U24*AA24/1000</f>
        <v>2.3080247870799502</v>
      </c>
      <c r="AX24">
        <f>(AU24-AW24)</f>
        <v>1.2132200280285526</v>
      </c>
      <c r="AY24">
        <f>1/(1.6/F24+1.37/N24)</f>
        <v>1.3279095669932375</v>
      </c>
      <c r="AZ24">
        <f>G24*AA24*0.001</f>
        <v>33.854442240396928</v>
      </c>
      <c r="BA24">
        <f>G24/S24</f>
        <v>0.98274600734472806</v>
      </c>
      <c r="BB24">
        <f>(1-AL24*AA24/AQ24/F24)*100</f>
        <v>82.109173170302725</v>
      </c>
      <c r="BC24">
        <f>(S24-E24/(N24/1.35))</f>
        <v>391.91428328011523</v>
      </c>
      <c r="BD24">
        <f>E24*BB24/100/BC24</f>
        <v>-2.0270418731977609E-3</v>
      </c>
    </row>
    <row r="25" spans="1:56" x14ac:dyDescent="0.25">
      <c r="A25" s="1" t="s">
        <v>1</v>
      </c>
      <c r="B25" s="1" t="s">
        <v>2451</v>
      </c>
      <c r="K25" s="1">
        <f t="shared" si="0"/>
        <v>2.72</v>
      </c>
    </row>
    <row r="26" spans="1:56" x14ac:dyDescent="0.25">
      <c r="A26" s="1" t="s">
        <v>1</v>
      </c>
      <c r="B26" s="1" t="s">
        <v>2450</v>
      </c>
      <c r="K26" s="1">
        <f t="shared" si="0"/>
        <v>2.72</v>
      </c>
    </row>
    <row r="27" spans="1:56" x14ac:dyDescent="0.25">
      <c r="A27" s="1">
        <v>4</v>
      </c>
      <c r="B27" s="1" t="s">
        <v>2449</v>
      </c>
      <c r="C27" s="1">
        <v>932.50000347569585</v>
      </c>
      <c r="D27" s="1">
        <v>0</v>
      </c>
      <c r="E27">
        <f>(R27-S27*(1000-T27)/(1000-U27))*AK27</f>
        <v>0.2771658523129622</v>
      </c>
      <c r="F27">
        <f>IF(AV27&lt;&gt;0,1/(1/AV27-1/N27),0)</f>
        <v>3.6568732500442853</v>
      </c>
      <c r="G27">
        <f>((AY27-AL27/2)*S27-E27)/(AY27+AL27/2)</f>
        <v>383.13129697579677</v>
      </c>
      <c r="H27">
        <f>AL27*1000</f>
        <v>25.366137426673571</v>
      </c>
      <c r="I27">
        <f>(AQ27-AW27)</f>
        <v>1.0948842572466875</v>
      </c>
      <c r="J27">
        <f>(P27+AP27*D27)</f>
        <v>26.090883255004883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27.203371047973633</v>
      </c>
      <c r="P27" s="1">
        <v>26.090883255004883</v>
      </c>
      <c r="Q27" s="1">
        <v>27.432138442993164</v>
      </c>
      <c r="R27" s="1">
        <v>399.99734497070313</v>
      </c>
      <c r="S27" s="1">
        <v>390.77752685546875</v>
      </c>
      <c r="T27" s="1">
        <v>3.7666101455688477</v>
      </c>
      <c r="U27" s="1">
        <v>26.118898391723633</v>
      </c>
      <c r="V27" s="1">
        <v>9.1474227905273438</v>
      </c>
      <c r="W27" s="1">
        <v>63.431198120117188</v>
      </c>
      <c r="X27" s="1">
        <v>300.61260986328125</v>
      </c>
      <c r="Y27" s="1">
        <v>100.45130157470703</v>
      </c>
      <c r="Z27" s="1">
        <v>8.2383079528808594</v>
      </c>
      <c r="AA27" s="1">
        <v>87.965545654296875</v>
      </c>
      <c r="AB27" s="1">
        <v>24.930097579956055</v>
      </c>
      <c r="AC27" s="1">
        <v>2.6191670894622803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1.1051934186150043</v>
      </c>
      <c r="AL27">
        <f>(U27-T27)/(1000-U27)*AK27</f>
        <v>2.5366137426673572E-2</v>
      </c>
      <c r="AM27">
        <f>(P27+273.15)</f>
        <v>299.24088325500486</v>
      </c>
      <c r="AN27">
        <f>(O27+273.15)</f>
        <v>300.35337104797361</v>
      </c>
      <c r="AO27">
        <f>(Y27*AG27+Z27*AH27)*AI27</f>
        <v>16.072207892711276</v>
      </c>
      <c r="AP27">
        <f>((AO27+0.00000010773*(AN27^4-AM27^4))-AL27*44100)/(L27*51.4+0.00000043092*AM27^3)</f>
        <v>-8.9645571549162426</v>
      </c>
      <c r="AQ27">
        <f>0.61365*EXP(17.502*J27/(240.97+J27))</f>
        <v>3.3924474061637939</v>
      </c>
      <c r="AR27">
        <f>AQ27*1000/AA27</f>
        <v>38.565638181749655</v>
      </c>
      <c r="AS27">
        <f>(AR27-U27)</f>
        <v>12.446739790026022</v>
      </c>
      <c r="AT27">
        <f>IF(D27,P27,(O27+P27)/2)</f>
        <v>26.647127151489258</v>
      </c>
      <c r="AU27">
        <f>0.61365*EXP(17.502*AT27/(240.97+AT27))</f>
        <v>3.5056488575219502</v>
      </c>
      <c r="AV27">
        <f>IF(AS27&lt;&gt;0,(1000-(AR27+U27)/2)/AS27*AL27,0)</f>
        <v>1.9720617140474941</v>
      </c>
      <c r="AW27">
        <f>U27*AA27/1000</f>
        <v>2.2975631489171064</v>
      </c>
      <c r="AX27">
        <f>(AU27-AW27)</f>
        <v>1.2080857086048438</v>
      </c>
      <c r="AY27">
        <f>1/(1.6/F27+1.37/N27)</f>
        <v>1.3199583064661333</v>
      </c>
      <c r="AZ27">
        <f>G27*AA27*0.001</f>
        <v>33.702353595714428</v>
      </c>
      <c r="BA27">
        <f>G27/S27</f>
        <v>0.98043329169617277</v>
      </c>
      <c r="BB27">
        <f>(1-AL27*AA27/AQ27/F27)*100</f>
        <v>82.013613937232648</v>
      </c>
      <c r="BC27">
        <f>(S27-E27/(N27/1.35))</f>
        <v>390.6901101551228</v>
      </c>
      <c r="BD27">
        <f>E27*BB27/100/BC27</f>
        <v>5.8182617418070482E-4</v>
      </c>
    </row>
    <row r="28" spans="1:56" x14ac:dyDescent="0.25">
      <c r="A28" s="1" t="s">
        <v>1</v>
      </c>
      <c r="B28" s="1" t="s">
        <v>2448</v>
      </c>
      <c r="K28" s="1">
        <f t="shared" si="0"/>
        <v>2.72</v>
      </c>
    </row>
    <row r="29" spans="1:56" x14ac:dyDescent="0.25">
      <c r="A29" s="1" t="s">
        <v>1</v>
      </c>
      <c r="B29" s="1" t="s">
        <v>2447</v>
      </c>
      <c r="K29" s="1">
        <f t="shared" si="0"/>
        <v>2.72</v>
      </c>
    </row>
    <row r="30" spans="1:56" x14ac:dyDescent="0.25">
      <c r="A30" s="1">
        <v>5</v>
      </c>
      <c r="B30" s="1" t="s">
        <v>2446</v>
      </c>
      <c r="C30" s="1">
        <v>1135.5000034756958</v>
      </c>
      <c r="D30" s="1">
        <v>0</v>
      </c>
      <c r="E30">
        <f>(R30-S30*(1000-T30)/(1000-U30))*AK30</f>
        <v>1.0068063940221819</v>
      </c>
      <c r="F30">
        <f>IF(AV30&lt;&gt;0,1/(1/AV30-1/N30),0)</f>
        <v>3.6917506652027083</v>
      </c>
      <c r="G30">
        <f>((AY30-AL30/2)*S30-E30)/(AY30+AL30/2)</f>
        <v>382.14891500236428</v>
      </c>
      <c r="H30">
        <f>AL30*1000</f>
        <v>25.262968234073476</v>
      </c>
      <c r="I30">
        <f>(AQ30-AW30)</f>
        <v>1.0848904866244369</v>
      </c>
      <c r="J30">
        <f>(P30+AP30*D30)</f>
        <v>26.038393020629883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27.145753860473633</v>
      </c>
      <c r="P30" s="1">
        <v>26.038393020629883</v>
      </c>
      <c r="Q30" s="1">
        <v>27.371967315673828</v>
      </c>
      <c r="R30" s="1">
        <v>400.0906982421875</v>
      </c>
      <c r="S30" s="1">
        <v>390.25881958007813</v>
      </c>
      <c r="T30" s="1">
        <v>3.8523156642913818</v>
      </c>
      <c r="U30" s="1">
        <v>26.114259719848633</v>
      </c>
      <c r="V30" s="1">
        <v>9.3867683410644531</v>
      </c>
      <c r="W30" s="1">
        <v>63.631473541259766</v>
      </c>
      <c r="X30" s="1">
        <v>300.60638427734375</v>
      </c>
      <c r="Y30" s="1">
        <v>149.82174682617188</v>
      </c>
      <c r="Z30" s="1">
        <v>8.3301172256469727</v>
      </c>
      <c r="AA30" s="1">
        <v>87.961189270019531</v>
      </c>
      <c r="AB30" s="1">
        <v>24.895221710205078</v>
      </c>
      <c r="AC30" s="1">
        <v>2.6209602355957031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1.1051705304314106</v>
      </c>
      <c r="AL30">
        <f>(U30-T30)/(1000-U30)*AK30</f>
        <v>2.5262968234073476E-2</v>
      </c>
      <c r="AM30">
        <f>(P30+273.15)</f>
        <v>299.18839302062986</v>
      </c>
      <c r="AN30">
        <f>(O30+273.15)</f>
        <v>300.29575386047361</v>
      </c>
      <c r="AO30">
        <f>(Y30*AG30+Z30*AH30)*AI30</f>
        <v>23.97147895638318</v>
      </c>
      <c r="AP30">
        <f>((AO30+0.00000010773*(AN30^4-AM30^4))-AL30*44100)/(L30*51.4+0.00000043092*AM30^3)</f>
        <v>-8.863130558057394</v>
      </c>
      <c r="AQ30">
        <f>0.61365*EXP(17.502*J30/(240.97+J30))</f>
        <v>3.3819318284884896</v>
      </c>
      <c r="AR30">
        <f>AQ30*1000/AA30</f>
        <v>38.448000266421808</v>
      </c>
      <c r="AS30">
        <f>(AR30-U30)</f>
        <v>12.333740546573175</v>
      </c>
      <c r="AT30">
        <f>IF(D30,P30,(O30+P30)/2)</f>
        <v>26.592073440551758</v>
      </c>
      <c r="AU30">
        <f>0.61365*EXP(17.502*AT30/(240.97+AT30))</f>
        <v>3.4942997092193671</v>
      </c>
      <c r="AV30">
        <f>IF(AS30&lt;&gt;0,(1000-(AR30+U30)/2)/AS30*AL30,0)</f>
        <v>1.9821603170734301</v>
      </c>
      <c r="AW30">
        <f>U30*AA30/1000</f>
        <v>2.2970413418640527</v>
      </c>
      <c r="AX30">
        <f>(AU30-AW30)</f>
        <v>1.1972583673553143</v>
      </c>
      <c r="AY30">
        <f>1/(1.6/F30+1.37/N30)</f>
        <v>1.3271996386806875</v>
      </c>
      <c r="AZ30">
        <f>G30*AA30*0.001</f>
        <v>33.614273041855576</v>
      </c>
      <c r="BA30">
        <f>G30/S30</f>
        <v>0.97921916387068408</v>
      </c>
      <c r="BB30">
        <f>(1-AL30*AA30/AQ30/F30)*100</f>
        <v>82.201710862414743</v>
      </c>
      <c r="BC30">
        <f>(S30-E30/(N30/1.35))</f>
        <v>389.94127796332361</v>
      </c>
      <c r="BD30">
        <f>E30*BB30/100/BC30</f>
        <v>2.1224018274778804E-3</v>
      </c>
    </row>
    <row r="31" spans="1:56" x14ac:dyDescent="0.25">
      <c r="A31" s="1" t="s">
        <v>1</v>
      </c>
      <c r="B31" s="1" t="s">
        <v>2445</v>
      </c>
      <c r="K31" s="1">
        <f t="shared" si="0"/>
        <v>2.72</v>
      </c>
    </row>
    <row r="32" spans="1:56" x14ac:dyDescent="0.25">
      <c r="A32" s="1" t="s">
        <v>1</v>
      </c>
      <c r="B32" s="1" t="s">
        <v>2444</v>
      </c>
      <c r="K32" s="1">
        <f t="shared" si="0"/>
        <v>2.72</v>
      </c>
    </row>
    <row r="33" spans="1:56" x14ac:dyDescent="0.25">
      <c r="A33" s="1">
        <v>6</v>
      </c>
      <c r="B33" s="1" t="s">
        <v>2443</v>
      </c>
      <c r="C33" s="1">
        <v>1338.5000034756958</v>
      </c>
      <c r="D33" s="1">
        <v>0</v>
      </c>
      <c r="E33">
        <f>(R33-S33*(1000-T33)/(1000-U33))*AK33</f>
        <v>1.6440068232764409</v>
      </c>
      <c r="F33">
        <f>IF(AV33&lt;&gt;0,1/(1/AV33-1/N33),0)</f>
        <v>3.8375124935743572</v>
      </c>
      <c r="G33">
        <f>((AY33-AL33/2)*S33-E33)/(AY33+AL33/2)</f>
        <v>380.94332198059095</v>
      </c>
      <c r="H33">
        <f>AL33*1000</f>
        <v>25.471492751563098</v>
      </c>
      <c r="I33">
        <f>(AQ33-AW33)</f>
        <v>1.0712513505980339</v>
      </c>
      <c r="J33">
        <f>(P33+AP33*D33)</f>
        <v>26.083654403686523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27.124731063842773</v>
      </c>
      <c r="P33" s="1">
        <v>26.083654403686523</v>
      </c>
      <c r="Q33" s="1">
        <v>27.339920043945313</v>
      </c>
      <c r="R33" s="1">
        <v>399.84683227539063</v>
      </c>
      <c r="S33" s="1">
        <v>389.385498046875</v>
      </c>
      <c r="T33" s="1">
        <v>3.9360527992248535</v>
      </c>
      <c r="U33" s="1">
        <v>26.37443733215332</v>
      </c>
      <c r="V33" s="1">
        <v>9.6018962860107422</v>
      </c>
      <c r="W33" s="1">
        <v>64.339736938476563</v>
      </c>
      <c r="X33" s="1">
        <v>300.6240234375</v>
      </c>
      <c r="Y33" s="1">
        <v>300.09829711914063</v>
      </c>
      <c r="Z33" s="1">
        <v>8.1237668991088867</v>
      </c>
      <c r="AA33" s="1">
        <v>87.954338073730469</v>
      </c>
      <c r="AB33" s="1">
        <v>24.899589538574219</v>
      </c>
      <c r="AC33" s="1">
        <v>2.6292304992675781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1.1052353802849262</v>
      </c>
      <c r="AL33">
        <f>(U33-T33)/(1000-U33)*AK33</f>
        <v>2.5471492751563098E-2</v>
      </c>
      <c r="AM33">
        <f>(P33+273.15)</f>
        <v>299.2336544036865</v>
      </c>
      <c r="AN33">
        <f>(O33+273.15)</f>
        <v>300.27473106384275</v>
      </c>
      <c r="AO33">
        <f>(Y33*AG33+Z33*AH33)*AI33</f>
        <v>48.015726465827356</v>
      </c>
      <c r="AP33">
        <f>((AO33+0.00000010773*(AN33^4-AM33^4))-AL33*44100)/(L33*51.4+0.00000043092*AM33^3)</f>
        <v>-8.7469077178429959</v>
      </c>
      <c r="AQ33">
        <f>0.61365*EXP(17.502*J33/(240.97+J33))</f>
        <v>3.3909975282146649</v>
      </c>
      <c r="AR33">
        <f>AQ33*1000/AA33</f>
        <v>38.554067968450347</v>
      </c>
      <c r="AS33">
        <f>(AR33-U33)</f>
        <v>12.179630636297027</v>
      </c>
      <c r="AT33">
        <f>IF(D33,P33,(O33+P33)/2)</f>
        <v>26.604192733764648</v>
      </c>
      <c r="AU33">
        <f>0.61365*EXP(17.502*AT33/(240.97+AT33))</f>
        <v>3.4967953056963963</v>
      </c>
      <c r="AV33">
        <f>IF(AS33&lt;&gt;0,(1000-(AR33+U33)/2)/AS33*AL33,0)</f>
        <v>2.0234258748415308</v>
      </c>
      <c r="AW33">
        <f>U33*AA33/1000</f>
        <v>2.319746177616631</v>
      </c>
      <c r="AX33">
        <f>(AU33-AW33)</f>
        <v>1.1770491280797653</v>
      </c>
      <c r="AY33">
        <f>1/(1.6/F33+1.37/N33)</f>
        <v>1.3568443978382088</v>
      </c>
      <c r="AZ33">
        <f>G33*AA33*0.001</f>
        <v>33.505617728410854</v>
      </c>
      <c r="BA33">
        <f>G33/S33</f>
        <v>0.9783192334880747</v>
      </c>
      <c r="BB33">
        <f>(1-AL33*AA33/AQ33/F33)*100</f>
        <v>82.783915468672717</v>
      </c>
      <c r="BC33">
        <f>(S33-E33/(N33/1.35))</f>
        <v>388.8669866550938</v>
      </c>
      <c r="BD33">
        <f>E33*BB33/100/BC33</f>
        <v>3.4998425312136303E-3</v>
      </c>
    </row>
    <row r="34" spans="1:56" x14ac:dyDescent="0.25">
      <c r="A34" s="1" t="s">
        <v>1</v>
      </c>
      <c r="B34" s="1" t="s">
        <v>2442</v>
      </c>
      <c r="K34" s="1">
        <f t="shared" si="0"/>
        <v>2.72</v>
      </c>
    </row>
    <row r="35" spans="1:56" x14ac:dyDescent="0.25">
      <c r="A35" s="1" t="s">
        <v>1</v>
      </c>
      <c r="B35" s="1" t="s">
        <v>2441</v>
      </c>
      <c r="K35" s="1">
        <f t="shared" si="0"/>
        <v>2.72</v>
      </c>
    </row>
    <row r="36" spans="1:56" x14ac:dyDescent="0.25">
      <c r="A36" s="1">
        <v>7</v>
      </c>
      <c r="B36" s="1" t="s">
        <v>2440</v>
      </c>
      <c r="C36" s="1">
        <v>1541.5000034756958</v>
      </c>
      <c r="D36" s="1">
        <v>0</v>
      </c>
      <c r="E36">
        <f>(R36-S36*(1000-T36)/(1000-U36))*AK36</f>
        <v>2.5433239089797883</v>
      </c>
      <c r="F36">
        <f>IF(AV36&lt;&gt;0,1/(1/AV36-1/N36),0)</f>
        <v>4.1634305471765911</v>
      </c>
      <c r="G36">
        <f>((AY36-AL36/2)*S36-E36)/(AY36+AL36/2)</f>
        <v>379.86519884664278</v>
      </c>
      <c r="H36">
        <f>AL36*1000</f>
        <v>25.903409148026206</v>
      </c>
      <c r="I36">
        <f>(AQ36-AW36)</f>
        <v>1.0441051231882033</v>
      </c>
      <c r="J36">
        <f>(P36+AP36*D36)</f>
        <v>26.147680282592773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27.122592926025391</v>
      </c>
      <c r="P36" s="1">
        <v>26.147680282592773</v>
      </c>
      <c r="Q36" s="1">
        <v>27.325126647949219</v>
      </c>
      <c r="R36" s="1">
        <v>400.07843017578125</v>
      </c>
      <c r="S36" s="1">
        <v>388.66775512695313</v>
      </c>
      <c r="T36" s="1">
        <v>4.020993709564209</v>
      </c>
      <c r="U36" s="1">
        <v>26.829801559448242</v>
      </c>
      <c r="V36" s="1">
        <v>9.8101530075073242</v>
      </c>
      <c r="W36" s="1">
        <v>65.457572937011719</v>
      </c>
      <c r="X36" s="1">
        <v>300.615966796875</v>
      </c>
      <c r="Y36" s="1">
        <v>500.51907348632813</v>
      </c>
      <c r="Z36" s="1">
        <v>8.1574201583862305</v>
      </c>
      <c r="AA36" s="1">
        <v>87.952674865722656</v>
      </c>
      <c r="AB36" s="1">
        <v>24.973814010620117</v>
      </c>
      <c r="AC36" s="1">
        <v>2.6458194255828857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1.1052057602826284</v>
      </c>
      <c r="AL36">
        <f>(U36-T36)/(1000-U36)*AK36</f>
        <v>2.5903409148026205E-2</v>
      </c>
      <c r="AM36">
        <f>(P36+273.15)</f>
        <v>299.29768028259275</v>
      </c>
      <c r="AN36">
        <f>(O36+273.15)</f>
        <v>300.27259292602537</v>
      </c>
      <c r="AO36">
        <f>(Y36*AG36+Z36*AH36)*AI36</f>
        <v>80.083049967816805</v>
      </c>
      <c r="AP36">
        <f>((AO36+0.00000010773*(AN36^4-AM36^4))-AL36*44100)/(L36*51.4+0.00000043092*AM36^3)</f>
        <v>-8.6455552382270007</v>
      </c>
      <c r="AQ36">
        <f>0.61365*EXP(17.502*J36/(240.97+J36))</f>
        <v>3.4038579364582131</v>
      </c>
      <c r="AR36">
        <f>AQ36*1000/AA36</f>
        <v>38.701016673510871</v>
      </c>
      <c r="AS36">
        <f>(AR36-U36)</f>
        <v>11.871215114062629</v>
      </c>
      <c r="AT36">
        <f>IF(D36,P36,(O36+P36)/2)</f>
        <v>26.635136604309082</v>
      </c>
      <c r="AU36">
        <f>0.61365*EXP(17.502*AT36/(240.97+AT36))</f>
        <v>3.5031743065799246</v>
      </c>
      <c r="AV36">
        <f>IF(AS36&lt;&gt;0,(1000-(AR36+U36)/2)/AS36*AL36,0)</f>
        <v>2.1105399160107736</v>
      </c>
      <c r="AW36">
        <f>U36*AA36/1000</f>
        <v>2.3597528132700099</v>
      </c>
      <c r="AX36">
        <f>(AU36-AW36)</f>
        <v>1.1434214933099147</v>
      </c>
      <c r="AY36">
        <f>1/(1.6/F36+1.37/N36)</f>
        <v>1.4197166466510562</v>
      </c>
      <c r="AZ36">
        <f>G36*AA36*0.001</f>
        <v>33.410160326961858</v>
      </c>
      <c r="BA36">
        <f>G36/S36</f>
        <v>0.97735197694124354</v>
      </c>
      <c r="BB36">
        <f>(1-AL36*AA36/AQ36/F36)*100</f>
        <v>83.923806423566887</v>
      </c>
      <c r="BC36">
        <f>(S36-E36/(N36/1.35))</f>
        <v>387.86560369964496</v>
      </c>
      <c r="BD36">
        <f>E36*BB36/100/BC36</f>
        <v>5.5030768744045921E-3</v>
      </c>
    </row>
    <row r="37" spans="1:56" x14ac:dyDescent="0.25">
      <c r="A37" s="1" t="s">
        <v>1</v>
      </c>
      <c r="B37" s="1" t="s">
        <v>2439</v>
      </c>
      <c r="K37" s="1">
        <f t="shared" si="0"/>
        <v>2.72</v>
      </c>
    </row>
    <row r="38" spans="1:56" x14ac:dyDescent="0.25">
      <c r="A38" s="1" t="s">
        <v>1</v>
      </c>
      <c r="B38" s="1" t="s">
        <v>2438</v>
      </c>
      <c r="K38" s="1">
        <f t="shared" si="0"/>
        <v>2.72</v>
      </c>
    </row>
    <row r="39" spans="1:56" x14ac:dyDescent="0.25">
      <c r="A39" s="1">
        <v>8</v>
      </c>
      <c r="B39" s="1" t="s">
        <v>2437</v>
      </c>
      <c r="C39" s="1">
        <v>1745.00000346452</v>
      </c>
      <c r="D39" s="1">
        <v>0</v>
      </c>
      <c r="E39">
        <f>(R39-S39*(1000-T39)/(1000-U39))*AK39</f>
        <v>2.7012271050991963</v>
      </c>
      <c r="F39">
        <f>IF(AV39&lt;&gt;0,1/(1/AV39-1/N39),0)</f>
        <v>4.6669840168988737</v>
      </c>
      <c r="G39">
        <f>((AY39-AL39/2)*S39-E39)/(AY39+AL39/2)</f>
        <v>379.5612414753416</v>
      </c>
      <c r="H39">
        <f>AL39*1000</f>
        <v>26.540164651525412</v>
      </c>
      <c r="I39">
        <f>(AQ39-AW39)</f>
        <v>1.010762042521419</v>
      </c>
      <c r="J39">
        <f>(P39+AP39*D39)</f>
        <v>26.258155822753906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27.144180297851563</v>
      </c>
      <c r="P39" s="1">
        <v>26.258155822753906</v>
      </c>
      <c r="Q39" s="1">
        <v>27.331562042236328</v>
      </c>
      <c r="R39" s="1">
        <v>399.86849975585938</v>
      </c>
      <c r="S39" s="1">
        <v>388.1048583984375</v>
      </c>
      <c r="T39" s="1">
        <v>4.1095929145812988</v>
      </c>
      <c r="U39" s="1">
        <v>27.463245391845703</v>
      </c>
      <c r="V39" s="1">
        <v>10.013291358947754</v>
      </c>
      <c r="W39" s="1">
        <v>66.915985107421875</v>
      </c>
      <c r="X39" s="1">
        <v>300.62405395507813</v>
      </c>
      <c r="Y39" s="1">
        <v>750.64453125</v>
      </c>
      <c r="Z39" s="1">
        <v>8.3236761093139648</v>
      </c>
      <c r="AA39" s="1">
        <v>87.949783325195313</v>
      </c>
      <c r="AB39" s="1">
        <v>25.053436279296875</v>
      </c>
      <c r="AC39" s="1">
        <v>2.6656417846679688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1.1052354924819048</v>
      </c>
      <c r="AL39">
        <f>(U39-T39)/(1000-U39)*AK39</f>
        <v>2.6540164651525412E-2</v>
      </c>
      <c r="AM39">
        <f>(P39+273.15)</f>
        <v>299.40815582275388</v>
      </c>
      <c r="AN39">
        <f>(O39+273.15)</f>
        <v>300.29418029785154</v>
      </c>
      <c r="AO39">
        <f>(Y39*AG39+Z39*AH39)*AI39</f>
        <v>120.10312231548596</v>
      </c>
      <c r="AP39">
        <f>((AO39+0.00000010773*(AN39^4-AM39^4))-AL39*44100)/(L39*51.4+0.00000043092*AM39^3)</f>
        <v>-8.5548707038569543</v>
      </c>
      <c r="AQ39">
        <f>0.61365*EXP(17.502*J39/(240.97+J39))</f>
        <v>3.4261485241409173</v>
      </c>
      <c r="AR39">
        <f>AQ39*1000/AA39</f>
        <v>38.955735814296375</v>
      </c>
      <c r="AS39">
        <f>(AR39-U39)</f>
        <v>11.492490422450672</v>
      </c>
      <c r="AT39">
        <f>IF(D39,P39,(O39+P39)/2)</f>
        <v>26.701168060302734</v>
      </c>
      <c r="AU39">
        <f>0.61365*EXP(17.502*AT39/(240.97+AT39))</f>
        <v>3.5168205068253751</v>
      </c>
      <c r="AV39">
        <f>IF(AS39&lt;&gt;0,(1000-(AR39+U39)/2)/AS39*AL39,0)</f>
        <v>2.232656139769496</v>
      </c>
      <c r="AW39">
        <f>U39*AA39/1000</f>
        <v>2.4153864816194983</v>
      </c>
      <c r="AX39">
        <f>(AU39-AW39)</f>
        <v>1.1014340252058767</v>
      </c>
      <c r="AY39">
        <f>1/(1.6/F39+1.37/N39)</f>
        <v>1.5085202865639806</v>
      </c>
      <c r="AZ39">
        <f>G39*AA39*0.001</f>
        <v>33.382328946398431</v>
      </c>
      <c r="BA39">
        <f>G39/S39</f>
        <v>0.97798631803180158</v>
      </c>
      <c r="BB39">
        <f>(1-AL39*AA39/AQ39/F39)*100</f>
        <v>85.401915023984003</v>
      </c>
      <c r="BC39">
        <f>(S39-E39/(N39/1.35))</f>
        <v>387.25290510605959</v>
      </c>
      <c r="BD39">
        <f>E39*BB39/100/BC39</f>
        <v>5.9570881108557006E-3</v>
      </c>
    </row>
    <row r="40" spans="1:56" x14ac:dyDescent="0.25">
      <c r="A40" s="1" t="s">
        <v>1</v>
      </c>
      <c r="B40" s="1" t="s">
        <v>2436</v>
      </c>
      <c r="K40" s="1">
        <f t="shared" si="0"/>
        <v>2.72</v>
      </c>
    </row>
    <row r="41" spans="1:56" x14ac:dyDescent="0.25">
      <c r="A41" s="1" t="s">
        <v>1</v>
      </c>
      <c r="B41" s="1" t="s">
        <v>2435</v>
      </c>
      <c r="K41" s="1">
        <f t="shared" si="0"/>
        <v>2.72</v>
      </c>
    </row>
    <row r="42" spans="1:56" x14ac:dyDescent="0.25">
      <c r="A42" s="1">
        <v>9</v>
      </c>
      <c r="B42" s="1" t="s">
        <v>2434</v>
      </c>
      <c r="C42" s="1">
        <v>1949.00000346452</v>
      </c>
      <c r="D42" s="1">
        <v>0</v>
      </c>
      <c r="E42">
        <f>(R42-S42*(1000-T42)/(1000-U42))*AK42</f>
        <v>2.9358048049347412</v>
      </c>
      <c r="F42">
        <f>IF(AV42&lt;&gt;0,1/(1/AV42-1/N42),0)</f>
        <v>5.3126890582926931</v>
      </c>
      <c r="G42">
        <f>((AY42-AL42/2)*S42-E42)/(AY42+AL42/2)</f>
        <v>379.61077621082541</v>
      </c>
      <c r="H42">
        <f>AL42*1000</f>
        <v>27.238074758768416</v>
      </c>
      <c r="I42">
        <f>(AQ42-AW42)</f>
        <v>0.97645912530212176</v>
      </c>
      <c r="J42">
        <f>(P42+AP42*D42)</f>
        <v>26.386655807495117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27.185930252075195</v>
      </c>
      <c r="P42" s="1">
        <v>26.386655807495117</v>
      </c>
      <c r="Q42" s="1">
        <v>27.355329513549805</v>
      </c>
      <c r="R42" s="1">
        <v>400.1461181640625</v>
      </c>
      <c r="S42" s="1">
        <v>387.92843627929688</v>
      </c>
      <c r="T42" s="1">
        <v>4.1989455223083496</v>
      </c>
      <c r="U42" s="1">
        <v>28.151849746704102</v>
      </c>
      <c r="V42" s="1">
        <v>10.205269813537598</v>
      </c>
      <c r="W42" s="1">
        <v>68.421279907226563</v>
      </c>
      <c r="X42" s="1">
        <v>300.59762573242188</v>
      </c>
      <c r="Y42" s="1">
        <v>998.98236083984375</v>
      </c>
      <c r="Z42" s="1">
        <v>8.0792312622070313</v>
      </c>
      <c r="AA42" s="1">
        <v>87.943672180175781</v>
      </c>
      <c r="AB42" s="1">
        <v>25.149883270263672</v>
      </c>
      <c r="AC42" s="1">
        <v>2.6870336532592773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1.1051383298986097</v>
      </c>
      <c r="AL42">
        <f>(U42-T42)/(1000-U42)*AK42</f>
        <v>2.7238074758768417E-2</v>
      </c>
      <c r="AM42">
        <f>(P42+273.15)</f>
        <v>299.53665580749509</v>
      </c>
      <c r="AN42">
        <f>(O42+273.15)</f>
        <v>300.33593025207517</v>
      </c>
      <c r="AO42">
        <f>(Y42*AG42+Z42*AH42)*AI42</f>
        <v>159.83717416173567</v>
      </c>
      <c r="AP42">
        <f>((AO42+0.00000010773*(AN42^4-AM42^4))-AL42*44100)/(L42*51.4+0.00000043092*AM42^3)</f>
        <v>-8.4883848041600469</v>
      </c>
      <c r="AQ42">
        <f>0.61365*EXP(17.502*J42/(240.97+J42))</f>
        <v>3.4522361706918319</v>
      </c>
      <c r="AR42">
        <f>AQ42*1000/AA42</f>
        <v>39.25508322667055</v>
      </c>
      <c r="AS42">
        <f>(AR42-U42)</f>
        <v>11.103233479966448</v>
      </c>
      <c r="AT42">
        <f>IF(D42,P42,(O42+P42)/2)</f>
        <v>26.786293029785156</v>
      </c>
      <c r="AU42">
        <f>0.61365*EXP(17.502*AT42/(240.97+AT42))</f>
        <v>3.5344810774417303</v>
      </c>
      <c r="AV42">
        <f>IF(AS42&lt;&gt;0,(1000-(AR42+U42)/2)/AS42*AL42,0)</f>
        <v>2.3704857928515715</v>
      </c>
      <c r="AW42">
        <f>U42*AA42/1000</f>
        <v>2.4757770453897101</v>
      </c>
      <c r="AX42">
        <f>(AU42-AW42)</f>
        <v>1.0587040320520202</v>
      </c>
      <c r="AY42">
        <f>1/(1.6/F42+1.37/N42)</f>
        <v>1.6097015169846127</v>
      </c>
      <c r="AZ42">
        <f>G42*AA42*0.001</f>
        <v>33.384365659146894</v>
      </c>
      <c r="BA42">
        <f>G42/S42</f>
        <v>0.97855877710784001</v>
      </c>
      <c r="BB42">
        <f>(1-AL42*AA42/AQ42/F42)*100</f>
        <v>86.939310439012161</v>
      </c>
      <c r="BC42">
        <f>(S42-E42/(N42/1.35))</f>
        <v>387.00249837329056</v>
      </c>
      <c r="BD42">
        <f>E42*BB42/100/BC42</f>
        <v>6.5952247439594429E-3</v>
      </c>
    </row>
    <row r="43" spans="1:56" x14ac:dyDescent="0.25">
      <c r="A43" s="1" t="s">
        <v>1</v>
      </c>
      <c r="B43" s="1" t="s">
        <v>2433</v>
      </c>
      <c r="K43" s="1">
        <f t="shared" si="0"/>
        <v>2.72</v>
      </c>
    </row>
    <row r="44" spans="1:56" x14ac:dyDescent="0.25">
      <c r="A44" s="1" t="s">
        <v>1</v>
      </c>
      <c r="B44" s="1" t="s">
        <v>2432</v>
      </c>
      <c r="K44" s="1">
        <f t="shared" si="0"/>
        <v>2.72</v>
      </c>
    </row>
    <row r="45" spans="1:56" x14ac:dyDescent="0.25">
      <c r="A45" s="1">
        <v>10</v>
      </c>
      <c r="B45" s="1" t="s">
        <v>2431</v>
      </c>
      <c r="C45" s="1">
        <v>2153.00000346452</v>
      </c>
      <c r="D45" s="1">
        <v>0</v>
      </c>
      <c r="E45">
        <f>(R45-S45*(1000-T45)/(1000-U45))*AK45</f>
        <v>3.0277189933394943</v>
      </c>
      <c r="F45">
        <f>IF(AV45&lt;&gt;0,1/(1/AV45-1/N45),0)</f>
        <v>6.1957052466888944</v>
      </c>
      <c r="G45">
        <f>((AY45-AL45/2)*S45-E45)/(AY45+AL45/2)</f>
        <v>379.45293973053663</v>
      </c>
      <c r="H45">
        <f>AL45*1000</f>
        <v>28.013256143512447</v>
      </c>
      <c r="I45">
        <f>(AQ45-AW45)</f>
        <v>0.93983938575719295</v>
      </c>
      <c r="J45">
        <f>(P45+AP45*D45)</f>
        <v>26.533554077148438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27.243894577026367</v>
      </c>
      <c r="P45" s="1">
        <v>26.533554077148438</v>
      </c>
      <c r="Q45" s="1">
        <v>27.392890930175781</v>
      </c>
      <c r="R45" s="1">
        <v>399.97573852539063</v>
      </c>
      <c r="S45" s="1">
        <v>387.41567993164063</v>
      </c>
      <c r="T45" s="1">
        <v>4.2945804595947266</v>
      </c>
      <c r="U45" s="1">
        <v>28.91014289855957</v>
      </c>
      <c r="V45" s="1">
        <v>10.402154922485352</v>
      </c>
      <c r="W45" s="1">
        <v>70.024955749511719</v>
      </c>
      <c r="X45" s="1">
        <v>300.59527587890625</v>
      </c>
      <c r="Y45" s="1">
        <v>1249.99365234375</v>
      </c>
      <c r="Z45" s="1">
        <v>8.0318813323974609</v>
      </c>
      <c r="AA45" s="1">
        <v>87.942558288574219</v>
      </c>
      <c r="AB45" s="1">
        <v>25.300300598144531</v>
      </c>
      <c r="AC45" s="1">
        <v>2.7146058082580566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1.1051296907312727</v>
      </c>
      <c r="AL45">
        <f>(U45-T45)/(1000-U45)*AK45</f>
        <v>2.8013256143512445E-2</v>
      </c>
      <c r="AM45">
        <f>(P45+273.15)</f>
        <v>299.68355407714841</v>
      </c>
      <c r="AN45">
        <f>(O45+273.15)</f>
        <v>300.39389457702634</v>
      </c>
      <c r="AO45">
        <f>(Y45*AG45+Z45*AH45)*AI45</f>
        <v>199.99897990467434</v>
      </c>
      <c r="AP45">
        <f>((AO45+0.00000010773*(AN45^4-AM45^4))-AL45*44100)/(L45*51.4+0.00000043092*AM45^3)</f>
        <v>-8.4464829212573918</v>
      </c>
      <c r="AQ45">
        <f>0.61365*EXP(17.502*J45/(240.97+J45))</f>
        <v>3.482271312744778</v>
      </c>
      <c r="AR45">
        <f>AQ45*1000/AA45</f>
        <v>39.597111802434405</v>
      </c>
      <c r="AS45">
        <f>(AR45-U45)</f>
        <v>10.686968903874835</v>
      </c>
      <c r="AT45">
        <f>IF(D45,P45,(O45+P45)/2)</f>
        <v>26.888724327087402</v>
      </c>
      <c r="AU45">
        <f>0.61365*EXP(17.502*AT45/(240.97+AT45))</f>
        <v>3.5558347273322664</v>
      </c>
      <c r="AV45">
        <f>IF(AS45&lt;&gt;0,(1000-(AR45+U45)/2)/AS45*AL45,0)</f>
        <v>2.5314661949553847</v>
      </c>
      <c r="AW45">
        <f>U45*AA45/1000</f>
        <v>2.542431926987585</v>
      </c>
      <c r="AX45">
        <f>(AU45-AW45)</f>
        <v>1.0134028003446813</v>
      </c>
      <c r="AY45">
        <f>1/(1.6/F45+1.37/N45)</f>
        <v>1.7291739000777111</v>
      </c>
      <c r="AZ45">
        <f>G45*AA45*0.001</f>
        <v>33.370062270023553</v>
      </c>
      <c r="BA45">
        <f>G45/S45</f>
        <v>0.97944652058866322</v>
      </c>
      <c r="BB45">
        <f>(1-AL45*AA45/AQ45/F45)*100</f>
        <v>88.581492697381222</v>
      </c>
      <c r="BC45">
        <f>(S45-E45/(N45/1.35))</f>
        <v>386.46075275802332</v>
      </c>
      <c r="BD45">
        <f>E45*BB45/100/BC45</f>
        <v>6.9398992260969435E-3</v>
      </c>
    </row>
    <row r="46" spans="1:56" x14ac:dyDescent="0.25">
      <c r="A46" s="1" t="s">
        <v>1</v>
      </c>
      <c r="B46" s="1" t="s">
        <v>2430</v>
      </c>
      <c r="K46" s="1">
        <f t="shared" si="0"/>
        <v>2.72</v>
      </c>
    </row>
    <row r="47" spans="1:56" x14ac:dyDescent="0.25">
      <c r="A47" s="1" t="s">
        <v>1</v>
      </c>
      <c r="B47" s="1" t="s">
        <v>2429</v>
      </c>
      <c r="K47" s="1">
        <f t="shared" si="0"/>
        <v>2.72</v>
      </c>
    </row>
    <row r="48" spans="1:56" x14ac:dyDescent="0.25">
      <c r="A48" s="1">
        <v>11</v>
      </c>
      <c r="B48" s="1" t="s">
        <v>2428</v>
      </c>
      <c r="C48" s="1">
        <v>2357.00000346452</v>
      </c>
      <c r="D48" s="1">
        <v>0</v>
      </c>
      <c r="E48">
        <f>(R48-S48*(1000-T48)/(1000-U48))*AK48</f>
        <v>3.2552286182687049</v>
      </c>
      <c r="F48">
        <f>IF(AV48&lt;&gt;0,1/(1/AV48-1/N48),0)</f>
        <v>7.9431718971842571</v>
      </c>
      <c r="G48">
        <f>((AY48-AL48/2)*S48-E48)/(AY48+AL48/2)</f>
        <v>379.52699970970144</v>
      </c>
      <c r="H48">
        <f>AL48*1000</f>
        <v>29.146395333221953</v>
      </c>
      <c r="I48">
        <f>(AQ48-AW48)</f>
        <v>0.88910207813017506</v>
      </c>
      <c r="J48">
        <f>(P48+AP48*D48)</f>
        <v>26.73887825012207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27.335363388061523</v>
      </c>
      <c r="P48" s="1">
        <v>26.73887825012207</v>
      </c>
      <c r="Q48" s="1">
        <v>27.457771301269531</v>
      </c>
      <c r="R48" s="1">
        <v>400.20516967773438</v>
      </c>
      <c r="S48" s="1">
        <v>387.05050659179688</v>
      </c>
      <c r="T48" s="1">
        <v>4.3881778717041016</v>
      </c>
      <c r="U48" s="1">
        <v>29.973600387573242</v>
      </c>
      <c r="V48" s="1">
        <v>10.570343971252441</v>
      </c>
      <c r="W48" s="1">
        <v>72.201095581054688</v>
      </c>
      <c r="X48" s="1">
        <v>300.56936645507813</v>
      </c>
      <c r="Y48" s="1">
        <v>1600.626953125</v>
      </c>
      <c r="Z48" s="1">
        <v>8.4035539627075195</v>
      </c>
      <c r="AA48" s="1">
        <v>87.928459167480469</v>
      </c>
      <c r="AB48" s="1">
        <v>25.451940536499023</v>
      </c>
      <c r="AC48" s="1">
        <v>2.7434122562408447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1.1050344354966106</v>
      </c>
      <c r="AL48">
        <f>(U48-T48)/(1000-U48)*AK48</f>
        <v>2.9146395333221952E-2</v>
      </c>
      <c r="AM48">
        <f>(P48+273.15)</f>
        <v>299.88887825012205</v>
      </c>
      <c r="AN48">
        <f>(O48+273.15)</f>
        <v>300.4853633880615</v>
      </c>
      <c r="AO48">
        <f>(Y48*AG48+Z48*AH48)*AI48</f>
        <v>256.10030677571194</v>
      </c>
      <c r="AP48">
        <f>((AO48+0.00000010773*(AN48^4-AM48^4))-AL48*44100)/(L48*51.4+0.00000043092*AM48^3)</f>
        <v>-8.4052380833010201</v>
      </c>
      <c r="AQ48">
        <f>0.61365*EXP(17.502*J48/(240.97+J48))</f>
        <v>3.5246345759112856</v>
      </c>
      <c r="AR48">
        <f>AQ48*1000/AA48</f>
        <v>40.085253503621487</v>
      </c>
      <c r="AS48">
        <f>(AR48-U48)</f>
        <v>10.111653116048245</v>
      </c>
      <c r="AT48">
        <f>IF(D48,P48,(O48+P48)/2)</f>
        <v>27.037120819091797</v>
      </c>
      <c r="AU48">
        <f>0.61365*EXP(17.502*AT48/(240.97+AT48))</f>
        <v>3.5869703974740972</v>
      </c>
      <c r="AV48">
        <f>IF(AS48&lt;&gt;0,(1000-(AR48+U48)/2)/AS48*AL48,0)</f>
        <v>2.7814852313843121</v>
      </c>
      <c r="AW48">
        <f>U48*AA48/1000</f>
        <v>2.6355324977811105</v>
      </c>
      <c r="AX48">
        <f>(AU48-AW48)</f>
        <v>0.95143789969298664</v>
      </c>
      <c r="AY48">
        <f>1/(1.6/F48+1.37/N48)</f>
        <v>1.9175517973820377</v>
      </c>
      <c r="AZ48">
        <f>G48*AA48*0.001</f>
        <v>33.371224296930855</v>
      </c>
      <c r="BA48">
        <f>G48/S48</f>
        <v>0.98056195056210038</v>
      </c>
      <c r="BB48">
        <f>(1-AL48*AA48/AQ48/F48)*100</f>
        <v>90.846098063686298</v>
      </c>
      <c r="BC48">
        <f>(S48-E48/(N48/1.35))</f>
        <v>386.02382403943329</v>
      </c>
      <c r="BD48">
        <f>E48*BB48/100/BC48</f>
        <v>7.6607918957029919E-3</v>
      </c>
    </row>
    <row r="49" spans="1:56" x14ac:dyDescent="0.25">
      <c r="A49" s="1" t="s">
        <v>1</v>
      </c>
      <c r="B49" s="1" t="s">
        <v>2427</v>
      </c>
      <c r="K49" s="1">
        <f t="shared" si="0"/>
        <v>2.72</v>
      </c>
    </row>
    <row r="50" spans="1:56" x14ac:dyDescent="0.25">
      <c r="A50" s="1" t="s">
        <v>1</v>
      </c>
      <c r="B50" s="1" t="s">
        <v>2422</v>
      </c>
      <c r="K50" s="1">
        <f t="shared" si="0"/>
        <v>2.72</v>
      </c>
    </row>
    <row r="51" spans="1:56" x14ac:dyDescent="0.25">
      <c r="A51" s="1">
        <v>12</v>
      </c>
      <c r="B51" s="1" t="s">
        <v>2426</v>
      </c>
      <c r="C51" s="1">
        <v>2561.00000346452</v>
      </c>
      <c r="D51" s="1">
        <v>0</v>
      </c>
      <c r="E51">
        <f>(R51-S51*(1000-T51)/(1000-U51))*AK51</f>
        <v>3.1413668613937658</v>
      </c>
      <c r="F51">
        <f>IF(AV51&lt;&gt;0,1/(1/AV51-1/N51),0)</f>
        <v>11.671201253672185</v>
      </c>
      <c r="G51">
        <f>((AY51-AL51/2)*S51-E51)/(AY51+AL51/2)</f>
        <v>379.85302017680982</v>
      </c>
      <c r="H51">
        <f>AL51*1000</f>
        <v>30.520050463506859</v>
      </c>
      <c r="I51">
        <f>(AQ51-AW51)</f>
        <v>0.82599524655864887</v>
      </c>
      <c r="J51">
        <f>(P51+AP51*D51)</f>
        <v>26.965854644775391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27.445035934448242</v>
      </c>
      <c r="P51" s="1">
        <v>26.965854644775391</v>
      </c>
      <c r="Q51" s="1">
        <v>27.536771774291992</v>
      </c>
      <c r="R51" s="1">
        <v>400.15493774414063</v>
      </c>
      <c r="S51" s="1">
        <v>386.63632202148438</v>
      </c>
      <c r="T51" s="1">
        <v>4.4826021194458008</v>
      </c>
      <c r="U51" s="1">
        <v>31.233694076538086</v>
      </c>
      <c r="V51" s="1">
        <v>10.727348327636719</v>
      </c>
      <c r="W51" s="1">
        <v>74.745582580566406</v>
      </c>
      <c r="X51" s="1">
        <v>300.62954711914063</v>
      </c>
      <c r="Y51" s="1">
        <v>1999.172119140625</v>
      </c>
      <c r="Z51" s="1">
        <v>7.8755736351013184</v>
      </c>
      <c r="AA51" s="1">
        <v>87.917648315429688</v>
      </c>
      <c r="AB51" s="1">
        <v>25.654977798461914</v>
      </c>
      <c r="AC51" s="1">
        <v>2.7767882347106934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1.1052556879380167</v>
      </c>
      <c r="AL51">
        <f>(U51-T51)/(1000-U51)*AK51</f>
        <v>3.0520050463506858E-2</v>
      </c>
      <c r="AM51">
        <f>(P51+273.15)</f>
        <v>300.11585464477537</v>
      </c>
      <c r="AN51">
        <f>(O51+273.15)</f>
        <v>300.59503593444822</v>
      </c>
      <c r="AO51">
        <f>(Y51*AG51+Z51*AH51)*AI51</f>
        <v>319.86753191290336</v>
      </c>
      <c r="AP51">
        <f>((AO51+0.00000010773*(AN51^4-AM51^4))-AL51*44100)/(L51*51.4+0.00000043092*AM51^3)</f>
        <v>-8.3883619486649081</v>
      </c>
      <c r="AQ51">
        <f>0.61365*EXP(17.502*J51/(240.97+J51))</f>
        <v>3.5719881779714435</v>
      </c>
      <c r="AR51">
        <f>AQ51*1000/AA51</f>
        <v>40.628795769831278</v>
      </c>
      <c r="AS51">
        <f>(AR51-U51)</f>
        <v>9.3951016932931921</v>
      </c>
      <c r="AT51">
        <f>IF(D51,P51,(O51+P51)/2)</f>
        <v>27.205445289611816</v>
      </c>
      <c r="AU51">
        <f>0.61365*EXP(17.502*AT51/(240.97+AT51))</f>
        <v>3.6225750645274797</v>
      </c>
      <c r="AV51">
        <f>IF(AS51&lt;&gt;0,(1000-(AR51+U51)/2)/AS51*AL51,0)</f>
        <v>3.1317837758200011</v>
      </c>
      <c r="AW51">
        <f>U51*AA51/1000</f>
        <v>2.7459929314127947</v>
      </c>
      <c r="AX51">
        <f>(AU51-AW51)</f>
        <v>0.87658213311468502</v>
      </c>
      <c r="AY51">
        <f>1/(1.6/F51+1.37/N51)</f>
        <v>2.1874323011084829</v>
      </c>
      <c r="AZ51">
        <f>G51*AA51*0.001</f>
        <v>33.395784239458585</v>
      </c>
      <c r="BA51">
        <f>G51/S51</f>
        <v>0.98245560114681196</v>
      </c>
      <c r="BB51">
        <f>(1-AL51*AA51/AQ51/F51)*100</f>
        <v>93.563707992577804</v>
      </c>
      <c r="BC51">
        <f>(S51-E51/(N51/1.35))</f>
        <v>385.64555088821714</v>
      </c>
      <c r="BD51">
        <f>E51*BB51/100/BC51</f>
        <v>7.6214526795410041E-3</v>
      </c>
    </row>
    <row r="52" spans="1:56" x14ac:dyDescent="0.25">
      <c r="A52" s="1" t="s">
        <v>1</v>
      </c>
      <c r="B52" s="1" t="s">
        <v>2425</v>
      </c>
      <c r="K52" s="2">
        <v>6.92</v>
      </c>
    </row>
    <row r="53" spans="1:56" x14ac:dyDescent="0.25">
      <c r="A53" s="1" t="s">
        <v>1</v>
      </c>
      <c r="B53" s="1" t="s">
        <v>2424</v>
      </c>
      <c r="K53" s="2">
        <v>6.92</v>
      </c>
    </row>
    <row r="54" spans="1:56" x14ac:dyDescent="0.25">
      <c r="A54" s="1" t="s">
        <v>1</v>
      </c>
      <c r="B54" s="1" t="s">
        <v>2423</v>
      </c>
      <c r="K54" s="2">
        <v>6.92</v>
      </c>
    </row>
    <row r="55" spans="1:56" x14ac:dyDescent="0.25">
      <c r="A55" s="1" t="s">
        <v>1</v>
      </c>
      <c r="B55" s="1" t="s">
        <v>2422</v>
      </c>
      <c r="K55" s="2">
        <v>6.92</v>
      </c>
    </row>
    <row r="56" spans="1:56" x14ac:dyDescent="0.25">
      <c r="K56" s="2">
        <v>6.92</v>
      </c>
    </row>
    <row r="57" spans="1:56" x14ac:dyDescent="0.25">
      <c r="K57" s="2">
        <v>6.92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9DD64-49FA-49DB-9F85-B65C43BE8A8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2512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2511</v>
      </c>
    </row>
    <row r="12" spans="1:60" x14ac:dyDescent="0.25">
      <c r="A12" s="1" t="s">
        <v>1</v>
      </c>
      <c r="B12" s="1" t="s">
        <v>2510</v>
      </c>
    </row>
    <row r="13" spans="1:60" x14ac:dyDescent="0.25">
      <c r="A13" s="1" t="s">
        <v>1</v>
      </c>
      <c r="B13" s="1" t="s">
        <v>2509</v>
      </c>
    </row>
    <row r="14" spans="1:60" x14ac:dyDescent="0.25">
      <c r="A14" s="1" t="s">
        <v>1</v>
      </c>
      <c r="B14" s="1" t="s">
        <v>2508</v>
      </c>
    </row>
    <row r="15" spans="1:60" x14ac:dyDescent="0.25">
      <c r="A15" s="1" t="s">
        <v>1</v>
      </c>
      <c r="B15" s="1" t="s">
        <v>2507</v>
      </c>
    </row>
    <row r="16" spans="1:60" x14ac:dyDescent="0.25">
      <c r="A16" s="1" t="s">
        <v>1</v>
      </c>
      <c r="B16" s="1" t="s">
        <v>2506</v>
      </c>
    </row>
    <row r="17" spans="1:60" x14ac:dyDescent="0.25">
      <c r="A17" s="1" t="s">
        <v>1</v>
      </c>
      <c r="B17" s="1" t="s">
        <v>2505</v>
      </c>
    </row>
    <row r="18" spans="1:60" x14ac:dyDescent="0.25">
      <c r="A18" s="1">
        <v>1</v>
      </c>
      <c r="B18" s="1" t="s">
        <v>2504</v>
      </c>
      <c r="C18" s="1">
        <v>326.50000269338489</v>
      </c>
      <c r="D18" s="1">
        <v>0</v>
      </c>
      <c r="E18">
        <f>(R18-S18*(1000-T18)/(1000-U18))*AO18</f>
        <v>-3.9951957228032637</v>
      </c>
      <c r="F18">
        <f>IF(AZ18&lt;&gt;0,1/(1/AZ18-1/N18),0)</f>
        <v>3.4612609327190942</v>
      </c>
      <c r="G18">
        <f>((BC18-AP18/2)*S18-E18)/(BC18+AP18/2)</f>
        <v>387.56440573321117</v>
      </c>
      <c r="H18">
        <f>AP18*1000</f>
        <v>28.827064706128425</v>
      </c>
      <c r="I18">
        <f>(AU18-BA18)</f>
        <v>1.2814890220629906</v>
      </c>
      <c r="J18">
        <f>(P18+AT18*D18)</f>
        <v>26.775972366333008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27.680791854858398</v>
      </c>
      <c r="P18" s="1">
        <v>26.775972366333008</v>
      </c>
      <c r="Q18" s="1">
        <v>27.861719131469727</v>
      </c>
      <c r="R18" s="1">
        <v>399.891357421875</v>
      </c>
      <c r="S18" s="1">
        <v>393.24331665039063</v>
      </c>
      <c r="T18" s="1">
        <v>0.14939811825752258</v>
      </c>
      <c r="U18" s="1">
        <v>25.587820053100586</v>
      </c>
      <c r="V18" s="1">
        <v>0.352821946144104</v>
      </c>
      <c r="W18" s="1">
        <v>60.428775787353516</v>
      </c>
      <c r="X18" s="1">
        <v>300.34600830078125</v>
      </c>
      <c r="Y18" s="1">
        <v>0.17504099011421204</v>
      </c>
      <c r="Z18" s="1">
        <v>9.1765384674072266</v>
      </c>
      <c r="AA18" s="1">
        <v>87.965553283691406</v>
      </c>
      <c r="AB18" s="1">
        <v>9.5259618759155273</v>
      </c>
      <c r="AC18" s="1">
        <v>0.56924432516098022</v>
      </c>
      <c r="AD18" s="1">
        <v>2.8467889875173569E-2</v>
      </c>
      <c r="AE18" s="1">
        <v>6.1709536239504814E-3</v>
      </c>
      <c r="AF18" s="1">
        <v>2.5694768875837326E-2</v>
      </c>
      <c r="AG18" s="1">
        <v>2.3927846923470497E-2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1.1042132658116954</v>
      </c>
      <c r="AP18">
        <f>(U18-T18)/(1000-U18)*AO18</f>
        <v>2.8827064706128426E-2</v>
      </c>
      <c r="AQ18">
        <f>(P18+273.15)</f>
        <v>299.92597236633299</v>
      </c>
      <c r="AR18">
        <f>(O18+273.15)</f>
        <v>300.83079185485838</v>
      </c>
      <c r="AS18">
        <f>(Y18*AK18+Z18*AL18)*AM18</f>
        <v>2.8006557792278564E-2</v>
      </c>
      <c r="AT18">
        <f>((AS18+0.00000010773*(AR18^4-AQ18^4))-AP18*44100)/(L18*0.92*2*29.3+0.00000043092*AQ18^3)</f>
        <v>-9.9260302629954236</v>
      </c>
      <c r="AU18">
        <f>0.61365*EXP(17.502*J18/(240.97+J18))</f>
        <v>3.5323357703575176</v>
      </c>
      <c r="AV18">
        <f>AU18*1000/AA18</f>
        <v>40.15589783157089</v>
      </c>
      <c r="AW18">
        <f>(AV18-U18)</f>
        <v>14.568077778470304</v>
      </c>
      <c r="AX18">
        <f>IF(D18,P18,(O18+P18)/2)</f>
        <v>27.228382110595703</v>
      </c>
      <c r="AY18">
        <f>0.61365*EXP(17.502*AX18/(240.97+AX18))</f>
        <v>3.6274505537208572</v>
      </c>
      <c r="AZ18">
        <f>IF(AW18&lt;&gt;0,(1000-(AV18+U18)/2)/AW18*AP18,0)</f>
        <v>1.9137367280252415</v>
      </c>
      <c r="BA18">
        <f>U18*AA18/1000</f>
        <v>2.2508467482945269</v>
      </c>
      <c r="BB18">
        <f>(AY18-BA18)</f>
        <v>1.3766038054263303</v>
      </c>
      <c r="BC18">
        <f>1/(1.6/F18+1.37/N18)</f>
        <v>1.2782383367444337</v>
      </c>
      <c r="BD18">
        <f>G18*AA18*0.001</f>
        <v>34.092317383386984</v>
      </c>
      <c r="BE18">
        <f>G18/S18</f>
        <v>0.98555878593042123</v>
      </c>
      <c r="BF18">
        <f>(1-AP18*AA18/AU18/F18)*100</f>
        <v>79.259618439738546</v>
      </c>
      <c r="BG18">
        <f>(S18-E18/(N18/1.35))</f>
        <v>394.50338106456417</v>
      </c>
      <c r="BH18">
        <f>E18*BF18/100/BG18</f>
        <v>-8.0267420706753873E-3</v>
      </c>
    </row>
    <row r="19" spans="1:60" x14ac:dyDescent="0.25">
      <c r="A19" s="1" t="s">
        <v>1</v>
      </c>
      <c r="B19" s="1" t="s">
        <v>2503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2502</v>
      </c>
      <c r="K20" s="1">
        <f t="shared" si="0"/>
        <v>2.72</v>
      </c>
    </row>
    <row r="21" spans="1:60" x14ac:dyDescent="0.25">
      <c r="A21" s="1">
        <v>2</v>
      </c>
      <c r="B21" s="1" t="s">
        <v>2501</v>
      </c>
      <c r="C21" s="1">
        <v>532.00000270456076</v>
      </c>
      <c r="D21" s="1">
        <v>0</v>
      </c>
      <c r="E21">
        <f>(R21-S21*(1000-T21)/(1000-U21))*AO21</f>
        <v>-3.2577089742588856</v>
      </c>
      <c r="F21">
        <f>IF(AZ21&lt;&gt;0,1/(1/AZ21-1/N21),0)</f>
        <v>3.2891149179357075</v>
      </c>
      <c r="G21">
        <f>((BC21-AP21/2)*S21-E21)/(BC21+AP21/2)</f>
        <v>386.7653399572626</v>
      </c>
      <c r="H21">
        <f>AP21*1000</f>
        <v>28.183003460853136</v>
      </c>
      <c r="I21">
        <f>(AU21-BA21)</f>
        <v>1.2897889961283404</v>
      </c>
      <c r="J21">
        <f>(P21+AT21*D21)</f>
        <v>26.587478637695313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27.627050399780273</v>
      </c>
      <c r="P21" s="1">
        <v>26.587478637695313</v>
      </c>
      <c r="Q21" s="1">
        <v>27.857231140136719</v>
      </c>
      <c r="R21" s="1">
        <v>400.08096313476563</v>
      </c>
      <c r="S21" s="1">
        <v>393.00003051757813</v>
      </c>
      <c r="T21" s="1">
        <v>0.16402752697467804</v>
      </c>
      <c r="U21" s="1">
        <v>25.049888610839844</v>
      </c>
      <c r="V21" s="1">
        <v>0.38859635591506958</v>
      </c>
      <c r="W21" s="1">
        <v>59.345500946044922</v>
      </c>
      <c r="X21" s="1">
        <v>300.32113647460938</v>
      </c>
      <c r="Y21" s="1">
        <v>25.015693664550781</v>
      </c>
      <c r="Z21" s="1">
        <v>9.3025941848754883</v>
      </c>
      <c r="AA21" s="1">
        <v>87.967056274414063</v>
      </c>
      <c r="AB21" s="1">
        <v>9.4122104644775391</v>
      </c>
      <c r="AC21" s="1">
        <v>0.58887416124343872</v>
      </c>
      <c r="AD21" s="1">
        <v>4.5251809060573578E-2</v>
      </c>
      <c r="AE21" s="1">
        <v>1.3350135646760464E-2</v>
      </c>
      <c r="AF21" s="1">
        <v>3.9741858839988708E-2</v>
      </c>
      <c r="AG21" s="1">
        <v>1.3064191676676273E-2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1.104121825274299</v>
      </c>
      <c r="AP21">
        <f>(U21-T21)/(1000-U21)*AO21</f>
        <v>2.8183003460853135E-2</v>
      </c>
      <c r="AQ21">
        <f>(P21+273.15)</f>
        <v>299.73747863769529</v>
      </c>
      <c r="AR21">
        <f>(O21+273.15)</f>
        <v>300.77705039978025</v>
      </c>
      <c r="AS21">
        <f>(Y21*AK21+Z21*AL21)*AM21</f>
        <v>4.0025108968650329</v>
      </c>
      <c r="AT21">
        <f>((AS21+0.00000010773*(AR21^4-AQ21^4))-AP21*44100)/(L21*0.92*2*29.3+0.00000043092*AQ21^3)</f>
        <v>-9.660493758709702</v>
      </c>
      <c r="AU21">
        <f>0.61365*EXP(17.502*J21/(240.97+J21))</f>
        <v>3.4933539572258927</v>
      </c>
      <c r="AV21">
        <f>AU21*1000/AA21</f>
        <v>39.71207069074066</v>
      </c>
      <c r="AW21">
        <f>(AV21-U21)</f>
        <v>14.662182079900816</v>
      </c>
      <c r="AX21">
        <f>IF(D21,P21,(O21+P21)/2)</f>
        <v>27.107264518737793</v>
      </c>
      <c r="AY21">
        <f>0.61365*EXP(17.502*AX21/(240.97+AX21))</f>
        <v>3.6017701758198455</v>
      </c>
      <c r="AZ21">
        <f>IF(AW21&lt;&gt;0,(1000-(AV21+U21)/2)/AW21*AP21,0)</f>
        <v>1.8599148510556194</v>
      </c>
      <c r="BA21">
        <f>U21*AA21/1000</f>
        <v>2.2035649610975523</v>
      </c>
      <c r="BB21">
        <f>(AY21-BA21)</f>
        <v>1.3982052147222932</v>
      </c>
      <c r="BC21">
        <f>1/(1.6/F21+1.37/N21)</f>
        <v>1.239894108348953</v>
      </c>
      <c r="BD21">
        <f>G21*AA21*0.001</f>
        <v>34.022608425013409</v>
      </c>
      <c r="BE21">
        <f>G21/S21</f>
        <v>0.98413564866113501</v>
      </c>
      <c r="BF21">
        <f>(1-AP21*AA21/AU21/F21)*100</f>
        <v>78.423266695908822</v>
      </c>
      <c r="BG21">
        <f>(S21-E21/(N21/1.35))</f>
        <v>394.02749536160763</v>
      </c>
      <c r="BH21">
        <f>E21*BF21/100/BG21</f>
        <v>-6.4838160461746569E-3</v>
      </c>
    </row>
    <row r="22" spans="1:60" x14ac:dyDescent="0.25">
      <c r="A22" s="1" t="s">
        <v>1</v>
      </c>
      <c r="B22" s="1" t="s">
        <v>2500</v>
      </c>
      <c r="K22" s="1">
        <f t="shared" si="0"/>
        <v>2.72</v>
      </c>
    </row>
    <row r="23" spans="1:60" x14ac:dyDescent="0.25">
      <c r="A23" s="1" t="s">
        <v>1</v>
      </c>
      <c r="B23" s="1" t="s">
        <v>2499</v>
      </c>
      <c r="K23" s="1">
        <f t="shared" si="0"/>
        <v>2.72</v>
      </c>
    </row>
    <row r="24" spans="1:60" x14ac:dyDescent="0.25">
      <c r="A24" s="1">
        <v>3</v>
      </c>
      <c r="B24" s="1" t="s">
        <v>2498</v>
      </c>
      <c r="C24" s="1">
        <v>738.50000269338489</v>
      </c>
      <c r="D24" s="1">
        <v>0</v>
      </c>
      <c r="E24">
        <f>(R24-S24*(1000-T24)/(1000-U24))*AO24</f>
        <v>-2.0331031544174141</v>
      </c>
      <c r="F24">
        <f>IF(AZ24&lt;&gt;0,1/(1/AZ24-1/N24),0)</f>
        <v>3.1425180045206331</v>
      </c>
      <c r="G24">
        <f>((BC24-AP24/2)*S24-E24)/(BC24+AP24/2)</f>
        <v>384.8530237908596</v>
      </c>
      <c r="H24">
        <f>AP24*1000</f>
        <v>27.652505972533877</v>
      </c>
      <c r="I24">
        <f>(AU24-BA24)</f>
        <v>1.2994294223640486</v>
      </c>
      <c r="J24">
        <f>(P24+AT24*D24)</f>
        <v>26.43773078918457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27.514863967895508</v>
      </c>
      <c r="P24" s="1">
        <v>26.43773078918457</v>
      </c>
      <c r="Q24" s="1">
        <v>27.780328750610352</v>
      </c>
      <c r="R24" s="1">
        <v>400.05181884765625</v>
      </c>
      <c r="S24" s="1">
        <v>392.07455444335938</v>
      </c>
      <c r="T24" s="1">
        <v>0.16491840779781342</v>
      </c>
      <c r="U24" s="1">
        <v>24.59141731262207</v>
      </c>
      <c r="V24" s="1">
        <v>0.3932768702507019</v>
      </c>
      <c r="W24" s="1">
        <v>58.642551422119141</v>
      </c>
      <c r="X24" s="1">
        <v>300.35076904296875</v>
      </c>
      <c r="Y24" s="1">
        <v>51.074504852294922</v>
      </c>
      <c r="Z24" s="1">
        <v>8.3812894821166992</v>
      </c>
      <c r="AA24" s="1">
        <v>87.966621398925781</v>
      </c>
      <c r="AB24" s="1">
        <v>9.3490285873413086</v>
      </c>
      <c r="AC24" s="1">
        <v>0.58397096395492554</v>
      </c>
      <c r="AD24" s="1">
        <v>3.7579026073217392E-2</v>
      </c>
      <c r="AE24" s="1">
        <v>7.1817054413259029E-3</v>
      </c>
      <c r="AF24" s="1">
        <v>3.8136955350637436E-2</v>
      </c>
      <c r="AG24" s="1">
        <v>1.8964443355798721E-2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1.1042307685403261</v>
      </c>
      <c r="AP24">
        <f>(U24-T24)/(1000-U24)*AO24</f>
        <v>2.7652505972533877E-2</v>
      </c>
      <c r="AQ24">
        <f>(P24+273.15)</f>
        <v>299.58773078918455</v>
      </c>
      <c r="AR24">
        <f>(O24+273.15)</f>
        <v>300.66486396789549</v>
      </c>
      <c r="AS24">
        <f>(Y24*AK24+Z24*AL24)*AM24</f>
        <v>8.1719205937105244</v>
      </c>
      <c r="AT24">
        <f>((AS24+0.00000010773*(AR24^4-AQ24^4))-AP24*44100)/(L24*0.92*2*29.3+0.00000043092*AQ24^3)</f>
        <v>-9.4413981642202724</v>
      </c>
      <c r="AU24">
        <f>0.61365*EXP(17.502*J24/(240.97+J24))</f>
        <v>3.462653318766463</v>
      </c>
      <c r="AV24">
        <f>AU24*1000/AA24</f>
        <v>39.363263743681166</v>
      </c>
      <c r="AW24">
        <f>(AV24-U24)</f>
        <v>14.771846431059096</v>
      </c>
      <c r="AX24">
        <f>IF(D24,P24,(O24+P24)/2)</f>
        <v>26.976297378540039</v>
      </c>
      <c r="AY24">
        <f>0.61365*EXP(17.502*AX24/(240.97+AX24))</f>
        <v>3.5741801221999938</v>
      </c>
      <c r="AZ24">
        <f>IF(AW24&lt;&gt;0,(1000-(AV24+U24)/2)/AW24*AP24,0)</f>
        <v>1.8121128254021668</v>
      </c>
      <c r="BA24">
        <f>U24*AA24/1000</f>
        <v>2.1632238964024144</v>
      </c>
      <c r="BB24">
        <f>(AY24-BA24)</f>
        <v>1.4109562257975794</v>
      </c>
      <c r="BC24">
        <f>1/(1.6/F24+1.37/N24)</f>
        <v>1.2059623524885184</v>
      </c>
      <c r="BD24">
        <f>G24*AA24*0.001</f>
        <v>33.854220238042323</v>
      </c>
      <c r="BE24">
        <f>G24/S24</f>
        <v>0.98158123099125261</v>
      </c>
      <c r="BF24">
        <f>(1-AP24*AA24/AU24/F24)*100</f>
        <v>77.645466047929432</v>
      </c>
      <c r="BG24">
        <f>(S24-E24/(N24/1.35))</f>
        <v>392.71578483930796</v>
      </c>
      <c r="BH24">
        <f>E24*BF24/100/BG24</f>
        <v>-4.019732540489796E-3</v>
      </c>
    </row>
    <row r="25" spans="1:60" x14ac:dyDescent="0.25">
      <c r="A25" s="1" t="s">
        <v>1</v>
      </c>
      <c r="B25" s="1" t="s">
        <v>2497</v>
      </c>
      <c r="K25" s="1">
        <f t="shared" si="0"/>
        <v>2.72</v>
      </c>
    </row>
    <row r="26" spans="1:60" x14ac:dyDescent="0.25">
      <c r="A26" s="1" t="s">
        <v>1</v>
      </c>
      <c r="B26" s="1" t="s">
        <v>2496</v>
      </c>
      <c r="K26" s="1">
        <f t="shared" si="0"/>
        <v>2.72</v>
      </c>
    </row>
    <row r="27" spans="1:60" x14ac:dyDescent="0.25">
      <c r="A27" s="1">
        <v>4</v>
      </c>
      <c r="B27" s="1" t="s">
        <v>2495</v>
      </c>
      <c r="C27" s="1">
        <v>944.00000270456076</v>
      </c>
      <c r="D27" s="1">
        <v>0</v>
      </c>
      <c r="E27">
        <f>(R27-S27*(1000-T27)/(1000-U27))*AO27</f>
        <v>-1.3141535585856763</v>
      </c>
      <c r="F27">
        <f>IF(AZ27&lt;&gt;0,1/(1/AZ27-1/N27),0)</f>
        <v>3.1249356979075595</v>
      </c>
      <c r="G27">
        <f>((BC27-AP27/2)*S27-E27)/(BC27+AP27/2)</f>
        <v>383.69176484284719</v>
      </c>
      <c r="H27">
        <f>AP27*1000</f>
        <v>27.507440204150868</v>
      </c>
      <c r="I27">
        <f>(AU27-BA27)</f>
        <v>1.2969625694606215</v>
      </c>
      <c r="J27">
        <f>(P27+AT27*D27)</f>
        <v>26.372631072998047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27.428842544555664</v>
      </c>
      <c r="P27" s="1">
        <v>26.372631072998047</v>
      </c>
      <c r="Q27" s="1">
        <v>27.693771362304688</v>
      </c>
      <c r="R27" s="1">
        <v>400.03121948242188</v>
      </c>
      <c r="S27" s="1">
        <v>391.4693603515625</v>
      </c>
      <c r="T27" s="1">
        <v>0.16740602254867554</v>
      </c>
      <c r="U27" s="1">
        <v>24.469072341918945</v>
      </c>
      <c r="V27" s="1">
        <v>0.40121576189994812</v>
      </c>
      <c r="W27" s="1">
        <v>58.644115447998047</v>
      </c>
      <c r="X27" s="1">
        <v>300.3475341796875</v>
      </c>
      <c r="Y27" s="1">
        <v>99.293678283691406</v>
      </c>
      <c r="Z27" s="1">
        <v>9.0209531784057617</v>
      </c>
      <c r="AA27" s="1">
        <v>87.964836120605469</v>
      </c>
      <c r="AB27" s="1">
        <v>9.4172019958496094</v>
      </c>
      <c r="AC27" s="1">
        <v>0.57695305347442627</v>
      </c>
      <c r="AD27" s="1">
        <v>6.1861708760261536E-2</v>
      </c>
      <c r="AE27" s="1">
        <v>4.7263926826417446E-3</v>
      </c>
      <c r="AF27" s="1">
        <v>5.964956060051918E-2</v>
      </c>
      <c r="AG27" s="1">
        <v>2.1963812410831451E-2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1.1042188756606155</v>
      </c>
      <c r="AP27">
        <f>(U27-T27)/(1000-U27)*AO27</f>
        <v>2.7507440204150867E-2</v>
      </c>
      <c r="AQ27">
        <f>(P27+273.15)</f>
        <v>299.52263107299802</v>
      </c>
      <c r="AR27">
        <f>(O27+273.15)</f>
        <v>300.57884254455564</v>
      </c>
      <c r="AS27">
        <f>(Y27*AK27+Z27*AL27)*AM27</f>
        <v>15.88698817028876</v>
      </c>
      <c r="AT27">
        <f>((AS27+0.00000010773*(AR27^4-AQ27^4))-AP27*44100)/(L27*0.92*2*29.3+0.00000043092*AQ27^3)</f>
        <v>-9.3327962576291412</v>
      </c>
      <c r="AU27">
        <f>0.61365*EXP(17.502*J27/(240.97+J27))</f>
        <v>3.4493805080407616</v>
      </c>
      <c r="AV27">
        <f>AU27*1000/AA27</f>
        <v>39.213174947673842</v>
      </c>
      <c r="AW27">
        <f>(AV27-U27)</f>
        <v>14.744102605754897</v>
      </c>
      <c r="AX27">
        <f>IF(D27,P27,(O27+P27)/2)</f>
        <v>26.900736808776855</v>
      </c>
      <c r="AY27">
        <f>0.61365*EXP(17.502*AX27/(240.97+AX27))</f>
        <v>3.5583463085478377</v>
      </c>
      <c r="AZ27">
        <f>IF(AW27&lt;&gt;0,(1000-(AV27+U27)/2)/AW27*AP27,0)</f>
        <v>1.8062525140773138</v>
      </c>
      <c r="BA27">
        <f>U27*AA27/1000</f>
        <v>2.1524179385801401</v>
      </c>
      <c r="BB27">
        <f>(AY27-BA27)</f>
        <v>1.4059283699676977</v>
      </c>
      <c r="BC27">
        <f>1/(1.6/F27+1.37/N27)</f>
        <v>1.2018104542559305</v>
      </c>
      <c r="BD27">
        <f>G27*AA27*0.001</f>
        <v>33.751383215226944</v>
      </c>
      <c r="BE27">
        <f>G27/S27</f>
        <v>0.98013230077130287</v>
      </c>
      <c r="BF27">
        <f>(1-AP27*AA27/AU27/F27)*100</f>
        <v>77.552029376646942</v>
      </c>
      <c r="BG27">
        <f>(S27-E27/(N27/1.35))</f>
        <v>391.88383770106554</v>
      </c>
      <c r="BH27">
        <f>E27*BF27/100/BG27</f>
        <v>-2.600650130884037E-3</v>
      </c>
    </row>
    <row r="28" spans="1:60" x14ac:dyDescent="0.25">
      <c r="A28" s="1" t="s">
        <v>1</v>
      </c>
      <c r="B28" s="1" t="s">
        <v>2494</v>
      </c>
      <c r="K28" s="1">
        <f t="shared" si="0"/>
        <v>2.72</v>
      </c>
    </row>
    <row r="29" spans="1:60" x14ac:dyDescent="0.25">
      <c r="A29" s="1" t="s">
        <v>1</v>
      </c>
      <c r="B29" s="1" t="s">
        <v>2493</v>
      </c>
      <c r="K29" s="1">
        <f t="shared" si="0"/>
        <v>2.72</v>
      </c>
    </row>
    <row r="30" spans="1:60" x14ac:dyDescent="0.25">
      <c r="A30" s="1">
        <v>5</v>
      </c>
      <c r="B30" s="1" t="s">
        <v>2492</v>
      </c>
      <c r="C30" s="1">
        <v>1150.5000026933849</v>
      </c>
      <c r="D30" s="1">
        <v>0</v>
      </c>
      <c r="E30">
        <f>(R30-S30*(1000-T30)/(1000-U30))*AO30</f>
        <v>-0.77989344281494799</v>
      </c>
      <c r="F30">
        <f>IF(AZ30&lt;&gt;0,1/(1/AZ30-1/N30),0)</f>
        <v>3.1655733293951247</v>
      </c>
      <c r="G30">
        <f>((BC30-AP30/2)*S30-E30)/(BC30+AP30/2)</f>
        <v>382.8293936139932</v>
      </c>
      <c r="H30">
        <f>AP30*1000</f>
        <v>27.503260644661694</v>
      </c>
      <c r="I30">
        <f>(AU30-BA30)</f>
        <v>1.2871734788407676</v>
      </c>
      <c r="J30">
        <f>(P30+AT30*D30)</f>
        <v>26.323379516601563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27.394670486450195</v>
      </c>
      <c r="P30" s="1">
        <v>26.323379516601563</v>
      </c>
      <c r="Q30" s="1">
        <v>27.651969909667969</v>
      </c>
      <c r="R30" s="1">
        <v>400.00119018554688</v>
      </c>
      <c r="S30" s="1">
        <v>390.96978759765625</v>
      </c>
      <c r="T30" s="1">
        <v>0.1703774482011795</v>
      </c>
      <c r="U30" s="1">
        <v>24.467405319213867</v>
      </c>
      <c r="V30" s="1">
        <v>0.40914061665534973</v>
      </c>
      <c r="W30" s="1">
        <v>58.755485534667969</v>
      </c>
      <c r="X30" s="1">
        <v>300.3597412109375</v>
      </c>
      <c r="Y30" s="1">
        <v>151.09642028808594</v>
      </c>
      <c r="Z30" s="1">
        <v>9.432835578918457</v>
      </c>
      <c r="AA30" s="1">
        <v>87.961715698242188</v>
      </c>
      <c r="AB30" s="1">
        <v>9.4075870513916016</v>
      </c>
      <c r="AC30" s="1">
        <v>0.57835161685943604</v>
      </c>
      <c r="AD30" s="1">
        <v>4.0762878954410553E-2</v>
      </c>
      <c r="AE30" s="1">
        <v>2.2170199081301689E-3</v>
      </c>
      <c r="AF30" s="1">
        <v>7.3592714965343475E-2</v>
      </c>
      <c r="AG30" s="1">
        <v>2.2595459595322609E-2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1.104263754451976</v>
      </c>
      <c r="AP30">
        <f>(U30-T30)/(1000-U30)*AO30</f>
        <v>2.7503260644661694E-2</v>
      </c>
      <c r="AQ30">
        <f>(P30+273.15)</f>
        <v>299.47337951660154</v>
      </c>
      <c r="AR30">
        <f>(O30+273.15)</f>
        <v>300.54467048645017</v>
      </c>
      <c r="AS30">
        <f>(Y30*AK30+Z30*AL30)*AM30</f>
        <v>24.175426705730843</v>
      </c>
      <c r="AT30">
        <f>((AS30+0.00000010773*(AR30^4-AQ30^4))-AP30*44100)/(L30*0.92*2*29.3+0.00000043092*AQ30^3)</f>
        <v>-9.2651359707363259</v>
      </c>
      <c r="AU30">
        <f>0.61365*EXP(17.502*J30/(240.97+J30))</f>
        <v>3.4393684294031166</v>
      </c>
      <c r="AV30">
        <f>AU30*1000/AA30</f>
        <v>39.100742886849453</v>
      </c>
      <c r="AW30">
        <f>(AV30-U30)</f>
        <v>14.633337567635586</v>
      </c>
      <c r="AX30">
        <f>IF(D30,P30,(O30+P30)/2)</f>
        <v>26.859025001525879</v>
      </c>
      <c r="AY30">
        <f>0.61365*EXP(17.502*AX30/(240.97+AX30))</f>
        <v>3.5496318056188936</v>
      </c>
      <c r="AZ30">
        <f>IF(AW30&lt;&gt;0,(1000-(AV30+U30)/2)/AW30*AP30,0)</f>
        <v>1.8197553939541509</v>
      </c>
      <c r="BA30">
        <f>U30*AA30/1000</f>
        <v>2.152194950562349</v>
      </c>
      <c r="BB30">
        <f>(AY30-BA30)</f>
        <v>1.3974368550565446</v>
      </c>
      <c r="BC30">
        <f>1/(1.6/F30+1.37/N30)</f>
        <v>1.2113795549355653</v>
      </c>
      <c r="BD30">
        <f>G30*AA30*0.001</f>
        <v>33.674330282004519</v>
      </c>
      <c r="BE30">
        <f>G30/S30</f>
        <v>0.97917896921477665</v>
      </c>
      <c r="BF30">
        <f>(1-AP30*AA30/AU30/F30)*100</f>
        <v>77.779859659740652</v>
      </c>
      <c r="BG30">
        <f>(S30-E30/(N30/1.35))</f>
        <v>391.21576202352213</v>
      </c>
      <c r="BH30">
        <f>E30*BF30/100/BG30</f>
        <v>-1.5505510876642897E-3</v>
      </c>
    </row>
    <row r="31" spans="1:60" x14ac:dyDescent="0.25">
      <c r="A31" s="1" t="s">
        <v>1</v>
      </c>
      <c r="B31" s="1" t="s">
        <v>2491</v>
      </c>
      <c r="K31" s="1">
        <f t="shared" si="0"/>
        <v>2.72</v>
      </c>
    </row>
    <row r="32" spans="1:60" x14ac:dyDescent="0.25">
      <c r="A32" s="1" t="s">
        <v>1</v>
      </c>
      <c r="B32" s="1" t="s">
        <v>2490</v>
      </c>
      <c r="K32" s="1">
        <f t="shared" si="0"/>
        <v>2.72</v>
      </c>
    </row>
    <row r="33" spans="1:60" x14ac:dyDescent="0.25">
      <c r="A33" s="1">
        <v>6</v>
      </c>
      <c r="B33" s="1" t="s">
        <v>2489</v>
      </c>
      <c r="C33" s="1">
        <v>1356.5000026933849</v>
      </c>
      <c r="D33" s="1">
        <v>0</v>
      </c>
      <c r="E33">
        <f>(R33-S33*(1000-T33)/(1000-U33))*AO33</f>
        <v>0.16575105419897881</v>
      </c>
      <c r="F33">
        <f>IF(AZ33&lt;&gt;0,1/(1/AZ33-1/N33),0)</f>
        <v>3.3411645786905653</v>
      </c>
      <c r="G33">
        <f>((BC33-AP33/2)*S33-E33)/(BC33+AP33/2)</f>
        <v>380.98679010081861</v>
      </c>
      <c r="H33">
        <f>AP33*1000</f>
        <v>27.786270782901699</v>
      </c>
      <c r="I33">
        <f>(AU33-BA33)</f>
        <v>1.2608859388960094</v>
      </c>
      <c r="J33">
        <f>(P33+AT33*D33)</f>
        <v>26.300422668457031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27.365026473999023</v>
      </c>
      <c r="P33" s="1">
        <v>26.300422668457031</v>
      </c>
      <c r="Q33" s="1">
        <v>27.618129730224609</v>
      </c>
      <c r="R33" s="1">
        <v>399.62908935546875</v>
      </c>
      <c r="S33" s="1">
        <v>389.67340087890625</v>
      </c>
      <c r="T33" s="1">
        <v>0.17391932010650635</v>
      </c>
      <c r="U33" s="1">
        <v>24.715578079223633</v>
      </c>
      <c r="V33" s="1">
        <v>0.41833317279815674</v>
      </c>
      <c r="W33" s="1">
        <v>59.449092864990234</v>
      </c>
      <c r="X33" s="1">
        <v>300.3492431640625</v>
      </c>
      <c r="Y33" s="1">
        <v>300.26058959960938</v>
      </c>
      <c r="Z33" s="1">
        <v>9.0634288787841797</v>
      </c>
      <c r="AA33" s="1">
        <v>87.95361328125</v>
      </c>
      <c r="AB33" s="1">
        <v>9.3674106597900391</v>
      </c>
      <c r="AC33" s="1">
        <v>0.5778917670249939</v>
      </c>
      <c r="AD33" s="1">
        <v>7.6317742466926575E-2</v>
      </c>
      <c r="AE33" s="1">
        <v>3.2679231371730566E-3</v>
      </c>
      <c r="AF33" s="1">
        <v>6.9563984870910645E-2</v>
      </c>
      <c r="AG33" s="1">
        <v>2.2315708920359612E-2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1.104225158691406</v>
      </c>
      <c r="AP33">
        <f>(U33-T33)/(1000-U33)*AO33</f>
        <v>2.77862707829017E-2</v>
      </c>
      <c r="AQ33">
        <f>(P33+273.15)</f>
        <v>299.45042266845701</v>
      </c>
      <c r="AR33">
        <f>(O33+273.15)</f>
        <v>300.515026473999</v>
      </c>
      <c r="AS33">
        <f>(Y33*AK33+Z33*AL33)*AM33</f>
        <v>48.041693262121953</v>
      </c>
      <c r="AT33">
        <f>((AS33+0.00000010773*(AR33^4-AQ33^4))-AP33*44100)/(L33*0.92*2*29.3+0.00000043092*AQ33^3)</f>
        <v>-9.1762851859217704</v>
      </c>
      <c r="AU33">
        <f>0.61365*EXP(17.502*J33/(240.97+J33))</f>
        <v>3.4347103352985844</v>
      </c>
      <c r="AV33">
        <f>AU33*1000/AA33</f>
        <v>39.051384100791665</v>
      </c>
      <c r="AW33">
        <f>(AV33-U33)</f>
        <v>14.335806021568033</v>
      </c>
      <c r="AX33">
        <f>IF(D33,P33,(O33+P33)/2)</f>
        <v>26.832724571228027</v>
      </c>
      <c r="AY33">
        <f>0.61365*EXP(17.502*AX33/(240.97+AX33))</f>
        <v>3.5441466567512361</v>
      </c>
      <c r="AZ33">
        <f>IF(AW33&lt;&gt;0,(1000-(AV33+U33)/2)/AW33*AP33,0)</f>
        <v>1.87644473588454</v>
      </c>
      <c r="BA33">
        <f>U33*AA33/1000</f>
        <v>2.173824396402575</v>
      </c>
      <c r="BB33">
        <f>(AY33-BA33)</f>
        <v>1.3703222603486611</v>
      </c>
      <c r="BC33">
        <f>1/(1.6/F33+1.37/N33)</f>
        <v>1.25165472542046</v>
      </c>
      <c r="BD33">
        <f>G33*AA33*0.001</f>
        <v>33.509164801792167</v>
      </c>
      <c r="BE33">
        <f>G33/S33</f>
        <v>0.97770797093541661</v>
      </c>
      <c r="BF33">
        <f>(1-AP33*AA33/AU33/F33)*100</f>
        <v>78.704101712338016</v>
      </c>
      <c r="BG33">
        <f>(S33-E33/(N33/1.35))</f>
        <v>389.62112383930696</v>
      </c>
      <c r="BH33">
        <f>E33*BF33/100/BG33</f>
        <v>3.3481982958357261E-4</v>
      </c>
    </row>
    <row r="34" spans="1:60" x14ac:dyDescent="0.25">
      <c r="A34" s="1" t="s">
        <v>1</v>
      </c>
      <c r="B34" s="1" t="s">
        <v>2488</v>
      </c>
      <c r="K34" s="1">
        <f t="shared" si="0"/>
        <v>2.72</v>
      </c>
    </row>
    <row r="35" spans="1:60" x14ac:dyDescent="0.25">
      <c r="A35" s="1" t="s">
        <v>1</v>
      </c>
      <c r="B35" s="1" t="s">
        <v>2487</v>
      </c>
      <c r="K35" s="1">
        <f t="shared" si="0"/>
        <v>2.72</v>
      </c>
    </row>
    <row r="36" spans="1:60" x14ac:dyDescent="0.25">
      <c r="A36" s="1">
        <v>7</v>
      </c>
      <c r="B36" s="1" t="s">
        <v>2486</v>
      </c>
      <c r="C36" s="1">
        <v>1562.5000026933849</v>
      </c>
      <c r="D36" s="1">
        <v>0</v>
      </c>
      <c r="E36">
        <f>(R36-S36*(1000-T36)/(1000-U36))*AO36</f>
        <v>1.2995992531126521</v>
      </c>
      <c r="F36">
        <f>IF(AZ36&lt;&gt;0,1/(1/AZ36-1/N36),0)</f>
        <v>3.5877972392810222</v>
      </c>
      <c r="G36">
        <f>((BC36-AP36/2)*S36-E36)/(BC36+AP36/2)</f>
        <v>379.72842905272427</v>
      </c>
      <c r="H36">
        <f>AP36*1000</f>
        <v>28.279530025127347</v>
      </c>
      <c r="I36">
        <f>(AU36-BA36)</f>
        <v>1.2333906365691596</v>
      </c>
      <c r="J36">
        <f>(P36+AT36*D36)</f>
        <v>26.349029541015625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27.348304748535156</v>
      </c>
      <c r="P36" s="1">
        <v>26.349029541015625</v>
      </c>
      <c r="Q36" s="1">
        <v>27.596139907836914</v>
      </c>
      <c r="R36" s="1">
        <v>400.19223022460938</v>
      </c>
      <c r="S36" s="1">
        <v>389.0509033203125</v>
      </c>
      <c r="T36" s="1">
        <v>0.17229330539703369</v>
      </c>
      <c r="U36" s="1">
        <v>25.140274047851563</v>
      </c>
      <c r="V36" s="1">
        <v>0.41483026742935181</v>
      </c>
      <c r="W36" s="1">
        <v>60.530189514160156</v>
      </c>
      <c r="X36" s="1">
        <v>300.33074951171875</v>
      </c>
      <c r="Y36" s="1">
        <v>500.76470947265625</v>
      </c>
      <c r="Z36" s="1">
        <v>8.7674636840820313</v>
      </c>
      <c r="AA36" s="1">
        <v>87.954048156738281</v>
      </c>
      <c r="AB36" s="1">
        <v>9.4875555038452148</v>
      </c>
      <c r="AC36" s="1">
        <v>0.58389973640441895</v>
      </c>
      <c r="AD36" s="1">
        <v>7.7732004225254059E-2</v>
      </c>
      <c r="AE36" s="1">
        <v>4.0294905193150043E-3</v>
      </c>
      <c r="AF36" s="1">
        <v>5.8790456503629684E-2</v>
      </c>
      <c r="AG36" s="1">
        <v>2.4690404534339905E-2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1.104157167322495</v>
      </c>
      <c r="AP36">
        <f>(U36-T36)/(1000-U36)*AO36</f>
        <v>2.8279530025127345E-2</v>
      </c>
      <c r="AQ36">
        <f>(P36+273.15)</f>
        <v>299.4990295410156</v>
      </c>
      <c r="AR36">
        <f>(O36+273.15)</f>
        <v>300.49830474853513</v>
      </c>
      <c r="AS36">
        <f>(Y36*AK36+Z36*AL36)*AM36</f>
        <v>80.122351724750843</v>
      </c>
      <c r="AT36">
        <f>((AS36+0.00000010773*(AR36^4-AQ36^4))-AP36*44100)/(L36*0.92*2*29.3+0.00000043092*AQ36^3)</f>
        <v>-9.1004998764705967</v>
      </c>
      <c r="AU36">
        <f>0.61365*EXP(17.502*J36/(240.97+J36))</f>
        <v>3.4445795108474937</v>
      </c>
      <c r="AV36">
        <f>AU36*1000/AA36</f>
        <v>39.163399332218226</v>
      </c>
      <c r="AW36">
        <f>(AV36-U36)</f>
        <v>14.023125284366664</v>
      </c>
      <c r="AX36">
        <f>IF(D36,P36,(O36+P36)/2)</f>
        <v>26.848667144775391</v>
      </c>
      <c r="AY36">
        <f>0.61365*EXP(17.502*AX36/(240.97+AX36))</f>
        <v>3.5474707141814488</v>
      </c>
      <c r="AZ36">
        <f>IF(AW36&lt;&gt;0,(1000-(AV36+U36)/2)/AW36*AP36,0)</f>
        <v>1.9517968098453495</v>
      </c>
      <c r="BA36">
        <f>U36*AA36/1000</f>
        <v>2.2111888742783341</v>
      </c>
      <c r="BB36">
        <f>(AY36-BA36)</f>
        <v>1.3362818399031147</v>
      </c>
      <c r="BC36">
        <f>1/(1.6/F36+1.37/N36)</f>
        <v>1.30544295538521</v>
      </c>
      <c r="BD36">
        <f>G36*AA36*0.001</f>
        <v>33.398652535385892</v>
      </c>
      <c r="BE36">
        <f>G36/S36</f>
        <v>0.97603790612481145</v>
      </c>
      <c r="BF36">
        <f>(1-AP36*AA36/AU36/F36)*100</f>
        <v>79.873701231400887</v>
      </c>
      <c r="BG36">
        <f>(S36-E36/(N36/1.35))</f>
        <v>388.64101632474257</v>
      </c>
      <c r="BH36">
        <f>E36*BF36/100/BG36</f>
        <v>2.6709430580774012E-3</v>
      </c>
    </row>
    <row r="37" spans="1:60" x14ac:dyDescent="0.25">
      <c r="A37" s="1" t="s">
        <v>1</v>
      </c>
      <c r="B37" s="1" t="s">
        <v>2485</v>
      </c>
      <c r="K37" s="1">
        <f t="shared" si="0"/>
        <v>2.72</v>
      </c>
    </row>
    <row r="38" spans="1:60" x14ac:dyDescent="0.25">
      <c r="A38" s="1" t="s">
        <v>1</v>
      </c>
      <c r="B38" s="1" t="s">
        <v>2484</v>
      </c>
      <c r="K38" s="1">
        <f t="shared" si="0"/>
        <v>2.72</v>
      </c>
    </row>
    <row r="39" spans="1:60" x14ac:dyDescent="0.25">
      <c r="A39" s="1">
        <v>8</v>
      </c>
      <c r="B39" s="1" t="s">
        <v>2483</v>
      </c>
      <c r="C39" s="1">
        <v>1768.0000027045608</v>
      </c>
      <c r="D39" s="1">
        <v>0</v>
      </c>
      <c r="E39">
        <f>(R39-S39*(1000-T39)/(1000-U39))*AO39</f>
        <v>1.7802368396267874</v>
      </c>
      <c r="F39">
        <f>IF(AZ39&lt;&gt;0,1/(1/AZ39-1/N39),0)</f>
        <v>3.9352731176115885</v>
      </c>
      <c r="G39">
        <f>((BC39-AP39/2)*S39-E39)/(BC39+AP39/2)</f>
        <v>378.80603723337356</v>
      </c>
      <c r="H39">
        <f>AP39*1000</f>
        <v>29.002620513098069</v>
      </c>
      <c r="I39">
        <f>(AU39-BA39)</f>
        <v>1.2035239781995255</v>
      </c>
      <c r="J39">
        <f>(P39+AT39*D39)</f>
        <v>26.472497940063477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27.393840789794922</v>
      </c>
      <c r="P39" s="1">
        <v>26.472497940063477</v>
      </c>
      <c r="Q39" s="1">
        <v>27.614557266235352</v>
      </c>
      <c r="R39" s="1">
        <v>399.99020385742188</v>
      </c>
      <c r="S39" s="1">
        <v>388.181640625</v>
      </c>
      <c r="T39" s="1">
        <v>0.17781104147434235</v>
      </c>
      <c r="U39" s="1">
        <v>25.767704010009766</v>
      </c>
      <c r="V39" s="1">
        <v>0.42694905400276184</v>
      </c>
      <c r="W39" s="1">
        <v>61.871841430664063</v>
      </c>
      <c r="X39" s="1">
        <v>300.33102416992188</v>
      </c>
      <c r="Y39" s="1">
        <v>751.02874755859375</v>
      </c>
      <c r="Z39" s="1">
        <v>9.0476245880126953</v>
      </c>
      <c r="AA39" s="1">
        <v>87.948699951171875</v>
      </c>
      <c r="AB39" s="1">
        <v>9.4945697784423828</v>
      </c>
      <c r="AC39" s="1">
        <v>0.57753950357437134</v>
      </c>
      <c r="AD39" s="1">
        <v>3.0808072537183762E-2</v>
      </c>
      <c r="AE39" s="1">
        <v>7.1450839750468731E-3</v>
      </c>
      <c r="AF39" s="1">
        <v>4.8451982438564301E-2</v>
      </c>
      <c r="AG39" s="1">
        <v>2.6872104033827782E-2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1.1041581770953006</v>
      </c>
      <c r="AP39">
        <f>(U39-T39)/(1000-U39)*AO39</f>
        <v>2.9002620513098071E-2</v>
      </c>
      <c r="AQ39">
        <f>(P39+273.15)</f>
        <v>299.62249794006345</v>
      </c>
      <c r="AR39">
        <f>(O39+273.15)</f>
        <v>300.5438407897949</v>
      </c>
      <c r="AS39">
        <f>(Y39*AK39+Z39*AL39)*AM39</f>
        <v>120.1645969234869</v>
      </c>
      <c r="AT39">
        <f>((AS39+0.00000010773*(AR39^4-AQ39^4))-AP39*44100)/(L39*0.92*2*29.3+0.00000043092*AQ39^3)</f>
        <v>-9.0423245509226291</v>
      </c>
      <c r="AU39">
        <f>0.61365*EXP(17.502*J39/(240.97+J39))</f>
        <v>3.4697600466064826</v>
      </c>
      <c r="AV39">
        <f>AU39*1000/AA39</f>
        <v>39.452090235931337</v>
      </c>
      <c r="AW39">
        <f>(AV39-U39)</f>
        <v>13.684386225921571</v>
      </c>
      <c r="AX39">
        <f>IF(D39,P39,(O39+P39)/2)</f>
        <v>26.933169364929199</v>
      </c>
      <c r="AY39">
        <f>0.61365*EXP(17.502*AX39/(240.97+AX39))</f>
        <v>3.5651350751618978</v>
      </c>
      <c r="AZ39">
        <f>IF(AW39&lt;&gt;0,(1000-(AV39+U39)/2)/AW39*AP39,0)</f>
        <v>2.0502818013659145</v>
      </c>
      <c r="BA39">
        <f>U39*AA39/1000</f>
        <v>2.2662360684069571</v>
      </c>
      <c r="BB39">
        <f>(AY39-BA39)</f>
        <v>1.2988990067549406</v>
      </c>
      <c r="BC39">
        <f>1/(1.6/F39+1.37/N39)</f>
        <v>1.3761848256854248</v>
      </c>
      <c r="BD39">
        <f>G39*AA39*0.001</f>
        <v>33.315498508330414</v>
      </c>
      <c r="BE39">
        <f>G39/S39</f>
        <v>0.97584738068361232</v>
      </c>
      <c r="BF39">
        <f>(1-AP39*AA39/AU39/F39)*100</f>
        <v>81.319334521408763</v>
      </c>
      <c r="BG39">
        <f>(S39-E39/(N39/1.35))</f>
        <v>387.62016297883338</v>
      </c>
      <c r="BH39">
        <f>E39*BF39/100/BG39</f>
        <v>3.7347818538751177E-3</v>
      </c>
    </row>
    <row r="40" spans="1:60" x14ac:dyDescent="0.25">
      <c r="A40" s="1" t="s">
        <v>1</v>
      </c>
      <c r="B40" s="1" t="s">
        <v>2482</v>
      </c>
      <c r="K40" s="1">
        <f t="shared" si="0"/>
        <v>2.72</v>
      </c>
    </row>
    <row r="41" spans="1:60" x14ac:dyDescent="0.25">
      <c r="A41" s="1" t="s">
        <v>1</v>
      </c>
      <c r="B41" s="1" t="s">
        <v>2481</v>
      </c>
      <c r="K41" s="1">
        <f t="shared" si="0"/>
        <v>2.72</v>
      </c>
    </row>
    <row r="42" spans="1:60" x14ac:dyDescent="0.25">
      <c r="A42" s="1">
        <v>9</v>
      </c>
      <c r="B42" s="1" t="s">
        <v>2480</v>
      </c>
      <c r="C42" s="1">
        <v>1974.5000026933849</v>
      </c>
      <c r="D42" s="1">
        <v>0</v>
      </c>
      <c r="E42">
        <f>(R42-S42*(1000-T42)/(1000-U42))*AO42</f>
        <v>2.634047032603974</v>
      </c>
      <c r="F42">
        <f>IF(AZ42&lt;&gt;0,1/(1/AZ42-1/N42),0)</f>
        <v>4.4904239845106977</v>
      </c>
      <c r="G42">
        <f>((BC42-AP42/2)*S42-E42)/(BC42+AP42/2)</f>
        <v>377.95375048573686</v>
      </c>
      <c r="H42">
        <f>AP42*1000</f>
        <v>29.769871125348498</v>
      </c>
      <c r="I42">
        <f>(AU42-BA42)</f>
        <v>1.1552515622121571</v>
      </c>
      <c r="J42">
        <f>(P42+AT42*D42)</f>
        <v>26.520090103149414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27.436008453369141</v>
      </c>
      <c r="P42" s="1">
        <v>26.520090103149414</v>
      </c>
      <c r="Q42" s="1">
        <v>27.629112243652344</v>
      </c>
      <c r="R42" s="1">
        <v>400.27255249023438</v>
      </c>
      <c r="S42" s="1">
        <v>387.4412841796875</v>
      </c>
      <c r="T42" s="1">
        <v>0.18084461987018585</v>
      </c>
      <c r="U42" s="1">
        <v>26.429178237915039</v>
      </c>
      <c r="V42" s="1">
        <v>0.43313351273536682</v>
      </c>
      <c r="W42" s="1">
        <v>63.2994384765625</v>
      </c>
      <c r="X42" s="1">
        <v>300.33895874023438</v>
      </c>
      <c r="Y42" s="1">
        <v>1000.45263671875</v>
      </c>
      <c r="Z42" s="1">
        <v>9.2704610824584961</v>
      </c>
      <c r="AA42" s="1">
        <v>87.942855834960938</v>
      </c>
      <c r="AB42" s="1">
        <v>9.4628133773803711</v>
      </c>
      <c r="AC42" s="1">
        <v>0.57790380716323853</v>
      </c>
      <c r="AD42" s="1">
        <v>0.10379156470298767</v>
      </c>
      <c r="AE42" s="1">
        <v>6.5990309230983257E-3</v>
      </c>
      <c r="AF42" s="1">
        <v>5.6107278913259506E-2</v>
      </c>
      <c r="AG42" s="1">
        <v>2.1195381879806519E-2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1.1041873483096849</v>
      </c>
      <c r="AP42">
        <f>(U42-T42)/(1000-U42)*AO42</f>
        <v>2.9769871125348499E-2</v>
      </c>
      <c r="AQ42">
        <f>(P42+273.15)</f>
        <v>299.67009010314939</v>
      </c>
      <c r="AR42">
        <f>(O42+273.15)</f>
        <v>300.58600845336912</v>
      </c>
      <c r="AS42">
        <f>(Y42*AK42+Z42*AL42)*AM42</f>
        <v>160.07241829710256</v>
      </c>
      <c r="AT42">
        <f>((AS42+0.00000010773*(AR42^4-AQ42^4))-AP42*44100)/(L42*0.92*2*29.3+0.00000043092*AQ42^3)</f>
        <v>-8.9945709074651976</v>
      </c>
      <c r="AU42">
        <f>0.61365*EXP(17.502*J42/(240.97+J42))</f>
        <v>3.4795089738256064</v>
      </c>
      <c r="AV42">
        <f>AU42*1000/AA42</f>
        <v>39.565567217369775</v>
      </c>
      <c r="AW42">
        <f>(AV42-U42)</f>
        <v>13.136388979454736</v>
      </c>
      <c r="AX42">
        <f>IF(D42,P42,(O42+P42)/2)</f>
        <v>26.978049278259277</v>
      </c>
      <c r="AY42">
        <f>0.61365*EXP(17.502*AX42/(240.97+AX42))</f>
        <v>3.5745479633592585</v>
      </c>
      <c r="AZ42">
        <f>IF(AW42&lt;&gt;0,(1000-(AV42+U42)/2)/AW42*AP42,0)</f>
        <v>2.1914350767775761</v>
      </c>
      <c r="BA42">
        <f>U42*AA42/1000</f>
        <v>2.3242574116134493</v>
      </c>
      <c r="BB42">
        <f>(AY42-BA42)</f>
        <v>1.2502905517458092</v>
      </c>
      <c r="BC42">
        <f>1/(1.6/F42+1.37/N42)</f>
        <v>1.4784561779773688</v>
      </c>
      <c r="BD42">
        <f>G42*AA42*0.001</f>
        <v>33.238332191249953</v>
      </c>
      <c r="BE42">
        <f>G42/S42</f>
        <v>0.97551233159357764</v>
      </c>
      <c r="BF42">
        <f>(1-AP42*AA42/AU42/F42)*100</f>
        <v>83.243928322825042</v>
      </c>
      <c r="BG42">
        <f>(S42-E42/(N42/1.35))</f>
        <v>386.61051914054326</v>
      </c>
      <c r="BH42">
        <f>E42*BF42/100/BG42</f>
        <v>5.6715586236112019E-3</v>
      </c>
    </row>
    <row r="43" spans="1:60" x14ac:dyDescent="0.25">
      <c r="A43" s="1" t="s">
        <v>1</v>
      </c>
      <c r="B43" s="1" t="s">
        <v>2479</v>
      </c>
      <c r="K43" s="1">
        <f t="shared" si="0"/>
        <v>2.72</v>
      </c>
    </row>
    <row r="44" spans="1:60" x14ac:dyDescent="0.25">
      <c r="A44" s="1" t="s">
        <v>1</v>
      </c>
      <c r="B44" s="1" t="s">
        <v>2478</v>
      </c>
      <c r="K44" s="1">
        <f t="shared" si="0"/>
        <v>2.72</v>
      </c>
    </row>
    <row r="45" spans="1:60" x14ac:dyDescent="0.25">
      <c r="A45" s="1">
        <v>10</v>
      </c>
      <c r="B45" s="1" t="s">
        <v>2477</v>
      </c>
      <c r="C45" s="1">
        <v>2180.5000026933849</v>
      </c>
      <c r="D45" s="1">
        <v>0</v>
      </c>
      <c r="E45">
        <f>(R45-S45*(1000-T45)/(1000-U45))*AO45</f>
        <v>2.7791662136631579</v>
      </c>
      <c r="F45">
        <f>IF(AZ45&lt;&gt;0,1/(1/AZ45-1/N45),0)</f>
        <v>5.1955936678251753</v>
      </c>
      <c r="G45">
        <f>((BC45-AP45/2)*S45-E45)/(BC45+AP45/2)</f>
        <v>377.60767293260074</v>
      </c>
      <c r="H45">
        <f>AP45*1000</f>
        <v>30.642261462162097</v>
      </c>
      <c r="I45">
        <f>(AU45-BA45)</f>
        <v>1.1097565146010728</v>
      </c>
      <c r="J45">
        <f>(P45+AT45*D45)</f>
        <v>26.619783401489258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27.480827331542969</v>
      </c>
      <c r="P45" s="1">
        <v>26.619783401489258</v>
      </c>
      <c r="Q45" s="1">
        <v>27.668354034423828</v>
      </c>
      <c r="R45" s="1">
        <v>399.95462036132813</v>
      </c>
      <c r="S45" s="1">
        <v>386.707275390625</v>
      </c>
      <c r="T45" s="1">
        <v>0.18564307689666748</v>
      </c>
      <c r="U45" s="1">
        <v>27.18011474609375</v>
      </c>
      <c r="V45" s="1">
        <v>0.44345277547836304</v>
      </c>
      <c r="W45" s="1">
        <v>64.926185607910156</v>
      </c>
      <c r="X45" s="1">
        <v>300.36361694335938</v>
      </c>
      <c r="Y45" s="1">
        <v>1250.1339111328125</v>
      </c>
      <c r="Z45" s="1">
        <v>8.9538822174072266</v>
      </c>
      <c r="AA45" s="1">
        <v>87.941184997558594</v>
      </c>
      <c r="AB45" s="1">
        <v>9.4240512847900391</v>
      </c>
      <c r="AC45" s="1">
        <v>0.58088463544845581</v>
      </c>
      <c r="AD45" s="1">
        <v>7.4509292840957642E-2</v>
      </c>
      <c r="AE45" s="1">
        <v>3.598381532356143E-3</v>
      </c>
      <c r="AF45" s="1">
        <v>4.6043258160352707E-2</v>
      </c>
      <c r="AG45" s="1">
        <v>2.152782678604126E-2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1.1042780034682327</v>
      </c>
      <c r="AP45">
        <f>(U45-T45)/(1000-U45)*AO45</f>
        <v>3.0642261462162097E-2</v>
      </c>
      <c r="AQ45">
        <f>(P45+273.15)</f>
        <v>299.76978340148924</v>
      </c>
      <c r="AR45">
        <f>(O45+273.15)</f>
        <v>300.63082733154295</v>
      </c>
      <c r="AS45">
        <f>(Y45*AK45+Z45*AL45)*AM45</f>
        <v>200.02142131042274</v>
      </c>
      <c r="AT45">
        <f>((AS45+0.00000010773*(AR45^4-AQ45^4))-AP45*44100)/(L45*0.92*2*29.3+0.00000043092*AQ45^3)</f>
        <v>-8.987100242262434</v>
      </c>
      <c r="AU45">
        <f>0.61365*EXP(17.502*J45/(240.97+J45))</f>
        <v>3.5000080137421734</v>
      </c>
      <c r="AV45">
        <f>AU45*1000/AA45</f>
        <v>39.799418370804759</v>
      </c>
      <c r="AW45">
        <f>(AV45-U45)</f>
        <v>12.619303624711009</v>
      </c>
      <c r="AX45">
        <f>IF(D45,P45,(O45+P45)/2)</f>
        <v>27.050305366516113</v>
      </c>
      <c r="AY45">
        <f>0.61365*EXP(17.502*AX45/(240.97+AX45))</f>
        <v>3.5897481768682149</v>
      </c>
      <c r="AZ45">
        <f>IF(AW45&lt;&gt;0,(1000-(AV45+U45)/2)/AW45*AP45,0)</f>
        <v>2.3468853876356075</v>
      </c>
      <c r="BA45">
        <f>U45*AA45/1000</f>
        <v>2.3902514991411006</v>
      </c>
      <c r="BB45">
        <f>(AY45-BA45)</f>
        <v>1.1994966777271143</v>
      </c>
      <c r="BC45">
        <f>1/(1.6/F45+1.37/N45)</f>
        <v>1.5923042268583498</v>
      </c>
      <c r="BD45">
        <f>G45*AA45*0.001</f>
        <v>33.207266221863442</v>
      </c>
      <c r="BE45">
        <f>G45/S45</f>
        <v>0.97646901665133534</v>
      </c>
      <c r="BF45">
        <f>(1-AP45*AA45/AU45/F45)*100</f>
        <v>85.181340814367118</v>
      </c>
      <c r="BG45">
        <f>(S45-E45/(N45/1.35))</f>
        <v>385.83074049975033</v>
      </c>
      <c r="BH45">
        <f>E45*BF45/100/BG45</f>
        <v>6.1356724484727485E-3</v>
      </c>
    </row>
    <row r="46" spans="1:60" x14ac:dyDescent="0.25">
      <c r="A46" s="1" t="s">
        <v>1</v>
      </c>
      <c r="B46" s="1" t="s">
        <v>2476</v>
      </c>
      <c r="K46" s="1">
        <f t="shared" si="0"/>
        <v>2.72</v>
      </c>
    </row>
    <row r="47" spans="1:60" x14ac:dyDescent="0.25">
      <c r="A47" s="1" t="s">
        <v>1</v>
      </c>
      <c r="B47" s="1" t="s">
        <v>2475</v>
      </c>
      <c r="K47" s="1">
        <f t="shared" si="0"/>
        <v>2.72</v>
      </c>
    </row>
    <row r="48" spans="1:60" x14ac:dyDescent="0.25">
      <c r="A48" s="1">
        <v>11</v>
      </c>
      <c r="B48" s="1" t="s">
        <v>2474</v>
      </c>
      <c r="C48" s="1">
        <v>2386.5000026933849</v>
      </c>
      <c r="D48" s="1">
        <v>0</v>
      </c>
      <c r="E48">
        <f>(R48-S48*(1000-T48)/(1000-U48))*AO48</f>
        <v>2.8770057753449763</v>
      </c>
      <c r="F48">
        <f>IF(AZ48&lt;&gt;0,1/(1/AZ48-1/N48),0)</f>
        <v>6.3157871750764771</v>
      </c>
      <c r="G48">
        <f>((BC48-AP48/2)*S48-E48)/(BC48+AP48/2)</f>
        <v>377.66683324043595</v>
      </c>
      <c r="H48">
        <f>AP48*1000</f>
        <v>31.738468837705536</v>
      </c>
      <c r="I48">
        <f>(AU48-BA48)</f>
        <v>1.0565008281927297</v>
      </c>
      <c r="J48">
        <f>(P48+AT48*D48)</f>
        <v>26.759607315063477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27.567005157470703</v>
      </c>
      <c r="P48" s="1">
        <v>26.759607315063477</v>
      </c>
      <c r="Q48" s="1">
        <v>27.721277236938477</v>
      </c>
      <c r="R48" s="1">
        <v>399.97610473632813</v>
      </c>
      <c r="S48" s="1">
        <v>386.26788330078125</v>
      </c>
      <c r="T48" s="1">
        <v>0.18386365473270416</v>
      </c>
      <c r="U48" s="1">
        <v>28.119142532348633</v>
      </c>
      <c r="V48" s="1">
        <v>0.43692362308502197</v>
      </c>
      <c r="W48" s="1">
        <v>66.820808410644531</v>
      </c>
      <c r="X48" s="1">
        <v>300.3411865234375</v>
      </c>
      <c r="Y48" s="1">
        <v>1600.9012451171875</v>
      </c>
      <c r="Z48" s="1">
        <v>8.9377765655517578</v>
      </c>
      <c r="AA48" s="1">
        <v>87.927131652832031</v>
      </c>
      <c r="AB48" s="1">
        <v>9.5587692260742188</v>
      </c>
      <c r="AC48" s="1">
        <v>0.57886773347854614</v>
      </c>
      <c r="AD48" s="1">
        <v>5.4262746125459671E-2</v>
      </c>
      <c r="AE48" s="1">
        <v>5.2698100917041302E-3</v>
      </c>
      <c r="AF48" s="1">
        <v>2.9856722801923752E-2</v>
      </c>
      <c r="AG48" s="1">
        <v>2.6697808876633644E-2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1.1041955386891082</v>
      </c>
      <c r="AP48">
        <f>(U48-T48)/(1000-U48)*AO48</f>
        <v>3.1738468837705536E-2</v>
      </c>
      <c r="AQ48">
        <f>(P48+273.15)</f>
        <v>299.90960731506345</v>
      </c>
      <c r="AR48">
        <f>(O48+273.15)</f>
        <v>300.71700515747068</v>
      </c>
      <c r="AS48">
        <f>(Y48*AK48+Z48*AL48)*AM48</f>
        <v>256.144193493481</v>
      </c>
      <c r="AT48">
        <f>((AS48+0.00000010773*(AR48^4-AQ48^4))-AP48*44100)/(L48*0.92*2*29.3+0.00000043092*AQ48^3)</f>
        <v>-8.9295334673966433</v>
      </c>
      <c r="AU48">
        <f>0.61365*EXP(17.502*J48/(240.97+J48))</f>
        <v>3.5289363755992968</v>
      </c>
      <c r="AV48">
        <f>AU48*1000/AA48</f>
        <v>40.134783305940289</v>
      </c>
      <c r="AW48">
        <f>(AV48-U48)</f>
        <v>12.015640773591656</v>
      </c>
      <c r="AX48">
        <f>IF(D48,P48,(O48+P48)/2)</f>
        <v>27.16330623626709</v>
      </c>
      <c r="AY48">
        <f>0.61365*EXP(17.502*AX48/(240.97+AX48))</f>
        <v>3.6136328213364273</v>
      </c>
      <c r="AZ48">
        <f>IF(AW48&lt;&gt;0,(1000-(AV48+U48)/2)/AW48*AP48,0)</f>
        <v>2.5512856006769078</v>
      </c>
      <c r="BA48">
        <f>U48*AA48/1000</f>
        <v>2.4724355474065671</v>
      </c>
      <c r="BB48">
        <f>(AY48-BA48)</f>
        <v>1.1411972739298601</v>
      </c>
      <c r="BC48">
        <f>1/(1.6/F48+1.37/N48)</f>
        <v>1.7439806497574455</v>
      </c>
      <c r="BD48">
        <f>G48*AA48*0.001</f>
        <v>33.207161367239969</v>
      </c>
      <c r="BE48">
        <f>G48/S48</f>
        <v>0.97773294018946999</v>
      </c>
      <c r="BF48">
        <f>(1-AP48*AA48/AU48/F48)*100</f>
        <v>87.479041915867413</v>
      </c>
      <c r="BG48">
        <f>(S48-E48/(N48/1.35))</f>
        <v>385.36049030969639</v>
      </c>
      <c r="BH48">
        <f>E48*BF48/100/BG48</f>
        <v>6.5309681491045983E-3</v>
      </c>
    </row>
    <row r="49" spans="1:60" x14ac:dyDescent="0.25">
      <c r="A49" s="1" t="s">
        <v>1</v>
      </c>
      <c r="B49" s="1" t="s">
        <v>2473</v>
      </c>
      <c r="K49" s="1">
        <f t="shared" si="0"/>
        <v>2.72</v>
      </c>
    </row>
    <row r="50" spans="1:60" x14ac:dyDescent="0.25">
      <c r="A50" s="1" t="s">
        <v>1</v>
      </c>
      <c r="B50" s="1" t="s">
        <v>2472</v>
      </c>
      <c r="K50" s="1">
        <f t="shared" si="0"/>
        <v>2.72</v>
      </c>
    </row>
    <row r="51" spans="1:60" x14ac:dyDescent="0.25">
      <c r="A51" s="1">
        <v>12</v>
      </c>
      <c r="B51" s="1" t="s">
        <v>2471</v>
      </c>
      <c r="C51" s="1">
        <v>2592.5000026933849</v>
      </c>
      <c r="D51" s="1">
        <v>0</v>
      </c>
      <c r="E51">
        <f>(R51-S51*(1000-T51)/(1000-U51))*AO51</f>
        <v>3.4198998963621747</v>
      </c>
      <c r="F51">
        <f>IF(AZ51&lt;&gt;0,1/(1/AZ51-1/N51),0)</f>
        <v>8.5516089813961926</v>
      </c>
      <c r="G51">
        <f>((BC51-AP51/2)*S51-E51)/(BC51+AP51/2)</f>
        <v>377.30534166228068</v>
      </c>
      <c r="H51">
        <f>AP51*1000</f>
        <v>33.044520857470467</v>
      </c>
      <c r="I51">
        <f>(AU51-BA51)</f>
        <v>0.98297329037439996</v>
      </c>
      <c r="J51">
        <f>(P51+AT51*D51)</f>
        <v>26.877145767211914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27.655899047851563</v>
      </c>
      <c r="P51" s="1">
        <v>26.877145767211914</v>
      </c>
      <c r="Q51" s="1">
        <v>27.794363021850586</v>
      </c>
      <c r="R51" s="1">
        <v>400.06124877929688</v>
      </c>
      <c r="S51" s="1">
        <v>385.43118286132813</v>
      </c>
      <c r="T51" s="1">
        <v>0.18917621672153473</v>
      </c>
      <c r="U51" s="1">
        <v>29.23724365234375</v>
      </c>
      <c r="V51" s="1">
        <v>0.44716471433639526</v>
      </c>
      <c r="W51" s="1">
        <v>69.109451293945313</v>
      </c>
      <c r="X51" s="1">
        <v>300.37530517578125</v>
      </c>
      <c r="Y51" s="1">
        <v>2001.2894287109375</v>
      </c>
      <c r="Z51" s="1">
        <v>8.8657064437866211</v>
      </c>
      <c r="AA51" s="1">
        <v>87.916702270507813</v>
      </c>
      <c r="AB51" s="1">
        <v>9.5985841751098633</v>
      </c>
      <c r="AC51" s="1">
        <v>0.57848817110061646</v>
      </c>
      <c r="AD51" s="1">
        <v>2.0201407372951508E-2</v>
      </c>
      <c r="AE51" s="1">
        <v>1.9939288031309843E-3</v>
      </c>
      <c r="AF51" s="1">
        <v>6.1066597700119019E-2</v>
      </c>
      <c r="AG51" s="1">
        <v>2.4551976472139359E-2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1.1043209749109604</v>
      </c>
      <c r="AP51">
        <f>(U51-T51)/(1000-U51)*AO51</f>
        <v>3.3044520857470464E-2</v>
      </c>
      <c r="AQ51">
        <f>(P51+273.15)</f>
        <v>300.02714576721189</v>
      </c>
      <c r="AR51">
        <f>(O51+273.15)</f>
        <v>300.80589904785154</v>
      </c>
      <c r="AS51">
        <f>(Y51*AK51+Z51*AL51)*AM51</f>
        <v>320.20630143658127</v>
      </c>
      <c r="AT51">
        <f>((AS51+0.00000010773*(AR51^4-AQ51^4))-AP51*44100)/(L51*0.92*2*29.3+0.00000043092*AQ51^3)</f>
        <v>-8.8802309760071232</v>
      </c>
      <c r="AU51">
        <f>0.61365*EXP(17.502*J51/(240.97+J51))</f>
        <v>3.5534153357678</v>
      </c>
      <c r="AV51">
        <f>AU51*1000/AA51</f>
        <v>40.417977972313174</v>
      </c>
      <c r="AW51">
        <f>(AV51-U51)</f>
        <v>11.180734319969424</v>
      </c>
      <c r="AX51">
        <f>IF(D51,P51,(O51+P51)/2)</f>
        <v>27.266522407531738</v>
      </c>
      <c r="AY51">
        <f>0.61365*EXP(17.502*AX51/(240.97+AX51))</f>
        <v>3.6355703995582016</v>
      </c>
      <c r="AZ51">
        <f>IF(AW51&lt;&gt;0,(1000-(AV51+U51)/2)/AW51*AP51,0)</f>
        <v>2.8525549604199729</v>
      </c>
      <c r="BA51">
        <f>U51*AA51/1000</f>
        <v>2.5704420453934</v>
      </c>
      <c r="BB51">
        <f>(AY51-BA51)</f>
        <v>1.0651283541648016</v>
      </c>
      <c r="BC51">
        <f>1/(1.6/F51+1.37/N51)</f>
        <v>1.9717381869249104</v>
      </c>
      <c r="BD51">
        <f>G51*AA51*0.001</f>
        <v>33.17144138799496</v>
      </c>
      <c r="BE51">
        <f>G51/S51</f>
        <v>0.97891753039096741</v>
      </c>
      <c r="BF51">
        <f>(1-AP51*AA51/AU51/F51)*100</f>
        <v>90.439578466004093</v>
      </c>
      <c r="BG51">
        <f>(S51-E51/(N51/1.35))</f>
        <v>384.35256382525796</v>
      </c>
      <c r="BH51">
        <f>E51*BF51/100/BG51</f>
        <v>8.0471508227936191E-3</v>
      </c>
    </row>
    <row r="52" spans="1:60" x14ac:dyDescent="0.25">
      <c r="A52" s="1" t="s">
        <v>1</v>
      </c>
      <c r="B52" s="1" t="s">
        <v>2470</v>
      </c>
      <c r="K52" s="2">
        <v>6.16</v>
      </c>
    </row>
    <row r="53" spans="1:60" x14ac:dyDescent="0.25">
      <c r="A53" s="1" t="s">
        <v>1</v>
      </c>
      <c r="B53" s="1" t="s">
        <v>2469</v>
      </c>
      <c r="K53" s="2">
        <v>6.16</v>
      </c>
    </row>
    <row r="54" spans="1:60" x14ac:dyDescent="0.25">
      <c r="A54" s="1" t="s">
        <v>1</v>
      </c>
      <c r="B54" s="1" t="s">
        <v>2468</v>
      </c>
      <c r="K54" s="2">
        <v>6.16</v>
      </c>
    </row>
    <row r="55" spans="1:60" x14ac:dyDescent="0.25">
      <c r="A55" s="1" t="s">
        <v>1</v>
      </c>
      <c r="B55" s="1" t="s">
        <v>2467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C5CF-797D-41A9-B085-6F5C194C402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2555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2554</v>
      </c>
    </row>
    <row r="12" spans="1:56" x14ac:dyDescent="0.25">
      <c r="A12" s="1" t="s">
        <v>1</v>
      </c>
      <c r="B12" s="1" t="s">
        <v>2553</v>
      </c>
    </row>
    <row r="13" spans="1:56" x14ac:dyDescent="0.25">
      <c r="A13" s="1" t="s">
        <v>1</v>
      </c>
      <c r="B13" s="1" t="s">
        <v>2552</v>
      </c>
    </row>
    <row r="14" spans="1:56" x14ac:dyDescent="0.25">
      <c r="A14" s="1" t="s">
        <v>1</v>
      </c>
      <c r="B14" s="1" t="s">
        <v>2551</v>
      </c>
    </row>
    <row r="15" spans="1:56" x14ac:dyDescent="0.25">
      <c r="A15" s="1" t="s">
        <v>1</v>
      </c>
      <c r="B15" s="1" t="s">
        <v>2550</v>
      </c>
    </row>
    <row r="16" spans="1:56" x14ac:dyDescent="0.25">
      <c r="A16" s="1" t="s">
        <v>1</v>
      </c>
      <c r="B16" s="1" t="s">
        <v>2549</v>
      </c>
    </row>
    <row r="17" spans="1:56" x14ac:dyDescent="0.25">
      <c r="A17" s="1" t="s">
        <v>1</v>
      </c>
      <c r="B17" s="1" t="s">
        <v>2548</v>
      </c>
    </row>
    <row r="18" spans="1:56" x14ac:dyDescent="0.25">
      <c r="A18" s="1">
        <v>1</v>
      </c>
      <c r="B18" s="1" t="s">
        <v>2547</v>
      </c>
      <c r="C18" s="1">
        <v>330.00000315159559</v>
      </c>
      <c r="D18" s="1">
        <v>0</v>
      </c>
      <c r="E18">
        <f>(R18-S18*(1000-T18)/(1000-U18))*AK18</f>
        <v>-3.9697493553198759</v>
      </c>
      <c r="F18">
        <f>IF(AV18&lt;&gt;0,1/(1/AV18-1/N18),0)</f>
        <v>3.6888820156790327</v>
      </c>
      <c r="G18">
        <f>((AY18-AL18/2)*S18-E18)/(AY18+AL18/2)</f>
        <v>389.40609463893526</v>
      </c>
      <c r="H18">
        <f>AL18*1000</f>
        <v>26.014115959494546</v>
      </c>
      <c r="I18">
        <f>(AQ18-AW18)</f>
        <v>1.1147970471026816</v>
      </c>
      <c r="J18">
        <f>(P18+AP18*D18)</f>
        <v>27.214683532714844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28.069351196289063</v>
      </c>
      <c r="P18" s="1">
        <v>27.214683532714844</v>
      </c>
      <c r="Q18" s="1">
        <v>28.145029067993164</v>
      </c>
      <c r="R18" s="1">
        <v>399.79293823242188</v>
      </c>
      <c r="S18" s="1">
        <v>394.09573364257813</v>
      </c>
      <c r="T18" s="1">
        <v>5.6098294258117676</v>
      </c>
      <c r="U18" s="1">
        <v>28.528121948242188</v>
      </c>
      <c r="V18" s="1">
        <v>12.95258903503418</v>
      </c>
      <c r="W18" s="1">
        <v>65.868858337402344</v>
      </c>
      <c r="X18" s="1">
        <v>299.93417358398438</v>
      </c>
      <c r="Y18" s="1">
        <v>3.7469878792762756E-2</v>
      </c>
      <c r="Z18" s="1">
        <v>8.2148342132568359</v>
      </c>
      <c r="AA18" s="1">
        <v>87.974281311035156</v>
      </c>
      <c r="AB18" s="1">
        <v>28.130456924438477</v>
      </c>
      <c r="AC18" s="1">
        <v>1.4178594350814819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1.1026991675881774</v>
      </c>
      <c r="AL18">
        <f>(U18-T18)/(1000-U18)*AK18</f>
        <v>2.6014115959494547E-2</v>
      </c>
      <c r="AM18">
        <f>(P18+273.15)</f>
        <v>300.36468353271482</v>
      </c>
      <c r="AN18">
        <f>(O18+273.15)</f>
        <v>301.21935119628904</v>
      </c>
      <c r="AO18">
        <f>(Y18*AG18+Z18*AH18)*AI18</f>
        <v>5.9951804728393121E-3</v>
      </c>
      <c r="AP18">
        <f>((AO18+0.00000010773*(AN18^4-AM18^4))-AL18*44100)/(L18*51.4+0.00000043092*AM18^3)</f>
        <v>-9.3455985573828144</v>
      </c>
      <c r="AQ18">
        <f>0.61365*EXP(17.502*J18/(240.97+J18))</f>
        <v>3.624538072652856</v>
      </c>
      <c r="AR18">
        <f>AQ18*1000/AA18</f>
        <v>41.199973658644801</v>
      </c>
      <c r="AS18">
        <f>(AR18-U18)</f>
        <v>12.671851710402613</v>
      </c>
      <c r="AT18">
        <f>IF(D18,P18,(O18+P18)/2)</f>
        <v>27.642017364501953</v>
      </c>
      <c r="AU18">
        <f>0.61365*EXP(17.502*AT18/(240.97+AT18))</f>
        <v>3.7163618556207321</v>
      </c>
      <c r="AV18">
        <f>IF(AS18&lt;&gt;0,(1000-(AR18+U18)/2)/AS18*AL18,0)</f>
        <v>1.9813330483111133</v>
      </c>
      <c r="AW18">
        <f>U18*AA18/1000</f>
        <v>2.5097410255501744</v>
      </c>
      <c r="AX18">
        <f>(AU18-AW18)</f>
        <v>1.2066208300705576</v>
      </c>
      <c r="AY18">
        <f>1/(1.6/F18+1.37/N18)</f>
        <v>1.3266062371843581</v>
      </c>
      <c r="AZ18">
        <f>G18*AA18*0.001</f>
        <v>34.257721313997266</v>
      </c>
      <c r="BA18">
        <f>G18/S18</f>
        <v>0.98810025432070248</v>
      </c>
      <c r="BB18">
        <f>(1-AL18*AA18/AQ18/F18)*100</f>
        <v>82.883405255248093</v>
      </c>
      <c r="BC18">
        <f>(S18-E18/(N18/1.35))</f>
        <v>395.34777240184997</v>
      </c>
      <c r="BD18">
        <f>E18*BB18/100/BC18</f>
        <v>-8.3224534839240055E-3</v>
      </c>
    </row>
    <row r="19" spans="1:56" x14ac:dyDescent="0.25">
      <c r="A19" s="1" t="s">
        <v>1</v>
      </c>
      <c r="B19" s="1" t="s">
        <v>2546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2545</v>
      </c>
      <c r="K20" s="1">
        <f t="shared" si="0"/>
        <v>2.72</v>
      </c>
    </row>
    <row r="21" spans="1:56" x14ac:dyDescent="0.25">
      <c r="A21" s="1">
        <v>2</v>
      </c>
      <c r="B21" s="1" t="s">
        <v>2544</v>
      </c>
      <c r="C21" s="1">
        <v>534.50000316277146</v>
      </c>
      <c r="D21" s="1">
        <v>0</v>
      </c>
      <c r="E21">
        <f>(R21-S21*(1000-T21)/(1000-U21))*AK21</f>
        <v>-2.3754657922040936</v>
      </c>
      <c r="F21">
        <f>IF(AV21&lt;&gt;0,1/(1/AV21-1/N21),0)</f>
        <v>3.4509348485979703</v>
      </c>
      <c r="G21">
        <f>((AY21-AL21/2)*S21-E21)/(AY21+AL21/2)</f>
        <v>387.29005867950951</v>
      </c>
      <c r="H21">
        <f>AL21*1000</f>
        <v>25.289441959007508</v>
      </c>
      <c r="I21">
        <f>(AQ21-AW21)</f>
        <v>1.12451488450824</v>
      </c>
      <c r="J21">
        <f>(P21+AP21*D21)</f>
        <v>27.012720108032227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28.005542755126953</v>
      </c>
      <c r="P21" s="1">
        <v>27.012720108032227</v>
      </c>
      <c r="Q21" s="1">
        <v>28.126415252685547</v>
      </c>
      <c r="R21" s="1">
        <v>400.0252685546875</v>
      </c>
      <c r="S21" s="1">
        <v>393.16250610351563</v>
      </c>
      <c r="T21" s="1">
        <v>5.6380524635314941</v>
      </c>
      <c r="U21" s="1">
        <v>27.932075500488281</v>
      </c>
      <c r="V21" s="1">
        <v>13.066335678100586</v>
      </c>
      <c r="W21" s="1">
        <v>64.733322143554688</v>
      </c>
      <c r="X21" s="1">
        <v>299.92752075195313</v>
      </c>
      <c r="Y21" s="1">
        <v>26.116836547851563</v>
      </c>
      <c r="Z21" s="1">
        <v>8.1431159973144531</v>
      </c>
      <c r="AA21" s="1">
        <v>87.974830627441406</v>
      </c>
      <c r="AB21" s="1">
        <v>28.013269424438477</v>
      </c>
      <c r="AC21" s="1">
        <v>1.421639084815979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1.1026747086468862</v>
      </c>
      <c r="AL21">
        <f>(U21-T21)/(1000-U21)*AK21</f>
        <v>2.5289441959007508E-2</v>
      </c>
      <c r="AM21">
        <f>(P21+273.15)</f>
        <v>300.1627201080322</v>
      </c>
      <c r="AN21">
        <f>(O21+273.15)</f>
        <v>301.15554275512693</v>
      </c>
      <c r="AO21">
        <f>(Y21*AG21+Z21*AH21)*AI21</f>
        <v>4.1786937542551641</v>
      </c>
      <c r="AP21">
        <f>((AO21+0.00000010773*(AN21^4-AM21^4))-AL21*44100)/(L21*51.4+0.00000043092*AM21^3)</f>
        <v>-9.0372310811854479</v>
      </c>
      <c r="AQ21">
        <f>0.61365*EXP(17.502*J21/(240.97+J21))</f>
        <v>3.5818344957366022</v>
      </c>
      <c r="AR21">
        <f>AQ21*1000/AA21</f>
        <v>40.714309651871545</v>
      </c>
      <c r="AS21">
        <f>(AR21-U21)</f>
        <v>12.782234151383264</v>
      </c>
      <c r="AT21">
        <f>IF(D21,P21,(O21+P21)/2)</f>
        <v>27.50913143157959</v>
      </c>
      <c r="AU21">
        <f>0.61365*EXP(17.502*AT21/(240.97+AT21))</f>
        <v>3.6875928226171713</v>
      </c>
      <c r="AV21">
        <f>IF(AS21&lt;&gt;0,(1000-(AR21+U21)/2)/AS21*AL21,0)</f>
        <v>1.9105758260469308</v>
      </c>
      <c r="AW21">
        <f>U21*AA21/1000</f>
        <v>2.4573196112283622</v>
      </c>
      <c r="AX21">
        <f>(AU21-AW21)</f>
        <v>1.2302732113888091</v>
      </c>
      <c r="AY21">
        <f>1/(1.6/F21+1.37/N21)</f>
        <v>1.2759823266503811</v>
      </c>
      <c r="AZ21">
        <f>G21*AA21*0.001</f>
        <v>34.071777316021695</v>
      </c>
      <c r="BA21">
        <f>G21/S21</f>
        <v>0.98506356192963129</v>
      </c>
      <c r="BB21">
        <f>(1-AL21*AA21/AQ21/F21)*100</f>
        <v>82.000708488499299</v>
      </c>
      <c r="BC21">
        <f>(S21-E21/(N21/1.35))</f>
        <v>393.91171593440288</v>
      </c>
      <c r="BD21">
        <f>E21*BB21/100/BC21</f>
        <v>-4.9450135670340862E-3</v>
      </c>
    </row>
    <row r="22" spans="1:56" x14ac:dyDescent="0.25">
      <c r="A22" s="1" t="s">
        <v>1</v>
      </c>
      <c r="B22" s="1" t="s">
        <v>2543</v>
      </c>
      <c r="K22" s="1">
        <f t="shared" si="0"/>
        <v>2.72</v>
      </c>
    </row>
    <row r="23" spans="1:56" x14ac:dyDescent="0.25">
      <c r="A23" s="1" t="s">
        <v>1</v>
      </c>
      <c r="B23" s="1" t="s">
        <v>2542</v>
      </c>
      <c r="K23" s="1">
        <f t="shared" si="0"/>
        <v>2.72</v>
      </c>
    </row>
    <row r="24" spans="1:56" x14ac:dyDescent="0.25">
      <c r="A24" s="1">
        <v>3</v>
      </c>
      <c r="B24" s="1" t="s">
        <v>2541</v>
      </c>
      <c r="C24" s="1">
        <v>738.50000316277146</v>
      </c>
      <c r="D24" s="1">
        <v>0</v>
      </c>
      <c r="E24">
        <f>(R24-S24*(1000-T24)/(1000-U24))*AK24</f>
        <v>-1.5226814265593578</v>
      </c>
      <c r="F24">
        <f>IF(AV24&lt;&gt;0,1/(1/AV24-1/N24),0)</f>
        <v>3.2516844353785341</v>
      </c>
      <c r="G24">
        <f>((AY24-AL24/2)*S24-E24)/(AY24+AL24/2)</f>
        <v>385.90513661747741</v>
      </c>
      <c r="H24">
        <f>AL24*1000</f>
        <v>24.66430315070297</v>
      </c>
      <c r="I24">
        <f>(AQ24-AW24)</f>
        <v>1.1344665074029758</v>
      </c>
      <c r="J24">
        <f>(P24+AP24*D24)</f>
        <v>26.840436935424805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27.890684127807617</v>
      </c>
      <c r="P24" s="1">
        <v>26.840436935424805</v>
      </c>
      <c r="Q24" s="1">
        <v>28.038120269775391</v>
      </c>
      <c r="R24" s="1">
        <v>399.86203002929688</v>
      </c>
      <c r="S24" s="1">
        <v>392.46405029296875</v>
      </c>
      <c r="T24" s="1">
        <v>5.6532750129699707</v>
      </c>
      <c r="U24" s="1">
        <v>27.408956527709961</v>
      </c>
      <c r="V24" s="1">
        <v>13.18961238861084</v>
      </c>
      <c r="W24" s="1">
        <v>63.947624206542969</v>
      </c>
      <c r="X24" s="1">
        <v>299.91302490234375</v>
      </c>
      <c r="Y24" s="1">
        <v>49.354698181152344</v>
      </c>
      <c r="Z24" s="1">
        <v>8.2647027969360352</v>
      </c>
      <c r="AA24" s="1">
        <v>87.974449157714844</v>
      </c>
      <c r="AB24" s="1">
        <v>27.946100234985352</v>
      </c>
      <c r="AC24" s="1">
        <v>1.3899567127227783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1.1026214150821458</v>
      </c>
      <c r="AL24">
        <f>(U24-T24)/(1000-U24)*AK24</f>
        <v>2.4664303150702969E-2</v>
      </c>
      <c r="AM24">
        <f>(P24+273.15)</f>
        <v>299.99043693542478</v>
      </c>
      <c r="AN24">
        <f>(O24+273.15)</f>
        <v>301.04068412780759</v>
      </c>
      <c r="AO24">
        <f>(Y24*AG24+Z24*AH24)*AI24</f>
        <v>7.8967515324782198</v>
      </c>
      <c r="AP24">
        <f>((AO24+0.00000010773*(AN24^4-AM24^4))-AL24*44100)/(L24*51.4+0.00000043092*AM24^3)</f>
        <v>-8.7761268736866338</v>
      </c>
      <c r="AQ24">
        <f>0.61365*EXP(17.502*J24/(240.97+J24))</f>
        <v>3.5457543599160122</v>
      </c>
      <c r="AR24">
        <f>AQ24*1000/AA24</f>
        <v>40.304365572774607</v>
      </c>
      <c r="AS24">
        <f>(AR24-U24)</f>
        <v>12.895409045064646</v>
      </c>
      <c r="AT24">
        <f>IF(D24,P24,(O24+P24)/2)</f>
        <v>27.365560531616211</v>
      </c>
      <c r="AU24">
        <f>0.61365*EXP(17.502*AT24/(240.97+AT24))</f>
        <v>3.6567291593751539</v>
      </c>
      <c r="AV24">
        <f>IF(AS24&lt;&gt;0,(1000-(AR24+U24)/2)/AS24*AL24,0)</f>
        <v>1.8478864932174579</v>
      </c>
      <c r="AW24">
        <f>U24*AA24/1000</f>
        <v>2.4112878525130363</v>
      </c>
      <c r="AX24">
        <f>(AU24-AW24)</f>
        <v>1.2454413068621175</v>
      </c>
      <c r="AY24">
        <f>1/(1.6/F24+1.37/N24)</f>
        <v>1.2313449707657989</v>
      </c>
      <c r="AZ24">
        <f>G24*AA24*0.001</f>
        <v>33.949791821055271</v>
      </c>
      <c r="BA24">
        <f>G24/S24</f>
        <v>0.98328786121787404</v>
      </c>
      <c r="BB24">
        <f>(1-AL24*AA24/AQ24/F24)*100</f>
        <v>81.180487549835433</v>
      </c>
      <c r="BC24">
        <f>(S24-E24/(N24/1.35))</f>
        <v>392.94429627160235</v>
      </c>
      <c r="BD24">
        <f>E24*BB24/100/BC24</f>
        <v>-3.1457899189285396E-3</v>
      </c>
    </row>
    <row r="25" spans="1:56" x14ac:dyDescent="0.25">
      <c r="A25" s="1" t="s">
        <v>1</v>
      </c>
      <c r="B25" s="1" t="s">
        <v>2540</v>
      </c>
      <c r="K25" s="1">
        <f t="shared" si="0"/>
        <v>2.72</v>
      </c>
    </row>
    <row r="26" spans="1:56" x14ac:dyDescent="0.25">
      <c r="A26" s="1" t="s">
        <v>1</v>
      </c>
      <c r="B26" s="1" t="s">
        <v>2539</v>
      </c>
      <c r="K26" s="1">
        <f t="shared" si="0"/>
        <v>2.72</v>
      </c>
    </row>
    <row r="27" spans="1:56" x14ac:dyDescent="0.25">
      <c r="A27" s="1">
        <v>4</v>
      </c>
      <c r="B27" s="1" t="s">
        <v>2538</v>
      </c>
      <c r="C27" s="1">
        <v>943.50000314041972</v>
      </c>
      <c r="D27" s="1">
        <v>0</v>
      </c>
      <c r="E27">
        <f>(R27-S27*(1000-T27)/(1000-U27))*AK27</f>
        <v>0.12815050799457584</v>
      </c>
      <c r="F27">
        <f>IF(AV27&lt;&gt;0,1/(1/AV27-1/N27),0)</f>
        <v>2.9431441975856107</v>
      </c>
      <c r="G27">
        <f>((AY27-AL27/2)*S27-E27)/(AY27+AL27/2)</f>
        <v>382.92495096848381</v>
      </c>
      <c r="H27">
        <f>AL27*1000</f>
        <v>24.549573281061349</v>
      </c>
      <c r="I27">
        <f>(AQ27-AW27)</f>
        <v>1.1960790080040837</v>
      </c>
      <c r="J27">
        <f>(P27+AP27*D27)</f>
        <v>27.100778579711914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27.788734436035156</v>
      </c>
      <c r="P27" s="1">
        <v>27.100778579711914</v>
      </c>
      <c r="Q27" s="1">
        <v>27.936729431152344</v>
      </c>
      <c r="R27" s="1">
        <v>400.07022094726563</v>
      </c>
      <c r="S27" s="1">
        <v>391.24319458007813</v>
      </c>
      <c r="T27" s="1">
        <v>5.6748695373535156</v>
      </c>
      <c r="U27" s="1">
        <v>27.330789566040039</v>
      </c>
      <c r="V27" s="1">
        <v>13.318509101867676</v>
      </c>
      <c r="W27" s="1">
        <v>64.143394470214844</v>
      </c>
      <c r="X27" s="1">
        <v>299.91720581054688</v>
      </c>
      <c r="Y27" s="1">
        <v>100.08251953125</v>
      </c>
      <c r="Z27" s="1">
        <v>8.3888139724731445</v>
      </c>
      <c r="AA27" s="1">
        <v>87.97113037109375</v>
      </c>
      <c r="AB27" s="1">
        <v>27.880531311035156</v>
      </c>
      <c r="AC27" s="1">
        <v>1.4160213470458984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1.1026367860681867</v>
      </c>
      <c r="AL27">
        <f>(U27-T27)/(1000-U27)*AK27</f>
        <v>2.4549573281061349E-2</v>
      </c>
      <c r="AM27">
        <f>(P27+273.15)</f>
        <v>300.25077857971189</v>
      </c>
      <c r="AN27">
        <f>(O27+273.15)</f>
        <v>300.93873443603513</v>
      </c>
      <c r="AO27">
        <f>(Y27*AG27+Z27*AH27)*AI27</f>
        <v>16.013202767077019</v>
      </c>
      <c r="AP27">
        <f>((AO27+0.00000010773*(AN27^4-AM27^4))-AL27*44100)/(L27*51.4+0.00000043092*AM27^3)</f>
        <v>-8.7004177802040559</v>
      </c>
      <c r="AQ27">
        <f>0.61365*EXP(17.502*J27/(240.97+J27))</f>
        <v>3.6003994600631208</v>
      </c>
      <c r="AR27">
        <f>AQ27*1000/AA27</f>
        <v>40.927056920552751</v>
      </c>
      <c r="AS27">
        <f>(AR27-U27)</f>
        <v>13.596267354512712</v>
      </c>
      <c r="AT27">
        <f>IF(D27,P27,(O27+P27)/2)</f>
        <v>27.444756507873535</v>
      </c>
      <c r="AU27">
        <f>0.61365*EXP(17.502*AT27/(240.97+AT27))</f>
        <v>3.6737260439679269</v>
      </c>
      <c r="AV27">
        <f>IF(AS27&lt;&gt;0,(1000-(AR27+U27)/2)/AS27*AL27,0)</f>
        <v>1.7439876813709618</v>
      </c>
      <c r="AW27">
        <f>U27*AA27/1000</f>
        <v>2.4043204520590371</v>
      </c>
      <c r="AX27">
        <f>(AU27-AW27)</f>
        <v>1.2694055919088898</v>
      </c>
      <c r="AY27">
        <f>1/(1.6/F27+1.37/N27)</f>
        <v>1.1578044318243383</v>
      </c>
      <c r="AZ27">
        <f>G27*AA27*0.001</f>
        <v>33.686340783993167</v>
      </c>
      <c r="BA27">
        <f>G27/S27</f>
        <v>0.97873894363703295</v>
      </c>
      <c r="BB27">
        <f>(1-AL27*AA27/AQ27/F27)*100</f>
        <v>79.619168823972046</v>
      </c>
      <c r="BC27">
        <f>(S27-E27/(N27/1.35))</f>
        <v>391.20277656154138</v>
      </c>
      <c r="BD27">
        <f>E27*BB27/100/BC27</f>
        <v>2.6081708878906198E-4</v>
      </c>
    </row>
    <row r="28" spans="1:56" x14ac:dyDescent="0.25">
      <c r="A28" s="1" t="s">
        <v>1</v>
      </c>
      <c r="B28" s="1" t="s">
        <v>2537</v>
      </c>
      <c r="K28" s="1">
        <f t="shared" si="0"/>
        <v>2.72</v>
      </c>
    </row>
    <row r="29" spans="1:56" x14ac:dyDescent="0.25">
      <c r="A29" s="1" t="s">
        <v>1</v>
      </c>
      <c r="B29" s="1" t="s">
        <v>2461</v>
      </c>
      <c r="K29" s="1">
        <f t="shared" si="0"/>
        <v>2.72</v>
      </c>
    </row>
    <row r="30" spans="1:56" x14ac:dyDescent="0.25">
      <c r="A30" s="1">
        <v>5</v>
      </c>
      <c r="B30" s="1" t="s">
        <v>2536</v>
      </c>
      <c r="C30" s="1">
        <v>1148.5000031404197</v>
      </c>
      <c r="D30" s="1">
        <v>0</v>
      </c>
      <c r="E30">
        <f>(R30-S30*(1000-T30)/(1000-U30))*AK30</f>
        <v>1.0936607809029608</v>
      </c>
      <c r="F30">
        <f>IF(AV30&lt;&gt;0,1/(1/AV30-1/N30),0)</f>
        <v>2.9370352342858799</v>
      </c>
      <c r="G30">
        <f>((AY30-AL30/2)*S30-E30)/(AY30+AL30/2)</f>
        <v>381.21301221506963</v>
      </c>
      <c r="H30">
        <f>AL30*1000</f>
        <v>24.411812644853629</v>
      </c>
      <c r="I30">
        <f>(AQ30-AW30)</f>
        <v>1.190957561501536</v>
      </c>
      <c r="J30">
        <f>(P30+AP30*D30)</f>
        <v>27.037242889404297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27.719934463500977</v>
      </c>
      <c r="P30" s="1">
        <v>27.037242889404297</v>
      </c>
      <c r="Q30" s="1">
        <v>27.869316101074219</v>
      </c>
      <c r="R30" s="1">
        <v>399.9356689453125</v>
      </c>
      <c r="S30" s="1">
        <v>390.30303955078125</v>
      </c>
      <c r="T30" s="1">
        <v>5.7015433311462402</v>
      </c>
      <c r="U30" s="1">
        <v>27.237253189086914</v>
      </c>
      <c r="V30" s="1">
        <v>13.434686660766602</v>
      </c>
      <c r="W30" s="1">
        <v>64.1798095703125</v>
      </c>
      <c r="X30" s="1">
        <v>299.92776489257813</v>
      </c>
      <c r="Y30" s="1">
        <v>149.99862670898438</v>
      </c>
      <c r="Z30" s="1">
        <v>8.4546270370483398</v>
      </c>
      <c r="AA30" s="1">
        <v>87.969169616699219</v>
      </c>
      <c r="AB30" s="1">
        <v>27.916604995727539</v>
      </c>
      <c r="AC30" s="1">
        <v>1.3901307582855225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1.1026756062227134</v>
      </c>
      <c r="AL30">
        <f>(U30-T30)/(1000-U30)*AK30</f>
        <v>2.441181264485363E-2</v>
      </c>
      <c r="AM30">
        <f>(P30+273.15)</f>
        <v>300.18724288940427</v>
      </c>
      <c r="AN30">
        <f>(O30+273.15)</f>
        <v>300.86993446350095</v>
      </c>
      <c r="AO30">
        <f>(Y30*AG30+Z30*AH30)*AI30</f>
        <v>23.999779737000608</v>
      </c>
      <c r="AP30">
        <f>((AO30+0.00000010773*(AN30^4-AM30^4))-AL30*44100)/(L30*51.4+0.00000043092*AM30^3)</f>
        <v>-8.5859155595072369</v>
      </c>
      <c r="AQ30">
        <f>0.61365*EXP(17.502*J30/(240.97+J30))</f>
        <v>3.5869961071853043</v>
      </c>
      <c r="AR30">
        <f>AQ30*1000/AA30</f>
        <v>40.775604939942319</v>
      </c>
      <c r="AS30">
        <f>(AR30-U30)</f>
        <v>13.538351750855405</v>
      </c>
      <c r="AT30">
        <f>IF(D30,P30,(O30+P30)/2)</f>
        <v>27.378588676452637</v>
      </c>
      <c r="AU30">
        <f>0.61365*EXP(17.502*AT30/(240.97+AT30))</f>
        <v>3.6595205087008233</v>
      </c>
      <c r="AV30">
        <f>IF(AS30&lt;&gt;0,(1000-(AR30+U30)/2)/AS30*AL30,0)</f>
        <v>1.7418408461960826</v>
      </c>
      <c r="AW30">
        <f>U30*AA30/1000</f>
        <v>2.3960385456837683</v>
      </c>
      <c r="AX30">
        <f>(AU30-AW30)</f>
        <v>1.2634819630170551</v>
      </c>
      <c r="AY30">
        <f>1/(1.6/F30+1.37/N30)</f>
        <v>1.1562906300306273</v>
      </c>
      <c r="AZ30">
        <f>G30*AA30*0.001</f>
        <v>33.534992131640294</v>
      </c>
      <c r="BA30">
        <f>G30/S30</f>
        <v>0.97671033424137876</v>
      </c>
      <c r="BB30">
        <f>(1-AL30*AA30/AQ30/F30)*100</f>
        <v>79.615950808215061</v>
      </c>
      <c r="BC30">
        <f>(S30-E30/(N30/1.35))</f>
        <v>389.9581045020858</v>
      </c>
      <c r="BD30">
        <f>E30*BB30/100/BC30</f>
        <v>2.2328768636421161E-3</v>
      </c>
    </row>
    <row r="31" spans="1:56" x14ac:dyDescent="0.25">
      <c r="A31" s="1" t="s">
        <v>1</v>
      </c>
      <c r="B31" s="1" t="s">
        <v>2535</v>
      </c>
      <c r="K31" s="1">
        <f t="shared" si="0"/>
        <v>2.72</v>
      </c>
    </row>
    <row r="32" spans="1:56" x14ac:dyDescent="0.25">
      <c r="A32" s="1" t="s">
        <v>1</v>
      </c>
      <c r="B32" s="1" t="s">
        <v>2534</v>
      </c>
      <c r="K32" s="1">
        <f t="shared" si="0"/>
        <v>2.72</v>
      </c>
    </row>
    <row r="33" spans="1:56" x14ac:dyDescent="0.25">
      <c r="A33" s="1">
        <v>6</v>
      </c>
      <c r="B33" s="1" t="s">
        <v>2458</v>
      </c>
      <c r="C33" s="1">
        <v>1353.5000031404197</v>
      </c>
      <c r="D33" s="1">
        <v>0</v>
      </c>
      <c r="E33">
        <f>(R33-S33*(1000-T33)/(1000-U33))*AK33</f>
        <v>2.3605236511896912</v>
      </c>
      <c r="F33">
        <f>IF(AV33&lt;&gt;0,1/(1/AV33-1/N33),0)</f>
        <v>3.4026919778390674</v>
      </c>
      <c r="G33">
        <f>((AY33-AL33/2)*S33-E33)/(AY33+AL33/2)</f>
        <v>379.96984704044604</v>
      </c>
      <c r="H33">
        <f>AL33*1000</f>
        <v>24.585905966953021</v>
      </c>
      <c r="I33">
        <f>(AQ33-AW33)</f>
        <v>1.1023755745277417</v>
      </c>
      <c r="J33">
        <f>(P33+AP33*D33)</f>
        <v>26.685369491577148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27.672080993652344</v>
      </c>
      <c r="P33" s="1">
        <v>26.685369491577148</v>
      </c>
      <c r="Q33" s="1">
        <v>27.816125869750977</v>
      </c>
      <c r="R33" s="1">
        <v>400.12960815429688</v>
      </c>
      <c r="S33" s="1">
        <v>389.30880737304688</v>
      </c>
      <c r="T33" s="1">
        <v>5.7268362045288086</v>
      </c>
      <c r="U33" s="1">
        <v>27.411870956420898</v>
      </c>
      <c r="V33" s="1">
        <v>13.53081226348877</v>
      </c>
      <c r="W33" s="1">
        <v>64.766105651855469</v>
      </c>
      <c r="X33" s="1">
        <v>299.93280029296875</v>
      </c>
      <c r="Y33" s="1">
        <v>299.3734130859375</v>
      </c>
      <c r="Z33" s="1">
        <v>8.2978363037109375</v>
      </c>
      <c r="AA33" s="1">
        <v>87.961006164550781</v>
      </c>
      <c r="AB33" s="1">
        <v>27.932733535766602</v>
      </c>
      <c r="AC33" s="1">
        <v>1.4241334199905396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1.1026941187241497</v>
      </c>
      <c r="AL33">
        <f>(U33-T33)/(1000-U33)*AK33</f>
        <v>2.4585905966953023E-2</v>
      </c>
      <c r="AM33">
        <f>(P33+273.15)</f>
        <v>299.83536949157713</v>
      </c>
      <c r="AN33">
        <f>(O33+273.15)</f>
        <v>300.82208099365232</v>
      </c>
      <c r="AO33">
        <f>(Y33*AG33+Z33*AH33)*AI33</f>
        <v>47.899745023107243</v>
      </c>
      <c r="AP33">
        <f>((AO33+0.00000010773*(AN33^4-AM33^4))-AL33*44100)/(L33*51.4+0.00000043092*AM33^3)</f>
        <v>-8.4263712539641755</v>
      </c>
      <c r="AQ33">
        <f>0.61365*EXP(17.502*J33/(240.97+J33))</f>
        <v>3.5135513247073509</v>
      </c>
      <c r="AR33">
        <f>AQ33*1000/AA33</f>
        <v>39.944419441206314</v>
      </c>
      <c r="AS33">
        <f>(AR33-U33)</f>
        <v>12.532548484785416</v>
      </c>
      <c r="AT33">
        <f>IF(D33,P33,(O33+P33)/2)</f>
        <v>27.178725242614746</v>
      </c>
      <c r="AU33">
        <f>0.61365*EXP(17.502*AT33/(240.97+AT33))</f>
        <v>3.6169026197462717</v>
      </c>
      <c r="AV33">
        <f>IF(AS33&lt;&gt;0,(1000-(AR33+U33)/2)/AS33*AL33,0)</f>
        <v>1.8956956986678186</v>
      </c>
      <c r="AW33">
        <f>U33*AA33/1000</f>
        <v>2.4111757501796092</v>
      </c>
      <c r="AX33">
        <f>(AU33-AW33)</f>
        <v>1.2057268695666625</v>
      </c>
      <c r="AY33">
        <f>1/(1.6/F33+1.37/N33)</f>
        <v>1.2653689019145726</v>
      </c>
      <c r="AZ33">
        <f>G33*AA33*0.001</f>
        <v>33.422530057868094</v>
      </c>
      <c r="BA33">
        <f>G33/S33</f>
        <v>0.97601143319716377</v>
      </c>
      <c r="BB33">
        <f>(1-AL33*AA33/AQ33/F33)*100</f>
        <v>81.911295437284366</v>
      </c>
      <c r="BC33">
        <f>(S33-E33/(N33/1.35))</f>
        <v>388.56431021745021</v>
      </c>
      <c r="BD33">
        <f>E33*BB33/100/BC33</f>
        <v>4.976101641221E-3</v>
      </c>
    </row>
    <row r="34" spans="1:56" x14ac:dyDescent="0.25">
      <c r="A34" s="1" t="s">
        <v>1</v>
      </c>
      <c r="B34" s="1" t="s">
        <v>2533</v>
      </c>
      <c r="K34" s="1">
        <f t="shared" si="0"/>
        <v>2.72</v>
      </c>
    </row>
    <row r="35" spans="1:56" x14ac:dyDescent="0.25">
      <c r="A35" s="1" t="s">
        <v>1</v>
      </c>
      <c r="B35" s="1" t="s">
        <v>2532</v>
      </c>
      <c r="K35" s="1">
        <f t="shared" si="0"/>
        <v>2.72</v>
      </c>
    </row>
    <row r="36" spans="1:56" x14ac:dyDescent="0.25">
      <c r="A36" s="1">
        <v>7</v>
      </c>
      <c r="B36" s="1" t="s">
        <v>2531</v>
      </c>
      <c r="C36" s="1">
        <v>1558.0000031515956</v>
      </c>
      <c r="D36" s="1">
        <v>0</v>
      </c>
      <c r="E36">
        <f>(R36-S36*(1000-T36)/(1000-U36))*AK36</f>
        <v>3.4581044404560446</v>
      </c>
      <c r="F36">
        <f>IF(AV36&lt;&gt;0,1/(1/AV36-1/N36),0)</f>
        <v>3.3832523143565179</v>
      </c>
      <c r="G36">
        <f>((AY36-AL36/2)*S36-E36)/(AY36+AL36/2)</f>
        <v>377.75504965378087</v>
      </c>
      <c r="H36">
        <f>AL36*1000</f>
        <v>24.971753558439783</v>
      </c>
      <c r="I36">
        <f>(AQ36-AW36)</f>
        <v>1.1226987089081892</v>
      </c>
      <c r="J36">
        <f>(P36+AP36*D36)</f>
        <v>26.933015823364258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27.656583786010742</v>
      </c>
      <c r="P36" s="1">
        <v>26.933015823364258</v>
      </c>
      <c r="Q36" s="1">
        <v>27.789613723754883</v>
      </c>
      <c r="R36" s="1">
        <v>400.00503540039063</v>
      </c>
      <c r="S36" s="1">
        <v>388.07989501953125</v>
      </c>
      <c r="T36" s="1">
        <v>5.7488622665405273</v>
      </c>
      <c r="U36" s="1">
        <v>27.767246246337891</v>
      </c>
      <c r="V36" s="1">
        <v>13.594989776611328</v>
      </c>
      <c r="W36" s="1">
        <v>65.664375305175781</v>
      </c>
      <c r="X36" s="1">
        <v>299.91815185546875</v>
      </c>
      <c r="Y36" s="1">
        <v>498.80255126953125</v>
      </c>
      <c r="Z36" s="1">
        <v>8.120513916015625</v>
      </c>
      <c r="AA36" s="1">
        <v>87.95989990234375</v>
      </c>
      <c r="AB36" s="1">
        <v>27.968099594116211</v>
      </c>
      <c r="AC36" s="1">
        <v>1.4170520305633545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1.1026402641745172</v>
      </c>
      <c r="AL36">
        <f>(U36-T36)/(1000-U36)*AK36</f>
        <v>2.4971753558439783E-2</v>
      </c>
      <c r="AM36">
        <f>(P36+273.15)</f>
        <v>300.08301582336424</v>
      </c>
      <c r="AN36">
        <f>(O36+273.15)</f>
        <v>300.80658378601072</v>
      </c>
      <c r="AO36">
        <f>(Y36*AG36+Z36*AH36)*AI36</f>
        <v>79.808406419268067</v>
      </c>
      <c r="AP36">
        <f>((AO36+0.00000010773*(AN36^4-AM36^4))-AL36*44100)/(L36*51.4+0.00000043092*AM36^3)</f>
        <v>-8.3271223213933094</v>
      </c>
      <c r="AQ36">
        <f>0.61365*EXP(17.502*J36/(240.97+J36))</f>
        <v>3.5651029092998003</v>
      </c>
      <c r="AR36">
        <f>AQ36*1000/AA36</f>
        <v>40.531002346045256</v>
      </c>
      <c r="AS36">
        <f>(AR36-U36)</f>
        <v>12.763756099707365</v>
      </c>
      <c r="AT36">
        <f>IF(D36,P36,(O36+P36)/2)</f>
        <v>27.2947998046875</v>
      </c>
      <c r="AU36">
        <f>0.61365*EXP(17.502*AT36/(240.97+AT36))</f>
        <v>3.641600728195276</v>
      </c>
      <c r="AV36">
        <f>IF(AS36&lt;&gt;0,(1000-(AR36+U36)/2)/AS36*AL36,0)</f>
        <v>1.8896467351669102</v>
      </c>
      <c r="AW36">
        <f>U36*AA36/1000</f>
        <v>2.4424042003916111</v>
      </c>
      <c r="AX36">
        <f>(AU36-AW36)</f>
        <v>1.1991965278036649</v>
      </c>
      <c r="AY36">
        <f>1/(1.6/F36+1.37/N36)</f>
        <v>1.2610576460601097</v>
      </c>
      <c r="AZ36">
        <f>G36*AA36*0.001</f>
        <v>33.227296355151466</v>
      </c>
      <c r="BA36">
        <f>G36/S36</f>
        <v>0.97339505215741529</v>
      </c>
      <c r="BB36">
        <f>(1-AL36*AA36/AQ36/F36)*100</f>
        <v>81.789271961548792</v>
      </c>
      <c r="BC36">
        <f>(S36-E36/(N36/1.35))</f>
        <v>386.98922646453576</v>
      </c>
      <c r="BD36">
        <f>E36*BB36/100/BC36</f>
        <v>7.3086232176496633E-3</v>
      </c>
    </row>
    <row r="37" spans="1:56" x14ac:dyDescent="0.25">
      <c r="A37" s="1" t="s">
        <v>1</v>
      </c>
      <c r="B37" s="1" t="s">
        <v>2530</v>
      </c>
      <c r="K37" s="1">
        <f t="shared" si="0"/>
        <v>2.72</v>
      </c>
    </row>
    <row r="38" spans="1:56" x14ac:dyDescent="0.25">
      <c r="A38" s="1" t="s">
        <v>1</v>
      </c>
      <c r="B38" s="1" t="s">
        <v>2529</v>
      </c>
      <c r="K38" s="1">
        <f t="shared" si="0"/>
        <v>2.72</v>
      </c>
    </row>
    <row r="39" spans="1:56" x14ac:dyDescent="0.25">
      <c r="A39" s="1">
        <v>8</v>
      </c>
      <c r="B39" s="1" t="s">
        <v>2528</v>
      </c>
      <c r="C39" s="1">
        <v>1763.0000031515956</v>
      </c>
      <c r="D39" s="1">
        <v>0</v>
      </c>
      <c r="E39">
        <f>(R39-S39*(1000-T39)/(1000-U39))*AK39</f>
        <v>4.1322828099139128</v>
      </c>
      <c r="F39">
        <f>IF(AV39&lt;&gt;0,1/(1/AV39-1/N39),0)</f>
        <v>3.9006436198042529</v>
      </c>
      <c r="G39">
        <f>((AY39-AL39/2)*S39-E39)/(AY39+AL39/2)</f>
        <v>377.25770887828514</v>
      </c>
      <c r="H39">
        <f>AL39*1000</f>
        <v>25.427993305943968</v>
      </c>
      <c r="I39">
        <f>(AQ39-AW39)</f>
        <v>1.0584242997980264</v>
      </c>
      <c r="J39">
        <f>(P39+AP39*D39)</f>
        <v>26.800729751586914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27.667106628417969</v>
      </c>
      <c r="P39" s="1">
        <v>26.800729751586914</v>
      </c>
      <c r="Q39" s="1">
        <v>27.787485122680664</v>
      </c>
      <c r="R39" s="1">
        <v>400.053955078125</v>
      </c>
      <c r="S39" s="1">
        <v>387.37454223632813</v>
      </c>
      <c r="T39" s="1">
        <v>5.7764339447021484</v>
      </c>
      <c r="U39" s="1">
        <v>28.18488883972168</v>
      </c>
      <c r="V39" s="1">
        <v>13.651351928710938</v>
      </c>
      <c r="W39" s="1">
        <v>66.60888671875</v>
      </c>
      <c r="X39" s="1">
        <v>299.95266723632813</v>
      </c>
      <c r="Y39" s="1">
        <v>750.4254150390625</v>
      </c>
      <c r="Z39" s="1">
        <v>8.2044105529785156</v>
      </c>
      <c r="AA39" s="1">
        <v>87.957046508789063</v>
      </c>
      <c r="AB39" s="1">
        <v>27.968698501586914</v>
      </c>
      <c r="AC39" s="1">
        <v>1.3877876996994019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1.1027671589570884</v>
      </c>
      <c r="AL39">
        <f>(U39-T39)/(1000-U39)*AK39</f>
        <v>2.5427993305943968E-2</v>
      </c>
      <c r="AM39">
        <f>(P39+273.15)</f>
        <v>299.95072975158689</v>
      </c>
      <c r="AN39">
        <f>(O39+273.15)</f>
        <v>300.81710662841795</v>
      </c>
      <c r="AO39">
        <f>(Y39*AG39+Z39*AH39)*AI39</f>
        <v>120.06806372251958</v>
      </c>
      <c r="AP39">
        <f>((AO39+0.00000010773*(AN39^4-AM39^4))-AL39*44100)/(L39*51.4+0.00000043092*AM39^3)</f>
        <v>-8.1489311008213434</v>
      </c>
      <c r="AQ39">
        <f>0.61365*EXP(17.502*J39/(240.97+J39))</f>
        <v>3.5374838783184761</v>
      </c>
      <c r="AR39">
        <f>AQ39*1000/AA39</f>
        <v>40.218311309088747</v>
      </c>
      <c r="AS39">
        <f>(AR39-U39)</f>
        <v>12.033422469367068</v>
      </c>
      <c r="AT39">
        <f>IF(D39,P39,(O39+P39)/2)</f>
        <v>27.233918190002441</v>
      </c>
      <c r="AU39">
        <f>0.61365*EXP(17.502*AT39/(240.97+AT39))</f>
        <v>3.6286281696796885</v>
      </c>
      <c r="AV39">
        <f>IF(AS39&lt;&gt;0,(1000-(AR39+U39)/2)/AS39*AL39,0)</f>
        <v>2.0408421054539057</v>
      </c>
      <c r="AW39">
        <f>U39*AA39/1000</f>
        <v>2.4790595785204497</v>
      </c>
      <c r="AX39">
        <f>(AU39-AW39)</f>
        <v>1.1495685911592388</v>
      </c>
      <c r="AY39">
        <f>1/(1.6/F39+1.37/N39)</f>
        <v>1.3693825133855377</v>
      </c>
      <c r="AZ39">
        <f>G39*AA39*0.001</f>
        <v>33.18247384560653</v>
      </c>
      <c r="BA39">
        <f>G39/S39</f>
        <v>0.97388358744578796</v>
      </c>
      <c r="BB39">
        <f>(1-AL39*AA39/AQ39/F39)*100</f>
        <v>83.79115818410537</v>
      </c>
      <c r="BC39">
        <f>(S39-E39/(N39/1.35))</f>
        <v>386.07124125200988</v>
      </c>
      <c r="BD39">
        <f>E39*BB39/100/BC39</f>
        <v>8.968519941140618E-3</v>
      </c>
    </row>
    <row r="40" spans="1:56" x14ac:dyDescent="0.25">
      <c r="A40" s="1" t="s">
        <v>1</v>
      </c>
      <c r="B40" s="1" t="s">
        <v>2527</v>
      </c>
      <c r="K40" s="1">
        <f t="shared" si="0"/>
        <v>2.72</v>
      </c>
    </row>
    <row r="41" spans="1:56" x14ac:dyDescent="0.25">
      <c r="A41" s="1" t="s">
        <v>1</v>
      </c>
      <c r="B41" s="1" t="s">
        <v>2526</v>
      </c>
      <c r="K41" s="1">
        <f t="shared" si="0"/>
        <v>2.72</v>
      </c>
    </row>
    <row r="42" spans="1:56" x14ac:dyDescent="0.25">
      <c r="A42" s="1">
        <v>9</v>
      </c>
      <c r="B42" s="1" t="s">
        <v>2525</v>
      </c>
      <c r="C42" s="1">
        <v>1968.0000031515956</v>
      </c>
      <c r="D42" s="1">
        <v>0</v>
      </c>
      <c r="E42">
        <f>(R42-S42*(1000-T42)/(1000-U42))*AK42</f>
        <v>4.3666498300745307</v>
      </c>
      <c r="F42">
        <f>IF(AV42&lt;&gt;0,1/(1/AV42-1/N42),0)</f>
        <v>4.2587783528788279</v>
      </c>
      <c r="G42">
        <f>((AY42-AL42/2)*S42-E42)/(AY42+AL42/2)</f>
        <v>376.96077725085036</v>
      </c>
      <c r="H42">
        <f>AL42*1000</f>
        <v>26.04473211432888</v>
      </c>
      <c r="I42">
        <f>(AQ42-AW42)</f>
        <v>1.0358618719766954</v>
      </c>
      <c r="J42">
        <f>(P42+AP42*D42)</f>
        <v>26.927595138549805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27.694843292236328</v>
      </c>
      <c r="P42" s="1">
        <v>26.927595138549805</v>
      </c>
      <c r="Q42" s="1">
        <v>27.800725936889648</v>
      </c>
      <c r="R42" s="1">
        <v>400.0194091796875</v>
      </c>
      <c r="S42" s="1">
        <v>386.9200439453125</v>
      </c>
      <c r="T42" s="1">
        <v>5.8031129837036133</v>
      </c>
      <c r="U42" s="1">
        <v>28.7445068359375</v>
      </c>
      <c r="V42" s="1">
        <v>13.691235542297363</v>
      </c>
      <c r="W42" s="1">
        <v>67.816673278808594</v>
      </c>
      <c r="X42" s="1">
        <v>299.91796875</v>
      </c>
      <c r="Y42" s="1">
        <v>1000.2794799804688</v>
      </c>
      <c r="Z42" s="1">
        <v>8.1795454025268555</v>
      </c>
      <c r="AA42" s="1">
        <v>87.950912475585938</v>
      </c>
      <c r="AB42" s="1">
        <v>28.074546813964844</v>
      </c>
      <c r="AC42" s="1">
        <v>1.4219859838485718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1.1026395909926467</v>
      </c>
      <c r="AL42">
        <f>(U42-T42)/(1000-U42)*AK42</f>
        <v>2.6044732114328881E-2</v>
      </c>
      <c r="AM42">
        <f>(P42+273.15)</f>
        <v>300.07759513854978</v>
      </c>
      <c r="AN42">
        <f>(O42+273.15)</f>
        <v>300.84484329223631</v>
      </c>
      <c r="AO42">
        <f>(Y42*AG42+Z42*AH42)*AI42</f>
        <v>160.04471321959682</v>
      </c>
      <c r="AP42">
        <f>((AO42+0.00000010773*(AN42^4-AM42^4))-AL42*44100)/(L42*51.4+0.00000043092*AM42^3)</f>
        <v>-8.0523588854364725</v>
      </c>
      <c r="AQ42">
        <f>0.61365*EXP(17.502*J42/(240.97+J42))</f>
        <v>3.563967476858116</v>
      </c>
      <c r="AR42">
        <f>AQ42*1000/AA42</f>
        <v>40.52223423887078</v>
      </c>
      <c r="AS42">
        <f>(AR42-U42)</f>
        <v>11.77772740293328</v>
      </c>
      <c r="AT42">
        <f>IF(D42,P42,(O42+P42)/2)</f>
        <v>27.311219215393066</v>
      </c>
      <c r="AU42">
        <f>0.61365*EXP(17.502*AT42/(240.97+AT42))</f>
        <v>3.6451062731351187</v>
      </c>
      <c r="AV42">
        <f>IF(AS42&lt;&gt;0,(1000-(AR42+U42)/2)/AS42*AL42,0)</f>
        <v>2.1347679731663707</v>
      </c>
      <c r="AW42">
        <f>U42*AA42/1000</f>
        <v>2.5281056048814206</v>
      </c>
      <c r="AX42">
        <f>(AU42-AW42)</f>
        <v>1.1170006682536981</v>
      </c>
      <c r="AY42">
        <f>1/(1.6/F42+1.37/N42)</f>
        <v>1.4372730389575563</v>
      </c>
      <c r="AZ42">
        <f>G42*AA42*0.001</f>
        <v>33.154044326718385</v>
      </c>
      <c r="BA42">
        <f>G42/S42</f>
        <v>0.97426014275996053</v>
      </c>
      <c r="BB42">
        <f>(1-AL42*AA42/AQ42/F42)*100</f>
        <v>84.908184951563911</v>
      </c>
      <c r="BC42">
        <f>(S42-E42/(N42/1.35))</f>
        <v>385.54282479466394</v>
      </c>
      <c r="BD42">
        <f>E42*BB42/100/BC42</f>
        <v>9.6166829609174685E-3</v>
      </c>
    </row>
    <row r="43" spans="1:56" x14ac:dyDescent="0.25">
      <c r="A43" s="1" t="s">
        <v>1</v>
      </c>
      <c r="B43" s="1" t="s">
        <v>2524</v>
      </c>
      <c r="K43" s="1">
        <f t="shared" si="0"/>
        <v>2.72</v>
      </c>
    </row>
    <row r="44" spans="1:56" x14ac:dyDescent="0.25">
      <c r="A44" s="1" t="s">
        <v>1</v>
      </c>
      <c r="B44" s="1" t="s">
        <v>2523</v>
      </c>
      <c r="K44" s="1">
        <f t="shared" si="0"/>
        <v>2.72</v>
      </c>
    </row>
    <row r="45" spans="1:56" x14ac:dyDescent="0.25">
      <c r="A45" s="1">
        <v>10</v>
      </c>
      <c r="B45" s="1" t="s">
        <v>2522</v>
      </c>
      <c r="C45" s="1">
        <v>2172.5000031627715</v>
      </c>
      <c r="D45" s="1">
        <v>0</v>
      </c>
      <c r="E45">
        <f>(R45-S45*(1000-T45)/(1000-U45))*AK45</f>
        <v>4.8406120468253473</v>
      </c>
      <c r="F45">
        <f>IF(AV45&lt;&gt;0,1/(1/AV45-1/N45),0)</f>
        <v>4.6951672549555319</v>
      </c>
      <c r="G45">
        <f>((AY45-AL45/2)*S45-E45)/(AY45+AL45/2)</f>
        <v>376.44260707684634</v>
      </c>
      <c r="H45">
        <f>AL45*1000</f>
        <v>26.70592641965996</v>
      </c>
      <c r="I45">
        <f>(AQ45-AW45)</f>
        <v>1.0121691106944826</v>
      </c>
      <c r="J45">
        <f>(P45+AP45*D45)</f>
        <v>27.058448791503906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27.758266448974609</v>
      </c>
      <c r="P45" s="1">
        <v>27.058448791503906</v>
      </c>
      <c r="Q45" s="1">
        <v>27.846776962280273</v>
      </c>
      <c r="R45" s="1">
        <v>400.12115478515625</v>
      </c>
      <c r="S45" s="1">
        <v>386.37274169921875</v>
      </c>
      <c r="T45" s="1">
        <v>5.817080020904541</v>
      </c>
      <c r="U45" s="1">
        <v>29.327524185180664</v>
      </c>
      <c r="V45" s="1">
        <v>13.672974586486816</v>
      </c>
      <c r="W45" s="1">
        <v>68.933982849121094</v>
      </c>
      <c r="X45" s="1">
        <v>299.90826416015625</v>
      </c>
      <c r="Y45" s="1">
        <v>1249.4981689453125</v>
      </c>
      <c r="Z45" s="1">
        <v>8.0829858779907227</v>
      </c>
      <c r="AA45" s="1">
        <v>87.947952270507813</v>
      </c>
      <c r="AB45" s="1">
        <v>28.23808479309082</v>
      </c>
      <c r="AC45" s="1">
        <v>1.4148190021514893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1.1026039123535154</v>
      </c>
      <c r="AL45">
        <f>(U45-T45)/(1000-U45)*AK45</f>
        <v>2.6705926419659961E-2</v>
      </c>
      <c r="AM45">
        <f>(P45+273.15)</f>
        <v>300.20844879150388</v>
      </c>
      <c r="AN45">
        <f>(O45+273.15)</f>
        <v>300.90826644897459</v>
      </c>
      <c r="AO45">
        <f>(Y45*AG45+Z45*AH45)*AI45</f>
        <v>199.91970256269633</v>
      </c>
      <c r="AP45">
        <f>((AO45+0.00000010773*(AN45^4-AM45^4))-AL45*44100)/(L45*51.4+0.00000043092*AM45^3)</f>
        <v>-7.9696820657703107</v>
      </c>
      <c r="AQ45">
        <f>0.61365*EXP(17.502*J45/(240.97+J45))</f>
        <v>3.5914648079449152</v>
      </c>
      <c r="AR45">
        <f>AQ45*1000/AA45</f>
        <v>40.83625275206397</v>
      </c>
      <c r="AS45">
        <f>(AR45-U45)</f>
        <v>11.508728566883306</v>
      </c>
      <c r="AT45">
        <f>IF(D45,P45,(O45+P45)/2)</f>
        <v>27.408357620239258</v>
      </c>
      <c r="AU45">
        <f>0.61365*EXP(17.502*AT45/(240.97+AT45))</f>
        <v>3.6659056434327288</v>
      </c>
      <c r="AV45">
        <f>IF(AS45&lt;&gt;0,(1000-(AR45+U45)/2)/AS45*AL45,0)</f>
        <v>2.2390859196823305</v>
      </c>
      <c r="AW45">
        <f>U45*AA45/1000</f>
        <v>2.5792956972504326</v>
      </c>
      <c r="AX45">
        <f>(AU45-AW45)</f>
        <v>1.0866099461822962</v>
      </c>
      <c r="AY45">
        <f>1/(1.6/F45+1.37/N45)</f>
        <v>1.5132178874062179</v>
      </c>
      <c r="AZ45">
        <f>G45*AA45*0.001</f>
        <v>33.107356439780006</v>
      </c>
      <c r="BA45">
        <f>G45/S45</f>
        <v>0.97429908078219774</v>
      </c>
      <c r="BB45">
        <f>(1-AL45*AA45/AQ45/F45)*100</f>
        <v>86.071296384695998</v>
      </c>
      <c r="BC45">
        <f>(S45-E45/(N45/1.35))</f>
        <v>384.84603727565059</v>
      </c>
      <c r="BD45">
        <f>E45*BB45/100/BC45</f>
        <v>1.0826089235971855E-2</v>
      </c>
    </row>
    <row r="46" spans="1:56" x14ac:dyDescent="0.25">
      <c r="A46" s="1" t="s">
        <v>1</v>
      </c>
      <c r="B46" s="1" t="s">
        <v>2521</v>
      </c>
      <c r="K46" s="1">
        <f t="shared" si="0"/>
        <v>2.72</v>
      </c>
    </row>
    <row r="47" spans="1:56" x14ac:dyDescent="0.25">
      <c r="A47" s="1" t="s">
        <v>1</v>
      </c>
      <c r="B47" s="1" t="s">
        <v>2520</v>
      </c>
      <c r="K47" s="1">
        <f t="shared" si="0"/>
        <v>2.72</v>
      </c>
    </row>
    <row r="48" spans="1:56" x14ac:dyDescent="0.25">
      <c r="A48" s="1">
        <v>11</v>
      </c>
      <c r="B48" s="1" t="s">
        <v>2519</v>
      </c>
      <c r="C48" s="1">
        <v>2377.5000031404197</v>
      </c>
      <c r="D48" s="1">
        <v>0</v>
      </c>
      <c r="E48">
        <f>(R48-S48*(1000-T48)/(1000-U48))*AK48</f>
        <v>4.6600176371637216</v>
      </c>
      <c r="F48">
        <f>IF(AV48&lt;&gt;0,1/(1/AV48-1/N48),0)</f>
        <v>5.5293981697060408</v>
      </c>
      <c r="G48">
        <f>((AY48-AL48/2)*S48-E48)/(AY48+AL48/2)</f>
        <v>376.60052267737819</v>
      </c>
      <c r="H48">
        <f>AL48*1000</f>
        <v>27.574228148326792</v>
      </c>
      <c r="I48">
        <f>(AQ48-AW48)</f>
        <v>0.96922377714683972</v>
      </c>
      <c r="J48">
        <f>(P48+AP48*D48)</f>
        <v>27.168979644775391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27.836677551269531</v>
      </c>
      <c r="P48" s="1">
        <v>27.168979644775391</v>
      </c>
      <c r="Q48" s="1">
        <v>27.904640197753906</v>
      </c>
      <c r="R48" s="1">
        <v>399.72195434570313</v>
      </c>
      <c r="S48" s="1">
        <v>385.84677124023438</v>
      </c>
      <c r="T48" s="1">
        <v>5.8311147689819336</v>
      </c>
      <c r="U48" s="1">
        <v>30.086023330688477</v>
      </c>
      <c r="V48" s="1">
        <v>13.641338348388672</v>
      </c>
      <c r="W48" s="1">
        <v>70.383384704589844</v>
      </c>
      <c r="X48" s="1">
        <v>299.9202880859375</v>
      </c>
      <c r="Y48" s="1">
        <v>1600.127685546875</v>
      </c>
      <c r="Z48" s="1">
        <v>8.223759651184082</v>
      </c>
      <c r="AA48" s="1">
        <v>87.934913635253906</v>
      </c>
      <c r="AB48" s="1">
        <v>28.20417594909668</v>
      </c>
      <c r="AC48" s="1">
        <v>1.4211587905883789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1.1026481179630052</v>
      </c>
      <c r="AL48">
        <f>(U48-T48)/(1000-U48)*AK48</f>
        <v>2.7574228148326791E-2</v>
      </c>
      <c r="AM48">
        <f>(P48+273.15)</f>
        <v>300.31897964477537</v>
      </c>
      <c r="AN48">
        <f>(O48+273.15)</f>
        <v>300.98667755126951</v>
      </c>
      <c r="AO48">
        <f>(Y48*AG48+Z48*AH48)*AI48</f>
        <v>256.02042396499746</v>
      </c>
      <c r="AP48">
        <f>((AO48+0.00000010773*(AN48^4-AM48^4))-AL48*44100)/(L48*51.4+0.00000043092*AM48^3)</f>
        <v>-7.825506387806298</v>
      </c>
      <c r="AQ48">
        <f>0.61365*EXP(17.502*J48/(240.97+J48))</f>
        <v>3.614835640359165</v>
      </c>
      <c r="AR48">
        <f>AQ48*1000/AA48</f>
        <v>41.108081999752422</v>
      </c>
      <c r="AS48">
        <f>(AR48-U48)</f>
        <v>11.022058669063945</v>
      </c>
      <c r="AT48">
        <f>IF(D48,P48,(O48+P48)/2)</f>
        <v>27.502828598022461</v>
      </c>
      <c r="AU48">
        <f>0.61365*EXP(17.502*AT48/(240.97+AT48))</f>
        <v>3.686233136994014</v>
      </c>
      <c r="AV48">
        <f>IF(AS48&lt;&gt;0,(1000-(AR48+U48)/2)/AS48*AL48,0)</f>
        <v>2.4126769503928251</v>
      </c>
      <c r="AW48">
        <f>U48*AA48/1000</f>
        <v>2.6456118632123253</v>
      </c>
      <c r="AX48">
        <f>(AU48-AW48)</f>
        <v>1.0406212737816887</v>
      </c>
      <c r="AY48">
        <f>1/(1.6/F48+1.37/N48)</f>
        <v>1.6408779572389585</v>
      </c>
      <c r="AZ48">
        <f>G48*AA48*0.001</f>
        <v>33.116334436626737</v>
      </c>
      <c r="BA48">
        <f>G48/S48</f>
        <v>0.97603647548187122</v>
      </c>
      <c r="BB48">
        <f>(1-AL48*AA48/AQ48/F48)*100</f>
        <v>87.868952981224282</v>
      </c>
      <c r="BC48">
        <f>(S48-E48/(N48/1.35))</f>
        <v>384.3770253750954</v>
      </c>
      <c r="BD48">
        <f>E48*BB48/100/BC48</f>
        <v>1.0652844567180665E-2</v>
      </c>
    </row>
    <row r="49" spans="1:56" x14ac:dyDescent="0.25">
      <c r="A49" s="1" t="s">
        <v>1</v>
      </c>
      <c r="B49" s="1" t="s">
        <v>2518</v>
      </c>
      <c r="K49" s="1">
        <f t="shared" si="0"/>
        <v>2.72</v>
      </c>
    </row>
    <row r="50" spans="1:56" x14ac:dyDescent="0.25">
      <c r="A50" s="1" t="s">
        <v>1</v>
      </c>
      <c r="B50" s="1" t="s">
        <v>2513</v>
      </c>
      <c r="K50" s="1">
        <f t="shared" si="0"/>
        <v>2.72</v>
      </c>
    </row>
    <row r="51" spans="1:56" x14ac:dyDescent="0.25">
      <c r="A51" s="1">
        <v>12</v>
      </c>
      <c r="B51" s="1" t="s">
        <v>2517</v>
      </c>
      <c r="C51" s="1">
        <v>2582.0000031515956</v>
      </c>
      <c r="D51" s="1">
        <v>0</v>
      </c>
      <c r="E51">
        <f>(R51-S51*(1000-T51)/(1000-U51))*AK51</f>
        <v>5.0930315630326159</v>
      </c>
      <c r="F51">
        <f>IF(AV51&lt;&gt;0,1/(1/AV51-1/N51),0)</f>
        <v>6.7507536599169011</v>
      </c>
      <c r="G51">
        <f>((AY51-AL51/2)*S51-E51)/(AY51+AL51/2)</f>
        <v>376.48318266808752</v>
      </c>
      <c r="H51">
        <f>AL51*1000</f>
        <v>28.646396356392934</v>
      </c>
      <c r="I51">
        <f>(AQ51-AW51)</f>
        <v>0.9266583976321372</v>
      </c>
      <c r="J51">
        <f>(P51+AP51*D51)</f>
        <v>27.353086471557617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27.953571319580078</v>
      </c>
      <c r="P51" s="1">
        <v>27.353086471557617</v>
      </c>
      <c r="Q51" s="1">
        <v>27.995901107788086</v>
      </c>
      <c r="R51" s="1">
        <v>400.03167724609375</v>
      </c>
      <c r="S51" s="1">
        <v>385.39956665039063</v>
      </c>
      <c r="T51" s="1">
        <v>5.8445091247558594</v>
      </c>
      <c r="U51" s="1">
        <v>31.0194091796875</v>
      </c>
      <c r="V51" s="1">
        <v>13.578306198120117</v>
      </c>
      <c r="W51" s="1">
        <v>72.066108703613281</v>
      </c>
      <c r="X51" s="1">
        <v>299.90673828125</v>
      </c>
      <c r="Y51" s="1">
        <v>1999.55908203125</v>
      </c>
      <c r="Z51" s="1">
        <v>7.9670395851135254</v>
      </c>
      <c r="AA51" s="1">
        <v>87.925590515136719</v>
      </c>
      <c r="AB51" s="1">
        <v>28.434379577636719</v>
      </c>
      <c r="AC51" s="1">
        <v>1.4139847755432129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1.1025983025045953</v>
      </c>
      <c r="AL51">
        <f>(U51-T51)/(1000-U51)*AK51</f>
        <v>2.8646396356392934E-2</v>
      </c>
      <c r="AM51">
        <f>(P51+273.15)</f>
        <v>300.50308647155759</v>
      </c>
      <c r="AN51">
        <f>(O51+273.15)</f>
        <v>301.10357131958006</v>
      </c>
      <c r="AO51">
        <f>(Y51*AG51+Z51*AH51)*AI51</f>
        <v>319.92944597401947</v>
      </c>
      <c r="AP51">
        <f>((AO51+0.00000010773*(AN51^4-AM51^4))-AL51*44100)/(L51*51.4+0.00000043092*AM51^3)</f>
        <v>-7.6938865646436572</v>
      </c>
      <c r="AQ51">
        <f>0.61365*EXP(17.502*J51/(240.97+J51))</f>
        <v>3.6540582671868131</v>
      </c>
      <c r="AR51">
        <f>AQ51*1000/AA51</f>
        <v>41.558529726994024</v>
      </c>
      <c r="AS51">
        <f>(AR51-U51)</f>
        <v>10.539120547306524</v>
      </c>
      <c r="AT51">
        <f>IF(D51,P51,(O51+P51)/2)</f>
        <v>27.653328895568848</v>
      </c>
      <c r="AU51">
        <f>0.61365*EXP(17.502*AT51/(240.97+AT51))</f>
        <v>3.7188197570045967</v>
      </c>
      <c r="AV51">
        <f>IF(AS51&lt;&gt;0,(1000-(AR51+U51)/2)/AS51*AL51,0)</f>
        <v>2.6194641222813377</v>
      </c>
      <c r="AW51">
        <f>U51*AA51/1000</f>
        <v>2.7273998695546759</v>
      </c>
      <c r="AX51">
        <f>(AU51-AW51)</f>
        <v>0.99141988744992071</v>
      </c>
      <c r="AY51">
        <f>1/(1.6/F51+1.37/N51)</f>
        <v>1.795080741457254</v>
      </c>
      <c r="AZ51">
        <f>G51*AA51*0.001</f>
        <v>33.10250615510968</v>
      </c>
      <c r="BA51">
        <f>G51/S51</f>
        <v>0.97686457185253806</v>
      </c>
      <c r="BB51">
        <f>(1-AL51*AA51/AQ51/F51)*100</f>
        <v>89.789251916791414</v>
      </c>
      <c r="BC51">
        <f>(S51-E51/(N51/1.35))</f>
        <v>383.79325039504158</v>
      </c>
      <c r="BD51">
        <f>E51*BB51/100/BC51</f>
        <v>1.1915256288707614E-2</v>
      </c>
    </row>
    <row r="52" spans="1:56" x14ac:dyDescent="0.25">
      <c r="A52" s="1" t="s">
        <v>1</v>
      </c>
      <c r="B52" s="1" t="s">
        <v>2516</v>
      </c>
      <c r="K52" s="2">
        <v>7.3675000000000006</v>
      </c>
    </row>
    <row r="53" spans="1:56" x14ac:dyDescent="0.25">
      <c r="A53" s="1" t="s">
        <v>1</v>
      </c>
      <c r="B53" s="1" t="s">
        <v>2515</v>
      </c>
      <c r="K53" s="2">
        <v>7.3675000000000006</v>
      </c>
    </row>
    <row r="54" spans="1:56" x14ac:dyDescent="0.25">
      <c r="A54" s="1" t="s">
        <v>1</v>
      </c>
      <c r="B54" s="1" t="s">
        <v>2514</v>
      </c>
    </row>
    <row r="55" spans="1:56" x14ac:dyDescent="0.25">
      <c r="A55" s="1" t="s">
        <v>1</v>
      </c>
      <c r="B55" s="1" t="s">
        <v>2513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A2E6-3DDA-4804-BAC1-0CBF8E65D47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8513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8512</v>
      </c>
    </row>
    <row r="12" spans="1:56" x14ac:dyDescent="0.25">
      <c r="A12" s="1" t="s">
        <v>1</v>
      </c>
      <c r="B12" s="1" t="s">
        <v>8511</v>
      </c>
    </row>
    <row r="13" spans="1:56" x14ac:dyDescent="0.25">
      <c r="A13" s="1" t="s">
        <v>1</v>
      </c>
      <c r="B13" s="1" t="s">
        <v>8510</v>
      </c>
    </row>
    <row r="14" spans="1:56" x14ac:dyDescent="0.25">
      <c r="A14" s="1" t="s">
        <v>1</v>
      </c>
      <c r="B14" s="1" t="s">
        <v>8509</v>
      </c>
    </row>
    <row r="15" spans="1:56" x14ac:dyDescent="0.25">
      <c r="A15" s="1" t="s">
        <v>1</v>
      </c>
      <c r="B15" s="1" t="s">
        <v>8508</v>
      </c>
    </row>
    <row r="16" spans="1:56" x14ac:dyDescent="0.25">
      <c r="A16" s="1" t="s">
        <v>1</v>
      </c>
      <c r="B16" s="1" t="s">
        <v>8507</v>
      </c>
    </row>
    <row r="17" spans="1:56" x14ac:dyDescent="0.25">
      <c r="A17" s="1" t="s">
        <v>1</v>
      </c>
      <c r="B17" s="1" t="s">
        <v>8506</v>
      </c>
    </row>
    <row r="18" spans="1:56" x14ac:dyDescent="0.25">
      <c r="A18" s="1">
        <v>1</v>
      </c>
      <c r="B18" s="1" t="s">
        <v>8505</v>
      </c>
      <c r="C18" s="1">
        <v>420.00001969188452</v>
      </c>
      <c r="D18" s="1">
        <v>0</v>
      </c>
      <c r="E18">
        <f>(R18-S18*(1000-T18)/(1000-U18))*AK18</f>
        <v>-3.7494506291146292</v>
      </c>
      <c r="F18">
        <f>IF(AV18&lt;&gt;0,1/(1/AV18-1/N18),0)</f>
        <v>4.3844135388934156</v>
      </c>
      <c r="G18">
        <f>((AY18-AL18/2)*S18-E18)/(AY18+AL18/2)</f>
        <v>391.92334251667694</v>
      </c>
      <c r="H18">
        <f>AL18*1000</f>
        <v>22.221552905953587</v>
      </c>
      <c r="I18">
        <f>(AQ18-AW18)</f>
        <v>0.88179995507196596</v>
      </c>
      <c r="J18">
        <f>(P18+AP18*D18)</f>
        <v>23.962057113647461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25.136917114257813</v>
      </c>
      <c r="P18" s="1">
        <v>23.962057113647461</v>
      </c>
      <c r="Q18" s="1">
        <v>25.223562240600586</v>
      </c>
      <c r="R18" s="1">
        <v>399.902587890625</v>
      </c>
      <c r="S18" s="1">
        <v>395.34677124023438</v>
      </c>
      <c r="T18" s="1">
        <v>4.1770882606506348</v>
      </c>
      <c r="U18" s="1">
        <v>23.802225112915039</v>
      </c>
      <c r="V18" s="1">
        <v>11.530849456787109</v>
      </c>
      <c r="W18" s="1">
        <v>65.706024169921875</v>
      </c>
      <c r="X18" s="1">
        <v>300.65499877929688</v>
      </c>
      <c r="Y18" s="1">
        <v>-8.4521271288394928E-2</v>
      </c>
      <c r="Z18" s="1">
        <v>8.4060859680175781</v>
      </c>
      <c r="AA18" s="1">
        <v>88.494041442871094</v>
      </c>
      <c r="AB18" s="1">
        <v>18.464242935180664</v>
      </c>
      <c r="AC18" s="1">
        <v>0.16630356013774872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1.1053492602180031</v>
      </c>
      <c r="AL18">
        <f>(U18-T18)/(1000-U18)*AK18</f>
        <v>2.2221552905953589E-2</v>
      </c>
      <c r="AM18">
        <f>(P18+273.15)</f>
        <v>297.11205711364744</v>
      </c>
      <c r="AN18">
        <f>(O18+273.15)</f>
        <v>298.28691711425779</v>
      </c>
      <c r="AO18">
        <f>(Y18*AG18+Z18*AH18)*AI18</f>
        <v>-1.3523403103871567E-2</v>
      </c>
      <c r="AP18">
        <f>((AO18+0.00000010773*(AN18^4-AM18^4))-AL18*44100)/(L18*51.4+0.00000043092*AM18^3)</f>
        <v>-7.9684329702523513</v>
      </c>
      <c r="AQ18">
        <f>0.61365*EXP(17.502*J18/(240.97+J18))</f>
        <v>2.9881550506468164</v>
      </c>
      <c r="AR18">
        <f>AQ18*1000/AA18</f>
        <v>33.766737307119975</v>
      </c>
      <c r="AS18">
        <f>(AR18-U18)</f>
        <v>9.9645121942049357</v>
      </c>
      <c r="AT18">
        <f>IF(D18,P18,(O18+P18)/2)</f>
        <v>24.549487113952637</v>
      </c>
      <c r="AU18">
        <f>0.61365*EXP(17.502*AT18/(240.97+AT18))</f>
        <v>3.0952697638578264</v>
      </c>
      <c r="AV18">
        <f>IF(AS18&lt;&gt;0,(1000-(AR18+U18)/2)/AS18*AL18,0)</f>
        <v>2.1658779289192061</v>
      </c>
      <c r="AW18">
        <f>U18*AA18/1000</f>
        <v>2.1063550955748505</v>
      </c>
      <c r="AX18">
        <f>(AU18-AW18)</f>
        <v>0.98891466828297592</v>
      </c>
      <c r="AY18">
        <f>1/(1.6/F18+1.37/N18)</f>
        <v>1.4598614478395033</v>
      </c>
      <c r="AZ18">
        <f>G18*AA18*0.001</f>
        <v>34.68288051509937</v>
      </c>
      <c r="BA18">
        <f>G18/S18</f>
        <v>0.99134069386018286</v>
      </c>
      <c r="BB18">
        <f>(1-AL18*AA18/AQ18/F18)*100</f>
        <v>84.990238342753329</v>
      </c>
      <c r="BC18">
        <f>(S18-E18/(N18/1.35))</f>
        <v>396.52932890154784</v>
      </c>
      <c r="BD18">
        <f>E18*BB18/100/BC18</f>
        <v>-8.036396790764469E-3</v>
      </c>
    </row>
    <row r="19" spans="1:56" x14ac:dyDescent="0.25">
      <c r="A19" s="1" t="s">
        <v>1</v>
      </c>
      <c r="B19" s="1" t="s">
        <v>8504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8503</v>
      </c>
      <c r="K20" s="1">
        <f t="shared" si="0"/>
        <v>2.72</v>
      </c>
    </row>
    <row r="21" spans="1:56" x14ac:dyDescent="0.25">
      <c r="A21" s="1">
        <v>2</v>
      </c>
      <c r="B21" s="1" t="s">
        <v>8502</v>
      </c>
      <c r="C21" s="1">
        <v>624.00001971423626</v>
      </c>
      <c r="D21" s="1">
        <v>0</v>
      </c>
      <c r="E21">
        <f>(R21-S21*(1000-T21)/(1000-U21))*AK21</f>
        <v>-1.1661327552499454</v>
      </c>
      <c r="F21">
        <f>IF(AV21&lt;&gt;0,1/(1/AV21-1/N21),0)</f>
        <v>4.3408401415301547</v>
      </c>
      <c r="G21">
        <f>((AY21-AL21/2)*S21-E21)/(AY21+AL21/2)</f>
        <v>388.12719643181151</v>
      </c>
      <c r="H21">
        <f>AL21*1000</f>
        <v>22.012892090181044</v>
      </c>
      <c r="I21">
        <f>(AQ21-AW21)</f>
        <v>0.87763308909915727</v>
      </c>
      <c r="J21">
        <f>(P21+AP21*D21)</f>
        <v>24.070028305053711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25.278112411499023</v>
      </c>
      <c r="P21" s="1">
        <v>24.070028305053711</v>
      </c>
      <c r="Q21" s="1">
        <v>25.382780075073242</v>
      </c>
      <c r="R21" s="1">
        <v>400.02377319335938</v>
      </c>
      <c r="S21" s="1">
        <v>393.2467041015625</v>
      </c>
      <c r="T21" s="1">
        <v>4.6316933631896973</v>
      </c>
      <c r="U21" s="1">
        <v>24.068960189819336</v>
      </c>
      <c r="V21" s="1">
        <v>12.678797721862793</v>
      </c>
      <c r="W21" s="1">
        <v>65.886375427246094</v>
      </c>
      <c r="X21" s="1">
        <v>300.62835693359375</v>
      </c>
      <c r="Y21" s="1">
        <v>25.790456771850586</v>
      </c>
      <c r="Z21" s="1">
        <v>8.4846372604370117</v>
      </c>
      <c r="AA21" s="1">
        <v>88.494194030761719</v>
      </c>
      <c r="AB21" s="1">
        <v>18.521734237670898</v>
      </c>
      <c r="AC21" s="1">
        <v>0.17607271671295166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1.1052513122558592</v>
      </c>
      <c r="AL21">
        <f>(U21-T21)/(1000-U21)*AK21</f>
        <v>2.2012892090181042E-2</v>
      </c>
      <c r="AM21">
        <f>(P21+273.15)</f>
        <v>297.22002830505369</v>
      </c>
      <c r="AN21">
        <f>(O21+273.15)</f>
        <v>298.428112411499</v>
      </c>
      <c r="AO21">
        <f>(Y21*AG21+Z21*AH21)*AI21</f>
        <v>4.1264729912622329</v>
      </c>
      <c r="AP21">
        <f>((AO21+0.00000010773*(AN21^4-AM21^4))-AL21*44100)/(L21*51.4+0.00000043092*AM21^3)</f>
        <v>-7.8543938806012683</v>
      </c>
      <c r="AQ21">
        <f>0.61365*EXP(17.502*J21/(240.97+J21))</f>
        <v>3.0075963222557092</v>
      </c>
      <c r="AR21">
        <f>AQ21*1000/AA21</f>
        <v>33.986368882123841</v>
      </c>
      <c r="AS21">
        <f>(AR21-U21)</f>
        <v>9.9174086923045053</v>
      </c>
      <c r="AT21">
        <f>IF(D21,P21,(O21+P21)/2)</f>
        <v>24.674070358276367</v>
      </c>
      <c r="AU21">
        <f>0.61365*EXP(17.502*AT21/(240.97+AT21))</f>
        <v>3.1184133612105671</v>
      </c>
      <c r="AV21">
        <f>IF(AS21&lt;&gt;0,(1000-(AR21+U21)/2)/AS21*AL21,0)</f>
        <v>2.1551909280199357</v>
      </c>
      <c r="AW21">
        <f>U21*AA21/1000</f>
        <v>2.1299632331565519</v>
      </c>
      <c r="AX21">
        <f>(AU21-AW21)</f>
        <v>0.98845012805401522</v>
      </c>
      <c r="AY21">
        <f>1/(1.6/F21+1.37/N21)</f>
        <v>1.4520960610992042</v>
      </c>
      <c r="AZ21">
        <f>G21*AA21*0.001</f>
        <v>34.347003429652297</v>
      </c>
      <c r="BA21">
        <f>G21/S21</f>
        <v>0.98698143527624127</v>
      </c>
      <c r="BB21">
        <f>(1-AL21*AA21/AQ21/F21)*100</f>
        <v>85.078978875105776</v>
      </c>
      <c r="BC21">
        <f>(S21-E21/(N21/1.35))</f>
        <v>393.61449644242475</v>
      </c>
      <c r="BD21">
        <f>E21*BB21/100/BC21</f>
        <v>-2.5205724114886929E-3</v>
      </c>
    </row>
    <row r="22" spans="1:56" x14ac:dyDescent="0.25">
      <c r="A22" s="1" t="s">
        <v>1</v>
      </c>
      <c r="B22" s="1" t="s">
        <v>8501</v>
      </c>
      <c r="K22" s="1">
        <f t="shared" si="0"/>
        <v>2.72</v>
      </c>
    </row>
    <row r="23" spans="1:56" x14ac:dyDescent="0.25">
      <c r="A23" s="1" t="s">
        <v>1</v>
      </c>
      <c r="B23" s="1" t="s">
        <v>8500</v>
      </c>
      <c r="K23" s="1">
        <f t="shared" si="0"/>
        <v>2.72</v>
      </c>
    </row>
    <row r="24" spans="1:56" x14ac:dyDescent="0.25">
      <c r="A24" s="1">
        <v>3</v>
      </c>
      <c r="B24" s="1" t="s">
        <v>8499</v>
      </c>
      <c r="C24" s="1">
        <v>829.00001971423626</v>
      </c>
      <c r="D24" s="1">
        <v>0</v>
      </c>
      <c r="E24">
        <f>(R24-S24*(1000-T24)/(1000-U24))*AK24</f>
        <v>0.22724278428232392</v>
      </c>
      <c r="F24">
        <f>IF(AV24&lt;&gt;0,1/(1/AV24-1/N24),0)</f>
        <v>4.2288005784524474</v>
      </c>
      <c r="G24">
        <f>((AY24-AL24/2)*S24-E24)/(AY24+AL24/2)</f>
        <v>385.72297051731124</v>
      </c>
      <c r="H24">
        <f>AL24*1000</f>
        <v>21.7637437902433</v>
      </c>
      <c r="I24">
        <f>(AQ24-AW24)</f>
        <v>0.87900282757804282</v>
      </c>
      <c r="J24">
        <f>(P24+AP24*D24)</f>
        <v>24.162271499633789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25.390609741210938</v>
      </c>
      <c r="P24" s="1">
        <v>24.162271499633789</v>
      </c>
      <c r="Q24" s="1">
        <v>25.502468109130859</v>
      </c>
      <c r="R24" s="1">
        <v>399.71139526367188</v>
      </c>
      <c r="S24" s="1">
        <v>391.79092407226563</v>
      </c>
      <c r="T24" s="1">
        <v>5.0267858505249023</v>
      </c>
      <c r="U24" s="1">
        <v>24.240741729736328</v>
      </c>
      <c r="V24" s="1">
        <v>13.669371604919434</v>
      </c>
      <c r="W24" s="1">
        <v>65.918006896972656</v>
      </c>
      <c r="X24" s="1">
        <v>300.62728881835938</v>
      </c>
      <c r="Y24" s="1">
        <v>51.0081787109375</v>
      </c>
      <c r="Z24" s="1">
        <v>8.4759359359741211</v>
      </c>
      <c r="AA24" s="1">
        <v>88.499366760253906</v>
      </c>
      <c r="AB24" s="1">
        <v>18.595741271972656</v>
      </c>
      <c r="AC24" s="1">
        <v>0.17942488193511963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1.1052473853616149</v>
      </c>
      <c r="AL24">
        <f>(U24-T24)/(1000-U24)*AK24</f>
        <v>2.17637437902433E-2</v>
      </c>
      <c r="AM24">
        <f>(P24+273.15)</f>
        <v>297.31227149963377</v>
      </c>
      <c r="AN24">
        <f>(O24+273.15)</f>
        <v>298.54060974121091</v>
      </c>
      <c r="AO24">
        <f>(Y24*AG24+Z24*AH24)*AI24</f>
        <v>8.1613084113305376</v>
      </c>
      <c r="AP24">
        <f>((AO24+0.00000010773*(AN24^4-AM24^4))-AL24*44100)/(L24*51.4+0.00000043092*AM24^3)</f>
        <v>-7.7278790115626856</v>
      </c>
      <c r="AQ24">
        <f>0.61365*EXP(17.502*J24/(240.97+J24))</f>
        <v>3.0242931204585699</v>
      </c>
      <c r="AR24">
        <f>AQ24*1000/AA24</f>
        <v>34.173048137750236</v>
      </c>
      <c r="AS24">
        <f>(AR24-U24)</f>
        <v>9.9323064080139076</v>
      </c>
      <c r="AT24">
        <f>IF(D24,P24,(O24+P24)/2)</f>
        <v>24.776440620422363</v>
      </c>
      <c r="AU24">
        <f>0.61365*EXP(17.502*AT24/(240.97+AT24))</f>
        <v>3.137543551484312</v>
      </c>
      <c r="AV24">
        <f>IF(AS24&lt;&gt;0,(1000-(AR24+U24)/2)/AS24*AL24,0)</f>
        <v>2.1272090835769526</v>
      </c>
      <c r="AW24">
        <f>U24*AA24/1000</f>
        <v>2.1452902928805271</v>
      </c>
      <c r="AX24">
        <f>(AU24-AW24)</f>
        <v>0.99225325860378488</v>
      </c>
      <c r="AY24">
        <f>1/(1.6/F24+1.37/N24)</f>
        <v>1.4317923338074219</v>
      </c>
      <c r="AZ24">
        <f>G24*AA24*0.001</f>
        <v>34.136238635666132</v>
      </c>
      <c r="BA24">
        <f>G24/S24</f>
        <v>0.98451226615490672</v>
      </c>
      <c r="BB24">
        <f>(1-AL24*AA24/AQ24/F24)*100</f>
        <v>84.939732666075045</v>
      </c>
      <c r="BC24">
        <f>(S24-E24/(N24/1.35))</f>
        <v>391.71925285370241</v>
      </c>
      <c r="BD24">
        <f>E24*BB24/100/BC24</f>
        <v>4.927493659456141E-4</v>
      </c>
    </row>
    <row r="25" spans="1:56" x14ac:dyDescent="0.25">
      <c r="A25" s="1" t="s">
        <v>1</v>
      </c>
      <c r="B25" s="1" t="s">
        <v>8498</v>
      </c>
      <c r="K25" s="1">
        <f t="shared" si="0"/>
        <v>2.72</v>
      </c>
    </row>
    <row r="26" spans="1:56" x14ac:dyDescent="0.25">
      <c r="A26" s="1" t="s">
        <v>1</v>
      </c>
      <c r="B26" s="1" t="s">
        <v>8497</v>
      </c>
      <c r="K26" s="1">
        <f t="shared" si="0"/>
        <v>2.72</v>
      </c>
    </row>
    <row r="27" spans="1:56" x14ac:dyDescent="0.25">
      <c r="A27" s="1">
        <v>4</v>
      </c>
      <c r="B27" s="1" t="s">
        <v>8496</v>
      </c>
      <c r="C27" s="1">
        <v>1033.0000197142363</v>
      </c>
      <c r="D27" s="1">
        <v>0</v>
      </c>
      <c r="E27">
        <f>(R27-S27*(1000-T27)/(1000-U27))*AK27</f>
        <v>2.2612460437723296</v>
      </c>
      <c r="F27">
        <f>IF(AV27&lt;&gt;0,1/(1/AV27-1/N27),0)</f>
        <v>4.2044296605731546</v>
      </c>
      <c r="G27">
        <f>((AY27-AL27/2)*S27-E27)/(AY27+AL27/2)</f>
        <v>382.73601580852568</v>
      </c>
      <c r="H27">
        <f>AL27*1000</f>
        <v>21.645532406878129</v>
      </c>
      <c r="I27">
        <f>(AQ27-AW27)</f>
        <v>0.87657901740269484</v>
      </c>
      <c r="J27">
        <f>(P27+AP27*D27)</f>
        <v>24.268976211547852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25.498456954956055</v>
      </c>
      <c r="P27" s="1">
        <v>24.268976211547852</v>
      </c>
      <c r="Q27" s="1">
        <v>25.612443923950195</v>
      </c>
      <c r="R27" s="1">
        <v>399.87124633789063</v>
      </c>
      <c r="S27" s="1">
        <v>390.1810302734375</v>
      </c>
      <c r="T27" s="1">
        <v>5.3767776489257813</v>
      </c>
      <c r="U27" s="1">
        <v>24.487190246582031</v>
      </c>
      <c r="V27" s="1">
        <v>14.527901649475098</v>
      </c>
      <c r="W27" s="1">
        <v>66.163703918457031</v>
      </c>
      <c r="X27" s="1">
        <v>300.53848266601563</v>
      </c>
      <c r="Y27" s="1">
        <v>99.896743774414063</v>
      </c>
      <c r="Z27" s="1">
        <v>8.7618541717529297</v>
      </c>
      <c r="AA27" s="1">
        <v>88.500541687011719</v>
      </c>
      <c r="AB27" s="1">
        <v>18.617534637451172</v>
      </c>
      <c r="AC27" s="1">
        <v>0.18262264132499695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1.1049208921544689</v>
      </c>
      <c r="AL27">
        <f>(U27-T27)/(1000-U27)*AK27</f>
        <v>2.1645532406878127E-2</v>
      </c>
      <c r="AM27">
        <f>(P27+273.15)</f>
        <v>297.41897621154783</v>
      </c>
      <c r="AN27">
        <f>(O27+273.15)</f>
        <v>298.64845695495603</v>
      </c>
      <c r="AO27">
        <f>(Y27*AG27+Z27*AH27)*AI27</f>
        <v>15.983478646647654</v>
      </c>
      <c r="AP27">
        <f>((AO27+0.00000010773*(AN27^4-AM27^4))-AL27*44100)/(L27*51.4+0.00000043092*AM27^3)</f>
        <v>-7.6194441095455057</v>
      </c>
      <c r="AQ27">
        <f>0.61365*EXP(17.502*J27/(240.97+J27))</f>
        <v>3.0437086186181146</v>
      </c>
      <c r="AR27">
        <f>AQ27*1000/AA27</f>
        <v>34.391977276053296</v>
      </c>
      <c r="AS27">
        <f>(AR27-U27)</f>
        <v>9.9047870294712652</v>
      </c>
      <c r="AT27">
        <f>IF(D27,P27,(O27+P27)/2)</f>
        <v>24.883716583251953</v>
      </c>
      <c r="AU27">
        <f>0.61365*EXP(17.502*AT27/(240.97+AT27))</f>
        <v>3.1577004623233877</v>
      </c>
      <c r="AV27">
        <f>IF(AS27&lt;&gt;0,(1000-(AR27+U27)/2)/AS27*AL27,0)</f>
        <v>2.1210245995212462</v>
      </c>
      <c r="AW27">
        <f>U27*AA27/1000</f>
        <v>2.1671296012154198</v>
      </c>
      <c r="AX27">
        <f>(AU27-AW27)</f>
        <v>0.99057086110796799</v>
      </c>
      <c r="AY27">
        <f>1/(1.6/F27+1.37/N27)</f>
        <v>1.4273103938550811</v>
      </c>
      <c r="AZ27">
        <f>G27*AA27*0.001</f>
        <v>33.8723447221832</v>
      </c>
      <c r="BA27">
        <f>G27/S27</f>
        <v>0.98091907630749142</v>
      </c>
      <c r="BB27">
        <f>(1-AL27*AA27/AQ27/F27)*100</f>
        <v>85.030612315607229</v>
      </c>
      <c r="BC27">
        <f>(S27-E27/(N27/1.35))</f>
        <v>389.46784477036312</v>
      </c>
      <c r="BD27">
        <f>E27*BB27/100/BC27</f>
        <v>4.9368680439221954E-3</v>
      </c>
    </row>
    <row r="28" spans="1:56" x14ac:dyDescent="0.25">
      <c r="A28" s="1" t="s">
        <v>1</v>
      </c>
      <c r="B28" s="1" t="s">
        <v>8495</v>
      </c>
      <c r="K28" s="1">
        <f t="shared" si="0"/>
        <v>2.72</v>
      </c>
    </row>
    <row r="29" spans="1:56" x14ac:dyDescent="0.25">
      <c r="A29" s="1" t="s">
        <v>1</v>
      </c>
      <c r="B29" s="1" t="s">
        <v>8494</v>
      </c>
      <c r="K29" s="1">
        <f t="shared" si="0"/>
        <v>2.72</v>
      </c>
    </row>
    <row r="30" spans="1:56" x14ac:dyDescent="0.25">
      <c r="A30" s="1">
        <v>5</v>
      </c>
      <c r="B30" s="1" t="s">
        <v>8493</v>
      </c>
      <c r="C30" s="1">
        <v>1237.0000197142363</v>
      </c>
      <c r="D30" s="1">
        <v>0</v>
      </c>
      <c r="E30">
        <f>(R30-S30*(1000-T30)/(1000-U30))*AK30</f>
        <v>3.4876964455619679</v>
      </c>
      <c r="F30">
        <f>IF(AV30&lt;&gt;0,1/(1/AV30-1/N30),0)</f>
        <v>4.2101980477954291</v>
      </c>
      <c r="G30">
        <f>((AY30-AL30/2)*S30-E30)/(AY30+AL30/2)</f>
        <v>380.84523385241835</v>
      </c>
      <c r="H30">
        <f>AL30*1000</f>
        <v>21.593122976131912</v>
      </c>
      <c r="I30">
        <f>(AQ30-AW30)</f>
        <v>0.87363901497180185</v>
      </c>
      <c r="J30">
        <f>(P30+AP30*D30)</f>
        <v>24.38194465637207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25.592082977294922</v>
      </c>
      <c r="P30" s="1">
        <v>24.38194465637207</v>
      </c>
      <c r="Q30" s="1">
        <v>25.707521438598633</v>
      </c>
      <c r="R30" s="1">
        <v>399.86471557617188</v>
      </c>
      <c r="S30" s="1">
        <v>389.10675048828125</v>
      </c>
      <c r="T30" s="1">
        <v>5.6995964050292969</v>
      </c>
      <c r="U30" s="1">
        <v>24.753679275512695</v>
      </c>
      <c r="V30" s="1">
        <v>15.314982414245605</v>
      </c>
      <c r="W30" s="1">
        <v>66.51385498046875</v>
      </c>
      <c r="X30" s="1">
        <v>300.614990234375</v>
      </c>
      <c r="Y30" s="1">
        <v>150.58059692382813</v>
      </c>
      <c r="Z30" s="1">
        <v>8.6172523498535156</v>
      </c>
      <c r="AA30" s="1">
        <v>88.501731872558594</v>
      </c>
      <c r="AB30" s="1">
        <v>18.717966079711914</v>
      </c>
      <c r="AC30" s="1">
        <v>0.1816963404417038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1.1052021699793197</v>
      </c>
      <c r="AL30">
        <f>(U30-T30)/(1000-U30)*AK30</f>
        <v>2.1593122976131911E-2</v>
      </c>
      <c r="AM30">
        <f>(P30+273.15)</f>
        <v>297.53194465637205</v>
      </c>
      <c r="AN30">
        <f>(O30+273.15)</f>
        <v>298.7420829772949</v>
      </c>
      <c r="AO30">
        <f>(Y30*AG30+Z30*AH30)*AI30</f>
        <v>24.092894969294321</v>
      </c>
      <c r="AP30">
        <f>((AO30+0.00000010773*(AN30^4-AM30^4))-AL30*44100)/(L30*51.4+0.00000043092*AM30^3)</f>
        <v>-7.5344632765210608</v>
      </c>
      <c r="AQ30">
        <f>0.61365*EXP(17.502*J30/(240.97+J30))</f>
        <v>3.064382501072537</v>
      </c>
      <c r="AR30">
        <f>AQ30*1000/AA30</f>
        <v>34.62511338744433</v>
      </c>
      <c r="AS30">
        <f>(AR30-U30)</f>
        <v>9.8714341119316344</v>
      </c>
      <c r="AT30">
        <f>IF(D30,P30,(O30+P30)/2)</f>
        <v>24.987013816833496</v>
      </c>
      <c r="AU30">
        <f>0.61365*EXP(17.502*AT30/(240.97+AT30))</f>
        <v>3.1772166385167702</v>
      </c>
      <c r="AV30">
        <f>IF(AS30&lt;&gt;0,(1000-(AR30+U30)/2)/AS30*AL30,0)</f>
        <v>2.1224916210233711</v>
      </c>
      <c r="AW30">
        <f>U30*AA30/1000</f>
        <v>2.1907434861007351</v>
      </c>
      <c r="AX30">
        <f>(AU30-AW30)</f>
        <v>0.98647315241603506</v>
      </c>
      <c r="AY30">
        <f>1/(1.6/F30+1.37/N30)</f>
        <v>1.4283733734952471</v>
      </c>
      <c r="AZ30">
        <f>G30*AA30*0.001</f>
        <v>33.705462771348607</v>
      </c>
      <c r="BA30">
        <f>G30/S30</f>
        <v>0.97876799457861963</v>
      </c>
      <c r="BB30">
        <f>(1-AL30*AA30/AQ30/F30)*100</f>
        <v>85.187726299128315</v>
      </c>
      <c r="BC30">
        <f>(S30-E30/(N30/1.35))</f>
        <v>388.00674876535976</v>
      </c>
      <c r="BD30">
        <f>E30*BB30/100/BC30</f>
        <v>7.6573134659223925E-3</v>
      </c>
    </row>
    <row r="31" spans="1:56" x14ac:dyDescent="0.25">
      <c r="A31" s="1" t="s">
        <v>1</v>
      </c>
      <c r="B31" s="1" t="s">
        <v>8492</v>
      </c>
      <c r="K31" s="1">
        <f t="shared" si="0"/>
        <v>2.72</v>
      </c>
    </row>
    <row r="32" spans="1:56" x14ac:dyDescent="0.25">
      <c r="A32" s="1" t="s">
        <v>1</v>
      </c>
      <c r="B32" s="1" t="s">
        <v>8491</v>
      </c>
      <c r="K32" s="1">
        <f t="shared" si="0"/>
        <v>2.72</v>
      </c>
    </row>
    <row r="33" spans="1:56" x14ac:dyDescent="0.25">
      <c r="A33" s="1">
        <v>6</v>
      </c>
      <c r="B33" s="1" t="s">
        <v>8490</v>
      </c>
      <c r="C33" s="1">
        <v>1441.0000197142363</v>
      </c>
      <c r="D33" s="1">
        <v>0</v>
      </c>
      <c r="E33">
        <f>(R33-S33*(1000-T33)/(1000-U33))*AK33</f>
        <v>5.7352376608064901</v>
      </c>
      <c r="F33">
        <f>IF(AV33&lt;&gt;0,1/(1/AV33-1/N33),0)</f>
        <v>4.3929921629264994</v>
      </c>
      <c r="G33">
        <f>((AY33-AL33/2)*S33-E33)/(AY33+AL33/2)</f>
        <v>377.52214065795005</v>
      </c>
      <c r="H33">
        <f>AL33*1000</f>
        <v>21.753064412691646</v>
      </c>
      <c r="I33">
        <f>(AQ33-AW33)</f>
        <v>0.86134668997742914</v>
      </c>
      <c r="J33">
        <f>(P33+AP33*D33)</f>
        <v>24.535696029663086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25.691719055175781</v>
      </c>
      <c r="P33" s="1">
        <v>24.535696029663086</v>
      </c>
      <c r="Q33" s="1">
        <v>25.803823471069336</v>
      </c>
      <c r="R33" s="1">
        <v>399.94485473632813</v>
      </c>
      <c r="S33" s="1">
        <v>387.13775634765625</v>
      </c>
      <c r="T33" s="1">
        <v>6.0282869338989258</v>
      </c>
      <c r="U33" s="1">
        <v>25.211462020874023</v>
      </c>
      <c r="V33" s="1">
        <v>16.103517532348633</v>
      </c>
      <c r="W33" s="1">
        <v>67.3480224609375</v>
      </c>
      <c r="X33" s="1">
        <v>300.66250610351563</v>
      </c>
      <c r="Y33" s="1">
        <v>301.18429565429688</v>
      </c>
      <c r="Z33" s="1">
        <v>8.8185520172119141</v>
      </c>
      <c r="AA33" s="1">
        <v>88.506187438964844</v>
      </c>
      <c r="AB33" s="1">
        <v>18.775568008422852</v>
      </c>
      <c r="AC33" s="1">
        <v>0.17914240062236786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1.1053768606746894</v>
      </c>
      <c r="AL33">
        <f>(U33-T33)/(1000-U33)*AK33</f>
        <v>2.1753064412691647E-2</v>
      </c>
      <c r="AM33">
        <f>(P33+273.15)</f>
        <v>297.68569602966306</v>
      </c>
      <c r="AN33">
        <f>(O33+273.15)</f>
        <v>298.84171905517576</v>
      </c>
      <c r="AO33">
        <f>(Y33*AG33+Z33*AH33)*AI33</f>
        <v>48.189486227568523</v>
      </c>
      <c r="AP33">
        <f>((AO33+0.00000010773*(AN33^4-AM33^4))-AL33*44100)/(L33*51.4+0.00000043092*AM33^3)</f>
        <v>-7.3979029589583334</v>
      </c>
      <c r="AQ33">
        <f>0.61365*EXP(17.502*J33/(240.97+J33))</f>
        <v>3.0927170732072486</v>
      </c>
      <c r="AR33">
        <f>AQ33*1000/AA33</f>
        <v>34.943512568994471</v>
      </c>
      <c r="AS33">
        <f>(AR33-U33)</f>
        <v>9.7320505481204478</v>
      </c>
      <c r="AT33">
        <f>IF(D33,P33,(O33+P33)/2)</f>
        <v>25.113707542419434</v>
      </c>
      <c r="AU33">
        <f>0.61365*EXP(17.502*AT33/(240.97+AT33))</f>
        <v>3.2012970256391604</v>
      </c>
      <c r="AV33">
        <f>IF(AS33&lt;&gt;0,(1000-(AR33+U33)/2)/AS33*AL33,0)</f>
        <v>2.1679693082017377</v>
      </c>
      <c r="AW33">
        <f>U33*AA33/1000</f>
        <v>2.2313703832298195</v>
      </c>
      <c r="AX33">
        <f>(AU33-AW33)</f>
        <v>0.9699266424093409</v>
      </c>
      <c r="AY33">
        <f>1/(1.6/F33+1.37/N33)</f>
        <v>1.4613817888470813</v>
      </c>
      <c r="AZ33">
        <f>G33*AA33*0.001</f>
        <v>33.413045343431776</v>
      </c>
      <c r="BA33">
        <f>G33/S33</f>
        <v>0.97516228905074498</v>
      </c>
      <c r="BB33">
        <f>(1-AL33*AA33/AQ33/F33)*100</f>
        <v>85.829229693246816</v>
      </c>
      <c r="BC33">
        <f>(S33-E33/(N33/1.35))</f>
        <v>385.32889155488476</v>
      </c>
      <c r="BD33">
        <f>E33*BB33/100/BC33</f>
        <v>1.2774827980024578E-2</v>
      </c>
    </row>
    <row r="34" spans="1:56" x14ac:dyDescent="0.25">
      <c r="A34" s="1" t="s">
        <v>1</v>
      </c>
      <c r="B34" s="1" t="s">
        <v>8489</v>
      </c>
      <c r="K34" s="1">
        <f t="shared" si="0"/>
        <v>2.72</v>
      </c>
    </row>
    <row r="35" spans="1:56" x14ac:dyDescent="0.25">
      <c r="A35" s="1" t="s">
        <v>1</v>
      </c>
      <c r="B35" s="1" t="s">
        <v>8488</v>
      </c>
      <c r="K35" s="1">
        <f t="shared" si="0"/>
        <v>2.72</v>
      </c>
    </row>
    <row r="36" spans="1:56" x14ac:dyDescent="0.25">
      <c r="A36" s="1">
        <v>7</v>
      </c>
      <c r="B36" s="1" t="s">
        <v>8487</v>
      </c>
      <c r="C36" s="1">
        <v>1645.5000197030604</v>
      </c>
      <c r="D36" s="1">
        <v>0</v>
      </c>
      <c r="E36">
        <f>(R36-S36*(1000-T36)/(1000-U36))*AK36</f>
        <v>7.1471579483050229</v>
      </c>
      <c r="F36">
        <f>IF(AV36&lt;&gt;0,1/(1/AV36-1/N36),0)</f>
        <v>4.7552134200380989</v>
      </c>
      <c r="G36">
        <f>((AY36-AL36/2)*S36-E36)/(AY36+AL36/2)</f>
        <v>375.75654473390244</v>
      </c>
      <c r="H36">
        <f>AL36*1000</f>
        <v>22.147246593263329</v>
      </c>
      <c r="I36">
        <f>(AQ36-AW36)</f>
        <v>0.84346734901946974</v>
      </c>
      <c r="J36">
        <f>(P36+AP36*D36)</f>
        <v>24.753700256347656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25.791131973266602</v>
      </c>
      <c r="P36" s="1">
        <v>24.753700256347656</v>
      </c>
      <c r="Q36" s="1">
        <v>25.899997711181641</v>
      </c>
      <c r="R36" s="1">
        <v>400.18768310546875</v>
      </c>
      <c r="S36" s="1">
        <v>385.98703002929688</v>
      </c>
      <c r="T36" s="1">
        <v>6.3536229133605957</v>
      </c>
      <c r="U36" s="1">
        <v>25.872858047485352</v>
      </c>
      <c r="V36" s="1">
        <v>16.872190475463867</v>
      </c>
      <c r="W36" s="1">
        <v>68.705963134765625</v>
      </c>
      <c r="X36" s="1">
        <v>300.6363525390625</v>
      </c>
      <c r="Y36" s="1">
        <v>499.85595703125</v>
      </c>
      <c r="Z36" s="1">
        <v>8.8857841491699219</v>
      </c>
      <c r="AA36" s="1">
        <v>88.502700805664063</v>
      </c>
      <c r="AB36" s="1">
        <v>18.834470748901367</v>
      </c>
      <c r="AC36" s="1">
        <v>0.18153707683086395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1.1052807078642</v>
      </c>
      <c r="AL36">
        <f>(U36-T36)/(1000-U36)*AK36</f>
        <v>2.214724659326333E-2</v>
      </c>
      <c r="AM36">
        <f>(P36+273.15)</f>
        <v>297.90370025634763</v>
      </c>
      <c r="AN36">
        <f>(O36+273.15)</f>
        <v>298.94113197326658</v>
      </c>
      <c r="AO36">
        <f>(Y36*AG36+Z36*AH36)*AI36</f>
        <v>79.976951337375795</v>
      </c>
      <c r="AP36">
        <f>((AO36+0.00000010773*(AN36^4-AM36^4))-AL36*44100)/(L36*51.4+0.00000043092*AM36^3)</f>
        <v>-7.2887419238052527</v>
      </c>
      <c r="AQ36">
        <f>0.61365*EXP(17.502*J36/(240.97+J36))</f>
        <v>3.1332851637834835</v>
      </c>
      <c r="AR36">
        <f>AQ36*1000/AA36</f>
        <v>35.403271711036389</v>
      </c>
      <c r="AS36">
        <f>(AR36-U36)</f>
        <v>9.5304136635510375</v>
      </c>
      <c r="AT36">
        <f>IF(D36,P36,(O36+P36)/2)</f>
        <v>25.272416114807129</v>
      </c>
      <c r="AU36">
        <f>0.61365*EXP(17.502*AT36/(240.97+AT36))</f>
        <v>3.2316873111842495</v>
      </c>
      <c r="AV36">
        <f>IF(AS36&lt;&gt;0,(1000-(AR36+U36)/2)/AS36*AL36,0)</f>
        <v>2.2526512041495885</v>
      </c>
      <c r="AW36">
        <f>U36*AA36/1000</f>
        <v>2.2898178147640138</v>
      </c>
      <c r="AX36">
        <f>(AU36-AW36)</f>
        <v>0.94186949642023565</v>
      </c>
      <c r="AY36">
        <f>1/(1.6/F36+1.37/N36)</f>
        <v>1.5231358917916886</v>
      </c>
      <c r="AZ36">
        <f>G36*AA36*0.001</f>
        <v>33.255469054354691</v>
      </c>
      <c r="BA36">
        <f>G36/S36</f>
        <v>0.97349526149980237</v>
      </c>
      <c r="BB36">
        <f>(1-AL36*AA36/AQ36/F36)*100</f>
        <v>86.844531179090069</v>
      </c>
      <c r="BC36">
        <f>(S36-E36/(N36/1.35))</f>
        <v>383.73285275789715</v>
      </c>
      <c r="BD36">
        <f>E36*BB36/100/BC36</f>
        <v>1.6175096211401545E-2</v>
      </c>
    </row>
    <row r="37" spans="1:56" x14ac:dyDescent="0.25">
      <c r="A37" s="1" t="s">
        <v>1</v>
      </c>
      <c r="B37" s="1" t="s">
        <v>8486</v>
      </c>
      <c r="K37" s="1">
        <f t="shared" si="0"/>
        <v>2.72</v>
      </c>
    </row>
    <row r="38" spans="1:56" x14ac:dyDescent="0.25">
      <c r="A38" s="1" t="s">
        <v>1</v>
      </c>
      <c r="B38" s="1" t="s">
        <v>8485</v>
      </c>
      <c r="K38" s="1">
        <f t="shared" si="0"/>
        <v>2.72</v>
      </c>
    </row>
    <row r="39" spans="1:56" x14ac:dyDescent="0.25">
      <c r="A39" s="1">
        <v>8</v>
      </c>
      <c r="B39" s="1" t="s">
        <v>8484</v>
      </c>
      <c r="C39" s="1">
        <v>1850.5000197030604</v>
      </c>
      <c r="D39" s="1">
        <v>0</v>
      </c>
      <c r="E39">
        <f>(R39-S39*(1000-T39)/(1000-U39))*AK39</f>
        <v>8.0949579864693479</v>
      </c>
      <c r="F39">
        <f>IF(AV39&lt;&gt;0,1/(1/AV39-1/N39),0)</f>
        <v>5.4791614348550972</v>
      </c>
      <c r="G39">
        <f>((AY39-AL39/2)*S39-E39)/(AY39+AL39/2)</f>
        <v>374.56440834267545</v>
      </c>
      <c r="H39">
        <f>AL39*1000</f>
        <v>22.722247080692803</v>
      </c>
      <c r="I39">
        <f>(AQ39-AW39)</f>
        <v>0.81069795813746204</v>
      </c>
      <c r="J39">
        <f>(P39+AP39*D39)</f>
        <v>24.954643249511719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25.895391464233398</v>
      </c>
      <c r="P39" s="1">
        <v>24.954643249511719</v>
      </c>
      <c r="Q39" s="1">
        <v>25.993419647216797</v>
      </c>
      <c r="R39" s="1">
        <v>400.03421020507813</v>
      </c>
      <c r="S39" s="1">
        <v>384.79977416992188</v>
      </c>
      <c r="T39" s="1">
        <v>6.6605391502380371</v>
      </c>
      <c r="U39" s="1">
        <v>26.669984817504883</v>
      </c>
      <c r="V39" s="1">
        <v>17.578493118286133</v>
      </c>
      <c r="W39" s="1">
        <v>70.387413024902344</v>
      </c>
      <c r="X39" s="1">
        <v>300.63894653320313</v>
      </c>
      <c r="Y39" s="1">
        <v>749.5341796875</v>
      </c>
      <c r="Z39" s="1">
        <v>8.7676525115966797</v>
      </c>
      <c r="AA39" s="1">
        <v>88.503669738769531</v>
      </c>
      <c r="AB39" s="1">
        <v>18.867290496826172</v>
      </c>
      <c r="AC39" s="1">
        <v>0.16999666392803192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1.105290244607364</v>
      </c>
      <c r="AL39">
        <f>(U39-T39)/(1000-U39)*AK39</f>
        <v>2.2722247080692804E-2</v>
      </c>
      <c r="AM39">
        <f>(P39+273.15)</f>
        <v>298.1046432495117</v>
      </c>
      <c r="AN39">
        <f>(O39+273.15)</f>
        <v>299.04539146423338</v>
      </c>
      <c r="AO39">
        <f>(Y39*AG39+Z39*AH39)*AI39</f>
        <v>119.92546606945689</v>
      </c>
      <c r="AP39">
        <f>((AO39+0.00000010773*(AN39^4-AM39^4))-AL39*44100)/(L39*51.4+0.00000043092*AM39^3)</f>
        <v>-7.1761711008257087</v>
      </c>
      <c r="AQ39">
        <f>0.61365*EXP(17.502*J39/(240.97+J39))</f>
        <v>3.1710894863639116</v>
      </c>
      <c r="AR39">
        <f>AQ39*1000/AA39</f>
        <v>35.830033892648835</v>
      </c>
      <c r="AS39">
        <f>(AR39-U39)</f>
        <v>9.1600490751439523</v>
      </c>
      <c r="AT39">
        <f>IF(D39,P39,(O39+P39)/2)</f>
        <v>25.425017356872559</v>
      </c>
      <c r="AU39">
        <f>0.61365*EXP(17.502*AT39/(240.97+AT39))</f>
        <v>3.2611455398756055</v>
      </c>
      <c r="AV39">
        <f>IF(AS39&lt;&gt;0,(1000-(AR39+U39)/2)/AS39*AL39,0)</f>
        <v>2.4030631786224199</v>
      </c>
      <c r="AW39">
        <f>U39*AA39/1000</f>
        <v>2.3603915282264496</v>
      </c>
      <c r="AX39">
        <f>(AU39-AW39)</f>
        <v>0.90075401164915592</v>
      </c>
      <c r="AY39">
        <f>1/(1.6/F39+1.37/N39)</f>
        <v>1.6337655691401678</v>
      </c>
      <c r="AZ39">
        <f>G39*AA39*0.001</f>
        <v>33.150324691857755</v>
      </c>
      <c r="BA39">
        <f>G39/S39</f>
        <v>0.9734008008468148</v>
      </c>
      <c r="BB39">
        <f>(1-AL39*AA39/AQ39/F39)*100</f>
        <v>88.425827183398511</v>
      </c>
      <c r="BC39">
        <f>(S39-E39/(N39/1.35))</f>
        <v>382.2466655863397</v>
      </c>
      <c r="BD39">
        <f>E39*BB39/100/BC39</f>
        <v>1.8726215828996647E-2</v>
      </c>
    </row>
    <row r="40" spans="1:56" x14ac:dyDescent="0.25">
      <c r="A40" s="1" t="s">
        <v>1</v>
      </c>
      <c r="B40" s="1" t="s">
        <v>8483</v>
      </c>
      <c r="K40" s="1">
        <f t="shared" si="0"/>
        <v>2.72</v>
      </c>
    </row>
    <row r="41" spans="1:56" x14ac:dyDescent="0.25">
      <c r="A41" s="1" t="s">
        <v>1</v>
      </c>
      <c r="B41" s="1" t="s">
        <v>8482</v>
      </c>
      <c r="K41" s="1">
        <f t="shared" si="0"/>
        <v>2.72</v>
      </c>
    </row>
    <row r="42" spans="1:56" x14ac:dyDescent="0.25">
      <c r="A42" s="1">
        <v>9</v>
      </c>
      <c r="B42" s="1" t="s">
        <v>8481</v>
      </c>
      <c r="C42" s="1">
        <v>2055.5000197030604</v>
      </c>
      <c r="D42" s="1">
        <v>0</v>
      </c>
      <c r="E42">
        <f>(R42-S42*(1000-T42)/(1000-U42))*AK42</f>
        <v>8.3809610614151442</v>
      </c>
      <c r="F42">
        <f>IF(AV42&lt;&gt;0,1/(1/AV42-1/N42),0)</f>
        <v>6.3723988815698727</v>
      </c>
      <c r="G42">
        <f>((AY42-AL42/2)*S42-E42)/(AY42+AL42/2)</f>
        <v>374.49198019967196</v>
      </c>
      <c r="H42">
        <f>AL42*1000</f>
        <v>23.435412147574993</v>
      </c>
      <c r="I42">
        <f>(AQ42-AW42)</f>
        <v>0.78419062958482355</v>
      </c>
      <c r="J42">
        <f>(P42+AP42*D42)</f>
        <v>25.233057022094727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26.000862121582031</v>
      </c>
      <c r="P42" s="1">
        <v>25.233057022094727</v>
      </c>
      <c r="Q42" s="1">
        <v>26.086826324462891</v>
      </c>
      <c r="R42" s="1">
        <v>400.0909423828125</v>
      </c>
      <c r="S42" s="1">
        <v>384.357421875</v>
      </c>
      <c r="T42" s="1">
        <v>6.9464559555053711</v>
      </c>
      <c r="U42" s="1">
        <v>27.566770553588867</v>
      </c>
      <c r="V42" s="1">
        <v>18.220296859741211</v>
      </c>
      <c r="W42" s="1">
        <v>72.306617736816406</v>
      </c>
      <c r="X42" s="1">
        <v>300.61178588867188</v>
      </c>
      <c r="Y42" s="1">
        <v>998.5576171875</v>
      </c>
      <c r="Z42" s="1">
        <v>8.8844318389892578</v>
      </c>
      <c r="AA42" s="1">
        <v>88.510063171386719</v>
      </c>
      <c r="AB42" s="1">
        <v>19.034975051879883</v>
      </c>
      <c r="AC42" s="1">
        <v>0.16621629893779755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1.1051903892965875</v>
      </c>
      <c r="AL42">
        <f>(U42-T42)/(1000-U42)*AK42</f>
        <v>2.3435412147574993E-2</v>
      </c>
      <c r="AM42">
        <f>(P42+273.15)</f>
        <v>298.3830570220947</v>
      </c>
      <c r="AN42">
        <f>(O42+273.15)</f>
        <v>299.15086212158201</v>
      </c>
      <c r="AO42">
        <f>(Y42*AG42+Z42*AH42)*AI42</f>
        <v>159.76921517887968</v>
      </c>
      <c r="AP42">
        <f>((AO42+0.00000010773*(AN42^4-AM42^4))-AL42*44100)/(L42*51.4+0.00000043092*AM42^3)</f>
        <v>-7.1213656491616497</v>
      </c>
      <c r="AQ42">
        <f>0.61365*EXP(17.502*J42/(240.97+J42))</f>
        <v>3.2241272327140975</v>
      </c>
      <c r="AR42">
        <f>AQ42*1000/AA42</f>
        <v>36.426674179082319</v>
      </c>
      <c r="AS42">
        <f>(AR42-U42)</f>
        <v>8.8599036254934518</v>
      </c>
      <c r="AT42">
        <f>IF(D42,P42,(O42+P42)/2)</f>
        <v>25.616959571838379</v>
      </c>
      <c r="AU42">
        <f>0.61365*EXP(17.502*AT42/(240.97+AT42))</f>
        <v>3.298531100150397</v>
      </c>
      <c r="AV42">
        <f>IF(AS42&lt;&gt;0,(1000-(AR42+U42)/2)/AS42*AL42,0)</f>
        <v>2.5604743268620958</v>
      </c>
      <c r="AW42">
        <f>U42*AA42/1000</f>
        <v>2.439936603129274</v>
      </c>
      <c r="AX42">
        <f>(AU42-AW42)</f>
        <v>0.858594497021123</v>
      </c>
      <c r="AY42">
        <f>1/(1.6/F42+1.37/N42)</f>
        <v>1.7508527116826913</v>
      </c>
      <c r="AZ42">
        <f>G42*AA42*0.001</f>
        <v>33.146308824650667</v>
      </c>
      <c r="BA42">
        <f>G42/S42</f>
        <v>0.97433263646321244</v>
      </c>
      <c r="BB42">
        <f>(1-AL42*AA42/AQ42/F42)*100</f>
        <v>89.903981871049908</v>
      </c>
      <c r="BC42">
        <f>(S42-E42/(N42/1.35))</f>
        <v>381.71410937599353</v>
      </c>
      <c r="BD42">
        <f>E42*BB42/100/BC42</f>
        <v>1.9739426780927626E-2</v>
      </c>
    </row>
    <row r="43" spans="1:56" x14ac:dyDescent="0.25">
      <c r="A43" s="1" t="s">
        <v>1</v>
      </c>
      <c r="B43" s="1" t="s">
        <v>8480</v>
      </c>
      <c r="K43" s="1">
        <f t="shared" si="0"/>
        <v>2.72</v>
      </c>
    </row>
    <row r="44" spans="1:56" x14ac:dyDescent="0.25">
      <c r="A44" s="1" t="s">
        <v>1</v>
      </c>
      <c r="B44" s="1" t="s">
        <v>8479</v>
      </c>
      <c r="K44" s="1">
        <f t="shared" si="0"/>
        <v>2.72</v>
      </c>
    </row>
    <row r="45" spans="1:56" x14ac:dyDescent="0.25">
      <c r="A45" s="1">
        <v>10</v>
      </c>
      <c r="B45" s="1" t="s">
        <v>8478</v>
      </c>
      <c r="C45" s="1">
        <v>2261.0000196918845</v>
      </c>
      <c r="D45" s="1">
        <v>0</v>
      </c>
      <c r="E45">
        <f>(R45-S45*(1000-T45)/(1000-U45))*AK45</f>
        <v>8.6194015712476677</v>
      </c>
      <c r="F45">
        <f>IF(AV45&lt;&gt;0,1/(1/AV45-1/N45),0)</f>
        <v>7.9120621359840984</v>
      </c>
      <c r="G45">
        <f>((AY45-AL45/2)*S45-E45)/(AY45+AL45/2)</f>
        <v>374.46873049446361</v>
      </c>
      <c r="H45">
        <f>AL45*1000</f>
        <v>24.264762922549291</v>
      </c>
      <c r="I45">
        <f>(AQ45-AW45)</f>
        <v>0.74780161635231757</v>
      </c>
      <c r="J45">
        <f>(P45+AP45*D45)</f>
        <v>25.48468017578125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26.119184494018555</v>
      </c>
      <c r="P45" s="1">
        <v>25.48468017578125</v>
      </c>
      <c r="Q45" s="1">
        <v>26.190618515014648</v>
      </c>
      <c r="R45" s="1">
        <v>399.99798583984375</v>
      </c>
      <c r="S45" s="1">
        <v>383.7752685546875</v>
      </c>
      <c r="T45" s="1">
        <v>7.203582763671875</v>
      </c>
      <c r="U45" s="1">
        <v>28.529600143432617</v>
      </c>
      <c r="V45" s="1">
        <v>18.761238098144531</v>
      </c>
      <c r="W45" s="1">
        <v>74.303390502929688</v>
      </c>
      <c r="X45" s="1">
        <v>300.6524658203125</v>
      </c>
      <c r="Y45" s="1">
        <v>1248.8875732421875</v>
      </c>
      <c r="Z45" s="1">
        <v>8.8809347152709961</v>
      </c>
      <c r="AA45" s="1">
        <v>88.501937866210938</v>
      </c>
      <c r="AB45" s="1">
        <v>19.126653671264648</v>
      </c>
      <c r="AC45" s="1">
        <v>0.16179344058036804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1.1053399478687957</v>
      </c>
      <c r="AL45">
        <f>(U45-T45)/(1000-U45)*AK45</f>
        <v>2.4264762922549293E-2</v>
      </c>
      <c r="AM45">
        <f>(P45+273.15)</f>
        <v>298.63468017578123</v>
      </c>
      <c r="AN45">
        <f>(O45+273.15)</f>
        <v>299.26918449401853</v>
      </c>
      <c r="AO45">
        <f>(Y45*AG45+Z45*AH45)*AI45</f>
        <v>199.82200725237999</v>
      </c>
      <c r="AP45">
        <f>((AO45+0.00000010773*(AN45^4-AM45^4))-AL45*44100)/(L45*51.4+0.00000043092*AM45^3)</f>
        <v>-7.1035317006856866</v>
      </c>
      <c r="AQ45">
        <f>0.61365*EXP(17.502*J45/(240.97+J45))</f>
        <v>3.2727265155942336</v>
      </c>
      <c r="AR45">
        <f>AQ45*1000/AA45</f>
        <v>36.979150903358068</v>
      </c>
      <c r="AS45">
        <f>(AR45-U45)</f>
        <v>8.4495507599254509</v>
      </c>
      <c r="AT45">
        <f>IF(D45,P45,(O45+P45)/2)</f>
        <v>25.801932334899902</v>
      </c>
      <c r="AU45">
        <f>0.61365*EXP(17.502*AT45/(240.97+AT45))</f>
        <v>3.334912895070512</v>
      </c>
      <c r="AV45">
        <f>IF(AS45&lt;&gt;0,(1000-(AR45+U45)/2)/AS45*AL45,0)</f>
        <v>2.7776607813413534</v>
      </c>
      <c r="AW45">
        <f>U45*AA45/1000</f>
        <v>2.524924899241916</v>
      </c>
      <c r="AX45">
        <f>(AU45-AW45)</f>
        <v>0.80998799582859604</v>
      </c>
      <c r="AY45">
        <f>1/(1.6/F45+1.37/N45)</f>
        <v>1.9146439732075407</v>
      </c>
      <c r="AZ45">
        <f>G45*AA45*0.001</f>
        <v>33.141208319059906</v>
      </c>
      <c r="BA45">
        <f>G45/S45</f>
        <v>0.97575003179524133</v>
      </c>
      <c r="BB45">
        <f>(1-AL45*AA45/AQ45/F45)*100</f>
        <v>91.706660804542707</v>
      </c>
      <c r="BC45">
        <f>(S45-E45/(N45/1.35))</f>
        <v>381.05675313142314</v>
      </c>
      <c r="BD45">
        <f>E45*BB45/100/BC45</f>
        <v>2.0743800752428362E-2</v>
      </c>
    </row>
    <row r="46" spans="1:56" x14ac:dyDescent="0.25">
      <c r="A46" s="1" t="s">
        <v>1</v>
      </c>
      <c r="B46" s="1" t="s">
        <v>8477</v>
      </c>
      <c r="K46" s="1">
        <f t="shared" si="0"/>
        <v>2.72</v>
      </c>
    </row>
    <row r="47" spans="1:56" x14ac:dyDescent="0.25">
      <c r="A47" s="1" t="s">
        <v>1</v>
      </c>
      <c r="B47" s="1" t="s">
        <v>8069</v>
      </c>
      <c r="K47" s="1">
        <f t="shared" si="0"/>
        <v>2.72</v>
      </c>
    </row>
    <row r="48" spans="1:56" x14ac:dyDescent="0.25">
      <c r="A48" s="1">
        <v>11</v>
      </c>
      <c r="B48" s="1" t="s">
        <v>8476</v>
      </c>
      <c r="C48" s="1">
        <v>2466.5000196807086</v>
      </c>
      <c r="D48" s="1">
        <v>0</v>
      </c>
      <c r="E48">
        <f>(R48-S48*(1000-T48)/(1000-U48))*AK48</f>
        <v>8.3566030888283649</v>
      </c>
      <c r="F48">
        <f>IF(AV48&lt;&gt;0,1/(1/AV48-1/N48),0)</f>
        <v>11.065956049085599</v>
      </c>
      <c r="G48">
        <f>((AY48-AL48/2)*S48-E48)/(AY48+AL48/2)</f>
        <v>375.05890918562494</v>
      </c>
      <c r="H48">
        <f>AL48*1000</f>
        <v>25.398202629662183</v>
      </c>
      <c r="I48">
        <f>(AQ48-AW48)</f>
        <v>0.70370540443083618</v>
      </c>
      <c r="J48">
        <f>(P48+AP48*D48)</f>
        <v>25.807901382446289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26.249614715576172</v>
      </c>
      <c r="P48" s="1">
        <v>25.807901382446289</v>
      </c>
      <c r="Q48" s="1">
        <v>26.301855087280273</v>
      </c>
      <c r="R48" s="1">
        <v>399.78970336914063</v>
      </c>
      <c r="S48" s="1">
        <v>383.41738891601563</v>
      </c>
      <c r="T48" s="1">
        <v>7.4470353126525879</v>
      </c>
      <c r="U48" s="1">
        <v>29.744094848632813</v>
      </c>
      <c r="V48" s="1">
        <v>19.2462158203125</v>
      </c>
      <c r="W48" s="1">
        <v>76.87103271484375</v>
      </c>
      <c r="X48" s="1">
        <v>300.61495971679688</v>
      </c>
      <c r="Y48" s="1">
        <v>1598.7523193359375</v>
      </c>
      <c r="Z48" s="1">
        <v>8.7218303680419922</v>
      </c>
      <c r="AA48" s="1">
        <v>88.501174926757813</v>
      </c>
      <c r="AB48" s="1">
        <v>19.159090042114258</v>
      </c>
      <c r="AC48" s="1">
        <v>0.1394268274307251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1.1052020577823412</v>
      </c>
      <c r="AL48">
        <f>(U48-T48)/(1000-U48)*AK48</f>
        <v>2.5398202629662182E-2</v>
      </c>
      <c r="AM48">
        <f>(P48+273.15)</f>
        <v>298.95790138244627</v>
      </c>
      <c r="AN48">
        <f>(O48+273.15)</f>
        <v>299.39961471557615</v>
      </c>
      <c r="AO48">
        <f>(Y48*AG48+Z48*AH48)*AI48</f>
        <v>255.80036537616616</v>
      </c>
      <c r="AP48">
        <f>((AO48+0.00000010773*(AN48^4-AM48^4))-AL48*44100)/(L48*51.4+0.00000043092*AM48^3)</f>
        <v>-7.0701988028950069</v>
      </c>
      <c r="AQ48">
        <f>0.61365*EXP(17.502*J48/(240.97+J48))</f>
        <v>3.3360927456677647</v>
      </c>
      <c r="AR48">
        <f>AQ48*1000/AA48</f>
        <v>37.695462782597666</v>
      </c>
      <c r="AS48">
        <f>(AR48-U48)</f>
        <v>7.9513679339648533</v>
      </c>
      <c r="AT48">
        <f>IF(D48,P48,(O48+P48)/2)</f>
        <v>26.02875804901123</v>
      </c>
      <c r="AU48">
        <f>0.61365*EXP(17.502*AT48/(240.97+AT48))</f>
        <v>3.3800047117399266</v>
      </c>
      <c r="AV48">
        <f>IF(AS48&lt;&gt;0,(1000-(AR48+U48)/2)/AS48*AL48,0)</f>
        <v>3.0864853769178224</v>
      </c>
      <c r="AW48">
        <f>U48*AA48/1000</f>
        <v>2.6323873412369285</v>
      </c>
      <c r="AX48">
        <f>(AU48-AW48)</f>
        <v>0.74761737050299804</v>
      </c>
      <c r="AY48">
        <f>1/(1.6/F48+1.37/N48)</f>
        <v>2.1521342425362864</v>
      </c>
      <c r="AZ48">
        <f>G48*AA48*0.001</f>
        <v>33.193154129675968</v>
      </c>
      <c r="BA48">
        <f>G48/S48</f>
        <v>0.97820005046192227</v>
      </c>
      <c r="BB48">
        <f>(1-AL48*AA48/AQ48/F48)*100</f>
        <v>93.911294573256868</v>
      </c>
      <c r="BC48">
        <f>(S48-E48/(N48/1.35))</f>
        <v>380.7817587976952</v>
      </c>
      <c r="BD48">
        <f>E48*BB48/100/BC48</f>
        <v>2.0609690358715231E-2</v>
      </c>
    </row>
    <row r="49" spans="1:56" x14ac:dyDescent="0.25">
      <c r="A49" s="1" t="s">
        <v>1</v>
      </c>
      <c r="B49" s="1" t="s">
        <v>8475</v>
      </c>
      <c r="K49" s="1">
        <f t="shared" si="0"/>
        <v>2.72</v>
      </c>
    </row>
    <row r="50" spans="1:56" x14ac:dyDescent="0.25">
      <c r="A50" s="1" t="s">
        <v>1</v>
      </c>
      <c r="B50" s="1" t="s">
        <v>8470</v>
      </c>
      <c r="K50" s="1">
        <f t="shared" si="0"/>
        <v>2.72</v>
      </c>
    </row>
    <row r="51" spans="1:56" x14ac:dyDescent="0.25">
      <c r="A51" s="1">
        <v>12</v>
      </c>
      <c r="B51" s="1" t="s">
        <v>8474</v>
      </c>
      <c r="C51" s="1">
        <v>2673.0000196695328</v>
      </c>
      <c r="D51" s="1">
        <v>0</v>
      </c>
      <c r="E51">
        <f>(R51-S51*(1000-T51)/(1000-U51))*AK51</f>
        <v>8.4150322828444075</v>
      </c>
      <c r="F51">
        <f>IF(AV51&lt;&gt;0,1/(1/AV51-1/N51),0)</f>
        <v>20.283420261400632</v>
      </c>
      <c r="G51">
        <f>((AY51-AL51/2)*S51-E51)/(AY51+AL51/2)</f>
        <v>375.69410490065229</v>
      </c>
      <c r="H51">
        <f>AL51*1000</f>
        <v>26.864651944843633</v>
      </c>
      <c r="I51">
        <f>(AQ51-AW51)</f>
        <v>0.6492231355808995</v>
      </c>
      <c r="J51">
        <f>(P51+AP51*D51)</f>
        <v>26.197160720825195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26.404796600341797</v>
      </c>
      <c r="P51" s="1">
        <v>26.197160720825195</v>
      </c>
      <c r="Q51" s="1">
        <v>26.434761047363281</v>
      </c>
      <c r="R51" s="1">
        <v>400.04238891601563</v>
      </c>
      <c r="S51" s="1">
        <v>383.11761474609375</v>
      </c>
      <c r="T51" s="1">
        <v>7.6911087036132813</v>
      </c>
      <c r="U51" s="1">
        <v>31.236690521240234</v>
      </c>
      <c r="V51" s="1">
        <v>19.696603775024414</v>
      </c>
      <c r="W51" s="1">
        <v>79.995841979980469</v>
      </c>
      <c r="X51" s="1">
        <v>300.64804077148438</v>
      </c>
      <c r="Y51" s="1">
        <v>1998.7711181640625</v>
      </c>
      <c r="Z51" s="1">
        <v>8.7267866134643555</v>
      </c>
      <c r="AA51" s="1">
        <v>88.504981994628906</v>
      </c>
      <c r="AB51" s="1">
        <v>19.428756713867188</v>
      </c>
      <c r="AC51" s="1">
        <v>0.12914374470710754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1.1053236793069277</v>
      </c>
      <c r="AL51">
        <f>(U51-T51)/(1000-U51)*AK51</f>
        <v>2.6864651944843634E-2</v>
      </c>
      <c r="AM51">
        <f>(P51+273.15)</f>
        <v>299.34716072082517</v>
      </c>
      <c r="AN51">
        <f>(O51+273.15)</f>
        <v>299.55479660034177</v>
      </c>
      <c r="AO51">
        <f>(Y51*AG51+Z51*AH51)*AI51</f>
        <v>319.80337175808745</v>
      </c>
      <c r="AP51">
        <f>((AO51+0.00000010773*(AN51^4-AM51^4))-AL51*44100)/(L51*51.4+0.00000043092*AM51^3)</f>
        <v>-7.0952359259019069</v>
      </c>
      <c r="AQ51">
        <f>0.61365*EXP(17.502*J51/(240.97+J51))</f>
        <v>3.4138258677350617</v>
      </c>
      <c r="AR51">
        <f>AQ51*1000/AA51</f>
        <v>38.572132221237403</v>
      </c>
      <c r="AS51">
        <f>(AR51-U51)</f>
        <v>7.335441699997169</v>
      </c>
      <c r="AT51">
        <f>IF(D51,P51,(O51+P51)/2)</f>
        <v>26.300978660583496</v>
      </c>
      <c r="AU51">
        <f>0.61365*EXP(17.502*AT51/(240.97+AT51))</f>
        <v>3.4348230845946919</v>
      </c>
      <c r="AV51">
        <f>IF(AS51&lt;&gt;0,(1000-(AR51+U51)/2)/AS51*AL51,0)</f>
        <v>3.5344779690670389</v>
      </c>
      <c r="AW51">
        <f>U51*AA51/1000</f>
        <v>2.7646027321541622</v>
      </c>
      <c r="AX51">
        <f>(AU51-AW51)</f>
        <v>0.67022035244052969</v>
      </c>
      <c r="AY51">
        <f>1/(1.6/F51+1.37/N51)</f>
        <v>2.5065823364213511</v>
      </c>
      <c r="AZ51">
        <f>G51*AA51*0.001</f>
        <v>33.250799989720456</v>
      </c>
      <c r="BA51">
        <f>G51/S51</f>
        <v>0.98062341808438824</v>
      </c>
      <c r="BB51">
        <f>(1-AL51*AA51/AQ51/F51)*100</f>
        <v>96.566268106280233</v>
      </c>
      <c r="BC51">
        <f>(S51-E51/(N51/1.35))</f>
        <v>380.46355635711109</v>
      </c>
      <c r="BD51">
        <f>E51*BB51/100/BC51</f>
        <v>2.1358373225776852E-2</v>
      </c>
    </row>
    <row r="52" spans="1:56" x14ac:dyDescent="0.25">
      <c r="A52" s="1" t="s">
        <v>1</v>
      </c>
      <c r="B52" s="1" t="s">
        <v>8473</v>
      </c>
      <c r="K52" s="2">
        <v>9.2550000000000008</v>
      </c>
    </row>
    <row r="53" spans="1:56" x14ac:dyDescent="0.25">
      <c r="A53" s="1" t="s">
        <v>1</v>
      </c>
      <c r="B53" s="1" t="s">
        <v>8472</v>
      </c>
    </row>
    <row r="54" spans="1:56" x14ac:dyDescent="0.25">
      <c r="A54" s="1" t="s">
        <v>1</v>
      </c>
      <c r="B54" s="1" t="s">
        <v>8471</v>
      </c>
    </row>
    <row r="55" spans="1:56" x14ac:dyDescent="0.25">
      <c r="A55" s="1" t="s">
        <v>1</v>
      </c>
      <c r="B55" s="1" t="s">
        <v>8470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A551-C738-4E38-ACC6-47A60A91D09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8557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8556</v>
      </c>
    </row>
    <row r="12" spans="1:60" x14ac:dyDescent="0.25">
      <c r="A12" s="1" t="s">
        <v>1</v>
      </c>
      <c r="B12" s="1" t="s">
        <v>8555</v>
      </c>
    </row>
    <row r="13" spans="1:60" x14ac:dyDescent="0.25">
      <c r="A13" s="1" t="s">
        <v>1</v>
      </c>
      <c r="B13" s="1" t="s">
        <v>8554</v>
      </c>
    </row>
    <row r="14" spans="1:60" x14ac:dyDescent="0.25">
      <c r="A14" s="1" t="s">
        <v>1</v>
      </c>
      <c r="B14" s="1" t="s">
        <v>8553</v>
      </c>
    </row>
    <row r="15" spans="1:60" x14ac:dyDescent="0.25">
      <c r="A15" s="1" t="s">
        <v>1</v>
      </c>
      <c r="B15" s="1" t="s">
        <v>8552</v>
      </c>
    </row>
    <row r="16" spans="1:60" x14ac:dyDescent="0.25">
      <c r="A16" s="1" t="s">
        <v>1</v>
      </c>
      <c r="B16" s="1" t="s">
        <v>8551</v>
      </c>
    </row>
    <row r="17" spans="1:60" x14ac:dyDescent="0.25">
      <c r="A17" s="1" t="s">
        <v>1</v>
      </c>
      <c r="B17" s="1" t="s">
        <v>8550</v>
      </c>
    </row>
    <row r="18" spans="1:60" x14ac:dyDescent="0.25">
      <c r="A18" s="1">
        <v>1</v>
      </c>
      <c r="B18" s="1" t="s">
        <v>8549</v>
      </c>
      <c r="C18" s="1">
        <v>416.00001989305019</v>
      </c>
      <c r="D18" s="1">
        <v>0</v>
      </c>
      <c r="E18">
        <f>(R18-S18*(1000-T18)/(1000-U18))*AO18</f>
        <v>-2.9549546294880029</v>
      </c>
      <c r="F18">
        <f>IF(AZ18&lt;&gt;0,1/(1/AZ18-1/N18),0)</f>
        <v>3.9531647957491627</v>
      </c>
      <c r="G18">
        <f>((BC18-AP18/2)*S18-E18)/(BC18+AP18/2)</f>
        <v>390.5640451876514</v>
      </c>
      <c r="H18">
        <f>AP18*1000</f>
        <v>22.120757594547172</v>
      </c>
      <c r="I18">
        <f>(AU18-BA18)</f>
        <v>0.92545797999683321</v>
      </c>
      <c r="J18">
        <f>(P18+AT18*D18)</f>
        <v>23.977052688598633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25.085411071777344</v>
      </c>
      <c r="P18" s="1">
        <v>23.977052688598633</v>
      </c>
      <c r="Q18" s="1">
        <v>25.141899108886719</v>
      </c>
      <c r="R18" s="1">
        <v>399.94866943359375</v>
      </c>
      <c r="S18" s="1">
        <v>394.71759033203125</v>
      </c>
      <c r="T18" s="1">
        <v>3.7710583209991455</v>
      </c>
      <c r="U18" s="1">
        <v>23.335704803466797</v>
      </c>
      <c r="V18" s="1">
        <v>10.443610191345215</v>
      </c>
      <c r="W18" s="1">
        <v>64.62615966796875</v>
      </c>
      <c r="X18" s="1">
        <v>300.36007690429688</v>
      </c>
      <c r="Y18" s="1">
        <v>0.12758266925811768</v>
      </c>
      <c r="Z18" s="1">
        <v>9.7034902572631836</v>
      </c>
      <c r="AA18" s="1">
        <v>88.507743835449219</v>
      </c>
      <c r="AB18" s="1">
        <v>11.275181770324707</v>
      </c>
      <c r="AC18" s="1">
        <v>-0.14159882068634033</v>
      </c>
      <c r="AD18" s="1">
        <v>0.10319285839796066</v>
      </c>
      <c r="AE18" s="1">
        <v>5.7897199876606464E-3</v>
      </c>
      <c r="AF18" s="1">
        <v>1.7754126340150833E-2</v>
      </c>
      <c r="AG18" s="1">
        <v>1.8825219944119453E-2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1.1042649886187381</v>
      </c>
      <c r="AP18">
        <f>(U18-T18)/(1000-U18)*AO18</f>
        <v>2.2120757594547173E-2</v>
      </c>
      <c r="AQ18">
        <f>(P18+273.15)</f>
        <v>297.12705268859861</v>
      </c>
      <c r="AR18">
        <f>(O18+273.15)</f>
        <v>298.23541107177732</v>
      </c>
      <c r="AS18">
        <f>(Y18*AK18+Z18*AL18)*AM18</f>
        <v>2.0413226625027647E-2</v>
      </c>
      <c r="AT18">
        <f>((AS18+0.00000010773*(AR18^4-AQ18^4))-AP18*44100)/(L18*0.92*2*29.3+0.00000043092*AQ18^3)</f>
        <v>-7.6008003371309725</v>
      </c>
      <c r="AU18">
        <f>0.61365*EXP(17.502*J18/(240.97+J18))</f>
        <v>2.9908485629617343</v>
      </c>
      <c r="AV18">
        <f>AU18*1000/AA18</f>
        <v>33.791942188948177</v>
      </c>
      <c r="AW18">
        <f>(AV18-U18)</f>
        <v>10.45623738548138</v>
      </c>
      <c r="AX18">
        <f>IF(D18,P18,(O18+P18)/2)</f>
        <v>24.531231880187988</v>
      </c>
      <c r="AY18">
        <f>0.61365*EXP(17.502*AX18/(240.97+AX18))</f>
        <v>3.0918911661096677</v>
      </c>
      <c r="AZ18">
        <f>IF(AW18&lt;&gt;0,(1000-(AV18+U18)/2)/AW18*AP18,0)</f>
        <v>2.0551278042761116</v>
      </c>
      <c r="BA18">
        <f>U18*AA18/1000</f>
        <v>2.0653905829649011</v>
      </c>
      <c r="BB18">
        <f>(AY18-BA18)</f>
        <v>1.0265005831447667</v>
      </c>
      <c r="BC18">
        <f>1/(1.6/F18+1.37/N18)</f>
        <v>1.3796786895782829</v>
      </c>
      <c r="BD18">
        <f>G18*AA18*0.001</f>
        <v>34.567942462805462</v>
      </c>
      <c r="BE18">
        <f>G18/S18</f>
        <v>0.98947717242374245</v>
      </c>
      <c r="BF18">
        <f>(1-AP18*AA18/AU18/F18)*100</f>
        <v>83.440701915786164</v>
      </c>
      <c r="BG18">
        <f>(S18-E18/(N18/1.35))</f>
        <v>395.64956799531893</v>
      </c>
      <c r="BH18">
        <f>E18*BF18/100/BG18</f>
        <v>-6.2318654779043754E-3</v>
      </c>
    </row>
    <row r="19" spans="1:60" x14ac:dyDescent="0.25">
      <c r="A19" s="1" t="s">
        <v>1</v>
      </c>
      <c r="B19" s="1" t="s">
        <v>8548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7938</v>
      </c>
      <c r="K20" s="1">
        <f t="shared" si="0"/>
        <v>2.72</v>
      </c>
    </row>
    <row r="21" spans="1:60" x14ac:dyDescent="0.25">
      <c r="A21" s="1">
        <v>2</v>
      </c>
      <c r="B21" s="1" t="s">
        <v>8547</v>
      </c>
      <c r="C21" s="1">
        <v>621.00001989305019</v>
      </c>
      <c r="D21" s="1">
        <v>0</v>
      </c>
      <c r="E21">
        <f>(R21-S21*(1000-T21)/(1000-U21))*AO21</f>
        <v>-1.2751291420724968</v>
      </c>
      <c r="F21">
        <f>IF(AZ21&lt;&gt;0,1/(1/AZ21-1/N21),0)</f>
        <v>3.8549493343163852</v>
      </c>
      <c r="G21">
        <f>((BC21-AP21/2)*S21-E21)/(BC21+AP21/2)</f>
        <v>388.00372026566998</v>
      </c>
      <c r="H21">
        <f>AP21*1000</f>
        <v>21.783161480095611</v>
      </c>
      <c r="I21">
        <f>(AU21-BA21)</f>
        <v>0.92332367762740608</v>
      </c>
      <c r="J21">
        <f>(P21+AT21*D21)</f>
        <v>24.017227172851563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25.197982788085938</v>
      </c>
      <c r="P21" s="1">
        <v>24.017227172851563</v>
      </c>
      <c r="Q21" s="1">
        <v>25.286334991455078</v>
      </c>
      <c r="R21" s="1">
        <v>399.92678833007813</v>
      </c>
      <c r="S21" s="1">
        <v>393.32211303710938</v>
      </c>
      <c r="T21" s="1">
        <v>4.1755995750427246</v>
      </c>
      <c r="U21" s="1">
        <v>23.441272735595703</v>
      </c>
      <c r="V21" s="1">
        <v>11.48677921295166</v>
      </c>
      <c r="W21" s="1">
        <v>64.485282897949219</v>
      </c>
      <c r="X21" s="1">
        <v>300.33364868164063</v>
      </c>
      <c r="Y21" s="1">
        <v>23.846052169799805</v>
      </c>
      <c r="Z21" s="1">
        <v>10.323213577270508</v>
      </c>
      <c r="AA21" s="1">
        <v>88.50848388671875</v>
      </c>
      <c r="AB21" s="1">
        <v>11.50987720489502</v>
      </c>
      <c r="AC21" s="1">
        <v>-0.1299421489238739</v>
      </c>
      <c r="AD21" s="1">
        <v>7.8880153596401215E-2</v>
      </c>
      <c r="AE21" s="1">
        <v>2.985761733725667E-3</v>
      </c>
      <c r="AF21" s="1">
        <v>2.7013478800654411E-2</v>
      </c>
      <c r="AG21" s="1">
        <v>1.7459625378251076E-2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1.1041678260354431</v>
      </c>
      <c r="AP21">
        <f>(U21-T21)/(1000-U21)*AO21</f>
        <v>2.1783161480095611E-2</v>
      </c>
      <c r="AQ21">
        <f>(P21+273.15)</f>
        <v>297.16722717285154</v>
      </c>
      <c r="AR21">
        <f>(O21+273.15)</f>
        <v>298.34798278808591</v>
      </c>
      <c r="AS21">
        <f>(Y21*AK21+Z21*AL21)*AM21</f>
        <v>3.8153682618878406</v>
      </c>
      <c r="AT21">
        <f>((AS21+0.00000010773*(AR21^4-AQ21^4))-AP21*44100)/(L21*0.92*2*29.3+0.00000043092*AQ21^3)</f>
        <v>-7.4464773378365843</v>
      </c>
      <c r="AU21">
        <f>0.61365*EXP(17.502*J21/(240.97+J21))</f>
        <v>2.9980751878300578</v>
      </c>
      <c r="AV21">
        <f>AU21*1000/AA21</f>
        <v>33.873308593414265</v>
      </c>
      <c r="AW21">
        <f>(AV21-U21)</f>
        <v>10.432035857818562</v>
      </c>
      <c r="AX21">
        <f>IF(D21,P21,(O21+P21)/2)</f>
        <v>24.60760498046875</v>
      </c>
      <c r="AY21">
        <f>0.61365*EXP(17.502*AX21/(240.97+AX21))</f>
        <v>3.1060474612297986</v>
      </c>
      <c r="AZ21">
        <f>IF(AW21&lt;&gt;0,(1000-(AV21+U21)/2)/AW21*AP21,0)</f>
        <v>2.0282632631204538</v>
      </c>
      <c r="BA21">
        <f>U21*AA21/1000</f>
        <v>2.0747515102026517</v>
      </c>
      <c r="BB21">
        <f>(AY21-BA21)</f>
        <v>1.0312959510271469</v>
      </c>
      <c r="BC21">
        <f>1/(1.6/F21+1.37/N21)</f>
        <v>1.3603253025014592</v>
      </c>
      <c r="BD21">
        <f>G21*AA21*0.001</f>
        <v>34.341621023120986</v>
      </c>
      <c r="BE21">
        <f>G21/S21</f>
        <v>0.98647827672242372</v>
      </c>
      <c r="BF21">
        <f>(1-AP21*AA21/AU21/F21)*100</f>
        <v>83.318134404316922</v>
      </c>
      <c r="BG21">
        <f>(S21-E21/(N21/1.35))</f>
        <v>393.7242822840953</v>
      </c>
      <c r="BH21">
        <f>E21*BF21/100/BG21</f>
        <v>-2.698370052914293E-3</v>
      </c>
    </row>
    <row r="22" spans="1:60" x14ac:dyDescent="0.25">
      <c r="A22" s="1" t="s">
        <v>1</v>
      </c>
      <c r="B22" s="1" t="s">
        <v>8546</v>
      </c>
      <c r="K22" s="1">
        <f t="shared" si="0"/>
        <v>2.72</v>
      </c>
    </row>
    <row r="23" spans="1:60" x14ac:dyDescent="0.25">
      <c r="A23" s="1" t="s">
        <v>1</v>
      </c>
      <c r="B23" s="1" t="s">
        <v>8545</v>
      </c>
      <c r="K23" s="1">
        <f t="shared" si="0"/>
        <v>2.72</v>
      </c>
    </row>
    <row r="24" spans="1:60" x14ac:dyDescent="0.25">
      <c r="A24" s="1">
        <v>3</v>
      </c>
      <c r="B24" s="1" t="s">
        <v>8544</v>
      </c>
      <c r="C24" s="1">
        <v>825.50001990422606</v>
      </c>
      <c r="D24" s="1">
        <v>0</v>
      </c>
      <c r="E24">
        <f>(R24-S24*(1000-T24)/(1000-U24))*AO24</f>
        <v>0.19182530092905634</v>
      </c>
      <c r="F24">
        <f>IF(AZ24&lt;&gt;0,1/(1/AZ24-1/N24),0)</f>
        <v>3.7802297023075058</v>
      </c>
      <c r="G24">
        <f>((BC24-AP24/2)*S24-E24)/(BC24+AP24/2)</f>
        <v>385.79935669981523</v>
      </c>
      <c r="H24">
        <f>AP24*1000</f>
        <v>21.488812295222136</v>
      </c>
      <c r="I24">
        <f>(AU24-BA24)</f>
        <v>0.92026033551956266</v>
      </c>
      <c r="J24">
        <f>(P24+AT24*D24)</f>
        <v>24.057796478271484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25.287511825561523</v>
      </c>
      <c r="P24" s="1">
        <v>24.057796478271484</v>
      </c>
      <c r="Q24" s="1">
        <v>25.391427993774414</v>
      </c>
      <c r="R24" s="1">
        <v>399.9609375</v>
      </c>
      <c r="S24" s="1">
        <v>392.15512084960938</v>
      </c>
      <c r="T24" s="1">
        <v>4.5542035102844238</v>
      </c>
      <c r="U24" s="1">
        <v>23.55763053894043</v>
      </c>
      <c r="V24" s="1">
        <v>12.462184906005859</v>
      </c>
      <c r="W24" s="1">
        <v>64.463424682617188</v>
      </c>
      <c r="X24" s="1">
        <v>300.328125</v>
      </c>
      <c r="Y24" s="1">
        <v>50.336250305175781</v>
      </c>
      <c r="Z24" s="1">
        <v>10.063732147216797</v>
      </c>
      <c r="AA24" s="1">
        <v>88.511787414550781</v>
      </c>
      <c r="AB24" s="1">
        <v>11.459627151489258</v>
      </c>
      <c r="AC24" s="1">
        <v>-0.12158548086881638</v>
      </c>
      <c r="AD24" s="1">
        <v>6.5965577960014343E-2</v>
      </c>
      <c r="AE24" s="1">
        <v>3.5256429109722376E-3</v>
      </c>
      <c r="AF24" s="1">
        <v>3.6571945995092392E-2</v>
      </c>
      <c r="AG24" s="1">
        <v>1.372362207621336E-2</v>
      </c>
      <c r="AH24" s="1">
        <v>0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1.1041475183823526</v>
      </c>
      <c r="AP24">
        <f>(U24-T24)/(1000-U24)*AO24</f>
        <v>2.1488812295222134E-2</v>
      </c>
      <c r="AQ24">
        <f>(P24+273.15)</f>
        <v>297.20779647827146</v>
      </c>
      <c r="AR24">
        <f>(O24+273.15)</f>
        <v>298.4375118255615</v>
      </c>
      <c r="AS24">
        <f>(Y24*AK24+Z24*AL24)*AM24</f>
        <v>8.0537998688116659</v>
      </c>
      <c r="AT24">
        <f>((AS24+0.00000010773*(AR24^4-AQ24^4))-AP24*44100)/(L24*0.92*2*29.3+0.00000043092*AQ24^3)</f>
        <v>-7.3058246292113767</v>
      </c>
      <c r="AU24">
        <f>0.61365*EXP(17.502*J24/(240.97+J24))</f>
        <v>3.0053883217727875</v>
      </c>
      <c r="AV24">
        <f>AU24*1000/AA24</f>
        <v>33.954667616154374</v>
      </c>
      <c r="AW24">
        <f>(AV24-U24)</f>
        <v>10.397037077213945</v>
      </c>
      <c r="AX24">
        <f>IF(D24,P24,(O24+P24)/2)</f>
        <v>24.672654151916504</v>
      </c>
      <c r="AY24">
        <f>0.61365*EXP(17.502*AX24/(240.97+AX24))</f>
        <v>3.1181494276821025</v>
      </c>
      <c r="AZ24">
        <f>IF(AW24&lt;&gt;0,(1000-(AV24+U24)/2)/AW24*AP24,0)</f>
        <v>2.0073869748047475</v>
      </c>
      <c r="BA24">
        <f>U24*AA24/1000</f>
        <v>2.0851279862532248</v>
      </c>
      <c r="BB24">
        <f>(AY24-BA24)</f>
        <v>1.0330214414288776</v>
      </c>
      <c r="BC24">
        <f>1/(1.6/F24+1.37/N24)</f>
        <v>1.3453117470303759</v>
      </c>
      <c r="BD24">
        <f>G24*AA24*0.001</f>
        <v>34.147790644884495</v>
      </c>
      <c r="BE24">
        <f>G24/S24</f>
        <v>0.98379272942802765</v>
      </c>
      <c r="BF24">
        <f>(1-AP24*AA24/AU24/F24)*100</f>
        <v>83.258485679533024</v>
      </c>
      <c r="BG24">
        <f>(S24-E24/(N24/1.35))</f>
        <v>392.09462012518696</v>
      </c>
      <c r="BH24">
        <f>E24*BF24/100/BG24</f>
        <v>4.0732729424532128E-4</v>
      </c>
    </row>
    <row r="25" spans="1:60" x14ac:dyDescent="0.25">
      <c r="A25" s="1" t="s">
        <v>1</v>
      </c>
      <c r="B25" s="1" t="s">
        <v>8543</v>
      </c>
      <c r="K25" s="1">
        <f t="shared" si="0"/>
        <v>2.72</v>
      </c>
    </row>
    <row r="26" spans="1:60" x14ac:dyDescent="0.25">
      <c r="A26" s="1" t="s">
        <v>1</v>
      </c>
      <c r="B26" s="1" t="s">
        <v>8542</v>
      </c>
      <c r="K26" s="1">
        <f t="shared" si="0"/>
        <v>2.72</v>
      </c>
    </row>
    <row r="27" spans="1:60" x14ac:dyDescent="0.25">
      <c r="A27" s="1">
        <v>4</v>
      </c>
      <c r="B27" s="1" t="s">
        <v>8541</v>
      </c>
      <c r="C27" s="1">
        <v>1030.0000198930502</v>
      </c>
      <c r="D27" s="1">
        <v>0</v>
      </c>
      <c r="E27">
        <f>(R27-S27*(1000-T27)/(1000-U27))*AO27</f>
        <v>2.3570993091412427</v>
      </c>
      <c r="F27">
        <f>IF(AZ27&lt;&gt;0,1/(1/AZ27-1/N27),0)</f>
        <v>3.7050581837247529</v>
      </c>
      <c r="G27">
        <f>((BC27-AP27/2)*S27-E27)/(BC27+AP27/2)</f>
        <v>382.28656131772976</v>
      </c>
      <c r="H27">
        <f>AP27*1000</f>
        <v>21.303801186283881</v>
      </c>
      <c r="I27">
        <f>(AU27-BA27)</f>
        <v>0.92198008577639179</v>
      </c>
      <c r="J27">
        <f>(P27+AT27*D27)</f>
        <v>24.166219711303711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25.383996963500977</v>
      </c>
      <c r="P27" s="1">
        <v>24.166219711303711</v>
      </c>
      <c r="Q27" s="1">
        <v>25.495864868164063</v>
      </c>
      <c r="R27" s="1">
        <v>399.9088134765625</v>
      </c>
      <c r="S27" s="1">
        <v>390.24630737304688</v>
      </c>
      <c r="T27" s="1">
        <v>4.9271178245544434</v>
      </c>
      <c r="U27" s="1">
        <v>23.759511947631836</v>
      </c>
      <c r="V27" s="1">
        <v>13.40570068359375</v>
      </c>
      <c r="W27" s="1">
        <v>64.644874572753906</v>
      </c>
      <c r="X27" s="1">
        <v>300.38433837890625</v>
      </c>
      <c r="Y27" s="1">
        <v>101.12772369384766</v>
      </c>
      <c r="Z27" s="1">
        <v>9.9767723083496094</v>
      </c>
      <c r="AA27" s="1">
        <v>88.513160705566406</v>
      </c>
      <c r="AB27" s="1">
        <v>11.49345588684082</v>
      </c>
      <c r="AC27" s="1">
        <v>-0.11302701383829117</v>
      </c>
      <c r="AD27" s="1">
        <v>0.10684905201196671</v>
      </c>
      <c r="AE27" s="1">
        <v>7.8981025144457817E-3</v>
      </c>
      <c r="AF27" s="1">
        <v>1.9698165357112885E-2</v>
      </c>
      <c r="AG27" s="1">
        <v>1.4225252903997898E-2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1.1043541852165668</v>
      </c>
      <c r="AP27">
        <f>(U27-T27)/(1000-U27)*AO27</f>
        <v>2.1303801186283881E-2</v>
      </c>
      <c r="AQ27">
        <f>(P27+273.15)</f>
        <v>297.31621971130369</v>
      </c>
      <c r="AR27">
        <f>(O27+273.15)</f>
        <v>298.53399696350095</v>
      </c>
      <c r="AS27">
        <f>(Y27*AK27+Z27*AL27)*AM27</f>
        <v>16.180435429354702</v>
      </c>
      <c r="AT27">
        <f>((AS27+0.00000010773*(AR27^4-AQ27^4))-AP27*44100)/(L27*0.92*2*29.3+0.00000043092*AQ27^3)</f>
        <v>-7.1775396894230887</v>
      </c>
      <c r="AU27">
        <f>0.61365*EXP(17.502*J27/(240.97+J27))</f>
        <v>3.0250095850829535</v>
      </c>
      <c r="AV27">
        <f>AU27*1000/AA27</f>
        <v>34.175817030706455</v>
      </c>
      <c r="AW27">
        <f>(AV27-U27)</f>
        <v>10.416305083074619</v>
      </c>
      <c r="AX27">
        <f>IF(D27,P27,(O27+P27)/2)</f>
        <v>24.775108337402344</v>
      </c>
      <c r="AY27">
        <f>0.61365*EXP(17.502*AX27/(240.97+AX27))</f>
        <v>3.1372939271610125</v>
      </c>
      <c r="AZ27">
        <f>IF(AW27&lt;&gt;0,(1000-(AV27+U27)/2)/AW27*AP27,0)</f>
        <v>1.9859902005740298</v>
      </c>
      <c r="BA27">
        <f>U27*AA27/1000</f>
        <v>2.1030294993065617</v>
      </c>
      <c r="BB27">
        <f>(AY27-BA27)</f>
        <v>1.0342644278544508</v>
      </c>
      <c r="BC27">
        <f>1/(1.6/F27+1.37/N27)</f>
        <v>1.3299472819611882</v>
      </c>
      <c r="BD27">
        <f>G27*AA27*0.001</f>
        <v>33.837391837494579</v>
      </c>
      <c r="BE27">
        <f>G27/S27</f>
        <v>0.97960327643098444</v>
      </c>
      <c r="BF27">
        <f>(1-AP27*AA27/AU27/F27)*100</f>
        <v>83.175461429735705</v>
      </c>
      <c r="BG27">
        <f>(S27-E27/(N27/1.35))</f>
        <v>389.50289023751844</v>
      </c>
      <c r="BH27">
        <f>E27*BF27/100/BG27</f>
        <v>5.0334112425707879E-3</v>
      </c>
    </row>
    <row r="28" spans="1:60" x14ac:dyDescent="0.25">
      <c r="A28" s="1" t="s">
        <v>1</v>
      </c>
      <c r="B28" s="1" t="s">
        <v>8540</v>
      </c>
      <c r="K28" s="1">
        <f t="shared" si="0"/>
        <v>2.72</v>
      </c>
    </row>
    <row r="29" spans="1:60" x14ac:dyDescent="0.25">
      <c r="A29" s="1" t="s">
        <v>1</v>
      </c>
      <c r="B29" s="1" t="s">
        <v>8539</v>
      </c>
      <c r="K29" s="1">
        <f t="shared" si="0"/>
        <v>2.72</v>
      </c>
    </row>
    <row r="30" spans="1:60" x14ac:dyDescent="0.25">
      <c r="A30" s="1">
        <v>5</v>
      </c>
      <c r="B30" s="1" t="s">
        <v>8538</v>
      </c>
      <c r="C30" s="1">
        <v>1234.5000199042261</v>
      </c>
      <c r="D30" s="1">
        <v>0</v>
      </c>
      <c r="E30">
        <f>(R30-S30*(1000-T30)/(1000-U30))*AO30</f>
        <v>3.1496691734936562</v>
      </c>
      <c r="F30">
        <f>IF(AZ30&lt;&gt;0,1/(1/AZ30-1/N30),0)</f>
        <v>3.6812005944588186</v>
      </c>
      <c r="G30">
        <f>((BC30-AP30/2)*S30-E30)/(BC30+AP30/2)</f>
        <v>381.12452496304741</v>
      </c>
      <c r="H30">
        <f>AP30*1000</f>
        <v>21.184814817443172</v>
      </c>
      <c r="I30">
        <f>(AU30-BA30)</f>
        <v>0.91980442861419842</v>
      </c>
      <c r="J30">
        <f>(P30+AT30*D30)</f>
        <v>24.278861999511719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25.480051040649414</v>
      </c>
      <c r="P30" s="1">
        <v>24.278861999511719</v>
      </c>
      <c r="Q30" s="1">
        <v>25.590932846069336</v>
      </c>
      <c r="R30" s="1">
        <v>399.99252319335938</v>
      </c>
      <c r="S30" s="1">
        <v>389.66342163085938</v>
      </c>
      <c r="T30" s="1">
        <v>5.289031982421875</v>
      </c>
      <c r="U30" s="1">
        <v>24.015228271484375</v>
      </c>
      <c r="V30" s="1">
        <v>14.308789253234863</v>
      </c>
      <c r="W30" s="1">
        <v>64.970077514648438</v>
      </c>
      <c r="X30" s="1">
        <v>300.32192993164063</v>
      </c>
      <c r="Y30" s="1">
        <v>150.39558410644531</v>
      </c>
      <c r="Z30" s="1">
        <v>10.06141185760498</v>
      </c>
      <c r="AA30" s="1">
        <v>88.515022277832031</v>
      </c>
      <c r="AB30" s="1">
        <v>11.781270027160645</v>
      </c>
      <c r="AC30" s="1">
        <v>-0.1126740574836731</v>
      </c>
      <c r="AD30" s="1">
        <v>6.5754629671573639E-2</v>
      </c>
      <c r="AE30" s="1">
        <v>4.312317818403244E-3</v>
      </c>
      <c r="AF30" s="1">
        <v>2.6529252529144287E-2</v>
      </c>
      <c r="AG30" s="1">
        <v>1.3423919677734375E-2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1.1041247423957374</v>
      </c>
      <c r="AP30">
        <f>(U30-T30)/(1000-U30)*AO30</f>
        <v>2.1184814817443172E-2</v>
      </c>
      <c r="AQ30">
        <f>(P30+273.15)</f>
        <v>297.4288619995117</v>
      </c>
      <c r="AR30">
        <f>(O30+273.15)</f>
        <v>298.63005104064939</v>
      </c>
      <c r="AS30">
        <f>(Y30*AK30+Z30*AL30)*AM30</f>
        <v>24.063292919174728</v>
      </c>
      <c r="AT30">
        <f>((AS30+0.00000010773*(AR30^4-AQ30^4))-AP30*44100)/(L30*0.92*2*29.3+0.00000043092*AQ30^3)</f>
        <v>-7.0745724016114861</v>
      </c>
      <c r="AU30">
        <f>0.61365*EXP(17.502*J30/(240.97+J30))</f>
        <v>3.0455128940718597</v>
      </c>
      <c r="AV30">
        <f>AU30*1000/AA30</f>
        <v>34.406734763197221</v>
      </c>
      <c r="AW30">
        <f>(AV30-U30)</f>
        <v>10.391506491712846</v>
      </c>
      <c r="AX30">
        <f>IF(D30,P30,(O30+P30)/2)</f>
        <v>24.879456520080566</v>
      </c>
      <c r="AY30">
        <f>0.61365*EXP(17.502*AX30/(240.97+AX30))</f>
        <v>3.1568978535274739</v>
      </c>
      <c r="AZ30">
        <f>IF(AW30&lt;&gt;0,(1000-(AV30+U30)/2)/AW30*AP30,0)</f>
        <v>1.9791149242666386</v>
      </c>
      <c r="BA30">
        <f>U30*AA30/1000</f>
        <v>2.1257084654576612</v>
      </c>
      <c r="BB30">
        <f>(AY30-BA30)</f>
        <v>1.0311893880698126</v>
      </c>
      <c r="BC30">
        <f>1/(1.6/F30+1.37/N30)</f>
        <v>1.3250153467950732</v>
      </c>
      <c r="BD30">
        <f>G30*AA30*0.001</f>
        <v>33.735245817732292</v>
      </c>
      <c r="BE30">
        <f>G30/S30</f>
        <v>0.97808648132258835</v>
      </c>
      <c r="BF30">
        <f>(1-AP30*AA30/AU30/F30)*100</f>
        <v>83.27401399676063</v>
      </c>
      <c r="BG30">
        <f>(S30-E30/(N30/1.35))</f>
        <v>388.67003199057564</v>
      </c>
      <c r="BH30">
        <f>E30*BF30/100/BG30</f>
        <v>6.7482844894261379E-3</v>
      </c>
    </row>
    <row r="31" spans="1:60" x14ac:dyDescent="0.25">
      <c r="A31" s="1" t="s">
        <v>1</v>
      </c>
      <c r="B31" s="1" t="s">
        <v>8537</v>
      </c>
      <c r="K31" s="1">
        <f t="shared" si="0"/>
        <v>2.72</v>
      </c>
    </row>
    <row r="32" spans="1:60" x14ac:dyDescent="0.25">
      <c r="A32" s="1" t="s">
        <v>1</v>
      </c>
      <c r="B32" s="1" t="s">
        <v>8536</v>
      </c>
      <c r="K32" s="1">
        <f t="shared" si="0"/>
        <v>2.72</v>
      </c>
    </row>
    <row r="33" spans="1:60" x14ac:dyDescent="0.25">
      <c r="A33" s="1">
        <v>6</v>
      </c>
      <c r="B33" s="1" t="s">
        <v>8535</v>
      </c>
      <c r="C33" s="1">
        <v>1439.0000198930502</v>
      </c>
      <c r="D33" s="1">
        <v>0</v>
      </c>
      <c r="E33">
        <f>(R33-S33*(1000-T33)/(1000-U33))*AO33</f>
        <v>4.8110322561466017</v>
      </c>
      <c r="F33">
        <f>IF(AZ33&lt;&gt;0,1/(1/AZ33-1/N33),0)</f>
        <v>3.8495245499553405</v>
      </c>
      <c r="G33">
        <f>((BC33-AP33/2)*S33-E33)/(BC33+AP33/2)</f>
        <v>378.58675702693773</v>
      </c>
      <c r="H33">
        <f>AP33*1000</f>
        <v>21.365523897340672</v>
      </c>
      <c r="I33">
        <f>(AU33-BA33)</f>
        <v>0.90551955991340538</v>
      </c>
      <c r="J33">
        <f>(P33+AT33*D33)</f>
        <v>24.4287109375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25.590375900268555</v>
      </c>
      <c r="P33" s="1">
        <v>24.4287109375</v>
      </c>
      <c r="Q33" s="1">
        <v>25.69873046875</v>
      </c>
      <c r="R33" s="1">
        <v>400.01834106445313</v>
      </c>
      <c r="S33" s="1">
        <v>388.15231323242188</v>
      </c>
      <c r="T33" s="1">
        <v>5.6126260757446289</v>
      </c>
      <c r="U33" s="1">
        <v>24.485801696777344</v>
      </c>
      <c r="V33" s="1">
        <v>15.085751533508301</v>
      </c>
      <c r="W33" s="1">
        <v>65.813522338867188</v>
      </c>
      <c r="X33" s="1">
        <v>300.38003540039063</v>
      </c>
      <c r="Y33" s="1">
        <v>300.34622192382813</v>
      </c>
      <c r="Z33" s="1">
        <v>10.087765693664551</v>
      </c>
      <c r="AA33" s="1">
        <v>88.518943786621094</v>
      </c>
      <c r="AB33" s="1">
        <v>11.821512222290039</v>
      </c>
      <c r="AC33" s="1">
        <v>-0.11873122304677963</v>
      </c>
      <c r="AD33" s="1">
        <v>7.4707143008708954E-2</v>
      </c>
      <c r="AE33" s="1">
        <v>6.7473007366061211E-3</v>
      </c>
      <c r="AF33" s="1">
        <v>4.2650248855352402E-2</v>
      </c>
      <c r="AG33" s="1">
        <v>1.6178905963897705E-2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1.1043383654426124</v>
      </c>
      <c r="AP33">
        <f>(U33-T33)/(1000-U33)*AO33</f>
        <v>2.1365523897340671E-2</v>
      </c>
      <c r="AQ33">
        <f>(P33+273.15)</f>
        <v>297.57871093749998</v>
      </c>
      <c r="AR33">
        <f>(O33+273.15)</f>
        <v>298.74037590026853</v>
      </c>
      <c r="AS33">
        <f>(Y33*AK33+Z33*AL33)*AM33</f>
        <v>48.055394433690708</v>
      </c>
      <c r="AT33">
        <f>((AS33+0.00000010773*(AR33^4-AQ33^4))-AP33*44100)/(L33*0.92*2*29.3+0.00000043092*AQ33^3)</f>
        <v>-6.9506094096986279</v>
      </c>
      <c r="AU33">
        <f>0.61365*EXP(17.502*J33/(240.97+J33))</f>
        <v>3.0729768638807906</v>
      </c>
      <c r="AV33">
        <f>AU33*1000/AA33</f>
        <v>34.715471428221512</v>
      </c>
      <c r="AW33">
        <f>(AV33-U33)</f>
        <v>10.229669731444169</v>
      </c>
      <c r="AX33">
        <f>IF(D33,P33,(O33+P33)/2)</f>
        <v>25.009543418884277</v>
      </c>
      <c r="AY33">
        <f>0.61365*EXP(17.502*AX33/(240.97+AX33))</f>
        <v>3.1814871808295084</v>
      </c>
      <c r="AZ33">
        <f>IF(AW33&lt;&gt;0,(1000-(AV33+U33)/2)/AW33*AP33,0)</f>
        <v>2.0267605244144193</v>
      </c>
      <c r="BA33">
        <f>U33*AA33/1000</f>
        <v>2.1674573039673852</v>
      </c>
      <c r="BB33">
        <f>(AY33-BA33)</f>
        <v>1.0140298768621232</v>
      </c>
      <c r="BC33">
        <f>1/(1.6/F33+1.37/N33)</f>
        <v>1.359243826618036</v>
      </c>
      <c r="BD33">
        <f>G33*AA33*0.001</f>
        <v>33.51209986362668</v>
      </c>
      <c r="BE33">
        <f>G33/S33</f>
        <v>0.97535617880046899</v>
      </c>
      <c r="BF33">
        <f>(1-AP33*AA33/AU33/F33)*100</f>
        <v>84.01239588999718</v>
      </c>
      <c r="BG33">
        <f>(S33-E33/(N33/1.35))</f>
        <v>386.63493812441146</v>
      </c>
      <c r="BH33">
        <f>E33*BF33/100/BG33</f>
        <v>1.0453952984788859E-2</v>
      </c>
    </row>
    <row r="34" spans="1:60" x14ac:dyDescent="0.25">
      <c r="A34" s="1" t="s">
        <v>1</v>
      </c>
      <c r="B34" s="1" t="s">
        <v>8534</v>
      </c>
      <c r="K34" s="1">
        <f t="shared" si="0"/>
        <v>2.72</v>
      </c>
    </row>
    <row r="35" spans="1:60" x14ac:dyDescent="0.25">
      <c r="A35" s="1" t="s">
        <v>1</v>
      </c>
      <c r="B35" s="1" t="s">
        <v>8533</v>
      </c>
      <c r="K35" s="1">
        <f t="shared" si="0"/>
        <v>2.72</v>
      </c>
    </row>
    <row r="36" spans="1:60" x14ac:dyDescent="0.25">
      <c r="A36" s="1">
        <v>7</v>
      </c>
      <c r="B36" s="1" t="s">
        <v>8532</v>
      </c>
      <c r="C36" s="1">
        <v>1644.0000198930502</v>
      </c>
      <c r="D36" s="1">
        <v>0</v>
      </c>
      <c r="E36">
        <f>(R36-S36*(1000-T36)/(1000-U36))*AO36</f>
        <v>6.0630145097743045</v>
      </c>
      <c r="F36">
        <f>IF(AZ36&lt;&gt;0,1/(1/AZ36-1/N36),0)</f>
        <v>4.1706025981446011</v>
      </c>
      <c r="G36">
        <f>((BC36-AP36/2)*S36-E36)/(BC36+AP36/2)</f>
        <v>376.76395892901718</v>
      </c>
      <c r="H36">
        <f>AP36*1000</f>
        <v>21.763683794194005</v>
      </c>
      <c r="I36">
        <f>(AU36-BA36)</f>
        <v>0.88449249195403867</v>
      </c>
      <c r="J36">
        <f>(P36+AT36*D36)</f>
        <v>24.618259429931641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25.705053329467773</v>
      </c>
      <c r="P36" s="1">
        <v>24.618259429931641</v>
      </c>
      <c r="Q36" s="1">
        <v>25.805307388305664</v>
      </c>
      <c r="R36" s="1">
        <v>399.99456787109375</v>
      </c>
      <c r="S36" s="1">
        <v>386.87820434570313</v>
      </c>
      <c r="T36" s="1">
        <v>5.9055271148681641</v>
      </c>
      <c r="U36" s="1">
        <v>25.120552062988281</v>
      </c>
      <c r="V36" s="1">
        <v>15.764606475830078</v>
      </c>
      <c r="W36" s="1">
        <v>67.058464050292969</v>
      </c>
      <c r="X36" s="1">
        <v>300.33868408203125</v>
      </c>
      <c r="Y36" s="1">
        <v>500.32925415039063</v>
      </c>
      <c r="Z36" s="1">
        <v>10.121145248413086</v>
      </c>
      <c r="AA36" s="1">
        <v>88.514549255371094</v>
      </c>
      <c r="AB36" s="1">
        <v>11.804526329040527</v>
      </c>
      <c r="AC36" s="1">
        <v>-0.11575137078762054</v>
      </c>
      <c r="AD36" s="1">
        <v>5.7759564369916916E-2</v>
      </c>
      <c r="AE36" s="1">
        <v>4.3347678147256374E-3</v>
      </c>
      <c r="AF36" s="1">
        <v>2.1789316087961197E-2</v>
      </c>
      <c r="AG36" s="1">
        <v>1.6607820987701416E-2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1.1041863385368793</v>
      </c>
      <c r="AP36">
        <f>(U36-T36)/(1000-U36)*AO36</f>
        <v>2.1763683794194005E-2</v>
      </c>
      <c r="AQ36">
        <f>(P36+273.15)</f>
        <v>297.76825942993162</v>
      </c>
      <c r="AR36">
        <f>(O36+273.15)</f>
        <v>298.85505332946775</v>
      </c>
      <c r="AS36">
        <f>(Y36*AK36+Z36*AL36)*AM36</f>
        <v>80.052678874745652</v>
      </c>
      <c r="AT36">
        <f>((AS36+0.00000010773*(AR36^4-AQ36^4))-AP36*44100)/(L36*0.92*2*29.3+0.00000043092*AQ36^3)</f>
        <v>-6.8421101135365845</v>
      </c>
      <c r="AU36">
        <f>0.61365*EXP(17.502*J36/(240.97+J36))</f>
        <v>3.1080268348555289</v>
      </c>
      <c r="AV36">
        <f>AU36*1000/AA36</f>
        <v>35.113174737959056</v>
      </c>
      <c r="AW36">
        <f>(AV36-U36)</f>
        <v>9.9926226749707752</v>
      </c>
      <c r="AX36">
        <f>IF(D36,P36,(O36+P36)/2)</f>
        <v>25.161656379699707</v>
      </c>
      <c r="AY36">
        <f>0.61365*EXP(17.502*AX36/(240.97+AX36))</f>
        <v>3.2104520635118017</v>
      </c>
      <c r="AZ36">
        <f>IF(AW36&lt;&gt;0,(1000-(AV36+U36)/2)/AW36*AP36,0)</f>
        <v>2.1123813626170862</v>
      </c>
      <c r="BA36">
        <f>U36*AA36/1000</f>
        <v>2.2235343429014902</v>
      </c>
      <c r="BB36">
        <f>(AY36-BA36)</f>
        <v>0.98691772061031147</v>
      </c>
      <c r="BC36">
        <f>1/(1.6/F36+1.37/N36)</f>
        <v>1.4210499354480248</v>
      </c>
      <c r="BD36">
        <f>G36*AA36*0.001</f>
        <v>33.349092000271106</v>
      </c>
      <c r="BE36">
        <f>G36/S36</f>
        <v>0.9738567711929097</v>
      </c>
      <c r="BF36">
        <f>(1-AP36*AA36/AU36/F36)*100</f>
        <v>85.138470762739999</v>
      </c>
      <c r="BG36">
        <f>(S36-E36/(N36/1.35))</f>
        <v>384.96596040161324</v>
      </c>
      <c r="BH36">
        <f>E36*BF36/100/BG36</f>
        <v>1.3408868229179799E-2</v>
      </c>
    </row>
    <row r="37" spans="1:60" x14ac:dyDescent="0.25">
      <c r="A37" s="1" t="s">
        <v>1</v>
      </c>
      <c r="B37" s="1" t="s">
        <v>8531</v>
      </c>
      <c r="K37" s="1">
        <f t="shared" si="0"/>
        <v>2.72</v>
      </c>
    </row>
    <row r="38" spans="1:60" x14ac:dyDescent="0.25">
      <c r="A38" s="1" t="s">
        <v>1</v>
      </c>
      <c r="B38" s="1" t="s">
        <v>8530</v>
      </c>
      <c r="K38" s="1">
        <f t="shared" si="0"/>
        <v>2.72</v>
      </c>
    </row>
    <row r="39" spans="1:60" x14ac:dyDescent="0.25">
      <c r="A39" s="1">
        <v>8</v>
      </c>
      <c r="B39" s="1" t="s">
        <v>8529</v>
      </c>
      <c r="C39" s="1">
        <v>1849.0000198930502</v>
      </c>
      <c r="D39" s="1">
        <v>0</v>
      </c>
      <c r="E39">
        <f>(R39-S39*(1000-T39)/(1000-U39))*AO39</f>
        <v>7.1649821795409245</v>
      </c>
      <c r="F39">
        <f>IF(AZ39&lt;&gt;0,1/(1/AZ39-1/N39),0)</f>
        <v>4.6746722174411515</v>
      </c>
      <c r="G39">
        <f>((BC39-AP39/2)*S39-E39)/(BC39+AP39/2)</f>
        <v>375.29475960970387</v>
      </c>
      <c r="H39">
        <f>AP39*1000</f>
        <v>22.406982033903333</v>
      </c>
      <c r="I39">
        <f>(AU39-BA39)</f>
        <v>0.86030934647457302</v>
      </c>
      <c r="J39">
        <f>(P39+AT39*D39)</f>
        <v>24.873783111572266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25.831670761108398</v>
      </c>
      <c r="P39" s="1">
        <v>24.873783111572266</v>
      </c>
      <c r="Q39" s="1">
        <v>25.917373657226563</v>
      </c>
      <c r="R39" s="1">
        <v>400.00201416015625</v>
      </c>
      <c r="S39" s="1">
        <v>385.687255859375</v>
      </c>
      <c r="T39" s="1">
        <v>6.1682305335998535</v>
      </c>
      <c r="U39" s="1">
        <v>25.933584213256836</v>
      </c>
      <c r="V39" s="1">
        <v>16.342906951904297</v>
      </c>
      <c r="W39" s="1">
        <v>68.7117919921875</v>
      </c>
      <c r="X39" s="1">
        <v>300.35595703125</v>
      </c>
      <c r="Y39" s="1">
        <v>750.510498046875</v>
      </c>
      <c r="Z39" s="1">
        <v>10.444294929504395</v>
      </c>
      <c r="AA39" s="1">
        <v>88.515335083007813</v>
      </c>
      <c r="AB39" s="1">
        <v>11.773174285888672</v>
      </c>
      <c r="AC39" s="1">
        <v>-0.12317095696926117</v>
      </c>
      <c r="AD39" s="1">
        <v>8.6356520652770996E-2</v>
      </c>
      <c r="AE39" s="1">
        <v>6.7576649598777294E-3</v>
      </c>
      <c r="AF39" s="1">
        <v>7.6194979250431061E-2</v>
      </c>
      <c r="AG39" s="1">
        <v>1.8514806404709816E-2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1.104249842026654</v>
      </c>
      <c r="AP39">
        <f>(U39-T39)/(1000-U39)*AO39</f>
        <v>2.2406982033903334E-2</v>
      </c>
      <c r="AQ39">
        <f>(P39+273.15)</f>
        <v>298.02378311157224</v>
      </c>
      <c r="AR39">
        <f>(O39+273.15)</f>
        <v>298.98167076110838</v>
      </c>
      <c r="AS39">
        <f>(Y39*AK39+Z39*AL39)*AM39</f>
        <v>120.0816770034653</v>
      </c>
      <c r="AT39">
        <f>((AS39+0.00000010773*(AR39^4-AQ39^4))-AP39*44100)/(L39*0.92*2*29.3+0.00000043092*AQ39^3)</f>
        <v>-6.7600314353838895</v>
      </c>
      <c r="AU39">
        <f>0.61365*EXP(17.502*J39/(240.97+J39))</f>
        <v>3.1558292430144035</v>
      </c>
      <c r="AV39">
        <f>AU39*1000/AA39</f>
        <v>35.652909634866468</v>
      </c>
      <c r="AW39">
        <f>(AV39-U39)</f>
        <v>9.7193254216096321</v>
      </c>
      <c r="AX39">
        <f>IF(D39,P39,(O39+P39)/2)</f>
        <v>25.352726936340332</v>
      </c>
      <c r="AY39">
        <f>0.61365*EXP(17.502*AX39/(240.97+AX39))</f>
        <v>3.247161442249701</v>
      </c>
      <c r="AZ39">
        <f>IF(AW39&lt;&gt;0,(1000-(AV39+U39)/2)/AW39*AP39,0)</f>
        <v>2.2344141554336137</v>
      </c>
      <c r="BA39">
        <f>U39*AA39/1000</f>
        <v>2.2955198965398305</v>
      </c>
      <c r="BB39">
        <f>(AY39-BA39)</f>
        <v>0.95164154570987058</v>
      </c>
      <c r="BC39">
        <f>1/(1.6/F39+1.37/N39)</f>
        <v>1.5098044759368607</v>
      </c>
      <c r="BD39">
        <f>G39*AA39*0.001</f>
        <v>33.219341401749809</v>
      </c>
      <c r="BE39">
        <f>G39/S39</f>
        <v>0.97305460294114487</v>
      </c>
      <c r="BF39">
        <f>(1-AP39*AA39/AU39/F39)*100</f>
        <v>86.55573007163926</v>
      </c>
      <c r="BG39">
        <f>(S39-E39/(N39/1.35))</f>
        <v>383.42745691608513</v>
      </c>
      <c r="BH39">
        <f>E39*BF39/100/BG39</f>
        <v>1.6174383245490344E-2</v>
      </c>
    </row>
    <row r="40" spans="1:60" x14ac:dyDescent="0.25">
      <c r="A40" s="1" t="s">
        <v>1</v>
      </c>
      <c r="B40" s="1" t="s">
        <v>8528</v>
      </c>
      <c r="K40" s="1">
        <f t="shared" si="0"/>
        <v>2.72</v>
      </c>
    </row>
    <row r="41" spans="1:60" x14ac:dyDescent="0.25">
      <c r="A41" s="1" t="s">
        <v>1</v>
      </c>
      <c r="B41" s="1" t="s">
        <v>8527</v>
      </c>
      <c r="K41" s="1">
        <f t="shared" si="0"/>
        <v>2.72</v>
      </c>
    </row>
    <row r="42" spans="1:60" x14ac:dyDescent="0.25">
      <c r="A42" s="1">
        <v>9</v>
      </c>
      <c r="B42" s="1" t="s">
        <v>8526</v>
      </c>
      <c r="C42" s="1">
        <v>2054.0000198930502</v>
      </c>
      <c r="D42" s="1">
        <v>0</v>
      </c>
      <c r="E42">
        <f>(R42-S42*(1000-T42)/(1000-U42))*AO42</f>
        <v>7.2049678753547095</v>
      </c>
      <c r="F42">
        <f>IF(AZ42&lt;&gt;0,1/(1/AZ42-1/N42),0)</f>
        <v>5.3295076067601528</v>
      </c>
      <c r="G42">
        <f>((BC42-AP42/2)*S42-E42)/(BC42+AP42/2)</f>
        <v>375.40289543853652</v>
      </c>
      <c r="H42">
        <f>AP42*1000</f>
        <v>23.127880274674741</v>
      </c>
      <c r="I42">
        <f>(AU42-BA42)</f>
        <v>0.83527364689791783</v>
      </c>
      <c r="J42">
        <f>(P42+AT42*D42)</f>
        <v>25.144590377807617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25.964454650878906</v>
      </c>
      <c r="P42" s="1">
        <v>25.144590377807617</v>
      </c>
      <c r="Q42" s="1">
        <v>26.034841537475586</v>
      </c>
      <c r="R42" s="1">
        <v>399.923583984375</v>
      </c>
      <c r="S42" s="1">
        <v>385.32867431640625</v>
      </c>
      <c r="T42" s="1">
        <v>6.4120936393737793</v>
      </c>
      <c r="U42" s="1">
        <v>26.794841766357422</v>
      </c>
      <c r="V42" s="1">
        <v>16.857122421264648</v>
      </c>
      <c r="W42" s="1">
        <v>70.4425048828125</v>
      </c>
      <c r="X42" s="1">
        <v>300.36297607421875</v>
      </c>
      <c r="Y42" s="1">
        <v>999.87774658203125</v>
      </c>
      <c r="Z42" s="1">
        <v>9.822540283203125</v>
      </c>
      <c r="AA42" s="1">
        <v>88.521415710449219</v>
      </c>
      <c r="AB42" s="1">
        <v>11.891983985900879</v>
      </c>
      <c r="AC42" s="1">
        <v>-0.12894974648952484</v>
      </c>
      <c r="AD42" s="1">
        <v>3.7391841411590576E-2</v>
      </c>
      <c r="AE42" s="1">
        <v>3.2433921005576849E-3</v>
      </c>
      <c r="AF42" s="1">
        <v>2.6381287723779678E-2</v>
      </c>
      <c r="AG42" s="1">
        <v>1.770566962659359E-2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1.1042756473316861</v>
      </c>
      <c r="AP42">
        <f>(U42-T42)/(1000-U42)*AO42</f>
        <v>2.3127880274674741E-2</v>
      </c>
      <c r="AQ42">
        <f>(P42+273.15)</f>
        <v>298.29459037780759</v>
      </c>
      <c r="AR42">
        <f>(O42+273.15)</f>
        <v>299.11445465087888</v>
      </c>
      <c r="AS42">
        <f>(Y42*AK42+Z42*AL42)*AM42</f>
        <v>159.98043587728353</v>
      </c>
      <c r="AT42">
        <f>((AS42+0.00000010773*(AR42^4-AQ42^4))-AP42*44100)/(L42*0.92*2*29.3+0.00000043092*AQ42^3)</f>
        <v>-6.7067692169447461</v>
      </c>
      <c r="AU42">
        <f>0.61365*EXP(17.502*J42/(240.97+J42))</f>
        <v>3.2071909737933506</v>
      </c>
      <c r="AV42">
        <f>AU42*1000/AA42</f>
        <v>36.230678735233653</v>
      </c>
      <c r="AW42">
        <f>(AV42-U42)</f>
        <v>9.4358369688762309</v>
      </c>
      <c r="AX42">
        <f>IF(D42,P42,(O42+P42)/2)</f>
        <v>25.554522514343262</v>
      </c>
      <c r="AY42">
        <f>0.61365*EXP(17.502*AX42/(240.97+AX42))</f>
        <v>3.2863290425198577</v>
      </c>
      <c r="AZ42">
        <f>IF(AW42&lt;&gt;0,(1000-(AV42+U42)/2)/AW42*AP42,0)</f>
        <v>2.3738283103398561</v>
      </c>
      <c r="BA42">
        <f>U42*AA42/1000</f>
        <v>2.3719173268954328</v>
      </c>
      <c r="BB42">
        <f>(AY42-BA42)</f>
        <v>0.91441171562442491</v>
      </c>
      <c r="BC42">
        <f>1/(1.6/F42+1.37/N42)</f>
        <v>1.6121679120075063</v>
      </c>
      <c r="BD42">
        <f>G42*AA42*0.001</f>
        <v>33.231195766020996</v>
      </c>
      <c r="BE42">
        <f>G42/S42</f>
        <v>0.97424074682353035</v>
      </c>
      <c r="BF42">
        <f>(1-AP42*AA42/AU42/F42)*100</f>
        <v>88.022331918129069</v>
      </c>
      <c r="BG42">
        <f>(S42-E42/(N42/1.35))</f>
        <v>383.05626408799628</v>
      </c>
      <c r="BH42">
        <f>E42*BF42/100/BG42</f>
        <v>1.6556264268223542E-2</v>
      </c>
    </row>
    <row r="43" spans="1:60" x14ac:dyDescent="0.25">
      <c r="A43" s="1" t="s">
        <v>1</v>
      </c>
      <c r="B43" s="1" t="s">
        <v>8525</v>
      </c>
      <c r="K43" s="1">
        <f t="shared" si="0"/>
        <v>2.72</v>
      </c>
    </row>
    <row r="44" spans="1:60" x14ac:dyDescent="0.25">
      <c r="A44" s="1" t="s">
        <v>1</v>
      </c>
      <c r="B44" s="1" t="s">
        <v>8524</v>
      </c>
      <c r="K44" s="1">
        <f t="shared" si="0"/>
        <v>2.72</v>
      </c>
    </row>
    <row r="45" spans="1:60" x14ac:dyDescent="0.25">
      <c r="A45" s="1">
        <v>10</v>
      </c>
      <c r="B45" s="1" t="s">
        <v>8523</v>
      </c>
      <c r="C45" s="1">
        <v>2259.0000198930502</v>
      </c>
      <c r="D45" s="1">
        <v>0</v>
      </c>
      <c r="E45">
        <f>(R45-S45*(1000-T45)/(1000-U45))*AO45</f>
        <v>7.4601283409560724</v>
      </c>
      <c r="F45">
        <f>IF(AZ45&lt;&gt;0,1/(1/AZ45-1/N45),0)</f>
        <v>6.2247173175218196</v>
      </c>
      <c r="G45">
        <f>((BC45-AP45/2)*S45-E45)/(BC45+AP45/2)</f>
        <v>375.14722841852426</v>
      </c>
      <c r="H45">
        <f>AP45*1000</f>
        <v>23.917195990554273</v>
      </c>
      <c r="I45">
        <f>(AU45-BA45)</f>
        <v>0.80774007287815186</v>
      </c>
      <c r="J45">
        <f>(P45+AT45*D45)</f>
        <v>25.423229217529297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26.113019943237305</v>
      </c>
      <c r="P45" s="1">
        <v>25.423229217529297</v>
      </c>
      <c r="Q45" s="1">
        <v>26.166641235351563</v>
      </c>
      <c r="R45" s="1">
        <v>399.78414916992188</v>
      </c>
      <c r="S45" s="1">
        <v>384.69650268554688</v>
      </c>
      <c r="T45" s="1">
        <v>6.6555294990539551</v>
      </c>
      <c r="U45" s="1">
        <v>27.713912963867188</v>
      </c>
      <c r="V45" s="1">
        <v>17.342479705810547</v>
      </c>
      <c r="W45" s="1">
        <v>72.214836120605469</v>
      </c>
      <c r="X45" s="1">
        <v>300.36422729492188</v>
      </c>
      <c r="Y45" s="1">
        <v>1248.980224609375</v>
      </c>
      <c r="Z45" s="1">
        <v>11.50068187713623</v>
      </c>
      <c r="AA45" s="1">
        <v>88.513626098632813</v>
      </c>
      <c r="AB45" s="1">
        <v>12.055767059326172</v>
      </c>
      <c r="AC45" s="1">
        <v>-0.14562894403934479</v>
      </c>
      <c r="AD45" s="1">
        <v>7.4073612689971924E-2</v>
      </c>
      <c r="AE45" s="1">
        <v>1.5122882090508938E-2</v>
      </c>
      <c r="AF45" s="1">
        <v>2.5807403028011322E-2</v>
      </c>
      <c r="AG45" s="1">
        <v>1.8646815791726112E-2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1.1042802474078008</v>
      </c>
      <c r="AP45">
        <f>(U45-T45)/(1000-U45)*AO45</f>
        <v>2.3917195990554273E-2</v>
      </c>
      <c r="AQ45">
        <f>(P45+273.15)</f>
        <v>298.57322921752927</v>
      </c>
      <c r="AR45">
        <f>(O45+273.15)</f>
        <v>299.26301994323728</v>
      </c>
      <c r="AS45">
        <f>(Y45*AK45+Z45*AL45)*AM45</f>
        <v>199.83683147079864</v>
      </c>
      <c r="AT45">
        <f>((AS45+0.00000010773*(AR45^4-AQ45^4))-AP45*44100)/(L45*0.92*2*29.3+0.00000043092*AQ45^3)</f>
        <v>-6.6769241079047701</v>
      </c>
      <c r="AU45">
        <f>0.61365*EXP(17.502*J45/(240.97+J45))</f>
        <v>3.2607990026919449</v>
      </c>
      <c r="AV45">
        <f>AU45*1000/AA45</f>
        <v>36.839514393618444</v>
      </c>
      <c r="AW45">
        <f>(AV45-U45)</f>
        <v>9.1256014297512564</v>
      </c>
      <c r="AX45">
        <f>IF(D45,P45,(O45+P45)/2)</f>
        <v>25.768124580383301</v>
      </c>
      <c r="AY45">
        <f>0.61365*EXP(17.502*AX45/(240.97+AX45))</f>
        <v>3.3282372810801437</v>
      </c>
      <c r="AZ45">
        <f>IF(AW45&lt;&gt;0,(1000-(AV45+U45)/2)/AW45*AP45,0)</f>
        <v>2.53629612050673</v>
      </c>
      <c r="BA45">
        <f>U45*AA45/1000</f>
        <v>2.453058929813793</v>
      </c>
      <c r="BB45">
        <f>(AY45-BA45)</f>
        <v>0.87517835126635068</v>
      </c>
      <c r="BC45">
        <f>1/(1.6/F45+1.37/N45)</f>
        <v>1.7327802718583332</v>
      </c>
      <c r="BD45">
        <f>G45*AA45*0.001</f>
        <v>33.20564150817566</v>
      </c>
      <c r="BE45">
        <f>G45/S45</f>
        <v>0.975177122223988</v>
      </c>
      <c r="BF45">
        <f>(1-AP45*AA45/AU45/F45)*100</f>
        <v>89.570181955716265</v>
      </c>
      <c r="BG45">
        <f>(S45-E45/(N45/1.35))</f>
        <v>382.34361614385568</v>
      </c>
      <c r="BH45">
        <f>E45*BF45/100/BG45</f>
        <v>1.7476558380957012E-2</v>
      </c>
    </row>
    <row r="46" spans="1:60" x14ac:dyDescent="0.25">
      <c r="A46" s="1" t="s">
        <v>1</v>
      </c>
      <c r="B46" s="1" t="s">
        <v>8522</v>
      </c>
      <c r="K46" s="1">
        <f t="shared" si="0"/>
        <v>2.72</v>
      </c>
    </row>
    <row r="47" spans="1:60" x14ac:dyDescent="0.25">
      <c r="A47" s="1" t="s">
        <v>1</v>
      </c>
      <c r="B47" s="1" t="s">
        <v>8521</v>
      </c>
      <c r="K47" s="1">
        <f t="shared" si="0"/>
        <v>2.72</v>
      </c>
    </row>
    <row r="48" spans="1:60" x14ac:dyDescent="0.25">
      <c r="A48" s="1">
        <v>11</v>
      </c>
      <c r="B48" s="1" t="s">
        <v>8520</v>
      </c>
      <c r="C48" s="1">
        <v>2464.5000198818743</v>
      </c>
      <c r="D48" s="1">
        <v>0</v>
      </c>
      <c r="E48">
        <f>(R48-S48*(1000-T48)/(1000-U48))*AO48</f>
        <v>7.7098773376396066</v>
      </c>
      <c r="F48">
        <f>IF(AZ48&lt;&gt;0,1/(1/AZ48-1/N48),0)</f>
        <v>7.9915141914218495</v>
      </c>
      <c r="G48">
        <f>((BC48-AP48/2)*S48-E48)/(BC48+AP48/2)</f>
        <v>375.32396958638805</v>
      </c>
      <c r="H48">
        <f>AP48*1000</f>
        <v>25.02339476954738</v>
      </c>
      <c r="I48">
        <f>(AU48-BA48)</f>
        <v>0.76820296774457697</v>
      </c>
      <c r="J48">
        <f>(P48+AT48*D48)</f>
        <v>25.758594512939453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26.280019760131836</v>
      </c>
      <c r="P48" s="1">
        <v>25.758594512939453</v>
      </c>
      <c r="Q48" s="1">
        <v>26.311822891235352</v>
      </c>
      <c r="R48" s="1">
        <v>399.97314453125</v>
      </c>
      <c r="S48" s="1">
        <v>384.27996826171875</v>
      </c>
      <c r="T48" s="1">
        <v>6.8910441398620605</v>
      </c>
      <c r="U48" s="1">
        <v>28.90131950378418</v>
      </c>
      <c r="V48" s="1">
        <v>17.779813766479492</v>
      </c>
      <c r="W48" s="1">
        <v>74.569259643554688</v>
      </c>
      <c r="X48" s="1">
        <v>300.29840087890625</v>
      </c>
      <c r="Y48" s="1">
        <v>1600.245849609375</v>
      </c>
      <c r="Z48" s="1">
        <v>10.099417686462402</v>
      </c>
      <c r="AA48" s="1">
        <v>88.513420104980469</v>
      </c>
      <c r="AB48" s="1">
        <v>12.126791000366211</v>
      </c>
      <c r="AC48" s="1">
        <v>-0.18059884011745453</v>
      </c>
      <c r="AD48" s="1">
        <v>9.4762183725833893E-2</v>
      </c>
      <c r="AE48" s="1">
        <v>6.7582349292933941E-3</v>
      </c>
      <c r="AF48" s="1">
        <v>3.689180314540863E-2</v>
      </c>
      <c r="AG48" s="1">
        <v>2.2595293819904327E-2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1.1040382385253904</v>
      </c>
      <c r="AP48">
        <f>(U48-T48)/(1000-U48)*AO48</f>
        <v>2.5023394769547382E-2</v>
      </c>
      <c r="AQ48">
        <f>(P48+273.15)</f>
        <v>298.90859451293943</v>
      </c>
      <c r="AR48">
        <f>(O48+273.15)</f>
        <v>299.43001976013181</v>
      </c>
      <c r="AS48">
        <f>(Y48*AK48+Z48*AL48)*AM48</f>
        <v>256.03933021457487</v>
      </c>
      <c r="AT48">
        <f>((AS48+0.00000010773*(AR48^4-AQ48^4))-AP48*44100)/(L48*0.92*2*29.3+0.00000043092*AQ48^3)</f>
        <v>-6.6315710185354915</v>
      </c>
      <c r="AU48">
        <f>0.61365*EXP(17.502*J48/(240.97+J48))</f>
        <v>3.3263576025712918</v>
      </c>
      <c r="AV48">
        <f>AU48*1000/AA48</f>
        <v>37.580262954771129</v>
      </c>
      <c r="AW48">
        <f>(AV48-U48)</f>
        <v>8.6789434509869494</v>
      </c>
      <c r="AX48">
        <f>IF(D48,P48,(O48+P48)/2)</f>
        <v>26.019307136535645</v>
      </c>
      <c r="AY48">
        <f>0.61365*EXP(17.502*AX48/(240.97+AX48))</f>
        <v>3.3781153410045541</v>
      </c>
      <c r="AZ48">
        <f>IF(AW48&lt;&gt;0,(1000-(AV48+U48)/2)/AW48*AP48,0)</f>
        <v>2.7873896707339472</v>
      </c>
      <c r="BA48">
        <f>U48*AA48/1000</f>
        <v>2.5581546348267148</v>
      </c>
      <c r="BB48">
        <f>(AY48-BA48)</f>
        <v>0.81996070617783934</v>
      </c>
      <c r="BC48">
        <f>1/(1.6/F48+1.37/N48)</f>
        <v>1.9220427072742901</v>
      </c>
      <c r="BD48">
        <f>G48*AA48*0.001</f>
        <v>33.221208195468876</v>
      </c>
      <c r="BE48">
        <f>G48/S48</f>
        <v>0.97669407875762315</v>
      </c>
      <c r="BF48">
        <f>(1-AP48*AA48/AU48/F48)*100</f>
        <v>91.667845049521716</v>
      </c>
      <c r="BG48">
        <f>(S48-E48/(N48/1.35))</f>
        <v>381.848312156524</v>
      </c>
      <c r="BH48">
        <f>E48*BF48/100/BG48</f>
        <v>1.8508601940549169E-2</v>
      </c>
    </row>
    <row r="49" spans="1:60" x14ac:dyDescent="0.25">
      <c r="A49" s="1" t="s">
        <v>1</v>
      </c>
      <c r="B49" s="1" t="s">
        <v>8519</v>
      </c>
      <c r="K49" s="1">
        <f t="shared" si="0"/>
        <v>2.72</v>
      </c>
    </row>
    <row r="50" spans="1:60" x14ac:dyDescent="0.25">
      <c r="A50" s="1" t="s">
        <v>1</v>
      </c>
      <c r="B50" s="1" t="s">
        <v>8514</v>
      </c>
      <c r="K50" s="1">
        <f t="shared" si="0"/>
        <v>2.72</v>
      </c>
    </row>
    <row r="51" spans="1:60" x14ac:dyDescent="0.25">
      <c r="A51" s="1">
        <v>12</v>
      </c>
      <c r="B51" s="1" t="s">
        <v>8518</v>
      </c>
      <c r="C51" s="1">
        <v>2670.0000198706985</v>
      </c>
      <c r="D51" s="1">
        <v>0</v>
      </c>
      <c r="E51">
        <f>(R51-S51*(1000-T51)/(1000-U51))*AO51</f>
        <v>7.7963965475583104</v>
      </c>
      <c r="F51">
        <f>IF(AZ51&lt;&gt;0,1/(1/AZ51-1/N51),0)</f>
        <v>12.185802833797457</v>
      </c>
      <c r="G51">
        <f>((BC51-AP51/2)*S51-E51)/(BC51+AP51/2)</f>
        <v>375.61764779010565</v>
      </c>
      <c r="H51">
        <f>AP51*1000</f>
        <v>26.458134946989851</v>
      </c>
      <c r="I51">
        <f>(AU51-BA51)</f>
        <v>0.7139106408956577</v>
      </c>
      <c r="J51">
        <f>(P51+AT51*D51)</f>
        <v>26.128307342529297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26.469907760620117</v>
      </c>
      <c r="P51" s="1">
        <v>26.128307342529297</v>
      </c>
      <c r="Q51" s="1">
        <v>26.470956802368164</v>
      </c>
      <c r="R51" s="1">
        <v>399.92486572265625</v>
      </c>
      <c r="S51" s="1">
        <v>383.6705322265625</v>
      </c>
      <c r="T51" s="1">
        <v>7.1107921600341797</v>
      </c>
      <c r="U51" s="1">
        <v>30.345590591430664</v>
      </c>
      <c r="V51" s="1">
        <v>18.142768859863281</v>
      </c>
      <c r="W51" s="1">
        <v>77.424995422363281</v>
      </c>
      <c r="X51" s="1">
        <v>300.33517456054688</v>
      </c>
      <c r="Y51" s="1">
        <v>2000.7318115234375</v>
      </c>
      <c r="Z51" s="1">
        <v>9.217036247253418</v>
      </c>
      <c r="AA51" s="1">
        <v>88.515380859375</v>
      </c>
      <c r="AB51" s="1">
        <v>11.947564125061035</v>
      </c>
      <c r="AC51" s="1">
        <v>-0.19248495995998383</v>
      </c>
      <c r="AD51" s="1">
        <v>6.069309264421463E-2</v>
      </c>
      <c r="AE51" s="1">
        <v>1.795903779566288E-2</v>
      </c>
      <c r="AF51" s="1">
        <v>1.9400695338845253E-2</v>
      </c>
      <c r="AG51" s="1">
        <v>2.4581769481301308E-2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1.1041734358843633</v>
      </c>
      <c r="AP51">
        <f>(U51-T51)/(1000-U51)*AO51</f>
        <v>2.6458134946989852E-2</v>
      </c>
      <c r="AQ51">
        <f>(P51+273.15)</f>
        <v>299.27830734252927</v>
      </c>
      <c r="AR51">
        <f>(O51+273.15)</f>
        <v>299.61990776062009</v>
      </c>
      <c r="AS51">
        <f>(Y51*AK51+Z51*AL51)*AM51</f>
        <v>320.11708268857546</v>
      </c>
      <c r="AT51">
        <f>((AS51+0.00000010773*(AR51^4-AQ51^4))-AP51*44100)/(L51*0.92*2*29.3+0.00000043092*AQ51^3)</f>
        <v>-6.6392490224838818</v>
      </c>
      <c r="AU51">
        <f>0.61365*EXP(17.502*J51/(240.97+J51))</f>
        <v>3.3999621494988097</v>
      </c>
      <c r="AV51">
        <f>AU51*1000/AA51</f>
        <v>38.410975770418396</v>
      </c>
      <c r="AW51">
        <f>(AV51-U51)</f>
        <v>8.0653851789877322</v>
      </c>
      <c r="AX51">
        <f>IF(D51,P51,(O51+P51)/2)</f>
        <v>26.299107551574707</v>
      </c>
      <c r="AY51">
        <f>0.61365*EXP(17.502*AX51/(240.97+AX51))</f>
        <v>3.4344436564307657</v>
      </c>
      <c r="AZ51">
        <f>IF(AW51&lt;&gt;0,(1000-(AV51+U51)/2)/AW51*AP51,0)</f>
        <v>3.1676788057070397</v>
      </c>
      <c r="BA51">
        <f>U51*AA51/1000</f>
        <v>2.686051508603152</v>
      </c>
      <c r="BB51">
        <f>(AY51-BA51)</f>
        <v>0.74839214782761365</v>
      </c>
      <c r="BC51">
        <f>1/(1.6/F51+1.37/N51)</f>
        <v>2.2154882829382379</v>
      </c>
      <c r="BD51">
        <f>G51*AA51*0.001</f>
        <v>33.247939151643777</v>
      </c>
      <c r="BE51">
        <f>G51/S51</f>
        <v>0.979010938396224</v>
      </c>
      <c r="BF51">
        <f>(1-AP51*AA51/AU51/F51)*100</f>
        <v>94.34738065639759</v>
      </c>
      <c r="BG51">
        <f>(S51-E51/(N51/1.35))</f>
        <v>381.21158840253617</v>
      </c>
      <c r="BH51">
        <f>E51*BF51/100/BG51</f>
        <v>1.9295572726503563E-2</v>
      </c>
    </row>
    <row r="52" spans="1:60" x14ac:dyDescent="0.25">
      <c r="A52" s="1" t="s">
        <v>1</v>
      </c>
      <c r="B52" s="1" t="s">
        <v>8517</v>
      </c>
      <c r="K52" s="2">
        <v>7.1899999999999995</v>
      </c>
    </row>
    <row r="53" spans="1:60" x14ac:dyDescent="0.25">
      <c r="A53" s="1" t="s">
        <v>1</v>
      </c>
      <c r="B53" s="1" t="s">
        <v>8516</v>
      </c>
      <c r="K53" s="2">
        <v>7.1899999999999995</v>
      </c>
    </row>
    <row r="54" spans="1:60" x14ac:dyDescent="0.25">
      <c r="A54" s="1" t="s">
        <v>1</v>
      </c>
      <c r="B54" s="1" t="s">
        <v>8515</v>
      </c>
      <c r="K54" s="2">
        <v>7.1899999999999995</v>
      </c>
    </row>
    <row r="55" spans="1:60" x14ac:dyDescent="0.25">
      <c r="A55" s="1" t="s">
        <v>1</v>
      </c>
      <c r="B55" s="1" t="s">
        <v>8514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A7C5-DF48-43BB-AD7E-BA4F2E71F8B9}">
  <dimension ref="A1:BD60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8601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8600</v>
      </c>
    </row>
    <row r="12" spans="1:56" x14ac:dyDescent="0.25">
      <c r="A12" s="1" t="s">
        <v>1</v>
      </c>
      <c r="B12" s="1" t="s">
        <v>8599</v>
      </c>
    </row>
    <row r="13" spans="1:56" x14ac:dyDescent="0.25">
      <c r="A13" s="1" t="s">
        <v>1</v>
      </c>
      <c r="B13" s="1" t="s">
        <v>8598</v>
      </c>
    </row>
    <row r="14" spans="1:56" x14ac:dyDescent="0.25">
      <c r="A14" s="1" t="s">
        <v>1</v>
      </c>
      <c r="B14" s="1" t="s">
        <v>8597</v>
      </c>
    </row>
    <row r="15" spans="1:56" x14ac:dyDescent="0.25">
      <c r="A15" s="1" t="s">
        <v>1</v>
      </c>
      <c r="B15" s="1" t="s">
        <v>8596</v>
      </c>
    </row>
    <row r="16" spans="1:56" x14ac:dyDescent="0.25">
      <c r="A16" s="1" t="s">
        <v>1</v>
      </c>
      <c r="B16" s="1" t="s">
        <v>8595</v>
      </c>
    </row>
    <row r="17" spans="1:56" x14ac:dyDescent="0.25">
      <c r="A17" s="1" t="s">
        <v>1</v>
      </c>
      <c r="B17" s="1" t="s">
        <v>8594</v>
      </c>
    </row>
    <row r="18" spans="1:56" x14ac:dyDescent="0.25">
      <c r="A18" s="1">
        <v>1</v>
      </c>
      <c r="B18" s="1" t="s">
        <v>8593</v>
      </c>
      <c r="C18" s="1">
        <v>411.00002002716064</v>
      </c>
      <c r="D18" s="1">
        <v>0</v>
      </c>
      <c r="E18">
        <f>(R18-S18*(1000-T18)/(1000-U18))*AK18</f>
        <v>-4.0999009857314288</v>
      </c>
      <c r="F18">
        <f>IF(AV18&lt;&gt;0,1/(1/AV18-1/N18),0)</f>
        <v>2.7261216999152857</v>
      </c>
      <c r="G18">
        <f>((AY18-AL18/2)*S18-E18)/(AY18+AL18/2)</f>
        <v>394.78842238468428</v>
      </c>
      <c r="H18">
        <f>AL18*1000</f>
        <v>17.286739884774796</v>
      </c>
      <c r="I18">
        <f>(AQ18-AW18)</f>
        <v>0.89137715975421195</v>
      </c>
      <c r="J18">
        <f>(P18+AP18*D18)</f>
        <v>24.437488555908203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25.142656326293945</v>
      </c>
      <c r="P18" s="1">
        <v>24.437488555908203</v>
      </c>
      <c r="Q18" s="1">
        <v>25.180170059204102</v>
      </c>
      <c r="R18" s="1">
        <v>399.78854370117188</v>
      </c>
      <c r="S18" s="1">
        <v>397.27920532226563</v>
      </c>
      <c r="T18" s="1">
        <v>9.3815517425537109</v>
      </c>
      <c r="U18" s="1">
        <v>24.667638778686523</v>
      </c>
      <c r="V18" s="1">
        <v>25.892192840576172</v>
      </c>
      <c r="W18" s="1">
        <v>68.080337524414063</v>
      </c>
      <c r="X18" s="1">
        <v>300.01177978515625</v>
      </c>
      <c r="Y18" s="1">
        <v>-1.5977958217263222E-2</v>
      </c>
      <c r="Z18" s="1">
        <v>9.833643913269043</v>
      </c>
      <c r="AA18" s="1">
        <v>88.505233764648438</v>
      </c>
      <c r="AB18" s="1">
        <v>19.457475662231445</v>
      </c>
      <c r="AC18" s="1">
        <v>-0.25220602750778198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1.1029844845042507</v>
      </c>
      <c r="AL18">
        <f>(U18-T18)/(1000-U18)*AK18</f>
        <v>1.7286739884774797E-2</v>
      </c>
      <c r="AM18">
        <f>(P18+273.15)</f>
        <v>297.58748855590818</v>
      </c>
      <c r="AN18">
        <f>(O18+273.15)</f>
        <v>298.29265632629392</v>
      </c>
      <c r="AO18">
        <f>(Y18*AG18+Z18*AH18)*AI18</f>
        <v>-2.5564732576204841E-3</v>
      </c>
      <c r="AP18">
        <f>((AO18+0.00000010773*(AN18^4-AM18^4))-AL18*44100)/(L18*51.4+0.00000043092*AM18^3)</f>
        <v>-6.2154149500698912</v>
      </c>
      <c r="AQ18">
        <f>0.61365*EXP(17.502*J18/(240.97+J18))</f>
        <v>3.0745922962837695</v>
      </c>
      <c r="AR18">
        <f>AQ18*1000/AA18</f>
        <v>34.739101468955738</v>
      </c>
      <c r="AS18">
        <f>(AR18-U18)</f>
        <v>10.071462690269215</v>
      </c>
      <c r="AT18">
        <f>IF(D18,P18,(O18+P18)/2)</f>
        <v>24.790072441101074</v>
      </c>
      <c r="AU18">
        <f>0.61365*EXP(17.502*AT18/(240.97+AT18))</f>
        <v>3.1400986866192349</v>
      </c>
      <c r="AV18">
        <f>IF(AS18&lt;&gt;0,(1000-(AR18+U18)/2)/AS18*AL18,0)</f>
        <v>1.6654249702924486</v>
      </c>
      <c r="AW18">
        <f>U18*AA18/1000</f>
        <v>2.1832151365295576</v>
      </c>
      <c r="AX18">
        <f>(AU18-AW18)</f>
        <v>0.95688355008967729</v>
      </c>
      <c r="AY18">
        <f>1/(1.6/F18+1.37/N18)</f>
        <v>1.1025579541650301</v>
      </c>
      <c r="AZ18">
        <f>G18*AA18*0.001</f>
        <v>34.940841610733244</v>
      </c>
      <c r="BA18">
        <f>G18/S18</f>
        <v>0.99373039689917608</v>
      </c>
      <c r="BB18">
        <f>(1-AL18*AA18/AQ18/F18)*100</f>
        <v>81.746368610055669</v>
      </c>
      <c r="BC18">
        <f>(S18-E18/(N18/1.35))</f>
        <v>398.57229324390823</v>
      </c>
      <c r="BD18">
        <f>E18*BB18/100/BC18</f>
        <v>-8.4088137315464131E-3</v>
      </c>
    </row>
    <row r="19" spans="1:56" x14ac:dyDescent="0.25">
      <c r="A19" s="1" t="s">
        <v>1</v>
      </c>
      <c r="B19" s="1" t="s">
        <v>8592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8591</v>
      </c>
      <c r="K20" s="1">
        <f t="shared" si="0"/>
        <v>2.72</v>
      </c>
    </row>
    <row r="21" spans="1:56" x14ac:dyDescent="0.25">
      <c r="A21" s="1">
        <v>2</v>
      </c>
      <c r="B21" s="1" t="s">
        <v>8590</v>
      </c>
      <c r="C21" s="1">
        <v>614.50002003833652</v>
      </c>
      <c r="D21" s="1">
        <v>0</v>
      </c>
      <c r="E21">
        <f>(R21-S21*(1000-T21)/(1000-U21))*AK21</f>
        <v>-2.2534814236543674</v>
      </c>
      <c r="F21">
        <f>IF(AV21&lt;&gt;0,1/(1/AV21-1/N21),0)</f>
        <v>2.6210808669456389</v>
      </c>
      <c r="G21">
        <f>((AY21-AL21/2)*S21-E21)/(AY21+AL21/2)</f>
        <v>391.92482833831122</v>
      </c>
      <c r="H21">
        <f>AL21*1000</f>
        <v>16.731778120345172</v>
      </c>
      <c r="I21">
        <f>(AQ21-AW21)</f>
        <v>0.88363381241210881</v>
      </c>
      <c r="J21">
        <f>(P21+AP21*D21)</f>
        <v>24.546009063720703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25.272394180297852</v>
      </c>
      <c r="P21" s="1">
        <v>24.546009063720703</v>
      </c>
      <c r="Q21" s="1">
        <v>25.337957382202148</v>
      </c>
      <c r="R21" s="1">
        <v>399.925048828125</v>
      </c>
      <c r="S21" s="1">
        <v>395.96124267578125</v>
      </c>
      <c r="T21" s="1">
        <v>10.189769744873047</v>
      </c>
      <c r="U21" s="1">
        <v>24.981586456298828</v>
      </c>
      <c r="V21" s="1">
        <v>27.906332015991211</v>
      </c>
      <c r="W21" s="1">
        <v>68.416114807128906</v>
      </c>
      <c r="X21" s="1">
        <v>299.98690795898438</v>
      </c>
      <c r="Y21" s="1">
        <v>25.282854080200195</v>
      </c>
      <c r="Z21" s="1">
        <v>10.074807167053223</v>
      </c>
      <c r="AA21" s="1">
        <v>88.504867553710938</v>
      </c>
      <c r="AB21" s="1">
        <v>19.526590347290039</v>
      </c>
      <c r="AC21" s="1">
        <v>-0.24857386946678162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1.1028930439668541</v>
      </c>
      <c r="AL21">
        <f>(U21-T21)/(1000-U21)*AK21</f>
        <v>1.6731778120345174E-2</v>
      </c>
      <c r="AM21">
        <f>(P21+273.15)</f>
        <v>297.69600906372068</v>
      </c>
      <c r="AN21">
        <f>(O21+273.15)</f>
        <v>298.42239418029783</v>
      </c>
      <c r="AO21">
        <f>(Y21*AG21+Z21*AH21)*AI21</f>
        <v>4.0452565624134991</v>
      </c>
      <c r="AP21">
        <f>((AO21+0.00000010773*(AN21^4-AM21^4))-AL21*44100)/(L21*51.4+0.00000043092*AM21^3)</f>
        <v>-5.9777143346470156</v>
      </c>
      <c r="AQ21">
        <f>0.61365*EXP(17.502*J21/(240.97+J21))</f>
        <v>3.0946258130084154</v>
      </c>
      <c r="AR21">
        <f>AQ21*1000/AA21</f>
        <v>34.96560018159883</v>
      </c>
      <c r="AS21">
        <f>(AR21-U21)</f>
        <v>9.9840137253000023</v>
      </c>
      <c r="AT21">
        <f>IF(D21,P21,(O21+P21)/2)</f>
        <v>24.909201622009277</v>
      </c>
      <c r="AU21">
        <f>0.61365*EXP(17.502*AT21/(240.97+AT21))</f>
        <v>3.1625056462476153</v>
      </c>
      <c r="AV21">
        <f>IF(AS21&lt;&gt;0,(1000-(AR21+U21)/2)/AS21*AL21,0)</f>
        <v>1.6256254302149782</v>
      </c>
      <c r="AW21">
        <f>U21*AA21/1000</f>
        <v>2.2109920005963066</v>
      </c>
      <c r="AX21">
        <f>(AU21-AW21)</f>
        <v>0.95151364565130869</v>
      </c>
      <c r="AY21">
        <f>1/(1.6/F21+1.37/N21)</f>
        <v>1.0746879967787699</v>
      </c>
      <c r="AZ21">
        <f>G21*AA21*0.001</f>
        <v>34.68725502309313</v>
      </c>
      <c r="BA21">
        <f>G21/S21</f>
        <v>0.98980603679745716</v>
      </c>
      <c r="BB21">
        <f>(1-AL21*AA21/AQ21/F21)*100</f>
        <v>81.743366834274482</v>
      </c>
      <c r="BC21">
        <f>(S21-E21/(N21/1.35))</f>
        <v>396.67197925715595</v>
      </c>
      <c r="BD21">
        <f>E21*BB21/100/BC21</f>
        <v>-4.643815754593131E-3</v>
      </c>
    </row>
    <row r="22" spans="1:56" x14ac:dyDescent="0.25">
      <c r="A22" s="1" t="s">
        <v>1</v>
      </c>
      <c r="B22" s="1" t="s">
        <v>8589</v>
      </c>
      <c r="K22" s="1">
        <f t="shared" si="0"/>
        <v>2.72</v>
      </c>
    </row>
    <row r="23" spans="1:56" x14ac:dyDescent="0.25">
      <c r="A23" s="1" t="s">
        <v>1</v>
      </c>
      <c r="B23" s="1" t="s">
        <v>8588</v>
      </c>
      <c r="K23" s="1">
        <f t="shared" si="0"/>
        <v>2.72</v>
      </c>
    </row>
    <row r="24" spans="1:56" x14ac:dyDescent="0.25">
      <c r="A24" s="1">
        <v>3</v>
      </c>
      <c r="B24" s="1" t="s">
        <v>8587</v>
      </c>
      <c r="C24" s="1">
        <v>817.50002003833652</v>
      </c>
      <c r="D24" s="1">
        <v>0</v>
      </c>
      <c r="E24">
        <f>(R24-S24*(1000-T24)/(1000-U24))*AK24</f>
        <v>-1.2362078422973592</v>
      </c>
      <c r="F24">
        <f>IF(AV24&lt;&gt;0,1/(1/AV24-1/N24),0)</f>
        <v>2.5507464065434422</v>
      </c>
      <c r="G24">
        <f>((AY24-AL24/2)*S24-E24)/(AY24+AL24/2)</f>
        <v>390.09645657016961</v>
      </c>
      <c r="H24">
        <f>AL24*1000</f>
        <v>16.306455599631935</v>
      </c>
      <c r="I24">
        <f>(AQ24-AW24)</f>
        <v>0.87578908635304309</v>
      </c>
      <c r="J24">
        <f>(P24+AP24*D24)</f>
        <v>24.610954284667969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25.365634918212891</v>
      </c>
      <c r="P24" s="1">
        <v>24.610954284667969</v>
      </c>
      <c r="Q24" s="1">
        <v>25.442859649658203</v>
      </c>
      <c r="R24" s="1">
        <v>399.70742797851563</v>
      </c>
      <c r="S24" s="1">
        <v>394.98922729492188</v>
      </c>
      <c r="T24" s="1">
        <v>10.795083999633789</v>
      </c>
      <c r="U24" s="1">
        <v>25.204833984375</v>
      </c>
      <c r="V24" s="1">
        <v>29.402297973632813</v>
      </c>
      <c r="W24" s="1">
        <v>68.649772644042969</v>
      </c>
      <c r="X24" s="1">
        <v>300.0443115234375</v>
      </c>
      <c r="Y24" s="1">
        <v>48.727470397949219</v>
      </c>
      <c r="Z24" s="1">
        <v>10.104188919067383</v>
      </c>
      <c r="AA24" s="1">
        <v>88.510025024414063</v>
      </c>
      <c r="AB24" s="1">
        <v>19.544916152954102</v>
      </c>
      <c r="AC24" s="1">
        <v>-0.25034800171852112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1.1031040864832258</v>
      </c>
      <c r="AL24">
        <f>(U24-T24)/(1000-U24)*AK24</f>
        <v>1.6306455599631935E-2</v>
      </c>
      <c r="AM24">
        <f>(P24+273.15)</f>
        <v>297.76095428466795</v>
      </c>
      <c r="AN24">
        <f>(O24+273.15)</f>
        <v>298.51563491821287</v>
      </c>
      <c r="AO24">
        <f>(Y24*AG24+Z24*AH24)*AI24</f>
        <v>7.7963950894088612</v>
      </c>
      <c r="AP24">
        <f>((AO24+0.00000010773*(AN24^4-AM24^4))-AL24*44100)/(L24*51.4+0.00000043092*AM24^3)</f>
        <v>-5.7892002067120725</v>
      </c>
      <c r="AQ24">
        <f>0.61365*EXP(17.502*J24/(240.97+J24))</f>
        <v>3.1066695730462763</v>
      </c>
      <c r="AR24">
        <f>AQ24*1000/AA24</f>
        <v>35.099635009586216</v>
      </c>
      <c r="AS24">
        <f>(AR24-U24)</f>
        <v>9.8948010252112155</v>
      </c>
      <c r="AT24">
        <f>IF(D24,P24,(O24+P24)/2)</f>
        <v>24.98829460144043</v>
      </c>
      <c r="AU24">
        <f>0.61365*EXP(17.502*AT24/(240.97+AT24))</f>
        <v>3.1774592800715245</v>
      </c>
      <c r="AV24">
        <f>IF(AS24&lt;&gt;0,(1000-(AR24+U24)/2)/AS24*AL24,0)</f>
        <v>1.5982918187321151</v>
      </c>
      <c r="AW24">
        <f>U24*AA24/1000</f>
        <v>2.2308804866932332</v>
      </c>
      <c r="AX24">
        <f>(AU24-AW24)</f>
        <v>0.94657879337829121</v>
      </c>
      <c r="AY24">
        <f>1/(1.6/F24+1.37/N24)</f>
        <v>1.0555930108273206</v>
      </c>
      <c r="AZ24">
        <f>G24*AA24*0.001</f>
        <v>34.527447132960965</v>
      </c>
      <c r="BA24">
        <f>G24/S24</f>
        <v>0.98761290084223219</v>
      </c>
      <c r="BB24">
        <f>(1-AL24*AA24/AQ24/F24)*100</f>
        <v>81.786656080375224</v>
      </c>
      <c r="BC24">
        <f>(S24-E24/(N24/1.35))</f>
        <v>395.37912096188552</v>
      </c>
      <c r="BD24">
        <f>E24*BB24/100/BC24</f>
        <v>-2.5571736159427441E-3</v>
      </c>
    </row>
    <row r="25" spans="1:56" x14ac:dyDescent="0.25">
      <c r="A25" s="1" t="s">
        <v>1</v>
      </c>
      <c r="B25" s="1" t="s">
        <v>8586</v>
      </c>
      <c r="K25" s="1">
        <f t="shared" si="0"/>
        <v>2.72</v>
      </c>
    </row>
    <row r="26" spans="1:56" x14ac:dyDescent="0.25">
      <c r="A26" s="1" t="s">
        <v>1</v>
      </c>
      <c r="B26" s="1" t="s">
        <v>8585</v>
      </c>
      <c r="K26" s="1">
        <f t="shared" si="0"/>
        <v>2.72</v>
      </c>
    </row>
    <row r="27" spans="1:56" x14ac:dyDescent="0.25">
      <c r="A27" s="1">
        <v>4</v>
      </c>
      <c r="B27" s="1" t="s">
        <v>8584</v>
      </c>
      <c r="C27" s="1">
        <v>1021.5000200383365</v>
      </c>
      <c r="D27" s="1">
        <v>0</v>
      </c>
      <c r="E27">
        <f>(R27-S27*(1000-T27)/(1000-U27))*AK27</f>
        <v>0.33053382930257297</v>
      </c>
      <c r="F27">
        <f>IF(AV27&lt;&gt;0,1/(1/AV27-1/N27),0)</f>
        <v>2.5240487427856415</v>
      </c>
      <c r="G27">
        <f>((AY27-AL27/2)*S27-E27)/(AY27+AL27/2)</f>
        <v>387.49466016688069</v>
      </c>
      <c r="H27">
        <f>AL27*1000</f>
        <v>16.078123713838156</v>
      </c>
      <c r="I27">
        <f>(AQ27-AW27)</f>
        <v>0.86902262723655044</v>
      </c>
      <c r="J27">
        <f>(P27+AP27*D27)</f>
        <v>24.714090347290039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25.467170715332031</v>
      </c>
      <c r="P27" s="1">
        <v>24.714090347290039</v>
      </c>
      <c r="Q27" s="1">
        <v>25.548618316650391</v>
      </c>
      <c r="R27" s="1">
        <v>399.84194946289063</v>
      </c>
      <c r="S27" s="1">
        <v>393.8017578125</v>
      </c>
      <c r="T27" s="1">
        <v>11.292778968811035</v>
      </c>
      <c r="U27" s="1">
        <v>25.498254776000977</v>
      </c>
      <c r="V27" s="1">
        <v>30.57288932800293</v>
      </c>
      <c r="W27" s="1">
        <v>69.03131103515625</v>
      </c>
      <c r="X27" s="1">
        <v>300.00680541992188</v>
      </c>
      <c r="Y27" s="1">
        <v>99.865821838378906</v>
      </c>
      <c r="Z27" s="1">
        <v>10.249588966369629</v>
      </c>
      <c r="AA27" s="1">
        <v>88.510261535644531</v>
      </c>
      <c r="AB27" s="1">
        <v>19.546718597412109</v>
      </c>
      <c r="AC27" s="1">
        <v>-0.25412282347679138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1.1029661963967714</v>
      </c>
      <c r="AL27">
        <f>(U27-T27)/(1000-U27)*AK27</f>
        <v>1.6078123713838155E-2</v>
      </c>
      <c r="AM27">
        <f>(P27+273.15)</f>
        <v>297.86409034729002</v>
      </c>
      <c r="AN27">
        <f>(O27+273.15)</f>
        <v>298.61717071533201</v>
      </c>
      <c r="AO27">
        <f>(Y27*AG27+Z27*AH27)*AI27</f>
        <v>15.978531136992615</v>
      </c>
      <c r="AP27">
        <f>((AO27+0.00000010773*(AN27^4-AM27^4))-AL27*44100)/(L27*51.4+0.00000043092*AM27^3)</f>
        <v>-5.6383627621427497</v>
      </c>
      <c r="AQ27">
        <f>0.61365*EXP(17.502*J27/(240.97+J27))</f>
        <v>3.1258798261628939</v>
      </c>
      <c r="AR27">
        <f>AQ27*1000/AA27</f>
        <v>35.316581059971796</v>
      </c>
      <c r="AS27">
        <f>(AR27-U27)</f>
        <v>9.8183262839708192</v>
      </c>
      <c r="AT27">
        <f>IF(D27,P27,(O27+P27)/2)</f>
        <v>25.090630531311035</v>
      </c>
      <c r="AU27">
        <f>0.61365*EXP(17.502*AT27/(240.97+AT27))</f>
        <v>3.1968989894971549</v>
      </c>
      <c r="AV27">
        <f>IF(AS27&lt;&gt;0,(1000-(AR27+U27)/2)/AS27*AL27,0)</f>
        <v>1.5877685295695478</v>
      </c>
      <c r="AW27">
        <f>U27*AA27/1000</f>
        <v>2.2568571989263435</v>
      </c>
      <c r="AX27">
        <f>(AU27-AW27)</f>
        <v>0.94004179057081139</v>
      </c>
      <c r="AY27">
        <f>1/(1.6/F27+1.37/N27)</f>
        <v>1.0482514198301884</v>
      </c>
      <c r="AZ27">
        <f>G27*AA27*0.001</f>
        <v>34.297253715036305</v>
      </c>
      <c r="BA27">
        <f>G27/S27</f>
        <v>0.98398407950067535</v>
      </c>
      <c r="BB27">
        <f>(1-AL27*AA27/AQ27/F27)*100</f>
        <v>81.963221375819202</v>
      </c>
      <c r="BC27">
        <f>(S27-E27/(N27/1.35))</f>
        <v>393.69750912360411</v>
      </c>
      <c r="BD27">
        <f>E27*BB27/100/BC27</f>
        <v>6.8813281251465619E-4</v>
      </c>
    </row>
    <row r="28" spans="1:56" x14ac:dyDescent="0.25">
      <c r="A28" s="1" t="s">
        <v>1</v>
      </c>
      <c r="B28" s="1" t="s">
        <v>8583</v>
      </c>
      <c r="K28" s="1">
        <f t="shared" si="0"/>
        <v>2.72</v>
      </c>
    </row>
    <row r="29" spans="1:56" x14ac:dyDescent="0.25">
      <c r="A29" s="1" t="s">
        <v>1</v>
      </c>
      <c r="B29" s="1" t="s">
        <v>8582</v>
      </c>
      <c r="K29" s="1">
        <f t="shared" si="0"/>
        <v>2.72</v>
      </c>
    </row>
    <row r="30" spans="1:56" x14ac:dyDescent="0.25">
      <c r="A30" s="1">
        <v>5</v>
      </c>
      <c r="B30" s="1" t="s">
        <v>8581</v>
      </c>
      <c r="C30" s="1">
        <v>1224.5000200383365</v>
      </c>
      <c r="D30" s="1">
        <v>0</v>
      </c>
      <c r="E30">
        <f>(R30-S30*(1000-T30)/(1000-U30))*AK30</f>
        <v>1.4231750065015971</v>
      </c>
      <c r="F30">
        <f>IF(AV30&lt;&gt;0,1/(1/AV30-1/N30),0)</f>
        <v>2.5325964384126234</v>
      </c>
      <c r="G30">
        <f>((AY30-AL30/2)*S30-E30)/(AY30+AL30/2)</f>
        <v>385.81659338747835</v>
      </c>
      <c r="H30">
        <f>AL30*1000</f>
        <v>15.978387618946398</v>
      </c>
      <c r="I30">
        <f>(AQ30-AW30)</f>
        <v>0.86157802188545096</v>
      </c>
      <c r="J30">
        <f>(P30+AP30*D30)</f>
        <v>24.82420539855957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25.566259384155273</v>
      </c>
      <c r="P30" s="1">
        <v>24.82420539855957</v>
      </c>
      <c r="Q30" s="1">
        <v>25.646568298339844</v>
      </c>
      <c r="R30" s="1">
        <v>400.079345703125</v>
      </c>
      <c r="S30" s="1">
        <v>393.09432983398438</v>
      </c>
      <c r="T30" s="1">
        <v>11.701822280883789</v>
      </c>
      <c r="U30" s="1">
        <v>25.814682006835938</v>
      </c>
      <c r="V30" s="1">
        <v>31.495265960693359</v>
      </c>
      <c r="W30" s="1">
        <v>69.47979736328125</v>
      </c>
      <c r="X30" s="1">
        <v>300.00494384765625</v>
      </c>
      <c r="Y30" s="1">
        <v>150.52508544921875</v>
      </c>
      <c r="Z30" s="1">
        <v>10.231313705444336</v>
      </c>
      <c r="AA30" s="1">
        <v>88.512672424316406</v>
      </c>
      <c r="AB30" s="1">
        <v>19.657903671264648</v>
      </c>
      <c r="AC30" s="1">
        <v>-0.25913515686988831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1.1029593523810888</v>
      </c>
      <c r="AL30">
        <f>(U30-T30)/(1000-U30)*AK30</f>
        <v>1.5978387618946398E-2</v>
      </c>
      <c r="AM30">
        <f>(P30+273.15)</f>
        <v>297.97420539855955</v>
      </c>
      <c r="AN30">
        <f>(O30+273.15)</f>
        <v>298.71625938415525</v>
      </c>
      <c r="AO30">
        <f>(Y30*AG30+Z30*AH30)*AI30</f>
        <v>24.084013133555345</v>
      </c>
      <c r="AP30">
        <f>((AO30+0.00000010773*(AN30^4-AM30^4))-AL30*44100)/(L30*51.4+0.00000043092*AM30^3)</f>
        <v>-5.5357484163875386</v>
      </c>
      <c r="AQ30">
        <f>0.61365*EXP(17.502*J30/(240.97+J30))</f>
        <v>3.1465045140944152</v>
      </c>
      <c r="AR30">
        <f>AQ30*1000/AA30</f>
        <v>35.548633070421225</v>
      </c>
      <c r="AS30">
        <f>(AR30-U30)</f>
        <v>9.7339510635852875</v>
      </c>
      <c r="AT30">
        <f>IF(D30,P30,(O30+P30)/2)</f>
        <v>25.195232391357422</v>
      </c>
      <c r="AU30">
        <f>0.61365*EXP(17.502*AT30/(240.97+AT30))</f>
        <v>3.2168764588769885</v>
      </c>
      <c r="AV30">
        <f>IF(AS30&lt;&gt;0,(1000-(AR30+U30)/2)/AS30*AL30,0)</f>
        <v>1.5911467091655691</v>
      </c>
      <c r="AW30">
        <f>U30*AA30/1000</f>
        <v>2.2849264922089643</v>
      </c>
      <c r="AX30">
        <f>(AU30-AW30)</f>
        <v>0.93194996666802421</v>
      </c>
      <c r="AY30">
        <f>1/(1.6/F30+1.37/N30)</f>
        <v>1.050607615243383</v>
      </c>
      <c r="AZ30">
        <f>G30*AA30*0.001</f>
        <v>34.149657746371552</v>
      </c>
      <c r="BA30">
        <f>G30/S30</f>
        <v>0.98148603046607252</v>
      </c>
      <c r="BB30">
        <f>(1-AL30*AA30/AQ30/F30)*100</f>
        <v>82.252219249737607</v>
      </c>
      <c r="BC30">
        <f>(S30-E30/(N30/1.35))</f>
        <v>392.64546767421626</v>
      </c>
      <c r="BD30">
        <f>E30*BB30/100/BC30</f>
        <v>2.981297692264258E-3</v>
      </c>
    </row>
    <row r="31" spans="1:56" x14ac:dyDescent="0.25">
      <c r="A31" s="1" t="s">
        <v>1</v>
      </c>
      <c r="B31" s="1" t="s">
        <v>8580</v>
      </c>
      <c r="K31" s="1">
        <f t="shared" si="0"/>
        <v>2.72</v>
      </c>
    </row>
    <row r="32" spans="1:56" x14ac:dyDescent="0.25">
      <c r="A32" s="1" t="s">
        <v>1</v>
      </c>
      <c r="B32" s="1" t="s">
        <v>8579</v>
      </c>
      <c r="K32" s="1">
        <f t="shared" si="0"/>
        <v>2.72</v>
      </c>
    </row>
    <row r="33" spans="1:56" x14ac:dyDescent="0.25">
      <c r="A33" s="1">
        <v>6</v>
      </c>
      <c r="B33" s="1" t="s">
        <v>8578</v>
      </c>
      <c r="C33" s="1">
        <v>1427.5000200383365</v>
      </c>
      <c r="D33" s="1">
        <v>0</v>
      </c>
      <c r="E33">
        <f>(R33-S33*(1000-T33)/(1000-U33))*AK33</f>
        <v>2.8769904063179976</v>
      </c>
      <c r="F33">
        <f>IF(AV33&lt;&gt;0,1/(1/AV33-1/N33),0)</f>
        <v>2.475920143519251</v>
      </c>
      <c r="G33">
        <f>((AY33-AL33/2)*S33-E33)/(AY33+AL33/2)</f>
        <v>382.93542736986524</v>
      </c>
      <c r="H33">
        <f>AL33*1000</f>
        <v>16.159663462723199</v>
      </c>
      <c r="I33">
        <f>(AQ33-AW33)</f>
        <v>0.88336174770813747</v>
      </c>
      <c r="J33">
        <f>(P33+AP33*D33)</f>
        <v>25.173215866088867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25.675800323486328</v>
      </c>
      <c r="P33" s="1">
        <v>25.173215866088867</v>
      </c>
      <c r="Q33" s="1">
        <v>25.753917694091797</v>
      </c>
      <c r="R33" s="1">
        <v>400.11175537109375</v>
      </c>
      <c r="S33" s="1">
        <v>391.76388549804688</v>
      </c>
      <c r="T33" s="1">
        <v>12.049637794494629</v>
      </c>
      <c r="U33" s="1">
        <v>26.314661026000977</v>
      </c>
      <c r="V33" s="1">
        <v>32.222934722900391</v>
      </c>
      <c r="W33" s="1">
        <v>70.370216369628906</v>
      </c>
      <c r="X33" s="1">
        <v>300.01803588867188</v>
      </c>
      <c r="Y33" s="1">
        <v>299.90744018554688</v>
      </c>
      <c r="Z33" s="1">
        <v>10.285857200622559</v>
      </c>
      <c r="AA33" s="1">
        <v>88.517227172851563</v>
      </c>
      <c r="AB33" s="1">
        <v>19.754013061523438</v>
      </c>
      <c r="AC33" s="1">
        <v>-0.26744794845581055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1.1030074848848228</v>
      </c>
      <c r="AL33">
        <f>(U33-T33)/(1000-U33)*AK33</f>
        <v>1.6159663462723198E-2</v>
      </c>
      <c r="AM33">
        <f>(P33+273.15)</f>
        <v>298.32321586608884</v>
      </c>
      <c r="AN33">
        <f>(O33+273.15)</f>
        <v>298.82580032348631</v>
      </c>
      <c r="AO33">
        <f>(Y33*AG33+Z33*AH33)*AI33</f>
        <v>47.985189357134914</v>
      </c>
      <c r="AP33">
        <f>((AO33+0.00000010773*(AN33^4-AM33^4))-AL33*44100)/(L33*51.4+0.00000043092*AM33^3)</f>
        <v>-5.4253958237695299</v>
      </c>
      <c r="AQ33">
        <f>0.61365*EXP(17.502*J33/(240.97+J33))</f>
        <v>3.212662575723249</v>
      </c>
      <c r="AR33">
        <f>AQ33*1000/AA33</f>
        <v>36.294207108970312</v>
      </c>
      <c r="AS33">
        <f>(AR33-U33)</f>
        <v>9.9795460829693354</v>
      </c>
      <c r="AT33">
        <f>IF(D33,P33,(O33+P33)/2)</f>
        <v>25.424508094787598</v>
      </c>
      <c r="AU33">
        <f>0.61365*EXP(17.502*AT33/(240.97+AT33))</f>
        <v>3.2610468428089718</v>
      </c>
      <c r="AV33">
        <f>IF(AS33&lt;&gt;0,(1000-(AR33+U33)/2)/AS33*AL33,0)</f>
        <v>1.5685878108239528</v>
      </c>
      <c r="AW33">
        <f>U33*AA33/1000</f>
        <v>2.3293008280151115</v>
      </c>
      <c r="AX33">
        <f>(AU33-AW33)</f>
        <v>0.93174601479386032</v>
      </c>
      <c r="AY33">
        <f>1/(1.6/F33+1.37/N33)</f>
        <v>1.0348840492913893</v>
      </c>
      <c r="AZ33">
        <f>G33*AA33*0.001</f>
        <v>33.896382217031359</v>
      </c>
      <c r="BA33">
        <f>G33/S33</f>
        <v>0.9774648494795326</v>
      </c>
      <c r="BB33">
        <f>(1-AL33*AA33/AQ33/F33)*100</f>
        <v>82.017156460323235</v>
      </c>
      <c r="BC33">
        <f>(S33-E33/(N33/1.35))</f>
        <v>390.85649735427495</v>
      </c>
      <c r="BD33">
        <f>E33*BB33/100/BC33</f>
        <v>6.0370640858492391E-3</v>
      </c>
    </row>
    <row r="34" spans="1:56" x14ac:dyDescent="0.25">
      <c r="A34" s="1" t="s">
        <v>1</v>
      </c>
      <c r="B34" s="1" t="s">
        <v>8577</v>
      </c>
      <c r="K34" s="1">
        <f t="shared" si="0"/>
        <v>2.72</v>
      </c>
    </row>
    <row r="35" spans="1:56" x14ac:dyDescent="0.25">
      <c r="A35" s="1" t="s">
        <v>1</v>
      </c>
      <c r="B35" s="1" t="s">
        <v>8576</v>
      </c>
      <c r="K35" s="1">
        <f t="shared" si="0"/>
        <v>2.72</v>
      </c>
    </row>
    <row r="36" spans="1:56" x14ac:dyDescent="0.25">
      <c r="A36" s="1">
        <v>7</v>
      </c>
      <c r="B36" s="1" t="s">
        <v>8575</v>
      </c>
      <c r="C36" s="1">
        <v>1630.5000200383365</v>
      </c>
      <c r="D36" s="1">
        <v>0</v>
      </c>
      <c r="E36">
        <f>(R36-S36*(1000-T36)/(1000-U36))*AK36</f>
        <v>3.7834435192900937</v>
      </c>
      <c r="F36">
        <f>IF(AV36&lt;&gt;0,1/(1/AV36-1/N36),0)</f>
        <v>2.8393061407880862</v>
      </c>
      <c r="G36">
        <f>((AY36-AL36/2)*S36-E36)/(AY36+AL36/2)</f>
        <v>381.73472723112002</v>
      </c>
      <c r="H36">
        <f>AL36*1000</f>
        <v>16.461344922735197</v>
      </c>
      <c r="I36">
        <f>(AQ36-AW36)</f>
        <v>0.82663183470574797</v>
      </c>
      <c r="J36">
        <f>(P36+AP36*D36)</f>
        <v>25.143255233764648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25.790901184082031</v>
      </c>
      <c r="P36" s="1">
        <v>25.143255233764648</v>
      </c>
      <c r="Q36" s="1">
        <v>25.861984252929688</v>
      </c>
      <c r="R36" s="1">
        <v>399.95712280273438</v>
      </c>
      <c r="S36" s="1">
        <v>390.69522094726563</v>
      </c>
      <c r="T36" s="1">
        <v>12.367800712585449</v>
      </c>
      <c r="U36" s="1">
        <v>26.892129898071289</v>
      </c>
      <c r="V36" s="1">
        <v>32.847263336181641</v>
      </c>
      <c r="W36" s="1">
        <v>71.421974182128906</v>
      </c>
      <c r="X36" s="1">
        <v>299.98471069335938</v>
      </c>
      <c r="Y36" s="1">
        <v>499.22442626953125</v>
      </c>
      <c r="Z36" s="1">
        <v>10.377923011779785</v>
      </c>
      <c r="AA36" s="1">
        <v>88.513038635253906</v>
      </c>
      <c r="AB36" s="1">
        <v>19.820369720458984</v>
      </c>
      <c r="AC36" s="1">
        <v>-0.28930559754371643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1.1028849657844091</v>
      </c>
      <c r="AL36">
        <f>(U36-T36)/(1000-U36)*AK36</f>
        <v>1.6461344922735197E-2</v>
      </c>
      <c r="AM36">
        <f>(P36+273.15)</f>
        <v>298.29325523376463</v>
      </c>
      <c r="AN36">
        <f>(O36+273.15)</f>
        <v>298.94090118408201</v>
      </c>
      <c r="AO36">
        <f>(Y36*AG36+Z36*AH36)*AI36</f>
        <v>79.875906417759325</v>
      </c>
      <c r="AP36">
        <f>((AO36+0.00000010773*(AN36^4-AM36^4))-AL36*44100)/(L36*51.4+0.00000043092*AM36^3)</f>
        <v>-5.2587746034909939</v>
      </c>
      <c r="AQ36">
        <f>0.61365*EXP(17.502*J36/(240.97+J36))</f>
        <v>3.2069359673579987</v>
      </c>
      <c r="AR36">
        <f>AQ36*1000/AA36</f>
        <v>36.231226684841282</v>
      </c>
      <c r="AS36">
        <f>(AR36-U36)</f>
        <v>9.3390967867699928</v>
      </c>
      <c r="AT36">
        <f>IF(D36,P36,(O36+P36)/2)</f>
        <v>25.46707820892334</v>
      </c>
      <c r="AU36">
        <f>0.61365*EXP(17.502*AT36/(240.97+AT36))</f>
        <v>3.2693061186342995</v>
      </c>
      <c r="AV36">
        <f>IF(AS36&lt;&gt;0,(1000-(AR36+U36)/2)/AS36*AL36,0)</f>
        <v>1.706995613603951</v>
      </c>
      <c r="AW36">
        <f>U36*AA36/1000</f>
        <v>2.3803041326522507</v>
      </c>
      <c r="AX36">
        <f>(AU36-AW36)</f>
        <v>0.88900198598204883</v>
      </c>
      <c r="AY36">
        <f>1/(1.6/F36+1.37/N36)</f>
        <v>1.1317525287501442</v>
      </c>
      <c r="AZ36">
        <f>G36*AA36*0.001</f>
        <v>33.788500659826241</v>
      </c>
      <c r="BA36">
        <f>G36/S36</f>
        <v>0.97706525896472363</v>
      </c>
      <c r="BB36">
        <f>(1-AL36*AA36/AQ36/F36)*100</f>
        <v>83.998155159021664</v>
      </c>
      <c r="BC36">
        <f>(S36-E36/(N36/1.35))</f>
        <v>389.50194210125511</v>
      </c>
      <c r="BD36">
        <f>E36*BB36/100/BC36</f>
        <v>8.1591961789527663E-3</v>
      </c>
    </row>
    <row r="37" spans="1:56" x14ac:dyDescent="0.25">
      <c r="A37" s="1" t="s">
        <v>1</v>
      </c>
      <c r="B37" s="1" t="s">
        <v>8574</v>
      </c>
      <c r="K37" s="1">
        <f t="shared" si="0"/>
        <v>2.72</v>
      </c>
    </row>
    <row r="38" spans="1:56" x14ac:dyDescent="0.25">
      <c r="A38" s="1" t="s">
        <v>1</v>
      </c>
      <c r="B38" s="1" t="s">
        <v>8573</v>
      </c>
      <c r="K38" s="1">
        <f t="shared" si="0"/>
        <v>2.72</v>
      </c>
    </row>
    <row r="39" spans="1:56" x14ac:dyDescent="0.25">
      <c r="A39" s="1">
        <v>8</v>
      </c>
      <c r="B39" s="1" t="s">
        <v>8572</v>
      </c>
      <c r="C39" s="1">
        <v>1834.0000200271606</v>
      </c>
      <c r="D39" s="1">
        <v>0</v>
      </c>
      <c r="E39">
        <f>(R39-S39*(1000-T39)/(1000-U39))*AK39</f>
        <v>4.3325275569148829</v>
      </c>
      <c r="F39">
        <f>IF(AV39&lt;&gt;0,1/(1/AV39-1/N39),0)</f>
        <v>3.1855396396141753</v>
      </c>
      <c r="G39">
        <f>((AY39-AL39/2)*S39-E39)/(AY39+AL39/2)</f>
        <v>381.13633850923071</v>
      </c>
      <c r="H39">
        <f>AL39*1000</f>
        <v>16.957760230653403</v>
      </c>
      <c r="I39">
        <f>(AQ39-AW39)</f>
        <v>0.79547162083407885</v>
      </c>
      <c r="J39">
        <f>(P39+AP39*D39)</f>
        <v>25.320653915405273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25.917184829711914</v>
      </c>
      <c r="P39" s="1">
        <v>25.320653915405273</v>
      </c>
      <c r="Q39" s="1">
        <v>25.977157592773438</v>
      </c>
      <c r="R39" s="1">
        <v>400.00189208984375</v>
      </c>
      <c r="S39" s="1">
        <v>390.076416015625</v>
      </c>
      <c r="T39" s="1">
        <v>12.678094863891602</v>
      </c>
      <c r="U39" s="1">
        <v>27.628164291381836</v>
      </c>
      <c r="V39" s="1">
        <v>33.421089172363281</v>
      </c>
      <c r="W39" s="1">
        <v>72.831390380859375</v>
      </c>
      <c r="X39" s="1">
        <v>300.003662109375</v>
      </c>
      <c r="Y39" s="1">
        <v>749.42352294921875</v>
      </c>
      <c r="Z39" s="1">
        <v>10.513017654418945</v>
      </c>
      <c r="AA39" s="1">
        <v>88.51483154296875</v>
      </c>
      <c r="AB39" s="1">
        <v>20.052045822143555</v>
      </c>
      <c r="AC39" s="1">
        <v>-0.30806341767311096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1.1029546401079962</v>
      </c>
      <c r="AL39">
        <f>(U39-T39)/(1000-U39)*AK39</f>
        <v>1.6957760230653401E-2</v>
      </c>
      <c r="AM39">
        <f>(P39+273.15)</f>
        <v>298.47065391540525</v>
      </c>
      <c r="AN39">
        <f>(O39+273.15)</f>
        <v>299.06718482971189</v>
      </c>
      <c r="AO39">
        <f>(Y39*AG39+Z39*AH39)*AI39</f>
        <v>119.90776099172763</v>
      </c>
      <c r="AP39">
        <f>((AO39+0.00000010773*(AN39^4-AM39^4))-AL39*44100)/(L39*51.4+0.00000043092*AM39^3)</f>
        <v>-5.1132877839225985</v>
      </c>
      <c r="AQ39">
        <f>0.61365*EXP(17.502*J39/(240.97+J39))</f>
        <v>3.2409739289272066</v>
      </c>
      <c r="AR39">
        <f>AQ39*1000/AA39</f>
        <v>36.61503809510053</v>
      </c>
      <c r="AS39">
        <f>(AR39-U39)</f>
        <v>8.9868738037186944</v>
      </c>
      <c r="AT39">
        <f>IF(D39,P39,(O39+P39)/2)</f>
        <v>25.618919372558594</v>
      </c>
      <c r="AU39">
        <f>0.61365*EXP(17.502*AT39/(240.97+AT39))</f>
        <v>3.2989147432684569</v>
      </c>
      <c r="AV39">
        <f>IF(AS39&lt;&gt;0,(1000-(AR39+U39)/2)/AS39*AL39,0)</f>
        <v>1.8263358513615895</v>
      </c>
      <c r="AW39">
        <f>U39*AA39/1000</f>
        <v>2.4455023080931277</v>
      </c>
      <c r="AX39">
        <f>(AU39-AW39)</f>
        <v>0.85341243517532916</v>
      </c>
      <c r="AY39">
        <f>1/(1.6/F39+1.37/N39)</f>
        <v>1.2160462857471031</v>
      </c>
      <c r="AZ39">
        <f>G39*AA39*0.001</f>
        <v>33.736218798048469</v>
      </c>
      <c r="BA39">
        <f>G39/S39</f>
        <v>0.97708121501496725</v>
      </c>
      <c r="BB39">
        <f>(1-AL39*AA39/AQ39/F39)*100</f>
        <v>85.461286232120642</v>
      </c>
      <c r="BC39">
        <f>(S39-E39/(N39/1.35))</f>
        <v>388.70995885640878</v>
      </c>
      <c r="BD39">
        <f>E39*BB39/100/BC39</f>
        <v>9.5254409930575022E-3</v>
      </c>
    </row>
    <row r="40" spans="1:56" x14ac:dyDescent="0.25">
      <c r="A40" s="1" t="s">
        <v>1</v>
      </c>
      <c r="B40" s="1" t="s">
        <v>8571</v>
      </c>
      <c r="K40" s="1">
        <f t="shared" si="0"/>
        <v>2.72</v>
      </c>
    </row>
    <row r="41" spans="1:56" x14ac:dyDescent="0.25">
      <c r="A41" s="1" t="s">
        <v>1</v>
      </c>
      <c r="B41" s="1" t="s">
        <v>8570</v>
      </c>
      <c r="K41" s="1">
        <f t="shared" si="0"/>
        <v>2.72</v>
      </c>
    </row>
    <row r="42" spans="1:56" x14ac:dyDescent="0.25">
      <c r="A42" s="1">
        <v>9</v>
      </c>
      <c r="B42" s="1" t="s">
        <v>8569</v>
      </c>
      <c r="C42" s="1">
        <v>2038.0000200271606</v>
      </c>
      <c r="D42" s="1">
        <v>0</v>
      </c>
      <c r="E42">
        <f>(R42-S42*(1000-T42)/(1000-U42))*AK42</f>
        <v>4.6353544520545498</v>
      </c>
      <c r="F42">
        <f>IF(AV42&lt;&gt;0,1/(1/AV42-1/N42),0)</f>
        <v>3.6004411056875298</v>
      </c>
      <c r="G42">
        <f>((AY42-AL42/2)*S42-E42)/(AY42+AL42/2)</f>
        <v>381.18012293604909</v>
      </c>
      <c r="H42">
        <f>AL42*1000</f>
        <v>17.495785940570769</v>
      </c>
      <c r="I42">
        <f>(AQ42-AW42)</f>
        <v>0.76604788923048961</v>
      </c>
      <c r="J42">
        <f>(P42+AP42*D42)</f>
        <v>25.522111892700195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26.038074493408203</v>
      </c>
      <c r="P42" s="1">
        <v>25.522111892700195</v>
      </c>
      <c r="Q42" s="1">
        <v>26.086603164672852</v>
      </c>
      <c r="R42" s="1">
        <v>400.268310546875</v>
      </c>
      <c r="S42" s="1">
        <v>389.88003540039063</v>
      </c>
      <c r="T42" s="1">
        <v>12.986383438110352</v>
      </c>
      <c r="U42" s="1">
        <v>28.400127410888672</v>
      </c>
      <c r="V42" s="1">
        <v>33.991481781005859</v>
      </c>
      <c r="W42" s="1">
        <v>74.336509704589844</v>
      </c>
      <c r="X42" s="1">
        <v>299.97265625</v>
      </c>
      <c r="Y42" s="1">
        <v>999.70404052734375</v>
      </c>
      <c r="Z42" s="1">
        <v>10.524425506591797</v>
      </c>
      <c r="AA42" s="1">
        <v>88.519416809082031</v>
      </c>
      <c r="AB42" s="1">
        <v>20.349885940551758</v>
      </c>
      <c r="AC42" s="1">
        <v>-0.32929334044456482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1.1028406479779409</v>
      </c>
      <c r="AL42">
        <f>(U42-T42)/(1000-U42)*AK42</f>
        <v>1.749578594057077E-2</v>
      </c>
      <c r="AM42">
        <f>(P42+273.15)</f>
        <v>298.67211189270017</v>
      </c>
      <c r="AN42">
        <f>(O42+273.15)</f>
        <v>299.18807449340818</v>
      </c>
      <c r="AO42">
        <f>(Y42*AG42+Z42*AH42)*AI42</f>
        <v>159.95264290915475</v>
      </c>
      <c r="AP42">
        <f>((AO42+0.00000010773*(AN42^4-AM42^4))-AL42*44100)/(L42*51.4+0.00000043092*AM42^3)</f>
        <v>-4.9855334941981493</v>
      </c>
      <c r="AQ42">
        <f>0.61365*EXP(17.502*J42/(240.97+J42))</f>
        <v>3.2800106049459798</v>
      </c>
      <c r="AR42">
        <f>AQ42*1000/AA42</f>
        <v>37.054137082943967</v>
      </c>
      <c r="AS42">
        <f>(AR42-U42)</f>
        <v>8.6540096720552953</v>
      </c>
      <c r="AT42">
        <f>IF(D42,P42,(O42+P42)/2)</f>
        <v>25.780093193054199</v>
      </c>
      <c r="AU42">
        <f>0.61365*EXP(17.502*AT42/(240.97+AT42))</f>
        <v>3.3305992443281269</v>
      </c>
      <c r="AV42">
        <f>IF(AS42&lt;&gt;0,(1000-(AR42+U42)/2)/AS42*AL42,0)</f>
        <v>1.9555327162363543</v>
      </c>
      <c r="AW42">
        <f>U42*AA42/1000</f>
        <v>2.5139627157154902</v>
      </c>
      <c r="AX42">
        <f>(AU42-AW42)</f>
        <v>0.81663652861263669</v>
      </c>
      <c r="AY42">
        <f>1/(1.6/F42+1.37/N42)</f>
        <v>1.3081173215797803</v>
      </c>
      <c r="AZ42">
        <f>G42*AA42*0.001</f>
        <v>33.741842181513263</v>
      </c>
      <c r="BA42">
        <f>G42/S42</f>
        <v>0.97768566821995107</v>
      </c>
      <c r="BB42">
        <f>(1-AL42*AA42/AQ42/F42)*100</f>
        <v>86.88582298993208</v>
      </c>
      <c r="BC42">
        <f>(S42-E42/(N42/1.35))</f>
        <v>388.41806817841524</v>
      </c>
      <c r="BD42">
        <f>E42*BB42/100/BC42</f>
        <v>1.036889422537904E-2</v>
      </c>
    </row>
    <row r="43" spans="1:56" x14ac:dyDescent="0.25">
      <c r="A43" s="1" t="s">
        <v>1</v>
      </c>
      <c r="B43" s="1" t="s">
        <v>8568</v>
      </c>
      <c r="K43" s="1">
        <f t="shared" si="0"/>
        <v>2.72</v>
      </c>
    </row>
    <row r="44" spans="1:56" x14ac:dyDescent="0.25">
      <c r="A44" s="1" t="s">
        <v>1</v>
      </c>
      <c r="B44" s="1" t="s">
        <v>8567</v>
      </c>
      <c r="K44" s="1">
        <f t="shared" si="0"/>
        <v>2.72</v>
      </c>
    </row>
    <row r="45" spans="1:56" x14ac:dyDescent="0.25">
      <c r="A45" s="1">
        <v>10</v>
      </c>
      <c r="B45" s="1" t="s">
        <v>8566</v>
      </c>
      <c r="C45" s="1">
        <v>2242.0000200271606</v>
      </c>
      <c r="D45" s="1">
        <v>0</v>
      </c>
      <c r="E45">
        <f>(R45-S45*(1000-T45)/(1000-U45))*AK45</f>
        <v>4.6823008660521976</v>
      </c>
      <c r="F45">
        <f>IF(AV45&lt;&gt;0,1/(1/AV45-1/N45),0)</f>
        <v>4.2190667666018324</v>
      </c>
      <c r="G45">
        <f>((AY45-AL45/2)*S45-E45)/(AY45+AL45/2)</f>
        <v>381.18359171596035</v>
      </c>
      <c r="H45">
        <f>AL45*1000</f>
        <v>18.124558869651775</v>
      </c>
      <c r="I45">
        <f>(AQ45-AW45)</f>
        <v>0.72984198671232914</v>
      </c>
      <c r="J45">
        <f>(P45+AP45*D45)</f>
        <v>25.71733283996582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26.17498779296875</v>
      </c>
      <c r="P45" s="1">
        <v>25.71733283996582</v>
      </c>
      <c r="Q45" s="1">
        <v>26.204235076904297</v>
      </c>
      <c r="R45" s="1">
        <v>399.9840087890625</v>
      </c>
      <c r="S45" s="1">
        <v>389.34091186523438</v>
      </c>
      <c r="T45" s="1">
        <v>13.291034698486328</v>
      </c>
      <c r="U45" s="1">
        <v>29.243114471435547</v>
      </c>
      <c r="V45" s="1">
        <v>34.505809783935547</v>
      </c>
      <c r="W45" s="1">
        <v>75.920143127441406</v>
      </c>
      <c r="X45" s="1">
        <v>300.00570678710938</v>
      </c>
      <c r="Y45" s="1">
        <v>1249.3233642578125</v>
      </c>
      <c r="Z45" s="1">
        <v>10.329128265380859</v>
      </c>
      <c r="AA45" s="1">
        <v>88.512733459472656</v>
      </c>
      <c r="AB45" s="1">
        <v>20.582359313964844</v>
      </c>
      <c r="AC45" s="1">
        <v>-0.35716724395751953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1.1029621573055488</v>
      </c>
      <c r="AL45">
        <f>(U45-T45)/(1000-U45)*AK45</f>
        <v>1.8124558869651777E-2</v>
      </c>
      <c r="AM45">
        <f>(P45+273.15)</f>
        <v>298.8673328399658</v>
      </c>
      <c r="AN45">
        <f>(O45+273.15)</f>
        <v>299.32498779296873</v>
      </c>
      <c r="AO45">
        <f>(Y45*AG45+Z45*AH45)*AI45</f>
        <v>199.89173381332148</v>
      </c>
      <c r="AP45">
        <f>((AO45+0.00000010773*(AN45^4-AM45^4))-AL45*44100)/(L45*51.4+0.00000043092*AM45^3)</f>
        <v>-4.8895720326587568</v>
      </c>
      <c r="AQ45">
        <f>0.61365*EXP(17.502*J45/(240.97+J45))</f>
        <v>3.3182299834473512</v>
      </c>
      <c r="AR45">
        <f>AQ45*1000/AA45</f>
        <v>37.488730194584598</v>
      </c>
      <c r="AS45">
        <f>(AR45-U45)</f>
        <v>8.2456157231490508</v>
      </c>
      <c r="AT45">
        <f>IF(D45,P45,(O45+P45)/2)</f>
        <v>25.946160316467285</v>
      </c>
      <c r="AU45">
        <f>0.61365*EXP(17.502*AT45/(240.97+AT45))</f>
        <v>3.3635234298927519</v>
      </c>
      <c r="AV45">
        <f>IF(AS45&lt;&gt;0,(1000-(AR45+U45)/2)/AS45*AL45,0)</f>
        <v>2.1247432374153838</v>
      </c>
      <c r="AW45">
        <f>U45*AA45/1000</f>
        <v>2.5883879967350221</v>
      </c>
      <c r="AX45">
        <f>(AU45-AW45)</f>
        <v>0.77513543315772981</v>
      </c>
      <c r="AY45">
        <f>1/(1.6/F45+1.37/N45)</f>
        <v>1.4300050770869435</v>
      </c>
      <c r="AZ45">
        <f>G45*AA45*0.001</f>
        <v>33.739601652679248</v>
      </c>
      <c r="BA45">
        <f>G45/S45</f>
        <v>0.97904838690032758</v>
      </c>
      <c r="BB45">
        <f>(1-AL45*AA45/AQ45/F45)*100</f>
        <v>88.540905086299929</v>
      </c>
      <c r="BC45">
        <f>(S45-E45/(N45/1.35))</f>
        <v>387.86413798302107</v>
      </c>
      <c r="BD45">
        <f>E45*BB45/100/BC45</f>
        <v>1.0688669458396173E-2</v>
      </c>
    </row>
    <row r="46" spans="1:56" x14ac:dyDescent="0.25">
      <c r="A46" s="1" t="s">
        <v>1</v>
      </c>
      <c r="B46" s="1" t="s">
        <v>8565</v>
      </c>
      <c r="K46" s="1">
        <f t="shared" si="0"/>
        <v>2.72</v>
      </c>
    </row>
    <row r="47" spans="1:56" x14ac:dyDescent="0.25">
      <c r="A47" s="1" t="s">
        <v>1</v>
      </c>
      <c r="B47" s="1" t="s">
        <v>1749</v>
      </c>
      <c r="K47" s="1">
        <f t="shared" si="0"/>
        <v>2.72</v>
      </c>
    </row>
    <row r="48" spans="1:56" x14ac:dyDescent="0.25">
      <c r="A48" s="1">
        <v>11</v>
      </c>
      <c r="B48" s="1" t="s">
        <v>8564</v>
      </c>
      <c r="C48" s="1">
        <v>2446.5000200159848</v>
      </c>
      <c r="D48" s="1">
        <v>0</v>
      </c>
      <c r="E48">
        <f>(R48-S48*(1000-T48)/(1000-U48))*AK48</f>
        <v>4.4686929038441567</v>
      </c>
      <c r="F48">
        <f>IF(AV48&lt;&gt;0,1/(1/AV48-1/N48),0)</f>
        <v>5.3669619604128425</v>
      </c>
      <c r="G48">
        <f>((AY48-AL48/2)*S48-E48)/(AY48+AL48/2)</f>
        <v>381.99356310050143</v>
      </c>
      <c r="H48">
        <f>AL48*1000</f>
        <v>19.023817785669188</v>
      </c>
      <c r="I48">
        <f>(AQ48-AW48)</f>
        <v>0.68294822701788771</v>
      </c>
      <c r="J48">
        <f>(P48+AP48*D48)</f>
        <v>25.968713760375977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26.333393096923828</v>
      </c>
      <c r="P48" s="1">
        <v>25.968713760375977</v>
      </c>
      <c r="Q48" s="1">
        <v>26.339349746704102</v>
      </c>
      <c r="R48" s="1">
        <v>400.05734252929688</v>
      </c>
      <c r="S48" s="1">
        <v>389.29132080078125</v>
      </c>
      <c r="T48" s="1">
        <v>13.610969543457031</v>
      </c>
      <c r="U48" s="1">
        <v>30.335695266723633</v>
      </c>
      <c r="V48" s="1">
        <v>35.007015228271484</v>
      </c>
      <c r="W48" s="1">
        <v>78.022514343261719</v>
      </c>
      <c r="X48" s="1">
        <v>300.00534057617188</v>
      </c>
      <c r="Y48" s="1">
        <v>1599.03662109375</v>
      </c>
      <c r="Z48" s="1">
        <v>10.348258018493652</v>
      </c>
      <c r="AA48" s="1">
        <v>88.511848449707031</v>
      </c>
      <c r="AB48" s="1">
        <v>20.924148559570313</v>
      </c>
      <c r="AC48" s="1">
        <v>-0.38166913390159607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1.1029608109418081</v>
      </c>
      <c r="AL48">
        <f>(U48-T48)/(1000-U48)*AK48</f>
        <v>1.9023817785669188E-2</v>
      </c>
      <c r="AM48">
        <f>(P48+273.15)</f>
        <v>299.11871376037595</v>
      </c>
      <c r="AN48">
        <f>(O48+273.15)</f>
        <v>299.48339309692381</v>
      </c>
      <c r="AO48">
        <f>(Y48*AG48+Z48*AH48)*AI48</f>
        <v>255.84585365639941</v>
      </c>
      <c r="AP48">
        <f>((AO48+0.00000010773*(AN48^4-AM48^4))-AL48*44100)/(L48*51.4+0.00000043092*AM48^3)</f>
        <v>-4.7630638909411491</v>
      </c>
      <c r="AQ48">
        <f>0.61365*EXP(17.502*J48/(240.97+J48))</f>
        <v>3.3680166890826246</v>
      </c>
      <c r="AR48">
        <f>AQ48*1000/AA48</f>
        <v>38.051591375321372</v>
      </c>
      <c r="AS48">
        <f>(AR48-U48)</f>
        <v>7.7158961085977396</v>
      </c>
      <c r="AT48">
        <f>IF(D48,P48,(O48+P48)/2)</f>
        <v>26.151053428649902</v>
      </c>
      <c r="AU48">
        <f>0.61365*EXP(17.502*AT48/(240.97+AT48))</f>
        <v>3.4045366550899967</v>
      </c>
      <c r="AV48">
        <f>IF(AS48&lt;&gt;0,(1000-(AR48+U48)/2)/AS48*AL48,0)</f>
        <v>2.3812301108135312</v>
      </c>
      <c r="AW48">
        <f>U48*AA48/1000</f>
        <v>2.6850684620647369</v>
      </c>
      <c r="AX48">
        <f>(AU48-AW48)</f>
        <v>0.71946819302525977</v>
      </c>
      <c r="AY48">
        <f>1/(1.6/F48+1.37/N48)</f>
        <v>1.6176317349479847</v>
      </c>
      <c r="AZ48">
        <f>G48*AA48*0.001</f>
        <v>33.810956365915182</v>
      </c>
      <c r="BA48">
        <f>G48/S48</f>
        <v>0.98125373644275404</v>
      </c>
      <c r="BB48">
        <f>(1-AL48*AA48/AQ48/F48)*100</f>
        <v>90.684710936911472</v>
      </c>
      <c r="BC48">
        <f>(S48-E48/(N48/1.35))</f>
        <v>387.88191778358618</v>
      </c>
      <c r="BD48">
        <f>E48*BB48/100/BC48</f>
        <v>1.0447564211462793E-2</v>
      </c>
    </row>
    <row r="49" spans="1:56" x14ac:dyDescent="0.25">
      <c r="A49" s="1" t="s">
        <v>1</v>
      </c>
      <c r="B49" s="1" t="s">
        <v>8563</v>
      </c>
      <c r="K49" s="1">
        <f t="shared" si="0"/>
        <v>2.72</v>
      </c>
    </row>
    <row r="50" spans="1:56" x14ac:dyDescent="0.25">
      <c r="A50" s="1" t="s">
        <v>1</v>
      </c>
      <c r="B50" s="1" t="s">
        <v>8562</v>
      </c>
      <c r="K50" s="1">
        <f t="shared" si="0"/>
        <v>2.72</v>
      </c>
    </row>
    <row r="51" spans="1:56" x14ac:dyDescent="0.25">
      <c r="A51" s="1">
        <v>12</v>
      </c>
      <c r="B51" s="1" t="s">
        <v>1748</v>
      </c>
      <c r="C51" s="1">
        <v>2650.5000200159848</v>
      </c>
      <c r="D51" s="1">
        <v>0</v>
      </c>
      <c r="E51">
        <f>(R51-S51*(1000-T51)/(1000-U51))*AK51</f>
        <v>4.1896626540631612</v>
      </c>
      <c r="F51">
        <f>IF(AV51&lt;&gt;0,1/(1/AV51-1/N51),0)</f>
        <v>7.6610264530549275</v>
      </c>
      <c r="G51">
        <f>((AY51-AL51/2)*S51-E51)/(AY51+AL51/2)</f>
        <v>382.86391650462929</v>
      </c>
      <c r="H51">
        <f>AL51*1000</f>
        <v>20.118589840942096</v>
      </c>
      <c r="I51">
        <f>(AQ51-AW51)</f>
        <v>0.62571046295993415</v>
      </c>
      <c r="J51">
        <f>(P51+AP51*D51)</f>
        <v>26.236394882202148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26.513828277587891</v>
      </c>
      <c r="P51" s="1">
        <v>26.236394882202148</v>
      </c>
      <c r="Q51" s="1">
        <v>26.493434906005859</v>
      </c>
      <c r="R51" s="1">
        <v>400.08547973632813</v>
      </c>
      <c r="S51" s="1">
        <v>389.1876220703125</v>
      </c>
      <c r="T51" s="1">
        <v>13.923538208007813</v>
      </c>
      <c r="U51" s="1">
        <v>31.588380813598633</v>
      </c>
      <c r="V51" s="1">
        <v>35.432968139648438</v>
      </c>
      <c r="W51" s="1">
        <v>80.38690185546875</v>
      </c>
      <c r="X51" s="1">
        <v>299.996826171875</v>
      </c>
      <c r="Y51" s="1">
        <v>1999.9451904296875</v>
      </c>
      <c r="Z51" s="1">
        <v>10.29371452331543</v>
      </c>
      <c r="AA51" s="1">
        <v>88.514739990234375</v>
      </c>
      <c r="AB51" s="1">
        <v>21.355903625488281</v>
      </c>
      <c r="AC51" s="1">
        <v>-0.42605665326118469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1.1029295079848342</v>
      </c>
      <c r="AL51">
        <f>(U51-T51)/(1000-U51)*AK51</f>
        <v>2.0118589840942096E-2</v>
      </c>
      <c r="AM51">
        <f>(P51+273.15)</f>
        <v>299.38639488220213</v>
      </c>
      <c r="AN51">
        <f>(O51+273.15)</f>
        <v>299.66382827758787</v>
      </c>
      <c r="AO51">
        <f>(Y51*AG51+Z51*AH51)*AI51</f>
        <v>319.99122331638864</v>
      </c>
      <c r="AP51">
        <f>((AO51+0.00000010773*(AN51^4-AM51^4))-AL51*44100)/(L51*51.4+0.00000043092*AM51^3)</f>
        <v>-4.6395721123386862</v>
      </c>
      <c r="AQ51">
        <f>0.61365*EXP(17.502*J51/(240.97+J51))</f>
        <v>3.4217477773881253</v>
      </c>
      <c r="AR51">
        <f>AQ51*1000/AA51</f>
        <v>38.657378169620543</v>
      </c>
      <c r="AS51">
        <f>(AR51-U51)</f>
        <v>7.0689973560219102</v>
      </c>
      <c r="AT51">
        <f>IF(D51,P51,(O51+P51)/2)</f>
        <v>26.37511157989502</v>
      </c>
      <c r="AU51">
        <f>0.61365*EXP(17.502*AT51/(240.97+AT51))</f>
        <v>3.4498854291409153</v>
      </c>
      <c r="AV51">
        <f>IF(AS51&lt;&gt;0,(1000-(AR51+U51)/2)/AS51*AL51,0)</f>
        <v>2.7460707730893366</v>
      </c>
      <c r="AW51">
        <f>U51*AA51/1000</f>
        <v>2.7960373144281911</v>
      </c>
      <c r="AX51">
        <f>(AU51-AW51)</f>
        <v>0.65384811471272419</v>
      </c>
      <c r="AY51">
        <f>1/(1.6/F51+1.37/N51)</f>
        <v>1.8906567755578452</v>
      </c>
      <c r="AZ51">
        <f>G51*AA51*0.001</f>
        <v>33.889100021050062</v>
      </c>
      <c r="BA51">
        <f>G51/S51</f>
        <v>0.9837515244394367</v>
      </c>
      <c r="BB51">
        <f>(1-AL51*AA51/AQ51/F51)*100</f>
        <v>93.20674090449009</v>
      </c>
      <c r="BC51">
        <f>(S51-E51/(N51/1.35))</f>
        <v>387.86622377494376</v>
      </c>
      <c r="BD51">
        <f>E51*BB51/100/BC51</f>
        <v>1.0068028034868811E-2</v>
      </c>
    </row>
    <row r="52" spans="1:56" x14ac:dyDescent="0.25">
      <c r="A52" s="1" t="s">
        <v>1</v>
      </c>
      <c r="B52" s="1" t="s">
        <v>8561</v>
      </c>
      <c r="K52" s="2">
        <v>6.5225000000000009</v>
      </c>
    </row>
    <row r="53" spans="1:56" x14ac:dyDescent="0.25">
      <c r="A53" s="1" t="s">
        <v>1</v>
      </c>
      <c r="B53" s="1" t="s">
        <v>8560</v>
      </c>
      <c r="K53" s="2">
        <v>6.5225000000000009</v>
      </c>
    </row>
    <row r="54" spans="1:56" x14ac:dyDescent="0.25">
      <c r="A54" s="1" t="s">
        <v>1</v>
      </c>
      <c r="B54" s="1" t="s">
        <v>8559</v>
      </c>
      <c r="K54" s="2">
        <v>6.5225000000000009</v>
      </c>
    </row>
    <row r="55" spans="1:56" x14ac:dyDescent="0.25">
      <c r="A55" s="1" t="s">
        <v>1</v>
      </c>
      <c r="B55" s="1" t="s">
        <v>8558</v>
      </c>
      <c r="K55" s="2">
        <v>6.5225000000000009</v>
      </c>
    </row>
    <row r="56" spans="1:56" x14ac:dyDescent="0.25">
      <c r="K56" s="2">
        <v>6.5225000000000009</v>
      </c>
    </row>
    <row r="57" spans="1:56" x14ac:dyDescent="0.25">
      <c r="K57" s="2">
        <v>6.5225000000000009</v>
      </c>
    </row>
    <row r="58" spans="1:56" x14ac:dyDescent="0.25">
      <c r="K58" s="2">
        <v>6.5225000000000009</v>
      </c>
    </row>
    <row r="59" spans="1:56" x14ac:dyDescent="0.25">
      <c r="K59" s="2">
        <v>6.5225000000000009</v>
      </c>
    </row>
    <row r="60" spans="1:56" x14ac:dyDescent="0.25">
      <c r="K60" s="2">
        <v>6.5225000000000009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759C0-9230-4646-B4BA-7D63801BBBA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11939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11938</v>
      </c>
    </row>
    <row r="12" spans="1:56" x14ac:dyDescent="0.25">
      <c r="A12" s="1" t="s">
        <v>1</v>
      </c>
      <c r="B12" s="1" t="s">
        <v>11937</v>
      </c>
    </row>
    <row r="13" spans="1:56" x14ac:dyDescent="0.25">
      <c r="A13" s="1" t="s">
        <v>1</v>
      </c>
      <c r="B13" s="1" t="s">
        <v>11936</v>
      </c>
    </row>
    <row r="14" spans="1:56" x14ac:dyDescent="0.25">
      <c r="A14" s="1" t="s">
        <v>1</v>
      </c>
      <c r="B14" s="1" t="s">
        <v>11935</v>
      </c>
    </row>
    <row r="15" spans="1:56" x14ac:dyDescent="0.25">
      <c r="A15" s="1" t="s">
        <v>1</v>
      </c>
      <c r="B15" s="1" t="s">
        <v>11934</v>
      </c>
    </row>
    <row r="16" spans="1:56" x14ac:dyDescent="0.25">
      <c r="A16" s="1" t="s">
        <v>1</v>
      </c>
      <c r="B16" s="1" t="s">
        <v>11933</v>
      </c>
    </row>
    <row r="17" spans="1:56" x14ac:dyDescent="0.25">
      <c r="A17" s="1" t="s">
        <v>1</v>
      </c>
      <c r="B17" s="1" t="s">
        <v>11932</v>
      </c>
    </row>
    <row r="18" spans="1:56" x14ac:dyDescent="0.25">
      <c r="A18" s="1">
        <v>1</v>
      </c>
      <c r="B18" s="1" t="s">
        <v>11931</v>
      </c>
      <c r="C18" s="1">
        <v>344.0000017657876</v>
      </c>
      <c r="D18" s="1">
        <v>0</v>
      </c>
      <c r="E18">
        <f>(R18-S18*(1000-T18)/(1000-U18))*AK18</f>
        <v>-2.7407437103235504</v>
      </c>
      <c r="F18">
        <f>IF(AV18&lt;&gt;0,1/(1/AV18-1/N18),0)</f>
        <v>5.3451102599313867</v>
      </c>
      <c r="G18">
        <f>((AY18-AL18/2)*S18-E18)/(AY18+AL18/2)</f>
        <v>387.81350206797759</v>
      </c>
      <c r="H18">
        <f>AL18*1000</f>
        <v>27.871924440513872</v>
      </c>
      <c r="I18">
        <f>(AQ18-AW18)</f>
        <v>1.0056334081332601</v>
      </c>
      <c r="J18">
        <f>(P18+AP18*D18)</f>
        <v>24.962142944335938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27.363609313964844</v>
      </c>
      <c r="P18" s="1">
        <v>24.962142944335938</v>
      </c>
      <c r="Q18" s="1">
        <v>27.495552062988281</v>
      </c>
      <c r="R18" s="1">
        <v>400.28143310546875</v>
      </c>
      <c r="S18" s="1">
        <v>392.8546142578125</v>
      </c>
      <c r="T18" s="1">
        <v>-9.4888024032115936E-2</v>
      </c>
      <c r="U18" s="1">
        <v>24.503801345825195</v>
      </c>
      <c r="V18" s="1">
        <v>-0.22949253022670746</v>
      </c>
      <c r="W18" s="1">
        <v>59.263954162597656</v>
      </c>
      <c r="X18" s="1">
        <v>300.64187622070313</v>
      </c>
      <c r="Y18" s="1">
        <v>-0.12549898028373718</v>
      </c>
      <c r="Z18" s="1">
        <v>8.878631591796875</v>
      </c>
      <c r="AA18" s="1">
        <v>88.430145263671875</v>
      </c>
      <c r="AB18" s="1">
        <v>8.9944515228271484</v>
      </c>
      <c r="AC18" s="1">
        <v>-0.10832881927490234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1.1053010155172907</v>
      </c>
      <c r="AL18">
        <f>(U18-T18)/(1000-U18)*AK18</f>
        <v>2.7871924440513871E-2</v>
      </c>
      <c r="AM18">
        <f>(P18+273.15)</f>
        <v>298.11214294433591</v>
      </c>
      <c r="AN18">
        <f>(O18+273.15)</f>
        <v>300.51360931396482</v>
      </c>
      <c r="AO18">
        <f>(Y18*AG18+Z18*AH18)*AI18</f>
        <v>-2.0079836396578621E-2</v>
      </c>
      <c r="AP18">
        <f>((AO18+0.00000010773*(AN18^4-AM18^4))-AL18*44100)/(L18*51.4+0.00000043092*AM18^3)</f>
        <v>-9.8946416351511282</v>
      </c>
      <c r="AQ18">
        <f>0.61365*EXP(17.502*J18/(240.97+J18))</f>
        <v>3.1725081206567407</v>
      </c>
      <c r="AR18">
        <f>AQ18*1000/AA18</f>
        <v>35.875866891287849</v>
      </c>
      <c r="AS18">
        <f>(AR18-U18)</f>
        <v>11.372065545462654</v>
      </c>
      <c r="AT18">
        <f>IF(D18,P18,(O18+P18)/2)</f>
        <v>26.162876129150391</v>
      </c>
      <c r="AU18">
        <f>0.61365*EXP(17.502*AT18/(240.97+AT18))</f>
        <v>3.4069164615804381</v>
      </c>
      <c r="AV18">
        <f>IF(AS18&lt;&gt;0,(1000-(AR18+U18)/2)/AS18*AL18,0)</f>
        <v>2.3769187362690429</v>
      </c>
      <c r="AW18">
        <f>U18*AA18/1000</f>
        <v>2.1668747125234806</v>
      </c>
      <c r="AX18">
        <f>(AU18-AW18)</f>
        <v>1.2400417490569575</v>
      </c>
      <c r="AY18">
        <f>1/(1.6/F18+1.37/N18)</f>
        <v>1.6144488277334679</v>
      </c>
      <c r="AZ18">
        <f>G18*AA18*0.001</f>
        <v>34.294404323084571</v>
      </c>
      <c r="BA18">
        <f>G18/S18</f>
        <v>0.98716799546987977</v>
      </c>
      <c r="BB18">
        <f>(1-AL18*AA18/AQ18/F18)*100</f>
        <v>85.465239377611098</v>
      </c>
      <c r="BC18">
        <f>(S18-E18/(N18/1.35))</f>
        <v>393.71903088652408</v>
      </c>
      <c r="BD18">
        <f>E18*BB18/100/BC18</f>
        <v>-5.9493775738515249E-3</v>
      </c>
    </row>
    <row r="19" spans="1:56" x14ac:dyDescent="0.25">
      <c r="A19" s="1" t="s">
        <v>1</v>
      </c>
      <c r="B19" s="1" t="s">
        <v>11930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11929</v>
      </c>
      <c r="K20" s="1">
        <f t="shared" si="0"/>
        <v>2.72</v>
      </c>
    </row>
    <row r="21" spans="1:56" x14ac:dyDescent="0.25">
      <c r="A21" s="1">
        <v>2</v>
      </c>
      <c r="B21" s="1" t="s">
        <v>11928</v>
      </c>
      <c r="C21" s="1">
        <v>548.0000017657876</v>
      </c>
      <c r="D21" s="1">
        <v>0</v>
      </c>
      <c r="E21">
        <f>(R21-S21*(1000-T21)/(1000-U21))*AK21</f>
        <v>-1.2197308366083319</v>
      </c>
      <c r="F21">
        <f>IF(AV21&lt;&gt;0,1/(1/AV21-1/N21),0)</f>
        <v>5.2829521052571522</v>
      </c>
      <c r="G21">
        <f>((AY21-AL21/2)*S21-E21)/(AY21+AL21/2)</f>
        <v>385.58364713131687</v>
      </c>
      <c r="H21">
        <f>AL21*1000</f>
        <v>27.308674273934219</v>
      </c>
      <c r="I21">
        <f>(AQ21-AW21)</f>
        <v>0.99101844082273516</v>
      </c>
      <c r="J21">
        <f>(P21+AP21*D21)</f>
        <v>24.656158447265625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27.310554504394531</v>
      </c>
      <c r="P21" s="1">
        <v>24.656158447265625</v>
      </c>
      <c r="Q21" s="1">
        <v>27.476377487182617</v>
      </c>
      <c r="R21" s="1">
        <v>400.00112915039063</v>
      </c>
      <c r="S21" s="1">
        <v>391.43289184570313</v>
      </c>
      <c r="T21" s="1">
        <v>-9.5066726207733154E-2</v>
      </c>
      <c r="U21" s="1">
        <v>24.020246505737305</v>
      </c>
      <c r="V21" s="1">
        <v>-0.23063448071479797</v>
      </c>
      <c r="W21" s="1">
        <v>58.273773193359375</v>
      </c>
      <c r="X21" s="1">
        <v>300.61968994140625</v>
      </c>
      <c r="Y21" s="1">
        <v>25.161664962768555</v>
      </c>
      <c r="Z21" s="1">
        <v>8.8086519241333008</v>
      </c>
      <c r="AA21" s="1">
        <v>88.427825927734375</v>
      </c>
      <c r="AB21" s="1">
        <v>8.9448118209838867</v>
      </c>
      <c r="AC21" s="1">
        <v>-0.10392732918262482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1.1052194483139932</v>
      </c>
      <c r="AL21">
        <f>(U21-T21)/(1000-U21)*AK21</f>
        <v>2.7308674273934221E-2</v>
      </c>
      <c r="AM21">
        <f>(P21+273.15)</f>
        <v>297.8061584472656</v>
      </c>
      <c r="AN21">
        <f>(O21+273.15)</f>
        <v>300.46055450439451</v>
      </c>
      <c r="AO21">
        <f>(Y21*AG21+Z21*AH21)*AI21</f>
        <v>4.0258663040578426</v>
      </c>
      <c r="AP21">
        <f>((AO21+0.00000010773*(AN21^4-AM21^4))-AL21*44100)/(L21*51.4+0.00000043092*AM21^3)</f>
        <v>-9.6359188982065724</v>
      </c>
      <c r="AQ21">
        <f>0.61365*EXP(17.502*J21/(240.97+J21))</f>
        <v>3.1150766175733433</v>
      </c>
      <c r="AR21">
        <f>AQ21*1000/AA21</f>
        <v>35.227334664080388</v>
      </c>
      <c r="AS21">
        <f>(AR21-U21)</f>
        <v>11.207088158343083</v>
      </c>
      <c r="AT21">
        <f>IF(D21,P21,(O21+P21)/2)</f>
        <v>25.983356475830078</v>
      </c>
      <c r="AU21">
        <f>0.61365*EXP(17.502*AT21/(240.97+AT21))</f>
        <v>3.3709367220993514</v>
      </c>
      <c r="AV21">
        <f>IF(AS21&lt;&gt;0,(1000-(AR21+U21)/2)/AS21*AL21,0)</f>
        <v>2.3645471019485194</v>
      </c>
      <c r="AW21">
        <f>U21*AA21/1000</f>
        <v>2.1240581767506082</v>
      </c>
      <c r="AX21">
        <f>(AU21-AW21)</f>
        <v>1.2468785453487432</v>
      </c>
      <c r="AY21">
        <f>1/(1.6/F21+1.37/N21)</f>
        <v>1.6053209270743511</v>
      </c>
      <c r="AZ21">
        <f>G21*AA21*0.001</f>
        <v>34.096323629109044</v>
      </c>
      <c r="BA21">
        <f>G21/S21</f>
        <v>0.98505683902340035</v>
      </c>
      <c r="BB21">
        <f>(1-AL21*AA21/AQ21/F21)*100</f>
        <v>85.326147181344282</v>
      </c>
      <c r="BC21">
        <f>(S21-E21/(N21/1.35))</f>
        <v>391.81758874886305</v>
      </c>
      <c r="BD21">
        <f>E21*BB21/100/BC21</f>
        <v>-2.6562088041630501E-3</v>
      </c>
    </row>
    <row r="22" spans="1:56" x14ac:dyDescent="0.25">
      <c r="A22" s="1" t="s">
        <v>1</v>
      </c>
      <c r="B22" s="1" t="s">
        <v>11927</v>
      </c>
      <c r="K22" s="1">
        <f t="shared" si="0"/>
        <v>2.72</v>
      </c>
    </row>
    <row r="23" spans="1:56" x14ac:dyDescent="0.25">
      <c r="A23" s="1" t="s">
        <v>1</v>
      </c>
      <c r="B23" s="1" t="s">
        <v>11926</v>
      </c>
      <c r="K23" s="1">
        <f t="shared" si="0"/>
        <v>2.72</v>
      </c>
    </row>
    <row r="24" spans="1:56" x14ac:dyDescent="0.25">
      <c r="A24" s="1">
        <v>3</v>
      </c>
      <c r="B24" s="1" t="s">
        <v>11925</v>
      </c>
      <c r="C24" s="1">
        <v>752.0000017657876</v>
      </c>
      <c r="D24" s="1">
        <v>0</v>
      </c>
      <c r="E24">
        <f>(R24-S24*(1000-T24)/(1000-U24))*AK24</f>
        <v>1.6276480372959003E-3</v>
      </c>
      <c r="F24">
        <f>IF(AV24&lt;&gt;0,1/(1/AV24-1/N24),0)</f>
        <v>5.155877699446485</v>
      </c>
      <c r="G24">
        <f>((AY24-AL24/2)*S24-E24)/(AY24+AL24/2)</f>
        <v>384.01421820229677</v>
      </c>
      <c r="H24">
        <f>AL24*1000</f>
        <v>26.833444875860167</v>
      </c>
      <c r="I24">
        <f>(AQ24-AW24)</f>
        <v>0.98490540749164568</v>
      </c>
      <c r="J24">
        <f>(P24+AP24*D24)</f>
        <v>24.424591064453125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27.237983703613281</v>
      </c>
      <c r="P24" s="1">
        <v>24.424591064453125</v>
      </c>
      <c r="Q24" s="1">
        <v>27.422296524047852</v>
      </c>
      <c r="R24" s="1">
        <v>400.04983520507813</v>
      </c>
      <c r="S24" s="1">
        <v>390.56649780273438</v>
      </c>
      <c r="T24" s="1">
        <v>-9.7870998084545135E-2</v>
      </c>
      <c r="U24" s="1">
        <v>23.606245040893555</v>
      </c>
      <c r="V24" s="1">
        <v>-0.23843434453010559</v>
      </c>
      <c r="W24" s="1">
        <v>57.509777069091797</v>
      </c>
      <c r="X24" s="1">
        <v>300.63986206054688</v>
      </c>
      <c r="Y24" s="1">
        <v>51.351654052734375</v>
      </c>
      <c r="Z24" s="1">
        <v>8.8415307998657227</v>
      </c>
      <c r="AA24" s="1">
        <v>88.422088623046875</v>
      </c>
      <c r="AB24" s="1">
        <v>8.901310920715332</v>
      </c>
      <c r="AC24" s="1">
        <v>-9.7946934401988983E-2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1.1052936105167162</v>
      </c>
      <c r="AL24">
        <f>(U24-T24)/(1000-U24)*AK24</f>
        <v>2.6833444875860167E-2</v>
      </c>
      <c r="AM24">
        <f>(P24+273.15)</f>
        <v>297.5745910644531</v>
      </c>
      <c r="AN24">
        <f>(O24+273.15)</f>
        <v>300.38798370361326</v>
      </c>
      <c r="AO24">
        <f>(Y24*AG24+Z24*AH24)*AI24</f>
        <v>8.2162644647896741</v>
      </c>
      <c r="AP24">
        <f>((AO24+0.00000010773*(AN24^4-AM24^4))-AL24*44100)/(L24*51.4+0.00000043092*AM24^3)</f>
        <v>-9.4161020413521328</v>
      </c>
      <c r="AQ24">
        <f>0.61365*EXP(17.502*J24/(240.97+J24))</f>
        <v>3.0722188985548962</v>
      </c>
      <c r="AR24">
        <f>AQ24*1000/AA24</f>
        <v>34.744925689915611</v>
      </c>
      <c r="AS24">
        <f>(AR24-U24)</f>
        <v>11.138680649022056</v>
      </c>
      <c r="AT24">
        <f>IF(D24,P24,(O24+P24)/2)</f>
        <v>25.831287384033203</v>
      </c>
      <c r="AU24">
        <f>0.61365*EXP(17.502*AT24/(240.97+AT24))</f>
        <v>3.3407187699764553</v>
      </c>
      <c r="AV24">
        <f>IF(AS24&lt;&gt;0,(1000-(AR24+U24)/2)/AS24*AL24,0)</f>
        <v>2.3387476699517187</v>
      </c>
      <c r="AW24">
        <f>U24*AA24/1000</f>
        <v>2.0873134910632505</v>
      </c>
      <c r="AX24">
        <f>(AU24-AW24)</f>
        <v>1.2534052789132049</v>
      </c>
      <c r="AY24">
        <f>1/(1.6/F24+1.37/N24)</f>
        <v>1.5863123606257161</v>
      </c>
      <c r="AZ24">
        <f>G24*AA24*0.001</f>
        <v>33.955339234393549</v>
      </c>
      <c r="BA24">
        <f>G24/S24</f>
        <v>0.98322365170259174</v>
      </c>
      <c r="BB24">
        <f>(1-AL24*AA24/AQ24/F24)*100</f>
        <v>85.021013247021386</v>
      </c>
      <c r="BC24">
        <f>(S24-E24/(N24/1.35))</f>
        <v>390.56598445082051</v>
      </c>
      <c r="BD24">
        <f>E24*BB24/100/BC24</f>
        <v>3.5431730066049377E-6</v>
      </c>
    </row>
    <row r="25" spans="1:56" x14ac:dyDescent="0.25">
      <c r="A25" s="1" t="s">
        <v>1</v>
      </c>
      <c r="B25" s="1" t="s">
        <v>11924</v>
      </c>
      <c r="K25" s="1">
        <f t="shared" si="0"/>
        <v>2.72</v>
      </c>
    </row>
    <row r="26" spans="1:56" x14ac:dyDescent="0.25">
      <c r="A26" s="1" t="s">
        <v>1</v>
      </c>
      <c r="B26" s="1" t="s">
        <v>11923</v>
      </c>
      <c r="K26" s="1">
        <f t="shared" si="0"/>
        <v>2.72</v>
      </c>
    </row>
    <row r="27" spans="1:56" x14ac:dyDescent="0.25">
      <c r="A27" s="1">
        <v>4</v>
      </c>
      <c r="B27" s="1" t="s">
        <v>11922</v>
      </c>
      <c r="C27" s="1">
        <v>956.0000017657876</v>
      </c>
      <c r="D27" s="1">
        <v>0</v>
      </c>
      <c r="E27">
        <f>(R27-S27*(1000-T27)/(1000-U27))*AK27</f>
        <v>1.345515039134501</v>
      </c>
      <c r="F27">
        <f>IF(AV27&lt;&gt;0,1/(1/AV27-1/N27),0)</f>
        <v>5.1550005687517899</v>
      </c>
      <c r="G27">
        <f>((AY27-AL27/2)*S27-E27)/(AY27+AL27/2)</f>
        <v>382.09938384125769</v>
      </c>
      <c r="H27">
        <f>AL27*1000</f>
        <v>26.683422681131997</v>
      </c>
      <c r="I27">
        <f>(AQ27-AW27)</f>
        <v>0.97961127139254955</v>
      </c>
      <c r="J27">
        <f>(P27+AP27*D27)</f>
        <v>24.333889007568359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27.178478240966797</v>
      </c>
      <c r="P27" s="1">
        <v>24.333889007568359</v>
      </c>
      <c r="Q27" s="1">
        <v>27.367324829101563</v>
      </c>
      <c r="R27" s="1">
        <v>400.05722045898438</v>
      </c>
      <c r="S27" s="1">
        <v>389.43722534179688</v>
      </c>
      <c r="T27" s="1">
        <v>-9.8645955324172974E-2</v>
      </c>
      <c r="U27" s="1">
        <v>23.478399276733398</v>
      </c>
      <c r="V27" s="1">
        <v>-0.24115687608718872</v>
      </c>
      <c r="W27" s="1">
        <v>57.396953582763672</v>
      </c>
      <c r="X27" s="1">
        <v>300.60964965820313</v>
      </c>
      <c r="Y27" s="1">
        <v>100.83504486083984</v>
      </c>
      <c r="Z27" s="1">
        <v>8.7822580337524414</v>
      </c>
      <c r="AA27" s="1">
        <v>88.420074462890625</v>
      </c>
      <c r="AB27" s="1">
        <v>8.9273138046264648</v>
      </c>
      <c r="AC27" s="1">
        <v>-9.5214754343032837E-2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1.1051825355080995</v>
      </c>
      <c r="AL27">
        <f>(U27-T27)/(1000-U27)*AK27</f>
        <v>2.6683422681131996E-2</v>
      </c>
      <c r="AM27">
        <f>(P27+273.15)</f>
        <v>297.48388900756834</v>
      </c>
      <c r="AN27">
        <f>(O27+273.15)</f>
        <v>300.32847824096677</v>
      </c>
      <c r="AO27">
        <f>(Y27*AG27+Z27*AH27)*AI27</f>
        <v>16.133606817120153</v>
      </c>
      <c r="AP27">
        <f>((AO27+0.00000010773*(AN27^4-AM27^4))-AL27*44100)/(L27*51.4+0.00000043092*AM27^3)</f>
        <v>-9.2943857702476453</v>
      </c>
      <c r="AQ27">
        <f>0.61365*EXP(17.502*J27/(240.97+J27))</f>
        <v>3.0555730837107942</v>
      </c>
      <c r="AR27">
        <f>AQ27*1000/AA27</f>
        <v>34.557458838074147</v>
      </c>
      <c r="AS27">
        <f>(AR27-U27)</f>
        <v>11.079059561340749</v>
      </c>
      <c r="AT27">
        <f>IF(D27,P27,(O27+P27)/2)</f>
        <v>25.756183624267578</v>
      </c>
      <c r="AU27">
        <f>0.61365*EXP(17.502*AT27/(240.97+AT27))</f>
        <v>3.3258822339748439</v>
      </c>
      <c r="AV27">
        <f>IF(AS27&lt;&gt;0,(1000-(AR27+U27)/2)/AS27*AL27,0)</f>
        <v>2.3385671745253038</v>
      </c>
      <c r="AW27">
        <f>U27*AA27/1000</f>
        <v>2.0759618123182446</v>
      </c>
      <c r="AX27">
        <f>(AU27-AW27)</f>
        <v>1.2499204216565993</v>
      </c>
      <c r="AY27">
        <f>1/(1.6/F27+1.37/N27)</f>
        <v>1.5861795006990502</v>
      </c>
      <c r="AZ27">
        <f>G27*AA27*0.001</f>
        <v>33.785255971468629</v>
      </c>
      <c r="BA27">
        <f>G27/S27</f>
        <v>0.98115783232047482</v>
      </c>
      <c r="BB27">
        <f>(1-AL27*AA27/AQ27/F27)*100</f>
        <v>85.021407049099935</v>
      </c>
      <c r="BC27">
        <f>(S27-E27/(N27/1.35))</f>
        <v>389.01285674081151</v>
      </c>
      <c r="BD27">
        <f>E27*BB27/100/BC27</f>
        <v>2.9407146794934846E-3</v>
      </c>
    </row>
    <row r="28" spans="1:56" x14ac:dyDescent="0.25">
      <c r="A28" s="1" t="s">
        <v>1</v>
      </c>
      <c r="B28" s="1" t="s">
        <v>11921</v>
      </c>
      <c r="K28" s="1">
        <f t="shared" si="0"/>
        <v>2.72</v>
      </c>
    </row>
    <row r="29" spans="1:56" x14ac:dyDescent="0.25">
      <c r="A29" s="1" t="s">
        <v>1</v>
      </c>
      <c r="B29" s="1" t="s">
        <v>11920</v>
      </c>
      <c r="K29" s="1">
        <f t="shared" si="0"/>
        <v>2.72</v>
      </c>
    </row>
    <row r="30" spans="1:56" x14ac:dyDescent="0.25">
      <c r="A30" s="1">
        <v>5</v>
      </c>
      <c r="B30" s="1" t="s">
        <v>11919</v>
      </c>
      <c r="C30" s="1">
        <v>1160.0000017657876</v>
      </c>
      <c r="D30" s="1">
        <v>0</v>
      </c>
      <c r="E30">
        <f>(R30-S30*(1000-T30)/(1000-U30))*AK30</f>
        <v>2.0722828239162894</v>
      </c>
      <c r="F30">
        <f>IF(AV30&lt;&gt;0,1/(1/AV30-1/N30),0)</f>
        <v>5.1985877251383386</v>
      </c>
      <c r="G30">
        <f>((AY30-AL30/2)*S30-E30)/(AY30+AL30/2)</f>
        <v>381.05393026437247</v>
      </c>
      <c r="H30">
        <f>AL30*1000</f>
        <v>26.658236212914144</v>
      </c>
      <c r="I30">
        <f>(AQ30-AW30)</f>
        <v>0.97498247556670936</v>
      </c>
      <c r="J30">
        <f>(P30+AP30*D30)</f>
        <v>24.296449661254883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27.131341934204102</v>
      </c>
      <c r="P30" s="1">
        <v>24.296449661254883</v>
      </c>
      <c r="Q30" s="1">
        <v>27.320005416870117</v>
      </c>
      <c r="R30" s="1">
        <v>400.04995727539063</v>
      </c>
      <c r="S30" s="1">
        <v>388.79757690429688</v>
      </c>
      <c r="T30" s="1">
        <v>-9.9397018551826477E-2</v>
      </c>
      <c r="U30" s="1">
        <v>23.454074859619141</v>
      </c>
      <c r="V30" s="1">
        <v>-0.24365781247615814</v>
      </c>
      <c r="W30" s="1">
        <v>57.494361877441406</v>
      </c>
      <c r="X30" s="1">
        <v>300.63397216796875</v>
      </c>
      <c r="Y30" s="1">
        <v>150.38995361328125</v>
      </c>
      <c r="Z30" s="1">
        <v>8.6111259460449219</v>
      </c>
      <c r="AA30" s="1">
        <v>88.417160034179688</v>
      </c>
      <c r="AB30" s="1">
        <v>8.8877067565917969</v>
      </c>
      <c r="AC30" s="1">
        <v>-9.5263868570327759E-2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1.105271956499885</v>
      </c>
      <c r="AL30">
        <f>(U30-T30)/(1000-U30)*AK30</f>
        <v>2.6658236212914143E-2</v>
      </c>
      <c r="AM30">
        <f>(P30+273.15)</f>
        <v>297.44644966125486</v>
      </c>
      <c r="AN30">
        <f>(O30+273.15)</f>
        <v>300.28134193420408</v>
      </c>
      <c r="AO30">
        <f>(Y30*AG30+Z30*AH30)*AI30</f>
        <v>24.062392040288614</v>
      </c>
      <c r="AP30">
        <f>((AO30+0.00000010773*(AN30^4-AM30^4))-AL30*44100)/(L30*51.4+0.00000043092*AM30^3)</f>
        <v>-9.2212534352229589</v>
      </c>
      <c r="AQ30">
        <f>0.61365*EXP(17.502*J30/(240.97+J30))</f>
        <v>3.0487251658832855</v>
      </c>
      <c r="AR30">
        <f>AQ30*1000/AA30</f>
        <v>34.481147830406798</v>
      </c>
      <c r="AS30">
        <f>(AR30-U30)</f>
        <v>11.027072970787657</v>
      </c>
      <c r="AT30">
        <f>IF(D30,P30,(O30+P30)/2)</f>
        <v>25.713895797729492</v>
      </c>
      <c r="AU30">
        <f>0.61365*EXP(17.502*AT30/(240.97+AT30))</f>
        <v>3.3175537470013023</v>
      </c>
      <c r="AV30">
        <f>IF(AS30&lt;&gt;0,(1000-(AR30+U30)/2)/AS30*AL30,0)</f>
        <v>2.3474960994391494</v>
      </c>
      <c r="AW30">
        <f>U30*AA30/1000</f>
        <v>2.0737426903165761</v>
      </c>
      <c r="AX30">
        <f>(AU30-AW30)</f>
        <v>1.2438110566847262</v>
      </c>
      <c r="AY30">
        <f>1/(1.6/F30+1.37/N30)</f>
        <v>1.5927540422378885</v>
      </c>
      <c r="AZ30">
        <f>G30*AA30*0.001</f>
        <v>33.691706333838169</v>
      </c>
      <c r="BA30">
        <f>G30/S30</f>
        <v>0.98008308924767162</v>
      </c>
      <c r="BB30">
        <f>(1-AL30*AA30/AQ30/F30)*100</f>
        <v>85.128173150580196</v>
      </c>
      <c r="BC30">
        <f>(S30-E30/(N30/1.35))</f>
        <v>388.143989439829</v>
      </c>
      <c r="BD30">
        <f>E30*BB30/100/BC30</f>
        <v>4.5449538277254871E-3</v>
      </c>
    </row>
    <row r="31" spans="1:56" x14ac:dyDescent="0.25">
      <c r="A31" s="1" t="s">
        <v>1</v>
      </c>
      <c r="B31" s="1" t="s">
        <v>11918</v>
      </c>
      <c r="K31" s="1">
        <f t="shared" si="0"/>
        <v>2.72</v>
      </c>
    </row>
    <row r="32" spans="1:56" x14ac:dyDescent="0.25">
      <c r="A32" s="1" t="s">
        <v>1</v>
      </c>
      <c r="B32" s="1" t="s">
        <v>11917</v>
      </c>
      <c r="K32" s="1">
        <f t="shared" si="0"/>
        <v>2.72</v>
      </c>
    </row>
    <row r="33" spans="1:56" x14ac:dyDescent="0.25">
      <c r="A33" s="1">
        <v>6</v>
      </c>
      <c r="B33" s="1" t="s">
        <v>11916</v>
      </c>
      <c r="C33" s="1">
        <v>1364.0000017657876</v>
      </c>
      <c r="D33" s="1">
        <v>0</v>
      </c>
      <c r="E33">
        <f>(R33-S33*(1000-T33)/(1000-U33))*AK33</f>
        <v>3.259821757427233</v>
      </c>
      <c r="F33">
        <f>IF(AV33&lt;&gt;0,1/(1/AV33-1/N33),0)</f>
        <v>5.3907243586822267</v>
      </c>
      <c r="G33">
        <f>((AY33-AL33/2)*S33-E33)/(AY33+AL33/2)</f>
        <v>379.30074916529753</v>
      </c>
      <c r="H33">
        <f>AL33*1000</f>
        <v>26.915581671481309</v>
      </c>
      <c r="I33">
        <f>(AQ33-AW33)</f>
        <v>0.9683807217644218</v>
      </c>
      <c r="J33">
        <f>(P33+AP33*D33)</f>
        <v>24.367889404296875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27.105417251586914</v>
      </c>
      <c r="P33" s="1">
        <v>24.367889404296875</v>
      </c>
      <c r="Q33" s="1">
        <v>27.289600372314453</v>
      </c>
      <c r="R33" s="1">
        <v>400.07052612304688</v>
      </c>
      <c r="S33" s="1">
        <v>387.67892456054688</v>
      </c>
      <c r="T33" s="1">
        <v>-0.10200938582420349</v>
      </c>
      <c r="U33" s="1">
        <v>23.676313400268555</v>
      </c>
      <c r="V33" s="1">
        <v>-0.25044602155685425</v>
      </c>
      <c r="W33" s="1">
        <v>58.128360748291016</v>
      </c>
      <c r="X33" s="1">
        <v>300.59744262695313</v>
      </c>
      <c r="Y33" s="1">
        <v>301.08856201171875</v>
      </c>
      <c r="Z33" s="1">
        <v>8.7435293197631836</v>
      </c>
      <c r="AA33" s="1">
        <v>88.418449401855469</v>
      </c>
      <c r="AB33" s="1">
        <v>8.9438457489013672</v>
      </c>
      <c r="AC33" s="1">
        <v>-9.8469547927379608E-2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1.105137656716739</v>
      </c>
      <c r="AL33">
        <f>(U33-T33)/(1000-U33)*AK33</f>
        <v>2.6915581671481309E-2</v>
      </c>
      <c r="AM33">
        <f>(P33+273.15)</f>
        <v>297.51788940429685</v>
      </c>
      <c r="AN33">
        <f>(O33+273.15)</f>
        <v>300.25541725158689</v>
      </c>
      <c r="AO33">
        <f>(Y33*AG33+Z33*AH33)*AI33</f>
        <v>48.174168845098393</v>
      </c>
      <c r="AP33">
        <f>((AO33+0.00000010773*(AN33^4-AM33^4))-AL33*44100)/(L33*51.4+0.00000043092*AM33^3)</f>
        <v>-9.1246320608530187</v>
      </c>
      <c r="AQ33">
        <f>0.61365*EXP(17.502*J33/(240.97+J33))</f>
        <v>3.0618036401685398</v>
      </c>
      <c r="AR33">
        <f>AQ33*1000/AA33</f>
        <v>34.628560678019397</v>
      </c>
      <c r="AS33">
        <f>(AR33-U33)</f>
        <v>10.952247277750843</v>
      </c>
      <c r="AT33">
        <f>IF(D33,P33,(O33+P33)/2)</f>
        <v>25.736653327941895</v>
      </c>
      <c r="AU33">
        <f>0.61365*EXP(17.502*AT33/(240.97+AT33))</f>
        <v>3.3220335216365422</v>
      </c>
      <c r="AV33">
        <f>IF(AS33&lt;&gt;0,(1000-(AR33+U33)/2)/AS33*AL33,0)</f>
        <v>2.3858963561310103</v>
      </c>
      <c r="AW33">
        <f>U33*AA33/1000</f>
        <v>2.093422918404118</v>
      </c>
      <c r="AX33">
        <f>(AU33-AW33)</f>
        <v>1.2286106032324242</v>
      </c>
      <c r="AY33">
        <f>1/(1.6/F33+1.37/N33)</f>
        <v>1.6210777575026112</v>
      </c>
      <c r="AZ33">
        <f>G33*AA33*0.001</f>
        <v>33.537184098157731</v>
      </c>
      <c r="BA33">
        <f>G33/S33</f>
        <v>0.97838888094124177</v>
      </c>
      <c r="BB33">
        <f>(1-AL33*AA33/AQ33/F33)*100</f>
        <v>85.581429565556391</v>
      </c>
      <c r="BC33">
        <f>(S33-E33/(N33/1.35))</f>
        <v>386.65079335545022</v>
      </c>
      <c r="BD33">
        <f>E33*BB33/100/BC33</f>
        <v>7.2153015310913631E-3</v>
      </c>
    </row>
    <row r="34" spans="1:56" x14ac:dyDescent="0.25">
      <c r="A34" s="1" t="s">
        <v>1</v>
      </c>
      <c r="B34" s="1" t="s">
        <v>11915</v>
      </c>
      <c r="K34" s="1">
        <f t="shared" si="0"/>
        <v>2.72</v>
      </c>
    </row>
    <row r="35" spans="1:56" x14ac:dyDescent="0.25">
      <c r="A35" s="1" t="s">
        <v>1</v>
      </c>
      <c r="B35" s="1" t="s">
        <v>11914</v>
      </c>
      <c r="K35" s="1">
        <f t="shared" si="0"/>
        <v>2.72</v>
      </c>
    </row>
    <row r="36" spans="1:56" x14ac:dyDescent="0.25">
      <c r="A36" s="1">
        <v>7</v>
      </c>
      <c r="B36" s="1" t="s">
        <v>11913</v>
      </c>
      <c r="C36" s="1">
        <v>1568.0000017657876</v>
      </c>
      <c r="D36" s="1">
        <v>0</v>
      </c>
      <c r="E36">
        <f>(R36-S36*(1000-T36)/(1000-U36))*AK36</f>
        <v>3.9126595874277608</v>
      </c>
      <c r="F36">
        <f>IF(AV36&lt;&gt;0,1/(1/AV36-1/N36),0)</f>
        <v>5.7556429085727645</v>
      </c>
      <c r="G36">
        <f>((AY36-AL36/2)*S36-E36)/(AY36+AL36/2)</f>
        <v>378.34347112379561</v>
      </c>
      <c r="H36">
        <f>AL36*1000</f>
        <v>27.427694060627658</v>
      </c>
      <c r="I36">
        <f>(AQ36-AW36)</f>
        <v>0.95869004147079018</v>
      </c>
      <c r="J36">
        <f>(P36+AP36*D36)</f>
        <v>24.524408340454102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27.108364105224609</v>
      </c>
      <c r="P36" s="1">
        <v>24.524408340454102</v>
      </c>
      <c r="Q36" s="1">
        <v>27.281509399414063</v>
      </c>
      <c r="R36" s="1">
        <v>400.10162353515625</v>
      </c>
      <c r="S36" s="1">
        <v>386.960205078125</v>
      </c>
      <c r="T36" s="1">
        <v>-0.10177607834339142</v>
      </c>
      <c r="U36" s="1">
        <v>24.113109588623047</v>
      </c>
      <c r="V36" s="1">
        <v>-0.24981774389743805</v>
      </c>
      <c r="W36" s="1">
        <v>59.187606811523438</v>
      </c>
      <c r="X36" s="1">
        <v>300.65972900390625</v>
      </c>
      <c r="Y36" s="1">
        <v>500.31234741210938</v>
      </c>
      <c r="Z36" s="1">
        <v>8.7342100143432617</v>
      </c>
      <c r="AA36" s="1">
        <v>88.414108276367188</v>
      </c>
      <c r="AB36" s="1">
        <v>8.9392070770263672</v>
      </c>
      <c r="AC36" s="1">
        <v>-0.10168514400720596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1.1053666507496551</v>
      </c>
      <c r="AL36">
        <f>(U36-T36)/(1000-U36)*AK36</f>
        <v>2.7427694060627658E-2</v>
      </c>
      <c r="AM36">
        <f>(P36+273.15)</f>
        <v>297.67440834045408</v>
      </c>
      <c r="AN36">
        <f>(O36+273.15)</f>
        <v>300.25836410522459</v>
      </c>
      <c r="AO36">
        <f>(Y36*AG36+Z36*AH36)*AI36</f>
        <v>80.049973796681115</v>
      </c>
      <c r="AP36">
        <f>((AO36+0.00000010773*(AN36^4-AM36^4))-AL36*44100)/(L36*51.4+0.00000043092*AM36^3)</f>
        <v>-9.0610924089080296</v>
      </c>
      <c r="AQ36">
        <f>0.61365*EXP(17.502*J36/(240.97+J36))</f>
        <v>3.090629123519216</v>
      </c>
      <c r="AR36">
        <f>AQ36*1000/AA36</f>
        <v>34.95628903317607</v>
      </c>
      <c r="AS36">
        <f>(AR36-U36)</f>
        <v>10.843179444553023</v>
      </c>
      <c r="AT36">
        <f>IF(D36,P36,(O36+P36)/2)</f>
        <v>25.816386222839355</v>
      </c>
      <c r="AU36">
        <f>0.61365*EXP(17.502*AT36/(240.97+AT36))</f>
        <v>3.3377704990256842</v>
      </c>
      <c r="AV36">
        <f>IF(AS36&lt;&gt;0,(1000-(AR36+U36)/2)/AS36*AL36,0)</f>
        <v>2.4547804912632714</v>
      </c>
      <c r="AW36">
        <f>U36*AA36/1000</f>
        <v>2.1319390820484259</v>
      </c>
      <c r="AX36">
        <f>(AU36-AW36)</f>
        <v>1.2058314169772584</v>
      </c>
      <c r="AY36">
        <f>1/(1.6/F36+1.37/N36)</f>
        <v>1.6720856430015034</v>
      </c>
      <c r="AZ36">
        <f>G36*AA36*0.001</f>
        <v>33.450900621595864</v>
      </c>
      <c r="BA36">
        <f>G36/S36</f>
        <v>0.97773224780933299</v>
      </c>
      <c r="BB36">
        <f>(1-AL36*AA36/AQ36/F36)*100</f>
        <v>86.36766865939876</v>
      </c>
      <c r="BC36">
        <f>(S36-E36/(N36/1.35))</f>
        <v>385.72617214132731</v>
      </c>
      <c r="BD36">
        <f>E36*BB36/100/BC36</f>
        <v>8.7608078276878391E-3</v>
      </c>
    </row>
    <row r="37" spans="1:56" x14ac:dyDescent="0.25">
      <c r="A37" s="1" t="s">
        <v>1</v>
      </c>
      <c r="B37" s="1" t="s">
        <v>11912</v>
      </c>
      <c r="K37" s="1">
        <f t="shared" si="0"/>
        <v>2.72</v>
      </c>
    </row>
    <row r="38" spans="1:56" x14ac:dyDescent="0.25">
      <c r="A38" s="1" t="s">
        <v>1</v>
      </c>
      <c r="B38" s="1" t="s">
        <v>11911</v>
      </c>
      <c r="K38" s="1">
        <f t="shared" si="0"/>
        <v>2.72</v>
      </c>
    </row>
    <row r="39" spans="1:56" x14ac:dyDescent="0.25">
      <c r="A39" s="1">
        <v>8</v>
      </c>
      <c r="B39" s="1" t="s">
        <v>11910</v>
      </c>
      <c r="C39" s="1">
        <v>1772.0000017657876</v>
      </c>
      <c r="D39" s="1">
        <v>0</v>
      </c>
      <c r="E39">
        <f>(R39-S39*(1000-T39)/(1000-U39))*AK39</f>
        <v>4.2898545779201784</v>
      </c>
      <c r="F39">
        <f>IF(AV39&lt;&gt;0,1/(1/AV39-1/N39),0)</f>
        <v>6.2760502695429086</v>
      </c>
      <c r="G39">
        <f>((AY39-AL39/2)*S39-E39)/(AY39+AL39/2)</f>
        <v>377.68013297961517</v>
      </c>
      <c r="H39">
        <f>AL39*1000</f>
        <v>28.128115669863853</v>
      </c>
      <c r="I39">
        <f>(AQ39-AW39)</f>
        <v>0.94784392884495183</v>
      </c>
      <c r="J39">
        <f>(P39+AP39*D39)</f>
        <v>24.751733779907227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27.120794296264648</v>
      </c>
      <c r="P39" s="1">
        <v>24.751733779907227</v>
      </c>
      <c r="Q39" s="1">
        <v>27.280296325683594</v>
      </c>
      <c r="R39" s="1">
        <v>400.03662109375</v>
      </c>
      <c r="S39" s="1">
        <v>386.32525634765625</v>
      </c>
      <c r="T39" s="1">
        <v>-0.10248494893312454</v>
      </c>
      <c r="U39" s="1">
        <v>24.71485710144043</v>
      </c>
      <c r="V39" s="1">
        <v>-0.25136637687683105</v>
      </c>
      <c r="W39" s="1">
        <v>60.618499755859375</v>
      </c>
      <c r="X39" s="1">
        <v>300.66708374023438</v>
      </c>
      <c r="Y39" s="1">
        <v>749.6072998046875</v>
      </c>
      <c r="Z39" s="1">
        <v>8.9679851531982422</v>
      </c>
      <c r="AA39" s="1">
        <v>88.411323547363281</v>
      </c>
      <c r="AB39" s="1">
        <v>8.9663600921630859</v>
      </c>
      <c r="AC39" s="1">
        <v>-0.10878524929285049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1.1053936902214496</v>
      </c>
      <c r="AL39">
        <f>(U39-T39)/(1000-U39)*AK39</f>
        <v>2.8128115669863854E-2</v>
      </c>
      <c r="AM39">
        <f>(P39+273.15)</f>
        <v>297.9017337799072</v>
      </c>
      <c r="AN39">
        <f>(O39+273.15)</f>
        <v>300.27079429626463</v>
      </c>
      <c r="AO39">
        <f>(Y39*AG39+Z39*AH39)*AI39</f>
        <v>119.93716528794539</v>
      </c>
      <c r="AP39">
        <f>((AO39+0.00000010773*(AN39^4-AM39^4))-AL39*44100)/(L39*51.4+0.00000043092*AM39^3)</f>
        <v>-9.0051363507260245</v>
      </c>
      <c r="AQ39">
        <f>0.61365*EXP(17.502*J39/(240.97+J39))</f>
        <v>3.1329171564672507</v>
      </c>
      <c r="AR39">
        <f>AQ39*1000/AA39</f>
        <v>35.435700210832152</v>
      </c>
      <c r="AS39">
        <f>(AR39-U39)</f>
        <v>10.720843109391723</v>
      </c>
      <c r="AT39">
        <f>IF(D39,P39,(O39+P39)/2)</f>
        <v>25.936264038085938</v>
      </c>
      <c r="AU39">
        <f>0.61365*EXP(17.502*AT39/(240.97+AT39))</f>
        <v>3.3615534754964509</v>
      </c>
      <c r="AV39">
        <f>IF(AS39&lt;&gt;0,(1000-(AR39+U39)/2)/AS39*AL39,0)</f>
        <v>2.5447769801911218</v>
      </c>
      <c r="AW39">
        <f>U39*AA39/1000</f>
        <v>2.1850732276222988</v>
      </c>
      <c r="AX39">
        <f>(AU39-AW39)</f>
        <v>1.1764802478741521</v>
      </c>
      <c r="AY39">
        <f>1/(1.6/F39+1.37/N39)</f>
        <v>1.739115790434981</v>
      </c>
      <c r="AZ39">
        <f>G39*AA39*0.001</f>
        <v>33.391200434271944</v>
      </c>
      <c r="BA39">
        <f>G39/S39</f>
        <v>0.97762216364062593</v>
      </c>
      <c r="BB39">
        <f>(1-AL39*AA39/AQ39/F39)*100</f>
        <v>87.352251911486093</v>
      </c>
      <c r="BC39">
        <f>(S39-E39/(N39/1.35))</f>
        <v>384.97225802900971</v>
      </c>
      <c r="BD39">
        <f>E39*BB39/100/BC39</f>
        <v>9.733908091784824E-3</v>
      </c>
    </row>
    <row r="40" spans="1:56" x14ac:dyDescent="0.25">
      <c r="A40" s="1" t="s">
        <v>1</v>
      </c>
      <c r="B40" s="1" t="s">
        <v>11909</v>
      </c>
      <c r="K40" s="1">
        <f t="shared" si="0"/>
        <v>2.72</v>
      </c>
    </row>
    <row r="41" spans="1:56" x14ac:dyDescent="0.25">
      <c r="A41" s="1" t="s">
        <v>1</v>
      </c>
      <c r="B41" s="1" t="s">
        <v>11908</v>
      </c>
      <c r="K41" s="1">
        <f t="shared" si="0"/>
        <v>2.72</v>
      </c>
    </row>
    <row r="42" spans="1:56" x14ac:dyDescent="0.25">
      <c r="A42" s="1">
        <v>9</v>
      </c>
      <c r="B42" s="1" t="s">
        <v>11907</v>
      </c>
      <c r="C42" s="1">
        <v>1976.0000017657876</v>
      </c>
      <c r="D42" s="1">
        <v>0</v>
      </c>
      <c r="E42">
        <f>(R42-S42*(1000-T42)/(1000-U42))*AK42</f>
        <v>4.1590492497953147</v>
      </c>
      <c r="F42">
        <f>IF(AV42&lt;&gt;0,1/(1/AV42-1/N42),0)</f>
        <v>6.9399595020361744</v>
      </c>
      <c r="G42">
        <f>((AY42-AL42/2)*S42-E42)/(AY42+AL42/2)</f>
        <v>377.62018427504847</v>
      </c>
      <c r="H42">
        <f>AL42*1000</f>
        <v>28.908041189162756</v>
      </c>
      <c r="I42">
        <f>(AQ42-AW42)</f>
        <v>0.93566943616030684</v>
      </c>
      <c r="J42">
        <f>(P42+AP42*D42)</f>
        <v>25.002418518066406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27.145011901855469</v>
      </c>
      <c r="P42" s="1">
        <v>25.002418518066406</v>
      </c>
      <c r="Q42" s="1">
        <v>27.290258407592773</v>
      </c>
      <c r="R42" s="1">
        <v>399.84768676757813</v>
      </c>
      <c r="S42" s="1">
        <v>385.98748779296875</v>
      </c>
      <c r="T42" s="1">
        <v>-0.10518106818199158</v>
      </c>
      <c r="U42" s="1">
        <v>25.388956069946289</v>
      </c>
      <c r="V42" s="1">
        <v>-0.25758939981460571</v>
      </c>
      <c r="W42" s="1">
        <v>62.177783966064453</v>
      </c>
      <c r="X42" s="1">
        <v>300.59280395507813</v>
      </c>
      <c r="Y42" s="1">
        <v>999.915283203125</v>
      </c>
      <c r="Z42" s="1">
        <v>8.832972526550293</v>
      </c>
      <c r="AA42" s="1">
        <v>88.403266906738281</v>
      </c>
      <c r="AB42" s="1">
        <v>8.9577970504760742</v>
      </c>
      <c r="AC42" s="1">
        <v>-0.12184906005859375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1.1051206027760223</v>
      </c>
      <c r="AL42">
        <f>(U42-T42)/(1000-U42)*AK42</f>
        <v>2.8908041189162754E-2</v>
      </c>
      <c r="AM42">
        <f>(P42+273.15)</f>
        <v>298.15241851806638</v>
      </c>
      <c r="AN42">
        <f>(O42+273.15)</f>
        <v>300.29501190185545</v>
      </c>
      <c r="AO42">
        <f>(Y42*AG42+Z42*AH42)*AI42</f>
        <v>159.98644173652428</v>
      </c>
      <c r="AP42">
        <f>((AO42+0.00000010773*(AN42^4-AM42^4))-AL42*44100)/(L42*51.4+0.00000043092*AM42^3)</f>
        <v>-8.9776560798331602</v>
      </c>
      <c r="AQ42">
        <f>0.61365*EXP(17.502*J42/(240.97+J42))</f>
        <v>3.1801360960952216</v>
      </c>
      <c r="AR42">
        <f>AQ42*1000/AA42</f>
        <v>35.97306080837636</v>
      </c>
      <c r="AS42">
        <f>(AR42-U42)</f>
        <v>10.584104738430071</v>
      </c>
      <c r="AT42">
        <f>IF(D42,P42,(O42+P42)/2)</f>
        <v>26.073715209960938</v>
      </c>
      <c r="AU42">
        <f>0.61365*EXP(17.502*AT42/(240.97+AT42))</f>
        <v>3.3890049252651933</v>
      </c>
      <c r="AV42">
        <f>IF(AS42&lt;&gt;0,(1000-(AR42+U42)/2)/AS42*AL42,0)</f>
        <v>2.6474712813201782</v>
      </c>
      <c r="AW42">
        <f>U42*AA42/1000</f>
        <v>2.2444666599349148</v>
      </c>
      <c r="AX42">
        <f>(AU42-AW42)</f>
        <v>1.1445382653302785</v>
      </c>
      <c r="AY42">
        <f>1/(1.6/F42+1.37/N42)</f>
        <v>1.8161466517260716</v>
      </c>
      <c r="AZ42">
        <f>G42*AA42*0.001</f>
        <v>33.3828579398388</v>
      </c>
      <c r="BA42">
        <f>G42/S42</f>
        <v>0.97832234519889871</v>
      </c>
      <c r="BB42">
        <f>(1-AL42*AA42/AQ42/F42)*100</f>
        <v>88.420645849708336</v>
      </c>
      <c r="BC42">
        <f>(S42-E42/(N42/1.35))</f>
        <v>384.67574480962747</v>
      </c>
      <c r="BD42">
        <f>E42*BB42/100/BC42</f>
        <v>9.5598910445897946E-3</v>
      </c>
    </row>
    <row r="43" spans="1:56" x14ac:dyDescent="0.25">
      <c r="A43" s="1" t="s">
        <v>1</v>
      </c>
      <c r="B43" s="1" t="s">
        <v>11906</v>
      </c>
      <c r="K43" s="1">
        <f t="shared" si="0"/>
        <v>2.72</v>
      </c>
    </row>
    <row r="44" spans="1:56" x14ac:dyDescent="0.25">
      <c r="A44" s="1" t="s">
        <v>1</v>
      </c>
      <c r="B44" s="1" t="s">
        <v>11905</v>
      </c>
      <c r="K44" s="1">
        <f t="shared" si="0"/>
        <v>2.72</v>
      </c>
    </row>
    <row r="45" spans="1:56" x14ac:dyDescent="0.25">
      <c r="A45" s="1">
        <v>10</v>
      </c>
      <c r="B45" s="1" t="s">
        <v>11904</v>
      </c>
      <c r="C45" s="1">
        <v>2180.0000017657876</v>
      </c>
      <c r="D45" s="1">
        <v>0</v>
      </c>
      <c r="E45">
        <f>(R45-S45*(1000-T45)/(1000-U45))*AK45</f>
        <v>4.1338865758940466</v>
      </c>
      <c r="F45">
        <f>IF(AV45&lt;&gt;0,1/(1/AV45-1/N45),0)</f>
        <v>7.8718066076418713</v>
      </c>
      <c r="G45">
        <f>((AY45-AL45/2)*S45-E45)/(AY45+AL45/2)</f>
        <v>377.80363784337953</v>
      </c>
      <c r="H45">
        <f>AL45*1000</f>
        <v>29.777574936692663</v>
      </c>
      <c r="I45">
        <f>(AQ45-AW45)</f>
        <v>0.91963847808213339</v>
      </c>
      <c r="J45">
        <f>(P45+AP45*D45)</f>
        <v>25.264150619506836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27.192113876342773</v>
      </c>
      <c r="P45" s="1">
        <v>25.264150619506836</v>
      </c>
      <c r="Q45" s="1">
        <v>27.320756912231445</v>
      </c>
      <c r="R45" s="1">
        <v>400.05682373046875</v>
      </c>
      <c r="S45" s="1">
        <v>385.91766357421875</v>
      </c>
      <c r="T45" s="1">
        <v>-0.10445647686719894</v>
      </c>
      <c r="U45" s="1">
        <v>26.136220932006836</v>
      </c>
      <c r="V45" s="1">
        <v>-0.25510159134864807</v>
      </c>
      <c r="W45" s="1">
        <v>63.829376220703125</v>
      </c>
      <c r="X45" s="1">
        <v>300.59475708007813</v>
      </c>
      <c r="Y45" s="1">
        <v>1250.1544189453125</v>
      </c>
      <c r="Z45" s="1">
        <v>8.8762893676757813</v>
      </c>
      <c r="AA45" s="1">
        <v>88.400688171386719</v>
      </c>
      <c r="AB45" s="1">
        <v>9.0301008224487305</v>
      </c>
      <c r="AC45" s="1">
        <v>-0.13098268210887909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1.1051277833826398</v>
      </c>
      <c r="AL45">
        <f>(U45-T45)/(1000-U45)*AK45</f>
        <v>2.9777574936692662E-2</v>
      </c>
      <c r="AM45">
        <f>(P45+273.15)</f>
        <v>298.41415061950681</v>
      </c>
      <c r="AN45">
        <f>(O45+273.15)</f>
        <v>300.34211387634275</v>
      </c>
      <c r="AO45">
        <f>(Y45*AG45+Z45*AH45)*AI45</f>
        <v>200.0247025603494</v>
      </c>
      <c r="AP45">
        <f>((AO45+0.00000010773*(AN45^4-AM45^4))-AL45*44100)/(L45*51.4+0.00000043092*AM45^3)</f>
        <v>-8.9816193987183741</v>
      </c>
      <c r="AQ45">
        <f>0.61365*EXP(17.502*J45/(240.97+J45))</f>
        <v>3.2300983946709398</v>
      </c>
      <c r="AR45">
        <f>AQ45*1000/AA45</f>
        <v>36.539290151323151</v>
      </c>
      <c r="AS45">
        <f>(AR45-U45)</f>
        <v>10.403069219316315</v>
      </c>
      <c r="AT45">
        <f>IF(D45,P45,(O45+P45)/2)</f>
        <v>26.228132247924805</v>
      </c>
      <c r="AU45">
        <f>0.61365*EXP(17.502*AT45/(240.97+AT45))</f>
        <v>3.4200781062683299</v>
      </c>
      <c r="AV45">
        <f>IF(AS45&lt;&gt;0,(1000-(AR45+U45)/2)/AS45*AL45,0)</f>
        <v>2.772682942370984</v>
      </c>
      <c r="AW45">
        <f>U45*AA45/1000</f>
        <v>2.3104599165888065</v>
      </c>
      <c r="AX45">
        <f>(AU45-AW45)</f>
        <v>1.1096181896795234</v>
      </c>
      <c r="AY45">
        <f>1/(1.6/F45+1.37/N45)</f>
        <v>1.9108604325495344</v>
      </c>
      <c r="AZ45">
        <f>G45*AA45*0.001</f>
        <v>33.398101579008113</v>
      </c>
      <c r="BA45">
        <f>G45/S45</f>
        <v>0.97897472311660916</v>
      </c>
      <c r="BB45">
        <f>(1-AL45*AA45/AQ45/F45)*100</f>
        <v>89.647271989854019</v>
      </c>
      <c r="BC45">
        <f>(S45-E45/(N45/1.35))</f>
        <v>384.61385677026601</v>
      </c>
      <c r="BD45">
        <f>E45*BB45/100/BC45</f>
        <v>9.6354212860754601E-3</v>
      </c>
    </row>
    <row r="46" spans="1:56" x14ac:dyDescent="0.25">
      <c r="A46" s="1" t="s">
        <v>1</v>
      </c>
      <c r="B46" s="1" t="s">
        <v>11903</v>
      </c>
      <c r="K46" s="1">
        <f t="shared" si="0"/>
        <v>2.72</v>
      </c>
    </row>
    <row r="47" spans="1:56" x14ac:dyDescent="0.25">
      <c r="A47" s="1" t="s">
        <v>1</v>
      </c>
      <c r="B47" s="1" t="s">
        <v>11902</v>
      </c>
      <c r="K47" s="1">
        <f t="shared" si="0"/>
        <v>2.72</v>
      </c>
    </row>
    <row r="48" spans="1:56" x14ac:dyDescent="0.25">
      <c r="A48" s="1">
        <v>11</v>
      </c>
      <c r="B48" s="1" t="s">
        <v>11901</v>
      </c>
      <c r="C48" s="1">
        <v>2384.5000017546117</v>
      </c>
      <c r="D48" s="1">
        <v>0</v>
      </c>
      <c r="E48">
        <f>(R48-S48*(1000-T48)/(1000-U48))*AK48</f>
        <v>4.0131920535751373</v>
      </c>
      <c r="F48">
        <f>IF(AV48&lt;&gt;0,1/(1/AV48-1/N48),0)</f>
        <v>9.5900487793746638</v>
      </c>
      <c r="G48">
        <f>((AY48-AL48/2)*S48-E48)/(AY48+AL48/2)</f>
        <v>377.91284356291379</v>
      </c>
      <c r="H48">
        <f>AL48*1000</f>
        <v>30.953243196592311</v>
      </c>
      <c r="I48">
        <f>(AQ48-AW48)</f>
        <v>0.89477150459506216</v>
      </c>
      <c r="J48">
        <f>(P48+AP48*D48)</f>
        <v>25.59351921081543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27.264930725097656</v>
      </c>
      <c r="P48" s="1">
        <v>25.59351921081543</v>
      </c>
      <c r="Q48" s="1">
        <v>27.374258041381836</v>
      </c>
      <c r="R48" s="1">
        <v>400.05099487304688</v>
      </c>
      <c r="S48" s="1">
        <v>385.62063598632813</v>
      </c>
      <c r="T48" s="1">
        <v>-0.10390271246433258</v>
      </c>
      <c r="U48" s="1">
        <v>27.141216278076172</v>
      </c>
      <c r="V48" s="1">
        <v>-0.25265467166900635</v>
      </c>
      <c r="W48" s="1">
        <v>65.997833251953125</v>
      </c>
      <c r="X48" s="1">
        <v>300.63265991210938</v>
      </c>
      <c r="Y48" s="1">
        <v>1599.4970703125</v>
      </c>
      <c r="Z48" s="1">
        <v>8.596623420715332</v>
      </c>
      <c r="AA48" s="1">
        <v>88.395965576171875</v>
      </c>
      <c r="AB48" s="1">
        <v>9.0751142501831055</v>
      </c>
      <c r="AC48" s="1">
        <v>-0.14450559020042419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1.1052671320298135</v>
      </c>
      <c r="AL48">
        <f>(U48-T48)/(1000-U48)*AK48</f>
        <v>3.095324319659231E-2</v>
      </c>
      <c r="AM48">
        <f>(P48+273.15)</f>
        <v>298.74351921081541</v>
      </c>
      <c r="AN48">
        <f>(O48+273.15)</f>
        <v>300.41493072509763</v>
      </c>
      <c r="AO48">
        <f>(Y48*AG48+Z48*AH48)*AI48</f>
        <v>255.91952552975272</v>
      </c>
      <c r="AP48">
        <f>((AO48+0.00000010773*(AN48^4-AM48^4))-AL48*44100)/(L48*51.4+0.00000043092*AM48^3)</f>
        <v>-8.969591964276356</v>
      </c>
      <c r="AQ48">
        <f>0.61365*EXP(17.502*J48/(240.97+J48))</f>
        <v>3.2939455244073192</v>
      </c>
      <c r="AR48">
        <f>AQ48*1000/AA48</f>
        <v>37.263527842443061</v>
      </c>
      <c r="AS48">
        <f>(AR48-U48)</f>
        <v>10.122311564366889</v>
      </c>
      <c r="AT48">
        <f>IF(D48,P48,(O48+P48)/2)</f>
        <v>26.429224967956543</v>
      </c>
      <c r="AU48">
        <f>0.61365*EXP(17.502*AT48/(240.97+AT48))</f>
        <v>3.4609165864651552</v>
      </c>
      <c r="AV48">
        <f>IF(AS48&lt;&gt;0,(1000-(AR48+U48)/2)/AS48*AL48,0)</f>
        <v>2.9594500378903916</v>
      </c>
      <c r="AW48">
        <f>U48*AA48/1000</f>
        <v>2.3991740198122571</v>
      </c>
      <c r="AX48">
        <f>(AU48-AW48)</f>
        <v>1.0617425666528981</v>
      </c>
      <c r="AY48">
        <f>1/(1.6/F48+1.37/N48)</f>
        <v>2.0537801129803617</v>
      </c>
      <c r="AZ48">
        <f>G48*AA48*0.001</f>
        <v>33.405970710380558</v>
      </c>
      <c r="BA48">
        <f>G48/S48</f>
        <v>0.98001198145503909</v>
      </c>
      <c r="BB48">
        <f>(1-AL48*AA48/AQ48/F48)*100</f>
        <v>91.338335149893638</v>
      </c>
      <c r="BC48">
        <f>(S48-E48/(N48/1.35))</f>
        <v>384.35489562094602</v>
      </c>
      <c r="BD48">
        <f>E48*BB48/100/BC48</f>
        <v>9.5369744209486702E-3</v>
      </c>
    </row>
    <row r="49" spans="1:56" x14ac:dyDescent="0.25">
      <c r="A49" s="1" t="s">
        <v>1</v>
      </c>
      <c r="B49" s="1" t="s">
        <v>11900</v>
      </c>
      <c r="K49" s="1">
        <f t="shared" si="0"/>
        <v>2.72</v>
      </c>
    </row>
    <row r="50" spans="1:56" x14ac:dyDescent="0.25">
      <c r="A50" s="1" t="s">
        <v>1</v>
      </c>
      <c r="B50" s="1" t="s">
        <v>11895</v>
      </c>
      <c r="K50" s="1">
        <f t="shared" si="0"/>
        <v>2.72</v>
      </c>
    </row>
    <row r="51" spans="1:56" x14ac:dyDescent="0.25">
      <c r="A51" s="1">
        <v>12</v>
      </c>
      <c r="B51" s="1" t="s">
        <v>11899</v>
      </c>
      <c r="C51" s="1">
        <v>2589.0000017657876</v>
      </c>
      <c r="D51" s="1">
        <v>0</v>
      </c>
      <c r="E51">
        <f>(R51-S51*(1000-T51)/(1000-U51))*AK51</f>
        <v>3.7770341962530374</v>
      </c>
      <c r="F51">
        <f>IF(AV51&lt;&gt;0,1/(1/AV51-1/N51),0)</f>
        <v>12.265051737925342</v>
      </c>
      <c r="G51">
        <f>((AY51-AL51/2)*S51-E51)/(AY51+AL51/2)</f>
        <v>378.11637481901937</v>
      </c>
      <c r="H51">
        <f>AL51*1000</f>
        <v>32.387261835887507</v>
      </c>
      <c r="I51">
        <f>(AQ51-AW51)</f>
        <v>0.87219660711124236</v>
      </c>
      <c r="J51">
        <f>(P51+AP51*D51)</f>
        <v>26.027883529663086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27.356636047363281</v>
      </c>
      <c r="P51" s="1">
        <v>26.027883529663086</v>
      </c>
      <c r="Q51" s="1">
        <v>27.44219970703125</v>
      </c>
      <c r="R51" s="1">
        <v>400.09906005859375</v>
      </c>
      <c r="S51" s="1">
        <v>385.38818359375</v>
      </c>
      <c r="T51" s="1">
        <v>-0.1037282720208168</v>
      </c>
      <c r="U51" s="1">
        <v>28.368947982788086</v>
      </c>
      <c r="V51" s="1">
        <v>-0.25087198615074158</v>
      </c>
      <c r="W51" s="1">
        <v>68.611709594726563</v>
      </c>
      <c r="X51" s="1">
        <v>300.61886596679688</v>
      </c>
      <c r="Y51" s="1">
        <v>2000.265869140625</v>
      </c>
      <c r="Z51" s="1">
        <v>8.886631965637207</v>
      </c>
      <c r="AA51" s="1">
        <v>88.393592834472656</v>
      </c>
      <c r="AB51" s="1">
        <v>9.1616106033325195</v>
      </c>
      <c r="AC51" s="1">
        <v>-0.1678767204284668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1.1052164189955764</v>
      </c>
      <c r="AL51">
        <f>(U51-T51)/(1000-U51)*AK51</f>
        <v>3.2387261835887506E-2</v>
      </c>
      <c r="AM51">
        <f>(P51+273.15)</f>
        <v>299.17788352966306</v>
      </c>
      <c r="AN51">
        <f>(O51+273.15)</f>
        <v>300.50663604736326</v>
      </c>
      <c r="AO51">
        <f>(Y51*AG51+Z51*AH51)*AI51</f>
        <v>320.0425319089918</v>
      </c>
      <c r="AP51">
        <f>((AO51+0.00000010773*(AN51^4-AM51^4))-AL51*44100)/(L51*51.4+0.00000043092*AM51^3)</f>
        <v>-8.9909550933239295</v>
      </c>
      <c r="AQ51">
        <f>0.61365*EXP(17.502*J51/(240.97+J51))</f>
        <v>3.379829844244147</v>
      </c>
      <c r="AR51">
        <f>AQ51*1000/AA51</f>
        <v>38.236140605499244</v>
      </c>
      <c r="AS51">
        <f>(AR51-U51)</f>
        <v>9.8671926227111584</v>
      </c>
      <c r="AT51">
        <f>IF(D51,P51,(O51+P51)/2)</f>
        <v>26.692259788513184</v>
      </c>
      <c r="AU51">
        <f>0.61365*EXP(17.502*AT51/(240.97+AT51))</f>
        <v>3.514976800610472</v>
      </c>
      <c r="AV51">
        <f>IF(AS51&lt;&gt;0,(1000-(AR51+U51)/2)/AS51*AL51,0)</f>
        <v>3.1730082518070177</v>
      </c>
      <c r="AW51">
        <f>U51*AA51/1000</f>
        <v>2.5076332371329046</v>
      </c>
      <c r="AX51">
        <f>(AU51-AW51)</f>
        <v>1.0073435634775674</v>
      </c>
      <c r="AY51">
        <f>1/(1.6/F51+1.37/N51)</f>
        <v>2.2196602962726839</v>
      </c>
      <c r="AZ51">
        <f>G51*AA51*0.001</f>
        <v>33.423064879799249</v>
      </c>
      <c r="BA51">
        <f>G51/S51</f>
        <v>0.98113120981831636</v>
      </c>
      <c r="BB51">
        <f>(1-AL51*AA51/AQ51/F51)*100</f>
        <v>93.093932833585697</v>
      </c>
      <c r="BC51">
        <f>(S51-E51/(N51/1.35))</f>
        <v>384.196926215632</v>
      </c>
      <c r="BD51">
        <f>E51*BB51/100/BC51</f>
        <v>9.1520505184570135E-3</v>
      </c>
    </row>
    <row r="52" spans="1:56" x14ac:dyDescent="0.25">
      <c r="A52" s="1" t="s">
        <v>1</v>
      </c>
      <c r="B52" s="1" t="s">
        <v>11898</v>
      </c>
    </row>
    <row r="53" spans="1:56" x14ac:dyDescent="0.25">
      <c r="A53" s="1" t="s">
        <v>1</v>
      </c>
      <c r="B53" s="1" t="s">
        <v>11897</v>
      </c>
    </row>
    <row r="54" spans="1:56" x14ac:dyDescent="0.25">
      <c r="A54" s="1" t="s">
        <v>1</v>
      </c>
      <c r="B54" s="1" t="s">
        <v>11896</v>
      </c>
    </row>
    <row r="55" spans="1:56" x14ac:dyDescent="0.25">
      <c r="A55" s="1" t="s">
        <v>1</v>
      </c>
      <c r="B55" s="1" t="s">
        <v>11895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7F9D9-6523-44A5-B3BD-16E535CCF399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11979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11978</v>
      </c>
    </row>
    <row r="12" spans="1:60" x14ac:dyDescent="0.25">
      <c r="A12" s="1" t="s">
        <v>1</v>
      </c>
      <c r="B12" s="1" t="s">
        <v>11977</v>
      </c>
    </row>
    <row r="13" spans="1:60" x14ac:dyDescent="0.25">
      <c r="A13" s="1" t="s">
        <v>1</v>
      </c>
      <c r="B13" s="1" t="s">
        <v>11976</v>
      </c>
    </row>
    <row r="14" spans="1:60" x14ac:dyDescent="0.25">
      <c r="A14" s="1" t="s">
        <v>1</v>
      </c>
      <c r="B14" s="1" t="s">
        <v>11975</v>
      </c>
    </row>
    <row r="15" spans="1:60" x14ac:dyDescent="0.25">
      <c r="A15" s="1" t="s">
        <v>1</v>
      </c>
      <c r="B15" s="1" t="s">
        <v>11974</v>
      </c>
    </row>
    <row r="16" spans="1:60" x14ac:dyDescent="0.25">
      <c r="A16" s="1" t="s">
        <v>1</v>
      </c>
      <c r="B16" s="1" t="s">
        <v>11973</v>
      </c>
    </row>
    <row r="17" spans="1:60" x14ac:dyDescent="0.25">
      <c r="A17" s="1" t="s">
        <v>1</v>
      </c>
      <c r="B17" s="1" t="s">
        <v>11972</v>
      </c>
    </row>
    <row r="18" spans="1:60" x14ac:dyDescent="0.25">
      <c r="A18" s="1">
        <v>1</v>
      </c>
      <c r="B18" s="1" t="s">
        <v>11971</v>
      </c>
      <c r="C18" s="1">
        <v>322.0000017657876</v>
      </c>
      <c r="D18" s="1">
        <v>0</v>
      </c>
      <c r="E18">
        <f>(R18-S18*(1000-T18)/(1000-U18))*AO18</f>
        <v>-4.6109770259712262</v>
      </c>
      <c r="F18">
        <f>IF(AZ18&lt;&gt;0,1/(1/AZ18-1/N18),0)</f>
        <v>3.3788492301503279</v>
      </c>
      <c r="G18">
        <f>((BC18-AP18/2)*S18-E18)/(BC18+AP18/2)</f>
        <v>389.99769437628265</v>
      </c>
      <c r="H18">
        <f>AP18*1000</f>
        <v>26.739032326760285</v>
      </c>
      <c r="I18">
        <f>(AU18-BA18)</f>
        <v>1.2139030703466731</v>
      </c>
      <c r="J18">
        <f>(P18+AT18*D18)</f>
        <v>25.71125602722168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27.103977203369141</v>
      </c>
      <c r="P18" s="1">
        <v>25.71125602722168</v>
      </c>
      <c r="Q18" s="1">
        <v>27.329967498779297</v>
      </c>
      <c r="R18" s="1">
        <v>400.04519653320313</v>
      </c>
      <c r="S18" s="1">
        <v>394.66372680664063</v>
      </c>
      <c r="T18" s="1">
        <v>0.14095319807529449</v>
      </c>
      <c r="U18" s="1">
        <v>23.781881332397461</v>
      </c>
      <c r="V18" s="1">
        <v>0.34614887833595276</v>
      </c>
      <c r="W18" s="1">
        <v>58.402866363525391</v>
      </c>
      <c r="X18" s="1">
        <v>300.32876586914063</v>
      </c>
      <c r="Y18" s="1">
        <v>0.26134088635444641</v>
      </c>
      <c r="Z18" s="1">
        <v>9.1266651153564453</v>
      </c>
      <c r="AA18" s="1">
        <v>88.434188842773438</v>
      </c>
      <c r="AB18" s="1">
        <v>12.120187759399414</v>
      </c>
      <c r="AC18" s="1">
        <v>0.22971214354038239</v>
      </c>
      <c r="AD18" s="1">
        <v>5.2561018615961075E-2</v>
      </c>
      <c r="AE18" s="1">
        <v>3.5984583664685488E-3</v>
      </c>
      <c r="AF18" s="1">
        <v>6.6421248018741608E-2</v>
      </c>
      <c r="AG18" s="1">
        <v>2.6717483997344971E-2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1.1041498745188991</v>
      </c>
      <c r="AP18">
        <f>(U18-T18)/(1000-U18)*AO18</f>
        <v>2.6739032326760285E-2</v>
      </c>
      <c r="AQ18">
        <f>(P18+273.15)</f>
        <v>298.86125602722166</v>
      </c>
      <c r="AR18">
        <f>(O18+273.15)</f>
        <v>300.25397720336912</v>
      </c>
      <c r="AS18">
        <f>(Y18*AK18+Z18*AL18)*AM18</f>
        <v>4.1814540882083584E-2</v>
      </c>
      <c r="AT18">
        <f>((AS18+0.00000010773*(AR18^4-AQ18^4))-AP18*44100)/(L18*0.92*2*29.3+0.00000043092*AQ18^3)</f>
        <v>-9.1659918954824331</v>
      </c>
      <c r="AU18">
        <f>0.61365*EXP(17.502*J18/(240.97+J18))</f>
        <v>3.3170344551323385</v>
      </c>
      <c r="AV18">
        <f>AU18*1000/AA18</f>
        <v>37.508507722388593</v>
      </c>
      <c r="AW18">
        <f>(AV18-U18)</f>
        <v>13.726626389991132</v>
      </c>
      <c r="AX18">
        <f>IF(D18,P18,(O18+P18)/2)</f>
        <v>26.40761661529541</v>
      </c>
      <c r="AY18">
        <f>0.61365*EXP(17.502*AX18/(240.97+AX18))</f>
        <v>3.4565079782882786</v>
      </c>
      <c r="AZ18">
        <f>IF(AW18&lt;&gt;0,(1000-(AV18+U18)/2)/AW18*AP18,0)</f>
        <v>1.888272379769288</v>
      </c>
      <c r="BA18">
        <f>U18*AA18/1000</f>
        <v>2.1031313847856654</v>
      </c>
      <c r="BB18">
        <f>(AY18-BA18)</f>
        <v>1.3533765935026132</v>
      </c>
      <c r="BC18">
        <f>1/(1.6/F18+1.37/N18)</f>
        <v>1.2600783674501088</v>
      </c>
      <c r="BD18">
        <f>G18*AA18*0.001</f>
        <v>34.489129752718419</v>
      </c>
      <c r="BE18">
        <f>G18/S18</f>
        <v>0.98817719462563125</v>
      </c>
      <c r="BF18">
        <f>(1-AP18*AA18/AU18/F18)*100</f>
        <v>78.901718284843668</v>
      </c>
      <c r="BG18">
        <f>(S18-E18/(N18/1.35))</f>
        <v>396.11800551239605</v>
      </c>
      <c r="BH18">
        <f>E18*BF18/100/BG18</f>
        <v>-9.1844855638525836E-3</v>
      </c>
    </row>
    <row r="19" spans="1:60" x14ac:dyDescent="0.25">
      <c r="A19" s="1" t="s">
        <v>1</v>
      </c>
      <c r="B19" s="1" t="s">
        <v>11970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11969</v>
      </c>
      <c r="K20" s="1">
        <f t="shared" si="0"/>
        <v>2.72</v>
      </c>
    </row>
    <row r="21" spans="1:60" x14ac:dyDescent="0.25">
      <c r="A21" s="1">
        <v>2</v>
      </c>
      <c r="B21" s="1" t="s">
        <v>11968</v>
      </c>
      <c r="C21" s="1">
        <v>527.50000177696347</v>
      </c>
      <c r="D21" s="1">
        <v>0</v>
      </c>
      <c r="E21">
        <f>(R21-S21*(1000-T21)/(1000-U21))*AO21</f>
        <v>-3.5378834560002232</v>
      </c>
      <c r="F21">
        <f>IF(AZ21&lt;&gt;0,1/(1/AZ21-1/N21),0)</f>
        <v>3.2191918105567146</v>
      </c>
      <c r="G21">
        <f>((BC21-AP21/2)*S21-E21)/(BC21+AP21/2)</f>
        <v>387.92145171499686</v>
      </c>
      <c r="H21">
        <f>AP21*1000</f>
        <v>26.319184266022102</v>
      </c>
      <c r="I21">
        <f>(AU21-BA21)</f>
        <v>1.2282475018546877</v>
      </c>
      <c r="J21">
        <f>(P21+AT21*D21)</f>
        <v>25.623964309692383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27.089262008666992</v>
      </c>
      <c r="P21" s="1">
        <v>25.623964309692383</v>
      </c>
      <c r="Q21" s="1">
        <v>27.332574844360352</v>
      </c>
      <c r="R21" s="1">
        <v>399.60626220703125</v>
      </c>
      <c r="S21" s="1">
        <v>393.43222045898438</v>
      </c>
      <c r="T21" s="1">
        <v>0.14841809868812561</v>
      </c>
      <c r="U21" s="1">
        <v>23.427064895629883</v>
      </c>
      <c r="V21" s="1">
        <v>0.3647785484790802</v>
      </c>
      <c r="W21" s="1">
        <v>57.578495025634766</v>
      </c>
      <c r="X21" s="1">
        <v>300.32278442382813</v>
      </c>
      <c r="Y21" s="1">
        <v>23.922079086303711</v>
      </c>
      <c r="Z21" s="1">
        <v>9.4433670043945313</v>
      </c>
      <c r="AA21" s="1">
        <v>88.429985046386719</v>
      </c>
      <c r="AB21" s="1">
        <v>12.123008728027344</v>
      </c>
      <c r="AC21" s="1">
        <v>0.23259358108043671</v>
      </c>
      <c r="AD21" s="1">
        <v>6.9209158420562744E-2</v>
      </c>
      <c r="AE21" s="1">
        <v>8.0583402886986732E-3</v>
      </c>
      <c r="AF21" s="1">
        <v>7.8011475503444672E-2</v>
      </c>
      <c r="AG21" s="1">
        <v>1.2633476406335831E-2</v>
      </c>
      <c r="AH21" s="1">
        <v>0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1.1041278839111324</v>
      </c>
      <c r="AP21">
        <f>(U21-T21)/(1000-U21)*AO21</f>
        <v>2.6319184266022103E-2</v>
      </c>
      <c r="AQ21">
        <f>(P21+273.15)</f>
        <v>298.77396430969236</v>
      </c>
      <c r="AR21">
        <f>(O21+273.15)</f>
        <v>300.23926200866697</v>
      </c>
      <c r="AS21">
        <f>(Y21*AK21+Z21*AL21)*AM21</f>
        <v>3.8275325682565722</v>
      </c>
      <c r="AT21">
        <f>((AS21+0.00000010773*(AR21^4-AQ21^4))-AP21*44100)/(L21*0.92*2*29.3+0.00000043092*AQ21^3)</f>
        <v>-8.9843887318956792</v>
      </c>
      <c r="AU21">
        <f>0.61365*EXP(17.502*J21/(240.97+J21))</f>
        <v>3.2999025002559694</v>
      </c>
      <c r="AV21">
        <f>AU21*1000/AA21</f>
        <v>37.316556126578291</v>
      </c>
      <c r="AW21">
        <f>(AV21-U21)</f>
        <v>13.889491230948408</v>
      </c>
      <c r="AX21">
        <f>IF(D21,P21,(O21+P21)/2)</f>
        <v>26.356613159179688</v>
      </c>
      <c r="AY21">
        <f>0.61365*EXP(17.502*AX21/(240.97+AX21))</f>
        <v>3.446121525314024</v>
      </c>
      <c r="AZ21">
        <f>IF(AW21&lt;&gt;0,(1000-(AV21+U21)/2)/AW21*AP21,0)</f>
        <v>1.8373475719416321</v>
      </c>
      <c r="BA21">
        <f>U21*AA21/1000</f>
        <v>2.0716549984012818</v>
      </c>
      <c r="BB21">
        <f>(AY21-BA21)</f>
        <v>1.3744665269127423</v>
      </c>
      <c r="BC21">
        <f>1/(1.6/F21+1.37/N21)</f>
        <v>1.2238604983738761</v>
      </c>
      <c r="BD21">
        <f>G21*AA21*0.001</f>
        <v>34.303888174329799</v>
      </c>
      <c r="BE21">
        <f>G21/S21</f>
        <v>0.98599309243773026</v>
      </c>
      <c r="BF21">
        <f>(1-AP21*AA21/AU21/F21)*100</f>
        <v>78.090926428811898</v>
      </c>
      <c r="BG21">
        <f>(S21-E21/(N21/1.35))</f>
        <v>394.54805090978169</v>
      </c>
      <c r="BH21">
        <f>E21*BF21/100/BG21</f>
        <v>-7.0023561398709902E-3</v>
      </c>
    </row>
    <row r="22" spans="1:60" x14ac:dyDescent="0.25">
      <c r="A22" s="1" t="s">
        <v>1</v>
      </c>
      <c r="B22" s="1" t="s">
        <v>11967</v>
      </c>
      <c r="K22" s="1">
        <f t="shared" si="0"/>
        <v>2.72</v>
      </c>
    </row>
    <row r="23" spans="1:60" x14ac:dyDescent="0.25">
      <c r="A23" s="1" t="s">
        <v>1</v>
      </c>
      <c r="B23" s="1" t="s">
        <v>11966</v>
      </c>
      <c r="K23" s="1">
        <f t="shared" si="0"/>
        <v>2.72</v>
      </c>
    </row>
    <row r="24" spans="1:60" x14ac:dyDescent="0.25">
      <c r="A24" s="1">
        <v>3</v>
      </c>
      <c r="B24" s="1" t="s">
        <v>11965</v>
      </c>
      <c r="C24" s="1">
        <v>733.50000177696347</v>
      </c>
      <c r="D24" s="1">
        <v>0</v>
      </c>
      <c r="E24">
        <f>(R24-S24*(1000-T24)/(1000-U24))*AO24</f>
        <v>-1.6574790037233174</v>
      </c>
      <c r="F24">
        <f>IF(AZ24&lt;&gt;0,1/(1/AZ24-1/N24),0)</f>
        <v>3.1691497928466443</v>
      </c>
      <c r="G24">
        <f>((BC24-AP24/2)*S24-E24)/(BC24+AP24/2)</f>
        <v>385.32208829376935</v>
      </c>
      <c r="H24">
        <f>AP24*1000</f>
        <v>25.858669171582825</v>
      </c>
      <c r="I24">
        <f>(AU24-BA24)</f>
        <v>1.2181286072496587</v>
      </c>
      <c r="J24">
        <f>(P24+AT24*D24)</f>
        <v>25.391307830810547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26.967945098876953</v>
      </c>
      <c r="P24" s="1">
        <v>25.391307830810547</v>
      </c>
      <c r="Q24" s="1">
        <v>27.267044067382813</v>
      </c>
      <c r="R24" s="1">
        <v>399.93359375</v>
      </c>
      <c r="S24" s="1">
        <v>392.24822998046875</v>
      </c>
      <c r="T24" s="1">
        <v>0.14992460608482361</v>
      </c>
      <c r="U24" s="1">
        <v>23.030771255493164</v>
      </c>
      <c r="V24" s="1">
        <v>0.37109345197677612</v>
      </c>
      <c r="W24" s="1">
        <v>57.005771636962891</v>
      </c>
      <c r="X24" s="1">
        <v>300.31973266601563</v>
      </c>
      <c r="Y24" s="1">
        <v>50.464256286621094</v>
      </c>
      <c r="Z24" s="1">
        <v>9.7578239440917969</v>
      </c>
      <c r="AA24" s="1">
        <v>88.424720764160156</v>
      </c>
      <c r="AB24" s="1">
        <v>12.126365661621094</v>
      </c>
      <c r="AC24" s="1">
        <v>0.23019270598888397</v>
      </c>
      <c r="AD24" s="1">
        <v>7.3299787938594818E-2</v>
      </c>
      <c r="AE24" s="1">
        <v>4.1735833510756493E-3</v>
      </c>
      <c r="AF24" s="1">
        <v>2.3741791024804115E-2</v>
      </c>
      <c r="AG24" s="1">
        <v>2.5641381740570068E-2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1.1041166642132925</v>
      </c>
      <c r="AP24">
        <f>(U24-T24)/(1000-U24)*AO24</f>
        <v>2.5858669171582825E-2</v>
      </c>
      <c r="AQ24">
        <f>(P24+273.15)</f>
        <v>298.54130783081052</v>
      </c>
      <c r="AR24">
        <f>(O24+273.15)</f>
        <v>300.11794509887693</v>
      </c>
      <c r="AS24">
        <f>(Y24*AK24+Z24*AL24)*AM24</f>
        <v>8.0742808253851308</v>
      </c>
      <c r="AT24">
        <f>((AS24+0.00000010773*(AR24^4-AQ24^4))-AP24*44100)/(L24*0.92*2*29.3+0.00000043092*AQ24^3)</f>
        <v>-8.7827981940855402</v>
      </c>
      <c r="AU24">
        <f>0.61365*EXP(17.502*J24/(240.97+J24))</f>
        <v>3.254618124499888</v>
      </c>
      <c r="AV24">
        <f>AU24*1000/AA24</f>
        <v>36.806654252042975</v>
      </c>
      <c r="AW24">
        <f>(AV24-U24)</f>
        <v>13.775882996549811</v>
      </c>
      <c r="AX24">
        <f>IF(D24,P24,(O24+P24)/2)</f>
        <v>26.17962646484375</v>
      </c>
      <c r="AY24">
        <f>0.61365*EXP(17.502*AX24/(240.97+AX24))</f>
        <v>3.4102906452400514</v>
      </c>
      <c r="AZ24">
        <f>IF(AW24&lt;&gt;0,(1000-(AV24+U24)/2)/AW24*AP24,0)</f>
        <v>1.8209367111150767</v>
      </c>
      <c r="BA24">
        <f>U24*AA24/1000</f>
        <v>2.0364895172502293</v>
      </c>
      <c r="BB24">
        <f>(AY24-BA24)</f>
        <v>1.3738011279898221</v>
      </c>
      <c r="BC24">
        <f>1/(1.6/F24+1.37/N24)</f>
        <v>1.2122171600023528</v>
      </c>
      <c r="BD24">
        <f>G24*AA24*0.001</f>
        <v>34.071998061639619</v>
      </c>
      <c r="BE24">
        <f>G24/S24</f>
        <v>0.98234245266818854</v>
      </c>
      <c r="BF24">
        <f>(1-AP24*AA24/AU24/F24)*100</f>
        <v>77.831461555586912</v>
      </c>
      <c r="BG24">
        <f>(S24-E24/(N24/1.35))</f>
        <v>392.77099042945275</v>
      </c>
      <c r="BH24">
        <f>E24*BF24/100/BG24</f>
        <v>-3.2844587940782459E-3</v>
      </c>
    </row>
    <row r="25" spans="1:60" x14ac:dyDescent="0.25">
      <c r="A25" s="1" t="s">
        <v>1</v>
      </c>
      <c r="B25" s="1" t="s">
        <v>11964</v>
      </c>
      <c r="K25" s="1">
        <f t="shared" si="0"/>
        <v>2.72</v>
      </c>
    </row>
    <row r="26" spans="1:60" x14ac:dyDescent="0.25">
      <c r="A26" s="1" t="s">
        <v>1</v>
      </c>
      <c r="B26" s="1" t="s">
        <v>3534</v>
      </c>
      <c r="K26" s="1">
        <f t="shared" si="0"/>
        <v>2.72</v>
      </c>
    </row>
    <row r="27" spans="1:60" x14ac:dyDescent="0.25">
      <c r="A27" s="1">
        <v>4</v>
      </c>
      <c r="B27" s="1" t="s">
        <v>11963</v>
      </c>
      <c r="C27" s="1">
        <v>939.50000177696347</v>
      </c>
      <c r="D27" s="1">
        <v>0</v>
      </c>
      <c r="E27">
        <f>(R27-S27*(1000-T27)/(1000-U27))*AO27</f>
        <v>-0.13613246847513169</v>
      </c>
      <c r="F27">
        <f>IF(AZ27&lt;&gt;0,1/(1/AZ27-1/N27),0)</f>
        <v>3.1651438123012938</v>
      </c>
      <c r="G27">
        <f>((BC27-AP27/2)*S27-E27)/(BC27+AP27/2)</f>
        <v>382.72972704571197</v>
      </c>
      <c r="H27">
        <f>AP27*1000</f>
        <v>25.743572883106978</v>
      </c>
      <c r="I27">
        <f>(AU27-BA27)</f>
        <v>1.2137456573322218</v>
      </c>
      <c r="J27">
        <f>(P27+AT27*D27)</f>
        <v>25.323724746704102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26.911069869995117</v>
      </c>
      <c r="P27" s="1">
        <v>25.323724746704102</v>
      </c>
      <c r="Q27" s="1">
        <v>27.204645156860352</v>
      </c>
      <c r="R27" s="1">
        <v>399.82766723632813</v>
      </c>
      <c r="S27" s="1">
        <v>390.83773803710938</v>
      </c>
      <c r="T27" s="1">
        <v>0.15022152662277222</v>
      </c>
      <c r="U27" s="1">
        <v>22.932668685913086</v>
      </c>
      <c r="V27" s="1">
        <v>0.37307405471801758</v>
      </c>
      <c r="W27" s="1">
        <v>56.953117370605469</v>
      </c>
      <c r="X27" s="1">
        <v>300.30450439453125</v>
      </c>
      <c r="Y27" s="1">
        <v>99.626091003417969</v>
      </c>
      <c r="Z27" s="1">
        <v>9.1094388961791992</v>
      </c>
      <c r="AA27" s="1">
        <v>88.424957275390625</v>
      </c>
      <c r="AB27" s="1">
        <v>12.06071662902832</v>
      </c>
      <c r="AC27" s="1">
        <v>0.22704280912876129</v>
      </c>
      <c r="AD27" s="1">
        <v>6.8433031439781189E-2</v>
      </c>
      <c r="AE27" s="1">
        <v>4.8964829184114933E-3</v>
      </c>
      <c r="AF27" s="1">
        <v>4.3570566922426224E-2</v>
      </c>
      <c r="AG27" s="1">
        <v>2.5368381291627884E-2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1.1040606779210704</v>
      </c>
      <c r="AP27">
        <f>(U27-T27)/(1000-U27)*AO27</f>
        <v>2.5743572883106979E-2</v>
      </c>
      <c r="AQ27">
        <f>(P27+273.15)</f>
        <v>298.47372474670408</v>
      </c>
      <c r="AR27">
        <f>(O27+273.15)</f>
        <v>300.06106986999509</v>
      </c>
      <c r="AS27">
        <f>(Y27*AK27+Z27*AL27)*AM27</f>
        <v>15.940174204256209</v>
      </c>
      <c r="AT27">
        <f>((AS27+0.00000010773*(AR27^4-AQ27^4))-AP27*44100)/(L27*0.92*2*29.3+0.00000043092*AQ27^3)</f>
        <v>-8.6804199364950154</v>
      </c>
      <c r="AU27">
        <f>0.61365*EXP(17.502*J27/(240.97+J27))</f>
        <v>3.2415659060947748</v>
      </c>
      <c r="AV27">
        <f>AU27*1000/AA27</f>
        <v>36.658947948363085</v>
      </c>
      <c r="AW27">
        <f>(AV27-U27)</f>
        <v>13.726279262449999</v>
      </c>
      <c r="AX27">
        <f>IF(D27,P27,(O27+P27)/2)</f>
        <v>26.117397308349609</v>
      </c>
      <c r="AY27">
        <f>0.61365*EXP(17.502*AX27/(240.97+AX27))</f>
        <v>3.3977699187313255</v>
      </c>
      <c r="AZ27">
        <f>IF(AW27&lt;&gt;0,(1000-(AV27+U27)/2)/AW27*AP27,0)</f>
        <v>1.819613446770687</v>
      </c>
      <c r="BA27">
        <f>U27*AA27/1000</f>
        <v>2.027820248762553</v>
      </c>
      <c r="BB27">
        <f>(AY27-BA27)</f>
        <v>1.3699496699687725</v>
      </c>
      <c r="BC27">
        <f>1/(1.6/F27+1.37/N27)</f>
        <v>1.2112789129942001</v>
      </c>
      <c r="BD27">
        <f>G27*AA27*0.001</f>
        <v>33.842859762038998</v>
      </c>
      <c r="BE27">
        <f>G27/S27</f>
        <v>0.97925478989793058</v>
      </c>
      <c r="BF27">
        <f>(1-AP27*AA27/AU27/F27)*100</f>
        <v>77.813163827182066</v>
      </c>
      <c r="BG27">
        <f>(S27-E27/(N27/1.35))</f>
        <v>390.88067352539099</v>
      </c>
      <c r="BH27">
        <f>E27*BF27/100/BG27</f>
        <v>-2.7100081403656361E-4</v>
      </c>
    </row>
    <row r="28" spans="1:60" x14ac:dyDescent="0.25">
      <c r="A28" s="1" t="s">
        <v>1</v>
      </c>
      <c r="B28" s="1" t="s">
        <v>11962</v>
      </c>
      <c r="K28" s="1">
        <f t="shared" si="0"/>
        <v>2.72</v>
      </c>
    </row>
    <row r="29" spans="1:60" x14ac:dyDescent="0.25">
      <c r="A29" s="1" t="s">
        <v>1</v>
      </c>
      <c r="B29" s="1" t="s">
        <v>11961</v>
      </c>
      <c r="K29" s="1">
        <f t="shared" si="0"/>
        <v>2.72</v>
      </c>
    </row>
    <row r="30" spans="1:60" x14ac:dyDescent="0.25">
      <c r="A30" s="1">
        <v>5</v>
      </c>
      <c r="B30" s="1" t="s">
        <v>3531</v>
      </c>
      <c r="C30" s="1">
        <v>1145.5000017769635</v>
      </c>
      <c r="D30" s="1">
        <v>0</v>
      </c>
      <c r="E30">
        <f>(R30-S30*(1000-T30)/(1000-U30))*AO30</f>
        <v>0.43755620897229935</v>
      </c>
      <c r="F30">
        <f>IF(AZ30&lt;&gt;0,1/(1/AZ30-1/N30),0)</f>
        <v>3.1711899676286617</v>
      </c>
      <c r="G30">
        <f>((BC30-AP30/2)*S30-E30)/(BC30+AP30/2)</f>
        <v>381.82603280630241</v>
      </c>
      <c r="H30">
        <f>AP30*1000</f>
        <v>25.757823546592284</v>
      </c>
      <c r="I30">
        <f>(AU30-BA30)</f>
        <v>1.2130126000765902</v>
      </c>
      <c r="J30">
        <f>(P30+AT30*D30)</f>
        <v>25.324018478393555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26.860980987548828</v>
      </c>
      <c r="P30" s="1">
        <v>25.324018478393555</v>
      </c>
      <c r="Q30" s="1">
        <v>27.160163879394531</v>
      </c>
      <c r="R30" s="1">
        <v>399.89028930664063</v>
      </c>
      <c r="S30" s="1">
        <v>390.3878173828125</v>
      </c>
      <c r="T30" s="1">
        <v>0.15191411972045898</v>
      </c>
      <c r="U30" s="1">
        <v>22.942844390869141</v>
      </c>
      <c r="V30" s="1">
        <v>0.37836956977844238</v>
      </c>
      <c r="W30" s="1">
        <v>57.143299102783203</v>
      </c>
      <c r="X30" s="1">
        <v>300.35577392578125</v>
      </c>
      <c r="Y30" s="1">
        <v>148.96759033203125</v>
      </c>
      <c r="Z30" s="1">
        <v>9.7633161544799805</v>
      </c>
      <c r="AA30" s="1">
        <v>88.420158386230469</v>
      </c>
      <c r="AB30" s="1">
        <v>12.085079193115234</v>
      </c>
      <c r="AC30" s="1">
        <v>0.22830308973789215</v>
      </c>
      <c r="AD30" s="1">
        <v>5.460675060749054E-2</v>
      </c>
      <c r="AE30" s="1">
        <v>7.8528095036745071E-3</v>
      </c>
      <c r="AF30" s="1">
        <v>7.3550686240196228E-2</v>
      </c>
      <c r="AG30" s="1">
        <v>2.5093398988246918E-2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1.1042491688447837</v>
      </c>
      <c r="AP30">
        <f>(U30-T30)/(1000-U30)*AO30</f>
        <v>2.5757823546592284E-2</v>
      </c>
      <c r="AQ30">
        <f>(P30+273.15)</f>
        <v>298.47401847839353</v>
      </c>
      <c r="AR30">
        <f>(O30+273.15)</f>
        <v>300.01098098754881</v>
      </c>
      <c r="AS30">
        <f>(Y30*AK30+Z30*AL30)*AM30</f>
        <v>23.834813920375382</v>
      </c>
      <c r="AT30">
        <f>((AS30+0.00000010773*(AR30^4-AQ30^4))-AP30*44100)/(L30*0.92*2*29.3+0.00000043092*AQ30^3)</f>
        <v>-8.627753849533617</v>
      </c>
      <c r="AU30">
        <f>0.61365*EXP(17.502*J30/(240.97+J30))</f>
        <v>3.2416225349478789</v>
      </c>
      <c r="AV30">
        <f>AU30*1000/AA30</f>
        <v>36.661578016950166</v>
      </c>
      <c r="AW30">
        <f>(AV30-U30)</f>
        <v>13.718733626081026</v>
      </c>
      <c r="AX30">
        <f>IF(D30,P30,(O30+P30)/2)</f>
        <v>26.092499732971191</v>
      </c>
      <c r="AY30">
        <f>0.61365*EXP(17.502*AX30/(240.97+AX30))</f>
        <v>3.3927716943559703</v>
      </c>
      <c r="AZ30">
        <f>IF(AW30&lt;&gt;0,(1000-(AV30+U30)/2)/AW30*AP30,0)</f>
        <v>1.8216100793439305</v>
      </c>
      <c r="BA30">
        <f>U30*AA30/1000</f>
        <v>2.0286099348712887</v>
      </c>
      <c r="BB30">
        <f>(AY30-BA30)</f>
        <v>1.3641617594846815</v>
      </c>
      <c r="BC30">
        <f>1/(1.6/F30+1.37/N30)</f>
        <v>1.2126946389379278</v>
      </c>
      <c r="BD30">
        <f>G30*AA30*0.001</f>
        <v>33.761118296719289</v>
      </c>
      <c r="BE30">
        <f>G30/S30</f>
        <v>0.9780685149605618</v>
      </c>
      <c r="BF30">
        <f>(1-AP30*AA30/AU30/F30)*100</f>
        <v>77.844796136398827</v>
      </c>
      <c r="BG30">
        <f>(S30-E30/(N30/1.35))</f>
        <v>390.24981437961048</v>
      </c>
      <c r="BH30">
        <f>E30*BF30/100/BG30</f>
        <v>8.7281204578694047E-4</v>
      </c>
    </row>
    <row r="31" spans="1:60" x14ac:dyDescent="0.25">
      <c r="A31" s="1" t="s">
        <v>1</v>
      </c>
      <c r="B31" s="1" t="s">
        <v>11960</v>
      </c>
      <c r="K31" s="1">
        <f t="shared" si="0"/>
        <v>2.72</v>
      </c>
    </row>
    <row r="32" spans="1:60" x14ac:dyDescent="0.25">
      <c r="A32" s="1" t="s">
        <v>1</v>
      </c>
      <c r="B32" s="1" t="s">
        <v>11959</v>
      </c>
      <c r="K32" s="1">
        <f t="shared" si="0"/>
        <v>2.72</v>
      </c>
    </row>
    <row r="33" spans="1:60" x14ac:dyDescent="0.25">
      <c r="A33" s="1">
        <v>6</v>
      </c>
      <c r="B33" s="1" t="s">
        <v>3528</v>
      </c>
      <c r="C33" s="1">
        <v>1352.0000017657876</v>
      </c>
      <c r="D33" s="1">
        <v>0</v>
      </c>
      <c r="E33">
        <f>(R33-S33*(1000-T33)/(1000-U33))*AO33</f>
        <v>2.1794212481302244</v>
      </c>
      <c r="F33">
        <f>IF(AZ33&lt;&gt;0,1/(1/AZ33-1/N33),0)</f>
        <v>3.2864041320196056</v>
      </c>
      <c r="G33">
        <f>((BC33-AP33/2)*S33-E33)/(BC33+AP33/2)</f>
        <v>378.98616552810319</v>
      </c>
      <c r="H33">
        <f>AP33*1000</f>
        <v>25.952196876673398</v>
      </c>
      <c r="I33">
        <f>(AU33-BA33)</f>
        <v>1.1975015918528076</v>
      </c>
      <c r="J33">
        <f>(P33+AT33*D33)</f>
        <v>25.322982788085938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26.835353851318359</v>
      </c>
      <c r="P33" s="1">
        <v>25.322982788085938</v>
      </c>
      <c r="Q33" s="1">
        <v>27.125940322875977</v>
      </c>
      <c r="R33" s="1">
        <v>399.89590454101563</v>
      </c>
      <c r="S33" s="1">
        <v>388.78387451171875</v>
      </c>
      <c r="T33" s="1">
        <v>0.15384313464164734</v>
      </c>
      <c r="U33" s="1">
        <v>23.115018844604492</v>
      </c>
      <c r="V33" s="1">
        <v>0.38376840949058533</v>
      </c>
      <c r="W33" s="1">
        <v>57.661418914794922</v>
      </c>
      <c r="X33" s="1">
        <v>300.32559204101563</v>
      </c>
      <c r="Y33" s="1">
        <v>299.75897216796875</v>
      </c>
      <c r="Z33" s="1">
        <v>9.4627342224121094</v>
      </c>
      <c r="AA33" s="1">
        <v>88.4239501953125</v>
      </c>
      <c r="AB33" s="1">
        <v>12.104951858520508</v>
      </c>
      <c r="AC33" s="1">
        <v>0.23195967078208923</v>
      </c>
      <c r="AD33" s="1">
        <v>7.4264101684093475E-2</v>
      </c>
      <c r="AE33" s="1">
        <v>2.9542839620262384E-3</v>
      </c>
      <c r="AF33" s="1">
        <v>7.5876586139202118E-2</v>
      </c>
      <c r="AG33" s="1">
        <v>2.5649175047874451E-2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1.1041382060331453</v>
      </c>
      <c r="AP33">
        <f>(U33-T33)/(1000-U33)*AO33</f>
        <v>2.5952196876673397E-2</v>
      </c>
      <c r="AQ33">
        <f>(P33+273.15)</f>
        <v>298.47298278808591</v>
      </c>
      <c r="AR33">
        <f>(O33+273.15)</f>
        <v>299.98535385131834</v>
      </c>
      <c r="AS33">
        <f>(Y33*AK33+Z33*AL33)*AM33</f>
        <v>47.961434474853377</v>
      </c>
      <c r="AT33">
        <f>((AS33+0.00000010773*(AR33^4-AQ33^4))-AP33*44100)/(L33*0.92*2*29.3+0.00000043092*AQ33^3)</f>
        <v>-8.5073853833122595</v>
      </c>
      <c r="AU33">
        <f>0.61365*EXP(17.502*J33/(240.97+J33))</f>
        <v>3.241422866931825</v>
      </c>
      <c r="AV33">
        <f>AU33*1000/AA33</f>
        <v>36.657747813483887</v>
      </c>
      <c r="AW33">
        <f>(AV33-U33)</f>
        <v>13.542728968879395</v>
      </c>
      <c r="AX33">
        <f>IF(D33,P33,(O33+P33)/2)</f>
        <v>26.079168319702148</v>
      </c>
      <c r="AY33">
        <f>0.61365*EXP(17.502*AX33/(240.97+AX33))</f>
        <v>3.3900980344267047</v>
      </c>
      <c r="AZ33">
        <f>IF(AW33&lt;&gt;0,(1000-(AV33+U33)/2)/AW33*AP33,0)</f>
        <v>1.859047731844963</v>
      </c>
      <c r="BA33">
        <f>U33*AA33/1000</f>
        <v>2.0439212750790174</v>
      </c>
      <c r="BB33">
        <f>(AY33-BA33)</f>
        <v>1.3461767593476872</v>
      </c>
      <c r="BC33">
        <f>1/(1.6/F33+1.37/N33)</f>
        <v>1.2392775582534137</v>
      </c>
      <c r="BD33">
        <f>G33*AA33*0.001</f>
        <v>33.511453825369458</v>
      </c>
      <c r="BE33">
        <f>G33/S33</f>
        <v>0.97479908600653586</v>
      </c>
      <c r="BF33">
        <f>(1-AP33*AA33/AU33/F33)*100</f>
        <v>78.457932616458663</v>
      </c>
      <c r="BG33">
        <f>(S33-E33/(N33/1.35))</f>
        <v>388.09649613308562</v>
      </c>
      <c r="BH33">
        <f>E33*BF33/100/BG33</f>
        <v>4.4059373669285253E-3</v>
      </c>
    </row>
    <row r="34" spans="1:60" x14ac:dyDescent="0.25">
      <c r="A34" s="1" t="s">
        <v>1</v>
      </c>
      <c r="B34" s="1" t="s">
        <v>11958</v>
      </c>
      <c r="K34" s="1">
        <f t="shared" si="0"/>
        <v>2.72</v>
      </c>
    </row>
    <row r="35" spans="1:60" x14ac:dyDescent="0.25">
      <c r="A35" s="1" t="s">
        <v>1</v>
      </c>
      <c r="B35" s="1" t="s">
        <v>11957</v>
      </c>
      <c r="K35" s="1">
        <f t="shared" si="0"/>
        <v>2.72</v>
      </c>
    </row>
    <row r="36" spans="1:60" x14ac:dyDescent="0.25">
      <c r="A36" s="1">
        <v>7</v>
      </c>
      <c r="B36" s="1" t="s">
        <v>11956</v>
      </c>
      <c r="C36" s="1">
        <v>1558.0000017657876</v>
      </c>
      <c r="D36" s="1">
        <v>0</v>
      </c>
      <c r="E36">
        <f>(R36-S36*(1000-T36)/(1000-U36))*AO36</f>
        <v>3.1632482064555867</v>
      </c>
      <c r="F36">
        <f>IF(AZ36&lt;&gt;0,1/(1/AZ36-1/N36),0)</f>
        <v>3.5282677031537104</v>
      </c>
      <c r="G36">
        <f>((BC36-AP36/2)*S36-E36)/(BC36+AP36/2)</f>
        <v>377.64074756905262</v>
      </c>
      <c r="H36">
        <f>AP36*1000</f>
        <v>26.407503606006454</v>
      </c>
      <c r="I36">
        <f>(AU36-BA36)</f>
        <v>1.1708631799204334</v>
      </c>
      <c r="J36">
        <f>(P36+AT36*D36)</f>
        <v>25.364658355712891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26.819101333618164</v>
      </c>
      <c r="P36" s="1">
        <v>25.364658355712891</v>
      </c>
      <c r="Q36" s="1">
        <v>27.105558395385742</v>
      </c>
      <c r="R36" s="1">
        <v>400.04913330078125</v>
      </c>
      <c r="S36" s="1">
        <v>387.90676879882813</v>
      </c>
      <c r="T36" s="1">
        <v>0.1547902524471283</v>
      </c>
      <c r="U36" s="1">
        <v>23.509283065795898</v>
      </c>
      <c r="V36" s="1">
        <v>0.38646656274795532</v>
      </c>
      <c r="W36" s="1">
        <v>58.695892333984375</v>
      </c>
      <c r="X36" s="1">
        <v>300.32669067382813</v>
      </c>
      <c r="Y36" s="1">
        <v>500.41943359375</v>
      </c>
      <c r="Z36" s="1">
        <v>9.8856658935546875</v>
      </c>
      <c r="AA36" s="1">
        <v>88.416252136230469</v>
      </c>
      <c r="AB36" s="1">
        <v>12.026297569274902</v>
      </c>
      <c r="AC36" s="1">
        <v>0.23046526312828064</v>
      </c>
      <c r="AD36" s="1">
        <v>4.725135862827301E-2</v>
      </c>
      <c r="AE36" s="1">
        <v>3.1506025698035955E-3</v>
      </c>
      <c r="AF36" s="1">
        <v>3.2765191048383713E-2</v>
      </c>
      <c r="AG36" s="1">
        <v>2.4887099862098694E-2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1.1041422451243679</v>
      </c>
      <c r="AP36">
        <f>(U36-T36)/(1000-U36)*AO36</f>
        <v>2.6407503606006456E-2</v>
      </c>
      <c r="AQ36">
        <f>(P36+273.15)</f>
        <v>298.51465835571287</v>
      </c>
      <c r="AR36">
        <f>(O36+273.15)</f>
        <v>299.96910133361814</v>
      </c>
      <c r="AS36">
        <f>(Y36*AK36+Z36*AL36)*AM36</f>
        <v>80.067107585360645</v>
      </c>
      <c r="AT36">
        <f>((AS36+0.00000010773*(AR36^4-AQ36^4))-AP36*44100)/(L36*0.92*2*29.3+0.00000043092*AQ36^3)</f>
        <v>-8.417504775774816</v>
      </c>
      <c r="AU36">
        <f>0.61365*EXP(17.502*J36/(240.97+J36))</f>
        <v>3.249465879007857</v>
      </c>
      <c r="AV36">
        <f>AU36*1000/AA36</f>
        <v>36.751907036289296</v>
      </c>
      <c r="AW36">
        <f>(AV36-U36)</f>
        <v>13.242623970493398</v>
      </c>
      <c r="AX36">
        <f>IF(D36,P36,(O36+P36)/2)</f>
        <v>26.091879844665527</v>
      </c>
      <c r="AY36">
        <f>0.61365*EXP(17.502*AX36/(240.97+AX36))</f>
        <v>3.3926473328519626</v>
      </c>
      <c r="AZ36">
        <f>IF(AW36&lt;&gt;0,(1000-(AV36+U36)/2)/AW36*AP36,0)</f>
        <v>1.9340449344187391</v>
      </c>
      <c r="BA36">
        <f>U36*AA36/1000</f>
        <v>2.0786026990874236</v>
      </c>
      <c r="BB36">
        <f>(AY36-BA36)</f>
        <v>1.3140446337645391</v>
      </c>
      <c r="BC36">
        <f>1/(1.6/F36+1.37/N36)</f>
        <v>1.2927449991522058</v>
      </c>
      <c r="BD36">
        <f>G36*AA36*0.001</f>
        <v>33.389579553979921</v>
      </c>
      <c r="BE36">
        <f>G36/S36</f>
        <v>0.97353482317010165</v>
      </c>
      <c r="BF36">
        <f>(1-AP36*AA36/AU36/F36)*100</f>
        <v>79.634928501327209</v>
      </c>
      <c r="BG36">
        <f>(S36-E36/(N36/1.35))</f>
        <v>386.90909640060175</v>
      </c>
      <c r="BH36">
        <f>E36*BF36/100/BG36</f>
        <v>6.5107036018667869E-3</v>
      </c>
    </row>
    <row r="37" spans="1:60" x14ac:dyDescent="0.25">
      <c r="A37" s="1" t="s">
        <v>1</v>
      </c>
      <c r="B37" s="1" t="s">
        <v>11955</v>
      </c>
      <c r="K37" s="1">
        <f t="shared" si="0"/>
        <v>2.72</v>
      </c>
    </row>
    <row r="38" spans="1:60" x14ac:dyDescent="0.25">
      <c r="A38" s="1" t="s">
        <v>1</v>
      </c>
      <c r="B38" s="1" t="s">
        <v>11954</v>
      </c>
      <c r="K38" s="1">
        <f t="shared" si="0"/>
        <v>2.72</v>
      </c>
    </row>
    <row r="39" spans="1:60" x14ac:dyDescent="0.25">
      <c r="A39" s="1">
        <v>8</v>
      </c>
      <c r="B39" s="1" t="s">
        <v>11953</v>
      </c>
      <c r="C39" s="1">
        <v>1764.0000017657876</v>
      </c>
      <c r="D39" s="1">
        <v>0</v>
      </c>
      <c r="E39">
        <f>(R39-S39*(1000-T39)/(1000-U39))*AO39</f>
        <v>3.6948872395966919</v>
      </c>
      <c r="F39">
        <f>IF(AZ39&lt;&gt;0,1/(1/AZ39-1/N39),0)</f>
        <v>3.9051456101385438</v>
      </c>
      <c r="G39">
        <f>((BC39-AP39/2)*S39-E39)/(BC39+AP39/2)</f>
        <v>376.92883839680115</v>
      </c>
      <c r="H39">
        <f>AP39*1000</f>
        <v>27.092478270134226</v>
      </c>
      <c r="I39">
        <f>(AU39-BA39)</f>
        <v>1.1371499176218771</v>
      </c>
      <c r="J39">
        <f>(P39+AT39*D39)</f>
        <v>25.460617065429688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26.837507247924805</v>
      </c>
      <c r="P39" s="1">
        <v>25.460617065429688</v>
      </c>
      <c r="Q39" s="1">
        <v>27.106956481933594</v>
      </c>
      <c r="R39" s="1">
        <v>400.02474975585938</v>
      </c>
      <c r="S39" s="1">
        <v>387.17913818359375</v>
      </c>
      <c r="T39" s="1">
        <v>0.15836323797702789</v>
      </c>
      <c r="U39" s="1">
        <v>24.102155685424805</v>
      </c>
      <c r="V39" s="1">
        <v>0.3949371874332428</v>
      </c>
      <c r="W39" s="1">
        <v>60.107624053955078</v>
      </c>
      <c r="X39" s="1">
        <v>300.35098266601563</v>
      </c>
      <c r="Y39" s="1">
        <v>750.666259765625</v>
      </c>
      <c r="Z39" s="1">
        <v>9.2227668762207031</v>
      </c>
      <c r="AA39" s="1">
        <v>88.411239624023438</v>
      </c>
      <c r="AB39" s="1">
        <v>12.048384666442871</v>
      </c>
      <c r="AC39" s="1">
        <v>0.23306383192539215</v>
      </c>
      <c r="AD39" s="1">
        <v>3.7289723753929138E-2</v>
      </c>
      <c r="AE39" s="1">
        <v>6.613247562199831E-3</v>
      </c>
      <c r="AF39" s="1">
        <v>4.2055774480104446E-2</v>
      </c>
      <c r="AG39" s="1">
        <v>2.2359268739819527E-2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1.1042315539191749</v>
      </c>
      <c r="AP39">
        <f>(U39-T39)/(1000-U39)*AO39</f>
        <v>2.7092478270134227E-2</v>
      </c>
      <c r="AQ39">
        <f>(P39+273.15)</f>
        <v>298.61061706542966</v>
      </c>
      <c r="AR39">
        <f>(O39+273.15)</f>
        <v>299.98750724792478</v>
      </c>
      <c r="AS39">
        <f>(Y39*AK39+Z39*AL39)*AM39</f>
        <v>120.10659887790825</v>
      </c>
      <c r="AT39">
        <f>((AS39+0.00000010773*(AR39^4-AQ39^4))-AP39*44100)/(L39*0.92*2*29.3+0.00000043092*AQ39^3)</f>
        <v>-8.3462517788072894</v>
      </c>
      <c r="AU39">
        <f>0.61365*EXP(17.502*J39/(240.97+J39))</f>
        <v>3.2680513793814883</v>
      </c>
      <c r="AV39">
        <f>AU39*1000/AA39</f>
        <v>36.964207189936076</v>
      </c>
      <c r="AW39">
        <f>(AV39-U39)</f>
        <v>12.862051504511271</v>
      </c>
      <c r="AX39">
        <f>IF(D39,P39,(O39+P39)/2)</f>
        <v>26.149062156677246</v>
      </c>
      <c r="AY39">
        <f>0.61365*EXP(17.502*AX39/(240.97+AX39))</f>
        <v>3.4041359722945148</v>
      </c>
      <c r="AZ39">
        <f>IF(AW39&lt;&gt;0,(1000-(AV39+U39)/2)/AW39*AP39,0)</f>
        <v>2.0420738251828219</v>
      </c>
      <c r="BA39">
        <f>U39*AA39/1000</f>
        <v>2.1309014617596111</v>
      </c>
      <c r="BB39">
        <f>(AY39-BA39)</f>
        <v>1.2732345105349037</v>
      </c>
      <c r="BC39">
        <f>1/(1.6/F39+1.37/N39)</f>
        <v>1.3702698367383139</v>
      </c>
      <c r="BD39">
        <f>G39*AA39*0.001</f>
        <v>33.324745852704396</v>
      </c>
      <c r="BE39">
        <f>G39/S39</f>
        <v>0.97352569191904115</v>
      </c>
      <c r="BF39">
        <f>(1-AP39*AA39/AU39/F39)*100</f>
        <v>81.231476611105577</v>
      </c>
      <c r="BG39">
        <f>(S39-E39/(N39/1.35))</f>
        <v>386.01378953786264</v>
      </c>
      <c r="BH39">
        <f>E39*BF39/100/BG39</f>
        <v>7.7753995975973142E-3</v>
      </c>
    </row>
    <row r="40" spans="1:60" x14ac:dyDescent="0.25">
      <c r="A40" s="1" t="s">
        <v>1</v>
      </c>
      <c r="B40" s="1" t="s">
        <v>11952</v>
      </c>
      <c r="K40" s="1">
        <f t="shared" si="0"/>
        <v>2.72</v>
      </c>
    </row>
    <row r="41" spans="1:60" x14ac:dyDescent="0.25">
      <c r="A41" s="1" t="s">
        <v>1</v>
      </c>
      <c r="B41" s="1" t="s">
        <v>11951</v>
      </c>
      <c r="K41" s="1">
        <f t="shared" si="0"/>
        <v>2.72</v>
      </c>
    </row>
    <row r="42" spans="1:60" x14ac:dyDescent="0.25">
      <c r="A42" s="1">
        <v>9</v>
      </c>
      <c r="B42" s="1" t="s">
        <v>11950</v>
      </c>
      <c r="C42" s="1">
        <v>1970.0000017657876</v>
      </c>
      <c r="D42" s="1">
        <v>0</v>
      </c>
      <c r="E42">
        <f>(R42-S42*(1000-T42)/(1000-U42))*AO42</f>
        <v>3.9661841932503648</v>
      </c>
      <c r="F42">
        <f>IF(AZ42&lt;&gt;0,1/(1/AZ42-1/N42),0)</f>
        <v>4.3228896793396201</v>
      </c>
      <c r="G42">
        <f>((BC42-AP42/2)*S42-E42)/(BC42+AP42/2)</f>
        <v>376.7222284670089</v>
      </c>
      <c r="H42">
        <f>AP42*1000</f>
        <v>27.881875728148831</v>
      </c>
      <c r="I42">
        <f>(AU42-BA42)</f>
        <v>1.1104836196387384</v>
      </c>
      <c r="J42">
        <f>(P42+AT42*D42)</f>
        <v>25.63203239440918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26.895391464233398</v>
      </c>
      <c r="P42" s="1">
        <v>25.63203239440918</v>
      </c>
      <c r="Q42" s="1">
        <v>27.138269424438477</v>
      </c>
      <c r="R42" s="1">
        <v>400.16464233398438</v>
      </c>
      <c r="S42" s="1">
        <v>386.80624389648438</v>
      </c>
      <c r="T42" s="1">
        <v>0.15937274694442749</v>
      </c>
      <c r="U42" s="1">
        <v>24.783119201660156</v>
      </c>
      <c r="V42" s="1">
        <v>0.39608511328697205</v>
      </c>
      <c r="W42" s="1">
        <v>61.592864990234375</v>
      </c>
      <c r="X42" s="1">
        <v>300.35714721679688</v>
      </c>
      <c r="Y42" s="1">
        <v>1000.4775390625</v>
      </c>
      <c r="Z42" s="1">
        <v>9.34722900390625</v>
      </c>
      <c r="AA42" s="1">
        <v>88.406913757324219</v>
      </c>
      <c r="AB42" s="1">
        <v>11.999179840087891</v>
      </c>
      <c r="AC42" s="1">
        <v>0.22159455716609955</v>
      </c>
      <c r="AD42" s="1">
        <v>5.5666837841272354E-2</v>
      </c>
      <c r="AE42" s="1">
        <v>7.1631954051554203E-3</v>
      </c>
      <c r="AF42" s="1">
        <v>2.8970314189791679E-2</v>
      </c>
      <c r="AG42" s="1">
        <v>2.7755903080105782E-2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1.1042542177088117</v>
      </c>
      <c r="AP42">
        <f>(U42-T42)/(1000-U42)*AO42</f>
        <v>2.788187572814883E-2</v>
      </c>
      <c r="AQ42">
        <f>(P42+273.15)</f>
        <v>298.78203239440916</v>
      </c>
      <c r="AR42">
        <f>(O42+273.15)</f>
        <v>300.04539146423338</v>
      </c>
      <c r="AS42">
        <f>(Y42*AK42+Z42*AL42)*AM42</f>
        <v>160.0764026720135</v>
      </c>
      <c r="AT42">
        <f>((AS42+0.00000010773*(AR42^4-AQ42^4))-AP42*44100)/(L42*0.92*2*29.3+0.00000043092*AQ42^3)</f>
        <v>-8.3145081068685069</v>
      </c>
      <c r="AU42">
        <f>0.61365*EXP(17.502*J42/(240.97+J42))</f>
        <v>3.3014827015373935</v>
      </c>
      <c r="AV42">
        <f>AU42*1000/AA42</f>
        <v>37.344168699293348</v>
      </c>
      <c r="AW42">
        <f>(AV42-U42)</f>
        <v>12.561049497633192</v>
      </c>
      <c r="AX42">
        <f>IF(D42,P42,(O42+P42)/2)</f>
        <v>26.263711929321289</v>
      </c>
      <c r="AY42">
        <f>0.61365*EXP(17.502*AX42/(240.97+AX42))</f>
        <v>3.4272729354526299</v>
      </c>
      <c r="AZ42">
        <f>IF(AW42&lt;&gt;0,(1000-(AV42+U42)/2)/AW42*AP42,0)</f>
        <v>2.1507568354816691</v>
      </c>
      <c r="BA42">
        <f>U42*AA42/1000</f>
        <v>2.1909990818986551</v>
      </c>
      <c r="BB42">
        <f>(AY42-BA42)</f>
        <v>1.2362738535539748</v>
      </c>
      <c r="BC42">
        <f>1/(1.6/F42+1.37/N42)</f>
        <v>1.4488759250819003</v>
      </c>
      <c r="BD42">
        <f>G42*AA42*0.001</f>
        <v>33.304849562549848</v>
      </c>
      <c r="BE42">
        <f>G42/S42</f>
        <v>0.97393006036331176</v>
      </c>
      <c r="BF42">
        <f>(1-AP42*AA42/AU42/F42)*100</f>
        <v>82.728699577713414</v>
      </c>
      <c r="BG42">
        <f>(S42-E42/(N42/1.35))</f>
        <v>385.55532957119931</v>
      </c>
      <c r="BH42">
        <f>E42*BF42/100/BG42</f>
        <v>8.5102509400714343E-3</v>
      </c>
    </row>
    <row r="43" spans="1:60" x14ac:dyDescent="0.25">
      <c r="A43" s="1" t="s">
        <v>1</v>
      </c>
      <c r="B43" s="1" t="s">
        <v>11949</v>
      </c>
      <c r="K43" s="1">
        <f t="shared" si="0"/>
        <v>2.72</v>
      </c>
    </row>
    <row r="44" spans="1:60" x14ac:dyDescent="0.25">
      <c r="A44" s="1" t="s">
        <v>1</v>
      </c>
      <c r="B44" s="1" t="s">
        <v>2447</v>
      </c>
      <c r="K44" s="1">
        <f t="shared" si="0"/>
        <v>2.72</v>
      </c>
    </row>
    <row r="45" spans="1:60" x14ac:dyDescent="0.25">
      <c r="A45" s="1">
        <v>10</v>
      </c>
      <c r="B45" s="1" t="s">
        <v>11948</v>
      </c>
      <c r="C45" s="1">
        <v>2176.0000017657876</v>
      </c>
      <c r="D45" s="1">
        <v>0</v>
      </c>
      <c r="E45">
        <f>(R45-S45*(1000-T45)/(1000-U45))*AO45</f>
        <v>3.7370947993506203</v>
      </c>
      <c r="F45">
        <f>IF(AZ45&lt;&gt;0,1/(1/AZ45-1/N45),0)</f>
        <v>4.8464655730546093</v>
      </c>
      <c r="G45">
        <f>((BC45-AP45/2)*S45-E45)/(BC45+AP45/2)</f>
        <v>376.85766011645592</v>
      </c>
      <c r="H45">
        <f>AP45*1000</f>
        <v>28.696450218015165</v>
      </c>
      <c r="I45">
        <f>(AU45-BA45)</f>
        <v>1.0808358710196591</v>
      </c>
      <c r="J45">
        <f>(P45+AT45*D45)</f>
        <v>25.797760009765625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26.979354858398438</v>
      </c>
      <c r="P45" s="1">
        <v>25.797760009765625</v>
      </c>
      <c r="Q45" s="1">
        <v>27.193763732910156</v>
      </c>
      <c r="R45" s="1">
        <v>399.83547973632813</v>
      </c>
      <c r="S45" s="1">
        <v>386.40826416015625</v>
      </c>
      <c r="T45" s="1">
        <v>0.16144943237304688</v>
      </c>
      <c r="U45" s="1">
        <v>25.488672256469727</v>
      </c>
      <c r="V45" s="1">
        <v>0.39924982190132141</v>
      </c>
      <c r="W45" s="1">
        <v>63.031177520751953</v>
      </c>
      <c r="X45" s="1">
        <v>300.32839965820313</v>
      </c>
      <c r="Y45" s="1">
        <v>1250.613525390625</v>
      </c>
      <c r="Z45" s="1">
        <v>9.4035234451293945</v>
      </c>
      <c r="AA45" s="1">
        <v>88.402114868164063</v>
      </c>
      <c r="AB45" s="1">
        <v>12.027213096618652</v>
      </c>
      <c r="AC45" s="1">
        <v>0.22746747732162476</v>
      </c>
      <c r="AD45" s="1">
        <v>3.4608706831932068E-2</v>
      </c>
      <c r="AE45" s="1">
        <v>3.9610904641449451E-3</v>
      </c>
      <c r="AF45" s="1">
        <v>2.9837263748049736E-2</v>
      </c>
      <c r="AG45" s="1">
        <v>2.3404516279697418E-2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1.1041485281551582</v>
      </c>
      <c r="AP45">
        <f>(U45-T45)/(1000-U45)*AO45</f>
        <v>2.8696450218015167E-2</v>
      </c>
      <c r="AQ45">
        <f>(P45+273.15)</f>
        <v>298.9477600097656</v>
      </c>
      <c r="AR45">
        <f>(O45+273.15)</f>
        <v>300.12935485839841</v>
      </c>
      <c r="AS45">
        <f>(Y45*AK45+Z45*AL45)*AM45</f>
        <v>200.0981595899575</v>
      </c>
      <c r="AT45">
        <f>((AS45+0.00000010773*(AR45^4-AQ45^4))-AP45*44100)/(L45*0.92*2*29.3+0.00000043092*AQ45^3)</f>
        <v>-8.288269832218548</v>
      </c>
      <c r="AU45">
        <f>0.61365*EXP(17.502*J45/(240.97+J45))</f>
        <v>3.3340884036730825</v>
      </c>
      <c r="AV45">
        <f>AU45*1000/AA45</f>
        <v>37.715029879605019</v>
      </c>
      <c r="AW45">
        <f>(AV45-U45)</f>
        <v>12.226357623135293</v>
      </c>
      <c r="AX45">
        <f>IF(D45,P45,(O45+P45)/2)</f>
        <v>26.388557434082031</v>
      </c>
      <c r="AY45">
        <f>0.61365*EXP(17.502*AX45/(240.97+AX45))</f>
        <v>3.4526235314935017</v>
      </c>
      <c r="AZ45">
        <f>IF(AW45&lt;&gt;0,(1000-(AV45+U45)/2)/AW45*AP45,0)</f>
        <v>2.2729246214309424</v>
      </c>
      <c r="BA45">
        <f>U45*AA45/1000</f>
        <v>2.2532525326534234</v>
      </c>
      <c r="BB45">
        <f>(AY45-BA45)</f>
        <v>1.1993709988400783</v>
      </c>
      <c r="BC45">
        <f>1/(1.6/F45+1.37/N45)</f>
        <v>1.5379766590360309</v>
      </c>
      <c r="BD45">
        <f>G45*AA45*0.001</f>
        <v>33.31501415856247</v>
      </c>
      <c r="BE45">
        <f>G45/S45</f>
        <v>0.97528364445191618</v>
      </c>
      <c r="BF45">
        <f>(1-AP45*AA45/AU45/F45)*100</f>
        <v>84.300399937429958</v>
      </c>
      <c r="BG45">
        <f>(S45-E45/(N45/1.35))</f>
        <v>385.22960346471712</v>
      </c>
      <c r="BH45">
        <f>E45*BF45/100/BG45</f>
        <v>8.1779433188914046E-3</v>
      </c>
    </row>
    <row r="46" spans="1:60" x14ac:dyDescent="0.25">
      <c r="A46" s="1" t="s">
        <v>1</v>
      </c>
      <c r="B46" s="1" t="s">
        <v>11947</v>
      </c>
      <c r="K46" s="1">
        <f t="shared" si="0"/>
        <v>2.72</v>
      </c>
    </row>
    <row r="47" spans="1:60" x14ac:dyDescent="0.25">
      <c r="A47" s="1" t="s">
        <v>1</v>
      </c>
      <c r="B47" s="1" t="s">
        <v>11946</v>
      </c>
      <c r="K47" s="1">
        <f t="shared" si="0"/>
        <v>2.72</v>
      </c>
    </row>
    <row r="48" spans="1:60" x14ac:dyDescent="0.25">
      <c r="A48" s="1">
        <v>11</v>
      </c>
      <c r="B48" s="1" t="s">
        <v>2443</v>
      </c>
      <c r="C48" s="1">
        <v>2382.0000017657876</v>
      </c>
      <c r="D48" s="1">
        <v>0</v>
      </c>
      <c r="E48">
        <f>(R48-S48*(1000-T48)/(1000-U48))*AO48</f>
        <v>3.367124356515689</v>
      </c>
      <c r="F48">
        <f>IF(AZ48&lt;&gt;0,1/(1/AZ48-1/N48),0)</f>
        <v>5.8393690201935291</v>
      </c>
      <c r="G48">
        <f>((BC48-AP48/2)*S48-E48)/(BC48+AP48/2)</f>
        <v>377.85265913484119</v>
      </c>
      <c r="H48">
        <f>AP48*1000</f>
        <v>29.748773706047988</v>
      </c>
      <c r="I48">
        <f>(AU48-BA48)</f>
        <v>1.0304016147652542</v>
      </c>
      <c r="J48">
        <f>(P48+AT48*D48)</f>
        <v>25.947303771972656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27.045513153076172</v>
      </c>
      <c r="P48" s="1">
        <v>25.947303771972656</v>
      </c>
      <c r="Q48" s="1">
        <v>27.263889312744141</v>
      </c>
      <c r="R48" s="1">
        <v>400.07308959960938</v>
      </c>
      <c r="S48" s="1">
        <v>386.60806274414063</v>
      </c>
      <c r="T48" s="1">
        <v>0.16609355807304382</v>
      </c>
      <c r="U48" s="1">
        <v>26.396137237548828</v>
      </c>
      <c r="V48" s="1">
        <v>0.40911972522735596</v>
      </c>
      <c r="W48" s="1">
        <v>65.018661499023438</v>
      </c>
      <c r="X48" s="1">
        <v>300.3455810546875</v>
      </c>
      <c r="Y48" s="1">
        <v>1600.3726806640625</v>
      </c>
      <c r="Z48" s="1">
        <v>9.2683267593383789</v>
      </c>
      <c r="AA48" s="1">
        <v>88.397384643554688</v>
      </c>
      <c r="AB48" s="1">
        <v>12.137328147888184</v>
      </c>
      <c r="AC48" s="1">
        <v>0.21438716351985931</v>
      </c>
      <c r="AD48" s="1">
        <v>8.1270717084407806E-2</v>
      </c>
      <c r="AE48" s="1">
        <v>7.8048189170658588E-3</v>
      </c>
      <c r="AF48" s="1">
        <v>2.6698926463723183E-2</v>
      </c>
      <c r="AG48" s="1">
        <v>3.1208004802465439E-2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1.104211695053998</v>
      </c>
      <c r="AP48">
        <f>(U48-T48)/(1000-U48)*AO48</f>
        <v>2.9748773706047987E-2</v>
      </c>
      <c r="AQ48">
        <f>(P48+273.15)</f>
        <v>299.09730377197263</v>
      </c>
      <c r="AR48">
        <f>(O48+273.15)</f>
        <v>300.19551315307615</v>
      </c>
      <c r="AS48">
        <f>(Y48*AK48+Z48*AL48)*AM48</f>
        <v>256.05962318287129</v>
      </c>
      <c r="AT48">
        <f>((AS48+0.00000010773*(AR48^4-AQ48^4))-AP48*44100)/(L48*0.92*2*29.3+0.00000043092*AQ48^3)</f>
        <v>-8.219361056088955</v>
      </c>
      <c r="AU48">
        <f>0.61365*EXP(17.502*J48/(240.97+J48))</f>
        <v>3.3637511112569149</v>
      </c>
      <c r="AV48">
        <f>AU48*1000/AA48</f>
        <v>38.052608963722051</v>
      </c>
      <c r="AW48">
        <f>(AV48-U48)</f>
        <v>11.656471726173223</v>
      </c>
      <c r="AX48">
        <f>IF(D48,P48,(O48+P48)/2)</f>
        <v>26.496408462524414</v>
      </c>
      <c r="AY48">
        <f>0.61365*EXP(17.502*AX48/(240.97+AX48))</f>
        <v>3.474654967265431</v>
      </c>
      <c r="AZ48">
        <f>IF(AW48&lt;&gt;0,(1000-(AV48+U48)/2)/AW48*AP48,0)</f>
        <v>2.4698844383771021</v>
      </c>
      <c r="BA48">
        <f>U48*AA48/1000</f>
        <v>2.3333494964916608</v>
      </c>
      <c r="BB48">
        <f>(AY48-BA48)</f>
        <v>1.1413054707737702</v>
      </c>
      <c r="BC48">
        <f>1/(1.6/F48+1.37/N48)</f>
        <v>1.6833043369961531</v>
      </c>
      <c r="BD48">
        <f>G48*AA48*0.001</f>
        <v>33.401186848132518</v>
      </c>
      <c r="BE48">
        <f>G48/S48</f>
        <v>0.97735328242470254</v>
      </c>
      <c r="BF48">
        <f>(1-AP48*AA48/AU48/F48)*100</f>
        <v>86.61190737315458</v>
      </c>
      <c r="BG48">
        <f>(S48-E48/(N48/1.35))</f>
        <v>385.54608884495821</v>
      </c>
      <c r="BH48">
        <f>E48*BF48/100/BG48</f>
        <v>7.5641556565680945E-3</v>
      </c>
    </row>
    <row r="49" spans="1:60" x14ac:dyDescent="0.25">
      <c r="A49" s="1" t="s">
        <v>1</v>
      </c>
      <c r="B49" s="1" t="s">
        <v>11945</v>
      </c>
      <c r="K49" s="1">
        <f t="shared" si="0"/>
        <v>2.72</v>
      </c>
    </row>
    <row r="50" spans="1:60" x14ac:dyDescent="0.25">
      <c r="A50" s="1" t="s">
        <v>1</v>
      </c>
      <c r="B50" s="1" t="s">
        <v>11940</v>
      </c>
      <c r="K50" s="1">
        <f t="shared" si="0"/>
        <v>2.72</v>
      </c>
    </row>
    <row r="51" spans="1:60" x14ac:dyDescent="0.25">
      <c r="A51" s="1">
        <v>12</v>
      </c>
      <c r="B51" s="1" t="s">
        <v>11944</v>
      </c>
      <c r="C51" s="1">
        <v>2588.0000017657876</v>
      </c>
      <c r="D51" s="1">
        <v>0</v>
      </c>
      <c r="E51">
        <f>(R51-S51*(1000-T51)/(1000-U51))*AO51</f>
        <v>2.6785133744268856</v>
      </c>
      <c r="F51">
        <f>IF(AZ51&lt;&gt;0,1/(1/AZ51-1/N51),0)</f>
        <v>7.4217906461259009</v>
      </c>
      <c r="G51">
        <f>((BC51-AP51/2)*S51-E51)/(BC51+AP51/2)</f>
        <v>378.74161617968196</v>
      </c>
      <c r="H51">
        <f>AP51*1000</f>
        <v>31.132542783635209</v>
      </c>
      <c r="I51">
        <f>(AU51-BA51)</f>
        <v>0.9801509638141872</v>
      </c>
      <c r="J51">
        <f>(P51+AT51*D51)</f>
        <v>26.220640182495117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27.211950302124023</v>
      </c>
      <c r="P51" s="1">
        <v>26.220640182495117</v>
      </c>
      <c r="Q51" s="1">
        <v>27.373529434204102</v>
      </c>
      <c r="R51" s="1">
        <v>399.88201904296875</v>
      </c>
      <c r="S51" s="1">
        <v>386.55746459960938</v>
      </c>
      <c r="T51" s="1">
        <v>0.16832344233989716</v>
      </c>
      <c r="U51" s="1">
        <v>27.585123062133789</v>
      </c>
      <c r="V51" s="1">
        <v>0.4105764627456665</v>
      </c>
      <c r="W51" s="1">
        <v>67.28594970703125</v>
      </c>
      <c r="X51" s="1">
        <v>300.34356689453125</v>
      </c>
      <c r="Y51" s="1">
        <v>2000.8740234375</v>
      </c>
      <c r="Z51" s="1">
        <v>9.0946531295776367</v>
      </c>
      <c r="AA51" s="1">
        <v>88.395973205566406</v>
      </c>
      <c r="AB51" s="1">
        <v>12.224692344665527</v>
      </c>
      <c r="AC51" s="1">
        <v>0.21322272717952728</v>
      </c>
      <c r="AD51" s="1">
        <v>4.1851114481687546E-2</v>
      </c>
      <c r="AE51" s="1">
        <v>8.8765444234013557E-3</v>
      </c>
      <c r="AF51" s="1">
        <v>2.5383805856108665E-2</v>
      </c>
      <c r="AG51" s="1">
        <v>3.0939843505620956E-2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1.1042042900534235</v>
      </c>
      <c r="AP51">
        <f>(U51-T51)/(1000-U51)*AO51</f>
        <v>3.1132542783635208E-2</v>
      </c>
      <c r="AQ51">
        <f>(P51+273.15)</f>
        <v>299.37064018249509</v>
      </c>
      <c r="AR51">
        <f>(O51+273.15)</f>
        <v>300.361950302124</v>
      </c>
      <c r="AS51">
        <f>(Y51*AK51+Z51*AL51)*AM51</f>
        <v>320.13983659431688</v>
      </c>
      <c r="AT51">
        <f>((AS51+0.00000010773*(AR51^4-AQ51^4))-AP51*44100)/(L51*0.92*2*29.3+0.00000043092*AQ51^3)</f>
        <v>-8.2028023922733375</v>
      </c>
      <c r="AU51">
        <f>0.61365*EXP(17.502*J51/(240.97+J51))</f>
        <v>3.4185647628868177</v>
      </c>
      <c r="AV51">
        <f>AU51*1000/AA51</f>
        <v>38.67330873700417</v>
      </c>
      <c r="AW51">
        <f>(AV51-U51)</f>
        <v>11.088185674870381</v>
      </c>
      <c r="AX51">
        <f>IF(D51,P51,(O51+P51)/2)</f>
        <v>26.71629524230957</v>
      </c>
      <c r="AY51">
        <f>0.61365*EXP(17.502*AX51/(240.97+AX51))</f>
        <v>3.5199532480470701</v>
      </c>
      <c r="AZ51">
        <f>IF(AW51&lt;&gt;0,(1000-(AV51+U51)/2)/AW51*AP51,0)</f>
        <v>2.7147043650678646</v>
      </c>
      <c r="BA51">
        <f>U51*AA51/1000</f>
        <v>2.4384137990726305</v>
      </c>
      <c r="BB51">
        <f>(AY51-BA51)</f>
        <v>1.0815394489744397</v>
      </c>
      <c r="BC51">
        <f>1/(1.6/F51+1.37/N51)</f>
        <v>1.8668947730029575</v>
      </c>
      <c r="BD51">
        <f>G51*AA51*0.001</f>
        <v>33.479233755652082</v>
      </c>
      <c r="BE51">
        <f>G51/S51</f>
        <v>0.97978088864996316</v>
      </c>
      <c r="BF51">
        <f>(1-AP51*AA51/AU51/F51)*100</f>
        <v>89.153376542918593</v>
      </c>
      <c r="BG51">
        <f>(S51-E51/(N51/1.35))</f>
        <v>385.71267510237919</v>
      </c>
      <c r="BH51">
        <f>E51*BF51/100/BG51</f>
        <v>6.1910983708829293E-3</v>
      </c>
    </row>
    <row r="52" spans="1:60" x14ac:dyDescent="0.25">
      <c r="A52" s="1" t="s">
        <v>1</v>
      </c>
      <c r="B52" s="1" t="s">
        <v>11943</v>
      </c>
      <c r="K52" s="2">
        <v>9.59</v>
      </c>
    </row>
    <row r="53" spans="1:60" x14ac:dyDescent="0.25">
      <c r="A53" s="1" t="s">
        <v>1</v>
      </c>
      <c r="B53" s="1" t="s">
        <v>11942</v>
      </c>
      <c r="K53" s="2">
        <v>9.59</v>
      </c>
    </row>
    <row r="54" spans="1:60" x14ac:dyDescent="0.25">
      <c r="A54" s="1" t="s">
        <v>1</v>
      </c>
      <c r="B54" s="1" t="s">
        <v>11941</v>
      </c>
      <c r="K54" s="2">
        <v>9.59</v>
      </c>
    </row>
    <row r="55" spans="1:60" x14ac:dyDescent="0.25">
      <c r="A55" s="1" t="s">
        <v>1</v>
      </c>
      <c r="B55" s="1" t="s">
        <v>11940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8148-1AEA-447F-9A88-D12C6C7FA11C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12021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12020</v>
      </c>
    </row>
    <row r="12" spans="1:56" x14ac:dyDescent="0.25">
      <c r="A12" s="1" t="s">
        <v>1</v>
      </c>
      <c r="B12" s="1" t="s">
        <v>12019</v>
      </c>
    </row>
    <row r="13" spans="1:56" x14ac:dyDescent="0.25">
      <c r="A13" s="1" t="s">
        <v>1</v>
      </c>
      <c r="B13" s="1" t="s">
        <v>12018</v>
      </c>
    </row>
    <row r="14" spans="1:56" x14ac:dyDescent="0.25">
      <c r="A14" s="1" t="s">
        <v>1</v>
      </c>
      <c r="B14" s="1" t="s">
        <v>12017</v>
      </c>
    </row>
    <row r="15" spans="1:56" x14ac:dyDescent="0.25">
      <c r="A15" s="1" t="s">
        <v>1</v>
      </c>
      <c r="B15" s="1" t="s">
        <v>12016</v>
      </c>
    </row>
    <row r="16" spans="1:56" x14ac:dyDescent="0.25">
      <c r="A16" s="1" t="s">
        <v>1</v>
      </c>
      <c r="B16" s="1" t="s">
        <v>12015</v>
      </c>
    </row>
    <row r="17" spans="1:56" x14ac:dyDescent="0.25">
      <c r="A17" s="1" t="s">
        <v>1</v>
      </c>
      <c r="B17" s="1" t="s">
        <v>4533</v>
      </c>
    </row>
    <row r="18" spans="1:56" x14ac:dyDescent="0.25">
      <c r="A18" s="1">
        <v>1</v>
      </c>
      <c r="B18" s="1" t="s">
        <v>12014</v>
      </c>
      <c r="C18" s="1">
        <v>295.50000305101275</v>
      </c>
      <c r="D18" s="1">
        <v>0</v>
      </c>
      <c r="E18">
        <f>(R18-S18*(1000-T18)/(1000-U18))*AK18</f>
        <v>-2.8393160073159556</v>
      </c>
      <c r="F18">
        <f>IF(AV18&lt;&gt;0,1/(1/AV18-1/N18),0)</f>
        <v>3.1320182781059134</v>
      </c>
      <c r="G18">
        <f>((AY18-AL18/2)*S18-E18)/(AY18+AL18/2)</f>
        <v>387.38637096356132</v>
      </c>
      <c r="H18">
        <f>AL18*1000</f>
        <v>26.019274678603342</v>
      </c>
      <c r="I18">
        <f>(AQ18-AW18)</f>
        <v>1.2293295273453504</v>
      </c>
      <c r="J18">
        <f>(P18+AP18*D18)</f>
        <v>27.086637496948242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27.641401290893555</v>
      </c>
      <c r="P18" s="1">
        <v>27.086637496948242</v>
      </c>
      <c r="Q18" s="1">
        <v>27.717975616455078</v>
      </c>
      <c r="R18" s="1">
        <v>400.1768798828125</v>
      </c>
      <c r="S18" s="1">
        <v>393.4681396484375</v>
      </c>
      <c r="T18" s="1">
        <v>3.8159897327423096</v>
      </c>
      <c r="U18" s="1">
        <v>26.777898788452148</v>
      </c>
      <c r="V18" s="1">
        <v>9.0808238983154297</v>
      </c>
      <c r="W18" s="1">
        <v>63.722759246826172</v>
      </c>
      <c r="X18" s="1">
        <v>299.9632568359375</v>
      </c>
      <c r="Y18" s="1">
        <v>7.4959248304367065E-2</v>
      </c>
      <c r="Z18" s="1">
        <v>9.5168323516845703</v>
      </c>
      <c r="AA18" s="1">
        <v>88.434234619140625</v>
      </c>
      <c r="AB18" s="1">
        <v>19.462215423583984</v>
      </c>
      <c r="AC18" s="1">
        <v>0.31274387240409851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1.1028060913085935</v>
      </c>
      <c r="AL18">
        <f>(U18-T18)/(1000-U18)*AK18</f>
        <v>2.6019274678603342E-2</v>
      </c>
      <c r="AM18">
        <f>(P18+273.15)</f>
        <v>300.23663749694822</v>
      </c>
      <c r="AN18">
        <f>(O18+273.15)</f>
        <v>300.79140129089353</v>
      </c>
      <c r="AO18">
        <f>(Y18*AG18+Z18*AH18)*AI18</f>
        <v>1.1993479460623568E-2</v>
      </c>
      <c r="AP18">
        <f>((AO18+0.00000010773*(AN18^4-AM18^4))-AL18*44100)/(L18*51.4+0.00000043092*AM18^3)</f>
        <v>-9.3776210374973239</v>
      </c>
      <c r="AQ18">
        <f>0.61365*EXP(17.502*J18/(240.97+J18))</f>
        <v>3.597412511410929</v>
      </c>
      <c r="AR18">
        <f>AQ18*1000/AA18</f>
        <v>40.678957949982731</v>
      </c>
      <c r="AS18">
        <f>(AR18-U18)</f>
        <v>13.901059161530583</v>
      </c>
      <c r="AT18">
        <f>IF(D18,P18,(O18+P18)/2)</f>
        <v>27.364019393920898</v>
      </c>
      <c r="AU18">
        <f>0.61365*EXP(17.502*AT18/(240.97+AT18))</f>
        <v>3.6563990853666581</v>
      </c>
      <c r="AV18">
        <f>IF(AS18&lt;&gt;0,(1000-(AR18+U18)/2)/AS18*AL18,0)</f>
        <v>1.8086165337648155</v>
      </c>
      <c r="AW18">
        <f>U18*AA18/1000</f>
        <v>2.3680829840655786</v>
      </c>
      <c r="AX18">
        <f>(AU18-AW18)</f>
        <v>1.2883161013010795</v>
      </c>
      <c r="AY18">
        <f>1/(1.6/F18+1.37/N18)</f>
        <v>1.2034850994424133</v>
      </c>
      <c r="AZ18">
        <f>G18*AA18*0.001</f>
        <v>34.258217218049033</v>
      </c>
      <c r="BA18">
        <f>G18/S18</f>
        <v>0.98454317371081124</v>
      </c>
      <c r="BB18">
        <f>(1-AL18*AA18/AQ18/F18)*100</f>
        <v>79.577868013955865</v>
      </c>
      <c r="BC18">
        <f>(S18-E18/(N18/1.35))</f>
        <v>394.36364547835007</v>
      </c>
      <c r="BD18">
        <f>E18*BB18/100/BC18</f>
        <v>-5.7294001886516541E-3</v>
      </c>
    </row>
    <row r="19" spans="1:56" x14ac:dyDescent="0.25">
      <c r="A19" s="1" t="s">
        <v>1</v>
      </c>
      <c r="B19" s="1" t="s">
        <v>12013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5675</v>
      </c>
      <c r="K20" s="1">
        <f t="shared" si="0"/>
        <v>2.72</v>
      </c>
    </row>
    <row r="21" spans="1:56" x14ac:dyDescent="0.25">
      <c r="A21" s="1">
        <v>2</v>
      </c>
      <c r="B21" s="1" t="s">
        <v>4529</v>
      </c>
      <c r="C21" s="1">
        <v>498.50000305101275</v>
      </c>
      <c r="D21" s="1">
        <v>0</v>
      </c>
      <c r="E21">
        <f>(R21-S21*(1000-T21)/(1000-U21))*AK21</f>
        <v>-1.9065864912355552</v>
      </c>
      <c r="F21">
        <f>IF(AV21&lt;&gt;0,1/(1/AV21-1/N21),0)</f>
        <v>2.823982233507528</v>
      </c>
      <c r="G21">
        <f>((AY21-AL21/2)*S21-E21)/(AY21+AL21/2)</f>
        <v>385.88588826616251</v>
      </c>
      <c r="H21">
        <f>AL21*1000</f>
        <v>25.056579857770952</v>
      </c>
      <c r="I21">
        <f>(AQ21-AW21)</f>
        <v>1.2591331743126934</v>
      </c>
      <c r="J21">
        <f>(P21+AP21*D21)</f>
        <v>26.921596527099609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27.573209762573242</v>
      </c>
      <c r="P21" s="1">
        <v>26.921596527099609</v>
      </c>
      <c r="Q21" s="1">
        <v>27.694150924682617</v>
      </c>
      <c r="R21" s="1">
        <v>400.04299926757813</v>
      </c>
      <c r="S21" s="1">
        <v>392.84567260742188</v>
      </c>
      <c r="T21" s="1">
        <v>3.9184920787811279</v>
      </c>
      <c r="U21" s="1">
        <v>26.048713684082031</v>
      </c>
      <c r="V21" s="1">
        <v>9.3619184494018555</v>
      </c>
      <c r="W21" s="1">
        <v>62.234630584716797</v>
      </c>
      <c r="X21" s="1">
        <v>299.94537353515625</v>
      </c>
      <c r="Y21" s="1">
        <v>26.148122787475586</v>
      </c>
      <c r="Z21" s="1">
        <v>9.5441780090332031</v>
      </c>
      <c r="AA21" s="1">
        <v>88.4334716796875</v>
      </c>
      <c r="AB21" s="1">
        <v>19.401870727539063</v>
      </c>
      <c r="AC21" s="1">
        <v>0.32358333468437195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1.1027403438792507</v>
      </c>
      <c r="AL21">
        <f>(U21-T21)/(1000-U21)*AK21</f>
        <v>2.5056579857770954E-2</v>
      </c>
      <c r="AM21">
        <f>(P21+273.15)</f>
        <v>300.07159652709959</v>
      </c>
      <c r="AN21">
        <f>(O21+273.15)</f>
        <v>300.72320976257322</v>
      </c>
      <c r="AO21">
        <f>(Y21*AG21+Z21*AH21)*AI21</f>
        <v>4.1836995524831195</v>
      </c>
      <c r="AP21">
        <f>((AO21+0.00000010773*(AN21^4-AM21^4))-AL21*44100)/(L21*51.4+0.00000043092*AM21^3)</f>
        <v>-8.9865746508900592</v>
      </c>
      <c r="AQ21">
        <f>0.61365*EXP(17.502*J21/(240.97+J21))</f>
        <v>3.5627113581862502</v>
      </c>
      <c r="AR21">
        <f>AQ21*1000/AA21</f>
        <v>40.286910493468483</v>
      </c>
      <c r="AS21">
        <f>(AR21-U21)</f>
        <v>14.238196809386451</v>
      </c>
      <c r="AT21">
        <f>IF(D21,P21,(O21+P21)/2)</f>
        <v>27.247403144836426</v>
      </c>
      <c r="AU21">
        <f>0.61365*EXP(17.502*AT21/(240.97+AT21))</f>
        <v>3.6314980397430152</v>
      </c>
      <c r="AV21">
        <f>IF(AS21&lt;&gt;0,(1000-(AR21+U21)/2)/AS21*AL21,0)</f>
        <v>1.7014449406606378</v>
      </c>
      <c r="AW21">
        <f>U21*AA21/1000</f>
        <v>2.3035781838735567</v>
      </c>
      <c r="AX21">
        <f>(AU21-AW21)</f>
        <v>1.3279198558694585</v>
      </c>
      <c r="AY21">
        <f>1/(1.6/F21+1.37/N21)</f>
        <v>1.1278493549904742</v>
      </c>
      <c r="AZ21">
        <f>G21*AA21*0.001</f>
        <v>34.125228771576737</v>
      </c>
      <c r="BA21">
        <f>G21/S21</f>
        <v>0.98228366804942657</v>
      </c>
      <c r="BB21">
        <f>(1-AL21*AA21/AQ21/F21)*100</f>
        <v>77.976016798634063</v>
      </c>
      <c r="BC21">
        <f>(S21-E21/(N21/1.35))</f>
        <v>393.44700029117905</v>
      </c>
      <c r="BD21">
        <f>E21*BB21/100/BC21</f>
        <v>-3.7786034754009414E-3</v>
      </c>
    </row>
    <row r="22" spans="1:56" x14ac:dyDescent="0.25">
      <c r="A22" s="1" t="s">
        <v>1</v>
      </c>
      <c r="B22" s="1" t="s">
        <v>12012</v>
      </c>
      <c r="K22" s="1">
        <f t="shared" si="0"/>
        <v>2.72</v>
      </c>
    </row>
    <row r="23" spans="1:56" x14ac:dyDescent="0.25">
      <c r="A23" s="1" t="s">
        <v>1</v>
      </c>
      <c r="B23" s="1" t="s">
        <v>12011</v>
      </c>
      <c r="K23" s="1">
        <f t="shared" si="0"/>
        <v>2.72</v>
      </c>
    </row>
    <row r="24" spans="1:56" x14ac:dyDescent="0.25">
      <c r="A24" s="1">
        <v>3</v>
      </c>
      <c r="B24" s="1" t="s">
        <v>5672</v>
      </c>
      <c r="C24" s="1">
        <v>701.50000305101275</v>
      </c>
      <c r="D24" s="1">
        <v>0</v>
      </c>
      <c r="E24">
        <f>(R24-S24*(1000-T24)/(1000-U24))*AK24</f>
        <v>-1.2391936125138618</v>
      </c>
      <c r="F24">
        <f>IF(AV24&lt;&gt;0,1/(1/AV24-1/N24),0)</f>
        <v>2.544917655503296</v>
      </c>
      <c r="G24">
        <f>((AY24-AL24/2)*S24-E24)/(AY24+AL24/2)</f>
        <v>384.86046505453402</v>
      </c>
      <c r="H24">
        <f>AL24*1000</f>
        <v>24.112415980775271</v>
      </c>
      <c r="I24">
        <f>(AQ24-AW24)</f>
        <v>1.2924221139372047</v>
      </c>
      <c r="J24">
        <f>(P24+AP24*D24)</f>
        <v>26.767740249633789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27.474086761474609</v>
      </c>
      <c r="P24" s="1">
        <v>26.767740249633789</v>
      </c>
      <c r="Q24" s="1">
        <v>27.610883712768555</v>
      </c>
      <c r="R24" s="1">
        <v>400.0369873046875</v>
      </c>
      <c r="S24" s="1">
        <v>392.57754516601563</v>
      </c>
      <c r="T24" s="1">
        <v>4.0005402565002441</v>
      </c>
      <c r="U24" s="1">
        <v>25.310491561889648</v>
      </c>
      <c r="V24" s="1">
        <v>9.6131401062011719</v>
      </c>
      <c r="W24" s="1">
        <v>60.820110321044922</v>
      </c>
      <c r="X24" s="1">
        <v>299.98080444335938</v>
      </c>
      <c r="Y24" s="1">
        <v>49.519775390625</v>
      </c>
      <c r="Z24" s="1">
        <v>9.6111049652099609</v>
      </c>
      <c r="AA24" s="1">
        <v>88.429862976074219</v>
      </c>
      <c r="AB24" s="1">
        <v>19.336000442504883</v>
      </c>
      <c r="AC24" s="1">
        <v>0.32931500673294067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1.1028706045711738</v>
      </c>
      <c r="AL24">
        <f>(U24-T24)/(1000-U24)*AK24</f>
        <v>2.4112415980775272E-2</v>
      </c>
      <c r="AM24">
        <f>(P24+273.15)</f>
        <v>299.91774024963377</v>
      </c>
      <c r="AN24">
        <f>(O24+273.15)</f>
        <v>300.62408676147459</v>
      </c>
      <c r="AO24">
        <f>(Y24*AG24+Z24*AH24)*AI24</f>
        <v>7.9231638854034827</v>
      </c>
      <c r="AP24">
        <f>((AO24+0.00000010773*(AN24^4-AM24^4))-AL24*44100)/(L24*51.4+0.00000043092*AM24^3)</f>
        <v>-8.609652192819274</v>
      </c>
      <c r="AQ24">
        <f>0.61365*EXP(17.502*J24/(240.97+J24))</f>
        <v>3.5306254146121892</v>
      </c>
      <c r="AR24">
        <f>AQ24*1000/AA24</f>
        <v>39.925713958953473</v>
      </c>
      <c r="AS24">
        <f>(AR24-U24)</f>
        <v>14.615222397063825</v>
      </c>
      <c r="AT24">
        <f>IF(D24,P24,(O24+P24)/2)</f>
        <v>27.120913505554199</v>
      </c>
      <c r="AU24">
        <f>0.61365*EXP(17.502*AT24/(240.97+AT24))</f>
        <v>3.6046561931082355</v>
      </c>
      <c r="AV24">
        <f>IF(AS24&lt;&gt;0,(1000-(AR24+U24)/2)/AS24*AL24,0)</f>
        <v>1.5960013528906993</v>
      </c>
      <c r="AW24">
        <f>U24*AA24/1000</f>
        <v>2.2382033006749844</v>
      </c>
      <c r="AX24">
        <f>(AU24-AW24)</f>
        <v>1.3664528924332511</v>
      </c>
      <c r="AY24">
        <f>1/(1.6/F24+1.37/N24)</f>
        <v>1.0539945965102322</v>
      </c>
      <c r="AZ24">
        <f>G24*AA24*0.001</f>
        <v>34.033158189680648</v>
      </c>
      <c r="BA24">
        <f>G24/S24</f>
        <v>0.98034253307020358</v>
      </c>
      <c r="BB24">
        <f>(1-AL24*AA24/AQ24/F24)*100</f>
        <v>76.269094949579582</v>
      </c>
      <c r="BC24">
        <f>(S24-E24/(N24/1.35))</f>
        <v>392.96838052972197</v>
      </c>
      <c r="BD24">
        <f>E24*BB24/100/BC24</f>
        <v>-2.4050834615835935E-3</v>
      </c>
    </row>
    <row r="25" spans="1:56" x14ac:dyDescent="0.25">
      <c r="A25" s="1" t="s">
        <v>1</v>
      </c>
      <c r="B25" s="1" t="s">
        <v>12010</v>
      </c>
      <c r="K25" s="1">
        <f t="shared" si="0"/>
        <v>2.72</v>
      </c>
    </row>
    <row r="26" spans="1:56" x14ac:dyDescent="0.25">
      <c r="A26" s="1" t="s">
        <v>1</v>
      </c>
      <c r="B26" s="1" t="s">
        <v>12009</v>
      </c>
      <c r="K26" s="1">
        <f t="shared" si="0"/>
        <v>2.72</v>
      </c>
    </row>
    <row r="27" spans="1:56" x14ac:dyDescent="0.25">
      <c r="A27" s="1">
        <v>4</v>
      </c>
      <c r="B27" s="1" t="s">
        <v>12008</v>
      </c>
      <c r="C27" s="1">
        <v>904.50000305101275</v>
      </c>
      <c r="D27" s="1">
        <v>0</v>
      </c>
      <c r="E27">
        <f>(R27-S27*(1000-T27)/(1000-U27))*AK27</f>
        <v>-0.76923228854742298</v>
      </c>
      <c r="F27">
        <f>IF(AV27&lt;&gt;0,1/(1/AV27-1/N27),0)</f>
        <v>2.4212064989544162</v>
      </c>
      <c r="G27">
        <f>((AY27-AL27/2)*S27-E27)/(AY27+AL27/2)</f>
        <v>383.9427226850944</v>
      </c>
      <c r="H27">
        <f>AL27*1000</f>
        <v>23.561934745859219</v>
      </c>
      <c r="I27">
        <f>(AQ27-AW27)</f>
        <v>1.3037911197344951</v>
      </c>
      <c r="J27">
        <f>(P27+AP27*D27)</f>
        <v>26.650764465332031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27.387426376342773</v>
      </c>
      <c r="P27" s="1">
        <v>26.650764465332031</v>
      </c>
      <c r="Q27" s="1">
        <v>27.531625747680664</v>
      </c>
      <c r="R27" s="1">
        <v>399.83819580078125</v>
      </c>
      <c r="S27" s="1">
        <v>392.15670776367188</v>
      </c>
      <c r="T27" s="1">
        <v>4.0745148658752441</v>
      </c>
      <c r="U27" s="1">
        <v>24.908878326416016</v>
      </c>
      <c r="V27" s="1">
        <v>9.8403406143188477</v>
      </c>
      <c r="W27" s="1">
        <v>60.157302856445313</v>
      </c>
      <c r="X27" s="1">
        <v>299.94720458984375</v>
      </c>
      <c r="Y27" s="1">
        <v>100.37027740478516</v>
      </c>
      <c r="Z27" s="1">
        <v>9.8847951889038086</v>
      </c>
      <c r="AA27" s="1">
        <v>88.426651000976563</v>
      </c>
      <c r="AB27" s="1">
        <v>19.335601806640625</v>
      </c>
      <c r="AC27" s="1">
        <v>0.33358460664749146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1.1027470756979547</v>
      </c>
      <c r="AL27">
        <f>(U27-T27)/(1000-U27)*AK27</f>
        <v>2.3561934745859218E-2</v>
      </c>
      <c r="AM27">
        <f>(P27+273.15)</f>
        <v>299.80076446533201</v>
      </c>
      <c r="AN27">
        <f>(O27+273.15)</f>
        <v>300.53742637634275</v>
      </c>
      <c r="AO27">
        <f>(Y27*AG27+Z27*AH27)*AI27</f>
        <v>16.059244025813541</v>
      </c>
      <c r="AP27">
        <f>((AO27+0.00000010773*(AN27^4-AM27^4))-AL27*44100)/(L27*51.4+0.00000043092*AM27^3)</f>
        <v>-8.3412664317854777</v>
      </c>
      <c r="AQ27">
        <f>0.61365*EXP(17.502*J27/(240.97+J27))</f>
        <v>3.5063998103302731</v>
      </c>
      <c r="AR27">
        <f>AQ27*1000/AA27</f>
        <v>39.653201502469535</v>
      </c>
      <c r="AS27">
        <f>(AR27-U27)</f>
        <v>14.74432317605352</v>
      </c>
      <c r="AT27">
        <f>IF(D27,P27,(O27+P27)/2)</f>
        <v>27.019095420837402</v>
      </c>
      <c r="AU27">
        <f>0.61365*EXP(17.502*AT27/(240.97+AT27))</f>
        <v>3.5831757621742768</v>
      </c>
      <c r="AV27">
        <f>IF(AS27&lt;&gt;0,(1000-(AR27+U27)/2)/AS27*AL27,0)</f>
        <v>1.5464481290601817</v>
      </c>
      <c r="AW27">
        <f>U27*AA27/1000</f>
        <v>2.202608690595778</v>
      </c>
      <c r="AX27">
        <f>(AU27-AW27)</f>
        <v>1.3805670715784988</v>
      </c>
      <c r="AY27">
        <f>1/(1.6/F27+1.37/N27)</f>
        <v>1.0194771112451324</v>
      </c>
      <c r="AZ27">
        <f>G27*AA27*0.001</f>
        <v>33.950769143239569</v>
      </c>
      <c r="BA27">
        <f>G27/S27</f>
        <v>0.97905432977184337</v>
      </c>
      <c r="BB27">
        <f>(1-AL27*AA27/AQ27/F27)*100</f>
        <v>75.458513715723669</v>
      </c>
      <c r="BC27">
        <f>(S27-E27/(N27/1.35))</f>
        <v>392.39931971569706</v>
      </c>
      <c r="BD27">
        <f>E27*BB27/100/BC27</f>
        <v>-1.4792361321622153E-3</v>
      </c>
    </row>
    <row r="28" spans="1:56" x14ac:dyDescent="0.25">
      <c r="A28" s="1" t="s">
        <v>1</v>
      </c>
      <c r="B28" s="1" t="s">
        <v>12007</v>
      </c>
      <c r="K28" s="1">
        <f t="shared" si="0"/>
        <v>2.72</v>
      </c>
    </row>
    <row r="29" spans="1:56" x14ac:dyDescent="0.25">
      <c r="A29" s="1" t="s">
        <v>1</v>
      </c>
      <c r="B29" s="1" t="s">
        <v>12006</v>
      </c>
      <c r="K29" s="1">
        <f t="shared" si="0"/>
        <v>2.72</v>
      </c>
    </row>
    <row r="30" spans="1:56" x14ac:dyDescent="0.25">
      <c r="A30" s="1">
        <v>5</v>
      </c>
      <c r="B30" s="1" t="s">
        <v>12005</v>
      </c>
      <c r="C30" s="1">
        <v>1107.5000030510128</v>
      </c>
      <c r="D30" s="1">
        <v>0</v>
      </c>
      <c r="E30">
        <f>(R30-S30*(1000-T30)/(1000-U30))*AK30</f>
        <v>-0.18904480450554029</v>
      </c>
      <c r="F30">
        <f>IF(AV30&lt;&gt;0,1/(1/AV30-1/N30),0)</f>
        <v>2.3276793986160382</v>
      </c>
      <c r="G30">
        <f>((AY30-AL30/2)*S30-E30)/(AY30+AL30/2)</f>
        <v>383.10614185195578</v>
      </c>
      <c r="H30">
        <f>AL30*1000</f>
        <v>23.25044294991396</v>
      </c>
      <c r="I30">
        <f>(AQ30-AW30)</f>
        <v>1.319700015330028</v>
      </c>
      <c r="J30">
        <f>(P30+AP30*D30)</f>
        <v>26.640068054199219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27.330926895141602</v>
      </c>
      <c r="P30" s="1">
        <v>26.640068054199219</v>
      </c>
      <c r="Q30" s="1">
        <v>27.473617553710938</v>
      </c>
      <c r="R30" s="1">
        <v>400.08624267578125</v>
      </c>
      <c r="S30" s="1">
        <v>391.99349975585938</v>
      </c>
      <c r="T30" s="1">
        <v>4.142967700958252</v>
      </c>
      <c r="U30" s="1">
        <v>24.704526901245117</v>
      </c>
      <c r="V30" s="1">
        <v>10.038613319396973</v>
      </c>
      <c r="W30" s="1">
        <v>59.860282897949219</v>
      </c>
      <c r="X30" s="1">
        <v>299.97171020507813</v>
      </c>
      <c r="Y30" s="1">
        <v>148.90751647949219</v>
      </c>
      <c r="Z30" s="1">
        <v>9.7371292114257813</v>
      </c>
      <c r="AA30" s="1">
        <v>88.424758911132813</v>
      </c>
      <c r="AB30" s="1">
        <v>19.234165191650391</v>
      </c>
      <c r="AC30" s="1">
        <v>0.33600294589996338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1.1028371698716106</v>
      </c>
      <c r="AL30">
        <f>(U30-T30)/(1000-U30)*AK30</f>
        <v>2.325044294991396E-2</v>
      </c>
      <c r="AM30">
        <f>(P30+273.15)</f>
        <v>299.7900680541992</v>
      </c>
      <c r="AN30">
        <f>(O30+273.15)</f>
        <v>300.48092689514158</v>
      </c>
      <c r="AO30">
        <f>(Y30*AG30+Z30*AH30)*AI30</f>
        <v>23.825202104183973</v>
      </c>
      <c r="AP30">
        <f>((AO30+0.00000010773*(AN30^4-AM30^4))-AL30*44100)/(L30*51.4+0.00000043092*AM30^3)</f>
        <v>-8.1689538372129302</v>
      </c>
      <c r="AQ30">
        <f>0.61365*EXP(17.502*J30/(240.97+J30))</f>
        <v>3.5041918505862224</v>
      </c>
      <c r="AR30">
        <f>AQ30*1000/AA30</f>
        <v>39.629080064645095</v>
      </c>
      <c r="AS30">
        <f>(AR30-U30)</f>
        <v>14.924553163399978</v>
      </c>
      <c r="AT30">
        <f>IF(D30,P30,(O30+P30)/2)</f>
        <v>26.98549747467041</v>
      </c>
      <c r="AU30">
        <f>0.61365*EXP(17.502*AT30/(240.97+AT30))</f>
        <v>3.5761122078821348</v>
      </c>
      <c r="AV30">
        <f>IF(AS30&lt;&gt;0,(1000-(AR30+U30)/2)/AS30*AL30,0)</f>
        <v>1.5077537179361906</v>
      </c>
      <c r="AW30">
        <f>U30*AA30/1000</f>
        <v>2.1844918352561944</v>
      </c>
      <c r="AX30">
        <f>(AU30-AW30)</f>
        <v>1.3916203726259404</v>
      </c>
      <c r="AY30">
        <f>1/(1.6/F30+1.37/N30)</f>
        <v>0.9926077344618196</v>
      </c>
      <c r="AZ30">
        <f>G30*AA30*0.001</f>
        <v>33.876068230633443</v>
      </c>
      <c r="BA30">
        <f>G30/S30</f>
        <v>0.97732779265615677</v>
      </c>
      <c r="BB30">
        <f>(1-AL30*AA30/AQ30/F30)*100</f>
        <v>74.79457193802719</v>
      </c>
      <c r="BC30">
        <f>(S30-E30/(N30/1.35))</f>
        <v>392.05312352584946</v>
      </c>
      <c r="BD30">
        <f>E30*BB30/100/BC30</f>
        <v>-3.606532987912198E-4</v>
      </c>
    </row>
    <row r="31" spans="1:56" x14ac:dyDescent="0.25">
      <c r="A31" s="1" t="s">
        <v>1</v>
      </c>
      <c r="B31" s="1" t="s">
        <v>12004</v>
      </c>
      <c r="K31" s="1">
        <f t="shared" si="0"/>
        <v>2.72</v>
      </c>
    </row>
    <row r="32" spans="1:56" x14ac:dyDescent="0.25">
      <c r="A32" s="1" t="s">
        <v>1</v>
      </c>
      <c r="B32" s="1" t="s">
        <v>12003</v>
      </c>
      <c r="K32" s="1">
        <f t="shared" si="0"/>
        <v>2.72</v>
      </c>
    </row>
    <row r="33" spans="1:56" x14ac:dyDescent="0.25">
      <c r="A33" s="1">
        <v>6</v>
      </c>
      <c r="B33" s="1" t="s">
        <v>12002</v>
      </c>
      <c r="C33" s="1">
        <v>1310.5000030510128</v>
      </c>
      <c r="D33" s="1">
        <v>0</v>
      </c>
      <c r="E33">
        <f>(R33-S33*(1000-T33)/(1000-U33))*AK33</f>
        <v>0.31378565162211974</v>
      </c>
      <c r="F33">
        <f>IF(AV33&lt;&gt;0,1/(1/AV33-1/N33),0)</f>
        <v>2.3766507015296603</v>
      </c>
      <c r="G33">
        <f>((AY33-AL33/2)*S33-E33)/(AY33+AL33/2)</f>
        <v>382.19980756237732</v>
      </c>
      <c r="H33">
        <f>AL33*1000</f>
        <v>23.296168904767121</v>
      </c>
      <c r="I33">
        <f>(AQ33-AW33)</f>
        <v>1.3046337798586953</v>
      </c>
      <c r="J33">
        <f>(P33+AP33*D33)</f>
        <v>26.614215850830078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27.306934356689453</v>
      </c>
      <c r="P33" s="1">
        <v>26.614215850830078</v>
      </c>
      <c r="Q33" s="1">
        <v>27.443637847900391</v>
      </c>
      <c r="R33" s="1">
        <v>400.01629638671875</v>
      </c>
      <c r="S33" s="1">
        <v>391.462646484375</v>
      </c>
      <c r="T33" s="1">
        <v>4.2147402763366699</v>
      </c>
      <c r="U33" s="1">
        <v>24.814239501953125</v>
      </c>
      <c r="V33" s="1">
        <v>10.227044105529785</v>
      </c>
      <c r="W33" s="1">
        <v>60.211616516113281</v>
      </c>
      <c r="X33" s="1">
        <v>299.97433471679688</v>
      </c>
      <c r="Y33" s="1">
        <v>300.76541137695313</v>
      </c>
      <c r="Z33" s="1">
        <v>9.7359762191772461</v>
      </c>
      <c r="AA33" s="1">
        <v>88.426109313964844</v>
      </c>
      <c r="AB33" s="1">
        <v>19.278961181640625</v>
      </c>
      <c r="AC33" s="1">
        <v>0.3353843092918396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1.1028468188117531</v>
      </c>
      <c r="AL33">
        <f>(U33-T33)/(1000-U33)*AK33</f>
        <v>2.3296168904767121E-2</v>
      </c>
      <c r="AM33">
        <f>(P33+273.15)</f>
        <v>299.76421585083006</v>
      </c>
      <c r="AN33">
        <f>(O33+273.15)</f>
        <v>300.45693435668943</v>
      </c>
      <c r="AO33">
        <f>(Y33*AG33+Z33*AH33)*AI33</f>
        <v>48.12246474469157</v>
      </c>
      <c r="AP33">
        <f>((AO33+0.00000010773*(AN33^4-AM33^4))-AL33*44100)/(L33*51.4+0.00000043092*AM33^3)</f>
        <v>-7.9857827588471189</v>
      </c>
      <c r="AQ33">
        <f>0.61365*EXP(17.502*J33/(240.97+J33))</f>
        <v>3.498860434601307</v>
      </c>
      <c r="AR33">
        <f>AQ33*1000/AA33</f>
        <v>39.568182539596862</v>
      </c>
      <c r="AS33">
        <f>(AR33-U33)</f>
        <v>14.753943037643737</v>
      </c>
      <c r="AT33">
        <f>IF(D33,P33,(O33+P33)/2)</f>
        <v>26.960575103759766</v>
      </c>
      <c r="AU33">
        <f>0.61365*EXP(17.502*AT33/(240.97+AT33))</f>
        <v>3.5708804416955995</v>
      </c>
      <c r="AV33">
        <f>IF(AS33&lt;&gt;0,(1000-(AR33+U33)/2)/AS33*AL33,0)</f>
        <v>1.5281499296867878</v>
      </c>
      <c r="AW33">
        <f>U33*AA33/1000</f>
        <v>2.1942266547426117</v>
      </c>
      <c r="AX33">
        <f>(AU33-AW33)</f>
        <v>1.3766537869529878</v>
      </c>
      <c r="AY33">
        <f>1/(1.6/F33+1.37/N33)</f>
        <v>1.0067616777671258</v>
      </c>
      <c r="AZ33">
        <f>G33*AA33*0.001</f>
        <v>33.796441963287108</v>
      </c>
      <c r="BA33">
        <f>G33/S33</f>
        <v>0.97633787283362827</v>
      </c>
      <c r="BB33">
        <f>(1-AL33*AA33/AQ33/F33)*100</f>
        <v>75.227316954508922</v>
      </c>
      <c r="BC33">
        <f>(S33-E33/(N33/1.35))</f>
        <v>391.3636800855499</v>
      </c>
      <c r="BD33">
        <f>E33*BB33/100/BC33</f>
        <v>6.0315389167421823E-4</v>
      </c>
    </row>
    <row r="34" spans="1:56" x14ac:dyDescent="0.25">
      <c r="A34" s="1" t="s">
        <v>1</v>
      </c>
      <c r="B34" s="1" t="s">
        <v>12001</v>
      </c>
      <c r="K34" s="1">
        <f t="shared" si="0"/>
        <v>2.72</v>
      </c>
    </row>
    <row r="35" spans="1:56" x14ac:dyDescent="0.25">
      <c r="A35" s="1" t="s">
        <v>1</v>
      </c>
      <c r="B35" s="1" t="s">
        <v>12000</v>
      </c>
      <c r="K35" s="1">
        <f t="shared" si="0"/>
        <v>2.72</v>
      </c>
    </row>
    <row r="36" spans="1:56" x14ac:dyDescent="0.25">
      <c r="A36" s="1">
        <v>7</v>
      </c>
      <c r="B36" s="1" t="s">
        <v>11999</v>
      </c>
      <c r="C36" s="1">
        <v>1513.5000030510128</v>
      </c>
      <c r="D36" s="1">
        <v>0</v>
      </c>
      <c r="E36">
        <f>(R36-S36*(1000-T36)/(1000-U36))*AK36</f>
        <v>1.1670183259743006</v>
      </c>
      <c r="F36">
        <f>IF(AV36&lt;&gt;0,1/(1/AV36-1/N36),0)</f>
        <v>2.3784726901341111</v>
      </c>
      <c r="G36">
        <f>((AY36-AL36/2)*S36-E36)/(AY36+AL36/2)</f>
        <v>380.51247604751268</v>
      </c>
      <c r="H36">
        <f>AL36*1000</f>
        <v>23.482244874925769</v>
      </c>
      <c r="I36">
        <f>(AQ36-AW36)</f>
        <v>1.3139359822883256</v>
      </c>
      <c r="J36">
        <f>(P36+AP36*D36)</f>
        <v>26.759149551391602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27.303712844848633</v>
      </c>
      <c r="P36" s="1">
        <v>26.759149551391602</v>
      </c>
      <c r="Q36" s="1">
        <v>27.429584503173828</v>
      </c>
      <c r="R36" s="1">
        <v>400.0380859375</v>
      </c>
      <c r="S36" s="1">
        <v>390.66000366210938</v>
      </c>
      <c r="T36" s="1">
        <v>4.286567211151123</v>
      </c>
      <c r="U36" s="1">
        <v>25.049598693847656</v>
      </c>
      <c r="V36" s="1">
        <v>10.402671813964844</v>
      </c>
      <c r="W36" s="1">
        <v>60.790546417236328</v>
      </c>
      <c r="X36" s="1">
        <v>299.91644287109375</v>
      </c>
      <c r="Y36" s="1">
        <v>500.89935302734375</v>
      </c>
      <c r="Z36" s="1">
        <v>9.600794792175293</v>
      </c>
      <c r="AA36" s="1">
        <v>88.420791625976563</v>
      </c>
      <c r="AB36" s="1">
        <v>19.317234039306641</v>
      </c>
      <c r="AC36" s="1">
        <v>0.32460445165634155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1.1026339811437269</v>
      </c>
      <c r="AL36">
        <f>(U36-T36)/(1000-U36)*AK36</f>
        <v>2.348224487492577E-2</v>
      </c>
      <c r="AM36">
        <f>(P36+273.15)</f>
        <v>299.90914955139158</v>
      </c>
      <c r="AN36">
        <f>(O36+273.15)</f>
        <v>300.45371284484861</v>
      </c>
      <c r="AO36">
        <f>(Y36*AG36+Z36*AH36)*AI36</f>
        <v>80.14389469301932</v>
      </c>
      <c r="AP36">
        <f>((AO36+0.00000010773*(AN36^4-AM36^4))-AL36*44100)/(L36*51.4+0.00000043092*AM36^3)</f>
        <v>-7.8030239153594483</v>
      </c>
      <c r="AQ36">
        <f>0.61365*EXP(17.502*J36/(240.97+J36))</f>
        <v>3.5288413287113638</v>
      </c>
      <c r="AR36">
        <f>AQ36*1000/AA36</f>
        <v>39.909632834305555</v>
      </c>
      <c r="AS36">
        <f>(AR36-U36)</f>
        <v>14.860034140457898</v>
      </c>
      <c r="AT36">
        <f>IF(D36,P36,(O36+P36)/2)</f>
        <v>27.031431198120117</v>
      </c>
      <c r="AU36">
        <f>0.61365*EXP(17.502*AT36/(240.97+AT36))</f>
        <v>3.5857722623597041</v>
      </c>
      <c r="AV36">
        <f>IF(AS36&lt;&gt;0,(1000-(AR36+U36)/2)/AS36*AL36,0)</f>
        <v>1.5289029869893789</v>
      </c>
      <c r="AW36">
        <f>U36*AA36/1000</f>
        <v>2.2149053464230382</v>
      </c>
      <c r="AX36">
        <f>(AU36-AW36)</f>
        <v>1.370866915936666</v>
      </c>
      <c r="AY36">
        <f>1/(1.6/F36+1.37/N36)</f>
        <v>1.0072846528590633</v>
      </c>
      <c r="AZ36">
        <f>G36*AA36*0.001</f>
        <v>33.645214355681517</v>
      </c>
      <c r="BA36">
        <f>G36/S36</f>
        <v>0.97402465694088936</v>
      </c>
      <c r="BB36">
        <f>(1-AL36*AA36/AQ36/F36)*100</f>
        <v>75.262049788747404</v>
      </c>
      <c r="BC36">
        <f>(S36-E36/(N36/1.35))</f>
        <v>390.29193201674411</v>
      </c>
      <c r="BD36">
        <f>E36*BB36/100/BC36</f>
        <v>2.2504229308560322E-3</v>
      </c>
    </row>
    <row r="37" spans="1:56" x14ac:dyDescent="0.25">
      <c r="A37" s="1" t="s">
        <v>1</v>
      </c>
      <c r="B37" s="1" t="s">
        <v>11998</v>
      </c>
      <c r="K37" s="1">
        <f t="shared" si="0"/>
        <v>2.72</v>
      </c>
    </row>
    <row r="38" spans="1:56" x14ac:dyDescent="0.25">
      <c r="A38" s="1" t="s">
        <v>1</v>
      </c>
      <c r="B38" s="1" t="s">
        <v>11997</v>
      </c>
      <c r="K38" s="1">
        <f t="shared" si="0"/>
        <v>2.72</v>
      </c>
    </row>
    <row r="39" spans="1:56" x14ac:dyDescent="0.25">
      <c r="A39" s="1">
        <v>8</v>
      </c>
      <c r="B39" s="1" t="s">
        <v>11996</v>
      </c>
      <c r="C39" s="1">
        <v>1716.5000030510128</v>
      </c>
      <c r="D39" s="1">
        <v>0</v>
      </c>
      <c r="E39">
        <f>(R39-S39*(1000-T39)/(1000-U39))*AK39</f>
        <v>0.84721886765527243</v>
      </c>
      <c r="F39">
        <f>IF(AV39&lt;&gt;0,1/(1/AV39-1/N39),0)</f>
        <v>2.593424873045171</v>
      </c>
      <c r="G39">
        <f>((AY39-AL39/2)*S39-E39)/(AY39+AL39/2)</f>
        <v>381.34024468372866</v>
      </c>
      <c r="H39">
        <f>AL39*1000</f>
        <v>23.915096223132423</v>
      </c>
      <c r="I39">
        <f>(AQ39-AW39)</f>
        <v>1.2665697080221876</v>
      </c>
      <c r="J39">
        <f>(P39+AP39*D39)</f>
        <v>26.717914581298828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27.329051971435547</v>
      </c>
      <c r="P39" s="1">
        <v>26.717914581298828</v>
      </c>
      <c r="Q39" s="1">
        <v>27.438823699951172</v>
      </c>
      <c r="R39" s="1">
        <v>400.02761840820313</v>
      </c>
      <c r="S39" s="1">
        <v>390.7852783203125</v>
      </c>
      <c r="T39" s="1">
        <v>4.3577508926391602</v>
      </c>
      <c r="U39" s="1">
        <v>25.489879608154297</v>
      </c>
      <c r="V39" s="1">
        <v>10.559185028076172</v>
      </c>
      <c r="W39" s="1">
        <v>61.764049530029297</v>
      </c>
      <c r="X39" s="1">
        <v>299.974365234375</v>
      </c>
      <c r="Y39" s="1">
        <v>750.6209716796875</v>
      </c>
      <c r="Z39" s="1">
        <v>9.6338357925415039</v>
      </c>
      <c r="AA39" s="1">
        <v>88.416229248046875</v>
      </c>
      <c r="AB39" s="1">
        <v>19.390758514404297</v>
      </c>
      <c r="AC39" s="1">
        <v>0.32745862007141113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1.1028469310087312</v>
      </c>
      <c r="AL39">
        <f>(U39-T39)/(1000-U39)*AK39</f>
        <v>2.3915096223132423E-2</v>
      </c>
      <c r="AM39">
        <f>(P39+273.15)</f>
        <v>299.86791458129881</v>
      </c>
      <c r="AN39">
        <f>(O39+273.15)</f>
        <v>300.47905197143552</v>
      </c>
      <c r="AO39">
        <f>(Y39*AG39+Z39*AH39)*AI39</f>
        <v>120.09935278432022</v>
      </c>
      <c r="AP39">
        <f>((AO39+0.00000010773*(AN39^4-AM39^4))-AL39*44100)/(L39*51.4+0.00000043092*AM39^3)</f>
        <v>-7.6253891407393821</v>
      </c>
      <c r="AQ39">
        <f>0.61365*EXP(17.502*J39/(240.97+J39))</f>
        <v>3.5202887469618731</v>
      </c>
      <c r="AR39">
        <f>AQ39*1000/AA39</f>
        <v>39.814961313107986</v>
      </c>
      <c r="AS39">
        <f>(AR39-U39)</f>
        <v>14.325081704953689</v>
      </c>
      <c r="AT39">
        <f>IF(D39,P39,(O39+P39)/2)</f>
        <v>27.023483276367188</v>
      </c>
      <c r="AU39">
        <f>0.61365*EXP(17.502*AT39/(240.97+AT39))</f>
        <v>3.5840991532773918</v>
      </c>
      <c r="AV39">
        <f>IF(AS39&lt;&gt;0,(1000-(AR39+U39)/2)/AS39*AL39,0)</f>
        <v>1.6149443976922184</v>
      </c>
      <c r="AW39">
        <f>U39*AA39/1000</f>
        <v>2.2537190389396855</v>
      </c>
      <c r="AX39">
        <f>(AU39-AW39)</f>
        <v>1.3303801143377063</v>
      </c>
      <c r="AY39">
        <f>1/(1.6/F39+1.37/N39)</f>
        <v>1.0672219226516244</v>
      </c>
      <c r="AZ39">
        <f>G39*AA39*0.001</f>
        <v>33.716666495462846</v>
      </c>
      <c r="BA39">
        <f>G39/S39</f>
        <v>0.97583063088461053</v>
      </c>
      <c r="BB39">
        <f>(1-AL39*AA39/AQ39/F39)*100</f>
        <v>76.839274318125121</v>
      </c>
      <c r="BC39">
        <f>(S39-E39/(N39/1.35))</f>
        <v>390.51806979782248</v>
      </c>
      <c r="BD39">
        <f>E39*BB39/100/BC39</f>
        <v>1.6670082132936379E-3</v>
      </c>
    </row>
    <row r="40" spans="1:56" x14ac:dyDescent="0.25">
      <c r="A40" s="1" t="s">
        <v>1</v>
      </c>
      <c r="B40" s="1" t="s">
        <v>11995</v>
      </c>
      <c r="K40" s="1">
        <f t="shared" si="0"/>
        <v>2.72</v>
      </c>
    </row>
    <row r="41" spans="1:56" x14ac:dyDescent="0.25">
      <c r="A41" s="1" t="s">
        <v>1</v>
      </c>
      <c r="B41" s="1" t="s">
        <v>11994</v>
      </c>
      <c r="K41" s="1">
        <f t="shared" si="0"/>
        <v>2.72</v>
      </c>
    </row>
    <row r="42" spans="1:56" x14ac:dyDescent="0.25">
      <c r="A42" s="1">
        <v>9</v>
      </c>
      <c r="B42" s="1" t="s">
        <v>11993</v>
      </c>
      <c r="C42" s="1">
        <v>1919.5000030510128</v>
      </c>
      <c r="D42" s="1">
        <v>0</v>
      </c>
      <c r="E42">
        <f>(R42-S42*(1000-T42)/(1000-U42))*AK42</f>
        <v>0.75348678772958655</v>
      </c>
      <c r="F42">
        <f>IF(AV42&lt;&gt;0,1/(1/AV42-1/N42),0)</f>
        <v>2.6960509791931013</v>
      </c>
      <c r="G42">
        <f>((AY42-AL42/2)*S42-E42)/(AY42+AL42/2)</f>
        <v>381.50881363026764</v>
      </c>
      <c r="H42">
        <f>AL42*1000</f>
        <v>24.271975973057039</v>
      </c>
      <c r="I42">
        <f>(AQ42-AW42)</f>
        <v>1.2545244934964277</v>
      </c>
      <c r="J42">
        <f>(P42+AP42*D42)</f>
        <v>26.82280158996582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27.3721923828125</v>
      </c>
      <c r="P42" s="1">
        <v>26.82280158996582</v>
      </c>
      <c r="Q42" s="1">
        <v>27.465181350708008</v>
      </c>
      <c r="R42" s="1">
        <v>400.04266357421875</v>
      </c>
      <c r="S42" s="1">
        <v>390.75894165039063</v>
      </c>
      <c r="T42" s="1">
        <v>4.4337430000305176</v>
      </c>
      <c r="U42" s="1">
        <v>25.873912811279297</v>
      </c>
      <c r="V42" s="1">
        <v>10.715646743774414</v>
      </c>
      <c r="W42" s="1">
        <v>62.533103942871094</v>
      </c>
      <c r="X42" s="1">
        <v>299.9583740234375</v>
      </c>
      <c r="Y42" s="1">
        <v>1000.7529907226563</v>
      </c>
      <c r="Z42" s="1">
        <v>9.8108892440795898</v>
      </c>
      <c r="AA42" s="1">
        <v>88.41162109375</v>
      </c>
      <c r="AB42" s="1">
        <v>19.428432464599609</v>
      </c>
      <c r="AC42" s="1">
        <v>0.3183245062828064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1.1027881397920494</v>
      </c>
      <c r="AL42">
        <f>(U42-T42)/(1000-U42)*AK42</f>
        <v>2.4271975973057039E-2</v>
      </c>
      <c r="AM42">
        <f>(P42+273.15)</f>
        <v>299.9728015899658</v>
      </c>
      <c r="AN42">
        <f>(O42+273.15)</f>
        <v>300.52219238281248</v>
      </c>
      <c r="AO42">
        <f>(Y42*AG42+Z42*AH42)*AI42</f>
        <v>160.12047493665341</v>
      </c>
      <c r="AP42">
        <f>((AO42+0.00000010773*(AN42^4-AM42^4))-AL42*44100)/(L42*51.4+0.00000043092*AM42^3)</f>
        <v>-7.4308687032963974</v>
      </c>
      <c r="AQ42">
        <f>0.61365*EXP(17.502*J42/(240.97+J42))</f>
        <v>3.5420790691799766</v>
      </c>
      <c r="AR42">
        <f>AQ42*1000/AA42</f>
        <v>40.063500989581712</v>
      </c>
      <c r="AS42">
        <f>(AR42-U42)</f>
        <v>14.189588178302415</v>
      </c>
      <c r="AT42">
        <f>IF(D42,P42,(O42+P42)/2)</f>
        <v>27.09749698638916</v>
      </c>
      <c r="AU42">
        <f>0.61365*EXP(17.502*AT42/(240.97+AT42))</f>
        <v>3.5997061130500394</v>
      </c>
      <c r="AV42">
        <f>IF(AS42&lt;&gt;0,(1000-(AR42+U42)/2)/AS42*AL42,0)</f>
        <v>1.6541537369772417</v>
      </c>
      <c r="AW42">
        <f>U42*AA42/1000</f>
        <v>2.2875545756835489</v>
      </c>
      <c r="AX42">
        <f>(AU42-AW42)</f>
        <v>1.3121515373664905</v>
      </c>
      <c r="AY42">
        <f>1/(1.6/F42+1.37/N42)</f>
        <v>1.0946571729787176</v>
      </c>
      <c r="AZ42">
        <f>G42*AA42*0.001</f>
        <v>33.729812674605313</v>
      </c>
      <c r="BA42">
        <f>G42/S42</f>
        <v>0.9763277892476252</v>
      </c>
      <c r="BB42">
        <f>(1-AL42*AA42/AQ42/F42)*100</f>
        <v>77.52870321085615</v>
      </c>
      <c r="BC42">
        <f>(S42-E42/(N42/1.35))</f>
        <v>390.52129574925272</v>
      </c>
      <c r="BD42">
        <f>E42*BB42/100/BC42</f>
        <v>1.4958685781043036E-3</v>
      </c>
    </row>
    <row r="43" spans="1:56" x14ac:dyDescent="0.25">
      <c r="A43" s="1" t="s">
        <v>1</v>
      </c>
      <c r="B43" s="1" t="s">
        <v>11992</v>
      </c>
      <c r="K43" s="1">
        <f t="shared" si="0"/>
        <v>2.72</v>
      </c>
    </row>
    <row r="44" spans="1:56" x14ac:dyDescent="0.25">
      <c r="A44" s="1" t="s">
        <v>1</v>
      </c>
      <c r="B44" s="1" t="s">
        <v>11991</v>
      </c>
      <c r="K44" s="1">
        <f t="shared" si="0"/>
        <v>2.72</v>
      </c>
    </row>
    <row r="45" spans="1:56" x14ac:dyDescent="0.25">
      <c r="A45" s="1">
        <v>10</v>
      </c>
      <c r="B45" s="1" t="s">
        <v>11990</v>
      </c>
      <c r="C45" s="1">
        <v>2122.5000030510128</v>
      </c>
      <c r="D45" s="1">
        <v>0</v>
      </c>
      <c r="E45">
        <f>(R45-S45*(1000-T45)/(1000-U45))*AK45</f>
        <v>1.0623237047048213</v>
      </c>
      <c r="F45">
        <f>IF(AV45&lt;&gt;0,1/(1/AV45-1/N45),0)</f>
        <v>2.6712123212429657</v>
      </c>
      <c r="G45">
        <f>((AY45-AL45/2)*S45-E45)/(AY45+AL45/2)</f>
        <v>380.71164711684628</v>
      </c>
      <c r="H45">
        <f>AL45*1000</f>
        <v>24.574355036910482</v>
      </c>
      <c r="I45">
        <f>(AQ45-AW45)</f>
        <v>1.2767344836093293</v>
      </c>
      <c r="J45">
        <f>(P45+AP45*D45)</f>
        <v>27.072786331176758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27.468948364257813</v>
      </c>
      <c r="P45" s="1">
        <v>27.072786331176758</v>
      </c>
      <c r="Q45" s="1">
        <v>27.540153503417969</v>
      </c>
      <c r="R45" s="1">
        <v>400.05807495117188</v>
      </c>
      <c r="S45" s="1">
        <v>390.39569091796875</v>
      </c>
      <c r="T45" s="1">
        <v>4.5177969932556152</v>
      </c>
      <c r="U45" s="1">
        <v>26.216449737548828</v>
      </c>
      <c r="V45" s="1">
        <v>10.856718063354492</v>
      </c>
      <c r="W45" s="1">
        <v>63.000747680664063</v>
      </c>
      <c r="X45" s="1">
        <v>299.97198486328125</v>
      </c>
      <c r="Y45" s="1">
        <v>1249.802490234375</v>
      </c>
      <c r="Z45" s="1">
        <v>7.9695491790771484</v>
      </c>
      <c r="AA45" s="1">
        <v>88.408401489257813</v>
      </c>
      <c r="AB45" s="1">
        <v>19.454710006713867</v>
      </c>
      <c r="AC45" s="1">
        <v>0.32095730304718018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1.102838179644416</v>
      </c>
      <c r="AL45">
        <f>(U45-T45)/(1000-U45)*AK45</f>
        <v>2.4574355036910481E-2</v>
      </c>
      <c r="AM45">
        <f>(P45+273.15)</f>
        <v>300.22278633117674</v>
      </c>
      <c r="AN45">
        <f>(O45+273.15)</f>
        <v>300.61894836425779</v>
      </c>
      <c r="AO45">
        <f>(Y45*AG45+Z45*AH45)*AI45</f>
        <v>199.96839396785799</v>
      </c>
      <c r="AP45">
        <f>((AO45+0.00000010773*(AN45^4-AM45^4))-AL45*44100)/(L45*51.4+0.00000043092*AM45^3)</f>
        <v>-7.225798046647963</v>
      </c>
      <c r="AQ45">
        <f>0.61365*EXP(17.502*J45/(240.97+J45))</f>
        <v>3.5944888976294935</v>
      </c>
      <c r="AR45">
        <f>AQ45*1000/AA45</f>
        <v>40.657775020016025</v>
      </c>
      <c r="AS45">
        <f>(AR45-U45)</f>
        <v>14.441325282467197</v>
      </c>
      <c r="AT45">
        <f>IF(D45,P45,(O45+P45)/2)</f>
        <v>27.270867347717285</v>
      </c>
      <c r="AU45">
        <f>0.61365*EXP(17.502*AT45/(240.97+AT45))</f>
        <v>3.636496417640513</v>
      </c>
      <c r="AV45">
        <f>IF(AS45&lt;&gt;0,(1000-(AR45+U45)/2)/AS45*AL45,0)</f>
        <v>1.6447700679343213</v>
      </c>
      <c r="AW45">
        <f>U45*AA45/1000</f>
        <v>2.3177544140201642</v>
      </c>
      <c r="AX45">
        <f>(AU45-AW45)</f>
        <v>1.3187420036203488</v>
      </c>
      <c r="AY45">
        <f>1/(1.6/F45+1.37/N45)</f>
        <v>1.088084344651632</v>
      </c>
      <c r="AZ45">
        <f>G45*AA45*0.001</f>
        <v>33.658108149942791</v>
      </c>
      <c r="BA45">
        <f>G45/S45</f>
        <v>0.97519428613991199</v>
      </c>
      <c r="BB45">
        <f>(1-AL45*AA45/AQ45/F45)*100</f>
        <v>77.372836719503169</v>
      </c>
      <c r="BC45">
        <f>(S45-E45/(N45/1.35))</f>
        <v>390.06063942374749</v>
      </c>
      <c r="BD45">
        <f>E45*BB45/100/BC45</f>
        <v>2.1072364201836376E-3</v>
      </c>
    </row>
    <row r="46" spans="1:56" x14ac:dyDescent="0.25">
      <c r="A46" s="1" t="s">
        <v>1</v>
      </c>
      <c r="B46" s="1" t="s">
        <v>11989</v>
      </c>
      <c r="K46" s="1">
        <f t="shared" si="0"/>
        <v>2.72</v>
      </c>
    </row>
    <row r="47" spans="1:56" x14ac:dyDescent="0.25">
      <c r="A47" s="1" t="s">
        <v>1</v>
      </c>
      <c r="B47" s="1" t="s">
        <v>11988</v>
      </c>
      <c r="K47" s="1">
        <f t="shared" si="0"/>
        <v>2.72</v>
      </c>
    </row>
    <row r="48" spans="1:56" x14ac:dyDescent="0.25">
      <c r="A48" s="1">
        <v>11</v>
      </c>
      <c r="B48" s="1" t="s">
        <v>11987</v>
      </c>
      <c r="C48" s="1">
        <v>2325.5000030510128</v>
      </c>
      <c r="D48" s="1">
        <v>0</v>
      </c>
      <c r="E48">
        <f>(R48-S48*(1000-T48)/(1000-U48))*AK48</f>
        <v>1.0825052507053341</v>
      </c>
      <c r="F48">
        <f>IF(AV48&lt;&gt;0,1/(1/AV48-1/N48),0)</f>
        <v>2.6691782878474175</v>
      </c>
      <c r="G48">
        <f>((AY48-AL48/2)*S48-E48)/(AY48+AL48/2)</f>
        <v>380.61227438484946</v>
      </c>
      <c r="H48">
        <f>AL48*1000</f>
        <v>24.796879459232596</v>
      </c>
      <c r="I48">
        <f>(AQ48-AW48)</f>
        <v>1.288376248365346</v>
      </c>
      <c r="J48">
        <f>(P48+AP48*D48)</f>
        <v>27.241827011108398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27.599170684814453</v>
      </c>
      <c r="P48" s="1">
        <v>27.241827011108398</v>
      </c>
      <c r="Q48" s="1">
        <v>27.649673461914063</v>
      </c>
      <c r="R48" s="1">
        <v>400.15667724609375</v>
      </c>
      <c r="S48" s="1">
        <v>390.3974609375</v>
      </c>
      <c r="T48" s="1">
        <v>4.6030430793762207</v>
      </c>
      <c r="U48" s="1">
        <v>26.491373062133789</v>
      </c>
      <c r="V48" s="1">
        <v>10.97704029083252</v>
      </c>
      <c r="W48" s="1">
        <v>63.174919128417969</v>
      </c>
      <c r="X48" s="1">
        <v>299.98056030273438</v>
      </c>
      <c r="Y48" s="1">
        <v>1599.923828125</v>
      </c>
      <c r="Z48" s="1">
        <v>9.2565126419067383</v>
      </c>
      <c r="AA48" s="1">
        <v>88.403678894042969</v>
      </c>
      <c r="AB48" s="1">
        <v>19.482782363891602</v>
      </c>
      <c r="AC48" s="1">
        <v>0.32238629460334778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1.1028697069953468</v>
      </c>
      <c r="AL48">
        <f>(U48-T48)/(1000-U48)*AK48</f>
        <v>2.4796879459232597E-2</v>
      </c>
      <c r="AM48">
        <f>(P48+273.15)</f>
        <v>300.39182701110838</v>
      </c>
      <c r="AN48">
        <f>(O48+273.15)</f>
        <v>300.74917068481443</v>
      </c>
      <c r="AO48">
        <f>(Y48*AG48+Z48*AH48)*AI48</f>
        <v>255.98780677822651</v>
      </c>
      <c r="AP48">
        <f>((AO48+0.00000010773*(AN48^4-AM48^4))-AL48*44100)/(L48*51.4+0.00000043092*AM48^3)</f>
        <v>-6.8485862249894041</v>
      </c>
      <c r="AQ48">
        <f>0.61365*EXP(17.502*J48/(240.97+J48))</f>
        <v>3.6303110860125214</v>
      </c>
      <c r="AR48">
        <f>AQ48*1000/AA48</f>
        <v>41.065158502777507</v>
      </c>
      <c r="AS48">
        <f>(AR48-U48)</f>
        <v>14.573785440643718</v>
      </c>
      <c r="AT48">
        <f>IF(D48,P48,(O48+P48)/2)</f>
        <v>27.420498847961426</v>
      </c>
      <c r="AU48">
        <f>0.61365*EXP(17.502*AT48/(240.97+AT48))</f>
        <v>3.6685126029773416</v>
      </c>
      <c r="AV48">
        <f>IF(AS48&lt;&gt;0,(1000-(AR48+U48)/2)/AS48*AL48,0)</f>
        <v>1.6439986695196502</v>
      </c>
      <c r="AW48">
        <f>U48*AA48/1000</f>
        <v>2.3419348376471754</v>
      </c>
      <c r="AX48">
        <f>(AU48-AW48)</f>
        <v>1.3265777653301662</v>
      </c>
      <c r="AY48">
        <f>1/(1.6/F48+1.37/N48)</f>
        <v>1.0875442106072433</v>
      </c>
      <c r="AZ48">
        <f>G48*AA48*0.001</f>
        <v>33.647525287849611</v>
      </c>
      <c r="BA48">
        <f>G48/S48</f>
        <v>0.97493532225042545</v>
      </c>
      <c r="BB48">
        <f>(1-AL48*AA48/AQ48/F48)*100</f>
        <v>77.377221468469301</v>
      </c>
      <c r="BC48">
        <f>(S48-E48/(N48/1.35))</f>
        <v>390.0560442862996</v>
      </c>
      <c r="BD48">
        <f>E48*BB48/100/BC48</f>
        <v>2.1474157304207059E-3</v>
      </c>
    </row>
    <row r="49" spans="1:56" x14ac:dyDescent="0.25">
      <c r="A49" s="1" t="s">
        <v>1</v>
      </c>
      <c r="B49" s="1" t="s">
        <v>11986</v>
      </c>
      <c r="K49" s="1">
        <f t="shared" si="0"/>
        <v>2.72</v>
      </c>
    </row>
    <row r="50" spans="1:56" x14ac:dyDescent="0.25">
      <c r="A50" s="1" t="s">
        <v>1</v>
      </c>
      <c r="B50" s="1" t="s">
        <v>11985</v>
      </c>
      <c r="K50" s="1">
        <f t="shared" si="0"/>
        <v>2.72</v>
      </c>
    </row>
    <row r="51" spans="1:56" x14ac:dyDescent="0.25">
      <c r="A51" s="1">
        <v>12</v>
      </c>
      <c r="B51" s="1" t="s">
        <v>11984</v>
      </c>
      <c r="C51" s="1">
        <v>2528.5000030510128</v>
      </c>
      <c r="D51" s="1">
        <v>0</v>
      </c>
      <c r="E51">
        <f>(R51-S51*(1000-T51)/(1000-U51))*AK51</f>
        <v>0.19241768758274383</v>
      </c>
      <c r="F51">
        <f>IF(AV51&lt;&gt;0,1/(1/AV51-1/N51),0)</f>
        <v>2.6131317354262169</v>
      </c>
      <c r="G51">
        <f>((AY51-AL51/2)*S51-E51)/(AY51+AL51/2)</f>
        <v>382.06500243685565</v>
      </c>
      <c r="H51">
        <f>AL51*1000</f>
        <v>24.769050987706539</v>
      </c>
      <c r="I51">
        <f>(AQ51-AW51)</f>
        <v>1.3036508077960547</v>
      </c>
      <c r="J51">
        <f>(P51+AP51*D51)</f>
        <v>27.342342376708984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27.735832214355469</v>
      </c>
      <c r="P51" s="1">
        <v>27.342342376708984</v>
      </c>
      <c r="Q51" s="1">
        <v>27.755115509033203</v>
      </c>
      <c r="R51" s="1">
        <v>400.13409423828125</v>
      </c>
      <c r="S51" s="1">
        <v>391.1728515625</v>
      </c>
      <c r="T51" s="1">
        <v>4.6966776847839355</v>
      </c>
      <c r="U51" s="1">
        <v>26.562572479248047</v>
      </c>
      <c r="V51" s="1">
        <v>11.110665321350098</v>
      </c>
      <c r="W51" s="1">
        <v>62.83758544921875</v>
      </c>
      <c r="X51" s="1">
        <v>299.92941284179688</v>
      </c>
      <c r="Y51" s="1">
        <v>2000.785400390625</v>
      </c>
      <c r="Z51" s="1">
        <v>9.3816204071044922</v>
      </c>
      <c r="AA51" s="1">
        <v>88.399131774902344</v>
      </c>
      <c r="AB51" s="1">
        <v>19.572961807250977</v>
      </c>
      <c r="AC51" s="1">
        <v>0.33206018805503845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1.1026816648595472</v>
      </c>
      <c r="AL51">
        <f>(U51-T51)/(1000-U51)*AK51</f>
        <v>2.4769050987706539E-2</v>
      </c>
      <c r="AM51">
        <f>(P51+273.15)</f>
        <v>300.49234237670896</v>
      </c>
      <c r="AN51">
        <f>(O51+273.15)</f>
        <v>300.88583221435545</v>
      </c>
      <c r="AO51">
        <f>(Y51*AG51+Z51*AH51)*AI51</f>
        <v>320.12565690713382</v>
      </c>
      <c r="AP51">
        <f>((AO51+0.00000010773*(AN51^4-AM51^4))-AL51*44100)/(L51*51.4+0.00000043092*AM51^3)</f>
        <v>-6.307293189393314</v>
      </c>
      <c r="AQ51">
        <f>0.61365*EXP(17.502*J51/(240.97+J51))</f>
        <v>3.6517591526694972</v>
      </c>
      <c r="AR51">
        <f>AQ51*1000/AA51</f>
        <v>41.309898404525718</v>
      </c>
      <c r="AS51">
        <f>(AR51-U51)</f>
        <v>14.747325925277671</v>
      </c>
      <c r="AT51">
        <f>IF(D51,P51,(O51+P51)/2)</f>
        <v>27.539087295532227</v>
      </c>
      <c r="AU51">
        <f>0.61365*EXP(17.502*AT51/(240.97+AT51))</f>
        <v>3.6940610690202114</v>
      </c>
      <c r="AV51">
        <f>IF(AS51&lt;&gt;0,(1000-(AR51+U51)/2)/AS51*AL51,0)</f>
        <v>1.6225641694607822</v>
      </c>
      <c r="AW51">
        <f>U51*AA51/1000</f>
        <v>2.3481083448734426</v>
      </c>
      <c r="AX51">
        <f>(AU51-AW51)</f>
        <v>1.3459527241467688</v>
      </c>
      <c r="AY51">
        <f>1/(1.6/F51+1.37/N51)</f>
        <v>1.0725475870856707</v>
      </c>
      <c r="AZ51">
        <f>G51*AA51*0.001</f>
        <v>33.774214496993991</v>
      </c>
      <c r="BA51">
        <f>G51/S51</f>
        <v>0.97671656126118167</v>
      </c>
      <c r="BB51">
        <f>(1-AL51*AA51/AQ51/F51)*100</f>
        <v>77.054689661890592</v>
      </c>
      <c r="BC51">
        <f>(S51-E51/(N51/1.35))</f>
        <v>391.11216400233951</v>
      </c>
      <c r="BD51">
        <f>E51*BB51/100/BC51</f>
        <v>3.7909036247868412E-4</v>
      </c>
    </row>
    <row r="52" spans="1:56" x14ac:dyDescent="0.25">
      <c r="A52" s="1" t="s">
        <v>1</v>
      </c>
      <c r="B52" s="1" t="s">
        <v>11983</v>
      </c>
      <c r="K52" s="2">
        <v>8.2650000000000006</v>
      </c>
    </row>
    <row r="53" spans="1:56" x14ac:dyDescent="0.25">
      <c r="A53" s="1" t="s">
        <v>1</v>
      </c>
      <c r="B53" s="1" t="s">
        <v>11982</v>
      </c>
      <c r="K53" s="2">
        <v>8.2650000000000006</v>
      </c>
    </row>
    <row r="54" spans="1:56" x14ac:dyDescent="0.25">
      <c r="A54" s="1" t="s">
        <v>1</v>
      </c>
      <c r="B54" s="1" t="s">
        <v>11981</v>
      </c>
    </row>
    <row r="55" spans="1:56" x14ac:dyDescent="0.25">
      <c r="A55" s="1" t="s">
        <v>1</v>
      </c>
      <c r="B55" s="1" t="s">
        <v>6350</v>
      </c>
    </row>
    <row r="56" spans="1:56" x14ac:dyDescent="0.25">
      <c r="A56" s="1" t="s">
        <v>1</v>
      </c>
      <c r="B56" s="1" t="s">
        <v>11980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5DA7C-FDC8-4B10-8C12-8CE41643408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12066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12065</v>
      </c>
    </row>
    <row r="12" spans="1:56" x14ac:dyDescent="0.25">
      <c r="A12" s="1" t="s">
        <v>1</v>
      </c>
      <c r="B12" s="1" t="s">
        <v>12064</v>
      </c>
    </row>
    <row r="13" spans="1:56" x14ac:dyDescent="0.25">
      <c r="A13" s="1" t="s">
        <v>1</v>
      </c>
      <c r="B13" s="1" t="s">
        <v>12063</v>
      </c>
    </row>
    <row r="14" spans="1:56" x14ac:dyDescent="0.25">
      <c r="A14" s="1" t="s">
        <v>1</v>
      </c>
      <c r="B14" s="1" t="s">
        <v>12062</v>
      </c>
    </row>
    <row r="15" spans="1:56" x14ac:dyDescent="0.25">
      <c r="A15" s="1" t="s">
        <v>1</v>
      </c>
      <c r="B15" s="1" t="s">
        <v>12061</v>
      </c>
    </row>
    <row r="16" spans="1:56" x14ac:dyDescent="0.25">
      <c r="A16" s="1" t="s">
        <v>1</v>
      </c>
      <c r="B16" s="1" t="s">
        <v>12060</v>
      </c>
    </row>
    <row r="17" spans="1:56" x14ac:dyDescent="0.25">
      <c r="A17" s="1" t="s">
        <v>1</v>
      </c>
      <c r="B17" s="1" t="s">
        <v>12059</v>
      </c>
    </row>
    <row r="18" spans="1:56" x14ac:dyDescent="0.25">
      <c r="A18" s="1">
        <v>1</v>
      </c>
      <c r="B18" s="1" t="s">
        <v>12058</v>
      </c>
      <c r="C18" s="1">
        <v>267.00000373274088</v>
      </c>
      <c r="D18" s="1">
        <v>0</v>
      </c>
      <c r="E18">
        <f>(R18-S18*(1000-T18)/(1000-U18))*AK18</f>
        <v>-3.2233051130337378</v>
      </c>
      <c r="F18">
        <f>IF(AV18&lt;&gt;0,1/(1/AV18-1/N18),0)</f>
        <v>1.8366321317722156</v>
      </c>
      <c r="G18">
        <f>((AY18-AL18/2)*S18-E18)/(AY18+AL18/2)</f>
        <v>390.7643451013526</v>
      </c>
      <c r="H18">
        <f>AL18*1000</f>
        <v>19.403374839172507</v>
      </c>
      <c r="I18">
        <f>(AQ18-AW18)</f>
        <v>1.2885131841690001</v>
      </c>
      <c r="J18">
        <f>(P18+AP18*D18)</f>
        <v>27.375091552734375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27.507499694824219</v>
      </c>
      <c r="P18" s="1">
        <v>27.375091552734375</v>
      </c>
      <c r="Q18" s="1">
        <v>27.535654067993164</v>
      </c>
      <c r="R18" s="1">
        <v>400.06732177734375</v>
      </c>
      <c r="S18" s="1">
        <v>396.01742553710938</v>
      </c>
      <c r="T18" s="1">
        <v>9.6816873550415039</v>
      </c>
      <c r="U18" s="1">
        <v>26.825294494628906</v>
      </c>
      <c r="V18" s="1">
        <v>23.200675964355469</v>
      </c>
      <c r="W18" s="1">
        <v>64.282699584960938</v>
      </c>
      <c r="X18" s="1">
        <v>299.59515380859375</v>
      </c>
      <c r="Y18" s="1">
        <v>0.26377871632575989</v>
      </c>
      <c r="Z18" s="1">
        <v>9.8914031982421875</v>
      </c>
      <c r="AA18" s="1">
        <v>88.359062194824219</v>
      </c>
      <c r="AB18" s="1">
        <v>22.233680725097656</v>
      </c>
      <c r="AC18" s="1">
        <v>1.5243443250656128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1.1014527713551239</v>
      </c>
      <c r="AL18">
        <f>(U18-T18)/(1000-U18)*AK18</f>
        <v>1.9403374839172507E-2</v>
      </c>
      <c r="AM18">
        <f>(P18+273.15)</f>
        <v>300.52509155273435</v>
      </c>
      <c r="AN18">
        <f>(O18+273.15)</f>
        <v>300.6574996948242</v>
      </c>
      <c r="AO18">
        <f>(Y18*AG18+Z18*AH18)*AI18</f>
        <v>4.2204593668775381E-2</v>
      </c>
      <c r="AP18">
        <f>((AO18+0.00000010773*(AN18^4-AM18^4))-AL18*44100)/(L18*51.4+0.00000043092*AM18^3)</f>
        <v>-7.0179953971385949</v>
      </c>
      <c r="AQ18">
        <f>0.61365*EXP(17.502*J18/(240.97+J18))</f>
        <v>3.6587710488143914</v>
      </c>
      <c r="AR18">
        <f>AQ18*1000/AA18</f>
        <v>41.407988698964601</v>
      </c>
      <c r="AS18">
        <f>(AR18-U18)</f>
        <v>14.582694204335695</v>
      </c>
      <c r="AT18">
        <f>IF(D18,P18,(O18+P18)/2)</f>
        <v>27.441295623779297</v>
      </c>
      <c r="AU18">
        <f>0.61365*EXP(17.502*AT18/(240.97+AT18))</f>
        <v>3.6729818377226691</v>
      </c>
      <c r="AV18">
        <f>IF(AS18&lt;&gt;0,(1000-(AR18+U18)/2)/AS18*AL18,0)</f>
        <v>1.2851806800175514</v>
      </c>
      <c r="AW18">
        <f>U18*AA18/1000</f>
        <v>2.3702578646453913</v>
      </c>
      <c r="AX18">
        <f>(AU18-AW18)</f>
        <v>1.3027239730772777</v>
      </c>
      <c r="AY18">
        <f>1/(1.6/F18+1.37/N18)</f>
        <v>0.83947043017130074</v>
      </c>
      <c r="AZ18">
        <f>G18*AA18*0.001</f>
        <v>34.527571072330169</v>
      </c>
      <c r="BA18">
        <f>G18/S18</f>
        <v>0.98673522906566014</v>
      </c>
      <c r="BB18">
        <f>(1-AL18*AA18/AQ18/F18)*100</f>
        <v>74.486445997595439</v>
      </c>
      <c r="BC18">
        <f>(S18-E18/(N18/1.35))</f>
        <v>397.03403957826265</v>
      </c>
      <c r="BD18">
        <f>E18*BB18/100/BC18</f>
        <v>-6.047152594039336E-3</v>
      </c>
    </row>
    <row r="19" spans="1:56" x14ac:dyDescent="0.25">
      <c r="A19" s="1" t="s">
        <v>1</v>
      </c>
      <c r="B19" s="1" t="s">
        <v>12057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12056</v>
      </c>
      <c r="K20" s="1">
        <f t="shared" si="0"/>
        <v>2.72</v>
      </c>
    </row>
    <row r="21" spans="1:56" x14ac:dyDescent="0.25">
      <c r="A21" s="1">
        <v>2</v>
      </c>
      <c r="B21" s="1" t="s">
        <v>12055</v>
      </c>
      <c r="C21" s="1">
        <v>470.00000373274088</v>
      </c>
      <c r="D21" s="1">
        <v>0</v>
      </c>
      <c r="E21">
        <f>(R21-S21*(1000-T21)/(1000-U21))*AK21</f>
        <v>-1.5718253684298729</v>
      </c>
      <c r="F21">
        <f>IF(AV21&lt;&gt;0,1/(1/AV21-1/N21),0)</f>
        <v>1.6700919776369809</v>
      </c>
      <c r="G21">
        <f>((AY21-AL21/2)*S21-E21)/(AY21+AL21/2)</f>
        <v>387.35679996474579</v>
      </c>
      <c r="H21">
        <f>AL21*1000</f>
        <v>18.826299620212403</v>
      </c>
      <c r="I21">
        <f>(AQ21-AW21)</f>
        <v>1.3376591630580466</v>
      </c>
      <c r="J21">
        <f>(P21+AP21*D21)</f>
        <v>27.414108276367188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27.460107803344727</v>
      </c>
      <c r="P21" s="1">
        <v>27.414108276367188</v>
      </c>
      <c r="Q21" s="1">
        <v>27.530246734619141</v>
      </c>
      <c r="R21" s="1">
        <v>400.07754516601563</v>
      </c>
      <c r="S21" s="1">
        <v>394.75741577148438</v>
      </c>
      <c r="T21" s="1">
        <v>9.7229690551757813</v>
      </c>
      <c r="U21" s="1">
        <v>26.364234924316406</v>
      </c>
      <c r="V21" s="1">
        <v>23.363929748535156</v>
      </c>
      <c r="W21" s="1">
        <v>63.352268218994141</v>
      </c>
      <c r="X21" s="1">
        <v>299.60153198242188</v>
      </c>
      <c r="Y21" s="1">
        <v>25.575639724731445</v>
      </c>
      <c r="Z21" s="1">
        <v>10.961445808410645</v>
      </c>
      <c r="AA21" s="1">
        <v>88.357620239257813</v>
      </c>
      <c r="AB21" s="1">
        <v>22.062810897827148</v>
      </c>
      <c r="AC21" s="1">
        <v>1.5203084945678711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1.1014762205236095</v>
      </c>
      <c r="AL21">
        <f>(U21-T21)/(1000-U21)*AK21</f>
        <v>1.8826299620212403E-2</v>
      </c>
      <c r="AM21">
        <f>(P21+273.15)</f>
        <v>300.56410827636716</v>
      </c>
      <c r="AN21">
        <f>(O21+273.15)</f>
        <v>300.6101078033447</v>
      </c>
      <c r="AO21">
        <f>(Y21*AG21+Z21*AH21)*AI21</f>
        <v>4.092102264491416</v>
      </c>
      <c r="AP21">
        <f>((AO21+0.00000010773*(AN21^4-AM21^4))-AL21*44100)/(L21*51.4+0.00000043092*AM21^3)</f>
        <v>-6.7836629293456516</v>
      </c>
      <c r="AQ21">
        <f>0.61365*EXP(17.502*J21/(240.97+J21))</f>
        <v>3.6671402203993737</v>
      </c>
      <c r="AR21">
        <f>AQ21*1000/AA21</f>
        <v>41.503383754217971</v>
      </c>
      <c r="AS21">
        <f>(AR21-U21)</f>
        <v>15.139148829901565</v>
      </c>
      <c r="AT21">
        <f>IF(D21,P21,(O21+P21)/2)</f>
        <v>27.437108039855957</v>
      </c>
      <c r="AU21">
        <f>0.61365*EXP(17.502*AT21/(240.97+AT21))</f>
        <v>3.6720815425331477</v>
      </c>
      <c r="AV21">
        <f>IF(AS21&lt;&gt;0,(1000-(AR21+U21)/2)/AS21*AL21,0)</f>
        <v>1.2013523192541633</v>
      </c>
      <c r="AW21">
        <f>U21*AA21/1000</f>
        <v>2.3294810573413272</v>
      </c>
      <c r="AX21">
        <f>(AU21-AW21)</f>
        <v>1.3426004851918205</v>
      </c>
      <c r="AY21">
        <f>1/(1.6/F21+1.37/N21)</f>
        <v>0.78241231055889249</v>
      </c>
      <c r="AZ21">
        <f>G21*AA21*0.001</f>
        <v>34.225925028379166</v>
      </c>
      <c r="BA21">
        <f>G21/S21</f>
        <v>0.98125275039539062</v>
      </c>
      <c r="BB21">
        <f>(1-AL21*AA21/AQ21/F21)*100</f>
        <v>72.839293015168195</v>
      </c>
      <c r="BC21">
        <f>(S21-E21/(N21/1.35))</f>
        <v>395.2531614994719</v>
      </c>
      <c r="BD21">
        <f>E21*BB21/100/BC21</f>
        <v>-2.8966409312298747E-3</v>
      </c>
    </row>
    <row r="22" spans="1:56" x14ac:dyDescent="0.25">
      <c r="A22" s="1" t="s">
        <v>1</v>
      </c>
      <c r="B22" s="1" t="s">
        <v>12054</v>
      </c>
      <c r="K22" s="1">
        <f t="shared" si="0"/>
        <v>2.72</v>
      </c>
    </row>
    <row r="23" spans="1:56" x14ac:dyDescent="0.25">
      <c r="A23" s="1" t="s">
        <v>1</v>
      </c>
      <c r="B23" s="1" t="s">
        <v>12053</v>
      </c>
      <c r="K23" s="1">
        <f t="shared" si="0"/>
        <v>2.72</v>
      </c>
    </row>
    <row r="24" spans="1:56" x14ac:dyDescent="0.25">
      <c r="A24" s="1">
        <v>3</v>
      </c>
      <c r="B24" s="1" t="s">
        <v>12052</v>
      </c>
      <c r="C24" s="1">
        <v>673.00000373274088</v>
      </c>
      <c r="D24" s="1">
        <v>0</v>
      </c>
      <c r="E24">
        <f>(R24-S24*(1000-T24)/(1000-U24))*AK24</f>
        <v>-0.54009538291566916</v>
      </c>
      <c r="F24">
        <f>IF(AV24&lt;&gt;0,1/(1/AV24-1/N24),0)</f>
        <v>1.5733470332603143</v>
      </c>
      <c r="G24">
        <f>((AY24-AL24/2)*S24-E24)/(AY24+AL24/2)</f>
        <v>385.1598702130035</v>
      </c>
      <c r="H24">
        <f>AL24*1000</f>
        <v>18.357410128570748</v>
      </c>
      <c r="I24">
        <f>(AQ24-AW24)</f>
        <v>1.3622750538721906</v>
      </c>
      <c r="J24">
        <f>(P24+AP24*D24)</f>
        <v>27.380424499511719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27.390737533569336</v>
      </c>
      <c r="P24" s="1">
        <v>27.380424499511719</v>
      </c>
      <c r="Q24" s="1">
        <v>27.475719451904297</v>
      </c>
      <c r="R24" s="1">
        <v>400.0765380859375</v>
      </c>
      <c r="S24" s="1">
        <v>393.99960327148438</v>
      </c>
      <c r="T24" s="1">
        <v>9.7702884674072266</v>
      </c>
      <c r="U24" s="1">
        <v>26.005208969116211</v>
      </c>
      <c r="V24" s="1">
        <v>23.571958541870117</v>
      </c>
      <c r="W24" s="1">
        <v>62.740596771240234</v>
      </c>
      <c r="X24" s="1">
        <v>299.56204223632813</v>
      </c>
      <c r="Y24" s="1">
        <v>49.475273132324219</v>
      </c>
      <c r="Z24" s="1">
        <v>10.897336006164551</v>
      </c>
      <c r="AA24" s="1">
        <v>88.35302734375</v>
      </c>
      <c r="AB24" s="1">
        <v>22.023962020874023</v>
      </c>
      <c r="AC24" s="1">
        <v>1.5126358270645142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1.101331037633559</v>
      </c>
      <c r="AL24">
        <f>(U24-T24)/(1000-U24)*AK24</f>
        <v>1.8357410128570749E-2</v>
      </c>
      <c r="AM24">
        <f>(P24+273.15)</f>
        <v>300.5304244995117</v>
      </c>
      <c r="AN24">
        <f>(O24+273.15)</f>
        <v>300.54073753356931</v>
      </c>
      <c r="AO24">
        <f>(Y24*AG24+Z24*AH24)*AI24</f>
        <v>7.9160435242345102</v>
      </c>
      <c r="AP24">
        <f>((AO24+0.00000010773*(AN24^4-AM24^4))-AL24*44100)/(L24*51.4+0.00000043092*AM24^3)</f>
        <v>-6.5859862138096492</v>
      </c>
      <c r="AQ24">
        <f>0.61365*EXP(17.502*J24/(240.97+J24))</f>
        <v>3.6599139930004481</v>
      </c>
      <c r="AR24">
        <f>AQ24*1000/AA24</f>
        <v>41.423753130280787</v>
      </c>
      <c r="AS24">
        <f>(AR24-U24)</f>
        <v>15.418544161164576</v>
      </c>
      <c r="AT24">
        <f>IF(D24,P24,(O24+P24)/2)</f>
        <v>27.385581016540527</v>
      </c>
      <c r="AU24">
        <f>0.61365*EXP(17.502*AT24/(240.97+AT24))</f>
        <v>3.6610194214893585</v>
      </c>
      <c r="AV24">
        <f>IF(AS24&lt;&gt;0,(1000-(AR24+U24)/2)/AS24*AL24,0)</f>
        <v>1.1504652700835605</v>
      </c>
      <c r="AW24">
        <f>U24*AA24/1000</f>
        <v>2.2976389391282575</v>
      </c>
      <c r="AX24">
        <f>(AU24-AW24)</f>
        <v>1.3633804823611011</v>
      </c>
      <c r="AY24">
        <f>1/(1.6/F24+1.37/N24)</f>
        <v>0.74793883237222569</v>
      </c>
      <c r="AZ24">
        <f>G24*AA24*0.001</f>
        <v>34.030040544644699</v>
      </c>
      <c r="BA24">
        <f>G24/S24</f>
        <v>0.97756410670193017</v>
      </c>
      <c r="BB24">
        <f>(1-AL24*AA24/AQ24/F24)*100</f>
        <v>71.833204523537972</v>
      </c>
      <c r="BC24">
        <f>(S24-E24/(N24/1.35))</f>
        <v>394.16994660870489</v>
      </c>
      <c r="BD24">
        <f>E24*BB24/100/BC24</f>
        <v>-9.8426535145546348E-4</v>
      </c>
    </row>
    <row r="25" spans="1:56" x14ac:dyDescent="0.25">
      <c r="A25" s="1" t="s">
        <v>1</v>
      </c>
      <c r="B25" s="1" t="s">
        <v>12051</v>
      </c>
      <c r="K25" s="1">
        <f t="shared" si="0"/>
        <v>2.72</v>
      </c>
    </row>
    <row r="26" spans="1:56" x14ac:dyDescent="0.25">
      <c r="A26" s="1" t="s">
        <v>1</v>
      </c>
      <c r="B26" s="1" t="s">
        <v>12050</v>
      </c>
      <c r="K26" s="1">
        <f t="shared" si="0"/>
        <v>2.72</v>
      </c>
    </row>
    <row r="27" spans="1:56" x14ac:dyDescent="0.25">
      <c r="A27" s="1">
        <v>4</v>
      </c>
      <c r="B27" s="1" t="s">
        <v>12049</v>
      </c>
      <c r="C27" s="1">
        <v>876.00000373274088</v>
      </c>
      <c r="D27" s="1">
        <v>0</v>
      </c>
      <c r="E27">
        <f>(R27-S27*(1000-T27)/(1000-U27))*AK27</f>
        <v>1.2721160383833361</v>
      </c>
      <c r="F27">
        <f>IF(AV27&lt;&gt;0,1/(1/AV27-1/N27),0)</f>
        <v>1.4522904189188273</v>
      </c>
      <c r="G27">
        <f>((AY27-AL27/2)*S27-E27)/(AY27+AL27/2)</f>
        <v>380.46518411930379</v>
      </c>
      <c r="H27">
        <f>AL27*1000</f>
        <v>18.18003865802125</v>
      </c>
      <c r="I27">
        <f>(AQ27-AW27)</f>
        <v>1.4308948009324012</v>
      </c>
      <c r="J27">
        <f>(P27+AP27*D27)</f>
        <v>27.652481079101563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27.312294006347656</v>
      </c>
      <c r="P27" s="1">
        <v>27.652481079101563</v>
      </c>
      <c r="Q27" s="1">
        <v>27.407966613769531</v>
      </c>
      <c r="R27" s="1">
        <v>399.89044189453125</v>
      </c>
      <c r="S27" s="1">
        <v>392.26052856445313</v>
      </c>
      <c r="T27" s="1">
        <v>9.8146657943725586</v>
      </c>
      <c r="U27" s="1">
        <v>25.893857955932617</v>
      </c>
      <c r="V27" s="1">
        <v>23.787456512451172</v>
      </c>
      <c r="W27" s="1">
        <v>62.758022308349609</v>
      </c>
      <c r="X27" s="1">
        <v>299.57513427734375</v>
      </c>
      <c r="Y27" s="1">
        <v>99.762657165527344</v>
      </c>
      <c r="Z27" s="1">
        <v>10.834454536437988</v>
      </c>
      <c r="AA27" s="1">
        <v>88.3507080078125</v>
      </c>
      <c r="AB27" s="1">
        <v>21.945222854614258</v>
      </c>
      <c r="AC27" s="1">
        <v>1.5110512971878052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1.101379170137293</v>
      </c>
      <c r="AL27">
        <f>(U27-T27)/(1000-U27)*AK27</f>
        <v>1.8180038658021251E-2</v>
      </c>
      <c r="AM27">
        <f>(P27+273.15)</f>
        <v>300.80248107910154</v>
      </c>
      <c r="AN27">
        <f>(O27+273.15)</f>
        <v>300.46229400634763</v>
      </c>
      <c r="AO27">
        <f>(Y27*AG27+Z27*AH27)*AI27</f>
        <v>15.96202478970531</v>
      </c>
      <c r="AP27">
        <f>((AO27+0.00000010773*(AN27^4-AM27^4))-AL27*44100)/(L27*51.4+0.00000043092*AM27^3)</f>
        <v>-6.4876260417112261</v>
      </c>
      <c r="AQ27">
        <f>0.61365*EXP(17.502*J27/(240.97+J27))</f>
        <v>3.7186354843927765</v>
      </c>
      <c r="AR27">
        <f>AQ27*1000/AA27</f>
        <v>42.089481434194646</v>
      </c>
      <c r="AS27">
        <f>(AR27-U27)</f>
        <v>16.195623478262029</v>
      </c>
      <c r="AT27">
        <f>IF(D27,P27,(O27+P27)/2)</f>
        <v>27.482387542724609</v>
      </c>
      <c r="AU27">
        <f>0.61365*EXP(17.502*AT27/(240.97+AT27))</f>
        <v>3.6818264779967542</v>
      </c>
      <c r="AV27">
        <f>IF(AS27&lt;&gt;0,(1000-(AR27+U27)/2)/AS27*AL27,0)</f>
        <v>1.0843712693423837</v>
      </c>
      <c r="AW27">
        <f>U27*AA27/1000</f>
        <v>2.2877406834603753</v>
      </c>
      <c r="AX27">
        <f>(AU27-AW27)</f>
        <v>1.3940857945363789</v>
      </c>
      <c r="AY27">
        <f>1/(1.6/F27+1.37/N27)</f>
        <v>0.70334594646906423</v>
      </c>
      <c r="AZ27">
        <f>G27*AA27*0.001</f>
        <v>33.614368389263234</v>
      </c>
      <c r="BA27">
        <f>G27/S27</f>
        <v>0.96992982065180888</v>
      </c>
      <c r="BB27">
        <f>(1-AL27*AA27/AQ27/F27)*100</f>
        <v>70.258165331221178</v>
      </c>
      <c r="BC27">
        <f>(S27-E27/(N27/1.35))</f>
        <v>391.85930963504819</v>
      </c>
      <c r="BD27">
        <f>E27*BB27/100/BC27</f>
        <v>2.2808323484383697E-3</v>
      </c>
    </row>
    <row r="28" spans="1:56" x14ac:dyDescent="0.25">
      <c r="A28" s="1" t="s">
        <v>1</v>
      </c>
      <c r="B28" s="1" t="s">
        <v>12048</v>
      </c>
      <c r="K28" s="1">
        <f t="shared" si="0"/>
        <v>2.72</v>
      </c>
    </row>
    <row r="29" spans="1:56" x14ac:dyDescent="0.25">
      <c r="A29" s="1" t="s">
        <v>1</v>
      </c>
      <c r="B29" s="1" t="s">
        <v>12047</v>
      </c>
      <c r="K29" s="1">
        <f t="shared" si="0"/>
        <v>2.72</v>
      </c>
    </row>
    <row r="30" spans="1:56" x14ac:dyDescent="0.25">
      <c r="A30" s="1">
        <v>5</v>
      </c>
      <c r="B30" s="1" t="s">
        <v>12046</v>
      </c>
      <c r="C30" s="1">
        <v>1079.0000037327409</v>
      </c>
      <c r="D30" s="1">
        <v>0</v>
      </c>
      <c r="E30">
        <f>(R30-S30*(1000-T30)/(1000-U30))*AK30</f>
        <v>2.3149347434947734</v>
      </c>
      <c r="F30">
        <f>IF(AV30&lt;&gt;0,1/(1/AV30-1/N30),0)</f>
        <v>1.4403549183899886</v>
      </c>
      <c r="G30">
        <f>((AY30-AL30/2)*S30-E30)/(AY30+AL30/2)</f>
        <v>378.16841480505042</v>
      </c>
      <c r="H30">
        <f>AL30*1000</f>
        <v>18.185274525271865</v>
      </c>
      <c r="I30">
        <f>(AQ30-AW30)</f>
        <v>1.4399796947042134</v>
      </c>
      <c r="J30">
        <f>(P30+AP30*D30)</f>
        <v>27.706850051879883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27.263948440551758</v>
      </c>
      <c r="P30" s="1">
        <v>27.706850051879883</v>
      </c>
      <c r="Q30" s="1">
        <v>27.355585098266602</v>
      </c>
      <c r="R30" s="1">
        <v>400.0615234375</v>
      </c>
      <c r="S30" s="1">
        <v>391.49472045898438</v>
      </c>
      <c r="T30" s="1">
        <v>9.8411397933959961</v>
      </c>
      <c r="U30" s="1">
        <v>25.926008224487305</v>
      </c>
      <c r="V30" s="1">
        <v>23.918333053588867</v>
      </c>
      <c r="W30" s="1">
        <v>63.011695861816406</v>
      </c>
      <c r="X30" s="1">
        <v>299.5457763671875</v>
      </c>
      <c r="Y30" s="1">
        <v>149.81948852539063</v>
      </c>
      <c r="Z30" s="1">
        <v>10.712596893310547</v>
      </c>
      <c r="AA30" s="1">
        <v>88.347152709960938</v>
      </c>
      <c r="AB30" s="1">
        <v>21.99858283996582</v>
      </c>
      <c r="AC30" s="1">
        <v>1.510898232460022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1.1012712366440713</v>
      </c>
      <c r="AL30">
        <f>(U30-T30)/(1000-U30)*AK30</f>
        <v>1.8185274525271865E-2</v>
      </c>
      <c r="AM30">
        <f>(P30+273.15)</f>
        <v>300.85685005187986</v>
      </c>
      <c r="AN30">
        <f>(O30+273.15)</f>
        <v>300.41394844055174</v>
      </c>
      <c r="AO30">
        <f>(Y30*AG30+Z30*AH30)*AI30</f>
        <v>23.971117628266256</v>
      </c>
      <c r="AP30">
        <f>((AO30+0.00000010773*(AN30^4-AM30^4))-AL30*44100)/(L30*51.4+0.00000043092*AM30^3)</f>
        <v>-6.4332751927125482</v>
      </c>
      <c r="AQ30">
        <f>0.61365*EXP(17.502*J30/(240.97+J30))</f>
        <v>3.7304687024726966</v>
      </c>
      <c r="AR30">
        <f>AQ30*1000/AA30</f>
        <v>42.225115219271743</v>
      </c>
      <c r="AS30">
        <f>(AR30-U30)</f>
        <v>16.299106994784438</v>
      </c>
      <c r="AT30">
        <f>IF(D30,P30,(O30+P30)/2)</f>
        <v>27.48539924621582</v>
      </c>
      <c r="AU30">
        <f>0.61365*EXP(17.502*AT30/(240.97+AT30))</f>
        <v>3.6824754486296292</v>
      </c>
      <c r="AV30">
        <f>IF(AS30&lt;&gt;0,(1000-(AR30+U30)/2)/AS30*AL30,0)</f>
        <v>1.0777032806998244</v>
      </c>
      <c r="AW30">
        <f>U30*AA30/1000</f>
        <v>2.2904890077684832</v>
      </c>
      <c r="AX30">
        <f>(AU30-AW30)</f>
        <v>1.391986440861146</v>
      </c>
      <c r="AY30">
        <f>1/(1.6/F30+1.37/N30)</f>
        <v>0.69885853504526829</v>
      </c>
      <c r="AZ30">
        <f>G30*AA30*0.001</f>
        <v>33.410102692865642</v>
      </c>
      <c r="BA30">
        <f>G30/S30</f>
        <v>0.96596044606090647</v>
      </c>
      <c r="BB30">
        <f>(1-AL30*AA30/AQ30/F30)*100</f>
        <v>70.099427874369709</v>
      </c>
      <c r="BC30">
        <f>(S30-E30/(N30/1.35))</f>
        <v>390.76460181304105</v>
      </c>
      <c r="BD30">
        <f>E30*BB30/100/BC30</f>
        <v>4.1527712677292142E-3</v>
      </c>
    </row>
    <row r="31" spans="1:56" x14ac:dyDescent="0.25">
      <c r="A31" s="1" t="s">
        <v>1</v>
      </c>
      <c r="B31" s="1" t="s">
        <v>12045</v>
      </c>
      <c r="K31" s="1">
        <f t="shared" si="0"/>
        <v>2.72</v>
      </c>
    </row>
    <row r="32" spans="1:56" x14ac:dyDescent="0.25">
      <c r="A32" s="1" t="s">
        <v>1</v>
      </c>
      <c r="B32" s="1" t="s">
        <v>12044</v>
      </c>
      <c r="K32" s="1">
        <f t="shared" si="0"/>
        <v>2.72</v>
      </c>
    </row>
    <row r="33" spans="1:56" x14ac:dyDescent="0.25">
      <c r="A33" s="1">
        <v>6</v>
      </c>
      <c r="B33" s="1" t="s">
        <v>12043</v>
      </c>
      <c r="C33" s="1">
        <v>1282.0000037327409</v>
      </c>
      <c r="D33" s="1">
        <v>0</v>
      </c>
      <c r="E33">
        <f>(R33-S33*(1000-T33)/(1000-U33))*AK33</f>
        <v>4.1332982191791894</v>
      </c>
      <c r="F33">
        <f>IF(AV33&lt;&gt;0,1/(1/AV33-1/N33),0)</f>
        <v>1.5535198691006669</v>
      </c>
      <c r="G33">
        <f>((AY33-AL33/2)*S33-E33)/(AY33+AL33/2)</f>
        <v>374.71240073418153</v>
      </c>
      <c r="H33">
        <f>AL33*1000</f>
        <v>18.458755983272134</v>
      </c>
      <c r="I33">
        <f>(AQ33-AW33)</f>
        <v>1.3820918839634877</v>
      </c>
      <c r="J33">
        <f>(P33+AP33*D33)</f>
        <v>27.545846939086914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27.227695465087891</v>
      </c>
      <c r="P33" s="1">
        <v>27.545846939086914</v>
      </c>
      <c r="Q33" s="1">
        <v>27.31964111328125</v>
      </c>
      <c r="R33" s="1">
        <v>400.10580444335938</v>
      </c>
      <c r="S33" s="1">
        <v>389.8179931640625</v>
      </c>
      <c r="T33" s="1">
        <v>9.8616447448730469</v>
      </c>
      <c r="U33" s="1">
        <v>26.185239791870117</v>
      </c>
      <c r="V33" s="1">
        <v>24.019567489624023</v>
      </c>
      <c r="W33" s="1">
        <v>63.778213500976563</v>
      </c>
      <c r="X33" s="1">
        <v>299.524169921875</v>
      </c>
      <c r="Y33" s="1">
        <v>300.83578491210938</v>
      </c>
      <c r="Z33" s="1">
        <v>10.753368377685547</v>
      </c>
      <c r="AA33" s="1">
        <v>88.3486328125</v>
      </c>
      <c r="AB33" s="1">
        <v>21.910797119140625</v>
      </c>
      <c r="AC33" s="1">
        <v>1.515130877494812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1.1011918011833637</v>
      </c>
      <c r="AL33">
        <f>(U33-T33)/(1000-U33)*AK33</f>
        <v>1.8458755983272134E-2</v>
      </c>
      <c r="AM33">
        <f>(P33+273.15)</f>
        <v>300.69584693908689</v>
      </c>
      <c r="AN33">
        <f>(O33+273.15)</f>
        <v>300.37769546508787</v>
      </c>
      <c r="AO33">
        <f>(Y33*AG33+Z33*AH33)*AI33</f>
        <v>48.133724510064894</v>
      </c>
      <c r="AP33">
        <f>((AO33+0.00000010773*(AN33^4-AM33^4))-AL33*44100)/(L33*51.4+0.00000043092*AM33^3)</f>
        <v>-6.3228151795338192</v>
      </c>
      <c r="AQ33">
        <f>0.61365*EXP(17.502*J33/(240.97+J33))</f>
        <v>3.6955220194426848</v>
      </c>
      <c r="AR33">
        <f>AQ33*1000/AA33</f>
        <v>41.828853506828956</v>
      </c>
      <c r="AS33">
        <f>(AR33-U33)</f>
        <v>15.643613714958839</v>
      </c>
      <c r="AT33">
        <f>IF(D33,P33,(O33+P33)/2)</f>
        <v>27.386771202087402</v>
      </c>
      <c r="AU33">
        <f>0.61365*EXP(17.502*AT33/(240.97+AT33))</f>
        <v>3.661274608936846</v>
      </c>
      <c r="AV33">
        <f>IF(AS33&lt;&gt;0,(1000-(AR33+U33)/2)/AS33*AL33,0)</f>
        <v>1.139827953589108</v>
      </c>
      <c r="AW33">
        <f>U33*AA33/1000</f>
        <v>2.3134301354791971</v>
      </c>
      <c r="AX33">
        <f>(AU33-AW33)</f>
        <v>1.3478444734576489</v>
      </c>
      <c r="AY33">
        <f>1/(1.6/F33+1.37/N33)</f>
        <v>0.74074805490092754</v>
      </c>
      <c r="AZ33">
        <f>G33*AA33*0.001</f>
        <v>33.105328302754565</v>
      </c>
      <c r="BA33">
        <f>G33/S33</f>
        <v>0.96124962753188381</v>
      </c>
      <c r="BB33">
        <f>(1-AL33*AA33/AQ33/F33)*100</f>
        <v>71.594027947765412</v>
      </c>
      <c r="BC33">
        <f>(S33-E33/(N33/1.35))</f>
        <v>388.5143719248257</v>
      </c>
      <c r="BD33">
        <f>E33*BB33/100/BC33</f>
        <v>7.616692961814598E-3</v>
      </c>
    </row>
    <row r="34" spans="1:56" x14ac:dyDescent="0.25">
      <c r="A34" s="1" t="s">
        <v>1</v>
      </c>
      <c r="B34" s="1" t="s">
        <v>12042</v>
      </c>
      <c r="K34" s="1">
        <f t="shared" si="0"/>
        <v>2.72</v>
      </c>
    </row>
    <row r="35" spans="1:56" x14ac:dyDescent="0.25">
      <c r="A35" s="1" t="s">
        <v>1</v>
      </c>
      <c r="B35" s="1" t="s">
        <v>12041</v>
      </c>
      <c r="K35" s="1">
        <f t="shared" si="0"/>
        <v>2.72</v>
      </c>
    </row>
    <row r="36" spans="1:56" x14ac:dyDescent="0.25">
      <c r="A36" s="1">
        <v>7</v>
      </c>
      <c r="B36" s="1" t="s">
        <v>12040</v>
      </c>
      <c r="C36" s="1">
        <v>1485.0000037327409</v>
      </c>
      <c r="D36" s="1">
        <v>0</v>
      </c>
      <c r="E36">
        <f>(R36-S36*(1000-T36)/(1000-U36))*AK36</f>
        <v>5.1174855893859705</v>
      </c>
      <c r="F36">
        <f>IF(AV36&lt;&gt;0,1/(1/AV36-1/N36),0)</f>
        <v>1.6476376106427137</v>
      </c>
      <c r="G36">
        <f>((AY36-AL36/2)*S36-E36)/(AY36+AL36/2)</f>
        <v>372.6939424749454</v>
      </c>
      <c r="H36">
        <f>AL36*1000</f>
        <v>18.947104228788334</v>
      </c>
      <c r="I36">
        <f>(AQ36-AW36)</f>
        <v>1.358704616056134</v>
      </c>
      <c r="J36">
        <f>(P36+AP36*D36)</f>
        <v>27.614475250244141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27.224061965942383</v>
      </c>
      <c r="P36" s="1">
        <v>27.614475250244141</v>
      </c>
      <c r="Q36" s="1">
        <v>27.303747177124023</v>
      </c>
      <c r="R36" s="1">
        <v>399.9444580078125</v>
      </c>
      <c r="S36" s="1">
        <v>388.61358642578125</v>
      </c>
      <c r="T36" s="1">
        <v>9.8757247924804688</v>
      </c>
      <c r="U36" s="1">
        <v>26.619514465332031</v>
      </c>
      <c r="V36" s="1">
        <v>24.057765960693359</v>
      </c>
      <c r="W36" s="1">
        <v>64.846488952636719</v>
      </c>
      <c r="X36" s="1">
        <v>299.59918212890625</v>
      </c>
      <c r="Y36" s="1">
        <v>500.1365966796875</v>
      </c>
      <c r="Z36" s="1">
        <v>10.884330749511719</v>
      </c>
      <c r="AA36" s="1">
        <v>88.344154357910156</v>
      </c>
      <c r="AB36" s="1">
        <v>22.000986099243164</v>
      </c>
      <c r="AC36" s="1">
        <v>1.5241366624832153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1.1014675813562729</v>
      </c>
      <c r="AL36">
        <f>(U36-T36)/(1000-U36)*AK36</f>
        <v>1.8947104228788335E-2</v>
      </c>
      <c r="AM36">
        <f>(P36+273.15)</f>
        <v>300.76447525024412</v>
      </c>
      <c r="AN36">
        <f>(O36+273.15)</f>
        <v>300.37406196594236</v>
      </c>
      <c r="AO36">
        <f>(Y36*AG36+Z36*AH36)*AI36</f>
        <v>80.021853680122149</v>
      </c>
      <c r="AP36">
        <f>((AO36+0.00000010773*(AN36^4-AM36^4))-AL36*44100)/(L36*51.4+0.00000043092*AM36^3)</f>
        <v>-6.2443133493677969</v>
      </c>
      <c r="AQ36">
        <f>0.61365*EXP(17.502*J36/(240.97+J36))</f>
        <v>3.7103831109140493</v>
      </c>
      <c r="AR36">
        <f>AQ36*1000/AA36</f>
        <v>41.999192112724423</v>
      </c>
      <c r="AS36">
        <f>(AR36-U36)</f>
        <v>15.379677647392391</v>
      </c>
      <c r="AT36">
        <f>IF(D36,P36,(O36+P36)/2)</f>
        <v>27.419268608093262</v>
      </c>
      <c r="AU36">
        <f>0.61365*EXP(17.502*AT36/(240.97+AT36))</f>
        <v>3.6682483727220334</v>
      </c>
      <c r="AV36">
        <f>IF(AS36&lt;&gt;0,(1000-(AR36+U36)/2)/AS36*AL36,0)</f>
        <v>1.1896895211650318</v>
      </c>
      <c r="AW36">
        <f>U36*AA36/1000</f>
        <v>2.3516784948579152</v>
      </c>
      <c r="AX36">
        <f>(AU36-AW36)</f>
        <v>1.3165698778641182</v>
      </c>
      <c r="AY36">
        <f>1/(1.6/F36+1.37/N36)</f>
        <v>0.77450049621620576</v>
      </c>
      <c r="AZ36">
        <f>G36*AA36*0.001</f>
        <v>32.925331182264664</v>
      </c>
      <c r="BA36">
        <f>G36/S36</f>
        <v>0.95903477256867287</v>
      </c>
      <c r="BB36">
        <f>(1-AL36*AA36/AQ36/F36)*100</f>
        <v>72.619573380825059</v>
      </c>
      <c r="BC36">
        <f>(S36-E36/(N36/1.35))</f>
        <v>386.99955749487657</v>
      </c>
      <c r="BD36">
        <f>E36*BB36/100/BC36</f>
        <v>9.6028435455936985E-3</v>
      </c>
    </row>
    <row r="37" spans="1:56" x14ac:dyDescent="0.25">
      <c r="A37" s="1" t="s">
        <v>1</v>
      </c>
      <c r="B37" s="1" t="s">
        <v>12039</v>
      </c>
      <c r="K37" s="1">
        <f t="shared" si="0"/>
        <v>2.72</v>
      </c>
    </row>
    <row r="38" spans="1:56" x14ac:dyDescent="0.25">
      <c r="A38" s="1" t="s">
        <v>1</v>
      </c>
      <c r="B38" s="1" t="s">
        <v>12038</v>
      </c>
      <c r="K38" s="1">
        <f t="shared" si="0"/>
        <v>2.72</v>
      </c>
    </row>
    <row r="39" spans="1:56" x14ac:dyDescent="0.25">
      <c r="A39" s="1">
        <v>8</v>
      </c>
      <c r="B39" s="1" t="s">
        <v>12037</v>
      </c>
      <c r="C39" s="1">
        <v>1688.0000037327409</v>
      </c>
      <c r="D39" s="1">
        <v>0</v>
      </c>
      <c r="E39">
        <f>(R39-S39*(1000-T39)/(1000-U39))*AK39</f>
        <v>5.4333971620428478</v>
      </c>
      <c r="F39">
        <f>IF(AV39&lt;&gt;0,1/(1/AV39-1/N39),0)</f>
        <v>1.8719675176609856</v>
      </c>
      <c r="G39">
        <f>((AY39-AL39/2)*S39-E39)/(AY39+AL39/2)</f>
        <v>372.92740898083957</v>
      </c>
      <c r="H39">
        <f>AL39*1000</f>
        <v>19.615424407939489</v>
      </c>
      <c r="I39">
        <f>(AQ39-AW39)</f>
        <v>1.2846224464499465</v>
      </c>
      <c r="J39">
        <f>(P39+AP39*D39)</f>
        <v>27.515512466430664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27.233253479003906</v>
      </c>
      <c r="P39" s="1">
        <v>27.515512466430664</v>
      </c>
      <c r="Q39" s="1">
        <v>27.298801422119141</v>
      </c>
      <c r="R39" s="1">
        <v>399.92282104492188</v>
      </c>
      <c r="S39" s="1">
        <v>388.0787353515625</v>
      </c>
      <c r="T39" s="1">
        <v>9.8929309844970703</v>
      </c>
      <c r="U39" s="1">
        <v>27.216884613037109</v>
      </c>
      <c r="V39" s="1">
        <v>24.085643768310547</v>
      </c>
      <c r="W39" s="1">
        <v>66.263084411621094</v>
      </c>
      <c r="X39" s="1">
        <v>299.59573364257813</v>
      </c>
      <c r="Y39" s="1">
        <v>750.6195068359375</v>
      </c>
      <c r="Z39" s="1">
        <v>10.919698715209961</v>
      </c>
      <c r="AA39" s="1">
        <v>88.340286254882813</v>
      </c>
      <c r="AB39" s="1">
        <v>22.040788650512695</v>
      </c>
      <c r="AC39" s="1">
        <v>1.527080774307251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1.1014549030977134</v>
      </c>
      <c r="AL39">
        <f>(U39-T39)/(1000-U39)*AK39</f>
        <v>1.9615424407939491E-2</v>
      </c>
      <c r="AM39">
        <f>(P39+273.15)</f>
        <v>300.66551246643064</v>
      </c>
      <c r="AN39">
        <f>(O39+273.15)</f>
        <v>300.38325347900388</v>
      </c>
      <c r="AO39">
        <f>(Y39*AG39+Z39*AH39)*AI39</f>
        <v>120.09911840932546</v>
      </c>
      <c r="AP39">
        <f>((AO39+0.00000010773*(AN39^4-AM39^4))-AL39*44100)/(L39*51.4+0.00000043092*AM39^3)</f>
        <v>-6.1473746987680356</v>
      </c>
      <c r="AQ39">
        <f>0.61365*EXP(17.502*J39/(240.97+J39))</f>
        <v>3.6889698241317603</v>
      </c>
      <c r="AR39">
        <f>AQ39*1000/AA39</f>
        <v>41.758635618275015</v>
      </c>
      <c r="AS39">
        <f>(AR39-U39)</f>
        <v>14.541751005237906</v>
      </c>
      <c r="AT39">
        <f>IF(D39,P39,(O39+P39)/2)</f>
        <v>27.374382972717285</v>
      </c>
      <c r="AU39">
        <f>0.61365*EXP(17.502*AT39/(240.97+AT39))</f>
        <v>3.658619211114893</v>
      </c>
      <c r="AV39">
        <f>IF(AS39&lt;&gt;0,(1000-(AR39+U39)/2)/AS39*AL39,0)</f>
        <v>1.3023832102179393</v>
      </c>
      <c r="AW39">
        <f>U39*AA39/1000</f>
        <v>2.4043473776818138</v>
      </c>
      <c r="AX39">
        <f>(AU39-AW39)</f>
        <v>1.2542718334330791</v>
      </c>
      <c r="AY39">
        <f>1/(1.6/F39+1.37/N39)</f>
        <v>0.85122094894800504</v>
      </c>
      <c r="AZ39">
        <f>G39*AA39*0.001</f>
        <v>32.944514061659127</v>
      </c>
      <c r="BA39">
        <f>G39/S39</f>
        <v>0.96095811238665974</v>
      </c>
      <c r="BB39">
        <f>(1-AL39*AA39/AQ39/F39)*100</f>
        <v>74.906970333773472</v>
      </c>
      <c r="BC39">
        <f>(S39-E39/(N39/1.35))</f>
        <v>386.36506951714932</v>
      </c>
      <c r="BD39">
        <f>E39*BB39/100/BC39</f>
        <v>1.0534060973405035E-2</v>
      </c>
    </row>
    <row r="40" spans="1:56" x14ac:dyDescent="0.25">
      <c r="A40" s="1" t="s">
        <v>1</v>
      </c>
      <c r="B40" s="1" t="s">
        <v>12036</v>
      </c>
      <c r="K40" s="1">
        <f t="shared" si="0"/>
        <v>2.72</v>
      </c>
    </row>
    <row r="41" spans="1:56" x14ac:dyDescent="0.25">
      <c r="A41" s="1" t="s">
        <v>1</v>
      </c>
      <c r="B41" s="1" t="s">
        <v>12035</v>
      </c>
      <c r="K41" s="1">
        <f t="shared" si="0"/>
        <v>2.72</v>
      </c>
    </row>
    <row r="42" spans="1:56" x14ac:dyDescent="0.25">
      <c r="A42" s="1">
        <v>9</v>
      </c>
      <c r="B42" s="1" t="s">
        <v>12034</v>
      </c>
      <c r="C42" s="1">
        <v>1891.0000037327409</v>
      </c>
      <c r="D42" s="1">
        <v>0</v>
      </c>
      <c r="E42">
        <f>(R42-S42*(1000-T42)/(1000-U42))*AK42</f>
        <v>5.6990146740049115</v>
      </c>
      <c r="F42">
        <f>IF(AV42&lt;&gt;0,1/(1/AV42-1/N42),0)</f>
        <v>2.053239263596736</v>
      </c>
      <c r="G42">
        <f>((AY42-AL42/2)*S42-E42)/(AY42+AL42/2)</f>
        <v>372.91899867302237</v>
      </c>
      <c r="H42">
        <f>AL42*1000</f>
        <v>20.372563013825204</v>
      </c>
      <c r="I42">
        <f>(AQ42-AW42)</f>
        <v>1.2515238731593987</v>
      </c>
      <c r="J42">
        <f>(P42+AP42*D42)</f>
        <v>27.641986846923828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27.259147644042969</v>
      </c>
      <c r="P42" s="1">
        <v>27.641986846923828</v>
      </c>
      <c r="Q42" s="1">
        <v>27.310585021972656</v>
      </c>
      <c r="R42" s="1">
        <v>400.04647827148438</v>
      </c>
      <c r="S42" s="1">
        <v>387.70150756835938</v>
      </c>
      <c r="T42" s="1">
        <v>9.9235782623291016</v>
      </c>
      <c r="U42" s="1">
        <v>27.903444290161133</v>
      </c>
      <c r="V42" s="1">
        <v>24.121976852416992</v>
      </c>
      <c r="W42" s="1">
        <v>67.82696533203125</v>
      </c>
      <c r="X42" s="1">
        <v>299.5970458984375</v>
      </c>
      <c r="Y42" s="1">
        <v>999.73486328125</v>
      </c>
      <c r="Z42" s="1">
        <v>10.822689056396484</v>
      </c>
      <c r="AA42" s="1">
        <v>88.334304809570313</v>
      </c>
      <c r="AB42" s="1">
        <v>22.052328109741211</v>
      </c>
      <c r="AC42" s="1">
        <v>1.5376114845275879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1.1014597275677847</v>
      </c>
      <c r="AL42">
        <f>(U42-T42)/(1000-U42)*AK42</f>
        <v>2.0372563013825205E-2</v>
      </c>
      <c r="AM42">
        <f>(P42+273.15)</f>
        <v>300.79198684692381</v>
      </c>
      <c r="AN42">
        <f>(O42+273.15)</f>
        <v>300.40914764404295</v>
      </c>
      <c r="AO42">
        <f>(Y42*AG42+Z42*AH42)*AI42</f>
        <v>159.95757454966952</v>
      </c>
      <c r="AP42">
        <f>((AO42+0.00000010773*(AN42^4-AM42^4))-AL42*44100)/(L42*51.4+0.00000043092*AM42^3)</f>
        <v>-6.1031813405219841</v>
      </c>
      <c r="AQ42">
        <f>0.61365*EXP(17.502*J42/(240.97+J42))</f>
        <v>3.7163552263233566</v>
      </c>
      <c r="AR42">
        <f>AQ42*1000/AA42</f>
        <v>42.071483262759763</v>
      </c>
      <c r="AS42">
        <f>(AR42-U42)</f>
        <v>14.16803897259863</v>
      </c>
      <c r="AT42">
        <f>IF(D42,P42,(O42+P42)/2)</f>
        <v>27.450567245483398</v>
      </c>
      <c r="AU42">
        <f>0.61365*EXP(17.502*AT42/(240.97+AT42))</f>
        <v>3.6749758435469464</v>
      </c>
      <c r="AV42">
        <f>IF(AS42&lt;&gt;0,(1000-(AR42+U42)/2)/AS42*AL42,0)</f>
        <v>1.387614668576779</v>
      </c>
      <c r="AW42">
        <f>U42*AA42/1000</f>
        <v>2.4648313531639578</v>
      </c>
      <c r="AX42">
        <f>(AU42-AW42)</f>
        <v>1.2101444903829885</v>
      </c>
      <c r="AY42">
        <f>1/(1.6/F42+1.37/N42)</f>
        <v>0.90965000364394433</v>
      </c>
      <c r="AZ42">
        <f>G42*AA42*0.001</f>
        <v>32.941540498062501</v>
      </c>
      <c r="BA42">
        <f>G42/S42</f>
        <v>0.96187141755508765</v>
      </c>
      <c r="BB42">
        <f>(1-AL42*AA42/AQ42/F42)*100</f>
        <v>76.415955505733919</v>
      </c>
      <c r="BC42">
        <f>(S42-E42/(N42/1.35))</f>
        <v>385.90406732142009</v>
      </c>
      <c r="BD42">
        <f>E42*BB42/100/BC42</f>
        <v>1.1285075453546827E-2</v>
      </c>
    </row>
    <row r="43" spans="1:56" x14ac:dyDescent="0.25">
      <c r="A43" s="1" t="s">
        <v>1</v>
      </c>
      <c r="B43" s="1" t="s">
        <v>12033</v>
      </c>
      <c r="K43" s="1">
        <f t="shared" si="0"/>
        <v>2.72</v>
      </c>
    </row>
    <row r="44" spans="1:56" x14ac:dyDescent="0.25">
      <c r="A44" s="1" t="s">
        <v>1</v>
      </c>
      <c r="B44" s="1" t="s">
        <v>12032</v>
      </c>
      <c r="K44" s="1">
        <f t="shared" si="0"/>
        <v>2.72</v>
      </c>
    </row>
    <row r="45" spans="1:56" x14ac:dyDescent="0.25">
      <c r="A45" s="1">
        <v>10</v>
      </c>
      <c r="B45" s="1" t="s">
        <v>12031</v>
      </c>
      <c r="C45" s="1">
        <v>2094.500003721565</v>
      </c>
      <c r="D45" s="1">
        <v>0</v>
      </c>
      <c r="E45">
        <f>(R45-S45*(1000-T45)/(1000-U45))*AK45</f>
        <v>5.7171689093638616</v>
      </c>
      <c r="F45">
        <f>IF(AV45&lt;&gt;0,1/(1/AV45-1/N45),0)</f>
        <v>2.3279474635583468</v>
      </c>
      <c r="G45">
        <f>((AY45-AL45/2)*S45-E45)/(AY45+AL45/2)</f>
        <v>373.35945483757587</v>
      </c>
      <c r="H45">
        <f>AL45*1000</f>
        <v>21.25665077607238</v>
      </c>
      <c r="I45">
        <f>(AQ45-AW45)</f>
        <v>1.2010072027438068</v>
      </c>
      <c r="J45">
        <f>(P45+AP45*D45)</f>
        <v>27.740943908691406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27.309125900268555</v>
      </c>
      <c r="P45" s="1">
        <v>27.740943908691406</v>
      </c>
      <c r="Q45" s="1">
        <v>27.345937728881836</v>
      </c>
      <c r="R45" s="1">
        <v>399.9295654296875</v>
      </c>
      <c r="S45" s="1">
        <v>387.262451171875</v>
      </c>
      <c r="T45" s="1">
        <v>9.9712209701538086</v>
      </c>
      <c r="U45" s="1">
        <v>28.719944000244141</v>
      </c>
      <c r="V45" s="1">
        <v>24.166341781616211</v>
      </c>
      <c r="W45" s="1">
        <v>69.605918884277344</v>
      </c>
      <c r="X45" s="1">
        <v>299.52737426757813</v>
      </c>
      <c r="Y45" s="1">
        <v>1249.606201171875</v>
      </c>
      <c r="Z45" s="1">
        <v>3.8607370853424072</v>
      </c>
      <c r="AA45" s="1">
        <v>88.332298278808594</v>
      </c>
      <c r="AB45" s="1">
        <v>22.16192626953125</v>
      </c>
      <c r="AC45" s="1">
        <v>1.5455782413482666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1.1012035818660957</v>
      </c>
      <c r="AL45">
        <f>(U45-T45)/(1000-U45)*AK45</f>
        <v>2.1256650776072378E-2</v>
      </c>
      <c r="AM45">
        <f>(P45+273.15)</f>
        <v>300.89094390869138</v>
      </c>
      <c r="AN45">
        <f>(O45+273.15)</f>
        <v>300.45912590026853</v>
      </c>
      <c r="AO45">
        <f>(Y45*AG45+Z45*AH45)*AI45</f>
        <v>199.93698771855998</v>
      </c>
      <c r="AP45">
        <f>((AO45+0.00000010773*(AN45^4-AM45^4))-AL45*44100)/(L45*51.4+0.00000043092*AM45^3)</f>
        <v>-6.0991995455213885</v>
      </c>
      <c r="AQ45">
        <f>0.61365*EXP(17.502*J45/(240.97+J45))</f>
        <v>3.7379058627240513</v>
      </c>
      <c r="AR45">
        <f>AQ45*1000/AA45</f>
        <v>42.316411273777483</v>
      </c>
      <c r="AS45">
        <f>(AR45-U45)</f>
        <v>13.596467273533342</v>
      </c>
      <c r="AT45">
        <f>IF(D45,P45,(O45+P45)/2)</f>
        <v>27.52503490447998</v>
      </c>
      <c r="AU45">
        <f>0.61365*EXP(17.502*AT45/(240.97+AT45))</f>
        <v>3.6910255622152772</v>
      </c>
      <c r="AV45">
        <f>IF(AS45&lt;&gt;0,(1000-(AR45+U45)/2)/AS45*AL45,0)</f>
        <v>1.5078661879875308</v>
      </c>
      <c r="AW45">
        <f>U45*AA45/1000</f>
        <v>2.5368986599802446</v>
      </c>
      <c r="AX45">
        <f>(AU45-AW45)</f>
        <v>1.1541269022350327</v>
      </c>
      <c r="AY45">
        <f>1/(1.6/F45+1.37/N45)</f>
        <v>0.99268572700780566</v>
      </c>
      <c r="AZ45">
        <f>G45*AA45*0.001</f>
        <v>32.97969872992612</v>
      </c>
      <c r="BA45">
        <f>G45/S45</f>
        <v>0.96409929159868712</v>
      </c>
      <c r="BB45">
        <f>(1-AL45*AA45/AQ45/F45)*100</f>
        <v>78.421918297775989</v>
      </c>
      <c r="BC45">
        <f>(S45-E45/(N45/1.35))</f>
        <v>385.45928517142335</v>
      </c>
      <c r="BD45">
        <f>E45*BB45/100/BC45</f>
        <v>1.1631613774858862E-2</v>
      </c>
    </row>
    <row r="46" spans="1:56" x14ac:dyDescent="0.25">
      <c r="A46" s="1" t="s">
        <v>1</v>
      </c>
      <c r="B46" s="1" t="s">
        <v>12030</v>
      </c>
      <c r="K46" s="1">
        <f t="shared" si="0"/>
        <v>2.72</v>
      </c>
    </row>
    <row r="47" spans="1:56" x14ac:dyDescent="0.25">
      <c r="A47" s="1" t="s">
        <v>1</v>
      </c>
      <c r="B47" s="1" t="s">
        <v>12029</v>
      </c>
      <c r="K47" s="1">
        <f t="shared" si="0"/>
        <v>2.72</v>
      </c>
    </row>
    <row r="48" spans="1:56" x14ac:dyDescent="0.25">
      <c r="A48" s="1">
        <v>11</v>
      </c>
      <c r="B48" s="1" t="s">
        <v>12028</v>
      </c>
      <c r="C48" s="1">
        <v>2297.500003721565</v>
      </c>
      <c r="D48" s="1">
        <v>0</v>
      </c>
      <c r="E48">
        <f>(R48-S48*(1000-T48)/(1000-U48))*AK48</f>
        <v>5.3866593674242953</v>
      </c>
      <c r="F48">
        <f>IF(AV48&lt;&gt;0,1/(1/AV48-1/N48),0)</f>
        <v>2.8082685787568282</v>
      </c>
      <c r="G48">
        <f>((AY48-AL48/2)*S48-E48)/(AY48+AL48/2)</f>
        <v>374.622552372531</v>
      </c>
      <c r="H48">
        <f>AL48*1000</f>
        <v>22.508460928623236</v>
      </c>
      <c r="I48">
        <f>(AQ48-AW48)</f>
        <v>1.1299497428126282</v>
      </c>
      <c r="J48">
        <f>(P48+AP48*D48)</f>
        <v>27.866449356079102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27.398271560668945</v>
      </c>
      <c r="P48" s="1">
        <v>27.866449356079102</v>
      </c>
      <c r="Q48" s="1">
        <v>27.403476715087891</v>
      </c>
      <c r="R48" s="1">
        <v>399.842529296875</v>
      </c>
      <c r="S48" s="1">
        <v>387.04312133789063</v>
      </c>
      <c r="T48" s="1">
        <v>10.012206077575684</v>
      </c>
      <c r="U48" s="1">
        <v>29.837078094482422</v>
      </c>
      <c r="V48" s="1">
        <v>24.138076782226563</v>
      </c>
      <c r="W48" s="1">
        <v>71.93316650390625</v>
      </c>
      <c r="X48" s="1">
        <v>299.60494995117188</v>
      </c>
      <c r="Y48" s="1">
        <v>1600.6627197265625</v>
      </c>
      <c r="Z48" s="1">
        <v>8.1420145034790039</v>
      </c>
      <c r="AA48" s="1">
        <v>88.327857971191406</v>
      </c>
      <c r="AB48" s="1">
        <v>22.273990631103516</v>
      </c>
      <c r="AC48" s="1">
        <v>1.5824415683746338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1.1014887865851903</v>
      </c>
      <c r="AL48">
        <f>(U48-T48)/(1000-U48)*AK48</f>
        <v>2.2508460928623235E-2</v>
      </c>
      <c r="AM48">
        <f>(P48+273.15)</f>
        <v>301.01644935607908</v>
      </c>
      <c r="AN48">
        <f>(O48+273.15)</f>
        <v>300.54827156066892</v>
      </c>
      <c r="AO48">
        <f>(Y48*AG48+Z48*AH48)*AI48</f>
        <v>256.10602943183403</v>
      </c>
      <c r="AP48">
        <f>((AO48+0.00000010773*(AN48^4-AM48^4))-AL48*44100)/(L48*51.4+0.00000043092*AM48^3)</f>
        <v>-6.0940905277309687</v>
      </c>
      <c r="AQ48">
        <f>0.61365*EXP(17.502*J48/(240.97+J48))</f>
        <v>3.7653949390174177</v>
      </c>
      <c r="AR48">
        <f>AQ48*1000/AA48</f>
        <v>42.629754932419182</v>
      </c>
      <c r="AS48">
        <f>(AR48-U48)</f>
        <v>12.79267683793676</v>
      </c>
      <c r="AT48">
        <f>IF(D48,P48,(O48+P48)/2)</f>
        <v>27.632360458374023</v>
      </c>
      <c r="AU48">
        <f>0.61365*EXP(17.502*AT48/(240.97+AT48))</f>
        <v>3.7142646122684413</v>
      </c>
      <c r="AV48">
        <f>IF(AS48&lt;&gt;0,(1000-(AR48+U48)/2)/AS48*AL48,0)</f>
        <v>1.6957281703848928</v>
      </c>
      <c r="AW48">
        <f>U48*AA48/1000</f>
        <v>2.6354451962047896</v>
      </c>
      <c r="AX48">
        <f>(AU48-AW48)</f>
        <v>1.0788194160636517</v>
      </c>
      <c r="AY48">
        <f>1/(1.6/F48+1.37/N48)</f>
        <v>1.1238309963936748</v>
      </c>
      <c r="AZ48">
        <f>G48*AA48*0.001</f>
        <v>33.089607598766129</v>
      </c>
      <c r="BA48">
        <f>G48/S48</f>
        <v>0.96790908226859718</v>
      </c>
      <c r="BB48">
        <f>(1-AL48*AA48/AQ48/F48)*100</f>
        <v>81.19842102312208</v>
      </c>
      <c r="BC48">
        <f>(S48-E48/(N48/1.35))</f>
        <v>385.34419636622408</v>
      </c>
      <c r="BD48">
        <f>E48*BB48/100/BC48</f>
        <v>1.1350585771079749E-2</v>
      </c>
    </row>
    <row r="49" spans="1:56" x14ac:dyDescent="0.25">
      <c r="A49" s="1" t="s">
        <v>1</v>
      </c>
      <c r="B49" s="1" t="s">
        <v>12027</v>
      </c>
      <c r="K49" s="1">
        <f t="shared" si="0"/>
        <v>2.72</v>
      </c>
    </row>
    <row r="50" spans="1:56" x14ac:dyDescent="0.25">
      <c r="A50" s="1" t="s">
        <v>1</v>
      </c>
      <c r="B50" s="1" t="s">
        <v>12022</v>
      </c>
      <c r="K50" s="1">
        <f t="shared" si="0"/>
        <v>2.72</v>
      </c>
    </row>
    <row r="51" spans="1:56" x14ac:dyDescent="0.25">
      <c r="A51" s="1">
        <v>12</v>
      </c>
      <c r="B51" s="1" t="s">
        <v>12026</v>
      </c>
      <c r="C51" s="1">
        <v>2500.500003721565</v>
      </c>
      <c r="D51" s="1">
        <v>0</v>
      </c>
      <c r="E51">
        <f>(R51-S51*(1000-T51)/(1000-U51))*AK51</f>
        <v>4.9464791899346778</v>
      </c>
      <c r="F51">
        <f>IF(AV51&lt;&gt;0,1/(1/AV51-1/N51),0)</f>
        <v>3.2051044560897415</v>
      </c>
      <c r="G51">
        <f>((AY51-AL51/2)*S51-E51)/(AY51+AL51/2)</f>
        <v>375.66080935509046</v>
      </c>
      <c r="H51">
        <f>AL51*1000</f>
        <v>23.892346674458594</v>
      </c>
      <c r="I51">
        <f>(AQ51-AW51)</f>
        <v>1.1083810447680786</v>
      </c>
      <c r="J51">
        <f>(P51+AP51*D51)</f>
        <v>28.268814086914063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27.519784927368164</v>
      </c>
      <c r="P51" s="1">
        <v>28.268814086914063</v>
      </c>
      <c r="Q51" s="1">
        <v>27.490615844726563</v>
      </c>
      <c r="R51" s="1">
        <v>400.06768798828125</v>
      </c>
      <c r="S51" s="1">
        <v>387.17935180664063</v>
      </c>
      <c r="T51" s="1">
        <v>10.078852653503418</v>
      </c>
      <c r="U51" s="1">
        <v>31.094244003295898</v>
      </c>
      <c r="V51" s="1">
        <v>24.125204086303711</v>
      </c>
      <c r="W51" s="1">
        <v>74.428611755371094</v>
      </c>
      <c r="X51" s="1">
        <v>299.62066650390625</v>
      </c>
      <c r="Y51" s="1">
        <v>1999.75927734375</v>
      </c>
      <c r="Z51" s="1">
        <v>8.6774787902832031</v>
      </c>
      <c r="AA51" s="1">
        <v>88.322952270507813</v>
      </c>
      <c r="AB51" s="1">
        <v>22.411088943481445</v>
      </c>
      <c r="AC51" s="1">
        <v>1.6146554946899414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1.1015465680290668</v>
      </c>
      <c r="AL51">
        <f>(U51-T51)/(1000-U51)*AK51</f>
        <v>2.3892346674458595E-2</v>
      </c>
      <c r="AM51">
        <f>(P51+273.15)</f>
        <v>301.41881408691404</v>
      </c>
      <c r="AN51">
        <f>(O51+273.15)</f>
        <v>300.66978492736814</v>
      </c>
      <c r="AO51">
        <f>(Y51*AG51+Z51*AH51)*AI51</f>
        <v>319.96147722330352</v>
      </c>
      <c r="AP51">
        <f>((AO51+0.00000010773*(AN51^4-AM51^4))-AL51*44100)/(L51*51.4+0.00000043092*AM51^3)</f>
        <v>-6.0957535918646641</v>
      </c>
      <c r="AQ51">
        <f>0.61365*EXP(17.502*J51/(240.97+J51))</f>
        <v>3.8547164737587059</v>
      </c>
      <c r="AR51">
        <f>AQ51*1000/AA51</f>
        <v>43.643428742653633</v>
      </c>
      <c r="AS51">
        <f>(AR51-U51)</f>
        <v>12.549184739357734</v>
      </c>
      <c r="AT51">
        <f>IF(D51,P51,(O51+P51)/2)</f>
        <v>27.894299507141113</v>
      </c>
      <c r="AU51">
        <f>0.61365*EXP(17.502*AT51/(240.97+AT51))</f>
        <v>3.7715187301795767</v>
      </c>
      <c r="AV51">
        <f>IF(AS51&lt;&gt;0,(1000-(AR51+U51)/2)/AS51*AL51,0)</f>
        <v>1.8327499322630481</v>
      </c>
      <c r="AW51">
        <f>U51*AA51/1000</f>
        <v>2.7463354289906272</v>
      </c>
      <c r="AX51">
        <f>(AU51-AW51)</f>
        <v>1.0251833011889495</v>
      </c>
      <c r="AY51">
        <f>1/(1.6/F51+1.37/N51)</f>
        <v>1.2205971409065279</v>
      </c>
      <c r="AZ51">
        <f>G51*AA51*0.001</f>
        <v>33.179471734569994</v>
      </c>
      <c r="BA51">
        <f>G51/S51</f>
        <v>0.97025011174329723</v>
      </c>
      <c r="BB51">
        <f>(1-AL51*AA51/AQ51/F51)*100</f>
        <v>82.919611010047063</v>
      </c>
      <c r="BC51">
        <f>(S51-E51/(N51/1.35))</f>
        <v>385.61925742450279</v>
      </c>
      <c r="BD51">
        <f>E51*BB51/100/BC51</f>
        <v>1.0636401642337015E-2</v>
      </c>
    </row>
    <row r="52" spans="1:56" x14ac:dyDescent="0.25">
      <c r="A52" s="1" t="s">
        <v>1</v>
      </c>
      <c r="B52" s="1" t="s">
        <v>12025</v>
      </c>
      <c r="K52" s="2">
        <v>7.3699999999999992</v>
      </c>
    </row>
    <row r="53" spans="1:56" x14ac:dyDescent="0.25">
      <c r="A53" s="1" t="s">
        <v>1</v>
      </c>
      <c r="B53" s="1" t="s">
        <v>12024</v>
      </c>
      <c r="K53" s="2">
        <v>7.3699999999999992</v>
      </c>
    </row>
    <row r="54" spans="1:56" x14ac:dyDescent="0.25">
      <c r="A54" s="1" t="s">
        <v>1</v>
      </c>
      <c r="B54" s="1" t="s">
        <v>12023</v>
      </c>
      <c r="K54" s="2">
        <v>7.3699999999999992</v>
      </c>
    </row>
    <row r="55" spans="1:56" x14ac:dyDescent="0.25">
      <c r="A55" s="1" t="s">
        <v>1</v>
      </c>
      <c r="B55" s="1" t="s">
        <v>12022</v>
      </c>
      <c r="K55" s="2">
        <v>7.3699999999999992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AFEEB-8DA8-4896-9CA1-EA4A779BA0F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5515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5514</v>
      </c>
    </row>
    <row r="12" spans="1:56" x14ac:dyDescent="0.25">
      <c r="A12" s="1" t="s">
        <v>1</v>
      </c>
      <c r="B12" s="1" t="s">
        <v>5513</v>
      </c>
    </row>
    <row r="13" spans="1:56" x14ac:dyDescent="0.25">
      <c r="A13" s="1" t="s">
        <v>1</v>
      </c>
      <c r="B13" s="1" t="s">
        <v>5512</v>
      </c>
    </row>
    <row r="14" spans="1:56" x14ac:dyDescent="0.25">
      <c r="A14" s="1" t="s">
        <v>1</v>
      </c>
      <c r="B14" s="1" t="s">
        <v>5511</v>
      </c>
    </row>
    <row r="15" spans="1:56" x14ac:dyDescent="0.25">
      <c r="A15" s="1" t="s">
        <v>1</v>
      </c>
      <c r="B15" s="1" t="s">
        <v>5510</v>
      </c>
    </row>
    <row r="16" spans="1:56" x14ac:dyDescent="0.25">
      <c r="A16" s="1" t="s">
        <v>1</v>
      </c>
      <c r="B16" s="1" t="s">
        <v>5509</v>
      </c>
    </row>
    <row r="17" spans="1:56" x14ac:dyDescent="0.25">
      <c r="A17" s="1" t="s">
        <v>1</v>
      </c>
      <c r="B17" s="1" t="s">
        <v>5508</v>
      </c>
    </row>
    <row r="18" spans="1:56" x14ac:dyDescent="0.25">
      <c r="A18" s="1">
        <v>1</v>
      </c>
      <c r="B18" s="1" t="s">
        <v>5507</v>
      </c>
      <c r="C18" s="1">
        <v>247.50000410154462</v>
      </c>
      <c r="D18" s="1">
        <v>0</v>
      </c>
      <c r="E18">
        <f>(R18-S18*(1000-T18)/(1000-U18))*AK18</f>
        <v>-2.8739607030167593</v>
      </c>
      <c r="F18">
        <f>IF(AV18&lt;&gt;0,1/(1/AV18-1/N18),0)</f>
        <v>2.7929813337151761</v>
      </c>
      <c r="G18">
        <f>((AY18-AL18/2)*S18-E18)/(AY18+AL18/2)</f>
        <v>389.54600576566918</v>
      </c>
      <c r="H18">
        <f>AL18*1000</f>
        <v>22.07042788272441</v>
      </c>
      <c r="I18">
        <f>(AQ18-AW18)</f>
        <v>1.1140463719037572</v>
      </c>
      <c r="J18">
        <f>(P18+AP18*D18)</f>
        <v>26.303298950195313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26.967384338378906</v>
      </c>
      <c r="P18" s="1">
        <v>26.303298950195313</v>
      </c>
      <c r="Q18" s="1">
        <v>27.111854553222656</v>
      </c>
      <c r="R18" s="1">
        <v>399.98941040039063</v>
      </c>
      <c r="S18" s="1">
        <v>394.70755004882813</v>
      </c>
      <c r="T18" s="1">
        <v>6.8761978149414063</v>
      </c>
      <c r="U18" s="1">
        <v>26.32056999206543</v>
      </c>
      <c r="V18" s="1">
        <v>16.975612640380859</v>
      </c>
      <c r="W18" s="1">
        <v>64.978904724121094</v>
      </c>
      <c r="X18" s="1">
        <v>300.60882568359375</v>
      </c>
      <c r="Y18" s="1">
        <v>-2.433820441365242E-2</v>
      </c>
      <c r="Z18" s="1">
        <v>8.2443790435791016</v>
      </c>
      <c r="AA18" s="1">
        <v>88.191375732421875</v>
      </c>
      <c r="AB18" s="1">
        <v>27.785547256469727</v>
      </c>
      <c r="AC18" s="1">
        <v>2.7101418972015381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1.1051795061896825</v>
      </c>
      <c r="AL18">
        <f>(U18-T18)/(1000-U18)*AK18</f>
        <v>2.2070427882724411E-2</v>
      </c>
      <c r="AM18">
        <f>(P18+273.15)</f>
        <v>299.45329895019529</v>
      </c>
      <c r="AN18">
        <f>(O18+273.15)</f>
        <v>300.11738433837888</v>
      </c>
      <c r="AO18">
        <f>(Y18*AG18+Z18*AH18)*AI18</f>
        <v>-3.8941126191441855E-3</v>
      </c>
      <c r="AP18">
        <f>((AO18+0.00000010773*(AN18^4-AM18^4))-AL18*44100)/(L18*51.4+0.00000043092*AM18^3)</f>
        <v>-7.9423363118047439</v>
      </c>
      <c r="AQ18">
        <f>0.61365*EXP(17.502*J18/(240.97+J18))</f>
        <v>3.4352936495655078</v>
      </c>
      <c r="AR18">
        <f>AQ18*1000/AA18</f>
        <v>38.952716419668995</v>
      </c>
      <c r="AS18">
        <f>(AR18-U18)</f>
        <v>12.632146427603566</v>
      </c>
      <c r="AT18">
        <f>IF(D18,P18,(O18+P18)/2)</f>
        <v>26.635341644287109</v>
      </c>
      <c r="AU18">
        <f>0.61365*EXP(17.502*AT18/(240.97+AT18))</f>
        <v>3.5032166089158272</v>
      </c>
      <c r="AV18">
        <f>IF(AS18&lt;&gt;0,(1000-(AR18+U18)/2)/AS18*AL18,0)</f>
        <v>1.6901421563528713</v>
      </c>
      <c r="AW18">
        <f>U18*AA18/1000</f>
        <v>2.3212472776617505</v>
      </c>
      <c r="AX18">
        <f>(AU18-AW18)</f>
        <v>1.1819693312540767</v>
      </c>
      <c r="AY18">
        <f>1/(1.6/F18+1.37/N18)</f>
        <v>1.1199061274221287</v>
      </c>
      <c r="AZ18">
        <f>G18*AA18*0.001</f>
        <v>34.35459815954431</v>
      </c>
      <c r="BA18">
        <f>G18/S18</f>
        <v>0.98692311742574867</v>
      </c>
      <c r="BB18">
        <f>(1-AL18*AA18/AQ18/F18)*100</f>
        <v>79.713600648780016</v>
      </c>
      <c r="BC18">
        <f>(S18-E18/(N18/1.35))</f>
        <v>395.6139826395858</v>
      </c>
      <c r="BD18">
        <f>E18*BB18/100/BC18</f>
        <v>-5.7908407137690866E-3</v>
      </c>
    </row>
    <row r="19" spans="1:56" x14ac:dyDescent="0.25">
      <c r="A19" s="1" t="s">
        <v>1</v>
      </c>
      <c r="B19" s="1" t="s">
        <v>5506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5505</v>
      </c>
      <c r="K20" s="1">
        <f t="shared" si="0"/>
        <v>2.72</v>
      </c>
    </row>
    <row r="21" spans="1:56" x14ac:dyDescent="0.25">
      <c r="A21" s="1">
        <v>2</v>
      </c>
      <c r="B21" s="1" t="s">
        <v>5504</v>
      </c>
      <c r="C21" s="1">
        <v>450.50000410154462</v>
      </c>
      <c r="D21" s="1">
        <v>0</v>
      </c>
      <c r="E21">
        <f>(R21-S21*(1000-T21)/(1000-U21))*AK21</f>
        <v>-1.2442597822008439</v>
      </c>
      <c r="F21">
        <f>IF(AV21&lt;&gt;0,1/(1/AV21-1/N21),0)</f>
        <v>2.7084640691125044</v>
      </c>
      <c r="G21">
        <f>((AY21-AL21/2)*S21-E21)/(AY21+AL21/2)</f>
        <v>386.97672578543944</v>
      </c>
      <c r="H21">
        <f>AL21*1000</f>
        <v>21.602574240188869</v>
      </c>
      <c r="I21">
        <f>(AQ21-AW21)</f>
        <v>1.1113856895405596</v>
      </c>
      <c r="J21">
        <f>(P21+AP21*D21)</f>
        <v>26.158651351928711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26.905572891235352</v>
      </c>
      <c r="P21" s="1">
        <v>26.158651351928711</v>
      </c>
      <c r="Q21" s="1">
        <v>27.091142654418945</v>
      </c>
      <c r="R21" s="1">
        <v>400.08840942382813</v>
      </c>
      <c r="S21" s="1">
        <v>393.52191162109375</v>
      </c>
      <c r="T21" s="1">
        <v>6.9803595542907715</v>
      </c>
      <c r="U21" s="1">
        <v>26.019306182861328</v>
      </c>
      <c r="V21" s="1">
        <v>17.295478820800781</v>
      </c>
      <c r="W21" s="1">
        <v>64.46893310546875</v>
      </c>
      <c r="X21" s="1">
        <v>300.59506225585938</v>
      </c>
      <c r="Y21" s="1">
        <v>25.114265441894531</v>
      </c>
      <c r="Z21" s="1">
        <v>8.1057262420654297</v>
      </c>
      <c r="AA21" s="1">
        <v>88.191444396972656</v>
      </c>
      <c r="AB21" s="1">
        <v>27.758800506591797</v>
      </c>
      <c r="AC21" s="1">
        <v>2.7025790214538574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1.1051289053524238</v>
      </c>
      <c r="AL21">
        <f>(U21-T21)/(1000-U21)*AK21</f>
        <v>2.1602574240188868E-2</v>
      </c>
      <c r="AM21">
        <f>(P21+273.15)</f>
        <v>299.30865135192869</v>
      </c>
      <c r="AN21">
        <f>(O21+273.15)</f>
        <v>300.05557289123533</v>
      </c>
      <c r="AO21">
        <f>(Y21*AG21+Z21*AH21)*AI21</f>
        <v>4.0182823808875128</v>
      </c>
      <c r="AP21">
        <f>((AO21+0.00000010773*(AN21^4-AM21^4))-AL21*44100)/(L21*51.4+0.00000043092*AM21^3)</f>
        <v>-7.7327750047940738</v>
      </c>
      <c r="AQ21">
        <f>0.61365*EXP(17.502*J21/(240.97+J21))</f>
        <v>3.4060658840141813</v>
      </c>
      <c r="AR21">
        <f>AQ21*1000/AA21</f>
        <v>38.621273382059513</v>
      </c>
      <c r="AS21">
        <f>(AR21-U21)</f>
        <v>12.601967199198185</v>
      </c>
      <c r="AT21">
        <f>IF(D21,P21,(O21+P21)/2)</f>
        <v>26.532112121582031</v>
      </c>
      <c r="AU21">
        <f>0.61365*EXP(17.502*AT21/(240.97+AT21))</f>
        <v>3.4819753821180028</v>
      </c>
      <c r="AV21">
        <f>IF(AS21&lt;&gt;0,(1000-(AR21+U21)/2)/AS21*AL21,0)</f>
        <v>1.6588182186372389</v>
      </c>
      <c r="AW21">
        <f>U21*AA21/1000</f>
        <v>2.2946801944736217</v>
      </c>
      <c r="AX21">
        <f>(AU21-AW21)</f>
        <v>1.1872951876443811</v>
      </c>
      <c r="AY21">
        <f>1/(1.6/F21+1.37/N21)</f>
        <v>1.0979260601163985</v>
      </c>
      <c r="AZ21">
        <f>G21*AA21*0.001</f>
        <v>34.128036395029113</v>
      </c>
      <c r="BA21">
        <f>G21/S21</f>
        <v>0.98336767117060464</v>
      </c>
      <c r="BB21">
        <f>(1-AL21*AA21/AQ21/F21)*100</f>
        <v>79.348298507097965</v>
      </c>
      <c r="BC21">
        <f>(S21-E21/(N21/1.35))</f>
        <v>393.91434482895636</v>
      </c>
      <c r="BD21">
        <f>E21*BB21/100/BC21</f>
        <v>-2.5063798237994939E-3</v>
      </c>
    </row>
    <row r="22" spans="1:56" x14ac:dyDescent="0.25">
      <c r="A22" s="1" t="s">
        <v>1</v>
      </c>
      <c r="B22" s="1" t="s">
        <v>5503</v>
      </c>
      <c r="K22" s="1">
        <f t="shared" si="0"/>
        <v>2.72</v>
      </c>
    </row>
    <row r="23" spans="1:56" x14ac:dyDescent="0.25">
      <c r="A23" s="1" t="s">
        <v>1</v>
      </c>
      <c r="B23" s="1" t="s">
        <v>5502</v>
      </c>
      <c r="K23" s="1">
        <f t="shared" si="0"/>
        <v>2.72</v>
      </c>
    </row>
    <row r="24" spans="1:56" x14ac:dyDescent="0.25">
      <c r="A24" s="1">
        <v>3</v>
      </c>
      <c r="B24" s="1" t="s">
        <v>5501</v>
      </c>
      <c r="C24" s="1">
        <v>653.50000410154462</v>
      </c>
      <c r="D24" s="1">
        <v>0</v>
      </c>
      <c r="E24">
        <f>(R24-S24*(1000-T24)/(1000-U24))*AK24</f>
        <v>-0.18340208316355192</v>
      </c>
      <c r="F24">
        <f>IF(AV24&lt;&gt;0,1/(1/AV24-1/N24),0)</f>
        <v>2.579172921754187</v>
      </c>
      <c r="G24">
        <f>((AY24-AL24/2)*S24-E24)/(AY24+AL24/2)</f>
        <v>385.28141683955448</v>
      </c>
      <c r="H24">
        <f>AL24*1000</f>
        <v>21.051352136153639</v>
      </c>
      <c r="I24">
        <f>(AQ24-AW24)</f>
        <v>1.116706085735883</v>
      </c>
      <c r="J24">
        <f>(P24+AP24*D24)</f>
        <v>26.02879524230957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26.830070495605469</v>
      </c>
      <c r="P24" s="1">
        <v>26.02879524230957</v>
      </c>
      <c r="Q24" s="1">
        <v>27.030261993408203</v>
      </c>
      <c r="R24" s="1">
        <v>400.12734985351563</v>
      </c>
      <c r="S24" s="1">
        <v>392.81094360351563</v>
      </c>
      <c r="T24" s="1">
        <v>7.1029696464538574</v>
      </c>
      <c r="U24" s="1">
        <v>25.662385940551758</v>
      </c>
      <c r="V24" s="1">
        <v>17.678373336791992</v>
      </c>
      <c r="W24" s="1">
        <v>63.870365142822266</v>
      </c>
      <c r="X24" s="1">
        <v>300.603515625</v>
      </c>
      <c r="Y24" s="1">
        <v>51.312599182128906</v>
      </c>
      <c r="Z24" s="1">
        <v>8.0393476486206055</v>
      </c>
      <c r="AA24" s="1">
        <v>88.195465087890625</v>
      </c>
      <c r="AB24" s="1">
        <v>27.612106323242188</v>
      </c>
      <c r="AC24" s="1">
        <v>2.6922056674957275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1.1051599839154409</v>
      </c>
      <c r="AL24">
        <f>(U24-T24)/(1000-U24)*AK24</f>
        <v>2.1051352136153639E-2</v>
      </c>
      <c r="AM24">
        <f>(P24+273.15)</f>
        <v>299.17879524230955</v>
      </c>
      <c r="AN24">
        <f>(O24+273.15)</f>
        <v>299.98007049560545</v>
      </c>
      <c r="AO24">
        <f>(Y24*AG24+Z24*AH24)*AI24</f>
        <v>8.2100156856324702</v>
      </c>
      <c r="AP24">
        <f>((AO24+0.00000010773*(AN24^4-AM24^4))-AL24*44100)/(L24*51.4+0.00000043092*AM24^3)</f>
        <v>-7.4941362491023211</v>
      </c>
      <c r="AQ24">
        <f>0.61365*EXP(17.502*J24/(240.97+J24))</f>
        <v>3.3800121490277908</v>
      </c>
      <c r="AR24">
        <f>AQ24*1000/AA24</f>
        <v>38.32410369013261</v>
      </c>
      <c r="AS24">
        <f>(AR24-U24)</f>
        <v>12.661717749580852</v>
      </c>
      <c r="AT24">
        <f>IF(D24,P24,(O24+P24)/2)</f>
        <v>26.42943286895752</v>
      </c>
      <c r="AU24">
        <f>0.61365*EXP(17.502*AT24/(240.97+AT24))</f>
        <v>3.4609590269568278</v>
      </c>
      <c r="AV24">
        <f>IF(AS24&lt;&gt;0,(1000-(AR24+U24)/2)/AS24*AL24,0)</f>
        <v>1.6094065178669994</v>
      </c>
      <c r="AW24">
        <f>U24*AA24/1000</f>
        <v>2.2633060632919078</v>
      </c>
      <c r="AX24">
        <f>(AU24-AW24)</f>
        <v>1.19765296366492</v>
      </c>
      <c r="AY24">
        <f>1/(1.6/F24+1.37/N24)</f>
        <v>1.063353156831508</v>
      </c>
      <c r="AZ24">
        <f>G24*AA24*0.001</f>
        <v>33.98007374788596</v>
      </c>
      <c r="BA24">
        <f>G24/S24</f>
        <v>0.98083167771526991</v>
      </c>
      <c r="BB24">
        <f>(1-AL24*AA24/AQ24/F24)*100</f>
        <v>78.702553847763298</v>
      </c>
      <c r="BC24">
        <f>(S24-E24/(N24/1.35))</f>
        <v>392.86878768788944</v>
      </c>
      <c r="BD24">
        <f>E24*BB24/100/BC24</f>
        <v>-3.6740542334552976E-4</v>
      </c>
    </row>
    <row r="25" spans="1:56" x14ac:dyDescent="0.25">
      <c r="A25" s="1" t="s">
        <v>1</v>
      </c>
      <c r="B25" s="1" t="s">
        <v>5500</v>
      </c>
      <c r="K25" s="1">
        <f t="shared" si="0"/>
        <v>2.72</v>
      </c>
    </row>
    <row r="26" spans="1:56" x14ac:dyDescent="0.25">
      <c r="A26" s="1" t="s">
        <v>1</v>
      </c>
      <c r="B26" s="1" t="s">
        <v>5499</v>
      </c>
      <c r="K26" s="1">
        <f t="shared" si="0"/>
        <v>2.72</v>
      </c>
    </row>
    <row r="27" spans="1:56" x14ac:dyDescent="0.25">
      <c r="A27" s="1">
        <v>4</v>
      </c>
      <c r="B27" s="1" t="s">
        <v>5498</v>
      </c>
      <c r="C27" s="1">
        <v>856.50000410154462</v>
      </c>
      <c r="D27" s="1">
        <v>0</v>
      </c>
      <c r="E27">
        <f>(R27-S27*(1000-T27)/(1000-U27))*AK27</f>
        <v>0.57348284432516128</v>
      </c>
      <c r="F27">
        <f>IF(AV27&lt;&gt;0,1/(1/AV27-1/N27),0)</f>
        <v>2.5333342286173366</v>
      </c>
      <c r="G27">
        <f>((AY27-AL27/2)*S27-E27)/(AY27+AL27/2)</f>
        <v>383.75587528460466</v>
      </c>
      <c r="H27">
        <f>AL27*1000</f>
        <v>20.768035520045146</v>
      </c>
      <c r="I27">
        <f>(AQ27-AW27)</f>
        <v>1.1143058390852869</v>
      </c>
      <c r="J27">
        <f>(P27+AP27*D27)</f>
        <v>25.961709976196289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26.781621932983398</v>
      </c>
      <c r="P27" s="1">
        <v>25.961709976196289</v>
      </c>
      <c r="Q27" s="1">
        <v>26.983730316162109</v>
      </c>
      <c r="R27" s="1">
        <v>399.851806640625</v>
      </c>
      <c r="S27" s="1">
        <v>391.96725463867188</v>
      </c>
      <c r="T27" s="1">
        <v>7.2254681587219238</v>
      </c>
      <c r="U27" s="1">
        <v>25.537078857421875</v>
      </c>
      <c r="V27" s="1">
        <v>18.035057067871094</v>
      </c>
      <c r="W27" s="1">
        <v>63.741573333740234</v>
      </c>
      <c r="X27" s="1">
        <v>300.60977172851563</v>
      </c>
      <c r="Y27" s="1">
        <v>100.76143646240234</v>
      </c>
      <c r="Z27" s="1">
        <v>7.951563835144043</v>
      </c>
      <c r="AA27" s="1">
        <v>88.197830200195313</v>
      </c>
      <c r="AB27" s="1">
        <v>27.613809585571289</v>
      </c>
      <c r="AC27" s="1">
        <v>2.6892733573913574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1.105182984296013</v>
      </c>
      <c r="AL27">
        <f>(U27-T27)/(1000-U27)*AK27</f>
        <v>2.0768035520045146E-2</v>
      </c>
      <c r="AM27">
        <f>(P27+273.15)</f>
        <v>299.11170997619627</v>
      </c>
      <c r="AN27">
        <f>(O27+273.15)</f>
        <v>299.93162193298338</v>
      </c>
      <c r="AO27">
        <f>(Y27*AG27+Z27*AH27)*AI27</f>
        <v>16.121829473633397</v>
      </c>
      <c r="AP27">
        <f>((AO27+0.00000010773*(AN27^4-AM27^4))-AL27*44100)/(L27*51.4+0.00000043092*AM27^3)</f>
        <v>-7.3249828945146689</v>
      </c>
      <c r="AQ27">
        <f>0.61365*EXP(17.502*J27/(240.97+J27))</f>
        <v>3.3666207839611793</v>
      </c>
      <c r="AR27">
        <f>AQ27*1000/AA27</f>
        <v>38.171242720138075</v>
      </c>
      <c r="AS27">
        <f>(AR27-U27)</f>
        <v>12.6341638627162</v>
      </c>
      <c r="AT27">
        <f>IF(D27,P27,(O27+P27)/2)</f>
        <v>26.371665954589844</v>
      </c>
      <c r="AU27">
        <f>0.61365*EXP(17.502*AT27/(240.97+AT27))</f>
        <v>3.4491840702112793</v>
      </c>
      <c r="AV27">
        <f>IF(AS27&lt;&gt;0,(1000-(AR27+U27)/2)/AS27*AL27,0)</f>
        <v>1.5914378977351549</v>
      </c>
      <c r="AW27">
        <f>U27*AA27/1000</f>
        <v>2.2523149448758923</v>
      </c>
      <c r="AX27">
        <f>(AU27-AW27)</f>
        <v>1.1968691253353869</v>
      </c>
      <c r="AY27">
        <f>1/(1.6/F27+1.37/N27)</f>
        <v>1.0508107383974217</v>
      </c>
      <c r="AZ27">
        <f>G27*AA27*0.001</f>
        <v>33.846435526678896</v>
      </c>
      <c r="BA27">
        <f>G27/S27</f>
        <v>0.97905085372083767</v>
      </c>
      <c r="BB27">
        <f>(1-AL27*AA27/AQ27/F27)*100</f>
        <v>78.523345648281222</v>
      </c>
      <c r="BC27">
        <f>(S27-E27/(N27/1.35))</f>
        <v>391.7863810659083</v>
      </c>
      <c r="BD27">
        <f>E27*BB27/100/BC27</f>
        <v>1.149396553442949E-3</v>
      </c>
    </row>
    <row r="28" spans="1:56" x14ac:dyDescent="0.25">
      <c r="A28" s="1" t="s">
        <v>1</v>
      </c>
      <c r="B28" s="1" t="s">
        <v>5497</v>
      </c>
      <c r="K28" s="1">
        <f t="shared" si="0"/>
        <v>2.72</v>
      </c>
    </row>
    <row r="29" spans="1:56" x14ac:dyDescent="0.25">
      <c r="A29" s="1" t="s">
        <v>1</v>
      </c>
      <c r="B29" s="1" t="s">
        <v>5496</v>
      </c>
      <c r="K29" s="1">
        <f t="shared" si="0"/>
        <v>2.72</v>
      </c>
    </row>
    <row r="30" spans="1:56" x14ac:dyDescent="0.25">
      <c r="A30" s="1">
        <v>5</v>
      </c>
      <c r="B30" s="1" t="s">
        <v>5495</v>
      </c>
      <c r="C30" s="1">
        <v>1059.5000041015446</v>
      </c>
      <c r="D30" s="1">
        <v>0</v>
      </c>
      <c r="E30">
        <f>(R30-S30*(1000-T30)/(1000-U30))*AK30</f>
        <v>1.6584053659180593</v>
      </c>
      <c r="F30">
        <f>IF(AV30&lt;&gt;0,1/(1/AV30-1/N30),0)</f>
        <v>2.5148922509588254</v>
      </c>
      <c r="G30">
        <f>((AY30-AL30/2)*S30-E30)/(AY30+AL30/2)</f>
        <v>382.09693810726355</v>
      </c>
      <c r="H30">
        <f>AL30*1000</f>
        <v>20.646988493956485</v>
      </c>
      <c r="I30">
        <f>(AQ30-AW30)</f>
        <v>1.1129234005874014</v>
      </c>
      <c r="J30">
        <f>(P30+AP30*D30)</f>
        <v>25.952238082885742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26.762407302856445</v>
      </c>
      <c r="P30" s="1">
        <v>25.952238082885742</v>
      </c>
      <c r="Q30" s="1">
        <v>26.962291717529297</v>
      </c>
      <c r="R30" s="1">
        <v>400.12857055664063</v>
      </c>
      <c r="S30" s="1">
        <v>391.31808471679688</v>
      </c>
      <c r="T30" s="1">
        <v>7.327913761138916</v>
      </c>
      <c r="U30" s="1">
        <v>25.531503677368164</v>
      </c>
      <c r="V30" s="1">
        <v>18.311349868774414</v>
      </c>
      <c r="W30" s="1">
        <v>63.799373626708984</v>
      </c>
      <c r="X30" s="1">
        <v>300.6328125</v>
      </c>
      <c r="Y30" s="1">
        <v>150.31077575683594</v>
      </c>
      <c r="Z30" s="1">
        <v>7.900874137878418</v>
      </c>
      <c r="AA30" s="1">
        <v>88.19732666015625</v>
      </c>
      <c r="AB30" s="1">
        <v>27.646110534667969</v>
      </c>
      <c r="AC30" s="1">
        <v>2.6895184516906738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1.1052676930147056</v>
      </c>
      <c r="AL30">
        <f>(U30-T30)/(1000-U30)*AK30</f>
        <v>2.0646988493956485E-2</v>
      </c>
      <c r="AM30">
        <f>(P30+273.15)</f>
        <v>299.10223808288572</v>
      </c>
      <c r="AN30">
        <f>(O30+273.15)</f>
        <v>299.91240730285642</v>
      </c>
      <c r="AO30">
        <f>(Y30*AG30+Z30*AH30)*AI30</f>
        <v>24.049723583540526</v>
      </c>
      <c r="AP30">
        <f>((AO30+0.00000010773*(AN30^4-AM30^4))-AL30*44100)/(L30*51.4+0.00000043092*AM30^3)</f>
        <v>-7.2168345270328302</v>
      </c>
      <c r="AQ30">
        <f>0.61365*EXP(17.502*J30/(240.97+J30))</f>
        <v>3.364733770545222</v>
      </c>
      <c r="AR30">
        <f>AQ30*1000/AA30</f>
        <v>38.150065290644051</v>
      </c>
      <c r="AS30">
        <f>(AR30-U30)</f>
        <v>12.618561613275887</v>
      </c>
      <c r="AT30">
        <f>IF(D30,P30,(O30+P30)/2)</f>
        <v>26.357322692871094</v>
      </c>
      <c r="AU30">
        <f>0.61365*EXP(17.502*AT30/(240.97+AT30))</f>
        <v>3.4462658291299282</v>
      </c>
      <c r="AV30">
        <f>IF(AS30&lt;&gt;0,(1000-(AR30+U30)/2)/AS30*AL30,0)</f>
        <v>1.5841403161233367</v>
      </c>
      <c r="AW30">
        <f>U30*AA30/1000</f>
        <v>2.2518103699578207</v>
      </c>
      <c r="AX30">
        <f>(AU30-AW30)</f>
        <v>1.1944554591721075</v>
      </c>
      <c r="AY30">
        <f>1/(1.6/F30+1.37/N30)</f>
        <v>1.0457214609948418</v>
      </c>
      <c r="AZ30">
        <f>G30*AA30*0.001</f>
        <v>33.699928466091826</v>
      </c>
      <c r="BA30">
        <f>G30/S30</f>
        <v>0.9764356747881795</v>
      </c>
      <c r="BB30">
        <f>(1-AL30*AA30/AQ30/F30)*100</f>
        <v>78.480010876169288</v>
      </c>
      <c r="BC30">
        <f>(S30-E30/(N30/1.35))</f>
        <v>390.79503209788749</v>
      </c>
      <c r="BD30">
        <f>E30*BB30/100/BC30</f>
        <v>3.3304331034010185E-3</v>
      </c>
    </row>
    <row r="31" spans="1:56" x14ac:dyDescent="0.25">
      <c r="A31" s="1" t="s">
        <v>1</v>
      </c>
      <c r="B31" s="1" t="s">
        <v>5494</v>
      </c>
      <c r="K31" s="1">
        <f t="shared" si="0"/>
        <v>2.72</v>
      </c>
    </row>
    <row r="32" spans="1:56" x14ac:dyDescent="0.25">
      <c r="A32" s="1" t="s">
        <v>1</v>
      </c>
      <c r="B32" s="1" t="s">
        <v>5493</v>
      </c>
      <c r="K32" s="1">
        <f t="shared" si="0"/>
        <v>2.72</v>
      </c>
    </row>
    <row r="33" spans="1:56" x14ac:dyDescent="0.25">
      <c r="A33" s="1">
        <v>6</v>
      </c>
      <c r="B33" s="1" t="s">
        <v>5492</v>
      </c>
      <c r="C33" s="1">
        <v>1262.5000041015446</v>
      </c>
      <c r="D33" s="1">
        <v>0</v>
      </c>
      <c r="E33">
        <f>(R33-S33*(1000-T33)/(1000-U33))*AK33</f>
        <v>2.6375920553310119</v>
      </c>
      <c r="F33">
        <f>IF(AV33&lt;&gt;0,1/(1/AV33-1/N33),0)</f>
        <v>2.6074704172599197</v>
      </c>
      <c r="G33">
        <f>((AY33-AL33/2)*S33-E33)/(AY33+AL33/2)</f>
        <v>380.37115788255136</v>
      </c>
      <c r="H33">
        <f>AL33*1000</f>
        <v>20.841712034102645</v>
      </c>
      <c r="I33">
        <f>(AQ33-AW33)</f>
        <v>1.0981241134574224</v>
      </c>
      <c r="J33">
        <f>(P33+AP33*D33)</f>
        <v>25.980203628540039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26.749284744262695</v>
      </c>
      <c r="P33" s="1">
        <v>25.980203628540039</v>
      </c>
      <c r="Q33" s="1">
        <v>26.944786071777344</v>
      </c>
      <c r="R33" s="1">
        <v>400.07907104492188</v>
      </c>
      <c r="S33" s="1">
        <v>390.33267211914063</v>
      </c>
      <c r="T33" s="1">
        <v>7.3923735618591309</v>
      </c>
      <c r="U33" s="1">
        <v>25.762580871582031</v>
      </c>
      <c r="V33" s="1">
        <v>18.486637115478516</v>
      </c>
      <c r="W33" s="1">
        <v>64.42633056640625</v>
      </c>
      <c r="X33" s="1">
        <v>300.64434814453125</v>
      </c>
      <c r="Y33" s="1">
        <v>301.0765380859375</v>
      </c>
      <c r="Z33" s="1">
        <v>7.8524870872497559</v>
      </c>
      <c r="AA33" s="1">
        <v>88.197052001953125</v>
      </c>
      <c r="AB33" s="1">
        <v>27.622573852539063</v>
      </c>
      <c r="AC33" s="1">
        <v>2.6961395740509033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1.1053101034725412</v>
      </c>
      <c r="AL33">
        <f>(U33-T33)/(1000-U33)*AK33</f>
        <v>2.0841712034102646E-2</v>
      </c>
      <c r="AM33">
        <f>(P33+273.15)</f>
        <v>299.13020362854002</v>
      </c>
      <c r="AN33">
        <f>(O33+273.15)</f>
        <v>299.89928474426267</v>
      </c>
      <c r="AO33">
        <f>(Y33*AG33+Z33*AH33)*AI33</f>
        <v>48.172245017016394</v>
      </c>
      <c r="AP33">
        <f>((AO33+0.00000010773*(AN33^4-AM33^4))-AL33*44100)/(L33*51.4+0.00000043092*AM33^3)</f>
        <v>-7.09273008826721</v>
      </c>
      <c r="AQ33">
        <f>0.61365*EXP(17.502*J33/(240.97+J33))</f>
        <v>3.3703077982928655</v>
      </c>
      <c r="AR33">
        <f>AQ33*1000/AA33</f>
        <v>38.213383801288849</v>
      </c>
      <c r="AS33">
        <f>(AR33-U33)</f>
        <v>12.450802929706818</v>
      </c>
      <c r="AT33">
        <f>IF(D33,P33,(O33+P33)/2)</f>
        <v>26.364744186401367</v>
      </c>
      <c r="AU33">
        <f>0.61365*EXP(17.502*AT33/(240.97+AT33))</f>
        <v>3.4477755167613484</v>
      </c>
      <c r="AV33">
        <f>IF(AS33&lt;&gt;0,(1000-(AR33+U33)/2)/AS33*AL33,0)</f>
        <v>1.6203796519466527</v>
      </c>
      <c r="AW33">
        <f>U33*AA33/1000</f>
        <v>2.2721836848354431</v>
      </c>
      <c r="AX33">
        <f>(AU33-AW33)</f>
        <v>1.1755918319259053</v>
      </c>
      <c r="AY33">
        <f>1/(1.6/F33+1.37/N33)</f>
        <v>1.0710204740139619</v>
      </c>
      <c r="AZ33">
        <f>G33*AA33*0.001</f>
        <v>33.547614791810503</v>
      </c>
      <c r="BA33">
        <f>G33/S33</f>
        <v>0.97447942499276941</v>
      </c>
      <c r="BB33">
        <f>(1-AL33*AA33/AQ33/F33)*100</f>
        <v>79.083042937182469</v>
      </c>
      <c r="BC33">
        <f>(S33-E33/(N33/1.35))</f>
        <v>389.50078899785581</v>
      </c>
      <c r="BD33">
        <f>E33*BB33/100/BC33</f>
        <v>5.3552858339309308E-3</v>
      </c>
    </row>
    <row r="34" spans="1:56" x14ac:dyDescent="0.25">
      <c r="A34" s="1" t="s">
        <v>1</v>
      </c>
      <c r="B34" s="1" t="s">
        <v>5491</v>
      </c>
      <c r="K34" s="1">
        <f t="shared" si="0"/>
        <v>2.72</v>
      </c>
    </row>
    <row r="35" spans="1:56" x14ac:dyDescent="0.25">
      <c r="A35" s="1" t="s">
        <v>1</v>
      </c>
      <c r="B35" s="1" t="s">
        <v>5490</v>
      </c>
      <c r="K35" s="1">
        <f t="shared" si="0"/>
        <v>2.72</v>
      </c>
    </row>
    <row r="36" spans="1:56" x14ac:dyDescent="0.25">
      <c r="A36" s="1">
        <v>7</v>
      </c>
      <c r="B36" s="1" t="s">
        <v>5489</v>
      </c>
      <c r="C36" s="1">
        <v>1465.5000041015446</v>
      </c>
      <c r="D36" s="1">
        <v>0</v>
      </c>
      <c r="E36">
        <f>(R36-S36*(1000-T36)/(1000-U36))*AK36</f>
        <v>2.9897457810618828</v>
      </c>
      <c r="F36">
        <f>IF(AV36&lt;&gt;0,1/(1/AV36-1/N36),0)</f>
        <v>2.7877866017435604</v>
      </c>
      <c r="G36">
        <f>((AY36-AL36/2)*S36-E36)/(AY36+AL36/2)</f>
        <v>379.72144834604154</v>
      </c>
      <c r="H36">
        <f>AL36*1000</f>
        <v>21.253270221062326</v>
      </c>
      <c r="I36">
        <f>(AQ36-AW36)</f>
        <v>1.0745186180676796</v>
      </c>
      <c r="J36">
        <f>(P36+AP36*D36)</f>
        <v>26.038034439086914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26.761137008666992</v>
      </c>
      <c r="P36" s="1">
        <v>26.038034439086914</v>
      </c>
      <c r="Q36" s="1">
        <v>26.944175720214844</v>
      </c>
      <c r="R36" s="1">
        <v>399.90301513671875</v>
      </c>
      <c r="S36" s="1">
        <v>389.7039794921875</v>
      </c>
      <c r="T36" s="1">
        <v>7.4341163635253906</v>
      </c>
      <c r="U36" s="1">
        <v>26.160860061645508</v>
      </c>
      <c r="V36" s="1">
        <v>18.578313827514648</v>
      </c>
      <c r="W36" s="1">
        <v>65.377601623535156</v>
      </c>
      <c r="X36" s="1">
        <v>300.6212158203125</v>
      </c>
      <c r="Y36" s="1">
        <v>500.629150390625</v>
      </c>
      <c r="Z36" s="1">
        <v>8.0575132369995117</v>
      </c>
      <c r="AA36" s="1">
        <v>88.198226928710938</v>
      </c>
      <c r="AB36" s="1">
        <v>27.691112518310547</v>
      </c>
      <c r="AC36" s="1">
        <v>2.7118675708770752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1.1052250581629133</v>
      </c>
      <c r="AL36">
        <f>(U36-T36)/(1000-U36)*AK36</f>
        <v>2.1253270221062326E-2</v>
      </c>
      <c r="AM36">
        <f>(P36+273.15)</f>
        <v>299.18803443908689</v>
      </c>
      <c r="AN36">
        <f>(O36+273.15)</f>
        <v>299.91113700866697</v>
      </c>
      <c r="AO36">
        <f>(Y36*AG36+Z36*AH36)*AI36</f>
        <v>80.10066227211064</v>
      </c>
      <c r="AP36">
        <f>((AO36+0.00000010773*(AN36^4-AM36^4))-AL36*44100)/(L36*51.4+0.00000043092*AM36^3)</f>
        <v>-6.9833331261754372</v>
      </c>
      <c r="AQ36">
        <f>0.61365*EXP(17.502*J36/(240.97+J36))</f>
        <v>3.381860090434941</v>
      </c>
      <c r="AR36">
        <f>AQ36*1000/AA36</f>
        <v>38.343855746311526</v>
      </c>
      <c r="AS36">
        <f>(AR36-U36)</f>
        <v>12.182995684666018</v>
      </c>
      <c r="AT36">
        <f>IF(D36,P36,(O36+P36)/2)</f>
        <v>26.399585723876953</v>
      </c>
      <c r="AU36">
        <f>0.61365*EXP(17.502*AT36/(240.97+AT36))</f>
        <v>3.4548707394138258</v>
      </c>
      <c r="AV36">
        <f>IF(AS36&lt;&gt;0,(1000-(AR36+U36)/2)/AS36*AL36,0)</f>
        <v>1.6882384821944962</v>
      </c>
      <c r="AW36">
        <f>U36*AA36/1000</f>
        <v>2.3073414723672614</v>
      </c>
      <c r="AX36">
        <f>(AU36-AW36)</f>
        <v>1.1475292670465644</v>
      </c>
      <c r="AY36">
        <f>1/(1.6/F36+1.37/N36)</f>
        <v>1.1185689164389938</v>
      </c>
      <c r="AZ36">
        <f>G36*AA36*0.001</f>
        <v>33.490758470922962</v>
      </c>
      <c r="BA36">
        <f>G36/S36</f>
        <v>0.97438432330315461</v>
      </c>
      <c r="BB36">
        <f>(1-AL36*AA36/AQ36/F36)*100</f>
        <v>80.1175245270842</v>
      </c>
      <c r="BC36">
        <f>(S36-E36/(N36/1.35))</f>
        <v>388.7610288766171</v>
      </c>
      <c r="BD36">
        <f>E36*BB36/100/BC36</f>
        <v>6.1613951284194427E-3</v>
      </c>
    </row>
    <row r="37" spans="1:56" x14ac:dyDescent="0.25">
      <c r="A37" s="1" t="s">
        <v>1</v>
      </c>
      <c r="B37" s="1" t="s">
        <v>5488</v>
      </c>
      <c r="K37" s="1">
        <f t="shared" si="0"/>
        <v>2.72</v>
      </c>
    </row>
    <row r="38" spans="1:56" x14ac:dyDescent="0.25">
      <c r="A38" s="1" t="s">
        <v>1</v>
      </c>
      <c r="B38" s="1" t="s">
        <v>5487</v>
      </c>
      <c r="K38" s="1">
        <f t="shared" si="0"/>
        <v>2.72</v>
      </c>
    </row>
    <row r="39" spans="1:56" x14ac:dyDescent="0.25">
      <c r="A39" s="1">
        <v>8</v>
      </c>
      <c r="B39" s="1" t="s">
        <v>5486</v>
      </c>
      <c r="C39" s="1">
        <v>1668.5000041015446</v>
      </c>
      <c r="D39" s="1">
        <v>0</v>
      </c>
      <c r="E39">
        <f>(R39-S39*(1000-T39)/(1000-U39))*AK39</f>
        <v>3.1630137333114097</v>
      </c>
      <c r="F39">
        <f>IF(AV39&lt;&gt;0,1/(1/AV39-1/N39),0)</f>
        <v>3.0649914439994523</v>
      </c>
      <c r="G39">
        <f>((AY39-AL39/2)*S39-E39)/(AY39+AL39/2)</f>
        <v>379.65815061864578</v>
      </c>
      <c r="H39">
        <f>AL39*1000</f>
        <v>21.842032546261169</v>
      </c>
      <c r="I39">
        <f>(AQ39-AW39)</f>
        <v>1.0434701943204945</v>
      </c>
      <c r="J39">
        <f>(P39+AP39*D39)</f>
        <v>26.112615585327148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26.788433074951172</v>
      </c>
      <c r="P39" s="1">
        <v>26.112615585327148</v>
      </c>
      <c r="Q39" s="1">
        <v>26.958942413330078</v>
      </c>
      <c r="R39" s="1">
        <v>399.95193481445313</v>
      </c>
      <c r="S39" s="1">
        <v>389.394287109375</v>
      </c>
      <c r="T39" s="1">
        <v>7.4455137252807617</v>
      </c>
      <c r="U39" s="1">
        <v>26.681402206420898</v>
      </c>
      <c r="V39" s="1">
        <v>18.577627182006836</v>
      </c>
      <c r="W39" s="1">
        <v>66.573928833007813</v>
      </c>
      <c r="X39" s="1">
        <v>300.61090087890625</v>
      </c>
      <c r="Y39" s="1">
        <v>750.48541259765625</v>
      </c>
      <c r="Z39" s="1">
        <v>7.9091906547546387</v>
      </c>
      <c r="AA39" s="1">
        <v>88.201484680175781</v>
      </c>
      <c r="AB39" s="1">
        <v>27.771266937255859</v>
      </c>
      <c r="AC39" s="1">
        <v>2.7264986038208008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1.1051871355842138</v>
      </c>
      <c r="AL39">
        <f>(U39-T39)/(1000-U39)*AK39</f>
        <v>2.1842032546261169E-2</v>
      </c>
      <c r="AM39">
        <f>(P39+273.15)</f>
        <v>299.26261558532713</v>
      </c>
      <c r="AN39">
        <f>(O39+273.15)</f>
        <v>299.93843307495115</v>
      </c>
      <c r="AO39">
        <f>(Y39*AG39+Z39*AH39)*AI39</f>
        <v>120.07766333168001</v>
      </c>
      <c r="AP39">
        <f>((AO39+0.00000010773*(AN39^4-AM39^4))-AL39*44100)/(L39*51.4+0.00000043092*AM39^3)</f>
        <v>-6.8720315124240123</v>
      </c>
      <c r="AQ39">
        <f>0.61365*EXP(17.502*J39/(240.97+J39))</f>
        <v>3.3968094822757355</v>
      </c>
      <c r="AR39">
        <f>AQ39*1000/AA39</f>
        <v>38.511930888610138</v>
      </c>
      <c r="AS39">
        <f>(AR39-U39)</f>
        <v>11.830528682189239</v>
      </c>
      <c r="AT39">
        <f>IF(D39,P39,(O39+P39)/2)</f>
        <v>26.45052433013916</v>
      </c>
      <c r="AU39">
        <f>0.61365*EXP(17.502*AT39/(240.97+AT39))</f>
        <v>3.4652669577029425</v>
      </c>
      <c r="AV39">
        <f>IF(AS39&lt;&gt;0,(1000-(AR39+U39)/2)/AS39*AL39,0)</f>
        <v>1.7860617781555133</v>
      </c>
      <c r="AW39">
        <f>U39*AA39/1000</f>
        <v>2.3533392879552411</v>
      </c>
      <c r="AX39">
        <f>(AU39-AW39)</f>
        <v>1.1119276697477014</v>
      </c>
      <c r="AY39">
        <f>1/(1.6/F39+1.37/N39)</f>
        <v>1.1875190874366923</v>
      </c>
      <c r="AZ39">
        <f>G39*AA39*0.001</f>
        <v>33.486412555494354</v>
      </c>
      <c r="BA39">
        <f>G39/S39</f>
        <v>0.9749967146076941</v>
      </c>
      <c r="BB39">
        <f>(1-AL39*AA39/AQ39/F39)*100</f>
        <v>81.495877715061312</v>
      </c>
      <c r="BC39">
        <f>(S39-E39/(N39/1.35))</f>
        <v>388.39668866278595</v>
      </c>
      <c r="BD39">
        <f>E39*BB39/100/BC39</f>
        <v>6.6368377472138971E-3</v>
      </c>
    </row>
    <row r="40" spans="1:56" x14ac:dyDescent="0.25">
      <c r="A40" s="1" t="s">
        <v>1</v>
      </c>
      <c r="B40" s="1" t="s">
        <v>5485</v>
      </c>
      <c r="K40" s="1">
        <f t="shared" si="0"/>
        <v>2.72</v>
      </c>
    </row>
    <row r="41" spans="1:56" x14ac:dyDescent="0.25">
      <c r="A41" s="1" t="s">
        <v>1</v>
      </c>
      <c r="B41" s="1" t="s">
        <v>5484</v>
      </c>
      <c r="K41" s="1">
        <f t="shared" si="0"/>
        <v>2.72</v>
      </c>
    </row>
    <row r="42" spans="1:56" x14ac:dyDescent="0.25">
      <c r="A42" s="1">
        <v>9</v>
      </c>
      <c r="B42" s="1" t="s">
        <v>5483</v>
      </c>
      <c r="C42" s="1">
        <v>1871.5000041015446</v>
      </c>
      <c r="D42" s="1">
        <v>0</v>
      </c>
      <c r="E42">
        <f>(R42-S42*(1000-T42)/(1000-U42))*AK42</f>
        <v>3.4638354267076621</v>
      </c>
      <c r="F42">
        <f>IF(AV42&lt;&gt;0,1/(1/AV42-1/N42),0)</f>
        <v>3.4613987233755581</v>
      </c>
      <c r="G42">
        <f>((AY42-AL42/2)*S42-E42)/(AY42+AL42/2)</f>
        <v>379.38685055938186</v>
      </c>
      <c r="H42">
        <f>AL42*1000</f>
        <v>22.645462897583339</v>
      </c>
      <c r="I42">
        <f>(AQ42-AW42)</f>
        <v>1.0091765253693126</v>
      </c>
      <c r="J42">
        <f>(P42+AP42*D42)</f>
        <v>26.239337921142578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26.844463348388672</v>
      </c>
      <c r="P42" s="1">
        <v>26.239337921142578</v>
      </c>
      <c r="Q42" s="1">
        <v>26.994695663452148</v>
      </c>
      <c r="R42" s="1">
        <v>400.00338745117188</v>
      </c>
      <c r="S42" s="1">
        <v>388.90203857421875</v>
      </c>
      <c r="T42" s="1">
        <v>7.4320821762084961</v>
      </c>
      <c r="U42" s="1">
        <v>27.358999252319336</v>
      </c>
      <c r="V42" s="1">
        <v>18.483579635620117</v>
      </c>
      <c r="W42" s="1">
        <v>68.041793823242188</v>
      </c>
      <c r="X42" s="1">
        <v>300.65093994140625</v>
      </c>
      <c r="Y42" s="1">
        <v>999.474853515625</v>
      </c>
      <c r="Z42" s="1">
        <v>8.0331993103027344</v>
      </c>
      <c r="AA42" s="1">
        <v>88.203742980957031</v>
      </c>
      <c r="AB42" s="1">
        <v>27.830669403076172</v>
      </c>
      <c r="AC42" s="1">
        <v>2.7459893226623535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1.1053343380198757</v>
      </c>
      <c r="AL42">
        <f>(U42-T42)/(1000-U42)*AK42</f>
        <v>2.2645462897583339E-2</v>
      </c>
      <c r="AM42">
        <f>(P42+273.15)</f>
        <v>299.38933792114256</v>
      </c>
      <c r="AN42">
        <f>(O42+273.15)</f>
        <v>299.99446334838865</v>
      </c>
      <c r="AO42">
        <f>(Y42*AG42+Z42*AH42)*AI42</f>
        <v>159.91597298809938</v>
      </c>
      <c r="AP42">
        <f>((AO42+0.00000010773*(AN42^4-AM42^4))-AL42*44100)/(L42*51.4+0.00000043092*AM42^3)</f>
        <v>-6.8416363726792175</v>
      </c>
      <c r="AQ42">
        <f>0.61365*EXP(17.502*J42/(240.97+J42))</f>
        <v>3.4223426636370831</v>
      </c>
      <c r="AR42">
        <f>AQ42*1000/AA42</f>
        <v>38.80042442616022</v>
      </c>
      <c r="AS42">
        <f>(AR42-U42)</f>
        <v>11.441425173840884</v>
      </c>
      <c r="AT42">
        <f>IF(D42,P42,(O42+P42)/2)</f>
        <v>26.541900634765625</v>
      </c>
      <c r="AU42">
        <f>0.61365*EXP(17.502*AT42/(240.97+AT42))</f>
        <v>3.4839846971736455</v>
      </c>
      <c r="AV42">
        <f>IF(AS42&lt;&gt;0,(1000-(AR42+U42)/2)/AS42*AL42,0)</f>
        <v>1.913778849904805</v>
      </c>
      <c r="AW42">
        <f>U42*AA42/1000</f>
        <v>2.4131661382677705</v>
      </c>
      <c r="AX42">
        <f>(AU42-AW42)</f>
        <v>1.070818558905875</v>
      </c>
      <c r="AY42">
        <f>1/(1.6/F42+1.37/N42)</f>
        <v>1.2782684035767133</v>
      </c>
      <c r="AZ42">
        <f>G42*AA42*0.001</f>
        <v>33.463340257094472</v>
      </c>
      <c r="BA42">
        <f>G42/S42</f>
        <v>0.9755332009836688</v>
      </c>
      <c r="BB42">
        <f>(1-AL42*AA42/AQ42/F42)*100</f>
        <v>83.13862073444831</v>
      </c>
      <c r="BC42">
        <f>(S42-E42/(N42/1.35))</f>
        <v>387.80956249530328</v>
      </c>
      <c r="BD42">
        <f>E42*BB42/100/BC42</f>
        <v>7.4257709885913901E-3</v>
      </c>
    </row>
    <row r="43" spans="1:56" x14ac:dyDescent="0.25">
      <c r="A43" s="1" t="s">
        <v>1</v>
      </c>
      <c r="B43" s="1" t="s">
        <v>5482</v>
      </c>
      <c r="K43" s="1">
        <f t="shared" si="0"/>
        <v>2.72</v>
      </c>
    </row>
    <row r="44" spans="1:56" x14ac:dyDescent="0.25">
      <c r="A44" s="1" t="s">
        <v>1</v>
      </c>
      <c r="B44" s="1" t="s">
        <v>5481</v>
      </c>
      <c r="K44" s="1">
        <f t="shared" si="0"/>
        <v>2.72</v>
      </c>
    </row>
    <row r="45" spans="1:56" x14ac:dyDescent="0.25">
      <c r="A45" s="1">
        <v>10</v>
      </c>
      <c r="B45" s="1" t="s">
        <v>5480</v>
      </c>
      <c r="C45" s="1">
        <v>2074.5000041015446</v>
      </c>
      <c r="D45" s="1">
        <v>0</v>
      </c>
      <c r="E45">
        <f>(R45-S45*(1000-T45)/(1000-U45))*AK45</f>
        <v>3.5305731083120575</v>
      </c>
      <c r="F45">
        <f>IF(AV45&lt;&gt;0,1/(1/AV45-1/N45),0)</f>
        <v>3.974970838621148</v>
      </c>
      <c r="G45">
        <f>((AY45-AL45/2)*S45-E45)/(AY45+AL45/2)</f>
        <v>379.50898120760104</v>
      </c>
      <c r="H45">
        <f>AL45*1000</f>
        <v>23.507533624283088</v>
      </c>
      <c r="I45">
        <f>(AQ45-AW45)</f>
        <v>0.97221965704119606</v>
      </c>
      <c r="J45">
        <f>(P45+AP45*D45)</f>
        <v>26.368330001831055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26.909513473510742</v>
      </c>
      <c r="P45" s="1">
        <v>26.368330001831055</v>
      </c>
      <c r="Q45" s="1">
        <v>27.042926788330078</v>
      </c>
      <c r="R45" s="1">
        <v>400.042724609375</v>
      </c>
      <c r="S45" s="1">
        <v>388.5836181640625</v>
      </c>
      <c r="T45" s="1">
        <v>7.4036946296691895</v>
      </c>
      <c r="U45" s="1">
        <v>28.075469970703125</v>
      </c>
      <c r="V45" s="1">
        <v>18.342136383056641</v>
      </c>
      <c r="W45" s="1">
        <v>69.555015563964844</v>
      </c>
      <c r="X45" s="1">
        <v>300.62890625</v>
      </c>
      <c r="Y45" s="1">
        <v>1250.3026123046875</v>
      </c>
      <c r="Z45" s="1">
        <v>8.1101713180541992</v>
      </c>
      <c r="AA45" s="1">
        <v>88.201034545898438</v>
      </c>
      <c r="AB45" s="1">
        <v>27.898494720458984</v>
      </c>
      <c r="AC45" s="1">
        <v>2.7659378051757813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1.1052533318014703</v>
      </c>
      <c r="AL45">
        <f>(U45-T45)/(1000-U45)*AK45</f>
        <v>2.3507533624283088E-2</v>
      </c>
      <c r="AM45">
        <f>(P45+273.15)</f>
        <v>299.51833000183103</v>
      </c>
      <c r="AN45">
        <f>(O45+273.15)</f>
        <v>300.05951347351072</v>
      </c>
      <c r="AO45">
        <f>(Y45*AG45+Z45*AH45)*AI45</f>
        <v>200.04841349731942</v>
      </c>
      <c r="AP45">
        <f>((AO45+0.00000010773*(AN45^4-AM45^4))-AL45*44100)/(L45*51.4+0.00000043092*AM45^3)</f>
        <v>-6.8294484107549138</v>
      </c>
      <c r="AQ45">
        <f>0.61365*EXP(17.502*J45/(240.97+J45))</f>
        <v>3.4485051538195166</v>
      </c>
      <c r="AR45">
        <f>AQ45*1000/AA45</f>
        <v>39.098239284540007</v>
      </c>
      <c r="AS45">
        <f>(AR45-U45)</f>
        <v>11.022769313836882</v>
      </c>
      <c r="AT45">
        <f>IF(D45,P45,(O45+P45)/2)</f>
        <v>26.638921737670898</v>
      </c>
      <c r="AU45">
        <f>0.61365*EXP(17.502*AT45/(240.97+AT45))</f>
        <v>3.5039552992578487</v>
      </c>
      <c r="AV45">
        <f>IF(AS45&lt;&gt;0,(1000-(AR45+U45)/2)/AS45*AL45,0)</f>
        <v>2.0610056205451452</v>
      </c>
      <c r="AW45">
        <f>U45*AA45/1000</f>
        <v>2.4762854967783205</v>
      </c>
      <c r="AX45">
        <f>(AU45-AW45)</f>
        <v>1.0276698024795281</v>
      </c>
      <c r="AY45">
        <f>1/(1.6/F45+1.37/N45)</f>
        <v>1.383918108428138</v>
      </c>
      <c r="AZ45">
        <f>G45*AA45*0.001</f>
        <v>33.473084761970341</v>
      </c>
      <c r="BA45">
        <f>G45/S45</f>
        <v>0.97664688748502493</v>
      </c>
      <c r="BB45">
        <f>(1-AL45*AA45/AQ45/F45)*100</f>
        <v>84.874284800061361</v>
      </c>
      <c r="BC45">
        <f>(S45-E45/(N45/1.35))</f>
        <v>387.47009335975065</v>
      </c>
      <c r="BD45">
        <f>E45*BB45/100/BC45</f>
        <v>7.7336257078323145E-3</v>
      </c>
    </row>
    <row r="46" spans="1:56" x14ac:dyDescent="0.25">
      <c r="A46" s="1" t="s">
        <v>1</v>
      </c>
      <c r="B46" s="1" t="s">
        <v>5479</v>
      </c>
      <c r="K46" s="1">
        <f t="shared" si="0"/>
        <v>2.72</v>
      </c>
    </row>
    <row r="47" spans="1:56" x14ac:dyDescent="0.25">
      <c r="A47" s="1" t="s">
        <v>1</v>
      </c>
      <c r="B47" s="1" t="s">
        <v>515</v>
      </c>
      <c r="K47" s="1">
        <f t="shared" si="0"/>
        <v>2.72</v>
      </c>
    </row>
    <row r="48" spans="1:56" x14ac:dyDescent="0.25">
      <c r="A48" s="1">
        <v>11</v>
      </c>
      <c r="B48" s="1" t="s">
        <v>5478</v>
      </c>
      <c r="C48" s="1">
        <v>2278.0000040903687</v>
      </c>
      <c r="D48" s="1">
        <v>0</v>
      </c>
      <c r="E48">
        <f>(R48-S48*(1000-T48)/(1000-U48))*AK48</f>
        <v>3.292279493362805</v>
      </c>
      <c r="F48">
        <f>IF(AV48&lt;&gt;0,1/(1/AV48-1/N48),0)</f>
        <v>4.9716623693644317</v>
      </c>
      <c r="G48">
        <f>((AY48-AL48/2)*S48-E48)/(AY48+AL48/2)</f>
        <v>380.16884362762687</v>
      </c>
      <c r="H48">
        <f>AL48*1000</f>
        <v>24.70742507496859</v>
      </c>
      <c r="I48">
        <f>(AQ48-AW48)</f>
        <v>0.91497638146768656</v>
      </c>
      <c r="J48">
        <f>(P48+AP48*D48)</f>
        <v>26.521961212158203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26.990623474121094</v>
      </c>
      <c r="P48" s="1">
        <v>26.521961212158203</v>
      </c>
      <c r="Q48" s="1">
        <v>27.100254058837891</v>
      </c>
      <c r="R48" s="1">
        <v>400.03759765625</v>
      </c>
      <c r="S48" s="1">
        <v>388.37649536132813</v>
      </c>
      <c r="T48" s="1">
        <v>7.3754372596740723</v>
      </c>
      <c r="U48" s="1">
        <v>29.08057975769043</v>
      </c>
      <c r="V48" s="1">
        <v>18.185113906860352</v>
      </c>
      <c r="W48" s="1">
        <v>71.702003479003906</v>
      </c>
      <c r="X48" s="1">
        <v>300.61935424804688</v>
      </c>
      <c r="Y48" s="1">
        <v>1599.1519775390625</v>
      </c>
      <c r="Z48" s="1">
        <v>8.1670627593994141</v>
      </c>
      <c r="AA48" s="1">
        <v>88.2003173828125</v>
      </c>
      <c r="AB48" s="1">
        <v>28.052356719970703</v>
      </c>
      <c r="AC48" s="1">
        <v>2.7937824726104736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1.1052182141472309</v>
      </c>
      <c r="AL48">
        <f>(U48-T48)/(1000-U48)*AK48</f>
        <v>2.4707425074968589E-2</v>
      </c>
      <c r="AM48">
        <f>(P48+273.15)</f>
        <v>299.67196121215818</v>
      </c>
      <c r="AN48">
        <f>(O48+273.15)</f>
        <v>300.14062347412107</v>
      </c>
      <c r="AO48">
        <f>(Y48*AG48+Z48*AH48)*AI48</f>
        <v>255.86431068723687</v>
      </c>
      <c r="AP48">
        <f>((AO48+0.00000010773*(AN48^4-AM48^4))-AL48*44100)/(L48*51.4+0.00000043092*AM48^3)</f>
        <v>-6.811464869877204</v>
      </c>
      <c r="AQ48">
        <f>0.61365*EXP(17.502*J48/(240.97+J48))</f>
        <v>3.4798927457721751</v>
      </c>
      <c r="AR48">
        <f>AQ48*1000/AA48</f>
        <v>39.45442430403655</v>
      </c>
      <c r="AS48">
        <f>(AR48-U48)</f>
        <v>10.37384454634612</v>
      </c>
      <c r="AT48">
        <f>IF(D48,P48,(O48+P48)/2)</f>
        <v>26.756292343139648</v>
      </c>
      <c r="AU48">
        <f>0.61365*EXP(17.502*AT48/(240.97+AT48))</f>
        <v>3.5282481282272204</v>
      </c>
      <c r="AV48">
        <f>IF(AS48&lt;&gt;0,(1000-(AR48+U48)/2)/AS48*AL48,0)</f>
        <v>2.3000887693501193</v>
      </c>
      <c r="AW48">
        <f>U48*AA48/1000</f>
        <v>2.5649163643044885</v>
      </c>
      <c r="AX48">
        <f>(AU48-AW48)</f>
        <v>0.9633317639227319</v>
      </c>
      <c r="AY48">
        <f>1/(1.6/F48+1.37/N48)</f>
        <v>1.5578959851272338</v>
      </c>
      <c r="AZ48">
        <f>G48*AA48*0.001</f>
        <v>33.531012667013506</v>
      </c>
      <c r="BA48">
        <f>G48/S48</f>
        <v>0.97886676502895675</v>
      </c>
      <c r="BB48">
        <f>(1-AL48*AA48/AQ48/F48)*100</f>
        <v>87.404072604021792</v>
      </c>
      <c r="BC48">
        <f>(S48-E48/(N48/1.35))</f>
        <v>387.33812715137498</v>
      </c>
      <c r="BD48">
        <f>E48*BB48/100/BC48</f>
        <v>7.429132731830353E-3</v>
      </c>
    </row>
    <row r="49" spans="1:56" x14ac:dyDescent="0.25">
      <c r="A49" s="1" t="s">
        <v>1</v>
      </c>
      <c r="B49" s="1" t="s">
        <v>5477</v>
      </c>
      <c r="K49" s="1">
        <f t="shared" si="0"/>
        <v>2.72</v>
      </c>
    </row>
    <row r="50" spans="1:56" x14ac:dyDescent="0.25">
      <c r="A50" s="1" t="s">
        <v>1</v>
      </c>
      <c r="B50" s="1" t="s">
        <v>5473</v>
      </c>
      <c r="K50" s="1">
        <f t="shared" si="0"/>
        <v>2.72</v>
      </c>
    </row>
    <row r="51" spans="1:56" x14ac:dyDescent="0.25">
      <c r="A51" s="1">
        <v>12</v>
      </c>
      <c r="B51" s="1" t="s">
        <v>511</v>
      </c>
      <c r="C51" s="1">
        <v>2482.0000040903687</v>
      </c>
      <c r="D51" s="1">
        <v>0</v>
      </c>
      <c r="E51">
        <f>(R51-S51*(1000-T51)/(1000-U51))*AK51</f>
        <v>3.0073413233956905</v>
      </c>
      <c r="F51">
        <f>IF(AV51&lt;&gt;0,1/(1/AV51-1/N51),0)</f>
        <v>6.8499934367995987</v>
      </c>
      <c r="G51">
        <f>((AY51-AL51/2)*S51-E51)/(AY51+AL51/2)</f>
        <v>380.81827687913534</v>
      </c>
      <c r="H51">
        <f>AL51*1000</f>
        <v>26.196329584965365</v>
      </c>
      <c r="I51">
        <f>(AQ51-AW51)</f>
        <v>0.84629842650932119</v>
      </c>
      <c r="J51">
        <f>(P51+AP51*D51)</f>
        <v>26.718755722045898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27.104743957519531</v>
      </c>
      <c r="P51" s="1">
        <v>26.718755722045898</v>
      </c>
      <c r="Q51" s="1">
        <v>27.186847686767578</v>
      </c>
      <c r="R51" s="1">
        <v>399.97744750976563</v>
      </c>
      <c r="S51" s="1">
        <v>388.0589599609375</v>
      </c>
      <c r="T51" s="1">
        <v>7.3364520072937012</v>
      </c>
      <c r="U51" s="1">
        <v>30.31928825378418</v>
      </c>
      <c r="V51" s="1">
        <v>17.96815299987793</v>
      </c>
      <c r="W51" s="1">
        <v>74.256828308105469</v>
      </c>
      <c r="X51" s="1">
        <v>300.63150024414063</v>
      </c>
      <c r="Y51" s="1">
        <v>1999.14453125</v>
      </c>
      <c r="Z51" s="1">
        <v>8.0033740997314453</v>
      </c>
      <c r="AA51" s="1">
        <v>88.200111389160156</v>
      </c>
      <c r="AB51" s="1">
        <v>28.265056610107422</v>
      </c>
      <c r="AC51" s="1">
        <v>2.8263108730316162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1.1052628685446344</v>
      </c>
      <c r="AL51">
        <f>(U51-T51)/(1000-U51)*AK51</f>
        <v>2.6196329584965365E-2</v>
      </c>
      <c r="AM51">
        <f>(P51+273.15)</f>
        <v>299.86875572204588</v>
      </c>
      <c r="AN51">
        <f>(O51+273.15)</f>
        <v>300.25474395751951</v>
      </c>
      <c r="AO51">
        <f>(Y51*AG51+Z51*AH51)*AI51</f>
        <v>319.86311785050202</v>
      </c>
      <c r="AP51">
        <f>((AO51+0.00000010773*(AN51^4-AM51^4))-AL51*44100)/(L51*51.4+0.00000043092*AM51^3)</f>
        <v>-6.8316925251520173</v>
      </c>
      <c r="AQ51">
        <f>0.61365*EXP(17.502*J51/(240.97+J51))</f>
        <v>3.520463027733141</v>
      </c>
      <c r="AR51">
        <f>AQ51*1000/AA51</f>
        <v>39.914496391053405</v>
      </c>
      <c r="AS51">
        <f>(AR51-U51)</f>
        <v>9.5952081372692248</v>
      </c>
      <c r="AT51">
        <f>IF(D51,P51,(O51+P51)/2)</f>
        <v>26.911749839782715</v>
      </c>
      <c r="AU51">
        <f>0.61365*EXP(17.502*AT51/(240.97+AT51))</f>
        <v>3.5606502842460386</v>
      </c>
      <c r="AV51">
        <f>IF(AS51&lt;&gt;0,(1000-(AR51+U51)/2)/AS51*AL51,0)</f>
        <v>2.6342728097278303</v>
      </c>
      <c r="AW51">
        <f>U51*AA51/1000</f>
        <v>2.6741646012238198</v>
      </c>
      <c r="AX51">
        <f>(AU51-AW51)</f>
        <v>0.88648568302221875</v>
      </c>
      <c r="AY51">
        <f>1/(1.6/F51+1.37/N51)</f>
        <v>1.8062138515059292</v>
      </c>
      <c r="AZ51">
        <f>G51*AA51*0.001</f>
        <v>33.588214439767768</v>
      </c>
      <c r="BA51">
        <f>G51/S51</f>
        <v>0.98134128101943319</v>
      </c>
      <c r="BB51">
        <f>(1-AL51*AA51/AQ51/F51)*100</f>
        <v>90.418805944746765</v>
      </c>
      <c r="BC51">
        <f>(S51-E51/(N51/1.35))</f>
        <v>387.11045980079376</v>
      </c>
      <c r="BD51">
        <f>E51*BB51/100/BC51</f>
        <v>7.0243571219868991E-3</v>
      </c>
    </row>
    <row r="52" spans="1:56" x14ac:dyDescent="0.25">
      <c r="A52" s="1" t="s">
        <v>1</v>
      </c>
      <c r="B52" s="1" t="s">
        <v>5476</v>
      </c>
      <c r="K52" s="2">
        <v>7.1624999999999996</v>
      </c>
    </row>
    <row r="53" spans="1:56" x14ac:dyDescent="0.25">
      <c r="A53" s="1" t="s">
        <v>1</v>
      </c>
      <c r="B53" s="1" t="s">
        <v>5475</v>
      </c>
      <c r="K53" s="2">
        <v>7.1624999999999996</v>
      </c>
    </row>
    <row r="54" spans="1:56" x14ac:dyDescent="0.25">
      <c r="A54" s="1" t="s">
        <v>1</v>
      </c>
      <c r="B54" s="1" t="s">
        <v>5474</v>
      </c>
      <c r="K54" s="2">
        <v>7.1624999999999996</v>
      </c>
    </row>
    <row r="55" spans="1:56" x14ac:dyDescent="0.25">
      <c r="A55" s="1" t="s">
        <v>1</v>
      </c>
      <c r="B55" s="1" t="s">
        <v>5473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0C7B4-6161-4E92-8D11-7463FFFF0537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4903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4902</v>
      </c>
    </row>
    <row r="12" spans="1:60" x14ac:dyDescent="0.25">
      <c r="A12" s="1" t="s">
        <v>1</v>
      </c>
      <c r="B12" s="1" t="s">
        <v>4901</v>
      </c>
    </row>
    <row r="13" spans="1:60" x14ac:dyDescent="0.25">
      <c r="A13" s="1" t="s">
        <v>1</v>
      </c>
      <c r="B13" s="1" t="s">
        <v>4900</v>
      </c>
    </row>
    <row r="14" spans="1:60" x14ac:dyDescent="0.25">
      <c r="A14" s="1" t="s">
        <v>1</v>
      </c>
      <c r="B14" s="1" t="s">
        <v>4899</v>
      </c>
    </row>
    <row r="15" spans="1:60" x14ac:dyDescent="0.25">
      <c r="A15" s="1" t="s">
        <v>1</v>
      </c>
      <c r="B15" s="1" t="s">
        <v>4898</v>
      </c>
    </row>
    <row r="16" spans="1:60" x14ac:dyDescent="0.25">
      <c r="A16" s="1" t="s">
        <v>1</v>
      </c>
      <c r="B16" s="1" t="s">
        <v>4897</v>
      </c>
    </row>
    <row r="17" spans="1:60" x14ac:dyDescent="0.25">
      <c r="A17" s="1" t="s">
        <v>1</v>
      </c>
      <c r="B17" s="1" t="s">
        <v>4896</v>
      </c>
    </row>
    <row r="18" spans="1:60" x14ac:dyDescent="0.25">
      <c r="A18" s="1">
        <v>1</v>
      </c>
      <c r="B18" s="1" t="s">
        <v>4895</v>
      </c>
      <c r="C18" s="1">
        <v>274.00000315159559</v>
      </c>
      <c r="D18" s="1">
        <v>0</v>
      </c>
      <c r="E18">
        <f>(R18-S18*(1000-T18)/(1000-U18))*AO18</f>
        <v>-3.6485618947740295</v>
      </c>
      <c r="F18">
        <f>IF(AZ18&lt;&gt;0,1/(1/AZ18-1/N18),0)</f>
        <v>2.9236382914688779</v>
      </c>
      <c r="G18">
        <f>((BC18-AP18/2)*S18-E18)/(BC18+AP18/2)</f>
        <v>389.42276073746217</v>
      </c>
      <c r="H18">
        <f>AP18*1000</f>
        <v>24.365317721864319</v>
      </c>
      <c r="I18">
        <f>(AU18-BA18)</f>
        <v>1.1969192616379378</v>
      </c>
      <c r="J18">
        <f>(P18+AT18*D18)</f>
        <v>26.401985168457031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27.068290710449219</v>
      </c>
      <c r="P18" s="1">
        <v>26.401985168457031</v>
      </c>
      <c r="Q18" s="1">
        <v>27.224685668945313</v>
      </c>
      <c r="R18" s="1">
        <v>399.94314575195313</v>
      </c>
      <c r="S18" s="1">
        <v>394.54193115234375</v>
      </c>
      <c r="T18" s="1">
        <v>4.1095623970031738</v>
      </c>
      <c r="U18" s="1">
        <v>25.608514785766602</v>
      </c>
      <c r="V18" s="1">
        <v>10.085497856140137</v>
      </c>
      <c r="W18" s="1">
        <v>62.847225189208984</v>
      </c>
      <c r="X18" s="1">
        <v>300.37042236328125</v>
      </c>
      <c r="Y18" s="1">
        <v>0.17380675673484802</v>
      </c>
      <c r="Z18" s="1">
        <v>8.8815479278564453</v>
      </c>
      <c r="AA18" s="1">
        <v>88.191001892089844</v>
      </c>
      <c r="AB18" s="1">
        <v>13.564085006713867</v>
      </c>
      <c r="AC18" s="1">
        <v>0.82449007034301758</v>
      </c>
      <c r="AD18" s="1">
        <v>6.0697145760059357E-2</v>
      </c>
      <c r="AE18" s="1">
        <v>3.1309099867939949E-3</v>
      </c>
      <c r="AF18" s="1">
        <v>3.6041881889104843E-2</v>
      </c>
      <c r="AG18" s="1">
        <v>1.3315965421497822E-2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1.104303023394416</v>
      </c>
      <c r="AP18">
        <f>(U18-T18)/(1000-U18)*AO18</f>
        <v>2.4365317721864319E-2</v>
      </c>
      <c r="AQ18">
        <f>(P18+273.15)</f>
        <v>299.55198516845701</v>
      </c>
      <c r="AR18">
        <f>(O18+273.15)</f>
        <v>300.2182907104492</v>
      </c>
      <c r="AS18">
        <f>(Y18*AK18+Z18*AL18)*AM18</f>
        <v>2.7809080455994284E-2</v>
      </c>
      <c r="AT18">
        <f>((AS18+0.00000010773*(AR18^4-AQ18^4))-AP18*44100)/(L18*0.92*2*29.3+0.00000043092*AQ18^3)</f>
        <v>-8.4019128875110276</v>
      </c>
      <c r="AU18">
        <f>0.61365*EXP(17.502*J18/(240.97+J18))</f>
        <v>3.455359837563091</v>
      </c>
      <c r="AV18">
        <f>AU18*1000/AA18</f>
        <v>39.180412552644036</v>
      </c>
      <c r="AW18">
        <f>(AV18-U18)</f>
        <v>13.571897766877434</v>
      </c>
      <c r="AX18">
        <f>IF(D18,P18,(O18+P18)/2)</f>
        <v>26.735137939453125</v>
      </c>
      <c r="AY18">
        <f>0.61365*EXP(17.502*AX18/(240.97+AX18))</f>
        <v>3.5238588556154928</v>
      </c>
      <c r="AZ18">
        <f>IF(AW18&lt;&gt;0,(1000-(AV18+U18)/2)/AW18*AP18,0)</f>
        <v>1.7371200938215592</v>
      </c>
      <c r="BA18">
        <f>U18*AA18/1000</f>
        <v>2.2584405759251531</v>
      </c>
      <c r="BB18">
        <f>(AY18-BA18)</f>
        <v>1.2654182796903397</v>
      </c>
      <c r="BC18">
        <f>1/(1.6/F18+1.37/N18)</f>
        <v>1.1529626926224901</v>
      </c>
      <c r="BD18">
        <f>G18*AA18*0.001</f>
        <v>34.343583429020377</v>
      </c>
      <c r="BE18">
        <f>G18/S18</f>
        <v>0.98702502823988836</v>
      </c>
      <c r="BF18">
        <f>(1-AP18*AA18/AU18/F18)*100</f>
        <v>78.729415066184757</v>
      </c>
      <c r="BG18">
        <f>(S18-E18/(N18/1.35))</f>
        <v>395.69266901989647</v>
      </c>
      <c r="BH18">
        <f>E18*BF18/100/BG18</f>
        <v>-7.2594001935852503E-3</v>
      </c>
    </row>
    <row r="19" spans="1:60" x14ac:dyDescent="0.25">
      <c r="A19" s="1" t="s">
        <v>1</v>
      </c>
      <c r="B19" s="1" t="s">
        <v>4894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4893</v>
      </c>
      <c r="K20" s="1">
        <f t="shared" si="0"/>
        <v>2.72</v>
      </c>
    </row>
    <row r="21" spans="1:60" x14ac:dyDescent="0.25">
      <c r="A21" s="1">
        <v>2</v>
      </c>
      <c r="B21" s="1" t="s">
        <v>4892</v>
      </c>
      <c r="C21" s="1">
        <v>478.00000315159559</v>
      </c>
      <c r="D21" s="1">
        <v>0</v>
      </c>
      <c r="E21">
        <f>(R21-S21*(1000-T21)/(1000-U21))*AO21</f>
        <v>-1.9617980434405773</v>
      </c>
      <c r="F21">
        <f>IF(AZ21&lt;&gt;0,1/(1/AZ21-1/N21),0)</f>
        <v>2.8029042707593681</v>
      </c>
      <c r="G21">
        <f>((BC21-AP21/2)*S21-E21)/(BC21+AP21/2)</f>
        <v>386.85861740639496</v>
      </c>
      <c r="H21">
        <f>AP21*1000</f>
        <v>23.850411212677862</v>
      </c>
      <c r="I21">
        <f>(AU21-BA21)</f>
        <v>1.202045823678048</v>
      </c>
      <c r="J21">
        <f>(P21+AT21*D21)</f>
        <v>26.262012481689453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27.046628952026367</v>
      </c>
      <c r="P21" s="1">
        <v>26.262012481689453</v>
      </c>
      <c r="Q21" s="1">
        <v>27.246257781982422</v>
      </c>
      <c r="R21" s="1">
        <v>400.12203979492188</v>
      </c>
      <c r="S21" s="1">
        <v>393.40048217773438</v>
      </c>
      <c r="T21" s="1">
        <v>4.1704583168029785</v>
      </c>
      <c r="U21" s="1">
        <v>25.228036880493164</v>
      </c>
      <c r="V21" s="1">
        <v>10.247956275939941</v>
      </c>
      <c r="W21" s="1">
        <v>61.992191314697266</v>
      </c>
      <c r="X21" s="1">
        <v>300.30279541015625</v>
      </c>
      <c r="Y21" s="1">
        <v>25.126033782958984</v>
      </c>
      <c r="Z21" s="1">
        <v>9.506749153137207</v>
      </c>
      <c r="AA21" s="1">
        <v>88.190895080566406</v>
      </c>
      <c r="AB21" s="1">
        <v>13.494062423706055</v>
      </c>
      <c r="AC21" s="1">
        <v>0.83573639392852783</v>
      </c>
      <c r="AD21" s="1">
        <v>9.3389995396137238E-2</v>
      </c>
      <c r="AE21" s="1">
        <v>1.0107487440109253E-2</v>
      </c>
      <c r="AF21" s="1">
        <v>5.6610845029354095E-2</v>
      </c>
      <c r="AG21" s="1">
        <v>2.8307957109063864E-3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1.1040543948902799</v>
      </c>
      <c r="AP21">
        <f>(U21-T21)/(1000-U21)*AO21</f>
        <v>2.3850411212677863E-2</v>
      </c>
      <c r="AQ21">
        <f>(P21+273.15)</f>
        <v>299.41201248168943</v>
      </c>
      <c r="AR21">
        <f>(O21+273.15)</f>
        <v>300.19662895202634</v>
      </c>
      <c r="AS21">
        <f>(Y21*AK21+Z21*AL21)*AM21</f>
        <v>4.0201653154157384</v>
      </c>
      <c r="AT21">
        <f>((AS21+0.00000010773*(AR21^4-AQ21^4))-AP21*44100)/(L21*0.92*2*29.3+0.00000043092*AQ21^3)</f>
        <v>-8.1818933350218401</v>
      </c>
      <c r="AU21">
        <f>0.61365*EXP(17.502*J21/(240.97+J21))</f>
        <v>3.4269289772942804</v>
      </c>
      <c r="AV21">
        <f>AU21*1000/AA21</f>
        <v>38.858081371819893</v>
      </c>
      <c r="AW21">
        <f>(AV21-U21)</f>
        <v>13.630044491326728</v>
      </c>
      <c r="AX21">
        <f>IF(D21,P21,(O21+P21)/2)</f>
        <v>26.65432071685791</v>
      </c>
      <c r="AY21">
        <f>0.61365*EXP(17.502*AX21/(240.97+AX21))</f>
        <v>3.507134162952704</v>
      </c>
      <c r="AZ21">
        <f>IF(AW21&lt;&gt;0,(1000-(AV21+U21)/2)/AW21*AP21,0)</f>
        <v>1.6937707790093726</v>
      </c>
      <c r="BA21">
        <f>U21*AA21/1000</f>
        <v>2.2248831536162323</v>
      </c>
      <c r="BB21">
        <f>(AY21-BA21)</f>
        <v>1.2822510093364716</v>
      </c>
      <c r="BC21">
        <f>1/(1.6/F21+1.37/N21)</f>
        <v>1.1224555080207925</v>
      </c>
      <c r="BD21">
        <f>G21*AA21*0.001</f>
        <v>34.117407738700358</v>
      </c>
      <c r="BE21">
        <f>G21/S21</f>
        <v>0.98337097927504857</v>
      </c>
      <c r="BF21">
        <f>(1-AP21*AA21/AU21/F21)*100</f>
        <v>78.101909182954117</v>
      </c>
      <c r="BG21">
        <f>(S21-E21/(N21/1.35))</f>
        <v>394.01922330428931</v>
      </c>
      <c r="BH21">
        <f>E21*BF21/100/BG21</f>
        <v>-3.8886471411006683E-3</v>
      </c>
    </row>
    <row r="22" spans="1:60" x14ac:dyDescent="0.25">
      <c r="A22" s="1" t="s">
        <v>1</v>
      </c>
      <c r="B22" s="1" t="s">
        <v>4891</v>
      </c>
      <c r="K22" s="1">
        <f t="shared" si="0"/>
        <v>2.72</v>
      </c>
    </row>
    <row r="23" spans="1:60" x14ac:dyDescent="0.25">
      <c r="A23" s="1" t="s">
        <v>1</v>
      </c>
      <c r="B23" s="1" t="s">
        <v>4890</v>
      </c>
      <c r="K23" s="1">
        <f t="shared" si="0"/>
        <v>2.72</v>
      </c>
    </row>
    <row r="24" spans="1:60" x14ac:dyDescent="0.25">
      <c r="A24" s="1">
        <v>3</v>
      </c>
      <c r="B24" s="1" t="s">
        <v>4889</v>
      </c>
      <c r="C24" s="1">
        <v>682.00000315159559</v>
      </c>
      <c r="D24" s="1">
        <v>0</v>
      </c>
      <c r="E24">
        <f>(R24-S24*(1000-T24)/(1000-U24))*AO24</f>
        <v>-1.0741642221244094</v>
      </c>
      <c r="F24">
        <f>IF(AZ24&lt;&gt;0,1/(1/AZ24-1/N24),0)</f>
        <v>2.6651852139095022</v>
      </c>
      <c r="G24">
        <f>((BC24-AP24/2)*S24-E24)/(BC24+AP24/2)</f>
        <v>385.32350126568969</v>
      </c>
      <c r="H24">
        <f>AP24*1000</f>
        <v>23.286703818757211</v>
      </c>
      <c r="I24">
        <f>(AU24-BA24)</f>
        <v>1.210821861396131</v>
      </c>
      <c r="J24">
        <f>(P24+AT24*D24)</f>
        <v>26.116111755371094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26.965965270996094</v>
      </c>
      <c r="P24" s="1">
        <v>26.116111755371094</v>
      </c>
      <c r="Q24" s="1">
        <v>27.198013305664063</v>
      </c>
      <c r="R24" s="1">
        <v>399.98114013671875</v>
      </c>
      <c r="S24" s="1">
        <v>392.67227172851563</v>
      </c>
      <c r="T24" s="1">
        <v>4.225989818572998</v>
      </c>
      <c r="U24" s="1">
        <v>24.793779373168945</v>
      </c>
      <c r="V24" s="1">
        <v>10.434222221374512</v>
      </c>
      <c r="W24" s="1">
        <v>61.217323303222656</v>
      </c>
      <c r="X24" s="1">
        <v>300.321044921875</v>
      </c>
      <c r="Y24" s="1">
        <v>49.959281921386719</v>
      </c>
      <c r="Z24" s="1">
        <v>9.2781333923339844</v>
      </c>
      <c r="AA24" s="1">
        <v>88.195098876953125</v>
      </c>
      <c r="AB24" s="1">
        <v>13.527544975280762</v>
      </c>
      <c r="AC24" s="1">
        <v>0.8357841968536377</v>
      </c>
      <c r="AD24" s="1">
        <v>8.1887625157833099E-2</v>
      </c>
      <c r="AE24" s="1">
        <v>6.5159471705555916E-3</v>
      </c>
      <c r="AF24" s="1">
        <v>4.497816413640976E-2</v>
      </c>
      <c r="AG24" s="1">
        <v>1.1240745894610882E-2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1.1041214886833637</v>
      </c>
      <c r="AP24">
        <f>(U24-T24)/(1000-U24)*AO24</f>
        <v>2.328670381875721E-2</v>
      </c>
      <c r="AQ24">
        <f>(P24+273.15)</f>
        <v>299.26611175537107</v>
      </c>
      <c r="AR24">
        <f>(O24+273.15)</f>
        <v>300.11596527099607</v>
      </c>
      <c r="AS24">
        <f>(Y24*AK24+Z24*AL24)*AM24</f>
        <v>7.9934849287535599</v>
      </c>
      <c r="AT24">
        <f>((AS24+0.00000010773*(AR24^4-AQ24^4))-AP24*44100)/(L24*0.92*2*29.3+0.00000043092*AQ24^3)</f>
        <v>-7.9499487269204332</v>
      </c>
      <c r="AU24">
        <f>0.61365*EXP(17.502*J24/(240.97+J24))</f>
        <v>3.3975116847461271</v>
      </c>
      <c r="AV24">
        <f>AU24*1000/AA24</f>
        <v>38.522681282847962</v>
      </c>
      <c r="AW24">
        <f>(AV24-U24)</f>
        <v>13.728901909679017</v>
      </c>
      <c r="AX24">
        <f>IF(D24,P24,(O24+P24)/2)</f>
        <v>26.541038513183594</v>
      </c>
      <c r="AY24">
        <f>0.61365*EXP(17.502*AX24/(240.97+AX24))</f>
        <v>3.4838076864547149</v>
      </c>
      <c r="AZ24">
        <f>IF(AW24&lt;&gt;0,(1000-(AV24+U24)/2)/AW24*AP24,0)</f>
        <v>1.6424829992983823</v>
      </c>
      <c r="BA24">
        <f>U24*AA24/1000</f>
        <v>2.1866898233499961</v>
      </c>
      <c r="BB24">
        <f>(AY24-BA24)</f>
        <v>1.2971178631047189</v>
      </c>
      <c r="BC24">
        <f>1/(1.6/F24+1.37/N24)</f>
        <v>1.0864830228737141</v>
      </c>
      <c r="BD24">
        <f>G24*AA24*0.001</f>
        <v>33.983644293741271</v>
      </c>
      <c r="BE24">
        <f>G24/S24</f>
        <v>0.98128523200663709</v>
      </c>
      <c r="BF24">
        <f>(1-AP24*AA24/AU24/F24)*100</f>
        <v>77.318899826674965</v>
      </c>
      <c r="BG24">
        <f>(S24-E24/(N24/1.35))</f>
        <v>393.01105766171833</v>
      </c>
      <c r="BH24">
        <f>E24*BF24/100/BG24</f>
        <v>-2.1132534128167693E-3</v>
      </c>
    </row>
    <row r="25" spans="1:60" x14ac:dyDescent="0.25">
      <c r="A25" s="1" t="s">
        <v>1</v>
      </c>
      <c r="B25" s="1" t="s">
        <v>4888</v>
      </c>
      <c r="K25" s="1">
        <f t="shared" si="0"/>
        <v>2.72</v>
      </c>
    </row>
    <row r="26" spans="1:60" x14ac:dyDescent="0.25">
      <c r="A26" s="1" t="s">
        <v>1</v>
      </c>
      <c r="B26" s="1" t="s">
        <v>4887</v>
      </c>
      <c r="K26" s="1">
        <f t="shared" si="0"/>
        <v>2.72</v>
      </c>
    </row>
    <row r="27" spans="1:60" x14ac:dyDescent="0.25">
      <c r="A27" s="1">
        <v>4</v>
      </c>
      <c r="B27" s="1" t="s">
        <v>4886</v>
      </c>
      <c r="C27" s="1">
        <v>886.00000315159559</v>
      </c>
      <c r="D27" s="1">
        <v>0</v>
      </c>
      <c r="E27">
        <f>(R27-S27*(1000-T27)/(1000-U27))*AO27</f>
        <v>0.37022323613260144</v>
      </c>
      <c r="F27">
        <f>IF(AZ27&lt;&gt;0,1/(1/AZ27-1/N27),0)</f>
        <v>2.6546686047950208</v>
      </c>
      <c r="G27">
        <f>((BC27-AP27/2)*S27-E27)/(BC27+AP27/2)</f>
        <v>382.90819318622613</v>
      </c>
      <c r="H27">
        <f>AP27*1000</f>
        <v>23.128857372767346</v>
      </c>
      <c r="I27">
        <f>(AU27-BA27)</f>
        <v>1.2057095045479893</v>
      </c>
      <c r="J27">
        <f>(P27+AT27*D27)</f>
        <v>26.055835723876953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26.904457092285156</v>
      </c>
      <c r="P27" s="1">
        <v>26.055835723876953</v>
      </c>
      <c r="Q27" s="1">
        <v>27.150590896606445</v>
      </c>
      <c r="R27" s="1">
        <v>400.051025390625</v>
      </c>
      <c r="S27" s="1">
        <v>391.51400756835938</v>
      </c>
      <c r="T27" s="1">
        <v>4.2832646369934082</v>
      </c>
      <c r="U27" s="1">
        <v>24.714193344116211</v>
      </c>
      <c r="V27" s="1">
        <v>10.614137649536133</v>
      </c>
      <c r="W27" s="1">
        <v>61.242969512939453</v>
      </c>
      <c r="X27" s="1">
        <v>300.3079833984375</v>
      </c>
      <c r="Y27" s="1">
        <v>100.37797546386719</v>
      </c>
      <c r="Z27" s="1">
        <v>8.7432079315185547</v>
      </c>
      <c r="AA27" s="1">
        <v>88.196830749511719</v>
      </c>
      <c r="AB27" s="1">
        <v>13.611529350280762</v>
      </c>
      <c r="AC27" s="1">
        <v>0.83320611715316772</v>
      </c>
      <c r="AD27" s="1">
        <v>6.5697953104972839E-2</v>
      </c>
      <c r="AE27" s="1">
        <v>1.0615852661430836E-2</v>
      </c>
      <c r="AF27" s="1">
        <v>4.504239559173584E-2</v>
      </c>
      <c r="AG27" s="1">
        <v>1.360801700502634E-2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1.1040734683766082</v>
      </c>
      <c r="AP27">
        <f>(U27-T27)/(1000-U27)*AO27</f>
        <v>2.3128857372767347E-2</v>
      </c>
      <c r="AQ27">
        <f>(P27+273.15)</f>
        <v>299.20583572387693</v>
      </c>
      <c r="AR27">
        <f>(O27+273.15)</f>
        <v>300.05445709228513</v>
      </c>
      <c r="AS27">
        <f>(Y27*AK27+Z27*AL27)*AM27</f>
        <v>16.060475715239136</v>
      </c>
      <c r="AT27">
        <f>((AS27+0.00000010773*(AR27^4-AQ27^4))-AP27*44100)/(L27*0.92*2*29.3+0.00000043092*AQ27^3)</f>
        <v>-7.8321436692643394</v>
      </c>
      <c r="AU27">
        <f>0.61365*EXP(17.502*J27/(240.97+J27))</f>
        <v>3.3854230320297156</v>
      </c>
      <c r="AV27">
        <f>AU27*1000/AA27</f>
        <v>38.384860354502685</v>
      </c>
      <c r="AW27">
        <f>(AV27-U27)</f>
        <v>13.670667010386474</v>
      </c>
      <c r="AX27">
        <f>IF(D27,P27,(O27+P27)/2)</f>
        <v>26.480146408081055</v>
      </c>
      <c r="AY27">
        <f>0.61365*EXP(17.502*AX27/(240.97+AX27))</f>
        <v>3.4713251723168885</v>
      </c>
      <c r="AZ27">
        <f>IF(AW27&lt;&gt;0,(1000-(AV27+U27)/2)/AW27*AP27,0)</f>
        <v>1.6384828076840228</v>
      </c>
      <c r="BA27">
        <f>U27*AA27/1000</f>
        <v>2.1797135274817263</v>
      </c>
      <c r="BB27">
        <f>(AY27-BA27)</f>
        <v>1.2916116448351622</v>
      </c>
      <c r="BC27">
        <f>1/(1.6/F27+1.37/N27)</f>
        <v>1.0836828608891622</v>
      </c>
      <c r="BD27">
        <f>G27*AA27*0.001</f>
        <v>33.771289107046918</v>
      </c>
      <c r="BE27">
        <f>G27/S27</f>
        <v>0.97801914052684147</v>
      </c>
      <c r="BF27">
        <f>(1-AP27*AA27/AU27/F27)*100</f>
        <v>77.30219297670628</v>
      </c>
      <c r="BG27">
        <f>(S27-E27/(N27/1.35))</f>
        <v>391.39724104238212</v>
      </c>
      <c r="BH27">
        <f>E27*BF27/100/BG27</f>
        <v>7.3120260040065185E-4</v>
      </c>
    </row>
    <row r="28" spans="1:60" x14ac:dyDescent="0.25">
      <c r="A28" s="1" t="s">
        <v>1</v>
      </c>
      <c r="B28" s="1" t="s">
        <v>4885</v>
      </c>
      <c r="K28" s="1">
        <f t="shared" si="0"/>
        <v>2.72</v>
      </c>
    </row>
    <row r="29" spans="1:60" x14ac:dyDescent="0.25">
      <c r="A29" s="1" t="s">
        <v>1</v>
      </c>
      <c r="B29" s="1" t="s">
        <v>4884</v>
      </c>
      <c r="K29" s="1">
        <f t="shared" si="0"/>
        <v>2.72</v>
      </c>
    </row>
    <row r="30" spans="1:60" x14ac:dyDescent="0.25">
      <c r="A30" s="1">
        <v>5</v>
      </c>
      <c r="B30" s="1" t="s">
        <v>4883</v>
      </c>
      <c r="C30" s="1">
        <v>1090.0000031515956</v>
      </c>
      <c r="D30" s="1">
        <v>0</v>
      </c>
      <c r="E30">
        <f>(R30-S30*(1000-T30)/(1000-U30))*AO30</f>
        <v>1.3241336416709812</v>
      </c>
      <c r="F30">
        <f>IF(AZ30&lt;&gt;0,1/(1/AZ30-1/N30),0)</f>
        <v>2.6986858432400371</v>
      </c>
      <c r="G30">
        <f>((BC30-AP30/2)*S30-E30)/(BC30+AP30/2)</f>
        <v>381.26762061478138</v>
      </c>
      <c r="H30">
        <f>AP30*1000</f>
        <v>23.125990364182826</v>
      </c>
      <c r="I30">
        <f>(AU30-BA30)</f>
        <v>1.1934259678620842</v>
      </c>
      <c r="J30">
        <f>(P30+AT30*D30)</f>
        <v>26.021703720092773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26.876947402954102</v>
      </c>
      <c r="P30" s="1">
        <v>26.021703720092773</v>
      </c>
      <c r="Q30" s="1">
        <v>27.121570587158203</v>
      </c>
      <c r="R30" s="1">
        <v>400.00717163085938</v>
      </c>
      <c r="S30" s="1">
        <v>390.62490844726563</v>
      </c>
      <c r="T30" s="1">
        <v>4.3471450805664063</v>
      </c>
      <c r="U30" s="1">
        <v>24.776187896728516</v>
      </c>
      <c r="V30" s="1">
        <v>10.789806365966797</v>
      </c>
      <c r="W30" s="1">
        <v>61.495597839355469</v>
      </c>
      <c r="X30" s="1">
        <v>300.27938842773438</v>
      </c>
      <c r="Y30" s="1">
        <v>150.90948486328125</v>
      </c>
      <c r="Z30" s="1">
        <v>8.6105871200561523</v>
      </c>
      <c r="AA30" s="1">
        <v>88.196311950683594</v>
      </c>
      <c r="AB30" s="1">
        <v>13.501319885253906</v>
      </c>
      <c r="AC30" s="1">
        <v>0.84108662605285645</v>
      </c>
      <c r="AD30" s="1">
        <v>5.6116893887519836E-2</v>
      </c>
      <c r="AE30" s="1">
        <v>5.1673729903995991E-3</v>
      </c>
      <c r="AF30" s="1">
        <v>4.3384864926338196E-2</v>
      </c>
      <c r="AG30" s="1">
        <v>1.2343724258244038E-2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1.1039683398078466</v>
      </c>
      <c r="AP30">
        <f>(U30-T30)/(1000-U30)*AO30</f>
        <v>2.3125990364182825E-2</v>
      </c>
      <c r="AQ30">
        <f>(P30+273.15)</f>
        <v>299.17170372009275</v>
      </c>
      <c r="AR30">
        <f>(O30+273.15)</f>
        <v>300.02694740295408</v>
      </c>
      <c r="AS30">
        <f>(Y30*AK30+Z30*AL30)*AM30</f>
        <v>24.145517038430626</v>
      </c>
      <c r="AT30">
        <f>((AS30+0.00000010773*(AR30^4-AQ30^4))-AP30*44100)/(L30*0.92*2*29.3+0.00000043092*AQ30^3)</f>
        <v>-7.767108521013208</v>
      </c>
      <c r="AU30">
        <f>0.61365*EXP(17.502*J30/(240.97+J30))</f>
        <v>3.3785943645507035</v>
      </c>
      <c r="AV30">
        <f>AU30*1000/AA30</f>
        <v>38.307660375185527</v>
      </c>
      <c r="AW30">
        <f>(AV30-U30)</f>
        <v>13.531472478457012</v>
      </c>
      <c r="AX30">
        <f>IF(D30,P30,(O30+P30)/2)</f>
        <v>26.449325561523438</v>
      </c>
      <c r="AY30">
        <f>0.61365*EXP(17.502*AX30/(240.97+AX30))</f>
        <v>3.465021983788187</v>
      </c>
      <c r="AZ30">
        <f>IF(AW30&lt;&gt;0,(1000-(AV30+U30)/2)/AW30*AP30,0)</f>
        <v>1.6551452302181946</v>
      </c>
      <c r="BA30">
        <f>U30*AA30/1000</f>
        <v>2.1851683966886193</v>
      </c>
      <c r="BB30">
        <f>(AY30-BA30)</f>
        <v>1.2798535870995678</v>
      </c>
      <c r="BC30">
        <f>1/(1.6/F30+1.37/N30)</f>
        <v>1.095351924595737</v>
      </c>
      <c r="BD30">
        <f>G30*AA30*0.001</f>
        <v>33.62639800443614</v>
      </c>
      <c r="BE30">
        <f>G30/S30</f>
        <v>0.97604533753446632</v>
      </c>
      <c r="BF30">
        <f>(1-AP30*AA30/AU30/F30)*100</f>
        <v>77.630185586386261</v>
      </c>
      <c r="BG30">
        <f>(S30-E30/(N30/1.35))</f>
        <v>390.2072834303093</v>
      </c>
      <c r="BH30">
        <f>E30*BF30/100/BG30</f>
        <v>2.6343111650927054E-3</v>
      </c>
    </row>
    <row r="31" spans="1:60" x14ac:dyDescent="0.25">
      <c r="A31" s="1" t="s">
        <v>1</v>
      </c>
      <c r="B31" s="1" t="s">
        <v>4882</v>
      </c>
      <c r="K31" s="1">
        <f t="shared" si="0"/>
        <v>2.72</v>
      </c>
    </row>
    <row r="32" spans="1:60" x14ac:dyDescent="0.25">
      <c r="A32" s="1" t="s">
        <v>1</v>
      </c>
      <c r="B32" s="1" t="s">
        <v>4881</v>
      </c>
      <c r="K32" s="1">
        <f t="shared" si="0"/>
        <v>2.72</v>
      </c>
    </row>
    <row r="33" spans="1:60" x14ac:dyDescent="0.25">
      <c r="A33" s="1">
        <v>6</v>
      </c>
      <c r="B33" s="1" t="s">
        <v>4880</v>
      </c>
      <c r="C33" s="1">
        <v>1294.0000031515956</v>
      </c>
      <c r="D33" s="1">
        <v>0</v>
      </c>
      <c r="E33">
        <f>(R33-S33*(1000-T33)/(1000-U33))*AO33</f>
        <v>2.8131991922180317</v>
      </c>
      <c r="F33">
        <f>IF(AZ33&lt;&gt;0,1/(1/AZ33-1/N33),0)</f>
        <v>2.8266153294836118</v>
      </c>
      <c r="G33">
        <f>((BC33-AP33/2)*S33-E33)/(BC33+AP33/2)</f>
        <v>378.87998595397158</v>
      </c>
      <c r="H33">
        <f>AP33*1000</f>
        <v>23.382975013076955</v>
      </c>
      <c r="I33">
        <f>(AU33-BA33)</f>
        <v>1.1729855957582407</v>
      </c>
      <c r="J33">
        <f>(P33+AT33*D33)</f>
        <v>26.039802551269531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26.864168167114258</v>
      </c>
      <c r="P33" s="1">
        <v>26.039802551269531</v>
      </c>
      <c r="Q33" s="1">
        <v>27.099309921264648</v>
      </c>
      <c r="R33" s="1">
        <v>400.12362670898438</v>
      </c>
      <c r="S33" s="1">
        <v>389.33148193359375</v>
      </c>
      <c r="T33" s="1">
        <v>4.403813362121582</v>
      </c>
      <c r="U33" s="1">
        <v>25.049335479736328</v>
      </c>
      <c r="V33" s="1">
        <v>10.938521385192871</v>
      </c>
      <c r="W33" s="1">
        <v>62.219417572021484</v>
      </c>
      <c r="X33" s="1">
        <v>300.34848022460938</v>
      </c>
      <c r="Y33" s="1">
        <v>300.30258178710938</v>
      </c>
      <c r="Z33" s="1">
        <v>9.3882179260253906</v>
      </c>
      <c r="AA33" s="1">
        <v>88.195083618164063</v>
      </c>
      <c r="AB33" s="1">
        <v>13.464471817016602</v>
      </c>
      <c r="AC33" s="1">
        <v>0.83476680517196655</v>
      </c>
      <c r="AD33" s="1">
        <v>7.8158415853977203E-2</v>
      </c>
      <c r="AE33" s="1">
        <v>2.8326367028057575E-3</v>
      </c>
      <c r="AF33" s="1">
        <v>2.152998186647892E-2</v>
      </c>
      <c r="AG33" s="1">
        <v>1.8180163577198982E-2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1.104222353766946</v>
      </c>
      <c r="AP33">
        <f>(U33-T33)/(1000-U33)*AO33</f>
        <v>2.3382975013076953E-2</v>
      </c>
      <c r="AQ33">
        <f>(P33+273.15)</f>
        <v>299.18980255126951</v>
      </c>
      <c r="AR33">
        <f>(O33+273.15)</f>
        <v>300.01416816711424</v>
      </c>
      <c r="AS33">
        <f>(Y33*AK33+Z33*AL33)*AM33</f>
        <v>48.048412011971777</v>
      </c>
      <c r="AT33">
        <f>((AS33+0.00000010773*(AR33^4-AQ33^4))-AP33*44100)/(L33*0.92*2*29.3+0.00000043092*AQ33^3)</f>
        <v>-7.6707613349949693</v>
      </c>
      <c r="AU33">
        <f>0.61365*EXP(17.502*J33/(240.97+J33))</f>
        <v>3.3822138329730298</v>
      </c>
      <c r="AV33">
        <f>AU33*1000/AA33</f>
        <v>38.349233247696041</v>
      </c>
      <c r="AW33">
        <f>(AV33-U33)</f>
        <v>13.299897767959713</v>
      </c>
      <c r="AX33">
        <f>IF(D33,P33,(O33+P33)/2)</f>
        <v>26.451985359191895</v>
      </c>
      <c r="AY33">
        <f>0.61365*EXP(17.502*AX33/(240.97+AX33))</f>
        <v>3.465565546199469</v>
      </c>
      <c r="AZ33">
        <f>IF(AW33&lt;&gt;0,(1000-(AV33+U33)/2)/AW33*AP33,0)</f>
        <v>1.7024004119349816</v>
      </c>
      <c r="BA33">
        <f>U33*AA33/1000</f>
        <v>2.2092282372147891</v>
      </c>
      <c r="BB33">
        <f>(AY33-BA33)</f>
        <v>1.2563373089846799</v>
      </c>
      <c r="BC33">
        <f>1/(1.6/F33+1.37/N33)</f>
        <v>1.128521122182105</v>
      </c>
      <c r="BD33">
        <f>G33*AA33*0.001</f>
        <v>33.415352042459354</v>
      </c>
      <c r="BE33">
        <f>G33/S33</f>
        <v>0.97315527650701306</v>
      </c>
      <c r="BF33">
        <f>(1-AP33*AA33/AU33/F33)*100</f>
        <v>78.428697428170906</v>
      </c>
      <c r="BG33">
        <f>(S33-E33/(N33/1.35))</f>
        <v>388.44421321435101</v>
      </c>
      <c r="BH33">
        <f>E33*BF33/100/BG33</f>
        <v>5.6799803098081386E-3</v>
      </c>
    </row>
    <row r="34" spans="1:60" x14ac:dyDescent="0.25">
      <c r="A34" s="1" t="s">
        <v>1</v>
      </c>
      <c r="B34" s="1" t="s">
        <v>4879</v>
      </c>
      <c r="K34" s="1">
        <f t="shared" si="0"/>
        <v>2.72</v>
      </c>
    </row>
    <row r="35" spans="1:60" x14ac:dyDescent="0.25">
      <c r="A35" s="1" t="s">
        <v>1</v>
      </c>
      <c r="B35" s="1" t="s">
        <v>4878</v>
      </c>
      <c r="K35" s="1">
        <f t="shared" si="0"/>
        <v>2.72</v>
      </c>
    </row>
    <row r="36" spans="1:60" x14ac:dyDescent="0.25">
      <c r="A36" s="1">
        <v>7</v>
      </c>
      <c r="B36" s="1" t="s">
        <v>4877</v>
      </c>
      <c r="C36" s="1">
        <v>1498.0000031515956</v>
      </c>
      <c r="D36" s="1">
        <v>0</v>
      </c>
      <c r="E36">
        <f>(R36-S36*(1000-T36)/(1000-U36))*AO36</f>
        <v>3.3694682636351856</v>
      </c>
      <c r="F36">
        <f>IF(AZ36&lt;&gt;0,1/(1/AZ36-1/N36),0)</f>
        <v>3.0933687677014832</v>
      </c>
      <c r="G36">
        <f>((BC36-AP36/2)*S36-E36)/(BC36+AP36/2)</f>
        <v>378.11989831766215</v>
      </c>
      <c r="H36">
        <f>AP36*1000</f>
        <v>23.895951010033869</v>
      </c>
      <c r="I36">
        <f>(AU36-BA36)</f>
        <v>1.1361518205621821</v>
      </c>
      <c r="J36">
        <f>(P36+AT36*D36)</f>
        <v>26.075672149658203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26.872339248657227</v>
      </c>
      <c r="P36" s="1">
        <v>26.075672149658203</v>
      </c>
      <c r="Q36" s="1">
        <v>27.098478317260742</v>
      </c>
      <c r="R36" s="1">
        <v>400.07321166992188</v>
      </c>
      <c r="S36" s="1">
        <v>388.61160278320313</v>
      </c>
      <c r="T36" s="1">
        <v>4.4593305587768555</v>
      </c>
      <c r="U36" s="1">
        <v>25.54774284362793</v>
      </c>
      <c r="V36" s="1">
        <v>11.071395874023438</v>
      </c>
      <c r="W36" s="1">
        <v>63.428615570068359</v>
      </c>
      <c r="X36" s="1">
        <v>300.33773803710938</v>
      </c>
      <c r="Y36" s="1">
        <v>499.32965087890625</v>
      </c>
      <c r="Z36" s="1">
        <v>8.5274343490600586</v>
      </c>
      <c r="AA36" s="1">
        <v>88.197433471679688</v>
      </c>
      <c r="AB36" s="1">
        <v>13.517496109008789</v>
      </c>
      <c r="AC36" s="1">
        <v>0.83955949544906616</v>
      </c>
      <c r="AD36" s="1">
        <v>5.7609736919403076E-2</v>
      </c>
      <c r="AE36" s="1">
        <v>1.1671983636915684E-2</v>
      </c>
      <c r="AF36" s="1">
        <v>2.996416948735714E-2</v>
      </c>
      <c r="AG36" s="1">
        <v>2.0901244133710861E-2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1.104182860430549</v>
      </c>
      <c r="AP36">
        <f>(U36-T36)/(1000-U36)*AO36</f>
        <v>2.3895951010033868E-2</v>
      </c>
      <c r="AQ36">
        <f>(P36+273.15)</f>
        <v>299.22567214965818</v>
      </c>
      <c r="AR36">
        <f>(O36+273.15)</f>
        <v>300.0223392486572</v>
      </c>
      <c r="AS36">
        <f>(Y36*AK36+Z36*AL36)*AM36</f>
        <v>79.892742354883012</v>
      </c>
      <c r="AT36">
        <f>((AS36+0.00000010773*(AR36^4-AQ36^4))-AP36*44100)/(L36*0.92*2*29.3+0.00000043092*AQ36^3)</f>
        <v>-7.6003661660034521</v>
      </c>
      <c r="AU36">
        <f>0.61365*EXP(17.502*J36/(240.97+J36))</f>
        <v>3.3893971703646373</v>
      </c>
      <c r="AV36">
        <f>AU36*1000/AA36</f>
        <v>38.429657609628485</v>
      </c>
      <c r="AW36">
        <f>(AV36-U36)</f>
        <v>12.881914766000556</v>
      </c>
      <c r="AX36">
        <f>IF(D36,P36,(O36+P36)/2)</f>
        <v>26.474005699157715</v>
      </c>
      <c r="AY36">
        <f>0.61365*EXP(17.502*AX36/(240.97+AX36))</f>
        <v>3.4700685344628743</v>
      </c>
      <c r="AZ36">
        <f>IF(AW36&lt;&gt;0,(1000-(AV36+U36)/2)/AW36*AP36,0)</f>
        <v>1.7956608948846</v>
      </c>
      <c r="BA36">
        <f>U36*AA36/1000</f>
        <v>2.2532453498024552</v>
      </c>
      <c r="BB36">
        <f>(AY36-BA36)</f>
        <v>1.2168231846604192</v>
      </c>
      <c r="BC36">
        <f>1/(1.6/F36+1.37/N36)</f>
        <v>1.1943109433617762</v>
      </c>
      <c r="BD36">
        <f>G36*AA36*0.001</f>
        <v>33.349204576190303</v>
      </c>
      <c r="BE36">
        <f>G36/S36</f>
        <v>0.97300208128012577</v>
      </c>
      <c r="BF36">
        <f>(1-AP36*AA36/AU36/F36)*100</f>
        <v>79.898609162927684</v>
      </c>
      <c r="BG36">
        <f>(S36-E36/(N36/1.35))</f>
        <v>387.54888962763471</v>
      </c>
      <c r="BH36">
        <f>E36*BF36/100/BG36</f>
        <v>6.9466288018976028E-3</v>
      </c>
    </row>
    <row r="37" spans="1:60" x14ac:dyDescent="0.25">
      <c r="A37" s="1" t="s">
        <v>1</v>
      </c>
      <c r="B37" s="1" t="s">
        <v>4876</v>
      </c>
      <c r="K37" s="1">
        <f t="shared" si="0"/>
        <v>2.72</v>
      </c>
    </row>
    <row r="38" spans="1:60" x14ac:dyDescent="0.25">
      <c r="A38" s="1" t="s">
        <v>1</v>
      </c>
      <c r="B38" s="1" t="s">
        <v>4875</v>
      </c>
      <c r="K38" s="1">
        <f t="shared" si="0"/>
        <v>2.72</v>
      </c>
    </row>
    <row r="39" spans="1:60" x14ac:dyDescent="0.25">
      <c r="A39" s="1">
        <v>8</v>
      </c>
      <c r="B39" s="1" t="s">
        <v>4874</v>
      </c>
      <c r="C39" s="1">
        <v>1702.0000031515956</v>
      </c>
      <c r="D39" s="1">
        <v>0</v>
      </c>
      <c r="E39">
        <f>(R39-S39*(1000-T39)/(1000-U39))*AO39</f>
        <v>3.6828886627634843</v>
      </c>
      <c r="F39">
        <f>IF(AZ39&lt;&gt;0,1/(1/AZ39-1/N39),0)</f>
        <v>3.5231872284641028</v>
      </c>
      <c r="G39">
        <f>((BC39-AP39/2)*S39-E39)/(BC39+AP39/2)</f>
        <v>377.94040032880253</v>
      </c>
      <c r="H39">
        <f>AP39*1000</f>
        <v>24.620105711239592</v>
      </c>
      <c r="I39">
        <f>(AU39-BA39)</f>
        <v>1.0872644039448103</v>
      </c>
      <c r="J39">
        <f>(P39+AT39*D39)</f>
        <v>26.133274078369141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26.901914596557617</v>
      </c>
      <c r="P39" s="1">
        <v>26.133274078369141</v>
      </c>
      <c r="Q39" s="1">
        <v>27.108972549438477</v>
      </c>
      <c r="R39" s="1">
        <v>400.07958984375</v>
      </c>
      <c r="S39" s="1">
        <v>388.09234619140625</v>
      </c>
      <c r="T39" s="1">
        <v>4.5227303504943848</v>
      </c>
      <c r="U39" s="1">
        <v>26.232240676879883</v>
      </c>
      <c r="V39" s="1">
        <v>11.209683418273926</v>
      </c>
      <c r="W39" s="1">
        <v>65.017166137695313</v>
      </c>
      <c r="X39" s="1">
        <v>300.37527465820313</v>
      </c>
      <c r="Y39" s="1">
        <v>750.6361083984375</v>
      </c>
      <c r="Z39" s="1">
        <v>9.5319461822509766</v>
      </c>
      <c r="AA39" s="1">
        <v>88.200477600097656</v>
      </c>
      <c r="AB39" s="1">
        <v>13.524742126464844</v>
      </c>
      <c r="AC39" s="1">
        <v>0.8362622857093811</v>
      </c>
      <c r="AD39" s="1">
        <v>9.3031145632266998E-2</v>
      </c>
      <c r="AE39" s="1">
        <v>7.0595117285847664E-3</v>
      </c>
      <c r="AF39" s="1">
        <v>3.6108046770095825E-2</v>
      </c>
      <c r="AG39" s="1">
        <v>1.8701208755373955E-2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1.1043208627139818</v>
      </c>
      <c r="AP39">
        <f>(U39-T39)/(1000-U39)*AO39</f>
        <v>2.4620105711239591E-2</v>
      </c>
      <c r="AQ39">
        <f>(P39+273.15)</f>
        <v>299.28327407836912</v>
      </c>
      <c r="AR39">
        <f>(O39+273.15)</f>
        <v>300.05191459655759</v>
      </c>
      <c r="AS39">
        <f>(Y39*AK39+Z39*AL39)*AM39</f>
        <v>120.10177465926608</v>
      </c>
      <c r="AT39">
        <f>((AS39+0.00000010773*(AR39^4-AQ39^4))-AP39*44100)/(L39*0.92*2*29.3+0.00000043092*AQ39^3)</f>
        <v>-7.5373129076956831</v>
      </c>
      <c r="AU39">
        <f>0.61365*EXP(17.502*J39/(240.97+J39))</f>
        <v>3.4009605601663249</v>
      </c>
      <c r="AV39">
        <f>AU39*1000/AA39</f>
        <v>38.559434741230461</v>
      </c>
      <c r="AW39">
        <f>(AV39-U39)</f>
        <v>12.327194064350579</v>
      </c>
      <c r="AX39">
        <f>IF(D39,P39,(O39+P39)/2)</f>
        <v>26.517594337463379</v>
      </c>
      <c r="AY39">
        <f>0.61365*EXP(17.502*AX39/(240.97+AX39))</f>
        <v>3.478997139814374</v>
      </c>
      <c r="AZ39">
        <f>IF(AW39&lt;&gt;0,(1000-(AV39+U39)/2)/AW39*AP39,0)</f>
        <v>1.9325173788844305</v>
      </c>
      <c r="BA39">
        <f>U39*AA39/1000</f>
        <v>2.3136961562215146</v>
      </c>
      <c r="BB39">
        <f>(AY39-BA39)</f>
        <v>1.1653009835928594</v>
      </c>
      <c r="BC39">
        <f>1/(1.6/F39+1.37/N39)</f>
        <v>1.2916530918339317</v>
      </c>
      <c r="BD39">
        <f>G39*AA39*0.001</f>
        <v>33.334523813372485</v>
      </c>
      <c r="BE39">
        <f>G39/S39</f>
        <v>0.97384141696626814</v>
      </c>
      <c r="BF39">
        <f>(1-AP39*AA39/AU39/F39)*100</f>
        <v>81.877273698144663</v>
      </c>
      <c r="BG39">
        <f>(S39-E39/(N39/1.35))</f>
        <v>386.93078183579183</v>
      </c>
      <c r="BH39">
        <f>E39*BF39/100/BG39</f>
        <v>7.7932513306437166E-3</v>
      </c>
    </row>
    <row r="40" spans="1:60" x14ac:dyDescent="0.25">
      <c r="A40" s="1" t="s">
        <v>1</v>
      </c>
      <c r="B40" s="1" t="s">
        <v>4873</v>
      </c>
      <c r="K40" s="1">
        <f t="shared" si="0"/>
        <v>2.72</v>
      </c>
    </row>
    <row r="41" spans="1:60" x14ac:dyDescent="0.25">
      <c r="A41" s="1" t="s">
        <v>1</v>
      </c>
      <c r="B41" s="1" t="s">
        <v>3601</v>
      </c>
      <c r="K41" s="1">
        <f t="shared" si="0"/>
        <v>2.72</v>
      </c>
    </row>
    <row r="42" spans="1:60" x14ac:dyDescent="0.25">
      <c r="A42" s="1">
        <v>9</v>
      </c>
      <c r="B42" s="1" t="s">
        <v>4872</v>
      </c>
      <c r="C42" s="1">
        <v>1906.0000031515956</v>
      </c>
      <c r="D42" s="1">
        <v>0</v>
      </c>
      <c r="E42">
        <f>(R42-S42*(1000-T42)/(1000-U42))*AO42</f>
        <v>4.1495165966230907</v>
      </c>
      <c r="F42">
        <f>IF(AZ42&lt;&gt;0,1/(1/AZ42-1/N42),0)</f>
        <v>4.0647421778205688</v>
      </c>
      <c r="G42">
        <f>((BC42-AP42/2)*S42-E42)/(BC42+AP42/2)</f>
        <v>377.43651759102386</v>
      </c>
      <c r="H42">
        <f>AP42*1000</f>
        <v>25.44673372446471</v>
      </c>
      <c r="I42">
        <f>(AU42-BA42)</f>
        <v>1.0411327811843183</v>
      </c>
      <c r="J42">
        <f>(P42+AT42*D42)</f>
        <v>26.239597320556641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26.959611892700195</v>
      </c>
      <c r="P42" s="1">
        <v>26.239597320556641</v>
      </c>
      <c r="Q42" s="1">
        <v>27.142021179199219</v>
      </c>
      <c r="R42" s="1">
        <v>400.02740478515625</v>
      </c>
      <c r="S42" s="1">
        <v>387.34268188476563</v>
      </c>
      <c r="T42" s="1">
        <v>4.5737209320068359</v>
      </c>
      <c r="U42" s="1">
        <v>26.997512817382813</v>
      </c>
      <c r="V42" s="1">
        <v>11.298022270202637</v>
      </c>
      <c r="W42" s="1">
        <v>66.689353942871094</v>
      </c>
      <c r="X42" s="1">
        <v>300.33493041992188</v>
      </c>
      <c r="Y42" s="1">
        <v>999.5648193359375</v>
      </c>
      <c r="Z42" s="1">
        <v>9.140045166015625</v>
      </c>
      <c r="AA42" s="1">
        <v>88.203025817871094</v>
      </c>
      <c r="AB42" s="1">
        <v>13.627328872680664</v>
      </c>
      <c r="AC42" s="1">
        <v>0.838675856590271</v>
      </c>
      <c r="AD42" s="1">
        <v>6.6360980272293091E-2</v>
      </c>
      <c r="AE42" s="1">
        <v>4.2906082235276699E-3</v>
      </c>
      <c r="AF42" s="1">
        <v>3.3523101359605789E-2</v>
      </c>
      <c r="AG42" s="1">
        <v>2.1002698689699173E-2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1.1041725383085361</v>
      </c>
      <c r="AP42">
        <f>(U42-T42)/(1000-U42)*AO42</f>
        <v>2.544673372446471E-2</v>
      </c>
      <c r="AQ42">
        <f>(P42+273.15)</f>
        <v>299.38959732055662</v>
      </c>
      <c r="AR42">
        <f>(O42+273.15)</f>
        <v>300.10961189270017</v>
      </c>
      <c r="AS42">
        <f>(Y42*AK42+Z42*AL42)*AM42</f>
        <v>159.93036751902764</v>
      </c>
      <c r="AT42">
        <f>((AS42+0.00000010773*(AR42^4-AQ42^4))-AP42*44100)/(L42*0.92*2*29.3+0.00000043092*AQ42^3)</f>
        <v>-7.5143887818309967</v>
      </c>
      <c r="AU42">
        <f>0.61365*EXP(17.502*J42/(240.97+J42))</f>
        <v>3.4223951012342404</v>
      </c>
      <c r="AV42">
        <f>AU42*1000/AA42</f>
        <v>38.801334415681893</v>
      </c>
      <c r="AW42">
        <f>(AV42-U42)</f>
        <v>11.803821598299081</v>
      </c>
      <c r="AX42">
        <f>IF(D42,P42,(O42+P42)/2)</f>
        <v>26.599604606628418</v>
      </c>
      <c r="AY42">
        <f>0.61365*EXP(17.502*AX42/(240.97+AX42))</f>
        <v>3.4958503387397535</v>
      </c>
      <c r="AZ42">
        <f>IF(AW42&lt;&gt;0,(1000-(AV42+U42)/2)/AW42*AP42,0)</f>
        <v>2.0848799388456243</v>
      </c>
      <c r="BA42">
        <f>U42*AA42/1000</f>
        <v>2.3812623200499221</v>
      </c>
      <c r="BB42">
        <f>(AY42-BA42)</f>
        <v>1.1145880186898314</v>
      </c>
      <c r="BC42">
        <f>1/(1.6/F42+1.37/N42)</f>
        <v>1.4011561396096293</v>
      </c>
      <c r="BD42">
        <f>G42*AA42*0.001</f>
        <v>33.291042905688435</v>
      </c>
      <c r="BE42">
        <f>G42/S42</f>
        <v>0.97442532218360367</v>
      </c>
      <c r="BF42">
        <f>(1-AP42*AA42/AU42/F42)*100</f>
        <v>83.865616344157928</v>
      </c>
      <c r="BG42">
        <f>(S42-E42/(N42/1.35))</f>
        <v>386.03394545175843</v>
      </c>
      <c r="BH42">
        <f>E42*BF42/100/BG42</f>
        <v>9.0147970406814094E-3</v>
      </c>
    </row>
    <row r="43" spans="1:60" x14ac:dyDescent="0.25">
      <c r="A43" s="1" t="s">
        <v>1</v>
      </c>
      <c r="B43" s="1" t="s">
        <v>4871</v>
      </c>
      <c r="K43" s="1">
        <f t="shared" si="0"/>
        <v>2.72</v>
      </c>
    </row>
    <row r="44" spans="1:60" x14ac:dyDescent="0.25">
      <c r="A44" s="1" t="s">
        <v>1</v>
      </c>
      <c r="B44" s="1" t="s">
        <v>3598</v>
      </c>
      <c r="K44" s="1">
        <f t="shared" si="0"/>
        <v>2.72</v>
      </c>
    </row>
    <row r="45" spans="1:60" x14ac:dyDescent="0.25">
      <c r="A45" s="1">
        <v>10</v>
      </c>
      <c r="B45" s="1" t="s">
        <v>4870</v>
      </c>
      <c r="C45" s="1">
        <v>2110.5000031404197</v>
      </c>
      <c r="D45" s="1">
        <v>0</v>
      </c>
      <c r="E45">
        <f>(R45-S45*(1000-T45)/(1000-U45))*AO45</f>
        <v>4.0859235631190494</v>
      </c>
      <c r="F45">
        <f>IF(AZ45&lt;&gt;0,1/(1/AZ45-1/N45),0)</f>
        <v>4.832438201964381</v>
      </c>
      <c r="G45">
        <f>((BC45-AP45/2)*S45-E45)/(BC45+AP45/2)</f>
        <v>377.75674180116249</v>
      </c>
      <c r="H45">
        <f>AP45*1000</f>
        <v>26.336613779144994</v>
      </c>
      <c r="I45">
        <f>(AU45-BA45)</f>
        <v>0.9891664210185791</v>
      </c>
      <c r="J45">
        <f>(P45+AT45*D45)</f>
        <v>26.339797973632813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27.013944625854492</v>
      </c>
      <c r="P45" s="1">
        <v>26.339797973632813</v>
      </c>
      <c r="Q45" s="1">
        <v>27.19268798828125</v>
      </c>
      <c r="R45" s="1">
        <v>399.90463256835938</v>
      </c>
      <c r="S45" s="1">
        <v>386.97470092773438</v>
      </c>
      <c r="T45" s="1">
        <v>4.6305646896362305</v>
      </c>
      <c r="U45" s="1">
        <v>27.817897796630859</v>
      </c>
      <c r="V45" s="1">
        <v>11.401591300964355</v>
      </c>
      <c r="W45" s="1">
        <v>68.494522094726563</v>
      </c>
      <c r="X45" s="1">
        <v>300.3486328125</v>
      </c>
      <c r="Y45" s="1">
        <v>1250.26318359375</v>
      </c>
      <c r="Z45" s="1">
        <v>9.1926746368408203</v>
      </c>
      <c r="AA45" s="1">
        <v>88.199935913085938</v>
      </c>
      <c r="AB45" s="1">
        <v>13.683318138122559</v>
      </c>
      <c r="AC45" s="1">
        <v>0.8519587516784668</v>
      </c>
      <c r="AD45" s="1">
        <v>4.5277561992406845E-2</v>
      </c>
      <c r="AE45" s="1">
        <v>3.6429534666240215E-3</v>
      </c>
      <c r="AF45" s="1">
        <v>3.5842377692461014E-2</v>
      </c>
      <c r="AG45" s="1">
        <v>1.8273521214723587E-2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1.1042229147518379</v>
      </c>
      <c r="AP45">
        <f>(U45-T45)/(1000-U45)*AO45</f>
        <v>2.6336613779144993E-2</v>
      </c>
      <c r="AQ45">
        <f>(P45+273.15)</f>
        <v>299.48979797363279</v>
      </c>
      <c r="AR45">
        <f>(O45+273.15)</f>
        <v>300.16394462585447</v>
      </c>
      <c r="AS45">
        <f>(Y45*AK45+Z45*AL45)*AM45</f>
        <v>200.04210490371042</v>
      </c>
      <c r="AT45">
        <f>((AS45+0.00000010773*(AR45^4-AQ45^4))-AP45*44100)/(L45*0.92*2*29.3+0.00000043092*AQ45^3)</f>
        <v>-7.5110094926087534</v>
      </c>
      <c r="AU45">
        <f>0.61365*EXP(17.502*J45/(240.97+J45))</f>
        <v>3.4427032239181954</v>
      </c>
      <c r="AV45">
        <f>AU45*1000/AA45</f>
        <v>39.032944732643649</v>
      </c>
      <c r="AW45">
        <f>(AV45-U45)</f>
        <v>11.21504693601279</v>
      </c>
      <c r="AX45">
        <f>IF(D45,P45,(O45+P45)/2)</f>
        <v>26.676871299743652</v>
      </c>
      <c r="AY45">
        <f>0.61365*EXP(17.502*AX45/(240.97+AX45))</f>
        <v>3.5117939000240672</v>
      </c>
      <c r="AZ45">
        <f>IF(AW45&lt;&gt;0,(1000-(AV45+U45)/2)/AW45*AP45,0)</f>
        <v>2.2698345815343801</v>
      </c>
      <c r="BA45">
        <f>U45*AA45/1000</f>
        <v>2.4535368028996163</v>
      </c>
      <c r="BB45">
        <f>(AY45-BA45)</f>
        <v>1.0582570971244509</v>
      </c>
      <c r="BC45">
        <f>1/(1.6/F45+1.37/N45)</f>
        <v>1.5357132413694397</v>
      </c>
      <c r="BD45">
        <f>G45*AA45*0.001</f>
        <v>33.318120417598685</v>
      </c>
      <c r="BE45">
        <f>G45/S45</f>
        <v>0.97617942696390048</v>
      </c>
      <c r="BF45">
        <f>(1-AP45*AA45/AU45/F45)*100</f>
        <v>86.037528186957232</v>
      </c>
      <c r="BG45">
        <f>(S45-E45/(N45/1.35))</f>
        <v>385.68602141410423</v>
      </c>
      <c r="BH45">
        <f>E45*BF45/100/BG45</f>
        <v>9.1147395605028353E-3</v>
      </c>
    </row>
    <row r="46" spans="1:60" x14ac:dyDescent="0.25">
      <c r="A46" s="1" t="s">
        <v>1</v>
      </c>
      <c r="B46" s="1" t="s">
        <v>4869</v>
      </c>
      <c r="K46" s="1">
        <f t="shared" si="0"/>
        <v>2.72</v>
      </c>
    </row>
    <row r="47" spans="1:60" x14ac:dyDescent="0.25">
      <c r="A47" s="1" t="s">
        <v>1</v>
      </c>
      <c r="B47" s="1" t="s">
        <v>4868</v>
      </c>
      <c r="K47" s="1">
        <f t="shared" si="0"/>
        <v>2.72</v>
      </c>
    </row>
    <row r="48" spans="1:60" x14ac:dyDescent="0.25">
      <c r="A48" s="1">
        <v>11</v>
      </c>
      <c r="B48" s="1" t="s">
        <v>4867</v>
      </c>
      <c r="C48" s="1">
        <v>2315.5000031404197</v>
      </c>
      <c r="D48" s="1">
        <v>0</v>
      </c>
      <c r="E48">
        <f>(R48-S48*(1000-T48)/(1000-U48))*AO48</f>
        <v>3.9483704040772007</v>
      </c>
      <c r="F48">
        <f>IF(AZ48&lt;&gt;0,1/(1/AZ48-1/N48),0)</f>
        <v>6.3789552714567508</v>
      </c>
      <c r="G48">
        <f>((BC48-AP48/2)*S48-E48)/(BC48+AP48/2)</f>
        <v>378.47492274054588</v>
      </c>
      <c r="H48">
        <f>AP48*1000</f>
        <v>27.618402046891461</v>
      </c>
      <c r="I48">
        <f>(AU48-BA48)</f>
        <v>0.91846834061566396</v>
      </c>
      <c r="J48">
        <f>(P48+AT48*D48)</f>
        <v>26.491767883300781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27.111961364746094</v>
      </c>
      <c r="P48" s="1">
        <v>26.491767883300781</v>
      </c>
      <c r="Q48" s="1">
        <v>27.257661819458008</v>
      </c>
      <c r="R48" s="1">
        <v>400.01290893554688</v>
      </c>
      <c r="S48" s="1">
        <v>386.76181030273438</v>
      </c>
      <c r="T48" s="1">
        <v>4.6805386543273926</v>
      </c>
      <c r="U48" s="1">
        <v>28.970954895019531</v>
      </c>
      <c r="V48" s="1">
        <v>11.458515167236328</v>
      </c>
      <c r="W48" s="1">
        <v>70.924339294433594</v>
      </c>
      <c r="X48" s="1">
        <v>300.30648803710938</v>
      </c>
      <c r="Y48" s="1">
        <v>1600.5767822265625</v>
      </c>
      <c r="Z48" s="1">
        <v>9.0576152801513672</v>
      </c>
      <c r="AA48" s="1">
        <v>88.199928283691406</v>
      </c>
      <c r="AB48" s="1">
        <v>13.748872756958008</v>
      </c>
      <c r="AC48" s="1">
        <v>0.85754650831222534</v>
      </c>
      <c r="AD48" s="1">
        <v>4.0855232626199722E-2</v>
      </c>
      <c r="AE48" s="1">
        <v>7.3058106936514378E-3</v>
      </c>
      <c r="AF48" s="1">
        <v>2.9792593792080879E-2</v>
      </c>
      <c r="AG48" s="1">
        <v>2.4956438690423965E-2</v>
      </c>
      <c r="AH48" s="1">
        <v>0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1.1040679707246666</v>
      </c>
      <c r="AP48">
        <f>(U48-T48)/(1000-U48)*AO48</f>
        <v>2.761840204689146E-2</v>
      </c>
      <c r="AQ48">
        <f>(P48+273.15)</f>
        <v>299.64176788330076</v>
      </c>
      <c r="AR48">
        <f>(O48+273.15)</f>
        <v>300.26196136474607</v>
      </c>
      <c r="AS48">
        <f>(Y48*AK48+Z48*AL48)*AM48</f>
        <v>256.09227943214137</v>
      </c>
      <c r="AT48">
        <f>((AS48+0.00000010773*(AR48^4-AQ48^4))-AP48*44100)/(L48*0.92*2*29.3+0.00000043092*AQ48^3)</f>
        <v>-7.5185850943273476</v>
      </c>
      <c r="AU48">
        <f>0.61365*EXP(17.502*J48/(240.97+J48))</f>
        <v>3.4737044846664453</v>
      </c>
      <c r="AV48">
        <f>AU48*1000/AA48</f>
        <v>39.384436611937133</v>
      </c>
      <c r="AW48">
        <f>(AV48-U48)</f>
        <v>10.413481716917602</v>
      </c>
      <c r="AX48">
        <f>IF(D48,P48,(O48+P48)/2)</f>
        <v>26.801864624023438</v>
      </c>
      <c r="AY48">
        <f>0.61365*EXP(17.502*AX48/(240.97+AX48))</f>
        <v>3.537720023247986</v>
      </c>
      <c r="AZ48">
        <f>IF(AW48&lt;&gt;0,(1000-(AV48+U48)/2)/AW48*AP48,0)</f>
        <v>2.5615321973630181</v>
      </c>
      <c r="BA48">
        <f>U48*AA48/1000</f>
        <v>2.5552361440507814</v>
      </c>
      <c r="BB48">
        <f>(AY48-BA48)</f>
        <v>0.98248387919720459</v>
      </c>
      <c r="BC48">
        <f>1/(1.6/F48+1.37/N48)</f>
        <v>1.7516441694501677</v>
      </c>
      <c r="BD48">
        <f>G48*AA48*0.001</f>
        <v>33.381461042891793</v>
      </c>
      <c r="BE48">
        <f>G48/S48</f>
        <v>0.97857366642352306</v>
      </c>
      <c r="BF48">
        <f>(1-AP48*AA48/AU48/F48)*100</f>
        <v>89.006794330472502</v>
      </c>
      <c r="BG48">
        <f>(S48-E48/(N48/1.35))</f>
        <v>385.51651435596591</v>
      </c>
      <c r="BH48">
        <f>E48*BF48/100/BG48</f>
        <v>9.115868695879787E-3</v>
      </c>
    </row>
    <row r="49" spans="1:60" x14ac:dyDescent="0.25">
      <c r="A49" s="1" t="s">
        <v>1</v>
      </c>
      <c r="B49" s="1" t="s">
        <v>4866</v>
      </c>
      <c r="K49" s="1">
        <f t="shared" si="0"/>
        <v>2.72</v>
      </c>
    </row>
    <row r="50" spans="1:60" x14ac:dyDescent="0.25">
      <c r="A50" s="1" t="s">
        <v>1</v>
      </c>
      <c r="B50" s="1" t="s">
        <v>4861</v>
      </c>
      <c r="K50" s="1">
        <f t="shared" si="0"/>
        <v>2.72</v>
      </c>
    </row>
    <row r="51" spans="1:60" x14ac:dyDescent="0.25">
      <c r="A51" s="1">
        <v>12</v>
      </c>
      <c r="B51" s="1" t="s">
        <v>4865</v>
      </c>
      <c r="C51" s="1">
        <v>2521.0000031292439</v>
      </c>
      <c r="D51" s="1">
        <v>0</v>
      </c>
      <c r="E51">
        <f>(R51-S51*(1000-T51)/(1000-U51))*AO51</f>
        <v>3.6617603693613128</v>
      </c>
      <c r="F51">
        <f>IF(AZ51&lt;&gt;0,1/(1/AZ51-1/N51),0)</f>
        <v>9.9101264094759713</v>
      </c>
      <c r="G51">
        <f>((BC51-AP51/2)*S51-E51)/(BC51+AP51/2)</f>
        <v>379.4710888648849</v>
      </c>
      <c r="H51">
        <f>AP51*1000</f>
        <v>29.131386718367438</v>
      </c>
      <c r="I51">
        <f>(AU51-BA51)</f>
        <v>0.82943336800863499</v>
      </c>
      <c r="J51">
        <f>(P51+AT51*D51)</f>
        <v>26.638765335083008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27.235692977905273</v>
      </c>
      <c r="P51" s="1">
        <v>26.638765335083008</v>
      </c>
      <c r="Q51" s="1">
        <v>27.349811553955078</v>
      </c>
      <c r="R51" s="1">
        <v>400.12277221679688</v>
      </c>
      <c r="S51" s="1">
        <v>386.6072998046875</v>
      </c>
      <c r="T51" s="1">
        <v>4.7415165901184082</v>
      </c>
      <c r="U51" s="1">
        <v>30.323209762573242</v>
      </c>
      <c r="V51" s="1">
        <v>11.523791313171387</v>
      </c>
      <c r="W51" s="1">
        <v>73.697586059570313</v>
      </c>
      <c r="X51" s="1">
        <v>300.35009765625</v>
      </c>
      <c r="Y51" s="1">
        <v>1999.619384765625</v>
      </c>
      <c r="Z51" s="1">
        <v>8.8669137954711914</v>
      </c>
      <c r="AA51" s="1">
        <v>88.199424743652344</v>
      </c>
      <c r="AB51" s="1">
        <v>13.934638977050781</v>
      </c>
      <c r="AC51" s="1">
        <v>0.86855685710906982</v>
      </c>
      <c r="AD51" s="1">
        <v>6.188681349158287E-2</v>
      </c>
      <c r="AE51" s="1">
        <v>1.0491062887012959E-2</v>
      </c>
      <c r="AF51" s="1">
        <v>2.2569220513105392E-2</v>
      </c>
      <c r="AG51" s="1">
        <v>2.1939268335700035E-2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1.1042283002068014</v>
      </c>
      <c r="AP51">
        <f>(U51-T51)/(1000-U51)*AO51</f>
        <v>2.9131386718367437E-2</v>
      </c>
      <c r="AQ51">
        <f>(P51+273.15)</f>
        <v>299.78876533508299</v>
      </c>
      <c r="AR51">
        <f>(O51+273.15)</f>
        <v>300.38569297790525</v>
      </c>
      <c r="AS51">
        <f>(Y51*AK51+Z51*AL51)*AM51</f>
        <v>319.93909441130381</v>
      </c>
      <c r="AT51">
        <f>((AS51+0.00000010773*(AR51^4-AQ51^4))-AP51*44100)/(L51*0.92*2*29.3+0.00000043092*AQ51^3)</f>
        <v>-7.542276674983551</v>
      </c>
      <c r="AU51">
        <f>0.61365*EXP(17.502*J51/(240.97+J51))</f>
        <v>3.5039230254486977</v>
      </c>
      <c r="AV51">
        <f>AU51*1000/AA51</f>
        <v>39.727277537610846</v>
      </c>
      <c r="AW51">
        <f>(AV51-U51)</f>
        <v>9.4040677750376034</v>
      </c>
      <c r="AX51">
        <f>IF(D51,P51,(O51+P51)/2)</f>
        <v>26.937229156494141</v>
      </c>
      <c r="AY51">
        <f>0.61365*EXP(17.502*AX51/(240.97+AX51))</f>
        <v>3.565985664435857</v>
      </c>
      <c r="AZ51">
        <f>IF(AW51&lt;&gt;0,(1000-(AV51+U51)/2)/AW51*AP51,0)</f>
        <v>2.9892439605029493</v>
      </c>
      <c r="BA51">
        <f>U51*AA51/1000</f>
        <v>2.6744896574400627</v>
      </c>
      <c r="BB51">
        <f>(AY51-BA51)</f>
        <v>0.89149600699579423</v>
      </c>
      <c r="BC51">
        <f>1/(1.6/F51+1.37/N51)</f>
        <v>2.0767636204752948</v>
      </c>
      <c r="BD51">
        <f>G51*AA51*0.001</f>
        <v>33.469131744730227</v>
      </c>
      <c r="BE51">
        <f>G51/S51</f>
        <v>0.98154144801868004</v>
      </c>
      <c r="BF51">
        <f>(1-AP51*AA51/AU51/F51)*100</f>
        <v>92.600656996849395</v>
      </c>
      <c r="BG51">
        <f>(S51-E51/(N51/1.35))</f>
        <v>385.45239920536829</v>
      </c>
      <c r="BH51">
        <f>E51*BF51/100/BG51</f>
        <v>8.7969725098849764E-3</v>
      </c>
    </row>
    <row r="52" spans="1:60" x14ac:dyDescent="0.25">
      <c r="A52" s="1" t="s">
        <v>1</v>
      </c>
      <c r="B52" s="1" t="s">
        <v>4864</v>
      </c>
      <c r="K52" s="2">
        <v>6.33</v>
      </c>
    </row>
    <row r="53" spans="1:60" x14ac:dyDescent="0.25">
      <c r="A53" s="1" t="s">
        <v>1</v>
      </c>
      <c r="B53" s="1" t="s">
        <v>4863</v>
      </c>
      <c r="K53" s="2">
        <v>6.33</v>
      </c>
    </row>
    <row r="54" spans="1:60" x14ac:dyDescent="0.25">
      <c r="A54" s="1" t="s">
        <v>1</v>
      </c>
      <c r="B54" s="1" t="s">
        <v>4862</v>
      </c>
      <c r="K54" s="2">
        <v>6.33</v>
      </c>
    </row>
    <row r="55" spans="1:60" x14ac:dyDescent="0.25">
      <c r="A55" s="1" t="s">
        <v>1</v>
      </c>
      <c r="B55" s="1" t="s">
        <v>4861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6522-7524-4696-A5B0-9EC3CE331ED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4944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4943</v>
      </c>
    </row>
    <row r="12" spans="1:56" x14ac:dyDescent="0.25">
      <c r="A12" s="1" t="s">
        <v>1</v>
      </c>
      <c r="B12" s="1" t="s">
        <v>4942</v>
      </c>
    </row>
    <row r="13" spans="1:56" x14ac:dyDescent="0.25">
      <c r="A13" s="1" t="s">
        <v>1</v>
      </c>
      <c r="B13" s="1" t="s">
        <v>1299</v>
      </c>
    </row>
    <row r="14" spans="1:56" x14ac:dyDescent="0.25">
      <c r="A14" s="1" t="s">
        <v>1</v>
      </c>
      <c r="B14" s="1" t="s">
        <v>1298</v>
      </c>
    </row>
    <row r="15" spans="1:56" x14ac:dyDescent="0.25">
      <c r="A15" s="1" t="s">
        <v>1</v>
      </c>
      <c r="B15" s="1" t="s">
        <v>1297</v>
      </c>
    </row>
    <row r="16" spans="1:56" x14ac:dyDescent="0.25">
      <c r="A16" s="1" t="s">
        <v>1</v>
      </c>
      <c r="B16" s="1" t="s">
        <v>4941</v>
      </c>
    </row>
    <row r="17" spans="1:56" x14ac:dyDescent="0.25">
      <c r="A17" s="1" t="s">
        <v>1</v>
      </c>
      <c r="B17" s="1" t="s">
        <v>4940</v>
      </c>
    </row>
    <row r="18" spans="1:56" x14ac:dyDescent="0.25">
      <c r="A18" s="1">
        <v>1</v>
      </c>
      <c r="B18" s="1" t="s">
        <v>4939</v>
      </c>
      <c r="C18" s="1">
        <v>302.0000029951334</v>
      </c>
      <c r="D18" s="1">
        <v>0</v>
      </c>
      <c r="E18">
        <f>(R18-S18*(1000-T18)/(1000-U18))*AK18</f>
        <v>-3.1254502246822371</v>
      </c>
      <c r="F18">
        <f>IF(AV18&lt;&gt;0,1/(1/AV18-1/N18),0)</f>
        <v>3.2942901419634203</v>
      </c>
      <c r="G18">
        <f>((AY18-AL18/2)*S18-E18)/(AY18+AL18/2)</f>
        <v>386.50031090432856</v>
      </c>
      <c r="H18">
        <f>AL18*1000</f>
        <v>28.081295149694316</v>
      </c>
      <c r="I18">
        <f>(AQ18-AW18)</f>
        <v>1.2874410186345977</v>
      </c>
      <c r="J18">
        <f>(P18+AP18*D18)</f>
        <v>26.588535308837891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27.322328567504883</v>
      </c>
      <c r="P18" s="1">
        <v>26.588535308837891</v>
      </c>
      <c r="Q18" s="1">
        <v>27.387853622436523</v>
      </c>
      <c r="R18" s="1">
        <v>399.9647216796875</v>
      </c>
      <c r="S18" s="1">
        <v>392.79843139648438</v>
      </c>
      <c r="T18" s="1">
        <v>0.19278103113174438</v>
      </c>
      <c r="U18" s="1">
        <v>25.013654708862305</v>
      </c>
      <c r="V18" s="1">
        <v>0.4661497175693512</v>
      </c>
      <c r="W18" s="1">
        <v>60.483692169189453</v>
      </c>
      <c r="X18" s="1">
        <v>300.03195190429688</v>
      </c>
      <c r="Y18" s="1">
        <v>0.10826827585697174</v>
      </c>
      <c r="Z18" s="1">
        <v>7.8898043632507324</v>
      </c>
      <c r="AA18" s="1">
        <v>88.197044372558594</v>
      </c>
      <c r="AB18" s="1">
        <v>31.730188369750977</v>
      </c>
      <c r="AC18" s="1">
        <v>1.5530805587768555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1.1030586467069734</v>
      </c>
      <c r="AL18">
        <f>(U18-T18)/(1000-U18)*AK18</f>
        <v>2.8081295149694315E-2</v>
      </c>
      <c r="AM18">
        <f>(P18+273.15)</f>
        <v>299.73853530883787</v>
      </c>
      <c r="AN18">
        <f>(O18+273.15)</f>
        <v>300.47232856750486</v>
      </c>
      <c r="AO18">
        <f>(Y18*AG18+Z18*AH18)*AI18</f>
        <v>1.7322923749917951E-2</v>
      </c>
      <c r="AP18">
        <f>((AO18+0.00000010773*(AN18^4-AM18^4))-AL18*44100)/(L18*51.4+0.00000043092*AM18^3)</f>
        <v>-10.112880357799131</v>
      </c>
      <c r="AQ18">
        <f>0.61365*EXP(17.502*J18/(240.97+J18))</f>
        <v>3.4935714329119856</v>
      </c>
      <c r="AR18">
        <f>AQ18*1000/AA18</f>
        <v>39.610980818751408</v>
      </c>
      <c r="AS18">
        <f>(AR18-U18)</f>
        <v>14.597326109889103</v>
      </c>
      <c r="AT18">
        <f>IF(D18,P18,(O18+P18)/2)</f>
        <v>26.955431938171387</v>
      </c>
      <c r="AU18">
        <f>0.61365*EXP(17.502*AT18/(240.97+AT18))</f>
        <v>3.5698016076454224</v>
      </c>
      <c r="AV18">
        <f>IF(AS18&lt;&gt;0,(1000-(AR18+U18)/2)/AS18*AL18,0)</f>
        <v>1.8615685648886682</v>
      </c>
      <c r="AW18">
        <f>U18*AA18/1000</f>
        <v>2.2061304142773879</v>
      </c>
      <c r="AX18">
        <f>(AU18-AW18)</f>
        <v>1.3636711933680346</v>
      </c>
      <c r="AY18">
        <f>1/(1.6/F18+1.37/N18)</f>
        <v>1.2410700591105253</v>
      </c>
      <c r="AZ18">
        <f>G18*AA18*0.001</f>
        <v>34.088185070836758</v>
      </c>
      <c r="BA18">
        <f>G18/S18</f>
        <v>0.9839660243301771</v>
      </c>
      <c r="BB18">
        <f>(1-AL18*AA18/AQ18/F18)*100</f>
        <v>78.480127628372387</v>
      </c>
      <c r="BC18">
        <f>(S18-E18/(N18/1.35))</f>
        <v>393.7841825034738</v>
      </c>
      <c r="BD18">
        <f>E18*BB18/100/BC18</f>
        <v>-6.22893817039041E-3</v>
      </c>
    </row>
    <row r="19" spans="1:56" x14ac:dyDescent="0.25">
      <c r="A19" s="1" t="s">
        <v>1</v>
      </c>
      <c r="B19" s="1" t="s">
        <v>4938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4937</v>
      </c>
      <c r="K20" s="1">
        <f t="shared" si="0"/>
        <v>2.72</v>
      </c>
    </row>
    <row r="21" spans="1:56" x14ac:dyDescent="0.25">
      <c r="A21" s="1">
        <v>2</v>
      </c>
      <c r="B21" s="1" t="s">
        <v>4936</v>
      </c>
      <c r="C21" s="1">
        <v>504.50000300630927</v>
      </c>
      <c r="D21" s="1">
        <v>0</v>
      </c>
      <c r="E21">
        <f>(R21-S21*(1000-T21)/(1000-U21))*AK21</f>
        <v>-2.2971155153064444</v>
      </c>
      <c r="F21">
        <f>IF(AV21&lt;&gt;0,1/(1/AV21-1/N21),0)</f>
        <v>3.2445608276618212</v>
      </c>
      <c r="G21">
        <f>((AY21-AL21/2)*S21-E21)/(AY21+AL21/2)</f>
        <v>385.48121059921607</v>
      </c>
      <c r="H21">
        <f>AL21*1000</f>
        <v>27.613021225350995</v>
      </c>
      <c r="I21">
        <f>(AQ21-AW21)</f>
        <v>1.2775525626667132</v>
      </c>
      <c r="J21">
        <f>(P21+AP21*D21)</f>
        <v>26.367719650268555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27.281496047973633</v>
      </c>
      <c r="P21" s="1">
        <v>26.367719650268555</v>
      </c>
      <c r="Q21" s="1">
        <v>27.393764495849609</v>
      </c>
      <c r="R21" s="1">
        <v>400.086669921875</v>
      </c>
      <c r="S21" s="1">
        <v>392.34622192382813</v>
      </c>
      <c r="T21" s="1">
        <v>0.19208379089832306</v>
      </c>
      <c r="U21" s="1">
        <v>24.613138198852539</v>
      </c>
      <c r="V21" s="1">
        <v>0.4655812680721283</v>
      </c>
      <c r="W21" s="1">
        <v>59.658424377441406</v>
      </c>
      <c r="X21" s="1">
        <v>299.98208618164063</v>
      </c>
      <c r="Y21" s="1">
        <v>25.387283325195313</v>
      </c>
      <c r="Z21" s="1">
        <v>7.9706745147705078</v>
      </c>
      <c r="AA21" s="1">
        <v>88.197952270507813</v>
      </c>
      <c r="AB21" s="1">
        <v>31.550048828125</v>
      </c>
      <c r="AC21" s="1">
        <v>1.5484218597412109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1.1028753168442667</v>
      </c>
      <c r="AL21">
        <f>(U21-T21)/(1000-U21)*AK21</f>
        <v>2.7613021225350993E-2</v>
      </c>
      <c r="AM21">
        <f>(P21+273.15)</f>
        <v>299.51771965026853</v>
      </c>
      <c r="AN21">
        <f>(O21+273.15)</f>
        <v>300.43149604797361</v>
      </c>
      <c r="AO21">
        <f>(Y21*AG21+Z21*AH21)*AI21</f>
        <v>4.0619652412392497</v>
      </c>
      <c r="AP21">
        <f>((AO21+0.00000010773*(AN21^4-AM21^4))-AL21*44100)/(L21*51.4+0.00000043092*AM21^3)</f>
        <v>-9.8947695411732717</v>
      </c>
      <c r="AQ21">
        <f>0.61365*EXP(17.502*J21/(240.97+J21))</f>
        <v>3.4483809507565222</v>
      </c>
      <c r="AR21">
        <f>AQ21*1000/AA21</f>
        <v>39.098197429574718</v>
      </c>
      <c r="AS21">
        <f>(AR21-U21)</f>
        <v>14.485059230722179</v>
      </c>
      <c r="AT21">
        <f>IF(D21,P21,(O21+P21)/2)</f>
        <v>26.824607849121094</v>
      </c>
      <c r="AU21">
        <f>0.61365*EXP(17.502*AT21/(240.97+AT21))</f>
        <v>3.5424553493314561</v>
      </c>
      <c r="AV21">
        <f>IF(AS21&lt;&gt;0,(1000-(AR21+U21)/2)/AS21*AL21,0)</f>
        <v>1.8455837541312243</v>
      </c>
      <c r="AW21">
        <f>U21*AA21/1000</f>
        <v>2.1708283880898089</v>
      </c>
      <c r="AX21">
        <f>(AU21-AW21)</f>
        <v>1.3716269612416472</v>
      </c>
      <c r="AY21">
        <f>1/(1.6/F21+1.37/N21)</f>
        <v>1.22970914212296</v>
      </c>
      <c r="AZ21">
        <f>G21*AA21*0.001</f>
        <v>33.998653413607229</v>
      </c>
      <c r="BA21">
        <f>G21/S21</f>
        <v>0.98250266998634472</v>
      </c>
      <c r="BB21">
        <f>(1-AL21*AA21/AQ21/F21)*100</f>
        <v>78.232864993390422</v>
      </c>
      <c r="BC21">
        <f>(S21-E21/(N21/1.35))</f>
        <v>393.0707204758171</v>
      </c>
      <c r="BD21">
        <f>E21*BB21/100/BC21</f>
        <v>-4.5719489807241401E-3</v>
      </c>
    </row>
    <row r="22" spans="1:56" x14ac:dyDescent="0.25">
      <c r="A22" s="1" t="s">
        <v>1</v>
      </c>
      <c r="B22" s="1" t="s">
        <v>4935</v>
      </c>
      <c r="K22" s="1">
        <f t="shared" si="0"/>
        <v>2.72</v>
      </c>
    </row>
    <row r="23" spans="1:56" x14ac:dyDescent="0.25">
      <c r="A23" s="1" t="s">
        <v>1</v>
      </c>
      <c r="B23" s="1" t="s">
        <v>4934</v>
      </c>
      <c r="K23" s="1">
        <f t="shared" si="0"/>
        <v>2.72</v>
      </c>
    </row>
    <row r="24" spans="1:56" x14ac:dyDescent="0.25">
      <c r="A24" s="1">
        <v>3</v>
      </c>
      <c r="B24" s="1" t="s">
        <v>4933</v>
      </c>
      <c r="C24" s="1">
        <v>707.50000300630927</v>
      </c>
      <c r="D24" s="1">
        <v>0</v>
      </c>
      <c r="E24">
        <f>(R24-S24*(1000-T24)/(1000-U24))*AK24</f>
        <v>-1.7730532174161056</v>
      </c>
      <c r="F24">
        <f>IF(AV24&lt;&gt;0,1/(1/AV24-1/N24),0)</f>
        <v>3.1336037425227046</v>
      </c>
      <c r="G24">
        <f>((AY24-AL24/2)*S24-E24)/(AY24+AL24/2)</f>
        <v>384.60288976499697</v>
      </c>
      <c r="H24">
        <f>AL24*1000</f>
        <v>27.128308911634701</v>
      </c>
      <c r="I24">
        <f>(AQ24-AW24)</f>
        <v>1.2809732608890756</v>
      </c>
      <c r="J24">
        <f>(P24+AP24*D24)</f>
        <v>26.201087951660156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27.199773788452148</v>
      </c>
      <c r="P24" s="1">
        <v>26.201087951660156</v>
      </c>
      <c r="Q24" s="1">
        <v>27.334745407104492</v>
      </c>
      <c r="R24" s="1">
        <v>399.90982055664063</v>
      </c>
      <c r="S24" s="1">
        <v>391.87887573242188</v>
      </c>
      <c r="T24" s="1">
        <v>0.19039469957351685</v>
      </c>
      <c r="U24" s="1">
        <v>24.190912246704102</v>
      </c>
      <c r="V24" s="1">
        <v>0.46371573209762573</v>
      </c>
      <c r="W24" s="1">
        <v>58.918163299560547</v>
      </c>
      <c r="X24" s="1">
        <v>300.01010131835938</v>
      </c>
      <c r="Y24" s="1">
        <v>50.613323211669922</v>
      </c>
      <c r="Z24" s="1">
        <v>8.0603771209716797</v>
      </c>
      <c r="AA24" s="1">
        <v>88.200263977050781</v>
      </c>
      <c r="AB24" s="1">
        <v>31.514432907104492</v>
      </c>
      <c r="AC24" s="1">
        <v>1.542279839515686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1.1029783136704387</v>
      </c>
      <c r="AL24">
        <f>(U24-T24)/(1000-U24)*AK24</f>
        <v>2.7128308911634702E-2</v>
      </c>
      <c r="AM24">
        <f>(P24+273.15)</f>
        <v>299.35108795166013</v>
      </c>
      <c r="AN24">
        <f>(O24+273.15)</f>
        <v>300.34977378845213</v>
      </c>
      <c r="AO24">
        <f>(Y24*AG24+Z24*AH24)*AI24</f>
        <v>8.0981315328598384</v>
      </c>
      <c r="AP24">
        <f>((AO24+0.00000010773*(AN24^4-AM24^4))-AL24*44100)/(L24*51.4+0.00000043092*AM24^3)</f>
        <v>-9.6792944301420611</v>
      </c>
      <c r="AQ24">
        <f>0.61365*EXP(17.502*J24/(240.97+J24))</f>
        <v>3.4146181068940478</v>
      </c>
      <c r="AR24">
        <f>AQ24*1000/AA24</f>
        <v>38.714375138179996</v>
      </c>
      <c r="AS24">
        <f>(AR24-U24)</f>
        <v>14.523462891475894</v>
      </c>
      <c r="AT24">
        <f>IF(D24,P24,(O24+P24)/2)</f>
        <v>26.700430870056152</v>
      </c>
      <c r="AU24">
        <f>0.61365*EXP(17.502*AT24/(240.97+AT24))</f>
        <v>3.5166679017330296</v>
      </c>
      <c r="AV24">
        <f>IF(AS24&lt;&gt;0,(1000-(AR24+U24)/2)/AS24*AL24,0)</f>
        <v>1.8091451104873826</v>
      </c>
      <c r="AW24">
        <f>U24*AA24/1000</f>
        <v>2.1336448460049722</v>
      </c>
      <c r="AX24">
        <f>(AU24-AW24)</f>
        <v>1.3830230557280574</v>
      </c>
      <c r="AY24">
        <f>1/(1.6/F24+1.37/N24)</f>
        <v>1.2038595760261921</v>
      </c>
      <c r="AZ24">
        <f>G24*AA24*0.001</f>
        <v>33.922076403609296</v>
      </c>
      <c r="BA24">
        <f>G24/S24</f>
        <v>0.98143307430433424</v>
      </c>
      <c r="BB24">
        <f>(1-AL24*AA24/AQ24/F24)*100</f>
        <v>77.638218948488131</v>
      </c>
      <c r="BC24">
        <f>(S24-E24/(N24/1.35))</f>
        <v>392.43808770067415</v>
      </c>
      <c r="BD24">
        <f>E24*BB24/100/BC24</f>
        <v>-3.5077302182266357E-3</v>
      </c>
    </row>
    <row r="25" spans="1:56" x14ac:dyDescent="0.25">
      <c r="A25" s="1" t="s">
        <v>1</v>
      </c>
      <c r="B25" s="1" t="s">
        <v>4932</v>
      </c>
      <c r="K25" s="1">
        <f t="shared" si="0"/>
        <v>2.72</v>
      </c>
    </row>
    <row r="26" spans="1:56" x14ac:dyDescent="0.25">
      <c r="A26" s="1" t="s">
        <v>1</v>
      </c>
      <c r="B26" s="1" t="s">
        <v>3483</v>
      </c>
      <c r="K26" s="1">
        <f t="shared" si="0"/>
        <v>2.72</v>
      </c>
    </row>
    <row r="27" spans="1:56" x14ac:dyDescent="0.25">
      <c r="A27" s="1">
        <v>4</v>
      </c>
      <c r="B27" s="1" t="s">
        <v>4931</v>
      </c>
      <c r="C27" s="1">
        <v>910.50000300630927</v>
      </c>
      <c r="D27" s="1">
        <v>0</v>
      </c>
      <c r="E27">
        <f>(R27-S27*(1000-T27)/(1000-U27))*AK27</f>
        <v>-1.0707801044944285</v>
      </c>
      <c r="F27">
        <f>IF(AV27&lt;&gt;0,1/(1/AV27-1/N27),0)</f>
        <v>3.0868536750552518</v>
      </c>
      <c r="G27">
        <f>((AY27-AL27/2)*S27-E27)/(AY27+AL27/2)</f>
        <v>383.52640983010184</v>
      </c>
      <c r="H27">
        <f>AL27*1000</f>
        <v>26.947792217498201</v>
      </c>
      <c r="I27">
        <f>(AQ27-AW27)</f>
        <v>1.2838171414933037</v>
      </c>
      <c r="J27">
        <f>(P27+AP27*D27)</f>
        <v>26.150318145751953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27.142061233520508</v>
      </c>
      <c r="P27" s="1">
        <v>26.150318145751953</v>
      </c>
      <c r="Q27" s="1">
        <v>27.282556533813477</v>
      </c>
      <c r="R27" s="1">
        <v>399.97506713867188</v>
      </c>
      <c r="S27" s="1">
        <v>391.38238525390625</v>
      </c>
      <c r="T27" s="1">
        <v>0.19341444969177246</v>
      </c>
      <c r="U27" s="1">
        <v>24.041479110717773</v>
      </c>
      <c r="V27" s="1">
        <v>0.47269162535667419</v>
      </c>
      <c r="W27" s="1">
        <v>58.755725860595703</v>
      </c>
      <c r="X27" s="1">
        <v>299.96481323242188</v>
      </c>
      <c r="Y27" s="1">
        <v>98.870887756347656</v>
      </c>
      <c r="Z27" s="1">
        <v>7.9750313758850098</v>
      </c>
      <c r="AA27" s="1">
        <v>88.204704284667969</v>
      </c>
      <c r="AB27" s="1">
        <v>31.549034118652344</v>
      </c>
      <c r="AC27" s="1">
        <v>1.5396136045455933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1.1028118133544917</v>
      </c>
      <c r="AL27">
        <f>(U27-T27)/(1000-U27)*AK27</f>
        <v>2.6947792217498202E-2</v>
      </c>
      <c r="AM27">
        <f>(P27+273.15)</f>
        <v>299.30031814575193</v>
      </c>
      <c r="AN27">
        <f>(O27+273.15)</f>
        <v>300.29206123352049</v>
      </c>
      <c r="AO27">
        <f>(Y27*AG27+Z27*AH27)*AI27</f>
        <v>15.819341687425776</v>
      </c>
      <c r="AP27">
        <f>((AO27+0.00000010773*(AN27^4-AM27^4))-AL27*44100)/(L27*51.4+0.00000043092*AM27^3)</f>
        <v>-9.5514698848654014</v>
      </c>
      <c r="AQ27">
        <f>0.61365*EXP(17.502*J27/(240.97+J27))</f>
        <v>3.4043886970201873</v>
      </c>
      <c r="AR27">
        <f>AQ27*1000/AA27</f>
        <v>38.596452702035187</v>
      </c>
      <c r="AS27">
        <f>(AR27-U27)</f>
        <v>14.554973591317413</v>
      </c>
      <c r="AT27">
        <f>IF(D27,P27,(O27+P27)/2)</f>
        <v>26.64618968963623</v>
      </c>
      <c r="AU27">
        <f>0.61365*EXP(17.502*AT27/(240.97+AT27))</f>
        <v>3.5054553337144982</v>
      </c>
      <c r="AV27">
        <f>IF(AS27&lt;&gt;0,(1000-(AR27+U27)/2)/AS27*AL27,0)</f>
        <v>1.793463592909448</v>
      </c>
      <c r="AW27">
        <f>U27*AA27/1000</f>
        <v>2.1205715555268836</v>
      </c>
      <c r="AX27">
        <f>(AU27-AW27)</f>
        <v>1.3848837781876147</v>
      </c>
      <c r="AY27">
        <f>1/(1.6/F27+1.37/N27)</f>
        <v>1.1927558309093698</v>
      </c>
      <c r="AZ27">
        <f>G27*AA27*0.001</f>
        <v>33.828833564424507</v>
      </c>
      <c r="BA27">
        <f>G27/S27</f>
        <v>0.97992762137542821</v>
      </c>
      <c r="BB27">
        <f>(1-AL27*AA27/AQ27/F27)*100</f>
        <v>77.381710674415771</v>
      </c>
      <c r="BC27">
        <f>(S27-E27/(N27/1.35))</f>
        <v>391.72010385361773</v>
      </c>
      <c r="BD27">
        <f>E27*BB27/100/BC27</f>
        <v>-2.1152551382165501E-3</v>
      </c>
    </row>
    <row r="28" spans="1:56" x14ac:dyDescent="0.25">
      <c r="A28" s="1" t="s">
        <v>1</v>
      </c>
      <c r="B28" s="1" t="s">
        <v>4930</v>
      </c>
      <c r="K28" s="1">
        <f t="shared" si="0"/>
        <v>2.72</v>
      </c>
    </row>
    <row r="29" spans="1:56" x14ac:dyDescent="0.25">
      <c r="A29" s="1" t="s">
        <v>1</v>
      </c>
      <c r="B29" s="1" t="s">
        <v>4929</v>
      </c>
      <c r="K29" s="1">
        <f t="shared" si="0"/>
        <v>2.72</v>
      </c>
    </row>
    <row r="30" spans="1:56" x14ac:dyDescent="0.25">
      <c r="A30" s="1">
        <v>5</v>
      </c>
      <c r="B30" s="1" t="s">
        <v>4928</v>
      </c>
      <c r="C30" s="1">
        <v>1113.5000030063093</v>
      </c>
      <c r="D30" s="1">
        <v>0</v>
      </c>
      <c r="E30">
        <f>(R30-S30*(1000-T30)/(1000-U30))*AK30</f>
        <v>-0.47339962302868827</v>
      </c>
      <c r="F30">
        <f>IF(AV30&lt;&gt;0,1/(1/AV30-1/N30),0)</f>
        <v>3.0824572201467002</v>
      </c>
      <c r="G30">
        <f>((AY30-AL30/2)*S30-E30)/(AY30+AL30/2)</f>
        <v>382.75734717743086</v>
      </c>
      <c r="H30">
        <f>AL30*1000</f>
        <v>26.944035479820641</v>
      </c>
      <c r="I30">
        <f>(AQ30-AW30)</f>
        <v>1.2847052543860751</v>
      </c>
      <c r="J30">
        <f>(P30+AP30*D30)</f>
        <v>26.149969100952148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27.108264923095703</v>
      </c>
      <c r="P30" s="1">
        <v>26.149969100952148</v>
      </c>
      <c r="Q30" s="1">
        <v>27.245332717895508</v>
      </c>
      <c r="R30" s="1">
        <v>400.2330322265625</v>
      </c>
      <c r="S30" s="1">
        <v>391.1085205078125</v>
      </c>
      <c r="T30" s="1">
        <v>0.19048213958740234</v>
      </c>
      <c r="U30" s="1">
        <v>24.030693054199219</v>
      </c>
      <c r="V30" s="1">
        <v>0.46644783020019531</v>
      </c>
      <c r="W30" s="1">
        <v>58.845752716064453</v>
      </c>
      <c r="X30" s="1">
        <v>300.02511596679688</v>
      </c>
      <c r="Y30" s="1">
        <v>150.07769775390625</v>
      </c>
      <c r="Z30" s="1">
        <v>7.9931459426879883</v>
      </c>
      <c r="AA30" s="1">
        <v>88.204414367675781</v>
      </c>
      <c r="AB30" s="1">
        <v>31.548416137695313</v>
      </c>
      <c r="AC30" s="1">
        <v>1.5414553880691528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1.1030335145838117</v>
      </c>
      <c r="AL30">
        <f>(U30-T30)/(1000-U30)*AK30</f>
        <v>2.6944035479820643E-2</v>
      </c>
      <c r="AM30">
        <f>(P30+273.15)</f>
        <v>299.29996910095213</v>
      </c>
      <c r="AN30">
        <f>(O30+273.15)</f>
        <v>300.25826492309568</v>
      </c>
      <c r="AO30">
        <f>(Y30*AG30+Z30*AH30)*AI30</f>
        <v>24.012431103905328</v>
      </c>
      <c r="AP30">
        <f>((AO30+0.00000010773*(AN30^4-AM30^4))-AL30*44100)/(L30*51.4+0.00000043092*AM30^3)</f>
        <v>-9.4859203033832546</v>
      </c>
      <c r="AQ30">
        <f>0.61365*EXP(17.502*J30/(240.97+J30))</f>
        <v>3.4043184620810911</v>
      </c>
      <c r="AR30">
        <f>AQ30*1000/AA30</f>
        <v>38.595783289148734</v>
      </c>
      <c r="AS30">
        <f>(AR30-U30)</f>
        <v>14.565090234949515</v>
      </c>
      <c r="AT30">
        <f>IF(D30,P30,(O30+P30)/2)</f>
        <v>26.629117012023926</v>
      </c>
      <c r="AU30">
        <f>0.61365*EXP(17.502*AT30/(240.97+AT30))</f>
        <v>3.501932587429085</v>
      </c>
      <c r="AV30">
        <f>IF(AS30&lt;&gt;0,(1000-(AR30+U30)/2)/AS30*AL30,0)</f>
        <v>1.7919786323675633</v>
      </c>
      <c r="AW30">
        <f>U30*AA30/1000</f>
        <v>2.119613207695016</v>
      </c>
      <c r="AX30">
        <f>(AU30-AW30)</f>
        <v>1.3823193797340689</v>
      </c>
      <c r="AY30">
        <f>1/(1.6/F30+1.37/N30)</f>
        <v>1.1917050073110218</v>
      </c>
      <c r="AZ30">
        <f>G30*AA30*0.001</f>
        <v>33.760887652710451</v>
      </c>
      <c r="BA30">
        <f>G30/S30</f>
        <v>0.97864742675629124</v>
      </c>
      <c r="BB30">
        <f>(1-AL30*AA30/AQ30/F30)*100</f>
        <v>77.35221547014018</v>
      </c>
      <c r="BC30">
        <f>(S30-E30/(N30/1.35))</f>
        <v>391.25782834153313</v>
      </c>
      <c r="BD30">
        <f>E30*BB30/100/BC30</f>
        <v>-9.3591762238258772E-4</v>
      </c>
    </row>
    <row r="31" spans="1:56" x14ac:dyDescent="0.25">
      <c r="A31" s="1" t="s">
        <v>1</v>
      </c>
      <c r="B31" s="1" t="s">
        <v>4927</v>
      </c>
      <c r="K31" s="1">
        <f t="shared" si="0"/>
        <v>2.72</v>
      </c>
    </row>
    <row r="32" spans="1:56" x14ac:dyDescent="0.25">
      <c r="A32" s="1" t="s">
        <v>1</v>
      </c>
      <c r="B32" s="1" t="s">
        <v>4926</v>
      </c>
      <c r="K32" s="1">
        <f t="shared" si="0"/>
        <v>2.72</v>
      </c>
    </row>
    <row r="33" spans="1:56" x14ac:dyDescent="0.25">
      <c r="A33" s="1">
        <v>6</v>
      </c>
      <c r="B33" s="1" t="s">
        <v>4925</v>
      </c>
      <c r="C33" s="1">
        <v>1316.5000030063093</v>
      </c>
      <c r="D33" s="1">
        <v>0</v>
      </c>
      <c r="E33">
        <f>(R33-S33*(1000-T33)/(1000-U33))*AK33</f>
        <v>0.10209198088515069</v>
      </c>
      <c r="F33">
        <f>IF(AV33&lt;&gt;0,1/(1/AV33-1/N33),0)</f>
        <v>3.1917124100228151</v>
      </c>
      <c r="G33">
        <f>((AY33-AL33/2)*S33-E33)/(AY33+AL33/2)</f>
        <v>381.6295749841795</v>
      </c>
      <c r="H33">
        <f>AL33*1000</f>
        <v>27.131923527796999</v>
      </c>
      <c r="I33">
        <f>(AQ33-AW33)</f>
        <v>1.2678129318085576</v>
      </c>
      <c r="J33">
        <f>(P33+AP33*D33)</f>
        <v>26.139751434326172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27.085771560668945</v>
      </c>
      <c r="P33" s="1">
        <v>26.139751434326172</v>
      </c>
      <c r="Q33" s="1">
        <v>27.217878341674805</v>
      </c>
      <c r="R33" s="1">
        <v>400.0098876953125</v>
      </c>
      <c r="S33" s="1">
        <v>390.31491088867188</v>
      </c>
      <c r="T33" s="1">
        <v>0.19277873635292053</v>
      </c>
      <c r="U33" s="1">
        <v>24.199127197265625</v>
      </c>
      <c r="V33" s="1">
        <v>0.47269091010093689</v>
      </c>
      <c r="W33" s="1">
        <v>59.335945129394531</v>
      </c>
      <c r="X33" s="1">
        <v>299.97467041015625</v>
      </c>
      <c r="Y33" s="1">
        <v>299.85748291015625</v>
      </c>
      <c r="Z33" s="1">
        <v>8.0388736724853516</v>
      </c>
      <c r="AA33" s="1">
        <v>88.203598022460938</v>
      </c>
      <c r="AB33" s="1">
        <v>31.536867141723633</v>
      </c>
      <c r="AC33" s="1">
        <v>1.5416015386581421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1.1028480529785154</v>
      </c>
      <c r="AL33">
        <f>(U33-T33)/(1000-U33)*AK33</f>
        <v>2.7131923527796999E-2</v>
      </c>
      <c r="AM33">
        <f>(P33+273.15)</f>
        <v>299.28975143432615</v>
      </c>
      <c r="AN33">
        <f>(O33+273.15)</f>
        <v>300.23577156066892</v>
      </c>
      <c r="AO33">
        <f>(Y33*AG33+Z33*AH33)*AI33</f>
        <v>47.977196193251075</v>
      </c>
      <c r="AP33">
        <f>((AO33+0.00000010773*(AN33^4-AM33^4))-AL33*44100)/(L33*51.4+0.00000043092*AM33^3)</f>
        <v>-9.3582162200567467</v>
      </c>
      <c r="AQ33">
        <f>0.61365*EXP(17.502*J33/(240.97+J33))</f>
        <v>3.4022630196105768</v>
      </c>
      <c r="AR33">
        <f>AQ33*1000/AA33</f>
        <v>38.572837116510769</v>
      </c>
      <c r="AS33">
        <f>(AR33-U33)</f>
        <v>14.373709919245144</v>
      </c>
      <c r="AT33">
        <f>IF(D33,P33,(O33+P33)/2)</f>
        <v>26.612761497497559</v>
      </c>
      <c r="AU33">
        <f>0.61365*EXP(17.502*AT33/(240.97+AT33))</f>
        <v>3.4985607185640304</v>
      </c>
      <c r="AV33">
        <f>IF(AS33&lt;&gt;0,(1000-(AR33+U33)/2)/AS33*AL33,0)</f>
        <v>1.8283631440818486</v>
      </c>
      <c r="AW33">
        <f>U33*AA33/1000</f>
        <v>2.1344500878020192</v>
      </c>
      <c r="AX33">
        <f>(AU33-AW33)</f>
        <v>1.3641106307620112</v>
      </c>
      <c r="AY33">
        <f>1/(1.6/F33+1.37/N33)</f>
        <v>1.2174844446280131</v>
      </c>
      <c r="AZ33">
        <f>G33*AA33*0.001</f>
        <v>33.66110162538719</v>
      </c>
      <c r="BA33">
        <f>G33/S33</f>
        <v>0.97774787572240696</v>
      </c>
      <c r="BB33">
        <f>(1-AL33*AA33/AQ33/F33)*100</f>
        <v>77.961844213966486</v>
      </c>
      <c r="BC33">
        <f>(S33-E33/(N33/1.35))</f>
        <v>390.28271159706981</v>
      </c>
      <c r="BD33">
        <f>E33*BB33/100/BC33</f>
        <v>2.0393624602774025E-4</v>
      </c>
    </row>
    <row r="34" spans="1:56" x14ac:dyDescent="0.25">
      <c r="A34" s="1" t="s">
        <v>1</v>
      </c>
      <c r="B34" s="1" t="s">
        <v>4924</v>
      </c>
      <c r="K34" s="1">
        <f t="shared" si="0"/>
        <v>2.72</v>
      </c>
    </row>
    <row r="35" spans="1:56" x14ac:dyDescent="0.25">
      <c r="A35" s="1" t="s">
        <v>1</v>
      </c>
      <c r="B35" s="1" t="s">
        <v>4923</v>
      </c>
      <c r="K35" s="1">
        <f t="shared" si="0"/>
        <v>2.72</v>
      </c>
    </row>
    <row r="36" spans="1:56" x14ac:dyDescent="0.25">
      <c r="A36" s="1">
        <v>7</v>
      </c>
      <c r="B36" s="1" t="s">
        <v>4922</v>
      </c>
      <c r="C36" s="1">
        <v>1519.5000030063093</v>
      </c>
      <c r="D36" s="1">
        <v>0</v>
      </c>
      <c r="E36">
        <f>(R36-S36*(1000-T36)/(1000-U36))*AK36</f>
        <v>0.38078107139032752</v>
      </c>
      <c r="F36">
        <f>IF(AV36&lt;&gt;0,1/(1/AV36-1/N36),0)</f>
        <v>3.3283897811064636</v>
      </c>
      <c r="G36">
        <f>((AY36-AL36/2)*S36-E36)/(AY36+AL36/2)</f>
        <v>381.16488272868742</v>
      </c>
      <c r="H36">
        <f>AL36*1000</f>
        <v>27.491077466171859</v>
      </c>
      <c r="I36">
        <f>(AQ36-AW36)</f>
        <v>1.2541179199873564</v>
      </c>
      <c r="J36">
        <f>(P36+AP36*D36)</f>
        <v>26.204801559448242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27.076337814331055</v>
      </c>
      <c r="P36" s="1">
        <v>26.204801559448242</v>
      </c>
      <c r="Q36" s="1">
        <v>27.200386047363281</v>
      </c>
      <c r="R36" s="1">
        <v>400.02133178710938</v>
      </c>
      <c r="S36" s="1">
        <v>389.95767211914063</v>
      </c>
      <c r="T36" s="1">
        <v>0.19112376868724823</v>
      </c>
      <c r="U36" s="1">
        <v>24.502326965332031</v>
      </c>
      <c r="V36" s="1">
        <v>0.46890473365783691</v>
      </c>
      <c r="W36" s="1">
        <v>60.114227294921875</v>
      </c>
      <c r="X36" s="1">
        <v>300.0408935546875</v>
      </c>
      <c r="Y36" s="1">
        <v>498.99163818359375</v>
      </c>
      <c r="Z36" s="1">
        <v>8.0227203369140625</v>
      </c>
      <c r="AA36" s="1">
        <v>88.205886840820313</v>
      </c>
      <c r="AB36" s="1">
        <v>31.549505233764648</v>
      </c>
      <c r="AC36" s="1">
        <v>1.5411678552627563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1.1030915204216449</v>
      </c>
      <c r="AL36">
        <f>(U36-T36)/(1000-U36)*AK36</f>
        <v>2.7491077466171861E-2</v>
      </c>
      <c r="AM36">
        <f>(P36+273.15)</f>
        <v>299.35480155944822</v>
      </c>
      <c r="AN36">
        <f>(O36+273.15)</f>
        <v>300.22633781433103</v>
      </c>
      <c r="AO36">
        <f>(Y36*AG36+Z36*AH36)*AI36</f>
        <v>79.83866032484184</v>
      </c>
      <c r="AP36">
        <f>((AO36+0.00000010773*(AN36^4-AM36^4))-AL36*44100)/(L36*51.4+0.00000043092*AM36^3)</f>
        <v>-9.2329206613712387</v>
      </c>
      <c r="AQ36">
        <f>0.61365*EXP(17.502*J36/(240.97+J36))</f>
        <v>3.4153673996282139</v>
      </c>
      <c r="AR36">
        <f>AQ36*1000/AA36</f>
        <v>38.72040202704062</v>
      </c>
      <c r="AS36">
        <f>(AR36-U36)</f>
        <v>14.218075061708589</v>
      </c>
      <c r="AT36">
        <f>IF(D36,P36,(O36+P36)/2)</f>
        <v>26.640569686889648</v>
      </c>
      <c r="AU36">
        <f>0.61365*EXP(17.502*AT36/(240.97+AT36))</f>
        <v>3.5042953707778213</v>
      </c>
      <c r="AV36">
        <f>IF(AS36&lt;&gt;0,(1000-(AR36+U36)/2)/AS36*AL36,0)</f>
        <v>1.872408668575184</v>
      </c>
      <c r="AW36">
        <f>U36*AA36/1000</f>
        <v>2.1612494796408575</v>
      </c>
      <c r="AX36">
        <f>(AU36-AW36)</f>
        <v>1.3430458911369638</v>
      </c>
      <c r="AY36">
        <f>1/(1.6/F36+1.37/N36)</f>
        <v>1.2487818744901706</v>
      </c>
      <c r="AZ36">
        <f>G36*AA36*0.001</f>
        <v>33.620986513661151</v>
      </c>
      <c r="BA36">
        <f>G36/S36</f>
        <v>0.97745193896898941</v>
      </c>
      <c r="BB36">
        <f>(1-AL36*AA36/AQ36/F36)*100</f>
        <v>78.668680343685295</v>
      </c>
      <c r="BC36">
        <f>(S36-E36/(N36/1.35))</f>
        <v>389.83757570561295</v>
      </c>
      <c r="BD36">
        <f>E36*BB36/100/BC36</f>
        <v>7.6841090374399172E-4</v>
      </c>
    </row>
    <row r="37" spans="1:56" x14ac:dyDescent="0.25">
      <c r="A37" s="1" t="s">
        <v>1</v>
      </c>
      <c r="B37" s="1" t="s">
        <v>4921</v>
      </c>
      <c r="K37" s="1">
        <f t="shared" si="0"/>
        <v>2.72</v>
      </c>
    </row>
    <row r="38" spans="1:56" x14ac:dyDescent="0.25">
      <c r="A38" s="1" t="s">
        <v>1</v>
      </c>
      <c r="B38" s="1" t="s">
        <v>4920</v>
      </c>
      <c r="K38" s="1">
        <f t="shared" si="0"/>
        <v>2.72</v>
      </c>
    </row>
    <row r="39" spans="1:56" x14ac:dyDescent="0.25">
      <c r="A39" s="1">
        <v>8</v>
      </c>
      <c r="B39" s="1" t="s">
        <v>4919</v>
      </c>
      <c r="C39" s="1">
        <v>1723.0000029951334</v>
      </c>
      <c r="D39" s="1">
        <v>0</v>
      </c>
      <c r="E39">
        <f>(R39-S39*(1000-T39)/(1000-U39))*AK39</f>
        <v>0.60351718169827318</v>
      </c>
      <c r="F39">
        <f>IF(AV39&lt;&gt;0,1/(1/AV39-1/N39),0)</f>
        <v>3.5527549073188807</v>
      </c>
      <c r="G39">
        <f>((AY39-AL39/2)*S39-E39)/(AY39+AL39/2)</f>
        <v>380.72319598817859</v>
      </c>
      <c r="H39">
        <f>AL39*1000</f>
        <v>28.019216455271678</v>
      </c>
      <c r="I39">
        <f>(AQ39-AW39)</f>
        <v>1.23240102301884</v>
      </c>
      <c r="J39">
        <f>(P39+AP39*D39)</f>
        <v>26.297483444213867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27.097448348999023</v>
      </c>
      <c r="P39" s="1">
        <v>26.297483444213867</v>
      </c>
      <c r="Q39" s="1">
        <v>27.208942413330078</v>
      </c>
      <c r="R39" s="1">
        <v>399.94314575195313</v>
      </c>
      <c r="S39" s="1">
        <v>389.50143432617188</v>
      </c>
      <c r="T39" s="1">
        <v>0.19149646162986755</v>
      </c>
      <c r="U39" s="1">
        <v>24.960521697998047</v>
      </c>
      <c r="V39" s="1">
        <v>0.46924760937690735</v>
      </c>
      <c r="W39" s="1">
        <v>61.163867950439453</v>
      </c>
      <c r="X39" s="1">
        <v>300.01168823242188</v>
      </c>
      <c r="Y39" s="1">
        <v>750.47265625</v>
      </c>
      <c r="Z39" s="1">
        <v>7.9228024482727051</v>
      </c>
      <c r="AA39" s="1">
        <v>88.20782470703125</v>
      </c>
      <c r="AB39" s="1">
        <v>31.667791366577148</v>
      </c>
      <c r="AC39" s="1">
        <v>1.5477685928344727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1.1029841479133156</v>
      </c>
      <c r="AL39">
        <f>(U39-T39)/(1000-U39)*AK39</f>
        <v>2.8019216455271678E-2</v>
      </c>
      <c r="AM39">
        <f>(P39+273.15)</f>
        <v>299.44748344421384</v>
      </c>
      <c r="AN39">
        <f>(O39+273.15)</f>
        <v>300.247448348999</v>
      </c>
      <c r="AO39">
        <f>(Y39*AG39+Z39*AH39)*AI39</f>
        <v>120.07562231610063</v>
      </c>
      <c r="AP39">
        <f>((AO39+0.00000010773*(AN39^4-AM39^4))-AL39*44100)/(L39*51.4+0.00000043092*AM39^3)</f>
        <v>-9.099509835966332</v>
      </c>
      <c r="AQ39">
        <f>0.61365*EXP(17.502*J39/(240.97+J39))</f>
        <v>3.4341143455519019</v>
      </c>
      <c r="AR39">
        <f>AQ39*1000/AA39</f>
        <v>38.932082918468801</v>
      </c>
      <c r="AS39">
        <f>(AR39-U39)</f>
        <v>13.971561220470754</v>
      </c>
      <c r="AT39">
        <f>IF(D39,P39,(O39+P39)/2)</f>
        <v>26.697465896606445</v>
      </c>
      <c r="AU39">
        <f>0.61365*EXP(17.502*AT39/(240.97+AT39))</f>
        <v>3.5160541836223493</v>
      </c>
      <c r="AV39">
        <f>IF(AS39&lt;&gt;0,(1000-(AR39+U39)/2)/AS39*AL39,0)</f>
        <v>1.9413797547700133</v>
      </c>
      <c r="AW39">
        <f>U39*AA39/1000</f>
        <v>2.2017133225330618</v>
      </c>
      <c r="AX39">
        <f>(AU39-AW39)</f>
        <v>1.3143408610892875</v>
      </c>
      <c r="AY39">
        <f>1/(1.6/F39+1.37/N39)</f>
        <v>1.2979896490578275</v>
      </c>
      <c r="AZ39">
        <f>G39*AA39*0.001</f>
        <v>33.582764933625967</v>
      </c>
      <c r="BA39">
        <f>G39/S39</f>
        <v>0.97746288571907458</v>
      </c>
      <c r="BB39">
        <f>(1-AL39*AA39/AQ39/F39)*100</f>
        <v>79.742628224814723</v>
      </c>
      <c r="BC39">
        <f>(S39-E39/(N39/1.35))</f>
        <v>389.31108807613469</v>
      </c>
      <c r="BD39">
        <f>E39*BB39/100/BC39</f>
        <v>1.2361848331954445E-3</v>
      </c>
    </row>
    <row r="40" spans="1:56" x14ac:dyDescent="0.25">
      <c r="A40" s="1" t="s">
        <v>1</v>
      </c>
      <c r="B40" s="1" t="s">
        <v>4918</v>
      </c>
      <c r="K40" s="1">
        <f t="shared" si="0"/>
        <v>2.72</v>
      </c>
    </row>
    <row r="41" spans="1:56" x14ac:dyDescent="0.25">
      <c r="A41" s="1" t="s">
        <v>1</v>
      </c>
      <c r="B41" s="1" t="s">
        <v>4917</v>
      </c>
      <c r="K41" s="1">
        <f t="shared" si="0"/>
        <v>2.72</v>
      </c>
    </row>
    <row r="42" spans="1:56" x14ac:dyDescent="0.25">
      <c r="A42" s="1">
        <v>9</v>
      </c>
      <c r="B42" s="1" t="s">
        <v>4916</v>
      </c>
      <c r="C42" s="1">
        <v>1926.0000029951334</v>
      </c>
      <c r="D42" s="1">
        <v>0</v>
      </c>
      <c r="E42">
        <f>(R42-S42*(1000-T42)/(1000-U42))*AK42</f>
        <v>0.53286263541289591</v>
      </c>
      <c r="F42">
        <f>IF(AV42&lt;&gt;0,1/(1/AV42-1/N42),0)</f>
        <v>3.7836753073724876</v>
      </c>
      <c r="G42">
        <f>((AY42-AL42/2)*S42-E42)/(AY42+AL42/2)</f>
        <v>380.8522442146903</v>
      </c>
      <c r="H42">
        <f>AL42*1000</f>
        <v>28.639960531814609</v>
      </c>
      <c r="I42">
        <f>(AQ42-AW42)</f>
        <v>1.2171662539496122</v>
      </c>
      <c r="J42">
        <f>(P42+AP42*D42)</f>
        <v>26.455892562866211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27.145444869995117</v>
      </c>
      <c r="P42" s="1">
        <v>26.455892562866211</v>
      </c>
      <c r="Q42" s="1">
        <v>27.240745544433594</v>
      </c>
      <c r="R42" s="1">
        <v>400.0389404296875</v>
      </c>
      <c r="S42" s="1">
        <v>389.44317626953125</v>
      </c>
      <c r="T42" s="1">
        <v>0.19319723546504974</v>
      </c>
      <c r="U42" s="1">
        <v>25.498001098632813</v>
      </c>
      <c r="V42" s="1">
        <v>0.47209945321083069</v>
      </c>
      <c r="W42" s="1">
        <v>62.307270050048828</v>
      </c>
      <c r="X42" s="1">
        <v>299.9998779296875</v>
      </c>
      <c r="Y42" s="1">
        <v>1000.176025390625</v>
      </c>
      <c r="Z42" s="1">
        <v>7.9467868804931641</v>
      </c>
      <c r="AA42" s="1">
        <v>88.21075439453125</v>
      </c>
      <c r="AB42" s="1">
        <v>31.778573989868164</v>
      </c>
      <c r="AC42" s="1">
        <v>1.5495169162750244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1.1029407276826744</v>
      </c>
      <c r="AL42">
        <f>(U42-T42)/(1000-U42)*AK42</f>
        <v>2.8639960531814609E-2</v>
      </c>
      <c r="AM42">
        <f>(P42+273.15)</f>
        <v>299.60589256286619</v>
      </c>
      <c r="AN42">
        <f>(O42+273.15)</f>
        <v>300.29544486999509</v>
      </c>
      <c r="AO42">
        <f>(Y42*AG42+Z42*AH42)*AI42</f>
        <v>160.0281604855918</v>
      </c>
      <c r="AP42">
        <f>((AO42+0.00000010773*(AN42^4-AM42^4))-AL42*44100)/(L42*51.4+0.00000043092*AM42^3)</f>
        <v>-9.0051754096411507</v>
      </c>
      <c r="AQ42">
        <f>0.61365*EXP(17.502*J42/(240.97+J42))</f>
        <v>3.4663641664125993</v>
      </c>
      <c r="AR42">
        <f>AQ42*1000/AA42</f>
        <v>39.296389541222439</v>
      </c>
      <c r="AS42">
        <f>(AR42-U42)</f>
        <v>13.798388442589626</v>
      </c>
      <c r="AT42">
        <f>IF(D42,P42,(O42+P42)/2)</f>
        <v>26.800668716430664</v>
      </c>
      <c r="AU42">
        <f>0.61365*EXP(17.502*AT42/(240.97+AT42))</f>
        <v>3.5374711784769337</v>
      </c>
      <c r="AV42">
        <f>IF(AS42&lt;&gt;0,(1000-(AR42+U42)/2)/AS42*AL42,0)</f>
        <v>2.0083581681883351</v>
      </c>
      <c r="AW42">
        <f>U42*AA42/1000</f>
        <v>2.2491979124629871</v>
      </c>
      <c r="AX42">
        <f>(AU42-AW42)</f>
        <v>1.2882732660139466</v>
      </c>
      <c r="AY42">
        <f>1/(1.6/F42+1.37/N42)</f>
        <v>1.3460096974169162</v>
      </c>
      <c r="AZ42">
        <f>G42*AA42*0.001</f>
        <v>33.595263775028087</v>
      </c>
      <c r="BA42">
        <f>G42/S42</f>
        <v>0.97794047353163738</v>
      </c>
      <c r="BB42">
        <f>(1-AL42*AA42/AQ42/F42)*100</f>
        <v>80.737799277383132</v>
      </c>
      <c r="BC42">
        <f>(S42-E42/(N42/1.35))</f>
        <v>389.27511410409238</v>
      </c>
      <c r="BD42">
        <f>E42*BB42/100/BC42</f>
        <v>1.1051864078030847E-3</v>
      </c>
    </row>
    <row r="43" spans="1:56" x14ac:dyDescent="0.25">
      <c r="A43" s="1" t="s">
        <v>1</v>
      </c>
      <c r="B43" s="1" t="s">
        <v>4915</v>
      </c>
      <c r="K43" s="1">
        <f t="shared" si="0"/>
        <v>2.72</v>
      </c>
    </row>
    <row r="44" spans="1:56" x14ac:dyDescent="0.25">
      <c r="A44" s="1" t="s">
        <v>1</v>
      </c>
      <c r="B44" s="1" t="s">
        <v>4914</v>
      </c>
      <c r="K44" s="1">
        <f t="shared" si="0"/>
        <v>2.72</v>
      </c>
    </row>
    <row r="45" spans="1:56" x14ac:dyDescent="0.25">
      <c r="A45" s="1">
        <v>10</v>
      </c>
      <c r="B45" s="1" t="s">
        <v>4913</v>
      </c>
      <c r="C45" s="1">
        <v>2129.0000029951334</v>
      </c>
      <c r="D45" s="1">
        <v>0</v>
      </c>
      <c r="E45">
        <f>(R45-S45*(1000-T45)/(1000-U45))*AK45</f>
        <v>0.27396411080737143</v>
      </c>
      <c r="F45">
        <f>IF(AV45&lt;&gt;0,1/(1/AV45-1/N45),0)</f>
        <v>4.1182367949928826</v>
      </c>
      <c r="G45">
        <f>((AY45-AL45/2)*S45-E45)/(AY45+AL45/2)</f>
        <v>381.09402330513899</v>
      </c>
      <c r="H45">
        <f>AL45*1000</f>
        <v>29.289112386754887</v>
      </c>
      <c r="I45">
        <f>(AQ45-AW45)</f>
        <v>1.1905559479224168</v>
      </c>
      <c r="J45">
        <f>(P45+AP45*D45)</f>
        <v>26.565916061401367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27.212516784667969</v>
      </c>
      <c r="P45" s="1">
        <v>26.565916061401367</v>
      </c>
      <c r="Q45" s="1">
        <v>27.296552658081055</v>
      </c>
      <c r="R45" s="1">
        <v>399.86764526367188</v>
      </c>
      <c r="S45" s="1">
        <v>389.28225708007813</v>
      </c>
      <c r="T45" s="1">
        <v>0.19370803236961365</v>
      </c>
      <c r="U45" s="1">
        <v>26.055837631225586</v>
      </c>
      <c r="V45" s="1">
        <v>0.47148042917251587</v>
      </c>
      <c r="W45" s="1">
        <v>63.419246673583984</v>
      </c>
      <c r="X45" s="1">
        <v>300.01632690429688</v>
      </c>
      <c r="Y45" s="1">
        <v>1249.8355712890625</v>
      </c>
      <c r="Z45" s="1">
        <v>8.1441259384155273</v>
      </c>
      <c r="AA45" s="1">
        <v>88.209129333496094</v>
      </c>
      <c r="AB45" s="1">
        <v>31.839523315429688</v>
      </c>
      <c r="AC45" s="1">
        <v>1.557463526725769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1.1030012018540325</v>
      </c>
      <c r="AL45">
        <f>(U45-T45)/(1000-U45)*AK45</f>
        <v>2.9289112386754888E-2</v>
      </c>
      <c r="AM45">
        <f>(P45+273.15)</f>
        <v>299.71591606140134</v>
      </c>
      <c r="AN45">
        <f>(O45+273.15)</f>
        <v>300.36251678466795</v>
      </c>
      <c r="AO45">
        <f>(Y45*AG45+Z45*AH45)*AI45</f>
        <v>199.97368693648968</v>
      </c>
      <c r="AP45">
        <f>((AO45+0.00000010773*(AN45^4-AM45^4))-AL45*44100)/(L45*51.4+0.00000043092*AM45^3)</f>
        <v>-8.9152123529208733</v>
      </c>
      <c r="AQ45">
        <f>0.61365*EXP(17.502*J45/(240.97+J45))</f>
        <v>3.488918699427769</v>
      </c>
      <c r="AR45">
        <f>AQ45*1000/AA45</f>
        <v>39.5528073544073</v>
      </c>
      <c r="AS45">
        <f>(AR45-U45)</f>
        <v>13.496969723181714</v>
      </c>
      <c r="AT45">
        <f>IF(D45,P45,(O45+P45)/2)</f>
        <v>26.889216423034668</v>
      </c>
      <c r="AU45">
        <f>0.61365*EXP(17.502*AT45/(240.97+AT45))</f>
        <v>3.5559375848178623</v>
      </c>
      <c r="AV45">
        <f>IF(AS45&lt;&gt;0,(1000-(AR45+U45)/2)/AS45*AL45,0)</f>
        <v>2.0988639286814261</v>
      </c>
      <c r="AW45">
        <f>U45*AA45/1000</f>
        <v>2.2983627515053522</v>
      </c>
      <c r="AX45">
        <f>(AU45-AW45)</f>
        <v>1.2575748333125101</v>
      </c>
      <c r="AY45">
        <f>1/(1.6/F45+1.37/N45)</f>
        <v>1.4112668441784564</v>
      </c>
      <c r="AZ45">
        <f>G45*AA45*0.001</f>
        <v>33.615971989945379</v>
      </c>
      <c r="BA45">
        <f>G45/S45</f>
        <v>0.97896581817944306</v>
      </c>
      <c r="BB45">
        <f>(1-AL45*AA45/AQ45/F45)*100</f>
        <v>82.018845115979914</v>
      </c>
      <c r="BC45">
        <f>(S45-E45/(N45/1.35))</f>
        <v>389.1958501927212</v>
      </c>
      <c r="BD45">
        <f>E45*BB45/100/BC45</f>
        <v>5.7734993732641798E-4</v>
      </c>
    </row>
    <row r="46" spans="1:56" x14ac:dyDescent="0.25">
      <c r="A46" s="1" t="s">
        <v>1</v>
      </c>
      <c r="B46" s="1" t="s">
        <v>4912</v>
      </c>
      <c r="K46" s="1">
        <f t="shared" si="0"/>
        <v>2.72</v>
      </c>
    </row>
    <row r="47" spans="1:56" x14ac:dyDescent="0.25">
      <c r="A47" s="1" t="s">
        <v>1</v>
      </c>
      <c r="B47" s="1" t="s">
        <v>4911</v>
      </c>
      <c r="K47" s="1">
        <f t="shared" si="0"/>
        <v>2.72</v>
      </c>
    </row>
    <row r="48" spans="1:56" x14ac:dyDescent="0.25">
      <c r="A48" s="1">
        <v>11</v>
      </c>
      <c r="B48" s="1" t="s">
        <v>4910</v>
      </c>
      <c r="C48" s="1">
        <v>2332.0000029951334</v>
      </c>
      <c r="D48" s="1">
        <v>0</v>
      </c>
      <c r="E48">
        <f>(R48-S48*(1000-T48)/(1000-U48))*AK48</f>
        <v>-1.4201639538840995E-2</v>
      </c>
      <c r="F48">
        <f>IF(AV48&lt;&gt;0,1/(1/AV48-1/N48),0)</f>
        <v>4.5974770321057559</v>
      </c>
      <c r="G48">
        <f>((AY48-AL48/2)*S48-E48)/(AY48+AL48/2)</f>
        <v>381.55986828895084</v>
      </c>
      <c r="H48">
        <f>AL48*1000</f>
        <v>30.180887105526125</v>
      </c>
      <c r="I48">
        <f>(AQ48-AW48)</f>
        <v>1.160914741357626</v>
      </c>
      <c r="J48">
        <f>(P48+AP48*D48)</f>
        <v>26.750661849975586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27.293745040893555</v>
      </c>
      <c r="P48" s="1">
        <v>26.750661849975586</v>
      </c>
      <c r="Q48" s="1">
        <v>27.355720520019531</v>
      </c>
      <c r="R48" s="1">
        <v>399.96298217773438</v>
      </c>
      <c r="S48" s="1">
        <v>389.32217407226563</v>
      </c>
      <c r="T48" s="1">
        <v>0.19369043409824371</v>
      </c>
      <c r="U48" s="1">
        <v>26.824350357055664</v>
      </c>
      <c r="V48" s="1">
        <v>0.46920046210289001</v>
      </c>
      <c r="W48" s="1">
        <v>64.979965209960938</v>
      </c>
      <c r="X48" s="1">
        <v>299.99237060546875</v>
      </c>
      <c r="Y48" s="1">
        <v>1598.8387451171875</v>
      </c>
      <c r="Z48" s="1">
        <v>8.1112518310546875</v>
      </c>
      <c r="AA48" s="1">
        <v>88.209579467773438</v>
      </c>
      <c r="AB48" s="1">
        <v>31.952276229858398</v>
      </c>
      <c r="AC48" s="1">
        <v>1.5659080743789673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1.1029131272259878</v>
      </c>
      <c r="AL48">
        <f>(U48-T48)/(1000-U48)*AK48</f>
        <v>3.0180887105526126E-2</v>
      </c>
      <c r="AM48">
        <f>(P48+273.15)</f>
        <v>299.90066184997556</v>
      </c>
      <c r="AN48">
        <f>(O48+273.15)</f>
        <v>300.44374504089353</v>
      </c>
      <c r="AO48">
        <f>(Y48*AG48+Z48*AH48)*AI48</f>
        <v>255.81419350085707</v>
      </c>
      <c r="AP48">
        <f>((AO48+0.00000010773*(AN48^4-AM48^4))-AL48*44100)/(L48*51.4+0.00000043092*AM48^3)</f>
        <v>-8.7877078165248097</v>
      </c>
      <c r="AQ48">
        <f>0.61365*EXP(17.502*J48/(240.97+J48))</f>
        <v>3.5270794058497241</v>
      </c>
      <c r="AR48">
        <f>AQ48*1000/AA48</f>
        <v>39.985219600081081</v>
      </c>
      <c r="AS48">
        <f>(AR48-U48)</f>
        <v>13.160869243025417</v>
      </c>
      <c r="AT48">
        <f>IF(D48,P48,(O48+P48)/2)</f>
        <v>27.02220344543457</v>
      </c>
      <c r="AU48">
        <f>0.61365*EXP(17.502*AT48/(240.97+AT48))</f>
        <v>3.5838298010551819</v>
      </c>
      <c r="AV48">
        <f>IF(AS48&lt;&gt;0,(1000-(AR48+U48)/2)/AS48*AL48,0)</f>
        <v>2.2166241851208732</v>
      </c>
      <c r="AW48">
        <f>U48*AA48/1000</f>
        <v>2.3661646644920982</v>
      </c>
      <c r="AX48">
        <f>(AU48-AW48)</f>
        <v>1.2176651365630837</v>
      </c>
      <c r="AY48">
        <f>1/(1.6/F48+1.37/N48)</f>
        <v>1.4968168777280502</v>
      </c>
      <c r="AZ48">
        <f>G48*AA48*0.001</f>
        <v>33.657235523547371</v>
      </c>
      <c r="BA48">
        <f>G48/S48</f>
        <v>0.98006199928937532</v>
      </c>
      <c r="BB48">
        <f>(1-AL48*AA48/AQ48/F48)*100</f>
        <v>83.582276128532968</v>
      </c>
      <c r="BC48">
        <f>(S48-E48/(N48/1.35))</f>
        <v>389.32665319715647</v>
      </c>
      <c r="BD48">
        <f>E48*BB48/100/BC48</f>
        <v>-3.0488674424563366E-5</v>
      </c>
    </row>
    <row r="49" spans="1:56" x14ac:dyDescent="0.25">
      <c r="A49" s="1" t="s">
        <v>1</v>
      </c>
      <c r="B49" s="1" t="s">
        <v>4909</v>
      </c>
      <c r="K49" s="1">
        <f t="shared" si="0"/>
        <v>2.72</v>
      </c>
    </row>
    <row r="50" spans="1:56" x14ac:dyDescent="0.25">
      <c r="A50" s="1" t="s">
        <v>1</v>
      </c>
      <c r="B50" s="1" t="s">
        <v>4904</v>
      </c>
      <c r="K50" s="1">
        <f t="shared" si="0"/>
        <v>2.72</v>
      </c>
    </row>
    <row r="51" spans="1:56" x14ac:dyDescent="0.25">
      <c r="A51" s="1">
        <v>12</v>
      </c>
      <c r="B51" s="1" t="s">
        <v>4908</v>
      </c>
      <c r="C51" s="1">
        <v>2535.0000029951334</v>
      </c>
      <c r="D51" s="1">
        <v>0</v>
      </c>
      <c r="E51">
        <f>(R51-S51*(1000-T51)/(1000-U51))*AK51</f>
        <v>-0.33961289987994853</v>
      </c>
      <c r="F51">
        <f>IF(AV51&lt;&gt;0,1/(1/AV51-1/N51),0)</f>
        <v>5.2505684541624769</v>
      </c>
      <c r="G51">
        <f>((AY51-AL51/2)*S51-E51)/(AY51+AL51/2)</f>
        <v>382.01052719566155</v>
      </c>
      <c r="H51">
        <f>AL51*1000</f>
        <v>31.283232895079539</v>
      </c>
      <c r="I51">
        <f>(AQ51-AW51)</f>
        <v>1.1302404841858138</v>
      </c>
      <c r="J51">
        <f>(P51+AP51*D51)</f>
        <v>27.002904891967773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27.413402557373047</v>
      </c>
      <c r="P51" s="1">
        <v>27.002904891967773</v>
      </c>
      <c r="Q51" s="1">
        <v>27.447338104248047</v>
      </c>
      <c r="R51" s="1">
        <v>400.07135009765625</v>
      </c>
      <c r="S51" s="1">
        <v>389.33657836914063</v>
      </c>
      <c r="T51" s="1">
        <v>0.19447812438011169</v>
      </c>
      <c r="U51" s="1">
        <v>27.769664764404297</v>
      </c>
      <c r="V51" s="1">
        <v>0.4678141176700592</v>
      </c>
      <c r="W51" s="1">
        <v>66.799491882324219</v>
      </c>
      <c r="X51" s="1">
        <v>300.00689697265625</v>
      </c>
      <c r="Y51" s="1">
        <v>1998.8905029296875</v>
      </c>
      <c r="Z51" s="1">
        <v>7.6227779388427734</v>
      </c>
      <c r="AA51" s="1">
        <v>88.208839416503906</v>
      </c>
      <c r="AB51" s="1">
        <v>32.081432342529297</v>
      </c>
      <c r="AC51" s="1">
        <v>1.568097710609436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1.1029665329877065</v>
      </c>
      <c r="AL51">
        <f>(U51-T51)/(1000-U51)*AK51</f>
        <v>3.1283232895079539E-2</v>
      </c>
      <c r="AM51">
        <f>(P51+273.15)</f>
        <v>300.15290489196775</v>
      </c>
      <c r="AN51">
        <f>(O51+273.15)</f>
        <v>300.56340255737302</v>
      </c>
      <c r="AO51">
        <f>(Y51*AG51+Z51*AH51)*AI51</f>
        <v>319.8224733201605</v>
      </c>
      <c r="AP51">
        <f>((AO51+0.00000010773*(AN51^4-AM51^4))-AL51*44100)/(L51*51.4+0.00000043092*AM51^3)</f>
        <v>-8.6716739202467679</v>
      </c>
      <c r="AQ51">
        <f>0.61365*EXP(17.502*J51/(240.97+J51))</f>
        <v>3.5797703840392994</v>
      </c>
      <c r="AR51">
        <f>AQ51*1000/AA51</f>
        <v>40.582898581585042</v>
      </c>
      <c r="AS51">
        <f>(AR51-U51)</f>
        <v>12.813233817180745</v>
      </c>
      <c r="AT51">
        <f>IF(D51,P51,(O51+P51)/2)</f>
        <v>27.20815372467041</v>
      </c>
      <c r="AU51">
        <f>0.61365*EXP(17.502*AT51/(240.97+AT51))</f>
        <v>3.6231504760573241</v>
      </c>
      <c r="AV51">
        <f>IF(AS51&lt;&gt;0,(1000-(AR51+U51)/2)/AS51*AL51,0)</f>
        <v>2.3580376934589737</v>
      </c>
      <c r="AW51">
        <f>U51*AA51/1000</f>
        <v>2.4495298998534856</v>
      </c>
      <c r="AX51">
        <f>(AU51-AW51)</f>
        <v>1.1736205762038385</v>
      </c>
      <c r="AY51">
        <f>1/(1.6/F51+1.37/N51)</f>
        <v>1.6005215354940339</v>
      </c>
      <c r="AZ51">
        <f>G51*AA51*0.001</f>
        <v>33.696705248816109</v>
      </c>
      <c r="BA51">
        <f>G51/S51</f>
        <v>0.9811832445742279</v>
      </c>
      <c r="BB51">
        <f>(1-AL51*AA51/AQ51/F51)*100</f>
        <v>85.318776838343098</v>
      </c>
      <c r="BC51">
        <f>(S51-E51/(N51/1.35))</f>
        <v>389.44369055072673</v>
      </c>
      <c r="BD51">
        <f>E51*BB51/100/BC51</f>
        <v>-7.4401917194510871E-4</v>
      </c>
    </row>
    <row r="52" spans="1:56" x14ac:dyDescent="0.25">
      <c r="A52" s="1" t="s">
        <v>1</v>
      </c>
      <c r="B52" s="1" t="s">
        <v>4907</v>
      </c>
      <c r="K52" s="2">
        <v>9.7074999999999996</v>
      </c>
    </row>
    <row r="53" spans="1:56" x14ac:dyDescent="0.25">
      <c r="A53" s="1" t="s">
        <v>1</v>
      </c>
      <c r="B53" s="1" t="s">
        <v>4906</v>
      </c>
      <c r="K53" s="2">
        <v>9.7074999999999996</v>
      </c>
    </row>
    <row r="54" spans="1:56" x14ac:dyDescent="0.25">
      <c r="A54" s="1" t="s">
        <v>1</v>
      </c>
      <c r="B54" s="1" t="s">
        <v>4905</v>
      </c>
      <c r="K54" s="2">
        <v>9.7074999999999996</v>
      </c>
    </row>
    <row r="55" spans="1:56" x14ac:dyDescent="0.25">
      <c r="A55" s="1" t="s">
        <v>1</v>
      </c>
      <c r="B55" s="1" t="s">
        <v>4904</v>
      </c>
      <c r="K55" s="2">
        <v>9.7074999999999996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B681-5A90-4E84-86A3-85B4344103EA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12109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12108</v>
      </c>
    </row>
    <row r="12" spans="1:60" x14ac:dyDescent="0.25">
      <c r="A12" s="1" t="s">
        <v>1</v>
      </c>
      <c r="B12" s="1" t="s">
        <v>12107</v>
      </c>
    </row>
    <row r="13" spans="1:60" x14ac:dyDescent="0.25">
      <c r="A13" s="1" t="s">
        <v>1</v>
      </c>
      <c r="B13" s="1" t="s">
        <v>12106</v>
      </c>
    </row>
    <row r="14" spans="1:60" x14ac:dyDescent="0.25">
      <c r="A14" s="1" t="s">
        <v>1</v>
      </c>
      <c r="B14" s="1" t="s">
        <v>12105</v>
      </c>
    </row>
    <row r="15" spans="1:60" x14ac:dyDescent="0.25">
      <c r="A15" s="1" t="s">
        <v>1</v>
      </c>
      <c r="B15" s="1" t="s">
        <v>12104</v>
      </c>
    </row>
    <row r="16" spans="1:60" x14ac:dyDescent="0.25">
      <c r="A16" s="1" t="s">
        <v>1</v>
      </c>
      <c r="B16" s="1" t="s">
        <v>12103</v>
      </c>
    </row>
    <row r="17" spans="1:60" x14ac:dyDescent="0.25">
      <c r="A17" s="1" t="s">
        <v>1</v>
      </c>
      <c r="B17" s="1" t="s">
        <v>12102</v>
      </c>
    </row>
    <row r="18" spans="1:60" x14ac:dyDescent="0.25">
      <c r="A18" s="1">
        <v>1</v>
      </c>
      <c r="B18" s="1" t="s">
        <v>12101</v>
      </c>
      <c r="C18" s="1">
        <v>401.50002555921674</v>
      </c>
      <c r="D18" s="1">
        <v>0</v>
      </c>
      <c r="E18">
        <f>(R18-S18*(1000-T18)/(1000-U18))*AO18</f>
        <v>-1.1627907759046074</v>
      </c>
      <c r="F18">
        <f>IF(AZ18&lt;&gt;0,1/(1/AZ18-1/N18),0)</f>
        <v>3.6107305904427807</v>
      </c>
      <c r="G18">
        <f>((BC18-AP18/2)*S18-E18)/(BC18+AP18/2)</f>
        <v>390.74021654417942</v>
      </c>
      <c r="H18">
        <f>AP18*1000</f>
        <v>16.857380659072923</v>
      </c>
      <c r="I18">
        <f>(AU18-BA18)</f>
        <v>0.7396127137673254</v>
      </c>
      <c r="J18">
        <f>(P18+AT18*D18)</f>
        <v>23.345706939697266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24.292732238769531</v>
      </c>
      <c r="P18" s="1">
        <v>23.345706939697266</v>
      </c>
      <c r="Q18" s="1">
        <v>24.376951217651367</v>
      </c>
      <c r="R18" s="1">
        <v>399.88143920898438</v>
      </c>
      <c r="S18" s="1">
        <v>394.9066162109375</v>
      </c>
      <c r="T18" s="1">
        <v>9.2987489700317383</v>
      </c>
      <c r="U18" s="1">
        <v>24.193019866943359</v>
      </c>
      <c r="V18" s="1">
        <v>26.98088264465332</v>
      </c>
      <c r="W18" s="1">
        <v>70.197509765625</v>
      </c>
      <c r="X18" s="1">
        <v>300.402587890625</v>
      </c>
      <c r="Y18" s="1">
        <v>9.9844090640544891E-2</v>
      </c>
      <c r="Z18" s="1">
        <v>2.516951322555542</v>
      </c>
      <c r="AA18" s="1">
        <v>88.440895080566406</v>
      </c>
      <c r="AB18" s="1">
        <v>7.7814493179321289</v>
      </c>
      <c r="AC18" s="1">
        <v>0.21125549077987671</v>
      </c>
      <c r="AD18" s="1">
        <v>5.3676240146160126E-2</v>
      </c>
      <c r="AE18" s="1">
        <v>6.4591076225042343E-3</v>
      </c>
      <c r="AF18" s="1">
        <v>5.4713364690542221E-2</v>
      </c>
      <c r="AG18" s="1">
        <v>1.6313953325152397E-2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1.1044212790096504</v>
      </c>
      <c r="AP18">
        <f>(U18-T18)/(1000-U18)*AO18</f>
        <v>1.6857380659072923E-2</v>
      </c>
      <c r="AQ18">
        <f>(P18+273.15)</f>
        <v>296.49570693969724</v>
      </c>
      <c r="AR18">
        <f>(O18+273.15)</f>
        <v>297.44273223876951</v>
      </c>
      <c r="AS18">
        <f>(Y18*AK18+Z18*AL18)*AM18</f>
        <v>1.5975054145416889E-2</v>
      </c>
      <c r="AT18">
        <f>((AS18+0.00000010773*(AR18^4-AQ18^4))-AP18*44100)/(L18*0.92*2*29.3+0.00000043092*AQ18^3)</f>
        <v>-5.7869808499767217</v>
      </c>
      <c r="AU18">
        <f>0.61365*EXP(17.502*J18/(240.97+J18))</f>
        <v>2.8792650455017217</v>
      </c>
      <c r="AV18">
        <f>AU18*1000/AA18</f>
        <v>32.555810780508459</v>
      </c>
      <c r="AW18">
        <f>(AV18-U18)</f>
        <v>8.3627909135650995</v>
      </c>
      <c r="AX18">
        <f>IF(D18,P18,(O18+P18)/2)</f>
        <v>23.819219589233398</v>
      </c>
      <c r="AY18">
        <f>0.61365*EXP(17.502*AX18/(240.97+AX18))</f>
        <v>2.9626046385923037</v>
      </c>
      <c r="AZ18">
        <f>IF(AW18&lt;&gt;0,(1000-(AV18+U18)/2)/AW18*AP18,0)</f>
        <v>1.9585641334657937</v>
      </c>
      <c r="BA18">
        <f>U18*AA18/1000</f>
        <v>2.1396523317343963</v>
      </c>
      <c r="BB18">
        <f>(AY18-BA18)</f>
        <v>0.82295230685790743</v>
      </c>
      <c r="BC18">
        <f>1/(1.6/F18+1.37/N18)</f>
        <v>1.3102879038048074</v>
      </c>
      <c r="BD18">
        <f>G18*AA18*0.001</f>
        <v>34.557414495141572</v>
      </c>
      <c r="BE18">
        <f>G18/S18</f>
        <v>0.98944965848702671</v>
      </c>
      <c r="BF18">
        <f>(1-AP18*AA18/AU18/F18)*100</f>
        <v>85.659427389437482</v>
      </c>
      <c r="BG18">
        <f>(S18-E18/(N18/1.35))</f>
        <v>395.27335450850921</v>
      </c>
      <c r="BH18">
        <f>E18*BF18/100/BG18</f>
        <v>-2.519876204697835E-3</v>
      </c>
    </row>
    <row r="19" spans="1:60" x14ac:dyDescent="0.25">
      <c r="A19" s="1" t="s">
        <v>1</v>
      </c>
      <c r="B19" s="1" t="s">
        <v>12100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1922</v>
      </c>
      <c r="K20" s="1">
        <f t="shared" si="0"/>
        <v>2.72</v>
      </c>
    </row>
    <row r="21" spans="1:60" x14ac:dyDescent="0.25">
      <c r="A21" s="1">
        <v>2</v>
      </c>
      <c r="B21" s="1" t="s">
        <v>12099</v>
      </c>
      <c r="C21" s="1">
        <v>605.50002555921674</v>
      </c>
      <c r="D21" s="1">
        <v>0</v>
      </c>
      <c r="E21">
        <f>(R21-S21*(1000-T21)/(1000-U21))*AO21</f>
        <v>-0.17575308636878487</v>
      </c>
      <c r="F21">
        <f>IF(AZ21&lt;&gt;0,1/(1/AZ21-1/N21),0)</f>
        <v>3.7693683745468816</v>
      </c>
      <c r="G21">
        <f>((BC21-AP21/2)*S21-E21)/(BC21+AP21/2)</f>
        <v>389.36107740928185</v>
      </c>
      <c r="H21">
        <f>AP21*1000</f>
        <v>16.730905995090673</v>
      </c>
      <c r="I21">
        <f>(AU21-BA21)</f>
        <v>0.71727317052248152</v>
      </c>
      <c r="J21">
        <f>(P21+AT21*D21)</f>
        <v>23.303037643432617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24.418298721313477</v>
      </c>
      <c r="P21" s="1">
        <v>23.303037643432617</v>
      </c>
      <c r="Q21" s="1">
        <v>24.556390762329102</v>
      </c>
      <c r="R21" s="1">
        <v>399.92208862304688</v>
      </c>
      <c r="S21" s="1">
        <v>394.11001586914063</v>
      </c>
      <c r="T21" s="1">
        <v>9.5798273086547852</v>
      </c>
      <c r="U21" s="1">
        <v>24.361894607543945</v>
      </c>
      <c r="V21" s="1">
        <v>27.588077545166016</v>
      </c>
      <c r="W21" s="1">
        <v>70.157615661621094</v>
      </c>
      <c r="X21" s="1">
        <v>300.35989379882813</v>
      </c>
      <c r="Y21" s="1">
        <v>24.009565353393555</v>
      </c>
      <c r="Z21" s="1">
        <v>2.9593973159790039</v>
      </c>
      <c r="AA21" s="1">
        <v>88.440727233886719</v>
      </c>
      <c r="AB21" s="1">
        <v>7.706911563873291</v>
      </c>
      <c r="AC21" s="1">
        <v>0.22996142506599426</v>
      </c>
      <c r="AD21" s="1">
        <v>4.4353671371936798E-2</v>
      </c>
      <c r="AE21" s="1">
        <v>4.9011297523975372E-3</v>
      </c>
      <c r="AF21" s="1">
        <v>3.5188578069210052E-2</v>
      </c>
      <c r="AG21" s="1">
        <v>1.3506687246263027E-2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1.1042643154368679</v>
      </c>
      <c r="AP21">
        <f>(U21-T21)/(1000-U21)*AO21</f>
        <v>1.6730905995090674E-2</v>
      </c>
      <c r="AQ21">
        <f>(P21+273.15)</f>
        <v>296.45303764343259</v>
      </c>
      <c r="AR21">
        <f>(O21+273.15)</f>
        <v>297.56829872131345</v>
      </c>
      <c r="AS21">
        <f>(Y21*AK21+Z21*AL21)*AM21</f>
        <v>3.8415303706780719</v>
      </c>
      <c r="AT21">
        <f>((AS21+0.00000010773*(AR21^4-AQ21^4))-AP21*44100)/(L21*0.92*2*29.3+0.00000043092*AQ21^3)</f>
        <v>-5.6978950078468706</v>
      </c>
      <c r="AU21">
        <f>0.61365*EXP(17.502*J21/(240.97+J21))</f>
        <v>2.8718568464089711</v>
      </c>
      <c r="AV21">
        <f>AU21*1000/AA21</f>
        <v>32.472108000810266</v>
      </c>
      <c r="AW21">
        <f>(AV21-U21)</f>
        <v>8.1102133932663207</v>
      </c>
      <c r="AX21">
        <f>IF(D21,P21,(O21+P21)/2)</f>
        <v>23.860668182373047</v>
      </c>
      <c r="AY21">
        <f>0.61365*EXP(17.502*AX21/(240.97+AX21))</f>
        <v>2.9699991076600232</v>
      </c>
      <c r="AZ21">
        <f>IF(AW21&lt;&gt;0,(1000-(AV21+U21)/2)/AW21*AP21,0)</f>
        <v>2.0043201121076009</v>
      </c>
      <c r="BA21">
        <f>U21*AA21/1000</f>
        <v>2.1545836758864896</v>
      </c>
      <c r="BB21">
        <f>(AY21-BA21)</f>
        <v>0.81541543177353359</v>
      </c>
      <c r="BC21">
        <f>1/(1.6/F21+1.37/N21)</f>
        <v>1.3431080594750604</v>
      </c>
      <c r="BD21">
        <f>G21*AA21*0.001</f>
        <v>34.435376842646548</v>
      </c>
      <c r="BE21">
        <f>G21/S21</f>
        <v>0.98795022133759824</v>
      </c>
      <c r="BF21">
        <f>(1-AP21*AA21/AU21/F21)*100</f>
        <v>86.330885108063882</v>
      </c>
      <c r="BG21">
        <f>(S21-E21/(N21/1.35))</f>
        <v>394.16544749882286</v>
      </c>
      <c r="BH21">
        <f>E21*BF21/100/BG21</f>
        <v>-3.8493783772705002E-4</v>
      </c>
    </row>
    <row r="22" spans="1:60" x14ac:dyDescent="0.25">
      <c r="A22" s="1" t="s">
        <v>1</v>
      </c>
      <c r="B22" s="1" t="s">
        <v>12098</v>
      </c>
      <c r="K22" s="1">
        <f t="shared" si="0"/>
        <v>2.72</v>
      </c>
    </row>
    <row r="23" spans="1:60" x14ac:dyDescent="0.25">
      <c r="A23" s="1" t="s">
        <v>1</v>
      </c>
      <c r="B23" s="1" t="s">
        <v>12097</v>
      </c>
      <c r="K23" s="1">
        <f t="shared" si="0"/>
        <v>2.72</v>
      </c>
    </row>
    <row r="24" spans="1:60" x14ac:dyDescent="0.25">
      <c r="A24" s="1">
        <v>3</v>
      </c>
      <c r="B24" s="1" t="s">
        <v>1918</v>
      </c>
      <c r="C24" s="1">
        <v>809.50002555921674</v>
      </c>
      <c r="D24" s="1">
        <v>0</v>
      </c>
      <c r="E24">
        <f>(R24-S24*(1000-T24)/(1000-U24))*AO24</f>
        <v>0.16984682225555173</v>
      </c>
      <c r="F24">
        <f>IF(AZ24&lt;&gt;0,1/(1/AZ24-1/N24),0)</f>
        <v>3.8010167248143514</v>
      </c>
      <c r="G24">
        <f>((BC24-AP24/2)*S24-E24)/(BC24+AP24/2)</f>
        <v>388.87438855580615</v>
      </c>
      <c r="H24">
        <f>AP24*1000</f>
        <v>16.610539473842003</v>
      </c>
      <c r="I24">
        <f>(AU24-BA24)</f>
        <v>0.70891482233385172</v>
      </c>
      <c r="J24">
        <f>(P24+AT24*D24)</f>
        <v>23.309484481811523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24.513103485107422</v>
      </c>
      <c r="P24" s="1">
        <v>23.309484481811523</v>
      </c>
      <c r="Q24" s="1">
        <v>24.679018020629883</v>
      </c>
      <c r="R24" s="1">
        <v>399.89373779296875</v>
      </c>
      <c r="S24" s="1">
        <v>393.817138671875</v>
      </c>
      <c r="T24" s="1">
        <v>9.7975931167602539</v>
      </c>
      <c r="U24" s="1">
        <v>24.469099044799805</v>
      </c>
      <c r="V24" s="1">
        <v>28.055479049682617</v>
      </c>
      <c r="W24" s="1">
        <v>70.06744384765625</v>
      </c>
      <c r="X24" s="1">
        <v>300.41317749023438</v>
      </c>
      <c r="Y24" s="1">
        <v>48.839630126953125</v>
      </c>
      <c r="Z24" s="1">
        <v>8.9991569519042969</v>
      </c>
      <c r="AA24" s="1">
        <v>88.440536499023438</v>
      </c>
      <c r="AB24" s="1">
        <v>8.0245418548583984</v>
      </c>
      <c r="AC24" s="1">
        <v>0.22824214398860931</v>
      </c>
      <c r="AD24" s="1">
        <v>7.7976427972316742E-2</v>
      </c>
      <c r="AE24" s="1">
        <v>6.289264652878046E-3</v>
      </c>
      <c r="AF24" s="1">
        <v>1.4237010851502419E-2</v>
      </c>
      <c r="AG24" s="1">
        <v>1.0999047197401524E-2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1.1044602113611555</v>
      </c>
      <c r="AP24">
        <f>(U24-T24)/(1000-U24)*AO24</f>
        <v>1.6610539473842004E-2</v>
      </c>
      <c r="AQ24">
        <f>(P24+273.15)</f>
        <v>296.4594844818115</v>
      </c>
      <c r="AR24">
        <f>(O24+273.15)</f>
        <v>297.6631034851074</v>
      </c>
      <c r="AS24">
        <f>(Y24*AK24+Z24*AL24)*AM24</f>
        <v>7.8143406456483717</v>
      </c>
      <c r="AT24">
        <f>((AS24+0.00000010773*(AR24^4-AQ24^4))-AP24*44100)/(L24*0.92*2*29.3+0.00000043092*AQ24^3)</f>
        <v>-5.616623307809208</v>
      </c>
      <c r="AU24">
        <f>0.61365*EXP(17.502*J24/(240.97+J24))</f>
        <v>2.8729750695036884</v>
      </c>
      <c r="AV24">
        <f>AU24*1000/AA24</f>
        <v>32.484821816242736</v>
      </c>
      <c r="AW24">
        <f>(AV24-U24)</f>
        <v>8.0157227714429311</v>
      </c>
      <c r="AX24">
        <f>IF(D24,P24,(O24+P24)/2)</f>
        <v>23.911293983459473</v>
      </c>
      <c r="AY24">
        <f>0.61365*EXP(17.502*AX24/(240.97+AX24))</f>
        <v>2.9790526892392073</v>
      </c>
      <c r="AZ24">
        <f>IF(AW24&lt;&gt;0,(1000-(AV24+U24)/2)/AW24*AP24,0)</f>
        <v>2.0132335234955785</v>
      </c>
      <c r="BA24">
        <f>U24*AA24/1000</f>
        <v>2.1640602471698367</v>
      </c>
      <c r="BB24">
        <f>(AY24-BA24)</f>
        <v>0.8149924420693706</v>
      </c>
      <c r="BC24">
        <f>1/(1.6/F24+1.37/N24)</f>
        <v>1.3495141206914241</v>
      </c>
      <c r="BD24">
        <f>G24*AA24*0.001</f>
        <v>34.392259554605197</v>
      </c>
      <c r="BE24">
        <f>G24/S24</f>
        <v>0.98744912389354622</v>
      </c>
      <c r="BF24">
        <f>(1-AP24*AA24/AU24/F24)*100</f>
        <v>86.547485521767172</v>
      </c>
      <c r="BG24">
        <f>(S24-E24/(N24/1.35))</f>
        <v>393.76356984785889</v>
      </c>
      <c r="BH24">
        <f>E24*BF24/100/BG24</f>
        <v>3.733157792062936E-4</v>
      </c>
    </row>
    <row r="25" spans="1:60" x14ac:dyDescent="0.25">
      <c r="A25" s="1" t="s">
        <v>1</v>
      </c>
      <c r="B25" s="1" t="s">
        <v>12096</v>
      </c>
      <c r="K25" s="1">
        <f t="shared" si="0"/>
        <v>2.72</v>
      </c>
    </row>
    <row r="26" spans="1:60" x14ac:dyDescent="0.25">
      <c r="A26" s="1" t="s">
        <v>1</v>
      </c>
      <c r="B26" s="1" t="s">
        <v>12095</v>
      </c>
      <c r="K26" s="1">
        <f t="shared" si="0"/>
        <v>2.72</v>
      </c>
    </row>
    <row r="27" spans="1:60" x14ac:dyDescent="0.25">
      <c r="A27" s="1">
        <v>4</v>
      </c>
      <c r="B27" s="1" t="s">
        <v>12094</v>
      </c>
      <c r="C27" s="1">
        <v>1013.5000255592167</v>
      </c>
      <c r="D27" s="1">
        <v>0</v>
      </c>
      <c r="E27">
        <f>(R27-S27*(1000-T27)/(1000-U27))*AO27</f>
        <v>0.85153664078142888</v>
      </c>
      <c r="F27">
        <f>IF(AZ27&lt;&gt;0,1/(1/AZ27-1/N27),0)</f>
        <v>3.8723773311884937</v>
      </c>
      <c r="G27">
        <f>((BC27-AP27/2)*S27-E27)/(BC27+AP27/2)</f>
        <v>387.94624464047615</v>
      </c>
      <c r="H27">
        <f>AP27*1000</f>
        <v>16.66915932253638</v>
      </c>
      <c r="I27">
        <f>(AU27-BA27)</f>
        <v>0.70430796158935083</v>
      </c>
      <c r="J27">
        <f>(P27+AT27*D27)</f>
        <v>23.414445877075195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24.624616622924805</v>
      </c>
      <c r="P27" s="1">
        <v>23.414445877075195</v>
      </c>
      <c r="Q27" s="1">
        <v>24.799097061157227</v>
      </c>
      <c r="R27" s="1">
        <v>400.05377197265625</v>
      </c>
      <c r="S27" s="1">
        <v>393.34536743164063</v>
      </c>
      <c r="T27" s="1">
        <v>10.006365776062012</v>
      </c>
      <c r="U27" s="1">
        <v>24.727521896362305</v>
      </c>
      <c r="V27" s="1">
        <v>28.462966918945313</v>
      </c>
      <c r="W27" s="1">
        <v>70.337089538574219</v>
      </c>
      <c r="X27" s="1">
        <v>300.37698364257813</v>
      </c>
      <c r="Y27" s="1">
        <v>99.606826782226563</v>
      </c>
      <c r="Z27" s="1">
        <v>8.7521791458129883</v>
      </c>
      <c r="AA27" s="1">
        <v>88.440994262695313</v>
      </c>
      <c r="AB27" s="1">
        <v>8.1335382461547852</v>
      </c>
      <c r="AC27" s="1">
        <v>0.23071053624153137</v>
      </c>
      <c r="AD27" s="1">
        <v>5.1790997385978699E-2</v>
      </c>
      <c r="AE27" s="1">
        <v>5.7558752596378326E-3</v>
      </c>
      <c r="AF27" s="1">
        <v>3.7984166294336319E-2</v>
      </c>
      <c r="AG27" s="1">
        <v>1.0234312154352665E-2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1.1043271457447723</v>
      </c>
      <c r="AP27">
        <f>(U27-T27)/(1000-U27)*AO27</f>
        <v>1.6669159322536379E-2</v>
      </c>
      <c r="AQ27">
        <f>(P27+273.15)</f>
        <v>296.56444587707517</v>
      </c>
      <c r="AR27">
        <f>(O27+273.15)</f>
        <v>297.77461662292478</v>
      </c>
      <c r="AS27">
        <f>(Y27*AK27+Z27*AL27)*AM27</f>
        <v>15.937091928934478</v>
      </c>
      <c r="AT27">
        <f>((AS27+0.00000010773*(AR27^4-AQ27^4))-AP27*44100)/(L27*0.92*2*29.3+0.00000043092*AQ27^3)</f>
        <v>-5.5716576852324424</v>
      </c>
      <c r="AU27">
        <f>0.61365*EXP(17.502*J27/(240.97+J27))</f>
        <v>2.8912345837562023</v>
      </c>
      <c r="AV27">
        <f>AU27*1000/AA27</f>
        <v>32.691113525571637</v>
      </c>
      <c r="AW27">
        <f>(AV27-U27)</f>
        <v>7.9635916292093327</v>
      </c>
      <c r="AX27">
        <f>IF(D27,P27,(O27+P27)/2)</f>
        <v>24.01953125</v>
      </c>
      <c r="AY27">
        <f>0.61365*EXP(17.502*AX27/(240.97+AX27))</f>
        <v>2.9984901099488979</v>
      </c>
      <c r="AZ27">
        <f>IF(AW27&lt;&gt;0,(1000-(AV27+U27)/2)/AW27*AP27,0)</f>
        <v>2.0330775214773844</v>
      </c>
      <c r="BA27">
        <f>U27*AA27/1000</f>
        <v>2.1869266221668515</v>
      </c>
      <c r="BB27">
        <f>(AY27-BA27)</f>
        <v>0.81156348778204634</v>
      </c>
      <c r="BC27">
        <f>1/(1.6/F27+1.37/N27)</f>
        <v>1.363790768442394</v>
      </c>
      <c r="BD27">
        <f>G27*AA27*0.001</f>
        <v>34.310351596482541</v>
      </c>
      <c r="BE27">
        <f>G27/S27</f>
        <v>0.98627383658686973</v>
      </c>
      <c r="BF27">
        <f>(1-AP27*AA27/AU27/F27)*100</f>
        <v>86.832409416552821</v>
      </c>
      <c r="BG27">
        <f>(S27-E27/(N27/1.35))</f>
        <v>393.07679710546381</v>
      </c>
      <c r="BH27">
        <f>E27*BF27/100/BG27</f>
        <v>1.8810822406719291E-3</v>
      </c>
    </row>
    <row r="28" spans="1:60" x14ac:dyDescent="0.25">
      <c r="A28" s="1" t="s">
        <v>1</v>
      </c>
      <c r="B28" s="1" t="s">
        <v>12093</v>
      </c>
      <c r="K28" s="1">
        <f t="shared" si="0"/>
        <v>2.72</v>
      </c>
    </row>
    <row r="29" spans="1:60" x14ac:dyDescent="0.25">
      <c r="A29" s="1" t="s">
        <v>1</v>
      </c>
      <c r="B29" s="1" t="s">
        <v>12092</v>
      </c>
      <c r="K29" s="1">
        <f t="shared" si="0"/>
        <v>2.72</v>
      </c>
    </row>
    <row r="30" spans="1:60" x14ac:dyDescent="0.25">
      <c r="A30" s="1">
        <v>5</v>
      </c>
      <c r="B30" s="1" t="s">
        <v>12091</v>
      </c>
      <c r="C30" s="1">
        <v>1217.5000255592167</v>
      </c>
      <c r="D30" s="1">
        <v>0</v>
      </c>
      <c r="E30">
        <f>(R30-S30*(1000-T30)/(1000-U30))*AO30</f>
        <v>1.0759418729141315</v>
      </c>
      <c r="F30">
        <f>IF(AZ30&lt;&gt;0,1/(1/AZ30-1/N30),0)</f>
        <v>3.9564129539219683</v>
      </c>
      <c r="G30">
        <f>((BC30-AP30/2)*S30-E30)/(BC30+AP30/2)</f>
        <v>387.45721605750026</v>
      </c>
      <c r="H30">
        <f>AP30*1000</f>
        <v>16.765824694546097</v>
      </c>
      <c r="I30">
        <f>(AU30-BA30)</f>
        <v>0.70033096949755214</v>
      </c>
      <c r="J30">
        <f>(P30+AT30*D30)</f>
        <v>23.530149459838867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24.740234375</v>
      </c>
      <c r="P30" s="1">
        <v>23.530149459838867</v>
      </c>
      <c r="Q30" s="1">
        <v>24.923654556274414</v>
      </c>
      <c r="R30" s="1">
        <v>399.9171142578125</v>
      </c>
      <c r="S30" s="1">
        <v>392.9764404296875</v>
      </c>
      <c r="T30" s="1">
        <v>10.197848320007324</v>
      </c>
      <c r="U30" s="1">
        <v>25.000724792480469</v>
      </c>
      <c r="V30" s="1">
        <v>28.808687210083008</v>
      </c>
      <c r="W30" s="1">
        <v>70.626472473144531</v>
      </c>
      <c r="X30" s="1">
        <v>300.36685180664063</v>
      </c>
      <c r="Y30" s="1">
        <v>149.06991577148438</v>
      </c>
      <c r="Z30" s="1">
        <v>9.0828266143798828</v>
      </c>
      <c r="AA30" s="1">
        <v>88.443412780761719</v>
      </c>
      <c r="AB30" s="1">
        <v>8.2462396621704102</v>
      </c>
      <c r="AC30" s="1">
        <v>0.23039840161800385</v>
      </c>
      <c r="AD30" s="1">
        <v>6.3106954097747803E-2</v>
      </c>
      <c r="AE30" s="1">
        <v>4.21880092471838E-3</v>
      </c>
      <c r="AF30" s="1">
        <v>2.9637711122632027E-2</v>
      </c>
      <c r="AG30" s="1">
        <v>1.5279024839401245E-2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1.1042898963479433</v>
      </c>
      <c r="AP30">
        <f>(U30-T30)/(1000-U30)*AO30</f>
        <v>1.6765824694546096E-2</v>
      </c>
      <c r="AQ30">
        <f>(P30+273.15)</f>
        <v>296.68014945983884</v>
      </c>
      <c r="AR30">
        <f>(O30+273.15)</f>
        <v>297.89023437499998</v>
      </c>
      <c r="AS30">
        <f>(Y30*AK30+Z30*AL30)*AM30</f>
        <v>23.851185990321937</v>
      </c>
      <c r="AT30">
        <f>((AS30+0.00000010773*(AR30^4-AQ30^4))-AP30*44100)/(L30*0.92*2*29.3+0.00000043092*AQ30^3)</f>
        <v>-5.5421277510562925</v>
      </c>
      <c r="AU30">
        <f>0.61365*EXP(17.502*J30/(240.97+J30))</f>
        <v>2.9114803921371255</v>
      </c>
      <c r="AV30">
        <f>AU30*1000/AA30</f>
        <v>32.919132138809019</v>
      </c>
      <c r="AW30">
        <f>(AV30-U30)</f>
        <v>7.91840734632855</v>
      </c>
      <c r="AX30">
        <f>IF(D30,P30,(O30+P30)/2)</f>
        <v>24.135191917419434</v>
      </c>
      <c r="AY30">
        <f>0.61365*EXP(17.502*AX30/(240.97+AX30))</f>
        <v>3.0193831046555215</v>
      </c>
      <c r="AZ30">
        <f>IF(AW30&lt;&gt;0,(1000-(AV30+U30)/2)/AW30*AP30,0)</f>
        <v>2.0560053175684403</v>
      </c>
      <c r="BA30">
        <f>U30*AA30/1000</f>
        <v>2.2111494226395734</v>
      </c>
      <c r="BB30">
        <f>(AY30-BA30)</f>
        <v>0.80823368201594814</v>
      </c>
      <c r="BC30">
        <f>1/(1.6/F30+1.37/N30)</f>
        <v>1.3803114884218455</v>
      </c>
      <c r="BD30">
        <f>G30*AA30*0.001</f>
        <v>34.268038494658271</v>
      </c>
      <c r="BE30">
        <f>G30/S30</f>
        <v>0.98595533013085357</v>
      </c>
      <c r="BF30">
        <f>(1-AP30*AA30/AU30/F30)*100</f>
        <v>87.127143485683519</v>
      </c>
      <c r="BG30">
        <f>(S30-E30/(N30/1.35))</f>
        <v>392.63709383446565</v>
      </c>
      <c r="BH30">
        <f>E30*BF30/100/BG30</f>
        <v>2.3875416616435789E-3</v>
      </c>
    </row>
    <row r="31" spans="1:60" x14ac:dyDescent="0.25">
      <c r="A31" s="1" t="s">
        <v>1</v>
      </c>
      <c r="B31" s="1" t="s">
        <v>12090</v>
      </c>
      <c r="K31" s="1">
        <f t="shared" si="0"/>
        <v>2.72</v>
      </c>
    </row>
    <row r="32" spans="1:60" x14ac:dyDescent="0.25">
      <c r="A32" s="1" t="s">
        <v>1</v>
      </c>
      <c r="B32" s="1" t="s">
        <v>12089</v>
      </c>
      <c r="K32" s="1">
        <f t="shared" si="0"/>
        <v>2.72</v>
      </c>
    </row>
    <row r="33" spans="1:60" x14ac:dyDescent="0.25">
      <c r="A33" s="1">
        <v>6</v>
      </c>
      <c r="B33" s="1" t="s">
        <v>12088</v>
      </c>
      <c r="C33" s="1">
        <v>1421.5000255592167</v>
      </c>
      <c r="D33" s="1">
        <v>0</v>
      </c>
      <c r="E33">
        <f>(R33-S33*(1000-T33)/(1000-U33))*AO33</f>
        <v>1.242767089536547</v>
      </c>
      <c r="F33">
        <f>IF(AZ33&lt;&gt;0,1/(1/AZ33-1/N33),0)</f>
        <v>4.3808522511894026</v>
      </c>
      <c r="G33">
        <f>((BC33-AP33/2)*S33-E33)/(BC33+AP33/2)</f>
        <v>387.23899575769303</v>
      </c>
      <c r="H33">
        <f>AP33*1000</f>
        <v>17.144362801111097</v>
      </c>
      <c r="I33">
        <f>(AU33-BA33)</f>
        <v>0.67987294702426659</v>
      </c>
      <c r="J33">
        <f>(P33+AT33*D33)</f>
        <v>23.65704345703125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24.856861114501953</v>
      </c>
      <c r="P33" s="1">
        <v>23.65704345703125</v>
      </c>
      <c r="Q33" s="1">
        <v>25.046970367431641</v>
      </c>
      <c r="R33" s="1">
        <v>399.89346313476563</v>
      </c>
      <c r="S33" s="1">
        <v>392.67221069335938</v>
      </c>
      <c r="T33" s="1">
        <v>10.354488372802734</v>
      </c>
      <c r="U33" s="1">
        <v>25.483097076416016</v>
      </c>
      <c r="V33" s="1">
        <v>29.050027847290039</v>
      </c>
      <c r="W33" s="1">
        <v>71.49407958984375</v>
      </c>
      <c r="X33" s="1">
        <v>300.38665771484375</v>
      </c>
      <c r="Y33" s="1">
        <v>299.92507934570313</v>
      </c>
      <c r="Z33" s="1">
        <v>8.6575784683227539</v>
      </c>
      <c r="AA33" s="1">
        <v>88.448974609375</v>
      </c>
      <c r="AB33" s="1">
        <v>8.3298072814941406</v>
      </c>
      <c r="AC33" s="1">
        <v>0.23193390667438507</v>
      </c>
      <c r="AD33" s="1">
        <v>4.1200835257768631E-2</v>
      </c>
      <c r="AE33" s="1">
        <v>3.2337207812815905E-3</v>
      </c>
      <c r="AF33" s="1">
        <v>2.0485011860728264E-2</v>
      </c>
      <c r="AG33" s="1">
        <v>1.4229012653231621E-2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1.1043627121869253</v>
      </c>
      <c r="AP33">
        <f>(U33-T33)/(1000-U33)*AO33</f>
        <v>1.7144362801111097E-2</v>
      </c>
      <c r="AQ33">
        <f>(P33+273.15)</f>
        <v>296.80704345703123</v>
      </c>
      <c r="AR33">
        <f>(O33+273.15)</f>
        <v>298.00686111450193</v>
      </c>
      <c r="AS33">
        <f>(Y33*AK33+Z33*AL33)*AM33</f>
        <v>47.988011622696831</v>
      </c>
      <c r="AT33">
        <f>((AS33+0.00000010773*(AR33^4-AQ33^4))-AP33*44100)/(L33*0.92*2*29.3+0.00000043092*AQ33^3)</f>
        <v>-5.4835102907675859</v>
      </c>
      <c r="AU33">
        <f>0.61365*EXP(17.502*J33/(240.97+J33))</f>
        <v>2.9338267533044249</v>
      </c>
      <c r="AV33">
        <f>AU33*1000/AA33</f>
        <v>33.16970904706745</v>
      </c>
      <c r="AW33">
        <f>(AV33-U33)</f>
        <v>7.686611970651434</v>
      </c>
      <c r="AX33">
        <f>IF(D33,P33,(O33+P33)/2)</f>
        <v>24.256952285766602</v>
      </c>
      <c r="AY33">
        <f>0.61365*EXP(17.502*AX33/(240.97+AX33))</f>
        <v>3.0415153667891706</v>
      </c>
      <c r="AZ33">
        <f>IF(AW33&lt;&gt;0,(1000-(AV33+U33)/2)/AW33*AP33,0)</f>
        <v>2.1650085071171636</v>
      </c>
      <c r="BA33">
        <f>U33*AA33/1000</f>
        <v>2.2539538062801583</v>
      </c>
      <c r="BB33">
        <f>(AY33-BA33)</f>
        <v>0.78756156050901227</v>
      </c>
      <c r="BC33">
        <f>1/(1.6/F33+1.37/N33)</f>
        <v>1.4592294840970996</v>
      </c>
      <c r="BD33">
        <f>G33*AA33*0.001</f>
        <v>34.250892103532067</v>
      </c>
      <c r="BE33">
        <f>G33/S33</f>
        <v>0.98616348499408024</v>
      </c>
      <c r="BF33">
        <f>(1-AP33*AA33/AU33/F33)*100</f>
        <v>88.20165530893334</v>
      </c>
      <c r="BG33">
        <f>(S33-E33/(N33/1.35))</f>
        <v>392.28024827317233</v>
      </c>
      <c r="BH33">
        <f>E33*BF33/100/BG33</f>
        <v>2.794280745541305E-3</v>
      </c>
    </row>
    <row r="34" spans="1:60" x14ac:dyDescent="0.25">
      <c r="A34" s="1" t="s">
        <v>1</v>
      </c>
      <c r="B34" s="1" t="s">
        <v>12087</v>
      </c>
      <c r="K34" s="1">
        <f t="shared" si="0"/>
        <v>2.72</v>
      </c>
    </row>
    <row r="35" spans="1:60" x14ac:dyDescent="0.25">
      <c r="A35" s="1" t="s">
        <v>1</v>
      </c>
      <c r="B35" s="1" t="s">
        <v>12086</v>
      </c>
      <c r="K35" s="1">
        <f t="shared" si="0"/>
        <v>2.72</v>
      </c>
    </row>
    <row r="36" spans="1:60" x14ac:dyDescent="0.25">
      <c r="A36" s="1">
        <v>7</v>
      </c>
      <c r="B36" s="1" t="s">
        <v>12085</v>
      </c>
      <c r="C36" s="1">
        <v>1625.5000255592167</v>
      </c>
      <c r="D36" s="1">
        <v>0</v>
      </c>
      <c r="E36">
        <f>(R36-S36*(1000-T36)/(1000-U36))*AO36</f>
        <v>1.802873161298296</v>
      </c>
      <c r="F36">
        <f>IF(AZ36&lt;&gt;0,1/(1/AZ36-1/N36),0)</f>
        <v>4.8874619751856798</v>
      </c>
      <c r="G36">
        <f>((BC36-AP36/2)*S36-E36)/(BC36+AP36/2)</f>
        <v>386.5333365850301</v>
      </c>
      <c r="H36">
        <f>AP36*1000</f>
        <v>17.695414891003146</v>
      </c>
      <c r="I36">
        <f>(AU36-BA36)</f>
        <v>0.66542296803192524</v>
      </c>
      <c r="J36">
        <f>(P36+AT36*D36)</f>
        <v>23.887800216674805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24.996206283569336</v>
      </c>
      <c r="P36" s="1">
        <v>23.887800216674805</v>
      </c>
      <c r="Q36" s="1">
        <v>25.175441741943359</v>
      </c>
      <c r="R36" s="1">
        <v>400.07785034179688</v>
      </c>
      <c r="S36" s="1">
        <v>392.16119384765625</v>
      </c>
      <c r="T36" s="1">
        <v>10.503771781921387</v>
      </c>
      <c r="U36" s="1">
        <v>26.109554290771484</v>
      </c>
      <c r="V36" s="1">
        <v>29.225698471069336</v>
      </c>
      <c r="W36" s="1">
        <v>72.647232055664063</v>
      </c>
      <c r="X36" s="1">
        <v>300.36837768554688</v>
      </c>
      <c r="Y36" s="1">
        <v>500.89801025390625</v>
      </c>
      <c r="Z36" s="1">
        <v>9.3778057098388672</v>
      </c>
      <c r="AA36" s="1">
        <v>88.451347351074219</v>
      </c>
      <c r="AB36" s="1">
        <v>8.4133567810058594</v>
      </c>
      <c r="AC36" s="1">
        <v>0.23096573352813721</v>
      </c>
      <c r="AD36" s="1">
        <v>5.5420473217964172E-2</v>
      </c>
      <c r="AE36" s="1">
        <v>6.4281090162694454E-3</v>
      </c>
      <c r="AF36" s="1">
        <v>2.5450883433222771E-2</v>
      </c>
      <c r="AG36" s="1">
        <v>1.7760509625077248E-2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1.1042955061968633</v>
      </c>
      <c r="AP36">
        <f>(U36-T36)/(1000-U36)*AO36</f>
        <v>1.7695414891003146E-2</v>
      </c>
      <c r="AQ36">
        <f>(P36+273.15)</f>
        <v>297.03780021667478</v>
      </c>
      <c r="AR36">
        <f>(O36+273.15)</f>
        <v>298.14620628356931</v>
      </c>
      <c r="AS36">
        <f>(Y36*AK36+Z36*AL36)*AM36</f>
        <v>80.143679849274122</v>
      </c>
      <c r="AT36">
        <f>((AS36+0.00000010773*(AR36^4-AQ36^4))-AP36*44100)/(L36*0.92*2*29.3+0.00000043092*AQ36^3)</f>
        <v>-5.4283632924698519</v>
      </c>
      <c r="AU36">
        <f>0.61365*EXP(17.502*J36/(240.97+J36))</f>
        <v>2.974848223786684</v>
      </c>
      <c r="AV36">
        <f>AU36*1000/AA36</f>
        <v>33.632593656025925</v>
      </c>
      <c r="AW36">
        <f>(AV36-U36)</f>
        <v>7.5230393652544407</v>
      </c>
      <c r="AX36">
        <f>IF(D36,P36,(O36+P36)/2)</f>
        <v>24.44200325012207</v>
      </c>
      <c r="AY36">
        <f>0.61365*EXP(17.502*AX36/(240.97+AX36))</f>
        <v>3.0754234694154765</v>
      </c>
      <c r="AZ36">
        <f>IF(AW36&lt;&gt;0,(1000-(AV36+U36)/2)/AW36*AP36,0)</f>
        <v>2.281901371284849</v>
      </c>
      <c r="BA36">
        <f>U36*AA36/1000</f>
        <v>2.3094252557547588</v>
      </c>
      <c r="BB36">
        <f>(AY36-BA36)</f>
        <v>0.76599821366071774</v>
      </c>
      <c r="BC36">
        <f>1/(1.6/F36+1.37/N36)</f>
        <v>1.5445549079051584</v>
      </c>
      <c r="BD36">
        <f>G36*AA36*0.001</f>
        <v>34.189394417052178</v>
      </c>
      <c r="BE36">
        <f>G36/S36</f>
        <v>0.98564912247586534</v>
      </c>
      <c r="BF36">
        <f>(1-AP36*AA36/AU36/F36)*100</f>
        <v>89.234926537694577</v>
      </c>
      <c r="BG36">
        <f>(S36-E36/(N36/1.35))</f>
        <v>391.59257682074713</v>
      </c>
      <c r="BH36">
        <f>E36*BF36/100/BG36</f>
        <v>4.1083325790130512E-3</v>
      </c>
    </row>
    <row r="37" spans="1:60" x14ac:dyDescent="0.25">
      <c r="A37" s="1" t="s">
        <v>1</v>
      </c>
      <c r="B37" s="1" t="s">
        <v>12084</v>
      </c>
      <c r="K37" s="1">
        <f t="shared" si="0"/>
        <v>2.72</v>
      </c>
    </row>
    <row r="38" spans="1:60" x14ac:dyDescent="0.25">
      <c r="A38" s="1" t="s">
        <v>1</v>
      </c>
      <c r="B38" s="1" t="s">
        <v>12083</v>
      </c>
      <c r="K38" s="1">
        <f t="shared" si="0"/>
        <v>2.72</v>
      </c>
    </row>
    <row r="39" spans="1:60" x14ac:dyDescent="0.25">
      <c r="A39" s="1">
        <v>8</v>
      </c>
      <c r="B39" s="1" t="s">
        <v>12082</v>
      </c>
      <c r="C39" s="1">
        <v>1830.0000255480409</v>
      </c>
      <c r="D39" s="1">
        <v>0</v>
      </c>
      <c r="E39">
        <f>(R39-S39*(1000-T39)/(1000-U39))*AO39</f>
        <v>1.8630466178044573</v>
      </c>
      <c r="F39">
        <f>IF(AZ39&lt;&gt;0,1/(1/AZ39-1/N39),0)</f>
        <v>5.8667375085563664</v>
      </c>
      <c r="G39">
        <f>((BC39-AP39/2)*S39-E39)/(BC39+AP39/2)</f>
        <v>386.4643787594257</v>
      </c>
      <c r="H39">
        <f>AP39*1000</f>
        <v>18.460031886485094</v>
      </c>
      <c r="I39">
        <f>(AU39-BA39)</f>
        <v>0.63963961063260033</v>
      </c>
      <c r="J39">
        <f>(P39+AT39*D39)</f>
        <v>24.135622024536133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25.143753051757813</v>
      </c>
      <c r="P39" s="1">
        <v>24.135622024536133</v>
      </c>
      <c r="Q39" s="1">
        <v>25.311332702636719</v>
      </c>
      <c r="R39" s="1">
        <v>400.0635986328125</v>
      </c>
      <c r="S39" s="1">
        <v>391.82717895507813</v>
      </c>
      <c r="T39" s="1">
        <v>10.64029598236084</v>
      </c>
      <c r="U39" s="1">
        <v>26.905755996704102</v>
      </c>
      <c r="V39" s="1">
        <v>29.346052169799805</v>
      </c>
      <c r="W39" s="1">
        <v>74.206367492675781</v>
      </c>
      <c r="X39" s="1">
        <v>300.39306640625</v>
      </c>
      <c r="Y39" s="1">
        <v>749.34686279296875</v>
      </c>
      <c r="Z39" s="1">
        <v>9.6405611038208008</v>
      </c>
      <c r="AA39" s="1">
        <v>88.450271606445313</v>
      </c>
      <c r="AB39" s="1">
        <v>8.5240697860717773</v>
      </c>
      <c r="AC39" s="1">
        <v>0.22179405391216278</v>
      </c>
      <c r="AD39" s="1">
        <v>3.152952715754509E-2</v>
      </c>
      <c r="AE39" s="1">
        <v>7.3464121669530869E-3</v>
      </c>
      <c r="AF39" s="1">
        <v>1.5928994864225388E-2</v>
      </c>
      <c r="AG39" s="1">
        <v>1.3743617571890354E-2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1.1043862735523895</v>
      </c>
      <c r="AP39">
        <f>(U39-T39)/(1000-U39)*AO39</f>
        <v>1.8460031886485095E-2</v>
      </c>
      <c r="AQ39">
        <f>(P39+273.15)</f>
        <v>297.28562202453611</v>
      </c>
      <c r="AR39">
        <f>(O39+273.15)</f>
        <v>298.29375305175779</v>
      </c>
      <c r="AS39">
        <f>(Y39*AK39+Z39*AL39)*AM39</f>
        <v>119.89549536700179</v>
      </c>
      <c r="AT39">
        <f>((AS39+0.00000010773*(AR39^4-AQ39^4))-AP39*44100)/(L39*0.92*2*29.3+0.00000043092*AQ39^3)</f>
        <v>-5.3883501417595223</v>
      </c>
      <c r="AU39">
        <f>0.61365*EXP(17.502*J39/(240.97+J39))</f>
        <v>3.0194610363178227</v>
      </c>
      <c r="AV39">
        <f>AU39*1000/AA39</f>
        <v>34.137385691168376</v>
      </c>
      <c r="AW39">
        <f>(AV39-U39)</f>
        <v>7.2316296944642744</v>
      </c>
      <c r="AX39">
        <f>IF(D39,P39,(O39+P39)/2)</f>
        <v>24.639687538146973</v>
      </c>
      <c r="AY39">
        <f>0.61365*EXP(17.502*AX39/(240.97+AX39))</f>
        <v>3.11201106741732</v>
      </c>
      <c r="AZ39">
        <f>IF(AW39&lt;&gt;0,(1000-(AV39+U39)/2)/AW39*AP39,0)</f>
        <v>2.4747675795927511</v>
      </c>
      <c r="BA39">
        <f>U39*AA39/1000</f>
        <v>2.3798214256852224</v>
      </c>
      <c r="BB39">
        <f>(AY39-BA39)</f>
        <v>0.73218964173209766</v>
      </c>
      <c r="BC39">
        <f>1/(1.6/F39+1.37/N39)</f>
        <v>1.6869340221428506</v>
      </c>
      <c r="BD39">
        <f>G39*AA39*0.001</f>
        <v>34.182879267487358</v>
      </c>
      <c r="BE39">
        <f>G39/S39</f>
        <v>0.98631335322385272</v>
      </c>
      <c r="BF39">
        <f>(1-AP39*AA39/AU39/F39)*100</f>
        <v>90.782661633647947</v>
      </c>
      <c r="BG39">
        <f>(S39-E39/(N39/1.35))</f>
        <v>391.23958352598748</v>
      </c>
      <c r="BH39">
        <f>E39*BF39/100/BG39</f>
        <v>4.3229861658571136E-3</v>
      </c>
    </row>
    <row r="40" spans="1:60" x14ac:dyDescent="0.25">
      <c r="A40" s="1" t="s">
        <v>1</v>
      </c>
      <c r="B40" s="1" t="s">
        <v>12081</v>
      </c>
      <c r="K40" s="1">
        <f t="shared" si="0"/>
        <v>2.72</v>
      </c>
    </row>
    <row r="41" spans="1:60" x14ac:dyDescent="0.25">
      <c r="A41" s="1" t="s">
        <v>1</v>
      </c>
      <c r="B41" s="1" t="s">
        <v>12080</v>
      </c>
      <c r="K41" s="1">
        <f t="shared" si="0"/>
        <v>2.72</v>
      </c>
    </row>
    <row r="42" spans="1:60" x14ac:dyDescent="0.25">
      <c r="A42" s="1">
        <v>9</v>
      </c>
      <c r="B42" s="1" t="s">
        <v>12079</v>
      </c>
      <c r="C42" s="1">
        <v>2034.0000255480409</v>
      </c>
      <c r="D42" s="1">
        <v>0</v>
      </c>
      <c r="E42">
        <f>(R42-S42*(1000-T42)/(1000-U42))*AO42</f>
        <v>1.9151627839287235</v>
      </c>
      <c r="F42">
        <f>IF(AZ42&lt;&gt;0,1/(1/AZ42-1/N42),0)</f>
        <v>7.27297697109233</v>
      </c>
      <c r="G42">
        <f>((BC42-AP42/2)*S42-E42)/(BC42+AP42/2)</f>
        <v>386.372824473641</v>
      </c>
      <c r="H42">
        <f>AP42*1000</f>
        <v>19.229360202621631</v>
      </c>
      <c r="I42">
        <f>(AU42-BA42)</f>
        <v>0.6115532825158172</v>
      </c>
      <c r="J42">
        <f>(P42+AT42*D42)</f>
        <v>24.366569519042969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25.285837173461914</v>
      </c>
      <c r="P42" s="1">
        <v>24.366569519042969</v>
      </c>
      <c r="Q42" s="1">
        <v>25.447504043579102</v>
      </c>
      <c r="R42" s="1">
        <v>399.99636840820313</v>
      </c>
      <c r="S42" s="1">
        <v>391.44595336914063</v>
      </c>
      <c r="T42" s="1">
        <v>10.768732070922852</v>
      </c>
      <c r="U42" s="1">
        <v>27.69921875</v>
      </c>
      <c r="V42" s="1">
        <v>29.450218200683594</v>
      </c>
      <c r="W42" s="1">
        <v>75.751533508300781</v>
      </c>
      <c r="X42" s="1">
        <v>300.37579345703125</v>
      </c>
      <c r="Y42" s="1">
        <v>1001.09423828125</v>
      </c>
      <c r="Z42" s="1">
        <v>8.845128059387207</v>
      </c>
      <c r="AA42" s="1">
        <v>88.450447082519531</v>
      </c>
      <c r="AB42" s="1">
        <v>8.7380037307739258</v>
      </c>
      <c r="AC42" s="1">
        <v>0.21487733721733093</v>
      </c>
      <c r="AD42" s="1">
        <v>6.4131319522857666E-2</v>
      </c>
      <c r="AE42" s="1">
        <v>9.2944400385022163E-3</v>
      </c>
      <c r="AF42" s="1">
        <v>2.837342768907547E-2</v>
      </c>
      <c r="AG42" s="1">
        <v>1.6993671655654907E-2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1.1043227700626146</v>
      </c>
      <c r="AP42">
        <f>(U42-T42)/(1000-U42)*AO42</f>
        <v>1.9229360202621632E-2</v>
      </c>
      <c r="AQ42">
        <f>(P42+273.15)</f>
        <v>297.51656951904295</v>
      </c>
      <c r="AR42">
        <f>(O42+273.15)</f>
        <v>298.43583717346189</v>
      </c>
      <c r="AS42">
        <f>(Y42*AK42+Z42*AL42)*AM42</f>
        <v>160.17507454480801</v>
      </c>
      <c r="AT42">
        <f>((AS42+0.00000010773*(AR42^4-AQ42^4))-AP42*44100)/(L42*0.92*2*29.3+0.00000043092*AQ42^3)</f>
        <v>-5.3449274939670524</v>
      </c>
      <c r="AU42">
        <f>0.61365*EXP(17.502*J42/(240.97+J42))</f>
        <v>3.0615615647898249</v>
      </c>
      <c r="AV42">
        <f>AU42*1000/AA42</f>
        <v>34.613296662407507</v>
      </c>
      <c r="AW42">
        <f>(AV42-U42)</f>
        <v>6.9140779124075067</v>
      </c>
      <c r="AX42">
        <f>IF(D42,P42,(O42+P42)/2)</f>
        <v>24.826203346252441</v>
      </c>
      <c r="AY42">
        <f>0.61365*EXP(17.502*AX42/(240.97+AX42))</f>
        <v>3.1468798280803285</v>
      </c>
      <c r="AZ42">
        <f>IF(AW42&lt;&gt;0,(1000-(AV42+U42)/2)/AW42*AP42,0)</f>
        <v>2.694537946584437</v>
      </c>
      <c r="BA42">
        <f>U42*AA42/1000</f>
        <v>2.4500082822740077</v>
      </c>
      <c r="BB42">
        <f>(AY42-BA42)</f>
        <v>0.69687154580632082</v>
      </c>
      <c r="BC42">
        <f>1/(1.6/F42+1.37/N42)</f>
        <v>1.85164652883405</v>
      </c>
      <c r="BD42">
        <f>G42*AA42*0.001</f>
        <v>34.174849065229395</v>
      </c>
      <c r="BE42">
        <f>G42/S42</f>
        <v>0.98704002723278739</v>
      </c>
      <c r="BF42">
        <f>(1-AP42*AA42/AU42/F42)*100</f>
        <v>92.361472304553033</v>
      </c>
      <c r="BG42">
        <f>(S42-E42/(N42/1.35))</f>
        <v>390.84192076628108</v>
      </c>
      <c r="BH42">
        <f>E42*BF42/100/BG42</f>
        <v>4.525800458654485E-3</v>
      </c>
    </row>
    <row r="43" spans="1:60" x14ac:dyDescent="0.25">
      <c r="A43" s="1" t="s">
        <v>1</v>
      </c>
      <c r="B43" s="1" t="s">
        <v>12078</v>
      </c>
      <c r="K43" s="1">
        <f t="shared" si="0"/>
        <v>2.72</v>
      </c>
    </row>
    <row r="44" spans="1:60" x14ac:dyDescent="0.25">
      <c r="A44" s="1" t="s">
        <v>1</v>
      </c>
      <c r="B44" s="1" t="s">
        <v>12077</v>
      </c>
      <c r="K44" s="1">
        <f t="shared" si="0"/>
        <v>2.72</v>
      </c>
    </row>
    <row r="45" spans="1:60" x14ac:dyDescent="0.25">
      <c r="A45" s="1">
        <v>10</v>
      </c>
      <c r="B45" s="1" t="s">
        <v>12076</v>
      </c>
      <c r="C45" s="1">
        <v>2238.500025536865</v>
      </c>
      <c r="D45" s="1">
        <v>0</v>
      </c>
      <c r="E45">
        <f>(R45-S45*(1000-T45)/(1000-U45))*AO45</f>
        <v>1.8574422140215248</v>
      </c>
      <c r="F45">
        <f>IF(AZ45&lt;&gt;0,1/(1/AZ45-1/N45),0)</f>
        <v>9.0295260904465824</v>
      </c>
      <c r="G45">
        <f>((BC45-AP45/2)*S45-E45)/(BC45+AP45/2)</f>
        <v>386.45003229707709</v>
      </c>
      <c r="H45">
        <f>AP45*1000</f>
        <v>19.984754399276476</v>
      </c>
      <c r="I45">
        <f>(AU45-BA45)</f>
        <v>0.58939378846051937</v>
      </c>
      <c r="J45">
        <f>(P45+AT45*D45)</f>
        <v>24.61656379699707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25.447519302368164</v>
      </c>
      <c r="P45" s="1">
        <v>24.61656379699707</v>
      </c>
      <c r="Q45" s="1">
        <v>25.588415145874023</v>
      </c>
      <c r="R45" s="1">
        <v>399.99990844726563</v>
      </c>
      <c r="S45" s="1">
        <v>391.23788452148438</v>
      </c>
      <c r="T45" s="1">
        <v>10.889303207397461</v>
      </c>
      <c r="U45" s="1">
        <v>28.470674514770508</v>
      </c>
      <c r="V45" s="1">
        <v>29.495922088623047</v>
      </c>
      <c r="W45" s="1">
        <v>77.118690490722656</v>
      </c>
      <c r="X45" s="1">
        <v>300.37991333007813</v>
      </c>
      <c r="Y45" s="1">
        <v>1250.8427734375</v>
      </c>
      <c r="Z45" s="1">
        <v>9.0040454864501953</v>
      </c>
      <c r="AA45" s="1">
        <v>88.453048706054688</v>
      </c>
      <c r="AB45" s="1">
        <v>8.9380435943603516</v>
      </c>
      <c r="AC45" s="1">
        <v>0.20842421054840088</v>
      </c>
      <c r="AD45" s="1">
        <v>0.11177497357130051</v>
      </c>
      <c r="AE45" s="1">
        <v>4.7764908522367477E-3</v>
      </c>
      <c r="AF45" s="1">
        <v>5.8295037597417831E-2</v>
      </c>
      <c r="AG45" s="1">
        <v>1.7549185082316399E-2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1.1043379166546987</v>
      </c>
      <c r="AP45">
        <f>(U45-T45)/(1000-U45)*AO45</f>
        <v>1.9984754399276477E-2</v>
      </c>
      <c r="AQ45">
        <f>(P45+273.15)</f>
        <v>297.76656379699705</v>
      </c>
      <c r="AR45">
        <f>(O45+273.15)</f>
        <v>298.59751930236814</v>
      </c>
      <c r="AS45">
        <f>(Y45*AK45+Z45*AL45)*AM45</f>
        <v>200.13483927663765</v>
      </c>
      <c r="AT45">
        <f>((AS45+0.00000010773*(AR45^4-AQ45^4))-AP45*44100)/(L45*0.92*2*29.3+0.00000043092*AQ45^3)</f>
        <v>-5.2990707533407457</v>
      </c>
      <c r="AU45">
        <f>0.61365*EXP(17.502*J45/(240.97+J45))</f>
        <v>3.1077117480097449</v>
      </c>
      <c r="AV45">
        <f>AU45*1000/AA45</f>
        <v>35.134026395599179</v>
      </c>
      <c r="AW45">
        <f>(AV45-U45)</f>
        <v>6.6633518808286709</v>
      </c>
      <c r="AX45">
        <f>IF(D45,P45,(O45+P45)/2)</f>
        <v>25.032041549682617</v>
      </c>
      <c r="AY45">
        <f>0.61365*EXP(17.502*AX45/(240.97+AX45))</f>
        <v>3.1857567624149015</v>
      </c>
      <c r="AZ45">
        <f>IF(AW45&lt;&gt;0,(1000-(AV45+U45)/2)/AW45*AP45,0)</f>
        <v>2.9038226679548513</v>
      </c>
      <c r="BA45">
        <f>U45*AA45/1000</f>
        <v>2.5183179595492255</v>
      </c>
      <c r="BB45">
        <f>(AY45-BA45)</f>
        <v>0.66743880286567592</v>
      </c>
      <c r="BC45">
        <f>1/(1.6/F45+1.37/N45)</f>
        <v>2.0110046783378626</v>
      </c>
      <c r="BD45">
        <f>G45*AA45*0.001</f>
        <v>34.18268352922977</v>
      </c>
      <c r="BE45">
        <f>G45/S45</f>
        <v>0.98776229906706703</v>
      </c>
      <c r="BF45">
        <f>(1-AP45*AA45/AU45/F45)*100</f>
        <v>93.700502107773943</v>
      </c>
      <c r="BG45">
        <f>(S45-E45/(N45/1.35))</f>
        <v>390.65205669284671</v>
      </c>
      <c r="BH45">
        <f>E45*BF45/100/BG45</f>
        <v>4.4551990731443933E-3</v>
      </c>
    </row>
    <row r="46" spans="1:60" x14ac:dyDescent="0.25">
      <c r="A46" s="1" t="s">
        <v>1</v>
      </c>
      <c r="B46" s="1" t="s">
        <v>12075</v>
      </c>
      <c r="K46" s="1">
        <f t="shared" si="0"/>
        <v>2.72</v>
      </c>
    </row>
    <row r="47" spans="1:60" x14ac:dyDescent="0.25">
      <c r="A47" s="1" t="s">
        <v>1</v>
      </c>
      <c r="B47" s="1" t="s">
        <v>12074</v>
      </c>
      <c r="K47" s="1">
        <f t="shared" si="0"/>
        <v>2.72</v>
      </c>
    </row>
    <row r="48" spans="1:60" x14ac:dyDescent="0.25">
      <c r="A48" s="1">
        <v>11</v>
      </c>
      <c r="B48" s="1" t="s">
        <v>12073</v>
      </c>
      <c r="C48" s="1">
        <v>2443.500025536865</v>
      </c>
      <c r="D48" s="1">
        <v>0</v>
      </c>
      <c r="E48">
        <f>(R48-S48*(1000-T48)/(1000-U48))*AO48</f>
        <v>1.6321841037208149</v>
      </c>
      <c r="F48">
        <f>IF(AZ48&lt;&gt;0,1/(1/AZ48-1/N48),0)</f>
        <v>12.614124513464727</v>
      </c>
      <c r="G48">
        <f>((BC48-AP48/2)*S48-E48)/(BC48+AP48/2)</f>
        <v>386.7032908330396</v>
      </c>
      <c r="H48">
        <f>AP48*1000</f>
        <v>20.915544708520066</v>
      </c>
      <c r="I48">
        <f>(AU48-BA48)</f>
        <v>0.56007613609303153</v>
      </c>
      <c r="J48">
        <f>(P48+AT48*D48)</f>
        <v>24.896608352661133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25.609306335449219</v>
      </c>
      <c r="P48" s="1">
        <v>24.896608352661133</v>
      </c>
      <c r="Q48" s="1">
        <v>25.730480194091797</v>
      </c>
      <c r="R48" s="1">
        <v>399.95339965820313</v>
      </c>
      <c r="S48" s="1">
        <v>391.06777954101563</v>
      </c>
      <c r="T48" s="1">
        <v>11.007670402526855</v>
      </c>
      <c r="U48" s="1">
        <v>29.392583847045898</v>
      </c>
      <c r="V48" s="1">
        <v>29.533624649047852</v>
      </c>
      <c r="W48" s="1">
        <v>78.860420227050781</v>
      </c>
      <c r="X48" s="1">
        <v>300.34478759765625</v>
      </c>
      <c r="Y48" s="1">
        <v>1601.181640625</v>
      </c>
      <c r="Z48" s="1">
        <v>8.229100227355957</v>
      </c>
      <c r="AA48" s="1">
        <v>88.45953369140625</v>
      </c>
      <c r="AB48" s="1">
        <v>8.8579702377319336</v>
      </c>
      <c r="AC48" s="1">
        <v>0.20455963909626007</v>
      </c>
      <c r="AD48" s="1">
        <v>0.1284983903169632</v>
      </c>
      <c r="AE48" s="1">
        <v>5.0193611532449722E-3</v>
      </c>
      <c r="AF48" s="1">
        <v>2.4640468880534172E-2</v>
      </c>
      <c r="AG48" s="1">
        <v>2.0409150049090385E-2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1.1042087779325593</v>
      </c>
      <c r="AP48">
        <f>(U48-T48)/(1000-U48)*AO48</f>
        <v>2.0915544708520067E-2</v>
      </c>
      <c r="AQ48">
        <f>(P48+273.15)</f>
        <v>298.04660835266111</v>
      </c>
      <c r="AR48">
        <f>(O48+273.15)</f>
        <v>298.7593063354492</v>
      </c>
      <c r="AS48">
        <f>(Y48*AK48+Z48*AL48)*AM48</f>
        <v>256.18905677372823</v>
      </c>
      <c r="AT48">
        <f>((AS48+0.00000010773*(AR48^4-AQ48^4))-AP48*44100)/(L48*0.92*2*29.3+0.00000043092*AQ48^3)</f>
        <v>-5.1898849405471186</v>
      </c>
      <c r="AU48">
        <f>0.61365*EXP(17.502*J48/(240.97+J48))</f>
        <v>3.1601303971882713</v>
      </c>
      <c r="AV48">
        <f>AU48*1000/AA48</f>
        <v>35.724022785520006</v>
      </c>
      <c r="AW48">
        <f>(AV48-U48)</f>
        <v>6.3314389384741077</v>
      </c>
      <c r="AX48">
        <f>IF(D48,P48,(O48+P48)/2)</f>
        <v>25.252957344055176</v>
      </c>
      <c r="AY48">
        <f>0.61365*EXP(17.502*AX48/(240.97+AX48))</f>
        <v>3.2279477447925746</v>
      </c>
      <c r="AZ48">
        <f>IF(AW48&lt;&gt;0,(1000-(AV48+U48)/2)/AW48*AP48,0)</f>
        <v>3.1958880527009197</v>
      </c>
      <c r="BA48">
        <f>U48*AA48/1000</f>
        <v>2.6000542610952397</v>
      </c>
      <c r="BB48">
        <f>(AY48-BA48)</f>
        <v>0.62789348369733489</v>
      </c>
      <c r="BC48">
        <f>1/(1.6/F48+1.37/N48)</f>
        <v>2.23759014053</v>
      </c>
      <c r="BD48">
        <f>G48*AA48*0.001</f>
        <v>34.207592784022935</v>
      </c>
      <c r="BE48">
        <f>G48/S48</f>
        <v>0.9888395594413365</v>
      </c>
      <c r="BF48">
        <f>(1-AP48*AA48/AU48/F48)*100</f>
        <v>95.358571034301519</v>
      </c>
      <c r="BG48">
        <f>(S48-E48/(N48/1.35))</f>
        <v>390.55299697486009</v>
      </c>
      <c r="BH48">
        <f>E48*BF48/100/BG48</f>
        <v>3.985188822036816E-3</v>
      </c>
    </row>
    <row r="49" spans="1:60" x14ac:dyDescent="0.25">
      <c r="A49" s="1" t="s">
        <v>1</v>
      </c>
      <c r="B49" s="1" t="s">
        <v>12072</v>
      </c>
      <c r="K49" s="1">
        <f t="shared" si="0"/>
        <v>2.72</v>
      </c>
    </row>
    <row r="50" spans="1:60" x14ac:dyDescent="0.25">
      <c r="A50" s="1" t="s">
        <v>1</v>
      </c>
      <c r="B50" s="1" t="s">
        <v>12067</v>
      </c>
      <c r="K50" s="1">
        <f t="shared" si="0"/>
        <v>2.72</v>
      </c>
    </row>
    <row r="51" spans="1:60" x14ac:dyDescent="0.25">
      <c r="A51" s="1">
        <v>12</v>
      </c>
      <c r="B51" s="1" t="s">
        <v>12071</v>
      </c>
      <c r="C51" s="1">
        <v>2648.500025536865</v>
      </c>
      <c r="D51" s="1">
        <v>0</v>
      </c>
      <c r="E51">
        <f>(R51-S51*(1000-T51)/(1000-U51))*AO51</f>
        <v>0.99206572556554951</v>
      </c>
      <c r="F51">
        <f>IF(AZ51&lt;&gt;0,1/(1/AZ51-1/N51),0)</f>
        <v>14.732702424712098</v>
      </c>
      <c r="G51">
        <f>((BC51-AP51/2)*S51-E51)/(BC51+AP51/2)</f>
        <v>387.37597741576042</v>
      </c>
      <c r="H51">
        <f>AP51*1000</f>
        <v>21.604290405415636</v>
      </c>
      <c r="I51">
        <f>(AU51-BA51)</f>
        <v>0.55707959398397877</v>
      </c>
      <c r="J51">
        <f>(P51+AT51*D51)</f>
        <v>25.214824676513672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25.791326522827148</v>
      </c>
      <c r="P51" s="1">
        <v>25.214824676513672</v>
      </c>
      <c r="Q51" s="1">
        <v>25.882051467895508</v>
      </c>
      <c r="R51" s="1">
        <v>399.96316528320313</v>
      </c>
      <c r="S51" s="1">
        <v>391.40744018554688</v>
      </c>
      <c r="T51" s="1">
        <v>11.133587837219238</v>
      </c>
      <c r="U51" s="1">
        <v>30.108226776123047</v>
      </c>
      <c r="V51" s="1">
        <v>29.552854537963867</v>
      </c>
      <c r="W51" s="1">
        <v>79.918899536132813</v>
      </c>
      <c r="X51" s="1">
        <v>300.3714599609375</v>
      </c>
      <c r="Y51" s="1">
        <v>2001.2572021484375</v>
      </c>
      <c r="Z51" s="1">
        <v>8.943425178527832</v>
      </c>
      <c r="AA51" s="1">
        <v>88.46588134765625</v>
      </c>
      <c r="AB51" s="1">
        <v>8.8696413040161133</v>
      </c>
      <c r="AC51" s="1">
        <v>0.2054484635591507</v>
      </c>
      <c r="AD51" s="1">
        <v>8.7445147335529327E-2</v>
      </c>
      <c r="AE51" s="1">
        <v>5.7709962129592896E-3</v>
      </c>
      <c r="AF51" s="1">
        <v>2.1872587502002716E-2</v>
      </c>
      <c r="AG51" s="1">
        <v>8.5489368066191673E-3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1.1043068380916816</v>
      </c>
      <c r="AP51">
        <f>(U51-T51)/(1000-U51)*AO51</f>
        <v>2.1604290405415637E-2</v>
      </c>
      <c r="AQ51">
        <f>(P51+273.15)</f>
        <v>298.36482467651365</v>
      </c>
      <c r="AR51">
        <f>(O51+273.15)</f>
        <v>298.94132652282713</v>
      </c>
      <c r="AS51">
        <f>(Y51*AK51+Z51*AL51)*AM51</f>
        <v>320.20114518669652</v>
      </c>
      <c r="AT51">
        <f>((AS51+0.00000010773*(AR51^4-AQ51^4))-AP51*44100)/(L51*0.92*2*29.3+0.00000043092*AQ51^3)</f>
        <v>-4.9353216311829433</v>
      </c>
      <c r="AU51">
        <f>0.61365*EXP(17.502*J51/(240.97+J51))</f>
        <v>3.2206304115488069</v>
      </c>
      <c r="AV51">
        <f>AU51*1000/AA51</f>
        <v>36.405339126078033</v>
      </c>
      <c r="AW51">
        <f>(AV51-U51)</f>
        <v>6.2971123499549861</v>
      </c>
      <c r="AX51">
        <f>IF(D51,P51,(O51+P51)/2)</f>
        <v>25.50307559967041</v>
      </c>
      <c r="AY51">
        <f>0.61365*EXP(17.502*AX51/(240.97+AX51))</f>
        <v>3.2763044368129992</v>
      </c>
      <c r="AZ51">
        <f>IF(AW51&lt;&gt;0,(1000-(AV51+U51)/2)/AW51*AP51,0)</f>
        <v>3.3167267864832497</v>
      </c>
      <c r="BA51">
        <f>U51*AA51/1000</f>
        <v>2.6635508175648281</v>
      </c>
      <c r="BB51">
        <f>(AY51-BA51)</f>
        <v>0.61275361924817107</v>
      </c>
      <c r="BC51">
        <f>1/(1.6/F51+1.37/N51)</f>
        <v>2.3328002318259911</v>
      </c>
      <c r="BD51">
        <f>G51*AA51*0.001</f>
        <v>34.269557254995028</v>
      </c>
      <c r="BE51">
        <f>G51/S51</f>
        <v>0.98970008651885788</v>
      </c>
      <c r="BF51">
        <f>(1-AP51*AA51/AU51/F51)*100</f>
        <v>95.971971742847657</v>
      </c>
      <c r="BG51">
        <f>(S51-E51/(N51/1.35))</f>
        <v>391.09454770066276</v>
      </c>
      <c r="BH51">
        <f>E51*BF51/100/BG51</f>
        <v>2.4344625702605576E-3</v>
      </c>
    </row>
    <row r="52" spans="1:60" x14ac:dyDescent="0.25">
      <c r="A52" s="1" t="s">
        <v>1</v>
      </c>
      <c r="B52" s="1" t="s">
        <v>12070</v>
      </c>
      <c r="K52" s="2">
        <v>7.6400000000000006</v>
      </c>
    </row>
    <row r="53" spans="1:60" x14ac:dyDescent="0.25">
      <c r="A53" s="1" t="s">
        <v>1</v>
      </c>
      <c r="B53" s="1" t="s">
        <v>12069</v>
      </c>
      <c r="K53" s="2">
        <v>7.6400000000000006</v>
      </c>
    </row>
    <row r="54" spans="1:60" x14ac:dyDescent="0.25">
      <c r="A54" s="1" t="s">
        <v>1</v>
      </c>
      <c r="B54" s="1" t="s">
        <v>12068</v>
      </c>
      <c r="K54" s="2">
        <v>7.6400000000000006</v>
      </c>
    </row>
    <row r="55" spans="1:60" x14ac:dyDescent="0.25">
      <c r="A55" s="1" t="s">
        <v>1</v>
      </c>
      <c r="B55" s="1" t="s">
        <v>12067</v>
      </c>
      <c r="K55" s="2">
        <v>7.6400000000000006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0FD32-8BA8-4F3F-9A6A-F033B76C255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12153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12152</v>
      </c>
    </row>
    <row r="12" spans="1:56" x14ac:dyDescent="0.25">
      <c r="A12" s="1" t="s">
        <v>1</v>
      </c>
      <c r="B12" s="1" t="s">
        <v>12151</v>
      </c>
    </row>
    <row r="13" spans="1:56" x14ac:dyDescent="0.25">
      <c r="A13" s="1" t="s">
        <v>1</v>
      </c>
      <c r="B13" s="1" t="s">
        <v>12150</v>
      </c>
    </row>
    <row r="14" spans="1:56" x14ac:dyDescent="0.25">
      <c r="A14" s="1" t="s">
        <v>1</v>
      </c>
      <c r="B14" s="1" t="s">
        <v>12149</v>
      </c>
    </row>
    <row r="15" spans="1:56" x14ac:dyDescent="0.25">
      <c r="A15" s="1" t="s">
        <v>1</v>
      </c>
      <c r="B15" s="1" t="s">
        <v>12148</v>
      </c>
    </row>
    <row r="16" spans="1:56" x14ac:dyDescent="0.25">
      <c r="A16" s="1" t="s">
        <v>1</v>
      </c>
      <c r="B16" s="1" t="s">
        <v>12147</v>
      </c>
    </row>
    <row r="17" spans="1:56" x14ac:dyDescent="0.25">
      <c r="A17" s="1" t="s">
        <v>1</v>
      </c>
      <c r="B17" s="1" t="s">
        <v>12146</v>
      </c>
    </row>
    <row r="18" spans="1:56" x14ac:dyDescent="0.25">
      <c r="A18" s="1">
        <v>1</v>
      </c>
      <c r="B18" s="1" t="s">
        <v>12145</v>
      </c>
      <c r="C18" s="1">
        <v>389.00002570450306</v>
      </c>
      <c r="D18" s="1">
        <v>0</v>
      </c>
      <c r="E18">
        <f>(R18-S18*(1000-T18)/(1000-U18))*AK18</f>
        <v>-2.7495672438944228</v>
      </c>
      <c r="F18">
        <f>IF(AV18&lt;&gt;0,1/(1/AV18-1/N18),0)</f>
        <v>4.2015470756651538</v>
      </c>
      <c r="G18">
        <f>((AY18-AL18/2)*S18-E18)/(AY18+AL18/2)</f>
        <v>388.73940546235042</v>
      </c>
      <c r="H18">
        <f>AL18*1000</f>
        <v>24.732261353266079</v>
      </c>
      <c r="I18">
        <f>(AQ18-AW18)</f>
        <v>1.0029190715911376</v>
      </c>
      <c r="J18">
        <f>(P18+AP18*D18)</f>
        <v>23.809848785400391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24.577907562255859</v>
      </c>
      <c r="P18" s="1">
        <v>23.809848785400391</v>
      </c>
      <c r="Q18" s="1">
        <v>24.626283645629883</v>
      </c>
      <c r="R18" s="1">
        <v>399.92514038085938</v>
      </c>
      <c r="S18" s="1">
        <v>393.5928955078125</v>
      </c>
      <c r="T18" s="1">
        <v>0.21460737287998199</v>
      </c>
      <c r="U18" s="1">
        <v>22.139614105224609</v>
      </c>
      <c r="V18" s="1">
        <v>0.61214464902877808</v>
      </c>
      <c r="W18" s="1">
        <v>63.150890350341797</v>
      </c>
      <c r="X18" s="1">
        <v>300.0335693359375</v>
      </c>
      <c r="Y18" s="1">
        <v>0.10064612329006195</v>
      </c>
      <c r="Z18" s="1">
        <v>2.4684083461761475</v>
      </c>
      <c r="AA18" s="1">
        <v>88.439483642578125</v>
      </c>
      <c r="AB18" s="1">
        <v>13.885093688964844</v>
      </c>
      <c r="AC18" s="1">
        <v>0.22617295384407043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1.1030645931468288</v>
      </c>
      <c r="AL18">
        <f>(U18-T18)/(1000-U18)*AK18</f>
        <v>2.4732261353266078E-2</v>
      </c>
      <c r="AM18">
        <f>(P18+273.15)</f>
        <v>296.95984878540037</v>
      </c>
      <c r="AN18">
        <f>(O18+273.15)</f>
        <v>297.72790756225584</v>
      </c>
      <c r="AO18">
        <f>(Y18*AG18+Z18*AH18)*AI18</f>
        <v>1.6103379366471327E-2</v>
      </c>
      <c r="AP18">
        <f>((AO18+0.00000010773*(AN18^4-AM18^4))-AL18*44100)/(L18*51.4+0.00000043092*AM18^3)</f>
        <v>-8.9205939590591061</v>
      </c>
      <c r="AQ18">
        <f>0.61365*EXP(17.502*J18/(240.97+J18))</f>
        <v>2.9609351111031414</v>
      </c>
      <c r="AR18">
        <f>AQ18*1000/AA18</f>
        <v>33.479787411124533</v>
      </c>
      <c r="AS18">
        <f>(AR18-U18)</f>
        <v>11.340173305899924</v>
      </c>
      <c r="AT18">
        <f>IF(D18,P18,(O18+P18)/2)</f>
        <v>24.193878173828125</v>
      </c>
      <c r="AU18">
        <f>0.61365*EXP(17.502*AT18/(240.97+AT18))</f>
        <v>3.030032806974932</v>
      </c>
      <c r="AV18">
        <f>IF(AS18&lt;&gt;0,(1000-(AR18+U18)/2)/AS18*AL18,0)</f>
        <v>2.1202907501818538</v>
      </c>
      <c r="AW18">
        <f>U18*AA18/1000</f>
        <v>1.9580160395120039</v>
      </c>
      <c r="AX18">
        <f>(AU18-AW18)</f>
        <v>1.0720167674629282</v>
      </c>
      <c r="AY18">
        <f>1/(1.6/F18+1.37/N18)</f>
        <v>1.4267787010150057</v>
      </c>
      <c r="AZ18">
        <f>G18*AA18*0.001</f>
        <v>34.379912290613085</v>
      </c>
      <c r="BA18">
        <f>G18/S18</f>
        <v>0.98766875596369663</v>
      </c>
      <c r="BB18">
        <f>(1-AL18*AA18/AQ18/F18)*100</f>
        <v>82.417853208574016</v>
      </c>
      <c r="BC18">
        <f>(S18-E18/(N18/1.35))</f>
        <v>394.460095034142</v>
      </c>
      <c r="BD18">
        <f>E18*BB18/100/BC18</f>
        <v>-5.7449012548349086E-3</v>
      </c>
    </row>
    <row r="19" spans="1:56" x14ac:dyDescent="0.25">
      <c r="A19" s="1" t="s">
        <v>1</v>
      </c>
      <c r="B19" s="1" t="s">
        <v>12144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12143</v>
      </c>
      <c r="K20" s="1">
        <f t="shared" si="0"/>
        <v>2.72</v>
      </c>
    </row>
    <row r="21" spans="1:56" x14ac:dyDescent="0.25">
      <c r="A21" s="1">
        <v>2</v>
      </c>
      <c r="B21" s="1" t="s">
        <v>12142</v>
      </c>
      <c r="C21" s="1">
        <v>592.00002570450306</v>
      </c>
      <c r="D21" s="1">
        <v>0</v>
      </c>
      <c r="E21">
        <f>(R21-S21*(1000-T21)/(1000-U21))*AK21</f>
        <v>-2.1005590947371533</v>
      </c>
      <c r="F21">
        <f>IF(AV21&lt;&gt;0,1/(1/AV21-1/N21),0)</f>
        <v>3.9152663388155684</v>
      </c>
      <c r="G21">
        <f>((AY21-AL21/2)*S21-E21)/(AY21+AL21/2)</f>
        <v>387.54090476872886</v>
      </c>
      <c r="H21">
        <f>AL21*1000</f>
        <v>24.582584704504427</v>
      </c>
      <c r="I21">
        <f>(AQ21-AW21)</f>
        <v>1.0335894899144173</v>
      </c>
      <c r="J21">
        <f>(P21+AP21*D21)</f>
        <v>23.918537139892578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24.726221084594727</v>
      </c>
      <c r="P21" s="1">
        <v>23.918537139892578</v>
      </c>
      <c r="Q21" s="1">
        <v>24.799036026000977</v>
      </c>
      <c r="R21" s="1">
        <v>399.85629272460938</v>
      </c>
      <c r="S21" s="1">
        <v>393.00146484375</v>
      </c>
      <c r="T21" s="1">
        <v>0.21451015770435333</v>
      </c>
      <c r="U21" s="1">
        <v>22.01222038269043</v>
      </c>
      <c r="V21" s="1">
        <v>0.60647022724151611</v>
      </c>
      <c r="W21" s="1">
        <v>62.233676910400391</v>
      </c>
      <c r="X21" s="1">
        <v>299.99844360351563</v>
      </c>
      <c r="Y21" s="1">
        <v>24.051067352294922</v>
      </c>
      <c r="Z21" s="1">
        <v>2.5524642467498779</v>
      </c>
      <c r="AA21" s="1">
        <v>88.439987182617188</v>
      </c>
      <c r="AB21" s="1">
        <v>14.01043701171875</v>
      </c>
      <c r="AC21" s="1">
        <v>0.23348744213581085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1.1029354544246897</v>
      </c>
      <c r="AL21">
        <f>(U21-T21)/(1000-U21)*AK21</f>
        <v>2.4582584704504428E-2</v>
      </c>
      <c r="AM21">
        <f>(P21+273.15)</f>
        <v>297.06853713989256</v>
      </c>
      <c r="AN21">
        <f>(O21+273.15)</f>
        <v>297.8762210845947</v>
      </c>
      <c r="AO21">
        <f>(Y21*AG21+Z21*AH21)*AI21</f>
        <v>3.8481706903538679</v>
      </c>
      <c r="AP21">
        <f>((AO21+0.00000010773*(AN21^4-AM21^4))-AL21*44100)/(L21*51.4+0.00000043092*AM21^3)</f>
        <v>-8.8298770496945984</v>
      </c>
      <c r="AQ21">
        <f>0.61365*EXP(17.502*J21/(240.97+J21))</f>
        <v>2.9803499784205036</v>
      </c>
      <c r="AR21">
        <f>AQ21*1000/AA21</f>
        <v>33.69912268605902</v>
      </c>
      <c r="AS21">
        <f>(AR21-U21)</f>
        <v>11.686902303368591</v>
      </c>
      <c r="AT21">
        <f>IF(D21,P21,(O21+P21)/2)</f>
        <v>24.322379112243652</v>
      </c>
      <c r="AU21">
        <f>0.61365*EXP(17.502*AT21/(240.97+AT21))</f>
        <v>3.0534664134687546</v>
      </c>
      <c r="AV21">
        <f>IF(AS21&lt;&gt;0,(1000-(AR21+U21)/2)/AS21*AL21,0)</f>
        <v>2.0448378602961017</v>
      </c>
      <c r="AW21">
        <f>U21*AA21/1000</f>
        <v>1.9467604885060863</v>
      </c>
      <c r="AX21">
        <f>(AU21-AW21)</f>
        <v>1.1067059249626683</v>
      </c>
      <c r="AY21">
        <f>1/(1.6/F21+1.37/N21)</f>
        <v>1.372261317619615</v>
      </c>
      <c r="AZ21">
        <f>G21*AA21*0.001</f>
        <v>34.274112650486245</v>
      </c>
      <c r="BA21">
        <f>G21/S21</f>
        <v>0.98610549689123383</v>
      </c>
      <c r="BB21">
        <f>(1-AL21*AA21/AQ21/F21)*100</f>
        <v>81.368507801651347</v>
      </c>
      <c r="BC21">
        <f>(S21-E21/(N21/1.35))</f>
        <v>393.66397050024125</v>
      </c>
      <c r="BD21">
        <f>E21*BB21/100/BC21</f>
        <v>-4.3417577400023961E-3</v>
      </c>
    </row>
    <row r="22" spans="1:56" x14ac:dyDescent="0.25">
      <c r="A22" s="1" t="s">
        <v>1</v>
      </c>
      <c r="B22" s="1" t="s">
        <v>12141</v>
      </c>
      <c r="K22" s="1">
        <f t="shared" si="0"/>
        <v>2.72</v>
      </c>
    </row>
    <row r="23" spans="1:56" x14ac:dyDescent="0.25">
      <c r="A23" s="1" t="s">
        <v>1</v>
      </c>
      <c r="B23" s="1" t="s">
        <v>12140</v>
      </c>
      <c r="K23" s="1">
        <f t="shared" si="0"/>
        <v>2.72</v>
      </c>
    </row>
    <row r="24" spans="1:56" x14ac:dyDescent="0.25">
      <c r="A24" s="1">
        <v>3</v>
      </c>
      <c r="B24" s="1" t="s">
        <v>12139</v>
      </c>
      <c r="C24" s="1">
        <v>795.00002570450306</v>
      </c>
      <c r="D24" s="1">
        <v>0</v>
      </c>
      <c r="E24">
        <f>(R24-S24*(1000-T24)/(1000-U24))*AK24</f>
        <v>-1.9648430372567267</v>
      </c>
      <c r="F24">
        <f>IF(AV24&lt;&gt;0,1/(1/AV24-1/N24),0)</f>
        <v>3.8108897487754732</v>
      </c>
      <c r="G24">
        <f>((AY24-AL24/2)*S24-E24)/(AY24+AL24/2)</f>
        <v>387.37573648884603</v>
      </c>
      <c r="H24">
        <f>AL24*1000</f>
        <v>24.597810835201621</v>
      </c>
      <c r="I24">
        <f>(AQ24-AW24)</f>
        <v>1.0489480018069814</v>
      </c>
      <c r="J24">
        <f>(P24+AP24*D24)</f>
        <v>24.009824752807617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24.854761123657227</v>
      </c>
      <c r="P24" s="1">
        <v>24.009824752807617</v>
      </c>
      <c r="Q24" s="1">
        <v>24.940435409545898</v>
      </c>
      <c r="R24" s="1">
        <v>400.00677490234375</v>
      </c>
      <c r="S24" s="1">
        <v>393.023681640625</v>
      </c>
      <c r="T24" s="1">
        <v>0.21452906727790833</v>
      </c>
      <c r="U24" s="1">
        <v>22.023290634155273</v>
      </c>
      <c r="V24" s="1">
        <v>0.60190314054489136</v>
      </c>
      <c r="W24" s="1">
        <v>61.790634155273438</v>
      </c>
      <c r="X24" s="1">
        <v>300.02874755859375</v>
      </c>
      <c r="Y24" s="1">
        <v>50.503105163574219</v>
      </c>
      <c r="Z24" s="1">
        <v>8.4012889862060547</v>
      </c>
      <c r="AA24" s="1">
        <v>88.442481994628906</v>
      </c>
      <c r="AB24" s="1">
        <v>14.080015182495117</v>
      </c>
      <c r="AC24" s="1">
        <v>0.23263132572174072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1.1030468660242414</v>
      </c>
      <c r="AL24">
        <f>(U24-T24)/(1000-U24)*AK24</f>
        <v>2.4597810835201621E-2</v>
      </c>
      <c r="AM24">
        <f>(P24+273.15)</f>
        <v>297.15982475280759</v>
      </c>
      <c r="AN24">
        <f>(O24+273.15)</f>
        <v>298.0047611236572</v>
      </c>
      <c r="AO24">
        <f>(Y24*AG24+Z24*AH24)*AI24</f>
        <v>8.0804966455586964</v>
      </c>
      <c r="AP24">
        <f>((AO24+0.00000010773*(AN24^4-AM24^4))-AL24*44100)/(L24*51.4+0.00000043092*AM24^3)</f>
        <v>-8.7961951435639385</v>
      </c>
      <c r="AQ24">
        <f>0.61365*EXP(17.502*J24/(240.97+J24))</f>
        <v>2.9967424871807387</v>
      </c>
      <c r="AR24">
        <f>AQ24*1000/AA24</f>
        <v>33.883518639410532</v>
      </c>
      <c r="AS24">
        <f>(AR24-U24)</f>
        <v>11.860228005255259</v>
      </c>
      <c r="AT24">
        <f>IF(D24,P24,(O24+P24)/2)</f>
        <v>24.432292938232422</v>
      </c>
      <c r="AU24">
        <f>0.61365*EXP(17.502*AT24/(240.97+AT24))</f>
        <v>3.0736360054647669</v>
      </c>
      <c r="AV24">
        <f>IF(AS24&lt;&gt;0,(1000-(AR24+U24)/2)/AS24*AL24,0)</f>
        <v>2.0159998834045676</v>
      </c>
      <c r="AW24">
        <f>U24*AA24/1000</f>
        <v>1.9477944853737572</v>
      </c>
      <c r="AX24">
        <f>(AU24-AW24)</f>
        <v>1.1258415200910097</v>
      </c>
      <c r="AY24">
        <f>1/(1.6/F24+1.37/N24)</f>
        <v>1.3515031377144411</v>
      </c>
      <c r="AZ24">
        <f>G24*AA24*0.001</f>
        <v>34.260471599570877</v>
      </c>
      <c r="BA24">
        <f>G24/S24</f>
        <v>0.98562950423699058</v>
      </c>
      <c r="BB24">
        <f>(1-AL24*AA24/AQ24/F24)*100</f>
        <v>80.950588238120446</v>
      </c>
      <c r="BC24">
        <f>(S24-E24/(N24/1.35))</f>
        <v>393.64338314274482</v>
      </c>
      <c r="BD24">
        <f>E24*BB24/100/BC24</f>
        <v>-4.0405912171481845E-3</v>
      </c>
    </row>
    <row r="25" spans="1:56" x14ac:dyDescent="0.25">
      <c r="A25" s="1" t="s">
        <v>1</v>
      </c>
      <c r="B25" s="1" t="s">
        <v>12138</v>
      </c>
      <c r="K25" s="1">
        <f t="shared" si="0"/>
        <v>2.72</v>
      </c>
    </row>
    <row r="26" spans="1:56" x14ac:dyDescent="0.25">
      <c r="A26" s="1" t="s">
        <v>1</v>
      </c>
      <c r="B26" s="1" t="s">
        <v>12137</v>
      </c>
      <c r="K26" s="1">
        <f t="shared" si="0"/>
        <v>2.72</v>
      </c>
    </row>
    <row r="27" spans="1:56" x14ac:dyDescent="0.25">
      <c r="A27" s="1">
        <v>4</v>
      </c>
      <c r="B27" s="1" t="s">
        <v>12136</v>
      </c>
      <c r="C27" s="1">
        <v>998.00002570450306</v>
      </c>
      <c r="D27" s="1">
        <v>0</v>
      </c>
      <c r="E27">
        <f>(R27-S27*(1000-T27)/(1000-U27))*AK27</f>
        <v>-1.3810675271625659</v>
      </c>
      <c r="F27">
        <f>IF(AV27&lt;&gt;0,1/(1/AV27-1/N27),0)</f>
        <v>3.7822419404447061</v>
      </c>
      <c r="G27">
        <f>((AY27-AL27/2)*S27-E27)/(AY27+AL27/2)</f>
        <v>386.28686996092534</v>
      </c>
      <c r="H27">
        <f>AL27*1000</f>
        <v>24.73550738070211</v>
      </c>
      <c r="I27">
        <f>(AQ27-AW27)</f>
        <v>1.0588227953982254</v>
      </c>
      <c r="J27">
        <f>(P27+AP27*D27)</f>
        <v>24.123500823974609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24.961679458618164</v>
      </c>
      <c r="P27" s="1">
        <v>24.123500823974609</v>
      </c>
      <c r="Q27" s="1">
        <v>25.051458358764648</v>
      </c>
      <c r="R27" s="1">
        <v>399.96572875976563</v>
      </c>
      <c r="S27" s="1">
        <v>392.417236328125</v>
      </c>
      <c r="T27" s="1">
        <v>0.21417461335659027</v>
      </c>
      <c r="U27" s="1">
        <v>22.144330978393555</v>
      </c>
      <c r="V27" s="1">
        <v>0.59707039594650269</v>
      </c>
      <c r="W27" s="1">
        <v>61.733390808105469</v>
      </c>
      <c r="X27" s="1">
        <v>300.00103759765625</v>
      </c>
      <c r="Y27" s="1">
        <v>100.23036956787109</v>
      </c>
      <c r="Z27" s="1">
        <v>8.865962028503418</v>
      </c>
      <c r="AA27" s="1">
        <v>88.439910888671875</v>
      </c>
      <c r="AB27" s="1">
        <v>14.076957702636719</v>
      </c>
      <c r="AC27" s="1">
        <v>0.23295700550079346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1.1029449911678537</v>
      </c>
      <c r="AL27">
        <f>(U27-T27)/(1000-U27)*AK27</f>
        <v>2.4735507380702109E-2</v>
      </c>
      <c r="AM27">
        <f>(P27+273.15)</f>
        <v>297.27350082397459</v>
      </c>
      <c r="AN27">
        <f>(O27+273.15)</f>
        <v>298.11167945861814</v>
      </c>
      <c r="AO27">
        <f>(Y27*AG27+Z27*AH27)*AI27</f>
        <v>16.036858772407641</v>
      </c>
      <c r="AP27">
        <f>((AO27+0.00000010773*(AN27^4-AM27^4))-AL27*44100)/(L27*51.4+0.00000043092*AM27^3)</f>
        <v>-8.7802711782228595</v>
      </c>
      <c r="AQ27">
        <f>0.61365*EXP(17.502*J27/(240.97+J27))</f>
        <v>3.0172654538166075</v>
      </c>
      <c r="AR27">
        <f>AQ27*1000/AA27</f>
        <v>34.116559181235949</v>
      </c>
      <c r="AS27">
        <f>(AR27-U27)</f>
        <v>11.972228202842395</v>
      </c>
      <c r="AT27">
        <f>IF(D27,P27,(O27+P27)/2)</f>
        <v>24.542590141296387</v>
      </c>
      <c r="AU27">
        <f>0.61365*EXP(17.502*AT27/(240.97+AT27))</f>
        <v>3.0939929236351822</v>
      </c>
      <c r="AV27">
        <f>IF(AS27&lt;&gt;0,(1000-(AR27+U27)/2)/AS27*AL27,0)</f>
        <v>2.0079542539207962</v>
      </c>
      <c r="AW27">
        <f>U27*AA27/1000</f>
        <v>1.9584426584183821</v>
      </c>
      <c r="AX27">
        <f>(AU27-AW27)</f>
        <v>1.1355502652168001</v>
      </c>
      <c r="AY27">
        <f>1/(1.6/F27+1.37/N27)</f>
        <v>1.34571941755804</v>
      </c>
      <c r="AZ27">
        <f>G27*AA27*0.001</f>
        <v>34.163176356808215</v>
      </c>
      <c r="BA27">
        <f>G27/S27</f>
        <v>0.98437793807284835</v>
      </c>
      <c r="BB27">
        <f>(1-AL27*AA27/AQ27/F27)*100</f>
        <v>80.830698285164743</v>
      </c>
      <c r="BC27">
        <f>(S27-E27/(N27/1.35))</f>
        <v>392.85281800303909</v>
      </c>
      <c r="BD27">
        <f>E27*BB27/100/BC27</f>
        <v>-2.8415897120700386E-3</v>
      </c>
    </row>
    <row r="28" spans="1:56" x14ac:dyDescent="0.25">
      <c r="A28" s="1" t="s">
        <v>1</v>
      </c>
      <c r="B28" s="1" t="s">
        <v>12135</v>
      </c>
      <c r="K28" s="1">
        <f t="shared" si="0"/>
        <v>2.72</v>
      </c>
    </row>
    <row r="29" spans="1:56" x14ac:dyDescent="0.25">
      <c r="A29" s="1" t="s">
        <v>1</v>
      </c>
      <c r="B29" s="1" t="s">
        <v>12134</v>
      </c>
      <c r="K29" s="1">
        <f t="shared" si="0"/>
        <v>2.72</v>
      </c>
    </row>
    <row r="30" spans="1:56" x14ac:dyDescent="0.25">
      <c r="A30" s="1">
        <v>5</v>
      </c>
      <c r="B30" s="1" t="s">
        <v>12133</v>
      </c>
      <c r="C30" s="1">
        <v>1201.0000257045031</v>
      </c>
      <c r="D30" s="1">
        <v>0</v>
      </c>
      <c r="E30">
        <f>(R30-S30*(1000-T30)/(1000-U30))*AK30</f>
        <v>-1.0206089356181105</v>
      </c>
      <c r="F30">
        <f>IF(AV30&lt;&gt;0,1/(1/AV30-1/N30),0)</f>
        <v>3.7597084828027141</v>
      </c>
      <c r="G30">
        <f>((AY30-AL30/2)*S30-E30)/(AY30+AL30/2)</f>
        <v>385.75120161370523</v>
      </c>
      <c r="H30">
        <f>AL30*1000</f>
        <v>24.884662780393754</v>
      </c>
      <c r="I30">
        <f>(AQ30-AW30)</f>
        <v>1.068440809293383</v>
      </c>
      <c r="J30">
        <f>(P30+AP30*D30)</f>
        <v>24.240406036376953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25.084550857543945</v>
      </c>
      <c r="P30" s="1">
        <v>24.240406036376953</v>
      </c>
      <c r="Q30" s="1">
        <v>25.174360275268555</v>
      </c>
      <c r="R30" s="1">
        <v>400.13116455078125</v>
      </c>
      <c r="S30" s="1">
        <v>392.2076416015625</v>
      </c>
      <c r="T30" s="1">
        <v>0.21558746695518494</v>
      </c>
      <c r="U30" s="1">
        <v>22.274698257446289</v>
      </c>
      <c r="V30" s="1">
        <v>0.5966494083404541</v>
      </c>
      <c r="W30" s="1">
        <v>61.646377563476563</v>
      </c>
      <c r="X30" s="1">
        <v>300.00570678710938</v>
      </c>
      <c r="Y30" s="1">
        <v>151.31315612792969</v>
      </c>
      <c r="Z30" s="1">
        <v>8.926060676574707</v>
      </c>
      <c r="AA30" s="1">
        <v>88.44378662109375</v>
      </c>
      <c r="AB30" s="1">
        <v>14.157609939575195</v>
      </c>
      <c r="AC30" s="1">
        <v>0.23034489154815674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1.1029621573055488</v>
      </c>
      <c r="AL30">
        <f>(U30-T30)/(1000-U30)*AK30</f>
        <v>2.4884662780393755E-2</v>
      </c>
      <c r="AM30">
        <f>(P30+273.15)</f>
        <v>297.39040603637693</v>
      </c>
      <c r="AN30">
        <f>(O30+273.15)</f>
        <v>298.23455085754392</v>
      </c>
      <c r="AO30">
        <f>(Y30*AG30+Z30*AH30)*AI30</f>
        <v>24.210104439330735</v>
      </c>
      <c r="AP30">
        <f>((AO30+0.00000010773*(AN30^4-AM30^4))-AL30*44100)/(L30*51.4+0.00000043092*AM30^3)</f>
        <v>-8.765500713987354</v>
      </c>
      <c r="AQ30">
        <f>0.61365*EXP(17.502*J30/(240.97+J30))</f>
        <v>3.0384994690242113</v>
      </c>
      <c r="AR30">
        <f>AQ30*1000/AA30</f>
        <v>34.355149017325459</v>
      </c>
      <c r="AS30">
        <f>(AR30-U30)</f>
        <v>12.08045075987917</v>
      </c>
      <c r="AT30">
        <f>IF(D30,P30,(O30+P30)/2)</f>
        <v>24.662478446960449</v>
      </c>
      <c r="AU30">
        <f>0.61365*EXP(17.502*AT30/(240.97+AT30))</f>
        <v>3.1162535904742898</v>
      </c>
      <c r="AV30">
        <f>IF(AS30&lt;&gt;0,(1000-(AR30+U30)/2)/AS30*AL30,0)</f>
        <v>2.0015855314215658</v>
      </c>
      <c r="AW30">
        <f>U30*AA30/1000</f>
        <v>1.9700586597308283</v>
      </c>
      <c r="AX30">
        <f>(AU30-AW30)</f>
        <v>1.1461949307434616</v>
      </c>
      <c r="AY30">
        <f>1/(1.6/F30+1.37/N30)</f>
        <v>1.3411435428634997</v>
      </c>
      <c r="AZ30">
        <f>G30*AA30*0.001</f>
        <v>34.117296964353059</v>
      </c>
      <c r="BA30">
        <f>G30/S30</f>
        <v>0.98353820960373772</v>
      </c>
      <c r="BB30">
        <f>(1-AL30*AA30/AQ30/F30)*100</f>
        <v>80.734257517680888</v>
      </c>
      <c r="BC30">
        <f>(S30-E30/(N30/1.35))</f>
        <v>392.52953646974623</v>
      </c>
      <c r="BD30">
        <f>E30*BB30/100/BC30</f>
        <v>-2.0991568016535608E-3</v>
      </c>
    </row>
    <row r="31" spans="1:56" x14ac:dyDescent="0.25">
      <c r="A31" s="1" t="s">
        <v>1</v>
      </c>
      <c r="B31" s="1" t="s">
        <v>12132</v>
      </c>
      <c r="K31" s="1">
        <f t="shared" si="0"/>
        <v>2.72</v>
      </c>
    </row>
    <row r="32" spans="1:56" x14ac:dyDescent="0.25">
      <c r="A32" s="1" t="s">
        <v>1</v>
      </c>
      <c r="B32" s="1" t="s">
        <v>12131</v>
      </c>
      <c r="K32" s="1">
        <f t="shared" si="0"/>
        <v>2.72</v>
      </c>
    </row>
    <row r="33" spans="1:56" x14ac:dyDescent="0.25">
      <c r="A33" s="1">
        <v>6</v>
      </c>
      <c r="B33" s="1" t="s">
        <v>12130</v>
      </c>
      <c r="C33" s="1">
        <v>1404.0000257045031</v>
      </c>
      <c r="D33" s="1">
        <v>0</v>
      </c>
      <c r="E33">
        <f>(R33-S33*(1000-T33)/(1000-U33))*AK33</f>
        <v>0.7693394647152948</v>
      </c>
      <c r="F33">
        <f>IF(AV33&lt;&gt;0,1/(1/AV33-1/N33),0)</f>
        <v>3.4053835186767278</v>
      </c>
      <c r="G33">
        <f>((AY33-AL33/2)*S33-E33)/(AY33+AL33/2)</f>
        <v>382.19067077545333</v>
      </c>
      <c r="H33">
        <f>AL33*1000</f>
        <v>25.085732318998367</v>
      </c>
      <c r="I33">
        <f>(AQ33-AW33)</f>
        <v>1.1361606127156902</v>
      </c>
      <c r="J33">
        <f>(P33+AP33*D33)</f>
        <v>24.691078186035156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25.209440231323242</v>
      </c>
      <c r="P33" s="1">
        <v>24.691078186035156</v>
      </c>
      <c r="Q33" s="1">
        <v>25.298633575439453</v>
      </c>
      <c r="R33" s="1">
        <v>400.03094482421875</v>
      </c>
      <c r="S33" s="1">
        <v>390.45355224609375</v>
      </c>
      <c r="T33" s="1">
        <v>0.21492061018943787</v>
      </c>
      <c r="U33" s="1">
        <v>22.446981430053711</v>
      </c>
      <c r="V33" s="1">
        <v>0.5904344916343689</v>
      </c>
      <c r="W33" s="1">
        <v>61.666820526123047</v>
      </c>
      <c r="X33" s="1">
        <v>300.02420043945313</v>
      </c>
      <c r="Y33" s="1">
        <v>300.17660522460938</v>
      </c>
      <c r="Z33" s="1">
        <v>9.1397600173950195</v>
      </c>
      <c r="AA33" s="1">
        <v>88.449485778808594</v>
      </c>
      <c r="AB33" s="1">
        <v>14.226890563964844</v>
      </c>
      <c r="AC33" s="1">
        <v>0.22606661915779114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1.1030301486744596</v>
      </c>
      <c r="AL33">
        <f>(U33-T33)/(1000-U33)*AK33</f>
        <v>2.5085732318998369E-2</v>
      </c>
      <c r="AM33">
        <f>(P33+273.15)</f>
        <v>297.84107818603513</v>
      </c>
      <c r="AN33">
        <f>(O33+273.15)</f>
        <v>298.35944023132322</v>
      </c>
      <c r="AO33">
        <f>(Y33*AG33+Z33*AH33)*AI33</f>
        <v>48.028255762422305</v>
      </c>
      <c r="AP33">
        <f>((AO33+0.00000010773*(AN33^4-AM33^4))-AL33*44100)/(L33*51.4+0.00000043092*AM33^3)</f>
        <v>-8.6690160200918225</v>
      </c>
      <c r="AQ33">
        <f>0.61365*EXP(17.502*J33/(240.97+J33))</f>
        <v>3.1215845774904065</v>
      </c>
      <c r="AR33">
        <f>AQ33*1000/AA33</f>
        <v>35.292286325968668</v>
      </c>
      <c r="AS33">
        <f>(AR33-U33)</f>
        <v>12.845304895914957</v>
      </c>
      <c r="AT33">
        <f>IF(D33,P33,(O33+P33)/2)</f>
        <v>24.950259208679199</v>
      </c>
      <c r="AU33">
        <f>0.61365*EXP(17.502*AT33/(240.97+AT33))</f>
        <v>3.1702604626390989</v>
      </c>
      <c r="AV33">
        <f>IF(AS33&lt;&gt;0,(1000-(AR33+U33)/2)/AS33*AL33,0)</f>
        <v>1.8965308031835433</v>
      </c>
      <c r="AW33">
        <f>U33*AA33/1000</f>
        <v>1.9854239647747163</v>
      </c>
      <c r="AX33">
        <f>(AU33-AW33)</f>
        <v>1.1848364978643826</v>
      </c>
      <c r="AY33">
        <f>1/(1.6/F33+1.37/N33)</f>
        <v>1.2659642498991519</v>
      </c>
      <c r="AZ33">
        <f>G33*AA33*0.001</f>
        <v>33.80456829954678</v>
      </c>
      <c r="BA33">
        <f>G33/S33</f>
        <v>0.97883773518486905</v>
      </c>
      <c r="BB33">
        <f>(1-AL33*AA33/AQ33/F33)*100</f>
        <v>79.127188072767524</v>
      </c>
      <c r="BC33">
        <f>(S33-E33/(N33/1.35))</f>
        <v>390.21090649125028</v>
      </c>
      <c r="BD33">
        <f>E33*BB33/100/BC33</f>
        <v>1.5600709130280152E-3</v>
      </c>
    </row>
    <row r="34" spans="1:56" x14ac:dyDescent="0.25">
      <c r="A34" s="1" t="s">
        <v>1</v>
      </c>
      <c r="B34" s="1" t="s">
        <v>12129</v>
      </c>
      <c r="K34" s="1">
        <f t="shared" si="0"/>
        <v>2.72</v>
      </c>
    </row>
    <row r="35" spans="1:56" x14ac:dyDescent="0.25">
      <c r="A35" s="1" t="s">
        <v>1</v>
      </c>
      <c r="B35" s="1" t="s">
        <v>12128</v>
      </c>
      <c r="K35" s="1">
        <f t="shared" si="0"/>
        <v>2.72</v>
      </c>
    </row>
    <row r="36" spans="1:56" x14ac:dyDescent="0.25">
      <c r="A36" s="1">
        <v>7</v>
      </c>
      <c r="B36" s="1" t="s">
        <v>12127</v>
      </c>
      <c r="C36" s="1">
        <v>1607.0000257045031</v>
      </c>
      <c r="D36" s="1">
        <v>0</v>
      </c>
      <c r="E36">
        <f>(R36-S36*(1000-T36)/(1000-U36))*AK36</f>
        <v>-0.26096217199608784</v>
      </c>
      <c r="F36">
        <f>IF(AV36&lt;&gt;0,1/(1/AV36-1/N36),0)</f>
        <v>3.5771148173355156</v>
      </c>
      <c r="G36">
        <f>((AY36-AL36/2)*S36-E36)/(AY36+AL36/2)</f>
        <v>383.86044428515208</v>
      </c>
      <c r="H36">
        <f>AL36*1000</f>
        <v>25.167817743785548</v>
      </c>
      <c r="I36">
        <f>(AQ36-AW36)</f>
        <v>1.1095538785386279</v>
      </c>
      <c r="J36">
        <f>(P36+AP36*D36)</f>
        <v>24.582416534423828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25.353645324707031</v>
      </c>
      <c r="P36" s="1">
        <v>24.582416534423828</v>
      </c>
      <c r="Q36" s="1">
        <v>25.434999465942383</v>
      </c>
      <c r="R36" s="1">
        <v>399.83160400390625</v>
      </c>
      <c r="S36" s="1">
        <v>391.14389038085938</v>
      </c>
      <c r="T36" s="1">
        <v>0.21593105792999268</v>
      </c>
      <c r="U36" s="1">
        <v>22.518033981323242</v>
      </c>
      <c r="V36" s="1">
        <v>0.58817529678344727</v>
      </c>
      <c r="W36" s="1">
        <v>61.336944580078125</v>
      </c>
      <c r="X36" s="1">
        <v>300.03878784179688</v>
      </c>
      <c r="Y36" s="1">
        <v>499.8436279296875</v>
      </c>
      <c r="Z36" s="1">
        <v>9.2872686386108398</v>
      </c>
      <c r="AA36" s="1">
        <v>88.454368591308594</v>
      </c>
      <c r="AB36" s="1">
        <v>14.293368339538574</v>
      </c>
      <c r="AC36" s="1">
        <v>0.23345139622688293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1.1030837788301353</v>
      </c>
      <c r="AL36">
        <f>(U36-T36)/(1000-U36)*AK36</f>
        <v>2.5167817743785549E-2</v>
      </c>
      <c r="AM36">
        <f>(P36+273.15)</f>
        <v>297.73241653442381</v>
      </c>
      <c r="AN36">
        <f>(O36+273.15)</f>
        <v>298.50364532470701</v>
      </c>
      <c r="AO36">
        <f>(Y36*AG36+Z36*AH36)*AI36</f>
        <v>79.974978681169887</v>
      </c>
      <c r="AP36">
        <f>((AO36+0.00000010773*(AN36^4-AM36^4))-AL36*44100)/(L36*51.4+0.00000043092*AM36^3)</f>
        <v>-8.4127348742798613</v>
      </c>
      <c r="AQ36">
        <f>0.61365*EXP(17.502*J36/(240.97+J36))</f>
        <v>3.1013723562742062</v>
      </c>
      <c r="AR36">
        <f>AQ36*1000/AA36</f>
        <v>35.061833639937859</v>
      </c>
      <c r="AS36">
        <f>(AR36-U36)</f>
        <v>12.543799658614617</v>
      </c>
      <c r="AT36">
        <f>IF(D36,P36,(O36+P36)/2)</f>
        <v>24.96803092956543</v>
      </c>
      <c r="AU36">
        <f>0.61365*EXP(17.502*AT36/(240.97+AT36))</f>
        <v>3.1736222742832858</v>
      </c>
      <c r="AV36">
        <f>IF(AS36&lt;&gt;0,(1000-(AR36+U36)/2)/AS36*AL36,0)</f>
        <v>1.9486310848401693</v>
      </c>
      <c r="AW36">
        <f>U36*AA36/1000</f>
        <v>1.9918184777355783</v>
      </c>
      <c r="AX36">
        <f>(AU36-AW36)</f>
        <v>1.1818037965477075</v>
      </c>
      <c r="AY36">
        <f>1/(1.6/F36+1.37/N36)</f>
        <v>1.3031773182693218</v>
      </c>
      <c r="AZ36">
        <f>G36*AA36*0.001</f>
        <v>33.954133226422314</v>
      </c>
      <c r="BA36">
        <f>G36/S36</f>
        <v>0.98137911322450833</v>
      </c>
      <c r="BB36">
        <f>(1-AL36*AA36/AQ36/F36)*100</f>
        <v>79.9332030937491</v>
      </c>
      <c r="BC36">
        <f>(S36-E36/(N36/1.35))</f>
        <v>391.22619652283407</v>
      </c>
      <c r="BD36">
        <f>E36*BB36/100/BC36</f>
        <v>-5.3318367939943657E-4</v>
      </c>
    </row>
    <row r="37" spans="1:56" x14ac:dyDescent="0.25">
      <c r="A37" s="1" t="s">
        <v>1</v>
      </c>
      <c r="B37" s="1" t="s">
        <v>12126</v>
      </c>
      <c r="K37" s="1">
        <f t="shared" si="0"/>
        <v>2.72</v>
      </c>
    </row>
    <row r="38" spans="1:56" x14ac:dyDescent="0.25">
      <c r="A38" s="1" t="s">
        <v>1</v>
      </c>
      <c r="B38" s="1" t="s">
        <v>12125</v>
      </c>
      <c r="K38" s="1">
        <f t="shared" si="0"/>
        <v>2.72</v>
      </c>
    </row>
    <row r="39" spans="1:56" x14ac:dyDescent="0.25">
      <c r="A39" s="1">
        <v>8</v>
      </c>
      <c r="B39" s="1" t="s">
        <v>4673</v>
      </c>
      <c r="C39" s="1">
        <v>1810.0000257045031</v>
      </c>
      <c r="D39" s="1">
        <v>0</v>
      </c>
      <c r="E39">
        <f>(R39-S39*(1000-T39)/(1000-U39))*AK39</f>
        <v>-0.78982470955201511</v>
      </c>
      <c r="F39">
        <f>IF(AV39&lt;&gt;0,1/(1/AV39-1/N39),0)</f>
        <v>3.1908443938834328</v>
      </c>
      <c r="G39">
        <f>((AY39-AL39/2)*S39-E39)/(AY39+AL39/2)</f>
        <v>384.61994848444613</v>
      </c>
      <c r="H39">
        <f>AL39*1000</f>
        <v>24.899000746822864</v>
      </c>
      <c r="I39">
        <f>(AQ39-AW39)</f>
        <v>1.1699351330057322</v>
      </c>
      <c r="J39">
        <f>(P39+AP39*D39)</f>
        <v>24.795320510864258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25.501543045043945</v>
      </c>
      <c r="P39" s="1">
        <v>24.795320510864258</v>
      </c>
      <c r="Q39" s="1">
        <v>25.572751998901367</v>
      </c>
      <c r="R39" s="1">
        <v>400.04391479492188</v>
      </c>
      <c r="S39" s="1">
        <v>391.91293334960938</v>
      </c>
      <c r="T39" s="1">
        <v>0.21385353803634644</v>
      </c>
      <c r="U39" s="1">
        <v>22.284828186035156</v>
      </c>
      <c r="V39" s="1">
        <v>0.57740640640258789</v>
      </c>
      <c r="W39" s="1">
        <v>60.169227600097656</v>
      </c>
      <c r="X39" s="1">
        <v>300.01409912109375</v>
      </c>
      <c r="Y39" s="1">
        <v>750.18499755859375</v>
      </c>
      <c r="Z39" s="1">
        <v>9.1885843276977539</v>
      </c>
      <c r="AA39" s="1">
        <v>88.45245361328125</v>
      </c>
      <c r="AB39" s="1">
        <v>14.322591781616211</v>
      </c>
      <c r="AC39" s="1">
        <v>0.24504263699054718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1.1029930114746092</v>
      </c>
      <c r="AL39">
        <f>(U39-T39)/(1000-U39)*AK39</f>
        <v>2.4899000746822865E-2</v>
      </c>
      <c r="AM39">
        <f>(P39+273.15)</f>
        <v>297.94532051086424</v>
      </c>
      <c r="AN39">
        <f>(O39+273.15)</f>
        <v>298.65154304504392</v>
      </c>
      <c r="AO39">
        <f>(Y39*AG39+Z39*AH39)*AI39</f>
        <v>120.02959692650438</v>
      </c>
      <c r="AP39">
        <f>((AO39+0.00000010773*(AN39^4-AM39^4))-AL39*44100)/(L39*51.4+0.00000043092*AM39^3)</f>
        <v>-7.9894539800598778</v>
      </c>
      <c r="AQ39">
        <f>0.61365*EXP(17.502*J39/(240.97+J39))</f>
        <v>3.1410828644109494</v>
      </c>
      <c r="AR39">
        <f>AQ39*1000/AA39</f>
        <v>35.511540224129085</v>
      </c>
      <c r="AS39">
        <f>(AR39-U39)</f>
        <v>13.226712038093929</v>
      </c>
      <c r="AT39">
        <f>IF(D39,P39,(O39+P39)/2)</f>
        <v>25.148431777954102</v>
      </c>
      <c r="AU39">
        <f>0.61365*EXP(17.502*AT39/(240.97+AT39))</f>
        <v>3.2079247625654603</v>
      </c>
      <c r="AV39">
        <f>IF(AS39&lt;&gt;0,(1000-(AR39+U39)/2)/AS39*AL39,0)</f>
        <v>1.8280782682105741</v>
      </c>
      <c r="AW39">
        <f>U39*AA39/1000</f>
        <v>1.9711477314052173</v>
      </c>
      <c r="AX39">
        <f>(AU39-AW39)</f>
        <v>1.2367770311602431</v>
      </c>
      <c r="AY39">
        <f>1/(1.6/F39+1.37/N39)</f>
        <v>1.2172823414475353</v>
      </c>
      <c r="AZ39">
        <f>G39*AA39*0.001</f>
        <v>34.020578152063095</v>
      </c>
      <c r="BA39">
        <f>G39/S39</f>
        <v>0.9813913136195036</v>
      </c>
      <c r="BB39">
        <f>(1-AL39*AA39/AQ39/F39)*100</f>
        <v>78.026118235470179</v>
      </c>
      <c r="BC39">
        <f>(S39-E39/(N39/1.35))</f>
        <v>392.16204004650058</v>
      </c>
      <c r="BD39">
        <f>E39*BB39/100/BC39</f>
        <v>-1.5714666357175724E-3</v>
      </c>
    </row>
    <row r="40" spans="1:56" x14ac:dyDescent="0.25">
      <c r="A40" s="1" t="s">
        <v>1</v>
      </c>
      <c r="B40" s="1" t="s">
        <v>12124</v>
      </c>
      <c r="K40" s="1">
        <f t="shared" si="0"/>
        <v>2.72</v>
      </c>
    </row>
    <row r="41" spans="1:56" x14ac:dyDescent="0.25">
      <c r="A41" s="1" t="s">
        <v>1</v>
      </c>
      <c r="B41" s="1" t="s">
        <v>12123</v>
      </c>
      <c r="K41" s="1">
        <f t="shared" si="0"/>
        <v>2.72</v>
      </c>
    </row>
    <row r="42" spans="1:56" x14ac:dyDescent="0.25">
      <c r="A42" s="1">
        <v>9</v>
      </c>
      <c r="B42" s="1" t="s">
        <v>12122</v>
      </c>
      <c r="C42" s="1">
        <v>2013.0000257045031</v>
      </c>
      <c r="D42" s="1">
        <v>0</v>
      </c>
      <c r="E42">
        <f>(R42-S42*(1000-T42)/(1000-U42))*AK42</f>
        <v>-1.8454003510017214</v>
      </c>
      <c r="F42">
        <f>IF(AV42&lt;&gt;0,1/(1/AV42-1/N42),0)</f>
        <v>2.3310597993526758</v>
      </c>
      <c r="G42">
        <f>((AY42-AL42/2)*S42-E42)/(AY42+AL42/2)</f>
        <v>386.00188195182187</v>
      </c>
      <c r="H42">
        <f>AL42*1000</f>
        <v>23.385837091191966</v>
      </c>
      <c r="I42">
        <f>(AQ42-AW42)</f>
        <v>1.3315697373865798</v>
      </c>
      <c r="J42">
        <f>(P42+AP42*D42)</f>
        <v>25.037967681884766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25.663209915161133</v>
      </c>
      <c r="P42" s="1">
        <v>25.037967681884766</v>
      </c>
      <c r="Q42" s="1">
        <v>25.721921920776367</v>
      </c>
      <c r="R42" s="1">
        <v>399.98312377929688</v>
      </c>
      <c r="S42" s="1">
        <v>393.31585693359375</v>
      </c>
      <c r="T42" s="1">
        <v>0.21416099369525909</v>
      </c>
      <c r="U42" s="1">
        <v>20.975351333618164</v>
      </c>
      <c r="V42" s="1">
        <v>0.57271140813827515</v>
      </c>
      <c r="W42" s="1">
        <v>56.092487335205078</v>
      </c>
      <c r="X42" s="1">
        <v>299.95989990234375</v>
      </c>
      <c r="Y42" s="1">
        <v>1000.7381591796875</v>
      </c>
      <c r="Z42" s="1">
        <v>9.0250539779663086</v>
      </c>
      <c r="AA42" s="1">
        <v>88.452033996582031</v>
      </c>
      <c r="AB42" s="1">
        <v>14.366562843322754</v>
      </c>
      <c r="AC42" s="1">
        <v>0.27756655216217041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1.1027937496409694</v>
      </c>
      <c r="AL42">
        <f>(U42-T42)/(1000-U42)*AK42</f>
        <v>2.3385837091191967E-2</v>
      </c>
      <c r="AM42">
        <f>(P42+273.15)</f>
        <v>298.18796768188474</v>
      </c>
      <c r="AN42">
        <f>(O42+273.15)</f>
        <v>298.81320991516111</v>
      </c>
      <c r="AO42">
        <f>(Y42*AG42+Z42*AH42)*AI42</f>
        <v>160.11810188983145</v>
      </c>
      <c r="AP42">
        <f>((AO42+0.00000010773*(AN42^4-AM42^4))-AL42*44100)/(L42*51.4+0.00000043092*AM42^3)</f>
        <v>-7.1154543520764832</v>
      </c>
      <c r="AQ42">
        <f>0.61365*EXP(17.502*J42/(240.97+J42))</f>
        <v>3.1868822266380259</v>
      </c>
      <c r="AR42">
        <f>AQ42*1000/AA42</f>
        <v>36.02949624381926</v>
      </c>
      <c r="AS42">
        <f>(AR42-U42)</f>
        <v>15.054144910201096</v>
      </c>
      <c r="AT42">
        <f>IF(D42,P42,(O42+P42)/2)</f>
        <v>25.350588798522949</v>
      </c>
      <c r="AU42">
        <f>0.61365*EXP(17.502*AT42/(240.97+AT42))</f>
        <v>3.2467486327765047</v>
      </c>
      <c r="AV42">
        <f>IF(AS42&lt;&gt;0,(1000-(AR42+U42)/2)/AS42*AL42,0)</f>
        <v>1.5091713403376152</v>
      </c>
      <c r="AW42">
        <f>U42*AA42/1000</f>
        <v>1.8553124892514461</v>
      </c>
      <c r="AX42">
        <f>(AU42-AW42)</f>
        <v>1.3914361435250586</v>
      </c>
      <c r="AY42">
        <f>1/(1.6/F42+1.37/N42)</f>
        <v>0.99359083248640578</v>
      </c>
      <c r="AZ42">
        <f>G42*AA42*0.001</f>
        <v>34.142651585147192</v>
      </c>
      <c r="BA42">
        <f>G42/S42</f>
        <v>0.98140432211710515</v>
      </c>
      <c r="BB42">
        <f>(1-AL42*AA42/AQ42/F42)*100</f>
        <v>72.155378722870083</v>
      </c>
      <c r="BC42">
        <f>(S42-E42/(N42/1.35))</f>
        <v>393.89788681987153</v>
      </c>
      <c r="BD42">
        <f>E42*BB42/100/BC42</f>
        <v>-3.3804588873749984E-3</v>
      </c>
    </row>
    <row r="43" spans="1:56" x14ac:dyDescent="0.25">
      <c r="A43" s="1" t="s">
        <v>1</v>
      </c>
      <c r="B43" s="1" t="s">
        <v>12121</v>
      </c>
      <c r="K43" s="1">
        <f t="shared" si="0"/>
        <v>2.72</v>
      </c>
    </row>
    <row r="44" spans="1:56" x14ac:dyDescent="0.25">
      <c r="A44" s="1" t="s">
        <v>1</v>
      </c>
      <c r="B44" s="1" t="s">
        <v>12120</v>
      </c>
      <c r="K44" s="1">
        <f t="shared" si="0"/>
        <v>2.72</v>
      </c>
    </row>
    <row r="45" spans="1:56" x14ac:dyDescent="0.25">
      <c r="A45" s="1">
        <v>10</v>
      </c>
      <c r="B45" s="1" t="s">
        <v>12119</v>
      </c>
      <c r="C45" s="1">
        <v>2216.0000257045031</v>
      </c>
      <c r="D45" s="1">
        <v>0</v>
      </c>
      <c r="E45">
        <f>(R45-S45*(1000-T45)/(1000-U45))*AK45</f>
        <v>-2.1661902803193334</v>
      </c>
      <c r="F45">
        <f>IF(AV45&lt;&gt;0,1/(1/AV45-1/N45),0)</f>
        <v>1.4746699639005236</v>
      </c>
      <c r="G45">
        <f>((AY45-AL45/2)*S45-E45)/(AY45+AL45/2)</f>
        <v>386.66656175874147</v>
      </c>
      <c r="H45">
        <f>AL45*1000</f>
        <v>20.468851283013361</v>
      </c>
      <c r="I45">
        <f>(AQ45-AW45)</f>
        <v>1.605349236817589</v>
      </c>
      <c r="J45">
        <f>(P45+AP45*D45)</f>
        <v>25.294429779052734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25.827865600585938</v>
      </c>
      <c r="P45" s="1">
        <v>25.294429779052734</v>
      </c>
      <c r="Q45" s="1">
        <v>25.872167587280273</v>
      </c>
      <c r="R45" s="1">
        <v>400.22528076171875</v>
      </c>
      <c r="S45" s="1">
        <v>394.86126708984375</v>
      </c>
      <c r="T45" s="1">
        <v>0.21774096786975861</v>
      </c>
      <c r="U45" s="1">
        <v>18.434135437011719</v>
      </c>
      <c r="V45" s="1">
        <v>0.57664138078689575</v>
      </c>
      <c r="W45" s="1">
        <v>48.818946838378906</v>
      </c>
      <c r="X45" s="1">
        <v>299.99871826171875</v>
      </c>
      <c r="Y45" s="1">
        <v>1250.615234375</v>
      </c>
      <c r="Z45" s="1">
        <v>9.1680669784545898</v>
      </c>
      <c r="AA45" s="1">
        <v>88.454010009765625</v>
      </c>
      <c r="AB45" s="1">
        <v>14.443474769592285</v>
      </c>
      <c r="AC45" s="1">
        <v>0.32730171084403992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1.1029364641974952</v>
      </c>
      <c r="AL45">
        <f>(U45-T45)/(1000-U45)*AK45</f>
        <v>2.0468851283013362E-2</v>
      </c>
      <c r="AM45">
        <f>(P45+273.15)</f>
        <v>298.44442977905271</v>
      </c>
      <c r="AN45">
        <f>(O45+273.15)</f>
        <v>298.97786560058591</v>
      </c>
      <c r="AO45">
        <f>(Y45*AG45+Z45*AH45)*AI45</f>
        <v>200.09843302745139</v>
      </c>
      <c r="AP45">
        <f>((AO45+0.00000010773*(AN45^4-AM45^4))-AL45*44100)/(L45*51.4+0.00000043092*AM45^3)</f>
        <v>-5.7340082587513788</v>
      </c>
      <c r="AQ45">
        <f>0.61365*EXP(17.502*J45/(240.97+J45))</f>
        <v>3.2359224372843989</v>
      </c>
      <c r="AR45">
        <f>AQ45*1000/AA45</f>
        <v>36.583106146653407</v>
      </c>
      <c r="AS45">
        <f>(AR45-U45)</f>
        <v>18.148970709641688</v>
      </c>
      <c r="AT45">
        <f>IF(D45,P45,(O45+P45)/2)</f>
        <v>25.561147689819336</v>
      </c>
      <c r="AU45">
        <f>0.61365*EXP(17.502*AT45/(240.97+AT45))</f>
        <v>3.2876219259179744</v>
      </c>
      <c r="AV45">
        <f>IF(AS45&lt;&gt;0,(1000-(AR45+U45)/2)/AS45*AL45,0)</f>
        <v>1.0967994677764032</v>
      </c>
      <c r="AW45">
        <f>U45*AA45/1000</f>
        <v>1.6305732004668099</v>
      </c>
      <c r="AX45">
        <f>(AU45-AW45)</f>
        <v>1.6570487254511646</v>
      </c>
      <c r="AY45">
        <f>1/(1.6/F45+1.37/N45)</f>
        <v>0.71171542296508716</v>
      </c>
      <c r="AZ45">
        <f>G45*AA45*0.001</f>
        <v>34.202207924249379</v>
      </c>
      <c r="BA45">
        <f>G45/S45</f>
        <v>0.9792466214995007</v>
      </c>
      <c r="BB45">
        <f>(1-AL45*AA45/AQ45/F45)*100</f>
        <v>62.058188782317345</v>
      </c>
      <c r="BC45">
        <f>(S45-E45/(N45/1.35))</f>
        <v>395.54447248851289</v>
      </c>
      <c r="BD45">
        <f>E45*BB45/100/BC45</f>
        <v>-3.3986025517871985E-3</v>
      </c>
    </row>
    <row r="46" spans="1:56" x14ac:dyDescent="0.25">
      <c r="A46" s="1" t="s">
        <v>1</v>
      </c>
      <c r="B46" s="1" t="s">
        <v>12118</v>
      </c>
      <c r="K46" s="1">
        <f t="shared" si="0"/>
        <v>2.72</v>
      </c>
    </row>
    <row r="47" spans="1:56" x14ac:dyDescent="0.25">
      <c r="A47" s="1" t="s">
        <v>1</v>
      </c>
      <c r="B47" s="1" t="s">
        <v>12117</v>
      </c>
      <c r="K47" s="1">
        <f t="shared" si="0"/>
        <v>2.72</v>
      </c>
    </row>
    <row r="48" spans="1:56" x14ac:dyDescent="0.25">
      <c r="A48" s="1">
        <v>11</v>
      </c>
      <c r="B48" s="1" t="s">
        <v>12116</v>
      </c>
      <c r="C48" s="1">
        <v>2419.0000257045031</v>
      </c>
      <c r="D48" s="1">
        <v>0</v>
      </c>
      <c r="E48">
        <f>(R48-S48*(1000-T48)/(1000-U48))*AK48</f>
        <v>-2.5856017487035126</v>
      </c>
      <c r="F48">
        <f>IF(AV48&lt;&gt;0,1/(1/AV48-1/N48),0)</f>
        <v>0.97826986987415987</v>
      </c>
      <c r="G48">
        <f>((AY48-AL48/2)*S48-E48)/(AY48+AL48/2)</f>
        <v>387.72969271866248</v>
      </c>
      <c r="H48">
        <f>AL48*1000</f>
        <v>17.523002354027476</v>
      </c>
      <c r="I48">
        <f>(AQ48-AW48)</f>
        <v>1.8949843987152839</v>
      </c>
      <c r="J48">
        <f>(P48+AP48*D48)</f>
        <v>25.610382080078125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26.003196716308594</v>
      </c>
      <c r="P48" s="1">
        <v>25.610382080078125</v>
      </c>
      <c r="Q48" s="1">
        <v>26.026643753051758</v>
      </c>
      <c r="R48" s="1">
        <v>400.05227661132813</v>
      </c>
      <c r="S48" s="1">
        <v>396.103515625</v>
      </c>
      <c r="T48" s="1">
        <v>0.2161763459444046</v>
      </c>
      <c r="U48" s="1">
        <v>15.851604461669922</v>
      </c>
      <c r="V48" s="1">
        <v>0.56663417816162109</v>
      </c>
      <c r="W48" s="1">
        <v>41.549697875976563</v>
      </c>
      <c r="X48" s="1">
        <v>300.00482177734375</v>
      </c>
      <c r="Y48" s="1">
        <v>1599.79931640625</v>
      </c>
      <c r="Z48" s="1">
        <v>9.2667741775512695</v>
      </c>
      <c r="AA48" s="1">
        <v>88.461669921875</v>
      </c>
      <c r="AB48" s="1">
        <v>14.414524078369141</v>
      </c>
      <c r="AC48" s="1">
        <v>0.36194717884063721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1.1029589035931753</v>
      </c>
      <c r="AL48">
        <f>(U48-T48)/(1000-U48)*AK48</f>
        <v>1.7523002354027477E-2</v>
      </c>
      <c r="AM48">
        <f>(P48+273.15)</f>
        <v>298.7603820800781</v>
      </c>
      <c r="AN48">
        <f>(O48+273.15)</f>
        <v>299.15319671630857</v>
      </c>
      <c r="AO48">
        <f>(Y48*AG48+Z48*AH48)*AI48</f>
        <v>255.9678849036718</v>
      </c>
      <c r="AP48">
        <f>((AO48+0.00000010773*(AN48^4-AM48^4))-AL48*44100)/(L48*51.4+0.00000043092*AM48^3)</f>
        <v>-4.2163779390816289</v>
      </c>
      <c r="AQ48">
        <f>0.61365*EXP(17.502*J48/(240.97+J48))</f>
        <v>3.2972438003356497</v>
      </c>
      <c r="AR48">
        <f>AQ48*1000/AA48</f>
        <v>37.273135395789083</v>
      </c>
      <c r="AS48">
        <f>(AR48-U48)</f>
        <v>21.421530934119161</v>
      </c>
      <c r="AT48">
        <f>IF(D48,P48,(O48+P48)/2)</f>
        <v>25.806789398193359</v>
      </c>
      <c r="AU48">
        <f>0.61365*EXP(17.502*AT48/(240.97+AT48))</f>
        <v>3.335872921616295</v>
      </c>
      <c r="AV48">
        <f>IF(AS48&lt;&gt;0,(1000-(AR48+U48)/2)/AS48*AL48,0)</f>
        <v>0.79628061765041147</v>
      </c>
      <c r="AW48">
        <f>U48*AA48/1000</f>
        <v>1.4022594016203658</v>
      </c>
      <c r="AX48">
        <f>(AU48-AW48)</f>
        <v>1.9336135199959292</v>
      </c>
      <c r="AY48">
        <f>1/(1.6/F48+1.37/N48)</f>
        <v>0.51134993857359934</v>
      </c>
      <c r="AZ48">
        <f>G48*AA48*0.001</f>
        <v>34.299216096188346</v>
      </c>
      <c r="BA48">
        <f>G48/S48</f>
        <v>0.97885950874956329</v>
      </c>
      <c r="BB48">
        <f>(1-AL48*AA48/AQ48/F48)*100</f>
        <v>51.943303352687622</v>
      </c>
      <c r="BC48">
        <f>(S48-E48/(N48/1.35))</f>
        <v>396.91900126796122</v>
      </c>
      <c r="BD48">
        <f>E48*BB48/100/BC48</f>
        <v>-3.3836801854561917E-3</v>
      </c>
    </row>
    <row r="49" spans="1:56" x14ac:dyDescent="0.25">
      <c r="A49" s="1" t="s">
        <v>1</v>
      </c>
      <c r="B49" s="1" t="s">
        <v>12115</v>
      </c>
      <c r="K49" s="1">
        <f t="shared" si="0"/>
        <v>2.72</v>
      </c>
    </row>
    <row r="50" spans="1:56" x14ac:dyDescent="0.25">
      <c r="A50" s="1" t="s">
        <v>1</v>
      </c>
      <c r="B50" s="1" t="s">
        <v>12110</v>
      </c>
      <c r="K50" s="1">
        <f t="shared" si="0"/>
        <v>2.72</v>
      </c>
    </row>
    <row r="51" spans="1:56" x14ac:dyDescent="0.25">
      <c r="A51" s="1">
        <v>12</v>
      </c>
      <c r="B51" s="1" t="s">
        <v>12114</v>
      </c>
      <c r="C51" s="1">
        <v>2622.0000257045031</v>
      </c>
      <c r="D51" s="1">
        <v>0</v>
      </c>
      <c r="E51">
        <f>(R51-S51*(1000-T51)/(1000-U51))*AK51</f>
        <v>-1.2742366043691766</v>
      </c>
      <c r="F51">
        <f>IF(AV51&lt;&gt;0,1/(1/AV51-1/N51),0)</f>
        <v>0.68513808615302918</v>
      </c>
      <c r="G51">
        <f>((AY51-AL51/2)*S51-E51)/(AY51+AL51/2)</f>
        <v>383.70219577247536</v>
      </c>
      <c r="H51">
        <f>AL51*1000</f>
        <v>14.907381962994757</v>
      </c>
      <c r="I51">
        <f>(AQ51-AW51)</f>
        <v>2.1752816792781826</v>
      </c>
      <c r="J51">
        <f>(P51+AP51*D51)</f>
        <v>25.998397827148438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26.212896347045898</v>
      </c>
      <c r="P51" s="1">
        <v>25.998397827148438</v>
      </c>
      <c r="Q51" s="1">
        <v>26.207311630249023</v>
      </c>
      <c r="R51" s="1">
        <v>399.9393310546875</v>
      </c>
      <c r="S51" s="1">
        <v>395.74566650390625</v>
      </c>
      <c r="T51" s="1">
        <v>0.2161155641078949</v>
      </c>
      <c r="U51" s="1">
        <v>13.549212455749512</v>
      </c>
      <c r="V51" s="1">
        <v>0.55952787399291992</v>
      </c>
      <c r="W51" s="1">
        <v>35.079204559326172</v>
      </c>
      <c r="X51" s="1">
        <v>299.99545288085938</v>
      </c>
      <c r="Y51" s="1">
        <v>1998.7037353515625</v>
      </c>
      <c r="Z51" s="1">
        <v>9.2941675186157227</v>
      </c>
      <c r="AA51" s="1">
        <v>88.466903686523438</v>
      </c>
      <c r="AB51" s="1">
        <v>14.37315559387207</v>
      </c>
      <c r="AC51" s="1">
        <v>0.38442331552505493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1.1029244591208063</v>
      </c>
      <c r="AL51">
        <f>(U51-T51)/(1000-U51)*AK51</f>
        <v>1.4907381962994758E-2</v>
      </c>
      <c r="AM51">
        <f>(P51+273.15)</f>
        <v>299.14839782714841</v>
      </c>
      <c r="AN51">
        <f>(O51+273.15)</f>
        <v>299.36289634704588</v>
      </c>
      <c r="AO51">
        <f>(Y51*AG51+Z51*AH51)*AI51</f>
        <v>319.79259050832843</v>
      </c>
      <c r="AP51">
        <f>((AO51+0.00000010773*(AN51^4-AM51^4))-AL51*44100)/(L51*51.4+0.00000043092*AM51^3)</f>
        <v>-2.7574717666931035</v>
      </c>
      <c r="AQ51">
        <f>0.61365*EXP(17.502*J51/(240.97+J51))</f>
        <v>3.3739385526292183</v>
      </c>
      <c r="AR51">
        <f>AQ51*1000/AA51</f>
        <v>38.137861867354871</v>
      </c>
      <c r="AS51">
        <f>(AR51-U51)</f>
        <v>24.58864941160536</v>
      </c>
      <c r="AT51">
        <f>IF(D51,P51,(O51+P51)/2)</f>
        <v>26.105647087097168</v>
      </c>
      <c r="AU51">
        <f>0.61365*EXP(17.502*AT51/(240.97+AT51))</f>
        <v>3.3954102440336653</v>
      </c>
      <c r="AV51">
        <f>IF(AS51&lt;&gt;0,(1000-(AR51+U51)/2)/AS51*AL51,0)</f>
        <v>0.59060268988985187</v>
      </c>
      <c r="AW51">
        <f>U51*AA51/1000</f>
        <v>1.1986568733510357</v>
      </c>
      <c r="AX51">
        <f>(AU51-AW51)</f>
        <v>2.1967533706826297</v>
      </c>
      <c r="AY51">
        <f>1/(1.6/F51+1.37/N51)</f>
        <v>0.3765963316032277</v>
      </c>
      <c r="AZ51">
        <f>G51*AA51*0.001</f>
        <v>33.944945197711142</v>
      </c>
      <c r="BA51">
        <f>G51/S51</f>
        <v>0.96956764975388043</v>
      </c>
      <c r="BB51">
        <f>(1-AL51*AA51/AQ51/F51)*100</f>
        <v>42.948518356670704</v>
      </c>
      <c r="BC51">
        <f>(S51-E51/(N51/1.35))</f>
        <v>396.14755424903939</v>
      </c>
      <c r="BD51">
        <f>E51*BB51/100/BC51</f>
        <v>-1.3814694450716538E-3</v>
      </c>
    </row>
    <row r="52" spans="1:56" x14ac:dyDescent="0.25">
      <c r="A52" s="1" t="s">
        <v>1</v>
      </c>
      <c r="B52" s="1" t="s">
        <v>12113</v>
      </c>
      <c r="K52" s="2">
        <v>5.6375000000000002</v>
      </c>
    </row>
    <row r="53" spans="1:56" x14ac:dyDescent="0.25">
      <c r="A53" s="1" t="s">
        <v>1</v>
      </c>
      <c r="B53" s="1" t="s">
        <v>12112</v>
      </c>
      <c r="K53" s="2">
        <v>5.6375000000000002</v>
      </c>
    </row>
    <row r="54" spans="1:56" x14ac:dyDescent="0.25">
      <c r="A54" s="1" t="s">
        <v>1</v>
      </c>
      <c r="B54" s="1" t="s">
        <v>12111</v>
      </c>
      <c r="K54" s="2">
        <v>5.6375000000000002</v>
      </c>
    </row>
    <row r="55" spans="1:56" x14ac:dyDescent="0.25">
      <c r="A55" s="1" t="s">
        <v>1</v>
      </c>
      <c r="B55" s="1" t="s">
        <v>12110</v>
      </c>
      <c r="K55" s="2">
        <v>5.6375000000000002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FA7E0-B970-42C9-B5B6-4E3B609C09C8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12198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12197</v>
      </c>
    </row>
    <row r="12" spans="1:56" x14ac:dyDescent="0.25">
      <c r="A12" s="1" t="s">
        <v>1</v>
      </c>
      <c r="B12" s="1" t="s">
        <v>12196</v>
      </c>
    </row>
    <row r="13" spans="1:56" x14ac:dyDescent="0.25">
      <c r="A13" s="1" t="s">
        <v>1</v>
      </c>
      <c r="B13" s="1" t="s">
        <v>12195</v>
      </c>
    </row>
    <row r="14" spans="1:56" x14ac:dyDescent="0.25">
      <c r="A14" s="1" t="s">
        <v>1</v>
      </c>
      <c r="B14" s="1" t="s">
        <v>12194</v>
      </c>
    </row>
    <row r="15" spans="1:56" x14ac:dyDescent="0.25">
      <c r="A15" s="1" t="s">
        <v>1</v>
      </c>
      <c r="B15" s="1" t="s">
        <v>12193</v>
      </c>
    </row>
    <row r="16" spans="1:56" x14ac:dyDescent="0.25">
      <c r="A16" s="1" t="s">
        <v>1</v>
      </c>
      <c r="B16" s="1" t="s">
        <v>12192</v>
      </c>
    </row>
    <row r="17" spans="1:56" x14ac:dyDescent="0.25">
      <c r="A17" s="1" t="s">
        <v>1</v>
      </c>
      <c r="B17" s="1" t="s">
        <v>12191</v>
      </c>
    </row>
    <row r="18" spans="1:56" x14ac:dyDescent="0.25">
      <c r="A18" s="1">
        <v>1</v>
      </c>
      <c r="B18" s="1" t="s">
        <v>12190</v>
      </c>
      <c r="C18" s="1">
        <v>380.50002584978938</v>
      </c>
      <c r="D18" s="1">
        <v>0</v>
      </c>
      <c r="E18">
        <f>(R18-S18*(1000-T18)/(1000-U18))*AK18</f>
        <v>-0.62644496520436665</v>
      </c>
      <c r="F18">
        <f>IF(AV18&lt;&gt;0,1/(1/AV18-1/N18),0)</f>
        <v>1.6178497197468535</v>
      </c>
      <c r="G18">
        <f>((AY18-AL18/2)*S18-E18)/(AY18+AL18/2)</f>
        <v>385.34272318250191</v>
      </c>
      <c r="H18">
        <f>AL18*1000</f>
        <v>18.522717502323218</v>
      </c>
      <c r="I18">
        <f>(AQ18-AW18)</f>
        <v>1.3587723961506266</v>
      </c>
      <c r="J18">
        <f>(P18+AP18*D18)</f>
        <v>23.568693161010742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23.945402145385742</v>
      </c>
      <c r="P18" s="1">
        <v>23.568693161010742</v>
      </c>
      <c r="Q18" s="1">
        <v>24.066423416137695</v>
      </c>
      <c r="R18" s="1">
        <v>400.02603149414063</v>
      </c>
      <c r="S18" s="1">
        <v>393.97064208984375</v>
      </c>
      <c r="T18" s="1">
        <v>1.1311813592910767</v>
      </c>
      <c r="U18" s="1">
        <v>17.647964477539063</v>
      </c>
      <c r="V18" s="1">
        <v>3.3484890460968018</v>
      </c>
      <c r="W18" s="1">
        <v>52.240974426269531</v>
      </c>
      <c r="X18" s="1">
        <v>299.65069580078125</v>
      </c>
      <c r="Y18" s="1">
        <v>0.32727152109146118</v>
      </c>
      <c r="Z18" s="1">
        <v>2.4096822738647461</v>
      </c>
      <c r="AA18" s="1">
        <v>88.365989685058594</v>
      </c>
      <c r="AB18" s="1">
        <v>15.697009086608887</v>
      </c>
      <c r="AC18" s="1">
        <v>1.1869549751281738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1.1016569698558132</v>
      </c>
      <c r="AL18">
        <f>(U18-T18)/(1000-U18)*AK18</f>
        <v>1.8522717502323219E-2</v>
      </c>
      <c r="AM18">
        <f>(P18+273.15)</f>
        <v>296.71869316101072</v>
      </c>
      <c r="AN18">
        <f>(O18+273.15)</f>
        <v>297.09540214538572</v>
      </c>
      <c r="AO18">
        <f>(Y18*AG18+Z18*AH18)*AI18</f>
        <v>5.2363442204219623E-2</v>
      </c>
      <c r="AP18">
        <f>((AO18+0.00000010773*(AN18^4-AM18^4))-AL18*44100)/(L18*51.4+0.00000043092*AM18^3)</f>
        <v>-6.7007764916625838</v>
      </c>
      <c r="AQ18">
        <f>0.61365*EXP(17.502*J18/(240.97+J18))</f>
        <v>2.9182522431351239</v>
      </c>
      <c r="AR18">
        <f>AQ18*1000/AA18</f>
        <v>33.024608828984327</v>
      </c>
      <c r="AS18">
        <f>(AR18-U18)</f>
        <v>15.376644351445265</v>
      </c>
      <c r="AT18">
        <f>IF(D18,P18,(O18+P18)/2)</f>
        <v>23.757047653198242</v>
      </c>
      <c r="AU18">
        <f>0.61365*EXP(17.502*AT18/(240.97+AT18))</f>
        <v>2.95154328911411</v>
      </c>
      <c r="AV18">
        <f>IF(AS18&lt;&gt;0,(1000-(AR18+U18)/2)/AS18*AL18,0)</f>
        <v>1.1740806517639275</v>
      </c>
      <c r="AW18">
        <f>U18*AA18/1000</f>
        <v>1.5594798469844973</v>
      </c>
      <c r="AX18">
        <f>(AU18-AW18)</f>
        <v>1.3920634421296127</v>
      </c>
      <c r="AY18">
        <f>1/(1.6/F18+1.37/N18)</f>
        <v>0.76392184035819544</v>
      </c>
      <c r="AZ18">
        <f>G18*AA18*0.001</f>
        <v>34.05119110195735</v>
      </c>
      <c r="BA18">
        <f>G18/S18</f>
        <v>0.97810009684586019</v>
      </c>
      <c r="BB18">
        <f>(1-AL18*AA18/AQ18/F18)*100</f>
        <v>65.331995602542477</v>
      </c>
      <c r="BC18">
        <f>(S18-E18/(N18/1.35))</f>
        <v>394.16821964620397</v>
      </c>
      <c r="BD18">
        <f>E18*BB18/100/BC18</f>
        <v>-1.0383104895849182E-3</v>
      </c>
    </row>
    <row r="19" spans="1:56" x14ac:dyDescent="0.25">
      <c r="A19" s="1" t="s">
        <v>1</v>
      </c>
      <c r="B19" s="1" t="s">
        <v>12189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12188</v>
      </c>
      <c r="K20" s="1">
        <f t="shared" si="0"/>
        <v>2.72</v>
      </c>
    </row>
    <row r="21" spans="1:56" x14ac:dyDescent="0.25">
      <c r="A21" s="1">
        <v>2</v>
      </c>
      <c r="B21" s="1" t="s">
        <v>12187</v>
      </c>
      <c r="C21" s="1">
        <v>583.50002584978938</v>
      </c>
      <c r="D21" s="1">
        <v>0</v>
      </c>
      <c r="E21">
        <f>(R21-S21*(1000-T21)/(1000-U21))*AK21</f>
        <v>-0.26941301392323885</v>
      </c>
      <c r="F21">
        <f>IF(AV21&lt;&gt;0,1/(1/AV21-1/N21),0)</f>
        <v>1.329338577486207</v>
      </c>
      <c r="G21">
        <f>((AY21-AL21/2)*S21-E21)/(AY21+AL21/2)</f>
        <v>384.13355882084193</v>
      </c>
      <c r="H21">
        <f>AL21*1000</f>
        <v>17.417124588037836</v>
      </c>
      <c r="I21">
        <f>(AQ21-AW21)</f>
        <v>1.4790527564746041</v>
      </c>
      <c r="J21">
        <f>(P21+AP21*D21)</f>
        <v>23.864006042480469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24.148368835449219</v>
      </c>
      <c r="P21" s="1">
        <v>23.864006042480469</v>
      </c>
      <c r="Q21" s="1">
        <v>24.266189575195313</v>
      </c>
      <c r="R21" s="1">
        <v>400.03326416015625</v>
      </c>
      <c r="S21" s="1">
        <v>394.04876708984375</v>
      </c>
      <c r="T21" s="1">
        <v>1.3380851745605469</v>
      </c>
      <c r="U21" s="1">
        <v>16.878993988037109</v>
      </c>
      <c r="V21" s="1">
        <v>3.9130125045776367</v>
      </c>
      <c r="W21" s="1">
        <v>49.359874725341797</v>
      </c>
      <c r="X21" s="1">
        <v>299.69253540039063</v>
      </c>
      <c r="Y21" s="1">
        <v>25.380640029907227</v>
      </c>
      <c r="Z21" s="1">
        <v>2.5616049766540527</v>
      </c>
      <c r="AA21" s="1">
        <v>88.366790771484375</v>
      </c>
      <c r="AB21" s="1">
        <v>15.750414848327637</v>
      </c>
      <c r="AC21" s="1">
        <v>1.189618706703186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1.1018107919132007</v>
      </c>
      <c r="AL21">
        <f>(U21-T21)/(1000-U21)*AK21</f>
        <v>1.7417124588037836E-2</v>
      </c>
      <c r="AM21">
        <f>(P21+273.15)</f>
        <v>297.01400604248045</v>
      </c>
      <c r="AN21">
        <f>(O21+273.15)</f>
        <v>297.2983688354492</v>
      </c>
      <c r="AO21">
        <f>(Y21*AG21+Z21*AH21)*AI21</f>
        <v>4.0609023140169143</v>
      </c>
      <c r="AP21">
        <f>((AO21+0.00000010773*(AN21^4-AM21^4))-AL21*44100)/(L21*51.4+0.00000043092*AM21^3)</f>
        <v>-6.2724255914820786</v>
      </c>
      <c r="AQ21">
        <f>0.61365*EXP(17.502*J21/(240.97+J21))</f>
        <v>2.970595286648622</v>
      </c>
      <c r="AR21">
        <f>AQ21*1000/AA21</f>
        <v>33.616647846027938</v>
      </c>
      <c r="AS21">
        <f>(AR21-U21)</f>
        <v>16.737653857990828</v>
      </c>
      <c r="AT21">
        <f>IF(D21,P21,(O21+P21)/2)</f>
        <v>24.006187438964844</v>
      </c>
      <c r="AU21">
        <f>0.61365*EXP(17.502*AT21/(240.97+AT21))</f>
        <v>2.9960878302639635</v>
      </c>
      <c r="AV21">
        <f>IF(AS21&lt;&gt;0,(1000-(AR21+U21)/2)/AS21*AL21,0)</f>
        <v>1.0143225740950625</v>
      </c>
      <c r="AW21">
        <f>U21*AA21/1000</f>
        <v>1.4915425301740179</v>
      </c>
      <c r="AX21">
        <f>(AU21-AW21)</f>
        <v>1.5045453000899456</v>
      </c>
      <c r="AY21">
        <f>1/(1.6/F21+1.37/N21)</f>
        <v>0.6563085787838534</v>
      </c>
      <c r="AZ21">
        <f>G21*AA21*0.001</f>
        <v>33.944649820627028</v>
      </c>
      <c r="BA21">
        <f>G21/S21</f>
        <v>0.97483761123723767</v>
      </c>
      <c r="BB21">
        <f>(1-AL21*AA21/AQ21/F21)*100</f>
        <v>61.024971128604712</v>
      </c>
      <c r="BC21">
        <f>(S21-E21/(N21/1.35))</f>
        <v>394.13373858438712</v>
      </c>
      <c r="BD21">
        <f>E21*BB21/100/BC21</f>
        <v>-4.1714067553280269E-4</v>
      </c>
    </row>
    <row r="22" spans="1:56" x14ac:dyDescent="0.25">
      <c r="A22" s="1" t="s">
        <v>1</v>
      </c>
      <c r="B22" s="1" t="s">
        <v>12186</v>
      </c>
      <c r="K22" s="1">
        <f t="shared" si="0"/>
        <v>2.72</v>
      </c>
    </row>
    <row r="23" spans="1:56" x14ac:dyDescent="0.25">
      <c r="A23" s="1" t="s">
        <v>1</v>
      </c>
      <c r="B23" s="1" t="s">
        <v>12185</v>
      </c>
      <c r="K23" s="1">
        <f t="shared" si="0"/>
        <v>2.72</v>
      </c>
    </row>
    <row r="24" spans="1:56" x14ac:dyDescent="0.25">
      <c r="A24" s="1">
        <v>3</v>
      </c>
      <c r="B24" s="1" t="s">
        <v>12184</v>
      </c>
      <c r="C24" s="1">
        <v>786.50002584978938</v>
      </c>
      <c r="D24" s="1">
        <v>0</v>
      </c>
      <c r="E24">
        <f>(R24-S24*(1000-T24)/(1000-U24))*AK24</f>
        <v>-1.7360361514712791E-2</v>
      </c>
      <c r="F24">
        <f>IF(AV24&lt;&gt;0,1/(1/AV24-1/N24),0)</f>
        <v>1.0418968508801436</v>
      </c>
      <c r="G24">
        <f>((AY24-AL24/2)*S24-E24)/(AY24+AL24/2)</f>
        <v>383.0490405910985</v>
      </c>
      <c r="H24">
        <f>AL24*1000</f>
        <v>15.769450735659666</v>
      </c>
      <c r="I24">
        <f>(AQ24-AW24)</f>
        <v>1.621747012671606</v>
      </c>
      <c r="J24">
        <f>(P24+AP24*D24)</f>
        <v>24.050088882446289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24.291831970214844</v>
      </c>
      <c r="P24" s="1">
        <v>24.050088882446289</v>
      </c>
      <c r="Q24" s="1">
        <v>24.424587249755859</v>
      </c>
      <c r="R24" s="1">
        <v>400.02212524414063</v>
      </c>
      <c r="S24" s="1">
        <v>394.39227294921875</v>
      </c>
      <c r="T24" s="1">
        <v>1.551366925239563</v>
      </c>
      <c r="U24" s="1">
        <v>15.64216423034668</v>
      </c>
      <c r="V24" s="1">
        <v>4.4978647232055664</v>
      </c>
      <c r="W24" s="1">
        <v>45.351192474365234</v>
      </c>
      <c r="X24" s="1">
        <v>299.64215087890625</v>
      </c>
      <c r="Y24" s="1">
        <v>50.473724365234375</v>
      </c>
      <c r="Z24" s="1">
        <v>8.7102060317993164</v>
      </c>
      <c r="AA24" s="1">
        <v>88.366973876953125</v>
      </c>
      <c r="AB24" s="1">
        <v>15.70295238494873</v>
      </c>
      <c r="AC24" s="1">
        <v>1.1788351535797119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1.101625554701861</v>
      </c>
      <c r="AL24">
        <f>(U24-T24)/(1000-U24)*AK24</f>
        <v>1.5769450735659666E-2</v>
      </c>
      <c r="AM24">
        <f>(P24+273.15)</f>
        <v>297.20008888244627</v>
      </c>
      <c r="AN24">
        <f>(O24+273.15)</f>
        <v>297.44183197021482</v>
      </c>
      <c r="AO24">
        <f>(Y24*AG24+Z24*AH24)*AI24</f>
        <v>8.0757957179293953</v>
      </c>
      <c r="AP24">
        <f>((AO24+0.00000010773*(AN24^4-AM24^4))-AL24*44100)/(L24*51.4+0.00000043092*AM24^3)</f>
        <v>-5.6432217912192391</v>
      </c>
      <c r="AQ24">
        <f>0.61365*EXP(17.502*J24/(240.97+J24))</f>
        <v>3.0039977305936616</v>
      </c>
      <c r="AR24">
        <f>AQ24*1000/AA24</f>
        <v>33.994575108757125</v>
      </c>
      <c r="AS24">
        <f>(AR24-U24)</f>
        <v>18.352410878410446</v>
      </c>
      <c r="AT24">
        <f>IF(D24,P24,(O24+P24)/2)</f>
        <v>24.170960426330566</v>
      </c>
      <c r="AU24">
        <f>0.61365*EXP(17.502*AT24/(240.97+AT24))</f>
        <v>3.0258700578659208</v>
      </c>
      <c r="AV24">
        <f>IF(AS24&lt;&gt;0,(1000-(AR24+U24)/2)/AS24*AL24,0)</f>
        <v>0.83793234467668021</v>
      </c>
      <c r="AW24">
        <f>U24*AA24/1000</f>
        <v>1.3822507179220556</v>
      </c>
      <c r="AX24">
        <f>(AU24-AW24)</f>
        <v>1.6436193399438652</v>
      </c>
      <c r="AY24">
        <f>1/(1.6/F24+1.37/N24)</f>
        <v>0.5388720509617152</v>
      </c>
      <c r="AZ24">
        <f>G24*AA24*0.001</f>
        <v>33.848884563505564</v>
      </c>
      <c r="BA24">
        <f>G24/S24</f>
        <v>0.97123870538006007</v>
      </c>
      <c r="BB24">
        <f>(1-AL24*AA24/AQ24/F24)*100</f>
        <v>55.477225113859816</v>
      </c>
      <c r="BC24">
        <f>(S24-E24/(N24/1.35))</f>
        <v>394.39774831895772</v>
      </c>
      <c r="BD24">
        <f>E24*BB24/100/BC24</f>
        <v>-2.4419629369456414E-5</v>
      </c>
    </row>
    <row r="25" spans="1:56" x14ac:dyDescent="0.25">
      <c r="A25" s="1" t="s">
        <v>1</v>
      </c>
      <c r="B25" s="1" t="s">
        <v>12183</v>
      </c>
      <c r="K25" s="1">
        <f t="shared" si="0"/>
        <v>2.72</v>
      </c>
    </row>
    <row r="26" spans="1:56" x14ac:dyDescent="0.25">
      <c r="A26" s="1" t="s">
        <v>1</v>
      </c>
      <c r="B26" s="1" t="s">
        <v>12182</v>
      </c>
      <c r="K26" s="1">
        <f t="shared" si="0"/>
        <v>2.72</v>
      </c>
    </row>
    <row r="27" spans="1:56" x14ac:dyDescent="0.25">
      <c r="A27" s="1">
        <v>4</v>
      </c>
      <c r="B27" s="1" t="s">
        <v>12181</v>
      </c>
      <c r="C27" s="1">
        <v>989.50002584978938</v>
      </c>
      <c r="D27" s="1">
        <v>0</v>
      </c>
      <c r="E27">
        <f>(R27-S27*(1000-T27)/(1000-U27))*AK27</f>
        <v>-0.18697739764790569</v>
      </c>
      <c r="F27">
        <f>IF(AV27&lt;&gt;0,1/(1/AV27-1/N27),0)</f>
        <v>0.80566346252699028</v>
      </c>
      <c r="G27">
        <f>((AY27-AL27/2)*S27-E27)/(AY27+AL27/2)</f>
        <v>383.18627187847835</v>
      </c>
      <c r="H27">
        <f>AL27*1000</f>
        <v>13.911633952049932</v>
      </c>
      <c r="I27">
        <f>(AQ27-AW27)</f>
        <v>1.7691226169028684</v>
      </c>
      <c r="J27">
        <f>(P27+AP27*D27)</f>
        <v>24.169239044189453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24.403575897216797</v>
      </c>
      <c r="P27" s="1">
        <v>24.169239044189453</v>
      </c>
      <c r="Q27" s="1">
        <v>24.555458068847656</v>
      </c>
      <c r="R27" s="1">
        <v>400.0628662109375</v>
      </c>
      <c r="S27" s="1">
        <v>395.2412109375</v>
      </c>
      <c r="T27" s="1">
        <v>1.7693135738372803</v>
      </c>
      <c r="U27" s="1">
        <v>14.218470573425293</v>
      </c>
      <c r="V27" s="1">
        <v>5.0954947471618652</v>
      </c>
      <c r="W27" s="1">
        <v>40.948162078857422</v>
      </c>
      <c r="X27" s="1">
        <v>299.6317138671875</v>
      </c>
      <c r="Y27" s="1">
        <v>100.49150848388672</v>
      </c>
      <c r="Z27" s="1">
        <v>9.3504476547241211</v>
      </c>
      <c r="AA27" s="1">
        <v>88.36639404296875</v>
      </c>
      <c r="AB27" s="1">
        <v>15.7008056640625</v>
      </c>
      <c r="AC27" s="1">
        <v>1.1617679595947266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1.101587183335248</v>
      </c>
      <c r="AL27">
        <f>(U27-T27)/(1000-U27)*AK27</f>
        <v>1.3911633952049932E-2</v>
      </c>
      <c r="AM27">
        <f>(P27+273.15)</f>
        <v>297.31923904418943</v>
      </c>
      <c r="AN27">
        <f>(O27+273.15)</f>
        <v>297.55357589721677</v>
      </c>
      <c r="AO27">
        <f>(Y27*AG27+Z27*AH27)*AI27</f>
        <v>16.078640998036235</v>
      </c>
      <c r="AP27">
        <f>((AO27+0.00000010773*(AN27^4-AM27^4))-AL27*44100)/(L27*51.4+0.00000043092*AM27^3)</f>
        <v>-4.9020358105574644</v>
      </c>
      <c r="AQ27">
        <f>0.61365*EXP(17.502*J27/(240.97+J27))</f>
        <v>3.0255575902825238</v>
      </c>
      <c r="AR27">
        <f>AQ27*1000/AA27</f>
        <v>34.238780738425589</v>
      </c>
      <c r="AS27">
        <f>(AR27-U27)</f>
        <v>20.020310165000296</v>
      </c>
      <c r="AT27">
        <f>IF(D27,P27,(O27+P27)/2)</f>
        <v>24.286407470703125</v>
      </c>
      <c r="AU27">
        <f>0.61365*EXP(17.502*AT27/(240.97+AT27))</f>
        <v>3.0468906626303305</v>
      </c>
      <c r="AV27">
        <f>IF(AS27&lt;&gt;0,(1000-(AR27+U27)/2)/AS27*AL27,0)</f>
        <v>0.67804015366828108</v>
      </c>
      <c r="AW27">
        <f>U27*AA27/1000</f>
        <v>1.2564349733796554</v>
      </c>
      <c r="AX27">
        <f>(AU27-AW27)</f>
        <v>1.7904556892506751</v>
      </c>
      <c r="AY27">
        <f>1/(1.6/F27+1.37/N27)</f>
        <v>0.43364978257734732</v>
      </c>
      <c r="AZ27">
        <f>G27*AA27*0.001</f>
        <v>33.860789092669776</v>
      </c>
      <c r="BA27">
        <f>G27/S27</f>
        <v>0.96949979221441074</v>
      </c>
      <c r="BB27">
        <f>(1-AL27*AA27/AQ27/F27)*100</f>
        <v>49.568001039757839</v>
      </c>
      <c r="BC27">
        <f>(S27-E27/(N27/1.35))</f>
        <v>395.30018265788061</v>
      </c>
      <c r="BD27">
        <f>E27*BB27/100/BC27</f>
        <v>-2.3445716059898299E-4</v>
      </c>
    </row>
    <row r="28" spans="1:56" x14ac:dyDescent="0.25">
      <c r="A28" s="1" t="s">
        <v>1</v>
      </c>
      <c r="B28" s="1" t="s">
        <v>12180</v>
      </c>
      <c r="K28" s="1">
        <f t="shared" si="0"/>
        <v>2.72</v>
      </c>
    </row>
    <row r="29" spans="1:56" x14ac:dyDescent="0.25">
      <c r="A29" s="1" t="s">
        <v>1</v>
      </c>
      <c r="B29" s="1" t="s">
        <v>12179</v>
      </c>
      <c r="K29" s="1">
        <f t="shared" si="0"/>
        <v>2.72</v>
      </c>
    </row>
    <row r="30" spans="1:56" x14ac:dyDescent="0.25">
      <c r="A30" s="1">
        <v>5</v>
      </c>
      <c r="B30" s="1" t="s">
        <v>12178</v>
      </c>
      <c r="C30" s="1">
        <v>1192.5000258497894</v>
      </c>
      <c r="D30" s="1">
        <v>0</v>
      </c>
      <c r="E30">
        <f>(R30-S30*(1000-T30)/(1000-U30))*AK30</f>
        <v>-0.22748224452186924</v>
      </c>
      <c r="F30">
        <f>IF(AV30&lt;&gt;0,1/(1/AV30-1/N30),0)</f>
        <v>0.60201550953884508</v>
      </c>
      <c r="G30">
        <f>((AY30-AL30/2)*S30-E30)/(AY30+AL30/2)</f>
        <v>382.94165976977519</v>
      </c>
      <c r="H30">
        <f>AL30*1000</f>
        <v>11.855871294506322</v>
      </c>
      <c r="I30">
        <f>(AQ30-AW30)</f>
        <v>1.9382539613348513</v>
      </c>
      <c r="J30">
        <f>(P30+AP30*D30)</f>
        <v>24.320657730102539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24.544212341308594</v>
      </c>
      <c r="P30" s="1">
        <v>24.320657730102539</v>
      </c>
      <c r="Q30" s="1">
        <v>24.691938400268555</v>
      </c>
      <c r="R30" s="1">
        <v>400.07046508789063</v>
      </c>
      <c r="S30" s="1">
        <v>396.01458740234375</v>
      </c>
      <c r="T30" s="1">
        <v>1.9889906644821167</v>
      </c>
      <c r="U30" s="1">
        <v>12.616424560546875</v>
      </c>
      <c r="V30" s="1">
        <v>5.6802825927734375</v>
      </c>
      <c r="W30" s="1">
        <v>36.030765533447266</v>
      </c>
      <c r="X30" s="1">
        <v>299.61245727539063</v>
      </c>
      <c r="Y30" s="1">
        <v>150.97686767578125</v>
      </c>
      <c r="Z30" s="1">
        <v>9.0167016983032227</v>
      </c>
      <c r="AA30" s="1">
        <v>88.368736267089844</v>
      </c>
      <c r="AB30" s="1">
        <v>15.742555618286133</v>
      </c>
      <c r="AC30" s="1">
        <v>1.1356428861618042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1.1015163870418769</v>
      </c>
      <c r="AL30">
        <f>(U30-T30)/(1000-U30)*AK30</f>
        <v>1.1855871294506323E-2</v>
      </c>
      <c r="AM30">
        <f>(P30+273.15)</f>
        <v>297.47065773010252</v>
      </c>
      <c r="AN30">
        <f>(O30+273.15)</f>
        <v>297.69421234130857</v>
      </c>
      <c r="AO30">
        <f>(Y30*AG30+Z30*AH30)*AI30</f>
        <v>24.156298288189646</v>
      </c>
      <c r="AP30">
        <f>((AO30+0.00000010773*(AN30^4-AM30^4))-AL30*44100)/(L30*51.4+0.00000043092*AM30^3)</f>
        <v>-4.0886466010821305</v>
      </c>
      <c r="AQ30">
        <f>0.61365*EXP(17.502*J30/(240.97+J30))</f>
        <v>3.053151455959453</v>
      </c>
      <c r="AR30">
        <f>AQ30*1000/AA30</f>
        <v>34.550131471060801</v>
      </c>
      <c r="AS30">
        <f>(AR30-U30)</f>
        <v>21.933706910513926</v>
      </c>
      <c r="AT30">
        <f>IF(D30,P30,(O30+P30)/2)</f>
        <v>24.432435035705566</v>
      </c>
      <c r="AU30">
        <f>0.61365*EXP(17.502*AT30/(240.97+AT30))</f>
        <v>3.0736621560685742</v>
      </c>
      <c r="AV30">
        <f>IF(AS30&lt;&gt;0,(1000-(AR30+U30)/2)/AS30*AL30,0)</f>
        <v>0.52778452054993519</v>
      </c>
      <c r="AW30">
        <f>U30*AA30/1000</f>
        <v>1.1148974946246017</v>
      </c>
      <c r="AX30">
        <f>(AU30-AW30)</f>
        <v>1.9587646614439724</v>
      </c>
      <c r="AY30">
        <f>1/(1.6/F30+1.37/N30)</f>
        <v>0.33581768247558919</v>
      </c>
      <c r="AZ30">
        <f>G30*AA30*0.001</f>
        <v>33.840070537876912</v>
      </c>
      <c r="BA30">
        <f>G30/S30</f>
        <v>0.96698877251386017</v>
      </c>
      <c r="BB30">
        <f>(1-AL30*AA30/AQ30/F30)*100</f>
        <v>42.999837770560767</v>
      </c>
      <c r="BC30">
        <f>(S30-E30/(N30/1.35))</f>
        <v>396.0863341454488</v>
      </c>
      <c r="BD30">
        <f>E30*BB30/100/BC30</f>
        <v>-2.469587755716769E-4</v>
      </c>
    </row>
    <row r="31" spans="1:56" x14ac:dyDescent="0.25">
      <c r="A31" s="1" t="s">
        <v>1</v>
      </c>
      <c r="B31" s="1" t="s">
        <v>12177</v>
      </c>
      <c r="K31" s="1">
        <f t="shared" si="0"/>
        <v>2.72</v>
      </c>
    </row>
    <row r="32" spans="1:56" x14ac:dyDescent="0.25">
      <c r="A32" s="1" t="s">
        <v>1</v>
      </c>
      <c r="B32" s="1" t="s">
        <v>12176</v>
      </c>
      <c r="K32" s="1">
        <f t="shared" si="0"/>
        <v>2.72</v>
      </c>
    </row>
    <row r="33" spans="1:56" x14ac:dyDescent="0.25">
      <c r="A33" s="1">
        <v>6</v>
      </c>
      <c r="B33" s="1" t="s">
        <v>12175</v>
      </c>
      <c r="C33" s="1">
        <v>1395.5000258497894</v>
      </c>
      <c r="D33" s="1">
        <v>0</v>
      </c>
      <c r="E33">
        <f>(R33-S33*(1000-T33)/(1000-U33))*AK33</f>
        <v>-0.60041449748268261</v>
      </c>
      <c r="F33">
        <f>IF(AV33&lt;&gt;0,1/(1/AV33-1/N33),0)</f>
        <v>0.4456395983889484</v>
      </c>
      <c r="G33">
        <f>((AY33-AL33/2)*S33-E33)/(AY33+AL33/2)</f>
        <v>384.03124636173476</v>
      </c>
      <c r="H33">
        <f>AL33*1000</f>
        <v>9.8579246259684368</v>
      </c>
      <c r="I33">
        <f>(AQ33-AW33)</f>
        <v>2.108829433850635</v>
      </c>
      <c r="J33">
        <f>(P33+AP33*D33)</f>
        <v>24.499099731445313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24.741657257080078</v>
      </c>
      <c r="P33" s="1">
        <v>24.499099731445313</v>
      </c>
      <c r="Q33" s="1">
        <v>24.848291397094727</v>
      </c>
      <c r="R33" s="1">
        <v>399.73690795898438</v>
      </c>
      <c r="S33" s="1">
        <v>396.73202514648438</v>
      </c>
      <c r="T33" s="1">
        <v>2.2078056335449219</v>
      </c>
      <c r="U33" s="1">
        <v>11.056631088256836</v>
      </c>
      <c r="V33" s="1">
        <v>6.231600284576416</v>
      </c>
      <c r="W33" s="1">
        <v>31.20768928527832</v>
      </c>
      <c r="X33" s="1">
        <v>299.66787719726563</v>
      </c>
      <c r="Y33" s="1">
        <v>299.15972900390625</v>
      </c>
      <c r="Z33" s="1">
        <v>9.2680330276489258</v>
      </c>
      <c r="AA33" s="1">
        <v>88.374359130859375</v>
      </c>
      <c r="AB33" s="1">
        <v>15.764317512512207</v>
      </c>
      <c r="AC33" s="1">
        <v>1.1039680242538452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1.1017201367546527</v>
      </c>
      <c r="AL33">
        <f>(U33-T33)/(1000-U33)*AK33</f>
        <v>9.8579246259684374E-3</v>
      </c>
      <c r="AM33">
        <f>(P33+273.15)</f>
        <v>297.64909973144529</v>
      </c>
      <c r="AN33">
        <f>(O33+273.15)</f>
        <v>297.89165725708006</v>
      </c>
      <c r="AO33">
        <f>(Y33*AG33+Z33*AH33)*AI33</f>
        <v>47.865555570746437</v>
      </c>
      <c r="AP33">
        <f>((AO33+0.00000010773*(AN33^4-AM33^4))-AL33*44100)/(L33*51.4+0.00000043092*AM33^3)</f>
        <v>-3.1648210125794445</v>
      </c>
      <c r="AQ33">
        <f>0.61365*EXP(17.502*J33/(240.97+J33))</f>
        <v>3.0859521204216693</v>
      </c>
      <c r="AR33">
        <f>AQ33*1000/AA33</f>
        <v>34.91908909746298</v>
      </c>
      <c r="AS33">
        <f>(AR33-U33)</f>
        <v>23.862458009206144</v>
      </c>
      <c r="AT33">
        <f>IF(D33,P33,(O33+P33)/2)</f>
        <v>24.620378494262695</v>
      </c>
      <c r="AU33">
        <f>0.61365*EXP(17.502*AT33/(240.97+AT33))</f>
        <v>3.1084206440579694</v>
      </c>
      <c r="AV33">
        <f>IF(AS33&lt;&gt;0,(1000-(AR33+U33)/2)/AS33*AL33,0)</f>
        <v>0.40361776771466512</v>
      </c>
      <c r="AW33">
        <f>U33*AA33/1000</f>
        <v>0.97712268657103418</v>
      </c>
      <c r="AX33">
        <f>(AU33-AW33)</f>
        <v>2.1312979574869351</v>
      </c>
      <c r="AY33">
        <f>1/(1.6/F33+1.37/N33)</f>
        <v>0.25572748712413901</v>
      </c>
      <c r="AZ33">
        <f>G33*AA33*0.001</f>
        <v>33.938515283443479</v>
      </c>
      <c r="BA33">
        <f>G33/S33</f>
        <v>0.96798650479486714</v>
      </c>
      <c r="BB33">
        <f>(1-AL33*AA33/AQ33/F33)*100</f>
        <v>36.651138688889915</v>
      </c>
      <c r="BC33">
        <f>(S33-E33/(N33/1.35))</f>
        <v>396.92139282569809</v>
      </c>
      <c r="BD33">
        <f>E33*BB33/100/BC33</f>
        <v>-5.5441393222464797E-4</v>
      </c>
    </row>
    <row r="34" spans="1:56" x14ac:dyDescent="0.25">
      <c r="A34" s="1" t="s">
        <v>1</v>
      </c>
      <c r="B34" s="1" t="s">
        <v>12174</v>
      </c>
      <c r="K34" s="1">
        <f t="shared" si="0"/>
        <v>2.72</v>
      </c>
    </row>
    <row r="35" spans="1:56" x14ac:dyDescent="0.25">
      <c r="A35" s="1" t="s">
        <v>1</v>
      </c>
      <c r="B35" s="1" t="s">
        <v>12173</v>
      </c>
      <c r="K35" s="1">
        <f t="shared" si="0"/>
        <v>2.72</v>
      </c>
    </row>
    <row r="36" spans="1:56" x14ac:dyDescent="0.25">
      <c r="A36" s="1">
        <v>7</v>
      </c>
      <c r="B36" s="1" t="s">
        <v>12172</v>
      </c>
      <c r="C36" s="1">
        <v>1598.5000258497894</v>
      </c>
      <c r="D36" s="1">
        <v>0</v>
      </c>
      <c r="E36">
        <f>(R36-S36*(1000-T36)/(1000-U36))*AK36</f>
        <v>-0.20990608156864199</v>
      </c>
      <c r="F36">
        <f>IF(AV36&lt;&gt;0,1/(1/AV36-1/N36),0)</f>
        <v>0.33783502675451038</v>
      </c>
      <c r="G36">
        <f>((AY36-AL36/2)*S36-E36)/(AY36+AL36/2)</f>
        <v>381.99669409979697</v>
      </c>
      <c r="H36">
        <f>AL36*1000</f>
        <v>8.1871117516737879</v>
      </c>
      <c r="I36">
        <f>(AQ36-AW36)</f>
        <v>2.2586424905401152</v>
      </c>
      <c r="J36">
        <f>(P36+AP36*D36)</f>
        <v>24.703533172607422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24.922164916992188</v>
      </c>
      <c r="P36" s="1">
        <v>24.703533172607422</v>
      </c>
      <c r="Q36" s="1">
        <v>25.017158508300781</v>
      </c>
      <c r="R36" s="1">
        <v>399.82040405273438</v>
      </c>
      <c r="S36" s="1">
        <v>397.05987548828125</v>
      </c>
      <c r="T36" s="1">
        <v>2.4309651851654053</v>
      </c>
      <c r="U36" s="1">
        <v>9.7905368804931641</v>
      </c>
      <c r="V36" s="1">
        <v>6.7882027626037598</v>
      </c>
      <c r="W36" s="1">
        <v>27.338996887207031</v>
      </c>
      <c r="X36" s="1">
        <v>299.622314453125</v>
      </c>
      <c r="Y36" s="1">
        <v>500.984619140625</v>
      </c>
      <c r="Z36" s="1">
        <v>8.9367780685424805</v>
      </c>
      <c r="AA36" s="1">
        <v>88.3778076171875</v>
      </c>
      <c r="AB36" s="1">
        <v>15.702681541442871</v>
      </c>
      <c r="AC36" s="1">
        <v>1.0760155916213989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1.1015526266659004</v>
      </c>
      <c r="AL36">
        <f>(U36-T36)/(1000-U36)*AK36</f>
        <v>8.1871117516737878E-3</v>
      </c>
      <c r="AM36">
        <f>(P36+273.15)</f>
        <v>297.8535331726074</v>
      </c>
      <c r="AN36">
        <f>(O36+273.15)</f>
        <v>298.07216491699216</v>
      </c>
      <c r="AO36">
        <f>(Y36*AG36+Z36*AH36)*AI36</f>
        <v>80.157537270839384</v>
      </c>
      <c r="AP36">
        <f>((AO36+0.00000010773*(AN36^4-AM36^4))-AL36*44100)/(L36*51.4+0.00000043092*AM36^3)</f>
        <v>-2.2934147776173819</v>
      </c>
      <c r="AQ36">
        <f>0.61365*EXP(17.502*J36/(240.97+J36))</f>
        <v>3.1239086754333192</v>
      </c>
      <c r="AR36">
        <f>AQ36*1000/AA36</f>
        <v>35.347207174052926</v>
      </c>
      <c r="AS36">
        <f>(AR36-U36)</f>
        <v>25.556670293559762</v>
      </c>
      <c r="AT36">
        <f>IF(D36,P36,(O36+P36)/2)</f>
        <v>24.812849044799805</v>
      </c>
      <c r="AU36">
        <f>0.61365*EXP(17.502*AT36/(240.97+AT36))</f>
        <v>3.1443719688469298</v>
      </c>
      <c r="AV36">
        <f>IF(AS36&lt;&gt;0,(1000-(AR36+U36)/2)/AS36*AL36,0)</f>
        <v>0.31312130188938792</v>
      </c>
      <c r="AW36">
        <f>U36*AA36/1000</f>
        <v>0.86526618489320395</v>
      </c>
      <c r="AX36">
        <f>(AU36-AW36)</f>
        <v>2.2791057839537259</v>
      </c>
      <c r="AY36">
        <f>1/(1.6/F36+1.37/N36)</f>
        <v>0.19778063077402441</v>
      </c>
      <c r="AZ36">
        <f>G36*AA36*0.001</f>
        <v>33.760030341553481</v>
      </c>
      <c r="BA36">
        <f>G36/S36</f>
        <v>0.96206319923422012</v>
      </c>
      <c r="BB36">
        <f>(1-AL36*AA36/AQ36/F36)*100</f>
        <v>31.439979649627471</v>
      </c>
      <c r="BC36">
        <f>(S36-E36/(N36/1.35))</f>
        <v>397.12607879897104</v>
      </c>
      <c r="BD36">
        <f>E36*BB36/100/BC36</f>
        <v>-1.6618004420182759E-4</v>
      </c>
    </row>
    <row r="37" spans="1:56" x14ac:dyDescent="0.25">
      <c r="A37" s="1" t="s">
        <v>1</v>
      </c>
      <c r="B37" s="1" t="s">
        <v>12171</v>
      </c>
      <c r="K37" s="1">
        <f t="shared" si="0"/>
        <v>2.72</v>
      </c>
    </row>
    <row r="38" spans="1:56" x14ac:dyDescent="0.25">
      <c r="A38" s="1" t="s">
        <v>1</v>
      </c>
      <c r="B38" s="1" t="s">
        <v>12170</v>
      </c>
      <c r="K38" s="1">
        <f t="shared" si="0"/>
        <v>2.72</v>
      </c>
    </row>
    <row r="39" spans="1:56" x14ac:dyDescent="0.25">
      <c r="A39" s="1">
        <v>8</v>
      </c>
      <c r="B39" s="1" t="s">
        <v>12169</v>
      </c>
      <c r="C39" s="1">
        <v>1801.0000258609653</v>
      </c>
      <c r="D39" s="1">
        <v>0</v>
      </c>
      <c r="E39">
        <f>(R39-S39*(1000-T39)/(1000-U39))*AK39</f>
        <v>8.1692560731365438E-2</v>
      </c>
      <c r="F39">
        <f>IF(AV39&lt;&gt;0,1/(1/AV39-1/N39),0)</f>
        <v>0.2652082969235941</v>
      </c>
      <c r="G39">
        <f>((AY39-AL39/2)*S39-E39)/(AY39+AL39/2)</f>
        <v>380.10187779749771</v>
      </c>
      <c r="H39">
        <f>AL39*1000</f>
        <v>6.8253566639832961</v>
      </c>
      <c r="I39">
        <f>(AQ39-AW39)</f>
        <v>2.3618290238528674</v>
      </c>
      <c r="J39">
        <f>(P39+AP39*D39)</f>
        <v>24.790596008300781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25.107961654663086</v>
      </c>
      <c r="P39" s="1">
        <v>24.790596008300781</v>
      </c>
      <c r="Q39" s="1">
        <v>25.185983657836914</v>
      </c>
      <c r="R39" s="1">
        <v>400.01663208007813</v>
      </c>
      <c r="S39" s="1">
        <v>397.47958374023438</v>
      </c>
      <c r="T39" s="1">
        <v>2.6656844615936279</v>
      </c>
      <c r="U39" s="1">
        <v>8.807368278503418</v>
      </c>
      <c r="V39" s="1">
        <v>7.361565113067627</v>
      </c>
      <c r="W39" s="1">
        <v>24.322463989257813</v>
      </c>
      <c r="X39" s="1">
        <v>299.61590576171875</v>
      </c>
      <c r="Y39" s="1">
        <v>749.172119140625</v>
      </c>
      <c r="Z39" s="1">
        <v>9.1189393997192383</v>
      </c>
      <c r="AA39" s="1">
        <v>88.37689208984375</v>
      </c>
      <c r="AB39" s="1">
        <v>15.720707893371582</v>
      </c>
      <c r="AC39" s="1">
        <v>1.0534987449645996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1.1015290653004364</v>
      </c>
      <c r="AL39">
        <f>(U39-T39)/(1000-U39)*AK39</f>
        <v>6.8253566639832957E-3</v>
      </c>
      <c r="AM39">
        <f>(P39+273.15)</f>
        <v>297.94059600830076</v>
      </c>
      <c r="AN39">
        <f>(O39+273.15)</f>
        <v>298.25796165466306</v>
      </c>
      <c r="AO39">
        <f>(Y39*AG39+Z39*AH39)*AI39</f>
        <v>119.86753638325172</v>
      </c>
      <c r="AP39">
        <f>((AO39+0.00000010773*(AN39^4-AM39^4))-AL39*44100)/(L39*51.4+0.00000043092*AM39^3)</f>
        <v>-1.4621521967656175</v>
      </c>
      <c r="AQ39">
        <f>0.61365*EXP(17.502*J39/(240.97+J39))</f>
        <v>3.140196859797677</v>
      </c>
      <c r="AR39">
        <f>AQ39*1000/AA39</f>
        <v>35.531877004741915</v>
      </c>
      <c r="AS39">
        <f>(AR39-U39)</f>
        <v>26.724508726238497</v>
      </c>
      <c r="AT39">
        <f>IF(D39,P39,(O39+P39)/2)</f>
        <v>24.949278831481934</v>
      </c>
      <c r="AU39">
        <f>0.61365*EXP(17.502*AT39/(240.97+AT39))</f>
        <v>3.1700750988679198</v>
      </c>
      <c r="AV39">
        <f>IF(AS39&lt;&gt;0,(1000-(AR39+U39)/2)/AS39*AL39,0)</f>
        <v>0.2497348464181732</v>
      </c>
      <c r="AW39">
        <f>U39*AA39/1000</f>
        <v>0.77836783594480952</v>
      </c>
      <c r="AX39">
        <f>(AU39-AW39)</f>
        <v>2.3917072629231102</v>
      </c>
      <c r="AY39">
        <f>1/(1.6/F39+1.37/N39)</f>
        <v>0.15740443387021771</v>
      </c>
      <c r="AZ39">
        <f>G39*AA39*0.001</f>
        <v>33.592222637256434</v>
      </c>
      <c r="BA39">
        <f>G39/S39</f>
        <v>0.95628025525433391</v>
      </c>
      <c r="BB39">
        <f>(1-AL39*AA39/AQ39/F39)*100</f>
        <v>27.569731703943646</v>
      </c>
      <c r="BC39">
        <f>(S39-E39/(N39/1.35))</f>
        <v>397.4538183220115</v>
      </c>
      <c r="BD39">
        <f>E39*BB39/100/BC39</f>
        <v>5.6666759199357666E-5</v>
      </c>
    </row>
    <row r="40" spans="1:56" x14ac:dyDescent="0.25">
      <c r="A40" s="1" t="s">
        <v>1</v>
      </c>
      <c r="B40" s="1" t="s">
        <v>12168</v>
      </c>
      <c r="K40" s="1">
        <f t="shared" si="0"/>
        <v>2.72</v>
      </c>
    </row>
    <row r="41" spans="1:56" x14ac:dyDescent="0.25">
      <c r="A41" s="1" t="s">
        <v>1</v>
      </c>
      <c r="B41" s="1" t="s">
        <v>12167</v>
      </c>
      <c r="K41" s="1">
        <f t="shared" si="0"/>
        <v>2.72</v>
      </c>
    </row>
    <row r="42" spans="1:56" x14ac:dyDescent="0.25">
      <c r="A42" s="1">
        <v>9</v>
      </c>
      <c r="B42" s="1" t="s">
        <v>12166</v>
      </c>
      <c r="C42" s="1">
        <v>2003.0000258609653</v>
      </c>
      <c r="D42" s="1">
        <v>0</v>
      </c>
      <c r="E42">
        <f>(R42-S42*(1000-T42)/(1000-U42))*AK42</f>
        <v>0.18319821141245365</v>
      </c>
      <c r="F42">
        <f>IF(AV42&lt;&gt;0,1/(1/AV42-1/N42),0)</f>
        <v>0.20979671154458204</v>
      </c>
      <c r="G42">
        <f>((AY42-AL42/2)*S42-E42)/(AY42+AL42/2)</f>
        <v>378.70218978976925</v>
      </c>
      <c r="H42">
        <f>AL42*1000</f>
        <v>5.6988021689865977</v>
      </c>
      <c r="I42">
        <f>(AQ42-AW42)</f>
        <v>2.4629323185301963</v>
      </c>
      <c r="J42">
        <f>(P42+AP42*D42)</f>
        <v>24.968959808349609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25.273971557617188</v>
      </c>
      <c r="P42" s="1">
        <v>24.968959808349609</v>
      </c>
      <c r="Q42" s="1">
        <v>25.355876922607422</v>
      </c>
      <c r="R42" s="1">
        <v>399.96310424804688</v>
      </c>
      <c r="S42" s="1">
        <v>397.73873901367188</v>
      </c>
      <c r="T42" s="1">
        <v>2.9108908176422119</v>
      </c>
      <c r="U42" s="1">
        <v>8.0435905456542969</v>
      </c>
      <c r="V42" s="1">
        <v>7.9596514701843262</v>
      </c>
      <c r="W42" s="1">
        <v>21.994701385498047</v>
      </c>
      <c r="X42" s="1">
        <v>299.57061767578125</v>
      </c>
      <c r="Y42" s="1">
        <v>998.68017578125</v>
      </c>
      <c r="Z42" s="1">
        <v>9.1084680557250977</v>
      </c>
      <c r="AA42" s="1">
        <v>88.376670837402344</v>
      </c>
      <c r="AB42" s="1">
        <v>15.7347412109375</v>
      </c>
      <c r="AC42" s="1">
        <v>1.0355145931243896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1.1013625649844896</v>
      </c>
      <c r="AL42">
        <f>(U42-T42)/(1000-U42)*AK42</f>
        <v>5.6988021689865975E-3</v>
      </c>
      <c r="AM42">
        <f>(P42+273.15)</f>
        <v>298.11895980834959</v>
      </c>
      <c r="AN42">
        <f>(O42+273.15)</f>
        <v>298.42397155761716</v>
      </c>
      <c r="AO42">
        <f>(Y42*AG42+Z42*AH42)*AI42</f>
        <v>159.78882455344137</v>
      </c>
      <c r="AP42">
        <f>((AO42+0.00000010773*(AN42^4-AM42^4))-AL42*44100)/(L42*51.4+0.00000043092*AM42^3)</f>
        <v>-0.72507750103882573</v>
      </c>
      <c r="AQ42">
        <f>0.61365*EXP(17.502*J42/(240.97+J42))</f>
        <v>3.1737980725343276</v>
      </c>
      <c r="AR42">
        <f>AQ42*1000/AA42</f>
        <v>35.912170513568704</v>
      </c>
      <c r="AS42">
        <f>(AR42-U42)</f>
        <v>27.868579967914407</v>
      </c>
      <c r="AT42">
        <f>IF(D42,P42,(O42+P42)/2)</f>
        <v>25.121465682983398</v>
      </c>
      <c r="AU42">
        <f>0.61365*EXP(17.502*AT42/(240.97+AT42))</f>
        <v>3.2027767655796318</v>
      </c>
      <c r="AV42">
        <f>IF(AS42&lt;&gt;0,(1000-(AR42+U42)/2)/AS42*AL42,0)</f>
        <v>0.19999420789188582</v>
      </c>
      <c r="AW42">
        <f>U42*AA42/1000</f>
        <v>0.71086575400413132</v>
      </c>
      <c r="AX42">
        <f>(AU42-AW42)</f>
        <v>2.4919110115755005</v>
      </c>
      <c r="AY42">
        <f>1/(1.6/F42+1.37/N42)</f>
        <v>0.12584160121741084</v>
      </c>
      <c r="AZ42">
        <f>G42*AA42*0.001</f>
        <v>33.468438772453908</v>
      </c>
      <c r="BA42">
        <f>G42/S42</f>
        <v>0.95213805607391877</v>
      </c>
      <c r="BB42">
        <f>(1-AL42*AA42/AQ42/F42)*100</f>
        <v>24.361440400158727</v>
      </c>
      <c r="BC42">
        <f>(S42-E42/(N42/1.35))</f>
        <v>397.6809592294116</v>
      </c>
      <c r="BD42">
        <f>E42*BB42/100/BC42</f>
        <v>1.1222494326577998E-4</v>
      </c>
    </row>
    <row r="43" spans="1:56" x14ac:dyDescent="0.25">
      <c r="A43" s="1" t="s">
        <v>1</v>
      </c>
      <c r="B43" s="1" t="s">
        <v>12165</v>
      </c>
      <c r="K43" s="1">
        <f t="shared" si="0"/>
        <v>2.72</v>
      </c>
    </row>
    <row r="44" spans="1:56" x14ac:dyDescent="0.25">
      <c r="A44" s="1" t="s">
        <v>1</v>
      </c>
      <c r="B44" s="1" t="s">
        <v>12164</v>
      </c>
      <c r="K44" s="1">
        <f t="shared" si="0"/>
        <v>2.72</v>
      </c>
    </row>
    <row r="45" spans="1:56" x14ac:dyDescent="0.25">
      <c r="A45" s="1">
        <v>10</v>
      </c>
      <c r="B45" s="1" t="s">
        <v>12163</v>
      </c>
      <c r="C45" s="1">
        <v>2205.0000258609653</v>
      </c>
      <c r="D45" s="1">
        <v>0</v>
      </c>
      <c r="E45">
        <f>(R45-S45*(1000-T45)/(1000-U45))*AK45</f>
        <v>0.39423499470316525</v>
      </c>
      <c r="F45">
        <f>IF(AV45&lt;&gt;0,1/(1/AV45-1/N45),0)</f>
        <v>0.16786285476757257</v>
      </c>
      <c r="G45">
        <f>((AY45-AL45/2)*S45-E45)/(AY45+AL45/2)</f>
        <v>375.98451284329599</v>
      </c>
      <c r="H45">
        <f>AL45*1000</f>
        <v>4.7394919298133571</v>
      </c>
      <c r="I45">
        <f>(AQ45-AW45)</f>
        <v>2.5367195527746529</v>
      </c>
      <c r="J45">
        <f>(P45+AP45*D45)</f>
        <v>25.073606491088867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25.436311721801758</v>
      </c>
      <c r="P45" s="1">
        <v>25.073606491088867</v>
      </c>
      <c r="Q45" s="1">
        <v>25.519813537597656</v>
      </c>
      <c r="R45" s="1">
        <v>400.00604248046875</v>
      </c>
      <c r="S45" s="1">
        <v>397.936279296875</v>
      </c>
      <c r="T45" s="1">
        <v>3.1630878448486328</v>
      </c>
      <c r="U45" s="1">
        <v>7.4331049919128418</v>
      </c>
      <c r="V45" s="1">
        <v>8.5665111541748047</v>
      </c>
      <c r="W45" s="1">
        <v>20.130889892578125</v>
      </c>
      <c r="X45" s="1">
        <v>299.66143798828125</v>
      </c>
      <c r="Y45" s="1">
        <v>1249.0107421875</v>
      </c>
      <c r="Z45" s="1">
        <v>9.7160215377807617</v>
      </c>
      <c r="AA45" s="1">
        <v>88.380073547363281</v>
      </c>
      <c r="AB45" s="1">
        <v>15.853570938110352</v>
      </c>
      <c r="AC45" s="1">
        <v>1.0238015651702881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1.1016964631922102</v>
      </c>
      <c r="AL45">
        <f>(U45-T45)/(1000-U45)*AK45</f>
        <v>4.7394919298133567E-3</v>
      </c>
      <c r="AM45">
        <f>(P45+273.15)</f>
        <v>298.22360649108884</v>
      </c>
      <c r="AN45">
        <f>(O45+273.15)</f>
        <v>298.58631172180174</v>
      </c>
      <c r="AO45">
        <f>(Y45*AG45+Z45*AH45)*AI45</f>
        <v>199.8417142831895</v>
      </c>
      <c r="AP45">
        <f>((AO45+0.00000010773*(AN45^4-AM45^4))-AL45*44100)/(L45*51.4+0.00000043092*AM45^3)</f>
        <v>-4.1312987201118791E-2</v>
      </c>
      <c r="AQ45">
        <f>0.61365*EXP(17.502*J45/(240.97+J45))</f>
        <v>3.193657918645183</v>
      </c>
      <c r="AR45">
        <f>AQ45*1000/AA45</f>
        <v>36.135497408628964</v>
      </c>
      <c r="AS45">
        <f>(AR45-U45)</f>
        <v>28.702392416716123</v>
      </c>
      <c r="AT45">
        <f>IF(D45,P45,(O45+P45)/2)</f>
        <v>25.254959106445313</v>
      </c>
      <c r="AU45">
        <f>0.61365*EXP(17.502*AT45/(240.97+AT45))</f>
        <v>3.2283322668624574</v>
      </c>
      <c r="AV45">
        <f>IF(AS45&lt;&gt;0,(1000-(AR45+U45)/2)/AS45*AL45,0)</f>
        <v>0.1615281870154463</v>
      </c>
      <c r="AW45">
        <f>U45*AA45/1000</f>
        <v>0.65693836587053012</v>
      </c>
      <c r="AX45">
        <f>(AU45-AW45)</f>
        <v>2.5713939009919273</v>
      </c>
      <c r="AY45">
        <f>1/(1.6/F45+1.37/N45)</f>
        <v>0.10150575689417574</v>
      </c>
      <c r="AZ45">
        <f>G45*AA45*0.001</f>
        <v>33.229538897760051</v>
      </c>
      <c r="BA45">
        <f>G45/S45</f>
        <v>0.94483597602016534</v>
      </c>
      <c r="BB45">
        <f>(1-AL45*AA45/AQ45/F45)*100</f>
        <v>21.865444431354852</v>
      </c>
      <c r="BC45">
        <f>(S45-E45/(N45/1.35))</f>
        <v>397.81193958435176</v>
      </c>
      <c r="BD45">
        <f>E45*BB45/100/BC45</f>
        <v>2.1668840252970158E-4</v>
      </c>
    </row>
    <row r="46" spans="1:56" x14ac:dyDescent="0.25">
      <c r="A46" s="1" t="s">
        <v>1</v>
      </c>
      <c r="B46" s="1" t="s">
        <v>12162</v>
      </c>
      <c r="K46" s="1">
        <f t="shared" si="0"/>
        <v>2.72</v>
      </c>
    </row>
    <row r="47" spans="1:56" x14ac:dyDescent="0.25">
      <c r="A47" s="1" t="s">
        <v>1</v>
      </c>
      <c r="B47" s="1" t="s">
        <v>12161</v>
      </c>
      <c r="K47" s="1">
        <f t="shared" si="0"/>
        <v>2.72</v>
      </c>
    </row>
    <row r="48" spans="1:56" x14ac:dyDescent="0.25">
      <c r="A48" s="1">
        <v>11</v>
      </c>
      <c r="B48" s="1" t="s">
        <v>12160</v>
      </c>
      <c r="C48" s="1">
        <v>2407.0000258609653</v>
      </c>
      <c r="D48" s="1">
        <v>0</v>
      </c>
      <c r="E48">
        <f>(R48-S48*(1000-T48)/(1000-U48))*AK48</f>
        <v>0.51432827687693894</v>
      </c>
      <c r="F48">
        <f>IF(AV48&lt;&gt;0,1/(1/AV48-1/N48),0)</f>
        <v>0.13503911250794751</v>
      </c>
      <c r="G48">
        <f>((AY48-AL48/2)*S48-E48)/(AY48+AL48/2)</f>
        <v>373.2303093020472</v>
      </c>
      <c r="H48">
        <f>AL48*1000</f>
        <v>3.9505349839804791</v>
      </c>
      <c r="I48">
        <f>(AQ48-AW48)</f>
        <v>2.6092573283138978</v>
      </c>
      <c r="J48">
        <f>(P48+AP48*D48)</f>
        <v>25.242927551269531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25.635826110839844</v>
      </c>
      <c r="P48" s="1">
        <v>25.242927551269531</v>
      </c>
      <c r="Q48" s="1">
        <v>25.693021774291992</v>
      </c>
      <c r="R48" s="1">
        <v>399.92135620117188</v>
      </c>
      <c r="S48" s="1">
        <v>398.02685546875</v>
      </c>
      <c r="T48" s="1">
        <v>3.4166409969329834</v>
      </c>
      <c r="U48" s="1">
        <v>6.9781956672668457</v>
      </c>
      <c r="V48" s="1">
        <v>9.144683837890625</v>
      </c>
      <c r="W48" s="1">
        <v>18.67723274230957</v>
      </c>
      <c r="X48" s="1">
        <v>299.60150146484375</v>
      </c>
      <c r="Y48" s="1">
        <v>1598.9239501953125</v>
      </c>
      <c r="Z48" s="1">
        <v>9.3808765411376953</v>
      </c>
      <c r="AA48" s="1">
        <v>88.384506225585938</v>
      </c>
      <c r="AB48" s="1">
        <v>15.825014114379883</v>
      </c>
      <c r="AC48" s="1">
        <v>1.0128366947174072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1.1014761083266311</v>
      </c>
      <c r="AL48">
        <f>(U48-T48)/(1000-U48)*AK48</f>
        <v>3.950534983980479E-3</v>
      </c>
      <c r="AM48">
        <f>(P48+273.15)</f>
        <v>298.39292755126951</v>
      </c>
      <c r="AN48">
        <f>(O48+273.15)</f>
        <v>298.78582611083982</v>
      </c>
      <c r="AO48">
        <f>(Y48*AG48+Z48*AH48)*AI48</f>
        <v>255.82782631305236</v>
      </c>
      <c r="AP48">
        <f>((AO48+0.00000010773*(AN48^4-AM48^4))-AL48*44100)/(L48*51.4+0.00000043092*AM48^3)</f>
        <v>0.70904626636685752</v>
      </c>
      <c r="AQ48">
        <f>0.61365*EXP(17.502*J48/(240.97+J48))</f>
        <v>3.2260217067108012</v>
      </c>
      <c r="AR48">
        <f>AQ48*1000/AA48</f>
        <v>36.499855511744862</v>
      </c>
      <c r="AS48">
        <f>(AR48-U48)</f>
        <v>29.521659844478016</v>
      </c>
      <c r="AT48">
        <f>IF(D48,P48,(O48+P48)/2)</f>
        <v>25.439376831054688</v>
      </c>
      <c r="AU48">
        <f>0.61365*EXP(17.502*AT48/(240.97+AT48))</f>
        <v>3.263929538915558</v>
      </c>
      <c r="AV48">
        <f>IF(AS48&lt;&gt;0,(1000-(AR48+U48)/2)/AS48*AL48,0)</f>
        <v>0.13090910955653354</v>
      </c>
      <c r="AW48">
        <f>U48*AA48/1000</f>
        <v>0.61676437839690335</v>
      </c>
      <c r="AX48">
        <f>(AU48-AW48)</f>
        <v>2.6471651605186546</v>
      </c>
      <c r="AY48">
        <f>1/(1.6/F48+1.37/N48)</f>
        <v>8.2179488575292128E-2</v>
      </c>
      <c r="AZ48">
        <f>G48*AA48*0.001</f>
        <v>32.98777659608416</v>
      </c>
      <c r="BA48">
        <f>G48/S48</f>
        <v>0.93770132385288352</v>
      </c>
      <c r="BB48">
        <f>(1-AL48*AA48/AQ48/F48)*100</f>
        <v>19.849692713715672</v>
      </c>
      <c r="BC48">
        <f>(S48-E48/(N48/1.35))</f>
        <v>397.86463894574047</v>
      </c>
      <c r="BD48">
        <f>E48*BB48/100/BC48</f>
        <v>2.5660129729132368E-4</v>
      </c>
    </row>
    <row r="49" spans="1:56" x14ac:dyDescent="0.25">
      <c r="A49" s="1" t="s">
        <v>1</v>
      </c>
      <c r="B49" s="1" t="s">
        <v>12159</v>
      </c>
      <c r="K49" s="1">
        <f t="shared" si="0"/>
        <v>2.72</v>
      </c>
    </row>
    <row r="50" spans="1:56" x14ac:dyDescent="0.25">
      <c r="A50" s="1" t="s">
        <v>1</v>
      </c>
      <c r="B50" s="1" t="s">
        <v>12154</v>
      </c>
      <c r="K50" s="1">
        <f t="shared" si="0"/>
        <v>2.72</v>
      </c>
    </row>
    <row r="51" spans="1:56" x14ac:dyDescent="0.25">
      <c r="A51" s="1">
        <v>12</v>
      </c>
      <c r="B51" s="1" t="s">
        <v>12158</v>
      </c>
      <c r="C51" s="1">
        <v>2609.0000258609653</v>
      </c>
      <c r="D51" s="1">
        <v>0</v>
      </c>
      <c r="E51">
        <f>(R51-S51*(1000-T51)/(1000-U51))*AK51</f>
        <v>0.92274731853899195</v>
      </c>
      <c r="F51">
        <f>IF(AV51&lt;&gt;0,1/(1/AV51-1/N51),0)</f>
        <v>0.10821141721234798</v>
      </c>
      <c r="G51">
        <f>((AY51-AL51/2)*S51-E51)/(AY51+AL51/2)</f>
        <v>365.40452624267908</v>
      </c>
      <c r="H51">
        <f>AL51*1000</f>
        <v>3.2492378033118929</v>
      </c>
      <c r="I51">
        <f>(AQ51-AW51)</f>
        <v>2.6622280690905207</v>
      </c>
      <c r="J51">
        <f>(P51+AP51*D51)</f>
        <v>25.346073150634766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25.819761276245117</v>
      </c>
      <c r="P51" s="1">
        <v>25.346073150634766</v>
      </c>
      <c r="Q51" s="1">
        <v>25.857309341430664</v>
      </c>
      <c r="R51" s="1">
        <v>400.09262084960938</v>
      </c>
      <c r="S51" s="1">
        <v>398.08047485351563</v>
      </c>
      <c r="T51" s="1">
        <v>3.6724960803985596</v>
      </c>
      <c r="U51" s="1">
        <v>6.6030774116516113</v>
      </c>
      <c r="V51" s="1">
        <v>9.7235145568847656</v>
      </c>
      <c r="W51" s="1">
        <v>17.482692718505859</v>
      </c>
      <c r="X51" s="1">
        <v>299.58456420898438</v>
      </c>
      <c r="Y51" s="1">
        <v>1999.169677734375</v>
      </c>
      <c r="Z51" s="1">
        <v>9.6337757110595703</v>
      </c>
      <c r="AA51" s="1">
        <v>88.390434265136719</v>
      </c>
      <c r="AB51" s="1">
        <v>15.961934089660645</v>
      </c>
      <c r="AC51" s="1">
        <v>1.0067009925842285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1.1014138390036188</v>
      </c>
      <c r="AL51">
        <f>(U51-T51)/(1000-U51)*AK51</f>
        <v>3.249237803311893E-3</v>
      </c>
      <c r="AM51">
        <f>(P51+273.15)</f>
        <v>298.49607315063474</v>
      </c>
      <c r="AN51">
        <f>(O51+273.15)</f>
        <v>298.96976127624509</v>
      </c>
      <c r="AO51">
        <f>(Y51*AG51+Z51*AH51)*AI51</f>
        <v>319.86714128791209</v>
      </c>
      <c r="AP51">
        <f>((AO51+0.00000010773*(AN51^4-AM51^4))-AL51*44100)/(L51*51.4+0.00000043092*AM51^3)</f>
        <v>1.4985097388470285</v>
      </c>
      <c r="AQ51">
        <f>0.61365*EXP(17.502*J51/(240.97+J51))</f>
        <v>3.2458769489927213</v>
      </c>
      <c r="AR51">
        <f>AQ51*1000/AA51</f>
        <v>36.72203871355989</v>
      </c>
      <c r="AS51">
        <f>(AR51-U51)</f>
        <v>30.118961301908278</v>
      </c>
      <c r="AT51">
        <f>IF(D51,P51,(O51+P51)/2)</f>
        <v>25.582917213439941</v>
      </c>
      <c r="AU51">
        <f>0.61365*EXP(17.502*AT51/(240.97+AT51))</f>
        <v>3.2918733134478271</v>
      </c>
      <c r="AV51">
        <f>IF(AS51&lt;&gt;0,(1000-(AR51+U51)/2)/AS51*AL51,0)</f>
        <v>0.10554318154846296</v>
      </c>
      <c r="AW51">
        <f>U51*AA51/1000</f>
        <v>0.58364887990220082</v>
      </c>
      <c r="AX51">
        <f>(AU51-AW51)</f>
        <v>2.7082244335456265</v>
      </c>
      <c r="AY51">
        <f>1/(1.6/F51+1.37/N51)</f>
        <v>6.6199133442550337E-2</v>
      </c>
      <c r="AZ51">
        <f>G51*AA51*0.001</f>
        <v>32.298264757036954</v>
      </c>
      <c r="BA51">
        <f>G51/S51</f>
        <v>0.91791622379153226</v>
      </c>
      <c r="BB51">
        <f>(1-AL51*AA51/AQ51/F51)*100</f>
        <v>18.232328901180139</v>
      </c>
      <c r="BC51">
        <f>(S51-E51/(N51/1.35))</f>
        <v>397.78944504170227</v>
      </c>
      <c r="BD51">
        <f>E51*BB51/100/BC51</f>
        <v>4.2293310730055224E-4</v>
      </c>
    </row>
    <row r="52" spans="1:56" x14ac:dyDescent="0.25">
      <c r="A52" s="1" t="s">
        <v>1</v>
      </c>
      <c r="B52" s="1" t="s">
        <v>12157</v>
      </c>
      <c r="K52" s="2">
        <v>4.9550000000000001</v>
      </c>
    </row>
    <row r="53" spans="1:56" x14ac:dyDescent="0.25">
      <c r="A53" s="1" t="s">
        <v>1</v>
      </c>
      <c r="B53" s="1" t="s">
        <v>12156</v>
      </c>
      <c r="K53" s="2">
        <v>4.9550000000000001</v>
      </c>
    </row>
    <row r="54" spans="1:56" x14ac:dyDescent="0.25">
      <c r="A54" s="1" t="s">
        <v>1</v>
      </c>
      <c r="B54" s="1" t="s">
        <v>12155</v>
      </c>
      <c r="K54" s="2">
        <v>4.9550000000000001</v>
      </c>
    </row>
    <row r="55" spans="1:56" x14ac:dyDescent="0.25">
      <c r="A55" s="1" t="s">
        <v>1</v>
      </c>
      <c r="B55" s="1" t="s">
        <v>12154</v>
      </c>
      <c r="K55" s="2">
        <v>4.9550000000000001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7CA3-902D-4DD5-A14F-C5904E6F9B8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4684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4683</v>
      </c>
    </row>
    <row r="12" spans="1:56" x14ac:dyDescent="0.25">
      <c r="A12" s="1" t="s">
        <v>1</v>
      </c>
      <c r="B12" s="1" t="s">
        <v>4682</v>
      </c>
    </row>
    <row r="13" spans="1:56" x14ac:dyDescent="0.25">
      <c r="A13" s="1" t="s">
        <v>1</v>
      </c>
      <c r="B13" s="1" t="s">
        <v>4681</v>
      </c>
    </row>
    <row r="14" spans="1:56" x14ac:dyDescent="0.25">
      <c r="A14" s="1" t="s">
        <v>1</v>
      </c>
      <c r="B14" s="1" t="s">
        <v>4680</v>
      </c>
    </row>
    <row r="15" spans="1:56" x14ac:dyDescent="0.25">
      <c r="A15" s="1" t="s">
        <v>1</v>
      </c>
      <c r="B15" s="1" t="s">
        <v>4679</v>
      </c>
    </row>
    <row r="16" spans="1:56" x14ac:dyDescent="0.25">
      <c r="A16" s="1" t="s">
        <v>1</v>
      </c>
      <c r="B16" s="1" t="s">
        <v>4678</v>
      </c>
    </row>
    <row r="17" spans="1:56" x14ac:dyDescent="0.25">
      <c r="A17" s="1" t="s">
        <v>1</v>
      </c>
      <c r="B17" s="1" t="s">
        <v>4677</v>
      </c>
    </row>
    <row r="18" spans="1:56" x14ac:dyDescent="0.25">
      <c r="A18" s="1">
        <v>1</v>
      </c>
      <c r="B18" s="1" t="s">
        <v>4676</v>
      </c>
      <c r="C18" s="1">
        <v>391.00002351403236</v>
      </c>
      <c r="D18" s="1">
        <v>0</v>
      </c>
      <c r="E18">
        <f>(R18-S18*(1000-T18)/(1000-U18))*AK18</f>
        <v>-1.7268266876925438</v>
      </c>
      <c r="F18">
        <f>IF(AV18&lt;&gt;0,1/(1/AV18-1/N18),0)</f>
        <v>2.3685013725873225</v>
      </c>
      <c r="G18">
        <f>((AY18-AL18/2)*S18-E18)/(AY18+AL18/2)</f>
        <v>386.418376375864</v>
      </c>
      <c r="H18">
        <f>AL18*1000</f>
        <v>22.648260108388122</v>
      </c>
      <c r="I18">
        <f>(AQ18-AW18)</f>
        <v>1.2712928930153458</v>
      </c>
      <c r="J18">
        <f>(P18+AP18*D18)</f>
        <v>24.297956466674805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25.137165069580078</v>
      </c>
      <c r="P18" s="1">
        <v>24.297956466674805</v>
      </c>
      <c r="Q18" s="1">
        <v>25.27679443359375</v>
      </c>
      <c r="R18" s="1">
        <v>399.99188232421875</v>
      </c>
      <c r="S18" s="1">
        <v>393.49209594726563</v>
      </c>
      <c r="T18" s="1">
        <v>0.1264837235212326</v>
      </c>
      <c r="U18" s="1">
        <v>20.200725555419922</v>
      </c>
      <c r="V18" s="1">
        <v>0.34721240401268005</v>
      </c>
      <c r="W18" s="1">
        <v>55.453323364257813</v>
      </c>
      <c r="X18" s="1">
        <v>300.67803955078125</v>
      </c>
      <c r="Y18" s="1">
        <v>-0.13574331998825073</v>
      </c>
      <c r="Z18" s="1">
        <v>2.4709906578063965</v>
      </c>
      <c r="AA18" s="1">
        <v>88.002166748046875</v>
      </c>
      <c r="AB18" s="1">
        <v>6.554509162902832</v>
      </c>
      <c r="AC18" s="1">
        <v>1.6875916719436646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1.1054339689366954</v>
      </c>
      <c r="AL18">
        <f>(U18-T18)/(1000-U18)*AK18</f>
        <v>2.2648260108388121E-2</v>
      </c>
      <c r="AM18">
        <f>(P18+273.15)</f>
        <v>297.44795646667478</v>
      </c>
      <c r="AN18">
        <f>(O18+273.15)</f>
        <v>298.28716506958006</v>
      </c>
      <c r="AO18">
        <f>(Y18*AG18+Z18*AH18)*AI18</f>
        <v>-2.1718930712664175E-2</v>
      </c>
      <c r="AP18">
        <f>((AO18+0.00000010773*(AN18^4-AM18^4))-AL18*44100)/(L18*51.4+0.00000043092*AM18^3)</f>
        <v>-8.1523719757717057</v>
      </c>
      <c r="AQ18">
        <f>0.61365*EXP(17.502*J18/(240.97+J18))</f>
        <v>3.0490005117749415</v>
      </c>
      <c r="AR18">
        <f>AQ18*1000/AA18</f>
        <v>34.646880008129017</v>
      </c>
      <c r="AS18">
        <f>(AR18-U18)</f>
        <v>14.446154452709095</v>
      </c>
      <c r="AT18">
        <f>IF(D18,P18,(O18+P18)/2)</f>
        <v>24.717560768127441</v>
      </c>
      <c r="AU18">
        <f>0.61365*EXP(17.502*AT18/(240.97+AT18))</f>
        <v>3.1265280325888272</v>
      </c>
      <c r="AV18">
        <f>IF(AS18&lt;&gt;0,(1000-(AR18+U18)/2)/AS18*AL18,0)</f>
        <v>1.5247766290976206</v>
      </c>
      <c r="AW18">
        <f>U18*AA18/1000</f>
        <v>1.7777076187595957</v>
      </c>
      <c r="AX18">
        <f>(AU18-AW18)</f>
        <v>1.3488204138292315</v>
      </c>
      <c r="AY18">
        <f>1/(1.6/F18+1.37/N18)</f>
        <v>1.0044193666154406</v>
      </c>
      <c r="AZ18">
        <f>G18*AA18*0.001</f>
        <v>34.005654392338322</v>
      </c>
      <c r="BA18">
        <f>G18/S18</f>
        <v>0.98202322322543012</v>
      </c>
      <c r="BB18">
        <f>(1-AL18*AA18/AQ18/F18)*100</f>
        <v>72.400763283691163</v>
      </c>
      <c r="BC18">
        <f>(S18-E18/(N18/1.35))</f>
        <v>394.03672830311922</v>
      </c>
      <c r="BD18">
        <f>E18*BB18/100/BC18</f>
        <v>-3.1728912882306726E-3</v>
      </c>
    </row>
    <row r="19" spans="1:56" x14ac:dyDescent="0.25">
      <c r="A19" s="1" t="s">
        <v>1</v>
      </c>
      <c r="B19" s="1" t="s">
        <v>4675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4674</v>
      </c>
      <c r="K20" s="1">
        <f t="shared" si="0"/>
        <v>2.72</v>
      </c>
    </row>
    <row r="21" spans="1:56" x14ac:dyDescent="0.25">
      <c r="A21" s="1">
        <v>2</v>
      </c>
      <c r="B21" s="1" t="s">
        <v>4673</v>
      </c>
      <c r="C21" s="1">
        <v>595.00002351403236</v>
      </c>
      <c r="D21" s="1">
        <v>0</v>
      </c>
      <c r="E21">
        <f>(R21-S21*(1000-T21)/(1000-U21))*AK21</f>
        <v>-0.98929365504090905</v>
      </c>
      <c r="F21">
        <f>IF(AV21&lt;&gt;0,1/(1/AV21-1/N21),0)</f>
        <v>2.3906437562982745</v>
      </c>
      <c r="G21">
        <f>((AY21-AL21/2)*S21-E21)/(AY21+AL21/2)</f>
        <v>384.87585854796254</v>
      </c>
      <c r="H21">
        <f>AL21*1000</f>
        <v>22.868157590035977</v>
      </c>
      <c r="I21">
        <f>(AQ21-AW21)</f>
        <v>1.2756169547971703</v>
      </c>
      <c r="J21">
        <f>(P21+AP21*D21)</f>
        <v>24.413425445556641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25.283432006835938</v>
      </c>
      <c r="P21" s="1">
        <v>24.413425445556641</v>
      </c>
      <c r="Q21" s="1">
        <v>25.440925598144531</v>
      </c>
      <c r="R21" s="1">
        <v>399.92324829101563</v>
      </c>
      <c r="S21" s="1">
        <v>392.69314575195313</v>
      </c>
      <c r="T21" s="1">
        <v>0.12433773279190063</v>
      </c>
      <c r="U21" s="1">
        <v>20.393369674682617</v>
      </c>
      <c r="V21" s="1">
        <v>0.33834147453308105</v>
      </c>
      <c r="W21" s="1">
        <v>55.493392944335938</v>
      </c>
      <c r="X21" s="1">
        <v>300.62063598632813</v>
      </c>
      <c r="Y21" s="1">
        <v>25.169334411621094</v>
      </c>
      <c r="Z21" s="1">
        <v>2.3431870937347412</v>
      </c>
      <c r="AA21" s="1">
        <v>87.996665954589844</v>
      </c>
      <c r="AB21" s="1">
        <v>6.7852969169616699</v>
      </c>
      <c r="AC21" s="1">
        <v>1.7014375925064087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1.1052229264203237</v>
      </c>
      <c r="AL21">
        <f>(U21-T21)/(1000-U21)*AK21</f>
        <v>2.2868157590035978E-2</v>
      </c>
      <c r="AM21">
        <f>(P21+273.15)</f>
        <v>297.56342544555662</v>
      </c>
      <c r="AN21">
        <f>(O21+273.15)</f>
        <v>298.43343200683591</v>
      </c>
      <c r="AO21">
        <f>(Y21*AG21+Z21*AH21)*AI21</f>
        <v>4.0270934158468208</v>
      </c>
      <c r="AP21">
        <f>((AO21+0.00000010773*(AN21^4-AM21^4))-AL21*44100)/(L21*51.4+0.00000043092*AM21^3)</f>
        <v>-8.195031886653581</v>
      </c>
      <c r="AQ21">
        <f>0.61365*EXP(17.502*J21/(240.97+J21))</f>
        <v>3.0701654937486791</v>
      </c>
      <c r="AR21">
        <f>AQ21*1000/AA21</f>
        <v>34.889566103936481</v>
      </c>
      <c r="AS21">
        <f>(AR21-U21)</f>
        <v>14.496196429253864</v>
      </c>
      <c r="AT21">
        <f>IF(D21,P21,(O21+P21)/2)</f>
        <v>24.848428726196289</v>
      </c>
      <c r="AU21">
        <f>0.61365*EXP(17.502*AT21/(240.97+AT21))</f>
        <v>3.1510574993806046</v>
      </c>
      <c r="AV21">
        <f>IF(AS21&lt;&gt;0,(1000-(AR21+U21)/2)/AS21*AL21,0)</f>
        <v>1.5339229331530138</v>
      </c>
      <c r="AW21">
        <f>U21*AA21/1000</f>
        <v>1.7945485389515088</v>
      </c>
      <c r="AX21">
        <f>(AU21-AW21)</f>
        <v>1.3565089604290959</v>
      </c>
      <c r="AY21">
        <f>1/(1.6/F21+1.37/N21)</f>
        <v>1.0107715633953442</v>
      </c>
      <c r="AZ21">
        <f>G21*AA21*0.001</f>
        <v>33.867792358631029</v>
      </c>
      <c r="BA21">
        <f>G21/S21</f>
        <v>0.98009314069126019</v>
      </c>
      <c r="BB21">
        <f>(1-AL21*AA21/AQ21/F21)*100</f>
        <v>72.582948759806413</v>
      </c>
      <c r="BC21">
        <f>(S21-E21/(N21/1.35))</f>
        <v>393.00516393989062</v>
      </c>
      <c r="BD21">
        <f>E21*BB21/100/BC21</f>
        <v>-1.8270968745646933E-3</v>
      </c>
    </row>
    <row r="22" spans="1:56" x14ac:dyDescent="0.25">
      <c r="A22" s="1" t="s">
        <v>1</v>
      </c>
      <c r="B22" s="1" t="s">
        <v>4672</v>
      </c>
      <c r="K22" s="1">
        <f t="shared" si="0"/>
        <v>2.72</v>
      </c>
    </row>
    <row r="23" spans="1:56" x14ac:dyDescent="0.25">
      <c r="A23" s="1" t="s">
        <v>1</v>
      </c>
      <c r="B23" s="1" t="s">
        <v>4671</v>
      </c>
      <c r="K23" s="1">
        <f t="shared" si="0"/>
        <v>2.72</v>
      </c>
    </row>
    <row r="24" spans="1:56" x14ac:dyDescent="0.25">
      <c r="A24" s="1">
        <v>3</v>
      </c>
      <c r="B24" s="1" t="s">
        <v>4670</v>
      </c>
      <c r="C24" s="1">
        <v>798.50002352520823</v>
      </c>
      <c r="D24" s="1">
        <v>0</v>
      </c>
      <c r="E24">
        <f>(R24-S24*(1000-T24)/(1000-U24))*AK24</f>
        <v>-0.42581743656245585</v>
      </c>
      <c r="F24">
        <f>IF(AV24&lt;&gt;0,1/(1/AV24-1/N24),0)</f>
        <v>2.3499410863822816</v>
      </c>
      <c r="G24">
        <f>((AY24-AL24/2)*S24-E24)/(AY24+AL24/2)</f>
        <v>383.93442813008153</v>
      </c>
      <c r="H24">
        <f>AL24*1000</f>
        <v>22.906488907487258</v>
      </c>
      <c r="I24">
        <f>(AQ24-AW24)</f>
        <v>1.2918312007006911</v>
      </c>
      <c r="J24">
        <f>(P24+AP24*D24)</f>
        <v>24.518058776855469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25.401273727416992</v>
      </c>
      <c r="P24" s="1">
        <v>24.518058776855469</v>
      </c>
      <c r="Q24" s="1">
        <v>25.567224502563477</v>
      </c>
      <c r="R24" s="1">
        <v>400.15646362304688</v>
      </c>
      <c r="S24" s="1">
        <v>392.40817260742188</v>
      </c>
      <c r="T24" s="1">
        <v>0.12364857643842697</v>
      </c>
      <c r="U24" s="1">
        <v>20.427635192871094</v>
      </c>
      <c r="V24" s="1">
        <v>0.33412778377532959</v>
      </c>
      <c r="W24" s="1">
        <v>55.200313568115234</v>
      </c>
      <c r="X24" s="1">
        <v>300.59561157226563</v>
      </c>
      <c r="Y24" s="1">
        <v>49.200439453125</v>
      </c>
      <c r="Z24" s="1">
        <v>2.3624813556671143</v>
      </c>
      <c r="AA24" s="1">
        <v>87.999610900878906</v>
      </c>
      <c r="AB24" s="1">
        <v>6.7918477058410645</v>
      </c>
      <c r="AC24" s="1">
        <v>1.6999411582946777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1.1051309248980352</v>
      </c>
      <c r="AL24">
        <f>(U24-T24)/(1000-U24)*AK24</f>
        <v>2.2906488907487258E-2</v>
      </c>
      <c r="AM24">
        <f>(P24+273.15)</f>
        <v>297.66805877685545</v>
      </c>
      <c r="AN24">
        <f>(O24+273.15)</f>
        <v>298.55127372741697</v>
      </c>
      <c r="AO24">
        <f>(Y24*AG24+Z24*AH24)*AI24</f>
        <v>7.872070136545517</v>
      </c>
      <c r="AP24">
        <f>((AO24+0.00000010773*(AN24^4-AM24^4))-AL24*44100)/(L24*51.4+0.00000043092*AM24^3)</f>
        <v>-8.1751369662326745</v>
      </c>
      <c r="AQ24">
        <f>0.61365*EXP(17.502*J24/(240.97+J24))</f>
        <v>3.0894551492984479</v>
      </c>
      <c r="AR24">
        <f>AQ24*1000/AA24</f>
        <v>35.107600109486299</v>
      </c>
      <c r="AS24">
        <f>(AR24-U24)</f>
        <v>14.679964916615205</v>
      </c>
      <c r="AT24">
        <f>IF(D24,P24,(O24+P24)/2)</f>
        <v>24.95966625213623</v>
      </c>
      <c r="AU24">
        <f>0.61365*EXP(17.502*AT24/(240.97+AT24))</f>
        <v>3.1720395708731806</v>
      </c>
      <c r="AV24">
        <f>IF(AS24&lt;&gt;0,(1000-(AR24+U24)/2)/AS24*AL24,0)</f>
        <v>1.5170629090923011</v>
      </c>
      <c r="AW24">
        <f>U24*AA24/1000</f>
        <v>1.7976239485977568</v>
      </c>
      <c r="AX24">
        <f>(AU24-AW24)</f>
        <v>1.3744156222754238</v>
      </c>
      <c r="AY24">
        <f>1/(1.6/F24+1.37/N24)</f>
        <v>0.99906530957804196</v>
      </c>
      <c r="AZ24">
        <f>G24*AA24*0.001</f>
        <v>33.786080286898631</v>
      </c>
      <c r="BA24">
        <f>G24/S24</f>
        <v>0.97840579001952199</v>
      </c>
      <c r="BB24">
        <f>(1-AL24*AA24/AQ24/F24)*100</f>
        <v>72.234825426023832</v>
      </c>
      <c r="BC24">
        <f>(S24-E24/(N24/1.35))</f>
        <v>392.54247326150107</v>
      </c>
      <c r="BD24">
        <f>E24*BB24/100/BC24</f>
        <v>-7.835801292502498E-4</v>
      </c>
    </row>
    <row r="25" spans="1:56" x14ac:dyDescent="0.25">
      <c r="A25" s="1" t="s">
        <v>1</v>
      </c>
      <c r="B25" s="1" t="s">
        <v>4669</v>
      </c>
      <c r="K25" s="1">
        <f t="shared" si="0"/>
        <v>2.72</v>
      </c>
    </row>
    <row r="26" spans="1:56" x14ac:dyDescent="0.25">
      <c r="A26" s="1" t="s">
        <v>1</v>
      </c>
      <c r="B26" s="1" t="s">
        <v>1943</v>
      </c>
      <c r="K26" s="1">
        <f t="shared" si="0"/>
        <v>2.72</v>
      </c>
    </row>
    <row r="27" spans="1:56" x14ac:dyDescent="0.25">
      <c r="A27" s="1">
        <v>4</v>
      </c>
      <c r="B27" s="1" t="s">
        <v>4668</v>
      </c>
      <c r="C27" s="1">
        <v>1003.0000235140324</v>
      </c>
      <c r="D27" s="1">
        <v>0</v>
      </c>
      <c r="E27">
        <f>(R27-S27*(1000-T27)/(1000-U27))*AK27</f>
        <v>-0.33450889850211973</v>
      </c>
      <c r="F27">
        <f>IF(AV27&lt;&gt;0,1/(1/AV27-1/N27),0)</f>
        <v>2.3409822020364577</v>
      </c>
      <c r="G27">
        <f>((AY27-AL27/2)*S27-E27)/(AY27+AL27/2)</f>
        <v>383.55206085500203</v>
      </c>
      <c r="H27">
        <f>AL27*1000</f>
        <v>23.027704856060161</v>
      </c>
      <c r="I27">
        <f>(AQ27-AW27)</f>
        <v>1.3016773134232846</v>
      </c>
      <c r="J27">
        <f>(P27+AP27*D27)</f>
        <v>24.619140625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25.505298614501953</v>
      </c>
      <c r="P27" s="1">
        <v>24.619140625</v>
      </c>
      <c r="Q27" s="1">
        <v>25.677139282226563</v>
      </c>
      <c r="R27" s="1">
        <v>400.04739379882813</v>
      </c>
      <c r="S27" s="1">
        <v>392.17965698242188</v>
      </c>
      <c r="T27" s="1">
        <v>0.1229180172085762</v>
      </c>
      <c r="U27" s="1">
        <v>20.528470993041992</v>
      </c>
      <c r="V27" s="1">
        <v>0.3301098644733429</v>
      </c>
      <c r="W27" s="1">
        <v>55.131465911865234</v>
      </c>
      <c r="X27" s="1">
        <v>300.6512451171875</v>
      </c>
      <c r="Y27" s="1">
        <v>101.0152587890625</v>
      </c>
      <c r="Z27" s="1">
        <v>2.3914272785186768</v>
      </c>
      <c r="AA27" s="1">
        <v>88.000381469726563</v>
      </c>
      <c r="AB27" s="1">
        <v>6.9505939483642578</v>
      </c>
      <c r="AC27" s="1">
        <v>1.7107388973236084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1.1053354599896597</v>
      </c>
      <c r="AL27">
        <f>(U27-T27)/(1000-U27)*AK27</f>
        <v>2.302770485606016E-2</v>
      </c>
      <c r="AM27">
        <f>(P27+273.15)</f>
        <v>297.76914062499998</v>
      </c>
      <c r="AN27">
        <f>(O27+273.15)</f>
        <v>298.65529861450193</v>
      </c>
      <c r="AO27">
        <f>(Y27*AG27+Z27*AH27)*AI27</f>
        <v>16.162441044991283</v>
      </c>
      <c r="AP27">
        <f>((AO27+0.00000010773*(AN27^4-AM27^4))-AL27*44100)/(L27*51.4+0.00000043092*AM27^3)</f>
        <v>-8.1497338956919556</v>
      </c>
      <c r="AQ27">
        <f>0.61365*EXP(17.502*J27/(240.97+J27))</f>
        <v>3.1081905918011965</v>
      </c>
      <c r="AR27">
        <f>AQ27*1000/AA27</f>
        <v>35.320194525184647</v>
      </c>
      <c r="AS27">
        <f>(AR27-U27)</f>
        <v>14.791723532142655</v>
      </c>
      <c r="AT27">
        <f>IF(D27,P27,(O27+P27)/2)</f>
        <v>25.062219619750977</v>
      </c>
      <c r="AU27">
        <f>0.61365*EXP(17.502*AT27/(240.97+AT27))</f>
        <v>3.1914916661807009</v>
      </c>
      <c r="AV27">
        <f>IF(AS27&lt;&gt;0,(1000-(AR27+U27)/2)/AS27*AL27,0)</f>
        <v>1.5133240906199086</v>
      </c>
      <c r="AW27">
        <f>U27*AA27/1000</f>
        <v>1.8065132783779119</v>
      </c>
      <c r="AX27">
        <f>(AU27-AW27)</f>
        <v>1.384978387802789</v>
      </c>
      <c r="AY27">
        <f>1/(1.6/F27+1.37/N27)</f>
        <v>0.99647126470108094</v>
      </c>
      <c r="AZ27">
        <f>G27*AA27*0.001</f>
        <v>33.752727668739958</v>
      </c>
      <c r="BA27">
        <f>G27/S27</f>
        <v>0.97800090857898181</v>
      </c>
      <c r="BB27">
        <f>(1-AL27*AA27/AQ27/F27)*100</f>
        <v>72.149727051568632</v>
      </c>
      <c r="BC27">
        <f>(S27-E27/(N27/1.35))</f>
        <v>392.28515938792884</v>
      </c>
      <c r="BD27">
        <f>E27*BB27/100/BC27</f>
        <v>-6.15234228103493E-4</v>
      </c>
    </row>
    <row r="28" spans="1:56" x14ac:dyDescent="0.25">
      <c r="A28" s="1" t="s">
        <v>1</v>
      </c>
      <c r="B28" s="1" t="s">
        <v>4667</v>
      </c>
      <c r="K28" s="1">
        <f t="shared" si="0"/>
        <v>2.72</v>
      </c>
    </row>
    <row r="29" spans="1:56" x14ac:dyDescent="0.25">
      <c r="A29" s="1" t="s">
        <v>1</v>
      </c>
      <c r="B29" s="1" t="s">
        <v>4666</v>
      </c>
      <c r="K29" s="1">
        <f t="shared" si="0"/>
        <v>2.72</v>
      </c>
    </row>
    <row r="30" spans="1:56" x14ac:dyDescent="0.25">
      <c r="A30" s="1">
        <v>5</v>
      </c>
      <c r="B30" s="1" t="s">
        <v>1939</v>
      </c>
      <c r="C30" s="1">
        <v>1207.0000235140324</v>
      </c>
      <c r="D30" s="1">
        <v>0</v>
      </c>
      <c r="E30">
        <f>(R30-S30*(1000-T30)/(1000-U30))*AK30</f>
        <v>-8.5223848595744903E-2</v>
      </c>
      <c r="F30">
        <f>IF(AV30&lt;&gt;0,1/(1/AV30-1/N30),0)</f>
        <v>2.3312684450504917</v>
      </c>
      <c r="G30">
        <f>((AY30-AL30/2)*S30-E30)/(AY30+AL30/2)</f>
        <v>382.86508715216866</v>
      </c>
      <c r="H30">
        <f>AL30*1000</f>
        <v>23.147626040189564</v>
      </c>
      <c r="I30">
        <f>(AQ30-AW30)</f>
        <v>1.3117516201343316</v>
      </c>
      <c r="J30">
        <f>(P30+AP30*D30)</f>
        <v>24.723093032836914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25.605962753295898</v>
      </c>
      <c r="P30" s="1">
        <v>24.723093032836914</v>
      </c>
      <c r="Q30" s="1">
        <v>25.776479721069336</v>
      </c>
      <c r="R30" s="1">
        <v>399.93136596679688</v>
      </c>
      <c r="S30" s="1">
        <v>391.80245971679688</v>
      </c>
      <c r="T30" s="1">
        <v>0.12214841693639755</v>
      </c>
      <c r="U30" s="1">
        <v>20.634252548217773</v>
      </c>
      <c r="V30" s="1">
        <v>0.3260861337184906</v>
      </c>
      <c r="W30" s="1">
        <v>55.084987640380859</v>
      </c>
      <c r="X30" s="1">
        <v>300.61459350585938</v>
      </c>
      <c r="Y30" s="1">
        <v>151.29443359375</v>
      </c>
      <c r="Z30" s="1">
        <v>2.3118758201599121</v>
      </c>
      <c r="AA30" s="1">
        <v>87.999794006347656</v>
      </c>
      <c r="AB30" s="1">
        <v>7.0323781967163086</v>
      </c>
      <c r="AC30" s="1">
        <v>1.7125234603881836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1.1052007114186004</v>
      </c>
      <c r="AL30">
        <f>(U30-T30)/(1000-U30)*AK30</f>
        <v>2.3147626040189564E-2</v>
      </c>
      <c r="AM30">
        <f>(P30+273.15)</f>
        <v>297.87309303283689</v>
      </c>
      <c r="AN30">
        <f>(O30+273.15)</f>
        <v>298.75596275329588</v>
      </c>
      <c r="AO30">
        <f>(Y30*AG30+Z30*AH30)*AI30</f>
        <v>24.207108833928942</v>
      </c>
      <c r="AP30">
        <f>((AO30+0.00000010773*(AN30^4-AM30^4))-AL30*44100)/(L30*51.4+0.00000043092*AM30^3)</f>
        <v>-8.1264535616572875</v>
      </c>
      <c r="AQ30">
        <f>0.61365*EXP(17.502*J30/(240.97+J30))</f>
        <v>3.1275615938524499</v>
      </c>
      <c r="AR30">
        <f>AQ30*1000/AA30</f>
        <v>35.540555852060862</v>
      </c>
      <c r="AS30">
        <f>(AR30-U30)</f>
        <v>14.906303303843089</v>
      </c>
      <c r="AT30">
        <f>IF(D30,P30,(O30+P30)/2)</f>
        <v>25.164527893066406</v>
      </c>
      <c r="AU30">
        <f>0.61365*EXP(17.502*AT30/(240.97+AT30))</f>
        <v>3.2110010568305487</v>
      </c>
      <c r="AV30">
        <f>IF(AS30&lt;&gt;0,(1000-(AR30+U30)/2)/AS30*AL30,0)</f>
        <v>1.5092587915828115</v>
      </c>
      <c r="AW30">
        <f>U30*AA30/1000</f>
        <v>1.8158099737181184</v>
      </c>
      <c r="AX30">
        <f>(AU30-AW30)</f>
        <v>1.3951910831124303</v>
      </c>
      <c r="AY30">
        <f>1/(1.6/F30+1.37/N30)</f>
        <v>0.99365148172835704</v>
      </c>
      <c r="AZ30">
        <f>G30*AA30*0.001</f>
        <v>33.69204880161319</v>
      </c>
      <c r="BA30">
        <f>G30/S30</f>
        <v>0.97718908510403857</v>
      </c>
      <c r="BB30">
        <f>(1-AL30*AA30/AQ30/F30)*100</f>
        <v>72.062344589470896</v>
      </c>
      <c r="BC30">
        <f>(S30-E30/(N30/1.35))</f>
        <v>391.82933888525451</v>
      </c>
      <c r="BD30">
        <f>E30*BB30/100/BC30</f>
        <v>-1.5673737863069911E-4</v>
      </c>
    </row>
    <row r="31" spans="1:56" x14ac:dyDescent="0.25">
      <c r="A31" s="1" t="s">
        <v>1</v>
      </c>
      <c r="B31" s="1" t="s">
        <v>4665</v>
      </c>
      <c r="K31" s="1">
        <f t="shared" si="0"/>
        <v>2.72</v>
      </c>
    </row>
    <row r="32" spans="1:56" x14ac:dyDescent="0.25">
      <c r="A32" s="1" t="s">
        <v>1</v>
      </c>
      <c r="B32" s="1" t="s">
        <v>4664</v>
      </c>
      <c r="K32" s="1">
        <f t="shared" si="0"/>
        <v>2.72</v>
      </c>
    </row>
    <row r="33" spans="1:56" x14ac:dyDescent="0.25">
      <c r="A33" s="1">
        <v>6</v>
      </c>
      <c r="B33" s="1" t="s">
        <v>4663</v>
      </c>
      <c r="C33" s="1">
        <v>1412.0000235140324</v>
      </c>
      <c r="D33" s="1">
        <v>0</v>
      </c>
      <c r="E33">
        <f>(R33-S33*(1000-T33)/(1000-U33))*AK33</f>
        <v>0.36292906035778888</v>
      </c>
      <c r="F33">
        <f>IF(AV33&lt;&gt;0,1/(1/AV33-1/N33),0)</f>
        <v>2.3755166826203147</v>
      </c>
      <c r="G33">
        <f>((AY33-AL33/2)*S33-E33)/(AY33+AL33/2)</f>
        <v>381.93278340884541</v>
      </c>
      <c r="H33">
        <f>AL33*1000</f>
        <v>23.447140624594649</v>
      </c>
      <c r="I33">
        <f>(AQ33-AW33)</f>
        <v>1.3123620498968522</v>
      </c>
      <c r="J33">
        <f>(P33+AP33*D33)</f>
        <v>24.849142074584961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25.700267791748047</v>
      </c>
      <c r="P33" s="1">
        <v>24.849142074584961</v>
      </c>
      <c r="Q33" s="1">
        <v>25.869146347045898</v>
      </c>
      <c r="R33" s="1">
        <v>399.93081665039063</v>
      </c>
      <c r="S33" s="1">
        <v>391.30047607421875</v>
      </c>
      <c r="T33" s="1">
        <v>0.12259939312934875</v>
      </c>
      <c r="U33" s="1">
        <v>20.895557403564453</v>
      </c>
      <c r="V33" s="1">
        <v>0.32546842098236084</v>
      </c>
      <c r="W33" s="1">
        <v>55.472087860107422</v>
      </c>
      <c r="X33" s="1">
        <v>300.600341796875</v>
      </c>
      <c r="Y33" s="1">
        <v>299.447998046875</v>
      </c>
      <c r="Z33" s="1">
        <v>2.3371462821960449</v>
      </c>
      <c r="AA33" s="1">
        <v>88.000984191894531</v>
      </c>
      <c r="AB33" s="1">
        <v>7.1082115173339844</v>
      </c>
      <c r="AC33" s="1">
        <v>1.7190614938735962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1.1051483154296873</v>
      </c>
      <c r="AL33">
        <f>(U33-T33)/(1000-U33)*AK33</f>
        <v>2.3447140624594649E-2</v>
      </c>
      <c r="AM33">
        <f>(P33+273.15)</f>
        <v>297.99914207458494</v>
      </c>
      <c r="AN33">
        <f>(O33+273.15)</f>
        <v>298.85026779174802</v>
      </c>
      <c r="AO33">
        <f>(Y33*AG33+Z33*AH33)*AI33</f>
        <v>47.911678616590507</v>
      </c>
      <c r="AP33">
        <f>((AO33+0.00000010773*(AN33^4-AM33^4))-AL33*44100)/(L33*51.4+0.00000043092*AM33^3)</f>
        <v>-8.041935901119162</v>
      </c>
      <c r="AQ33">
        <f>0.61365*EXP(17.502*J33/(240.97+J33))</f>
        <v>3.1511916666487525</v>
      </c>
      <c r="AR33">
        <f>AQ33*1000/AA33</f>
        <v>35.808595728625924</v>
      </c>
      <c r="AS33">
        <f>(AR33-U33)</f>
        <v>14.913038325061471</v>
      </c>
      <c r="AT33">
        <f>IF(D33,P33,(O33+P33)/2)</f>
        <v>25.274704933166504</v>
      </c>
      <c r="AU33">
        <f>0.61365*EXP(17.502*AT33/(240.97+AT33))</f>
        <v>3.232127422631176</v>
      </c>
      <c r="AV33">
        <f>IF(AS33&lt;&gt;0,(1000-(AR33+U33)/2)/AS33*AL33,0)</f>
        <v>1.5276810132019985</v>
      </c>
      <c r="AW33">
        <f>U33*AA33/1000</f>
        <v>1.8388296167519003</v>
      </c>
      <c r="AX33">
        <f>(AU33-AW33)</f>
        <v>1.3932978058792758</v>
      </c>
      <c r="AY33">
        <f>1/(1.6/F33+1.37/N33)</f>
        <v>1.0064360438044442</v>
      </c>
      <c r="AZ33">
        <f>G33*AA33*0.001</f>
        <v>33.610460835128087</v>
      </c>
      <c r="BA33">
        <f>G33/S33</f>
        <v>0.97606010409351873</v>
      </c>
      <c r="BB33">
        <f>(1-AL33*AA33/AQ33/F33)*100</f>
        <v>72.435855789605938</v>
      </c>
      <c r="BC33">
        <f>(S33-E33/(N33/1.35))</f>
        <v>391.18601009418774</v>
      </c>
      <c r="BD33">
        <f>E33*BB33/100/BC33</f>
        <v>6.720352057478804E-4</v>
      </c>
    </row>
    <row r="34" spans="1:56" x14ac:dyDescent="0.25">
      <c r="A34" s="1" t="s">
        <v>1</v>
      </c>
      <c r="B34" s="1" t="s">
        <v>4662</v>
      </c>
      <c r="K34" s="1">
        <f t="shared" si="0"/>
        <v>2.72</v>
      </c>
    </row>
    <row r="35" spans="1:56" x14ac:dyDescent="0.25">
      <c r="A35" s="1" t="s">
        <v>1</v>
      </c>
      <c r="B35" s="1" t="s">
        <v>4661</v>
      </c>
      <c r="K35" s="1">
        <f t="shared" si="0"/>
        <v>2.72</v>
      </c>
    </row>
    <row r="36" spans="1:56" x14ac:dyDescent="0.25">
      <c r="A36" s="1">
        <v>7</v>
      </c>
      <c r="B36" s="1" t="s">
        <v>4660</v>
      </c>
      <c r="C36" s="1">
        <v>1616.0000235140324</v>
      </c>
      <c r="D36" s="1">
        <v>0</v>
      </c>
      <c r="E36">
        <f>(R36-S36*(1000-T36)/(1000-U36))*AK36</f>
        <v>0.78232114885106696</v>
      </c>
      <c r="F36">
        <f>IF(AV36&lt;&gt;0,1/(1/AV36-1/N36),0)</f>
        <v>2.4695361453265079</v>
      </c>
      <c r="G36">
        <f>((AY36-AL36/2)*S36-E36)/(AY36+AL36/2)</f>
        <v>381.26895969123666</v>
      </c>
      <c r="H36">
        <f>AL36*1000</f>
        <v>23.896983686705141</v>
      </c>
      <c r="I36">
        <f>(AQ36-AW36)</f>
        <v>1.3043627369351496</v>
      </c>
      <c r="J36">
        <f>(P36+AP36*D36)</f>
        <v>24.98796272277832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25.805797576904297</v>
      </c>
      <c r="P36" s="1">
        <v>24.98796272277832</v>
      </c>
      <c r="Q36" s="1">
        <v>25.965730667114258</v>
      </c>
      <c r="R36" s="1">
        <v>400.11898803710938</v>
      </c>
      <c r="S36" s="1">
        <v>390.95755004882813</v>
      </c>
      <c r="T36" s="1">
        <v>0.12122147530317307</v>
      </c>
      <c r="U36" s="1">
        <v>21.28373908996582</v>
      </c>
      <c r="V36" s="1">
        <v>0.3198108971118927</v>
      </c>
      <c r="W36" s="1">
        <v>56.151535034179688</v>
      </c>
      <c r="X36" s="1">
        <v>300.608642578125</v>
      </c>
      <c r="Y36" s="1">
        <v>500.460205078125</v>
      </c>
      <c r="Z36" s="1">
        <v>2.1696376800537109</v>
      </c>
      <c r="AA36" s="1">
        <v>88.003036499023438</v>
      </c>
      <c r="AB36" s="1">
        <v>7.2113122940063477</v>
      </c>
      <c r="AC36" s="1">
        <v>1.7302473783493042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1.1051788330078123</v>
      </c>
      <c r="AL36">
        <f>(U36-T36)/(1000-U36)*AK36</f>
        <v>2.3896983686705141E-2</v>
      </c>
      <c r="AM36">
        <f>(P36+273.15)</f>
        <v>298.1379627227783</v>
      </c>
      <c r="AN36">
        <f>(O36+273.15)</f>
        <v>298.95579757690427</v>
      </c>
      <c r="AO36">
        <f>(Y36*AG36+Z36*AH36)*AI36</f>
        <v>80.073631022714835</v>
      </c>
      <c r="AP36">
        <f>((AO36+0.00000010773*(AN36^4-AM36^4))-AL36*44100)/(L36*51.4+0.00000043092*AM36^3)</f>
        <v>-7.9424309421001436</v>
      </c>
      <c r="AQ36">
        <f>0.61365*EXP(17.502*J36/(240.97+J36))</f>
        <v>3.1773964049051036</v>
      </c>
      <c r="AR36">
        <f>AQ36*1000/AA36</f>
        <v>36.105531482886541</v>
      </c>
      <c r="AS36">
        <f>(AR36-U36)</f>
        <v>14.82179239292072</v>
      </c>
      <c r="AT36">
        <f>IF(D36,P36,(O36+P36)/2)</f>
        <v>25.396880149841309</v>
      </c>
      <c r="AU36">
        <f>0.61365*EXP(17.502*AT36/(240.97+AT36))</f>
        <v>3.2556963441311098</v>
      </c>
      <c r="AV36">
        <f>IF(AS36&lt;&gt;0,(1000-(AR36+U36)/2)/AS36*AL36,0)</f>
        <v>1.5660230449898742</v>
      </c>
      <c r="AW36">
        <f>U36*AA36/1000</f>
        <v>1.873033667969954</v>
      </c>
      <c r="AX36">
        <f>(AU36-AW36)</f>
        <v>1.3826626761611558</v>
      </c>
      <c r="AY36">
        <f>1/(1.6/F36+1.37/N36)</f>
        <v>1.0330979979825554</v>
      </c>
      <c r="AZ36">
        <f>G36*AA36*0.001</f>
        <v>33.552826175652598</v>
      </c>
      <c r="BA36">
        <f>G36/S36</f>
        <v>0.97521830603762116</v>
      </c>
      <c r="BB36">
        <f>(1-AL36*AA36/AQ36/F36)*100</f>
        <v>73.19881739701124</v>
      </c>
      <c r="BC36">
        <f>(S36-E36/(N36/1.35))</f>
        <v>390.71080993682409</v>
      </c>
      <c r="BD36">
        <f>E36*BB36/100/BC36</f>
        <v>1.4656615958444754E-3</v>
      </c>
    </row>
    <row r="37" spans="1:56" x14ac:dyDescent="0.25">
      <c r="A37" s="1" t="s">
        <v>1</v>
      </c>
      <c r="B37" s="1" t="s">
        <v>4659</v>
      </c>
      <c r="K37" s="1">
        <f t="shared" si="0"/>
        <v>2.72</v>
      </c>
    </row>
    <row r="38" spans="1:56" x14ac:dyDescent="0.25">
      <c r="A38" s="1" t="s">
        <v>1</v>
      </c>
      <c r="B38" s="1" t="s">
        <v>4658</v>
      </c>
      <c r="K38" s="1">
        <f t="shared" si="0"/>
        <v>2.72</v>
      </c>
    </row>
    <row r="39" spans="1:56" x14ac:dyDescent="0.25">
      <c r="A39" s="1">
        <v>8</v>
      </c>
      <c r="B39" s="1" t="s">
        <v>4657</v>
      </c>
      <c r="C39" s="1">
        <v>1821.0000235140324</v>
      </c>
      <c r="D39" s="1">
        <v>0</v>
      </c>
      <c r="E39">
        <f>(R39-S39*(1000-T39)/(1000-U39))*AK39</f>
        <v>0.77981797273968179</v>
      </c>
      <c r="F39">
        <f>IF(AV39&lt;&gt;0,1/(1/AV39-1/N39),0)</f>
        <v>2.57342369027733</v>
      </c>
      <c r="G39">
        <f>((AY39-AL39/2)*S39-E39)/(AY39+AL39/2)</f>
        <v>380.97175498957364</v>
      </c>
      <c r="H39">
        <f>AL39*1000</f>
        <v>24.380566874353853</v>
      </c>
      <c r="I39">
        <f>(AQ39-AW39)</f>
        <v>1.29624536931804</v>
      </c>
      <c r="J39">
        <f>(P39+AP39*D39)</f>
        <v>25.139848709106445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25.917360305786133</v>
      </c>
      <c r="P39" s="1">
        <v>25.139848709106445</v>
      </c>
      <c r="Q39" s="1">
        <v>26.066303253173828</v>
      </c>
      <c r="R39" s="1">
        <v>399.88577270507813</v>
      </c>
      <c r="S39" s="1">
        <v>390.56411743164063</v>
      </c>
      <c r="T39" s="1">
        <v>0.12164563685655594</v>
      </c>
      <c r="U39" s="1">
        <v>21.703371047973633</v>
      </c>
      <c r="V39" s="1">
        <v>0.31882902979850769</v>
      </c>
      <c r="W39" s="1">
        <v>56.8837890625</v>
      </c>
      <c r="X39" s="1">
        <v>300.60562133789063</v>
      </c>
      <c r="Y39" s="1">
        <v>751.08331298828125</v>
      </c>
      <c r="Z39" s="1">
        <v>2.4359664916992188</v>
      </c>
      <c r="AA39" s="1">
        <v>88.006607055664063</v>
      </c>
      <c r="AB39" s="1">
        <v>7.2756252288818359</v>
      </c>
      <c r="AC39" s="1">
        <v>1.7386910915374756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1.1051677255069505</v>
      </c>
      <c r="AL39">
        <f>(U39-T39)/(1000-U39)*AK39</f>
        <v>2.4380566874353853E-2</v>
      </c>
      <c r="AM39">
        <f>(P39+273.15)</f>
        <v>298.28984870910642</v>
      </c>
      <c r="AN39">
        <f>(O39+273.15)</f>
        <v>299.06736030578611</v>
      </c>
      <c r="AO39">
        <f>(Y39*AG39+Z39*AH39)*AI39</f>
        <v>120.17332739204176</v>
      </c>
      <c r="AP39">
        <f>((AO39+0.00000010773*(AN39^4-AM39^4))-AL39*44100)/(L39*51.4+0.00000043092*AM39^3)</f>
        <v>-7.7904093203068721</v>
      </c>
      <c r="AQ39">
        <f>0.61365*EXP(17.502*J39/(240.97+J39))</f>
        <v>3.2062854169203314</v>
      </c>
      <c r="AR39">
        <f>AQ39*1000/AA39</f>
        <v>36.432326210376004</v>
      </c>
      <c r="AS39">
        <f>(AR39-U39)</f>
        <v>14.728955162402372</v>
      </c>
      <c r="AT39">
        <f>IF(D39,P39,(O39+P39)/2)</f>
        <v>25.528604507446289</v>
      </c>
      <c r="AU39">
        <f>0.61365*EXP(17.502*AT39/(240.97+AT39))</f>
        <v>3.2812754868134779</v>
      </c>
      <c r="AV39">
        <f>IF(AS39&lt;&gt;0,(1000-(AR39+U39)/2)/AS39*AL39,0)</f>
        <v>1.6071660199891362</v>
      </c>
      <c r="AW39">
        <f>U39*AA39/1000</f>
        <v>1.9100400476022914</v>
      </c>
      <c r="AX39">
        <f>(AU39-AW39)</f>
        <v>1.3712354392111865</v>
      </c>
      <c r="AY39">
        <f>1/(1.6/F39+1.37/N39)</f>
        <v>1.0617883760144118</v>
      </c>
      <c r="AZ39">
        <f>G39*AA39*0.001</f>
        <v>33.528031540674135</v>
      </c>
      <c r="BA39">
        <f>G39/S39</f>
        <v>0.97543972419907232</v>
      </c>
      <c r="BB39">
        <f>(1-AL39*AA39/AQ39/F39)*100</f>
        <v>73.995673953161216</v>
      </c>
      <c r="BC39">
        <f>(S39-E39/(N39/1.35))</f>
        <v>390.31816680865268</v>
      </c>
      <c r="BD39">
        <f>E39*BB39/100/BC39</f>
        <v>1.4783620482094731E-3</v>
      </c>
    </row>
    <row r="40" spans="1:56" x14ac:dyDescent="0.25">
      <c r="A40" s="1" t="s">
        <v>1</v>
      </c>
      <c r="B40" s="1" t="s">
        <v>4656</v>
      </c>
      <c r="K40" s="1">
        <f t="shared" si="0"/>
        <v>2.72</v>
      </c>
    </row>
    <row r="41" spans="1:56" x14ac:dyDescent="0.25">
      <c r="A41" s="1" t="s">
        <v>1</v>
      </c>
      <c r="B41" s="1" t="s">
        <v>4655</v>
      </c>
      <c r="K41" s="1">
        <f t="shared" si="0"/>
        <v>2.72</v>
      </c>
    </row>
    <row r="42" spans="1:56" x14ac:dyDescent="0.25">
      <c r="A42" s="1">
        <v>9</v>
      </c>
      <c r="B42" s="1" t="s">
        <v>4654</v>
      </c>
      <c r="C42" s="1">
        <v>2024.5000235252082</v>
      </c>
      <c r="D42" s="1">
        <v>0</v>
      </c>
      <c r="E42">
        <f>(R42-S42*(1000-T42)/(1000-U42))*AK42</f>
        <v>0.62606449364222339</v>
      </c>
      <c r="F42">
        <f>IF(AV42&lt;&gt;0,1/(1/AV42-1/N42),0)</f>
        <v>2.5342369020655311</v>
      </c>
      <c r="G42">
        <f>((AY42-AL42/2)*S42-E42)/(AY42+AL42/2)</f>
        <v>381.23844479024126</v>
      </c>
      <c r="H42">
        <f>AL42*1000</f>
        <v>24.527117294343462</v>
      </c>
      <c r="I42">
        <f>(AQ42-AW42)</f>
        <v>1.3163307343394557</v>
      </c>
      <c r="J42">
        <f>(P42+AP42*D42)</f>
        <v>25.302450180053711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26.041297912597656</v>
      </c>
      <c r="P42" s="1">
        <v>25.302450180053711</v>
      </c>
      <c r="Q42" s="1">
        <v>26.176790237426758</v>
      </c>
      <c r="R42" s="1">
        <v>400.0830078125</v>
      </c>
      <c r="S42" s="1">
        <v>390.84259033203125</v>
      </c>
      <c r="T42" s="1">
        <v>0.12056650221347809</v>
      </c>
      <c r="U42" s="1">
        <v>21.82902717590332</v>
      </c>
      <c r="V42" s="1">
        <v>0.31369736790657043</v>
      </c>
      <c r="W42" s="1">
        <v>56.796112060546875</v>
      </c>
      <c r="X42" s="1">
        <v>300.60842895507813</v>
      </c>
      <c r="Y42" s="1">
        <v>1001.6304931640625</v>
      </c>
      <c r="Z42" s="1">
        <v>2.3829364776611328</v>
      </c>
      <c r="AA42" s="1">
        <v>88.008316040039063</v>
      </c>
      <c r="AB42" s="1">
        <v>7.3394589424133301</v>
      </c>
      <c r="AC42" s="1">
        <v>1.7463169097900391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1.1051780476289634</v>
      </c>
      <c r="AL42">
        <f>(U42-T42)/(1000-U42)*AK42</f>
        <v>2.4527117294343464E-2</v>
      </c>
      <c r="AM42">
        <f>(P42+273.15)</f>
        <v>298.45245018005369</v>
      </c>
      <c r="AN42">
        <f>(O42+273.15)</f>
        <v>299.19129791259763</v>
      </c>
      <c r="AO42">
        <f>(Y42*AG42+Z42*AH42)*AI42</f>
        <v>160.26087532414022</v>
      </c>
      <c r="AP42">
        <f>((AO42+0.00000010773*(AN42^4-AM42^4))-AL42*44100)/(L42*51.4+0.00000043092*AM42^3)</f>
        <v>-7.5159274984598525</v>
      </c>
      <c r="AQ42">
        <f>0.61365*EXP(17.502*J42/(240.97+J42))</f>
        <v>3.2374666568829564</v>
      </c>
      <c r="AR42">
        <f>AQ42*1000/AA42</f>
        <v>36.785917542270468</v>
      </c>
      <c r="AS42">
        <f>(AR42-U42)</f>
        <v>14.956890366367148</v>
      </c>
      <c r="AT42">
        <f>IF(D42,P42,(O42+P42)/2)</f>
        <v>25.671874046325684</v>
      </c>
      <c r="AU42">
        <f>0.61365*EXP(17.502*AT42/(240.97+AT42))</f>
        <v>3.3092957152724232</v>
      </c>
      <c r="AV42">
        <f>IF(AS42&lt;&gt;0,(1000-(AR42+U42)/2)/AS42*AL42,0)</f>
        <v>1.5917940761087603</v>
      </c>
      <c r="AW42">
        <f>U42*AA42/1000</f>
        <v>1.9211359225435007</v>
      </c>
      <c r="AX42">
        <f>(AU42-AW42)</f>
        <v>1.3881597927289224</v>
      </c>
      <c r="AY42">
        <f>1/(1.6/F42+1.37/N42)</f>
        <v>1.0510592019154203</v>
      </c>
      <c r="AZ42">
        <f>G42*AA42*0.001</f>
        <v>33.552153535712542</v>
      </c>
      <c r="BA42">
        <f>G42/S42</f>
        <v>0.97542707529997941</v>
      </c>
      <c r="BB42">
        <f>(1-AL42*AA42/AQ42/F42)*100</f>
        <v>73.690190447133944</v>
      </c>
      <c r="BC42">
        <f>(S42-E42/(N42/1.35))</f>
        <v>390.64513277446696</v>
      </c>
      <c r="BD42">
        <f>E42*BB42/100/BC42</f>
        <v>1.1809903131525551E-3</v>
      </c>
    </row>
    <row r="43" spans="1:56" x14ac:dyDescent="0.25">
      <c r="A43" s="1" t="s">
        <v>1</v>
      </c>
      <c r="B43" s="1" t="s">
        <v>4653</v>
      </c>
      <c r="K43" s="1">
        <f t="shared" si="0"/>
        <v>2.72</v>
      </c>
    </row>
    <row r="44" spans="1:56" x14ac:dyDescent="0.25">
      <c r="A44" s="1" t="s">
        <v>1</v>
      </c>
      <c r="B44" s="1" t="s">
        <v>1334</v>
      </c>
      <c r="K44" s="1">
        <f t="shared" si="0"/>
        <v>2.72</v>
      </c>
    </row>
    <row r="45" spans="1:56" x14ac:dyDescent="0.25">
      <c r="A45" s="1">
        <v>10</v>
      </c>
      <c r="B45" s="1" t="s">
        <v>4652</v>
      </c>
      <c r="C45" s="1">
        <v>2228.5000235252082</v>
      </c>
      <c r="D45" s="1">
        <v>0</v>
      </c>
      <c r="E45">
        <f>(R45-S45*(1000-T45)/(1000-U45))*AK45</f>
        <v>-0.12788342574324063</v>
      </c>
      <c r="F45">
        <f>IF(AV45&lt;&gt;0,1/(1/AV45-1/N45),0)</f>
        <v>2.2785208851182546</v>
      </c>
      <c r="G45">
        <f>((AY45-AL45/2)*S45-E45)/(AY45+AL45/2)</f>
        <v>382.58532914683758</v>
      </c>
      <c r="H45">
        <f>AL45*1000</f>
        <v>23.716556653816614</v>
      </c>
      <c r="I45">
        <f>(AQ45-AW45)</f>
        <v>1.3632615160534611</v>
      </c>
      <c r="J45">
        <f>(P45+AP45*D45)</f>
        <v>25.226099014282227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26.168611526489258</v>
      </c>
      <c r="P45" s="1">
        <v>25.226099014282227</v>
      </c>
      <c r="Q45" s="1">
        <v>26.291545867919922</v>
      </c>
      <c r="R45" s="1">
        <v>400.1353759765625</v>
      </c>
      <c r="S45" s="1">
        <v>391.84255981445313</v>
      </c>
      <c r="T45" s="1">
        <v>0.12198449671268463</v>
      </c>
      <c r="U45" s="1">
        <v>21.12755012512207</v>
      </c>
      <c r="V45" s="1">
        <v>0.31502875685691833</v>
      </c>
      <c r="W45" s="1">
        <v>54.562557220458984</v>
      </c>
      <c r="X45" s="1">
        <v>300.61611938476563</v>
      </c>
      <c r="Y45" s="1">
        <v>1251.111083984375</v>
      </c>
      <c r="Z45" s="1">
        <v>2.5312018394470215</v>
      </c>
      <c r="AA45" s="1">
        <v>88.014503479003906</v>
      </c>
      <c r="AB45" s="1">
        <v>8.4151029586791992</v>
      </c>
      <c r="AC45" s="1">
        <v>1.7703840732574463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1.1052063212675205</v>
      </c>
      <c r="AL45">
        <f>(U45-T45)/(1000-U45)*AK45</f>
        <v>2.3716556653816615E-2</v>
      </c>
      <c r="AM45">
        <f>(P45+273.15)</f>
        <v>298.3760990142822</v>
      </c>
      <c r="AN45">
        <f>(O45+273.15)</f>
        <v>299.31861152648924</v>
      </c>
      <c r="AO45">
        <f>(Y45*AG45+Z45*AH45)*AI45</f>
        <v>200.1777689631781</v>
      </c>
      <c r="AP45">
        <f>((AO45+0.00000010773*(AN45^4-AM45^4))-AL45*44100)/(L45*51.4+0.00000043092*AM45^3)</f>
        <v>-6.8741823890556732</v>
      </c>
      <c r="AQ45">
        <f>0.61365*EXP(17.502*J45/(240.97+J45))</f>
        <v>3.2227923500438469</v>
      </c>
      <c r="AR45">
        <f>AQ45*1000/AA45</f>
        <v>36.616605475853788</v>
      </c>
      <c r="AS45">
        <f>(AR45-U45)</f>
        <v>15.489055350731718</v>
      </c>
      <c r="AT45">
        <f>IF(D45,P45,(O45+P45)/2)</f>
        <v>25.697355270385742</v>
      </c>
      <c r="AU45">
        <f>0.61365*EXP(17.502*AT45/(240.97+AT45))</f>
        <v>3.3143010894261353</v>
      </c>
      <c r="AV45">
        <f>IF(AS45&lt;&gt;0,(1000-(AR45+U45)/2)/AS45*AL45,0)</f>
        <v>1.4869732119499397</v>
      </c>
      <c r="AW45">
        <f>U45*AA45/1000</f>
        <v>1.8595308339903858</v>
      </c>
      <c r="AX45">
        <f>(AU45-AW45)</f>
        <v>1.4547702554357496</v>
      </c>
      <c r="AY45">
        <f>1/(1.6/F45+1.37/N45)</f>
        <v>0.97820810032946226</v>
      </c>
      <c r="AZ45">
        <f>G45*AA45*0.001</f>
        <v>33.67305778321019</v>
      </c>
      <c r="BA45">
        <f>G45/S45</f>
        <v>0.97637512711227936</v>
      </c>
      <c r="BB45">
        <f>(1-AL45*AA45/AQ45/F45)*100</f>
        <v>71.573686544593826</v>
      </c>
      <c r="BC45">
        <f>(S45-E45/(N45/1.35))</f>
        <v>391.88289359660598</v>
      </c>
      <c r="BD45">
        <f>E45*BB45/100/BC45</f>
        <v>-2.3356692465932173E-4</v>
      </c>
    </row>
    <row r="46" spans="1:56" x14ac:dyDescent="0.25">
      <c r="A46" s="1" t="s">
        <v>1</v>
      </c>
      <c r="B46" s="1" t="s">
        <v>4651</v>
      </c>
      <c r="K46" s="1">
        <f t="shared" si="0"/>
        <v>2.72</v>
      </c>
    </row>
    <row r="47" spans="1:56" x14ac:dyDescent="0.25">
      <c r="A47" s="1" t="s">
        <v>1</v>
      </c>
      <c r="B47" s="1" t="s">
        <v>4650</v>
      </c>
      <c r="K47" s="1">
        <f t="shared" si="0"/>
        <v>2.72</v>
      </c>
    </row>
    <row r="48" spans="1:56" x14ac:dyDescent="0.25">
      <c r="A48" s="1">
        <v>11</v>
      </c>
      <c r="B48" s="1" t="s">
        <v>1330</v>
      </c>
      <c r="C48" s="1">
        <v>2432.5000235252082</v>
      </c>
      <c r="D48" s="1">
        <v>0</v>
      </c>
      <c r="E48">
        <f>(R48-S48*(1000-T48)/(1000-U48))*AK48</f>
        <v>-0.8532675620006952</v>
      </c>
      <c r="F48">
        <f>IF(AV48&lt;&gt;0,1/(1/AV48-1/N48),0)</f>
        <v>1.6278874238089067</v>
      </c>
      <c r="G48">
        <f>((AY48-AL48/2)*S48-E48)/(AY48+AL48/2)</f>
        <v>383.14089642558719</v>
      </c>
      <c r="H48">
        <f>AL48*1000</f>
        <v>21.856267614535167</v>
      </c>
      <c r="I48">
        <f>(AQ48-AW48)</f>
        <v>1.5846835579165606</v>
      </c>
      <c r="J48">
        <f>(P48+AP48*D48)</f>
        <v>25.635280609130859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26.313993453979492</v>
      </c>
      <c r="P48" s="1">
        <v>25.635280609130859</v>
      </c>
      <c r="Q48" s="1">
        <v>26.412857055664063</v>
      </c>
      <c r="R48" s="1">
        <v>400.08291625976563</v>
      </c>
      <c r="S48" s="1">
        <v>393.08151245117188</v>
      </c>
      <c r="T48" s="1">
        <v>0.12234289199113846</v>
      </c>
      <c r="U48" s="1">
        <v>19.51213264465332</v>
      </c>
      <c r="V48" s="1">
        <v>0.31326824426651001</v>
      </c>
      <c r="W48" s="1">
        <v>49.962291717529297</v>
      </c>
      <c r="X48" s="1">
        <v>300.61734008789063</v>
      </c>
      <c r="Y48" s="1">
        <v>1600.4495849609375</v>
      </c>
      <c r="Z48" s="1">
        <v>2.4106414318084717</v>
      </c>
      <c r="AA48" s="1">
        <v>88.018852233886719</v>
      </c>
      <c r="AB48" s="1">
        <v>8.4577465057373047</v>
      </c>
      <c r="AC48" s="1">
        <v>1.7419939041137695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1.1052108091466564</v>
      </c>
      <c r="AL48">
        <f>(U48-T48)/(1000-U48)*AK48</f>
        <v>2.1856267614535168E-2</v>
      </c>
      <c r="AM48">
        <f>(P48+273.15)</f>
        <v>298.78528060913084</v>
      </c>
      <c r="AN48">
        <f>(O48+273.15)</f>
        <v>299.46399345397947</v>
      </c>
      <c r="AO48">
        <f>(Y48*AG48+Z48*AH48)*AI48</f>
        <v>256.07192787009626</v>
      </c>
      <c r="AP48">
        <f>((AO48+0.00000010773*(AN48^4-AM48^4))-AL48*44100)/(L48*51.4+0.00000043092*AM48^3)</f>
        <v>-5.7610476430839075</v>
      </c>
      <c r="AQ48">
        <f>0.61365*EXP(17.502*J48/(240.97+J48))</f>
        <v>3.3021190779342984</v>
      </c>
      <c r="AR48">
        <f>AQ48*1000/AA48</f>
        <v>37.516043371706253</v>
      </c>
      <c r="AS48">
        <f>(AR48-U48)</f>
        <v>18.003910727052933</v>
      </c>
      <c r="AT48">
        <f>IF(D48,P48,(O48+P48)/2)</f>
        <v>25.974637031555176</v>
      </c>
      <c r="AU48">
        <f>0.61365*EXP(17.502*AT48/(240.97+AT48))</f>
        <v>3.3691976346288253</v>
      </c>
      <c r="AV48">
        <f>IF(AS48&lt;&gt;0,(1000-(AR48+U48)/2)/AS48*AL48,0)</f>
        <v>1.1793579960568727</v>
      </c>
      <c r="AW48">
        <f>U48*AA48/1000</f>
        <v>1.7174355200177378</v>
      </c>
      <c r="AX48">
        <f>(AU48-AW48)</f>
        <v>1.6517621146110875</v>
      </c>
      <c r="AY48">
        <f>1/(1.6/F48+1.37/N48)</f>
        <v>0.76749718194203398</v>
      </c>
      <c r="AZ48">
        <f>G48*AA48*0.001</f>
        <v>33.723621947242655</v>
      </c>
      <c r="BA48">
        <f>G48/S48</f>
        <v>0.97471105684010129</v>
      </c>
      <c r="BB48">
        <f>(1-AL48*AA48/AQ48/F48)*100</f>
        <v>64.212232902814577</v>
      </c>
      <c r="BC48">
        <f>(S48-E48/(N48/1.35))</f>
        <v>393.35062870109897</v>
      </c>
      <c r="BD48">
        <f>E48*BB48/100/BC48</f>
        <v>-1.3929103304227753E-3</v>
      </c>
    </row>
    <row r="49" spans="1:56" x14ac:dyDescent="0.25">
      <c r="A49" s="1" t="s">
        <v>1</v>
      </c>
      <c r="B49" s="1" t="s">
        <v>4649</v>
      </c>
      <c r="K49" s="1">
        <f t="shared" si="0"/>
        <v>2.72</v>
      </c>
    </row>
    <row r="50" spans="1:56" x14ac:dyDescent="0.25">
      <c r="A50" s="1" t="s">
        <v>1</v>
      </c>
      <c r="B50" s="1" t="s">
        <v>4644</v>
      </c>
      <c r="K50" s="1">
        <f t="shared" si="0"/>
        <v>2.72</v>
      </c>
    </row>
    <row r="51" spans="1:56" x14ac:dyDescent="0.25">
      <c r="A51" s="1">
        <v>12</v>
      </c>
      <c r="B51" s="1" t="s">
        <v>4648</v>
      </c>
      <c r="C51" s="1">
        <v>2636.5000235252082</v>
      </c>
      <c r="D51" s="1">
        <v>0</v>
      </c>
      <c r="E51">
        <f>(R51-S51*(1000-T51)/(1000-U51))*AK51</f>
        <v>-1.0854167208185641</v>
      </c>
      <c r="F51">
        <f>IF(AV51&lt;&gt;0,1/(1/AV51-1/N51),0)</f>
        <v>1.1037465441311702</v>
      </c>
      <c r="G51">
        <f>((AY51-AL51/2)*S51-E51)/(AY51+AL51/2)</f>
        <v>382.98782637074828</v>
      </c>
      <c r="H51">
        <f>AL51*1000</f>
        <v>19.043419352279468</v>
      </c>
      <c r="I51">
        <f>(AQ51-AW51)</f>
        <v>1.8573726679982274</v>
      </c>
      <c r="J51">
        <f>(P51+AP51*D51)</f>
        <v>25.923416137695313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26.494911193847656</v>
      </c>
      <c r="P51" s="1">
        <v>25.923416137695313</v>
      </c>
      <c r="Q51" s="1">
        <v>26.563076019287109</v>
      </c>
      <c r="R51" s="1">
        <v>399.97222900390625</v>
      </c>
      <c r="S51" s="1">
        <v>394.1622314453125</v>
      </c>
      <c r="T51" s="1">
        <v>0.12334732711315155</v>
      </c>
      <c r="U51" s="1">
        <v>17.061246871948242</v>
      </c>
      <c r="V51" s="1">
        <v>0.31246909499168396</v>
      </c>
      <c r="W51" s="1">
        <v>43.220325469970703</v>
      </c>
      <c r="X51" s="1">
        <v>300.59429931640625</v>
      </c>
      <c r="Y51" s="1">
        <v>2000.247314453125</v>
      </c>
      <c r="Z51" s="1">
        <v>2.3817565441131592</v>
      </c>
      <c r="AA51" s="1">
        <v>88.013778686523438</v>
      </c>
      <c r="AB51" s="1">
        <v>8.3385353088378906</v>
      </c>
      <c r="AC51" s="1">
        <v>1.6930162906646729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1.105126100427964</v>
      </c>
      <c r="AL51">
        <f>(U51-T51)/(1000-U51)*AK51</f>
        <v>1.9043419352279468E-2</v>
      </c>
      <c r="AM51">
        <f>(P51+273.15)</f>
        <v>299.07341613769529</v>
      </c>
      <c r="AN51">
        <f>(O51+273.15)</f>
        <v>299.64491119384763</v>
      </c>
      <c r="AO51">
        <f>(Y51*AG51+Z51*AH51)*AI51</f>
        <v>320.03956315905816</v>
      </c>
      <c r="AP51">
        <f>((AO51+0.00000010773*(AN51^4-AM51^4))-AL51*44100)/(L51*51.4+0.00000043092*AM51^3)</f>
        <v>-4.2224860969063549</v>
      </c>
      <c r="AQ51">
        <f>0.61365*EXP(17.502*J51/(240.97+J51))</f>
        <v>3.3589974743020203</v>
      </c>
      <c r="AR51">
        <f>AQ51*1000/AA51</f>
        <v>38.164450208025734</v>
      </c>
      <c r="AS51">
        <f>(AR51-U51)</f>
        <v>21.103203336077492</v>
      </c>
      <c r="AT51">
        <f>IF(D51,P51,(O51+P51)/2)</f>
        <v>26.209163665771484</v>
      </c>
      <c r="AU51">
        <f>0.61365*EXP(17.502*AT51/(240.97+AT51))</f>
        <v>3.4162477229667685</v>
      </c>
      <c r="AV51">
        <f>IF(AS51&lt;&gt;0,(1000-(AR51+U51)/2)/AS51*AL51,0)</f>
        <v>0.87747703526906495</v>
      </c>
      <c r="AW51">
        <f>U51*AA51/1000</f>
        <v>1.5016248063037929</v>
      </c>
      <c r="AX51">
        <f>(AU51-AW51)</f>
        <v>1.9146229166629756</v>
      </c>
      <c r="AY51">
        <f>1/(1.6/F51+1.37/N51)</f>
        <v>0.56507531831598912</v>
      </c>
      <c r="AZ51">
        <f>G51*AA51*0.001</f>
        <v>33.708205789827709</v>
      </c>
      <c r="BA51">
        <f>G51/S51</f>
        <v>0.97165023895468128</v>
      </c>
      <c r="BB51">
        <f>(1-AL51*AA51/AQ51/F51)*100</f>
        <v>54.791867841644006</v>
      </c>
      <c r="BC51">
        <f>(S51-E51/(N51/1.35))</f>
        <v>394.50456635938093</v>
      </c>
      <c r="BD51">
        <f>E51*BB51/100/BC51</f>
        <v>-1.5075113089064803E-3</v>
      </c>
    </row>
    <row r="52" spans="1:56" x14ac:dyDescent="0.25">
      <c r="A52" s="1" t="s">
        <v>1</v>
      </c>
      <c r="B52" s="1" t="s">
        <v>4647</v>
      </c>
      <c r="K52" s="2">
        <v>2.6025</v>
      </c>
    </row>
    <row r="53" spans="1:56" x14ac:dyDescent="0.25">
      <c r="A53" s="1" t="s">
        <v>1</v>
      </c>
      <c r="B53" s="1" t="s">
        <v>4646</v>
      </c>
      <c r="K53" s="2">
        <v>2.6025</v>
      </c>
    </row>
    <row r="54" spans="1:56" x14ac:dyDescent="0.25">
      <c r="A54" s="1" t="s">
        <v>1</v>
      </c>
      <c r="B54" s="1" t="s">
        <v>4645</v>
      </c>
      <c r="K54" s="2">
        <v>2.6025</v>
      </c>
    </row>
    <row r="55" spans="1:56" x14ac:dyDescent="0.25">
      <c r="A55" s="1" t="s">
        <v>1</v>
      </c>
      <c r="B55" s="1" t="s">
        <v>4644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B2A4A-30BE-41DF-9AA9-55AB1D2811A0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1929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1928</v>
      </c>
    </row>
    <row r="12" spans="1:60" x14ac:dyDescent="0.25">
      <c r="A12" s="1" t="s">
        <v>1</v>
      </c>
      <c r="B12" s="1" t="s">
        <v>1927</v>
      </c>
    </row>
    <row r="13" spans="1:60" x14ac:dyDescent="0.25">
      <c r="A13" s="1" t="s">
        <v>1</v>
      </c>
      <c r="B13" s="1" t="s">
        <v>1926</v>
      </c>
    </row>
    <row r="14" spans="1:60" x14ac:dyDescent="0.25">
      <c r="A14" s="1" t="s">
        <v>1</v>
      </c>
      <c r="B14" s="1" t="s">
        <v>1925</v>
      </c>
    </row>
    <row r="15" spans="1:60" x14ac:dyDescent="0.25">
      <c r="A15" s="1" t="s">
        <v>1</v>
      </c>
      <c r="B15" s="1" t="s">
        <v>1924</v>
      </c>
    </row>
    <row r="16" spans="1:60" x14ac:dyDescent="0.25">
      <c r="A16" s="1" t="s">
        <v>1</v>
      </c>
      <c r="B16" s="1" t="s">
        <v>1923</v>
      </c>
    </row>
    <row r="17" spans="1:60" x14ac:dyDescent="0.25">
      <c r="A17" s="1" t="s">
        <v>1</v>
      </c>
      <c r="B17" s="1" t="s">
        <v>1922</v>
      </c>
    </row>
    <row r="18" spans="1:60" x14ac:dyDescent="0.25">
      <c r="A18" s="1">
        <v>1</v>
      </c>
      <c r="B18" s="1" t="s">
        <v>1921</v>
      </c>
      <c r="C18" s="1">
        <v>391.00002353638411</v>
      </c>
      <c r="D18" s="1">
        <v>0</v>
      </c>
      <c r="E18">
        <f>(R18-S18*(1000-T18)/(1000-U18))*AO18</f>
        <v>-2.0809305963386384</v>
      </c>
      <c r="F18">
        <f>IF(AZ18&lt;&gt;0,1/(1/AZ18-1/N18),0)</f>
        <v>2.7859368028079472</v>
      </c>
      <c r="G18">
        <f>((BC18-AP18/2)*S18-E18)/(BC18+AP18/2)</f>
        <v>387.62861199429989</v>
      </c>
      <c r="H18">
        <f>AP18*1000</f>
        <v>22.694692813564867</v>
      </c>
      <c r="I18">
        <f>(AU18-BA18)</f>
        <v>1.1502029726577441</v>
      </c>
      <c r="J18">
        <f>(P18+AT18*D18)</f>
        <v>24.297147750854492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25.119606018066406</v>
      </c>
      <c r="P18" s="1">
        <v>24.297147750854492</v>
      </c>
      <c r="Q18" s="1">
        <v>25.233259201049805</v>
      </c>
      <c r="R18" s="1">
        <v>399.90328979492188</v>
      </c>
      <c r="S18" s="1">
        <v>393.697021484375</v>
      </c>
      <c r="T18" s="1">
        <v>1.4682158231735229</v>
      </c>
      <c r="U18" s="1">
        <v>21.575084686279297</v>
      </c>
      <c r="V18" s="1">
        <v>4.0346298217773438</v>
      </c>
      <c r="W18" s="1">
        <v>59.287929534912109</v>
      </c>
      <c r="X18" s="1">
        <v>300.38363647460938</v>
      </c>
      <c r="Y18" s="1">
        <v>0.22311487793922424</v>
      </c>
      <c r="Z18" s="1">
        <v>2.6130414009094238</v>
      </c>
      <c r="AA18" s="1">
        <v>88.001960754394531</v>
      </c>
      <c r="AB18" s="1">
        <v>-0.4494621753692627</v>
      </c>
      <c r="AC18" s="1">
        <v>0.32943496108055115</v>
      </c>
      <c r="AD18" s="1">
        <v>4.4569533318281174E-2</v>
      </c>
      <c r="AE18" s="1">
        <v>6.594355683773756E-3</v>
      </c>
      <c r="AF18" s="1">
        <v>4.2064491659402847E-2</v>
      </c>
      <c r="AG18" s="1">
        <v>2.1263513714075089E-2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1.1043516046860637</v>
      </c>
      <c r="AP18">
        <f>(U18-T18)/(1000-U18)*AO18</f>
        <v>2.2694692813564867E-2</v>
      </c>
      <c r="AQ18">
        <f>(P18+273.15)</f>
        <v>297.44714775085447</v>
      </c>
      <c r="AR18">
        <f>(O18+273.15)</f>
        <v>298.26960601806638</v>
      </c>
      <c r="AS18">
        <f>(Y18*AK18+Z18*AL18)*AM18</f>
        <v>3.5698379672354896E-2</v>
      </c>
      <c r="AT18">
        <f>((AS18+0.00000010773*(AR18^4-AQ18^4))-AP18*44100)/(L18*0.92*2*29.3+0.00000043092*AQ18^3)</f>
        <v>-7.8237340467512295</v>
      </c>
      <c r="AU18">
        <f>0.61365*EXP(17.502*J18/(240.97+J18))</f>
        <v>3.0488527284924332</v>
      </c>
      <c r="AV18">
        <f>AU18*1000/AA18</f>
        <v>34.64528179095354</v>
      </c>
      <c r="AW18">
        <f>(AV18-U18)</f>
        <v>13.070197104674243</v>
      </c>
      <c r="AX18">
        <f>IF(D18,P18,(O18+P18)/2)</f>
        <v>24.708376884460449</v>
      </c>
      <c r="AY18">
        <f>0.61365*EXP(17.502*AX18/(240.97+AX18))</f>
        <v>3.1248129194271796</v>
      </c>
      <c r="AZ18">
        <f>IF(AW18&lt;&gt;0,(1000-(AV18+U18)/2)/AW18*AP18,0)</f>
        <v>1.6875599245663542</v>
      </c>
      <c r="BA18">
        <f>U18*AA18/1000</f>
        <v>1.8986497558346891</v>
      </c>
      <c r="BB18">
        <f>(AY18-BA18)</f>
        <v>1.2261631635924906</v>
      </c>
      <c r="BC18">
        <f>1/(1.6/F18+1.37/N18)</f>
        <v>1.1180923163375014</v>
      </c>
      <c r="BD18">
        <f>G18*AA18*0.001</f>
        <v>34.112077900002802</v>
      </c>
      <c r="BE18">
        <f>G18/S18</f>
        <v>0.98458609245456041</v>
      </c>
      <c r="BF18">
        <f>(1-AP18*AA18/AU18/F18)*100</f>
        <v>76.486950934769354</v>
      </c>
      <c r="BG18">
        <f>(S18-E18/(N18/1.35))</f>
        <v>394.35333641228829</v>
      </c>
      <c r="BH18">
        <f>E18*BF18/100/BG18</f>
        <v>-4.0360768307133345E-3</v>
      </c>
    </row>
    <row r="19" spans="1:60" x14ac:dyDescent="0.25">
      <c r="A19" s="1" t="s">
        <v>1</v>
      </c>
      <c r="B19" s="1" t="s">
        <v>1920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1919</v>
      </c>
      <c r="K20" s="1">
        <f t="shared" si="0"/>
        <v>2.72</v>
      </c>
    </row>
    <row r="21" spans="1:60" x14ac:dyDescent="0.25">
      <c r="A21" s="1">
        <v>2</v>
      </c>
      <c r="B21" s="1" t="s">
        <v>1918</v>
      </c>
      <c r="C21" s="1">
        <v>596.00002353638411</v>
      </c>
      <c r="D21" s="1">
        <v>0</v>
      </c>
      <c r="E21">
        <f>(R21-S21*(1000-T21)/(1000-U21))*AO21</f>
        <v>-1.207472801708926</v>
      </c>
      <c r="F21">
        <f>IF(AZ21&lt;&gt;0,1/(1/AZ21-1/N21),0)</f>
        <v>2.8518258564565468</v>
      </c>
      <c r="G21">
        <f>((BC21-AP21/2)*S21-E21)/(BC21+AP21/2)</f>
        <v>386.23157233913167</v>
      </c>
      <c r="H21">
        <f>AP21*1000</f>
        <v>22.897399657490219</v>
      </c>
      <c r="I21">
        <f>(AU21-BA21)</f>
        <v>1.1441589333012505</v>
      </c>
      <c r="J21">
        <f>(P21+AT21*D21)</f>
        <v>24.282577514648438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25.229135513305664</v>
      </c>
      <c r="P21" s="1">
        <v>24.282577514648438</v>
      </c>
      <c r="Q21" s="1">
        <v>25.373178482055664</v>
      </c>
      <c r="R21" s="1">
        <v>400.08395385742188</v>
      </c>
      <c r="S21" s="1">
        <v>393.02850341796875</v>
      </c>
      <c r="T21" s="1">
        <v>1.3296166658401489</v>
      </c>
      <c r="U21" s="1">
        <v>21.614837646484375</v>
      </c>
      <c r="V21" s="1">
        <v>3.6297903060913086</v>
      </c>
      <c r="W21" s="1">
        <v>59.007480621337891</v>
      </c>
      <c r="X21" s="1">
        <v>300.38980102539063</v>
      </c>
      <c r="Y21" s="1">
        <v>24.364679336547852</v>
      </c>
      <c r="Z21" s="1">
        <v>3.2121090888977051</v>
      </c>
      <c r="AA21" s="1">
        <v>87.996604919433594</v>
      </c>
      <c r="AB21" s="1">
        <v>-0.38312917947769165</v>
      </c>
      <c r="AC21" s="1">
        <v>0.34079989790916443</v>
      </c>
      <c r="AD21" s="1">
        <v>5.7349752634763718E-2</v>
      </c>
      <c r="AE21" s="1">
        <v>8.2734925672411919E-3</v>
      </c>
      <c r="AF21" s="1">
        <v>6.1480127274990082E-2</v>
      </c>
      <c r="AG21" s="1">
        <v>1.4402373693883419E-2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1.1043742684757005</v>
      </c>
      <c r="AP21">
        <f>(U21-T21)/(1000-U21)*AO21</f>
        <v>2.2897399657490217E-2</v>
      </c>
      <c r="AQ21">
        <f>(P21+273.15)</f>
        <v>297.43257751464841</v>
      </c>
      <c r="AR21">
        <f>(O21+273.15)</f>
        <v>298.37913551330564</v>
      </c>
      <c r="AS21">
        <f>(Y21*AK21+Z21*AL21)*AM21</f>
        <v>3.8983486067127728</v>
      </c>
      <c r="AT21">
        <f>((AS21+0.00000010773*(AR21^4-AQ21^4))-AP21*44100)/(L21*0.92*2*29.3+0.00000043092*AQ21^3)</f>
        <v>-7.8527067726820334</v>
      </c>
      <c r="AU21">
        <f>0.61365*EXP(17.502*J21/(240.97+J21))</f>
        <v>3.0461912620766358</v>
      </c>
      <c r="AV21">
        <f>AU21*1000/AA21</f>
        <v>34.617145341750565</v>
      </c>
      <c r="AW21">
        <f>(AV21-U21)</f>
        <v>13.00230769526619</v>
      </c>
      <c r="AX21">
        <f>IF(D21,P21,(O21+P21)/2)</f>
        <v>24.755856513977051</v>
      </c>
      <c r="AY21">
        <f>0.61365*EXP(17.502*AX21/(240.97+AX21))</f>
        <v>3.1336887302650651</v>
      </c>
      <c r="AZ21">
        <f>IF(AW21&lt;&gt;0,(1000-(AV21+U21)/2)/AW21*AP21,0)</f>
        <v>1.7115128394926995</v>
      </c>
      <c r="BA21">
        <f>U21*AA21/1000</f>
        <v>1.9020323287753853</v>
      </c>
      <c r="BB21">
        <f>(AY21-BA21)</f>
        <v>1.2316564014896798</v>
      </c>
      <c r="BC21">
        <f>1/(1.6/F21+1.37/N21)</f>
        <v>1.1349301331269459</v>
      </c>
      <c r="BD21">
        <f>G21*AA21*0.001</f>
        <v>33.987067078538203</v>
      </c>
      <c r="BE21">
        <f>G21/S21</f>
        <v>0.98270626425379426</v>
      </c>
      <c r="BF21">
        <f>(1-AP21*AA21/AU21/F21)*100</f>
        <v>76.806199849899443</v>
      </c>
      <c r="BG21">
        <f>(S21-E21/(N21/1.35))</f>
        <v>393.40933419925727</v>
      </c>
      <c r="BH21">
        <f>E21*BF21/100/BG21</f>
        <v>-2.3573766369864861E-3</v>
      </c>
    </row>
    <row r="22" spans="1:60" x14ac:dyDescent="0.25">
      <c r="A22" s="1" t="s">
        <v>1</v>
      </c>
      <c r="B22" s="1" t="s">
        <v>1917</v>
      </c>
      <c r="K22" s="1">
        <f t="shared" si="0"/>
        <v>2.72</v>
      </c>
    </row>
    <row r="23" spans="1:60" x14ac:dyDescent="0.25">
      <c r="A23" s="1" t="s">
        <v>1</v>
      </c>
      <c r="B23" s="1" t="s">
        <v>1916</v>
      </c>
      <c r="K23" s="1">
        <f t="shared" si="0"/>
        <v>2.72</v>
      </c>
    </row>
    <row r="24" spans="1:60" x14ac:dyDescent="0.25">
      <c r="A24" s="1">
        <v>3</v>
      </c>
      <c r="B24" s="1" t="s">
        <v>1915</v>
      </c>
      <c r="C24" s="1">
        <v>801.00002353638411</v>
      </c>
      <c r="D24" s="1">
        <v>0</v>
      </c>
      <c r="E24">
        <f>(R24-S24*(1000-T24)/(1000-U24))*AO24</f>
        <v>-1.0094057779672638</v>
      </c>
      <c r="F24">
        <f>IF(AZ24&lt;&gt;0,1/(1/AZ24-1/N24),0)</f>
        <v>2.8558059149915249</v>
      </c>
      <c r="G24">
        <f>((BC24-AP24/2)*S24-E24)/(BC24+AP24/2)</f>
        <v>385.74434048177176</v>
      </c>
      <c r="H24">
        <f>AP24*1000</f>
        <v>22.935190374241337</v>
      </c>
      <c r="I24">
        <f>(AU24-BA24)</f>
        <v>1.14521664163648</v>
      </c>
      <c r="J24">
        <f>(P24+AT24*D24)</f>
        <v>24.244775772094727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25.281221389770508</v>
      </c>
      <c r="P24" s="1">
        <v>24.244775772094727</v>
      </c>
      <c r="Q24" s="1">
        <v>25.459131240844727</v>
      </c>
      <c r="R24" s="1">
        <v>399.9561767578125</v>
      </c>
      <c r="S24" s="1">
        <v>392.7144775390625</v>
      </c>
      <c r="T24" s="1">
        <v>1.2034213542938232</v>
      </c>
      <c r="U24" s="1">
        <v>21.523935317993164</v>
      </c>
      <c r="V24" s="1">
        <v>3.2751960754394531</v>
      </c>
      <c r="W24" s="1">
        <v>58.578907012939453</v>
      </c>
      <c r="X24" s="1">
        <v>300.39089965820313</v>
      </c>
      <c r="Y24" s="1">
        <v>49.773643493652344</v>
      </c>
      <c r="Z24" s="1">
        <v>2.843970775604248</v>
      </c>
      <c r="AA24" s="1">
        <v>87.998733520507813</v>
      </c>
      <c r="AB24" s="1">
        <v>-0.16148611903190613</v>
      </c>
      <c r="AC24" s="1">
        <v>0.33136081695556641</v>
      </c>
      <c r="AD24" s="1">
        <v>4.5694723725318909E-2</v>
      </c>
      <c r="AE24" s="1">
        <v>4.407388623803854E-3</v>
      </c>
      <c r="AF24" s="1">
        <v>1.6741471365094185E-2</v>
      </c>
      <c r="AG24" s="1">
        <v>1.2154684402048588E-2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1.1043783075669231</v>
      </c>
      <c r="AP24">
        <f>(U24-T24)/(1000-U24)*AO24</f>
        <v>2.2935190374241337E-2</v>
      </c>
      <c r="AQ24">
        <f>(P24+273.15)</f>
        <v>297.3947757720947</v>
      </c>
      <c r="AR24">
        <f>(O24+273.15)</f>
        <v>298.43122138977049</v>
      </c>
      <c r="AS24">
        <f>(Y24*AK24+Z24*AL24)*AM24</f>
        <v>7.9637827809799546</v>
      </c>
      <c r="AT24">
        <f>((AS24+0.00000010773*(AR24^4-AQ24^4))-AP24*44100)/(L24*0.92*2*29.3+0.00000043092*AQ24^3)</f>
        <v>-7.8259550450329902</v>
      </c>
      <c r="AU24">
        <f>0.61365*EXP(17.502*J24/(240.97+J24))</f>
        <v>3.039295689997207</v>
      </c>
      <c r="AV24">
        <f>AU24*1000/AA24</f>
        <v>34.537948086365461</v>
      </c>
      <c r="AW24">
        <f>(AV24-U24)</f>
        <v>13.014012768372297</v>
      </c>
      <c r="AX24">
        <f>IF(D24,P24,(O24+P24)/2)</f>
        <v>24.762998580932617</v>
      </c>
      <c r="AY24">
        <f>0.61365*EXP(17.502*AX24/(240.97+AX24))</f>
        <v>3.135025768291924</v>
      </c>
      <c r="AZ24">
        <f>IF(AW24&lt;&gt;0,(1000-(AV24+U24)/2)/AW24*AP24,0)</f>
        <v>1.7129455600434886</v>
      </c>
      <c r="BA24">
        <f>U24*AA24/1000</f>
        <v>1.894079048360727</v>
      </c>
      <c r="BB24">
        <f>(AY24-BA24)</f>
        <v>1.240946719931197</v>
      </c>
      <c r="BC24">
        <f>1/(1.6/F24+1.37/N24)</f>
        <v>1.135938181969917</v>
      </c>
      <c r="BD24">
        <f>G24*AA24*0.001</f>
        <v>33.945013425099468</v>
      </c>
      <c r="BE24">
        <f>G24/S24</f>
        <v>0.98225138757050934</v>
      </c>
      <c r="BF24">
        <f>(1-AP24*AA24/AU24/F24)*100</f>
        <v>76.74709977077913</v>
      </c>
      <c r="BG24">
        <f>(S24-E24/(N24/1.35))</f>
        <v>393.03283898829466</v>
      </c>
      <c r="BH24">
        <f>E24*BF24/100/BG24</f>
        <v>-1.971055806692064E-3</v>
      </c>
    </row>
    <row r="25" spans="1:60" x14ac:dyDescent="0.25">
      <c r="A25" s="1" t="s">
        <v>1</v>
      </c>
      <c r="B25" s="1" t="s">
        <v>1914</v>
      </c>
      <c r="K25" s="1">
        <f t="shared" si="0"/>
        <v>2.72</v>
      </c>
    </row>
    <row r="26" spans="1:60" x14ac:dyDescent="0.25">
      <c r="A26" s="1" t="s">
        <v>1</v>
      </c>
      <c r="B26" s="1" t="s">
        <v>1913</v>
      </c>
      <c r="K26" s="1">
        <f t="shared" si="0"/>
        <v>2.72</v>
      </c>
    </row>
    <row r="27" spans="1:60" x14ac:dyDescent="0.25">
      <c r="A27" s="1">
        <v>4</v>
      </c>
      <c r="B27" s="1" t="s">
        <v>1912</v>
      </c>
      <c r="C27" s="1">
        <v>1006.0000235363841</v>
      </c>
      <c r="D27" s="1">
        <v>0</v>
      </c>
      <c r="E27">
        <f>(R27-S27*(1000-T27)/(1000-U27))*AO27</f>
        <v>-0.38634193431857428</v>
      </c>
      <c r="F27">
        <f>IF(AZ27&lt;&gt;0,1/(1/AZ27-1/N27),0)</f>
        <v>2.8664015250260726</v>
      </c>
      <c r="G27">
        <f>((BC27-AP27/2)*S27-E27)/(BC27+AP27/2)</f>
        <v>384.53378080094819</v>
      </c>
      <c r="H27">
        <f>AP27*1000</f>
        <v>23.118923852056248</v>
      </c>
      <c r="I27">
        <f>(AU27-BA27)</f>
        <v>1.1517278844598078</v>
      </c>
      <c r="J27">
        <f>(P27+AT27*D27)</f>
        <v>24.309503555297852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25.364120483398438</v>
      </c>
      <c r="P27" s="1">
        <v>24.309503555297852</v>
      </c>
      <c r="Q27" s="1">
        <v>25.546157836914063</v>
      </c>
      <c r="R27" s="1">
        <v>399.9368896484375</v>
      </c>
      <c r="S27" s="1">
        <v>392.07879638671875</v>
      </c>
      <c r="T27" s="1">
        <v>1.1014604568481445</v>
      </c>
      <c r="U27" s="1">
        <v>21.583999633789063</v>
      </c>
      <c r="V27" s="1">
        <v>2.9829881191253662</v>
      </c>
      <c r="W27" s="1">
        <v>58.45404052734375</v>
      </c>
      <c r="X27" s="1">
        <v>300.38363647460938</v>
      </c>
      <c r="Y27" s="1">
        <v>99.570846557617188</v>
      </c>
      <c r="Z27" s="1">
        <v>2.5547921657562256</v>
      </c>
      <c r="AA27" s="1">
        <v>87.999603271484375</v>
      </c>
      <c r="AB27" s="1">
        <v>-0.17263723909854889</v>
      </c>
      <c r="AC27" s="1">
        <v>0.33704119920730591</v>
      </c>
      <c r="AD27" s="1">
        <v>5.0334557890892029E-2</v>
      </c>
      <c r="AE27" s="1">
        <v>6.265339907258749E-3</v>
      </c>
      <c r="AF27" s="1">
        <v>5.2082262933254242E-2</v>
      </c>
      <c r="AG27" s="1">
        <v>2.1371001377701759E-2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1.1043516046860637</v>
      </c>
      <c r="AP27">
        <f>(U27-T27)/(1000-U27)*AO27</f>
        <v>2.3118923852056248E-2</v>
      </c>
      <c r="AQ27">
        <f>(P27+273.15)</f>
        <v>297.45950355529783</v>
      </c>
      <c r="AR27">
        <f>(O27+273.15)</f>
        <v>298.51412048339841</v>
      </c>
      <c r="AS27">
        <f>(Y27*AK27+Z27*AL27)*AM27</f>
        <v>15.931335093125654</v>
      </c>
      <c r="AT27">
        <f>((AS27+0.00000010773*(AR27^4-AQ27^4))-AP27*44100)/(L27*0.92*2*29.3+0.00000043092*AQ27^3)</f>
        <v>-7.8248596567638522</v>
      </c>
      <c r="AU27">
        <f>0.61365*EXP(17.502*J27/(240.97+J27))</f>
        <v>3.0511112892451093</v>
      </c>
      <c r="AV27">
        <f>AU27*1000/AA27</f>
        <v>34.671875506441054</v>
      </c>
      <c r="AW27">
        <f>(AV27-U27)</f>
        <v>13.087875872651992</v>
      </c>
      <c r="AX27">
        <f>IF(D27,P27,(O27+P27)/2)</f>
        <v>24.836812019348145</v>
      </c>
      <c r="AY27">
        <f>0.61365*EXP(17.502*AX27/(240.97+AX27))</f>
        <v>3.148873320209745</v>
      </c>
      <c r="AZ27">
        <f>IF(AW27&lt;&gt;0,(1000-(AV27+U27)/2)/AW27*AP27,0)</f>
        <v>1.7167519331541885</v>
      </c>
      <c r="BA27">
        <f>U27*AA27/1000</f>
        <v>1.8993834047853015</v>
      </c>
      <c r="BB27">
        <f>(AY27-BA27)</f>
        <v>1.2494899154244434</v>
      </c>
      <c r="BC27">
        <f>1/(1.6/F27+1.37/N27)</f>
        <v>1.1386168107006653</v>
      </c>
      <c r="BD27">
        <f>G27*AA27*0.001</f>
        <v>33.838820154967379</v>
      </c>
      <c r="BE27">
        <f>G27/S27</f>
        <v>0.98075637944386906</v>
      </c>
      <c r="BF27">
        <f>(1-AP27*AA27/AU27/F27)*100</f>
        <v>76.737667784227284</v>
      </c>
      <c r="BG27">
        <f>(S27-E27/(N27/1.35))</f>
        <v>392.20064666813528</v>
      </c>
      <c r="BH27">
        <f>E27*BF27/100/BG27</f>
        <v>-7.5591356767804149E-4</v>
      </c>
    </row>
    <row r="28" spans="1:60" x14ac:dyDescent="0.25">
      <c r="A28" s="1" t="s">
        <v>1</v>
      </c>
      <c r="B28" s="1" t="s">
        <v>1911</v>
      </c>
      <c r="K28" s="1">
        <f t="shared" si="0"/>
        <v>2.72</v>
      </c>
    </row>
    <row r="29" spans="1:60" x14ac:dyDescent="0.25">
      <c r="A29" s="1" t="s">
        <v>1</v>
      </c>
      <c r="B29" s="1" t="s">
        <v>1910</v>
      </c>
      <c r="K29" s="1">
        <f t="shared" si="0"/>
        <v>2.72</v>
      </c>
    </row>
    <row r="30" spans="1:60" x14ac:dyDescent="0.25">
      <c r="A30" s="1">
        <v>5</v>
      </c>
      <c r="B30" s="1" t="s">
        <v>1909</v>
      </c>
      <c r="C30" s="1">
        <v>1211.0000235363841</v>
      </c>
      <c r="D30" s="1">
        <v>0</v>
      </c>
      <c r="E30">
        <f>(R30-S30*(1000-T30)/(1000-U30))*AO30</f>
        <v>-0.28488128702933757</v>
      </c>
      <c r="F30">
        <f>IF(AZ30&lt;&gt;0,1/(1/AZ30-1/N30),0)</f>
        <v>2.9243831939280343</v>
      </c>
      <c r="G30">
        <f>((BC30-AP30/2)*S30-E30)/(BC30+AP30/2)</f>
        <v>384.40231454562092</v>
      </c>
      <c r="H30">
        <f>AP30*1000</f>
        <v>23.172131937215312</v>
      </c>
      <c r="I30">
        <f>(AU30-BA30)</f>
        <v>1.1407706755852716</v>
      </c>
      <c r="J30">
        <f>(P30+AT30*D30)</f>
        <v>24.231733322143555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25.391551971435547</v>
      </c>
      <c r="P30" s="1">
        <v>24.231733322143555</v>
      </c>
      <c r="Q30" s="1">
        <v>25.616706848144531</v>
      </c>
      <c r="R30" s="1">
        <v>399.92282104492188</v>
      </c>
      <c r="S30" s="1">
        <v>391.95559692382813</v>
      </c>
      <c r="T30" s="1">
        <v>1.0146428346633911</v>
      </c>
      <c r="U30" s="1">
        <v>21.547540664672852</v>
      </c>
      <c r="V30" s="1">
        <v>2.7433526515960693</v>
      </c>
      <c r="W30" s="1">
        <v>58.259414672851563</v>
      </c>
      <c r="X30" s="1">
        <v>300.34774780273438</v>
      </c>
      <c r="Y30" s="1">
        <v>149.68482971191406</v>
      </c>
      <c r="Z30" s="1">
        <v>2.8988668918609619</v>
      </c>
      <c r="AA30" s="1">
        <v>87.998397827148438</v>
      </c>
      <c r="AB30" s="1">
        <v>3.3969815820455551E-2</v>
      </c>
      <c r="AC30" s="1">
        <v>0.32565462589263916</v>
      </c>
      <c r="AD30" s="1">
        <v>2.3813173174858093E-2</v>
      </c>
      <c r="AE30" s="1">
        <v>5.0583542324602604E-3</v>
      </c>
      <c r="AF30" s="1">
        <v>5.0605721771717072E-2</v>
      </c>
      <c r="AG30" s="1">
        <v>2.0391471683979034E-2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1.1042196610394643</v>
      </c>
      <c r="AP30">
        <f>(U30-T30)/(1000-U30)*AO30</f>
        <v>2.3172131937215311E-2</v>
      </c>
      <c r="AQ30">
        <f>(P30+273.15)</f>
        <v>297.38173332214353</v>
      </c>
      <c r="AR30">
        <f>(O30+273.15)</f>
        <v>298.54155197143552</v>
      </c>
      <c r="AS30">
        <f>(Y30*AK30+Z30*AL30)*AM30</f>
        <v>23.949572218591584</v>
      </c>
      <c r="AT30">
        <f>((AS30+0.00000010773*(AR30^4-AQ30^4))-AP30*44100)/(L30*0.92*2*29.3+0.00000043092*AQ30^3)</f>
        <v>-7.7712084054553632</v>
      </c>
      <c r="AU30">
        <f>0.61365*EXP(17.502*J30/(240.97+J30))</f>
        <v>3.0369197311918117</v>
      </c>
      <c r="AV30">
        <f>AU30*1000/AA30</f>
        <v>34.511079817124688</v>
      </c>
      <c r="AW30">
        <f>(AV30-U30)</f>
        <v>12.963539152451837</v>
      </c>
      <c r="AX30">
        <f>IF(D30,P30,(O30+P30)/2)</f>
        <v>24.811642646789551</v>
      </c>
      <c r="AY30">
        <f>0.61365*EXP(17.502*AX30/(240.97+AX30))</f>
        <v>3.1441455004470806</v>
      </c>
      <c r="AZ30">
        <f>IF(AW30&lt;&gt;0,(1000-(AV30+U30)/2)/AW30*AP30,0)</f>
        <v>1.7373830400276367</v>
      </c>
      <c r="BA30">
        <f>U30*AA30/1000</f>
        <v>1.8961490556065401</v>
      </c>
      <c r="BB30">
        <f>(AY30-BA30)</f>
        <v>1.2479964448405405</v>
      </c>
      <c r="BC30">
        <f>1/(1.6/F30+1.37/N30)</f>
        <v>1.1531480294760899</v>
      </c>
      <c r="BD30">
        <f>G30*AA30*0.001</f>
        <v>33.826787801062203</v>
      </c>
      <c r="BE30">
        <f>G30/S30</f>
        <v>0.98072923964477765</v>
      </c>
      <c r="BF30">
        <f>(1-AP30*AA30/AU30/F30)*100</f>
        <v>77.039932258676671</v>
      </c>
      <c r="BG30">
        <f>(S30-E30/(N30/1.35))</f>
        <v>392.04544703304822</v>
      </c>
      <c r="BH30">
        <f>E30*BF30/100/BG30</f>
        <v>-5.5981354255224157E-4</v>
      </c>
    </row>
    <row r="31" spans="1:60" x14ac:dyDescent="0.25">
      <c r="A31" s="1" t="s">
        <v>1</v>
      </c>
      <c r="B31" s="1" t="s">
        <v>1908</v>
      </c>
      <c r="K31" s="1">
        <f t="shared" si="0"/>
        <v>2.72</v>
      </c>
    </row>
    <row r="32" spans="1:60" x14ac:dyDescent="0.25">
      <c r="A32" s="1" t="s">
        <v>1</v>
      </c>
      <c r="B32" s="1" t="s">
        <v>1907</v>
      </c>
      <c r="K32" s="1">
        <f t="shared" si="0"/>
        <v>2.72</v>
      </c>
    </row>
    <row r="33" spans="1:60" x14ac:dyDescent="0.25">
      <c r="A33" s="1">
        <v>6</v>
      </c>
      <c r="B33" s="1" t="s">
        <v>1906</v>
      </c>
      <c r="C33" s="1">
        <v>1416.0000235363841</v>
      </c>
      <c r="D33" s="1">
        <v>0</v>
      </c>
      <c r="E33">
        <f>(R33-S33*(1000-T33)/(1000-U33))*AO33</f>
        <v>9.8176487122990042E-2</v>
      </c>
      <c r="F33">
        <f>IF(AZ33&lt;&gt;0,1/(1/AZ33-1/N33),0)</f>
        <v>3.0022684121035086</v>
      </c>
      <c r="G33">
        <f>((BC33-AP33/2)*S33-E33)/(BC33+AP33/2)</f>
        <v>383.73468722187977</v>
      </c>
      <c r="H33">
        <f>AP33*1000</f>
        <v>23.561682594135</v>
      </c>
      <c r="I33">
        <f>(AU33-BA33)</f>
        <v>1.1417755557960212</v>
      </c>
      <c r="J33">
        <f>(P33+AT33*D33)</f>
        <v>24.363006591796875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25.483535766601563</v>
      </c>
      <c r="P33" s="1">
        <v>24.363006591796875</v>
      </c>
      <c r="Q33" s="1">
        <v>25.702463150024414</v>
      </c>
      <c r="R33" s="1">
        <v>400.054931640625</v>
      </c>
      <c r="S33" s="1">
        <v>391.60989379882813</v>
      </c>
      <c r="T33" s="1">
        <v>0.93584233522415161</v>
      </c>
      <c r="U33" s="1">
        <v>21.808383941650391</v>
      </c>
      <c r="V33" s="1">
        <v>2.5165410041809082</v>
      </c>
      <c r="W33" s="1">
        <v>58.644161224365234</v>
      </c>
      <c r="X33" s="1">
        <v>300.34735107421875</v>
      </c>
      <c r="Y33" s="1">
        <v>299.14874267578125</v>
      </c>
      <c r="Z33" s="1">
        <v>2.8497295379638672</v>
      </c>
      <c r="AA33" s="1">
        <v>87.999763488769531</v>
      </c>
      <c r="AB33" s="1">
        <v>0.18216317892074585</v>
      </c>
      <c r="AC33" s="1">
        <v>0.33203834295272827</v>
      </c>
      <c r="AD33" s="1">
        <v>3.3524118363857269E-2</v>
      </c>
      <c r="AE33" s="1">
        <v>4.5309057459235191E-3</v>
      </c>
      <c r="AF33" s="1">
        <v>6.2009811401367188E-2</v>
      </c>
      <c r="AG33" s="1">
        <v>1.8265267834067345E-2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1.1042182024787452</v>
      </c>
      <c r="AP33">
        <f>(U33-T33)/(1000-U33)*AO33</f>
        <v>2.3561682594134999E-2</v>
      </c>
      <c r="AQ33">
        <f>(P33+273.15)</f>
        <v>297.51300659179685</v>
      </c>
      <c r="AR33">
        <f>(O33+273.15)</f>
        <v>298.63353576660154</v>
      </c>
      <c r="AS33">
        <f>(Y33*AK33+Z33*AL33)*AM33</f>
        <v>47.863797758285727</v>
      </c>
      <c r="AT33">
        <f>((AS33+0.00000010773*(AR33^4-AQ33^4))-AP33*44100)/(L33*0.92*2*29.3+0.00000043092*AQ33^3)</f>
        <v>-7.7205632401454434</v>
      </c>
      <c r="AU33">
        <f>0.61365*EXP(17.502*J33/(240.97+J33))</f>
        <v>3.0609081847335351</v>
      </c>
      <c r="AV33">
        <f>AU33*1000/AA33</f>
        <v>34.7831410379207</v>
      </c>
      <c r="AW33">
        <f>(AV33-U33)</f>
        <v>12.974757096270309</v>
      </c>
      <c r="AX33">
        <f>IF(D33,P33,(O33+P33)/2)</f>
        <v>24.923271179199219</v>
      </c>
      <c r="AY33">
        <f>0.61365*EXP(17.502*AX33/(240.97+AX33))</f>
        <v>3.1651611869143692</v>
      </c>
      <c r="AZ33">
        <f>IF(AW33&lt;&gt;0,(1000-(AV33+U33)/2)/AW33*AP33,0)</f>
        <v>1.7645792248529242</v>
      </c>
      <c r="BA33">
        <f>U33*AA33/1000</f>
        <v>1.9191326289375139</v>
      </c>
      <c r="BB33">
        <f>(AY33-BA33)</f>
        <v>1.2460285579768553</v>
      </c>
      <c r="BC33">
        <f>1/(1.6/F33+1.37/N33)</f>
        <v>1.1723359706770735</v>
      </c>
      <c r="BD33">
        <f>G33*AA33*0.001</f>
        <v>33.76856171796237</v>
      </c>
      <c r="BE33">
        <f>G33/S33</f>
        <v>0.97989017463130312</v>
      </c>
      <c r="BF33">
        <f>(1-AP33*AA33/AU33/F33)*100</f>
        <v>77.437460137298046</v>
      </c>
      <c r="BG33">
        <f>(S33-E33/(N33/1.35))</f>
        <v>391.57892943404715</v>
      </c>
      <c r="BH33">
        <f>E33*BF33/100/BG33</f>
        <v>1.9415084001058274E-4</v>
      </c>
    </row>
    <row r="34" spans="1:60" x14ac:dyDescent="0.25">
      <c r="A34" s="1" t="s">
        <v>1</v>
      </c>
      <c r="B34" s="1" t="s">
        <v>1905</v>
      </c>
      <c r="K34" s="1">
        <f t="shared" si="0"/>
        <v>2.72</v>
      </c>
    </row>
    <row r="35" spans="1:60" x14ac:dyDescent="0.25">
      <c r="A35" s="1" t="s">
        <v>1</v>
      </c>
      <c r="B35" s="1" t="s">
        <v>1904</v>
      </c>
      <c r="K35" s="1">
        <f t="shared" si="0"/>
        <v>2.72</v>
      </c>
    </row>
    <row r="36" spans="1:60" x14ac:dyDescent="0.25">
      <c r="A36" s="1">
        <v>7</v>
      </c>
      <c r="B36" s="1" t="s">
        <v>1903</v>
      </c>
      <c r="C36" s="1">
        <v>1621.5000235252082</v>
      </c>
      <c r="D36" s="1">
        <v>0</v>
      </c>
      <c r="E36">
        <f>(R36-S36*(1000-T36)/(1000-U36))*AO36</f>
        <v>0.13011786075551551</v>
      </c>
      <c r="F36">
        <f>IF(AZ36&lt;&gt;0,1/(1/AZ36-1/N36),0)</f>
        <v>3.1579757409722755</v>
      </c>
      <c r="G36">
        <f>((BC36-AP36/2)*S36-E36)/(BC36+AP36/2)</f>
        <v>383.33439463555186</v>
      </c>
      <c r="H36">
        <f>AP36*1000</f>
        <v>24.150756984442136</v>
      </c>
      <c r="I36">
        <f>(AU36-BA36)</f>
        <v>1.1359443033506638</v>
      </c>
      <c r="J36">
        <f>(P36+AT36*D36)</f>
        <v>24.545717239379883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25.592435836791992</v>
      </c>
      <c r="P36" s="1">
        <v>24.545717239379883</v>
      </c>
      <c r="Q36" s="1">
        <v>25.791982650756836</v>
      </c>
      <c r="R36" s="1">
        <v>399.84661865234375</v>
      </c>
      <c r="S36" s="1">
        <v>391.17385864257813</v>
      </c>
      <c r="T36" s="1">
        <v>0.87358546257019043</v>
      </c>
      <c r="U36" s="1">
        <v>22.25672721862793</v>
      </c>
      <c r="V36" s="1">
        <v>2.3340353965759277</v>
      </c>
      <c r="W36" s="1">
        <v>59.465263366699219</v>
      </c>
      <c r="X36" s="1">
        <v>300.36752319335938</v>
      </c>
      <c r="Y36" s="1">
        <v>500.382080078125</v>
      </c>
      <c r="Z36" s="1">
        <v>2.478212833404541</v>
      </c>
      <c r="AA36" s="1">
        <v>88.001594543457031</v>
      </c>
      <c r="AB36" s="1">
        <v>0.2702903151512146</v>
      </c>
      <c r="AC36" s="1">
        <v>0.33418306708335876</v>
      </c>
      <c r="AD36" s="1">
        <v>5.5665228515863419E-2</v>
      </c>
      <c r="AE36" s="1">
        <v>6.7609571851789951E-3</v>
      </c>
      <c r="AF36" s="1">
        <v>9.2577420175075531E-2</v>
      </c>
      <c r="AG36" s="1">
        <v>1.4368085190653801E-2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1.104292364681468</v>
      </c>
      <c r="AP36">
        <f>(U36-T36)/(1000-U36)*AO36</f>
        <v>2.4150756984442138E-2</v>
      </c>
      <c r="AQ36">
        <f>(P36+273.15)</f>
        <v>297.69571723937986</v>
      </c>
      <c r="AR36">
        <f>(O36+273.15)</f>
        <v>298.74243583679197</v>
      </c>
      <c r="AS36">
        <f>(Y36*AK36+Z36*AL36)*AM36</f>
        <v>80.061131022994232</v>
      </c>
      <c r="AT36">
        <f>((AS36+0.00000010773*(AR36^4-AQ36^4))-AP36*44100)/(L36*0.92*2*29.3+0.00000043092*AQ36^3)</f>
        <v>-7.6767299598485188</v>
      </c>
      <c r="AU36">
        <f>0.61365*EXP(17.502*J36/(240.97+J36))</f>
        <v>3.0945717879086829</v>
      </c>
      <c r="AV36">
        <f>AU36*1000/AA36</f>
        <v>35.164951316655049</v>
      </c>
      <c r="AW36">
        <f>(AV36-U36)</f>
        <v>12.908224098027119</v>
      </c>
      <c r="AX36">
        <f>IF(D36,P36,(O36+P36)/2)</f>
        <v>25.069076538085938</v>
      </c>
      <c r="AY36">
        <f>0.61365*EXP(17.502*AX36/(240.97+AX36))</f>
        <v>3.1927959809411441</v>
      </c>
      <c r="AZ36">
        <f>IF(AW36&lt;&gt;0,(1000-(AV36+U36)/2)/AW36*AP36,0)</f>
        <v>1.8172421166793309</v>
      </c>
      <c r="BA36">
        <f>U36*AA36/1000</f>
        <v>1.9586274845580192</v>
      </c>
      <c r="BB36">
        <f>(AY36-BA36)</f>
        <v>1.234168496383125</v>
      </c>
      <c r="BC36">
        <f>1/(1.6/F36+1.37/N36)</f>
        <v>1.2095977679008465</v>
      </c>
      <c r="BD36">
        <f>G36*AA36*0.001</f>
        <v>33.734037971279385</v>
      </c>
      <c r="BE36">
        <f>G36/S36</f>
        <v>0.97995913112847011</v>
      </c>
      <c r="BF36">
        <f>(1-AP36*AA36/AU36/F36)*100</f>
        <v>78.252369885625441</v>
      </c>
      <c r="BG36">
        <f>(S36-E36/(N36/1.35))</f>
        <v>391.13282013098518</v>
      </c>
      <c r="BH36">
        <f>E36*BF36/100/BG36</f>
        <v>2.6032156966927702E-4</v>
      </c>
    </row>
    <row r="37" spans="1:60" x14ac:dyDescent="0.25">
      <c r="A37" s="1" t="s">
        <v>1</v>
      </c>
      <c r="B37" s="1" t="s">
        <v>1902</v>
      </c>
      <c r="K37" s="1">
        <f t="shared" si="0"/>
        <v>2.72</v>
      </c>
    </row>
    <row r="38" spans="1:60" x14ac:dyDescent="0.25">
      <c r="A38" s="1" t="s">
        <v>1</v>
      </c>
      <c r="B38" s="1" t="s">
        <v>1901</v>
      </c>
      <c r="K38" s="1">
        <f t="shared" si="0"/>
        <v>2.72</v>
      </c>
    </row>
    <row r="39" spans="1:60" x14ac:dyDescent="0.25">
      <c r="A39" s="1">
        <v>8</v>
      </c>
      <c r="B39" s="1" t="s">
        <v>1900</v>
      </c>
      <c r="C39" s="1">
        <v>1826.0000235363841</v>
      </c>
      <c r="D39" s="1">
        <v>0</v>
      </c>
      <c r="E39">
        <f>(R39-S39*(1000-T39)/(1000-U39))*AO39</f>
        <v>0.27233195513525704</v>
      </c>
      <c r="F39">
        <f>IF(AZ39&lt;&gt;0,1/(1/AZ39-1/N39),0)</f>
        <v>3.3575784704738765</v>
      </c>
      <c r="G39">
        <f>((BC39-AP39/2)*S39-E39)/(BC39+AP39/2)</f>
        <v>383.13901327368603</v>
      </c>
      <c r="H39">
        <f>AP39*1000</f>
        <v>24.679826768760513</v>
      </c>
      <c r="I39">
        <f>(AU39-BA39)</f>
        <v>1.1207977388937651</v>
      </c>
      <c r="J39">
        <f>(P39+AT39*D39)</f>
        <v>24.655435562133789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25.692087173461914</v>
      </c>
      <c r="P39" s="1">
        <v>24.655435562133789</v>
      </c>
      <c r="Q39" s="1">
        <v>25.883859634399414</v>
      </c>
      <c r="R39" s="1">
        <v>399.94949340820313</v>
      </c>
      <c r="S39" s="1">
        <v>390.96539306640625</v>
      </c>
      <c r="T39" s="1">
        <v>0.81731152534484863</v>
      </c>
      <c r="U39" s="1">
        <v>22.659416198730469</v>
      </c>
      <c r="V39" s="1">
        <v>2.1708970069885254</v>
      </c>
      <c r="W39" s="1">
        <v>60.186664581298828</v>
      </c>
      <c r="X39" s="1">
        <v>300.37408447265625</v>
      </c>
      <c r="Y39" s="1">
        <v>749.8919677734375</v>
      </c>
      <c r="Z39" s="1">
        <v>2.6587917804718018</v>
      </c>
      <c r="AA39" s="1">
        <v>88.005104064941406</v>
      </c>
      <c r="AB39" s="1">
        <v>0.4648856520652771</v>
      </c>
      <c r="AC39" s="1">
        <v>0.33316853642463684</v>
      </c>
      <c r="AD39" s="1">
        <v>6.0415327548980713E-2</v>
      </c>
      <c r="AE39" s="1">
        <v>5.2240267395973206E-3</v>
      </c>
      <c r="AF39" s="1">
        <v>7.9183615744113922E-2</v>
      </c>
      <c r="AG39" s="1">
        <v>1.5299211256206036E-2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1.1043164870318243</v>
      </c>
      <c r="AP39">
        <f>(U39-T39)/(1000-U39)*AO39</f>
        <v>2.4679826768760512E-2</v>
      </c>
      <c r="AQ39">
        <f>(P39+273.15)</f>
        <v>297.80543556213377</v>
      </c>
      <c r="AR39">
        <f>(O39+273.15)</f>
        <v>298.84208717346189</v>
      </c>
      <c r="AS39">
        <f>(Y39*AK39+Z39*AL39)*AM39</f>
        <v>119.98271216192734</v>
      </c>
      <c r="AT39">
        <f>((AS39+0.00000010773*(AR39^4-AQ39^4))-AP39*44100)/(L39*0.92*2*29.3+0.00000043092*AQ39^3)</f>
        <v>-7.5459059987119659</v>
      </c>
      <c r="AU39">
        <f>0.61365*EXP(17.502*J39/(240.97+J39))</f>
        <v>3.1149420195138591</v>
      </c>
      <c r="AV39">
        <f>AU39*1000/AA39</f>
        <v>35.39501546654904</v>
      </c>
      <c r="AW39">
        <f>(AV39-U39)</f>
        <v>12.735599267818571</v>
      </c>
      <c r="AX39">
        <f>IF(D39,P39,(O39+P39)/2)</f>
        <v>25.173761367797852</v>
      </c>
      <c r="AY39">
        <f>0.61365*EXP(17.502*AX39/(240.97+AX39))</f>
        <v>3.2127669244728172</v>
      </c>
      <c r="AZ39">
        <f>IF(AW39&lt;&gt;0,(1000-(AV39+U39)/2)/AW39*AP39,0)</f>
        <v>1.881610720194727</v>
      </c>
      <c r="BA39">
        <f>U39*AA39/1000</f>
        <v>1.994144280620094</v>
      </c>
      <c r="BB39">
        <f>(AY39-BA39)</f>
        <v>1.2186226438527232</v>
      </c>
      <c r="BC39">
        <f>1/(1.6/F39+1.37/N39)</f>
        <v>1.2553330582011357</v>
      </c>
      <c r="BD39">
        <f>G39*AA39*0.001</f>
        <v>33.718188734489708</v>
      </c>
      <c r="BE39">
        <f>G39/S39</f>
        <v>0.97998191161796544</v>
      </c>
      <c r="BF39">
        <f>(1-AP39*AA39/AU39/F39)*100</f>
        <v>79.232996832816696</v>
      </c>
      <c r="BG39">
        <f>(S39-E39/(N39/1.35))</f>
        <v>390.8795009526483</v>
      </c>
      <c r="BH39">
        <f>E39*BF39/100/BG39</f>
        <v>5.5202887043494643E-4</v>
      </c>
    </row>
    <row r="40" spans="1:60" x14ac:dyDescent="0.25">
      <c r="A40" s="1" t="s">
        <v>1</v>
      </c>
      <c r="B40" s="1" t="s">
        <v>1899</v>
      </c>
      <c r="K40" s="1">
        <f t="shared" si="0"/>
        <v>2.72</v>
      </c>
    </row>
    <row r="41" spans="1:60" x14ac:dyDescent="0.25">
      <c r="A41" s="1" t="s">
        <v>1</v>
      </c>
      <c r="B41" s="1" t="s">
        <v>1898</v>
      </c>
      <c r="K41" s="1">
        <f t="shared" si="0"/>
        <v>2.72</v>
      </c>
    </row>
    <row r="42" spans="1:60" x14ac:dyDescent="0.25">
      <c r="A42" s="1">
        <v>9</v>
      </c>
      <c r="B42" s="1" t="s">
        <v>1897</v>
      </c>
      <c r="C42" s="1">
        <v>2031.0000235363841</v>
      </c>
      <c r="D42" s="1">
        <v>0</v>
      </c>
      <c r="E42">
        <f>(R42-S42*(1000-T42)/(1000-U42))*AO42</f>
        <v>-6.6362373288731222E-2</v>
      </c>
      <c r="F42">
        <f>IF(AZ42&lt;&gt;0,1/(1/AZ42-1/N42),0)</f>
        <v>3.2044824951090813</v>
      </c>
      <c r="G42">
        <f>((BC42-AP42/2)*S42-E42)/(BC42+AP42/2)</f>
        <v>383.40865847382503</v>
      </c>
      <c r="H42">
        <f>AP42*1000</f>
        <v>24.697246257414559</v>
      </c>
      <c r="I42">
        <f>(AU42-BA42)</f>
        <v>1.1514489946267505</v>
      </c>
      <c r="J42">
        <f>(P42+AT42*D42)</f>
        <v>24.810848236083984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25.806516647338867</v>
      </c>
      <c r="P42" s="1">
        <v>24.810848236083984</v>
      </c>
      <c r="Q42" s="1">
        <v>25.987844467163086</v>
      </c>
      <c r="R42" s="1">
        <v>399.88058471679688</v>
      </c>
      <c r="S42" s="1">
        <v>391.19174194335938</v>
      </c>
      <c r="T42" s="1">
        <v>0.78249317407608032</v>
      </c>
      <c r="U42" s="1">
        <v>22.640964508056641</v>
      </c>
      <c r="V42" s="1">
        <v>2.0643901824951172</v>
      </c>
      <c r="W42" s="1">
        <v>59.731880187988281</v>
      </c>
      <c r="X42" s="1">
        <v>300.36669921875</v>
      </c>
      <c r="Y42" s="1">
        <v>1001.3648681640625</v>
      </c>
      <c r="Z42" s="1">
        <v>3.0245943069458008</v>
      </c>
      <c r="AA42" s="1">
        <v>88.006294250488281</v>
      </c>
      <c r="AB42" s="1">
        <v>0.55130684375762939</v>
      </c>
      <c r="AC42" s="1">
        <v>0.34652283787727356</v>
      </c>
      <c r="AD42" s="1">
        <v>8.9620567858219147E-2</v>
      </c>
      <c r="AE42" s="1">
        <v>2.1050024777650833E-2</v>
      </c>
      <c r="AF42" s="1">
        <v>3.4307029098272324E-2</v>
      </c>
      <c r="AG42" s="1">
        <v>5.3884736262261868E-3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1.1042893353630512</v>
      </c>
      <c r="AP42">
        <f>(U42-T42)/(1000-U42)*AO42</f>
        <v>2.4697246257414558E-2</v>
      </c>
      <c r="AQ42">
        <f>(P42+273.15)</f>
        <v>297.96084823608396</v>
      </c>
      <c r="AR42">
        <f>(O42+273.15)</f>
        <v>298.95651664733884</v>
      </c>
      <c r="AS42">
        <f>(Y42*AK42+Z42*AL42)*AM42</f>
        <v>160.21837532509016</v>
      </c>
      <c r="AT42">
        <f>((AS42+0.00000010773*(AR42^4-AQ42^4))-AP42*44100)/(L42*0.92*2*29.3+0.00000043092*AQ42^3)</f>
        <v>-7.2371153038922413</v>
      </c>
      <c r="AU42">
        <f>0.61365*EXP(17.502*J42/(240.97+J42))</f>
        <v>3.1439963792376449</v>
      </c>
      <c r="AV42">
        <f>AU42*1000/AA42</f>
        <v>35.724676354273392</v>
      </c>
      <c r="AW42">
        <f>(AV42-U42)</f>
        <v>13.083711846216751</v>
      </c>
      <c r="AX42">
        <f>IF(D42,P42,(O42+P42)/2)</f>
        <v>25.308682441711426</v>
      </c>
      <c r="AY42">
        <f>0.61365*EXP(17.502*AX42/(240.97+AX42))</f>
        <v>3.2386670389732424</v>
      </c>
      <c r="AZ42">
        <f>IF(AW42&lt;&gt;0,(1000-(AV42+U42)/2)/AW42*AP42,0)</f>
        <v>1.8325465461602277</v>
      </c>
      <c r="BA42">
        <f>U42*AA42/1000</f>
        <v>1.9925473846108943</v>
      </c>
      <c r="BB42">
        <f>(AY42-BA42)</f>
        <v>1.2461196543623481</v>
      </c>
      <c r="BC42">
        <f>1/(1.6/F42+1.37/N42)</f>
        <v>1.2204528043404421</v>
      </c>
      <c r="BD42">
        <f>G42*AA42*0.001</f>
        <v>33.742375215832411</v>
      </c>
      <c r="BE42">
        <f>G42/S42</f>
        <v>0.9801041723660382</v>
      </c>
      <c r="BF42">
        <f>(1-AP42*AA42/AU42/F42)*100</f>
        <v>78.426414731643206</v>
      </c>
      <c r="BG42">
        <f>(S42-E42/(N42/1.35))</f>
        <v>391.21267229842158</v>
      </c>
      <c r="BH42">
        <f>E42*BF42/100/BG42</f>
        <v>-1.3303666723116919E-4</v>
      </c>
    </row>
    <row r="43" spans="1:60" x14ac:dyDescent="0.25">
      <c r="A43" s="1" t="s">
        <v>1</v>
      </c>
      <c r="B43" s="1" t="s">
        <v>1896</v>
      </c>
      <c r="K43" s="1">
        <f t="shared" si="0"/>
        <v>2.72</v>
      </c>
    </row>
    <row r="44" spans="1:60" x14ac:dyDescent="0.25">
      <c r="A44" s="1" t="s">
        <v>1</v>
      </c>
      <c r="B44" s="1" t="s">
        <v>1895</v>
      </c>
      <c r="K44" s="1">
        <f t="shared" si="0"/>
        <v>2.72</v>
      </c>
    </row>
    <row r="45" spans="1:60" x14ac:dyDescent="0.25">
      <c r="A45" s="1">
        <v>10</v>
      </c>
      <c r="B45" s="1" t="s">
        <v>1894</v>
      </c>
      <c r="C45" s="1">
        <v>2235.50002354756</v>
      </c>
      <c r="D45" s="1">
        <v>0</v>
      </c>
      <c r="E45">
        <f>(R45-S45*(1000-T45)/(1000-U45))*AO45</f>
        <v>-0.73885512180739998</v>
      </c>
      <c r="F45">
        <f>IF(AZ45&lt;&gt;0,1/(1/AZ45-1/N45),0)</f>
        <v>2.5594434080337973</v>
      </c>
      <c r="G45">
        <f>((BC45-AP45/2)*S45-E45)/(BC45+AP45/2)</f>
        <v>384.15804829501263</v>
      </c>
      <c r="H45">
        <f>AP45*1000</f>
        <v>23.699780646657249</v>
      </c>
      <c r="I45">
        <f>(AU45-BA45)</f>
        <v>1.264581980827798</v>
      </c>
      <c r="J45">
        <f>(P45+AT45*D45)</f>
        <v>25.000665664672852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25.958208084106445</v>
      </c>
      <c r="P45" s="1">
        <v>25.000665664672852</v>
      </c>
      <c r="Q45" s="1">
        <v>26.101943969726563</v>
      </c>
      <c r="R45" s="1">
        <v>399.90133666992188</v>
      </c>
      <c r="S45" s="1">
        <v>392.15481567382813</v>
      </c>
      <c r="T45" s="1">
        <v>0.76822066307067871</v>
      </c>
      <c r="U45" s="1">
        <v>21.760978698730469</v>
      </c>
      <c r="V45" s="1">
        <v>2.0087342262268066</v>
      </c>
      <c r="W45" s="1">
        <v>56.900344848632813</v>
      </c>
      <c r="X45" s="1">
        <v>300.39224243164063</v>
      </c>
      <c r="Y45" s="1">
        <v>1251.542236328125</v>
      </c>
      <c r="Z45" s="1">
        <v>3.4281270503997803</v>
      </c>
      <c r="AA45" s="1">
        <v>88.011749267578125</v>
      </c>
      <c r="AB45" s="1">
        <v>0.54816198348999023</v>
      </c>
      <c r="AC45" s="1">
        <v>0.34556019306182861</v>
      </c>
      <c r="AD45" s="1">
        <v>4.7248516231775284E-2</v>
      </c>
      <c r="AE45" s="1">
        <v>2.7738191187381744E-2</v>
      </c>
      <c r="AF45" s="1">
        <v>7.2152167558670044E-2</v>
      </c>
      <c r="AG45" s="1">
        <v>7.6246769167482853E-3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1.1043832442339725</v>
      </c>
      <c r="AP45">
        <f>(U45-T45)/(1000-U45)*AO45</f>
        <v>2.3699780646657249E-2</v>
      </c>
      <c r="AQ45">
        <f>(P45+273.15)</f>
        <v>298.15066566467283</v>
      </c>
      <c r="AR45">
        <f>(O45+273.15)</f>
        <v>299.10820808410642</v>
      </c>
      <c r="AS45">
        <f>(Y45*AK45+Z45*AL45)*AM45</f>
        <v>200.24675333663617</v>
      </c>
      <c r="AT45">
        <f>((AS45+0.00000010773*(AR45^4-AQ45^4))-AP45*44100)/(L45*0.92*2*29.3+0.00000043092*AQ45^3)</f>
        <v>-6.5765863875386907</v>
      </c>
      <c r="AU45">
        <f>0.61365*EXP(17.502*J45/(240.97+J45))</f>
        <v>3.1798037818775726</v>
      </c>
      <c r="AV45">
        <f>AU45*1000/AA45</f>
        <v>36.129310101656536</v>
      </c>
      <c r="AW45">
        <f>(AV45-U45)</f>
        <v>14.368331402926067</v>
      </c>
      <c r="AX45">
        <f>IF(D45,P45,(O45+P45)/2)</f>
        <v>25.479436874389648</v>
      </c>
      <c r="AY45">
        <f>0.61365*EXP(17.502*AX45/(240.97+AX45))</f>
        <v>3.2717073156254823</v>
      </c>
      <c r="AZ45">
        <f>IF(AW45&lt;&gt;0,(1000-(AV45+U45)/2)/AW45*AP45,0)</f>
        <v>1.6017021342436573</v>
      </c>
      <c r="BA45">
        <f>U45*AA45/1000</f>
        <v>1.9152218010497746</v>
      </c>
      <c r="BB45">
        <f>(AY45-BA45)</f>
        <v>1.3564855145757078</v>
      </c>
      <c r="BC45">
        <f>1/(1.6/F45+1.37/N45)</f>
        <v>1.05797340000475</v>
      </c>
      <c r="BD45">
        <f>G45*AA45*0.001</f>
        <v>33.810421825662822</v>
      </c>
      <c r="BE45">
        <f>G45/S45</f>
        <v>0.97960813673784708</v>
      </c>
      <c r="BF45">
        <f>(1-AP45*AA45/AU45/F45)*100</f>
        <v>74.370559443198459</v>
      </c>
      <c r="BG45">
        <f>(S45-E45/(N45/1.35))</f>
        <v>392.38784682194074</v>
      </c>
      <c r="BH45">
        <f>E45*BF45/100/BG45</f>
        <v>-1.4003764184170534E-3</v>
      </c>
    </row>
    <row r="46" spans="1:60" x14ac:dyDescent="0.25">
      <c r="A46" s="1" t="s">
        <v>1</v>
      </c>
      <c r="B46" s="1" t="s">
        <v>1893</v>
      </c>
      <c r="K46" s="1">
        <f t="shared" si="0"/>
        <v>2.72</v>
      </c>
    </row>
    <row r="47" spans="1:60" x14ac:dyDescent="0.25">
      <c r="A47" s="1" t="s">
        <v>1</v>
      </c>
      <c r="B47" s="1" t="s">
        <v>1892</v>
      </c>
      <c r="K47" s="1">
        <f t="shared" si="0"/>
        <v>2.72</v>
      </c>
    </row>
    <row r="48" spans="1:60" x14ac:dyDescent="0.25">
      <c r="A48" s="1">
        <v>11</v>
      </c>
      <c r="B48" s="1" t="s">
        <v>1891</v>
      </c>
      <c r="C48" s="1">
        <v>2439.50002354756</v>
      </c>
      <c r="D48" s="1">
        <v>0</v>
      </c>
      <c r="E48">
        <f>(R48-S48*(1000-T48)/(1000-U48))*AO48</f>
        <v>-1.537382839596231</v>
      </c>
      <c r="F48">
        <f>IF(AZ48&lt;&gt;0,1/(1/AZ48-1/N48),0)</f>
        <v>1.8487414024774105</v>
      </c>
      <c r="G48">
        <f>((BC48-AP48/2)*S48-E48)/(BC48+AP48/2)</f>
        <v>385.36739956893308</v>
      </c>
      <c r="H48">
        <f>AP48*1000</f>
        <v>21.788525505877708</v>
      </c>
      <c r="I48">
        <f>(AU48-BA48)</f>
        <v>1.443289908764114</v>
      </c>
      <c r="J48">
        <f>(P48+AT48*D48)</f>
        <v>25.179258346557617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26.097112655639648</v>
      </c>
      <c r="P48" s="1">
        <v>25.179258346557617</v>
      </c>
      <c r="Q48" s="1">
        <v>26.219829559326172</v>
      </c>
      <c r="R48" s="1">
        <v>399.97915649414063</v>
      </c>
      <c r="S48" s="1">
        <v>393.60552978515625</v>
      </c>
      <c r="T48" s="1">
        <v>0.78320097923278809</v>
      </c>
      <c r="U48" s="1">
        <v>20.116081237792969</v>
      </c>
      <c r="V48" s="1">
        <v>2.0312328338623047</v>
      </c>
      <c r="W48" s="1">
        <v>52.171085357666016</v>
      </c>
      <c r="X48" s="1">
        <v>300.38262939453125</v>
      </c>
      <c r="Y48" s="1">
        <v>1601.49462890625</v>
      </c>
      <c r="Z48" s="1">
        <v>2.5627970695495605</v>
      </c>
      <c r="AA48" s="1">
        <v>88.015586853027344</v>
      </c>
      <c r="AB48" s="1">
        <v>0.52355414628982544</v>
      </c>
      <c r="AC48" s="1">
        <v>0.36278563737869263</v>
      </c>
      <c r="AD48" s="1">
        <v>9.8954945802688599E-2</v>
      </c>
      <c r="AE48" s="1">
        <v>4.1130803525447845E-2</v>
      </c>
      <c r="AF48" s="1">
        <v>3.6547113209962845E-2</v>
      </c>
      <c r="AG48" s="1">
        <v>2.2861801087856293E-2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1.1043479021857765</v>
      </c>
      <c r="AP48">
        <f>(U48-T48)/(1000-U48)*AO48</f>
        <v>2.1788525505877707E-2</v>
      </c>
      <c r="AQ48">
        <f>(P48+273.15)</f>
        <v>298.32925834655759</v>
      </c>
      <c r="AR48">
        <f>(O48+273.15)</f>
        <v>299.24711265563963</v>
      </c>
      <c r="AS48">
        <f>(Y48*AK48+Z48*AL48)*AM48</f>
        <v>256.23913489760889</v>
      </c>
      <c r="AT48">
        <f>((AS48+0.00000010773*(AR48^4-AQ48^4))-AP48*44100)/(L48*0.92*2*29.3+0.00000043092*AQ48^3)</f>
        <v>-5.4728782541332954</v>
      </c>
      <c r="AU48">
        <f>0.61365*EXP(17.502*J48/(240.97+J48))</f>
        <v>3.2138186040916348</v>
      </c>
      <c r="AV48">
        <f>AU48*1000/AA48</f>
        <v>36.514198439172183</v>
      </c>
      <c r="AW48">
        <f>(AV48-U48)</f>
        <v>16.398117201379215</v>
      </c>
      <c r="AX48">
        <f>IF(D48,P48,(O48+P48)/2)</f>
        <v>25.638185501098633</v>
      </c>
      <c r="AY48">
        <f>0.61365*EXP(17.502*AX48/(240.97+AX48))</f>
        <v>3.3026882827622766</v>
      </c>
      <c r="AZ48">
        <f>IF(AW48&lt;&gt;0,(1000-(AV48+U48)/2)/AW48*AP48,0)</f>
        <v>1.2910982461769289</v>
      </c>
      <c r="BA48">
        <f>U48*AA48/1000</f>
        <v>1.7705286953275208</v>
      </c>
      <c r="BB48">
        <f>(AY48-BA48)</f>
        <v>1.5321595874347558</v>
      </c>
      <c r="BC48">
        <f>1/(1.6/F48+1.37/N48)</f>
        <v>0.84351093607737027</v>
      </c>
      <c r="BD48">
        <f>G48*AA48*0.001</f>
        <v>33.918337827084727</v>
      </c>
      <c r="BE48">
        <f>G48/S48</f>
        <v>0.97907008516694405</v>
      </c>
      <c r="BF48">
        <f>(1-AP48*AA48/AU48/F48)*100</f>
        <v>67.723242266138172</v>
      </c>
      <c r="BG48">
        <f>(S48-E48/(N48/1.35))</f>
        <v>394.09041251470046</v>
      </c>
      <c r="BH48">
        <f>E48*BF48/100/BG48</f>
        <v>-2.6419457869428682E-3</v>
      </c>
    </row>
    <row r="49" spans="1:60" x14ac:dyDescent="0.25">
      <c r="A49" s="1" t="s">
        <v>1</v>
      </c>
      <c r="B49" s="1" t="s">
        <v>1890</v>
      </c>
      <c r="K49" s="1">
        <f t="shared" si="0"/>
        <v>2.72</v>
      </c>
    </row>
    <row r="50" spans="1:60" x14ac:dyDescent="0.25">
      <c r="A50" s="1" t="s">
        <v>1</v>
      </c>
      <c r="B50" s="1" t="s">
        <v>1889</v>
      </c>
      <c r="K50" s="1">
        <f t="shared" si="0"/>
        <v>2.72</v>
      </c>
    </row>
    <row r="51" spans="1:60" x14ac:dyDescent="0.25">
      <c r="A51" s="1">
        <v>12</v>
      </c>
      <c r="B51" s="1" t="s">
        <v>1888</v>
      </c>
      <c r="C51" s="1">
        <v>2643.0000235587358</v>
      </c>
      <c r="D51" s="1">
        <v>0</v>
      </c>
      <c r="E51">
        <f>(R51-S51*(1000-T51)/(1000-U51))*AO51</f>
        <v>-1.9184913765978568</v>
      </c>
      <c r="F51">
        <f>IF(AZ51&lt;&gt;0,1/(1/AZ51-1/N51),0)</f>
        <v>1.1952413381091995</v>
      </c>
      <c r="G51">
        <f>((BC51-AP51/2)*S51-E51)/(BC51+AP51/2)</f>
        <v>385.76639365173395</v>
      </c>
      <c r="H51">
        <f>AP51*1000</f>
        <v>18.85688453393141</v>
      </c>
      <c r="I51">
        <f>(AU51-BA51)</f>
        <v>1.727543819508935</v>
      </c>
      <c r="J51">
        <f>(P51+AT51*D51)</f>
        <v>25.507968902587891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26.281988143920898</v>
      </c>
      <c r="P51" s="1">
        <v>25.507968902587891</v>
      </c>
      <c r="Q51" s="1">
        <v>26.363533020019531</v>
      </c>
      <c r="R51" s="1">
        <v>399.7960205078125</v>
      </c>
      <c r="S51" s="1">
        <v>394.79135131835938</v>
      </c>
      <c r="T51" s="1">
        <v>0.83104556798934937</v>
      </c>
      <c r="U51" s="1">
        <v>17.608102798461914</v>
      </c>
      <c r="V51" s="1">
        <v>2.1317985057830811</v>
      </c>
      <c r="W51" s="1">
        <v>45.168315887451172</v>
      </c>
      <c r="X51" s="1">
        <v>300.3363037109375</v>
      </c>
      <c r="Y51" s="1">
        <v>2000.1087646484375</v>
      </c>
      <c r="Z51" s="1">
        <v>2.8360385894775391</v>
      </c>
      <c r="AA51" s="1">
        <v>88.0113525390625</v>
      </c>
      <c r="AB51" s="1">
        <v>0.68717110157012939</v>
      </c>
      <c r="AC51" s="1">
        <v>0.3559107780456543</v>
      </c>
      <c r="AD51" s="1">
        <v>6.8882890045642853E-2</v>
      </c>
      <c r="AE51" s="1">
        <v>5.8937545865774155E-2</v>
      </c>
      <c r="AF51" s="1">
        <v>0.12976543605327606</v>
      </c>
      <c r="AG51" s="1">
        <v>3.0016874894499779E-2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1.1041775871725641</v>
      </c>
      <c r="AP51">
        <f>(U51-T51)/(1000-U51)*AO51</f>
        <v>1.885688453393141E-2</v>
      </c>
      <c r="AQ51">
        <f>(P51+273.15)</f>
        <v>298.65796890258787</v>
      </c>
      <c r="AR51">
        <f>(O51+273.15)</f>
        <v>299.43198814392088</v>
      </c>
      <c r="AS51">
        <f>(Y51*AK51+Z51*AL51)*AM51</f>
        <v>320.01739519080365</v>
      </c>
      <c r="AT51">
        <f>((AS51+0.00000010773*(AR51^4-AQ51^4))-AP51*44100)/(L51*0.92*2*29.3+0.00000043092*AQ51^3)</f>
        <v>-3.9622381703885927</v>
      </c>
      <c r="AU51">
        <f>0.61365*EXP(17.502*J51/(240.97+J51))</f>
        <v>3.2772567624484195</v>
      </c>
      <c r="AV51">
        <f>AU51*1000/AA51</f>
        <v>37.236750349835368</v>
      </c>
      <c r="AW51">
        <f>(AV51-U51)</f>
        <v>19.628647551373454</v>
      </c>
      <c r="AX51">
        <f>IF(D51,P51,(O51+P51)/2)</f>
        <v>25.894978523254395</v>
      </c>
      <c r="AY51">
        <f>0.61365*EXP(17.502*AX51/(240.97+AX51))</f>
        <v>3.3533460430284912</v>
      </c>
      <c r="AZ51">
        <f>IF(AW51&lt;&gt;0,(1000-(AV51+U51)/2)/AW51*AP51,0)</f>
        <v>0.93433757748119572</v>
      </c>
      <c r="BA51">
        <f>U51*AA51/1000</f>
        <v>1.5497129429394845</v>
      </c>
      <c r="BB51">
        <f>(AY51-BA51)</f>
        <v>1.8036331000890067</v>
      </c>
      <c r="BC51">
        <f>1/(1.6/F51+1.37/N51)</f>
        <v>0.60287842435055528</v>
      </c>
      <c r="BD51">
        <f>G51*AA51*0.001</f>
        <v>33.951822069405523</v>
      </c>
      <c r="BE51">
        <f>G51/S51</f>
        <v>0.97713993065833982</v>
      </c>
      <c r="BF51">
        <f>(1-AP51*AA51/AU51/F51)*100</f>
        <v>57.631551221433654</v>
      </c>
      <c r="BG51">
        <f>(S51-E51/(N51/1.35))</f>
        <v>395.39643374241984</v>
      </c>
      <c r="BH51">
        <f>E51*BF51/100/BG51</f>
        <v>-2.7963235022576329E-3</v>
      </c>
    </row>
    <row r="52" spans="1:60" x14ac:dyDescent="0.25">
      <c r="A52" s="1" t="s">
        <v>1</v>
      </c>
      <c r="B52" s="1" t="s">
        <v>1887</v>
      </c>
      <c r="K52" s="2">
        <v>4.2575000000000003</v>
      </c>
    </row>
    <row r="53" spans="1:60" x14ac:dyDescent="0.25">
      <c r="A53" s="1" t="s">
        <v>1</v>
      </c>
      <c r="B53" s="1" t="s">
        <v>1886</v>
      </c>
      <c r="K53" s="2">
        <v>4.2575000000000003</v>
      </c>
    </row>
    <row r="54" spans="1:60" x14ac:dyDescent="0.25">
      <c r="A54" s="1" t="s">
        <v>1</v>
      </c>
      <c r="B54" s="1" t="s">
        <v>1885</v>
      </c>
      <c r="K54" s="2">
        <v>4.2575000000000003</v>
      </c>
    </row>
    <row r="55" spans="1:60" x14ac:dyDescent="0.25">
      <c r="A55" s="1" t="s">
        <v>1</v>
      </c>
      <c r="B55" s="1" t="s">
        <v>1884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CA13-F86B-43A0-9696-ECDA5A630B7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1974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1973</v>
      </c>
    </row>
    <row r="12" spans="1:56" x14ac:dyDescent="0.25">
      <c r="A12" s="1" t="s">
        <v>1</v>
      </c>
      <c r="B12" s="1" t="s">
        <v>1972</v>
      </c>
    </row>
    <row r="13" spans="1:56" x14ac:dyDescent="0.25">
      <c r="A13" s="1" t="s">
        <v>1</v>
      </c>
      <c r="B13" s="1" t="s">
        <v>1971</v>
      </c>
    </row>
    <row r="14" spans="1:56" x14ac:dyDescent="0.25">
      <c r="A14" s="1" t="s">
        <v>1</v>
      </c>
      <c r="B14" s="1" t="s">
        <v>1970</v>
      </c>
    </row>
    <row r="15" spans="1:56" x14ac:dyDescent="0.25">
      <c r="A15" s="1" t="s">
        <v>1</v>
      </c>
      <c r="B15" s="1" t="s">
        <v>1969</v>
      </c>
    </row>
    <row r="16" spans="1:56" x14ac:dyDescent="0.25">
      <c r="A16" s="1" t="s">
        <v>1</v>
      </c>
      <c r="B16" s="1" t="s">
        <v>1968</v>
      </c>
    </row>
    <row r="17" spans="1:56" x14ac:dyDescent="0.25">
      <c r="A17" s="1" t="s">
        <v>1</v>
      </c>
      <c r="B17" s="1" t="s">
        <v>1967</v>
      </c>
    </row>
    <row r="18" spans="1:56" x14ac:dyDescent="0.25">
      <c r="A18" s="1">
        <v>1</v>
      </c>
      <c r="B18" s="1" t="s">
        <v>1966</v>
      </c>
      <c r="C18" s="1">
        <v>382.50002381578088</v>
      </c>
      <c r="D18" s="1">
        <v>0</v>
      </c>
      <c r="E18">
        <f>(R18-S18*(1000-T18)/(1000-U18))*AK18</f>
        <v>-3.966890152322172</v>
      </c>
      <c r="F18">
        <f>IF(AV18&lt;&gt;0,1/(1/AV18-1/N18),0)</f>
        <v>3.660846498746245</v>
      </c>
      <c r="G18">
        <f>((AY18-AL18/2)*S18-E18)/(AY18+AL18/2)</f>
        <v>390.32333596468112</v>
      </c>
      <c r="H18">
        <f>AL18*1000</f>
        <v>24.773951859108447</v>
      </c>
      <c r="I18">
        <f>(AQ18-AW18)</f>
        <v>1.0738012158789052</v>
      </c>
      <c r="J18">
        <f>(P18+AP18*D18)</f>
        <v>24.117151260375977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25.365268707275391</v>
      </c>
      <c r="P18" s="1">
        <v>24.117151260375977</v>
      </c>
      <c r="Q18" s="1">
        <v>25.402599334716797</v>
      </c>
      <c r="R18" s="1">
        <v>399.949951171875</v>
      </c>
      <c r="S18" s="1">
        <v>394.68206787109375</v>
      </c>
      <c r="T18" s="1">
        <v>0.10715505480766296</v>
      </c>
      <c r="U18" s="1">
        <v>22.070192337036133</v>
      </c>
      <c r="V18" s="1">
        <v>0.29020065069198608</v>
      </c>
      <c r="W18" s="1">
        <v>59.771186828613281</v>
      </c>
      <c r="X18" s="1">
        <v>300.04022216796875</v>
      </c>
      <c r="Y18" s="1">
        <v>3.8861125707626343E-2</v>
      </c>
      <c r="Z18" s="1">
        <v>2.2968335151672363</v>
      </c>
      <c r="AA18" s="1">
        <v>88.006240844726563</v>
      </c>
      <c r="AB18" s="1">
        <v>7.4902958869934082</v>
      </c>
      <c r="AC18" s="1">
        <v>0.78766405582427979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1.1030890520881202</v>
      </c>
      <c r="AL18">
        <f>(U18-T18)/(1000-U18)*AK18</f>
        <v>2.4773951859108446E-2</v>
      </c>
      <c r="AM18">
        <f>(P18+273.15)</f>
        <v>297.26715126037595</v>
      </c>
      <c r="AN18">
        <f>(O18+273.15)</f>
        <v>298.51526870727537</v>
      </c>
      <c r="AO18">
        <f>(Y18*AG18+Z18*AH18)*AI18</f>
        <v>6.2177799742419992E-3</v>
      </c>
      <c r="AP18">
        <f>((AO18+0.00000010773*(AN18^4-AM18^4))-AL18*44100)/(L18*51.4+0.00000043092*AM18^3)</f>
        <v>-8.8877808934938276</v>
      </c>
      <c r="AQ18">
        <f>0.61365*EXP(17.502*J18/(240.97+J18))</f>
        <v>3.0161158781815458</v>
      </c>
      <c r="AR18">
        <f>AQ18*1000/AA18</f>
        <v>34.271613572303551</v>
      </c>
      <c r="AS18">
        <f>(AR18-U18)</f>
        <v>12.201421235267418</v>
      </c>
      <c r="AT18">
        <f>IF(D18,P18,(O18+P18)/2)</f>
        <v>24.741209983825684</v>
      </c>
      <c r="AU18">
        <f>0.61365*EXP(17.502*AT18/(240.97+AT18))</f>
        <v>3.130948370330739</v>
      </c>
      <c r="AV18">
        <f>IF(AS18&lt;&gt;0,(1000-(AR18+U18)/2)/AS18*AL18,0)</f>
        <v>1.9732166279032795</v>
      </c>
      <c r="AW18">
        <f>U18*AA18/1000</f>
        <v>1.9423146623026406</v>
      </c>
      <c r="AX18">
        <f>(AU18-AW18)</f>
        <v>1.1886337080280984</v>
      </c>
      <c r="AY18">
        <f>1/(1.6/F18+1.37/N18)</f>
        <v>1.3207861857922116</v>
      </c>
      <c r="AZ18">
        <f>G18*AA18*0.001</f>
        <v>34.350889512224853</v>
      </c>
      <c r="BA18">
        <f>G18/S18</f>
        <v>0.98895634673770827</v>
      </c>
      <c r="BB18">
        <f>(1-AL18*AA18/AQ18/F18)*100</f>
        <v>80.253996122652055</v>
      </c>
      <c r="BC18">
        <f>(S18-E18/(N18/1.35))</f>
        <v>395.93320485228008</v>
      </c>
      <c r="BD18">
        <f>E18*BB18/100/BC18</f>
        <v>-8.0407195709242835E-3</v>
      </c>
    </row>
    <row r="19" spans="1:56" x14ac:dyDescent="0.25">
      <c r="A19" s="1" t="s">
        <v>1</v>
      </c>
      <c r="B19" s="1" t="s">
        <v>1965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1964</v>
      </c>
      <c r="K20" s="1">
        <f t="shared" si="0"/>
        <v>2.72</v>
      </c>
    </row>
    <row r="21" spans="1:56" x14ac:dyDescent="0.25">
      <c r="A21" s="1">
        <v>2</v>
      </c>
      <c r="B21" s="1" t="s">
        <v>1963</v>
      </c>
      <c r="C21" s="1">
        <v>585.50002381578088</v>
      </c>
      <c r="D21" s="1">
        <v>0</v>
      </c>
      <c r="E21">
        <f>(R21-S21*(1000-T21)/(1000-U21))*AK21</f>
        <v>-3.0289396227048662</v>
      </c>
      <c r="F21">
        <f>IF(AV21&lt;&gt;0,1/(1/AV21-1/N21),0)</f>
        <v>3.6117544555344456</v>
      </c>
      <c r="G21">
        <f>((AY21-AL21/2)*S21-E21)/(AY21+AL21/2)</f>
        <v>388.82572092836028</v>
      </c>
      <c r="H21">
        <f>AL21*1000</f>
        <v>24.812478662757574</v>
      </c>
      <c r="I21">
        <f>(AQ21-AW21)</f>
        <v>1.0831778857880101</v>
      </c>
      <c r="J21">
        <f>(P21+AP21*D21)</f>
        <v>24.185573577880859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25.510808944702148</v>
      </c>
      <c r="P21" s="1">
        <v>24.185573577880859</v>
      </c>
      <c r="Q21" s="1">
        <v>25.569917678833008</v>
      </c>
      <c r="R21" s="1">
        <v>400.0404052734375</v>
      </c>
      <c r="S21" s="1">
        <v>393.924560546875</v>
      </c>
      <c r="T21" s="1">
        <v>0.1064186692237854</v>
      </c>
      <c r="U21" s="1">
        <v>22.106117248535156</v>
      </c>
      <c r="V21" s="1">
        <v>0.28570541739463806</v>
      </c>
      <c r="W21" s="1">
        <v>59.348957061767578</v>
      </c>
      <c r="X21" s="1">
        <v>299.99502563476563</v>
      </c>
      <c r="Y21" s="1">
        <v>23.903886795043945</v>
      </c>
      <c r="Z21" s="1">
        <v>2.551253080368042</v>
      </c>
      <c r="AA21" s="1">
        <v>88.000343322753906</v>
      </c>
      <c r="AB21" s="1">
        <v>7.5802936553955078</v>
      </c>
      <c r="AC21" s="1">
        <v>0.78872376680374146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1.1029228883631088</v>
      </c>
      <c r="AL21">
        <f>(U21-T21)/(1000-U21)*AK21</f>
        <v>2.4812478662757573E-2</v>
      </c>
      <c r="AM21">
        <f>(P21+273.15)</f>
        <v>297.33557357788084</v>
      </c>
      <c r="AN21">
        <f>(O21+273.15)</f>
        <v>298.66080894470213</v>
      </c>
      <c r="AO21">
        <f>(Y21*AG21+Z21*AH21)*AI21</f>
        <v>3.8246218017200704</v>
      </c>
      <c r="AP21">
        <f>((AO21+0.00000010773*(AN21^4-AM21^4))-AL21*44100)/(L21*51.4+0.00000043092*AM21^3)</f>
        <v>-8.8623663779156594</v>
      </c>
      <c r="AQ21">
        <f>0.61365*EXP(17.502*J21/(240.97+J21))</f>
        <v>3.0285237931921558</v>
      </c>
      <c r="AR21">
        <f>AQ21*1000/AA21</f>
        <v>34.414908838305429</v>
      </c>
      <c r="AS21">
        <f>(AR21-U21)</f>
        <v>12.308791589770273</v>
      </c>
      <c r="AT21">
        <f>IF(D21,P21,(O21+P21)/2)</f>
        <v>24.848191261291504</v>
      </c>
      <c r="AU21">
        <f>0.61365*EXP(17.502*AT21/(240.97+AT21))</f>
        <v>3.1510128378547866</v>
      </c>
      <c r="AV21">
        <f>IF(AS21&lt;&gt;0,(1000-(AR21+U21)/2)/AS21*AL21,0)</f>
        <v>1.9588653451495419</v>
      </c>
      <c r="AW21">
        <f>U21*AA21/1000</f>
        <v>1.9453459074041457</v>
      </c>
      <c r="AX21">
        <f>(AU21-AW21)</f>
        <v>1.2056669304506409</v>
      </c>
      <c r="AY21">
        <f>1/(1.6/F21+1.37/N21)</f>
        <v>1.3105036059023052</v>
      </c>
      <c r="AZ21">
        <f>G21*AA21*0.001</f>
        <v>34.216796934413004</v>
      </c>
      <c r="BA21">
        <f>G21/S21</f>
        <v>0.98705630435574743</v>
      </c>
      <c r="BB21">
        <f>(1-AL21*AA21/AQ21/F21)*100</f>
        <v>80.037942145443907</v>
      </c>
      <c r="BC21">
        <f>(S21-E21/(N21/1.35))</f>
        <v>394.87987270078685</v>
      </c>
      <c r="BD21">
        <f>E21*BB21/100/BC21</f>
        <v>-6.1393378352254443E-3</v>
      </c>
    </row>
    <row r="22" spans="1:56" x14ac:dyDescent="0.25">
      <c r="A22" s="1" t="s">
        <v>1</v>
      </c>
      <c r="B22" s="1" t="s">
        <v>1962</v>
      </c>
      <c r="K22" s="1">
        <f t="shared" si="0"/>
        <v>2.72</v>
      </c>
    </row>
    <row r="23" spans="1:56" x14ac:dyDescent="0.25">
      <c r="A23" s="1" t="s">
        <v>1</v>
      </c>
      <c r="B23" s="1" t="s">
        <v>1961</v>
      </c>
      <c r="K23" s="1">
        <f t="shared" si="0"/>
        <v>2.72</v>
      </c>
    </row>
    <row r="24" spans="1:56" x14ac:dyDescent="0.25">
      <c r="A24" s="1">
        <v>3</v>
      </c>
      <c r="B24" s="1" t="s">
        <v>1960</v>
      </c>
      <c r="C24" s="1">
        <v>788.50002381578088</v>
      </c>
      <c r="D24" s="1">
        <v>0</v>
      </c>
      <c r="E24">
        <f>(R24-S24*(1000-T24)/(1000-U24))*AK24</f>
        <v>-2.5571098278251108</v>
      </c>
      <c r="F24">
        <f>IF(AV24&lt;&gt;0,1/(1/AV24-1/N24),0)</f>
        <v>3.5622380883869078</v>
      </c>
      <c r="G24">
        <f>((AY24-AL24/2)*S24-E24)/(AY24+AL24/2)</f>
        <v>387.95693443797677</v>
      </c>
      <c r="H24">
        <f>AL24*1000</f>
        <v>24.848906991943199</v>
      </c>
      <c r="I24">
        <f>(AQ24-AW24)</f>
        <v>1.0928684725788591</v>
      </c>
      <c r="J24">
        <f>(P24+AP24*D24)</f>
        <v>24.254241943359375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25.631996154785156</v>
      </c>
      <c r="P24" s="1">
        <v>24.254241943359375</v>
      </c>
      <c r="Q24" s="1">
        <v>25.704896926879883</v>
      </c>
      <c r="R24" s="1">
        <v>400.00445556640625</v>
      </c>
      <c r="S24" s="1">
        <v>393.45806884765625</v>
      </c>
      <c r="T24" s="1">
        <v>0.10551588982343674</v>
      </c>
      <c r="U24" s="1">
        <v>22.137617111206055</v>
      </c>
      <c r="V24" s="1">
        <v>0.2812560498714447</v>
      </c>
      <c r="W24" s="1">
        <v>59.008544921875</v>
      </c>
      <c r="X24" s="1">
        <v>299.98394775390625</v>
      </c>
      <c r="Y24" s="1">
        <v>48.756698608398438</v>
      </c>
      <c r="Z24" s="1">
        <v>2.4648890495300293</v>
      </c>
      <c r="AA24" s="1">
        <v>88.001914978027344</v>
      </c>
      <c r="AB24" s="1">
        <v>7.6262025833129883</v>
      </c>
      <c r="AC24" s="1">
        <v>0.79394161701202393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1.1028821608599493</v>
      </c>
      <c r="AL24">
        <f>(U24-T24)/(1000-U24)*AK24</f>
        <v>2.4848906991943198E-2</v>
      </c>
      <c r="AM24">
        <f>(P24+273.15)</f>
        <v>297.40424194335935</v>
      </c>
      <c r="AN24">
        <f>(O24+273.15)</f>
        <v>298.78199615478513</v>
      </c>
      <c r="AO24">
        <f>(Y24*AG24+Z24*AH24)*AI24</f>
        <v>7.8010716029762079</v>
      </c>
      <c r="AP24">
        <f>((AO24+0.00000010773*(AN24^4-AM24^4))-AL24*44100)/(L24*51.4+0.00000043092*AM24^3)</f>
        <v>-8.8372019910581461</v>
      </c>
      <c r="AQ24">
        <f>0.61365*EXP(17.502*J24/(240.97+J24))</f>
        <v>3.0410211714153377</v>
      </c>
      <c r="AR24">
        <f>AQ24*1000/AA24</f>
        <v>34.5563067823539</v>
      </c>
      <c r="AS24">
        <f>(AR24-U24)</f>
        <v>12.418689671147845</v>
      </c>
      <c r="AT24">
        <f>IF(D24,P24,(O24+P24)/2)</f>
        <v>24.943119049072266</v>
      </c>
      <c r="AU24">
        <f>0.61365*EXP(17.502*AT24/(240.97+AT24))</f>
        <v>3.1689106612809979</v>
      </c>
      <c r="AV24">
        <f>IF(AS24&lt;&gt;0,(1000-(AR24+U24)/2)/AS24*AL24,0)</f>
        <v>1.944208013114145</v>
      </c>
      <c r="AW24">
        <f>U24*AA24/1000</f>
        <v>1.9481526988364786</v>
      </c>
      <c r="AX24">
        <f>(AU24-AW24)</f>
        <v>1.2207579624445193</v>
      </c>
      <c r="AY24">
        <f>1/(1.6/F24+1.37/N24)</f>
        <v>1.3000126899223381</v>
      </c>
      <c r="AZ24">
        <f>G24*AA24*0.001</f>
        <v>34.14095315954696</v>
      </c>
      <c r="BA24">
        <f>G24/S24</f>
        <v>0.98601849893232341</v>
      </c>
      <c r="BB24">
        <f>(1-AL24*AA24/AQ24/F24)*100</f>
        <v>79.813685895578416</v>
      </c>
      <c r="BC24">
        <f>(S24-E24/(N24/1.35))</f>
        <v>394.26456828366258</v>
      </c>
      <c r="BD24">
        <f>E24*BB24/100/BC24</f>
        <v>-5.1765331459278155E-3</v>
      </c>
    </row>
    <row r="25" spans="1:56" x14ac:dyDescent="0.25">
      <c r="A25" s="1" t="s">
        <v>1</v>
      </c>
      <c r="B25" s="1" t="s">
        <v>1959</v>
      </c>
      <c r="K25" s="1">
        <f t="shared" si="0"/>
        <v>2.72</v>
      </c>
    </row>
    <row r="26" spans="1:56" x14ac:dyDescent="0.25">
      <c r="A26" s="1" t="s">
        <v>1</v>
      </c>
      <c r="B26" s="1" t="s">
        <v>1958</v>
      </c>
      <c r="K26" s="1">
        <f t="shared" si="0"/>
        <v>2.72</v>
      </c>
    </row>
    <row r="27" spans="1:56" x14ac:dyDescent="0.25">
      <c r="A27" s="1">
        <v>4</v>
      </c>
      <c r="B27" s="1" t="s">
        <v>1957</v>
      </c>
      <c r="C27" s="1">
        <v>991.50002381578088</v>
      </c>
      <c r="D27" s="1">
        <v>0</v>
      </c>
      <c r="E27">
        <f>(R27-S27*(1000-T27)/(1000-U27))*AK27</f>
        <v>-1.81978930348986</v>
      </c>
      <c r="F27">
        <f>IF(AV27&lt;&gt;0,1/(1/AV27-1/N27),0)</f>
        <v>3.5574937088993974</v>
      </c>
      <c r="G27">
        <f>((AY27-AL27/2)*S27-E27)/(AY27+AL27/2)</f>
        <v>386.56360481926282</v>
      </c>
      <c r="H27">
        <f>AL27*1000</f>
        <v>24.992087527270051</v>
      </c>
      <c r="I27">
        <f>(AQ27-AW27)</f>
        <v>1.0997869653500774</v>
      </c>
      <c r="J27">
        <f>(P27+AP27*D27)</f>
        <v>24.350967407226563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25.746126174926758</v>
      </c>
      <c r="P27" s="1">
        <v>24.350967407226563</v>
      </c>
      <c r="Q27" s="1">
        <v>25.824489593505859</v>
      </c>
      <c r="R27" s="1">
        <v>399.9063720703125</v>
      </c>
      <c r="S27" s="1">
        <v>392.65859985351563</v>
      </c>
      <c r="T27" s="1">
        <v>0.10390155017375946</v>
      </c>
      <c r="U27" s="1">
        <v>22.259822845458984</v>
      </c>
      <c r="V27" s="1">
        <v>0.27508559823036194</v>
      </c>
      <c r="W27" s="1">
        <v>58.934215545654297</v>
      </c>
      <c r="X27" s="1">
        <v>299.98883056640625</v>
      </c>
      <c r="Y27" s="1">
        <v>100.11787414550781</v>
      </c>
      <c r="Z27" s="1">
        <v>2.4774363040924072</v>
      </c>
      <c r="AA27" s="1">
        <v>88.002243041992188</v>
      </c>
      <c r="AB27" s="1">
        <v>7.6906418800354004</v>
      </c>
      <c r="AC27" s="1">
        <v>0.79389071464538574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1.1029001123764932</v>
      </c>
      <c r="AL27">
        <f>(U27-T27)/(1000-U27)*AK27</f>
        <v>2.499208752727005E-2</v>
      </c>
      <c r="AM27">
        <f>(P27+273.15)</f>
        <v>297.50096740722654</v>
      </c>
      <c r="AN27">
        <f>(O27+273.15)</f>
        <v>298.89612617492674</v>
      </c>
      <c r="AO27">
        <f>(Y27*AG27+Z27*AH27)*AI27</f>
        <v>16.018859505231831</v>
      </c>
      <c r="AP27">
        <f>((AO27+0.00000010773*(AN27^4-AM27^4))-AL27*44100)/(L27*51.4+0.00000043092*AM27^3)</f>
        <v>-8.8189338500141954</v>
      </c>
      <c r="AQ27">
        <f>0.61365*EXP(17.502*J27/(240.97+J27))</f>
        <v>3.0587013054678489</v>
      </c>
      <c r="AR27">
        <f>AQ27*1000/AA27</f>
        <v>34.757083453069747</v>
      </c>
      <c r="AS27">
        <f>(AR27-U27)</f>
        <v>12.497260607610762</v>
      </c>
      <c r="AT27">
        <f>IF(D27,P27,(O27+P27)/2)</f>
        <v>25.04854679107666</v>
      </c>
      <c r="AU27">
        <f>0.61365*EXP(17.502*AT27/(240.97+AT27))</f>
        <v>3.1888922269751472</v>
      </c>
      <c r="AV27">
        <f>IF(AS27&lt;&gt;0,(1000-(AR27+U27)/2)/AS27*AL27,0)</f>
        <v>1.9427939076592846</v>
      </c>
      <c r="AW27">
        <f>U27*AA27/1000</f>
        <v>1.9589143401177715</v>
      </c>
      <c r="AX27">
        <f>(AU27-AW27)</f>
        <v>1.2299778868573756</v>
      </c>
      <c r="AY27">
        <f>1/(1.6/F27+1.37/N27)</f>
        <v>1.2990011350629231</v>
      </c>
      <c r="AZ27">
        <f>G27*AA27*0.001</f>
        <v>34.018464302493392</v>
      </c>
      <c r="BA27">
        <f>G27/S27</f>
        <v>0.98447762245236292</v>
      </c>
      <c r="BB27">
        <f>(1-AL27*AA27/AQ27/F27)*100</f>
        <v>79.787731173934404</v>
      </c>
      <c r="BC27">
        <f>(S27-E27/(N27/1.35))</f>
        <v>393.23255214564819</v>
      </c>
      <c r="BD27">
        <f>E27*BB27/100/BC27</f>
        <v>-3.6923916636044736E-3</v>
      </c>
    </row>
    <row r="28" spans="1:56" x14ac:dyDescent="0.25">
      <c r="A28" s="1" t="s">
        <v>1</v>
      </c>
      <c r="B28" s="1" t="s">
        <v>1956</v>
      </c>
      <c r="K28" s="1">
        <f t="shared" si="0"/>
        <v>2.72</v>
      </c>
    </row>
    <row r="29" spans="1:56" x14ac:dyDescent="0.25">
      <c r="A29" s="1" t="s">
        <v>1</v>
      </c>
      <c r="B29" s="1" t="s">
        <v>1955</v>
      </c>
      <c r="K29" s="1">
        <f t="shared" si="0"/>
        <v>2.72</v>
      </c>
    </row>
    <row r="30" spans="1:56" x14ac:dyDescent="0.25">
      <c r="A30" s="1">
        <v>5</v>
      </c>
      <c r="B30" s="1" t="s">
        <v>1954</v>
      </c>
      <c r="C30" s="1">
        <v>1194.5000238157809</v>
      </c>
      <c r="D30" s="1">
        <v>0</v>
      </c>
      <c r="E30">
        <f>(R30-S30*(1000-T30)/(1000-U30))*AK30</f>
        <v>-1.4678956045704106</v>
      </c>
      <c r="F30">
        <f>IF(AV30&lt;&gt;0,1/(1/AV30-1/N30),0)</f>
        <v>3.5903971633521401</v>
      </c>
      <c r="G30">
        <f>((AY30-AL30/2)*S30-E30)/(AY30+AL30/2)</f>
        <v>385.94154509388062</v>
      </c>
      <c r="H30">
        <f>AL30*1000</f>
        <v>25.171506056244862</v>
      </c>
      <c r="I30">
        <f>(AQ30-AW30)</f>
        <v>1.1019628319737644</v>
      </c>
      <c r="J30">
        <f>(P30+AP30*D30)</f>
        <v>24.436979293823242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25.851282119750977</v>
      </c>
      <c r="P30" s="1">
        <v>24.436979293823242</v>
      </c>
      <c r="Q30" s="1">
        <v>25.932666778564453</v>
      </c>
      <c r="R30" s="1">
        <v>399.94046020507813</v>
      </c>
      <c r="S30" s="1">
        <v>392.31759643554688</v>
      </c>
      <c r="T30" s="1">
        <v>0.10307339578866959</v>
      </c>
      <c r="U30" s="1">
        <v>22.414335250854492</v>
      </c>
      <c r="V30" s="1">
        <v>0.27120095491409302</v>
      </c>
      <c r="W30" s="1">
        <v>58.975345611572266</v>
      </c>
      <c r="X30" s="1">
        <v>299.99139404296875</v>
      </c>
      <c r="Y30" s="1">
        <v>151.05339050292969</v>
      </c>
      <c r="Z30" s="1">
        <v>2.4580833911895752</v>
      </c>
      <c r="AA30" s="1">
        <v>88.003311157226563</v>
      </c>
      <c r="AB30" s="1">
        <v>7.7960848808288574</v>
      </c>
      <c r="AC30" s="1">
        <v>0.79425656795501709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1.1029095369226789</v>
      </c>
      <c r="AL30">
        <f>(U30-T30)/(1000-U30)*AK30</f>
        <v>2.5171506056244863E-2</v>
      </c>
      <c r="AM30">
        <f>(P30+273.15)</f>
        <v>297.58697929382322</v>
      </c>
      <c r="AN30">
        <f>(O30+273.15)</f>
        <v>299.00128211975095</v>
      </c>
      <c r="AO30">
        <f>(Y30*AG30+Z30*AH30)*AI30</f>
        <v>24.168541940259729</v>
      </c>
      <c r="AP30">
        <f>((AO30+0.00000010773*(AN30^4-AM30^4))-AL30*44100)/(L30*51.4+0.00000043092*AM30^3)</f>
        <v>-8.8143323930979456</v>
      </c>
      <c r="AQ30">
        <f>0.61365*EXP(17.502*J30/(240.97+J30))</f>
        <v>3.0744985514371042</v>
      </c>
      <c r="AR30">
        <f>AQ30*1000/AA30</f>
        <v>34.936169003280007</v>
      </c>
      <c r="AS30">
        <f>(AR30-U30)</f>
        <v>12.521833752425515</v>
      </c>
      <c r="AT30">
        <f>IF(D30,P30,(O30+P30)/2)</f>
        <v>25.144130706787109</v>
      </c>
      <c r="AU30">
        <f>0.61365*EXP(17.502*AT30/(240.97+AT30))</f>
        <v>3.207103176720683</v>
      </c>
      <c r="AV30">
        <f>IF(AS30&lt;&gt;0,(1000-(AR30+U30)/2)/AS30*AL30,0)</f>
        <v>1.9525659944916665</v>
      </c>
      <c r="AW30">
        <f>U30*AA30/1000</f>
        <v>1.9725357194633397</v>
      </c>
      <c r="AX30">
        <f>(AU30-AW30)</f>
        <v>1.2345674572573433</v>
      </c>
      <c r="AY30">
        <f>1/(1.6/F30+1.37/N30)</f>
        <v>1.3059935211282967</v>
      </c>
      <c r="AZ30">
        <f>G30*AA30*0.001</f>
        <v>33.964133881397558</v>
      </c>
      <c r="BA30">
        <f>G30/S30</f>
        <v>0.98374773041128738</v>
      </c>
      <c r="BB30">
        <f>(1-AL30*AA30/AQ30/F30)*100</f>
        <v>79.932585142866429</v>
      </c>
      <c r="BC30">
        <f>(S30-E30/(N30/1.35))</f>
        <v>392.78056324452791</v>
      </c>
      <c r="BD30">
        <f>E30*BB30/100/BC30</f>
        <v>-2.9872326019380335E-3</v>
      </c>
    </row>
    <row r="31" spans="1:56" x14ac:dyDescent="0.25">
      <c r="A31" s="1" t="s">
        <v>1</v>
      </c>
      <c r="B31" s="1" t="s">
        <v>1953</v>
      </c>
      <c r="K31" s="1">
        <f t="shared" si="0"/>
        <v>2.72</v>
      </c>
    </row>
    <row r="32" spans="1:56" x14ac:dyDescent="0.25">
      <c r="A32" s="1" t="s">
        <v>1</v>
      </c>
      <c r="B32" s="1" t="s">
        <v>1952</v>
      </c>
      <c r="K32" s="1">
        <f t="shared" si="0"/>
        <v>2.72</v>
      </c>
    </row>
    <row r="33" spans="1:56" x14ac:dyDescent="0.25">
      <c r="A33" s="1">
        <v>6</v>
      </c>
      <c r="B33" s="1" t="s">
        <v>1951</v>
      </c>
      <c r="C33" s="1">
        <v>1397.5000238157809</v>
      </c>
      <c r="D33" s="1">
        <v>0</v>
      </c>
      <c r="E33">
        <f>(R33-S33*(1000-T33)/(1000-U33))*AK33</f>
        <v>-1.0488821905241024</v>
      </c>
      <c r="F33">
        <f>IF(AV33&lt;&gt;0,1/(1/AV33-1/N33),0)</f>
        <v>3.6707692911864997</v>
      </c>
      <c r="G33">
        <f>((AY33-AL33/2)*S33-E33)/(AY33+AL33/2)</f>
        <v>385.23200977595621</v>
      </c>
      <c r="H33">
        <f>AL33*1000</f>
        <v>25.530394320287588</v>
      </c>
      <c r="I33">
        <f>(AQ33-AW33)</f>
        <v>1.1040423382788598</v>
      </c>
      <c r="J33">
        <f>(P33+AP33*D33)</f>
        <v>24.598297119140625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25.956388473510742</v>
      </c>
      <c r="P33" s="1">
        <v>24.598297119140625</v>
      </c>
      <c r="Q33" s="1">
        <v>26.039100646972656</v>
      </c>
      <c r="R33" s="1">
        <v>400.06088256835938</v>
      </c>
      <c r="S33" s="1">
        <v>391.93862915039063</v>
      </c>
      <c r="T33" s="1">
        <v>0.10487325489521027</v>
      </c>
      <c r="U33" s="1">
        <v>22.728597640991211</v>
      </c>
      <c r="V33" s="1">
        <v>0.27423620223999023</v>
      </c>
      <c r="W33" s="1">
        <v>59.433689117431641</v>
      </c>
      <c r="X33" s="1">
        <v>299.96978759765625</v>
      </c>
      <c r="Y33" s="1">
        <v>299.22607421875</v>
      </c>
      <c r="Z33" s="1">
        <v>2.5216937065124512</v>
      </c>
      <c r="AA33" s="1">
        <v>88.007049560546875</v>
      </c>
      <c r="AB33" s="1">
        <v>7.7862706184387207</v>
      </c>
      <c r="AC33" s="1">
        <v>0.79466265439987183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1.1028301014619712</v>
      </c>
      <c r="AL33">
        <f>(U33-T33)/(1000-U33)*AK33</f>
        <v>2.553039432028759E-2</v>
      </c>
      <c r="AM33">
        <f>(P33+273.15)</f>
        <v>297.7482971191406</v>
      </c>
      <c r="AN33">
        <f>(O33+273.15)</f>
        <v>299.10638847351072</v>
      </c>
      <c r="AO33">
        <f>(Y33*AG33+Z33*AH33)*AI33</f>
        <v>47.876170804884168</v>
      </c>
      <c r="AP33">
        <f>((AO33+0.00000010773*(AN33^4-AM33^4))-AL33*44100)/(L33*51.4+0.00000043092*AM33^3)</f>
        <v>-8.7531902247591731</v>
      </c>
      <c r="AQ33">
        <f>0.61365*EXP(17.502*J33/(240.97+J33))</f>
        <v>3.104319157311302</v>
      </c>
      <c r="AR33">
        <f>AQ33*1000/AA33</f>
        <v>35.273528345880976</v>
      </c>
      <c r="AS33">
        <f>(AR33-U33)</f>
        <v>12.544930704889765</v>
      </c>
      <c r="AT33">
        <f>IF(D33,P33,(O33+P33)/2)</f>
        <v>25.277342796325684</v>
      </c>
      <c r="AU33">
        <f>0.61365*EXP(17.502*AT33/(240.97+AT33))</f>
        <v>3.2326347160310429</v>
      </c>
      <c r="AV33">
        <f>IF(AS33&lt;&gt;0,(1000-(AR33+U33)/2)/AS33*AL33,0)</f>
        <v>1.976095869281687</v>
      </c>
      <c r="AW33">
        <f>U33*AA33/1000</f>
        <v>2.0002768190324423</v>
      </c>
      <c r="AX33">
        <f>(AU33-AW33)</f>
        <v>1.2323578969986007</v>
      </c>
      <c r="AY33">
        <f>1/(1.6/F33+1.37/N33)</f>
        <v>1.3228504179416007</v>
      </c>
      <c r="AZ33">
        <f>G33*AA33*0.001</f>
        <v>33.903132576661655</v>
      </c>
      <c r="BA33">
        <f>G33/S33</f>
        <v>0.98288859817422836</v>
      </c>
      <c r="BB33">
        <f>(1-AL33*AA33/AQ33/F33)*100</f>
        <v>80.282514540254581</v>
      </c>
      <c r="BC33">
        <f>(S33-E33/(N33/1.35))</f>
        <v>392.26944125939349</v>
      </c>
      <c r="BD33">
        <f>E33*BB33/100/BC33</f>
        <v>-2.146659689865629E-3</v>
      </c>
    </row>
    <row r="34" spans="1:56" x14ac:dyDescent="0.25">
      <c r="A34" s="1" t="s">
        <v>1</v>
      </c>
      <c r="B34" s="1" t="s">
        <v>1950</v>
      </c>
      <c r="K34" s="1">
        <f t="shared" si="0"/>
        <v>2.72</v>
      </c>
    </row>
    <row r="35" spans="1:56" x14ac:dyDescent="0.25">
      <c r="A35" s="1" t="s">
        <v>1</v>
      </c>
      <c r="B35" s="1" t="s">
        <v>1949</v>
      </c>
      <c r="K35" s="1">
        <f t="shared" si="0"/>
        <v>2.72</v>
      </c>
    </row>
    <row r="36" spans="1:56" x14ac:dyDescent="0.25">
      <c r="A36" s="1">
        <v>7</v>
      </c>
      <c r="B36" s="1" t="s">
        <v>1948</v>
      </c>
      <c r="C36" s="1">
        <v>1600.5000238157809</v>
      </c>
      <c r="D36" s="1">
        <v>0</v>
      </c>
      <c r="E36">
        <f>(R36-S36*(1000-T36)/(1000-U36))*AK36</f>
        <v>-0.21896903746425186</v>
      </c>
      <c r="F36">
        <f>IF(AV36&lt;&gt;0,1/(1/AV36-1/N36),0)</f>
        <v>3.4725808253468018</v>
      </c>
      <c r="G36">
        <f>((AY36-AL36/2)*S36-E36)/(AY36+AL36/2)</f>
        <v>383.21376539019377</v>
      </c>
      <c r="H36">
        <f>AL36*1000</f>
        <v>26.052519574546928</v>
      </c>
      <c r="I36">
        <f>(AQ36-AW36)</f>
        <v>1.1603169721303126</v>
      </c>
      <c r="J36">
        <f>(P36+AP36*D36)</f>
        <v>25.106685638427734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26.063993453979492</v>
      </c>
      <c r="P36" s="1">
        <v>25.106685638427734</v>
      </c>
      <c r="Q36" s="1">
        <v>26.14007568359375</v>
      </c>
      <c r="R36" s="1">
        <v>399.95150756835938</v>
      </c>
      <c r="S36" s="1">
        <v>390.91659545898438</v>
      </c>
      <c r="T36" s="1">
        <v>0.10335961729288101</v>
      </c>
      <c r="U36" s="1">
        <v>23.175909042358398</v>
      </c>
      <c r="V36" s="1">
        <v>0.26856252551078796</v>
      </c>
      <c r="W36" s="1">
        <v>60.218692779541016</v>
      </c>
      <c r="X36" s="1">
        <v>300.01254272460938</v>
      </c>
      <c r="Y36" s="1">
        <v>499.72915649414063</v>
      </c>
      <c r="Z36" s="1">
        <v>2.3422672748565674</v>
      </c>
      <c r="AA36" s="1">
        <v>88.0069580078125</v>
      </c>
      <c r="AB36" s="1">
        <v>7.794400691986084</v>
      </c>
      <c r="AC36" s="1">
        <v>0.79072362184524536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1.1029872894287105</v>
      </c>
      <c r="AL36">
        <f>(U36-T36)/(1000-U36)*AK36</f>
        <v>2.6052519574546927E-2</v>
      </c>
      <c r="AM36">
        <f>(P36+273.15)</f>
        <v>298.25668563842771</v>
      </c>
      <c r="AN36">
        <f>(O36+273.15)</f>
        <v>299.21399345397947</v>
      </c>
      <c r="AO36">
        <f>(Y36*AG36+Z36*AH36)*AI36</f>
        <v>79.956663251891769</v>
      </c>
      <c r="AP36">
        <f>((AO36+0.00000010773*(AN36^4-AM36^4))-AL36*44100)/(L36*51.4+0.00000043092*AM36^3)</f>
        <v>-8.7119389574049517</v>
      </c>
      <c r="AQ36">
        <f>0.61365*EXP(17.502*J36/(240.97+J36))</f>
        <v>3.1999582260140302</v>
      </c>
      <c r="AR36">
        <f>AQ36*1000/AA36</f>
        <v>36.360286714261449</v>
      </c>
      <c r="AS36">
        <f>(AR36-U36)</f>
        <v>13.18437767190305</v>
      </c>
      <c r="AT36">
        <f>IF(D36,P36,(O36+P36)/2)</f>
        <v>25.585339546203613</v>
      </c>
      <c r="AU36">
        <f>0.61365*EXP(17.502*AT36/(240.97+AT36))</f>
        <v>3.292346669539095</v>
      </c>
      <c r="AV36">
        <f>IF(AS36&lt;&gt;0,(1000-(AR36+U36)/2)/AS36*AL36,0)</f>
        <v>1.9171921687090687</v>
      </c>
      <c r="AW36">
        <f>U36*AA36/1000</f>
        <v>2.0396412538837176</v>
      </c>
      <c r="AX36">
        <f>(AU36-AW36)</f>
        <v>1.2527054156553774</v>
      </c>
      <c r="AY36">
        <f>1/(1.6/F36+1.37/N36)</f>
        <v>1.2807051517523222</v>
      </c>
      <c r="AZ36">
        <f>G36*AA36*0.001</f>
        <v>33.72547775871049</v>
      </c>
      <c r="BA36">
        <f>G36/S36</f>
        <v>0.98029546415202318</v>
      </c>
      <c r="BB36">
        <f>(1-AL36*AA36/AQ36/F36)*100</f>
        <v>79.36663461734652</v>
      </c>
      <c r="BC36">
        <f>(S36-E36/(N36/1.35))</f>
        <v>390.98565717987572</v>
      </c>
      <c r="BD36">
        <f>E36*BB36/100/BC36</f>
        <v>-4.4448780331965177E-4</v>
      </c>
    </row>
    <row r="37" spans="1:56" x14ac:dyDescent="0.25">
      <c r="A37" s="1" t="s">
        <v>1</v>
      </c>
      <c r="B37" s="1" t="s">
        <v>1947</v>
      </c>
      <c r="K37" s="1">
        <f t="shared" si="0"/>
        <v>2.72</v>
      </c>
    </row>
    <row r="38" spans="1:56" x14ac:dyDescent="0.25">
      <c r="A38" s="1" t="s">
        <v>1</v>
      </c>
      <c r="B38" s="1" t="s">
        <v>1946</v>
      </c>
      <c r="K38" s="1">
        <f t="shared" si="0"/>
        <v>2.72</v>
      </c>
    </row>
    <row r="39" spans="1:56" x14ac:dyDescent="0.25">
      <c r="A39" s="1">
        <v>8</v>
      </c>
      <c r="B39" s="1" t="s">
        <v>1945</v>
      </c>
      <c r="C39" s="1">
        <v>1803.5000238157809</v>
      </c>
      <c r="D39" s="1">
        <v>0</v>
      </c>
      <c r="E39">
        <f>(R39-S39*(1000-T39)/(1000-U39))*AK39</f>
        <v>-1.051990085808916</v>
      </c>
      <c r="F39">
        <f>IF(AV39&lt;&gt;0,1/(1/AV39-1/N39),0)</f>
        <v>4.2391484494882272</v>
      </c>
      <c r="G39">
        <f>((AY39-AL39/2)*S39-E39)/(AY39+AL39/2)</f>
        <v>384.95894054915914</v>
      </c>
      <c r="H39">
        <f>AL39*1000</f>
        <v>26.780489124413993</v>
      </c>
      <c r="I39">
        <f>(AQ39-AW39)</f>
        <v>1.0735533167314073</v>
      </c>
      <c r="J39">
        <f>(P39+AP39*D39)</f>
        <v>24.941568374633789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26.182592391967773</v>
      </c>
      <c r="P39" s="1">
        <v>24.941568374633789</v>
      </c>
      <c r="Q39" s="1">
        <v>26.251388549804688</v>
      </c>
      <c r="R39" s="1">
        <v>400.02841186523438</v>
      </c>
      <c r="S39" s="1">
        <v>391.47686767578125</v>
      </c>
      <c r="T39" s="1">
        <v>0.1020122766494751</v>
      </c>
      <c r="U39" s="1">
        <v>23.804731369018555</v>
      </c>
      <c r="V39" s="1">
        <v>0.26322004199028015</v>
      </c>
      <c r="W39" s="1">
        <v>61.422836303710938</v>
      </c>
      <c r="X39" s="1">
        <v>300.00323486328125</v>
      </c>
      <c r="Y39" s="1">
        <v>749.66778564453125</v>
      </c>
      <c r="Z39" s="1">
        <v>2.6920676231384277</v>
      </c>
      <c r="AA39" s="1">
        <v>88.010414123535156</v>
      </c>
      <c r="AB39" s="1">
        <v>8.0195608139038086</v>
      </c>
      <c r="AC39" s="1">
        <v>0.78936493396759033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1.1029530693502985</v>
      </c>
      <c r="AL39">
        <f>(U39-T39)/(1000-U39)*AK39</f>
        <v>2.6780489124413994E-2</v>
      </c>
      <c r="AM39">
        <f>(P39+273.15)</f>
        <v>298.09156837463377</v>
      </c>
      <c r="AN39">
        <f>(O39+273.15)</f>
        <v>299.33259239196775</v>
      </c>
      <c r="AO39">
        <f>(Y39*AG39+Z39*AH39)*AI39</f>
        <v>119.94684302210408</v>
      </c>
      <c r="AP39">
        <f>((AO39+0.00000010773*(AN39^4-AM39^4))-AL39*44100)/(L39*51.4+0.00000043092*AM39^3)</f>
        <v>-8.6215288961097549</v>
      </c>
      <c r="AQ39">
        <f>0.61365*EXP(17.502*J39/(240.97+J39))</f>
        <v>3.1686175826182383</v>
      </c>
      <c r="AR39">
        <f>AQ39*1000/AA39</f>
        <v>36.002757334724414</v>
      </c>
      <c r="AS39">
        <f>(AR39-U39)</f>
        <v>12.19802596570586</v>
      </c>
      <c r="AT39">
        <f>IF(D39,P39,(O39+P39)/2)</f>
        <v>25.562080383300781</v>
      </c>
      <c r="AU39">
        <f>0.61365*EXP(17.502*AT39/(240.97+AT39))</f>
        <v>3.2878039739683764</v>
      </c>
      <c r="AV39">
        <f>IF(AS39&lt;&gt;0,(1000-(AR39+U39)/2)/AS39*AL39,0)</f>
        <v>2.1298243090365552</v>
      </c>
      <c r="AW39">
        <f>U39*AA39/1000</f>
        <v>2.095064265886831</v>
      </c>
      <c r="AX39">
        <f>(AU39-AW39)</f>
        <v>1.1927397080815454</v>
      </c>
      <c r="AY39">
        <f>1/(1.6/F39+1.37/N39)</f>
        <v>1.4336882097085779</v>
      </c>
      <c r="AZ39">
        <f>G39*AA39*0.001</f>
        <v>33.88039577828885</v>
      </c>
      <c r="BA39">
        <f>G39/S39</f>
        <v>0.98335041565720249</v>
      </c>
      <c r="BB39">
        <f>(1-AL39*AA39/AQ39/F39)*100</f>
        <v>82.452949891771482</v>
      </c>
      <c r="BC39">
        <f>(S39-E39/(N39/1.35))</f>
        <v>391.80865999915233</v>
      </c>
      <c r="BD39">
        <f>E39*BB39/100/BC39</f>
        <v>-2.2138276839524323E-3</v>
      </c>
    </row>
    <row r="40" spans="1:56" x14ac:dyDescent="0.25">
      <c r="A40" s="1" t="s">
        <v>1</v>
      </c>
      <c r="B40" s="1" t="s">
        <v>1944</v>
      </c>
      <c r="K40" s="1">
        <f t="shared" si="0"/>
        <v>2.72</v>
      </c>
    </row>
    <row r="41" spans="1:56" x14ac:dyDescent="0.25">
      <c r="A41" s="1" t="s">
        <v>1</v>
      </c>
      <c r="B41" s="1" t="s">
        <v>1943</v>
      </c>
      <c r="K41" s="1">
        <f t="shared" si="0"/>
        <v>2.72</v>
      </c>
    </row>
    <row r="42" spans="1:56" x14ac:dyDescent="0.25">
      <c r="A42" s="1">
        <v>9</v>
      </c>
      <c r="B42" s="1" t="s">
        <v>1942</v>
      </c>
      <c r="C42" s="1">
        <v>2006.5000238157809</v>
      </c>
      <c r="D42" s="1">
        <v>0</v>
      </c>
      <c r="E42">
        <f>(R42-S42*(1000-T42)/(1000-U42))*AK42</f>
        <v>-1.0188101741626048</v>
      </c>
      <c r="F42">
        <f>IF(AV42&lt;&gt;0,1/(1/AV42-1/N42),0)</f>
        <v>4.6004931768219706</v>
      </c>
      <c r="G42">
        <f>((AY42-AL42/2)*S42-E42)/(AY42+AL42/2)</f>
        <v>384.60726223437018</v>
      </c>
      <c r="H42">
        <f>AL42*1000</f>
        <v>27.539666600325283</v>
      </c>
      <c r="I42">
        <f>(AQ42-AW42)</f>
        <v>1.0598194385246029</v>
      </c>
      <c r="J42">
        <f>(P42+AP42*D42)</f>
        <v>25.172027587890625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26.307371139526367</v>
      </c>
      <c r="P42" s="1">
        <v>25.172027587890625</v>
      </c>
      <c r="Q42" s="1">
        <v>26.363828659057617</v>
      </c>
      <c r="R42" s="1">
        <v>399.90084838867188</v>
      </c>
      <c r="S42" s="1">
        <v>391.06008911132813</v>
      </c>
      <c r="T42" s="1">
        <v>9.9461272358894348E-2</v>
      </c>
      <c r="U42" s="1">
        <v>24.458017349243164</v>
      </c>
      <c r="V42" s="1">
        <v>0.25475987792015076</v>
      </c>
      <c r="W42" s="1">
        <v>62.646709442138672</v>
      </c>
      <c r="X42" s="1">
        <v>300.00051879882813</v>
      </c>
      <c r="Y42" s="1">
        <v>999.94549560546875</v>
      </c>
      <c r="Z42" s="1">
        <v>2.4876406192779541</v>
      </c>
      <c r="AA42" s="1">
        <v>88.012687683105469</v>
      </c>
      <c r="AB42" s="1">
        <v>8.1095523834228516</v>
      </c>
      <c r="AC42" s="1">
        <v>0.78633767366409302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1.1029430838192207</v>
      </c>
      <c r="AL42">
        <f>(U42-T42)/(1000-U42)*AK42</f>
        <v>2.7539666600325283E-2</v>
      </c>
      <c r="AM42">
        <f>(P42+273.15)</f>
        <v>298.3220275878906</v>
      </c>
      <c r="AN42">
        <f>(O42+273.15)</f>
        <v>299.45737113952634</v>
      </c>
      <c r="AO42">
        <f>(Y42*AG42+Z42*AH42)*AI42</f>
        <v>159.99127572079124</v>
      </c>
      <c r="AP42">
        <f>((AO42+0.00000010773*(AN42^4-AM42^4))-AL42*44100)/(L42*51.4+0.00000043092*AM42^3)</f>
        <v>-8.5753965016840414</v>
      </c>
      <c r="AQ42">
        <f>0.61365*EXP(17.502*J42/(240.97+J42))</f>
        <v>3.2124352808315164</v>
      </c>
      <c r="AR42">
        <f>AQ42*1000/AA42</f>
        <v>36.49968391373374</v>
      </c>
      <c r="AS42">
        <f>(AR42-U42)</f>
        <v>12.041666564490576</v>
      </c>
      <c r="AT42">
        <f>IF(D42,P42,(O42+P42)/2)</f>
        <v>25.739699363708496</v>
      </c>
      <c r="AU42">
        <f>0.61365*EXP(17.502*AT42/(240.97+AT42))</f>
        <v>3.3226335285070805</v>
      </c>
      <c r="AV42">
        <f>IF(AS42&lt;&gt;0,(1000-(AR42+U42)/2)/AS42*AL42,0)</f>
        <v>2.2173250747790103</v>
      </c>
      <c r="AW42">
        <f>U42*AA42/1000</f>
        <v>2.1526158423069135</v>
      </c>
      <c r="AX42">
        <f>(AU42-AW42)</f>
        <v>1.170017686200167</v>
      </c>
      <c r="AY42">
        <f>1/(1.6/F42+1.37/N42)</f>
        <v>1.4973282461285091</v>
      </c>
      <c r="AZ42">
        <f>G42*AA42*0.001</f>
        <v>33.850318851687867</v>
      </c>
      <c r="BA42">
        <f>G42/S42</f>
        <v>0.98349914231436453</v>
      </c>
      <c r="BB42">
        <f>(1-AL42*AA42/AQ42/F42)*100</f>
        <v>83.599194287317488</v>
      </c>
      <c r="BC42">
        <f>(S42-E42/(N42/1.35))</f>
        <v>391.38141665929601</v>
      </c>
      <c r="BD42">
        <f>E42*BB42/100/BC42</f>
        <v>-2.1761817517733282E-3</v>
      </c>
    </row>
    <row r="43" spans="1:56" x14ac:dyDescent="0.25">
      <c r="A43" s="1" t="s">
        <v>1</v>
      </c>
      <c r="B43" s="1" t="s">
        <v>1941</v>
      </c>
      <c r="K43" s="1">
        <f t="shared" si="0"/>
        <v>2.72</v>
      </c>
    </row>
    <row r="44" spans="1:56" x14ac:dyDescent="0.25">
      <c r="A44" s="1" t="s">
        <v>1</v>
      </c>
      <c r="B44" s="1" t="s">
        <v>1940</v>
      </c>
      <c r="K44" s="1">
        <f t="shared" si="0"/>
        <v>2.72</v>
      </c>
    </row>
    <row r="45" spans="1:56" x14ac:dyDescent="0.25">
      <c r="A45" s="1">
        <v>10</v>
      </c>
      <c r="B45" s="1" t="s">
        <v>1939</v>
      </c>
      <c r="C45" s="1">
        <v>2209.5000238157809</v>
      </c>
      <c r="D45" s="1">
        <v>0</v>
      </c>
      <c r="E45">
        <f>(R45-S45*(1000-T45)/(1000-U45))*AK45</f>
        <v>-1.0250237899630448</v>
      </c>
      <c r="F45">
        <f>IF(AV45&lt;&gt;0,1/(1/AV45-1/N45),0)</f>
        <v>4.9897595012722347</v>
      </c>
      <c r="G45">
        <f>((AY45-AL45/2)*S45-E45)/(AY45+AL45/2)</f>
        <v>384.46365918700502</v>
      </c>
      <c r="H45">
        <f>AL45*1000</f>
        <v>28.334611769409403</v>
      </c>
      <c r="I45">
        <f>(AQ45-AW45)</f>
        <v>1.0487994155211702</v>
      </c>
      <c r="J45">
        <f>(P45+AP45*D45)</f>
        <v>25.429470062255859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26.439258575439453</v>
      </c>
      <c r="P45" s="1">
        <v>25.429470062255859</v>
      </c>
      <c r="Q45" s="1">
        <v>26.483249664306641</v>
      </c>
      <c r="R45" s="1">
        <v>399.95675659179688</v>
      </c>
      <c r="S45" s="1">
        <v>390.84463500976563</v>
      </c>
      <c r="T45" s="1">
        <v>9.9082022905349731E-2</v>
      </c>
      <c r="U45" s="1">
        <v>25.144966125488281</v>
      </c>
      <c r="V45" s="1">
        <v>0.25183618068695068</v>
      </c>
      <c r="W45" s="1">
        <v>63.910808563232422</v>
      </c>
      <c r="X45" s="1">
        <v>299.97830200195313</v>
      </c>
      <c r="Y45" s="1">
        <v>1249.069091796875</v>
      </c>
      <c r="Z45" s="1">
        <v>2.6125705242156982</v>
      </c>
      <c r="AA45" s="1">
        <v>88.017982482910156</v>
      </c>
      <c r="AB45" s="1">
        <v>8.2134494781494141</v>
      </c>
      <c r="AC45" s="1">
        <v>0.7855495810508728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1.1028614044189451</v>
      </c>
      <c r="AL45">
        <f>(U45-T45)/(1000-U45)*AK45</f>
        <v>2.8334611769409403E-2</v>
      </c>
      <c r="AM45">
        <f>(P45+273.15)</f>
        <v>298.57947006225584</v>
      </c>
      <c r="AN45">
        <f>(O45+273.15)</f>
        <v>299.58925857543943</v>
      </c>
      <c r="AO45">
        <f>(Y45*AG45+Z45*AH45)*AI45</f>
        <v>199.85105022048083</v>
      </c>
      <c r="AP45">
        <f>((AO45+0.00000010773*(AN45^4-AM45^4))-AL45*44100)/(L45*51.4+0.00000043092*AM45^3)</f>
        <v>-8.5454730931785701</v>
      </c>
      <c r="AQ45">
        <f>0.61365*EXP(17.502*J45/(240.97+J45))</f>
        <v>3.2620086034877671</v>
      </c>
      <c r="AR45">
        <f>AQ45*1000/AA45</f>
        <v>37.060706363283536</v>
      </c>
      <c r="AS45">
        <f>(AR45-U45)</f>
        <v>11.915740237795255</v>
      </c>
      <c r="AT45">
        <f>IF(D45,P45,(O45+P45)/2)</f>
        <v>25.934364318847656</v>
      </c>
      <c r="AU45">
        <f>0.61365*EXP(17.502*AT45/(240.97+AT45))</f>
        <v>3.3611754324632765</v>
      </c>
      <c r="AV45">
        <f>IF(AS45&lt;&gt;0,(1000-(AR45+U45)/2)/AS45*AL45,0)</f>
        <v>2.30395463744826</v>
      </c>
      <c r="AW45">
        <f>U45*AA45/1000</f>
        <v>2.2132091879665969</v>
      </c>
      <c r="AX45">
        <f>(AU45-AW45)</f>
        <v>1.1479662444966796</v>
      </c>
      <c r="AY45">
        <f>1/(1.6/F45+1.37/N45)</f>
        <v>1.5607340076964384</v>
      </c>
      <c r="AZ45">
        <f>G45*AA45*0.001</f>
        <v>33.839715619637346</v>
      </c>
      <c r="BA45">
        <f>G45/S45</f>
        <v>0.98367388150895008</v>
      </c>
      <c r="BB45">
        <f>(1-AL45*AA45/AQ45/F45)*100</f>
        <v>84.677700040723764</v>
      </c>
      <c r="BC45">
        <f>(S45-E45/(N45/1.35))</f>
        <v>391.16792230055881</v>
      </c>
      <c r="BD45">
        <f>E45*BB45/100/BC45</f>
        <v>-2.2189103981385579E-3</v>
      </c>
    </row>
    <row r="46" spans="1:56" x14ac:dyDescent="0.25">
      <c r="A46" s="1" t="s">
        <v>1</v>
      </c>
      <c r="B46" s="1" t="s">
        <v>1938</v>
      </c>
      <c r="K46" s="1">
        <f t="shared" si="0"/>
        <v>2.72</v>
      </c>
    </row>
    <row r="47" spans="1:56" x14ac:dyDescent="0.25">
      <c r="A47" s="1" t="s">
        <v>1</v>
      </c>
      <c r="B47" s="1" t="s">
        <v>1937</v>
      </c>
      <c r="K47" s="1">
        <f t="shared" si="0"/>
        <v>2.72</v>
      </c>
    </row>
    <row r="48" spans="1:56" x14ac:dyDescent="0.25">
      <c r="A48" s="1">
        <v>11</v>
      </c>
      <c r="B48" s="1" t="s">
        <v>1936</v>
      </c>
      <c r="C48" s="1">
        <v>2412.5000238157809</v>
      </c>
      <c r="D48" s="1">
        <v>0</v>
      </c>
      <c r="E48">
        <f>(R48-S48*(1000-T48)/(1000-U48))*AK48</f>
        <v>-1.0121838207719238</v>
      </c>
      <c r="F48">
        <f>IF(AV48&lt;&gt;0,1/(1/AV48-1/N48),0)</f>
        <v>5.6624100870026401</v>
      </c>
      <c r="G48">
        <f>((AY48-AL48/2)*S48-E48)/(AY48+AL48/2)</f>
        <v>384.17178113083787</v>
      </c>
      <c r="H48">
        <f>AL48*1000</f>
        <v>29.367044821769113</v>
      </c>
      <c r="I48">
        <f>(AQ48-AW48)</f>
        <v>1.0266254856588439</v>
      </c>
      <c r="J48">
        <f>(P48+AP48*D48)</f>
        <v>25.717329025268555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26.577156066894531</v>
      </c>
      <c r="P48" s="1">
        <v>25.717329025268555</v>
      </c>
      <c r="Q48" s="1">
        <v>26.605722427368164</v>
      </c>
      <c r="R48" s="1">
        <v>399.89425659179688</v>
      </c>
      <c r="S48" s="1">
        <v>390.41595458984375</v>
      </c>
      <c r="T48" s="1">
        <v>9.9538296461105347E-2</v>
      </c>
      <c r="U48" s="1">
        <v>26.034521102905273</v>
      </c>
      <c r="V48" s="1">
        <v>0.25095835328102112</v>
      </c>
      <c r="W48" s="1">
        <v>65.638862609863281</v>
      </c>
      <c r="X48" s="1">
        <v>299.97616577148438</v>
      </c>
      <c r="Y48" s="1">
        <v>1600.820068359375</v>
      </c>
      <c r="Z48" s="1">
        <v>2.5512089729309082</v>
      </c>
      <c r="AA48" s="1">
        <v>88.021736145019531</v>
      </c>
      <c r="AB48" s="1">
        <v>8.3528060913085938</v>
      </c>
      <c r="AC48" s="1">
        <v>0.78242135047912598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1.1028535506304569</v>
      </c>
      <c r="AL48">
        <f>(U48-T48)/(1000-U48)*AK48</f>
        <v>2.9367044821769113E-2</v>
      </c>
      <c r="AM48">
        <f>(P48+273.15)</f>
        <v>298.86732902526853</v>
      </c>
      <c r="AN48">
        <f>(O48+273.15)</f>
        <v>299.72715606689451</v>
      </c>
      <c r="AO48">
        <f>(Y48*AG48+Z48*AH48)*AI48</f>
        <v>256.13120521252131</v>
      </c>
      <c r="AP48">
        <f>((AO48+0.00000010773*(AN48^4-AM48^4))-AL48*44100)/(L48*51.4+0.00000043092*AM48^3)</f>
        <v>-8.468721675578875</v>
      </c>
      <c r="AQ48">
        <f>0.61365*EXP(17.502*J48/(240.97+J48))</f>
        <v>3.3182292328407148</v>
      </c>
      <c r="AR48">
        <f>AQ48*1000/AA48</f>
        <v>37.697838944846438</v>
      </c>
      <c r="AS48">
        <f>(AR48-U48)</f>
        <v>11.663317841941165</v>
      </c>
      <c r="AT48">
        <f>IF(D48,P48,(O48+P48)/2)</f>
        <v>26.147242546081543</v>
      </c>
      <c r="AU48">
        <f>0.61365*EXP(17.502*AT48/(240.97+AT48))</f>
        <v>3.4037698671307881</v>
      </c>
      <c r="AV48">
        <f>IF(AS48&lt;&gt;0,(1000-(AR48+U48)/2)/AS48*AL48,0)</f>
        <v>2.4376622218483148</v>
      </c>
      <c r="AW48">
        <f>U48*AA48/1000</f>
        <v>2.2916037471818709</v>
      </c>
      <c r="AX48">
        <f>(AU48-AW48)</f>
        <v>1.1121661199489172</v>
      </c>
      <c r="AY48">
        <f>1/(1.6/F48+1.37/N48)</f>
        <v>1.6593857656107838</v>
      </c>
      <c r="AZ48">
        <f>G48*AA48*0.001</f>
        <v>33.815467153060801</v>
      </c>
      <c r="BA48">
        <f>G48/S48</f>
        <v>0.98400635684685123</v>
      </c>
      <c r="BB48">
        <f>(1-AL48*AA48/AQ48/F48)*100</f>
        <v>86.242406519609005</v>
      </c>
      <c r="BC48">
        <f>(S48-E48/(N48/1.35))</f>
        <v>390.73519221964926</v>
      </c>
      <c r="BD48">
        <f>E48*BB48/100/BC48</f>
        <v>-2.2340748998752082E-3</v>
      </c>
    </row>
    <row r="49" spans="1:56" x14ac:dyDescent="0.25">
      <c r="A49" s="1" t="s">
        <v>1</v>
      </c>
      <c r="B49" s="1" t="s">
        <v>1935</v>
      </c>
      <c r="K49" s="1">
        <f t="shared" si="0"/>
        <v>2.72</v>
      </c>
    </row>
    <row r="50" spans="1:56" x14ac:dyDescent="0.25">
      <c r="A50" s="1" t="s">
        <v>1</v>
      </c>
      <c r="B50" s="1" t="s">
        <v>1930</v>
      </c>
      <c r="K50" s="1">
        <f t="shared" si="0"/>
        <v>2.72</v>
      </c>
    </row>
    <row r="51" spans="1:56" x14ac:dyDescent="0.25">
      <c r="A51" s="1">
        <v>12</v>
      </c>
      <c r="B51" s="1" t="s">
        <v>1934</v>
      </c>
      <c r="C51" s="1">
        <v>2615.5000238157809</v>
      </c>
      <c r="D51" s="1">
        <v>0</v>
      </c>
      <c r="E51">
        <f>(R51-S51*(1000-T51)/(1000-U51))*AK51</f>
        <v>-1.191845616089565</v>
      </c>
      <c r="F51">
        <f>IF(AV51&lt;&gt;0,1/(1/AV51-1/N51),0)</f>
        <v>6.689536402167632</v>
      </c>
      <c r="G51">
        <f>((AY51-AL51/2)*S51-E51)/(AY51+AL51/2)</f>
        <v>384.28265522943815</v>
      </c>
      <c r="H51">
        <f>AL51*1000</f>
        <v>30.637361268219909</v>
      </c>
      <c r="I51">
        <f>(AQ51-AW51)</f>
        <v>0.99923434108624942</v>
      </c>
      <c r="J51">
        <f>(P51+AP51*D51)</f>
        <v>26.061990737915039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26.741722106933594</v>
      </c>
      <c r="P51" s="1">
        <v>26.061990737915039</v>
      </c>
      <c r="Q51" s="1">
        <v>26.746442794799805</v>
      </c>
      <c r="R51" s="1">
        <v>400.01119995117188</v>
      </c>
      <c r="S51" s="1">
        <v>390.25149536132813</v>
      </c>
      <c r="T51" s="1">
        <v>9.9852770566940308E-2</v>
      </c>
      <c r="U51" s="1">
        <v>27.124149322509766</v>
      </c>
      <c r="V51" s="1">
        <v>0.24931378662586212</v>
      </c>
      <c r="W51" s="1">
        <v>67.723953247070313</v>
      </c>
      <c r="X51" s="1">
        <v>300.00140380859375</v>
      </c>
      <c r="Y51" s="1">
        <v>1999.3145751953125</v>
      </c>
      <c r="Z51" s="1">
        <v>2.5705966949462891</v>
      </c>
      <c r="AA51" s="1">
        <v>88.018295288085938</v>
      </c>
      <c r="AB51" s="1">
        <v>8.589198112487793</v>
      </c>
      <c r="AC51" s="1">
        <v>0.77523082494735718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1.1029463375315944</v>
      </c>
      <c r="AL51">
        <f>(U51-T51)/(1000-U51)*AK51</f>
        <v>3.063736126821991E-2</v>
      </c>
      <c r="AM51">
        <f>(P51+273.15)</f>
        <v>299.21199073791502</v>
      </c>
      <c r="AN51">
        <f>(O51+273.15)</f>
        <v>299.89172210693357</v>
      </c>
      <c r="AO51">
        <f>(Y51*AG51+Z51*AH51)*AI51</f>
        <v>319.8903248811439</v>
      </c>
      <c r="AP51">
        <f>((AO51+0.00000010773*(AN51^4-AM51^4))-AL51*44100)/(L51*51.4+0.00000043092*AM51^3)</f>
        <v>-8.4192355872623796</v>
      </c>
      <c r="AQ51">
        <f>0.61365*EXP(17.502*J51/(240.97+J51))</f>
        <v>3.3866557255930503</v>
      </c>
      <c r="AR51">
        <f>AQ51*1000/AA51</f>
        <v>38.476724804865249</v>
      </c>
      <c r="AS51">
        <f>(AR51-U51)</f>
        <v>11.352575482355483</v>
      </c>
      <c r="AT51">
        <f>IF(D51,P51,(O51+P51)/2)</f>
        <v>26.401856422424316</v>
      </c>
      <c r="AU51">
        <f>0.61365*EXP(17.502*AT51/(240.97+AT51))</f>
        <v>3.4553335926854682</v>
      </c>
      <c r="AV51">
        <f>IF(AS51&lt;&gt;0,(1000-(AR51+U51)/2)/AS51*AL51,0)</f>
        <v>2.6101955872656251</v>
      </c>
      <c r="AW51">
        <f>U51*AA51/1000</f>
        <v>2.3874213845068009</v>
      </c>
      <c r="AX51">
        <f>(AU51-AW51)</f>
        <v>1.0679122081786674</v>
      </c>
      <c r="AY51">
        <f>1/(1.6/F51+1.37/N51)</f>
        <v>1.7881188708672053</v>
      </c>
      <c r="AZ51">
        <f>G51*AA51*0.001</f>
        <v>33.823904222074411</v>
      </c>
      <c r="BA51">
        <f>G51/S51</f>
        <v>0.98470514475194126</v>
      </c>
      <c r="BB51">
        <f>(1-AL51*AA51/AQ51/F51)*100</f>
        <v>88.096977920905474</v>
      </c>
      <c r="BC51">
        <f>(S51-E51/(N51/1.35))</f>
        <v>390.62739740774134</v>
      </c>
      <c r="BD51">
        <f>E51*BB51/100/BC51</f>
        <v>-2.6879322244817427E-3</v>
      </c>
    </row>
    <row r="52" spans="1:56" x14ac:dyDescent="0.25">
      <c r="A52" s="1" t="s">
        <v>1</v>
      </c>
      <c r="B52" s="1" t="s">
        <v>1933</v>
      </c>
      <c r="K52" s="2">
        <v>7.3574999999999999</v>
      </c>
    </row>
    <row r="53" spans="1:56" x14ac:dyDescent="0.25">
      <c r="A53" s="1" t="s">
        <v>1</v>
      </c>
      <c r="B53" s="1" t="s">
        <v>1932</v>
      </c>
      <c r="K53" s="2">
        <v>7.3574999999999999</v>
      </c>
    </row>
    <row r="54" spans="1:56" x14ac:dyDescent="0.25">
      <c r="A54" s="1" t="s">
        <v>1</v>
      </c>
      <c r="B54" s="1" t="s">
        <v>1931</v>
      </c>
      <c r="K54" s="2">
        <v>7.3574999999999999</v>
      </c>
    </row>
    <row r="55" spans="1:56" x14ac:dyDescent="0.25">
      <c r="A55" s="1" t="s">
        <v>1</v>
      </c>
      <c r="B55" s="1" t="s">
        <v>1930</v>
      </c>
      <c r="K55" s="2">
        <v>7.3574999999999999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8ABD-4FD4-4F9A-9903-4FE64577A8C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2019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2018</v>
      </c>
    </row>
    <row r="12" spans="1:56" x14ac:dyDescent="0.25">
      <c r="A12" s="1" t="s">
        <v>1</v>
      </c>
      <c r="B12" s="1" t="s">
        <v>2017</v>
      </c>
    </row>
    <row r="13" spans="1:56" x14ac:dyDescent="0.25">
      <c r="A13" s="1" t="s">
        <v>1</v>
      </c>
      <c r="B13" s="1" t="s">
        <v>2016</v>
      </c>
    </row>
    <row r="14" spans="1:56" x14ac:dyDescent="0.25">
      <c r="A14" s="1" t="s">
        <v>1</v>
      </c>
      <c r="B14" s="1" t="s">
        <v>2015</v>
      </c>
    </row>
    <row r="15" spans="1:56" x14ac:dyDescent="0.25">
      <c r="A15" s="1" t="s">
        <v>1</v>
      </c>
      <c r="B15" s="1" t="s">
        <v>2014</v>
      </c>
    </row>
    <row r="16" spans="1:56" x14ac:dyDescent="0.25">
      <c r="A16" s="1" t="s">
        <v>1</v>
      </c>
      <c r="B16" s="1" t="s">
        <v>2013</v>
      </c>
    </row>
    <row r="17" spans="1:56" x14ac:dyDescent="0.25">
      <c r="A17" s="1" t="s">
        <v>1</v>
      </c>
      <c r="B17" s="1" t="s">
        <v>2012</v>
      </c>
    </row>
    <row r="18" spans="1:56" x14ac:dyDescent="0.25">
      <c r="A18" s="1">
        <v>1</v>
      </c>
      <c r="B18" s="1" t="s">
        <v>2011</v>
      </c>
      <c r="C18" s="1">
        <v>381.50002386048436</v>
      </c>
      <c r="D18" s="1">
        <v>0</v>
      </c>
      <c r="E18">
        <f>(R18-S18*(1000-T18)/(1000-U18))*AK18</f>
        <v>-1.3692150587562657</v>
      </c>
      <c r="F18">
        <f>IF(AV18&lt;&gt;0,1/(1/AV18-1/N18),0)</f>
        <v>1.2696151667806097</v>
      </c>
      <c r="G18">
        <f>((AY18-AL18/2)*S18-E18)/(AY18+AL18/2)</f>
        <v>385.11793516361763</v>
      </c>
      <c r="H18">
        <f>AL18*1000</f>
        <v>18.775558052732261</v>
      </c>
      <c r="I18">
        <f>(AQ18-AW18)</f>
        <v>1.6426440949504229</v>
      </c>
      <c r="J18">
        <f>(P18+AP18*D18)</f>
        <v>24.506465911865234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24.697921752929688</v>
      </c>
      <c r="P18" s="1">
        <v>24.506465911865234</v>
      </c>
      <c r="Q18" s="1">
        <v>24.722007751464844</v>
      </c>
      <c r="R18" s="1">
        <v>399.986328125</v>
      </c>
      <c r="S18" s="1">
        <v>394.52044677734375</v>
      </c>
      <c r="T18" s="1">
        <v>-0.28765904903411865</v>
      </c>
      <c r="U18" s="1">
        <v>16.429267883300781</v>
      </c>
      <c r="V18" s="1">
        <v>-0.80998200178146362</v>
      </c>
      <c r="W18" s="1">
        <v>46.261054992675781</v>
      </c>
      <c r="X18" s="1">
        <v>300.47677612304688</v>
      </c>
      <c r="Y18" s="1">
        <v>0.25330391526222229</v>
      </c>
      <c r="Z18" s="1">
        <v>3.1600358486175537</v>
      </c>
      <c r="AA18" s="1">
        <v>87.932624816894531</v>
      </c>
      <c r="AB18" s="1">
        <v>1.0569819211959839</v>
      </c>
      <c r="AC18" s="1">
        <v>1.7825673818588257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1.1046940298641426</v>
      </c>
      <c r="AL18">
        <f>(U18-T18)/(1000-U18)*AK18</f>
        <v>1.8775558052732261E-2</v>
      </c>
      <c r="AM18">
        <f>(P18+273.15)</f>
        <v>297.65646591186521</v>
      </c>
      <c r="AN18">
        <f>(O18+273.15)</f>
        <v>297.84792175292966</v>
      </c>
      <c r="AO18">
        <f>(Y18*AG18+Z18*AH18)*AI18</f>
        <v>4.0528625536070173E-2</v>
      </c>
      <c r="AP18">
        <f>((AO18+0.00000010773*(AN18^4-AM18^4))-AL18*44100)/(L18*51.4+0.00000043092*AM18^3)</f>
        <v>-6.8038961507391118</v>
      </c>
      <c r="AQ18">
        <f>0.61365*EXP(17.502*J18/(240.97+J18))</f>
        <v>3.0873127437489654</v>
      </c>
      <c r="AR18">
        <f>AQ18*1000/AA18</f>
        <v>35.109980512668585</v>
      </c>
      <c r="AS18">
        <f>(AR18-U18)</f>
        <v>18.680712629367804</v>
      </c>
      <c r="AT18">
        <f>IF(D18,P18,(O18+P18)/2)</f>
        <v>24.602193832397461</v>
      </c>
      <c r="AU18">
        <f>0.61365*EXP(17.502*AT18/(240.97+AT18))</f>
        <v>3.1050426051799156</v>
      </c>
      <c r="AV18">
        <f>IF(AS18&lt;&gt;0,(1000-(AR18+U18)/2)/AS18*AL18,0)</f>
        <v>0.97917672310046855</v>
      </c>
      <c r="AW18">
        <f>U18*AA18/1000</f>
        <v>1.4446686487985425</v>
      </c>
      <c r="AX18">
        <f>(AU18-AW18)</f>
        <v>1.6603739563813731</v>
      </c>
      <c r="AY18">
        <f>1/(1.6/F18+1.37/N18)</f>
        <v>0.63279451659419439</v>
      </c>
      <c r="AZ18">
        <f>G18*AA18*0.001</f>
        <v>33.864430902999509</v>
      </c>
      <c r="BA18">
        <f>G18/S18</f>
        <v>0.97616723875649303</v>
      </c>
      <c r="BB18">
        <f>(1-AL18*AA18/AQ18/F18)*100</f>
        <v>57.879825298497693</v>
      </c>
      <c r="BC18">
        <f>(S18-E18/(N18/1.35))</f>
        <v>394.95229024399589</v>
      </c>
      <c r="BD18">
        <f>E18*BB18/100/BC18</f>
        <v>-2.0065696630832408E-3</v>
      </c>
    </row>
    <row r="19" spans="1:56" x14ac:dyDescent="0.25">
      <c r="A19" s="1" t="s">
        <v>1</v>
      </c>
      <c r="B19" s="1" t="s">
        <v>2010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2009</v>
      </c>
      <c r="K20" s="1">
        <f t="shared" si="0"/>
        <v>2.72</v>
      </c>
    </row>
    <row r="21" spans="1:56" x14ac:dyDescent="0.25">
      <c r="A21" s="1">
        <v>2</v>
      </c>
      <c r="B21" s="1" t="s">
        <v>2008</v>
      </c>
      <c r="C21" s="1">
        <v>584.50002386048436</v>
      </c>
      <c r="D21" s="1">
        <v>0</v>
      </c>
      <c r="E21">
        <f>(R21-S21*(1000-T21)/(1000-U21))*AK21</f>
        <v>-0.64380180482760652</v>
      </c>
      <c r="F21">
        <f>IF(AV21&lt;&gt;0,1/(1/AV21-1/N21),0)</f>
        <v>1.2074190609621434</v>
      </c>
      <c r="G21">
        <f>((AY21-AL21/2)*S21-E21)/(AY21+AL21/2)</f>
        <v>383.0933326841029</v>
      </c>
      <c r="H21">
        <f>AL21*1000</f>
        <v>18.660914464817168</v>
      </c>
      <c r="I21">
        <f>(AQ21-AW21)</f>
        <v>1.6969954802835656</v>
      </c>
      <c r="J21">
        <f>(P21+AP21*D21)</f>
        <v>24.750114440917969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24.847576141357422</v>
      </c>
      <c r="P21" s="1">
        <v>24.750114440917969</v>
      </c>
      <c r="Q21" s="1">
        <v>24.897876739501953</v>
      </c>
      <c r="R21" s="1">
        <v>400.03366088867188</v>
      </c>
      <c r="S21" s="1">
        <v>393.96237182617188</v>
      </c>
      <c r="T21" s="1">
        <v>-0.28667762875556946</v>
      </c>
      <c r="U21" s="1">
        <v>16.327468872070313</v>
      </c>
      <c r="V21" s="1">
        <v>-0.79998123645782471</v>
      </c>
      <c r="W21" s="1">
        <v>45.562217712402344</v>
      </c>
      <c r="X21" s="1">
        <v>300.52066040039063</v>
      </c>
      <c r="Y21" s="1">
        <v>23.96168327331543</v>
      </c>
      <c r="Z21" s="1">
        <v>3.2150275707244873</v>
      </c>
      <c r="AA21" s="1">
        <v>87.926589965820313</v>
      </c>
      <c r="AB21" s="1">
        <v>1.2168009281158447</v>
      </c>
      <c r="AC21" s="1">
        <v>1.7881475687026978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1.1048553691190828</v>
      </c>
      <c r="AL21">
        <f>(U21-T21)/(1000-U21)*AK21</f>
        <v>1.8660914464817168E-2</v>
      </c>
      <c r="AM21">
        <f>(P21+273.15)</f>
        <v>297.90011444091795</v>
      </c>
      <c r="AN21">
        <f>(O21+273.15)</f>
        <v>297.9975761413574</v>
      </c>
      <c r="AO21">
        <f>(Y21*AG21+Z21*AH21)*AI21</f>
        <v>3.8338692380368116</v>
      </c>
      <c r="AP21">
        <f>((AO21+0.00000010773*(AN21^4-AM21^4))-AL21*44100)/(L21*51.4+0.00000043092*AM21^3)</f>
        <v>-6.7382262204533623</v>
      </c>
      <c r="AQ21">
        <f>0.61365*EXP(17.502*J21/(240.97+J21))</f>
        <v>3.1326141409777866</v>
      </c>
      <c r="AR21">
        <f>AQ21*1000/AA21</f>
        <v>35.627608692609677</v>
      </c>
      <c r="AS21">
        <f>(AR21-U21)</f>
        <v>19.300139820539364</v>
      </c>
      <c r="AT21">
        <f>IF(D21,P21,(O21+P21)/2)</f>
        <v>24.798845291137695</v>
      </c>
      <c r="AU21">
        <f>0.61365*EXP(17.502*AT21/(240.97+AT21))</f>
        <v>3.1417440226643265</v>
      </c>
      <c r="AV21">
        <f>IF(AS21&lt;&gt;0,(1000-(AR21+U21)/2)/AS21*AL21,0)</f>
        <v>0.94176259885175784</v>
      </c>
      <c r="AW21">
        <f>U21*AA21/1000</f>
        <v>1.4356186606942209</v>
      </c>
      <c r="AX21">
        <f>(AU21-AW21)</f>
        <v>1.7061253619701056</v>
      </c>
      <c r="AY21">
        <f>1/(1.6/F21+1.37/N21)</f>
        <v>0.60782587374572872</v>
      </c>
      <c r="AZ21">
        <f>G21*AA21*0.001</f>
        <v>33.684090381554704</v>
      </c>
      <c r="BA21">
        <f>G21/S21</f>
        <v>0.97241097140397781</v>
      </c>
      <c r="BB21">
        <f>(1-AL21*AA21/AQ21/F21)*100</f>
        <v>56.620132521757817</v>
      </c>
      <c r="BC21">
        <f>(S21-E21/(N21/1.35))</f>
        <v>394.16542364148438</v>
      </c>
      <c r="BD21">
        <f>E21*BB21/100/BC21</f>
        <v>-9.2479302649948352E-4</v>
      </c>
    </row>
    <row r="22" spans="1:56" x14ac:dyDescent="0.25">
      <c r="A22" s="1" t="s">
        <v>1</v>
      </c>
      <c r="B22" s="1" t="s">
        <v>2007</v>
      </c>
      <c r="K22" s="1">
        <f t="shared" si="0"/>
        <v>2.72</v>
      </c>
    </row>
    <row r="23" spans="1:56" x14ac:dyDescent="0.25">
      <c r="A23" s="1" t="s">
        <v>1</v>
      </c>
      <c r="B23" s="1" t="s">
        <v>2006</v>
      </c>
      <c r="K23" s="1">
        <f t="shared" si="0"/>
        <v>2.72</v>
      </c>
    </row>
    <row r="24" spans="1:56" x14ac:dyDescent="0.25">
      <c r="A24" s="1">
        <v>3</v>
      </c>
      <c r="B24" s="1" t="s">
        <v>2005</v>
      </c>
      <c r="C24" s="1">
        <v>788.00002384930849</v>
      </c>
      <c r="D24" s="1">
        <v>0</v>
      </c>
      <c r="E24">
        <f>(R24-S24*(1000-T24)/(1000-U24))*AK24</f>
        <v>-0.11564382641798727</v>
      </c>
      <c r="F24">
        <f>IF(AV24&lt;&gt;0,1/(1/AV24-1/N24),0)</f>
        <v>1.1631289726516509</v>
      </c>
      <c r="G24">
        <f>((AY24-AL24/2)*S24-E24)/(AY24+AL24/2)</f>
        <v>381.52045539054069</v>
      </c>
      <c r="H24">
        <f>AL24*1000</f>
        <v>18.542663020070236</v>
      </c>
      <c r="I24">
        <f>(AQ24-AW24)</f>
        <v>1.7361475816499692</v>
      </c>
      <c r="J24">
        <f>(P24+AP24*D24)</f>
        <v>24.910894393920898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24.986356735229492</v>
      </c>
      <c r="P24" s="1">
        <v>24.910894393920898</v>
      </c>
      <c r="Q24" s="1">
        <v>25.045402526855469</v>
      </c>
      <c r="R24" s="1">
        <v>400.00845336914063</v>
      </c>
      <c r="S24" s="1">
        <v>393.5086669921875</v>
      </c>
      <c r="T24" s="1">
        <v>-0.28577455878257751</v>
      </c>
      <c r="U24" s="1">
        <v>16.225421905517578</v>
      </c>
      <c r="V24" s="1">
        <v>-0.79090356826782227</v>
      </c>
      <c r="W24" s="1">
        <v>44.905136108398438</v>
      </c>
      <c r="X24" s="1">
        <v>300.5093994140625</v>
      </c>
      <c r="Y24" s="1">
        <v>50.864406585693359</v>
      </c>
      <c r="Z24" s="1">
        <v>3.0539238452911377</v>
      </c>
      <c r="AA24" s="1">
        <v>87.92852783203125</v>
      </c>
      <c r="AB24" s="1">
        <v>1.3011178970336914</v>
      </c>
      <c r="AC24" s="1">
        <v>1.7927449941635132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1.104813968434053</v>
      </c>
      <c r="AL24">
        <f>(U24-T24)/(1000-U24)*AK24</f>
        <v>1.8542663020070238E-2</v>
      </c>
      <c r="AM24">
        <f>(P24+273.15)</f>
        <v>298.06089439392088</v>
      </c>
      <c r="AN24">
        <f>(O24+273.15)</f>
        <v>298.13635673522947</v>
      </c>
      <c r="AO24">
        <f>(Y24*AG24+Z24*AH24)*AI24</f>
        <v>8.1383048718056443</v>
      </c>
      <c r="AP24">
        <f>((AO24+0.00000010773*(AN24^4-AM24^4))-AL24*44100)/(L24*51.4+0.00000043092*AM24^3)</f>
        <v>-6.6608536874587569</v>
      </c>
      <c r="AQ24">
        <f>0.61365*EXP(17.502*J24/(240.97+J24))</f>
        <v>3.162825043255721</v>
      </c>
      <c r="AR24">
        <f>AQ24*1000/AA24</f>
        <v>35.97040825359462</v>
      </c>
      <c r="AS24">
        <f>(AR24-U24)</f>
        <v>19.744986348077042</v>
      </c>
      <c r="AT24">
        <f>IF(D24,P24,(O24+P24)/2)</f>
        <v>24.948625564575195</v>
      </c>
      <c r="AU24">
        <f>0.61365*EXP(17.502*AT24/(240.97+AT24))</f>
        <v>3.1699515883838258</v>
      </c>
      <c r="AV24">
        <f>IF(AS24&lt;&gt;0,(1000-(AR24+U24)/2)/AS24*AL24,0)</f>
        <v>0.91459866605490747</v>
      </c>
      <c r="AW24">
        <f>U24*AA24/1000</f>
        <v>1.4266774616057518</v>
      </c>
      <c r="AX24">
        <f>(AU24-AW24)</f>
        <v>1.743274126778074</v>
      </c>
      <c r="AY24">
        <f>1/(1.6/F24+1.37/N24)</f>
        <v>0.58973834730717323</v>
      </c>
      <c r="AZ24">
        <f>G24*AA24*0.001</f>
        <v>33.546531980296393</v>
      </c>
      <c r="BA24">
        <f>G24/S24</f>
        <v>0.9695350760803324</v>
      </c>
      <c r="BB24">
        <f>(1-AL24*AA24/AQ24/F24)*100</f>
        <v>55.680090481333707</v>
      </c>
      <c r="BC24">
        <f>(S24-E24/(N24/1.35))</f>
        <v>393.54514046695533</v>
      </c>
      <c r="BD24">
        <f>E24*BB24/100/BC24</f>
        <v>-1.636167762336236E-4</v>
      </c>
    </row>
    <row r="25" spans="1:56" x14ac:dyDescent="0.25">
      <c r="A25" s="1" t="s">
        <v>1</v>
      </c>
      <c r="B25" s="1" t="s">
        <v>2004</v>
      </c>
      <c r="K25" s="1">
        <f t="shared" si="0"/>
        <v>2.72</v>
      </c>
    </row>
    <row r="26" spans="1:56" x14ac:dyDescent="0.25">
      <c r="A26" s="1" t="s">
        <v>1</v>
      </c>
      <c r="B26" s="1" t="s">
        <v>2003</v>
      </c>
      <c r="K26" s="1">
        <f t="shared" si="0"/>
        <v>2.72</v>
      </c>
    </row>
    <row r="27" spans="1:56" x14ac:dyDescent="0.25">
      <c r="A27" s="1">
        <v>4</v>
      </c>
      <c r="B27" s="1" t="s">
        <v>2002</v>
      </c>
      <c r="C27" s="1">
        <v>991.50002386048436</v>
      </c>
      <c r="D27" s="1">
        <v>0</v>
      </c>
      <c r="E27">
        <f>(R27-S27*(1000-T27)/(1000-U27))*AK27</f>
        <v>0.36087083124387748</v>
      </c>
      <c r="F27">
        <f>IF(AV27&lt;&gt;0,1/(1/AV27-1/N27),0)</f>
        <v>1.1547913085795907</v>
      </c>
      <c r="G27">
        <f>((AY27-AL27/2)*S27-E27)/(AY27+AL27/2)</f>
        <v>380.02182110112335</v>
      </c>
      <c r="H27">
        <f>AL27*1000</f>
        <v>18.684617898496484</v>
      </c>
      <c r="I27">
        <f>(AQ27-AW27)</f>
        <v>1.7589456463753568</v>
      </c>
      <c r="J27">
        <f>(P27+AP27*D27)</f>
        <v>25.0892333984375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25.127538681030273</v>
      </c>
      <c r="P27" s="1">
        <v>25.0892333984375</v>
      </c>
      <c r="Q27" s="1">
        <v>25.19268798828125</v>
      </c>
      <c r="R27" s="1">
        <v>399.92681884765625</v>
      </c>
      <c r="S27" s="1">
        <v>392.9541015625</v>
      </c>
      <c r="T27" s="1">
        <v>-0.28622260689735413</v>
      </c>
      <c r="U27" s="1">
        <v>16.350317001342773</v>
      </c>
      <c r="V27" s="1">
        <v>-0.78552210330963135</v>
      </c>
      <c r="W27" s="1">
        <v>44.872539520263672</v>
      </c>
      <c r="X27" s="1">
        <v>300.49038696289063</v>
      </c>
      <c r="Y27" s="1">
        <v>100.05709075927734</v>
      </c>
      <c r="Z27" s="1">
        <v>3.1495821475982666</v>
      </c>
      <c r="AA27" s="1">
        <v>87.93023681640625</v>
      </c>
      <c r="AB27" s="1">
        <v>1.2396585941314697</v>
      </c>
      <c r="AC27" s="1">
        <v>1.8002475500106812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1.1047440697165094</v>
      </c>
      <c r="AL27">
        <f>(U27-T27)/(1000-U27)*AK27</f>
        <v>1.8684617898496483E-2</v>
      </c>
      <c r="AM27">
        <f>(P27+273.15)</f>
        <v>298.23923339843748</v>
      </c>
      <c r="AN27">
        <f>(O27+273.15)</f>
        <v>298.27753868103025</v>
      </c>
      <c r="AO27">
        <f>(Y27*AG27+Z27*AH27)*AI27</f>
        <v>16.009134163652334</v>
      </c>
      <c r="AP27">
        <f>((AO27+0.00000010773*(AN27^4-AM27^4))-AL27*44100)/(L27*51.4+0.00000043092*AM27^3)</f>
        <v>-6.6499534389114432</v>
      </c>
      <c r="AQ27">
        <f>0.61365*EXP(17.502*J27/(240.97+J27))</f>
        <v>3.1966328923267402</v>
      </c>
      <c r="AR27">
        <f>AQ27*1000/AA27</f>
        <v>36.354194052736865</v>
      </c>
      <c r="AS27">
        <f>(AR27-U27)</f>
        <v>20.003877051394092</v>
      </c>
      <c r="AT27">
        <f>IF(D27,P27,(O27+P27)/2)</f>
        <v>25.108386039733887</v>
      </c>
      <c r="AU27">
        <f>0.61365*EXP(17.502*AT27/(240.97+AT27))</f>
        <v>3.2002823804522262</v>
      </c>
      <c r="AV27">
        <f>IF(AS27&lt;&gt;0,(1000-(AR27+U27)/2)/AS27*AL27,0)</f>
        <v>0.90943550725044897</v>
      </c>
      <c r="AW27">
        <f>U27*AA27/1000</f>
        <v>1.4376872459513834</v>
      </c>
      <c r="AX27">
        <f>(AU27-AW27)</f>
        <v>1.7625951345008428</v>
      </c>
      <c r="AY27">
        <f>1/(1.6/F27+1.37/N27)</f>
        <v>0.58630422791577419</v>
      </c>
      <c r="AZ27">
        <f>G27*AA27*0.001</f>
        <v>33.415408724823749</v>
      </c>
      <c r="BA27">
        <f>G27/S27</f>
        <v>0.96708959033649444</v>
      </c>
      <c r="BB27">
        <f>(1-AL27*AA27/AQ27/F27)*100</f>
        <v>55.493218109214567</v>
      </c>
      <c r="BC27">
        <f>(S27-E27/(N27/1.35))</f>
        <v>392.8402847374648</v>
      </c>
      <c r="BD27">
        <f>E27*BB27/100/BC27</f>
        <v>5.0977164322272487E-4</v>
      </c>
    </row>
    <row r="28" spans="1:56" x14ac:dyDescent="0.25">
      <c r="A28" s="1" t="s">
        <v>1</v>
      </c>
      <c r="B28" s="1" t="s">
        <v>2001</v>
      </c>
      <c r="K28" s="1">
        <f t="shared" si="0"/>
        <v>2.72</v>
      </c>
    </row>
    <row r="29" spans="1:56" x14ac:dyDescent="0.25">
      <c r="A29" s="1" t="s">
        <v>1</v>
      </c>
      <c r="B29" s="1" t="s">
        <v>2000</v>
      </c>
      <c r="K29" s="1">
        <f t="shared" si="0"/>
        <v>2.72</v>
      </c>
    </row>
    <row r="30" spans="1:56" x14ac:dyDescent="0.25">
      <c r="A30" s="1">
        <v>5</v>
      </c>
      <c r="B30" s="1" t="s">
        <v>1999</v>
      </c>
      <c r="C30" s="1">
        <v>1194.5000238604844</v>
      </c>
      <c r="D30" s="1">
        <v>0</v>
      </c>
      <c r="E30">
        <f>(R30-S30*(1000-T30)/(1000-U30))*AK30</f>
        <v>0.62446478205382938</v>
      </c>
      <c r="F30">
        <f>IF(AV30&lt;&gt;0,1/(1/AV30-1/N30),0)</f>
        <v>1.1580930406893106</v>
      </c>
      <c r="G30">
        <f>((AY30-AL30/2)*S30-E30)/(AY30+AL30/2)</f>
        <v>379.4620840772464</v>
      </c>
      <c r="H30">
        <f>AL30*1000</f>
        <v>18.792842571205053</v>
      </c>
      <c r="I30">
        <f>(AQ30-AW30)</f>
        <v>1.7649166287620801</v>
      </c>
      <c r="J30">
        <f>(P30+AP30*D30)</f>
        <v>25.163667678833008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25.241474151611328</v>
      </c>
      <c r="P30" s="1">
        <v>25.163667678833008</v>
      </c>
      <c r="Q30" s="1">
        <v>25.317338943481445</v>
      </c>
      <c r="R30" s="1">
        <v>400.12139892578125</v>
      </c>
      <c r="S30" s="1">
        <v>392.8739013671875</v>
      </c>
      <c r="T30" s="1">
        <v>-0.28503921627998352</v>
      </c>
      <c r="U30" s="1">
        <v>16.444068908691406</v>
      </c>
      <c r="V30" s="1">
        <v>-0.77698004245758057</v>
      </c>
      <c r="W30" s="1">
        <v>44.824405670166016</v>
      </c>
      <c r="X30" s="1">
        <v>300.52987670898438</v>
      </c>
      <c r="Y30" s="1">
        <v>149.23347473144531</v>
      </c>
      <c r="Z30" s="1">
        <v>3.3159384727478027</v>
      </c>
      <c r="AA30" s="1">
        <v>87.929573059082031</v>
      </c>
      <c r="AB30" s="1">
        <v>1.3059290647506714</v>
      </c>
      <c r="AC30" s="1">
        <v>1.8026891946792603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1.1048892526065599</v>
      </c>
      <c r="AL30">
        <f>(U30-T30)/(1000-U30)*AK30</f>
        <v>1.8792842571205053E-2</v>
      </c>
      <c r="AM30">
        <f>(P30+273.15)</f>
        <v>298.31366767883299</v>
      </c>
      <c r="AN30">
        <f>(O30+273.15)</f>
        <v>298.39147415161131</v>
      </c>
      <c r="AO30">
        <f>(Y30*AG30+Z30*AH30)*AI30</f>
        <v>23.877355423330755</v>
      </c>
      <c r="AP30">
        <f>((AO30+0.00000010773*(AN30^4-AM30^4))-AL30*44100)/(L30*51.4+0.00000043092*AM30^3)</f>
        <v>-6.6202698078217797</v>
      </c>
      <c r="AQ30">
        <f>0.61365*EXP(17.502*J30/(240.97+J30))</f>
        <v>3.2108365872574405</v>
      </c>
      <c r="AR30">
        <f>AQ30*1000/AA30</f>
        <v>36.516003382616233</v>
      </c>
      <c r="AS30">
        <f>(AR30-U30)</f>
        <v>20.071934473924827</v>
      </c>
      <c r="AT30">
        <f>IF(D30,P30,(O30+P30)/2)</f>
        <v>25.202570915222168</v>
      </c>
      <c r="AU30">
        <f>0.61365*EXP(17.502*AT30/(240.97+AT30))</f>
        <v>3.2182820985059286</v>
      </c>
      <c r="AV30">
        <f>IF(AS30&lt;&gt;0,(1000-(AR30+U30)/2)/AS30*AL30,0)</f>
        <v>0.91148202204461215</v>
      </c>
      <c r="AW30">
        <f>U30*AA30/1000</f>
        <v>1.4459199584953604</v>
      </c>
      <c r="AX30">
        <f>(AU30-AW30)</f>
        <v>1.7723621400105682</v>
      </c>
      <c r="AY30">
        <f>1/(1.6/F30+1.37/N30)</f>
        <v>0.58766525855015561</v>
      </c>
      <c r="AZ30">
        <f>G30*AA30*0.001</f>
        <v>33.365939045021769</v>
      </c>
      <c r="BA30">
        <f>G30/S30</f>
        <v>0.96586228496403437</v>
      </c>
      <c r="BB30">
        <f>(1-AL30*AA30/AQ30/F30)*100</f>
        <v>55.560845730188113</v>
      </c>
      <c r="BC30">
        <f>(S30-E30/(N30/1.35))</f>
        <v>392.67694835052316</v>
      </c>
      <c r="BD30">
        <f>E30*BB30/100/BC30</f>
        <v>8.8357087334439482E-4</v>
      </c>
    </row>
    <row r="31" spans="1:56" x14ac:dyDescent="0.25">
      <c r="A31" s="1" t="s">
        <v>1</v>
      </c>
      <c r="B31" s="1" t="s">
        <v>1998</v>
      </c>
      <c r="K31" s="1">
        <f t="shared" si="0"/>
        <v>2.72</v>
      </c>
    </row>
    <row r="32" spans="1:56" x14ac:dyDescent="0.25">
      <c r="A32" s="1" t="s">
        <v>1</v>
      </c>
      <c r="B32" s="1" t="s">
        <v>1997</v>
      </c>
      <c r="K32" s="1">
        <f t="shared" si="0"/>
        <v>2.72</v>
      </c>
    </row>
    <row r="33" spans="1:56" x14ac:dyDescent="0.25">
      <c r="A33" s="1">
        <v>6</v>
      </c>
      <c r="B33" s="1" t="s">
        <v>1996</v>
      </c>
      <c r="C33" s="1">
        <v>1397.5000238604844</v>
      </c>
      <c r="D33" s="1">
        <v>0</v>
      </c>
      <c r="E33">
        <f>(R33-S33*(1000-T33)/(1000-U33))*AK33</f>
        <v>0.76524021251351948</v>
      </c>
      <c r="F33">
        <f>IF(AV33&lt;&gt;0,1/(1/AV33-1/N33),0)</f>
        <v>1.1768777503161723</v>
      </c>
      <c r="G33">
        <f>((AY33-AL33/2)*S33-E33)/(AY33+AL33/2)</f>
        <v>378.74371688167406</v>
      </c>
      <c r="H33">
        <f>AL33*1000</f>
        <v>19.09041581029528</v>
      </c>
      <c r="I33">
        <f>(AQ33-AW33)</f>
        <v>1.7698741082515159</v>
      </c>
      <c r="J33">
        <f>(P33+AP33*D33)</f>
        <v>25.310991287231445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25.347061157226563</v>
      </c>
      <c r="P33" s="1">
        <v>25.310991287231445</v>
      </c>
      <c r="Q33" s="1">
        <v>25.420522689819336</v>
      </c>
      <c r="R33" s="1">
        <v>399.8658447265625</v>
      </c>
      <c r="S33" s="1">
        <v>392.39193725585938</v>
      </c>
      <c r="T33" s="1">
        <v>-0.28424277901649475</v>
      </c>
      <c r="U33" s="1">
        <v>16.708635330200195</v>
      </c>
      <c r="V33" s="1">
        <v>-0.76998621225357056</v>
      </c>
      <c r="W33" s="1">
        <v>45.262081146240234</v>
      </c>
      <c r="X33" s="1">
        <v>300.46893310546875</v>
      </c>
      <c r="Y33" s="1">
        <v>301.27740478515625</v>
      </c>
      <c r="Z33" s="1">
        <v>3.2844631671905518</v>
      </c>
      <c r="AA33" s="1">
        <v>87.932838439941406</v>
      </c>
      <c r="AB33" s="1">
        <v>1.2769099473953247</v>
      </c>
      <c r="AC33" s="1">
        <v>1.8083580732345581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1.1046651952406936</v>
      </c>
      <c r="AL33">
        <f>(U33-T33)/(1000-U33)*AK33</f>
        <v>1.9090415810295278E-2</v>
      </c>
      <c r="AM33">
        <f>(P33+273.15)</f>
        <v>298.46099128723142</v>
      </c>
      <c r="AN33">
        <f>(O33+273.15)</f>
        <v>298.49706115722654</v>
      </c>
      <c r="AO33">
        <f>(Y33*AG33+Z33*AH33)*AI33</f>
        <v>48.204383688173039</v>
      </c>
      <c r="AP33">
        <f>((AO33+0.00000010773*(AN33^4-AM33^4))-AL33*44100)/(L33*51.4+0.00000043092*AM33^3)</f>
        <v>-6.5310301821717864</v>
      </c>
      <c r="AQ33">
        <f>0.61365*EXP(17.502*J33/(240.97+J33))</f>
        <v>3.2391118392939067</v>
      </c>
      <c r="AR33">
        <f>AQ33*1000/AA33</f>
        <v>36.836202455880425</v>
      </c>
      <c r="AS33">
        <f>(AR33-U33)</f>
        <v>20.12756712568023</v>
      </c>
      <c r="AT33">
        <f>IF(D33,P33,(O33+P33)/2)</f>
        <v>25.329026222229004</v>
      </c>
      <c r="AU33">
        <f>0.61365*EXP(17.502*AT33/(240.97+AT33))</f>
        <v>3.2425881163422088</v>
      </c>
      <c r="AV33">
        <f>IF(AS33&lt;&gt;0,(1000-(AR33+U33)/2)/AS33*AL33,0)</f>
        <v>0.92307823818780721</v>
      </c>
      <c r="AW33">
        <f>U33*AA33/1000</f>
        <v>1.4692377310423907</v>
      </c>
      <c r="AX33">
        <f>(AU33-AW33)</f>
        <v>1.773350385299818</v>
      </c>
      <c r="AY33">
        <f>1/(1.6/F33+1.37/N33)</f>
        <v>0.5953809457603656</v>
      </c>
      <c r="AZ33">
        <f>G33*AA33*0.001</f>
        <v>33.304010066699156</v>
      </c>
      <c r="BA33">
        <f>G33/S33</f>
        <v>0.96521788783522844</v>
      </c>
      <c r="BB33">
        <f>(1-AL33*AA33/AQ33/F33)*100</f>
        <v>55.963866021188281</v>
      </c>
      <c r="BC33">
        <f>(S33-E33/(N33/1.35))</f>
        <v>392.15058438431436</v>
      </c>
      <c r="BD33">
        <f>E33*BB33/100/BC33</f>
        <v>1.0920754024724907E-3</v>
      </c>
    </row>
    <row r="34" spans="1:56" x14ac:dyDescent="0.25">
      <c r="A34" s="1" t="s">
        <v>1</v>
      </c>
      <c r="B34" s="1" t="s">
        <v>1995</v>
      </c>
      <c r="K34" s="1">
        <f t="shared" si="0"/>
        <v>2.72</v>
      </c>
    </row>
    <row r="35" spans="1:56" x14ac:dyDescent="0.25">
      <c r="A35" s="1" t="s">
        <v>1</v>
      </c>
      <c r="B35" s="1" t="s">
        <v>1994</v>
      </c>
      <c r="K35" s="1">
        <f t="shared" si="0"/>
        <v>2.72</v>
      </c>
    </row>
    <row r="36" spans="1:56" x14ac:dyDescent="0.25">
      <c r="A36" s="1">
        <v>7</v>
      </c>
      <c r="B36" s="1" t="s">
        <v>1993</v>
      </c>
      <c r="C36" s="1">
        <v>1600.5000238604844</v>
      </c>
      <c r="D36" s="1">
        <v>0</v>
      </c>
      <c r="E36">
        <f>(R36-S36*(1000-T36)/(1000-U36))*AK36</f>
        <v>0.9861486633425911</v>
      </c>
      <c r="F36">
        <f>IF(AV36&lt;&gt;0,1/(1/AV36-1/N36),0)</f>
        <v>1.2032616312826678</v>
      </c>
      <c r="G36">
        <f>((AY36-AL36/2)*S36-E36)/(AY36+AL36/2)</f>
        <v>378.35427401317332</v>
      </c>
      <c r="H36">
        <f>AL36*1000</f>
        <v>19.36856583858496</v>
      </c>
      <c r="I36">
        <f>(AQ36-AW36)</f>
        <v>1.7643804111084054</v>
      </c>
      <c r="J36">
        <f>(P36+AP36*D36)</f>
        <v>25.394796371459961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25.448530197143555</v>
      </c>
      <c r="P36" s="1">
        <v>25.394796371459961</v>
      </c>
      <c r="Q36" s="1">
        <v>25.516416549682617</v>
      </c>
      <c r="R36" s="1">
        <v>400.06561279296875</v>
      </c>
      <c r="S36" s="1">
        <v>392.29385375976563</v>
      </c>
      <c r="T36" s="1">
        <v>-0.28268992900848389</v>
      </c>
      <c r="U36" s="1">
        <v>16.955207824707031</v>
      </c>
      <c r="V36" s="1">
        <v>-0.76117140054702759</v>
      </c>
      <c r="W36" s="1">
        <v>45.653621673583984</v>
      </c>
      <c r="X36" s="1">
        <v>300.4383544921875</v>
      </c>
      <c r="Y36" s="1">
        <v>500.5963134765625</v>
      </c>
      <c r="Z36" s="1">
        <v>3.313281774520874</v>
      </c>
      <c r="AA36" s="1">
        <v>87.93243408203125</v>
      </c>
      <c r="AB36" s="1">
        <v>1.9465800523757935</v>
      </c>
      <c r="AC36" s="1">
        <v>1.8435622453689575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1.1045527738683361</v>
      </c>
      <c r="AL36">
        <f>(U36-T36)/(1000-U36)*AK36</f>
        <v>1.9368565838584959E-2</v>
      </c>
      <c r="AM36">
        <f>(P36+273.15)</f>
        <v>298.54479637145994</v>
      </c>
      <c r="AN36">
        <f>(O36+273.15)</f>
        <v>298.59853019714353</v>
      </c>
      <c r="AO36">
        <f>(Y36*AG36+Z36*AH36)*AI36</f>
        <v>80.095408365978074</v>
      </c>
      <c r="AP36">
        <f>((AO36+0.00000010773*(AN36^4-AM36^4))-AL36*44100)/(L36*51.4+0.00000043092*AM36^3)</f>
        <v>-6.3672825512590174</v>
      </c>
      <c r="AQ36">
        <f>0.61365*EXP(17.502*J36/(240.97+J36))</f>
        <v>3.2552931055015968</v>
      </c>
      <c r="AR36">
        <f>AQ36*1000/AA36</f>
        <v>37.020391161522582</v>
      </c>
      <c r="AS36">
        <f>(AR36-U36)</f>
        <v>20.065183336815551</v>
      </c>
      <c r="AT36">
        <f>IF(D36,P36,(O36+P36)/2)</f>
        <v>25.421663284301758</v>
      </c>
      <c r="AU36">
        <f>0.61365*EXP(17.502*AT36/(240.97+AT36))</f>
        <v>3.260495554952922</v>
      </c>
      <c r="AV36">
        <f>IF(AS36&lt;&gt;0,(1000-(AR36+U36)/2)/AS36*AL36,0)</f>
        <v>0.93923143142608179</v>
      </c>
      <c r="AW36">
        <f>U36*AA36/1000</f>
        <v>1.4909126943931914</v>
      </c>
      <c r="AX36">
        <f>(AU36-AW36)</f>
        <v>1.7695828605597306</v>
      </c>
      <c r="AY36">
        <f>1/(1.6/F36+1.37/N36)</f>
        <v>0.60613901692296679</v>
      </c>
      <c r="AZ36">
        <f>G36*AA36*0.001</f>
        <v>33.269612259318151</v>
      </c>
      <c r="BA36">
        <f>G36/S36</f>
        <v>0.9644664844656764</v>
      </c>
      <c r="BB36">
        <f>(1-AL36*AA36/AQ36/F36)*100</f>
        <v>56.519313486660593</v>
      </c>
      <c r="BC36">
        <f>(S36-E36/(N36/1.35))</f>
        <v>391.98282748621654</v>
      </c>
      <c r="BD36">
        <f>E36*BB36/100/BC36</f>
        <v>1.421910388405245E-3</v>
      </c>
    </row>
    <row r="37" spans="1:56" x14ac:dyDescent="0.25">
      <c r="A37" s="1" t="s">
        <v>1</v>
      </c>
      <c r="B37" s="1" t="s">
        <v>1992</v>
      </c>
      <c r="K37" s="1">
        <f t="shared" si="0"/>
        <v>2.72</v>
      </c>
    </row>
    <row r="38" spans="1:56" x14ac:dyDescent="0.25">
      <c r="A38" s="1" t="s">
        <v>1</v>
      </c>
      <c r="B38" s="1" t="s">
        <v>1991</v>
      </c>
      <c r="K38" s="1">
        <f t="shared" si="0"/>
        <v>2.72</v>
      </c>
    </row>
    <row r="39" spans="1:56" x14ac:dyDescent="0.25">
      <c r="A39" s="1">
        <v>8</v>
      </c>
      <c r="B39" s="1" t="s">
        <v>1990</v>
      </c>
      <c r="C39" s="1">
        <v>1803.5000238604844</v>
      </c>
      <c r="D39" s="1">
        <v>0</v>
      </c>
      <c r="E39">
        <f>(R39-S39*(1000-T39)/(1000-U39))*AK39</f>
        <v>1.3016224825880462</v>
      </c>
      <c r="F39">
        <f>IF(AV39&lt;&gt;0,1/(1/AV39-1/N39),0)</f>
        <v>1.302286798077571</v>
      </c>
      <c r="G39">
        <f>((AY39-AL39/2)*S39-E39)/(AY39+AL39/2)</f>
        <v>377.63391926992551</v>
      </c>
      <c r="H39">
        <f>AL39*1000</f>
        <v>20.110231433807009</v>
      </c>
      <c r="I39">
        <f>(AQ39-AW39)</f>
        <v>1.722546812649866</v>
      </c>
      <c r="J39">
        <f>(P39+AP39*D39)</f>
        <v>25.471948623657227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25.572282791137695</v>
      </c>
      <c r="P39" s="1">
        <v>25.471948623657227</v>
      </c>
      <c r="Q39" s="1">
        <v>25.630098342895508</v>
      </c>
      <c r="R39" s="1">
        <v>399.93475341796875</v>
      </c>
      <c r="S39" s="1">
        <v>391.62875366210938</v>
      </c>
      <c r="T39" s="1">
        <v>-0.27999797463417053</v>
      </c>
      <c r="U39" s="1">
        <v>17.600475311279297</v>
      </c>
      <c r="V39" s="1">
        <v>-0.74842768907546997</v>
      </c>
      <c r="W39" s="1">
        <v>47.045635223388672</v>
      </c>
      <c r="X39" s="1">
        <v>300.5350341796875</v>
      </c>
      <c r="Y39" s="1">
        <v>750.3670654296875</v>
      </c>
      <c r="Z39" s="1">
        <v>3.4965865612030029</v>
      </c>
      <c r="AA39" s="1">
        <v>87.935432434082031</v>
      </c>
      <c r="AB39" s="1">
        <v>2.5289440155029297</v>
      </c>
      <c r="AC39" s="1">
        <v>1.8722151517868042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1.1049082138959097</v>
      </c>
      <c r="AL39">
        <f>(U39-T39)/(1000-U39)*AK39</f>
        <v>2.011023143380701E-2</v>
      </c>
      <c r="AM39">
        <f>(P39+273.15)</f>
        <v>298.6219486236572</v>
      </c>
      <c r="AN39">
        <f>(O39+273.15)</f>
        <v>298.72228279113767</v>
      </c>
      <c r="AO39">
        <f>(Y39*AG39+Z39*AH39)*AI39</f>
        <v>120.05872778522826</v>
      </c>
      <c r="AP39">
        <f>((AO39+0.00000010773*(AN39^4-AM39^4))-AL39*44100)/(L39*51.4+0.00000043092*AM39^3)</f>
        <v>-6.3026783831514281</v>
      </c>
      <c r="AQ39">
        <f>0.61365*EXP(17.502*J39/(240.97+J39))</f>
        <v>3.2702522201925954</v>
      </c>
      <c r="AR39">
        <f>AQ39*1000/AA39</f>
        <v>37.189243626498737</v>
      </c>
      <c r="AS39">
        <f>(AR39-U39)</f>
        <v>19.58876831521944</v>
      </c>
      <c r="AT39">
        <f>IF(D39,P39,(O39+P39)/2)</f>
        <v>25.522115707397461</v>
      </c>
      <c r="AU39">
        <f>0.61365*EXP(17.502*AT39/(240.97+AT39))</f>
        <v>3.2800113479947317</v>
      </c>
      <c r="AV39">
        <f>IF(AS39&lt;&gt;0,(1000-(AR39+U39)/2)/AS39*AL39,0)</f>
        <v>0.9984963911485174</v>
      </c>
      <c r="AW39">
        <f>U39*AA39/1000</f>
        <v>1.5477054075427294</v>
      </c>
      <c r="AX39">
        <f>(AU39-AW39)</f>
        <v>1.7323059404520023</v>
      </c>
      <c r="AY39">
        <f>1/(1.6/F39+1.37/N39)</f>
        <v>0.64571308401199468</v>
      </c>
      <c r="AZ39">
        <f>G39*AA39*0.001</f>
        <v>33.207401992778124</v>
      </c>
      <c r="BA39">
        <f>G39/S39</f>
        <v>0.9642650488215726</v>
      </c>
      <c r="BB39">
        <f>(1-AL39*AA39/AQ39/F39)*100</f>
        <v>58.476582968903621</v>
      </c>
      <c r="BC39">
        <f>(S39-E39/(N39/1.35))</f>
        <v>391.21822855025164</v>
      </c>
      <c r="BD39">
        <f>E39*BB39/100/BC39</f>
        <v>1.9455748618695402E-3</v>
      </c>
    </row>
    <row r="40" spans="1:56" x14ac:dyDescent="0.25">
      <c r="A40" s="1" t="s">
        <v>1</v>
      </c>
      <c r="B40" s="1" t="s">
        <v>1989</v>
      </c>
      <c r="K40" s="1">
        <f t="shared" si="0"/>
        <v>2.72</v>
      </c>
    </row>
    <row r="41" spans="1:56" x14ac:dyDescent="0.25">
      <c r="A41" s="1" t="s">
        <v>1</v>
      </c>
      <c r="B41" s="1" t="s">
        <v>1988</v>
      </c>
      <c r="K41" s="1">
        <f t="shared" si="0"/>
        <v>2.72</v>
      </c>
    </row>
    <row r="42" spans="1:56" x14ac:dyDescent="0.25">
      <c r="A42" s="1">
        <v>9</v>
      </c>
      <c r="B42" s="1" t="s">
        <v>1987</v>
      </c>
      <c r="C42" s="1">
        <v>2006.5000238604844</v>
      </c>
      <c r="D42" s="1">
        <v>0</v>
      </c>
      <c r="E42">
        <f>(R42-S42*(1000-T42)/(1000-U42))*AK42</f>
        <v>1.5038734679014005</v>
      </c>
      <c r="F42">
        <f>IF(AV42&lt;&gt;0,1/(1/AV42-1/N42),0)</f>
        <v>1.3701864725026187</v>
      </c>
      <c r="G42">
        <f>((AY42-AL42/2)*S42-E42)/(AY42+AL42/2)</f>
        <v>377.17850593914295</v>
      </c>
      <c r="H42">
        <f>AL42*1000</f>
        <v>20.673812454046921</v>
      </c>
      <c r="I42">
        <f>(AQ42-AW42)</f>
        <v>1.702918620291098</v>
      </c>
      <c r="J42">
        <f>(P42+AP42*D42)</f>
        <v>25.595335006713867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25.690601348876953</v>
      </c>
      <c r="P42" s="1">
        <v>25.595335006713867</v>
      </c>
      <c r="Q42" s="1">
        <v>25.739112854003906</v>
      </c>
      <c r="R42" s="1">
        <v>399.91485595703125</v>
      </c>
      <c r="S42" s="1">
        <v>391.23348999023438</v>
      </c>
      <c r="T42" s="1">
        <v>-0.27559629082679749</v>
      </c>
      <c r="U42" s="1">
        <v>18.096593856811523</v>
      </c>
      <c r="V42" s="1">
        <v>-0.73153138160705566</v>
      </c>
      <c r="W42" s="1">
        <v>48.03485107421875</v>
      </c>
      <c r="X42" s="1">
        <v>300.53656005859375</v>
      </c>
      <c r="Y42" s="1">
        <v>1001.3374633789063</v>
      </c>
      <c r="Z42" s="1">
        <v>3.5358054637908936</v>
      </c>
      <c r="AA42" s="1">
        <v>87.938201904296875</v>
      </c>
      <c r="AB42" s="1">
        <v>2.6770520210266113</v>
      </c>
      <c r="AC42" s="1">
        <v>1.8886367082595825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1.1049138237448297</v>
      </c>
      <c r="AL42">
        <f>(U42-T42)/(1000-U42)*AK42</f>
        <v>2.0673812454046921E-2</v>
      </c>
      <c r="AM42">
        <f>(P42+273.15)</f>
        <v>298.74533500671384</v>
      </c>
      <c r="AN42">
        <f>(O42+273.15)</f>
        <v>298.84060134887693</v>
      </c>
      <c r="AO42">
        <f>(Y42*AG42+Z42*AH42)*AI42</f>
        <v>160.21399055956317</v>
      </c>
      <c r="AP42">
        <f>((AO42+0.00000010773*(AN42^4-AM42^4))-AL42*44100)/(L42*51.4+0.00000043092*AM42^3)</f>
        <v>-6.1764654056370416</v>
      </c>
      <c r="AQ42">
        <f>0.61365*EXP(17.502*J42/(240.97+J42))</f>
        <v>3.2943005446514482</v>
      </c>
      <c r="AR42">
        <f>AQ42*1000/AA42</f>
        <v>37.461540869764825</v>
      </c>
      <c r="AS42">
        <f>(AR42-U42)</f>
        <v>19.364947012953301</v>
      </c>
      <c r="AT42">
        <f>IF(D42,P42,(O42+P42)/2)</f>
        <v>25.64296817779541</v>
      </c>
      <c r="AU42">
        <f>0.61365*EXP(17.502*AT42/(240.97+AT42))</f>
        <v>3.3036256205797701</v>
      </c>
      <c r="AV42">
        <f>IF(AS42&lt;&gt;0,(1000-(AR42+U42)/2)/AS42*AL42,0)</f>
        <v>1.0379327767736886</v>
      </c>
      <c r="AW42">
        <f>U42*AA42/1000</f>
        <v>1.5913819243603502</v>
      </c>
      <c r="AX42">
        <f>(AU42-AW42)</f>
        <v>1.7122436962194199</v>
      </c>
      <c r="AY42">
        <f>1/(1.6/F42+1.37/N42)</f>
        <v>0.67213709949459099</v>
      </c>
      <c r="AZ42">
        <f>G42*AA42*0.001</f>
        <v>33.16839960923739</v>
      </c>
      <c r="BA42">
        <f>G42/S42</f>
        <v>0.96407520212177578</v>
      </c>
      <c r="BB42">
        <f>(1-AL42*AA42/AQ42/F42)*100</f>
        <v>59.723172051662424</v>
      </c>
      <c r="BC42">
        <f>(S42-E42/(N42/1.35))</f>
        <v>390.75917594611724</v>
      </c>
      <c r="BD42">
        <f>E42*BB42/100/BC42</f>
        <v>2.2985024894153871E-3</v>
      </c>
    </row>
    <row r="43" spans="1:56" x14ac:dyDescent="0.25">
      <c r="A43" s="1" t="s">
        <v>1</v>
      </c>
      <c r="B43" s="1" t="s">
        <v>1986</v>
      </c>
      <c r="K43" s="1">
        <f t="shared" si="0"/>
        <v>2.72</v>
      </c>
    </row>
    <row r="44" spans="1:56" x14ac:dyDescent="0.25">
      <c r="A44" s="1" t="s">
        <v>1</v>
      </c>
      <c r="B44" s="1" t="s">
        <v>1985</v>
      </c>
      <c r="K44" s="1">
        <f t="shared" si="0"/>
        <v>2.72</v>
      </c>
    </row>
    <row r="45" spans="1:56" x14ac:dyDescent="0.25">
      <c r="A45" s="1">
        <v>10</v>
      </c>
      <c r="B45" s="1" t="s">
        <v>1984</v>
      </c>
      <c r="C45" s="1">
        <v>2209.5000238604844</v>
      </c>
      <c r="D45" s="1">
        <v>0</v>
      </c>
      <c r="E45">
        <f>(R45-S45*(1000-T45)/(1000-U45))*AK45</f>
        <v>1.7081451939457921</v>
      </c>
      <c r="F45">
        <f>IF(AV45&lt;&gt;0,1/(1/AV45-1/N45),0)</f>
        <v>1.4281362413866221</v>
      </c>
      <c r="G45">
        <f>((AY45-AL45/2)*S45-E45)/(AY45+AL45/2)</f>
        <v>376.73334338228898</v>
      </c>
      <c r="H45">
        <f>AL45*1000</f>
        <v>21.126699752492598</v>
      </c>
      <c r="I45">
        <f>(AQ45-AW45)</f>
        <v>1.686291802511745</v>
      </c>
      <c r="J45">
        <f>(P45+AP45*D45)</f>
        <v>25.691757202148438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25.805900573730469</v>
      </c>
      <c r="P45" s="1">
        <v>25.691757202148438</v>
      </c>
      <c r="Q45" s="1">
        <v>25.845449447631836</v>
      </c>
      <c r="R45" s="1">
        <v>399.89492797851563</v>
      </c>
      <c r="S45" s="1">
        <v>390.87332153320313</v>
      </c>
      <c r="T45" s="1">
        <v>-0.27131348848342896</v>
      </c>
      <c r="U45" s="1">
        <v>18.49957275390625</v>
      </c>
      <c r="V45" s="1">
        <v>-0.71529692411422729</v>
      </c>
      <c r="W45" s="1">
        <v>48.772682189941406</v>
      </c>
      <c r="X45" s="1">
        <v>300.47357177734375</v>
      </c>
      <c r="Y45" s="1">
        <v>1250.04833984375</v>
      </c>
      <c r="Z45" s="1">
        <v>3.44815993309021</v>
      </c>
      <c r="AA45" s="1">
        <v>87.943061828613281</v>
      </c>
      <c r="AB45" s="1">
        <v>2.6232800483703613</v>
      </c>
      <c r="AC45" s="1">
        <v>1.9073116779327393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1.1046822491814106</v>
      </c>
      <c r="AL45">
        <f>(U45-T45)/(1000-U45)*AK45</f>
        <v>2.1126699752492598E-2</v>
      </c>
      <c r="AM45">
        <f>(P45+273.15)</f>
        <v>298.84175720214841</v>
      </c>
      <c r="AN45">
        <f>(O45+273.15)</f>
        <v>298.95590057373045</v>
      </c>
      <c r="AO45">
        <f>(Y45*AG45+Z45*AH45)*AI45</f>
        <v>200.00772990447877</v>
      </c>
      <c r="AP45">
        <f>((AO45+0.00000010773*(AN45^4-AM45^4))-AL45*44100)/(L45*51.4+0.00000043092*AM45^3)</f>
        <v>-6.0109706499741868</v>
      </c>
      <c r="AQ45">
        <f>0.61365*EXP(17.502*J45/(240.97+J45))</f>
        <v>3.3132008730114522</v>
      </c>
      <c r="AR45">
        <f>AQ45*1000/AA45</f>
        <v>37.674386178051677</v>
      </c>
      <c r="AS45">
        <f>(AR45-U45)</f>
        <v>19.174813424145427</v>
      </c>
      <c r="AT45">
        <f>IF(D45,P45,(O45+P45)/2)</f>
        <v>25.748828887939453</v>
      </c>
      <c r="AU45">
        <f>0.61365*EXP(17.502*AT45/(240.97+AT45))</f>
        <v>3.3244324255135087</v>
      </c>
      <c r="AV45">
        <f>IF(AS45&lt;&gt;0,(1000-(AR45+U45)/2)/AS45*AL45,0)</f>
        <v>1.0708482067681737</v>
      </c>
      <c r="AW45">
        <f>U45*AA45/1000</f>
        <v>1.6269090704997071</v>
      </c>
      <c r="AX45">
        <f>(AU45-AW45)</f>
        <v>1.6975233550138016</v>
      </c>
      <c r="AY45">
        <f>1/(1.6/F45+1.37/N45)</f>
        <v>0.6942473926066185</v>
      </c>
      <c r="AZ45">
        <f>G45*AA45*0.001</f>
        <v>33.131083709968834</v>
      </c>
      <c r="BA45">
        <f>G45/S45</f>
        <v>0.96382465271497686</v>
      </c>
      <c r="BB45">
        <f>(1-AL45*AA45/AQ45/F45)*100</f>
        <v>60.7340748076276</v>
      </c>
      <c r="BC45">
        <f>(S45-E45/(N45/1.35))</f>
        <v>390.33458122547614</v>
      </c>
      <c r="BD45">
        <f>E45*BB45/100/BC45</f>
        <v>2.6577870109711476E-3</v>
      </c>
    </row>
    <row r="46" spans="1:56" x14ac:dyDescent="0.25">
      <c r="A46" s="1" t="s">
        <v>1</v>
      </c>
      <c r="B46" s="1" t="s">
        <v>1983</v>
      </c>
      <c r="K46" s="1">
        <f t="shared" si="0"/>
        <v>2.72</v>
      </c>
    </row>
    <row r="47" spans="1:56" x14ac:dyDescent="0.25">
      <c r="A47" s="1" t="s">
        <v>1</v>
      </c>
      <c r="B47" s="1" t="s">
        <v>1982</v>
      </c>
      <c r="K47" s="1">
        <f t="shared" si="0"/>
        <v>2.72</v>
      </c>
    </row>
    <row r="48" spans="1:56" x14ac:dyDescent="0.25">
      <c r="A48" s="1">
        <v>11</v>
      </c>
      <c r="B48" s="1" t="s">
        <v>1981</v>
      </c>
      <c r="C48" s="1">
        <v>2412.5000238604844</v>
      </c>
      <c r="D48" s="1">
        <v>0</v>
      </c>
      <c r="E48">
        <f>(R48-S48*(1000-T48)/(1000-U48))*AK48</f>
        <v>1.6309486122314958</v>
      </c>
      <c r="F48">
        <f>IF(AV48&lt;&gt;0,1/(1/AV48-1/N48),0)</f>
        <v>1.5075057866270771</v>
      </c>
      <c r="G48">
        <f>((AY48-AL48/2)*S48-E48)/(AY48+AL48/2)</f>
        <v>377.05369484605399</v>
      </c>
      <c r="H48">
        <f>AL48*1000</f>
        <v>21.698854429623736</v>
      </c>
      <c r="I48">
        <f>(AQ48-AW48)</f>
        <v>1.6630275324192674</v>
      </c>
      <c r="J48">
        <f>(P48+AP48*D48)</f>
        <v>25.800071716308594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25.948846817016602</v>
      </c>
      <c r="P48" s="1">
        <v>25.800071716308594</v>
      </c>
      <c r="Q48" s="1">
        <v>25.965173721313477</v>
      </c>
      <c r="R48" s="1">
        <v>399.96990966796875</v>
      </c>
      <c r="S48" s="1">
        <v>390.81527709960938</v>
      </c>
      <c r="T48" s="1">
        <v>-0.26677212119102478</v>
      </c>
      <c r="U48" s="1">
        <v>19.005891799926758</v>
      </c>
      <c r="V48" s="1">
        <v>-0.69742840528488159</v>
      </c>
      <c r="W48" s="1">
        <v>49.687530517578125</v>
      </c>
      <c r="X48" s="1">
        <v>300.42105102539063</v>
      </c>
      <c r="Y48" s="1">
        <v>1600.67041015625</v>
      </c>
      <c r="Z48" s="1">
        <v>3.6812303066253662</v>
      </c>
      <c r="AA48" s="1">
        <v>87.947341918945313</v>
      </c>
      <c r="AB48" s="1">
        <v>2.792069673538208</v>
      </c>
      <c r="AC48" s="1">
        <v>1.9180256128311157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1.104489158181583</v>
      </c>
      <c r="AL48">
        <f>(U48-T48)/(1000-U48)*AK48</f>
        <v>2.1698854429623736E-2</v>
      </c>
      <c r="AM48">
        <f>(P48+273.15)</f>
        <v>298.95007171630857</v>
      </c>
      <c r="AN48">
        <f>(O48+273.15)</f>
        <v>299.09884681701658</v>
      </c>
      <c r="AO48">
        <f>(Y48*AG48+Z48*AH48)*AI48</f>
        <v>256.10725990055653</v>
      </c>
      <c r="AP48">
        <f>((AO48+0.00000010773*(AN48^4-AM48^4))-AL48*44100)/(L48*51.4+0.00000043092*AM48^3)</f>
        <v>-5.7530387925682991</v>
      </c>
      <c r="AQ48">
        <f>0.61365*EXP(17.502*J48/(240.97+J48))</f>
        <v>3.3345451970219049</v>
      </c>
      <c r="AR48">
        <f>AQ48*1000/AA48</f>
        <v>37.915247058803821</v>
      </c>
      <c r="AS48">
        <f>(AR48-U48)</f>
        <v>18.909355258877063</v>
      </c>
      <c r="AT48">
        <f>IF(D48,P48,(O48+P48)/2)</f>
        <v>25.874459266662598</v>
      </c>
      <c r="AU48">
        <f>0.61365*EXP(17.502*AT48/(240.97+AT48))</f>
        <v>3.3492733936867212</v>
      </c>
      <c r="AV48">
        <f>IF(AS48&lt;&gt;0,(1000-(AR48+U48)/2)/AS48*AL48,0)</f>
        <v>1.1148604692217126</v>
      </c>
      <c r="AW48">
        <f>U48*AA48/1000</f>
        <v>1.6715176646026375</v>
      </c>
      <c r="AX48">
        <f>(AU48-AW48)</f>
        <v>1.6777557290840837</v>
      </c>
      <c r="AY48">
        <f>1/(1.6/F48+1.37/N48)</f>
        <v>0.72389111588492439</v>
      </c>
      <c r="AZ48">
        <f>G48*AA48*0.001</f>
        <v>33.160870222427576</v>
      </c>
      <c r="BA48">
        <f>G48/S48</f>
        <v>0.96478750176890371</v>
      </c>
      <c r="BB48">
        <f>(1-AL48*AA48/AQ48/F48)*100</f>
        <v>62.03670251025617</v>
      </c>
      <c r="BC48">
        <f>(S48-E48/(N48/1.35))</f>
        <v>390.3008842011867</v>
      </c>
      <c r="BD48">
        <f>E48*BB48/100/BC48</f>
        <v>2.5923249975105447E-3</v>
      </c>
    </row>
    <row r="49" spans="1:56" x14ac:dyDescent="0.25">
      <c r="A49" s="1" t="s">
        <v>1</v>
      </c>
      <c r="B49" s="1" t="s">
        <v>1980</v>
      </c>
      <c r="K49" s="1">
        <f t="shared" si="0"/>
        <v>2.72</v>
      </c>
    </row>
    <row r="50" spans="1:56" x14ac:dyDescent="0.25">
      <c r="A50" s="1" t="s">
        <v>1</v>
      </c>
      <c r="B50" s="1" t="s">
        <v>1975</v>
      </c>
      <c r="K50" s="1">
        <f t="shared" si="0"/>
        <v>2.72</v>
      </c>
    </row>
    <row r="51" spans="1:56" x14ac:dyDescent="0.25">
      <c r="A51" s="1">
        <v>12</v>
      </c>
      <c r="B51" s="1" t="s">
        <v>1979</v>
      </c>
      <c r="C51" s="1">
        <v>2615.5000238604844</v>
      </c>
      <c r="D51" s="1">
        <v>0</v>
      </c>
      <c r="E51">
        <f>(R51-S51*(1000-T51)/(1000-U51))*AK51</f>
        <v>1.0615566570877442</v>
      </c>
      <c r="F51">
        <f>IF(AV51&lt;&gt;0,1/(1/AV51-1/N51),0)</f>
        <v>1.6147928950542945</v>
      </c>
      <c r="G51">
        <f>((AY51-AL51/2)*S51-E51)/(AY51+AL51/2)</f>
        <v>378.51076331935025</v>
      </c>
      <c r="H51">
        <f>AL51*1000</f>
        <v>22.372947013668171</v>
      </c>
      <c r="I51">
        <f>(AQ51-AW51)</f>
        <v>1.6296890267976563</v>
      </c>
      <c r="J51">
        <f>(P51+AP51*D51)</f>
        <v>25.893138885498047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26.101823806762695</v>
      </c>
      <c r="P51" s="1">
        <v>25.893138885498047</v>
      </c>
      <c r="Q51" s="1">
        <v>26.098560333251953</v>
      </c>
      <c r="R51" s="1">
        <v>400.07235717773438</v>
      </c>
      <c r="S51" s="1">
        <v>391.1895751953125</v>
      </c>
      <c r="T51" s="1">
        <v>-0.25848597288131714</v>
      </c>
      <c r="U51" s="1">
        <v>19.595523834228516</v>
      </c>
      <c r="V51" s="1">
        <v>-0.66964530944824219</v>
      </c>
      <c r="W51" s="1">
        <v>50.765033721923828</v>
      </c>
      <c r="X51" s="1">
        <v>300.50323486328125</v>
      </c>
      <c r="Y51" s="1">
        <v>2000.6572265625</v>
      </c>
      <c r="Z51" s="1">
        <v>2.4463889598846436</v>
      </c>
      <c r="AA51" s="1">
        <v>87.943130493164063</v>
      </c>
      <c r="AB51" s="1">
        <v>2.8604428768157959</v>
      </c>
      <c r="AC51" s="1">
        <v>1.9434880018234253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1.1047913046444162</v>
      </c>
      <c r="AL51">
        <f>(U51-T51)/(1000-U51)*AK51</f>
        <v>2.2372947013668171E-2</v>
      </c>
      <c r="AM51">
        <f>(P51+273.15)</f>
        <v>299.04313888549802</v>
      </c>
      <c r="AN51">
        <f>(O51+273.15)</f>
        <v>299.25182380676267</v>
      </c>
      <c r="AO51">
        <f>(Y51*AG51+Z51*AH51)*AI51</f>
        <v>320.1051490950922</v>
      </c>
      <c r="AP51">
        <f>((AO51+0.00000010773*(AN51^4-AM51^4))-AL51*44100)/(L51*51.4+0.00000043092*AM51^3)</f>
        <v>-5.4648312653307531</v>
      </c>
      <c r="AQ51">
        <f>0.61365*EXP(17.502*J51/(240.97+J51))</f>
        <v>3.3529807364331212</v>
      </c>
      <c r="AR51">
        <f>AQ51*1000/AA51</f>
        <v>38.126692984777854</v>
      </c>
      <c r="AS51">
        <f>(AR51-U51)</f>
        <v>18.531169150549339</v>
      </c>
      <c r="AT51">
        <f>IF(D51,P51,(O51+P51)/2)</f>
        <v>25.997481346130371</v>
      </c>
      <c r="AU51">
        <f>0.61365*EXP(17.502*AT51/(240.97+AT51))</f>
        <v>3.3737555820323961</v>
      </c>
      <c r="AV51">
        <f>IF(AS51&lt;&gt;0,(1000-(AR51+U51)/2)/AS51*AL51,0)</f>
        <v>1.1724699498424545</v>
      </c>
      <c r="AW51">
        <f>U51*AA51/1000</f>
        <v>1.723291709635465</v>
      </c>
      <c r="AX51">
        <f>(AU51-AW51)</f>
        <v>1.6504638723969312</v>
      </c>
      <c r="AY51">
        <f>1/(1.6/F51+1.37/N51)</f>
        <v>0.76283087064490507</v>
      </c>
      <c r="AZ51">
        <f>G51*AA51*0.001</f>
        <v>33.287421451660755</v>
      </c>
      <c r="BA51">
        <f>G51/S51</f>
        <v>0.96758908549740363</v>
      </c>
      <c r="BB51">
        <f>(1-AL51*AA51/AQ51/F51)*100</f>
        <v>63.660643968252351</v>
      </c>
      <c r="BC51">
        <f>(S51-E51/(N51/1.35))</f>
        <v>390.85476562400902</v>
      </c>
      <c r="BD51">
        <f>E51*BB51/100/BC51</f>
        <v>1.7290151315181978E-3</v>
      </c>
    </row>
    <row r="52" spans="1:56" x14ac:dyDescent="0.25">
      <c r="A52" s="1" t="s">
        <v>1</v>
      </c>
      <c r="B52" s="1" t="s">
        <v>1978</v>
      </c>
      <c r="K52" s="2">
        <v>3.92</v>
      </c>
    </row>
    <row r="53" spans="1:56" x14ac:dyDescent="0.25">
      <c r="A53" s="1" t="s">
        <v>1</v>
      </c>
      <c r="B53" s="1" t="s">
        <v>1977</v>
      </c>
      <c r="K53" s="2">
        <v>3.92</v>
      </c>
    </row>
    <row r="54" spans="1:56" x14ac:dyDescent="0.25">
      <c r="A54" s="1" t="s">
        <v>1</v>
      </c>
      <c r="B54" s="1" t="s">
        <v>1976</v>
      </c>
      <c r="K54" s="2">
        <v>3.92</v>
      </c>
    </row>
    <row r="55" spans="1:56" x14ac:dyDescent="0.25">
      <c r="A55" s="1" t="s">
        <v>1</v>
      </c>
      <c r="B55" s="1" t="s">
        <v>1975</v>
      </c>
      <c r="K55" s="2">
        <v>3.92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04B6-DF0D-4853-ADE2-CB62E3EF014C}">
  <dimension ref="A1:BD56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2065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2064</v>
      </c>
    </row>
    <row r="12" spans="1:56" x14ac:dyDescent="0.25">
      <c r="A12" s="1" t="s">
        <v>1</v>
      </c>
      <c r="B12" s="1" t="s">
        <v>2063</v>
      </c>
    </row>
    <row r="13" spans="1:56" x14ac:dyDescent="0.25">
      <c r="A13" s="1" t="s">
        <v>1</v>
      </c>
      <c r="B13" s="1" t="s">
        <v>2062</v>
      </c>
    </row>
    <row r="14" spans="1:56" x14ac:dyDescent="0.25">
      <c r="A14" s="1" t="s">
        <v>1</v>
      </c>
      <c r="B14" s="1" t="s">
        <v>2061</v>
      </c>
    </row>
    <row r="15" spans="1:56" x14ac:dyDescent="0.25">
      <c r="A15" s="1" t="s">
        <v>1</v>
      </c>
      <c r="B15" s="1" t="s">
        <v>2060</v>
      </c>
    </row>
    <row r="16" spans="1:56" x14ac:dyDescent="0.25">
      <c r="A16" s="1" t="s">
        <v>1</v>
      </c>
      <c r="B16" s="1" t="s">
        <v>2059</v>
      </c>
    </row>
    <row r="17" spans="1:56" x14ac:dyDescent="0.25">
      <c r="A17" s="1" t="s">
        <v>1</v>
      </c>
      <c r="B17" s="1" t="s">
        <v>2058</v>
      </c>
    </row>
    <row r="18" spans="1:56" x14ac:dyDescent="0.25">
      <c r="A18" s="1">
        <v>1</v>
      </c>
      <c r="B18" s="1" t="s">
        <v>2057</v>
      </c>
      <c r="C18" s="1">
        <v>505.00002796202898</v>
      </c>
      <c r="D18" s="1">
        <v>0</v>
      </c>
      <c r="E18">
        <f>(R18-S18*(1000-T18)/(1000-U18))*AK18</f>
        <v>-1.5786741472477155</v>
      </c>
      <c r="F18">
        <f>IF(AV18&lt;&gt;0,1/(1/AV18-1/N18),0)</f>
        <v>1.8370723585792461</v>
      </c>
      <c r="G18">
        <f>((AY18-AL18/2)*S18-E18)/(AY18+AL18/2)</f>
        <v>386.59436837478745</v>
      </c>
      <c r="H18">
        <f>AL18*1000</f>
        <v>20.189576787944343</v>
      </c>
      <c r="I18">
        <f>(AQ18-AW18)</f>
        <v>1.3445518965069472</v>
      </c>
      <c r="J18">
        <f>(P18+AP18*D18)</f>
        <v>24.327917098999023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25.180133819580078</v>
      </c>
      <c r="P18" s="1">
        <v>24.327917098999023</v>
      </c>
      <c r="Q18" s="1">
        <v>25.320005416870117</v>
      </c>
      <c r="R18" s="1">
        <v>399.87112426757813</v>
      </c>
      <c r="S18" s="1">
        <v>394.10049438476563</v>
      </c>
      <c r="T18" s="1">
        <v>1.5225335359573364</v>
      </c>
      <c r="U18" s="1">
        <v>19.434337615966797</v>
      </c>
      <c r="V18" s="1">
        <v>4.1680312156677246</v>
      </c>
      <c r="W18" s="1">
        <v>53.202720642089844</v>
      </c>
      <c r="X18" s="1">
        <v>300.63079833984375</v>
      </c>
      <c r="Y18" s="1">
        <v>-4.2265482246875763E-2</v>
      </c>
      <c r="Z18" s="1">
        <v>7.646550178527832</v>
      </c>
      <c r="AA18" s="1">
        <v>87.984886169433594</v>
      </c>
      <c r="AB18" s="1">
        <v>21.025484085083008</v>
      </c>
      <c r="AC18" s="1">
        <v>2.224623441696167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1.1052602880141311</v>
      </c>
      <c r="AL18">
        <f>(U18-T18)/(1000-U18)*AK18</f>
        <v>2.0189576787944342E-2</v>
      </c>
      <c r="AM18">
        <f>(P18+273.15)</f>
        <v>297.477917098999</v>
      </c>
      <c r="AN18">
        <f>(O18+273.15)</f>
        <v>298.33013381958006</v>
      </c>
      <c r="AO18">
        <f>(Y18*AG18+Z18*AH18)*AI18</f>
        <v>-6.7624770083469787E-3</v>
      </c>
      <c r="AP18">
        <f>((AO18+0.00000010773*(AN18^4-AM18^4))-AL18*44100)/(L18*51.4+0.00000043092*AM18^3)</f>
        <v>-7.2572454029587705</v>
      </c>
      <c r="AQ18">
        <f>0.61365*EXP(17.502*J18/(240.97+J18))</f>
        <v>3.0544798794261272</v>
      </c>
      <c r="AR18">
        <f>AQ18*1000/AA18</f>
        <v>34.715961029307664</v>
      </c>
      <c r="AS18">
        <f>(AR18-U18)</f>
        <v>15.281623413340867</v>
      </c>
      <c r="AT18">
        <f>IF(D18,P18,(O18+P18)/2)</f>
        <v>24.754025459289551</v>
      </c>
      <c r="AU18">
        <f>0.61365*EXP(17.502*AT18/(240.97+AT18))</f>
        <v>3.1333460260538142</v>
      </c>
      <c r="AV18">
        <f>IF(AS18&lt;&gt;0,(1000-(AR18+U18)/2)/AS18*AL18,0)</f>
        <v>1.285396220698751</v>
      </c>
      <c r="AW18">
        <f>U18*AA18/1000</f>
        <v>1.70992798291918</v>
      </c>
      <c r="AX18">
        <f>(AU18-AW18)</f>
        <v>1.4234180431346342</v>
      </c>
      <c r="AY18">
        <f>1/(1.6/F18+1.37/N18)</f>
        <v>0.83961757159328765</v>
      </c>
      <c r="AZ18">
        <f>G18*AA18*0.001</f>
        <v>34.014461495199754</v>
      </c>
      <c r="BA18">
        <f>G18/S18</f>
        <v>0.98095377672211226</v>
      </c>
      <c r="BB18">
        <f>(1-AL18*AA18/AQ18/F18)*100</f>
        <v>68.342853895210467</v>
      </c>
      <c r="BC18">
        <f>(S18-E18/(N18/1.35))</f>
        <v>394.59840018276412</v>
      </c>
      <c r="BD18">
        <f>E18*BB18/100/BC18</f>
        <v>-2.7342000510778867E-3</v>
      </c>
    </row>
    <row r="19" spans="1:56" x14ac:dyDescent="0.25">
      <c r="A19" s="1" t="s">
        <v>1</v>
      </c>
      <c r="B19" s="1" t="s">
        <v>2056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2055</v>
      </c>
      <c r="K20" s="1">
        <f t="shared" si="0"/>
        <v>2.72</v>
      </c>
    </row>
    <row r="21" spans="1:56" x14ac:dyDescent="0.25">
      <c r="A21" s="1">
        <v>2</v>
      </c>
      <c r="B21" s="1" t="s">
        <v>2054</v>
      </c>
      <c r="C21" s="1">
        <v>708.00002796202898</v>
      </c>
      <c r="D21" s="1">
        <v>0</v>
      </c>
      <c r="E21">
        <f>(R21-S21*(1000-T21)/(1000-U21))*AK21</f>
        <v>-0.95680977923132271</v>
      </c>
      <c r="F21">
        <f>IF(AV21&lt;&gt;0,1/(1/AV21-1/N21),0)</f>
        <v>1.8139730880190799</v>
      </c>
      <c r="G21">
        <f>((AY21-AL21/2)*S21-E21)/(AY21+AL21/2)</f>
        <v>385.19967092155065</v>
      </c>
      <c r="H21">
        <f>AL21*1000</f>
        <v>20.234479484072217</v>
      </c>
      <c r="I21">
        <f>(AQ21-AW21)</f>
        <v>1.3594831611672729</v>
      </c>
      <c r="J21">
        <f>(P21+AP21*D21)</f>
        <v>24.412837982177734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25.307514190673828</v>
      </c>
      <c r="P21" s="1">
        <v>24.412837982177734</v>
      </c>
      <c r="Q21" s="1">
        <v>25.470809936523438</v>
      </c>
      <c r="R21" s="1">
        <v>399.85931396484375</v>
      </c>
      <c r="S21" s="1">
        <v>393.52029418945313</v>
      </c>
      <c r="T21" s="1">
        <v>1.488262414932251</v>
      </c>
      <c r="U21" s="1">
        <v>19.440805435180664</v>
      </c>
      <c r="V21" s="1">
        <v>4.0436267852783203</v>
      </c>
      <c r="W21" s="1">
        <v>52.820903778076172</v>
      </c>
      <c r="X21" s="1">
        <v>300.61370849609375</v>
      </c>
      <c r="Y21" s="1">
        <v>26.153657913208008</v>
      </c>
      <c r="Z21" s="1">
        <v>7.3659114837646484</v>
      </c>
      <c r="AA21" s="1">
        <v>87.988861083984375</v>
      </c>
      <c r="AB21" s="1">
        <v>21.211420059204102</v>
      </c>
      <c r="AC21" s="1">
        <v>2.2322993278503418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1.1051974577062269</v>
      </c>
      <c r="AL21">
        <f>(U21-T21)/(1000-U21)*AK21</f>
        <v>2.0234479484072216E-2</v>
      </c>
      <c r="AM21">
        <f>(P21+273.15)</f>
        <v>297.56283798217771</v>
      </c>
      <c r="AN21">
        <f>(O21+273.15)</f>
        <v>298.45751419067381</v>
      </c>
      <c r="AO21">
        <f>(Y21*AG21+Z21*AH21)*AI21</f>
        <v>4.1845851725805119</v>
      </c>
      <c r="AP21">
        <f>((AO21+0.00000010773*(AN21^4-AM21^4))-AL21*44100)/(L21*51.4+0.00000043092*AM21^3)</f>
        <v>-7.2343686173086601</v>
      </c>
      <c r="AQ21">
        <f>0.61365*EXP(17.502*J21/(240.97+J21))</f>
        <v>3.0700574899641526</v>
      </c>
      <c r="AR21">
        <f>AQ21*1000/AA21</f>
        <v>34.891433439896637</v>
      </c>
      <c r="AS21">
        <f>(AR21-U21)</f>
        <v>15.450628004715973</v>
      </c>
      <c r="AT21">
        <f>IF(D21,P21,(O21+P21)/2)</f>
        <v>24.860176086425781</v>
      </c>
      <c r="AU21">
        <f>0.61365*EXP(17.502*AT21/(240.97+AT21))</f>
        <v>3.1532675904244951</v>
      </c>
      <c r="AV21">
        <f>IF(AS21&lt;&gt;0,(1000-(AR21+U21)/2)/AS21*AL21,0)</f>
        <v>1.2740444719556463</v>
      </c>
      <c r="AW21">
        <f>U21*AA21/1000</f>
        <v>1.7105743287968798</v>
      </c>
      <c r="AX21">
        <f>(AU21-AW21)</f>
        <v>1.4426932616276154</v>
      </c>
      <c r="AY21">
        <f>1/(1.6/F21+1.37/N21)</f>
        <v>0.83187119243912466</v>
      </c>
      <c r="AZ21">
        <f>G21*AA21*0.001</f>
        <v>33.89328033431282</v>
      </c>
      <c r="BA21">
        <f>G21/S21</f>
        <v>0.97885592333925053</v>
      </c>
      <c r="BB21">
        <f>(1-AL21*AA21/AQ21/F21)*100</f>
        <v>68.030018459661193</v>
      </c>
      <c r="BC21">
        <f>(S21-E21/(N21/1.35))</f>
        <v>393.82206712815076</v>
      </c>
      <c r="BD21">
        <f>E21*BB21/100/BC21</f>
        <v>-1.6528222356394819E-3</v>
      </c>
    </row>
    <row r="22" spans="1:56" x14ac:dyDescent="0.25">
      <c r="A22" s="1" t="s">
        <v>1</v>
      </c>
      <c r="B22" s="1" t="s">
        <v>2053</v>
      </c>
      <c r="K22" s="1">
        <f t="shared" si="0"/>
        <v>2.72</v>
      </c>
    </row>
    <row r="23" spans="1:56" x14ac:dyDescent="0.25">
      <c r="A23" s="1" t="s">
        <v>1</v>
      </c>
      <c r="B23" s="1" t="s">
        <v>2052</v>
      </c>
      <c r="K23" s="1">
        <f t="shared" si="0"/>
        <v>2.72</v>
      </c>
    </row>
    <row r="24" spans="1:56" x14ac:dyDescent="0.25">
      <c r="A24" s="1">
        <v>3</v>
      </c>
      <c r="B24" s="1" t="s">
        <v>2051</v>
      </c>
      <c r="C24" s="1">
        <v>911.00002796202898</v>
      </c>
      <c r="D24" s="1">
        <v>0</v>
      </c>
      <c r="E24">
        <f>(R24-S24*(1000-T24)/(1000-U24))*AK24</f>
        <v>-0.60127481920421222</v>
      </c>
      <c r="F24">
        <f>IF(AV24&lt;&gt;0,1/(1/AV24-1/N24),0)</f>
        <v>1.7852305741900369</v>
      </c>
      <c r="G24">
        <f>((AY24-AL24/2)*S24-E24)/(AY24+AL24/2)</f>
        <v>384.50145773120977</v>
      </c>
      <c r="H24">
        <f>AL24*1000</f>
        <v>20.21901629091753</v>
      </c>
      <c r="I24">
        <f>(AQ24-AW24)</f>
        <v>1.3736908786312063</v>
      </c>
      <c r="J24">
        <f>(P24+AP24*D24)</f>
        <v>24.480609893798828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25.404104232788086</v>
      </c>
      <c r="P24" s="1">
        <v>24.480609893798828</v>
      </c>
      <c r="Q24" s="1">
        <v>25.580974578857422</v>
      </c>
      <c r="R24" s="1">
        <v>399.98629760742188</v>
      </c>
      <c r="S24" s="1">
        <v>393.33462524414063</v>
      </c>
      <c r="T24" s="1">
        <v>1.4827753305435181</v>
      </c>
      <c r="U24" s="1">
        <v>19.421577453613281</v>
      </c>
      <c r="V24" s="1">
        <v>4.0055665969848633</v>
      </c>
      <c r="W24" s="1">
        <v>52.465415954589844</v>
      </c>
      <c r="X24" s="1">
        <v>300.61996459960938</v>
      </c>
      <c r="Y24" s="1">
        <v>50.098342895507813</v>
      </c>
      <c r="Z24" s="1">
        <v>7.6272792816162109</v>
      </c>
      <c r="AA24" s="1">
        <v>87.987098693847656</v>
      </c>
      <c r="AB24" s="1">
        <v>21.329586029052734</v>
      </c>
      <c r="AC24" s="1">
        <v>2.2348864078521729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1.1052204580867988</v>
      </c>
      <c r="AL24">
        <f>(U24-T24)/(1000-U24)*AK24</f>
        <v>2.0219016290917529E-2</v>
      </c>
      <c r="AM24">
        <f>(P24+273.15)</f>
        <v>297.63060989379881</v>
      </c>
      <c r="AN24">
        <f>(O24+273.15)</f>
        <v>298.55410423278806</v>
      </c>
      <c r="AO24">
        <f>(Y24*AG24+Z24*AH24)*AI24</f>
        <v>8.0157346841156141</v>
      </c>
      <c r="AP24">
        <f>((AO24+0.00000010773*(AN24^4-AM24^4))-AL24*44100)/(L24*51.4+0.00000043092*AM24^3)</f>
        <v>-7.1939406261628633</v>
      </c>
      <c r="AQ24">
        <f>0.61365*EXP(17.502*J24/(240.97+J24))</f>
        <v>3.0825391308324845</v>
      </c>
      <c r="AR24">
        <f>AQ24*1000/AA24</f>
        <v>35.033989943891918</v>
      </c>
      <c r="AS24">
        <f>(AR24-U24)</f>
        <v>15.612412490278636</v>
      </c>
      <c r="AT24">
        <f>IF(D24,P24,(O24+P24)/2)</f>
        <v>24.942357063293457</v>
      </c>
      <c r="AU24">
        <f>0.61365*EXP(17.502*AT24/(240.97+AT24))</f>
        <v>3.1687666424219381</v>
      </c>
      <c r="AV24">
        <f>IF(AS24&lt;&gt;0,(1000-(AR24+U24)/2)/AS24*AL24,0)</f>
        <v>1.2597987211133344</v>
      </c>
      <c r="AW24">
        <f>U24*AA24/1000</f>
        <v>1.7088482522012782</v>
      </c>
      <c r="AX24">
        <f>(AU24-AW24)</f>
        <v>1.4599183902206598</v>
      </c>
      <c r="AY24">
        <f>1/(1.6/F24+1.37/N24)</f>
        <v>0.82215868620578236</v>
      </c>
      <c r="AZ24">
        <f>G24*AA24*0.001</f>
        <v>33.831167709324248</v>
      </c>
      <c r="BA24">
        <f>G24/S24</f>
        <v>0.97754286821952641</v>
      </c>
      <c r="BB24">
        <f>(1-AL24*AA24/AQ24/F24)*100</f>
        <v>67.672203383733361</v>
      </c>
      <c r="BC24">
        <f>(S24-E24/(N24/1.35))</f>
        <v>393.52426426445032</v>
      </c>
      <c r="BD24">
        <f>E24*BB24/100/BC24</f>
        <v>-1.0339792371064913E-3</v>
      </c>
    </row>
    <row r="25" spans="1:56" x14ac:dyDescent="0.25">
      <c r="A25" s="1" t="s">
        <v>1</v>
      </c>
      <c r="B25" s="1" t="s">
        <v>2050</v>
      </c>
      <c r="K25" s="1">
        <f t="shared" si="0"/>
        <v>2.72</v>
      </c>
    </row>
    <row r="26" spans="1:56" x14ac:dyDescent="0.25">
      <c r="A26" s="1" t="s">
        <v>1</v>
      </c>
      <c r="B26" s="1" t="s">
        <v>2049</v>
      </c>
      <c r="K26" s="1">
        <f t="shared" si="0"/>
        <v>2.72</v>
      </c>
    </row>
    <row r="27" spans="1:56" x14ac:dyDescent="0.25">
      <c r="A27" s="1">
        <v>4</v>
      </c>
      <c r="B27" s="1" t="s">
        <v>2048</v>
      </c>
      <c r="C27" s="1">
        <v>1114.000027962029</v>
      </c>
      <c r="D27" s="1">
        <v>0</v>
      </c>
      <c r="E27">
        <f>(R27-S27*(1000-T27)/(1000-U27))*AK27</f>
        <v>-0.49951486191060146</v>
      </c>
      <c r="F27">
        <f>IF(AV27&lt;&gt;0,1/(1/AV27-1/N27),0)</f>
        <v>1.7761053673179292</v>
      </c>
      <c r="G27">
        <f>((AY27-AL27/2)*S27-E27)/(AY27+AL27/2)</f>
        <v>384.20012948851456</v>
      </c>
      <c r="H27">
        <f>AL27*1000</f>
        <v>20.281400640497754</v>
      </c>
      <c r="I27">
        <f>(AQ27-AW27)</f>
        <v>1.382782200410857</v>
      </c>
      <c r="J27">
        <f>(P27+AP27*D27)</f>
        <v>24.562326431274414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25.496835708618164</v>
      </c>
      <c r="P27" s="1">
        <v>24.562326431274414</v>
      </c>
      <c r="Q27" s="1">
        <v>25.679136276245117</v>
      </c>
      <c r="R27" s="1">
        <v>399.978515625</v>
      </c>
      <c r="S27" s="1">
        <v>393.21539306640625</v>
      </c>
      <c r="T27" s="1">
        <v>1.4983760118484497</v>
      </c>
      <c r="U27" s="1">
        <v>19.489587783813477</v>
      </c>
      <c r="V27" s="1">
        <v>4.025547981262207</v>
      </c>
      <c r="W27" s="1">
        <v>52.360866546630859</v>
      </c>
      <c r="X27" s="1">
        <v>300.64822387695313</v>
      </c>
      <c r="Y27" s="1">
        <v>99.306671142578125</v>
      </c>
      <c r="Z27" s="1">
        <v>7.6863861083984375</v>
      </c>
      <c r="AA27" s="1">
        <v>87.988815307617188</v>
      </c>
      <c r="AB27" s="1">
        <v>21.520008087158203</v>
      </c>
      <c r="AC27" s="1">
        <v>2.2407543659210205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1.1053243524887979</v>
      </c>
      <c r="AL27">
        <f>(U27-T27)/(1000-U27)*AK27</f>
        <v>2.0281400640497754E-2</v>
      </c>
      <c r="AM27">
        <f>(P27+273.15)</f>
        <v>297.71232643127439</v>
      </c>
      <c r="AN27">
        <f>(O27+273.15)</f>
        <v>298.64683570861814</v>
      </c>
      <c r="AO27">
        <f>(Y27*AG27+Z27*AH27)*AI27</f>
        <v>15.889067027664169</v>
      </c>
      <c r="AP27">
        <f>((AO27+0.00000010773*(AN27^4-AM27^4))-AL27*44100)/(L27*51.4+0.00000043092*AM27^3)</f>
        <v>-7.1500717179894728</v>
      </c>
      <c r="AQ27">
        <f>0.61365*EXP(17.502*J27/(240.97+J27))</f>
        <v>3.0976479403424131</v>
      </c>
      <c r="AR27">
        <f>AQ27*1000/AA27</f>
        <v>35.205019291517267</v>
      </c>
      <c r="AS27">
        <f>(AR27-U27)</f>
        <v>15.715431507703791</v>
      </c>
      <c r="AT27">
        <f>IF(D27,P27,(O27+P27)/2)</f>
        <v>25.029581069946289</v>
      </c>
      <c r="AU27">
        <f>0.61365*EXP(17.502*AT27/(240.97+AT27))</f>
        <v>3.1852895812823889</v>
      </c>
      <c r="AV27">
        <f>IF(AS27&lt;&gt;0,(1000-(AR27+U27)/2)/AS27*AL27,0)</f>
        <v>1.2552476851394692</v>
      </c>
      <c r="AW27">
        <f>U27*AA27/1000</f>
        <v>1.7148657399315561</v>
      </c>
      <c r="AX27">
        <f>(AU27-AW27)</f>
        <v>1.4704238413508328</v>
      </c>
      <c r="AY27">
        <f>1/(1.6/F27+1.37/N27)</f>
        <v>0.81905791359627989</v>
      </c>
      <c r="AZ27">
        <f>G27*AA27*0.001</f>
        <v>33.805314234727511</v>
      </c>
      <c r="BA27">
        <f>G27/S27</f>
        <v>0.97707296373219754</v>
      </c>
      <c r="BB27">
        <f>(1-AL27*AA27/AQ27/F27)*100</f>
        <v>67.564198729745129</v>
      </c>
      <c r="BC27">
        <f>(S27-E27/(N27/1.35))</f>
        <v>393.37293751366622</v>
      </c>
      <c r="BD27">
        <f>E27*BB27/100/BC27</f>
        <v>-8.579472093810873E-4</v>
      </c>
    </row>
    <row r="28" spans="1:56" x14ac:dyDescent="0.25">
      <c r="A28" s="1" t="s">
        <v>1</v>
      </c>
      <c r="B28" s="1" t="s">
        <v>2047</v>
      </c>
      <c r="K28" s="1">
        <f t="shared" si="0"/>
        <v>2.72</v>
      </c>
    </row>
    <row r="29" spans="1:56" x14ac:dyDescent="0.25">
      <c r="A29" s="1" t="s">
        <v>1</v>
      </c>
      <c r="B29" s="1" t="s">
        <v>2046</v>
      </c>
      <c r="K29" s="1">
        <f t="shared" si="0"/>
        <v>2.72</v>
      </c>
    </row>
    <row r="30" spans="1:56" x14ac:dyDescent="0.25">
      <c r="A30" s="1">
        <v>5</v>
      </c>
      <c r="B30" s="1" t="s">
        <v>2045</v>
      </c>
      <c r="C30" s="1">
        <v>1317.000027962029</v>
      </c>
      <c r="D30" s="1">
        <v>0</v>
      </c>
      <c r="E30">
        <f>(R30-S30*(1000-T30)/(1000-U30))*AK30</f>
        <v>-0.20299365409645112</v>
      </c>
      <c r="F30">
        <f>IF(AV30&lt;&gt;0,1/(1/AV30-1/N30),0)</f>
        <v>1.7803351798429636</v>
      </c>
      <c r="G30">
        <f>((AY30-AL30/2)*S30-E30)/(AY30+AL30/2)</f>
        <v>383.55244763205036</v>
      </c>
      <c r="H30">
        <f>AL30*1000</f>
        <v>20.402195704899722</v>
      </c>
      <c r="I30">
        <f>(AQ30-AW30)</f>
        <v>1.3885366833605575</v>
      </c>
      <c r="J30">
        <f>(P30+AP30*D30)</f>
        <v>24.658290863037109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25.585500717163086</v>
      </c>
      <c r="P30" s="1">
        <v>24.658290863037109</v>
      </c>
      <c r="Q30" s="1">
        <v>25.765613555908203</v>
      </c>
      <c r="R30" s="1">
        <v>400.02911376953125</v>
      </c>
      <c r="S30" s="1">
        <v>392.95928955078125</v>
      </c>
      <c r="T30" s="1">
        <v>1.5291006565093994</v>
      </c>
      <c r="U30" s="1">
        <v>19.625446319580078</v>
      </c>
      <c r="V30" s="1">
        <v>4.0867996215820313</v>
      </c>
      <c r="W30" s="1">
        <v>52.452571868896484</v>
      </c>
      <c r="X30" s="1">
        <v>300.64013671875</v>
      </c>
      <c r="Y30" s="1">
        <v>150.38937377929688</v>
      </c>
      <c r="Z30" s="1">
        <v>7.4923896789550781</v>
      </c>
      <c r="AA30" s="1">
        <v>87.994789123535156</v>
      </c>
      <c r="AB30" s="1">
        <v>21.530820846557617</v>
      </c>
      <c r="AC30" s="1">
        <v>2.247488260269165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1.105294620289522</v>
      </c>
      <c r="AL30">
        <f>(U30-T30)/(1000-U30)*AK30</f>
        <v>2.040219570489972E-2</v>
      </c>
      <c r="AM30">
        <f>(P30+273.15)</f>
        <v>297.80829086303709</v>
      </c>
      <c r="AN30">
        <f>(O30+273.15)</f>
        <v>298.73550071716306</v>
      </c>
      <c r="AO30">
        <f>(Y30*AG30+Z30*AH30)*AI30</f>
        <v>24.062299266853188</v>
      </c>
      <c r="AP30">
        <f>((AO30+0.00000010773*(AN30^4-AM30^4))-AL30*44100)/(L30*51.4+0.00000043092*AM30^3)</f>
        <v>-7.1265826014082077</v>
      </c>
      <c r="AQ30">
        <f>0.61365*EXP(17.502*J30/(240.97+J30))</f>
        <v>3.1154736937072656</v>
      </c>
      <c r="AR30">
        <f>AQ30*1000/AA30</f>
        <v>35.405206657561031</v>
      </c>
      <c r="AS30">
        <f>(AR30-U30)</f>
        <v>15.779760337980953</v>
      </c>
      <c r="AT30">
        <f>IF(D30,P30,(O30+P30)/2)</f>
        <v>25.121895790100098</v>
      </c>
      <c r="AU30">
        <f>0.61365*EXP(17.502*AT30/(240.97+AT30))</f>
        <v>3.2028588190445122</v>
      </c>
      <c r="AV30">
        <f>IF(AS30&lt;&gt;0,(1000-(AR30+U30)/2)/AS30*AL30,0)</f>
        <v>1.257358933471252</v>
      </c>
      <c r="AW30">
        <f>U30*AA30/1000</f>
        <v>1.7269370103467081</v>
      </c>
      <c r="AX30">
        <f>(AU30-AW30)</f>
        <v>1.4759218086978041</v>
      </c>
      <c r="AY30">
        <f>1/(1.6/F30+1.37/N30)</f>
        <v>0.8204962544456893</v>
      </c>
      <c r="AZ30">
        <f>G30*AA30*0.001</f>
        <v>33.750616747198031</v>
      </c>
      <c r="BA30">
        <f>G30/S30</f>
        <v>0.9760615357140825</v>
      </c>
      <c r="BB30">
        <f>(1-AL30*AA30/AQ30/F30)*100</f>
        <v>67.632586072106506</v>
      </c>
      <c r="BC30">
        <f>(S30-E30/(N30/1.35))</f>
        <v>393.02331271699813</v>
      </c>
      <c r="BD30">
        <f>E30*BB30/100/BC30</f>
        <v>-3.4931733916393378E-4</v>
      </c>
    </row>
    <row r="31" spans="1:56" x14ac:dyDescent="0.25">
      <c r="A31" s="1" t="s">
        <v>1</v>
      </c>
      <c r="B31" s="1" t="s">
        <v>2044</v>
      </c>
      <c r="K31" s="1">
        <f t="shared" si="0"/>
        <v>2.72</v>
      </c>
    </row>
    <row r="32" spans="1:56" x14ac:dyDescent="0.25">
      <c r="A32" s="1" t="s">
        <v>1</v>
      </c>
      <c r="B32" s="1" t="s">
        <v>2043</v>
      </c>
      <c r="K32" s="1">
        <f t="shared" si="0"/>
        <v>2.72</v>
      </c>
    </row>
    <row r="33" spans="1:56" x14ac:dyDescent="0.25">
      <c r="A33" s="1">
        <v>6</v>
      </c>
      <c r="B33" s="1" t="s">
        <v>2042</v>
      </c>
      <c r="C33" s="1">
        <v>1520.000027962029</v>
      </c>
      <c r="D33" s="1">
        <v>0</v>
      </c>
      <c r="E33">
        <f>(R33-S33*(1000-T33)/(1000-U33))*AK33</f>
        <v>-0.11020713765635201</v>
      </c>
      <c r="F33">
        <f>IF(AV33&lt;&gt;0,1/(1/AV33-1/N33),0)</f>
        <v>1.8320895334955436</v>
      </c>
      <c r="G33">
        <f>((AY33-AL33/2)*S33-E33)/(AY33+AL33/2)</f>
        <v>383.32761499658045</v>
      </c>
      <c r="H33">
        <f>AL33*1000</f>
        <v>20.713854625654776</v>
      </c>
      <c r="I33">
        <f>(AQ33-AW33)</f>
        <v>1.381333444076249</v>
      </c>
      <c r="J33">
        <f>(P33+AP33*D33)</f>
        <v>24.766519546508789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25.670387268066406</v>
      </c>
      <c r="P33" s="1">
        <v>24.766519546508789</v>
      </c>
      <c r="Q33" s="1">
        <v>25.849287033081055</v>
      </c>
      <c r="R33" s="1">
        <v>400.05068969726563</v>
      </c>
      <c r="S33" s="1">
        <v>392.78875732421875</v>
      </c>
      <c r="T33" s="1">
        <v>1.5672820806503296</v>
      </c>
      <c r="U33" s="1">
        <v>19.935651779174805</v>
      </c>
      <c r="V33" s="1">
        <v>4.1680803298950195</v>
      </c>
      <c r="W33" s="1">
        <v>53.01751708984375</v>
      </c>
      <c r="X33" s="1">
        <v>300.6171875</v>
      </c>
      <c r="Y33" s="1">
        <v>301.09039306640625</v>
      </c>
      <c r="Z33" s="1">
        <v>7.4800610542297363</v>
      </c>
      <c r="AA33" s="1">
        <v>88.000717163085938</v>
      </c>
      <c r="AB33" s="1">
        <v>21.674150466918945</v>
      </c>
      <c r="AC33" s="1">
        <v>2.2616822719573975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1.1052102481617645</v>
      </c>
      <c r="AL33">
        <f>(U33-T33)/(1000-U33)*AK33</f>
        <v>2.0713854625654775E-2</v>
      </c>
      <c r="AM33">
        <f>(P33+273.15)</f>
        <v>297.91651954650877</v>
      </c>
      <c r="AN33">
        <f>(O33+273.15)</f>
        <v>298.82038726806638</v>
      </c>
      <c r="AO33">
        <f>(Y33*AG33+Z33*AH33)*AI33</f>
        <v>48.174461813841845</v>
      </c>
      <c r="AP33">
        <f>((AO33+0.00000010773*(AN33^4-AM33^4))-AL33*44100)/(L33*51.4+0.00000043092*AM33^3)</f>
        <v>-7.0425655319203324</v>
      </c>
      <c r="AQ33">
        <f>0.61365*EXP(17.502*J33/(240.97+J33))</f>
        <v>3.135685097757182</v>
      </c>
      <c r="AR33">
        <f>AQ33*1000/AA33</f>
        <v>35.632494811900493</v>
      </c>
      <c r="AS33">
        <f>(AR33-U33)</f>
        <v>15.696843032725688</v>
      </c>
      <c r="AT33">
        <f>IF(D33,P33,(O33+P33)/2)</f>
        <v>25.218453407287598</v>
      </c>
      <c r="AU33">
        <f>0.61365*EXP(17.502*AT33/(240.97+AT33))</f>
        <v>3.2213261094473054</v>
      </c>
      <c r="AV33">
        <f>IF(AS33&lt;&gt;0,(1000-(AR33+U33)/2)/AS33*AL33,0)</f>
        <v>1.2829547526542053</v>
      </c>
      <c r="AW33">
        <f>U33*AA33/1000</f>
        <v>1.7543516536809329</v>
      </c>
      <c r="AX33">
        <f>(AU33-AW33)</f>
        <v>1.4669744557663724</v>
      </c>
      <c r="AY33">
        <f>1/(1.6/F33+1.37/N33)</f>
        <v>0.83795100445808401</v>
      </c>
      <c r="AZ33">
        <f>G33*AA33*0.001</f>
        <v>33.73310502811438</v>
      </c>
      <c r="BA33">
        <f>G33/S33</f>
        <v>0.9759128993607401</v>
      </c>
      <c r="BB33">
        <f>(1-AL33*AA33/AQ33/F33)*100</f>
        <v>68.270151409917204</v>
      </c>
      <c r="BC33">
        <f>(S33-E33/(N33/1.35))</f>
        <v>392.82351609499841</v>
      </c>
      <c r="BD33">
        <f>E33*BB33/100/BC33</f>
        <v>-1.9153277912295884E-4</v>
      </c>
    </row>
    <row r="34" spans="1:56" x14ac:dyDescent="0.25">
      <c r="A34" s="1" t="s">
        <v>1</v>
      </c>
      <c r="B34" s="1" t="s">
        <v>2041</v>
      </c>
      <c r="K34" s="1">
        <f t="shared" si="0"/>
        <v>2.72</v>
      </c>
    </row>
    <row r="35" spans="1:56" x14ac:dyDescent="0.25">
      <c r="A35" s="1" t="s">
        <v>1</v>
      </c>
      <c r="B35" s="1" t="s">
        <v>2040</v>
      </c>
      <c r="K35" s="1">
        <f t="shared" si="0"/>
        <v>2.72</v>
      </c>
    </row>
    <row r="36" spans="1:56" x14ac:dyDescent="0.25">
      <c r="A36" s="1">
        <v>7</v>
      </c>
      <c r="B36" s="1" t="s">
        <v>2039</v>
      </c>
      <c r="C36" s="1">
        <v>1723.000027962029</v>
      </c>
      <c r="D36" s="1">
        <v>0</v>
      </c>
      <c r="E36">
        <f>(R36-S36*(1000-T36)/(1000-U36))*AK36</f>
        <v>-0.11197456681932998</v>
      </c>
      <c r="F36">
        <f>IF(AV36&lt;&gt;0,1/(1/AV36-1/N36),0)</f>
        <v>1.9154316449188649</v>
      </c>
      <c r="G36">
        <f>((AY36-AL36/2)*S36-E36)/(AY36+AL36/2)</f>
        <v>383.27282279678059</v>
      </c>
      <c r="H36">
        <f>AL36*1000</f>
        <v>21.214504952761001</v>
      </c>
      <c r="I36">
        <f>(AQ36-AW36)</f>
        <v>1.3711347770473516</v>
      </c>
      <c r="J36">
        <f>(P36+AP36*D36)</f>
        <v>24.936975479125977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25.768556594848633</v>
      </c>
      <c r="P36" s="1">
        <v>24.936975479125977</v>
      </c>
      <c r="Q36" s="1">
        <v>25.936134338378906</v>
      </c>
      <c r="R36" s="1">
        <v>400.08834838867188</v>
      </c>
      <c r="S36" s="1">
        <v>392.65280151367188</v>
      </c>
      <c r="T36" s="1">
        <v>1.6113576889038086</v>
      </c>
      <c r="U36" s="1">
        <v>20.41423225402832</v>
      </c>
      <c r="V36" s="1">
        <v>4.2607741355895996</v>
      </c>
      <c r="W36" s="1">
        <v>53.979591369628906</v>
      </c>
      <c r="X36" s="1">
        <v>300.62149047851563</v>
      </c>
      <c r="Y36" s="1">
        <v>500.72146606445313</v>
      </c>
      <c r="Z36" s="1">
        <v>7.6838879585266113</v>
      </c>
      <c r="AA36" s="1">
        <v>88.007957458496094</v>
      </c>
      <c r="AB36" s="1">
        <v>21.782678604125977</v>
      </c>
      <c r="AC36" s="1">
        <v>2.2845995426177979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1.1052260679357189</v>
      </c>
      <c r="AL36">
        <f>(U36-T36)/(1000-U36)*AK36</f>
        <v>2.1214504952761001E-2</v>
      </c>
      <c r="AM36">
        <f>(P36+273.15)</f>
        <v>298.08697547912595</v>
      </c>
      <c r="AN36">
        <f>(O36+273.15)</f>
        <v>298.91855659484861</v>
      </c>
      <c r="AO36">
        <f>(Y36*AG36+Z36*AH36)*AI36</f>
        <v>80.115432779592993</v>
      </c>
      <c r="AP36">
        <f>((AO36+0.00000010773*(AN36^4-AM36^4))-AL36*44100)/(L36*51.4+0.00000043092*AM36^3)</f>
        <v>-6.9669134933068424</v>
      </c>
      <c r="AQ36">
        <f>0.61365*EXP(17.502*J36/(240.97+J36))</f>
        <v>3.1677496608077349</v>
      </c>
      <c r="AR36">
        <f>AQ36*1000/AA36</f>
        <v>35.993900464075907</v>
      </c>
      <c r="AS36">
        <f>(AR36-U36)</f>
        <v>15.579668210047586</v>
      </c>
      <c r="AT36">
        <f>IF(D36,P36,(O36+P36)/2)</f>
        <v>25.352766036987305</v>
      </c>
      <c r="AU36">
        <f>0.61365*EXP(17.502*AT36/(240.97+AT36))</f>
        <v>3.2471689918240267</v>
      </c>
      <c r="AV36">
        <f>IF(AS36&lt;&gt;0,(1000-(AR36+U36)/2)/AS36*AL36,0)</f>
        <v>1.3232739856425939</v>
      </c>
      <c r="AW36">
        <f>U36*AA36/1000</f>
        <v>1.7966148837603833</v>
      </c>
      <c r="AX36">
        <f>(AU36-AW36)</f>
        <v>1.4505541080636435</v>
      </c>
      <c r="AY36">
        <f>1/(1.6/F36+1.37/N36)</f>
        <v>0.86550989913390886</v>
      </c>
      <c r="AZ36">
        <f>G36*AA36*0.001</f>
        <v>33.731058283696782</v>
      </c>
      <c r="BA36">
        <f>G36/S36</f>
        <v>0.97611126501394718</v>
      </c>
      <c r="BB36">
        <f>(1-AL36*AA36/AQ36/F36)*100</f>
        <v>69.22930309977987</v>
      </c>
      <c r="BC36">
        <f>(S36-E36/(N36/1.35))</f>
        <v>392.6881177226216</v>
      </c>
      <c r="BD36">
        <f>E36*BB36/100/BC36</f>
        <v>-1.9740656454692067E-4</v>
      </c>
    </row>
    <row r="37" spans="1:56" x14ac:dyDescent="0.25">
      <c r="A37" s="1" t="s">
        <v>1</v>
      </c>
      <c r="B37" s="1" t="s">
        <v>2038</v>
      </c>
      <c r="K37" s="1">
        <f t="shared" si="0"/>
        <v>2.72</v>
      </c>
    </row>
    <row r="38" spans="1:56" x14ac:dyDescent="0.25">
      <c r="A38" s="1" t="s">
        <v>1</v>
      </c>
      <c r="B38" s="1" t="s">
        <v>2037</v>
      </c>
      <c r="K38" s="1">
        <f t="shared" si="0"/>
        <v>2.72</v>
      </c>
    </row>
    <row r="39" spans="1:56" x14ac:dyDescent="0.25">
      <c r="A39" s="1">
        <v>8</v>
      </c>
      <c r="B39" s="1" t="s">
        <v>2036</v>
      </c>
      <c r="C39" s="1">
        <v>1926.000027962029</v>
      </c>
      <c r="D39" s="1">
        <v>0</v>
      </c>
      <c r="E39">
        <f>(R39-S39*(1000-T39)/(1000-U39))*AK39</f>
        <v>-7.4028843356367974E-2</v>
      </c>
      <c r="F39">
        <f>IF(AV39&lt;&gt;0,1/(1/AV39-1/N39),0)</f>
        <v>2.0478746910495969</v>
      </c>
      <c r="G39">
        <f>((AY39-AL39/2)*S39-E39)/(AY39+AL39/2)</f>
        <v>383.13493092148838</v>
      </c>
      <c r="H39">
        <f>AL39*1000</f>
        <v>21.893188003906126</v>
      </c>
      <c r="I39">
        <f>(AQ39-AW39)</f>
        <v>1.351021211750173</v>
      </c>
      <c r="J39">
        <f>(P39+AP39*D39)</f>
        <v>25.126955032348633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25.879627227783203</v>
      </c>
      <c r="P39" s="1">
        <v>25.126955032348633</v>
      </c>
      <c r="Q39" s="1">
        <v>26.032611846923828</v>
      </c>
      <c r="R39" s="1">
        <v>400.10992431640625</v>
      </c>
      <c r="S39" s="1">
        <v>392.4034423828125</v>
      </c>
      <c r="T39" s="1">
        <v>1.6602671146392822</v>
      </c>
      <c r="U39" s="1">
        <v>21.053091049194336</v>
      </c>
      <c r="V39" s="1">
        <v>4.3612179756164551</v>
      </c>
      <c r="W39" s="1">
        <v>55.302623748779297</v>
      </c>
      <c r="X39" s="1">
        <v>300.6048583984375</v>
      </c>
      <c r="Y39" s="1">
        <v>750.362548828125</v>
      </c>
      <c r="Z39" s="1">
        <v>7.5452804565429688</v>
      </c>
      <c r="AA39" s="1">
        <v>88.006217956542969</v>
      </c>
      <c r="AB39" s="1">
        <v>21.826004028320313</v>
      </c>
      <c r="AC39" s="1">
        <v>2.3060574531555176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1.1051649205824907</v>
      </c>
      <c r="AL39">
        <f>(U39-T39)/(1000-U39)*AK39</f>
        <v>2.1893188003906126E-2</v>
      </c>
      <c r="AM39">
        <f>(P39+273.15)</f>
        <v>298.27695503234861</v>
      </c>
      <c r="AN39">
        <f>(O39+273.15)</f>
        <v>299.02962722778318</v>
      </c>
      <c r="AO39">
        <f>(Y39*AG39+Z39*AH39)*AI39</f>
        <v>120.05800512899441</v>
      </c>
      <c r="AP39">
        <f>((AO39+0.00000010773*(AN39^4-AM39^4))-AL39*44100)/(L39*51.4+0.00000043092*AM39^3)</f>
        <v>-6.8905516152084445</v>
      </c>
      <c r="AQ39">
        <f>0.61365*EXP(17.502*J39/(240.97+J39))</f>
        <v>3.2038241312845135</v>
      </c>
      <c r="AR39">
        <f>AQ39*1000/AA39</f>
        <v>36.40452010864216</v>
      </c>
      <c r="AS39">
        <f>(AR39-U39)</f>
        <v>15.351429059447824</v>
      </c>
      <c r="AT39">
        <f>IF(D39,P39,(O39+P39)/2)</f>
        <v>25.503291130065918</v>
      </c>
      <c r="AU39">
        <f>0.61365*EXP(17.502*AT39/(240.97+AT39))</f>
        <v>3.2763463778527169</v>
      </c>
      <c r="AV39">
        <f>IF(AS39&lt;&gt;0,(1000-(AR39+U39)/2)/AS39*AL39,0)</f>
        <v>1.3851624353598815</v>
      </c>
      <c r="AW39">
        <f>U39*AA39/1000</f>
        <v>1.8528029195343405</v>
      </c>
      <c r="AX39">
        <f>(AU39-AW39)</f>
        <v>1.4235434583183764</v>
      </c>
      <c r="AY39">
        <f>1/(1.6/F39+1.37/N39)</f>
        <v>0.90796401312737873</v>
      </c>
      <c r="AZ39">
        <f>G39*AA39*0.001</f>
        <v>33.718256237441544</v>
      </c>
      <c r="BA39">
        <f>G39/S39</f>
        <v>0.97638014741908874</v>
      </c>
      <c r="BB39">
        <f>(1-AL39*AA39/AQ39/F39)*100</f>
        <v>70.633626556153814</v>
      </c>
      <c r="BC39">
        <f>(S39-E39/(N39/1.35))</f>
        <v>392.42679070354768</v>
      </c>
      <c r="BD39">
        <f>E39*BB39/100/BC39</f>
        <v>-1.3324588942164778E-4</v>
      </c>
    </row>
    <row r="40" spans="1:56" x14ac:dyDescent="0.25">
      <c r="A40" s="1" t="s">
        <v>1</v>
      </c>
      <c r="B40" s="1" t="s">
        <v>2035</v>
      </c>
      <c r="K40" s="1">
        <f t="shared" si="0"/>
        <v>2.72</v>
      </c>
    </row>
    <row r="41" spans="1:56" x14ac:dyDescent="0.25">
      <c r="A41" s="1" t="s">
        <v>1</v>
      </c>
      <c r="B41" s="1" t="s">
        <v>2034</v>
      </c>
      <c r="K41" s="1">
        <f t="shared" si="0"/>
        <v>2.72</v>
      </c>
    </row>
    <row r="42" spans="1:56" x14ac:dyDescent="0.25">
      <c r="A42" s="1">
        <v>9</v>
      </c>
      <c r="B42" s="1" t="s">
        <v>2033</v>
      </c>
      <c r="C42" s="1">
        <v>2129.000027962029</v>
      </c>
      <c r="D42" s="1">
        <v>0</v>
      </c>
      <c r="E42">
        <f>(R42-S42*(1000-T42)/(1000-U42))*AK42</f>
        <v>-0.17631034579568713</v>
      </c>
      <c r="F42">
        <f>IF(AV42&lt;&gt;0,1/(1/AV42-1/N42),0)</f>
        <v>2.1958660000365726</v>
      </c>
      <c r="G42">
        <f>((AY42-AL42/2)*S42-E42)/(AY42+AL42/2)</f>
        <v>383.08784821586016</v>
      </c>
      <c r="H42">
        <f>AL42*1000</f>
        <v>22.594045815027254</v>
      </c>
      <c r="I42">
        <f>(AQ42-AW42)</f>
        <v>1.329950203528919</v>
      </c>
      <c r="J42">
        <f>(P42+AP42*D42)</f>
        <v>25.31648063659668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25.995700836181641</v>
      </c>
      <c r="P42" s="1">
        <v>25.31648063659668</v>
      </c>
      <c r="Q42" s="1">
        <v>26.136713027954102</v>
      </c>
      <c r="R42" s="1">
        <v>399.94168090820313</v>
      </c>
      <c r="S42" s="1">
        <v>392.086669921875</v>
      </c>
      <c r="T42" s="1">
        <v>1.7090213298797607</v>
      </c>
      <c r="U42" s="1">
        <v>21.706014633178711</v>
      </c>
      <c r="V42" s="1">
        <v>4.4584383964538574</v>
      </c>
      <c r="W42" s="1">
        <v>56.625930786132813</v>
      </c>
      <c r="X42" s="1">
        <v>300.6544189453125</v>
      </c>
      <c r="Y42" s="1">
        <v>999.18927001953125</v>
      </c>
      <c r="Z42" s="1">
        <v>7.710331916809082</v>
      </c>
      <c r="AA42" s="1">
        <v>88.004150390625</v>
      </c>
      <c r="AB42" s="1">
        <v>21.964807510375977</v>
      </c>
      <c r="AC42" s="1">
        <v>2.3265938758850098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1.1053471284754133</v>
      </c>
      <c r="AL42">
        <f>(U42-T42)/(1000-U42)*AK42</f>
        <v>2.2594045815027254E-2</v>
      </c>
      <c r="AM42">
        <f>(P42+273.15)</f>
        <v>298.46648063659666</v>
      </c>
      <c r="AN42">
        <f>(O42+273.15)</f>
        <v>299.14570083618162</v>
      </c>
      <c r="AO42">
        <f>(Y42*AG42+Z42*AH42)*AI42</f>
        <v>159.87027962974571</v>
      </c>
      <c r="AP42">
        <f>((AO42+0.00000010773*(AN42^4-AM42^4))-AL42*44100)/(L42*51.4+0.00000043092*AM42^3)</f>
        <v>-6.822846901367762</v>
      </c>
      <c r="AQ42">
        <f>0.61365*EXP(17.502*J42/(240.97+J42))</f>
        <v>3.2401695796882852</v>
      </c>
      <c r="AR42">
        <f>AQ42*1000/AA42</f>
        <v>36.818372375690331</v>
      </c>
      <c r="AS42">
        <f>(AR42-U42)</f>
        <v>15.11235774251162</v>
      </c>
      <c r="AT42">
        <f>IF(D42,P42,(O42+P42)/2)</f>
        <v>25.65609073638916</v>
      </c>
      <c r="AU42">
        <f>0.61365*EXP(17.502*AT42/(240.97+AT42))</f>
        <v>3.3061986524101399</v>
      </c>
      <c r="AV42">
        <f>IF(AS42&lt;&gt;0,(1000-(AR42+U42)/2)/AS42*AL42,0)</f>
        <v>1.4513218154333274</v>
      </c>
      <c r="AW42">
        <f>U42*AA42/1000</f>
        <v>1.9102193761593662</v>
      </c>
      <c r="AX42">
        <f>(AU42-AW42)</f>
        <v>1.3959792762507737</v>
      </c>
      <c r="AY42">
        <f>1/(1.6/F42+1.37/N42)</f>
        <v>0.95355305652869105</v>
      </c>
      <c r="AZ42">
        <f>G42*AA42*0.001</f>
        <v>33.713320607209482</v>
      </c>
      <c r="BA42">
        <f>G42/S42</f>
        <v>0.97704889659266436</v>
      </c>
      <c r="BB42">
        <f>(1-AL42*AA42/AQ42/F42)*100</f>
        <v>72.05374709627668</v>
      </c>
      <c r="BC42">
        <f>(S42-E42/(N42/1.35))</f>
        <v>392.14227730834665</v>
      </c>
      <c r="BD42">
        <f>E42*BB42/100/BC42</f>
        <v>-3.2395948617471682E-4</v>
      </c>
    </row>
    <row r="43" spans="1:56" x14ac:dyDescent="0.25">
      <c r="A43" s="1" t="s">
        <v>1</v>
      </c>
      <c r="B43" s="1" t="s">
        <v>2032</v>
      </c>
      <c r="K43" s="1">
        <f t="shared" si="0"/>
        <v>2.72</v>
      </c>
    </row>
    <row r="44" spans="1:56" x14ac:dyDescent="0.25">
      <c r="A44" s="1" t="s">
        <v>1</v>
      </c>
      <c r="B44" s="1" t="s">
        <v>2031</v>
      </c>
      <c r="K44" s="1">
        <f t="shared" si="0"/>
        <v>2.72</v>
      </c>
    </row>
    <row r="45" spans="1:56" x14ac:dyDescent="0.25">
      <c r="A45" s="1">
        <v>10</v>
      </c>
      <c r="B45" s="1" t="s">
        <v>2030</v>
      </c>
      <c r="C45" s="1">
        <v>2332.000027962029</v>
      </c>
      <c r="D45" s="1">
        <v>0</v>
      </c>
      <c r="E45">
        <f>(R45-S45*(1000-T45)/(1000-U45))*AK45</f>
        <v>-0.17690474302256609</v>
      </c>
      <c r="F45">
        <f>IF(AV45&lt;&gt;0,1/(1/AV45-1/N45),0)</f>
        <v>2.3550771361245624</v>
      </c>
      <c r="G45">
        <f>((AY45-AL45/2)*S45-E45)/(AY45+AL45/2)</f>
        <v>383.01260544499604</v>
      </c>
      <c r="H45">
        <f>AL45*1000</f>
        <v>23.298391126829639</v>
      </c>
      <c r="I45">
        <f>(AQ45-AW45)</f>
        <v>1.3095692438750639</v>
      </c>
      <c r="J45">
        <f>(P45+AP45*D45)</f>
        <v>25.512874603271484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26.125604629516602</v>
      </c>
      <c r="P45" s="1">
        <v>25.512874603271484</v>
      </c>
      <c r="Q45" s="1">
        <v>26.250608444213867</v>
      </c>
      <c r="R45" s="1">
        <v>399.95779418945313</v>
      </c>
      <c r="S45" s="1">
        <v>391.85745239257813</v>
      </c>
      <c r="T45" s="1">
        <v>1.7583515644073486</v>
      </c>
      <c r="U45" s="1">
        <v>22.366975784301758</v>
      </c>
      <c r="V45" s="1">
        <v>4.5526113510131836</v>
      </c>
      <c r="W45" s="1">
        <v>57.911144256591797</v>
      </c>
      <c r="X45" s="1">
        <v>300.62265014648438</v>
      </c>
      <c r="Y45" s="1">
        <v>1251.3255615234375</v>
      </c>
      <c r="Z45" s="1">
        <v>7.6310558319091797</v>
      </c>
      <c r="AA45" s="1">
        <v>88.015586853027344</v>
      </c>
      <c r="AB45" s="1">
        <v>22.043157577514648</v>
      </c>
      <c r="AC45" s="1">
        <v>2.352628231048584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1.1052303314208982</v>
      </c>
      <c r="AL45">
        <f>(U45-T45)/(1000-U45)*AK45</f>
        <v>2.3298391126829639E-2</v>
      </c>
      <c r="AM45">
        <f>(P45+273.15)</f>
        <v>298.66287460327146</v>
      </c>
      <c r="AN45">
        <f>(O45+273.15)</f>
        <v>299.27560462951658</v>
      </c>
      <c r="AO45">
        <f>(Y45*AG45+Z45*AH45)*AI45</f>
        <v>200.21208536866106</v>
      </c>
      <c r="AP45">
        <f>((AO45+0.00000010773*(AN45^4-AM45^4))-AL45*44100)/(L45*51.4+0.00000043092*AM45^3)</f>
        <v>-6.7513834448313563</v>
      </c>
      <c r="AQ45">
        <f>0.61365*EXP(17.502*J45/(240.97+J45))</f>
        <v>3.2782117436578346</v>
      </c>
      <c r="AR45">
        <f>AQ45*1000/AA45</f>
        <v>37.245809076203173</v>
      </c>
      <c r="AS45">
        <f>(AR45-U45)</f>
        <v>14.878833291901415</v>
      </c>
      <c r="AT45">
        <f>IF(D45,P45,(O45+P45)/2)</f>
        <v>25.819239616394043</v>
      </c>
      <c r="AU45">
        <f>0.61365*EXP(17.502*AT45/(240.97+AT45))</f>
        <v>3.3383348815349638</v>
      </c>
      <c r="AV45">
        <f>IF(AS45&lt;&gt;0,(1000-(AR45+U45)/2)/AS45*AL45,0)</f>
        <v>1.5192017878319279</v>
      </c>
      <c r="AW45">
        <f>U45*AA45/1000</f>
        <v>1.9686424997827707</v>
      </c>
      <c r="AX45">
        <f>(AU45-AW45)</f>
        <v>1.3696923817521931</v>
      </c>
      <c r="AY45">
        <f>1/(1.6/F45+1.37/N45)</f>
        <v>1.0005496024304958</v>
      </c>
      <c r="AZ45">
        <f>G45*AA45*0.001</f>
        <v>33.71107924034834</v>
      </c>
      <c r="BA45">
        <f>G45/S45</f>
        <v>0.97742840695365674</v>
      </c>
      <c r="BB45">
        <f>(1-AL45*AA45/AQ45/F45)*100</f>
        <v>73.439063541181284</v>
      </c>
      <c r="BC45">
        <f>(S45-E45/(N45/1.35))</f>
        <v>391.91324724891246</v>
      </c>
      <c r="BD45">
        <f>E45*BB45/100/BC45</f>
        <v>-3.3149475693326736E-4</v>
      </c>
    </row>
    <row r="46" spans="1:56" x14ac:dyDescent="0.25">
      <c r="A46" s="1" t="s">
        <v>1</v>
      </c>
      <c r="B46" s="1" t="s">
        <v>2029</v>
      </c>
      <c r="K46" s="1">
        <f t="shared" si="0"/>
        <v>2.72</v>
      </c>
    </row>
    <row r="47" spans="1:56" x14ac:dyDescent="0.25">
      <c r="A47" s="1" t="s">
        <v>1</v>
      </c>
      <c r="B47" s="1" t="s">
        <v>2028</v>
      </c>
      <c r="K47" s="1">
        <f t="shared" si="0"/>
        <v>2.72</v>
      </c>
    </row>
    <row r="48" spans="1:56" x14ac:dyDescent="0.25">
      <c r="A48" s="1">
        <v>11</v>
      </c>
      <c r="B48" s="1" t="s">
        <v>2027</v>
      </c>
      <c r="C48" s="1">
        <v>2535.000027962029</v>
      </c>
      <c r="D48" s="1">
        <v>0</v>
      </c>
      <c r="E48">
        <f>(R48-S48*(1000-T48)/(1000-U48))*AK48</f>
        <v>-8.4244065362452769E-2</v>
      </c>
      <c r="F48">
        <f>IF(AV48&lt;&gt;0,1/(1/AV48-1/N48),0)</f>
        <v>2.6307318242666042</v>
      </c>
      <c r="G48">
        <f>((AY48-AL48/2)*S48-E48)/(AY48+AL48/2)</f>
        <v>382.66569574147917</v>
      </c>
      <c r="H48">
        <f>AL48*1000</f>
        <v>24.343662488926835</v>
      </c>
      <c r="I48">
        <f>(AQ48-AW48)</f>
        <v>1.2747485134434049</v>
      </c>
      <c r="J48">
        <f>(P48+AP48*D48)</f>
        <v>25.761493682861328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26.269157409667969</v>
      </c>
      <c r="P48" s="1">
        <v>25.761493682861328</v>
      </c>
      <c r="Q48" s="1">
        <v>26.373020172119141</v>
      </c>
      <c r="R48" s="1">
        <v>399.8758544921875</v>
      </c>
      <c r="S48" s="1">
        <v>391.3326416015625</v>
      </c>
      <c r="T48" s="1">
        <v>1.8055753707885742</v>
      </c>
      <c r="U48" s="1">
        <v>23.317834854125977</v>
      </c>
      <c r="V48" s="1">
        <v>4.6350526809692383</v>
      </c>
      <c r="W48" s="1">
        <v>59.85870361328125</v>
      </c>
      <c r="X48" s="1">
        <v>300.62289428710938</v>
      </c>
      <c r="Y48" s="1">
        <v>1600.1929931640625</v>
      </c>
      <c r="Z48" s="1">
        <v>7.6200780868530273</v>
      </c>
      <c r="AA48" s="1">
        <v>88.009063720703125</v>
      </c>
      <c r="AB48" s="1">
        <v>22.173469543457031</v>
      </c>
      <c r="AC48" s="1">
        <v>2.3887927532196045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1.1052312289967254</v>
      </c>
      <c r="AL48">
        <f>(U48-T48)/(1000-U48)*AK48</f>
        <v>2.4343662488926835E-2</v>
      </c>
      <c r="AM48">
        <f>(P48+273.15)</f>
        <v>298.91149368286131</v>
      </c>
      <c r="AN48">
        <f>(O48+273.15)</f>
        <v>299.41915740966795</v>
      </c>
      <c r="AO48">
        <f>(Y48*AG48+Z48*AH48)*AI48</f>
        <v>256.0308731835139</v>
      </c>
      <c r="AP48">
        <f>((AO48+0.00000010773*(AN48^4-AM48^4))-AL48*44100)/(L48*51.4+0.00000043092*AM48^3)</f>
        <v>-6.679641080766479</v>
      </c>
      <c r="AQ48">
        <f>0.61365*EXP(17.502*J48/(240.97+J48))</f>
        <v>3.3269293269490103</v>
      </c>
      <c r="AR48">
        <f>AQ48*1000/AA48</f>
        <v>37.802121580420682</v>
      </c>
      <c r="AS48">
        <f>(AR48-U48)</f>
        <v>14.484286726294705</v>
      </c>
      <c r="AT48">
        <f>IF(D48,P48,(O48+P48)/2)</f>
        <v>26.015325546264648</v>
      </c>
      <c r="AU48">
        <f>0.61365*EXP(17.502*AT48/(240.97+AT48))</f>
        <v>3.3773196411393136</v>
      </c>
      <c r="AV48">
        <f>IF(AS48&lt;&gt;0,(1000-(AR48+U48)/2)/AS48*AL48,0)</f>
        <v>1.6293326098477294</v>
      </c>
      <c r="AW48">
        <f>U48*AA48/1000</f>
        <v>2.0521808135056054</v>
      </c>
      <c r="AX48">
        <f>(AU48-AW48)</f>
        <v>1.3251388276337082</v>
      </c>
      <c r="AY48">
        <f>1/(1.6/F48+1.37/N48)</f>
        <v>1.0772806512238449</v>
      </c>
      <c r="AZ48">
        <f>G48*AA48*0.001</f>
        <v>33.678049600239035</v>
      </c>
      <c r="BA48">
        <f>G48/S48</f>
        <v>0.97785273974434361</v>
      </c>
      <c r="BB48">
        <f>(1-AL48*AA48/AQ48/F48)*100</f>
        <v>75.521028593097171</v>
      </c>
      <c r="BC48">
        <f>(S48-E48/(N48/1.35))</f>
        <v>391.35921175137082</v>
      </c>
      <c r="BD48">
        <f>E48*BB48/100/BC48</f>
        <v>-1.6256672330683316E-4</v>
      </c>
    </row>
    <row r="49" spans="1:56" x14ac:dyDescent="0.25">
      <c r="A49" s="1" t="s">
        <v>1</v>
      </c>
      <c r="B49" s="1" t="s">
        <v>2026</v>
      </c>
      <c r="K49" s="1">
        <f t="shared" si="0"/>
        <v>2.72</v>
      </c>
    </row>
    <row r="50" spans="1:56" x14ac:dyDescent="0.25">
      <c r="A50" s="1" t="s">
        <v>1</v>
      </c>
      <c r="B50" s="1" t="s">
        <v>2025</v>
      </c>
      <c r="K50" s="1">
        <f t="shared" si="0"/>
        <v>2.72</v>
      </c>
    </row>
    <row r="51" spans="1:56" x14ac:dyDescent="0.25">
      <c r="A51" s="1">
        <v>12</v>
      </c>
      <c r="B51" s="1" t="s">
        <v>2024</v>
      </c>
      <c r="C51" s="1">
        <v>2738.000027962029</v>
      </c>
      <c r="D51" s="1">
        <v>0</v>
      </c>
      <c r="E51">
        <f>(R51-S51*(1000-T51)/(1000-U51))*AK51</f>
        <v>-0.21838473706508607</v>
      </c>
      <c r="F51">
        <f>IF(AV51&lt;&gt;0,1/(1/AV51-1/N51),0)</f>
        <v>2.9978251615650695</v>
      </c>
      <c r="G51">
        <f>((AY51-AL51/2)*S51-E51)/(AY51+AL51/2)</f>
        <v>383.03706560299753</v>
      </c>
      <c r="H51">
        <f>AL51*1000</f>
        <v>25.511962887985373</v>
      </c>
      <c r="I51">
        <f>(AQ51-AW51)</f>
        <v>1.2336740436160754</v>
      </c>
      <c r="J51">
        <f>(P51+AP51*D51)</f>
        <v>26.022754669189453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26.423252105712891</v>
      </c>
      <c r="P51" s="1">
        <v>26.022754669189453</v>
      </c>
      <c r="Q51" s="1">
        <v>26.505054473876953</v>
      </c>
      <c r="R51" s="1">
        <v>400.11761474609375</v>
      </c>
      <c r="S51" s="1">
        <v>391.28366088867188</v>
      </c>
      <c r="T51" s="1">
        <v>1.8525317907333374</v>
      </c>
      <c r="U51" s="1">
        <v>24.371799468994141</v>
      </c>
      <c r="V51" s="1">
        <v>4.7129583358764648</v>
      </c>
      <c r="W51" s="1">
        <v>62.003410339355469</v>
      </c>
      <c r="X51" s="1">
        <v>300.63729858398438</v>
      </c>
      <c r="Y51" s="1">
        <v>2000.55126953125</v>
      </c>
      <c r="Z51" s="1">
        <v>7.7261371612548828</v>
      </c>
      <c r="AA51" s="1">
        <v>88.01690673828125</v>
      </c>
      <c r="AB51" s="1">
        <v>22.391080856323242</v>
      </c>
      <c r="AC51" s="1">
        <v>2.4165165424346924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1.1052841859705305</v>
      </c>
      <c r="AL51">
        <f>(U51-T51)/(1000-U51)*AK51</f>
        <v>2.5511962887985372E-2</v>
      </c>
      <c r="AM51">
        <f>(P51+273.15)</f>
        <v>299.17275466918943</v>
      </c>
      <c r="AN51">
        <f>(O51+273.15)</f>
        <v>299.57325210571287</v>
      </c>
      <c r="AO51">
        <f>(Y51*AG51+Z51*AH51)*AI51</f>
        <v>320.08819597047113</v>
      </c>
      <c r="AP51">
        <f>((AO51+0.00000010773*(AN51^4-AM51^4))-AL51*44100)/(L51*51.4+0.00000043092*AM51^3)</f>
        <v>-6.5849413322552772</v>
      </c>
      <c r="AQ51">
        <f>0.61365*EXP(17.502*J51/(240.97+J51))</f>
        <v>3.3788044445226251</v>
      </c>
      <c r="AR51">
        <f>AQ51*1000/AA51</f>
        <v>38.388129846116023</v>
      </c>
      <c r="AS51">
        <f>(AR51-U51)</f>
        <v>14.016330377121882</v>
      </c>
      <c r="AT51">
        <f>IF(D51,P51,(O51+P51)/2)</f>
        <v>26.223003387451172</v>
      </c>
      <c r="AU51">
        <f>0.61365*EXP(17.502*AT51/(240.97+AT51))</f>
        <v>3.4190420501566234</v>
      </c>
      <c r="AV51">
        <f>IF(AS51&lt;&gt;0,(1000-(AR51+U51)/2)/AS51*AL51,0)</f>
        <v>1.7630433736458329</v>
      </c>
      <c r="AW51">
        <f>U51*AA51/1000</f>
        <v>2.1451304009065497</v>
      </c>
      <c r="AX51">
        <f>(AU51-AW51)</f>
        <v>1.2739116492500737</v>
      </c>
      <c r="AY51">
        <f>1/(1.6/F51+1.37/N51)</f>
        <v>1.1712513767397332</v>
      </c>
      <c r="AZ51">
        <f>G51*AA51*0.001</f>
        <v>33.713737680483952</v>
      </c>
      <c r="BA51">
        <f>G51/S51</f>
        <v>0.97892425339983546</v>
      </c>
      <c r="BB51">
        <f>(1-AL51*AA51/AQ51/F51)*100</f>
        <v>77.831279958210686</v>
      </c>
      <c r="BC51">
        <f>(S51-E51/(N51/1.35))</f>
        <v>391.35253832418869</v>
      </c>
      <c r="BD51">
        <f>E51*BB51/100/BC51</f>
        <v>-4.3431847106183407E-4</v>
      </c>
    </row>
    <row r="52" spans="1:56" x14ac:dyDescent="0.25">
      <c r="A52" s="1" t="s">
        <v>1</v>
      </c>
      <c r="B52" s="1" t="s">
        <v>2023</v>
      </c>
      <c r="K52" s="2">
        <v>5.84</v>
      </c>
    </row>
    <row r="53" spans="1:56" x14ac:dyDescent="0.25">
      <c r="A53" s="1" t="s">
        <v>1</v>
      </c>
      <c r="B53" s="1" t="s">
        <v>2022</v>
      </c>
      <c r="K53" s="2">
        <v>5.84</v>
      </c>
    </row>
    <row r="54" spans="1:56" x14ac:dyDescent="0.25">
      <c r="A54" s="1" t="s">
        <v>1</v>
      </c>
      <c r="B54" s="1" t="s">
        <v>2021</v>
      </c>
      <c r="K54" s="2">
        <v>5.84</v>
      </c>
    </row>
    <row r="55" spans="1:56" x14ac:dyDescent="0.25">
      <c r="A55" s="1" t="s">
        <v>1</v>
      </c>
      <c r="B55" s="1" t="s">
        <v>2020</v>
      </c>
      <c r="K55" s="2">
        <v>5.84</v>
      </c>
    </row>
    <row r="56" spans="1:56" x14ac:dyDescent="0.25">
      <c r="K56" s="2">
        <v>5.84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156B1-54E9-421B-ACC9-D4B67F6925A2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2107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2106</v>
      </c>
    </row>
    <row r="12" spans="1:60" x14ac:dyDescent="0.25">
      <c r="A12" s="1" t="s">
        <v>1</v>
      </c>
      <c r="B12" s="1" t="s">
        <v>2105</v>
      </c>
    </row>
    <row r="13" spans="1:60" x14ac:dyDescent="0.25">
      <c r="A13" s="1" t="s">
        <v>1</v>
      </c>
      <c r="B13" s="1" t="s">
        <v>2104</v>
      </c>
    </row>
    <row r="14" spans="1:60" x14ac:dyDescent="0.25">
      <c r="A14" s="1" t="s">
        <v>1</v>
      </c>
      <c r="B14" s="1" t="s">
        <v>2103</v>
      </c>
    </row>
    <row r="15" spans="1:60" x14ac:dyDescent="0.25">
      <c r="A15" s="1" t="s">
        <v>1</v>
      </c>
      <c r="B15" s="1" t="s">
        <v>2102</v>
      </c>
    </row>
    <row r="16" spans="1:60" x14ac:dyDescent="0.25">
      <c r="A16" s="1" t="s">
        <v>1</v>
      </c>
      <c r="B16" s="1" t="s">
        <v>2101</v>
      </c>
    </row>
    <row r="17" spans="1:60" x14ac:dyDescent="0.25">
      <c r="A17" s="1" t="s">
        <v>1</v>
      </c>
      <c r="B17" s="1" t="s">
        <v>2100</v>
      </c>
    </row>
    <row r="18" spans="1:60" x14ac:dyDescent="0.25">
      <c r="A18" s="1">
        <v>1</v>
      </c>
      <c r="B18" s="1" t="s">
        <v>2099</v>
      </c>
      <c r="C18" s="1">
        <v>505.00002789497375</v>
      </c>
      <c r="D18" s="1">
        <v>0</v>
      </c>
      <c r="E18">
        <f>(R18-S18*(1000-T18)/(1000-U18))*AO18</f>
        <v>-2.7850095994969442</v>
      </c>
      <c r="F18">
        <f>IF(AZ18&lt;&gt;0,1/(1/AZ18-1/N18),0)</f>
        <v>2.2715271385118712</v>
      </c>
      <c r="G18">
        <f>((BC18-AP18/2)*S18-E18)/(BC18+AP18/2)</f>
        <v>388.93616676886421</v>
      </c>
      <c r="H18">
        <f>AP18*1000</f>
        <v>21.690486180219246</v>
      </c>
      <c r="I18">
        <f>(AU18-BA18)</f>
        <v>1.2521155934324601</v>
      </c>
      <c r="J18">
        <f>(P18+AT18*D18)</f>
        <v>23.746543884277344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24.952907562255859</v>
      </c>
      <c r="P18" s="1">
        <v>23.746543884277344</v>
      </c>
      <c r="Q18" s="1">
        <v>25.067575454711914</v>
      </c>
      <c r="R18" s="1">
        <v>400.02267456054688</v>
      </c>
      <c r="S18" s="1">
        <v>394.79052734375</v>
      </c>
      <c r="T18" s="1">
        <v>3.1043600291013718E-2</v>
      </c>
      <c r="U18" s="1">
        <v>19.292842864990234</v>
      </c>
      <c r="V18" s="1">
        <v>8.6146585643291473E-2</v>
      </c>
      <c r="W18" s="1">
        <v>53.538009643554688</v>
      </c>
      <c r="X18" s="1">
        <v>300.38668823242188</v>
      </c>
      <c r="Y18" s="1">
        <v>9.6762470901012421E-2</v>
      </c>
      <c r="Z18" s="1">
        <v>8.4344148635864258</v>
      </c>
      <c r="AA18" s="1">
        <v>87.989234924316406</v>
      </c>
      <c r="AB18" s="1">
        <v>4.7560873031616211</v>
      </c>
      <c r="AC18" s="1">
        <v>0.39842158555984497</v>
      </c>
      <c r="AD18" s="1">
        <v>3.4804854542016983E-2</v>
      </c>
      <c r="AE18" s="1">
        <v>5.9447754174470901E-3</v>
      </c>
      <c r="AF18" s="1">
        <v>0.1183699369430542</v>
      </c>
      <c r="AG18" s="1">
        <v>2.5780864059925079E-2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1.1043628243839037</v>
      </c>
      <c r="AP18">
        <f>(U18-T18)/(1000-U18)*AO18</f>
        <v>2.1690486180219244E-2</v>
      </c>
      <c r="AQ18">
        <f>(P18+273.15)</f>
        <v>296.89654388427732</v>
      </c>
      <c r="AR18">
        <f>(O18+273.15)</f>
        <v>298.10290756225584</v>
      </c>
      <c r="AS18">
        <f>(Y18*AK18+Z18*AL18)*AM18</f>
        <v>1.5481994998112425E-2</v>
      </c>
      <c r="AT18">
        <f>((AS18+0.00000010773*(AR18^4-AQ18^4))-AP18*44100)/(L18*0.92*2*29.3+0.00000043092*AQ18^3)</f>
        <v>-7.4440070101946025</v>
      </c>
      <c r="AU18">
        <f>0.61365*EXP(17.502*J18/(240.97+J18))</f>
        <v>2.9496780766380075</v>
      </c>
      <c r="AV18">
        <f>AU18*1000/AA18</f>
        <v>33.523169955678803</v>
      </c>
      <c r="AW18">
        <f>(AV18-U18)</f>
        <v>14.230327090688569</v>
      </c>
      <c r="AX18">
        <f>IF(D18,P18,(O18+P18)/2)</f>
        <v>24.349725723266602</v>
      </c>
      <c r="AY18">
        <f>0.61365*EXP(17.502*AX18/(240.97+AX18))</f>
        <v>3.0584737739672607</v>
      </c>
      <c r="AZ18">
        <f>IF(AW18&lt;&gt;0,(1000-(AV18+U18)/2)/AW18*AP18,0)</f>
        <v>1.4839914464051092</v>
      </c>
      <c r="BA18">
        <f>U18*AA18/1000</f>
        <v>1.6975624832055474</v>
      </c>
      <c r="BB18">
        <f>(AY18-BA18)</f>
        <v>1.3609112907617134</v>
      </c>
      <c r="BC18">
        <f>1/(1.6/F18+1.37/N18)</f>
        <v>0.97614365245580648</v>
      </c>
      <c r="BD18">
        <f>G18*AA18*0.001</f>
        <v>34.222195748388692</v>
      </c>
      <c r="BE18">
        <f>G18/S18</f>
        <v>0.98517096999698706</v>
      </c>
      <c r="BF18">
        <f>(1-AP18*AA18/AU18/F18)*100</f>
        <v>71.515652332574376</v>
      </c>
      <c r="BG18">
        <f>(S18-E18/(N18/1.35))</f>
        <v>395.66890520880122</v>
      </c>
      <c r="BH18">
        <f>E18*BF18/100/BG18</f>
        <v>-5.0337991092678693E-3</v>
      </c>
    </row>
    <row r="19" spans="1:60" x14ac:dyDescent="0.25">
      <c r="A19" s="1" t="s">
        <v>1</v>
      </c>
      <c r="B19" s="1" t="s">
        <v>2098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2097</v>
      </c>
      <c r="K20" s="1">
        <f t="shared" si="0"/>
        <v>2.72</v>
      </c>
    </row>
    <row r="21" spans="1:60" x14ac:dyDescent="0.25">
      <c r="A21" s="1">
        <v>2</v>
      </c>
      <c r="B21" s="1" t="s">
        <v>2096</v>
      </c>
      <c r="C21" s="1">
        <v>710.50002790614963</v>
      </c>
      <c r="D21" s="1">
        <v>0</v>
      </c>
      <c r="E21">
        <f>(R21-S21*(1000-T21)/(1000-U21))*AO21</f>
        <v>-2.0090527602435646</v>
      </c>
      <c r="F21">
        <f>IF(AZ21&lt;&gt;0,1/(1/AZ21-1/N21),0)</f>
        <v>2.2752922993034184</v>
      </c>
      <c r="G21">
        <f>((BC21-AP21/2)*S21-E21)/(BC21+AP21/2)</f>
        <v>387.34388418211563</v>
      </c>
      <c r="H21">
        <f>AP21*1000</f>
        <v>21.820585384756264</v>
      </c>
      <c r="I21">
        <f>(AU21-BA21)</f>
        <v>1.2581018237359556</v>
      </c>
      <c r="J21">
        <f>(P21+AT21*D21)</f>
        <v>23.846395492553711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25.095363616943359</v>
      </c>
      <c r="P21" s="1">
        <v>23.846395492553711</v>
      </c>
      <c r="Q21" s="1">
        <v>25.239242553710938</v>
      </c>
      <c r="R21" s="1">
        <v>399.9771728515625</v>
      </c>
      <c r="S21" s="1">
        <v>394.01129150390625</v>
      </c>
      <c r="T21" s="1">
        <v>5.129280686378479E-2</v>
      </c>
      <c r="U21" s="1">
        <v>19.425973892211914</v>
      </c>
      <c r="V21" s="1">
        <v>0.14114096760749817</v>
      </c>
      <c r="W21" s="1">
        <v>53.453899383544922</v>
      </c>
      <c r="X21" s="1">
        <v>300.38699340820313</v>
      </c>
      <c r="Y21" s="1">
        <v>24.413087844848633</v>
      </c>
      <c r="Z21" s="1">
        <v>9.136225700378418</v>
      </c>
      <c r="AA21" s="1">
        <v>87.992973327636719</v>
      </c>
      <c r="AB21" s="1">
        <v>4.6560521125793457</v>
      </c>
      <c r="AC21" s="1">
        <v>0.43893396854400635</v>
      </c>
      <c r="AD21" s="1">
        <v>3.6694932729005814E-2</v>
      </c>
      <c r="AE21" s="1">
        <v>2.5947238318622112E-3</v>
      </c>
      <c r="AF21" s="1">
        <v>3.228774294257164E-2</v>
      </c>
      <c r="AG21" s="1">
        <v>2.1416913717985153E-2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1.1043639463536876</v>
      </c>
      <c r="AP21">
        <f>(U21-T21)/(1000-U21)*AO21</f>
        <v>2.1820585384756265E-2</v>
      </c>
      <c r="AQ21">
        <f>(P21+273.15)</f>
        <v>296.99639549255369</v>
      </c>
      <c r="AR21">
        <f>(O21+273.15)</f>
        <v>298.24536361694334</v>
      </c>
      <c r="AS21">
        <f>(Y21*AK21+Z21*AL21)*AM21</f>
        <v>3.9060939678677755</v>
      </c>
      <c r="AT21">
        <f>((AS21+0.00000010773*(AR21^4-AQ21^4))-AP21*44100)/(L21*0.92*2*29.3+0.00000043092*AQ21^3)</f>
        <v>-7.4539643972574456</v>
      </c>
      <c r="AU21">
        <f>0.61365*EXP(17.502*J21/(240.97+J21))</f>
        <v>2.9674510262967257</v>
      </c>
      <c r="AV21">
        <f>AU21*1000/AA21</f>
        <v>33.7237271804374</v>
      </c>
      <c r="AW21">
        <f>(AV21-U21)</f>
        <v>14.297753288225486</v>
      </c>
      <c r="AX21">
        <f>IF(D21,P21,(O21+P21)/2)</f>
        <v>24.470879554748535</v>
      </c>
      <c r="AY21">
        <f>0.61365*EXP(17.502*AX21/(240.97+AX21))</f>
        <v>3.0807443590554473</v>
      </c>
      <c r="AZ21">
        <f>IF(AW21&lt;&gt;0,(1000-(AV21+U21)/2)/AW21*AP21,0)</f>
        <v>1.4855975034226843</v>
      </c>
      <c r="BA21">
        <f>U21*AA21/1000</f>
        <v>1.7093492025607702</v>
      </c>
      <c r="BB21">
        <f>(AY21-BA21)</f>
        <v>1.3713951564946771</v>
      </c>
      <c r="BC21">
        <f>1/(1.6/F21+1.37/N21)</f>
        <v>0.97725556407816883</v>
      </c>
      <c r="BD21">
        <f>G21*AA21*0.001</f>
        <v>34.083540069460106</v>
      </c>
      <c r="BE21">
        <f>G21/S21</f>
        <v>0.98307813134912525</v>
      </c>
      <c r="BF21">
        <f>(1-AP21*AA21/AU21/F21)*100</f>
        <v>71.56235469514975</v>
      </c>
      <c r="BG21">
        <f>(S21-E21/(N21/1.35))</f>
        <v>394.64493652783608</v>
      </c>
      <c r="BH21">
        <f>E21*BF21/100/BG21</f>
        <v>-3.6430860483035415E-3</v>
      </c>
    </row>
    <row r="22" spans="1:60" x14ac:dyDescent="0.25">
      <c r="A22" s="1" t="s">
        <v>1</v>
      </c>
      <c r="B22" s="1" t="s">
        <v>2095</v>
      </c>
      <c r="K22" s="1">
        <f t="shared" si="0"/>
        <v>2.72</v>
      </c>
    </row>
    <row r="23" spans="1:60" x14ac:dyDescent="0.25">
      <c r="A23" s="1" t="s">
        <v>1</v>
      </c>
      <c r="B23" s="1" t="s">
        <v>2094</v>
      </c>
      <c r="K23" s="1">
        <f t="shared" si="0"/>
        <v>2.72</v>
      </c>
    </row>
    <row r="24" spans="1:60" x14ac:dyDescent="0.25">
      <c r="A24" s="1">
        <v>3</v>
      </c>
      <c r="B24" s="1" t="s">
        <v>2093</v>
      </c>
      <c r="C24" s="1">
        <v>916.50002790614963</v>
      </c>
      <c r="D24" s="1">
        <v>0</v>
      </c>
      <c r="E24">
        <f>(R24-S24*(1000-T24)/(1000-U24))*AO24</f>
        <v>-1.3950868048471738</v>
      </c>
      <c r="F24">
        <f>IF(AZ24&lt;&gt;0,1/(1/AZ24-1/N24),0)</f>
        <v>2.2568088308740126</v>
      </c>
      <c r="G24">
        <f>((BC24-AP24/2)*S24-E24)/(BC24+AP24/2)</f>
        <v>386.2417858267832</v>
      </c>
      <c r="H24">
        <f>AP24*1000</f>
        <v>21.817383982240074</v>
      </c>
      <c r="I24">
        <f>(AU24-BA24)</f>
        <v>1.2645781482383187</v>
      </c>
      <c r="J24">
        <f>(P24+AT24*D24)</f>
        <v>23.883163452148438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25.197067260742188</v>
      </c>
      <c r="P24" s="1">
        <v>23.883163452148438</v>
      </c>
      <c r="Q24" s="1">
        <v>25.369235992431641</v>
      </c>
      <c r="R24" s="1">
        <v>400.07208251953125</v>
      </c>
      <c r="S24" s="1">
        <v>393.55978393554688</v>
      </c>
      <c r="T24" s="1">
        <v>5.3863786160945892E-2</v>
      </c>
      <c r="U24" s="1">
        <v>19.427265167236328</v>
      </c>
      <c r="V24" s="1">
        <v>0.14731855690479279</v>
      </c>
      <c r="W24" s="1">
        <v>53.133968353271484</v>
      </c>
      <c r="X24" s="1">
        <v>300.36236572265625</v>
      </c>
      <c r="Y24" s="1">
        <v>49.882526397705078</v>
      </c>
      <c r="Z24" s="1">
        <v>8.2298002243041992</v>
      </c>
      <c r="AA24" s="1">
        <v>87.991844177246094</v>
      </c>
      <c r="AB24" s="1">
        <v>4.7072405815124512</v>
      </c>
      <c r="AC24" s="1">
        <v>0.45162421464920044</v>
      </c>
      <c r="AD24" s="1">
        <v>4.2023628950119019E-2</v>
      </c>
      <c r="AE24" s="1">
        <v>5.5446219630539417E-3</v>
      </c>
      <c r="AF24" s="1">
        <v>6.2767766416072845E-2</v>
      </c>
      <c r="AG24" s="1">
        <v>2.6262179017066956E-2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1.1042734033921184</v>
      </c>
      <c r="AP24">
        <f>(U24-T24)/(1000-U24)*AO24</f>
        <v>2.1817383982240073E-2</v>
      </c>
      <c r="AQ24">
        <f>(P24+273.15)</f>
        <v>297.03316345214841</v>
      </c>
      <c r="AR24">
        <f>(O24+273.15)</f>
        <v>298.34706726074216</v>
      </c>
      <c r="AS24">
        <f>(Y24*AK24+Z24*AL24)*AM24</f>
        <v>7.9812040452389965</v>
      </c>
      <c r="AT24">
        <f>((AS24+0.00000010773*(AR24^4-AQ24^4))-AP24*44100)/(L24*0.92*2*29.3+0.00000043092*AQ24^3)</f>
        <v>-7.4145272865519036</v>
      </c>
      <c r="AU24">
        <f>0.61365*EXP(17.502*J24/(240.97+J24))</f>
        <v>2.9740190376238185</v>
      </c>
      <c r="AV24">
        <f>AU24*1000/AA24</f>
        <v>33.798803348559353</v>
      </c>
      <c r="AW24">
        <f>(AV24-U24)</f>
        <v>14.371538181323025</v>
      </c>
      <c r="AX24">
        <f>IF(D24,P24,(O24+P24)/2)</f>
        <v>24.540115356445313</v>
      </c>
      <c r="AY24">
        <f>0.61365*EXP(17.502*AX24/(240.97+AX24))</f>
        <v>3.0935348776486959</v>
      </c>
      <c r="AZ24">
        <f>IF(AW24&lt;&gt;0,(1000-(AV24+U24)/2)/AW24*AP24,0)</f>
        <v>1.4776954927832211</v>
      </c>
      <c r="BA24">
        <f>U24*AA24/1000</f>
        <v>1.7094408893854998</v>
      </c>
      <c r="BB24">
        <f>(AY24-BA24)</f>
        <v>1.3840939882631962</v>
      </c>
      <c r="BC24">
        <f>1/(1.6/F24+1.37/N24)</f>
        <v>0.97178603057652524</v>
      </c>
      <c r="BD24">
        <f>G24*AA24*0.001</f>
        <v>33.986127033211567</v>
      </c>
      <c r="BE24">
        <f>G24/S24</f>
        <v>0.98140562525066799</v>
      </c>
      <c r="BF24">
        <f>(1-AP24*AA24/AU24/F24)*100</f>
        <v>71.397329811440827</v>
      </c>
      <c r="BG24">
        <f>(S24-E24/(N24/1.35))</f>
        <v>393.99978721935031</v>
      </c>
      <c r="BH24">
        <f>E24*BF24/100/BG24</f>
        <v>-2.5280590485651658E-3</v>
      </c>
    </row>
    <row r="25" spans="1:60" x14ac:dyDescent="0.25">
      <c r="A25" s="1" t="s">
        <v>1</v>
      </c>
      <c r="B25" s="1" t="s">
        <v>2092</v>
      </c>
      <c r="K25" s="1">
        <f t="shared" si="0"/>
        <v>2.72</v>
      </c>
    </row>
    <row r="26" spans="1:60" x14ac:dyDescent="0.25">
      <c r="A26" s="1" t="s">
        <v>1</v>
      </c>
      <c r="B26" s="1" t="s">
        <v>2091</v>
      </c>
      <c r="K26" s="1">
        <f t="shared" si="0"/>
        <v>2.72</v>
      </c>
    </row>
    <row r="27" spans="1:60" x14ac:dyDescent="0.25">
      <c r="A27" s="1">
        <v>4</v>
      </c>
      <c r="B27" s="1" t="s">
        <v>2090</v>
      </c>
      <c r="C27" s="1">
        <v>1123.0000278949738</v>
      </c>
      <c r="D27" s="1">
        <v>0</v>
      </c>
      <c r="E27">
        <f>(R27-S27*(1000-T27)/(1000-U27))*AO27</f>
        <v>-0.6653757569841845</v>
      </c>
      <c r="F27">
        <f>IF(AZ27&lt;&gt;0,1/(1/AZ27-1/N27),0)</f>
        <v>2.259943358524739</v>
      </c>
      <c r="G27">
        <f>((BC27-AP27/2)*S27-E27)/(BC27+AP27/2)</f>
        <v>384.74136674806095</v>
      </c>
      <c r="H27">
        <f>AP27*1000</f>
        <v>21.890169597936143</v>
      </c>
      <c r="I27">
        <f>(AU27-BA27)</f>
        <v>1.2675204895430807</v>
      </c>
      <c r="J27">
        <f>(P27+AT27*D27)</f>
        <v>23.930915832519531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25.291252136230469</v>
      </c>
      <c r="P27" s="1">
        <v>23.930915832519531</v>
      </c>
      <c r="Q27" s="1">
        <v>25.484193801879883</v>
      </c>
      <c r="R27" s="1">
        <v>399.99075317382813</v>
      </c>
      <c r="S27" s="1">
        <v>392.80636596679688</v>
      </c>
      <c r="T27" s="1">
        <v>5.3762637078762054E-2</v>
      </c>
      <c r="U27" s="1">
        <v>19.491275787353516</v>
      </c>
      <c r="V27" s="1">
        <v>0.14621788263320923</v>
      </c>
      <c r="W27" s="1">
        <v>53.010292053222656</v>
      </c>
      <c r="X27" s="1">
        <v>300.35079956054688</v>
      </c>
      <c r="Y27" s="1">
        <v>99.976188659667969</v>
      </c>
      <c r="Z27" s="1">
        <v>8.7386398315429688</v>
      </c>
      <c r="AA27" s="1">
        <v>87.990531921386719</v>
      </c>
      <c r="AB27" s="1">
        <v>4.8905534744262695</v>
      </c>
      <c r="AC27" s="1">
        <v>0.45898762345314026</v>
      </c>
      <c r="AD27" s="1">
        <v>4.2020365595817566E-2</v>
      </c>
      <c r="AE27" s="1">
        <v>2.9436433687806129E-3</v>
      </c>
      <c r="AF27" s="1">
        <v>3.527369350194931E-2</v>
      </c>
      <c r="AG27" s="1">
        <v>2.3966409265995026E-2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1.1042308807373045</v>
      </c>
      <c r="AP27">
        <f>(U27-T27)/(1000-U27)*AO27</f>
        <v>2.1890169597936143E-2</v>
      </c>
      <c r="AQ27">
        <f>(P27+273.15)</f>
        <v>297.08091583251951</v>
      </c>
      <c r="AR27">
        <f>(O27+273.15)</f>
        <v>298.44125213623045</v>
      </c>
      <c r="AS27">
        <f>(Y27*AK27+Z27*AL27)*AM27</f>
        <v>15.996189828004162</v>
      </c>
      <c r="AT27">
        <f>((AS27+0.00000010773*(AR27^4-AQ27^4))-AP27*44100)/(L27*0.92*2*29.3+0.00000043092*AQ27^3)</f>
        <v>-7.3720227768362117</v>
      </c>
      <c r="AU27">
        <f>0.61365*EXP(17.502*J27/(240.97+J27))</f>
        <v>2.9825682138987624</v>
      </c>
      <c r="AV27">
        <f>AU27*1000/AA27</f>
        <v>33.896467594530222</v>
      </c>
      <c r="AW27">
        <f>(AV27-U27)</f>
        <v>14.405191807176706</v>
      </c>
      <c r="AX27">
        <f>IF(D27,P27,(O27+P27)/2)</f>
        <v>24.611083984375</v>
      </c>
      <c r="AY27">
        <f>0.61365*EXP(17.502*AX27/(240.97+AX27))</f>
        <v>3.1066936661269016</v>
      </c>
      <c r="AZ27">
        <f>IF(AW27&lt;&gt;0,(1000-(AV27+U27)/2)/AW27*AP27,0)</f>
        <v>1.4790387038637871</v>
      </c>
      <c r="BA27">
        <f>U27*AA27/1000</f>
        <v>1.7150477243556816</v>
      </c>
      <c r="BB27">
        <f>(AY27-BA27)</f>
        <v>1.3916459417712199</v>
      </c>
      <c r="BC27">
        <f>1/(1.6/F27+1.37/N27)</f>
        <v>0.97271554529113535</v>
      </c>
      <c r="BD27">
        <f>G27*AA27*0.001</f>
        <v>33.853597512323212</v>
      </c>
      <c r="BE27">
        <f>G27/S27</f>
        <v>0.97946825734637499</v>
      </c>
      <c r="BF27">
        <f>(1-AP27*AA27/AU27/F27)*100</f>
        <v>71.424283416554729</v>
      </c>
      <c r="BG27">
        <f>(S27-E27/(N27/1.35))</f>
        <v>393.01622209690936</v>
      </c>
      <c r="BH27">
        <f>E27*BF27/100/BG27</f>
        <v>-1.2092118333381324E-3</v>
      </c>
    </row>
    <row r="28" spans="1:60" x14ac:dyDescent="0.25">
      <c r="A28" s="1" t="s">
        <v>1</v>
      </c>
      <c r="B28" s="1" t="s">
        <v>2089</v>
      </c>
      <c r="K28" s="1">
        <f t="shared" si="0"/>
        <v>2.72</v>
      </c>
    </row>
    <row r="29" spans="1:60" x14ac:dyDescent="0.25">
      <c r="A29" s="1" t="s">
        <v>1</v>
      </c>
      <c r="B29" s="1" t="s">
        <v>1727</v>
      </c>
      <c r="K29" s="1">
        <f t="shared" si="0"/>
        <v>2.72</v>
      </c>
    </row>
    <row r="30" spans="1:60" x14ac:dyDescent="0.25">
      <c r="A30" s="1">
        <v>5</v>
      </c>
      <c r="B30" s="1" t="s">
        <v>2088</v>
      </c>
      <c r="C30" s="1">
        <v>1328.5000279061496</v>
      </c>
      <c r="D30" s="1">
        <v>0</v>
      </c>
      <c r="E30">
        <f>(R30-S30*(1000-T30)/(1000-U30))*AO30</f>
        <v>-0.48136821594570606</v>
      </c>
      <c r="F30">
        <f>IF(AZ30&lt;&gt;0,1/(1/AZ30-1/N30),0)</f>
        <v>2.2524569323407526</v>
      </c>
      <c r="G30">
        <f>((BC30-AP30/2)*S30-E30)/(BC30+AP30/2)</f>
        <v>384.14809228233656</v>
      </c>
      <c r="H30">
        <f>AP30*1000</f>
        <v>21.947966006410937</v>
      </c>
      <c r="I30">
        <f>(AU30-BA30)</f>
        <v>1.2736110450607427</v>
      </c>
      <c r="J30">
        <f>(P30+AT30*D30)</f>
        <v>23.991914749145508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25.377357482910156</v>
      </c>
      <c r="P30" s="1">
        <v>23.991914749145508</v>
      </c>
      <c r="Q30" s="1">
        <v>25.584505081176758</v>
      </c>
      <c r="R30" s="1">
        <v>399.7978515625</v>
      </c>
      <c r="S30" s="1">
        <v>392.43338012695313</v>
      </c>
      <c r="T30" s="1">
        <v>5.6517880409955978E-2</v>
      </c>
      <c r="U30" s="1">
        <v>19.545074462890625</v>
      </c>
      <c r="V30" s="1">
        <v>0.15293756127357483</v>
      </c>
      <c r="W30" s="1">
        <v>52.889034271240234</v>
      </c>
      <c r="X30" s="1">
        <v>300.33859252929688</v>
      </c>
      <c r="Y30" s="1">
        <v>150.34661865234375</v>
      </c>
      <c r="Z30" s="1">
        <v>8.8801546096801758</v>
      </c>
      <c r="AA30" s="1">
        <v>87.997062683105469</v>
      </c>
      <c r="AB30" s="1">
        <v>4.9098725318908691</v>
      </c>
      <c r="AC30" s="1">
        <v>0.45062932372093201</v>
      </c>
      <c r="AD30" s="1">
        <v>2.9697787016630173E-2</v>
      </c>
      <c r="AE30" s="1">
        <v>5.2544628269970417E-3</v>
      </c>
      <c r="AF30" s="1">
        <v>2.9013004153966904E-2</v>
      </c>
      <c r="AG30" s="1">
        <v>1.9709164276719093E-2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1.1041860019459442</v>
      </c>
      <c r="AP30">
        <f>(U30-T30)/(1000-U30)*AO30</f>
        <v>2.1947966006410937E-2</v>
      </c>
      <c r="AQ30">
        <f>(P30+273.15)</f>
        <v>297.14191474914549</v>
      </c>
      <c r="AR30">
        <f>(O30+273.15)</f>
        <v>298.52735748291013</v>
      </c>
      <c r="AS30">
        <f>(Y30*AK30+Z30*AL30)*AM30</f>
        <v>24.055458446693592</v>
      </c>
      <c r="AT30">
        <f>((AS30+0.00000010773*(AR30^4-AQ30^4))-AP30*44100)/(L30*0.92*2*29.3+0.00000043092*AQ30^3)</f>
        <v>-7.3257742142322</v>
      </c>
      <c r="AU30">
        <f>0.61365*EXP(17.502*J30/(240.97+J30))</f>
        <v>2.9935201877176931</v>
      </c>
      <c r="AV30">
        <f>AU30*1000/AA30</f>
        <v>34.018410347376495</v>
      </c>
      <c r="AW30">
        <f>(AV30-U30)</f>
        <v>14.47333588448587</v>
      </c>
      <c r="AX30">
        <f>IF(D30,P30,(O30+P30)/2)</f>
        <v>24.684636116027832</v>
      </c>
      <c r="AY30">
        <f>0.61365*EXP(17.502*AX30/(240.97+AX30))</f>
        <v>3.1203830816267635</v>
      </c>
      <c r="AZ30">
        <f>IF(AW30&lt;&gt;0,(1000-(AV30+U30)/2)/AW30*AP30,0)</f>
        <v>1.4758284755490825</v>
      </c>
      <c r="BA30">
        <f>U30*AA30/1000</f>
        <v>1.7199091426569504</v>
      </c>
      <c r="BB30">
        <f>(AY30-BA30)</f>
        <v>1.4004739389698131</v>
      </c>
      <c r="BC30">
        <f>1/(1.6/F30+1.37/N30)</f>
        <v>0.97049418362728102</v>
      </c>
      <c r="BD30">
        <f>G30*AA30*0.001</f>
        <v>33.803903756164154</v>
      </c>
      <c r="BE30">
        <f>G30/S30</f>
        <v>0.97888740289641962</v>
      </c>
      <c r="BF30">
        <f>(1-AP30*AA30/AU30/F30)*100</f>
        <v>71.356652790428328</v>
      </c>
      <c r="BG30">
        <f>(S30-E30/(N30/1.35))</f>
        <v>392.58520121435703</v>
      </c>
      <c r="BH30">
        <f>E30*BF30/100/BG30</f>
        <v>-8.7493936458472703E-4</v>
      </c>
    </row>
    <row r="31" spans="1:60" x14ac:dyDescent="0.25">
      <c r="A31" s="1" t="s">
        <v>1</v>
      </c>
      <c r="B31" s="1" t="s">
        <v>1725</v>
      </c>
      <c r="K31" s="1">
        <f t="shared" si="0"/>
        <v>2.72</v>
      </c>
    </row>
    <row r="32" spans="1:60" x14ac:dyDescent="0.25">
      <c r="A32" s="1" t="s">
        <v>1</v>
      </c>
      <c r="B32" s="1" t="s">
        <v>2087</v>
      </c>
      <c r="K32" s="1">
        <f t="shared" si="0"/>
        <v>2.72</v>
      </c>
    </row>
    <row r="33" spans="1:60" x14ac:dyDescent="0.25">
      <c r="A33" s="1">
        <v>6</v>
      </c>
      <c r="B33" s="1" t="s">
        <v>1723</v>
      </c>
      <c r="C33" s="1">
        <v>1535.0000278949738</v>
      </c>
      <c r="D33" s="1">
        <v>0</v>
      </c>
      <c r="E33">
        <f>(R33-S33*(1000-T33)/(1000-U33))*AO33</f>
        <v>-5.8509831766576342E-2</v>
      </c>
      <c r="F33">
        <f>IF(AZ33&lt;&gt;0,1/(1/AZ33-1/N33),0)</f>
        <v>2.3030843260638565</v>
      </c>
      <c r="G33">
        <f>((BC33-AP33/2)*S33-E33)/(BC33+AP33/2)</f>
        <v>383.40252876941867</v>
      </c>
      <c r="H33">
        <f>AP33*1000</f>
        <v>22.21348244804998</v>
      </c>
      <c r="I33">
        <f>(AU33-BA33)</f>
        <v>1.2702704284150377</v>
      </c>
      <c r="J33">
        <f>(P33+AT33*D33)</f>
        <v>24.085834503173828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25.48834228515625</v>
      </c>
      <c r="P33" s="1">
        <v>24.085834503173828</v>
      </c>
      <c r="Q33" s="1">
        <v>25.681713104248047</v>
      </c>
      <c r="R33" s="1">
        <v>399.91751098632813</v>
      </c>
      <c r="S33" s="1">
        <v>392.08364868164063</v>
      </c>
      <c r="T33" s="1">
        <v>5.6576509028673172E-2</v>
      </c>
      <c r="U33" s="1">
        <v>19.774028778076172</v>
      </c>
      <c r="V33" s="1">
        <v>0.15210072696208954</v>
      </c>
      <c r="W33" s="1">
        <v>53.160652160644531</v>
      </c>
      <c r="X33" s="1">
        <v>300.373046875</v>
      </c>
      <c r="Y33" s="1">
        <v>301.2762451171875</v>
      </c>
      <c r="Z33" s="1">
        <v>9.1351232528686523</v>
      </c>
      <c r="AA33" s="1">
        <v>88.003372192382813</v>
      </c>
      <c r="AB33" s="1">
        <v>5.1850557327270508</v>
      </c>
      <c r="AC33" s="1">
        <v>0.46121853590011597</v>
      </c>
      <c r="AD33" s="1">
        <v>4.8780206590890884E-2</v>
      </c>
      <c r="AE33" s="1">
        <v>4.6988381072878838E-3</v>
      </c>
      <c r="AF33" s="1">
        <v>7.0736624300479889E-2</v>
      </c>
      <c r="AG33" s="1">
        <v>2.1484827622771263E-2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1.1043126723345584</v>
      </c>
      <c r="AP33">
        <f>(U33-T33)/(1000-U33)*AO33</f>
        <v>2.2213482448049979E-2</v>
      </c>
      <c r="AQ33">
        <f>(P33+273.15)</f>
        <v>297.23583450317381</v>
      </c>
      <c r="AR33">
        <f>(O33+273.15)</f>
        <v>298.63834228515623</v>
      </c>
      <c r="AS33">
        <f>(Y33*AK33+Z33*AL33)*AM33</f>
        <v>48.204198141302186</v>
      </c>
      <c r="AT33">
        <f>((AS33+0.00000010773*(AR33^4-AQ33^4))-AP33*44100)/(L33*0.92*2*29.3+0.00000043092*AQ33^3)</f>
        <v>-7.2253080199137454</v>
      </c>
      <c r="AU33">
        <f>0.61365*EXP(17.502*J33/(240.97+J33))</f>
        <v>3.0104516427149637</v>
      </c>
      <c r="AV33">
        <f>AU33*1000/AA33</f>
        <v>34.208366880917495</v>
      </c>
      <c r="AW33">
        <f>(AV33-U33)</f>
        <v>14.434338102841323</v>
      </c>
      <c r="AX33">
        <f>IF(D33,P33,(O33+P33)/2)</f>
        <v>24.787088394165039</v>
      </c>
      <c r="AY33">
        <f>0.61365*EXP(17.502*AX33/(240.97+AX33))</f>
        <v>3.1395392043586452</v>
      </c>
      <c r="AZ33">
        <f>IF(AW33&lt;&gt;0,(1000-(AV33+U33)/2)/AW33*AP33,0)</f>
        <v>1.4973955712287232</v>
      </c>
      <c r="BA33">
        <f>U33*AA33/1000</f>
        <v>1.740181214299926</v>
      </c>
      <c r="BB33">
        <f>(AY33-BA33)</f>
        <v>1.3993579900587192</v>
      </c>
      <c r="BC33">
        <f>1/(1.6/F33+1.37/N33)</f>
        <v>0.98542751977735632</v>
      </c>
      <c r="BD33">
        <f>G33*AA33*0.001</f>
        <v>33.74071543879591</v>
      </c>
      <c r="BE33">
        <f>G33/S33</f>
        <v>0.97785901059273517</v>
      </c>
      <c r="BF33">
        <f>(1-AP33*AA33/AU33/F33)*100</f>
        <v>71.804846194694989</v>
      </c>
      <c r="BG33">
        <f>(S33-E33/(N33/1.35))</f>
        <v>392.1021023850393</v>
      </c>
      <c r="BH33">
        <f>E33*BF33/100/BG33</f>
        <v>-1.0714784351630128E-4</v>
      </c>
    </row>
    <row r="34" spans="1:60" x14ac:dyDescent="0.25">
      <c r="A34" s="1" t="s">
        <v>1</v>
      </c>
      <c r="B34" s="1" t="s">
        <v>2086</v>
      </c>
      <c r="K34" s="1">
        <f t="shared" si="0"/>
        <v>2.72</v>
      </c>
    </row>
    <row r="35" spans="1:60" x14ac:dyDescent="0.25">
      <c r="A35" s="1" t="s">
        <v>1</v>
      </c>
      <c r="B35" s="1" t="s">
        <v>2085</v>
      </c>
      <c r="K35" s="1">
        <f t="shared" si="0"/>
        <v>2.72</v>
      </c>
    </row>
    <row r="36" spans="1:60" x14ac:dyDescent="0.25">
      <c r="A36" s="1">
        <v>7</v>
      </c>
      <c r="B36" s="1" t="s">
        <v>2084</v>
      </c>
      <c r="C36" s="1">
        <v>1740.5000279061496</v>
      </c>
      <c r="D36" s="1">
        <v>0</v>
      </c>
      <c r="E36">
        <f>(R36-S36*(1000-T36)/(1000-U36))*AO36</f>
        <v>0.43571125618240697</v>
      </c>
      <c r="F36">
        <f>IF(AZ36&lt;&gt;0,1/(1/AZ36-1/N36),0)</f>
        <v>2.3964948548610887</v>
      </c>
      <c r="G36">
        <f>((BC36-AP36/2)*S36-E36)/(BC36+AP36/2)</f>
        <v>382.37355875535957</v>
      </c>
      <c r="H36">
        <f>AP36*1000</f>
        <v>22.638165346844591</v>
      </c>
      <c r="I36">
        <f>(AU36-BA36)</f>
        <v>1.2613883875058587</v>
      </c>
      <c r="J36">
        <f>(P36+AT36*D36)</f>
        <v>24.216150283813477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25.568593978881836</v>
      </c>
      <c r="P36" s="1">
        <v>24.216150283813477</v>
      </c>
      <c r="Q36" s="1">
        <v>25.779224395751953</v>
      </c>
      <c r="R36" s="1">
        <v>399.87509155273438</v>
      </c>
      <c r="S36" s="1">
        <v>391.45529174804688</v>
      </c>
      <c r="T36" s="1">
        <v>5.4609756916761398E-2</v>
      </c>
      <c r="U36" s="1">
        <v>20.142658233642578</v>
      </c>
      <c r="V36" s="1">
        <v>0.1461213082075119</v>
      </c>
      <c r="W36" s="1">
        <v>53.896442413330078</v>
      </c>
      <c r="X36" s="1">
        <v>300.35525512695313</v>
      </c>
      <c r="Y36" s="1">
        <v>500.12445068359375</v>
      </c>
      <c r="Z36" s="1">
        <v>8.7054290771484375</v>
      </c>
      <c r="AA36" s="1">
        <v>88.006988525390625</v>
      </c>
      <c r="AB36" s="1">
        <v>5.1350893974304199</v>
      </c>
      <c r="AC36" s="1">
        <v>0.45977380871772766</v>
      </c>
      <c r="AD36" s="1">
        <v>6.4951509237289429E-2</v>
      </c>
      <c r="AE36" s="1">
        <v>3.2589887268841267E-3</v>
      </c>
      <c r="AF36" s="1">
        <v>3.782586008310318E-2</v>
      </c>
      <c r="AG36" s="1">
        <v>2.3766176775097847E-2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1.1042472614961509</v>
      </c>
      <c r="AP36">
        <f>(U36-T36)/(1000-U36)*AO36</f>
        <v>2.263816534684459E-2</v>
      </c>
      <c r="AQ36">
        <f>(P36+273.15)</f>
        <v>297.36615028381345</v>
      </c>
      <c r="AR36">
        <f>(O36+273.15)</f>
        <v>298.71859397888181</v>
      </c>
      <c r="AS36">
        <f>(Y36*AK36+Z36*AL36)*AM36</f>
        <v>80.019910320790586</v>
      </c>
      <c r="AT36">
        <f>((AS36+0.00000010773*(AR36^4-AQ36^4))-AP36*44100)/(L36*0.92*2*29.3+0.00000043092*AQ36^3)</f>
        <v>-7.1255498828803372</v>
      </c>
      <c r="AU36">
        <f>0.61365*EXP(17.502*J36/(240.97+J36))</f>
        <v>3.0340830795449061</v>
      </c>
      <c r="AV36">
        <f>AU36*1000/AA36</f>
        <v>34.475478940738348</v>
      </c>
      <c r="AW36">
        <f>(AV36-U36)</f>
        <v>14.33282070709577</v>
      </c>
      <c r="AX36">
        <f>IF(D36,P36,(O36+P36)/2)</f>
        <v>24.892372131347656</v>
      </c>
      <c r="AY36">
        <f>0.61365*EXP(17.502*AX36/(240.97+AX36))</f>
        <v>3.1593317430510575</v>
      </c>
      <c r="AZ36">
        <f>IF(AW36&lt;&gt;0,(1000-(AV36+U36)/2)/AW36*AP36,0)</f>
        <v>1.5363296999730145</v>
      </c>
      <c r="BA36">
        <f>U36*AA36/1000</f>
        <v>1.7726946920390474</v>
      </c>
      <c r="BB36">
        <f>(AY36-BA36)</f>
        <v>1.3866370510120101</v>
      </c>
      <c r="BC36">
        <f>1/(1.6/F36+1.37/N36)</f>
        <v>1.0124437700946984</v>
      </c>
      <c r="BD36">
        <f>G36*AA36*0.001</f>
        <v>33.651545397795708</v>
      </c>
      <c r="BE36">
        <f>G36/S36</f>
        <v>0.97680007606454178</v>
      </c>
      <c r="BF36">
        <f>(1-AP36*AA36/AU36/F36)*100</f>
        <v>72.599756740015309</v>
      </c>
      <c r="BG36">
        <f>(S36-E36/(N36/1.35))</f>
        <v>391.31787063357262</v>
      </c>
      <c r="BH36">
        <f>E36*BF36/100/BG36</f>
        <v>8.0835897314154924E-4</v>
      </c>
    </row>
    <row r="37" spans="1:60" x14ac:dyDescent="0.25">
      <c r="A37" s="1" t="s">
        <v>1</v>
      </c>
      <c r="B37" s="1" t="s">
        <v>2083</v>
      </c>
      <c r="K37" s="1">
        <f t="shared" si="0"/>
        <v>2.72</v>
      </c>
    </row>
    <row r="38" spans="1:60" x14ac:dyDescent="0.25">
      <c r="A38" s="1" t="s">
        <v>1</v>
      </c>
      <c r="B38" s="1" t="s">
        <v>2082</v>
      </c>
      <c r="K38" s="1">
        <f t="shared" si="0"/>
        <v>2.72</v>
      </c>
    </row>
    <row r="39" spans="1:60" x14ac:dyDescent="0.25">
      <c r="A39" s="1">
        <v>8</v>
      </c>
      <c r="B39" s="1" t="s">
        <v>2081</v>
      </c>
      <c r="C39" s="1">
        <v>1947.0000278949738</v>
      </c>
      <c r="D39" s="1">
        <v>0</v>
      </c>
      <c r="E39">
        <f>(R39-S39*(1000-T39)/(1000-U39))*AO39</f>
        <v>0.81794685062044714</v>
      </c>
      <c r="F39">
        <f>IF(AZ39&lt;&gt;0,1/(1/AZ39-1/N39),0)</f>
        <v>2.5173332451127561</v>
      </c>
      <c r="G39">
        <f>((BC39-AP39/2)*S39-E39)/(BC39+AP39/2)</f>
        <v>381.77088907373019</v>
      </c>
      <c r="H39">
        <f>AP39*1000</f>
        <v>23.153559694370859</v>
      </c>
      <c r="I39">
        <f>(AU39-BA39)</f>
        <v>1.2499436672671747</v>
      </c>
      <c r="J39">
        <f>(P39+AT39*D39)</f>
        <v>24.36962890625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25.6810302734375</v>
      </c>
      <c r="P39" s="1">
        <v>24.36962890625</v>
      </c>
      <c r="Q39" s="1">
        <v>25.886028289794922</v>
      </c>
      <c r="R39" s="1">
        <v>400.04470825195313</v>
      </c>
      <c r="S39" s="1">
        <v>391.10324096679688</v>
      </c>
      <c r="T39" s="1">
        <v>5.4374154657125473E-2</v>
      </c>
      <c r="U39" s="1">
        <v>20.590803146362305</v>
      </c>
      <c r="V39" s="1">
        <v>0.14452697336673737</v>
      </c>
      <c r="W39" s="1">
        <v>54.73052978515625</v>
      </c>
      <c r="X39" s="1">
        <v>300.34881591796875</v>
      </c>
      <c r="Y39" s="1">
        <v>749.8258056640625</v>
      </c>
      <c r="Z39" s="1">
        <v>8.1478548049926758</v>
      </c>
      <c r="AA39" s="1">
        <v>88.009147644042969</v>
      </c>
      <c r="AB39" s="1">
        <v>5.3577990531921387</v>
      </c>
      <c r="AC39" s="1">
        <v>0.46849974989891052</v>
      </c>
      <c r="AD39" s="1">
        <v>2.8082817792892456E-2</v>
      </c>
      <c r="AE39" s="1">
        <v>3.4202008973807096E-3</v>
      </c>
      <c r="AF39" s="1">
        <v>3.6628495901823044E-2</v>
      </c>
      <c r="AG39" s="1">
        <v>2.2128669545054436E-2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1.1042235879337083</v>
      </c>
      <c r="AP39">
        <f>(U39-T39)/(1000-U39)*AO39</f>
        <v>2.315355969437086E-2</v>
      </c>
      <c r="AQ39">
        <f>(P39+273.15)</f>
        <v>297.51962890624998</v>
      </c>
      <c r="AR39">
        <f>(O39+273.15)</f>
        <v>298.83103027343748</v>
      </c>
      <c r="AS39">
        <f>(Y39*AK39+Z39*AL39)*AM39</f>
        <v>119.97212622466395</v>
      </c>
      <c r="AT39">
        <f>((AS39+0.00000010773*(AR39^4-AQ39^4))-AP39*44100)/(L39*0.92*2*29.3+0.00000043092*AQ39^3)</f>
        <v>-6.9921936295660876</v>
      </c>
      <c r="AU39">
        <f>0.61365*EXP(17.502*J39/(240.97+J39))</f>
        <v>3.0621227014847991</v>
      </c>
      <c r="AV39">
        <f>AU39*1000/AA39</f>
        <v>34.793232106617992</v>
      </c>
      <c r="AW39">
        <f>(AV39-U39)</f>
        <v>14.202428960255688</v>
      </c>
      <c r="AX39">
        <f>IF(D39,P39,(O39+P39)/2)</f>
        <v>25.02532958984375</v>
      </c>
      <c r="AY39">
        <f>0.61365*EXP(17.502*AX39/(240.97+AX39))</f>
        <v>3.1844824768403104</v>
      </c>
      <c r="AZ39">
        <f>IF(AW39&lt;&gt;0,(1000-(AV39+U39)/2)/AW39*AP39,0)</f>
        <v>1.5851085032143022</v>
      </c>
      <c r="BA39">
        <f>U39*AA39/1000</f>
        <v>1.8121790342176245</v>
      </c>
      <c r="BB39">
        <f>(AY39-BA39)</f>
        <v>1.3723034426226859</v>
      </c>
      <c r="BC39">
        <f>1/(1.6/F39+1.37/N39)</f>
        <v>1.0463965156457151</v>
      </c>
      <c r="BD39">
        <f>G39*AA39*0.001</f>
        <v>33.599330542687476</v>
      </c>
      <c r="BE39">
        <f>G39/S39</f>
        <v>0.97613839284482184</v>
      </c>
      <c r="BF39">
        <f>(1-AP39*AA39/AU39/F39)*100</f>
        <v>73.564819231411278</v>
      </c>
      <c r="BG39">
        <f>(S39-E39/(N39/1.35))</f>
        <v>390.84526468962241</v>
      </c>
      <c r="BH39">
        <f>E39*BF39/100/BG39</f>
        <v>1.5395379615147484E-3</v>
      </c>
    </row>
    <row r="40" spans="1:60" x14ac:dyDescent="0.25">
      <c r="A40" s="1" t="s">
        <v>1</v>
      </c>
      <c r="B40" s="1" t="s">
        <v>2080</v>
      </c>
      <c r="K40" s="1">
        <f t="shared" si="0"/>
        <v>2.72</v>
      </c>
    </row>
    <row r="41" spans="1:60" x14ac:dyDescent="0.25">
      <c r="A41" s="1" t="s">
        <v>1</v>
      </c>
      <c r="B41" s="1" t="s">
        <v>2079</v>
      </c>
      <c r="K41" s="1">
        <f t="shared" si="0"/>
        <v>2.72</v>
      </c>
    </row>
    <row r="42" spans="1:60" x14ac:dyDescent="0.25">
      <c r="A42" s="1">
        <v>9</v>
      </c>
      <c r="B42" s="1" t="s">
        <v>2078</v>
      </c>
      <c r="C42" s="1">
        <v>2153.0000278949738</v>
      </c>
      <c r="D42" s="1">
        <v>0</v>
      </c>
      <c r="E42">
        <f>(R42-S42*(1000-T42)/(1000-U42))*AO42</f>
        <v>0.45235047439288534</v>
      </c>
      <c r="F42">
        <f>IF(AZ42&lt;&gt;0,1/(1/AZ42-1/N42),0)</f>
        <v>2.5862335460363277</v>
      </c>
      <c r="G42">
        <f>((BC42-AP42/2)*S42-E42)/(BC42+AP42/2)</f>
        <v>382.31657350476775</v>
      </c>
      <c r="H42">
        <f>AP42*1000</f>
        <v>23.583882742914838</v>
      </c>
      <c r="I42">
        <f>(AU42-BA42)</f>
        <v>1.2512470665704281</v>
      </c>
      <c r="J42">
        <f>(P42+AT42*D42)</f>
        <v>24.553789138793945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25.833881378173828</v>
      </c>
      <c r="P42" s="1">
        <v>24.553789138793945</v>
      </c>
      <c r="Q42" s="1">
        <v>26.001398086547852</v>
      </c>
      <c r="R42" s="1">
        <v>400.0718994140625</v>
      </c>
      <c r="S42" s="1">
        <v>391.30474853515625</v>
      </c>
      <c r="T42" s="1">
        <v>5.2733499556779861E-2</v>
      </c>
      <c r="U42" s="1">
        <v>20.963022232055664</v>
      </c>
      <c r="V42" s="1">
        <v>0.13889284431934357</v>
      </c>
      <c r="W42" s="1">
        <v>55.213741302490234</v>
      </c>
      <c r="X42" s="1">
        <v>300.34698486328125</v>
      </c>
      <c r="Y42" s="1">
        <v>1001.6744995117188</v>
      </c>
      <c r="Z42" s="1">
        <v>8.257380485534668</v>
      </c>
      <c r="AA42" s="1">
        <v>88.003501892089844</v>
      </c>
      <c r="AB42" s="1">
        <v>5.4909563064575195</v>
      </c>
      <c r="AC42" s="1">
        <v>0.47035855054855347</v>
      </c>
      <c r="AD42" s="1">
        <v>4.8399120569229126E-2</v>
      </c>
      <c r="AE42" s="1">
        <v>3.6702125798910856E-3</v>
      </c>
      <c r="AF42" s="1">
        <v>4.2608100920915604E-2</v>
      </c>
      <c r="AG42" s="1">
        <v>1.8787402659654617E-2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1.1042168561150045</v>
      </c>
      <c r="AP42">
        <f>(U42-T42)/(1000-U42)*AO42</f>
        <v>2.3583882742914838E-2</v>
      </c>
      <c r="AQ42">
        <f>(P42+273.15)</f>
        <v>297.70378913879392</v>
      </c>
      <c r="AR42">
        <f>(O42+273.15)</f>
        <v>298.98388137817381</v>
      </c>
      <c r="AS42">
        <f>(Y42*AK42+Z42*AL42)*AM42</f>
        <v>160.26791633960784</v>
      </c>
      <c r="AT42">
        <f>((AS42+0.00000010773*(AR42^4-AQ42^4))-AP42*44100)/(L42*0.92*2*29.3+0.00000043092*AQ42^3)</f>
        <v>-6.8254639356890667</v>
      </c>
      <c r="AU42">
        <f>0.61365*EXP(17.502*J42/(240.97+J42))</f>
        <v>3.0960664332330601</v>
      </c>
      <c r="AV42">
        <f>AU42*1000/AA42</f>
        <v>35.181173097287264</v>
      </c>
      <c r="AW42">
        <f>(AV42-U42)</f>
        <v>14.2181508652316</v>
      </c>
      <c r="AX42">
        <f>IF(D42,P42,(O42+P42)/2)</f>
        <v>25.193835258483887</v>
      </c>
      <c r="AY42">
        <f>0.61365*EXP(17.502*AX42/(240.97+AX42))</f>
        <v>3.216608909269048</v>
      </c>
      <c r="AZ42">
        <f>IF(AW42&lt;&gt;0,(1000-(AV42+U42)/2)/AW42*AP42,0)</f>
        <v>1.6121529375029739</v>
      </c>
      <c r="BA42">
        <f>U42*AA42/1000</f>
        <v>1.844819366662632</v>
      </c>
      <c r="BB42">
        <f>(AY42-BA42)</f>
        <v>1.3717895426064159</v>
      </c>
      <c r="BC42">
        <f>1/(1.6/F42+1.37/N42)</f>
        <v>1.065271616899419</v>
      </c>
      <c r="BD42">
        <f>G42*AA42*0.001</f>
        <v>33.645197299804131</v>
      </c>
      <c r="BE42">
        <f>G42/S42</f>
        <v>0.97703024288860385</v>
      </c>
      <c r="BF42">
        <f>(1-AP42*AA42/AU42/F42)*100</f>
        <v>74.079865570344893</v>
      </c>
      <c r="BG42">
        <f>(S42-E42/(N42/1.35))</f>
        <v>391.16207949587397</v>
      </c>
      <c r="BH42">
        <f>E42*BF42/100/BG42</f>
        <v>8.5667972664666629E-4</v>
      </c>
    </row>
    <row r="43" spans="1:60" x14ac:dyDescent="0.25">
      <c r="A43" s="1" t="s">
        <v>1</v>
      </c>
      <c r="B43" s="1" t="s">
        <v>2077</v>
      </c>
      <c r="K43" s="1">
        <f t="shared" si="0"/>
        <v>2.72</v>
      </c>
    </row>
    <row r="44" spans="1:60" x14ac:dyDescent="0.25">
      <c r="A44" s="1" t="s">
        <v>1</v>
      </c>
      <c r="B44" s="1" t="s">
        <v>2076</v>
      </c>
      <c r="K44" s="1">
        <f t="shared" si="0"/>
        <v>2.72</v>
      </c>
    </row>
    <row r="45" spans="1:60" x14ac:dyDescent="0.25">
      <c r="A45" s="1">
        <v>10</v>
      </c>
      <c r="B45" s="1" t="s">
        <v>2075</v>
      </c>
      <c r="C45" s="1">
        <v>2359.0000278949738</v>
      </c>
      <c r="D45" s="1">
        <v>0</v>
      </c>
      <c r="E45">
        <f>(R45-S45*(1000-T45)/(1000-U45))*AO45</f>
        <v>-2.0151900871558433E-2</v>
      </c>
      <c r="F45">
        <f>IF(AZ45&lt;&gt;0,1/(1/AZ45-1/N45),0)</f>
        <v>2.5803196125383763</v>
      </c>
      <c r="G45">
        <f>((BC45-AP45/2)*S45-E45)/(BC45+AP45/2)</f>
        <v>382.82410575577251</v>
      </c>
      <c r="H45">
        <f>AP45*1000</f>
        <v>23.806748986849612</v>
      </c>
      <c r="I45">
        <f>(AU45-BA45)</f>
        <v>1.2647299377104673</v>
      </c>
      <c r="J45">
        <f>(P45+AT45*D45)</f>
        <v>24.721073150634766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25.970937728881836</v>
      </c>
      <c r="P45" s="1">
        <v>24.721073150634766</v>
      </c>
      <c r="Q45" s="1">
        <v>26.117071151733398</v>
      </c>
      <c r="R45" s="1">
        <v>399.89132690429688</v>
      </c>
      <c r="S45" s="1">
        <v>391.47021484375</v>
      </c>
      <c r="T45" s="1">
        <v>5.7973090559244156E-2</v>
      </c>
      <c r="U45" s="1">
        <v>21.159921646118164</v>
      </c>
      <c r="V45" s="1">
        <v>0.15148395299911499</v>
      </c>
      <c r="W45" s="1">
        <v>55.290973663330078</v>
      </c>
      <c r="X45" s="1">
        <v>300.37112426757813</v>
      </c>
      <c r="Y45" s="1">
        <v>1249.92919921875</v>
      </c>
      <c r="Z45" s="1">
        <v>8.4333610534667969</v>
      </c>
      <c r="AA45" s="1">
        <v>88.018013000488281</v>
      </c>
      <c r="AB45" s="1">
        <v>5.5059585571289063</v>
      </c>
      <c r="AC45" s="1">
        <v>0.48258435726165771</v>
      </c>
      <c r="AD45" s="1">
        <v>0.10969456285238266</v>
      </c>
      <c r="AE45" s="1">
        <v>1.9524741917848587E-2</v>
      </c>
      <c r="AF45" s="1">
        <v>3.8656115531921387E-2</v>
      </c>
      <c r="AG45" s="1">
        <v>1.0919744148850441E-2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1.1043056039249193</v>
      </c>
      <c r="AP45">
        <f>(U45-T45)/(1000-U45)*AO45</f>
        <v>2.3806748986849612E-2</v>
      </c>
      <c r="AQ45">
        <f>(P45+273.15)</f>
        <v>297.87107315063474</v>
      </c>
      <c r="AR45">
        <f>(O45+273.15)</f>
        <v>299.12093772888181</v>
      </c>
      <c r="AS45">
        <f>(Y45*AK45+Z45*AL45)*AM45</f>
        <v>199.98866740490485</v>
      </c>
      <c r="AT45">
        <f>((AS45+0.00000010773*(AR45^4-AQ45^4))-AP45*44100)/(L45*0.92*2*29.3+0.00000043092*AQ45^3)</f>
        <v>-6.591187349495514</v>
      </c>
      <c r="AU45">
        <f>0.61365*EXP(17.502*J45/(240.97+J45))</f>
        <v>3.1271841962478093</v>
      </c>
      <c r="AV45">
        <f>AU45*1000/AA45</f>
        <v>35.528911522127423</v>
      </c>
      <c r="AW45">
        <f>(AV45-U45)</f>
        <v>14.368989876009259</v>
      </c>
      <c r="AX45">
        <f>IF(D45,P45,(O45+P45)/2)</f>
        <v>25.346005439758301</v>
      </c>
      <c r="AY45">
        <f>0.61365*EXP(17.502*AX45/(240.97+AX45))</f>
        <v>3.2458638798944541</v>
      </c>
      <c r="AZ45">
        <f>IF(AW45&lt;&gt;0,(1000-(AV45+U45)/2)/AW45*AP45,0)</f>
        <v>1.6098529385614135</v>
      </c>
      <c r="BA45">
        <f>U45*AA45/1000</f>
        <v>1.862454258537342</v>
      </c>
      <c r="BB45">
        <f>(AY45-BA45)</f>
        <v>1.3834096213571121</v>
      </c>
      <c r="BC45">
        <f>1/(1.6/F45+1.37/N45)</f>
        <v>1.0636649701938585</v>
      </c>
      <c r="BD45">
        <f>G45*AA45*0.001</f>
        <v>33.695417117311891</v>
      </c>
      <c r="BE45">
        <f>G45/S45</f>
        <v>0.9779137498585212</v>
      </c>
      <c r="BF45">
        <f>(1-AP45*AA45/AU45/F45)*100</f>
        <v>74.031630203265308</v>
      </c>
      <c r="BG45">
        <f>(S45-E45/(N45/1.35))</f>
        <v>391.47657065080625</v>
      </c>
      <c r="BH45">
        <f>E45*BF45/100/BG45</f>
        <v>-3.8109000258582947E-5</v>
      </c>
    </row>
    <row r="46" spans="1:60" x14ac:dyDescent="0.25">
      <c r="A46" s="1" t="s">
        <v>1</v>
      </c>
      <c r="B46" s="1" t="s">
        <v>2074</v>
      </c>
      <c r="K46" s="1">
        <f t="shared" si="0"/>
        <v>2.72</v>
      </c>
    </row>
    <row r="47" spans="1:60" x14ac:dyDescent="0.25">
      <c r="A47" s="1" t="s">
        <v>1</v>
      </c>
      <c r="B47" s="1" t="s">
        <v>2073</v>
      </c>
      <c r="K47" s="1">
        <f t="shared" si="0"/>
        <v>2.72</v>
      </c>
    </row>
    <row r="48" spans="1:60" x14ac:dyDescent="0.25">
      <c r="A48" s="1">
        <v>11</v>
      </c>
      <c r="B48" s="1" t="s">
        <v>2072</v>
      </c>
      <c r="C48" s="1">
        <v>2564.5000279061496</v>
      </c>
      <c r="D48" s="1">
        <v>0</v>
      </c>
      <c r="E48">
        <f>(R48-S48*(1000-T48)/(1000-U48))*AO48</f>
        <v>-0.81689126194998041</v>
      </c>
      <c r="F48">
        <f>IF(AZ48&lt;&gt;0,1/(1/AZ48-1/N48),0)</f>
        <v>2.3664422718407785</v>
      </c>
      <c r="G48">
        <f>((BC48-AP48/2)*S48-E48)/(BC48+AP48/2)</f>
        <v>384.0818558808889</v>
      </c>
      <c r="H48">
        <f>AP48*1000</f>
        <v>23.55886535432445</v>
      </c>
      <c r="I48">
        <f>(AU48-BA48)</f>
        <v>1.3218600910365239</v>
      </c>
      <c r="J48">
        <f>(P48+AT48*D48)</f>
        <v>24.926431655883789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26.086807250976563</v>
      </c>
      <c r="P48" s="1">
        <v>24.926431655883789</v>
      </c>
      <c r="Q48" s="1">
        <v>26.238300323486328</v>
      </c>
      <c r="R48" s="1">
        <v>400.01275634765625</v>
      </c>
      <c r="S48" s="1">
        <v>392.37948608398438</v>
      </c>
      <c r="T48" s="1">
        <v>5.8438096195459366E-2</v>
      </c>
      <c r="U48" s="1">
        <v>20.950922012329102</v>
      </c>
      <c r="V48" s="1">
        <v>0.15164263546466827</v>
      </c>
      <c r="W48" s="1">
        <v>54.366130828857422</v>
      </c>
      <c r="X48" s="1">
        <v>300.28778076171875</v>
      </c>
      <c r="Y48" s="1">
        <v>1600.571044921875</v>
      </c>
      <c r="Z48" s="1">
        <v>8.4333505630493164</v>
      </c>
      <c r="AA48" s="1">
        <v>88.010345458984375</v>
      </c>
      <c r="AB48" s="1">
        <v>5.5029115676879883</v>
      </c>
      <c r="AC48" s="1">
        <v>0.46882170438766479</v>
      </c>
      <c r="AD48" s="1">
        <v>5.8277349919080734E-2</v>
      </c>
      <c r="AE48" s="1">
        <v>1.774153858423233E-2</v>
      </c>
      <c r="AF48" s="1">
        <v>4.3529573827981949E-2</v>
      </c>
      <c r="AG48" s="1">
        <v>1.0885517112910748E-2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1.1039991939769069</v>
      </c>
      <c r="AP48">
        <f>(U48-T48)/(1000-U48)*AO48</f>
        <v>2.355886535432445E-2</v>
      </c>
      <c r="AQ48">
        <f>(P48+273.15)</f>
        <v>298.07643165588377</v>
      </c>
      <c r="AR48">
        <f>(O48+273.15)</f>
        <v>299.23680725097654</v>
      </c>
      <c r="AS48">
        <f>(Y48*AK48+Z48*AL48)*AM48</f>
        <v>256.09136146341189</v>
      </c>
      <c r="AT48">
        <f>((AS48+0.00000010773*(AR48^4-AQ48^4))-AP48*44100)/(L48*0.92*2*29.3+0.00000043092*AQ48^3)</f>
        <v>-6.0691923863348389</v>
      </c>
      <c r="AU48">
        <f>0.61365*EXP(17.502*J48/(240.97+J48))</f>
        <v>3.1657579750258482</v>
      </c>
      <c r="AV48">
        <f>AU48*1000/AA48</f>
        <v>35.970293702587412</v>
      </c>
      <c r="AW48">
        <f>(AV48-U48)</f>
        <v>15.019371690258311</v>
      </c>
      <c r="AX48">
        <f>IF(D48,P48,(O48+P48)/2)</f>
        <v>25.506619453430176</v>
      </c>
      <c r="AY48">
        <f>0.61365*EXP(17.502*AX48/(240.97+AX48))</f>
        <v>3.2769941109826828</v>
      </c>
      <c r="AZ48">
        <f>IF(AW48&lt;&gt;0,(1000-(AV48+U48)/2)/AW48*AP48,0)</f>
        <v>1.5239229841254911</v>
      </c>
      <c r="BA48">
        <f>U48*AA48/1000</f>
        <v>1.8438978839893243</v>
      </c>
      <c r="BB48">
        <f>(AY48-BA48)</f>
        <v>1.4330962269933585</v>
      </c>
      <c r="BC48">
        <f>1/(1.6/F48+1.37/N48)</f>
        <v>1.0038267117564394</v>
      </c>
      <c r="BD48">
        <f>G48*AA48*0.001</f>
        <v>33.803176820604882</v>
      </c>
      <c r="BE48">
        <f>G48/S48</f>
        <v>0.97885304788507865</v>
      </c>
      <c r="BF48">
        <f>(1-AP48*AA48/AU48/F48)*100</f>
        <v>72.323289462461887</v>
      </c>
      <c r="BG48">
        <f>(S48-E48/(N48/1.35))</f>
        <v>392.63712943386014</v>
      </c>
      <c r="BH48">
        <f>E48*BF48/100/BG48</f>
        <v>-1.5047039306382334E-3</v>
      </c>
    </row>
    <row r="49" spans="1:60" x14ac:dyDescent="0.25">
      <c r="A49" s="1" t="s">
        <v>1</v>
      </c>
      <c r="B49" s="1" t="s">
        <v>2071</v>
      </c>
      <c r="K49" s="1">
        <f t="shared" si="0"/>
        <v>2.72</v>
      </c>
    </row>
    <row r="50" spans="1:60" x14ac:dyDescent="0.25">
      <c r="A50" s="1" t="s">
        <v>1</v>
      </c>
      <c r="B50" s="1" t="s">
        <v>2066</v>
      </c>
      <c r="K50" s="1">
        <f t="shared" si="0"/>
        <v>2.72</v>
      </c>
    </row>
    <row r="51" spans="1:60" x14ac:dyDescent="0.25">
      <c r="A51" s="1">
        <v>12</v>
      </c>
      <c r="B51" s="1" t="s">
        <v>2070</v>
      </c>
      <c r="C51" s="1">
        <v>2770.0000279173255</v>
      </c>
      <c r="D51" s="1">
        <v>0</v>
      </c>
      <c r="E51">
        <f>(R51-S51*(1000-T51)/(1000-U51))*AO51</f>
        <v>-2.005684593654498</v>
      </c>
      <c r="F51">
        <f>IF(AZ51&lt;&gt;0,1/(1/AZ51-1/N51),0)</f>
        <v>1.9164829601383071</v>
      </c>
      <c r="G51">
        <f>((BC51-AP51/2)*S51-E51)/(BC51+AP51/2)</f>
        <v>386.0024003577517</v>
      </c>
      <c r="H51">
        <f>AP51*1000</f>
        <v>22.543590466059314</v>
      </c>
      <c r="I51">
        <f>(AU51-BA51)</f>
        <v>1.4564186909567036</v>
      </c>
      <c r="J51">
        <f>(P51+AT51*D51)</f>
        <v>25.222444534301758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26.261606216430664</v>
      </c>
      <c r="P51" s="1">
        <v>25.222444534301758</v>
      </c>
      <c r="Q51" s="1">
        <v>26.375967025756836</v>
      </c>
      <c r="R51" s="1">
        <v>400.06219482421875</v>
      </c>
      <c r="S51" s="1">
        <v>393.83804321289063</v>
      </c>
      <c r="T51" s="1">
        <v>5.4583027958869934E-2</v>
      </c>
      <c r="U51" s="1">
        <v>20.060855865478516</v>
      </c>
      <c r="V51" s="1">
        <v>0.14019215106964111</v>
      </c>
      <c r="W51" s="1">
        <v>51.524707794189453</v>
      </c>
      <c r="X51" s="1">
        <v>300.34811401367188</v>
      </c>
      <c r="Y51" s="1">
        <v>2000.455078125</v>
      </c>
      <c r="Z51" s="1">
        <v>8.5191640853881836</v>
      </c>
      <c r="AA51" s="1">
        <v>88.015823364257813</v>
      </c>
      <c r="AB51" s="1">
        <v>5.6760821342468262</v>
      </c>
      <c r="AC51" s="1">
        <v>0.48236417770385742</v>
      </c>
      <c r="AD51" s="1">
        <v>4.1095200926065445E-2</v>
      </c>
      <c r="AE51" s="1">
        <v>2.6988795027136803E-2</v>
      </c>
      <c r="AF51" s="1">
        <v>2.4945085868239403E-2</v>
      </c>
      <c r="AG51" s="1">
        <v>7.1021220646798611E-3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1.1042210074032051</v>
      </c>
      <c r="AP51">
        <f>(U51-T51)/(1000-U51)*AO51</f>
        <v>2.2543590466059315E-2</v>
      </c>
      <c r="AQ51">
        <f>(P51+273.15)</f>
        <v>298.37244453430174</v>
      </c>
      <c r="AR51">
        <f>(O51+273.15)</f>
        <v>299.41160621643064</v>
      </c>
      <c r="AS51">
        <f>(Y51*AK51+Z51*AL51)*AM51</f>
        <v>320.07280534581514</v>
      </c>
      <c r="AT51">
        <f>((AS51+0.00000010773*(AR51^4-AQ51^4))-AP51*44100)/(L51*0.92*2*29.3+0.00000043092*AQ51^3)</f>
        <v>-5.2208089946738179</v>
      </c>
      <c r="AU51">
        <f>0.61365*EXP(17.502*J51/(240.97+J51))</f>
        <v>3.2220914373484959</v>
      </c>
      <c r="AV51">
        <f>AU51*1000/AA51</f>
        <v>36.608092888181162</v>
      </c>
      <c r="AW51">
        <f>(AV51-U51)</f>
        <v>16.547237022702646</v>
      </c>
      <c r="AX51">
        <f>IF(D51,P51,(O51+P51)/2)</f>
        <v>25.742025375366211</v>
      </c>
      <c r="AY51">
        <f>0.61365*EXP(17.502*AX51/(240.97+AX51))</f>
        <v>3.3230917690662833</v>
      </c>
      <c r="AZ51">
        <f>IF(AW51&lt;&gt;0,(1000-(AV51+U51)/2)/AW51*AP51,0)</f>
        <v>1.3237756641537075</v>
      </c>
      <c r="BA51">
        <f>U51*AA51/1000</f>
        <v>1.7656727463917923</v>
      </c>
      <c r="BB51">
        <f>(AY51-BA51)</f>
        <v>1.5574190226744911</v>
      </c>
      <c r="BC51">
        <f>1/(1.6/F51+1.37/N51)</f>
        <v>0.86585329706027359</v>
      </c>
      <c r="BD51">
        <f>G51*AA51*0.001</f>
        <v>33.974319088067404</v>
      </c>
      <c r="BE51">
        <f>G51/S51</f>
        <v>0.98010440334504878</v>
      </c>
      <c r="BF51">
        <f>(1-AP51*AA51/AU51/F51)*100</f>
        <v>67.86775872334951</v>
      </c>
      <c r="BG51">
        <f>(S51-E51/(N51/1.35))</f>
        <v>394.4706259342064</v>
      </c>
      <c r="BH51">
        <f>E51*BF51/100/BG51</f>
        <v>-3.4507339489451973E-3</v>
      </c>
    </row>
    <row r="52" spans="1:60" x14ac:dyDescent="0.25">
      <c r="A52" s="1" t="s">
        <v>1</v>
      </c>
      <c r="B52" s="1" t="s">
        <v>2069</v>
      </c>
      <c r="K52" s="2">
        <v>4.0374999999999996</v>
      </c>
    </row>
    <row r="53" spans="1:60" x14ac:dyDescent="0.25">
      <c r="A53" s="1" t="s">
        <v>1</v>
      </c>
      <c r="B53" s="1" t="s">
        <v>2068</v>
      </c>
      <c r="K53" s="2">
        <v>4.0374999999999996</v>
      </c>
    </row>
    <row r="54" spans="1:60" x14ac:dyDescent="0.25">
      <c r="A54" s="1" t="s">
        <v>1</v>
      </c>
      <c r="B54" s="1" t="s">
        <v>2067</v>
      </c>
      <c r="K54" s="2">
        <v>4.0374999999999996</v>
      </c>
    </row>
    <row r="55" spans="1:60" x14ac:dyDescent="0.25">
      <c r="A55" s="1" t="s">
        <v>1</v>
      </c>
      <c r="B55" s="1" t="s">
        <v>2066</v>
      </c>
      <c r="K55" s="2">
        <v>4.0374999999999996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B8C7-F868-4CED-AE87-29D43445125E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2153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2152</v>
      </c>
    </row>
    <row r="12" spans="1:56" x14ac:dyDescent="0.25">
      <c r="A12" s="1" t="s">
        <v>1</v>
      </c>
      <c r="B12" s="1" t="s">
        <v>2151</v>
      </c>
    </row>
    <row r="13" spans="1:56" x14ac:dyDescent="0.25">
      <c r="A13" s="1" t="s">
        <v>1</v>
      </c>
      <c r="B13" s="1" t="s">
        <v>2150</v>
      </c>
    </row>
    <row r="14" spans="1:56" x14ac:dyDescent="0.25">
      <c r="A14" s="1" t="s">
        <v>1</v>
      </c>
      <c r="B14" s="1" t="s">
        <v>2149</v>
      </c>
    </row>
    <row r="15" spans="1:56" x14ac:dyDescent="0.25">
      <c r="A15" s="1" t="s">
        <v>1</v>
      </c>
      <c r="B15" s="1" t="s">
        <v>2148</v>
      </c>
    </row>
    <row r="16" spans="1:56" x14ac:dyDescent="0.25">
      <c r="A16" s="1" t="s">
        <v>1</v>
      </c>
      <c r="B16" s="1" t="s">
        <v>2147</v>
      </c>
    </row>
    <row r="17" spans="1:56" x14ac:dyDescent="0.25">
      <c r="A17" s="1" t="s">
        <v>1</v>
      </c>
      <c r="B17" s="1" t="s">
        <v>2146</v>
      </c>
    </row>
    <row r="18" spans="1:56" x14ac:dyDescent="0.25">
      <c r="A18" s="1">
        <v>1</v>
      </c>
      <c r="B18" s="1" t="s">
        <v>2145</v>
      </c>
      <c r="C18" s="1">
        <v>502.5000278390944</v>
      </c>
      <c r="D18" s="1">
        <v>0</v>
      </c>
      <c r="E18">
        <f>(R18-S18*(1000-T18)/(1000-U18))*AK18</f>
        <v>-1.5895676782540322</v>
      </c>
      <c r="F18">
        <f>IF(AV18&lt;&gt;0,1/(1/AV18-1/N18),0)</f>
        <v>2.4793605396459739</v>
      </c>
      <c r="G18">
        <f>((AY18-AL18/2)*S18-E18)/(AY18+AL18/2)</f>
        <v>389.37369649523924</v>
      </c>
      <c r="H18">
        <f>AL18*1000</f>
        <v>18.46163163597015</v>
      </c>
      <c r="I18">
        <f>(AQ18-AW18)</f>
        <v>1.004088258205698</v>
      </c>
      <c r="J18">
        <f>(P18+AP18*D18)</f>
        <v>24.609798431396484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25.270854949951172</v>
      </c>
      <c r="P18" s="1">
        <v>24.609798431396484</v>
      </c>
      <c r="Q18" s="1">
        <v>25.322099685668945</v>
      </c>
      <c r="R18" s="1">
        <v>399.99465942382813</v>
      </c>
      <c r="S18" s="1">
        <v>394.82745361328125</v>
      </c>
      <c r="T18" s="1">
        <v>7.5555410385131836</v>
      </c>
      <c r="U18" s="1">
        <v>23.892816543579102</v>
      </c>
      <c r="V18" s="1">
        <v>20.573951721191406</v>
      </c>
      <c r="W18" s="1">
        <v>65.060813903808594</v>
      </c>
      <c r="X18" s="1">
        <v>300.02459716796875</v>
      </c>
      <c r="Y18" s="1">
        <v>-3.749673068523407E-2</v>
      </c>
      <c r="Z18" s="1">
        <v>7.5606870651245117</v>
      </c>
      <c r="AA18" s="1">
        <v>87.9915771484375</v>
      </c>
      <c r="AB18" s="1">
        <v>22.238758087158203</v>
      </c>
      <c r="AC18" s="1">
        <v>1.2677227258682251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1.1030316072351789</v>
      </c>
      <c r="AL18">
        <f>(U18-T18)/(1000-U18)*AK18</f>
        <v>1.8461631635970151E-2</v>
      </c>
      <c r="AM18">
        <f>(P18+273.15)</f>
        <v>297.75979843139646</v>
      </c>
      <c r="AN18">
        <f>(O18+273.15)</f>
        <v>298.42085494995115</v>
      </c>
      <c r="AO18">
        <f>(Y18*AG18+Z18*AH18)*AI18</f>
        <v>-5.9994767755386924E-3</v>
      </c>
      <c r="AP18">
        <f>((AO18+0.00000010773*(AN18^4-AM18^4))-AL18*44100)/(L18*51.4+0.00000043092*AM18^3)</f>
        <v>-6.6453403762233831</v>
      </c>
      <c r="AQ18">
        <f>0.61365*EXP(17.502*J18/(240.97+J18))</f>
        <v>3.1064548683935023</v>
      </c>
      <c r="AR18">
        <f>AQ18*1000/AA18</f>
        <v>35.304002599624553</v>
      </c>
      <c r="AS18">
        <f>(AR18-U18)</f>
        <v>11.411186056045452</v>
      </c>
      <c r="AT18">
        <f>IF(D18,P18,(O18+P18)/2)</f>
        <v>24.940326690673828</v>
      </c>
      <c r="AU18">
        <f>0.61365*EXP(17.502*AT18/(240.97+AT18))</f>
        <v>3.1683829204718519</v>
      </c>
      <c r="AV18">
        <f>IF(AS18&lt;&gt;0,(1000-(AR18+U18)/2)/AS18*AL18,0)</f>
        <v>1.569967978215332</v>
      </c>
      <c r="AW18">
        <f>U18*AA18/1000</f>
        <v>2.1023666101878042</v>
      </c>
      <c r="AX18">
        <f>(AU18-AW18)</f>
        <v>1.0660163102840476</v>
      </c>
      <c r="AY18">
        <f>1/(1.6/F18+1.37/N18)</f>
        <v>1.0358453045077867</v>
      </c>
      <c r="AZ18">
        <f>G18*AA18*0.001</f>
        <v>34.261605654733131</v>
      </c>
      <c r="BA18">
        <f>G18/S18</f>
        <v>0.98618698606661792</v>
      </c>
      <c r="BB18">
        <f>(1-AL18*AA18/AQ18/F18)*100</f>
        <v>78.908549407350719</v>
      </c>
      <c r="BC18">
        <f>(S18-E18/(N18/1.35))</f>
        <v>395.32879517556222</v>
      </c>
      <c r="BD18">
        <f>E18*BB18/100/BC18</f>
        <v>-3.1728141538521991E-3</v>
      </c>
    </row>
    <row r="19" spans="1:56" x14ac:dyDescent="0.25">
      <c r="A19" s="1" t="s">
        <v>1</v>
      </c>
      <c r="B19" s="1" t="s">
        <v>2144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2143</v>
      </c>
      <c r="K20" s="1">
        <f t="shared" si="0"/>
        <v>2.72</v>
      </c>
    </row>
    <row r="21" spans="1:56" x14ac:dyDescent="0.25">
      <c r="A21" s="1">
        <v>2</v>
      </c>
      <c r="B21" s="1" t="s">
        <v>2142</v>
      </c>
      <c r="C21" s="1">
        <v>708.00002782791853</v>
      </c>
      <c r="D21" s="1">
        <v>0</v>
      </c>
      <c r="E21">
        <f>(R21-S21*(1000-T21)/(1000-U21))*AK21</f>
        <v>-1.3170188913700576</v>
      </c>
      <c r="F21">
        <f>IF(AV21&lt;&gt;0,1/(1/AV21-1/N21),0)</f>
        <v>2.4463835737305506</v>
      </c>
      <c r="G21">
        <f>((AY21-AL21/2)*S21-E21)/(AY21+AL21/2)</f>
        <v>388.82619329931174</v>
      </c>
      <c r="H21">
        <f>AL21*1000</f>
        <v>18.533027082878057</v>
      </c>
      <c r="I21">
        <f>(AQ21-AW21)</f>
        <v>1.0164584202198372</v>
      </c>
      <c r="J21">
        <f>(P21+AP21*D21)</f>
        <v>24.715240478515625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25.426973342895508</v>
      </c>
      <c r="P21" s="1">
        <v>24.715240478515625</v>
      </c>
      <c r="Q21" s="1">
        <v>25.502002716064453</v>
      </c>
      <c r="R21" s="1">
        <v>400.05172729492188</v>
      </c>
      <c r="S21" s="1">
        <v>394.614990234375</v>
      </c>
      <c r="T21" s="1">
        <v>7.5739803314208984</v>
      </c>
      <c r="U21" s="1">
        <v>23.974435806274414</v>
      </c>
      <c r="V21" s="1">
        <v>20.434436798095703</v>
      </c>
      <c r="W21" s="1">
        <v>64.682518005371094</v>
      </c>
      <c r="X21" s="1">
        <v>299.99951171875</v>
      </c>
      <c r="Y21" s="1">
        <v>24.224353790283203</v>
      </c>
      <c r="Z21" s="1">
        <v>7.8467888832092285</v>
      </c>
      <c r="AA21" s="1">
        <v>87.9952392578125</v>
      </c>
      <c r="AB21" s="1">
        <v>22.279378890991211</v>
      </c>
      <c r="AC21" s="1">
        <v>1.2841547727584839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1.1029393813189334</v>
      </c>
      <c r="AL21">
        <f>(U21-T21)/(1000-U21)*AK21</f>
        <v>1.8533027082878056E-2</v>
      </c>
      <c r="AM21">
        <f>(P21+273.15)</f>
        <v>297.8652404785156</v>
      </c>
      <c r="AN21">
        <f>(O21+273.15)</f>
        <v>298.57697334289549</v>
      </c>
      <c r="AO21">
        <f>(Y21*AG21+Z21*AH21)*AI21</f>
        <v>3.8758965198122723</v>
      </c>
      <c r="AP21">
        <f>((AO21+0.00000010773*(AN21^4-AM21^4))-AL21*44100)/(L21*51.4+0.00000043092*AM21^3)</f>
        <v>-6.6337843741776208</v>
      </c>
      <c r="AQ21">
        <f>0.61365*EXP(17.502*J21/(240.97+J21))</f>
        <v>3.1260946350640211</v>
      </c>
      <c r="AR21">
        <f>AQ21*1000/AA21</f>
        <v>35.525724589543366</v>
      </c>
      <c r="AS21">
        <f>(AR21-U21)</f>
        <v>11.551288783268951</v>
      </c>
      <c r="AT21">
        <f>IF(D21,P21,(O21+P21)/2)</f>
        <v>25.071106910705566</v>
      </c>
      <c r="AU21">
        <f>0.61365*EXP(17.502*AT21/(240.97+AT21))</f>
        <v>3.1931822853524503</v>
      </c>
      <c r="AV21">
        <f>IF(AS21&lt;&gt;0,(1000-(AR21+U21)/2)/AS21*AL21,0)</f>
        <v>1.5566806767827772</v>
      </c>
      <c r="AW21">
        <f>U21*AA21/1000</f>
        <v>2.1096362148441838</v>
      </c>
      <c r="AX21">
        <f>(AU21-AW21)</f>
        <v>1.0835460705082665</v>
      </c>
      <c r="AY21">
        <f>1/(1.6/F21+1.37/N21)</f>
        <v>1.0265949058896844</v>
      </c>
      <c r="AZ21">
        <f>G21*AA21*0.001</f>
        <v>34.214853909077384</v>
      </c>
      <c r="BA21">
        <f>G21/S21</f>
        <v>0.98533051942191785</v>
      </c>
      <c r="BB21">
        <f>(1-AL21*AA21/AQ21/F21)*100</f>
        <v>78.675499667289898</v>
      </c>
      <c r="BC21">
        <f>(S21-E21/(N21/1.35))</f>
        <v>395.03037129526712</v>
      </c>
      <c r="BD21">
        <f>E21*BB21/100/BC21</f>
        <v>-2.6230165293379543E-3</v>
      </c>
    </row>
    <row r="22" spans="1:56" x14ac:dyDescent="0.25">
      <c r="A22" s="1" t="s">
        <v>1</v>
      </c>
      <c r="B22" s="1" t="s">
        <v>2141</v>
      </c>
      <c r="K22" s="1">
        <f t="shared" si="0"/>
        <v>2.72</v>
      </c>
    </row>
    <row r="23" spans="1:56" x14ac:dyDescent="0.25">
      <c r="A23" s="1" t="s">
        <v>1</v>
      </c>
      <c r="B23" s="1" t="s">
        <v>2140</v>
      </c>
      <c r="K23" s="1">
        <f t="shared" si="0"/>
        <v>2.72</v>
      </c>
    </row>
    <row r="24" spans="1:56" x14ac:dyDescent="0.25">
      <c r="A24" s="1">
        <v>3</v>
      </c>
      <c r="B24" s="1" t="s">
        <v>2139</v>
      </c>
      <c r="C24" s="1">
        <v>913.00002782791853</v>
      </c>
      <c r="D24" s="1">
        <v>0</v>
      </c>
      <c r="E24">
        <f>(R24-S24*(1000-T24)/(1000-U24))*AK24</f>
        <v>-0.81542477235168809</v>
      </c>
      <c r="F24">
        <f>IF(AV24&lt;&gt;0,1/(1/AV24-1/N24),0)</f>
        <v>2.4258614138375596</v>
      </c>
      <c r="G24">
        <f>((AY24-AL24/2)*S24-E24)/(AY24+AL24/2)</f>
        <v>387.90509404612868</v>
      </c>
      <c r="H24">
        <f>AL24*1000</f>
        <v>18.616493008447161</v>
      </c>
      <c r="I24">
        <f>(AQ24-AW24)</f>
        <v>1.026423674908155</v>
      </c>
      <c r="J24">
        <f>(P24+AP24*D24)</f>
        <v>24.793367385864258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25.543769836425781</v>
      </c>
      <c r="P24" s="1">
        <v>24.793367385864258</v>
      </c>
      <c r="Q24" s="1">
        <v>25.632709503173828</v>
      </c>
      <c r="R24" s="1">
        <v>400.15365600585938</v>
      </c>
      <c r="S24" s="1">
        <v>394.23834228515625</v>
      </c>
      <c r="T24" s="1">
        <v>7.5529556274414063</v>
      </c>
      <c r="U24" s="1">
        <v>24.027194976806641</v>
      </c>
      <c r="V24" s="1">
        <v>20.236957550048828</v>
      </c>
      <c r="W24" s="1">
        <v>64.377090454101563</v>
      </c>
      <c r="X24" s="1">
        <v>299.98471069335938</v>
      </c>
      <c r="Y24" s="1">
        <v>51.200187683105469</v>
      </c>
      <c r="Z24" s="1">
        <v>7.7887320518493652</v>
      </c>
      <c r="AA24" s="1">
        <v>87.995826721191406</v>
      </c>
      <c r="AB24" s="1">
        <v>22.350889205932617</v>
      </c>
      <c r="AC24" s="1">
        <v>1.2886146306991577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1.1028849657844091</v>
      </c>
      <c r="AL24">
        <f>(U24-T24)/(1000-U24)*AK24</f>
        <v>1.8616493008447161E-2</v>
      </c>
      <c r="AM24">
        <f>(P24+273.15)</f>
        <v>297.94336738586424</v>
      </c>
      <c r="AN24">
        <f>(O24+273.15)</f>
        <v>298.69376983642576</v>
      </c>
      <c r="AO24">
        <f>(Y24*AG24+Z24*AH24)*AI24</f>
        <v>8.192029846190735</v>
      </c>
      <c r="AP24">
        <f>((AO24+0.00000010773*(AN24^4-AM24^4))-AL24*44100)/(L24*51.4+0.00000043092*AM24^3)</f>
        <v>-6.6243519303130496</v>
      </c>
      <c r="AQ24">
        <f>0.61365*EXP(17.502*J24/(240.97+J24))</f>
        <v>3.1407165606835128</v>
      </c>
      <c r="AR24">
        <f>AQ24*1000/AA24</f>
        <v>35.691653544373786</v>
      </c>
      <c r="AS24">
        <f>(AR24-U24)</f>
        <v>11.664458567567145</v>
      </c>
      <c r="AT24">
        <f>IF(D24,P24,(O24+P24)/2)</f>
        <v>25.16856861114502</v>
      </c>
      <c r="AU24">
        <f>0.61365*EXP(17.502*AT24/(240.97+AT24))</f>
        <v>3.2117737247195195</v>
      </c>
      <c r="AV24">
        <f>IF(AS24&lt;&gt;0,(1000-(AR24+U24)/2)/AS24*AL24,0)</f>
        <v>1.5483457839767121</v>
      </c>
      <c r="AW24">
        <f>U24*AA24/1000</f>
        <v>2.1142928857753578</v>
      </c>
      <c r="AX24">
        <f>(AU24-AW24)</f>
        <v>1.0974808389441617</v>
      </c>
      <c r="AY24">
        <f>1/(1.6/F24+1.37/N24)</f>
        <v>1.0207967366321222</v>
      </c>
      <c r="AZ24">
        <f>G24*AA24*0.001</f>
        <v>34.134029439950595</v>
      </c>
      <c r="BA24">
        <f>G24/S24</f>
        <v>0.98393548379308404</v>
      </c>
      <c r="BB24">
        <f>(1-AL24*AA24/AQ24/F24)*100</f>
        <v>78.498675368642921</v>
      </c>
      <c r="BC24">
        <f>(S24-E24/(N24/1.35))</f>
        <v>394.49552311167031</v>
      </c>
      <c r="BD24">
        <f>E24*BB24/100/BC24</f>
        <v>-1.622572646388826E-3</v>
      </c>
    </row>
    <row r="25" spans="1:56" x14ac:dyDescent="0.25">
      <c r="A25" s="1" t="s">
        <v>1</v>
      </c>
      <c r="B25" s="1" t="s">
        <v>2138</v>
      </c>
      <c r="K25" s="1">
        <f t="shared" si="0"/>
        <v>2.72</v>
      </c>
    </row>
    <row r="26" spans="1:56" x14ac:dyDescent="0.25">
      <c r="A26" s="1" t="s">
        <v>1</v>
      </c>
      <c r="B26" s="1" t="s">
        <v>2137</v>
      </c>
      <c r="K26" s="1">
        <f t="shared" si="0"/>
        <v>2.72</v>
      </c>
    </row>
    <row r="27" spans="1:56" x14ac:dyDescent="0.25">
      <c r="A27" s="1">
        <v>4</v>
      </c>
      <c r="B27" s="1" t="s">
        <v>2136</v>
      </c>
      <c r="C27" s="1">
        <v>1118.0000278279185</v>
      </c>
      <c r="D27" s="1">
        <v>0</v>
      </c>
      <c r="E27">
        <f>(R27-S27*(1000-T27)/(1000-U27))*AK27</f>
        <v>-0.81395749985695842</v>
      </c>
      <c r="F27">
        <f>IF(AV27&lt;&gt;0,1/(1/AV27-1/N27),0)</f>
        <v>2.4294113213290083</v>
      </c>
      <c r="G27">
        <f>((AY27-AL27/2)*S27-E27)/(AY27+AL27/2)</f>
        <v>387.6007727554981</v>
      </c>
      <c r="H27">
        <f>AL27*1000</f>
        <v>18.812252524553781</v>
      </c>
      <c r="I27">
        <f>(AQ27-AW27)</f>
        <v>1.0360629139371031</v>
      </c>
      <c r="J27">
        <f>(P27+AP27*D27)</f>
        <v>24.897960662841797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25.655849456787109</v>
      </c>
      <c r="P27" s="1">
        <v>24.897960662841797</v>
      </c>
      <c r="Q27" s="1">
        <v>25.750068664550781</v>
      </c>
      <c r="R27" s="1">
        <v>399.98092651367188</v>
      </c>
      <c r="S27" s="1">
        <v>393.9991455078125</v>
      </c>
      <c r="T27" s="1">
        <v>7.4979047775268555</v>
      </c>
      <c r="U27" s="1">
        <v>24.141317367553711</v>
      </c>
      <c r="V27" s="1">
        <v>19.956146240234375</v>
      </c>
      <c r="W27" s="1">
        <v>64.253631591796875</v>
      </c>
      <c r="X27" s="1">
        <v>300.02279663085938</v>
      </c>
      <c r="Y27" s="1">
        <v>99.96441650390625</v>
      </c>
      <c r="Z27" s="1">
        <v>7.7910928726196289</v>
      </c>
      <c r="AA27" s="1">
        <v>87.99530029296875</v>
      </c>
      <c r="AB27" s="1">
        <v>22.516485214233398</v>
      </c>
      <c r="AC27" s="1">
        <v>1.2871137857437134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1.1030249876134532</v>
      </c>
      <c r="AL27">
        <f>(U27-T27)/(1000-U27)*AK27</f>
        <v>1.881225252455378E-2</v>
      </c>
      <c r="AM27">
        <f>(P27+273.15)</f>
        <v>298.04796066284177</v>
      </c>
      <c r="AN27">
        <f>(O27+273.15)</f>
        <v>298.80584945678709</v>
      </c>
      <c r="AO27">
        <f>(Y27*AG27+Z27*AH27)*AI27</f>
        <v>15.994306283124388</v>
      </c>
      <c r="AP27">
        <f>((AO27+0.00000010773*(AN27^4-AM27^4))-AL27*44100)/(L27*51.4+0.00000043092*AM27^3)</f>
        <v>-6.6297556025229163</v>
      </c>
      <c r="AQ27">
        <f>0.61365*EXP(17.502*J27/(240.97+J27))</f>
        <v>3.1603853851628538</v>
      </c>
      <c r="AR27">
        <f>AQ27*1000/AA27</f>
        <v>35.915388374615091</v>
      </c>
      <c r="AS27">
        <f>(AR27-U27)</f>
        <v>11.77407100706138</v>
      </c>
      <c r="AT27">
        <f>IF(D27,P27,(O27+P27)/2)</f>
        <v>25.276905059814453</v>
      </c>
      <c r="AU27">
        <f>0.61365*EXP(17.502*AT27/(240.97+AT27))</f>
        <v>3.2325505291235279</v>
      </c>
      <c r="AV27">
        <f>IF(AS27&lt;&gt;0,(1000-(AR27+U27)/2)/AS27*AL27,0)</f>
        <v>1.5497911942694134</v>
      </c>
      <c r="AW27">
        <f>U27*AA27/1000</f>
        <v>2.1243224712257507</v>
      </c>
      <c r="AX27">
        <f>(AU27-AW27)</f>
        <v>1.1082280578977772</v>
      </c>
      <c r="AY27">
        <f>1/(1.6/F27+1.37/N27)</f>
        <v>1.0218019910684637</v>
      </c>
      <c r="AZ27">
        <f>G27*AA27*0.001</f>
        <v>34.107046392406794</v>
      </c>
      <c r="BA27">
        <f>G27/S27</f>
        <v>0.98376044002819407</v>
      </c>
      <c r="BB27">
        <f>(1-AL27*AA27/AQ27/F27)*100</f>
        <v>78.43948244733609</v>
      </c>
      <c r="BC27">
        <f>(S27-E27/(N27/1.35))</f>
        <v>394.25586356404324</v>
      </c>
      <c r="BD27">
        <f>E27*BB27/100/BC27</f>
        <v>-1.619415484293392E-3</v>
      </c>
    </row>
    <row r="28" spans="1:56" x14ac:dyDescent="0.25">
      <c r="A28" s="1" t="s">
        <v>1</v>
      </c>
      <c r="B28" s="1" t="s">
        <v>2135</v>
      </c>
      <c r="K28" s="1">
        <f t="shared" si="0"/>
        <v>2.72</v>
      </c>
    </row>
    <row r="29" spans="1:56" x14ac:dyDescent="0.25">
      <c r="A29" s="1" t="s">
        <v>1</v>
      </c>
      <c r="B29" s="1" t="s">
        <v>2134</v>
      </c>
      <c r="K29" s="1">
        <f t="shared" si="0"/>
        <v>2.72</v>
      </c>
    </row>
    <row r="30" spans="1:56" x14ac:dyDescent="0.25">
      <c r="A30" s="1">
        <v>5</v>
      </c>
      <c r="B30" s="1" t="s">
        <v>2133</v>
      </c>
      <c r="C30" s="1">
        <v>1323.5000278390944</v>
      </c>
      <c r="D30" s="1">
        <v>0</v>
      </c>
      <c r="E30">
        <f>(R30-S30*(1000-T30)/(1000-U30))*AK30</f>
        <v>-0.7562516898307946</v>
      </c>
      <c r="F30">
        <f>IF(AV30&lt;&gt;0,1/(1/AV30-1/N30),0)</f>
        <v>2.4464433366911362</v>
      </c>
      <c r="G30">
        <f>((AY30-AL30/2)*S30-E30)/(AY30+AL30/2)</f>
        <v>387.38638786347883</v>
      </c>
      <c r="H30">
        <f>AL30*1000</f>
        <v>19.059733456459679</v>
      </c>
      <c r="I30">
        <f>(AQ30-AW30)</f>
        <v>1.0449064199953839</v>
      </c>
      <c r="J30">
        <f>(P30+AP30*D30)</f>
        <v>25.016393661499023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25.760051727294922</v>
      </c>
      <c r="P30" s="1">
        <v>25.016393661499023</v>
      </c>
      <c r="Q30" s="1">
        <v>25.855688095092773</v>
      </c>
      <c r="R30" s="1">
        <v>400.02413940429688</v>
      </c>
      <c r="S30" s="1">
        <v>393.90231323242188</v>
      </c>
      <c r="T30" s="1">
        <v>7.4307317733764648</v>
      </c>
      <c r="U30" s="1">
        <v>24.293230056762695</v>
      </c>
      <c r="V30" s="1">
        <v>19.657272338867188</v>
      </c>
      <c r="W30" s="1">
        <v>64.265357971191406</v>
      </c>
      <c r="X30" s="1">
        <v>299.97366333007813</v>
      </c>
      <c r="Y30" s="1">
        <v>150.70451354980469</v>
      </c>
      <c r="Z30" s="1">
        <v>8.0772380828857422</v>
      </c>
      <c r="AA30" s="1">
        <v>88.003128051757813</v>
      </c>
      <c r="AB30" s="1">
        <v>22.524209976196289</v>
      </c>
      <c r="AC30" s="1">
        <v>1.2934087514877319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1.1028443504782282</v>
      </c>
      <c r="AL30">
        <f>(U30-T30)/(1000-U30)*AK30</f>
        <v>1.9059733456459678E-2</v>
      </c>
      <c r="AM30">
        <f>(P30+273.15)</f>
        <v>298.166393661499</v>
      </c>
      <c r="AN30">
        <f>(O30+273.15)</f>
        <v>298.9100517272949</v>
      </c>
      <c r="AO30">
        <f>(Y30*AG30+Z30*AH30)*AI30</f>
        <v>24.11272162900741</v>
      </c>
      <c r="AP30">
        <f>((AO30+0.00000010773*(AN30^4-AM30^4))-AL30*44100)/(L30*51.4+0.00000043092*AM30^3)</f>
        <v>-6.6532982930103808</v>
      </c>
      <c r="AQ30">
        <f>0.61365*EXP(17.502*J30/(240.97+J30))</f>
        <v>3.182786655471483</v>
      </c>
      <c r="AR30">
        <f>AQ30*1000/AA30</f>
        <v>36.166744591164658</v>
      </c>
      <c r="AS30">
        <f>(AR30-U30)</f>
        <v>11.873514534401963</v>
      </c>
      <c r="AT30">
        <f>IF(D30,P30,(O30+P30)/2)</f>
        <v>25.388222694396973</v>
      </c>
      <c r="AU30">
        <f>0.61365*EXP(17.502*AT30/(240.97+AT30))</f>
        <v>3.2540212981384098</v>
      </c>
      <c r="AV30">
        <f>IF(AS30&lt;&gt;0,(1000-(AR30+U30)/2)/AS30*AL30,0)</f>
        <v>1.5567048747124594</v>
      </c>
      <c r="AW30">
        <f>U30*AA30/1000</f>
        <v>2.1378802354760991</v>
      </c>
      <c r="AX30">
        <f>(AU30-AW30)</f>
        <v>1.1161410626623107</v>
      </c>
      <c r="AY30">
        <f>1/(1.6/F30+1.37/N30)</f>
        <v>1.0266117441688762</v>
      </c>
      <c r="AZ30">
        <f>G30*AA30*0.001</f>
        <v>34.091213896657649</v>
      </c>
      <c r="BA30">
        <f>G30/S30</f>
        <v>0.98345801700052893</v>
      </c>
      <c r="BB30">
        <f>(1-AL30*AA30/AQ30/F30)*100</f>
        <v>78.45868346669458</v>
      </c>
      <c r="BC30">
        <f>(S30-E30/(N30/1.35))</f>
        <v>394.14083116962212</v>
      </c>
      <c r="BD30">
        <f>E30*BB30/100/BC30</f>
        <v>-1.5054139855926788E-3</v>
      </c>
    </row>
    <row r="31" spans="1:56" x14ac:dyDescent="0.25">
      <c r="A31" s="1" t="s">
        <v>1</v>
      </c>
      <c r="B31" s="1" t="s">
        <v>2132</v>
      </c>
      <c r="K31" s="1">
        <f t="shared" si="0"/>
        <v>2.72</v>
      </c>
    </row>
    <row r="32" spans="1:56" x14ac:dyDescent="0.25">
      <c r="A32" s="1" t="s">
        <v>1</v>
      </c>
      <c r="B32" s="1" t="s">
        <v>2131</v>
      </c>
      <c r="K32" s="1">
        <f t="shared" si="0"/>
        <v>2.72</v>
      </c>
    </row>
    <row r="33" spans="1:56" x14ac:dyDescent="0.25">
      <c r="A33" s="1">
        <v>6</v>
      </c>
      <c r="B33" s="1" t="s">
        <v>2130</v>
      </c>
      <c r="C33" s="1">
        <v>1529.0000278279185</v>
      </c>
      <c r="D33" s="1">
        <v>0</v>
      </c>
      <c r="E33">
        <f>(R33-S33*(1000-T33)/(1000-U33))*AK33</f>
        <v>-0.80118438496147049</v>
      </c>
      <c r="F33">
        <f>IF(AV33&lt;&gt;0,1/(1/AV33-1/N33),0)</f>
        <v>2.5382947381348773</v>
      </c>
      <c r="G33">
        <f>((AY33-AL33/2)*S33-E33)/(AY33+AL33/2)</f>
        <v>387.28525395550417</v>
      </c>
      <c r="H33">
        <f>AL33*1000</f>
        <v>19.499927218369095</v>
      </c>
      <c r="I33">
        <f>(AQ33-AW33)</f>
        <v>1.0441780892984402</v>
      </c>
      <c r="J33">
        <f>(P33+AP33*D33)</f>
        <v>25.147886276245117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25.865314483642578</v>
      </c>
      <c r="P33" s="1">
        <v>25.147886276245117</v>
      </c>
      <c r="Q33" s="1">
        <v>25.958330154418945</v>
      </c>
      <c r="R33" s="1">
        <v>399.99685668945313</v>
      </c>
      <c r="S33" s="1">
        <v>393.7613525390625</v>
      </c>
      <c r="T33" s="1">
        <v>7.3385438919067383</v>
      </c>
      <c r="U33" s="1">
        <v>24.584480285644531</v>
      </c>
      <c r="V33" s="1">
        <v>19.293853759765625</v>
      </c>
      <c r="W33" s="1">
        <v>64.635353088378906</v>
      </c>
      <c r="X33" s="1">
        <v>299.98861694335938</v>
      </c>
      <c r="Y33" s="1">
        <v>299.46466064453125</v>
      </c>
      <c r="Z33" s="1">
        <v>7.8672618865966797</v>
      </c>
      <c r="AA33" s="1">
        <v>88.008468627929688</v>
      </c>
      <c r="AB33" s="1">
        <v>22.548805236816406</v>
      </c>
      <c r="AC33" s="1">
        <v>1.2889338731765747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1.1028993269976446</v>
      </c>
      <c r="AL33">
        <f>(U33-T33)/(1000-U33)*AK33</f>
        <v>1.9499927218369094E-2</v>
      </c>
      <c r="AM33">
        <f>(P33+273.15)</f>
        <v>298.29788627624509</v>
      </c>
      <c r="AN33">
        <f>(O33+273.15)</f>
        <v>299.01531448364256</v>
      </c>
      <c r="AO33">
        <f>(Y33*AG33+Z33*AH33)*AI33</f>
        <v>47.914344632155917</v>
      </c>
      <c r="AP33">
        <f>((AO33+0.00000010773*(AN33^4-AM33^4))-AL33*44100)/(L33*51.4+0.00000043092*AM33^3)</f>
        <v>-6.6187246915529423</v>
      </c>
      <c r="AQ33">
        <f>0.61365*EXP(17.502*J33/(240.97+J33))</f>
        <v>3.207820551251543</v>
      </c>
      <c r="AR33">
        <f>AQ33*1000/AA33</f>
        <v>36.448998616407394</v>
      </c>
      <c r="AS33">
        <f>(AR33-U33)</f>
        <v>11.864518330762863</v>
      </c>
      <c r="AT33">
        <f>IF(D33,P33,(O33+P33)/2)</f>
        <v>25.506600379943848</v>
      </c>
      <c r="AU33">
        <f>0.61365*EXP(17.502*AT33/(240.97+AT33))</f>
        <v>3.2769903987262796</v>
      </c>
      <c r="AV33">
        <f>IF(AS33&lt;&gt;0,(1000-(AR33+U33)/2)/AS33*AL33,0)</f>
        <v>1.5933940589155478</v>
      </c>
      <c r="AW33">
        <f>U33*AA33/1000</f>
        <v>2.1636424619531027</v>
      </c>
      <c r="AX33">
        <f>(AU33-AW33)</f>
        <v>1.1133479367731769</v>
      </c>
      <c r="AY33">
        <f>1/(1.6/F33+1.37/N33)</f>
        <v>1.0521753981227313</v>
      </c>
      <c r="AZ33">
        <f>G33*AA33*0.001</f>
        <v>34.084382122802772</v>
      </c>
      <c r="BA33">
        <f>G33/S33</f>
        <v>0.98355323969252195</v>
      </c>
      <c r="BB33">
        <f>(1-AL33*AA33/AQ33/F33)*100</f>
        <v>78.923167715306974</v>
      </c>
      <c r="BC33">
        <f>(S33-E33/(N33/1.35))</f>
        <v>394.0140420198104</v>
      </c>
      <c r="BD33">
        <f>E33*BB33/100/BC33</f>
        <v>-1.6048161446494842E-3</v>
      </c>
    </row>
    <row r="34" spans="1:56" x14ac:dyDescent="0.25">
      <c r="A34" s="1" t="s">
        <v>1</v>
      </c>
      <c r="B34" s="1" t="s">
        <v>2129</v>
      </c>
      <c r="K34" s="1">
        <f t="shared" si="0"/>
        <v>2.72</v>
      </c>
    </row>
    <row r="35" spans="1:56" x14ac:dyDescent="0.25">
      <c r="A35" s="1" t="s">
        <v>1</v>
      </c>
      <c r="B35" s="1" t="s">
        <v>2128</v>
      </c>
      <c r="K35" s="1">
        <f t="shared" si="0"/>
        <v>2.72</v>
      </c>
    </row>
    <row r="36" spans="1:56" x14ac:dyDescent="0.25">
      <c r="A36" s="1">
        <v>7</v>
      </c>
      <c r="B36" s="1" t="s">
        <v>2127</v>
      </c>
      <c r="C36" s="1">
        <v>1733.5000278390944</v>
      </c>
      <c r="D36" s="1">
        <v>0</v>
      </c>
      <c r="E36">
        <f>(R36-S36*(1000-T36)/(1000-U36))*AK36</f>
        <v>-0.74306835443810737</v>
      </c>
      <c r="F36">
        <f>IF(AV36&lt;&gt;0,1/(1/AV36-1/N36),0)</f>
        <v>2.6968839559406201</v>
      </c>
      <c r="G36">
        <f>((AY36-AL36/2)*S36-E36)/(AY36+AL36/2)</f>
        <v>386.91649841341405</v>
      </c>
      <c r="H36">
        <f>AL36*1000</f>
        <v>20.117089706652326</v>
      </c>
      <c r="I36">
        <f>(AQ36-AW36)</f>
        <v>1.0370861538375777</v>
      </c>
      <c r="J36">
        <f>(P36+AP36*D36)</f>
        <v>25.31818962097168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25.984907150268555</v>
      </c>
      <c r="P36" s="1">
        <v>25.31818962097168</v>
      </c>
      <c r="Q36" s="1">
        <v>26.072185516357422</v>
      </c>
      <c r="R36" s="1">
        <v>399.908935546875</v>
      </c>
      <c r="S36" s="1">
        <v>393.40658569335938</v>
      </c>
      <c r="T36" s="1">
        <v>7.2505202293395996</v>
      </c>
      <c r="U36" s="1">
        <v>25.034835815429688</v>
      </c>
      <c r="V36" s="1">
        <v>18.929094314575195</v>
      </c>
      <c r="W36" s="1">
        <v>65.359001159667969</v>
      </c>
      <c r="X36" s="1">
        <v>299.97564697265625</v>
      </c>
      <c r="Y36" s="1">
        <v>498.91571044921875</v>
      </c>
      <c r="Z36" s="1">
        <v>7.8934125900268555</v>
      </c>
      <c r="AA36" s="1">
        <v>88.013870239257813</v>
      </c>
      <c r="AB36" s="1">
        <v>22.677091598510742</v>
      </c>
      <c r="AC36" s="1">
        <v>1.2927734851837158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1.1028516432818243</v>
      </c>
      <c r="AL36">
        <f>(U36-T36)/(1000-U36)*AK36</f>
        <v>2.0117089706652325E-2</v>
      </c>
      <c r="AM36">
        <f>(P36+273.15)</f>
        <v>298.46818962097166</v>
      </c>
      <c r="AN36">
        <f>(O36+273.15)</f>
        <v>299.13490715026853</v>
      </c>
      <c r="AO36">
        <f>(Y36*AG36+Z36*AH36)*AI36</f>
        <v>79.826511887613378</v>
      </c>
      <c r="AP36">
        <f>((AO36+0.00000010773*(AN36^4-AM36^4))-AL36*44100)/(L36*51.4+0.00000043092*AM36^3)</f>
        <v>-6.583700991895066</v>
      </c>
      <c r="AQ36">
        <f>0.61365*EXP(17.502*J36/(240.97+J36))</f>
        <v>3.2404989447579302</v>
      </c>
      <c r="AR36">
        <f>AQ36*1000/AA36</f>
        <v>36.818048518363348</v>
      </c>
      <c r="AS36">
        <f>(AR36-U36)</f>
        <v>11.78321270293366</v>
      </c>
      <c r="AT36">
        <f>IF(D36,P36,(O36+P36)/2)</f>
        <v>25.651548385620117</v>
      </c>
      <c r="AU36">
        <f>0.61365*EXP(17.502*AT36/(240.97+AT36))</f>
        <v>3.3053078038915533</v>
      </c>
      <c r="AV36">
        <f>IF(AS36&lt;&gt;0,(1000-(AR36+U36)/2)/AS36*AL36,0)</f>
        <v>1.6544672651474439</v>
      </c>
      <c r="AW36">
        <f>U36*AA36/1000</f>
        <v>2.2034127909203525</v>
      </c>
      <c r="AX36">
        <f>(AU36-AW36)</f>
        <v>1.1018950129712008</v>
      </c>
      <c r="AY36">
        <f>1/(1.6/F36+1.37/N36)</f>
        <v>1.0948768607616517</v>
      </c>
      <c r="AZ36">
        <f>G36*AA36*0.001</f>
        <v>34.054018484786226</v>
      </c>
      <c r="BA36">
        <f>G36/S36</f>
        <v>0.98350285044540653</v>
      </c>
      <c r="BB36">
        <f>(1-AL36*AA36/AQ36/F36)*100</f>
        <v>79.739874687570207</v>
      </c>
      <c r="BC36">
        <f>(S36-E36/(N36/1.35))</f>
        <v>393.64094567361809</v>
      </c>
      <c r="BD36">
        <f>E36*BB36/100/BC36</f>
        <v>-1.5052341002229426E-3</v>
      </c>
    </row>
    <row r="37" spans="1:56" x14ac:dyDescent="0.25">
      <c r="A37" s="1" t="s">
        <v>1</v>
      </c>
      <c r="B37" s="1" t="s">
        <v>2126</v>
      </c>
      <c r="K37" s="1">
        <f t="shared" si="0"/>
        <v>2.72</v>
      </c>
    </row>
    <row r="38" spans="1:56" x14ac:dyDescent="0.25">
      <c r="A38" s="1" t="s">
        <v>1</v>
      </c>
      <c r="B38" s="1" t="s">
        <v>2125</v>
      </c>
      <c r="K38" s="1">
        <f t="shared" si="0"/>
        <v>2.72</v>
      </c>
    </row>
    <row r="39" spans="1:56" x14ac:dyDescent="0.25">
      <c r="A39" s="1">
        <v>8</v>
      </c>
      <c r="B39" s="1" t="s">
        <v>2124</v>
      </c>
      <c r="C39" s="1">
        <v>1938.5000278390944</v>
      </c>
      <c r="D39" s="1">
        <v>0</v>
      </c>
      <c r="E39">
        <f>(R39-S39*(1000-T39)/(1000-U39))*AK39</f>
        <v>-0.71411733780763109</v>
      </c>
      <c r="F39">
        <f>IF(AV39&lt;&gt;0,1/(1/AV39-1/N39),0)</f>
        <v>2.932277570922925</v>
      </c>
      <c r="G39">
        <f>((AY39-AL39/2)*S39-E39)/(AY39+AL39/2)</f>
        <v>386.80770511045648</v>
      </c>
      <c r="H39">
        <f>AL39*1000</f>
        <v>20.913132236282369</v>
      </c>
      <c r="I39">
        <f>(AQ39-AW39)</f>
        <v>1.0244737493404625</v>
      </c>
      <c r="J39">
        <f>(P39+AP39*D39)</f>
        <v>25.526142120361328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26.119590759277344</v>
      </c>
      <c r="P39" s="1">
        <v>25.526142120361328</v>
      </c>
      <c r="Q39" s="1">
        <v>26.195327758789063</v>
      </c>
      <c r="R39" s="1">
        <v>400.06005859375</v>
      </c>
      <c r="S39" s="1">
        <v>393.25091552734375</v>
      </c>
      <c r="T39" s="1">
        <v>7.160484790802002</v>
      </c>
      <c r="U39" s="1">
        <v>25.635866165161133</v>
      </c>
      <c r="V39" s="1">
        <v>18.545785903930664</v>
      </c>
      <c r="W39" s="1">
        <v>66.397354125976563</v>
      </c>
      <c r="X39" s="1">
        <v>299.99627685546875</v>
      </c>
      <c r="Y39" s="1">
        <v>749.978759765625</v>
      </c>
      <c r="Z39" s="1">
        <v>7.7719559669494629</v>
      </c>
      <c r="AA39" s="1">
        <v>88.014266967773438</v>
      </c>
      <c r="AB39" s="1">
        <v>22.724676132202148</v>
      </c>
      <c r="AC39" s="1">
        <v>1.2931156158447266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1.1029274884392231</v>
      </c>
      <c r="AL39">
        <f>(U39-T39)/(1000-U39)*AK39</f>
        <v>2.091313223628237E-2</v>
      </c>
      <c r="AM39">
        <f>(P39+273.15)</f>
        <v>298.67614212036131</v>
      </c>
      <c r="AN39">
        <f>(O39+273.15)</f>
        <v>299.26959075927732</v>
      </c>
      <c r="AO39">
        <f>(Y39*AG39+Z39*AH39)*AI39</f>
        <v>119.99659888036695</v>
      </c>
      <c r="AP39">
        <f>((AO39+0.00000010773*(AN39^4-AM39^4))-AL39*44100)/(L39*51.4+0.00000043092*AM39^3)</f>
        <v>-6.5475501780300851</v>
      </c>
      <c r="AQ39">
        <f>0.61365*EXP(17.502*J39/(240.97+J39))</f>
        <v>3.2807957179510647</v>
      </c>
      <c r="AR39">
        <f>AQ39*1000/AA39</f>
        <v>37.275726208710381</v>
      </c>
      <c r="AS39">
        <f>(AR39-U39)</f>
        <v>11.639860043549248</v>
      </c>
      <c r="AT39">
        <f>IF(D39,P39,(O39+P39)/2)</f>
        <v>25.822866439819336</v>
      </c>
      <c r="AU39">
        <f>0.61365*EXP(17.502*AT39/(240.97+AT39))</f>
        <v>3.3390523637046687</v>
      </c>
      <c r="AV39">
        <f>IF(AS39&lt;&gt;0,(1000-(AR39+U39)/2)/AS39*AL39,0)</f>
        <v>1.7401663710082851</v>
      </c>
      <c r="AW39">
        <f>U39*AA39/1000</f>
        <v>2.2563219686106022</v>
      </c>
      <c r="AX39">
        <f>(AU39-AW39)</f>
        <v>1.0827303950940665</v>
      </c>
      <c r="AY39">
        <f>1/(1.6/F39+1.37/N39)</f>
        <v>1.1551100652263211</v>
      </c>
      <c r="AZ39">
        <f>G39*AA39*0.001</f>
        <v>34.044596622783502</v>
      </c>
      <c r="BA39">
        <f>G39/S39</f>
        <v>0.98361552341652658</v>
      </c>
      <c r="BB39">
        <f>(1-AL39*AA39/AQ39/F39)*100</f>
        <v>80.866787633008556</v>
      </c>
      <c r="BC39">
        <f>(S39-E39/(N39/1.35))</f>
        <v>393.47614450418206</v>
      </c>
      <c r="BD39">
        <f>E39*BB39/100/BC39</f>
        <v>-1.4676461561426465E-3</v>
      </c>
    </row>
    <row r="40" spans="1:56" x14ac:dyDescent="0.25">
      <c r="A40" s="1" t="s">
        <v>1</v>
      </c>
      <c r="B40" s="1" t="s">
        <v>2123</v>
      </c>
      <c r="K40" s="1">
        <f t="shared" si="0"/>
        <v>2.72</v>
      </c>
    </row>
    <row r="41" spans="1:56" x14ac:dyDescent="0.25">
      <c r="A41" s="1" t="s">
        <v>1</v>
      </c>
      <c r="B41" s="1" t="s">
        <v>2122</v>
      </c>
      <c r="K41" s="1">
        <f t="shared" si="0"/>
        <v>2.72</v>
      </c>
    </row>
    <row r="42" spans="1:56" x14ac:dyDescent="0.25">
      <c r="A42" s="1">
        <v>9</v>
      </c>
      <c r="B42" s="1" t="s">
        <v>2121</v>
      </c>
      <c r="C42" s="1">
        <v>2143.5000278390944</v>
      </c>
      <c r="D42" s="1">
        <v>0</v>
      </c>
      <c r="E42">
        <f>(R42-S42*(1000-T42)/(1000-U42))*AK42</f>
        <v>-0.95696777809562572</v>
      </c>
      <c r="F42">
        <f>IF(AV42&lt;&gt;0,1/(1/AV42-1/N42),0)</f>
        <v>3.2057662557498965</v>
      </c>
      <c r="G42">
        <f>((AY42-AL42/2)*S42-E42)/(AY42+AL42/2)</f>
        <v>387.06178582373843</v>
      </c>
      <c r="H42">
        <f>AL42*1000</f>
        <v>21.697702827219164</v>
      </c>
      <c r="I42">
        <f>(AQ42-AW42)</f>
        <v>1.0085058867247034</v>
      </c>
      <c r="J42">
        <f>(P42+AP42*D42)</f>
        <v>25.708232879638672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26.257474899291992</v>
      </c>
      <c r="P42" s="1">
        <v>25.708232879638672</v>
      </c>
      <c r="Q42" s="1">
        <v>26.321924209594727</v>
      </c>
      <c r="R42" s="1">
        <v>400.0804443359375</v>
      </c>
      <c r="S42" s="1">
        <v>393.21218872070313</v>
      </c>
      <c r="T42" s="1">
        <v>7.0662622451782227</v>
      </c>
      <c r="U42" s="1">
        <v>26.224084854125977</v>
      </c>
      <c r="V42" s="1">
        <v>18.151981353759766</v>
      </c>
      <c r="W42" s="1">
        <v>67.36505126953125</v>
      </c>
      <c r="X42" s="1">
        <v>299.98223876953125</v>
      </c>
      <c r="Y42" s="1">
        <v>1000.4957275390625</v>
      </c>
      <c r="Z42" s="1">
        <v>7.9843692779541016</v>
      </c>
      <c r="AA42" s="1">
        <v>88.0081787109375</v>
      </c>
      <c r="AB42" s="1">
        <v>22.868780136108398</v>
      </c>
      <c r="AC42" s="1">
        <v>1.2915571928024292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1.1028758778291587</v>
      </c>
      <c r="AL42">
        <f>(U42-T42)/(1000-U42)*AK42</f>
        <v>2.1697702827219164E-2</v>
      </c>
      <c r="AM42">
        <f>(P42+273.15)</f>
        <v>298.85823287963865</v>
      </c>
      <c r="AN42">
        <f>(O42+273.15)</f>
        <v>299.40747489929197</v>
      </c>
      <c r="AO42">
        <f>(Y42*AG42+Z42*AH42)*AI42</f>
        <v>160.07931282819845</v>
      </c>
      <c r="AP42">
        <f>((AO42+0.00000010773*(AN42^4-AM42^4))-AL42*44100)/(L42*51.4+0.00000043092*AM42^3)</f>
        <v>-6.5053979040409908</v>
      </c>
      <c r="AQ42">
        <f>0.61365*EXP(17.502*J42/(240.97+J42))</f>
        <v>3.3164398330974119</v>
      </c>
      <c r="AR42">
        <f>AQ42*1000/AA42</f>
        <v>37.683314001875267</v>
      </c>
      <c r="AS42">
        <f>(AR42-U42)</f>
        <v>11.459229147749291</v>
      </c>
      <c r="AT42">
        <f>IF(D42,P42,(O42+P42)/2)</f>
        <v>25.982853889465332</v>
      </c>
      <c r="AU42">
        <f>0.61365*EXP(17.502*AT42/(240.97+AT42))</f>
        <v>3.3708364602879146</v>
      </c>
      <c r="AV42">
        <f>IF(AS42&lt;&gt;0,(1000-(AR42+U42)/2)/AS42*AL42,0)</f>
        <v>1.8329663088136778</v>
      </c>
      <c r="AW42">
        <f>U42*AA42/1000</f>
        <v>2.3079339463727084</v>
      </c>
      <c r="AX42">
        <f>(AU42-AW42)</f>
        <v>1.0629025139152062</v>
      </c>
      <c r="AY42">
        <f>1/(1.6/F42+1.37/N42)</f>
        <v>1.2207506986816961</v>
      </c>
      <c r="AZ42">
        <f>G42*AA42*0.001</f>
        <v>34.064602818950192</v>
      </c>
      <c r="BA42">
        <f>G42/S42</f>
        <v>0.98435856498504093</v>
      </c>
      <c r="BB42">
        <f>(1-AL42*AA42/AQ42/F42)*100</f>
        <v>82.038904813450571</v>
      </c>
      <c r="BC42">
        <f>(S42-E42/(N42/1.35))</f>
        <v>393.51401149143908</v>
      </c>
      <c r="BD42">
        <f>E42*BB42/100/BC42</f>
        <v>-1.9950646270300411E-3</v>
      </c>
    </row>
    <row r="43" spans="1:56" x14ac:dyDescent="0.25">
      <c r="A43" s="1" t="s">
        <v>1</v>
      </c>
      <c r="B43" s="1" t="s">
        <v>2120</v>
      </c>
      <c r="K43" s="1">
        <f t="shared" si="0"/>
        <v>2.72</v>
      </c>
    </row>
    <row r="44" spans="1:56" x14ac:dyDescent="0.25">
      <c r="A44" s="1" t="s">
        <v>1</v>
      </c>
      <c r="B44" s="1" t="s">
        <v>2119</v>
      </c>
      <c r="K44" s="1">
        <f t="shared" si="0"/>
        <v>2.72</v>
      </c>
    </row>
    <row r="45" spans="1:56" x14ac:dyDescent="0.25">
      <c r="A45" s="1">
        <v>10</v>
      </c>
      <c r="B45" s="1" t="s">
        <v>2118</v>
      </c>
      <c r="C45" s="1">
        <v>2349.0000278279185</v>
      </c>
      <c r="D45" s="1">
        <v>0</v>
      </c>
      <c r="E45">
        <f>(R45-S45*(1000-T45)/(1000-U45))*AK45</f>
        <v>-0.85509260038718282</v>
      </c>
      <c r="F45">
        <f>IF(AV45&lt;&gt;0,1/(1/AV45-1/N45),0)</f>
        <v>3.5113022983206359</v>
      </c>
      <c r="G45">
        <f>((AY45-AL45/2)*S45-E45)/(AY45+AL45/2)</f>
        <v>386.75232897358251</v>
      </c>
      <c r="H45">
        <f>AL45*1000</f>
        <v>22.50657579933355</v>
      </c>
      <c r="I45">
        <f>(AQ45-AW45)</f>
        <v>0.99369217216119532</v>
      </c>
      <c r="J45">
        <f>(P45+AP45*D45)</f>
        <v>25.903852462768555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26.396583557128906</v>
      </c>
      <c r="P45" s="1">
        <v>25.903852462768555</v>
      </c>
      <c r="Q45" s="1">
        <v>26.448108673095703</v>
      </c>
      <c r="R45" s="1">
        <v>400.13693237304688</v>
      </c>
      <c r="S45" s="1">
        <v>392.89501953125</v>
      </c>
      <c r="T45" s="1">
        <v>6.969271183013916</v>
      </c>
      <c r="U45" s="1">
        <v>26.827238082885742</v>
      </c>
      <c r="V45" s="1">
        <v>17.759433746337891</v>
      </c>
      <c r="W45" s="1">
        <v>68.362464904785156</v>
      </c>
      <c r="X45" s="1">
        <v>300.00845336914063</v>
      </c>
      <c r="Y45" s="1">
        <v>1249.8966064453125</v>
      </c>
      <c r="Z45" s="1">
        <v>7.9411625862121582</v>
      </c>
      <c r="AA45" s="1">
        <v>88.023094177246094</v>
      </c>
      <c r="AB45" s="1">
        <v>22.950754165649414</v>
      </c>
      <c r="AC45" s="1">
        <v>1.2958222627639771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1.102972255033605</v>
      </c>
      <c r="AL45">
        <f>(U45-T45)/(1000-U45)*AK45</f>
        <v>2.2506575799333552E-2</v>
      </c>
      <c r="AM45">
        <f>(P45+273.15)</f>
        <v>299.05385246276853</v>
      </c>
      <c r="AN45">
        <f>(O45+273.15)</f>
        <v>299.54658355712888</v>
      </c>
      <c r="AO45">
        <f>(Y45*AG45+Z45*AH45)*AI45</f>
        <v>199.98345256127141</v>
      </c>
      <c r="AP45">
        <f>((AO45+0.00000010773*(AN45^4-AM45^4))-AL45*44100)/(L45*51.4+0.00000043092*AM45^3)</f>
        <v>-6.4746432991715013</v>
      </c>
      <c r="AQ45">
        <f>0.61365*EXP(17.502*J45/(240.97+J45))</f>
        <v>3.3551086764464499</v>
      </c>
      <c r="AR45">
        <f>AQ45*1000/AA45</f>
        <v>38.11623197078822</v>
      </c>
      <c r="AS45">
        <f>(AR45-U45)</f>
        <v>11.288993887902478</v>
      </c>
      <c r="AT45">
        <f>IF(D45,P45,(O45+P45)/2)</f>
        <v>26.15021800994873</v>
      </c>
      <c r="AU45">
        <f>0.61365*EXP(17.502*AT45/(240.97+AT45))</f>
        <v>3.4043685475229695</v>
      </c>
      <c r="AV45">
        <f>IF(AS45&lt;&gt;0,(1000-(AR45+U45)/2)/AS45*AL45,0)</f>
        <v>1.9289361345966816</v>
      </c>
      <c r="AW45">
        <f>U45*AA45/1000</f>
        <v>2.3614165042852546</v>
      </c>
      <c r="AX45">
        <f>(AU45-AW45)</f>
        <v>1.0429520432377148</v>
      </c>
      <c r="AY45">
        <f>1/(1.6/F45+1.37/N45)</f>
        <v>1.2890936631449528</v>
      </c>
      <c r="AZ45">
        <f>G45*AA45*0.001</f>
        <v>34.043136676510919</v>
      </c>
      <c r="BA45">
        <f>G45/S45</f>
        <v>0.98436556776668704</v>
      </c>
      <c r="BB45">
        <f>(1-AL45*AA45/AQ45/F45)*100</f>
        <v>83.183669143597754</v>
      </c>
      <c r="BC45">
        <f>(S45-E45/(N45/1.35))</f>
        <v>393.16471138900334</v>
      </c>
      <c r="BD45">
        <f>E45*BB45/100/BC45</f>
        <v>-1.8091588053885431E-3</v>
      </c>
    </row>
    <row r="46" spans="1:56" x14ac:dyDescent="0.25">
      <c r="A46" s="1" t="s">
        <v>1</v>
      </c>
      <c r="B46" s="1" t="s">
        <v>2117</v>
      </c>
      <c r="K46" s="1">
        <f t="shared" si="0"/>
        <v>2.72</v>
      </c>
    </row>
    <row r="47" spans="1:56" x14ac:dyDescent="0.25">
      <c r="A47" s="1" t="s">
        <v>1</v>
      </c>
      <c r="B47" s="1" t="s">
        <v>2116</v>
      </c>
      <c r="K47" s="1">
        <f t="shared" si="0"/>
        <v>2.72</v>
      </c>
    </row>
    <row r="48" spans="1:56" x14ac:dyDescent="0.25">
      <c r="A48" s="1">
        <v>11</v>
      </c>
      <c r="B48" s="1" t="s">
        <v>2115</v>
      </c>
      <c r="C48" s="1">
        <v>2554.0000278279185</v>
      </c>
      <c r="D48" s="1">
        <v>0</v>
      </c>
      <c r="E48">
        <f>(R48-S48*(1000-T48)/(1000-U48))*AK48</f>
        <v>-1.1952740485540945</v>
      </c>
      <c r="F48">
        <f>IF(AV48&lt;&gt;0,1/(1/AV48-1/N48),0)</f>
        <v>3.9912113177838702</v>
      </c>
      <c r="G48">
        <f>((AY48-AL48/2)*S48-E48)/(AY48+AL48/2)</f>
        <v>386.90218192399959</v>
      </c>
      <c r="H48">
        <f>AL48*1000</f>
        <v>23.542984346699157</v>
      </c>
      <c r="I48">
        <f>(AQ48-AW48)</f>
        <v>0.9700554021242076</v>
      </c>
      <c r="J48">
        <f>(P48+AP48*D48)</f>
        <v>26.137121200561523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26.547853469848633</v>
      </c>
      <c r="P48" s="1">
        <v>26.137121200561523</v>
      </c>
      <c r="Q48" s="1">
        <v>26.582561492919922</v>
      </c>
      <c r="R48" s="1">
        <v>399.955078125</v>
      </c>
      <c r="S48" s="1">
        <v>392.65628051757813</v>
      </c>
      <c r="T48" s="1">
        <v>6.868553638458252</v>
      </c>
      <c r="U48" s="1">
        <v>27.627351760864258</v>
      </c>
      <c r="V48" s="1">
        <v>17.346172332763672</v>
      </c>
      <c r="W48" s="1">
        <v>69.771430969238281</v>
      </c>
      <c r="X48" s="1">
        <v>299.95834350585938</v>
      </c>
      <c r="Y48" s="1">
        <v>1600.2476806640625</v>
      </c>
      <c r="Z48" s="1">
        <v>7.9535412788391113</v>
      </c>
      <c r="AA48" s="1">
        <v>88.017074584960938</v>
      </c>
      <c r="AB48" s="1">
        <v>23.187080383300781</v>
      </c>
      <c r="AC48" s="1">
        <v>1.289642333984375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1.102788027595071</v>
      </c>
      <c r="AL48">
        <f>(U48-T48)/(1000-U48)*AK48</f>
        <v>2.3542984346699158E-2</v>
      </c>
      <c r="AM48">
        <f>(P48+273.15)</f>
        <v>299.2871212005615</v>
      </c>
      <c r="AN48">
        <f>(O48+273.15)</f>
        <v>299.69785346984861</v>
      </c>
      <c r="AO48">
        <f>(Y48*AG48+Z48*AH48)*AI48</f>
        <v>256.03962318331833</v>
      </c>
      <c r="AP48">
        <f>((AO48+0.00000010773*(AN48^4-AM48^4))-AL48*44100)/(L48*51.4+0.00000043092*AM48^3)</f>
        <v>-6.3957743573508861</v>
      </c>
      <c r="AQ48">
        <f>0.61365*EXP(17.502*J48/(240.97+J48))</f>
        <v>3.4017340826451488</v>
      </c>
      <c r="AR48">
        <f>AQ48*1000/AA48</f>
        <v>38.648570163071369</v>
      </c>
      <c r="AS48">
        <f>(AR48-U48)</f>
        <v>11.021218402207111</v>
      </c>
      <c r="AT48">
        <f>IF(D48,P48,(O48+P48)/2)</f>
        <v>26.342487335205078</v>
      </c>
      <c r="AU48">
        <f>0.61365*EXP(17.502*AT48/(240.97+AT48))</f>
        <v>3.4432497360190171</v>
      </c>
      <c r="AV48">
        <f>IF(AS48&lt;&gt;0,(1000-(AR48+U48)/2)/AS48*AL48,0)</f>
        <v>2.0653631041311673</v>
      </c>
      <c r="AW48">
        <f>U48*AA48/1000</f>
        <v>2.4316786805209412</v>
      </c>
      <c r="AX48">
        <f>(AU48-AW48)</f>
        <v>1.0115710554980759</v>
      </c>
      <c r="AY48">
        <f>1/(1.6/F48+1.37/N48)</f>
        <v>1.3870621368310083</v>
      </c>
      <c r="AZ48">
        <f>G48*AA48*0.001</f>
        <v>34.053998203488796</v>
      </c>
      <c r="BA48">
        <f>G48/S48</f>
        <v>0.9853457110478564</v>
      </c>
      <c r="BB48">
        <f>(1-AL48*AA48/AQ48/F48)*100</f>
        <v>84.737581426358275</v>
      </c>
      <c r="BC48">
        <f>(S48-E48/(N48/1.35))</f>
        <v>393.03326387415603</v>
      </c>
      <c r="BD48">
        <f>E48*BB48/100/BC48</f>
        <v>-2.576998980132009E-3</v>
      </c>
    </row>
    <row r="49" spans="1:56" x14ac:dyDescent="0.25">
      <c r="A49" s="1" t="s">
        <v>1</v>
      </c>
      <c r="B49" s="1" t="s">
        <v>2114</v>
      </c>
      <c r="K49" s="1">
        <f t="shared" si="0"/>
        <v>2.72</v>
      </c>
    </row>
    <row r="50" spans="1:56" x14ac:dyDescent="0.25">
      <c r="A50" s="1" t="s">
        <v>1</v>
      </c>
      <c r="B50" s="1" t="s">
        <v>2113</v>
      </c>
      <c r="K50" s="1">
        <f t="shared" si="0"/>
        <v>2.72</v>
      </c>
    </row>
    <row r="51" spans="1:56" x14ac:dyDescent="0.25">
      <c r="A51" s="1">
        <v>12</v>
      </c>
      <c r="B51" s="1" t="s">
        <v>2112</v>
      </c>
      <c r="C51" s="1">
        <v>2759.0000278279185</v>
      </c>
      <c r="D51" s="1">
        <v>0</v>
      </c>
      <c r="E51">
        <f>(R51-S51*(1000-T51)/(1000-U51))*AK51</f>
        <v>-1.0047322560470378</v>
      </c>
      <c r="F51">
        <f>IF(AV51&lt;&gt;0,1/(1/AV51-1/N51),0)</f>
        <v>4.6595108357867803</v>
      </c>
      <c r="G51">
        <f>((AY51-AL51/2)*S51-E51)/(AY51+AL51/2)</f>
        <v>386.56755957710044</v>
      </c>
      <c r="H51">
        <f>AL51*1000</f>
        <v>24.769197474782171</v>
      </c>
      <c r="I51">
        <f>(AQ51-AW51)</f>
        <v>0.94409790550616002</v>
      </c>
      <c r="J51">
        <f>(P51+AP51*D51)</f>
        <v>26.428701400756836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26.723379135131836</v>
      </c>
      <c r="P51" s="1">
        <v>26.428701400756836</v>
      </c>
      <c r="Q51" s="1">
        <v>26.734424591064453</v>
      </c>
      <c r="R51" s="1">
        <v>400.2003173828125</v>
      </c>
      <c r="S51" s="1">
        <v>392.30059814453125</v>
      </c>
      <c r="T51" s="1">
        <v>6.7744898796081543</v>
      </c>
      <c r="U51" s="1">
        <v>28.591524124145508</v>
      </c>
      <c r="V51" s="1">
        <v>16.933813095092773</v>
      </c>
      <c r="W51" s="1">
        <v>71.468635559082031</v>
      </c>
      <c r="X51" s="1">
        <v>299.97634887695313</v>
      </c>
      <c r="Y51" s="1">
        <v>1999.190185546875</v>
      </c>
      <c r="Z51" s="1">
        <v>6.9391365051269531</v>
      </c>
      <c r="AA51" s="1">
        <v>88.023002624511719</v>
      </c>
      <c r="AB51" s="1">
        <v>23.316028594970703</v>
      </c>
      <c r="AC51" s="1">
        <v>1.2873477935791016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1.1028542238123276</v>
      </c>
      <c r="AL51">
        <f>(U51-T51)/(1000-U51)*AK51</f>
        <v>2.4769197474782172E-2</v>
      </c>
      <c r="AM51">
        <f>(P51+273.15)</f>
        <v>299.57870140075681</v>
      </c>
      <c r="AN51">
        <f>(O51+273.15)</f>
        <v>299.87337913513181</v>
      </c>
      <c r="AO51">
        <f>(Y51*AG51+Z51*AH51)*AI51</f>
        <v>319.87042253783875</v>
      </c>
      <c r="AP51">
        <f>((AO51+0.00000010773*(AN51^4-AM51^4))-AL51*44100)/(L51*51.4+0.00000043092*AM51^3)</f>
        <v>-6.324753319770446</v>
      </c>
      <c r="AQ51">
        <f>0.61365*EXP(17.502*J51/(240.97+J51))</f>
        <v>3.4608097085246103</v>
      </c>
      <c r="AR51">
        <f>AQ51*1000/AA51</f>
        <v>39.317105817075145</v>
      </c>
      <c r="AS51">
        <f>(AR51-U51)</f>
        <v>10.725581692929637</v>
      </c>
      <c r="AT51">
        <f>IF(D51,P51,(O51+P51)/2)</f>
        <v>26.576040267944336</v>
      </c>
      <c r="AU51">
        <f>0.61365*EXP(17.502*AT51/(240.97+AT51))</f>
        <v>3.4910005589587327</v>
      </c>
      <c r="AV51">
        <f>IF(AS51&lt;&gt;0,(1000-(AR51+U51)/2)/AS51*AL51,0)</f>
        <v>2.2309443932470119</v>
      </c>
      <c r="AW51">
        <f>U51*AA51/1000</f>
        <v>2.5167118030184503</v>
      </c>
      <c r="AX51">
        <f>(AU51-AW51)</f>
        <v>0.97428875594028241</v>
      </c>
      <c r="AY51">
        <f>1/(1.6/F51+1.37/N51)</f>
        <v>1.5072700532239591</v>
      </c>
      <c r="AZ51">
        <f>G51*AA51*0.001</f>
        <v>34.026837311206201</v>
      </c>
      <c r="BA51">
        <f>G51/S51</f>
        <v>0.98538610801373627</v>
      </c>
      <c r="BB51">
        <f>(1-AL51*AA51/AQ51/F51)*100</f>
        <v>86.479583566690394</v>
      </c>
      <c r="BC51">
        <f>(S51-E51/(N51/1.35))</f>
        <v>392.61748558871602</v>
      </c>
      <c r="BD51">
        <f>E51*BB51/100/BC51</f>
        <v>-2.2130656501119007E-3</v>
      </c>
    </row>
    <row r="52" spans="1:56" x14ac:dyDescent="0.25">
      <c r="A52" s="1" t="s">
        <v>1</v>
      </c>
      <c r="B52" s="1" t="s">
        <v>2111</v>
      </c>
      <c r="K52" s="2">
        <v>6.8949999999999996</v>
      </c>
    </row>
    <row r="53" spans="1:56" x14ac:dyDescent="0.25">
      <c r="A53" s="1" t="s">
        <v>1</v>
      </c>
      <c r="B53" s="1" t="s">
        <v>2110</v>
      </c>
      <c r="K53" s="2">
        <v>6.8949999999999996</v>
      </c>
    </row>
    <row r="54" spans="1:56" x14ac:dyDescent="0.25">
      <c r="A54" s="1" t="s">
        <v>1</v>
      </c>
      <c r="B54" s="1" t="s">
        <v>2109</v>
      </c>
    </row>
    <row r="55" spans="1:56" x14ac:dyDescent="0.25">
      <c r="A55" s="1" t="s">
        <v>1</v>
      </c>
      <c r="B55" s="1" t="s">
        <v>2108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3833C-0C27-4EEB-B909-B5B72714D72A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12244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12243</v>
      </c>
    </row>
    <row r="12" spans="1:60" x14ac:dyDescent="0.25">
      <c r="A12" s="1" t="s">
        <v>1</v>
      </c>
      <c r="B12" s="1" t="s">
        <v>12242</v>
      </c>
    </row>
    <row r="13" spans="1:60" x14ac:dyDescent="0.25">
      <c r="A13" s="1" t="s">
        <v>1</v>
      </c>
      <c r="B13" s="1" t="s">
        <v>12241</v>
      </c>
    </row>
    <row r="14" spans="1:60" x14ac:dyDescent="0.25">
      <c r="A14" s="1" t="s">
        <v>1</v>
      </c>
      <c r="B14" s="1" t="s">
        <v>12240</v>
      </c>
    </row>
    <row r="15" spans="1:60" x14ac:dyDescent="0.25">
      <c r="A15" s="1" t="s">
        <v>1</v>
      </c>
      <c r="B15" s="1" t="s">
        <v>12239</v>
      </c>
    </row>
    <row r="16" spans="1:60" x14ac:dyDescent="0.25">
      <c r="A16" s="1" t="s">
        <v>1</v>
      </c>
      <c r="B16" s="1" t="s">
        <v>12238</v>
      </c>
    </row>
    <row r="17" spans="1:60" x14ac:dyDescent="0.25">
      <c r="A17" s="1" t="s">
        <v>1</v>
      </c>
      <c r="B17" s="1" t="s">
        <v>12237</v>
      </c>
    </row>
    <row r="18" spans="1:60" x14ac:dyDescent="0.25">
      <c r="A18" s="1">
        <v>1</v>
      </c>
      <c r="B18" s="1" t="s">
        <v>12236</v>
      </c>
      <c r="C18" s="1">
        <v>408.50000363215804</v>
      </c>
      <c r="D18" s="1">
        <v>0</v>
      </c>
      <c r="E18">
        <f>(R18-S18*(1000-T18)/(1000-U18))*AO18</f>
        <v>-1.7261821786201861</v>
      </c>
      <c r="F18">
        <f>IF(AZ18&lt;&gt;0,1/(1/AZ18-1/N18),0)</f>
        <v>4.0248840229660257</v>
      </c>
      <c r="G18">
        <f>((BC18-AP18/2)*S18-E18)/(BC18+AP18/2)</f>
        <v>391.30326500839425</v>
      </c>
      <c r="H18">
        <f>AP18*1000</f>
        <v>18.027369590406099</v>
      </c>
      <c r="I18">
        <f>(AU18-BA18)</f>
        <v>0.74450598419450476</v>
      </c>
      <c r="J18">
        <f>(P18+AT18*D18)</f>
        <v>24.965835571289063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26.068260192871094</v>
      </c>
      <c r="P18" s="1">
        <v>24.965835571289063</v>
      </c>
      <c r="Q18" s="1">
        <v>26.215993881225586</v>
      </c>
      <c r="R18" s="1">
        <v>400.03900146484375</v>
      </c>
      <c r="S18" s="1">
        <v>395.1514892578125</v>
      </c>
      <c r="T18" s="1">
        <v>11.576396942138672</v>
      </c>
      <c r="U18" s="1">
        <v>27.452707290649414</v>
      </c>
      <c r="V18" s="1">
        <v>30.22944450378418</v>
      </c>
      <c r="W18" s="1">
        <v>71.687255859375</v>
      </c>
      <c r="X18" s="1">
        <v>300.37405395507813</v>
      </c>
      <c r="Y18" s="1">
        <v>0.19229878485202789</v>
      </c>
      <c r="Z18" s="1">
        <v>8.7559013366699219</v>
      </c>
      <c r="AA18" s="1">
        <v>88.468536376953125</v>
      </c>
      <c r="AB18" s="1">
        <v>9.4098892211914063</v>
      </c>
      <c r="AC18" s="1">
        <v>0.25564149022102356</v>
      </c>
      <c r="AD18" s="1">
        <v>2.3373248055577278E-2</v>
      </c>
      <c r="AE18" s="1">
        <v>3.7810830399394035E-3</v>
      </c>
      <c r="AF18" s="1">
        <v>1.6792586073279381E-2</v>
      </c>
      <c r="AG18" s="1">
        <v>1.3188320212066174E-2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1.1043163748348457</v>
      </c>
      <c r="AP18">
        <f>(U18-T18)/(1000-U18)*AO18</f>
        <v>1.80273695904061E-2</v>
      </c>
      <c r="AQ18">
        <f>(P18+273.15)</f>
        <v>298.11583557128904</v>
      </c>
      <c r="AR18">
        <f>(O18+273.15)</f>
        <v>299.21826019287107</v>
      </c>
      <c r="AS18">
        <f>(Y18*AK18+Z18*AL18)*AM18</f>
        <v>3.0767804888610417E-2</v>
      </c>
      <c r="AT18">
        <f>((AS18+0.00000010773*(AR18^4-AQ18^4))-AP18*44100)/(L18*0.92*2*29.3+0.00000043092*AQ18^3)</f>
        <v>-6.169809641384191</v>
      </c>
      <c r="AU18">
        <f>0.61365*EXP(17.502*J18/(240.97+J18))</f>
        <v>3.1732068177831687</v>
      </c>
      <c r="AV18">
        <f>AU18*1000/AA18</f>
        <v>35.868196171603202</v>
      </c>
      <c r="AW18">
        <f>(AV18-U18)</f>
        <v>8.415488880953788</v>
      </c>
      <c r="AX18">
        <f>IF(D18,P18,(O18+P18)/2)</f>
        <v>25.517047882080078</v>
      </c>
      <c r="AY18">
        <f>0.61365*EXP(17.502*AX18/(240.97+AX18))</f>
        <v>3.2790243373914758</v>
      </c>
      <c r="AZ18">
        <f>IF(AW18&lt;&gt;0,(1000-(AV18+U18)/2)/AW18*AP18,0)</f>
        <v>2.074343531622775</v>
      </c>
      <c r="BA18">
        <f>U18*AA18/1000</f>
        <v>2.428700833588664</v>
      </c>
      <c r="BB18">
        <f>(AY18-BA18)</f>
        <v>0.85032350380281185</v>
      </c>
      <c r="BC18">
        <f>1/(1.6/F18+1.37/N18)</f>
        <v>1.393544849376968</v>
      </c>
      <c r="BD18">
        <f>G18*AA18*0.001</f>
        <v>34.618027134815655</v>
      </c>
      <c r="BE18">
        <f>G18/S18</f>
        <v>0.99026139504966537</v>
      </c>
      <c r="BF18">
        <f>(1-AP18*AA18/AU18/F18)*100</f>
        <v>87.512673834218759</v>
      </c>
      <c r="BG18">
        <f>(S18-E18/(N18/1.35))</f>
        <v>395.69591833878218</v>
      </c>
      <c r="BH18">
        <f>E18*BF18/100/BG18</f>
        <v>-3.8176491334614765E-3</v>
      </c>
    </row>
    <row r="19" spans="1:60" x14ac:dyDescent="0.25">
      <c r="A19" s="1" t="s">
        <v>1</v>
      </c>
      <c r="B19" s="1" t="s">
        <v>12235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12234</v>
      </c>
      <c r="K20" s="1">
        <f t="shared" si="0"/>
        <v>2.72</v>
      </c>
    </row>
    <row r="21" spans="1:60" x14ac:dyDescent="0.25">
      <c r="A21" s="1">
        <v>2</v>
      </c>
      <c r="B21" s="1" t="s">
        <v>12233</v>
      </c>
      <c r="C21" s="1">
        <v>612.00000364333391</v>
      </c>
      <c r="D21" s="1">
        <v>0</v>
      </c>
      <c r="E21">
        <f>(R21-S21*(1000-T21)/(1000-U21))*AO21</f>
        <v>-0.74169351870629219</v>
      </c>
      <c r="F21">
        <f>IF(AZ21&lt;&gt;0,1/(1/AZ21-1/N21),0)</f>
        <v>3.918156989178037</v>
      </c>
      <c r="G21">
        <f>((BC21-AP21/2)*S21-E21)/(BC21+AP21/2)</f>
        <v>389.97259809246532</v>
      </c>
      <c r="H21">
        <f>AP21*1000</f>
        <v>17.604209415279563</v>
      </c>
      <c r="I21">
        <f>(AU21-BA21)</f>
        <v>0.73750576406191426</v>
      </c>
      <c r="J21">
        <f>(P21+AT21*D21)</f>
        <v>24.791646957397461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26.067329406738281</v>
      </c>
      <c r="P21" s="1">
        <v>24.791646957397461</v>
      </c>
      <c r="Q21" s="1">
        <v>26.257719039916992</v>
      </c>
      <c r="R21" s="1">
        <v>400.078857421875</v>
      </c>
      <c r="S21" s="1">
        <v>394.46185302734375</v>
      </c>
      <c r="T21" s="1">
        <v>11.650886535644531</v>
      </c>
      <c r="U21" s="1">
        <v>27.16032600402832</v>
      </c>
      <c r="V21" s="1">
        <v>30.426313400268555</v>
      </c>
      <c r="W21" s="1">
        <v>70.929244995117188</v>
      </c>
      <c r="X21" s="1">
        <v>300.35205078125</v>
      </c>
      <c r="Y21" s="1">
        <v>24.199241638183594</v>
      </c>
      <c r="Z21" s="1">
        <v>9.7093839645385742</v>
      </c>
      <c r="AA21" s="1">
        <v>88.47052001953125</v>
      </c>
      <c r="AB21" s="1">
        <v>9.4117631912231445</v>
      </c>
      <c r="AC21" s="1">
        <v>0.26542341709136963</v>
      </c>
      <c r="AD21" s="1">
        <v>4.864172637462616E-2</v>
      </c>
      <c r="AE21" s="1">
        <v>6.3742478378117085E-3</v>
      </c>
      <c r="AF21" s="1">
        <v>3.3634442836046219E-2</v>
      </c>
      <c r="AG21" s="1">
        <v>7.9564256593585014E-3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1.1042354808134187</v>
      </c>
      <c r="AP21">
        <f>(U21-T21)/(1000-U21)*AO21</f>
        <v>1.7604209415279563E-2</v>
      </c>
      <c r="AQ21">
        <f>(P21+273.15)</f>
        <v>297.94164695739744</v>
      </c>
      <c r="AR21">
        <f>(O21+273.15)</f>
        <v>299.21732940673826</v>
      </c>
      <c r="AS21">
        <f>(Y21*AK21+Z21*AL21)*AM21</f>
        <v>3.8718785755661429</v>
      </c>
      <c r="AT21">
        <f>((AS21+0.00000010773*(AR21^4-AQ21^4))-AP21*44100)/(L21*0.92*2*29.3+0.00000043092*AQ21^3)</f>
        <v>-5.9776999375106898</v>
      </c>
      <c r="AU21">
        <f>0.61365*EXP(17.502*J21/(240.97+J21))</f>
        <v>3.140393929538297</v>
      </c>
      <c r="AV21">
        <f>AU21*1000/AA21</f>
        <v>35.496501307384719</v>
      </c>
      <c r="AW21">
        <f>(AV21-U21)</f>
        <v>8.3361753033563986</v>
      </c>
      <c r="AX21">
        <f>IF(D21,P21,(O21+P21)/2)</f>
        <v>25.429488182067871</v>
      </c>
      <c r="AY21">
        <f>0.61365*EXP(17.502*AX21/(240.97+AX21))</f>
        <v>3.262012116041189</v>
      </c>
      <c r="AZ21">
        <f>IF(AW21&lt;&gt;0,(1000-(AV21+U21)/2)/AW21*AP21,0)</f>
        <v>2.0456260623226177</v>
      </c>
      <c r="BA21">
        <f>U21*AA21/1000</f>
        <v>2.4028881654763827</v>
      </c>
      <c r="BB21">
        <f>(AY21-BA21)</f>
        <v>0.85912395056480628</v>
      </c>
      <c r="BC21">
        <f>1/(1.6/F21+1.37/N21)</f>
        <v>1.3728292880959285</v>
      </c>
      <c r="BD21">
        <f>G21*AA21*0.001</f>
        <v>34.50107854660807</v>
      </c>
      <c r="BE21">
        <f>G21/S21</f>
        <v>0.98861929258703951</v>
      </c>
      <c r="BF21">
        <f>(1-AP21*AA21/AU21/F21)*100</f>
        <v>87.342464792221733</v>
      </c>
      <c r="BG21">
        <f>(S21-E21/(N21/1.35))</f>
        <v>394.69577939140413</v>
      </c>
      <c r="BH21">
        <f>E21*BF21/100/BG21</f>
        <v>-1.6412980180358677E-3</v>
      </c>
    </row>
    <row r="22" spans="1:60" x14ac:dyDescent="0.25">
      <c r="A22" s="1" t="s">
        <v>1</v>
      </c>
      <c r="B22" s="1" t="s">
        <v>12232</v>
      </c>
      <c r="K22" s="1">
        <f t="shared" si="0"/>
        <v>2.72</v>
      </c>
    </row>
    <row r="23" spans="1:60" x14ac:dyDescent="0.25">
      <c r="A23" s="1" t="s">
        <v>1</v>
      </c>
      <c r="B23" s="1" t="s">
        <v>12231</v>
      </c>
      <c r="K23" s="1">
        <f t="shared" si="0"/>
        <v>2.72</v>
      </c>
    </row>
    <row r="24" spans="1:60" x14ac:dyDescent="0.25">
      <c r="A24" s="1">
        <v>3</v>
      </c>
      <c r="B24" s="1" t="s">
        <v>12230</v>
      </c>
      <c r="C24" s="1">
        <v>816.00000364333391</v>
      </c>
      <c r="D24" s="1">
        <v>0</v>
      </c>
      <c r="E24">
        <f>(R24-S24*(1000-T24)/(1000-U24))*AO24</f>
        <v>-0.32749020498204595</v>
      </c>
      <c r="F24">
        <f>IF(AZ24&lt;&gt;0,1/(1/AZ24-1/N24),0)</f>
        <v>3.8086889985259824</v>
      </c>
      <c r="G24">
        <f>((BC24-AP24/2)*S24-E24)/(BC24+AP24/2)</f>
        <v>389.28540784528417</v>
      </c>
      <c r="H24">
        <f>AP24*1000</f>
        <v>17.239270108006888</v>
      </c>
      <c r="I24">
        <f>(AU24-BA24)</f>
        <v>0.73333317509509444</v>
      </c>
      <c r="J24">
        <f>(P24+AT24*D24)</f>
        <v>24.632307052612305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26.017742156982422</v>
      </c>
      <c r="P24" s="1">
        <v>24.632307052612305</v>
      </c>
      <c r="Q24" s="1">
        <v>26.241996765136719</v>
      </c>
      <c r="R24" s="1">
        <v>399.8956298828125</v>
      </c>
      <c r="S24" s="1">
        <v>394.04055786132813</v>
      </c>
      <c r="T24" s="1">
        <v>11.67744255065918</v>
      </c>
      <c r="U24" s="1">
        <v>26.869663238525391</v>
      </c>
      <c r="V24" s="1">
        <v>30.586948394775391</v>
      </c>
      <c r="W24" s="1">
        <v>70.380233764648438</v>
      </c>
      <c r="X24" s="1">
        <v>300.35684204101563</v>
      </c>
      <c r="Y24" s="1">
        <v>49.408096313476563</v>
      </c>
      <c r="Z24" s="1">
        <v>8.9524431228637695</v>
      </c>
      <c r="AA24" s="1">
        <v>88.475433349609375</v>
      </c>
      <c r="AB24" s="1">
        <v>9.3748035430908203</v>
      </c>
      <c r="AC24" s="1">
        <v>0.25975963473320007</v>
      </c>
      <c r="AD24" s="1">
        <v>6.1469841748476028E-2</v>
      </c>
      <c r="AE24" s="1">
        <v>2.8544485103338957E-3</v>
      </c>
      <c r="AF24" s="1">
        <v>2.7961175888776779E-2</v>
      </c>
      <c r="AG24" s="1">
        <v>7.88123719394207E-3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1.1042530957390277</v>
      </c>
      <c r="AP24">
        <f>(U24-T24)/(1000-U24)*AO24</f>
        <v>1.7239270108006889E-2</v>
      </c>
      <c r="AQ24">
        <f>(P24+273.15)</f>
        <v>297.78230705261228</v>
      </c>
      <c r="AR24">
        <f>(O24+273.15)</f>
        <v>299.1677421569824</v>
      </c>
      <c r="AS24">
        <f>(Y24*AK24+Z24*AL24)*AM24</f>
        <v>7.9052952334591282</v>
      </c>
      <c r="AT24">
        <f>((AS24+0.00000010773*(AR24^4-AQ24^4))-AP24*44100)/(L24*0.92*2*29.3+0.00000043092*AQ24^3)</f>
        <v>-5.8099792309716687</v>
      </c>
      <c r="AU24">
        <f>0.61365*EXP(17.502*J24/(240.97+J24))</f>
        <v>3.1106382740816967</v>
      </c>
      <c r="AV24">
        <f>AU24*1000/AA24</f>
        <v>35.15821461749789</v>
      </c>
      <c r="AW24">
        <f>(AV24-U24)</f>
        <v>8.2885513789724996</v>
      </c>
      <c r="AX24">
        <f>IF(D24,P24,(O24+P24)/2)</f>
        <v>25.325024604797363</v>
      </c>
      <c r="AY24">
        <f>0.61365*EXP(17.502*AX24/(240.97+AX24))</f>
        <v>3.2418165137068273</v>
      </c>
      <c r="AZ24">
        <f>IF(AW24&lt;&gt;0,(1000-(AV24+U24)/2)/AW24*AP24,0)</f>
        <v>2.0153838317383364</v>
      </c>
      <c r="BA24">
        <f>U24*AA24/1000</f>
        <v>2.3773050989866022</v>
      </c>
      <c r="BB24">
        <f>(AY24-BA24)</f>
        <v>0.86451141472022508</v>
      </c>
      <c r="BC24">
        <f>1/(1.6/F24+1.37/N24)</f>
        <v>1.3510601613108981</v>
      </c>
      <c r="BD24">
        <f>G24*AA24*0.001</f>
        <v>34.442195155790941</v>
      </c>
      <c r="BE24">
        <f>G24/S24</f>
        <v>0.98793233356014742</v>
      </c>
      <c r="BF24">
        <f>(1-AP24*AA24/AU24/F24)*100</f>
        <v>87.125909729842576</v>
      </c>
      <c r="BG24">
        <f>(S24-E24/(N24/1.35))</f>
        <v>394.14384660659107</v>
      </c>
      <c r="BH24">
        <f>E24*BF24/100/BG24</f>
        <v>-7.2392052501464165E-4</v>
      </c>
    </row>
    <row r="25" spans="1:60" x14ac:dyDescent="0.25">
      <c r="A25" s="1" t="s">
        <v>1</v>
      </c>
      <c r="B25" s="1" t="s">
        <v>12229</v>
      </c>
      <c r="K25" s="1">
        <f t="shared" si="0"/>
        <v>2.72</v>
      </c>
    </row>
    <row r="26" spans="1:60" x14ac:dyDescent="0.25">
      <c r="A26" s="1" t="s">
        <v>1</v>
      </c>
      <c r="B26" s="1" t="s">
        <v>12228</v>
      </c>
      <c r="K26" s="1">
        <f t="shared" si="0"/>
        <v>2.72</v>
      </c>
    </row>
    <row r="27" spans="1:60" x14ac:dyDescent="0.25">
      <c r="A27" s="1">
        <v>4</v>
      </c>
      <c r="B27" s="1" t="s">
        <v>12227</v>
      </c>
      <c r="C27" s="1">
        <v>1020.0000036433339</v>
      </c>
      <c r="D27" s="1">
        <v>0</v>
      </c>
      <c r="E27">
        <f>(R27-S27*(1000-T27)/(1000-U27))*AO27</f>
        <v>0.29555762627321241</v>
      </c>
      <c r="F27">
        <f>IF(AZ27&lt;&gt;0,1/(1/AZ27-1/N27),0)</f>
        <v>3.8426636038070758</v>
      </c>
      <c r="G27">
        <f>((BC27-AP27/2)*S27-E27)/(BC27+AP27/2)</f>
        <v>388.46994880635714</v>
      </c>
      <c r="H27">
        <f>AP27*1000</f>
        <v>17.206832452796267</v>
      </c>
      <c r="I27">
        <f>(AU27-BA27)</f>
        <v>0.72857273828859048</v>
      </c>
      <c r="J27">
        <f>(P27+AT27*D27)</f>
        <v>24.606231689453125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25.996723175048828</v>
      </c>
      <c r="P27" s="1">
        <v>24.606231689453125</v>
      </c>
      <c r="Q27" s="1">
        <v>26.225358963012695</v>
      </c>
      <c r="R27" s="1">
        <v>400.04525756835938</v>
      </c>
      <c r="S27" s="1">
        <v>393.64303588867188</v>
      </c>
      <c r="T27" s="1">
        <v>11.702574729919434</v>
      </c>
      <c r="U27" s="1">
        <v>26.867879867553711</v>
      </c>
      <c r="V27" s="1">
        <v>30.691858291625977</v>
      </c>
      <c r="W27" s="1">
        <v>70.465278625488281</v>
      </c>
      <c r="X27" s="1">
        <v>300.32431030273438</v>
      </c>
      <c r="Y27" s="1">
        <v>100.8773193359375</v>
      </c>
      <c r="Z27" s="1">
        <v>9.4361381530761719</v>
      </c>
      <c r="AA27" s="1">
        <v>88.478126525878906</v>
      </c>
      <c r="AB27" s="1">
        <v>9.4468269348144531</v>
      </c>
      <c r="AC27" s="1">
        <v>0.26500570774078369</v>
      </c>
      <c r="AD27" s="1">
        <v>4.1481174528598785E-2</v>
      </c>
      <c r="AE27" s="1">
        <v>3.4895383287221193E-3</v>
      </c>
      <c r="AF27" s="1">
        <v>4.6574261039495468E-2</v>
      </c>
      <c r="AG27" s="1">
        <v>1.4264043420553207E-2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1.1041334937600527</v>
      </c>
      <c r="AP27">
        <f>(U27-T27)/(1000-U27)*AO27</f>
        <v>1.7206832452796268E-2</v>
      </c>
      <c r="AQ27">
        <f>(P27+273.15)</f>
        <v>297.7562316894531</v>
      </c>
      <c r="AR27">
        <f>(O27+273.15)</f>
        <v>299.14672317504881</v>
      </c>
      <c r="AS27">
        <f>(Y27*AK27+Z27*AL27)*AM27</f>
        <v>16.140370732984593</v>
      </c>
      <c r="AT27">
        <f>((AS27+0.00000010773*(AR27^4-AQ27^4))-AP27*44100)/(L27*0.92*2*29.3+0.00000043092*AQ27^3)</f>
        <v>-5.7334359646941913</v>
      </c>
      <c r="AU27">
        <f>0.61365*EXP(17.502*J27/(240.97+J27))</f>
        <v>3.1057924126921224</v>
      </c>
      <c r="AV27">
        <f>AU27*1000/AA27</f>
        <v>35.102375407821405</v>
      </c>
      <c r="AW27">
        <f>(AV27-U27)</f>
        <v>8.2344955402676945</v>
      </c>
      <c r="AX27">
        <f>IF(D27,P27,(O27+P27)/2)</f>
        <v>25.301477432250977</v>
      </c>
      <c r="AY27">
        <f>0.61365*EXP(17.502*AX27/(240.97+AX27))</f>
        <v>3.2372793331634337</v>
      </c>
      <c r="AZ27">
        <f>IF(AW27&lt;&gt;0,(1000-(AV27+U27)/2)/AW27*AP27,0)</f>
        <v>2.0248570749075938</v>
      </c>
      <c r="BA27">
        <f>U27*AA27/1000</f>
        <v>2.3772196744035319</v>
      </c>
      <c r="BB27">
        <f>(AY27-BA27)</f>
        <v>0.86005965875990187</v>
      </c>
      <c r="BC27">
        <f>1/(1.6/F27+1.37/N27)</f>
        <v>1.3578741393489127</v>
      </c>
      <c r="BD27">
        <f>G27*AA27*0.001</f>
        <v>34.371093281990568</v>
      </c>
      <c r="BE27">
        <f>G27/S27</f>
        <v>0.98685843108938487</v>
      </c>
      <c r="BF27">
        <f>(1-AP27*AA27/AU27/F27)*100</f>
        <v>87.243484636613275</v>
      </c>
      <c r="BG27">
        <f>(S27-E27/(N27/1.35))</f>
        <v>393.5498185163467</v>
      </c>
      <c r="BH27">
        <f>E27*BF27/100/BG27</f>
        <v>6.5520236609967739E-4</v>
      </c>
    </row>
    <row r="28" spans="1:60" x14ac:dyDescent="0.25">
      <c r="A28" s="1" t="s">
        <v>1</v>
      </c>
      <c r="B28" s="1" t="s">
        <v>12226</v>
      </c>
      <c r="K28" s="1">
        <f t="shared" si="0"/>
        <v>2.72</v>
      </c>
    </row>
    <row r="29" spans="1:60" x14ac:dyDescent="0.25">
      <c r="A29" s="1" t="s">
        <v>1</v>
      </c>
      <c r="B29" s="1" t="s">
        <v>12225</v>
      </c>
      <c r="K29" s="1">
        <f t="shared" si="0"/>
        <v>2.72</v>
      </c>
    </row>
    <row r="30" spans="1:60" x14ac:dyDescent="0.25">
      <c r="A30" s="1">
        <v>5</v>
      </c>
      <c r="B30" s="1" t="s">
        <v>12224</v>
      </c>
      <c r="C30" s="1">
        <v>1224.0000036433339</v>
      </c>
      <c r="D30" s="1">
        <v>0</v>
      </c>
      <c r="E30">
        <f>(R30-S30*(1000-T30)/(1000-U30))*AO30</f>
        <v>1.1509366002618611</v>
      </c>
      <c r="F30">
        <f>IF(AZ30&lt;&gt;0,1/(1/AZ30-1/N30),0)</f>
        <v>3.8549598052465326</v>
      </c>
      <c r="G30">
        <f>((BC30-AP30/2)*S30-E30)/(BC30+AP30/2)</f>
        <v>386.97311259376829</v>
      </c>
      <c r="H30">
        <f>AP30*1000</f>
        <v>17.233237550455552</v>
      </c>
      <c r="I30">
        <f>(AU30-BA30)</f>
        <v>0.72840758474851697</v>
      </c>
      <c r="J30">
        <f>(P30+AT30*D30)</f>
        <v>24.638639450073242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25.989614486694336</v>
      </c>
      <c r="P30" s="1">
        <v>24.638639450073242</v>
      </c>
      <c r="Q30" s="1">
        <v>26.209619522094727</v>
      </c>
      <c r="R30" s="1">
        <v>399.9307861328125</v>
      </c>
      <c r="S30" s="1">
        <v>392.7581787109375</v>
      </c>
      <c r="T30" s="1">
        <v>11.750356674194336</v>
      </c>
      <c r="U30" s="1">
        <v>26.93800163269043</v>
      </c>
      <c r="V30" s="1">
        <v>30.829940795898438</v>
      </c>
      <c r="W30" s="1">
        <v>70.678451538085938</v>
      </c>
      <c r="X30" s="1">
        <v>300.32110595703125</v>
      </c>
      <c r="Y30" s="1">
        <v>150.90170288085938</v>
      </c>
      <c r="Z30" s="1">
        <v>9.234893798828125</v>
      </c>
      <c r="AA30" s="1">
        <v>88.477554321289063</v>
      </c>
      <c r="AB30" s="1">
        <v>9.3969097137451172</v>
      </c>
      <c r="AC30" s="1">
        <v>0.26031544804573059</v>
      </c>
      <c r="AD30" s="1">
        <v>7.9337820410728455E-2</v>
      </c>
      <c r="AE30" s="1">
        <v>2.2275648079812527E-3</v>
      </c>
      <c r="AF30" s="1">
        <v>3.8664251565933228E-2</v>
      </c>
      <c r="AG30" s="1">
        <v>1.3104164972901344E-2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1.1041217130773204</v>
      </c>
      <c r="AP30">
        <f>(U30-T30)/(1000-U30)*AO30</f>
        <v>1.7233237550455551E-2</v>
      </c>
      <c r="AQ30">
        <f>(P30+273.15)</f>
        <v>297.78863945007322</v>
      </c>
      <c r="AR30">
        <f>(O30+273.15)</f>
        <v>299.13961448669431</v>
      </c>
      <c r="AS30">
        <f>(Y30*AK30+Z30*AL30)*AM30</f>
        <v>24.144271921270956</v>
      </c>
      <c r="AT30">
        <f>((AS30+0.00000010773*(AR30^4-AQ30^4))-AP30*44100)/(L30*0.92*2*29.3+0.00000043092*AQ30^3)</f>
        <v>-5.682868076172463</v>
      </c>
      <c r="AU30">
        <f>0.61365*EXP(17.502*J30/(240.97+J30))</f>
        <v>3.1118160875118579</v>
      </c>
      <c r="AV30">
        <f>AU30*1000/AA30</f>
        <v>35.17068381221187</v>
      </c>
      <c r="AW30">
        <f>(AV30-U30)</f>
        <v>8.23268217952144</v>
      </c>
      <c r="AX30">
        <f>IF(D30,P30,(O30+P30)/2)</f>
        <v>25.314126968383789</v>
      </c>
      <c r="AY30">
        <f>0.61365*EXP(17.502*AX30/(240.97+AX30))</f>
        <v>3.239716015409007</v>
      </c>
      <c r="AZ30">
        <f>IF(AW30&lt;&gt;0,(1000-(AV30+U30)/2)/AW30*AP30,0)</f>
        <v>2.0282661617719508</v>
      </c>
      <c r="BA30">
        <f>U30*AA30/1000</f>
        <v>2.3834085027633409</v>
      </c>
      <c r="BB30">
        <f>(AY30-BA30)</f>
        <v>0.85630751264566607</v>
      </c>
      <c r="BC30">
        <f>1/(1.6/F30+1.37/N30)</f>
        <v>1.3603273886870182</v>
      </c>
      <c r="BD30">
        <f>G30*AA30*0.001</f>
        <v>34.238434590393446</v>
      </c>
      <c r="BE30">
        <f>G30/S30</f>
        <v>0.985270666708568</v>
      </c>
      <c r="BF30">
        <f>(1-AP30*AA30/AU30/F30)*100</f>
        <v>87.289395422274694</v>
      </c>
      <c r="BG30">
        <f>(S30-E30/(N30/1.35))</f>
        <v>392.3951791600814</v>
      </c>
      <c r="BH30">
        <f>E30*BF30/100/BG30</f>
        <v>2.5602903741393981E-3</v>
      </c>
    </row>
    <row r="31" spans="1:60" x14ac:dyDescent="0.25">
      <c r="A31" s="1" t="s">
        <v>1</v>
      </c>
      <c r="B31" s="1" t="s">
        <v>12223</v>
      </c>
      <c r="K31" s="1">
        <f t="shared" si="0"/>
        <v>2.72</v>
      </c>
    </row>
    <row r="32" spans="1:60" x14ac:dyDescent="0.25">
      <c r="A32" s="1" t="s">
        <v>1</v>
      </c>
      <c r="B32" s="1" t="s">
        <v>12222</v>
      </c>
      <c r="K32" s="1">
        <f t="shared" si="0"/>
        <v>2.72</v>
      </c>
    </row>
    <row r="33" spans="1:60" x14ac:dyDescent="0.25">
      <c r="A33" s="1">
        <v>6</v>
      </c>
      <c r="B33" s="1" t="s">
        <v>12221</v>
      </c>
      <c r="C33" s="1">
        <v>1428.0000036433339</v>
      </c>
      <c r="D33" s="1">
        <v>0</v>
      </c>
      <c r="E33">
        <f>(R33-S33*(1000-T33)/(1000-U33))*AO33</f>
        <v>1.4572256876999174</v>
      </c>
      <c r="F33">
        <f>IF(AZ33&lt;&gt;0,1/(1/AZ33-1/N33),0)</f>
        <v>4.3138853970266373</v>
      </c>
      <c r="G33">
        <f>((BC33-AP33/2)*S33-E33)/(BC33+AP33/2)</f>
        <v>386.70195474664081</v>
      </c>
      <c r="H33">
        <f>AP33*1000</f>
        <v>17.585718494641963</v>
      </c>
      <c r="I33">
        <f>(AU33-BA33)</f>
        <v>0.70156860177535352</v>
      </c>
      <c r="J33">
        <f>(P33+AT33*D33)</f>
        <v>24.665178298950195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25.974781036376953</v>
      </c>
      <c r="P33" s="1">
        <v>24.665178298950195</v>
      </c>
      <c r="Q33" s="1">
        <v>26.195589065551758</v>
      </c>
      <c r="R33" s="1">
        <v>400.01202392578125</v>
      </c>
      <c r="S33" s="1">
        <v>392.44256591796875</v>
      </c>
      <c r="T33" s="1">
        <v>11.80579948425293</v>
      </c>
      <c r="U33" s="1">
        <v>27.2965087890625</v>
      </c>
      <c r="V33" s="1">
        <v>31.003377914428711</v>
      </c>
      <c r="W33" s="1">
        <v>71.683746337890625</v>
      </c>
      <c r="X33" s="1">
        <v>300.3572998046875</v>
      </c>
      <c r="Y33" s="1">
        <v>299.543701171875</v>
      </c>
      <c r="Z33" s="1">
        <v>9.9220380783081055</v>
      </c>
      <c r="AA33" s="1">
        <v>88.479736328125</v>
      </c>
      <c r="AB33" s="1">
        <v>9.5507564544677734</v>
      </c>
      <c r="AC33" s="1">
        <v>0.26330721378326416</v>
      </c>
      <c r="AD33" s="1">
        <v>6.0674607753753662E-2</v>
      </c>
      <c r="AE33" s="1">
        <v>3.8835348095744848E-3</v>
      </c>
      <c r="AF33" s="1">
        <v>2.3342888802289963E-2</v>
      </c>
      <c r="AG33" s="1">
        <v>1.5654884278774261E-2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1.1042547786937038</v>
      </c>
      <c r="AP33">
        <f>(U33-T33)/(1000-U33)*AO33</f>
        <v>1.7585718494641963E-2</v>
      </c>
      <c r="AQ33">
        <f>(P33+273.15)</f>
        <v>297.81517829895017</v>
      </c>
      <c r="AR33">
        <f>(O33+273.15)</f>
        <v>299.12478103637693</v>
      </c>
      <c r="AS33">
        <f>(Y33*AK33+Z33*AL33)*AM33</f>
        <v>47.926991116248246</v>
      </c>
      <c r="AT33">
        <f>((AS33+0.00000010773*(AR33^4-AQ33^4))-AP33*44100)/(L33*0.92*2*29.3+0.00000043092*AQ33^3)</f>
        <v>-5.6214744686517513</v>
      </c>
      <c r="AU33">
        <f>0.61365*EXP(17.502*J33/(240.97+J33))</f>
        <v>3.1167565021099501</v>
      </c>
      <c r="AV33">
        <f>AU33*1000/AA33</f>
        <v>35.225653143354009</v>
      </c>
      <c r="AW33">
        <f>(AV33-U33)</f>
        <v>7.929144354291509</v>
      </c>
      <c r="AX33">
        <f>IF(D33,P33,(O33+P33)/2)</f>
        <v>25.319979667663574</v>
      </c>
      <c r="AY33">
        <f>0.61365*EXP(17.502*AX33/(240.97+AX33))</f>
        <v>3.2408439639788225</v>
      </c>
      <c r="AZ33">
        <f>IF(AW33&lt;&gt;0,(1000-(AV33+U33)/2)/AW33*AP33,0)</f>
        <v>2.1485256370331558</v>
      </c>
      <c r="BA33">
        <f>U33*AA33/1000</f>
        <v>2.4151879003345966</v>
      </c>
      <c r="BB33">
        <f>(AY33-BA33)</f>
        <v>0.82565606364422583</v>
      </c>
      <c r="BC33">
        <f>1/(1.6/F33+1.37/N33)</f>
        <v>1.4472559703609527</v>
      </c>
      <c r="BD33">
        <f>G33*AA33*0.001</f>
        <v>34.215286993553299</v>
      </c>
      <c r="BE33">
        <f>G33/S33</f>
        <v>0.98537209856963404</v>
      </c>
      <c r="BF33">
        <f>(1-AP33*AA33/AU33/F33)*100</f>
        <v>88.427359582676203</v>
      </c>
      <c r="BG33">
        <f>(S33-E33/(N33/1.35))</f>
        <v>391.98296434650888</v>
      </c>
      <c r="BH33">
        <f>E33*BF33/100/BG33</f>
        <v>3.2873525535523922E-3</v>
      </c>
    </row>
    <row r="34" spans="1:60" x14ac:dyDescent="0.25">
      <c r="A34" s="1" t="s">
        <v>1</v>
      </c>
      <c r="B34" s="1" t="s">
        <v>12220</v>
      </c>
      <c r="K34" s="1">
        <f t="shared" si="0"/>
        <v>2.72</v>
      </c>
    </row>
    <row r="35" spans="1:60" x14ac:dyDescent="0.25">
      <c r="A35" s="1" t="s">
        <v>1</v>
      </c>
      <c r="B35" s="1" t="s">
        <v>12219</v>
      </c>
      <c r="K35" s="1">
        <f t="shared" si="0"/>
        <v>2.72</v>
      </c>
    </row>
    <row r="36" spans="1:60" x14ac:dyDescent="0.25">
      <c r="A36" s="1">
        <v>7</v>
      </c>
      <c r="B36" s="1" t="s">
        <v>12218</v>
      </c>
      <c r="C36" s="1">
        <v>1632.500003632158</v>
      </c>
      <c r="D36" s="1">
        <v>0</v>
      </c>
      <c r="E36">
        <f>(R36-S36*(1000-T36)/(1000-U36))*AO36</f>
        <v>2.0585848453980469</v>
      </c>
      <c r="F36">
        <f>IF(AZ36&lt;&gt;0,1/(1/AZ36-1/N36),0)</f>
        <v>4.9685519883245055</v>
      </c>
      <c r="G36">
        <f>((BC36-AP36/2)*S36-E36)/(BC36+AP36/2)</f>
        <v>385.91486848492866</v>
      </c>
      <c r="H36">
        <f>AP36*1000</f>
        <v>18.178169348134254</v>
      </c>
      <c r="I36">
        <f>(AU36-BA36)</f>
        <v>0.67730711392881737</v>
      </c>
      <c r="J36">
        <f>(P36+AT36*D36)</f>
        <v>24.798770904541016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26.016908645629883</v>
      </c>
      <c r="P36" s="1">
        <v>24.798770904541016</v>
      </c>
      <c r="Q36" s="1">
        <v>26.223939895629883</v>
      </c>
      <c r="R36" s="1">
        <v>400.0894775390625</v>
      </c>
      <c r="S36" s="1">
        <v>391.77529907226563</v>
      </c>
      <c r="T36" s="1">
        <v>11.848965644836426</v>
      </c>
      <c r="U36" s="1">
        <v>27.853473663330078</v>
      </c>
      <c r="V36" s="1">
        <v>31.0386962890625</v>
      </c>
      <c r="W36" s="1">
        <v>72.96295166015625</v>
      </c>
      <c r="X36" s="1">
        <v>300.33673095703125</v>
      </c>
      <c r="Y36" s="1">
        <v>501.14999389648438</v>
      </c>
      <c r="Z36" s="1">
        <v>9.415501594543457</v>
      </c>
      <c r="AA36" s="1">
        <v>88.478118896484375</v>
      </c>
      <c r="AB36" s="1">
        <v>9.6540632247924805</v>
      </c>
      <c r="AC36" s="1">
        <v>0.25979739427566528</v>
      </c>
      <c r="AD36" s="1">
        <v>3.737269714474678E-2</v>
      </c>
      <c r="AE36" s="1">
        <v>8.8045820593833923E-3</v>
      </c>
      <c r="AF36" s="1">
        <v>5.8696743100881577E-2</v>
      </c>
      <c r="AG36" s="1">
        <v>1.1115061119198799E-2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1.1041791579302618</v>
      </c>
      <c r="AP36">
        <f>(U36-T36)/(1000-U36)*AO36</f>
        <v>1.8178169348134255E-2</v>
      </c>
      <c r="AQ36">
        <f>(P36+273.15)</f>
        <v>297.94877090454099</v>
      </c>
      <c r="AR36">
        <f>(O36+273.15)</f>
        <v>299.16690864562986</v>
      </c>
      <c r="AS36">
        <f>(Y36*AK36+Z36*AL36)*AM36</f>
        <v>80.183997231185458</v>
      </c>
      <c r="AT36">
        <f>((AS36+0.00000010773*(AR36^4-AQ36^4))-AP36*44100)/(L36*0.92*2*29.3+0.00000043092*AQ36^3)</f>
        <v>-5.5806127385465718</v>
      </c>
      <c r="AU36">
        <f>0.61365*EXP(17.502*J36/(240.97+J36))</f>
        <v>3.141730068393032</v>
      </c>
      <c r="AV36">
        <f>AU36*1000/AA36</f>
        <v>35.508554064861194</v>
      </c>
      <c r="AW36">
        <f>(AV36-U36)</f>
        <v>7.6550804015311158</v>
      </c>
      <c r="AX36">
        <f>IF(D36,P36,(O36+P36)/2)</f>
        <v>25.407839775085449</v>
      </c>
      <c r="AY36">
        <f>0.61365*EXP(17.502*AX36/(240.97+AX36))</f>
        <v>3.2578178947606413</v>
      </c>
      <c r="AZ36">
        <f>IF(AW36&lt;&gt;0,(1000-(AV36+U36)/2)/AW36*AP36,0)</f>
        <v>2.2994228133085906</v>
      </c>
      <c r="BA36">
        <f>U36*AA36/1000</f>
        <v>2.4644229544642147</v>
      </c>
      <c r="BB36">
        <f>(AY36-BA36)</f>
        <v>0.79339494029642665</v>
      </c>
      <c r="BC36">
        <f>1/(1.6/F36+1.37/N36)</f>
        <v>1.5574071721344891</v>
      </c>
      <c r="BD36">
        <f>G36*AA36*0.001</f>
        <v>34.145021617730649</v>
      </c>
      <c r="BE36">
        <f>G36/S36</f>
        <v>0.98504134742232441</v>
      </c>
      <c r="BF36">
        <f>(1-AP36*AA36/AU36/F36)*100</f>
        <v>89.696439660917136</v>
      </c>
      <c r="BG36">
        <f>(S36-E36/(N36/1.35))</f>
        <v>391.12603188056397</v>
      </c>
      <c r="BH36">
        <f>E36*BF36/100/BG36</f>
        <v>4.7209266661266168E-3</v>
      </c>
    </row>
    <row r="37" spans="1:60" x14ac:dyDescent="0.25">
      <c r="A37" s="1" t="s">
        <v>1</v>
      </c>
      <c r="B37" s="1" t="s">
        <v>12217</v>
      </c>
      <c r="K37" s="1">
        <f t="shared" si="0"/>
        <v>2.72</v>
      </c>
    </row>
    <row r="38" spans="1:60" x14ac:dyDescent="0.25">
      <c r="A38" s="1" t="s">
        <v>1</v>
      </c>
      <c r="B38" s="1" t="s">
        <v>12216</v>
      </c>
      <c r="K38" s="1">
        <f t="shared" si="0"/>
        <v>2.72</v>
      </c>
    </row>
    <row r="39" spans="1:60" x14ac:dyDescent="0.25">
      <c r="A39" s="1">
        <v>8</v>
      </c>
      <c r="B39" s="1" t="s">
        <v>12215</v>
      </c>
      <c r="C39" s="1">
        <v>1836.500003632158</v>
      </c>
      <c r="D39" s="1">
        <v>0</v>
      </c>
      <c r="E39">
        <f>(R39-S39*(1000-T39)/(1000-U39))*AO39</f>
        <v>2.0222427320367573</v>
      </c>
      <c r="F39">
        <f>IF(AZ39&lt;&gt;0,1/(1/AZ39-1/N39),0)</f>
        <v>5.8112442239743061</v>
      </c>
      <c r="G39">
        <f>((BC39-AP39/2)*S39-E39)/(BC39+AP39/2)</f>
        <v>385.86232863248591</v>
      </c>
      <c r="H39">
        <f>AP39*1000</f>
        <v>18.946045988145805</v>
      </c>
      <c r="I39">
        <f>(AU39-BA39)</f>
        <v>0.65811632878982884</v>
      </c>
      <c r="J39">
        <f>(P39+AT39*D39)</f>
        <v>25.025495529174805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26.083023071289063</v>
      </c>
      <c r="P39" s="1">
        <v>25.025495529174805</v>
      </c>
      <c r="Q39" s="1">
        <v>26.267621994018555</v>
      </c>
      <c r="R39" s="1">
        <v>399.99783325195313</v>
      </c>
      <c r="S39" s="1">
        <v>391.4505615234375</v>
      </c>
      <c r="T39" s="1">
        <v>11.888125419616699</v>
      </c>
      <c r="U39" s="1">
        <v>28.554952621459961</v>
      </c>
      <c r="V39" s="1">
        <v>31.018611907958984</v>
      </c>
      <c r="W39" s="1">
        <v>74.505867004394531</v>
      </c>
      <c r="X39" s="1">
        <v>300.36740112304688</v>
      </c>
      <c r="Y39" s="1">
        <v>750.14617919921875</v>
      </c>
      <c r="Z39" s="1">
        <v>9.4384565353393555</v>
      </c>
      <c r="AA39" s="1">
        <v>88.474937438964844</v>
      </c>
      <c r="AB39" s="1">
        <v>9.684596061706543</v>
      </c>
      <c r="AC39" s="1">
        <v>0.24452076852321625</v>
      </c>
      <c r="AD39" s="1">
        <v>4.5261342078447342E-2</v>
      </c>
      <c r="AE39" s="1">
        <v>5.7899854145944118E-3</v>
      </c>
      <c r="AF39" s="1">
        <v>3.5049580037593842E-2</v>
      </c>
      <c r="AG39" s="1">
        <v>1.3426117599010468E-2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1.1042919158935542</v>
      </c>
      <c r="AP39">
        <f>(U39-T39)/(1000-U39)*AO39</f>
        <v>1.8946045988145806E-2</v>
      </c>
      <c r="AQ39">
        <f>(P39+273.15)</f>
        <v>298.17549552917478</v>
      </c>
      <c r="AR39">
        <f>(O39+273.15)</f>
        <v>299.23302307128904</v>
      </c>
      <c r="AS39">
        <f>(Y39*AK39+Z39*AL39)*AM39</f>
        <v>120.02338598914321</v>
      </c>
      <c r="AT39">
        <f>((AS39+0.00000010773*(AR39^4-AQ39^4))-AP39*44100)/(L39*0.92*2*29.3+0.00000043092*AQ39^3)</f>
        <v>-5.5467234989343606</v>
      </c>
      <c r="AU39">
        <f>0.61365*EXP(17.502*J39/(240.97+J39))</f>
        <v>3.1845139755461043</v>
      </c>
      <c r="AV39">
        <f>AU39*1000/AA39</f>
        <v>35.993401834762153</v>
      </c>
      <c r="AW39">
        <f>(AV39-U39)</f>
        <v>7.4384492133021922</v>
      </c>
      <c r="AX39">
        <f>IF(D39,P39,(O39+P39)/2)</f>
        <v>25.554259300231934</v>
      </c>
      <c r="AY39">
        <f>0.61365*EXP(17.502*AX39/(240.97+AX39))</f>
        <v>3.2862776862398202</v>
      </c>
      <c r="AZ39">
        <f>IF(AW39&lt;&gt;0,(1000-(AV39+U39)/2)/AW39*AP39,0)</f>
        <v>2.4648387609294535</v>
      </c>
      <c r="BA39">
        <f>U39*AA39/1000</f>
        <v>2.5263976467562754</v>
      </c>
      <c r="BB39">
        <f>(AY39-BA39)</f>
        <v>0.75988003948354477</v>
      </c>
      <c r="BC39">
        <f>1/(1.6/F39+1.37/N39)</f>
        <v>1.6795552005841357</v>
      </c>
      <c r="BD39">
        <f>G39*AA39*0.001</f>
        <v>34.139145385812483</v>
      </c>
      <c r="BE39">
        <f>G39/S39</f>
        <v>0.98572429461027355</v>
      </c>
      <c r="BF39">
        <f>(1-AP39*AA39/AU39/F39)*100</f>
        <v>90.942119961018648</v>
      </c>
      <c r="BG39">
        <f>(S39-E39/(N39/1.35))</f>
        <v>390.81275644947914</v>
      </c>
      <c r="BH39">
        <f>E39*BF39/100/BG39</f>
        <v>4.7057583994436162E-3</v>
      </c>
    </row>
    <row r="40" spans="1:60" x14ac:dyDescent="0.25">
      <c r="A40" s="1" t="s">
        <v>1</v>
      </c>
      <c r="B40" s="1" t="s">
        <v>12214</v>
      </c>
      <c r="K40" s="1">
        <f t="shared" si="0"/>
        <v>2.72</v>
      </c>
    </row>
    <row r="41" spans="1:60" x14ac:dyDescent="0.25">
      <c r="A41" s="1" t="s">
        <v>1</v>
      </c>
      <c r="B41" s="1" t="s">
        <v>12213</v>
      </c>
      <c r="K41" s="1">
        <f t="shared" si="0"/>
        <v>2.72</v>
      </c>
    </row>
    <row r="42" spans="1:60" x14ac:dyDescent="0.25">
      <c r="A42" s="1">
        <v>9</v>
      </c>
      <c r="B42" s="1" t="s">
        <v>12212</v>
      </c>
      <c r="C42" s="1">
        <v>2041.0000036209822</v>
      </c>
      <c r="D42" s="1">
        <v>0</v>
      </c>
      <c r="E42">
        <f>(R42-S42*(1000-T42)/(1000-U42))*AO42</f>
        <v>2.3525943143721846</v>
      </c>
      <c r="F42">
        <f>IF(AZ42&lt;&gt;0,1/(1/AZ42-1/N42),0)</f>
        <v>7.6148768491240961</v>
      </c>
      <c r="G42">
        <f>((BC42-AP42/2)*S42-E42)/(BC42+AP42/2)</f>
        <v>385.65803527435253</v>
      </c>
      <c r="H42">
        <f>AP42*1000</f>
        <v>19.770261025458705</v>
      </c>
      <c r="I42">
        <f>(AU42-BA42)</f>
        <v>0.6174454887528098</v>
      </c>
      <c r="J42">
        <f>(P42+AT42*D42)</f>
        <v>25.149660110473633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26.135099411010742</v>
      </c>
      <c r="P42" s="1">
        <v>25.149660110473633</v>
      </c>
      <c r="Q42" s="1">
        <v>26.319263458251953</v>
      </c>
      <c r="R42" s="1">
        <v>400.10577392578125</v>
      </c>
      <c r="S42" s="1">
        <v>390.97561645507813</v>
      </c>
      <c r="T42" s="1">
        <v>11.90248966217041</v>
      </c>
      <c r="U42" s="1">
        <v>29.281499862670898</v>
      </c>
      <c r="V42" s="1">
        <v>30.961036682128906</v>
      </c>
      <c r="W42" s="1">
        <v>76.167732238769531</v>
      </c>
      <c r="X42" s="1">
        <v>300.36517333984375</v>
      </c>
      <c r="Y42" s="1">
        <v>998.7603759765625</v>
      </c>
      <c r="Z42" s="1">
        <v>9.1503314971923828</v>
      </c>
      <c r="AA42" s="1">
        <v>88.47613525390625</v>
      </c>
      <c r="AB42" s="1">
        <v>9.8815975189208984</v>
      </c>
      <c r="AC42" s="1">
        <v>0.22488127648830414</v>
      </c>
      <c r="AD42" s="1">
        <v>3.0291710048913956E-2</v>
      </c>
      <c r="AE42" s="1">
        <v>6.8352315574884415E-3</v>
      </c>
      <c r="AF42" s="1">
        <v>2.0163180306553841E-2</v>
      </c>
      <c r="AG42" s="1">
        <v>1.4461666345596313E-2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1.1042837255141313</v>
      </c>
      <c r="AP42">
        <f>(U42-T42)/(1000-U42)*AO42</f>
        <v>1.9770261025458705E-2</v>
      </c>
      <c r="AQ42">
        <f>(P42+273.15)</f>
        <v>298.29966011047361</v>
      </c>
      <c r="AR42">
        <f>(O42+273.15)</f>
        <v>299.28509941101072</v>
      </c>
      <c r="AS42">
        <f>(Y42*AK42+Z42*AL42)*AM42</f>
        <v>159.80165658440455</v>
      </c>
      <c r="AT42">
        <f>((AS42+0.00000010773*(AR42^4-AQ42^4))-AP42*44100)/(L42*0.92*2*29.3+0.00000043092*AQ42^3)</f>
        <v>-5.525498978609277</v>
      </c>
      <c r="AU42">
        <f>0.61365*EXP(17.502*J42/(240.97+J42))</f>
        <v>3.2081594310397175</v>
      </c>
      <c r="AV42">
        <f>AU42*1000/AA42</f>
        <v>36.26016690074713</v>
      </c>
      <c r="AW42">
        <f>(AV42-U42)</f>
        <v>6.9786670380762317</v>
      </c>
      <c r="AX42">
        <f>IF(D42,P42,(O42+P42)/2)</f>
        <v>25.642379760742188</v>
      </c>
      <c r="AY42">
        <f>0.61365*EXP(17.502*AX42/(240.97+AX42))</f>
        <v>3.3035102865222123</v>
      </c>
      <c r="AZ42">
        <f>IF(AW42&lt;&gt;0,(1000-(AV42+U42)/2)/AW42*AP42,0)</f>
        <v>2.7401182763337357</v>
      </c>
      <c r="BA42">
        <f>U42*AA42/1000</f>
        <v>2.5907139422869077</v>
      </c>
      <c r="BB42">
        <f>(AY42-BA42)</f>
        <v>0.71279634423530469</v>
      </c>
      <c r="BC42">
        <f>1/(1.6/F42+1.37/N42)</f>
        <v>1.8861431506959314</v>
      </c>
      <c r="BD42">
        <f>G42*AA42*0.001</f>
        <v>34.121532490689361</v>
      </c>
      <c r="BE42">
        <f>G42/S42</f>
        <v>0.98639919995794267</v>
      </c>
      <c r="BF42">
        <f>(1-AP42*AA42/AU42/F42)*100</f>
        <v>92.839889570881866</v>
      </c>
      <c r="BG42">
        <f>(S42-E42/(N42/1.35))</f>
        <v>390.23362017199054</v>
      </c>
      <c r="BH42">
        <f>E42*BF42/100/BG42</f>
        <v>5.597021503558168E-3</v>
      </c>
    </row>
    <row r="43" spans="1:60" x14ac:dyDescent="0.25">
      <c r="A43" s="1" t="s">
        <v>1</v>
      </c>
      <c r="B43" s="1" t="s">
        <v>12211</v>
      </c>
      <c r="K43" s="1">
        <f t="shared" si="0"/>
        <v>2.72</v>
      </c>
    </row>
    <row r="44" spans="1:60" x14ac:dyDescent="0.25">
      <c r="A44" s="1" t="s">
        <v>1</v>
      </c>
      <c r="B44" s="1" t="s">
        <v>12210</v>
      </c>
      <c r="K44" s="1">
        <f t="shared" si="0"/>
        <v>2.72</v>
      </c>
    </row>
    <row r="45" spans="1:60" x14ac:dyDescent="0.25">
      <c r="A45" s="1">
        <v>10</v>
      </c>
      <c r="B45" s="1" t="s">
        <v>12209</v>
      </c>
      <c r="C45" s="1">
        <v>2246.0000036209822</v>
      </c>
      <c r="D45" s="1">
        <v>0</v>
      </c>
      <c r="E45">
        <f>(R45-S45*(1000-T45)/(1000-U45))*AO45</f>
        <v>2.308505119077946</v>
      </c>
      <c r="F45">
        <f>IF(AZ45&lt;&gt;0,1/(1/AZ45-1/N45),0)</f>
        <v>10.325386002040117</v>
      </c>
      <c r="G45">
        <f>((BC45-AP45/2)*S45-E45)/(BC45+AP45/2)</f>
        <v>385.49656582820592</v>
      </c>
      <c r="H45">
        <f>AP45*1000</f>
        <v>20.730760580179457</v>
      </c>
      <c r="I45">
        <f>(AU45-BA45)</f>
        <v>0.58589515887898536</v>
      </c>
      <c r="J45">
        <f>(P45+AT45*D45)</f>
        <v>25.382236480712891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26.226581573486328</v>
      </c>
      <c r="P45" s="1">
        <v>25.382236480712891</v>
      </c>
      <c r="Q45" s="1">
        <v>26.386035919189453</v>
      </c>
      <c r="R45" s="1">
        <v>399.83328247070313</v>
      </c>
      <c r="S45" s="1">
        <v>390.41360473632813</v>
      </c>
      <c r="T45" s="1">
        <v>11.935105323791504</v>
      </c>
      <c r="U45" s="1">
        <v>30.142145156860352</v>
      </c>
      <c r="V45" s="1">
        <v>30.879745483398438</v>
      </c>
      <c r="W45" s="1">
        <v>77.986892700195313</v>
      </c>
      <c r="X45" s="1">
        <v>300.36746215820313</v>
      </c>
      <c r="Y45" s="1">
        <v>1250.69921875</v>
      </c>
      <c r="Z45" s="1">
        <v>9.276158332824707</v>
      </c>
      <c r="AA45" s="1">
        <v>88.479713439941406</v>
      </c>
      <c r="AB45" s="1">
        <v>9.7537612915039063</v>
      </c>
      <c r="AC45" s="1">
        <v>0.20240622758865356</v>
      </c>
      <c r="AD45" s="1">
        <v>6.8595580756664276E-2</v>
      </c>
      <c r="AE45" s="1">
        <v>5.7602156884968281E-3</v>
      </c>
      <c r="AF45" s="1">
        <v>5.7774629443883896E-2</v>
      </c>
      <c r="AG45" s="1">
        <v>1.9521366804838181E-2</v>
      </c>
      <c r="AH45" s="1">
        <v>0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1.1042921402875112</v>
      </c>
      <c r="AP45">
        <f>(U45-T45)/(1000-U45)*AO45</f>
        <v>2.0730760580179457E-2</v>
      </c>
      <c r="AQ45">
        <f>(P45+273.15)</f>
        <v>298.53223648071287</v>
      </c>
      <c r="AR45">
        <f>(O45+273.15)</f>
        <v>299.37658157348631</v>
      </c>
      <c r="AS45">
        <f>(Y45*AK45+Z45*AL45)*AM45</f>
        <v>200.11187052715104</v>
      </c>
      <c r="AT45">
        <f>((AS45+0.00000010773*(AR45^4-AQ45^4))-AP45*44100)/(L45*0.92*2*29.3+0.00000043092*AQ45^3)</f>
        <v>-5.5531383992476542</v>
      </c>
      <c r="AU45">
        <f>0.61365*EXP(17.502*J45/(240.97+J45))</f>
        <v>3.2528635248231068</v>
      </c>
      <c r="AV45">
        <f>AU45*1000/AA45</f>
        <v>36.763947331623058</v>
      </c>
      <c r="AW45">
        <f>(AV45-U45)</f>
        <v>6.6218021747627063</v>
      </c>
      <c r="AX45">
        <f>IF(D45,P45,(O45+P45)/2)</f>
        <v>25.804409027099609</v>
      </c>
      <c r="AY45">
        <f>0.61365*EXP(17.502*AX45/(240.97+AX45))</f>
        <v>3.3354023973951823</v>
      </c>
      <c r="AZ45">
        <f>IF(AW45&lt;&gt;0,(1000-(AV45+U45)/2)/AW45*AP45,0)</f>
        <v>3.0259516909428736</v>
      </c>
      <c r="BA45">
        <f>U45*AA45/1000</f>
        <v>2.6669683659441215</v>
      </c>
      <c r="BB45">
        <f>(AY45-BA45)</f>
        <v>0.66843403145106084</v>
      </c>
      <c r="BC45">
        <f>1/(1.6/F45+1.37/N45)</f>
        <v>2.1051509457916477</v>
      </c>
      <c r="BD45">
        <f>G45*AA45*0.001</f>
        <v>34.108625676561168</v>
      </c>
      <c r="BE45">
        <f>G45/S45</f>
        <v>0.98740556464100937</v>
      </c>
      <c r="BF45">
        <f>(1-AP45*AA45/AU45/F45)*100</f>
        <v>94.538816058399135</v>
      </c>
      <c r="BG45">
        <f>(S45-E45/(N45/1.35))</f>
        <v>389.68551396122928</v>
      </c>
      <c r="BH45">
        <f>E45*BF45/100/BG45</f>
        <v>5.6004991975169048E-3</v>
      </c>
    </row>
    <row r="46" spans="1:60" x14ac:dyDescent="0.25">
      <c r="A46" s="1" t="s">
        <v>1</v>
      </c>
      <c r="B46" s="1" t="s">
        <v>12208</v>
      </c>
      <c r="K46" s="1">
        <f t="shared" si="0"/>
        <v>2.72</v>
      </c>
    </row>
    <row r="47" spans="1:60" x14ac:dyDescent="0.25">
      <c r="A47" s="1" t="s">
        <v>1</v>
      </c>
      <c r="B47" s="1" t="s">
        <v>12207</v>
      </c>
      <c r="K47" s="1">
        <f t="shared" si="0"/>
        <v>2.72</v>
      </c>
    </row>
    <row r="48" spans="1:60" x14ac:dyDescent="0.25">
      <c r="A48" s="1">
        <v>11</v>
      </c>
      <c r="B48" s="1" t="s">
        <v>12206</v>
      </c>
      <c r="C48" s="1">
        <v>2451.5000036098063</v>
      </c>
      <c r="D48" s="1">
        <v>0</v>
      </c>
      <c r="E48">
        <f>(R48-S48*(1000-T48)/(1000-U48))*AO48</f>
        <v>2.8672617847332869</v>
      </c>
      <c r="F48">
        <f>IF(AZ48&lt;&gt;0,1/(1/AZ48-1/N48),0)</f>
        <v>19.676412694667384</v>
      </c>
      <c r="G48">
        <f>((BC48-AP48/2)*S48-E48)/(BC48+AP48/2)</f>
        <v>385.08202620418552</v>
      </c>
      <c r="H48">
        <f>AP48*1000</f>
        <v>21.991884828406533</v>
      </c>
      <c r="I48">
        <f>(AU48-BA48)</f>
        <v>0.53452704306374832</v>
      </c>
      <c r="J48">
        <f>(P48+AT48*D48)</f>
        <v>25.631248474121094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26.331459045410156</v>
      </c>
      <c r="P48" s="1">
        <v>25.631248474121094</v>
      </c>
      <c r="Q48" s="1">
        <v>26.472417831420898</v>
      </c>
      <c r="R48" s="1">
        <v>400.0103759765625</v>
      </c>
      <c r="S48" s="1">
        <v>389.65225219726563</v>
      </c>
      <c r="T48" s="1">
        <v>11.974013328552246</v>
      </c>
      <c r="U48" s="1">
        <v>31.269481658935547</v>
      </c>
      <c r="V48" s="1">
        <v>30.790115356445313</v>
      </c>
      <c r="W48" s="1">
        <v>80.406707763671875</v>
      </c>
      <c r="X48" s="1">
        <v>300.31637573242188</v>
      </c>
      <c r="Y48" s="1">
        <v>1599.8447265625</v>
      </c>
      <c r="Z48" s="1">
        <v>9.3650741577148438</v>
      </c>
      <c r="AA48" s="1">
        <v>88.482505798339844</v>
      </c>
      <c r="AB48" s="1">
        <v>9.6963253021240234</v>
      </c>
      <c r="AC48" s="1">
        <v>0.2114272266626358</v>
      </c>
      <c r="AD48" s="1">
        <v>4.1046459227800369E-2</v>
      </c>
      <c r="AE48" s="1">
        <v>6.5446048974990845E-3</v>
      </c>
      <c r="AF48" s="1">
        <v>2.3867221549153328E-2</v>
      </c>
      <c r="AG48" s="1">
        <v>1.9146492704749107E-2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1.1041043225456684</v>
      </c>
      <c r="AP48">
        <f>(U48-T48)/(1000-U48)*AO48</f>
        <v>2.1991884828406534E-2</v>
      </c>
      <c r="AQ48">
        <f>(P48+273.15)</f>
        <v>298.78124847412107</v>
      </c>
      <c r="AR48">
        <f>(O48+273.15)</f>
        <v>299.48145904541013</v>
      </c>
      <c r="AS48">
        <f>(Y48*AK48+Z48*AL48)*AM48</f>
        <v>255.9751505285094</v>
      </c>
      <c r="AT48">
        <f>((AS48+0.00000010773*(AR48^4-AQ48^4))-AP48*44100)/(L48*0.92*2*29.3+0.00000043092*AQ48^3)</f>
        <v>-5.5628964066456881</v>
      </c>
      <c r="AU48">
        <f>0.61365*EXP(17.502*J48/(240.97+J48))</f>
        <v>3.3013291352615943</v>
      </c>
      <c r="AV48">
        <f>AU48*1000/AA48</f>
        <v>37.310529414544853</v>
      </c>
      <c r="AW48">
        <f>(AV48-U48)</f>
        <v>6.0410477556093056</v>
      </c>
      <c r="AX48">
        <f>IF(D48,P48,(O48+P48)/2)</f>
        <v>25.981353759765625</v>
      </c>
      <c r="AY48">
        <f>0.61365*EXP(17.502*AX48/(240.97+AX48))</f>
        <v>3.3705372123437289</v>
      </c>
      <c r="AZ48">
        <f>IF(AW48&lt;&gt;0,(1000-(AV48+U48)/2)/AW48*AP48,0)</f>
        <v>3.5155793887173235</v>
      </c>
      <c r="BA48">
        <f>U48*AA48/1000</f>
        <v>2.766802092197846</v>
      </c>
      <c r="BB48">
        <f>(AY48-BA48)</f>
        <v>0.60373512014588293</v>
      </c>
      <c r="BC48">
        <f>1/(1.6/F48+1.37/N48)</f>
        <v>2.491385614975123</v>
      </c>
      <c r="BD48">
        <f>G48*AA48*0.001</f>
        <v>34.073022616448306</v>
      </c>
      <c r="BE48">
        <f>G48/S48</f>
        <v>0.98827101353242952</v>
      </c>
      <c r="BF48">
        <f>(1-AP48*AA48/AU48/F48)*100</f>
        <v>97.004391059660136</v>
      </c>
      <c r="BG48">
        <f>(S48-E48/(N48/1.35))</f>
        <v>388.74793241126849</v>
      </c>
      <c r="BH48">
        <f>E48*BF48/100/BG48</f>
        <v>7.1546871442247847E-3</v>
      </c>
    </row>
    <row r="49" spans="1:60" x14ac:dyDescent="0.25">
      <c r="A49" s="1" t="s">
        <v>1</v>
      </c>
      <c r="B49" s="1" t="s">
        <v>12205</v>
      </c>
      <c r="K49" s="1">
        <f t="shared" si="0"/>
        <v>2.72</v>
      </c>
    </row>
    <row r="50" spans="1:60" x14ac:dyDescent="0.25">
      <c r="A50" s="1" t="s">
        <v>1</v>
      </c>
      <c r="B50" s="1" t="s">
        <v>12204</v>
      </c>
      <c r="K50" s="1">
        <f t="shared" si="0"/>
        <v>2.72</v>
      </c>
    </row>
    <row r="51" spans="1:60" x14ac:dyDescent="0.25">
      <c r="A51" s="1">
        <v>12</v>
      </c>
      <c r="B51" s="1" t="s">
        <v>12203</v>
      </c>
      <c r="C51" s="1">
        <v>2657.0000035986304</v>
      </c>
      <c r="D51" s="1">
        <v>0</v>
      </c>
      <c r="E51">
        <f>(R51-S51*(1000-T51)/(1000-U51))*AO51</f>
        <v>2.8981204951787847</v>
      </c>
      <c r="F51">
        <f>IF(AZ51&lt;&gt;0,1/(1/AZ51-1/N51),0)</f>
        <v>299.6675918932109</v>
      </c>
      <c r="G51">
        <f>((BC51-AP51/2)*S51-E51)/(BC51+AP51/2)</f>
        <v>385.17687628555456</v>
      </c>
      <c r="H51">
        <f>AP51*1000</f>
        <v>23.543791983329836</v>
      </c>
      <c r="I51">
        <f>(AU51-BA51)</f>
        <v>0.47622871238191244</v>
      </c>
      <c r="J51">
        <f>(P51+AT51*D51)</f>
        <v>25.944082260131836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26.467111587524414</v>
      </c>
      <c r="P51" s="1">
        <v>25.944082260131836</v>
      </c>
      <c r="Q51" s="1">
        <v>26.570877075195313</v>
      </c>
      <c r="R51" s="1">
        <v>400.00653076171875</v>
      </c>
      <c r="S51" s="1">
        <v>389.08587646484375</v>
      </c>
      <c r="T51" s="1">
        <v>11.999094009399414</v>
      </c>
      <c r="U51" s="1">
        <v>32.625335693359375</v>
      </c>
      <c r="V51" s="1">
        <v>30.609823226928711</v>
      </c>
      <c r="W51" s="1">
        <v>83.22760009765625</v>
      </c>
      <c r="X51" s="1">
        <v>300.34466552734375</v>
      </c>
      <c r="Y51" s="1">
        <v>1999.185302734375</v>
      </c>
      <c r="Z51" s="1">
        <v>3.1423571109771729</v>
      </c>
      <c r="AA51" s="1">
        <v>88.485862731933594</v>
      </c>
      <c r="AB51" s="1">
        <v>9.8064556121826172</v>
      </c>
      <c r="AC51" s="1">
        <v>0.19900199770927429</v>
      </c>
      <c r="AD51" s="1">
        <v>4.5126333832740784E-2</v>
      </c>
      <c r="AE51" s="1">
        <v>1.7114337533712387E-2</v>
      </c>
      <c r="AF51" s="1">
        <v>2.7318703010678291E-2</v>
      </c>
      <c r="AG51" s="1">
        <v>2.7247851714491844E-2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1.1042083291446461</v>
      </c>
      <c r="AP51">
        <f>(U51-T51)/(1000-U51)*AO51</f>
        <v>2.3543791983329836E-2</v>
      </c>
      <c r="AQ51">
        <f>(P51+273.15)</f>
        <v>299.09408226013181</v>
      </c>
      <c r="AR51">
        <f>(O51+273.15)</f>
        <v>299.61711158752439</v>
      </c>
      <c r="AS51">
        <f>(Y51*AK51+Z51*AL51)*AM51</f>
        <v>319.86964128785621</v>
      </c>
      <c r="AT51">
        <f>((AS51+0.00000010773*(AR51^4-AQ51^4))-AP51*44100)/(L51*0.92*2*29.3+0.00000043092*AQ51^3)</f>
        <v>-5.6131176495502295</v>
      </c>
      <c r="AU51">
        <f>0.61365*EXP(17.502*J51/(240.97+J51))</f>
        <v>3.3631096881277638</v>
      </c>
      <c r="AV51">
        <f>AU51*1000/AA51</f>
        <v>38.007310821122324</v>
      </c>
      <c r="AW51">
        <f>(AV51-U51)</f>
        <v>5.3819751277629493</v>
      </c>
      <c r="AX51">
        <f>IF(D51,P51,(O51+P51)/2)</f>
        <v>26.205596923828125</v>
      </c>
      <c r="AY51">
        <f>0.61365*EXP(17.502*AX51/(240.97+AX51))</f>
        <v>3.4155278985590023</v>
      </c>
      <c r="AZ51">
        <f>IF(AW51&lt;&gt;0,(1000-(AV51+U51)/2)/AW51*AP51,0)</f>
        <v>4.2200700069726702</v>
      </c>
      <c r="BA51">
        <f>U51*AA51/1000</f>
        <v>2.8868809757458513</v>
      </c>
      <c r="BB51">
        <f>(AY51-BA51)</f>
        <v>0.52864692281315095</v>
      </c>
      <c r="BC51">
        <f>1/(1.6/F51+1.37/N51)</f>
        <v>3.0730776515238825</v>
      </c>
      <c r="BD51">
        <f>G51*AA51*0.001</f>
        <v>34.082708202518553</v>
      </c>
      <c r="BE51">
        <f>G51/S51</f>
        <v>0.98995337426584185</v>
      </c>
      <c r="BF51">
        <f>(1-AP51*AA51/AU51/F51)*100</f>
        <v>99.793286190040902</v>
      </c>
      <c r="BG51">
        <f>(S51-E51/(N51/1.35))</f>
        <v>388.17182399849816</v>
      </c>
      <c r="BH51">
        <f>E51*BF51/100/BG51</f>
        <v>7.4506429912779681E-3</v>
      </c>
    </row>
    <row r="52" spans="1:60" x14ac:dyDescent="0.25">
      <c r="A52" s="1" t="s">
        <v>1</v>
      </c>
      <c r="B52" s="1" t="s">
        <v>12202</v>
      </c>
      <c r="K52" s="2">
        <v>8.0274999999999999</v>
      </c>
    </row>
    <row r="53" spans="1:60" x14ac:dyDescent="0.25">
      <c r="A53" s="1" t="s">
        <v>1</v>
      </c>
      <c r="B53" s="1" t="s">
        <v>12201</v>
      </c>
      <c r="K53" s="2">
        <v>8.0274999999999999</v>
      </c>
    </row>
    <row r="54" spans="1:60" x14ac:dyDescent="0.25">
      <c r="A54" s="1" t="s">
        <v>1</v>
      </c>
      <c r="B54" s="1" t="s">
        <v>12200</v>
      </c>
    </row>
    <row r="55" spans="1:60" x14ac:dyDescent="0.25">
      <c r="A55" s="1" t="s">
        <v>1</v>
      </c>
      <c r="B55" s="1" t="s">
        <v>12199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7C94-516B-405F-B549-06F6859E0C2B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12289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12288</v>
      </c>
    </row>
    <row r="12" spans="1:56" x14ac:dyDescent="0.25">
      <c r="A12" s="1" t="s">
        <v>1</v>
      </c>
      <c r="B12" s="1" t="s">
        <v>12287</v>
      </c>
    </row>
    <row r="13" spans="1:56" x14ac:dyDescent="0.25">
      <c r="A13" s="1" t="s">
        <v>1</v>
      </c>
      <c r="B13" s="1" t="s">
        <v>12286</v>
      </c>
    </row>
    <row r="14" spans="1:56" x14ac:dyDescent="0.25">
      <c r="A14" s="1" t="s">
        <v>1</v>
      </c>
      <c r="B14" s="1" t="s">
        <v>12285</v>
      </c>
    </row>
    <row r="15" spans="1:56" x14ac:dyDescent="0.25">
      <c r="A15" s="1" t="s">
        <v>1</v>
      </c>
      <c r="B15" s="1" t="s">
        <v>12284</v>
      </c>
    </row>
    <row r="16" spans="1:56" x14ac:dyDescent="0.25">
      <c r="A16" s="1" t="s">
        <v>1</v>
      </c>
      <c r="B16" s="1" t="s">
        <v>12283</v>
      </c>
    </row>
    <row r="17" spans="1:56" x14ac:dyDescent="0.25">
      <c r="A17" s="1" t="s">
        <v>1</v>
      </c>
      <c r="B17" s="1" t="s">
        <v>12282</v>
      </c>
    </row>
    <row r="18" spans="1:56" x14ac:dyDescent="0.25">
      <c r="A18" s="1">
        <v>1</v>
      </c>
      <c r="B18" s="1" t="s">
        <v>12281</v>
      </c>
      <c r="C18" s="1">
        <v>406.00000413507223</v>
      </c>
      <c r="D18" s="1">
        <v>0</v>
      </c>
      <c r="E18">
        <f>(R18-S18*(1000-T18)/(1000-U18))*AK18</f>
        <v>-3.7802053015363191</v>
      </c>
      <c r="F18">
        <f>IF(AV18&lt;&gt;0,1/(1/AV18-1/N18),0)</f>
        <v>3.0366817217951589</v>
      </c>
      <c r="G18">
        <f>((AY18-AL18/2)*S18-E18)/(AY18+AL18/2)</f>
        <v>388.61208686101833</v>
      </c>
      <c r="H18">
        <f>AL18*1000</f>
        <v>26.247808298499965</v>
      </c>
      <c r="I18">
        <f>(AQ18-AW18)</f>
        <v>1.26722344284393</v>
      </c>
      <c r="J18">
        <f>(P18+AP18*D18)</f>
        <v>25.838983535766602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26.503818511962891</v>
      </c>
      <c r="P18" s="1">
        <v>25.838983535766602</v>
      </c>
      <c r="Q18" s="1">
        <v>26.558950424194336</v>
      </c>
      <c r="R18" s="1">
        <v>400.06161499023438</v>
      </c>
      <c r="S18" s="1">
        <v>394.11068725585938</v>
      </c>
      <c r="T18" s="1">
        <v>0.21688666939735413</v>
      </c>
      <c r="U18" s="1">
        <v>23.453865051269531</v>
      </c>
      <c r="V18" s="1">
        <v>0.55200004577636719</v>
      </c>
      <c r="W18" s="1">
        <v>59.692623138427734</v>
      </c>
      <c r="X18" s="1">
        <v>300.03717041015625</v>
      </c>
      <c r="Y18" s="1">
        <v>1.5954900532960892E-2</v>
      </c>
      <c r="Z18" s="1">
        <v>8.9499959945678711</v>
      </c>
      <c r="AA18" s="1">
        <v>88.472366333007813</v>
      </c>
      <c r="AB18" s="1">
        <v>15.821895599365234</v>
      </c>
      <c r="AC18" s="1">
        <v>0.24216438829898834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1.1030778323902799</v>
      </c>
      <c r="AL18">
        <f>(U18-T18)/(1000-U18)*AK18</f>
        <v>2.6247808298499965E-2</v>
      </c>
      <c r="AM18">
        <f>(P18+273.15)</f>
        <v>298.98898353576658</v>
      </c>
      <c r="AN18">
        <f>(O18+273.15)</f>
        <v>299.65381851196287</v>
      </c>
      <c r="AO18">
        <f>(Y18*AG18+Z18*AH18)*AI18</f>
        <v>2.552784028214572E-3</v>
      </c>
      <c r="AP18">
        <f>((AO18+0.00000010773*(AN18^4-AM18^4))-AL18*44100)/(L18*51.4+0.00000043092*AM18^3)</f>
        <v>-9.4619715213343998</v>
      </c>
      <c r="AQ18">
        <f>0.61365*EXP(17.502*J18/(240.97+J18))</f>
        <v>3.342242383584777</v>
      </c>
      <c r="AR18">
        <f>AQ18*1000/AA18</f>
        <v>37.777246411661004</v>
      </c>
      <c r="AS18">
        <f>(AR18-U18)</f>
        <v>14.323381360391473</v>
      </c>
      <c r="AT18">
        <f>IF(D18,P18,(O18+P18)/2)</f>
        <v>26.171401023864746</v>
      </c>
      <c r="AU18">
        <f>0.61365*EXP(17.502*AT18/(240.97+AT18))</f>
        <v>3.4086333498490049</v>
      </c>
      <c r="AV18">
        <f>IF(AS18&lt;&gt;0,(1000-(AR18+U18)/2)/AS18*AL18,0)</f>
        <v>1.7764113389502747</v>
      </c>
      <c r="AW18">
        <f>U18*AA18/1000</f>
        <v>2.075018940740847</v>
      </c>
      <c r="AX18">
        <f>(AU18-AW18)</f>
        <v>1.3336144091081579</v>
      </c>
      <c r="AY18">
        <f>1/(1.6/F18+1.37/N18)</f>
        <v>1.1806956125598336</v>
      </c>
      <c r="AZ18">
        <f>G18*AA18*0.001</f>
        <v>34.381430910202667</v>
      </c>
      <c r="BA18">
        <f>G18/S18</f>
        <v>0.98604808097662344</v>
      </c>
      <c r="BB18">
        <f>(1-AL18*AA18/AQ18/F18)*100</f>
        <v>77.119607452161077</v>
      </c>
      <c r="BC18">
        <f>(S18-E18/(N18/1.35))</f>
        <v>395.30294478445768</v>
      </c>
      <c r="BD18">
        <f>E18*BB18/100/BC18</f>
        <v>-7.3747983107491704E-3</v>
      </c>
    </row>
    <row r="19" spans="1:56" x14ac:dyDescent="0.25">
      <c r="A19" s="1" t="s">
        <v>1</v>
      </c>
      <c r="B19" s="1" t="s">
        <v>12280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12279</v>
      </c>
      <c r="K20" s="1">
        <f t="shared" si="0"/>
        <v>2.72</v>
      </c>
    </row>
    <row r="21" spans="1:56" x14ac:dyDescent="0.25">
      <c r="A21" s="1">
        <v>2</v>
      </c>
      <c r="B21" s="1" t="s">
        <v>12278</v>
      </c>
      <c r="C21" s="1">
        <v>609.00000413507223</v>
      </c>
      <c r="D21" s="1">
        <v>0</v>
      </c>
      <c r="E21">
        <f>(R21-S21*(1000-T21)/(1000-U21))*AK21</f>
        <v>-2.6723883442369729</v>
      </c>
      <c r="F21">
        <f>IF(AV21&lt;&gt;0,1/(1/AV21-1/N21),0)</f>
        <v>2.9152499991024103</v>
      </c>
      <c r="G21">
        <f>((AY21-AL21/2)*S21-E21)/(AY21+AL21/2)</f>
        <v>386.81095222725577</v>
      </c>
      <c r="H21">
        <f>AL21*1000</f>
        <v>25.759096697434121</v>
      </c>
      <c r="I21">
        <f>(AQ21-AW21)</f>
        <v>1.2744485848063261</v>
      </c>
      <c r="J21">
        <f>(P21+AP21*D21)</f>
        <v>25.688602447509766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26.473709106445313</v>
      </c>
      <c r="P21" s="1">
        <v>25.688602447509766</v>
      </c>
      <c r="Q21" s="1">
        <v>26.564075469970703</v>
      </c>
      <c r="R21" s="1">
        <v>399.97885131835938</v>
      </c>
      <c r="S21" s="1">
        <v>393.21829223632813</v>
      </c>
      <c r="T21" s="1">
        <v>0.21983852982521057</v>
      </c>
      <c r="U21" s="1">
        <v>23.036550521850586</v>
      </c>
      <c r="V21" s="1">
        <v>0.560516357421875</v>
      </c>
      <c r="W21" s="1">
        <v>58.735671997070313</v>
      </c>
      <c r="X21" s="1">
        <v>300.00244140625</v>
      </c>
      <c r="Y21" s="1">
        <v>25.340457916259766</v>
      </c>
      <c r="Z21" s="1">
        <v>9.2839221954345703</v>
      </c>
      <c r="AA21" s="1">
        <v>88.473854064941406</v>
      </c>
      <c r="AB21" s="1">
        <v>15.787839889526367</v>
      </c>
      <c r="AC21" s="1">
        <v>0.2493046373128891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1.1029501522288601</v>
      </c>
      <c r="AL21">
        <f>(U21-T21)/(1000-U21)*AK21</f>
        <v>2.575909669743412E-2</v>
      </c>
      <c r="AM21">
        <f>(P21+273.15)</f>
        <v>298.83860244750974</v>
      </c>
      <c r="AN21">
        <f>(O21+273.15)</f>
        <v>299.62370910644529</v>
      </c>
      <c r="AO21">
        <f>(Y21*AG21+Z21*AH21)*AI21</f>
        <v>4.0544731759770229</v>
      </c>
      <c r="AP21">
        <f>((AO21+0.00000010773*(AN21^4-AM21^4))-AL21*44100)/(L21*51.4+0.00000043092*AM21^3)</f>
        <v>-9.2412285374248118</v>
      </c>
      <c r="AQ21">
        <f>0.61365*EXP(17.502*J21/(240.97+J21))</f>
        <v>3.3125809938361845</v>
      </c>
      <c r="AR21">
        <f>AQ21*1000/AA21</f>
        <v>37.441355176012678</v>
      </c>
      <c r="AS21">
        <f>(AR21-U21)</f>
        <v>14.404804654162092</v>
      </c>
      <c r="AT21">
        <f>IF(D21,P21,(O21+P21)/2)</f>
        <v>26.081155776977539</v>
      </c>
      <c r="AU21">
        <f>0.61365*EXP(17.502*AT21/(240.97+AT21))</f>
        <v>3.3904965089378334</v>
      </c>
      <c r="AV21">
        <f>IF(AS21&lt;&gt;0,(1000-(AR21+U21)/2)/AS21*AL21,0)</f>
        <v>1.7341553173893007</v>
      </c>
      <c r="AW21">
        <f>U21*AA21/1000</f>
        <v>2.0381324090298585</v>
      </c>
      <c r="AX21">
        <f>(AU21-AW21)</f>
        <v>1.3523640999079749</v>
      </c>
      <c r="AY21">
        <f>1/(1.6/F21+1.37/N21)</f>
        <v>1.1508732192772331</v>
      </c>
      <c r="AZ21">
        <f>G21*AA21*0.001</f>
        <v>34.222655738075247</v>
      </c>
      <c r="BA21">
        <f>G21/S21</f>
        <v>0.98370538671374552</v>
      </c>
      <c r="BB21">
        <f>(1-AL21*AA21/AQ21/F21)*100</f>
        <v>76.400474768715284</v>
      </c>
      <c r="BC21">
        <f>(S21-E21/(N21/1.35))</f>
        <v>394.06114993018406</v>
      </c>
      <c r="BD21">
        <f>E21*BB21/100/BC21</f>
        <v>-5.1812196737044194E-3</v>
      </c>
    </row>
    <row r="22" spans="1:56" x14ac:dyDescent="0.25">
      <c r="A22" s="1" t="s">
        <v>1</v>
      </c>
      <c r="B22" s="1" t="s">
        <v>12277</v>
      </c>
      <c r="K22" s="1">
        <f t="shared" si="0"/>
        <v>2.72</v>
      </c>
    </row>
    <row r="23" spans="1:56" x14ac:dyDescent="0.25">
      <c r="A23" s="1" t="s">
        <v>1</v>
      </c>
      <c r="B23" s="1" t="s">
        <v>12276</v>
      </c>
      <c r="K23" s="1">
        <f t="shared" si="0"/>
        <v>2.72</v>
      </c>
    </row>
    <row r="24" spans="1:56" x14ac:dyDescent="0.25">
      <c r="A24" s="1">
        <v>3</v>
      </c>
      <c r="B24" s="1" t="s">
        <v>12275</v>
      </c>
      <c r="C24" s="1">
        <v>812.00000413507223</v>
      </c>
      <c r="D24" s="1">
        <v>0</v>
      </c>
      <c r="E24">
        <f>(R24-S24*(1000-T24)/(1000-U24))*AK24</f>
        <v>-1.9864114107998847</v>
      </c>
      <c r="F24">
        <f>IF(AV24&lt;&gt;0,1/(1/AV24-1/N24),0)</f>
        <v>2.8685648789580562</v>
      </c>
      <c r="G24">
        <f>((AY24-AL24/2)*S24-E24)/(AY24+AL24/2)</f>
        <v>385.66539642019876</v>
      </c>
      <c r="H24">
        <f>AL24*1000</f>
        <v>25.425248767973592</v>
      </c>
      <c r="I24">
        <f>(AQ24-AW24)</f>
        <v>1.2705912686789</v>
      </c>
      <c r="J24">
        <f>(P24+AP24*D24)</f>
        <v>25.539337158203125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26.402223587036133</v>
      </c>
      <c r="P24" s="1">
        <v>25.539337158203125</v>
      </c>
      <c r="Q24" s="1">
        <v>26.514335632324219</v>
      </c>
      <c r="R24" s="1">
        <v>399.85671997070313</v>
      </c>
      <c r="S24" s="1">
        <v>392.60687255859375</v>
      </c>
      <c r="T24" s="1">
        <v>0.21954275667667389</v>
      </c>
      <c r="U24" s="1">
        <v>22.748600006103516</v>
      </c>
      <c r="V24" s="1">
        <v>0.56216073036193848</v>
      </c>
      <c r="W24" s="1">
        <v>58.250022888183594</v>
      </c>
      <c r="X24" s="1">
        <v>299.9835205078125</v>
      </c>
      <c r="Y24" s="1">
        <v>50.658248901367188</v>
      </c>
      <c r="Z24" s="1">
        <v>9.1100435256958008</v>
      </c>
      <c r="AA24" s="1">
        <v>88.479118347167969</v>
      </c>
      <c r="AB24" s="1">
        <v>15.766871452331543</v>
      </c>
      <c r="AC24" s="1">
        <v>0.25583434104919434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1.1028805901022516</v>
      </c>
      <c r="AL24">
        <f>(U24-T24)/(1000-U24)*AK24</f>
        <v>2.5425248767973592E-2</v>
      </c>
      <c r="AM24">
        <f>(P24+273.15)</f>
        <v>298.6893371582031</v>
      </c>
      <c r="AN24">
        <f>(O24+273.15)</f>
        <v>299.55222358703611</v>
      </c>
      <c r="AO24">
        <f>(Y24*AG24+Z24*AH24)*AI24</f>
        <v>8.1053196430507342</v>
      </c>
      <c r="AP24">
        <f>((AO24+0.00000010773*(AN24^4-AM24^4))-AL24*44100)/(L24*51.4+0.00000043092*AM24^3)</f>
        <v>-9.0807075261742476</v>
      </c>
      <c r="AQ24">
        <f>0.61365*EXP(17.502*J24/(240.97+J24))</f>
        <v>3.2833673408513189</v>
      </c>
      <c r="AR24">
        <f>AQ24*1000/AA24</f>
        <v>37.108951831643253</v>
      </c>
      <c r="AS24">
        <f>(AR24-U24)</f>
        <v>14.360351825539738</v>
      </c>
      <c r="AT24">
        <f>IF(D24,P24,(O24+P24)/2)</f>
        <v>25.970780372619629</v>
      </c>
      <c r="AU24">
        <f>0.61365*EXP(17.502*AT24/(240.97+AT24))</f>
        <v>3.3684286765088367</v>
      </c>
      <c r="AV24">
        <f>IF(AS24&lt;&gt;0,(1000-(AR24+U24)/2)/AS24*AL24,0)</f>
        <v>1.717527710640772</v>
      </c>
      <c r="AW24">
        <f>U24*AA24/1000</f>
        <v>2.0127760721724188</v>
      </c>
      <c r="AX24">
        <f>(AU24-AW24)</f>
        <v>1.3556526043364179</v>
      </c>
      <c r="AY24">
        <f>1/(1.6/F24+1.37/N24)</f>
        <v>1.139162831585995</v>
      </c>
      <c r="AZ24">
        <f>G24*AA24*0.001</f>
        <v>34.123334252270219</v>
      </c>
      <c r="BA24">
        <f>G24/S24</f>
        <v>0.98231952463501759</v>
      </c>
      <c r="BB24">
        <f>(1-AL24*AA24/AQ24/F24)*100</f>
        <v>76.115186944463488</v>
      </c>
      <c r="BC24">
        <f>(S24-E24/(N24/1.35))</f>
        <v>393.23337661604728</v>
      </c>
      <c r="BD24">
        <f>E24*BB24/100/BC24</f>
        <v>-3.8449451362130025E-3</v>
      </c>
    </row>
    <row r="25" spans="1:56" x14ac:dyDescent="0.25">
      <c r="A25" s="1" t="s">
        <v>1</v>
      </c>
      <c r="B25" s="1" t="s">
        <v>12274</v>
      </c>
      <c r="K25" s="1">
        <f t="shared" si="0"/>
        <v>2.72</v>
      </c>
    </row>
    <row r="26" spans="1:56" x14ac:dyDescent="0.25">
      <c r="A26" s="1" t="s">
        <v>1</v>
      </c>
      <c r="B26" s="1" t="s">
        <v>12273</v>
      </c>
      <c r="K26" s="1">
        <f t="shared" si="0"/>
        <v>2.72</v>
      </c>
    </row>
    <row r="27" spans="1:56" x14ac:dyDescent="0.25">
      <c r="A27" s="1">
        <v>4</v>
      </c>
      <c r="B27" s="1" t="s">
        <v>12272</v>
      </c>
      <c r="C27" s="1">
        <v>1015.0000041350722</v>
      </c>
      <c r="D27" s="1">
        <v>0</v>
      </c>
      <c r="E27">
        <f>(R27-S27*(1000-T27)/(1000-U27))*AK27</f>
        <v>-1.3145844313974095</v>
      </c>
      <c r="F27">
        <f>IF(AV27&lt;&gt;0,1/(1/AV27-1/N27),0)</f>
        <v>2.8862342824924734</v>
      </c>
      <c r="G27">
        <f>((AY27-AL27/2)*S27-E27)/(AY27+AL27/2)</f>
        <v>384.84429656399004</v>
      </c>
      <c r="H27">
        <f>AL27*1000</f>
        <v>25.359179184915153</v>
      </c>
      <c r="I27">
        <f>(AQ27-AW27)</f>
        <v>1.2628002974256765</v>
      </c>
      <c r="J27">
        <f>(P27+AP27*D27)</f>
        <v>25.473705291748047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26.358243942260742</v>
      </c>
      <c r="P27" s="1">
        <v>25.473705291748047</v>
      </c>
      <c r="Q27" s="1">
        <v>26.475576400756836</v>
      </c>
      <c r="R27" s="1">
        <v>400.14007568359375</v>
      </c>
      <c r="S27" s="1">
        <v>392.31137084960938</v>
      </c>
      <c r="T27" s="1">
        <v>0.2199789434671402</v>
      </c>
      <c r="U27" s="1">
        <v>22.691841125488281</v>
      </c>
      <c r="V27" s="1">
        <v>0.56475228071212769</v>
      </c>
      <c r="W27" s="1">
        <v>58.256797790527344</v>
      </c>
      <c r="X27" s="1">
        <v>299.98294067382813</v>
      </c>
      <c r="Y27" s="1">
        <v>99.021774291992188</v>
      </c>
      <c r="Z27" s="1">
        <v>9.265742301940918</v>
      </c>
      <c r="AA27" s="1">
        <v>88.480842590332031</v>
      </c>
      <c r="AB27" s="1">
        <v>15.749285697937012</v>
      </c>
      <c r="AC27" s="1">
        <v>0.24969267845153809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1.102878458359662</v>
      </c>
      <c r="AL27">
        <f>(U27-T27)/(1000-U27)*AK27</f>
        <v>2.5359179184915152E-2</v>
      </c>
      <c r="AM27">
        <f>(P27+273.15)</f>
        <v>298.62370529174802</v>
      </c>
      <c r="AN27">
        <f>(O27+273.15)</f>
        <v>299.50824394226072</v>
      </c>
      <c r="AO27">
        <f>(Y27*AG27+Z27*AH27)*AI27</f>
        <v>15.843483532589289</v>
      </c>
      <c r="AP27">
        <f>((AO27+0.00000010773*(AN27^4-AM27^4))-AL27*44100)/(L27*51.4+0.00000043092*AM27^3)</f>
        <v>-8.9915802390900943</v>
      </c>
      <c r="AQ27">
        <f>0.61365*EXP(17.502*J27/(240.97+J27))</f>
        <v>3.270593520134828</v>
      </c>
      <c r="AR27">
        <f>AQ27*1000/AA27</f>
        <v>36.963860474043379</v>
      </c>
      <c r="AS27">
        <f>(AR27-U27)</f>
        <v>14.272019348555098</v>
      </c>
      <c r="AT27">
        <f>IF(D27,P27,(O27+P27)/2)</f>
        <v>25.915974617004395</v>
      </c>
      <c r="AU27">
        <f>0.61365*EXP(17.502*AT27/(240.97+AT27))</f>
        <v>3.3575178115418769</v>
      </c>
      <c r="AV27">
        <f>IF(AS27&lt;&gt;0,(1000-(AR27+U27)/2)/AS27*AL27,0)</f>
        <v>1.72384641380645</v>
      </c>
      <c r="AW27">
        <f>U27*AA27/1000</f>
        <v>2.0077932227091515</v>
      </c>
      <c r="AX27">
        <f>(AU27-AW27)</f>
        <v>1.3497245888327254</v>
      </c>
      <c r="AY27">
        <f>1/(1.6/F27+1.37/N27)</f>
        <v>1.1436112932886537</v>
      </c>
      <c r="AZ27">
        <f>G27*AA27*0.001</f>
        <v>34.051347626065464</v>
      </c>
      <c r="BA27">
        <f>G27/S27</f>
        <v>0.98096645970406549</v>
      </c>
      <c r="BB27">
        <f>(1-AL27*AA27/AQ27/F27)*100</f>
        <v>76.23015831385608</v>
      </c>
      <c r="BC27">
        <f>(S27-E27/(N27/1.35))</f>
        <v>392.72598409420607</v>
      </c>
      <c r="BD27">
        <f>E27*BB27/100/BC27</f>
        <v>-2.5516768276355422E-3</v>
      </c>
    </row>
    <row r="28" spans="1:56" x14ac:dyDescent="0.25">
      <c r="A28" s="1" t="s">
        <v>1</v>
      </c>
      <c r="B28" s="1" t="s">
        <v>12271</v>
      </c>
      <c r="K28" s="1">
        <f t="shared" si="0"/>
        <v>2.72</v>
      </c>
    </row>
    <row r="29" spans="1:56" x14ac:dyDescent="0.25">
      <c r="A29" s="1" t="s">
        <v>1</v>
      </c>
      <c r="B29" s="1" t="s">
        <v>12270</v>
      </c>
      <c r="K29" s="1">
        <f t="shared" si="0"/>
        <v>2.72</v>
      </c>
    </row>
    <row r="30" spans="1:56" x14ac:dyDescent="0.25">
      <c r="A30" s="1">
        <v>5</v>
      </c>
      <c r="B30" s="1" t="s">
        <v>12269</v>
      </c>
      <c r="C30" s="1">
        <v>1218.0000041350722</v>
      </c>
      <c r="D30" s="1">
        <v>0</v>
      </c>
      <c r="E30">
        <f>(R30-S30*(1000-T30)/(1000-U30))*AK30</f>
        <v>-1.0888646646811861</v>
      </c>
      <c r="F30">
        <f>IF(AV30&lt;&gt;0,1/(1/AV30-1/N30),0)</f>
        <v>2.9189710554305495</v>
      </c>
      <c r="G30">
        <f>((AY30-AL30/2)*S30-E30)/(AY30+AL30/2)</f>
        <v>384.45272189702916</v>
      </c>
      <c r="H30">
        <f>AL30*1000</f>
        <v>25.408581452270678</v>
      </c>
      <c r="I30">
        <f>(AQ30-AW30)</f>
        <v>1.2567651978358665</v>
      </c>
      <c r="J30">
        <f>(P30+AP30*D30)</f>
        <v>25.462734222412109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26.341381072998047</v>
      </c>
      <c r="P30" s="1">
        <v>25.462734222412109</v>
      </c>
      <c r="Q30" s="1">
        <v>26.456428527832031</v>
      </c>
      <c r="R30" s="1">
        <v>400.11834716796875</v>
      </c>
      <c r="S30" s="1">
        <v>392.0723876953125</v>
      </c>
      <c r="T30" s="1">
        <v>0.22000187635421753</v>
      </c>
      <c r="U30" s="1">
        <v>22.736085891723633</v>
      </c>
      <c r="V30" s="1">
        <v>0.56537050008773804</v>
      </c>
      <c r="W30" s="1">
        <v>58.428195953369141</v>
      </c>
      <c r="X30" s="1">
        <v>299.96343994140625</v>
      </c>
      <c r="Y30" s="1">
        <v>150.23739624023438</v>
      </c>
      <c r="Z30" s="1">
        <v>8.7534933090209961</v>
      </c>
      <c r="AA30" s="1">
        <v>88.480369567871094</v>
      </c>
      <c r="AB30" s="1">
        <v>15.763195991516113</v>
      </c>
      <c r="AC30" s="1">
        <v>0.25010162591934204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1.102806764490464</v>
      </c>
      <c r="AL30">
        <f>(U30-T30)/(1000-U30)*AK30</f>
        <v>2.5408581452270679E-2</v>
      </c>
      <c r="AM30">
        <f>(P30+273.15)</f>
        <v>298.61273422241209</v>
      </c>
      <c r="AN30">
        <f>(O30+273.15)</f>
        <v>299.49138107299802</v>
      </c>
      <c r="AO30">
        <f>(Y30*AG30+Z30*AH30)*AI30</f>
        <v>24.037982861146702</v>
      </c>
      <c r="AP30">
        <f>((AO30+0.00000010773*(AN30^4-AM30^4))-AL30*44100)/(L30*51.4+0.00000043092*AM30^3)</f>
        <v>-8.9427227803360747</v>
      </c>
      <c r="AQ30">
        <f>0.61365*EXP(17.502*J30/(240.97+J30))</f>
        <v>3.2684624800624333</v>
      </c>
      <c r="AR30">
        <f>AQ30*1000/AA30</f>
        <v>36.939973194339757</v>
      </c>
      <c r="AS30">
        <f>(AR30-U30)</f>
        <v>14.203887302616124</v>
      </c>
      <c r="AT30">
        <f>IF(D30,P30,(O30+P30)/2)</f>
        <v>25.902057647705078</v>
      </c>
      <c r="AU30">
        <f>0.61365*EXP(17.502*AT30/(240.97+AT30))</f>
        <v>3.3547521064905905</v>
      </c>
      <c r="AV30">
        <f>IF(AS30&lt;&gt;0,(1000-(AR30+U30)/2)/AS30*AL30,0)</f>
        <v>1.7354713483055508</v>
      </c>
      <c r="AW30">
        <f>U30*AA30/1000</f>
        <v>2.0116972822265669</v>
      </c>
      <c r="AX30">
        <f>(AU30-AW30)</f>
        <v>1.3430548242640237</v>
      </c>
      <c r="AY30">
        <f>1/(1.6/F30+1.37/N30)</f>
        <v>1.151800658462129</v>
      </c>
      <c r="AZ30">
        <f>G30*AA30*0.001</f>
        <v>34.016518914823109</v>
      </c>
      <c r="BA30">
        <f>G30/S30</f>
        <v>0.98056566583769544</v>
      </c>
      <c r="BB30">
        <f>(1-AL30*AA30/AQ30/F30)*100</f>
        <v>76.435726497533167</v>
      </c>
      <c r="BC30">
        <f>(S30-E30/(N30/1.35))</f>
        <v>392.41581007334133</v>
      </c>
      <c r="BD30">
        <f>E30*BB30/100/BC30</f>
        <v>-2.120917648217186E-3</v>
      </c>
    </row>
    <row r="31" spans="1:56" x14ac:dyDescent="0.25">
      <c r="A31" s="1" t="s">
        <v>1</v>
      </c>
      <c r="B31" s="1" t="s">
        <v>12268</v>
      </c>
      <c r="K31" s="1">
        <f t="shared" si="0"/>
        <v>2.72</v>
      </c>
    </row>
    <row r="32" spans="1:56" x14ac:dyDescent="0.25">
      <c r="A32" s="1" t="s">
        <v>1</v>
      </c>
      <c r="B32" s="1" t="s">
        <v>12267</v>
      </c>
      <c r="K32" s="1">
        <f t="shared" si="0"/>
        <v>2.72</v>
      </c>
    </row>
    <row r="33" spans="1:56" x14ac:dyDescent="0.25">
      <c r="A33" s="1">
        <v>6</v>
      </c>
      <c r="B33" s="1" t="s">
        <v>12266</v>
      </c>
      <c r="C33" s="1">
        <v>1421.0000041350722</v>
      </c>
      <c r="D33" s="1">
        <v>0</v>
      </c>
      <c r="E33">
        <f>(R33-S33*(1000-T33)/(1000-U33))*AK33</f>
        <v>-0.75906751604749989</v>
      </c>
      <c r="F33">
        <f>IF(AV33&lt;&gt;0,1/(1/AV33-1/N33),0)</f>
        <v>3.0204760431801039</v>
      </c>
      <c r="G33">
        <f>((AY33-AL33/2)*S33-E33)/(AY33+AL33/2)</f>
        <v>383.87583418599081</v>
      </c>
      <c r="H33">
        <f>AL33*1000</f>
        <v>25.704349468614364</v>
      </c>
      <c r="I33">
        <f>(AQ33-AW33)</f>
        <v>1.2457665606882813</v>
      </c>
      <c r="J33">
        <f>(P33+AP33*D33)</f>
        <v>25.52269172668457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26.362371444702148</v>
      </c>
      <c r="P33" s="1">
        <v>25.52269172668457</v>
      </c>
      <c r="Q33" s="1">
        <v>26.474672317504883</v>
      </c>
      <c r="R33" s="1">
        <v>400.142333984375</v>
      </c>
      <c r="S33" s="1">
        <v>391.70132446289063</v>
      </c>
      <c r="T33" s="1">
        <v>0.22090011835098267</v>
      </c>
      <c r="U33" s="1">
        <v>22.991758346557617</v>
      </c>
      <c r="V33" s="1">
        <v>0.56698650121688843</v>
      </c>
      <c r="W33" s="1">
        <v>59.013172149658203</v>
      </c>
      <c r="X33" s="1">
        <v>299.98141479492188</v>
      </c>
      <c r="Y33" s="1">
        <v>299.5096435546875</v>
      </c>
      <c r="Z33" s="1">
        <v>9.4407882690429688</v>
      </c>
      <c r="AA33" s="1">
        <v>88.482009887695313</v>
      </c>
      <c r="AB33" s="1">
        <v>15.776034355163574</v>
      </c>
      <c r="AC33" s="1">
        <v>0.24806219339370728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1.102872848510742</v>
      </c>
      <c r="AL33">
        <f>(U33-T33)/(1000-U33)*AK33</f>
        <v>2.5704349468614364E-2</v>
      </c>
      <c r="AM33">
        <f>(P33+273.15)</f>
        <v>298.67269172668455</v>
      </c>
      <c r="AN33">
        <f>(O33+273.15)</f>
        <v>299.51237144470213</v>
      </c>
      <c r="AO33">
        <f>(Y33*AG33+Z33*AH33)*AI33</f>
        <v>47.921541897620045</v>
      </c>
      <c r="AP33">
        <f>((AO33+0.00000010773*(AN33^4-AM33^4))-AL33*44100)/(L33*51.4+0.00000043092*AM33^3)</f>
        <v>-8.8566483190274479</v>
      </c>
      <c r="AQ33">
        <f>0.61365*EXP(17.502*J33/(240.97+J33))</f>
        <v>3.2801235500438937</v>
      </c>
      <c r="AR33">
        <f>AQ33*1000/AA33</f>
        <v>37.071078676977947</v>
      </c>
      <c r="AS33">
        <f>(AR33-U33)</f>
        <v>14.07932033042033</v>
      </c>
      <c r="AT33">
        <f>IF(D33,P33,(O33+P33)/2)</f>
        <v>25.942531585693359</v>
      </c>
      <c r="AU33">
        <f>0.61365*EXP(17.502*AT33/(240.97+AT33))</f>
        <v>3.3628009772505649</v>
      </c>
      <c r="AV33">
        <f>IF(AS33&lt;&gt;0,(1000-(AR33+U33)/2)/AS33*AL33,0)</f>
        <v>1.7708533371656958</v>
      </c>
      <c r="AW33">
        <f>U33*AA33/1000</f>
        <v>2.0343569893556124</v>
      </c>
      <c r="AX33">
        <f>(AU33-AW33)</f>
        <v>1.3284439878949525</v>
      </c>
      <c r="AY33">
        <f>1/(1.6/F33+1.37/N33)</f>
        <v>1.17676788558909</v>
      </c>
      <c r="AZ33">
        <f>G33*AA33*0.001</f>
        <v>33.966105356092129</v>
      </c>
      <c r="BA33">
        <f>G33/S33</f>
        <v>0.98002179265635547</v>
      </c>
      <c r="BB33">
        <f>(1-AL33*AA33/AQ33/F33)*100</f>
        <v>77.044011499325364</v>
      </c>
      <c r="BC33">
        <f>(S33-E33/(N33/1.35))</f>
        <v>391.94073049736028</v>
      </c>
      <c r="BD33">
        <f>E33*BB33/100/BC33</f>
        <v>-1.4921033177877846E-3</v>
      </c>
    </row>
    <row r="34" spans="1:56" x14ac:dyDescent="0.25">
      <c r="A34" s="1" t="s">
        <v>1</v>
      </c>
      <c r="B34" s="1" t="s">
        <v>12265</v>
      </c>
      <c r="K34" s="1">
        <f t="shared" si="0"/>
        <v>2.72</v>
      </c>
    </row>
    <row r="35" spans="1:56" x14ac:dyDescent="0.25">
      <c r="A35" s="1" t="s">
        <v>1</v>
      </c>
      <c r="B35" s="1" t="s">
        <v>12264</v>
      </c>
      <c r="K35" s="1">
        <f t="shared" si="0"/>
        <v>2.72</v>
      </c>
    </row>
    <row r="36" spans="1:56" x14ac:dyDescent="0.25">
      <c r="A36" s="1">
        <v>7</v>
      </c>
      <c r="B36" s="1" t="s">
        <v>12263</v>
      </c>
      <c r="C36" s="1">
        <v>1624.0000041350722</v>
      </c>
      <c r="D36" s="1">
        <v>0</v>
      </c>
      <c r="E36">
        <f>(R36-S36*(1000-T36)/(1000-U36))*AK36</f>
        <v>-0.39201728712201717</v>
      </c>
      <c r="F36">
        <f>IF(AV36&lt;&gt;0,1/(1/AV36-1/N36),0)</f>
        <v>3.1997711105154987</v>
      </c>
      <c r="G36">
        <f>((AY36-AL36/2)*S36-E36)/(AY36+AL36/2)</f>
        <v>382.94601398273625</v>
      </c>
      <c r="H36">
        <f>AL36*1000</f>
        <v>26.169824998836322</v>
      </c>
      <c r="I36">
        <f>(AQ36-AW36)</f>
        <v>1.2262876589009566</v>
      </c>
      <c r="J36">
        <f>(P36+AP36*D36)</f>
        <v>25.605249404907227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26.380996704101563</v>
      </c>
      <c r="P36" s="1">
        <v>25.605249404907227</v>
      </c>
      <c r="Q36" s="1">
        <v>26.484071731567383</v>
      </c>
      <c r="R36" s="1">
        <v>399.8494873046875</v>
      </c>
      <c r="S36" s="1">
        <v>390.928955078125</v>
      </c>
      <c r="T36" s="1">
        <v>0.22115352749824524</v>
      </c>
      <c r="U36" s="1">
        <v>23.394083023071289</v>
      </c>
      <c r="V36" s="1">
        <v>0.5670124888420105</v>
      </c>
      <c r="W36" s="1">
        <v>59.979770660400391</v>
      </c>
      <c r="X36" s="1">
        <v>299.99093627929688</v>
      </c>
      <c r="Y36" s="1">
        <v>500.05279541015625</v>
      </c>
      <c r="Z36" s="1">
        <v>9.1193218231201172</v>
      </c>
      <c r="AA36" s="1">
        <v>88.481857299804688</v>
      </c>
      <c r="AB36" s="1">
        <v>15.829832077026367</v>
      </c>
      <c r="AC36" s="1">
        <v>0.24321037530899048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1.1029078539680028</v>
      </c>
      <c r="AL36">
        <f>(U36-T36)/(1000-U36)*AK36</f>
        <v>2.6169824998836324E-2</v>
      </c>
      <c r="AM36">
        <f>(P36+273.15)</f>
        <v>298.7552494049072</v>
      </c>
      <c r="AN36">
        <f>(O36+273.15)</f>
        <v>299.53099670410154</v>
      </c>
      <c r="AO36">
        <f>(Y36*AG36+Z36*AH36)*AI36</f>
        <v>80.008445477296846</v>
      </c>
      <c r="AP36">
        <f>((AO36+0.00000010773*(AN36^4-AM36^4))-AL36*44100)/(L36*51.4+0.00000043092*AM36^3)</f>
        <v>-8.7668409324338885</v>
      </c>
      <c r="AQ36">
        <f>0.61365*EXP(17.502*J36/(240.97+J36))</f>
        <v>3.2962395746081339</v>
      </c>
      <c r="AR36">
        <f>AQ36*1000/AA36</f>
        <v>37.253281917889964</v>
      </c>
      <c r="AS36">
        <f>(AR36-U36)</f>
        <v>13.859198894818675</v>
      </c>
      <c r="AT36">
        <f>IF(D36,P36,(O36+P36)/2)</f>
        <v>25.993123054504395</v>
      </c>
      <c r="AU36">
        <f>0.61365*EXP(17.502*AT36/(240.97+AT36))</f>
        <v>3.3728855907121704</v>
      </c>
      <c r="AV36">
        <f>IF(AS36&lt;&gt;0,(1000-(AR36+U36)/2)/AS36*AL36,0)</f>
        <v>1.8310047880726061</v>
      </c>
      <c r="AW36">
        <f>U36*AA36/1000</f>
        <v>2.0699519157071773</v>
      </c>
      <c r="AX36">
        <f>(AU36-AW36)</f>
        <v>1.3029336750049931</v>
      </c>
      <c r="AY36">
        <f>1/(1.6/F36+1.37/N36)</f>
        <v>1.2193587366129999</v>
      </c>
      <c r="AZ36">
        <f>G36*AA36*0.001</f>
        <v>33.88377456274948</v>
      </c>
      <c r="BA36">
        <f>G36/S36</f>
        <v>0.97957956045032935</v>
      </c>
      <c r="BB36">
        <f>(1-AL36*AA36/AQ36/F36)*100</f>
        <v>78.045812627394554</v>
      </c>
      <c r="BC36">
        <f>(S36-E36/(N36/1.35))</f>
        <v>391.05259533695482</v>
      </c>
      <c r="BD36">
        <f>E36*BB36/100/BC36</f>
        <v>-7.8238344668347471E-4</v>
      </c>
    </row>
    <row r="37" spans="1:56" x14ac:dyDescent="0.25">
      <c r="A37" s="1" t="s">
        <v>1</v>
      </c>
      <c r="B37" s="1" t="s">
        <v>12262</v>
      </c>
      <c r="K37" s="1">
        <f t="shared" si="0"/>
        <v>2.72</v>
      </c>
    </row>
    <row r="38" spans="1:56" x14ac:dyDescent="0.25">
      <c r="A38" s="1" t="s">
        <v>1</v>
      </c>
      <c r="B38" s="1" t="s">
        <v>12261</v>
      </c>
      <c r="K38" s="1">
        <f t="shared" si="0"/>
        <v>2.72</v>
      </c>
    </row>
    <row r="39" spans="1:56" x14ac:dyDescent="0.25">
      <c r="A39" s="1">
        <v>8</v>
      </c>
      <c r="B39" s="1" t="s">
        <v>12260</v>
      </c>
      <c r="C39" s="1">
        <v>1827.0000041350722</v>
      </c>
      <c r="D39" s="1">
        <v>0</v>
      </c>
      <c r="E39">
        <f>(R39-S39*(1000-T39)/(1000-U39))*AK39</f>
        <v>0.13967465122569397</v>
      </c>
      <c r="F39">
        <f>IF(AV39&lt;&gt;0,1/(1/AV39-1/N39),0)</f>
        <v>3.4819626819680067</v>
      </c>
      <c r="G39">
        <f>((AY39-AL39/2)*S39-E39)/(AY39+AL39/2)</f>
        <v>382.16726544967196</v>
      </c>
      <c r="H39">
        <f>AL39*1000</f>
        <v>26.781251667123083</v>
      </c>
      <c r="I39">
        <f>(AQ39-AW39)</f>
        <v>1.1962442516715304</v>
      </c>
      <c r="J39">
        <f>(P39+AP39*D39)</f>
        <v>25.690910339355469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26.416946411132813</v>
      </c>
      <c r="P39" s="1">
        <v>25.690910339355469</v>
      </c>
      <c r="Q39" s="1">
        <v>26.509162902832031</v>
      </c>
      <c r="R39" s="1">
        <v>399.94583129882813</v>
      </c>
      <c r="S39" s="1">
        <v>390.34039306640625</v>
      </c>
      <c r="T39" s="1">
        <v>0.22200973331928253</v>
      </c>
      <c r="U39" s="1">
        <v>23.924440383911133</v>
      </c>
      <c r="V39" s="1">
        <v>0.5679779052734375</v>
      </c>
      <c r="W39" s="1">
        <v>61.207019805908203</v>
      </c>
      <c r="X39" s="1">
        <v>299.9786376953125</v>
      </c>
      <c r="Y39" s="1">
        <v>750.3443603515625</v>
      </c>
      <c r="Z39" s="1">
        <v>9.3307018280029297</v>
      </c>
      <c r="AA39" s="1">
        <v>88.4781494140625</v>
      </c>
      <c r="AB39" s="1">
        <v>15.895190238952637</v>
      </c>
      <c r="AC39" s="1">
        <v>0.23835445940494537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1.1028626385857074</v>
      </c>
      <c r="AL39">
        <f>(U39-T39)/(1000-U39)*AK39</f>
        <v>2.6781251667123081E-2</v>
      </c>
      <c r="AM39">
        <f>(P39+273.15)</f>
        <v>298.84091033935545</v>
      </c>
      <c r="AN39">
        <f>(O39+273.15)</f>
        <v>299.56694641113279</v>
      </c>
      <c r="AO39">
        <f>(Y39*AG39+Z39*AH39)*AI39</f>
        <v>120.05509497280946</v>
      </c>
      <c r="AP39">
        <f>((AO39+0.00000010773*(AN39^4-AM39^4))-AL39*44100)/(L39*51.4+0.00000043092*AM39^3)</f>
        <v>-8.6631330323541835</v>
      </c>
      <c r="AQ39">
        <f>0.61365*EXP(17.502*J39/(240.97+J39))</f>
        <v>3.3130344626070505</v>
      </c>
      <c r="AR39">
        <f>AQ39*1000/AA39</f>
        <v>37.444662716696527</v>
      </c>
      <c r="AS39">
        <f>(AR39-U39)</f>
        <v>13.520222332785394</v>
      </c>
      <c r="AT39">
        <f>IF(D39,P39,(O39+P39)/2)</f>
        <v>26.053928375244141</v>
      </c>
      <c r="AU39">
        <f>0.61365*EXP(17.502*AT39/(240.97+AT39))</f>
        <v>3.3850411179034041</v>
      </c>
      <c r="AV39">
        <f>IF(AS39&lt;&gt;0,(1000-(AR39+U39)/2)/AS39*AL39,0)</f>
        <v>1.9200483787024745</v>
      </c>
      <c r="AW39">
        <f>U39*AA39/1000</f>
        <v>2.1167902109355201</v>
      </c>
      <c r="AX39">
        <f>(AU39-AW39)</f>
        <v>1.268250906967884</v>
      </c>
      <c r="AY39">
        <f>1/(1.6/F39+1.37/N39)</f>
        <v>1.2827446421501274</v>
      </c>
      <c r="AZ39">
        <f>G39*AA39*0.001</f>
        <v>33.813452413619757</v>
      </c>
      <c r="BA39">
        <f>G39/S39</f>
        <v>0.97906153766837078</v>
      </c>
      <c r="BB39">
        <f>(1-AL39*AA39/AQ39/F39)*100</f>
        <v>79.459224529881951</v>
      </c>
      <c r="BC39">
        <f>(S39-E39/(N39/1.35))</f>
        <v>390.29634039169821</v>
      </c>
      <c r="BD39">
        <f>E39*BB39/100/BC39</f>
        <v>2.8435930149222168E-4</v>
      </c>
    </row>
    <row r="40" spans="1:56" x14ac:dyDescent="0.25">
      <c r="A40" s="1" t="s">
        <v>1</v>
      </c>
      <c r="B40" s="1" t="s">
        <v>12259</v>
      </c>
      <c r="K40" s="1">
        <f t="shared" si="0"/>
        <v>2.72</v>
      </c>
    </row>
    <row r="41" spans="1:56" x14ac:dyDescent="0.25">
      <c r="A41" s="1" t="s">
        <v>1</v>
      </c>
      <c r="B41" s="1" t="s">
        <v>12258</v>
      </c>
      <c r="K41" s="1">
        <f t="shared" si="0"/>
        <v>2.72</v>
      </c>
    </row>
    <row r="42" spans="1:56" x14ac:dyDescent="0.25">
      <c r="A42" s="1">
        <v>9</v>
      </c>
      <c r="B42" s="1" t="s">
        <v>12257</v>
      </c>
      <c r="C42" s="1">
        <v>2030.0000041350722</v>
      </c>
      <c r="D42" s="1">
        <v>0</v>
      </c>
      <c r="E42">
        <f>(R42-S42*(1000-T42)/(1000-U42))*AK42</f>
        <v>0.51342298736171665</v>
      </c>
      <c r="F42">
        <f>IF(AV42&lt;&gt;0,1/(1/AV42-1/N42),0)</f>
        <v>3.7885378156914382</v>
      </c>
      <c r="G42">
        <f>((AY42-AL42/2)*S42-E42)/(AY42+AL42/2)</f>
        <v>381.64522595852156</v>
      </c>
      <c r="H42">
        <f>AL42*1000</f>
        <v>27.447270503387401</v>
      </c>
      <c r="I42">
        <f>(AQ42-AW42)</f>
        <v>1.1708202527174514</v>
      </c>
      <c r="J42">
        <f>(P42+AP42*D42)</f>
        <v>25.819883346557617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26.475522994995117</v>
      </c>
      <c r="P42" s="1">
        <v>25.819883346557617</v>
      </c>
      <c r="Q42" s="1">
        <v>26.553268432617188</v>
      </c>
      <c r="R42" s="1">
        <v>400.05538940429688</v>
      </c>
      <c r="S42" s="1">
        <v>389.88702392578125</v>
      </c>
      <c r="T42" s="1">
        <v>0.22143512964248657</v>
      </c>
      <c r="U42" s="1">
        <v>24.498073577880859</v>
      </c>
      <c r="V42" s="1">
        <v>0.56457966566085815</v>
      </c>
      <c r="W42" s="1">
        <v>62.461246490478516</v>
      </c>
      <c r="X42" s="1">
        <v>299.9906005859375</v>
      </c>
      <c r="Y42" s="1">
        <v>999.1881103515625</v>
      </c>
      <c r="Z42" s="1">
        <v>9.4179649353027344</v>
      </c>
      <c r="AA42" s="1">
        <v>88.482139587402344</v>
      </c>
      <c r="AB42" s="1">
        <v>15.914948463439941</v>
      </c>
      <c r="AC42" s="1">
        <v>0.23133198916912079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1.1029066198012405</v>
      </c>
      <c r="AL42">
        <f>(U42-T42)/(1000-U42)*AK42</f>
        <v>2.7447270503387401E-2</v>
      </c>
      <c r="AM42">
        <f>(P42+273.15)</f>
        <v>298.96988334655759</v>
      </c>
      <c r="AN42">
        <f>(O42+273.15)</f>
        <v>299.62552299499509</v>
      </c>
      <c r="AO42">
        <f>(Y42*AG42+Z42*AH42)*AI42</f>
        <v>159.87009408287486</v>
      </c>
      <c r="AP42">
        <f>((AO42+0.00000010773*(AN42^4-AM42^4))-AL42*44100)/(L42*51.4+0.00000043092*AM42^3)</f>
        <v>-8.5827581350765527</v>
      </c>
      <c r="AQ42">
        <f>0.61365*EXP(17.502*J42/(240.97+J42))</f>
        <v>3.3384622186579587</v>
      </c>
      <c r="AR42">
        <f>AQ42*1000/AA42</f>
        <v>37.73035139323499</v>
      </c>
      <c r="AS42">
        <f>(AR42-U42)</f>
        <v>13.232277815354131</v>
      </c>
      <c r="AT42">
        <f>IF(D42,P42,(O42+P42)/2)</f>
        <v>26.147703170776367</v>
      </c>
      <c r="AU42">
        <f>0.61365*EXP(17.502*AT42/(240.97+AT42))</f>
        <v>3.4038625414451129</v>
      </c>
      <c r="AV42">
        <f>IF(AS42&lt;&gt;0,(1000-(AR42+U42)/2)/AS42*AL42,0)</f>
        <v>2.0097273249461862</v>
      </c>
      <c r="AW42">
        <f>U42*AA42/1000</f>
        <v>2.1676419659405073</v>
      </c>
      <c r="AX42">
        <f>(AU42-AW42)</f>
        <v>1.2362205755046056</v>
      </c>
      <c r="AY42">
        <f>1/(1.6/F42+1.37/N42)</f>
        <v>1.3469937280425377</v>
      </c>
      <c r="AZ42">
        <f>G42*AA42*0.001</f>
        <v>33.768786156127618</v>
      </c>
      <c r="BA42">
        <f>G42/S42</f>
        <v>0.97886106112413585</v>
      </c>
      <c r="BB42">
        <f>(1-AL42*AA42/AQ42/F42)*100</f>
        <v>80.798432382533164</v>
      </c>
      <c r="BC42">
        <f>(S42-E42/(N42/1.35))</f>
        <v>389.72509292648112</v>
      </c>
      <c r="BD42">
        <f>E42*BB42/100/BC42</f>
        <v>1.0644367858502113E-3</v>
      </c>
    </row>
    <row r="43" spans="1:56" x14ac:dyDescent="0.25">
      <c r="A43" s="1" t="s">
        <v>1</v>
      </c>
      <c r="B43" s="1" t="s">
        <v>12256</v>
      </c>
      <c r="K43" s="1">
        <f t="shared" si="0"/>
        <v>2.72</v>
      </c>
    </row>
    <row r="44" spans="1:56" x14ac:dyDescent="0.25">
      <c r="A44" s="1" t="s">
        <v>1</v>
      </c>
      <c r="B44" s="1" t="s">
        <v>12255</v>
      </c>
      <c r="K44" s="1">
        <f t="shared" si="0"/>
        <v>2.72</v>
      </c>
    </row>
    <row r="45" spans="1:56" x14ac:dyDescent="0.25">
      <c r="A45" s="1">
        <v>10</v>
      </c>
      <c r="B45" s="1" t="s">
        <v>12254</v>
      </c>
      <c r="C45" s="1">
        <v>2233.0000041350722</v>
      </c>
      <c r="D45" s="1">
        <v>0</v>
      </c>
      <c r="E45">
        <f>(R45-S45*(1000-T45)/(1000-U45))*AK45</f>
        <v>0.23450545369090822</v>
      </c>
      <c r="F45">
        <f>IF(AV45&lt;&gt;0,1/(1/AV45-1/N45),0)</f>
        <v>4.1535086934727996</v>
      </c>
      <c r="G45">
        <f>((AY45-AL45/2)*S45-E45)/(AY45+AL45/2)</f>
        <v>382.0173985545332</v>
      </c>
      <c r="H45">
        <f>AL45*1000</f>
        <v>28.178531748728869</v>
      </c>
      <c r="I45">
        <f>(AQ45-AW45)</f>
        <v>1.1454286375964462</v>
      </c>
      <c r="J45">
        <f>(P45+AP45*D45)</f>
        <v>25.974536895751953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26.551061630249023</v>
      </c>
      <c r="P45" s="1">
        <v>25.974536895751953</v>
      </c>
      <c r="Q45" s="1">
        <v>26.612672805786133</v>
      </c>
      <c r="R45" s="1">
        <v>400.026123046875</v>
      </c>
      <c r="S45" s="1">
        <v>389.85281372070313</v>
      </c>
      <c r="T45" s="1">
        <v>0.2239128053188324</v>
      </c>
      <c r="U45" s="1">
        <v>25.131650924682617</v>
      </c>
      <c r="V45" s="1">
        <v>0.56837242841720581</v>
      </c>
      <c r="W45" s="1">
        <v>63.793304443359375</v>
      </c>
      <c r="X45" s="1">
        <v>299.98458862304688</v>
      </c>
      <c r="Y45" s="1">
        <v>1250.031005859375</v>
      </c>
      <c r="Z45" s="1">
        <v>9.0964803695678711</v>
      </c>
      <c r="AA45" s="1">
        <v>88.484001159667969</v>
      </c>
      <c r="AB45" s="1">
        <v>15.892912864685059</v>
      </c>
      <c r="AC45" s="1">
        <v>0.22250458598136902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1.1028845169964956</v>
      </c>
      <c r="AL45">
        <f>(U45-T45)/(1000-U45)*AK45</f>
        <v>2.817853174872887E-2</v>
      </c>
      <c r="AM45">
        <f>(P45+273.15)</f>
        <v>299.12453689575193</v>
      </c>
      <c r="AN45">
        <f>(O45+273.15)</f>
        <v>299.701061630249</v>
      </c>
      <c r="AO45">
        <f>(Y45*AG45+Z45*AH45)*AI45</f>
        <v>200.00495646704076</v>
      </c>
      <c r="AP45">
        <f>((AO45+0.00000010773*(AN45^4-AM45^4))-AL45*44100)/(L45*51.4+0.00000043092*AM45^3)</f>
        <v>-8.5240659652965896</v>
      </c>
      <c r="AQ45">
        <f>0.61365*EXP(17.502*J45/(240.97+J45))</f>
        <v>3.3691776671604337</v>
      </c>
      <c r="AR45">
        <f>AQ45*1000/AA45</f>
        <v>38.076687570680782</v>
      </c>
      <c r="AS45">
        <f>(AR45-U45)</f>
        <v>12.945036645998165</v>
      </c>
      <c r="AT45">
        <f>IF(D45,P45,(O45+P45)/2)</f>
        <v>26.262799263000488</v>
      </c>
      <c r="AU45">
        <f>0.61365*EXP(17.502*AT45/(240.97+AT45))</f>
        <v>3.4270882134347946</v>
      </c>
      <c r="AV45">
        <f>IF(AS45&lt;&gt;0,(1000-(AR45+U45)/2)/AS45*AL45,0)</f>
        <v>2.1079872856618511</v>
      </c>
      <c r="AW45">
        <f>U45*AA45/1000</f>
        <v>2.2237490295639875</v>
      </c>
      <c r="AX45">
        <f>(AU45-AW45)</f>
        <v>1.2033391838708072</v>
      </c>
      <c r="AY45">
        <f>1/(1.6/F45+1.37/N45)</f>
        <v>1.4178687228859981</v>
      </c>
      <c r="AZ45">
        <f>G45*AA45*0.001</f>
        <v>33.802427936712661</v>
      </c>
      <c r="BA45">
        <f>G45/S45</f>
        <v>0.97990160673360349</v>
      </c>
      <c r="BB45">
        <f>(1-AL45*AA45/AQ45/F45)*100</f>
        <v>82.182610420240621</v>
      </c>
      <c r="BC45">
        <f>(S45-E45/(N45/1.35))</f>
        <v>389.77885189314134</v>
      </c>
      <c r="BD45">
        <f>E45*BB45/100/BC45</f>
        <v>4.9444114908997732E-4</v>
      </c>
    </row>
    <row r="46" spans="1:56" x14ac:dyDescent="0.25">
      <c r="A46" s="1" t="s">
        <v>1</v>
      </c>
      <c r="B46" s="1" t="s">
        <v>12253</v>
      </c>
      <c r="K46" s="1">
        <f t="shared" si="0"/>
        <v>2.72</v>
      </c>
    </row>
    <row r="47" spans="1:56" x14ac:dyDescent="0.25">
      <c r="A47" s="1" t="s">
        <v>1</v>
      </c>
      <c r="B47" s="1" t="s">
        <v>12252</v>
      </c>
      <c r="K47" s="1">
        <f t="shared" si="0"/>
        <v>2.72</v>
      </c>
    </row>
    <row r="48" spans="1:56" x14ac:dyDescent="0.25">
      <c r="A48" s="1">
        <v>11</v>
      </c>
      <c r="B48" s="1" t="s">
        <v>12251</v>
      </c>
      <c r="C48" s="1">
        <v>2436.0000041350722</v>
      </c>
      <c r="D48" s="1">
        <v>0</v>
      </c>
      <c r="E48">
        <f>(R48-S48*(1000-T48)/(1000-U48))*AK48</f>
        <v>0.2703303492446098</v>
      </c>
      <c r="F48">
        <f>IF(AV48&lt;&gt;0,1/(1/AV48-1/N48),0)</f>
        <v>4.7761604090135412</v>
      </c>
      <c r="G48">
        <f>((AY48-AL48/2)*S48-E48)/(AY48+AL48/2)</f>
        <v>381.908864798867</v>
      </c>
      <c r="H48">
        <f>AL48*1000</f>
        <v>29.1549366131715</v>
      </c>
      <c r="I48">
        <f>(AQ48-AW48)</f>
        <v>1.1060420649774958</v>
      </c>
      <c r="J48">
        <f>(P48+AP48*D48)</f>
        <v>26.150638580322266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26.651645660400391</v>
      </c>
      <c r="P48" s="1">
        <v>26.150638580322266</v>
      </c>
      <c r="Q48" s="1">
        <v>26.695640563964844</v>
      </c>
      <c r="R48" s="1">
        <v>399.99237060546875</v>
      </c>
      <c r="S48" s="1">
        <v>389.45181274414063</v>
      </c>
      <c r="T48" s="1">
        <v>0.22534339129924774</v>
      </c>
      <c r="U48" s="1">
        <v>25.974414825439453</v>
      </c>
      <c r="V48" s="1">
        <v>0.56864708662033081</v>
      </c>
      <c r="W48" s="1">
        <v>65.545631408691406</v>
      </c>
      <c r="X48" s="1">
        <v>299.978271484375</v>
      </c>
      <c r="Y48" s="1">
        <v>1599.2269287109375</v>
      </c>
      <c r="Z48" s="1">
        <v>9.3374166488647461</v>
      </c>
      <c r="AA48" s="1">
        <v>88.487503051757813</v>
      </c>
      <c r="AB48" s="1">
        <v>16.005256652832031</v>
      </c>
      <c r="AC48" s="1">
        <v>0.21264331042766571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1.1028612922219665</v>
      </c>
      <c r="AL48">
        <f>(U48-T48)/(1000-U48)*AK48</f>
        <v>2.9154936613171499E-2</v>
      </c>
      <c r="AM48">
        <f>(P48+273.15)</f>
        <v>299.30063858032224</v>
      </c>
      <c r="AN48">
        <f>(O48+273.15)</f>
        <v>299.80164566040037</v>
      </c>
      <c r="AO48">
        <f>(Y48*AG48+Z48*AH48)*AI48</f>
        <v>255.87630287446882</v>
      </c>
      <c r="AP48">
        <f>((AO48+0.00000010773*(AN48^4-AM48^4))-AL48*44100)/(L48*51.4+0.00000043092*AM48^3)</f>
        <v>-8.4243595323059175</v>
      </c>
      <c r="AQ48">
        <f>0.61365*EXP(17.502*J48/(240.97+J48))</f>
        <v>3.4044531761111929</v>
      </c>
      <c r="AR48">
        <f>AQ48*1000/AA48</f>
        <v>38.473830300306609</v>
      </c>
      <c r="AS48">
        <f>(AR48-U48)</f>
        <v>12.499415474867156</v>
      </c>
      <c r="AT48">
        <f>IF(D48,P48,(O48+P48)/2)</f>
        <v>26.401142120361328</v>
      </c>
      <c r="AU48">
        <f>0.61365*EXP(17.502*AT48/(240.97+AT48))</f>
        <v>3.4551879853781777</v>
      </c>
      <c r="AV48">
        <f>IF(AS48&lt;&gt;0,(1000-(AR48+U48)/2)/AS48*AL48,0)</f>
        <v>2.2573411068036955</v>
      </c>
      <c r="AW48">
        <f>U48*AA48/1000</f>
        <v>2.2984111111336971</v>
      </c>
      <c r="AX48">
        <f>(AU48-AW48)</f>
        <v>1.1567768742444806</v>
      </c>
      <c r="AY48">
        <f>1/(1.6/F48+1.37/N48)</f>
        <v>1.5265671011675832</v>
      </c>
      <c r="AZ48">
        <f>G48*AA48*0.001</f>
        <v>33.794161839383108</v>
      </c>
      <c r="BA48">
        <f>G48/S48</f>
        <v>0.98063188384687494</v>
      </c>
      <c r="BB48">
        <f>(1-AL48*AA48/AQ48/F48)*100</f>
        <v>84.133988228483318</v>
      </c>
      <c r="BC48">
        <f>(S48-E48/(N48/1.35))</f>
        <v>389.36655192670185</v>
      </c>
      <c r="BD48">
        <f>E48*BB48/100/BC48</f>
        <v>5.8412748369380564E-4</v>
      </c>
    </row>
    <row r="49" spans="1:56" x14ac:dyDescent="0.25">
      <c r="A49" s="1" t="s">
        <v>1</v>
      </c>
      <c r="B49" s="1" t="s">
        <v>12250</v>
      </c>
      <c r="K49" s="1">
        <f t="shared" si="0"/>
        <v>2.72</v>
      </c>
    </row>
    <row r="50" spans="1:56" x14ac:dyDescent="0.25">
      <c r="A50" s="1" t="s">
        <v>1</v>
      </c>
      <c r="B50" s="1" t="s">
        <v>12245</v>
      </c>
      <c r="K50" s="1">
        <f t="shared" si="0"/>
        <v>2.72</v>
      </c>
    </row>
    <row r="51" spans="1:56" x14ac:dyDescent="0.25">
      <c r="A51" s="1">
        <v>12</v>
      </c>
      <c r="B51" s="1" t="s">
        <v>12249</v>
      </c>
      <c r="C51" s="1">
        <v>2639.0000041350722</v>
      </c>
      <c r="D51" s="1">
        <v>0</v>
      </c>
      <c r="E51">
        <f>(R51-S51*(1000-T51)/(1000-U51))*AK51</f>
        <v>0.18249654274557167</v>
      </c>
      <c r="F51">
        <f>IF(AV51&lt;&gt;0,1/(1/AV51-1/N51),0)</f>
        <v>5.7067727113431781</v>
      </c>
      <c r="G51">
        <f>((AY51-AL51/2)*S51-E51)/(AY51+AL51/2)</f>
        <v>382.03223560718794</v>
      </c>
      <c r="H51">
        <f>AL51*1000</f>
        <v>30.359274908959975</v>
      </c>
      <c r="I51">
        <f>(AQ51-AW51)</f>
        <v>1.0621093047209649</v>
      </c>
      <c r="J51">
        <f>(P51+AP51*D51)</f>
        <v>26.38746452331543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26.789606094360352</v>
      </c>
      <c r="P51" s="1">
        <v>26.38746452331543</v>
      </c>
      <c r="Q51" s="1">
        <v>26.810710906982422</v>
      </c>
      <c r="R51" s="1">
        <v>400.04937744140625</v>
      </c>
      <c r="S51" s="1">
        <v>389.17086791992188</v>
      </c>
      <c r="T51" s="1">
        <v>0.22820365428924561</v>
      </c>
      <c r="U51" s="1">
        <v>27.012449264526367</v>
      </c>
      <c r="V51" s="1">
        <v>0.57121449708938599</v>
      </c>
      <c r="W51" s="1">
        <v>67.614616394042969</v>
      </c>
      <c r="X51" s="1">
        <v>299.97714233398438</v>
      </c>
      <c r="Y51" s="1">
        <v>1998.979248046875</v>
      </c>
      <c r="Z51" s="1">
        <v>8.9054899215698242</v>
      </c>
      <c r="AA51" s="1">
        <v>88.488517761230469</v>
      </c>
      <c r="AB51" s="1">
        <v>16.150402069091797</v>
      </c>
      <c r="AC51" s="1">
        <v>0.19547507166862488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1.102857140933766</v>
      </c>
      <c r="AL51">
        <f>(U51-T51)/(1000-U51)*AK51</f>
        <v>3.0359274908959975E-2</v>
      </c>
      <c r="AM51">
        <f>(P51+273.15)</f>
        <v>299.53746452331541</v>
      </c>
      <c r="AN51">
        <f>(O51+273.15)</f>
        <v>299.93960609436033</v>
      </c>
      <c r="AO51">
        <f>(Y51*AG51+Z51*AH51)*AI51</f>
        <v>319.83667253859312</v>
      </c>
      <c r="AP51">
        <f>((AO51+0.00000010773*(AN51^4-AM51^4))-AL51*44100)/(L51*51.4+0.00000043092*AM51^3)</f>
        <v>-8.342574687726259</v>
      </c>
      <c r="AQ51">
        <f>0.61365*EXP(17.502*J51/(240.97+J51))</f>
        <v>3.4524009012393431</v>
      </c>
      <c r="AR51">
        <f>AQ51*1000/AA51</f>
        <v>39.015241622138973</v>
      </c>
      <c r="AS51">
        <f>(AR51-U51)</f>
        <v>12.002792357612606</v>
      </c>
      <c r="AT51">
        <f>IF(D51,P51,(O51+P51)/2)</f>
        <v>26.588535308837891</v>
      </c>
      <c r="AU51">
        <f>0.61365*EXP(17.502*AT51/(240.97+AT51))</f>
        <v>3.4935714329119856</v>
      </c>
      <c r="AV51">
        <f>IF(AS51&lt;&gt;0,(1000-(AR51+U51)/2)/AS51*AL51,0)</f>
        <v>2.4458474015610752</v>
      </c>
      <c r="AW51">
        <f>U51*AA51/1000</f>
        <v>2.3902915965183782</v>
      </c>
      <c r="AX51">
        <f>(AU51-AW51)</f>
        <v>1.1032798363936074</v>
      </c>
      <c r="AY51">
        <f>1/(1.6/F51+1.37/N51)</f>
        <v>1.6654562859119373</v>
      </c>
      <c r="AZ51">
        <f>G51*AA51*0.001</f>
        <v>33.805466265889237</v>
      </c>
      <c r="BA51">
        <f>G51/S51</f>
        <v>0.9816568173489213</v>
      </c>
      <c r="BB51">
        <f>(1-AL51*AA51/AQ51/F51)*100</f>
        <v>86.364642843492049</v>
      </c>
      <c r="BC51">
        <f>(S51-E51/(N51/1.35))</f>
        <v>389.11330943839096</v>
      </c>
      <c r="BD51">
        <f>E51*BB51/100/BC51</f>
        <v>4.0505550316800165E-4</v>
      </c>
    </row>
    <row r="52" spans="1:56" x14ac:dyDescent="0.25">
      <c r="A52" s="1" t="s">
        <v>1</v>
      </c>
      <c r="B52" s="1" t="s">
        <v>12248</v>
      </c>
      <c r="K52" s="2">
        <v>6.1024999999999991</v>
      </c>
    </row>
    <row r="53" spans="1:56" x14ac:dyDescent="0.25">
      <c r="A53" s="1" t="s">
        <v>1</v>
      </c>
      <c r="B53" s="1" t="s">
        <v>12247</v>
      </c>
      <c r="K53" s="2">
        <v>6.1024999999999991</v>
      </c>
    </row>
    <row r="54" spans="1:56" x14ac:dyDescent="0.25">
      <c r="A54" s="1" t="s">
        <v>1</v>
      </c>
      <c r="B54" s="1" t="s">
        <v>12246</v>
      </c>
      <c r="K54" s="2">
        <v>6.1024999999999991</v>
      </c>
    </row>
    <row r="55" spans="1:56" x14ac:dyDescent="0.25">
      <c r="A55" s="1" t="s">
        <v>1</v>
      </c>
      <c r="B55" s="1" t="s">
        <v>12245</v>
      </c>
      <c r="K55" s="2">
        <v>6.1024999999999991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3D0B0-2A45-40F2-8E7A-FDD72ACA2D5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12335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12334</v>
      </c>
    </row>
    <row r="12" spans="1:56" x14ac:dyDescent="0.25">
      <c r="A12" s="1" t="s">
        <v>1</v>
      </c>
      <c r="B12" s="1" t="s">
        <v>12333</v>
      </c>
    </row>
    <row r="13" spans="1:56" x14ac:dyDescent="0.25">
      <c r="A13" s="1" t="s">
        <v>1</v>
      </c>
      <c r="B13" s="1" t="s">
        <v>12332</v>
      </c>
    </row>
    <row r="14" spans="1:56" x14ac:dyDescent="0.25">
      <c r="A14" s="1" t="s">
        <v>1</v>
      </c>
      <c r="B14" s="1" t="s">
        <v>12331</v>
      </c>
    </row>
    <row r="15" spans="1:56" x14ac:dyDescent="0.25">
      <c r="A15" s="1" t="s">
        <v>1</v>
      </c>
      <c r="B15" s="1" t="s">
        <v>12330</v>
      </c>
    </row>
    <row r="16" spans="1:56" x14ac:dyDescent="0.25">
      <c r="A16" s="1" t="s">
        <v>1</v>
      </c>
      <c r="B16" s="1" t="s">
        <v>12329</v>
      </c>
    </row>
    <row r="17" spans="1:56" x14ac:dyDescent="0.25">
      <c r="A17" s="1" t="s">
        <v>1</v>
      </c>
      <c r="B17" s="1" t="s">
        <v>12328</v>
      </c>
    </row>
    <row r="18" spans="1:56" x14ac:dyDescent="0.25">
      <c r="A18" s="1">
        <v>1</v>
      </c>
      <c r="B18" s="1" t="s">
        <v>12327</v>
      </c>
      <c r="C18" s="1">
        <v>401.50000430271029</v>
      </c>
      <c r="D18" s="1">
        <v>0</v>
      </c>
      <c r="E18">
        <f>(R18-S18*(1000-T18)/(1000-U18))*AK18</f>
        <v>-1.8082722908622608</v>
      </c>
      <c r="F18">
        <f>IF(AV18&lt;&gt;0,1/(1/AV18-1/N18),0)</f>
        <v>2.149398333591896</v>
      </c>
      <c r="G18">
        <f>((AY18-AL18/2)*S18-E18)/(AY18+AL18/2)</f>
        <v>387.18439487354243</v>
      </c>
      <c r="H18">
        <f>AL18*1000</f>
        <v>21.218218837799931</v>
      </c>
      <c r="I18">
        <f>(AQ18-AW18)</f>
        <v>1.2708813761224791</v>
      </c>
      <c r="J18">
        <f>(P18+AP18*D18)</f>
        <v>25.762355804443359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26.051185607910156</v>
      </c>
      <c r="P18" s="1">
        <v>25.762355804443359</v>
      </c>
      <c r="Q18" s="1">
        <v>26.165124893188477</v>
      </c>
      <c r="R18" s="1">
        <v>400.03237915039063</v>
      </c>
      <c r="S18" s="1">
        <v>394.0823974609375</v>
      </c>
      <c r="T18" s="1">
        <v>4.4454493522644043</v>
      </c>
      <c r="U18" s="1">
        <v>23.261674880981445</v>
      </c>
      <c r="V18" s="1">
        <v>11.610485076904297</v>
      </c>
      <c r="W18" s="1">
        <v>60.754108428955078</v>
      </c>
      <c r="X18" s="1">
        <v>299.58740234375</v>
      </c>
      <c r="Y18" s="1">
        <v>0.28538215160369873</v>
      </c>
      <c r="Z18" s="1">
        <v>9.2930383682250977</v>
      </c>
      <c r="AA18" s="1">
        <v>88.395095825195313</v>
      </c>
      <c r="AB18" s="1">
        <v>17.410083770751953</v>
      </c>
      <c r="AC18" s="1">
        <v>1.3534524440765381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1.1014242733226101</v>
      </c>
      <c r="AL18">
        <f>(U18-T18)/(1000-U18)*AK18</f>
        <v>2.1218218837799931E-2</v>
      </c>
      <c r="AM18">
        <f>(P18+273.15)</f>
        <v>298.91235580444334</v>
      </c>
      <c r="AN18">
        <f>(O18+273.15)</f>
        <v>299.20118560791013</v>
      </c>
      <c r="AO18">
        <f>(Y18*AG18+Z18*AH18)*AI18</f>
        <v>4.5661143235985691E-2</v>
      </c>
      <c r="AP18">
        <f>((AO18+0.00000010773*(AN18^4-AM18^4))-AL18*44100)/(L18*51.4+0.00000043092*AM18^3)</f>
        <v>-7.6727885201214274</v>
      </c>
      <c r="AQ18">
        <f>0.61365*EXP(17.502*J18/(240.97+J18))</f>
        <v>3.3270993562813729</v>
      </c>
      <c r="AR18">
        <f>AQ18*1000/AA18</f>
        <v>37.638958646086422</v>
      </c>
      <c r="AS18">
        <f>(AR18-U18)</f>
        <v>14.377283765104977</v>
      </c>
      <c r="AT18">
        <f>IF(D18,P18,(O18+P18)/2)</f>
        <v>25.906770706176758</v>
      </c>
      <c r="AU18">
        <f>0.61365*EXP(17.502*AT18/(240.97+AT18))</f>
        <v>3.3556885048530547</v>
      </c>
      <c r="AV18">
        <f>IF(AS18&lt;&gt;0,(1000-(AR18+U18)/2)/AS18*AL18,0)</f>
        <v>1.4308764916333785</v>
      </c>
      <c r="AW18">
        <f>U18*AA18/1000</f>
        <v>2.0562179801588938</v>
      </c>
      <c r="AX18">
        <f>(AU18-AW18)</f>
        <v>1.2994705246941609</v>
      </c>
      <c r="AY18">
        <f>1/(1.6/F18+1.37/N18)</f>
        <v>0.93944189093358832</v>
      </c>
      <c r="AZ18">
        <f>G18*AA18*0.001</f>
        <v>34.225201686867045</v>
      </c>
      <c r="BA18">
        <f>G18/S18</f>
        <v>0.98249603983370304</v>
      </c>
      <c r="BB18">
        <f>(1-AL18*AA18/AQ18/F18)*100</f>
        <v>73.772649684878132</v>
      </c>
      <c r="BC18">
        <f>(S18-E18/(N18/1.35))</f>
        <v>394.65271734585485</v>
      </c>
      <c r="BD18">
        <f>E18*BB18/100/BC18</f>
        <v>-3.380213346706728E-3</v>
      </c>
    </row>
    <row r="19" spans="1:56" x14ac:dyDescent="0.25">
      <c r="A19" s="1" t="s">
        <v>1</v>
      </c>
      <c r="B19" s="1" t="s">
        <v>12326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12325</v>
      </c>
      <c r="K20" s="1">
        <f t="shared" si="0"/>
        <v>2.72</v>
      </c>
    </row>
    <row r="21" spans="1:56" x14ac:dyDescent="0.25">
      <c r="A21" s="1">
        <v>2</v>
      </c>
      <c r="B21" s="1" t="s">
        <v>12324</v>
      </c>
      <c r="C21" s="1">
        <v>604.50000430271029</v>
      </c>
      <c r="D21" s="1">
        <v>0</v>
      </c>
      <c r="E21">
        <f>(R21-S21*(1000-T21)/(1000-U21))*AK21</f>
        <v>-0.62669951741709362</v>
      </c>
      <c r="F21">
        <f>IF(AV21&lt;&gt;0,1/(1/AV21-1/N21),0)</f>
        <v>1.9825241645835536</v>
      </c>
      <c r="G21">
        <f>((AY21-AL21/2)*S21-E21)/(AY21+AL21/2)</f>
        <v>385.00543040520887</v>
      </c>
      <c r="H21">
        <f>AL21*1000</f>
        <v>20.649386118719903</v>
      </c>
      <c r="I21">
        <f>(AQ21-AW21)</f>
        <v>1.3062421089411251</v>
      </c>
      <c r="J21">
        <f>(P21+AP21*D21)</f>
        <v>25.823678970336914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26.036359786987305</v>
      </c>
      <c r="P21" s="1">
        <v>25.823678970336914</v>
      </c>
      <c r="Q21" s="1">
        <v>26.191633224487305</v>
      </c>
      <c r="R21" s="1">
        <v>400.16290283203125</v>
      </c>
      <c r="S21" s="1">
        <v>393.35699462890625</v>
      </c>
      <c r="T21" s="1">
        <v>4.6804685592651367</v>
      </c>
      <c r="U21" s="1">
        <v>22.997961044311523</v>
      </c>
      <c r="V21" s="1">
        <v>12.23541259765625</v>
      </c>
      <c r="W21" s="1">
        <v>60.119949340820313</v>
      </c>
      <c r="X21" s="1">
        <v>299.574951171875</v>
      </c>
      <c r="Y21" s="1">
        <v>25.995285034179688</v>
      </c>
      <c r="Z21" s="1">
        <v>9.7815170288085938</v>
      </c>
      <c r="AA21" s="1">
        <v>88.397880554199219</v>
      </c>
      <c r="AB21" s="1">
        <v>17.423965454101563</v>
      </c>
      <c r="AC21" s="1">
        <v>1.355337381362915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1.1013784969554226</v>
      </c>
      <c r="AL21">
        <f>(U21-T21)/(1000-U21)*AK21</f>
        <v>2.0649386118719904E-2</v>
      </c>
      <c r="AM21">
        <f>(P21+273.15)</f>
        <v>298.97367897033689</v>
      </c>
      <c r="AN21">
        <f>(O21+273.15)</f>
        <v>299.18635978698728</v>
      </c>
      <c r="AO21">
        <f>(Y21*AG21+Z21*AH21)*AI21</f>
        <v>4.1592455125023662</v>
      </c>
      <c r="AP21">
        <f>((AO21+0.00000010773*(AN21^4-AM21^4))-AL21*44100)/(L21*51.4+0.00000043092*AM21^3)</f>
        <v>-7.4392779498342332</v>
      </c>
      <c r="AQ21">
        <f>0.61365*EXP(17.502*J21/(240.97+J21))</f>
        <v>3.339213122326302</v>
      </c>
      <c r="AR21">
        <f>AQ21*1000/AA21</f>
        <v>37.774809773622756</v>
      </c>
      <c r="AS21">
        <f>(AR21-U21)</f>
        <v>14.776848729311233</v>
      </c>
      <c r="AT21">
        <f>IF(D21,P21,(O21+P21)/2)</f>
        <v>25.930019378662109</v>
      </c>
      <c r="AU21">
        <f>0.61365*EXP(17.502*AT21/(240.97+AT21))</f>
        <v>3.3603109314581507</v>
      </c>
      <c r="AV21">
        <f>IF(AS21&lt;&gt;0,(1000-(AR21+U21)/2)/AS21*AL21,0)</f>
        <v>1.3549523501545078</v>
      </c>
      <c r="AW21">
        <f>U21*AA21/1000</f>
        <v>2.0329710133851768</v>
      </c>
      <c r="AX21">
        <f>(AU21-AW21)</f>
        <v>1.3273399180729739</v>
      </c>
      <c r="AY21">
        <f>1/(1.6/F21+1.37/N21)</f>
        <v>0.88721746148756797</v>
      </c>
      <c r="AZ21">
        <f>G21*AA21*0.001</f>
        <v>34.033664049677711</v>
      </c>
      <c r="BA21">
        <f>G21/S21</f>
        <v>0.97876848680019979</v>
      </c>
      <c r="BB21">
        <f>(1-AL21*AA21/AQ21/F21)*100</f>
        <v>72.426850878394561</v>
      </c>
      <c r="BC21">
        <f>(S21-E21/(N21/1.35))</f>
        <v>393.55465246973989</v>
      </c>
      <c r="BD21">
        <f>E21*BB21/100/BC21</f>
        <v>-1.153330857828435E-3</v>
      </c>
    </row>
    <row r="22" spans="1:56" x14ac:dyDescent="0.25">
      <c r="A22" s="1" t="s">
        <v>1</v>
      </c>
      <c r="B22" s="1" t="s">
        <v>12323</v>
      </c>
      <c r="K22" s="1">
        <f t="shared" si="0"/>
        <v>2.72</v>
      </c>
    </row>
    <row r="23" spans="1:56" x14ac:dyDescent="0.25">
      <c r="A23" s="1" t="s">
        <v>1</v>
      </c>
      <c r="B23" s="1" t="s">
        <v>12322</v>
      </c>
      <c r="K23" s="1">
        <f t="shared" si="0"/>
        <v>2.72</v>
      </c>
    </row>
    <row r="24" spans="1:56" x14ac:dyDescent="0.25">
      <c r="A24" s="1">
        <v>3</v>
      </c>
      <c r="B24" s="1" t="s">
        <v>12321</v>
      </c>
      <c r="C24" s="1">
        <v>807.50000430271029</v>
      </c>
      <c r="D24" s="1">
        <v>0</v>
      </c>
      <c r="E24">
        <f>(R24-S24*(1000-T24)/(1000-U24))*AK24</f>
        <v>0.18704523221638467</v>
      </c>
      <c r="F24">
        <f>IF(AV24&lt;&gt;0,1/(1/AV24-1/N24),0)</f>
        <v>1.902733951067243</v>
      </c>
      <c r="G24">
        <f>((AY24-AL24/2)*S24-E24)/(AY24+AL24/2)</f>
        <v>383.36413816334402</v>
      </c>
      <c r="H24">
        <f>AL24*1000</f>
        <v>20.18624902477276</v>
      </c>
      <c r="I24">
        <f>(AQ24-AW24)</f>
        <v>1.3138005508820574</v>
      </c>
      <c r="J24">
        <f>(P24+AP24*D24)</f>
        <v>25.777503967285156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25.979454040527344</v>
      </c>
      <c r="P24" s="1">
        <v>25.777503967285156</v>
      </c>
      <c r="Q24" s="1">
        <v>26.160045623779297</v>
      </c>
      <c r="R24" s="1">
        <v>400.04092407226563</v>
      </c>
      <c r="S24" s="1">
        <v>392.67471313476563</v>
      </c>
      <c r="T24" s="1">
        <v>4.8995957374572754</v>
      </c>
      <c r="U24" s="1">
        <v>22.808210372924805</v>
      </c>
      <c r="V24" s="1">
        <v>12.852015495300293</v>
      </c>
      <c r="W24" s="1">
        <v>59.827682495117188</v>
      </c>
      <c r="X24" s="1">
        <v>299.60037231445313</v>
      </c>
      <c r="Y24" s="1">
        <v>50.031867980957031</v>
      </c>
      <c r="Z24" s="1">
        <v>9.721343994140625</v>
      </c>
      <c r="AA24" s="1">
        <v>88.401832580566406</v>
      </c>
      <c r="AB24" s="1">
        <v>17.415685653686523</v>
      </c>
      <c r="AC24" s="1">
        <v>1.3533821105957031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1.1014719570384304</v>
      </c>
      <c r="AL24">
        <f>(U24-T24)/(1000-U24)*AK24</f>
        <v>2.018624902477276E-2</v>
      </c>
      <c r="AM24">
        <f>(P24+273.15)</f>
        <v>298.92750396728513</v>
      </c>
      <c r="AN24">
        <f>(O24+273.15)</f>
        <v>299.12945404052732</v>
      </c>
      <c r="AO24">
        <f>(Y24*AG24+Z24*AH24)*AI24</f>
        <v>8.0050986980252219</v>
      </c>
      <c r="AP24">
        <f>((AO24+0.00000010773*(AN24^4-AM24^4))-AL24*44100)/(L24*51.4+0.00000043092*AM24^3)</f>
        <v>-7.2409031481582451</v>
      </c>
      <c r="AQ24">
        <f>0.61365*EXP(17.502*J24/(240.97+J24))</f>
        <v>3.3300881457316942</v>
      </c>
      <c r="AR24">
        <f>AQ24*1000/AA24</f>
        <v>37.669899463868759</v>
      </c>
      <c r="AS24">
        <f>(AR24-U24)</f>
        <v>14.861689090943955</v>
      </c>
      <c r="AT24">
        <f>IF(D24,P24,(O24+P24)/2)</f>
        <v>25.87847900390625</v>
      </c>
      <c r="AU24">
        <f>0.61365*EXP(17.502*AT24/(240.97+AT24))</f>
        <v>3.3500708881943435</v>
      </c>
      <c r="AV24">
        <f>IF(AS24&lt;&gt;0,(1000-(AR24+U24)/2)/AS24*AL24,0)</f>
        <v>1.3172012825813224</v>
      </c>
      <c r="AW24">
        <f>U24*AA24/1000</f>
        <v>2.0162875948496368</v>
      </c>
      <c r="AX24">
        <f>(AU24-AW24)</f>
        <v>1.3337832933447067</v>
      </c>
      <c r="AY24">
        <f>1/(1.6/F24+1.37/N24)</f>
        <v>0.86135410642561916</v>
      </c>
      <c r="AZ24">
        <f>G24*AA24*0.001</f>
        <v>33.890092359309072</v>
      </c>
      <c r="BA24">
        <f>G24/S24</f>
        <v>0.97628934418237867</v>
      </c>
      <c r="BB24">
        <f>(1-AL24*AA24/AQ24/F24)*100</f>
        <v>71.836728756205758</v>
      </c>
      <c r="BC24">
        <f>(S24-E24/(N24/1.35))</f>
        <v>392.61572001970711</v>
      </c>
      <c r="BD24">
        <f>E24*BB24/100/BC24</f>
        <v>3.4223585370436765E-4</v>
      </c>
    </row>
    <row r="25" spans="1:56" x14ac:dyDescent="0.25">
      <c r="A25" s="1" t="s">
        <v>1</v>
      </c>
      <c r="B25" s="1" t="s">
        <v>12320</v>
      </c>
      <c r="K25" s="1">
        <f t="shared" si="0"/>
        <v>2.72</v>
      </c>
    </row>
    <row r="26" spans="1:56" x14ac:dyDescent="0.25">
      <c r="A26" s="1" t="s">
        <v>1</v>
      </c>
      <c r="B26" s="1" t="s">
        <v>12319</v>
      </c>
      <c r="K26" s="1">
        <f t="shared" si="0"/>
        <v>2.72</v>
      </c>
    </row>
    <row r="27" spans="1:56" x14ac:dyDescent="0.25">
      <c r="A27" s="1">
        <v>4</v>
      </c>
      <c r="B27" s="1" t="s">
        <v>12318</v>
      </c>
      <c r="C27" s="1">
        <v>1010.5000043027103</v>
      </c>
      <c r="D27" s="1">
        <v>0</v>
      </c>
      <c r="E27">
        <f>(R27-S27*(1000-T27)/(1000-U27))*AK27</f>
        <v>0.99111493610691181</v>
      </c>
      <c r="F27">
        <f>IF(AV27&lt;&gt;0,1/(1/AV27-1/N27),0)</f>
        <v>1.9070733350169338</v>
      </c>
      <c r="G27">
        <f>((AY27-AL27/2)*S27-E27)/(AY27+AL27/2)</f>
        <v>381.81796896396935</v>
      </c>
      <c r="H27">
        <f>AL27*1000</f>
        <v>20.02954928602222</v>
      </c>
      <c r="I27">
        <f>(AQ27-AW27)</f>
        <v>1.3015849923367737</v>
      </c>
      <c r="J27">
        <f>(P27+AP27*D27)</f>
        <v>25.747844696044922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25.925691604614258</v>
      </c>
      <c r="P27" s="1">
        <v>25.747844696044922</v>
      </c>
      <c r="Q27" s="1">
        <v>26.120580673217773</v>
      </c>
      <c r="R27" s="1">
        <v>399.97732543945313</v>
      </c>
      <c r="S27" s="1">
        <v>391.94830322265625</v>
      </c>
      <c r="T27" s="1">
        <v>5.107053279876709</v>
      </c>
      <c r="U27" s="1">
        <v>22.879531860351563</v>
      </c>
      <c r="V27" s="1">
        <v>13.439295768737793</v>
      </c>
      <c r="W27" s="1">
        <v>60.207870483398438</v>
      </c>
      <c r="X27" s="1">
        <v>299.5299072265625</v>
      </c>
      <c r="Y27" s="1">
        <v>100.54747009277344</v>
      </c>
      <c r="Z27" s="1">
        <v>9.6455135345458984</v>
      </c>
      <c r="AA27" s="1">
        <v>88.404495239257813</v>
      </c>
      <c r="AB27" s="1">
        <v>17.499765396118164</v>
      </c>
      <c r="AC27" s="1">
        <v>1.3577324151992798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1.101212894215303</v>
      </c>
      <c r="AL27">
        <f>(U27-T27)/(1000-U27)*AK27</f>
        <v>2.002954928602222E-2</v>
      </c>
      <c r="AM27">
        <f>(P27+273.15)</f>
        <v>298.8978446960449</v>
      </c>
      <c r="AN27">
        <f>(O27+273.15)</f>
        <v>299.07569160461424</v>
      </c>
      <c r="AO27">
        <f>(Y27*AG27+Z27*AH27)*AI27</f>
        <v>16.087594855257976</v>
      </c>
      <c r="AP27">
        <f>((AO27+0.00000010773*(AN27^4-AM27^4))-AL27*44100)/(L27*51.4+0.00000043092*AM27^3)</f>
        <v>-7.1200132961154079</v>
      </c>
      <c r="AQ27">
        <f>0.61365*EXP(17.502*J27/(240.97+J27))</f>
        <v>3.324238457761671</v>
      </c>
      <c r="AR27">
        <f>AQ27*1000/AA27</f>
        <v>37.602595306550377</v>
      </c>
      <c r="AS27">
        <f>(AR27-U27)</f>
        <v>14.723063446198815</v>
      </c>
      <c r="AT27">
        <f>IF(D27,P27,(O27+P27)/2)</f>
        <v>25.83676815032959</v>
      </c>
      <c r="AU27">
        <f>0.61365*EXP(17.502*AT27/(240.97+AT27))</f>
        <v>3.3418037396739635</v>
      </c>
      <c r="AV27">
        <f>IF(AS27&lt;&gt;0,(1000-(AR27+U27)/2)/AS27*AL27,0)</f>
        <v>1.3192794069994027</v>
      </c>
      <c r="AW27">
        <f>U27*AA27/1000</f>
        <v>2.0226534654248973</v>
      </c>
      <c r="AX27">
        <f>(AU27-AW27)</f>
        <v>1.3191502742490662</v>
      </c>
      <c r="AY27">
        <f>1/(1.6/F27+1.37/N27)</f>
        <v>0.86277605015095138</v>
      </c>
      <c r="AZ27">
        <f>G27*AA27*0.001</f>
        <v>33.754424819538322</v>
      </c>
      <c r="BA27">
        <f>G27/S27</f>
        <v>0.97415390199321239</v>
      </c>
      <c r="BB27">
        <f>(1-AL27*AA27/AQ27/F27)*100</f>
        <v>72.069033610641753</v>
      </c>
      <c r="BC27">
        <f>(S27-E27/(N27/1.35))</f>
        <v>391.63571061193232</v>
      </c>
      <c r="BD27">
        <f>E27*BB27/100/BC27</f>
        <v>1.8238555296883031E-3</v>
      </c>
    </row>
    <row r="28" spans="1:56" x14ac:dyDescent="0.25">
      <c r="A28" s="1" t="s">
        <v>1</v>
      </c>
      <c r="B28" s="1" t="s">
        <v>12317</v>
      </c>
      <c r="K28" s="1">
        <f t="shared" si="0"/>
        <v>2.72</v>
      </c>
    </row>
    <row r="29" spans="1:56" x14ac:dyDescent="0.25">
      <c r="A29" s="1" t="s">
        <v>1</v>
      </c>
      <c r="B29" s="1" t="s">
        <v>12316</v>
      </c>
      <c r="K29" s="1">
        <f t="shared" si="0"/>
        <v>2.72</v>
      </c>
    </row>
    <row r="30" spans="1:56" x14ac:dyDescent="0.25">
      <c r="A30" s="1">
        <v>5</v>
      </c>
      <c r="B30" s="1" t="s">
        <v>12315</v>
      </c>
      <c r="C30" s="1">
        <v>1213.5000043027103</v>
      </c>
      <c r="D30" s="1">
        <v>0</v>
      </c>
      <c r="E30">
        <f>(R30-S30*(1000-T30)/(1000-U30))*AK30</f>
        <v>1.6383388732954993</v>
      </c>
      <c r="F30">
        <f>IF(AV30&lt;&gt;0,1/(1/AV30-1/N30),0)</f>
        <v>1.9551783345700338</v>
      </c>
      <c r="G30">
        <f>((AY30-AL30/2)*S30-E30)/(AY30+AL30/2)</f>
        <v>380.6571105995132</v>
      </c>
      <c r="H30">
        <f>AL30*1000</f>
        <v>20.071253252999306</v>
      </c>
      <c r="I30">
        <f>(AQ30-AW30)</f>
        <v>1.2819546717859884</v>
      </c>
      <c r="J30">
        <f>(P30+AP30*D30)</f>
        <v>25.750965118408203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25.960325241088867</v>
      </c>
      <c r="P30" s="1">
        <v>25.750965118408203</v>
      </c>
      <c r="Q30" s="1">
        <v>26.129518508911133</v>
      </c>
      <c r="R30" s="1">
        <v>399.95977783203125</v>
      </c>
      <c r="S30" s="1">
        <v>391.34201049804688</v>
      </c>
      <c r="T30" s="1">
        <v>5.3087091445922852</v>
      </c>
      <c r="U30" s="1">
        <v>23.108270645141602</v>
      </c>
      <c r="V30" s="1">
        <v>13.941507339477539</v>
      </c>
      <c r="W30" s="1">
        <v>60.685966491699219</v>
      </c>
      <c r="X30" s="1">
        <v>299.626708984375</v>
      </c>
      <c r="Y30" s="1">
        <v>150.98616027832031</v>
      </c>
      <c r="Z30" s="1">
        <v>7.6271076202392578</v>
      </c>
      <c r="AA30" s="1">
        <v>88.405525207519531</v>
      </c>
      <c r="AB30" s="1">
        <v>17.444892883300781</v>
      </c>
      <c r="AC30" s="1">
        <v>1.3665364980697632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1.1015687830307903</v>
      </c>
      <c r="AL30">
        <f>(U30-T30)/(1000-U30)*AK30</f>
        <v>2.0071253252999306E-2</v>
      </c>
      <c r="AM30">
        <f>(P30+273.15)</f>
        <v>298.90096511840818</v>
      </c>
      <c r="AN30">
        <f>(O30+273.15)</f>
        <v>299.11032524108884</v>
      </c>
      <c r="AO30">
        <f>(Y30*AG30+Z30*AH30)*AI30</f>
        <v>24.157785104562663</v>
      </c>
      <c r="AP30">
        <f>((AO30+0.00000010773*(AN30^4-AM30^4))-AL30*44100)/(L30*51.4+0.00000043092*AM30^3)</f>
        <v>-7.0657223930086666</v>
      </c>
      <c r="AQ30">
        <f>0.61365*EXP(17.502*J30/(240.97+J30))</f>
        <v>3.324853474807238</v>
      </c>
      <c r="AR30">
        <f>AQ30*1000/AA30</f>
        <v>37.609113989228753</v>
      </c>
      <c r="AS30">
        <f>(AR30-U30)</f>
        <v>14.500843344087151</v>
      </c>
      <c r="AT30">
        <f>IF(D30,P30,(O30+P30)/2)</f>
        <v>25.855645179748535</v>
      </c>
      <c r="AU30">
        <f>0.61365*EXP(17.502*AT30/(240.97+AT30))</f>
        <v>3.3455429827600902</v>
      </c>
      <c r="AV30">
        <f>IF(AS30&lt;&gt;0,(1000-(AR30+U30)/2)/AS30*AL30,0)</f>
        <v>1.3421230606568113</v>
      </c>
      <c r="AW30">
        <f>U30*AA30/1000</f>
        <v>2.0428988030212496</v>
      </c>
      <c r="AX30">
        <f>(AU30-AW30)</f>
        <v>1.3026441797388406</v>
      </c>
      <c r="AY30">
        <f>1/(1.6/F30+1.37/N30)</f>
        <v>0.87842037807996254</v>
      </c>
      <c r="AZ30">
        <f>G30*AA30*0.001</f>
        <v>33.652191786526814</v>
      </c>
      <c r="BA30">
        <f>G30/S30</f>
        <v>0.97269677261346055</v>
      </c>
      <c r="BB30">
        <f>(1-AL30*AA30/AQ30/F30)*100</f>
        <v>72.70425122376831</v>
      </c>
      <c r="BC30">
        <f>(S30-E30/(N30/1.35))</f>
        <v>390.8252867488664</v>
      </c>
      <c r="BD30">
        <f>E30*BB30/100/BC30</f>
        <v>3.0477608556142631E-3</v>
      </c>
    </row>
    <row r="31" spans="1:56" x14ac:dyDescent="0.25">
      <c r="A31" s="1" t="s">
        <v>1</v>
      </c>
      <c r="B31" s="1" t="s">
        <v>12314</v>
      </c>
      <c r="K31" s="1">
        <f t="shared" si="0"/>
        <v>2.72</v>
      </c>
    </row>
    <row r="32" spans="1:56" x14ac:dyDescent="0.25">
      <c r="A32" s="1" t="s">
        <v>1</v>
      </c>
      <c r="B32" s="1" t="s">
        <v>12313</v>
      </c>
      <c r="K32" s="1">
        <f t="shared" si="0"/>
        <v>2.72</v>
      </c>
    </row>
    <row r="33" spans="1:56" x14ac:dyDescent="0.25">
      <c r="A33" s="1">
        <v>6</v>
      </c>
      <c r="B33" s="1" t="s">
        <v>12312</v>
      </c>
      <c r="C33" s="1">
        <v>1416.5000043027103</v>
      </c>
      <c r="D33" s="1">
        <v>0</v>
      </c>
      <c r="E33">
        <f>(R33-S33*(1000-T33)/(1000-U33))*AK33</f>
        <v>2.3659921839262767</v>
      </c>
      <c r="F33">
        <f>IF(AV33&lt;&gt;0,1/(1/AV33-1/N33),0)</f>
        <v>2.0341942138029334</v>
      </c>
      <c r="G33">
        <f>((AY33-AL33/2)*S33-E33)/(AY33+AL33/2)</f>
        <v>379.26420776487987</v>
      </c>
      <c r="H33">
        <f>AL33*1000</f>
        <v>20.373336646989298</v>
      </c>
      <c r="I33">
        <f>(AQ33-AW33)</f>
        <v>1.2660991397268884</v>
      </c>
      <c r="J33">
        <f>(P33+AP33*D33)</f>
        <v>25.870122909545898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26.011438369750977</v>
      </c>
      <c r="P33" s="1">
        <v>25.870122909545898</v>
      </c>
      <c r="Q33" s="1">
        <v>26.161691665649414</v>
      </c>
      <c r="R33" s="1">
        <v>399.93392944335938</v>
      </c>
      <c r="S33" s="1">
        <v>390.56051635742188</v>
      </c>
      <c r="T33" s="1">
        <v>5.4904036521911621</v>
      </c>
      <c r="U33" s="1">
        <v>23.553895950317383</v>
      </c>
      <c r="V33" s="1">
        <v>14.375252723693848</v>
      </c>
      <c r="W33" s="1">
        <v>61.669998168945313</v>
      </c>
      <c r="X33" s="1">
        <v>299.55572509765625</v>
      </c>
      <c r="Y33" s="1">
        <v>301.1436767578125</v>
      </c>
      <c r="Z33" s="1">
        <v>9.954503059387207</v>
      </c>
      <c r="AA33" s="1">
        <v>88.406356811523438</v>
      </c>
      <c r="AB33" s="1">
        <v>17.556262969970703</v>
      </c>
      <c r="AC33" s="1">
        <v>1.3753619194030762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1.1013078128590301</v>
      </c>
      <c r="AL33">
        <f>(U33-T33)/(1000-U33)*AK33</f>
        <v>2.0373336646989298E-2</v>
      </c>
      <c r="AM33">
        <f>(P33+273.15)</f>
        <v>299.02012290954588</v>
      </c>
      <c r="AN33">
        <f>(O33+273.15)</f>
        <v>299.16143836975095</v>
      </c>
      <c r="AO33">
        <f>(Y33*AG33+Z33*AH33)*AI33</f>
        <v>48.182987204276287</v>
      </c>
      <c r="AP33">
        <f>((AO33+0.00000010773*(AN33^4-AM33^4))-AL33*44100)/(L33*51.4+0.00000043092*AM33^3)</f>
        <v>-6.9832862026718905</v>
      </c>
      <c r="AQ33">
        <f>0.61365*EXP(17.502*J33/(240.97+J33))</f>
        <v>3.348413269412144</v>
      </c>
      <c r="AR33">
        <f>AQ33*1000/AA33</f>
        <v>37.875254565129765</v>
      </c>
      <c r="AS33">
        <f>(AR33-U33)</f>
        <v>14.321358614812382</v>
      </c>
      <c r="AT33">
        <f>IF(D33,P33,(O33+P33)/2)</f>
        <v>25.940780639648438</v>
      </c>
      <c r="AU33">
        <f>0.61365*EXP(17.502*AT33/(240.97+AT33))</f>
        <v>3.3624524257171928</v>
      </c>
      <c r="AV33">
        <f>IF(AS33&lt;&gt;0,(1000-(AR33+U33)/2)/AS33*AL33,0)</f>
        <v>1.378890005929309</v>
      </c>
      <c r="AW33">
        <f>U33*AA33/1000</f>
        <v>2.0823141296852556</v>
      </c>
      <c r="AX33">
        <f>(AU33-AW33)</f>
        <v>1.2801382960319372</v>
      </c>
      <c r="AY33">
        <f>1/(1.6/F33+1.37/N33)</f>
        <v>0.90365283775315397</v>
      </c>
      <c r="AZ33">
        <f>G33*AA33*0.001</f>
        <v>33.52936687750173</v>
      </c>
      <c r="BA33">
        <f>G33/S33</f>
        <v>0.97107667539489784</v>
      </c>
      <c r="BB33">
        <f>(1-AL33*AA33/AQ33/F33)*100</f>
        <v>73.556789246208737</v>
      </c>
      <c r="BC33">
        <f>(S33-E33/(N33/1.35))</f>
        <v>389.81429445440926</v>
      </c>
      <c r="BD33">
        <f>E33*BB33/100/BC33</f>
        <v>4.4645563517578118E-3</v>
      </c>
    </row>
    <row r="34" spans="1:56" x14ac:dyDescent="0.25">
      <c r="A34" s="1" t="s">
        <v>1</v>
      </c>
      <c r="B34" s="1" t="s">
        <v>12311</v>
      </c>
      <c r="K34" s="1">
        <f t="shared" si="0"/>
        <v>2.72</v>
      </c>
    </row>
    <row r="35" spans="1:56" x14ac:dyDescent="0.25">
      <c r="A35" s="1" t="s">
        <v>1</v>
      </c>
      <c r="B35" s="1" t="s">
        <v>12310</v>
      </c>
      <c r="K35" s="1">
        <f t="shared" si="0"/>
        <v>2.72</v>
      </c>
    </row>
    <row r="36" spans="1:56" x14ac:dyDescent="0.25">
      <c r="A36" s="1">
        <v>7</v>
      </c>
      <c r="B36" s="1" t="s">
        <v>12309</v>
      </c>
      <c r="C36" s="1">
        <v>1619.5000043027103</v>
      </c>
      <c r="D36" s="1">
        <v>0</v>
      </c>
      <c r="E36">
        <f>(R36-S36*(1000-T36)/(1000-U36))*AK36</f>
        <v>2.9460188933475777</v>
      </c>
      <c r="F36">
        <f>IF(AV36&lt;&gt;0,1/(1/AV36-1/N36),0)</f>
        <v>2.2240375451924042</v>
      </c>
      <c r="G36">
        <f>((AY36-AL36/2)*S36-E36)/(AY36+AL36/2)</f>
        <v>378.56054129139818</v>
      </c>
      <c r="H36">
        <f>AL36*1000</f>
        <v>20.727322987833915</v>
      </c>
      <c r="I36">
        <f>(AQ36-AW36)</f>
        <v>1.2133171009698405</v>
      </c>
      <c r="J36">
        <f>(P36+AP36*D36)</f>
        <v>25.818750381469727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26.019157409667969</v>
      </c>
      <c r="P36" s="1">
        <v>25.818750381469727</v>
      </c>
      <c r="Q36" s="1">
        <v>26.1783447265625</v>
      </c>
      <c r="R36" s="1">
        <v>399.91436767578125</v>
      </c>
      <c r="S36" s="1">
        <v>389.9013671875</v>
      </c>
      <c r="T36" s="1">
        <v>5.6683363914489746</v>
      </c>
      <c r="U36" s="1">
        <v>24.036212921142578</v>
      </c>
      <c r="V36" s="1">
        <v>14.834117889404297</v>
      </c>
      <c r="W36" s="1">
        <v>62.903118133544922</v>
      </c>
      <c r="X36" s="1">
        <v>299.56210327148438</v>
      </c>
      <c r="Y36" s="1">
        <v>500.77420043945313</v>
      </c>
      <c r="Z36" s="1">
        <v>9.8523197174072266</v>
      </c>
      <c r="AA36" s="1">
        <v>88.404983520507813</v>
      </c>
      <c r="AB36" s="1">
        <v>17.624671936035156</v>
      </c>
      <c r="AC36" s="1">
        <v>1.3852841854095459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1.101331262027516</v>
      </c>
      <c r="AL36">
        <f>(U36-T36)/(1000-U36)*AK36</f>
        <v>2.0727322987833915E-2</v>
      </c>
      <c r="AM36">
        <f>(P36+273.15)</f>
        <v>298.9687503814697</v>
      </c>
      <c r="AN36">
        <f>(O36+273.15)</f>
        <v>299.16915740966795</v>
      </c>
      <c r="AO36">
        <f>(Y36*AG36+Z36*AH36)*AI36</f>
        <v>80.1238702794044</v>
      </c>
      <c r="AP36">
        <f>((AO36+0.00000010773*(AN36^4-AM36^4))-AL36*44100)/(L36*51.4+0.00000043092*AM36^3)</f>
        <v>-6.8436435228419574</v>
      </c>
      <c r="AQ36">
        <f>0.61365*EXP(17.502*J36/(240.97+J36))</f>
        <v>3.3382381081588672</v>
      </c>
      <c r="AR36">
        <f>AQ36*1000/AA36</f>
        <v>37.760745777238647</v>
      </c>
      <c r="AS36">
        <f>(AR36-U36)</f>
        <v>13.724532856096069</v>
      </c>
      <c r="AT36">
        <f>IF(D36,P36,(O36+P36)/2)</f>
        <v>25.918953895568848</v>
      </c>
      <c r="AU36">
        <f>0.61365*EXP(17.502*AT36/(240.97+AT36))</f>
        <v>3.358110139251123</v>
      </c>
      <c r="AV36">
        <f>IF(AS36&lt;&gt;0,(1000-(AR36+U36)/2)/AS36*AL36,0)</f>
        <v>1.4635747851780814</v>
      </c>
      <c r="AW36">
        <f>U36*AA36/1000</f>
        <v>2.1249210071890268</v>
      </c>
      <c r="AX36">
        <f>(AU36-AW36)</f>
        <v>1.2331891320620962</v>
      </c>
      <c r="AY36">
        <f>1/(1.6/F36+1.37/N36)</f>
        <v>0.96201970506772583</v>
      </c>
      <c r="AZ36">
        <f>G36*AA36*0.001</f>
        <v>33.466638414380569</v>
      </c>
      <c r="BA36">
        <f>G36/S36</f>
        <v>0.97091360315582553</v>
      </c>
      <c r="BB36">
        <f>(1-AL36*AA36/AQ36/F36)*100</f>
        <v>75.319125859890562</v>
      </c>
      <c r="BC36">
        <f>(S36-E36/(N36/1.35))</f>
        <v>388.97220780995002</v>
      </c>
      <c r="BD36">
        <f>E36*BB36/100/BC36</f>
        <v>5.704560977839241E-3</v>
      </c>
    </row>
    <row r="37" spans="1:56" x14ac:dyDescent="0.25">
      <c r="A37" s="1" t="s">
        <v>1</v>
      </c>
      <c r="B37" s="1" t="s">
        <v>12308</v>
      </c>
      <c r="K37" s="1">
        <f t="shared" si="0"/>
        <v>2.72</v>
      </c>
    </row>
    <row r="38" spans="1:56" x14ac:dyDescent="0.25">
      <c r="A38" s="1" t="s">
        <v>1</v>
      </c>
      <c r="B38" s="1" t="s">
        <v>12307</v>
      </c>
      <c r="K38" s="1">
        <f t="shared" si="0"/>
        <v>2.72</v>
      </c>
    </row>
    <row r="39" spans="1:56" x14ac:dyDescent="0.25">
      <c r="A39" s="1">
        <v>8</v>
      </c>
      <c r="B39" s="1" t="s">
        <v>12306</v>
      </c>
      <c r="C39" s="1">
        <v>1822.5000043027103</v>
      </c>
      <c r="D39" s="1">
        <v>0</v>
      </c>
      <c r="E39">
        <f>(R39-S39*(1000-T39)/(1000-U39))*AK39</f>
        <v>3.6141053437400341</v>
      </c>
      <c r="F39">
        <f>IF(AV39&lt;&gt;0,1/(1/AV39-1/N39),0)</f>
        <v>2.4647253766956108</v>
      </c>
      <c r="G39">
        <f>((AY39-AL39/2)*S39-E39)/(AY39+AL39/2)</f>
        <v>377.86050382309867</v>
      </c>
      <c r="H39">
        <f>AL39*1000</f>
        <v>21.28269785254356</v>
      </c>
      <c r="I39">
        <f>(AQ39-AW39)</f>
        <v>1.1652728207049043</v>
      </c>
      <c r="J39">
        <f>(P39+AP39*D39)</f>
        <v>25.869010925292969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26.062856674194336</v>
      </c>
      <c r="P39" s="1">
        <v>25.869010925292969</v>
      </c>
      <c r="Q39" s="1">
        <v>26.211845397949219</v>
      </c>
      <c r="R39" s="1">
        <v>400.07852172851563</v>
      </c>
      <c r="S39" s="1">
        <v>389.27554321289063</v>
      </c>
      <c r="T39" s="1">
        <v>5.8476147651672363</v>
      </c>
      <c r="U39" s="1">
        <v>24.692926406860352</v>
      </c>
      <c r="V39" s="1">
        <v>15.26338005065918</v>
      </c>
      <c r="W39" s="1">
        <v>64.453208923339844</v>
      </c>
      <c r="X39" s="1">
        <v>299.5943603515625</v>
      </c>
      <c r="Y39" s="1">
        <v>750.43096923828125</v>
      </c>
      <c r="Z39" s="1">
        <v>9.9674673080444336</v>
      </c>
      <c r="AA39" s="1">
        <v>88.402641296386719</v>
      </c>
      <c r="AB39" s="1">
        <v>17.777240753173828</v>
      </c>
      <c r="AC39" s="1">
        <v>1.3963809013366699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1.1014498542336855</v>
      </c>
      <c r="AL39">
        <f>(U39-T39)/(1000-U39)*AK39</f>
        <v>2.128269785254356E-2</v>
      </c>
      <c r="AM39">
        <f>(P39+273.15)</f>
        <v>299.01901092529295</v>
      </c>
      <c r="AN39">
        <f>(O39+273.15)</f>
        <v>299.21285667419431</v>
      </c>
      <c r="AO39">
        <f>(Y39*AG39+Z39*AH39)*AI39</f>
        <v>120.06895239437472</v>
      </c>
      <c r="AP39">
        <f>((AO39+0.00000010773*(AN39^4-AM39^4))-AL39*44100)/(L39*51.4+0.00000043092*AM39^3)</f>
        <v>-6.7167717253635359</v>
      </c>
      <c r="AQ39">
        <f>0.61365*EXP(17.502*J39/(240.97+J39))</f>
        <v>3.3481927364086554</v>
      </c>
      <c r="AR39">
        <f>AQ39*1000/AA39</f>
        <v>37.87435179886991</v>
      </c>
      <c r="AS39">
        <f>(AR39-U39)</f>
        <v>13.181425392009558</v>
      </c>
      <c r="AT39">
        <f>IF(D39,P39,(O39+P39)/2)</f>
        <v>25.965933799743652</v>
      </c>
      <c r="AU39">
        <f>0.61365*EXP(17.502*AT39/(240.97+AT39))</f>
        <v>3.3674625622191092</v>
      </c>
      <c r="AV39">
        <f>IF(AS39&lt;&gt;0,(1000-(AR39+U39)/2)/AS39*AL39,0)</f>
        <v>1.5640871150616997</v>
      </c>
      <c r="AW39">
        <f>U39*AA39/1000</f>
        <v>2.1829199157037511</v>
      </c>
      <c r="AX39">
        <f>(AU39-AW39)</f>
        <v>1.1845426465153581</v>
      </c>
      <c r="AY39">
        <f>1/(1.6/F39+1.37/N39)</f>
        <v>1.0317500704117581</v>
      </c>
      <c r="AZ39">
        <f>G39*AA39*0.001</f>
        <v>33.403866579545358</v>
      </c>
      <c r="BA39">
        <f>G39/S39</f>
        <v>0.97067619687695306</v>
      </c>
      <c r="BB39">
        <f>(1-AL39*AA39/AQ39/F39)*100</f>
        <v>77.201150378066643</v>
      </c>
      <c r="BC39">
        <f>(S39-E39/(N39/1.35))</f>
        <v>388.13567276631193</v>
      </c>
      <c r="BD39">
        <f>E39*BB39/100/BC39</f>
        <v>7.188545390215558E-3</v>
      </c>
    </row>
    <row r="40" spans="1:56" x14ac:dyDescent="0.25">
      <c r="A40" s="1" t="s">
        <v>1</v>
      </c>
      <c r="B40" s="1" t="s">
        <v>12305</v>
      </c>
      <c r="K40" s="1">
        <f t="shared" si="0"/>
        <v>2.72</v>
      </c>
    </row>
    <row r="41" spans="1:56" x14ac:dyDescent="0.25">
      <c r="A41" s="1" t="s">
        <v>1</v>
      </c>
      <c r="B41" s="1" t="s">
        <v>12304</v>
      </c>
      <c r="K41" s="1">
        <f t="shared" si="0"/>
        <v>2.72</v>
      </c>
    </row>
    <row r="42" spans="1:56" x14ac:dyDescent="0.25">
      <c r="A42" s="1">
        <v>9</v>
      </c>
      <c r="B42" s="1" t="s">
        <v>12303</v>
      </c>
      <c r="C42" s="1">
        <v>2025.5000043027103</v>
      </c>
      <c r="D42" s="1">
        <v>0</v>
      </c>
      <c r="E42">
        <f>(R42-S42*(1000-T42)/(1000-U42))*AK42</f>
        <v>4.0457709274105556</v>
      </c>
      <c r="F42">
        <f>IF(AV42&lt;&gt;0,1/(1/AV42-1/N42),0)</f>
        <v>2.762344500611853</v>
      </c>
      <c r="G42">
        <f>((AY42-AL42/2)*S42-E42)/(AY42+AL42/2)</f>
        <v>377.56912805907302</v>
      </c>
      <c r="H42">
        <f>AL42*1000</f>
        <v>21.919976179271821</v>
      </c>
      <c r="I42">
        <f>(AQ42-AW42)</f>
        <v>1.117616166477871</v>
      </c>
      <c r="J42">
        <f>(P42+AP42*D42)</f>
        <v>25.947921752929688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26.147506713867188</v>
      </c>
      <c r="P42" s="1">
        <v>25.947921752929688</v>
      </c>
      <c r="Q42" s="1">
        <v>26.267877578735352</v>
      </c>
      <c r="R42" s="1">
        <v>400.17108154296875</v>
      </c>
      <c r="S42" s="1">
        <v>388.760498046875</v>
      </c>
      <c r="T42" s="1">
        <v>6.0122876167297363</v>
      </c>
      <c r="U42" s="1">
        <v>25.408870697021484</v>
      </c>
      <c r="V42" s="1">
        <v>15.615182876586914</v>
      </c>
      <c r="W42" s="1">
        <v>65.992210388183594</v>
      </c>
      <c r="X42" s="1">
        <v>299.575439453125</v>
      </c>
      <c r="Y42" s="1">
        <v>1000.4912109375</v>
      </c>
      <c r="Z42" s="1">
        <v>9.8560972213745117</v>
      </c>
      <c r="AA42" s="1">
        <v>88.40447998046875</v>
      </c>
      <c r="AB42" s="1">
        <v>17.919679641723633</v>
      </c>
      <c r="AC42" s="1">
        <v>1.4111683368682861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1.101380292107077</v>
      </c>
      <c r="AL42">
        <f>(U42-T42)/(1000-U42)*AK42</f>
        <v>2.191997617927182E-2</v>
      </c>
      <c r="AM42">
        <f>(P42+273.15)</f>
        <v>299.09792175292966</v>
      </c>
      <c r="AN42">
        <f>(O42+273.15)</f>
        <v>299.29750671386716</v>
      </c>
      <c r="AO42">
        <f>(Y42*AG42+Z42*AH42)*AI42</f>
        <v>160.07859017196461</v>
      </c>
      <c r="AP42">
        <f>((AO42+0.00000010773*(AN42^4-AM42^4))-AL42*44100)/(L42*51.4+0.00000043092*AM42^3)</f>
        <v>-6.6177467108759833</v>
      </c>
      <c r="AQ42">
        <f>0.61365*EXP(17.502*J42/(240.97+J42))</f>
        <v>3.3638741673390258</v>
      </c>
      <c r="AR42">
        <f>AQ42*1000/AA42</f>
        <v>38.050946830773832</v>
      </c>
      <c r="AS42">
        <f>(AR42-U42)</f>
        <v>12.642076133752347</v>
      </c>
      <c r="AT42">
        <f>IF(D42,P42,(O42+P42)/2)</f>
        <v>26.047714233398438</v>
      </c>
      <c r="AU42">
        <f>0.61365*EXP(17.502*AT42/(240.97+AT42))</f>
        <v>3.383797102669686</v>
      </c>
      <c r="AV42">
        <f>IF(AS42&lt;&gt;0,(1000-(AR42+U42)/2)/AS42*AL42,0)</f>
        <v>1.6788743486784394</v>
      </c>
      <c r="AW42">
        <f>U42*AA42/1000</f>
        <v>2.2462580008611548</v>
      </c>
      <c r="AX42">
        <f>(AU42-AW42)</f>
        <v>1.1375391018085312</v>
      </c>
      <c r="AY42">
        <f>1/(1.6/F42+1.37/N42)</f>
        <v>1.1119938413108479</v>
      </c>
      <c r="AZ42">
        <f>G42*AA42*0.001</f>
        <v>33.378802422741366</v>
      </c>
      <c r="BA42">
        <f>G42/S42</f>
        <v>0.97121268738972399</v>
      </c>
      <c r="BB42">
        <f>(1-AL42*AA42/AQ42/F42)*100</f>
        <v>79.145644618867863</v>
      </c>
      <c r="BC42">
        <f>(S42-E42/(N42/1.35))</f>
        <v>387.48448247035878</v>
      </c>
      <c r="BD42">
        <f>E42*BB42/100/BC42</f>
        <v>8.2636895802576521E-3</v>
      </c>
    </row>
    <row r="43" spans="1:56" x14ac:dyDescent="0.25">
      <c r="A43" s="1" t="s">
        <v>1</v>
      </c>
      <c r="B43" s="1" t="s">
        <v>12302</v>
      </c>
      <c r="K43" s="1">
        <f t="shared" si="0"/>
        <v>2.72</v>
      </c>
    </row>
    <row r="44" spans="1:56" x14ac:dyDescent="0.25">
      <c r="A44" s="1" t="s">
        <v>1</v>
      </c>
      <c r="B44" s="1" t="s">
        <v>12301</v>
      </c>
      <c r="K44" s="1">
        <f t="shared" si="0"/>
        <v>2.72</v>
      </c>
    </row>
    <row r="45" spans="1:56" x14ac:dyDescent="0.25">
      <c r="A45" s="1">
        <v>10</v>
      </c>
      <c r="B45" s="1" t="s">
        <v>12300</v>
      </c>
      <c r="C45" s="1">
        <v>2228.5000043027103</v>
      </c>
      <c r="D45" s="1">
        <v>0</v>
      </c>
      <c r="E45">
        <f>(R45-S45*(1000-T45)/(1000-U45))*AK45</f>
        <v>4.0287539040419196</v>
      </c>
      <c r="F45">
        <f>IF(AV45&lt;&gt;0,1/(1/AV45-1/N45),0)</f>
        <v>3.1569572607972609</v>
      </c>
      <c r="G45">
        <f>((AY45-AL45/2)*S45-E45)/(AY45+AL45/2)</f>
        <v>377.84218395384892</v>
      </c>
      <c r="H45">
        <f>AL45*1000</f>
        <v>22.557086680889004</v>
      </c>
      <c r="I45">
        <f>(AQ45-AW45)</f>
        <v>1.0623379030645048</v>
      </c>
      <c r="J45">
        <f>(P45+AP45*D45)</f>
        <v>25.982442855834961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26.218315124511719</v>
      </c>
      <c r="P45" s="1">
        <v>25.982442855834961</v>
      </c>
      <c r="Q45" s="1">
        <v>26.333515167236328</v>
      </c>
      <c r="R45" s="1">
        <v>399.93017578125</v>
      </c>
      <c r="S45" s="1">
        <v>388.31875610351563</v>
      </c>
      <c r="T45" s="1">
        <v>6.1643004417419434</v>
      </c>
      <c r="U45" s="1">
        <v>26.111042022705078</v>
      </c>
      <c r="V45" s="1">
        <v>15.943718910217285</v>
      </c>
      <c r="W45" s="1">
        <v>67.535171508789063</v>
      </c>
      <c r="X45" s="1">
        <v>299.5638427734375</v>
      </c>
      <c r="Y45" s="1">
        <v>1250.4691162109375</v>
      </c>
      <c r="Z45" s="1">
        <v>9.4252376556396484</v>
      </c>
      <c r="AA45" s="1">
        <v>88.407676696777344</v>
      </c>
      <c r="AB45" s="1">
        <v>18.032690048217773</v>
      </c>
      <c r="AC45" s="1">
        <v>1.4219239950180054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1.1013376572552847</v>
      </c>
      <c r="AL45">
        <f>(U45-T45)/(1000-U45)*AK45</f>
        <v>2.2557086680889005E-2</v>
      </c>
      <c r="AM45">
        <f>(P45+273.15)</f>
        <v>299.13244285583494</v>
      </c>
      <c r="AN45">
        <f>(O45+273.15)</f>
        <v>299.3683151245117</v>
      </c>
      <c r="AO45">
        <f>(Y45*AG45+Z45*AH45)*AI45</f>
        <v>200.07505412172395</v>
      </c>
      <c r="AP45">
        <f>((AO45+0.00000010773*(AN45^4-AM45^4))-AL45*44100)/(L45*51.4+0.00000043092*AM45^3)</f>
        <v>-6.5161615636164552</v>
      </c>
      <c r="AQ45">
        <f>0.61365*EXP(17.502*J45/(240.97+J45))</f>
        <v>3.3707544644237823</v>
      </c>
      <c r="AR45">
        <f>AQ45*1000/AA45</f>
        <v>38.127395610506454</v>
      </c>
      <c r="AS45">
        <f>(AR45-U45)</f>
        <v>12.016353587801376</v>
      </c>
      <c r="AT45">
        <f>IF(D45,P45,(O45+P45)/2)</f>
        <v>26.10037899017334</v>
      </c>
      <c r="AU45">
        <f>0.61365*EXP(17.502*AT45/(240.97+AT45))</f>
        <v>3.3943527716877981</v>
      </c>
      <c r="AV45">
        <f>IF(AS45&lt;&gt;0,(1000-(AR45+U45)/2)/AS45*AL45,0)</f>
        <v>1.8169048137934394</v>
      </c>
      <c r="AW45">
        <f>U45*AA45/1000</f>
        <v>2.3084165613592775</v>
      </c>
      <c r="AX45">
        <f>(AU45-AW45)</f>
        <v>1.0859362103285206</v>
      </c>
      <c r="AY45">
        <f>1/(1.6/F45+1.37/N45)</f>
        <v>1.2093586615196168</v>
      </c>
      <c r="AZ45">
        <f>G45*AA45*0.001</f>
        <v>33.404149641396153</v>
      </c>
      <c r="BA45">
        <f>G45/S45</f>
        <v>0.97302068987140578</v>
      </c>
      <c r="BB45">
        <f>(1-AL45*AA45/AQ45/F45)*100</f>
        <v>81.259672969587342</v>
      </c>
      <c r="BC45">
        <f>(S45-E45/(N45/1.35))</f>
        <v>387.04810760963312</v>
      </c>
      <c r="BD45">
        <f>E45*BB45/100/BC45</f>
        <v>8.4582566942189262E-3</v>
      </c>
    </row>
    <row r="46" spans="1:56" x14ac:dyDescent="0.25">
      <c r="A46" s="1" t="s">
        <v>1</v>
      </c>
      <c r="B46" s="1" t="s">
        <v>12299</v>
      </c>
      <c r="K46" s="1">
        <f t="shared" si="0"/>
        <v>2.72</v>
      </c>
    </row>
    <row r="47" spans="1:56" x14ac:dyDescent="0.25">
      <c r="A47" s="1" t="s">
        <v>1</v>
      </c>
      <c r="B47" s="1" t="s">
        <v>12298</v>
      </c>
      <c r="K47" s="1">
        <f t="shared" si="0"/>
        <v>2.72</v>
      </c>
    </row>
    <row r="48" spans="1:56" x14ac:dyDescent="0.25">
      <c r="A48" s="1">
        <v>11</v>
      </c>
      <c r="B48" s="1" t="s">
        <v>12297</v>
      </c>
      <c r="C48" s="1">
        <v>2431.5000043027103</v>
      </c>
      <c r="D48" s="1">
        <v>0</v>
      </c>
      <c r="E48">
        <f>(R48-S48*(1000-T48)/(1000-U48))*AK48</f>
        <v>3.8762516951004353</v>
      </c>
      <c r="F48">
        <f>IF(AV48&lt;&gt;0,1/(1/AV48-1/N48),0)</f>
        <v>3.6483155379193688</v>
      </c>
      <c r="G48">
        <f>((AY48-AL48/2)*S48-E48)/(AY48+AL48/2)</f>
        <v>378.47567829293604</v>
      </c>
      <c r="H48">
        <f>AL48*1000</f>
        <v>23.417634758318815</v>
      </c>
      <c r="I48">
        <f>(AQ48-AW48)</f>
        <v>1.0167493985668714</v>
      </c>
      <c r="J48">
        <f>(P48+AP48*D48)</f>
        <v>26.146089553833008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26.373777389526367</v>
      </c>
      <c r="P48" s="1">
        <v>26.146089553833008</v>
      </c>
      <c r="Q48" s="1">
        <v>26.432546615600586</v>
      </c>
      <c r="R48" s="1">
        <v>399.99935913085938</v>
      </c>
      <c r="S48" s="1">
        <v>388.22662353515625</v>
      </c>
      <c r="T48" s="1">
        <v>6.3108305931091309</v>
      </c>
      <c r="U48" s="1">
        <v>26.996761322021484</v>
      </c>
      <c r="V48" s="1">
        <v>16.174032211303711</v>
      </c>
      <c r="W48" s="1">
        <v>69.190017700195313</v>
      </c>
      <c r="X48" s="1">
        <v>299.6064453125</v>
      </c>
      <c r="Y48" s="1">
        <v>1600.449951171875</v>
      </c>
      <c r="Z48" s="1">
        <v>10.033143043518066</v>
      </c>
      <c r="AA48" s="1">
        <v>88.410179138183594</v>
      </c>
      <c r="AB48" s="1">
        <v>18.184911727905273</v>
      </c>
      <c r="AC48" s="1">
        <v>1.4361511468887329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1.101494284237132</v>
      </c>
      <c r="AL48">
        <f>(U48-T48)/(1000-U48)*AK48</f>
        <v>2.3417634758318814E-2</v>
      </c>
      <c r="AM48">
        <f>(P48+273.15)</f>
        <v>299.29608955383299</v>
      </c>
      <c r="AN48">
        <f>(O48+273.15)</f>
        <v>299.52377738952634</v>
      </c>
      <c r="AO48">
        <f>(Y48*AG48+Z48*AH48)*AI48</f>
        <v>256.07198646384495</v>
      </c>
      <c r="AP48">
        <f>((AO48+0.00000010773*(AN48^4-AM48^4))-AL48*44100)/(L48*51.4+0.00000043092*AM48^3)</f>
        <v>-6.367427092418473</v>
      </c>
      <c r="AQ48">
        <f>0.61365*EXP(17.502*J48/(240.97+J48))</f>
        <v>3.4035379031975768</v>
      </c>
      <c r="AR48">
        <f>AQ48*1000/AA48</f>
        <v>38.497127099786837</v>
      </c>
      <c r="AS48">
        <f>(AR48-U48)</f>
        <v>11.500365777765353</v>
      </c>
      <c r="AT48">
        <f>IF(D48,P48,(O48+P48)/2)</f>
        <v>26.259933471679688</v>
      </c>
      <c r="AU48">
        <f>0.61365*EXP(17.502*AT48/(240.97+AT48))</f>
        <v>3.4265082389495358</v>
      </c>
      <c r="AV48">
        <f>IF(AS48&lt;&gt;0,(1000-(AR48+U48)/2)/AS48*AL48,0)</f>
        <v>1.9695702916797235</v>
      </c>
      <c r="AW48">
        <f>U48*AA48/1000</f>
        <v>2.3867885046307054</v>
      </c>
      <c r="AX48">
        <f>(AU48-AW48)</f>
        <v>1.0397197343188305</v>
      </c>
      <c r="AY48">
        <f>1/(1.6/F48+1.37/N48)</f>
        <v>1.318172609126455</v>
      </c>
      <c r="AZ48">
        <f>G48*AA48*0.001</f>
        <v>33.461102517324022</v>
      </c>
      <c r="BA48">
        <f>G48/S48</f>
        <v>0.97488336798381059</v>
      </c>
      <c r="BB48">
        <f>(1-AL48*AA48/AQ48/F48)*100</f>
        <v>83.326671209252694</v>
      </c>
      <c r="BC48">
        <f>(S48-E48/(N48/1.35))</f>
        <v>387.00407346245328</v>
      </c>
      <c r="BD48">
        <f>E48*BB48/100/BC48</f>
        <v>8.3460400721926519E-3</v>
      </c>
    </row>
    <row r="49" spans="1:56" x14ac:dyDescent="0.25">
      <c r="A49" s="1" t="s">
        <v>1</v>
      </c>
      <c r="B49" s="1" t="s">
        <v>12296</v>
      </c>
      <c r="K49" s="1">
        <f t="shared" si="0"/>
        <v>2.72</v>
      </c>
    </row>
    <row r="50" spans="1:56" x14ac:dyDescent="0.25">
      <c r="A50" s="1" t="s">
        <v>1</v>
      </c>
      <c r="B50" s="1" t="s">
        <v>12295</v>
      </c>
      <c r="K50" s="1">
        <f t="shared" si="0"/>
        <v>2.72</v>
      </c>
    </row>
    <row r="51" spans="1:56" x14ac:dyDescent="0.25">
      <c r="A51" s="1">
        <v>12</v>
      </c>
      <c r="B51" s="1" t="s">
        <v>12294</v>
      </c>
      <c r="C51" s="1">
        <v>2634.5000043027103</v>
      </c>
      <c r="D51" s="1">
        <v>0</v>
      </c>
      <c r="E51">
        <f>(R51-S51*(1000-T51)/(1000-U51))*AK51</f>
        <v>3.0460627392867838</v>
      </c>
      <c r="F51">
        <f>IF(AV51&lt;&gt;0,1/(1/AV51-1/N51),0)</f>
        <v>4.2285236674415581</v>
      </c>
      <c r="G51">
        <f>((AY51-AL51/2)*S51-E51)/(AY51+AL51/2)</f>
        <v>380.21796456645598</v>
      </c>
      <c r="H51">
        <f>AL51*1000</f>
        <v>24.089032826497228</v>
      </c>
      <c r="I51">
        <f>(AQ51-AW51)</f>
        <v>0.96801989616077089</v>
      </c>
      <c r="J51">
        <f>(P51+AP51*D51)</f>
        <v>26.216312408447266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26.501169204711914</v>
      </c>
      <c r="P51" s="1">
        <v>26.216312408447266</v>
      </c>
      <c r="Q51" s="1">
        <v>26.540966033935547</v>
      </c>
      <c r="R51" s="1">
        <v>400.08258056640625</v>
      </c>
      <c r="S51" s="1">
        <v>388.81497192382813</v>
      </c>
      <c r="T51" s="1">
        <v>6.4454474449157715</v>
      </c>
      <c r="U51" s="1">
        <v>27.707151412963867</v>
      </c>
      <c r="V51" s="1">
        <v>16.395904541015625</v>
      </c>
      <c r="W51" s="1">
        <v>70.481346130371094</v>
      </c>
      <c r="X51" s="1">
        <v>299.63137817382813</v>
      </c>
      <c r="Y51" s="1">
        <v>2001.553466796875</v>
      </c>
      <c r="Z51" s="1">
        <v>9.6230144500732422</v>
      </c>
      <c r="AA51" s="1">
        <v>88.412948608398438</v>
      </c>
      <c r="AB51" s="1">
        <v>18.324298858642578</v>
      </c>
      <c r="AC51" s="1">
        <v>1.4568278789520264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1.1015859491684854</v>
      </c>
      <c r="AL51">
        <f>(U51-T51)/(1000-U51)*AK51</f>
        <v>2.4089032826497228E-2</v>
      </c>
      <c r="AM51">
        <f>(P51+273.15)</f>
        <v>299.36631240844724</v>
      </c>
      <c r="AN51">
        <f>(O51+273.15)</f>
        <v>299.65116920471189</v>
      </c>
      <c r="AO51">
        <f>(Y51*AG51+Z51*AH51)*AI51</f>
        <v>320.248547529387</v>
      </c>
      <c r="AP51">
        <f>((AO51+0.00000010773*(AN51^4-AM51^4))-AL51*44100)/(L51*51.4+0.00000043092*AM51^3)</f>
        <v>-6.0771803538792462</v>
      </c>
      <c r="AQ51">
        <f>0.61365*EXP(17.502*J51/(240.97+J51))</f>
        <v>3.4176908501202594</v>
      </c>
      <c r="AR51">
        <f>AQ51*1000/AA51</f>
        <v>38.655998967504281</v>
      </c>
      <c r="AS51">
        <f>(AR51-U51)</f>
        <v>10.948847554540414</v>
      </c>
      <c r="AT51">
        <f>IF(D51,P51,(O51+P51)/2)</f>
        <v>26.35874080657959</v>
      </c>
      <c r="AU51">
        <f>0.61365*EXP(17.502*AT51/(240.97+AT51))</f>
        <v>3.4465542586170956</v>
      </c>
      <c r="AV51">
        <f>IF(AS51&lt;&gt;0,(1000-(AR51+U51)/2)/AS51*AL51,0)</f>
        <v>2.1271390122558334</v>
      </c>
      <c r="AW51">
        <f>U51*AA51/1000</f>
        <v>2.4496709539594885</v>
      </c>
      <c r="AX51">
        <f>(AU51-AW51)</f>
        <v>0.99688330465760711</v>
      </c>
      <c r="AY51">
        <f>1/(1.6/F51+1.37/N51)</f>
        <v>1.4317415413885517</v>
      </c>
      <c r="AZ51">
        <f>G51*AA51*0.001</f>
        <v>33.616191361203931</v>
      </c>
      <c r="BA51">
        <f>G51/S51</f>
        <v>0.97788920700549475</v>
      </c>
      <c r="BB51">
        <f>(1-AL51*AA51/AQ51/F51)*100</f>
        <v>85.262843458532757</v>
      </c>
      <c r="BC51">
        <f>(S51-E51/(N51/1.35))</f>
        <v>387.85425922602263</v>
      </c>
      <c r="BD51">
        <f>E51*BB51/100/BC51</f>
        <v>6.696225820052905E-3</v>
      </c>
    </row>
    <row r="52" spans="1:56" x14ac:dyDescent="0.25">
      <c r="A52" s="1" t="s">
        <v>1</v>
      </c>
      <c r="B52" s="1" t="s">
        <v>12293</v>
      </c>
      <c r="K52" s="2">
        <v>4.4649999999999999</v>
      </c>
    </row>
    <row r="53" spans="1:56" x14ac:dyDescent="0.25">
      <c r="A53" s="1" t="s">
        <v>1</v>
      </c>
      <c r="B53" s="1" t="s">
        <v>12292</v>
      </c>
      <c r="K53" s="2">
        <v>4.4649999999999999</v>
      </c>
    </row>
    <row r="54" spans="1:56" x14ac:dyDescent="0.25">
      <c r="A54" s="1" t="s">
        <v>1</v>
      </c>
      <c r="B54" s="1" t="s">
        <v>12291</v>
      </c>
    </row>
    <row r="55" spans="1:56" x14ac:dyDescent="0.25">
      <c r="A55" s="1" t="s">
        <v>1</v>
      </c>
      <c r="B55" s="1" t="s">
        <v>12290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E46D3-E56B-464B-801B-C4C68251136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4425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4424</v>
      </c>
    </row>
    <row r="12" spans="1:56" x14ac:dyDescent="0.25">
      <c r="A12" s="1" t="s">
        <v>1</v>
      </c>
      <c r="B12" s="1" t="s">
        <v>4423</v>
      </c>
    </row>
    <row r="13" spans="1:56" x14ac:dyDescent="0.25">
      <c r="A13" s="1" t="s">
        <v>1</v>
      </c>
      <c r="B13" s="1" t="s">
        <v>4422</v>
      </c>
    </row>
    <row r="14" spans="1:56" x14ac:dyDescent="0.25">
      <c r="A14" s="1" t="s">
        <v>1</v>
      </c>
      <c r="B14" s="1" t="s">
        <v>4421</v>
      </c>
    </row>
    <row r="15" spans="1:56" x14ac:dyDescent="0.25">
      <c r="A15" s="1" t="s">
        <v>1</v>
      </c>
      <c r="B15" s="1" t="s">
        <v>4420</v>
      </c>
    </row>
    <row r="16" spans="1:56" x14ac:dyDescent="0.25">
      <c r="A16" s="1" t="s">
        <v>1</v>
      </c>
      <c r="B16" s="1" t="s">
        <v>4419</v>
      </c>
    </row>
    <row r="17" spans="1:56" x14ac:dyDescent="0.25">
      <c r="A17" s="1" t="s">
        <v>1</v>
      </c>
      <c r="B17" s="1" t="s">
        <v>4418</v>
      </c>
    </row>
    <row r="18" spans="1:56" x14ac:dyDescent="0.25">
      <c r="A18" s="1">
        <v>1</v>
      </c>
      <c r="B18" s="1" t="s">
        <v>4417</v>
      </c>
      <c r="C18" s="1">
        <v>346.00000252574682</v>
      </c>
      <c r="D18" s="1">
        <v>0</v>
      </c>
      <c r="E18">
        <f>(R18-S18*(1000-T18)/(1000-U18))*AK18</f>
        <v>-1.612205010166309</v>
      </c>
      <c r="F18">
        <f>IF(AV18&lt;&gt;0,1/(1/AV18-1/N18),0)</f>
        <v>1.955367830581249</v>
      </c>
      <c r="G18">
        <f>((AY18-AL18/2)*S18-E18)/(AY18+AL18/2)</f>
        <v>384.33786327424798</v>
      </c>
      <c r="H18">
        <f>AL18*1000</f>
        <v>23.594428371993139</v>
      </c>
      <c r="I18">
        <f>(AQ18-AW18)</f>
        <v>1.5013695836522096</v>
      </c>
      <c r="J18">
        <f>(P18+AP18*D18)</f>
        <v>25.88737678527832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26.680706024169922</v>
      </c>
      <c r="P18" s="1">
        <v>25.88737678527832</v>
      </c>
      <c r="Q18" s="1">
        <v>26.816810607910156</v>
      </c>
      <c r="R18" s="1">
        <v>399.87100219726563</v>
      </c>
      <c r="S18" s="1">
        <v>392.9407958984375</v>
      </c>
      <c r="T18" s="1">
        <v>0.12542380392551422</v>
      </c>
      <c r="U18" s="1">
        <v>21.025810241699219</v>
      </c>
      <c r="V18" s="1">
        <v>0.3142545223236084</v>
      </c>
      <c r="W18" s="1">
        <v>52.681034088134766</v>
      </c>
      <c r="X18" s="1">
        <v>300.6043701171875</v>
      </c>
      <c r="Y18" s="1">
        <v>-0.10949394106864929</v>
      </c>
      <c r="Z18" s="1">
        <v>2.4359290599822998</v>
      </c>
      <c r="AA18" s="1">
        <v>88.009315490722656</v>
      </c>
      <c r="AB18" s="1">
        <v>9.3379096984863281</v>
      </c>
      <c r="AC18" s="1">
        <v>1.7803010940551758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1.1051631254308361</v>
      </c>
      <c r="AL18">
        <f>(U18-T18)/(1000-U18)*AK18</f>
        <v>2.3594428371993138E-2</v>
      </c>
      <c r="AM18">
        <f>(P18+273.15)</f>
        <v>299.0373767852783</v>
      </c>
      <c r="AN18">
        <f>(O18+273.15)</f>
        <v>299.8307060241699</v>
      </c>
      <c r="AO18">
        <f>(Y18*AG18+Z18*AH18)*AI18</f>
        <v>-1.7519030179403039E-2</v>
      </c>
      <c r="AP18">
        <f>((AO18+0.00000010773*(AN18^4-AM18^4))-AL18*44100)/(L18*51.4+0.00000043092*AM18^3)</f>
        <v>-8.486541851121773</v>
      </c>
      <c r="AQ18">
        <f>0.61365*EXP(17.502*J18/(240.97+J18))</f>
        <v>3.3518367506619837</v>
      </c>
      <c r="AR18">
        <f>AQ18*1000/AA18</f>
        <v>38.085022386241732</v>
      </c>
      <c r="AS18">
        <f>(AR18-U18)</f>
        <v>17.059212144542514</v>
      </c>
      <c r="AT18">
        <f>IF(D18,P18,(O18+P18)/2)</f>
        <v>26.284041404724121</v>
      </c>
      <c r="AU18">
        <f>0.61365*EXP(17.502*AT18/(240.97+AT18))</f>
        <v>3.4313898391288498</v>
      </c>
      <c r="AV18">
        <f>IF(AS18&lt;&gt;0,(1000-(AR18+U18)/2)/AS18*AL18,0)</f>
        <v>1.342212349829639</v>
      </c>
      <c r="AW18">
        <f>U18*AA18/1000</f>
        <v>1.8504671670097741</v>
      </c>
      <c r="AX18">
        <f>(AU18-AW18)</f>
        <v>1.5809226721190757</v>
      </c>
      <c r="AY18">
        <f>1/(1.6/F18+1.37/N18)</f>
        <v>0.87848157650892589</v>
      </c>
      <c r="AZ18">
        <f>G18*AA18*0.001</f>
        <v>33.825312263933519</v>
      </c>
      <c r="BA18">
        <f>G18/S18</f>
        <v>0.97810628798539645</v>
      </c>
      <c r="BB18">
        <f>(1-AL18*AA18/AQ18/F18)*100</f>
        <v>68.316964870309107</v>
      </c>
      <c r="BC18">
        <f>(S18-E18/(N18/1.35))</f>
        <v>393.44927716008578</v>
      </c>
      <c r="BD18">
        <f>E18*BB18/100/BC18</f>
        <v>-2.799368544740118E-3</v>
      </c>
    </row>
    <row r="19" spans="1:56" x14ac:dyDescent="0.25">
      <c r="A19" s="1" t="s">
        <v>1</v>
      </c>
      <c r="B19" s="1" t="s">
        <v>4416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4415</v>
      </c>
      <c r="K20" s="1">
        <f t="shared" si="0"/>
        <v>2.72</v>
      </c>
    </row>
    <row r="21" spans="1:56" x14ac:dyDescent="0.25">
      <c r="A21" s="1">
        <v>2</v>
      </c>
      <c r="B21" s="1" t="s">
        <v>4414</v>
      </c>
      <c r="C21" s="1">
        <v>550.00000252574682</v>
      </c>
      <c r="D21" s="1">
        <v>0</v>
      </c>
      <c r="E21">
        <f>(R21-S21*(1000-T21)/(1000-U21))*AK21</f>
        <v>-0.51751876352870785</v>
      </c>
      <c r="F21">
        <f>IF(AV21&lt;&gt;0,1/(1/AV21-1/N21),0)</f>
        <v>1.9167116052938034</v>
      </c>
      <c r="G21">
        <f>((AY21-AL21/2)*S21-E21)/(AY21+AL21/2)</f>
        <v>382.3756815229666</v>
      </c>
      <c r="H21">
        <f>AL21*1000</f>
        <v>23.257963621180984</v>
      </c>
      <c r="I21">
        <f>(AQ21-AW21)</f>
        <v>1.5010038179987448</v>
      </c>
      <c r="J21">
        <f>(P21+AP21*D21)</f>
        <v>25.754232406616211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26.629899978637695</v>
      </c>
      <c r="P21" s="1">
        <v>25.754232406616211</v>
      </c>
      <c r="Q21" s="1">
        <v>26.806184768676758</v>
      </c>
      <c r="R21" s="1">
        <v>399.96383666992188</v>
      </c>
      <c r="S21" s="1">
        <v>392.179931640625</v>
      </c>
      <c r="T21" s="1">
        <v>0.12393832951784134</v>
      </c>
      <c r="U21" s="1">
        <v>20.729394912719727</v>
      </c>
      <c r="V21" s="1">
        <v>0.31148245930671692</v>
      </c>
      <c r="W21" s="1">
        <v>52.097225189208984</v>
      </c>
      <c r="X21" s="1">
        <v>300.64990234375</v>
      </c>
      <c r="Y21" s="1">
        <v>26.080204010009766</v>
      </c>
      <c r="Z21" s="1">
        <v>2.6481139659881592</v>
      </c>
      <c r="AA21" s="1">
        <v>88.014808654785156</v>
      </c>
      <c r="AB21" s="1">
        <v>9.2350091934204102</v>
      </c>
      <c r="AC21" s="1">
        <v>1.7740490436553955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1.1053305233226098</v>
      </c>
      <c r="AL21">
        <f>(U21-T21)/(1000-U21)*AK21</f>
        <v>2.3257963621180985E-2</v>
      </c>
      <c r="AM21">
        <f>(P21+273.15)</f>
        <v>298.90423240661619</v>
      </c>
      <c r="AN21">
        <f>(O21+273.15)</f>
        <v>299.77989997863767</v>
      </c>
      <c r="AO21">
        <f>(Y21*AG21+Z21*AH21)*AI21</f>
        <v>4.1728325483314848</v>
      </c>
      <c r="AP21">
        <f>((AO21+0.00000010773*(AN21^4-AM21^4))-AL21*44100)/(L21*51.4+0.00000043092*AM21^3)</f>
        <v>-8.3232574650210065</v>
      </c>
      <c r="AQ21">
        <f>0.61365*EXP(17.502*J21/(240.97+J21))</f>
        <v>3.3254975447712485</v>
      </c>
      <c r="AR21">
        <f>AQ21*1000/AA21</f>
        <v>37.783386632295418</v>
      </c>
      <c r="AS21">
        <f>(AR21-U21)</f>
        <v>17.053991719575691</v>
      </c>
      <c r="AT21">
        <f>IF(D21,P21,(O21+P21)/2)</f>
        <v>26.192066192626953</v>
      </c>
      <c r="AU21">
        <f>0.61365*EXP(17.502*AT21/(240.97+AT21))</f>
        <v>3.4127983891959781</v>
      </c>
      <c r="AV21">
        <f>IF(AS21&lt;&gt;0,(1000-(AR21+U21)/2)/AS21*AL21,0)</f>
        <v>1.3238847491048673</v>
      </c>
      <c r="AW21">
        <f>U21*AA21/1000</f>
        <v>1.8244937267725037</v>
      </c>
      <c r="AX21">
        <f>(AU21-AW21)</f>
        <v>1.5883046624234745</v>
      </c>
      <c r="AY21">
        <f>1/(1.6/F21+1.37/N21)</f>
        <v>0.86592796709159225</v>
      </c>
      <c r="AZ21">
        <f>G21*AA21*0.001</f>
        <v>33.654722443486975</v>
      </c>
      <c r="BA21">
        <f>G21/S21</f>
        <v>0.97500063280483573</v>
      </c>
      <c r="BB21">
        <f>(1-AL21*AA21/AQ21/F21)*100</f>
        <v>67.884548493088872</v>
      </c>
      <c r="BC21">
        <f>(S21-E21/(N21/1.35))</f>
        <v>392.3431544268999</v>
      </c>
      <c r="BD21">
        <f>E21*BB21/100/BC21</f>
        <v>-8.9542858598272174E-4</v>
      </c>
    </row>
    <row r="22" spans="1:56" x14ac:dyDescent="0.25">
      <c r="A22" s="1" t="s">
        <v>1</v>
      </c>
      <c r="B22" s="1" t="s">
        <v>4413</v>
      </c>
      <c r="K22" s="1">
        <f t="shared" si="0"/>
        <v>2.72</v>
      </c>
    </row>
    <row r="23" spans="1:56" x14ac:dyDescent="0.25">
      <c r="A23" s="1" t="s">
        <v>1</v>
      </c>
      <c r="B23" s="1" t="s">
        <v>4412</v>
      </c>
      <c r="K23" s="1">
        <f t="shared" si="0"/>
        <v>2.72</v>
      </c>
    </row>
    <row r="24" spans="1:56" x14ac:dyDescent="0.25">
      <c r="A24" s="1">
        <v>3</v>
      </c>
      <c r="B24" s="1" t="s">
        <v>4411</v>
      </c>
      <c r="C24" s="1">
        <v>754.00000252574682</v>
      </c>
      <c r="D24" s="1">
        <v>0</v>
      </c>
      <c r="E24">
        <f>(R24-S24*(1000-T24)/(1000-U24))*AK24</f>
        <v>-0.17403145545279911</v>
      </c>
      <c r="F24">
        <f>IF(AV24&lt;&gt;0,1/(1/AV24-1/N24),0)</f>
        <v>1.8912295160009969</v>
      </c>
      <c r="G24">
        <f>((AY24-AL24/2)*S24-E24)/(AY24+AL24/2)</f>
        <v>381.92403907427058</v>
      </c>
      <c r="H24">
        <f>AL24*1000</f>
        <v>22.980344447250946</v>
      </c>
      <c r="I24">
        <f>(AQ24-AW24)</f>
        <v>1.4974210472613005</v>
      </c>
      <c r="J24">
        <f>(P24+AP24*D24)</f>
        <v>25.629732131958008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26.546733856201172</v>
      </c>
      <c r="P24" s="1">
        <v>25.629732131958008</v>
      </c>
      <c r="Q24" s="1">
        <v>26.744213104248047</v>
      </c>
      <c r="R24" s="1">
        <v>400.08633422851563</v>
      </c>
      <c r="S24" s="1">
        <v>392.09170532226563</v>
      </c>
      <c r="T24" s="1">
        <v>0.12510073184967041</v>
      </c>
      <c r="U24" s="1">
        <v>20.490345001220703</v>
      </c>
      <c r="V24" s="1">
        <v>0.3159756064414978</v>
      </c>
      <c r="W24" s="1">
        <v>51.753883361816406</v>
      </c>
      <c r="X24" s="1">
        <v>300.63845825195313</v>
      </c>
      <c r="Y24" s="1">
        <v>49.945907592773438</v>
      </c>
      <c r="Z24" s="1">
        <v>2.5576915740966797</v>
      </c>
      <c r="AA24" s="1">
        <v>88.022483825683594</v>
      </c>
      <c r="AB24" s="1">
        <v>9.2597265243530273</v>
      </c>
      <c r="AC24" s="1">
        <v>1.7700744867324829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1.1052884494557098</v>
      </c>
      <c r="AL24">
        <f>(U24-T24)/(1000-U24)*AK24</f>
        <v>2.2980344447250948E-2</v>
      </c>
      <c r="AM24">
        <f>(P24+273.15)</f>
        <v>298.77973213195799</v>
      </c>
      <c r="AN24">
        <f>(O24+273.15)</f>
        <v>299.69673385620115</v>
      </c>
      <c r="AO24">
        <f>(Y24*AG24+Z24*AH24)*AI24</f>
        <v>7.9913450362232652</v>
      </c>
      <c r="AP24">
        <f>((AO24+0.00000010773*(AN24^4-AM24^4))-AL24*44100)/(L24*51.4+0.00000043092*AM24^3)</f>
        <v>-8.1882053176086895</v>
      </c>
      <c r="AQ24">
        <f>0.61365*EXP(17.502*J24/(240.97+J24))</f>
        <v>3.3010321087139265</v>
      </c>
      <c r="AR24">
        <f>AQ24*1000/AA24</f>
        <v>37.502146783896329</v>
      </c>
      <c r="AS24">
        <f>(AR24-U24)</f>
        <v>17.011801782675626</v>
      </c>
      <c r="AT24">
        <f>IF(D24,P24,(O24+P24)/2)</f>
        <v>26.08823299407959</v>
      </c>
      <c r="AU24">
        <f>0.61365*EXP(17.502*AT24/(240.97+AT24))</f>
        <v>3.3919157851599664</v>
      </c>
      <c r="AV24">
        <f>IF(AS24&lt;&gt;0,(1000-(AR24+U24)/2)/AS24*AL24,0)</f>
        <v>1.3116776820011367</v>
      </c>
      <c r="AW24">
        <f>U24*AA24/1000</f>
        <v>1.803611061452626</v>
      </c>
      <c r="AX24">
        <f>(AU24-AW24)</f>
        <v>1.5883047237073404</v>
      </c>
      <c r="AY24">
        <f>1/(1.6/F24+1.37/N24)</f>
        <v>0.85757562638137075</v>
      </c>
      <c r="AZ24">
        <f>G24*AA24*0.001</f>
        <v>33.61790255205473</v>
      </c>
      <c r="BA24">
        <f>G24/S24</f>
        <v>0.97406814245244466</v>
      </c>
      <c r="BB24">
        <f>(1-AL24*AA24/AQ24/F24)*100</f>
        <v>67.599167618381287</v>
      </c>
      <c r="BC24">
        <f>(S24-E24/(N24/1.35))</f>
        <v>392.146593958312</v>
      </c>
      <c r="BD24">
        <f>E24*BB24/100/BC24</f>
        <v>-2.9999958457564116E-4</v>
      </c>
    </row>
    <row r="25" spans="1:56" x14ac:dyDescent="0.25">
      <c r="A25" s="1" t="s">
        <v>1</v>
      </c>
      <c r="B25" s="1" t="s">
        <v>4410</v>
      </c>
      <c r="K25" s="1">
        <f t="shared" si="0"/>
        <v>2.72</v>
      </c>
    </row>
    <row r="26" spans="1:56" x14ac:dyDescent="0.25">
      <c r="A26" s="1" t="s">
        <v>1</v>
      </c>
      <c r="B26" s="1" t="s">
        <v>1220</v>
      </c>
      <c r="K26" s="1">
        <f t="shared" si="0"/>
        <v>2.72</v>
      </c>
    </row>
    <row r="27" spans="1:56" x14ac:dyDescent="0.25">
      <c r="A27" s="1">
        <v>4</v>
      </c>
      <c r="B27" s="1" t="s">
        <v>4409</v>
      </c>
      <c r="C27" s="1">
        <v>958.00000252574682</v>
      </c>
      <c r="D27" s="1">
        <v>0</v>
      </c>
      <c r="E27">
        <f>(R27-S27*(1000-T27)/(1000-U27))*AK27</f>
        <v>0.50510815591086311</v>
      </c>
      <c r="F27">
        <f>IF(AV27&lt;&gt;0,1/(1/AV27-1/N27),0)</f>
        <v>1.9051155859040958</v>
      </c>
      <c r="G27">
        <f>((AY27-AL27/2)*S27-E27)/(AY27+AL27/2)</f>
        <v>380.50245214581065</v>
      </c>
      <c r="H27">
        <f>AL27*1000</f>
        <v>22.936103339440198</v>
      </c>
      <c r="I27">
        <f>(AQ27-AW27)</f>
        <v>1.487160611928396</v>
      </c>
      <c r="J27">
        <f>(P27+AP27*D27)</f>
        <v>25.561277389526367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26.488954544067383</v>
      </c>
      <c r="P27" s="1">
        <v>25.561277389526367</v>
      </c>
      <c r="Q27" s="1">
        <v>26.689767837524414</v>
      </c>
      <c r="R27" s="1">
        <v>399.93408203125</v>
      </c>
      <c r="S27" s="1">
        <v>391.35552978515625</v>
      </c>
      <c r="T27" s="1">
        <v>0.12654893100261688</v>
      </c>
      <c r="U27" s="1">
        <v>20.454395294189453</v>
      </c>
      <c r="V27" s="1">
        <v>0.32073098421096802</v>
      </c>
      <c r="W27" s="1">
        <v>51.840488433837891</v>
      </c>
      <c r="X27" s="1">
        <v>300.62274169921875</v>
      </c>
      <c r="Y27" s="1">
        <v>99.169685363769531</v>
      </c>
      <c r="Z27" s="1">
        <v>2.7999813556671143</v>
      </c>
      <c r="AA27" s="1">
        <v>88.024436950683594</v>
      </c>
      <c r="AB27" s="1">
        <v>9.2415666580200195</v>
      </c>
      <c r="AC27" s="1">
        <v>1.7665512561798096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1.1052306680118336</v>
      </c>
      <c r="AL27">
        <f>(U27-T27)/(1000-U27)*AK27</f>
        <v>2.2936103339440198E-2</v>
      </c>
      <c r="AM27">
        <f>(P27+273.15)</f>
        <v>298.71127738952634</v>
      </c>
      <c r="AN27">
        <f>(O27+273.15)</f>
        <v>299.63895454406736</v>
      </c>
      <c r="AO27">
        <f>(Y27*AG27+Z27*AH27)*AI27</f>
        <v>15.867149303544693</v>
      </c>
      <c r="AP27">
        <f>((AO27+0.00000010773*(AN27^4-AM27^4))-AL27*44100)/(L27*51.4+0.00000043092*AM27^3)</f>
        <v>-8.1068931634382349</v>
      </c>
      <c r="AQ27">
        <f>0.61365*EXP(17.502*J27/(240.97+J27))</f>
        <v>3.2876472408661348</v>
      </c>
      <c r="AR27">
        <f>AQ27*1000/AA27</f>
        <v>37.349256124274511</v>
      </c>
      <c r="AS27">
        <f>(AR27-U27)</f>
        <v>16.894860830085058</v>
      </c>
      <c r="AT27">
        <f>IF(D27,P27,(O27+P27)/2)</f>
        <v>26.025115966796875</v>
      </c>
      <c r="AU27">
        <f>0.61365*EXP(17.502*AT27/(240.97+AT27))</f>
        <v>3.3792764988506034</v>
      </c>
      <c r="AV27">
        <f>IF(AS27&lt;&gt;0,(1000-(AR27+U27)/2)/AS27*AL27,0)</f>
        <v>1.3183422049036571</v>
      </c>
      <c r="AW27">
        <f>U27*AA27/1000</f>
        <v>1.8004866289377388</v>
      </c>
      <c r="AX27">
        <f>(AU27-AW27)</f>
        <v>1.5787898699128646</v>
      </c>
      <c r="AY27">
        <f>1/(1.6/F27+1.37/N27)</f>
        <v>0.86213474972849191</v>
      </c>
      <c r="AZ27">
        <f>G27*AA27*0.001</f>
        <v>33.493514108489414</v>
      </c>
      <c r="BA27">
        <f>G27/S27</f>
        <v>0.97226798444548967</v>
      </c>
      <c r="BB27">
        <f>(1-AL27*AA27/AQ27/F27)*100</f>
        <v>67.76584053051424</v>
      </c>
      <c r="BC27">
        <f>(S27-E27/(N27/1.35))</f>
        <v>391.19622124141222</v>
      </c>
      <c r="BD27">
        <f>E27*BB27/100/BC27</f>
        <v>8.7498490234634617E-4</v>
      </c>
    </row>
    <row r="28" spans="1:56" x14ac:dyDescent="0.25">
      <c r="A28" s="1" t="s">
        <v>1</v>
      </c>
      <c r="B28" s="1" t="s">
        <v>4408</v>
      </c>
      <c r="K28" s="1">
        <f t="shared" si="0"/>
        <v>2.72</v>
      </c>
    </row>
    <row r="29" spans="1:56" x14ac:dyDescent="0.25">
      <c r="A29" s="1" t="s">
        <v>1</v>
      </c>
      <c r="B29" s="1" t="s">
        <v>4407</v>
      </c>
      <c r="K29" s="1">
        <f t="shared" si="0"/>
        <v>2.72</v>
      </c>
    </row>
    <row r="30" spans="1:56" x14ac:dyDescent="0.25">
      <c r="A30" s="1">
        <v>5</v>
      </c>
      <c r="B30" s="1" t="s">
        <v>1216</v>
      </c>
      <c r="C30" s="1">
        <v>1162.0000025257468</v>
      </c>
      <c r="D30" s="1">
        <v>0</v>
      </c>
      <c r="E30">
        <f>(R30-S30*(1000-T30)/(1000-U30))*AK30</f>
        <v>0.8300236899766108</v>
      </c>
      <c r="F30">
        <f>IF(AV30&lt;&gt;0,1/(1/AV30-1/N30),0)</f>
        <v>1.9178404736029915</v>
      </c>
      <c r="G30">
        <f>((AY30-AL30/2)*S30-E30)/(AY30+AL30/2)</f>
        <v>379.88701342467766</v>
      </c>
      <c r="H30">
        <f>AL30*1000</f>
        <v>22.958388532794451</v>
      </c>
      <c r="I30">
        <f>(AQ30-AW30)</f>
        <v>1.4817305590269305</v>
      </c>
      <c r="J30">
        <f>(P30+AP30*D30)</f>
        <v>25.542619705200195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26.45379638671875</v>
      </c>
      <c r="P30" s="1">
        <v>25.542619705200195</v>
      </c>
      <c r="Q30" s="1">
        <v>26.653936386108398</v>
      </c>
      <c r="R30" s="1">
        <v>399.9356689453125</v>
      </c>
      <c r="S30" s="1">
        <v>391.06088256835938</v>
      </c>
      <c r="T30" s="1">
        <v>0.12721830606460571</v>
      </c>
      <c r="U30" s="1">
        <v>20.475486755371094</v>
      </c>
      <c r="V30" s="1">
        <v>0.32308468222618103</v>
      </c>
      <c r="W30" s="1">
        <v>51.999717712402344</v>
      </c>
      <c r="X30" s="1">
        <v>300.60635375976563</v>
      </c>
      <c r="Y30" s="1">
        <v>150.47062683105469</v>
      </c>
      <c r="Z30" s="1">
        <v>2.574636697769165</v>
      </c>
      <c r="AA30" s="1">
        <v>88.021194458007813</v>
      </c>
      <c r="AB30" s="1">
        <v>9.2412614822387695</v>
      </c>
      <c r="AC30" s="1">
        <v>1.7685445547103882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1.1051704182344322</v>
      </c>
      <c r="AL30">
        <f>(U30-T30)/(1000-U30)*AK30</f>
        <v>2.2958388532794451E-2</v>
      </c>
      <c r="AM30">
        <f>(P30+273.15)</f>
        <v>298.69261970520017</v>
      </c>
      <c r="AN30">
        <f>(O30+273.15)</f>
        <v>299.60379638671873</v>
      </c>
      <c r="AO30">
        <f>(Y30*AG30+Z30*AH30)*AI30</f>
        <v>24.075299754843854</v>
      </c>
      <c r="AP30">
        <f>((AO30+0.00000010773*(AN30^4-AM30^4))-AL30*44100)/(L30*51.4+0.00000043092*AM30^3)</f>
        <v>-8.0491535632424398</v>
      </c>
      <c r="AQ30">
        <f>0.61365*EXP(17.502*J30/(240.97+J30))</f>
        <v>3.2840073603438129</v>
      </c>
      <c r="AR30">
        <f>AQ30*1000/AA30</f>
        <v>37.309279663439597</v>
      </c>
      <c r="AS30">
        <f>(AR30-U30)</f>
        <v>16.833792908068503</v>
      </c>
      <c r="AT30">
        <f>IF(D30,P30,(O30+P30)/2)</f>
        <v>25.998208045959473</v>
      </c>
      <c r="AU30">
        <f>0.61365*EXP(17.502*AT30/(240.97+AT30))</f>
        <v>3.3739006631052524</v>
      </c>
      <c r="AV30">
        <f>IF(AS30&lt;&gt;0,(1000-(AR30+U30)/2)/AS30*AL30,0)</f>
        <v>1.3244232060588332</v>
      </c>
      <c r="AW30">
        <f>U30*AA30/1000</f>
        <v>1.8022768013168824</v>
      </c>
      <c r="AX30">
        <f>(AU30-AW30)</f>
        <v>1.57162386178837</v>
      </c>
      <c r="AY30">
        <f>1/(1.6/F30+1.37/N30)</f>
        <v>0.86629655608812783</v>
      </c>
      <c r="AZ30">
        <f>G30*AA30*0.001</f>
        <v>33.438108680725378</v>
      </c>
      <c r="BA30">
        <f>G30/S30</f>
        <v>0.97142677868904859</v>
      </c>
      <c r="BB30">
        <f>(1-AL30*AA30/AQ30/F30)*100</f>
        <v>67.914260176467749</v>
      </c>
      <c r="BC30">
        <f>(S30-E30/(N30/1.35))</f>
        <v>390.79909731746642</v>
      </c>
      <c r="BD30">
        <f>E30*BB30/100/BC30</f>
        <v>1.4424405076839445E-3</v>
      </c>
    </row>
    <row r="31" spans="1:56" x14ac:dyDescent="0.25">
      <c r="A31" s="1" t="s">
        <v>1</v>
      </c>
      <c r="B31" s="1" t="s">
        <v>4406</v>
      </c>
      <c r="K31" s="1">
        <f t="shared" si="0"/>
        <v>2.72</v>
      </c>
    </row>
    <row r="32" spans="1:56" x14ac:dyDescent="0.25">
      <c r="A32" s="1" t="s">
        <v>1</v>
      </c>
      <c r="B32" s="1" t="s">
        <v>4405</v>
      </c>
      <c r="K32" s="1">
        <f t="shared" si="0"/>
        <v>2.72</v>
      </c>
    </row>
    <row r="33" spans="1:56" x14ac:dyDescent="0.25">
      <c r="A33" s="1">
        <v>6</v>
      </c>
      <c r="B33" s="1" t="s">
        <v>4404</v>
      </c>
      <c r="C33" s="1">
        <v>1366.0000025257468</v>
      </c>
      <c r="D33" s="1">
        <v>0</v>
      </c>
      <c r="E33">
        <f>(R33-S33*(1000-T33)/(1000-U33))*AK33</f>
        <v>1.2760527591076005</v>
      </c>
      <c r="F33">
        <f>IF(AV33&lt;&gt;0,1/(1/AV33-1/N33),0)</f>
        <v>1.9778628060842147</v>
      </c>
      <c r="G33">
        <f>((AY33-AL33/2)*S33-E33)/(AY33+AL33/2)</f>
        <v>379.20888254849297</v>
      </c>
      <c r="H33">
        <f>AL33*1000</f>
        <v>23.21291392648153</v>
      </c>
      <c r="I33">
        <f>(AQ33-AW33)</f>
        <v>1.4666216658673616</v>
      </c>
      <c r="J33">
        <f>(P33+AP33*D33)</f>
        <v>25.565055847167969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26.443264007568359</v>
      </c>
      <c r="P33" s="1">
        <v>25.565055847167969</v>
      </c>
      <c r="Q33" s="1">
        <v>26.636579513549805</v>
      </c>
      <c r="R33" s="1">
        <v>400.10015869140625</v>
      </c>
      <c r="S33" s="1">
        <v>390.73892211914063</v>
      </c>
      <c r="T33" s="1">
        <v>0.12769486010074615</v>
      </c>
      <c r="U33" s="1">
        <v>20.695966720581055</v>
      </c>
      <c r="V33" s="1">
        <v>0.3245106041431427</v>
      </c>
      <c r="W33" s="1">
        <v>52.594600677490234</v>
      </c>
      <c r="X33" s="1">
        <v>300.62030029296875</v>
      </c>
      <c r="Y33" s="1">
        <v>299.75390625</v>
      </c>
      <c r="Z33" s="1">
        <v>2.714409351348877</v>
      </c>
      <c r="AA33" s="1">
        <v>88.025032043457031</v>
      </c>
      <c r="AB33" s="1">
        <v>9.2986364364624023</v>
      </c>
      <c r="AC33" s="1">
        <v>1.7724533081054688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1.1052216922535614</v>
      </c>
      <c r="AL33">
        <f>(U33-T33)/(1000-U33)*AK33</f>
        <v>2.3212913926481529E-2</v>
      </c>
      <c r="AM33">
        <f>(P33+273.15)</f>
        <v>298.71505584716795</v>
      </c>
      <c r="AN33">
        <f>(O33+273.15)</f>
        <v>299.59326400756834</v>
      </c>
      <c r="AO33">
        <f>(Y33*AG33+Z33*AH33)*AI33</f>
        <v>47.960623927996494</v>
      </c>
      <c r="AP33">
        <f>((AO33+0.00000010773*(AN33^4-AM33^4))-AL33*44100)/(L33*51.4+0.00000043092*AM33^3)</f>
        <v>-7.9478961092838958</v>
      </c>
      <c r="AQ33">
        <f>0.61365*EXP(17.502*J33/(240.97+J33))</f>
        <v>3.2883847996168294</v>
      </c>
      <c r="AR33">
        <f>AQ33*1000/AA33</f>
        <v>37.357382590822439</v>
      </c>
      <c r="AS33">
        <f>(AR33-U33)</f>
        <v>16.661415870241385</v>
      </c>
      <c r="AT33">
        <f>IF(D33,P33,(O33+P33)/2)</f>
        <v>26.004159927368164</v>
      </c>
      <c r="AU33">
        <f>0.61365*EXP(17.502*AT33/(240.97+AT33))</f>
        <v>3.3750891240711751</v>
      </c>
      <c r="AV33">
        <f>IF(AS33&lt;&gt;0,(1000-(AR33+U33)/2)/AS33*AL33,0)</f>
        <v>1.3527734018321578</v>
      </c>
      <c r="AW33">
        <f>U33*AA33/1000</f>
        <v>1.8217631337494677</v>
      </c>
      <c r="AX33">
        <f>(AU33-AW33)</f>
        <v>1.5533259903217074</v>
      </c>
      <c r="AY33">
        <f>1/(1.6/F33+1.37/N33)</f>
        <v>0.88572279005201848</v>
      </c>
      <c r="AZ33">
        <f>G33*AA33*0.001</f>
        <v>33.379874037494631</v>
      </c>
      <c r="BA33">
        <f>G33/S33</f>
        <v>0.97049170451687938</v>
      </c>
      <c r="BB33">
        <f>(1-AL33*AA33/AQ33/F33)*100</f>
        <v>68.583553744147366</v>
      </c>
      <c r="BC33">
        <f>(S33-E33/(N33/1.35))</f>
        <v>390.33646156803871</v>
      </c>
      <c r="BD33">
        <f>E33*BB33/100/BC33</f>
        <v>2.2420716894613977E-3</v>
      </c>
    </row>
    <row r="34" spans="1:56" x14ac:dyDescent="0.25">
      <c r="A34" s="1" t="s">
        <v>1</v>
      </c>
      <c r="B34" s="1" t="s">
        <v>4403</v>
      </c>
      <c r="K34" s="1">
        <f t="shared" si="0"/>
        <v>2.72</v>
      </c>
    </row>
    <row r="35" spans="1:56" x14ac:dyDescent="0.25">
      <c r="A35" s="1" t="s">
        <v>1</v>
      </c>
      <c r="B35" s="1" t="s">
        <v>4402</v>
      </c>
      <c r="K35" s="1">
        <f t="shared" si="0"/>
        <v>2.72</v>
      </c>
    </row>
    <row r="36" spans="1:56" x14ac:dyDescent="0.25">
      <c r="A36" s="1">
        <v>7</v>
      </c>
      <c r="B36" s="1" t="s">
        <v>4401</v>
      </c>
      <c r="C36" s="1">
        <v>1570.0000025257468</v>
      </c>
      <c r="D36" s="1">
        <v>0</v>
      </c>
      <c r="E36">
        <f>(R36-S36*(1000-T36)/(1000-U36))*AK36</f>
        <v>1.5081219153933023</v>
      </c>
      <c r="F36">
        <f>IF(AV36&lt;&gt;0,1/(1/AV36-1/N36),0)</f>
        <v>2.0627430517165228</v>
      </c>
      <c r="G36">
        <f>((AY36-AL36/2)*S36-E36)/(AY36+AL36/2)</f>
        <v>378.67575900698932</v>
      </c>
      <c r="H36">
        <f>AL36*1000</f>
        <v>23.60244948348025</v>
      </c>
      <c r="I36">
        <f>(AQ36-AW36)</f>
        <v>1.4489625373962363</v>
      </c>
      <c r="J36">
        <f>(P36+AP36*D36)</f>
        <v>25.627511978149414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26.458534240722656</v>
      </c>
      <c r="P36" s="1">
        <v>25.627511978149414</v>
      </c>
      <c r="Q36" s="1">
        <v>26.641670227050781</v>
      </c>
      <c r="R36" s="1">
        <v>399.9693603515625</v>
      </c>
      <c r="S36" s="1">
        <v>390.27151489257813</v>
      </c>
      <c r="T36" s="1">
        <v>0.13070555031299591</v>
      </c>
      <c r="U36" s="1">
        <v>21.034530639648438</v>
      </c>
      <c r="V36" s="1">
        <v>0.33187511563301086</v>
      </c>
      <c r="W36" s="1">
        <v>53.408882141113281</v>
      </c>
      <c r="X36" s="1">
        <v>300.6544189453125</v>
      </c>
      <c r="Y36" s="1">
        <v>500.07241821289063</v>
      </c>
      <c r="Z36" s="1">
        <v>2.630070686340332</v>
      </c>
      <c r="AA36" s="1">
        <v>88.028335571289063</v>
      </c>
      <c r="AB36" s="1">
        <v>9.3489933013916016</v>
      </c>
      <c r="AC36" s="1">
        <v>1.7830369472503662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1.1053471284754133</v>
      </c>
      <c r="AL36">
        <f>(U36-T36)/(1000-U36)*AK36</f>
        <v>2.360244948348025E-2</v>
      </c>
      <c r="AM36">
        <f>(P36+273.15)</f>
        <v>298.77751197814939</v>
      </c>
      <c r="AN36">
        <f>(O36+273.15)</f>
        <v>299.60853424072263</v>
      </c>
      <c r="AO36">
        <f>(Y36*AG36+Z36*AH36)*AI36</f>
        <v>80.011585125664169</v>
      </c>
      <c r="AP36">
        <f>((AO36+0.00000010773*(AN36^4-AM36^4))-AL36*44100)/(L36*51.4+0.00000043092*AM36^3)</f>
        <v>-7.8294656432272403</v>
      </c>
      <c r="AQ36">
        <f>0.61365*EXP(17.502*J36/(240.97+J36))</f>
        <v>3.3005972591277706</v>
      </c>
      <c r="AR36">
        <f>AQ36*1000/AA36</f>
        <v>37.494713920324067</v>
      </c>
      <c r="AS36">
        <f>(AR36-U36)</f>
        <v>16.460183280675629</v>
      </c>
      <c r="AT36">
        <f>IF(D36,P36,(O36+P36)/2)</f>
        <v>26.043023109436035</v>
      </c>
      <c r="AU36">
        <f>0.61365*EXP(17.502*AT36/(240.97+AT36))</f>
        <v>3.3828582464081389</v>
      </c>
      <c r="AV36">
        <f>IF(AS36&lt;&gt;0,(1000-(AR36+U36)/2)/AS36*AL36,0)</f>
        <v>1.3919488212116251</v>
      </c>
      <c r="AW36">
        <f>U36*AA36/1000</f>
        <v>1.8516347217315343</v>
      </c>
      <c r="AX36">
        <f>(AU36-AW36)</f>
        <v>1.5312235246766046</v>
      </c>
      <c r="AY36">
        <f>1/(1.6/F36+1.37/N36)</f>
        <v>0.91263058774656269</v>
      </c>
      <c r="AZ36">
        <f>G36*AA36*0.001</f>
        <v>33.334196786579845</v>
      </c>
      <c r="BA36">
        <f>G36/S36</f>
        <v>0.97028797787412047</v>
      </c>
      <c r="BB36">
        <f>(1-AL36*AA36/AQ36/F36)*100</f>
        <v>69.48299565239202</v>
      </c>
      <c r="BC36">
        <f>(S36-E36/(N36/1.35))</f>
        <v>389.79586090972668</v>
      </c>
      <c r="BD36">
        <f>E36*BB36/100/BC36</f>
        <v>2.6883001847682044E-3</v>
      </c>
    </row>
    <row r="37" spans="1:56" x14ac:dyDescent="0.25">
      <c r="A37" s="1" t="s">
        <v>1</v>
      </c>
      <c r="B37" s="1" t="s">
        <v>4400</v>
      </c>
      <c r="K37" s="1">
        <f t="shared" si="0"/>
        <v>2.72</v>
      </c>
    </row>
    <row r="38" spans="1:56" x14ac:dyDescent="0.25">
      <c r="A38" s="1" t="s">
        <v>1</v>
      </c>
      <c r="B38" s="1" t="s">
        <v>4399</v>
      </c>
      <c r="K38" s="1">
        <f t="shared" si="0"/>
        <v>2.72</v>
      </c>
    </row>
    <row r="39" spans="1:56" x14ac:dyDescent="0.25">
      <c r="A39" s="1">
        <v>8</v>
      </c>
      <c r="B39" s="1" t="s">
        <v>4398</v>
      </c>
      <c r="C39" s="1">
        <v>1774.0000025257468</v>
      </c>
      <c r="D39" s="1">
        <v>0</v>
      </c>
      <c r="E39">
        <f>(R39-S39*(1000-T39)/(1000-U39))*AK39</f>
        <v>1.8172616605235865</v>
      </c>
      <c r="F39">
        <f>IF(AV39&lt;&gt;0,1/(1/AV39-1/N39),0)</f>
        <v>2.1735526138474914</v>
      </c>
      <c r="G39">
        <f>((AY39-AL39/2)*S39-E39)/(AY39+AL39/2)</f>
        <v>378.20140555149362</v>
      </c>
      <c r="H39">
        <f>AL39*1000</f>
        <v>24.1179754154909</v>
      </c>
      <c r="I39">
        <f>(AQ39-AW39)</f>
        <v>1.4292006647668556</v>
      </c>
      <c r="J39">
        <f>(P39+AP39*D39)</f>
        <v>25.728202819824219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26.5020751953125</v>
      </c>
      <c r="P39" s="1">
        <v>25.728202819824219</v>
      </c>
      <c r="Q39" s="1">
        <v>26.670219421386719</v>
      </c>
      <c r="R39" s="1">
        <v>400.0562744140625</v>
      </c>
      <c r="S39" s="1">
        <v>389.90380859375</v>
      </c>
      <c r="T39" s="1">
        <v>0.13070735335350037</v>
      </c>
      <c r="U39" s="1">
        <v>21.483314514160156</v>
      </c>
      <c r="V39" s="1">
        <v>0.33103370666503906</v>
      </c>
      <c r="W39" s="1">
        <v>54.409343719482422</v>
      </c>
      <c r="X39" s="1">
        <v>300.62637329101563</v>
      </c>
      <c r="Y39" s="1">
        <v>751.171630859375</v>
      </c>
      <c r="Z39" s="1">
        <v>5.2711210250854492</v>
      </c>
      <c r="AA39" s="1">
        <v>88.029655456542969</v>
      </c>
      <c r="AB39" s="1">
        <v>9.3826284408569336</v>
      </c>
      <c r="AC39" s="1">
        <v>1.7954468727111816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1.105244019452263</v>
      </c>
      <c r="AL39">
        <f>(U39-T39)/(1000-U39)*AK39</f>
        <v>2.4117975415490898E-2</v>
      </c>
      <c r="AM39">
        <f>(P39+273.15)</f>
        <v>298.8782028198242</v>
      </c>
      <c r="AN39">
        <f>(O39+273.15)</f>
        <v>299.65207519531248</v>
      </c>
      <c r="AO39">
        <f>(Y39*AG39+Z39*AH39)*AI39</f>
        <v>120.18745825110091</v>
      </c>
      <c r="AP39">
        <f>((AO39+0.00000010773*(AN39^4-AM39^4))-AL39*44100)/(L39*51.4+0.00000043092*AM39^3)</f>
        <v>-7.6905544389770464</v>
      </c>
      <c r="AQ39">
        <f>0.61365*EXP(17.502*J39/(240.97+J39))</f>
        <v>3.3203694395129228</v>
      </c>
      <c r="AR39">
        <f>AQ39*1000/AA39</f>
        <v>37.718759914402575</v>
      </c>
      <c r="AS39">
        <f>(AR39-U39)</f>
        <v>16.235445400242419</v>
      </c>
      <c r="AT39">
        <f>IF(D39,P39,(O39+P39)/2)</f>
        <v>26.115139007568359</v>
      </c>
      <c r="AU39">
        <f>0.61365*EXP(17.502*AT39/(240.97+AT39))</f>
        <v>3.3973162965349712</v>
      </c>
      <c r="AV39">
        <f>IF(AS39&lt;&gt;0,(1000-(AR39+U39)/2)/AS39*AL39,0)</f>
        <v>1.4415408848182492</v>
      </c>
      <c r="AW39">
        <f>U39*AA39/1000</f>
        <v>1.8911687747460673</v>
      </c>
      <c r="AX39">
        <f>(AU39-AW39)</f>
        <v>1.506147521788904</v>
      </c>
      <c r="AY39">
        <f>1/(1.6/F39+1.37/N39)</f>
        <v>0.94679981164107607</v>
      </c>
      <c r="AZ39">
        <f>G39*AA39*0.001</f>
        <v>33.292939423878266</v>
      </c>
      <c r="BA39">
        <f>G39/S39</f>
        <v>0.96998643566867693</v>
      </c>
      <c r="BB39">
        <f>(1-AL39*AA39/AQ39/F39)*100</f>
        <v>70.581990434512008</v>
      </c>
      <c r="BC39">
        <f>(S39-E39/(N39/1.35))</f>
        <v>389.33065350735512</v>
      </c>
      <c r="BD39">
        <f>E39*BB39/100/BC39</f>
        <v>3.2945246921755166E-3</v>
      </c>
    </row>
    <row r="40" spans="1:56" x14ac:dyDescent="0.25">
      <c r="A40" s="1" t="s">
        <v>1</v>
      </c>
      <c r="B40" s="1" t="s">
        <v>4397</v>
      </c>
      <c r="K40" s="1">
        <f t="shared" si="0"/>
        <v>2.72</v>
      </c>
    </row>
    <row r="41" spans="1:56" x14ac:dyDescent="0.25">
      <c r="A41" s="1" t="s">
        <v>1</v>
      </c>
      <c r="B41" s="1" t="s">
        <v>3624</v>
      </c>
      <c r="K41" s="1">
        <f t="shared" si="0"/>
        <v>2.72</v>
      </c>
    </row>
    <row r="42" spans="1:56" x14ac:dyDescent="0.25">
      <c r="A42" s="1">
        <v>9</v>
      </c>
      <c r="B42" s="1" t="s">
        <v>4396</v>
      </c>
      <c r="C42" s="1">
        <v>1978.0000025257468</v>
      </c>
      <c r="D42" s="1">
        <v>0</v>
      </c>
      <c r="E42">
        <f>(R42-S42*(1000-T42)/(1000-U42))*AK42</f>
        <v>1.7464880736583321</v>
      </c>
      <c r="F42">
        <f>IF(AV42&lt;&gt;0,1/(1/AV42-1/N42),0)</f>
        <v>2.2818680597120351</v>
      </c>
      <c r="G42">
        <f>((AY42-AL42/2)*S42-E42)/(AY42+AL42/2)</f>
        <v>378.05481858224442</v>
      </c>
      <c r="H42">
        <f>AL42*1000</f>
        <v>24.64281853890197</v>
      </c>
      <c r="I42">
        <f>(AQ42-AW42)</f>
        <v>1.4138198425468513</v>
      </c>
      <c r="J42">
        <f>(P42+AP42*D42)</f>
        <v>25.853710174560547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26.571601867675781</v>
      </c>
      <c r="P42" s="1">
        <v>25.853710174560547</v>
      </c>
      <c r="Q42" s="1">
        <v>26.723228454589844</v>
      </c>
      <c r="R42" s="1">
        <v>399.7606201171875</v>
      </c>
      <c r="S42" s="1">
        <v>389.49667358398438</v>
      </c>
      <c r="T42" s="1">
        <v>0.13330823183059692</v>
      </c>
      <c r="U42" s="1">
        <v>21.939226150512695</v>
      </c>
      <c r="V42" s="1">
        <v>0.33624666929244995</v>
      </c>
      <c r="W42" s="1">
        <v>55.337856292724609</v>
      </c>
      <c r="X42" s="1">
        <v>300.64276123046875</v>
      </c>
      <c r="Y42" s="1">
        <v>1000.2158813476563</v>
      </c>
      <c r="Z42" s="1">
        <v>6.8776092529296875</v>
      </c>
      <c r="AA42" s="1">
        <v>88.031349182128906</v>
      </c>
      <c r="AB42" s="1">
        <v>9.4742012023925781</v>
      </c>
      <c r="AC42" s="1">
        <v>1.8072884082794189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1.1053042692296642</v>
      </c>
      <c r="AL42">
        <f>(U42-T42)/(1000-U42)*AK42</f>
        <v>2.4642818538901972E-2</v>
      </c>
      <c r="AM42">
        <f>(P42+273.15)</f>
        <v>299.00371017456052</v>
      </c>
      <c r="AN42">
        <f>(O42+273.15)</f>
        <v>299.72160186767576</v>
      </c>
      <c r="AO42">
        <f>(Y42*AG42+Z42*AH42)*AI42</f>
        <v>160.03453743857426</v>
      </c>
      <c r="AP42">
        <f>((AO42+0.00000010773*(AN42^4-AM42^4))-AL42*44100)/(L42*51.4+0.00000043092*AM42^3)</f>
        <v>-7.557457045557979</v>
      </c>
      <c r="AQ42">
        <f>0.61365*EXP(17.502*J42/(240.97+J42))</f>
        <v>3.3451595205883282</v>
      </c>
      <c r="AR42">
        <f>AQ42*1000/AA42</f>
        <v>37.999639351971027</v>
      </c>
      <c r="AS42">
        <f>(AR42-U42)</f>
        <v>16.060413201458331</v>
      </c>
      <c r="AT42">
        <f>IF(D42,P42,(O42+P42)/2)</f>
        <v>26.212656021118164</v>
      </c>
      <c r="AU42">
        <f>0.61365*EXP(17.502*AT42/(240.97+AT42))</f>
        <v>3.416952663356922</v>
      </c>
      <c r="AV42">
        <f>IF(AS42&lt;&gt;0,(1000-(AR42+U42)/2)/AS42*AL42,0)</f>
        <v>1.488398022270605</v>
      </c>
      <c r="AW42">
        <f>U42*AA42/1000</f>
        <v>1.9313396780414769</v>
      </c>
      <c r="AX42">
        <f>(AU42-AW42)</f>
        <v>1.4856129853154452</v>
      </c>
      <c r="AY42">
        <f>1/(1.6/F42+1.37/N42)</f>
        <v>0.97919473217520314</v>
      </c>
      <c r="AZ42">
        <f>G42*AA42*0.001</f>
        <v>33.280675744599954</v>
      </c>
      <c r="BA42">
        <f>G42/S42</f>
        <v>0.97062399815521705</v>
      </c>
      <c r="BB42">
        <f>(1-AL42*AA42/AQ42/F42)*100</f>
        <v>71.580242043169918</v>
      </c>
      <c r="BC42">
        <f>(S42-E42/(N42/1.35))</f>
        <v>388.94584012698135</v>
      </c>
      <c r="BD42">
        <f>E42*BB42/100/BC42</f>
        <v>3.2141760147674789E-3</v>
      </c>
    </row>
    <row r="43" spans="1:56" x14ac:dyDescent="0.25">
      <c r="A43" s="1" t="s">
        <v>1</v>
      </c>
      <c r="B43" s="1" t="s">
        <v>4395</v>
      </c>
      <c r="K43" s="1">
        <f t="shared" si="0"/>
        <v>2.72</v>
      </c>
    </row>
    <row r="44" spans="1:56" x14ac:dyDescent="0.25">
      <c r="A44" s="1" t="s">
        <v>1</v>
      </c>
      <c r="B44" s="1" t="s">
        <v>4394</v>
      </c>
      <c r="K44" s="1">
        <f t="shared" si="0"/>
        <v>2.72</v>
      </c>
    </row>
    <row r="45" spans="1:56" x14ac:dyDescent="0.25">
      <c r="A45" s="1">
        <v>10</v>
      </c>
      <c r="B45" s="1" t="s">
        <v>3621</v>
      </c>
      <c r="C45" s="1">
        <v>2182.0000025257468</v>
      </c>
      <c r="D45" s="1">
        <v>0</v>
      </c>
      <c r="E45">
        <f>(R45-S45*(1000-T45)/(1000-U45))*AK45</f>
        <v>2.1619472696355384</v>
      </c>
      <c r="F45">
        <f>IF(AV45&lt;&gt;0,1/(1/AV45-1/N45),0)</f>
        <v>2.3778402080441201</v>
      </c>
      <c r="G45">
        <f>((AY45-AL45/2)*S45-E45)/(AY45+AL45/2)</f>
        <v>377.57665602855997</v>
      </c>
      <c r="H45">
        <f>AL45*1000</f>
        <v>25.161713305559303</v>
      </c>
      <c r="I45">
        <f>(AQ45-AW45)</f>
        <v>1.4050543221070999</v>
      </c>
      <c r="J45">
        <f>(P45+AP45*D45)</f>
        <v>26.010400772094727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26.667129516601563</v>
      </c>
      <c r="P45" s="1">
        <v>26.010400772094727</v>
      </c>
      <c r="Q45" s="1">
        <v>26.798637390136719</v>
      </c>
      <c r="R45" s="1">
        <v>400.1220703125</v>
      </c>
      <c r="S45" s="1">
        <v>389.30331420898438</v>
      </c>
      <c r="T45" s="1">
        <v>0.13635586202144623</v>
      </c>
      <c r="U45" s="1">
        <v>22.392112731933594</v>
      </c>
      <c r="V45" s="1">
        <v>0.3420167863368988</v>
      </c>
      <c r="W45" s="1">
        <v>56.165382385253906</v>
      </c>
      <c r="X45" s="1">
        <v>300.62939453125</v>
      </c>
      <c r="Y45" s="1">
        <v>1251.265869140625</v>
      </c>
      <c r="Z45" s="1">
        <v>7.1173481941223145</v>
      </c>
      <c r="AA45" s="1">
        <v>88.034629821777344</v>
      </c>
      <c r="AB45" s="1">
        <v>9.5027408599853516</v>
      </c>
      <c r="AC45" s="1">
        <v>1.8218098878860474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1.1052551269531246</v>
      </c>
      <c r="AL45">
        <f>(U45-T45)/(1000-U45)*AK45</f>
        <v>2.5161713305559302E-2</v>
      </c>
      <c r="AM45">
        <f>(P45+273.15)</f>
        <v>299.1604007720947</v>
      </c>
      <c r="AN45">
        <f>(O45+273.15)</f>
        <v>299.81712951660154</v>
      </c>
      <c r="AO45">
        <f>(Y45*AG45+Z45*AH45)*AI45</f>
        <v>200.20253458762454</v>
      </c>
      <c r="AP45">
        <f>((AO45+0.00000010773*(AN45^4-AM45^4))-AL45*44100)/(L45*51.4+0.00000043092*AM45^3)</f>
        <v>-7.4198575020898971</v>
      </c>
      <c r="AQ45">
        <f>0.61365*EXP(17.502*J45/(240.97+J45))</f>
        <v>3.3763356773903812</v>
      </c>
      <c r="AR45">
        <f>AQ45*1000/AA45</f>
        <v>38.35235843242188</v>
      </c>
      <c r="AS45">
        <f>(AR45-U45)</f>
        <v>15.960245700488287</v>
      </c>
      <c r="AT45">
        <f>IF(D45,P45,(O45+P45)/2)</f>
        <v>26.338765144348145</v>
      </c>
      <c r="AU45">
        <f>0.61365*EXP(17.502*AT45/(240.97+AT45))</f>
        <v>3.4424933601473664</v>
      </c>
      <c r="AV45">
        <f>IF(AS45&lt;&gt;0,(1000-(AR45+U45)/2)/AS45*AL45,0)</f>
        <v>1.5286416186340557</v>
      </c>
      <c r="AW45">
        <f>U45*AA45/1000</f>
        <v>1.9712813552832813</v>
      </c>
      <c r="AX45">
        <f>(AU45-AW45)</f>
        <v>1.4712120048640851</v>
      </c>
      <c r="AY45">
        <f>1/(1.6/F45+1.37/N45)</f>
        <v>1.0071031374306332</v>
      </c>
      <c r="AZ45">
        <f>G45*AA45*0.001</f>
        <v>33.239821142818833</v>
      </c>
      <c r="BA45">
        <f>G45/S45</f>
        <v>0.96987783624639434</v>
      </c>
      <c r="BB45">
        <f>(1-AL45*AA45/AQ45/F45)*100</f>
        <v>72.409125380286582</v>
      </c>
      <c r="BC45">
        <f>(S45-E45/(N45/1.35))</f>
        <v>388.62144703430789</v>
      </c>
      <c r="BD45">
        <f>E45*BB45/100/BC45</f>
        <v>4.0282056512127599E-3</v>
      </c>
    </row>
    <row r="46" spans="1:56" x14ac:dyDescent="0.25">
      <c r="A46" s="1" t="s">
        <v>1</v>
      </c>
      <c r="B46" s="1" t="s">
        <v>4393</v>
      </c>
      <c r="K46" s="1">
        <f t="shared" si="0"/>
        <v>2.72</v>
      </c>
    </row>
    <row r="47" spans="1:56" x14ac:dyDescent="0.25">
      <c r="A47" s="1" t="s">
        <v>1</v>
      </c>
      <c r="B47" s="1" t="s">
        <v>4392</v>
      </c>
      <c r="K47" s="1">
        <f t="shared" si="0"/>
        <v>2.72</v>
      </c>
    </row>
    <row r="48" spans="1:56" x14ac:dyDescent="0.25">
      <c r="A48" s="1">
        <v>11</v>
      </c>
      <c r="B48" s="1" t="s">
        <v>4391</v>
      </c>
      <c r="C48" s="1">
        <v>2385.5000025369227</v>
      </c>
      <c r="D48" s="1">
        <v>0</v>
      </c>
      <c r="E48">
        <f>(R48-S48*(1000-T48)/(1000-U48))*AK48</f>
        <v>1.8496657951546598</v>
      </c>
      <c r="F48">
        <f>IF(AV48&lt;&gt;0,1/(1/AV48-1/N48),0)</f>
        <v>2.4037477026097553</v>
      </c>
      <c r="G48">
        <f>((AY48-AL48/2)*S48-E48)/(AY48+AL48/2)</f>
        <v>377.86504451616082</v>
      </c>
      <c r="H48">
        <f>AL48*1000</f>
        <v>25.510574884070362</v>
      </c>
      <c r="I48">
        <f>(AQ48-AW48)</f>
        <v>1.4142012714574974</v>
      </c>
      <c r="J48">
        <f>(P48+AP48*D48)</f>
        <v>26.190427780151367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26.783044815063477</v>
      </c>
      <c r="P48" s="1">
        <v>26.190427780151367</v>
      </c>
      <c r="Q48" s="1">
        <v>26.894929885864258</v>
      </c>
      <c r="R48" s="1">
        <v>399.99459838867188</v>
      </c>
      <c r="S48" s="1">
        <v>389.3341064453125</v>
      </c>
      <c r="T48" s="1">
        <v>0.13898694515228271</v>
      </c>
      <c r="U48" s="1">
        <v>22.697717666625977</v>
      </c>
      <c r="V48" s="1">
        <v>0.3462601900100708</v>
      </c>
      <c r="W48" s="1">
        <v>56.547157287597656</v>
      </c>
      <c r="X48" s="1">
        <v>300.6099853515625</v>
      </c>
      <c r="Y48" s="1">
        <v>1601.385498046875</v>
      </c>
      <c r="Z48" s="1">
        <v>7.0595712661743164</v>
      </c>
      <c r="AA48" s="1">
        <v>88.038223266601563</v>
      </c>
      <c r="AB48" s="1">
        <v>9.6511402130126953</v>
      </c>
      <c r="AC48" s="1">
        <v>1.8333805799484253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1.1051837696748619</v>
      </c>
      <c r="AL48">
        <f>(U48-T48)/(1000-U48)*AK48</f>
        <v>2.5510574884070363E-2</v>
      </c>
      <c r="AM48">
        <f>(P48+273.15)</f>
        <v>299.34042778015134</v>
      </c>
      <c r="AN48">
        <f>(O48+273.15)</f>
        <v>299.93304481506345</v>
      </c>
      <c r="AO48">
        <f>(Y48*AG48+Z48*AH48)*AI48</f>
        <v>256.22167396049917</v>
      </c>
      <c r="AP48">
        <f>((AO48+0.00000010773*(AN48^4-AM48^4))-AL48*44100)/(L48*51.4+0.00000043092*AM48^3)</f>
        <v>-7.0903414386205439</v>
      </c>
      <c r="AQ48">
        <f>0.61365*EXP(17.502*J48/(240.97+J48))</f>
        <v>3.4124680070342017</v>
      </c>
      <c r="AR48">
        <f>AQ48*1000/AA48</f>
        <v>38.761209397654504</v>
      </c>
      <c r="AS48">
        <f>(AR48-U48)</f>
        <v>16.063491731028527</v>
      </c>
      <c r="AT48">
        <f>IF(D48,P48,(O48+P48)/2)</f>
        <v>26.486736297607422</v>
      </c>
      <c r="AU48">
        <f>0.61365*EXP(17.502*AT48/(240.97+AT48))</f>
        <v>3.4726741727236887</v>
      </c>
      <c r="AV48">
        <f>IF(AS48&lt;&gt;0,(1000-(AR48+U48)/2)/AS48*AL48,0)</f>
        <v>1.5393072077675338</v>
      </c>
      <c r="AW48">
        <f>U48*AA48/1000</f>
        <v>1.9982667355767043</v>
      </c>
      <c r="AX48">
        <f>(AU48-AW48)</f>
        <v>1.4744074371469844</v>
      </c>
      <c r="AY48">
        <f>1/(1.6/F48+1.37/N48)</f>
        <v>1.0145129185656205</v>
      </c>
      <c r="AZ48">
        <f>G48*AA48*0.001</f>
        <v>33.26656715375811</v>
      </c>
      <c r="BA48">
        <f>G48/S48</f>
        <v>0.97054185148620498</v>
      </c>
      <c r="BB48">
        <f>(1-AL48*AA48/AQ48/F48)*100</f>
        <v>72.619962140280208</v>
      </c>
      <c r="BC48">
        <f>(S48-E48/(N48/1.35))</f>
        <v>388.75073125964002</v>
      </c>
      <c r="BD48">
        <f>E48*BB48/100/BC48</f>
        <v>3.4552387742414524E-3</v>
      </c>
    </row>
    <row r="49" spans="1:56" x14ac:dyDescent="0.25">
      <c r="A49" s="1" t="s">
        <v>1</v>
      </c>
      <c r="B49" s="1" t="s">
        <v>4390</v>
      </c>
      <c r="K49" s="1">
        <f t="shared" si="0"/>
        <v>2.72</v>
      </c>
    </row>
    <row r="50" spans="1:56" x14ac:dyDescent="0.25">
      <c r="A50" s="1" t="s">
        <v>1</v>
      </c>
      <c r="B50" s="1" t="s">
        <v>4389</v>
      </c>
      <c r="K50" s="1">
        <f t="shared" si="0"/>
        <v>2.72</v>
      </c>
    </row>
    <row r="51" spans="1:56" x14ac:dyDescent="0.25">
      <c r="A51" s="1">
        <v>12</v>
      </c>
      <c r="B51" s="1" t="s">
        <v>4388</v>
      </c>
      <c r="C51" s="1">
        <v>2588.5000025369227</v>
      </c>
      <c r="D51" s="1">
        <v>0</v>
      </c>
      <c r="E51">
        <f>(R51-S51*(1000-T51)/(1000-U51))*AK51</f>
        <v>0.85989077898972488</v>
      </c>
      <c r="F51">
        <f>IF(AV51&lt;&gt;0,1/(1/AV51-1/N51),0)</f>
        <v>2.0492486994550858</v>
      </c>
      <c r="G51">
        <f>((AY51-AL51/2)*S51-E51)/(AY51+AL51/2)</f>
        <v>379.24348101794487</v>
      </c>
      <c r="H51">
        <f>AL51*1000</f>
        <v>24.70030984993496</v>
      </c>
      <c r="I51">
        <f>(AQ51-AW51)</f>
        <v>1.5210730152414116</v>
      </c>
      <c r="J51">
        <f>(P51+AP51*D51)</f>
        <v>26.41455078125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26.935226440429688</v>
      </c>
      <c r="P51" s="1">
        <v>26.41455078125</v>
      </c>
      <c r="Q51" s="1">
        <v>27.015235900878906</v>
      </c>
      <c r="R51" s="1">
        <v>400.1671142578125</v>
      </c>
      <c r="S51" s="1">
        <v>390.65731811523438</v>
      </c>
      <c r="T51" s="1">
        <v>0.14114369451999664</v>
      </c>
      <c r="U51" s="1">
        <v>22.000659942626953</v>
      </c>
      <c r="V51" s="1">
        <v>0.34849220514297485</v>
      </c>
      <c r="W51" s="1">
        <v>54.320941925048828</v>
      </c>
      <c r="X51" s="1">
        <v>300.58639526367188</v>
      </c>
      <c r="Y51" s="1">
        <v>2000.767578125</v>
      </c>
      <c r="Z51" s="1">
        <v>6.9668278694152832</v>
      </c>
      <c r="AA51" s="1">
        <v>88.035957336425781</v>
      </c>
      <c r="AB51" s="1">
        <v>9.635772705078125</v>
      </c>
      <c r="AC51" s="1">
        <v>1.8295695781707764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1.1050970414105581</v>
      </c>
      <c r="AL51">
        <f>(U51-T51)/(1000-U51)*AK51</f>
        <v>2.4700309849934959E-2</v>
      </c>
      <c r="AM51">
        <f>(P51+273.15)</f>
        <v>299.56455078124998</v>
      </c>
      <c r="AN51">
        <f>(O51+273.15)</f>
        <v>300.08522644042966</v>
      </c>
      <c r="AO51">
        <f>(Y51*AG51+Z51*AH51)*AI51</f>
        <v>320.12280534469755</v>
      </c>
      <c r="AP51">
        <f>((AO51+0.00000010773*(AN51^4-AM51^4))-AL51*44100)/(L51*51.4+0.00000043092*AM51^3)</f>
        <v>-6.276162000711988</v>
      </c>
      <c r="AQ51">
        <f>0.61365*EXP(17.502*J51/(240.97+J51))</f>
        <v>3.4579221753237297</v>
      </c>
      <c r="AR51">
        <f>AQ51*1000/AA51</f>
        <v>39.278520731130605</v>
      </c>
      <c r="AS51">
        <f>(AR51-U51)</f>
        <v>17.277860788503652</v>
      </c>
      <c r="AT51">
        <f>IF(D51,P51,(O51+P51)/2)</f>
        <v>26.674888610839844</v>
      </c>
      <c r="AU51">
        <f>0.61365*EXP(17.502*AT51/(240.97+AT51))</f>
        <v>3.5113839907151654</v>
      </c>
      <c r="AV51">
        <f>IF(AS51&lt;&gt;0,(1000-(AR51+U51)/2)/AS51*AL51,0)</f>
        <v>1.3857909128930195</v>
      </c>
      <c r="AW51">
        <f>U51*AA51/1000</f>
        <v>1.9368491600823181</v>
      </c>
      <c r="AX51">
        <f>(AU51-AW51)</f>
        <v>1.5745348306328473</v>
      </c>
      <c r="AY51">
        <f>1/(1.6/F51+1.37/N51)</f>
        <v>0.90839608422332974</v>
      </c>
      <c r="AZ51">
        <f>G51*AA51*0.001</f>
        <v>33.387062915013395</v>
      </c>
      <c r="BA51">
        <f>G51/S51</f>
        <v>0.97078299428164638</v>
      </c>
      <c r="BB51">
        <f>(1-AL51*AA51/AQ51/F51)*100</f>
        <v>69.313128859260644</v>
      </c>
      <c r="BC51">
        <f>(S51-E51/(N51/1.35))</f>
        <v>390.38611293635</v>
      </c>
      <c r="BD51">
        <f>E51*BB51/100/BC51</f>
        <v>1.5267377192467527E-3</v>
      </c>
    </row>
    <row r="52" spans="1:56" x14ac:dyDescent="0.25">
      <c r="A52" s="1" t="s">
        <v>1</v>
      </c>
      <c r="B52" s="1" t="s">
        <v>4387</v>
      </c>
      <c r="K52" s="2">
        <v>4.9849999999999994</v>
      </c>
    </row>
    <row r="53" spans="1:56" x14ac:dyDescent="0.25">
      <c r="A53" s="1" t="s">
        <v>1</v>
      </c>
      <c r="B53" s="1" t="s">
        <v>4386</v>
      </c>
      <c r="K53" s="2">
        <v>4.9849999999999994</v>
      </c>
    </row>
    <row r="54" spans="1:56" x14ac:dyDescent="0.25">
      <c r="A54" s="1" t="s">
        <v>1</v>
      </c>
      <c r="B54" s="1" t="s">
        <v>4385</v>
      </c>
      <c r="K54" s="2">
        <v>4.9849999999999994</v>
      </c>
    </row>
    <row r="55" spans="1:56" x14ac:dyDescent="0.25">
      <c r="A55" s="1" t="s">
        <v>1</v>
      </c>
      <c r="B55" s="1" t="s">
        <v>4384</v>
      </c>
      <c r="K55" s="2">
        <v>4.9849999999999994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4CDC-BFA7-4C15-B81C-F5A4722F1597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1206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1205</v>
      </c>
    </row>
    <row r="12" spans="1:60" x14ac:dyDescent="0.25">
      <c r="A12" s="1" t="s">
        <v>1</v>
      </c>
      <c r="B12" s="1" t="s">
        <v>1204</v>
      </c>
    </row>
    <row r="13" spans="1:60" x14ac:dyDescent="0.25">
      <c r="A13" s="1" t="s">
        <v>1</v>
      </c>
      <c r="B13" s="1" t="s">
        <v>1203</v>
      </c>
    </row>
    <row r="14" spans="1:60" x14ac:dyDescent="0.25">
      <c r="A14" s="1" t="s">
        <v>1</v>
      </c>
      <c r="B14" s="1" t="s">
        <v>1202</v>
      </c>
    </row>
    <row r="15" spans="1:60" x14ac:dyDescent="0.25">
      <c r="A15" s="1" t="s">
        <v>1</v>
      </c>
      <c r="B15" s="1" t="s">
        <v>1201</v>
      </c>
    </row>
    <row r="16" spans="1:60" x14ac:dyDescent="0.25">
      <c r="A16" s="1" t="s">
        <v>1</v>
      </c>
      <c r="B16" s="1" t="s">
        <v>1200</v>
      </c>
    </row>
    <row r="17" spans="1:60" x14ac:dyDescent="0.25">
      <c r="A17" s="1" t="s">
        <v>1</v>
      </c>
      <c r="B17" s="1" t="s">
        <v>1199</v>
      </c>
    </row>
    <row r="18" spans="1:60" x14ac:dyDescent="0.25">
      <c r="A18" s="1">
        <v>1</v>
      </c>
      <c r="B18" s="1" t="s">
        <v>1198</v>
      </c>
      <c r="C18" s="1">
        <v>350.50000224635005</v>
      </c>
      <c r="D18" s="1">
        <v>0</v>
      </c>
      <c r="E18">
        <f>(R18-S18*(1000-T18)/(1000-U18))*AO18</f>
        <v>-2.2793471673722125</v>
      </c>
      <c r="F18">
        <f>IF(AZ18&lt;&gt;0,1/(1/AZ18-1/N18),0)</f>
        <v>0.75872469139792342</v>
      </c>
      <c r="G18">
        <f>((BC18-AP18/2)*S18-E18)/(BC18+AP18/2)</f>
        <v>377.61991807492882</v>
      </c>
      <c r="H18">
        <f>AP18*1000</f>
        <v>23.202087573783807</v>
      </c>
      <c r="I18">
        <f>(AU18-BA18)</f>
        <v>3.0451094049716705</v>
      </c>
      <c r="J18">
        <f>(P18+AT18*D18)</f>
        <v>32.622821807861328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26.536306381225586</v>
      </c>
      <c r="P18" s="1">
        <v>32.622821807861328</v>
      </c>
      <c r="Q18" s="1">
        <v>26.671718597412109</v>
      </c>
      <c r="R18" s="1">
        <v>400.03143310546875</v>
      </c>
      <c r="S18" s="1">
        <v>393.82089233398438</v>
      </c>
      <c r="T18" s="1">
        <v>1.0420138835906982</v>
      </c>
      <c r="U18" s="1">
        <v>21.599411010742188</v>
      </c>
      <c r="V18" s="1">
        <v>2.6330568790435791</v>
      </c>
      <c r="W18" s="1">
        <v>54.579387664794922</v>
      </c>
      <c r="X18" s="1">
        <v>300.3616943359375</v>
      </c>
      <c r="Y18" s="1">
        <v>0.16888022422790527</v>
      </c>
      <c r="Z18" s="1">
        <v>2.4347701072692871</v>
      </c>
      <c r="AA18" s="1">
        <v>88.007522583007813</v>
      </c>
      <c r="AB18" s="1">
        <v>1.1812552213668823</v>
      </c>
      <c r="AC18" s="1">
        <v>0.36346253752708435</v>
      </c>
      <c r="AD18" s="1">
        <v>0.10515423119068146</v>
      </c>
      <c r="AE18" s="1">
        <v>5.6829112581908703E-3</v>
      </c>
      <c r="AF18" s="1">
        <v>2.3575933650135994E-2</v>
      </c>
      <c r="AG18" s="1">
        <v>1.7817107960581779E-2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1.1042709350585935</v>
      </c>
      <c r="AP18">
        <f>(U18-T18)/(1000-U18)*AO18</f>
        <v>2.3202087573783808E-2</v>
      </c>
      <c r="AQ18">
        <f>(P18+273.15)</f>
        <v>305.77282180786131</v>
      </c>
      <c r="AR18">
        <f>(O18+273.15)</f>
        <v>299.68630638122556</v>
      </c>
      <c r="AS18">
        <f>(Y18*AK18+Z18*AL18)*AM18</f>
        <v>2.7020835272502097E-2</v>
      </c>
      <c r="AT18">
        <f>((AS18+0.00000010773*(AR18^4-AQ18^4))-AP18*44100)/(L18*0.92*2*29.3+0.00000043092*AQ18^3)</f>
        <v>-8.5822533832338515</v>
      </c>
      <c r="AU18">
        <f>0.61365*EXP(17.502*J18/(240.97+J18))</f>
        <v>4.946020057279231</v>
      </c>
      <c r="AV18">
        <f>AU18*1000/AA18</f>
        <v>56.199969185749943</v>
      </c>
      <c r="AW18">
        <f>(AV18-U18)</f>
        <v>34.600558175007755</v>
      </c>
      <c r="AX18">
        <f>IF(D18,P18,(O18+P18)/2)</f>
        <v>29.579564094543457</v>
      </c>
      <c r="AY18">
        <f>0.61365*EXP(17.502*AX18/(240.97+AX18))</f>
        <v>4.1586383990596163</v>
      </c>
      <c r="AZ18">
        <f>IF(AW18&lt;&gt;0,(1000-(AV18+U18)/2)/AW18*AP18,0)</f>
        <v>0.64448479254991831</v>
      </c>
      <c r="BA18">
        <f>U18*AA18/1000</f>
        <v>1.9009106523075607</v>
      </c>
      <c r="BB18">
        <f>(AY18-BA18)</f>
        <v>2.2577277467520558</v>
      </c>
      <c r="BC18">
        <f>1/(1.6/F18+1.37/N18)</f>
        <v>0.41171421832539867</v>
      </c>
      <c r="BD18">
        <f>G18*AA18*0.001</f>
        <v>33.233393467772864</v>
      </c>
      <c r="BE18">
        <f>G18/S18</f>
        <v>0.95886207518590427</v>
      </c>
      <c r="BF18">
        <f>(1-AP18*AA18/AU18/F18)*100</f>
        <v>45.586486852810559</v>
      </c>
      <c r="BG18">
        <f>(S18-E18/(N18/1.35))</f>
        <v>394.53978683939243</v>
      </c>
      <c r="BH18">
        <f>E18*BF18/100/BG18</f>
        <v>-2.6336362806598907E-3</v>
      </c>
    </row>
    <row r="19" spans="1:60" x14ac:dyDescent="0.25">
      <c r="A19" s="1" t="s">
        <v>1</v>
      </c>
      <c r="B19" s="1" t="s">
        <v>1197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1196</v>
      </c>
      <c r="K20" s="1">
        <f t="shared" si="0"/>
        <v>2.72</v>
      </c>
    </row>
    <row r="21" spans="1:60" x14ac:dyDescent="0.25">
      <c r="A21" s="1">
        <v>2</v>
      </c>
      <c r="B21" s="1" t="s">
        <v>1195</v>
      </c>
      <c r="C21" s="1">
        <v>555.00000225752592</v>
      </c>
      <c r="D21" s="1">
        <v>0</v>
      </c>
      <c r="E21">
        <f>(R21-S21*(1000-T21)/(1000-U21))*AO21</f>
        <v>-1.3654743044148243</v>
      </c>
      <c r="F21">
        <f>IF(AZ21&lt;&gt;0,1/(1/AZ21-1/N21),0)</f>
        <v>0.6194816931248549</v>
      </c>
      <c r="G21">
        <f>((BC21-AP21/2)*S21-E21)/(BC21+AP21/2)</f>
        <v>372.14858460815128</v>
      </c>
      <c r="H21">
        <f>AP21*1000</f>
        <v>22.674991550509223</v>
      </c>
      <c r="I21">
        <f>(AU21-BA21)</f>
        <v>3.5353034255234501</v>
      </c>
      <c r="J21">
        <f>(P21+AT21*D21)</f>
        <v>34.210765838623047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26.462862014770508</v>
      </c>
      <c r="P21" s="1">
        <v>34.210765838623047</v>
      </c>
      <c r="Q21" s="1">
        <v>26.674674987792969</v>
      </c>
      <c r="R21" s="1">
        <v>400.21994018554688</v>
      </c>
      <c r="S21" s="1">
        <v>393.37930297851563</v>
      </c>
      <c r="T21" s="1">
        <v>1.1605516672134399</v>
      </c>
      <c r="U21" s="1">
        <v>21.256690979003906</v>
      </c>
      <c r="V21" s="1">
        <v>2.9454641342163086</v>
      </c>
      <c r="W21" s="1">
        <v>53.949188232421875</v>
      </c>
      <c r="X21" s="1">
        <v>300.38082885742188</v>
      </c>
      <c r="Y21" s="1">
        <v>24.239696502685547</v>
      </c>
      <c r="Z21" s="1">
        <v>3.8008267879486084</v>
      </c>
      <c r="AA21" s="1">
        <v>88.012008666992188</v>
      </c>
      <c r="AB21" s="1">
        <v>1.1955100297927856</v>
      </c>
      <c r="AC21" s="1">
        <v>0.36211252212524414</v>
      </c>
      <c r="AD21" s="1">
        <v>0.11998052895069122</v>
      </c>
      <c r="AE21" s="1">
        <v>1.7596431076526642E-2</v>
      </c>
      <c r="AF21" s="1">
        <v>4.1898149996995926E-2</v>
      </c>
      <c r="AG21" s="1">
        <v>1.2663649395108223E-2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1.1043412825640508</v>
      </c>
      <c r="AP21">
        <f>(U21-T21)/(1000-U21)*AO21</f>
        <v>2.2674991550509224E-2</v>
      </c>
      <c r="AQ21">
        <f>(P21+273.15)</f>
        <v>307.36076583862302</v>
      </c>
      <c r="AR21">
        <f>(O21+273.15)</f>
        <v>299.61286201477049</v>
      </c>
      <c r="AS21">
        <f>(Y21*AK21+Z21*AL21)*AM21</f>
        <v>3.8783513537417775</v>
      </c>
      <c r="AT21">
        <f>((AS21+0.00000010773*(AR21^4-AQ21^4))-AP21*44100)/(L21*0.92*2*29.3+0.00000043092*AQ21^3)</f>
        <v>-8.5182553710063651</v>
      </c>
      <c r="AU21">
        <f>0.61365*EXP(17.502*J21/(240.97+J21))</f>
        <v>5.4061474961991163</v>
      </c>
      <c r="AV21">
        <f>AU21*1000/AA21</f>
        <v>61.425112073673475</v>
      </c>
      <c r="AW21">
        <f>(AV21-U21)</f>
        <v>40.168421094669569</v>
      </c>
      <c r="AX21">
        <f>IF(D21,P21,(O21+P21)/2)</f>
        <v>30.336813926696777</v>
      </c>
      <c r="AY21">
        <f>0.61365*EXP(17.502*AX21/(240.97+AX21))</f>
        <v>4.3435719236798835</v>
      </c>
      <c r="AZ21">
        <f>IF(AW21&lt;&gt;0,(1000-(AV21+U21)/2)/AW21*AP21,0)</f>
        <v>0.54116110032001441</v>
      </c>
      <c r="BA21">
        <f>U21*AA21/1000</f>
        <v>1.8708440706756664</v>
      </c>
      <c r="BB21">
        <f>(AY21-BA21)</f>
        <v>2.4727278530042174</v>
      </c>
      <c r="BC21">
        <f>1/(1.6/F21+1.37/N21)</f>
        <v>0.34448645398394406</v>
      </c>
      <c r="BD21">
        <f>G21*AA21*0.001</f>
        <v>32.753544453941487</v>
      </c>
      <c r="BE21">
        <f>G21/S21</f>
        <v>0.94602990495531014</v>
      </c>
      <c r="BF21">
        <f>(1-AP21*AA21/AU21/F21)*100</f>
        <v>40.410094090871837</v>
      </c>
      <c r="BG21">
        <f>(S21-E21/(N21/1.35))</f>
        <v>393.80996663027139</v>
      </c>
      <c r="BH21">
        <f>E21*BF21/100/BG21</f>
        <v>-1.4011566439575561E-3</v>
      </c>
    </row>
    <row r="22" spans="1:60" x14ac:dyDescent="0.25">
      <c r="A22" s="1" t="s">
        <v>1</v>
      </c>
      <c r="B22" s="1" t="s">
        <v>1194</v>
      </c>
      <c r="K22" s="1">
        <f t="shared" si="0"/>
        <v>2.72</v>
      </c>
    </row>
    <row r="23" spans="1:60" x14ac:dyDescent="0.25">
      <c r="A23" s="1" t="s">
        <v>1</v>
      </c>
      <c r="B23" s="1" t="s">
        <v>1193</v>
      </c>
      <c r="K23" s="1">
        <f t="shared" si="0"/>
        <v>2.72</v>
      </c>
    </row>
    <row r="24" spans="1:60" x14ac:dyDescent="0.25">
      <c r="A24" s="1">
        <v>3</v>
      </c>
      <c r="B24" s="1" t="s">
        <v>1192</v>
      </c>
      <c r="C24" s="1">
        <v>759.50000226870179</v>
      </c>
      <c r="D24" s="1">
        <v>0</v>
      </c>
      <c r="E24">
        <f>(R24-S24*(1000-T24)/(1000-U24))*AO24</f>
        <v>-0.95280940635927047</v>
      </c>
      <c r="F24">
        <f>IF(AZ24&lt;&gt;0,1/(1/AZ24-1/N24),0)</f>
        <v>0.6070911376029392</v>
      </c>
      <c r="G24">
        <f>((BC24-AP24/2)*S24-E24)/(BC24+AP24/2)</f>
        <v>370.77220636906083</v>
      </c>
      <c r="H24">
        <f>AP24*1000</f>
        <v>22.214503720225</v>
      </c>
      <c r="I24">
        <f>(AU24-BA24)</f>
        <v>3.5268008022461177</v>
      </c>
      <c r="J24">
        <f>(P24+AT24*D24)</f>
        <v>34.10064697265625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26.375375747680664</v>
      </c>
      <c r="P24" s="1">
        <v>34.10064697265625</v>
      </c>
      <c r="Q24" s="1">
        <v>26.611875534057617</v>
      </c>
      <c r="R24" s="1">
        <v>400.07504272460938</v>
      </c>
      <c r="S24" s="1">
        <v>393.03054809570313</v>
      </c>
      <c r="T24" s="1">
        <v>1.2785440683364868</v>
      </c>
      <c r="U24" s="1">
        <v>20.975656509399414</v>
      </c>
      <c r="V24" s="1">
        <v>3.2620151042938232</v>
      </c>
      <c r="W24" s="1">
        <v>53.516269683837891</v>
      </c>
      <c r="X24" s="1">
        <v>300.32843017578125</v>
      </c>
      <c r="Y24" s="1">
        <v>49.803680419921875</v>
      </c>
      <c r="Z24" s="1">
        <v>3.4441590309143066</v>
      </c>
      <c r="AA24" s="1">
        <v>88.020072937011719</v>
      </c>
      <c r="AB24" s="1">
        <v>1.1285163164138794</v>
      </c>
      <c r="AC24" s="1">
        <v>0.35837680101394653</v>
      </c>
      <c r="AD24" s="1">
        <v>5.7660609483718872E-2</v>
      </c>
      <c r="AE24" s="1">
        <v>5.3637707605957985E-3</v>
      </c>
      <c r="AF24" s="1">
        <v>3.6819882690906525E-2</v>
      </c>
      <c r="AG24" s="1">
        <v>2.5339748710393906E-2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1.1041486403521366</v>
      </c>
      <c r="AP24">
        <f>(U24-T24)/(1000-U24)*AO24</f>
        <v>2.2214503720225001E-2</v>
      </c>
      <c r="AQ24">
        <f>(P24+273.15)</f>
        <v>307.25064697265623</v>
      </c>
      <c r="AR24">
        <f>(O24+273.15)</f>
        <v>299.52537574768064</v>
      </c>
      <c r="AS24">
        <f>(Y24*AK24+Z24*AL24)*AM24</f>
        <v>7.9685886890756592</v>
      </c>
      <c r="AT24">
        <f>((AS24+0.00000010773*(AR24^4-AQ24^4))-AP24*44100)/(L24*0.92*2*29.3+0.00000043092*AQ24^3)</f>
        <v>-8.3255213347343062</v>
      </c>
      <c r="AU24">
        <f>0.61365*EXP(17.502*J24/(240.97+J24))</f>
        <v>5.3730796181051588</v>
      </c>
      <c r="AV24">
        <f>AU24*1000/AA24</f>
        <v>61.04379874747665</v>
      </c>
      <c r="AW24">
        <f>(AV24-U24)</f>
        <v>40.068142238077236</v>
      </c>
      <c r="AX24">
        <f>IF(D24,P24,(O24+P24)/2)</f>
        <v>30.238011360168457</v>
      </c>
      <c r="AY24">
        <f>0.61365*EXP(17.502*AX24/(240.97+AX24))</f>
        <v>4.3190432799828269</v>
      </c>
      <c r="AZ24">
        <f>IF(AW24&lt;&gt;0,(1000-(AV24+U24)/2)/AW24*AP24,0)</f>
        <v>0.53168157501978441</v>
      </c>
      <c r="BA24">
        <f>U24*AA24/1000</f>
        <v>1.8462788158590411</v>
      </c>
      <c r="BB24">
        <f>(AY24-BA24)</f>
        <v>2.4727644641237858</v>
      </c>
      <c r="BC24">
        <f>1/(1.6/F24+1.37/N24)</f>
        <v>0.33834237300410919</v>
      </c>
      <c r="BD24">
        <f>G24*AA24*0.001</f>
        <v>32.635396647621498</v>
      </c>
      <c r="BE24">
        <f>G24/S24</f>
        <v>0.94336740023265986</v>
      </c>
      <c r="BF24">
        <f>(1-AP24*AA24/AU24/F24)*100</f>
        <v>40.056627891735317</v>
      </c>
      <c r="BG24">
        <f>(S24-E24/(N24/1.35))</f>
        <v>393.33105933714006</v>
      </c>
      <c r="BH24">
        <f>E24*BF24/100/BG24</f>
        <v>-9.7033608041526681E-4</v>
      </c>
    </row>
    <row r="25" spans="1:60" x14ac:dyDescent="0.25">
      <c r="A25" s="1" t="s">
        <v>1</v>
      </c>
      <c r="B25" s="1" t="s">
        <v>1191</v>
      </c>
      <c r="K25" s="1">
        <f t="shared" si="0"/>
        <v>2.72</v>
      </c>
    </row>
    <row r="26" spans="1:60" x14ac:dyDescent="0.25">
      <c r="A26" s="1" t="s">
        <v>1</v>
      </c>
      <c r="B26" s="1" t="s">
        <v>1190</v>
      </c>
      <c r="K26" s="1">
        <f t="shared" si="0"/>
        <v>2.72</v>
      </c>
    </row>
    <row r="27" spans="1:60" x14ac:dyDescent="0.25">
      <c r="A27" s="1">
        <v>4</v>
      </c>
      <c r="B27" s="1" t="s">
        <v>1189</v>
      </c>
      <c r="C27" s="1">
        <v>964.00000225752592</v>
      </c>
      <c r="D27" s="1">
        <v>0</v>
      </c>
      <c r="E27">
        <f>(R27-S27*(1000-T27)/(1000-U27))*AO27</f>
        <v>-0.43714976384884402</v>
      </c>
      <c r="F27">
        <f>IF(AZ27&lt;&gt;0,1/(1/AZ27-1/N27),0)</f>
        <v>0.62013818536313126</v>
      </c>
      <c r="G27">
        <f>((BC27-AP27/2)*S27-E27)/(BC27+AP27/2)</f>
        <v>369.45055851324867</v>
      </c>
      <c r="H27">
        <f>AP27*1000</f>
        <v>22.067879005248816</v>
      </c>
      <c r="I27">
        <f>(AU27-BA27)</f>
        <v>3.4408447889770093</v>
      </c>
      <c r="J27">
        <f>(P27+AT27*D27)</f>
        <v>33.808116912841797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26.310146331787109</v>
      </c>
      <c r="P27" s="1">
        <v>33.808116912841797</v>
      </c>
      <c r="Q27" s="1">
        <v>26.549596786499023</v>
      </c>
      <c r="R27" s="1">
        <v>400.01663208007813</v>
      </c>
      <c r="S27" s="1">
        <v>392.56729125976563</v>
      </c>
      <c r="T27" s="1">
        <v>1.3979500532150269</v>
      </c>
      <c r="U27" s="1">
        <v>20.963399887084961</v>
      </c>
      <c r="V27" s="1">
        <v>3.5805034637451172</v>
      </c>
      <c r="W27" s="1">
        <v>53.69256591796875</v>
      </c>
      <c r="X27" s="1">
        <v>300.35757446289063</v>
      </c>
      <c r="Y27" s="1">
        <v>99.516036987304688</v>
      </c>
      <c r="Z27" s="1">
        <v>3.28293776512146</v>
      </c>
      <c r="AA27" s="1">
        <v>88.022125244140625</v>
      </c>
      <c r="AB27" s="1">
        <v>1.1473441123962402</v>
      </c>
      <c r="AC27" s="1">
        <v>0.36586734652519226</v>
      </c>
      <c r="AD27" s="1">
        <v>4.395444318652153E-2</v>
      </c>
      <c r="AE27" s="1">
        <v>1.1408085934817791E-2</v>
      </c>
      <c r="AF27" s="1">
        <v>4.60667684674263E-2</v>
      </c>
      <c r="AG27" s="1">
        <v>2.6763802394270897E-2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1.1042557884665094</v>
      </c>
      <c r="AP27">
        <f>(U27-T27)/(1000-U27)*AO27</f>
        <v>2.2067879005248817E-2</v>
      </c>
      <c r="AQ27">
        <f>(P27+273.15)</f>
        <v>306.95811691284177</v>
      </c>
      <c r="AR27">
        <f>(O27+273.15)</f>
        <v>299.46014633178709</v>
      </c>
      <c r="AS27">
        <f>(Y27*AK27+Z27*AL27)*AM27</f>
        <v>15.922565562071668</v>
      </c>
      <c r="AT27">
        <f>((AS27+0.00000010773*(AR27^4-AQ27^4))-AP27*44100)/(L27*0.92*2*29.3+0.00000043092*AQ27^3)</f>
        <v>-8.1923969392442224</v>
      </c>
      <c r="AU27">
        <f>0.61365*EXP(17.502*J27/(240.97+J27))</f>
        <v>5.2860877993810051</v>
      </c>
      <c r="AV27">
        <f>AU27*1000/AA27</f>
        <v>60.05408054758238</v>
      </c>
      <c r="AW27">
        <f>(AV27-U27)</f>
        <v>39.090680660497419</v>
      </c>
      <c r="AX27">
        <f>IF(D27,P27,(O27+P27)/2)</f>
        <v>30.059131622314453</v>
      </c>
      <c r="AY27">
        <f>0.61365*EXP(17.502*AX27/(240.97+AX27))</f>
        <v>4.2749417047856362</v>
      </c>
      <c r="AZ27">
        <f>IF(AW27&lt;&gt;0,(1000-(AV27+U27)/2)/AW27*AP27,0)</f>
        <v>0.5416620194304953</v>
      </c>
      <c r="BA27">
        <f>U27*AA27/1000</f>
        <v>1.8452430104039959</v>
      </c>
      <c r="BB27">
        <f>(AY27-BA27)</f>
        <v>2.4296986943816403</v>
      </c>
      <c r="BC27">
        <f>1/(1.6/F27+1.37/N27)</f>
        <v>0.3448112316680022</v>
      </c>
      <c r="BD27">
        <f>G27*AA27*0.001</f>
        <v>32.51982333297088</v>
      </c>
      <c r="BE27">
        <f>G27/S27</f>
        <v>0.94111396119545687</v>
      </c>
      <c r="BF27">
        <f>(1-AP27*AA27/AU27/F27)*100</f>
        <v>40.744372997561953</v>
      </c>
      <c r="BG27">
        <f>(S27-E27/(N27/1.35))</f>
        <v>392.7051660722426</v>
      </c>
      <c r="BH27">
        <f>E27*BF27/100/BG27</f>
        <v>-4.5355637187560743E-4</v>
      </c>
    </row>
    <row r="28" spans="1:60" x14ac:dyDescent="0.25">
      <c r="A28" s="1" t="s">
        <v>1</v>
      </c>
      <c r="B28" s="1" t="s">
        <v>1188</v>
      </c>
      <c r="K28" s="1">
        <f t="shared" si="0"/>
        <v>2.72</v>
      </c>
    </row>
    <row r="29" spans="1:60" x14ac:dyDescent="0.25">
      <c r="A29" s="1" t="s">
        <v>1</v>
      </c>
      <c r="B29" s="1" t="s">
        <v>1187</v>
      </c>
      <c r="K29" s="1">
        <f t="shared" si="0"/>
        <v>2.72</v>
      </c>
    </row>
    <row r="30" spans="1:60" x14ac:dyDescent="0.25">
      <c r="A30" s="1">
        <v>5</v>
      </c>
      <c r="B30" s="1" t="s">
        <v>1186</v>
      </c>
      <c r="C30" s="1">
        <v>1168.5000022687018</v>
      </c>
      <c r="D30" s="1">
        <v>0</v>
      </c>
      <c r="E30">
        <f>(R30-S30*(1000-T30)/(1000-U30))*AO30</f>
        <v>-8.4920541853571466E-2</v>
      </c>
      <c r="F30">
        <f>IF(AZ30&lt;&gt;0,1/(1/AZ30-1/N30),0)</f>
        <v>0.65405257596352118</v>
      </c>
      <c r="G30">
        <f>((BC30-AP30/2)*S30-E30)/(BC30+AP30/2)</f>
        <v>369.24717487693619</v>
      </c>
      <c r="H30">
        <f>AP30*1000</f>
        <v>22.001954442199271</v>
      </c>
      <c r="I30">
        <f>(AU30-BA30)</f>
        <v>3.2780217073919919</v>
      </c>
      <c r="J30">
        <f>(P30+AT30*D30)</f>
        <v>33.268215179443359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26.268083572387695</v>
      </c>
      <c r="P30" s="1">
        <v>33.268215179443359</v>
      </c>
      <c r="Q30" s="1">
        <v>26.508617401123047</v>
      </c>
      <c r="R30" s="1">
        <v>399.92254638671875</v>
      </c>
      <c r="S30" s="1">
        <v>392.18460083007813</v>
      </c>
      <c r="T30" s="1">
        <v>1.5188883543014526</v>
      </c>
      <c r="U30" s="1">
        <v>21.026378631591797</v>
      </c>
      <c r="V30" s="1">
        <v>3.899799108505249</v>
      </c>
      <c r="W30" s="1">
        <v>53.985965728759766</v>
      </c>
      <c r="X30" s="1">
        <v>300.33071899414063</v>
      </c>
      <c r="Y30" s="1">
        <v>149.69367980957031</v>
      </c>
      <c r="Z30" s="1">
        <v>3.2772469520568848</v>
      </c>
      <c r="AA30" s="1">
        <v>88.019157409667969</v>
      </c>
      <c r="AB30" s="1">
        <v>1.1766135692596436</v>
      </c>
      <c r="AC30" s="1">
        <v>0.36260521411895752</v>
      </c>
      <c r="AD30" s="1">
        <v>7.582363486289978E-2</v>
      </c>
      <c r="AE30" s="1">
        <v>5.9151845052838326E-3</v>
      </c>
      <c r="AF30" s="1">
        <v>4.476657509803772E-2</v>
      </c>
      <c r="AG30" s="1">
        <v>1.7854990437626839E-2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1.1041570551255167</v>
      </c>
      <c r="AP30">
        <f>(U30-T30)/(1000-U30)*AO30</f>
        <v>2.2001954442199271E-2</v>
      </c>
      <c r="AQ30">
        <f>(P30+273.15)</f>
        <v>306.41821517944334</v>
      </c>
      <c r="AR30">
        <f>(O30+273.15)</f>
        <v>299.41808357238767</v>
      </c>
      <c r="AS30">
        <f>(Y30*AK30+Z30*AL30)*AM30</f>
        <v>23.950988234184933</v>
      </c>
      <c r="AT30">
        <f>((AS30+0.00000010773*(AR30^4-AQ30^4))-AP30*44100)/(L30*0.92*2*29.3+0.00000043092*AQ30^3)</f>
        <v>-8.0623090928407457</v>
      </c>
      <c r="AU30">
        <f>0.61365*EXP(17.502*J30/(240.97+J30))</f>
        <v>5.1287458379213495</v>
      </c>
      <c r="AV30">
        <f>AU30*1000/AA30</f>
        <v>58.268517773359314</v>
      </c>
      <c r="AW30">
        <f>(AV30-U30)</f>
        <v>37.242139141767517</v>
      </c>
      <c r="AX30">
        <f>IF(D30,P30,(O30+P30)/2)</f>
        <v>29.768149375915527</v>
      </c>
      <c r="AY30">
        <f>0.61365*EXP(17.502*AX30/(240.97+AX30))</f>
        <v>4.204040223100959</v>
      </c>
      <c r="AZ30">
        <f>IF(AW30&lt;&gt;0,(1000-(AV30+U30)/2)/AW30*AP30,0)</f>
        <v>0.56735820175812091</v>
      </c>
      <c r="BA30">
        <f>U30*AA30/1000</f>
        <v>1.8507241305293574</v>
      </c>
      <c r="BB30">
        <f>(AY30-BA30)</f>
        <v>2.3533160925716015</v>
      </c>
      <c r="BC30">
        <f>1/(1.6/F30+1.37/N30)</f>
        <v>0.36148664174695627</v>
      </c>
      <c r="BD30">
        <f>G30*AA30*0.001</f>
        <v>32.500825208568244</v>
      </c>
      <c r="BE30">
        <f>G30/S30</f>
        <v>0.9415137006792369</v>
      </c>
      <c r="BF30">
        <f>(1-AP30*AA30/AU30/F30)*100</f>
        <v>42.268262279502132</v>
      </c>
      <c r="BG30">
        <f>(S30-E30/(N30/1.35))</f>
        <v>392.21138433713168</v>
      </c>
      <c r="BH30">
        <f>E30*BF30/100/BG30</f>
        <v>-9.151809150187319E-5</v>
      </c>
    </row>
    <row r="31" spans="1:60" x14ac:dyDescent="0.25">
      <c r="A31" s="1" t="s">
        <v>1</v>
      </c>
      <c r="B31" s="1" t="s">
        <v>1185</v>
      </c>
      <c r="K31" s="1">
        <f t="shared" si="0"/>
        <v>2.72</v>
      </c>
    </row>
    <row r="32" spans="1:60" x14ac:dyDescent="0.25">
      <c r="A32" s="1" t="s">
        <v>1</v>
      </c>
      <c r="B32" s="1" t="s">
        <v>1184</v>
      </c>
      <c r="K32" s="1">
        <f t="shared" si="0"/>
        <v>2.72</v>
      </c>
    </row>
    <row r="33" spans="1:60" x14ac:dyDescent="0.25">
      <c r="A33" s="1">
        <v>6</v>
      </c>
      <c r="B33" s="1" t="s">
        <v>1183</v>
      </c>
      <c r="C33" s="1">
        <v>1373.0000022575259</v>
      </c>
      <c r="D33" s="1">
        <v>0</v>
      </c>
      <c r="E33">
        <f>(R33-S33*(1000-T33)/(1000-U33))*AO33</f>
        <v>0.40999940943484203</v>
      </c>
      <c r="F33">
        <f>IF(AZ33&lt;&gt;0,1/(1/AZ33-1/N33),0)</f>
        <v>0.67430777323504565</v>
      </c>
      <c r="G33">
        <f>((BC33-AP33/2)*S33-E33)/(BC33+AP33/2)</f>
        <v>367.98204655623232</v>
      </c>
      <c r="H33">
        <f>AP33*1000</f>
        <v>22.228392801918091</v>
      </c>
      <c r="I33">
        <f>(AU33-BA33)</f>
        <v>3.2254990465093645</v>
      </c>
      <c r="J33">
        <f>(P33+AT33*D33)</f>
        <v>33.181758880615234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26.254421234130859</v>
      </c>
      <c r="P33" s="1">
        <v>33.181758880615234</v>
      </c>
      <c r="Q33" s="1">
        <v>26.493259429931641</v>
      </c>
      <c r="R33" s="1">
        <v>400.08529663085938</v>
      </c>
      <c r="S33" s="1">
        <v>391.82650756835938</v>
      </c>
      <c r="T33" s="1">
        <v>1.6401374340057373</v>
      </c>
      <c r="U33" s="1">
        <v>21.340614318847656</v>
      </c>
      <c r="V33" s="1">
        <v>4.214622974395752</v>
      </c>
      <c r="W33" s="1">
        <v>54.838478088378906</v>
      </c>
      <c r="X33" s="1">
        <v>300.35287475585938</v>
      </c>
      <c r="Y33" s="1">
        <v>299.61590576171875</v>
      </c>
      <c r="Z33" s="1">
        <v>2.8874690532684326</v>
      </c>
      <c r="AA33" s="1">
        <v>88.021522521972656</v>
      </c>
      <c r="AB33" s="1">
        <v>1.2270957231521606</v>
      </c>
      <c r="AC33" s="1">
        <v>0.36501419544219971</v>
      </c>
      <c r="AD33" s="1">
        <v>5.1102228462696075E-2</v>
      </c>
      <c r="AE33" s="1">
        <v>4.5053036883473396E-3</v>
      </c>
      <c r="AF33" s="1">
        <v>5.5814657360315323E-2</v>
      </c>
      <c r="AG33" s="1">
        <v>1.8147347494959831E-2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1.1042385101318357</v>
      </c>
      <c r="AP33">
        <f>(U33-T33)/(1000-U33)*AO33</f>
        <v>2.2228392801918091E-2</v>
      </c>
      <c r="AQ33">
        <f>(P33+273.15)</f>
        <v>306.33175888061521</v>
      </c>
      <c r="AR33">
        <f>(O33+273.15)</f>
        <v>299.40442123413084</v>
      </c>
      <c r="AS33">
        <f>(Y33*AK33+Z33*AL33)*AM33</f>
        <v>47.938543850365022</v>
      </c>
      <c r="AT33">
        <f>((AS33+0.00000010773*(AR33^4-AQ33^4))-AP33*44100)/(L33*0.92*2*29.3+0.00000043092*AQ33^3)</f>
        <v>-7.9462362787906482</v>
      </c>
      <c r="AU33">
        <f>0.61365*EXP(17.502*J33/(240.97+J33))</f>
        <v>5.1039324104085457</v>
      </c>
      <c r="AV33">
        <f>AU33*1000/AA33</f>
        <v>57.985050294198899</v>
      </c>
      <c r="AW33">
        <f>(AV33-U33)</f>
        <v>36.644435975351243</v>
      </c>
      <c r="AX33">
        <f>IF(D33,P33,(O33+P33)/2)</f>
        <v>29.718090057373047</v>
      </c>
      <c r="AY33">
        <f>0.61365*EXP(17.502*AX33/(240.97+AX33))</f>
        <v>4.1919465441274664</v>
      </c>
      <c r="AZ33">
        <f>IF(AW33&lt;&gt;0,(1000-(AV33+U33)/2)/AW33*AP33,0)</f>
        <v>0.58253732708919048</v>
      </c>
      <c r="BA33">
        <f>U33*AA33/1000</f>
        <v>1.878433363899181</v>
      </c>
      <c r="BB33">
        <f>(AY33-BA33)</f>
        <v>2.3135131802282851</v>
      </c>
      <c r="BC33">
        <f>1/(1.6/F33+1.37/N33)</f>
        <v>0.37135085178066762</v>
      </c>
      <c r="BD33">
        <f>G33*AA33*0.001</f>
        <v>32.390339998630992</v>
      </c>
      <c r="BE33">
        <f>G33/S33</f>
        <v>0.939145360123531</v>
      </c>
      <c r="BF33">
        <f>(1-AP33*AA33/AU33/F33)*100</f>
        <v>43.149556328344843</v>
      </c>
      <c r="BG33">
        <f>(S33-E33/(N33/1.35))</f>
        <v>391.6971958395967</v>
      </c>
      <c r="BH33">
        <f>E33*BF33/100/BG33</f>
        <v>4.5165737206966295E-4</v>
      </c>
    </row>
    <row r="34" spans="1:60" x14ac:dyDescent="0.25">
      <c r="A34" s="1" t="s">
        <v>1</v>
      </c>
      <c r="B34" s="1" t="s">
        <v>1182</v>
      </c>
      <c r="K34" s="1">
        <f t="shared" si="0"/>
        <v>2.72</v>
      </c>
    </row>
    <row r="35" spans="1:60" x14ac:dyDescent="0.25">
      <c r="A35" s="1" t="s">
        <v>1</v>
      </c>
      <c r="B35" s="1" t="s">
        <v>1181</v>
      </c>
      <c r="K35" s="1">
        <f t="shared" si="0"/>
        <v>2.72</v>
      </c>
    </row>
    <row r="36" spans="1:60" x14ac:dyDescent="0.25">
      <c r="A36" s="1">
        <v>7</v>
      </c>
      <c r="B36" s="1" t="s">
        <v>1180</v>
      </c>
      <c r="C36" s="1">
        <v>1578.50000224635</v>
      </c>
      <c r="D36" s="1">
        <v>0</v>
      </c>
      <c r="E36">
        <f>(R36-S36*(1000-T36)/(1000-U36))*AO36</f>
        <v>0.82774231823506894</v>
      </c>
      <c r="F36">
        <f>IF(AZ36&lt;&gt;0,1/(1/AZ36-1/N36),0)</f>
        <v>0.74311538766239893</v>
      </c>
      <c r="G36">
        <f>((BC36-AP36/2)*S36-E36)/(BC36+AP36/2)</f>
        <v>368.03088529244081</v>
      </c>
      <c r="H36">
        <f>AP36*1000</f>
        <v>22.597809434787347</v>
      </c>
      <c r="I36">
        <f>(AU36-BA36)</f>
        <v>3.0192138482155322</v>
      </c>
      <c r="J36">
        <f>(P36+AT36*D36)</f>
        <v>32.588527679443359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26.266534805297852</v>
      </c>
      <c r="P36" s="1">
        <v>32.588527679443359</v>
      </c>
      <c r="Q36" s="1">
        <v>26.493818283081055</v>
      </c>
      <c r="R36" s="1">
        <v>400.05453491210938</v>
      </c>
      <c r="S36" s="1">
        <v>391.29672241210938</v>
      </c>
      <c r="T36" s="1">
        <v>1.7609298229217529</v>
      </c>
      <c r="U36" s="1">
        <v>21.7808837890625</v>
      </c>
      <c r="V36" s="1">
        <v>4.5219511985778809</v>
      </c>
      <c r="W36" s="1">
        <v>55.931865692138672</v>
      </c>
      <c r="X36" s="1">
        <v>300.33663940429688</v>
      </c>
      <c r="Y36" s="1">
        <v>499.93597412109375</v>
      </c>
      <c r="Z36" s="1">
        <v>4.0716872215270996</v>
      </c>
      <c r="AA36" s="1">
        <v>88.024772644042969</v>
      </c>
      <c r="AB36" s="1">
        <v>1.4507040977478027</v>
      </c>
      <c r="AC36" s="1">
        <v>0.37011605501174927</v>
      </c>
      <c r="AD36" s="1">
        <v>9.6950024366378784E-2</v>
      </c>
      <c r="AE36" s="1">
        <v>4.6871481463313103E-3</v>
      </c>
      <c r="AF36" s="1">
        <v>0.10432131588459015</v>
      </c>
      <c r="AG36" s="1">
        <v>9.036731906235218E-3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1.1041788213393264</v>
      </c>
      <c r="AP36">
        <f>(U36-T36)/(1000-U36)*AO36</f>
        <v>2.2597809434787348E-2</v>
      </c>
      <c r="AQ36">
        <f>(P36+273.15)</f>
        <v>305.73852767944334</v>
      </c>
      <c r="AR36">
        <f>(O36+273.15)</f>
        <v>299.41653480529783</v>
      </c>
      <c r="AS36">
        <f>(Y36*AK36+Z36*AL36)*AM36</f>
        <v>79.989754071464631</v>
      </c>
      <c r="AT36">
        <f>((AS36+0.00000010773*(AR36^4-AQ36^4))-AP36*44100)/(L36*0.92*2*29.3+0.00000043092*AQ36^3)</f>
        <v>-7.768812010100735</v>
      </c>
      <c r="AU36">
        <f>0.61365*EXP(17.502*J36/(240.97+J36))</f>
        <v>4.9364711917340802</v>
      </c>
      <c r="AV36">
        <f>AU36*1000/AA36</f>
        <v>56.080476477869702</v>
      </c>
      <c r="AW36">
        <f>(AV36-U36)</f>
        <v>34.299592688807202</v>
      </c>
      <c r="AX36">
        <f>IF(D36,P36,(O36+P36)/2)</f>
        <v>29.427531242370605</v>
      </c>
      <c r="AY36">
        <f>0.61365*EXP(17.502*AX36/(240.97+AX36))</f>
        <v>4.1223483252037196</v>
      </c>
      <c r="AZ36">
        <f>IF(AW36&lt;&gt;0,(1000-(AV36+U36)/2)/AW36*AP36,0)</f>
        <v>0.6331871500926527</v>
      </c>
      <c r="BA36">
        <f>U36*AA36/1000</f>
        <v>1.9172573435185478</v>
      </c>
      <c r="BB36">
        <f>(AY36-BA36)</f>
        <v>2.2050909816851716</v>
      </c>
      <c r="BC36">
        <f>1/(1.6/F36+1.37/N36)</f>
        <v>0.40434017304378456</v>
      </c>
      <c r="BD36">
        <f>G36*AA36*0.001</f>
        <v>32.395835003852959</v>
      </c>
      <c r="BE36">
        <f>G36/S36</f>
        <v>0.94054170202027598</v>
      </c>
      <c r="BF36">
        <f>(1-AP36*AA36/AU36/F36)*100</f>
        <v>45.775145824530583</v>
      </c>
      <c r="BG36">
        <f>(S36-E36/(N36/1.35))</f>
        <v>391.03565669426223</v>
      </c>
      <c r="BH36">
        <f>E36*BF36/100/BG36</f>
        <v>9.6896599258134233E-4</v>
      </c>
    </row>
    <row r="37" spans="1:60" x14ac:dyDescent="0.25">
      <c r="A37" s="1" t="s">
        <v>1</v>
      </c>
      <c r="B37" s="1" t="s">
        <v>1179</v>
      </c>
      <c r="K37" s="1">
        <f t="shared" si="0"/>
        <v>2.72</v>
      </c>
    </row>
    <row r="38" spans="1:60" x14ac:dyDescent="0.25">
      <c r="A38" s="1" t="s">
        <v>1</v>
      </c>
      <c r="B38" s="1" t="s">
        <v>1178</v>
      </c>
      <c r="K38" s="1">
        <f t="shared" si="0"/>
        <v>2.72</v>
      </c>
    </row>
    <row r="39" spans="1:60" x14ac:dyDescent="0.25">
      <c r="A39" s="1">
        <v>8</v>
      </c>
      <c r="B39" s="1" t="s">
        <v>1177</v>
      </c>
      <c r="C39" s="1">
        <v>1783.0000022575259</v>
      </c>
      <c r="D39" s="1">
        <v>0</v>
      </c>
      <c r="E39">
        <f>(R39-S39*(1000-T39)/(1000-U39))*AO39</f>
        <v>1.1061836078830456</v>
      </c>
      <c r="F39">
        <f>IF(AZ39&lt;&gt;0,1/(1/AZ39-1/N39),0)</f>
        <v>0.44491245381607875</v>
      </c>
      <c r="G39">
        <f>((BC39-AP39/2)*S39-E39)/(BC39+AP39/2)</f>
        <v>352.97411733300595</v>
      </c>
      <c r="H39">
        <f>AP39*1000</f>
        <v>23.070913099715426</v>
      </c>
      <c r="I39">
        <f>(AU39-BA39)</f>
        <v>4.7895837903405925</v>
      </c>
      <c r="J39">
        <f>(P39+AT39*D39)</f>
        <v>38.264396667480469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26.302265167236328</v>
      </c>
      <c r="P39" s="1">
        <v>38.264396667480469</v>
      </c>
      <c r="Q39" s="1">
        <v>26.517717361450195</v>
      </c>
      <c r="R39" s="1">
        <v>400.08062744140625</v>
      </c>
      <c r="S39" s="1">
        <v>390.912109375</v>
      </c>
      <c r="T39" s="1">
        <v>1.8820618391036987</v>
      </c>
      <c r="U39" s="1">
        <v>22.307722091674805</v>
      </c>
      <c r="V39" s="1">
        <v>4.8229327201843262</v>
      </c>
      <c r="W39" s="1">
        <v>57.165306091308594</v>
      </c>
      <c r="X39" s="1">
        <v>300.37222290039063</v>
      </c>
      <c r="Y39" s="1">
        <v>750.2353515625</v>
      </c>
      <c r="Z39" s="1">
        <v>6.7752156257629395</v>
      </c>
      <c r="AA39" s="1">
        <v>88.026756286621094</v>
      </c>
      <c r="AB39" s="1">
        <v>1.4485892057418823</v>
      </c>
      <c r="AC39" s="1">
        <v>0.37529861927032471</v>
      </c>
      <c r="AD39" s="1">
        <v>0.12122994661331177</v>
      </c>
      <c r="AE39" s="1">
        <v>6.9021964445710182E-3</v>
      </c>
      <c r="AF39" s="1">
        <v>8.2674413919448853E-2</v>
      </c>
      <c r="AG39" s="1">
        <v>1.597350649535656E-2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1.1043096430161417</v>
      </c>
      <c r="AP39">
        <f>(U39-T39)/(1000-U39)*AO39</f>
        <v>2.3070913099715425E-2</v>
      </c>
      <c r="AQ39">
        <f>(P39+273.15)</f>
        <v>311.41439666748045</v>
      </c>
      <c r="AR39">
        <f>(O39+273.15)</f>
        <v>299.45226516723631</v>
      </c>
      <c r="AS39">
        <f>(Y39*AK39+Z39*AL39)*AM39</f>
        <v>120.0376535669493</v>
      </c>
      <c r="AT39">
        <f>((AS39+0.00000010773*(AR39^4-AQ39^4))-AP39*44100)/(L39*0.92*2*29.3+0.00000043092*AQ39^3)</f>
        <v>-8.1336673108683861</v>
      </c>
      <c r="AU39">
        <f>0.61365*EXP(17.502*J39/(240.97+J39))</f>
        <v>6.753260206214124</v>
      </c>
      <c r="AV39">
        <f>AU39*1000/AA39</f>
        <v>76.718267162146134</v>
      </c>
      <c r="AW39">
        <f>(AV39-U39)</f>
        <v>54.410545070471329</v>
      </c>
      <c r="AX39">
        <f>IF(D39,P39,(O39+P39)/2)</f>
        <v>32.283330917358398</v>
      </c>
      <c r="AY39">
        <f>0.61365*EXP(17.502*AX39/(240.97+AX39))</f>
        <v>4.8521963955401315</v>
      </c>
      <c r="AZ39">
        <f>IF(AW39&lt;&gt;0,(1000-(AV39+U39)/2)/AW39*AP39,0)</f>
        <v>0.40302119883140042</v>
      </c>
      <c r="BA39">
        <f>U39*AA39/1000</f>
        <v>1.9636764158735314</v>
      </c>
      <c r="BB39">
        <f>(AY39-BA39)</f>
        <v>2.8885199796665999</v>
      </c>
      <c r="BC39">
        <f>1/(1.6/F39+1.37/N39)</f>
        <v>0.25534432195008938</v>
      </c>
      <c r="BD39">
        <f>G39*AA39*0.001</f>
        <v>31.071166601957714</v>
      </c>
      <c r="BE39">
        <f>G39/S39</f>
        <v>0.90295007206952416</v>
      </c>
      <c r="BF39">
        <f>(1-AP39*AA39/AU39/F39)*100</f>
        <v>32.408600928295925</v>
      </c>
      <c r="BG39">
        <f>(S39-E39/(N39/1.35))</f>
        <v>390.56322469035746</v>
      </c>
      <c r="BH39">
        <f>E39*BF39/100/BG39</f>
        <v>9.1790165676060124E-4</v>
      </c>
    </row>
    <row r="40" spans="1:60" x14ac:dyDescent="0.25">
      <c r="A40" s="1" t="s">
        <v>1</v>
      </c>
      <c r="B40" s="1" t="s">
        <v>1176</v>
      </c>
      <c r="K40" s="1">
        <f t="shared" si="0"/>
        <v>2.72</v>
      </c>
    </row>
    <row r="41" spans="1:60" x14ac:dyDescent="0.25">
      <c r="A41" s="1" t="s">
        <v>1</v>
      </c>
      <c r="B41" s="1" t="s">
        <v>1175</v>
      </c>
      <c r="K41" s="1">
        <f t="shared" si="0"/>
        <v>2.72</v>
      </c>
    </row>
    <row r="42" spans="1:60" x14ac:dyDescent="0.25">
      <c r="A42" s="1">
        <v>9</v>
      </c>
      <c r="B42" s="1" t="s">
        <v>1174</v>
      </c>
      <c r="C42" s="1">
        <v>1988.0000022575259</v>
      </c>
      <c r="D42" s="1">
        <v>0</v>
      </c>
      <c r="E42">
        <f>(R42-S42*(1000-T42)/(1000-U42))*AO42</f>
        <v>1.2371417640949558</v>
      </c>
      <c r="F42">
        <f>IF(AZ42&lt;&gt;0,1/(1/AZ42-1/N42),0)</f>
        <v>2.7005313790823293</v>
      </c>
      <c r="G42">
        <f>((BC42-AP42/2)*S42-E42)/(BC42+AP42/2)</f>
        <v>381.31649540412025</v>
      </c>
      <c r="H42">
        <f>AP42*1000</f>
        <v>23.59724105003955</v>
      </c>
      <c r="I42">
        <f>(AU42-BA42)</f>
        <v>1.2171220180196314</v>
      </c>
      <c r="J42">
        <f>(P42+AT42*D42)</f>
        <v>25.270004272460938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26.365785598754883</v>
      </c>
      <c r="P42" s="1">
        <v>25.270004272460938</v>
      </c>
      <c r="Q42" s="1">
        <v>26.563819885253906</v>
      </c>
      <c r="R42" s="1">
        <v>400.22897338867188</v>
      </c>
      <c r="S42" s="1">
        <v>390.7581787109375</v>
      </c>
      <c r="T42" s="1">
        <v>1.9990510940551758</v>
      </c>
      <c r="U42" s="1">
        <v>22.879928588867188</v>
      </c>
      <c r="V42" s="1">
        <v>5.1036977767944336</v>
      </c>
      <c r="W42" s="1">
        <v>58.413829803466797</v>
      </c>
      <c r="X42" s="1">
        <v>300.35116577148438</v>
      </c>
      <c r="Y42" s="1">
        <v>1001.1246948242188</v>
      </c>
      <c r="Z42" s="1">
        <v>8.5606298446655273</v>
      </c>
      <c r="AA42" s="1">
        <v>88.029190063476563</v>
      </c>
      <c r="AB42" s="1">
        <v>1.5891684293746948</v>
      </c>
      <c r="AC42" s="1">
        <v>0.37731555104255676</v>
      </c>
      <c r="AD42" s="1">
        <v>9.1137349605560303E-2</v>
      </c>
      <c r="AE42" s="1">
        <v>5.7902135886251926E-3</v>
      </c>
      <c r="AF42" s="1">
        <v>2.171420119702816E-2</v>
      </c>
      <c r="AG42" s="1">
        <v>1.692797988653183E-2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1.1042322271010452</v>
      </c>
      <c r="AP42">
        <f>(U42-T42)/(1000-U42)*AO42</f>
        <v>2.359724105003955E-2</v>
      </c>
      <c r="AQ42">
        <f>(P42+273.15)</f>
        <v>298.42000427246091</v>
      </c>
      <c r="AR42">
        <f>(O42+273.15)</f>
        <v>299.51578559875486</v>
      </c>
      <c r="AS42">
        <f>(Y42*AK42+Z42*AL42)*AM42</f>
        <v>160.17994759157409</v>
      </c>
      <c r="AT42">
        <f>((AS42+0.00000010773*(AR42^4-AQ42^4))-AP42*44100)/(L42*0.92*2*29.3+0.00000043092*AQ42^3)</f>
        <v>-6.8423830895590285</v>
      </c>
      <c r="AU42">
        <f>0.61365*EXP(17.502*J42/(240.97+J42))</f>
        <v>3.2312236004077923</v>
      </c>
      <c r="AV42">
        <f>AU42*1000/AA42</f>
        <v>36.706274340111548</v>
      </c>
      <c r="AW42">
        <f>(AV42-U42)</f>
        <v>13.826345751244361</v>
      </c>
      <c r="AX42">
        <f>IF(D42,P42,(O42+P42)/2)</f>
        <v>25.81789493560791</v>
      </c>
      <c r="AY42">
        <f>0.61365*EXP(17.502*AX42/(240.97+AX42))</f>
        <v>3.3380689021204453</v>
      </c>
      <c r="AZ42">
        <f>IF(AW42&lt;&gt;0,(1000-(AV42+U42)/2)/AW42*AP42,0)</f>
        <v>1.6558392553645815</v>
      </c>
      <c r="BA42">
        <f>U42*AA42/1000</f>
        <v>2.0141015823881609</v>
      </c>
      <c r="BB42">
        <f>(AY42-BA42)</f>
        <v>1.3239673197322843</v>
      </c>
      <c r="BC42">
        <f>1/(1.6/F42+1.37/N42)</f>
        <v>1.0958382657768462</v>
      </c>
      <c r="BD42">
        <f>G42*AA42*0.001</f>
        <v>33.56698224826809</v>
      </c>
      <c r="BE42">
        <f>G42/S42</f>
        <v>0.97583752862713147</v>
      </c>
      <c r="BF42">
        <f>(1-AP42*AA42/AU42/F42)*100</f>
        <v>76.194807660244251</v>
      </c>
      <c r="BG42">
        <f>(S42-E42/(N42/1.35))</f>
        <v>390.36799048978821</v>
      </c>
      <c r="BH42">
        <f>E42*BF42/100/BG42</f>
        <v>2.4147415018685122E-3</v>
      </c>
    </row>
    <row r="43" spans="1:60" x14ac:dyDescent="0.25">
      <c r="A43" s="1" t="s">
        <v>1</v>
      </c>
      <c r="B43" s="1" t="s">
        <v>1173</v>
      </c>
      <c r="K43" s="1">
        <f t="shared" si="0"/>
        <v>2.72</v>
      </c>
    </row>
    <row r="44" spans="1:60" x14ac:dyDescent="0.25">
      <c r="A44" s="1" t="s">
        <v>1</v>
      </c>
      <c r="B44" s="1" t="s">
        <v>1172</v>
      </c>
      <c r="K44" s="1">
        <f t="shared" si="0"/>
        <v>2.72</v>
      </c>
    </row>
    <row r="45" spans="1:60" x14ac:dyDescent="0.25">
      <c r="A45" s="1">
        <v>10</v>
      </c>
      <c r="B45" s="1" t="s">
        <v>1171</v>
      </c>
      <c r="C45" s="1">
        <v>2193.0000022575259</v>
      </c>
      <c r="D45" s="1">
        <v>0</v>
      </c>
      <c r="E45">
        <f>(R45-S45*(1000-T45)/(1000-U45))*AO45</f>
        <v>0.92964369175635742</v>
      </c>
      <c r="F45">
        <f>IF(AZ45&lt;&gt;0,1/(1/AZ45-1/N45),0)</f>
        <v>2.7496563009045296</v>
      </c>
      <c r="G45">
        <f>((BC45-AP45/2)*S45-E45)/(BC45+AP45/2)</f>
        <v>381.61293273709981</v>
      </c>
      <c r="H45">
        <f>AP45*1000</f>
        <v>23.855173046911361</v>
      </c>
      <c r="I45">
        <f>(AU45-BA45)</f>
        <v>1.2165712620350253</v>
      </c>
      <c r="J45">
        <f>(P45+AT45*D45)</f>
        <v>25.421360015869141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26.462034225463867</v>
      </c>
      <c r="P45" s="1">
        <v>25.421360015869141</v>
      </c>
      <c r="Q45" s="1">
        <v>26.639266967773438</v>
      </c>
      <c r="R45" s="1">
        <v>400.04351806640625</v>
      </c>
      <c r="S45" s="1">
        <v>390.76077270507813</v>
      </c>
      <c r="T45" s="1">
        <v>2.117457389831543</v>
      </c>
      <c r="U45" s="1">
        <v>23.21722412109375</v>
      </c>
      <c r="V45" s="1">
        <v>5.3755788803100586</v>
      </c>
      <c r="W45" s="1">
        <v>58.941455841064453</v>
      </c>
      <c r="X45" s="1">
        <v>300.38055419921875</v>
      </c>
      <c r="Y45" s="1">
        <v>1251.32958984375</v>
      </c>
      <c r="Z45" s="1">
        <v>8.518458366394043</v>
      </c>
      <c r="AA45" s="1">
        <v>88.032295227050781</v>
      </c>
      <c r="AB45" s="1">
        <v>1.7598364353179932</v>
      </c>
      <c r="AC45" s="1">
        <v>0.38069784641265869</v>
      </c>
      <c r="AD45" s="1">
        <v>2.9801212251186371E-2</v>
      </c>
      <c r="AE45" s="1">
        <v>7.3771532624959946E-3</v>
      </c>
      <c r="AF45" s="1">
        <v>3.0996998772025108E-2</v>
      </c>
      <c r="AG45" s="1">
        <v>9.5144454389810562E-3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1.1043402727912452</v>
      </c>
      <c r="AP45">
        <f>(U45-T45)/(1000-U45)*AO45</f>
        <v>2.3855173046911361E-2</v>
      </c>
      <c r="AQ45">
        <f>(P45+273.15)</f>
        <v>298.57136001586912</v>
      </c>
      <c r="AR45">
        <f>(O45+273.15)</f>
        <v>299.61203422546384</v>
      </c>
      <c r="AS45">
        <f>(Y45*AK45+Z45*AL45)*AM45</f>
        <v>200.21272989989666</v>
      </c>
      <c r="AT45">
        <f>((AS45+0.00000010773*(AR45^4-AQ45^4))-AP45*44100)/(L45*0.92*2*29.3+0.00000043092*AQ45^3)</f>
        <v>-6.6204084346798329</v>
      </c>
      <c r="AU45">
        <f>0.61365*EXP(17.502*J45/(240.97+J45))</f>
        <v>3.2604367902157549</v>
      </c>
      <c r="AV45">
        <f>AU45*1000/AA45</f>
        <v>37.036825880848781</v>
      </c>
      <c r="AW45">
        <f>(AV45-U45)</f>
        <v>13.819601759755031</v>
      </c>
      <c r="AX45">
        <f>IF(D45,P45,(O45+P45)/2)</f>
        <v>25.941697120666504</v>
      </c>
      <c r="AY45">
        <f>0.61365*EXP(17.502*AX45/(240.97+AX45))</f>
        <v>3.3626348607920122</v>
      </c>
      <c r="AZ45">
        <f>IF(AW45&lt;&gt;0,(1000-(AV45+U45)/2)/AW45*AP45,0)</f>
        <v>1.6741790432414521</v>
      </c>
      <c r="BA45">
        <f>U45*AA45/1000</f>
        <v>2.0438655281807296</v>
      </c>
      <c r="BB45">
        <f>(AY45-BA45)</f>
        <v>1.3187693326112826</v>
      </c>
      <c r="BC45">
        <f>1/(1.6/F45+1.37/N45)</f>
        <v>1.1086986575368969</v>
      </c>
      <c r="BD45">
        <f>G45*AA45*0.001</f>
        <v>33.594262357173044</v>
      </c>
      <c r="BE45">
        <f>G45/S45</f>
        <v>0.97658966660176372</v>
      </c>
      <c r="BF45">
        <f>(1-AP45*AA45/AU45/F45)*100</f>
        <v>76.57549621126455</v>
      </c>
      <c r="BG45">
        <f>(S45-E45/(N45/1.35))</f>
        <v>390.46756781222217</v>
      </c>
      <c r="BH45">
        <f>E45*BF45/100/BG45</f>
        <v>1.8231457069476657E-3</v>
      </c>
    </row>
    <row r="46" spans="1:60" x14ac:dyDescent="0.25">
      <c r="A46" s="1" t="s">
        <v>1</v>
      </c>
      <c r="B46" s="1" t="s">
        <v>1170</v>
      </c>
      <c r="K46" s="1">
        <f t="shared" si="0"/>
        <v>2.72</v>
      </c>
    </row>
    <row r="47" spans="1:60" x14ac:dyDescent="0.25">
      <c r="A47" s="1" t="s">
        <v>1</v>
      </c>
      <c r="B47" s="1" t="s">
        <v>1169</v>
      </c>
      <c r="K47" s="1">
        <f t="shared" si="0"/>
        <v>2.72</v>
      </c>
    </row>
    <row r="48" spans="1:60" x14ac:dyDescent="0.25">
      <c r="A48" s="1">
        <v>11</v>
      </c>
      <c r="B48" s="1" t="s">
        <v>1168</v>
      </c>
      <c r="C48" s="1">
        <v>2397.5000022687018</v>
      </c>
      <c r="D48" s="1">
        <v>0</v>
      </c>
      <c r="E48">
        <f>(R48-S48*(1000-T48)/(1000-U48))*AO48</f>
        <v>0.93271709923328217</v>
      </c>
      <c r="F48">
        <f>IF(AZ48&lt;&gt;0,1/(1/AZ48-1/N48),0)</f>
        <v>2.6794824123761272</v>
      </c>
      <c r="G48">
        <f>((BC48-AP48/2)*S48-E48)/(BC48+AP48/2)</f>
        <v>381.30132693154673</v>
      </c>
      <c r="H48">
        <f>AP48*1000</f>
        <v>23.837312318347301</v>
      </c>
      <c r="I48">
        <f>(AU48-BA48)</f>
        <v>1.2348321311668067</v>
      </c>
      <c r="J48">
        <f>(P48+AT48*D48)</f>
        <v>25.56086540222168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26.568418502807617</v>
      </c>
      <c r="P48" s="1">
        <v>25.56086540222168</v>
      </c>
      <c r="Q48" s="1">
        <v>26.730241775512695</v>
      </c>
      <c r="R48" s="1">
        <v>399.8721923828125</v>
      </c>
      <c r="S48" s="1">
        <v>390.59500122070313</v>
      </c>
      <c r="T48" s="1">
        <v>2.231745719909668</v>
      </c>
      <c r="U48" s="1">
        <v>23.317106246948242</v>
      </c>
      <c r="V48" s="1">
        <v>5.6305131912231445</v>
      </c>
      <c r="W48" s="1">
        <v>58.827163696289063</v>
      </c>
      <c r="X48" s="1">
        <v>300.33001708984375</v>
      </c>
      <c r="Y48" s="1">
        <v>1599.884033203125</v>
      </c>
      <c r="Z48" s="1">
        <v>8.8121328353881836</v>
      </c>
      <c r="AA48" s="1">
        <v>88.035568237304688</v>
      </c>
      <c r="AB48" s="1">
        <v>1.6433126926422119</v>
      </c>
      <c r="AC48" s="1">
        <v>0.39307481050491333</v>
      </c>
      <c r="AD48" s="1">
        <v>9.6400395035743713E-2</v>
      </c>
      <c r="AE48" s="1">
        <v>2.0931465551257133E-2</v>
      </c>
      <c r="AF48" s="1">
        <v>3.1748197972774506E-2</v>
      </c>
      <c r="AG48" s="1">
        <v>4.9075735732913017E-3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1.1041544745950134</v>
      </c>
      <c r="AP48">
        <f>(U48-T48)/(1000-U48)*AO48</f>
        <v>2.3837312318347303E-2</v>
      </c>
      <c r="AQ48">
        <f>(P48+273.15)</f>
        <v>298.71086540222166</v>
      </c>
      <c r="AR48">
        <f>(O48+273.15)</f>
        <v>299.71841850280759</v>
      </c>
      <c r="AS48">
        <f>(Y48*AK48+Z48*AL48)*AM48</f>
        <v>255.98143959086883</v>
      </c>
      <c r="AT48">
        <f>((AS48+0.00000010773*(AR48^4-AQ48^4))-AP48*44100)/(L48*0.92*2*29.3+0.00000043092*AQ48^3)</f>
        <v>-6.1766720055397109</v>
      </c>
      <c r="AU48">
        <f>0.61365*EXP(17.502*J48/(240.97+J48))</f>
        <v>3.2875668292665021</v>
      </c>
      <c r="AV48">
        <f>AU48*1000/AA48</f>
        <v>37.34362025590255</v>
      </c>
      <c r="AW48">
        <f>(AV48-U48)</f>
        <v>14.026514008954308</v>
      </c>
      <c r="AX48">
        <f>IF(D48,P48,(O48+P48)/2)</f>
        <v>26.064641952514648</v>
      </c>
      <c r="AY48">
        <f>0.61365*EXP(17.502*AX48/(240.97+AX48))</f>
        <v>3.3871868175713393</v>
      </c>
      <c r="AZ48">
        <f>IF(AW48&lt;&gt;0,(1000-(AV48+U48)/2)/AW48*AP48,0)</f>
        <v>1.6479018209398522</v>
      </c>
      <c r="BA48">
        <f>U48*AA48/1000</f>
        <v>2.0527346980996954</v>
      </c>
      <c r="BB48">
        <f>(AY48-BA48)</f>
        <v>1.3344521194716439</v>
      </c>
      <c r="BC48">
        <f>1/(1.6/F48+1.37/N48)</f>
        <v>1.0902775059409218</v>
      </c>
      <c r="BD48">
        <f>G48*AA48*0.001</f>
        <v>33.56807898605701</v>
      </c>
      <c r="BE48">
        <f>G48/S48</f>
        <v>0.97620636654306525</v>
      </c>
      <c r="BF48">
        <f>(1-AP48*AA48/AU48/F48)*100</f>
        <v>76.177356162553224</v>
      </c>
      <c r="BG48">
        <f>(S48-E48/(N48/1.35))</f>
        <v>390.3008269907582</v>
      </c>
      <c r="BH48">
        <f>E48*BF48/100/BG48</f>
        <v>1.8204399722903904E-3</v>
      </c>
    </row>
    <row r="49" spans="1:60" x14ac:dyDescent="0.25">
      <c r="A49" s="1" t="s">
        <v>1</v>
      </c>
      <c r="B49" s="1" t="s">
        <v>1167</v>
      </c>
      <c r="K49" s="1">
        <f t="shared" si="0"/>
        <v>2.72</v>
      </c>
    </row>
    <row r="50" spans="1:60" x14ac:dyDescent="0.25">
      <c r="A50" s="1" t="s">
        <v>1</v>
      </c>
      <c r="B50" s="1" t="s">
        <v>1162</v>
      </c>
      <c r="K50" s="1">
        <f t="shared" si="0"/>
        <v>2.72</v>
      </c>
    </row>
    <row r="51" spans="1:60" x14ac:dyDescent="0.25">
      <c r="A51" s="1">
        <v>12</v>
      </c>
      <c r="B51" s="1" t="s">
        <v>1166</v>
      </c>
      <c r="C51" s="1">
        <v>2601.5000022687018</v>
      </c>
      <c r="D51" s="1">
        <v>0</v>
      </c>
      <c r="E51">
        <f>(R51-S51*(1000-T51)/(1000-U51))*AO51</f>
        <v>-7.9509908642625013E-2</v>
      </c>
      <c r="F51">
        <f>IF(AZ51&lt;&gt;0,1/(1/AZ51-1/N51),0)</f>
        <v>2.3642297416835145</v>
      </c>
      <c r="G51">
        <f>((BC51-AP51/2)*S51-E51)/(BC51+AP51/2)</f>
        <v>382.71853020986407</v>
      </c>
      <c r="H51">
        <f>AP51*1000</f>
        <v>23.256317478335262</v>
      </c>
      <c r="I51">
        <f>(AU51-BA51)</f>
        <v>1.3035000793238445</v>
      </c>
      <c r="J51">
        <f>(P51+AT51*D51)</f>
        <v>25.734163284301758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26.711908340454102</v>
      </c>
      <c r="P51" s="1">
        <v>25.734163284301758</v>
      </c>
      <c r="Q51" s="1">
        <v>26.854808807373047</v>
      </c>
      <c r="R51" s="1">
        <v>399.79000854492188</v>
      </c>
      <c r="S51" s="1">
        <v>391.61471557617188</v>
      </c>
      <c r="T51" s="1">
        <v>2.3467259407043457</v>
      </c>
      <c r="U51" s="1">
        <v>22.923671722412109</v>
      </c>
      <c r="V51" s="1">
        <v>5.8706183433532715</v>
      </c>
      <c r="W51" s="1">
        <v>57.346336364746094</v>
      </c>
      <c r="X51" s="1">
        <v>300.37060546875</v>
      </c>
      <c r="Y51" s="1">
        <v>2000.2298583984375</v>
      </c>
      <c r="Z51" s="1">
        <v>8.7538328170776367</v>
      </c>
      <c r="AA51" s="1">
        <v>88.033149719238281</v>
      </c>
      <c r="AB51" s="1">
        <v>1.7939413785934448</v>
      </c>
      <c r="AC51" s="1">
        <v>0.40190353989601135</v>
      </c>
      <c r="AD51" s="1">
        <v>0.1047465056180954</v>
      </c>
      <c r="AE51" s="1">
        <v>2.3148765787482262E-2</v>
      </c>
      <c r="AF51" s="1">
        <v>7.4574388563632965E-2</v>
      </c>
      <c r="AG51" s="1">
        <v>5.8339633978903294E-3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1.1043036965762865</v>
      </c>
      <c r="AP51">
        <f>(U51-T51)/(1000-U51)*AO51</f>
        <v>2.3256317478335262E-2</v>
      </c>
      <c r="AQ51">
        <f>(P51+273.15)</f>
        <v>298.88416328430174</v>
      </c>
      <c r="AR51">
        <f>(O51+273.15)</f>
        <v>299.86190834045408</v>
      </c>
      <c r="AS51">
        <f>(Y51*AK51+Z51*AL51)*AM51</f>
        <v>320.03677019037059</v>
      </c>
      <c r="AT51">
        <f>((AS51+0.00000010773*(AR51^4-AQ51^4))-AP51*44100)/(L51*0.92*2*29.3+0.00000043092*AQ51^3)</f>
        <v>-5.4715178586180251</v>
      </c>
      <c r="AU51">
        <f>0.61365*EXP(17.502*J51/(240.97+J51))</f>
        <v>3.3215431041776187</v>
      </c>
      <c r="AV51">
        <f>AU51*1000/AA51</f>
        <v>37.730594835819524</v>
      </c>
      <c r="AW51">
        <f>(AV51-U51)</f>
        <v>14.806923113407414</v>
      </c>
      <c r="AX51">
        <f>IF(D51,P51,(O51+P51)/2)</f>
        <v>26.22303581237793</v>
      </c>
      <c r="AY51">
        <f>0.61365*EXP(17.502*AX51/(240.97+AX51))</f>
        <v>3.4190485992970538</v>
      </c>
      <c r="AZ51">
        <f>IF(AW51&lt;&gt;0,(1000-(AV51+U51)/2)/AW51*AP51,0)</f>
        <v>1.5230051419777277</v>
      </c>
      <c r="BA51">
        <f>U51*AA51/1000</f>
        <v>2.0180430248537742</v>
      </c>
      <c r="BB51">
        <f>(AY51-BA51)</f>
        <v>1.4010055744432797</v>
      </c>
      <c r="BC51">
        <f>1/(1.6/F51+1.37/N51)</f>
        <v>1.0031895270721232</v>
      </c>
      <c r="BD51">
        <f>G51*AA51*0.001</f>
        <v>33.691917670291787</v>
      </c>
      <c r="BE51">
        <f>G51/S51</f>
        <v>0.97728332207021618</v>
      </c>
      <c r="BF51">
        <f>(1-AP51*AA51/AU51/F51)*100</f>
        <v>73.929004238758495</v>
      </c>
      <c r="BG51">
        <f>(S51-E51/(N51/1.35))</f>
        <v>391.63979259702541</v>
      </c>
      <c r="BH51">
        <f>E51*BF51/100/BG51</f>
        <v>-1.5008915039213435E-4</v>
      </c>
    </row>
    <row r="52" spans="1:60" x14ac:dyDescent="0.25">
      <c r="A52" s="1" t="s">
        <v>1</v>
      </c>
      <c r="B52" s="1" t="s">
        <v>1165</v>
      </c>
      <c r="K52" s="2">
        <v>5.83</v>
      </c>
    </row>
    <row r="53" spans="1:60" x14ac:dyDescent="0.25">
      <c r="A53" s="1" t="s">
        <v>1</v>
      </c>
      <c r="B53" s="1" t="s">
        <v>1164</v>
      </c>
      <c r="K53" s="2">
        <v>5.83</v>
      </c>
    </row>
    <row r="54" spans="1:60" x14ac:dyDescent="0.25">
      <c r="A54" s="1" t="s">
        <v>1</v>
      </c>
      <c r="B54" s="1" t="s">
        <v>1163</v>
      </c>
      <c r="K54" s="2">
        <v>5.83</v>
      </c>
    </row>
    <row r="55" spans="1:60" x14ac:dyDescent="0.25">
      <c r="A55" s="1" t="s">
        <v>1</v>
      </c>
      <c r="B55" s="1" t="s">
        <v>1162</v>
      </c>
      <c r="K55" s="2">
        <v>5.83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CE42C-F563-474C-9B23-590C1C3BC4DF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1251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1250</v>
      </c>
    </row>
    <row r="12" spans="1:56" x14ac:dyDescent="0.25">
      <c r="A12" s="1" t="s">
        <v>1</v>
      </c>
      <c r="B12" s="1" t="s">
        <v>1249</v>
      </c>
    </row>
    <row r="13" spans="1:56" x14ac:dyDescent="0.25">
      <c r="A13" s="1" t="s">
        <v>1</v>
      </c>
      <c r="B13" s="1" t="s">
        <v>1248</v>
      </c>
    </row>
    <row r="14" spans="1:56" x14ac:dyDescent="0.25">
      <c r="A14" s="1" t="s">
        <v>1</v>
      </c>
      <c r="B14" s="1" t="s">
        <v>1247</v>
      </c>
    </row>
    <row r="15" spans="1:56" x14ac:dyDescent="0.25">
      <c r="A15" s="1" t="s">
        <v>1</v>
      </c>
      <c r="B15" s="1" t="s">
        <v>1246</v>
      </c>
    </row>
    <row r="16" spans="1:56" x14ac:dyDescent="0.25">
      <c r="A16" s="1" t="s">
        <v>1</v>
      </c>
      <c r="B16" s="1" t="s">
        <v>1245</v>
      </c>
    </row>
    <row r="17" spans="1:56" x14ac:dyDescent="0.25">
      <c r="A17" s="1" t="s">
        <v>1</v>
      </c>
      <c r="B17" s="1" t="s">
        <v>1244</v>
      </c>
    </row>
    <row r="18" spans="1:56" x14ac:dyDescent="0.25">
      <c r="A18" s="1">
        <v>1</v>
      </c>
      <c r="B18" s="1" t="s">
        <v>1243</v>
      </c>
      <c r="C18" s="1">
        <v>361.00000250339508</v>
      </c>
      <c r="D18" s="1">
        <v>0</v>
      </c>
      <c r="E18">
        <f>(R18-S18*(1000-T18)/(1000-U18))*AK18</f>
        <v>-3.6640828072977758</v>
      </c>
      <c r="F18">
        <f>IF(AV18&lt;&gt;0,1/(1/AV18-1/N18),0)</f>
        <v>2.8942217011400739</v>
      </c>
      <c r="G18">
        <f>((AY18-AL18/2)*S18-E18)/(AY18+AL18/2)</f>
        <v>387.98200453987647</v>
      </c>
      <c r="H18">
        <f>AL18*1000</f>
        <v>26.610013239763511</v>
      </c>
      <c r="I18">
        <f>(AQ18-AW18)</f>
        <v>1.3141633552753977</v>
      </c>
      <c r="J18">
        <f>(P18+AP18*D18)</f>
        <v>26.109561920166016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26.945806503295898</v>
      </c>
      <c r="P18" s="1">
        <v>26.109561920166016</v>
      </c>
      <c r="Q18" s="1">
        <v>27.002170562744141</v>
      </c>
      <c r="R18" s="1">
        <v>400.04507446289063</v>
      </c>
      <c r="S18" s="1">
        <v>393.8638916015625</v>
      </c>
      <c r="T18" s="1">
        <v>9.721287339925766E-2</v>
      </c>
      <c r="U18" s="1">
        <v>23.655799865722656</v>
      </c>
      <c r="V18" s="1">
        <v>0.23981441557407379</v>
      </c>
      <c r="W18" s="1">
        <v>58.356483459472656</v>
      </c>
      <c r="X18" s="1">
        <v>299.9630126953125</v>
      </c>
      <c r="Y18" s="1">
        <v>4.8575188964605331E-2</v>
      </c>
      <c r="Z18" s="1">
        <v>2.2990491390228271</v>
      </c>
      <c r="AA18" s="1">
        <v>88.013633728027344</v>
      </c>
      <c r="AB18" s="1">
        <v>8.8010463714599609</v>
      </c>
      <c r="AC18" s="1">
        <v>0.84359335899353027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1.1028051937327663</v>
      </c>
      <c r="AL18">
        <f>(U18-T18)/(1000-U18)*AK18</f>
        <v>2.6610013239763509E-2</v>
      </c>
      <c r="AM18">
        <f>(P18+273.15)</f>
        <v>299.25956192016599</v>
      </c>
      <c r="AN18">
        <f>(O18+273.15)</f>
        <v>300.09580650329588</v>
      </c>
      <c r="AO18">
        <f>(Y18*AG18+Z18*AH18)*AI18</f>
        <v>7.77203006061844E-3</v>
      </c>
      <c r="AP18">
        <f>((AO18+0.00000010773*(AN18^4-AM18^4))-AL18*44100)/(L18*51.4+0.00000043092*AM18^3)</f>
        <v>-9.5743209079009812</v>
      </c>
      <c r="AQ18">
        <f>0.61365*EXP(17.502*J18/(240.97+J18))</f>
        <v>3.3961962602006301</v>
      </c>
      <c r="AR18">
        <f>AQ18*1000/AA18</f>
        <v>38.587161060697518</v>
      </c>
      <c r="AS18">
        <f>(AR18-U18)</f>
        <v>14.931361194974862</v>
      </c>
      <c r="AT18">
        <f>IF(D18,P18,(O18+P18)/2)</f>
        <v>26.527684211730957</v>
      </c>
      <c r="AU18">
        <f>0.61365*EXP(17.502*AT18/(240.97+AT18))</f>
        <v>3.4810667852977444</v>
      </c>
      <c r="AV18">
        <f>IF(AS18&lt;&gt;0,(1000-(AR18+U18)/2)/AS18*AL18,0)</f>
        <v>1.7266925564209989</v>
      </c>
      <c r="AW18">
        <f>U18*AA18/1000</f>
        <v>2.0820329049252324</v>
      </c>
      <c r="AX18">
        <f>(AU18-AW18)</f>
        <v>1.399033880372512</v>
      </c>
      <c r="AY18">
        <f>1/(1.6/F18+1.37/N18)</f>
        <v>1.1456156750245059</v>
      </c>
      <c r="AZ18">
        <f>G18*AA18*0.001</f>
        <v>34.147706040638532</v>
      </c>
      <c r="BA18">
        <f>G18/S18</f>
        <v>0.98506619371029769</v>
      </c>
      <c r="BB18">
        <f>(1-AL18*AA18/AQ18/F18)*100</f>
        <v>76.172939515143838</v>
      </c>
      <c r="BC18">
        <f>(S18-E18/(N18/1.35))</f>
        <v>395.01952468599654</v>
      </c>
      <c r="BD18">
        <f>E18*BB18/100/BC18</f>
        <v>-7.0655737404532954E-3</v>
      </c>
    </row>
    <row r="19" spans="1:56" x14ac:dyDescent="0.25">
      <c r="A19" s="1" t="s">
        <v>1</v>
      </c>
      <c r="B19" s="1" t="s">
        <v>1242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1241</v>
      </c>
      <c r="K20" s="1">
        <f t="shared" si="0"/>
        <v>2.72</v>
      </c>
    </row>
    <row r="21" spans="1:56" x14ac:dyDescent="0.25">
      <c r="A21" s="1">
        <v>2</v>
      </c>
      <c r="B21" s="1" t="s">
        <v>1240</v>
      </c>
      <c r="C21" s="1">
        <v>564.00000250339508</v>
      </c>
      <c r="D21" s="1">
        <v>0</v>
      </c>
      <c r="E21">
        <f>(R21-S21*(1000-T21)/(1000-U21))*AK21</f>
        <v>-2.8446585369537054</v>
      </c>
      <c r="F21">
        <f>IF(AV21&lt;&gt;0,1/(1/AV21-1/N21),0)</f>
        <v>2.8021676487805109</v>
      </c>
      <c r="G21">
        <f>((AY21-AL21/2)*S21-E21)/(AY21+AL21/2)</f>
        <v>386.86708068499905</v>
      </c>
      <c r="H21">
        <f>AL21*1000</f>
        <v>25.968116767728368</v>
      </c>
      <c r="I21">
        <f>(AQ21-AW21)</f>
        <v>1.3084835294999748</v>
      </c>
      <c r="J21">
        <f>(P21+AP21*D21)</f>
        <v>25.834976196289063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26.919458389282227</v>
      </c>
      <c r="P21" s="1">
        <v>25.834976196289063</v>
      </c>
      <c r="Q21" s="1">
        <v>27.021047592163086</v>
      </c>
      <c r="R21" s="1">
        <v>400.04107666015625</v>
      </c>
      <c r="S21" s="1">
        <v>393.35916137695313</v>
      </c>
      <c r="T21" s="1">
        <v>9.7315385937690735E-2</v>
      </c>
      <c r="U21" s="1">
        <v>23.096759796142578</v>
      </c>
      <c r="V21" s="1">
        <v>0.24045531451702118</v>
      </c>
      <c r="W21" s="1">
        <v>57.069480895996094</v>
      </c>
      <c r="X21" s="1">
        <v>300.01541137695313</v>
      </c>
      <c r="Y21" s="1">
        <v>24.441551208496094</v>
      </c>
      <c r="Z21" s="1">
        <v>2.8340592384338379</v>
      </c>
      <c r="AA21" s="1">
        <v>88.019508361816406</v>
      </c>
      <c r="AB21" s="1">
        <v>8.6960229873657227</v>
      </c>
      <c r="AC21" s="1">
        <v>0.84022766351699829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1.1029978359446804</v>
      </c>
      <c r="AL21">
        <f>(U21-T21)/(1000-U21)*AK21</f>
        <v>2.596811676772837E-2</v>
      </c>
      <c r="AM21">
        <f>(P21+273.15)</f>
        <v>298.98497619628904</v>
      </c>
      <c r="AN21">
        <f>(O21+273.15)</f>
        <v>300.0694583892822</v>
      </c>
      <c r="AO21">
        <f>(Y21*AG21+Z21*AH21)*AI21</f>
        <v>3.9106481059495763</v>
      </c>
      <c r="AP21">
        <f>((AO21+0.00000010773*(AN21^4-AM21^4))-AL21*44100)/(L21*51.4+0.00000043092*AM21^3)</f>
        <v>-9.2882295921552824</v>
      </c>
      <c r="AQ21">
        <f>0.61365*EXP(17.502*J21/(240.97+J21))</f>
        <v>3.3414489715074116</v>
      </c>
      <c r="AR21">
        <f>AQ21*1000/AA21</f>
        <v>37.962595266630231</v>
      </c>
      <c r="AS21">
        <f>(AR21-U21)</f>
        <v>14.865835470487653</v>
      </c>
      <c r="AT21">
        <f>IF(D21,P21,(O21+P21)/2)</f>
        <v>26.377217292785645</v>
      </c>
      <c r="AU21">
        <f>0.61365*EXP(17.502*AT21/(240.97+AT21))</f>
        <v>3.450314109465622</v>
      </c>
      <c r="AV21">
        <f>IF(AS21&lt;&gt;0,(1000-(AR21+U21)/2)/AS21*AL21,0)</f>
        <v>1.6935017602402131</v>
      </c>
      <c r="AW21">
        <f>U21*AA21/1000</f>
        <v>2.0329654420074368</v>
      </c>
      <c r="AX21">
        <f>(AU21-AW21)</f>
        <v>1.4173486674581852</v>
      </c>
      <c r="AY21">
        <f>1/(1.6/F21+1.37/N21)</f>
        <v>1.1222664794711121</v>
      </c>
      <c r="AZ21">
        <f>G21*AA21*0.001</f>
        <v>34.051850243264774</v>
      </c>
      <c r="BA21">
        <f>G21/S21</f>
        <v>0.98349579384593822</v>
      </c>
      <c r="BB21">
        <f>(1-AL21*AA21/AQ21/F21)*100</f>
        <v>75.58872598122403</v>
      </c>
      <c r="BC21">
        <f>(S21-E21/(N21/1.35))</f>
        <v>394.25635221354503</v>
      </c>
      <c r="BD21">
        <f>E21*BB21/100/BC21</f>
        <v>-5.453916302240772E-3</v>
      </c>
    </row>
    <row r="22" spans="1:56" x14ac:dyDescent="0.25">
      <c r="A22" s="1" t="s">
        <v>1</v>
      </c>
      <c r="B22" s="1" t="s">
        <v>1239</v>
      </c>
      <c r="K22" s="1">
        <f t="shared" si="0"/>
        <v>2.72</v>
      </c>
    </row>
    <row r="23" spans="1:56" x14ac:dyDescent="0.25">
      <c r="A23" s="1" t="s">
        <v>1</v>
      </c>
      <c r="B23" s="1" t="s">
        <v>1238</v>
      </c>
      <c r="K23" s="1">
        <f t="shared" si="0"/>
        <v>2.72</v>
      </c>
    </row>
    <row r="24" spans="1:56" x14ac:dyDescent="0.25">
      <c r="A24" s="1">
        <v>3</v>
      </c>
      <c r="B24" s="1" t="s">
        <v>1237</v>
      </c>
      <c r="C24" s="1">
        <v>767.00000250339508</v>
      </c>
      <c r="D24" s="1">
        <v>0</v>
      </c>
      <c r="E24">
        <f>(R24-S24*(1000-T24)/(1000-U24))*AK24</f>
        <v>-2.6466942306307852</v>
      </c>
      <c r="F24">
        <f>IF(AV24&lt;&gt;0,1/(1/AV24-1/N24),0)</f>
        <v>2.7331317848455456</v>
      </c>
      <c r="G24">
        <f>((AY24-AL24/2)*S24-E24)/(AY24+AL24/2)</f>
        <v>386.66098966086275</v>
      </c>
      <c r="H24">
        <f>AL24*1000</f>
        <v>25.558160592492015</v>
      </c>
      <c r="I24">
        <f>(AQ24-AW24)</f>
        <v>1.3080644475097296</v>
      </c>
      <c r="J24">
        <f>(P24+AP24*D24)</f>
        <v>25.676193237304688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26.851018905639648</v>
      </c>
      <c r="P24" s="1">
        <v>25.676193237304688</v>
      </c>
      <c r="Q24" s="1">
        <v>26.975778579711914</v>
      </c>
      <c r="R24" s="1">
        <v>400.00335693359375</v>
      </c>
      <c r="S24" s="1">
        <v>393.28939819335938</v>
      </c>
      <c r="T24" s="1">
        <v>9.8315425217151642E-2</v>
      </c>
      <c r="U24" s="1">
        <v>22.744132995605469</v>
      </c>
      <c r="V24" s="1">
        <v>0.24392408132553101</v>
      </c>
      <c r="W24" s="1">
        <v>56.429004669189453</v>
      </c>
      <c r="X24" s="1">
        <v>299.998291015625</v>
      </c>
      <c r="Y24" s="1">
        <v>51.383655548095703</v>
      </c>
      <c r="Z24" s="1">
        <v>2.746607780456543</v>
      </c>
      <c r="AA24" s="1">
        <v>88.02618408203125</v>
      </c>
      <c r="AB24" s="1">
        <v>8.6620979309082031</v>
      </c>
      <c r="AC24" s="1">
        <v>0.83749872446060181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1.1029348934397976</v>
      </c>
      <c r="AL24">
        <f>(U24-T24)/(1000-U24)*AK24</f>
        <v>2.5558160592492014E-2</v>
      </c>
      <c r="AM24">
        <f>(P24+273.15)</f>
        <v>298.82619323730466</v>
      </c>
      <c r="AN24">
        <f>(O24+273.15)</f>
        <v>300.00101890563963</v>
      </c>
      <c r="AO24">
        <f>(Y24*AG24+Z24*AH24)*AI24</f>
        <v>8.2213847039330403</v>
      </c>
      <c r="AP24">
        <f>((AO24+0.00000010773*(AN24^4-AM24^4))-AL24*44100)/(L24*51.4+0.00000043092*AM24^3)</f>
        <v>-9.0968760852423802</v>
      </c>
      <c r="AQ24">
        <f>0.61365*EXP(17.502*J24/(240.97+J24))</f>
        <v>3.3101436853670974</v>
      </c>
      <c r="AR24">
        <f>AQ24*1000/AA24</f>
        <v>37.604080193711312</v>
      </c>
      <c r="AS24">
        <f>(AR24-U24)</f>
        <v>14.859947198105843</v>
      </c>
      <c r="AT24">
        <f>IF(D24,P24,(O24+P24)/2)</f>
        <v>26.263606071472168</v>
      </c>
      <c r="AU24">
        <f>0.61365*EXP(17.502*AT24/(240.97+AT24))</f>
        <v>3.4272515095690745</v>
      </c>
      <c r="AV24">
        <f>IF(AS24&lt;&gt;0,(1000-(AR24+U24)/2)/AS24*AL24,0)</f>
        <v>1.6680386275915091</v>
      </c>
      <c r="AW24">
        <f>U24*AA24/1000</f>
        <v>2.0020792378573677</v>
      </c>
      <c r="AX24">
        <f>(AU24-AW24)</f>
        <v>1.4251722717117068</v>
      </c>
      <c r="AY24">
        <f>1/(1.6/F24+1.37/N24)</f>
        <v>1.1043909510039323</v>
      </c>
      <c r="AZ24">
        <f>G24*AA24*0.001</f>
        <v>34.036291453227491</v>
      </c>
      <c r="BA24">
        <f>G24/S24</f>
        <v>0.98314623134275847</v>
      </c>
      <c r="BB24">
        <f>(1-AL24*AA24/AQ24/F24)*100</f>
        <v>75.132389771252946</v>
      </c>
      <c r="BC24">
        <f>(S24-E24/(N24/1.35))</f>
        <v>394.1241520944464</v>
      </c>
      <c r="BD24">
        <f>E24*BB24/100/BC24</f>
        <v>-5.0454269672219002E-3</v>
      </c>
    </row>
    <row r="25" spans="1:56" x14ac:dyDescent="0.25">
      <c r="A25" s="1" t="s">
        <v>1</v>
      </c>
      <c r="B25" s="1" t="s">
        <v>1236</v>
      </c>
      <c r="K25" s="1">
        <f t="shared" si="0"/>
        <v>2.72</v>
      </c>
    </row>
    <row r="26" spans="1:56" x14ac:dyDescent="0.25">
      <c r="A26" s="1" t="s">
        <v>1</v>
      </c>
      <c r="B26" s="1" t="s">
        <v>1235</v>
      </c>
      <c r="K26" s="1">
        <f t="shared" si="0"/>
        <v>2.72</v>
      </c>
    </row>
    <row r="27" spans="1:56" x14ac:dyDescent="0.25">
      <c r="A27" s="1">
        <v>4</v>
      </c>
      <c r="B27" s="1" t="s">
        <v>1234</v>
      </c>
      <c r="C27" s="1">
        <v>970.00000250339508</v>
      </c>
      <c r="D27" s="1">
        <v>0</v>
      </c>
      <c r="E27">
        <f>(R27-S27*(1000-T27)/(1000-U27))*AK27</f>
        <v>-2.2998793752131448</v>
      </c>
      <c r="F27">
        <f>IF(AV27&lt;&gt;0,1/(1/AV27-1/N27),0)</f>
        <v>2.7334308371842164</v>
      </c>
      <c r="G27">
        <f>((AY27-AL27/2)*S27-E27)/(AY27+AL27/2)</f>
        <v>386.14183184104877</v>
      </c>
      <c r="H27">
        <f>AL27*1000</f>
        <v>25.449097816073333</v>
      </c>
      <c r="I27">
        <f>(AQ27-AW27)</f>
        <v>1.30258998134271</v>
      </c>
      <c r="J27">
        <f>(P27+AP27*D27)</f>
        <v>25.607944488525391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26.794504165649414</v>
      </c>
      <c r="P27" s="1">
        <v>25.607944488525391</v>
      </c>
      <c r="Q27" s="1">
        <v>26.92620849609375</v>
      </c>
      <c r="R27" s="1">
        <v>400.02099609375</v>
      </c>
      <c r="S27" s="1">
        <v>393.036376953125</v>
      </c>
      <c r="T27" s="1">
        <v>9.951367974281311E-2</v>
      </c>
      <c r="U27" s="1">
        <v>22.653820037841797</v>
      </c>
      <c r="V27" s="1">
        <v>0.24772486090660095</v>
      </c>
      <c r="W27" s="1">
        <v>56.393398284912109</v>
      </c>
      <c r="X27" s="1">
        <v>299.95785522460938</v>
      </c>
      <c r="Y27" s="1">
        <v>99.392387390136719</v>
      </c>
      <c r="Z27" s="1">
        <v>2.6932013034820557</v>
      </c>
      <c r="AA27" s="1">
        <v>88.028282165527344</v>
      </c>
      <c r="AB27" s="1">
        <v>8.5953693389892578</v>
      </c>
      <c r="AC27" s="1">
        <v>0.84026724100112915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1.1027862324434166</v>
      </c>
      <c r="AL27">
        <f>(U27-T27)/(1000-U27)*AK27</f>
        <v>2.5449097816073334E-2</v>
      </c>
      <c r="AM27">
        <f>(P27+273.15)</f>
        <v>298.75794448852537</v>
      </c>
      <c r="AN27">
        <f>(O27+273.15)</f>
        <v>299.94450416564939</v>
      </c>
      <c r="AO27">
        <f>(Y27*AG27+Z27*AH27)*AI27</f>
        <v>15.902781626966998</v>
      </c>
      <c r="AP27">
        <f>((AO27+0.00000010773*(AN27^4-AM27^4))-AL27*44100)/(L27*51.4+0.00000043092*AM27^3)</f>
        <v>-8.9936087056866363</v>
      </c>
      <c r="AQ27">
        <f>0.61365*EXP(17.502*J27/(240.97+J27))</f>
        <v>3.296766843760925</v>
      </c>
      <c r="AR27">
        <f>AQ27*1000/AA27</f>
        <v>37.451223205307173</v>
      </c>
      <c r="AS27">
        <f>(AR27-U27)</f>
        <v>14.797403167465376</v>
      </c>
      <c r="AT27">
        <f>IF(D27,P27,(O27+P27)/2)</f>
        <v>26.201224327087402</v>
      </c>
      <c r="AU27">
        <f>0.61365*EXP(17.502*AT27/(240.97+AT27))</f>
        <v>3.4146456207545097</v>
      </c>
      <c r="AV27">
        <f>IF(AS27&lt;&gt;0,(1000-(AR27+U27)/2)/AS27*AL27,0)</f>
        <v>1.6681500108058731</v>
      </c>
      <c r="AW27">
        <f>U27*AA27/1000</f>
        <v>1.994176862418215</v>
      </c>
      <c r="AX27">
        <f>(AU27-AW27)</f>
        <v>1.4204687583362947</v>
      </c>
      <c r="AY27">
        <f>1/(1.6/F27+1.37/N27)</f>
        <v>1.104469073286209</v>
      </c>
      <c r="AZ27">
        <f>G27*AA27*0.001</f>
        <v>33.991402129217455</v>
      </c>
      <c r="BA27">
        <f>G27/S27</f>
        <v>0.98245825191672143</v>
      </c>
      <c r="BB27">
        <f>(1-AL27*AA27/AQ27/F27)*100</f>
        <v>75.140161984516098</v>
      </c>
      <c r="BC27">
        <f>(S27-E27/(N27/1.35))</f>
        <v>393.76174721247349</v>
      </c>
      <c r="BD27">
        <f>E27*BB27/100/BC27</f>
        <v>-4.388778494146448E-3</v>
      </c>
    </row>
    <row r="28" spans="1:56" x14ac:dyDescent="0.25">
      <c r="A28" s="1" t="s">
        <v>1</v>
      </c>
      <c r="B28" s="1" t="s">
        <v>1233</v>
      </c>
      <c r="K28" s="1">
        <f t="shared" si="0"/>
        <v>2.72</v>
      </c>
    </row>
    <row r="29" spans="1:56" x14ac:dyDescent="0.25">
      <c r="A29" s="1" t="s">
        <v>1</v>
      </c>
      <c r="B29" s="1" t="s">
        <v>1232</v>
      </c>
      <c r="K29" s="1">
        <f t="shared" si="0"/>
        <v>2.72</v>
      </c>
    </row>
    <row r="30" spans="1:56" x14ac:dyDescent="0.25">
      <c r="A30" s="1">
        <v>5</v>
      </c>
      <c r="B30" s="1" t="s">
        <v>1231</v>
      </c>
      <c r="C30" s="1">
        <v>1173.0000025033951</v>
      </c>
      <c r="D30" s="1">
        <v>0</v>
      </c>
      <c r="E30">
        <f>(R30-S30*(1000-T30)/(1000-U30))*AK30</f>
        <v>-2.1671029512447046</v>
      </c>
      <c r="F30">
        <f>IF(AV30&lt;&gt;0,1/(1/AV30-1/N30),0)</f>
        <v>2.7438116190977717</v>
      </c>
      <c r="G30">
        <f>((AY30-AL30/2)*S30-E30)/(AY30+AL30/2)</f>
        <v>385.74309131493993</v>
      </c>
      <c r="H30">
        <f>AL30*1000</f>
        <v>25.446645288426431</v>
      </c>
      <c r="I30">
        <f>(AQ30-AW30)</f>
        <v>1.29946571241574</v>
      </c>
      <c r="J30">
        <f>(P30+AP30*D30)</f>
        <v>25.588047027587891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26.759994506835938</v>
      </c>
      <c r="P30" s="1">
        <v>25.588047027587891</v>
      </c>
      <c r="Q30" s="1">
        <v>26.890741348266602</v>
      </c>
      <c r="R30" s="1">
        <v>399.828125</v>
      </c>
      <c r="S30" s="1">
        <v>392.73175048828125</v>
      </c>
      <c r="T30" s="1">
        <v>9.5600210130214691E-2</v>
      </c>
      <c r="U30" s="1">
        <v>22.645565032958984</v>
      </c>
      <c r="V30" s="1">
        <v>0.23846167325973511</v>
      </c>
      <c r="W30" s="1">
        <v>56.486270904541016</v>
      </c>
      <c r="X30" s="1">
        <v>299.98922729492188</v>
      </c>
      <c r="Y30" s="1">
        <v>150.41319274902344</v>
      </c>
      <c r="Z30" s="1">
        <v>2.6443920135498047</v>
      </c>
      <c r="AA30" s="1">
        <v>88.026512145996094</v>
      </c>
      <c r="AB30" s="1">
        <v>8.5805511474609375</v>
      </c>
      <c r="AC30" s="1">
        <v>0.84016406536102295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1.1029015709372125</v>
      </c>
      <c r="AL30">
        <f>(U30-T30)/(1000-U30)*AK30</f>
        <v>2.5446645288426432E-2</v>
      </c>
      <c r="AM30">
        <f>(P30+273.15)</f>
        <v>298.73804702758787</v>
      </c>
      <c r="AN30">
        <f>(O30+273.15)</f>
        <v>299.90999450683591</v>
      </c>
      <c r="AO30">
        <f>(Y30*AG30+Z30*AH30)*AI30</f>
        <v>24.066110301924255</v>
      </c>
      <c r="AP30">
        <f>((AO30+0.00000010773*(AN30^4-AM30^4))-AL30*44100)/(L30*51.4+0.00000043092*AM30^3)</f>
        <v>-8.9271176741575911</v>
      </c>
      <c r="AQ30">
        <f>0.61365*EXP(17.502*J30/(240.97+J30))</f>
        <v>3.2928758178424484</v>
      </c>
      <c r="AR30">
        <f>AQ30*1000/AA30</f>
        <v>37.407773380604461</v>
      </c>
      <c r="AS30">
        <f>(AR30-U30)</f>
        <v>14.762208347645476</v>
      </c>
      <c r="AT30">
        <f>IF(D30,P30,(O30+P30)/2)</f>
        <v>26.174020767211914</v>
      </c>
      <c r="AU30">
        <f>0.61365*EXP(17.502*AT30/(240.97+AT30))</f>
        <v>3.4091611100705763</v>
      </c>
      <c r="AV30">
        <f>IF(AS30&lt;&gt;0,(1000-(AR30+U30)/2)/AS30*AL30,0)</f>
        <v>1.6720104950872969</v>
      </c>
      <c r="AW30">
        <f>U30*AA30/1000</f>
        <v>1.9934101054267084</v>
      </c>
      <c r="AX30">
        <f>(AU30-AW30)</f>
        <v>1.4157510046438679</v>
      </c>
      <c r="AY30">
        <f>1/(1.6/F30+1.37/N30)</f>
        <v>1.1071771336247709</v>
      </c>
      <c r="AZ30">
        <f>G30*AA30*0.001</f>
        <v>33.955618912868637</v>
      </c>
      <c r="BA30">
        <f>G30/S30</f>
        <v>0.9822050059241394</v>
      </c>
      <c r="BB30">
        <f>(1-AL30*AA30/AQ30/F30)*100</f>
        <v>75.207838820930277</v>
      </c>
      <c r="BC30">
        <f>(S30-E30/(N30/1.35))</f>
        <v>393.41524373871903</v>
      </c>
      <c r="BD30">
        <f>E30*BB30/100/BC30</f>
        <v>-4.1427761648660704E-3</v>
      </c>
    </row>
    <row r="31" spans="1:56" x14ac:dyDescent="0.25">
      <c r="A31" s="1" t="s">
        <v>1</v>
      </c>
      <c r="B31" s="1" t="s">
        <v>1230</v>
      </c>
      <c r="K31" s="1">
        <f t="shared" si="0"/>
        <v>2.72</v>
      </c>
    </row>
    <row r="32" spans="1:56" x14ac:dyDescent="0.25">
      <c r="A32" s="1" t="s">
        <v>1</v>
      </c>
      <c r="B32" s="1" t="s">
        <v>1229</v>
      </c>
      <c r="K32" s="1">
        <f t="shared" si="0"/>
        <v>2.72</v>
      </c>
    </row>
    <row r="33" spans="1:56" x14ac:dyDescent="0.25">
      <c r="A33" s="1">
        <v>6</v>
      </c>
      <c r="B33" s="1" t="s">
        <v>1228</v>
      </c>
      <c r="C33" s="1">
        <v>1376.0000025033951</v>
      </c>
      <c r="D33" s="1">
        <v>0</v>
      </c>
      <c r="E33">
        <f>(R33-S33*(1000-T33)/(1000-U33))*AK33</f>
        <v>-1.8396569380348433</v>
      </c>
      <c r="F33">
        <f>IF(AV33&lt;&gt;0,1/(1/AV33-1/N33),0)</f>
        <v>2.8059295186000597</v>
      </c>
      <c r="G33">
        <f>((AY33-AL33/2)*S33-E33)/(AY33+AL33/2)</f>
        <v>385.42160539357809</v>
      </c>
      <c r="H33">
        <f>AL33*1000</f>
        <v>25.633628229752027</v>
      </c>
      <c r="I33">
        <f>(AQ33-AW33)</f>
        <v>1.2912189524352446</v>
      </c>
      <c r="J33">
        <f>(P33+AP33*D33)</f>
        <v>25.619817733764648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26.749788284301758</v>
      </c>
      <c r="P33" s="1">
        <v>25.619817733764648</v>
      </c>
      <c r="Q33" s="1">
        <v>26.876310348510742</v>
      </c>
      <c r="R33" s="1">
        <v>400.12112426757813</v>
      </c>
      <c r="S33" s="1">
        <v>392.6622314453125</v>
      </c>
      <c r="T33" s="1">
        <v>9.5654204487800598E-2</v>
      </c>
      <c r="U33" s="1">
        <v>22.809505462646484</v>
      </c>
      <c r="V33" s="1">
        <v>0.23874332010746002</v>
      </c>
      <c r="W33" s="1">
        <v>56.930240631103516</v>
      </c>
      <c r="X33" s="1">
        <v>299.96282958984375</v>
      </c>
      <c r="Y33" s="1">
        <v>299.69235229492188</v>
      </c>
      <c r="Z33" s="1">
        <v>2.6194641590118408</v>
      </c>
      <c r="AA33" s="1">
        <v>88.027847290039063</v>
      </c>
      <c r="AB33" s="1">
        <v>8.6244068145751953</v>
      </c>
      <c r="AC33" s="1">
        <v>0.8399387001991272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1.1028045205508958</v>
      </c>
      <c r="AL33">
        <f>(U33-T33)/(1000-U33)*AK33</f>
        <v>2.5633628229752028E-2</v>
      </c>
      <c r="AM33">
        <f>(P33+273.15)</f>
        <v>298.76981773376463</v>
      </c>
      <c r="AN33">
        <f>(O33+273.15)</f>
        <v>299.89978828430174</v>
      </c>
      <c r="AO33">
        <f>(Y33*AG33+Z33*AH33)*AI33</f>
        <v>47.950775295404128</v>
      </c>
      <c r="AP33">
        <f>((AO33+0.00000010773*(AN33^4-AM33^4))-AL33*44100)/(L33*51.4+0.00000043092*AM33^3)</f>
        <v>-8.8021127976639004</v>
      </c>
      <c r="AQ33">
        <f>0.61365*EXP(17.502*J33/(240.97+J33))</f>
        <v>3.2990906160624012</v>
      </c>
      <c r="AR33">
        <f>AQ33*1000/AA33</f>
        <v>37.477806371799296</v>
      </c>
      <c r="AS33">
        <f>(AR33-U33)</f>
        <v>14.668300909152812</v>
      </c>
      <c r="AT33">
        <f>IF(D33,P33,(O33+P33)/2)</f>
        <v>26.184803009033203</v>
      </c>
      <c r="AU33">
        <f>0.61365*EXP(17.502*AT33/(240.97+AT33))</f>
        <v>3.4113339972207979</v>
      </c>
      <c r="AV33">
        <f>IF(AS33&lt;&gt;0,(1000-(AR33+U33)/2)/AS33*AL33,0)</f>
        <v>1.6948750311613459</v>
      </c>
      <c r="AW33">
        <f>U33*AA33/1000</f>
        <v>2.0078716636271565</v>
      </c>
      <c r="AX33">
        <f>(AU33-AW33)</f>
        <v>1.4034623335936414</v>
      </c>
      <c r="AY33">
        <f>1/(1.6/F33+1.37/N33)</f>
        <v>1.123231459049127</v>
      </c>
      <c r="AZ33">
        <f>G33*AA33*0.001</f>
        <v>33.927834221867592</v>
      </c>
      <c r="BA33">
        <f>G33/S33</f>
        <v>0.98156016680014502</v>
      </c>
      <c r="BB33">
        <f>(1-AL33*AA33/AQ33/F33)*100</f>
        <v>75.624184146762204</v>
      </c>
      <c r="BC33">
        <f>(S33-E33/(N33/1.35))</f>
        <v>393.24244988834755</v>
      </c>
      <c r="BD33">
        <f>E33*BB33/100/BC33</f>
        <v>-3.5378315613768664E-3</v>
      </c>
    </row>
    <row r="34" spans="1:56" x14ac:dyDescent="0.25">
      <c r="A34" s="1" t="s">
        <v>1</v>
      </c>
      <c r="B34" s="1" t="s">
        <v>1227</v>
      </c>
      <c r="K34" s="1">
        <f t="shared" si="0"/>
        <v>2.72</v>
      </c>
    </row>
    <row r="35" spans="1:56" x14ac:dyDescent="0.25">
      <c r="A35" s="1" t="s">
        <v>1</v>
      </c>
      <c r="B35" s="1" t="s">
        <v>1226</v>
      </c>
      <c r="K35" s="1">
        <f t="shared" si="0"/>
        <v>2.72</v>
      </c>
    </row>
    <row r="36" spans="1:56" x14ac:dyDescent="0.25">
      <c r="A36" s="1">
        <v>7</v>
      </c>
      <c r="B36" s="1" t="s">
        <v>1225</v>
      </c>
      <c r="C36" s="1">
        <v>1579.0000025033951</v>
      </c>
      <c r="D36" s="1">
        <v>0</v>
      </c>
      <c r="E36">
        <f>(R36-S36*(1000-T36)/(1000-U36))*AK36</f>
        <v>-1.7026876639713109</v>
      </c>
      <c r="F36">
        <f>IF(AV36&lt;&gt;0,1/(1/AV36-1/N36),0)</f>
        <v>2.9072216685764491</v>
      </c>
      <c r="G36">
        <f>((AY36-AL36/2)*S36-E36)/(AY36+AL36/2)</f>
        <v>385.1249313929568</v>
      </c>
      <c r="H36">
        <f>AL36*1000</f>
        <v>25.964509354139214</v>
      </c>
      <c r="I36">
        <f>(AQ36-AW36)</f>
        <v>1.2801433431680871</v>
      </c>
      <c r="J36">
        <f>(P36+AP36*D36)</f>
        <v>25.692121505737305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26.7685546875</v>
      </c>
      <c r="P36" s="1">
        <v>25.692121505737305</v>
      </c>
      <c r="Q36" s="1">
        <v>26.885446548461914</v>
      </c>
      <c r="R36" s="1">
        <v>400.12435913085938</v>
      </c>
      <c r="S36" s="1">
        <v>392.42926025390625</v>
      </c>
      <c r="T36" s="1">
        <v>9.5709726214408875E-2</v>
      </c>
      <c r="U36" s="1">
        <v>23.095066070556641</v>
      </c>
      <c r="V36" s="1">
        <v>0.23863238096237183</v>
      </c>
      <c r="W36" s="1">
        <v>57.582767486572266</v>
      </c>
      <c r="X36" s="1">
        <v>299.97540283203125</v>
      </c>
      <c r="Y36" s="1">
        <v>500.83563232421875</v>
      </c>
      <c r="Z36" s="1">
        <v>2.8181278705596924</v>
      </c>
      <c r="AA36" s="1">
        <v>88.033050537109375</v>
      </c>
      <c r="AB36" s="1">
        <v>8.6842155456542969</v>
      </c>
      <c r="AC36" s="1">
        <v>0.8400232195854187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1.1028507457059971</v>
      </c>
      <c r="AL36">
        <f>(U36-T36)/(1000-U36)*AK36</f>
        <v>2.5964509354139215E-2</v>
      </c>
      <c r="AM36">
        <f>(P36+273.15)</f>
        <v>298.84212150573728</v>
      </c>
      <c r="AN36">
        <f>(O36+273.15)</f>
        <v>299.91855468749998</v>
      </c>
      <c r="AO36">
        <f>(Y36*AG36+Z36*AH36)*AI36</f>
        <v>80.133699380747203</v>
      </c>
      <c r="AP36">
        <f>((AO36+0.00000010773*(AN36^4-AM36^4))-AL36*44100)/(L36*51.4+0.00000043092*AM36^3)</f>
        <v>-8.6617782361309317</v>
      </c>
      <c r="AQ36">
        <f>0.61365*EXP(17.502*J36/(240.97+J36))</f>
        <v>3.3132724617152798</v>
      </c>
      <c r="AR36">
        <f>AQ36*1000/AA36</f>
        <v>37.636688056363624</v>
      </c>
      <c r="AS36">
        <f>(AR36-U36)</f>
        <v>14.541621985806984</v>
      </c>
      <c r="AT36">
        <f>IF(D36,P36,(O36+P36)/2)</f>
        <v>26.230338096618652</v>
      </c>
      <c r="AU36">
        <f>0.61365*EXP(17.502*AT36/(240.97+AT36))</f>
        <v>3.4205237833226678</v>
      </c>
      <c r="AV36">
        <f>IF(AS36&lt;&gt;0,(1000-(AR36+U36)/2)/AS36*AL36,0)</f>
        <v>1.7313112856083657</v>
      </c>
      <c r="AW36">
        <f>U36*AA36/1000</f>
        <v>2.0331291185471927</v>
      </c>
      <c r="AX36">
        <f>(AU36-AW36)</f>
        <v>1.3873946647754751</v>
      </c>
      <c r="AY36">
        <f>1/(1.6/F36+1.37/N36)</f>
        <v>1.1488692578007196</v>
      </c>
      <c r="AZ36">
        <f>G36*AA36*0.001</f>
        <v>33.903722548416944</v>
      </c>
      <c r="BA36">
        <f>G36/S36</f>
        <v>0.98138689032458115</v>
      </c>
      <c r="BB36">
        <f>(1-AL36*AA36/AQ36/F36)*100</f>
        <v>76.270391462719871</v>
      </c>
      <c r="BC36">
        <f>(S36-E36/(N36/1.35))</f>
        <v>392.96627928443252</v>
      </c>
      <c r="BD36">
        <f>E36*BB36/100/BC36</f>
        <v>-3.3047276958804578E-3</v>
      </c>
    </row>
    <row r="37" spans="1:56" x14ac:dyDescent="0.25">
      <c r="A37" s="1" t="s">
        <v>1</v>
      </c>
      <c r="B37" s="1" t="s">
        <v>1224</v>
      </c>
      <c r="K37" s="1">
        <f t="shared" si="0"/>
        <v>2.72</v>
      </c>
    </row>
    <row r="38" spans="1:56" x14ac:dyDescent="0.25">
      <c r="A38" s="1" t="s">
        <v>1</v>
      </c>
      <c r="B38" s="1" t="s">
        <v>1223</v>
      </c>
      <c r="K38" s="1">
        <f t="shared" si="0"/>
        <v>2.72</v>
      </c>
    </row>
    <row r="39" spans="1:56" x14ac:dyDescent="0.25">
      <c r="A39" s="1">
        <v>8</v>
      </c>
      <c r="B39" s="1" t="s">
        <v>1222</v>
      </c>
      <c r="C39" s="1">
        <v>1782.0000025033951</v>
      </c>
      <c r="D39" s="1">
        <v>0</v>
      </c>
      <c r="E39">
        <f>(R39-S39*(1000-T39)/(1000-U39))*AK39</f>
        <v>-1.6119691334519521</v>
      </c>
      <c r="F39">
        <f>IF(AV39&lt;&gt;0,1/(1/AV39-1/N39),0)</f>
        <v>3.0198394521939416</v>
      </c>
      <c r="G39">
        <f>((AY39-AL39/2)*S39-E39)/(AY39+AL39/2)</f>
        <v>384.74497828708519</v>
      </c>
      <c r="H39">
        <f>AL39*1000</f>
        <v>26.444680246908511</v>
      </c>
      <c r="I39">
        <f>(AQ39-AW39)</f>
        <v>1.274367412467234</v>
      </c>
      <c r="J39">
        <f>(P39+AP39*D39)</f>
        <v>25.847894668579102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26.804950714111328</v>
      </c>
      <c r="P39" s="1">
        <v>25.847894668579102</v>
      </c>
      <c r="Q39" s="1">
        <v>26.910833358764648</v>
      </c>
      <c r="R39" s="1">
        <v>400.04525756835938</v>
      </c>
      <c r="S39" s="1">
        <v>392.10491943359375</v>
      </c>
      <c r="T39" s="1">
        <v>9.5212548971176147E-2</v>
      </c>
      <c r="U39" s="1">
        <v>23.509662628173828</v>
      </c>
      <c r="V39" s="1">
        <v>0.23688648641109467</v>
      </c>
      <c r="W39" s="1">
        <v>58.491466522216797</v>
      </c>
      <c r="X39" s="1">
        <v>299.979248046875</v>
      </c>
      <c r="Y39" s="1">
        <v>749.82196044921875</v>
      </c>
      <c r="Z39" s="1">
        <v>2.8386693000793457</v>
      </c>
      <c r="AA39" s="1">
        <v>88.033584594726563</v>
      </c>
      <c r="AB39" s="1">
        <v>8.7429828643798828</v>
      </c>
      <c r="AC39" s="1">
        <v>0.8358338475227356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1.1028648825252756</v>
      </c>
      <c r="AL39">
        <f>(U39-T39)/(1000-U39)*AK39</f>
        <v>2.6444680246908513E-2</v>
      </c>
      <c r="AM39">
        <f>(P39+273.15)</f>
        <v>298.99789466857908</v>
      </c>
      <c r="AN39">
        <f>(O39+273.15)</f>
        <v>299.95495071411131</v>
      </c>
      <c r="AO39">
        <f>(Y39*AG39+Z39*AH39)*AI39</f>
        <v>119.9715109903027</v>
      </c>
      <c r="AP39">
        <f>((AO39+0.00000010773*(AN39^4-AM39^4))-AL39*44100)/(L39*51.4+0.00000043092*AM39^3)</f>
        <v>-8.5181975887761414</v>
      </c>
      <c r="AQ39">
        <f>0.61365*EXP(17.502*J39/(240.97+J39))</f>
        <v>3.3440072862380563</v>
      </c>
      <c r="AR39">
        <f>AQ39*1000/AA39</f>
        <v>37.985585860584969</v>
      </c>
      <c r="AS39">
        <f>(AR39-U39)</f>
        <v>14.475923232411141</v>
      </c>
      <c r="AT39">
        <f>IF(D39,P39,(O39+P39)/2)</f>
        <v>26.326422691345215</v>
      </c>
      <c r="AU39">
        <f>0.61365*EXP(17.502*AT39/(240.97+AT39))</f>
        <v>3.4399863233039043</v>
      </c>
      <c r="AV39">
        <f>IF(AS39&lt;&gt;0,(1000-(AR39+U39)/2)/AS39*AL39,0)</f>
        <v>1.7706345041969775</v>
      </c>
      <c r="AW39">
        <f>U39*AA39/1000</f>
        <v>2.0696398737708224</v>
      </c>
      <c r="AX39">
        <f>(AU39-AW39)</f>
        <v>1.3703464495330819</v>
      </c>
      <c r="AY39">
        <f>1/(1.6/F39+1.37/N39)</f>
        <v>1.1766132726740188</v>
      </c>
      <c r="AZ39">
        <f>G39*AA39*0.001</f>
        <v>33.87047959343235</v>
      </c>
      <c r="BA39">
        <f>G39/S39</f>
        <v>0.98122966384318722</v>
      </c>
      <c r="BB39">
        <f>(1-AL39*AA39/AQ39/F39)*100</f>
        <v>76.946565455861489</v>
      </c>
      <c r="BC39">
        <f>(S39-E39/(N39/1.35))</f>
        <v>392.61332630092585</v>
      </c>
      <c r="BD39">
        <f>E39*BB39/100/BC39</f>
        <v>-3.1592276708641222E-3</v>
      </c>
    </row>
    <row r="40" spans="1:56" x14ac:dyDescent="0.25">
      <c r="A40" s="1" t="s">
        <v>1</v>
      </c>
      <c r="B40" s="1" t="s">
        <v>1221</v>
      </c>
      <c r="K40" s="1">
        <f t="shared" si="0"/>
        <v>2.72</v>
      </c>
    </row>
    <row r="41" spans="1:56" x14ac:dyDescent="0.25">
      <c r="A41" s="1" t="s">
        <v>1</v>
      </c>
      <c r="B41" s="1" t="s">
        <v>1220</v>
      </c>
      <c r="K41" s="1">
        <f t="shared" si="0"/>
        <v>2.72</v>
      </c>
    </row>
    <row r="42" spans="1:56" x14ac:dyDescent="0.25">
      <c r="A42" s="1">
        <v>9</v>
      </c>
      <c r="B42" s="1" t="s">
        <v>1219</v>
      </c>
      <c r="C42" s="1">
        <v>1985.0000025033951</v>
      </c>
      <c r="D42" s="1">
        <v>0</v>
      </c>
      <c r="E42">
        <f>(R42-S42*(1000-T42)/(1000-U42))*AK42</f>
        <v>-1.49376793740662</v>
      </c>
      <c r="F42">
        <f>IF(AV42&lt;&gt;0,1/(1/AV42-1/N42),0)</f>
        <v>3.1549958562147142</v>
      </c>
      <c r="G42">
        <f>((AY42-AL42/2)*S42-E42)/(AY42+AL42/2)</f>
        <v>384.42966967967754</v>
      </c>
      <c r="H42">
        <f>AL42*1000</f>
        <v>26.945673214579891</v>
      </c>
      <c r="I42">
        <f>(AQ42-AW42)</f>
        <v>1.265445315415076</v>
      </c>
      <c r="J42">
        <f>(P42+AP42*D42)</f>
        <v>25.995830535888672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26.864120483398438</v>
      </c>
      <c r="P42" s="1">
        <v>25.995830535888672</v>
      </c>
      <c r="Q42" s="1">
        <v>26.954177856445313</v>
      </c>
      <c r="R42" s="1">
        <v>400.0648193359375</v>
      </c>
      <c r="S42" s="1">
        <v>391.84539794921875</v>
      </c>
      <c r="T42" s="1">
        <v>9.6416495740413666E-2</v>
      </c>
      <c r="U42" s="1">
        <v>23.944206237792969</v>
      </c>
      <c r="V42" s="1">
        <v>0.23905846476554871</v>
      </c>
      <c r="W42" s="1">
        <v>59.368110656738281</v>
      </c>
      <c r="X42" s="1">
        <v>299.97457885742188</v>
      </c>
      <c r="Y42" s="1">
        <v>1000.8193359375</v>
      </c>
      <c r="Z42" s="1">
        <v>7.2299904823303223</v>
      </c>
      <c r="AA42" s="1">
        <v>88.037193298339844</v>
      </c>
      <c r="AB42" s="1">
        <v>8.7967748641967773</v>
      </c>
      <c r="AC42" s="1">
        <v>0.83406829833984375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1.1028477163875801</v>
      </c>
      <c r="AL42">
        <f>(U42-T42)/(1000-U42)*AK42</f>
        <v>2.6945673214579892E-2</v>
      </c>
      <c r="AM42">
        <f>(P42+273.15)</f>
        <v>299.14583053588865</v>
      </c>
      <c r="AN42">
        <f>(O42+273.15)</f>
        <v>300.01412048339841</v>
      </c>
      <c r="AO42">
        <f>(Y42*AG42+Z42*AH42)*AI42</f>
        <v>160.13109017079114</v>
      </c>
      <c r="AP42">
        <f>((AO42+0.00000010773*(AN42^4-AM42^4))-AL42*44100)/(L42*51.4+0.00000043092*AM42^3)</f>
        <v>-8.3767261183764798</v>
      </c>
      <c r="AQ42">
        <f>0.61365*EXP(17.502*J42/(240.97+J42))</f>
        <v>3.3734260283469704</v>
      </c>
      <c r="AR42">
        <f>AQ42*1000/AA42</f>
        <v>38.318191459320232</v>
      </c>
      <c r="AS42">
        <f>(AR42-U42)</f>
        <v>14.373985221527263</v>
      </c>
      <c r="AT42">
        <f>IF(D42,P42,(O42+P42)/2)</f>
        <v>26.429975509643555</v>
      </c>
      <c r="AU42">
        <f>0.61365*EXP(17.502*AT42/(240.97+AT42))</f>
        <v>3.4610698026747611</v>
      </c>
      <c r="AV42">
        <f>IF(AS42&lt;&gt;0,(1000-(AR42+U42)/2)/AS42*AL42,0)</f>
        <v>1.8162549704399018</v>
      </c>
      <c r="AW42">
        <f>U42*AA42/1000</f>
        <v>2.1079807129318944</v>
      </c>
      <c r="AX42">
        <f>(AU42-AW42)</f>
        <v>1.3530890897428667</v>
      </c>
      <c r="AY42">
        <f>1/(1.6/F42+1.37/N42)</f>
        <v>1.2088980185388065</v>
      </c>
      <c r="AZ42">
        <f>G42*AA42*0.001</f>
        <v>33.844109139206708</v>
      </c>
      <c r="BA42">
        <f>G42/S42</f>
        <v>0.98107486190126891</v>
      </c>
      <c r="BB42">
        <f>(1-AL42*AA42/AQ42/F42)*100</f>
        <v>77.711274158251697</v>
      </c>
      <c r="BC42">
        <f>(S42-E42/(N42/1.35))</f>
        <v>392.31652476040756</v>
      </c>
      <c r="BD42">
        <f>E42*BB42/100/BC42</f>
        <v>-2.9589018658723347E-3</v>
      </c>
    </row>
    <row r="43" spans="1:56" x14ac:dyDescent="0.25">
      <c r="A43" s="1" t="s">
        <v>1</v>
      </c>
      <c r="B43" s="1" t="s">
        <v>1218</v>
      </c>
      <c r="K43" s="1">
        <f t="shared" si="0"/>
        <v>2.72</v>
      </c>
    </row>
    <row r="44" spans="1:56" x14ac:dyDescent="0.25">
      <c r="A44" s="1" t="s">
        <v>1</v>
      </c>
      <c r="B44" s="1" t="s">
        <v>1217</v>
      </c>
      <c r="K44" s="1">
        <f t="shared" si="0"/>
        <v>2.72</v>
      </c>
    </row>
    <row r="45" spans="1:56" x14ac:dyDescent="0.25">
      <c r="A45" s="1">
        <v>10</v>
      </c>
      <c r="B45" s="1" t="s">
        <v>1216</v>
      </c>
      <c r="C45" s="1">
        <v>2188.0000025033951</v>
      </c>
      <c r="D45" s="1">
        <v>0</v>
      </c>
      <c r="E45">
        <f>(R45-S45*(1000-T45)/(1000-U45))*AK45</f>
        <v>-1.4790472959173793</v>
      </c>
      <c r="F45">
        <f>IF(AV45&lt;&gt;0,1/(1/AV45-1/N45),0)</f>
        <v>3.2870366364868162</v>
      </c>
      <c r="G45">
        <f>((AY45-AL45/2)*S45-E45)/(AY45+AL45/2)</f>
        <v>384.13497623593719</v>
      </c>
      <c r="H45">
        <f>AL45*1000</f>
        <v>27.517071293657921</v>
      </c>
      <c r="I45">
        <f>(AQ45-AW45)</f>
        <v>1.2618199721319088</v>
      </c>
      <c r="J45">
        <f>(P45+AP45*D45)</f>
        <v>26.194892883300781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26.943780899047852</v>
      </c>
      <c r="P45" s="1">
        <v>26.194892883300781</v>
      </c>
      <c r="Q45" s="1">
        <v>27.018964767456055</v>
      </c>
      <c r="R45" s="1">
        <v>399.98065185546875</v>
      </c>
      <c r="S45" s="1">
        <v>391.5523681640625</v>
      </c>
      <c r="T45" s="1">
        <v>9.7687512636184692E-2</v>
      </c>
      <c r="U45" s="1">
        <v>24.438295364379883</v>
      </c>
      <c r="V45" s="1">
        <v>0.24108628928661346</v>
      </c>
      <c r="W45" s="1">
        <v>60.312084197998047</v>
      </c>
      <c r="X45" s="1">
        <v>299.98147583007813</v>
      </c>
      <c r="Y45" s="1">
        <v>1249.7969970703125</v>
      </c>
      <c r="Z45" s="1">
        <v>7.5524735450744629</v>
      </c>
      <c r="AA45" s="1">
        <v>88.0400390625</v>
      </c>
      <c r="AB45" s="1">
        <v>8.8411855697631836</v>
      </c>
      <c r="AC45" s="1">
        <v>0.83360928297042847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1.1028730729046987</v>
      </c>
      <c r="AL45">
        <f>(U45-T45)/(1000-U45)*AK45</f>
        <v>2.7517071293657921E-2</v>
      </c>
      <c r="AM45">
        <f>(P45+273.15)</f>
        <v>299.34489288330076</v>
      </c>
      <c r="AN45">
        <f>(O45+273.15)</f>
        <v>300.09378089904783</v>
      </c>
      <c r="AO45">
        <f>(Y45*AG45+Z45*AH45)*AI45</f>
        <v>199.96751506162764</v>
      </c>
      <c r="AP45">
        <f>((AO45+0.00000010773*(AN45^4-AM45^4))-AL45*44100)/(L45*51.4+0.00000043092*AM45^3)</f>
        <v>-8.2660062833021932</v>
      </c>
      <c r="AQ45">
        <f>0.61365*EXP(17.502*J45/(240.97+J45))</f>
        <v>3.4133684506328263</v>
      </c>
      <c r="AR45">
        <f>AQ45*1000/AA45</f>
        <v>38.770637621022196</v>
      </c>
      <c r="AS45">
        <f>(AR45-U45)</f>
        <v>14.332342256642313</v>
      </c>
      <c r="AT45">
        <f>IF(D45,P45,(O45+P45)/2)</f>
        <v>26.569336891174316</v>
      </c>
      <c r="AU45">
        <f>0.61365*EXP(17.502*AT45/(240.97+AT45))</f>
        <v>3.4896220097640573</v>
      </c>
      <c r="AV45">
        <f>IF(AS45&lt;&gt;0,(1000-(AR45+U45)/2)/AS45*AL45,0)</f>
        <v>1.8592501113089539</v>
      </c>
      <c r="AW45">
        <f>U45*AA45/1000</f>
        <v>2.1515484785009176</v>
      </c>
      <c r="AX45">
        <f>(AU45-AW45)</f>
        <v>1.3380735312631398</v>
      </c>
      <c r="AY45">
        <f>1/(1.6/F45+1.37/N45)</f>
        <v>1.239421453239514</v>
      </c>
      <c r="AZ45">
        <f>G45*AA45*0.001</f>
        <v>33.819258313084426</v>
      </c>
      <c r="BA45">
        <f>G45/S45</f>
        <v>0.98105644983606033</v>
      </c>
      <c r="BB45">
        <f>(1-AL45*AA45/AQ45/F45)*100</f>
        <v>78.407908053075985</v>
      </c>
      <c r="BC45">
        <f>(S45-E45/(N45/1.35))</f>
        <v>392.01885215978461</v>
      </c>
      <c r="BD45">
        <f>E45*BB45/100/BC45</f>
        <v>-2.9582507000753175E-3</v>
      </c>
    </row>
    <row r="46" spans="1:56" x14ac:dyDescent="0.25">
      <c r="A46" s="1" t="s">
        <v>1</v>
      </c>
      <c r="B46" s="1" t="s">
        <v>1215</v>
      </c>
      <c r="K46" s="1">
        <f t="shared" si="0"/>
        <v>2.72</v>
      </c>
    </row>
    <row r="47" spans="1:56" x14ac:dyDescent="0.25">
      <c r="A47" s="1" t="s">
        <v>1</v>
      </c>
      <c r="B47" s="1" t="s">
        <v>1214</v>
      </c>
      <c r="K47" s="1">
        <f t="shared" si="0"/>
        <v>2.72</v>
      </c>
    </row>
    <row r="48" spans="1:56" x14ac:dyDescent="0.25">
      <c r="A48" s="1">
        <v>11</v>
      </c>
      <c r="B48" s="1" t="s">
        <v>1213</v>
      </c>
      <c r="C48" s="1">
        <v>2391.0000025033951</v>
      </c>
      <c r="D48" s="1">
        <v>0</v>
      </c>
      <c r="E48">
        <f>(R48-S48*(1000-T48)/(1000-U48))*AK48</f>
        <v>-1.4222967309578507</v>
      </c>
      <c r="F48">
        <f>IF(AV48&lt;&gt;0,1/(1/AV48-1/N48),0)</f>
        <v>3.5272236192304667</v>
      </c>
      <c r="G48">
        <f>((AY48-AL48/2)*S48-E48)/(AY48+AL48/2)</f>
        <v>383.86267842993908</v>
      </c>
      <c r="H48">
        <f>AL48*1000</f>
        <v>28.280740938962641</v>
      </c>
      <c r="I48">
        <f>(AQ48-AW48)</f>
        <v>1.2462001159730742</v>
      </c>
      <c r="J48">
        <f>(P48+AP48*D48)</f>
        <v>26.404556274414063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27.047639846801758</v>
      </c>
      <c r="P48" s="1">
        <v>26.404556274414063</v>
      </c>
      <c r="Q48" s="1">
        <v>27.103385925292969</v>
      </c>
      <c r="R48" s="1">
        <v>399.98492431640625</v>
      </c>
      <c r="S48" s="1">
        <v>391.24203491210938</v>
      </c>
      <c r="T48" s="1">
        <v>9.8540052771568298E-2</v>
      </c>
      <c r="U48" s="1">
        <v>25.097700119018555</v>
      </c>
      <c r="V48" s="1">
        <v>0.24172022938728333</v>
      </c>
      <c r="W48" s="1">
        <v>61.565036773681641</v>
      </c>
      <c r="X48" s="1">
        <v>299.98211669921875</v>
      </c>
      <c r="Y48" s="1">
        <v>1601.4736328125</v>
      </c>
      <c r="Z48" s="1">
        <v>6.8813576698303223</v>
      </c>
      <c r="AA48" s="1">
        <v>88.043281555175781</v>
      </c>
      <c r="AB48" s="1">
        <v>8.9870805740356445</v>
      </c>
      <c r="AC48" s="1">
        <v>0.83601558208465576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1.102875429041245</v>
      </c>
      <c r="AL48">
        <f>(U48-T48)/(1000-U48)*AK48</f>
        <v>2.8280740938962642E-2</v>
      </c>
      <c r="AM48">
        <f>(P48+273.15)</f>
        <v>299.55455627441404</v>
      </c>
      <c r="AN48">
        <f>(O48+273.15)</f>
        <v>300.19763984680174</v>
      </c>
      <c r="AO48">
        <f>(Y48*AG48+Z48*AH48)*AI48</f>
        <v>256.23577552268398</v>
      </c>
      <c r="AP48">
        <f>((AO48+0.00000010773*(AN48^4-AM48^4))-AL48*44100)/(L48*51.4+0.00000043092*AM48^3)</f>
        <v>-8.0885589424117903</v>
      </c>
      <c r="AQ48">
        <f>0.61365*EXP(17.502*J48/(240.97+J48))</f>
        <v>3.4558839939391937</v>
      </c>
      <c r="AR48">
        <f>AQ48*1000/AA48</f>
        <v>39.252103430213786</v>
      </c>
      <c r="AS48">
        <f>(AR48-U48)</f>
        <v>14.154403311195232</v>
      </c>
      <c r="AT48">
        <f>IF(D48,P48,(O48+P48)/2)</f>
        <v>26.72609806060791</v>
      </c>
      <c r="AU48">
        <f>0.61365*EXP(17.502*AT48/(240.97+AT48))</f>
        <v>3.5219846488268298</v>
      </c>
      <c r="AV48">
        <f>IF(AS48&lt;&gt;0,(1000-(AR48+U48)/2)/AS48*AL48,0)</f>
        <v>1.9337311701080033</v>
      </c>
      <c r="AW48">
        <f>U48*AA48/1000</f>
        <v>2.2096838779661194</v>
      </c>
      <c r="AX48">
        <f>(AU48-AW48)</f>
        <v>1.3123007708607104</v>
      </c>
      <c r="AY48">
        <f>1/(1.6/F48+1.37/N48)</f>
        <v>1.2925207084635608</v>
      </c>
      <c r="AZ48">
        <f>G48*AA48*0.001</f>
        <v>33.796529875531029</v>
      </c>
      <c r="BA48">
        <f>G48/S48</f>
        <v>0.98113864098516912</v>
      </c>
      <c r="BB48">
        <f>(1-AL48*AA48/AQ48/F48)*100</f>
        <v>79.573457827527449</v>
      </c>
      <c r="BC48">
        <f>(S48-E48/(N48/1.35))</f>
        <v>391.69062006823731</v>
      </c>
      <c r="BD48">
        <f>E48*BB48/100/BC48</f>
        <v>-2.889450580138678E-3</v>
      </c>
    </row>
    <row r="49" spans="1:56" x14ac:dyDescent="0.25">
      <c r="A49" s="1" t="s">
        <v>1</v>
      </c>
      <c r="B49" s="1" t="s">
        <v>1212</v>
      </c>
      <c r="K49" s="1">
        <f t="shared" si="0"/>
        <v>2.72</v>
      </c>
    </row>
    <row r="50" spans="1:56" x14ac:dyDescent="0.25">
      <c r="A50" s="1" t="s">
        <v>1</v>
      </c>
      <c r="B50" s="1" t="s">
        <v>1207</v>
      </c>
      <c r="K50" s="1">
        <f t="shared" si="0"/>
        <v>2.72</v>
      </c>
    </row>
    <row r="51" spans="1:56" x14ac:dyDescent="0.25">
      <c r="A51" s="1">
        <v>12</v>
      </c>
      <c r="B51" s="1" t="s">
        <v>1211</v>
      </c>
      <c r="C51" s="1">
        <v>2594.0000025033951</v>
      </c>
      <c r="D51" s="1">
        <v>0</v>
      </c>
      <c r="E51">
        <f>(R51-S51*(1000-T51)/(1000-U51))*AK51</f>
        <v>-1.4402135435154322</v>
      </c>
      <c r="F51">
        <f>IF(AV51&lt;&gt;0,1/(1/AV51-1/N51),0)</f>
        <v>3.7869097314047542</v>
      </c>
      <c r="G51">
        <f>((AY51-AL51/2)*S51-E51)/(AY51+AL51/2)</f>
        <v>383.47532279274964</v>
      </c>
      <c r="H51">
        <f>AL51*1000</f>
        <v>29.381291448019109</v>
      </c>
      <c r="I51">
        <f>(AQ51-AW51)</f>
        <v>1.2447928418146348</v>
      </c>
      <c r="J51">
        <f>(P51+AP51*D51)</f>
        <v>26.802242279052734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27.197587966918945</v>
      </c>
      <c r="P51" s="1">
        <v>26.802242279052734</v>
      </c>
      <c r="Q51" s="1">
        <v>27.215265274047852</v>
      </c>
      <c r="R51" s="1">
        <v>399.95892333984375</v>
      </c>
      <c r="S51" s="1">
        <v>390.85293579101563</v>
      </c>
      <c r="T51" s="1">
        <v>9.9742770195007324E-2</v>
      </c>
      <c r="U51" s="1">
        <v>26.044509887695313</v>
      </c>
      <c r="V51" s="1">
        <v>0.24252311885356903</v>
      </c>
      <c r="W51" s="1">
        <v>63.326854705810547</v>
      </c>
      <c r="X51" s="1">
        <v>300.00543212890625</v>
      </c>
      <c r="Y51" s="1">
        <v>2001.6536865234375</v>
      </c>
      <c r="Z51" s="1">
        <v>6.3679132461547852</v>
      </c>
      <c r="AA51" s="1">
        <v>88.04180908203125</v>
      </c>
      <c r="AB51" s="1">
        <v>9.1486129760742188</v>
      </c>
      <c r="AC51" s="1">
        <v>0.83585089445114136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1.1029611475327432</v>
      </c>
      <c r="AL51">
        <f>(U51-T51)/(1000-U51)*AK51</f>
        <v>2.9381291448019108E-2</v>
      </c>
      <c r="AM51">
        <f>(P51+273.15)</f>
        <v>299.95224227905271</v>
      </c>
      <c r="AN51">
        <f>(O51+273.15)</f>
        <v>300.34758796691892</v>
      </c>
      <c r="AO51">
        <f>(Y51*AG51+Z51*AH51)*AI51</f>
        <v>320.26458268527858</v>
      </c>
      <c r="AP51">
        <f>((AO51+0.00000010773*(AN51^4-AM51^4))-AL51*44100)/(L51*51.4+0.00000043092*AM51^3)</f>
        <v>-7.9816651652767998</v>
      </c>
      <c r="AQ51">
        <f>0.61365*EXP(17.502*J51/(240.97+J51))</f>
        <v>3.5377986089821807</v>
      </c>
      <c r="AR51">
        <f>AQ51*1000/AA51</f>
        <v>40.183165769411957</v>
      </c>
      <c r="AS51">
        <f>(AR51-U51)</f>
        <v>14.138655881716645</v>
      </c>
      <c r="AT51">
        <f>IF(D51,P51,(O51+P51)/2)</f>
        <v>26.99991512298584</v>
      </c>
      <c r="AU51">
        <f>0.61365*EXP(17.502*AT51/(240.97+AT51))</f>
        <v>3.579141850571641</v>
      </c>
      <c r="AV51">
        <f>IF(AS51&lt;&gt;0,(1000-(AR51+U51)/2)/AS51*AL51,0)</f>
        <v>2.0092690822578199</v>
      </c>
      <c r="AW51">
        <f>U51*AA51/1000</f>
        <v>2.2930057671675459</v>
      </c>
      <c r="AX51">
        <f>(AU51-AW51)</f>
        <v>1.2861360834040951</v>
      </c>
      <c r="AY51">
        <f>1/(1.6/F51+1.37/N51)</f>
        <v>1.346664372306188</v>
      </c>
      <c r="AZ51">
        <f>G51*AA51*0.001</f>
        <v>33.761861156989575</v>
      </c>
      <c r="BA51">
        <f>G51/S51</f>
        <v>0.9811243249757482</v>
      </c>
      <c r="BB51">
        <f>(1-AL51*AA51/AQ51/F51)*100</f>
        <v>80.691800421551235</v>
      </c>
      <c r="BC51">
        <f>(S51-E51/(N51/1.35))</f>
        <v>391.30717181871171</v>
      </c>
      <c r="BD51">
        <f>E51*BB51/100/BC51</f>
        <v>-2.9698771754585354E-3</v>
      </c>
    </row>
    <row r="52" spans="1:56" x14ac:dyDescent="0.25">
      <c r="A52" s="1" t="s">
        <v>1</v>
      </c>
      <c r="B52" s="1" t="s">
        <v>1210</v>
      </c>
      <c r="K52" s="2">
        <v>6.7375000000000007</v>
      </c>
    </row>
    <row r="53" spans="1:56" x14ac:dyDescent="0.25">
      <c r="A53" s="1" t="s">
        <v>1</v>
      </c>
      <c r="B53" s="1" t="s">
        <v>1209</v>
      </c>
      <c r="K53" s="2">
        <v>6.7375000000000007</v>
      </c>
    </row>
    <row r="54" spans="1:56" x14ac:dyDescent="0.25">
      <c r="A54" s="1" t="s">
        <v>1</v>
      </c>
      <c r="B54" s="1" t="s">
        <v>1208</v>
      </c>
      <c r="K54" s="2">
        <v>6.7375000000000007</v>
      </c>
    </row>
    <row r="55" spans="1:56" x14ac:dyDescent="0.25">
      <c r="A55" s="1" t="s">
        <v>1</v>
      </c>
      <c r="B55" s="1" t="s">
        <v>1207</v>
      </c>
      <c r="K55" s="2">
        <v>6.7375000000000007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A322-C27C-479C-B86A-536E913B11A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1296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1295</v>
      </c>
    </row>
    <row r="12" spans="1:56" x14ac:dyDescent="0.25">
      <c r="A12" s="1" t="s">
        <v>1</v>
      </c>
      <c r="B12" s="1" t="s">
        <v>1294</v>
      </c>
    </row>
    <row r="13" spans="1:56" x14ac:dyDescent="0.25">
      <c r="A13" s="1" t="s">
        <v>1</v>
      </c>
      <c r="B13" s="1" t="s">
        <v>1293</v>
      </c>
    </row>
    <row r="14" spans="1:56" x14ac:dyDescent="0.25">
      <c r="A14" s="1" t="s">
        <v>1</v>
      </c>
      <c r="B14" s="1" t="s">
        <v>1292</v>
      </c>
    </row>
    <row r="15" spans="1:56" x14ac:dyDescent="0.25">
      <c r="A15" s="1" t="s">
        <v>1</v>
      </c>
      <c r="B15" s="1" t="s">
        <v>1291</v>
      </c>
    </row>
    <row r="16" spans="1:56" x14ac:dyDescent="0.25">
      <c r="A16" s="1" t="s">
        <v>1</v>
      </c>
      <c r="B16" s="1" t="s">
        <v>1290</v>
      </c>
    </row>
    <row r="17" spans="1:56" x14ac:dyDescent="0.25">
      <c r="A17" s="1" t="s">
        <v>1</v>
      </c>
      <c r="B17" s="1" t="s">
        <v>1289</v>
      </c>
    </row>
    <row r="18" spans="1:56" x14ac:dyDescent="0.25">
      <c r="A18" s="1">
        <v>1</v>
      </c>
      <c r="B18" s="1" t="s">
        <v>1288</v>
      </c>
      <c r="C18" s="1">
        <v>361.50000246986747</v>
      </c>
      <c r="D18" s="1">
        <v>0</v>
      </c>
      <c r="E18">
        <f>(R18-S18*(1000-T18)/(1000-U18))*AK18</f>
        <v>-1.2991898358268619</v>
      </c>
      <c r="F18">
        <f>IF(AV18&lt;&gt;0,1/(1/AV18-1/N18),0)</f>
        <v>1.7188235188687651</v>
      </c>
      <c r="G18">
        <f>((AY18-AL18/2)*S18-E18)/(AY18+AL18/2)</f>
        <v>383.32931295268833</v>
      </c>
      <c r="H18">
        <f>AL18*1000</f>
        <v>23.14791659912277</v>
      </c>
      <c r="I18">
        <f>(AQ18-AW18)</f>
        <v>1.610994954317081</v>
      </c>
      <c r="J18">
        <f>(P18+AP18*D18)</f>
        <v>26.102626800537109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26.231216430664063</v>
      </c>
      <c r="P18" s="1">
        <v>26.102626800537109</v>
      </c>
      <c r="Q18" s="1">
        <v>26.279878616333008</v>
      </c>
      <c r="R18" s="1">
        <v>400.00006103515625</v>
      </c>
      <c r="S18" s="1">
        <v>392.94320678710938</v>
      </c>
      <c r="T18" s="1">
        <v>-0.24191752076148987</v>
      </c>
      <c r="U18" s="1">
        <v>20.284645080566406</v>
      </c>
      <c r="V18" s="1">
        <v>-0.6219179630279541</v>
      </c>
      <c r="W18" s="1">
        <v>52.147468566894531</v>
      </c>
      <c r="X18" s="1">
        <v>300.51385498046875</v>
      </c>
      <c r="Y18" s="1">
        <v>0.19308373332023621</v>
      </c>
      <c r="Z18" s="1">
        <v>2.4947235584259033</v>
      </c>
      <c r="AA18" s="1">
        <v>87.938880920410156</v>
      </c>
      <c r="AB18" s="1">
        <v>3.8166120052337646</v>
      </c>
      <c r="AC18" s="1">
        <v>1.9651592969894409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1.1048303491928995</v>
      </c>
      <c r="AL18">
        <f>(U18-T18)/(1000-U18)*AK18</f>
        <v>2.314791659912277E-2</v>
      </c>
      <c r="AM18">
        <f>(P18+273.15)</f>
        <v>299.25262680053709</v>
      </c>
      <c r="AN18">
        <f>(O18+273.15)</f>
        <v>299.38121643066404</v>
      </c>
      <c r="AO18">
        <f>(Y18*AG18+Z18*AH18)*AI18</f>
        <v>3.0893396640716553E-2</v>
      </c>
      <c r="AP18">
        <f>((AO18+0.00000010773*(AN18^4-AM18^4))-AL18*44100)/(L18*51.4+0.00000043092*AM18^3)</f>
        <v>-8.3856912446564458</v>
      </c>
      <c r="AQ18">
        <f>0.61365*EXP(17.502*J18/(240.97+J18))</f>
        <v>3.3948039425697938</v>
      </c>
      <c r="AR18">
        <f>AQ18*1000/AA18</f>
        <v>38.604129448068491</v>
      </c>
      <c r="AS18">
        <f>(AR18-U18)</f>
        <v>18.319484367502085</v>
      </c>
      <c r="AT18">
        <f>IF(D18,P18,(O18+P18)/2)</f>
        <v>26.166921615600586</v>
      </c>
      <c r="AU18">
        <f>0.61365*EXP(17.502*AT18/(240.97+AT18))</f>
        <v>3.4077311162557549</v>
      </c>
      <c r="AV18">
        <f>IF(AS18&lt;&gt;0,(1000-(AR18+U18)/2)/AS18*AL18,0)</f>
        <v>1.2263631403441857</v>
      </c>
      <c r="AW18">
        <f>U18*AA18/1000</f>
        <v>1.7838089882527128</v>
      </c>
      <c r="AX18">
        <f>(AU18-AW18)</f>
        <v>1.623922128003042</v>
      </c>
      <c r="AY18">
        <f>1/(1.6/F18+1.37/N18)</f>
        <v>0.79940095752054685</v>
      </c>
      <c r="AZ18">
        <f>G18*AA18*0.001</f>
        <v>33.709550805049098</v>
      </c>
      <c r="BA18">
        <f>G18/S18</f>
        <v>0.97553363013187366</v>
      </c>
      <c r="BB18">
        <f>(1-AL18*AA18/AQ18/F18)*100</f>
        <v>65.114346878316425</v>
      </c>
      <c r="BC18">
        <f>(S18-E18/(N18/1.35))</f>
        <v>393.3529646545494</v>
      </c>
      <c r="BD18">
        <f>E18*BB18/100/BC18</f>
        <v>-2.1506358215733065E-3</v>
      </c>
    </row>
    <row r="19" spans="1:56" x14ac:dyDescent="0.25">
      <c r="A19" s="1" t="s">
        <v>1</v>
      </c>
      <c r="B19" s="1" t="s">
        <v>1287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1286</v>
      </c>
      <c r="K20" s="1">
        <f t="shared" si="0"/>
        <v>2.72</v>
      </c>
    </row>
    <row r="21" spans="1:56" x14ac:dyDescent="0.25">
      <c r="A21" s="1">
        <v>2</v>
      </c>
      <c r="B21" s="1" t="s">
        <v>1285</v>
      </c>
      <c r="C21" s="1">
        <v>564.50000246986747</v>
      </c>
      <c r="D21" s="1">
        <v>0</v>
      </c>
      <c r="E21">
        <f>(R21-S21*(1000-T21)/(1000-U21))*AK21</f>
        <v>-0.50050831286048747</v>
      </c>
      <c r="F21">
        <f>IF(AV21&lt;&gt;0,1/(1/AV21-1/N21),0)</f>
        <v>1.5972521478272501</v>
      </c>
      <c r="G21">
        <f>((AY21-AL21/2)*S21-E21)/(AY21+AL21/2)</f>
        <v>381.34445535457758</v>
      </c>
      <c r="H21">
        <f>AL21*1000</f>
        <v>22.679339436943245</v>
      </c>
      <c r="I21">
        <f>(AQ21-AW21)</f>
        <v>1.6643631963267302</v>
      </c>
      <c r="J21">
        <f>(P21+AP21*D21)</f>
        <v>26.194257736206055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26.216943740844727</v>
      </c>
      <c r="P21" s="1">
        <v>26.194257736206055</v>
      </c>
      <c r="Q21" s="1">
        <v>26.307252883911133</v>
      </c>
      <c r="R21" s="1">
        <v>399.8787841796875</v>
      </c>
      <c r="S21" s="1">
        <v>392.2784423828125</v>
      </c>
      <c r="T21" s="1">
        <v>-0.23535639047622681</v>
      </c>
      <c r="U21" s="1">
        <v>19.886220932006836</v>
      </c>
      <c r="V21" s="1">
        <v>-0.60559749603271484</v>
      </c>
      <c r="W21" s="1">
        <v>51.169399261474609</v>
      </c>
      <c r="X21" s="1">
        <v>300.478759765625</v>
      </c>
      <c r="Y21" s="1">
        <v>24.94416618347168</v>
      </c>
      <c r="Z21" s="1">
        <v>3.8528001308441162</v>
      </c>
      <c r="AA21" s="1">
        <v>87.944168090820313</v>
      </c>
      <c r="AB21" s="1">
        <v>3.8184797763824463</v>
      </c>
      <c r="AC21" s="1">
        <v>1.9523749351501465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1.1047013226677387</v>
      </c>
      <c r="AL21">
        <f>(U21-T21)/(1000-U21)*AK21</f>
        <v>2.2679339436943245E-2</v>
      </c>
      <c r="AM21">
        <f>(P21+273.15)</f>
        <v>299.34425773620603</v>
      </c>
      <c r="AN21">
        <f>(O21+273.15)</f>
        <v>299.3669437408447</v>
      </c>
      <c r="AO21">
        <f>(Y21*AG21+Z21*AH21)*AI21</f>
        <v>3.9910665001481789</v>
      </c>
      <c r="AP21">
        <f>((AO21+0.00000010773*(AN21^4-AM21^4))-AL21*44100)/(L21*51.4+0.00000043092*AM21^3)</f>
        <v>-8.1924613171344554</v>
      </c>
      <c r="AQ21">
        <f>0.61365*EXP(17.502*J21/(240.97+J21))</f>
        <v>3.4132403526623287</v>
      </c>
      <c r="AR21">
        <f>AQ21*1000/AA21</f>
        <v>38.8114462477769</v>
      </c>
      <c r="AS21">
        <f>(AR21-U21)</f>
        <v>18.925225315770064</v>
      </c>
      <c r="AT21">
        <f>IF(D21,P21,(O21+P21)/2)</f>
        <v>26.205600738525391</v>
      </c>
      <c r="AU21">
        <f>0.61365*EXP(17.502*AT21/(240.97+AT21))</f>
        <v>3.4155286683539194</v>
      </c>
      <c r="AV21">
        <f>IF(AS21&lt;&gt;0,(1000-(AR21+U21)/2)/AS21*AL21,0)</f>
        <v>1.1631949903146499</v>
      </c>
      <c r="AW21">
        <f>U21*AA21/1000</f>
        <v>1.7488771563355985</v>
      </c>
      <c r="AX21">
        <f>(AU21-AW21)</f>
        <v>1.666651512018321</v>
      </c>
      <c r="AY21">
        <f>1/(1.6/F21+1.37/N21)</f>
        <v>0.75655109273199095</v>
      </c>
      <c r="AZ21">
        <f>G21*AA21*0.001</f>
        <v>33.537020882205297</v>
      </c>
      <c r="BA21">
        <f>G21/S21</f>
        <v>0.97212697449847429</v>
      </c>
      <c r="BB21">
        <f>(1-AL21*AA21/AQ21/F21)*100</f>
        <v>63.415502527369341</v>
      </c>
      <c r="BC21">
        <f>(S21-E21/(N21/1.35))</f>
        <v>392.43630015945001</v>
      </c>
      <c r="BD21">
        <f>E21*BB21/100/BC21</f>
        <v>-8.0879332942129453E-4</v>
      </c>
    </row>
    <row r="22" spans="1:56" x14ac:dyDescent="0.25">
      <c r="A22" s="1" t="s">
        <v>1</v>
      </c>
      <c r="B22" s="1" t="s">
        <v>1284</v>
      </c>
      <c r="K22" s="1">
        <f t="shared" si="0"/>
        <v>2.72</v>
      </c>
    </row>
    <row r="23" spans="1:56" x14ac:dyDescent="0.25">
      <c r="A23" s="1" t="s">
        <v>1</v>
      </c>
      <c r="B23" s="1" t="s">
        <v>1283</v>
      </c>
      <c r="K23" s="1">
        <f t="shared" si="0"/>
        <v>2.72</v>
      </c>
    </row>
    <row r="24" spans="1:56" x14ac:dyDescent="0.25">
      <c r="A24" s="1">
        <v>3</v>
      </c>
      <c r="B24" s="1" t="s">
        <v>1282</v>
      </c>
      <c r="C24" s="1">
        <v>767.50000246986747</v>
      </c>
      <c r="D24" s="1">
        <v>0</v>
      </c>
      <c r="E24">
        <f>(R24-S24*(1000-T24)/(1000-U24))*AK24</f>
        <v>0.17448200906500269</v>
      </c>
      <c r="F24">
        <f>IF(AV24&lt;&gt;0,1/(1/AV24-1/N24),0)</f>
        <v>1.5545182546310676</v>
      </c>
      <c r="G24">
        <f>((AY24-AL24/2)*S24-E24)/(AY24+AL24/2)</f>
        <v>380.04645377595568</v>
      </c>
      <c r="H24">
        <f>AL24*1000</f>
        <v>22.360566754674448</v>
      </c>
      <c r="I24">
        <f>(AQ24-AW24)</f>
        <v>1.6743139261875577</v>
      </c>
      <c r="J24">
        <f>(P24+AP24*D24)</f>
        <v>26.126867294311523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26.169654846191406</v>
      </c>
      <c r="P24" s="1">
        <v>26.126867294311523</v>
      </c>
      <c r="Q24" s="1">
        <v>26.283315658569336</v>
      </c>
      <c r="R24" s="1">
        <v>400.01934814453125</v>
      </c>
      <c r="S24" s="1">
        <v>391.92776489257813</v>
      </c>
      <c r="T24" s="1">
        <v>-0.22814549505710602</v>
      </c>
      <c r="U24" s="1">
        <v>19.617326736450195</v>
      </c>
      <c r="V24" s="1">
        <v>-0.5887298583984375</v>
      </c>
      <c r="W24" s="1">
        <v>50.622539520263672</v>
      </c>
      <c r="X24" s="1">
        <v>300.45947265625</v>
      </c>
      <c r="Y24" s="1">
        <v>51.352668762207031</v>
      </c>
      <c r="Z24" s="1">
        <v>3.6550633907318115</v>
      </c>
      <c r="AA24" s="1">
        <v>87.950759887695313</v>
      </c>
      <c r="AB24" s="1">
        <v>3.7852232456207275</v>
      </c>
      <c r="AC24" s="1">
        <v>1.9422948360443115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1.1046304141773895</v>
      </c>
      <c r="AL24">
        <f>(U24-T24)/(1000-U24)*AK24</f>
        <v>2.2360566754674446E-2</v>
      </c>
      <c r="AM24">
        <f>(P24+273.15)</f>
        <v>299.2768672943115</v>
      </c>
      <c r="AN24">
        <f>(O24+273.15)</f>
        <v>299.31965484619138</v>
      </c>
      <c r="AO24">
        <f>(Y24*AG24+Z24*AH24)*AI24</f>
        <v>8.2164268183016702</v>
      </c>
      <c r="AP24">
        <f>((AO24+0.00000010773*(AN24^4-AM24^4))-AL24*44100)/(L24*51.4+0.00000043092*AM24^3)</f>
        <v>-8.0406678385824435</v>
      </c>
      <c r="AQ24">
        <f>0.61365*EXP(17.502*J24/(240.97+J24))</f>
        <v>3.3996727196235543</v>
      </c>
      <c r="AR24">
        <f>AQ24*1000/AA24</f>
        <v>38.654273413494217</v>
      </c>
      <c r="AS24">
        <f>(AR24-U24)</f>
        <v>19.036946677044021</v>
      </c>
      <c r="AT24">
        <f>IF(D24,P24,(O24+P24)/2)</f>
        <v>26.148261070251465</v>
      </c>
      <c r="AU24">
        <f>0.61365*EXP(17.502*AT24/(240.97+AT24))</f>
        <v>3.4039747896834371</v>
      </c>
      <c r="AV24">
        <f>IF(AS24&lt;&gt;0,(1000-(AR24+U24)/2)/AS24*AL24,0)</f>
        <v>1.1403653180541491</v>
      </c>
      <c r="AW24">
        <f>U24*AA24/1000</f>
        <v>1.7253587934359966</v>
      </c>
      <c r="AX24">
        <f>(AU24-AW24)</f>
        <v>1.6786159962474405</v>
      </c>
      <c r="AY24">
        <f>1/(1.6/F24+1.37/N24)</f>
        <v>0.74111118270933996</v>
      </c>
      <c r="AZ24">
        <f>G24*AA24*0.001</f>
        <v>33.425374402219177</v>
      </c>
      <c r="BA24">
        <f>G24/S24</f>
        <v>0.9696849466128562</v>
      </c>
      <c r="BB24">
        <f>(1-AL24*AA24/AQ24/F24)*100</f>
        <v>62.787446972457019</v>
      </c>
      <c r="BC24">
        <f>(S24-E24/(N24/1.35))</f>
        <v>391.87273415421367</v>
      </c>
      <c r="BD24">
        <f>E24*BB24/100/BC24</f>
        <v>2.7956218784809333E-4</v>
      </c>
    </row>
    <row r="25" spans="1:56" x14ac:dyDescent="0.25">
      <c r="A25" s="1" t="s">
        <v>1</v>
      </c>
      <c r="B25" s="1" t="s">
        <v>1281</v>
      </c>
      <c r="K25" s="1">
        <f t="shared" si="0"/>
        <v>2.72</v>
      </c>
    </row>
    <row r="26" spans="1:56" x14ac:dyDescent="0.25">
      <c r="A26" s="1" t="s">
        <v>1</v>
      </c>
      <c r="B26" s="1" t="s">
        <v>1280</v>
      </c>
      <c r="K26" s="1">
        <f t="shared" si="0"/>
        <v>2.72</v>
      </c>
    </row>
    <row r="27" spans="1:56" x14ac:dyDescent="0.25">
      <c r="A27" s="1">
        <v>4</v>
      </c>
      <c r="B27" s="1" t="s">
        <v>1279</v>
      </c>
      <c r="C27" s="1">
        <v>970.50000246986747</v>
      </c>
      <c r="D27" s="1">
        <v>0</v>
      </c>
      <c r="E27">
        <f>(R27-S27*(1000-T27)/(1000-U27))*AK27</f>
        <v>0.79246909793065423</v>
      </c>
      <c r="F27">
        <f>IF(AV27&lt;&gt;0,1/(1/AV27-1/N27),0)</f>
        <v>1.5633002889409824</v>
      </c>
      <c r="G27">
        <f>((AY27-AL27/2)*S27-E27)/(AY27+AL27/2)</f>
        <v>378.81835123232838</v>
      </c>
      <c r="H27">
        <f>AL27*1000</f>
        <v>22.306231345790088</v>
      </c>
      <c r="I27">
        <f>(AQ27-AW27)</f>
        <v>1.6635697585288074</v>
      </c>
      <c r="J27">
        <f>(P27+AP27*D27)</f>
        <v>26.058122634887695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26.120756149291992</v>
      </c>
      <c r="P27" s="1">
        <v>26.058122634887695</v>
      </c>
      <c r="Q27" s="1">
        <v>26.253389358520508</v>
      </c>
      <c r="R27" s="1">
        <v>400.04949951171875</v>
      </c>
      <c r="S27" s="1">
        <v>391.4249267578125</v>
      </c>
      <c r="T27" s="1">
        <v>-0.2225993424654007</v>
      </c>
      <c r="U27" s="1">
        <v>19.582180023193359</v>
      </c>
      <c r="V27" s="1">
        <v>-0.57609516382217407</v>
      </c>
      <c r="W27" s="1">
        <v>50.679397583007813</v>
      </c>
      <c r="X27" s="1">
        <v>300.35598754882813</v>
      </c>
      <c r="Y27" s="1">
        <v>101.43300628662109</v>
      </c>
      <c r="Z27" s="1">
        <v>3.8580524921417236</v>
      </c>
      <c r="AA27" s="1">
        <v>87.952987670898438</v>
      </c>
      <c r="AB27" s="1">
        <v>3.7892546653747559</v>
      </c>
      <c r="AC27" s="1">
        <v>1.9408659934997559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1.1042499542236326</v>
      </c>
      <c r="AL27">
        <f>(U27-T27)/(1000-U27)*AK27</f>
        <v>2.2306231345790087E-2</v>
      </c>
      <c r="AM27">
        <f>(P27+273.15)</f>
        <v>299.20812263488767</v>
      </c>
      <c r="AN27">
        <f>(O27+273.15)</f>
        <v>299.27075614929197</v>
      </c>
      <c r="AO27">
        <f>(Y27*AG27+Z27*AH27)*AI27</f>
        <v>16.229280643106677</v>
      </c>
      <c r="AP27">
        <f>((AO27+0.00000010773*(AN27^4-AM27^4))-AL27*44100)/(L27*51.4+0.00000043092*AM27^3)</f>
        <v>-7.9536739880892071</v>
      </c>
      <c r="AQ27">
        <f>0.61365*EXP(17.502*J27/(240.97+J27))</f>
        <v>3.3858809966780465</v>
      </c>
      <c r="AR27">
        <f>AQ27*1000/AA27</f>
        <v>38.496486433721842</v>
      </c>
      <c r="AS27">
        <f>(AR27-U27)</f>
        <v>18.914306410528482</v>
      </c>
      <c r="AT27">
        <f>IF(D27,P27,(O27+P27)/2)</f>
        <v>26.089439392089844</v>
      </c>
      <c r="AU27">
        <f>0.61365*EXP(17.502*AT27/(240.97+AT27))</f>
        <v>3.392157769865416</v>
      </c>
      <c r="AV27">
        <f>IF(AS27&lt;&gt;0,(1000-(AR27+U27)/2)/AS27*AL27,0)</f>
        <v>1.1450841913300414</v>
      </c>
      <c r="AW27">
        <f>U27*AA27/1000</f>
        <v>1.7223112381492391</v>
      </c>
      <c r="AX27">
        <f>(AU27-AW27)</f>
        <v>1.6698465317161768</v>
      </c>
      <c r="AY27">
        <f>1/(1.6/F27+1.37/N27)</f>
        <v>0.74430057985665676</v>
      </c>
      <c r="AZ27">
        <f>G27*AA27*0.001</f>
        <v>33.318205775447055</v>
      </c>
      <c r="BA27">
        <f>G27/S27</f>
        <v>0.96779312030558484</v>
      </c>
      <c r="BB27">
        <f>(1-AL27*AA27/AQ27/F27)*100</f>
        <v>62.935111277784053</v>
      </c>
      <c r="BC27">
        <f>(S27-E27/(N27/1.35))</f>
        <v>391.17498603427418</v>
      </c>
      <c r="BD27">
        <f>E27*BB27/100/BC27</f>
        <v>1.274982620133614E-3</v>
      </c>
    </row>
    <row r="28" spans="1:56" x14ac:dyDescent="0.25">
      <c r="A28" s="1" t="s">
        <v>1</v>
      </c>
      <c r="B28" s="1" t="s">
        <v>1278</v>
      </c>
      <c r="K28" s="1">
        <f t="shared" si="0"/>
        <v>2.72</v>
      </c>
    </row>
    <row r="29" spans="1:56" x14ac:dyDescent="0.25">
      <c r="A29" s="1" t="s">
        <v>1</v>
      </c>
      <c r="B29" s="1" t="s">
        <v>1277</v>
      </c>
      <c r="K29" s="1">
        <f t="shared" si="0"/>
        <v>2.72</v>
      </c>
    </row>
    <row r="30" spans="1:56" x14ac:dyDescent="0.25">
      <c r="A30" s="1">
        <v>5</v>
      </c>
      <c r="B30" s="1" t="s">
        <v>1276</v>
      </c>
      <c r="C30" s="1">
        <v>1173.5000024698675</v>
      </c>
      <c r="D30" s="1">
        <v>0</v>
      </c>
      <c r="E30">
        <f>(R30-S30*(1000-T30)/(1000-U30))*AK30</f>
        <v>1.2543349579842991</v>
      </c>
      <c r="F30">
        <f>IF(AV30&lt;&gt;0,1/(1/AV30-1/N30),0)</f>
        <v>1.5667140237468451</v>
      </c>
      <c r="G30">
        <f>((AY30-AL30/2)*S30-E30)/(AY30+AL30/2)</f>
        <v>377.69425450963132</v>
      </c>
      <c r="H30">
        <f>AL30*1000</f>
        <v>22.307397571762689</v>
      </c>
      <c r="I30">
        <f>(AQ30-AW30)</f>
        <v>1.6610039906381944</v>
      </c>
      <c r="J30">
        <f>(P30+AP30*D30)</f>
        <v>26.046318054199219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26.101533889770508</v>
      </c>
      <c r="P30" s="1">
        <v>26.046318054199219</v>
      </c>
      <c r="Q30" s="1">
        <v>26.236625671386719</v>
      </c>
      <c r="R30" s="1">
        <v>399.90451049804688</v>
      </c>
      <c r="S30" s="1">
        <v>390.87496948242188</v>
      </c>
      <c r="T30" s="1">
        <v>-0.21537476778030396</v>
      </c>
      <c r="U30" s="1">
        <v>19.584693908691406</v>
      </c>
      <c r="V30" s="1">
        <v>-0.5580255389213562</v>
      </c>
      <c r="W30" s="1">
        <v>50.742988586425781</v>
      </c>
      <c r="X30" s="1">
        <v>300.4423828125</v>
      </c>
      <c r="Y30" s="1">
        <v>151.242431640625</v>
      </c>
      <c r="Z30" s="1">
        <v>3.7794632911682129</v>
      </c>
      <c r="AA30" s="1">
        <v>87.952033996582031</v>
      </c>
      <c r="AB30" s="1">
        <v>3.8085081577301025</v>
      </c>
      <c r="AC30" s="1">
        <v>1.9403226375579834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1.1045675838694851</v>
      </c>
      <c r="AL30">
        <f>(U30-T30)/(1000-U30)*AK30</f>
        <v>2.2307397571762689E-2</v>
      </c>
      <c r="AM30">
        <f>(P30+273.15)</f>
        <v>299.1963180541992</v>
      </c>
      <c r="AN30">
        <f>(O30+273.15)</f>
        <v>299.25153388977049</v>
      </c>
      <c r="AO30">
        <f>(Y30*AG30+Z30*AH30)*AI30</f>
        <v>24.198788521614915</v>
      </c>
      <c r="AP30">
        <f>((AO30+0.00000010773*(AN30^4-AM30^4))-AL30*44100)/(L30*51.4+0.00000043092*AM30^3)</f>
        <v>-7.8893244452214937</v>
      </c>
      <c r="AQ30">
        <f>0.61365*EXP(17.502*J30/(240.97+J30))</f>
        <v>3.3835176551080739</v>
      </c>
      <c r="AR30">
        <f>AQ30*1000/AA30</f>
        <v>38.470033055057755</v>
      </c>
      <c r="AS30">
        <f>(AR30-U30)</f>
        <v>18.885339146366348</v>
      </c>
      <c r="AT30">
        <f>IF(D30,P30,(O30+P30)/2)</f>
        <v>26.073925971984863</v>
      </c>
      <c r="AU30">
        <f>0.61365*EXP(17.502*AT30/(240.97+AT30))</f>
        <v>3.3890471680809058</v>
      </c>
      <c r="AV30">
        <f>IF(AS30&lt;&gt;0,(1000-(AR30+U30)/2)/AS30*AL30,0)</f>
        <v>1.1469146763128126</v>
      </c>
      <c r="AW30">
        <f>U30*AA30/1000</f>
        <v>1.7225136644698795</v>
      </c>
      <c r="AX30">
        <f>(AU30-AW30)</f>
        <v>1.6665335036110263</v>
      </c>
      <c r="AY30">
        <f>1/(1.6/F30+1.37/N30)</f>
        <v>0.74553805304006082</v>
      </c>
      <c r="AZ30">
        <f>G30*AA30*0.001</f>
        <v>33.218977912944801</v>
      </c>
      <c r="BA30">
        <f>G30/S30</f>
        <v>0.96627894850815377</v>
      </c>
      <c r="BB30">
        <f>(1-AL30*AA30/AQ30/F30)*100</f>
        <v>62.988505905729639</v>
      </c>
      <c r="BC30">
        <f>(S30-E30/(N30/1.35))</f>
        <v>390.47935861535257</v>
      </c>
      <c r="BD30">
        <f>E30*BB30/100/BC30</f>
        <v>2.0233767333803125E-3</v>
      </c>
    </row>
    <row r="31" spans="1:56" x14ac:dyDescent="0.25">
      <c r="A31" s="1" t="s">
        <v>1</v>
      </c>
      <c r="B31" s="1" t="s">
        <v>1275</v>
      </c>
      <c r="K31" s="1">
        <f t="shared" si="0"/>
        <v>2.72</v>
      </c>
    </row>
    <row r="32" spans="1:56" x14ac:dyDescent="0.25">
      <c r="A32" s="1" t="s">
        <v>1</v>
      </c>
      <c r="B32" s="1" t="s">
        <v>1274</v>
      </c>
      <c r="K32" s="1">
        <f t="shared" si="0"/>
        <v>2.72</v>
      </c>
    </row>
    <row r="33" spans="1:56" x14ac:dyDescent="0.25">
      <c r="A33" s="1">
        <v>6</v>
      </c>
      <c r="B33" s="1" t="s">
        <v>1273</v>
      </c>
      <c r="C33" s="1">
        <v>1376.5000024698675</v>
      </c>
      <c r="D33" s="1">
        <v>0</v>
      </c>
      <c r="E33">
        <f>(R33-S33*(1000-T33)/(1000-U33))*AK33</f>
        <v>1.682641527196471</v>
      </c>
      <c r="F33">
        <f>IF(AV33&lt;&gt;0,1/(1/AV33-1/N33),0)</f>
        <v>1.6373443946532895</v>
      </c>
      <c r="G33">
        <f>((AY33-AL33/2)*S33-E33)/(AY33+AL33/2)</f>
        <v>377.07803608790522</v>
      </c>
      <c r="H33">
        <f>AL33*1000</f>
        <v>22.489405593841187</v>
      </c>
      <c r="I33">
        <f>(AQ33-AW33)</f>
        <v>1.621801633538253</v>
      </c>
      <c r="J33">
        <f>(P33+AP33*D33)</f>
        <v>25.924240112304688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26.060565948486328</v>
      </c>
      <c r="P33" s="1">
        <v>25.924240112304688</v>
      </c>
      <c r="Q33" s="1">
        <v>26.216945648193359</v>
      </c>
      <c r="R33" s="1">
        <v>399.93099975585938</v>
      </c>
      <c r="S33" s="1">
        <v>390.45712280273438</v>
      </c>
      <c r="T33" s="1">
        <v>-0.206541508436203</v>
      </c>
      <c r="U33" s="1">
        <v>19.753074645996094</v>
      </c>
      <c r="V33" s="1">
        <v>-0.53644835948944092</v>
      </c>
      <c r="W33" s="1">
        <v>51.304481506347656</v>
      </c>
      <c r="X33" s="1">
        <v>300.42092895507813</v>
      </c>
      <c r="Y33" s="1">
        <v>300.15576171875</v>
      </c>
      <c r="Z33" s="1">
        <v>3.9182589054107666</v>
      </c>
      <c r="AA33" s="1">
        <v>87.953887939453125</v>
      </c>
      <c r="AB33" s="1">
        <v>3.8497464656829834</v>
      </c>
      <c r="AC33" s="1">
        <v>1.9441376924514771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1.1044887093936693</v>
      </c>
      <c r="AL33">
        <f>(U33-T33)/(1000-U33)*AK33</f>
        <v>2.2489405593841189E-2</v>
      </c>
      <c r="AM33">
        <f>(P33+273.15)</f>
        <v>299.07424011230466</v>
      </c>
      <c r="AN33">
        <f>(O33+273.15)</f>
        <v>299.21056594848631</v>
      </c>
      <c r="AO33">
        <f>(Y33*AG33+Z33*AH33)*AI33</f>
        <v>48.024920801559347</v>
      </c>
      <c r="AP33">
        <f>((AO33+0.00000010773*(AN33^4-AM33^4))-AL33*44100)/(L33*51.4+0.00000043092*AM33^3)</f>
        <v>-7.7525438235097708</v>
      </c>
      <c r="AQ33">
        <f>0.61365*EXP(17.502*J33/(240.97+J33))</f>
        <v>3.3591613474118462</v>
      </c>
      <c r="AR33">
        <f>AQ33*1000/AA33</f>
        <v>38.192300830683806</v>
      </c>
      <c r="AS33">
        <f>(AR33-U33)</f>
        <v>18.439226184687712</v>
      </c>
      <c r="AT33">
        <f>IF(D33,P33,(O33+P33)/2)</f>
        <v>25.992403030395508</v>
      </c>
      <c r="AU33">
        <f>0.61365*EXP(17.502*AT33/(240.97+AT33))</f>
        <v>3.3727418801540265</v>
      </c>
      <c r="AV33">
        <f>IF(AS33&lt;&gt;0,(1000-(AR33+U33)/2)/AS33*AL33,0)</f>
        <v>1.1843136392721569</v>
      </c>
      <c r="AW33">
        <f>U33*AA33/1000</f>
        <v>1.7373597138735932</v>
      </c>
      <c r="AX33">
        <f>(AU33-AW33)</f>
        <v>1.6353821662804333</v>
      </c>
      <c r="AY33">
        <f>1/(1.6/F33+1.37/N33)</f>
        <v>0.77085577625248447</v>
      </c>
      <c r="AZ33">
        <f>G33*AA33*0.001</f>
        <v>33.165479330504681</v>
      </c>
      <c r="BA33">
        <f>G33/S33</f>
        <v>0.96573481201010514</v>
      </c>
      <c r="BB33">
        <f>(1-AL33*AA33/AQ33/F33)*100</f>
        <v>64.036486248710872</v>
      </c>
      <c r="BC33">
        <f>(S33-E33/(N33/1.35))</f>
        <v>389.92642622180614</v>
      </c>
      <c r="BD33">
        <f>E33*BB33/100/BC33</f>
        <v>2.7633533859675826E-3</v>
      </c>
    </row>
    <row r="34" spans="1:56" x14ac:dyDescent="0.25">
      <c r="A34" s="1" t="s">
        <v>1</v>
      </c>
      <c r="B34" s="1" t="s">
        <v>1272</v>
      </c>
      <c r="K34" s="1">
        <f t="shared" si="0"/>
        <v>2.72</v>
      </c>
    </row>
    <row r="35" spans="1:56" x14ac:dyDescent="0.25">
      <c r="A35" s="1" t="s">
        <v>1</v>
      </c>
      <c r="B35" s="1" t="s">
        <v>1271</v>
      </c>
      <c r="K35" s="1">
        <f t="shared" si="0"/>
        <v>2.72</v>
      </c>
    </row>
    <row r="36" spans="1:56" x14ac:dyDescent="0.25">
      <c r="A36" s="1">
        <v>7</v>
      </c>
      <c r="B36" s="1" t="s">
        <v>1270</v>
      </c>
      <c r="C36" s="1">
        <v>1579.5000024698675</v>
      </c>
      <c r="D36" s="1">
        <v>0</v>
      </c>
      <c r="E36">
        <f>(R36-S36*(1000-T36)/(1000-U36))*AK36</f>
        <v>2.2313321530715395</v>
      </c>
      <c r="F36">
        <f>IF(AV36&lt;&gt;0,1/(1/AV36-1/N36),0)</f>
        <v>1.7372131270906137</v>
      </c>
      <c r="G36">
        <f>((AY36-AL36/2)*S36-E36)/(AY36+AL36/2)</f>
        <v>376.48671404587054</v>
      </c>
      <c r="H36">
        <f>AL36*1000</f>
        <v>22.783844669798029</v>
      </c>
      <c r="I36">
        <f>(AQ36-AW36)</f>
        <v>1.5747739413723081</v>
      </c>
      <c r="J36">
        <f>(P36+AP36*D36)</f>
        <v>25.803350448608398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26.031288146972656</v>
      </c>
      <c r="P36" s="1">
        <v>25.803350448608398</v>
      </c>
      <c r="Q36" s="1">
        <v>26.210773468017578</v>
      </c>
      <c r="R36" s="1">
        <v>400.15884399414063</v>
      </c>
      <c r="S36" s="1">
        <v>390.09414672851563</v>
      </c>
      <c r="T36" s="1">
        <v>-0.1957683265209198</v>
      </c>
      <c r="U36" s="1">
        <v>20.014621734619141</v>
      </c>
      <c r="V36" s="1">
        <v>-0.50936472415924072</v>
      </c>
      <c r="W36" s="1">
        <v>52.075542449951172</v>
      </c>
      <c r="X36" s="1">
        <v>300.49746704101563</v>
      </c>
      <c r="Y36" s="1">
        <v>500.70184326171875</v>
      </c>
      <c r="Z36" s="1">
        <v>3.9589247703552246</v>
      </c>
      <c r="AA36" s="1">
        <v>87.956657409667969</v>
      </c>
      <c r="AB36" s="1">
        <v>3.9112637042999268</v>
      </c>
      <c r="AC36" s="1">
        <v>1.947320818901062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1.1047700994154983</v>
      </c>
      <c r="AL36">
        <f>(U36-T36)/(1000-U36)*AK36</f>
        <v>2.2783844669798027E-2</v>
      </c>
      <c r="AM36">
        <f>(P36+273.15)</f>
        <v>298.95335044860838</v>
      </c>
      <c r="AN36">
        <f>(O36+273.15)</f>
        <v>299.18128814697263</v>
      </c>
      <c r="AO36">
        <f>(Y36*AG36+Z36*AH36)*AI36</f>
        <v>80.11229313122567</v>
      </c>
      <c r="AP36">
        <f>((AO36+0.00000010773*(AN36^4-AM36^4))-AL36*44100)/(L36*51.4+0.00000043092*AM36^3)</f>
        <v>-7.5875558644791585</v>
      </c>
      <c r="AQ36">
        <f>0.61365*EXP(17.502*J36/(240.97+J36))</f>
        <v>3.3351931684682983</v>
      </c>
      <c r="AR36">
        <f>AQ36*1000/AA36</f>
        <v>37.918598394823746</v>
      </c>
      <c r="AS36">
        <f>(AR36-U36)</f>
        <v>17.903976660204606</v>
      </c>
      <c r="AT36">
        <f>IF(D36,P36,(O36+P36)/2)</f>
        <v>25.917319297790527</v>
      </c>
      <c r="AU36">
        <f>0.61365*EXP(17.502*AT36/(240.97+AT36))</f>
        <v>3.3577851440543749</v>
      </c>
      <c r="AV36">
        <f>IF(AS36&lt;&gt;0,(1000-(AR36+U36)/2)/AS36*AL36,0)</f>
        <v>1.2356960883806232</v>
      </c>
      <c r="AW36">
        <f>U36*AA36/1000</f>
        <v>1.7604192270959902</v>
      </c>
      <c r="AX36">
        <f>(AU36-AW36)</f>
        <v>1.5973659169583847</v>
      </c>
      <c r="AY36">
        <f>1/(1.6/F36+1.37/N36)</f>
        <v>0.80574800832320737</v>
      </c>
      <c r="AZ36">
        <f>G36*AA36*0.001</f>
        <v>33.114512926624265</v>
      </c>
      <c r="BA36">
        <f>G36/S36</f>
        <v>0.96511756765190548</v>
      </c>
      <c r="BB36">
        <f>(1-AL36*AA36/AQ36/F36)*100</f>
        <v>65.412304029701218</v>
      </c>
      <c r="BC36">
        <f>(S36-E36/(N36/1.35))</f>
        <v>389.39039591444691</v>
      </c>
      <c r="BD36">
        <f>E36*BB36/100/BC36</f>
        <v>3.748335313848663E-3</v>
      </c>
    </row>
    <row r="37" spans="1:56" x14ac:dyDescent="0.25">
      <c r="A37" s="1" t="s">
        <v>1</v>
      </c>
      <c r="B37" s="1" t="s">
        <v>1269</v>
      </c>
      <c r="K37" s="1">
        <f t="shared" si="0"/>
        <v>2.72</v>
      </c>
    </row>
    <row r="38" spans="1:56" x14ac:dyDescent="0.25">
      <c r="A38" s="1" t="s">
        <v>1</v>
      </c>
      <c r="B38" s="1" t="s">
        <v>1268</v>
      </c>
      <c r="K38" s="1">
        <f t="shared" si="0"/>
        <v>2.72</v>
      </c>
    </row>
    <row r="39" spans="1:56" x14ac:dyDescent="0.25">
      <c r="A39" s="1">
        <v>8</v>
      </c>
      <c r="B39" s="1" t="s">
        <v>1267</v>
      </c>
      <c r="C39" s="1">
        <v>1782.5000024698675</v>
      </c>
      <c r="D39" s="1">
        <v>0</v>
      </c>
      <c r="E39">
        <f>(R39-S39*(1000-T39)/(1000-U39))*AK39</f>
        <v>2.5013332872892464</v>
      </c>
      <c r="F39">
        <f>IF(AV39&lt;&gt;0,1/(1/AV39-1/N39),0)</f>
        <v>1.8507061231512429</v>
      </c>
      <c r="G39">
        <f>((AY39-AL39/2)*S39-E39)/(AY39+AL39/2)</f>
        <v>376.00811067731973</v>
      </c>
      <c r="H39">
        <f>AL39*1000</f>
        <v>23.372774821110564</v>
      </c>
      <c r="I39">
        <f>(AQ39-AW39)</f>
        <v>1.5444630030804305</v>
      </c>
      <c r="J39">
        <f>(P39+AP39*D39)</f>
        <v>25.885858535766602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26.071643829345703</v>
      </c>
      <c r="P39" s="1">
        <v>25.885858535766602</v>
      </c>
      <c r="Q39" s="1">
        <v>26.240989685058594</v>
      </c>
      <c r="R39" s="1">
        <v>400.0772705078125</v>
      </c>
      <c r="S39" s="1">
        <v>389.56964111328125</v>
      </c>
      <c r="T39" s="1">
        <v>-0.18014167249202728</v>
      </c>
      <c r="U39" s="1">
        <v>20.544759750366211</v>
      </c>
      <c r="V39" s="1">
        <v>-0.46759474277496338</v>
      </c>
      <c r="W39" s="1">
        <v>53.328151702880859</v>
      </c>
      <c r="X39" s="1">
        <v>300.44937133789063</v>
      </c>
      <c r="Y39" s="1">
        <v>750.10540771484375</v>
      </c>
      <c r="Z39" s="1">
        <v>3.6943178176879883</v>
      </c>
      <c r="AA39" s="1">
        <v>87.95782470703125</v>
      </c>
      <c r="AB39" s="1">
        <v>3.9900157451629639</v>
      </c>
      <c r="AC39" s="1">
        <v>1.9679145812988281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1.1045932769775388</v>
      </c>
      <c r="AL39">
        <f>(U39-T39)/(1000-U39)*AK39</f>
        <v>2.3372774821110564E-2</v>
      </c>
      <c r="AM39">
        <f>(P39+273.15)</f>
        <v>299.03585853576658</v>
      </c>
      <c r="AN39">
        <f>(O39+273.15)</f>
        <v>299.22164382934568</v>
      </c>
      <c r="AO39">
        <f>(Y39*AG39+Z39*AH39)*AI39</f>
        <v>120.01686255178902</v>
      </c>
      <c r="AP39">
        <f>((AO39+0.00000010773*(AN39^4-AM39^4))-AL39*44100)/(L39*51.4+0.00000043092*AM39^3)</f>
        <v>-7.476301278533521</v>
      </c>
      <c r="AQ39">
        <f>0.61365*EXP(17.502*J39/(240.97+J39))</f>
        <v>3.3515353798512129</v>
      </c>
      <c r="AR39">
        <f>AQ39*1000/AA39</f>
        <v>38.103891166186322</v>
      </c>
      <c r="AS39">
        <f>(AR39-U39)</f>
        <v>17.559131415820111</v>
      </c>
      <c r="AT39">
        <f>IF(D39,P39,(O39+P39)/2)</f>
        <v>25.978751182556152</v>
      </c>
      <c r="AU39">
        <f>0.61365*EXP(17.502*AT39/(240.97+AT39))</f>
        <v>3.370018101693772</v>
      </c>
      <c r="AV39">
        <f>IF(AS39&lt;&gt;0,(1000-(AR39+U39)/2)/AS39*AL39,0)</f>
        <v>1.2920561631512617</v>
      </c>
      <c r="AW39">
        <f>U39*AA39/1000</f>
        <v>1.8070723767707824</v>
      </c>
      <c r="AX39">
        <f>(AU39-AW39)</f>
        <v>1.5629457249229897</v>
      </c>
      <c r="AY39">
        <f>1/(1.6/F39+1.37/N39)</f>
        <v>0.84416515832598593</v>
      </c>
      <c r="AZ39">
        <f>G39*AA39*0.001</f>
        <v>33.072855487377694</v>
      </c>
      <c r="BA39">
        <f>G39/S39</f>
        <v>0.96518843101529561</v>
      </c>
      <c r="BB39">
        <f>(1-AL39*AA39/AQ39/F39)*100</f>
        <v>66.856109530194715</v>
      </c>
      <c r="BC39">
        <f>(S39-E39/(N39/1.35))</f>
        <v>388.78073331451907</v>
      </c>
      <c r="BD39">
        <f>E39*BB39/100/BC39</f>
        <v>4.3013811615825416E-3</v>
      </c>
    </row>
    <row r="40" spans="1:56" x14ac:dyDescent="0.25">
      <c r="A40" s="1" t="s">
        <v>1</v>
      </c>
      <c r="B40" s="1" t="s">
        <v>1266</v>
      </c>
      <c r="K40" s="1">
        <f t="shared" si="0"/>
        <v>2.72</v>
      </c>
    </row>
    <row r="41" spans="1:56" x14ac:dyDescent="0.25">
      <c r="A41" s="1" t="s">
        <v>1</v>
      </c>
      <c r="B41" s="1" t="s">
        <v>1265</v>
      </c>
      <c r="K41" s="1">
        <f t="shared" si="0"/>
        <v>2.72</v>
      </c>
    </row>
    <row r="42" spans="1:56" x14ac:dyDescent="0.25">
      <c r="A42" s="1">
        <v>9</v>
      </c>
      <c r="B42" s="1" t="s">
        <v>1264</v>
      </c>
      <c r="C42" s="1">
        <v>1985.5000024698675</v>
      </c>
      <c r="D42" s="1">
        <v>0</v>
      </c>
      <c r="E42">
        <f>(R42-S42*(1000-T42)/(1000-U42))*AK42</f>
        <v>2.1156380816552072</v>
      </c>
      <c r="F42">
        <f>IF(AV42&lt;&gt;0,1/(1/AV42-1/N42),0)</f>
        <v>1.965633063268126</v>
      </c>
      <c r="G42">
        <f>((AY42-AL42/2)*S42-E42)/(AY42+AL42/2)</f>
        <v>376.88417730840462</v>
      </c>
      <c r="H42">
        <f>AL42*1000</f>
        <v>23.775111253976565</v>
      </c>
      <c r="I42">
        <f>(AQ42-AW42)</f>
        <v>1.5066707258953993</v>
      </c>
      <c r="J42">
        <f>(P42+AP42*D42)</f>
        <v>25.882612228393555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26.168560028076172</v>
      </c>
      <c r="P42" s="1">
        <v>25.882612228393555</v>
      </c>
      <c r="Q42" s="1">
        <v>26.302885055541992</v>
      </c>
      <c r="R42" s="1">
        <v>399.94329833984375</v>
      </c>
      <c r="S42" s="1">
        <v>389.61672973632813</v>
      </c>
      <c r="T42" s="1">
        <v>-0.1580241471529007</v>
      </c>
      <c r="U42" s="1">
        <v>20.966119766235352</v>
      </c>
      <c r="V42" s="1">
        <v>-0.40785974264144897</v>
      </c>
      <c r="W42" s="1">
        <v>54.113475799560547</v>
      </c>
      <c r="X42" s="1">
        <v>299.71609497070313</v>
      </c>
      <c r="Y42" s="1">
        <v>1000.3111572265625</v>
      </c>
      <c r="Z42" s="1">
        <v>10.652206420898438</v>
      </c>
      <c r="AA42" s="1">
        <v>87.961929321289063</v>
      </c>
      <c r="AB42" s="1">
        <v>4.0308146476745605</v>
      </c>
      <c r="AC42" s="1">
        <v>1.9834301471710205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1.1018974079805259</v>
      </c>
      <c r="AL42">
        <f>(U42-T42)/(1000-U42)*AK42</f>
        <v>2.3775111253976564E-2</v>
      </c>
      <c r="AM42">
        <f>(P42+273.15)</f>
        <v>299.03261222839353</v>
      </c>
      <c r="AN42">
        <f>(O42+273.15)</f>
        <v>299.31856002807615</v>
      </c>
      <c r="AO42">
        <f>(Y42*AG42+Z42*AH42)*AI42</f>
        <v>160.04978157885853</v>
      </c>
      <c r="AP42">
        <f>((AO42+0.00000010773*(AN42^4-AM42^4))-AL42*44100)/(L42*51.4+0.00000043092*AM42^3)</f>
        <v>-7.2833913644499386</v>
      </c>
      <c r="AQ42">
        <f>0.61365*EXP(17.502*J42/(240.97+J42))</f>
        <v>3.3508910709146749</v>
      </c>
      <c r="AR42">
        <f>AQ42*1000/AA42</f>
        <v>38.094788242709363</v>
      </c>
      <c r="AS42">
        <f>(AR42-U42)</f>
        <v>17.128668476474012</v>
      </c>
      <c r="AT42">
        <f>IF(D42,P42,(O42+P42)/2)</f>
        <v>26.025586128234863</v>
      </c>
      <c r="AU42">
        <f>0.61365*EXP(17.502*AT42/(240.97+AT42))</f>
        <v>3.3793704971577787</v>
      </c>
      <c r="AV42">
        <f>IF(AS42&lt;&gt;0,(1000-(AR42+U42)/2)/AS42*AL42,0)</f>
        <v>1.3470411582972879</v>
      </c>
      <c r="AW42">
        <f>U42*AA42/1000</f>
        <v>1.8442203450192756</v>
      </c>
      <c r="AX42">
        <f>(AU42-AW42)</f>
        <v>1.5351501521385031</v>
      </c>
      <c r="AY42">
        <f>1/(1.6/F42+1.37/N42)</f>
        <v>0.88179179436667954</v>
      </c>
      <c r="AZ42">
        <f>G42*AA42*0.001</f>
        <v>33.151459366714064</v>
      </c>
      <c r="BA42">
        <f>G42/S42</f>
        <v>0.96732031389786521</v>
      </c>
      <c r="BB42">
        <f>(1-AL42*AA42/AQ42/F42)*100</f>
        <v>68.249209280585575</v>
      </c>
      <c r="BC42">
        <f>(S42-E42/(N42/1.35))</f>
        <v>388.94946824404423</v>
      </c>
      <c r="BD42">
        <f>E42*BB42/100/BC42</f>
        <v>3.7123235274939548E-3</v>
      </c>
    </row>
    <row r="43" spans="1:56" x14ac:dyDescent="0.25">
      <c r="A43" s="1" t="s">
        <v>1</v>
      </c>
      <c r="B43" s="1" t="s">
        <v>1263</v>
      </c>
      <c r="K43" s="1">
        <f t="shared" si="0"/>
        <v>2.72</v>
      </c>
    </row>
    <row r="44" spans="1:56" x14ac:dyDescent="0.25">
      <c r="A44" s="1" t="s">
        <v>1</v>
      </c>
      <c r="B44" s="1" t="s">
        <v>1262</v>
      </c>
      <c r="K44" s="1">
        <f t="shared" si="0"/>
        <v>2.72</v>
      </c>
    </row>
    <row r="45" spans="1:56" x14ac:dyDescent="0.25">
      <c r="A45" s="1">
        <v>10</v>
      </c>
      <c r="B45" s="1" t="s">
        <v>1261</v>
      </c>
      <c r="C45" s="1">
        <v>2189.5000024698675</v>
      </c>
      <c r="D45" s="1">
        <v>0</v>
      </c>
      <c r="E45">
        <f>(R45-S45*(1000-T45)/(1000-U45))*AK45</f>
        <v>1.9537961341351704</v>
      </c>
      <c r="F45">
        <f>IF(AV45&lt;&gt;0,1/(1/AV45-1/N45),0)</f>
        <v>1.9328013191401234</v>
      </c>
      <c r="G45">
        <f>((AY45-AL45/2)*S45-E45)/(AY45+AL45/2)</f>
        <v>377.12866324907549</v>
      </c>
      <c r="H45">
        <f>AL45*1000</f>
        <v>23.713320844958744</v>
      </c>
      <c r="I45">
        <f>(AQ45-AW45)</f>
        <v>1.52029552550243</v>
      </c>
      <c r="J45">
        <f>(P45+AP45*D45)</f>
        <v>25.920845031738281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26.215097427368164</v>
      </c>
      <c r="P45" s="1">
        <v>25.920845031738281</v>
      </c>
      <c r="Q45" s="1">
        <v>26.351055145263672</v>
      </c>
      <c r="R45" s="1">
        <v>399.94528198242188</v>
      </c>
      <c r="S45" s="1">
        <v>389.8094482421875</v>
      </c>
      <c r="T45" s="1">
        <v>-0.1197420209646225</v>
      </c>
      <c r="U45" s="1">
        <v>20.896755218505859</v>
      </c>
      <c r="V45" s="1">
        <v>-0.30821704864501953</v>
      </c>
      <c r="W45" s="1">
        <v>53.788440704345703</v>
      </c>
      <c r="X45" s="1">
        <v>300.48959350585938</v>
      </c>
      <c r="Y45" s="1">
        <v>1251.389404296875</v>
      </c>
      <c r="Z45" s="1">
        <v>11.192996025085449</v>
      </c>
      <c r="AA45" s="1">
        <v>87.965362548828125</v>
      </c>
      <c r="AB45" s="1">
        <v>4.0591411590576172</v>
      </c>
      <c r="AC45" s="1">
        <v>1.98911452293396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1.104741152595071</v>
      </c>
      <c r="AL45">
        <f>(U45-T45)/(1000-U45)*AK45</f>
        <v>2.3713320844958745E-2</v>
      </c>
      <c r="AM45">
        <f>(P45+273.15)</f>
        <v>299.07084503173826</v>
      </c>
      <c r="AN45">
        <f>(O45+273.15)</f>
        <v>299.36509742736814</v>
      </c>
      <c r="AO45">
        <f>(Y45*AG45+Z45*AH45)*AI45</f>
        <v>200.22230021218274</v>
      </c>
      <c r="AP45">
        <f>((AO45+0.00000010773*(AN45^4-AM45^4))-AL45*44100)/(L45*51.4+0.00000043092*AM45^3)</f>
        <v>-6.9293534392799732</v>
      </c>
      <c r="AQ45">
        <f>0.61365*EXP(17.502*J45/(240.97+J45))</f>
        <v>3.3584861743924139</v>
      </c>
      <c r="AR45">
        <f>AQ45*1000/AA45</f>
        <v>38.179643408258265</v>
      </c>
      <c r="AS45">
        <f>(AR45-U45)</f>
        <v>17.282888189752406</v>
      </c>
      <c r="AT45">
        <f>IF(D45,P45,(O45+P45)/2)</f>
        <v>26.067971229553223</v>
      </c>
      <c r="AU45">
        <f>0.61365*EXP(17.502*AT45/(240.97+AT45))</f>
        <v>3.3878538422101925</v>
      </c>
      <c r="AV45">
        <f>IF(AS45&lt;&gt;0,(1000-(AR45+U45)/2)/AS45*AL45,0)</f>
        <v>1.3315408741175139</v>
      </c>
      <c r="AW45">
        <f>U45*AA45/1000</f>
        <v>1.838190648889984</v>
      </c>
      <c r="AX45">
        <f>(AU45-AW45)</f>
        <v>1.5496631933202085</v>
      </c>
      <c r="AY45">
        <f>1/(1.6/F45+1.37/N45)</f>
        <v>0.87117011235071984</v>
      </c>
      <c r="AZ45">
        <f>G45*AA45*0.001</f>
        <v>33.174259590259844</v>
      </c>
      <c r="BA45">
        <f>G45/S45</f>
        <v>0.96746927235782787</v>
      </c>
      <c r="BB45">
        <f>(1-AL45*AA45/AQ45/F45)*100</f>
        <v>67.865370558902001</v>
      </c>
      <c r="BC45">
        <f>(S45-E45/(N45/1.35))</f>
        <v>389.19323087713531</v>
      </c>
      <c r="BD45">
        <f>E45*BB45/100/BC45</f>
        <v>3.4069220150823375E-3</v>
      </c>
    </row>
    <row r="46" spans="1:56" x14ac:dyDescent="0.25">
      <c r="A46" s="1" t="s">
        <v>1</v>
      </c>
      <c r="B46" s="1" t="s">
        <v>1260</v>
      </c>
      <c r="K46" s="1">
        <f t="shared" si="0"/>
        <v>2.72</v>
      </c>
    </row>
    <row r="47" spans="1:56" x14ac:dyDescent="0.25">
      <c r="A47" s="1" t="s">
        <v>1</v>
      </c>
      <c r="B47" s="1" t="s">
        <v>1259</v>
      </c>
      <c r="K47" s="1">
        <f t="shared" si="0"/>
        <v>2.72</v>
      </c>
    </row>
    <row r="48" spans="1:56" x14ac:dyDescent="0.25">
      <c r="A48" s="1">
        <v>11</v>
      </c>
      <c r="B48" s="1" t="s">
        <v>1258</v>
      </c>
      <c r="C48" s="1">
        <v>2392.5000024698675</v>
      </c>
      <c r="D48" s="1">
        <v>0</v>
      </c>
      <c r="E48">
        <f>(R48-S48*(1000-T48)/(1000-U48))*AK48</f>
        <v>0.93018767236249822</v>
      </c>
      <c r="F48">
        <f>IF(AV48&lt;&gt;0,1/(1/AV48-1/N48),0)</f>
        <v>1.7499266137320291</v>
      </c>
      <c r="G48">
        <f>((AY48-AL48/2)*S48-E48)/(AY48+AL48/2)</f>
        <v>378.88830626804247</v>
      </c>
      <c r="H48">
        <f>AL48*1000</f>
        <v>23.128625782614211</v>
      </c>
      <c r="I48">
        <f>(AQ48-AW48)</f>
        <v>1.5897080411416213</v>
      </c>
      <c r="J48">
        <f>(P48+AP48*D48)</f>
        <v>26.069116592407227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26.348426818847656</v>
      </c>
      <c r="P48" s="1">
        <v>26.069116592407227</v>
      </c>
      <c r="Q48" s="1">
        <v>26.447891235351563</v>
      </c>
      <c r="R48" s="1">
        <v>400.0548095703125</v>
      </c>
      <c r="S48" s="1">
        <v>391.0269775390625</v>
      </c>
      <c r="T48" s="1">
        <v>-6.2848664820194244E-2</v>
      </c>
      <c r="U48" s="1">
        <v>20.443525314331055</v>
      </c>
      <c r="V48" s="1">
        <v>-0.16050915420055389</v>
      </c>
      <c r="W48" s="1">
        <v>52.210704803466797</v>
      </c>
      <c r="X48" s="1">
        <v>300.51028442382813</v>
      </c>
      <c r="Y48" s="1">
        <v>1601.0594482421875</v>
      </c>
      <c r="Z48" s="1">
        <v>7.7948365211486816</v>
      </c>
      <c r="AA48" s="1">
        <v>87.967964172363281</v>
      </c>
      <c r="AB48" s="1">
        <v>4.1560983657836914</v>
      </c>
      <c r="AC48" s="1">
        <v>1.9776676893234253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1.1048172221464267</v>
      </c>
      <c r="AL48">
        <f>(U48-T48)/(1000-U48)*AK48</f>
        <v>2.3128625782614213E-2</v>
      </c>
      <c r="AM48">
        <f>(P48+273.15)</f>
        <v>299.2191165924072</v>
      </c>
      <c r="AN48">
        <f>(O48+273.15)</f>
        <v>299.49842681884763</v>
      </c>
      <c r="AO48">
        <f>(Y48*AG48+Z48*AH48)*AI48</f>
        <v>256.16950599291522</v>
      </c>
      <c r="AP48">
        <f>((AO48+0.00000010773*(AN48^4-AM48^4))-AL48*44100)/(L48*51.4+0.00000043092*AM48^3)</f>
        <v>-6.257335853340769</v>
      </c>
      <c r="AQ48">
        <f>0.61365*EXP(17.502*J48/(240.97+J48))</f>
        <v>3.3880833435494973</v>
      </c>
      <c r="AR48">
        <f>AQ48*1000/AA48</f>
        <v>38.514968209460108</v>
      </c>
      <c r="AS48">
        <f>(AR48-U48)</f>
        <v>18.071442895129053</v>
      </c>
      <c r="AT48">
        <f>IF(D48,P48,(O48+P48)/2)</f>
        <v>26.208771705627441</v>
      </c>
      <c r="AU48">
        <f>0.61365*EXP(17.502*AT48/(240.97+AT48))</f>
        <v>3.4161686127895443</v>
      </c>
      <c r="AV48">
        <f>IF(AS48&lt;&gt;0,(1000-(AR48+U48)/2)/AS48*AL48,0)</f>
        <v>1.2421150566762582</v>
      </c>
      <c r="AW48">
        <f>U48*AA48/1000</f>
        <v>1.7983753024078759</v>
      </c>
      <c r="AX48">
        <f>(AU48-AW48)</f>
        <v>1.6177933103816684</v>
      </c>
      <c r="AY48">
        <f>1/(1.6/F48+1.37/N48)</f>
        <v>0.81011576098814853</v>
      </c>
      <c r="AZ48">
        <f>G48*AA48*0.001</f>
        <v>33.330032951114568</v>
      </c>
      <c r="BA48">
        <f>G48/S48</f>
        <v>0.9689569467881346</v>
      </c>
      <c r="BB48">
        <f>(1-AL48*AA48/AQ48/F48)*100</f>
        <v>65.683700504385456</v>
      </c>
      <c r="BC48">
        <f>(S48-E48/(N48/1.35))</f>
        <v>390.73360107748971</v>
      </c>
      <c r="BD48">
        <f>E48*BB48/100/BC48</f>
        <v>1.5636783812767834E-3</v>
      </c>
    </row>
    <row r="49" spans="1:56" x14ac:dyDescent="0.25">
      <c r="A49" s="1" t="s">
        <v>1</v>
      </c>
      <c r="B49" s="1" t="s">
        <v>1257</v>
      </c>
      <c r="K49" s="1">
        <f t="shared" si="0"/>
        <v>2.72</v>
      </c>
    </row>
    <row r="50" spans="1:56" x14ac:dyDescent="0.25">
      <c r="A50" s="1" t="s">
        <v>1</v>
      </c>
      <c r="B50" s="1" t="s">
        <v>1252</v>
      </c>
      <c r="K50" s="1">
        <f t="shared" si="0"/>
        <v>2.72</v>
      </c>
    </row>
    <row r="51" spans="1:56" x14ac:dyDescent="0.25">
      <c r="A51" s="1">
        <v>12</v>
      </c>
      <c r="B51" s="1" t="s">
        <v>1256</v>
      </c>
      <c r="C51" s="1">
        <v>2595.5000024698675</v>
      </c>
      <c r="D51" s="1">
        <v>0</v>
      </c>
      <c r="E51">
        <f>(R51-S51*(1000-T51)/(1000-U51))*AK51</f>
        <v>-9.5409467100650194E-2</v>
      </c>
      <c r="F51">
        <f>IF(AV51&lt;&gt;0,1/(1/AV51-1/N51),0)</f>
        <v>1.5191936152147729</v>
      </c>
      <c r="G51">
        <f>((AY51-AL51/2)*S51-E51)/(AY51+AL51/2)</f>
        <v>380.61903904004566</v>
      </c>
      <c r="H51">
        <f>AL51*1000</f>
        <v>22.071286695674182</v>
      </c>
      <c r="I51">
        <f>(AQ51-AW51)</f>
        <v>1.6810846713577856</v>
      </c>
      <c r="J51">
        <f>(P51+AP51*D51)</f>
        <v>26.157848358154297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26.484159469604492</v>
      </c>
      <c r="P51" s="1">
        <v>26.157848358154297</v>
      </c>
      <c r="Q51" s="1">
        <v>26.552385330200195</v>
      </c>
      <c r="R51" s="1">
        <v>399.94952392578125</v>
      </c>
      <c r="S51" s="1">
        <v>392.19992065429688</v>
      </c>
      <c r="T51" s="1">
        <v>2.0050274208188057E-2</v>
      </c>
      <c r="U51" s="1">
        <v>19.607826232910156</v>
      </c>
      <c r="V51" s="1">
        <v>5.0796817988157272E-2</v>
      </c>
      <c r="W51" s="1">
        <v>49.675888061523438</v>
      </c>
      <c r="X51" s="1">
        <v>300.47702026367188</v>
      </c>
      <c r="Y51" s="1">
        <v>2000.8045654296875</v>
      </c>
      <c r="Z51" s="1">
        <v>6.9841699600219727</v>
      </c>
      <c r="AA51" s="1">
        <v>87.965873718261719</v>
      </c>
      <c r="AB51" s="1">
        <v>4.1195659637451172</v>
      </c>
      <c r="AC51" s="1">
        <v>1.961187481880188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1.10469492743997</v>
      </c>
      <c r="AL51">
        <f>(U51-T51)/(1000-U51)*AK51</f>
        <v>2.207128669567418E-2</v>
      </c>
      <c r="AM51">
        <f>(P51+273.15)</f>
        <v>299.30784835815427</v>
      </c>
      <c r="AN51">
        <f>(O51+273.15)</f>
        <v>299.63415946960447</v>
      </c>
      <c r="AO51">
        <f>(Y51*AG51+Z51*AH51)*AI51</f>
        <v>320.12872331331528</v>
      </c>
      <c r="AP51">
        <f>((AO51+0.00000010773*(AN51^4-AM51^4))-AL51*44100)/(L51*51.4+0.00000043092*AM51^3)</f>
        <v>-5.3425591150421132</v>
      </c>
      <c r="AQ51">
        <f>0.61365*EXP(17.502*J51/(240.97+J51))</f>
        <v>3.4059042376515798</v>
      </c>
      <c r="AR51">
        <f>AQ51*1000/AA51</f>
        <v>38.718472217533538</v>
      </c>
      <c r="AS51">
        <f>(AR51-U51)</f>
        <v>19.110645984623382</v>
      </c>
      <c r="AT51">
        <f>IF(D51,P51,(O51+P51)/2)</f>
        <v>26.321003913879395</v>
      </c>
      <c r="AU51">
        <f>0.61365*EXP(17.502*AT51/(240.97+AT51))</f>
        <v>3.4388861483764672</v>
      </c>
      <c r="AV51">
        <f>IF(AS51&lt;&gt;0,(1000-(AR51+U51)/2)/AS51*AL51,0)</f>
        <v>1.1212398830168513</v>
      </c>
      <c r="AW51">
        <f>U51*AA51/1000</f>
        <v>1.7248195662937942</v>
      </c>
      <c r="AX51">
        <f>(AU51-AW51)</f>
        <v>1.714066582082673</v>
      </c>
      <c r="AY51">
        <f>1/(1.6/F51+1.37/N51)</f>
        <v>0.72819541943637311</v>
      </c>
      <c r="AZ51">
        <f>G51*AA51*0.001</f>
        <v>33.48148632296278</v>
      </c>
      <c r="BA51">
        <f>G51/S51</f>
        <v>0.97047199398987349</v>
      </c>
      <c r="BB51">
        <f>(1-AL51*AA51/AQ51/F51)*100</f>
        <v>62.477107138974034</v>
      </c>
      <c r="BC51">
        <f>(S51-E51/(N51/1.35))</f>
        <v>392.23001231503395</v>
      </c>
      <c r="BD51">
        <f>E51*BB51/100/BC51</f>
        <v>-1.5197479313061894E-4</v>
      </c>
    </row>
    <row r="52" spans="1:56" x14ac:dyDescent="0.25">
      <c r="A52" s="1" t="s">
        <v>1</v>
      </c>
      <c r="B52" s="1" t="s">
        <v>1255</v>
      </c>
      <c r="K52" s="2">
        <v>4.3224999999999998</v>
      </c>
    </row>
    <row r="53" spans="1:56" x14ac:dyDescent="0.25">
      <c r="A53" s="1" t="s">
        <v>1</v>
      </c>
      <c r="B53" s="1" t="s">
        <v>1254</v>
      </c>
      <c r="K53" s="2">
        <v>4.3224999999999998</v>
      </c>
    </row>
    <row r="54" spans="1:56" x14ac:dyDescent="0.25">
      <c r="A54" s="1" t="s">
        <v>1</v>
      </c>
      <c r="B54" s="1" t="s">
        <v>1253</v>
      </c>
      <c r="K54" s="2">
        <v>4.3224999999999998</v>
      </c>
    </row>
    <row r="55" spans="1:56" x14ac:dyDescent="0.25">
      <c r="A55" s="1" t="s">
        <v>1</v>
      </c>
      <c r="B55" s="1" t="s">
        <v>1252</v>
      </c>
      <c r="K55" s="2">
        <v>4.3224999999999998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8CB1-B23C-4FE8-948B-2E46173EDAC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1341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1340</v>
      </c>
    </row>
    <row r="12" spans="1:60" x14ac:dyDescent="0.25">
      <c r="A12" s="1" t="s">
        <v>1</v>
      </c>
      <c r="B12" s="1" t="s">
        <v>1339</v>
      </c>
    </row>
    <row r="13" spans="1:60" x14ac:dyDescent="0.25">
      <c r="A13" s="1" t="s">
        <v>1</v>
      </c>
      <c r="B13" s="1" t="s">
        <v>1338</v>
      </c>
    </row>
    <row r="14" spans="1:60" x14ac:dyDescent="0.25">
      <c r="A14" s="1" t="s">
        <v>1</v>
      </c>
      <c r="B14" s="1" t="s">
        <v>1337</v>
      </c>
    </row>
    <row r="15" spans="1:60" x14ac:dyDescent="0.25">
      <c r="A15" s="1" t="s">
        <v>1</v>
      </c>
      <c r="B15" s="1" t="s">
        <v>1336</v>
      </c>
    </row>
    <row r="16" spans="1:60" x14ac:dyDescent="0.25">
      <c r="A16" s="1" t="s">
        <v>1</v>
      </c>
      <c r="B16" s="1" t="s">
        <v>1335</v>
      </c>
    </row>
    <row r="17" spans="1:60" x14ac:dyDescent="0.25">
      <c r="A17" s="1" t="s">
        <v>1</v>
      </c>
      <c r="B17" s="1" t="s">
        <v>1334</v>
      </c>
    </row>
    <row r="18" spans="1:60" x14ac:dyDescent="0.25">
      <c r="A18" s="1">
        <v>1</v>
      </c>
      <c r="B18" s="1" t="s">
        <v>1333</v>
      </c>
      <c r="C18" s="1">
        <v>284.5000036098063</v>
      </c>
      <c r="D18" s="1">
        <v>0</v>
      </c>
      <c r="E18">
        <f>(R18-S18*(1000-T18)/(1000-U18))*AO18</f>
        <v>-2.9431065476754887</v>
      </c>
      <c r="F18">
        <f>IF(AZ18&lt;&gt;0,1/(1/AZ18-1/N18),0)</f>
        <v>2.9738199579883342</v>
      </c>
      <c r="G18">
        <f>((BC18-AP18/2)*S18-E18)/(BC18+AP18/2)</f>
        <v>388.00230529535304</v>
      </c>
      <c r="H18">
        <f>AP18*1000</f>
        <v>24.866158977868146</v>
      </c>
      <c r="I18">
        <f>(AU18-BA18)</f>
        <v>1.2113674534657382</v>
      </c>
      <c r="J18">
        <f>(P18+AT18*D18)</f>
        <v>24.862438201904297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26.421882629394531</v>
      </c>
      <c r="P18" s="1">
        <v>24.862438201904297</v>
      </c>
      <c r="Q18" s="1">
        <v>26.594392776489258</v>
      </c>
      <c r="R18" s="1">
        <v>400.0208740234375</v>
      </c>
      <c r="S18" s="1">
        <v>393.81790161132813</v>
      </c>
      <c r="T18" s="1">
        <v>4.2689993977546692E-2</v>
      </c>
      <c r="U18" s="1">
        <v>22.064426422119141</v>
      </c>
      <c r="V18" s="1">
        <v>0.10863068699836731</v>
      </c>
      <c r="W18" s="1">
        <v>56.146030426025391</v>
      </c>
      <c r="X18" s="1">
        <v>300.35598754882813</v>
      </c>
      <c r="Y18" s="1">
        <v>0.25207874178886414</v>
      </c>
      <c r="Z18" s="1">
        <v>8.6174106597900391</v>
      </c>
      <c r="AA18" s="1">
        <v>88.029747009277344</v>
      </c>
      <c r="AB18" s="1">
        <v>6.3359208106994629</v>
      </c>
      <c r="AC18" s="1">
        <v>0.47195634245872498</v>
      </c>
      <c r="AD18" s="1">
        <v>5.3708635270595551E-2</v>
      </c>
      <c r="AE18" s="1">
        <v>3.4917343873530626E-3</v>
      </c>
      <c r="AF18" s="1">
        <v>2.1357575431466103E-2</v>
      </c>
      <c r="AG18" s="1">
        <v>2.5360353291034698E-2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1.1042499542236326</v>
      </c>
      <c r="AP18">
        <f>(U18-T18)/(1000-U18)*AO18</f>
        <v>2.4866158977868147E-2</v>
      </c>
      <c r="AQ18">
        <f>(P18+273.15)</f>
        <v>298.01243820190427</v>
      </c>
      <c r="AR18">
        <f>(O18+273.15)</f>
        <v>299.57188262939451</v>
      </c>
      <c r="AS18">
        <f>(Y18*AK18+Z18*AL18)*AM18</f>
        <v>4.033259778471443E-2</v>
      </c>
      <c r="AT18">
        <f>((AS18+0.00000010773*(AR18^4-AQ18^4))-AP18*44100)/(L18*0.92*2*29.3+0.00000043092*AQ18^3)</f>
        <v>-8.5074850770654873</v>
      </c>
      <c r="AU18">
        <f>0.61365*EXP(17.502*J18/(240.97+J18))</f>
        <v>3.1536933293097005</v>
      </c>
      <c r="AV18">
        <f>AU18*1000/AA18</f>
        <v>35.82531401546953</v>
      </c>
      <c r="AW18">
        <f>(AV18-U18)</f>
        <v>13.76088759335039</v>
      </c>
      <c r="AX18">
        <f>IF(D18,P18,(O18+P18)/2)</f>
        <v>25.642160415649414</v>
      </c>
      <c r="AY18">
        <f>0.61365*EXP(17.502*AX18/(240.97+AX18))</f>
        <v>3.3034672941754581</v>
      </c>
      <c r="AZ18">
        <f>IF(AW18&lt;&gt;0,(1000-(AV18+U18)/2)/AW18*AP18,0)</f>
        <v>1.7547132094213171</v>
      </c>
      <c r="BA18">
        <f>U18*AA18/1000</f>
        <v>1.9423258758439623</v>
      </c>
      <c r="BB18">
        <f>(AY18-BA18)</f>
        <v>1.3611414183314958</v>
      </c>
      <c r="BC18">
        <f>1/(1.6/F18+1.37/N18)</f>
        <v>1.1653708171306976</v>
      </c>
      <c r="BD18">
        <f>G18*AA18*0.001</f>
        <v>34.155744774166322</v>
      </c>
      <c r="BE18">
        <f>G18/S18</f>
        <v>0.98523277816427279</v>
      </c>
      <c r="BF18">
        <f>(1-AP18*AA18/AU18/F18)*100</f>
        <v>76.659829277695778</v>
      </c>
      <c r="BG18">
        <f>(S18-E18/(N18/1.35))</f>
        <v>394.74614244986327</v>
      </c>
      <c r="BH18">
        <f>E18*BF18/100/BG18</f>
        <v>-5.7155224897359781E-3</v>
      </c>
    </row>
    <row r="19" spans="1:60" x14ac:dyDescent="0.25">
      <c r="A19" s="1" t="s">
        <v>1</v>
      </c>
      <c r="B19" s="1" t="s">
        <v>1332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1331</v>
      </c>
      <c r="K20" s="1">
        <f t="shared" si="0"/>
        <v>2.72</v>
      </c>
    </row>
    <row r="21" spans="1:60" x14ac:dyDescent="0.25">
      <c r="A21" s="1">
        <v>2</v>
      </c>
      <c r="B21" s="1" t="s">
        <v>1330</v>
      </c>
      <c r="C21" s="1">
        <v>490.5000036098063</v>
      </c>
      <c r="D21" s="1">
        <v>0</v>
      </c>
      <c r="E21">
        <f>(R21-S21*(1000-T21)/(1000-U21))*AO21</f>
        <v>-2.5567961035853566</v>
      </c>
      <c r="F21">
        <f>IF(AZ21&lt;&gt;0,1/(1/AZ21-1/N21),0)</f>
        <v>2.9132705440583719</v>
      </c>
      <c r="G21">
        <f>((BC21-AP21/2)*S21-E21)/(BC21+AP21/2)</f>
        <v>387.40663736229914</v>
      </c>
      <c r="H21">
        <f>AP21*1000</f>
        <v>24.502813828306444</v>
      </c>
      <c r="I21">
        <f>(AU21-BA21)</f>
        <v>1.2084921599431948</v>
      </c>
      <c r="J21">
        <f>(P21+AT21*D21)</f>
        <v>24.703659057617188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26.384157180786133</v>
      </c>
      <c r="P21" s="1">
        <v>24.703659057617188</v>
      </c>
      <c r="Q21" s="1">
        <v>26.617408752441406</v>
      </c>
      <c r="R21" s="1">
        <v>399.91656494140625</v>
      </c>
      <c r="S21" s="1">
        <v>393.50064086914063</v>
      </c>
      <c r="T21" s="1">
        <v>5.6998148560523987E-2</v>
      </c>
      <c r="U21" s="1">
        <v>21.762748718261719</v>
      </c>
      <c r="V21" s="1">
        <v>0.14533796906471252</v>
      </c>
      <c r="W21" s="1">
        <v>55.492218017578125</v>
      </c>
      <c r="X21" s="1">
        <v>300.368408203125</v>
      </c>
      <c r="Y21" s="1">
        <v>24.084926605224609</v>
      </c>
      <c r="Z21" s="1">
        <v>8.4608144760131836</v>
      </c>
      <c r="AA21" s="1">
        <v>88.014617919921875</v>
      </c>
      <c r="AB21" s="1">
        <v>6.2192840576171875</v>
      </c>
      <c r="AC21" s="1">
        <v>0.48677071928977966</v>
      </c>
      <c r="AD21" s="1">
        <v>2.3861095309257507E-2</v>
      </c>
      <c r="AE21" s="1">
        <v>3.4016389399766922E-3</v>
      </c>
      <c r="AF21" s="1">
        <v>3.6324519664049149E-2</v>
      </c>
      <c r="AG21" s="1">
        <v>2.0223787054419518E-2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1.1042956183938415</v>
      </c>
      <c r="AP21">
        <f>(U21-T21)/(1000-U21)*AO21</f>
        <v>2.4502813828306443E-2</v>
      </c>
      <c r="AQ21">
        <f>(P21+273.15)</f>
        <v>297.85365905761716</v>
      </c>
      <c r="AR21">
        <f>(O21+273.15)</f>
        <v>299.53415718078611</v>
      </c>
      <c r="AS21">
        <f>(Y21*AK21+Z21*AL21)*AM21</f>
        <v>3.8535881707015278</v>
      </c>
      <c r="AT21">
        <f>((AS21+0.00000010773*(AR21^4-AQ21^4))-AP21*44100)/(L21*0.92*2*29.3+0.00000043092*AQ21^3)</f>
        <v>-8.3414001463687484</v>
      </c>
      <c r="AU21">
        <f>0.61365*EXP(17.502*J21/(240.97+J21))</f>
        <v>3.1239321732682694</v>
      </c>
      <c r="AV21">
        <f>AU21*1000/AA21</f>
        <v>35.493333347314064</v>
      </c>
      <c r="AW21">
        <f>(AV21-U21)</f>
        <v>13.730584629052345</v>
      </c>
      <c r="AX21">
        <f>IF(D21,P21,(O21+P21)/2)</f>
        <v>25.54390811920166</v>
      </c>
      <c r="AY21">
        <f>0.61365*EXP(17.502*AX21/(240.97+AX21))</f>
        <v>3.2842586005671919</v>
      </c>
      <c r="AZ21">
        <f>IF(AW21&lt;&gt;0,(1000-(AV21+U21)/2)/AW21*AP21,0)</f>
        <v>1.7334546861355051</v>
      </c>
      <c r="BA21">
        <f>U21*AA21/1000</f>
        <v>1.9154400133250746</v>
      </c>
      <c r="BB21">
        <f>(AY21-BA21)</f>
        <v>1.3688185872421172</v>
      </c>
      <c r="BC21">
        <f>1/(1.6/F21+1.37/N21)</f>
        <v>1.150379502798375</v>
      </c>
      <c r="BD21">
        <f>G21*AA21*0.001</f>
        <v>34.097447167084489</v>
      </c>
      <c r="BE21">
        <f>G21/S21</f>
        <v>0.98451335811453466</v>
      </c>
      <c r="BF21">
        <f>(1-AP21*AA21/AU21/F21)*100</f>
        <v>76.303273579538043</v>
      </c>
      <c r="BG21">
        <f>(S21-E21/(N21/1.35))</f>
        <v>394.30704135811715</v>
      </c>
      <c r="BH21">
        <f>E21*BF21/100/BG21</f>
        <v>-4.9477156661218279E-3</v>
      </c>
    </row>
    <row r="22" spans="1:60" x14ac:dyDescent="0.25">
      <c r="A22" s="1" t="s">
        <v>1</v>
      </c>
      <c r="B22" s="1" t="s">
        <v>1329</v>
      </c>
      <c r="K22" s="1">
        <f t="shared" si="0"/>
        <v>2.72</v>
      </c>
    </row>
    <row r="23" spans="1:60" x14ac:dyDescent="0.25">
      <c r="A23" s="1" t="s">
        <v>1</v>
      </c>
      <c r="B23" s="1" t="s">
        <v>1328</v>
      </c>
      <c r="K23" s="1">
        <f t="shared" si="0"/>
        <v>2.72</v>
      </c>
    </row>
    <row r="24" spans="1:60" x14ac:dyDescent="0.25">
      <c r="A24" s="1">
        <v>3</v>
      </c>
      <c r="B24" s="1" t="s">
        <v>1327</v>
      </c>
      <c r="C24" s="1">
        <v>696.5000036098063</v>
      </c>
      <c r="D24" s="1">
        <v>0</v>
      </c>
      <c r="E24">
        <f>(R24-S24*(1000-T24)/(1000-U24))*AO24</f>
        <v>-1.8297626717563211</v>
      </c>
      <c r="F24">
        <f>IF(AZ24&lt;&gt;0,1/(1/AZ24-1/N24),0)</f>
        <v>2.8049079835835617</v>
      </c>
      <c r="G24">
        <f>((BC24-AP24/2)*S24-E24)/(BC24+AP24/2)</f>
        <v>386.43340148614146</v>
      </c>
      <c r="H24">
        <f>AP24*1000</f>
        <v>24.161946555550774</v>
      </c>
      <c r="I24">
        <f>(AU24-BA24)</f>
        <v>1.2195169389508624</v>
      </c>
      <c r="J24">
        <f>(P24+AT24*D24)</f>
        <v>24.625295639038086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26.327653884887695</v>
      </c>
      <c r="P24" s="1">
        <v>24.625295639038086</v>
      </c>
      <c r="Q24" s="1">
        <v>26.570367813110352</v>
      </c>
      <c r="R24" s="1">
        <v>400.13668823242188</v>
      </c>
      <c r="S24" s="1">
        <v>393.19125366210938</v>
      </c>
      <c r="T24" s="1">
        <v>6.0670468956232071E-2</v>
      </c>
      <c r="U24" s="1">
        <v>21.468965530395508</v>
      </c>
      <c r="V24" s="1">
        <v>0.15523792803287506</v>
      </c>
      <c r="W24" s="1">
        <v>54.932785034179688</v>
      </c>
      <c r="X24" s="1">
        <v>300.39544677734375</v>
      </c>
      <c r="Y24" s="1">
        <v>49.277523040771484</v>
      </c>
      <c r="Z24" s="1">
        <v>9.6428680419921875</v>
      </c>
      <c r="AA24" s="1">
        <v>88.025558471679688</v>
      </c>
      <c r="AB24" s="1">
        <v>6.3142013549804688</v>
      </c>
      <c r="AC24" s="1">
        <v>0.49565887451171875</v>
      </c>
      <c r="AD24" s="1">
        <v>5.8692790567874908E-2</v>
      </c>
      <c r="AE24" s="1">
        <v>7.2965347208082676E-3</v>
      </c>
      <c r="AF24" s="1">
        <v>5.9245862066745758E-2</v>
      </c>
      <c r="AG24" s="1">
        <v>1.8109740689396858E-2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1.1043950249167047</v>
      </c>
      <c r="AP24">
        <f>(U24-T24)/(1000-U24)*AO24</f>
        <v>2.4161946555550772E-2</v>
      </c>
      <c r="AQ24">
        <f>(P24+273.15)</f>
        <v>297.77529563903806</v>
      </c>
      <c r="AR24">
        <f>(O24+273.15)</f>
        <v>299.47765388488767</v>
      </c>
      <c r="AS24">
        <f>(Y24*AK24+Z24*AL24)*AM24</f>
        <v>7.8844035102932821</v>
      </c>
      <c r="AT24">
        <f>((AS24+0.00000010773*(AR24^4-AQ24^4))-AP24*44100)/(L24*0.92*2*29.3+0.00000043092*AQ24^3)</f>
        <v>-8.1897271463466108</v>
      </c>
      <c r="AU24">
        <f>0.61365*EXP(17.502*J24/(240.97+J24))</f>
        <v>3.1093346195731679</v>
      </c>
      <c r="AV24">
        <f>AU24*1000/AA24</f>
        <v>35.323088811456152</v>
      </c>
      <c r="AW24">
        <f>(AV24-U24)</f>
        <v>13.854123281060645</v>
      </c>
      <c r="AX24">
        <f>IF(D24,P24,(O24+P24)/2)</f>
        <v>25.476474761962891</v>
      </c>
      <c r="AY24">
        <f>0.61365*EXP(17.502*AX24/(240.97+AX24))</f>
        <v>3.2711316588175716</v>
      </c>
      <c r="AZ24">
        <f>IF(AW24&lt;&gt;0,(1000-(AV24+U24)/2)/AW24*AP24,0)</f>
        <v>1.6945022639396949</v>
      </c>
      <c r="BA24">
        <f>U24*AA24/1000</f>
        <v>1.8898176806223055</v>
      </c>
      <c r="BB24">
        <f>(AY24-BA24)</f>
        <v>1.3813139781952661</v>
      </c>
      <c r="BC24">
        <f>1/(1.6/F24+1.37/N24)</f>
        <v>1.1229695110484734</v>
      </c>
      <c r="BD24">
        <f>G24*AA24*0.001</f>
        <v>34.016015977928419</v>
      </c>
      <c r="BE24">
        <f>G24/S24</f>
        <v>0.98281281154393296</v>
      </c>
      <c r="BF24">
        <f>(1-AP24*AA24/AU24/F24)*100</f>
        <v>75.613210614640181</v>
      </c>
      <c r="BG24">
        <f>(S24-E24/(N24/1.35))</f>
        <v>393.76835150387552</v>
      </c>
      <c r="BH24">
        <f>E24*BF24/100/BG24</f>
        <v>-3.5135944711126876E-3</v>
      </c>
    </row>
    <row r="25" spans="1:60" x14ac:dyDescent="0.25">
      <c r="A25" s="1" t="s">
        <v>1</v>
      </c>
      <c r="B25" s="1" t="s">
        <v>1326</v>
      </c>
      <c r="K25" s="1">
        <f t="shared" si="0"/>
        <v>2.72</v>
      </c>
    </row>
    <row r="26" spans="1:60" x14ac:dyDescent="0.25">
      <c r="A26" s="1" t="s">
        <v>1</v>
      </c>
      <c r="B26" s="1" t="s">
        <v>1325</v>
      </c>
      <c r="K26" s="1">
        <f t="shared" si="0"/>
        <v>2.72</v>
      </c>
    </row>
    <row r="27" spans="1:60" x14ac:dyDescent="0.25">
      <c r="A27" s="1">
        <v>4</v>
      </c>
      <c r="B27" s="1" t="s">
        <v>1324</v>
      </c>
      <c r="C27" s="1">
        <v>902.00000362098217</v>
      </c>
      <c r="D27" s="1">
        <v>0</v>
      </c>
      <c r="E27">
        <f>(R27-S27*(1000-T27)/(1000-U27))*AO27</f>
        <v>-1.2160843253852247</v>
      </c>
      <c r="F27">
        <f>IF(AZ27&lt;&gt;0,1/(1/AZ27-1/N27),0)</f>
        <v>2.8028054302303298</v>
      </c>
      <c r="G27">
        <f>((BC27-AP27/2)*S27-E27)/(BC27+AP27/2)</f>
        <v>385.14685438707431</v>
      </c>
      <c r="H27">
        <f>AP27*1000</f>
        <v>24.10484558565831</v>
      </c>
      <c r="I27">
        <f>(AU27-BA27)</f>
        <v>1.2173053555940569</v>
      </c>
      <c r="J27">
        <f>(P27+AT27*D27)</f>
        <v>24.591007232666016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26.310258865356445</v>
      </c>
      <c r="P27" s="1">
        <v>24.591007232666016</v>
      </c>
      <c r="Q27" s="1">
        <v>26.547304153442383</v>
      </c>
      <c r="R27" s="1">
        <v>399.87860107421875</v>
      </c>
      <c r="S27" s="1">
        <v>392.41268920898438</v>
      </c>
      <c r="T27" s="1">
        <v>5.6140389293432236E-2</v>
      </c>
      <c r="U27" s="1">
        <v>21.420986175537109</v>
      </c>
      <c r="V27" s="1">
        <v>0.14379943907260895</v>
      </c>
      <c r="W27" s="1">
        <v>54.868267059326172</v>
      </c>
      <c r="X27" s="1">
        <v>300.30972290039063</v>
      </c>
      <c r="Y27" s="1">
        <v>100.45549011230469</v>
      </c>
      <c r="Z27" s="1">
        <v>8.4713563919067383</v>
      </c>
      <c r="AA27" s="1">
        <v>88.028663635253906</v>
      </c>
      <c r="AB27" s="1">
        <v>6.2961974143981934</v>
      </c>
      <c r="AC27" s="1">
        <v>0.48308762907981873</v>
      </c>
      <c r="AD27" s="1">
        <v>3.7251714617013931E-2</v>
      </c>
      <c r="AE27" s="1">
        <v>3.7802625447511673E-3</v>
      </c>
      <c r="AF27" s="1">
        <v>4.1285093873739243E-2</v>
      </c>
      <c r="AG27" s="1">
        <v>2.775280736386776E-2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1.1040798636043769</v>
      </c>
      <c r="AP27">
        <f>(U27-T27)/(1000-U27)*AO27</f>
        <v>2.410484558565831E-2</v>
      </c>
      <c r="AQ27">
        <f>(P27+273.15)</f>
        <v>297.74100723266599</v>
      </c>
      <c r="AR27">
        <f>(O27+273.15)</f>
        <v>299.46025886535642</v>
      </c>
      <c r="AS27">
        <f>(Y27*AK27+Z27*AL27)*AM27</f>
        <v>16.072878058711922</v>
      </c>
      <c r="AT27">
        <f>((AS27+0.00000010773*(AR27^4-AQ27^4))-AP27*44100)/(L27*0.92*2*29.3+0.00000043092*AQ27^3)</f>
        <v>-8.1040249210258946</v>
      </c>
      <c r="AU27">
        <f>0.61365*EXP(17.502*J27/(240.97+J27))</f>
        <v>3.1029661423758372</v>
      </c>
      <c r="AV27">
        <f>AU27*1000/AA27</f>
        <v>35.249497314112972</v>
      </c>
      <c r="AW27">
        <f>(AV27-U27)</f>
        <v>13.828511138575863</v>
      </c>
      <c r="AX27">
        <f>IF(D27,P27,(O27+P27)/2)</f>
        <v>25.45063304901123</v>
      </c>
      <c r="AY27">
        <f>0.61365*EXP(17.502*AX27/(240.97+AX27))</f>
        <v>3.2661133336234074</v>
      </c>
      <c r="AZ27">
        <f>IF(AW27&lt;&gt;0,(1000-(AV27+U27)/2)/AW27*AP27,0)</f>
        <v>1.6937346851050166</v>
      </c>
      <c r="BA27">
        <f>U27*AA27/1000</f>
        <v>1.8856607867817803</v>
      </c>
      <c r="BB27">
        <f>(AY27-BA27)</f>
        <v>1.3804525468416271</v>
      </c>
      <c r="BC27">
        <f>1/(1.6/F27+1.37/N27)</f>
        <v>1.1224301460915707</v>
      </c>
      <c r="BD27">
        <f>G27*AA27*0.001</f>
        <v>33.90396289501588</v>
      </c>
      <c r="BE27">
        <f>G27/S27</f>
        <v>0.98148420012473003</v>
      </c>
      <c r="BF27">
        <f>(1-AP27*AA27/AU27/F27)*100</f>
        <v>75.601761320845355</v>
      </c>
      <c r="BG27">
        <f>(S27-E27/(N27/1.35))</f>
        <v>392.79623602104817</v>
      </c>
      <c r="BH27">
        <f>E27*BF27/100/BG27</f>
        <v>-2.34060585318003E-3</v>
      </c>
    </row>
    <row r="28" spans="1:60" x14ac:dyDescent="0.25">
      <c r="A28" s="1" t="s">
        <v>1</v>
      </c>
      <c r="B28" s="1" t="s">
        <v>1323</v>
      </c>
      <c r="K28" s="1">
        <f t="shared" si="0"/>
        <v>2.72</v>
      </c>
    </row>
    <row r="29" spans="1:60" x14ac:dyDescent="0.25">
      <c r="A29" s="1" t="s">
        <v>1</v>
      </c>
      <c r="B29" s="1" t="s">
        <v>1322</v>
      </c>
      <c r="K29" s="1">
        <f t="shared" si="0"/>
        <v>2.72</v>
      </c>
    </row>
    <row r="30" spans="1:60" x14ac:dyDescent="0.25">
      <c r="A30" s="1">
        <v>5</v>
      </c>
      <c r="B30" s="1" t="s">
        <v>1321</v>
      </c>
      <c r="C30" s="1">
        <v>1108.5000036098063</v>
      </c>
      <c r="D30" s="1">
        <v>0</v>
      </c>
      <c r="E30">
        <f>(R30-S30*(1000-T30)/(1000-U30))*AO30</f>
        <v>-0.63589262391469092</v>
      </c>
      <c r="F30">
        <f>IF(AZ30&lt;&gt;0,1/(1/AZ30-1/N30),0)</f>
        <v>2.8197563955763614</v>
      </c>
      <c r="G30">
        <f>((BC30-AP30/2)*S30-E30)/(BC30+AP30/2)</f>
        <v>384.48020164394603</v>
      </c>
      <c r="H30">
        <f>AP30*1000</f>
        <v>24.097842836760979</v>
      </c>
      <c r="I30">
        <f>(AU30-BA30)</f>
        <v>1.212467644695139</v>
      </c>
      <c r="J30">
        <f>(P30+AT30*D30)</f>
        <v>24.562049865722656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26.2841796875</v>
      </c>
      <c r="P30" s="1">
        <v>24.562049865722656</v>
      </c>
      <c r="Q30" s="1">
        <v>26.536354064941406</v>
      </c>
      <c r="R30" s="1">
        <v>400.20596313476563</v>
      </c>
      <c r="S30" s="1">
        <v>392.22137451171875</v>
      </c>
      <c r="T30" s="1">
        <v>5.8435399085283279E-2</v>
      </c>
      <c r="U30" s="1">
        <v>21.416748046875</v>
      </c>
      <c r="V30" s="1">
        <v>0.14989596605300903</v>
      </c>
      <c r="W30" s="1">
        <v>54.937320709228516</v>
      </c>
      <c r="X30" s="1">
        <v>300.31561279296875</v>
      </c>
      <c r="Y30" s="1">
        <v>150.26478576660156</v>
      </c>
      <c r="Z30" s="1">
        <v>8.9364643096923828</v>
      </c>
      <c r="AA30" s="1">
        <v>88.021255493164063</v>
      </c>
      <c r="AB30" s="1">
        <v>6.5014572143554688</v>
      </c>
      <c r="AC30" s="1">
        <v>0.49504384398460388</v>
      </c>
      <c r="AD30" s="1">
        <v>9.7507774829864502E-2</v>
      </c>
      <c r="AE30" s="1">
        <v>4.8606959171593189E-3</v>
      </c>
      <c r="AF30" s="1">
        <v>5.4687008261680603E-2</v>
      </c>
      <c r="AG30" s="1">
        <v>1.9177863374352455E-2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1.1041015176212083</v>
      </c>
      <c r="AP30">
        <f>(U30-T30)/(1000-U30)*AO30</f>
        <v>2.4097842836760978E-2</v>
      </c>
      <c r="AQ30">
        <f>(P30+273.15)</f>
        <v>297.71204986572263</v>
      </c>
      <c r="AR30">
        <f>(O30+273.15)</f>
        <v>299.43417968749998</v>
      </c>
      <c r="AS30">
        <f>(Y30*AK30+Z30*AL30)*AM30</f>
        <v>24.042365185267499</v>
      </c>
      <c r="AT30">
        <f>((AS30+0.00000010773*(AR30^4-AQ30^4))-AP30*44100)/(L30*0.92*2*29.3+0.00000043092*AQ30^3)</f>
        <v>-8.0387084405221145</v>
      </c>
      <c r="AU30">
        <f>0.61365*EXP(17.502*J30/(240.97+J30))</f>
        <v>3.0975966963618458</v>
      </c>
      <c r="AV30">
        <f>AU30*1000/AA30</f>
        <v>35.191462323579472</v>
      </c>
      <c r="AW30">
        <f>(AV30-U30)</f>
        <v>13.774714276704472</v>
      </c>
      <c r="AX30">
        <f>IF(D30,P30,(O30+P30)/2)</f>
        <v>25.423114776611328</v>
      </c>
      <c r="AY30">
        <f>0.61365*EXP(17.502*AX30/(240.97+AX30))</f>
        <v>3.2607768254076221</v>
      </c>
      <c r="AZ30">
        <f>IF(AW30&lt;&gt;0,(1000-(AV30+U30)/2)/AW30*AP30,0)</f>
        <v>1.6999100299287166</v>
      </c>
      <c r="BA30">
        <f>U30*AA30/1000</f>
        <v>1.8851290516667067</v>
      </c>
      <c r="BB30">
        <f>(AY30-BA30)</f>
        <v>1.3756477737409154</v>
      </c>
      <c r="BC30">
        <f>1/(1.6/F30+1.37/N30)</f>
        <v>1.1267702945932152</v>
      </c>
      <c r="BD30">
        <f>G30*AA30*0.001</f>
        <v>33.842430060965007</v>
      </c>
      <c r="BE30">
        <f>G30/S30</f>
        <v>0.98026325598035091</v>
      </c>
      <c r="BF30">
        <f>(1-AP30*AA30/AU30/F30)*100</f>
        <v>75.715494544359274</v>
      </c>
      <c r="BG30">
        <f>(S30-E30/(N30/1.35))</f>
        <v>392.42193181159195</v>
      </c>
      <c r="BH30">
        <f>E30*BF30/100/BG30</f>
        <v>-1.2269172692398649E-3</v>
      </c>
    </row>
    <row r="31" spans="1:60" x14ac:dyDescent="0.25">
      <c r="A31" s="1" t="s">
        <v>1</v>
      </c>
      <c r="B31" s="1" t="s">
        <v>1320</v>
      </c>
      <c r="K31" s="1">
        <f t="shared" si="0"/>
        <v>2.72</v>
      </c>
    </row>
    <row r="32" spans="1:60" x14ac:dyDescent="0.25">
      <c r="A32" s="1" t="s">
        <v>1</v>
      </c>
      <c r="B32" s="1" t="s">
        <v>1319</v>
      </c>
      <c r="K32" s="1">
        <f t="shared" si="0"/>
        <v>2.72</v>
      </c>
    </row>
    <row r="33" spans="1:60" x14ac:dyDescent="0.25">
      <c r="A33" s="1">
        <v>6</v>
      </c>
      <c r="B33" s="1" t="s">
        <v>1318</v>
      </c>
      <c r="C33" s="1">
        <v>1314.5000036098063</v>
      </c>
      <c r="D33" s="1">
        <v>0</v>
      </c>
      <c r="E33">
        <f>(R33-S33*(1000-T33)/(1000-U33))*AO33</f>
        <v>0.63657314096578932</v>
      </c>
      <c r="F33">
        <f>IF(AZ33&lt;&gt;0,1/(1/AZ33-1/N33),0)</f>
        <v>2.8930302176968286</v>
      </c>
      <c r="G33">
        <f>((BC33-AP33/2)*S33-E33)/(BC33+AP33/2)</f>
        <v>382.07537303463874</v>
      </c>
      <c r="H33">
        <f>AP33*1000</f>
        <v>24.288960298091126</v>
      </c>
      <c r="I33">
        <f>(AU33-BA33)</f>
        <v>1.2032354674123213</v>
      </c>
      <c r="J33">
        <f>(P33+AT33*D33)</f>
        <v>24.590757369995117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26.285419464111328</v>
      </c>
      <c r="P33" s="1">
        <v>24.590757369995117</v>
      </c>
      <c r="Q33" s="1">
        <v>26.542865753173828</v>
      </c>
      <c r="R33" s="1">
        <v>400.00045776367188</v>
      </c>
      <c r="S33" s="1">
        <v>390.82672119140625</v>
      </c>
      <c r="T33" s="1">
        <v>6.0202814638614655E-2</v>
      </c>
      <c r="U33" s="1">
        <v>21.582950592041016</v>
      </c>
      <c r="V33" s="1">
        <v>0.15441234409809113</v>
      </c>
      <c r="W33" s="1">
        <v>55.357444763183594</v>
      </c>
      <c r="X33" s="1">
        <v>300.333740234375</v>
      </c>
      <c r="Y33" s="1">
        <v>300.53121948242188</v>
      </c>
      <c r="Z33" s="1">
        <v>9.1822919845581055</v>
      </c>
      <c r="AA33" s="1">
        <v>88.017822265625</v>
      </c>
      <c r="AB33" s="1">
        <v>6.3782181739807129</v>
      </c>
      <c r="AC33" s="1">
        <v>0.49667701125144958</v>
      </c>
      <c r="AD33" s="1">
        <v>5.7053651660680771E-2</v>
      </c>
      <c r="AE33" s="1">
        <v>5.6850453838706017E-3</v>
      </c>
      <c r="AF33" s="1">
        <v>1.0652264580130577E-2</v>
      </c>
      <c r="AG33" s="1">
        <v>2.0542552694678307E-2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1.1041681626263784</v>
      </c>
      <c r="AP33">
        <f>(U33-T33)/(1000-U33)*AO33</f>
        <v>2.4288960298091126E-2</v>
      </c>
      <c r="AQ33">
        <f>(P33+273.15)</f>
        <v>297.74075736999509</v>
      </c>
      <c r="AR33">
        <f>(O33+273.15)</f>
        <v>299.43541946411131</v>
      </c>
      <c r="AS33">
        <f>(Y33*AK33+Z33*AL33)*AM33</f>
        <v>48.084994042404105</v>
      </c>
      <c r="AT33">
        <f>((AS33+0.00000010773*(AR33^4-AQ33^4))-AP33*44100)/(L33*0.92*2*29.3+0.00000043092*AQ33^3)</f>
        <v>-7.9177770073387599</v>
      </c>
      <c r="AU33">
        <f>0.61365*EXP(17.502*J33/(240.97+J33))</f>
        <v>3.1029197765903533</v>
      </c>
      <c r="AV33">
        <f>AU33*1000/AA33</f>
        <v>35.253312303344565</v>
      </c>
      <c r="AW33">
        <f>(AV33-U33)</f>
        <v>13.670361711303549</v>
      </c>
      <c r="AX33">
        <f>IF(D33,P33,(O33+P33)/2)</f>
        <v>25.438088417053223</v>
      </c>
      <c r="AY33">
        <f>0.61365*EXP(17.502*AX33/(240.97+AX33))</f>
        <v>3.2636796578612457</v>
      </c>
      <c r="AZ33">
        <f>IF(AW33&lt;&gt;0,(1000-(AV33+U33)/2)/AW33*AP33,0)</f>
        <v>1.7262683994746988</v>
      </c>
      <c r="BA33">
        <f>U33*AA33/1000</f>
        <v>1.899684309178032</v>
      </c>
      <c r="BB33">
        <f>(AY33-BA33)</f>
        <v>1.3639953486832137</v>
      </c>
      <c r="BC33">
        <f>1/(1.6/F33+1.37/N33)</f>
        <v>1.1453169388191677</v>
      </c>
      <c r="BD33">
        <f>G33*AA33*0.001</f>
        <v>33.629442275835203</v>
      </c>
      <c r="BE33">
        <f>G33/S33</f>
        <v>0.97760811202957243</v>
      </c>
      <c r="BF33">
        <f>(1-AP33*AA33/AU33/F33)*100</f>
        <v>76.184701639322896</v>
      </c>
      <c r="BG33">
        <f>(S33-E33/(N33/1.35))</f>
        <v>390.62594925991579</v>
      </c>
      <c r="BH33">
        <f>E33*BF33/100/BG33</f>
        <v>1.2415236342585149E-3</v>
      </c>
    </row>
    <row r="34" spans="1:60" x14ac:dyDescent="0.25">
      <c r="A34" s="1" t="s">
        <v>1</v>
      </c>
      <c r="B34" s="1" t="s">
        <v>1317</v>
      </c>
      <c r="K34" s="1">
        <f t="shared" si="0"/>
        <v>2.72</v>
      </c>
    </row>
    <row r="35" spans="1:60" x14ac:dyDescent="0.25">
      <c r="A35" s="1" t="s">
        <v>1</v>
      </c>
      <c r="B35" s="1" t="s">
        <v>1316</v>
      </c>
      <c r="K35" s="1">
        <f t="shared" si="0"/>
        <v>2.72</v>
      </c>
    </row>
    <row r="36" spans="1:60" x14ac:dyDescent="0.25">
      <c r="A36" s="1">
        <v>7</v>
      </c>
      <c r="B36" s="1" t="s">
        <v>1315</v>
      </c>
      <c r="C36" s="1">
        <v>1520.5000036098063</v>
      </c>
      <c r="D36" s="1">
        <v>0</v>
      </c>
      <c r="E36">
        <f>(R36-S36*(1000-T36)/(1000-U36))*AO36</f>
        <v>1.3905184046154113</v>
      </c>
      <c r="F36">
        <f>IF(AZ36&lt;&gt;0,1/(1/AZ36-1/N36),0)</f>
        <v>5.7618777318944416E-2</v>
      </c>
      <c r="G36">
        <f>((BC36-AP36/2)*S36-E36)/(BC36+AP36/2)</f>
        <v>159.89164374090367</v>
      </c>
      <c r="H36">
        <f>AP36*1000</f>
        <v>24.742782003417528</v>
      </c>
      <c r="I36">
        <f>(AU36-BA36)</f>
        <v>30.76855830416158</v>
      </c>
      <c r="J36">
        <f>(P36+AT36*D36)</f>
        <v>70.829177856445313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26.309202194213867</v>
      </c>
      <c r="P36" s="1">
        <v>70.829177856445313</v>
      </c>
      <c r="Q36" s="1">
        <v>26.553211212158203</v>
      </c>
      <c r="R36" s="1">
        <v>400.054931640625</v>
      </c>
      <c r="S36" s="1">
        <v>390.05450439453125</v>
      </c>
      <c r="T36" s="1">
        <v>6.2833927571773529E-2</v>
      </c>
      <c r="U36" s="1">
        <v>21.980014801025391</v>
      </c>
      <c r="V36" s="1">
        <v>0.16093552112579346</v>
      </c>
      <c r="W36" s="1">
        <v>56.29705810546875</v>
      </c>
      <c r="X36" s="1">
        <v>300.3173828125</v>
      </c>
      <c r="Y36" s="1">
        <v>499.94198608398438</v>
      </c>
      <c r="Z36" s="1">
        <v>8.9707918167114258</v>
      </c>
      <c r="AA36" s="1">
        <v>88.018287658691406</v>
      </c>
      <c r="AB36" s="1">
        <v>6.4732346534729004</v>
      </c>
      <c r="AC36" s="1">
        <v>0.48597422242164612</v>
      </c>
      <c r="AD36" s="1">
        <v>6.3199713826179504E-2</v>
      </c>
      <c r="AE36" s="1">
        <v>2.9333457350730896E-3</v>
      </c>
      <c r="AF36" s="1">
        <v>2.8281090781092644E-2</v>
      </c>
      <c r="AG36" s="1">
        <v>2.1542761474847794E-2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1.1041080250459556</v>
      </c>
      <c r="AP36">
        <f>(U36-T36)/(1000-U36)*AO36</f>
        <v>2.4742782003417528E-2</v>
      </c>
      <c r="AQ36">
        <f>(P36+273.15)</f>
        <v>343.97917785644529</v>
      </c>
      <c r="AR36">
        <f>(O36+273.15)</f>
        <v>299.45920219421384</v>
      </c>
      <c r="AS36">
        <f>(Y36*AK36+Z36*AL36)*AM36</f>
        <v>79.990715985505631</v>
      </c>
      <c r="AT36">
        <f>((AS36+0.00000010773*(AR36^4-AQ36^4))-AP36*44100)/(L36*0.92*2*29.3+0.00000043092*AQ36^3)</f>
        <v>-12.436467130814432</v>
      </c>
      <c r="AU36">
        <f>0.61365*EXP(17.502*J36/(240.97+J36))</f>
        <v>32.703201569660528</v>
      </c>
      <c r="AV36">
        <f>AU36*1000/AA36</f>
        <v>371.55007714389723</v>
      </c>
      <c r="AW36">
        <f>(AV36-U36)</f>
        <v>349.57006234287184</v>
      </c>
      <c r="AX36">
        <f>IF(D36,P36,(O36+P36)/2)</f>
        <v>48.56919002532959</v>
      </c>
      <c r="AY36">
        <f>0.61365*EXP(17.502*AX36/(240.97+AX36))</f>
        <v>11.560209155595768</v>
      </c>
      <c r="AZ36">
        <f>IF(AW36&lt;&gt;0,(1000-(AV36+U36)/2)/AW36*AP36,0)</f>
        <v>5.6853459451956849E-2</v>
      </c>
      <c r="BA36">
        <f>U36*AA36/1000</f>
        <v>1.9346432654989476</v>
      </c>
      <c r="BB36">
        <f>(AY36-BA36)</f>
        <v>9.6255658900968193</v>
      </c>
      <c r="BC36">
        <f>1/(1.6/F36+1.37/N36)</f>
        <v>3.5601387686147436E-2</v>
      </c>
      <c r="BD36">
        <f>G36*AA36*0.001</f>
        <v>14.073388693007864</v>
      </c>
      <c r="BE36">
        <f>G36/S36</f>
        <v>0.40992128520371329</v>
      </c>
      <c r="BF36">
        <f>(1-AP36*AA36/AU36/F36)*100</f>
        <v>-15.575860276784814</v>
      </c>
      <c r="BG36">
        <f>(S36-E36/(N36/1.35))</f>
        <v>389.61594196092915</v>
      </c>
      <c r="BH36">
        <f>E36*BF36/100/BG36</f>
        <v>-5.5589410108786836E-4</v>
      </c>
    </row>
    <row r="37" spans="1:60" x14ac:dyDescent="0.25">
      <c r="A37" s="1" t="s">
        <v>1</v>
      </c>
      <c r="B37" s="1" t="s">
        <v>1314</v>
      </c>
      <c r="K37" s="1">
        <f t="shared" si="0"/>
        <v>2.72</v>
      </c>
    </row>
    <row r="38" spans="1:60" x14ac:dyDescent="0.25">
      <c r="A38" s="1" t="s">
        <v>1</v>
      </c>
      <c r="B38" s="1" t="s">
        <v>1313</v>
      </c>
      <c r="K38" s="1">
        <f t="shared" si="0"/>
        <v>2.72</v>
      </c>
    </row>
    <row r="39" spans="1:60" x14ac:dyDescent="0.25">
      <c r="A39" s="1">
        <v>8</v>
      </c>
      <c r="B39" s="1" t="s">
        <v>1312</v>
      </c>
      <c r="C39" s="1">
        <v>1726.5000036098063</v>
      </c>
      <c r="D39" s="1">
        <v>0</v>
      </c>
      <c r="E39">
        <f>(R39-S39*(1000-T39)/(1000-U39))*AO39</f>
        <v>1.9364837820367888</v>
      </c>
      <c r="F39">
        <f>IF(AZ39&lt;&gt;0,1/(1/AZ39-1/N39),0)</f>
        <v>0.37002586685397265</v>
      </c>
      <c r="G39">
        <f>((BC39-AP39/2)*S39-E39)/(BC39+AP39/2)</f>
        <v>337.72859567580866</v>
      </c>
      <c r="H39">
        <f>AP39*1000</f>
        <v>25.379406341212167</v>
      </c>
      <c r="I39">
        <f>(AU39-BA39)</f>
        <v>6.1816223260793404</v>
      </c>
      <c r="J39">
        <f>(P39+AT39*D39)</f>
        <v>41.818359375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26.384441375732422</v>
      </c>
      <c r="P39" s="1">
        <v>41.818359375</v>
      </c>
      <c r="Q39" s="1">
        <v>26.595134735107422</v>
      </c>
      <c r="R39" s="1">
        <v>400.29202270507813</v>
      </c>
      <c r="S39" s="1">
        <v>389.5838623046875</v>
      </c>
      <c r="T39" s="1">
        <v>6.2727682292461395E-2</v>
      </c>
      <c r="U39" s="1">
        <v>22.529443740844727</v>
      </c>
      <c r="V39" s="1">
        <v>0.15997171401977539</v>
      </c>
      <c r="W39" s="1">
        <v>57.455875396728516</v>
      </c>
      <c r="X39" s="1">
        <v>300.34088134765625</v>
      </c>
      <c r="Y39" s="1">
        <v>750.30853271484375</v>
      </c>
      <c r="Z39" s="1">
        <v>8.9523096084594727</v>
      </c>
      <c r="AA39" s="1">
        <v>88.029396057128906</v>
      </c>
      <c r="AB39" s="1">
        <v>6.6162123680114746</v>
      </c>
      <c r="AC39" s="1">
        <v>0.49533548951148987</v>
      </c>
      <c r="AD39" s="1">
        <v>4.9633912742137909E-2</v>
      </c>
      <c r="AE39" s="1">
        <v>4.1535296477377415E-3</v>
      </c>
      <c r="AF39" s="1">
        <v>4.1287023574113846E-2</v>
      </c>
      <c r="AG39" s="1">
        <v>2.3767350241541862E-2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1.1041944167193241</v>
      </c>
      <c r="AP39">
        <f>(U39-T39)/(1000-U39)*AO39</f>
        <v>2.5379406341212166E-2</v>
      </c>
      <c r="AQ39">
        <f>(P39+273.15)</f>
        <v>314.96835937499998</v>
      </c>
      <c r="AR39">
        <f>(O39+273.15)</f>
        <v>299.5344413757324</v>
      </c>
      <c r="AS39">
        <f>(Y39*AK39+Z39*AL39)*AM39</f>
        <v>120.04936255106259</v>
      </c>
      <c r="AT39">
        <f>((AS39+0.00000010773*(AR39^4-AQ39^4))-AP39*44100)/(L39*0.92*2*29.3+0.00000043092*AQ39^3)</f>
        <v>-9.2530308430856589</v>
      </c>
      <c r="AU39">
        <f>0.61365*EXP(17.502*J39/(240.97+J39))</f>
        <v>8.1648756520889645</v>
      </c>
      <c r="AV39">
        <f>AU39*1000/AA39</f>
        <v>92.751694522477038</v>
      </c>
      <c r="AW39">
        <f>(AV39-U39)</f>
        <v>70.222250781632312</v>
      </c>
      <c r="AX39">
        <f>IF(D39,P39,(O39+P39)/2)</f>
        <v>34.101400375366211</v>
      </c>
      <c r="AY39">
        <f>0.61365*EXP(17.502*AX39/(240.97+AX39))</f>
        <v>5.3733052604180624</v>
      </c>
      <c r="AZ39">
        <f>IF(AW39&lt;&gt;0,(1000-(AV39+U39)/2)/AW39*AP39,0)</f>
        <v>0.34058325743293805</v>
      </c>
      <c r="BA39">
        <f>U39*AA39/1000</f>
        <v>1.9832533260096243</v>
      </c>
      <c r="BB39">
        <f>(AY39-BA39)</f>
        <v>3.3900519344084383</v>
      </c>
      <c r="BC39">
        <f>1/(1.6/F39+1.37/N39)</f>
        <v>0.21532746260868299</v>
      </c>
      <c r="BD39">
        <f>G39*AA39*0.001</f>
        <v>29.730044308563713</v>
      </c>
      <c r="BE39">
        <f>G39/S39</f>
        <v>0.86689575301678268</v>
      </c>
      <c r="BF39">
        <f>(1-AP39*AA39/AU39/F39)*100</f>
        <v>26.051814540701212</v>
      </c>
      <c r="BG39">
        <f>(S39-E39/(N39/1.35))</f>
        <v>388.97310516744852</v>
      </c>
      <c r="BH39">
        <f>E39*BF39/100/BG39</f>
        <v>1.2969769806830322E-3</v>
      </c>
    </row>
    <row r="40" spans="1:60" x14ac:dyDescent="0.25">
      <c r="A40" s="1" t="s">
        <v>1</v>
      </c>
      <c r="B40" s="1" t="s">
        <v>1311</v>
      </c>
      <c r="K40" s="1">
        <f t="shared" si="0"/>
        <v>2.72</v>
      </c>
    </row>
    <row r="41" spans="1:60" x14ac:dyDescent="0.25">
      <c r="A41" s="1" t="s">
        <v>1</v>
      </c>
      <c r="B41" s="1" t="s">
        <v>1310</v>
      </c>
      <c r="K41" s="1">
        <f t="shared" si="0"/>
        <v>2.72</v>
      </c>
    </row>
    <row r="42" spans="1:60" x14ac:dyDescent="0.25">
      <c r="A42" s="1">
        <v>9</v>
      </c>
      <c r="B42" s="1" t="s">
        <v>1309</v>
      </c>
      <c r="C42" s="1">
        <v>1933.0000035986304</v>
      </c>
      <c r="D42" s="1">
        <v>0</v>
      </c>
      <c r="E42">
        <f>(R42-S42*(1000-T42)/(1000-U42))*AO42</f>
        <v>2.396882210421531</v>
      </c>
      <c r="F42">
        <f>IF(AZ42&lt;&gt;0,1/(1/AZ42-1/N42),0)</f>
        <v>0.44398087963091254</v>
      </c>
      <c r="G42">
        <f>((BC42-AP42/2)*S42-E42)/(BC42+AP42/2)</f>
        <v>341.97108243242587</v>
      </c>
      <c r="H42">
        <f>AP42*1000</f>
        <v>26.009991378209843</v>
      </c>
      <c r="I42">
        <f>(AU42-BA42)</f>
        <v>5.3855565892836772</v>
      </c>
      <c r="J42">
        <f>(P42+AT42*D42)</f>
        <v>40.007930755615234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26.427135467529297</v>
      </c>
      <c r="P42" s="1">
        <v>40.007930755615234</v>
      </c>
      <c r="Q42" s="1">
        <v>26.648094177246094</v>
      </c>
      <c r="R42" s="1">
        <v>399.98617553710938</v>
      </c>
      <c r="S42" s="1">
        <v>388.65963745117188</v>
      </c>
      <c r="T42" s="1">
        <v>6.5102852880954742E-2</v>
      </c>
      <c r="U42" s="1">
        <v>23.078542709350586</v>
      </c>
      <c r="V42" s="1">
        <v>0.16558271646499634</v>
      </c>
      <c r="W42" s="1">
        <v>58.698005676269531</v>
      </c>
      <c r="X42" s="1">
        <v>300.32205200195313</v>
      </c>
      <c r="Y42" s="1">
        <v>998.9720458984375</v>
      </c>
      <c r="Z42" s="1">
        <v>9.2713232040405273</v>
      </c>
      <c r="AA42" s="1">
        <v>88.01416015625</v>
      </c>
      <c r="AB42" s="1">
        <v>6.7500381469726563</v>
      </c>
      <c r="AC42" s="1">
        <v>0.4956974983215332</v>
      </c>
      <c r="AD42" s="1">
        <v>4.0735460817813873E-2</v>
      </c>
      <c r="AE42" s="1">
        <v>4.9405987374484539E-3</v>
      </c>
      <c r="AF42" s="1">
        <v>5.0309952348470688E-2</v>
      </c>
      <c r="AG42" s="1">
        <v>1.8969204276800156E-2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1.1041251911836509</v>
      </c>
      <c r="AP42">
        <f>(U42-T42)/(1000-U42)*AO42</f>
        <v>2.6009991378209842E-2</v>
      </c>
      <c r="AQ42">
        <f>(P42+273.15)</f>
        <v>313.15793075561521</v>
      </c>
      <c r="AR42">
        <f>(O42+273.15)</f>
        <v>299.57713546752927</v>
      </c>
      <c r="AS42">
        <f>(Y42*AK42+Z42*AL42)*AM42</f>
        <v>159.83552377114756</v>
      </c>
      <c r="AT42">
        <f>((AS42+0.00000010773*(AR42^4-AQ42^4))-AP42*44100)/(L42*0.92*2*29.3+0.00000043092*AQ42^3)</f>
        <v>-8.9847621477469044</v>
      </c>
      <c r="AU42">
        <f>0.61365*EXP(17.502*J42/(240.97+J42))</f>
        <v>7.4167951434773158</v>
      </c>
      <c r="AV42">
        <f>AU42*1000/AA42</f>
        <v>84.268203324446986</v>
      </c>
      <c r="AW42">
        <f>(AV42-U42)</f>
        <v>61.1896606150964</v>
      </c>
      <c r="AX42">
        <f>IF(D42,P42,(O42+P42)/2)</f>
        <v>33.217533111572266</v>
      </c>
      <c r="AY42">
        <f>0.61365*EXP(17.502*AX42/(240.97+AX42))</f>
        <v>5.1141871127732861</v>
      </c>
      <c r="AZ42">
        <f>IF(AW42&lt;&gt;0,(1000-(AV42+U42)/2)/AW42*AP42,0)</f>
        <v>0.40225664207603457</v>
      </c>
      <c r="BA42">
        <f>U42*AA42/1000</f>
        <v>2.0312385541936382</v>
      </c>
      <c r="BB42">
        <f>(AY42-BA42)</f>
        <v>3.0829485585796479</v>
      </c>
      <c r="BC42">
        <f>1/(1.6/F42+1.37/N42)</f>
        <v>0.25485328402341584</v>
      </c>
      <c r="BD42">
        <f>G42*AA42*0.001</f>
        <v>30.098297618013703</v>
      </c>
      <c r="BE42">
        <f>G42/S42</f>
        <v>0.87987290029669829</v>
      </c>
      <c r="BF42">
        <f>(1-AP42*AA42/AU42/F42)*100</f>
        <v>30.479608928683344</v>
      </c>
      <c r="BG42">
        <f>(S42-E42/(N42/1.35))</f>
        <v>387.90367299088791</v>
      </c>
      <c r="BH42">
        <f>E42*BF42/100/BG42</f>
        <v>1.8833550055990962E-3</v>
      </c>
    </row>
    <row r="43" spans="1:60" x14ac:dyDescent="0.25">
      <c r="A43" s="1" t="s">
        <v>1</v>
      </c>
      <c r="B43" s="1" t="s">
        <v>1308</v>
      </c>
      <c r="K43" s="1">
        <f t="shared" si="0"/>
        <v>2.72</v>
      </c>
    </row>
    <row r="44" spans="1:60" x14ac:dyDescent="0.25">
      <c r="A44" s="1" t="s">
        <v>1</v>
      </c>
      <c r="B44" s="1" t="s">
        <v>1307</v>
      </c>
      <c r="K44" s="1">
        <f t="shared" si="0"/>
        <v>2.72</v>
      </c>
    </row>
    <row r="45" spans="1:60" x14ac:dyDescent="0.25">
      <c r="A45" s="1">
        <v>10</v>
      </c>
      <c r="B45" s="1" t="s">
        <v>1306</v>
      </c>
      <c r="C45" s="1">
        <v>2140.0000035986304</v>
      </c>
      <c r="D45" s="1">
        <v>0</v>
      </c>
      <c r="E45">
        <f>(R45-S45*(1000-T45)/(1000-U45))*AO45</f>
        <v>3.0005926327724648</v>
      </c>
      <c r="F45">
        <f>IF(AZ45&lt;&gt;0,1/(1/AZ45-1/N45),0)</f>
        <v>0.48482357447852442</v>
      </c>
      <c r="G45">
        <f>((BC45-AP45/2)*S45-E45)/(BC45+AP45/2)</f>
        <v>341.60741229877948</v>
      </c>
      <c r="H45">
        <f>AP45*1000</f>
        <v>26.759082819783092</v>
      </c>
      <c r="I45">
        <f>(AU45-BA45)</f>
        <v>5.1230347607825557</v>
      </c>
      <c r="J45">
        <f>(P45+AT45*D45)</f>
        <v>39.483440399169922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26.534217834472656</v>
      </c>
      <c r="P45" s="1">
        <v>39.483440399169922</v>
      </c>
      <c r="Q45" s="1">
        <v>26.712558746337891</v>
      </c>
      <c r="R45" s="1">
        <v>399.91665649414063</v>
      </c>
      <c r="S45" s="1">
        <v>387.80068969726563</v>
      </c>
      <c r="T45" s="1">
        <v>6.5403692424297333E-2</v>
      </c>
      <c r="U45" s="1">
        <v>23.725530624389648</v>
      </c>
      <c r="V45" s="1">
        <v>0.16532284021377563</v>
      </c>
      <c r="W45" s="1">
        <v>59.971721649169922</v>
      </c>
      <c r="X45" s="1">
        <v>300.32742309570313</v>
      </c>
      <c r="Y45" s="1">
        <v>1249.8267822265625</v>
      </c>
      <c r="Z45" s="1">
        <v>8.6872682571411133</v>
      </c>
      <c r="AA45" s="1">
        <v>88.025840759277344</v>
      </c>
      <c r="AB45" s="1">
        <v>6.7292280197143555</v>
      </c>
      <c r="AC45" s="1">
        <v>0.50294876098632813</v>
      </c>
      <c r="AD45" s="1">
        <v>2.7695231139659882E-2</v>
      </c>
      <c r="AE45" s="1">
        <v>7.0274411700665951E-3</v>
      </c>
      <c r="AF45" s="1">
        <v>3.8207106292247772E-2</v>
      </c>
      <c r="AG45" s="1">
        <v>3.3445399254560471E-2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1.1041449378518493</v>
      </c>
      <c r="AP45">
        <f>(U45-T45)/(1000-U45)*AO45</f>
        <v>2.6759082819783092E-2</v>
      </c>
      <c r="AQ45">
        <f>(P45+273.15)</f>
        <v>312.6334403991699</v>
      </c>
      <c r="AR45">
        <f>(O45+273.15)</f>
        <v>299.68421783447263</v>
      </c>
      <c r="AS45">
        <f>(Y45*AK45+Z45*AL45)*AM45</f>
        <v>199.97228068652112</v>
      </c>
      <c r="AT45">
        <f>((AS45+0.00000010773*(AR45^4-AQ45^4))-AP45*44100)/(L45*0.92*2*29.3+0.00000043092*AQ45^3)</f>
        <v>-8.8706394917863989</v>
      </c>
      <c r="AU45">
        <f>0.61365*EXP(17.502*J45/(240.97+J45))</f>
        <v>7.2114945414544369</v>
      </c>
      <c r="AV45">
        <f>AU45*1000/AA45</f>
        <v>81.924744816417942</v>
      </c>
      <c r="AW45">
        <f>(AV45-U45)</f>
        <v>58.199214192028293</v>
      </c>
      <c r="AX45">
        <f>IF(D45,P45,(O45+P45)/2)</f>
        <v>33.008829116821289</v>
      </c>
      <c r="AY45">
        <f>0.61365*EXP(17.502*AX45/(240.97+AX45))</f>
        <v>5.0546138356233445</v>
      </c>
      <c r="AZ45">
        <f>IF(AW45&lt;&gt;0,(1000-(AV45+U45)/2)/AW45*AP45,0)</f>
        <v>0.43549609623471525</v>
      </c>
      <c r="BA45">
        <f>U45*AA45/1000</f>
        <v>2.0884597806718812</v>
      </c>
      <c r="BB45">
        <f>(AY45-BA45)</f>
        <v>2.9661540549514633</v>
      </c>
      <c r="BC45">
        <f>1/(1.6/F45+1.37/N45)</f>
        <v>0.27622501058037363</v>
      </c>
      <c r="BD45">
        <f>G45*AA45*0.001</f>
        <v>30.070279677201164</v>
      </c>
      <c r="BE45">
        <f>G45/S45</f>
        <v>0.88088397306733346</v>
      </c>
      <c r="BF45">
        <f>(1-AP45*AA45/AU45/F45)*100</f>
        <v>32.629092530867212</v>
      </c>
      <c r="BG45">
        <f>(S45-E45/(N45/1.35))</f>
        <v>386.85431803982533</v>
      </c>
      <c r="BH45">
        <f>E45*BF45/100/BG45</f>
        <v>2.5308393908657898E-3</v>
      </c>
    </row>
    <row r="46" spans="1:60" x14ac:dyDescent="0.25">
      <c r="A46" s="1" t="s">
        <v>1</v>
      </c>
      <c r="B46" s="1" t="s">
        <v>1305</v>
      </c>
      <c r="K46" s="1">
        <f t="shared" si="0"/>
        <v>2.72</v>
      </c>
    </row>
    <row r="47" spans="1:60" x14ac:dyDescent="0.25">
      <c r="A47" s="1" t="s">
        <v>1</v>
      </c>
      <c r="B47" s="1" t="s">
        <v>1304</v>
      </c>
      <c r="K47" s="1">
        <f t="shared" si="0"/>
        <v>2.72</v>
      </c>
    </row>
    <row r="48" spans="1:60" x14ac:dyDescent="0.25">
      <c r="A48" s="1">
        <v>11</v>
      </c>
      <c r="B48" s="1" t="s">
        <v>1303</v>
      </c>
      <c r="C48" s="1">
        <v>2346.5000036098063</v>
      </c>
      <c r="D48" s="1">
        <v>0</v>
      </c>
      <c r="E48">
        <f>(R48-S48*(1000-T48)/(1000-U48))*AO48</f>
        <v>3.4039679368380433</v>
      </c>
      <c r="F48">
        <f>IF(AZ48&lt;&gt;0,1/(1/AZ48-1/N48),0)</f>
        <v>0.46849348734187629</v>
      </c>
      <c r="G48">
        <f>((BC48-AP48/2)*S48-E48)/(BC48+AP48/2)</f>
        <v>336.87730178694756</v>
      </c>
      <c r="H48">
        <f>AP48*1000</f>
        <v>27.76504665128612</v>
      </c>
      <c r="I48">
        <f>(AU48-BA48)</f>
        <v>5.4659815692222899</v>
      </c>
      <c r="J48">
        <f>(P48+AT48*D48)</f>
        <v>40.542667388916016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26.651865005493164</v>
      </c>
      <c r="P48" s="1">
        <v>40.542667388916016</v>
      </c>
      <c r="Q48" s="1">
        <v>26.801733016967773</v>
      </c>
      <c r="R48" s="1">
        <v>399.953369140625</v>
      </c>
      <c r="S48" s="1">
        <v>387.13571166992188</v>
      </c>
      <c r="T48" s="1">
        <v>7.0422865450382233E-2</v>
      </c>
      <c r="U48" s="1">
        <v>24.597637176513672</v>
      </c>
      <c r="V48" s="1">
        <v>0.1767880916595459</v>
      </c>
      <c r="W48" s="1">
        <v>61.749397277832031</v>
      </c>
      <c r="X48" s="1">
        <v>300.3328857421875</v>
      </c>
      <c r="Y48" s="1">
        <v>1600.3612060546875</v>
      </c>
      <c r="Z48" s="1">
        <v>8.8234958648681641</v>
      </c>
      <c r="AA48" s="1">
        <v>88.029640197753906</v>
      </c>
      <c r="AB48" s="1">
        <v>6.7930831909179688</v>
      </c>
      <c r="AC48" s="1">
        <v>0.49934357404708862</v>
      </c>
      <c r="AD48" s="1">
        <v>4.5924089848995209E-2</v>
      </c>
      <c r="AE48" s="1">
        <v>6.3913916237652302E-3</v>
      </c>
      <c r="AF48" s="1">
        <v>8.1527180969715118E-2</v>
      </c>
      <c r="AG48" s="1">
        <v>2.1862875670194626E-2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1.1041650211109832</v>
      </c>
      <c r="AP48">
        <f>(U48-T48)/(1000-U48)*AO48</f>
        <v>2.776504665128612E-2</v>
      </c>
      <c r="AQ48">
        <f>(P48+273.15)</f>
        <v>313.69266738891599</v>
      </c>
      <c r="AR48">
        <f>(O48+273.15)</f>
        <v>299.80186500549314</v>
      </c>
      <c r="AS48">
        <f>(Y48*AK48+Z48*AL48)*AM48</f>
        <v>256.05778724541233</v>
      </c>
      <c r="AT48">
        <f>((AS48+0.00000010773*(AR48^4-AQ48^4))-AP48*44100)/(L48*0.92*2*29.3+0.00000043092*AQ48^3)</f>
        <v>-8.8686140222962333</v>
      </c>
      <c r="AU48">
        <f>0.61365*EXP(17.502*J48/(240.97+J48))</f>
        <v>7.6313027195856833</v>
      </c>
      <c r="AV48">
        <f>AU48*1000/AA48</f>
        <v>86.690150072661524</v>
      </c>
      <c r="AW48">
        <f>(AV48-U48)</f>
        <v>62.092512896147852</v>
      </c>
      <c r="AX48">
        <f>IF(D48,P48,(O48+P48)/2)</f>
        <v>33.59726619720459</v>
      </c>
      <c r="AY48">
        <f>0.61365*EXP(17.502*AX48/(240.97+AX48))</f>
        <v>5.2241476489806553</v>
      </c>
      <c r="AZ48">
        <f>IF(AW48&lt;&gt;0,(1000-(AV48+U48)/2)/AW48*AP48,0)</f>
        <v>0.42227460487537954</v>
      </c>
      <c r="BA48">
        <f>U48*AA48/1000</f>
        <v>2.1653211503633938</v>
      </c>
      <c r="BB48">
        <f>(AY48-BA48)</f>
        <v>3.0588264986172615</v>
      </c>
      <c r="BC48">
        <f>1/(1.6/F48+1.37/N48)</f>
        <v>0.26771828865163189</v>
      </c>
      <c r="BD48">
        <f>G48*AA48*0.001</f>
        <v>29.655187667095152</v>
      </c>
      <c r="BE48">
        <f>G48/S48</f>
        <v>0.87017883298292709</v>
      </c>
      <c r="BF48">
        <f>(1-AP48*AA48/AU48/F48)*100</f>
        <v>31.636373192763102</v>
      </c>
      <c r="BG48">
        <f>(S48-E48/(N48/1.35))</f>
        <v>386.06211749286672</v>
      </c>
      <c r="BH48">
        <f>E48*BF48/100/BG48</f>
        <v>2.7894267556048927E-3</v>
      </c>
    </row>
    <row r="49" spans="1:60" x14ac:dyDescent="0.25">
      <c r="A49" s="1" t="s">
        <v>1</v>
      </c>
      <c r="B49" s="1" t="s">
        <v>1302</v>
      </c>
      <c r="K49" s="1">
        <f t="shared" si="0"/>
        <v>2.72</v>
      </c>
    </row>
    <row r="50" spans="1:60" x14ac:dyDescent="0.25">
      <c r="A50" s="1" t="s">
        <v>1</v>
      </c>
      <c r="B50" s="1" t="s">
        <v>1297</v>
      </c>
      <c r="K50" s="1">
        <f t="shared" si="0"/>
        <v>2.72</v>
      </c>
    </row>
    <row r="51" spans="1:60" x14ac:dyDescent="0.25">
      <c r="A51" s="1">
        <v>12</v>
      </c>
      <c r="B51" s="1" t="s">
        <v>1301</v>
      </c>
      <c r="C51" s="1">
        <v>2552.5000036098063</v>
      </c>
      <c r="D51" s="1">
        <v>0</v>
      </c>
      <c r="E51">
        <f>(R51-S51*(1000-T51)/(1000-U51))*AO51</f>
        <v>3.8181813024395366</v>
      </c>
      <c r="F51">
        <f>IF(AZ51&lt;&gt;0,1/(1/AZ51-1/N51),0)</f>
        <v>0.52803944211629161</v>
      </c>
      <c r="G51">
        <f>((BC51-AP51/2)*S51-E51)/(BC51+AP51/2)</f>
        <v>338.66526343575362</v>
      </c>
      <c r="H51">
        <f>AP51*1000</f>
        <v>28.920400882324177</v>
      </c>
      <c r="I51">
        <f>(AU51-BA51)</f>
        <v>5.1197633745506312</v>
      </c>
      <c r="J51">
        <f>(P51+AT51*D51)</f>
        <v>39.895442962646484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26.789028167724609</v>
      </c>
      <c r="P51" s="1">
        <v>39.895442962646484</v>
      </c>
      <c r="Q51" s="1">
        <v>26.911033630371094</v>
      </c>
      <c r="R51" s="1">
        <v>400.17416381835938</v>
      </c>
      <c r="S51" s="1">
        <v>386.59085083007813</v>
      </c>
      <c r="T51" s="1">
        <v>6.8774707615375519E-2</v>
      </c>
      <c r="U51" s="1">
        <v>25.590065002441406</v>
      </c>
      <c r="V51" s="1">
        <v>0.17125444114208221</v>
      </c>
      <c r="W51" s="1">
        <v>63.721282958984375</v>
      </c>
      <c r="X51" s="1">
        <v>300.33938598632813</v>
      </c>
      <c r="Y51" s="1">
        <v>2000.116455078125</v>
      </c>
      <c r="Z51" s="1">
        <v>8.4838323593139648</v>
      </c>
      <c r="AA51" s="1">
        <v>88.025535583496094</v>
      </c>
      <c r="AB51" s="1">
        <v>6.9484343528747559</v>
      </c>
      <c r="AC51" s="1">
        <v>0.50076228380203247</v>
      </c>
      <c r="AD51" s="1">
        <v>7.3820203542709351E-2</v>
      </c>
      <c r="AE51" s="1">
        <v>7.5751831755042076E-3</v>
      </c>
      <c r="AF51" s="1">
        <v>4.5418534427881241E-2</v>
      </c>
      <c r="AG51" s="1">
        <v>3.3528171479701996E-2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1.1041889190673826</v>
      </c>
      <c r="AP51">
        <f>(U51-T51)/(1000-U51)*AO51</f>
        <v>2.8920400882324178E-2</v>
      </c>
      <c r="AQ51">
        <f>(P51+273.15)</f>
        <v>313.04544296264646</v>
      </c>
      <c r="AR51">
        <f>(O51+273.15)</f>
        <v>299.93902816772459</v>
      </c>
      <c r="AS51">
        <f>(Y51*AK51+Z51*AL51)*AM51</f>
        <v>320.01862565952615</v>
      </c>
      <c r="AT51">
        <f>((AS51+0.00000010773*(AR51^4-AQ51^4))-AP51*44100)/(L51*0.92*2*29.3+0.00000043092*AQ51^3)</f>
        <v>-8.693984584185305</v>
      </c>
      <c r="AU51">
        <f>0.61365*EXP(17.502*J51/(240.97+J51))</f>
        <v>7.3723425520070149</v>
      </c>
      <c r="AV51">
        <f>AU51*1000/AA51</f>
        <v>83.75231690597353</v>
      </c>
      <c r="AW51">
        <f>(AV51-U51)</f>
        <v>58.162251903532123</v>
      </c>
      <c r="AX51">
        <f>IF(D51,P51,(O51+P51)/2)</f>
        <v>33.342235565185547</v>
      </c>
      <c r="AY51">
        <f>0.61365*EXP(17.502*AX51/(240.97+AX51))</f>
        <v>5.1500734119539775</v>
      </c>
      <c r="AZ51">
        <f>IF(AW51&lt;&gt;0,(1000-(AV51+U51)/2)/AW51*AP51,0)</f>
        <v>0.47005209097748363</v>
      </c>
      <c r="BA51">
        <f>U51*AA51/1000</f>
        <v>2.2525791774563841</v>
      </c>
      <c r="BB51">
        <f>(AY51-BA51)</f>
        <v>2.8974942344975934</v>
      </c>
      <c r="BC51">
        <f>1/(1.6/F51+1.37/N51)</f>
        <v>0.29849462184361064</v>
      </c>
      <c r="BD51">
        <f>G51*AA51*0.001</f>
        <v>29.811191197458008</v>
      </c>
      <c r="BE51">
        <f>G51/S51</f>
        <v>0.8760302079280462</v>
      </c>
      <c r="BF51">
        <f>(1-AP51*AA51/AU51/F51)*100</f>
        <v>34.60551634211415</v>
      </c>
      <c r="BG51">
        <f>(S51-E51/(N51/1.35))</f>
        <v>385.38661586391459</v>
      </c>
      <c r="BH51">
        <f>E51*BF51/100/BG51</f>
        <v>3.4285086720651213E-3</v>
      </c>
    </row>
    <row r="52" spans="1:60" x14ac:dyDescent="0.25">
      <c r="A52" s="1" t="s">
        <v>1</v>
      </c>
      <c r="B52" s="1" t="s">
        <v>1300</v>
      </c>
      <c r="K52" s="2">
        <v>5.7275</v>
      </c>
    </row>
    <row r="53" spans="1:60" x14ac:dyDescent="0.25">
      <c r="A53" s="1" t="s">
        <v>1</v>
      </c>
      <c r="B53" s="1" t="s">
        <v>1299</v>
      </c>
      <c r="K53" s="2">
        <v>5.7275</v>
      </c>
    </row>
    <row r="54" spans="1:60" x14ac:dyDescent="0.25">
      <c r="A54" s="1" t="s">
        <v>1</v>
      </c>
      <c r="B54" s="1" t="s">
        <v>1298</v>
      </c>
      <c r="K54" s="2">
        <v>5.7275</v>
      </c>
    </row>
    <row r="55" spans="1:60" x14ac:dyDescent="0.25">
      <c r="A55" s="1" t="s">
        <v>1</v>
      </c>
      <c r="B55" s="1" t="s">
        <v>1297</v>
      </c>
      <c r="K55" s="2">
        <v>5.7275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06752-477D-4F06-AED2-9CC7FF79BD78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844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843</v>
      </c>
    </row>
    <row r="12" spans="1:56" x14ac:dyDescent="0.25">
      <c r="A12" s="1" t="s">
        <v>1</v>
      </c>
      <c r="B12" s="1" t="s">
        <v>842</v>
      </c>
    </row>
    <row r="13" spans="1:56" x14ac:dyDescent="0.25">
      <c r="A13" s="1" t="s">
        <v>1</v>
      </c>
      <c r="B13" s="1" t="s">
        <v>841</v>
      </c>
    </row>
    <row r="14" spans="1:56" x14ac:dyDescent="0.25">
      <c r="A14" s="1" t="s">
        <v>1</v>
      </c>
      <c r="B14" s="1" t="s">
        <v>840</v>
      </c>
    </row>
    <row r="15" spans="1:56" x14ac:dyDescent="0.25">
      <c r="A15" s="1" t="s">
        <v>1</v>
      </c>
      <c r="B15" s="1" t="s">
        <v>839</v>
      </c>
    </row>
    <row r="16" spans="1:56" x14ac:dyDescent="0.25">
      <c r="A16" s="1" t="s">
        <v>1</v>
      </c>
      <c r="B16" s="1" t="s">
        <v>838</v>
      </c>
    </row>
    <row r="17" spans="1:56" x14ac:dyDescent="0.25">
      <c r="A17" s="1" t="s">
        <v>1</v>
      </c>
      <c r="B17" s="1" t="s">
        <v>837</v>
      </c>
    </row>
    <row r="18" spans="1:56" x14ac:dyDescent="0.25">
      <c r="A18" s="1">
        <v>1</v>
      </c>
      <c r="B18" s="1" t="s">
        <v>836</v>
      </c>
      <c r="C18" s="1">
        <v>356.00000277161598</v>
      </c>
      <c r="D18" s="1">
        <v>0</v>
      </c>
      <c r="E18">
        <f>(R18-S18*(1000-T18)/(1000-U18))*AK18</f>
        <v>-1.5473300191216524</v>
      </c>
      <c r="F18">
        <f>IF(AV18&lt;&gt;0,1/(1/AV18-1/N18),0)</f>
        <v>2.1809187103134295</v>
      </c>
      <c r="G18">
        <f>((AY18-AL18/2)*S18-E18)/(AY18+AL18/2)</f>
        <v>387.66372352001378</v>
      </c>
      <c r="H18">
        <f>AL18*1000</f>
        <v>20.003000632521612</v>
      </c>
      <c r="I18">
        <f>(AQ18-AW18)</f>
        <v>1.1798355461344543</v>
      </c>
      <c r="J18">
        <f>(P18+AP18*D18)</f>
        <v>25.805416107177734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26.217613220214844</v>
      </c>
      <c r="P18" s="1">
        <v>25.805416107177734</v>
      </c>
      <c r="Q18" s="1">
        <v>26.317653656005859</v>
      </c>
      <c r="R18" s="1">
        <v>400.0294189453125</v>
      </c>
      <c r="S18" s="1">
        <v>394.27383422851563</v>
      </c>
      <c r="T18" s="1">
        <v>6.7917017936706543</v>
      </c>
      <c r="U18" s="1">
        <v>24.507678985595703</v>
      </c>
      <c r="V18" s="1">
        <v>17.478809356689453</v>
      </c>
      <c r="W18" s="1">
        <v>63.071826934814453</v>
      </c>
      <c r="X18" s="1">
        <v>299.58688354492188</v>
      </c>
      <c r="Y18" s="1">
        <v>0.32136553525924683</v>
      </c>
      <c r="Z18" s="1">
        <v>9.5086307525634766</v>
      </c>
      <c r="AA18" s="1">
        <v>87.962875366210938</v>
      </c>
      <c r="AB18" s="1">
        <v>12.340014457702637</v>
      </c>
      <c r="AC18" s="1">
        <v>2.2573697566986084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1.1014223659739772</v>
      </c>
      <c r="AL18">
        <f>(U18-T18)/(1000-U18)*AK18</f>
        <v>2.0003000632521611E-2</v>
      </c>
      <c r="AM18">
        <f>(P18+273.15)</f>
        <v>298.95541610717771</v>
      </c>
      <c r="AN18">
        <f>(O18+273.15)</f>
        <v>299.36761322021482</v>
      </c>
      <c r="AO18">
        <f>(Y18*AG18+Z18*AH18)*AI18</f>
        <v>5.1418484492186778E-2</v>
      </c>
      <c r="AP18">
        <f>((AO18+0.00000010773*(AN18^4-AM18^4))-AL18*44100)/(L18*51.4+0.00000043092*AM18^3)</f>
        <v>-7.2196737410920111</v>
      </c>
      <c r="AQ18">
        <f>0.61365*EXP(17.502*J18/(240.97+J18))</f>
        <v>3.3356014582595161</v>
      </c>
      <c r="AR18">
        <f>AQ18*1000/AA18</f>
        <v>37.920559603953286</v>
      </c>
      <c r="AS18">
        <f>(AR18-U18)</f>
        <v>13.412880618357583</v>
      </c>
      <c r="AT18">
        <f>IF(D18,P18,(O18+P18)/2)</f>
        <v>26.011514663696289</v>
      </c>
      <c r="AU18">
        <f>0.61365*EXP(17.502*AT18/(240.97+AT18))</f>
        <v>3.3765582096321372</v>
      </c>
      <c r="AV18">
        <f>IF(AS18&lt;&gt;0,(1000-(AR18+U18)/2)/AS18*AL18,0)</f>
        <v>1.4447772358461175</v>
      </c>
      <c r="AW18">
        <f>U18*AA18/1000</f>
        <v>2.1557659121250619</v>
      </c>
      <c r="AX18">
        <f>(AU18-AW18)</f>
        <v>1.2207922975070753</v>
      </c>
      <c r="AY18">
        <f>1/(1.6/F18+1.37/N18)</f>
        <v>0.94903383447539968</v>
      </c>
      <c r="AZ18">
        <f>G18*AA18*0.001</f>
        <v>34.100015795992228</v>
      </c>
      <c r="BA18">
        <f>G18/S18</f>
        <v>0.98323472131637646</v>
      </c>
      <c r="BB18">
        <f>(1-AL18*AA18/AQ18/F18)*100</f>
        <v>75.813059702349932</v>
      </c>
      <c r="BC18">
        <f>(S18-E18/(N18/1.35))</f>
        <v>394.7618542478977</v>
      </c>
      <c r="BD18">
        <f>E18*BB18/100/BC18</f>
        <v>-2.9716098923084537E-3</v>
      </c>
    </row>
    <row r="19" spans="1:56" x14ac:dyDescent="0.25">
      <c r="A19" s="1" t="s">
        <v>1</v>
      </c>
      <c r="B19" s="1" t="s">
        <v>835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834</v>
      </c>
      <c r="K20" s="1">
        <f t="shared" si="0"/>
        <v>2.72</v>
      </c>
    </row>
    <row r="21" spans="1:56" x14ac:dyDescent="0.25">
      <c r="A21" s="1">
        <v>2</v>
      </c>
      <c r="B21" s="1" t="s">
        <v>833</v>
      </c>
      <c r="C21" s="1">
        <v>559.00000277161598</v>
      </c>
      <c r="D21" s="1">
        <v>0</v>
      </c>
      <c r="E21">
        <f>(R21-S21*(1000-T21)/(1000-U21))*AK21</f>
        <v>-0.42854872212841494</v>
      </c>
      <c r="F21">
        <f>IF(AV21&lt;&gt;0,1/(1/AV21-1/N21),0)</f>
        <v>0.23342488991275206</v>
      </c>
      <c r="G21">
        <f>((AY21-AL21/2)*S21-E21)/(AY21+AL21/2)</f>
        <v>344.65016733432356</v>
      </c>
      <c r="H21">
        <f>AL21*1000</f>
        <v>19.562606600310509</v>
      </c>
      <c r="I21">
        <f>(AQ21-AW21)</f>
        <v>7.2647193584445251</v>
      </c>
      <c r="J21">
        <f>(P21+AP21*D21)</f>
        <v>44.472930908203125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26.153764724731445</v>
      </c>
      <c r="P21" s="1">
        <v>44.472930908203125</v>
      </c>
      <c r="Q21" s="1">
        <v>26.319568634033203</v>
      </c>
      <c r="R21" s="1">
        <v>399.96371459960938</v>
      </c>
      <c r="S21" s="1">
        <v>393.36672973632813</v>
      </c>
      <c r="T21" s="1">
        <v>6.7143101692199707</v>
      </c>
      <c r="U21" s="1">
        <v>24.046848297119141</v>
      </c>
      <c r="V21" s="1">
        <v>17.342128753662109</v>
      </c>
      <c r="W21" s="1">
        <v>62.109661102294922</v>
      </c>
      <c r="X21" s="1">
        <v>299.61422729492188</v>
      </c>
      <c r="Y21" s="1">
        <v>25.828544616699219</v>
      </c>
      <c r="Z21" s="1">
        <v>9.6687088012695313</v>
      </c>
      <c r="AA21" s="1">
        <v>87.948539733886719</v>
      </c>
      <c r="AB21" s="1">
        <v>12.345772743225098</v>
      </c>
      <c r="AC21" s="1">
        <v>2.2406976222991943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1.1015228944666242</v>
      </c>
      <c r="AL21">
        <f>(U21-T21)/(1000-U21)*AK21</f>
        <v>1.9562606600310509E-2</v>
      </c>
      <c r="AM21">
        <f>(P21+273.15)</f>
        <v>317.6229309082031</v>
      </c>
      <c r="AN21">
        <f>(O21+273.15)</f>
        <v>299.30376472473142</v>
      </c>
      <c r="AO21">
        <f>(Y21*AG21+Z21*AH21)*AI21</f>
        <v>4.1325670463018014</v>
      </c>
      <c r="AP21">
        <f>((AO21+0.00000010773*(AN21^4-AM21^4))-AL21*44100)/(L21*51.4+0.00000043092*AM21^3)</f>
        <v>-8.80744226639451</v>
      </c>
      <c r="AQ21">
        <f>0.61365*EXP(17.502*J21/(240.97+J21))</f>
        <v>9.3796045513784545</v>
      </c>
      <c r="AR21">
        <f>AQ21*1000/AA21</f>
        <v>106.64878097759339</v>
      </c>
      <c r="AS21">
        <f>(AR21-U21)</f>
        <v>82.601932680474249</v>
      </c>
      <c r="AT21">
        <f>IF(D21,P21,(O21+P21)/2)</f>
        <v>35.313347816467285</v>
      </c>
      <c r="AU21">
        <f>0.61365*EXP(17.502*AT21/(240.97+AT21))</f>
        <v>5.7471249946936789</v>
      </c>
      <c r="AV21">
        <f>IF(AS21&lt;&gt;0,(1000-(AR21+U21)/2)/AS21*AL21,0)</f>
        <v>0.22135357390604965</v>
      </c>
      <c r="AW21">
        <f>U21*AA21/1000</f>
        <v>2.114885192933929</v>
      </c>
      <c r="AX21">
        <f>(AU21-AW21)</f>
        <v>3.6322398017597499</v>
      </c>
      <c r="AY21">
        <f>1/(1.6/F21+1.37/N21)</f>
        <v>0.13938213317940687</v>
      </c>
      <c r="AZ21">
        <f>G21*AA21*0.001</f>
        <v>30.311478936093465</v>
      </c>
      <c r="BA21">
        <f>G21/S21</f>
        <v>0.87615484808626531</v>
      </c>
      <c r="BB21">
        <f>(1-AL21*AA21/AQ21/F21)*100</f>
        <v>21.417894117449499</v>
      </c>
      <c r="BC21">
        <f>(S21-E21/(N21/1.35))</f>
        <v>393.50189182398543</v>
      </c>
      <c r="BD21">
        <f>E21*BB21/100/BC21</f>
        <v>-2.3325456231403072E-4</v>
      </c>
    </row>
    <row r="22" spans="1:56" x14ac:dyDescent="0.25">
      <c r="A22" s="1" t="s">
        <v>1</v>
      </c>
      <c r="B22" s="1" t="s">
        <v>832</v>
      </c>
      <c r="K22" s="1">
        <f t="shared" si="0"/>
        <v>2.72</v>
      </c>
    </row>
    <row r="23" spans="1:56" x14ac:dyDescent="0.25">
      <c r="A23" s="1" t="s">
        <v>1</v>
      </c>
      <c r="B23" s="1" t="s">
        <v>831</v>
      </c>
      <c r="K23" s="1">
        <f t="shared" si="0"/>
        <v>2.72</v>
      </c>
    </row>
    <row r="24" spans="1:56" x14ac:dyDescent="0.25">
      <c r="A24" s="1">
        <v>3</v>
      </c>
      <c r="B24" s="1" t="s">
        <v>830</v>
      </c>
      <c r="C24" s="1">
        <v>762.00000277161598</v>
      </c>
      <c r="D24" s="1">
        <v>0</v>
      </c>
      <c r="E24">
        <f>(R24-S24*(1000-T24)/(1000-U24))*AK24</f>
        <v>0.27944702620891121</v>
      </c>
      <c r="F24">
        <f>IF(AV24&lt;&gt;0,1/(1/AV24-1/N24),0)</f>
        <v>0.22707313504232896</v>
      </c>
      <c r="G24">
        <f>((AY24-AL24/2)*S24-E24)/(AY24+AL24/2)</f>
        <v>338.93127992709663</v>
      </c>
      <c r="H24">
        <f>AL24*1000</f>
        <v>19.259423609004983</v>
      </c>
      <c r="I24">
        <f>(AQ24-AW24)</f>
        <v>7.3423082298534448</v>
      </c>
      <c r="J24">
        <f>(P24+AP24*D24)</f>
        <v>44.568550109863281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26.073152542114258</v>
      </c>
      <c r="P24" s="1">
        <v>44.568550109863281</v>
      </c>
      <c r="Q24" s="1">
        <v>26.256946563720703</v>
      </c>
      <c r="R24" s="1">
        <v>400.02658081054688</v>
      </c>
      <c r="S24" s="1">
        <v>392.90231323242188</v>
      </c>
      <c r="T24" s="1">
        <v>6.6177644729614258</v>
      </c>
      <c r="U24" s="1">
        <v>23.690147399902344</v>
      </c>
      <c r="V24" s="1">
        <v>17.176944732666016</v>
      </c>
      <c r="W24" s="1">
        <v>61.489700317382813</v>
      </c>
      <c r="X24" s="1">
        <v>299.57510375976563</v>
      </c>
      <c r="Y24" s="1">
        <v>49.712810516357422</v>
      </c>
      <c r="Z24" s="1">
        <v>9.5913820266723633</v>
      </c>
      <c r="AA24" s="1">
        <v>87.961448669433594</v>
      </c>
      <c r="AB24" s="1">
        <v>12.305294036865234</v>
      </c>
      <c r="AC24" s="1">
        <v>2.2252295017242432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1.1013790579403144</v>
      </c>
      <c r="AL24">
        <f>(U24-T24)/(1000-U24)*AK24</f>
        <v>1.9259423609004983E-2</v>
      </c>
      <c r="AM24">
        <f>(P24+273.15)</f>
        <v>317.71855010986326</v>
      </c>
      <c r="AN24">
        <f>(O24+273.15)</f>
        <v>299.22315254211424</v>
      </c>
      <c r="AO24">
        <f>(Y24*AG24+Z24*AH24)*AI24</f>
        <v>7.9540495048303228</v>
      </c>
      <c r="AP24">
        <f>((AO24+0.00000010773*(AN24^4-AM24^4))-AL24*44100)/(L24*51.4+0.00000043092*AM24^3)</f>
        <v>-8.6859019174070404</v>
      </c>
      <c r="AQ24">
        <f>0.61365*EXP(17.502*J24/(240.97+J24))</f>
        <v>9.4261279143412704</v>
      </c>
      <c r="AR24">
        <f>AQ24*1000/AA24</f>
        <v>107.16203583419185</v>
      </c>
      <c r="AS24">
        <f>(AR24-U24)</f>
        <v>83.471888434289511</v>
      </c>
      <c r="AT24">
        <f>IF(D24,P24,(O24+P24)/2)</f>
        <v>35.32085132598877</v>
      </c>
      <c r="AU24">
        <f>0.61365*EXP(17.502*AT24/(240.97+AT24))</f>
        <v>5.7495080523419535</v>
      </c>
      <c r="AV24">
        <f>IF(AS24&lt;&gt;0,(1000-(AR24+U24)/2)/AS24*AL24,0)</f>
        <v>0.2156337317040587</v>
      </c>
      <c r="AW24">
        <f>U24*AA24/1000</f>
        <v>2.0838196844878256</v>
      </c>
      <c r="AX24">
        <f>(AU24-AW24)</f>
        <v>3.6656883678541279</v>
      </c>
      <c r="AY24">
        <f>1/(1.6/F24+1.37/N24)</f>
        <v>0.13575418457785376</v>
      </c>
      <c r="AZ24">
        <f>G24*AA24*0.001</f>
        <v>29.812886381772742</v>
      </c>
      <c r="BA24">
        <f>G24/S24</f>
        <v>0.86263498206130795</v>
      </c>
      <c r="BB24">
        <f>(1-AL24*AA24/AQ24/F24)*100</f>
        <v>20.852614380138167</v>
      </c>
      <c r="BC24">
        <f>(S24-E24/(N24/1.35))</f>
        <v>392.81417706142963</v>
      </c>
      <c r="BD24">
        <f>E24*BB24/100/BC24</f>
        <v>1.4834497880914088E-4</v>
      </c>
    </row>
    <row r="25" spans="1:56" x14ac:dyDescent="0.25">
      <c r="A25" s="1" t="s">
        <v>1</v>
      </c>
      <c r="B25" s="1" t="s">
        <v>829</v>
      </c>
      <c r="K25" s="1">
        <f t="shared" si="0"/>
        <v>2.72</v>
      </c>
    </row>
    <row r="26" spans="1:56" x14ac:dyDescent="0.25">
      <c r="A26" s="1" t="s">
        <v>1</v>
      </c>
      <c r="B26" s="1" t="s">
        <v>828</v>
      </c>
      <c r="K26" s="1">
        <f t="shared" si="0"/>
        <v>2.72</v>
      </c>
    </row>
    <row r="27" spans="1:56" x14ac:dyDescent="0.25">
      <c r="A27" s="1">
        <v>4</v>
      </c>
      <c r="B27" s="1" t="s">
        <v>827</v>
      </c>
      <c r="C27" s="1">
        <v>965.00000277161598</v>
      </c>
      <c r="D27" s="1">
        <v>0</v>
      </c>
      <c r="E27">
        <f>(R27-S27*(1000-T27)/(1000-U27))*AK27</f>
        <v>1.1952947375655336</v>
      </c>
      <c r="F27">
        <f>IF(AV27&lt;&gt;0,1/(1/AV27-1/N27),0)</f>
        <v>1.9439607808563517</v>
      </c>
      <c r="G27">
        <f>((AY27-AL27/2)*S27-E27)/(AY27+AL27/2)</f>
        <v>382.04082561730723</v>
      </c>
      <c r="H27">
        <f>AL27*1000</f>
        <v>19.263011983949376</v>
      </c>
      <c r="I27">
        <f>(AQ27-AW27)</f>
        <v>1.2287383663255755</v>
      </c>
      <c r="J27">
        <f>(P27+AP27*D27)</f>
        <v>25.644309997558594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26.020395278930664</v>
      </c>
      <c r="P27" s="1">
        <v>25.644309997558594</v>
      </c>
      <c r="Q27" s="1">
        <v>26.208402633666992</v>
      </c>
      <c r="R27" s="1">
        <v>399.86819458007813</v>
      </c>
      <c r="S27" s="1">
        <v>391.92864990234375</v>
      </c>
      <c r="T27" s="1">
        <v>6.5151734352111816</v>
      </c>
      <c r="U27" s="1">
        <v>23.591346740722656</v>
      </c>
      <c r="V27" s="1">
        <v>16.963691711425781</v>
      </c>
      <c r="W27" s="1">
        <v>61.425273895263672</v>
      </c>
      <c r="X27" s="1">
        <v>299.5947265625</v>
      </c>
      <c r="Y27" s="1">
        <v>99.822158813476563</v>
      </c>
      <c r="Z27" s="1">
        <v>9.6265401840209961</v>
      </c>
      <c r="AA27" s="1">
        <v>87.962348937988281</v>
      </c>
      <c r="AB27" s="1">
        <v>12.286045074462891</v>
      </c>
      <c r="AC27" s="1">
        <v>2.2197420597076416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1.1014512005974262</v>
      </c>
      <c r="AL27">
        <f>(U27-T27)/(1000-U27)*AK27</f>
        <v>1.9263011983949377E-2</v>
      </c>
      <c r="AM27">
        <f>(P27+273.15)</f>
        <v>298.79430999755857</v>
      </c>
      <c r="AN27">
        <f>(O27+273.15)</f>
        <v>299.17039527893064</v>
      </c>
      <c r="AO27">
        <f>(Y27*AG27+Z27*AH27)*AI27</f>
        <v>15.971545053164391</v>
      </c>
      <c r="AP27">
        <f>((AO27+0.00000010773*(AN27^4-AM27^4))-AL27*44100)/(L27*51.4+0.00000043092*AM27^3)</f>
        <v>-6.824654400125727</v>
      </c>
      <c r="AQ27">
        <f>0.61365*EXP(17.502*J27/(240.97+J27))</f>
        <v>3.3038886402500944</v>
      </c>
      <c r="AR27">
        <f>AQ27*1000/AA27</f>
        <v>37.560259362551477</v>
      </c>
      <c r="AS27">
        <f>(AR27-U27)</f>
        <v>13.968912621828821</v>
      </c>
      <c r="AT27">
        <f>IF(D27,P27,(O27+P27)/2)</f>
        <v>25.832352638244629</v>
      </c>
      <c r="AU27">
        <f>0.61365*EXP(17.502*AT27/(240.97+AT27))</f>
        <v>3.3409296230634302</v>
      </c>
      <c r="AV27">
        <f>IF(AS27&lt;&gt;0,(1000-(AR27+U27)/2)/AS27*AL27,0)</f>
        <v>1.3368277423516448</v>
      </c>
      <c r="AW27">
        <f>U27*AA27/1000</f>
        <v>2.0751502739245189</v>
      </c>
      <c r="AX27">
        <f>(AU27-AW27)</f>
        <v>1.2657793491389113</v>
      </c>
      <c r="AY27">
        <f>1/(1.6/F27+1.37/N27)</f>
        <v>0.87479167603418007</v>
      </c>
      <c r="AZ27">
        <f>G27*AA27*0.001</f>
        <v>33.605208411506716</v>
      </c>
      <c r="BA27">
        <f>G27/S27</f>
        <v>0.97477136645279627</v>
      </c>
      <c r="BB27">
        <f>(1-AL27*AA27/AQ27/F27)*100</f>
        <v>73.617975855623641</v>
      </c>
      <c r="BC27">
        <f>(S27-E27/(N27/1.35))</f>
        <v>391.55166002055682</v>
      </c>
      <c r="BD27">
        <f>E27*BB27/100/BC27</f>
        <v>2.247345321581158E-3</v>
      </c>
    </row>
    <row r="28" spans="1:56" x14ac:dyDescent="0.25">
      <c r="A28" s="1" t="s">
        <v>1</v>
      </c>
      <c r="B28" s="1" t="s">
        <v>826</v>
      </c>
      <c r="K28" s="1">
        <f t="shared" si="0"/>
        <v>2.72</v>
      </c>
    </row>
    <row r="29" spans="1:56" x14ac:dyDescent="0.25">
      <c r="A29" s="1" t="s">
        <v>1</v>
      </c>
      <c r="B29" s="1" t="s">
        <v>825</v>
      </c>
      <c r="K29" s="1">
        <f t="shared" si="0"/>
        <v>2.72</v>
      </c>
    </row>
    <row r="30" spans="1:56" x14ac:dyDescent="0.25">
      <c r="A30" s="1">
        <v>5</v>
      </c>
      <c r="B30" s="1" t="s">
        <v>824</v>
      </c>
      <c r="C30" s="1">
        <v>1168.000002771616</v>
      </c>
      <c r="D30" s="1">
        <v>0</v>
      </c>
      <c r="E30">
        <f>(R30-S30*(1000-T30)/(1000-U30))*AK30</f>
        <v>2.1181199808167284</v>
      </c>
      <c r="F30">
        <f>IF(AV30&lt;&gt;0,1/(1/AV30-1/N30),0)</f>
        <v>0.23990900052094649</v>
      </c>
      <c r="G30">
        <f>((AY30-AL30/2)*S30-E30)/(AY30+AL30/2)</f>
        <v>327.95480384370609</v>
      </c>
      <c r="H30">
        <f>AL30*1000</f>
        <v>19.352657004070608</v>
      </c>
      <c r="I30">
        <f>(AQ30-AW30)</f>
        <v>7.0171465655969971</v>
      </c>
      <c r="J30">
        <f>(P30+AP30*D30)</f>
        <v>43.870010375976563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25.979543685913086</v>
      </c>
      <c r="P30" s="1">
        <v>43.870010375976563</v>
      </c>
      <c r="Q30" s="1">
        <v>26.173988342285156</v>
      </c>
      <c r="R30" s="1">
        <v>400.2115478515625</v>
      </c>
      <c r="S30" s="1">
        <v>391.40982055664063</v>
      </c>
      <c r="T30" s="1">
        <v>6.4174098968505859</v>
      </c>
      <c r="U30" s="1">
        <v>23.576381683349609</v>
      </c>
      <c r="V30" s="1">
        <v>16.748140335083008</v>
      </c>
      <c r="W30" s="1">
        <v>61.529579162597656</v>
      </c>
      <c r="X30" s="1">
        <v>299.54116821289063</v>
      </c>
      <c r="Y30" s="1">
        <v>149.82469177246094</v>
      </c>
      <c r="Z30" s="1">
        <v>9.7419624328613281</v>
      </c>
      <c r="AA30" s="1">
        <v>87.954765319824219</v>
      </c>
      <c r="AB30" s="1">
        <v>12.293768882751465</v>
      </c>
      <c r="AC30" s="1">
        <v>2.2243258953094482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1.101254294900333</v>
      </c>
      <c r="AL30">
        <f>(U30-T30)/(1000-U30)*AK30</f>
        <v>1.9352657004070607E-2</v>
      </c>
      <c r="AM30">
        <f>(P30+273.15)</f>
        <v>317.02001037597654</v>
      </c>
      <c r="AN30">
        <f>(O30+273.15)</f>
        <v>299.12954368591306</v>
      </c>
      <c r="AO30">
        <f>(Y30*AG30+Z30*AH30)*AI30</f>
        <v>23.971950147778898</v>
      </c>
      <c r="AP30">
        <f>((AO30+0.00000010773*(AN30^4-AM30^4))-AL30*44100)/(L30*51.4+0.00000043092*AM30^3)</f>
        <v>-8.5270256942553679</v>
      </c>
      <c r="AQ30">
        <f>0.61365*EXP(17.502*J30/(240.97+J30))</f>
        <v>9.0908016836466139</v>
      </c>
      <c r="AR30">
        <f>AQ30*1000/AA30</f>
        <v>103.35769358931628</v>
      </c>
      <c r="AS30">
        <f>(AR30-U30)</f>
        <v>79.781311905966675</v>
      </c>
      <c r="AT30">
        <f>IF(D30,P30,(O30+P30)/2)</f>
        <v>34.924777030944824</v>
      </c>
      <c r="AU30">
        <f>0.61365*EXP(17.502*AT30/(240.97+AT30))</f>
        <v>5.6248850555151577</v>
      </c>
      <c r="AV30">
        <f>IF(AS30&lt;&gt;0,(1000-(AR30+U30)/2)/AS30*AL30,0)</f>
        <v>0.2271760235654226</v>
      </c>
      <c r="AW30">
        <f>U30*AA30/1000</f>
        <v>2.0736551180496172</v>
      </c>
      <c r="AX30">
        <f>(AU30-AW30)</f>
        <v>3.5512299374655405</v>
      </c>
      <c r="AY30">
        <f>1/(1.6/F30+1.37/N30)</f>
        <v>0.14307660559495369</v>
      </c>
      <c r="AZ30">
        <f>G30*AA30*0.001</f>
        <v>28.845187807582157</v>
      </c>
      <c r="BA30">
        <f>G30/S30</f>
        <v>0.83788087733033256</v>
      </c>
      <c r="BB30">
        <f>(1-AL30*AA30/AQ30/F30)*100</f>
        <v>21.953892370040339</v>
      </c>
      <c r="BC30">
        <f>(S30-E30/(N30/1.35))</f>
        <v>390.74177628598238</v>
      </c>
      <c r="BD30">
        <f>E30*BB30/100/BC30</f>
        <v>1.1900692710074717E-3</v>
      </c>
    </row>
    <row r="31" spans="1:56" x14ac:dyDescent="0.25">
      <c r="A31" s="1" t="s">
        <v>1</v>
      </c>
      <c r="B31" s="1" t="s">
        <v>823</v>
      </c>
      <c r="K31" s="1">
        <f t="shared" si="0"/>
        <v>2.72</v>
      </c>
    </row>
    <row r="32" spans="1:56" x14ac:dyDescent="0.25">
      <c r="A32" s="1" t="s">
        <v>1</v>
      </c>
      <c r="B32" s="1" t="s">
        <v>822</v>
      </c>
      <c r="K32" s="1">
        <f t="shared" si="0"/>
        <v>2.72</v>
      </c>
    </row>
    <row r="33" spans="1:56" x14ac:dyDescent="0.25">
      <c r="A33" s="1">
        <v>6</v>
      </c>
      <c r="B33" s="1" t="s">
        <v>821</v>
      </c>
      <c r="C33" s="1">
        <v>1371.000002771616</v>
      </c>
      <c r="D33" s="1">
        <v>0</v>
      </c>
      <c r="E33">
        <f>(R33-S33*(1000-T33)/(1000-U33))*AK33</f>
        <v>3.1995994422749927</v>
      </c>
      <c r="F33">
        <f>IF(AV33&lt;&gt;0,1/(1/AV33-1/N33),0)</f>
        <v>0.25120392112490764</v>
      </c>
      <c r="G33">
        <f>((AY33-AL33/2)*S33-E33)/(AY33+AL33/2)</f>
        <v>321.64391025147461</v>
      </c>
      <c r="H33">
        <f>AL33*1000</f>
        <v>19.742844722953549</v>
      </c>
      <c r="I33">
        <f>(AQ33-AW33)</f>
        <v>6.8587162785883145</v>
      </c>
      <c r="J33">
        <f>(P33+AP33*D33)</f>
        <v>43.569343566894531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25.974164962768555</v>
      </c>
      <c r="P33" s="1">
        <v>43.569343566894531</v>
      </c>
      <c r="Q33" s="1">
        <v>26.148687362670898</v>
      </c>
      <c r="R33" s="1">
        <v>399.90951538085938</v>
      </c>
      <c r="S33" s="1">
        <v>390.04269409179688</v>
      </c>
      <c r="T33" s="1">
        <v>6.3276581764221191</v>
      </c>
      <c r="U33" s="1">
        <v>23.774017333984375</v>
      </c>
      <c r="V33" s="1">
        <v>16.5185546875</v>
      </c>
      <c r="W33" s="1">
        <v>62.062839508056641</v>
      </c>
      <c r="X33" s="1">
        <v>300.4859619140625</v>
      </c>
      <c r="Y33" s="1">
        <v>300.4171142578125</v>
      </c>
      <c r="Z33" s="1">
        <v>9.9135370254516602</v>
      </c>
      <c r="AA33" s="1">
        <v>87.951522827148438</v>
      </c>
      <c r="AB33" s="1">
        <v>12.223946571350098</v>
      </c>
      <c r="AC33" s="1">
        <v>2.2234480381011963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1.1047278011546413</v>
      </c>
      <c r="AL33">
        <f>(U33-T33)/(1000-U33)*AK33</f>
        <v>1.974284472295355E-2</v>
      </c>
      <c r="AM33">
        <f>(P33+273.15)</f>
        <v>316.71934356689451</v>
      </c>
      <c r="AN33">
        <f>(O33+273.15)</f>
        <v>299.12416496276853</v>
      </c>
      <c r="AO33">
        <f>(Y33*AG33+Z33*AH33)*AI33</f>
        <v>48.066737206874677</v>
      </c>
      <c r="AP33">
        <f>((AO33+0.00000010773*(AN33^4-AM33^4))-AL33*44100)/(L33*51.4+0.00000043092*AM33^3)</f>
        <v>-8.4412113727929707</v>
      </c>
      <c r="AQ33">
        <f>0.61365*EXP(17.502*J33/(240.97+J33))</f>
        <v>8.9496773068312638</v>
      </c>
      <c r="AR33">
        <f>AQ33*1000/AA33</f>
        <v>101.75693403763012</v>
      </c>
      <c r="AS33">
        <f>(AR33-U33)</f>
        <v>77.982916703645742</v>
      </c>
      <c r="AT33">
        <f>IF(D33,P33,(O33+P33)/2)</f>
        <v>34.771754264831543</v>
      </c>
      <c r="AU33">
        <f>0.61365*EXP(17.502*AT33/(240.97+AT33))</f>
        <v>5.577369748595939</v>
      </c>
      <c r="AV33">
        <f>IF(AS33&lt;&gt;0,(1000-(AR33+U33)/2)/AS33*AL33,0)</f>
        <v>0.23727857926685222</v>
      </c>
      <c r="AW33">
        <f>U33*AA33/1000</f>
        <v>2.0909610282429494</v>
      </c>
      <c r="AX33">
        <f>(AU33-AW33)</f>
        <v>3.4864087203529897</v>
      </c>
      <c r="AY33">
        <f>1/(1.6/F33+1.37/N33)</f>
        <v>0.1494903553639628</v>
      </c>
      <c r="AZ33">
        <f>G33*AA33*0.001</f>
        <v>28.289071714695854</v>
      </c>
      <c r="BA33">
        <f>G33/S33</f>
        <v>0.8246377002405163</v>
      </c>
      <c r="BB33">
        <f>(1-AL33*AA33/AQ33/F33)*100</f>
        <v>22.764083820479421</v>
      </c>
      <c r="BC33">
        <f>(S33-E33/(N33/1.35))</f>
        <v>389.03355669865027</v>
      </c>
      <c r="BD33">
        <f>E33*BB33/100/BC33</f>
        <v>1.8722279515935606E-3</v>
      </c>
    </row>
    <row r="34" spans="1:56" x14ac:dyDescent="0.25">
      <c r="A34" s="1" t="s">
        <v>1</v>
      </c>
      <c r="B34" s="1" t="s">
        <v>820</v>
      </c>
      <c r="K34" s="1">
        <f t="shared" si="0"/>
        <v>2.72</v>
      </c>
    </row>
    <row r="35" spans="1:56" x14ac:dyDescent="0.25">
      <c r="A35" s="1" t="s">
        <v>1</v>
      </c>
      <c r="B35" s="1" t="s">
        <v>819</v>
      </c>
      <c r="K35" s="1">
        <f t="shared" si="0"/>
        <v>2.72</v>
      </c>
    </row>
    <row r="36" spans="1:56" x14ac:dyDescent="0.25">
      <c r="A36" s="1">
        <v>7</v>
      </c>
      <c r="B36" s="1" t="s">
        <v>818</v>
      </c>
      <c r="C36" s="1">
        <v>1574.000002771616</v>
      </c>
      <c r="D36" s="1">
        <v>0</v>
      </c>
      <c r="E36">
        <f>(R36-S36*(1000-T36)/(1000-U36))*AK36</f>
        <v>3.780394929970448</v>
      </c>
      <c r="F36">
        <f>IF(AV36&lt;&gt;0,1/(1/AV36-1/N36),0)</f>
        <v>0.2632847475522348</v>
      </c>
      <c r="G36">
        <f>((AY36-AL36/2)*S36-E36)/(AY36+AL36/2)</f>
        <v>318.98946539976851</v>
      </c>
      <c r="H36">
        <f>AL36*1000</f>
        <v>20.331337352931726</v>
      </c>
      <c r="I36">
        <f>(AQ36-AW36)</f>
        <v>6.7582130382412835</v>
      </c>
      <c r="J36">
        <f>(P36+AP36*D36)</f>
        <v>43.432903289794922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25.965988159179688</v>
      </c>
      <c r="P36" s="1">
        <v>43.432903289794922</v>
      </c>
      <c r="Q36" s="1">
        <v>26.150276184082031</v>
      </c>
      <c r="R36" s="1">
        <v>399.81478881835938</v>
      </c>
      <c r="S36" s="1">
        <v>389.2294921875</v>
      </c>
      <c r="T36" s="1">
        <v>6.2368636131286621</v>
      </c>
      <c r="U36" s="1">
        <v>24.195384979248047</v>
      </c>
      <c r="V36" s="1">
        <v>16.289642333984375</v>
      </c>
      <c r="W36" s="1">
        <v>63.194286346435547</v>
      </c>
      <c r="X36" s="1">
        <v>300.48800659179688</v>
      </c>
      <c r="Y36" s="1">
        <v>499.29266357421875</v>
      </c>
      <c r="Z36" s="1">
        <v>9.6844892501831055</v>
      </c>
      <c r="AA36" s="1">
        <v>87.9527587890625</v>
      </c>
      <c r="AB36" s="1">
        <v>12.310181617736816</v>
      </c>
      <c r="AC36" s="1">
        <v>2.2383460998535156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1.104735318352194</v>
      </c>
      <c r="AL36">
        <f>(U36-T36)/(1000-U36)*AK36</f>
        <v>2.0331337352931727E-2</v>
      </c>
      <c r="AM36">
        <f>(P36+273.15)</f>
        <v>316.5829032897949</v>
      </c>
      <c r="AN36">
        <f>(O36+273.15)</f>
        <v>299.11598815917966</v>
      </c>
      <c r="AO36">
        <f>(Y36*AG36+Z36*AH36)*AI36</f>
        <v>79.886824386265289</v>
      </c>
      <c r="AP36">
        <f>((AO36+0.00000010773*(AN36^4-AM36^4))-AL36*44100)/(L36*51.4+0.00000043092*AM36^3)</f>
        <v>-8.3806450763031695</v>
      </c>
      <c r="AQ36">
        <f>0.61365*EXP(17.502*J36/(240.97+J36))</f>
        <v>8.8862638971295933</v>
      </c>
      <c r="AR36">
        <f>AQ36*1000/AA36</f>
        <v>101.03451011061017</v>
      </c>
      <c r="AS36">
        <f>(AR36-U36)</f>
        <v>76.839125131362124</v>
      </c>
      <c r="AT36">
        <f>IF(D36,P36,(O36+P36)/2)</f>
        <v>34.699445724487305</v>
      </c>
      <c r="AU36">
        <f>0.61365*EXP(17.502*AT36/(240.97+AT36))</f>
        <v>5.555038775842835</v>
      </c>
      <c r="AV36">
        <f>IF(AS36&lt;&gt;0,(1000-(AR36+U36)/2)/AS36*AL36,0)</f>
        <v>0.24802848416712323</v>
      </c>
      <c r="AW36">
        <f>U36*AA36/1000</f>
        <v>2.1280508588883094</v>
      </c>
      <c r="AX36">
        <f>(AU36-AW36)</f>
        <v>3.4269879169545256</v>
      </c>
      <c r="AY36">
        <f>1/(1.6/F36+1.37/N36)</f>
        <v>0.1563199034131415</v>
      </c>
      <c r="AZ36">
        <f>G36*AA36*0.001</f>
        <v>28.05600350655784</v>
      </c>
      <c r="BA36">
        <f>G36/S36</f>
        <v>0.81954084107815905</v>
      </c>
      <c r="BB36">
        <f>(1-AL36*AA36/AQ36/F36)*100</f>
        <v>23.56883031520929</v>
      </c>
      <c r="BC36">
        <f>(S36-E36/(N36/1.35))</f>
        <v>388.0371748510579</v>
      </c>
      <c r="BD36">
        <f>E36*BB36/100/BC36</f>
        <v>2.2961585230371409E-3</v>
      </c>
    </row>
    <row r="37" spans="1:56" x14ac:dyDescent="0.25">
      <c r="A37" s="1" t="s">
        <v>1</v>
      </c>
      <c r="B37" s="1" t="s">
        <v>817</v>
      </c>
      <c r="K37" s="1">
        <f t="shared" si="0"/>
        <v>2.72</v>
      </c>
    </row>
    <row r="38" spans="1:56" x14ac:dyDescent="0.25">
      <c r="A38" s="1" t="s">
        <v>1</v>
      </c>
      <c r="B38" s="1" t="s">
        <v>816</v>
      </c>
      <c r="K38" s="1">
        <f t="shared" si="0"/>
        <v>2.72</v>
      </c>
    </row>
    <row r="39" spans="1:56" x14ac:dyDescent="0.25">
      <c r="A39" s="1">
        <v>8</v>
      </c>
      <c r="B39" s="1" t="s">
        <v>815</v>
      </c>
      <c r="C39" s="1">
        <v>1777.000002771616</v>
      </c>
      <c r="D39" s="1">
        <v>0</v>
      </c>
      <c r="E39">
        <f>(R39-S39*(1000-T39)/(1000-U39))*AK39</f>
        <v>4.256459882278798</v>
      </c>
      <c r="F39">
        <f>IF(AV39&lt;&gt;0,1/(1/AV39-1/N39),0)</f>
        <v>0.28201885939567667</v>
      </c>
      <c r="G39">
        <f>((AY39-AL39/2)*S39-E39)/(AY39+AL39/2)</f>
        <v>318.48433167886668</v>
      </c>
      <c r="H39">
        <f>AL39*1000</f>
        <v>21.117292782842579</v>
      </c>
      <c r="I39">
        <f>(AQ39-AW39)</f>
        <v>6.5836541943377345</v>
      </c>
      <c r="J39">
        <f>(P39+AP39*D39)</f>
        <v>43.168830871582031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25.996086120605469</v>
      </c>
      <c r="P39" s="1">
        <v>43.168830871582031</v>
      </c>
      <c r="Q39" s="1">
        <v>26.174484252929688</v>
      </c>
      <c r="R39" s="1">
        <v>400.03573608398438</v>
      </c>
      <c r="S39" s="1">
        <v>388.75094604492188</v>
      </c>
      <c r="T39" s="1">
        <v>6.1520304679870605</v>
      </c>
      <c r="U39" s="1">
        <v>24.794639587402344</v>
      </c>
      <c r="V39" s="1">
        <v>16.041118621826172</v>
      </c>
      <c r="W39" s="1">
        <v>64.650810241699219</v>
      </c>
      <c r="X39" s="1">
        <v>300.46682739257813</v>
      </c>
      <c r="Y39" s="1">
        <v>749.38623046875</v>
      </c>
      <c r="Z39" s="1">
        <v>9.9959802627563477</v>
      </c>
      <c r="AA39" s="1">
        <v>87.961761474609375</v>
      </c>
      <c r="AB39" s="1">
        <v>12.390168190002441</v>
      </c>
      <c r="AC39" s="1">
        <v>2.2586212158203125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1.104657453649184</v>
      </c>
      <c r="AL39">
        <f>(U39-T39)/(1000-U39)*AK39</f>
        <v>2.1117292782842578E-2</v>
      </c>
      <c r="AM39">
        <f>(P39+273.15)</f>
        <v>316.31883087158201</v>
      </c>
      <c r="AN39">
        <f>(O39+273.15)</f>
        <v>299.14608612060545</v>
      </c>
      <c r="AO39">
        <f>(Y39*AG39+Z39*AH39)*AI39</f>
        <v>119.901794194986</v>
      </c>
      <c r="AP39">
        <f>((AO39+0.00000010773*(AN39^4-AM39^4))-AL39*44100)/(L39*51.4+0.00000043092*AM39^3)</f>
        <v>-8.3076846587937165</v>
      </c>
      <c r="AQ39">
        <f>0.61365*EXP(17.502*J39/(240.97+J39))</f>
        <v>8.764634367573727</v>
      </c>
      <c r="AR39">
        <f>AQ39*1000/AA39</f>
        <v>99.641414867569296</v>
      </c>
      <c r="AS39">
        <f>(AR39-U39)</f>
        <v>74.846775280166952</v>
      </c>
      <c r="AT39">
        <f>IF(D39,P39,(O39+P39)/2)</f>
        <v>34.58245849609375</v>
      </c>
      <c r="AU39">
        <f>0.61365*EXP(17.502*AT39/(240.97+AT39))</f>
        <v>5.5190743097403621</v>
      </c>
      <c r="AV39">
        <f>IF(AS39&lt;&gt;0,(1000-(AR39+U39)/2)/AS39*AL39,0)</f>
        <v>0.26458610155722284</v>
      </c>
      <c r="AW39">
        <f>U39*AA39/1000</f>
        <v>2.1809801732359921</v>
      </c>
      <c r="AX39">
        <f>(AU39-AW39)</f>
        <v>3.3380941365043699</v>
      </c>
      <c r="AY39">
        <f>1/(1.6/F39+1.37/N39)</f>
        <v>0.16684889689187241</v>
      </c>
      <c r="AZ39">
        <f>G39*AA39*0.001</f>
        <v>28.01444281653685</v>
      </c>
      <c r="BA39">
        <f>G39/S39</f>
        <v>0.81925030644700847</v>
      </c>
      <c r="BB39">
        <f>(1-AL39*AA39/AQ39/F39)*100</f>
        <v>24.851519466313388</v>
      </c>
      <c r="BC39">
        <f>(S39-E39/(N39/1.35))</f>
        <v>387.40848024345837</v>
      </c>
      <c r="BD39">
        <f>E39*BB39/100/BC39</f>
        <v>2.7304383103735549E-3</v>
      </c>
    </row>
    <row r="40" spans="1:56" x14ac:dyDescent="0.25">
      <c r="A40" s="1" t="s">
        <v>1</v>
      </c>
      <c r="B40" s="1" t="s">
        <v>814</v>
      </c>
      <c r="K40" s="1">
        <f t="shared" si="0"/>
        <v>2.72</v>
      </c>
    </row>
    <row r="41" spans="1:56" x14ac:dyDescent="0.25">
      <c r="A41" s="1" t="s">
        <v>1</v>
      </c>
      <c r="B41" s="1" t="s">
        <v>813</v>
      </c>
      <c r="K41" s="1">
        <f t="shared" si="0"/>
        <v>2.72</v>
      </c>
    </row>
    <row r="42" spans="1:56" x14ac:dyDescent="0.25">
      <c r="A42" s="1">
        <v>9</v>
      </c>
      <c r="B42" s="1" t="s">
        <v>812</v>
      </c>
      <c r="C42" s="1">
        <v>1980.000002771616</v>
      </c>
      <c r="D42" s="1">
        <v>0</v>
      </c>
      <c r="E42">
        <f>(R42-S42*(1000-T42)/(1000-U42))*AK42</f>
        <v>4.4585314864118377</v>
      </c>
      <c r="F42">
        <f>IF(AV42&lt;&gt;0,1/(1/AV42-1/N42),0)</f>
        <v>0.32151918269480312</v>
      </c>
      <c r="G42">
        <f>((AY42-AL42/2)*S42-E42)/(AY42+AL42/2)</f>
        <v>322.9756067910568</v>
      </c>
      <c r="H42">
        <f>AL42*1000</f>
        <v>22.018787095841684</v>
      </c>
      <c r="I42">
        <f>(AQ42-AW42)</f>
        <v>6.0861058980804739</v>
      </c>
      <c r="J42">
        <f>(P42+AP42*D42)</f>
        <v>42.194717407226563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26.081192016601563</v>
      </c>
      <c r="P42" s="1">
        <v>42.194717407226563</v>
      </c>
      <c r="Q42" s="1">
        <v>26.229902267456055</v>
      </c>
      <c r="R42" s="1">
        <v>399.82009887695313</v>
      </c>
      <c r="S42" s="1">
        <v>388.05032348632813</v>
      </c>
      <c r="T42" s="1">
        <v>6.0731382369995117</v>
      </c>
      <c r="U42" s="1">
        <v>25.495595932006836</v>
      </c>
      <c r="V42" s="1">
        <v>15.753023147583008</v>
      </c>
      <c r="W42" s="1">
        <v>66.132644653320313</v>
      </c>
      <c r="X42" s="1">
        <v>300.49822998046875</v>
      </c>
      <c r="Y42" s="1">
        <v>1000.1180419921875</v>
      </c>
      <c r="Z42" s="1">
        <v>10.112662315368652</v>
      </c>
      <c r="AA42" s="1">
        <v>87.945777893066406</v>
      </c>
      <c r="AB42" s="1">
        <v>12.627408981323242</v>
      </c>
      <c r="AC42" s="1">
        <v>2.2854568958282471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1.1047729043399586</v>
      </c>
      <c r="AL42">
        <f>(U42-T42)/(1000-U42)*AK42</f>
        <v>2.2018787095841683E-2</v>
      </c>
      <c r="AM42">
        <f>(P42+273.15)</f>
        <v>315.34471740722654</v>
      </c>
      <c r="AN42">
        <f>(O42+273.15)</f>
        <v>299.23119201660154</v>
      </c>
      <c r="AO42">
        <f>(Y42*AG42+Z42*AH42)*AI42</f>
        <v>160.01888314204916</v>
      </c>
      <c r="AP42">
        <f>((AO42+0.00000010773*(AN42^4-AM42^4))-AL42*44100)/(L42*51.4+0.00000043092*AM42^3)</f>
        <v>-8.1981931863613724</v>
      </c>
      <c r="AQ42">
        <f>0.61365*EXP(17.502*J42/(240.97+J42))</f>
        <v>8.3283359151681147</v>
      </c>
      <c r="AR42">
        <f>AQ42*1000/AA42</f>
        <v>94.698530329614783</v>
      </c>
      <c r="AS42">
        <f>(AR42-U42)</f>
        <v>69.202934397607947</v>
      </c>
      <c r="AT42">
        <f>IF(D42,P42,(O42+P42)/2)</f>
        <v>34.137954711914063</v>
      </c>
      <c r="AU42">
        <f>0.61365*EXP(17.502*AT42/(240.97+AT42))</f>
        <v>5.3842631001763852</v>
      </c>
      <c r="AV42">
        <f>IF(AS42&lt;&gt;0,(1000-(AR42+U42)/2)/AS42*AL42,0)</f>
        <v>0.29905556516970988</v>
      </c>
      <c r="AW42">
        <f>U42*AA42/1000</f>
        <v>2.2422300170876408</v>
      </c>
      <c r="AX42">
        <f>(AU42-AW42)</f>
        <v>3.1420330830887444</v>
      </c>
      <c r="AY42">
        <f>1/(1.6/F42+1.37/N42)</f>
        <v>0.18880598179392316</v>
      </c>
      <c r="AZ42">
        <f>G42*AA42*0.001</f>
        <v>28.404340979724633</v>
      </c>
      <c r="BA42">
        <f>G42/S42</f>
        <v>0.83230340820070459</v>
      </c>
      <c r="BB42">
        <f>(1-AL42*AA42/AQ42/F42)*100</f>
        <v>27.682523363597067</v>
      </c>
      <c r="BC42">
        <f>(S42-E42/(N42/1.35))</f>
        <v>386.6441253285173</v>
      </c>
      <c r="BD42">
        <f>E42*BB42/100/BC42</f>
        <v>3.1921706280952935E-3</v>
      </c>
    </row>
    <row r="43" spans="1:56" x14ac:dyDescent="0.25">
      <c r="A43" s="1" t="s">
        <v>1</v>
      </c>
      <c r="B43" s="1" t="s">
        <v>811</v>
      </c>
      <c r="K43" s="1">
        <f t="shared" si="0"/>
        <v>2.72</v>
      </c>
    </row>
    <row r="44" spans="1:56" x14ac:dyDescent="0.25">
      <c r="A44" s="1" t="s">
        <v>1</v>
      </c>
      <c r="B44" s="1" t="s">
        <v>810</v>
      </c>
      <c r="K44" s="1">
        <f t="shared" si="0"/>
        <v>2.72</v>
      </c>
    </row>
    <row r="45" spans="1:56" x14ac:dyDescent="0.25">
      <c r="A45" s="1">
        <v>10</v>
      </c>
      <c r="B45" s="1" t="s">
        <v>809</v>
      </c>
      <c r="C45" s="1">
        <v>2183.5000027604401</v>
      </c>
      <c r="D45" s="1">
        <v>0</v>
      </c>
      <c r="E45">
        <f>(R45-S45*(1000-T45)/(1000-U45))*AK45</f>
        <v>5.0630440979622477</v>
      </c>
      <c r="F45">
        <f>IF(AV45&lt;&gt;0,1/(1/AV45-1/N45),0)</f>
        <v>0.34250099101701531</v>
      </c>
      <c r="G45">
        <f>((AY45-AL45/2)*S45-E45)/(AY45+AL45/2)</f>
        <v>321.57382343984654</v>
      </c>
      <c r="H45">
        <f>AL45*1000</f>
        <v>22.895659521187806</v>
      </c>
      <c r="I45">
        <f>(AQ45-AW45)</f>
        <v>5.9692274741635423</v>
      </c>
      <c r="J45">
        <f>(P45+AP45*D45)</f>
        <v>42.065662384033203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26.145729064941406</v>
      </c>
      <c r="P45" s="1">
        <v>42.065662384033203</v>
      </c>
      <c r="Q45" s="1">
        <v>26.286464691162109</v>
      </c>
      <c r="R45" s="1">
        <v>399.96832275390625</v>
      </c>
      <c r="S45" s="1">
        <v>387.35675048828125</v>
      </c>
      <c r="T45" s="1">
        <v>5.9940800666809082</v>
      </c>
      <c r="U45" s="1">
        <v>26.177463531494141</v>
      </c>
      <c r="V45" s="1">
        <v>15.492401123046875</v>
      </c>
      <c r="W45" s="1">
        <v>67.658714294433594</v>
      </c>
      <c r="X45" s="1">
        <v>300.47470092773438</v>
      </c>
      <c r="Y45" s="1">
        <v>1250.962646484375</v>
      </c>
      <c r="Z45" s="1">
        <v>9.9698991775512695</v>
      </c>
      <c r="AA45" s="1">
        <v>87.966537475585938</v>
      </c>
      <c r="AB45" s="1">
        <v>12.742684364318848</v>
      </c>
      <c r="AC45" s="1">
        <v>2.3048043251037598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1.1046864004696115</v>
      </c>
      <c r="AL45">
        <f>(U45-T45)/(1000-U45)*AK45</f>
        <v>2.2895659521187807E-2</v>
      </c>
      <c r="AM45">
        <f>(P45+273.15)</f>
        <v>315.21566238403318</v>
      </c>
      <c r="AN45">
        <f>(O45+273.15)</f>
        <v>299.29572906494138</v>
      </c>
      <c r="AO45">
        <f>(Y45*AG45+Z45*AH45)*AI45</f>
        <v>200.15401896370895</v>
      </c>
      <c r="AP45">
        <f>((AO45+0.00000010773*(AN45^4-AM45^4))-AL45*44100)/(L45*51.4+0.00000043092*AM45^3)</f>
        <v>-8.1672840506728583</v>
      </c>
      <c r="AQ45">
        <f>0.61365*EXP(17.502*J45/(240.97+J45))</f>
        <v>8.2719683009225058</v>
      </c>
      <c r="AR45">
        <f>AQ45*1000/AA45</f>
        <v>94.035397303415436</v>
      </c>
      <c r="AS45">
        <f>(AR45-U45)</f>
        <v>67.857933771921296</v>
      </c>
      <c r="AT45">
        <f>IF(D45,P45,(O45+P45)/2)</f>
        <v>34.105695724487305</v>
      </c>
      <c r="AU45">
        <f>0.61365*EXP(17.502*AT45/(240.97+AT45))</f>
        <v>5.3745918646346409</v>
      </c>
      <c r="AV45">
        <f>IF(AS45&lt;&gt;0,(1000-(AR45+U45)/2)/AS45*AL45,0)</f>
        <v>0.31712552916281495</v>
      </c>
      <c r="AW45">
        <f>U45*AA45/1000</f>
        <v>2.3027408267589635</v>
      </c>
      <c r="AX45">
        <f>(AU45-AW45)</f>
        <v>3.0718510378756774</v>
      </c>
      <c r="AY45">
        <f>1/(1.6/F45+1.37/N45)</f>
        <v>0.20033709674652098</v>
      </c>
      <c r="AZ45">
        <f>G45*AA45*0.001</f>
        <v>28.287735790788716</v>
      </c>
      <c r="BA45">
        <f>G45/S45</f>
        <v>0.83017482729935066</v>
      </c>
      <c r="BB45">
        <f>(1-AL45*AA45/AQ45/F45)*100</f>
        <v>28.911399930164151</v>
      </c>
      <c r="BC45">
        <f>(S45-E45/(N45/1.35))</f>
        <v>385.75989212691991</v>
      </c>
      <c r="BD45">
        <f>E45*BB45/100/BC45</f>
        <v>3.7945804052662625E-3</v>
      </c>
    </row>
    <row r="46" spans="1:56" x14ac:dyDescent="0.25">
      <c r="A46" s="1" t="s">
        <v>1</v>
      </c>
      <c r="B46" s="1" t="s">
        <v>808</v>
      </c>
      <c r="K46" s="1">
        <f t="shared" si="0"/>
        <v>2.72</v>
      </c>
    </row>
    <row r="47" spans="1:56" x14ac:dyDescent="0.25">
      <c r="A47" s="1" t="s">
        <v>1</v>
      </c>
      <c r="B47" s="1" t="s">
        <v>807</v>
      </c>
      <c r="K47" s="1">
        <f t="shared" si="0"/>
        <v>2.72</v>
      </c>
    </row>
    <row r="48" spans="1:56" x14ac:dyDescent="0.25">
      <c r="A48" s="1">
        <v>11</v>
      </c>
      <c r="B48" s="1" t="s">
        <v>806</v>
      </c>
      <c r="C48" s="1">
        <v>2386.5000027604401</v>
      </c>
      <c r="D48" s="1">
        <v>0</v>
      </c>
      <c r="E48">
        <f>(R48-S48*(1000-T48)/(1000-U48))*AK48</f>
        <v>5.3172508191266683</v>
      </c>
      <c r="F48">
        <f>IF(AV48&lt;&gt;0,1/(1/AV48-1/N48),0)</f>
        <v>0.37129629159600597</v>
      </c>
      <c r="G48">
        <f>((AY48-AL48/2)*S48-E48)/(AY48+AL48/2)</f>
        <v>322.69759842457614</v>
      </c>
      <c r="H48">
        <f>AL48*1000</f>
        <v>24.074449186222296</v>
      </c>
      <c r="I48">
        <f>(AQ48-AW48)</f>
        <v>5.8250131391469626</v>
      </c>
      <c r="J48">
        <f>(P48+AP48*D48)</f>
        <v>41.924751281738281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26.276096343994141</v>
      </c>
      <c r="P48" s="1">
        <v>41.924751281738281</v>
      </c>
      <c r="Q48" s="1">
        <v>26.372133255004883</v>
      </c>
      <c r="R48" s="1">
        <v>400.09439086914063</v>
      </c>
      <c r="S48" s="1">
        <v>386.85153198242188</v>
      </c>
      <c r="T48" s="1">
        <v>5.9217243194580078</v>
      </c>
      <c r="U48" s="1">
        <v>27.121816635131836</v>
      </c>
      <c r="V48" s="1">
        <v>15.187793731689453</v>
      </c>
      <c r="W48" s="1">
        <v>69.560920715332031</v>
      </c>
      <c r="X48" s="1">
        <v>300.50103759765625</v>
      </c>
      <c r="Y48" s="1">
        <v>1599.2769775390625</v>
      </c>
      <c r="Z48" s="1">
        <v>9.4813299179077148</v>
      </c>
      <c r="AA48" s="1">
        <v>87.965591430664063</v>
      </c>
      <c r="AB48" s="1">
        <v>12.929952621459961</v>
      </c>
      <c r="AC48" s="1">
        <v>2.3384952545166016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1.1047832264619712</v>
      </c>
      <c r="AL48">
        <f>(U48-T48)/(1000-U48)*AK48</f>
        <v>2.4074449186222296E-2</v>
      </c>
      <c r="AM48">
        <f>(P48+273.15)</f>
        <v>315.07475128173826</v>
      </c>
      <c r="AN48">
        <f>(O48+273.15)</f>
        <v>299.42609634399412</v>
      </c>
      <c r="AO48">
        <f>(Y48*AG48+Z48*AH48)*AI48</f>
        <v>255.88431068678983</v>
      </c>
      <c r="AP48">
        <f>((AO48+0.00000010773*(AN48^4-AM48^4))-AL48*44100)/(L48*51.4+0.00000043092*AM48^3)</f>
        <v>-8.1105511887773947</v>
      </c>
      <c r="AQ48">
        <f>0.61365*EXP(17.502*J48/(240.97+J48))</f>
        <v>8.2107997801303583</v>
      </c>
      <c r="AR48">
        <f>AQ48*1000/AA48</f>
        <v>93.34103990652126</v>
      </c>
      <c r="AS48">
        <f>(AR48-U48)</f>
        <v>66.219223271389424</v>
      </c>
      <c r="AT48">
        <f>IF(D48,P48,(O48+P48)/2)</f>
        <v>34.100423812866211</v>
      </c>
      <c r="AU48">
        <f>0.61365*EXP(17.502*AT48/(240.97+AT48))</f>
        <v>5.3730127838625634</v>
      </c>
      <c r="AV48">
        <f>IF(AS48&lt;&gt;0,(1000-(AR48+U48)/2)/AS48*AL48,0)</f>
        <v>0.34165925858387042</v>
      </c>
      <c r="AW48">
        <f>U48*AA48/1000</f>
        <v>2.3857866409833952</v>
      </c>
      <c r="AX48">
        <f>(AU48-AW48)</f>
        <v>2.9872261428791682</v>
      </c>
      <c r="AY48">
        <f>1/(1.6/F48+1.37/N48)</f>
        <v>0.21601564071183324</v>
      </c>
      <c r="AZ48">
        <f>G48*AA48*0.001</f>
        <v>28.386285098672769</v>
      </c>
      <c r="BA48">
        <f>G48/S48</f>
        <v>0.8341639408041408</v>
      </c>
      <c r="BB48">
        <f>(1-AL48*AA48/AQ48/F48)*100</f>
        <v>30.535468214459161</v>
      </c>
      <c r="BC48">
        <f>(S48-E48/(N48/1.35))</f>
        <v>385.17449811392459</v>
      </c>
      <c r="BD48">
        <f>E48*BB48/100/BC48</f>
        <v>4.2153554861704802E-3</v>
      </c>
    </row>
    <row r="49" spans="1:56" x14ac:dyDescent="0.25">
      <c r="A49" s="1" t="s">
        <v>1</v>
      </c>
      <c r="B49" s="1" t="s">
        <v>805</v>
      </c>
      <c r="K49" s="1">
        <f t="shared" si="0"/>
        <v>2.72</v>
      </c>
    </row>
    <row r="50" spans="1:56" x14ac:dyDescent="0.25">
      <c r="A50" s="1" t="s">
        <v>1</v>
      </c>
      <c r="B50" s="1" t="s">
        <v>800</v>
      </c>
      <c r="K50" s="1">
        <f t="shared" si="0"/>
        <v>2.72</v>
      </c>
    </row>
    <row r="51" spans="1:56" x14ac:dyDescent="0.25">
      <c r="A51" s="1">
        <v>12</v>
      </c>
      <c r="B51" s="1" t="s">
        <v>804</v>
      </c>
      <c r="C51" s="1">
        <v>2589.5000027604401</v>
      </c>
      <c r="D51" s="1">
        <v>0</v>
      </c>
      <c r="E51">
        <f>(R51-S51*(1000-T51)/(1000-U51))*AK51</f>
        <v>5.8098611175044512</v>
      </c>
      <c r="F51">
        <f>IF(AV51&lt;&gt;0,1/(1/AV51-1/N51),0)</f>
        <v>0.42393686713536605</v>
      </c>
      <c r="G51">
        <f>((AY51-AL51/2)*S51-E51)/(AY51+AL51/2)</f>
        <v>324.93227125106944</v>
      </c>
      <c r="H51">
        <f>AL51*1000</f>
        <v>25.482518061399194</v>
      </c>
      <c r="I51">
        <f>(AQ51-AW51)</f>
        <v>5.4658964744602558</v>
      </c>
      <c r="J51">
        <f>(P51+AP51*D51)</f>
        <v>41.31915283203125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26.404218673706055</v>
      </c>
      <c r="P51" s="1">
        <v>41.31915283203125</v>
      </c>
      <c r="Q51" s="1">
        <v>26.482297897338867</v>
      </c>
      <c r="R51" s="1">
        <v>399.95245361328125</v>
      </c>
      <c r="S51" s="1">
        <v>385.79446411132813</v>
      </c>
      <c r="T51" s="1">
        <v>5.8543028831481934</v>
      </c>
      <c r="U51" s="1">
        <v>28.268800735473633</v>
      </c>
      <c r="V51" s="1">
        <v>14.900392532348633</v>
      </c>
      <c r="W51" s="1">
        <v>71.949859619140625</v>
      </c>
      <c r="X51" s="1">
        <v>300.48886108398438</v>
      </c>
      <c r="Y51" s="1">
        <v>2000.281982421875</v>
      </c>
      <c r="Z51" s="1">
        <v>9.1106176376342773</v>
      </c>
      <c r="AA51" s="1">
        <v>87.957534790039063</v>
      </c>
      <c r="AB51" s="1">
        <v>13.069573402404785</v>
      </c>
      <c r="AC51" s="1">
        <v>2.3897476196289063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1.1047384598675893</v>
      </c>
      <c r="AL51">
        <f>(U51-T51)/(1000-U51)*AK51</f>
        <v>2.5482518061399194E-2</v>
      </c>
      <c r="AM51">
        <f>(P51+273.15)</f>
        <v>314.46915283203123</v>
      </c>
      <c r="AN51">
        <f>(O51+273.15)</f>
        <v>299.55421867370603</v>
      </c>
      <c r="AO51">
        <f>(Y51*AG51+Z51*AH51)*AI51</f>
        <v>320.04511003393418</v>
      </c>
      <c r="AP51">
        <f>((AO51+0.00000010773*(AN51^4-AM51^4))-AL51*44100)/(L51*51.4+0.00000043092*AM51^3)</f>
        <v>-8.0209451598757724</v>
      </c>
      <c r="AQ51">
        <f>0.61365*EXP(17.502*J51/(240.97+J51))</f>
        <v>7.9523504986233595</v>
      </c>
      <c r="AR51">
        <f>AQ51*1000/AA51</f>
        <v>90.411248082454676</v>
      </c>
      <c r="AS51">
        <f>(AR51-U51)</f>
        <v>62.142447346981044</v>
      </c>
      <c r="AT51">
        <f>IF(D51,P51,(O51+P51)/2)</f>
        <v>33.861685752868652</v>
      </c>
      <c r="AU51">
        <f>0.61365*EXP(17.502*AT51/(240.97+AT51))</f>
        <v>5.3019257185566531</v>
      </c>
      <c r="AV51">
        <f>IF(AS51&lt;&gt;0,(1000-(AR51+U51)/2)/AS51*AL51,0)</f>
        <v>0.3857328740818961</v>
      </c>
      <c r="AW51">
        <f>U51*AA51/1000</f>
        <v>2.4864540241631037</v>
      </c>
      <c r="AX51">
        <f>(AU51-AW51)</f>
        <v>2.8154716943935494</v>
      </c>
      <c r="AY51">
        <f>1/(1.6/F51+1.37/N51)</f>
        <v>0.2442471073451403</v>
      </c>
      <c r="AZ51">
        <f>G51*AA51*0.001</f>
        <v>28.580241552972353</v>
      </c>
      <c r="BA51">
        <f>G51/S51</f>
        <v>0.84224192278016774</v>
      </c>
      <c r="BB51">
        <f>(1-AL51*AA51/AQ51/F51)*100</f>
        <v>33.515762826583604</v>
      </c>
      <c r="BC51">
        <f>(S51-E51/(N51/1.35))</f>
        <v>383.96206345979732</v>
      </c>
      <c r="BD51">
        <f>E51*BB51/100/BC51</f>
        <v>5.0713845403129905E-3</v>
      </c>
    </row>
    <row r="52" spans="1:56" x14ac:dyDescent="0.25">
      <c r="A52" s="1" t="s">
        <v>1</v>
      </c>
      <c r="B52" s="1" t="s">
        <v>803</v>
      </c>
      <c r="K52" s="2">
        <v>6.0024999999999995</v>
      </c>
    </row>
    <row r="53" spans="1:56" x14ac:dyDescent="0.25">
      <c r="A53" s="1" t="s">
        <v>1</v>
      </c>
      <c r="B53" s="1" t="s">
        <v>802</v>
      </c>
      <c r="K53" s="2">
        <v>6.0024999999999995</v>
      </c>
    </row>
    <row r="54" spans="1:56" x14ac:dyDescent="0.25">
      <c r="A54" s="1" t="s">
        <v>1</v>
      </c>
      <c r="B54" s="1" t="s">
        <v>801</v>
      </c>
      <c r="K54" s="2">
        <v>6.0024999999999995</v>
      </c>
    </row>
    <row r="55" spans="1:56" x14ac:dyDescent="0.25">
      <c r="A55" s="1" t="s">
        <v>1</v>
      </c>
      <c r="B55" s="1" t="s">
        <v>800</v>
      </c>
      <c r="K55" s="2">
        <v>6.0024999999999995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02D3-72A3-4607-8416-9AEABAD72E9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4467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4466</v>
      </c>
    </row>
    <row r="12" spans="1:56" x14ac:dyDescent="0.25">
      <c r="A12" s="1" t="s">
        <v>1</v>
      </c>
      <c r="B12" s="1" t="s">
        <v>4465</v>
      </c>
    </row>
    <row r="13" spans="1:56" x14ac:dyDescent="0.25">
      <c r="A13" s="1" t="s">
        <v>1</v>
      </c>
      <c r="B13" s="1" t="s">
        <v>4464</v>
      </c>
    </row>
    <row r="14" spans="1:56" x14ac:dyDescent="0.25">
      <c r="A14" s="1" t="s">
        <v>1</v>
      </c>
      <c r="B14" s="1" t="s">
        <v>4463</v>
      </c>
    </row>
    <row r="15" spans="1:56" x14ac:dyDescent="0.25">
      <c r="A15" s="1" t="s">
        <v>1</v>
      </c>
      <c r="B15" s="1" t="s">
        <v>4462</v>
      </c>
    </row>
    <row r="16" spans="1:56" x14ac:dyDescent="0.25">
      <c r="A16" s="1" t="s">
        <v>1</v>
      </c>
      <c r="B16" s="1" t="s">
        <v>4461</v>
      </c>
    </row>
    <row r="17" spans="1:56" x14ac:dyDescent="0.25">
      <c r="A17" s="1" t="s">
        <v>1</v>
      </c>
      <c r="B17" s="1" t="s">
        <v>4460</v>
      </c>
    </row>
    <row r="18" spans="1:56" x14ac:dyDescent="0.25">
      <c r="A18" s="1">
        <v>1</v>
      </c>
      <c r="B18" s="1" t="s">
        <v>4459</v>
      </c>
      <c r="C18" s="1">
        <v>325.50000749900937</v>
      </c>
      <c r="D18" s="1">
        <v>0</v>
      </c>
      <c r="E18">
        <f>(R18-S18*(1000-T18)/(1000-U18))*AK18</f>
        <v>-1.9304756448517169</v>
      </c>
      <c r="F18">
        <f>IF(AV18&lt;&gt;0,1/(1/AV18-1/N18),0)</f>
        <v>1.9945925979506898</v>
      </c>
      <c r="G18">
        <f>((AY18-AL18/2)*S18-E18)/(AY18+AL18/2)</f>
        <v>388.27990658923261</v>
      </c>
      <c r="H18">
        <f>AL18*1000</f>
        <v>19.492981385395378</v>
      </c>
      <c r="I18">
        <f>(AQ18-AW18)</f>
        <v>1.223403451972223</v>
      </c>
      <c r="J18">
        <f>(P18+AP18*D18)</f>
        <v>25.668863296508789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26.261024475097656</v>
      </c>
      <c r="P18" s="1">
        <v>25.668863296508789</v>
      </c>
      <c r="Q18" s="1">
        <v>26.284311294555664</v>
      </c>
      <c r="R18" s="1">
        <v>399.89370727539063</v>
      </c>
      <c r="S18" s="1">
        <v>394.67733764648438</v>
      </c>
      <c r="T18" s="1">
        <v>6.4463052749633789</v>
      </c>
      <c r="U18" s="1">
        <v>23.672773361206055</v>
      </c>
      <c r="V18" s="1">
        <v>16.571079254150391</v>
      </c>
      <c r="W18" s="1">
        <v>60.853992462158203</v>
      </c>
      <c r="X18" s="1">
        <v>300.50128173828125</v>
      </c>
      <c r="Y18" s="1">
        <v>0.41299650073051453</v>
      </c>
      <c r="Z18" s="1">
        <v>9.7181415557861328</v>
      </c>
      <c r="AA18" s="1">
        <v>88.088592529296875</v>
      </c>
      <c r="AB18" s="1">
        <v>15.269932746887207</v>
      </c>
      <c r="AC18" s="1">
        <v>2.2965309619903564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1.1047841240377985</v>
      </c>
      <c r="AL18">
        <f>(U18-T18)/(1000-U18)*AK18</f>
        <v>1.9492981385395378E-2</v>
      </c>
      <c r="AM18">
        <f>(P18+273.15)</f>
        <v>298.81886329650877</v>
      </c>
      <c r="AN18">
        <f>(O18+273.15)</f>
        <v>299.41102447509763</v>
      </c>
      <c r="AO18">
        <f>(Y18*AG18+Z18*AH18)*AI18</f>
        <v>6.6079438639891741E-2</v>
      </c>
      <c r="AP18">
        <f>((AO18+0.00000010773*(AN18^4-AM18^4))-AL18*44100)/(L18*51.4+0.00000043092*AM18^3)</f>
        <v>-7.0183138176312259</v>
      </c>
      <c r="AQ18">
        <f>0.61365*EXP(17.502*J18/(240.97+J18))</f>
        <v>3.3087047386258965</v>
      </c>
      <c r="AR18">
        <f>AQ18*1000/AA18</f>
        <v>37.561103471206827</v>
      </c>
      <c r="AS18">
        <f>(AR18-U18)</f>
        <v>13.888330110000773</v>
      </c>
      <c r="AT18">
        <f>IF(D18,P18,(O18+P18)/2)</f>
        <v>25.964943885803223</v>
      </c>
      <c r="AU18">
        <f>0.61365*EXP(17.502*AT18/(240.97+AT18))</f>
        <v>3.3672652628575648</v>
      </c>
      <c r="AV18">
        <f>IF(AS18&lt;&gt;0,(1000-(AR18+U18)/2)/AS18*AL18,0)</f>
        <v>1.3605786890940641</v>
      </c>
      <c r="AW18">
        <f>U18*AA18/1000</f>
        <v>2.0853012866536735</v>
      </c>
      <c r="AX18">
        <f>(AU18-AW18)</f>
        <v>1.2819639762038912</v>
      </c>
      <c r="AY18">
        <f>1/(1.6/F18+1.37/N18)</f>
        <v>0.8910779651794869</v>
      </c>
      <c r="AZ18">
        <f>G18*AA18*0.001</f>
        <v>34.203030478852362</v>
      </c>
      <c r="BA18">
        <f>G18/S18</f>
        <v>0.98379073119475136</v>
      </c>
      <c r="BB18">
        <f>(1-AL18*AA18/AQ18/F18)*100</f>
        <v>73.98129227738535</v>
      </c>
      <c r="BC18">
        <f>(S18-E18/(N18/1.35))</f>
        <v>395.2861998478084</v>
      </c>
      <c r="BD18">
        <f>E18*BB18/100/BC18</f>
        <v>-3.6130551223679573E-3</v>
      </c>
    </row>
    <row r="19" spans="1:56" x14ac:dyDescent="0.25">
      <c r="A19" s="1" t="s">
        <v>1</v>
      </c>
      <c r="B19" s="1" t="s">
        <v>4458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4457</v>
      </c>
      <c r="K20" s="1">
        <f t="shared" si="0"/>
        <v>2.72</v>
      </c>
    </row>
    <row r="21" spans="1:56" x14ac:dyDescent="0.25">
      <c r="A21" s="1">
        <v>2</v>
      </c>
      <c r="B21" s="1" t="s">
        <v>4456</v>
      </c>
      <c r="C21" s="1">
        <v>528.50000749900937</v>
      </c>
      <c r="D21" s="1">
        <v>0</v>
      </c>
      <c r="E21">
        <f>(R21-S21*(1000-T21)/(1000-U21))*AK21</f>
        <v>-1.1986931152930766</v>
      </c>
      <c r="F21">
        <f>IF(AV21&lt;&gt;0,1/(1/AV21-1/N21),0)</f>
        <v>1.9091949468868283</v>
      </c>
      <c r="G21">
        <f>((AY21-AL21/2)*S21-E21)/(AY21+AL21/2)</f>
        <v>386.99968281488833</v>
      </c>
      <c r="H21">
        <f>AL21*1000</f>
        <v>19.199043237252074</v>
      </c>
      <c r="I21">
        <f>(AQ21-AW21)</f>
        <v>1.2420219946184603</v>
      </c>
      <c r="J21">
        <f>(P21+AP21*D21)</f>
        <v>25.651950836181641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26.247043609619141</v>
      </c>
      <c r="P21" s="1">
        <v>25.651950836181641</v>
      </c>
      <c r="Q21" s="1">
        <v>26.301469802856445</v>
      </c>
      <c r="R21" s="1">
        <v>400.06500244140625</v>
      </c>
      <c r="S21" s="1">
        <v>394.29742431640625</v>
      </c>
      <c r="T21" s="1">
        <v>6.4492192268371582</v>
      </c>
      <c r="U21" s="1">
        <v>23.421592712402344</v>
      </c>
      <c r="V21" s="1">
        <v>16.593788146972656</v>
      </c>
      <c r="W21" s="1">
        <v>60.263568878173828</v>
      </c>
      <c r="X21" s="1">
        <v>300.47824096679688</v>
      </c>
      <c r="Y21" s="1">
        <v>25.977699279785156</v>
      </c>
      <c r="Z21" s="1">
        <v>9.8624973297119141</v>
      </c>
      <c r="AA21" s="1">
        <v>88.096687316894531</v>
      </c>
      <c r="AB21" s="1">
        <v>15.158267021179199</v>
      </c>
      <c r="AC21" s="1">
        <v>2.2879798412322998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1.1046994153191059</v>
      </c>
      <c r="AL21">
        <f>(U21-T21)/(1000-U21)*AK21</f>
        <v>1.9199043237252075E-2</v>
      </c>
      <c r="AM21">
        <f>(P21+273.15)</f>
        <v>298.80195083618162</v>
      </c>
      <c r="AN21">
        <f>(O21+273.15)</f>
        <v>299.39704360961912</v>
      </c>
      <c r="AO21">
        <f>(Y21*AG21+Z21*AH21)*AI21</f>
        <v>4.1564317918621327</v>
      </c>
      <c r="AP21">
        <f>((AO21+0.00000010773*(AN21^4-AM21^4))-AL21*44100)/(L21*51.4+0.00000043092*AM21^3)</f>
        <v>-6.8778040641593634</v>
      </c>
      <c r="AQ21">
        <f>0.61365*EXP(17.502*J21/(240.97+J21))</f>
        <v>3.3053867242666253</v>
      </c>
      <c r="AR21">
        <f>AQ21*1000/AA21</f>
        <v>37.519988832006199</v>
      </c>
      <c r="AS21">
        <f>(AR21-U21)</f>
        <v>14.098396119603855</v>
      </c>
      <c r="AT21">
        <f>IF(D21,P21,(O21+P21)/2)</f>
        <v>25.949497222900391</v>
      </c>
      <c r="AU21">
        <f>0.61365*EXP(17.502*AT21/(240.97+AT21))</f>
        <v>3.3641879021775618</v>
      </c>
      <c r="AV21">
        <f>IF(AS21&lt;&gt;0,(1000-(AR21+U21)/2)/AS21*AL21,0)</f>
        <v>1.3202943831220917</v>
      </c>
      <c r="AW21">
        <f>U21*AA21/1000</f>
        <v>2.063364729648165</v>
      </c>
      <c r="AX21">
        <f>(AU21-AW21)</f>
        <v>1.3008231725293968</v>
      </c>
      <c r="AY21">
        <f>1/(1.6/F21+1.37/N21)</f>
        <v>0.86347061674808756</v>
      </c>
      <c r="AZ21">
        <f>G21*AA21*0.001</f>
        <v>34.093390048680583</v>
      </c>
      <c r="BA21">
        <f>G21/S21</f>
        <v>0.98149178500425149</v>
      </c>
      <c r="BB21">
        <f>(1-AL21*AA21/AQ21/F21)*100</f>
        <v>73.198036588003148</v>
      </c>
      <c r="BC21">
        <f>(S21-E21/(N21/1.35))</f>
        <v>394.67548602924666</v>
      </c>
      <c r="BD21">
        <f>E21*BB21/100/BC21</f>
        <v>-2.2231424452976581E-3</v>
      </c>
    </row>
    <row r="22" spans="1:56" x14ac:dyDescent="0.25">
      <c r="A22" s="1" t="s">
        <v>1</v>
      </c>
      <c r="B22" s="1" t="s">
        <v>4455</v>
      </c>
      <c r="K22" s="1">
        <f t="shared" si="0"/>
        <v>2.72</v>
      </c>
    </row>
    <row r="23" spans="1:56" x14ac:dyDescent="0.25">
      <c r="A23" s="1" t="s">
        <v>1</v>
      </c>
      <c r="B23" s="1" t="s">
        <v>4454</v>
      </c>
      <c r="K23" s="1">
        <f t="shared" si="0"/>
        <v>2.72</v>
      </c>
    </row>
    <row r="24" spans="1:56" x14ac:dyDescent="0.25">
      <c r="A24" s="1">
        <v>3</v>
      </c>
      <c r="B24" s="1" t="s">
        <v>4453</v>
      </c>
      <c r="C24" s="1">
        <v>731.50000749900937</v>
      </c>
      <c r="D24" s="1">
        <v>0</v>
      </c>
      <c r="E24">
        <f>(R24-S24*(1000-T24)/(1000-U24))*AK24</f>
        <v>-0.66083805428397702</v>
      </c>
      <c r="F24">
        <f>IF(AV24&lt;&gt;0,1/(1/AV24-1/N24),0)</f>
        <v>1.8058269257807402</v>
      </c>
      <c r="G24">
        <f>((AY24-AL24/2)*S24-E24)/(AY24+AL24/2)</f>
        <v>385.95002545785383</v>
      </c>
      <c r="H24">
        <f>AL24*1000</f>
        <v>18.869547095521074</v>
      </c>
      <c r="I24">
        <f>(AQ24-AW24)</f>
        <v>1.269270617173393</v>
      </c>
      <c r="J24">
        <f>(P24+AP24*D24)</f>
        <v>25.65587043762207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26.231422424316406</v>
      </c>
      <c r="P24" s="1">
        <v>25.65587043762207</v>
      </c>
      <c r="Q24" s="1">
        <v>26.293825149536133</v>
      </c>
      <c r="R24" s="1">
        <v>400.1610107421875</v>
      </c>
      <c r="S24" s="1">
        <v>394.02850341796875</v>
      </c>
      <c r="T24" s="1">
        <v>6.4331808090209961</v>
      </c>
      <c r="U24" s="1">
        <v>23.120101928710938</v>
      </c>
      <c r="V24" s="1">
        <v>16.568456649780273</v>
      </c>
      <c r="W24" s="1">
        <v>59.545097351074219</v>
      </c>
      <c r="X24" s="1">
        <v>300.46600341796875</v>
      </c>
      <c r="Y24" s="1">
        <v>49.869544982910156</v>
      </c>
      <c r="Z24" s="1">
        <v>9.5508432388305664</v>
      </c>
      <c r="AA24" s="1">
        <v>88.100166320800781</v>
      </c>
      <c r="AB24" s="1">
        <v>15.088943481445313</v>
      </c>
      <c r="AC24" s="1">
        <v>2.2783157825469971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1.1046544243307672</v>
      </c>
      <c r="AL24">
        <f>(U24-T24)/(1000-U24)*AK24</f>
        <v>1.8869547095521074E-2</v>
      </c>
      <c r="AM24">
        <f>(P24+273.15)</f>
        <v>298.80587043762205</v>
      </c>
      <c r="AN24">
        <f>(O24+273.15)</f>
        <v>299.38142242431638</v>
      </c>
      <c r="AO24">
        <f>(Y24*AG24+Z24*AH24)*AI24</f>
        <v>7.9791270189182342</v>
      </c>
      <c r="AP24">
        <f>((AO24+0.00000010773*(AN24^4-AM24^4))-AL24*44100)/(L24*51.4+0.00000043092*AM24^3)</f>
        <v>-6.7285804039818862</v>
      </c>
      <c r="AQ24">
        <f>0.61365*EXP(17.502*J24/(240.97+J24))</f>
        <v>3.3061554424466935</v>
      </c>
      <c r="AR24">
        <f>AQ24*1000/AA24</f>
        <v>37.527232700196365</v>
      </c>
      <c r="AS24">
        <f>(AR24-U24)</f>
        <v>14.407130771485427</v>
      </c>
      <c r="AT24">
        <f>IF(D24,P24,(O24+P24)/2)</f>
        <v>25.943646430969238</v>
      </c>
      <c r="AU24">
        <f>0.61365*EXP(17.502*AT24/(240.97+AT24))</f>
        <v>3.3630229200237687</v>
      </c>
      <c r="AV24">
        <f>IF(AS24&lt;&gt;0,(1000-(AR24+U24)/2)/AS24*AL24,0)</f>
        <v>1.2700206250113433</v>
      </c>
      <c r="AW24">
        <f>U24*AA24/1000</f>
        <v>2.0368848252733005</v>
      </c>
      <c r="AX24">
        <f>(AU24-AW24)</f>
        <v>1.3261380947504682</v>
      </c>
      <c r="AY24">
        <f>1/(1.6/F24+1.37/N24)</f>
        <v>0.82912681953761258</v>
      </c>
      <c r="AZ24">
        <f>G24*AA24*0.001</f>
        <v>34.002261434354217</v>
      </c>
      <c r="BA24">
        <f>G24/S24</f>
        <v>0.97949773204212687</v>
      </c>
      <c r="BB24">
        <f>(1-AL24*AA24/AQ24/F24)*100</f>
        <v>72.155539227551884</v>
      </c>
      <c r="BC24">
        <f>(S24-E24/(N24/1.35))</f>
        <v>394.23692837972521</v>
      </c>
      <c r="BD24">
        <f>E24*BB24/100/BC24</f>
        <v>-1.2095043035394858E-3</v>
      </c>
    </row>
    <row r="25" spans="1:56" x14ac:dyDescent="0.25">
      <c r="A25" s="1" t="s">
        <v>1</v>
      </c>
      <c r="B25" s="1" t="s">
        <v>4452</v>
      </c>
      <c r="K25" s="1">
        <f t="shared" si="0"/>
        <v>2.72</v>
      </c>
    </row>
    <row r="26" spans="1:56" x14ac:dyDescent="0.25">
      <c r="A26" s="1" t="s">
        <v>1</v>
      </c>
      <c r="B26" s="1" t="s">
        <v>4451</v>
      </c>
      <c r="K26" s="1">
        <f t="shared" si="0"/>
        <v>2.72</v>
      </c>
    </row>
    <row r="27" spans="1:56" x14ac:dyDescent="0.25">
      <c r="A27" s="1">
        <v>4</v>
      </c>
      <c r="B27" s="1" t="s">
        <v>4450</v>
      </c>
      <c r="C27" s="1">
        <v>934.50000749900937</v>
      </c>
      <c r="D27" s="1">
        <v>0</v>
      </c>
      <c r="E27">
        <f>(R27-S27*(1000-T27)/(1000-U27))*AK27</f>
        <v>-6.3447489477879676E-2</v>
      </c>
      <c r="F27">
        <f>IF(AV27&lt;&gt;0,1/(1/AV27-1/N27),0)</f>
        <v>1.7758179954250768</v>
      </c>
      <c r="G27">
        <f>((AY27-AL27/2)*S27-E27)/(AY27+AL27/2)</f>
        <v>384.51450968926423</v>
      </c>
      <c r="H27">
        <f>AL27*1000</f>
        <v>18.80289848146791</v>
      </c>
      <c r="I27">
        <f>(AQ27-AW27)</f>
        <v>1.279975676780301</v>
      </c>
      <c r="J27">
        <f>(P27+AP27*D27)</f>
        <v>25.670841217041016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26.181257247924805</v>
      </c>
      <c r="P27" s="1">
        <v>25.670841217041016</v>
      </c>
      <c r="Q27" s="1">
        <v>26.248649597167969</v>
      </c>
      <c r="R27" s="1">
        <v>400.0050048828125</v>
      </c>
      <c r="S27" s="1">
        <v>393.36691284179688</v>
      </c>
      <c r="T27" s="1">
        <v>6.400752067565918</v>
      </c>
      <c r="U27" s="1">
        <v>23.02983283996582</v>
      </c>
      <c r="V27" s="1">
        <v>16.535377502441406</v>
      </c>
      <c r="W27" s="1">
        <v>59.494094848632813</v>
      </c>
      <c r="X27" s="1">
        <v>300.47390747070313</v>
      </c>
      <c r="Y27" s="1">
        <v>100.00190734863281</v>
      </c>
      <c r="Z27" s="1">
        <v>9.6895666122436523</v>
      </c>
      <c r="AA27" s="1">
        <v>88.108207702636719</v>
      </c>
      <c r="AB27" s="1">
        <v>15.074833869934082</v>
      </c>
      <c r="AC27" s="1">
        <v>2.2798140048980713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1.1046834833481731</v>
      </c>
      <c r="AL27">
        <f>(U27-T27)/(1000-U27)*AK27</f>
        <v>1.8802898481467909E-2</v>
      </c>
      <c r="AM27">
        <f>(P27+273.15)</f>
        <v>298.82084121704099</v>
      </c>
      <c r="AN27">
        <f>(O27+273.15)</f>
        <v>299.33125724792478</v>
      </c>
      <c r="AO27">
        <f>(Y27*AG27+Z27*AH27)*AI27</f>
        <v>16.00030481814656</v>
      </c>
      <c r="AP27">
        <f>((AO27+0.00000010773*(AN27^4-AM27^4))-AL27*44100)/(L27*51.4+0.00000043092*AM27^3)</f>
        <v>-6.6444675889856573</v>
      </c>
      <c r="AQ27">
        <f>0.61365*EXP(17.502*J27/(240.97+J27))</f>
        <v>3.3090929720010136</v>
      </c>
      <c r="AR27">
        <f>AQ27*1000/AA27</f>
        <v>37.557147719644128</v>
      </c>
      <c r="AS27">
        <f>(AR27-U27)</f>
        <v>14.527314879678308</v>
      </c>
      <c r="AT27">
        <f>IF(D27,P27,(O27+P27)/2)</f>
        <v>25.92604923248291</v>
      </c>
      <c r="AU27">
        <f>0.61365*EXP(17.502*AT27/(240.97+AT27))</f>
        <v>3.3595211720123923</v>
      </c>
      <c r="AV27">
        <f>IF(AS27&lt;&gt;0,(1000-(AR27+U27)/2)/AS27*AL27,0)</f>
        <v>1.2551041407241226</v>
      </c>
      <c r="AW27">
        <f>U27*AA27/1000</f>
        <v>2.0291172952207126</v>
      </c>
      <c r="AX27">
        <f>(AU27-AW27)</f>
        <v>1.3304038767916797</v>
      </c>
      <c r="AY27">
        <f>1/(1.6/F27+1.37/N27)</f>
        <v>0.81896012809625307</v>
      </c>
      <c r="AZ27">
        <f>G27*AA27*0.001</f>
        <v>33.878884284379218</v>
      </c>
      <c r="BA27">
        <f>G27/S27</f>
        <v>0.97749581150946252</v>
      </c>
      <c r="BB27">
        <f>(1-AL27*AA27/AQ27/F27)*100</f>
        <v>71.80748979580278</v>
      </c>
      <c r="BC27">
        <f>(S27-E27/(N27/1.35))</f>
        <v>393.38692385732821</v>
      </c>
      <c r="BD27">
        <f>E27*BB27/100/BC27</f>
        <v>-1.1581485496717986E-4</v>
      </c>
    </row>
    <row r="28" spans="1:56" x14ac:dyDescent="0.25">
      <c r="A28" s="1" t="s">
        <v>1</v>
      </c>
      <c r="B28" s="1" t="s">
        <v>4449</v>
      </c>
      <c r="K28" s="1">
        <f t="shared" si="0"/>
        <v>2.72</v>
      </c>
    </row>
    <row r="29" spans="1:56" x14ac:dyDescent="0.25">
      <c r="A29" s="1" t="s">
        <v>1</v>
      </c>
      <c r="B29" s="1" t="s">
        <v>4448</v>
      </c>
      <c r="K29" s="1">
        <f t="shared" si="0"/>
        <v>2.72</v>
      </c>
    </row>
    <row r="30" spans="1:56" x14ac:dyDescent="0.25">
      <c r="A30" s="1">
        <v>5</v>
      </c>
      <c r="B30" s="1" t="s">
        <v>4447</v>
      </c>
      <c r="C30" s="1">
        <v>1137.5000074990094</v>
      </c>
      <c r="D30" s="1">
        <v>0</v>
      </c>
      <c r="E30">
        <f>(R30-S30*(1000-T30)/(1000-U30))*AK30</f>
        <v>0.36318653894287428</v>
      </c>
      <c r="F30">
        <f>IF(AV30&lt;&gt;0,1/(1/AV30-1/N30),0)</f>
        <v>1.8080168510168841</v>
      </c>
      <c r="G30">
        <f>((AY30-AL30/2)*S30-E30)/(AY30+AL30/2)</f>
        <v>383.75120588044445</v>
      </c>
      <c r="H30">
        <f>AL30*1000</f>
        <v>18.921102607051953</v>
      </c>
      <c r="I30">
        <f>(AQ30-AW30)</f>
        <v>1.2718365307487098</v>
      </c>
      <c r="J30">
        <f>(P30+AP30*D30)</f>
        <v>25.65925407409668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26.219963073730469</v>
      </c>
      <c r="P30" s="1">
        <v>25.65925407409668</v>
      </c>
      <c r="Q30" s="1">
        <v>26.249286651611328</v>
      </c>
      <c r="R30" s="1">
        <v>400.10519409179688</v>
      </c>
      <c r="S30" s="1">
        <v>393.04440307617188</v>
      </c>
      <c r="T30" s="1">
        <v>6.3631429672241211</v>
      </c>
      <c r="U30" s="1">
        <v>23.095464706420898</v>
      </c>
      <c r="V30" s="1">
        <v>16.401338577270508</v>
      </c>
      <c r="W30" s="1">
        <v>59.529781341552734</v>
      </c>
      <c r="X30" s="1">
        <v>300.47702026367188</v>
      </c>
      <c r="Y30" s="1">
        <v>150.06669616699219</v>
      </c>
      <c r="Z30" s="1">
        <v>9.6947212219238281</v>
      </c>
      <c r="AA30" s="1">
        <v>88.111785888671875</v>
      </c>
      <c r="AB30" s="1">
        <v>15.136641502380371</v>
      </c>
      <c r="AC30" s="1">
        <v>2.2794947624206543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1.10469492743997</v>
      </c>
      <c r="AL30">
        <f>(U30-T30)/(1000-U30)*AK30</f>
        <v>1.8921102607051953E-2</v>
      </c>
      <c r="AM30">
        <f>(P30+273.15)</f>
        <v>298.80925407409666</v>
      </c>
      <c r="AN30">
        <f>(O30+273.15)</f>
        <v>299.36996307373045</v>
      </c>
      <c r="AO30">
        <f>(Y30*AG30+Z30*AH30)*AI30</f>
        <v>24.010670850038423</v>
      </c>
      <c r="AP30">
        <f>((AO30+0.00000010773*(AN30^4-AM30^4))-AL30*44100)/(L30*51.4+0.00000043092*AM30^3)</f>
        <v>-6.6167369827073408</v>
      </c>
      <c r="AQ30">
        <f>0.61365*EXP(17.502*J30/(240.97+J30))</f>
        <v>3.306819171960246</v>
      </c>
      <c r="AR30">
        <f>AQ30*1000/AA30</f>
        <v>37.529816682394454</v>
      </c>
      <c r="AS30">
        <f>(AR30-U30)</f>
        <v>14.434351975973556</v>
      </c>
      <c r="AT30">
        <f>IF(D30,P30,(O30+P30)/2)</f>
        <v>25.939608573913574</v>
      </c>
      <c r="AU30">
        <f>0.61365*EXP(17.502*AT30/(240.97+AT30))</f>
        <v>3.3622191264447894</v>
      </c>
      <c r="AV30">
        <f>IF(AS30&lt;&gt;0,(1000-(AR30+U30)/2)/AS30*AL30,0)</f>
        <v>1.2711034103035912</v>
      </c>
      <c r="AW30">
        <f>U30*AA30/1000</f>
        <v>2.0349826412115362</v>
      </c>
      <c r="AX30">
        <f>(AU30-AW30)</f>
        <v>1.3272364852332532</v>
      </c>
      <c r="AY30">
        <f>1/(1.6/F30+1.37/N30)</f>
        <v>0.82986523232029274</v>
      </c>
      <c r="AZ30">
        <f>G30*AA30*0.001</f>
        <v>33.813004087057358</v>
      </c>
      <c r="BA30">
        <f>G30/S30</f>
        <v>0.97635585922864188</v>
      </c>
      <c r="BB30">
        <f>(1-AL30*AA30/AQ30/F30)*100</f>
        <v>72.115200641664345</v>
      </c>
      <c r="BC30">
        <f>(S30-E30/(N30/1.35))</f>
        <v>392.92985588870454</v>
      </c>
      <c r="BD30">
        <f>E30*BB30/100/BC30</f>
        <v>6.6656350322322081E-4</v>
      </c>
    </row>
    <row r="31" spans="1:56" x14ac:dyDescent="0.25">
      <c r="A31" s="1" t="s">
        <v>1</v>
      </c>
      <c r="B31" s="1" t="s">
        <v>4446</v>
      </c>
      <c r="K31" s="1">
        <f t="shared" si="0"/>
        <v>2.72</v>
      </c>
    </row>
    <row r="32" spans="1:56" x14ac:dyDescent="0.25">
      <c r="A32" s="1" t="s">
        <v>1</v>
      </c>
      <c r="B32" s="1" t="s">
        <v>4445</v>
      </c>
      <c r="K32" s="1">
        <f t="shared" si="0"/>
        <v>2.72</v>
      </c>
    </row>
    <row r="33" spans="1:56" x14ac:dyDescent="0.25">
      <c r="A33" s="1">
        <v>6</v>
      </c>
      <c r="B33" s="1" t="s">
        <v>4444</v>
      </c>
      <c r="C33" s="1">
        <v>1340.5000074990094</v>
      </c>
      <c r="D33" s="1">
        <v>0</v>
      </c>
      <c r="E33">
        <f>(R33-S33*(1000-T33)/(1000-U33))*AK33</f>
        <v>0.87742788329592436</v>
      </c>
      <c r="F33">
        <f>IF(AV33&lt;&gt;0,1/(1/AV33-1/N33),0)</f>
        <v>1.8983579472323164</v>
      </c>
      <c r="G33">
        <f>((AY33-AL33/2)*S33-E33)/(AY33+AL33/2)</f>
        <v>382.56623196657489</v>
      </c>
      <c r="H33">
        <f>AL33*1000</f>
        <v>19.287642924918408</v>
      </c>
      <c r="I33">
        <f>(AQ33-AW33)</f>
        <v>1.2528515318648674</v>
      </c>
      <c r="J33">
        <f>(P33+AP33*D33)</f>
        <v>25.688192367553711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26.151479721069336</v>
      </c>
      <c r="P33" s="1">
        <v>25.688192367553711</v>
      </c>
      <c r="Q33" s="1">
        <v>26.251182556152344</v>
      </c>
      <c r="R33" s="1">
        <v>399.919677734375</v>
      </c>
      <c r="S33" s="1">
        <v>392.27630615234375</v>
      </c>
      <c r="T33" s="1">
        <v>6.324122428894043</v>
      </c>
      <c r="U33" s="1">
        <v>23.375850677490234</v>
      </c>
      <c r="V33" s="1">
        <v>16.366546630859375</v>
      </c>
      <c r="W33" s="1">
        <v>60.495655059814453</v>
      </c>
      <c r="X33" s="1">
        <v>300.47415161132813</v>
      </c>
      <c r="Y33" s="1">
        <v>301.10720825195313</v>
      </c>
      <c r="Z33" s="1">
        <v>9.8099813461303711</v>
      </c>
      <c r="AA33" s="1">
        <v>88.110115051269531</v>
      </c>
      <c r="AB33" s="1">
        <v>15.148576736450195</v>
      </c>
      <c r="AC33" s="1">
        <v>2.2900538444519043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1.1046843809240001</v>
      </c>
      <c r="AL33">
        <f>(U33-T33)/(1000-U33)*AK33</f>
        <v>1.928764292491841E-2</v>
      </c>
      <c r="AM33">
        <f>(P33+273.15)</f>
        <v>298.83819236755369</v>
      </c>
      <c r="AN33">
        <f>(O33+273.15)</f>
        <v>299.30147972106931</v>
      </c>
      <c r="AO33">
        <f>(Y33*AG33+Z33*AH33)*AI33</f>
        <v>48.177152243469209</v>
      </c>
      <c r="AP33">
        <f>((AO33+0.00000010773*(AN33^4-AM33^4))-AL33*44100)/(L33*51.4+0.00000043092*AM33^3)</f>
        <v>-6.5599500981925267</v>
      </c>
      <c r="AQ33">
        <f>0.61365*EXP(17.502*J33/(240.97+J33))</f>
        <v>3.3125004244798286</v>
      </c>
      <c r="AR33">
        <f>AQ33*1000/AA33</f>
        <v>37.595007367228497</v>
      </c>
      <c r="AS33">
        <f>(AR33-U33)</f>
        <v>14.219156689738263</v>
      </c>
      <c r="AT33">
        <f>IF(D33,P33,(O33+P33)/2)</f>
        <v>25.919836044311523</v>
      </c>
      <c r="AU33">
        <f>0.61365*EXP(17.502*AT33/(240.97+AT33))</f>
        <v>3.3582855418889319</v>
      </c>
      <c r="AV33">
        <f>IF(AS33&lt;&gt;0,(1000-(AR33+U33)/2)/AS33*AL33,0)</f>
        <v>1.3151026649152433</v>
      </c>
      <c r="AW33">
        <f>U33*AA33/1000</f>
        <v>2.0596488926149612</v>
      </c>
      <c r="AX33">
        <f>(AU33-AW33)</f>
        <v>1.2986366492739707</v>
      </c>
      <c r="AY33">
        <f>1/(1.6/F33+1.37/N33)</f>
        <v>0.85991835105350189</v>
      </c>
      <c r="AZ33">
        <f>G33*AA33*0.001</f>
        <v>33.707954713305583</v>
      </c>
      <c r="BA33">
        <f>G33/S33</f>
        <v>0.97524685015771029</v>
      </c>
      <c r="BB33">
        <f>(1-AL33*AA33/AQ33/F33)*100</f>
        <v>72.974677931349603</v>
      </c>
      <c r="BC33">
        <f>(S33-E33/(N33/1.35))</f>
        <v>391.99956985994277</v>
      </c>
      <c r="BD33">
        <f>E33*BB33/100/BC33</f>
        <v>1.6334205982517565E-3</v>
      </c>
    </row>
    <row r="34" spans="1:56" x14ac:dyDescent="0.25">
      <c r="A34" s="1" t="s">
        <v>1</v>
      </c>
      <c r="B34" s="1" t="s">
        <v>4443</v>
      </c>
      <c r="K34" s="1">
        <f t="shared" si="0"/>
        <v>2.72</v>
      </c>
    </row>
    <row r="35" spans="1:56" x14ac:dyDescent="0.25">
      <c r="A35" s="1" t="s">
        <v>1</v>
      </c>
      <c r="B35" s="1" t="s">
        <v>4442</v>
      </c>
      <c r="K35" s="1">
        <f t="shared" si="0"/>
        <v>2.72</v>
      </c>
    </row>
    <row r="36" spans="1:56" x14ac:dyDescent="0.25">
      <c r="A36" s="1">
        <v>7</v>
      </c>
      <c r="B36" s="1" t="s">
        <v>4441</v>
      </c>
      <c r="C36" s="1">
        <v>1543.5000074990094</v>
      </c>
      <c r="D36" s="1">
        <v>0</v>
      </c>
      <c r="E36">
        <f>(R36-S36*(1000-T36)/(1000-U36))*AK36</f>
        <v>0.98759117622610326</v>
      </c>
      <c r="F36">
        <f>IF(AV36&lt;&gt;0,1/(1/AV36-1/N36),0)</f>
        <v>2.0546304097585102</v>
      </c>
      <c r="G36">
        <f>((AY36-AL36/2)*S36-E36)/(AY36+AL36/2)</f>
        <v>382.44340481893539</v>
      </c>
      <c r="H36">
        <f>AL36*1000</f>
        <v>19.780429420459761</v>
      </c>
      <c r="I36">
        <f>(AQ36-AW36)</f>
        <v>1.2169394513442793</v>
      </c>
      <c r="J36">
        <f>(P36+AP36*D36)</f>
        <v>25.676197052001953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26.209228515625</v>
      </c>
      <c r="P36" s="1">
        <v>25.676197052001953</v>
      </c>
      <c r="Q36" s="1">
        <v>26.276157379150391</v>
      </c>
      <c r="R36" s="1">
        <v>399.85479736328125</v>
      </c>
      <c r="S36" s="1">
        <v>391.944091796875</v>
      </c>
      <c r="T36" s="1">
        <v>6.2792792320251465</v>
      </c>
      <c r="U36" s="1">
        <v>23.756687164306641</v>
      </c>
      <c r="V36" s="1">
        <v>16.195138931274414</v>
      </c>
      <c r="W36" s="1">
        <v>61.271816253662109</v>
      </c>
      <c r="X36" s="1">
        <v>300.52850341796875</v>
      </c>
      <c r="Y36" s="1">
        <v>500.42132568359375</v>
      </c>
      <c r="Z36" s="1">
        <v>9.8020248413085938</v>
      </c>
      <c r="AA36" s="1">
        <v>88.110137939453125</v>
      </c>
      <c r="AB36" s="1">
        <v>15.158520698547363</v>
      </c>
      <c r="AC36" s="1">
        <v>2.2993330955505371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1.1048842037425319</v>
      </c>
      <c r="AL36">
        <f>(U36-T36)/(1000-U36)*AK36</f>
        <v>1.9780429420459759E-2</v>
      </c>
      <c r="AM36">
        <f>(P36+273.15)</f>
        <v>298.82619705200193</v>
      </c>
      <c r="AN36">
        <f>(O36+273.15)</f>
        <v>299.35922851562498</v>
      </c>
      <c r="AO36">
        <f>(Y36*AG36+Z36*AH36)*AI36</f>
        <v>80.067410319728879</v>
      </c>
      <c r="AP36">
        <f>((AO36+0.00000010773*(AN36^4-AM36^4))-AL36*44100)/(L36*51.4+0.00000043092*AM36^3)</f>
        <v>-6.4697912476873043</v>
      </c>
      <c r="AQ36">
        <f>0.61365*EXP(17.502*J36/(240.97+J36))</f>
        <v>3.3101444343757729</v>
      </c>
      <c r="AR36">
        <f>AQ36*1000/AA36</f>
        <v>37.568258452284049</v>
      </c>
      <c r="AS36">
        <f>(AR36-U36)</f>
        <v>13.811571287977408</v>
      </c>
      <c r="AT36">
        <f>IF(D36,P36,(O36+P36)/2)</f>
        <v>25.942712783813477</v>
      </c>
      <c r="AU36">
        <f>0.61365*EXP(17.502*AT36/(240.97+AT36))</f>
        <v>3.3628370492001496</v>
      </c>
      <c r="AV36">
        <f>IF(AS36&lt;&gt;0,(1000-(AR36+U36)/2)/AS36*AL36,0)</f>
        <v>1.3882499059255387</v>
      </c>
      <c r="AW36">
        <f>U36*AA36/1000</f>
        <v>2.0932049830314936</v>
      </c>
      <c r="AX36">
        <f>(AU36-AW36)</f>
        <v>1.269632066168656</v>
      </c>
      <c r="AY36">
        <f>1/(1.6/F36+1.37/N36)</f>
        <v>0.91008679759166045</v>
      </c>
      <c r="AZ36">
        <f>G36*AA36*0.001</f>
        <v>33.697141152630508</v>
      </c>
      <c r="BA36">
        <f>G36/S36</f>
        <v>0.97576009646073869</v>
      </c>
      <c r="BB36">
        <f>(1-AL36*AA36/AQ36/F36)*100</f>
        <v>74.373992967829778</v>
      </c>
      <c r="BC36">
        <f>(S36-E36/(N36/1.35))</f>
        <v>391.63261056209808</v>
      </c>
      <c r="BD36">
        <f>E36*BB36/100/BC36</f>
        <v>1.8755102924219941E-3</v>
      </c>
    </row>
    <row r="37" spans="1:56" x14ac:dyDescent="0.25">
      <c r="A37" s="1" t="s">
        <v>1</v>
      </c>
      <c r="B37" s="1" t="s">
        <v>4440</v>
      </c>
      <c r="K37" s="1">
        <f t="shared" si="0"/>
        <v>2.72</v>
      </c>
    </row>
    <row r="38" spans="1:56" x14ac:dyDescent="0.25">
      <c r="A38" s="1" t="s">
        <v>1</v>
      </c>
      <c r="B38" s="1" t="s">
        <v>4439</v>
      </c>
      <c r="K38" s="1">
        <f t="shared" si="0"/>
        <v>2.72</v>
      </c>
    </row>
    <row r="39" spans="1:56" x14ac:dyDescent="0.25">
      <c r="A39" s="1">
        <v>8</v>
      </c>
      <c r="B39" s="1" t="s">
        <v>4438</v>
      </c>
      <c r="C39" s="1">
        <v>1746.5000074990094</v>
      </c>
      <c r="D39" s="1">
        <v>0</v>
      </c>
      <c r="E39">
        <f>(R39-S39*(1000-T39)/(1000-U39))*AK39</f>
        <v>1.1614929688025275</v>
      </c>
      <c r="F39">
        <f>IF(AV39&lt;&gt;0,1/(1/AV39-1/N39),0)</f>
        <v>2.0592053045661256</v>
      </c>
      <c r="G39">
        <f>((AY39-AL39/2)*S39-E39)/(AY39+AL39/2)</f>
        <v>381.7136962173783</v>
      </c>
      <c r="H39">
        <f>AL39*1000</f>
        <v>20.514182739369016</v>
      </c>
      <c r="I39">
        <f>(AQ39-AW39)</f>
        <v>1.259099858109324</v>
      </c>
      <c r="J39">
        <f>(P39+AP39*D39)</f>
        <v>26.152299880981445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26.235666275024414</v>
      </c>
      <c r="P39" s="1">
        <v>26.152299880981445</v>
      </c>
      <c r="Q39" s="1">
        <v>26.322834014892578</v>
      </c>
      <c r="R39" s="1">
        <v>400.01528930664063</v>
      </c>
      <c r="S39" s="1">
        <v>391.69082641601563</v>
      </c>
      <c r="T39" s="1">
        <v>6.2360115051269531</v>
      </c>
      <c r="U39" s="1">
        <v>24.352371215820313</v>
      </c>
      <c r="V39" s="1">
        <v>16.058422088623047</v>
      </c>
      <c r="W39" s="1">
        <v>62.710052490234375</v>
      </c>
      <c r="X39" s="1">
        <v>300.50048828125</v>
      </c>
      <c r="Y39" s="1">
        <v>749.19891357421875</v>
      </c>
      <c r="Z39" s="1">
        <v>9.8298263549804688</v>
      </c>
      <c r="AA39" s="1">
        <v>88.110008239746094</v>
      </c>
      <c r="AB39" s="1">
        <v>15.218805313110352</v>
      </c>
      <c r="AC39" s="1">
        <v>2.307441234588623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1.1047812069163601</v>
      </c>
      <c r="AL39">
        <f>(U39-T39)/(1000-U39)*AK39</f>
        <v>2.0514182739369016E-2</v>
      </c>
      <c r="AM39">
        <f>(P39+273.15)</f>
        <v>299.30229988098142</v>
      </c>
      <c r="AN39">
        <f>(O39+273.15)</f>
        <v>299.38566627502439</v>
      </c>
      <c r="AO39">
        <f>(Y39*AG39+Z39*AH39)*AI39</f>
        <v>119.87182349253089</v>
      </c>
      <c r="AP39">
        <f>((AO39+0.00000010773*(AN39^4-AM39^4))-AL39*44100)/(L39*51.4+0.00000043092*AM39^3)</f>
        <v>-6.4482378229922226</v>
      </c>
      <c r="AQ39">
        <f>0.61365*EXP(17.502*J39/(240.97+J39))</f>
        <v>3.4047874865926073</v>
      </c>
      <c r="AR39">
        <f>AQ39*1000/AA39</f>
        <v>38.642460199620324</v>
      </c>
      <c r="AS39">
        <f>(AR39-U39)</f>
        <v>14.290088983800011</v>
      </c>
      <c r="AT39">
        <f>IF(D39,P39,(O39+P39)/2)</f>
        <v>26.19398307800293</v>
      </c>
      <c r="AU39">
        <f>0.61365*EXP(17.502*AT39/(240.97+AT39))</f>
        <v>3.4131849602456295</v>
      </c>
      <c r="AV39">
        <f>IF(AS39&lt;&gt;0,(1000-(AR39+U39)/2)/AS39*AL39,0)</f>
        <v>1.390336968527377</v>
      </c>
      <c r="AW39">
        <f>U39*AA39/1000</f>
        <v>2.1456876284832833</v>
      </c>
      <c r="AX39">
        <f>(AU39-AW39)</f>
        <v>1.2674973317623461</v>
      </c>
      <c r="AY39">
        <f>1/(1.6/F39+1.37/N39)</f>
        <v>0.91152201506026787</v>
      </c>
      <c r="AZ39">
        <f>G39*AA39*0.001</f>
        <v>33.632796918937139</v>
      </c>
      <c r="BA39">
        <f>G39/S39</f>
        <v>0.97452804731239584</v>
      </c>
      <c r="BB39">
        <f>(1-AL39*AA39/AQ39/F39)*100</f>
        <v>74.219590987109569</v>
      </c>
      <c r="BC39">
        <f>(S39-E39/(N39/1.35))</f>
        <v>391.3244974402042</v>
      </c>
      <c r="BD39">
        <f>E39*BB39/100/BC39</f>
        <v>2.202916853987648E-3</v>
      </c>
    </row>
    <row r="40" spans="1:56" x14ac:dyDescent="0.25">
      <c r="A40" s="1" t="s">
        <v>1</v>
      </c>
      <c r="B40" s="1" t="s">
        <v>4437</v>
      </c>
      <c r="K40" s="1">
        <f t="shared" si="0"/>
        <v>2.72</v>
      </c>
    </row>
    <row r="41" spans="1:56" x14ac:dyDescent="0.25">
      <c r="A41" s="1" t="s">
        <v>1</v>
      </c>
      <c r="B41" s="1" t="s">
        <v>4436</v>
      </c>
      <c r="K41" s="1">
        <f t="shared" si="0"/>
        <v>2.72</v>
      </c>
    </row>
    <row r="42" spans="1:56" x14ac:dyDescent="0.25">
      <c r="A42" s="1">
        <v>9</v>
      </c>
      <c r="B42" s="1" t="s">
        <v>4435</v>
      </c>
      <c r="C42" s="1">
        <v>1949.5000074990094</v>
      </c>
      <c r="D42" s="1">
        <v>0</v>
      </c>
      <c r="E42">
        <f>(R42-S42*(1000-T42)/(1000-U42))*AK42</f>
        <v>1.2623090720452741</v>
      </c>
      <c r="F42">
        <f>IF(AV42&lt;&gt;0,1/(1/AV42-1/N42),0)</f>
        <v>2.5663160206041065</v>
      </c>
      <c r="G42">
        <f>((AY42-AL42/2)*S42-E42)/(AY42+AL42/2)</f>
        <v>382.46243974569666</v>
      </c>
      <c r="H42">
        <f>AL42*1000</f>
        <v>21.347999729274303</v>
      </c>
      <c r="I42">
        <f>(AQ42-AW42)</f>
        <v>1.1354767795494802</v>
      </c>
      <c r="J42">
        <f>(P42+AP42*D42)</f>
        <v>25.833864212036133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26.287971496582031</v>
      </c>
      <c r="P42" s="1">
        <v>25.833864212036133</v>
      </c>
      <c r="Q42" s="1">
        <v>26.393527984619141</v>
      </c>
      <c r="R42" s="1">
        <v>400.15524291992188</v>
      </c>
      <c r="S42" s="1">
        <v>391.44769287109375</v>
      </c>
      <c r="T42" s="1">
        <v>6.1927695274353027</v>
      </c>
      <c r="U42" s="1">
        <v>25.034273147583008</v>
      </c>
      <c r="V42" s="1">
        <v>15.897754669189453</v>
      </c>
      <c r="W42" s="1">
        <v>64.266685485839844</v>
      </c>
      <c r="X42" s="1">
        <v>300.46914672851563</v>
      </c>
      <c r="Y42" s="1">
        <v>1000.3495483398438</v>
      </c>
      <c r="Z42" s="1">
        <v>9.8428831100463867</v>
      </c>
      <c r="AA42" s="1">
        <v>88.109291076660156</v>
      </c>
      <c r="AB42" s="1">
        <v>15.361190795898438</v>
      </c>
      <c r="AC42" s="1">
        <v>2.3376247882843018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1.1046659806195425</v>
      </c>
      <c r="AL42">
        <f>(U42-T42)/(1000-U42)*AK42</f>
        <v>2.1347999729274304E-2</v>
      </c>
      <c r="AM42">
        <f>(P42+273.15)</f>
        <v>298.98386421203611</v>
      </c>
      <c r="AN42">
        <f>(O42+273.15)</f>
        <v>299.43797149658201</v>
      </c>
      <c r="AO42">
        <f>(Y42*AG42+Z42*AH42)*AI42</f>
        <v>160.05592415684623</v>
      </c>
      <c r="AP42">
        <f>((AO42+0.00000010773*(AN42^4-AM42^4))-AL42*44100)/(L42*51.4+0.00000043092*AM42^3)</f>
        <v>-6.3869031287421212</v>
      </c>
      <c r="AQ42">
        <f>0.61365*EXP(17.502*J42/(240.97+J42))</f>
        <v>3.3412288392024889</v>
      </c>
      <c r="AR42">
        <f>AQ42*1000/AA42</f>
        <v>37.921413262710594</v>
      </c>
      <c r="AS42">
        <f>(AR42-U42)</f>
        <v>12.887140115127586</v>
      </c>
      <c r="AT42">
        <f>IF(D42,P42,(O42+P42)/2)</f>
        <v>26.060917854309082</v>
      </c>
      <c r="AU42">
        <f>0.61365*EXP(17.502*AT42/(240.97+AT42))</f>
        <v>3.3864408259495153</v>
      </c>
      <c r="AV42">
        <f>IF(AS42&lt;&gt;0,(1000-(AR42+U42)/2)/AS42*AL42,0)</f>
        <v>1.6043909320720529</v>
      </c>
      <c r="AW42">
        <f>U42*AA42/1000</f>
        <v>2.2057520596530087</v>
      </c>
      <c r="AX42">
        <f>(AU42-AW42)</f>
        <v>1.1806887662965067</v>
      </c>
      <c r="AY42">
        <f>1/(1.6/F42+1.37/N42)</f>
        <v>1.0598505784907946</v>
      </c>
      <c r="AZ42">
        <f>G42*AA42*0.001</f>
        <v>33.698494429443187</v>
      </c>
      <c r="BA42">
        <f>G42/S42</f>
        <v>0.97704609507468476</v>
      </c>
      <c r="BB42">
        <f>(1-AL42*AA42/AQ42/F42)*100</f>
        <v>78.063742312566362</v>
      </c>
      <c r="BC42">
        <f>(S42-E42/(N42/1.35))</f>
        <v>391.04956700900044</v>
      </c>
      <c r="BD42">
        <f>E42*BB42/100/BC42</f>
        <v>2.5198997373314831E-3</v>
      </c>
    </row>
    <row r="43" spans="1:56" x14ac:dyDescent="0.25">
      <c r="A43" s="1" t="s">
        <v>1</v>
      </c>
      <c r="B43" s="1" t="s">
        <v>4434</v>
      </c>
      <c r="K43" s="1">
        <f t="shared" si="0"/>
        <v>2.72</v>
      </c>
    </row>
    <row r="44" spans="1:56" x14ac:dyDescent="0.25">
      <c r="A44" s="1" t="s">
        <v>1</v>
      </c>
      <c r="B44" s="1" t="s">
        <v>4433</v>
      </c>
      <c r="K44" s="1">
        <f t="shared" si="0"/>
        <v>2.72</v>
      </c>
    </row>
    <row r="45" spans="1:56" x14ac:dyDescent="0.25">
      <c r="A45" s="1">
        <v>10</v>
      </c>
      <c r="B45" s="1" t="s">
        <v>1365</v>
      </c>
      <c r="C45" s="1">
        <v>2152.5000074990094</v>
      </c>
      <c r="D45" s="1">
        <v>0</v>
      </c>
      <c r="E45">
        <f>(R45-S45*(1000-T45)/(1000-U45))*AK45</f>
        <v>1.1874616140947203</v>
      </c>
      <c r="F45">
        <f>IF(AV45&lt;&gt;0,1/(1/AV45-1/N45),0)</f>
        <v>2.1748743346349482</v>
      </c>
      <c r="G45">
        <f>((AY45-AL45/2)*S45-E45)/(AY45+AL45/2)</f>
        <v>380.62808689273919</v>
      </c>
      <c r="H45">
        <f>AL45*1000</f>
        <v>22.185241489954617</v>
      </c>
      <c r="I45">
        <f>(AQ45-AW45)</f>
        <v>1.3105706404962834</v>
      </c>
      <c r="J45">
        <f>(P45+AP45*D45)</f>
        <v>26.986743927001953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26.392972946166992</v>
      </c>
      <c r="P45" s="1">
        <v>26.986743927001953</v>
      </c>
      <c r="Q45" s="1">
        <v>26.461631774902344</v>
      </c>
      <c r="R45" s="1">
        <v>399.841796875</v>
      </c>
      <c r="S45" s="1">
        <v>390.91726684570313</v>
      </c>
      <c r="T45" s="1">
        <v>6.1508102416992188</v>
      </c>
      <c r="U45" s="1">
        <v>25.714748382568359</v>
      </c>
      <c r="V45" s="1">
        <v>15.693142890930176</v>
      </c>
      <c r="W45" s="1">
        <v>65.608467102050781</v>
      </c>
      <c r="X45" s="1">
        <v>300.51275634765625</v>
      </c>
      <c r="Y45" s="1">
        <v>1249.8131103515625</v>
      </c>
      <c r="Z45" s="1">
        <v>9.8663005828857422</v>
      </c>
      <c r="AA45" s="1">
        <v>88.112991333007813</v>
      </c>
      <c r="AB45" s="1">
        <v>15.414140701293945</v>
      </c>
      <c r="AC45" s="1">
        <v>2.3633682727813721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1.1048263101016771</v>
      </c>
      <c r="AL45">
        <f>(U45-T45)/(1000-U45)*AK45</f>
        <v>2.2185241489954616E-2</v>
      </c>
      <c r="AM45">
        <f>(P45+273.15)</f>
        <v>300.13674392700193</v>
      </c>
      <c r="AN45">
        <f>(O45+273.15)</f>
        <v>299.54297294616697</v>
      </c>
      <c r="AO45">
        <f>(Y45*AG45+Z45*AH45)*AI45</f>
        <v>199.97009318657001</v>
      </c>
      <c r="AP45">
        <f>((AO45+0.00000010773*(AN45^4-AM45^4))-AL45*44100)/(L45*51.4+0.00000043092*AM45^3)</f>
        <v>-6.4550730227533455</v>
      </c>
      <c r="AQ45">
        <f>0.61365*EXP(17.502*J45/(240.97+J45))</f>
        <v>3.5763740418600061</v>
      </c>
      <c r="AR45">
        <f>AQ45*1000/AA45</f>
        <v>40.58849878724147</v>
      </c>
      <c r="AS45">
        <f>(AR45-U45)</f>
        <v>14.87375040467311</v>
      </c>
      <c r="AT45">
        <f>IF(D45,P45,(O45+P45)/2)</f>
        <v>26.689858436584473</v>
      </c>
      <c r="AU45">
        <f>0.61365*EXP(17.502*AT45/(240.97+AT45))</f>
        <v>3.5144799476839856</v>
      </c>
      <c r="AV45">
        <f>IF(AS45&lt;&gt;0,(1000-(AR45+U45)/2)/AS45*AL45,0)</f>
        <v>1.4421221367409951</v>
      </c>
      <c r="AW45">
        <f>U45*AA45/1000</f>
        <v>2.2658034013637227</v>
      </c>
      <c r="AX45">
        <f>(AU45-AW45)</f>
        <v>1.2486765463202629</v>
      </c>
      <c r="AY45">
        <f>1/(1.6/F45+1.37/N45)</f>
        <v>0.94720100680688302</v>
      </c>
      <c r="AZ45">
        <f>G45*AA45*0.001</f>
        <v>33.53827932147928</v>
      </c>
      <c r="BA45">
        <f>G45/S45</f>
        <v>0.97367939248120983</v>
      </c>
      <c r="BB45">
        <f>(1-AL45*AA45/AQ45/F45)*100</f>
        <v>74.868002753610412</v>
      </c>
      <c r="BC45">
        <f>(S45-E45/(N45/1.35))</f>
        <v>390.54274749122504</v>
      </c>
      <c r="BD45">
        <f>E45*BB45/100/BC45</f>
        <v>2.2763930444220505E-3</v>
      </c>
    </row>
    <row r="46" spans="1:56" x14ac:dyDescent="0.25">
      <c r="A46" s="1" t="s">
        <v>1</v>
      </c>
      <c r="B46" s="1" t="s">
        <v>4432</v>
      </c>
      <c r="K46" s="1">
        <f t="shared" si="0"/>
        <v>2.72</v>
      </c>
    </row>
    <row r="47" spans="1:56" x14ac:dyDescent="0.25">
      <c r="A47" s="1" t="s">
        <v>1</v>
      </c>
      <c r="B47" s="1" t="s">
        <v>634</v>
      </c>
      <c r="K47" s="1">
        <f t="shared" si="0"/>
        <v>2.72</v>
      </c>
    </row>
    <row r="48" spans="1:56" x14ac:dyDescent="0.25">
      <c r="A48" s="1">
        <v>11</v>
      </c>
      <c r="B48" s="1" t="s">
        <v>4431</v>
      </c>
      <c r="C48" s="1">
        <v>2356.0000074878335</v>
      </c>
      <c r="D48" s="1">
        <v>0</v>
      </c>
      <c r="E48">
        <f>(R48-S48*(1000-T48)/(1000-U48))*AK48</f>
        <v>1.2496663747731507</v>
      </c>
      <c r="F48">
        <f>IF(AV48&lt;&gt;0,1/(1/AV48-1/N48),0)</f>
        <v>0.35736087645855102</v>
      </c>
      <c r="G48">
        <f>((AY48-AL48/2)*S48-E48)/(AY48+AL48/2)</f>
        <v>343.66674862546802</v>
      </c>
      <c r="H48">
        <f>AL48*1000</f>
        <v>23.298329445917592</v>
      </c>
      <c r="I48">
        <f>(AQ48-AW48)</f>
        <v>5.8517231672855559</v>
      </c>
      <c r="J48">
        <f>(P48+AP48*D48)</f>
        <v>41.89764404296875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26.482820510864258</v>
      </c>
      <c r="P48" s="1">
        <v>41.89764404296875</v>
      </c>
      <c r="Q48" s="1">
        <v>26.528436660766602</v>
      </c>
      <c r="R48" s="1">
        <v>400.07327270507813</v>
      </c>
      <c r="S48" s="1">
        <v>390.70196533203125</v>
      </c>
      <c r="T48" s="1">
        <v>6.1115560531616211</v>
      </c>
      <c r="U48" s="1">
        <v>26.64012336730957</v>
      </c>
      <c r="V48" s="1">
        <v>15.51066780090332</v>
      </c>
      <c r="W48" s="1">
        <v>67.610618591308594</v>
      </c>
      <c r="X48" s="1">
        <v>300.47509765625</v>
      </c>
      <c r="Y48" s="1">
        <v>1599.73095703125</v>
      </c>
      <c r="Z48" s="1">
        <v>10.020881652832031</v>
      </c>
      <c r="AA48" s="1">
        <v>88.113502502441406</v>
      </c>
      <c r="AB48" s="1">
        <v>15.534868240356445</v>
      </c>
      <c r="AC48" s="1">
        <v>2.4063348770141602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1.1046878590303306</v>
      </c>
      <c r="AL48">
        <f>(U48-T48)/(1000-U48)*AK48</f>
        <v>2.3298329445917591E-2</v>
      </c>
      <c r="AM48">
        <f>(P48+273.15)</f>
        <v>315.04764404296873</v>
      </c>
      <c r="AN48">
        <f>(O48+273.15)</f>
        <v>299.63282051086424</v>
      </c>
      <c r="AO48">
        <f>(Y48*AG48+Z48*AH48)*AI48</f>
        <v>255.95694740391627</v>
      </c>
      <c r="AP48">
        <f>((AO48+0.00000010773*(AN48^4-AM48^4))-AL48*44100)/(L48*51.4+0.00000043092*AM48^3)</f>
        <v>-7.8106599464045985</v>
      </c>
      <c r="AQ48">
        <f>0.61365*EXP(17.502*J48/(240.97+J48))</f>
        <v>8.1990777442763356</v>
      </c>
      <c r="AR48">
        <f>AQ48*1000/AA48</f>
        <v>93.051320301893114</v>
      </c>
      <c r="AS48">
        <f>(AR48-U48)</f>
        <v>66.411196934583543</v>
      </c>
      <c r="AT48">
        <f>IF(D48,P48,(O48+P48)/2)</f>
        <v>34.190232276916504</v>
      </c>
      <c r="AU48">
        <f>0.61365*EXP(17.502*AT48/(240.97+AT48))</f>
        <v>5.3999680327785597</v>
      </c>
      <c r="AV48">
        <f>IF(AS48&lt;&gt;0,(1000-(AR48+U48)/2)/AS48*AL48,0)</f>
        <v>0.32982426328292558</v>
      </c>
      <c r="AW48">
        <f>U48*AA48/1000</f>
        <v>2.3473545769907798</v>
      </c>
      <c r="AX48">
        <f>(AU48-AW48)</f>
        <v>3.05261345578778</v>
      </c>
      <c r="AY48">
        <f>1/(1.6/F48+1.37/N48)</f>
        <v>0.2084490978795335</v>
      </c>
      <c r="AZ48">
        <f>G48*AA48*0.001</f>
        <v>30.281680915016079</v>
      </c>
      <c r="BA48">
        <f>G48/S48</f>
        <v>0.87961356512094535</v>
      </c>
      <c r="BB48">
        <f>(1-AL48*AA48/AQ48/F48)*100</f>
        <v>29.935950007555412</v>
      </c>
      <c r="BC48">
        <f>(S48-E48/(N48/1.35))</f>
        <v>390.30782691236556</v>
      </c>
      <c r="BD48">
        <f>E48*BB48/100/BC48</f>
        <v>9.5847296779245916E-4</v>
      </c>
    </row>
    <row r="49" spans="1:56" x14ac:dyDescent="0.25">
      <c r="A49" s="1" t="s">
        <v>1</v>
      </c>
      <c r="B49" s="1" t="s">
        <v>4430</v>
      </c>
      <c r="K49" s="1">
        <f t="shared" si="0"/>
        <v>2.72</v>
      </c>
    </row>
    <row r="50" spans="1:56" x14ac:dyDescent="0.25">
      <c r="A50" s="1" t="s">
        <v>1</v>
      </c>
      <c r="B50" s="1" t="s">
        <v>4426</v>
      </c>
      <c r="K50" s="1">
        <f t="shared" si="0"/>
        <v>2.72</v>
      </c>
    </row>
    <row r="51" spans="1:56" x14ac:dyDescent="0.25">
      <c r="A51" s="1">
        <v>12</v>
      </c>
      <c r="B51" s="1" t="s">
        <v>630</v>
      </c>
      <c r="C51" s="1">
        <v>2559.0000074878335</v>
      </c>
      <c r="D51" s="1">
        <v>0</v>
      </c>
      <c r="E51">
        <f>(R51-S51*(1000-T51)/(1000-U51))*AK51</f>
        <v>1.1243458898674679</v>
      </c>
      <c r="F51">
        <f>IF(AV51&lt;&gt;0,1/(1/AV51-1/N51),0)</f>
        <v>0.40168165225871172</v>
      </c>
      <c r="G51">
        <f>((AY51-AL51/2)*S51-E51)/(AY51+AL51/2)</f>
        <v>346.14198333232122</v>
      </c>
      <c r="H51">
        <f>AL51*1000</f>
        <v>24.704011241118298</v>
      </c>
      <c r="I51">
        <f>(AQ51-AW51)</f>
        <v>5.5753856492048826</v>
      </c>
      <c r="J51">
        <f>(P51+AP51*D51)</f>
        <v>41.494617462158203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26.574289321899414</v>
      </c>
      <c r="P51" s="1">
        <v>41.494617462158203</v>
      </c>
      <c r="Q51" s="1">
        <v>26.622434616088867</v>
      </c>
      <c r="R51" s="1">
        <v>399.857177734375</v>
      </c>
      <c r="S51" s="1">
        <v>390.11593627929688</v>
      </c>
      <c r="T51" s="1">
        <v>6.077599048614502</v>
      </c>
      <c r="U51" s="1">
        <v>27.816919326782227</v>
      </c>
      <c r="V51" s="1">
        <v>15.341968536376953</v>
      </c>
      <c r="W51" s="1">
        <v>70.219551086425781</v>
      </c>
      <c r="X51" s="1">
        <v>300.495849609375</v>
      </c>
      <c r="Y51" s="1">
        <v>1998.9752197265625</v>
      </c>
      <c r="Z51" s="1">
        <v>7.7095236778259277</v>
      </c>
      <c r="AA51" s="1">
        <v>88.115867614746094</v>
      </c>
      <c r="AB51" s="1">
        <v>15.736081123352051</v>
      </c>
      <c r="AC51" s="1">
        <v>2.4494340419769287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1.1047641529756431</v>
      </c>
      <c r="AL51">
        <f>(U51-T51)/(1000-U51)*AK51</f>
        <v>2.4704011241118297E-2</v>
      </c>
      <c r="AM51">
        <f>(P51+273.15)</f>
        <v>314.64461746215818</v>
      </c>
      <c r="AN51">
        <f>(O51+273.15)</f>
        <v>299.72428932189939</v>
      </c>
      <c r="AO51">
        <f>(Y51*AG51+Z51*AH51)*AI51</f>
        <v>319.83602800735753</v>
      </c>
      <c r="AP51">
        <f>((AO51+0.00000010773*(AN51^4-AM51^4))-AL51*44100)/(L51*51.4+0.00000043092*AM51^3)</f>
        <v>-7.7461183748223039</v>
      </c>
      <c r="AQ51">
        <f>0.61365*EXP(17.502*J51/(240.97+J51))</f>
        <v>8.0264976300536972</v>
      </c>
      <c r="AR51">
        <f>AQ51*1000/AA51</f>
        <v>91.090263846082493</v>
      </c>
      <c r="AS51">
        <f>(AR51-U51)</f>
        <v>63.273344519300267</v>
      </c>
      <c r="AT51">
        <f>IF(D51,P51,(O51+P51)/2)</f>
        <v>34.034453392028809</v>
      </c>
      <c r="AU51">
        <f>0.61365*EXP(17.502*AT51/(240.97+AT51))</f>
        <v>5.3532869336486932</v>
      </c>
      <c r="AV51">
        <f>IF(AS51&lt;&gt;0,(1000-(AR51+U51)/2)/AS51*AL51,0)</f>
        <v>0.36722049739530938</v>
      </c>
      <c r="AW51">
        <f>U51*AA51/1000</f>
        <v>2.4511119808488147</v>
      </c>
      <c r="AX51">
        <f>(AU51-AW51)</f>
        <v>2.9021749527998786</v>
      </c>
      <c r="AY51">
        <f>1/(1.6/F51+1.37/N51)</f>
        <v>0.23237865068471561</v>
      </c>
      <c r="AZ51">
        <f>G51*AA51*0.001</f>
        <v>30.500601179216464</v>
      </c>
      <c r="BA51">
        <f>G51/S51</f>
        <v>0.88727978311684952</v>
      </c>
      <c r="BB51">
        <f>(1-AL51*AA51/AQ51/F51)*100</f>
        <v>32.482940217727851</v>
      </c>
      <c r="BC51">
        <f>(S51-E51/(N51/1.35))</f>
        <v>389.76132330327721</v>
      </c>
      <c r="BD51">
        <f>E51*BB51/100/BC51</f>
        <v>9.3703654367457078E-4</v>
      </c>
    </row>
    <row r="52" spans="1:56" x14ac:dyDescent="0.25">
      <c r="A52" s="1" t="s">
        <v>1</v>
      </c>
      <c r="B52" s="1" t="s">
        <v>4429</v>
      </c>
      <c r="K52" s="2">
        <v>7.0350000000000001</v>
      </c>
    </row>
    <row r="53" spans="1:56" x14ac:dyDescent="0.25">
      <c r="A53" s="1" t="s">
        <v>1</v>
      </c>
      <c r="B53" s="1" t="s">
        <v>4428</v>
      </c>
      <c r="K53" s="2">
        <v>7.0350000000000001</v>
      </c>
    </row>
    <row r="54" spans="1:56" x14ac:dyDescent="0.25">
      <c r="A54" s="1" t="s">
        <v>1</v>
      </c>
      <c r="B54" s="1" t="s">
        <v>4427</v>
      </c>
      <c r="K54" s="2">
        <v>7.0350000000000001</v>
      </c>
    </row>
    <row r="55" spans="1:56" x14ac:dyDescent="0.25">
      <c r="A55" s="1" t="s">
        <v>1</v>
      </c>
      <c r="B55" s="1" t="s">
        <v>4426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7236-E17E-4E86-970A-611BF08EDB05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12376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12375</v>
      </c>
    </row>
    <row r="12" spans="1:60" x14ac:dyDescent="0.25">
      <c r="A12" s="1" t="s">
        <v>1</v>
      </c>
      <c r="B12" s="1" t="s">
        <v>12374</v>
      </c>
    </row>
    <row r="13" spans="1:60" x14ac:dyDescent="0.25">
      <c r="A13" s="1" t="s">
        <v>1</v>
      </c>
      <c r="B13" s="1" t="s">
        <v>12373</v>
      </c>
    </row>
    <row r="14" spans="1:60" x14ac:dyDescent="0.25">
      <c r="A14" s="1" t="s">
        <v>1</v>
      </c>
      <c r="B14" s="1" t="s">
        <v>12372</v>
      </c>
    </row>
    <row r="15" spans="1:60" x14ac:dyDescent="0.25">
      <c r="A15" s="1" t="s">
        <v>1</v>
      </c>
      <c r="B15" s="1" t="s">
        <v>12371</v>
      </c>
    </row>
    <row r="16" spans="1:60" x14ac:dyDescent="0.25">
      <c r="A16" s="1" t="s">
        <v>1</v>
      </c>
      <c r="B16" s="1" t="s">
        <v>12370</v>
      </c>
    </row>
    <row r="17" spans="1:60" x14ac:dyDescent="0.25">
      <c r="A17" s="1" t="s">
        <v>1</v>
      </c>
      <c r="B17" s="1" t="s">
        <v>12369</v>
      </c>
    </row>
    <row r="18" spans="1:60" x14ac:dyDescent="0.25">
      <c r="A18" s="1">
        <v>1</v>
      </c>
      <c r="B18" s="1" t="s">
        <v>12368</v>
      </c>
      <c r="C18" s="1">
        <v>350.00000391155481</v>
      </c>
      <c r="D18" s="1">
        <v>0</v>
      </c>
      <c r="E18">
        <f>(R18-S18*(1000-T18)/(1000-U18))*AO18</f>
        <v>-3.916338312909224</v>
      </c>
      <c r="F18">
        <f>IF(AZ18&lt;&gt;0,1/(1/AZ18-1/N18),0)</f>
        <v>2.5195960970654347</v>
      </c>
      <c r="G18">
        <f>((BC18-AP18/2)*S18-E18)/(BC18+AP18/2)</f>
        <v>389.43624451755267</v>
      </c>
      <c r="H18">
        <f>AP18*1000</f>
        <v>24.452624403394434</v>
      </c>
      <c r="I18">
        <f>(AU18-BA18)</f>
        <v>1.3243351633584601</v>
      </c>
      <c r="J18">
        <f>(P18+AT18*D18)</f>
        <v>25.402898788452148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26.580638885498047</v>
      </c>
      <c r="P18" s="1">
        <v>25.402898788452148</v>
      </c>
      <c r="Q18" s="1">
        <v>26.759040832519531</v>
      </c>
      <c r="R18" s="1">
        <v>400.05157470703125</v>
      </c>
      <c r="S18" s="1">
        <v>394.8541259765625</v>
      </c>
      <c r="T18" s="1">
        <v>0.1765248030424118</v>
      </c>
      <c r="U18" s="1">
        <v>21.838546752929688</v>
      </c>
      <c r="V18" s="1">
        <v>0.44734209775924683</v>
      </c>
      <c r="W18" s="1">
        <v>55.342376708984375</v>
      </c>
      <c r="X18" s="1">
        <v>300.33499145507813</v>
      </c>
      <c r="Y18" s="1">
        <v>0.22311899065971375</v>
      </c>
      <c r="Z18" s="1">
        <v>8.7537364959716797</v>
      </c>
      <c r="AA18" s="1">
        <v>88.49151611328125</v>
      </c>
      <c r="AB18" s="1">
        <v>10.938161849975586</v>
      </c>
      <c r="AC18" s="1">
        <v>0.20142585039138794</v>
      </c>
      <c r="AD18" s="1">
        <v>7.1282215416431427E-2</v>
      </c>
      <c r="AE18" s="1">
        <v>5.191226489841938E-3</v>
      </c>
      <c r="AF18" s="1">
        <v>6.6317036747932434E-2</v>
      </c>
      <c r="AG18" s="1">
        <v>2.2156005725264549E-2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1.1041727627024929</v>
      </c>
      <c r="AP18">
        <f>(U18-T18)/(1000-U18)*AO18</f>
        <v>2.4452624403394435E-2</v>
      </c>
      <c r="AQ18">
        <f>(P18+273.15)</f>
        <v>298.55289878845213</v>
      </c>
      <c r="AR18">
        <f>(O18+273.15)</f>
        <v>299.73063888549802</v>
      </c>
      <c r="AS18">
        <f>(Y18*AK18+Z18*AL18)*AM18</f>
        <v>3.5699037707618508E-2</v>
      </c>
      <c r="AT18">
        <f>((AS18+0.00000010773*(AR18^4-AQ18^4))-AP18*44100)/(L18*0.92*2*29.3+0.00000043092*AQ18^3)</f>
        <v>-8.3937984267808563</v>
      </c>
      <c r="AU18">
        <f>0.61365*EXP(17.502*J18/(240.97+J18))</f>
        <v>3.2568612752359836</v>
      </c>
      <c r="AV18">
        <f>AU18*1000/AA18</f>
        <v>36.804220543207279</v>
      </c>
      <c r="AW18">
        <f>(AV18-U18)</f>
        <v>14.965673790277592</v>
      </c>
      <c r="AX18">
        <f>IF(D18,P18,(O18+P18)/2)</f>
        <v>25.991768836975098</v>
      </c>
      <c r="AY18">
        <f>0.61365*EXP(17.502*AX18/(240.97+AX18))</f>
        <v>3.3726153050855374</v>
      </c>
      <c r="AZ18">
        <f>IF(AW18&lt;&gt;0,(1000-(AV18+U18)/2)/AW18*AP18,0)</f>
        <v>1.5860054117630291</v>
      </c>
      <c r="BA18">
        <f>U18*AA18/1000</f>
        <v>1.9325261118775234</v>
      </c>
      <c r="BB18">
        <f>(AY18-BA18)</f>
        <v>1.440089193208014</v>
      </c>
      <c r="BC18">
        <f>1/(1.6/F18+1.37/N18)</f>
        <v>1.047021913722973</v>
      </c>
      <c r="BD18">
        <f>G18*AA18*0.001</f>
        <v>34.461803706820753</v>
      </c>
      <c r="BE18">
        <f>G18/S18</f>
        <v>0.98627877714178569</v>
      </c>
      <c r="BF18">
        <f>(1-AP18*AA18/AU18/F18)*100</f>
        <v>73.630801732381627</v>
      </c>
      <c r="BG18">
        <f>(S18-E18/(N18/1.35))</f>
        <v>396.08931916466963</v>
      </c>
      <c r="BH18">
        <f>E18*BF18/100/BG18</f>
        <v>-7.2802551314155818E-3</v>
      </c>
    </row>
    <row r="19" spans="1:60" x14ac:dyDescent="0.25">
      <c r="A19" s="1" t="s">
        <v>1</v>
      </c>
      <c r="B19" s="1" t="s">
        <v>12367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12366</v>
      </c>
      <c r="K20" s="1">
        <f t="shared" si="0"/>
        <v>2.72</v>
      </c>
    </row>
    <row r="21" spans="1:60" x14ac:dyDescent="0.25">
      <c r="A21" s="1">
        <v>2</v>
      </c>
      <c r="B21" s="1" t="s">
        <v>12365</v>
      </c>
      <c r="C21" s="1">
        <v>556.00000391155481</v>
      </c>
      <c r="D21" s="1">
        <v>0</v>
      </c>
      <c r="E21">
        <f>(R21-S21*(1000-T21)/(1000-U21))*AO21</f>
        <v>-2.9696558170780563</v>
      </c>
      <c r="F21">
        <f>IF(AZ21&lt;&gt;0,1/(1/AZ21-1/N21),0)</f>
        <v>2.4401505738942579</v>
      </c>
      <c r="G21">
        <f>((BC21-AP21/2)*S21-E21)/(BC21+AP21/2)</f>
        <v>387.82315961542639</v>
      </c>
      <c r="H21">
        <f>AP21*1000</f>
        <v>23.924428716287544</v>
      </c>
      <c r="I21">
        <f>(AU21-BA21)</f>
        <v>1.3229212091576728</v>
      </c>
      <c r="J21">
        <f>(P21+AT21*D21)</f>
        <v>25.179464340209961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26.518335342407227</v>
      </c>
      <c r="P21" s="1">
        <v>25.179464340209961</v>
      </c>
      <c r="Q21" s="1">
        <v>26.746509552001953</v>
      </c>
      <c r="R21" s="1">
        <v>399.89981079101563</v>
      </c>
      <c r="S21" s="1">
        <v>394.0517578125</v>
      </c>
      <c r="T21" s="1">
        <v>0.16628101468086243</v>
      </c>
      <c r="U21" s="1">
        <v>21.368770599365234</v>
      </c>
      <c r="V21" s="1">
        <v>0.42292869091033936</v>
      </c>
      <c r="W21" s="1">
        <v>54.350555419921875</v>
      </c>
      <c r="X21" s="1">
        <v>300.36041259765625</v>
      </c>
      <c r="Y21" s="1">
        <v>24.42973518371582</v>
      </c>
      <c r="Z21" s="1">
        <v>9.9539957046508789</v>
      </c>
      <c r="AA21" s="1">
        <v>88.490669250488281</v>
      </c>
      <c r="AB21" s="1">
        <v>10.88477897644043</v>
      </c>
      <c r="AC21" s="1">
        <v>0.20844127237796783</v>
      </c>
      <c r="AD21" s="1">
        <v>5.0054978579282761E-2</v>
      </c>
      <c r="AE21" s="1">
        <v>9.6544260159134865E-3</v>
      </c>
      <c r="AF21" s="1">
        <v>3.519851341843605E-2</v>
      </c>
      <c r="AG21" s="1">
        <v>2.3387620225548744E-2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1.1042662227855007</v>
      </c>
      <c r="AP21">
        <f>(U21-T21)/(1000-U21)*AO21</f>
        <v>2.3924428716287544E-2</v>
      </c>
      <c r="AQ21">
        <f>(P21+273.15)</f>
        <v>298.32946434020994</v>
      </c>
      <c r="AR21">
        <f>(O21+273.15)</f>
        <v>299.6683353424072</v>
      </c>
      <c r="AS21">
        <f>(Y21*AK21+Z21*AL21)*AM21</f>
        <v>3.90875754202699</v>
      </c>
      <c r="AT21">
        <f>((AS21+0.00000010773*(AR21^4-AQ21^4))-AP21*44100)/(L21*0.92*2*29.3+0.00000043092*AQ21^3)</f>
        <v>-8.166811008858458</v>
      </c>
      <c r="AU21">
        <f>0.61365*EXP(17.502*J21/(240.97+J21))</f>
        <v>3.2138580205556599</v>
      </c>
      <c r="AV21">
        <f>AU21*1000/AA21</f>
        <v>36.318609044059485</v>
      </c>
      <c r="AW21">
        <f>(AV21-U21)</f>
        <v>14.949838444694251</v>
      </c>
      <c r="AX21">
        <f>IF(D21,P21,(O21+P21)/2)</f>
        <v>25.848899841308594</v>
      </c>
      <c r="AY21">
        <f>0.61365*EXP(17.502*AX21/(240.97+AX21))</f>
        <v>3.344206417734843</v>
      </c>
      <c r="AZ21">
        <f>IF(AW21&lt;&gt;0,(1000-(AV21+U21)/2)/AW21*AP21,0)</f>
        <v>1.5541545817492921</v>
      </c>
      <c r="BA21">
        <f>U21*AA21/1000</f>
        <v>1.8909368113979872</v>
      </c>
      <c r="BB21">
        <f>(AY21-BA21)</f>
        <v>1.4532696063368558</v>
      </c>
      <c r="BC21">
        <f>1/(1.6/F21+1.37/N21)</f>
        <v>1.0248372658634208</v>
      </c>
      <c r="BD21">
        <f>G21*AA21*0.001</f>
        <v>34.318730945208024</v>
      </c>
      <c r="BE21">
        <f>G21/S21</f>
        <v>0.98419345156166682</v>
      </c>
      <c r="BF21">
        <f>(1-AP21*AA21/AU21/F21)*100</f>
        <v>73.004228539458751</v>
      </c>
      <c r="BG21">
        <f>(S21-E21/(N21/1.35))</f>
        <v>394.98837215559354</v>
      </c>
      <c r="BH21">
        <f>E21*BF21/100/BG21</f>
        <v>-5.4887041552731802E-3</v>
      </c>
    </row>
    <row r="22" spans="1:60" x14ac:dyDescent="0.25">
      <c r="A22" s="1" t="s">
        <v>1</v>
      </c>
      <c r="B22" s="1" t="s">
        <v>12364</v>
      </c>
      <c r="K22" s="1">
        <f t="shared" si="0"/>
        <v>2.72</v>
      </c>
    </row>
    <row r="23" spans="1:60" x14ac:dyDescent="0.25">
      <c r="A23" s="1" t="s">
        <v>1</v>
      </c>
      <c r="B23" s="1" t="s">
        <v>12363</v>
      </c>
      <c r="K23" s="1">
        <f t="shared" si="0"/>
        <v>2.72</v>
      </c>
    </row>
    <row r="24" spans="1:60" x14ac:dyDescent="0.25">
      <c r="A24" s="1">
        <v>3</v>
      </c>
      <c r="B24" s="1" t="s">
        <v>12362</v>
      </c>
      <c r="C24" s="1">
        <v>762.50000390037894</v>
      </c>
      <c r="D24" s="1">
        <v>0</v>
      </c>
      <c r="E24">
        <f>(R24-S24*(1000-T24)/(1000-U24))*AO24</f>
        <v>-2.2038978739321653</v>
      </c>
      <c r="F24">
        <f>IF(AZ24&lt;&gt;0,1/(1/AZ24-1/N24),0)</f>
        <v>2.3896231114704376</v>
      </c>
      <c r="G24">
        <f>((BC24-AP24/2)*S24-E24)/(BC24+AP24/2)</f>
        <v>386.54156603243842</v>
      </c>
      <c r="H24">
        <f>AP24*1000</f>
        <v>23.547044914761287</v>
      </c>
      <c r="I24">
        <f>(AU24-BA24)</f>
        <v>1.3200847526853696</v>
      </c>
      <c r="J24">
        <f>(P24+AT24*D24)</f>
        <v>25.008665084838867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26.427148818969727</v>
      </c>
      <c r="P24" s="1">
        <v>25.008665084838867</v>
      </c>
      <c r="Q24" s="1">
        <v>26.685649871826172</v>
      </c>
      <c r="R24" s="1">
        <v>399.84323120117188</v>
      </c>
      <c r="S24" s="1">
        <v>393.44851684570313</v>
      </c>
      <c r="T24" s="1">
        <v>0.15523000061511993</v>
      </c>
      <c r="U24" s="1">
        <v>21.032844543457031</v>
      </c>
      <c r="V24" s="1">
        <v>0.39695483446121216</v>
      </c>
      <c r="W24" s="1">
        <v>53.7852783203125</v>
      </c>
      <c r="X24" s="1">
        <v>300.32574462890625</v>
      </c>
      <c r="Y24" s="1">
        <v>49.771278381347656</v>
      </c>
      <c r="Z24" s="1">
        <v>9.3483180999755859</v>
      </c>
      <c r="AA24" s="1">
        <v>88.491874694824219</v>
      </c>
      <c r="AB24" s="1">
        <v>10.846652030944824</v>
      </c>
      <c r="AC24" s="1">
        <v>0.20146295428276062</v>
      </c>
      <c r="AD24" s="1">
        <v>5.2343852818012238E-2</v>
      </c>
      <c r="AE24" s="1">
        <v>1.0182679630815983E-2</v>
      </c>
      <c r="AF24" s="1">
        <v>6.6809400916099548E-2</v>
      </c>
      <c r="AG24" s="1">
        <v>1.7890280112624168E-2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1.1041387670180374</v>
      </c>
      <c r="AP24">
        <f>(U24-T24)/(1000-U24)*AO24</f>
        <v>2.3547044914761287E-2</v>
      </c>
      <c r="AQ24">
        <f>(P24+273.15)</f>
        <v>298.15866508483884</v>
      </c>
      <c r="AR24">
        <f>(O24+273.15)</f>
        <v>299.5771488189697</v>
      </c>
      <c r="AS24">
        <f>(Y24*AK24+Z24*AL24)*AM24</f>
        <v>7.9634043630196629</v>
      </c>
      <c r="AT24">
        <f>((AS24+0.00000010773*(AR24^4-AQ24^4))-AP24*44100)/(L24*0.92*2*29.3+0.00000043092*AQ24^3)</f>
        <v>-7.9977892473913155</v>
      </c>
      <c r="AU24">
        <f>0.61365*EXP(17.502*J24/(240.97+J24))</f>
        <v>3.1813205965006865</v>
      </c>
      <c r="AV24">
        <f>AU24*1000/AA24</f>
        <v>35.950426041621178</v>
      </c>
      <c r="AW24">
        <f>(AV24-U24)</f>
        <v>14.917581498164147</v>
      </c>
      <c r="AX24">
        <f>IF(D24,P24,(O24+P24)/2)</f>
        <v>25.717906951904297</v>
      </c>
      <c r="AY24">
        <f>0.61365*EXP(17.502*AX24/(240.97+AX24))</f>
        <v>3.3183429514369709</v>
      </c>
      <c r="AZ24">
        <f>IF(AW24&lt;&gt;0,(1000-(AV24+U24)/2)/AW24*AP24,0)</f>
        <v>1.5335026727789729</v>
      </c>
      <c r="BA24">
        <f>U24*AA24/1000</f>
        <v>1.8612358438153169</v>
      </c>
      <c r="BB24">
        <f>(AY24-BA24)</f>
        <v>1.457107107621654</v>
      </c>
      <c r="BC24">
        <f>1/(1.6/F24+1.37/N24)</f>
        <v>1.0104795983148038</v>
      </c>
      <c r="BD24">
        <f>G24*AA24*0.001</f>
        <v>34.205787825683664</v>
      </c>
      <c r="BE24">
        <f>G24/S24</f>
        <v>0.98244509632762611</v>
      </c>
      <c r="BF24">
        <f>(1-AP24*AA24/AU24/F24)*100</f>
        <v>72.590383399437187</v>
      </c>
      <c r="BG24">
        <f>(S24-E24/(N24/1.35))</f>
        <v>394.14361502764302</v>
      </c>
      <c r="BH24">
        <f>E24*BF24/100/BG24</f>
        <v>-4.0589720483159451E-3</v>
      </c>
    </row>
    <row r="25" spans="1:60" x14ac:dyDescent="0.25">
      <c r="A25" s="1" t="s">
        <v>1</v>
      </c>
      <c r="B25" s="1" t="s">
        <v>12361</v>
      </c>
      <c r="K25" s="1">
        <f t="shared" si="0"/>
        <v>2.72</v>
      </c>
    </row>
    <row r="26" spans="1:60" x14ac:dyDescent="0.25">
      <c r="A26" s="1" t="s">
        <v>1</v>
      </c>
      <c r="B26" s="1" t="s">
        <v>12360</v>
      </c>
      <c r="K26" s="1">
        <f t="shared" si="0"/>
        <v>2.72</v>
      </c>
    </row>
    <row r="27" spans="1:60" x14ac:dyDescent="0.25">
      <c r="A27" s="1">
        <v>4</v>
      </c>
      <c r="B27" s="1" t="s">
        <v>12359</v>
      </c>
      <c r="C27" s="1">
        <v>968.00000391155481</v>
      </c>
      <c r="D27" s="1">
        <v>0</v>
      </c>
      <c r="E27">
        <f>(R27-S27*(1000-T27)/(1000-U27))*AO27</f>
        <v>-1.130543301376925</v>
      </c>
      <c r="F27">
        <f>IF(AZ27&lt;&gt;0,1/(1/AZ27-1/N27),0)</f>
        <v>2.3943989106186154</v>
      </c>
      <c r="G27">
        <f>((BC27-AP27/2)*S27-E27)/(BC27+AP27/2)</f>
        <v>385.05763042269484</v>
      </c>
      <c r="H27">
        <f>AP27*1000</f>
        <v>23.412519492591084</v>
      </c>
      <c r="I27">
        <f>(AU27-BA27)</f>
        <v>1.3111209708091298</v>
      </c>
      <c r="J27">
        <f>(P27+AT27*D27)</f>
        <v>24.904315948486328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26.346729278564453</v>
      </c>
      <c r="P27" s="1">
        <v>24.904315948486328</v>
      </c>
      <c r="Q27" s="1">
        <v>26.625751495361328</v>
      </c>
      <c r="R27" s="1">
        <v>400.24859619140625</v>
      </c>
      <c r="S27" s="1">
        <v>392.941162109375</v>
      </c>
      <c r="T27" s="1">
        <v>0.15178561210632324</v>
      </c>
      <c r="U27" s="1">
        <v>20.910713195800781</v>
      </c>
      <c r="V27" s="1">
        <v>0.39000028371810913</v>
      </c>
      <c r="W27" s="1">
        <v>53.728309631347656</v>
      </c>
      <c r="X27" s="1">
        <v>300.35470581054688</v>
      </c>
      <c r="Y27" s="1">
        <v>99.712799072265625</v>
      </c>
      <c r="Z27" s="1">
        <v>9.1653203964233398</v>
      </c>
      <c r="AA27" s="1">
        <v>88.493537902832031</v>
      </c>
      <c r="AB27" s="1">
        <v>11.013909339904785</v>
      </c>
      <c r="AC27" s="1">
        <v>0.20119993388652802</v>
      </c>
      <c r="AD27" s="1">
        <v>6.1959940940141678E-2</v>
      </c>
      <c r="AE27" s="1">
        <v>5.7961368001997471E-3</v>
      </c>
      <c r="AF27" s="1">
        <v>2.4677552282810211E-2</v>
      </c>
      <c r="AG27" s="1">
        <v>2.2327998653054237E-2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1.1042452419505397</v>
      </c>
      <c r="AP27">
        <f>(U27-T27)/(1000-U27)*AO27</f>
        <v>2.3412519492591086E-2</v>
      </c>
      <c r="AQ27">
        <f>(P27+273.15)</f>
        <v>298.05431594848631</v>
      </c>
      <c r="AR27">
        <f>(O27+273.15)</f>
        <v>299.49672927856443</v>
      </c>
      <c r="AS27">
        <f>(Y27*AK27+Z27*AL27)*AM27</f>
        <v>15.954047494961742</v>
      </c>
      <c r="AT27">
        <f>((AS27+0.00000010773*(AR27^4-AQ27^4))-AP27*44100)/(L27*0.92*2*29.3+0.00000043092*AQ27^3)</f>
        <v>-7.8866832827812106</v>
      </c>
      <c r="AU27">
        <f>0.61365*EXP(17.502*J27/(240.97+J27))</f>
        <v>3.1615839615769761</v>
      </c>
      <c r="AV27">
        <f>AU27*1000/AA27</f>
        <v>35.726721255607039</v>
      </c>
      <c r="AW27">
        <f>(AV27-U27)</f>
        <v>14.816008059806258</v>
      </c>
      <c r="AX27">
        <f>IF(D27,P27,(O27+P27)/2)</f>
        <v>25.625522613525391</v>
      </c>
      <c r="AY27">
        <f>0.61365*EXP(17.502*AX27/(240.97+AX27))</f>
        <v>3.3002076554876316</v>
      </c>
      <c r="AZ27">
        <f>IF(AW27&lt;&gt;0,(1000-(AV27+U27)/2)/AW27*AP27,0)</f>
        <v>1.5354680479187455</v>
      </c>
      <c r="BA27">
        <f>U27*AA27/1000</f>
        <v>1.8504629907678463</v>
      </c>
      <c r="BB27">
        <f>(AY27-BA27)</f>
        <v>1.4497446647197854</v>
      </c>
      <c r="BC27">
        <f>1/(1.6/F27+1.37/N27)</f>
        <v>1.0118450668227141</v>
      </c>
      <c r="BD27">
        <f>G27*AA27*0.001</f>
        <v>34.075112012585436</v>
      </c>
      <c r="BE27">
        <f>G27/S27</f>
        <v>0.97993711922578941</v>
      </c>
      <c r="BF27">
        <f>(1-AP27*AA27/AU27/F27)*100</f>
        <v>72.631028070872844</v>
      </c>
      <c r="BG27">
        <f>(S27-E27/(N27/1.35))</f>
        <v>393.297729717469</v>
      </c>
      <c r="BH27">
        <f>E27*BF27/100/BG27</f>
        <v>-2.0877954804527192E-3</v>
      </c>
    </row>
    <row r="28" spans="1:60" x14ac:dyDescent="0.25">
      <c r="A28" s="1" t="s">
        <v>1</v>
      </c>
      <c r="B28" s="1" t="s">
        <v>12358</v>
      </c>
      <c r="K28" s="1">
        <f t="shared" si="0"/>
        <v>2.72</v>
      </c>
    </row>
    <row r="29" spans="1:60" x14ac:dyDescent="0.25">
      <c r="A29" s="1" t="s">
        <v>1</v>
      </c>
      <c r="B29" s="1" t="s">
        <v>3301</v>
      </c>
      <c r="K29" s="1">
        <f t="shared" si="0"/>
        <v>2.72</v>
      </c>
    </row>
    <row r="30" spans="1:60" x14ac:dyDescent="0.25">
      <c r="A30" s="1">
        <v>5</v>
      </c>
      <c r="B30" s="1" t="s">
        <v>12357</v>
      </c>
      <c r="C30" s="1">
        <v>1174.0000039115548</v>
      </c>
      <c r="D30" s="1">
        <v>0</v>
      </c>
      <c r="E30">
        <f>(R30-S30*(1000-T30)/(1000-U30))*AO30</f>
        <v>-0.30781918955556092</v>
      </c>
      <c r="F30">
        <f>IF(AZ30&lt;&gt;0,1/(1/AZ30-1/N30),0)</f>
        <v>2.4129625872606604</v>
      </c>
      <c r="G30">
        <f>((BC30-AP30/2)*S30-E30)/(BC30+AP30/2)</f>
        <v>383.45163758810435</v>
      </c>
      <c r="H30">
        <f>AP30*1000</f>
        <v>23.374978297254284</v>
      </c>
      <c r="I30">
        <f>(AU30-BA30)</f>
        <v>1.3026816436417428</v>
      </c>
      <c r="J30">
        <f>(P30+AT30*D30)</f>
        <v>24.842540740966797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26.307100296020508</v>
      </c>
      <c r="P30" s="1">
        <v>24.842540740966797</v>
      </c>
      <c r="Q30" s="1">
        <v>26.58551025390625</v>
      </c>
      <c r="R30" s="1">
        <v>400.08148193359375</v>
      </c>
      <c r="S30" s="1">
        <v>392.06008911132813</v>
      </c>
      <c r="T30" s="1">
        <v>0.14571206271648407</v>
      </c>
      <c r="U30" s="1">
        <v>20.874479293823242</v>
      </c>
      <c r="V30" s="1">
        <v>0.37527409195899963</v>
      </c>
      <c r="W30" s="1">
        <v>53.76116943359375</v>
      </c>
      <c r="X30" s="1">
        <v>300.32052612304688</v>
      </c>
      <c r="Y30" s="1">
        <v>150.24359130859375</v>
      </c>
      <c r="Z30" s="1">
        <v>8.7767820358276367</v>
      </c>
      <c r="AA30" s="1">
        <v>88.494117736816406</v>
      </c>
      <c r="AB30" s="1">
        <v>10.754351615905762</v>
      </c>
      <c r="AC30" s="1">
        <v>0.19964934885501862</v>
      </c>
      <c r="AD30" s="1">
        <v>4.8713691532611847E-2</v>
      </c>
      <c r="AE30" s="1">
        <v>3.7261936813592911E-3</v>
      </c>
      <c r="AF30" s="1">
        <v>3.1866498291492462E-2</v>
      </c>
      <c r="AG30" s="1">
        <v>2.0558610558509827E-2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1.1041195813347309</v>
      </c>
      <c r="AP30">
        <f>(U30-T30)/(1000-U30)*AO30</f>
        <v>2.3374978297254285E-2</v>
      </c>
      <c r="AQ30">
        <f>(P30+273.15)</f>
        <v>297.99254074096677</v>
      </c>
      <c r="AR30">
        <f>(O30+273.15)</f>
        <v>299.45710029602049</v>
      </c>
      <c r="AS30">
        <f>(Y30*AK30+Z30*AL30)*AM30</f>
        <v>24.038974072062047</v>
      </c>
      <c r="AT30">
        <f>((AS30+0.00000010773*(AR30^4-AQ30^4))-AP30*44100)/(L30*0.92*2*29.3+0.00000043092*AQ30^3)</f>
        <v>-7.8083569710506637</v>
      </c>
      <c r="AU30">
        <f>0.61365*EXP(17.502*J30/(240.97+J30))</f>
        <v>3.1499502719640731</v>
      </c>
      <c r="AV30">
        <f>AU30*1000/AA30</f>
        <v>35.595024308079999</v>
      </c>
      <c r="AW30">
        <f>(AV30-U30)</f>
        <v>14.720545014256757</v>
      </c>
      <c r="AX30">
        <f>IF(D30,P30,(O30+P30)/2)</f>
        <v>25.574820518493652</v>
      </c>
      <c r="AY30">
        <f>0.61365*EXP(17.502*AX30/(240.97+AX30))</f>
        <v>3.2902915428526196</v>
      </c>
      <c r="AZ30">
        <f>IF(AW30&lt;&gt;0,(1000-(AV30+U30)/2)/AW30*AP30,0)</f>
        <v>1.5430808821738156</v>
      </c>
      <c r="BA30">
        <f>U30*AA30/1000</f>
        <v>1.8472686283223303</v>
      </c>
      <c r="BB30">
        <f>(AY30-BA30)</f>
        <v>1.4430229145302893</v>
      </c>
      <c r="BC30">
        <f>1/(1.6/F30+1.37/N30)</f>
        <v>1.0171359712319277</v>
      </c>
      <c r="BD30">
        <f>G30*AA30*0.001</f>
        <v>33.933214363096759</v>
      </c>
      <c r="BE30">
        <f>G30/S30</f>
        <v>0.97804303023361461</v>
      </c>
      <c r="BF30">
        <f>(1-AP30*AA30/AU30/F30)*100</f>
        <v>72.784812284191744</v>
      </c>
      <c r="BG30">
        <f>(S30-E30/(N30/1.35))</f>
        <v>392.15717371835871</v>
      </c>
      <c r="BH30">
        <f>E30*BF30/100/BG30</f>
        <v>-5.7131587615337498E-4</v>
      </c>
    </row>
    <row r="31" spans="1:60" x14ac:dyDescent="0.25">
      <c r="A31" s="1" t="s">
        <v>1</v>
      </c>
      <c r="B31" s="1" t="s">
        <v>3299</v>
      </c>
      <c r="K31" s="1">
        <f t="shared" si="0"/>
        <v>2.72</v>
      </c>
    </row>
    <row r="32" spans="1:60" x14ac:dyDescent="0.25">
      <c r="A32" s="1" t="s">
        <v>1</v>
      </c>
      <c r="B32" s="1" t="s">
        <v>12356</v>
      </c>
      <c r="K32" s="1">
        <f t="shared" si="0"/>
        <v>2.72</v>
      </c>
    </row>
    <row r="33" spans="1:60" x14ac:dyDescent="0.25">
      <c r="A33" s="1">
        <v>6</v>
      </c>
      <c r="B33" s="1" t="s">
        <v>3297</v>
      </c>
      <c r="C33" s="1">
        <v>1380.5000039003789</v>
      </c>
      <c r="D33" s="1">
        <v>0</v>
      </c>
      <c r="E33">
        <f>(R33-S33*(1000-T33)/(1000-U33))*AO33</f>
        <v>0.70971578253763423</v>
      </c>
      <c r="F33">
        <f>IF(AZ33&lt;&gt;0,1/(1/AZ33-1/N33),0)</f>
        <v>2.4862687440084792</v>
      </c>
      <c r="G33">
        <f>((BC33-AP33/2)*S33-E33)/(BC33+AP33/2)</f>
        <v>381.52813778393039</v>
      </c>
      <c r="H33">
        <f>AP33*1000</f>
        <v>23.612137050457402</v>
      </c>
      <c r="I33">
        <f>(AU33-BA33)</f>
        <v>1.2908879878038946</v>
      </c>
      <c r="J33">
        <f>(P33+AT33*D33)</f>
        <v>24.873926162719727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26.287673950195313</v>
      </c>
      <c r="P33" s="1">
        <v>24.873926162719727</v>
      </c>
      <c r="Q33" s="1">
        <v>26.563833236694336</v>
      </c>
      <c r="R33" s="1">
        <v>400.00439453125</v>
      </c>
      <c r="S33" s="1">
        <v>391.00057983398438</v>
      </c>
      <c r="T33" s="1">
        <v>0.14169667661190033</v>
      </c>
      <c r="U33" s="1">
        <v>21.074832916259766</v>
      </c>
      <c r="V33" s="1">
        <v>0.36534547805786133</v>
      </c>
      <c r="W33" s="1">
        <v>54.338573455810547</v>
      </c>
      <c r="X33" s="1">
        <v>300.34429931640625</v>
      </c>
      <c r="Y33" s="1">
        <v>300.1544189453125</v>
      </c>
      <c r="Z33" s="1">
        <v>8.7961263656616211</v>
      </c>
      <c r="AA33" s="1">
        <v>88.492668151855469</v>
      </c>
      <c r="AB33" s="1">
        <v>10.79279899597168</v>
      </c>
      <c r="AC33" s="1">
        <v>0.19995357096195221</v>
      </c>
      <c r="AD33" s="1">
        <v>8.0018505454063416E-2</v>
      </c>
      <c r="AE33" s="1">
        <v>3.7448422517627478E-3</v>
      </c>
      <c r="AF33" s="1">
        <v>4.8683200031518936E-2</v>
      </c>
      <c r="AG33" s="1">
        <v>1.934797503054142E-2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1.1042069827809049</v>
      </c>
      <c r="AP33">
        <f>(U33-T33)/(1000-U33)*AO33</f>
        <v>2.3612137050457404E-2</v>
      </c>
      <c r="AQ33">
        <f>(P33+273.15)</f>
        <v>298.0239261627197</v>
      </c>
      <c r="AR33">
        <f>(O33+273.15)</f>
        <v>299.43767395019529</v>
      </c>
      <c r="AS33">
        <f>(Y33*AK33+Z33*AL33)*AM33</f>
        <v>48.024705957814149</v>
      </c>
      <c r="AT33">
        <f>((AS33+0.00000010773*(AR33^4-AQ33^4))-AP33*44100)/(L33*0.92*2*29.3+0.00000043092*AQ33^3)</f>
        <v>-7.7060404817003096</v>
      </c>
      <c r="AU33">
        <f>0.61365*EXP(17.502*J33/(240.97+J33))</f>
        <v>3.1558561834182703</v>
      </c>
      <c r="AV33">
        <f>AU33*1000/AA33</f>
        <v>35.662346376569275</v>
      </c>
      <c r="AW33">
        <f>(AV33-U33)</f>
        <v>14.587513460309509</v>
      </c>
      <c r="AX33">
        <f>IF(D33,P33,(O33+P33)/2)</f>
        <v>25.58080005645752</v>
      </c>
      <c r="AY33">
        <f>0.61365*EXP(17.502*AX33/(240.97+AX33))</f>
        <v>3.2914596414611212</v>
      </c>
      <c r="AZ33">
        <f>IF(AW33&lt;&gt;0,(1000-(AV33+U33)/2)/AW33*AP33,0)</f>
        <v>1.57273507141712</v>
      </c>
      <c r="BA33">
        <f>U33*AA33/1000</f>
        <v>1.8649681956143758</v>
      </c>
      <c r="BB33">
        <f>(AY33-BA33)</f>
        <v>1.4264914458467455</v>
      </c>
      <c r="BC33">
        <f>1/(1.6/F33+1.37/N33)</f>
        <v>1.0377728054177768</v>
      </c>
      <c r="BD33">
        <f>G33*AA33*0.001</f>
        <v>33.76244288750874</v>
      </c>
      <c r="BE33">
        <f>G33/S33</f>
        <v>0.97577384142479817</v>
      </c>
      <c r="BF33">
        <f>(1-AP33*AA33/AU33/F33)*100</f>
        <v>73.369623216353943</v>
      </c>
      <c r="BG33">
        <f>(S33-E33/(N33/1.35))</f>
        <v>390.77673908529499</v>
      </c>
      <c r="BH33">
        <f>E33*BF33/100/BG33</f>
        <v>1.3325148184964082E-3</v>
      </c>
    </row>
    <row r="34" spans="1:60" x14ac:dyDescent="0.25">
      <c r="A34" s="1" t="s">
        <v>1</v>
      </c>
      <c r="B34" s="1" t="s">
        <v>12355</v>
      </c>
      <c r="K34" s="1">
        <f t="shared" si="0"/>
        <v>2.72</v>
      </c>
    </row>
    <row r="35" spans="1:60" x14ac:dyDescent="0.25">
      <c r="A35" s="1" t="s">
        <v>1</v>
      </c>
      <c r="B35" s="1" t="s">
        <v>12354</v>
      </c>
      <c r="K35" s="1">
        <f t="shared" si="0"/>
        <v>2.72</v>
      </c>
    </row>
    <row r="36" spans="1:60" x14ac:dyDescent="0.25">
      <c r="A36" s="1">
        <v>7</v>
      </c>
      <c r="B36" s="1" t="s">
        <v>12353</v>
      </c>
      <c r="C36" s="1">
        <v>1586.5000039003789</v>
      </c>
      <c r="D36" s="1">
        <v>0</v>
      </c>
      <c r="E36">
        <f>(R36-S36*(1000-T36)/(1000-U36))*AO36</f>
        <v>1.179291669393753</v>
      </c>
      <c r="F36">
        <f>IF(AZ36&lt;&gt;0,1/(1/AZ36-1/N36),0)</f>
        <v>2.6366166589215556</v>
      </c>
      <c r="G36">
        <f>((BC36-AP36/2)*S36-E36)/(BC36+AP36/2)</f>
        <v>380.63424480509235</v>
      </c>
      <c r="H36">
        <f>AP36*1000</f>
        <v>23.977882275987071</v>
      </c>
      <c r="I36">
        <f>(AU36-BA36)</f>
        <v>1.2633877468722265</v>
      </c>
      <c r="J36">
        <f>(P36+AT36*D36)</f>
        <v>24.875972747802734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26.277910232543945</v>
      </c>
      <c r="P36" s="1">
        <v>24.875972747802734</v>
      </c>
      <c r="Q36" s="1">
        <v>26.550651550292969</v>
      </c>
      <c r="R36" s="1">
        <v>399.83746337890625</v>
      </c>
      <c r="S36" s="1">
        <v>390.29437255859375</v>
      </c>
      <c r="T36" s="1">
        <v>0.13981889188289642</v>
      </c>
      <c r="U36" s="1">
        <v>21.390003204345703</v>
      </c>
      <c r="V36" s="1">
        <v>0.36071088910102844</v>
      </c>
      <c r="W36" s="1">
        <v>55.182868957519531</v>
      </c>
      <c r="X36" s="1">
        <v>300.34933471679688</v>
      </c>
      <c r="Y36" s="1">
        <v>500.22012329101563</v>
      </c>
      <c r="Z36" s="1">
        <v>8.7688379287719727</v>
      </c>
      <c r="AA36" s="1">
        <v>88.492454528808594</v>
      </c>
      <c r="AB36" s="1">
        <v>11.038361549377441</v>
      </c>
      <c r="AC36" s="1">
        <v>0.20600558817386627</v>
      </c>
      <c r="AD36" s="1">
        <v>8.7355539202690125E-2</v>
      </c>
      <c r="AE36" s="1">
        <v>2.8452263213694096E-3</v>
      </c>
      <c r="AF36" s="1">
        <v>2.7513161301612854E-2</v>
      </c>
      <c r="AG36" s="1">
        <v>2.4078784510493279E-2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1.1042254952823412</v>
      </c>
      <c r="AP36">
        <f>(U36-T36)/(1000-U36)*AO36</f>
        <v>2.3977882275987069E-2</v>
      </c>
      <c r="AQ36">
        <f>(P36+273.15)</f>
        <v>298.02597274780271</v>
      </c>
      <c r="AR36">
        <f>(O36+273.15)</f>
        <v>299.42791023254392</v>
      </c>
      <c r="AS36">
        <f>(Y36*AK36+Z36*AL36)*AM36</f>
        <v>80.035217937635935</v>
      </c>
      <c r="AT36">
        <f>((AS36+0.00000010773*(AR36^4-AQ36^4))-AP36*44100)/(L36*0.92*2*29.3+0.00000043092*AQ36^3)</f>
        <v>-7.5818434699513375</v>
      </c>
      <c r="AU36">
        <f>0.61365*EXP(17.502*J36/(240.97+J36))</f>
        <v>3.1562416328038587</v>
      </c>
      <c r="AV36">
        <f>AU36*1000/AA36</f>
        <v>35.666788198041779</v>
      </c>
      <c r="AW36">
        <f>(AV36-U36)</f>
        <v>14.276784993696076</v>
      </c>
      <c r="AX36">
        <f>IF(D36,P36,(O36+P36)/2)</f>
        <v>25.57694149017334</v>
      </c>
      <c r="AY36">
        <f>0.61365*EXP(17.502*AX36/(240.97+AX36))</f>
        <v>3.2907058317519908</v>
      </c>
      <c r="AZ36">
        <f>IF(AW36&lt;&gt;0,(1000-(AV36+U36)/2)/AW36*AP36,0)</f>
        <v>1.6315880481933767</v>
      </c>
      <c r="BA36">
        <f>U36*AA36/1000</f>
        <v>1.8928538859316322</v>
      </c>
      <c r="BB36">
        <f>(AY36-BA36)</f>
        <v>1.3978519458203587</v>
      </c>
      <c r="BC36">
        <f>1/(1.6/F36+1.37/N36)</f>
        <v>1.0788583495476174</v>
      </c>
      <c r="BD36">
        <f>G36*AA36*0.001</f>
        <v>33.683258600522038</v>
      </c>
      <c r="BE36">
        <f>G36/S36</f>
        <v>0.9752491236546047</v>
      </c>
      <c r="BF36">
        <f>(1-AP36*AA36/AU36/F36)*100</f>
        <v>74.502369157077609</v>
      </c>
      <c r="BG36">
        <f>(S36-E36/(N36/1.35))</f>
        <v>389.92242996312768</v>
      </c>
      <c r="BH36">
        <f>E36*BF36/100/BG36</f>
        <v>2.253269279875693E-3</v>
      </c>
    </row>
    <row r="37" spans="1:60" x14ac:dyDescent="0.25">
      <c r="A37" s="1" t="s">
        <v>1</v>
      </c>
      <c r="B37" s="1" t="s">
        <v>12352</v>
      </c>
      <c r="K37" s="1">
        <f t="shared" si="0"/>
        <v>2.72</v>
      </c>
    </row>
    <row r="38" spans="1:60" x14ac:dyDescent="0.25">
      <c r="A38" s="1" t="s">
        <v>1</v>
      </c>
      <c r="B38" s="1" t="s">
        <v>12351</v>
      </c>
      <c r="K38" s="1">
        <f t="shared" si="0"/>
        <v>2.72</v>
      </c>
    </row>
    <row r="39" spans="1:60" x14ac:dyDescent="0.25">
      <c r="A39" s="1">
        <v>8</v>
      </c>
      <c r="B39" s="1" t="s">
        <v>12350</v>
      </c>
      <c r="C39" s="1">
        <v>1793.5000039003789</v>
      </c>
      <c r="D39" s="1">
        <v>0</v>
      </c>
      <c r="E39">
        <f>(R39-S39*(1000-T39)/(1000-U39))*AO39</f>
        <v>2.1851453277607615</v>
      </c>
      <c r="F39">
        <f>IF(AZ39&lt;&gt;0,1/(1/AZ39-1/N39),0)</f>
        <v>2.8376403986447158</v>
      </c>
      <c r="G39">
        <f>((BC39-AP39/2)*S39-E39)/(BC39+AP39/2)</f>
        <v>379.31457625596425</v>
      </c>
      <c r="H39">
        <f>AP39*1000</f>
        <v>24.565271566063451</v>
      </c>
      <c r="I39">
        <f>(AU39-BA39)</f>
        <v>1.2371136884822211</v>
      </c>
      <c r="J39">
        <f>(P39+AT39*D39)</f>
        <v>24.975637435913086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26.309072494506836</v>
      </c>
      <c r="P39" s="1">
        <v>24.975637435913086</v>
      </c>
      <c r="Q39" s="1">
        <v>26.568445205688477</v>
      </c>
      <c r="R39" s="1">
        <v>400.24038696289063</v>
      </c>
      <c r="S39" s="1">
        <v>389.59396362304688</v>
      </c>
      <c r="T39" s="1">
        <v>0.1397702693939209</v>
      </c>
      <c r="U39" s="1">
        <v>21.899965286254883</v>
      </c>
      <c r="V39" s="1">
        <v>0.35991644859313965</v>
      </c>
      <c r="W39" s="1">
        <v>56.393661499023438</v>
      </c>
      <c r="X39" s="1">
        <v>300.33847045898438</v>
      </c>
      <c r="Y39" s="1">
        <v>750.568115234375</v>
      </c>
      <c r="Z39" s="1">
        <v>9.4879789352416992</v>
      </c>
      <c r="AA39" s="1">
        <v>88.490936279296875</v>
      </c>
      <c r="AB39" s="1">
        <v>10.985640525817871</v>
      </c>
      <c r="AC39" s="1">
        <v>0.2176002711057663</v>
      </c>
      <c r="AD39" s="1">
        <v>6.2075912952423096E-2</v>
      </c>
      <c r="AE39" s="1">
        <v>2.4710374418646097E-3</v>
      </c>
      <c r="AF39" s="1">
        <v>3.2392252236604691E-2</v>
      </c>
      <c r="AG39" s="1">
        <v>2.5364037603139877E-2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1.1041855531580305</v>
      </c>
      <c r="AP39">
        <f>(U39-T39)/(1000-U39)*AO39</f>
        <v>2.4565271566063453E-2</v>
      </c>
      <c r="AQ39">
        <f>(P39+273.15)</f>
        <v>298.12563743591306</v>
      </c>
      <c r="AR39">
        <f>(O39+273.15)</f>
        <v>299.45907249450681</v>
      </c>
      <c r="AS39">
        <f>(Y39*AK39+Z39*AL39)*AM39</f>
        <v>120.09089575325925</v>
      </c>
      <c r="AT39">
        <f>((AS39+0.00000010773*(AR39^4-AQ39^4))-AP39*44100)/(L39*0.92*2*29.3+0.00000043092*AQ39^3)</f>
        <v>-7.4756776058071459</v>
      </c>
      <c r="AU39">
        <f>0.61365*EXP(17.502*J39/(240.97+J39))</f>
        <v>3.1750621211470156</v>
      </c>
      <c r="AV39">
        <f>AU39*1000/AA39</f>
        <v>35.880082804478647</v>
      </c>
      <c r="AW39">
        <f>(AV39-U39)</f>
        <v>13.980117518223764</v>
      </c>
      <c r="AX39">
        <f>IF(D39,P39,(O39+P39)/2)</f>
        <v>25.642354965209961</v>
      </c>
      <c r="AY39">
        <f>0.61365*EXP(17.502*AX39/(240.97+AX39))</f>
        <v>3.303505426493293</v>
      </c>
      <c r="AZ39">
        <f>IF(AW39&lt;&gt;0,(1000-(AV39+U39)/2)/AW39*AP39,0)</f>
        <v>1.7063934011099695</v>
      </c>
      <c r="BA39">
        <f>U39*AA39/1000</f>
        <v>1.9379484326647944</v>
      </c>
      <c r="BB39">
        <f>(AY39-BA39)</f>
        <v>1.3655569938284986</v>
      </c>
      <c r="BC39">
        <f>1/(1.6/F39+1.37/N39)</f>
        <v>1.131328984721186</v>
      </c>
      <c r="BD39">
        <f>G39*AA39*0.001</f>
        <v>33.565901997275027</v>
      </c>
      <c r="BE39">
        <f>G39/S39</f>
        <v>0.97361512670399464</v>
      </c>
      <c r="BF39">
        <f>(1-AP39*AA39/AU39/F39)*100</f>
        <v>75.872586099773741</v>
      </c>
      <c r="BG39">
        <f>(S39-E39/(N39/1.35))</f>
        <v>388.90477989880696</v>
      </c>
      <c r="BH39">
        <f>E39*BF39/100/BG39</f>
        <v>4.2630647806433733E-3</v>
      </c>
    </row>
    <row r="40" spans="1:60" x14ac:dyDescent="0.25">
      <c r="A40" s="1" t="s">
        <v>1</v>
      </c>
      <c r="B40" s="1" t="s">
        <v>12349</v>
      </c>
      <c r="K40" s="1">
        <f t="shared" si="0"/>
        <v>2.72</v>
      </c>
    </row>
    <row r="41" spans="1:60" x14ac:dyDescent="0.25">
      <c r="A41" s="1" t="s">
        <v>1</v>
      </c>
      <c r="B41" s="1" t="s">
        <v>12348</v>
      </c>
      <c r="K41" s="1">
        <f t="shared" si="0"/>
        <v>2.72</v>
      </c>
    </row>
    <row r="42" spans="1:60" x14ac:dyDescent="0.25">
      <c r="A42" s="1">
        <v>9</v>
      </c>
      <c r="B42" s="1" t="s">
        <v>12347</v>
      </c>
      <c r="C42" s="1">
        <v>1999.5000039003789</v>
      </c>
      <c r="D42" s="1">
        <v>0</v>
      </c>
      <c r="E42">
        <f>(R42-S42*(1000-T42)/(1000-U42))*AO42</f>
        <v>2.2049081770717236</v>
      </c>
      <c r="F42">
        <f>IF(AZ42&lt;&gt;0,1/(1/AZ42-1/N42),0)</f>
        <v>3.0609719377970208</v>
      </c>
      <c r="G42">
        <f>((BC42-AP42/2)*S42-E42)/(BC42+AP42/2)</f>
        <v>378.93708100309357</v>
      </c>
      <c r="H42">
        <f>AP42*1000</f>
        <v>25.160665437070637</v>
      </c>
      <c r="I42">
        <f>(AU42-BA42)</f>
        <v>1.2110535388948258</v>
      </c>
      <c r="J42">
        <f>(P42+AT42*D42)</f>
        <v>25.077411651611328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26.35076904296875</v>
      </c>
      <c r="P42" s="1">
        <v>25.077411651611328</v>
      </c>
      <c r="Q42" s="1">
        <v>26.603815078735352</v>
      </c>
      <c r="R42" s="1">
        <v>399.79580688476563</v>
      </c>
      <c r="S42" s="1">
        <v>388.9366455078125</v>
      </c>
      <c r="T42" s="1">
        <v>0.13730600476264954</v>
      </c>
      <c r="U42" s="1">
        <v>22.412696838378906</v>
      </c>
      <c r="V42" s="1">
        <v>0.35270309448242188</v>
      </c>
      <c r="W42" s="1">
        <v>57.572341918945313</v>
      </c>
      <c r="X42" s="1">
        <v>300.3455810546875</v>
      </c>
      <c r="Y42" s="1">
        <v>1000.3291015625</v>
      </c>
      <c r="Z42" s="1">
        <v>9.2087440490722656</v>
      </c>
      <c r="AA42" s="1">
        <v>88.491294860839844</v>
      </c>
      <c r="AB42" s="1">
        <v>11.002490997314453</v>
      </c>
      <c r="AC42" s="1">
        <v>0.21478541195392609</v>
      </c>
      <c r="AD42" s="1">
        <v>3.8362573832273483E-2</v>
      </c>
      <c r="AE42" s="1">
        <v>8.109712041914463E-3</v>
      </c>
      <c r="AF42" s="1">
        <v>7.2838388383388519E-2</v>
      </c>
      <c r="AG42" s="1">
        <v>3.0499707907438278E-2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1.104211695053998</v>
      </c>
      <c r="AP42">
        <f>(U42-T42)/(1000-U42)*AO42</f>
        <v>2.5160665437070639E-2</v>
      </c>
      <c r="AQ42">
        <f>(P42+273.15)</f>
        <v>298.22741165161131</v>
      </c>
      <c r="AR42">
        <f>(O42+273.15)</f>
        <v>299.50076904296873</v>
      </c>
      <c r="AS42">
        <f>(Y42*AK42+Z42*AL42)*AM42</f>
        <v>160.05265267254435</v>
      </c>
      <c r="AT42">
        <f>((AS42+0.00000010773*(AR42^4-AQ42^4))-AP42*44100)/(L42*0.92*2*29.3+0.00000043092*AQ42^3)</f>
        <v>-7.3722772950791908</v>
      </c>
      <c r="AU42">
        <f>0.61365*EXP(17.502*J42/(240.97+J42))</f>
        <v>3.1943821034464266</v>
      </c>
      <c r="AV42">
        <f>AU42*1000/AA42</f>
        <v>36.098263772384243</v>
      </c>
      <c r="AW42">
        <f>(AV42-U42)</f>
        <v>13.685566934005337</v>
      </c>
      <c r="AX42">
        <f>IF(D42,P42,(O42+P42)/2)</f>
        <v>25.714090347290039</v>
      </c>
      <c r="AY42">
        <f>0.61365*EXP(17.502*AX42/(240.97+AX42))</f>
        <v>3.3175920213214809</v>
      </c>
      <c r="AZ42">
        <f>IF(AW42&lt;&gt;0,(1000-(AV42+U42)/2)/AW42*AP42,0)</f>
        <v>1.7846961110698991</v>
      </c>
      <c r="BA42">
        <f>U42*AA42/1000</f>
        <v>1.9833285645516008</v>
      </c>
      <c r="BB42">
        <f>(AY42-BA42)</f>
        <v>1.3342634567698801</v>
      </c>
      <c r="BC42">
        <f>1/(1.6/F42+1.37/N42)</f>
        <v>1.1865531880714766</v>
      </c>
      <c r="BD42">
        <f>G42*AA42*0.001</f>
        <v>33.532632968750704</v>
      </c>
      <c r="BE42">
        <f>G42/S42</f>
        <v>0.97428999139008088</v>
      </c>
      <c r="BF42">
        <f>(1-AP42*AA42/AU42/F42)*100</f>
        <v>77.229295847079712</v>
      </c>
      <c r="BG42">
        <f>(S42-E42/(N42/1.35))</f>
        <v>388.24122868140012</v>
      </c>
      <c r="BH42">
        <f>E42*BF42/100/BG42</f>
        <v>4.3860232593292145E-3</v>
      </c>
    </row>
    <row r="43" spans="1:60" x14ac:dyDescent="0.25">
      <c r="A43" s="1" t="s">
        <v>1</v>
      </c>
      <c r="B43" s="1" t="s">
        <v>12346</v>
      </c>
      <c r="K43" s="1">
        <f t="shared" si="0"/>
        <v>2.72</v>
      </c>
    </row>
    <row r="44" spans="1:60" x14ac:dyDescent="0.25">
      <c r="A44" s="1" t="s">
        <v>1</v>
      </c>
      <c r="B44" s="1" t="s">
        <v>12345</v>
      </c>
      <c r="K44" s="1">
        <f t="shared" si="0"/>
        <v>2.72</v>
      </c>
    </row>
    <row r="45" spans="1:60" x14ac:dyDescent="0.25">
      <c r="A45" s="1">
        <v>10</v>
      </c>
      <c r="B45" s="1" t="s">
        <v>12344</v>
      </c>
      <c r="C45" s="1">
        <v>2205.5000039003789</v>
      </c>
      <c r="D45" s="1">
        <v>0</v>
      </c>
      <c r="E45">
        <f>(R45-S45*(1000-T45)/(1000-U45))*AO45</f>
        <v>2.3401045305200294</v>
      </c>
      <c r="F45">
        <f>IF(AZ45&lt;&gt;0,1/(1/AZ45-1/N45),0)</f>
        <v>3.2512556936378663</v>
      </c>
      <c r="G45">
        <f>((BC45-AP45/2)*S45-E45)/(BC45+AP45/2)</f>
        <v>378.85972872560018</v>
      </c>
      <c r="H45">
        <f>AP45*1000</f>
        <v>25.714975122194407</v>
      </c>
      <c r="I45">
        <f>(AU45-BA45)</f>
        <v>1.1950365830311842</v>
      </c>
      <c r="J45">
        <f>(P45+AT45*D45)</f>
        <v>25.21381950378418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26.429193496704102</v>
      </c>
      <c r="P45" s="1">
        <v>25.21381950378418</v>
      </c>
      <c r="Q45" s="1">
        <v>26.662050247192383</v>
      </c>
      <c r="R45" s="1">
        <v>399.9478759765625</v>
      </c>
      <c r="S45" s="1">
        <v>388.7764892578125</v>
      </c>
      <c r="T45" s="1">
        <v>0.13635237514972687</v>
      </c>
      <c r="U45" s="1">
        <v>22.887905120849609</v>
      </c>
      <c r="V45" s="1">
        <v>0.34864011406898499</v>
      </c>
      <c r="W45" s="1">
        <v>58.522212982177734</v>
      </c>
      <c r="X45" s="1">
        <v>300.39199829101563</v>
      </c>
      <c r="Y45" s="1">
        <v>1249.861328125</v>
      </c>
      <c r="Z45" s="1">
        <v>8.9400491714477539</v>
      </c>
      <c r="AA45" s="1">
        <v>88.492202758789063</v>
      </c>
      <c r="AB45" s="1">
        <v>11.103586196899414</v>
      </c>
      <c r="AC45" s="1">
        <v>0.20653994381427765</v>
      </c>
      <c r="AD45" s="1">
        <v>0.11018449068069458</v>
      </c>
      <c r="AE45" s="1">
        <v>3.0934882815927267E-3</v>
      </c>
      <c r="AF45" s="1">
        <v>7.2290986776351929E-2</v>
      </c>
      <c r="AG45" s="1">
        <v>2.0184623077511787E-2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1.1043823466581455</v>
      </c>
      <c r="AP45">
        <f>(U45-T45)/(1000-U45)*AO45</f>
        <v>2.5714975122194405E-2</v>
      </c>
      <c r="AQ45">
        <f>(P45+273.15)</f>
        <v>298.36381950378416</v>
      </c>
      <c r="AR45">
        <f>(O45+273.15)</f>
        <v>299.57919349670408</v>
      </c>
      <c r="AS45">
        <f>(Y45*AK45+Z45*AL45)*AM45</f>
        <v>199.97780803014757</v>
      </c>
      <c r="AT45">
        <f>((AS45+0.00000010773*(AR45^4-AQ45^4))-AP45*44100)/(L45*0.92*2*29.3+0.00000043092*AQ45^3)</f>
        <v>-7.254448242219218</v>
      </c>
      <c r="AU45">
        <f>0.61365*EXP(17.502*J45/(240.97+J45))</f>
        <v>3.2204377237093342</v>
      </c>
      <c r="AV45">
        <f>AU45*1000/AA45</f>
        <v>36.39233314699559</v>
      </c>
      <c r="AW45">
        <f>(AV45-U45)</f>
        <v>13.50442802614598</v>
      </c>
      <c r="AX45">
        <f>IF(D45,P45,(O45+P45)/2)</f>
        <v>25.821506500244141</v>
      </c>
      <c r="AY45">
        <f>0.61365*EXP(17.502*AX45/(240.97+AX45))</f>
        <v>3.3387833156915532</v>
      </c>
      <c r="AZ45">
        <f>IF(AW45&lt;&gt;0,(1000-(AV45+U45)/2)/AW45*AP45,0)</f>
        <v>1.8477480236656838</v>
      </c>
      <c r="BA45">
        <f>U45*AA45/1000</f>
        <v>2.02540114067815</v>
      </c>
      <c r="BB45">
        <f>(AY45-BA45)</f>
        <v>1.3133821750134032</v>
      </c>
      <c r="BC45">
        <f>1/(1.6/F45+1.37/N45)</f>
        <v>1.2312465966106743</v>
      </c>
      <c r="BD45">
        <f>G45*AA45*0.001</f>
        <v>33.526131931525633</v>
      </c>
      <c r="BE45">
        <f>G45/S45</f>
        <v>0.9744923862264826</v>
      </c>
      <c r="BF45">
        <f>(1-AP45*AA45/AU45/F45)*100</f>
        <v>78.266729608814856</v>
      </c>
      <c r="BG45">
        <f>(S45-E45/(N45/1.35))</f>
        <v>388.03843218903751</v>
      </c>
      <c r="BH45">
        <f>E45*BF45/100/BG45</f>
        <v>4.7199533178545828E-3</v>
      </c>
    </row>
    <row r="46" spans="1:60" x14ac:dyDescent="0.25">
      <c r="A46" s="1" t="s">
        <v>1</v>
      </c>
      <c r="B46" s="1" t="s">
        <v>12343</v>
      </c>
      <c r="K46" s="1">
        <f t="shared" si="0"/>
        <v>2.72</v>
      </c>
    </row>
    <row r="47" spans="1:60" x14ac:dyDescent="0.25">
      <c r="A47" s="1" t="s">
        <v>1</v>
      </c>
      <c r="B47" s="1" t="s">
        <v>12342</v>
      </c>
      <c r="K47" s="1">
        <f t="shared" si="0"/>
        <v>2.72</v>
      </c>
    </row>
    <row r="48" spans="1:60" x14ac:dyDescent="0.25">
      <c r="A48" s="1">
        <v>11</v>
      </c>
      <c r="B48" s="1" t="s">
        <v>12341</v>
      </c>
      <c r="C48" s="1">
        <v>2411.5000039003789</v>
      </c>
      <c r="D48" s="1">
        <v>0</v>
      </c>
      <c r="E48">
        <f>(R48-S48*(1000-T48)/(1000-U48))*AO48</f>
        <v>2.1458870428218</v>
      </c>
      <c r="F48">
        <f>IF(AZ48&lt;&gt;0,1/(1/AZ48-1/N48),0)</f>
        <v>3.3807062009417339</v>
      </c>
      <c r="G48">
        <f>((BC48-AP48/2)*S48-E48)/(BC48+AP48/2)</f>
        <v>379.11761456026329</v>
      </c>
      <c r="H48">
        <f>AP48*1000</f>
        <v>26.294599301971395</v>
      </c>
      <c r="I48">
        <f>(AU48-BA48)</f>
        <v>1.1946985277472755</v>
      </c>
      <c r="J48">
        <f>(P48+AT48*D48)</f>
        <v>25.444683074951172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26.548206329345703</v>
      </c>
      <c r="P48" s="1">
        <v>25.444683074951172</v>
      </c>
      <c r="Q48" s="1">
        <v>26.735980987548828</v>
      </c>
      <c r="R48" s="1">
        <v>400.03173828125</v>
      </c>
      <c r="S48" s="1">
        <v>388.8299560546875</v>
      </c>
      <c r="T48" s="1">
        <v>0.14175267517566681</v>
      </c>
      <c r="U48" s="1">
        <v>23.39598274230957</v>
      </c>
      <c r="V48" s="1">
        <v>0.35989624261856079</v>
      </c>
      <c r="W48" s="1">
        <v>59.400119781494141</v>
      </c>
      <c r="X48" s="1">
        <v>300.36685180664063</v>
      </c>
      <c r="Y48" s="1">
        <v>1600.9305419921875</v>
      </c>
      <c r="Z48" s="1">
        <v>8.8956699371337891</v>
      </c>
      <c r="AA48" s="1">
        <v>88.48785400390625</v>
      </c>
      <c r="AB48" s="1">
        <v>11.109619140625</v>
      </c>
      <c r="AC48" s="1">
        <v>0.2026781290769577</v>
      </c>
      <c r="AD48" s="1">
        <v>3.9563063532114029E-2</v>
      </c>
      <c r="AE48" s="1">
        <v>4.0461700409650803E-3</v>
      </c>
      <c r="AF48" s="1">
        <v>5.5494602769613266E-2</v>
      </c>
      <c r="AG48" s="1">
        <v>1.6899978742003441E-2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1.1042898963479433</v>
      </c>
      <c r="AP48">
        <f>(U48-T48)/(1000-U48)*AO48</f>
        <v>2.6294599301971394E-2</v>
      </c>
      <c r="AQ48">
        <f>(P48+273.15)</f>
        <v>298.59468307495115</v>
      </c>
      <c r="AR48">
        <f>(O48+273.15)</f>
        <v>299.69820632934568</v>
      </c>
      <c r="AS48">
        <f>(Y48*AK48+Z48*AL48)*AM48</f>
        <v>256.14888099337622</v>
      </c>
      <c r="AT48">
        <f>((AS48+0.00000010773*(AR48^4-AQ48^4))-AP48*44100)/(L48*0.92*2*29.3+0.00000043092*AQ48^3)</f>
        <v>-7.0216056870167938</v>
      </c>
      <c r="AU48">
        <f>0.61365*EXP(17.502*J48/(240.97+J48))</f>
        <v>3.2649588329266748</v>
      </c>
      <c r="AV48">
        <f>AU48*1000/AA48</f>
        <v>36.897254088482526</v>
      </c>
      <c r="AW48">
        <f>(AV48-U48)</f>
        <v>13.501271346172956</v>
      </c>
      <c r="AX48">
        <f>IF(D48,P48,(O48+P48)/2)</f>
        <v>25.996444702148438</v>
      </c>
      <c r="AY48">
        <f>0.61365*EXP(17.502*AX48/(240.97+AX48))</f>
        <v>3.3735486319795713</v>
      </c>
      <c r="AZ48">
        <f>IF(AW48&lt;&gt;0,(1000-(AV48+U48)/2)/AW48*AP48,0)</f>
        <v>1.8888521974382688</v>
      </c>
      <c r="BA48">
        <f>U48*AA48/1000</f>
        <v>2.0702603051793993</v>
      </c>
      <c r="BB48">
        <f>(AY48-BA48)</f>
        <v>1.303288326800172</v>
      </c>
      <c r="BC48">
        <f>1/(1.6/F48+1.37/N48)</f>
        <v>1.260491497026877</v>
      </c>
      <c r="BD48">
        <f>G48*AA48*0.001</f>
        <v>33.547304127517783</v>
      </c>
      <c r="BE48">
        <f>G48/S48</f>
        <v>0.97502162232310563</v>
      </c>
      <c r="BF48">
        <f>(1-AP48*AA48/AU48/F48)*100</f>
        <v>78.920268252161492</v>
      </c>
      <c r="BG48">
        <f>(S48-E48/(N48/1.35))</f>
        <v>388.1531541938769</v>
      </c>
      <c r="BH48">
        <f>E48*BF48/100/BG48</f>
        <v>4.3630711029529366E-3</v>
      </c>
    </row>
    <row r="49" spans="1:60" x14ac:dyDescent="0.25">
      <c r="A49" s="1" t="s">
        <v>1</v>
      </c>
      <c r="B49" s="1" t="s">
        <v>12340</v>
      </c>
      <c r="K49" s="1">
        <f t="shared" si="0"/>
        <v>2.72</v>
      </c>
    </row>
    <row r="50" spans="1:60" x14ac:dyDescent="0.25">
      <c r="A50" s="1" t="s">
        <v>1</v>
      </c>
      <c r="B50" s="1" t="s">
        <v>12339</v>
      </c>
      <c r="K50" s="1">
        <f t="shared" si="0"/>
        <v>2.72</v>
      </c>
    </row>
    <row r="51" spans="1:60" x14ac:dyDescent="0.25">
      <c r="A51" s="1">
        <v>12</v>
      </c>
      <c r="B51" s="1" t="s">
        <v>12338</v>
      </c>
      <c r="C51" s="1">
        <v>2617.0000039115548</v>
      </c>
      <c r="D51" s="1">
        <v>0</v>
      </c>
      <c r="E51">
        <f>(R51-S51*(1000-T51)/(1000-U51))*AO51</f>
        <v>1.8023905672692693</v>
      </c>
      <c r="F51">
        <f>IF(AZ51&lt;&gt;0,1/(1/AZ51-1/N51),0)</f>
        <v>3.3265965891143585</v>
      </c>
      <c r="G51">
        <f>((BC51-AP51/2)*S51-E51)/(BC51+AP51/2)</f>
        <v>379.39705849685413</v>
      </c>
      <c r="H51">
        <f>AP51*1000</f>
        <v>26.681882162307712</v>
      </c>
      <c r="I51">
        <f>(AU51-BA51)</f>
        <v>1.2226682821752908</v>
      </c>
      <c r="J51">
        <f>(P51+AT51*D51)</f>
        <v>25.736322402954102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26.701398849487305</v>
      </c>
      <c r="P51" s="1">
        <v>25.736322402954102</v>
      </c>
      <c r="Q51" s="1">
        <v>26.828891754150391</v>
      </c>
      <c r="R51" s="1">
        <v>400.086181640625</v>
      </c>
      <c r="S51" s="1">
        <v>389.052978515625</v>
      </c>
      <c r="T51" s="1">
        <v>0.13439817726612091</v>
      </c>
      <c r="U51" s="1">
        <v>23.724733352661133</v>
      </c>
      <c r="V51" s="1">
        <v>0.33815079927444458</v>
      </c>
      <c r="W51" s="1">
        <v>59.692314147949219</v>
      </c>
      <c r="X51" s="1">
        <v>300.34716796875</v>
      </c>
      <c r="Y51" s="1">
        <v>2000.6734619140625</v>
      </c>
      <c r="Z51" s="1">
        <v>9.7368850708007813</v>
      </c>
      <c r="AA51" s="1">
        <v>88.4857177734375</v>
      </c>
      <c r="AB51" s="1">
        <v>11.008386611938477</v>
      </c>
      <c r="AC51" s="1">
        <v>0.20888377726078033</v>
      </c>
      <c r="AD51" s="1">
        <v>6.2506683170795441E-2</v>
      </c>
      <c r="AE51" s="1">
        <v>5.1277317106723785E-3</v>
      </c>
      <c r="AF51" s="1">
        <v>3.6676041781902313E-2</v>
      </c>
      <c r="AG51" s="1">
        <v>1.715085469186306E-2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1.1042175292968748</v>
      </c>
      <c r="AP51">
        <f>(U51-T51)/(1000-U51)*AO51</f>
        <v>2.6681882162307713E-2</v>
      </c>
      <c r="AQ51">
        <f>(P51+273.15)</f>
        <v>298.88632240295408</v>
      </c>
      <c r="AR51">
        <f>(O51+273.15)</f>
        <v>299.85139884948728</v>
      </c>
      <c r="AS51">
        <f>(Y51*AK51+Z51*AL51)*AM51</f>
        <v>320.10774675128414</v>
      </c>
      <c r="AT51">
        <f>((AS51+0.00000010773*(AR51^4-AQ51^4))-AP51*44100)/(L51*0.92*2*29.3+0.00000043092*AQ51^3)</f>
        <v>-6.6626740405427709</v>
      </c>
      <c r="AU51">
        <f>0.61365*EXP(17.502*J51/(240.97+J51))</f>
        <v>3.3219683418689234</v>
      </c>
      <c r="AV51">
        <f>AU51*1000/AA51</f>
        <v>37.542424082207582</v>
      </c>
      <c r="AW51">
        <f>(AV51-U51)</f>
        <v>13.817690729546449</v>
      </c>
      <c r="AX51">
        <f>IF(D51,P51,(O51+P51)/2)</f>
        <v>26.218860626220703</v>
      </c>
      <c r="AY51">
        <f>0.61365*EXP(17.502*AX51/(240.97+AX51))</f>
        <v>3.4182053912660835</v>
      </c>
      <c r="AZ51">
        <f>IF(AW51&lt;&gt;0,(1000-(AV51+U51)/2)/AW51*AP51,0)</f>
        <v>1.871841042834538</v>
      </c>
      <c r="BA51">
        <f>U51*AA51/1000</f>
        <v>2.0993000596936326</v>
      </c>
      <c r="BB51">
        <f>(AY51-BA51)</f>
        <v>1.3189053315724508</v>
      </c>
      <c r="BC51">
        <f>1/(1.6/F51+1.37/N51)</f>
        <v>1.2483779082086492</v>
      </c>
      <c r="BD51">
        <f>G51*AA51*0.001</f>
        <v>33.571221042224991</v>
      </c>
      <c r="BE51">
        <f>G51/S51</f>
        <v>0.97518096364250539</v>
      </c>
      <c r="BF51">
        <f>(1-AP51*AA51/AU51/F51)*100</f>
        <v>78.63543706274379</v>
      </c>
      <c r="BG51">
        <f>(S51-E51/(N51/1.35))</f>
        <v>388.4845136964185</v>
      </c>
      <c r="BH51">
        <f>E51*BF51/100/BG51</f>
        <v>3.6483248371064307E-3</v>
      </c>
    </row>
    <row r="52" spans="1:60" x14ac:dyDescent="0.25">
      <c r="A52" s="1" t="s">
        <v>1</v>
      </c>
      <c r="B52" s="1" t="s">
        <v>8007</v>
      </c>
      <c r="K52" s="2">
        <v>6.8024999999999993</v>
      </c>
    </row>
    <row r="53" spans="1:60" x14ac:dyDescent="0.25">
      <c r="A53" s="1" t="s">
        <v>1</v>
      </c>
      <c r="B53" s="1" t="s">
        <v>12337</v>
      </c>
      <c r="K53" s="2">
        <v>6.8024999999999993</v>
      </c>
    </row>
    <row r="54" spans="1:60" x14ac:dyDescent="0.25">
      <c r="A54" s="1" t="s">
        <v>1</v>
      </c>
      <c r="B54" s="1" t="s">
        <v>12336</v>
      </c>
    </row>
    <row r="55" spans="1:60" x14ac:dyDescent="0.25">
      <c r="A55" s="1" t="s">
        <v>1</v>
      </c>
      <c r="B55" s="1" t="s">
        <v>8009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15301-434C-4851-A243-7425E7E8B42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12421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12420</v>
      </c>
    </row>
    <row r="12" spans="1:56" x14ac:dyDescent="0.25">
      <c r="A12" s="1" t="s">
        <v>1</v>
      </c>
      <c r="B12" s="1" t="s">
        <v>12419</v>
      </c>
    </row>
    <row r="13" spans="1:56" x14ac:dyDescent="0.25">
      <c r="A13" s="1" t="s">
        <v>1</v>
      </c>
      <c r="B13" s="1" t="s">
        <v>12418</v>
      </c>
    </row>
    <row r="14" spans="1:56" x14ac:dyDescent="0.25">
      <c r="A14" s="1" t="s">
        <v>1</v>
      </c>
      <c r="B14" s="1" t="s">
        <v>12417</v>
      </c>
    </row>
    <row r="15" spans="1:56" x14ac:dyDescent="0.25">
      <c r="A15" s="1" t="s">
        <v>1</v>
      </c>
      <c r="B15" s="1" t="s">
        <v>12416</v>
      </c>
    </row>
    <row r="16" spans="1:56" x14ac:dyDescent="0.25">
      <c r="A16" s="1" t="s">
        <v>1</v>
      </c>
      <c r="B16" s="1" t="s">
        <v>12415</v>
      </c>
    </row>
    <row r="17" spans="1:56" x14ac:dyDescent="0.25">
      <c r="A17" s="1" t="s">
        <v>1</v>
      </c>
      <c r="B17" s="1" t="s">
        <v>12414</v>
      </c>
    </row>
    <row r="18" spans="1:56" x14ac:dyDescent="0.25">
      <c r="A18" s="1">
        <v>1</v>
      </c>
      <c r="B18" s="1" t="s">
        <v>12413</v>
      </c>
      <c r="C18" s="1">
        <v>352.50000423565507</v>
      </c>
      <c r="D18" s="1">
        <v>0</v>
      </c>
      <c r="E18">
        <f>(R18-S18*(1000-T18)/(1000-U18))*AK18</f>
        <v>-4.7419883431089698</v>
      </c>
      <c r="F18">
        <f>IF(AV18&lt;&gt;0,1/(1/AV18-1/N18),0)</f>
        <v>4.3409638965773478</v>
      </c>
      <c r="G18">
        <f>((AY18-AL18/2)*S18-E18)/(AY18+AL18/2)</f>
        <v>389.45022629005013</v>
      </c>
      <c r="H18">
        <f>AL18*1000</f>
        <v>28.701497890258057</v>
      </c>
      <c r="I18">
        <f>(AQ18-AW18)</f>
        <v>1.1407674864050068</v>
      </c>
      <c r="J18">
        <f>(P18+AP18*D18)</f>
        <v>26.153629302978516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26.968538284301758</v>
      </c>
      <c r="P18" s="1">
        <v>26.153629302978516</v>
      </c>
      <c r="Q18" s="1">
        <v>27.045421600341797</v>
      </c>
      <c r="R18" s="1">
        <v>399.87808227539063</v>
      </c>
      <c r="S18" s="1">
        <v>393.92648315429688</v>
      </c>
      <c r="T18" s="1">
        <v>0.22958816587924957</v>
      </c>
      <c r="U18" s="1">
        <v>25.586345672607422</v>
      </c>
      <c r="V18" s="1">
        <v>0.56871455907821655</v>
      </c>
      <c r="W18" s="1">
        <v>63.380126953125</v>
      </c>
      <c r="X18" s="1">
        <v>300.00128173828125</v>
      </c>
      <c r="Y18" s="1">
        <v>-1.8753882497549057E-2</v>
      </c>
      <c r="Z18" s="1">
        <v>8.8931636810302734</v>
      </c>
      <c r="AA18" s="1">
        <v>88.495933532714844</v>
      </c>
      <c r="AB18" s="1">
        <v>16.312524795532227</v>
      </c>
      <c r="AC18" s="1">
        <v>0.23515230417251587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1.1029458887436807</v>
      </c>
      <c r="AL18">
        <f>(U18-T18)/(1000-U18)*AK18</f>
        <v>2.8701497890258058E-2</v>
      </c>
      <c r="AM18">
        <f>(P18+273.15)</f>
        <v>299.30362930297849</v>
      </c>
      <c r="AN18">
        <f>(O18+273.15)</f>
        <v>300.11853828430174</v>
      </c>
      <c r="AO18">
        <f>(Y18*AG18+Z18*AH18)*AI18</f>
        <v>-3.0006211325387389E-3</v>
      </c>
      <c r="AP18">
        <f>((AO18+0.00000010773*(AN18^4-AM18^4))-AL18*44100)/(L18*51.4+0.00000043092*AM18^3)</f>
        <v>-10.334780497148319</v>
      </c>
      <c r="AQ18">
        <f>0.61365*EXP(17.502*J18/(240.97+J18))</f>
        <v>3.4050550323931392</v>
      </c>
      <c r="AR18">
        <f>AQ18*1000/AA18</f>
        <v>38.476966075897387</v>
      </c>
      <c r="AS18">
        <f>(AR18-U18)</f>
        <v>12.890620403289965</v>
      </c>
      <c r="AT18">
        <f>IF(D18,P18,(O18+P18)/2)</f>
        <v>26.561083793640137</v>
      </c>
      <c r="AU18">
        <f>0.61365*EXP(17.502*AT18/(240.97+AT18))</f>
        <v>3.487925413399156</v>
      </c>
      <c r="AV18">
        <f>IF(AS18&lt;&gt;0,(1000-(AR18+U18)/2)/AS18*AL18,0)</f>
        <v>2.1552214336922932</v>
      </c>
      <c r="AW18">
        <f>U18*AA18/1000</f>
        <v>2.2642875459881324</v>
      </c>
      <c r="AX18">
        <f>(AU18-AW18)</f>
        <v>1.2236378674110235</v>
      </c>
      <c r="AY18">
        <f>1/(1.6/F18+1.37/N18)</f>
        <v>1.4521182185736929</v>
      </c>
      <c r="AZ18">
        <f>G18*AA18*0.001</f>
        <v>34.464761340065031</v>
      </c>
      <c r="BA18">
        <f>G18/S18</f>
        <v>0.98863682170235445</v>
      </c>
      <c r="BB18">
        <f>(1-AL18*AA18/AQ18/F18)*100</f>
        <v>82.816264933693802</v>
      </c>
      <c r="BC18">
        <f>(S18-E18/(N18/1.35))</f>
        <v>395.42208216324474</v>
      </c>
      <c r="BD18">
        <f>E18*BB18/100/BC18</f>
        <v>-9.9315081440816827E-3</v>
      </c>
    </row>
    <row r="19" spans="1:56" x14ac:dyDescent="0.25">
      <c r="A19" s="1" t="s">
        <v>1</v>
      </c>
      <c r="B19" s="1" t="s">
        <v>12412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12411</v>
      </c>
      <c r="K20" s="1">
        <f t="shared" si="0"/>
        <v>2.72</v>
      </c>
    </row>
    <row r="21" spans="1:56" x14ac:dyDescent="0.25">
      <c r="A21" s="1">
        <v>2</v>
      </c>
      <c r="B21" s="1" t="s">
        <v>12410</v>
      </c>
      <c r="C21" s="1">
        <v>555.00000424683094</v>
      </c>
      <c r="D21" s="1">
        <v>0</v>
      </c>
      <c r="E21">
        <f>(R21-S21*(1000-T21)/(1000-U21))*AK21</f>
        <v>-3.9424022504838945</v>
      </c>
      <c r="F21">
        <f>IF(AV21&lt;&gt;0,1/(1/AV21-1/N21),0)</f>
        <v>4.1786218825234647</v>
      </c>
      <c r="G21">
        <f>((AY21-AL21/2)*S21-E21)/(AY21+AL21/2)</f>
        <v>388.44302942961764</v>
      </c>
      <c r="H21">
        <f>AL21*1000</f>
        <v>28.256997037348441</v>
      </c>
      <c r="I21">
        <f>(AQ21-AW21)</f>
        <v>1.1451630547252059</v>
      </c>
      <c r="J21">
        <f>(P21+AP21*D21)</f>
        <v>26.008155822753906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26.910903930664063</v>
      </c>
      <c r="P21" s="1">
        <v>26.008155822753906</v>
      </c>
      <c r="Q21" s="1">
        <v>27.022060394287109</v>
      </c>
      <c r="R21" s="1">
        <v>399.94293212890625</v>
      </c>
      <c r="S21" s="1">
        <v>393.43719482421875</v>
      </c>
      <c r="T21" s="1">
        <v>0.23191115260124207</v>
      </c>
      <c r="U21" s="1">
        <v>25.207500457763672</v>
      </c>
      <c r="V21" s="1">
        <v>0.5764080286026001</v>
      </c>
      <c r="W21" s="1">
        <v>62.652469635009766</v>
      </c>
      <c r="X21" s="1">
        <v>299.97933959960938</v>
      </c>
      <c r="Y21" s="1">
        <v>25.655235290527344</v>
      </c>
      <c r="Z21" s="1">
        <v>9.3542146682739258</v>
      </c>
      <c r="AA21" s="1">
        <v>88.494461059570313</v>
      </c>
      <c r="AB21" s="1">
        <v>16.370086669921875</v>
      </c>
      <c r="AC21" s="1">
        <v>0.23735252022743225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1.1028652191162107</v>
      </c>
      <c r="AL21">
        <f>(U21-T21)/(1000-U21)*AK21</f>
        <v>2.8256997037348439E-2</v>
      </c>
      <c r="AM21">
        <f>(P21+273.15)</f>
        <v>299.15815582275388</v>
      </c>
      <c r="AN21">
        <f>(O21+273.15)</f>
        <v>300.06090393066404</v>
      </c>
      <c r="AO21">
        <f>(Y21*AG21+Z21*AH21)*AI21</f>
        <v>4.1048375547341038</v>
      </c>
      <c r="AP21">
        <f>((AO21+0.00000010773*(AN21^4-AM21^4))-AL21*44100)/(L21*51.4+0.00000043092*AM21^3)</f>
        <v>-10.132836438672378</v>
      </c>
      <c r="AQ21">
        <f>0.61365*EXP(17.502*J21/(240.97+J21))</f>
        <v>3.3758872223938741</v>
      </c>
      <c r="AR21">
        <f>AQ21*1000/AA21</f>
        <v>38.14800589746951</v>
      </c>
      <c r="AS21">
        <f>(AR21-U21)</f>
        <v>12.940505439705838</v>
      </c>
      <c r="AT21">
        <f>IF(D21,P21,(O21+P21)/2)</f>
        <v>26.459529876708984</v>
      </c>
      <c r="AU21">
        <f>0.61365*EXP(17.502*AT21/(240.97+AT21))</f>
        <v>3.4671077664145629</v>
      </c>
      <c r="AV21">
        <f>IF(AS21&lt;&gt;0,(1000-(AR21+U21)/2)/AS21*AL21,0)</f>
        <v>2.114436641377484</v>
      </c>
      <c r="AW21">
        <f>U21*AA21/1000</f>
        <v>2.2307241676686682</v>
      </c>
      <c r="AX21">
        <f>(AU21-AW21)</f>
        <v>1.2363835987458947</v>
      </c>
      <c r="AY21">
        <f>1/(1.6/F21+1.37/N21)</f>
        <v>1.4225382578132504</v>
      </c>
      <c r="AZ21">
        <f>G21*AA21*0.001</f>
        <v>34.375056541720824</v>
      </c>
      <c r="BA21">
        <f>G21/S21</f>
        <v>0.98730632116052874</v>
      </c>
      <c r="BB21">
        <f>(1-AL21*AA21/AQ21/F21)*100</f>
        <v>82.273577725787135</v>
      </c>
      <c r="BC21">
        <f>(S21-E21/(N21/1.35))</f>
        <v>394.68060844569379</v>
      </c>
      <c r="BD21">
        <f>E21*BB21/100/BC21</f>
        <v>-8.2181777123244357E-3</v>
      </c>
    </row>
    <row r="22" spans="1:56" x14ac:dyDescent="0.25">
      <c r="A22" s="1" t="s">
        <v>1</v>
      </c>
      <c r="B22" s="1" t="s">
        <v>12409</v>
      </c>
      <c r="K22" s="1">
        <f t="shared" si="0"/>
        <v>2.72</v>
      </c>
    </row>
    <row r="23" spans="1:56" x14ac:dyDescent="0.25">
      <c r="A23" s="1" t="s">
        <v>1</v>
      </c>
      <c r="B23" s="1" t="s">
        <v>12408</v>
      </c>
      <c r="K23" s="1">
        <f t="shared" si="0"/>
        <v>2.72</v>
      </c>
    </row>
    <row r="24" spans="1:56" x14ac:dyDescent="0.25">
      <c r="A24" s="1">
        <v>3</v>
      </c>
      <c r="B24" s="1" t="s">
        <v>12407</v>
      </c>
      <c r="C24" s="1">
        <v>758.00000424683094</v>
      </c>
      <c r="D24" s="1">
        <v>0</v>
      </c>
      <c r="E24">
        <f>(R24-S24*(1000-T24)/(1000-U24))*AK24</f>
        <v>-2.5313036227635251</v>
      </c>
      <c r="F24">
        <f>IF(AV24&lt;&gt;0,1/(1/AV24-1/N24),0)</f>
        <v>4.0708172772417877</v>
      </c>
      <c r="G24">
        <f>((AY24-AL24/2)*S24-E24)/(AY24+AL24/2)</f>
        <v>386.28553191232635</v>
      </c>
      <c r="H24">
        <f>AL24*1000</f>
        <v>27.885697460119854</v>
      </c>
      <c r="I24">
        <f>(AQ24-AW24)</f>
        <v>1.1456439823726186</v>
      </c>
      <c r="J24">
        <f>(P24+AP24*D24)</f>
        <v>25.870307922363281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26.823207855224609</v>
      </c>
      <c r="P24" s="1">
        <v>25.870307922363281</v>
      </c>
      <c r="Q24" s="1">
        <v>26.951642990112305</v>
      </c>
      <c r="R24" s="1">
        <v>399.84368896484375</v>
      </c>
      <c r="S24" s="1">
        <v>392.220947265625</v>
      </c>
      <c r="T24" s="1">
        <v>0.23395878076553345</v>
      </c>
      <c r="U24" s="1">
        <v>24.891714096069336</v>
      </c>
      <c r="V24" s="1">
        <v>0.58451032638549805</v>
      </c>
      <c r="W24" s="1">
        <v>62.188148498535156</v>
      </c>
      <c r="X24" s="1">
        <v>299.95059204101563</v>
      </c>
      <c r="Y24" s="1">
        <v>50.099777221679688</v>
      </c>
      <c r="Z24" s="1">
        <v>9.4143991470336914</v>
      </c>
      <c r="AA24" s="1">
        <v>88.495552062988281</v>
      </c>
      <c r="AB24" s="1">
        <v>16.360942840576172</v>
      </c>
      <c r="AC24" s="1">
        <v>0.24296975135803223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1.1027595295625572</v>
      </c>
      <c r="AL24">
        <f>(U24-T24)/(1000-U24)*AK24</f>
        <v>2.7885697460119853E-2</v>
      </c>
      <c r="AM24">
        <f>(P24+273.15)</f>
        <v>299.02030792236326</v>
      </c>
      <c r="AN24">
        <f>(O24+273.15)</f>
        <v>299.97320785522459</v>
      </c>
      <c r="AO24">
        <f>(Y24*AG24+Z24*AH24)*AI24</f>
        <v>8.0159641762979845</v>
      </c>
      <c r="AP24">
        <f>((AO24+0.00000010773*(AN24^4-AM24^4))-AL24*44100)/(L24*51.4+0.00000043092*AM24^3)</f>
        <v>-9.9625629874250006</v>
      </c>
      <c r="AQ24">
        <f>0.61365*EXP(17.502*J24/(240.97+J24))</f>
        <v>3.348449963098342</v>
      </c>
      <c r="AR24">
        <f>AQ24*1000/AA24</f>
        <v>37.837494484638313</v>
      </c>
      <c r="AS24">
        <f>(AR24-U24)</f>
        <v>12.945780388568977</v>
      </c>
      <c r="AT24">
        <f>IF(D24,P24,(O24+P24)/2)</f>
        <v>26.346757888793945</v>
      </c>
      <c r="AU24">
        <f>0.61365*EXP(17.502*AT24/(240.97+AT24))</f>
        <v>3.4441177218927757</v>
      </c>
      <c r="AV24">
        <f>IF(AS24&lt;&gt;0,(1000-(AR24+U24)/2)/AS24*AL24,0)</f>
        <v>2.0864770437302673</v>
      </c>
      <c r="AW24">
        <f>U24*AA24/1000</f>
        <v>2.2028059807257234</v>
      </c>
      <c r="AX24">
        <f>(AU24-AW24)</f>
        <v>1.2413117411670522</v>
      </c>
      <c r="AY24">
        <f>1/(1.6/F24+1.37/N24)</f>
        <v>1.4023103618452715</v>
      </c>
      <c r="AZ24">
        <f>G24*AA24*0.001</f>
        <v>34.184551400526395</v>
      </c>
      <c r="BA24">
        <f>G24/S24</f>
        <v>0.98486716378949801</v>
      </c>
      <c r="BB24">
        <f>(1-AL24*AA24/AQ24/F24)*100</f>
        <v>81.895875333522937</v>
      </c>
      <c r="BC24">
        <f>(S24-E24/(N24/1.35))</f>
        <v>393.01930755578741</v>
      </c>
      <c r="BD24">
        <f>E24*BB24/100/BC24</f>
        <v>-5.2746346537112763E-3</v>
      </c>
    </row>
    <row r="25" spans="1:56" x14ac:dyDescent="0.25">
      <c r="A25" s="1" t="s">
        <v>1</v>
      </c>
      <c r="B25" s="1" t="s">
        <v>12406</v>
      </c>
      <c r="K25" s="1">
        <f t="shared" si="0"/>
        <v>2.72</v>
      </c>
    </row>
    <row r="26" spans="1:56" x14ac:dyDescent="0.25">
      <c r="A26" s="1" t="s">
        <v>1</v>
      </c>
      <c r="B26" s="1" t="s">
        <v>12405</v>
      </c>
      <c r="K26" s="1">
        <f t="shared" si="0"/>
        <v>2.72</v>
      </c>
    </row>
    <row r="27" spans="1:56" x14ac:dyDescent="0.25">
      <c r="A27" s="1">
        <v>4</v>
      </c>
      <c r="B27" s="1" t="s">
        <v>12404</v>
      </c>
      <c r="C27" s="1">
        <v>961.00000424683094</v>
      </c>
      <c r="D27" s="1">
        <v>0</v>
      </c>
      <c r="E27">
        <f>(R27-S27*(1000-T27)/(1000-U27))*AK27</f>
        <v>-0.74074760699948772</v>
      </c>
      <c r="F27">
        <f>IF(AV27&lt;&gt;0,1/(1/AV27-1/N27),0)</f>
        <v>4.102341982608559</v>
      </c>
      <c r="G27">
        <f>((AY27-AL27/2)*S27-E27)/(AY27+AL27/2)</f>
        <v>383.90341202281314</v>
      </c>
      <c r="H27">
        <f>AL27*1000</f>
        <v>27.804847701025249</v>
      </c>
      <c r="I27">
        <f>(AQ27-AW27)</f>
        <v>1.1379667661408073</v>
      </c>
      <c r="J27">
        <f>(P27+AP27*D27)</f>
        <v>25.798532485961914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26.751426696777344</v>
      </c>
      <c r="P27" s="1">
        <v>25.798532485961914</v>
      </c>
      <c r="Q27" s="1">
        <v>26.886987686157227</v>
      </c>
      <c r="R27" s="1">
        <v>400.21368408203125</v>
      </c>
      <c r="S27" s="1">
        <v>391.02749633789063</v>
      </c>
      <c r="T27" s="1">
        <v>0.23342785239219666</v>
      </c>
      <c r="U27" s="1">
        <v>24.817779541015625</v>
      </c>
      <c r="V27" s="1">
        <v>0.58565455675125122</v>
      </c>
      <c r="W27" s="1">
        <v>62.266117095947266</v>
      </c>
      <c r="X27" s="1">
        <v>299.99667358398438</v>
      </c>
      <c r="Y27" s="1">
        <v>100.40576171875</v>
      </c>
      <c r="Z27" s="1">
        <v>9.3146343231201172</v>
      </c>
      <c r="AA27" s="1">
        <v>88.496002197265625</v>
      </c>
      <c r="AB27" s="1">
        <v>16.357322692871094</v>
      </c>
      <c r="AC27" s="1">
        <v>0.24552550911903381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1.1029289469999422</v>
      </c>
      <c r="AL27">
        <f>(U27-T27)/(1000-U27)*AK27</f>
        <v>2.7804847701025249E-2</v>
      </c>
      <c r="AM27">
        <f>(P27+273.15)</f>
        <v>298.94853248596189</v>
      </c>
      <c r="AN27">
        <f>(O27+273.15)</f>
        <v>299.90142669677732</v>
      </c>
      <c r="AO27">
        <f>(Y27*AG27+Z27*AH27)*AI27</f>
        <v>16.064921515921014</v>
      </c>
      <c r="AP27">
        <f>((AO27+0.00000010773*(AN27^4-AM27^4))-AL27*44100)/(L27*51.4+0.00000043092*AM27^3)</f>
        <v>-9.8677308365481853</v>
      </c>
      <c r="AQ27">
        <f>0.61365*EXP(17.502*J27/(240.97+J27))</f>
        <v>3.3342410389337798</v>
      </c>
      <c r="AR27">
        <f>AQ27*1000/AA27</f>
        <v>37.676741956110668</v>
      </c>
      <c r="AS27">
        <f>(AR27-U27)</f>
        <v>12.858962415095043</v>
      </c>
      <c r="AT27">
        <f>IF(D27,P27,(O27+P27)/2)</f>
        <v>26.274979591369629</v>
      </c>
      <c r="AU27">
        <f>0.61365*EXP(17.502*AT27/(240.97+AT27))</f>
        <v>3.4295542063483042</v>
      </c>
      <c r="AV27">
        <f>IF(AS27&lt;&gt;0,(1000-(AR27+U27)/2)/AS27*AL27,0)</f>
        <v>2.0947275141901982</v>
      </c>
      <c r="AW27">
        <f>U27*AA27/1000</f>
        <v>2.1962742727929725</v>
      </c>
      <c r="AX27">
        <f>(AU27-AW27)</f>
        <v>1.2332799335553317</v>
      </c>
      <c r="AY27">
        <f>1/(1.6/F27+1.37/N27)</f>
        <v>1.4082750697743078</v>
      </c>
      <c r="AZ27">
        <f>G27*AA27*0.001</f>
        <v>33.973917193908648</v>
      </c>
      <c r="BA27">
        <f>G27/S27</f>
        <v>0.9817811167199314</v>
      </c>
      <c r="BB27">
        <f>(1-AL27*AA27/AQ27/F27)*100</f>
        <v>82.010656343843067</v>
      </c>
      <c r="BC27">
        <f>(S27-E27/(N27/1.35))</f>
        <v>391.26112436620895</v>
      </c>
      <c r="BD27">
        <f>E27*BB27/100/BC27</f>
        <v>-1.5526509957656729E-3</v>
      </c>
    </row>
    <row r="28" spans="1:56" x14ac:dyDescent="0.25">
      <c r="A28" s="1" t="s">
        <v>1</v>
      </c>
      <c r="B28" s="1" t="s">
        <v>12403</v>
      </c>
      <c r="K28" s="1">
        <f t="shared" si="0"/>
        <v>2.72</v>
      </c>
    </row>
    <row r="29" spans="1:56" x14ac:dyDescent="0.25">
      <c r="A29" s="1" t="s">
        <v>1</v>
      </c>
      <c r="B29" s="1" t="s">
        <v>12402</v>
      </c>
      <c r="K29" s="1">
        <f t="shared" si="0"/>
        <v>2.72</v>
      </c>
    </row>
    <row r="30" spans="1:56" x14ac:dyDescent="0.25">
      <c r="A30" s="1">
        <v>5</v>
      </c>
      <c r="B30" s="1" t="s">
        <v>12401</v>
      </c>
      <c r="C30" s="1">
        <v>1164.0000042468309</v>
      </c>
      <c r="D30" s="1">
        <v>0</v>
      </c>
      <c r="E30">
        <f>(R30-S30*(1000-T30)/(1000-U30))*AK30</f>
        <v>0.21585943585742479</v>
      </c>
      <c r="F30">
        <f>IF(AV30&lt;&gt;0,1/(1/AV30-1/N30),0)</f>
        <v>4.1822584123476076</v>
      </c>
      <c r="G30">
        <f>((AY30-AL30/2)*S30-E30)/(AY30+AL30/2)</f>
        <v>382.26063293215117</v>
      </c>
      <c r="H30">
        <f>AL30*1000</f>
        <v>27.802476752080189</v>
      </c>
      <c r="I30">
        <f>(AQ30-AW30)</f>
        <v>1.1268456011072043</v>
      </c>
      <c r="J30">
        <f>(P30+AP30*D30)</f>
        <v>25.743490219116211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26.702041625976563</v>
      </c>
      <c r="P30" s="1">
        <v>25.743490219116211</v>
      </c>
      <c r="Q30" s="1">
        <v>26.836341857910156</v>
      </c>
      <c r="R30" s="1">
        <v>399.98193359375</v>
      </c>
      <c r="S30" s="1">
        <v>389.95492553710938</v>
      </c>
      <c r="T30" s="1">
        <v>0.23500931262969971</v>
      </c>
      <c r="U30" s="1">
        <v>24.820541381835938</v>
      </c>
      <c r="V30" s="1">
        <v>0.59134280681610107</v>
      </c>
      <c r="W30" s="1">
        <v>62.454757690429688</v>
      </c>
      <c r="X30" s="1">
        <v>299.95584106445313</v>
      </c>
      <c r="Y30" s="1">
        <v>149.93553161621094</v>
      </c>
      <c r="Z30" s="1">
        <v>9.1512012481689453</v>
      </c>
      <c r="AA30" s="1">
        <v>88.496650695800781</v>
      </c>
      <c r="AB30" s="1">
        <v>16.349824905395508</v>
      </c>
      <c r="AC30" s="1">
        <v>0.23978124558925629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1.1027788274428423</v>
      </c>
      <c r="AL30">
        <f>(U30-T30)/(1000-U30)*AK30</f>
        <v>2.7802476752080189E-2</v>
      </c>
      <c r="AM30">
        <f>(P30+273.15)</f>
        <v>298.89349021911619</v>
      </c>
      <c r="AN30">
        <f>(O30+273.15)</f>
        <v>299.85204162597654</v>
      </c>
      <c r="AO30">
        <f>(Y30*AG30+Z30*AH30)*AI30</f>
        <v>23.989684522382504</v>
      </c>
      <c r="AP30">
        <f>((AO30+0.00000010773*(AN30^4-AM30^4))-AL30*44100)/(L30*51.4+0.00000043092*AM30^3)</f>
        <v>-9.8016776305741153</v>
      </c>
      <c r="AQ30">
        <f>0.61365*EXP(17.502*J30/(240.97+J30))</f>
        <v>3.3233803818562078</v>
      </c>
      <c r="AR30">
        <f>AQ30*1000/AA30</f>
        <v>37.553741929511283</v>
      </c>
      <c r="AS30">
        <f>(AR30-U30)</f>
        <v>12.733200547675345</v>
      </c>
      <c r="AT30">
        <f>IF(D30,P30,(O30+P30)/2)</f>
        <v>26.222765922546387</v>
      </c>
      <c r="AU30">
        <f>0.61365*EXP(17.502*AT30/(240.97+AT30))</f>
        <v>3.418994087667961</v>
      </c>
      <c r="AV30">
        <f>IF(AS30&lt;&gt;0,(1000-(AR30+U30)/2)/AS30*AL30,0)</f>
        <v>2.1153673713363443</v>
      </c>
      <c r="AW30">
        <f>U30*AA30/1000</f>
        <v>2.1965347807490034</v>
      </c>
      <c r="AX30">
        <f>(AU30-AW30)</f>
        <v>1.2224593069189575</v>
      </c>
      <c r="AY30">
        <f>1/(1.6/F30+1.37/N30)</f>
        <v>1.4232123151605991</v>
      </c>
      <c r="AZ30">
        <f>G30*AA30*0.001</f>
        <v>33.828785707352303</v>
      </c>
      <c r="BA30">
        <f>G30/S30</f>
        <v>0.98026876415431763</v>
      </c>
      <c r="BB30">
        <f>(1-AL30*AA30/AQ30/F30)*100</f>
        <v>82.298119467913551</v>
      </c>
      <c r="BC30">
        <f>(S30-E30/(N30/1.35))</f>
        <v>389.88684456875154</v>
      </c>
      <c r="BD30">
        <f>E30*BB30/100/BC30</f>
        <v>4.5564055027607297E-4</v>
      </c>
    </row>
    <row r="31" spans="1:56" x14ac:dyDescent="0.25">
      <c r="A31" s="1" t="s">
        <v>1</v>
      </c>
      <c r="B31" s="1" t="s">
        <v>12400</v>
      </c>
      <c r="K31" s="1">
        <f t="shared" si="0"/>
        <v>2.72</v>
      </c>
    </row>
    <row r="32" spans="1:56" x14ac:dyDescent="0.25">
      <c r="A32" s="1" t="s">
        <v>1</v>
      </c>
      <c r="B32" s="1" t="s">
        <v>12399</v>
      </c>
      <c r="K32" s="1">
        <f t="shared" si="0"/>
        <v>2.72</v>
      </c>
    </row>
    <row r="33" spans="1:56" x14ac:dyDescent="0.25">
      <c r="A33" s="1">
        <v>6</v>
      </c>
      <c r="B33" s="1" t="s">
        <v>12398</v>
      </c>
      <c r="C33" s="1">
        <v>1367.0000042468309</v>
      </c>
      <c r="D33" s="1">
        <v>0</v>
      </c>
      <c r="E33">
        <f>(R33-S33*(1000-T33)/(1000-U33))*AK33</f>
        <v>1.6120443556305812</v>
      </c>
      <c r="F33">
        <f>IF(AV33&lt;&gt;0,1/(1/AV33-1/N33),0)</f>
        <v>4.3822923352388141</v>
      </c>
      <c r="G33">
        <f>((AY33-AL33/2)*S33-E33)/(AY33+AL33/2)</f>
        <v>380.14844970222333</v>
      </c>
      <c r="H33">
        <f>AL33*1000</f>
        <v>28.074506592353238</v>
      </c>
      <c r="I33">
        <f>(AQ33-AW33)</f>
        <v>1.1114275474382938</v>
      </c>
      <c r="J33">
        <f>(P33+AP33*D33)</f>
        <v>25.77094841003418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26.687995910644531</v>
      </c>
      <c r="P33" s="1">
        <v>25.77094841003418</v>
      </c>
      <c r="Q33" s="1">
        <v>26.815813064575195</v>
      </c>
      <c r="R33" s="1">
        <v>400.00201416015625</v>
      </c>
      <c r="S33" s="1">
        <v>388.647216796875</v>
      </c>
      <c r="T33" s="1">
        <v>0.23847270011901855</v>
      </c>
      <c r="U33" s="1">
        <v>25.056001663208008</v>
      </c>
      <c r="V33" s="1">
        <v>0.60055255889892578</v>
      </c>
      <c r="W33" s="1">
        <v>63.099239349365234</v>
      </c>
      <c r="X33" s="1">
        <v>299.98681640625</v>
      </c>
      <c r="Y33" s="1">
        <v>299.3604736328125</v>
      </c>
      <c r="Z33" s="1">
        <v>9.368922233581543</v>
      </c>
      <c r="AA33" s="1">
        <v>88.496437072753906</v>
      </c>
      <c r="AB33" s="1">
        <v>16.361692428588867</v>
      </c>
      <c r="AC33" s="1">
        <v>0.23950010538101196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1.1028927073759187</v>
      </c>
      <c r="AL33">
        <f>(U33-T33)/(1000-U33)*AK33</f>
        <v>2.8074506592353238E-2</v>
      </c>
      <c r="AM33">
        <f>(P33+273.15)</f>
        <v>298.92094841003416</v>
      </c>
      <c r="AN33">
        <f>(O33+273.15)</f>
        <v>299.83799591064451</v>
      </c>
      <c r="AO33">
        <f>(Y33*AG33+Z33*AH33)*AI33</f>
        <v>47.897674710653519</v>
      </c>
      <c r="AP33">
        <f>((AO33+0.00000010773*(AN33^4-AM33^4))-AL33*44100)/(L33*51.4+0.00000043092*AM33^3)</f>
        <v>-9.7073400618386412</v>
      </c>
      <c r="AQ33">
        <f>0.61365*EXP(17.502*J33/(240.97+J33))</f>
        <v>3.3287944219211982</v>
      </c>
      <c r="AR33">
        <f>AQ33*1000/AA33</f>
        <v>37.615010638050421</v>
      </c>
      <c r="AS33">
        <f>(AR33-U33)</f>
        <v>12.559008974842413</v>
      </c>
      <c r="AT33">
        <f>IF(D33,P33,(O33+P33)/2)</f>
        <v>26.229472160339355</v>
      </c>
      <c r="AU33">
        <f>0.61365*EXP(17.502*AT33/(240.97+AT33))</f>
        <v>3.4203488206113422</v>
      </c>
      <c r="AV33">
        <f>IF(AS33&lt;&gt;0,(1000-(AR33+U33)/2)/AS33*AL33,0)</f>
        <v>2.1653601627985064</v>
      </c>
      <c r="AW33">
        <f>U33*AA33/1000</f>
        <v>2.2173668744829045</v>
      </c>
      <c r="AX33">
        <f>(AU33-AW33)</f>
        <v>1.2029819461284377</v>
      </c>
      <c r="AY33">
        <f>1/(1.6/F33+1.37/N33)</f>
        <v>1.4594850901476153</v>
      </c>
      <c r="AZ33">
        <f>G33*AA33*0.001</f>
        <v>33.641783357377761</v>
      </c>
      <c r="BA33">
        <f>G33/S33</f>
        <v>0.97813243803803307</v>
      </c>
      <c r="BB33">
        <f>(1-AL33*AA33/AQ33/F33)*100</f>
        <v>82.968629444707673</v>
      </c>
      <c r="BC33">
        <f>(S33-E33/(N33/1.35))</f>
        <v>388.13878620485031</v>
      </c>
      <c r="BD33">
        <f>E33*BB33/100/BC33</f>
        <v>3.4459094412728104E-3</v>
      </c>
    </row>
    <row r="34" spans="1:56" x14ac:dyDescent="0.25">
      <c r="A34" s="1" t="s">
        <v>1</v>
      </c>
      <c r="B34" s="1" t="s">
        <v>12397</v>
      </c>
      <c r="K34" s="1">
        <f t="shared" si="0"/>
        <v>2.72</v>
      </c>
    </row>
    <row r="35" spans="1:56" x14ac:dyDescent="0.25">
      <c r="A35" s="1" t="s">
        <v>1</v>
      </c>
      <c r="B35" s="1" t="s">
        <v>12396</v>
      </c>
      <c r="K35" s="1">
        <f t="shared" si="0"/>
        <v>2.72</v>
      </c>
    </row>
    <row r="36" spans="1:56" x14ac:dyDescent="0.25">
      <c r="A36" s="1">
        <v>7</v>
      </c>
      <c r="B36" s="1" t="s">
        <v>12395</v>
      </c>
      <c r="C36" s="1">
        <v>1570.0000042468309</v>
      </c>
      <c r="D36" s="1">
        <v>0</v>
      </c>
      <c r="E36">
        <f>(R36-S36*(1000-T36)/(1000-U36))*AK36</f>
        <v>2.5824249642583923</v>
      </c>
      <c r="F36">
        <f>IF(AV36&lt;&gt;0,1/(1/AV36-1/N36),0)</f>
        <v>4.6808442952797948</v>
      </c>
      <c r="G36">
        <f>((AY36-AL36/2)*S36-E36)/(AY36+AL36/2)</f>
        <v>378.7054829937839</v>
      </c>
      <c r="H36">
        <f>AL36*1000</f>
        <v>28.520959522473721</v>
      </c>
      <c r="I36">
        <f>(AQ36-AW36)</f>
        <v>1.0931954382759748</v>
      </c>
      <c r="J36">
        <f>(P36+AP36*D36)</f>
        <v>25.851533889770508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26.693988800048828</v>
      </c>
      <c r="P36" s="1">
        <v>25.851533889770508</v>
      </c>
      <c r="Q36" s="1">
        <v>26.812400817871094</v>
      </c>
      <c r="R36" s="1">
        <v>400.01498413085938</v>
      </c>
      <c r="S36" s="1">
        <v>387.64822387695313</v>
      </c>
      <c r="T36" s="1">
        <v>0.23866569995880127</v>
      </c>
      <c r="U36" s="1">
        <v>25.442134857177734</v>
      </c>
      <c r="V36" s="1">
        <v>0.60082513093948364</v>
      </c>
      <c r="W36" s="1">
        <v>64.04888916015625</v>
      </c>
      <c r="X36" s="1">
        <v>299.97174072265625</v>
      </c>
      <c r="Y36" s="1">
        <v>499.6737060546875</v>
      </c>
      <c r="Z36" s="1">
        <v>9.3544740676879883</v>
      </c>
      <c r="AA36" s="1">
        <v>88.496223449707031</v>
      </c>
      <c r="AB36" s="1">
        <v>16.38421630859375</v>
      </c>
      <c r="AC36" s="1">
        <v>0.23171058297157288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1.1028372820685888</v>
      </c>
      <c r="AL36">
        <f>(U36-T36)/(1000-U36)*AK36</f>
        <v>2.8520959522473719E-2</v>
      </c>
      <c r="AM36">
        <f>(P36+273.15)</f>
        <v>299.00153388977049</v>
      </c>
      <c r="AN36">
        <f>(O36+273.15)</f>
        <v>299.84398880004881</v>
      </c>
      <c r="AO36">
        <f>(Y36*AG36+Z36*AH36)*AI36</f>
        <v>79.947791181777575</v>
      </c>
      <c r="AP36">
        <f>((AO36+0.00000010773*(AN36^4-AM36^4))-AL36*44100)/(L36*51.4+0.00000043092*AM36^3)</f>
        <v>-9.6119379110421246</v>
      </c>
      <c r="AQ36">
        <f>0.61365*EXP(17.502*J36/(240.97+J36))</f>
        <v>3.3447282896343555</v>
      </c>
      <c r="AR36">
        <f>AQ36*1000/AA36</f>
        <v>37.795152824065831</v>
      </c>
      <c r="AS36">
        <f>(AR36-U36)</f>
        <v>12.353017966888096</v>
      </c>
      <c r="AT36">
        <f>IF(D36,P36,(O36+P36)/2)</f>
        <v>26.272761344909668</v>
      </c>
      <c r="AU36">
        <f>0.61365*EXP(17.502*AT36/(240.97+AT36))</f>
        <v>3.4291049914248184</v>
      </c>
      <c r="AV36">
        <f>IF(AS36&lt;&gt;0,(1000-(AR36+U36)/2)/AS36*AL36,0)</f>
        <v>2.2358233053147174</v>
      </c>
      <c r="AW36">
        <f>U36*AA36/1000</f>
        <v>2.2515328513583808</v>
      </c>
      <c r="AX36">
        <f>(AU36-AW36)</f>
        <v>1.1775721400664376</v>
      </c>
      <c r="AY36">
        <f>1/(1.6/F36+1.37/N36)</f>
        <v>1.5108339453808797</v>
      </c>
      <c r="AZ36">
        <f>G36*AA36*0.001</f>
        <v>33.514005044647128</v>
      </c>
      <c r="BA36">
        <f>G36/S36</f>
        <v>0.97693078329179239</v>
      </c>
      <c r="BB36">
        <f>(1-AL36*AA36/AQ36/F36)*100</f>
        <v>83.878559986590744</v>
      </c>
      <c r="BC36">
        <f>(S36-E36/(N36/1.35))</f>
        <v>386.83374017565097</v>
      </c>
      <c r="BD36">
        <f>E36*BB36/100/BC36</f>
        <v>5.5995655181748129E-3</v>
      </c>
    </row>
    <row r="37" spans="1:56" x14ac:dyDescent="0.25">
      <c r="A37" s="1" t="s">
        <v>1</v>
      </c>
      <c r="B37" s="1" t="s">
        <v>12394</v>
      </c>
      <c r="K37" s="1">
        <f t="shared" si="0"/>
        <v>2.72</v>
      </c>
    </row>
    <row r="38" spans="1:56" x14ac:dyDescent="0.25">
      <c r="A38" s="1" t="s">
        <v>1</v>
      </c>
      <c r="B38" s="1" t="s">
        <v>12393</v>
      </c>
      <c r="K38" s="1">
        <f t="shared" si="0"/>
        <v>2.72</v>
      </c>
    </row>
    <row r="39" spans="1:56" x14ac:dyDescent="0.25">
      <c r="A39" s="1">
        <v>8</v>
      </c>
      <c r="B39" s="1" t="s">
        <v>12392</v>
      </c>
      <c r="C39" s="1">
        <v>1773.5000042356551</v>
      </c>
      <c r="D39" s="1">
        <v>0</v>
      </c>
      <c r="E39">
        <f>(R39-S39*(1000-T39)/(1000-U39))*AK39</f>
        <v>3.5932062607065496</v>
      </c>
      <c r="F39">
        <f>IF(AV39&lt;&gt;0,1/(1/AV39-1/N39),0)</f>
        <v>5.2259562641637149</v>
      </c>
      <c r="G39">
        <f>((AY39-AL39/2)*S39-E39)/(AY39+AL39/2)</f>
        <v>377.36764399223836</v>
      </c>
      <c r="H39">
        <f>AL39*1000</f>
        <v>29.113256010537242</v>
      </c>
      <c r="I39">
        <f>(AQ39-AW39)</f>
        <v>1.0599361892334325</v>
      </c>
      <c r="J39">
        <f>(P39+AP39*D39)</f>
        <v>25.912059783935547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26.720138549804688</v>
      </c>
      <c r="P39" s="1">
        <v>25.912059783935547</v>
      </c>
      <c r="Q39" s="1">
        <v>26.825187683105469</v>
      </c>
      <c r="R39" s="1">
        <v>400.04473876953125</v>
      </c>
      <c r="S39" s="1">
        <v>386.58184814453125</v>
      </c>
      <c r="T39" s="1">
        <v>0.24139343202114105</v>
      </c>
      <c r="U39" s="1">
        <v>25.953914642333984</v>
      </c>
      <c r="V39" s="1">
        <v>0.60675209760665894</v>
      </c>
      <c r="W39" s="1">
        <v>65.2362060546875</v>
      </c>
      <c r="X39" s="1">
        <v>299.98153686523438</v>
      </c>
      <c r="Y39" s="1">
        <v>750.05218505859375</v>
      </c>
      <c r="Z39" s="1">
        <v>9.4155330657958984</v>
      </c>
      <c r="AA39" s="1">
        <v>88.495452880859375</v>
      </c>
      <c r="AB39" s="1">
        <v>16.444355010986328</v>
      </c>
      <c r="AC39" s="1">
        <v>0.22770629823207855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1.1028732972986555</v>
      </c>
      <c r="AL39">
        <f>(U39-T39)/(1000-U39)*AK39</f>
        <v>2.9113256010537242E-2</v>
      </c>
      <c r="AM39">
        <f>(P39+273.15)</f>
        <v>299.06205978393552</v>
      </c>
      <c r="AN39">
        <f>(O39+273.15)</f>
        <v>299.87013854980466</v>
      </c>
      <c r="AO39">
        <f>(Y39*AG39+Z39*AH39)*AI39</f>
        <v>120.00834692697936</v>
      </c>
      <c r="AP39">
        <f>((AO39+0.00000010773*(AN39^4-AM39^4))-AL39*44100)/(L39*51.4+0.00000043092*AM39^3)</f>
        <v>-9.4999176573821948</v>
      </c>
      <c r="AQ39">
        <f>0.61365*EXP(17.502*J39/(240.97+J39))</f>
        <v>3.356739619537946</v>
      </c>
      <c r="AR39">
        <f>AQ39*1000/AA39</f>
        <v>37.931210138639486</v>
      </c>
      <c r="AS39">
        <f>(AR39-U39)</f>
        <v>11.977295496305501</v>
      </c>
      <c r="AT39">
        <f>IF(D39,P39,(O39+P39)/2)</f>
        <v>26.316099166870117</v>
      </c>
      <c r="AU39">
        <f>0.61365*EXP(17.502*AT39/(240.97+AT39))</f>
        <v>3.4378906020366164</v>
      </c>
      <c r="AV39">
        <f>IF(AS39&lt;&gt;0,(1000-(AR39+U39)/2)/AS39*AL39,0)</f>
        <v>2.3530607575578162</v>
      </c>
      <c r="AW39">
        <f>U39*AA39/1000</f>
        <v>2.2968034303045135</v>
      </c>
      <c r="AX39">
        <f>(AU39-AW39)</f>
        <v>1.1410871717321029</v>
      </c>
      <c r="AY39">
        <f>1/(1.6/F39+1.37/N39)</f>
        <v>1.5968535740435097</v>
      </c>
      <c r="AZ39">
        <f>G39*AA39*0.001</f>
        <v>33.395320557676044</v>
      </c>
      <c r="BA39">
        <f>G39/S39</f>
        <v>0.97616493325664899</v>
      </c>
      <c r="BB39">
        <f>(1-AL39*AA39/AQ39/F39)*100</f>
        <v>85.313161808855057</v>
      </c>
      <c r="BC39">
        <f>(S39-E39/(N39/1.35))</f>
        <v>385.448569162463</v>
      </c>
      <c r="BD39">
        <f>E39*BB39/100/BC39</f>
        <v>7.953014011657723E-3</v>
      </c>
    </row>
    <row r="40" spans="1:56" x14ac:dyDescent="0.25">
      <c r="A40" s="1" t="s">
        <v>1</v>
      </c>
      <c r="B40" s="1" t="s">
        <v>12391</v>
      </c>
      <c r="K40" s="1">
        <f t="shared" si="0"/>
        <v>2.72</v>
      </c>
    </row>
    <row r="41" spans="1:56" x14ac:dyDescent="0.25">
      <c r="A41" s="1" t="s">
        <v>1</v>
      </c>
      <c r="B41" s="1" t="s">
        <v>12390</v>
      </c>
      <c r="K41" s="1">
        <f t="shared" si="0"/>
        <v>2.72</v>
      </c>
    </row>
    <row r="42" spans="1:56" x14ac:dyDescent="0.25">
      <c r="A42" s="1">
        <v>9</v>
      </c>
      <c r="B42" s="1" t="s">
        <v>12389</v>
      </c>
      <c r="C42" s="1">
        <v>1976.5000042356551</v>
      </c>
      <c r="D42" s="1">
        <v>0</v>
      </c>
      <c r="E42">
        <f>(R42-S42*(1000-T42)/(1000-U42))*AK42</f>
        <v>4.2497530369586576</v>
      </c>
      <c r="F42">
        <f>IF(AV42&lt;&gt;0,1/(1/AV42-1/N42),0)</f>
        <v>5.7846240238198465</v>
      </c>
      <c r="G42">
        <f>((AY42-AL42/2)*S42-E42)/(AY42+AL42/2)</f>
        <v>376.33933824268166</v>
      </c>
      <c r="H42">
        <f>AL42*1000</f>
        <v>29.782950461338945</v>
      </c>
      <c r="I42">
        <f>(AQ42-AW42)</f>
        <v>1.0367444876130714</v>
      </c>
      <c r="J42">
        <f>(P42+AP42*D42)</f>
        <v>26.053586959838867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26.768335342407227</v>
      </c>
      <c r="P42" s="1">
        <v>26.053586959838867</v>
      </c>
      <c r="Q42" s="1">
        <v>26.858203887939453</v>
      </c>
      <c r="R42" s="1">
        <v>399.913818359375</v>
      </c>
      <c r="S42" s="1">
        <v>385.6453857421875</v>
      </c>
      <c r="T42" s="1">
        <v>0.24372833967208862</v>
      </c>
      <c r="U42" s="1">
        <v>26.533506393432617</v>
      </c>
      <c r="V42" s="1">
        <v>0.61092066764831543</v>
      </c>
      <c r="W42" s="1">
        <v>66.5079345703125</v>
      </c>
      <c r="X42" s="1">
        <v>299.965087890625</v>
      </c>
      <c r="Y42" s="1">
        <v>1000.0864868164063</v>
      </c>
      <c r="Z42" s="1">
        <v>9.453028678894043</v>
      </c>
      <c r="AA42" s="1">
        <v>88.50048828125</v>
      </c>
      <c r="AB42" s="1">
        <v>16.494857788085938</v>
      </c>
      <c r="AC42" s="1">
        <v>0.2193547785282135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1.1028128231272976</v>
      </c>
      <c r="AL42">
        <f>(U42-T42)/(1000-U42)*AK42</f>
        <v>2.9782950461338945E-2</v>
      </c>
      <c r="AM42">
        <f>(P42+273.15)</f>
        <v>299.20358695983884</v>
      </c>
      <c r="AN42">
        <f>(O42+273.15)</f>
        <v>299.9183353424072</v>
      </c>
      <c r="AO42">
        <f>(Y42*AG42+Z42*AH42)*AI42</f>
        <v>160.01383431403701</v>
      </c>
      <c r="AP42">
        <f>((AO42+0.00000010773*(AN42^4-AM42^4))-AL42*44100)/(L42*51.4+0.00000043092*AM42^3)</f>
        <v>-9.4213042718871627</v>
      </c>
      <c r="AQ42">
        <f>0.61365*EXP(17.502*J42/(240.97+J42))</f>
        <v>3.3849727592455268</v>
      </c>
      <c r="AR42">
        <f>AQ42*1000/AA42</f>
        <v>38.248068739330087</v>
      </c>
      <c r="AS42">
        <f>(AR42-U42)</f>
        <v>11.71456234589747</v>
      </c>
      <c r="AT42">
        <f>IF(D42,P42,(O42+P42)/2)</f>
        <v>26.410961151123047</v>
      </c>
      <c r="AU42">
        <f>0.61365*EXP(17.502*AT42/(240.97+AT42))</f>
        <v>3.457190020713258</v>
      </c>
      <c r="AV42">
        <f>IF(AS42&lt;&gt;0,(1000-(AR42+U42)/2)/AS42*AL42,0)</f>
        <v>2.4600370367176398</v>
      </c>
      <c r="AW42">
        <f>U42*AA42/1000</f>
        <v>2.3482282716324554</v>
      </c>
      <c r="AX42">
        <f>(AU42-AW42)</f>
        <v>1.1089617490808026</v>
      </c>
      <c r="AY42">
        <f>1/(1.6/F42+1.37/N42)</f>
        <v>1.6759886172036074</v>
      </c>
      <c r="AZ42">
        <f>G42*AA42*0.001</f>
        <v>33.306215193919833</v>
      </c>
      <c r="BA42">
        <f>G42/S42</f>
        <v>0.97586889965869539</v>
      </c>
      <c r="BB42">
        <f>(1-AL42*AA42/AQ42/F42)*100</f>
        <v>86.53882187691795</v>
      </c>
      <c r="BC42">
        <f>(S42-E42/(N42/1.35))</f>
        <v>384.30503524563159</v>
      </c>
      <c r="BD42">
        <f>E42*BB42/100/BC42</f>
        <v>9.5697060240492078E-3</v>
      </c>
    </row>
    <row r="43" spans="1:56" x14ac:dyDescent="0.25">
      <c r="A43" s="1" t="s">
        <v>1</v>
      </c>
      <c r="B43" s="1" t="s">
        <v>12388</v>
      </c>
      <c r="K43" s="1">
        <f t="shared" si="0"/>
        <v>2.72</v>
      </c>
    </row>
    <row r="44" spans="1:56" x14ac:dyDescent="0.25">
      <c r="A44" s="1" t="s">
        <v>1</v>
      </c>
      <c r="B44" s="1" t="s">
        <v>12387</v>
      </c>
      <c r="K44" s="1">
        <f t="shared" si="0"/>
        <v>2.72</v>
      </c>
    </row>
    <row r="45" spans="1:56" x14ac:dyDescent="0.25">
      <c r="A45" s="1">
        <v>10</v>
      </c>
      <c r="B45" s="1" t="s">
        <v>12386</v>
      </c>
      <c r="C45" s="1">
        <v>2179.5000042356551</v>
      </c>
      <c r="D45" s="1">
        <v>0</v>
      </c>
      <c r="E45">
        <f>(R45-S45*(1000-T45)/(1000-U45))*AK45</f>
        <v>5.2359326912582391</v>
      </c>
      <c r="F45">
        <f>IF(AV45&lt;&gt;0,1/(1/AV45-1/N45),0)</f>
        <v>6.0481945042767231</v>
      </c>
      <c r="G45">
        <f>((AY45-AL45/2)*S45-E45)/(AY45+AL45/2)</f>
        <v>374.5729852689031</v>
      </c>
      <c r="H45">
        <f>AL45*1000</f>
        <v>30.478838580803451</v>
      </c>
      <c r="I45">
        <f>(AQ45-AW45)</f>
        <v>1.0406129392000785</v>
      </c>
      <c r="J45">
        <f>(P45+AP45*D45)</f>
        <v>26.334802627563477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26.844219207763672</v>
      </c>
      <c r="P45" s="1">
        <v>26.334802627563477</v>
      </c>
      <c r="Q45" s="1">
        <v>26.916101455688477</v>
      </c>
      <c r="R45" s="1">
        <v>399.76577758789063</v>
      </c>
      <c r="S45" s="1">
        <v>384.39569091796875</v>
      </c>
      <c r="T45" s="1">
        <v>0.246233731508255</v>
      </c>
      <c r="U45" s="1">
        <v>27.131319046020508</v>
      </c>
      <c r="V45" s="1">
        <v>0.61443674564361572</v>
      </c>
      <c r="W45" s="1">
        <v>67.701850891113281</v>
      </c>
      <c r="X45" s="1">
        <v>299.9923095703125</v>
      </c>
      <c r="Y45" s="1">
        <v>1249.6527099609375</v>
      </c>
      <c r="Z45" s="1">
        <v>9.1644878387451172</v>
      </c>
      <c r="AA45" s="1">
        <v>88.498291015625</v>
      </c>
      <c r="AB45" s="1">
        <v>16.603830337524414</v>
      </c>
      <c r="AC45" s="1">
        <v>0.204904705286026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1.102912902832031</v>
      </c>
      <c r="AL45">
        <f>(U45-T45)/(1000-U45)*AK45</f>
        <v>3.0478838580803452E-2</v>
      </c>
      <c r="AM45">
        <f>(P45+273.15)</f>
        <v>299.48480262756345</v>
      </c>
      <c r="AN45">
        <f>(O45+273.15)</f>
        <v>299.99421920776365</v>
      </c>
      <c r="AO45">
        <f>(Y45*AG45+Z45*AH45)*AI45</f>
        <v>199.94442912464365</v>
      </c>
      <c r="AP45">
        <f>((AO45+0.00000010773*(AN45^4-AM45^4))-AL45*44100)/(L45*51.4+0.00000043092*AM45^3)</f>
        <v>-9.3622414123649857</v>
      </c>
      <c r="AQ45">
        <f>0.61365*EXP(17.502*J45/(240.97+J45))</f>
        <v>3.4416883077725706</v>
      </c>
      <c r="AR45">
        <f>AQ45*1000/AA45</f>
        <v>38.889884406523919</v>
      </c>
      <c r="AS45">
        <f>(AR45-U45)</f>
        <v>11.758565360503411</v>
      </c>
      <c r="AT45">
        <f>IF(D45,P45,(O45+P45)/2)</f>
        <v>26.589510917663574</v>
      </c>
      <c r="AU45">
        <f>0.61365*EXP(17.502*AT45/(240.97+AT45))</f>
        <v>3.4937722354893692</v>
      </c>
      <c r="AV45">
        <f>IF(AS45&lt;&gt;0,(1000-(AR45+U45)/2)/AS45*AL45,0)</f>
        <v>2.5064889189909998</v>
      </c>
      <c r="AW45">
        <f>U45*AA45/1000</f>
        <v>2.4010753685724922</v>
      </c>
      <c r="AX45">
        <f>(AU45-AW45)</f>
        <v>1.0926968669168771</v>
      </c>
      <c r="AY45">
        <f>1/(1.6/F45+1.37/N45)</f>
        <v>1.7105444442946718</v>
      </c>
      <c r="AZ45">
        <f>G45*AA45*0.001</f>
        <v>33.149069056918805</v>
      </c>
      <c r="BA45">
        <f>G45/S45</f>
        <v>0.97444636898606163</v>
      </c>
      <c r="BB45">
        <f>(1-AL45*AA45/AQ45/F45)*100</f>
        <v>87.042058577217048</v>
      </c>
      <c r="BC45">
        <f>(S45-E45/(N45/1.35))</f>
        <v>382.74430437347348</v>
      </c>
      <c r="BD45">
        <f>E45*BB45/100/BC45</f>
        <v>1.1907332253183788E-2</v>
      </c>
    </row>
    <row r="46" spans="1:56" x14ac:dyDescent="0.25">
      <c r="A46" s="1" t="s">
        <v>1</v>
      </c>
      <c r="B46" s="1" t="s">
        <v>12385</v>
      </c>
      <c r="K46" s="1">
        <f t="shared" si="0"/>
        <v>2.72</v>
      </c>
    </row>
    <row r="47" spans="1:56" x14ac:dyDescent="0.25">
      <c r="A47" s="1" t="s">
        <v>1</v>
      </c>
      <c r="B47" s="1" t="s">
        <v>12384</v>
      </c>
      <c r="K47" s="1">
        <f t="shared" si="0"/>
        <v>2.72</v>
      </c>
    </row>
    <row r="48" spans="1:56" x14ac:dyDescent="0.25">
      <c r="A48" s="1">
        <v>11</v>
      </c>
      <c r="B48" s="1" t="s">
        <v>12383</v>
      </c>
      <c r="C48" s="1">
        <v>2382.5000042356551</v>
      </c>
      <c r="D48" s="1">
        <v>0</v>
      </c>
      <c r="E48">
        <f>(R48-S48*(1000-T48)/(1000-U48))*AK48</f>
        <v>4.7773136866423727</v>
      </c>
      <c r="F48">
        <f>IF(AV48&lt;&gt;0,1/(1/AV48-1/N48),0)</f>
        <v>7.7855248271095352</v>
      </c>
      <c r="G48">
        <f>((AY48-AL48/2)*S48-E48)/(AY48+AL48/2)</f>
        <v>375.7222045213685</v>
      </c>
      <c r="H48">
        <f>AL48*1000</f>
        <v>31.448548519122973</v>
      </c>
      <c r="I48">
        <f>(AQ48-AW48)</f>
        <v>0.97396142143423914</v>
      </c>
      <c r="J48">
        <f>(P48+AP48*D48)</f>
        <v>26.370355606079102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26.941673278808594</v>
      </c>
      <c r="P48" s="1">
        <v>26.370355606079102</v>
      </c>
      <c r="Q48" s="1">
        <v>26.992267608642578</v>
      </c>
      <c r="R48" s="1">
        <v>399.8092041015625</v>
      </c>
      <c r="S48" s="1">
        <v>384.51589965820313</v>
      </c>
      <c r="T48" s="1">
        <v>0.25384634733200073</v>
      </c>
      <c r="U48" s="1">
        <v>27.966228485107422</v>
      </c>
      <c r="V48" s="1">
        <v>0.62981283664703369</v>
      </c>
      <c r="W48" s="1">
        <v>69.386421203613281</v>
      </c>
      <c r="X48" s="1">
        <v>300.03851318359375</v>
      </c>
      <c r="Y48" s="1">
        <v>1599.20947265625</v>
      </c>
      <c r="Z48" s="1">
        <v>9.4691152572631836</v>
      </c>
      <c r="AA48" s="1">
        <v>88.498023986816406</v>
      </c>
      <c r="AB48" s="1">
        <v>16.722551345825195</v>
      </c>
      <c r="AC48" s="1">
        <v>0.19786554574966431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1.1030827690573297</v>
      </c>
      <c r="AL48">
        <f>(U48-T48)/(1000-U48)*AK48</f>
        <v>3.1448548519122974E-2</v>
      </c>
      <c r="AM48">
        <f>(P48+273.15)</f>
        <v>299.52035560607908</v>
      </c>
      <c r="AN48">
        <f>(O48+273.15)</f>
        <v>300.09167327880857</v>
      </c>
      <c r="AO48">
        <f>(Y48*AG48+Z48*AH48)*AI48</f>
        <v>255.87350990578125</v>
      </c>
      <c r="AP48">
        <f>((AO48+0.00000010773*(AN48^4-AM48^4))-AL48*44100)/(L48*51.4+0.00000043092*AM48^3)</f>
        <v>-9.247701553470316</v>
      </c>
      <c r="AQ48">
        <f>0.61365*EXP(17.502*J48/(240.97+J48))</f>
        <v>3.4489173807300642</v>
      </c>
      <c r="AR48">
        <f>AQ48*1000/AA48</f>
        <v>38.971688014682123</v>
      </c>
      <c r="AS48">
        <f>(AR48-U48)</f>
        <v>11.005459529574701</v>
      </c>
      <c r="AT48">
        <f>IF(D48,P48,(O48+P48)/2)</f>
        <v>26.656014442443848</v>
      </c>
      <c r="AU48">
        <f>0.61365*EXP(17.502*AT48/(240.97+AT48))</f>
        <v>3.5074839581462443</v>
      </c>
      <c r="AV48">
        <f>IF(AS48&lt;&gt;0,(1000-(AR48+U48)/2)/AS48*AL48,0)</f>
        <v>2.7619017888380073</v>
      </c>
      <c r="AW48">
        <f>U48*AA48/1000</f>
        <v>2.474955959295825</v>
      </c>
      <c r="AX48">
        <f>(AU48-AW48)</f>
        <v>1.0325279988504192</v>
      </c>
      <c r="AY48">
        <f>1/(1.6/F48+1.37/N48)</f>
        <v>1.9026707065664485</v>
      </c>
      <c r="AZ48">
        <f>G48*AA48*0.001</f>
        <v>33.250672668111612</v>
      </c>
      <c r="BA48">
        <f>G48/S48</f>
        <v>0.97713047719313728</v>
      </c>
      <c r="BB48">
        <f>(1-AL48*AA48/AQ48/F48)*100</f>
        <v>89.635138705352716</v>
      </c>
      <c r="BC48">
        <f>(S48-E48/(N48/1.35))</f>
        <v>383.00915921554508</v>
      </c>
      <c r="BD48">
        <f>E48*BB48/100/BC48</f>
        <v>1.1180285500696956E-2</v>
      </c>
    </row>
    <row r="49" spans="1:56" x14ac:dyDescent="0.25">
      <c r="A49" s="1" t="s">
        <v>1</v>
      </c>
      <c r="B49" s="1" t="s">
        <v>12382</v>
      </c>
      <c r="K49" s="1">
        <f t="shared" si="0"/>
        <v>2.72</v>
      </c>
    </row>
    <row r="50" spans="1:56" x14ac:dyDescent="0.25">
      <c r="A50" s="1" t="s">
        <v>1</v>
      </c>
      <c r="B50" s="1" t="s">
        <v>12377</v>
      </c>
      <c r="K50" s="1">
        <f t="shared" si="0"/>
        <v>2.72</v>
      </c>
    </row>
    <row r="51" spans="1:56" x14ac:dyDescent="0.25">
      <c r="A51" s="1">
        <v>12</v>
      </c>
      <c r="B51" s="1" t="s">
        <v>12381</v>
      </c>
      <c r="C51" s="1">
        <v>2585.5000042356551</v>
      </c>
      <c r="D51" s="1">
        <v>0</v>
      </c>
      <c r="E51">
        <f>(R51-S51*(1000-T51)/(1000-U51))*AK51</f>
        <v>4.9817728375851367</v>
      </c>
      <c r="F51">
        <f>IF(AV51&lt;&gt;0,1/(1/AV51-1/N51),0)</f>
        <v>9.9450177293329691</v>
      </c>
      <c r="G51">
        <f>((AY51-AL51/2)*S51-E51)/(AY51+AL51/2)</f>
        <v>375.916863238519</v>
      </c>
      <c r="H51">
        <f>AL51*1000</f>
        <v>32.60577220752144</v>
      </c>
      <c r="I51">
        <f>(AQ51-AW51)</f>
        <v>0.93118750013945961</v>
      </c>
      <c r="J51">
        <f>(P51+AP51*D51)</f>
        <v>26.594799041748047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27.078544616699219</v>
      </c>
      <c r="P51" s="1">
        <v>26.594799041748047</v>
      </c>
      <c r="Q51" s="1">
        <v>27.100479125976563</v>
      </c>
      <c r="R51" s="1">
        <v>400.15200805664063</v>
      </c>
      <c r="S51" s="1">
        <v>384.2734375</v>
      </c>
      <c r="T51" s="1">
        <v>0.26242676377296448</v>
      </c>
      <c r="U51" s="1">
        <v>28.971511840820313</v>
      </c>
      <c r="V51" s="1">
        <v>0.64582628011703491</v>
      </c>
      <c r="W51" s="1">
        <v>71.298233032226563</v>
      </c>
      <c r="X51" s="1">
        <v>299.96875</v>
      </c>
      <c r="Y51" s="1">
        <v>1999.1484375</v>
      </c>
      <c r="Z51" s="1">
        <v>3.6497073173522949</v>
      </c>
      <c r="AA51" s="1">
        <v>88.489456176757813</v>
      </c>
      <c r="AB51" s="1">
        <v>16.999555587768555</v>
      </c>
      <c r="AC51" s="1">
        <v>0.17716346681118011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1.1028262867647056</v>
      </c>
      <c r="AL51">
        <f>(U51-T51)/(1000-U51)*AK51</f>
        <v>3.2605772207521443E-2</v>
      </c>
      <c r="AM51">
        <f>(P51+273.15)</f>
        <v>299.74479904174802</v>
      </c>
      <c r="AN51">
        <f>(O51+273.15)</f>
        <v>300.2285446166992</v>
      </c>
      <c r="AO51">
        <f>(Y51*AG51+Z51*AH51)*AI51</f>
        <v>319.86374285048805</v>
      </c>
      <c r="AP51">
        <f>((AO51+0.00000010773*(AN51^4-AM51^4))-AL51*44100)/(L51*51.4+0.00000043092*AM51^3)</f>
        <v>-9.1474564839748922</v>
      </c>
      <c r="AQ51">
        <f>0.61365*EXP(17.502*J51/(240.97+J51))</f>
        <v>3.4948608275521487</v>
      </c>
      <c r="AR51">
        <f>AQ51*1000/AA51</f>
        <v>39.494658217484798</v>
      </c>
      <c r="AS51">
        <f>(AR51-U51)</f>
        <v>10.523146376664485</v>
      </c>
      <c r="AT51">
        <f>IF(D51,P51,(O51+P51)/2)</f>
        <v>26.836671829223633</v>
      </c>
      <c r="AU51">
        <f>0.61365*EXP(17.502*AT51/(240.97+AT51))</f>
        <v>3.5449694143014647</v>
      </c>
      <c r="AV51">
        <f>IF(AS51&lt;&gt;0,(1000-(AR51+U51)/2)/AS51*AL51,0)</f>
        <v>2.9924107208970905</v>
      </c>
      <c r="AW51">
        <f>U51*AA51/1000</f>
        <v>2.5636733274126891</v>
      </c>
      <c r="AX51">
        <f>(AU51-AW51)</f>
        <v>0.98129608688877568</v>
      </c>
      <c r="AY51">
        <f>1/(1.6/F51+1.37/N51)</f>
        <v>2.0792095162485289</v>
      </c>
      <c r="AZ51">
        <f>G51*AA51*0.001</f>
        <v>33.264678795649189</v>
      </c>
      <c r="BA51">
        <f>G51/S51</f>
        <v>0.97825357298738347</v>
      </c>
      <c r="BB51">
        <f>(1-AL51*AA51/AQ51/F51)*100</f>
        <v>91.698614758332624</v>
      </c>
      <c r="BC51">
        <f>(S51-E51/(N51/1.35))</f>
        <v>382.70221168087227</v>
      </c>
      <c r="BD51">
        <f>E51*BB51/100/BC51</f>
        <v>1.1936739697448611E-2</v>
      </c>
    </row>
    <row r="52" spans="1:56" x14ac:dyDescent="0.25">
      <c r="A52" s="1" t="s">
        <v>1</v>
      </c>
      <c r="B52" s="1" t="s">
        <v>12380</v>
      </c>
      <c r="K52" s="2">
        <v>9.4</v>
      </c>
    </row>
    <row r="53" spans="1:56" x14ac:dyDescent="0.25">
      <c r="A53" s="1" t="s">
        <v>1</v>
      </c>
      <c r="B53" s="1" t="s">
        <v>12379</v>
      </c>
      <c r="K53" s="2">
        <v>9.4</v>
      </c>
    </row>
    <row r="54" spans="1:56" x14ac:dyDescent="0.25">
      <c r="A54" s="1" t="s">
        <v>1</v>
      </c>
      <c r="B54" s="1" t="s">
        <v>12378</v>
      </c>
      <c r="K54" s="2">
        <v>9.4</v>
      </c>
    </row>
    <row r="55" spans="1:56" x14ac:dyDescent="0.25">
      <c r="A55" s="1" t="s">
        <v>1</v>
      </c>
      <c r="B55" s="1" t="s">
        <v>12377</v>
      </c>
      <c r="K55" s="2">
        <v>9.4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59AC-717B-40F0-985C-FCD8679B1EA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12466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12465</v>
      </c>
    </row>
    <row r="12" spans="1:56" x14ac:dyDescent="0.25">
      <c r="A12" s="1" t="s">
        <v>1</v>
      </c>
      <c r="B12" s="1" t="s">
        <v>12464</v>
      </c>
    </row>
    <row r="13" spans="1:56" x14ac:dyDescent="0.25">
      <c r="A13" s="1" t="s">
        <v>1</v>
      </c>
      <c r="B13" s="1" t="s">
        <v>12463</v>
      </c>
    </row>
    <row r="14" spans="1:56" x14ac:dyDescent="0.25">
      <c r="A14" s="1" t="s">
        <v>1</v>
      </c>
      <c r="B14" s="1" t="s">
        <v>12462</v>
      </c>
    </row>
    <row r="15" spans="1:56" x14ac:dyDescent="0.25">
      <c r="A15" s="1" t="s">
        <v>1</v>
      </c>
      <c r="B15" s="1" t="s">
        <v>12461</v>
      </c>
    </row>
    <row r="16" spans="1:56" x14ac:dyDescent="0.25">
      <c r="A16" s="1" t="s">
        <v>1</v>
      </c>
      <c r="B16" s="1" t="s">
        <v>12460</v>
      </c>
    </row>
    <row r="17" spans="1:56" x14ac:dyDescent="0.25">
      <c r="A17" s="1" t="s">
        <v>1</v>
      </c>
      <c r="B17" s="1" t="s">
        <v>12459</v>
      </c>
    </row>
    <row r="18" spans="1:56" x14ac:dyDescent="0.25">
      <c r="A18" s="1">
        <v>1</v>
      </c>
      <c r="B18" s="1" t="s">
        <v>12458</v>
      </c>
      <c r="C18" s="1">
        <v>356.00000413507223</v>
      </c>
      <c r="D18" s="1">
        <v>0</v>
      </c>
      <c r="E18">
        <f>(R18-S18*(1000-T18)/(1000-U18))*AK18</f>
        <v>-3.4253663703562838</v>
      </c>
      <c r="F18">
        <f>IF(AV18&lt;&gt;0,1/(1/AV18-1/N18),0)</f>
        <v>2.226877286891022</v>
      </c>
      <c r="G18">
        <f>((AY18-AL18/2)*S18-E18)/(AY18+AL18/2)</f>
        <v>390.3716003568594</v>
      </c>
      <c r="H18">
        <f>AL18*1000</f>
        <v>21.145209393854984</v>
      </c>
      <c r="I18">
        <f>(AQ18-AW18)</f>
        <v>1.2348151588630407</v>
      </c>
      <c r="J18">
        <f>(P18+AP18*D18)</f>
        <v>26.597110748291016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26.733217239379883</v>
      </c>
      <c r="P18" s="1">
        <v>26.597110748291016</v>
      </c>
      <c r="Q18" s="1">
        <v>26.780160903930664</v>
      </c>
      <c r="R18" s="1">
        <v>399.92446899414063</v>
      </c>
      <c r="S18" s="1">
        <v>395.442626953125</v>
      </c>
      <c r="T18" s="1">
        <v>6.8588533401489258</v>
      </c>
      <c r="U18" s="1">
        <v>25.566312789916992</v>
      </c>
      <c r="V18" s="1">
        <v>17.211654663085938</v>
      </c>
      <c r="W18" s="1">
        <v>64.156288146972656</v>
      </c>
      <c r="X18" s="1">
        <v>299.58383178710938</v>
      </c>
      <c r="Y18" s="1">
        <v>0.25069180130958557</v>
      </c>
      <c r="Z18" s="1">
        <v>7.6861557960510254</v>
      </c>
      <c r="AA18" s="1">
        <v>88.417976379394531</v>
      </c>
      <c r="AB18" s="1">
        <v>19.309402465820313</v>
      </c>
      <c r="AC18" s="1">
        <v>1.4335943460464478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1.1014111462761371</v>
      </c>
      <c r="AL18">
        <f>(U18-T18)/(1000-U18)*AK18</f>
        <v>2.1145209393854985E-2</v>
      </c>
      <c r="AM18">
        <f>(P18+273.15)</f>
        <v>299.74711074829099</v>
      </c>
      <c r="AN18">
        <f>(O18+273.15)</f>
        <v>299.88321723937986</v>
      </c>
      <c r="AO18">
        <f>(Y18*AG18+Z18*AH18)*AI18</f>
        <v>4.0110687312989945E-2</v>
      </c>
      <c r="AP18">
        <f>((AO18+0.00000010773*(AN18^4-AM18^4))-AL18*44100)/(L18*51.4+0.00000043092*AM18^3)</f>
        <v>-7.6546338179650348</v>
      </c>
      <c r="AQ18">
        <f>0.61365*EXP(17.502*J18/(240.97+J18))</f>
        <v>3.4953367992301336</v>
      </c>
      <c r="AR18">
        <f>AQ18*1000/AA18</f>
        <v>39.531970107887567</v>
      </c>
      <c r="AS18">
        <f>(AR18-U18)</f>
        <v>13.965657317970575</v>
      </c>
      <c r="AT18">
        <f>IF(D18,P18,(O18+P18)/2)</f>
        <v>26.665163993835449</v>
      </c>
      <c r="AU18">
        <f>0.61365*EXP(17.502*AT18/(240.97+AT18))</f>
        <v>3.5093740880022271</v>
      </c>
      <c r="AV18">
        <f>IF(AS18&lt;&gt;0,(1000-(AR18+U18)/2)/AS18*AL18,0)</f>
        <v>1.4648040200731816</v>
      </c>
      <c r="AW18">
        <f>U18*AA18/1000</f>
        <v>2.2605216403670929</v>
      </c>
      <c r="AX18">
        <f>(AU18-AW18)</f>
        <v>1.2488524476351341</v>
      </c>
      <c r="AY18">
        <f>1/(1.6/F18+1.37/N18)</f>
        <v>0.96286949546062117</v>
      </c>
      <c r="AZ18">
        <f>G18*AA18*0.001</f>
        <v>34.515866939539237</v>
      </c>
      <c r="BA18">
        <f>G18/S18</f>
        <v>0.98717632786496057</v>
      </c>
      <c r="BB18">
        <f>(1-AL18*AA18/AQ18/F18)*100</f>
        <v>75.980318400300391</v>
      </c>
      <c r="BC18">
        <f>(S18-E18/(N18/1.35))</f>
        <v>396.5229700872942</v>
      </c>
      <c r="BD18">
        <f>E18*BB18/100/BC18</f>
        <v>-6.5635649657334004E-3</v>
      </c>
    </row>
    <row r="19" spans="1:56" x14ac:dyDescent="0.25">
      <c r="A19" s="1" t="s">
        <v>1</v>
      </c>
      <c r="B19" s="1" t="s">
        <v>12457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12456</v>
      </c>
      <c r="K20" s="1">
        <f t="shared" si="0"/>
        <v>2.72</v>
      </c>
    </row>
    <row r="21" spans="1:56" x14ac:dyDescent="0.25">
      <c r="A21" s="1">
        <v>2</v>
      </c>
      <c r="B21" s="1" t="s">
        <v>12455</v>
      </c>
      <c r="C21" s="1">
        <v>559.00000413507223</v>
      </c>
      <c r="D21" s="1">
        <v>0</v>
      </c>
      <c r="E21">
        <f>(R21-S21*(1000-T21)/(1000-U21))*AK21</f>
        <v>-2.1371427914412173</v>
      </c>
      <c r="F21">
        <f>IF(AV21&lt;&gt;0,1/(1/AV21-1/N21),0)</f>
        <v>0.22987181471241733</v>
      </c>
      <c r="G21">
        <f>((AY21-AL21/2)*S21-E21)/(AY21+AL21/2)</f>
        <v>353.80227881883587</v>
      </c>
      <c r="H21">
        <f>AL21*1000</f>
        <v>20.693378322842847</v>
      </c>
      <c r="I21">
        <f>(AQ21-AW21)</f>
        <v>7.8047167450112589</v>
      </c>
      <c r="J21">
        <f>(P21+AP21*D21)</f>
        <v>45.796005249023438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26.706201553344727</v>
      </c>
      <c r="P21" s="1">
        <v>45.796005249023438</v>
      </c>
      <c r="Q21" s="1">
        <v>26.788629531860352</v>
      </c>
      <c r="R21" s="1">
        <v>400.09442138671875</v>
      </c>
      <c r="S21" s="1">
        <v>394.62063598632813</v>
      </c>
      <c r="T21" s="1">
        <v>6.9825940132141113</v>
      </c>
      <c r="U21" s="1">
        <v>25.295392990112305</v>
      </c>
      <c r="V21" s="1">
        <v>17.550193786621094</v>
      </c>
      <c r="W21" s="1">
        <v>63.577949523925781</v>
      </c>
      <c r="X21" s="1">
        <v>299.583984375</v>
      </c>
      <c r="Y21" s="1">
        <v>25.172967910766602</v>
      </c>
      <c r="Z21" s="1">
        <v>10.202084541320801</v>
      </c>
      <c r="AA21" s="1">
        <v>88.418670654296875</v>
      </c>
      <c r="AB21" s="1">
        <v>19.267349243164063</v>
      </c>
      <c r="AC21" s="1">
        <v>1.4343751668930054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1.1014117072610292</v>
      </c>
      <c r="AL21">
        <f>(U21-T21)/(1000-U21)*AK21</f>
        <v>2.0693378322842848E-2</v>
      </c>
      <c r="AM21">
        <f>(P21+273.15)</f>
        <v>318.94600524902341</v>
      </c>
      <c r="AN21">
        <f>(O21+273.15)</f>
        <v>299.8562015533447</v>
      </c>
      <c r="AO21">
        <f>(Y21*AG21+Z21*AH21)*AI21</f>
        <v>4.0276747756971076</v>
      </c>
      <c r="AP21">
        <f>((AO21+0.00000010773*(AN21^4-AM21^4))-AL21*44100)/(L21*51.4+0.00000043092*AM21^3)</f>
        <v>-9.294825302268876</v>
      </c>
      <c r="AQ21">
        <f>0.61365*EXP(17.502*J21/(240.97+J21))</f>
        <v>10.041301766875009</v>
      </c>
      <c r="AR21">
        <f>AQ21*1000/AA21</f>
        <v>113.5654007526863</v>
      </c>
      <c r="AS21">
        <f>(AR21-U21)</f>
        <v>88.270007762573997</v>
      </c>
      <c r="AT21">
        <f>IF(D21,P21,(O21+P21)/2)</f>
        <v>36.251103401184082</v>
      </c>
      <c r="AU21">
        <f>0.61365*EXP(17.502*AT21/(240.97+AT21))</f>
        <v>6.0516836865391621</v>
      </c>
      <c r="AV21">
        <f>IF(AS21&lt;&gt;0,(1000-(AR21+U21)/2)/AS21*AL21,0)</f>
        <v>0.21815596646455224</v>
      </c>
      <c r="AW21">
        <f>U21*AA21/1000</f>
        <v>2.2365850218637497</v>
      </c>
      <c r="AX21">
        <f>(AU21-AW21)</f>
        <v>3.8150986646754124</v>
      </c>
      <c r="AY21">
        <f>1/(1.6/F21+1.37/N21)</f>
        <v>0.1373538000641992</v>
      </c>
      <c r="AZ21">
        <f>G21*AA21*0.001</f>
        <v>31.282727167622365</v>
      </c>
      <c r="BA21">
        <f>G21/S21</f>
        <v>0.89656304449089574</v>
      </c>
      <c r="BB21">
        <f>(1-AL21*AA21/AQ21/F21)*100</f>
        <v>20.731683347644104</v>
      </c>
      <c r="BC21">
        <f>(S21-E21/(N21/1.35))</f>
        <v>395.29467995472049</v>
      </c>
      <c r="BD21">
        <f>E21*BB21/100/BC21</f>
        <v>-1.1208490745672236E-3</v>
      </c>
    </row>
    <row r="22" spans="1:56" x14ac:dyDescent="0.25">
      <c r="A22" s="1" t="s">
        <v>1</v>
      </c>
      <c r="B22" s="1" t="s">
        <v>12454</v>
      </c>
      <c r="K22" s="1">
        <f t="shared" si="0"/>
        <v>2.72</v>
      </c>
    </row>
    <row r="23" spans="1:56" x14ac:dyDescent="0.25">
      <c r="A23" s="1" t="s">
        <v>1</v>
      </c>
      <c r="B23" s="1" t="s">
        <v>12453</v>
      </c>
      <c r="K23" s="1">
        <f t="shared" si="0"/>
        <v>2.72</v>
      </c>
    </row>
    <row r="24" spans="1:56" x14ac:dyDescent="0.25">
      <c r="A24" s="1">
        <v>3</v>
      </c>
      <c r="B24" s="1" t="s">
        <v>12452</v>
      </c>
      <c r="C24" s="1">
        <v>762.00000413507223</v>
      </c>
      <c r="D24" s="1">
        <v>0</v>
      </c>
      <c r="E24">
        <f>(R24-S24*(1000-T24)/(1000-U24))*AK24</f>
        <v>-1.4689372979477904</v>
      </c>
      <c r="F24">
        <f>IF(AV24&lt;&gt;0,1/(1/AV24-1/N24),0)</f>
        <v>1.9471689370976675</v>
      </c>
      <c r="G24">
        <f>((AY24-AL24/2)*S24-E24)/(AY24+AL24/2)</f>
        <v>386.71466150075395</v>
      </c>
      <c r="H24">
        <f>AL24*1000</f>
        <v>20.219499690241186</v>
      </c>
      <c r="I24">
        <f>(AQ24-AW24)</f>
        <v>1.292653582438029</v>
      </c>
      <c r="J24">
        <f>(P24+AP24*D24)</f>
        <v>26.639667510986328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26.642017364501953</v>
      </c>
      <c r="P24" s="1">
        <v>26.639667510986328</v>
      </c>
      <c r="Q24" s="1">
        <v>26.738334655761719</v>
      </c>
      <c r="R24" s="1">
        <v>399.950439453125</v>
      </c>
      <c r="S24" s="1">
        <v>394.04986572265625</v>
      </c>
      <c r="T24" s="1">
        <v>7.1111674308776855</v>
      </c>
      <c r="U24" s="1">
        <v>25.010946273803711</v>
      </c>
      <c r="V24" s="1">
        <v>17.941190719604492</v>
      </c>
      <c r="W24" s="1">
        <v>63.101619720458984</v>
      </c>
      <c r="X24" s="1">
        <v>299.56521606445313</v>
      </c>
      <c r="Y24" s="1">
        <v>50.256290435791016</v>
      </c>
      <c r="Z24" s="1">
        <v>10.135035514831543</v>
      </c>
      <c r="AA24" s="1">
        <v>88.419509887695313</v>
      </c>
      <c r="AB24" s="1">
        <v>19.188045501708984</v>
      </c>
      <c r="AC24" s="1">
        <v>1.4262853860855103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1.1013427061193128</v>
      </c>
      <c r="AL24">
        <f>(U24-T24)/(1000-U24)*AK24</f>
        <v>2.0219499690241186E-2</v>
      </c>
      <c r="AM24">
        <f>(P24+273.15)</f>
        <v>299.78966751098631</v>
      </c>
      <c r="AN24">
        <f>(O24+273.15)</f>
        <v>299.79201736450193</v>
      </c>
      <c r="AO24">
        <f>(Y24*AG24+Z24*AH24)*AI24</f>
        <v>8.0410062899960622</v>
      </c>
      <c r="AP24">
        <f>((AO24+0.00000010773*(AN24^4-AM24^4))-AL24*44100)/(L24*51.4+0.00000043092*AM24^3)</f>
        <v>-7.2656272069560703</v>
      </c>
      <c r="AQ24">
        <f>0.61365*EXP(17.502*J24/(240.97+J24))</f>
        <v>3.5041091937952324</v>
      </c>
      <c r="AR24">
        <f>AQ24*1000/AA24</f>
        <v>39.630497819383109</v>
      </c>
      <c r="AS24">
        <f>(AR24-U24)</f>
        <v>14.619551545579398</v>
      </c>
      <c r="AT24">
        <f>IF(D24,P24,(O24+P24)/2)</f>
        <v>26.640842437744141</v>
      </c>
      <c r="AU24">
        <f>0.61365*EXP(17.502*AT24/(240.97+AT24))</f>
        <v>3.5043516585424968</v>
      </c>
      <c r="AV24">
        <f>IF(AS24&lt;&gt;0,(1000-(AR24+U24)/2)/AS24*AL24,0)</f>
        <v>1.3383441208733933</v>
      </c>
      <c r="AW24">
        <f>U24*AA24/1000</f>
        <v>2.2114556113572035</v>
      </c>
      <c r="AX24">
        <f>(AU24-AW24)</f>
        <v>1.2928960471852933</v>
      </c>
      <c r="AY24">
        <f>1/(1.6/F24+1.37/N24)</f>
        <v>0.87583066072544502</v>
      </c>
      <c r="AZ24">
        <f>G24*AA24*0.001</f>
        <v>34.19312083628266</v>
      </c>
      <c r="BA24">
        <f>G24/S24</f>
        <v>0.98138508635588517</v>
      </c>
      <c r="BB24">
        <f>(1-AL24*AA24/AQ24/F24)*100</f>
        <v>73.797830920472848</v>
      </c>
      <c r="BC24">
        <f>(S24-E24/(N24/1.35))</f>
        <v>394.51316107643117</v>
      </c>
      <c r="BD24">
        <f>E24*BB24/100/BC24</f>
        <v>-2.7478015194967228E-3</v>
      </c>
    </row>
    <row r="25" spans="1:56" x14ac:dyDescent="0.25">
      <c r="A25" s="1" t="s">
        <v>1</v>
      </c>
      <c r="B25" s="1" t="s">
        <v>12451</v>
      </c>
      <c r="K25" s="1">
        <f t="shared" si="0"/>
        <v>2.72</v>
      </c>
    </row>
    <row r="26" spans="1:56" x14ac:dyDescent="0.25">
      <c r="A26" s="1" t="s">
        <v>1</v>
      </c>
      <c r="B26" s="1" t="s">
        <v>12450</v>
      </c>
      <c r="K26" s="1">
        <f t="shared" si="0"/>
        <v>2.72</v>
      </c>
    </row>
    <row r="27" spans="1:56" x14ac:dyDescent="0.25">
      <c r="A27" s="1">
        <v>4</v>
      </c>
      <c r="B27" s="1" t="s">
        <v>12449</v>
      </c>
      <c r="C27" s="1">
        <v>965.00000413507223</v>
      </c>
      <c r="D27" s="1">
        <v>0</v>
      </c>
      <c r="E27">
        <f>(R27-S27*(1000-T27)/(1000-U27))*AK27</f>
        <v>-2.5828674603916395E-2</v>
      </c>
      <c r="F27">
        <f>IF(AV27&lt;&gt;0,1/(1/AV27-1/N27),0)</f>
        <v>1.9408786363830537</v>
      </c>
      <c r="G27">
        <f>((AY27-AL27/2)*S27-E27)/(AY27+AL27/2)</f>
        <v>384.19663230701292</v>
      </c>
      <c r="H27">
        <f>AL27*1000</f>
        <v>20.026340241735589</v>
      </c>
      <c r="I27">
        <f>(AQ27-AW27)</f>
        <v>1.2833057361294733</v>
      </c>
      <c r="J27">
        <f>(P27+AP27*D27)</f>
        <v>26.574668884277344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26.576129913330078</v>
      </c>
      <c r="P27" s="1">
        <v>26.574668884277344</v>
      </c>
      <c r="Q27" s="1">
        <v>26.677410125732422</v>
      </c>
      <c r="R27" s="1">
        <v>400.19894409179688</v>
      </c>
      <c r="S27" s="1">
        <v>393.07415771484375</v>
      </c>
      <c r="T27" s="1">
        <v>7.2333998680114746</v>
      </c>
      <c r="U27" s="1">
        <v>24.964878082275391</v>
      </c>
      <c r="V27" s="1">
        <v>18.320796966552734</v>
      </c>
      <c r="W27" s="1">
        <v>63.231193542480469</v>
      </c>
      <c r="X27" s="1">
        <v>299.53378295898438</v>
      </c>
      <c r="Y27" s="1">
        <v>101.37348175048828</v>
      </c>
      <c r="Z27" s="1">
        <v>10.312050819396973</v>
      </c>
      <c r="AA27" s="1">
        <v>88.420730590820313</v>
      </c>
      <c r="AB27" s="1">
        <v>19.107019424438477</v>
      </c>
      <c r="AC27" s="1">
        <v>1.4257509708404541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1.1012271432315599</v>
      </c>
      <c r="AL27">
        <f>(U27-T27)/(1000-U27)*AK27</f>
        <v>2.002634024173559E-2</v>
      </c>
      <c r="AM27">
        <f>(P27+273.15)</f>
        <v>299.72466888427732</v>
      </c>
      <c r="AN27">
        <f>(O27+273.15)</f>
        <v>299.72612991333006</v>
      </c>
      <c r="AO27">
        <f>(Y27*AG27+Z27*AH27)*AI27</f>
        <v>16.219756717538303</v>
      </c>
      <c r="AP27">
        <f>((AO27+0.00000010773*(AN27^4-AM27^4))-AL27*44100)/(L27*51.4+0.00000043092*AM27^3)</f>
        <v>-7.1288605124920972</v>
      </c>
      <c r="AQ27">
        <f>0.61365*EXP(17.502*J27/(240.97+J27))</f>
        <v>3.4907184952750203</v>
      </c>
      <c r="AR27">
        <f>AQ27*1000/AA27</f>
        <v>39.478507720421625</v>
      </c>
      <c r="AS27">
        <f>(AR27-U27)</f>
        <v>14.513629638146234</v>
      </c>
      <c r="AT27">
        <f>IF(D27,P27,(O27+P27)/2)</f>
        <v>26.575399398803711</v>
      </c>
      <c r="AU27">
        <f>0.61365*EXP(17.502*AT27/(240.97+AT27))</f>
        <v>3.4908687436895556</v>
      </c>
      <c r="AV27">
        <f>IF(AS27&lt;&gt;0,(1000-(AR27+U27)/2)/AS27*AL27,0)</f>
        <v>1.3353694520073154</v>
      </c>
      <c r="AW27">
        <f>U27*AA27/1000</f>
        <v>2.207412759145547</v>
      </c>
      <c r="AX27">
        <f>(AU27-AW27)</f>
        <v>1.2834559845440086</v>
      </c>
      <c r="AY27">
        <f>1/(1.6/F27+1.37/N27)</f>
        <v>0.8737925964169837</v>
      </c>
      <c r="AZ27">
        <f>G27*AA27*0.001</f>
        <v>33.970946919118838</v>
      </c>
      <c r="BA27">
        <f>G27/S27</f>
        <v>0.97741513850861939</v>
      </c>
      <c r="BB27">
        <f>(1-AL27*AA27/AQ27/F27)*100</f>
        <v>73.863797720923998</v>
      </c>
      <c r="BC27">
        <f>(S27-E27/(N27/1.35))</f>
        <v>393.0823039474671</v>
      </c>
      <c r="BD27">
        <f>E27*BB27/100/BC27</f>
        <v>-4.8534466629111165E-5</v>
      </c>
    </row>
    <row r="28" spans="1:56" x14ac:dyDescent="0.25">
      <c r="A28" s="1" t="s">
        <v>1</v>
      </c>
      <c r="B28" s="1" t="s">
        <v>12448</v>
      </c>
      <c r="K28" s="1">
        <f t="shared" si="0"/>
        <v>2.72</v>
      </c>
    </row>
    <row r="29" spans="1:56" x14ac:dyDescent="0.25">
      <c r="A29" s="1" t="s">
        <v>1</v>
      </c>
      <c r="B29" s="1" t="s">
        <v>12447</v>
      </c>
      <c r="K29" s="1">
        <f t="shared" si="0"/>
        <v>2.72</v>
      </c>
    </row>
    <row r="30" spans="1:56" x14ac:dyDescent="0.25">
      <c r="A30" s="1">
        <v>5</v>
      </c>
      <c r="B30" s="1" t="s">
        <v>12446</v>
      </c>
      <c r="C30" s="1">
        <v>1168.0000041350722</v>
      </c>
      <c r="D30" s="1">
        <v>0</v>
      </c>
      <c r="E30">
        <f>(R30-S30*(1000-T30)/(1000-U30))*AK30</f>
        <v>0.66853368517006384</v>
      </c>
      <c r="F30">
        <f>IF(AV30&lt;&gt;0,1/(1/AV30-1/N30),0)</f>
        <v>1.9773269007217582</v>
      </c>
      <c r="G30">
        <f>((AY30-AL30/2)*S30-E30)/(AY30+AL30/2)</f>
        <v>382.79388841294826</v>
      </c>
      <c r="H30">
        <f>AL30*1000</f>
        <v>19.990410499947956</v>
      </c>
      <c r="I30">
        <f>(AQ30-AW30)</f>
        <v>1.2647933847794501</v>
      </c>
      <c r="J30">
        <f>(P30+AP30*D30)</f>
        <v>26.519216537475586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26.529794692993164</v>
      </c>
      <c r="P30" s="1">
        <v>26.519216537475586</v>
      </c>
      <c r="Q30" s="1">
        <v>26.629133224487305</v>
      </c>
      <c r="R30" s="1">
        <v>400.02496337890625</v>
      </c>
      <c r="S30" s="1">
        <v>392.29727172851563</v>
      </c>
      <c r="T30" s="1">
        <v>7.3487563133239746</v>
      </c>
      <c r="U30" s="1">
        <v>25.045352935791016</v>
      </c>
      <c r="V30" s="1">
        <v>18.663932800292969</v>
      </c>
      <c r="W30" s="1">
        <v>63.608688354492188</v>
      </c>
      <c r="X30" s="1">
        <v>299.56100463867188</v>
      </c>
      <c r="Y30" s="1">
        <v>150.36326599121094</v>
      </c>
      <c r="Z30" s="1">
        <v>9.9242458343505859</v>
      </c>
      <c r="AA30" s="1">
        <v>88.421051025390625</v>
      </c>
      <c r="AB30" s="1">
        <v>19.109373092651367</v>
      </c>
      <c r="AC30" s="1">
        <v>1.4242985248565674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1.1013272229362934</v>
      </c>
      <c r="AL30">
        <f>(U30-T30)/(1000-U30)*AK30</f>
        <v>1.9990410499947955E-2</v>
      </c>
      <c r="AM30">
        <f>(P30+273.15)</f>
        <v>299.66921653747556</v>
      </c>
      <c r="AN30">
        <f>(O30+273.15)</f>
        <v>299.67979469299314</v>
      </c>
      <c r="AO30">
        <f>(Y30*AG30+Z30*AH30)*AI30</f>
        <v>24.058122020852807</v>
      </c>
      <c r="AP30">
        <f>((AO30+0.00000010773*(AN30^4-AM30^4))-AL30*44100)/(L30*51.4+0.00000043092*AM30^3)</f>
        <v>-7.0508787352715077</v>
      </c>
      <c r="AQ30">
        <f>0.61365*EXP(17.502*J30/(240.97+J30))</f>
        <v>3.4793298146639442</v>
      </c>
      <c r="AR30">
        <f>AQ30*1000/AA30</f>
        <v>39.349564094921625</v>
      </c>
      <c r="AS30">
        <f>(AR30-U30)</f>
        <v>14.30421115913061</v>
      </c>
      <c r="AT30">
        <f>IF(D30,P30,(O30+P30)/2)</f>
        <v>26.524505615234375</v>
      </c>
      <c r="AU30">
        <f>0.61365*EXP(17.502*AT30/(240.97+AT30))</f>
        <v>3.4804146723266904</v>
      </c>
      <c r="AV30">
        <f>IF(AS30&lt;&gt;0,(1000-(AR30+U30)/2)/AS30*AL30,0)</f>
        <v>1.3525226852388559</v>
      </c>
      <c r="AW30">
        <f>U30*AA30/1000</f>
        <v>2.2145364298844941</v>
      </c>
      <c r="AX30">
        <f>(AU30-AW30)</f>
        <v>1.2658782424421964</v>
      </c>
      <c r="AY30">
        <f>1/(1.6/F30+1.37/N30)</f>
        <v>0.88555082319354272</v>
      </c>
      <c r="AZ30">
        <f>G30*AA30*0.001</f>
        <v>33.847037939568985</v>
      </c>
      <c r="BA30">
        <f>G30/S30</f>
        <v>0.97577504611823029</v>
      </c>
      <c r="BB30">
        <f>(1-AL30*AA30/AQ30/F30)*100</f>
        <v>74.307680631851937</v>
      </c>
      <c r="BC30">
        <f>(S30-E30/(N30/1.35))</f>
        <v>392.0864196039123</v>
      </c>
      <c r="BD30">
        <f>E30*BB30/100/BC30</f>
        <v>1.2669958734973863E-3</v>
      </c>
    </row>
    <row r="31" spans="1:56" x14ac:dyDescent="0.25">
      <c r="A31" s="1" t="s">
        <v>1</v>
      </c>
      <c r="B31" s="1" t="s">
        <v>12445</v>
      </c>
      <c r="K31" s="1">
        <f t="shared" si="0"/>
        <v>2.72</v>
      </c>
    </row>
    <row r="32" spans="1:56" x14ac:dyDescent="0.25">
      <c r="A32" s="1" t="s">
        <v>1</v>
      </c>
      <c r="B32" s="1" t="s">
        <v>12444</v>
      </c>
      <c r="K32" s="1">
        <f t="shared" si="0"/>
        <v>2.72</v>
      </c>
    </row>
    <row r="33" spans="1:56" x14ac:dyDescent="0.25">
      <c r="A33" s="1">
        <v>6</v>
      </c>
      <c r="B33" s="1" t="s">
        <v>12443</v>
      </c>
      <c r="C33" s="1">
        <v>1371.0000041350722</v>
      </c>
      <c r="D33" s="1">
        <v>0</v>
      </c>
      <c r="E33">
        <f>(R33-S33*(1000-T33)/(1000-U33))*AK33</f>
        <v>1.9310448321304077</v>
      </c>
      <c r="F33">
        <f>IF(AV33&lt;&gt;0,1/(1/AV33-1/N33),0)</f>
        <v>2.0813415263881589</v>
      </c>
      <c r="G33">
        <f>((AY33-AL33/2)*S33-E33)/(AY33+AL33/2)</f>
        <v>380.47043048335939</v>
      </c>
      <c r="H33">
        <f>AL33*1000</f>
        <v>20.24821326543718</v>
      </c>
      <c r="I33">
        <f>(AQ33-AW33)</f>
        <v>1.2370819197111986</v>
      </c>
      <c r="J33">
        <f>(P33+AP33*D33)</f>
        <v>26.524438858032227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26.519773483276367</v>
      </c>
      <c r="P33" s="1">
        <v>26.524438858032227</v>
      </c>
      <c r="Q33" s="1">
        <v>26.607833862304688</v>
      </c>
      <c r="R33" s="1">
        <v>400.02072143554688</v>
      </c>
      <c r="S33" s="1">
        <v>391.07785034179688</v>
      </c>
      <c r="T33" s="1">
        <v>7.4534969329833984</v>
      </c>
      <c r="U33" s="1">
        <v>25.371150970458984</v>
      </c>
      <c r="V33" s="1">
        <v>18.940921783447266</v>
      </c>
      <c r="W33" s="1">
        <v>64.473487854003906</v>
      </c>
      <c r="X33" s="1">
        <v>299.58062744140625</v>
      </c>
      <c r="Y33" s="1">
        <v>299.93704223632813</v>
      </c>
      <c r="Z33" s="1">
        <v>10.463619232177734</v>
      </c>
      <c r="AA33" s="1">
        <v>88.420074462890625</v>
      </c>
      <c r="AB33" s="1">
        <v>19.142112731933594</v>
      </c>
      <c r="AC33" s="1">
        <v>1.4288169145584106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1.1013993655934051</v>
      </c>
      <c r="AL33">
        <f>(U33-T33)/(1000-U33)*AK33</f>
        <v>2.024821326543718E-2</v>
      </c>
      <c r="AM33">
        <f>(P33+273.15)</f>
        <v>299.6744388580322</v>
      </c>
      <c r="AN33">
        <f>(O33+273.15)</f>
        <v>299.66977348327634</v>
      </c>
      <c r="AO33">
        <f>(Y33*AG33+Z33*AH33)*AI33</f>
        <v>47.989925685154049</v>
      </c>
      <c r="AP33">
        <f>((AO33+0.00000010773*(AN33^4-AM33^4))-AL33*44100)/(L33*51.4+0.00000043092*AM33^3)</f>
        <v>-6.9489872873057914</v>
      </c>
      <c r="AQ33">
        <f>0.61365*EXP(17.502*J33/(240.97+J33))</f>
        <v>3.4804009777284217</v>
      </c>
      <c r="AR33">
        <f>AQ33*1000/AA33</f>
        <v>39.362113172491448</v>
      </c>
      <c r="AS33">
        <f>(AR33-U33)</f>
        <v>13.990962202032463</v>
      </c>
      <c r="AT33">
        <f>IF(D33,P33,(O33+P33)/2)</f>
        <v>26.522106170654297</v>
      </c>
      <c r="AU33">
        <f>0.61365*EXP(17.502*AT33/(240.97+AT33))</f>
        <v>3.4799224788823864</v>
      </c>
      <c r="AV33">
        <f>IF(AS33&lt;&gt;0,(1000-(AR33+U33)/2)/AS33*AL33,0)</f>
        <v>1.4003930904569066</v>
      </c>
      <c r="AW33">
        <f>U33*AA33/1000</f>
        <v>2.2433190580172231</v>
      </c>
      <c r="AX33">
        <f>(AU33-AW33)</f>
        <v>1.2366034208651633</v>
      </c>
      <c r="AY33">
        <f>1/(1.6/F33+1.37/N33)</f>
        <v>0.91844030211980288</v>
      </c>
      <c r="AZ33">
        <f>G33*AA33*0.001</f>
        <v>33.641223794266693</v>
      </c>
      <c r="BA33">
        <f>G33/S33</f>
        <v>0.97287644940983808</v>
      </c>
      <c r="BB33">
        <f>(1-AL33*AA33/AQ33/F33)*100</f>
        <v>75.284753204854056</v>
      </c>
      <c r="BC33">
        <f>(S33-E33/(N33/1.35))</f>
        <v>390.46880862169962</v>
      </c>
      <c r="BD33">
        <f>E33*BB33/100/BC33</f>
        <v>3.7231714903838654E-3</v>
      </c>
    </row>
    <row r="34" spans="1:56" x14ac:dyDescent="0.25">
      <c r="A34" s="1" t="s">
        <v>1</v>
      </c>
      <c r="B34" s="1" t="s">
        <v>12442</v>
      </c>
      <c r="K34" s="1">
        <f t="shared" si="0"/>
        <v>2.72</v>
      </c>
    </row>
    <row r="35" spans="1:56" x14ac:dyDescent="0.25">
      <c r="A35" s="1" t="s">
        <v>1</v>
      </c>
      <c r="B35" s="1" t="s">
        <v>12441</v>
      </c>
      <c r="K35" s="1">
        <f t="shared" si="0"/>
        <v>2.72</v>
      </c>
    </row>
    <row r="36" spans="1:56" x14ac:dyDescent="0.25">
      <c r="A36" s="1">
        <v>7</v>
      </c>
      <c r="B36" s="1" t="s">
        <v>12440</v>
      </c>
      <c r="C36" s="1">
        <v>1574.0000041350722</v>
      </c>
      <c r="D36" s="1">
        <v>0</v>
      </c>
      <c r="E36">
        <f>(R36-S36*(1000-T36)/(1000-U36))*AK36</f>
        <v>3.0727148273903562</v>
      </c>
      <c r="F36">
        <f>IF(AV36&lt;&gt;0,1/(1/AV36-1/N36),0)</f>
        <v>2.2573385025128183</v>
      </c>
      <c r="G36">
        <f>((AY36-AL36/2)*S36-E36)/(AY36+AL36/2)</f>
        <v>378.62886438692618</v>
      </c>
      <c r="H36">
        <f>AL36*1000</f>
        <v>20.722935353779878</v>
      </c>
      <c r="I36">
        <f>(AQ36-AW36)</f>
        <v>1.1993007074506368</v>
      </c>
      <c r="J36">
        <f>(P36+AP36*D36)</f>
        <v>26.561050415039063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26.528783798217773</v>
      </c>
      <c r="P36" s="1">
        <v>26.561050415039063</v>
      </c>
      <c r="Q36" s="1">
        <v>26.607393264770508</v>
      </c>
      <c r="R36" s="1">
        <v>400.11117553710938</v>
      </c>
      <c r="S36" s="1">
        <v>389.984130859375</v>
      </c>
      <c r="T36" s="1">
        <v>7.5559916496276855</v>
      </c>
      <c r="U36" s="1">
        <v>25.883415222167969</v>
      </c>
      <c r="V36" s="1">
        <v>19.19122314453125</v>
      </c>
      <c r="W36" s="1">
        <v>65.740463256835938</v>
      </c>
      <c r="X36" s="1">
        <v>299.59164428710938</v>
      </c>
      <c r="Y36" s="1">
        <v>500.39190673828125</v>
      </c>
      <c r="Z36" s="1">
        <v>10.359075546264648</v>
      </c>
      <c r="AA36" s="1">
        <v>88.420242309570313</v>
      </c>
      <c r="AB36" s="1">
        <v>19.148874282836914</v>
      </c>
      <c r="AC36" s="1">
        <v>1.4348543882369995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1.1014398687026079</v>
      </c>
      <c r="AL36">
        <f>(U36-T36)/(1000-U36)*AK36</f>
        <v>2.0722935353779878E-2</v>
      </c>
      <c r="AM36">
        <f>(P36+273.15)</f>
        <v>299.71105041503904</v>
      </c>
      <c r="AN36">
        <f>(O36+273.15)</f>
        <v>299.67878379821775</v>
      </c>
      <c r="AO36">
        <f>(Y36*AG36+Z36*AH36)*AI36</f>
        <v>80.062703288584089</v>
      </c>
      <c r="AP36">
        <f>((AO36+0.00000010773*(AN36^4-AM36^4))-AL36*44100)/(L36*51.4+0.00000043092*AM36^3)</f>
        <v>-6.85979032184638</v>
      </c>
      <c r="AQ36">
        <f>0.61365*EXP(17.502*J36/(240.97+J36))</f>
        <v>3.4879185531939494</v>
      </c>
      <c r="AR36">
        <f>AQ36*1000/AA36</f>
        <v>39.44705942992455</v>
      </c>
      <c r="AS36">
        <f>(AR36-U36)</f>
        <v>13.563644207756582</v>
      </c>
      <c r="AT36">
        <f>IF(D36,P36,(O36+P36)/2)</f>
        <v>26.544917106628418</v>
      </c>
      <c r="AU36">
        <f>0.61365*EXP(17.502*AT36/(240.97+AT36))</f>
        <v>3.484604100689833</v>
      </c>
      <c r="AV36">
        <f>IF(AS36&lt;&gt;0,(1000-(AR36+U36)/2)/AS36*AL36,0)</f>
        <v>1.4779225586655182</v>
      </c>
      <c r="AW36">
        <f>U36*AA36/1000</f>
        <v>2.2886178457433126</v>
      </c>
      <c r="AX36">
        <f>(AU36-AW36)</f>
        <v>1.1959862549465203</v>
      </c>
      <c r="AY36">
        <f>1/(1.6/F36+1.37/N36)</f>
        <v>0.97194315610740356</v>
      </c>
      <c r="AZ36">
        <f>G36*AA36*0.001</f>
        <v>33.478455934489453</v>
      </c>
      <c r="BA36">
        <f>G36/S36</f>
        <v>0.97088274733788227</v>
      </c>
      <c r="BB36">
        <f>(1-AL36*AA36/AQ36/F36)*100</f>
        <v>76.727665604370245</v>
      </c>
      <c r="BC36">
        <f>(S36-E36/(N36/1.35))</f>
        <v>389.01501222851573</v>
      </c>
      <c r="BD36">
        <f>E36*BB36/100/BC36</f>
        <v>6.0604919697830519E-3</v>
      </c>
    </row>
    <row r="37" spans="1:56" x14ac:dyDescent="0.25">
      <c r="A37" s="1" t="s">
        <v>1</v>
      </c>
      <c r="B37" s="1" t="s">
        <v>12439</v>
      </c>
      <c r="K37" s="1">
        <f t="shared" si="0"/>
        <v>2.72</v>
      </c>
    </row>
    <row r="38" spans="1:56" x14ac:dyDescent="0.25">
      <c r="A38" s="1" t="s">
        <v>1</v>
      </c>
      <c r="B38" s="1" t="s">
        <v>12438</v>
      </c>
      <c r="K38" s="1">
        <f t="shared" si="0"/>
        <v>2.72</v>
      </c>
    </row>
    <row r="39" spans="1:56" x14ac:dyDescent="0.25">
      <c r="A39" s="1">
        <v>8</v>
      </c>
      <c r="B39" s="1" t="s">
        <v>12437</v>
      </c>
      <c r="C39" s="1">
        <v>1777.0000041350722</v>
      </c>
      <c r="D39" s="1">
        <v>0</v>
      </c>
      <c r="E39">
        <f>(R39-S39*(1000-T39)/(1000-U39))*AK39</f>
        <v>3.7989501270024233</v>
      </c>
      <c r="F39">
        <f>IF(AV39&lt;&gt;0,1/(1/AV39-1/N39),0)</f>
        <v>2.5975729585642027</v>
      </c>
      <c r="G39">
        <f>((AY39-AL39/2)*S39-E39)/(AY39+AL39/2)</f>
        <v>377.72872403186801</v>
      </c>
      <c r="H39">
        <f>AL39*1000</f>
        <v>21.371621671763254</v>
      </c>
      <c r="I39">
        <f>(AQ39-AW39)</f>
        <v>1.1304310853584201</v>
      </c>
      <c r="J39">
        <f>(P39+AP39*D39)</f>
        <v>26.51416015625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26.563163757324219</v>
      </c>
      <c r="P39" s="1">
        <v>26.51416015625</v>
      </c>
      <c r="Q39" s="1">
        <v>26.628929138183594</v>
      </c>
      <c r="R39" s="1">
        <v>399.95034790039063</v>
      </c>
      <c r="S39" s="1">
        <v>388.95315551757813</v>
      </c>
      <c r="T39" s="1">
        <v>7.6637682914733887</v>
      </c>
      <c r="U39" s="1">
        <v>26.553812026977539</v>
      </c>
      <c r="V39" s="1">
        <v>19.425294876098633</v>
      </c>
      <c r="W39" s="1">
        <v>67.305740356445313</v>
      </c>
      <c r="X39" s="1">
        <v>299.56106567382813</v>
      </c>
      <c r="Y39" s="1">
        <v>748.7271728515625</v>
      </c>
      <c r="Z39" s="1">
        <v>10.492640495300293</v>
      </c>
      <c r="AA39" s="1">
        <v>88.419013977050781</v>
      </c>
      <c r="AB39" s="1">
        <v>19.235742568969727</v>
      </c>
      <c r="AC39" s="1">
        <v>1.4424525499343872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1.1013274473302503</v>
      </c>
      <c r="AL39">
        <f>(U39-T39)/(1000-U39)*AK39</f>
        <v>2.1371621671763253E-2</v>
      </c>
      <c r="AM39">
        <f>(P39+273.15)</f>
        <v>299.66416015624998</v>
      </c>
      <c r="AN39">
        <f>(O39+273.15)</f>
        <v>299.7131637573242</v>
      </c>
      <c r="AO39">
        <f>(Y39*AG39+Z39*AH39)*AI39</f>
        <v>119.79634497859297</v>
      </c>
      <c r="AP39">
        <f>((AO39+0.00000010773*(AN39^4-AM39^4))-AL39*44100)/(L39*51.4+0.00000043092*AM39^3)</f>
        <v>-6.76084457627804</v>
      </c>
      <c r="AQ39">
        <f>0.61365*EXP(17.502*J39/(240.97+J39))</f>
        <v>3.4782929621157264</v>
      </c>
      <c r="AR39">
        <f>AQ39*1000/AA39</f>
        <v>39.338744073967163</v>
      </c>
      <c r="AS39">
        <f>(AR39-U39)</f>
        <v>12.784932046989624</v>
      </c>
      <c r="AT39">
        <f>IF(D39,P39,(O39+P39)/2)</f>
        <v>26.538661956787109</v>
      </c>
      <c r="AU39">
        <f>0.61365*EXP(17.502*AT39/(240.97+AT39))</f>
        <v>3.4833197727860727</v>
      </c>
      <c r="AV39">
        <f>IF(AS39&lt;&gt;0,(1000-(AR39+U39)/2)/AS39*AL39,0)</f>
        <v>1.6165519070273251</v>
      </c>
      <c r="AW39">
        <f>U39*AA39/1000</f>
        <v>2.3478618767573063</v>
      </c>
      <c r="AX39">
        <f>(AU39-AW39)</f>
        <v>1.1354578960287665</v>
      </c>
      <c r="AY39">
        <f>1/(1.6/F39+1.37/N39)</f>
        <v>1.0683452144932648</v>
      </c>
      <c r="AZ39">
        <f>G39*AA39*0.001</f>
        <v>33.398401329707298</v>
      </c>
      <c r="BA39">
        <f>G39/S39</f>
        <v>0.9711419451764729</v>
      </c>
      <c r="BB39">
        <f>(1-AL39*AA39/AQ39/F39)*100</f>
        <v>79.085415914660345</v>
      </c>
      <c r="BC39">
        <f>(S39-E39/(N39/1.35))</f>
        <v>387.754985966351</v>
      </c>
      <c r="BD39">
        <f>E39*BB39/100/BC39</f>
        <v>7.7482317882847391E-3</v>
      </c>
    </row>
    <row r="40" spans="1:56" x14ac:dyDescent="0.25">
      <c r="A40" s="1" t="s">
        <v>1</v>
      </c>
      <c r="B40" s="1" t="s">
        <v>12436</v>
      </c>
      <c r="K40" s="1">
        <f t="shared" si="0"/>
        <v>2.72</v>
      </c>
    </row>
    <row r="41" spans="1:56" x14ac:dyDescent="0.25">
      <c r="A41" s="1" t="s">
        <v>1</v>
      </c>
      <c r="B41" s="1" t="s">
        <v>12435</v>
      </c>
      <c r="K41" s="1">
        <f t="shared" si="0"/>
        <v>2.72</v>
      </c>
    </row>
    <row r="42" spans="1:56" x14ac:dyDescent="0.25">
      <c r="A42" s="1">
        <v>9</v>
      </c>
      <c r="B42" s="1" t="s">
        <v>12434</v>
      </c>
      <c r="C42" s="1">
        <v>1980.5000041238964</v>
      </c>
      <c r="D42" s="1">
        <v>0</v>
      </c>
      <c r="E42">
        <f>(R42-S42*(1000-T42)/(1000-U42))*AK42</f>
        <v>4.1726598882583668</v>
      </c>
      <c r="F42">
        <f>IF(AV42&lt;&gt;0,1/(1/AV42-1/N42),0)</f>
        <v>2.989046774353068</v>
      </c>
      <c r="G42">
        <f>((AY42-AL42/2)*S42-E42)/(AY42+AL42/2)</f>
        <v>377.49936384700436</v>
      </c>
      <c r="H42">
        <f>AL42*1000</f>
        <v>22.12489421281208</v>
      </c>
      <c r="I42">
        <f>(AQ42-AW42)</f>
        <v>1.0744600528327997</v>
      </c>
      <c r="J42">
        <f>(P42+AP42*D42)</f>
        <v>26.56501579284668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26.629083633422852</v>
      </c>
      <c r="P42" s="1">
        <v>26.56501579284668</v>
      </c>
      <c r="Q42" s="1">
        <v>26.676118850708008</v>
      </c>
      <c r="R42" s="1">
        <v>399.90359497070313</v>
      </c>
      <c r="S42" s="1">
        <v>388.31484985351563</v>
      </c>
      <c r="T42" s="1">
        <v>7.7644734382629395</v>
      </c>
      <c r="U42" s="1">
        <v>27.303604125976563</v>
      </c>
      <c r="V42" s="1">
        <v>19.605215072631836</v>
      </c>
      <c r="W42" s="1">
        <v>68.941314697265625</v>
      </c>
      <c r="X42" s="1">
        <v>299.58645629882813</v>
      </c>
      <c r="Y42" s="1">
        <v>999.74151611328125</v>
      </c>
      <c r="Z42" s="1">
        <v>10.387884140014648</v>
      </c>
      <c r="AA42" s="1">
        <v>88.423255920410156</v>
      </c>
      <c r="AB42" s="1">
        <v>19.43012809753418</v>
      </c>
      <c r="AC42" s="1">
        <v>1.4529048204421997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1.1014207952162796</v>
      </c>
      <c r="AL42">
        <f>(U42-T42)/(1000-U42)*AK42</f>
        <v>2.212489421281208E-2</v>
      </c>
      <c r="AM42">
        <f>(P42+273.15)</f>
        <v>299.71501579284666</v>
      </c>
      <c r="AN42">
        <f>(O42+273.15)</f>
        <v>299.77908363342283</v>
      </c>
      <c r="AO42">
        <f>(Y42*AG42+Z42*AH42)*AI42</f>
        <v>159.95863900277072</v>
      </c>
      <c r="AP42">
        <f>((AO42+0.00000010773*(AN42^4-AM42^4))-AL42*44100)/(L42*51.4+0.00000043092*AM42^3)</f>
        <v>-6.7019822132055067</v>
      </c>
      <c r="AQ42">
        <f>0.61365*EXP(17.502*J42/(240.97+J42))</f>
        <v>3.4887336280135921</v>
      </c>
      <c r="AR42">
        <f>AQ42*1000/AA42</f>
        <v>39.454932887268974</v>
      </c>
      <c r="AS42">
        <f>(AR42-U42)</f>
        <v>12.151328761292412</v>
      </c>
      <c r="AT42">
        <f>IF(D42,P42,(O42+P42)/2)</f>
        <v>26.597049713134766</v>
      </c>
      <c r="AU42">
        <f>0.61365*EXP(17.502*AT42/(240.97+AT42))</f>
        <v>3.4953242315937367</v>
      </c>
      <c r="AV42">
        <f>IF(AS42&lt;&gt;0,(1000-(AR42+U42)/2)/AS42*AL42,0)</f>
        <v>1.7600035229338451</v>
      </c>
      <c r="AW42">
        <f>U42*AA42/1000</f>
        <v>2.4142735751807924</v>
      </c>
      <c r="AX42">
        <f>(AU42-AW42)</f>
        <v>1.0810506564129443</v>
      </c>
      <c r="AY42">
        <f>1/(1.6/F42+1.37/N42)</f>
        <v>1.1691050326394843</v>
      </c>
      <c r="AZ42">
        <f>G42*AA42*0.001</f>
        <v>33.379722859235699</v>
      </c>
      <c r="BA42">
        <f>G42/S42</f>
        <v>0.97214763738602528</v>
      </c>
      <c r="BB42">
        <f>(1-AL42*AA42/AQ42/F42)*100</f>
        <v>81.239380178794519</v>
      </c>
      <c r="BC42">
        <f>(S42-E42/(N42/1.35))</f>
        <v>386.99881414401739</v>
      </c>
      <c r="BD42">
        <f>E42*BB42/100/BC42</f>
        <v>8.7593111562579221E-3</v>
      </c>
    </row>
    <row r="43" spans="1:56" x14ac:dyDescent="0.25">
      <c r="A43" s="1" t="s">
        <v>1</v>
      </c>
      <c r="B43" s="1" t="s">
        <v>12433</v>
      </c>
      <c r="K43" s="1">
        <f t="shared" si="0"/>
        <v>2.72</v>
      </c>
    </row>
    <row r="44" spans="1:56" x14ac:dyDescent="0.25">
      <c r="A44" s="1" t="s">
        <v>1</v>
      </c>
      <c r="B44" s="1" t="s">
        <v>12432</v>
      </c>
      <c r="K44" s="1">
        <f t="shared" si="0"/>
        <v>2.72</v>
      </c>
    </row>
    <row r="45" spans="1:56" x14ac:dyDescent="0.25">
      <c r="A45" s="1">
        <v>10</v>
      </c>
      <c r="B45" s="1" t="s">
        <v>12431</v>
      </c>
      <c r="C45" s="1">
        <v>2183.5000041238964</v>
      </c>
      <c r="D45" s="1">
        <v>0</v>
      </c>
      <c r="E45">
        <f>(R45-S45*(1000-T45)/(1000-U45))*AK45</f>
        <v>4.4558836467652903</v>
      </c>
      <c r="F45">
        <f>IF(AV45&lt;&gt;0,1/(1/AV45-1/N45),0)</f>
        <v>9.9349747003898148E-2</v>
      </c>
      <c r="G45">
        <f>((AY45-AL45/2)*S45-E45)/(AY45+AL45/2)</f>
        <v>203.34695241748193</v>
      </c>
      <c r="H45">
        <f>AL45*1000</f>
        <v>22.937916725088712</v>
      </c>
      <c r="I45">
        <f>(AQ45-AW45)</f>
        <v>18.157309969275204</v>
      </c>
      <c r="J45">
        <f>(P45+AP45*D45)</f>
        <v>60.570850372314453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26.701360702514648</v>
      </c>
      <c r="P45" s="1">
        <v>60.570850372314453</v>
      </c>
      <c r="Q45" s="1">
        <v>26.732378005981445</v>
      </c>
      <c r="R45" s="1">
        <v>400.03738403320313</v>
      </c>
      <c r="S45" s="1">
        <v>387.91253662109375</v>
      </c>
      <c r="T45" s="1">
        <v>7.8555197715759277</v>
      </c>
      <c r="U45" s="1">
        <v>28.097291946411133</v>
      </c>
      <c r="V45" s="1">
        <v>19.750791549682617</v>
      </c>
      <c r="W45" s="1">
        <v>70.643798828125</v>
      </c>
      <c r="X45" s="1">
        <v>299.56918334960938</v>
      </c>
      <c r="Y45" s="1">
        <v>1250.2958984375</v>
      </c>
      <c r="Z45" s="1">
        <v>9.9583234786987305</v>
      </c>
      <c r="AA45" s="1">
        <v>88.422897338867188</v>
      </c>
      <c r="AB45" s="1">
        <v>19.54893684387207</v>
      </c>
      <c r="AC45" s="1">
        <v>1.4708622694015503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1.1013572917265049</v>
      </c>
      <c r="AL45">
        <f>(U45-T45)/(1000-U45)*AK45</f>
        <v>2.293791672508871E-2</v>
      </c>
      <c r="AM45">
        <f>(P45+273.15)</f>
        <v>333.72085037231443</v>
      </c>
      <c r="AN45">
        <f>(O45+273.15)</f>
        <v>299.85136070251463</v>
      </c>
      <c r="AO45">
        <f>(Y45*AG45+Z45*AH45)*AI45</f>
        <v>200.04733927859343</v>
      </c>
      <c r="AP45">
        <f>((AO45+0.00000010773*(AN45^4-AM45^4))-AL45*44100)/(L45*51.4+0.00000043092*AM45^3)</f>
        <v>-10.131873160250919</v>
      </c>
      <c r="AQ45">
        <f>0.61365*EXP(17.502*J45/(240.97+J45))</f>
        <v>20.641753930552895</v>
      </c>
      <c r="AR45">
        <f>AQ45*1000/AA45</f>
        <v>233.44353727119505</v>
      </c>
      <c r="AS45">
        <f>(AR45-U45)</f>
        <v>205.34624532478392</v>
      </c>
      <c r="AT45">
        <f>IF(D45,P45,(O45+P45)/2)</f>
        <v>43.636105537414551</v>
      </c>
      <c r="AU45">
        <f>0.61365*EXP(17.502*AT45/(240.97+AT45))</f>
        <v>8.9808486748313161</v>
      </c>
      <c r="AV45">
        <f>IF(AS45&lt;&gt;0,(1000-(AR45+U45)/2)/AS45*AL45,0)</f>
        <v>9.7096081855070751E-2</v>
      </c>
      <c r="AW45">
        <f>U45*AA45/1000</f>
        <v>2.4844439612776914</v>
      </c>
      <c r="AX45">
        <f>(AU45-AW45)</f>
        <v>6.4964047135536251</v>
      </c>
      <c r="AY45">
        <f>1/(1.6/F45+1.37/N45)</f>
        <v>6.0883583234084125E-2</v>
      </c>
      <c r="AZ45">
        <f>G45*AA45*0.001</f>
        <v>17.980526697782516</v>
      </c>
      <c r="BA45">
        <f>G45/S45</f>
        <v>0.52420825114014735</v>
      </c>
      <c r="BB45">
        <f>(1-AL45*AA45/AQ45/F45)*100</f>
        <v>1.0979369348669388</v>
      </c>
      <c r="BC45">
        <f>(S45-E45/(N45/1.35))</f>
        <v>386.50717357844235</v>
      </c>
      <c r="BD45">
        <f>E45*BB45/100/BC45</f>
        <v>1.2657667354420534E-4</v>
      </c>
    </row>
    <row r="46" spans="1:56" x14ac:dyDescent="0.25">
      <c r="A46" s="1" t="s">
        <v>1</v>
      </c>
      <c r="B46" s="1" t="s">
        <v>12430</v>
      </c>
      <c r="K46" s="1">
        <f t="shared" si="0"/>
        <v>2.72</v>
      </c>
    </row>
    <row r="47" spans="1:56" x14ac:dyDescent="0.25">
      <c r="A47" s="1" t="s">
        <v>1</v>
      </c>
      <c r="B47" s="1" t="s">
        <v>12429</v>
      </c>
      <c r="K47" s="1">
        <f t="shared" si="0"/>
        <v>2.72</v>
      </c>
    </row>
    <row r="48" spans="1:56" x14ac:dyDescent="0.25">
      <c r="A48" s="1">
        <v>11</v>
      </c>
      <c r="B48" s="1" t="s">
        <v>12428</v>
      </c>
      <c r="C48" s="1">
        <v>2386.5000041238964</v>
      </c>
      <c r="D48" s="1">
        <v>0</v>
      </c>
      <c r="E48">
        <f>(R48-S48*(1000-T48)/(1000-U48))*AK48</f>
        <v>4.8169763790490325</v>
      </c>
      <c r="F48">
        <f>IF(AV48&lt;&gt;0,1/(1/AV48-1/N48),0)</f>
        <v>0.35306285486165462</v>
      </c>
      <c r="G48">
        <f>((AY48-AL48/2)*S48-E48)/(AY48+AL48/2)</f>
        <v>322.44538407403343</v>
      </c>
      <c r="H48">
        <f>AL48*1000</f>
        <v>24.021703957438632</v>
      </c>
      <c r="I48">
        <f>(AQ48-AW48)</f>
        <v>6.0979866865274337</v>
      </c>
      <c r="J48">
        <f>(P48+AP48*D48)</f>
        <v>42.967861175537109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26.791009902954102</v>
      </c>
      <c r="P48" s="1">
        <v>42.967861175537109</v>
      </c>
      <c r="Q48" s="1">
        <v>26.798555374145508</v>
      </c>
      <c r="R48" s="1">
        <v>399.98602294921875</v>
      </c>
      <c r="S48" s="1">
        <v>387.16915893554688</v>
      </c>
      <c r="T48" s="1">
        <v>7.9491357803344727</v>
      </c>
      <c r="U48" s="1">
        <v>29.122701644897461</v>
      </c>
      <c r="V48" s="1">
        <v>19.880525588989258</v>
      </c>
      <c r="W48" s="1">
        <v>72.834915161132813</v>
      </c>
      <c r="X48" s="1">
        <v>299.60086059570313</v>
      </c>
      <c r="Y48" s="1">
        <v>1599.8011474609375</v>
      </c>
      <c r="Z48" s="1">
        <v>8.2886114120483398</v>
      </c>
      <c r="AA48" s="1">
        <v>88.420730590820313</v>
      </c>
      <c r="AB48" s="1">
        <v>19.733282089233398</v>
      </c>
      <c r="AC48" s="1">
        <v>1.500002384185791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1.1014737521900848</v>
      </c>
      <c r="AL48">
        <f>(U48-T48)/(1000-U48)*AK48</f>
        <v>2.402170395743863E-2</v>
      </c>
      <c r="AM48">
        <f>(P48+273.15)</f>
        <v>316.11786117553709</v>
      </c>
      <c r="AN48">
        <f>(O48+273.15)</f>
        <v>299.94100990295408</v>
      </c>
      <c r="AO48">
        <f>(Y48*AG48+Z48*AH48)*AI48</f>
        <v>255.96817787241525</v>
      </c>
      <c r="AP48">
        <f>((AO48+0.00000010773*(AN48^4-AM48^4))-AL48*44100)/(L48*51.4+0.00000043092*AM48^3)</f>
        <v>-8.1482329068593309</v>
      </c>
      <c r="AQ48">
        <f>0.61365*EXP(17.502*J48/(240.97+J48))</f>
        <v>8.6730372427477516</v>
      </c>
      <c r="AR48">
        <f>AQ48*1000/AA48</f>
        <v>98.088278447771302</v>
      </c>
      <c r="AS48">
        <f>(AR48-U48)</f>
        <v>68.965576802873841</v>
      </c>
      <c r="AT48">
        <f>IF(D48,P48,(O48+P48)/2)</f>
        <v>34.879435539245605</v>
      </c>
      <c r="AU48">
        <f>0.61365*EXP(17.502*AT48/(240.97+AT48))</f>
        <v>5.6107694655183931</v>
      </c>
      <c r="AV48">
        <f>IF(AS48&lt;&gt;0,(1000-(AR48+U48)/2)/AS48*AL48,0)</f>
        <v>0.32615969804432121</v>
      </c>
      <c r="AW48">
        <f>U48*AA48/1000</f>
        <v>2.5750505562203179</v>
      </c>
      <c r="AX48">
        <f>(AU48-AW48)</f>
        <v>3.0357189092980752</v>
      </c>
      <c r="AY48">
        <f>1/(1.6/F48+1.37/N48)</f>
        <v>0.2061074411315898</v>
      </c>
      <c r="AZ48">
        <f>G48*AA48*0.001</f>
        <v>28.51085643546369</v>
      </c>
      <c r="BA48">
        <f>G48/S48</f>
        <v>0.83282817505542017</v>
      </c>
      <c r="BB48">
        <f>(1-AL48*AA48/AQ48/F48)*100</f>
        <v>30.6359137514448</v>
      </c>
      <c r="BC48">
        <f>(S48-E48/(N48/1.35))</f>
        <v>385.64990908140072</v>
      </c>
      <c r="BD48">
        <f>E48*BB48/100/BC48</f>
        <v>3.8265916681480229E-3</v>
      </c>
    </row>
    <row r="49" spans="1:56" x14ac:dyDescent="0.25">
      <c r="A49" s="1" t="s">
        <v>1</v>
      </c>
      <c r="B49" s="1" t="s">
        <v>12427</v>
      </c>
      <c r="K49" s="1">
        <f t="shared" si="0"/>
        <v>2.72</v>
      </c>
    </row>
    <row r="50" spans="1:56" x14ac:dyDescent="0.25">
      <c r="A50" s="1" t="s">
        <v>1</v>
      </c>
      <c r="B50" s="1" t="s">
        <v>12422</v>
      </c>
      <c r="K50" s="1">
        <f t="shared" si="0"/>
        <v>2.72</v>
      </c>
    </row>
    <row r="51" spans="1:56" x14ac:dyDescent="0.25">
      <c r="A51" s="1">
        <v>12</v>
      </c>
      <c r="B51" s="1" t="s">
        <v>12426</v>
      </c>
      <c r="C51" s="1">
        <v>2589.5000041238964</v>
      </c>
      <c r="D51" s="1">
        <v>0</v>
      </c>
      <c r="E51">
        <f>(R51-S51*(1000-T51)/(1000-U51))*AK51</f>
        <v>4.9483327541347135</v>
      </c>
      <c r="F51">
        <f>IF(AV51&lt;&gt;0,1/(1/AV51-1/N51),0)</f>
        <v>0.97614662999112467</v>
      </c>
      <c r="G51">
        <f>((AY51-AL51/2)*S51-E51)/(AY51+AL51/2)</f>
        <v>358.32108774520742</v>
      </c>
      <c r="H51">
        <f>AL51*1000</f>
        <v>25.439474930432461</v>
      </c>
      <c r="I51">
        <f>(AQ51-AW51)</f>
        <v>2.7002763829741561</v>
      </c>
      <c r="J51">
        <f>(P51+AP51*D51)</f>
        <v>34.162616729736328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26.928932189941406</v>
      </c>
      <c r="P51" s="1">
        <v>34.162616729736328</v>
      </c>
      <c r="Q51" s="1">
        <v>26.903953552246094</v>
      </c>
      <c r="R51" s="1">
        <v>399.99972534179688</v>
      </c>
      <c r="S51" s="1">
        <v>386.57864379882813</v>
      </c>
      <c r="T51" s="1">
        <v>8.0477457046508789</v>
      </c>
      <c r="U51" s="1">
        <v>30.440959930419922</v>
      </c>
      <c r="V51" s="1">
        <v>19.962953567504883</v>
      </c>
      <c r="W51" s="1">
        <v>75.510765075683594</v>
      </c>
      <c r="X51" s="1">
        <v>299.59521484375</v>
      </c>
      <c r="Y51" s="1">
        <v>1999.0810546875</v>
      </c>
      <c r="Z51" s="1">
        <v>7.1386408805847168</v>
      </c>
      <c r="AA51" s="1">
        <v>88.413459777832031</v>
      </c>
      <c r="AB51" s="1">
        <v>19.844219207763672</v>
      </c>
      <c r="AC51" s="1">
        <v>1.5300438404083252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1.1014529957490806</v>
      </c>
      <c r="AL51">
        <f>(U51-T51)/(1000-U51)*AK51</f>
        <v>2.543947493043246E-2</v>
      </c>
      <c r="AM51">
        <f>(P51+273.15)</f>
        <v>307.31261672973631</v>
      </c>
      <c r="AN51">
        <f>(O51+273.15)</f>
        <v>300.07893218994138</v>
      </c>
      <c r="AO51">
        <f>(Y51*AG51+Z51*AH51)*AI51</f>
        <v>319.85296160072903</v>
      </c>
      <c r="AP51">
        <f>((AO51+0.00000010773*(AN51^4-AM51^4))-AL51*44100)/(L51*51.4+0.00000043092*AM51^3)</f>
        <v>-7.2593344302124789</v>
      </c>
      <c r="AQ51">
        <f>0.61365*EXP(17.502*J51/(240.97+J51))</f>
        <v>5.3916669693809345</v>
      </c>
      <c r="AR51">
        <f>AQ51*1000/AA51</f>
        <v>60.982422619013839</v>
      </c>
      <c r="AS51">
        <f>(AR51-U51)</f>
        <v>30.541462688593917</v>
      </c>
      <c r="AT51">
        <f>IF(D51,P51,(O51+P51)/2)</f>
        <v>30.545774459838867</v>
      </c>
      <c r="AU51">
        <f>0.61365*EXP(17.502*AT51/(240.97+AT51))</f>
        <v>4.3958484366558404</v>
      </c>
      <c r="AV51">
        <f>IF(AS51&lt;&gt;0,(1000-(AR51+U51)/2)/AS51*AL51,0)</f>
        <v>0.79487330890959662</v>
      </c>
      <c r="AW51">
        <f>U51*AA51/1000</f>
        <v>2.6913905864067784</v>
      </c>
      <c r="AX51">
        <f>(AU51-AW51)</f>
        <v>1.7044578502490619</v>
      </c>
      <c r="AY51">
        <f>1/(1.6/F51+1.37/N51)</f>
        <v>0.51042141613081349</v>
      </c>
      <c r="AZ51">
        <f>G51*AA51*0.001</f>
        <v>31.680407078909919</v>
      </c>
      <c r="BA51">
        <f>G51/S51</f>
        <v>0.92690347357024283</v>
      </c>
      <c r="BB51">
        <f>(1-AL51*AA51/AQ51/F51)*100</f>
        <v>57.264537286578253</v>
      </c>
      <c r="BC51">
        <f>(S51-E51/(N51/1.35))</f>
        <v>385.01796481196754</v>
      </c>
      <c r="BD51">
        <f>E51*BB51/100/BC51</f>
        <v>7.359760099608109E-3</v>
      </c>
    </row>
    <row r="52" spans="1:56" x14ac:dyDescent="0.25">
      <c r="A52" s="1" t="s">
        <v>1</v>
      </c>
      <c r="B52" s="1" t="s">
        <v>12425</v>
      </c>
      <c r="K52" s="2">
        <v>7.9750000000000005</v>
      </c>
    </row>
    <row r="53" spans="1:56" x14ac:dyDescent="0.25">
      <c r="A53" s="1" t="s">
        <v>1</v>
      </c>
      <c r="B53" s="1" t="s">
        <v>12424</v>
      </c>
      <c r="K53" s="2">
        <v>7.9750000000000005</v>
      </c>
    </row>
    <row r="54" spans="1:56" x14ac:dyDescent="0.25">
      <c r="A54" s="1" t="s">
        <v>1</v>
      </c>
      <c r="B54" s="1" t="s">
        <v>12423</v>
      </c>
      <c r="K54" s="2">
        <v>7.9750000000000005</v>
      </c>
    </row>
    <row r="55" spans="1:56" x14ac:dyDescent="0.25">
      <c r="A55" s="1" t="s">
        <v>1</v>
      </c>
      <c r="B55" s="1" t="s">
        <v>12422</v>
      </c>
      <c r="K55" s="2">
        <v>7.9750000000000005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BB47-001D-4635-96BE-4F840708F2D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5030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5029</v>
      </c>
    </row>
    <row r="12" spans="1:56" x14ac:dyDescent="0.25">
      <c r="A12" s="1" t="s">
        <v>1</v>
      </c>
      <c r="B12" s="1" t="s">
        <v>5028</v>
      </c>
    </row>
    <row r="13" spans="1:56" x14ac:dyDescent="0.25">
      <c r="A13" s="1" t="s">
        <v>1</v>
      </c>
      <c r="B13" s="1" t="s">
        <v>5027</v>
      </c>
    </row>
    <row r="14" spans="1:56" x14ac:dyDescent="0.25">
      <c r="A14" s="1" t="s">
        <v>1</v>
      </c>
      <c r="B14" s="1" t="s">
        <v>5026</v>
      </c>
    </row>
    <row r="15" spans="1:56" x14ac:dyDescent="0.25">
      <c r="A15" s="1" t="s">
        <v>1</v>
      </c>
      <c r="B15" s="1" t="s">
        <v>5025</v>
      </c>
    </row>
    <row r="16" spans="1:56" x14ac:dyDescent="0.25">
      <c r="A16" s="1" t="s">
        <v>1</v>
      </c>
      <c r="B16" s="1" t="s">
        <v>5024</v>
      </c>
    </row>
    <row r="17" spans="1:56" x14ac:dyDescent="0.25">
      <c r="A17" s="1" t="s">
        <v>1</v>
      </c>
      <c r="B17" s="1" t="s">
        <v>5023</v>
      </c>
    </row>
    <row r="18" spans="1:56" x14ac:dyDescent="0.25">
      <c r="A18" s="1">
        <v>1</v>
      </c>
      <c r="B18" s="1" t="s">
        <v>5022</v>
      </c>
      <c r="C18" s="1">
        <v>329.5000026486814</v>
      </c>
      <c r="D18" s="1">
        <v>0</v>
      </c>
      <c r="E18">
        <f>(R18-S18*(1000-T18)/(1000-U18))*AK18</f>
        <v>-3.1160239969781243</v>
      </c>
      <c r="F18">
        <f>IF(AV18&lt;&gt;0,1/(1/AV18-1/N18),0)</f>
        <v>3.8028453494197851</v>
      </c>
      <c r="G18">
        <f>((AY18-AL18/2)*S18-E18)/(AY18+AL18/2)</f>
        <v>387.56043702383602</v>
      </c>
      <c r="H18">
        <f>AL18*1000</f>
        <v>27.22250048347566</v>
      </c>
      <c r="I18">
        <f>(AQ18-AW18)</f>
        <v>1.1534282329789041</v>
      </c>
      <c r="J18">
        <f>(P18+AP18*D18)</f>
        <v>25.533731460571289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27.048454284667969</v>
      </c>
      <c r="P18" s="1">
        <v>25.533731460571289</v>
      </c>
      <c r="Q18" s="1">
        <v>27.196443557739258</v>
      </c>
      <c r="R18" s="1">
        <v>399.98703002929688</v>
      </c>
      <c r="S18" s="1">
        <v>393.12393188476563</v>
      </c>
      <c r="T18" s="1">
        <v>0.15011009573936462</v>
      </c>
      <c r="U18" s="1">
        <v>24.183521270751953</v>
      </c>
      <c r="V18" s="1">
        <v>0.36814415454864502</v>
      </c>
      <c r="W18" s="1">
        <v>59.309947967529297</v>
      </c>
      <c r="X18" s="1">
        <v>300.64199829101563</v>
      </c>
      <c r="Y18" s="1">
        <v>-0.17864218354225159</v>
      </c>
      <c r="Z18" s="1">
        <v>7.3633170127868652</v>
      </c>
      <c r="AA18" s="1">
        <v>88.028800964355469</v>
      </c>
      <c r="AB18" s="1">
        <v>11.879862785339355</v>
      </c>
      <c r="AC18" s="1">
        <v>1.8977324962615967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1.1053014643052042</v>
      </c>
      <c r="AL18">
        <f>(U18-T18)/(1000-U18)*AK18</f>
        <v>2.7222500483475659E-2</v>
      </c>
      <c r="AM18">
        <f>(P18+273.15)</f>
        <v>298.68373146057127</v>
      </c>
      <c r="AN18">
        <f>(O18+273.15)</f>
        <v>300.19845428466795</v>
      </c>
      <c r="AO18">
        <f>(Y18*AG18+Z18*AH18)*AI18</f>
        <v>-2.858274872788602E-2</v>
      </c>
      <c r="AP18">
        <f>((AO18+0.00000010773*(AN18^4-AM18^4))-AL18*44100)/(L18*51.4+0.00000043092*AM18^3)</f>
        <v>-9.7377701887006385</v>
      </c>
      <c r="AQ18">
        <f>0.61365*EXP(17.502*J18/(240.97+J18))</f>
        <v>3.2822746135391845</v>
      </c>
      <c r="AR18">
        <f>AQ18*1000/AA18</f>
        <v>37.286371932616007</v>
      </c>
      <c r="AS18">
        <f>(AR18-U18)</f>
        <v>13.102850661864053</v>
      </c>
      <c r="AT18">
        <f>IF(D18,P18,(O18+P18)/2)</f>
        <v>26.291092872619629</v>
      </c>
      <c r="AU18">
        <f>0.61365*EXP(17.502*AT18/(240.97+AT18))</f>
        <v>3.432818833916103</v>
      </c>
      <c r="AV18">
        <f>IF(AS18&lt;&gt;0,(1000-(AR18+U18)/2)/AS18*AL18,0)</f>
        <v>2.0137464026471616</v>
      </c>
      <c r="AW18">
        <f>U18*AA18/1000</f>
        <v>2.1288463805602804</v>
      </c>
      <c r="AX18">
        <f>(AU18-AW18)</f>
        <v>1.3039724533558226</v>
      </c>
      <c r="AY18">
        <f>1/(1.6/F18+1.37/N18)</f>
        <v>1.3498828516568602</v>
      </c>
      <c r="AZ18">
        <f>G18*AA18*0.001</f>
        <v>34.116480572429886</v>
      </c>
      <c r="BA18">
        <f>G18/S18</f>
        <v>0.98584798734013368</v>
      </c>
      <c r="BB18">
        <f>(1-AL18*AA18/AQ18/F18)*100</f>
        <v>80.801414928364238</v>
      </c>
      <c r="BC18">
        <f>(S18-E18/(N18/1.35))</f>
        <v>394.10671000747243</v>
      </c>
      <c r="BD18">
        <f>E18*BB18/100/BC18</f>
        <v>-6.3886034293046054E-3</v>
      </c>
    </row>
    <row r="19" spans="1:56" x14ac:dyDescent="0.25">
      <c r="A19" s="1" t="s">
        <v>1</v>
      </c>
      <c r="B19" s="1" t="s">
        <v>5021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5020</v>
      </c>
      <c r="K20" s="1">
        <f t="shared" si="0"/>
        <v>2.72</v>
      </c>
    </row>
    <row r="21" spans="1:56" x14ac:dyDescent="0.25">
      <c r="A21" s="1">
        <v>2</v>
      </c>
      <c r="B21" s="1" t="s">
        <v>5019</v>
      </c>
      <c r="C21" s="1">
        <v>533.00000265985727</v>
      </c>
      <c r="D21" s="1">
        <v>0</v>
      </c>
      <c r="E21">
        <f>(R21-S21*(1000-T21)/(1000-U21))*AK21</f>
        <v>-1.8578226026095088</v>
      </c>
      <c r="F21">
        <f>IF(AV21&lt;&gt;0,1/(1/AV21-1/N21),0)</f>
        <v>3.2600661875857586</v>
      </c>
      <c r="G21">
        <f>((AY21-AL21/2)*S21-E21)/(AY21+AL21/2)</f>
        <v>385.10083761056279</v>
      </c>
      <c r="H21">
        <f>AL21*1000</f>
        <v>26.884610593884474</v>
      </c>
      <c r="I21">
        <f>(AQ21-AW21)</f>
        <v>1.2392477776735751</v>
      </c>
      <c r="J21">
        <f>(P21+AP21*D21)</f>
        <v>25.84126091003418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27.001543045043945</v>
      </c>
      <c r="P21" s="1">
        <v>25.84126091003418</v>
      </c>
      <c r="Q21" s="1">
        <v>27.190004348754883</v>
      </c>
      <c r="R21" s="1">
        <v>399.92144775390625</v>
      </c>
      <c r="S21" s="1">
        <v>392.06533813476563</v>
      </c>
      <c r="T21" s="1">
        <v>0.15175823867321014</v>
      </c>
      <c r="U21" s="1">
        <v>23.89569091796875</v>
      </c>
      <c r="V21" s="1">
        <v>0.3732016384601593</v>
      </c>
      <c r="W21" s="1">
        <v>58.763931274414063</v>
      </c>
      <c r="X21" s="1">
        <v>300.61886596679688</v>
      </c>
      <c r="Y21" s="1">
        <v>25.401084899902344</v>
      </c>
      <c r="Z21" s="1">
        <v>7.2124032974243164</v>
      </c>
      <c r="AA21" s="1">
        <v>88.026145935058594</v>
      </c>
      <c r="AB21" s="1">
        <v>11.844866752624512</v>
      </c>
      <c r="AC21" s="1">
        <v>1.8921324014663696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1.1052164189955764</v>
      </c>
      <c r="AL21">
        <f>(U21-T21)/(1000-U21)*AK21</f>
        <v>2.6884610593884473E-2</v>
      </c>
      <c r="AM21">
        <f>(P21+273.15)</f>
        <v>298.99126091003416</v>
      </c>
      <c r="AN21">
        <f>(O21+273.15)</f>
        <v>300.15154304504392</v>
      </c>
      <c r="AO21">
        <f>(Y21*AG21+Z21*AH21)*AI21</f>
        <v>4.0641734931430165</v>
      </c>
      <c r="AP21">
        <f>((AO21+0.00000010773*(AN21^4-AM21^4))-AL21*44100)/(L21*51.4+0.00000043092*AM21^3)</f>
        <v>-9.6122296048748712</v>
      </c>
      <c r="AQ21">
        <f>0.61365*EXP(17.502*J21/(240.97+J21))</f>
        <v>3.3426933536377463</v>
      </c>
      <c r="AR21">
        <f>AQ21*1000/AA21</f>
        <v>37.973869219536468</v>
      </c>
      <c r="AS21">
        <f>(AR21-U21)</f>
        <v>14.078178301567718</v>
      </c>
      <c r="AT21">
        <f>IF(D21,P21,(O21+P21)/2)</f>
        <v>26.421401977539063</v>
      </c>
      <c r="AU21">
        <f>0.61365*EXP(17.502*AT21/(240.97+AT21))</f>
        <v>3.4593199471887353</v>
      </c>
      <c r="AV21">
        <f>IF(AS21&lt;&gt;0,(1000-(AR21+U21)/2)/AS21*AL21,0)</f>
        <v>1.8505903618955726</v>
      </c>
      <c r="AW21">
        <f>U21*AA21/1000</f>
        <v>2.1034455759641713</v>
      </c>
      <c r="AX21">
        <f>(AU21-AW21)</f>
        <v>1.355874371224564</v>
      </c>
      <c r="AY21">
        <f>1/(1.6/F21+1.37/N21)</f>
        <v>1.2332660997536913</v>
      </c>
      <c r="AZ21">
        <f>G21*AA21*0.001</f>
        <v>33.898942531220705</v>
      </c>
      <c r="BA21">
        <f>G21/S21</f>
        <v>0.98223637785136486</v>
      </c>
      <c r="BB21">
        <f>(1-AL21*AA21/AQ21/F21)*100</f>
        <v>78.283367473622846</v>
      </c>
      <c r="BC21">
        <f>(S21-E21/(N21/1.35))</f>
        <v>392.65128593602952</v>
      </c>
      <c r="BD21">
        <f>E21*BB21/100/BC21</f>
        <v>-3.7039636621635052E-3</v>
      </c>
    </row>
    <row r="22" spans="1:56" x14ac:dyDescent="0.25">
      <c r="A22" s="1" t="s">
        <v>1</v>
      </c>
      <c r="B22" s="1" t="s">
        <v>5018</v>
      </c>
      <c r="K22" s="1">
        <f t="shared" si="0"/>
        <v>2.72</v>
      </c>
    </row>
    <row r="23" spans="1:56" x14ac:dyDescent="0.25">
      <c r="A23" s="1" t="s">
        <v>1</v>
      </c>
      <c r="B23" s="1" t="s">
        <v>5017</v>
      </c>
      <c r="K23" s="1">
        <f t="shared" si="0"/>
        <v>2.72</v>
      </c>
    </row>
    <row r="24" spans="1:56" x14ac:dyDescent="0.25">
      <c r="A24" s="1">
        <v>3</v>
      </c>
      <c r="B24" s="1" t="s">
        <v>5016</v>
      </c>
      <c r="C24" s="1">
        <v>737.5000026486814</v>
      </c>
      <c r="D24" s="1">
        <v>0</v>
      </c>
      <c r="E24">
        <f>(R24-S24*(1000-T24)/(1000-U24))*AK24</f>
        <v>-1.1552738302618519</v>
      </c>
      <c r="F24">
        <f>IF(AV24&lt;&gt;0,1/(1/AV24-1/N24),0)</f>
        <v>3.0151345980136535</v>
      </c>
      <c r="G24">
        <f>((AY24-AL24/2)*S24-E24)/(AY24+AL24/2)</f>
        <v>383.84752431092858</v>
      </c>
      <c r="H24">
        <f>AL24*1000</f>
        <v>26.393788727000565</v>
      </c>
      <c r="I24">
        <f>(AQ24-AW24)</f>
        <v>1.2730789808518073</v>
      </c>
      <c r="J24">
        <f>(P24+AP24*D24)</f>
        <v>25.824916839599609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26.938745498657227</v>
      </c>
      <c r="P24" s="1">
        <v>25.824916839599609</v>
      </c>
      <c r="Q24" s="1">
        <v>27.142061233520508</v>
      </c>
      <c r="R24" s="1">
        <v>399.87506103515625</v>
      </c>
      <c r="S24" s="1">
        <v>391.57025146484375</v>
      </c>
      <c r="T24" s="1">
        <v>0.15601791441440582</v>
      </c>
      <c r="U24" s="1">
        <v>23.473657608032227</v>
      </c>
      <c r="V24" s="1">
        <v>0.38511049747467041</v>
      </c>
      <c r="W24" s="1">
        <v>57.941761016845703</v>
      </c>
      <c r="X24" s="1">
        <v>300.65609741210938</v>
      </c>
      <c r="Y24" s="1">
        <v>50.372905731201172</v>
      </c>
      <c r="Z24" s="1">
        <v>7.2320094108581543</v>
      </c>
      <c r="AA24" s="1">
        <v>88.029701232910156</v>
      </c>
      <c r="AB24" s="1">
        <v>11.857363700866699</v>
      </c>
      <c r="AC24" s="1">
        <v>1.8830552101135254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1.1053532993092254</v>
      </c>
      <c r="AL24">
        <f>(U24-T24)/(1000-U24)*AK24</f>
        <v>2.6393788727000565E-2</v>
      </c>
      <c r="AM24">
        <f>(P24+273.15)</f>
        <v>298.97491683959959</v>
      </c>
      <c r="AN24">
        <f>(O24+273.15)</f>
        <v>300.0887454986572</v>
      </c>
      <c r="AO24">
        <f>(Y24*AG24+Z24*AH24)*AI24</f>
        <v>8.0596647368446384</v>
      </c>
      <c r="AP24">
        <f>((AO24+0.00000010773*(AN24^4-AM24^4))-AL24*44100)/(L24*51.4+0.00000043092*AM24^3)</f>
        <v>-9.4058511844661936</v>
      </c>
      <c r="AQ24">
        <f>0.61365*EXP(17.502*J24/(240.97+J24))</f>
        <v>3.3394580469305128</v>
      </c>
      <c r="AR24">
        <f>AQ24*1000/AA24</f>
        <v>37.935583106148805</v>
      </c>
      <c r="AS24">
        <f>(AR24-U24)</f>
        <v>14.461925498116578</v>
      </c>
      <c r="AT24">
        <f>IF(D24,P24,(O24+P24)/2)</f>
        <v>26.381831169128418</v>
      </c>
      <c r="AU24">
        <f>0.61365*EXP(17.502*AT24/(240.97+AT24))</f>
        <v>3.4512535634858179</v>
      </c>
      <c r="AV24">
        <f>IF(AS24&lt;&gt;0,(1000-(AR24+U24)/2)/AS24*AL24,0)</f>
        <v>1.7690159908294756</v>
      </c>
      <c r="AW24">
        <f>U24*AA24/1000</f>
        <v>2.0663790660787056</v>
      </c>
      <c r="AX24">
        <f>(AU24-AW24)</f>
        <v>1.3848744974071123</v>
      </c>
      <c r="AY24">
        <f>1/(1.6/F24+1.37/N24)</f>
        <v>1.1754698130995351</v>
      </c>
      <c r="AZ24">
        <f>G24*AA24*0.001</f>
        <v>33.789982884083265</v>
      </c>
      <c r="BA24">
        <f>G24/S24</f>
        <v>0.98027754374847209</v>
      </c>
      <c r="BB24">
        <f>(1-AL24*AA24/AQ24/F24)*100</f>
        <v>76.924651547776207</v>
      </c>
      <c r="BC24">
        <f>(S24-E24/(N24/1.35))</f>
        <v>391.93461895598568</v>
      </c>
      <c r="BD24">
        <f>E24*BB24/100/BC24</f>
        <v>-2.267445449750835E-3</v>
      </c>
    </row>
    <row r="25" spans="1:56" x14ac:dyDescent="0.25">
      <c r="A25" s="1" t="s">
        <v>1</v>
      </c>
      <c r="B25" s="1" t="s">
        <v>5015</v>
      </c>
      <c r="K25" s="1">
        <f t="shared" si="0"/>
        <v>2.72</v>
      </c>
    </row>
    <row r="26" spans="1:56" x14ac:dyDescent="0.25">
      <c r="A26" s="1" t="s">
        <v>1</v>
      </c>
      <c r="B26" s="1" t="s">
        <v>5014</v>
      </c>
      <c r="K26" s="1">
        <f t="shared" si="0"/>
        <v>2.72</v>
      </c>
    </row>
    <row r="27" spans="1:56" x14ac:dyDescent="0.25">
      <c r="A27" s="1">
        <v>4</v>
      </c>
      <c r="B27" s="1" t="s">
        <v>5013</v>
      </c>
      <c r="C27" s="1">
        <v>941.5000026486814</v>
      </c>
      <c r="D27" s="1">
        <v>0</v>
      </c>
      <c r="E27">
        <f>(R27-S27*(1000-T27)/(1000-U27))*AK27</f>
        <v>-9.1364922405311369E-2</v>
      </c>
      <c r="F27">
        <f>IF(AV27&lt;&gt;0,1/(1/AV27-1/N27),0)</f>
        <v>3.0221178013690921</v>
      </c>
      <c r="G27">
        <f>((AY27-AL27/2)*S27-E27)/(AY27+AL27/2)</f>
        <v>382.06784103604684</v>
      </c>
      <c r="H27">
        <f>AL27*1000</f>
        <v>26.325367074626374</v>
      </c>
      <c r="I27">
        <f>(AQ27-AW27)</f>
        <v>1.2680969674753491</v>
      </c>
      <c r="J27">
        <f>(P27+AP27*D27)</f>
        <v>25.775436401367188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26.892080307006836</v>
      </c>
      <c r="P27" s="1">
        <v>25.775436401367188</v>
      </c>
      <c r="Q27" s="1">
        <v>27.099431991577148</v>
      </c>
      <c r="R27" s="1">
        <v>399.85110473632813</v>
      </c>
      <c r="S27" s="1">
        <v>390.63027954101563</v>
      </c>
      <c r="T27" s="1">
        <v>0.16160371899604797</v>
      </c>
      <c r="U27" s="1">
        <v>23.420404434204102</v>
      </c>
      <c r="V27" s="1">
        <v>0.39997291564941406</v>
      </c>
      <c r="W27" s="1">
        <v>57.966033935546875</v>
      </c>
      <c r="X27" s="1">
        <v>300.65170288085938</v>
      </c>
      <c r="Y27" s="1">
        <v>100.25569152832031</v>
      </c>
      <c r="Z27" s="1">
        <v>7.1643514633178711</v>
      </c>
      <c r="AA27" s="1">
        <v>88.02508544921875</v>
      </c>
      <c r="AB27" s="1">
        <v>11.874160766601563</v>
      </c>
      <c r="AC27" s="1">
        <v>1.8856301307678223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1.1053371429443357</v>
      </c>
      <c r="AL27">
        <f>(U27-T27)/(1000-U27)*AK27</f>
        <v>2.6325367074626373E-2</v>
      </c>
      <c r="AM27">
        <f>(P27+273.15)</f>
        <v>298.92543640136716</v>
      </c>
      <c r="AN27">
        <f>(O27+273.15)</f>
        <v>300.04208030700681</v>
      </c>
      <c r="AO27">
        <f>(Y27*AG27+Z27*AH27)*AI27</f>
        <v>16.040910285988957</v>
      </c>
      <c r="AP27">
        <f>((AO27+0.00000010773*(AN27^4-AM27^4))-AL27*44100)/(L27*51.4+0.00000043092*AM27^3)</f>
        <v>-9.3155641597093908</v>
      </c>
      <c r="AQ27">
        <f>0.61365*EXP(17.502*J27/(240.97+J27))</f>
        <v>3.329680069051427</v>
      </c>
      <c r="AR27">
        <f>AQ27*1000/AA27</f>
        <v>37.826490619793873</v>
      </c>
      <c r="AS27">
        <f>(AR27-U27)</f>
        <v>14.406086185589771</v>
      </c>
      <c r="AT27">
        <f>IF(D27,P27,(O27+P27)/2)</f>
        <v>26.333758354187012</v>
      </c>
      <c r="AU27">
        <f>0.61365*EXP(17.502*AT27/(240.97+AT27))</f>
        <v>3.44147617332955</v>
      </c>
      <c r="AV27">
        <f>IF(AS27&lt;&gt;0,(1000-(AR27+U27)/2)/AS27*AL27,0)</f>
        <v>1.7714175278858246</v>
      </c>
      <c r="AW27">
        <f>U27*AA27/1000</f>
        <v>2.0615831015760779</v>
      </c>
      <c r="AX27">
        <f>(AU27-AW27)</f>
        <v>1.3798930717534721</v>
      </c>
      <c r="AY27">
        <f>1/(1.6/F27+1.37/N27)</f>
        <v>1.1771665166153427</v>
      </c>
      <c r="AZ27">
        <f>G27*AA27*0.001</f>
        <v>33.631554354596553</v>
      </c>
      <c r="BA27">
        <f>G27/S27</f>
        <v>0.97808045368364815</v>
      </c>
      <c r="BB27">
        <f>(1-AL27*AA27/AQ27/F27)*100</f>
        <v>76.97142868017967</v>
      </c>
      <c r="BC27">
        <f>(S27-E27/(N27/1.35))</f>
        <v>390.65909557292355</v>
      </c>
      <c r="BD27">
        <f>E27*BB27/100/BC27</f>
        <v>-1.8001599574885189E-4</v>
      </c>
    </row>
    <row r="28" spans="1:56" x14ac:dyDescent="0.25">
      <c r="A28" s="1" t="s">
        <v>1</v>
      </c>
      <c r="B28" s="1" t="s">
        <v>5012</v>
      </c>
      <c r="K28" s="1">
        <f t="shared" si="0"/>
        <v>2.72</v>
      </c>
    </row>
    <row r="29" spans="1:56" x14ac:dyDescent="0.25">
      <c r="A29" s="1" t="s">
        <v>1</v>
      </c>
      <c r="B29" s="1" t="s">
        <v>5011</v>
      </c>
      <c r="K29" s="1">
        <f t="shared" si="0"/>
        <v>2.72</v>
      </c>
    </row>
    <row r="30" spans="1:56" x14ac:dyDescent="0.25">
      <c r="A30" s="1">
        <v>5</v>
      </c>
      <c r="B30" s="1" t="s">
        <v>5010</v>
      </c>
      <c r="C30" s="1">
        <v>1145.0000026598573</v>
      </c>
      <c r="D30" s="1">
        <v>0</v>
      </c>
      <c r="E30">
        <f>(R30-S30*(1000-T30)/(1000-U30))*AK30</f>
        <v>0.82664468999304452</v>
      </c>
      <c r="F30">
        <f>IF(AV30&lt;&gt;0,1/(1/AV30-1/N30),0)</f>
        <v>3.0299276548788106</v>
      </c>
      <c r="G30">
        <f>((AY30-AL30/2)*S30-E30)/(AY30+AL30/2)</f>
        <v>380.57759678103071</v>
      </c>
      <c r="H30">
        <f>AL30*1000</f>
        <v>26.337164545158238</v>
      </c>
      <c r="I30">
        <f>(AQ30-AW30)</f>
        <v>1.2667203967742937</v>
      </c>
      <c r="J30">
        <f>(P30+AP30*D30)</f>
        <v>25.776088714599609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26.8709716796875</v>
      </c>
      <c r="P30" s="1">
        <v>25.776088714599609</v>
      </c>
      <c r="Q30" s="1">
        <v>27.073762893676758</v>
      </c>
      <c r="R30" s="1">
        <v>399.92294311523438</v>
      </c>
      <c r="S30" s="1">
        <v>389.88375854492188</v>
      </c>
      <c r="T30" s="1">
        <v>0.16561363637447357</v>
      </c>
      <c r="U30" s="1">
        <v>23.43779182434082</v>
      </c>
      <c r="V30" s="1">
        <v>0.41040146350860596</v>
      </c>
      <c r="W30" s="1">
        <v>58.08038330078125</v>
      </c>
      <c r="X30" s="1">
        <v>300.60818481445313</v>
      </c>
      <c r="Y30" s="1">
        <v>150.34333801269531</v>
      </c>
      <c r="Z30" s="1">
        <v>7.2923684120178223</v>
      </c>
      <c r="AA30" s="1">
        <v>88.024009704589844</v>
      </c>
      <c r="AB30" s="1">
        <v>11.859207153320313</v>
      </c>
      <c r="AC30" s="1">
        <v>1.8854216337203979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1.1051771500531362</v>
      </c>
      <c r="AL30">
        <f>(U30-T30)/(1000-U30)*AK30</f>
        <v>2.6337164545158238E-2</v>
      </c>
      <c r="AM30">
        <f>(P30+273.15)</f>
        <v>298.92608871459959</v>
      </c>
      <c r="AN30">
        <f>(O30+273.15)</f>
        <v>300.02097167968748</v>
      </c>
      <c r="AO30">
        <f>(Y30*AG30+Z30*AH30)*AI30</f>
        <v>24.054933544361575</v>
      </c>
      <c r="AP30">
        <f>((AO30+0.00000010773*(AN30^4-AM30^4))-AL30*44100)/(L30*51.4+0.00000043092*AM30^3)</f>
        <v>-9.255972680180216</v>
      </c>
      <c r="AQ30">
        <f>0.61365*EXP(17.502*J30/(240.97+J30))</f>
        <v>3.3298088117742264</v>
      </c>
      <c r="AR30">
        <f>AQ30*1000/AA30</f>
        <v>37.828415485151432</v>
      </c>
      <c r="AS30">
        <f>(AR30-U30)</f>
        <v>14.390623660810611</v>
      </c>
      <c r="AT30">
        <f>IF(D30,P30,(O30+P30)/2)</f>
        <v>26.323530197143555</v>
      </c>
      <c r="AU30">
        <f>0.61365*EXP(17.502*AT30/(240.97+AT30))</f>
        <v>3.4393990216808876</v>
      </c>
      <c r="AV30">
        <f>IF(AS30&lt;&gt;0,(1000-(AR30+U30)/2)/AS30*AL30,0)</f>
        <v>1.7740979164926753</v>
      </c>
      <c r="AW30">
        <f>U30*AA30/1000</f>
        <v>2.0630884149999327</v>
      </c>
      <c r="AX30">
        <f>(AU30-AW30)</f>
        <v>1.376310606680955</v>
      </c>
      <c r="AY30">
        <f>1/(1.6/F30+1.37/N30)</f>
        <v>1.179060574470147</v>
      </c>
      <c r="AZ30">
        <f>G30*AA30*0.001</f>
        <v>33.499966072402934</v>
      </c>
      <c r="BA30">
        <f>G30/S30</f>
        <v>0.97613093246401816</v>
      </c>
      <c r="BB30">
        <f>(1-AL30*AA30/AQ30/F30)*100</f>
        <v>77.021662307231267</v>
      </c>
      <c r="BC30">
        <f>(S30-E30/(N30/1.35))</f>
        <v>389.62303901344046</v>
      </c>
      <c r="BD30">
        <f>E30*BB30/100/BC30</f>
        <v>1.6341320144190397E-3</v>
      </c>
    </row>
    <row r="31" spans="1:56" x14ac:dyDescent="0.25">
      <c r="A31" s="1" t="s">
        <v>1</v>
      </c>
      <c r="B31" s="1" t="s">
        <v>5009</v>
      </c>
      <c r="K31" s="1">
        <f t="shared" si="0"/>
        <v>2.72</v>
      </c>
    </row>
    <row r="32" spans="1:56" x14ac:dyDescent="0.25">
      <c r="A32" s="1" t="s">
        <v>1</v>
      </c>
      <c r="B32" s="1" t="s">
        <v>3328</v>
      </c>
      <c r="K32" s="1">
        <f t="shared" si="0"/>
        <v>2.72</v>
      </c>
    </row>
    <row r="33" spans="1:56" x14ac:dyDescent="0.25">
      <c r="A33" s="1">
        <v>6</v>
      </c>
      <c r="B33" s="1" t="s">
        <v>5008</v>
      </c>
      <c r="C33" s="1">
        <v>1349.5000026486814</v>
      </c>
      <c r="D33" s="1">
        <v>0</v>
      </c>
      <c r="E33">
        <f>(R33-S33*(1000-T33)/(1000-U33))*AK33</f>
        <v>2.0518426228219981</v>
      </c>
      <c r="F33">
        <f>IF(AV33&lt;&gt;0,1/(1/AV33-1/N33),0)</f>
        <v>3.1339592049649214</v>
      </c>
      <c r="G33">
        <f>((AY33-AL33/2)*S33-E33)/(AY33+AL33/2)</f>
        <v>378.76525144620661</v>
      </c>
      <c r="H33">
        <f>AL33*1000</f>
        <v>26.592338854843547</v>
      </c>
      <c r="I33">
        <f>(AQ33-AW33)</f>
        <v>1.2538916558473252</v>
      </c>
      <c r="J33">
        <f>(P33+AP33*D33)</f>
        <v>25.81195068359375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26.879875183105469</v>
      </c>
      <c r="P33" s="1">
        <v>25.81195068359375</v>
      </c>
      <c r="Q33" s="1">
        <v>27.0775146484375</v>
      </c>
      <c r="R33" s="1">
        <v>400.16357421875</v>
      </c>
      <c r="S33" s="1">
        <v>388.94802856445313</v>
      </c>
      <c r="T33" s="1">
        <v>0.17209263145923615</v>
      </c>
      <c r="U33" s="1">
        <v>23.664825439453125</v>
      </c>
      <c r="V33" s="1">
        <v>0.42621910572052002</v>
      </c>
      <c r="W33" s="1">
        <v>58.610298156738281</v>
      </c>
      <c r="X33" s="1">
        <v>300.60128784179688</v>
      </c>
      <c r="Y33" s="1">
        <v>300.98953247070313</v>
      </c>
      <c r="Z33" s="1">
        <v>7.2754778861999512</v>
      </c>
      <c r="AA33" s="1">
        <v>88.021003723144531</v>
      </c>
      <c r="AB33" s="1">
        <v>11.942705154418945</v>
      </c>
      <c r="AC33" s="1">
        <v>1.8940553665161133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1.1051517935360176</v>
      </c>
      <c r="AL33">
        <f>(U33-T33)/(1000-U33)*AK33</f>
        <v>2.6592338854843547E-2</v>
      </c>
      <c r="AM33">
        <f>(P33+273.15)</f>
        <v>298.96195068359373</v>
      </c>
      <c r="AN33">
        <f>(O33+273.15)</f>
        <v>300.02987518310545</v>
      </c>
      <c r="AO33">
        <f>(Y33*AG33+Z33*AH33)*AI33</f>
        <v>48.15832411889005</v>
      </c>
      <c r="AP33">
        <f>((AO33+0.00000010773*(AN33^4-AM33^4))-AL33*44100)/(L33*51.4+0.00000043092*AM33^3)</f>
        <v>-9.1524557993172362</v>
      </c>
      <c r="AQ33">
        <f>0.61365*EXP(17.502*J33/(240.97+J33))</f>
        <v>3.3368933439609942</v>
      </c>
      <c r="AR33">
        <f>AQ33*1000/AA33</f>
        <v>37.910194190203043</v>
      </c>
      <c r="AS33">
        <f>(AR33-U33)</f>
        <v>14.245368750749918</v>
      </c>
      <c r="AT33">
        <f>IF(D33,P33,(O33+P33)/2)</f>
        <v>26.345912933349609</v>
      </c>
      <c r="AU33">
        <f>0.61365*EXP(17.502*AT33/(240.97+AT33))</f>
        <v>3.4439459703579924</v>
      </c>
      <c r="AV33">
        <f>IF(AS33&lt;&gt;0,(1000-(AR33+U33)/2)/AS33*AL33,0)</f>
        <v>1.8092635868056428</v>
      </c>
      <c r="AW33">
        <f>U33*AA33/1000</f>
        <v>2.083001688113669</v>
      </c>
      <c r="AX33">
        <f>(AU33-AW33)</f>
        <v>1.3609442822443234</v>
      </c>
      <c r="AY33">
        <f>1/(1.6/F33+1.37/N33)</f>
        <v>1.2039435139513852</v>
      </c>
      <c r="AZ33">
        <f>G33*AA33*0.001</f>
        <v>33.339297607744321</v>
      </c>
      <c r="BA33">
        <f>G33/S33</f>
        <v>0.97381969731064177</v>
      </c>
      <c r="BB33">
        <f>(1-AL33*AA33/AQ33/F33)*100</f>
        <v>77.617572408438392</v>
      </c>
      <c r="BC33">
        <f>(S33-E33/(N33/1.35))</f>
        <v>388.30088783546569</v>
      </c>
      <c r="BD33">
        <f>E33*BB33/100/BC33</f>
        <v>4.1014339224248507E-3</v>
      </c>
    </row>
    <row r="34" spans="1:56" x14ac:dyDescent="0.25">
      <c r="A34" s="1" t="s">
        <v>1</v>
      </c>
      <c r="B34" s="1" t="s">
        <v>5007</v>
      </c>
      <c r="K34" s="1">
        <f t="shared" si="0"/>
        <v>2.72</v>
      </c>
    </row>
    <row r="35" spans="1:56" x14ac:dyDescent="0.25">
      <c r="A35" s="1" t="s">
        <v>1</v>
      </c>
      <c r="B35" s="1" t="s">
        <v>3321</v>
      </c>
      <c r="K35" s="1">
        <f t="shared" si="0"/>
        <v>2.72</v>
      </c>
    </row>
    <row r="36" spans="1:56" x14ac:dyDescent="0.25">
      <c r="A36" s="1">
        <v>7</v>
      </c>
      <c r="B36" s="1" t="s">
        <v>5006</v>
      </c>
      <c r="C36" s="1">
        <v>1553.5000026486814</v>
      </c>
      <c r="D36" s="1">
        <v>0</v>
      </c>
      <c r="E36">
        <f>(R36-S36*(1000-T36)/(1000-U36))*AK36</f>
        <v>2.9556968611812224</v>
      </c>
      <c r="F36">
        <f>IF(AV36&lt;&gt;0,1/(1/AV36-1/N36),0)</f>
        <v>3.3203038002708709</v>
      </c>
      <c r="G36">
        <f>((AY36-AL36/2)*S36-E36)/(AY36+AL36/2)</f>
        <v>377.15947119841314</v>
      </c>
      <c r="H36">
        <f>AL36*1000</f>
        <v>27.074541228558193</v>
      </c>
      <c r="I36">
        <f>(AQ36-AW36)</f>
        <v>1.2348101131777636</v>
      </c>
      <c r="J36">
        <f>(P36+AP36*D36)</f>
        <v>25.899990081787109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26.910490036010742</v>
      </c>
      <c r="P36" s="1">
        <v>25.899990081787109</v>
      </c>
      <c r="Q36" s="1">
        <v>27.097387313842773</v>
      </c>
      <c r="R36" s="1">
        <v>400.00787353515625</v>
      </c>
      <c r="S36" s="1">
        <v>387.83474731445313</v>
      </c>
      <c r="T36" s="1">
        <v>0.17784285545349121</v>
      </c>
      <c r="U36" s="1">
        <v>24.081058502197266</v>
      </c>
      <c r="V36" s="1">
        <v>0.4396463930606842</v>
      </c>
      <c r="W36" s="1">
        <v>59.530925750732422</v>
      </c>
      <c r="X36" s="1">
        <v>300.66815185546875</v>
      </c>
      <c r="Y36" s="1">
        <v>500.875</v>
      </c>
      <c r="Z36" s="1">
        <v>7.2681179046630859</v>
      </c>
      <c r="AA36" s="1">
        <v>88.016532897949219</v>
      </c>
      <c r="AB36" s="1">
        <v>12.030081748962402</v>
      </c>
      <c r="AC36" s="1">
        <v>1.9043599367141724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1.1053976171156936</v>
      </c>
      <c r="AL36">
        <f>(U36-T36)/(1000-U36)*AK36</f>
        <v>2.7074541228558194E-2</v>
      </c>
      <c r="AM36">
        <f>(P36+273.15)</f>
        <v>299.04999008178709</v>
      </c>
      <c r="AN36">
        <f>(O36+273.15)</f>
        <v>300.06049003601072</v>
      </c>
      <c r="AO36">
        <f>(Y36*AG36+Z36*AH36)*AI36</f>
        <v>80.139998208731413</v>
      </c>
      <c r="AP36">
        <f>((AO36+0.00000010773*(AN36^4-AM36^4))-AL36*44100)/(L36*51.4+0.00000043092*AM36^3)</f>
        <v>-9.0689217155848141</v>
      </c>
      <c r="AQ36">
        <f>0.61365*EXP(17.502*J36/(240.97+J36))</f>
        <v>3.3543413910538491</v>
      </c>
      <c r="AR36">
        <f>AQ36*1000/AA36</f>
        <v>38.11035586851667</v>
      </c>
      <c r="AS36">
        <f>(AR36-U36)</f>
        <v>14.029297366319405</v>
      </c>
      <c r="AT36">
        <f>IF(D36,P36,(O36+P36)/2)</f>
        <v>26.405240058898926</v>
      </c>
      <c r="AU36">
        <f>0.61365*EXP(17.502*AT36/(240.97+AT36))</f>
        <v>3.4560234047813161</v>
      </c>
      <c r="AV36">
        <f>IF(AS36&lt;&gt;0,(1000-(AR36+U36)/2)/AS36*AL36,0)</f>
        <v>1.869846973613563</v>
      </c>
      <c r="AW36">
        <f>U36*AA36/1000</f>
        <v>2.1195312778760855</v>
      </c>
      <c r="AX36">
        <f>(AU36-AW36)</f>
        <v>1.3364921269052306</v>
      </c>
      <c r="AY36">
        <f>1/(1.6/F36+1.37/N36)</f>
        <v>1.2469589049362024</v>
      </c>
      <c r="AZ36">
        <f>G36*AA36*0.001</f>
        <v>33.196269004508267</v>
      </c>
      <c r="BA36">
        <f>G36/S36</f>
        <v>0.97247467848107849</v>
      </c>
      <c r="BB36">
        <f>(1-AL36*AA36/AQ36/F36)*100</f>
        <v>78.603621116796731</v>
      </c>
      <c r="BC36">
        <f>(S36-E36/(N36/1.35))</f>
        <v>386.90253555506388</v>
      </c>
      <c r="BD36">
        <f>E36*BB36/100/BC36</f>
        <v>6.0048320923792239E-3</v>
      </c>
    </row>
    <row r="37" spans="1:56" x14ac:dyDescent="0.25">
      <c r="A37" s="1" t="s">
        <v>1</v>
      </c>
      <c r="B37" s="1" t="s">
        <v>5005</v>
      </c>
      <c r="K37" s="1">
        <f t="shared" si="0"/>
        <v>2.72</v>
      </c>
    </row>
    <row r="38" spans="1:56" x14ac:dyDescent="0.25">
      <c r="A38" s="1" t="s">
        <v>1</v>
      </c>
      <c r="B38" s="1" t="s">
        <v>5004</v>
      </c>
      <c r="K38" s="1">
        <f t="shared" si="0"/>
        <v>2.72</v>
      </c>
    </row>
    <row r="39" spans="1:56" x14ac:dyDescent="0.25">
      <c r="A39" s="1">
        <v>8</v>
      </c>
      <c r="B39" s="1" t="s">
        <v>5003</v>
      </c>
      <c r="C39" s="1">
        <v>1757.5000026486814</v>
      </c>
      <c r="D39" s="1">
        <v>0</v>
      </c>
      <c r="E39">
        <f>(R39-S39*(1000-T39)/(1000-U39))*AK39</f>
        <v>3.469563825126035</v>
      </c>
      <c r="F39">
        <f>IF(AV39&lt;&gt;0,1/(1/AV39-1/N39),0)</f>
        <v>3.5795079369812188</v>
      </c>
      <c r="G39">
        <f>((AY39-AL39/2)*S39-E39)/(AY39+AL39/2)</f>
        <v>376.36548324015865</v>
      </c>
      <c r="H39">
        <f>AL39*1000</f>
        <v>27.692896100743116</v>
      </c>
      <c r="I39">
        <f>(AQ39-AW39)</f>
        <v>1.2110065331940043</v>
      </c>
      <c r="J39">
        <f>(P39+AP39*D39)</f>
        <v>26.021263122558594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26.968250274658203</v>
      </c>
      <c r="P39" s="1">
        <v>26.021263122558594</v>
      </c>
      <c r="Q39" s="1">
        <v>27.140310287475586</v>
      </c>
      <c r="R39" s="1">
        <v>399.9761962890625</v>
      </c>
      <c r="S39" s="1">
        <v>387.135986328125</v>
      </c>
      <c r="T39" s="1">
        <v>0.18504735827445984</v>
      </c>
      <c r="U39" s="1">
        <v>24.625804901123047</v>
      </c>
      <c r="V39" s="1">
        <v>0.4559113085269928</v>
      </c>
      <c r="W39" s="1">
        <v>60.671947479248047</v>
      </c>
      <c r="X39" s="1">
        <v>300.6033935546875</v>
      </c>
      <c r="Y39" s="1">
        <v>749.47882080078125</v>
      </c>
      <c r="Z39" s="1">
        <v>7.2091736793518066</v>
      </c>
      <c r="AA39" s="1">
        <v>88.017417907714844</v>
      </c>
      <c r="AB39" s="1">
        <v>12.125400543212891</v>
      </c>
      <c r="AC39" s="1">
        <v>1.908998966217041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1.1051595351275272</v>
      </c>
      <c r="AL39">
        <f>(U39-T39)/(1000-U39)*AK39</f>
        <v>2.7692896100743117E-2</v>
      </c>
      <c r="AM39">
        <f>(P39+273.15)</f>
        <v>299.17126312255857</v>
      </c>
      <c r="AN39">
        <f>(O39+273.15)</f>
        <v>300.11825027465818</v>
      </c>
      <c r="AO39">
        <f>(Y39*AG39+Z39*AH39)*AI39</f>
        <v>119.91660864777987</v>
      </c>
      <c r="AP39">
        <f>((AO39+0.00000010773*(AN39^4-AM39^4))-AL39*44100)/(L39*51.4+0.00000043092*AM39^3)</f>
        <v>-8.9709444194003023</v>
      </c>
      <c r="AQ39">
        <f>0.61365*EXP(17.502*J39/(240.97+J39))</f>
        <v>3.3785062944900037</v>
      </c>
      <c r="AR39">
        <f>AQ39*1000/AA39</f>
        <v>38.384519505358874</v>
      </c>
      <c r="AS39">
        <f>(AR39-U39)</f>
        <v>13.758714604235827</v>
      </c>
      <c r="AT39">
        <f>IF(D39,P39,(O39+P39)/2)</f>
        <v>26.494756698608398</v>
      </c>
      <c r="AU39">
        <f>0.61365*EXP(17.502*AT39/(240.97+AT39))</f>
        <v>3.4743166272522266</v>
      </c>
      <c r="AV39">
        <f>IF(AS39&lt;&gt;0,(1000-(AR39+U39)/2)/AS39*AL39,0)</f>
        <v>1.9493410313892718</v>
      </c>
      <c r="AW39">
        <f>U39*AA39/1000</f>
        <v>2.1674997612959994</v>
      </c>
      <c r="AX39">
        <f>(AU39-AW39)</f>
        <v>1.3068168659562271</v>
      </c>
      <c r="AY39">
        <f>1/(1.6/F39+1.37/N39)</f>
        <v>1.3036853659671364</v>
      </c>
      <c r="AZ39">
        <f>G39*AA39*0.001</f>
        <v>33.126718024388097</v>
      </c>
      <c r="BA39">
        <f>G39/S39</f>
        <v>0.97217901856626265</v>
      </c>
      <c r="BB39">
        <f>(1-AL39*AA39/AQ39/F39)*100</f>
        <v>79.844715255433357</v>
      </c>
      <c r="BC39">
        <f>(S39-E39/(N39/1.35))</f>
        <v>386.04170354147908</v>
      </c>
      <c r="BD39">
        <f>E39*BB39/100/BC39</f>
        <v>7.1760727697642319E-3</v>
      </c>
    </row>
    <row r="40" spans="1:56" x14ac:dyDescent="0.25">
      <c r="A40" s="1" t="s">
        <v>1</v>
      </c>
      <c r="B40" s="1" t="s">
        <v>5002</v>
      </c>
      <c r="K40" s="1">
        <f t="shared" si="0"/>
        <v>2.72</v>
      </c>
    </row>
    <row r="41" spans="1:56" x14ac:dyDescent="0.25">
      <c r="A41" s="1" t="s">
        <v>1</v>
      </c>
      <c r="B41" s="1" t="s">
        <v>5001</v>
      </c>
      <c r="K41" s="1">
        <f t="shared" si="0"/>
        <v>2.72</v>
      </c>
    </row>
    <row r="42" spans="1:56" x14ac:dyDescent="0.25">
      <c r="A42" s="1">
        <v>9</v>
      </c>
      <c r="B42" s="1" t="s">
        <v>5000</v>
      </c>
      <c r="C42" s="1">
        <v>1961.5000026486814</v>
      </c>
      <c r="D42" s="1">
        <v>0</v>
      </c>
      <c r="E42">
        <f>(R42-S42*(1000-T42)/(1000-U42))*AK42</f>
        <v>4.323443783923488</v>
      </c>
      <c r="F42">
        <f>IF(AV42&lt;&gt;0,1/(1/AV42-1/N42),0)</f>
        <v>3.850661274651404</v>
      </c>
      <c r="G42">
        <f>((AY42-AL42/2)*S42-E42)/(AY42+AL42/2)</f>
        <v>375.06864382009496</v>
      </c>
      <c r="H42">
        <f>AL42*1000</f>
        <v>28.410587754268835</v>
      </c>
      <c r="I42">
        <f>(AQ42-AW42)</f>
        <v>1.1941047583246807</v>
      </c>
      <c r="J42">
        <f>(P42+AP42*D42)</f>
        <v>26.209405899047852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27.050832748413086</v>
      </c>
      <c r="P42" s="1">
        <v>26.209405899047852</v>
      </c>
      <c r="Q42" s="1">
        <v>27.203197479248047</v>
      </c>
      <c r="R42" s="1">
        <v>400.04220581054688</v>
      </c>
      <c r="S42" s="1">
        <v>386.20352172851563</v>
      </c>
      <c r="T42" s="1">
        <v>0.19176462292671204</v>
      </c>
      <c r="U42" s="1">
        <v>25.247077941894531</v>
      </c>
      <c r="V42" s="1">
        <v>0.47017714381217957</v>
      </c>
      <c r="W42" s="1">
        <v>61.901920318603516</v>
      </c>
      <c r="X42" s="1">
        <v>300.63796997070313</v>
      </c>
      <c r="Y42" s="1">
        <v>999.29412841796875</v>
      </c>
      <c r="Z42" s="1">
        <v>7.3078432083129883</v>
      </c>
      <c r="AA42" s="1">
        <v>88.017784118652344</v>
      </c>
      <c r="AB42" s="1">
        <v>12.247980117797852</v>
      </c>
      <c r="AC42" s="1">
        <v>1.9219911098480225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1.1052866543040554</v>
      </c>
      <c r="AL42">
        <f>(U42-T42)/(1000-U42)*AK42</f>
        <v>2.8410587754268836E-2</v>
      </c>
      <c r="AM42">
        <f>(P42+273.15)</f>
        <v>299.35940589904783</v>
      </c>
      <c r="AN42">
        <f>(O42+273.15)</f>
        <v>300.20083274841306</v>
      </c>
      <c r="AO42">
        <f>(Y42*AG42+Z42*AH42)*AI42</f>
        <v>159.88705697312071</v>
      </c>
      <c r="AP42">
        <f>((AO42+0.00000010773*(AN42^4-AM42^4))-AL42*44100)/(L42*51.4+0.00000043092*AM42^3)</f>
        <v>-8.9108528229299768</v>
      </c>
      <c r="AQ42">
        <f>0.61365*EXP(17.502*J42/(240.97+J42))</f>
        <v>3.4162966142411428</v>
      </c>
      <c r="AR42">
        <f>AQ42*1000/AA42</f>
        <v>38.813708484592219</v>
      </c>
      <c r="AS42">
        <f>(AR42-U42)</f>
        <v>13.566630542697688</v>
      </c>
      <c r="AT42">
        <f>IF(D42,P42,(O42+P42)/2)</f>
        <v>26.630119323730469</v>
      </c>
      <c r="AU42">
        <f>0.61365*EXP(17.502*AT42/(240.97+AT42))</f>
        <v>3.5021393172275501</v>
      </c>
      <c r="AV42">
        <f>IF(AS42&lt;&gt;0,(1000-(AR42+U42)/2)/AS42*AL42,0)</f>
        <v>2.0270755786065533</v>
      </c>
      <c r="AW42">
        <f>U42*AA42/1000</f>
        <v>2.2221918559164622</v>
      </c>
      <c r="AX42">
        <f>(AU42-AW42)</f>
        <v>1.2799474613110879</v>
      </c>
      <c r="AY42">
        <f>1/(1.6/F42+1.37/N42)</f>
        <v>1.3594705519470838</v>
      </c>
      <c r="AZ42">
        <f>G42*AA42*0.001</f>
        <v>33.012710921432834</v>
      </c>
      <c r="BA42">
        <f>G42/S42</f>
        <v>0.97116836775960835</v>
      </c>
      <c r="BB42">
        <f>(1-AL42*AA42/AQ42/F42)*100</f>
        <v>80.990978523315377</v>
      </c>
      <c r="BC42">
        <f>(S42-E42/(N42/1.35))</f>
        <v>384.83992954510711</v>
      </c>
      <c r="BD42">
        <f>E42*BB42/100/BC42</f>
        <v>9.0988464493382652E-3</v>
      </c>
    </row>
    <row r="43" spans="1:56" x14ac:dyDescent="0.25">
      <c r="A43" s="1" t="s">
        <v>1</v>
      </c>
      <c r="B43" s="1" t="s">
        <v>4999</v>
      </c>
      <c r="K43" s="1">
        <f t="shared" si="0"/>
        <v>2.72</v>
      </c>
    </row>
    <row r="44" spans="1:56" x14ac:dyDescent="0.25">
      <c r="A44" s="1" t="s">
        <v>1</v>
      </c>
      <c r="B44" s="1" t="s">
        <v>834</v>
      </c>
      <c r="K44" s="1">
        <f t="shared" si="0"/>
        <v>2.72</v>
      </c>
    </row>
    <row r="45" spans="1:56" x14ac:dyDescent="0.25">
      <c r="A45" s="1">
        <v>10</v>
      </c>
      <c r="B45" s="1" t="s">
        <v>4998</v>
      </c>
      <c r="C45" s="1">
        <v>2165.5000026486814</v>
      </c>
      <c r="D45" s="1">
        <v>0</v>
      </c>
      <c r="E45">
        <f>(R45-S45*(1000-T45)/(1000-U45))*AK45</f>
        <v>4.8667284006031899</v>
      </c>
      <c r="F45">
        <f>IF(AV45&lt;&gt;0,1/(1/AV45-1/N45),0)</f>
        <v>4.2296065464183217</v>
      </c>
      <c r="G45">
        <f>((AY45-AL45/2)*S45-E45)/(AY45+AL45/2)</f>
        <v>374.30229623813193</v>
      </c>
      <c r="H45">
        <f>AL45*1000</f>
        <v>29.188693023218747</v>
      </c>
      <c r="I45">
        <f>(AQ45-AW45)</f>
        <v>1.1683580191858738</v>
      </c>
      <c r="J45">
        <f>(P45+AP45*D45)</f>
        <v>26.377664566040039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27.148740768432617</v>
      </c>
      <c r="P45" s="1">
        <v>26.377664566040039</v>
      </c>
      <c r="Q45" s="1">
        <v>27.280956268310547</v>
      </c>
      <c r="R45" s="1">
        <v>400.02505493164063</v>
      </c>
      <c r="S45" s="1">
        <v>385.4443359375</v>
      </c>
      <c r="T45" s="1">
        <v>0.20467977225780487</v>
      </c>
      <c r="U45" s="1">
        <v>25.925930023193359</v>
      </c>
      <c r="V45" s="1">
        <v>0.49899053573608398</v>
      </c>
      <c r="W45" s="1">
        <v>63.205039978027344</v>
      </c>
      <c r="X45" s="1">
        <v>300.6654052734375</v>
      </c>
      <c r="Y45" s="1">
        <v>1250.535400390625</v>
      </c>
      <c r="Z45" s="1">
        <v>7.2522802352905273</v>
      </c>
      <c r="AA45" s="1">
        <v>88.021804809570313</v>
      </c>
      <c r="AB45" s="1">
        <v>12.431929588317871</v>
      </c>
      <c r="AC45" s="1">
        <v>1.9406732320785522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1.1053875193876377</v>
      </c>
      <c r="AL45">
        <f>(U45-T45)/(1000-U45)*AK45</f>
        <v>2.9188693023218748E-2</v>
      </c>
      <c r="AM45">
        <f>(P45+273.15)</f>
        <v>299.52766456604002</v>
      </c>
      <c r="AN45">
        <f>(O45+273.15)</f>
        <v>300.29874076843259</v>
      </c>
      <c r="AO45">
        <f>(Y45*AG45+Z45*AH45)*AI45</f>
        <v>200.0856595902369</v>
      </c>
      <c r="AP45">
        <f>((AO45+0.00000010773*(AN45^4-AM45^4))-AL45*44100)/(L45*51.4+0.00000043092*AM45^3)</f>
        <v>-8.8676471274888939</v>
      </c>
      <c r="AQ45">
        <f>0.61365*EXP(17.502*J45/(240.97+J45))</f>
        <v>3.4504051711939785</v>
      </c>
      <c r="AR45">
        <f>AQ45*1000/AA45</f>
        <v>39.199436760683504</v>
      </c>
      <c r="AS45">
        <f>(AR45-U45)</f>
        <v>13.273506737490145</v>
      </c>
      <c r="AT45">
        <f>IF(D45,P45,(O45+P45)/2)</f>
        <v>26.763202667236328</v>
      </c>
      <c r="AU45">
        <f>0.61365*EXP(17.502*AT45/(240.97+AT45))</f>
        <v>3.5296829674146428</v>
      </c>
      <c r="AV45">
        <f>IF(AS45&lt;&gt;0,(1000-(AR45+U45)/2)/AS45*AL45,0)</f>
        <v>2.12741300487852</v>
      </c>
      <c r="AW45">
        <f>U45*AA45/1000</f>
        <v>2.2820471520081047</v>
      </c>
      <c r="AX45">
        <f>(AU45-AW45)</f>
        <v>1.2476358154065381</v>
      </c>
      <c r="AY45">
        <f>1/(1.6/F45+1.37/N45)</f>
        <v>1.4319401511832268</v>
      </c>
      <c r="AZ45">
        <f>G45*AA45*0.001</f>
        <v>32.946763659246812</v>
      </c>
      <c r="BA45">
        <f>G45/S45</f>
        <v>0.97109299927246884</v>
      </c>
      <c r="BB45">
        <f>(1-AL45*AA45/AQ45/F45)*100</f>
        <v>82.39504770265718</v>
      </c>
      <c r="BC45">
        <f>(S45-E45/(N45/1.35))</f>
        <v>383.90939454876002</v>
      </c>
      <c r="BD45">
        <f>E45*BB45/100/BC45</f>
        <v>1.0445024904766856E-2</v>
      </c>
    </row>
    <row r="46" spans="1:56" x14ac:dyDescent="0.25">
      <c r="A46" s="1" t="s">
        <v>1</v>
      </c>
      <c r="B46" s="1" t="s">
        <v>4997</v>
      </c>
      <c r="K46" s="1">
        <f t="shared" si="0"/>
        <v>2.72</v>
      </c>
    </row>
    <row r="47" spans="1:56" x14ac:dyDescent="0.25">
      <c r="A47" s="1" t="s">
        <v>1</v>
      </c>
      <c r="B47" s="1" t="s">
        <v>4996</v>
      </c>
      <c r="K47" s="1">
        <f t="shared" si="0"/>
        <v>2.72</v>
      </c>
    </row>
    <row r="48" spans="1:56" x14ac:dyDescent="0.25">
      <c r="A48" s="1">
        <v>11</v>
      </c>
      <c r="B48" s="1" t="s">
        <v>830</v>
      </c>
      <c r="C48" s="1">
        <v>2369.5000026486814</v>
      </c>
      <c r="D48" s="1">
        <v>0</v>
      </c>
      <c r="E48">
        <f>(R48-S48*(1000-T48)/(1000-U48))*AK48</f>
        <v>5.4733681019339997</v>
      </c>
      <c r="F48">
        <f>IF(AV48&lt;&gt;0,1/(1/AV48-1/N48),0)</f>
        <v>4.8379398573898893</v>
      </c>
      <c r="G48">
        <f>((AY48-AL48/2)*S48-E48)/(AY48+AL48/2)</f>
        <v>373.52566210649292</v>
      </c>
      <c r="H48">
        <f>AL48*1000</f>
        <v>30.212985929130614</v>
      </c>
      <c r="I48">
        <f>(AQ48-AW48)</f>
        <v>1.1319625624334595</v>
      </c>
      <c r="J48">
        <f>(P48+AP48*D48)</f>
        <v>26.586732864379883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27.267810821533203</v>
      </c>
      <c r="P48" s="1">
        <v>26.586732864379883</v>
      </c>
      <c r="Q48" s="1">
        <v>27.37725830078125</v>
      </c>
      <c r="R48" s="1">
        <v>400.0052490234375</v>
      </c>
      <c r="S48" s="1">
        <v>384.540283203125</v>
      </c>
      <c r="T48" s="1">
        <v>0.22347652912139893</v>
      </c>
      <c r="U48" s="1">
        <v>26.827827453613281</v>
      </c>
      <c r="V48" s="1">
        <v>0.54097950458526611</v>
      </c>
      <c r="W48" s="1">
        <v>64.943305969238281</v>
      </c>
      <c r="X48" s="1">
        <v>300.60733032226563</v>
      </c>
      <c r="Y48" s="1">
        <v>1600.584716796875</v>
      </c>
      <c r="Z48" s="1">
        <v>7.0476293563842773</v>
      </c>
      <c r="AA48" s="1">
        <v>88.014503479003906</v>
      </c>
      <c r="AB48" s="1">
        <v>12.546454429626465</v>
      </c>
      <c r="AC48" s="1">
        <v>1.9617656469345093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1.1051740085377411</v>
      </c>
      <c r="AL48">
        <f>(U48-T48)/(1000-U48)*AK48</f>
        <v>3.0212985929130614E-2</v>
      </c>
      <c r="AM48">
        <f>(P48+273.15)</f>
        <v>299.73673286437986</v>
      </c>
      <c r="AN48">
        <f>(O48+273.15)</f>
        <v>300.41781082153318</v>
      </c>
      <c r="AO48">
        <f>(Y48*AG48+Z48*AH48)*AI48</f>
        <v>256.09354896336299</v>
      </c>
      <c r="AP48">
        <f>((AO48+0.00000010773*(AN48^4-AM48^4))-AL48*44100)/(L48*51.4+0.00000043092*AM48^3)</f>
        <v>-8.7852640651549976</v>
      </c>
      <c r="AQ48">
        <f>0.61365*EXP(17.502*J48/(240.97+J48))</f>
        <v>3.4932004751836221</v>
      </c>
      <c r="AR48">
        <f>AQ48*1000/AA48</f>
        <v>39.688918724820553</v>
      </c>
      <c r="AS48">
        <f>(AR48-U48)</f>
        <v>12.861091271207272</v>
      </c>
      <c r="AT48">
        <f>IF(D48,P48,(O48+P48)/2)</f>
        <v>26.927271842956543</v>
      </c>
      <c r="AU48">
        <f>0.61365*EXP(17.502*AT48/(240.97+AT48))</f>
        <v>3.5638997683970537</v>
      </c>
      <c r="AV48">
        <f>IF(AS48&lt;&gt;0,(1000-(AR48+U48)/2)/AS48*AL48,0)</f>
        <v>2.2710476549023477</v>
      </c>
      <c r="AW48">
        <f>U48*AA48/1000</f>
        <v>2.3612379127501626</v>
      </c>
      <c r="AX48">
        <f>(AU48-AW48)</f>
        <v>1.2026618556468911</v>
      </c>
      <c r="AY48">
        <f>1/(1.6/F48+1.37/N48)</f>
        <v>1.5366017426241989</v>
      </c>
      <c r="AZ48">
        <f>G48*AA48*0.001</f>
        <v>32.87567568696916</v>
      </c>
      <c r="BA48">
        <f>G48/S48</f>
        <v>0.97135639209270086</v>
      </c>
      <c r="BB48">
        <f>(1-AL48*AA48/AQ48/F48)*100</f>
        <v>84.265102578368385</v>
      </c>
      <c r="BC48">
        <f>(S48-E48/(N48/1.35))</f>
        <v>382.81401073753466</v>
      </c>
      <c r="BD48">
        <f>E48*BB48/100/BC48</f>
        <v>1.2047989666576126E-2</v>
      </c>
    </row>
    <row r="49" spans="1:56" x14ac:dyDescent="0.25">
      <c r="A49" s="1" t="s">
        <v>1</v>
      </c>
      <c r="B49" s="1" t="s">
        <v>4995</v>
      </c>
      <c r="K49" s="1">
        <f t="shared" si="0"/>
        <v>2.72</v>
      </c>
    </row>
    <row r="50" spans="1:56" x14ac:dyDescent="0.25">
      <c r="A50" s="1" t="s">
        <v>1</v>
      </c>
      <c r="B50" s="1" t="s">
        <v>4990</v>
      </c>
      <c r="K50" s="1">
        <f t="shared" si="0"/>
        <v>2.72</v>
      </c>
    </row>
    <row r="51" spans="1:56" x14ac:dyDescent="0.25">
      <c r="A51" s="1">
        <v>12</v>
      </c>
      <c r="B51" s="1" t="s">
        <v>4994</v>
      </c>
      <c r="C51" s="1">
        <v>2573.5000026486814</v>
      </c>
      <c r="D51" s="1">
        <v>0</v>
      </c>
      <c r="E51">
        <f>(R51-S51*(1000-T51)/(1000-U51))*AK51</f>
        <v>5.7824461592072103</v>
      </c>
      <c r="F51">
        <f>IF(AV51&lt;&gt;0,1/(1/AV51-1/N51),0)</f>
        <v>5.8111568291408924</v>
      </c>
      <c r="G51">
        <f>((AY51-AL51/2)*S51-E51)/(AY51+AL51/2)</f>
        <v>373.34076907484393</v>
      </c>
      <c r="H51">
        <f>AL51*1000</f>
        <v>31.468074953024026</v>
      </c>
      <c r="I51">
        <f>(AQ51-AW51)</f>
        <v>1.085286735314412</v>
      </c>
      <c r="J51">
        <f>(P51+AP51*D51)</f>
        <v>26.829963684082031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27.417085647583008</v>
      </c>
      <c r="P51" s="1">
        <v>26.829963684082031</v>
      </c>
      <c r="Q51" s="1">
        <v>27.493331909179688</v>
      </c>
      <c r="R51" s="1">
        <v>400.03933715820313</v>
      </c>
      <c r="S51" s="1">
        <v>383.87728881835938</v>
      </c>
      <c r="T51" s="1">
        <v>0.25481122732162476</v>
      </c>
      <c r="U51" s="1">
        <v>27.932201385498047</v>
      </c>
      <c r="V51" s="1">
        <v>0.6114237904548645</v>
      </c>
      <c r="W51" s="1">
        <v>67.023780822753906</v>
      </c>
      <c r="X51" s="1">
        <v>300.61489868164063</v>
      </c>
      <c r="Y51" s="1">
        <v>1999.00390625</v>
      </c>
      <c r="Z51" s="1">
        <v>7.0222616195678711</v>
      </c>
      <c r="AA51" s="1">
        <v>88.008979797363281</v>
      </c>
      <c r="AB51" s="1">
        <v>12.773941993713379</v>
      </c>
      <c r="AC51" s="1">
        <v>1.9889458417892456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1.1052018333883844</v>
      </c>
      <c r="AL51">
        <f>(U51-T51)/(1000-U51)*AK51</f>
        <v>3.1468074953024026E-2</v>
      </c>
      <c r="AM51">
        <f>(P51+273.15)</f>
        <v>299.97996368408201</v>
      </c>
      <c r="AN51">
        <f>(O51+273.15)</f>
        <v>300.56708564758299</v>
      </c>
      <c r="AO51">
        <f>(Y51*AG51+Z51*AH51)*AI51</f>
        <v>319.84061785100494</v>
      </c>
      <c r="AP51">
        <f>((AO51+0.00000010773*(AN51^4-AM51^4))-AL51*44100)/(L51*51.4+0.00000043092*AM51^3)</f>
        <v>-8.7230674550242373</v>
      </c>
      <c r="AQ51">
        <f>0.61365*EXP(17.502*J51/(240.97+J51))</f>
        <v>3.5435712827465924</v>
      </c>
      <c r="AR51">
        <f>AQ51*1000/AA51</f>
        <v>40.263746846123041</v>
      </c>
      <c r="AS51">
        <f>(AR51-U51)</f>
        <v>12.331545460624994</v>
      </c>
      <c r="AT51">
        <f>IF(D51,P51,(O51+P51)/2)</f>
        <v>27.12352466583252</v>
      </c>
      <c r="AU51">
        <f>0.61365*EXP(17.502*AT51/(240.97+AT51))</f>
        <v>3.6052085412395485</v>
      </c>
      <c r="AV51">
        <f>IF(AS51&lt;&gt;0,(1000-(AR51+U51)/2)/AS51*AL51,0)</f>
        <v>2.4648230381872125</v>
      </c>
      <c r="AW51">
        <f>U51*AA51/1000</f>
        <v>2.4582845474321804</v>
      </c>
      <c r="AX51">
        <f>(AU51-AW51)</f>
        <v>1.1469239938073681</v>
      </c>
      <c r="AY51">
        <f>1/(1.6/F51+1.37/N51)</f>
        <v>1.6795435201344884</v>
      </c>
      <c r="AZ51">
        <f>G51*AA51*0.001</f>
        <v>32.85734020304001</v>
      </c>
      <c r="BA51">
        <f>G51/S51</f>
        <v>0.97255237532819749</v>
      </c>
      <c r="BB51">
        <f>(1-AL51*AA51/AQ51/F51)*100</f>
        <v>86.550894729737621</v>
      </c>
      <c r="BC51">
        <f>(S51-E51/(N51/1.35))</f>
        <v>382.05353470526205</v>
      </c>
      <c r="BD51">
        <f>E51*BB51/100/BC51</f>
        <v>1.3099627233969046E-2</v>
      </c>
    </row>
    <row r="52" spans="1:56" x14ac:dyDescent="0.25">
      <c r="A52" s="1" t="s">
        <v>1</v>
      </c>
      <c r="B52" s="1" t="s">
        <v>4993</v>
      </c>
      <c r="K52" s="2">
        <v>6.5949999999999998</v>
      </c>
    </row>
    <row r="53" spans="1:56" x14ac:dyDescent="0.25">
      <c r="A53" s="1" t="s">
        <v>1</v>
      </c>
      <c r="B53" s="1" t="s">
        <v>4992</v>
      </c>
    </row>
    <row r="54" spans="1:56" x14ac:dyDescent="0.25">
      <c r="A54" s="1" t="s">
        <v>1</v>
      </c>
      <c r="B54" s="1" t="s">
        <v>4991</v>
      </c>
    </row>
    <row r="55" spans="1:56" x14ac:dyDescent="0.25">
      <c r="A55" s="1" t="s">
        <v>1</v>
      </c>
      <c r="B55" s="1" t="s">
        <v>4990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8F-083F-4D87-8BBF-EE86027BC1CE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3320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3319</v>
      </c>
    </row>
    <row r="12" spans="1:60" x14ac:dyDescent="0.25">
      <c r="A12" s="1" t="s">
        <v>1</v>
      </c>
      <c r="B12" s="1" t="s">
        <v>3318</v>
      </c>
    </row>
    <row r="13" spans="1:60" x14ac:dyDescent="0.25">
      <c r="A13" s="1" t="s">
        <v>1</v>
      </c>
      <c r="B13" s="1" t="s">
        <v>3317</v>
      </c>
    </row>
    <row r="14" spans="1:60" x14ac:dyDescent="0.25">
      <c r="A14" s="1" t="s">
        <v>1</v>
      </c>
      <c r="B14" s="1" t="s">
        <v>3316</v>
      </c>
    </row>
    <row r="15" spans="1:60" x14ac:dyDescent="0.25">
      <c r="A15" s="1" t="s">
        <v>1</v>
      </c>
      <c r="B15" s="1" t="s">
        <v>3315</v>
      </c>
    </row>
    <row r="16" spans="1:60" x14ac:dyDescent="0.25">
      <c r="A16" s="1" t="s">
        <v>1</v>
      </c>
      <c r="B16" s="1" t="s">
        <v>3314</v>
      </c>
    </row>
    <row r="17" spans="1:60" x14ac:dyDescent="0.25">
      <c r="A17" s="1" t="s">
        <v>1</v>
      </c>
      <c r="B17" s="1" t="s">
        <v>3313</v>
      </c>
    </row>
    <row r="18" spans="1:60" x14ac:dyDescent="0.25">
      <c r="A18" s="1">
        <v>1</v>
      </c>
      <c r="B18" s="1" t="s">
        <v>3312</v>
      </c>
      <c r="C18" s="1">
        <v>327.50000251457095</v>
      </c>
      <c r="D18" s="1">
        <v>0</v>
      </c>
      <c r="E18">
        <f>(R18-S18*(1000-T18)/(1000-U18))*AO18</f>
        <v>-4.3734353364613607</v>
      </c>
      <c r="F18">
        <f>IF(AZ18&lt;&gt;0,1/(1/AZ18-1/N18),0)</f>
        <v>3.6383099662796181</v>
      </c>
      <c r="G18">
        <f>((BC18-AP18/2)*S18-E18)/(BC18+AP18/2)</f>
        <v>390.87151287121759</v>
      </c>
      <c r="H18">
        <f>AP18*1000</f>
        <v>25.072009827194542</v>
      </c>
      <c r="I18">
        <f>(AU18-BA18)</f>
        <v>1.0874809025164502</v>
      </c>
      <c r="J18">
        <f>(P18+AT18*D18)</f>
        <v>25.458940505981445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26.891891479492188</v>
      </c>
      <c r="P18" s="1">
        <v>25.458940505981445</v>
      </c>
      <c r="Q18" s="1">
        <v>27.079145431518555</v>
      </c>
      <c r="R18" s="1">
        <v>400.0430908203125</v>
      </c>
      <c r="S18" s="1">
        <v>395.03439331054688</v>
      </c>
      <c r="T18" s="1">
        <v>2.6255872249603271</v>
      </c>
      <c r="U18" s="1">
        <v>24.768171310424805</v>
      </c>
      <c r="V18" s="1">
        <v>6.4985337257385254</v>
      </c>
      <c r="W18" s="1">
        <v>61.303157806396484</v>
      </c>
      <c r="X18" s="1">
        <v>300.35690307617188</v>
      </c>
      <c r="Y18" s="1">
        <v>0.23052231967449188</v>
      </c>
      <c r="Z18" s="1">
        <v>8.5482444763183594</v>
      </c>
      <c r="AA18" s="1">
        <v>88.026077270507813</v>
      </c>
      <c r="AB18" s="1">
        <v>2.0745534896850586</v>
      </c>
      <c r="AC18" s="1">
        <v>0.38520881533622742</v>
      </c>
      <c r="AD18" s="1">
        <v>4.4967100024223328E-2</v>
      </c>
      <c r="AE18" s="1">
        <v>5.1329382695257664E-3</v>
      </c>
      <c r="AF18" s="1">
        <v>1.5208282507956028E-2</v>
      </c>
      <c r="AG18" s="1">
        <v>2.1693913266062737E-2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1.1042533201329845</v>
      </c>
      <c r="AP18">
        <f>(U18-T18)/(1000-U18)*AO18</f>
        <v>2.5072009827194541E-2</v>
      </c>
      <c r="AQ18">
        <f>(P18+273.15)</f>
        <v>298.60894050598142</v>
      </c>
      <c r="AR18">
        <f>(O18+273.15)</f>
        <v>300.04189147949216</v>
      </c>
      <c r="AS18">
        <f>(Y18*AK18+Z18*AL18)*AM18</f>
        <v>3.6883570323506643E-2</v>
      </c>
      <c r="AT18">
        <f>((AS18+0.00000010773*(AR18^4-AQ18^4))-AP18*44100)/(L18*0.92*2*29.3+0.00000043092*AQ18^3)</f>
        <v>-8.585238303672849</v>
      </c>
      <c r="AU18">
        <f>0.61365*EXP(17.502*J18/(240.97+J18))</f>
        <v>3.2677258641370788</v>
      </c>
      <c r="AV18">
        <f>AU18*1000/AA18</f>
        <v>37.122247923137827</v>
      </c>
      <c r="AW18">
        <f>(AV18-U18)</f>
        <v>12.354076612713023</v>
      </c>
      <c r="AX18">
        <f>IF(D18,P18,(O18+P18)/2)</f>
        <v>26.175415992736816</v>
      </c>
      <c r="AY18">
        <f>0.61365*EXP(17.502*AX18/(240.97+AX18))</f>
        <v>3.4094422142581764</v>
      </c>
      <c r="AZ18">
        <f>IF(AW18&lt;&gt;0,(1000-(AV18+U18)/2)/AW18*AP18,0)</f>
        <v>1.9666505226765336</v>
      </c>
      <c r="BA18">
        <f>U18*AA18/1000</f>
        <v>2.1802449616206285</v>
      </c>
      <c r="BB18">
        <f>(AY18-BA18)</f>
        <v>1.2291972526375479</v>
      </c>
      <c r="BC18">
        <f>1/(1.6/F18+1.37/N18)</f>
        <v>1.3160803066304021</v>
      </c>
      <c r="BD18">
        <f>G18*AA18*0.001</f>
        <v>34.406885994842085</v>
      </c>
      <c r="BE18">
        <f>G18/S18</f>
        <v>0.98946197974195949</v>
      </c>
      <c r="BF18">
        <f>(1-AP18*AA18/AU18/F18)*100</f>
        <v>81.436699868712239</v>
      </c>
      <c r="BG18">
        <f>(S18-E18/(N18/1.35))</f>
        <v>396.41375257540341</v>
      </c>
      <c r="BH18">
        <f>E18*BF18/100/BG18</f>
        <v>-8.9845051685707635E-3</v>
      </c>
    </row>
    <row r="19" spans="1:60" x14ac:dyDescent="0.25">
      <c r="A19" s="1" t="s">
        <v>1</v>
      </c>
      <c r="B19" s="1" t="s">
        <v>3311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3310</v>
      </c>
      <c r="K20" s="1">
        <f t="shared" si="0"/>
        <v>2.72</v>
      </c>
    </row>
    <row r="21" spans="1:60" x14ac:dyDescent="0.25">
      <c r="A21" s="1">
        <v>2</v>
      </c>
      <c r="B21" s="1" t="s">
        <v>3309</v>
      </c>
      <c r="C21" s="1">
        <v>532.00000252574682</v>
      </c>
      <c r="D21" s="1">
        <v>0</v>
      </c>
      <c r="E21">
        <f>(R21-S21*(1000-T21)/(1000-U21))*AO21</f>
        <v>-3.0204717562759029</v>
      </c>
      <c r="F21">
        <f>IF(AZ21&lt;&gt;0,1/(1/AZ21-1/N21),0)</f>
        <v>3.7013339441322559</v>
      </c>
      <c r="G21">
        <f>((BC21-AP21/2)*S21-E21)/(BC21+AP21/2)</f>
        <v>389.20462870767483</v>
      </c>
      <c r="H21">
        <f>AP21*1000</f>
        <v>24.595589392914086</v>
      </c>
      <c r="I21">
        <f>(AU21-BA21)</f>
        <v>1.0574688393915621</v>
      </c>
      <c r="J21">
        <f>(P21+AT21*D21)</f>
        <v>25.171390533447266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26.845783233642578</v>
      </c>
      <c r="P21" s="1">
        <v>25.171390533447266</v>
      </c>
      <c r="Q21" s="1">
        <v>27.086135864257813</v>
      </c>
      <c r="R21" s="1">
        <v>400.22470092773438</v>
      </c>
      <c r="S21" s="1">
        <v>394.18020629882813</v>
      </c>
      <c r="T21" s="1">
        <v>2.7519354820251465</v>
      </c>
      <c r="U21" s="1">
        <v>24.480276107788086</v>
      </c>
      <c r="V21" s="1">
        <v>6.8295598030090332</v>
      </c>
      <c r="W21" s="1">
        <v>60.753429412841797</v>
      </c>
      <c r="X21" s="1">
        <v>300.35552978515625</v>
      </c>
      <c r="Y21" s="1">
        <v>23.840572357177734</v>
      </c>
      <c r="Z21" s="1">
        <v>8.7345743179321289</v>
      </c>
      <c r="AA21" s="1">
        <v>88.023704528808594</v>
      </c>
      <c r="AB21" s="1">
        <v>2.1333761215209961</v>
      </c>
      <c r="AC21" s="1">
        <v>0.38937464356422424</v>
      </c>
      <c r="AD21" s="1">
        <v>4.4266838580369949E-2</v>
      </c>
      <c r="AE21" s="1">
        <v>5.6235697120428085E-3</v>
      </c>
      <c r="AF21" s="1">
        <v>7.9452984035015106E-2</v>
      </c>
      <c r="AG21" s="1">
        <v>8.6924182251095772E-3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1.1042482712689565</v>
      </c>
      <c r="AP21">
        <f>(U21-T21)/(1000-U21)*AO21</f>
        <v>2.4595589392914084E-2</v>
      </c>
      <c r="AQ21">
        <f>(P21+273.15)</f>
        <v>298.32139053344724</v>
      </c>
      <c r="AR21">
        <f>(O21+273.15)</f>
        <v>299.99578323364256</v>
      </c>
      <c r="AS21">
        <f>(Y21*AK21+Z21*AL21)*AM21</f>
        <v>3.8144914918879067</v>
      </c>
      <c r="AT21">
        <f>((AS21+0.00000010773*(AR21^4-AQ21^4))-AP21*44100)/(L21*0.92*2*29.3+0.00000043092*AQ21^3)</f>
        <v>-8.3702797922905194</v>
      </c>
      <c r="AU21">
        <f>0.61365*EXP(17.502*J21/(240.97+J21))</f>
        <v>3.212313430287153</v>
      </c>
      <c r="AV21">
        <f>AU21*1000/AA21</f>
        <v>36.493731404315298</v>
      </c>
      <c r="AW21">
        <f>(AV21-U21)</f>
        <v>12.013455296527212</v>
      </c>
      <c r="AX21">
        <f>IF(D21,P21,(O21+P21)/2)</f>
        <v>26.008586883544922</v>
      </c>
      <c r="AY21">
        <f>0.61365*EXP(17.502*AX21/(240.97+AX21))</f>
        <v>3.3759733278136221</v>
      </c>
      <c r="AZ21">
        <f>IF(AW21&lt;&gt;0,(1000-(AV21+U21)/2)/AW21*AP21,0)</f>
        <v>1.9849196570118519</v>
      </c>
      <c r="BA21">
        <f>U21*AA21/1000</f>
        <v>2.1548445908955909</v>
      </c>
      <c r="BB21">
        <f>(AY21-BA21)</f>
        <v>1.2211287369180313</v>
      </c>
      <c r="BC21">
        <f>1/(1.6/F21+1.37/N21)</f>
        <v>1.3291791740341423</v>
      </c>
      <c r="BD21">
        <f>G21*AA21*0.001</f>
        <v>34.259233238609028</v>
      </c>
      <c r="BE21">
        <f>G21/S21</f>
        <v>0.98737740375684591</v>
      </c>
      <c r="BF21">
        <f>(1-AP21*AA21/AU21/F21)*100</f>
        <v>81.791226538186265</v>
      </c>
      <c r="BG21">
        <f>(S21-E21/(N21/1.35))</f>
        <v>395.13284773072996</v>
      </c>
      <c r="BH21">
        <f>E21*BF21/100/BG21</f>
        <v>-6.2522792293418965E-3</v>
      </c>
    </row>
    <row r="22" spans="1:60" x14ac:dyDescent="0.25">
      <c r="A22" s="1" t="s">
        <v>1</v>
      </c>
      <c r="B22" s="1" t="s">
        <v>3308</v>
      </c>
      <c r="K22" s="1">
        <f t="shared" si="0"/>
        <v>2.72</v>
      </c>
    </row>
    <row r="23" spans="1:60" x14ac:dyDescent="0.25">
      <c r="A23" s="1" t="s">
        <v>1</v>
      </c>
      <c r="B23" s="1" t="s">
        <v>3307</v>
      </c>
      <c r="K23" s="1">
        <f t="shared" si="0"/>
        <v>2.72</v>
      </c>
    </row>
    <row r="24" spans="1:60" x14ac:dyDescent="0.25">
      <c r="A24" s="1">
        <v>3</v>
      </c>
      <c r="B24" s="1" t="s">
        <v>3306</v>
      </c>
      <c r="C24" s="1">
        <v>736.00000252574682</v>
      </c>
      <c r="D24" s="1">
        <v>0</v>
      </c>
      <c r="E24">
        <f>(R24-S24*(1000-T24)/(1000-U24))*AO24</f>
        <v>-2.1507555069036535</v>
      </c>
      <c r="F24">
        <f>IF(AZ24&lt;&gt;0,1/(1/AZ24-1/N24),0)</f>
        <v>3.6344381978856295</v>
      </c>
      <c r="G24">
        <f>((BC24-AP24/2)*S24-E24)/(BC24+AP24/2)</f>
        <v>387.76457161714171</v>
      </c>
      <c r="H24">
        <f>AP24*1000</f>
        <v>24.129235594758743</v>
      </c>
      <c r="I24">
        <f>(AU24-BA24)</f>
        <v>1.0480704974768642</v>
      </c>
      <c r="J24">
        <f>(P24+AT24*D24)</f>
        <v>24.983564376831055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26.752065658569336</v>
      </c>
      <c r="P24" s="1">
        <v>24.983564376831055</v>
      </c>
      <c r="Q24" s="1">
        <v>27.020402908325195</v>
      </c>
      <c r="R24" s="1">
        <v>399.94033813476563</v>
      </c>
      <c r="S24" s="1">
        <v>393.29379272460938</v>
      </c>
      <c r="T24" s="1">
        <v>2.8563909530639648</v>
      </c>
      <c r="U24" s="1">
        <v>24.180210113525391</v>
      </c>
      <c r="V24" s="1">
        <v>7.1281800270080566</v>
      </c>
      <c r="W24" s="1">
        <v>60.342193603515625</v>
      </c>
      <c r="X24" s="1">
        <v>300.34271240234375</v>
      </c>
      <c r="Y24" s="1">
        <v>48.884231567382813</v>
      </c>
      <c r="Z24" s="1">
        <v>9.1472282409667969</v>
      </c>
      <c r="AA24" s="1">
        <v>88.026229858398438</v>
      </c>
      <c r="AB24" s="1">
        <v>2.1485631465911865</v>
      </c>
      <c r="AC24" s="1">
        <v>0.39490577578544617</v>
      </c>
      <c r="AD24" s="1">
        <v>6.9962382316589355E-2</v>
      </c>
      <c r="AE24" s="1">
        <v>7.3688887059688568E-3</v>
      </c>
      <c r="AF24" s="1">
        <v>5.3731139749288559E-2</v>
      </c>
      <c r="AG24" s="1">
        <v>9.0646045282483101E-3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1.1042011485380283</v>
      </c>
      <c r="AP24">
        <f>(U24-T24)/(1000-U24)*AO24</f>
        <v>2.4129235594758745E-2</v>
      </c>
      <c r="AQ24">
        <f>(P24+273.15)</f>
        <v>298.13356437683103</v>
      </c>
      <c r="AR24">
        <f>(O24+273.15)</f>
        <v>299.90206565856931</v>
      </c>
      <c r="AS24">
        <f>(Y24*AK24+Z24*AL24)*AM24</f>
        <v>7.8214768759576145</v>
      </c>
      <c r="AT24">
        <f>((AS24+0.00000010773*(AR24^4-AQ24^4))-AP24*44100)/(L24*0.92*2*29.3+0.00000043092*AQ24^3)</f>
        <v>-8.1695747870109869</v>
      </c>
      <c r="AU24">
        <f>0.61365*EXP(17.502*J24/(240.97+J24))</f>
        <v>3.1765632309544207</v>
      </c>
      <c r="AV24">
        <f>AU24*1000/AA24</f>
        <v>36.086553247416518</v>
      </c>
      <c r="AW24">
        <f>(AV24-U24)</f>
        <v>11.906343133891127</v>
      </c>
      <c r="AX24">
        <f>IF(D24,P24,(O24+P24)/2)</f>
        <v>25.867815017700195</v>
      </c>
      <c r="AY24">
        <f>0.61365*EXP(17.502*AX24/(240.97+AX24))</f>
        <v>3.3479555735641435</v>
      </c>
      <c r="AZ24">
        <f>IF(AW24&lt;&gt;0,(1000-(AV24+U24)/2)/AW24*AP24,0)</f>
        <v>1.9655187042535527</v>
      </c>
      <c r="BA24">
        <f>U24*AA24/1000</f>
        <v>2.1284927334775565</v>
      </c>
      <c r="BB24">
        <f>(AY24-BA24)</f>
        <v>1.219462840086587</v>
      </c>
      <c r="BC24">
        <f>1/(1.6/F24+1.37/N24)</f>
        <v>1.3152693652463561</v>
      </c>
      <c r="BD24">
        <f>G24*AA24*0.001</f>
        <v>34.133453312113922</v>
      </c>
      <c r="BE24">
        <f>G24/S24</f>
        <v>0.98594124491728419</v>
      </c>
      <c r="BF24">
        <f>(1-AP24*AA24/AU24/F24)*100</f>
        <v>81.602412695385283</v>
      </c>
      <c r="BG24">
        <f>(S24-E24/(N24/1.35))</f>
        <v>393.97213007423375</v>
      </c>
      <c r="BH24">
        <f>E24*BF24/100/BG24</f>
        <v>-4.454803400640416E-3</v>
      </c>
    </row>
    <row r="25" spans="1:60" x14ac:dyDescent="0.25">
      <c r="A25" s="1" t="s">
        <v>1</v>
      </c>
      <c r="B25" s="1" t="s">
        <v>3305</v>
      </c>
      <c r="K25" s="1">
        <f t="shared" si="0"/>
        <v>2.72</v>
      </c>
    </row>
    <row r="26" spans="1:60" x14ac:dyDescent="0.25">
      <c r="A26" s="1" t="s">
        <v>1</v>
      </c>
      <c r="B26" s="1" t="s">
        <v>3304</v>
      </c>
      <c r="K26" s="1">
        <f t="shared" si="0"/>
        <v>2.72</v>
      </c>
    </row>
    <row r="27" spans="1:60" x14ac:dyDescent="0.25">
      <c r="A27" s="1">
        <v>4</v>
      </c>
      <c r="B27" s="1" t="s">
        <v>3303</v>
      </c>
      <c r="C27" s="1">
        <v>940.00000252574682</v>
      </c>
      <c r="D27" s="1">
        <v>0</v>
      </c>
      <c r="E27">
        <f>(R27-S27*(1000-T27)/(1000-U27))*AO27</f>
        <v>-0.71748684340165436</v>
      </c>
      <c r="F27">
        <f>IF(AZ27&lt;&gt;0,1/(1/AZ27-1/N27),0)</f>
        <v>3.6245692943235825</v>
      </c>
      <c r="G27">
        <f>((BC27-AP27/2)*S27-E27)/(BC27+AP27/2)</f>
        <v>385.54954228509757</v>
      </c>
      <c r="H27">
        <f>AP27*1000</f>
        <v>23.982805521862048</v>
      </c>
      <c r="I27">
        <f>(AU27-BA27)</f>
        <v>1.0432470448643079</v>
      </c>
      <c r="J27">
        <f>(P27+AT27*D27)</f>
        <v>24.945196151733398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26.677637100219727</v>
      </c>
      <c r="P27" s="1">
        <v>24.945196151733398</v>
      </c>
      <c r="Q27" s="1">
        <v>26.971305847167969</v>
      </c>
      <c r="R27" s="1">
        <v>399.97085571289063</v>
      </c>
      <c r="S27" s="1">
        <v>392.10427856445313</v>
      </c>
      <c r="T27" s="1">
        <v>2.9587838649749756</v>
      </c>
      <c r="U27" s="1">
        <v>24.15379524230957</v>
      </c>
      <c r="V27" s="1">
        <v>7.4157319068908691</v>
      </c>
      <c r="W27" s="1">
        <v>60.537731170654297</v>
      </c>
      <c r="X27" s="1">
        <v>300.34237670898438</v>
      </c>
      <c r="Y27" s="1">
        <v>99.801124572753906</v>
      </c>
      <c r="Z27" s="1">
        <v>8.9185934066772461</v>
      </c>
      <c r="AA27" s="1">
        <v>88.021621704101563</v>
      </c>
      <c r="AB27" s="1">
        <v>2.0724217891693115</v>
      </c>
      <c r="AC27" s="1">
        <v>0.39857113361358643</v>
      </c>
      <c r="AD27" s="1">
        <v>4.1489791125059128E-2</v>
      </c>
      <c r="AE27" s="1">
        <v>6.7347572185099125E-3</v>
      </c>
      <c r="AF27" s="1">
        <v>7.9173512756824493E-2</v>
      </c>
      <c r="AG27" s="1">
        <v>1.801641657948494E-2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1.1041999143712657</v>
      </c>
      <c r="AP27">
        <f>(U27-T27)/(1000-U27)*AO27</f>
        <v>2.398280552186205E-2</v>
      </c>
      <c r="AQ27">
        <f>(P27+273.15)</f>
        <v>298.09519615173338</v>
      </c>
      <c r="AR27">
        <f>(O27+273.15)</f>
        <v>299.8276371002197</v>
      </c>
      <c r="AS27">
        <f>(Y27*AK27+Z27*AL27)*AM27</f>
        <v>15.96817957472399</v>
      </c>
      <c r="AT27">
        <f>((AS27+0.00000010773*(AR27^4-AQ27^4))-AP27*44100)/(L27*0.92*2*29.3+0.00000043092*AQ27^3)</f>
        <v>-8.0580449258285771</v>
      </c>
      <c r="AU27">
        <f>0.61365*EXP(17.502*J27/(240.97+J27))</f>
        <v>3.1693032724012089</v>
      </c>
      <c r="AV27">
        <f>AU27*1000/AA27</f>
        <v>36.00596320589635</v>
      </c>
      <c r="AW27">
        <f>(AV27-U27)</f>
        <v>11.85216796358678</v>
      </c>
      <c r="AX27">
        <f>IF(D27,P27,(O27+P27)/2)</f>
        <v>25.811416625976563</v>
      </c>
      <c r="AY27">
        <f>0.61365*EXP(17.502*AX27/(240.97+AX27))</f>
        <v>3.3367877443771969</v>
      </c>
      <c r="AZ27">
        <f>IF(AW27&lt;&gt;0,(1000-(AV27+U27)/2)/AW27*AP27,0)</f>
        <v>1.9626287527965285</v>
      </c>
      <c r="BA27">
        <f>U27*AA27/1000</f>
        <v>2.126056227536901</v>
      </c>
      <c r="BB27">
        <f>(AY27-BA27)</f>
        <v>1.2107315168402959</v>
      </c>
      <c r="BC27">
        <f>1/(1.6/F27+1.37/N27)</f>
        <v>1.3131990310719819</v>
      </c>
      <c r="BD27">
        <f>G27*AA27*0.001</f>
        <v>33.936695959208365</v>
      </c>
      <c r="BE27">
        <f>G27/S27</f>
        <v>0.98328318093504785</v>
      </c>
      <c r="BF27">
        <f>(1-AP27*AA27/AU27/F27)*100</f>
        <v>81.623231456213844</v>
      </c>
      <c r="BG27">
        <f>(S27-E27/(N27/1.35))</f>
        <v>392.33057026622083</v>
      </c>
      <c r="BH27">
        <f>E27*BF27/100/BG27</f>
        <v>-1.4927104621498761E-3</v>
      </c>
    </row>
    <row r="28" spans="1:60" x14ac:dyDescent="0.25">
      <c r="A28" s="1" t="s">
        <v>1</v>
      </c>
      <c r="B28" s="1" t="s">
        <v>3302</v>
      </c>
      <c r="K28" s="1">
        <f t="shared" si="0"/>
        <v>2.72</v>
      </c>
    </row>
    <row r="29" spans="1:60" x14ac:dyDescent="0.25">
      <c r="A29" s="1" t="s">
        <v>1</v>
      </c>
      <c r="B29" s="1" t="s">
        <v>3301</v>
      </c>
      <c r="K29" s="1">
        <f t="shared" si="0"/>
        <v>2.72</v>
      </c>
    </row>
    <row r="30" spans="1:60" x14ac:dyDescent="0.25">
      <c r="A30" s="1">
        <v>5</v>
      </c>
      <c r="B30" s="1" t="s">
        <v>3300</v>
      </c>
      <c r="C30" s="1">
        <v>1144.500002514571</v>
      </c>
      <c r="D30" s="1">
        <v>0</v>
      </c>
      <c r="E30">
        <f>(R30-S30*(1000-T30)/(1000-U30))*AO30</f>
        <v>-7.4890593974688863E-2</v>
      </c>
      <c r="F30">
        <f>IF(AZ30&lt;&gt;0,1/(1/AZ30-1/N30),0)</f>
        <v>3.6359426561499566</v>
      </c>
      <c r="G30">
        <f>((BC30-AP30/2)*S30-E30)/(BC30+AP30/2)</f>
        <v>384.48308549125306</v>
      </c>
      <c r="H30">
        <f>AP30*1000</f>
        <v>23.955519074275308</v>
      </c>
      <c r="I30">
        <f>(AU30-BA30)</f>
        <v>1.0402163528303934</v>
      </c>
      <c r="J30">
        <f>(P30+AT30*D30)</f>
        <v>24.967916488647461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26.673589706420898</v>
      </c>
      <c r="P30" s="1">
        <v>24.967916488647461</v>
      </c>
      <c r="Q30" s="1">
        <v>26.945184707641602</v>
      </c>
      <c r="R30" s="1">
        <v>399.91656494140625</v>
      </c>
      <c r="S30" s="1">
        <v>391.49102783203125</v>
      </c>
      <c r="T30" s="1">
        <v>3.0681462287902832</v>
      </c>
      <c r="U30" s="1">
        <v>24.237226486206055</v>
      </c>
      <c r="V30" s="1">
        <v>7.6916074752807617</v>
      </c>
      <c r="W30" s="1">
        <v>60.760868072509766</v>
      </c>
      <c r="X30" s="1">
        <v>300.34246826171875</v>
      </c>
      <c r="Y30" s="1">
        <v>149.15557861328125</v>
      </c>
      <c r="Z30" s="1">
        <v>8.8703994750976563</v>
      </c>
      <c r="AA30" s="1">
        <v>88.020973205566406</v>
      </c>
      <c r="AB30" s="1">
        <v>2.2167470455169678</v>
      </c>
      <c r="AC30" s="1">
        <v>0.40593978762626648</v>
      </c>
      <c r="AD30" s="1">
        <v>5.4645005613565445E-2</v>
      </c>
      <c r="AE30" s="1">
        <v>3.1790081411600113E-3</v>
      </c>
      <c r="AF30" s="1">
        <v>2.5877602398395538E-2</v>
      </c>
      <c r="AG30" s="1">
        <v>1.1749867349863052E-2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1.1042002509622011</v>
      </c>
      <c r="AP30">
        <f>(U30-T30)/(1000-U30)*AO30</f>
        <v>2.395551907427531E-2</v>
      </c>
      <c r="AQ30">
        <f>(P30+273.15)</f>
        <v>298.11791648864744</v>
      </c>
      <c r="AR30">
        <f>(O30+273.15)</f>
        <v>299.82358970642088</v>
      </c>
      <c r="AS30">
        <f>(Y30*AK30+Z30*AL30)*AM30</f>
        <v>23.864892044703083</v>
      </c>
      <c r="AT30">
        <f>((AS30+0.00000010773*(AR30^4-AQ30^4))-AP30*44100)/(L30*0.92*2*29.3+0.00000043092*AQ30^3)</f>
        <v>-7.9885274644409954</v>
      </c>
      <c r="AU30">
        <f>0.61365*EXP(17.502*J30/(240.97+J30))</f>
        <v>3.1736006159499808</v>
      </c>
      <c r="AV30">
        <f>AU30*1000/AA30</f>
        <v>36.055050295095846</v>
      </c>
      <c r="AW30">
        <f>(AV30-U30)</f>
        <v>11.817823808889791</v>
      </c>
      <c r="AX30">
        <f>IF(D30,P30,(O30+P30)/2)</f>
        <v>25.82075309753418</v>
      </c>
      <c r="AY30">
        <f>0.61365*EXP(17.502*AX30/(240.97+AX30))</f>
        <v>3.3386342719982731</v>
      </c>
      <c r="AZ30">
        <f>IF(AW30&lt;&gt;0,(1000-(AV30+U30)/2)/AW30*AP30,0)</f>
        <v>1.9659586279806749</v>
      </c>
      <c r="BA30">
        <f>U30*AA30/1000</f>
        <v>2.1333842631195874</v>
      </c>
      <c r="BB30">
        <f>(AY30-BA30)</f>
        <v>1.2052500088786857</v>
      </c>
      <c r="BC30">
        <f>1/(1.6/F30+1.37/N30)</f>
        <v>1.3155845602222083</v>
      </c>
      <c r="BD30">
        <f>G30*AA30*0.001</f>
        <v>33.842575366019084</v>
      </c>
      <c r="BE30">
        <f>G30/S30</f>
        <v>0.98209935389940806</v>
      </c>
      <c r="BF30">
        <f>(1-AP30*AA30/AU30/F30)*100</f>
        <v>81.726469821093644</v>
      </c>
      <c r="BG30">
        <f>(S30-E30/(N30/1.35))</f>
        <v>391.51464794452914</v>
      </c>
      <c r="BH30">
        <f>E30*BF30/100/BG30</f>
        <v>-1.5632988192113215E-4</v>
      </c>
    </row>
    <row r="31" spans="1:60" x14ac:dyDescent="0.25">
      <c r="A31" s="1" t="s">
        <v>1</v>
      </c>
      <c r="B31" s="1" t="s">
        <v>3299</v>
      </c>
      <c r="K31" s="1">
        <f t="shared" si="0"/>
        <v>2.72</v>
      </c>
    </row>
    <row r="32" spans="1:60" x14ac:dyDescent="0.25">
      <c r="A32" s="1" t="s">
        <v>1</v>
      </c>
      <c r="B32" s="1" t="s">
        <v>3298</v>
      </c>
      <c r="K32" s="1">
        <f t="shared" si="0"/>
        <v>2.72</v>
      </c>
    </row>
    <row r="33" spans="1:60" x14ac:dyDescent="0.25">
      <c r="A33" s="1">
        <v>6</v>
      </c>
      <c r="B33" s="1" t="s">
        <v>3297</v>
      </c>
      <c r="C33" s="1">
        <v>1350.0000025033951</v>
      </c>
      <c r="D33" s="1">
        <v>0</v>
      </c>
      <c r="E33">
        <f>(R33-S33*(1000-T33)/(1000-U33))*AO33</f>
        <v>1.7462726439304079</v>
      </c>
      <c r="F33">
        <f>IF(AZ33&lt;&gt;0,1/(1/AZ33-1/N33),0)</f>
        <v>3.7823916525970787</v>
      </c>
      <c r="G33">
        <f>((BC33-AP33/2)*S33-E33)/(BC33+AP33/2)</f>
        <v>381.6316551791964</v>
      </c>
      <c r="H33">
        <f>AP33*1000</f>
        <v>24.190319778724753</v>
      </c>
      <c r="I33">
        <f>(AU33-BA33)</f>
        <v>1.028139365137402</v>
      </c>
      <c r="J33">
        <f>(P33+AT33*D33)</f>
        <v>25.045516967773438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26.662334442138672</v>
      </c>
      <c r="P33" s="1">
        <v>25.045516967773438</v>
      </c>
      <c r="Q33" s="1">
        <v>26.937019348144531</v>
      </c>
      <c r="R33" s="1">
        <v>399.985595703125</v>
      </c>
      <c r="S33" s="1">
        <v>389.86322021484375</v>
      </c>
      <c r="T33" s="1">
        <v>3.1725883483886719</v>
      </c>
      <c r="U33" s="1">
        <v>24.542360305786133</v>
      </c>
      <c r="V33" s="1">
        <v>7.958467960357666</v>
      </c>
      <c r="W33" s="1">
        <v>61.564743041992188</v>
      </c>
      <c r="X33" s="1">
        <v>300.34405517578125</v>
      </c>
      <c r="Y33" s="1">
        <v>299.9775390625</v>
      </c>
      <c r="Z33" s="1">
        <v>8.998713493347168</v>
      </c>
      <c r="AA33" s="1">
        <v>88.018310546875</v>
      </c>
      <c r="AB33" s="1">
        <v>2.1689627170562744</v>
      </c>
      <c r="AC33" s="1">
        <v>0.40112650394439697</v>
      </c>
      <c r="AD33" s="1">
        <v>7.2330661118030548E-2</v>
      </c>
      <c r="AE33" s="1">
        <v>2.4413838982582092E-3</v>
      </c>
      <c r="AF33" s="1">
        <v>1.8713850528001785E-2</v>
      </c>
      <c r="AG33" s="1">
        <v>1.5794385224580765E-2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1.1042060852050779</v>
      </c>
      <c r="AP33">
        <f>(U33-T33)/(1000-U33)*AO33</f>
        <v>2.4190319778724753E-2</v>
      </c>
      <c r="AQ33">
        <f>(P33+273.15)</f>
        <v>298.19551696777341</v>
      </c>
      <c r="AR33">
        <f>(O33+273.15)</f>
        <v>299.81233444213865</v>
      </c>
      <c r="AS33">
        <f>(Y33*AK33+Z33*AL33)*AM33</f>
        <v>47.996405177196721</v>
      </c>
      <c r="AT33">
        <f>((AS33+0.00000010773*(AR33^4-AQ33^4))-AP33*44100)/(L33*0.92*2*29.3+0.00000043092*AQ33^3)</f>
        <v>-7.8873423632372059</v>
      </c>
      <c r="AU33">
        <f>0.61365*EXP(17.502*J33/(240.97+J33))</f>
        <v>3.1883164560853841</v>
      </c>
      <c r="AV33">
        <f>AU33*1000/AA33</f>
        <v>36.223331671282367</v>
      </c>
      <c r="AW33">
        <f>(AV33-U33)</f>
        <v>11.680971365496234</v>
      </c>
      <c r="AX33">
        <f>IF(D33,P33,(O33+P33)/2)</f>
        <v>25.853925704956055</v>
      </c>
      <c r="AY33">
        <f>0.61365*EXP(17.502*AX33/(240.97+AX33))</f>
        <v>3.3452022305911413</v>
      </c>
      <c r="AZ33">
        <f>IF(AW33&lt;&gt;0,(1000-(AV33+U33)/2)/AW33*AP33,0)</f>
        <v>2.0079964486307884</v>
      </c>
      <c r="BA33">
        <f>U33*AA33/1000</f>
        <v>2.160177090947982</v>
      </c>
      <c r="BB33">
        <f>(AY33-BA33)</f>
        <v>1.1850251396431593</v>
      </c>
      <c r="BC33">
        <f>1/(1.6/F33+1.37/N33)</f>
        <v>1.3457497411090908</v>
      </c>
      <c r="BD33">
        <f>G33*AA33*0.001</f>
        <v>33.590573540080428</v>
      </c>
      <c r="BE33">
        <f>G33/S33</f>
        <v>0.97888601794467522</v>
      </c>
      <c r="BF33">
        <f>(1-AP33*AA33/AU33/F33)*100</f>
        <v>82.344227643983217</v>
      </c>
      <c r="BG33">
        <f>(S33-E33/(N33/1.35))</f>
        <v>389.31245470328139</v>
      </c>
      <c r="BH33">
        <f>E33*BF33/100/BG33</f>
        <v>3.6935749263367701E-3</v>
      </c>
    </row>
    <row r="34" spans="1:60" x14ac:dyDescent="0.25">
      <c r="A34" s="1" t="s">
        <v>1</v>
      </c>
      <c r="B34" s="1" t="s">
        <v>3296</v>
      </c>
      <c r="K34" s="1">
        <f t="shared" si="0"/>
        <v>2.72</v>
      </c>
    </row>
    <row r="35" spans="1:60" x14ac:dyDescent="0.25">
      <c r="A35" s="1" t="s">
        <v>1</v>
      </c>
      <c r="B35" s="1" t="s">
        <v>3295</v>
      </c>
      <c r="K35" s="1">
        <f t="shared" si="0"/>
        <v>2.72</v>
      </c>
    </row>
    <row r="36" spans="1:60" x14ac:dyDescent="0.25">
      <c r="A36" s="1">
        <v>7</v>
      </c>
      <c r="B36" s="1" t="s">
        <v>3294</v>
      </c>
      <c r="C36" s="1">
        <v>1554.500002514571</v>
      </c>
      <c r="D36" s="1">
        <v>0</v>
      </c>
      <c r="E36">
        <f>(R36-S36*(1000-T36)/(1000-U36))*AO36</f>
        <v>3.0497944132073482</v>
      </c>
      <c r="F36">
        <f>IF(AZ36&lt;&gt;0,1/(1/AZ36-1/N36),0)</f>
        <v>1.0326631609597783</v>
      </c>
      <c r="G36">
        <f>((BC36-AP36/2)*S36-E36)/(BC36+AP36/2)</f>
        <v>365.39695661914106</v>
      </c>
      <c r="H36">
        <f>AP36*1000</f>
        <v>24.649187596843035</v>
      </c>
      <c r="I36">
        <f>(AU36-BA36)</f>
        <v>2.5052863712513189</v>
      </c>
      <c r="J36">
        <f>(P36+AT36*D36)</f>
        <v>31.752758026123047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26.673917770385742</v>
      </c>
      <c r="P36" s="1">
        <v>31.752758026123047</v>
      </c>
      <c r="Q36" s="1">
        <v>26.937351226806641</v>
      </c>
      <c r="R36" s="1">
        <v>399.90084838867188</v>
      </c>
      <c r="S36" s="1">
        <v>388.46771240234375</v>
      </c>
      <c r="T36" s="1">
        <v>3.2715837955474854</v>
      </c>
      <c r="U36" s="1">
        <v>25.034578323364258</v>
      </c>
      <c r="V36" s="1">
        <v>8.2007513046264648</v>
      </c>
      <c r="W36" s="1">
        <v>62.753192901611328</v>
      </c>
      <c r="X36" s="1">
        <v>300.3599853515625</v>
      </c>
      <c r="Y36" s="1">
        <v>499.55023193359375</v>
      </c>
      <c r="Z36" s="1">
        <v>10.087984085083008</v>
      </c>
      <c r="AA36" s="1">
        <v>88.013458251953125</v>
      </c>
      <c r="AB36" s="1">
        <v>2.1270253658294678</v>
      </c>
      <c r="AC36" s="1">
        <v>0.39070227742195129</v>
      </c>
      <c r="AD36" s="1">
        <v>6.9621585309505463E-2</v>
      </c>
      <c r="AE36" s="1">
        <v>9.9641680717468262E-3</v>
      </c>
      <c r="AF36" s="1">
        <v>4.1033882647752762E-2</v>
      </c>
      <c r="AG36" s="1">
        <v>1.6469139605760574E-2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1.104264652027803</v>
      </c>
      <c r="AP36">
        <f>(U36-T36)/(1000-U36)*AO36</f>
        <v>2.4649187596843036E-2</v>
      </c>
      <c r="AQ36">
        <f>(P36+273.15)</f>
        <v>304.90275802612302</v>
      </c>
      <c r="AR36">
        <f>(O36+273.15)</f>
        <v>299.82391777038572</v>
      </c>
      <c r="AS36">
        <f>(Y36*AK36+Z36*AL36)*AM36</f>
        <v>79.928035322844153</v>
      </c>
      <c r="AT36">
        <f>((AS36+0.00000010773*(AR36^4-AQ36^4))-AP36*44100)/(L36*0.92*2*29.3+0.00000043092*AQ36^3)</f>
        <v>-8.3670879250145269</v>
      </c>
      <c r="AU36">
        <f>0.61365*EXP(17.502*J36/(240.97+J36))</f>
        <v>4.7086661853699896</v>
      </c>
      <c r="AV36">
        <f>AU36*1000/AA36</f>
        <v>53.499388376385028</v>
      </c>
      <c r="AW36">
        <f>(AV36-U36)</f>
        <v>28.46481005302077</v>
      </c>
      <c r="AX36">
        <f>IF(D36,P36,(O36+P36)/2)</f>
        <v>29.213337898254395</v>
      </c>
      <c r="AY36">
        <f>0.61365*EXP(17.502*AX36/(240.97+AX36))</f>
        <v>4.0716891910597193</v>
      </c>
      <c r="AZ36">
        <f>IF(AW36&lt;&gt;0,(1000-(AV36+U36)/2)/AW36*AP36,0)</f>
        <v>0.83194963584085946</v>
      </c>
      <c r="BA36">
        <f>U36*AA36/1000</f>
        <v>2.2033798141186707</v>
      </c>
      <c r="BB36">
        <f>(AY36-BA36)</f>
        <v>1.8683093769410486</v>
      </c>
      <c r="BC36">
        <f>1/(1.6/F36+1.37/N36)</f>
        <v>0.534913999083799</v>
      </c>
      <c r="BD36">
        <f>G36*AA36*0.001</f>
        <v>32.159849786789501</v>
      </c>
      <c r="BE36">
        <f>G36/S36</f>
        <v>0.9406108794974759</v>
      </c>
      <c r="BF36">
        <f>(1-AP36*AA36/AU36/F36)*100</f>
        <v>55.383540043068713</v>
      </c>
      <c r="BG36">
        <f>(S36-E36/(N36/1.35))</f>
        <v>387.50582275356044</v>
      </c>
      <c r="BH36">
        <f>E36*BF36/100/BG36</f>
        <v>4.3588612374069026E-3</v>
      </c>
    </row>
    <row r="37" spans="1:60" x14ac:dyDescent="0.25">
      <c r="A37" s="1" t="s">
        <v>1</v>
      </c>
      <c r="B37" s="1" t="s">
        <v>3293</v>
      </c>
      <c r="K37" s="1">
        <f t="shared" si="0"/>
        <v>2.72</v>
      </c>
    </row>
    <row r="38" spans="1:60" x14ac:dyDescent="0.25">
      <c r="A38" s="1" t="s">
        <v>1</v>
      </c>
      <c r="B38" s="1" t="s">
        <v>3292</v>
      </c>
      <c r="K38" s="1">
        <f t="shared" si="0"/>
        <v>2.72</v>
      </c>
    </row>
    <row r="39" spans="1:60" x14ac:dyDescent="0.25">
      <c r="A39" s="1">
        <v>8</v>
      </c>
      <c r="B39" s="1" t="s">
        <v>3291</v>
      </c>
      <c r="C39" s="1">
        <v>1759.0000025257468</v>
      </c>
      <c r="D39" s="1">
        <v>0</v>
      </c>
      <c r="E39">
        <f>(R39-S39*(1000-T39)/(1000-U39))*AO39</f>
        <v>3.8739652320423708</v>
      </c>
      <c r="F39">
        <f>IF(AZ39&lt;&gt;0,1/(1/AZ39-1/N39),0)</f>
        <v>0.10047765461100533</v>
      </c>
      <c r="G39">
        <f>((BC39-AP39/2)*S39-E39)/(BC39+AP39/2)</f>
        <v>203.06682995559476</v>
      </c>
      <c r="H39">
        <f>AP39*1000</f>
        <v>25.361349157128686</v>
      </c>
      <c r="I39">
        <f>(AU39-BA39)</f>
        <v>19.617656812869868</v>
      </c>
      <c r="J39">
        <f>(P39+AT39*D39)</f>
        <v>61.835784912109375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26.752737045288086</v>
      </c>
      <c r="P39" s="1">
        <v>61.835784912109375</v>
      </c>
      <c r="Q39" s="1">
        <v>26.975927352905273</v>
      </c>
      <c r="R39" s="1">
        <v>400.09359741210938</v>
      </c>
      <c r="S39" s="1">
        <v>387.68063354492188</v>
      </c>
      <c r="T39" s="1">
        <v>3.3690764904022217</v>
      </c>
      <c r="U39" s="1">
        <v>25.746339797973633</v>
      </c>
      <c r="V39" s="1">
        <v>8.4061260223388672</v>
      </c>
      <c r="W39" s="1">
        <v>64.2392578125</v>
      </c>
      <c r="X39" s="1">
        <v>300.33526611328125</v>
      </c>
      <c r="Y39" s="1">
        <v>749.8218994140625</v>
      </c>
      <c r="Z39" s="1">
        <v>8.5620670318603516</v>
      </c>
      <c r="AA39" s="1">
        <v>88.014312744140625</v>
      </c>
      <c r="AB39" s="1">
        <v>2.2229223251342773</v>
      </c>
      <c r="AC39" s="1">
        <v>0.38711580634117126</v>
      </c>
      <c r="AD39" s="1">
        <v>6.8348981440067291E-2</v>
      </c>
      <c r="AE39" s="1">
        <v>5.1594031974673271E-3</v>
      </c>
      <c r="AF39" s="1">
        <v>4.358263686299324E-2</v>
      </c>
      <c r="AG39" s="1">
        <v>1.7994867637753487E-2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1.1041737724752985</v>
      </c>
      <c r="AP39">
        <f>(U39-T39)/(1000-U39)*AO39</f>
        <v>2.5361349157128687E-2</v>
      </c>
      <c r="AQ39">
        <f>(P39+273.15)</f>
        <v>334.98578491210935</v>
      </c>
      <c r="AR39">
        <f>(O39+273.15)</f>
        <v>299.90273704528806</v>
      </c>
      <c r="AS39">
        <f>(Y39*AK39+Z39*AL39)*AM39</f>
        <v>119.97150122467792</v>
      </c>
      <c r="AT39">
        <f>((AS39+0.00000010773*(AR39^4-AQ39^4))-AP39*44100)/(L39*0.92*2*29.3+0.00000043092*AQ39^3)</f>
        <v>-11.274939232607201</v>
      </c>
      <c r="AU39">
        <f>0.61365*EXP(17.502*J39/(240.97+J39))</f>
        <v>21.883703215865633</v>
      </c>
      <c r="AV39">
        <f>AU39*1000/AA39</f>
        <v>248.6380059511684</v>
      </c>
      <c r="AW39">
        <f>(AV39-U39)</f>
        <v>222.89166615319476</v>
      </c>
      <c r="AX39">
        <f>IF(D39,P39,(O39+P39)/2)</f>
        <v>44.29426097869873</v>
      </c>
      <c r="AY39">
        <f>0.61365*EXP(17.502*AX39/(240.97+AX39))</f>
        <v>9.293204890785832</v>
      </c>
      <c r="AZ39">
        <f>IF(AW39&lt;&gt;0,(1000-(AV39+U39)/2)/AW39*AP39,0)</f>
        <v>9.8173121215720652E-2</v>
      </c>
      <c r="BA39">
        <f>U39*AA39/1000</f>
        <v>2.2660464029957659</v>
      </c>
      <c r="BB39">
        <f>(AY39-BA39)</f>
        <v>7.0271584877900661</v>
      </c>
      <c r="BC39">
        <f>1/(1.6/F39+1.37/N39)</f>
        <v>6.1561169066676302E-2</v>
      </c>
      <c r="BD39">
        <f>G39*AA39*0.001</f>
        <v>17.87278747967294</v>
      </c>
      <c r="BE39">
        <f>G39/S39</f>
        <v>0.52379926254960762</v>
      </c>
      <c r="BF39">
        <f>(1-AP39*AA39/AU39/F39)*100</f>
        <v>-1.5161993651738426</v>
      </c>
      <c r="BG39">
        <f>(S39-E39/(N39/1.35))</f>
        <v>386.45880461104002</v>
      </c>
      <c r="BH39">
        <f>E39*BF39/100/BG39</f>
        <v>-1.5198783299658286E-4</v>
      </c>
    </row>
    <row r="40" spans="1:60" x14ac:dyDescent="0.25">
      <c r="A40" s="1" t="s">
        <v>1</v>
      </c>
      <c r="B40" s="1" t="s">
        <v>3290</v>
      </c>
      <c r="K40" s="1">
        <f t="shared" si="0"/>
        <v>2.72</v>
      </c>
    </row>
    <row r="41" spans="1:60" x14ac:dyDescent="0.25">
      <c r="A41" s="1" t="s">
        <v>1</v>
      </c>
      <c r="B41" s="1" t="s">
        <v>3289</v>
      </c>
      <c r="K41" s="1">
        <f t="shared" si="0"/>
        <v>2.72</v>
      </c>
    </row>
    <row r="42" spans="1:60" x14ac:dyDescent="0.25">
      <c r="A42" s="1">
        <v>9</v>
      </c>
      <c r="B42" s="1" t="s">
        <v>3288</v>
      </c>
      <c r="C42" s="1">
        <v>1963.0000025257468</v>
      </c>
      <c r="D42" s="1">
        <v>0</v>
      </c>
      <c r="E42">
        <f>(R42-S42*(1000-T42)/(1000-U42))*AO42</f>
        <v>4.5280120290909371</v>
      </c>
      <c r="F42">
        <f>IF(AZ42&lt;&gt;0,1/(1/AZ42-1/N42),0)</f>
        <v>0.13105876688849954</v>
      </c>
      <c r="G42">
        <f>((BC42-AP42/2)*S42-E42)/(BC42+AP42/2)</f>
        <v>229.08316718609981</v>
      </c>
      <c r="H42">
        <f>AP42*1000</f>
        <v>26.145500140812331</v>
      </c>
      <c r="I42">
        <f>(AU42-BA42)</f>
        <v>15.974341688348906</v>
      </c>
      <c r="J42">
        <f>(P42+AT42*D42)</f>
        <v>58.005817413330078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26.823274612426758</v>
      </c>
      <c r="P42" s="1">
        <v>58.005817413330078</v>
      </c>
      <c r="Q42" s="1">
        <v>27.036752700805664</v>
      </c>
      <c r="R42" s="1">
        <v>399.91329956054688</v>
      </c>
      <c r="S42" s="1">
        <v>386.65744018554688</v>
      </c>
      <c r="T42" s="1">
        <v>3.4605162143707275</v>
      </c>
      <c r="U42" s="1">
        <v>26.510635375976563</v>
      </c>
      <c r="V42" s="1">
        <v>8.5986576080322266</v>
      </c>
      <c r="W42" s="1">
        <v>65.873374938964844</v>
      </c>
      <c r="X42" s="1">
        <v>300.347412109375</v>
      </c>
      <c r="Y42" s="1">
        <v>999.7049560546875</v>
      </c>
      <c r="Z42" s="1">
        <v>9.1425876617431641</v>
      </c>
      <c r="AA42" s="1">
        <v>88.015701293945313</v>
      </c>
      <c r="AB42" s="1">
        <v>2.2336537837982178</v>
      </c>
      <c r="AC42" s="1">
        <v>0.39566835761070251</v>
      </c>
      <c r="AD42" s="1">
        <v>0.10520168393850327</v>
      </c>
      <c r="AE42" s="1">
        <v>2.7339637745171785E-3</v>
      </c>
      <c r="AF42" s="1">
        <v>2.4137135595083237E-2</v>
      </c>
      <c r="AG42" s="1">
        <v>1.8916023895144463E-2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1.1042184268727018</v>
      </c>
      <c r="AP42">
        <f>(U42-T42)/(1000-U42)*AO42</f>
        <v>2.6145500140812333E-2</v>
      </c>
      <c r="AQ42">
        <f>(P42+273.15)</f>
        <v>331.15581741333006</v>
      </c>
      <c r="AR42">
        <f>(O42+273.15)</f>
        <v>299.97327461242674</v>
      </c>
      <c r="AS42">
        <f>(Y42*AK42+Z42*AL42)*AM42</f>
        <v>159.95278939352647</v>
      </c>
      <c r="AT42">
        <f>((AS42+0.00000010773*(AR42^4-AQ42^4))-AP42*44100)/(L42*0.92*2*29.3+0.00000043092*AQ42^3)</f>
        <v>-10.809311594515288</v>
      </c>
      <c r="AU42">
        <f>0.61365*EXP(17.502*J42/(240.97+J42))</f>
        <v>18.307693852713559</v>
      </c>
      <c r="AV42">
        <f>AU42*1000/AA42</f>
        <v>208.00486258209207</v>
      </c>
      <c r="AW42">
        <f>(AV42-U42)</f>
        <v>181.49422720611551</v>
      </c>
      <c r="AX42">
        <f>IF(D42,P42,(O42+P42)/2)</f>
        <v>42.414546012878418</v>
      </c>
      <c r="AY42">
        <f>0.61365*EXP(17.502*AX42/(240.97+AX42))</f>
        <v>8.4251166811567177</v>
      </c>
      <c r="AZ42">
        <f>IF(AW42&lt;&gt;0,(1000-(AV42+U42)/2)/AW42*AP42,0)</f>
        <v>0.12716513358939482</v>
      </c>
      <c r="BA42">
        <f>U42*AA42/1000</f>
        <v>2.3333521643646526</v>
      </c>
      <c r="BB42">
        <f>(AY42-BA42)</f>
        <v>6.0917645167920647</v>
      </c>
      <c r="BC42">
        <f>1/(1.6/F42+1.37/N42)</f>
        <v>7.981909012205754E-2</v>
      </c>
      <c r="BD42">
        <f>G42*AA42*0.001</f>
        <v>20.162915614522696</v>
      </c>
      <c r="BE42">
        <f>G42/S42</f>
        <v>0.59247060415071473</v>
      </c>
      <c r="BF42">
        <f>(1-AP42*AA42/AU42/F42)*100</f>
        <v>4.0914359393175452</v>
      </c>
      <c r="BG42">
        <f>(S42-E42/(N42/1.35))</f>
        <v>385.22932821790494</v>
      </c>
      <c r="BH42">
        <f>E42*BF42/100/BG42</f>
        <v>4.8091019536823919E-4</v>
      </c>
    </row>
    <row r="43" spans="1:60" x14ac:dyDescent="0.25">
      <c r="A43" s="1" t="s">
        <v>1</v>
      </c>
      <c r="B43" s="1" t="s">
        <v>3287</v>
      </c>
      <c r="K43" s="1">
        <f t="shared" si="0"/>
        <v>2.72</v>
      </c>
    </row>
    <row r="44" spans="1:60" x14ac:dyDescent="0.25">
      <c r="A44" s="1" t="s">
        <v>1</v>
      </c>
      <c r="B44" s="1" t="s">
        <v>3286</v>
      </c>
      <c r="K44" s="1">
        <f t="shared" si="0"/>
        <v>2.72</v>
      </c>
    </row>
    <row r="45" spans="1:60" x14ac:dyDescent="0.25">
      <c r="A45" s="1">
        <v>10</v>
      </c>
      <c r="B45" s="1" t="s">
        <v>3285</v>
      </c>
      <c r="C45" s="1">
        <v>2167.500002514571</v>
      </c>
      <c r="D45" s="1">
        <v>0</v>
      </c>
      <c r="E45">
        <f>(R45-S45*(1000-T45)/(1000-U45))*AO45</f>
        <v>5.0198501947482725</v>
      </c>
      <c r="F45">
        <f>IF(AZ45&lt;&gt;0,1/(1/AZ45-1/N45),0)</f>
        <v>8.3795241114569888E-2</v>
      </c>
      <c r="G45">
        <f>((BC45-AP45/2)*S45-E45)/(BC45+AP45/2)</f>
        <v>148.67112906713305</v>
      </c>
      <c r="H45">
        <f>AP45*1000</f>
        <v>26.937129357316461</v>
      </c>
      <c r="I45">
        <f>(AU45-BA45)</f>
        <v>24.110550742662312</v>
      </c>
      <c r="J45">
        <f>(P45+AT45*D45)</f>
        <v>66.064857482910156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26.907485961914063</v>
      </c>
      <c r="P45" s="1">
        <v>66.064857482910156</v>
      </c>
      <c r="Q45" s="1">
        <v>27.106386184692383</v>
      </c>
      <c r="R45" s="1">
        <v>399.8724365234375</v>
      </c>
      <c r="S45" s="1">
        <v>385.91122436523438</v>
      </c>
      <c r="T45" s="1">
        <v>3.5485832691192627</v>
      </c>
      <c r="U45" s="1">
        <v>27.279451370239258</v>
      </c>
      <c r="V45" s="1">
        <v>8.774235725402832</v>
      </c>
      <c r="W45" s="1">
        <v>67.451240539550781</v>
      </c>
      <c r="X45" s="1">
        <v>300.32720947265625</v>
      </c>
      <c r="Y45" s="1">
        <v>1249.8017578125</v>
      </c>
      <c r="Z45" s="1">
        <v>8.5002565383911133</v>
      </c>
      <c r="AA45" s="1">
        <v>88.018669128417969</v>
      </c>
      <c r="AB45" s="1">
        <v>2.4638447761535645</v>
      </c>
      <c r="AC45" s="1">
        <v>0.39916634559631348</v>
      </c>
      <c r="AD45" s="1">
        <v>6.5987065434455872E-2</v>
      </c>
      <c r="AE45" s="1">
        <v>5.8365254662930965E-3</v>
      </c>
      <c r="AF45" s="1">
        <v>3.3060964196920395E-2</v>
      </c>
      <c r="AG45" s="1">
        <v>1.6812257468700409E-2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1.1041441524730007</v>
      </c>
      <c r="AP45">
        <f>(U45-T45)/(1000-U45)*AO45</f>
        <v>2.6937129357316462E-2</v>
      </c>
      <c r="AQ45">
        <f>(P45+273.15)</f>
        <v>339.21485748291013</v>
      </c>
      <c r="AR45">
        <f>(O45+273.15)</f>
        <v>300.05748596191404</v>
      </c>
      <c r="AS45">
        <f>(Y45*AK45+Z45*AL45)*AM45</f>
        <v>199.96827678036061</v>
      </c>
      <c r="AT45">
        <f>((AS45+0.00000010773*(AR45^4-AQ45^4))-AP45*44100)/(L45*0.92*2*29.3+0.00000043092*AQ45^3)</f>
        <v>-11.656957369383893</v>
      </c>
      <c r="AU45">
        <f>0.61365*EXP(17.502*J45/(240.97+J45))</f>
        <v>26.511651746824171</v>
      </c>
      <c r="AV45">
        <f>AU45*1000/AA45</f>
        <v>301.20486948222378</v>
      </c>
      <c r="AW45">
        <f>(AV45-U45)</f>
        <v>273.92541811198453</v>
      </c>
      <c r="AX45">
        <f>IF(D45,P45,(O45+P45)/2)</f>
        <v>46.486171722412109</v>
      </c>
      <c r="AY45">
        <f>0.61365*EXP(17.502*AX45/(240.97+AX45))</f>
        <v>10.402200530393502</v>
      </c>
      <c r="AZ45">
        <f>IF(AW45&lt;&gt;0,(1000-(AV45+U45)/2)/AW45*AP45,0)</f>
        <v>8.2186301626037309E-2</v>
      </c>
      <c r="BA45">
        <f>U45*AA45/1000</f>
        <v>2.4011010041618572</v>
      </c>
      <c r="BB45">
        <f>(AY45-BA45)</f>
        <v>8.0010995262316449</v>
      </c>
      <c r="BC45">
        <f>1/(1.6/F45+1.37/N45)</f>
        <v>5.1508608537130553E-2</v>
      </c>
      <c r="BD45">
        <f>G45*AA45*0.001</f>
        <v>13.085834918308306</v>
      </c>
      <c r="BE45">
        <f>G45/S45</f>
        <v>0.38524696790479362</v>
      </c>
      <c r="BF45">
        <f>(1-AP45*AA45/AU45/F45)*100</f>
        <v>-6.7259349937611068</v>
      </c>
      <c r="BG45">
        <f>(S45-E45/(N45/1.35))</f>
        <v>384.32798914129245</v>
      </c>
      <c r="BH45">
        <f>E45*BF45/100/BG45</f>
        <v>-8.7849927775838826E-4</v>
      </c>
    </row>
    <row r="46" spans="1:60" x14ac:dyDescent="0.25">
      <c r="A46" s="1" t="s">
        <v>1</v>
      </c>
      <c r="B46" s="1" t="s">
        <v>3284</v>
      </c>
      <c r="K46" s="1">
        <f t="shared" si="0"/>
        <v>2.72</v>
      </c>
    </row>
    <row r="47" spans="1:60" x14ac:dyDescent="0.25">
      <c r="A47" s="1" t="s">
        <v>1</v>
      </c>
      <c r="B47" s="1" t="s">
        <v>3283</v>
      </c>
      <c r="K47" s="1">
        <f t="shared" si="0"/>
        <v>2.72</v>
      </c>
    </row>
    <row r="48" spans="1:60" x14ac:dyDescent="0.25">
      <c r="A48" s="1">
        <v>11</v>
      </c>
      <c r="B48" s="1" t="s">
        <v>3282</v>
      </c>
      <c r="C48" s="1">
        <v>2372.500002514571</v>
      </c>
      <c r="D48" s="1">
        <v>0</v>
      </c>
      <c r="E48">
        <f>(R48-S48*(1000-T48)/(1000-U48))*AO48</f>
        <v>5.2939086599489578</v>
      </c>
      <c r="F48">
        <f>IF(AZ48&lt;&gt;0,1/(1/AZ48-1/N48),0)</f>
        <v>9.9565553984440114E-2</v>
      </c>
      <c r="G48">
        <f>((BC48-AP48/2)*S48-E48)/(BC48+AP48/2)</f>
        <v>170.76358307667095</v>
      </c>
      <c r="H48">
        <f>AP48*1000</f>
        <v>28.062553619970465</v>
      </c>
      <c r="I48">
        <f>(AU48-BA48)</f>
        <v>21.555789441462103</v>
      </c>
      <c r="J48">
        <f>(P48+AT48*D48)</f>
        <v>63.900840759277344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27.01165771484375</v>
      </c>
      <c r="P48" s="1">
        <v>63.900840759277344</v>
      </c>
      <c r="Q48" s="1">
        <v>27.187568664550781</v>
      </c>
      <c r="R48" s="1">
        <v>400.03158569335938</v>
      </c>
      <c r="S48" s="1">
        <v>385.4410400390625</v>
      </c>
      <c r="T48" s="1">
        <v>3.6301288604736328</v>
      </c>
      <c r="U48" s="1">
        <v>28.325416564941406</v>
      </c>
      <c r="V48" s="1">
        <v>8.9204206466674805</v>
      </c>
      <c r="W48" s="1">
        <v>69.604866027832031</v>
      </c>
      <c r="X48" s="1">
        <v>300.33285522460938</v>
      </c>
      <c r="Y48" s="1">
        <v>1600.779052734375</v>
      </c>
      <c r="Z48" s="1">
        <v>9.1906633377075195</v>
      </c>
      <c r="AA48" s="1">
        <v>88.011955261230469</v>
      </c>
      <c r="AB48" s="1">
        <v>2.446373462677002</v>
      </c>
      <c r="AC48" s="1">
        <v>0.39307445287704468</v>
      </c>
      <c r="AD48" s="1">
        <v>3.6053773015737534E-2</v>
      </c>
      <c r="AE48" s="1">
        <v>7.9058026894927025E-3</v>
      </c>
      <c r="AF48" s="1">
        <v>4.8127979040145874E-2</v>
      </c>
      <c r="AG48" s="1">
        <v>2.3031501099467278E-2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1.1041649089140047</v>
      </c>
      <c r="AP48">
        <f>(U48-T48)/(1000-U48)*AO48</f>
        <v>2.8062553619970464E-2</v>
      </c>
      <c r="AQ48">
        <f>(P48+273.15)</f>
        <v>337.05084075927732</v>
      </c>
      <c r="AR48">
        <f>(O48+273.15)</f>
        <v>300.16165771484373</v>
      </c>
      <c r="AS48">
        <f>(Y48*AK48+Z48*AL48)*AM48</f>
        <v>256.12464271266799</v>
      </c>
      <c r="AT48">
        <f>((AS48+0.00000010773*(AR48^4-AQ48^4))-AP48*44100)/(L48*0.92*2*29.3+0.00000043092*AQ48^3)</f>
        <v>-11.353187391796999</v>
      </c>
      <c r="AU48">
        <f>0.61365*EXP(17.502*J48/(240.97+J48))</f>
        <v>24.048764736931442</v>
      </c>
      <c r="AV48">
        <f>AU48*1000/AA48</f>
        <v>273.2442957954031</v>
      </c>
      <c r="AW48">
        <f>(AV48-U48)</f>
        <v>244.9188792304617</v>
      </c>
      <c r="AX48">
        <f>IF(D48,P48,(O48+P48)/2)</f>
        <v>45.456249237060547</v>
      </c>
      <c r="AY48">
        <f>0.61365*EXP(17.502*AX48/(240.97+AX48))</f>
        <v>9.867647818593035</v>
      </c>
      <c r="AZ48">
        <f>IF(AW48&lt;&gt;0,(1000-(AV48+U48)/2)/AW48*AP48,0)</f>
        <v>9.7302198928937669E-2</v>
      </c>
      <c r="BA48">
        <f>U48*AA48/1000</f>
        <v>2.4929752954693396</v>
      </c>
      <c r="BB48">
        <f>(AY48-BA48)</f>
        <v>7.3746725231236958</v>
      </c>
      <c r="BC48">
        <f>1/(1.6/F48+1.37/N48)</f>
        <v>6.1013251578501501E-2</v>
      </c>
      <c r="BD48">
        <f>G48*AA48*0.001</f>
        <v>15.029236833991378</v>
      </c>
      <c r="BE48">
        <f>G48/S48</f>
        <v>0.44303425255225787</v>
      </c>
      <c r="BF48">
        <f>(1-AP48*AA48/AU48/F48)*100</f>
        <v>-3.1494624879127464</v>
      </c>
      <c r="BG48">
        <f>(S48-E48/(N48/1.35))</f>
        <v>383.77136816886781</v>
      </c>
      <c r="BH48">
        <f>E48*BF48/100/BG48</f>
        <v>-4.3445051199362037E-4</v>
      </c>
    </row>
    <row r="49" spans="1:60" x14ac:dyDescent="0.25">
      <c r="A49" s="1" t="s">
        <v>1</v>
      </c>
      <c r="B49" s="1" t="s">
        <v>3281</v>
      </c>
      <c r="K49" s="1">
        <f t="shared" si="0"/>
        <v>2.72</v>
      </c>
    </row>
    <row r="50" spans="1:60" x14ac:dyDescent="0.25">
      <c r="A50" s="1" t="s">
        <v>1</v>
      </c>
      <c r="B50" s="1" t="s">
        <v>3276</v>
      </c>
      <c r="K50" s="1">
        <f t="shared" si="0"/>
        <v>2.72</v>
      </c>
    </row>
    <row r="51" spans="1:60" x14ac:dyDescent="0.25">
      <c r="A51" s="1">
        <v>12</v>
      </c>
      <c r="B51" s="1" t="s">
        <v>3280</v>
      </c>
      <c r="C51" s="1">
        <v>2578.0000025033951</v>
      </c>
      <c r="D51" s="1">
        <v>0</v>
      </c>
      <c r="E51">
        <f>(R51-S51*(1000-T51)/(1000-U51))*AO51</f>
        <v>5.2578964164814312</v>
      </c>
      <c r="F51">
        <f>IF(AZ51&lt;&gt;0,1/(1/AZ51-1/N51),0)</f>
        <v>6.8698840382811016E-2</v>
      </c>
      <c r="G51">
        <f>((BC51-AP51/2)*S51-E51)/(BC51+AP51/2)</f>
        <v>93.594737092776114</v>
      </c>
      <c r="H51">
        <f>AP51*1000</f>
        <v>29.584641032404708</v>
      </c>
      <c r="I51">
        <f>(AU51-BA51)</f>
        <v>30.656454821427921</v>
      </c>
      <c r="J51">
        <f>(P51+AT51*D51)</f>
        <v>71.226371765136719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27.203088760375977</v>
      </c>
      <c r="P51" s="1">
        <v>71.226371765136719</v>
      </c>
      <c r="Q51" s="1">
        <v>27.330833435058594</v>
      </c>
      <c r="R51" s="1">
        <v>399.89309692382813</v>
      </c>
      <c r="S51" s="1">
        <v>384.81997680664063</v>
      </c>
      <c r="T51" s="1">
        <v>3.7085363864898682</v>
      </c>
      <c r="U51" s="1">
        <v>29.707117080688477</v>
      </c>
      <c r="V51" s="1">
        <v>9.0106611251831055</v>
      </c>
      <c r="W51" s="1">
        <v>72.17962646484375</v>
      </c>
      <c r="X51" s="1">
        <v>300.3228759765625</v>
      </c>
      <c r="Y51" s="1">
        <v>2000.8404541015625</v>
      </c>
      <c r="Z51" s="1">
        <v>8.7232160568237305</v>
      </c>
      <c r="AA51" s="1">
        <v>88.005836486816406</v>
      </c>
      <c r="AB51" s="1">
        <v>2.5957174301147461</v>
      </c>
      <c r="AC51" s="1">
        <v>0.38969480991363525</v>
      </c>
      <c r="AD51" s="1">
        <v>5.6770525872707367E-2</v>
      </c>
      <c r="AE51" s="1">
        <v>6.4153606072068214E-3</v>
      </c>
      <c r="AF51" s="1">
        <v>2.3782819509506226E-2</v>
      </c>
      <c r="AG51" s="1">
        <v>2.1547645330429077E-2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1.1041282205020677</v>
      </c>
      <c r="AP51">
        <f>(U51-T51)/(1000-U51)*AO51</f>
        <v>2.9584641032404709E-2</v>
      </c>
      <c r="AQ51">
        <f>(P51+273.15)</f>
        <v>344.3763717651367</v>
      </c>
      <c r="AR51">
        <f>(O51+273.15)</f>
        <v>300.35308876037595</v>
      </c>
      <c r="AS51">
        <f>(Y51*AK51+Z51*AL51)*AM51</f>
        <v>320.13446550068693</v>
      </c>
      <c r="AT51">
        <f>((AS51+0.00000010773*(AR51^4-AQ51^4))-AP51*44100)/(L51*0.92*2*29.3+0.00000043092*AQ51^3)</f>
        <v>-12.20495602573285</v>
      </c>
      <c r="AU51">
        <f>0.61365*EXP(17.502*J51/(240.97+J51))</f>
        <v>33.270854509725702</v>
      </c>
      <c r="AV51">
        <f>AU51*1000/AA51</f>
        <v>378.05281828904378</v>
      </c>
      <c r="AW51">
        <f>(AV51-U51)</f>
        <v>348.34570120835531</v>
      </c>
      <c r="AX51">
        <f>IF(D51,P51,(O51+P51)/2)</f>
        <v>49.214730262756348</v>
      </c>
      <c r="AY51">
        <f>0.61365*EXP(17.502*AX51/(240.97+AX51))</f>
        <v>11.940935639881374</v>
      </c>
      <c r="AZ51">
        <f>IF(AW51&lt;&gt;0,(1000-(AV51+U51)/2)/AW51*AP51,0)</f>
        <v>6.7613653026428494E-2</v>
      </c>
      <c r="BA51">
        <f>U51*AA51/1000</f>
        <v>2.6143996882977807</v>
      </c>
      <c r="BB51">
        <f>(AY51-BA51)</f>
        <v>9.3265359515835939</v>
      </c>
      <c r="BC51">
        <f>1/(1.6/F51+1.37/N51)</f>
        <v>4.2354708734270559E-2</v>
      </c>
      <c r="BD51">
        <f>G51*AA51*0.001</f>
        <v>8.2368831286134245</v>
      </c>
      <c r="BE51">
        <f>G51/S51</f>
        <v>0.24321693969594615</v>
      </c>
      <c r="BF51">
        <f>(1-AP51*AA51/AU51/F51)*100</f>
        <v>-13.910673010611706</v>
      </c>
      <c r="BG51">
        <f>(S51-E51/(N51/1.35))</f>
        <v>383.16166301490227</v>
      </c>
      <c r="BH51">
        <f>E51*BF51/100/BG51</f>
        <v>-1.9088777618781656E-3</v>
      </c>
    </row>
    <row r="52" spans="1:60" x14ac:dyDescent="0.25">
      <c r="A52" s="1" t="s">
        <v>1</v>
      </c>
      <c r="B52" s="1" t="s">
        <v>3279</v>
      </c>
      <c r="K52" s="2">
        <v>8.33</v>
      </c>
    </row>
    <row r="53" spans="1:60" x14ac:dyDescent="0.25">
      <c r="A53" s="1" t="s">
        <v>1</v>
      </c>
      <c r="B53" s="1" t="s">
        <v>3278</v>
      </c>
      <c r="K53" s="2">
        <v>8.33</v>
      </c>
    </row>
    <row r="54" spans="1:60" x14ac:dyDescent="0.25">
      <c r="A54" s="1" t="s">
        <v>1</v>
      </c>
      <c r="B54" s="1" t="s">
        <v>3277</v>
      </c>
      <c r="K54" s="2">
        <v>8.33</v>
      </c>
    </row>
    <row r="55" spans="1:60" x14ac:dyDescent="0.25">
      <c r="A55" s="1" t="s">
        <v>1</v>
      </c>
      <c r="B55" s="1" t="s">
        <v>3276</v>
      </c>
      <c r="K55" s="2">
        <v>8.33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9D59-E032-449A-A7A0-9DF8A3A345D0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3365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3364</v>
      </c>
    </row>
    <row r="12" spans="1:56" x14ac:dyDescent="0.25">
      <c r="A12" s="1" t="s">
        <v>1</v>
      </c>
      <c r="B12" s="1" t="s">
        <v>3363</v>
      </c>
    </row>
    <row r="13" spans="1:56" x14ac:dyDescent="0.25">
      <c r="A13" s="1" t="s">
        <v>1</v>
      </c>
      <c r="B13" s="1" t="s">
        <v>3362</v>
      </c>
    </row>
    <row r="14" spans="1:56" x14ac:dyDescent="0.25">
      <c r="A14" s="1" t="s">
        <v>1</v>
      </c>
      <c r="B14" s="1" t="s">
        <v>3361</v>
      </c>
    </row>
    <row r="15" spans="1:56" x14ac:dyDescent="0.25">
      <c r="A15" s="1" t="s">
        <v>1</v>
      </c>
      <c r="B15" s="1" t="s">
        <v>3360</v>
      </c>
    </row>
    <row r="16" spans="1:56" x14ac:dyDescent="0.25">
      <c r="A16" s="1" t="s">
        <v>1</v>
      </c>
      <c r="B16" s="1" t="s">
        <v>3359</v>
      </c>
    </row>
    <row r="17" spans="1:56" x14ac:dyDescent="0.25">
      <c r="A17" s="1" t="s">
        <v>1</v>
      </c>
      <c r="B17" s="1" t="s">
        <v>3358</v>
      </c>
    </row>
    <row r="18" spans="1:56" x14ac:dyDescent="0.25">
      <c r="A18" s="1">
        <v>1</v>
      </c>
      <c r="B18" s="1" t="s">
        <v>3357</v>
      </c>
      <c r="C18" s="1">
        <v>327.50000298395753</v>
      </c>
      <c r="D18" s="1">
        <v>0</v>
      </c>
      <c r="E18">
        <f>(R18-S18*(1000-T18)/(1000-U18))*AK18</f>
        <v>-3.0477059302264018</v>
      </c>
      <c r="F18">
        <f>IF(AV18&lt;&gt;0,1/(1/AV18-1/N18),0)</f>
        <v>2.4830796254781271</v>
      </c>
      <c r="G18">
        <f>((AY18-AL18/2)*S18-E18)/(AY18+AL18/2)</f>
        <v>386.60324380114145</v>
      </c>
      <c r="H18">
        <f>AL18*1000</f>
        <v>26.168953527645016</v>
      </c>
      <c r="I18">
        <f>(AQ18-AW18)</f>
        <v>1.4200666522530465</v>
      </c>
      <c r="J18">
        <f>(P18+AP18*D18)</f>
        <v>26.46998405456543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27.400463104248047</v>
      </c>
      <c r="P18" s="1">
        <v>26.46998405456543</v>
      </c>
      <c r="Q18" s="1">
        <v>27.457042694091797</v>
      </c>
      <c r="R18" s="1">
        <v>400.0821533203125</v>
      </c>
      <c r="S18" s="1">
        <v>393.50820922851563</v>
      </c>
      <c r="T18" s="1">
        <v>0.100476935505867</v>
      </c>
      <c r="U18" s="1">
        <v>23.276893615722656</v>
      </c>
      <c r="V18" s="1">
        <v>0.24140192568302155</v>
      </c>
      <c r="W18" s="1">
        <v>55.924148559570313</v>
      </c>
      <c r="X18" s="1">
        <v>299.9718017578125</v>
      </c>
      <c r="Y18" s="1">
        <v>8.0506041646003723E-2</v>
      </c>
      <c r="Z18" s="1">
        <v>7.5582451820373535</v>
      </c>
      <c r="AA18" s="1">
        <v>88.034904479980469</v>
      </c>
      <c r="AB18" s="1">
        <v>9.0220413208007813</v>
      </c>
      <c r="AC18" s="1">
        <v>0.86476248502731323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1.1028375064625457</v>
      </c>
      <c r="AL18">
        <f>(U18-T18)/(1000-U18)*AK18</f>
        <v>2.6168953527645016E-2</v>
      </c>
      <c r="AM18">
        <f>(P18+273.15)</f>
        <v>299.61998405456541</v>
      </c>
      <c r="AN18">
        <f>(O18+273.15)</f>
        <v>300.55046310424802</v>
      </c>
      <c r="AO18">
        <f>(Y18*AG18+Z18*AH18)*AI18</f>
        <v>1.2880966375448555E-2</v>
      </c>
      <c r="AP18">
        <f>((AO18+0.00000010773*(AN18^4-AM18^4))-AL18*44100)/(L18*51.4+0.00000043092*AM18^3)</f>
        <v>-9.4016765055449358</v>
      </c>
      <c r="AQ18">
        <f>0.61365*EXP(17.502*J18/(240.97+J18))</f>
        <v>3.4692457583038578</v>
      </c>
      <c r="AR18">
        <f>AQ18*1000/AA18</f>
        <v>39.407616544785142</v>
      </c>
      <c r="AS18">
        <f>(AR18-U18)</f>
        <v>16.130722929062486</v>
      </c>
      <c r="AT18">
        <f>IF(D18,P18,(O18+P18)/2)</f>
        <v>26.935223579406738</v>
      </c>
      <c r="AU18">
        <f>0.61365*EXP(17.502*AT18/(240.97+AT18))</f>
        <v>3.5655654428038623</v>
      </c>
      <c r="AV18">
        <f>IF(AS18&lt;&gt;0,(1000-(AR18+U18)/2)/AS18*AL18,0)</f>
        <v>1.5714583668985949</v>
      </c>
      <c r="AW18">
        <f>U18*AA18/1000</f>
        <v>2.0491791060508113</v>
      </c>
      <c r="AX18">
        <f>(AU18-AW18)</f>
        <v>1.516386336753051</v>
      </c>
      <c r="AY18">
        <f>1/(1.6/F18+1.37/N18)</f>
        <v>1.036883431993463</v>
      </c>
      <c r="AZ18">
        <f>G18*AA18*0.001</f>
        <v>34.03457963968409</v>
      </c>
      <c r="BA18">
        <f>G18/S18</f>
        <v>0.98245280462912943</v>
      </c>
      <c r="BB18">
        <f>(1-AL18*AA18/AQ18/F18)*100</f>
        <v>73.256666454188107</v>
      </c>
      <c r="BC18">
        <f>(S18-E18/(N18/1.35))</f>
        <v>394.46944018038732</v>
      </c>
      <c r="BD18">
        <f>E18*BB18/100/BC18</f>
        <v>-5.6598751142534548E-3</v>
      </c>
    </row>
    <row r="19" spans="1:56" x14ac:dyDescent="0.25">
      <c r="A19" s="1" t="s">
        <v>1</v>
      </c>
      <c r="B19" s="1" t="s">
        <v>3356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3355</v>
      </c>
      <c r="K20" s="1">
        <f t="shared" si="0"/>
        <v>2.72</v>
      </c>
    </row>
    <row r="21" spans="1:56" x14ac:dyDescent="0.25">
      <c r="A21" s="1">
        <v>2</v>
      </c>
      <c r="B21" s="1" t="s">
        <v>3354</v>
      </c>
      <c r="C21" s="1">
        <v>531.0000029951334</v>
      </c>
      <c r="D21" s="1">
        <v>0</v>
      </c>
      <c r="E21">
        <f>(R21-S21*(1000-T21)/(1000-U21))*AK21</f>
        <v>-2.0182426564617848</v>
      </c>
      <c r="F21">
        <f>IF(AV21&lt;&gt;0,1/(1/AV21-1/N21),0)</f>
        <v>2.4025598621905293</v>
      </c>
      <c r="G21">
        <f>((AY21-AL21/2)*S21-E21)/(AY21+AL21/2)</f>
        <v>384.8760272341629</v>
      </c>
      <c r="H21">
        <f>AL21*1000</f>
        <v>25.51275102208821</v>
      </c>
      <c r="I21">
        <f>(AQ21-AW21)</f>
        <v>1.4146189311275432</v>
      </c>
      <c r="J21">
        <f>(P21+AP21*D21)</f>
        <v>26.19743537902832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27.379499435424805</v>
      </c>
      <c r="P21" s="1">
        <v>26.19743537902832</v>
      </c>
      <c r="Q21" s="1">
        <v>27.479055404663086</v>
      </c>
      <c r="R21" s="1">
        <v>399.9202880859375</v>
      </c>
      <c r="S21" s="1">
        <v>392.66598510742188</v>
      </c>
      <c r="T21" s="1">
        <v>0.10110534727573395</v>
      </c>
      <c r="U21" s="1">
        <v>22.711061477661133</v>
      </c>
      <c r="V21" s="1">
        <v>0.24319750070571899</v>
      </c>
      <c r="W21" s="1">
        <v>54.628894805908203</v>
      </c>
      <c r="X21" s="1">
        <v>299.95040893554688</v>
      </c>
      <c r="Y21" s="1">
        <v>24.758157730102539</v>
      </c>
      <c r="Z21" s="1">
        <v>7.5594077110290527</v>
      </c>
      <c r="AA21" s="1">
        <v>88.03033447265625</v>
      </c>
      <c r="AB21" s="1">
        <v>8.9390087127685547</v>
      </c>
      <c r="AC21" s="1">
        <v>0.85953950881958008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1.1027588563806869</v>
      </c>
      <c r="AL21">
        <f>(U21-T21)/(1000-U21)*AK21</f>
        <v>2.551275102208821E-2</v>
      </c>
      <c r="AM21">
        <f>(P21+273.15)</f>
        <v>299.3474353790283</v>
      </c>
      <c r="AN21">
        <f>(O21+273.15)</f>
        <v>300.52949943542478</v>
      </c>
      <c r="AO21">
        <f>(Y21*AG21+Z21*AH21)*AI21</f>
        <v>3.9613051482743344</v>
      </c>
      <c r="AP21">
        <f>((AO21+0.00000010773*(AN21^4-AM21^4))-AL21*44100)/(L21*51.4+0.00000043092*AM21^3)</f>
        <v>-9.109654782209418</v>
      </c>
      <c r="AQ21">
        <f>0.61365*EXP(17.502*J21/(240.97+J21))</f>
        <v>3.4138812692351115</v>
      </c>
      <c r="AR21">
        <f>AQ21*1000/AA21</f>
        <v>38.780737227523794</v>
      </c>
      <c r="AS21">
        <f>(AR21-U21)</f>
        <v>16.069675749862661</v>
      </c>
      <c r="AT21">
        <f>IF(D21,P21,(O21+P21)/2)</f>
        <v>26.788467407226563</v>
      </c>
      <c r="AU21">
        <f>0.61365*EXP(17.502*AT21/(240.97+AT21))</f>
        <v>3.5349331999486133</v>
      </c>
      <c r="AV21">
        <f>IF(AS21&lt;&gt;0,(1000-(AR21+U21)/2)/AS21*AL21,0)</f>
        <v>1.5388200068172924</v>
      </c>
      <c r="AW21">
        <f>U21*AA21/1000</f>
        <v>1.9992623381075683</v>
      </c>
      <c r="AX21">
        <f>(AU21-AW21)</f>
        <v>1.5356708618410451</v>
      </c>
      <c r="AY21">
        <f>1/(1.6/F21+1.37/N21)</f>
        <v>1.0141743199536946</v>
      </c>
      <c r="AZ21">
        <f>G21*AA21*0.001</f>
        <v>33.880765407930518</v>
      </c>
      <c r="BA21">
        <f>G21/S21</f>
        <v>0.98016136317198987</v>
      </c>
      <c r="BB21">
        <f>(1-AL21*AA21/AQ21/F21)*100</f>
        <v>72.617883579003887</v>
      </c>
      <c r="BC21">
        <f>(S21-E21/(N21/1.35))</f>
        <v>393.30252857788548</v>
      </c>
      <c r="BD21">
        <f>E21*BB21/100/BC21</f>
        <v>-3.7264065092858446E-3</v>
      </c>
    </row>
    <row r="22" spans="1:56" x14ac:dyDescent="0.25">
      <c r="A22" s="1" t="s">
        <v>1</v>
      </c>
      <c r="B22" s="1" t="s">
        <v>3353</v>
      </c>
      <c r="K22" s="1">
        <f t="shared" si="0"/>
        <v>2.72</v>
      </c>
    </row>
    <row r="23" spans="1:56" x14ac:dyDescent="0.25">
      <c r="A23" s="1" t="s">
        <v>1</v>
      </c>
      <c r="B23" s="1" t="s">
        <v>3352</v>
      </c>
      <c r="K23" s="1">
        <f t="shared" si="0"/>
        <v>2.72</v>
      </c>
    </row>
    <row r="24" spans="1:56" x14ac:dyDescent="0.25">
      <c r="A24" s="1">
        <v>3</v>
      </c>
      <c r="B24" s="1" t="s">
        <v>3351</v>
      </c>
      <c r="C24" s="1">
        <v>734.0000029951334</v>
      </c>
      <c r="D24" s="1">
        <v>0</v>
      </c>
      <c r="E24">
        <f>(R24-S24*(1000-T24)/(1000-U24))*AK24</f>
        <v>-1.2372115449343175</v>
      </c>
      <c r="F24">
        <f>IF(AV24&lt;&gt;0,1/(1/AV24-1/N24),0)</f>
        <v>2.3398070472933834</v>
      </c>
      <c r="G24">
        <f>((AY24-AL24/2)*S24-E24)/(AY24+AL24/2)</f>
        <v>383.6303401326004</v>
      </c>
      <c r="H24">
        <f>AL24*1000</f>
        <v>25.060720326716119</v>
      </c>
      <c r="I24">
        <f>(AQ24-AW24)</f>
        <v>1.4140694662343773</v>
      </c>
      <c r="J24">
        <f>(P24+AP24*D24)</f>
        <v>26.024036407470703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27.313261032104492</v>
      </c>
      <c r="P24" s="1">
        <v>26.024036407470703</v>
      </c>
      <c r="Q24" s="1">
        <v>27.434045791625977</v>
      </c>
      <c r="R24" s="1">
        <v>399.93655395507813</v>
      </c>
      <c r="S24" s="1">
        <v>392.1468505859375</v>
      </c>
      <c r="T24" s="1">
        <v>0.10268326848745346</v>
      </c>
      <c r="U24" s="1">
        <v>22.320636749267578</v>
      </c>
      <c r="V24" s="1">
        <v>0.24796566367149353</v>
      </c>
      <c r="W24" s="1">
        <v>53.901203155517578</v>
      </c>
      <c r="X24" s="1">
        <v>299.95413208007813</v>
      </c>
      <c r="Y24" s="1">
        <v>49.013778686523438</v>
      </c>
      <c r="Z24" s="1">
        <v>7.5857501029968262</v>
      </c>
      <c r="AA24" s="1">
        <v>88.03472900390625</v>
      </c>
      <c r="AB24" s="1">
        <v>8.8445091247558594</v>
      </c>
      <c r="AC24" s="1">
        <v>0.86206883192062378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1.1027725444120517</v>
      </c>
      <c r="AL24">
        <f>(U24-T24)/(1000-U24)*AK24</f>
        <v>2.5060720326716118E-2</v>
      </c>
      <c r="AM24">
        <f>(P24+273.15)</f>
        <v>299.17403640747068</v>
      </c>
      <c r="AN24">
        <f>(O24+273.15)</f>
        <v>300.46326103210447</v>
      </c>
      <c r="AO24">
        <f>(Y24*AG24+Z24*AH24)*AI24</f>
        <v>7.8422044145568179</v>
      </c>
      <c r="AP24">
        <f>((AO24+0.00000010773*(AN24^4-AM24^4))-AL24*44100)/(L24*51.4+0.00000043092*AM24^3)</f>
        <v>-8.9051142846427265</v>
      </c>
      <c r="AQ24">
        <f>0.61365*EXP(17.502*J24/(240.97+J24))</f>
        <v>3.3790606736507796</v>
      </c>
      <c r="AR24">
        <f>AQ24*1000/AA24</f>
        <v>38.383268874501162</v>
      </c>
      <c r="AS24">
        <f>(AR24-U24)</f>
        <v>16.062632125233584</v>
      </c>
      <c r="AT24">
        <f>IF(D24,P24,(O24+P24)/2)</f>
        <v>26.668648719787598</v>
      </c>
      <c r="AU24">
        <f>0.61365*EXP(17.502*AT24/(240.97+AT24))</f>
        <v>3.5100942024160817</v>
      </c>
      <c r="AV24">
        <f>IF(AS24&lt;&gt;0,(1000-(AR24+U24)/2)/AS24*AL24,0)</f>
        <v>1.5128329115969481</v>
      </c>
      <c r="AW24">
        <f>U24*AA24/1000</f>
        <v>1.9649912074164022</v>
      </c>
      <c r="AX24">
        <f>(AU24-AW24)</f>
        <v>1.5451029949996795</v>
      </c>
      <c r="AY24">
        <f>1/(1.6/F24+1.37/N24)</f>
        <v>0.99613052878516584</v>
      </c>
      <c r="AZ24">
        <f>G24*AA24*0.001</f>
        <v>33.772793031249861</v>
      </c>
      <c r="BA24">
        <f>G24/S24</f>
        <v>0.97828234387038449</v>
      </c>
      <c r="BB24">
        <f>(1-AL24*AA24/AQ24/F24)*100</f>
        <v>72.095673365075569</v>
      </c>
      <c r="BC24">
        <f>(S24-E24/(N24/1.35))</f>
        <v>392.5370608156087</v>
      </c>
      <c r="BD24">
        <f>E24*BB24/100/BC24</f>
        <v>-2.2723357443435121E-3</v>
      </c>
    </row>
    <row r="25" spans="1:56" x14ac:dyDescent="0.25">
      <c r="A25" s="1" t="s">
        <v>1</v>
      </c>
      <c r="B25" s="1" t="s">
        <v>3350</v>
      </c>
      <c r="K25" s="1">
        <f t="shared" si="0"/>
        <v>2.72</v>
      </c>
    </row>
    <row r="26" spans="1:56" x14ac:dyDescent="0.25">
      <c r="A26" s="1" t="s">
        <v>1</v>
      </c>
      <c r="B26" s="1" t="s">
        <v>3349</v>
      </c>
      <c r="K26" s="1">
        <f t="shared" si="0"/>
        <v>2.72</v>
      </c>
    </row>
    <row r="27" spans="1:56" x14ac:dyDescent="0.25">
      <c r="A27" s="1">
        <v>4</v>
      </c>
      <c r="B27" s="1" t="s">
        <v>3348</v>
      </c>
      <c r="C27" s="1">
        <v>937.0000029951334</v>
      </c>
      <c r="D27" s="1">
        <v>0</v>
      </c>
      <c r="E27">
        <f>(R27-S27*(1000-T27)/(1000-U27))*AK27</f>
        <v>-0.36100132839334625</v>
      </c>
      <c r="F27">
        <f>IF(AV27&lt;&gt;0,1/(1/AV27-1/N27),0)</f>
        <v>2.3064010067575329</v>
      </c>
      <c r="G27">
        <f>((AY27-AL27/2)*S27-E27)/(AY27+AL27/2)</f>
        <v>382.03818626061519</v>
      </c>
      <c r="H27">
        <f>AL27*1000</f>
        <v>24.924424566180601</v>
      </c>
      <c r="I27">
        <f>(AQ27-AW27)</f>
        <v>1.4196011470428749</v>
      </c>
      <c r="J27">
        <f>(P27+AP27*D27)</f>
        <v>25.998632431030273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27.262702941894531</v>
      </c>
      <c r="P27" s="1">
        <v>25.998632431030273</v>
      </c>
      <c r="Q27" s="1">
        <v>27.388944625854492</v>
      </c>
      <c r="R27" s="1">
        <v>399.96353149414063</v>
      </c>
      <c r="S27" s="1">
        <v>391.44442749023438</v>
      </c>
      <c r="T27" s="1">
        <v>0.10362647473812103</v>
      </c>
      <c r="U27" s="1">
        <v>22.201343536376953</v>
      </c>
      <c r="V27" s="1">
        <v>0.25097247958183289</v>
      </c>
      <c r="W27" s="1">
        <v>53.769329071044922</v>
      </c>
      <c r="X27" s="1">
        <v>299.98260498046875</v>
      </c>
      <c r="Y27" s="1">
        <v>100.40370941162109</v>
      </c>
      <c r="Z27" s="1">
        <v>7.710543155670166</v>
      </c>
      <c r="AA27" s="1">
        <v>88.029998779296875</v>
      </c>
      <c r="AB27" s="1">
        <v>8.8862524032592773</v>
      </c>
      <c r="AC27" s="1">
        <v>0.85913807153701782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1.1028772241928995</v>
      </c>
      <c r="AL27">
        <f>(U27-T27)/(1000-U27)*AK27</f>
        <v>2.49244245661806E-2</v>
      </c>
      <c r="AM27">
        <f>(P27+273.15)</f>
        <v>299.14863243103025</v>
      </c>
      <c r="AN27">
        <f>(O27+273.15)</f>
        <v>300.41270294189451</v>
      </c>
      <c r="AO27">
        <f>(Y27*AG27+Z27*AH27)*AI27</f>
        <v>16.064593146787729</v>
      </c>
      <c r="AP27">
        <f>((AO27+0.00000010773*(AN27^4-AM27^4))-AL27*44100)/(L27*51.4+0.00000043092*AM27^3)</f>
        <v>-8.7906743795750621</v>
      </c>
      <c r="AQ27">
        <f>0.61365*EXP(17.502*J27/(240.97+J27))</f>
        <v>3.3739853914488886</v>
      </c>
      <c r="AR27">
        <f>AQ27*1000/AA27</f>
        <v>38.327677362667316</v>
      </c>
      <c r="AS27">
        <f>(AR27-U27)</f>
        <v>16.126333826290363</v>
      </c>
      <c r="AT27">
        <f>IF(D27,P27,(O27+P27)/2)</f>
        <v>26.630667686462402</v>
      </c>
      <c r="AU27">
        <f>0.61365*EXP(17.502*AT27/(240.97+AT27))</f>
        <v>3.5022524231965195</v>
      </c>
      <c r="AV27">
        <f>IF(AS27&lt;&gt;0,(1000-(AR27+U27)/2)/AS27*AL27,0)</f>
        <v>1.4987968944959571</v>
      </c>
      <c r="AW27">
        <f>U27*AA27/1000</f>
        <v>1.9543842444060138</v>
      </c>
      <c r="AX27">
        <f>(AU27-AW27)</f>
        <v>1.5478681787905058</v>
      </c>
      <c r="AY27">
        <f>1/(1.6/F27+1.37/N27)</f>
        <v>0.98639860226345732</v>
      </c>
      <c r="AZ27">
        <f>G27*AA27*0.001</f>
        <v>33.630821070166746</v>
      </c>
      <c r="BA27">
        <f>G27/S27</f>
        <v>0.97597043010695594</v>
      </c>
      <c r="BB27">
        <f>(1-AL27*AA27/AQ27/F27)*100</f>
        <v>71.804628610149862</v>
      </c>
      <c r="BC27">
        <f>(S27-E27/(N27/1.35))</f>
        <v>391.5582854734069</v>
      </c>
      <c r="BD27">
        <f>E27*BB27/100/BC27</f>
        <v>-6.6201041517267216E-4</v>
      </c>
    </row>
    <row r="28" spans="1:56" x14ac:dyDescent="0.25">
      <c r="A28" s="1" t="s">
        <v>1</v>
      </c>
      <c r="B28" s="1" t="s">
        <v>3347</v>
      </c>
      <c r="K28" s="1">
        <f t="shared" si="0"/>
        <v>2.72</v>
      </c>
    </row>
    <row r="29" spans="1:56" x14ac:dyDescent="0.25">
      <c r="A29" s="1" t="s">
        <v>1</v>
      </c>
      <c r="B29" s="1" t="s">
        <v>3346</v>
      </c>
      <c r="K29" s="1">
        <f t="shared" si="0"/>
        <v>2.72</v>
      </c>
    </row>
    <row r="30" spans="1:56" x14ac:dyDescent="0.25">
      <c r="A30" s="1">
        <v>5</v>
      </c>
      <c r="B30" s="1" t="s">
        <v>3345</v>
      </c>
      <c r="C30" s="1">
        <v>1140.0000029951334</v>
      </c>
      <c r="D30" s="1">
        <v>0</v>
      </c>
      <c r="E30">
        <f>(R30-S30*(1000-T30)/(1000-U30))*AK30</f>
        <v>0.39302446847527878</v>
      </c>
      <c r="F30">
        <f>IF(AV30&lt;&gt;0,1/(1/AV30-1/N30),0)</f>
        <v>2.3076549037054397</v>
      </c>
      <c r="G30">
        <f>((AY30-AL30/2)*S30-E30)/(AY30+AL30/2)</f>
        <v>380.5635135777855</v>
      </c>
      <c r="H30">
        <f>AL30*1000</f>
        <v>24.884926566727064</v>
      </c>
      <c r="I30">
        <f>(AQ30-AW30)</f>
        <v>1.4168922987569181</v>
      </c>
      <c r="J30">
        <f>(P30+AP30*D30)</f>
        <v>25.970085144042969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27.237045288085938</v>
      </c>
      <c r="P30" s="1">
        <v>25.970085144042969</v>
      </c>
      <c r="Q30" s="1">
        <v>27.365327835083008</v>
      </c>
      <c r="R30" s="1">
        <v>399.85894775390625</v>
      </c>
      <c r="S30" s="1">
        <v>390.686767578125</v>
      </c>
      <c r="T30" s="1">
        <v>0.10322591662406921</v>
      </c>
      <c r="U30" s="1">
        <v>22.167884826660156</v>
      </c>
      <c r="V30" s="1">
        <v>0.25037342309951782</v>
      </c>
      <c r="W30" s="1">
        <v>53.767982482910156</v>
      </c>
      <c r="X30" s="1">
        <v>299.96621704101563</v>
      </c>
      <c r="Y30" s="1">
        <v>151.177001953125</v>
      </c>
      <c r="Z30" s="1">
        <v>7.4528698921203613</v>
      </c>
      <c r="AA30" s="1">
        <v>88.028144836425781</v>
      </c>
      <c r="AB30" s="1">
        <v>8.8420200347900391</v>
      </c>
      <c r="AC30" s="1">
        <v>0.86268562078475952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1.1028169744154983</v>
      </c>
      <c r="AL30">
        <f>(U30-T30)/(1000-U30)*AK30</f>
        <v>2.4884926566727063E-2</v>
      </c>
      <c r="AM30">
        <f>(P30+273.15)</f>
        <v>299.12008514404295</v>
      </c>
      <c r="AN30">
        <f>(O30+273.15)</f>
        <v>300.38704528808591</v>
      </c>
      <c r="AO30">
        <f>(Y30*AG30+Z30*AH30)*AI30</f>
        <v>24.18831977184891</v>
      </c>
      <c r="AP30">
        <f>((AO30+0.00000010773*(AN30^4-AM30^4))-AL30*44100)/(L30*51.4+0.00000043092*AM30^3)</f>
        <v>-8.7094969617148941</v>
      </c>
      <c r="AQ30">
        <f>0.61365*EXP(17.502*J30/(240.97+J30))</f>
        <v>3.3682900749953637</v>
      </c>
      <c r="AR30">
        <f>AQ30*1000/AA30</f>
        <v>38.263785761409977</v>
      </c>
      <c r="AS30">
        <f>(AR30-U30)</f>
        <v>16.095900934749821</v>
      </c>
      <c r="AT30">
        <f>IF(D30,P30,(O30+P30)/2)</f>
        <v>26.603565216064453</v>
      </c>
      <c r="AU30">
        <f>0.61365*EXP(17.502*AT30/(240.97+AT30))</f>
        <v>3.4966660494940078</v>
      </c>
      <c r="AV30">
        <f>IF(AS30&lt;&gt;0,(1000-(AR30+U30)/2)/AS30*AL30,0)</f>
        <v>1.4993263081149661</v>
      </c>
      <c r="AW30">
        <f>U30*AA30/1000</f>
        <v>1.9513977762384456</v>
      </c>
      <c r="AX30">
        <f>(AU30-AW30)</f>
        <v>1.5452682732555623</v>
      </c>
      <c r="AY30">
        <f>1/(1.6/F30+1.37/N30)</f>
        <v>0.98676549790279566</v>
      </c>
      <c r="AZ30">
        <f>G30*AA30*0.001</f>
        <v>33.500300092684391</v>
      </c>
      <c r="BA30">
        <f>G30/S30</f>
        <v>0.97408856700447333</v>
      </c>
      <c r="BB30">
        <f>(1-AL30*AA30/AQ30/F30)*100</f>
        <v>71.817626641303463</v>
      </c>
      <c r="BC30">
        <f>(S30-E30/(N30/1.35))</f>
        <v>390.56280965941818</v>
      </c>
      <c r="BD30">
        <f>E30*BB30/100/BC30</f>
        <v>7.2270282371402069E-4</v>
      </c>
    </row>
    <row r="31" spans="1:56" x14ac:dyDescent="0.25">
      <c r="A31" s="1" t="s">
        <v>1</v>
      </c>
      <c r="B31" s="1" t="s">
        <v>3344</v>
      </c>
      <c r="K31" s="1">
        <f t="shared" si="0"/>
        <v>2.72</v>
      </c>
    </row>
    <row r="32" spans="1:56" x14ac:dyDescent="0.25">
      <c r="A32" s="1" t="s">
        <v>1</v>
      </c>
      <c r="B32" s="1" t="s">
        <v>3343</v>
      </c>
      <c r="K32" s="1">
        <f t="shared" si="0"/>
        <v>2.72</v>
      </c>
    </row>
    <row r="33" spans="1:56" x14ac:dyDescent="0.25">
      <c r="A33" s="1">
        <v>6</v>
      </c>
      <c r="B33" s="1" t="s">
        <v>3342</v>
      </c>
      <c r="C33" s="1">
        <v>1343.0000029951334</v>
      </c>
      <c r="D33" s="1">
        <v>0</v>
      </c>
      <c r="E33">
        <f>(R33-S33*(1000-T33)/(1000-U33))*AK33</f>
        <v>1.2525868061285093</v>
      </c>
      <c r="F33">
        <f>IF(AV33&lt;&gt;0,1/(1/AV33-1/N33),0)</f>
        <v>2.3531856641757414</v>
      </c>
      <c r="G33">
        <f>((AY33-AL33/2)*S33-E33)/(AY33+AL33/2)</f>
        <v>379.03307274377204</v>
      </c>
      <c r="H33">
        <f>AL33*1000</f>
        <v>25.12523456120763</v>
      </c>
      <c r="I33">
        <f>(AQ33-AW33)</f>
        <v>1.4122534929146944</v>
      </c>
      <c r="J33">
        <f>(P33+AP33*D33)</f>
        <v>26.039695739746094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27.235334396362305</v>
      </c>
      <c r="P33" s="1">
        <v>26.039695739746094</v>
      </c>
      <c r="Q33" s="1">
        <v>27.355808258056641</v>
      </c>
      <c r="R33" s="1">
        <v>399.9661865234375</v>
      </c>
      <c r="S33" s="1">
        <v>389.94601440429688</v>
      </c>
      <c r="T33" s="1">
        <v>0.10597104579210281</v>
      </c>
      <c r="U33" s="1">
        <v>22.379573822021484</v>
      </c>
      <c r="V33" s="1">
        <v>0.25704529881477356</v>
      </c>
      <c r="W33" s="1">
        <v>54.284297943115234</v>
      </c>
      <c r="X33" s="1">
        <v>299.95687866210938</v>
      </c>
      <c r="Y33" s="1">
        <v>300.14273071289063</v>
      </c>
      <c r="Z33" s="1">
        <v>7.6253819465637207</v>
      </c>
      <c r="AA33" s="1">
        <v>88.023971557617188</v>
      </c>
      <c r="AB33" s="1">
        <v>8.8640537261962891</v>
      </c>
      <c r="AC33" s="1">
        <v>0.86054825782775879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1.1027826421401077</v>
      </c>
      <c r="AL33">
        <f>(U33-T33)/(1000-U33)*AK33</f>
        <v>2.5125234561207629E-2</v>
      </c>
      <c r="AM33">
        <f>(P33+273.15)</f>
        <v>299.18969573974607</v>
      </c>
      <c r="AN33">
        <f>(O33+273.15)</f>
        <v>300.38533439636228</v>
      </c>
      <c r="AO33">
        <f>(Y33*AG33+Z33*AH33)*AI33</f>
        <v>48.022835840668449</v>
      </c>
      <c r="AP33">
        <f>((AO33+0.00000010773*(AN33^4-AM33^4))-AL33*44100)/(L33*51.4+0.00000043092*AM33^3)</f>
        <v>-8.6067865937153591</v>
      </c>
      <c r="AQ33">
        <f>0.61365*EXP(17.502*J33/(240.97+J33))</f>
        <v>3.3821924624959077</v>
      </c>
      <c r="AR33">
        <f>AQ33*1000/AA33</f>
        <v>38.423538527593607</v>
      </c>
      <c r="AS33">
        <f>(AR33-U33)</f>
        <v>16.043964705572122</v>
      </c>
      <c r="AT33">
        <f>IF(D33,P33,(O33+P33)/2)</f>
        <v>26.637515068054199</v>
      </c>
      <c r="AU33">
        <f>0.61365*EXP(17.502*AT33/(240.97+AT33))</f>
        <v>3.503665041096848</v>
      </c>
      <c r="AV33">
        <f>IF(AS33&lt;&gt;0,(1000-(AR33+U33)/2)/AS33*AL33,0)</f>
        <v>1.5184144803577801</v>
      </c>
      <c r="AW33">
        <f>U33*AA33/1000</f>
        <v>1.9699389695812133</v>
      </c>
      <c r="AX33">
        <f>(AU33-AW33)</f>
        <v>1.5337260715156347</v>
      </c>
      <c r="AY33">
        <f>1/(1.6/F33+1.37/N33)</f>
        <v>1.0000032176688944</v>
      </c>
      <c r="AZ33">
        <f>G33*AA33*0.001</f>
        <v>33.363996414594041</v>
      </c>
      <c r="BA33">
        <f>G33/S33</f>
        <v>0.97201422438642937</v>
      </c>
      <c r="BB33">
        <f>(1-AL33*AA33/AQ33/F33)*100</f>
        <v>72.212045876780778</v>
      </c>
      <c r="BC33">
        <f>(S33-E33/(N33/1.35))</f>
        <v>389.55095489543299</v>
      </c>
      <c r="BD33">
        <f>E33*BB33/100/BC33</f>
        <v>2.3219518466610399E-3</v>
      </c>
    </row>
    <row r="34" spans="1:56" x14ac:dyDescent="0.25">
      <c r="A34" s="1" t="s">
        <v>1</v>
      </c>
      <c r="B34" s="1" t="s">
        <v>3341</v>
      </c>
      <c r="K34" s="1">
        <f t="shared" si="0"/>
        <v>2.72</v>
      </c>
    </row>
    <row r="35" spans="1:56" x14ac:dyDescent="0.25">
      <c r="A35" s="1" t="s">
        <v>1</v>
      </c>
      <c r="B35" s="1" t="s">
        <v>3340</v>
      </c>
      <c r="K35" s="1">
        <f t="shared" si="0"/>
        <v>2.72</v>
      </c>
    </row>
    <row r="36" spans="1:56" x14ac:dyDescent="0.25">
      <c r="A36" s="1">
        <v>7</v>
      </c>
      <c r="B36" s="1" t="s">
        <v>3339</v>
      </c>
      <c r="C36" s="1">
        <v>1546.0000029951334</v>
      </c>
      <c r="D36" s="1">
        <v>0</v>
      </c>
      <c r="E36">
        <f>(R36-S36*(1000-T36)/(1000-U36))*AK36</f>
        <v>1.8302363795275931</v>
      </c>
      <c r="F36">
        <f>IF(AV36&lt;&gt;0,1/(1/AV36-1/N36),0)</f>
        <v>2.4385911893223162</v>
      </c>
      <c r="G36">
        <f>((AY36-AL36/2)*S36-E36)/(AY36+AL36/2)</f>
        <v>378.15677371573372</v>
      </c>
      <c r="H36">
        <f>AL36*1000</f>
        <v>25.536055495146176</v>
      </c>
      <c r="I36">
        <f>(AQ36-AW36)</f>
        <v>1.4024342553218418</v>
      </c>
      <c r="J36">
        <f>(P36+AP36*D36)</f>
        <v>26.145954132080078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27.256929397583008</v>
      </c>
      <c r="P36" s="1">
        <v>26.145954132080078</v>
      </c>
      <c r="Q36" s="1">
        <v>27.367929458618164</v>
      </c>
      <c r="R36" s="1">
        <v>400.18856811523438</v>
      </c>
      <c r="S36" s="1">
        <v>389.5115966796875</v>
      </c>
      <c r="T36" s="1">
        <v>0.10910043120384216</v>
      </c>
      <c r="U36" s="1">
        <v>22.733987808227539</v>
      </c>
      <c r="V36" s="1">
        <v>0.26429331302642822</v>
      </c>
      <c r="W36" s="1">
        <v>55.07257080078125</v>
      </c>
      <c r="X36" s="1">
        <v>300.01922607421875</v>
      </c>
      <c r="Y36" s="1">
        <v>499.36990356445313</v>
      </c>
      <c r="Z36" s="1">
        <v>7.7161927223205566</v>
      </c>
      <c r="AA36" s="1">
        <v>88.021354675292969</v>
      </c>
      <c r="AB36" s="1">
        <v>8.9961214065551758</v>
      </c>
      <c r="AC36" s="1">
        <v>0.86374706029891968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1.1030118605669805</v>
      </c>
      <c r="AL36">
        <f>(U36-T36)/(1000-U36)*AK36</f>
        <v>2.5536055495146176E-2</v>
      </c>
      <c r="AM36">
        <f>(P36+273.15)</f>
        <v>299.29595413208006</v>
      </c>
      <c r="AN36">
        <f>(O36+273.15)</f>
        <v>300.40692939758299</v>
      </c>
      <c r="AO36">
        <f>(Y36*AG36+Z36*AH36)*AI36</f>
        <v>79.899182784426557</v>
      </c>
      <c r="AP36">
        <f>((AO36+0.00000010773*(AN36^4-AM36^4))-AL36*44100)/(L36*51.4+0.00000043092*AM36^3)</f>
        <v>-8.500744249030225</v>
      </c>
      <c r="AQ36">
        <f>0.61365*EXP(17.502*J36/(240.97+J36))</f>
        <v>3.4035106593736244</v>
      </c>
      <c r="AR36">
        <f>AQ36*1000/AA36</f>
        <v>38.666874327588239</v>
      </c>
      <c r="AS36">
        <f>(AR36-U36)</f>
        <v>15.9328865193607</v>
      </c>
      <c r="AT36">
        <f>IF(D36,P36,(O36+P36)/2)</f>
        <v>26.701441764831543</v>
      </c>
      <c r="AU36">
        <f>0.61365*EXP(17.502*AT36/(240.97+AT36))</f>
        <v>3.5168771676264083</v>
      </c>
      <c r="AV36">
        <f>IF(AS36&lt;&gt;0,(1000-(AR36+U36)/2)/AS36*AL36,0)</f>
        <v>1.5535218652058997</v>
      </c>
      <c r="AW36">
        <f>U36*AA36/1000</f>
        <v>2.0010764040517826</v>
      </c>
      <c r="AX36">
        <f>(AU36-AW36)</f>
        <v>1.5158007635746258</v>
      </c>
      <c r="AY36">
        <f>1/(1.6/F36+1.37/N36)</f>
        <v>1.0243970751984552</v>
      </c>
      <c r="AZ36">
        <f>G36*AA36*0.001</f>
        <v>33.285871502097109</v>
      </c>
      <c r="BA36">
        <f>G36/S36</f>
        <v>0.97084856250559504</v>
      </c>
      <c r="BB36">
        <f>(1-AL36*AA36/AQ36/F36)*100</f>
        <v>72.918311013080796</v>
      </c>
      <c r="BC36">
        <f>(S36-E36/(N36/1.35))</f>
        <v>388.93434943289924</v>
      </c>
      <c r="BD36">
        <f>E36*BB36/100/BC36</f>
        <v>3.4313694777651097E-3</v>
      </c>
    </row>
    <row r="37" spans="1:56" x14ac:dyDescent="0.25">
      <c r="A37" s="1" t="s">
        <v>1</v>
      </c>
      <c r="B37" s="1" t="s">
        <v>3338</v>
      </c>
      <c r="K37" s="1">
        <f t="shared" si="0"/>
        <v>2.72</v>
      </c>
    </row>
    <row r="38" spans="1:56" x14ac:dyDescent="0.25">
      <c r="A38" s="1" t="s">
        <v>1</v>
      </c>
      <c r="B38" s="1" t="s">
        <v>3337</v>
      </c>
      <c r="K38" s="1">
        <f t="shared" si="0"/>
        <v>2.72</v>
      </c>
    </row>
    <row r="39" spans="1:56" x14ac:dyDescent="0.25">
      <c r="A39" s="1">
        <v>8</v>
      </c>
      <c r="B39" s="1" t="s">
        <v>3336</v>
      </c>
      <c r="C39" s="1">
        <v>1749.0000029951334</v>
      </c>
      <c r="D39" s="1">
        <v>0</v>
      </c>
      <c r="E39">
        <f>(R39-S39*(1000-T39)/(1000-U39))*AK39</f>
        <v>2.688439715146175</v>
      </c>
      <c r="F39">
        <f>IF(AV39&lt;&gt;0,1/(1/AV39-1/N39),0)</f>
        <v>2.3773168404991361</v>
      </c>
      <c r="G39">
        <f>((AY39-AL39/2)*S39-E39)/(AY39+AL39/2)</f>
        <v>375.62792408095447</v>
      </c>
      <c r="H39">
        <f>AL39*1000</f>
        <v>26.051824012696066</v>
      </c>
      <c r="I39">
        <f>(AQ39-AW39)</f>
        <v>1.4531373303510873</v>
      </c>
      <c r="J39">
        <f>(P39+AP39*D39)</f>
        <v>26.591209411621094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27.305671691894531</v>
      </c>
      <c r="P39" s="1">
        <v>26.591209411621094</v>
      </c>
      <c r="Q39" s="1">
        <v>27.402944564819336</v>
      </c>
      <c r="R39" s="1">
        <v>399.7864990234375</v>
      </c>
      <c r="S39" s="1">
        <v>388.17837524414063</v>
      </c>
      <c r="T39" s="1">
        <v>0.11141109466552734</v>
      </c>
      <c r="U39" s="1">
        <v>23.187431335449219</v>
      </c>
      <c r="V39" s="1">
        <v>0.26912030577659607</v>
      </c>
      <c r="W39" s="1">
        <v>56.010662078857422</v>
      </c>
      <c r="X39" s="1">
        <v>299.95587158203125</v>
      </c>
      <c r="Y39" s="1">
        <v>749.71185302734375</v>
      </c>
      <c r="Z39" s="1">
        <v>7.7548351287841797</v>
      </c>
      <c r="AA39" s="1">
        <v>88.021156311035156</v>
      </c>
      <c r="AB39" s="1">
        <v>8.9927568435668945</v>
      </c>
      <c r="AC39" s="1">
        <v>0.85903382301330566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1.1027789396398204</v>
      </c>
      <c r="AL39">
        <f>(U39-T39)/(1000-U39)*AK39</f>
        <v>2.6051824012696068E-2</v>
      </c>
      <c r="AM39">
        <f>(P39+273.15)</f>
        <v>299.74120941162107</v>
      </c>
      <c r="AN39">
        <f>(O39+273.15)</f>
        <v>300.45567169189451</v>
      </c>
      <c r="AO39">
        <f>(Y39*AG39+Z39*AH39)*AI39</f>
        <v>119.95389380319648</v>
      </c>
      <c r="AP39">
        <f>((AO39+0.00000010773*(AN39^4-AM39^4))-AL39*44100)/(L39*51.4+0.00000043092*AM39^3)</f>
        <v>-8.3925105533571678</v>
      </c>
      <c r="AQ39">
        <f>0.61365*EXP(17.502*J39/(240.97+J39))</f>
        <v>3.4941218483800576</v>
      </c>
      <c r="AR39">
        <f>AQ39*1000/AA39</f>
        <v>39.696386582710701</v>
      </c>
      <c r="AS39">
        <f>(AR39-U39)</f>
        <v>16.508955247261483</v>
      </c>
      <c r="AT39">
        <f>IF(D39,P39,(O39+P39)/2)</f>
        <v>26.948440551757813</v>
      </c>
      <c r="AU39">
        <f>0.61365*EXP(17.502*AT39/(240.97+AT39))</f>
        <v>3.568335545758067</v>
      </c>
      <c r="AV39">
        <f>IF(AS39&lt;&gt;0,(1000-(AR39+U39)/2)/AS39*AL39,0)</f>
        <v>1.5284253034762165</v>
      </c>
      <c r="AW39">
        <f>U39*AA39/1000</f>
        <v>2.0409845180289703</v>
      </c>
      <c r="AX39">
        <f>(AU39-AW39)</f>
        <v>1.5273510277290967</v>
      </c>
      <c r="AY39">
        <f>1/(1.6/F39+1.37/N39)</f>
        <v>1.0069529131445927</v>
      </c>
      <c r="AZ39">
        <f>G39*AA39*0.001</f>
        <v>33.063204220319342</v>
      </c>
      <c r="BA39">
        <f>G39/S39</f>
        <v>0.96766834021783754</v>
      </c>
      <c r="BB39">
        <f>(1-AL39*AA39/AQ39/F39)*100</f>
        <v>72.394215553439139</v>
      </c>
      <c r="BC39">
        <f>(S39-E39/(N39/1.35))</f>
        <v>387.33045502952609</v>
      </c>
      <c r="BD39">
        <f>E39*BB39/100/BC39</f>
        <v>5.0248433014615981E-3</v>
      </c>
    </row>
    <row r="40" spans="1:56" x14ac:dyDescent="0.25">
      <c r="A40" s="1" t="s">
        <v>1</v>
      </c>
      <c r="B40" s="1" t="s">
        <v>3335</v>
      </c>
      <c r="K40" s="1">
        <f t="shared" si="0"/>
        <v>2.72</v>
      </c>
    </row>
    <row r="41" spans="1:56" x14ac:dyDescent="0.25">
      <c r="A41" s="1" t="s">
        <v>1</v>
      </c>
      <c r="B41" s="1" t="s">
        <v>3334</v>
      </c>
      <c r="K41" s="1">
        <f t="shared" si="0"/>
        <v>2.72</v>
      </c>
    </row>
    <row r="42" spans="1:56" x14ac:dyDescent="0.25">
      <c r="A42" s="1">
        <v>9</v>
      </c>
      <c r="B42" s="1" t="s">
        <v>3333</v>
      </c>
      <c r="C42" s="1">
        <v>1952.0000029951334</v>
      </c>
      <c r="D42" s="1">
        <v>0</v>
      </c>
      <c r="E42">
        <f>(R42-S42*(1000-T42)/(1000-U42))*AK42</f>
        <v>2.8428196948163738</v>
      </c>
      <c r="F42">
        <f>IF(AV42&lt;&gt;0,1/(1/AV42-1/N42),0)</f>
        <v>2.687392632396242</v>
      </c>
      <c r="G42">
        <f>((AY42-AL42/2)*S42-E42)/(AY42+AL42/2)</f>
        <v>376.03620358298963</v>
      </c>
      <c r="H42">
        <f>AL42*1000</f>
        <v>26.694881389747589</v>
      </c>
      <c r="I42">
        <f>(AQ42-AW42)</f>
        <v>1.3783983653120027</v>
      </c>
      <c r="J42">
        <f>(P42+AP42*D42)</f>
        <v>26.465072631835938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27.375398635864258</v>
      </c>
      <c r="P42" s="1">
        <v>26.465072631835938</v>
      </c>
      <c r="Q42" s="1">
        <v>27.459993362426758</v>
      </c>
      <c r="R42" s="1">
        <v>399.94183349609375</v>
      </c>
      <c r="S42" s="1">
        <v>387.97390747070313</v>
      </c>
      <c r="T42" s="1">
        <v>0.1128867045044899</v>
      </c>
      <c r="U42" s="1">
        <v>23.741935729980469</v>
      </c>
      <c r="V42" s="1">
        <v>0.27157965302467346</v>
      </c>
      <c r="W42" s="1">
        <v>57.117683410644531</v>
      </c>
      <c r="X42" s="1">
        <v>299.99588012695313</v>
      </c>
      <c r="Y42" s="1">
        <v>1000.5638427734375</v>
      </c>
      <c r="Z42" s="1">
        <v>7.7423391342163086</v>
      </c>
      <c r="AA42" s="1">
        <v>88.023269653320313</v>
      </c>
      <c r="AB42" s="1">
        <v>9.1792097091674805</v>
      </c>
      <c r="AC42" s="1">
        <v>0.86119210720062256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1.1029260298785037</v>
      </c>
      <c r="AL42">
        <f>(U42-T42)/(1000-U42)*AK42</f>
        <v>2.6694881389747589E-2</v>
      </c>
      <c r="AM42">
        <f>(P42+273.15)</f>
        <v>299.61507263183591</v>
      </c>
      <c r="AN42">
        <f>(O42+273.15)</f>
        <v>300.52539863586424</v>
      </c>
      <c r="AO42">
        <f>(Y42*AG42+Z42*AH42)*AI42</f>
        <v>160.09021126545485</v>
      </c>
      <c r="AP42">
        <f>((AO42+0.00000010773*(AN42^4-AM42^4))-AL42*44100)/(L42*51.4+0.00000043092*AM42^3)</f>
        <v>-8.2779278100725939</v>
      </c>
      <c r="AQ42">
        <f>0.61365*EXP(17.502*J42/(240.97+J42))</f>
        <v>3.4682411761638736</v>
      </c>
      <c r="AR42">
        <f>AQ42*1000/AA42</f>
        <v>39.401412715337017</v>
      </c>
      <c r="AS42">
        <f>(AR42-U42)</f>
        <v>15.659476985356548</v>
      </c>
      <c r="AT42">
        <f>IF(D42,P42,(O42+P42)/2)</f>
        <v>26.920235633850098</v>
      </c>
      <c r="AU42">
        <f>0.61365*EXP(17.502*AT42/(240.97+AT42))</f>
        <v>3.5624264387907747</v>
      </c>
      <c r="AV42">
        <f>IF(AS42&lt;&gt;0,(1000-(AR42+U42)/2)/AS42*AL42,0)</f>
        <v>1.6508903404163942</v>
      </c>
      <c r="AW42">
        <f>U42*AA42/1000</f>
        <v>2.089842810851871</v>
      </c>
      <c r="AX42">
        <f>(AU42-AW42)</f>
        <v>1.4725836279389037</v>
      </c>
      <c r="AY42">
        <f>1/(1.6/F42+1.37/N42)</f>
        <v>1.0923708164524719</v>
      </c>
      <c r="AZ42">
        <f>G42*AA42*0.001</f>
        <v>33.099936147396349</v>
      </c>
      <c r="BA42">
        <f>G42/S42</f>
        <v>0.96923065273760722</v>
      </c>
      <c r="BB42">
        <f>(1-AL42*AA42/AQ42/F42)*100</f>
        <v>74.789289817561183</v>
      </c>
      <c r="BC42">
        <f>(S42-E42/(N42/1.35))</f>
        <v>387.07729659557026</v>
      </c>
      <c r="BD42">
        <f>E42*BB42/100/BC42</f>
        <v>5.4927650865774337E-3</v>
      </c>
    </row>
    <row r="43" spans="1:56" x14ac:dyDescent="0.25">
      <c r="A43" s="1" t="s">
        <v>1</v>
      </c>
      <c r="B43" s="1" t="s">
        <v>3332</v>
      </c>
      <c r="K43" s="1">
        <f t="shared" si="0"/>
        <v>2.72</v>
      </c>
    </row>
    <row r="44" spans="1:56" x14ac:dyDescent="0.25">
      <c r="A44" s="1" t="s">
        <v>1</v>
      </c>
      <c r="B44" s="1" t="s">
        <v>3331</v>
      </c>
      <c r="K44" s="1">
        <f t="shared" si="0"/>
        <v>2.72</v>
      </c>
    </row>
    <row r="45" spans="1:56" x14ac:dyDescent="0.25">
      <c r="A45" s="1">
        <v>10</v>
      </c>
      <c r="B45" s="1" t="s">
        <v>3330</v>
      </c>
      <c r="C45" s="1">
        <v>2155.0000029951334</v>
      </c>
      <c r="D45" s="1">
        <v>0</v>
      </c>
      <c r="E45">
        <f>(R45-S45*(1000-T45)/(1000-U45))*AK45</f>
        <v>3.3966000451454339</v>
      </c>
      <c r="F45">
        <f>IF(AV45&lt;&gt;0,1/(1/AV45-1/N45),0)</f>
        <v>2.8206310472744081</v>
      </c>
      <c r="G45">
        <f>((AY45-AL45/2)*S45-E45)/(AY45+AL45/2)</f>
        <v>375.30474124580019</v>
      </c>
      <c r="H45">
        <f>AL45*1000</f>
        <v>27.304518298636875</v>
      </c>
      <c r="I45">
        <f>(AQ45-AW45)</f>
        <v>1.3683312605873268</v>
      </c>
      <c r="J45">
        <f>(P45+AP45*D45)</f>
        <v>26.643695831298828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27.466562271118164</v>
      </c>
      <c r="P45" s="1">
        <v>26.643695831298828</v>
      </c>
      <c r="Q45" s="1">
        <v>27.535423278808594</v>
      </c>
      <c r="R45" s="1">
        <v>400.23464965820313</v>
      </c>
      <c r="S45" s="1">
        <v>387.55984497070313</v>
      </c>
      <c r="T45" s="1">
        <v>0.11597360670566559</v>
      </c>
      <c r="U45" s="1">
        <v>24.272607803344727</v>
      </c>
      <c r="V45" s="1">
        <v>0.27752795815467834</v>
      </c>
      <c r="W45" s="1">
        <v>58.085002899169922</v>
      </c>
      <c r="X45" s="1">
        <v>299.98220825195313</v>
      </c>
      <c r="Y45" s="1">
        <v>1250.0611572265625</v>
      </c>
      <c r="Z45" s="1">
        <v>6.4679851531982422</v>
      </c>
      <c r="AA45" s="1">
        <v>88.025535583496094</v>
      </c>
      <c r="AB45" s="1">
        <v>9.2539291381835938</v>
      </c>
      <c r="AC45" s="1">
        <v>0.85583376884460449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1.1028757656321804</v>
      </c>
      <c r="AL45">
        <f>(U45-T45)/(1000-U45)*AK45</f>
        <v>2.7304518298636875E-2</v>
      </c>
      <c r="AM45">
        <f>(P45+273.15)</f>
        <v>299.79369583129881</v>
      </c>
      <c r="AN45">
        <f>(O45+273.15)</f>
        <v>300.61656227111814</v>
      </c>
      <c r="AO45">
        <f>(Y45*AG45+Z45*AH45)*AI45</f>
        <v>200.00978068568293</v>
      </c>
      <c r="AP45">
        <f>((AO45+0.00000010773*(AN45^4-AM45^4))-AL45*44100)/(L45*51.4+0.00000043092*AM45^3)</f>
        <v>-8.1776044432880504</v>
      </c>
      <c r="AQ45">
        <f>0.61365*EXP(17.502*J45/(240.97+J45))</f>
        <v>3.5049405624848928</v>
      </c>
      <c r="AR45">
        <f>AQ45*1000/AA45</f>
        <v>39.817315955553632</v>
      </c>
      <c r="AS45">
        <f>(AR45-U45)</f>
        <v>15.544708152208905</v>
      </c>
      <c r="AT45">
        <f>IF(D45,P45,(O45+P45)/2)</f>
        <v>27.055129051208496</v>
      </c>
      <c r="AU45">
        <f>0.61365*EXP(17.502*AT45/(240.97+AT45))</f>
        <v>3.5907649213818322</v>
      </c>
      <c r="AV45">
        <f>IF(AS45&lt;&gt;0,(1000-(AR45+U45)/2)/AS45*AL45,0)</f>
        <v>1.7002278712363406</v>
      </c>
      <c r="AW45">
        <f>U45*AA45/1000</f>
        <v>2.136609301897566</v>
      </c>
      <c r="AX45">
        <f>(AU45-AW45)</f>
        <v>1.4541556194842662</v>
      </c>
      <c r="AY45">
        <f>1/(1.6/F45+1.37/N45)</f>
        <v>1.1269937311052896</v>
      </c>
      <c r="AZ45">
        <f>G45*AA45*0.001</f>
        <v>33.036400855186976</v>
      </c>
      <c r="BA45">
        <f>G45/S45</f>
        <v>0.96837880940470156</v>
      </c>
      <c r="BB45">
        <f>(1-AL45*AA45/AQ45/F45)*100</f>
        <v>75.688248058053091</v>
      </c>
      <c r="BC45">
        <f>(S45-E45/(N45/1.35))</f>
        <v>386.48857458921981</v>
      </c>
      <c r="BD45">
        <f>E45*BB45/100/BC45</f>
        <v>6.6517543770654233E-3</v>
      </c>
    </row>
    <row r="46" spans="1:56" x14ac:dyDescent="0.25">
      <c r="A46" s="1" t="s">
        <v>1</v>
      </c>
      <c r="B46" s="1" t="s">
        <v>3329</v>
      </c>
      <c r="K46" s="1">
        <f t="shared" si="0"/>
        <v>2.72</v>
      </c>
    </row>
    <row r="47" spans="1:56" x14ac:dyDescent="0.25">
      <c r="A47" s="1" t="s">
        <v>1</v>
      </c>
      <c r="B47" s="1" t="s">
        <v>3328</v>
      </c>
      <c r="K47" s="1">
        <f t="shared" si="0"/>
        <v>2.72</v>
      </c>
    </row>
    <row r="48" spans="1:56" x14ac:dyDescent="0.25">
      <c r="A48" s="1">
        <v>11</v>
      </c>
      <c r="B48" s="1" t="s">
        <v>3327</v>
      </c>
      <c r="C48" s="1">
        <v>2358.0000029951334</v>
      </c>
      <c r="D48" s="1">
        <v>0</v>
      </c>
      <c r="E48">
        <f>(R48-S48*(1000-T48)/(1000-U48))*AK48</f>
        <v>3.6819018091589828</v>
      </c>
      <c r="F48">
        <f>IF(AV48&lt;&gt;0,1/(1/AV48-1/N48),0)</f>
        <v>2.99776087757246</v>
      </c>
      <c r="G48">
        <f>((AY48-AL48/2)*S48-E48)/(AY48+AL48/2)</f>
        <v>374.58416975691972</v>
      </c>
      <c r="H48">
        <f>AL48*1000</f>
        <v>28.10633827535613</v>
      </c>
      <c r="I48">
        <f>(AQ48-AW48)</f>
        <v>1.3573664804686363</v>
      </c>
      <c r="J48">
        <f>(P48+AP48*D48)</f>
        <v>26.88420295715332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27.571897506713867</v>
      </c>
      <c r="P48" s="1">
        <v>26.88420295715332</v>
      </c>
      <c r="Q48" s="1">
        <v>27.621536254882813</v>
      </c>
      <c r="R48" s="1">
        <v>400.06124877929688</v>
      </c>
      <c r="S48" s="1">
        <v>386.86407470703125</v>
      </c>
      <c r="T48" s="1">
        <v>0.11866024136543274</v>
      </c>
      <c r="U48" s="1">
        <v>24.966327667236328</v>
      </c>
      <c r="V48" s="1">
        <v>0.28219318389892578</v>
      </c>
      <c r="W48" s="1">
        <v>59.373954772949219</v>
      </c>
      <c r="X48" s="1">
        <v>299.99026489257813</v>
      </c>
      <c r="Y48" s="1">
        <v>1601.10888671875</v>
      </c>
      <c r="Z48" s="1">
        <v>7.6843733787536621</v>
      </c>
      <c r="AA48" s="1">
        <v>88.019485473632813</v>
      </c>
      <c r="AB48" s="1">
        <v>9.3055448532104492</v>
      </c>
      <c r="AC48" s="1">
        <v>0.8550524115562439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1.1029053856344782</v>
      </c>
      <c r="AL48">
        <f>(U48-T48)/(1000-U48)*AK48</f>
        <v>2.8106338275356128E-2</v>
      </c>
      <c r="AM48">
        <f>(P48+273.15)</f>
        <v>300.0342029571533</v>
      </c>
      <c r="AN48">
        <f>(O48+273.15)</f>
        <v>300.72189750671384</v>
      </c>
      <c r="AO48">
        <f>(Y48*AG48+Z48*AH48)*AI48</f>
        <v>256.17741614898841</v>
      </c>
      <c r="AP48">
        <f>((AO48+0.00000010773*(AN48^4-AM48^4))-AL48*44100)/(L48*51.4+0.00000043092*AM48^3)</f>
        <v>-8.0175140531640388</v>
      </c>
      <c r="AQ48">
        <f>0.61365*EXP(17.502*J48/(240.97+J48))</f>
        <v>3.5548897959049013</v>
      </c>
      <c r="AR48">
        <f>AQ48*1000/AA48</f>
        <v>40.387532110373527</v>
      </c>
      <c r="AS48">
        <f>(AR48-U48)</f>
        <v>15.421204443137199</v>
      </c>
      <c r="AT48">
        <f>IF(D48,P48,(O48+P48)/2)</f>
        <v>27.228050231933594</v>
      </c>
      <c r="AU48">
        <f>0.61365*EXP(17.502*AT48/(240.97+AT48))</f>
        <v>3.6273799682211409</v>
      </c>
      <c r="AV48">
        <f>IF(AS48&lt;&gt;0,(1000-(AR48+U48)/2)/AS48*AL48,0)</f>
        <v>1.7630211395193938</v>
      </c>
      <c r="AW48">
        <f>U48*AA48/1000</f>
        <v>2.197523315436265</v>
      </c>
      <c r="AX48">
        <f>(AU48-AW48)</f>
        <v>1.4298566527848759</v>
      </c>
      <c r="AY48">
        <f>1/(1.6/F48+1.37/N48)</f>
        <v>1.1712356762230665</v>
      </c>
      <c r="AZ48">
        <f>G48*AA48*0.001</f>
        <v>32.970705888572006</v>
      </c>
      <c r="BA48">
        <f>G48/S48</f>
        <v>0.96825783071376947</v>
      </c>
      <c r="BB48">
        <f>(1-AL48*AA48/AQ48/F48)*100</f>
        <v>76.785466274069549</v>
      </c>
      <c r="BC48">
        <f>(S48-E48/(N48/1.35))</f>
        <v>385.70282160002523</v>
      </c>
      <c r="BD48">
        <f>E48*BB48/100/BC48</f>
        <v>7.3299061183635956E-3</v>
      </c>
    </row>
    <row r="49" spans="1:56" x14ac:dyDescent="0.25">
      <c r="A49" s="1" t="s">
        <v>1</v>
      </c>
      <c r="B49" s="1" t="s">
        <v>3326</v>
      </c>
      <c r="K49" s="1">
        <f t="shared" si="0"/>
        <v>2.72</v>
      </c>
    </row>
    <row r="50" spans="1:56" x14ac:dyDescent="0.25">
      <c r="A50" s="1" t="s">
        <v>1</v>
      </c>
      <c r="B50" s="1" t="s">
        <v>3321</v>
      </c>
      <c r="K50" s="1">
        <f t="shared" si="0"/>
        <v>2.72</v>
      </c>
    </row>
    <row r="51" spans="1:56" x14ac:dyDescent="0.25">
      <c r="A51" s="1">
        <v>12</v>
      </c>
      <c r="B51" s="1" t="s">
        <v>3325</v>
      </c>
      <c r="C51" s="1">
        <v>2561.0000029951334</v>
      </c>
      <c r="D51" s="1">
        <v>0</v>
      </c>
      <c r="E51">
        <f>(R51-S51*(1000-T51)/(1000-U51))*AK51</f>
        <v>3.8389037628210052</v>
      </c>
      <c r="F51">
        <f>IF(AV51&lt;&gt;0,1/(1/AV51-1/N51),0)</f>
        <v>3.1852716375444863</v>
      </c>
      <c r="G51">
        <f>((AY51-AL51/2)*S51-E51)/(AY51+AL51/2)</f>
        <v>374.07725593849761</v>
      </c>
      <c r="H51">
        <f>AL51*1000</f>
        <v>29.087934910243725</v>
      </c>
      <c r="I51">
        <f>(AQ51-AW51)</f>
        <v>1.3548728669912102</v>
      </c>
      <c r="J51">
        <f>(P51+AP51*D51)</f>
        <v>27.226505279541016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27.712070465087891</v>
      </c>
      <c r="P51" s="1">
        <v>27.226505279541016</v>
      </c>
      <c r="Q51" s="1">
        <v>27.729934692382813</v>
      </c>
      <c r="R51" s="1">
        <v>400.00006103515625</v>
      </c>
      <c r="S51" s="1">
        <v>386.32925415039063</v>
      </c>
      <c r="T51" s="1">
        <v>0.12118548154830933</v>
      </c>
      <c r="U51" s="1">
        <v>25.816242218017578</v>
      </c>
      <c r="V51" s="1">
        <v>0.28582757711410522</v>
      </c>
      <c r="W51" s="1">
        <v>60.890087127685547</v>
      </c>
      <c r="X51" s="1">
        <v>299.96673583984375</v>
      </c>
      <c r="Y51" s="1">
        <v>2000.1690673828125</v>
      </c>
      <c r="Z51" s="1">
        <v>7.2606964111328125</v>
      </c>
      <c r="AA51" s="1">
        <v>88.013526916503906</v>
      </c>
      <c r="AB51" s="1">
        <v>9.507319450378418</v>
      </c>
      <c r="AC51" s="1">
        <v>0.8580014705657959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1.1028188817641311</v>
      </c>
      <c r="AL51">
        <f>(U51-T51)/(1000-U51)*AK51</f>
        <v>2.9087934910243723E-2</v>
      </c>
      <c r="AM51">
        <f>(P51+273.15)</f>
        <v>300.37650527954099</v>
      </c>
      <c r="AN51">
        <f>(O51+273.15)</f>
        <v>300.86207046508787</v>
      </c>
      <c r="AO51">
        <f>(Y51*AG51+Z51*AH51)*AI51</f>
        <v>320.02704362808799</v>
      </c>
      <c r="AP51">
        <f>((AO51+0.00000010773*(AN51^4-AM51^4))-AL51*44100)/(L51*51.4+0.00000043092*AM51^3)</f>
        <v>-7.8652011951512328</v>
      </c>
      <c r="AQ51">
        <f>0.61365*EXP(17.502*J51/(240.97+J51))</f>
        <v>3.6270513963296849</v>
      </c>
      <c r="AR51">
        <f>AQ51*1000/AA51</f>
        <v>41.210158522230024</v>
      </c>
      <c r="AS51">
        <f>(AR51-U51)</f>
        <v>15.393916304212446</v>
      </c>
      <c r="AT51">
        <f>IF(D51,P51,(O51+P51)/2)</f>
        <v>27.469287872314453</v>
      </c>
      <c r="AU51">
        <f>0.61365*EXP(17.502*AT51/(240.97+AT51))</f>
        <v>3.6790048839630964</v>
      </c>
      <c r="AV51">
        <f>IF(AS51&lt;&gt;0,(1000-(AR51+U51)/2)/AS51*AL51,0)</f>
        <v>1.8262477568200524</v>
      </c>
      <c r="AW51">
        <f>U51*AA51/1000</f>
        <v>2.2721785293384746</v>
      </c>
      <c r="AX51">
        <f>(AU51-AW51)</f>
        <v>1.4068263546246218</v>
      </c>
      <c r="AY51">
        <f>1/(1.6/F51+1.37/N51)</f>
        <v>1.2159837963210613</v>
      </c>
      <c r="AZ51">
        <f>G51*AA51*0.001</f>
        <v>32.923858634394875</v>
      </c>
      <c r="BA51">
        <f>G51/S51</f>
        <v>0.96828612361018995</v>
      </c>
      <c r="BB51">
        <f>(1-AL51*AA51/AQ51/F51)*100</f>
        <v>77.840389115542308</v>
      </c>
      <c r="BC51">
        <f>(S51-E51/(N51/1.35))</f>
        <v>385.11848342560285</v>
      </c>
      <c r="BD51">
        <f>E51*BB51/100/BC51</f>
        <v>7.7592163330387895E-3</v>
      </c>
    </row>
    <row r="52" spans="1:56" x14ac:dyDescent="0.25">
      <c r="A52" s="1" t="s">
        <v>1</v>
      </c>
      <c r="B52" s="1" t="s">
        <v>3324</v>
      </c>
      <c r="K52" s="2">
        <v>6.67</v>
      </c>
    </row>
    <row r="53" spans="1:56" x14ac:dyDescent="0.25">
      <c r="A53" s="1" t="s">
        <v>1</v>
      </c>
      <c r="B53" s="1" t="s">
        <v>3323</v>
      </c>
      <c r="K53" s="2">
        <v>6.67</v>
      </c>
    </row>
    <row r="54" spans="1:56" x14ac:dyDescent="0.25">
      <c r="A54" s="1" t="s">
        <v>1</v>
      </c>
      <c r="B54" s="1" t="s">
        <v>3322</v>
      </c>
      <c r="K54" s="2">
        <v>6.67</v>
      </c>
    </row>
    <row r="55" spans="1:56" x14ac:dyDescent="0.25">
      <c r="A55" s="1" t="s">
        <v>1</v>
      </c>
      <c r="B55" s="1" t="s">
        <v>3321</v>
      </c>
      <c r="K55" s="2">
        <v>6.67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B5A78-67EF-4B2D-8770-9D488FBBD75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3407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3406</v>
      </c>
    </row>
    <row r="12" spans="1:56" x14ac:dyDescent="0.25">
      <c r="A12" s="1" t="s">
        <v>1</v>
      </c>
      <c r="B12" s="1" t="s">
        <v>3405</v>
      </c>
    </row>
    <row r="13" spans="1:56" x14ac:dyDescent="0.25">
      <c r="A13" s="1" t="s">
        <v>1</v>
      </c>
      <c r="B13" s="1" t="s">
        <v>3404</v>
      </c>
    </row>
    <row r="14" spans="1:56" x14ac:dyDescent="0.25">
      <c r="A14" s="1" t="s">
        <v>1</v>
      </c>
      <c r="B14" s="1" t="s">
        <v>3403</v>
      </c>
    </row>
    <row r="15" spans="1:56" x14ac:dyDescent="0.25">
      <c r="A15" s="1" t="s">
        <v>1</v>
      </c>
      <c r="B15" s="1" t="s">
        <v>3402</v>
      </c>
    </row>
    <row r="16" spans="1:56" x14ac:dyDescent="0.25">
      <c r="A16" s="1" t="s">
        <v>1</v>
      </c>
      <c r="B16" s="1" t="s">
        <v>3401</v>
      </c>
    </row>
    <row r="17" spans="1:56" x14ac:dyDescent="0.25">
      <c r="A17" s="1" t="s">
        <v>1</v>
      </c>
      <c r="B17" s="1" t="s">
        <v>3400</v>
      </c>
    </row>
    <row r="18" spans="1:56" x14ac:dyDescent="0.25">
      <c r="A18" s="1">
        <v>1</v>
      </c>
      <c r="B18" s="1" t="s">
        <v>3399</v>
      </c>
      <c r="C18" s="1">
        <v>324.00000306218863</v>
      </c>
      <c r="D18" s="1">
        <v>0</v>
      </c>
      <c r="E18">
        <f>(R18-S18*(1000-T18)/(1000-U18))*AK18</f>
        <v>-3.4232369925764834</v>
      </c>
      <c r="F18">
        <f>IF(AV18&lt;&gt;0,1/(1/AV18-1/N18),0)</f>
        <v>0.13792555451023628</v>
      </c>
      <c r="G18">
        <f>((AY18-AL18/2)*S18-E18)/(AY18+AL18/2)</f>
        <v>335.54332604112363</v>
      </c>
      <c r="H18">
        <f>AL18*1000</f>
        <v>23.010522339034218</v>
      </c>
      <c r="I18">
        <f>(AQ18-AW18)</f>
        <v>13.657665433840959</v>
      </c>
      <c r="J18">
        <f>(P18+AP18*D18)</f>
        <v>54.491844177246094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26.533737182617188</v>
      </c>
      <c r="P18" s="1">
        <v>54.491844177246094</v>
      </c>
      <c r="Q18" s="1">
        <v>26.669233322143555</v>
      </c>
      <c r="R18" s="1">
        <v>400.04461669921875</v>
      </c>
      <c r="S18" s="1">
        <v>394.91848754882813</v>
      </c>
      <c r="T18" s="1">
        <v>0.3246464729309082</v>
      </c>
      <c r="U18" s="1">
        <v>20.718393325805664</v>
      </c>
      <c r="V18" s="1">
        <v>0.82002776861190796</v>
      </c>
      <c r="W18" s="1">
        <v>52.332798004150391</v>
      </c>
      <c r="X18" s="1">
        <v>300.54254150390625</v>
      </c>
      <c r="Y18" s="1">
        <v>0.32267981767654419</v>
      </c>
      <c r="Z18" s="1">
        <v>11.339564323425293</v>
      </c>
      <c r="AA18" s="1">
        <v>87.959991455078125</v>
      </c>
      <c r="AB18" s="1">
        <v>3.2526698112487793</v>
      </c>
      <c r="AC18" s="1">
        <v>1.947069525718689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1.1049358143525962</v>
      </c>
      <c r="AL18">
        <f>(U18-T18)/(1000-U18)*AK18</f>
        <v>2.3010522339034216E-2</v>
      </c>
      <c r="AM18">
        <f>(P18+273.15)</f>
        <v>327.64184417724607</v>
      </c>
      <c r="AN18">
        <f>(O18+273.15)</f>
        <v>299.68373718261716</v>
      </c>
      <c r="AO18">
        <f>(Y18*AG18+Z18*AH18)*AI18</f>
        <v>5.1628769674254116E-2</v>
      </c>
      <c r="AP18">
        <f>((AO18+0.00000010773*(AN18^4-AM18^4))-AL18*44100)/(L18*51.4+0.00000043092*AM18^3)</f>
        <v>-11.083595431982426</v>
      </c>
      <c r="AQ18">
        <f>0.61365*EXP(17.502*J18/(240.97+J18))</f>
        <v>15.480055133741773</v>
      </c>
      <c r="AR18">
        <f>AQ18*1000/AA18</f>
        <v>175.98972984948006</v>
      </c>
      <c r="AS18">
        <f>(AR18-U18)</f>
        <v>155.27133652367439</v>
      </c>
      <c r="AT18">
        <f>IF(D18,P18,(O18+P18)/2)</f>
        <v>40.512790679931641</v>
      </c>
      <c r="AU18">
        <f>0.61365*EXP(17.502*AT18/(240.97+AT18))</f>
        <v>7.6191775713074454</v>
      </c>
      <c r="AV18">
        <f>IF(AS18&lt;&gt;0,(1000-(AR18+U18)/2)/AS18*AL18,0)</f>
        <v>0.13361992285403973</v>
      </c>
      <c r="AW18">
        <f>U18*AA18/1000</f>
        <v>1.8223896999008138</v>
      </c>
      <c r="AX18">
        <f>(AU18-AW18)</f>
        <v>5.7967878714066314</v>
      </c>
      <c r="AY18">
        <f>1/(1.6/F18+1.37/N18)</f>
        <v>8.3888899342003734E-2</v>
      </c>
      <c r="AZ18">
        <f>G18*AA18*0.001</f>
        <v>29.514388091385729</v>
      </c>
      <c r="BA18">
        <f>G18/S18</f>
        <v>0.84965210953725412</v>
      </c>
      <c r="BB18">
        <f>(1-AL18*AA18/AQ18/F18)*100</f>
        <v>5.2030392119063578</v>
      </c>
      <c r="BC18">
        <f>(S18-E18/(N18/1.35))</f>
        <v>395.99815908807409</v>
      </c>
      <c r="BD18">
        <f>E18*BB18/100/BC18</f>
        <v>-4.4978078547234948E-4</v>
      </c>
    </row>
    <row r="19" spans="1:56" x14ac:dyDescent="0.25">
      <c r="A19" s="1" t="s">
        <v>1</v>
      </c>
      <c r="B19" s="1" t="s">
        <v>3398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3397</v>
      </c>
      <c r="K20" s="1">
        <f t="shared" si="0"/>
        <v>2.72</v>
      </c>
    </row>
    <row r="21" spans="1:56" x14ac:dyDescent="0.25">
      <c r="A21" s="1">
        <v>2</v>
      </c>
      <c r="B21" s="1" t="s">
        <v>3396</v>
      </c>
      <c r="C21" s="1">
        <v>527.00000306218863</v>
      </c>
      <c r="D21" s="1">
        <v>0</v>
      </c>
      <c r="E21">
        <f>(R21-S21*(1000-T21)/(1000-U21))*AK21</f>
        <v>-2.0475894050850356</v>
      </c>
      <c r="F21">
        <f>IF(AV21&lt;&gt;0,1/(1/AV21-1/N21),0)</f>
        <v>0.2375848833691005</v>
      </c>
      <c r="G21">
        <f>((AY21-AL21/2)*S21-E21)/(AY21+AL21/2)</f>
        <v>349.6452039084935</v>
      </c>
      <c r="H21">
        <f>AL21*1000</f>
        <v>22.350956282852817</v>
      </c>
      <c r="I21">
        <f>(AQ21-AW21)</f>
        <v>8.1515278020340443</v>
      </c>
      <c r="J21">
        <f>(P21+AP21*D21)</f>
        <v>45.596813201904297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26.518404006958008</v>
      </c>
      <c r="P21" s="1">
        <v>45.596813201904297</v>
      </c>
      <c r="Q21" s="1">
        <v>26.691904067993164</v>
      </c>
      <c r="R21" s="1">
        <v>399.92816162109375</v>
      </c>
      <c r="S21" s="1">
        <v>393.81280517578125</v>
      </c>
      <c r="T21" s="1">
        <v>0.499754399061203</v>
      </c>
      <c r="U21" s="1">
        <v>20.324459075927734</v>
      </c>
      <c r="V21" s="1">
        <v>1.2634106874465942</v>
      </c>
      <c r="W21" s="1">
        <v>51.381519317626953</v>
      </c>
      <c r="X21" s="1">
        <v>300.4281005859375</v>
      </c>
      <c r="Y21" s="1">
        <v>26.373207092285156</v>
      </c>
      <c r="Z21" s="1">
        <v>11.353908538818359</v>
      </c>
      <c r="AA21" s="1">
        <v>87.9554443359375</v>
      </c>
      <c r="AB21" s="1">
        <v>2.6050562858581543</v>
      </c>
      <c r="AC21" s="1">
        <v>1.9446160793304443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1.1045150756835933</v>
      </c>
      <c r="AL21">
        <f>(U21-T21)/(1000-U21)*AK21</f>
        <v>2.2350956282852816E-2</v>
      </c>
      <c r="AM21">
        <f>(P21+273.15)</f>
        <v>318.74681320190427</v>
      </c>
      <c r="AN21">
        <f>(O21+273.15)</f>
        <v>299.66840400695799</v>
      </c>
      <c r="AO21">
        <f>(Y21*AG21+Z21*AH21)*AI21</f>
        <v>4.2197130404476866</v>
      </c>
      <c r="AP21">
        <f>((AO21+0.00000010773*(AN21^4-AM21^4))-AL21*44100)/(L21*51.4+0.00000043092*AM21^3)</f>
        <v>-9.8800776001716457</v>
      </c>
      <c r="AQ21">
        <f>0.61365*EXP(17.502*J21/(240.97+J21))</f>
        <v>9.9391746309448461</v>
      </c>
      <c r="AR21">
        <f>AQ21*1000/AA21</f>
        <v>113.00238098943721</v>
      </c>
      <c r="AS21">
        <f>(AR21-U21)</f>
        <v>92.677921913509479</v>
      </c>
      <c r="AT21">
        <f>IF(D21,P21,(O21+P21)/2)</f>
        <v>36.057608604431152</v>
      </c>
      <c r="AU21">
        <f>0.61365*EXP(17.502*AT21/(240.97+AT21))</f>
        <v>5.9877188256643805</v>
      </c>
      <c r="AV21">
        <f>IF(AS21&lt;&gt;0,(1000-(AR21+U21)/2)/AS21*AL21,0)</f>
        <v>0.22509098893590981</v>
      </c>
      <c r="AW21">
        <f>U21*AA21/1000</f>
        <v>1.7876468289108016</v>
      </c>
      <c r="AX21">
        <f>(AU21-AW21)</f>
        <v>4.2000719967535787</v>
      </c>
      <c r="AY21">
        <f>1/(1.6/F21+1.37/N21)</f>
        <v>0.1417534379242314</v>
      </c>
      <c r="AZ21">
        <f>G21*AA21*0.001</f>
        <v>30.753199269701017</v>
      </c>
      <c r="BA21">
        <f>G21/S21</f>
        <v>0.88784620335650788</v>
      </c>
      <c r="BB21">
        <f>(1-AL21*AA21/AQ21/F21)*100</f>
        <v>16.748951835540371</v>
      </c>
      <c r="BC21">
        <f>(S21-E21/(N21/1.35))</f>
        <v>394.45860446152341</v>
      </c>
      <c r="BD21">
        <f>E21*BB21/100/BC21</f>
        <v>-8.6941889305591888E-4</v>
      </c>
    </row>
    <row r="22" spans="1:56" x14ac:dyDescent="0.25">
      <c r="A22" s="1" t="s">
        <v>1</v>
      </c>
      <c r="B22" s="1" t="s">
        <v>3395</v>
      </c>
      <c r="K22" s="1">
        <f t="shared" si="0"/>
        <v>2.72</v>
      </c>
    </row>
    <row r="23" spans="1:56" x14ac:dyDescent="0.25">
      <c r="A23" s="1" t="s">
        <v>1</v>
      </c>
      <c r="B23" s="1" t="s">
        <v>3394</v>
      </c>
      <c r="K23" s="1">
        <f t="shared" si="0"/>
        <v>2.72</v>
      </c>
    </row>
    <row r="24" spans="1:56" x14ac:dyDescent="0.25">
      <c r="A24" s="1">
        <v>3</v>
      </c>
      <c r="B24" s="1" t="s">
        <v>3393</v>
      </c>
      <c r="C24" s="1">
        <v>730.00000306218863</v>
      </c>
      <c r="D24" s="1">
        <v>0</v>
      </c>
      <c r="E24">
        <f>(R24-S24*(1000-T24)/(1000-U24))*AK24</f>
        <v>-1.3830027873336241</v>
      </c>
      <c r="F24">
        <f>IF(AV24&lt;&gt;0,1/(1/AV24-1/N24),0)</f>
        <v>0.23962044724211468</v>
      </c>
      <c r="G24">
        <f>((AY24-AL24/2)*S24-E24)/(AY24+AL24/2)</f>
        <v>346.56293337761105</v>
      </c>
      <c r="H24">
        <f>AL24*1000</f>
        <v>21.85394084214629</v>
      </c>
      <c r="I24">
        <f>(AQ24-AW24)</f>
        <v>7.9196400022157611</v>
      </c>
      <c r="J24">
        <f>(P24+AP24*D24)</f>
        <v>45.096294403076172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26.475217819213867</v>
      </c>
      <c r="P24" s="1">
        <v>45.096294403076172</v>
      </c>
      <c r="Q24" s="1">
        <v>26.657407760620117</v>
      </c>
      <c r="R24" s="1">
        <v>400.00009155273438</v>
      </c>
      <c r="S24" s="1">
        <v>393.46783447265625</v>
      </c>
      <c r="T24" s="1">
        <v>0.70107448101043701</v>
      </c>
      <c r="U24" s="1">
        <v>20.087364196777344</v>
      </c>
      <c r="V24" s="1">
        <v>1.7769533395767212</v>
      </c>
      <c r="W24" s="1">
        <v>50.913719177246094</v>
      </c>
      <c r="X24" s="1">
        <v>300.46322631835938</v>
      </c>
      <c r="Y24" s="1">
        <v>50.780189514160156</v>
      </c>
      <c r="Z24" s="1">
        <v>11.436546325683594</v>
      </c>
      <c r="AA24" s="1">
        <v>87.959136962890625</v>
      </c>
      <c r="AB24" s="1">
        <v>2.6762964725494385</v>
      </c>
      <c r="AC24" s="1">
        <v>1.9675130844116211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1.1046442144057327</v>
      </c>
      <c r="AL24">
        <f>(U24-T24)/(1000-U24)*AK24</f>
        <v>2.1853940842146289E-2</v>
      </c>
      <c r="AM24">
        <f>(P24+273.15)</f>
        <v>318.24629440307615</v>
      </c>
      <c r="AN24">
        <f>(O24+273.15)</f>
        <v>299.62521781921384</v>
      </c>
      <c r="AO24">
        <f>(Y24*AG24+Z24*AH24)*AI24</f>
        <v>8.1248301406615155</v>
      </c>
      <c r="AP24">
        <f>((AO24+0.00000010773*(AN24^4-AM24^4))-AL24*44100)/(L24*51.4+0.00000043092*AM24^3)</f>
        <v>-9.6246772603157655</v>
      </c>
      <c r="AQ24">
        <f>0.61365*EXP(17.502*J24/(240.97+J24))</f>
        <v>9.6865072208235645</v>
      </c>
      <c r="AR24">
        <f>AQ24*1000/AA24</f>
        <v>110.125082569992</v>
      </c>
      <c r="AS24">
        <f>(AR24-U24)</f>
        <v>90.037718373214659</v>
      </c>
      <c r="AT24">
        <f>IF(D24,P24,(O24+P24)/2)</f>
        <v>35.78575611114502</v>
      </c>
      <c r="AU24">
        <f>0.61365*EXP(17.502*AT24/(240.97+AT24))</f>
        <v>5.8988432481197579</v>
      </c>
      <c r="AV24">
        <f>IF(AS24&lt;&gt;0,(1000-(AR24+U24)/2)/AS24*AL24,0)</f>
        <v>0.22691727041750864</v>
      </c>
      <c r="AW24">
        <f>U24*AA24/1000</f>
        <v>1.7668672186078038</v>
      </c>
      <c r="AX24">
        <f>(AU24-AW24)</f>
        <v>4.1319760295119536</v>
      </c>
      <c r="AY24">
        <f>1/(1.6/F24+1.37/N24)</f>
        <v>0.14291239011605983</v>
      </c>
      <c r="AZ24">
        <f>G24*AA24*0.001</f>
        <v>30.483376523222429</v>
      </c>
      <c r="BA24">
        <f>G24/S24</f>
        <v>0.88079101520989811</v>
      </c>
      <c r="BB24">
        <f>(1-AL24*AA24/AQ24/F24)*100</f>
        <v>17.182971915409716</v>
      </c>
      <c r="BC24">
        <f>(S24-E24/(N24/1.35))</f>
        <v>393.90402651878685</v>
      </c>
      <c r="BD24">
        <f>E24*BB24/100/BC24</f>
        <v>-6.0329665232689911E-4</v>
      </c>
    </row>
    <row r="25" spans="1:56" x14ac:dyDescent="0.25">
      <c r="A25" s="1" t="s">
        <v>1</v>
      </c>
      <c r="B25" s="1" t="s">
        <v>3392</v>
      </c>
      <c r="K25" s="1">
        <f t="shared" si="0"/>
        <v>2.72</v>
      </c>
    </row>
    <row r="26" spans="1:56" x14ac:dyDescent="0.25">
      <c r="A26" s="1" t="s">
        <v>1</v>
      </c>
      <c r="B26" s="1" t="s">
        <v>580</v>
      </c>
      <c r="K26" s="1">
        <f t="shared" si="0"/>
        <v>2.72</v>
      </c>
    </row>
    <row r="27" spans="1:56" x14ac:dyDescent="0.25">
      <c r="A27" s="1">
        <v>4</v>
      </c>
      <c r="B27" s="1" t="s">
        <v>3391</v>
      </c>
      <c r="C27" s="1">
        <v>933.00000306218863</v>
      </c>
      <c r="D27" s="1">
        <v>0</v>
      </c>
      <c r="E27">
        <f>(R27-S27*(1000-T27)/(1000-U27))*AK27</f>
        <v>-0.70847853216112899</v>
      </c>
      <c r="F27">
        <f>IF(AV27&lt;&gt;0,1/(1/AV27-1/N27),0)</f>
        <v>0.23450566341306014</v>
      </c>
      <c r="G27">
        <f>((AY27-AL27/2)*S27-E27)/(AY27+AL27/2)</f>
        <v>341.36143241784271</v>
      </c>
      <c r="H27">
        <f>AL27*1000</f>
        <v>21.612138560028431</v>
      </c>
      <c r="I27">
        <f>(AQ27-AW27)</f>
        <v>7.9899394114832987</v>
      </c>
      <c r="J27">
        <f>(P27+AP27*D27)</f>
        <v>45.237941741943359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26.451133728027344</v>
      </c>
      <c r="P27" s="1">
        <v>45.237941741943359</v>
      </c>
      <c r="Q27" s="1">
        <v>26.630210876464844</v>
      </c>
      <c r="R27" s="1">
        <v>400.03018188476563</v>
      </c>
      <c r="S27" s="1">
        <v>392.98263549804688</v>
      </c>
      <c r="T27" s="1">
        <v>0.92303997278213501</v>
      </c>
      <c r="U27" s="1">
        <v>20.095447540283203</v>
      </c>
      <c r="V27" s="1">
        <v>2.342775821685791</v>
      </c>
      <c r="W27" s="1">
        <v>51.004432678222656</v>
      </c>
      <c r="X27" s="1">
        <v>300.45108032226563</v>
      </c>
      <c r="Y27" s="1">
        <v>100.35157775878906</v>
      </c>
      <c r="Z27" s="1">
        <v>11.546566009521484</v>
      </c>
      <c r="AA27" s="1">
        <v>87.955406188964844</v>
      </c>
      <c r="AB27" s="1">
        <v>2.6810083389282227</v>
      </c>
      <c r="AC27" s="1">
        <v>1.9693354368209839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1.1045995600083294</v>
      </c>
      <c r="AL27">
        <f>(U27-T27)/(1000-U27)*AK27</f>
        <v>2.1612138560028429E-2</v>
      </c>
      <c r="AM27">
        <f>(P27+273.15)</f>
        <v>318.38794174194334</v>
      </c>
      <c r="AN27">
        <f>(O27+273.15)</f>
        <v>299.60113372802732</v>
      </c>
      <c r="AO27">
        <f>(Y27*AG27+Z27*AH27)*AI27</f>
        <v>16.056252082521041</v>
      </c>
      <c r="AP27">
        <f>((AO27+0.00000010773*(AN27^4-AM27^4))-AL27*44100)/(L27*51.4+0.00000043092*AM27^3)</f>
        <v>-9.491312519778905</v>
      </c>
      <c r="AQ27">
        <f>0.61365*EXP(17.502*J27/(240.97+J27))</f>
        <v>9.757442662437942</v>
      </c>
      <c r="AR27">
        <f>AQ27*1000/AA27</f>
        <v>110.93624695990705</v>
      </c>
      <c r="AS27">
        <f>(AR27-U27)</f>
        <v>90.840799419623849</v>
      </c>
      <c r="AT27">
        <f>IF(D27,P27,(O27+P27)/2)</f>
        <v>35.844537734985352</v>
      </c>
      <c r="AU27">
        <f>0.61365*EXP(17.502*AT27/(240.97+AT27))</f>
        <v>5.917962742810948</v>
      </c>
      <c r="AV27">
        <f>IF(AS27&lt;&gt;0,(1000-(AR27+U27)/2)/AS27*AL27,0)</f>
        <v>0.2223252230320954</v>
      </c>
      <c r="AW27">
        <f>U27*AA27/1000</f>
        <v>1.7675032509546436</v>
      </c>
      <c r="AX27">
        <f>(AU27-AW27)</f>
        <v>4.1504594918563047</v>
      </c>
      <c r="AY27">
        <f>1/(1.6/F27+1.37/N27)</f>
        <v>0.13999856473466846</v>
      </c>
      <c r="AZ27">
        <f>G27*AA27*0.001</f>
        <v>30.024583445558228</v>
      </c>
      <c r="BA27">
        <f>G27/S27</f>
        <v>0.86864253425655313</v>
      </c>
      <c r="BB27">
        <f>(1-AL27*AA27/AQ27/F27)*100</f>
        <v>16.924887455013028</v>
      </c>
      <c r="BC27">
        <f>(S27-E27/(N27/1.35))</f>
        <v>393.20608602425932</v>
      </c>
      <c r="BD27">
        <f>E27*BB27/100/BC27</f>
        <v>-3.0495253881650611E-4</v>
      </c>
    </row>
    <row r="28" spans="1:56" x14ac:dyDescent="0.25">
      <c r="A28" s="1" t="s">
        <v>1</v>
      </c>
      <c r="B28" s="1" t="s">
        <v>3390</v>
      </c>
      <c r="K28" s="1">
        <f t="shared" si="0"/>
        <v>2.72</v>
      </c>
    </row>
    <row r="29" spans="1:56" x14ac:dyDescent="0.25">
      <c r="A29" s="1" t="s">
        <v>1</v>
      </c>
      <c r="B29" s="1" t="s">
        <v>577</v>
      </c>
      <c r="K29" s="1">
        <f t="shared" si="0"/>
        <v>2.72</v>
      </c>
    </row>
    <row r="30" spans="1:56" x14ac:dyDescent="0.25">
      <c r="A30" s="1">
        <v>5</v>
      </c>
      <c r="B30" s="1" t="s">
        <v>576</v>
      </c>
      <c r="C30" s="1">
        <v>1136.0000030621886</v>
      </c>
      <c r="D30" s="1">
        <v>0</v>
      </c>
      <c r="E30">
        <f>(R30-S30*(1000-T30)/(1000-U30))*AK30</f>
        <v>0.20724919076343132</v>
      </c>
      <c r="F30">
        <f>IF(AV30&lt;&gt;0,1/(1/AV30-1/N30),0)</f>
        <v>0.23318023937214136</v>
      </c>
      <c r="G30">
        <f>((AY30-AL30/2)*S30-E30)/(AY30+AL30/2)</f>
        <v>334.68856599894258</v>
      </c>
      <c r="H30">
        <f>AL30*1000</f>
        <v>21.501578532475293</v>
      </c>
      <c r="I30">
        <f>(AQ30-AW30)</f>
        <v>7.9903657835056414</v>
      </c>
      <c r="J30">
        <f>(P30+AP30*D30)</f>
        <v>45.263534545898438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26.452241897583008</v>
      </c>
      <c r="P30" s="1">
        <v>45.263534545898438</v>
      </c>
      <c r="Q30" s="1">
        <v>26.62060546875</v>
      </c>
      <c r="R30" s="1">
        <v>400.13226318359375</v>
      </c>
      <c r="S30" s="1">
        <v>392.30767822265625</v>
      </c>
      <c r="T30" s="1">
        <v>1.1648107767105103</v>
      </c>
      <c r="U30" s="1">
        <v>20.237585067749023</v>
      </c>
      <c r="V30" s="1">
        <v>2.9561173915863037</v>
      </c>
      <c r="W30" s="1">
        <v>51.360000610351563</v>
      </c>
      <c r="X30" s="1">
        <v>300.43197631835938</v>
      </c>
      <c r="Y30" s="1">
        <v>149.5458984375</v>
      </c>
      <c r="Z30" s="1">
        <v>11.529692649841309</v>
      </c>
      <c r="AA30" s="1">
        <v>87.952255249023438</v>
      </c>
      <c r="AB30" s="1">
        <v>2.6244745254516602</v>
      </c>
      <c r="AC30" s="1">
        <v>1.9781885147094727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1.1045293246998504</v>
      </c>
      <c r="AL30">
        <f>(U30-T30)/(1000-U30)*AK30</f>
        <v>2.1501578532475293E-2</v>
      </c>
      <c r="AM30">
        <f>(P30+273.15)</f>
        <v>318.41353454589841</v>
      </c>
      <c r="AN30">
        <f>(O30+273.15)</f>
        <v>299.60224189758299</v>
      </c>
      <c r="AO30">
        <f>(Y30*AG30+Z30*AH30)*AI30</f>
        <v>23.927343215182191</v>
      </c>
      <c r="AP30">
        <f>((AO30+0.00000010773*(AN30^4-AM30^4))-AL30*44100)/(L30*51.4+0.00000043092*AM30^3)</f>
        <v>-9.3909587238967625</v>
      </c>
      <c r="AQ30">
        <f>0.61365*EXP(17.502*J30/(240.97+J30))</f>
        <v>9.7703070310081284</v>
      </c>
      <c r="AR30">
        <f>AQ30*1000/AA30</f>
        <v>111.08648667785708</v>
      </c>
      <c r="AS30">
        <f>(AR30-U30)</f>
        <v>90.848901610108058</v>
      </c>
      <c r="AT30">
        <f>IF(D30,P30,(O30+P30)/2)</f>
        <v>35.857888221740723</v>
      </c>
      <c r="AU30">
        <f>0.61365*EXP(17.502*AT30/(240.97+AT30))</f>
        <v>5.922312658224044</v>
      </c>
      <c r="AV30">
        <f>IF(AS30&lt;&gt;0,(1000-(AR30+U30)/2)/AS30*AL30,0)</f>
        <v>0.22113356084118882</v>
      </c>
      <c r="AW30">
        <f>U30*AA30/1000</f>
        <v>1.7799412475024874</v>
      </c>
      <c r="AX30">
        <f>(AU30-AW30)</f>
        <v>4.142371410721557</v>
      </c>
      <c r="AY30">
        <f>1/(1.6/F30+1.37/N30)</f>
        <v>0.13924255859037926</v>
      </c>
      <c r="AZ30">
        <f>G30*AA30*0.001</f>
        <v>29.436614185668628</v>
      </c>
      <c r="BA30">
        <f>G30/S30</f>
        <v>0.85312774788208035</v>
      </c>
      <c r="BB30">
        <f>(1-AL30*AA30/AQ30/F30)*100</f>
        <v>16.992493266540155</v>
      </c>
      <c r="BC30">
        <f>(S30-E30/(N30/1.35))</f>
        <v>392.24231288181534</v>
      </c>
      <c r="BD30">
        <f>E30*BB30/100/BC30</f>
        <v>8.9783288617426729E-5</v>
      </c>
    </row>
    <row r="31" spans="1:56" x14ac:dyDescent="0.25">
      <c r="A31" s="1" t="s">
        <v>1</v>
      </c>
      <c r="B31" s="1" t="s">
        <v>3389</v>
      </c>
      <c r="K31" s="1">
        <f t="shared" si="0"/>
        <v>2.72</v>
      </c>
    </row>
    <row r="32" spans="1:56" x14ac:dyDescent="0.25">
      <c r="A32" s="1" t="s">
        <v>1</v>
      </c>
      <c r="B32" s="1" t="s">
        <v>3388</v>
      </c>
      <c r="K32" s="1">
        <f t="shared" si="0"/>
        <v>2.72</v>
      </c>
    </row>
    <row r="33" spans="1:56" x14ac:dyDescent="0.25">
      <c r="A33" s="1">
        <v>6</v>
      </c>
      <c r="B33" s="1" t="s">
        <v>3387</v>
      </c>
      <c r="C33" s="1">
        <v>1339.5000030733645</v>
      </c>
      <c r="D33" s="1">
        <v>0</v>
      </c>
      <c r="E33">
        <f>(R33-S33*(1000-T33)/(1000-U33))*AK33</f>
        <v>2.05671185731005</v>
      </c>
      <c r="F33">
        <f>IF(AV33&lt;&gt;0,1/(1/AV33-1/N33),0)</f>
        <v>0.25047047732571875</v>
      </c>
      <c r="G33">
        <f>((AY33-AL33/2)*S33-E33)/(AY33+AL33/2)</f>
        <v>325.06099826930881</v>
      </c>
      <c r="H33">
        <f>AL33*1000</f>
        <v>21.501395295165931</v>
      </c>
      <c r="I33">
        <f>(AQ33-AW33)</f>
        <v>7.487689041501465</v>
      </c>
      <c r="J33">
        <f>(P33+AP33*D33)</f>
        <v>44.288486480712891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26.418024063110352</v>
      </c>
      <c r="P33" s="1">
        <v>44.288486480712891</v>
      </c>
      <c r="Q33" s="1">
        <v>26.619314193725586</v>
      </c>
      <c r="R33" s="1">
        <v>399.919921875</v>
      </c>
      <c r="S33" s="1">
        <v>390.4580078125</v>
      </c>
      <c r="T33" s="1">
        <v>1.4320292472839355</v>
      </c>
      <c r="U33" s="1">
        <v>20.49749755859375</v>
      </c>
      <c r="V33" s="1">
        <v>3.6414868831634521</v>
      </c>
      <c r="W33" s="1">
        <v>52.122791290283203</v>
      </c>
      <c r="X33" s="1">
        <v>300.46481323242188</v>
      </c>
      <c r="Y33" s="1">
        <v>300.47698974609375</v>
      </c>
      <c r="Z33" s="1">
        <v>11.61341381072998</v>
      </c>
      <c r="AA33" s="1">
        <v>87.949028015136719</v>
      </c>
      <c r="AB33" s="1">
        <v>2.281649112701416</v>
      </c>
      <c r="AC33" s="1">
        <v>1.9876596927642822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1.1046500486486095</v>
      </c>
      <c r="AL33">
        <f>(U33-T33)/(1000-U33)*AK33</f>
        <v>2.1501395295165933E-2</v>
      </c>
      <c r="AM33">
        <f>(P33+273.15)</f>
        <v>317.43848648071287</v>
      </c>
      <c r="AN33">
        <f>(O33+273.15)</f>
        <v>299.56802406311033</v>
      </c>
      <c r="AO33">
        <f>(Y33*AG33+Z33*AH33)*AI33</f>
        <v>48.076317284785546</v>
      </c>
      <c r="AP33">
        <f>((AO33+0.00000010773*(AN33^4-AM33^4))-AL33*44100)/(L33*51.4+0.00000043092*AM33^3)</f>
        <v>-9.0996062192533937</v>
      </c>
      <c r="AQ33">
        <f>0.61365*EXP(17.502*J33/(240.97+J33))</f>
        <v>9.2904240285224233</v>
      </c>
      <c r="AR33">
        <f>AQ33*1000/AA33</f>
        <v>105.63418650770613</v>
      </c>
      <c r="AS33">
        <f>(AR33-U33)</f>
        <v>85.136688949112383</v>
      </c>
      <c r="AT33">
        <f>IF(D33,P33,(O33+P33)/2)</f>
        <v>35.353255271911621</v>
      </c>
      <c r="AU33">
        <f>0.61365*EXP(17.502*AT33/(240.97+AT33))</f>
        <v>5.7598091632537676</v>
      </c>
      <c r="AV33">
        <f>IF(AS33&lt;&gt;0,(1000-(AR33+U33)/2)/AS33*AL33,0)</f>
        <v>0.23662409173593679</v>
      </c>
      <c r="AW33">
        <f>U33*AA33/1000</f>
        <v>1.8027349870209581</v>
      </c>
      <c r="AX33">
        <f>(AU33-AW33)</f>
        <v>3.9570741762328092</v>
      </c>
      <c r="AY33">
        <f>1/(1.6/F33+1.37/N33)</f>
        <v>0.14907471183916951</v>
      </c>
      <c r="AZ33">
        <f>G33*AA33*0.001</f>
        <v>28.588798843415749</v>
      </c>
      <c r="BA33">
        <f>G33/S33</f>
        <v>0.83251205447271759</v>
      </c>
      <c r="BB33">
        <f>(1-AL33*AA33/AQ33/F33)*100</f>
        <v>18.734612970389975</v>
      </c>
      <c r="BC33">
        <f>(S33-E33/(N33/1.35))</f>
        <v>389.80933135171659</v>
      </c>
      <c r="BD33">
        <f>E33*BB33/100/BC33</f>
        <v>9.8847558381175323E-4</v>
      </c>
    </row>
    <row r="34" spans="1:56" x14ac:dyDescent="0.25">
      <c r="A34" s="1" t="s">
        <v>1</v>
      </c>
      <c r="B34" s="1" t="s">
        <v>3386</v>
      </c>
      <c r="K34" s="1">
        <f t="shared" si="0"/>
        <v>2.72</v>
      </c>
    </row>
    <row r="35" spans="1:56" x14ac:dyDescent="0.25">
      <c r="A35" s="1" t="s">
        <v>1</v>
      </c>
      <c r="B35" s="1" t="s">
        <v>3385</v>
      </c>
      <c r="K35" s="1">
        <f t="shared" si="0"/>
        <v>2.72</v>
      </c>
    </row>
    <row r="36" spans="1:56" x14ac:dyDescent="0.25">
      <c r="A36" s="1">
        <v>7</v>
      </c>
      <c r="B36" s="1" t="s">
        <v>3384</v>
      </c>
      <c r="C36" s="1">
        <v>1542.5000030733645</v>
      </c>
      <c r="D36" s="1">
        <v>0</v>
      </c>
      <c r="E36">
        <f>(R36-S36*(1000-T36)/(1000-U36))*AK36</f>
        <v>2.4200356526051503</v>
      </c>
      <c r="F36">
        <f>IF(AV36&lt;&gt;0,1/(1/AV36-1/N36),0)</f>
        <v>0.25570189342506083</v>
      </c>
      <c r="G36">
        <f>((AY36-AL36/2)*S36-E36)/(AY36+AL36/2)</f>
        <v>323.07926488915479</v>
      </c>
      <c r="H36">
        <f>AL36*1000</f>
        <v>21.766893000262133</v>
      </c>
      <c r="I36">
        <f>(AQ36-AW36)</f>
        <v>7.4318080716842516</v>
      </c>
      <c r="J36">
        <f>(P36+AP36*D36)</f>
        <v>44.263839721679688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26.451362609863281</v>
      </c>
      <c r="P36" s="1">
        <v>44.263839721679688</v>
      </c>
      <c r="Q36" s="1">
        <v>26.636541366577148</v>
      </c>
      <c r="R36" s="1">
        <v>399.91998291015625</v>
      </c>
      <c r="S36" s="1">
        <v>390.04519653320313</v>
      </c>
      <c r="T36" s="1">
        <v>1.7114115953445435</v>
      </c>
      <c r="U36" s="1">
        <v>20.999013900756836</v>
      </c>
      <c r="V36" s="1">
        <v>4.343167781829834</v>
      </c>
      <c r="W36" s="1">
        <v>53.290653228759766</v>
      </c>
      <c r="X36" s="1">
        <v>300.517822265625</v>
      </c>
      <c r="Y36" s="1">
        <v>499.669677734375</v>
      </c>
      <c r="Z36" s="1">
        <v>11.519193649291992</v>
      </c>
      <c r="AA36" s="1">
        <v>87.944831848144531</v>
      </c>
      <c r="AB36" s="1">
        <v>2.2393364906311035</v>
      </c>
      <c r="AC36" s="1">
        <v>2.0055468082427979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1.1048449348000917</v>
      </c>
      <c r="AL36">
        <f>(U36-T36)/(1000-U36)*AK36</f>
        <v>2.1766893000262133E-2</v>
      </c>
      <c r="AM36">
        <f>(P36+273.15)</f>
        <v>317.41383972167966</v>
      </c>
      <c r="AN36">
        <f>(O36+273.15)</f>
        <v>299.60136260986326</v>
      </c>
      <c r="AO36">
        <f>(Y36*AG36+Z36*AH36)*AI36</f>
        <v>79.947146650541981</v>
      </c>
      <c r="AP36">
        <f>((AO36+0.00000010773*(AN36^4-AM36^4))-AL36*44100)/(L36*51.4+0.00000043092*AM36^3)</f>
        <v>-8.9310961896116403</v>
      </c>
      <c r="AQ36">
        <f>0.61365*EXP(17.502*J36/(240.97+J36))</f>
        <v>9.2785628181631612</v>
      </c>
      <c r="AR36">
        <f>AQ36*1000/AA36</f>
        <v>105.50435566452131</v>
      </c>
      <c r="AS36">
        <f>(AR36-U36)</f>
        <v>84.505341763764477</v>
      </c>
      <c r="AT36">
        <f>IF(D36,P36,(O36+P36)/2)</f>
        <v>35.357601165771484</v>
      </c>
      <c r="AU36">
        <f>0.61365*EXP(17.502*AT36/(240.97+AT36))</f>
        <v>5.7611919279695947</v>
      </c>
      <c r="AV36">
        <f>IF(AS36&lt;&gt;0,(1000-(AR36+U36)/2)/AS36*AL36,0)</f>
        <v>0.24128770939135241</v>
      </c>
      <c r="AW36">
        <f>U36*AA36/1000</f>
        <v>1.8467547464789096</v>
      </c>
      <c r="AX36">
        <f>(AU36-AW36)</f>
        <v>3.9144371814906851</v>
      </c>
      <c r="AY36">
        <f>1/(1.6/F36+1.37/N36)</f>
        <v>0.15203682419514333</v>
      </c>
      <c r="AZ36">
        <f>G36*AA36*0.001</f>
        <v>28.413151624298862</v>
      </c>
      <c r="BA36">
        <f>G36/S36</f>
        <v>0.82831237959278969</v>
      </c>
      <c r="BB36">
        <f>(1-AL36*AA36/AQ36/F36)*100</f>
        <v>19.315128999959661</v>
      </c>
      <c r="BC36">
        <f>(S36-E36/(N36/1.35))</f>
        <v>389.28192959499683</v>
      </c>
      <c r="BD36">
        <f>E36*BB36/100/BC36</f>
        <v>1.2007570159550196E-3</v>
      </c>
    </row>
    <row r="37" spans="1:56" x14ac:dyDescent="0.25">
      <c r="A37" s="1" t="s">
        <v>1</v>
      </c>
      <c r="B37" s="1" t="s">
        <v>3383</v>
      </c>
      <c r="K37" s="1">
        <f t="shared" si="0"/>
        <v>2.72</v>
      </c>
    </row>
    <row r="38" spans="1:56" x14ac:dyDescent="0.25">
      <c r="A38" s="1" t="s">
        <v>1</v>
      </c>
      <c r="B38" s="1" t="s">
        <v>3382</v>
      </c>
      <c r="K38" s="1">
        <f t="shared" si="0"/>
        <v>2.72</v>
      </c>
    </row>
    <row r="39" spans="1:56" x14ac:dyDescent="0.25">
      <c r="A39" s="1">
        <v>8</v>
      </c>
      <c r="B39" s="1" t="s">
        <v>3381</v>
      </c>
      <c r="C39" s="1">
        <v>1746.0000030621886</v>
      </c>
      <c r="D39" s="1">
        <v>0</v>
      </c>
      <c r="E39">
        <f>(R39-S39*(1000-T39)/(1000-U39))*AK39</f>
        <v>2.9947754318833955</v>
      </c>
      <c r="F39">
        <f>IF(AV39&lt;&gt;0,1/(1/AV39-1/N39),0)</f>
        <v>0.26563679158232711</v>
      </c>
      <c r="G39">
        <f>((AY39-AL39/2)*S39-E39)/(AY39+AL39/2)</f>
        <v>320.36944663599706</v>
      </c>
      <c r="H39">
        <f>AL39*1000</f>
        <v>22.211417194483783</v>
      </c>
      <c r="I39">
        <f>(AQ39-AW39)</f>
        <v>7.3160154860615032</v>
      </c>
      <c r="J39">
        <f>(P39+AP39*D39)</f>
        <v>44.144783020019531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26.52642822265625</v>
      </c>
      <c r="P39" s="1">
        <v>44.144783020019531</v>
      </c>
      <c r="Q39" s="1">
        <v>26.683788299560547</v>
      </c>
      <c r="R39" s="1">
        <v>399.90548706054688</v>
      </c>
      <c r="S39" s="1">
        <v>389.36508178710938</v>
      </c>
      <c r="T39" s="1">
        <v>1.9937394857406616</v>
      </c>
      <c r="U39" s="1">
        <v>21.665861129760742</v>
      </c>
      <c r="V39" s="1">
        <v>5.0374016761779785</v>
      </c>
      <c r="W39" s="1">
        <v>54.741172790527344</v>
      </c>
      <c r="X39" s="1">
        <v>300.45620727539063</v>
      </c>
      <c r="Y39" s="1">
        <v>749.143798828125</v>
      </c>
      <c r="Z39" s="1">
        <v>11.596155166625977</v>
      </c>
      <c r="AA39" s="1">
        <v>87.946456909179688</v>
      </c>
      <c r="AB39" s="1">
        <v>2.3921761512756348</v>
      </c>
      <c r="AC39" s="1">
        <v>2.029705286026001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1.1046184091007005</v>
      </c>
      <c r="AL39">
        <f>(U39-T39)/(1000-U39)*AK39</f>
        <v>2.2211417194483784E-2</v>
      </c>
      <c r="AM39">
        <f>(P39+273.15)</f>
        <v>317.29478302001951</v>
      </c>
      <c r="AN39">
        <f>(O39+273.15)</f>
        <v>299.67642822265623</v>
      </c>
      <c r="AO39">
        <f>(Y39*AG39+Z39*AH39)*AI39</f>
        <v>119.863005133353</v>
      </c>
      <c r="AP39">
        <f>((AO39+0.00000010773*(AN39^4-AM39^4))-AL39*44100)/(L39*51.4+0.00000043092*AM39^3)</f>
        <v>-8.7478219204407566</v>
      </c>
      <c r="AQ39">
        <f>0.61365*EXP(17.502*J39/(240.97+J39))</f>
        <v>9.2214512083102775</v>
      </c>
      <c r="AR39">
        <f>AQ39*1000/AA39</f>
        <v>104.85301548683265</v>
      </c>
      <c r="AS39">
        <f>(AR39-U39)</f>
        <v>83.187154357071904</v>
      </c>
      <c r="AT39">
        <f>IF(D39,P39,(O39+P39)/2)</f>
        <v>35.335605621337891</v>
      </c>
      <c r="AU39">
        <f>0.61365*EXP(17.502*AT39/(240.97+AT39))</f>
        <v>5.7541964088192517</v>
      </c>
      <c r="AV39">
        <f>IF(AS39&lt;&gt;0,(1000-(AR39+U39)/2)/AS39*AL39,0)</f>
        <v>0.25011476326525778</v>
      </c>
      <c r="AW39">
        <f>U39*AA39/1000</f>
        <v>1.9054357222487743</v>
      </c>
      <c r="AX39">
        <f>(AU39-AW39)</f>
        <v>3.8487606865704773</v>
      </c>
      <c r="AY39">
        <f>1/(1.6/F39+1.37/N39)</f>
        <v>0.15764591864585453</v>
      </c>
      <c r="AZ39">
        <f>G39*AA39*0.001</f>
        <v>28.175357733590456</v>
      </c>
      <c r="BA39">
        <f>G39/S39</f>
        <v>0.82279963361266018</v>
      </c>
      <c r="BB39">
        <f>(1-AL39*AA39/AQ39/F39)*100</f>
        <v>20.254328668857113</v>
      </c>
      <c r="BC39">
        <f>(S39-E39/(N39/1.35))</f>
        <v>388.42054484524721</v>
      </c>
      <c r="BD39">
        <f>E39*BB39/100/BC39</f>
        <v>1.5616363936400829E-3</v>
      </c>
    </row>
    <row r="40" spans="1:56" x14ac:dyDescent="0.25">
      <c r="A40" s="1" t="s">
        <v>1</v>
      </c>
      <c r="B40" s="1" t="s">
        <v>3380</v>
      </c>
      <c r="K40" s="1">
        <f t="shared" si="0"/>
        <v>2.72</v>
      </c>
    </row>
    <row r="41" spans="1:56" x14ac:dyDescent="0.25">
      <c r="A41" s="1" t="s">
        <v>1</v>
      </c>
      <c r="B41" s="1" t="s">
        <v>3379</v>
      </c>
      <c r="K41" s="1">
        <f t="shared" si="0"/>
        <v>2.72</v>
      </c>
    </row>
    <row r="42" spans="1:56" x14ac:dyDescent="0.25">
      <c r="A42" s="1">
        <v>9</v>
      </c>
      <c r="B42" s="1" t="s">
        <v>3378</v>
      </c>
      <c r="C42" s="1">
        <v>1948.5000030733645</v>
      </c>
      <c r="D42" s="1">
        <v>0</v>
      </c>
      <c r="E42">
        <f>(R42-S42*(1000-T42)/(1000-U42))*AK42</f>
        <v>3.5258220588918703</v>
      </c>
      <c r="F42">
        <f>IF(AV42&lt;&gt;0,1/(1/AV42-1/N42),0)</f>
        <v>0.28994948928282854</v>
      </c>
      <c r="G42">
        <f>((AY42-AL42/2)*S42-E42)/(AY42+AL42/2)</f>
        <v>321.22173105181787</v>
      </c>
      <c r="H42">
        <f>AL42*1000</f>
        <v>22.677747984511704</v>
      </c>
      <c r="I42">
        <f>(AQ42-AW42)</f>
        <v>6.8926730114059627</v>
      </c>
      <c r="J42">
        <f>(P42+AP42*D42)</f>
        <v>43.371070861816406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26.584819793701172</v>
      </c>
      <c r="P42" s="1">
        <v>43.371070861816406</v>
      </c>
      <c r="Q42" s="1">
        <v>26.752164840698242</v>
      </c>
      <c r="R42" s="1">
        <v>399.98333740234375</v>
      </c>
      <c r="S42" s="1">
        <v>388.81011962890625</v>
      </c>
      <c r="T42" s="1">
        <v>2.2730555534362793</v>
      </c>
      <c r="U42" s="1">
        <v>22.342645645141602</v>
      </c>
      <c r="V42" s="1">
        <v>5.7234687805175781</v>
      </c>
      <c r="W42" s="1">
        <v>56.257942199707031</v>
      </c>
      <c r="X42" s="1">
        <v>300.48098754882813</v>
      </c>
      <c r="Y42" s="1">
        <v>1000.1422729492188</v>
      </c>
      <c r="Z42" s="1">
        <v>11.516579627990723</v>
      </c>
      <c r="AA42" s="1">
        <v>87.947563171386719</v>
      </c>
      <c r="AB42" s="1">
        <v>2.8252785205841064</v>
      </c>
      <c r="AC42" s="1">
        <v>2.0488631725311279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1.104709513047162</v>
      </c>
      <c r="AL42">
        <f>(U42-T42)/(1000-U42)*AK42</f>
        <v>2.2677747984511703E-2</v>
      </c>
      <c r="AM42">
        <f>(P42+273.15)</f>
        <v>316.52107086181638</v>
      </c>
      <c r="AN42">
        <f>(O42+273.15)</f>
        <v>299.73481979370115</v>
      </c>
      <c r="AO42">
        <f>(Y42*AG42+Z42*AH42)*AI42</f>
        <v>160.02276009508751</v>
      </c>
      <c r="AP42">
        <f>((AO42+0.00000010773*(AN42^4-AM42^4))-AL42*44100)/(L42*51.4+0.00000043092*AM42^3)</f>
        <v>-8.5052025846052572</v>
      </c>
      <c r="AQ42">
        <f>0.61365*EXP(17.502*J42/(240.97+J42))</f>
        <v>8.8576542506979621</v>
      </c>
      <c r="AR42">
        <f>AQ42*1000/AA42</f>
        <v>100.7151753987398</v>
      </c>
      <c r="AS42">
        <f>(AR42-U42)</f>
        <v>78.372529753598201</v>
      </c>
      <c r="AT42">
        <f>IF(D42,P42,(O42+P42)/2)</f>
        <v>34.977945327758789</v>
      </c>
      <c r="AU42">
        <f>0.61365*EXP(17.502*AT42/(240.97+AT42))</f>
        <v>5.641476574162879</v>
      </c>
      <c r="AV42">
        <f>IF(AS42&lt;&gt;0,(1000-(AR42+U42)/2)/AS42*AL42,0)</f>
        <v>0.2715544709969816</v>
      </c>
      <c r="AW42">
        <f>U42*AA42/1000</f>
        <v>1.9649812392919994</v>
      </c>
      <c r="AX42">
        <f>(AU42-AW42)</f>
        <v>3.6764953348708795</v>
      </c>
      <c r="AY42">
        <f>1/(1.6/F42+1.37/N42)</f>
        <v>0.17128361820677013</v>
      </c>
      <c r="AZ42">
        <f>G42*AA42*0.001</f>
        <v>28.250668483701947</v>
      </c>
      <c r="BA42">
        <f>G42/S42</f>
        <v>0.82616607653731577</v>
      </c>
      <c r="BB42">
        <f>(1-AL42*AA42/AQ42/F42)*100</f>
        <v>22.342632707591335</v>
      </c>
      <c r="BC42">
        <f>(S42-E42/(N42/1.35))</f>
        <v>387.698093281421</v>
      </c>
      <c r="BD42">
        <f>E42*BB42/100/BC42</f>
        <v>2.031894110889082E-3</v>
      </c>
    </row>
    <row r="43" spans="1:56" x14ac:dyDescent="0.25">
      <c r="A43" s="1" t="s">
        <v>1</v>
      </c>
      <c r="B43" s="1" t="s">
        <v>3377</v>
      </c>
      <c r="K43" s="1">
        <f t="shared" si="0"/>
        <v>2.72</v>
      </c>
    </row>
    <row r="44" spans="1:56" x14ac:dyDescent="0.25">
      <c r="A44" s="1" t="s">
        <v>1</v>
      </c>
      <c r="B44" s="1" t="s">
        <v>3376</v>
      </c>
      <c r="K44" s="1">
        <f t="shared" si="0"/>
        <v>2.72</v>
      </c>
    </row>
    <row r="45" spans="1:56" x14ac:dyDescent="0.25">
      <c r="A45" s="1">
        <v>10</v>
      </c>
      <c r="B45" s="1" t="s">
        <v>3375</v>
      </c>
      <c r="C45" s="1">
        <v>2152.0000030621886</v>
      </c>
      <c r="D45" s="1">
        <v>0</v>
      </c>
      <c r="E45">
        <f>(R45-S45*(1000-T45)/(1000-U45))*AK45</f>
        <v>3.8662163879908471</v>
      </c>
      <c r="F45">
        <f>IF(AV45&lt;&gt;0,1/(1/AV45-1/N45),0)</f>
        <v>0.30764610757748728</v>
      </c>
      <c r="G45">
        <f>((AY45-AL45/2)*S45-E45)/(AY45+AL45/2)</f>
        <v>321.47481850340034</v>
      </c>
      <c r="H45">
        <f>AL45*1000</f>
        <v>23.24800757759736</v>
      </c>
      <c r="I45">
        <f>(AQ45-AW45)</f>
        <v>6.6884232933974559</v>
      </c>
      <c r="J45">
        <f>(P45+AP45*D45)</f>
        <v>43.070877075195313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26.708566665649414</v>
      </c>
      <c r="P45" s="1">
        <v>43.070877075195313</v>
      </c>
      <c r="Q45" s="1">
        <v>26.843229293823242</v>
      </c>
      <c r="R45" s="1">
        <v>400.04644775390625</v>
      </c>
      <c r="S45" s="1">
        <v>388.37368774414063</v>
      </c>
      <c r="T45" s="1">
        <v>2.5397124290466309</v>
      </c>
      <c r="U45" s="1">
        <v>23.097888946533203</v>
      </c>
      <c r="V45" s="1">
        <v>6.3486533164978027</v>
      </c>
      <c r="W45" s="1">
        <v>57.739009857177734</v>
      </c>
      <c r="X45" s="1">
        <v>300.48382568359375</v>
      </c>
      <c r="Y45" s="1">
        <v>1250.5257568359375</v>
      </c>
      <c r="Z45" s="1">
        <v>5.8407273292541504</v>
      </c>
      <c r="AA45" s="1">
        <v>87.950119018554688</v>
      </c>
      <c r="AB45" s="1">
        <v>2.8391807079315186</v>
      </c>
      <c r="AC45" s="1">
        <v>2.0720295906066895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1.1047199473661533</v>
      </c>
      <c r="AL45">
        <f>(U45-T45)/(1000-U45)*AK45</f>
        <v>2.324800757759736E-2</v>
      </c>
      <c r="AM45">
        <f>(P45+273.15)</f>
        <v>316.22087707519529</v>
      </c>
      <c r="AN45">
        <f>(O45+273.15)</f>
        <v>299.85856666564939</v>
      </c>
      <c r="AO45">
        <f>(Y45*AG45+Z45*AH45)*AI45</f>
        <v>200.08411662152139</v>
      </c>
      <c r="AP45">
        <f>((AO45+0.00000010773*(AN45^4-AM45^4))-AL45*44100)/(L45*51.4+0.00000043092*AM45^3)</f>
        <v>-8.3424952684527298</v>
      </c>
      <c r="AQ45">
        <f>0.61365*EXP(17.502*J45/(240.97+J45))</f>
        <v>8.7198853753224093</v>
      </c>
      <c r="AR45">
        <f>AQ45*1000/AA45</f>
        <v>99.145805288595341</v>
      </c>
      <c r="AS45">
        <f>(AR45-U45)</f>
        <v>76.047916342062138</v>
      </c>
      <c r="AT45">
        <f>IF(D45,P45,(O45+P45)/2)</f>
        <v>34.889721870422363</v>
      </c>
      <c r="AU45">
        <f>0.61365*EXP(17.502*AT45/(240.97+AT45))</f>
        <v>5.6139690751282769</v>
      </c>
      <c r="AV45">
        <f>IF(AS45&lt;&gt;0,(1000-(AR45+U45)/2)/AS45*AL45,0)</f>
        <v>0.28701702114327265</v>
      </c>
      <c r="AW45">
        <f>U45*AA45/1000</f>
        <v>2.0314620819249538</v>
      </c>
      <c r="AX45">
        <f>(AU45-AW45)</f>
        <v>3.5825069932033231</v>
      </c>
      <c r="AY45">
        <f>1/(1.6/F45+1.37/N45)</f>
        <v>0.18113158341256372</v>
      </c>
      <c r="AZ45">
        <f>G45*AA45*0.001</f>
        <v>28.273748548842327</v>
      </c>
      <c r="BA45">
        <f>G45/S45</f>
        <v>0.82774613380911366</v>
      </c>
      <c r="BB45">
        <f>(1-AL45*AA45/AQ45/F45)*100</f>
        <v>23.78157514965168</v>
      </c>
      <c r="BC45">
        <f>(S45-E45/(N45/1.35))</f>
        <v>387.15430275626738</v>
      </c>
      <c r="BD45">
        <f>E45*BB45/100/BC45</f>
        <v>2.3748855410165208E-3</v>
      </c>
    </row>
    <row r="46" spans="1:56" x14ac:dyDescent="0.25">
      <c r="A46" s="1" t="s">
        <v>1</v>
      </c>
      <c r="B46" s="1" t="s">
        <v>3374</v>
      </c>
      <c r="K46" s="1">
        <f t="shared" si="0"/>
        <v>2.72</v>
      </c>
    </row>
    <row r="47" spans="1:56" x14ac:dyDescent="0.25">
      <c r="A47" s="1" t="s">
        <v>1</v>
      </c>
      <c r="B47" s="1" t="s">
        <v>3373</v>
      </c>
      <c r="K47" s="1">
        <f t="shared" si="0"/>
        <v>2.72</v>
      </c>
    </row>
    <row r="48" spans="1:56" x14ac:dyDescent="0.25">
      <c r="A48" s="1">
        <v>11</v>
      </c>
      <c r="B48" s="1" t="s">
        <v>3372</v>
      </c>
      <c r="C48" s="1">
        <v>2354.5000030733645</v>
      </c>
      <c r="D48" s="1">
        <v>0</v>
      </c>
      <c r="E48">
        <f>(R48-S48*(1000-T48)/(1000-U48))*AK48</f>
        <v>4.0879308764896995</v>
      </c>
      <c r="F48">
        <f>IF(AV48&lt;&gt;0,1/(1/AV48-1/N48),0)</f>
        <v>0.34098683126016011</v>
      </c>
      <c r="G48">
        <f>((AY48-AL48/2)*S48-E48)/(AY48+AL48/2)</f>
        <v>324.27290231356966</v>
      </c>
      <c r="H48">
        <f>AL48*1000</f>
        <v>24.071948140743814</v>
      </c>
      <c r="I48">
        <f>(AQ48-AW48)</f>
        <v>6.3016470929482891</v>
      </c>
      <c r="J48">
        <f>(P48+AP48*D48)</f>
        <v>42.396156311035156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26.818031311035156</v>
      </c>
      <c r="P48" s="1">
        <v>42.396156311035156</v>
      </c>
      <c r="Q48" s="1">
        <v>26.931629180908203</v>
      </c>
      <c r="R48" s="1">
        <v>399.86434936523438</v>
      </c>
      <c r="S48" s="1">
        <v>387.71603393554688</v>
      </c>
      <c r="T48" s="1">
        <v>2.7879233360290527</v>
      </c>
      <c r="U48" s="1">
        <v>24.053064346313477</v>
      </c>
      <c r="V48" s="1">
        <v>6.9239420890808105</v>
      </c>
      <c r="W48" s="1">
        <v>59.736949920654297</v>
      </c>
      <c r="X48" s="1">
        <v>300.49557495117188</v>
      </c>
      <c r="Y48" s="1">
        <v>1600.0224609375</v>
      </c>
      <c r="Z48" s="1">
        <v>10.066917419433594</v>
      </c>
      <c r="AA48" s="1">
        <v>87.944564819335938</v>
      </c>
      <c r="AB48" s="1">
        <v>3.0125052928924561</v>
      </c>
      <c r="AC48" s="1">
        <v>2.1015267372131348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1.1047631432028375</v>
      </c>
      <c r="AL48">
        <f>(U48-T48)/(1000-U48)*AK48</f>
        <v>2.4071948140743815E-2</v>
      </c>
      <c r="AM48">
        <f>(P48+273.15)</f>
        <v>315.54615631103513</v>
      </c>
      <c r="AN48">
        <f>(O48+273.15)</f>
        <v>299.96803131103513</v>
      </c>
      <c r="AO48">
        <f>(Y48*AG48+Z48*AH48)*AI48</f>
        <v>256.00358802787377</v>
      </c>
      <c r="AP48">
        <f>((AO48+0.00000010773*(AN48^4-AM48^4))-AL48*44100)/(L48*51.4+0.00000043092*AM48^3)</f>
        <v>-8.1053774672745043</v>
      </c>
      <c r="AQ48">
        <f>0.61365*EXP(17.502*J48/(240.97+J48))</f>
        <v>8.4169833694563128</v>
      </c>
      <c r="AR48">
        <f>AQ48*1000/AA48</f>
        <v>95.707828980077153</v>
      </c>
      <c r="AS48">
        <f>(AR48-U48)</f>
        <v>71.654764633763676</v>
      </c>
      <c r="AT48">
        <f>IF(D48,P48,(O48+P48)/2)</f>
        <v>34.607093811035156</v>
      </c>
      <c r="AU48">
        <f>0.61365*EXP(17.502*AT48/(240.97+AT48))</f>
        <v>5.5266308805131983</v>
      </c>
      <c r="AV48">
        <f>IF(AS48&lt;&gt;0,(1000-(AR48+U48)/2)/AS48*AL48,0)</f>
        <v>0.315826996986036</v>
      </c>
      <c r="AW48">
        <f>U48*AA48/1000</f>
        <v>2.1153362765080237</v>
      </c>
      <c r="AX48">
        <f>(AU48-AW48)</f>
        <v>3.4112946040051746</v>
      </c>
      <c r="AY48">
        <f>1/(1.6/F48+1.37/N48)</f>
        <v>0.19950798341724837</v>
      </c>
      <c r="AZ48">
        <f>G48*AA48*0.001</f>
        <v>28.518039276669921</v>
      </c>
      <c r="BA48">
        <f>G48/S48</f>
        <v>0.83636701588533258</v>
      </c>
      <c r="BB48">
        <f>(1-AL48*AA48/AQ48/F48)*100</f>
        <v>26.239106795040147</v>
      </c>
      <c r="BC48">
        <f>(S48-E48/(N48/1.35))</f>
        <v>386.42672132548745</v>
      </c>
      <c r="BD48">
        <f>E48*BB48/100/BC48</f>
        <v>2.7757825460679535E-3</v>
      </c>
    </row>
    <row r="49" spans="1:56" x14ac:dyDescent="0.25">
      <c r="A49" s="1" t="s">
        <v>1</v>
      </c>
      <c r="B49" s="1" t="s">
        <v>3371</v>
      </c>
      <c r="K49" s="1">
        <f t="shared" si="0"/>
        <v>2.72</v>
      </c>
    </row>
    <row r="50" spans="1:56" x14ac:dyDescent="0.25">
      <c r="A50" s="1" t="s">
        <v>1</v>
      </c>
      <c r="B50" s="1" t="s">
        <v>3366</v>
      </c>
      <c r="K50" s="1">
        <f t="shared" si="0"/>
        <v>2.72</v>
      </c>
    </row>
    <row r="51" spans="1:56" x14ac:dyDescent="0.25">
      <c r="A51" s="1">
        <v>12</v>
      </c>
      <c r="B51" s="1" t="s">
        <v>3370</v>
      </c>
      <c r="C51" s="1">
        <v>2558.0000030621886</v>
      </c>
      <c r="D51" s="1">
        <v>0</v>
      </c>
      <c r="E51">
        <f>(R51-S51*(1000-T51)/(1000-U51))*AK51</f>
        <v>4.1335620658343366</v>
      </c>
      <c r="F51">
        <f>IF(AV51&lt;&gt;0,1/(1/AV51-1/N51),0)</f>
        <v>0.3904062213044262</v>
      </c>
      <c r="G51">
        <f>((AY51-AL51/2)*S51-E51)/(AY51+AL51/2)</f>
        <v>329.38118177927208</v>
      </c>
      <c r="H51">
        <f>AL51*1000</f>
        <v>25.121568860818311</v>
      </c>
      <c r="I51">
        <f>(AQ51-AW51)</f>
        <v>5.8150045002295485</v>
      </c>
      <c r="J51">
        <f>(P51+AP51*D51)</f>
        <v>41.503898620605469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26.994853973388672</v>
      </c>
      <c r="P51" s="1">
        <v>41.503898620605469</v>
      </c>
      <c r="Q51" s="1">
        <v>27.064741134643555</v>
      </c>
      <c r="R51" s="1">
        <v>399.97860717773438</v>
      </c>
      <c r="S51" s="1">
        <v>387.42620849609375</v>
      </c>
      <c r="T51" s="1">
        <v>3.0247297286987305</v>
      </c>
      <c r="U51" s="1">
        <v>25.192960739135742</v>
      </c>
      <c r="V51" s="1">
        <v>7.4338865280151367</v>
      </c>
      <c r="W51" s="1">
        <v>61.91680908203125</v>
      </c>
      <c r="X51" s="1">
        <v>300.47149658203125</v>
      </c>
      <c r="Y51" s="1">
        <v>1999.5867919921875</v>
      </c>
      <c r="Z51" s="1">
        <v>3.3695738315582275</v>
      </c>
      <c r="AA51" s="1">
        <v>87.938522338867188</v>
      </c>
      <c r="AB51" s="1">
        <v>3.3797705173492432</v>
      </c>
      <c r="AC51" s="1">
        <v>2.1370677947998047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1.1046746197868795</v>
      </c>
      <c r="AL51">
        <f>(U51-T51)/(1000-U51)*AK51</f>
        <v>2.5121568860818309E-2</v>
      </c>
      <c r="AM51">
        <f>(P51+273.15)</f>
        <v>314.65389862060545</v>
      </c>
      <c r="AN51">
        <f>(O51+273.15)</f>
        <v>300.14485397338865</v>
      </c>
      <c r="AO51">
        <f>(Y51*AG51+Z51*AH51)*AI51</f>
        <v>319.93387956767037</v>
      </c>
      <c r="AP51">
        <f>((AO51+0.00000010773*(AN51^4-AM51^4))-AL51*44100)/(L51*51.4+0.00000043092*AM51^3)</f>
        <v>-7.8558314992292448</v>
      </c>
      <c r="AQ51">
        <f>0.61365*EXP(17.502*J51/(240.97+J51))</f>
        <v>8.030436240970241</v>
      </c>
      <c r="AR51">
        <f>AQ51*1000/AA51</f>
        <v>91.318753458527667</v>
      </c>
      <c r="AS51">
        <f>(AR51-U51)</f>
        <v>66.125792719391924</v>
      </c>
      <c r="AT51">
        <f>IF(D51,P51,(O51+P51)/2)</f>
        <v>34.24937629699707</v>
      </c>
      <c r="AU51">
        <f>0.61365*EXP(17.502*AT51/(240.97+AT51))</f>
        <v>5.4177837556372106</v>
      </c>
      <c r="AV51">
        <f>IF(AS51&lt;&gt;0,(1000-(AR51+U51)/2)/AS51*AL51,0)</f>
        <v>0.35777401468075093</v>
      </c>
      <c r="AW51">
        <f>U51*AA51/1000</f>
        <v>2.2154317407406925</v>
      </c>
      <c r="AX51">
        <f>(AU51-AW51)</f>
        <v>3.2023520148965181</v>
      </c>
      <c r="AY51">
        <f>1/(1.6/F51+1.37/N51)</f>
        <v>0.22632817859312232</v>
      </c>
      <c r="AZ51">
        <f>G51*AA51*0.001</f>
        <v>28.965294411898991</v>
      </c>
      <c r="BA51">
        <f>G51/S51</f>
        <v>0.85017785208145791</v>
      </c>
      <c r="BB51">
        <f>(1-AL51*AA51/AQ51/F51)*100</f>
        <v>29.535552078056082</v>
      </c>
      <c r="BC51">
        <f>(S51-E51/(N51/1.35))</f>
        <v>386.12250404096363</v>
      </c>
      <c r="BD51">
        <f>E51*BB51/100/BC51</f>
        <v>3.1618731461032618E-3</v>
      </c>
    </row>
    <row r="52" spans="1:56" x14ac:dyDescent="0.25">
      <c r="A52" s="1" t="s">
        <v>1</v>
      </c>
      <c r="B52" s="1" t="s">
        <v>3369</v>
      </c>
      <c r="K52" s="2">
        <v>5.7224999999999993</v>
      </c>
    </row>
    <row r="53" spans="1:56" x14ac:dyDescent="0.25">
      <c r="A53" s="1" t="s">
        <v>1</v>
      </c>
      <c r="B53" s="1" t="s">
        <v>3368</v>
      </c>
      <c r="K53" s="2">
        <v>5.7224999999999993</v>
      </c>
    </row>
    <row r="54" spans="1:56" x14ac:dyDescent="0.25">
      <c r="A54" s="1" t="s">
        <v>1</v>
      </c>
      <c r="B54" s="1" t="s">
        <v>3367</v>
      </c>
      <c r="K54" s="2">
        <v>5.7224999999999993</v>
      </c>
    </row>
    <row r="55" spans="1:56" x14ac:dyDescent="0.25">
      <c r="A55" s="1" t="s">
        <v>1</v>
      </c>
      <c r="B55" s="1" t="s">
        <v>3366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41CF-4F3D-40FB-BBD9-02076C3EA31A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3452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3451</v>
      </c>
    </row>
    <row r="12" spans="1:56" x14ac:dyDescent="0.25">
      <c r="A12" s="1" t="s">
        <v>1</v>
      </c>
      <c r="B12" s="1" t="s">
        <v>3450</v>
      </c>
    </row>
    <row r="13" spans="1:56" x14ac:dyDescent="0.25">
      <c r="A13" s="1" t="s">
        <v>1</v>
      </c>
      <c r="B13" s="1" t="s">
        <v>3449</v>
      </c>
    </row>
    <row r="14" spans="1:56" x14ac:dyDescent="0.25">
      <c r="A14" s="1" t="s">
        <v>1</v>
      </c>
      <c r="B14" s="1" t="s">
        <v>3448</v>
      </c>
    </row>
    <row r="15" spans="1:56" x14ac:dyDescent="0.25">
      <c r="A15" s="1" t="s">
        <v>1</v>
      </c>
      <c r="B15" s="1" t="s">
        <v>3447</v>
      </c>
    </row>
    <row r="16" spans="1:56" x14ac:dyDescent="0.25">
      <c r="A16" s="1" t="s">
        <v>1</v>
      </c>
      <c r="B16" s="1" t="s">
        <v>3446</v>
      </c>
    </row>
    <row r="17" spans="1:56" x14ac:dyDescent="0.25">
      <c r="A17" s="1" t="s">
        <v>1</v>
      </c>
      <c r="B17" s="1" t="s">
        <v>3445</v>
      </c>
    </row>
    <row r="18" spans="1:56" x14ac:dyDescent="0.25">
      <c r="A18" s="1">
        <v>1</v>
      </c>
      <c r="B18" s="1" t="s">
        <v>3444</v>
      </c>
      <c r="C18" s="1">
        <v>367.00000214576721</v>
      </c>
      <c r="D18" s="1">
        <v>0</v>
      </c>
      <c r="E18">
        <f>(R18-S18*(1000-T18)/(1000-U18))*AK18</f>
        <v>-1.6205649009992351</v>
      </c>
      <c r="F18">
        <f>IF(AV18&lt;&gt;0,1/(1/AV18-1/N18),0)</f>
        <v>3.2500007886976934</v>
      </c>
      <c r="G18">
        <f>((AY18-AL18/2)*S18-E18)/(AY18+AL18/2)</f>
        <v>385.85983536932679</v>
      </c>
      <c r="H18">
        <f>AL18*1000</f>
        <v>25.328903164596596</v>
      </c>
      <c r="I18">
        <f>(AQ18-AW18)</f>
        <v>1.1691256657608964</v>
      </c>
      <c r="J18">
        <f>(P18+AP18*D18)</f>
        <v>25.847183227539063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26.837018966674805</v>
      </c>
      <c r="P18" s="1">
        <v>25.847183227539063</v>
      </c>
      <c r="Q18" s="1">
        <v>26.986425399780273</v>
      </c>
      <c r="R18" s="1">
        <v>400.0816650390625</v>
      </c>
      <c r="S18" s="1">
        <v>392.55184936523438</v>
      </c>
      <c r="T18" s="1">
        <v>2.3542554378509521</v>
      </c>
      <c r="U18" s="1">
        <v>24.7049560546875</v>
      </c>
      <c r="V18" s="1">
        <v>5.8459572792053223</v>
      </c>
      <c r="W18" s="1">
        <v>61.345985412597656</v>
      </c>
      <c r="X18" s="1">
        <v>300.62850952148438</v>
      </c>
      <c r="Y18" s="1">
        <v>-0.14150688052177429</v>
      </c>
      <c r="Z18" s="1">
        <v>8.3058052062988281</v>
      </c>
      <c r="AA18" s="1">
        <v>88.028518676757813</v>
      </c>
      <c r="AB18" s="1">
        <v>20.257865905761719</v>
      </c>
      <c r="AC18" s="1">
        <v>2.3748044967651367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1.105251873240751</v>
      </c>
      <c r="AL18">
        <f>(U18-T18)/(1000-U18)*AK18</f>
        <v>2.5328903164596597E-2</v>
      </c>
      <c r="AM18">
        <f>(P18+273.15)</f>
        <v>298.99718322753904</v>
      </c>
      <c r="AN18">
        <f>(O18+273.15)</f>
        <v>299.98701896667478</v>
      </c>
      <c r="AO18">
        <f>(Y18*AG18+Z18*AH18)*AI18</f>
        <v>-2.2641100377415846E-2</v>
      </c>
      <c r="AP18">
        <f>((AO18+0.00000010773*(AN18^4-AM18^4))-AL18*44100)/(L18*51.4+0.00000043092*AM18^3)</f>
        <v>-9.0975743262161686</v>
      </c>
      <c r="AQ18">
        <f>0.61365*EXP(17.502*J18/(240.97+J18))</f>
        <v>3.343866351229436</v>
      </c>
      <c r="AR18">
        <f>AQ18*1000/AA18</f>
        <v>37.986170862515237</v>
      </c>
      <c r="AS18">
        <f>(AR18-U18)</f>
        <v>13.281214807827737</v>
      </c>
      <c r="AT18">
        <f>IF(D18,P18,(O18+P18)/2)</f>
        <v>26.342101097106934</v>
      </c>
      <c r="AU18">
        <f>0.61365*EXP(17.502*AT18/(240.97+AT18))</f>
        <v>3.4431712429204957</v>
      </c>
      <c r="AV18">
        <f>IF(AS18&lt;&gt;0,(1000-(AR18+U18)/2)/AS18*AL18,0)</f>
        <v>1.8473426398203763</v>
      </c>
      <c r="AW18">
        <f>U18*AA18/1000</f>
        <v>2.1747406854685396</v>
      </c>
      <c r="AX18">
        <f>(AU18-AW18)</f>
        <v>1.2684305574519561</v>
      </c>
      <c r="AY18">
        <f>1/(1.6/F18+1.37/N18)</f>
        <v>1.2309586017683862</v>
      </c>
      <c r="AZ18">
        <f>G18*AA18*0.001</f>
        <v>33.966669724419482</v>
      </c>
      <c r="BA18">
        <f>G18/S18</f>
        <v>0.98295253478813371</v>
      </c>
      <c r="BB18">
        <f>(1-AL18*AA18/AQ18/F18)*100</f>
        <v>79.483305114015465</v>
      </c>
      <c r="BC18">
        <f>(S18-E18/(N18/1.35))</f>
        <v>393.06296729393875</v>
      </c>
      <c r="BD18">
        <f>E18*BB18/100/BC18</f>
        <v>-3.2770284967309554E-3</v>
      </c>
    </row>
    <row r="19" spans="1:56" x14ac:dyDescent="0.25">
      <c r="A19" s="1" t="s">
        <v>1</v>
      </c>
      <c r="B19" s="1" t="s">
        <v>3443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3442</v>
      </c>
      <c r="K20" s="1">
        <f t="shared" si="0"/>
        <v>2.72</v>
      </c>
    </row>
    <row r="21" spans="1:56" x14ac:dyDescent="0.25">
      <c r="A21" s="1">
        <v>2</v>
      </c>
      <c r="B21" s="1" t="s">
        <v>3441</v>
      </c>
      <c r="C21" s="1">
        <v>570.00000214576721</v>
      </c>
      <c r="D21" s="1">
        <v>0</v>
      </c>
      <c r="E21">
        <f>(R21-S21*(1000-T21)/(1000-U21))*AK21</f>
        <v>-1.5790465216544416</v>
      </c>
      <c r="F21">
        <f>IF(AV21&lt;&gt;0,1/(1/AV21-1/N21),0)</f>
        <v>3.186494827683048</v>
      </c>
      <c r="G21">
        <f>((AY21-AL21/2)*S21-E21)/(AY21+AL21/2)</f>
        <v>385.78292283580868</v>
      </c>
      <c r="H21">
        <f>AL21*1000</f>
        <v>24.939967663273315</v>
      </c>
      <c r="I21">
        <f>(AQ21-AW21)</f>
        <v>1.1645345935191962</v>
      </c>
      <c r="J21">
        <f>(P21+AP21*D21)</f>
        <v>25.686670303344727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26.792190551757813</v>
      </c>
      <c r="P21" s="1">
        <v>25.686670303344727</v>
      </c>
      <c r="Q21" s="1">
        <v>26.979299545288086</v>
      </c>
      <c r="R21" s="1">
        <v>399.89227294921875</v>
      </c>
      <c r="S21" s="1">
        <v>392.4637451171875</v>
      </c>
      <c r="T21" s="1">
        <v>2.3808577060699463</v>
      </c>
      <c r="U21" s="1">
        <v>24.399032592773438</v>
      </c>
      <c r="V21" s="1">
        <v>5.9272251129150391</v>
      </c>
      <c r="W21" s="1">
        <v>60.742206573486328</v>
      </c>
      <c r="X21" s="1">
        <v>300.57696533203125</v>
      </c>
      <c r="Y21" s="1">
        <v>25.62571907043457</v>
      </c>
      <c r="Z21" s="1">
        <v>8.1117162704467773</v>
      </c>
      <c r="AA21" s="1">
        <v>88.022621154785156</v>
      </c>
      <c r="AB21" s="1">
        <v>19.430204391479492</v>
      </c>
      <c r="AC21" s="1">
        <v>2.4098336696624756</v>
      </c>
      <c r="AD21" s="1">
        <v>0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1.1050623725442323</v>
      </c>
      <c r="AL21">
        <f>(U21-T21)/(1000-U21)*AK21</f>
        <v>2.4939967663273315E-2</v>
      </c>
      <c r="AM21">
        <f>(P21+273.15)</f>
        <v>298.8366703033447</v>
      </c>
      <c r="AN21">
        <f>(O21+273.15)</f>
        <v>299.94219055175779</v>
      </c>
      <c r="AO21">
        <f>(Y21*AG21+Z21*AH21)*AI21</f>
        <v>4.1001149596248183</v>
      </c>
      <c r="AP21">
        <f>((AO21+0.00000010773*(AN21^4-AM21^4))-AL21*44100)/(L21*51.4+0.00000043092*AM21^3)</f>
        <v>-8.9129552183111027</v>
      </c>
      <c r="AQ21">
        <f>0.61365*EXP(17.502*J21/(240.97+J21))</f>
        <v>3.3122013959761478</v>
      </c>
      <c r="AR21">
        <f>AQ21*1000/AA21</f>
        <v>37.628979375105637</v>
      </c>
      <c r="AS21">
        <f>(AR21-U21)</f>
        <v>13.229946782332199</v>
      </c>
      <c r="AT21">
        <f>IF(D21,P21,(O21+P21)/2)</f>
        <v>26.23943042755127</v>
      </c>
      <c r="AU21">
        <f>0.61365*EXP(17.502*AT21/(240.97+AT21))</f>
        <v>3.4223613637291055</v>
      </c>
      <c r="AV21">
        <f>IF(AS21&lt;&gt;0,(1000-(AR21+U21)/2)/AS21*AL21,0)</f>
        <v>1.8266497783043376</v>
      </c>
      <c r="AW21">
        <f>U21*AA21/1000</f>
        <v>2.1476668024569516</v>
      </c>
      <c r="AX21">
        <f>(AU21-AW21)</f>
        <v>1.2746945612721539</v>
      </c>
      <c r="AY21">
        <f>1/(1.6/F21+1.37/N21)</f>
        <v>1.2162689714697026</v>
      </c>
      <c r="AZ21">
        <f>G21*AA21*0.001</f>
        <v>33.957624064762101</v>
      </c>
      <c r="BA21">
        <f>G21/S21</f>
        <v>0.98297722435639512</v>
      </c>
      <c r="BB21">
        <f>(1-AL21*AA21/AQ21/F21)*100</f>
        <v>79.200148744881503</v>
      </c>
      <c r="BC21">
        <f>(S21-E21/(N21/1.35))</f>
        <v>392.96176836018026</v>
      </c>
      <c r="BD21">
        <f>E21*BB21/100/BC21</f>
        <v>-3.1825162002908024E-3</v>
      </c>
    </row>
    <row r="22" spans="1:56" x14ac:dyDescent="0.25">
      <c r="A22" s="1" t="s">
        <v>1</v>
      </c>
      <c r="B22" s="1" t="s">
        <v>3440</v>
      </c>
      <c r="K22" s="1">
        <f t="shared" si="0"/>
        <v>2.72</v>
      </c>
    </row>
    <row r="23" spans="1:56" x14ac:dyDescent="0.25">
      <c r="A23" s="1" t="s">
        <v>1</v>
      </c>
      <c r="B23" s="1" t="s">
        <v>3439</v>
      </c>
      <c r="K23" s="1">
        <f t="shared" si="0"/>
        <v>2.72</v>
      </c>
    </row>
    <row r="24" spans="1:56" x14ac:dyDescent="0.25">
      <c r="A24" s="1">
        <v>3</v>
      </c>
      <c r="B24" s="1" t="s">
        <v>3438</v>
      </c>
      <c r="C24" s="1">
        <v>773.00000214576721</v>
      </c>
      <c r="D24" s="1">
        <v>0</v>
      </c>
      <c r="E24">
        <f>(R24-S24*(1000-T24)/(1000-U24))*AK24</f>
        <v>-0.72109691991225799</v>
      </c>
      <c r="F24">
        <f>IF(AV24&lt;&gt;0,1/(1/AV24-1/N24),0)</f>
        <v>3.0819763969748792</v>
      </c>
      <c r="G24">
        <f>((AY24-AL24/2)*S24-E24)/(AY24+AL24/2)</f>
        <v>384.57566275037567</v>
      </c>
      <c r="H24">
        <f>AL24*1000</f>
        <v>24.557092928685421</v>
      </c>
      <c r="I24">
        <f>(AQ24-AW24)</f>
        <v>1.1693477904217828</v>
      </c>
      <c r="J24">
        <f>(P24+AP24*D24)</f>
        <v>25.574733734130859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26.729700088500977</v>
      </c>
      <c r="P24" s="1">
        <v>25.574733734130859</v>
      </c>
      <c r="Q24" s="1">
        <v>26.933660507202148</v>
      </c>
      <c r="R24" s="1">
        <v>400.02996826171875</v>
      </c>
      <c r="S24" s="1">
        <v>391.97232055664063</v>
      </c>
      <c r="T24" s="1">
        <v>2.4079694747924805</v>
      </c>
      <c r="U24" s="1">
        <v>24.093929290771484</v>
      </c>
      <c r="V24" s="1">
        <v>6.0171313285827637</v>
      </c>
      <c r="W24" s="1">
        <v>60.206878662109375</v>
      </c>
      <c r="X24" s="1">
        <v>300.59048461914063</v>
      </c>
      <c r="Y24" s="1">
        <v>50.578651428222656</v>
      </c>
      <c r="Z24" s="1">
        <v>8.2082624435424805</v>
      </c>
      <c r="AA24" s="1">
        <v>88.027435302734375</v>
      </c>
      <c r="AB24" s="1">
        <v>20.028169631958008</v>
      </c>
      <c r="AC24" s="1">
        <v>2.3900859355926514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1.1051120758056638</v>
      </c>
      <c r="AL24">
        <f>(U24-T24)/(1000-U24)*AK24</f>
        <v>2.4557092928685419E-2</v>
      </c>
      <c r="AM24">
        <f>(P24+273.15)</f>
        <v>298.72473373413084</v>
      </c>
      <c r="AN24">
        <f>(O24+273.15)</f>
        <v>299.87970008850095</v>
      </c>
      <c r="AO24">
        <f>(Y24*AG24+Z24*AH24)*AI24</f>
        <v>8.0925840476322719</v>
      </c>
      <c r="AP24">
        <f>((AO24+0.00000010773*(AN24^4-AM24^4))-AL24*44100)/(L24*51.4+0.00000043092*AM24^3)</f>
        <v>-8.7374520559589719</v>
      </c>
      <c r="AQ24">
        <f>0.61365*EXP(17.502*J24/(240.97+J24))</f>
        <v>3.2902745922538266</v>
      </c>
      <c r="AR24">
        <f>AQ24*1000/AA24</f>
        <v>37.37783091076404</v>
      </c>
      <c r="AS24">
        <f>(AR24-U24)</f>
        <v>13.283901619992555</v>
      </c>
      <c r="AT24">
        <f>IF(D24,P24,(O24+P24)/2)</f>
        <v>26.152216911315918</v>
      </c>
      <c r="AU24">
        <f>0.61365*EXP(17.502*AT24/(240.97+AT24))</f>
        <v>3.404770789579576</v>
      </c>
      <c r="AV24">
        <f>IF(AS24&lt;&gt;0,(1000-(AR24+U24)/2)/AS24*AL24,0)</f>
        <v>1.7918161204222522</v>
      </c>
      <c r="AW24">
        <f>U24*AA24/1000</f>
        <v>2.1209268018320437</v>
      </c>
      <c r="AX24">
        <f>(AU24-AW24)</f>
        <v>1.2838439877475323</v>
      </c>
      <c r="AY24">
        <f>1/(1.6/F24+1.37/N24)</f>
        <v>1.1915900134584094</v>
      </c>
      <c r="AZ24">
        <f>G24*AA24*0.001</f>
        <v>33.853209271764889</v>
      </c>
      <c r="BA24">
        <f>G24/S24</f>
        <v>0.98112964253251111</v>
      </c>
      <c r="BB24">
        <f>(1-AL24*AA24/AQ24/F24)*100</f>
        <v>78.682633580679351</v>
      </c>
      <c r="BC24">
        <f>(S24-E24/(N24/1.35))</f>
        <v>392.1997508581814</v>
      </c>
      <c r="BD24">
        <f>E24*BB24/100/BC24</f>
        <v>-1.4466558074415744E-3</v>
      </c>
    </row>
    <row r="25" spans="1:56" x14ac:dyDescent="0.25">
      <c r="A25" s="1" t="s">
        <v>1</v>
      </c>
      <c r="B25" s="1" t="s">
        <v>3437</v>
      </c>
      <c r="K25" s="1">
        <f t="shared" si="0"/>
        <v>2.72</v>
      </c>
    </row>
    <row r="26" spans="1:56" x14ac:dyDescent="0.25">
      <c r="A26" s="1" t="s">
        <v>1</v>
      </c>
      <c r="B26" s="1" t="s">
        <v>3436</v>
      </c>
      <c r="K26" s="1">
        <f t="shared" si="0"/>
        <v>2.72</v>
      </c>
    </row>
    <row r="27" spans="1:56" x14ac:dyDescent="0.25">
      <c r="A27" s="1">
        <v>4</v>
      </c>
      <c r="B27" s="1" t="s">
        <v>3435</v>
      </c>
      <c r="C27" s="1">
        <v>976.00000214576721</v>
      </c>
      <c r="D27" s="1">
        <v>0</v>
      </c>
      <c r="E27">
        <f>(R27-S27*(1000-T27)/(1000-U27))*AK27</f>
        <v>1.4710986412726594</v>
      </c>
      <c r="F27">
        <f>IF(AV27&lt;&gt;0,1/(1/AV27-1/N27),0)</f>
        <v>3.1087671390233593</v>
      </c>
      <c r="G27">
        <f>((AY27-AL27/2)*S27-E27)/(AY27+AL27/2)</f>
        <v>380.91626488896145</v>
      </c>
      <c r="H27">
        <f>AL27*1000</f>
        <v>24.536020974072596</v>
      </c>
      <c r="I27">
        <f>(AQ27-AW27)</f>
        <v>1.1625684977183144</v>
      </c>
      <c r="J27">
        <f>(P27+AP27*D27)</f>
        <v>25.545341491699219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26.693452835083008</v>
      </c>
      <c r="P27" s="1">
        <v>25.545341491699219</v>
      </c>
      <c r="Q27" s="1">
        <v>26.900249481201172</v>
      </c>
      <c r="R27" s="1">
        <v>400.03030395507813</v>
      </c>
      <c r="S27" s="1">
        <v>390.039306640625</v>
      </c>
      <c r="T27" s="1">
        <v>2.437626838684082</v>
      </c>
      <c r="U27" s="1">
        <v>24.104854583740234</v>
      </c>
      <c r="V27" s="1">
        <v>6.1044831275939941</v>
      </c>
      <c r="W27" s="1">
        <v>60.365139007568359</v>
      </c>
      <c r="X27" s="1">
        <v>300.58883666992188</v>
      </c>
      <c r="Y27" s="1">
        <v>98.862030029296875</v>
      </c>
      <c r="Z27" s="1">
        <v>8.2612504959106445</v>
      </c>
      <c r="AA27" s="1">
        <v>88.030799865722656</v>
      </c>
      <c r="AB27" s="1">
        <v>19.342433929443359</v>
      </c>
      <c r="AC27" s="1">
        <v>2.4080898761749268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1.1051060171688301</v>
      </c>
      <c r="AL27">
        <f>(U27-T27)/(1000-U27)*AK27</f>
        <v>2.4536020974072596E-2</v>
      </c>
      <c r="AM27">
        <f>(P27+273.15)</f>
        <v>298.6953414916992</v>
      </c>
      <c r="AN27">
        <f>(O27+273.15)</f>
        <v>299.84345283508299</v>
      </c>
      <c r="AO27">
        <f>(Y27*AG27+Z27*AH27)*AI27</f>
        <v>15.817924451129329</v>
      </c>
      <c r="AP27">
        <f>((AO27+0.00000010773*(AN27^4-AM27^4))-AL27*44100)/(L27*51.4+0.00000043092*AM27^3)</f>
        <v>-8.6671456985216366</v>
      </c>
      <c r="AQ27">
        <f>0.61365*EXP(17.502*J27/(240.97+J27))</f>
        <v>3.2845381273718983</v>
      </c>
      <c r="AR27">
        <f>AQ27*1000/AA27</f>
        <v>37.31123802557687</v>
      </c>
      <c r="AS27">
        <f>(AR27-U27)</f>
        <v>13.206383441836635</v>
      </c>
      <c r="AT27">
        <f>IF(D27,P27,(O27+P27)/2)</f>
        <v>26.119397163391113</v>
      </c>
      <c r="AU27">
        <f>0.61365*EXP(17.502*AT27/(240.97+AT27))</f>
        <v>3.398171671401407</v>
      </c>
      <c r="AV27">
        <f>IF(AS27&lt;&gt;0,(1000-(AR27+U27)/2)/AS27*AL27,0)</f>
        <v>1.800838799707092</v>
      </c>
      <c r="AW27">
        <f>U27*AA27/1000</f>
        <v>2.1219696296535839</v>
      </c>
      <c r="AX27">
        <f>(AU27-AW27)</f>
        <v>1.276202041747823</v>
      </c>
      <c r="AY27">
        <f>1/(1.6/F27+1.37/N27)</f>
        <v>1.1979765055710514</v>
      </c>
      <c r="AZ27">
        <f>G27*AA27*0.001</f>
        <v>33.532363480038768</v>
      </c>
      <c r="BA27">
        <f>G27/S27</f>
        <v>0.97660994264849987</v>
      </c>
      <c r="BB27">
        <f>(1-AL27*AA27/AQ27/F27)*100</f>
        <v>78.846789946996495</v>
      </c>
      <c r="BC27">
        <f>(S27-E27/(N27/1.35))</f>
        <v>389.57532961015653</v>
      </c>
      <c r="BD27">
        <f>E27*BB27/100/BC27</f>
        <v>2.9773806692484496E-3</v>
      </c>
    </row>
    <row r="28" spans="1:56" x14ac:dyDescent="0.25">
      <c r="A28" s="1" t="s">
        <v>1</v>
      </c>
      <c r="B28" s="1" t="s">
        <v>3434</v>
      </c>
      <c r="K28" s="1">
        <f t="shared" si="0"/>
        <v>2.72</v>
      </c>
    </row>
    <row r="29" spans="1:56" x14ac:dyDescent="0.25">
      <c r="A29" s="1" t="s">
        <v>1</v>
      </c>
      <c r="B29" s="1" t="s">
        <v>3433</v>
      </c>
      <c r="K29" s="1">
        <f t="shared" si="0"/>
        <v>2.72</v>
      </c>
    </row>
    <row r="30" spans="1:56" x14ac:dyDescent="0.25">
      <c r="A30" s="1">
        <v>5</v>
      </c>
      <c r="B30" s="1" t="s">
        <v>3432</v>
      </c>
      <c r="C30" s="1">
        <v>1179.0000021457672</v>
      </c>
      <c r="D30" s="1">
        <v>0</v>
      </c>
      <c r="E30">
        <f>(R30-S30*(1000-T30)/(1000-U30))*AK30</f>
        <v>-0.13534659758916751</v>
      </c>
      <c r="F30">
        <f>IF(AV30&lt;&gt;0,1/(1/AV30-1/N30),0)</f>
        <v>3.1531850931987422</v>
      </c>
      <c r="G30">
        <f>((AY30-AL30/2)*S30-E30)/(AY30+AL30/2)</f>
        <v>383.6981486136749</v>
      </c>
      <c r="H30">
        <f>AL30*1000</f>
        <v>24.577782281154889</v>
      </c>
      <c r="I30">
        <f>(AQ30-AW30)</f>
        <v>1.1550689799973419</v>
      </c>
      <c r="J30">
        <f>(P30+AP30*D30)</f>
        <v>25.534133911132813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26.673374176025391</v>
      </c>
      <c r="P30" s="1">
        <v>25.534133911132813</v>
      </c>
      <c r="Q30" s="1">
        <v>26.877639770507813</v>
      </c>
      <c r="R30" s="1">
        <v>400.05337524414063</v>
      </c>
      <c r="S30" s="1">
        <v>391.46878051757813</v>
      </c>
      <c r="T30" s="1">
        <v>2.459683895111084</v>
      </c>
      <c r="U30" s="1">
        <v>24.164297103881836</v>
      </c>
      <c r="V30" s="1">
        <v>6.1672425270080566</v>
      </c>
      <c r="W30" s="1">
        <v>60.587898254394531</v>
      </c>
      <c r="X30" s="1">
        <v>300.56350708007813</v>
      </c>
      <c r="Y30" s="1">
        <v>150.94407653808594</v>
      </c>
      <c r="Z30" s="1">
        <v>8.26953125</v>
      </c>
      <c r="AA30" s="1">
        <v>88.0341796875</v>
      </c>
      <c r="AB30" s="1">
        <v>19.829242706298828</v>
      </c>
      <c r="AC30" s="1">
        <v>2.3564748764038086</v>
      </c>
      <c r="AD30" s="1">
        <v>0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1.1050128936767576</v>
      </c>
      <c r="AL30">
        <f>(U30-T30)/(1000-U30)*AK30</f>
        <v>2.457778228115489E-2</v>
      </c>
      <c r="AM30">
        <f>(P30+273.15)</f>
        <v>298.68413391113279</v>
      </c>
      <c r="AN30">
        <f>(O30+273.15)</f>
        <v>299.82337417602537</v>
      </c>
      <c r="AO30">
        <f>(Y30*AG30+Z30*AH30)*AI30</f>
        <v>24.151051706275666</v>
      </c>
      <c r="AP30">
        <f>((AO30+0.00000010773*(AN30^4-AM30^4))-AL30*44100)/(L30*51.4+0.00000043092*AM30^3)</f>
        <v>-8.6146651377604631</v>
      </c>
      <c r="AQ30">
        <f>0.61365*EXP(17.502*J30/(240.97+J30))</f>
        <v>3.2823530532626113</v>
      </c>
      <c r="AR30">
        <f>AQ30*1000/AA30</f>
        <v>37.284984819693548</v>
      </c>
      <c r="AS30">
        <f>(AR30-U30)</f>
        <v>13.120687715811712</v>
      </c>
      <c r="AT30">
        <f>IF(D30,P30,(O30+P30)/2)</f>
        <v>26.103754043579102</v>
      </c>
      <c r="AU30">
        <f>0.61365*EXP(17.502*AT30/(240.97+AT30))</f>
        <v>3.3950302176890954</v>
      </c>
      <c r="AV30">
        <f>IF(AS30&lt;&gt;0,(1000-(AR30+U30)/2)/AS30*AL30,0)</f>
        <v>1.8156547325046697</v>
      </c>
      <c r="AW30">
        <f>U30*AA30/1000</f>
        <v>2.1272840732652694</v>
      </c>
      <c r="AX30">
        <f>(AU30-AW30)</f>
        <v>1.267746144423826</v>
      </c>
      <c r="AY30">
        <f>1/(1.6/F30+1.37/N30)</f>
        <v>1.2084725574973585</v>
      </c>
      <c r="AZ30">
        <f>G30*AA30*0.001</f>
        <v>33.778551760817336</v>
      </c>
      <c r="BA30">
        <f>G30/S30</f>
        <v>0.98015005974772929</v>
      </c>
      <c r="BB30">
        <f>(1-AL30*AA30/AQ30/F30)*100</f>
        <v>79.094562658837148</v>
      </c>
      <c r="BC30">
        <f>(S30-E30/(N30/1.35))</f>
        <v>391.51146814617869</v>
      </c>
      <c r="BD30">
        <f>E30*BB30/100/BC30</f>
        <v>-2.7343209113046547E-4</v>
      </c>
    </row>
    <row r="31" spans="1:56" x14ac:dyDescent="0.25">
      <c r="A31" s="1" t="s">
        <v>1</v>
      </c>
      <c r="B31" s="1" t="s">
        <v>3431</v>
      </c>
      <c r="K31" s="1">
        <f t="shared" si="0"/>
        <v>2.72</v>
      </c>
    </row>
    <row r="32" spans="1:56" x14ac:dyDescent="0.25">
      <c r="A32" s="1" t="s">
        <v>1</v>
      </c>
      <c r="B32" s="1" t="s">
        <v>3430</v>
      </c>
      <c r="K32" s="1">
        <f t="shared" si="0"/>
        <v>2.72</v>
      </c>
    </row>
    <row r="33" spans="1:56" x14ac:dyDescent="0.25">
      <c r="A33" s="1">
        <v>6</v>
      </c>
      <c r="B33" s="1" t="s">
        <v>3429</v>
      </c>
      <c r="C33" s="1">
        <v>1382.0000021457672</v>
      </c>
      <c r="D33" s="1">
        <v>0</v>
      </c>
      <c r="E33">
        <f>(R33-S33*(1000-T33)/(1000-U33))*AK33</f>
        <v>1.7119838683980579</v>
      </c>
      <c r="F33">
        <f>IF(AV33&lt;&gt;0,1/(1/AV33-1/N33),0)</f>
        <v>3.229726950245146</v>
      </c>
      <c r="G33">
        <f>((AY33-AL33/2)*S33-E33)/(AY33+AL33/2)</f>
        <v>380.64760618710983</v>
      </c>
      <c r="H33">
        <f>AL33*1000</f>
        <v>24.807455868875529</v>
      </c>
      <c r="I33">
        <f>(AQ33-AW33)</f>
        <v>1.14969869681837</v>
      </c>
      <c r="J33">
        <f>(P33+AP33*D33)</f>
        <v>25.604804992675781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26.682790756225586</v>
      </c>
      <c r="P33" s="1">
        <v>25.604804992675781</v>
      </c>
      <c r="Q33" s="1">
        <v>26.879741668701172</v>
      </c>
      <c r="R33" s="1">
        <v>400.13626098632813</v>
      </c>
      <c r="S33" s="1">
        <v>389.83697509765625</v>
      </c>
      <c r="T33" s="1">
        <v>2.484034538269043</v>
      </c>
      <c r="U33" s="1">
        <v>24.382713317871094</v>
      </c>
      <c r="V33" s="1">
        <v>6.2246766090393066</v>
      </c>
      <c r="W33" s="1">
        <v>61.099998474121094</v>
      </c>
      <c r="X33" s="1">
        <v>300.61642456054688</v>
      </c>
      <c r="Y33" s="1">
        <v>300.40560913085938</v>
      </c>
      <c r="Z33" s="1">
        <v>8.2887697219848633</v>
      </c>
      <c r="AA33" s="1">
        <v>88.031791687011719</v>
      </c>
      <c r="AB33" s="1">
        <v>20.23463249206543</v>
      </c>
      <c r="AC33" s="1">
        <v>2.407827615737915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1.1052074432373045</v>
      </c>
      <c r="AL33">
        <f>(U33-T33)/(1000-U33)*AK33</f>
        <v>2.480745586887553E-2</v>
      </c>
      <c r="AM33">
        <f>(P33+273.15)</f>
        <v>298.75480499267576</v>
      </c>
      <c r="AN33">
        <f>(O33+273.15)</f>
        <v>299.83279075622556</v>
      </c>
      <c r="AO33">
        <f>(Y33*AG33+Z33*AH33)*AI33</f>
        <v>48.064896386603323</v>
      </c>
      <c r="AP33">
        <f>((AO33+0.00000010773*(AN33^4-AM33^4))-AL33*44100)/(L33*51.4+0.00000043092*AM33^3)</f>
        <v>-8.5064053370123958</v>
      </c>
      <c r="AQ33">
        <f>0.61365*EXP(17.502*J33/(240.97+J33))</f>
        <v>3.2961526363813243</v>
      </c>
      <c r="AR33">
        <f>AQ33*1000/AA33</f>
        <v>37.442753046541036</v>
      </c>
      <c r="AS33">
        <f>(AR33-U33)</f>
        <v>13.060039728669942</v>
      </c>
      <c r="AT33">
        <f>IF(D33,P33,(O33+P33)/2)</f>
        <v>26.143797874450684</v>
      </c>
      <c r="AU33">
        <f>0.61365*EXP(17.502*AT33/(240.97+AT33))</f>
        <v>3.403076894285197</v>
      </c>
      <c r="AV33">
        <f>IF(AS33&lt;&gt;0,(1000-(AR33+U33)/2)/AS33*AL33,0)</f>
        <v>1.8407746150952915</v>
      </c>
      <c r="AW33">
        <f>U33*AA33/1000</f>
        <v>2.1464539395629543</v>
      </c>
      <c r="AX33">
        <f>(AU33-AW33)</f>
        <v>1.2566229547222427</v>
      </c>
      <c r="AY33">
        <f>1/(1.6/F33+1.37/N33)</f>
        <v>1.2262936771860937</v>
      </c>
      <c r="AZ33">
        <f>G33*AA33*0.001</f>
        <v>33.509090774023321</v>
      </c>
      <c r="BA33">
        <f>G33/S33</f>
        <v>0.9764276620804262</v>
      </c>
      <c r="BB33">
        <f>(1-AL33*AA33/AQ33/F33)*100</f>
        <v>79.486080523461041</v>
      </c>
      <c r="BC33">
        <f>(S33-E33/(N33/1.35))</f>
        <v>389.29702409152787</v>
      </c>
      <c r="BD33">
        <f>E33*BB33/100/BC33</f>
        <v>3.495502898741933E-3</v>
      </c>
    </row>
    <row r="34" spans="1:56" x14ac:dyDescent="0.25">
      <c r="A34" s="1" t="s">
        <v>1</v>
      </c>
      <c r="B34" s="1" t="s">
        <v>3428</v>
      </c>
      <c r="K34" s="1">
        <f t="shared" si="0"/>
        <v>2.72</v>
      </c>
    </row>
    <row r="35" spans="1:56" x14ac:dyDescent="0.25">
      <c r="A35" s="1" t="s">
        <v>1</v>
      </c>
      <c r="B35" s="1" t="s">
        <v>3427</v>
      </c>
      <c r="K35" s="1">
        <f t="shared" si="0"/>
        <v>2.72</v>
      </c>
    </row>
    <row r="36" spans="1:56" x14ac:dyDescent="0.25">
      <c r="A36" s="1">
        <v>7</v>
      </c>
      <c r="B36" s="1" t="s">
        <v>3426</v>
      </c>
      <c r="C36" s="1">
        <v>1585.0000021457672</v>
      </c>
      <c r="D36" s="1">
        <v>0</v>
      </c>
      <c r="E36">
        <f>(R36-S36*(1000-T36)/(1000-U36))*AK36</f>
        <v>1.3645997062533868</v>
      </c>
      <c r="F36">
        <f>IF(AV36&lt;&gt;0,1/(1/AV36-1/N36),0)</f>
        <v>3.4843776632357706</v>
      </c>
      <c r="G36">
        <f>((AY36-AL36/2)*S36-E36)/(AY36+AL36/2)</f>
        <v>381.15839987155368</v>
      </c>
      <c r="H36">
        <f>AL36*1000</f>
        <v>25.357088554575256</v>
      </c>
      <c r="I36">
        <f>(AQ36-AW36)</f>
        <v>1.125835112591508</v>
      </c>
      <c r="J36">
        <f>(P36+AP36*D36)</f>
        <v>25.706043243408203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26.7130126953125</v>
      </c>
      <c r="P36" s="1">
        <v>25.706043243408203</v>
      </c>
      <c r="Q36" s="1">
        <v>26.899162292480469</v>
      </c>
      <c r="R36" s="1">
        <v>400.0179443359375</v>
      </c>
      <c r="S36" s="1">
        <v>389.83914184570313</v>
      </c>
      <c r="T36" s="1">
        <v>2.5063378810882568</v>
      </c>
      <c r="U36" s="1">
        <v>24.878631591796875</v>
      </c>
      <c r="V36" s="1">
        <v>6.2695846557617188</v>
      </c>
      <c r="W36" s="1">
        <v>62.23370361328125</v>
      </c>
      <c r="X36" s="1">
        <v>300.6190185546875</v>
      </c>
      <c r="Y36" s="1">
        <v>499.96517944335938</v>
      </c>
      <c r="Z36" s="1">
        <v>8.4309549331665039</v>
      </c>
      <c r="AA36" s="1">
        <v>88.034347534179688</v>
      </c>
      <c r="AB36" s="1">
        <v>20.465890884399414</v>
      </c>
      <c r="AC36" s="1">
        <v>2.4438130855560303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1.1052169799804685</v>
      </c>
      <c r="AL36">
        <f>(U36-T36)/(1000-U36)*AK36</f>
        <v>2.5357088554575257E-2</v>
      </c>
      <c r="AM36">
        <f>(P36+273.15)</f>
        <v>298.85604324340818</v>
      </c>
      <c r="AN36">
        <f>(O36+273.15)</f>
        <v>299.86301269531248</v>
      </c>
      <c r="AO36">
        <f>(Y36*AG36+Z36*AH36)*AI36</f>
        <v>79.994426922922685</v>
      </c>
      <c r="AP36">
        <f>((AO36+0.00000010773*(AN36^4-AM36^4))-AL36*44100)/(L36*51.4+0.00000043092*AM36^3)</f>
        <v>-8.4489820228278312</v>
      </c>
      <c r="AQ36">
        <f>0.61365*EXP(17.502*J36/(240.97+J36))</f>
        <v>3.3160092123185763</v>
      </c>
      <c r="AR36">
        <f>AQ36*1000/AA36</f>
        <v>37.667220865482335</v>
      </c>
      <c r="AS36">
        <f>(AR36-U36)</f>
        <v>12.78858927368546</v>
      </c>
      <c r="AT36">
        <f>IF(D36,P36,(O36+P36)/2)</f>
        <v>26.209527969360352</v>
      </c>
      <c r="AU36">
        <f>0.61365*EXP(17.502*AT36/(240.97+AT36))</f>
        <v>3.4163212525952149</v>
      </c>
      <c r="AV36">
        <f>IF(AS36&lt;&gt;0,(1000-(AR36+U36)/2)/AS36*AL36,0)</f>
        <v>1.9207824779688132</v>
      </c>
      <c r="AW36">
        <f>U36*AA36/1000</f>
        <v>2.1901740997270682</v>
      </c>
      <c r="AX36">
        <f>(AU36-AW36)</f>
        <v>1.2261471528681467</v>
      </c>
      <c r="AY36">
        <f>1/(1.6/F36+1.37/N36)</f>
        <v>1.2832688968026886</v>
      </c>
      <c r="AZ36">
        <f>G36*AA36*0.001</f>
        <v>33.55503103986419</v>
      </c>
      <c r="BA36">
        <f>G36/S36</f>
        <v>0.97773250286502722</v>
      </c>
      <c r="BB36">
        <f>(1-AL36*AA36/AQ36/F36)*100</f>
        <v>80.679845827019193</v>
      </c>
      <c r="BC36">
        <f>(S36-E36/(N36/1.35))</f>
        <v>389.40875403775988</v>
      </c>
      <c r="BD36">
        <f>E36*BB36/100/BC36</f>
        <v>2.827252668938286E-3</v>
      </c>
    </row>
    <row r="37" spans="1:56" x14ac:dyDescent="0.25">
      <c r="A37" s="1" t="s">
        <v>1</v>
      </c>
      <c r="B37" s="1" t="s">
        <v>3425</v>
      </c>
      <c r="K37" s="1">
        <f t="shared" si="0"/>
        <v>2.72</v>
      </c>
    </row>
    <row r="38" spans="1:56" x14ac:dyDescent="0.25">
      <c r="A38" s="1" t="s">
        <v>1</v>
      </c>
      <c r="B38" s="1" t="s">
        <v>3424</v>
      </c>
      <c r="K38" s="1">
        <f t="shared" si="0"/>
        <v>2.72</v>
      </c>
    </row>
    <row r="39" spans="1:56" x14ac:dyDescent="0.25">
      <c r="A39" s="1">
        <v>8</v>
      </c>
      <c r="B39" s="1" t="s">
        <v>3423</v>
      </c>
      <c r="C39" s="1">
        <v>1788.0000021457672</v>
      </c>
      <c r="D39" s="1">
        <v>0</v>
      </c>
      <c r="E39">
        <f>(R39-S39*(1000-T39)/(1000-U39))*AK39</f>
        <v>2.3633604278795302</v>
      </c>
      <c r="F39">
        <f>IF(AV39&lt;&gt;0,1/(1/AV39-1/N39),0)</f>
        <v>3.8366539109356594</v>
      </c>
      <c r="G39">
        <f>((AY39-AL39/2)*S39-E39)/(AY39+AL39/2)</f>
        <v>379.58009334481994</v>
      </c>
      <c r="H39">
        <f>AL39*1000</f>
        <v>26.040162092843239</v>
      </c>
      <c r="I39">
        <f>(AQ39-AW39)</f>
        <v>1.0970606760127533</v>
      </c>
      <c r="J39">
        <f>(P39+AP39*D39)</f>
        <v>25.833225250244141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26.760509490966797</v>
      </c>
      <c r="P39" s="1">
        <v>25.833225250244141</v>
      </c>
      <c r="Q39" s="1">
        <v>26.933238983154297</v>
      </c>
      <c r="R39" s="1">
        <v>399.99288940429688</v>
      </c>
      <c r="S39" s="1">
        <v>388.6953125</v>
      </c>
      <c r="T39" s="1">
        <v>2.5294411182403564</v>
      </c>
      <c r="U39" s="1">
        <v>25.492198944091797</v>
      </c>
      <c r="V39" s="1">
        <v>6.3093018531799316</v>
      </c>
      <c r="W39" s="1">
        <v>63.586368560791016</v>
      </c>
      <c r="X39" s="1">
        <v>300.58953857421875</v>
      </c>
      <c r="Y39" s="1">
        <v>750.68011474609375</v>
      </c>
      <c r="Z39" s="1">
        <v>8.2707252502441406</v>
      </c>
      <c r="AA39" s="1">
        <v>88.028564453125</v>
      </c>
      <c r="AB39" s="1">
        <v>19.464691162109375</v>
      </c>
      <c r="AC39" s="1">
        <v>2.3900008201599121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1.1051085976993333</v>
      </c>
      <c r="AL39">
        <f>(U39-T39)/(1000-U39)*AK39</f>
        <v>2.6040162092843239E-2</v>
      </c>
      <c r="AM39">
        <f>(P39+273.15)</f>
        <v>298.98322525024412</v>
      </c>
      <c r="AN39">
        <f>(O39+273.15)</f>
        <v>299.91050949096677</v>
      </c>
      <c r="AO39">
        <f>(Y39*AG39+Z39*AH39)*AI39</f>
        <v>120.10881567473371</v>
      </c>
      <c r="AP39">
        <f>((AO39+0.00000010773*(AN39^4-AM39^4))-AL39*44100)/(L39*51.4+0.00000043092*AM39^3)</f>
        <v>-8.3732495825667463</v>
      </c>
      <c r="AQ39">
        <f>0.61365*EXP(17.502*J39/(240.97+J39))</f>
        <v>3.3411023538146232</v>
      </c>
      <c r="AR39">
        <f>AQ39*1000/AA39</f>
        <v>37.954752239470544</v>
      </c>
      <c r="AS39">
        <f>(AR39-U39)</f>
        <v>12.462553295378747</v>
      </c>
      <c r="AT39">
        <f>IF(D39,P39,(O39+P39)/2)</f>
        <v>26.296867370605469</v>
      </c>
      <c r="AU39">
        <f>0.61365*EXP(17.502*AT39/(240.97+AT39))</f>
        <v>3.4339894350747406</v>
      </c>
      <c r="AV39">
        <f>IF(AS39&lt;&gt;0,(1000-(AR39+U39)/2)/AS39*AL39,0)</f>
        <v>2.0231871470218357</v>
      </c>
      <c r="AW39">
        <f>U39*AA39/1000</f>
        <v>2.2440416778018699</v>
      </c>
      <c r="AX39">
        <f>(AU39-AW39)</f>
        <v>1.1899477572728707</v>
      </c>
      <c r="AY39">
        <f>1/(1.6/F39+1.37/N39)</f>
        <v>1.3566726446641593</v>
      </c>
      <c r="AZ39">
        <f>G39*AA39*0.001</f>
        <v>33.413890712127689</v>
      </c>
      <c r="BA39">
        <f>G39/S39</f>
        <v>0.97654919197107615</v>
      </c>
      <c r="BB39">
        <f>(1-AL39*AA39/AQ39/F39)*100</f>
        <v>82.117637372841074</v>
      </c>
      <c r="BC39">
        <f>(S39-E39/(N39/1.35))</f>
        <v>387.9499206394612</v>
      </c>
      <c r="BD39">
        <f>E39*BB39/100/BC39</f>
        <v>5.0025419331969608E-3</v>
      </c>
    </row>
    <row r="40" spans="1:56" x14ac:dyDescent="0.25">
      <c r="A40" s="1" t="s">
        <v>1</v>
      </c>
      <c r="B40" s="1" t="s">
        <v>3422</v>
      </c>
      <c r="K40" s="1">
        <f t="shared" si="0"/>
        <v>2.72</v>
      </c>
    </row>
    <row r="41" spans="1:56" x14ac:dyDescent="0.25">
      <c r="A41" s="1" t="s">
        <v>1</v>
      </c>
      <c r="B41" s="1" t="s">
        <v>3421</v>
      </c>
      <c r="K41" s="1">
        <f t="shared" si="0"/>
        <v>2.72</v>
      </c>
    </row>
    <row r="42" spans="1:56" x14ac:dyDescent="0.25">
      <c r="A42" s="1">
        <v>9</v>
      </c>
      <c r="B42" s="1" t="s">
        <v>3420</v>
      </c>
      <c r="C42" s="1">
        <v>1991.0000021457672</v>
      </c>
      <c r="D42" s="1">
        <v>0</v>
      </c>
      <c r="E42">
        <f>(R42-S42*(1000-T42)/(1000-U42))*AK42</f>
        <v>2.8998362643781883</v>
      </c>
      <c r="F42">
        <f>IF(AV42&lt;&gt;0,1/(1/AV42-1/N42),0)</f>
        <v>4.2448024673205014</v>
      </c>
      <c r="G42">
        <f>((AY42-AL42/2)*S42-E42)/(AY42+AL42/2)</f>
        <v>378.64985239205328</v>
      </c>
      <c r="H42">
        <f>AL42*1000</f>
        <v>26.818945339993228</v>
      </c>
      <c r="I42">
        <f>(AQ42-AW42)</f>
        <v>1.0719137049576655</v>
      </c>
      <c r="J42">
        <f>(P42+AP42*D42)</f>
        <v>26.012392044067383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26.835725784301758</v>
      </c>
      <c r="P42" s="1">
        <v>26.012392044067383</v>
      </c>
      <c r="Q42" s="1">
        <v>26.989852905273438</v>
      </c>
      <c r="R42" s="1">
        <v>399.87008666992188</v>
      </c>
      <c r="S42" s="1">
        <v>387.83489990234375</v>
      </c>
      <c r="T42" s="1">
        <v>2.5530867576599121</v>
      </c>
      <c r="U42" s="1">
        <v>26.184076309204102</v>
      </c>
      <c r="V42" s="1">
        <v>6.3398208618164063</v>
      </c>
      <c r="W42" s="1">
        <v>65.020256042480469</v>
      </c>
      <c r="X42" s="1">
        <v>300.61148071289063</v>
      </c>
      <c r="Y42" s="1">
        <v>1000.1539916992188</v>
      </c>
      <c r="Z42" s="1">
        <v>8.2745771408081055</v>
      </c>
      <c r="AA42" s="1">
        <v>88.023719787597656</v>
      </c>
      <c r="AB42" s="1">
        <v>20.480779647827148</v>
      </c>
      <c r="AC42" s="1">
        <v>2.4304807186126709</v>
      </c>
      <c r="AD42" s="1">
        <v>0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1.1051892673268036</v>
      </c>
      <c r="AL42">
        <f>(U42-T42)/(1000-U42)*AK42</f>
        <v>2.6818945339993228E-2</v>
      </c>
      <c r="AM42">
        <f>(P42+273.15)</f>
        <v>299.16239204406736</v>
      </c>
      <c r="AN42">
        <f>(O42+273.15)</f>
        <v>299.98572578430174</v>
      </c>
      <c r="AO42">
        <f>(Y42*AG42+Z42*AH42)*AI42</f>
        <v>160.0246350950456</v>
      </c>
      <c r="AP42">
        <f>((AO42+0.00000010773*(AN42^4-AM42^4))-AL42*44100)/(L42*51.4+0.00000043092*AM42^3)</f>
        <v>-8.3357786504724203</v>
      </c>
      <c r="AQ42">
        <f>0.61365*EXP(17.502*J42/(240.97+J42))</f>
        <v>3.3767335008961217</v>
      </c>
      <c r="AR42">
        <f>AQ42*1000/AA42</f>
        <v>38.361631490287188</v>
      </c>
      <c r="AS42">
        <f>(AR42-U42)</f>
        <v>12.177555181083086</v>
      </c>
      <c r="AT42">
        <f>IF(D42,P42,(O42+P42)/2)</f>
        <v>26.42405891418457</v>
      </c>
      <c r="AU42">
        <f>0.61365*EXP(17.502*AT42/(240.97+AT42))</f>
        <v>3.4598621445847368</v>
      </c>
      <c r="AV42">
        <f>IF(AS42&lt;&gt;0,(1000-(AR42+U42)/2)/AS42*AL42,0)</f>
        <v>2.1312505711825511</v>
      </c>
      <c r="AW42">
        <f>U42*AA42/1000</f>
        <v>2.3048197959384562</v>
      </c>
      <c r="AX42">
        <f>(AU42-AW42)</f>
        <v>1.1550423486462806</v>
      </c>
      <c r="AY42">
        <f>1/(1.6/F42+1.37/N42)</f>
        <v>1.4347223122662247</v>
      </c>
      <c r="AZ42">
        <f>G42*AA42*0.001</f>
        <v>33.330168504573308</v>
      </c>
      <c r="BA42">
        <f>G42/S42</f>
        <v>0.97631711970066837</v>
      </c>
      <c r="BB42">
        <f>(1-AL42*AA42/AQ42/F42)*100</f>
        <v>83.530244916285795</v>
      </c>
      <c r="BC42">
        <f>(S42-E42/(N42/1.35))</f>
        <v>386.92030629111787</v>
      </c>
      <c r="BD42">
        <f>E42*BB42/100/BC42</f>
        <v>6.2603081162245491E-3</v>
      </c>
    </row>
    <row r="43" spans="1:56" x14ac:dyDescent="0.25">
      <c r="A43" s="1" t="s">
        <v>1</v>
      </c>
      <c r="B43" s="1" t="s">
        <v>3419</v>
      </c>
      <c r="K43" s="1">
        <f t="shared" si="0"/>
        <v>2.72</v>
      </c>
    </row>
    <row r="44" spans="1:56" x14ac:dyDescent="0.25">
      <c r="A44" s="1" t="s">
        <v>1</v>
      </c>
      <c r="B44" s="1" t="s">
        <v>3418</v>
      </c>
      <c r="K44" s="1">
        <f t="shared" si="0"/>
        <v>2.72</v>
      </c>
    </row>
    <row r="45" spans="1:56" x14ac:dyDescent="0.25">
      <c r="A45" s="1">
        <v>10</v>
      </c>
      <c r="B45" s="1" t="s">
        <v>3417</v>
      </c>
      <c r="C45" s="1">
        <v>2194.5000021345913</v>
      </c>
      <c r="D45" s="1">
        <v>0</v>
      </c>
      <c r="E45">
        <f>(R45-S45*(1000-T45)/(1000-U45))*AK45</f>
        <v>4.6719876837620076</v>
      </c>
      <c r="F45">
        <f>IF(AV45&lt;&gt;0,1/(1/AV45-1/N45),0)</f>
        <v>4.8761503650632978</v>
      </c>
      <c r="G45">
        <f>((AY45-AL45/2)*S45-E45)/(AY45+AL45/2)</f>
        <v>376.28868752138555</v>
      </c>
      <c r="H45">
        <f>AL45*1000</f>
        <v>27.787779390011231</v>
      </c>
      <c r="I45">
        <f>(AQ45-AW45)</f>
        <v>1.0376932018493656</v>
      </c>
      <c r="J45">
        <f>(P45+AP45*D45)</f>
        <v>26.216554641723633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26.935304641723633</v>
      </c>
      <c r="P45" s="1">
        <v>26.216554641723633</v>
      </c>
      <c r="Q45" s="1">
        <v>27.067922592163086</v>
      </c>
      <c r="R45" s="1">
        <v>400.12066650390625</v>
      </c>
      <c r="S45" s="1">
        <v>386.183837890625</v>
      </c>
      <c r="T45" s="1">
        <v>2.5769598484039307</v>
      </c>
      <c r="U45" s="1">
        <v>27.039560317993164</v>
      </c>
      <c r="V45" s="1">
        <v>6.3615508079528809</v>
      </c>
      <c r="W45" s="1">
        <v>66.750572204589844</v>
      </c>
      <c r="X45" s="1">
        <v>300.61822509765625</v>
      </c>
      <c r="Y45" s="1">
        <v>1250.79345703125</v>
      </c>
      <c r="Z45" s="1">
        <v>8.2104835510253906</v>
      </c>
      <c r="AA45" s="1">
        <v>88.020904541015625</v>
      </c>
      <c r="AB45" s="1">
        <v>19.876821517944336</v>
      </c>
      <c r="AC45" s="1">
        <v>2.512669563293457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1.1052140628590301</v>
      </c>
      <c r="AL45">
        <f>(U45-T45)/(1000-U45)*AK45</f>
        <v>2.778777939001123E-2</v>
      </c>
      <c r="AM45">
        <f>(P45+273.15)</f>
        <v>299.36655464172361</v>
      </c>
      <c r="AN45">
        <f>(O45+273.15)</f>
        <v>300.08530464172361</v>
      </c>
      <c r="AO45">
        <f>(Y45*AG45+Z45*AH45)*AI45</f>
        <v>200.12694865181402</v>
      </c>
      <c r="AP45">
        <f>((AO45+0.00000010773*(AN45^4-AM45^4))-AL45*44100)/(L45*51.4+0.00000043092*AM45^3)</f>
        <v>-8.3655994683238291</v>
      </c>
      <c r="AQ45">
        <f>0.61365*EXP(17.502*J45/(240.97+J45))</f>
        <v>3.4177397594304759</v>
      </c>
      <c r="AR45">
        <f>AQ45*1000/AA45</f>
        <v>38.828727985155972</v>
      </c>
      <c r="AS45">
        <f>(AR45-U45)</f>
        <v>11.789167667162808</v>
      </c>
      <c r="AT45">
        <f>IF(D45,P45,(O45+P45)/2)</f>
        <v>26.575929641723633</v>
      </c>
      <c r="AU45">
        <f>0.61365*EXP(17.502*AT45/(240.97+AT45))</f>
        <v>3.4909778048221702</v>
      </c>
      <c r="AV45">
        <f>IF(AS45&lt;&gt;0,(1000-(AR45+U45)/2)/AS45*AL45,0)</f>
        <v>2.279432561874458</v>
      </c>
      <c r="AW45">
        <f>U45*AA45/1000</f>
        <v>2.3800465575811103</v>
      </c>
      <c r="AX45">
        <f>(AU45-AW45)</f>
        <v>1.11093124724106</v>
      </c>
      <c r="AY45">
        <f>1/(1.6/F45+1.37/N45)</f>
        <v>1.54274531236681</v>
      </c>
      <c r="AZ45">
        <f>G45*AA45*0.001</f>
        <v>33.12127064418393</v>
      </c>
      <c r="BA45">
        <f>G45/S45</f>
        <v>0.97437709868106404</v>
      </c>
      <c r="BB45">
        <f>(1-AL45*AA45/AQ45/F45)*100</f>
        <v>85.32346314687527</v>
      </c>
      <c r="BC45">
        <f>(S45-E45/(N45/1.35))</f>
        <v>384.71031673366031</v>
      </c>
      <c r="BD45">
        <f>E45*BB45/100/BC45</f>
        <v>1.036182685046368E-2</v>
      </c>
    </row>
    <row r="46" spans="1:56" x14ac:dyDescent="0.25">
      <c r="A46" s="1" t="s">
        <v>1</v>
      </c>
      <c r="B46" s="1" t="s">
        <v>3416</v>
      </c>
      <c r="K46" s="1">
        <f t="shared" si="0"/>
        <v>2.72</v>
      </c>
    </row>
    <row r="47" spans="1:56" x14ac:dyDescent="0.25">
      <c r="A47" s="1" t="s">
        <v>1</v>
      </c>
      <c r="B47" s="1" t="s">
        <v>3415</v>
      </c>
      <c r="K47" s="1">
        <f t="shared" si="0"/>
        <v>2.72</v>
      </c>
    </row>
    <row r="48" spans="1:56" x14ac:dyDescent="0.25">
      <c r="A48" s="1">
        <v>11</v>
      </c>
      <c r="B48" s="1" t="s">
        <v>3414</v>
      </c>
      <c r="C48" s="1">
        <v>2398.5000021345913</v>
      </c>
      <c r="D48" s="1">
        <v>0</v>
      </c>
      <c r="E48">
        <f>(R48-S48*(1000-T48)/(1000-U48))*AK48</f>
        <v>3.778026133230219</v>
      </c>
      <c r="F48">
        <f>IF(AV48&lt;&gt;0,1/(1/AV48-1/N48),0)</f>
        <v>5.468476791335986</v>
      </c>
      <c r="G48">
        <f>((AY48-AL48/2)*S48-E48)/(AY48+AL48/2)</f>
        <v>377.32471152160207</v>
      </c>
      <c r="H48">
        <f>AL48*1000</f>
        <v>28.687607980421763</v>
      </c>
      <c r="I48">
        <f>(AQ48-AW48)</f>
        <v>1.0163763335508693</v>
      </c>
      <c r="J48">
        <f>(P48+AP48*D48)</f>
        <v>26.455944061279297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27.045276641845703</v>
      </c>
      <c r="P48" s="1">
        <v>26.455944061279297</v>
      </c>
      <c r="Q48" s="1">
        <v>27.153459548950195</v>
      </c>
      <c r="R48" s="1">
        <v>399.7965087890625</v>
      </c>
      <c r="S48" s="1">
        <v>386.350341796875</v>
      </c>
      <c r="T48" s="1">
        <v>2.6002750396728516</v>
      </c>
      <c r="U48" s="1">
        <v>27.833402633666992</v>
      </c>
      <c r="V48" s="1">
        <v>6.3779783248901367</v>
      </c>
      <c r="W48" s="1">
        <v>68.27001953125</v>
      </c>
      <c r="X48" s="1">
        <v>300.63037109375</v>
      </c>
      <c r="Y48" s="1">
        <v>1601.445068359375</v>
      </c>
      <c r="Z48" s="1">
        <v>8.2515630722045898</v>
      </c>
      <c r="AA48" s="1">
        <v>88.023674011230469</v>
      </c>
      <c r="AB48" s="1">
        <v>20.626337051391602</v>
      </c>
      <c r="AC48" s="1">
        <v>2.4854490756988525</v>
      </c>
      <c r="AD48" s="1">
        <v>0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1.1052587172564337</v>
      </c>
      <c r="AL48">
        <f>(U48-T48)/(1000-U48)*AK48</f>
        <v>2.8687607980421762E-2</v>
      </c>
      <c r="AM48">
        <f>(P48+273.15)</f>
        <v>299.60594406127927</v>
      </c>
      <c r="AN48">
        <f>(O48+273.15)</f>
        <v>300.19527664184568</v>
      </c>
      <c r="AO48">
        <f>(Y48*AG48+Z48*AH48)*AI48</f>
        <v>256.23120521028613</v>
      </c>
      <c r="AP48">
        <f>((AO48+0.00000010773*(AN48^4-AM48^4))-AL48*44100)/(L48*51.4+0.00000043092*AM48^3)</f>
        <v>-8.2408864760704112</v>
      </c>
      <c r="AQ48">
        <f>0.61365*EXP(17.502*J48/(240.97+J48))</f>
        <v>3.4663746936000961</v>
      </c>
      <c r="AR48">
        <f>AQ48*1000/AA48</f>
        <v>39.380027390788527</v>
      </c>
      <c r="AS48">
        <f>(AR48-U48)</f>
        <v>11.546624757121535</v>
      </c>
      <c r="AT48">
        <f>IF(D48,P48,(O48+P48)/2)</f>
        <v>26.7506103515625</v>
      </c>
      <c r="AU48">
        <f>0.61365*EXP(17.502*AT48/(240.97+AT48))</f>
        <v>3.5270687178757787</v>
      </c>
      <c r="AV48">
        <f>IF(AS48&lt;&gt;0,(1000-(AR48+U48)/2)/AS48*AL48,0)</f>
        <v>2.4010056876181389</v>
      </c>
      <c r="AW48">
        <f>U48*AA48/1000</f>
        <v>2.4499983600492268</v>
      </c>
      <c r="AX48">
        <f>(AU48-AW48)</f>
        <v>1.0770703578265519</v>
      </c>
      <c r="AY48">
        <f>1/(1.6/F48+1.37/N48)</f>
        <v>1.6322440606286426</v>
      </c>
      <c r="AZ48">
        <f>G48*AA48*0.001</f>
        <v>33.213507403359081</v>
      </c>
      <c r="BA48">
        <f>G48/S48</f>
        <v>0.97663874132142425</v>
      </c>
      <c r="BB48">
        <f>(1-AL48*AA48/AQ48/F48)*100</f>
        <v>86.678536155047624</v>
      </c>
      <c r="BC48">
        <f>(S48-E48/(N48/1.35))</f>
        <v>385.15877156687867</v>
      </c>
      <c r="BD48">
        <f>E48*BB48/100/BC48</f>
        <v>8.5023060347737146E-3</v>
      </c>
    </row>
    <row r="49" spans="1:56" x14ac:dyDescent="0.25">
      <c r="A49" s="1" t="s">
        <v>1</v>
      </c>
      <c r="B49" s="1" t="s">
        <v>3413</v>
      </c>
      <c r="K49" s="1">
        <f t="shared" si="0"/>
        <v>2.72</v>
      </c>
    </row>
    <row r="50" spans="1:56" x14ac:dyDescent="0.25">
      <c r="A50" s="1" t="s">
        <v>1</v>
      </c>
      <c r="B50" s="1" t="s">
        <v>3408</v>
      </c>
      <c r="K50" s="1">
        <f t="shared" si="0"/>
        <v>2.72</v>
      </c>
    </row>
    <row r="51" spans="1:56" x14ac:dyDescent="0.25">
      <c r="A51" s="1">
        <v>12</v>
      </c>
      <c r="B51" s="1" t="s">
        <v>3412</v>
      </c>
      <c r="C51" s="1">
        <v>2602.5000021345913</v>
      </c>
      <c r="D51" s="1">
        <v>0</v>
      </c>
      <c r="E51">
        <f>(R51-S51*(1000-T51)/(1000-U51))*AK51</f>
        <v>2.8551945776857357</v>
      </c>
      <c r="F51">
        <f>IF(AV51&lt;&gt;0,1/(1/AV51-1/N51),0)</f>
        <v>6.6947725175808772</v>
      </c>
      <c r="G51">
        <f>((AY51-AL51/2)*S51-E51)/(AY51+AL51/2)</f>
        <v>378.93665102323575</v>
      </c>
      <c r="H51">
        <f>AL51*1000</f>
        <v>29.940757507522129</v>
      </c>
      <c r="I51">
        <f>(AQ51-AW51)</f>
        <v>0.97456432045010244</v>
      </c>
      <c r="J51">
        <f>(P51+AP51*D51)</f>
        <v>26.723781585693359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27.181463241577148</v>
      </c>
      <c r="P51" s="1">
        <v>26.723781585693359</v>
      </c>
      <c r="Q51" s="1">
        <v>27.259584426879883</v>
      </c>
      <c r="R51" s="1">
        <v>400.0098876953125</v>
      </c>
      <c r="S51" s="1">
        <v>386.94277954101563</v>
      </c>
      <c r="T51" s="1">
        <v>2.626340389251709</v>
      </c>
      <c r="U51" s="1">
        <v>28.935470581054688</v>
      </c>
      <c r="V51" s="1">
        <v>6.390467643737793</v>
      </c>
      <c r="W51" s="1">
        <v>70.406402587890625</v>
      </c>
      <c r="X51" s="1">
        <v>300.58914184570313</v>
      </c>
      <c r="Y51" s="1">
        <v>2001.0389404296875</v>
      </c>
      <c r="Z51" s="1">
        <v>8.1897974014282227</v>
      </c>
      <c r="AA51" s="1">
        <v>88.021385192871094</v>
      </c>
      <c r="AB51" s="1">
        <v>21.693798065185547</v>
      </c>
      <c r="AC51" s="1">
        <v>2.6573426723480225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1.1051071391386142</v>
      </c>
      <c r="AL51">
        <f>(U51-T51)/(1000-U51)*AK51</f>
        <v>2.994075750752213E-2</v>
      </c>
      <c r="AM51">
        <f>(P51+273.15)</f>
        <v>299.87378158569334</v>
      </c>
      <c r="AN51">
        <f>(O51+273.15)</f>
        <v>300.33146324157713</v>
      </c>
      <c r="AO51">
        <f>(Y51*AG51+Z51*AH51)*AI51</f>
        <v>320.16622331247709</v>
      </c>
      <c r="AP51">
        <f>((AO51+0.00000010773*(AN51^4-AM51^4))-AL51*44100)/(L51*51.4+0.00000043092*AM51^3)</f>
        <v>-8.1799778055817036</v>
      </c>
      <c r="AQ51">
        <f>0.61365*EXP(17.502*J51/(240.97+J51))</f>
        <v>3.5215045222021066</v>
      </c>
      <c r="AR51">
        <f>AQ51*1000/AA51</f>
        <v>40.007374508886002</v>
      </c>
      <c r="AS51">
        <f>(AR51-U51)</f>
        <v>11.071903927831315</v>
      </c>
      <c r="AT51">
        <f>IF(D51,P51,(O51+P51)/2)</f>
        <v>26.952622413635254</v>
      </c>
      <c r="AU51">
        <f>0.61365*EXP(17.502*AT51/(240.97+AT51))</f>
        <v>3.5692123999655654</v>
      </c>
      <c r="AV51">
        <f>IF(AS51&lt;&gt;0,(1000-(AR51+U51)/2)/AS51*AL51,0)</f>
        <v>2.6109923995543793</v>
      </c>
      <c r="AW51">
        <f>U51*AA51/1000</f>
        <v>2.5469402017520042</v>
      </c>
      <c r="AX51">
        <f>(AU51-AW51)</f>
        <v>1.0222721982135612</v>
      </c>
      <c r="AY51">
        <f>1/(1.6/F51+1.37/N51)</f>
        <v>1.7887171934780202</v>
      </c>
      <c r="AZ51">
        <f>G51*AA51*0.001</f>
        <v>33.354528923412808</v>
      </c>
      <c r="BA51">
        <f>G51/S51</f>
        <v>0.97930927015287228</v>
      </c>
      <c r="BB51">
        <f>(1-AL51*AA51/AQ51/F51)*100</f>
        <v>88.821413092513495</v>
      </c>
      <c r="BC51">
        <f>(S51-E51/(N51/1.35))</f>
        <v>386.04226569075587</v>
      </c>
      <c r="BD51">
        <f>E51*BB51/100/BC51</f>
        <v>6.5692914891158785E-3</v>
      </c>
    </row>
    <row r="52" spans="1:56" x14ac:dyDescent="0.25">
      <c r="A52" s="1" t="s">
        <v>1</v>
      </c>
      <c r="B52" s="1" t="s">
        <v>3411</v>
      </c>
      <c r="K52" s="2">
        <v>6.7924999999999995</v>
      </c>
    </row>
    <row r="53" spans="1:56" x14ac:dyDescent="0.25">
      <c r="A53" s="1" t="s">
        <v>1</v>
      </c>
      <c r="B53" s="1" t="s">
        <v>3410</v>
      </c>
      <c r="K53" s="2">
        <v>6.7924999999999995</v>
      </c>
    </row>
    <row r="54" spans="1:56" x14ac:dyDescent="0.25">
      <c r="A54" s="1" t="s">
        <v>1</v>
      </c>
      <c r="B54" s="1" t="s">
        <v>3409</v>
      </c>
      <c r="K54" s="2">
        <v>6.7924999999999995</v>
      </c>
    </row>
    <row r="55" spans="1:56" x14ac:dyDescent="0.25">
      <c r="A55" s="1" t="s">
        <v>1</v>
      </c>
      <c r="B55" s="1" t="s">
        <v>3408</v>
      </c>
      <c r="K55" s="2">
        <v>6.7924999999999995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0D3AC-28C6-4E41-B9AF-862F9B85AEE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3496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3495</v>
      </c>
    </row>
    <row r="12" spans="1:56" x14ac:dyDescent="0.25">
      <c r="A12" s="1" t="s">
        <v>1</v>
      </c>
      <c r="B12" s="1" t="s">
        <v>3494</v>
      </c>
    </row>
    <row r="13" spans="1:56" x14ac:dyDescent="0.25">
      <c r="A13" s="1" t="s">
        <v>1</v>
      </c>
      <c r="B13" s="1" t="s">
        <v>3493</v>
      </c>
    </row>
    <row r="14" spans="1:56" x14ac:dyDescent="0.25">
      <c r="A14" s="1" t="s">
        <v>1</v>
      </c>
      <c r="B14" s="1" t="s">
        <v>3492</v>
      </c>
    </row>
    <row r="15" spans="1:56" x14ac:dyDescent="0.25">
      <c r="A15" s="1" t="s">
        <v>1</v>
      </c>
      <c r="B15" s="1" t="s">
        <v>3491</v>
      </c>
    </row>
    <row r="16" spans="1:56" x14ac:dyDescent="0.25">
      <c r="A16" s="1" t="s">
        <v>1</v>
      </c>
      <c r="B16" s="1" t="s">
        <v>3490</v>
      </c>
    </row>
    <row r="17" spans="1:56" x14ac:dyDescent="0.25">
      <c r="A17" s="1" t="s">
        <v>1</v>
      </c>
      <c r="B17" s="1" t="s">
        <v>3489</v>
      </c>
    </row>
    <row r="18" spans="1:56" x14ac:dyDescent="0.25">
      <c r="A18" s="1">
        <v>1</v>
      </c>
      <c r="B18" s="1" t="s">
        <v>3488</v>
      </c>
      <c r="C18" s="1">
        <v>355.00000214576721</v>
      </c>
      <c r="D18" s="1">
        <v>0</v>
      </c>
      <c r="E18">
        <f>(R18-S18*(1000-T18)/(1000-U18))*AK18</f>
        <v>-3.3095478899722948</v>
      </c>
      <c r="F18">
        <f>IF(AV18&lt;&gt;0,1/(1/AV18-1/N18),0)</f>
        <v>2.8707668314164758</v>
      </c>
      <c r="G18">
        <f>((AY18-AL18/2)*S18-E18)/(AY18+AL18/2)</f>
        <v>389.49550936747067</v>
      </c>
      <c r="H18">
        <f>AL18*1000</f>
        <v>23.29093982022302</v>
      </c>
      <c r="I18">
        <f>(AQ18-AW18)</f>
        <v>1.1539762142544299</v>
      </c>
      <c r="J18">
        <f>(P18+AP18*D18)</f>
        <v>26.50538444519043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27.350770950317383</v>
      </c>
      <c r="P18" s="1">
        <v>26.50538444519043</v>
      </c>
      <c r="Q18" s="1">
        <v>27.403095245361328</v>
      </c>
      <c r="R18" s="1">
        <v>399.93621826171875</v>
      </c>
      <c r="S18" s="1">
        <v>394.60348510742188</v>
      </c>
      <c r="T18" s="1">
        <v>5.8196649551391602</v>
      </c>
      <c r="U18" s="1">
        <v>26.381612777709961</v>
      </c>
      <c r="V18" s="1">
        <v>14.022941589355469</v>
      </c>
      <c r="W18" s="1">
        <v>63.568576812744141</v>
      </c>
      <c r="X18" s="1">
        <v>299.9718017578125</v>
      </c>
      <c r="Y18" s="1">
        <v>8.7450310587882996E-2</v>
      </c>
      <c r="Z18" s="1">
        <v>8.4057340621948242</v>
      </c>
      <c r="AA18" s="1">
        <v>88.035476684570313</v>
      </c>
      <c r="AB18" s="1">
        <v>25.728273391723633</v>
      </c>
      <c r="AC18" s="1">
        <v>1.3518390655517578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1.1028375064625457</v>
      </c>
      <c r="AL18">
        <f>(U18-T18)/(1000-U18)*AK18</f>
        <v>2.3290939820223022E-2</v>
      </c>
      <c r="AM18">
        <f>(P18+273.15)</f>
        <v>299.65538444519041</v>
      </c>
      <c r="AN18">
        <f>(O18+273.15)</f>
        <v>300.50077095031736</v>
      </c>
      <c r="AO18">
        <f>(Y18*AG18+Z18*AH18)*AI18</f>
        <v>1.3992049381314597E-2</v>
      </c>
      <c r="AP18">
        <f>((AO18+0.00000010773*(AN18^4-AM18^4))-AL18*44100)/(L18*51.4+0.00000043092*AM18^3)</f>
        <v>-8.3657486406402626</v>
      </c>
      <c r="AQ18">
        <f>0.61365*EXP(17.502*J18/(240.97+J18))</f>
        <v>3.4764940708478775</v>
      </c>
      <c r="AR18">
        <f>AQ18*1000/AA18</f>
        <v>39.489694402452088</v>
      </c>
      <c r="AS18">
        <f>(AR18-U18)</f>
        <v>13.108081624742127</v>
      </c>
      <c r="AT18">
        <f>IF(D18,P18,(O18+P18)/2)</f>
        <v>26.928077697753906</v>
      </c>
      <c r="AU18">
        <f>0.61365*EXP(17.502*AT18/(240.97+AT18))</f>
        <v>3.5640685423137408</v>
      </c>
      <c r="AV18">
        <f>IF(AS18&lt;&gt;0,(1000-(AR18+U18)/2)/AS18*AL18,0)</f>
        <v>1.7183168475241959</v>
      </c>
      <c r="AW18">
        <f>U18*AA18/1000</f>
        <v>2.3225178565934477</v>
      </c>
      <c r="AX18">
        <f>(AU18-AW18)</f>
        <v>1.2415506857202931</v>
      </c>
      <c r="AY18">
        <f>1/(1.6/F18+1.37/N18)</f>
        <v>1.1397182862872175</v>
      </c>
      <c r="AZ18">
        <f>G18*AA18*0.001</f>
        <v>34.289422833664801</v>
      </c>
      <c r="BA18">
        <f>G18/S18</f>
        <v>0.98705542162517734</v>
      </c>
      <c r="BB18">
        <f>(1-AL18*AA18/AQ18/F18)*100</f>
        <v>79.455039029442958</v>
      </c>
      <c r="BC18">
        <f>(S18-E18/(N18/1.35))</f>
        <v>395.64729968185054</v>
      </c>
      <c r="BD18">
        <f>E18*BB18/100/BC18</f>
        <v>-6.6463301273384625E-3</v>
      </c>
    </row>
    <row r="19" spans="1:56" x14ac:dyDescent="0.25">
      <c r="A19" s="1" t="s">
        <v>1</v>
      </c>
      <c r="B19" s="1" t="s">
        <v>3487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3486</v>
      </c>
      <c r="K20" s="1">
        <f t="shared" si="0"/>
        <v>2.72</v>
      </c>
    </row>
    <row r="21" spans="1:56" x14ac:dyDescent="0.25">
      <c r="A21" s="1">
        <v>2</v>
      </c>
      <c r="B21" s="1" t="s">
        <v>3485</v>
      </c>
      <c r="C21" s="1">
        <v>559.50000215694308</v>
      </c>
      <c r="D21" s="1">
        <v>0</v>
      </c>
      <c r="E21">
        <f>(R21-S21*(1000-T21)/(1000-U21))*AK21</f>
        <v>-2.0134569841938212</v>
      </c>
      <c r="F21">
        <f>IF(AV21&lt;&gt;0,1/(1/AV21-1/N21),0)</f>
        <v>2.789100236953459</v>
      </c>
      <c r="G21">
        <f>((AY21-AL21/2)*S21-E21)/(AY21+AL21/2)</f>
        <v>387.54135286013764</v>
      </c>
      <c r="H21">
        <f>AL21*1000</f>
        <v>22.717100146371799</v>
      </c>
      <c r="I21">
        <f>(AQ21-AW21)</f>
        <v>1.1458658398876529</v>
      </c>
      <c r="J21">
        <f>(P21+AP21*D21)</f>
        <v>26.24036979675293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27.325983047485352</v>
      </c>
      <c r="P21" s="1">
        <v>26.24036979675293</v>
      </c>
      <c r="Q21" s="1">
        <v>27.420787811279297</v>
      </c>
      <c r="R21" s="1">
        <v>399.95578002929688</v>
      </c>
      <c r="S21" s="1">
        <v>393.67233276367188</v>
      </c>
      <c r="T21" s="1">
        <v>5.7966775894165039</v>
      </c>
      <c r="U21" s="1">
        <v>25.862667083740234</v>
      </c>
      <c r="V21" s="1">
        <v>13.98694896697998</v>
      </c>
      <c r="W21" s="1">
        <v>62.404678344726563</v>
      </c>
      <c r="X21" s="1">
        <v>299.97247314453125</v>
      </c>
      <c r="Y21" s="1">
        <v>25.104455947875977</v>
      </c>
      <c r="Z21" s="1">
        <v>8.4374294281005859</v>
      </c>
      <c r="AA21" s="1">
        <v>88.029800415039063</v>
      </c>
      <c r="AB21" s="1">
        <v>25.744253158569336</v>
      </c>
      <c r="AC21" s="1">
        <v>1.3494796752929688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1.1028399747960704</v>
      </c>
      <c r="AL21">
        <f>(U21-T21)/(1000-U21)*AK21</f>
        <v>2.2717100146371797E-2</v>
      </c>
      <c r="AM21">
        <f>(P21+273.15)</f>
        <v>299.39036979675291</v>
      </c>
      <c r="AN21">
        <f>(O21+273.15)</f>
        <v>300.47598304748533</v>
      </c>
      <c r="AO21">
        <f>(Y21*AG21+Z21*AH21)*AI21</f>
        <v>4.0167128618796255</v>
      </c>
      <c r="AP21">
        <f>((AO21+0.00000010773*(AN21^4-AM21^4))-AL21*44100)/(L21*51.4+0.00000043092*AM21^3)</f>
        <v>-8.1039152608249587</v>
      </c>
      <c r="AQ21">
        <f>0.61365*EXP(17.502*J21/(240.97+J21))</f>
        <v>3.4225512614699061</v>
      </c>
      <c r="AR21">
        <f>AQ21*1000/AA21</f>
        <v>38.879461788319531</v>
      </c>
      <c r="AS21">
        <f>(AR21-U21)</f>
        <v>13.016794704579297</v>
      </c>
      <c r="AT21">
        <f>IF(D21,P21,(O21+P21)/2)</f>
        <v>26.783176422119141</v>
      </c>
      <c r="AU21">
        <f>0.61365*EXP(17.502*AT21/(240.97+AT21))</f>
        <v>3.5338331232213624</v>
      </c>
      <c r="AV21">
        <f>IF(AS21&lt;&gt;0,(1000-(AR21+U21)/2)/AS21*AL21,0)</f>
        <v>1.6887201444454449</v>
      </c>
      <c r="AW21">
        <f>U21*AA21/1000</f>
        <v>2.2766854215822532</v>
      </c>
      <c r="AX21">
        <f>(AU21-AW21)</f>
        <v>1.2571477016391093</v>
      </c>
      <c r="AY21">
        <f>1/(1.6/F21+1.37/N21)</f>
        <v>1.1189072366503539</v>
      </c>
      <c r="AZ21">
        <f>G21*AA21*0.001</f>
        <v>34.115187944852146</v>
      </c>
      <c r="BA21">
        <f>G21/S21</f>
        <v>0.98442618545099847</v>
      </c>
      <c r="BB21">
        <f>(1-AL21*AA21/AQ21/F21)*100</f>
        <v>79.050747771426572</v>
      </c>
      <c r="BC21">
        <f>(S21-E21/(N21/1.35))</f>
        <v>394.30736685743875</v>
      </c>
      <c r="BD21">
        <f>E21*BB21/100/BC21</f>
        <v>-4.0365789124013236E-3</v>
      </c>
    </row>
    <row r="22" spans="1:56" x14ac:dyDescent="0.25">
      <c r="A22" s="1" t="s">
        <v>1</v>
      </c>
      <c r="B22" s="1" t="s">
        <v>3484</v>
      </c>
      <c r="K22" s="1">
        <f t="shared" si="0"/>
        <v>2.72</v>
      </c>
    </row>
    <row r="23" spans="1:56" x14ac:dyDescent="0.25">
      <c r="A23" s="1" t="s">
        <v>1</v>
      </c>
      <c r="B23" s="1" t="s">
        <v>3483</v>
      </c>
      <c r="K23" s="1">
        <f t="shared" si="0"/>
        <v>2.72</v>
      </c>
    </row>
    <row r="24" spans="1:56" x14ac:dyDescent="0.25">
      <c r="A24" s="1">
        <v>3</v>
      </c>
      <c r="B24" s="1" t="s">
        <v>3482</v>
      </c>
      <c r="C24" s="1">
        <v>764.50000215694308</v>
      </c>
      <c r="D24" s="1">
        <v>0</v>
      </c>
      <c r="E24">
        <f>(R24-S24*(1000-T24)/(1000-U24))*AK24</f>
        <v>-1.3275523727330991</v>
      </c>
      <c r="F24">
        <f>IF(AV24&lt;&gt;0,1/(1/AV24-1/N24),0)</f>
        <v>2.7039907932410649</v>
      </c>
      <c r="G24">
        <f>((AY24-AL24/2)*S24-E24)/(AY24+AL24/2)</f>
        <v>386.56196416033191</v>
      </c>
      <c r="H24">
        <f>AL24*1000</f>
        <v>22.282027927663105</v>
      </c>
      <c r="I24">
        <f>(AQ24-AW24)</f>
        <v>1.1458657096721425</v>
      </c>
      <c r="J24">
        <f>(P24+AP24*D24)</f>
        <v>26.066814422607422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27.242326736450195</v>
      </c>
      <c r="P24" s="1">
        <v>26.066814422607422</v>
      </c>
      <c r="Q24" s="1">
        <v>27.359064102172852</v>
      </c>
      <c r="R24" s="1">
        <v>400.01608276367188</v>
      </c>
      <c r="S24" s="1">
        <v>393.27325439453125</v>
      </c>
      <c r="T24" s="1">
        <v>5.7725844383239746</v>
      </c>
      <c r="U24" s="1">
        <v>25.464666366577148</v>
      </c>
      <c r="V24" s="1">
        <v>13.997940063476563</v>
      </c>
      <c r="W24" s="1">
        <v>61.749275207519531</v>
      </c>
      <c r="X24" s="1">
        <v>299.93667602539063</v>
      </c>
      <c r="Y24" s="1">
        <v>50.257419586181641</v>
      </c>
      <c r="Z24" s="1">
        <v>8.3283681869506836</v>
      </c>
      <c r="AA24" s="1">
        <v>88.03399658203125</v>
      </c>
      <c r="AB24" s="1">
        <v>25.665124893188477</v>
      </c>
      <c r="AC24" s="1">
        <v>1.352186918258667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1.1027083677404064</v>
      </c>
      <c r="AL24">
        <f>(U24-T24)/(1000-U24)*AK24</f>
        <v>2.2282027927663105E-2</v>
      </c>
      <c r="AM24">
        <f>(P24+273.15)</f>
        <v>299.2168144226074</v>
      </c>
      <c r="AN24">
        <f>(O24+273.15)</f>
        <v>300.39232673645017</v>
      </c>
      <c r="AO24">
        <f>(Y24*AG24+Z24*AH24)*AI24</f>
        <v>8.041186954054524</v>
      </c>
      <c r="AP24">
        <f>((AO24+0.00000010773*(AN24^4-AM24^4))-AL24*44100)/(L24*51.4+0.00000043092*AM24^3)</f>
        <v>-7.905838799045604</v>
      </c>
      <c r="AQ24">
        <f>0.61365*EXP(17.502*J24/(240.97+J24))</f>
        <v>3.3876220615499615</v>
      </c>
      <c r="AR24">
        <f>AQ24*1000/AA24</f>
        <v>38.480839142561592</v>
      </c>
      <c r="AS24">
        <f>(AR24-U24)</f>
        <v>13.016172775984444</v>
      </c>
      <c r="AT24">
        <f>IF(D24,P24,(O24+P24)/2)</f>
        <v>26.654570579528809</v>
      </c>
      <c r="AU24">
        <f>0.61365*EXP(17.502*AT24/(240.97+AT24))</f>
        <v>3.5071857637068016</v>
      </c>
      <c r="AV24">
        <f>IF(AS24&lt;&gt;0,(1000-(AR24+U24)/2)/AS24*AL24,0)</f>
        <v>1.6571392012910773</v>
      </c>
      <c r="AW24">
        <f>U24*AA24/1000</f>
        <v>2.241756351877819</v>
      </c>
      <c r="AX24">
        <f>(AU24-AW24)</f>
        <v>1.2654294118289826</v>
      </c>
      <c r="AY24">
        <f>1/(1.6/F24+1.37/N24)</f>
        <v>1.0967492732121848</v>
      </c>
      <c r="AZ24">
        <f>G24*AA24*0.001</f>
        <v>34.030594631633946</v>
      </c>
      <c r="BA24">
        <f>G24/S24</f>
        <v>0.98293479111735738</v>
      </c>
      <c r="BB24">
        <f>(1-AL24*AA24/AQ24/F24)*100</f>
        <v>78.585646298736563</v>
      </c>
      <c r="BC24">
        <f>(S24-E24/(N24/1.35))</f>
        <v>393.69195766187926</v>
      </c>
      <c r="BD24">
        <f>E24*BB24/100/BC24</f>
        <v>-2.6499540865971226E-3</v>
      </c>
    </row>
    <row r="25" spans="1:56" x14ac:dyDescent="0.25">
      <c r="A25" s="1" t="s">
        <v>1</v>
      </c>
      <c r="B25" s="1" t="s">
        <v>3481</v>
      </c>
      <c r="K25" s="1">
        <f t="shared" si="0"/>
        <v>2.72</v>
      </c>
    </row>
    <row r="26" spans="1:56" x14ac:dyDescent="0.25">
      <c r="A26" s="1" t="s">
        <v>1</v>
      </c>
      <c r="B26" s="1" t="s">
        <v>3480</v>
      </c>
      <c r="K26" s="1">
        <f t="shared" si="0"/>
        <v>2.72</v>
      </c>
    </row>
    <row r="27" spans="1:56" x14ac:dyDescent="0.25">
      <c r="A27" s="1">
        <v>4</v>
      </c>
      <c r="B27" s="1" t="s">
        <v>3479</v>
      </c>
      <c r="C27" s="1">
        <v>969.50000215694308</v>
      </c>
      <c r="D27" s="1">
        <v>0</v>
      </c>
      <c r="E27">
        <f>(R27-S27*(1000-T27)/(1000-U27))*AK27</f>
        <v>-0.86654610883344574</v>
      </c>
      <c r="F27">
        <f>IF(AV27&lt;&gt;0,1/(1/AV27-1/N27),0)</f>
        <v>2.695562076700678</v>
      </c>
      <c r="G27">
        <f>((AY27-AL27/2)*S27-E27)/(AY27+AL27/2)</f>
        <v>385.73684367177663</v>
      </c>
      <c r="H27">
        <f>AL27*1000</f>
        <v>22.21733186902912</v>
      </c>
      <c r="I27">
        <f>(AQ27-AW27)</f>
        <v>1.1449362454421492</v>
      </c>
      <c r="J27">
        <f>(P27+AP27*D27)</f>
        <v>26.023944854736328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27.183498382568359</v>
      </c>
      <c r="P27" s="1">
        <v>26.023944854736328</v>
      </c>
      <c r="Q27" s="1">
        <v>27.304496765136719</v>
      </c>
      <c r="R27" s="1">
        <v>399.97589111328125</v>
      </c>
      <c r="S27" s="1">
        <v>392.84719848632813</v>
      </c>
      <c r="T27" s="1">
        <v>5.7404417991638184</v>
      </c>
      <c r="U27" s="1">
        <v>25.375638961791992</v>
      </c>
      <c r="V27" s="1">
        <v>13.969269752502441</v>
      </c>
      <c r="W27" s="1">
        <v>61.751197814941406</v>
      </c>
      <c r="X27" s="1">
        <v>299.95962524414063</v>
      </c>
      <c r="Y27" s="1">
        <v>100.04117584228516</v>
      </c>
      <c r="Z27" s="1">
        <v>8.4498271942138672</v>
      </c>
      <c r="AA27" s="1">
        <v>88.041374206542969</v>
      </c>
      <c r="AB27" s="1">
        <v>25.694601058959961</v>
      </c>
      <c r="AC27" s="1">
        <v>1.349184513092041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1.1027927398681638</v>
      </c>
      <c r="AL27">
        <f>(U27-T27)/(1000-U27)*AK27</f>
        <v>2.2217331869029119E-2</v>
      </c>
      <c r="AM27">
        <f>(P27+273.15)</f>
        <v>299.17394485473631</v>
      </c>
      <c r="AN27">
        <f>(O27+273.15)</f>
        <v>300.33349838256834</v>
      </c>
      <c r="AO27">
        <f>(Y27*AG27+Z27*AH27)*AI27</f>
        <v>16.0065877769905</v>
      </c>
      <c r="AP27">
        <f>((AO27+0.00000010773*(AN27^4-AM27^4))-AL27*44100)/(L27*51.4+0.00000043092*AM27^3)</f>
        <v>-7.8187336077559033</v>
      </c>
      <c r="AQ27">
        <f>0.61365*EXP(17.502*J27/(240.97+J27))</f>
        <v>3.3790423710074093</v>
      </c>
      <c r="AR27">
        <f>AQ27*1000/AA27</f>
        <v>38.380163888403835</v>
      </c>
      <c r="AS27">
        <f>(AR27-U27)</f>
        <v>13.004524926611843</v>
      </c>
      <c r="AT27">
        <f>IF(D27,P27,(O27+P27)/2)</f>
        <v>26.603721618652344</v>
      </c>
      <c r="AU27">
        <f>0.61365*EXP(17.502*AT27/(240.97+AT27))</f>
        <v>3.496698264935306</v>
      </c>
      <c r="AV27">
        <f>IF(AS27&lt;&gt;0,(1000-(AR27+U27)/2)/AS27*AL27,0)</f>
        <v>1.6539696817193483</v>
      </c>
      <c r="AW27">
        <f>U27*AA27/1000</f>
        <v>2.2341061255652601</v>
      </c>
      <c r="AX27">
        <f>(AU27-AW27)</f>
        <v>1.2625921393700459</v>
      </c>
      <c r="AY27">
        <f>1/(1.6/F27+1.37/N27)</f>
        <v>1.0945282085667281</v>
      </c>
      <c r="AZ27">
        <f>G27*AA27*0.001</f>
        <v>33.960801798957654</v>
      </c>
      <c r="BA27">
        <f>G27/S27</f>
        <v>0.98190045686478544</v>
      </c>
      <c r="BB27">
        <f>(1-AL27*AA27/AQ27/F27)*100</f>
        <v>78.524873058790092</v>
      </c>
      <c r="BC27">
        <f>(S27-E27/(N27/1.35))</f>
        <v>393.12050272240077</v>
      </c>
      <c r="BD27">
        <f>E27*BB27/100/BC27</f>
        <v>-1.7309049699650138E-3</v>
      </c>
    </row>
    <row r="28" spans="1:56" x14ac:dyDescent="0.25">
      <c r="A28" s="1" t="s">
        <v>1</v>
      </c>
      <c r="B28" s="1" t="s">
        <v>3478</v>
      </c>
      <c r="K28" s="1">
        <f t="shared" si="0"/>
        <v>2.72</v>
      </c>
    </row>
    <row r="29" spans="1:56" x14ac:dyDescent="0.25">
      <c r="A29" s="1" t="s">
        <v>1</v>
      </c>
      <c r="B29" s="1" t="s">
        <v>3447</v>
      </c>
      <c r="K29" s="1">
        <f t="shared" si="0"/>
        <v>2.72</v>
      </c>
    </row>
    <row r="30" spans="1:56" x14ac:dyDescent="0.25">
      <c r="A30" s="1">
        <v>5</v>
      </c>
      <c r="B30" s="1" t="s">
        <v>3477</v>
      </c>
      <c r="C30" s="1">
        <v>1174.5000021569431</v>
      </c>
      <c r="D30" s="1">
        <v>0</v>
      </c>
      <c r="E30">
        <f>(R30-S30*(1000-T30)/(1000-U30))*AK30</f>
        <v>0.29817539322261355</v>
      </c>
      <c r="F30">
        <f>IF(AV30&lt;&gt;0,1/(1/AV30-1/N30),0)</f>
        <v>2.7193251897816109</v>
      </c>
      <c r="G30">
        <f>((AY30-AL30/2)*S30-E30)/(AY30+AL30/2)</f>
        <v>383.7573340861365</v>
      </c>
      <c r="H30">
        <f>AL30*1000</f>
        <v>22.233229544837922</v>
      </c>
      <c r="I30">
        <f>(AQ30-AW30)</f>
        <v>1.1396533566163374</v>
      </c>
      <c r="J30">
        <f>(P30+AP30*D30)</f>
        <v>25.991781234741211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27.150575637817383</v>
      </c>
      <c r="P30" s="1">
        <v>25.991781234741211</v>
      </c>
      <c r="Q30" s="1">
        <v>27.274751663208008</v>
      </c>
      <c r="R30" s="1">
        <v>400.03106689453125</v>
      </c>
      <c r="S30" s="1">
        <v>391.861083984375</v>
      </c>
      <c r="T30" s="1">
        <v>5.7149257659912109</v>
      </c>
      <c r="U30" s="1">
        <v>25.362871170043945</v>
      </c>
      <c r="V30" s="1">
        <v>13.933951377868652</v>
      </c>
      <c r="W30" s="1">
        <v>61.838954925537109</v>
      </c>
      <c r="X30" s="1">
        <v>299.98342895507813</v>
      </c>
      <c r="Y30" s="1">
        <v>148.95765686035156</v>
      </c>
      <c r="Z30" s="1">
        <v>8.5488815307617188</v>
      </c>
      <c r="AA30" s="1">
        <v>88.040679931640625</v>
      </c>
      <c r="AB30" s="1">
        <v>25.672418594360352</v>
      </c>
      <c r="AC30" s="1">
        <v>1.348247766494751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1.1028802535113162</v>
      </c>
      <c r="AL30">
        <f>(U30-T30)/(1000-U30)*AK30</f>
        <v>2.2233229544837921E-2</v>
      </c>
      <c r="AM30">
        <f>(P30+273.15)</f>
        <v>299.14178123474119</v>
      </c>
      <c r="AN30">
        <f>(O30+273.15)</f>
        <v>300.30057563781736</v>
      </c>
      <c r="AO30">
        <f>(Y30*AG30+Z30*AH30)*AI30</f>
        <v>23.833224564942157</v>
      </c>
      <c r="AP30">
        <f>((AO30+0.00000010773*(AN30^4-AM30^4))-AL30*44100)/(L30*51.4+0.00000043092*AM30^3)</f>
        <v>-7.760454432812435</v>
      </c>
      <c r="AQ30">
        <f>0.61365*EXP(17.502*J30/(240.97+J30))</f>
        <v>3.372617779445612</v>
      </c>
      <c r="AR30">
        <f>AQ30*1000/AA30</f>
        <v>38.307493559389684</v>
      </c>
      <c r="AS30">
        <f>(AR30-U30)</f>
        <v>12.944622389345739</v>
      </c>
      <c r="AT30">
        <f>IF(D30,P30,(O30+P30)/2)</f>
        <v>26.571178436279297</v>
      </c>
      <c r="AU30">
        <f>0.61365*EXP(17.502*AT30/(240.97+AT30))</f>
        <v>3.4900006760893647</v>
      </c>
      <c r="AV30">
        <f>IF(AS30&lt;&gt;0,(1000-(AR30+U30)/2)/AS30*AL30,0)</f>
        <v>1.6628859444705173</v>
      </c>
      <c r="AW30">
        <f>U30*AA30/1000</f>
        <v>2.2329644228292747</v>
      </c>
      <c r="AX30">
        <f>(AU30-AW30)</f>
        <v>1.2570362532600901</v>
      </c>
      <c r="AY30">
        <f>1/(1.6/F30+1.37/N30)</f>
        <v>1.1007776238558931</v>
      </c>
      <c r="AZ30">
        <f>G30*AA30*0.001</f>
        <v>33.786256621697227</v>
      </c>
      <c r="BA30">
        <f>G30/S30</f>
        <v>0.97931984004167749</v>
      </c>
      <c r="BB30">
        <f>(1-AL30*AA30/AQ30/F30)*100</f>
        <v>78.656891659581134</v>
      </c>
      <c r="BC30">
        <f>(S30-E30/(N30/1.35))</f>
        <v>391.76704098166613</v>
      </c>
      <c r="BD30">
        <f>E30*BB30/100/BC30</f>
        <v>5.986606106908747E-4</v>
      </c>
    </row>
    <row r="31" spans="1:56" x14ac:dyDescent="0.25">
      <c r="A31" s="1" t="s">
        <v>1</v>
      </c>
      <c r="B31" s="1" t="s">
        <v>3476</v>
      </c>
      <c r="K31" s="1">
        <f t="shared" si="0"/>
        <v>2.72</v>
      </c>
    </row>
    <row r="32" spans="1:56" x14ac:dyDescent="0.25">
      <c r="A32" s="1" t="s">
        <v>1</v>
      </c>
      <c r="B32" s="1" t="s">
        <v>3475</v>
      </c>
      <c r="K32" s="1">
        <f t="shared" si="0"/>
        <v>2.72</v>
      </c>
    </row>
    <row r="33" spans="1:56" x14ac:dyDescent="0.25">
      <c r="A33" s="1">
        <v>6</v>
      </c>
      <c r="B33" s="1" t="s">
        <v>3474</v>
      </c>
      <c r="C33" s="1">
        <v>1379.5000021569431</v>
      </c>
      <c r="D33" s="1">
        <v>0</v>
      </c>
      <c r="E33">
        <f>(R33-S33*(1000-T33)/(1000-U33))*AK33</f>
        <v>1.2109348285308525</v>
      </c>
      <c r="F33">
        <f>IF(AV33&lt;&gt;0,1/(1/AV33-1/N33),0)</f>
        <v>2.8023748098727239</v>
      </c>
      <c r="G33">
        <f>((AY33-AL33/2)*S33-E33)/(AY33+AL33/2)</f>
        <v>382.14179269192522</v>
      </c>
      <c r="H33">
        <f>AL33*1000</f>
        <v>22.508514422166879</v>
      </c>
      <c r="I33">
        <f>(AQ33-AW33)</f>
        <v>1.1326080528830342</v>
      </c>
      <c r="J33">
        <f>(P33+AP33*D33)</f>
        <v>26.049196243286133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27.131486892700195</v>
      </c>
      <c r="P33" s="1">
        <v>26.049196243286133</v>
      </c>
      <c r="Q33" s="1">
        <v>27.247116088867188</v>
      </c>
      <c r="R33" s="1">
        <v>400.050048828125</v>
      </c>
      <c r="S33" s="1">
        <v>390.97329711914063</v>
      </c>
      <c r="T33" s="1">
        <v>5.688563346862793</v>
      </c>
      <c r="U33" s="1">
        <v>25.574291229248047</v>
      </c>
      <c r="V33" s="1">
        <v>13.884649276733398</v>
      </c>
      <c r="W33" s="1">
        <v>62.421749114990234</v>
      </c>
      <c r="X33" s="1">
        <v>300.00119018554688</v>
      </c>
      <c r="Y33" s="1">
        <v>299.22793579101563</v>
      </c>
      <c r="Z33" s="1">
        <v>8.6374216079711914</v>
      </c>
      <c r="AA33" s="1">
        <v>88.037071228027344</v>
      </c>
      <c r="AB33" s="1">
        <v>25.723730087280273</v>
      </c>
      <c r="AC33" s="1">
        <v>1.3472987413406372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1.1029455521527456</v>
      </c>
      <c r="AL33">
        <f>(U33-T33)/(1000-U33)*AK33</f>
        <v>2.2508514422166878E-2</v>
      </c>
      <c r="AM33">
        <f>(P33+273.15)</f>
        <v>299.19919624328611</v>
      </c>
      <c r="AN33">
        <f>(O33+273.15)</f>
        <v>300.28148689270017</v>
      </c>
      <c r="AO33">
        <f>(Y33*AG33+Z33*AH33)*AI33</f>
        <v>47.876468656440011</v>
      </c>
      <c r="AP33">
        <f>((AO33+0.00000010773*(AN33^4-AM33^4))-AL33*44100)/(L33*51.4+0.00000043092*AM33^3)</f>
        <v>-7.6693825150185093</v>
      </c>
      <c r="AQ33">
        <f>0.61365*EXP(17.502*J33/(240.97+J33))</f>
        <v>3.3840937514386593</v>
      </c>
      <c r="AR33">
        <f>AQ33*1000/AA33</f>
        <v>38.43941767069262</v>
      </c>
      <c r="AS33">
        <f>(AR33-U33)</f>
        <v>12.865126441444573</v>
      </c>
      <c r="AT33">
        <f>IF(D33,P33,(O33+P33)/2)</f>
        <v>26.590341567993164</v>
      </c>
      <c r="AU33">
        <f>0.61365*EXP(17.502*AT33/(240.97+AT33))</f>
        <v>3.4939432102401327</v>
      </c>
      <c r="AV33">
        <f>IF(AS33&lt;&gt;0,(1000-(AR33+U33)/2)/AS33*AL33,0)</f>
        <v>1.6935774223704425</v>
      </c>
      <c r="AW33">
        <f>U33*AA33/1000</f>
        <v>2.2514856985556251</v>
      </c>
      <c r="AX33">
        <f>(AU33-AW33)</f>
        <v>1.2424575116845076</v>
      </c>
      <c r="AY33">
        <f>1/(1.6/F33+1.37/N33)</f>
        <v>1.1223196438072394</v>
      </c>
      <c r="AZ33">
        <f>G33*AA33*0.001</f>
        <v>33.642644222425076</v>
      </c>
      <c r="BA33">
        <f>G33/S33</f>
        <v>0.9774114894999486</v>
      </c>
      <c r="BB33">
        <f>(1-AL33*AA33/AQ33/F33)*100</f>
        <v>79.104930890802009</v>
      </c>
      <c r="BC33">
        <f>(S33-E33/(N33/1.35))</f>
        <v>390.59137443219794</v>
      </c>
      <c r="BD33">
        <f>E33*BB33/100/BC33</f>
        <v>2.4524585588570503E-3</v>
      </c>
    </row>
    <row r="34" spans="1:56" x14ac:dyDescent="0.25">
      <c r="A34" s="1" t="s">
        <v>1</v>
      </c>
      <c r="B34" s="1" t="s">
        <v>3473</v>
      </c>
      <c r="K34" s="1">
        <f t="shared" si="0"/>
        <v>2.72</v>
      </c>
    </row>
    <row r="35" spans="1:56" x14ac:dyDescent="0.25">
      <c r="A35" s="1" t="s">
        <v>1</v>
      </c>
      <c r="B35" s="1" t="s">
        <v>3472</v>
      </c>
      <c r="K35" s="1">
        <f t="shared" si="0"/>
        <v>2.72</v>
      </c>
    </row>
    <row r="36" spans="1:56" x14ac:dyDescent="0.25">
      <c r="A36" s="1">
        <v>7</v>
      </c>
      <c r="B36" s="1" t="s">
        <v>3471</v>
      </c>
      <c r="C36" s="1">
        <v>1584.5000021569431</v>
      </c>
      <c r="D36" s="1">
        <v>0</v>
      </c>
      <c r="E36">
        <f>(R36-S36*(1000-T36)/(1000-U36))*AK36</f>
        <v>1.6345235143627468</v>
      </c>
      <c r="F36">
        <f>IF(AV36&lt;&gt;0,1/(1/AV36-1/N36),0)</f>
        <v>3.0042862381956117</v>
      </c>
      <c r="G36">
        <f>((AY36-AL36/2)*S36-E36)/(AY36+AL36/2)</f>
        <v>381.1638562127394</v>
      </c>
      <c r="H36">
        <f>AL36*1000</f>
        <v>22.967945012737449</v>
      </c>
      <c r="I36">
        <f>(AQ36-AW36)</f>
        <v>1.108529237093268</v>
      </c>
      <c r="J36">
        <f>(P36+AP36*D36)</f>
        <v>26.095191955566406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27.140426635742188</v>
      </c>
      <c r="P36" s="1">
        <v>26.095191955566406</v>
      </c>
      <c r="Q36" s="1">
        <v>27.247947692871094</v>
      </c>
      <c r="R36" s="1">
        <v>399.71551513671875</v>
      </c>
      <c r="S36" s="1">
        <v>390.10958862304688</v>
      </c>
      <c r="T36" s="1">
        <v>5.6677522659301758</v>
      </c>
      <c r="U36" s="1">
        <v>25.952035903930664</v>
      </c>
      <c r="V36" s="1">
        <v>13.826849937438965</v>
      </c>
      <c r="W36" s="1">
        <v>63.311676025390625</v>
      </c>
      <c r="X36" s="1">
        <v>299.993408203125</v>
      </c>
      <c r="Y36" s="1">
        <v>500.00418090820313</v>
      </c>
      <c r="Z36" s="1">
        <v>8.4638023376464844</v>
      </c>
      <c r="AA36" s="1">
        <v>88.038665771484375</v>
      </c>
      <c r="AB36" s="1">
        <v>25.654474258422852</v>
      </c>
      <c r="AC36" s="1">
        <v>1.345859169960022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1.1029169419232534</v>
      </c>
      <c r="AL36">
        <f>(U36-T36)/(1000-U36)*AK36</f>
        <v>2.296794501273745E-2</v>
      </c>
      <c r="AM36">
        <f>(P36+273.15)</f>
        <v>299.24519195556638</v>
      </c>
      <c r="AN36">
        <f>(O36+273.15)</f>
        <v>300.29042663574216</v>
      </c>
      <c r="AO36">
        <f>(Y36*AG36+Z36*AH36)*AI36</f>
        <v>80.000667157158205</v>
      </c>
      <c r="AP36">
        <f>((AO36+0.00000010773*(AN36^4-AM36^4))-AL36*44100)/(L36*51.4+0.00000043092*AM36^3)</f>
        <v>-7.5749584699597499</v>
      </c>
      <c r="AQ36">
        <f>0.61365*EXP(17.502*J36/(240.97+J36))</f>
        <v>3.3933118521289822</v>
      </c>
      <c r="AR36">
        <f>AQ36*1000/AA36</f>
        <v>38.543426600043638</v>
      </c>
      <c r="AS36">
        <f>(AR36-U36)</f>
        <v>12.591390696112974</v>
      </c>
      <c r="AT36">
        <f>IF(D36,P36,(O36+P36)/2)</f>
        <v>26.617809295654297</v>
      </c>
      <c r="AU36">
        <f>0.61365*EXP(17.502*AT36/(240.97+AT36))</f>
        <v>3.4996010750101783</v>
      </c>
      <c r="AV36">
        <f>IF(AS36&lt;&gt;0,(1000-(AR36+U36)/2)/AS36*AL36,0)</f>
        <v>1.7652760867326551</v>
      </c>
      <c r="AW36">
        <f>U36*AA36/1000</f>
        <v>2.2847826150357142</v>
      </c>
      <c r="AX36">
        <f>(AU36-AW36)</f>
        <v>1.214818459974464</v>
      </c>
      <c r="AY36">
        <f>1/(1.6/F36+1.37/N36)</f>
        <v>1.1728281227884974</v>
      </c>
      <c r="AZ36">
        <f>G36*AA36*0.001</f>
        <v>33.557157341283492</v>
      </c>
      <c r="BA36">
        <f>G36/S36</f>
        <v>0.97706866821222504</v>
      </c>
      <c r="BB36">
        <f>(1-AL36*AA36/AQ36/F36)*100</f>
        <v>80.165077426738378</v>
      </c>
      <c r="BC36">
        <f>(S36-E36/(N36/1.35))</f>
        <v>389.59406821867151</v>
      </c>
      <c r="BD36">
        <f>E36*BB36/100/BC36</f>
        <v>3.3632879649278589E-3</v>
      </c>
    </row>
    <row r="37" spans="1:56" x14ac:dyDescent="0.25">
      <c r="A37" s="1" t="s">
        <v>1</v>
      </c>
      <c r="B37" s="1" t="s">
        <v>3470</v>
      </c>
      <c r="K37" s="1">
        <f t="shared" si="0"/>
        <v>2.72</v>
      </c>
    </row>
    <row r="38" spans="1:56" x14ac:dyDescent="0.25">
      <c r="A38" s="1" t="s">
        <v>1</v>
      </c>
      <c r="B38" s="1" t="s">
        <v>3469</v>
      </c>
      <c r="K38" s="1">
        <f t="shared" si="0"/>
        <v>2.72</v>
      </c>
    </row>
    <row r="39" spans="1:56" x14ac:dyDescent="0.25">
      <c r="A39" s="1">
        <v>8</v>
      </c>
      <c r="B39" s="1" t="s">
        <v>3468</v>
      </c>
      <c r="C39" s="1">
        <v>1789.5000021569431</v>
      </c>
      <c r="D39" s="1">
        <v>0</v>
      </c>
      <c r="E39">
        <f>(R39-S39*(1000-T39)/(1000-U39))*AK39</f>
        <v>2.231570079835635</v>
      </c>
      <c r="F39">
        <f>IF(AV39&lt;&gt;0,1/(1/AV39-1/N39),0)</f>
        <v>3.244127962993427</v>
      </c>
      <c r="G39">
        <f>((AY39-AL39/2)*S39-E39)/(AY39+AL39/2)</f>
        <v>380.41188845143631</v>
      </c>
      <c r="H39">
        <f>AL39*1000</f>
        <v>23.597703906046355</v>
      </c>
      <c r="I39">
        <f>(AQ39-AW39)</f>
        <v>1.0889264619124623</v>
      </c>
      <c r="J39">
        <f>(P39+AP39*D39)</f>
        <v>26.228147506713867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27.176809310913086</v>
      </c>
      <c r="P39" s="1">
        <v>26.228147506713867</v>
      </c>
      <c r="Q39" s="1">
        <v>27.272233963012695</v>
      </c>
      <c r="R39" s="1">
        <v>399.975830078125</v>
      </c>
      <c r="S39" s="1">
        <v>389.61563110351563</v>
      </c>
      <c r="T39" s="1">
        <v>5.6493501663208008</v>
      </c>
      <c r="U39" s="1">
        <v>26.480033874511719</v>
      </c>
      <c r="V39" s="1">
        <v>13.751910209655762</v>
      </c>
      <c r="W39" s="1">
        <v>64.458930969238281</v>
      </c>
      <c r="X39" s="1">
        <v>299.97149658203125</v>
      </c>
      <c r="Y39" s="1">
        <v>748.67138671875</v>
      </c>
      <c r="Z39" s="1">
        <v>8.4261884689331055</v>
      </c>
      <c r="AA39" s="1">
        <v>88.034431457519531</v>
      </c>
      <c r="AB39" s="1">
        <v>25.731897354125977</v>
      </c>
      <c r="AC39" s="1">
        <v>1.3521765470504761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1.1028363844927618</v>
      </c>
      <c r="AL39">
        <f>(U39-T39)/(1000-U39)*AK39</f>
        <v>2.3597703906046354E-2</v>
      </c>
      <c r="AM39">
        <f>(P39+273.15)</f>
        <v>299.37814750671384</v>
      </c>
      <c r="AN39">
        <f>(O39+273.15)</f>
        <v>300.32680931091306</v>
      </c>
      <c r="AO39">
        <f>(Y39*AG39+Z39*AH39)*AI39</f>
        <v>119.78741919754248</v>
      </c>
      <c r="AP39">
        <f>((AO39+0.00000010773*(AN39^4-AM39^4))-AL39*44100)/(L39*51.4+0.00000043092*AM39^3)</f>
        <v>-7.4843146733385693</v>
      </c>
      <c r="AQ39">
        <f>0.61365*EXP(17.502*J39/(240.97+J39))</f>
        <v>3.4200811890309595</v>
      </c>
      <c r="AR39">
        <f>AQ39*1000/AA39</f>
        <v>38.849358511292237</v>
      </c>
      <c r="AS39">
        <f>(AR39-U39)</f>
        <v>12.369324636780519</v>
      </c>
      <c r="AT39">
        <f>IF(D39,P39,(O39+P39)/2)</f>
        <v>26.702478408813477</v>
      </c>
      <c r="AU39">
        <f>0.61365*EXP(17.502*AT39/(240.97+AT39))</f>
        <v>3.5170917751683577</v>
      </c>
      <c r="AV39">
        <f>IF(AS39&lt;&gt;0,(1000-(AR39+U39)/2)/AS39*AL39,0)</f>
        <v>1.8454436881079923</v>
      </c>
      <c r="AW39">
        <f>U39*AA39/1000</f>
        <v>2.3311547271184971</v>
      </c>
      <c r="AX39">
        <f>(AU39-AW39)</f>
        <v>1.1859370480498606</v>
      </c>
      <c r="AY39">
        <f>1/(1.6/F39+1.37/N39)</f>
        <v>1.2296096501852385</v>
      </c>
      <c r="AZ39">
        <f>G39*AA39*0.001</f>
        <v>33.489344319503537</v>
      </c>
      <c r="BA39">
        <f>G39/S39</f>
        <v>0.97637737832537319</v>
      </c>
      <c r="BB39">
        <f>(1-AL39*AA39/AQ39/F39)*100</f>
        <v>81.276461887988503</v>
      </c>
      <c r="BC39">
        <f>(S39-E39/(N39/1.35))</f>
        <v>388.91180524855542</v>
      </c>
      <c r="BD39">
        <f>E39*BB39/100/BC39</f>
        <v>4.6636311394101125E-3</v>
      </c>
    </row>
    <row r="40" spans="1:56" x14ac:dyDescent="0.25">
      <c r="A40" s="1" t="s">
        <v>1</v>
      </c>
      <c r="B40" s="1" t="s">
        <v>3467</v>
      </c>
      <c r="K40" s="1">
        <f t="shared" si="0"/>
        <v>2.72</v>
      </c>
    </row>
    <row r="41" spans="1:56" x14ac:dyDescent="0.25">
      <c r="A41" s="1" t="s">
        <v>1</v>
      </c>
      <c r="B41" s="1" t="s">
        <v>3466</v>
      </c>
      <c r="K41" s="1">
        <f t="shared" si="0"/>
        <v>2.72</v>
      </c>
    </row>
    <row r="42" spans="1:56" x14ac:dyDescent="0.25">
      <c r="A42" s="1">
        <v>9</v>
      </c>
      <c r="B42" s="1" t="s">
        <v>3465</v>
      </c>
      <c r="C42" s="1">
        <v>1994.5000021569431</v>
      </c>
      <c r="D42" s="1">
        <v>0</v>
      </c>
      <c r="E42">
        <f>(R42-S42*(1000-T42)/(1000-U42))*AK42</f>
        <v>2.5955359274928624</v>
      </c>
      <c r="F42">
        <f>IF(AV42&lt;&gt;0,1/(1/AV42-1/N42),0)</f>
        <v>3.5220470630560166</v>
      </c>
      <c r="G42">
        <f>((AY42-AL42/2)*S42-E42)/(AY42+AL42/2)</f>
        <v>379.8265079715801</v>
      </c>
      <c r="H42">
        <f>AL42*1000</f>
        <v>24.314234032035756</v>
      </c>
      <c r="I42">
        <f>(AQ42-AW42)</f>
        <v>1.0710506027383953</v>
      </c>
      <c r="J42">
        <f>(P42+AP42*D42)</f>
        <v>26.403575897216797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27.2359619140625</v>
      </c>
      <c r="P42" s="1">
        <v>26.403575897216797</v>
      </c>
      <c r="Q42" s="1">
        <v>27.315313339233398</v>
      </c>
      <c r="R42" s="1">
        <v>400.00595092773438</v>
      </c>
      <c r="S42" s="1">
        <v>389.07467651367188</v>
      </c>
      <c r="T42" s="1">
        <v>5.6384434700012207</v>
      </c>
      <c r="U42" s="1">
        <v>27.087913513183594</v>
      </c>
      <c r="V42" s="1">
        <v>13.677628517150879</v>
      </c>
      <c r="W42" s="1">
        <v>65.7093505859375</v>
      </c>
      <c r="X42" s="1">
        <v>299.97601318359375</v>
      </c>
      <c r="Y42" s="1">
        <v>999.0430908203125</v>
      </c>
      <c r="Z42" s="1">
        <v>8.4898309707641602</v>
      </c>
      <c r="AA42" s="1">
        <v>88.033119201660156</v>
      </c>
      <c r="AB42" s="1">
        <v>25.837211608886719</v>
      </c>
      <c r="AC42" s="1">
        <v>1.3506289720535278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1.102852989645565</v>
      </c>
      <c r="AL42">
        <f>(U42-T42)/(1000-U42)*AK42</f>
        <v>2.4314234032035757E-2</v>
      </c>
      <c r="AM42">
        <f>(P42+273.15)</f>
        <v>299.55357589721677</v>
      </c>
      <c r="AN42">
        <f>(O42+273.15)</f>
        <v>300.38596191406248</v>
      </c>
      <c r="AO42">
        <f>(Y42*AG42+Z42*AH42)*AI42</f>
        <v>159.84689095839349</v>
      </c>
      <c r="AP42">
        <f>((AO42+0.00000010773*(AN42^4-AM42^4))-AL42*44100)/(L42*51.4+0.00000043092*AM42^3)</f>
        <v>-7.4244962411948077</v>
      </c>
      <c r="AQ42">
        <f>0.61365*EXP(17.502*J42/(240.97+J42))</f>
        <v>3.4556841219687473</v>
      </c>
      <c r="AR42">
        <f>AQ42*1000/AA42</f>
        <v>39.254364190512277</v>
      </c>
      <c r="AS42">
        <f>(AR42-U42)</f>
        <v>12.166450677328683</v>
      </c>
      <c r="AT42">
        <f>IF(D42,P42,(O42+P42)/2)</f>
        <v>26.819768905639648</v>
      </c>
      <c r="AU42">
        <f>0.61365*EXP(17.502*AT42/(240.97+AT42))</f>
        <v>3.5414473784443654</v>
      </c>
      <c r="AV42">
        <f>IF(AS42&lt;&gt;0,(1000-(AR42+U42)/2)/AS42*AL42,0)</f>
        <v>1.9321742899667287</v>
      </c>
      <c r="AW42">
        <f>U42*AA42/1000</f>
        <v>2.3846335192303521</v>
      </c>
      <c r="AX42">
        <f>(AU42-AW42)</f>
        <v>1.1568138592140134</v>
      </c>
      <c r="AY42">
        <f>1/(1.6/F42+1.37/N42)</f>
        <v>1.2914078659658097</v>
      </c>
      <c r="AZ42">
        <f>G42*AA42*0.001</f>
        <v>33.437312252212436</v>
      </c>
      <c r="BA42">
        <f>G42/S42</f>
        <v>0.97623035088029742</v>
      </c>
      <c r="BB42">
        <f>(1-AL42*AA42/AQ42/F42)*100</f>
        <v>82.413577995515965</v>
      </c>
      <c r="BC42">
        <f>(S42-E42/(N42/1.35))</f>
        <v>388.25605768123887</v>
      </c>
      <c r="BD42">
        <f>E42*BB42/100/BC42</f>
        <v>5.5094414721589859E-3</v>
      </c>
    </row>
    <row r="43" spans="1:56" x14ac:dyDescent="0.25">
      <c r="A43" s="1" t="s">
        <v>1</v>
      </c>
      <c r="B43" s="1" t="s">
        <v>3464</v>
      </c>
      <c r="K43" s="1">
        <f t="shared" si="0"/>
        <v>2.72</v>
      </c>
    </row>
    <row r="44" spans="1:56" x14ac:dyDescent="0.25">
      <c r="A44" s="1" t="s">
        <v>1</v>
      </c>
      <c r="B44" s="1" t="s">
        <v>3463</v>
      </c>
      <c r="K44" s="1">
        <f t="shared" si="0"/>
        <v>2.72</v>
      </c>
    </row>
    <row r="45" spans="1:56" x14ac:dyDescent="0.25">
      <c r="A45" s="1">
        <v>10</v>
      </c>
      <c r="B45" s="1" t="s">
        <v>3462</v>
      </c>
      <c r="C45" s="1">
        <v>2199.5000021569431</v>
      </c>
      <c r="D45" s="1">
        <v>0</v>
      </c>
      <c r="E45">
        <f>(R45-S45*(1000-T45)/(1000-U45))*AK45</f>
        <v>2.9215437898201846</v>
      </c>
      <c r="F45">
        <f>IF(AV45&lt;&gt;0,1/(1/AV45-1/N45),0)</f>
        <v>3.8390309024904421</v>
      </c>
      <c r="G45">
        <f>((AY45-AL45/2)*S45-E45)/(AY45+AL45/2)</f>
        <v>379.34998822512205</v>
      </c>
      <c r="H45">
        <f>AL45*1000</f>
        <v>25.044831047993672</v>
      </c>
      <c r="I45">
        <f>(AQ45-AW45)</f>
        <v>1.0526468249019056</v>
      </c>
      <c r="J45">
        <f>(P45+AP45*D45)</f>
        <v>26.58064079284668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27.315984725952148</v>
      </c>
      <c r="P45" s="1">
        <v>26.58064079284668</v>
      </c>
      <c r="Q45" s="1">
        <v>27.378210067749023</v>
      </c>
      <c r="R45" s="1">
        <v>400.06234741210938</v>
      </c>
      <c r="S45" s="1">
        <v>388.58847045898438</v>
      </c>
      <c r="T45" s="1">
        <v>5.6297788619995117</v>
      </c>
      <c r="U45" s="1">
        <v>27.710197448730469</v>
      </c>
      <c r="V45" s="1">
        <v>13.592065811157227</v>
      </c>
      <c r="W45" s="1">
        <v>66.901176452636719</v>
      </c>
      <c r="X45" s="1">
        <v>299.96835327148438</v>
      </c>
      <c r="Y45" s="1">
        <v>1249.855712890625</v>
      </c>
      <c r="Z45" s="1">
        <v>7.7753844261169434</v>
      </c>
      <c r="AA45" s="1">
        <v>88.028968811035156</v>
      </c>
      <c r="AB45" s="1">
        <v>25.888631820678711</v>
      </c>
      <c r="AC45" s="1">
        <v>1.3488696813583374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1.1028248282039863</v>
      </c>
      <c r="AL45">
        <f>(U45-T45)/(1000-U45)*AK45</f>
        <v>2.5044831047993672E-2</v>
      </c>
      <c r="AM45">
        <f>(P45+273.15)</f>
        <v>299.73064079284666</v>
      </c>
      <c r="AN45">
        <f>(O45+273.15)</f>
        <v>300.46598472595213</v>
      </c>
      <c r="AO45">
        <f>(Y45*AG45+Z45*AH45)*AI45</f>
        <v>199.97690959266765</v>
      </c>
      <c r="AP45">
        <f>((AO45+0.00000010773*(AN45^4-AM45^4))-AL45*44100)/(L45*51.4+0.00000043092*AM45^3)</f>
        <v>-7.3673822456580309</v>
      </c>
      <c r="AQ45">
        <f>0.61365*EXP(17.502*J45/(240.97+J45))</f>
        <v>3.4919469318638261</v>
      </c>
      <c r="AR45">
        <f>AQ45*1000/AA45</f>
        <v>39.668156733264858</v>
      </c>
      <c r="AS45">
        <f>(AR45-U45)</f>
        <v>11.95795928453439</v>
      </c>
      <c r="AT45">
        <f>IF(D45,P45,(O45+P45)/2)</f>
        <v>26.948312759399414</v>
      </c>
      <c r="AU45">
        <f>0.61365*EXP(17.502*AT45/(240.97+AT45))</f>
        <v>3.5683087531746343</v>
      </c>
      <c r="AV45">
        <f>IF(AS45&lt;&gt;0,(1000-(AR45+U45)/2)/AS45*AL45,0)</f>
        <v>2.0238479429264942</v>
      </c>
      <c r="AW45">
        <f>U45*AA45/1000</f>
        <v>2.4393001069619205</v>
      </c>
      <c r="AX45">
        <f>(AU45-AW45)</f>
        <v>1.1290086462127138</v>
      </c>
      <c r="AY45">
        <f>1/(1.6/F45+1.37/N45)</f>
        <v>1.3571480627374124</v>
      </c>
      <c r="AZ45">
        <f>G45*AA45*0.001</f>
        <v>33.393788281935819</v>
      </c>
      <c r="BA45">
        <f>G45/S45</f>
        <v>0.97622553694670811</v>
      </c>
      <c r="BB45">
        <f>(1-AL45*AA45/AQ45/F45)*100</f>
        <v>83.554219943377376</v>
      </c>
      <c r="BC45">
        <f>(S45-E45/(N45/1.35))</f>
        <v>387.66703040462352</v>
      </c>
      <c r="BD45">
        <f>E45*BB45/100/BC45</f>
        <v>6.2968293211331247E-3</v>
      </c>
    </row>
    <row r="46" spans="1:56" x14ac:dyDescent="0.25">
      <c r="A46" s="1" t="s">
        <v>1</v>
      </c>
      <c r="B46" s="1" t="s">
        <v>3461</v>
      </c>
      <c r="K46" s="1">
        <f t="shared" si="0"/>
        <v>2.72</v>
      </c>
    </row>
    <row r="47" spans="1:56" x14ac:dyDescent="0.25">
      <c r="A47" s="1" t="s">
        <v>1</v>
      </c>
      <c r="B47" s="1" t="s">
        <v>3460</v>
      </c>
      <c r="K47" s="1">
        <f t="shared" si="0"/>
        <v>2.72</v>
      </c>
    </row>
    <row r="48" spans="1:56" x14ac:dyDescent="0.25">
      <c r="A48" s="1">
        <v>11</v>
      </c>
      <c r="B48" s="1" t="s">
        <v>3459</v>
      </c>
      <c r="C48" s="1">
        <v>2404.5000021569431</v>
      </c>
      <c r="D48" s="1">
        <v>0</v>
      </c>
      <c r="E48">
        <f>(R48-S48*(1000-T48)/(1000-U48))*AK48</f>
        <v>2.7149345389396662</v>
      </c>
      <c r="F48">
        <f>IF(AV48&lt;&gt;0,1/(1/AV48-1/N48),0)</f>
        <v>4.33792063092341</v>
      </c>
      <c r="G48">
        <f>((AY48-AL48/2)*S48-E48)/(AY48+AL48/2)</f>
        <v>379.49337613672094</v>
      </c>
      <c r="H48">
        <f>AL48*1000</f>
        <v>26.038437430411633</v>
      </c>
      <c r="I48">
        <f>(AQ48-AW48)</f>
        <v>1.0273119276167364</v>
      </c>
      <c r="J48">
        <f>(P48+AP48*D48)</f>
        <v>26.82023811340332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27.434785842895508</v>
      </c>
      <c r="P48" s="1">
        <v>26.82023811340332</v>
      </c>
      <c r="Q48" s="1">
        <v>27.477422714233398</v>
      </c>
      <c r="R48" s="1">
        <v>399.87921142578125</v>
      </c>
      <c r="S48" s="1">
        <v>388.2496337890625</v>
      </c>
      <c r="T48" s="1">
        <v>5.6230168342590332</v>
      </c>
      <c r="U48" s="1">
        <v>28.561199188232422</v>
      </c>
      <c r="V48" s="1">
        <v>13.481717109680176</v>
      </c>
      <c r="W48" s="1">
        <v>68.478187561035156</v>
      </c>
      <c r="X48" s="1">
        <v>299.94406127929688</v>
      </c>
      <c r="Y48" s="1">
        <v>1599.74560546875</v>
      </c>
      <c r="Z48" s="1">
        <v>7.5377731323242188</v>
      </c>
      <c r="AA48" s="1">
        <v>88.029678344726563</v>
      </c>
      <c r="AB48" s="1">
        <v>26.119729995727539</v>
      </c>
      <c r="AC48" s="1">
        <v>1.3465595245361328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1.1027355194091795</v>
      </c>
      <c r="AL48">
        <f>(U48-T48)/(1000-U48)*AK48</f>
        <v>2.6038437430411634E-2</v>
      </c>
      <c r="AM48">
        <f>(P48+273.15)</f>
        <v>299.9702381134033</v>
      </c>
      <c r="AN48">
        <f>(O48+273.15)</f>
        <v>300.58478584289549</v>
      </c>
      <c r="AO48">
        <f>(Y48*AG48+Z48*AH48)*AI48</f>
        <v>255.95929115386389</v>
      </c>
      <c r="AP48">
        <f>((AO48+0.00000010773*(AN48^4-AM48^4))-AL48*44100)/(L48*51.4+0.00000043092*AM48^3)</f>
        <v>-7.2771500595568419</v>
      </c>
      <c r="AQ48">
        <f>0.61365*EXP(17.502*J48/(240.97+J48))</f>
        <v>3.5415451052965019</v>
      </c>
      <c r="AR48">
        <f>AQ48*1000/AA48</f>
        <v>40.231262591097028</v>
      </c>
      <c r="AS48">
        <f>(AR48-U48)</f>
        <v>11.670063402864606</v>
      </c>
      <c r="AT48">
        <f>IF(D48,P48,(O48+P48)/2)</f>
        <v>27.127511978149414</v>
      </c>
      <c r="AU48">
        <f>0.61365*EXP(17.502*AT48/(240.97+AT48))</f>
        <v>3.6060521343040435</v>
      </c>
      <c r="AV48">
        <f>IF(AS48&lt;&gt;0,(1000-(AR48+U48)/2)/AS48*AL48,0)</f>
        <v>2.154471013274649</v>
      </c>
      <c r="AW48">
        <f>U48*AA48/1000</f>
        <v>2.5142331776797655</v>
      </c>
      <c r="AX48">
        <f>(AU48-AW48)</f>
        <v>1.091818956624278</v>
      </c>
      <c r="AY48">
        <f>1/(1.6/F48+1.37/N48)</f>
        <v>1.4515731727965986</v>
      </c>
      <c r="AZ48">
        <f>G48*AA48*0.001</f>
        <v>33.406679835269877</v>
      </c>
      <c r="BA48">
        <f>G48/S48</f>
        <v>0.97744683602947358</v>
      </c>
      <c r="BB48">
        <f>(1-AL48*AA48/AQ48/F48)*100</f>
        <v>85.079971436337473</v>
      </c>
      <c r="BC48">
        <f>(S48-E48/(N48/1.35))</f>
        <v>387.39335724175783</v>
      </c>
      <c r="BD48">
        <f>E48*BB48/100/BC48</f>
        <v>5.9625842494857939E-3</v>
      </c>
    </row>
    <row r="49" spans="1:56" x14ac:dyDescent="0.25">
      <c r="A49" s="1" t="s">
        <v>1</v>
      </c>
      <c r="B49" s="1" t="s">
        <v>3458</v>
      </c>
      <c r="K49" s="1">
        <f t="shared" si="0"/>
        <v>2.72</v>
      </c>
    </row>
    <row r="50" spans="1:56" x14ac:dyDescent="0.25">
      <c r="A50" s="1" t="s">
        <v>1</v>
      </c>
      <c r="B50" s="1" t="s">
        <v>3453</v>
      </c>
      <c r="K50" s="1">
        <f t="shared" si="0"/>
        <v>2.72</v>
      </c>
    </row>
    <row r="51" spans="1:56" x14ac:dyDescent="0.25">
      <c r="A51" s="1">
        <v>12</v>
      </c>
      <c r="B51" s="1" t="s">
        <v>3457</v>
      </c>
      <c r="C51" s="1">
        <v>2609.5000021569431</v>
      </c>
      <c r="D51" s="1">
        <v>0</v>
      </c>
      <c r="E51">
        <f>(R51-S51*(1000-T51)/(1000-U51))*AK51</f>
        <v>2.8147934139893542</v>
      </c>
      <c r="F51">
        <f>IF(AV51&lt;&gt;0,1/(1/AV51-1/N51),0)</f>
        <v>5.0402991676274063</v>
      </c>
      <c r="G51">
        <f>((AY51-AL51/2)*S51-E51)/(AY51+AL51/2)</f>
        <v>379.39611731322049</v>
      </c>
      <c r="H51">
        <f>AL51*1000</f>
        <v>27.201092356004757</v>
      </c>
      <c r="I51">
        <f>(AQ51-AW51)</f>
        <v>0.99803059946275585</v>
      </c>
      <c r="J51">
        <f>(P51+AP51*D51)</f>
        <v>27.09686279296875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27.582284927368164</v>
      </c>
      <c r="P51" s="1">
        <v>27.09686279296875</v>
      </c>
      <c r="Q51" s="1">
        <v>27.601259231567383</v>
      </c>
      <c r="R51" s="1">
        <v>399.9605712890625</v>
      </c>
      <c r="S51" s="1">
        <v>387.8428955078125</v>
      </c>
      <c r="T51" s="1">
        <v>5.6192193031311035</v>
      </c>
      <c r="U51" s="1">
        <v>29.553647994995117</v>
      </c>
      <c r="V51" s="1">
        <v>13.356550216674805</v>
      </c>
      <c r="W51" s="1">
        <v>70.247268676757813</v>
      </c>
      <c r="X51" s="1">
        <v>299.98788452148438</v>
      </c>
      <c r="Y51" s="1">
        <v>1999.2066650390625</v>
      </c>
      <c r="Z51" s="1">
        <v>7.5945982933044434</v>
      </c>
      <c r="AA51" s="1">
        <v>88.027763366699219</v>
      </c>
      <c r="AB51" s="1">
        <v>26.278743743896484</v>
      </c>
      <c r="AC51" s="1">
        <v>1.3509531021118164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1.1028966342701629</v>
      </c>
      <c r="AL51">
        <f>(U51-T51)/(1000-U51)*AK51</f>
        <v>2.7201092356004757E-2</v>
      </c>
      <c r="AM51">
        <f>(P51+273.15)</f>
        <v>300.24686279296873</v>
      </c>
      <c r="AN51">
        <f>(O51+273.15)</f>
        <v>300.73228492736814</v>
      </c>
      <c r="AO51">
        <f>(Y51*AG51+Z51*AH51)*AI51</f>
        <v>319.87305925652981</v>
      </c>
      <c r="AP51">
        <f>((AO51+0.00000010773*(AN51^4-AM51^4))-AL51*44100)/(L51*51.4+0.00000043092*AM51^3)</f>
        <v>-7.183612771763479</v>
      </c>
      <c r="AQ51">
        <f>0.61365*EXP(17.502*J51/(240.97+J51))</f>
        <v>3.5995721317889107</v>
      </c>
      <c r="AR51">
        <f>AQ51*1000/AA51</f>
        <v>40.891327850670166</v>
      </c>
      <c r="AS51">
        <f>(AR51-U51)</f>
        <v>11.337679855675049</v>
      </c>
      <c r="AT51">
        <f>IF(D51,P51,(O51+P51)/2)</f>
        <v>27.339573860168457</v>
      </c>
      <c r="AU51">
        <f>0.61365*EXP(17.502*AT51/(240.97+AT51))</f>
        <v>3.6511669261272561</v>
      </c>
      <c r="AV51">
        <f>IF(AS51&lt;&gt;0,(1000-(AR51+U51)/2)/AS51*AL51,0)</f>
        <v>2.3146713033947286</v>
      </c>
      <c r="AW51">
        <f>U51*AA51/1000</f>
        <v>2.6015415323261548</v>
      </c>
      <c r="AX51">
        <f>(AU51-AW51)</f>
        <v>1.0496253938011013</v>
      </c>
      <c r="AY51">
        <f>1/(1.6/F51+1.37/N51)</f>
        <v>1.56860553600304</v>
      </c>
      <c r="AZ51">
        <f>G51*AA51*0.001</f>
        <v>33.397391637092632</v>
      </c>
      <c r="BA51">
        <f>G51/S51</f>
        <v>0.97822113465935112</v>
      </c>
      <c r="BB51">
        <f>(1-AL51*AA51/AQ51/F51)*100</f>
        <v>86.802282841774101</v>
      </c>
      <c r="BC51">
        <f>(S51-E51/(N51/1.35))</f>
        <v>386.95512397913024</v>
      </c>
      <c r="BD51">
        <f>E51*BB51/100/BC51</f>
        <v>6.3141816433329983E-3</v>
      </c>
    </row>
    <row r="52" spans="1:56" x14ac:dyDescent="0.25">
      <c r="A52" s="1" t="s">
        <v>1</v>
      </c>
      <c r="B52" s="1" t="s">
        <v>3456</v>
      </c>
      <c r="K52" s="2">
        <v>6.5949999999999989</v>
      </c>
    </row>
    <row r="53" spans="1:56" x14ac:dyDescent="0.25">
      <c r="A53" s="1" t="s">
        <v>1</v>
      </c>
      <c r="B53" s="1" t="s">
        <v>3455</v>
      </c>
      <c r="K53" s="2">
        <v>6.5949999999999989</v>
      </c>
    </row>
    <row r="54" spans="1:56" x14ac:dyDescent="0.25">
      <c r="A54" s="1" t="s">
        <v>1</v>
      </c>
      <c r="B54" s="1" t="s">
        <v>3454</v>
      </c>
      <c r="K54" s="2">
        <v>6.5949999999999989</v>
      </c>
    </row>
    <row r="55" spans="1:56" x14ac:dyDescent="0.25">
      <c r="A55" s="1" t="s">
        <v>1</v>
      </c>
      <c r="B55" s="1" t="s">
        <v>3453</v>
      </c>
      <c r="K55" s="2">
        <v>6.5949999999999989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F648B-AD16-4759-8AE6-FA0A8C9DC58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3275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3274</v>
      </c>
    </row>
    <row r="12" spans="1:56" x14ac:dyDescent="0.25">
      <c r="A12" s="1" t="s">
        <v>1</v>
      </c>
      <c r="B12" s="1" t="s">
        <v>3273</v>
      </c>
    </row>
    <row r="13" spans="1:56" x14ac:dyDescent="0.25">
      <c r="A13" s="1" t="s">
        <v>1</v>
      </c>
      <c r="B13" s="1" t="s">
        <v>3272</v>
      </c>
    </row>
    <row r="14" spans="1:56" x14ac:dyDescent="0.25">
      <c r="A14" s="1" t="s">
        <v>1</v>
      </c>
      <c r="B14" s="1" t="s">
        <v>3271</v>
      </c>
    </row>
    <row r="15" spans="1:56" x14ac:dyDescent="0.25">
      <c r="A15" s="1" t="s">
        <v>1</v>
      </c>
      <c r="B15" s="1" t="s">
        <v>3270</v>
      </c>
    </row>
    <row r="16" spans="1:56" x14ac:dyDescent="0.25">
      <c r="A16" s="1" t="s">
        <v>1</v>
      </c>
      <c r="B16" s="1" t="s">
        <v>3269</v>
      </c>
    </row>
    <row r="17" spans="1:56" x14ac:dyDescent="0.25">
      <c r="A17" s="1" t="s">
        <v>1</v>
      </c>
      <c r="B17" s="1" t="s">
        <v>3268</v>
      </c>
    </row>
    <row r="18" spans="1:56" x14ac:dyDescent="0.25">
      <c r="A18" s="1">
        <v>1</v>
      </c>
      <c r="B18" s="1" t="s">
        <v>3267</v>
      </c>
      <c r="C18" s="1">
        <v>357.50000235810876</v>
      </c>
      <c r="D18" s="1">
        <v>0</v>
      </c>
      <c r="E18">
        <f>(R18-S18*(1000-T18)/(1000-U18))*AK18</f>
        <v>-2.3113449560122437</v>
      </c>
      <c r="F18">
        <f>IF(AV18&lt;&gt;0,1/(1/AV18-1/N18),0)</f>
        <v>0.1165589586972306</v>
      </c>
      <c r="G18">
        <f>((AY18-AL18/2)*S18-E18)/(AY18+AL18/2)</f>
        <v>315.68574705502584</v>
      </c>
      <c r="H18">
        <f>AL18*1000</f>
        <v>22.231872497110484</v>
      </c>
      <c r="I18">
        <f>(AQ18-AW18)</f>
        <v>15.298914910672972</v>
      </c>
      <c r="J18">
        <f>(P18+AP18*D18)</f>
        <v>57.089450836181641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26.508176803588867</v>
      </c>
      <c r="P18" s="1">
        <v>57.089450836181641</v>
      </c>
      <c r="Q18" s="1">
        <v>26.657255172729492</v>
      </c>
      <c r="R18" s="1">
        <v>399.87689208984375</v>
      </c>
      <c r="S18" s="1">
        <v>394.03875732421875</v>
      </c>
      <c r="T18" s="1">
        <v>5.7551665306091309</v>
      </c>
      <c r="U18" s="1">
        <v>25.370946884155273</v>
      </c>
      <c r="V18" s="1">
        <v>14.559817314147949</v>
      </c>
      <c r="W18" s="1">
        <v>64.185173034667969</v>
      </c>
      <c r="X18" s="1">
        <v>300.45449829101563</v>
      </c>
      <c r="Y18" s="1">
        <v>0.20290502905845642</v>
      </c>
      <c r="Z18" s="1">
        <v>10.227887153625488</v>
      </c>
      <c r="AA18" s="1">
        <v>87.965217590332031</v>
      </c>
      <c r="AB18" s="1">
        <v>12.866413116455078</v>
      </c>
      <c r="AC18" s="1">
        <v>2.2996728420257568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1.1046121260699102</v>
      </c>
      <c r="AL18">
        <f>(U18-T18)/(1000-U18)*AK18</f>
        <v>2.2231872497110484E-2</v>
      </c>
      <c r="AM18">
        <f>(P18+273.15)</f>
        <v>330.23945083618162</v>
      </c>
      <c r="AN18">
        <f>(O18+273.15)</f>
        <v>299.65817680358884</v>
      </c>
      <c r="AO18">
        <f>(Y18*AG18+Z18*AH18)*AI18</f>
        <v>3.2464803923708097E-2</v>
      </c>
      <c r="AP18">
        <f>((AO18+0.00000010773*(AN18^4-AM18^4))-AL18*44100)/(L18*51.4+0.00000043092*AM18^3)</f>
        <v>-11.097861874583822</v>
      </c>
      <c r="AQ18">
        <f>0.61365*EXP(17.502*J18/(240.97+J18))</f>
        <v>17.530675773810447</v>
      </c>
      <c r="AR18">
        <f>AQ18*1000/AA18</f>
        <v>199.29099539608467</v>
      </c>
      <c r="AS18">
        <f>(AR18-U18)</f>
        <v>173.92004851192939</v>
      </c>
      <c r="AT18">
        <f>IF(D18,P18,(O18+P18)/2)</f>
        <v>41.798813819885254</v>
      </c>
      <c r="AU18">
        <f>0.61365*EXP(17.502*AT18/(240.97+AT18))</f>
        <v>8.1564630301757646</v>
      </c>
      <c r="AV18">
        <f>IF(AS18&lt;&gt;0,(1000-(AR18+U18)/2)/AS18*AL18,0)</f>
        <v>0.11346906143424357</v>
      </c>
      <c r="AW18">
        <f>U18*AA18/1000</f>
        <v>2.2317608631374752</v>
      </c>
      <c r="AX18">
        <f>(AU18-AW18)</f>
        <v>5.9247021670382889</v>
      </c>
      <c r="AY18">
        <f>1/(1.6/F18+1.37/N18)</f>
        <v>7.1189445938850446E-2</v>
      </c>
      <c r="AZ18">
        <f>G18*AA18*0.001</f>
        <v>27.769365429861868</v>
      </c>
      <c r="BA18">
        <f>G18/S18</f>
        <v>0.80115405194843992</v>
      </c>
      <c r="BB18">
        <f>(1-AL18*AA18/AQ18/F18)*100</f>
        <v>4.293219361472234</v>
      </c>
      <c r="BC18">
        <f>(S18-E18/(N18/1.35))</f>
        <v>394.76774376944525</v>
      </c>
      <c r="BD18">
        <f>E18*BB18/100/BC18</f>
        <v>-2.5136579856910275E-4</v>
      </c>
    </row>
    <row r="19" spans="1:56" x14ac:dyDescent="0.25">
      <c r="A19" s="1" t="s">
        <v>1</v>
      </c>
      <c r="B19" s="1" t="s">
        <v>3266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3265</v>
      </c>
      <c r="K20" s="1">
        <f t="shared" si="0"/>
        <v>2.72</v>
      </c>
    </row>
    <row r="21" spans="1:56" x14ac:dyDescent="0.25">
      <c r="A21" s="1">
        <v>2</v>
      </c>
      <c r="B21" s="1" t="s">
        <v>3264</v>
      </c>
      <c r="C21" s="1">
        <v>560.50000235810876</v>
      </c>
      <c r="D21" s="1">
        <v>0</v>
      </c>
      <c r="E21">
        <f>(R21-S21*(1000-T21)/(1000-U21))*AK21</f>
        <v>-1.0925230365727292</v>
      </c>
      <c r="F21">
        <f>IF(AV21&lt;&gt;0,1/(1/AV21-1/N21),0)</f>
        <v>0.24555380819166533</v>
      </c>
      <c r="G21">
        <f>((AY21-AL21/2)*S21-E21)/(AY21+AL21/2)</f>
        <v>345.70332775744851</v>
      </c>
      <c r="H21">
        <f>AL21*1000</f>
        <v>21.763537201654689</v>
      </c>
      <c r="I21">
        <f>(AQ21-AW21)</f>
        <v>7.6777187888735252</v>
      </c>
      <c r="J21">
        <f>(P21+AP21*D21)</f>
        <v>45.460227966308594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26.501840591430664</v>
      </c>
      <c r="P21" s="1">
        <v>45.460227966308594</v>
      </c>
      <c r="Q21" s="1">
        <v>26.682245254516602</v>
      </c>
      <c r="R21" s="1">
        <v>399.95651245117188</v>
      </c>
      <c r="S21" s="1">
        <v>393.19985961914063</v>
      </c>
      <c r="T21" s="1">
        <v>5.712857723236084</v>
      </c>
      <c r="U21" s="1">
        <v>24.92064094543457</v>
      </c>
      <c r="V21" s="1">
        <v>14.456846237182617</v>
      </c>
      <c r="W21" s="1">
        <v>63.063690185546875</v>
      </c>
      <c r="X21" s="1">
        <v>300.51150512695313</v>
      </c>
      <c r="Y21" s="1">
        <v>25.787185668945313</v>
      </c>
      <c r="Z21" s="1">
        <v>9.7773580551147461</v>
      </c>
      <c r="AA21" s="1">
        <v>87.957107543945313</v>
      </c>
      <c r="AB21" s="1">
        <v>12.769245147705078</v>
      </c>
      <c r="AC21" s="1">
        <v>2.2847158908843994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1.1048217100255626</v>
      </c>
      <c r="AL21">
        <f>(U21-T21)/(1000-U21)*AK21</f>
        <v>2.1763537201654689E-2</v>
      </c>
      <c r="AM21">
        <f>(P21+273.15)</f>
        <v>318.61022796630857</v>
      </c>
      <c r="AN21">
        <f>(O21+273.15)</f>
        <v>299.65184059143064</v>
      </c>
      <c r="AO21">
        <f>(Y21*AG21+Z21*AH21)*AI21</f>
        <v>4.1259496148090875</v>
      </c>
      <c r="AP21">
        <f>((AO21+0.00000010773*(AN21^4-AM21^4))-AL21*44100)/(L21*51.4+0.00000043092*AM21^3)</f>
        <v>-9.6594340868284014</v>
      </c>
      <c r="AQ21">
        <f>0.61365*EXP(17.502*J21/(240.97+J21))</f>
        <v>9.8696662845751604</v>
      </c>
      <c r="AR21">
        <f>AQ21*1000/AA21</f>
        <v>112.20999143979418</v>
      </c>
      <c r="AS21">
        <f>(AR21-U21)</f>
        <v>87.28935049435961</v>
      </c>
      <c r="AT21">
        <f>IF(D21,P21,(O21+P21)/2)</f>
        <v>35.981034278869629</v>
      </c>
      <c r="AU21">
        <f>0.61365*EXP(17.502*AT21/(240.97+AT21))</f>
        <v>5.9625678128448145</v>
      </c>
      <c r="AV21">
        <f>IF(AS21&lt;&gt;0,(1000-(AR21+U21)/2)/AS21*AL21,0)</f>
        <v>0.23223123184154504</v>
      </c>
      <c r="AW21">
        <f>U21*AA21/1000</f>
        <v>2.1919474957016356</v>
      </c>
      <c r="AX21">
        <f>(AU21-AW21)</f>
        <v>3.7706203171431789</v>
      </c>
      <c r="AY21">
        <f>1/(1.6/F21+1.37/N21)</f>
        <v>0.14628542747301024</v>
      </c>
      <c r="AZ21">
        <f>G21*AA21*0.001</f>
        <v>30.407064777861674</v>
      </c>
      <c r="BA21">
        <f>G21/S21</f>
        <v>0.87920511490594633</v>
      </c>
      <c r="BB21">
        <f>(1-AL21*AA21/AQ21/F21)*100</f>
        <v>21.0137893583059</v>
      </c>
      <c r="BC21">
        <f>(S21-E21/(N21/1.35))</f>
        <v>393.54443582906009</v>
      </c>
      <c r="BD21">
        <f>E21*BB21/100/BC21</f>
        <v>-5.8336611750770928E-4</v>
      </c>
    </row>
    <row r="22" spans="1:56" x14ac:dyDescent="0.25">
      <c r="A22" s="1" t="s">
        <v>1</v>
      </c>
      <c r="B22" s="1" t="s">
        <v>3263</v>
      </c>
      <c r="K22" s="1">
        <f t="shared" si="0"/>
        <v>2.72</v>
      </c>
    </row>
    <row r="23" spans="1:56" x14ac:dyDescent="0.25">
      <c r="A23" s="1" t="s">
        <v>1</v>
      </c>
      <c r="B23" s="1" t="s">
        <v>3262</v>
      </c>
      <c r="K23" s="1">
        <f t="shared" si="0"/>
        <v>2.72</v>
      </c>
    </row>
    <row r="24" spans="1:56" x14ac:dyDescent="0.25">
      <c r="A24" s="1">
        <v>3</v>
      </c>
      <c r="B24" s="1" t="s">
        <v>3261</v>
      </c>
      <c r="C24" s="1">
        <v>763.50000235810876</v>
      </c>
      <c r="D24" s="1">
        <v>0</v>
      </c>
      <c r="E24">
        <f>(R24-S24*(1000-T24)/(1000-U24))*AK24</f>
        <v>-0.37219288542581924</v>
      </c>
      <c r="F24">
        <f>IF(AV24&lt;&gt;0,1/(1/AV24-1/N24),0)</f>
        <v>0.24684656289447623</v>
      </c>
      <c r="G24">
        <f>((AY24-AL24/2)*S24-E24)/(AY24+AL24/2)</f>
        <v>341.76103347141463</v>
      </c>
      <c r="H24">
        <f>AL24*1000</f>
        <v>21.435349229588866</v>
      </c>
      <c r="I24">
        <f>(AQ24-AW24)</f>
        <v>7.534188872892857</v>
      </c>
      <c r="J24">
        <f>(P24+AP24*D24)</f>
        <v>45.117073059082031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26.464870452880859</v>
      </c>
      <c r="P24" s="1">
        <v>45.117073059082031</v>
      </c>
      <c r="Q24" s="1">
        <v>26.643272399902344</v>
      </c>
      <c r="R24" s="1">
        <v>400.06173706054688</v>
      </c>
      <c r="S24" s="1">
        <v>392.777099609375</v>
      </c>
      <c r="T24" s="1">
        <v>5.6595768928527832</v>
      </c>
      <c r="U24" s="1">
        <v>24.586786270141602</v>
      </c>
      <c r="V24" s="1">
        <v>14.354022026062012</v>
      </c>
      <c r="W24" s="1">
        <v>62.357887268066406</v>
      </c>
      <c r="X24" s="1">
        <v>300.47027587890625</v>
      </c>
      <c r="Y24" s="1">
        <v>49.53265380859375</v>
      </c>
      <c r="Z24" s="1">
        <v>9.8691120147705078</v>
      </c>
      <c r="AA24" s="1">
        <v>87.961723327636719</v>
      </c>
      <c r="AB24" s="1">
        <v>12.728475570678711</v>
      </c>
      <c r="AC24" s="1">
        <v>2.2720973491668701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1.1046701319077434</v>
      </c>
      <c r="AL24">
        <f>(U24-T24)/(1000-U24)*AK24</f>
        <v>2.1435349229588865E-2</v>
      </c>
      <c r="AM24">
        <f>(P24+273.15)</f>
        <v>318.26707305908201</v>
      </c>
      <c r="AN24">
        <f>(O24+273.15)</f>
        <v>299.61487045288084</v>
      </c>
      <c r="AO24">
        <f>(Y24*AG24+Z24*AH24)*AI24</f>
        <v>7.9252244322324259</v>
      </c>
      <c r="AP24">
        <f>((AO24+0.00000010773*(AN24^4-AM24^4))-AL24*44100)/(L24*51.4+0.00000043092*AM24^3)</f>
        <v>-9.4803809498473122</v>
      </c>
      <c r="AQ24">
        <f>0.61365*EXP(17.502*J24/(240.97+J24))</f>
        <v>9.6968849643027895</v>
      </c>
      <c r="AR24">
        <f>AQ24*1000/AA24</f>
        <v>110.23982474950127</v>
      </c>
      <c r="AS24">
        <f>(AR24-U24)</f>
        <v>85.653038479359665</v>
      </c>
      <c r="AT24">
        <f>IF(D24,P24,(O24+P24)/2)</f>
        <v>35.790971755981445</v>
      </c>
      <c r="AU24">
        <f>0.61365*EXP(17.502*AT24/(240.97+AT24))</f>
        <v>5.9005375327691354</v>
      </c>
      <c r="AV24">
        <f>IF(AS24&lt;&gt;0,(1000-(AR24+U24)/2)/AS24*AL24,0)</f>
        <v>0.23338718436803693</v>
      </c>
      <c r="AW24">
        <f>U24*AA24/1000</f>
        <v>2.1626960914099329</v>
      </c>
      <c r="AX24">
        <f>(AU24-AW24)</f>
        <v>3.7378414413592025</v>
      </c>
      <c r="AY24">
        <f>1/(1.6/F24+1.37/N24)</f>
        <v>0.1470193291033027</v>
      </c>
      <c r="AZ24">
        <f>G24*AA24*0.001</f>
        <v>30.061889470379768</v>
      </c>
      <c r="BA24">
        <f>G24/S24</f>
        <v>0.87011445884014904</v>
      </c>
      <c r="BB24">
        <f>(1-AL24*AA24/AQ24/F24)*100</f>
        <v>21.229252833553993</v>
      </c>
      <c r="BC24">
        <f>(S24-E24/(N24/1.35))</f>
        <v>392.89448735272305</v>
      </c>
      <c r="BD24">
        <f>E24*BB24/100/BC24</f>
        <v>-2.0110683967070294E-4</v>
      </c>
    </row>
    <row r="25" spans="1:56" x14ac:dyDescent="0.25">
      <c r="A25" s="1" t="s">
        <v>1</v>
      </c>
      <c r="B25" s="1" t="s">
        <v>3260</v>
      </c>
      <c r="K25" s="1">
        <f t="shared" si="0"/>
        <v>2.72</v>
      </c>
    </row>
    <row r="26" spans="1:56" x14ac:dyDescent="0.25">
      <c r="A26" s="1" t="s">
        <v>1</v>
      </c>
      <c r="B26" s="1" t="s">
        <v>3259</v>
      </c>
      <c r="K26" s="1">
        <f t="shared" si="0"/>
        <v>2.72</v>
      </c>
    </row>
    <row r="27" spans="1:56" x14ac:dyDescent="0.25">
      <c r="A27" s="1">
        <v>4</v>
      </c>
      <c r="B27" s="1" t="s">
        <v>3258</v>
      </c>
      <c r="C27" s="1">
        <v>966.50000235810876</v>
      </c>
      <c r="D27" s="1">
        <v>0</v>
      </c>
      <c r="E27">
        <f>(R27-S27*(1000-T27)/(1000-U27))*AK27</f>
        <v>0.63726623188560105</v>
      </c>
      <c r="F27">
        <f>IF(AV27&lt;&gt;0,1/(1/AV27-1/N27),0)</f>
        <v>0.25347907952123694</v>
      </c>
      <c r="G27">
        <f>((AY27-AL27/2)*S27-E27)/(AY27+AL27/2)</f>
        <v>335.80384727983557</v>
      </c>
      <c r="H27">
        <f>AL27*1000</f>
        <v>21.436134418773026</v>
      </c>
      <c r="I27">
        <f>(AQ27-AW27)</f>
        <v>7.3567047270393857</v>
      </c>
      <c r="J27">
        <f>(P27+AP27*D27)</f>
        <v>44.749004364013672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26.406774520874023</v>
      </c>
      <c r="P27" s="1">
        <v>44.749004364013672</v>
      </c>
      <c r="Q27" s="1">
        <v>26.610984802246094</v>
      </c>
      <c r="R27" s="1">
        <v>399.92605590820313</v>
      </c>
      <c r="S27" s="1">
        <v>391.74810791015625</v>
      </c>
      <c r="T27" s="1">
        <v>5.6028528213500977</v>
      </c>
      <c r="U27" s="1">
        <v>24.529979705810547</v>
      </c>
      <c r="V27" s="1">
        <v>14.25937557220459</v>
      </c>
      <c r="W27" s="1">
        <v>62.429302215576172</v>
      </c>
      <c r="X27" s="1">
        <v>300.50009155273438</v>
      </c>
      <c r="Y27" s="1">
        <v>101.39398956298828</v>
      </c>
      <c r="Z27" s="1">
        <v>9.7785453796386719</v>
      </c>
      <c r="AA27" s="1">
        <v>87.964469909667969</v>
      </c>
      <c r="AB27" s="1">
        <v>12.725559234619141</v>
      </c>
      <c r="AC27" s="1">
        <v>2.2675931453704834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1.1047797483556407</v>
      </c>
      <c r="AL27">
        <f>(U27-T27)/(1000-U27)*AK27</f>
        <v>2.1436134418773026E-2</v>
      </c>
      <c r="AM27">
        <f>(P27+273.15)</f>
        <v>317.89900436401365</v>
      </c>
      <c r="AN27">
        <f>(O27+273.15)</f>
        <v>299.556774520874</v>
      </c>
      <c r="AO27">
        <f>(Y27*AG27+Z27*AH27)*AI27</f>
        <v>16.223037967464961</v>
      </c>
      <c r="AP27">
        <f>((AO27+0.00000010773*(AN27^4-AM27^4))-AL27*44100)/(L27*51.4+0.00000043092*AM27^3)</f>
        <v>-9.3815665542657758</v>
      </c>
      <c r="AQ27">
        <f>0.61365*EXP(17.502*J27/(240.97+J27))</f>
        <v>9.5144713887559238</v>
      </c>
      <c r="AR27">
        <f>AQ27*1000/AA27</f>
        <v>108.16266384059925</v>
      </c>
      <c r="AS27">
        <f>(AR27-U27)</f>
        <v>83.632684134788704</v>
      </c>
      <c r="AT27">
        <f>IF(D27,P27,(O27+P27)/2)</f>
        <v>35.577889442443848</v>
      </c>
      <c r="AU27">
        <f>0.61365*EXP(17.502*AT27/(240.97+AT27))</f>
        <v>5.8316616295279129</v>
      </c>
      <c r="AV27">
        <f>IF(AS27&lt;&gt;0,(1000-(AR27+U27)/2)/AS27*AL27,0)</f>
        <v>0.23930746638234757</v>
      </c>
      <c r="AW27">
        <f>U27*AA27/1000</f>
        <v>2.1577666617165376</v>
      </c>
      <c r="AX27">
        <f>(AU27-AW27)</f>
        <v>3.6738949678113753</v>
      </c>
      <c r="AY27">
        <f>1/(1.6/F27+1.37/N27)</f>
        <v>0.15077895195849225</v>
      </c>
      <c r="AZ27">
        <f>G27*AA27*0.001</f>
        <v>29.538807419597834</v>
      </c>
      <c r="BA27">
        <f>G27/S27</f>
        <v>0.85719328440725751</v>
      </c>
      <c r="BB27">
        <f>(1-AL27*AA27/AQ27/F27)*100</f>
        <v>21.814363554895287</v>
      </c>
      <c r="BC27">
        <f>(S27-E27/(N27/1.35))</f>
        <v>391.54711738131425</v>
      </c>
      <c r="BD27">
        <f>E27*BB27/100/BC27</f>
        <v>3.5504174712318103E-4</v>
      </c>
    </row>
    <row r="28" spans="1:56" x14ac:dyDescent="0.25">
      <c r="A28" s="1" t="s">
        <v>1</v>
      </c>
      <c r="B28" s="1" t="s">
        <v>3257</v>
      </c>
      <c r="K28" s="1">
        <f t="shared" si="0"/>
        <v>2.72</v>
      </c>
    </row>
    <row r="29" spans="1:56" x14ac:dyDescent="0.25">
      <c r="A29" s="1" t="s">
        <v>1</v>
      </c>
      <c r="B29" s="1" t="s">
        <v>3256</v>
      </c>
      <c r="K29" s="1">
        <f t="shared" si="0"/>
        <v>2.72</v>
      </c>
    </row>
    <row r="30" spans="1:56" x14ac:dyDescent="0.25">
      <c r="A30" s="1">
        <v>5</v>
      </c>
      <c r="B30" s="1" t="s">
        <v>3255</v>
      </c>
      <c r="C30" s="1">
        <v>1169.5000023581088</v>
      </c>
      <c r="D30" s="1">
        <v>0</v>
      </c>
      <c r="E30">
        <f>(R30-S30*(1000-T30)/(1000-U30))*AK30</f>
        <v>1.4997870307359946</v>
      </c>
      <c r="F30">
        <f>IF(AV30&lt;&gt;0,1/(1/AV30-1/N30),0)</f>
        <v>0.25378107744876255</v>
      </c>
      <c r="G30">
        <f>((AY30-AL30/2)*S30-E30)/(AY30+AL30/2)</f>
        <v>329.60069648469533</v>
      </c>
      <c r="H30">
        <f>AL30*1000</f>
        <v>21.569039991173444</v>
      </c>
      <c r="I30">
        <f>(AQ30-AW30)</f>
        <v>7.3922217221427671</v>
      </c>
      <c r="J30">
        <f>(P30+AP30*D30)</f>
        <v>44.832763671875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26.418901443481445</v>
      </c>
      <c r="P30" s="1">
        <v>44.832763671875</v>
      </c>
      <c r="Q30" s="1">
        <v>26.611963272094727</v>
      </c>
      <c r="R30" s="1">
        <v>400.0120849609375</v>
      </c>
      <c r="S30" s="1">
        <v>391.02069091796875</v>
      </c>
      <c r="T30" s="1">
        <v>5.5512804985046387</v>
      </c>
      <c r="U30" s="1">
        <v>24.594087600708008</v>
      </c>
      <c r="V30" s="1">
        <v>14.118618011474609</v>
      </c>
      <c r="W30" s="1">
        <v>62.550350189208984</v>
      </c>
      <c r="X30" s="1">
        <v>300.50668334960938</v>
      </c>
      <c r="Y30" s="1">
        <v>151.30010986328125</v>
      </c>
      <c r="Z30" s="1">
        <v>9.6881513595581055</v>
      </c>
      <c r="AA30" s="1">
        <v>87.96820068359375</v>
      </c>
      <c r="AB30" s="1">
        <v>12.782110214233398</v>
      </c>
      <c r="AC30" s="1">
        <v>2.2664332389831543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1.1048039829029754</v>
      </c>
      <c r="AL30">
        <f>(U30-T30)/(1000-U30)*AK30</f>
        <v>2.1569039991173444E-2</v>
      </c>
      <c r="AM30">
        <f>(P30+273.15)</f>
        <v>317.98276367187498</v>
      </c>
      <c r="AN30">
        <f>(O30+273.15)</f>
        <v>299.56890144348142</v>
      </c>
      <c r="AO30">
        <f>(Y30*AG30+Z30*AH30)*AI30</f>
        <v>24.208017037033642</v>
      </c>
      <c r="AP30">
        <f>((AO30+0.00000010773*(AN30^4-AM30^4))-AL30*44100)/(L30*51.4+0.00000043092*AM30^3)</f>
        <v>-9.3718218320940814</v>
      </c>
      <c r="AQ30">
        <f>0.61365*EXP(17.502*J30/(240.97+J30))</f>
        <v>9.5557193558317337</v>
      </c>
      <c r="AR30">
        <f>AQ30*1000/AA30</f>
        <v>108.6269729467582</v>
      </c>
      <c r="AS30">
        <f>(AR30-U30)</f>
        <v>84.032885346050193</v>
      </c>
      <c r="AT30">
        <f>IF(D30,P30,(O30+P30)/2)</f>
        <v>35.625832557678223</v>
      </c>
      <c r="AU30">
        <f>0.61365*EXP(17.502*AT30/(240.97+AT30))</f>
        <v>5.8470973666729096</v>
      </c>
      <c r="AV30">
        <f>IF(AS30&lt;&gt;0,(1000-(AR30+U30)/2)/AS30*AL30,0)</f>
        <v>0.23957662190177678</v>
      </c>
      <c r="AW30">
        <f>U30*AA30/1000</f>
        <v>2.1634976336889666</v>
      </c>
      <c r="AX30">
        <f>(AU30-AW30)</f>
        <v>3.6835997329839429</v>
      </c>
      <c r="AY30">
        <f>1/(1.6/F30+1.37/N30)</f>
        <v>0.15094991261355198</v>
      </c>
      <c r="AZ30">
        <f>G30*AA30*0.001</f>
        <v>28.994380213817955</v>
      </c>
      <c r="BA30">
        <f>G30/S30</f>
        <v>0.84292392740373279</v>
      </c>
      <c r="BB30">
        <f>(1-AL30*AA30/AQ30/F30)*100</f>
        <v>21.759088491774893</v>
      </c>
      <c r="BC30">
        <f>(S30-E30/(N30/1.35))</f>
        <v>390.54766571535282</v>
      </c>
      <c r="BD30">
        <f>E30*BB30/100/BC30</f>
        <v>8.3559579496720942E-4</v>
      </c>
    </row>
    <row r="31" spans="1:56" x14ac:dyDescent="0.25">
      <c r="A31" s="1" t="s">
        <v>1</v>
      </c>
      <c r="B31" s="1" t="s">
        <v>3254</v>
      </c>
      <c r="K31" s="1">
        <f t="shared" si="0"/>
        <v>2.72</v>
      </c>
    </row>
    <row r="32" spans="1:56" x14ac:dyDescent="0.25">
      <c r="A32" s="1" t="s">
        <v>1</v>
      </c>
      <c r="B32" s="1" t="s">
        <v>3253</v>
      </c>
      <c r="K32" s="1">
        <f t="shared" si="0"/>
        <v>2.72</v>
      </c>
    </row>
    <row r="33" spans="1:56" x14ac:dyDescent="0.25">
      <c r="A33" s="1">
        <v>6</v>
      </c>
      <c r="B33" s="1" t="s">
        <v>3252</v>
      </c>
      <c r="C33" s="1">
        <v>1372.5000023581088</v>
      </c>
      <c r="D33" s="1">
        <v>0</v>
      </c>
      <c r="E33">
        <f>(R33-S33*(1000-T33)/(1000-U33))*AK33</f>
        <v>2.8486902085737174</v>
      </c>
      <c r="F33">
        <f>IF(AV33&lt;&gt;0,1/(1/AV33-1/N33),0)</f>
        <v>0.27232839130153019</v>
      </c>
      <c r="G33">
        <f>((AY33-AL33/2)*S33-E33)/(AY33+AL33/2)</f>
        <v>323.65774972259265</v>
      </c>
      <c r="H33">
        <f>AL33*1000</f>
        <v>21.889840958434593</v>
      </c>
      <c r="I33">
        <f>(AQ33-AW33)</f>
        <v>7.0330638672049144</v>
      </c>
      <c r="J33">
        <f>(P33+AP33*D33)</f>
        <v>44.13525390625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26.409137725830078</v>
      </c>
      <c r="P33" s="1">
        <v>44.13525390625</v>
      </c>
      <c r="Q33" s="1">
        <v>26.602998733520508</v>
      </c>
      <c r="R33" s="1">
        <v>399.97488403320313</v>
      </c>
      <c r="S33" s="1">
        <v>389.67556762695313</v>
      </c>
      <c r="T33" s="1">
        <v>5.5048389434814453</v>
      </c>
      <c r="U33" s="1">
        <v>24.826438903808594</v>
      </c>
      <c r="V33" s="1">
        <v>14.007877349853516</v>
      </c>
      <c r="W33" s="1">
        <v>63.174549102783203</v>
      </c>
      <c r="X33" s="1">
        <v>300.50405883789063</v>
      </c>
      <c r="Y33" s="1">
        <v>300.04983520507813</v>
      </c>
      <c r="Z33" s="1">
        <v>10.310112953186035</v>
      </c>
      <c r="AA33" s="1">
        <v>87.963859558105469</v>
      </c>
      <c r="AB33" s="1">
        <v>12.861437797546387</v>
      </c>
      <c r="AC33" s="1">
        <v>2.2803804874420166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1.104794333962833</v>
      </c>
      <c r="AL33">
        <f>(U33-T33)/(1000-U33)*AK33</f>
        <v>2.1889840958434593E-2</v>
      </c>
      <c r="AM33">
        <f>(P33+273.15)</f>
        <v>317.28525390624998</v>
      </c>
      <c r="AN33">
        <f>(O33+273.15)</f>
        <v>299.55913772583006</v>
      </c>
      <c r="AO33">
        <f>(Y33*AG33+Z33*AH33)*AI33</f>
        <v>48.007972559750669</v>
      </c>
      <c r="AP33">
        <f>((AO33+0.00000010773*(AN33^4-AM33^4))-AL33*44100)/(L33*51.4+0.00000043092*AM33^3)</f>
        <v>-9.2238106801669328</v>
      </c>
      <c r="AQ33">
        <f>0.61365*EXP(17.502*J33/(240.97+J33))</f>
        <v>9.2168932522674201</v>
      </c>
      <c r="AR33">
        <f>AQ33*1000/AA33</f>
        <v>104.78045527526112</v>
      </c>
      <c r="AS33">
        <f>(AR33-U33)</f>
        <v>79.954016371452525</v>
      </c>
      <c r="AT33">
        <f>IF(D33,P33,(O33+P33)/2)</f>
        <v>35.272195816040039</v>
      </c>
      <c r="AU33">
        <f>0.61365*EXP(17.502*AT33/(240.97+AT33))</f>
        <v>5.7340706878271241</v>
      </c>
      <c r="AV33">
        <f>IF(AS33&lt;&gt;0,(1000-(AR33+U33)/2)/AS33*AL33,0)</f>
        <v>0.25603846732327001</v>
      </c>
      <c r="AW33">
        <f>U33*AA33/1000</f>
        <v>2.1838293850625052</v>
      </c>
      <c r="AX33">
        <f>(AU33-AW33)</f>
        <v>3.5502413027646189</v>
      </c>
      <c r="AY33">
        <f>1/(1.6/F33+1.37/N33)</f>
        <v>0.16141197907477253</v>
      </c>
      <c r="AZ33">
        <f>G33*AA33*0.001</f>
        <v>28.470184841490592</v>
      </c>
      <c r="BA33">
        <f>G33/S33</f>
        <v>0.83058260925519178</v>
      </c>
      <c r="BB33">
        <f>(1-AL33*AA33/AQ33/F33)*100</f>
        <v>23.286922719939806</v>
      </c>
      <c r="BC33">
        <f>(S33-E33/(N33/1.35))</f>
        <v>388.77710522163454</v>
      </c>
      <c r="BD33">
        <f>E33*BB33/100/BC33</f>
        <v>1.7063049199434661E-3</v>
      </c>
    </row>
    <row r="34" spans="1:56" x14ac:dyDescent="0.25">
      <c r="A34" s="1" t="s">
        <v>1</v>
      </c>
      <c r="B34" s="1" t="s">
        <v>3251</v>
      </c>
      <c r="K34" s="1">
        <f t="shared" si="0"/>
        <v>2.72</v>
      </c>
    </row>
    <row r="35" spans="1:56" x14ac:dyDescent="0.25">
      <c r="A35" s="1" t="s">
        <v>1</v>
      </c>
      <c r="B35" s="1" t="s">
        <v>3250</v>
      </c>
      <c r="K35" s="1">
        <f t="shared" si="0"/>
        <v>2.72</v>
      </c>
    </row>
    <row r="36" spans="1:56" x14ac:dyDescent="0.25">
      <c r="A36" s="1">
        <v>7</v>
      </c>
      <c r="B36" s="1" t="s">
        <v>3249</v>
      </c>
      <c r="C36" s="1">
        <v>1575.5000023581088</v>
      </c>
      <c r="D36" s="1">
        <v>0</v>
      </c>
      <c r="E36">
        <f>(R36-S36*(1000-T36)/(1000-U36))*AK36</f>
        <v>3.6459327853809675</v>
      </c>
      <c r="F36">
        <f>IF(AV36&lt;&gt;0,1/(1/AV36-1/N36),0)</f>
        <v>0.28539330419925979</v>
      </c>
      <c r="G36">
        <f>((AY36-AL36/2)*S36-E36)/(AY36+AL36/2)</f>
        <v>320.12123353402916</v>
      </c>
      <c r="H36">
        <f>AL36*1000</f>
        <v>22.450170500324443</v>
      </c>
      <c r="I36">
        <f>(AQ36-AW36)</f>
        <v>6.9051166116737166</v>
      </c>
      <c r="J36">
        <f>(P36+AP36*D36)</f>
        <v>43.948966979980469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26.439197540283203</v>
      </c>
      <c r="P36" s="1">
        <v>43.948966979980469</v>
      </c>
      <c r="Q36" s="1">
        <v>26.628129959106445</v>
      </c>
      <c r="R36" s="1">
        <v>400.09683227539063</v>
      </c>
      <c r="S36" s="1">
        <v>388.89492797851563</v>
      </c>
      <c r="T36" s="1">
        <v>5.4653549194335938</v>
      </c>
      <c r="U36" s="1">
        <v>25.271083831787109</v>
      </c>
      <c r="V36" s="1">
        <v>13.883520126342773</v>
      </c>
      <c r="W36" s="1">
        <v>64.195571899414063</v>
      </c>
      <c r="X36" s="1">
        <v>300.52566528320313</v>
      </c>
      <c r="Y36" s="1">
        <v>500.8131103515625</v>
      </c>
      <c r="Z36" s="1">
        <v>9.5414676666259766</v>
      </c>
      <c r="AA36" s="1">
        <v>87.9686279296875</v>
      </c>
      <c r="AB36" s="1">
        <v>12.911168098449707</v>
      </c>
      <c r="AC36" s="1">
        <v>2.2912294864654541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1.1048737694235407</v>
      </c>
      <c r="AL36">
        <f>(U36-T36)/(1000-U36)*AK36</f>
        <v>2.2450170500324444E-2</v>
      </c>
      <c r="AM36">
        <f>(P36+273.15)</f>
        <v>317.09896697998045</v>
      </c>
      <c r="AN36">
        <f>(O36+273.15)</f>
        <v>299.58919754028318</v>
      </c>
      <c r="AO36">
        <f>(Y36*AG36+Z36*AH36)*AI36</f>
        <v>80.130095865202748</v>
      </c>
      <c r="AP36">
        <f>((AO36+0.00000010773*(AN36^4-AM36^4))-AL36*44100)/(L36*51.4+0.00000043092*AM36^3)</f>
        <v>-9.1422059238693691</v>
      </c>
      <c r="AQ36">
        <f>0.61365*EXP(17.502*J36/(240.97+J36))</f>
        <v>9.1281791826521381</v>
      </c>
      <c r="AR36">
        <f>AQ36*1000/AA36</f>
        <v>103.76630166322711</v>
      </c>
      <c r="AS36">
        <f>(AR36-U36)</f>
        <v>78.495217831440002</v>
      </c>
      <c r="AT36">
        <f>IF(D36,P36,(O36+P36)/2)</f>
        <v>35.194082260131836</v>
      </c>
      <c r="AU36">
        <f>0.61365*EXP(17.502*AT36/(240.97+AT36))</f>
        <v>5.7093622372761903</v>
      </c>
      <c r="AV36">
        <f>IF(AS36&lt;&gt;0,(1000-(AR36+U36)/2)/AS36*AL36,0)</f>
        <v>0.26755406797881337</v>
      </c>
      <c r="AW36">
        <f>U36*AA36/1000</f>
        <v>2.2230625709784215</v>
      </c>
      <c r="AX36">
        <f>(AU36-AW36)</f>
        <v>3.4862996662977688</v>
      </c>
      <c r="AY36">
        <f>1/(1.6/F36+1.37/N36)</f>
        <v>0.16873747638305622</v>
      </c>
      <c r="AZ36">
        <f>G36*AA36*0.001</f>
        <v>28.160625685147615</v>
      </c>
      <c r="BA36">
        <f>G36/S36</f>
        <v>0.82315610336711342</v>
      </c>
      <c r="BB36">
        <f>(1-AL36*AA36/AQ36/F36)*100</f>
        <v>24.191216828667727</v>
      </c>
      <c r="BC36">
        <f>(S36-E36/(N36/1.35))</f>
        <v>387.74501931869565</v>
      </c>
      <c r="BD36">
        <f>E36*BB36/100/BC36</f>
        <v>2.274679136017642E-3</v>
      </c>
    </row>
    <row r="37" spans="1:56" x14ac:dyDescent="0.25">
      <c r="A37" s="1" t="s">
        <v>1</v>
      </c>
      <c r="B37" s="1" t="s">
        <v>3248</v>
      </c>
      <c r="K37" s="1">
        <f t="shared" si="0"/>
        <v>2.72</v>
      </c>
    </row>
    <row r="38" spans="1:56" x14ac:dyDescent="0.25">
      <c r="A38" s="1" t="s">
        <v>1</v>
      </c>
      <c r="B38" s="1" t="s">
        <v>3247</v>
      </c>
      <c r="K38" s="1">
        <f t="shared" si="0"/>
        <v>2.72</v>
      </c>
    </row>
    <row r="39" spans="1:56" x14ac:dyDescent="0.25">
      <c r="A39" s="1">
        <v>8</v>
      </c>
      <c r="B39" s="1" t="s">
        <v>3246</v>
      </c>
      <c r="C39" s="1">
        <v>1778.5000023581088</v>
      </c>
      <c r="D39" s="1">
        <v>0</v>
      </c>
      <c r="E39">
        <f>(R39-S39*(1000-T39)/(1000-U39))*AK39</f>
        <v>4.3706312502533882</v>
      </c>
      <c r="F39">
        <f>IF(AV39&lt;&gt;0,1/(1/AV39-1/N39),0)</f>
        <v>0.3056593216874206</v>
      </c>
      <c r="G39">
        <f>((AY39-AL39/2)*S39-E39)/(AY39+AL39/2)</f>
        <v>318.04840851550557</v>
      </c>
      <c r="H39">
        <f>AL39*1000</f>
        <v>23.198549612301168</v>
      </c>
      <c r="I39">
        <f>(AQ39-AW39)</f>
        <v>6.6953761732570314</v>
      </c>
      <c r="J39">
        <f>(P39+AP39*D39)</f>
        <v>43.618118286132813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26.510951995849609</v>
      </c>
      <c r="P39" s="1">
        <v>43.618118286132813</v>
      </c>
      <c r="Q39" s="1">
        <v>26.68023681640625</v>
      </c>
      <c r="R39" s="1">
        <v>399.90365600585938</v>
      </c>
      <c r="S39" s="1">
        <v>387.80377197265625</v>
      </c>
      <c r="T39" s="1">
        <v>5.4312596321105957</v>
      </c>
      <c r="U39" s="1">
        <v>25.886928558349609</v>
      </c>
      <c r="V39" s="1">
        <v>13.737617492675781</v>
      </c>
      <c r="W39" s="1">
        <v>65.477394104003906</v>
      </c>
      <c r="X39" s="1">
        <v>300.48681640625</v>
      </c>
      <c r="Y39" s="1">
        <v>749.13995361328125</v>
      </c>
      <c r="Z39" s="1">
        <v>9.3948268890380859</v>
      </c>
      <c r="AA39" s="1">
        <v>87.961959838867188</v>
      </c>
      <c r="AB39" s="1">
        <v>13.111101150512695</v>
      </c>
      <c r="AC39" s="1">
        <v>2.3124527931213379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1.1047309426700365</v>
      </c>
      <c r="AL39">
        <f>(U39-T39)/(1000-U39)*AK39</f>
        <v>2.3198549612301167E-2</v>
      </c>
      <c r="AM39">
        <f>(P39+273.15)</f>
        <v>316.76811828613279</v>
      </c>
      <c r="AN39">
        <f>(O39+273.15)</f>
        <v>299.66095199584959</v>
      </c>
      <c r="AO39">
        <f>(Y39*AG39+Z39*AH39)*AI39</f>
        <v>119.86238989899175</v>
      </c>
      <c r="AP39">
        <f>((AO39+0.00000010773*(AN39^4-AM39^4))-AL39*44100)/(L39*51.4+0.00000043092*AM39^3)</f>
        <v>-9.0475716794138297</v>
      </c>
      <c r="AQ39">
        <f>0.61365*EXP(17.502*J39/(240.97+J39))</f>
        <v>8.9724411434582034</v>
      </c>
      <c r="AR39">
        <f>AQ39*1000/AA39</f>
        <v>102.00365203201859</v>
      </c>
      <c r="AS39">
        <f>(AR39-U39)</f>
        <v>76.116723473668984</v>
      </c>
      <c r="AT39">
        <f>IF(D39,P39,(O39+P39)/2)</f>
        <v>35.064535140991211</v>
      </c>
      <c r="AU39">
        <f>0.61365*EXP(17.502*AT39/(240.97+AT39))</f>
        <v>5.6685885489926022</v>
      </c>
      <c r="AV39">
        <f>IF(AS39&lt;&gt;0,(1000-(AR39+U39)/2)/AS39*AL39,0)</f>
        <v>0.28528699912348743</v>
      </c>
      <c r="AW39">
        <f>U39*AA39/1000</f>
        <v>2.2770649702011725</v>
      </c>
      <c r="AX39">
        <f>(AU39-AW39)</f>
        <v>3.3915235787914297</v>
      </c>
      <c r="AY39">
        <f>1/(1.6/F39+1.37/N39)</f>
        <v>0.18002923419602435</v>
      </c>
      <c r="AZ39">
        <f>G39*AA39*0.001</f>
        <v>27.976161336656524</v>
      </c>
      <c r="BA39">
        <f>G39/S39</f>
        <v>0.82012716611206893</v>
      </c>
      <c r="BB39">
        <f>(1-AL39*AA39/AQ39/F39)*100</f>
        <v>25.59408404704303</v>
      </c>
      <c r="BC39">
        <f>(S39-E39/(N39/1.35))</f>
        <v>386.42529710233003</v>
      </c>
      <c r="BD39">
        <f>E39*BB39/100/BC39</f>
        <v>2.8947976334995351E-3</v>
      </c>
    </row>
    <row r="40" spans="1:56" x14ac:dyDescent="0.25">
      <c r="A40" s="1" t="s">
        <v>1</v>
      </c>
      <c r="B40" s="1" t="s">
        <v>3245</v>
      </c>
      <c r="K40" s="1">
        <f t="shared" si="0"/>
        <v>2.72</v>
      </c>
    </row>
    <row r="41" spans="1:56" x14ac:dyDescent="0.25">
      <c r="A41" s="1" t="s">
        <v>1</v>
      </c>
      <c r="B41" s="1" t="s">
        <v>3244</v>
      </c>
      <c r="K41" s="1">
        <f t="shared" si="0"/>
        <v>2.72</v>
      </c>
    </row>
    <row r="42" spans="1:56" x14ac:dyDescent="0.25">
      <c r="A42" s="1">
        <v>9</v>
      </c>
      <c r="B42" s="1" t="s">
        <v>3243</v>
      </c>
      <c r="C42" s="1">
        <v>1981.5000023581088</v>
      </c>
      <c r="D42" s="1">
        <v>0</v>
      </c>
      <c r="E42">
        <f>(R42-S42*(1000-T42)/(1000-U42))*AK42</f>
        <v>4.6861502648335511</v>
      </c>
      <c r="F42">
        <f>IF(AV42&lt;&gt;0,1/(1/AV42-1/N42),0)</f>
        <v>0.32233888896369189</v>
      </c>
      <c r="G42">
        <f>((AY42-AL42/2)*S42-E42)/(AY42+AL42/2)</f>
        <v>317.99117188008813</v>
      </c>
      <c r="H42">
        <f>AL42*1000</f>
        <v>23.950159730285034</v>
      </c>
      <c r="I42">
        <f>(AQ42-AW42)</f>
        <v>6.5782594844003137</v>
      </c>
      <c r="J42">
        <f>(P42+AP42*D42)</f>
        <v>43.48431396484375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26.587873458862305</v>
      </c>
      <c r="P42" s="1">
        <v>43.48431396484375</v>
      </c>
      <c r="Q42" s="1">
        <v>26.731653213500977</v>
      </c>
      <c r="R42" s="1">
        <v>400.02438354492188</v>
      </c>
      <c r="S42" s="1">
        <v>387.38351440429688</v>
      </c>
      <c r="T42" s="1">
        <v>5.4057326316833496</v>
      </c>
      <c r="U42" s="1">
        <v>26.511676788330078</v>
      </c>
      <c r="V42" s="1">
        <v>13.610240936279297</v>
      </c>
      <c r="W42" s="1">
        <v>66.74957275390625</v>
      </c>
      <c r="X42" s="1">
        <v>300.47149658203125</v>
      </c>
      <c r="Y42" s="1">
        <v>1000.3716430664063</v>
      </c>
      <c r="Z42" s="1">
        <v>10.530409812927246</v>
      </c>
      <c r="AA42" s="1">
        <v>87.9556884765625</v>
      </c>
      <c r="AB42" s="1">
        <v>13.242935180664063</v>
      </c>
      <c r="AC42" s="1">
        <v>2.3366150856018066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1.1046746197868795</v>
      </c>
      <c r="AL42">
        <f>(U42-T42)/(1000-U42)*AK42</f>
        <v>2.3950159730285032E-2</v>
      </c>
      <c r="AM42">
        <f>(P42+273.15)</f>
        <v>316.63431396484373</v>
      </c>
      <c r="AN42">
        <f>(O42+273.15)</f>
        <v>299.73787345886228</v>
      </c>
      <c r="AO42">
        <f>(Y42*AG42+Z42*AH42)*AI42</f>
        <v>160.05945931301721</v>
      </c>
      <c r="AP42">
        <f>((AO42+0.00000010773*(AN42^4-AM42^4))-AL42*44100)/(L42*51.4+0.00000043092*AM42^3)</f>
        <v>-8.9698099924325287</v>
      </c>
      <c r="AQ42">
        <f>0.61365*EXP(17.502*J42/(240.97+J42))</f>
        <v>8.9101122689859871</v>
      </c>
      <c r="AR42">
        <f>AQ42*1000/AA42</f>
        <v>101.30228554074999</v>
      </c>
      <c r="AS42">
        <f>(AR42-U42)</f>
        <v>74.790608752419914</v>
      </c>
      <c r="AT42">
        <f>IF(D42,P42,(O42+P42)/2)</f>
        <v>35.036093711853027</v>
      </c>
      <c r="AU42">
        <f>0.61365*EXP(17.502*AT42/(240.97+AT42))</f>
        <v>5.6596708444265253</v>
      </c>
      <c r="AV42">
        <f>IF(AS42&lt;&gt;0,(1000-(AR42+U42)/2)/AS42*AL42,0)</f>
        <v>0.29976460544304068</v>
      </c>
      <c r="AW42">
        <f>U42*AA42/1000</f>
        <v>2.3318527845856734</v>
      </c>
      <c r="AX42">
        <f>(AU42-AW42)</f>
        <v>3.327818059840852</v>
      </c>
      <c r="AY42">
        <f>1/(1.6/F42+1.37/N42)</f>
        <v>0.18925818022870755</v>
      </c>
      <c r="AZ42">
        <f>G42*AA42*0.001</f>
        <v>27.969132452182073</v>
      </c>
      <c r="BA42">
        <f>G42/S42</f>
        <v>0.82086913886638269</v>
      </c>
      <c r="BB42">
        <f>(1-AL42*AA42/AQ42/F42)*100</f>
        <v>26.653994669106407</v>
      </c>
      <c r="BC42">
        <f>(S42-E42/(N42/1.35))</f>
        <v>385.90552644128331</v>
      </c>
      <c r="BD42">
        <f>E42*BB42/100/BC42</f>
        <v>3.2366632665083036E-3</v>
      </c>
    </row>
    <row r="43" spans="1:56" x14ac:dyDescent="0.25">
      <c r="A43" s="1" t="s">
        <v>1</v>
      </c>
      <c r="B43" s="1" t="s">
        <v>3242</v>
      </c>
      <c r="K43" s="1">
        <f t="shared" si="0"/>
        <v>2.72</v>
      </c>
    </row>
    <row r="44" spans="1:56" x14ac:dyDescent="0.25">
      <c r="A44" s="1" t="s">
        <v>1</v>
      </c>
      <c r="B44" s="1" t="s">
        <v>2833</v>
      </c>
      <c r="K44" s="1">
        <f t="shared" si="0"/>
        <v>2.72</v>
      </c>
    </row>
    <row r="45" spans="1:56" x14ac:dyDescent="0.25">
      <c r="A45" s="1">
        <v>10</v>
      </c>
      <c r="B45" s="1" t="s">
        <v>3241</v>
      </c>
      <c r="C45" s="1">
        <v>2185.0000023469329</v>
      </c>
      <c r="D45" s="1">
        <v>0</v>
      </c>
      <c r="E45">
        <f>(R45-S45*(1000-T45)/(1000-U45))*AK45</f>
        <v>4.9439134125994739</v>
      </c>
      <c r="F45">
        <f>IF(AV45&lt;&gt;0,1/(1/AV45-1/N45),0)</f>
        <v>0.35153517840951559</v>
      </c>
      <c r="G45">
        <f>((AY45-AL45/2)*S45-E45)/(AY45+AL45/2)</f>
        <v>320.33977354560693</v>
      </c>
      <c r="H45">
        <f>AL45*1000</f>
        <v>24.679550759508668</v>
      </c>
      <c r="I45">
        <f>(AQ45-AW45)</f>
        <v>6.2629088915238373</v>
      </c>
      <c r="J45">
        <f>(P45+AP45*D45)</f>
        <v>42.913101196289063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26.648838043212891</v>
      </c>
      <c r="P45" s="1">
        <v>42.913101196289063</v>
      </c>
      <c r="Q45" s="1">
        <v>26.77740478515625</v>
      </c>
      <c r="R45" s="1">
        <v>400.06283569335938</v>
      </c>
      <c r="S45" s="1">
        <v>386.94143676757813</v>
      </c>
      <c r="T45" s="1">
        <v>5.3824191093444824</v>
      </c>
      <c r="U45" s="1">
        <v>27.119684219360352</v>
      </c>
      <c r="V45" s="1">
        <v>13.502877235412598</v>
      </c>
      <c r="W45" s="1">
        <v>68.035163879394531</v>
      </c>
      <c r="X45" s="1">
        <v>300.4420166015625</v>
      </c>
      <c r="Y45" s="1">
        <v>1250.4334716796875</v>
      </c>
      <c r="Z45" s="1">
        <v>10.396854400634766</v>
      </c>
      <c r="AA45" s="1">
        <v>87.955085754394531</v>
      </c>
      <c r="AB45" s="1">
        <v>13.337997436523438</v>
      </c>
      <c r="AC45" s="1">
        <v>2.3565239906311035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1.1045662375057443</v>
      </c>
      <c r="AL45">
        <f>(U45-T45)/(1000-U45)*AK45</f>
        <v>2.4679550759508669E-2</v>
      </c>
      <c r="AM45">
        <f>(P45+273.15)</f>
        <v>316.06310119628904</v>
      </c>
      <c r="AN45">
        <f>(O45+273.15)</f>
        <v>299.79883804321287</v>
      </c>
      <c r="AO45">
        <f>(Y45*AG45+Z45*AH45)*AI45</f>
        <v>200.06935099685143</v>
      </c>
      <c r="AP45">
        <f>((AO45+0.00000010773*(AN45^4-AM45^4))-AL45*44100)/(L45*51.4+0.00000043092*AM45^3)</f>
        <v>-8.8429491708361887</v>
      </c>
      <c r="AQ45">
        <f>0.61365*EXP(17.502*J45/(240.97+J45))</f>
        <v>8.6482230426697768</v>
      </c>
      <c r="AR45">
        <f>AQ45*1000/AA45</f>
        <v>98.3254460898264</v>
      </c>
      <c r="AS45">
        <f>(AR45-U45)</f>
        <v>71.205761870466048</v>
      </c>
      <c r="AT45">
        <f>IF(D45,P45,(O45+P45)/2)</f>
        <v>34.780969619750977</v>
      </c>
      <c r="AU45">
        <f>0.61365*EXP(17.502*AT45/(240.97+AT45))</f>
        <v>5.5802213155681271</v>
      </c>
      <c r="AV45">
        <f>IF(AS45&lt;&gt;0,(1000-(AR45+U45)/2)/AS45*AL45,0)</f>
        <v>0.32485553726802496</v>
      </c>
      <c r="AW45">
        <f>U45*AA45/1000</f>
        <v>2.3853141511459399</v>
      </c>
      <c r="AX45">
        <f>(AU45-AW45)</f>
        <v>3.1949071644221871</v>
      </c>
      <c r="AY45">
        <f>1/(1.6/F45+1.37/N45)</f>
        <v>0.20527422314695049</v>
      </c>
      <c r="AZ45">
        <f>G45*AA45*0.001</f>
        <v>28.175512252747183</v>
      </c>
      <c r="BA45">
        <f>G45/S45</f>
        <v>0.82787663224092378</v>
      </c>
      <c r="BB45">
        <f>(1-AL45*AA45/AQ45/F45)*100</f>
        <v>28.599289593761533</v>
      </c>
      <c r="BC45">
        <f>(S45-E45/(N45/1.35))</f>
        <v>385.38215161856402</v>
      </c>
      <c r="BD45">
        <f>E45*BB45/100/BC45</f>
        <v>3.6688884220398149E-3</v>
      </c>
    </row>
    <row r="46" spans="1:56" x14ac:dyDescent="0.25">
      <c r="A46" s="1" t="s">
        <v>1</v>
      </c>
      <c r="B46" s="1" t="s">
        <v>3240</v>
      </c>
      <c r="K46" s="1">
        <f t="shared" si="0"/>
        <v>2.72</v>
      </c>
    </row>
    <row r="47" spans="1:56" x14ac:dyDescent="0.25">
      <c r="A47" s="1" t="s">
        <v>1</v>
      </c>
      <c r="B47" s="1" t="s">
        <v>3239</v>
      </c>
      <c r="K47" s="1">
        <f t="shared" si="0"/>
        <v>2.72</v>
      </c>
    </row>
    <row r="48" spans="1:56" x14ac:dyDescent="0.25">
      <c r="A48" s="1">
        <v>11</v>
      </c>
      <c r="B48" s="1" t="s">
        <v>3238</v>
      </c>
      <c r="C48" s="1">
        <v>2388.0000023469329</v>
      </c>
      <c r="D48" s="1">
        <v>0</v>
      </c>
      <c r="E48">
        <f>(R48-S48*(1000-T48)/(1000-U48))*AK48</f>
        <v>4.9992308033530826</v>
      </c>
      <c r="F48">
        <f>IF(AV48&lt;&gt;0,1/(1/AV48-1/N48),0)</f>
        <v>0.37479293567730593</v>
      </c>
      <c r="G48">
        <f>((AY48-AL48/2)*S48-E48)/(AY48+AL48/2)</f>
        <v>321.60109223460319</v>
      </c>
      <c r="H48">
        <f>AL48*1000</f>
        <v>25.821670010878336</v>
      </c>
      <c r="I48">
        <f>(AQ48-AW48)</f>
        <v>6.1741265531181853</v>
      </c>
      <c r="J48">
        <f>(P48+AP48*D48)</f>
        <v>42.904338836669922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26.774133682250977</v>
      </c>
      <c r="P48" s="1">
        <v>42.904338836669922</v>
      </c>
      <c r="Q48" s="1">
        <v>26.881597518920898</v>
      </c>
      <c r="R48" s="1">
        <v>400.05780029296875</v>
      </c>
      <c r="S48" s="1">
        <v>386.49713134765625</v>
      </c>
      <c r="T48" s="1">
        <v>5.3634147644042969</v>
      </c>
      <c r="U48" s="1">
        <v>28.08323860168457</v>
      </c>
      <c r="V48" s="1">
        <v>13.35670280456543</v>
      </c>
      <c r="W48" s="1">
        <v>69.936691284179688</v>
      </c>
      <c r="X48" s="1">
        <v>300.45355224609375</v>
      </c>
      <c r="Y48" s="1">
        <v>1599.2138671875</v>
      </c>
      <c r="Z48" s="1">
        <v>2.6099944114685059</v>
      </c>
      <c r="AA48" s="1">
        <v>87.957504272460938</v>
      </c>
      <c r="AB48" s="1">
        <v>13.568089485168457</v>
      </c>
      <c r="AC48" s="1">
        <v>2.3855526447296143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1.1046086479635797</v>
      </c>
      <c r="AL48">
        <f>(U48-T48)/(1000-U48)*AK48</f>
        <v>2.5821670010878334E-2</v>
      </c>
      <c r="AM48">
        <f>(P48+273.15)</f>
        <v>316.0543388366699</v>
      </c>
      <c r="AN48">
        <f>(O48+273.15)</f>
        <v>299.92413368225095</v>
      </c>
      <c r="AO48">
        <f>(Y48*AG48+Z48*AH48)*AI48</f>
        <v>255.87421303076553</v>
      </c>
      <c r="AP48">
        <f>((AO48+0.00000010773*(AN48^4-AM48^4))-AL48*44100)/(L48*51.4+0.00000043092*AM48^3)</f>
        <v>-8.7862998851260627</v>
      </c>
      <c r="AQ48">
        <f>0.61365*EXP(17.502*J48/(240.97+J48))</f>
        <v>8.6442581324103962</v>
      </c>
      <c r="AR48">
        <f>AQ48*1000/AA48</f>
        <v>98.277664923660993</v>
      </c>
      <c r="AS48">
        <f>(AR48-U48)</f>
        <v>70.194426321976422</v>
      </c>
      <c r="AT48">
        <f>IF(D48,P48,(O48+P48)/2)</f>
        <v>34.839236259460449</v>
      </c>
      <c r="AU48">
        <f>0.61365*EXP(17.502*AT48/(240.97+AT48))</f>
        <v>5.598280494618991</v>
      </c>
      <c r="AV48">
        <f>IF(AS48&lt;&gt;0,(1000-(AR48+U48)/2)/AS48*AL48,0)</f>
        <v>0.3446177496111385</v>
      </c>
      <c r="AW48">
        <f>U48*AA48/1000</f>
        <v>2.4701315792922105</v>
      </c>
      <c r="AX48">
        <f>(AU48-AW48)</f>
        <v>3.1281489153267805</v>
      </c>
      <c r="AY48">
        <f>1/(1.6/F48+1.37/N48)</f>
        <v>0.21790806232462104</v>
      </c>
      <c r="AZ48">
        <f>G48*AA48*0.001</f>
        <v>28.287229444253214</v>
      </c>
      <c r="BA48">
        <f>G48/S48</f>
        <v>0.83209179616218487</v>
      </c>
      <c r="BB48">
        <f>(1-AL48*AA48/AQ48/F48)*100</f>
        <v>29.896758267187984</v>
      </c>
      <c r="BC48">
        <f>(S48-E48/(N48/1.35))</f>
        <v>384.92039937490443</v>
      </c>
      <c r="BD48">
        <f>E48*BB48/100/BC48</f>
        <v>3.8829013762961269E-3</v>
      </c>
    </row>
    <row r="49" spans="1:56" x14ac:dyDescent="0.25">
      <c r="A49" s="1" t="s">
        <v>1</v>
      </c>
      <c r="B49" s="1" t="s">
        <v>3237</v>
      </c>
      <c r="K49" s="1">
        <f t="shared" si="0"/>
        <v>2.72</v>
      </c>
    </row>
    <row r="50" spans="1:56" x14ac:dyDescent="0.25">
      <c r="A50" s="1" t="s">
        <v>1</v>
      </c>
      <c r="B50" s="1" t="s">
        <v>3232</v>
      </c>
      <c r="K50" s="1">
        <f t="shared" si="0"/>
        <v>2.72</v>
      </c>
    </row>
    <row r="51" spans="1:56" x14ac:dyDescent="0.25">
      <c r="A51" s="1">
        <v>12</v>
      </c>
      <c r="B51" s="1" t="s">
        <v>3236</v>
      </c>
      <c r="C51" s="1">
        <v>2591.0000023469329</v>
      </c>
      <c r="D51" s="1">
        <v>0</v>
      </c>
      <c r="E51">
        <f>(R51-S51*(1000-T51)/(1000-U51))*AK51</f>
        <v>5.1041896818236641</v>
      </c>
      <c r="F51">
        <f>IF(AV51&lt;&gt;0,1/(1/AV51-1/N51),0)</f>
        <v>0.40549123992442843</v>
      </c>
      <c r="G51">
        <f>((AY51-AL51/2)*S51-E51)/(AY51+AL51/2)</f>
        <v>323.16229065255658</v>
      </c>
      <c r="H51">
        <f>AL51*1000</f>
        <v>27.082459851458371</v>
      </c>
      <c r="I51">
        <f>(AQ51-AW51)</f>
        <v>6.0232669400561036</v>
      </c>
      <c r="J51">
        <f>(P51+AP51*D51)</f>
        <v>42.777900695800781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26.940874099731445</v>
      </c>
      <c r="P51" s="1">
        <v>42.777900695800781</v>
      </c>
      <c r="Q51" s="1">
        <v>27.014518737792969</v>
      </c>
      <c r="R51" s="1">
        <v>399.97494506835938</v>
      </c>
      <c r="S51" s="1">
        <v>385.89532470703125</v>
      </c>
      <c r="T51" s="1">
        <v>5.3520064353942871</v>
      </c>
      <c r="U51" s="1">
        <v>29.150838851928711</v>
      </c>
      <c r="V51" s="1">
        <v>13.197848320007324</v>
      </c>
      <c r="W51" s="1">
        <v>71.884880065917969</v>
      </c>
      <c r="X51" s="1">
        <v>300.5059814453125</v>
      </c>
      <c r="Y51" s="1">
        <v>2000.9940185546875</v>
      </c>
      <c r="Z51" s="1">
        <v>3.4939403533935547</v>
      </c>
      <c r="AA51" s="1">
        <v>87.9547119140625</v>
      </c>
      <c r="AB51" s="1">
        <v>13.690144538879395</v>
      </c>
      <c r="AC51" s="1">
        <v>2.4328200817108154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1.1048014023724722</v>
      </c>
      <c r="AL51">
        <f>(U51-T51)/(1000-U51)*AK51</f>
        <v>2.7082459851458372E-2</v>
      </c>
      <c r="AM51">
        <f>(P51+273.15)</f>
        <v>315.92790069580076</v>
      </c>
      <c r="AN51">
        <f>(O51+273.15)</f>
        <v>300.09087409973142</v>
      </c>
      <c r="AO51">
        <f>(Y51*AG51+Z51*AH51)*AI51</f>
        <v>320.15903581263774</v>
      </c>
      <c r="AP51">
        <f>((AO51+0.00000010773*(AN51^4-AM51^4))-AL51*44100)/(L51*51.4+0.00000043092*AM51^3)</f>
        <v>-8.6875902756941148</v>
      </c>
      <c r="AQ51">
        <f>0.61365*EXP(17.502*J51/(240.97+J51))</f>
        <v>8.5872205733307538</v>
      </c>
      <c r="AR51">
        <f>AQ51*1000/AA51</f>
        <v>97.632297195413813</v>
      </c>
      <c r="AS51">
        <f>(AR51-U51)</f>
        <v>68.481458343485102</v>
      </c>
      <c r="AT51">
        <f>IF(D51,P51,(O51+P51)/2)</f>
        <v>34.859387397766113</v>
      </c>
      <c r="AU51">
        <f>0.61365*EXP(17.502*AT51/(240.97+AT51))</f>
        <v>5.6045379557055108</v>
      </c>
      <c r="AV51">
        <f>IF(AS51&lt;&gt;0,(1000-(AR51+U51)/2)/AS51*AL51,0)</f>
        <v>0.3704018703618836</v>
      </c>
      <c r="AW51">
        <f>U51*AA51/1000</f>
        <v>2.5639536332746502</v>
      </c>
      <c r="AX51">
        <f>(AU51-AW51)</f>
        <v>3.0405843224308606</v>
      </c>
      <c r="AY51">
        <f>1/(1.6/F51+1.37/N51)</f>
        <v>0.23441719508141876</v>
      </c>
      <c r="AZ51">
        <f>G51*AA51*0.001</f>
        <v>28.423646175834147</v>
      </c>
      <c r="BA51">
        <f>G51/S51</f>
        <v>0.83743510211713212</v>
      </c>
      <c r="BB51">
        <f>(1-AL51*AA51/AQ51/F51)*100</f>
        <v>31.591018628432522</v>
      </c>
      <c r="BC51">
        <f>(S51-E51/(N51/1.35))</f>
        <v>384.28548923775793</v>
      </c>
      <c r="BD51">
        <f>E51*BB51/100/BC51</f>
        <v>4.1960093690079714E-3</v>
      </c>
    </row>
    <row r="52" spans="1:56" x14ac:dyDescent="0.25">
      <c r="A52" s="1" t="s">
        <v>1</v>
      </c>
      <c r="B52" s="1" t="s">
        <v>3235</v>
      </c>
      <c r="K52" s="2">
        <v>6.5374999999999996</v>
      </c>
    </row>
    <row r="53" spans="1:56" x14ac:dyDescent="0.25">
      <c r="A53" s="1" t="s">
        <v>1</v>
      </c>
      <c r="B53" s="1" t="s">
        <v>3234</v>
      </c>
      <c r="K53" s="2">
        <v>6.5374999999999996</v>
      </c>
    </row>
    <row r="54" spans="1:56" x14ac:dyDescent="0.25">
      <c r="A54" s="1" t="s">
        <v>1</v>
      </c>
      <c r="B54" s="1" t="s">
        <v>3233</v>
      </c>
      <c r="K54" s="2">
        <v>6.5374999999999996</v>
      </c>
    </row>
    <row r="55" spans="1:56" x14ac:dyDescent="0.25">
      <c r="A55" s="1" t="s">
        <v>1</v>
      </c>
      <c r="B55" s="1" t="s">
        <v>3232</v>
      </c>
      <c r="K55" s="2">
        <v>6.5374999999999996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0C1AC-2CDF-47EA-BB80-901A937B0014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12503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12502</v>
      </c>
    </row>
    <row r="12" spans="1:60" x14ac:dyDescent="0.25">
      <c r="A12" s="1" t="s">
        <v>1</v>
      </c>
      <c r="B12" s="1" t="s">
        <v>12501</v>
      </c>
    </row>
    <row r="13" spans="1:60" x14ac:dyDescent="0.25">
      <c r="A13" s="1" t="s">
        <v>1</v>
      </c>
      <c r="B13" s="1" t="s">
        <v>12500</v>
      </c>
    </row>
    <row r="14" spans="1:60" x14ac:dyDescent="0.25">
      <c r="A14" s="1" t="s">
        <v>1</v>
      </c>
      <c r="B14" s="1" t="s">
        <v>12499</v>
      </c>
    </row>
    <row r="15" spans="1:60" x14ac:dyDescent="0.25">
      <c r="A15" s="1" t="s">
        <v>1</v>
      </c>
      <c r="B15" s="1" t="s">
        <v>9576</v>
      </c>
    </row>
    <row r="16" spans="1:60" x14ac:dyDescent="0.25">
      <c r="A16" s="1" t="s">
        <v>1</v>
      </c>
      <c r="B16" s="1" t="s">
        <v>12498</v>
      </c>
    </row>
    <row r="17" spans="1:60" x14ac:dyDescent="0.25">
      <c r="A17" s="1" t="s">
        <v>1</v>
      </c>
      <c r="B17" s="1" t="s">
        <v>12497</v>
      </c>
    </row>
    <row r="18" spans="1:60" x14ac:dyDescent="0.25">
      <c r="A18" s="1">
        <v>1</v>
      </c>
      <c r="B18" s="1" t="s">
        <v>12496</v>
      </c>
      <c r="C18" s="1">
        <v>383.50000200048089</v>
      </c>
      <c r="D18" s="1">
        <v>0</v>
      </c>
      <c r="E18">
        <f>(R18-S18*(1000-T18)/(1000-U18))*AO18</f>
        <v>-2.8628299538554778</v>
      </c>
      <c r="F18">
        <f>IF(AZ18&lt;&gt;0,1/(1/AZ18-1/N18),0)</f>
        <v>3.0767328321129388</v>
      </c>
      <c r="G18">
        <f>((BC18-AP18/2)*S18-E18)/(BC18+AP18/2)</f>
        <v>387.37337878694569</v>
      </c>
      <c r="H18">
        <f>AP18*1000</f>
        <v>25.785023349105408</v>
      </c>
      <c r="I18">
        <f>(AU18-BA18)</f>
        <v>1.2364209546242564</v>
      </c>
      <c r="J18">
        <f>(P18+AT18*D18)</f>
        <v>25.453546524047852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26.761560440063477</v>
      </c>
      <c r="P18" s="1">
        <v>25.453546524047852</v>
      </c>
      <c r="Q18" s="1">
        <v>26.967241287231445</v>
      </c>
      <c r="R18" s="1">
        <v>400.01992797851563</v>
      </c>
      <c r="S18" s="1">
        <v>393.42514038085938</v>
      </c>
      <c r="T18" s="1">
        <v>0.12821240723133087</v>
      </c>
      <c r="U18" s="1">
        <v>22.945167541503906</v>
      </c>
      <c r="V18" s="1">
        <v>0.3214372992515564</v>
      </c>
      <c r="W18" s="1">
        <v>57.525112152099609</v>
      </c>
      <c r="X18" s="1">
        <v>300.32928466796875</v>
      </c>
      <c r="Y18" s="1">
        <v>0.23853354156017303</v>
      </c>
      <c r="Z18" s="1">
        <v>8.9448471069335938</v>
      </c>
      <c r="AA18" s="1">
        <v>88.483024597167969</v>
      </c>
      <c r="AB18" s="1">
        <v>11.468791961669922</v>
      </c>
      <c r="AC18" s="1">
        <v>0.20303469896316528</v>
      </c>
      <c r="AD18" s="1">
        <v>9.0890578925609589E-2</v>
      </c>
      <c r="AE18" s="1">
        <v>2.1119536831974983E-3</v>
      </c>
      <c r="AF18" s="1">
        <v>4.766671359539032E-2</v>
      </c>
      <c r="AG18" s="1">
        <v>2.247195690870285E-2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1.1041517818675319</v>
      </c>
      <c r="AP18">
        <f>(U18-T18)/(1000-U18)*AO18</f>
        <v>2.5785023349105408E-2</v>
      </c>
      <c r="AQ18">
        <f>(P18+273.15)</f>
        <v>298.60354652404783</v>
      </c>
      <c r="AR18">
        <f>(O18+273.15)</f>
        <v>299.91156044006345</v>
      </c>
      <c r="AS18">
        <f>(Y18*AK18+Z18*AL18)*AM18</f>
        <v>3.8165365796565265E-2</v>
      </c>
      <c r="AT18">
        <f>((AS18+0.00000010773*(AR18^4-AQ18^4))-AP18*44100)/(L18*0.92*2*29.3+0.00000043092*AQ18^3)</f>
        <v>-8.8446077044130558</v>
      </c>
      <c r="AU18">
        <f>0.61365*EXP(17.502*J18/(240.97+J18))</f>
        <v>3.2666787785852867</v>
      </c>
      <c r="AV18">
        <f>AU18*1000/AA18</f>
        <v>36.918706084667924</v>
      </c>
      <c r="AW18">
        <f>(AV18-U18)</f>
        <v>13.973538543164018</v>
      </c>
      <c r="AX18">
        <f>IF(D18,P18,(O18+P18)/2)</f>
        <v>26.107553482055664</v>
      </c>
      <c r="AY18">
        <f>0.61365*EXP(17.502*AX18/(240.97+AX18))</f>
        <v>3.395792988209259</v>
      </c>
      <c r="AZ18">
        <f>IF(AW18&lt;&gt;0,(1000-(AV18+U18)/2)/AW18*AP18,0)</f>
        <v>1.7900424851035843</v>
      </c>
      <c r="BA18">
        <f>U18*AA18/1000</f>
        <v>2.0302578239610303</v>
      </c>
      <c r="BB18">
        <f>(AY18-BA18)</f>
        <v>1.3655351642482287</v>
      </c>
      <c r="BC18">
        <f>1/(1.6/F18+1.37/N18)</f>
        <v>1.1903350715655459</v>
      </c>
      <c r="BD18">
        <f>G18*AA18*0.001</f>
        <v>34.275968203493377</v>
      </c>
      <c r="BE18">
        <f>G18/S18</f>
        <v>0.98461775577418564</v>
      </c>
      <c r="BF18">
        <f>(1-AP18*AA18/AU18/F18)*100</f>
        <v>77.299717001955472</v>
      </c>
      <c r="BG18">
        <f>(S18-E18/(N18/1.35))</f>
        <v>394.32806238993487</v>
      </c>
      <c r="BH18">
        <f>E18*BF18/100/BG18</f>
        <v>-5.611975569695042E-3</v>
      </c>
    </row>
    <row r="19" spans="1:60" x14ac:dyDescent="0.25">
      <c r="A19" s="1" t="s">
        <v>1</v>
      </c>
      <c r="B19" s="1" t="s">
        <v>12495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12494</v>
      </c>
      <c r="K20" s="1">
        <f t="shared" si="0"/>
        <v>2.72</v>
      </c>
    </row>
    <row r="21" spans="1:60" x14ac:dyDescent="0.25">
      <c r="A21" s="1">
        <v>2</v>
      </c>
      <c r="B21" s="1" t="s">
        <v>12493</v>
      </c>
      <c r="C21" s="1">
        <v>589.50000200048089</v>
      </c>
      <c r="D21" s="1">
        <v>0</v>
      </c>
      <c r="E21">
        <f>(R21-S21*(1000-T21)/(1000-U21))*AO21</f>
        <v>-2.1978622704759214</v>
      </c>
      <c r="F21">
        <f>IF(AZ21&lt;&gt;0,1/(1/AZ21-1/N21),0)</f>
        <v>0.25042403792410972</v>
      </c>
      <c r="G21">
        <f>((BC21-AP21/2)*S21-E21)/(BC21+AP21/2)</f>
        <v>344.93861511771695</v>
      </c>
      <c r="H21">
        <f>AP21*1000</f>
        <v>25.356308021065413</v>
      </c>
      <c r="I21">
        <f>(AU21-BA21)</f>
        <v>8.7972853337211401</v>
      </c>
      <c r="J21">
        <f>(P21+AT21*D21)</f>
        <v>47.214641571044922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26.710237503051758</v>
      </c>
      <c r="P21" s="1">
        <v>47.214641571044922</v>
      </c>
      <c r="Q21" s="1">
        <v>26.970314025878906</v>
      </c>
      <c r="R21" s="1">
        <v>399.99209594726563</v>
      </c>
      <c r="S21" s="1">
        <v>392.95867919921875</v>
      </c>
      <c r="T21" s="1">
        <v>0.13571940362453461</v>
      </c>
      <c r="U21" s="1">
        <v>22.581205368041992</v>
      </c>
      <c r="V21" s="1">
        <v>0.34126821160316467</v>
      </c>
      <c r="W21" s="1">
        <v>56.780738830566406</v>
      </c>
      <c r="X21" s="1">
        <v>300.33544921875</v>
      </c>
      <c r="Y21" s="1">
        <v>24.098222732543945</v>
      </c>
      <c r="Z21" s="1">
        <v>9.5781993865966797</v>
      </c>
      <c r="AA21" s="1">
        <v>88.478134155273438</v>
      </c>
      <c r="AB21" s="1">
        <v>11.470391273498535</v>
      </c>
      <c r="AC21" s="1">
        <v>0.21873798966407776</v>
      </c>
      <c r="AD21" s="1">
        <v>4.3509285897016525E-2</v>
      </c>
      <c r="AE21" s="1">
        <v>8.4380600601434708E-3</v>
      </c>
      <c r="AF21" s="1">
        <v>4.3643679469823837E-2</v>
      </c>
      <c r="AG21" s="1">
        <v>1.3406339101493359E-2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1.1041744456571687</v>
      </c>
      <c r="AP21">
        <f>(U21-T21)/(1000-U21)*AO21</f>
        <v>2.5356308021065414E-2</v>
      </c>
      <c r="AQ21">
        <f>(P21+273.15)</f>
        <v>320.3646415710449</v>
      </c>
      <c r="AR21">
        <f>(O21+273.15)</f>
        <v>299.86023750305174</v>
      </c>
      <c r="AS21">
        <f>(Y21*AK21+Z21*AL21)*AM21</f>
        <v>3.8557155510250709</v>
      </c>
      <c r="AT21">
        <f>((AS21+0.00000010773*(AR21^4-AQ21^4))-AP21*44100)/(L21*0.92*2*29.3+0.00000043092*AQ21^3)</f>
        <v>-10.638058404209454</v>
      </c>
      <c r="AU21">
        <f>0.61365*EXP(17.502*J21/(240.97+J21))</f>
        <v>10.79522825166254</v>
      </c>
      <c r="AV21">
        <f>AU21*1000/AA21</f>
        <v>122.01012549289985</v>
      </c>
      <c r="AW21">
        <f>(AV21-U21)</f>
        <v>99.428920124857854</v>
      </c>
      <c r="AX21">
        <f>IF(D21,P21,(O21+P21)/2)</f>
        <v>36.96243953704834</v>
      </c>
      <c r="AY21">
        <f>0.61365*EXP(17.502*AX21/(240.97+AX21))</f>
        <v>6.2919642650671594</v>
      </c>
      <c r="AZ21">
        <f>IF(AW21&lt;&gt;0,(1000-(AV21+U21)/2)/AW21*AP21,0)</f>
        <v>0.23658264446886582</v>
      </c>
      <c r="BA21">
        <f>U21*AA21/1000</f>
        <v>1.9979429179414001</v>
      </c>
      <c r="BB21">
        <f>(AY21-BA21)</f>
        <v>4.2940213471257591</v>
      </c>
      <c r="BC21">
        <f>1/(1.6/F21+1.37/N21)</f>
        <v>0.14904839066190873</v>
      </c>
      <c r="BD21">
        <f>G21*AA21*0.001</f>
        <v>30.519525063719591</v>
      </c>
      <c r="BE21">
        <f>G21/S21</f>
        <v>0.8777986932891817</v>
      </c>
      <c r="BF21">
        <f>(1-AP21*AA21/AU21/F21)*100</f>
        <v>17.012223047048458</v>
      </c>
      <c r="BG21">
        <f>(S21-E21/(N21/1.35))</f>
        <v>393.65187378252142</v>
      </c>
      <c r="BH21">
        <f>E21*BF21/100/BG21</f>
        <v>-9.4983729691797809E-4</v>
      </c>
    </row>
    <row r="22" spans="1:60" x14ac:dyDescent="0.25">
      <c r="A22" s="1" t="s">
        <v>1</v>
      </c>
      <c r="B22" s="1" t="s">
        <v>12492</v>
      </c>
      <c r="K22" s="1">
        <f t="shared" si="0"/>
        <v>2.72</v>
      </c>
    </row>
    <row r="23" spans="1:60" x14ac:dyDescent="0.25">
      <c r="A23" s="1" t="s">
        <v>1</v>
      </c>
      <c r="B23" s="1" t="s">
        <v>7553</v>
      </c>
      <c r="K23" s="1">
        <f t="shared" si="0"/>
        <v>2.72</v>
      </c>
    </row>
    <row r="24" spans="1:60" x14ac:dyDescent="0.25">
      <c r="A24" s="1">
        <v>3</v>
      </c>
      <c r="B24" s="1" t="s">
        <v>12491</v>
      </c>
      <c r="C24" s="1">
        <v>795.00000201165676</v>
      </c>
      <c r="D24" s="1">
        <v>0</v>
      </c>
      <c r="E24">
        <f>(R24-S24*(1000-T24)/(1000-U24))*AO24</f>
        <v>-1.8004324413119026</v>
      </c>
      <c r="F24">
        <f>IF(AZ24&lt;&gt;0,1/(1/AZ24-1/N24),0)</f>
        <v>0.67384992836211144</v>
      </c>
      <c r="G24">
        <f>((BC24-AP24/2)*S24-E24)/(BC24+AP24/2)</f>
        <v>371.7517113302082</v>
      </c>
      <c r="H24">
        <f>AP24*1000</f>
        <v>25.025843088943041</v>
      </c>
      <c r="I24">
        <f>(AU24-BA24)</f>
        <v>3.6401085214893287</v>
      </c>
      <c r="J24">
        <f>(P24+AT24*D24)</f>
        <v>34.886054992675781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26.677722930908203</v>
      </c>
      <c r="P24" s="1">
        <v>34.886054992675781</v>
      </c>
      <c r="Q24" s="1">
        <v>26.930747985839844</v>
      </c>
      <c r="R24" s="1">
        <v>399.94354248046875</v>
      </c>
      <c r="S24" s="1">
        <v>392.67373657226563</v>
      </c>
      <c r="T24" s="1">
        <v>0.13581563532352448</v>
      </c>
      <c r="U24" s="1">
        <v>22.296806335449219</v>
      </c>
      <c r="V24" s="1">
        <v>0.34215408563613892</v>
      </c>
      <c r="W24" s="1">
        <v>56.171314239501953</v>
      </c>
      <c r="X24" s="1">
        <v>300.31393432617188</v>
      </c>
      <c r="Y24" s="1">
        <v>49.255859375</v>
      </c>
      <c r="Z24" s="1">
        <v>9.292628288269043</v>
      </c>
      <c r="AA24" s="1">
        <v>88.475440979003906</v>
      </c>
      <c r="AB24" s="1">
        <v>11.503937721252441</v>
      </c>
      <c r="AC24" s="1">
        <v>0.18918830156326294</v>
      </c>
      <c r="AD24" s="1">
        <v>3.9960477501153946E-2</v>
      </c>
      <c r="AE24" s="1">
        <v>3.0736133456230164E-2</v>
      </c>
      <c r="AF24" s="1">
        <v>4.9683354794979095E-2</v>
      </c>
      <c r="AG24" s="1">
        <v>2.2618269547820091E-2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1.1040953467873962</v>
      </c>
      <c r="AP24">
        <f>(U24-T24)/(1000-U24)*AO24</f>
        <v>2.5025843088943043E-2</v>
      </c>
      <c r="AQ24">
        <f>(P24+273.15)</f>
        <v>308.03605499267576</v>
      </c>
      <c r="AR24">
        <f>(O24+273.15)</f>
        <v>299.82772293090818</v>
      </c>
      <c r="AS24">
        <f>(Y24*AK24+Z24*AL24)*AM24</f>
        <v>7.8809373238473199</v>
      </c>
      <c r="AT24">
        <f>((AS24+0.00000010773*(AR24^4-AQ24^4))-AP24*44100)/(L24*0.92*2*29.3+0.00000043092*AQ24^3)</f>
        <v>-9.3383333287979315</v>
      </c>
      <c r="AU24">
        <f>0.61365*EXP(17.502*J24/(240.97+J24))</f>
        <v>5.6128282944416465</v>
      </c>
      <c r="AV24">
        <f>AU24*1000/AA24</f>
        <v>63.439393263647325</v>
      </c>
      <c r="AW24">
        <f>(AV24-U24)</f>
        <v>41.142586928198106</v>
      </c>
      <c r="AX24">
        <f>IF(D24,P24,(O24+P24)/2)</f>
        <v>30.781888961791992</v>
      </c>
      <c r="AY24">
        <f>0.61365*EXP(17.502*AX24/(240.97+AX24))</f>
        <v>4.4555770332660849</v>
      </c>
      <c r="AZ24">
        <f>IF(AW24&lt;&gt;0,(1000-(AV24+U24)/2)/AW24*AP24,0)</f>
        <v>0.58219559192136228</v>
      </c>
      <c r="BA24">
        <f>U24*AA24/1000</f>
        <v>1.9727197729523178</v>
      </c>
      <c r="BB24">
        <f>(AY24-BA24)</f>
        <v>2.4828572603137671</v>
      </c>
      <c r="BC24">
        <f>1/(1.6/F24+1.37/N24)</f>
        <v>0.3711286610667382</v>
      </c>
      <c r="BD24">
        <f>G24*AA24*0.001</f>
        <v>32.890896594639536</v>
      </c>
      <c r="BE24">
        <f>G24/S24</f>
        <v>0.94671906141548878</v>
      </c>
      <c r="BF24">
        <f>(1-AP24*AA24/AU24/F24)*100</f>
        <v>41.458140917841604</v>
      </c>
      <c r="BG24">
        <f>(S24-E24/(N24/1.35))</f>
        <v>393.24158380850287</v>
      </c>
      <c r="BH24">
        <f>E24*BF24/100/BG24</f>
        <v>-1.8981355212248153E-3</v>
      </c>
    </row>
    <row r="25" spans="1:60" x14ac:dyDescent="0.25">
      <c r="A25" s="1" t="s">
        <v>1</v>
      </c>
      <c r="B25" s="1" t="s">
        <v>12490</v>
      </c>
      <c r="K25" s="1">
        <f t="shared" si="0"/>
        <v>2.72</v>
      </c>
    </row>
    <row r="26" spans="1:60" x14ac:dyDescent="0.25">
      <c r="A26" s="1" t="s">
        <v>1</v>
      </c>
      <c r="B26" s="1" t="s">
        <v>12489</v>
      </c>
      <c r="K26" s="1">
        <f t="shared" si="0"/>
        <v>2.72</v>
      </c>
    </row>
    <row r="27" spans="1:60" x14ac:dyDescent="0.25">
      <c r="A27" s="1">
        <v>4</v>
      </c>
      <c r="B27" s="1" t="s">
        <v>7549</v>
      </c>
      <c r="C27" s="1">
        <v>1001.0000020116568</v>
      </c>
      <c r="D27" s="1">
        <v>0</v>
      </c>
      <c r="E27">
        <f>(R27-S27*(1000-T27)/(1000-U27))*AO27</f>
        <v>-0.65150980926243729</v>
      </c>
      <c r="F27">
        <f>IF(AZ27&lt;&gt;0,1/(1/AZ27-1/N27),0)</f>
        <v>0.34236040453579181</v>
      </c>
      <c r="G27">
        <f>((BC27-AP27/2)*S27-E27)/(BC27+AP27/2)</f>
        <v>349.2164902212607</v>
      </c>
      <c r="H27">
        <f>AP27*1000</f>
        <v>24.843143918918862</v>
      </c>
      <c r="I27">
        <f>(AU27-BA27)</f>
        <v>6.5243372946724367</v>
      </c>
      <c r="J27">
        <f>(P27+AT27*D27)</f>
        <v>42.544170379638672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26.563703536987305</v>
      </c>
      <c r="P27" s="1">
        <v>42.544170379638672</v>
      </c>
      <c r="Q27" s="1">
        <v>26.860237121582031</v>
      </c>
      <c r="R27" s="1">
        <v>400.16329956054688</v>
      </c>
      <c r="S27" s="1">
        <v>391.9346923828125</v>
      </c>
      <c r="T27" s="1">
        <v>0.13219195604324341</v>
      </c>
      <c r="U27" s="1">
        <v>22.134532928466797</v>
      </c>
      <c r="V27" s="1">
        <v>0.33525878190994263</v>
      </c>
      <c r="W27" s="1">
        <v>56.136520385742188</v>
      </c>
      <c r="X27" s="1">
        <v>300.32098388671875</v>
      </c>
      <c r="Y27" s="1">
        <v>100.79548645019531</v>
      </c>
      <c r="Z27" s="1">
        <v>9.4729042053222656</v>
      </c>
      <c r="AA27" s="1">
        <v>88.47271728515625</v>
      </c>
      <c r="AB27" s="1">
        <v>11.491451263427734</v>
      </c>
      <c r="AC27" s="1">
        <v>0.21304628252983093</v>
      </c>
      <c r="AD27" s="1">
        <v>8.6884304881095886E-2</v>
      </c>
      <c r="AE27" s="1">
        <v>6.5482244826853275E-3</v>
      </c>
      <c r="AF27" s="1">
        <v>3.9662417024374008E-2</v>
      </c>
      <c r="AG27" s="1">
        <v>2.3795215412974358E-2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1.1041212642894069</v>
      </c>
      <c r="AP27">
        <f>(U27-T27)/(1000-U27)*AO27</f>
        <v>2.4843143918918863E-2</v>
      </c>
      <c r="AQ27">
        <f>(P27+273.15)</f>
        <v>315.69417037963865</v>
      </c>
      <c r="AR27">
        <f>(O27+273.15)</f>
        <v>299.71370353698728</v>
      </c>
      <c r="AS27">
        <f>(Y27*AK27+Z27*AL27)*AM27</f>
        <v>16.1272774715585</v>
      </c>
      <c r="AT27">
        <f>((AS27+0.00000010773*(AR27^4-AQ27^4))-AP27*44100)/(L27*0.92*2*29.3+0.00000043092*AQ27^3)</f>
        <v>-9.928841738310096</v>
      </c>
      <c r="AU27">
        <f>0.61365*EXP(17.502*J27/(240.97+J27))</f>
        <v>8.4826395686916616</v>
      </c>
      <c r="AV27">
        <f>AU27*1000/AA27</f>
        <v>95.878592056252572</v>
      </c>
      <c r="AW27">
        <f>(AV27-U27)</f>
        <v>73.744059127785775</v>
      </c>
      <c r="AX27">
        <f>IF(D27,P27,(O27+P27)/2)</f>
        <v>34.553936958312988</v>
      </c>
      <c r="AY27">
        <f>0.61365*EXP(17.502*AX27/(240.97+AX27))</f>
        <v>5.5103369098727155</v>
      </c>
      <c r="AZ27">
        <f>IF(AW27&lt;&gt;0,(1000-(AV27+U27)/2)/AW27*AP27,0)</f>
        <v>0.31700499906374507</v>
      </c>
      <c r="BA27">
        <f>U27*AA27/1000</f>
        <v>1.9583022740192246</v>
      </c>
      <c r="BB27">
        <f>(AY27-BA27)</f>
        <v>3.5520346358534907</v>
      </c>
      <c r="BC27">
        <f>1/(1.6/F27+1.37/N27)</f>
        <v>0.20026013515129054</v>
      </c>
      <c r="BD27">
        <f>G27*AA27*0.001</f>
        <v>30.89613181066013</v>
      </c>
      <c r="BE27">
        <f>G27/S27</f>
        <v>0.89100683610873654</v>
      </c>
      <c r="BF27">
        <f>(1-AP27*AA27/AU27/F27)*100</f>
        <v>24.316470624577736</v>
      </c>
      <c r="BG27">
        <f>(S27-E27/(N27/1.35))</f>
        <v>392.1401752635262</v>
      </c>
      <c r="BH27">
        <f>E27*BF27/100/BG27</f>
        <v>-4.039988794289662E-4</v>
      </c>
    </row>
    <row r="28" spans="1:60" x14ac:dyDescent="0.25">
      <c r="A28" s="1" t="s">
        <v>1</v>
      </c>
      <c r="B28" s="1" t="s">
        <v>12488</v>
      </c>
      <c r="K28" s="1">
        <f t="shared" si="0"/>
        <v>2.72</v>
      </c>
    </row>
    <row r="29" spans="1:60" x14ac:dyDescent="0.25">
      <c r="A29" s="1" t="s">
        <v>1</v>
      </c>
      <c r="B29" s="1" t="s">
        <v>12487</v>
      </c>
      <c r="K29" s="1">
        <f t="shared" si="0"/>
        <v>2.72</v>
      </c>
    </row>
    <row r="30" spans="1:60" x14ac:dyDescent="0.25">
      <c r="A30" s="1">
        <v>5</v>
      </c>
      <c r="B30" s="1" t="s">
        <v>12486</v>
      </c>
      <c r="C30" s="1">
        <v>1207.5000020004809</v>
      </c>
      <c r="D30" s="1">
        <v>0</v>
      </c>
      <c r="E30">
        <f>(R30-S30*(1000-T30)/(1000-U30))*AO30</f>
        <v>-0.2494993648369099</v>
      </c>
      <c r="F30">
        <f>IF(AZ30&lt;&gt;0,1/(1/AZ30-1/N30),0)</f>
        <v>0.28886306416099544</v>
      </c>
      <c r="G30">
        <f>((BC30-AP30/2)*S30-E30)/(BC30+AP30/2)</f>
        <v>339.72902308799974</v>
      </c>
      <c r="H30">
        <f>AP30*1000</f>
        <v>24.857545067421892</v>
      </c>
      <c r="I30">
        <f>(AU30-BA30)</f>
        <v>7.5982164437928947</v>
      </c>
      <c r="J30">
        <f>(P30+AT30*D30)</f>
        <v>44.837314605712891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26.549446105957031</v>
      </c>
      <c r="P30" s="1">
        <v>44.837314605712891</v>
      </c>
      <c r="Q30" s="1">
        <v>26.828685760498047</v>
      </c>
      <c r="R30" s="1">
        <v>400.10638427734375</v>
      </c>
      <c r="S30" s="1">
        <v>391.51687622070313</v>
      </c>
      <c r="T30" s="1">
        <v>0.13309989869594574</v>
      </c>
      <c r="U30" s="1">
        <v>22.150640487670898</v>
      </c>
      <c r="V30" s="1">
        <v>0.33784881234169006</v>
      </c>
      <c r="W30" s="1">
        <v>56.225196838378906</v>
      </c>
      <c r="X30" s="1">
        <v>300.28268432617188</v>
      </c>
      <c r="Y30" s="1">
        <v>150.57099914550781</v>
      </c>
      <c r="Z30" s="1">
        <v>9.1435775756835938</v>
      </c>
      <c r="AA30" s="1">
        <v>88.473670959472656</v>
      </c>
      <c r="AB30" s="1">
        <v>11.616971969604492</v>
      </c>
      <c r="AC30" s="1">
        <v>0.2148621678352356</v>
      </c>
      <c r="AD30" s="1">
        <v>9.2526756227016449E-2</v>
      </c>
      <c r="AE30" s="1">
        <v>4.7399336472153664E-3</v>
      </c>
      <c r="AF30" s="1">
        <v>5.7901617139577866E-2</v>
      </c>
      <c r="AG30" s="1">
        <v>2.2164411842823029E-2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1.1039804570815139</v>
      </c>
      <c r="AP30">
        <f>(U30-T30)/(1000-U30)*AO30</f>
        <v>2.4857545067421893E-2</v>
      </c>
      <c r="AQ30">
        <f>(P30+273.15)</f>
        <v>317.98731460571287</v>
      </c>
      <c r="AR30">
        <f>(O30+273.15)</f>
        <v>299.69944610595701</v>
      </c>
      <c r="AS30">
        <f>(Y30*AK30+Z30*AL30)*AM30</f>
        <v>24.091359324797395</v>
      </c>
      <c r="AT30">
        <f>((AS30+0.00000010773*(AR30^4-AQ30^4))-AP30*44100)/(L30*0.92*2*29.3+0.00000043092*AQ30^3)</f>
        <v>-10.093752169373142</v>
      </c>
      <c r="AU30">
        <f>0.61365*EXP(17.502*J30/(240.97+J30))</f>
        <v>9.5579649218406626</v>
      </c>
      <c r="AV30">
        <f>AU30*1000/AA30</f>
        <v>108.03174343493561</v>
      </c>
      <c r="AW30">
        <f>(AV30-U30)</f>
        <v>85.881102947264708</v>
      </c>
      <c r="AX30">
        <f>IF(D30,P30,(O30+P30)/2)</f>
        <v>35.693380355834961</v>
      </c>
      <c r="AY30">
        <f>0.61365*EXP(17.502*AX30/(240.97+AX30))</f>
        <v>5.8689052495256657</v>
      </c>
      <c r="AZ30">
        <f>IF(AW30&lt;&gt;0,(1000-(AV30+U30)/2)/AW30*AP30,0)</f>
        <v>0.27060129681871725</v>
      </c>
      <c r="BA30">
        <f>U30*AA30/1000</f>
        <v>1.9597484780477681</v>
      </c>
      <c r="BB30">
        <f>(AY30-BA30)</f>
        <v>3.9091567714778979</v>
      </c>
      <c r="BC30">
        <f>1/(1.6/F30+1.37/N30)</f>
        <v>0.17067688751704876</v>
      </c>
      <c r="BD30">
        <f>G30*AA30*0.001</f>
        <v>30.057073804070779</v>
      </c>
      <c r="BE30">
        <f>G30/S30</f>
        <v>0.86772510643063594</v>
      </c>
      <c r="BF30">
        <f>(1-AP30*AA30/AU30/F30)*100</f>
        <v>20.344670799028464</v>
      </c>
      <c r="BG30">
        <f>(S30-E30/(N30/1.35))</f>
        <v>391.59556705159173</v>
      </c>
      <c r="BH30">
        <f>E30*BF30/100/BG30</f>
        <v>-1.2962308231402635E-4</v>
      </c>
    </row>
    <row r="31" spans="1:60" x14ac:dyDescent="0.25">
      <c r="A31" s="1" t="s">
        <v>1</v>
      </c>
      <c r="B31" s="1" t="s">
        <v>12485</v>
      </c>
      <c r="K31" s="1">
        <f t="shared" si="0"/>
        <v>2.72</v>
      </c>
    </row>
    <row r="32" spans="1:60" x14ac:dyDescent="0.25">
      <c r="A32" s="1" t="s">
        <v>1</v>
      </c>
      <c r="B32" s="1" t="s">
        <v>12484</v>
      </c>
      <c r="K32" s="1">
        <f t="shared" si="0"/>
        <v>2.72</v>
      </c>
    </row>
    <row r="33" spans="1:60" x14ac:dyDescent="0.25">
      <c r="A33" s="1">
        <v>6</v>
      </c>
      <c r="B33" s="1" t="s">
        <v>12483</v>
      </c>
      <c r="C33" s="1">
        <v>1413.0000020116568</v>
      </c>
      <c r="D33" s="1">
        <v>0</v>
      </c>
      <c r="E33">
        <f>(R33-S33*(1000-T33)/(1000-U33))*AO33</f>
        <v>1.0356788044208993</v>
      </c>
      <c r="F33">
        <f>IF(AZ33&lt;&gt;0,1/(1/AZ33-1/N33),0)</f>
        <v>0.28212119008542202</v>
      </c>
      <c r="G33">
        <f>((BC33-AP33/2)*S33-E33)/(BC33+AP33/2)</f>
        <v>330.01125605431537</v>
      </c>
      <c r="H33">
        <f>AP33*1000</f>
        <v>25.031740966752089</v>
      </c>
      <c r="I33">
        <f>(AU33-BA33)</f>
        <v>7.811239648247934</v>
      </c>
      <c r="J33">
        <f>(P33+AT33*D33)</f>
        <v>45.290328979492188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26.509777069091797</v>
      </c>
      <c r="P33" s="1">
        <v>45.290328979492188</v>
      </c>
      <c r="Q33" s="1">
        <v>26.804426193237305</v>
      </c>
      <c r="R33" s="1">
        <v>400.00979614257813</v>
      </c>
      <c r="S33" s="1">
        <v>390.22509765625</v>
      </c>
      <c r="T33" s="1">
        <v>0.13065095245838165</v>
      </c>
      <c r="U33" s="1">
        <v>22.295955657958984</v>
      </c>
      <c r="V33" s="1">
        <v>0.33239990472793579</v>
      </c>
      <c r="W33" s="1">
        <v>56.724990844726563</v>
      </c>
      <c r="X33" s="1">
        <v>300.32650756835938</v>
      </c>
      <c r="Y33" s="1">
        <v>299.83746337890625</v>
      </c>
      <c r="Z33" s="1">
        <v>9.0761613845825195</v>
      </c>
      <c r="AA33" s="1">
        <v>88.471267700195313</v>
      </c>
      <c r="AB33" s="1">
        <v>11.493281364440918</v>
      </c>
      <c r="AC33" s="1">
        <v>0.20308925211429596</v>
      </c>
      <c r="AD33" s="1">
        <v>3.6466967314481735E-2</v>
      </c>
      <c r="AE33" s="1">
        <v>1.7853923141956329E-2</v>
      </c>
      <c r="AF33" s="1">
        <v>3.3854946494102478E-2</v>
      </c>
      <c r="AG33" s="1">
        <v>2.9473144561052322E-2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1.1041415719424974</v>
      </c>
      <c r="AP33">
        <f>(U33-T33)/(1000-U33)*AO33</f>
        <v>2.5031740966752088E-2</v>
      </c>
      <c r="AQ33">
        <f>(P33+273.15)</f>
        <v>318.44032897949216</v>
      </c>
      <c r="AR33">
        <f>(O33+273.15)</f>
        <v>299.65977706909177</v>
      </c>
      <c r="AS33">
        <f>(Y33*AK33+Z33*AL33)*AM33</f>
        <v>47.97399306832267</v>
      </c>
      <c r="AT33">
        <f>((AS33+0.00000010773*(AR33^4-AQ33^4))-AP33*44100)/(L33*0.92*2*29.3+0.00000043092*AQ33^3)</f>
        <v>-10.016032163476698</v>
      </c>
      <c r="AU33">
        <f>0.61365*EXP(17.502*J33/(240.97+J33))</f>
        <v>9.7837911098949082</v>
      </c>
      <c r="AV33">
        <f>AU33*1000/AA33</f>
        <v>110.58721508376566</v>
      </c>
      <c r="AW33">
        <f>(AV33-U33)</f>
        <v>88.291259425806672</v>
      </c>
      <c r="AX33">
        <f>IF(D33,P33,(O33+P33)/2)</f>
        <v>35.900053024291992</v>
      </c>
      <c r="AY33">
        <f>0.61365*EXP(17.502*AX33/(240.97+AX33))</f>
        <v>5.9360692277118634</v>
      </c>
      <c r="AZ33">
        <f>IF(AW33&lt;&gt;0,(1000-(AV33+U33)/2)/AW33*AP33,0)</f>
        <v>0.26467617026083456</v>
      </c>
      <c r="BA33">
        <f>U33*AA33/1000</f>
        <v>1.9725514616469737</v>
      </c>
      <c r="BB33">
        <f>(AY33-BA33)</f>
        <v>3.9635177660648897</v>
      </c>
      <c r="BC33">
        <f>1/(1.6/F33+1.37/N33)</f>
        <v>0.16690620391439118</v>
      </c>
      <c r="BD33">
        <f>G33*AA33*0.001</f>
        <v>29.196514178459037</v>
      </c>
      <c r="BE33">
        <f>G33/S33</f>
        <v>0.84569459534102775</v>
      </c>
      <c r="BF33">
        <f>(1-AP33*AA33/AU33/F33)*100</f>
        <v>19.767481033913615</v>
      </c>
      <c r="BG33">
        <f>(S33-E33/(N33/1.35))</f>
        <v>389.8984498280808</v>
      </c>
      <c r="BH33">
        <f>E33*BF33/100/BG33</f>
        <v>5.2507931572037738E-4</v>
      </c>
    </row>
    <row r="34" spans="1:60" x14ac:dyDescent="0.25">
      <c r="A34" s="1" t="s">
        <v>1</v>
      </c>
      <c r="B34" s="1" t="s">
        <v>12482</v>
      </c>
      <c r="K34" s="1">
        <f t="shared" si="0"/>
        <v>2.72</v>
      </c>
    </row>
    <row r="35" spans="1:60" x14ac:dyDescent="0.25">
      <c r="A35" s="1" t="s">
        <v>1</v>
      </c>
      <c r="B35" s="1" t="s">
        <v>12481</v>
      </c>
      <c r="K35" s="1">
        <f t="shared" si="0"/>
        <v>2.72</v>
      </c>
    </row>
    <row r="36" spans="1:60" x14ac:dyDescent="0.25">
      <c r="A36" s="1">
        <v>7</v>
      </c>
      <c r="B36" s="1" t="s">
        <v>12480</v>
      </c>
      <c r="C36" s="1">
        <v>1619.0000020116568</v>
      </c>
      <c r="D36" s="1">
        <v>0</v>
      </c>
      <c r="E36">
        <f>(R36-S36*(1000-T36)/(1000-U36))*AO36</f>
        <v>1.5343346985329052</v>
      </c>
      <c r="F36">
        <f>IF(AZ36&lt;&gt;0,1/(1/AZ36-1/N36),0)</f>
        <v>0.67790161773526358</v>
      </c>
      <c r="G36">
        <f>((BC36-AP36/2)*S36-E36)/(BC36+AP36/2)</f>
        <v>360.09706990174772</v>
      </c>
      <c r="H36">
        <f>AP36*1000</f>
        <v>25.34358462072074</v>
      </c>
      <c r="I36">
        <f>(AU36-BA36)</f>
        <v>3.6655255026613247</v>
      </c>
      <c r="J36">
        <f>(P36+AT36*D36)</f>
        <v>35.042842864990234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26.509681701660156</v>
      </c>
      <c r="P36" s="1">
        <v>35.042842864990234</v>
      </c>
      <c r="Q36" s="1">
        <v>26.793645858764648</v>
      </c>
      <c r="R36" s="1">
        <v>400.00796508789063</v>
      </c>
      <c r="S36" s="1">
        <v>389.67486572265625</v>
      </c>
      <c r="T36" s="1">
        <v>0.13048075139522552</v>
      </c>
      <c r="U36" s="1">
        <v>22.564020156860352</v>
      </c>
      <c r="V36" s="1">
        <v>0.33196759223937988</v>
      </c>
      <c r="W36" s="1">
        <v>57.407115936279297</v>
      </c>
      <c r="X36" s="1">
        <v>300.34988403320313</v>
      </c>
      <c r="Y36" s="1">
        <v>500.54644775390625</v>
      </c>
      <c r="Z36" s="1">
        <v>9.5918989181518555</v>
      </c>
      <c r="AA36" s="1">
        <v>88.470954895019531</v>
      </c>
      <c r="AB36" s="1">
        <v>11.52712345123291</v>
      </c>
      <c r="AC36" s="1">
        <v>0.21326857805252075</v>
      </c>
      <c r="AD36" s="1">
        <v>8.5815437138080597E-2</v>
      </c>
      <c r="AE36" s="1">
        <v>1.9618896767497063E-3</v>
      </c>
      <c r="AF36" s="1">
        <v>2.863263338804245E-2</v>
      </c>
      <c r="AG36" s="1">
        <v>1.9680645316839218E-2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1.1042275148279526</v>
      </c>
      <c r="AP36">
        <f>(U36-T36)/(1000-U36)*AO36</f>
        <v>2.5343584620720741E-2</v>
      </c>
      <c r="AQ36">
        <f>(P36+273.15)</f>
        <v>308.19284286499021</v>
      </c>
      <c r="AR36">
        <f>(O36+273.15)</f>
        <v>299.65968170166013</v>
      </c>
      <c r="AS36">
        <f>(Y36*AK36+Z36*AL36)*AM36</f>
        <v>80.087429850531407</v>
      </c>
      <c r="AT36">
        <f>((AS36+0.00000010773*(AR36^4-AQ36^4))-AP36*44100)/(L36*0.92*2*29.3+0.00000043092*AQ36^3)</f>
        <v>-8.9129477972142084</v>
      </c>
      <c r="AU36">
        <f>0.61365*EXP(17.502*J36/(240.97+J36))</f>
        <v>5.6617859122092282</v>
      </c>
      <c r="AV36">
        <f>AU36*1000/AA36</f>
        <v>63.995985110905124</v>
      </c>
      <c r="AW36">
        <f>(AV36-U36)</f>
        <v>41.431964954044773</v>
      </c>
      <c r="AX36">
        <f>IF(D36,P36,(O36+P36)/2)</f>
        <v>30.776262283325195</v>
      </c>
      <c r="AY36">
        <f>0.61365*EXP(17.502*AX36/(240.97+AX36))</f>
        <v>4.4541455021750842</v>
      </c>
      <c r="AZ36">
        <f>IF(AW36&lt;&gt;0,(1000-(AV36+U36)/2)/AW36*AP36,0)</f>
        <v>0.58521757870952351</v>
      </c>
      <c r="BA36">
        <f>U36*AA36/1000</f>
        <v>1.9962604095479037</v>
      </c>
      <c r="BB36">
        <f>(AY36-BA36)</f>
        <v>2.4578850926271807</v>
      </c>
      <c r="BC36">
        <f>1/(1.6/F36+1.37/N36)</f>
        <v>0.37309368871568888</v>
      </c>
      <c r="BD36">
        <f>G36*AA36*0.001</f>
        <v>31.858131629106218</v>
      </c>
      <c r="BE36">
        <f>G36/S36</f>
        <v>0.9240962186102093</v>
      </c>
      <c r="BF36">
        <f>(1-AP36*AA36/AU36/F36)*100</f>
        <v>41.581736550594684</v>
      </c>
      <c r="BG36">
        <f>(S36-E36/(N36/1.35))</f>
        <v>389.19094436130268</v>
      </c>
      <c r="BH36">
        <f>E36*BF36/100/BG36</f>
        <v>1.6393059021332936E-3</v>
      </c>
    </row>
    <row r="37" spans="1:60" x14ac:dyDescent="0.25">
      <c r="A37" s="1" t="s">
        <v>1</v>
      </c>
      <c r="B37" s="1" t="s">
        <v>12479</v>
      </c>
      <c r="K37" s="1">
        <f t="shared" si="0"/>
        <v>2.72</v>
      </c>
    </row>
    <row r="38" spans="1:60" x14ac:dyDescent="0.25">
      <c r="A38" s="1" t="s">
        <v>1</v>
      </c>
      <c r="B38" s="1" t="s">
        <v>12478</v>
      </c>
      <c r="K38" s="1">
        <f t="shared" si="0"/>
        <v>2.72</v>
      </c>
    </row>
    <row r="39" spans="1:60" x14ac:dyDescent="0.25">
      <c r="A39" s="1">
        <v>8</v>
      </c>
      <c r="B39" s="1" t="s">
        <v>12477</v>
      </c>
      <c r="C39" s="1">
        <v>1825.5000020004809</v>
      </c>
      <c r="D39" s="1">
        <v>0</v>
      </c>
      <c r="E39">
        <f>(R39-S39*(1000-T39)/(1000-U39))*AO39</f>
        <v>2.0162679702233324</v>
      </c>
      <c r="F39">
        <f>IF(AZ39&lt;&gt;0,1/(1/AZ39-1/N39),0)</f>
        <v>5.8020841336008176E-2</v>
      </c>
      <c r="G39">
        <f>((BC39-AP39/2)*S39-E39)/(BC39+AP39/2)</f>
        <v>142.38340376331701</v>
      </c>
      <c r="H39">
        <f>AP39*1000</f>
        <v>25.700737788267968</v>
      </c>
      <c r="I39">
        <f>(AU39-BA39)</f>
        <v>31.696261386295042</v>
      </c>
      <c r="J39">
        <f>(P39+AT39*D39)</f>
        <v>71.536552429199219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26.570184707641602</v>
      </c>
      <c r="P39" s="1">
        <v>71.536552429199219</v>
      </c>
      <c r="Q39" s="1">
        <v>26.817405700683594</v>
      </c>
      <c r="R39" s="1">
        <v>400.07070922851563</v>
      </c>
      <c r="S39" s="1">
        <v>389.18630981445313</v>
      </c>
      <c r="T39" s="1">
        <v>0.13141012191772461</v>
      </c>
      <c r="U39" s="1">
        <v>22.874269485473633</v>
      </c>
      <c r="V39" s="1">
        <v>0.33314192295074463</v>
      </c>
      <c r="W39" s="1">
        <v>57.989273071289063</v>
      </c>
      <c r="X39" s="1">
        <v>300.34463500976563</v>
      </c>
      <c r="Y39" s="1">
        <v>749.79754638671875</v>
      </c>
      <c r="Z39" s="1">
        <v>9.1835136413574219</v>
      </c>
      <c r="AA39" s="1">
        <v>88.470924377441406</v>
      </c>
      <c r="AB39" s="1">
        <v>11.505900382995605</v>
      </c>
      <c r="AC39" s="1">
        <v>0.22192670404911041</v>
      </c>
      <c r="AD39" s="1">
        <v>5.51641546189785E-2</v>
      </c>
      <c r="AE39" s="1">
        <v>9.3602295964956284E-3</v>
      </c>
      <c r="AF39" s="1">
        <v>6.1461668461561203E-2</v>
      </c>
      <c r="AG39" s="1">
        <v>1.4948866330087185E-2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1.1042082169476675</v>
      </c>
      <c r="AP39">
        <f>(U39-T39)/(1000-U39)*AO39</f>
        <v>2.570073778826797E-2</v>
      </c>
      <c r="AQ39">
        <f>(P39+273.15)</f>
        <v>344.6865524291992</v>
      </c>
      <c r="AR39">
        <f>(O39+273.15)</f>
        <v>299.72018470764158</v>
      </c>
      <c r="AS39">
        <f>(Y39*AK39+Z39*AL39)*AM39</f>
        <v>119.96760474039002</v>
      </c>
      <c r="AT39">
        <f>((AS39+0.00000010773*(AR39^4-AQ39^4))-AP39*44100)/(L39*0.92*2*29.3+0.00000043092*AQ39^3)</f>
        <v>-12.514203646994391</v>
      </c>
      <c r="AU39">
        <f>0.61365*EXP(17.502*J39/(240.97+J39))</f>
        <v>33.719969152133594</v>
      </c>
      <c r="AV39">
        <f>AU39*1000/AA39</f>
        <v>381.14182020157136</v>
      </c>
      <c r="AW39">
        <f>(AV39-U39)</f>
        <v>358.26755071609773</v>
      </c>
      <c r="AX39">
        <f>IF(D39,P39,(O39+P39)/2)</f>
        <v>49.05336856842041</v>
      </c>
      <c r="AY39">
        <f>0.61365*EXP(17.502*AX39/(240.97+AX39))</f>
        <v>11.844768388632776</v>
      </c>
      <c r="AZ39">
        <f>IF(AW39&lt;&gt;0,(1000-(AV39+U39)/2)/AW39*AP39,0)</f>
        <v>5.7244877342731697E-2</v>
      </c>
      <c r="BA39">
        <f>U39*AA39/1000</f>
        <v>2.0237077658385534</v>
      </c>
      <c r="BB39">
        <f>(AY39-BA39)</f>
        <v>9.8210606227942225</v>
      </c>
      <c r="BC39">
        <f>1/(1.6/F39+1.37/N39)</f>
        <v>3.5846963977051977E-2</v>
      </c>
      <c r="BD39">
        <f>G39*AA39*0.001</f>
        <v>12.596791346947125</v>
      </c>
      <c r="BE39">
        <f>G39/S39</f>
        <v>0.36584895247522742</v>
      </c>
      <c r="BF39">
        <f>(1-AP39*AA39/AU39/F39)*100</f>
        <v>-16.218419509406189</v>
      </c>
      <c r="BG39">
        <f>(S39-E39/(N39/1.35))</f>
        <v>388.55038914998727</v>
      </c>
      <c r="BH39">
        <f>E39*BF39/100/BG39</f>
        <v>-8.4160718140055383E-4</v>
      </c>
    </row>
    <row r="40" spans="1:60" x14ac:dyDescent="0.25">
      <c r="A40" s="1" t="s">
        <v>1</v>
      </c>
      <c r="B40" s="1" t="s">
        <v>12476</v>
      </c>
      <c r="K40" s="1">
        <f t="shared" si="0"/>
        <v>2.72</v>
      </c>
    </row>
    <row r="41" spans="1:60" x14ac:dyDescent="0.25">
      <c r="A41" s="1" t="s">
        <v>1</v>
      </c>
      <c r="B41" s="1" t="s">
        <v>601</v>
      </c>
      <c r="K41" s="1">
        <f t="shared" si="0"/>
        <v>2.72</v>
      </c>
    </row>
    <row r="42" spans="1:60" x14ac:dyDescent="0.25">
      <c r="A42" s="1">
        <v>9</v>
      </c>
      <c r="B42" s="1" t="s">
        <v>12475</v>
      </c>
      <c r="C42" s="1">
        <v>2031.0000020116568</v>
      </c>
      <c r="D42" s="1">
        <v>0</v>
      </c>
      <c r="E42">
        <f>(R42-S42*(1000-T42)/(1000-U42))*AO42</f>
        <v>1.965839311565553</v>
      </c>
      <c r="F42">
        <f>IF(AZ42&lt;&gt;0,1/(1/AZ42-1/N42),0)</f>
        <v>0.14992545062109836</v>
      </c>
      <c r="G42">
        <f>((BC42-AP42/2)*S42-E42)/(BC42+AP42/2)</f>
        <v>274.26810210614133</v>
      </c>
      <c r="H42">
        <f>AP42*1000</f>
        <v>25.602860388542151</v>
      </c>
      <c r="I42">
        <f>(AU42-BA42)</f>
        <v>14.03988214546608</v>
      </c>
      <c r="J42">
        <f>(P42+AT42*D42)</f>
        <v>55.250198364257813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26.616811752319336</v>
      </c>
      <c r="P42" s="1">
        <v>55.250198364257813</v>
      </c>
      <c r="Q42" s="1">
        <v>26.852973937988281</v>
      </c>
      <c r="R42" s="1">
        <v>400.04806518554688</v>
      </c>
      <c r="S42" s="1">
        <v>389.24166870117188</v>
      </c>
      <c r="T42" s="1">
        <v>0.13135312497615814</v>
      </c>
      <c r="U42" s="1">
        <v>22.79136848449707</v>
      </c>
      <c r="V42" s="1">
        <v>0.33207637071609497</v>
      </c>
      <c r="W42" s="1">
        <v>57.619293212890625</v>
      </c>
      <c r="X42" s="1">
        <v>300.32015991210938</v>
      </c>
      <c r="Y42" s="1">
        <v>1001.0792236328125</v>
      </c>
      <c r="Z42" s="1">
        <v>9.2546787261962891</v>
      </c>
      <c r="AA42" s="1">
        <v>88.468887329101563</v>
      </c>
      <c r="AB42" s="1">
        <v>11.669442176818848</v>
      </c>
      <c r="AC42" s="1">
        <v>0.22296755015850067</v>
      </c>
      <c r="AD42" s="1">
        <v>3.8706928491592407E-2</v>
      </c>
      <c r="AE42" s="1">
        <v>1.5467324294149876E-2</v>
      </c>
      <c r="AF42" s="1">
        <v>3.0420338734984398E-2</v>
      </c>
      <c r="AG42" s="1">
        <v>1.1730633676052094E-2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1.1041182349709902</v>
      </c>
      <c r="AP42">
        <f>(U42-T42)/(1000-U42)*AO42</f>
        <v>2.5602860388542151E-2</v>
      </c>
      <c r="AQ42">
        <f>(P42+273.15)</f>
        <v>328.40019836425779</v>
      </c>
      <c r="AR42">
        <f>(O42+273.15)</f>
        <v>299.76681175231931</v>
      </c>
      <c r="AS42">
        <f>(Y42*AK42+Z42*AL42)*AM42</f>
        <v>160.17267220111171</v>
      </c>
      <c r="AT42">
        <f>((AS42+0.00000010773*(AR42^4-AQ42^4))-AP42*44100)/(L42*0.92*2*29.3+0.00000043092*AQ42^3)</f>
        <v>-10.348883804598005</v>
      </c>
      <c r="AU42">
        <f>0.61365*EXP(17.502*J42/(240.97+J42))</f>
        <v>16.056209155997088</v>
      </c>
      <c r="AV42">
        <f>AU42*1000/AA42</f>
        <v>181.48989594803516</v>
      </c>
      <c r="AW42">
        <f>(AV42-U42)</f>
        <v>158.69852746353808</v>
      </c>
      <c r="AX42">
        <f>IF(D42,P42,(O42+P42)/2)</f>
        <v>40.933505058288574</v>
      </c>
      <c r="AY42">
        <f>0.61365*EXP(17.502*AX42/(240.97+AX42))</f>
        <v>7.7914669079197667</v>
      </c>
      <c r="AZ42">
        <f>IF(AW42&lt;&gt;0,(1000-(AV42+U42)/2)/AW42*AP42,0)</f>
        <v>0.14485180429410874</v>
      </c>
      <c r="BA42">
        <f>U42*AA42/1000</f>
        <v>2.0163270105310076</v>
      </c>
      <c r="BB42">
        <f>(AY42-BA42)</f>
        <v>5.7751398973887591</v>
      </c>
      <c r="BC42">
        <f>1/(1.6/F42+1.37/N42)</f>
        <v>9.0974940027860884E-2</v>
      </c>
      <c r="BD42">
        <f>G42*AA42*0.001</f>
        <v>24.264193823194738</v>
      </c>
      <c r="BE42">
        <f>G42/S42</f>
        <v>0.70462163781520037</v>
      </c>
      <c r="BF42">
        <f>(1-AP42*AA42/AU42/F42)*100</f>
        <v>5.9062724584472264</v>
      </c>
      <c r="BG42">
        <f>(S42-E42/(N42/1.35))</f>
        <v>388.62165297920143</v>
      </c>
      <c r="BH42">
        <f>E42*BF42/100/BG42</f>
        <v>2.9876828773238418E-4</v>
      </c>
    </row>
    <row r="43" spans="1:60" x14ac:dyDescent="0.25">
      <c r="A43" s="1" t="s">
        <v>1</v>
      </c>
      <c r="B43" s="1" t="s">
        <v>12474</v>
      </c>
      <c r="K43" s="1">
        <f t="shared" si="0"/>
        <v>2.72</v>
      </c>
    </row>
    <row r="44" spans="1:60" x14ac:dyDescent="0.25">
      <c r="A44" s="1" t="s">
        <v>1</v>
      </c>
      <c r="B44" s="1" t="s">
        <v>12473</v>
      </c>
      <c r="K44" s="1">
        <f t="shared" si="0"/>
        <v>2.72</v>
      </c>
    </row>
    <row r="45" spans="1:60" x14ac:dyDescent="0.25">
      <c r="A45" s="1">
        <v>10</v>
      </c>
      <c r="B45" s="1" t="s">
        <v>597</v>
      </c>
      <c r="C45" s="1">
        <v>2237.0000020116568</v>
      </c>
      <c r="D45" s="1">
        <v>0</v>
      </c>
      <c r="E45">
        <f>(R45-S45*(1000-T45)/(1000-U45))*AO45</f>
        <v>1.751800945535877</v>
      </c>
      <c r="F45">
        <f>IF(AZ45&lt;&gt;0,1/(1/AZ45-1/N45),0)</f>
        <v>0.81772091414010373</v>
      </c>
      <c r="G45">
        <f>((BC45-AP45/2)*S45-E45)/(BC45+AP45/2)</f>
        <v>364.08162419554975</v>
      </c>
      <c r="H45">
        <f>AP45*1000</f>
        <v>25.112511976506102</v>
      </c>
      <c r="I45">
        <f>(AU45-BA45)</f>
        <v>3.1067398803991599</v>
      </c>
      <c r="J45">
        <f>(P45+AT45*D45)</f>
        <v>33.116764068603516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26.675874710083008</v>
      </c>
      <c r="P45" s="1">
        <v>33.116764068603516</v>
      </c>
      <c r="Q45" s="1">
        <v>26.893760681152344</v>
      </c>
      <c r="R45" s="1">
        <v>400.06353759765625</v>
      </c>
      <c r="S45" s="1">
        <v>389.61605834960938</v>
      </c>
      <c r="T45" s="1">
        <v>0.13096332550048828</v>
      </c>
      <c r="U45" s="1">
        <v>22.365169525146484</v>
      </c>
      <c r="V45" s="1">
        <v>0.32993897795677185</v>
      </c>
      <c r="W45" s="1">
        <v>56.345096588134766</v>
      </c>
      <c r="X45" s="1">
        <v>300.34063720703125</v>
      </c>
      <c r="Y45" s="1">
        <v>1250.044189453125</v>
      </c>
      <c r="Z45" s="1">
        <v>8.9013185501098633</v>
      </c>
      <c r="AA45" s="1">
        <v>88.468254089355469</v>
      </c>
      <c r="AB45" s="1">
        <v>11.690509796142578</v>
      </c>
      <c r="AC45" s="1">
        <v>0.2276536226272583</v>
      </c>
      <c r="AD45" s="1">
        <v>5.0473529845476151E-2</v>
      </c>
      <c r="AE45" s="1">
        <v>1.8096070736646652E-2</v>
      </c>
      <c r="AF45" s="1">
        <v>6.6433973610401154E-2</v>
      </c>
      <c r="AG45" s="1">
        <v>8.1330845132470131E-3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1.1041935191434971</v>
      </c>
      <c r="AP45">
        <f>(U45-T45)/(1000-U45)*AO45</f>
        <v>2.5112511976506102E-2</v>
      </c>
      <c r="AQ45">
        <f>(P45+273.15)</f>
        <v>306.26676406860349</v>
      </c>
      <c r="AR45">
        <f>(O45+273.15)</f>
        <v>299.82587471008299</v>
      </c>
      <c r="AS45">
        <f>(Y45*AK45+Z45*AL45)*AM45</f>
        <v>200.00706584199361</v>
      </c>
      <c r="AT45">
        <f>((AS45+0.00000010773*(AR45^4-AQ45^4))-AP45*44100)/(L45*0.92*2*29.3+0.00000043092*AQ45^3)</f>
        <v>-7.7074629152027825</v>
      </c>
      <c r="AU45">
        <f>0.61365*EXP(17.502*J45/(240.97+J45))</f>
        <v>5.0853473807013287</v>
      </c>
      <c r="AV45">
        <f>AU45*1000/AA45</f>
        <v>57.482171803288693</v>
      </c>
      <c r="AW45">
        <f>(AV45-U45)</f>
        <v>35.117002278142209</v>
      </c>
      <c r="AX45">
        <f>IF(D45,P45,(O45+P45)/2)</f>
        <v>29.896319389343262</v>
      </c>
      <c r="AY45">
        <f>0.61365*EXP(17.502*AX45/(240.97+AX45))</f>
        <v>4.235143137529942</v>
      </c>
      <c r="AZ45">
        <f>IF(AW45&lt;&gt;0,(1000-(AV45+U45)/2)/AW45*AP45,0)</f>
        <v>0.68655997820780779</v>
      </c>
      <c r="BA45">
        <f>U45*AA45/1000</f>
        <v>1.9786075003021688</v>
      </c>
      <c r="BB45">
        <f>(AY45-BA45)</f>
        <v>2.2565356372277732</v>
      </c>
      <c r="BC45">
        <f>1/(1.6/F45+1.37/N45)</f>
        <v>0.43922735540794822</v>
      </c>
      <c r="BD45">
        <f>G45*AA45*0.001</f>
        <v>32.209665638597123</v>
      </c>
      <c r="BE45">
        <f>G45/S45</f>
        <v>0.93446257255868259</v>
      </c>
      <c r="BF45">
        <f>(1-AP45*AA45/AU45/F45)*100</f>
        <v>46.574095557345686</v>
      </c>
      <c r="BG45">
        <f>(S45-E45/(N45/1.35))</f>
        <v>389.06354923983378</v>
      </c>
      <c r="BH45">
        <f>E45*BF45/100/BG45</f>
        <v>2.0970493070925577E-3</v>
      </c>
    </row>
    <row r="46" spans="1:60" x14ac:dyDescent="0.25">
      <c r="A46" s="1" t="s">
        <v>1</v>
      </c>
      <c r="B46" s="1" t="s">
        <v>12472</v>
      </c>
      <c r="K46" s="1">
        <f t="shared" si="0"/>
        <v>2.72</v>
      </c>
    </row>
    <row r="47" spans="1:60" x14ac:dyDescent="0.25">
      <c r="A47" s="1" t="s">
        <v>1</v>
      </c>
      <c r="B47" s="1" t="s">
        <v>6166</v>
      </c>
      <c r="K47" s="1">
        <f t="shared" si="0"/>
        <v>2.72</v>
      </c>
    </row>
    <row r="48" spans="1:60" x14ac:dyDescent="0.25">
      <c r="A48" s="1">
        <v>11</v>
      </c>
      <c r="B48" s="1" t="s">
        <v>12471</v>
      </c>
      <c r="C48" s="1">
        <v>2443.0000020116568</v>
      </c>
      <c r="D48" s="1">
        <v>0</v>
      </c>
      <c r="E48">
        <f>(R48-S48*(1000-T48)/(1000-U48))*AO48</f>
        <v>1.2466261825595442</v>
      </c>
      <c r="F48">
        <f>IF(AZ48&lt;&gt;0,1/(1/AZ48-1/N48),0)</f>
        <v>0.32119707165348893</v>
      </c>
      <c r="G48">
        <f>((BC48-AP48/2)*S48-E48)/(BC48+AP48/2)</f>
        <v>335.79248323678041</v>
      </c>
      <c r="H48">
        <f>AP48*1000</f>
        <v>24.703762238992933</v>
      </c>
      <c r="I48">
        <f>(AU48-BA48)</f>
        <v>6.8697371086865573</v>
      </c>
      <c r="J48">
        <f>(P48+AT48*D48)</f>
        <v>43.283004760742188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26.775993347167969</v>
      </c>
      <c r="P48" s="1">
        <v>43.283004760742188</v>
      </c>
      <c r="Q48" s="1">
        <v>26.965927124023438</v>
      </c>
      <c r="R48" s="1">
        <v>399.77590942382813</v>
      </c>
      <c r="S48" s="1">
        <v>389.92318725585938</v>
      </c>
      <c r="T48" s="1">
        <v>0.13111577928066254</v>
      </c>
      <c r="U48" s="1">
        <v>22.011566162109375</v>
      </c>
      <c r="V48" s="1">
        <v>0.32837939262390137</v>
      </c>
      <c r="W48" s="1">
        <v>55.127952575683594</v>
      </c>
      <c r="X48" s="1">
        <v>300.33743286132813</v>
      </c>
      <c r="Y48" s="1">
        <v>1600.71337890625</v>
      </c>
      <c r="Z48" s="1">
        <v>9.3769636154174805</v>
      </c>
      <c r="AA48" s="1">
        <v>88.467437744140625</v>
      </c>
      <c r="AB48" s="1">
        <v>11.673664093017578</v>
      </c>
      <c r="AC48" s="1">
        <v>0.22722923755645752</v>
      </c>
      <c r="AD48" s="1">
        <v>8.8629141449928284E-2</v>
      </c>
      <c r="AE48" s="1">
        <v>1.4837653376162052E-2</v>
      </c>
      <c r="AF48" s="1">
        <v>6.641368567943573E-2</v>
      </c>
      <c r="AG48" s="1">
        <v>1.2073939666152E-2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1.1041817384607651</v>
      </c>
      <c r="AP48">
        <f>(U48-T48)/(1000-U48)*AO48</f>
        <v>2.4703762238992934E-2</v>
      </c>
      <c r="AQ48">
        <f>(P48+273.15)</f>
        <v>316.43300476074216</v>
      </c>
      <c r="AR48">
        <f>(O48+273.15)</f>
        <v>299.92599334716795</v>
      </c>
      <c r="AS48">
        <f>(Y48*AK48+Z48*AL48)*AM48</f>
        <v>256.11413490040286</v>
      </c>
      <c r="AT48">
        <f>((AS48+0.00000010773*(AR48^4-AQ48^4))-AP48*44100)/(L48*0.92*2*29.3+0.00000043092*AQ48^3)</f>
        <v>-8.0727946619968911</v>
      </c>
      <c r="AU48">
        <f>0.61365*EXP(17.502*J48/(240.97+J48))</f>
        <v>8.8170439677840005</v>
      </c>
      <c r="AV48">
        <f>AU48*1000/AA48</f>
        <v>99.664285443465005</v>
      </c>
      <c r="AW48">
        <f>(AV48-U48)</f>
        <v>77.65271928135563</v>
      </c>
      <c r="AX48">
        <f>IF(D48,P48,(O48+P48)/2)</f>
        <v>35.029499053955078</v>
      </c>
      <c r="AY48">
        <f>0.61365*EXP(17.502*AX48/(240.97+AX48))</f>
        <v>5.6576048561189651</v>
      </c>
      <c r="AZ48">
        <f>IF(AW48&lt;&gt;0,(1000-(AV48+U48)/2)/AW48*AP48,0)</f>
        <v>0.29877687220179411</v>
      </c>
      <c r="BA48">
        <f>U48*AA48/1000</f>
        <v>1.9473068590974436</v>
      </c>
      <c r="BB48">
        <f>(AY48-BA48)</f>
        <v>3.7102979970215215</v>
      </c>
      <c r="BC48">
        <f>1/(1.6/F48+1.37/N48)</f>
        <v>0.18862824816469162</v>
      </c>
      <c r="BD48">
        <f>G48*AA48*0.001</f>
        <v>29.706700605700256</v>
      </c>
      <c r="BE48">
        <f>G48/S48</f>
        <v>0.86117598083860669</v>
      </c>
      <c r="BF48">
        <f>(1-AP48*AA48/AU48/F48)*100</f>
        <v>22.829384474072146</v>
      </c>
      <c r="BG48">
        <f>(S48-E48/(N48/1.35))</f>
        <v>389.53000769735752</v>
      </c>
      <c r="BH48">
        <f>E48*BF48/100/BG48</f>
        <v>7.3061658549315788E-4</v>
      </c>
    </row>
    <row r="49" spans="1:60" x14ac:dyDescent="0.25">
      <c r="A49" s="1" t="s">
        <v>1</v>
      </c>
      <c r="B49" s="1" t="s">
        <v>6164</v>
      </c>
      <c r="K49" s="1">
        <f t="shared" si="0"/>
        <v>2.72</v>
      </c>
    </row>
    <row r="50" spans="1:60" x14ac:dyDescent="0.25">
      <c r="A50" s="1" t="s">
        <v>1</v>
      </c>
      <c r="B50" s="1" t="s">
        <v>12467</v>
      </c>
      <c r="K50" s="1">
        <f t="shared" si="0"/>
        <v>2.72</v>
      </c>
    </row>
    <row r="51" spans="1:60" x14ac:dyDescent="0.25">
      <c r="A51" s="1">
        <v>12</v>
      </c>
      <c r="B51" s="1" t="s">
        <v>6163</v>
      </c>
      <c r="C51" s="1">
        <v>2648.5000020228326</v>
      </c>
      <c r="D51" s="1">
        <v>0</v>
      </c>
      <c r="E51">
        <f>(R51-S51*(1000-T51)/(1000-U51))*AO51</f>
        <v>0.63096731807682782</v>
      </c>
      <c r="F51">
        <f>IF(AZ51&lt;&gt;0,1/(1/AZ51-1/N51),0)</f>
        <v>0.50277532108929279</v>
      </c>
      <c r="G51">
        <f>((BC51-AP51/2)*S51-E51)/(BC51+AP51/2)</f>
        <v>356.81540418404251</v>
      </c>
      <c r="H51">
        <f>AP51*1000</f>
        <v>24.317703580242803</v>
      </c>
      <c r="I51">
        <f>(AU51-BA51)</f>
        <v>4.554596712106699</v>
      </c>
      <c r="J51">
        <f>(P51+AT51*D51)</f>
        <v>37.480533599853516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26.887361526489258</v>
      </c>
      <c r="P51" s="1">
        <v>37.480533599853516</v>
      </c>
      <c r="Q51" s="1">
        <v>27.047338485717773</v>
      </c>
      <c r="R51" s="1">
        <v>400.04373168945313</v>
      </c>
      <c r="S51" s="1">
        <v>390.86544799804688</v>
      </c>
      <c r="T51" s="1">
        <v>0.13312266767024994</v>
      </c>
      <c r="U51" s="1">
        <v>21.675998687744141</v>
      </c>
      <c r="V51" s="1">
        <v>0.33121651411056519</v>
      </c>
      <c r="W51" s="1">
        <v>53.931079864501953</v>
      </c>
      <c r="X51" s="1">
        <v>300.379638671875</v>
      </c>
      <c r="Y51" s="1">
        <v>1999.960205078125</v>
      </c>
      <c r="Z51" s="1">
        <v>7.2461056709289551</v>
      </c>
      <c r="AA51" s="1">
        <v>88.464035034179688</v>
      </c>
      <c r="AB51" s="1">
        <v>11.67704963684082</v>
      </c>
      <c r="AC51" s="1">
        <v>0.22545512020587921</v>
      </c>
      <c r="AD51" s="1">
        <v>7.0350416004657745E-2</v>
      </c>
      <c r="AE51" s="1">
        <v>1.1302774772047997E-2</v>
      </c>
      <c r="AF51" s="1">
        <v>8.141433447599411E-2</v>
      </c>
      <c r="AG51" s="1">
        <v>1.1723772622644901E-2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1.1043369068818931</v>
      </c>
      <c r="AP51">
        <f>(U51-T51)/(1000-U51)*AO51</f>
        <v>2.4317703580242801E-2</v>
      </c>
      <c r="AQ51">
        <f>(P51+273.15)</f>
        <v>310.63053359985349</v>
      </c>
      <c r="AR51">
        <f>(O51+273.15)</f>
        <v>300.03736152648924</v>
      </c>
      <c r="AS51">
        <f>(Y51*AK51+Z51*AL51)*AM51</f>
        <v>319.99362566008494</v>
      </c>
      <c r="AT51">
        <f>((AS51+0.00000010773*(AR51^4-AQ51^4))-AP51*44100)/(L51*0.92*2*29.3+0.00000043092*AQ51^3)</f>
        <v>-6.877768709550228</v>
      </c>
      <c r="AU51">
        <f>0.61365*EXP(17.502*J51/(240.97+J51))</f>
        <v>6.4721430194201295</v>
      </c>
      <c r="AV51">
        <f>AU51*1000/AA51</f>
        <v>73.161291104565819</v>
      </c>
      <c r="AW51">
        <f>(AV51-U51)</f>
        <v>51.485292416821679</v>
      </c>
      <c r="AX51">
        <f>IF(D51,P51,(O51+P51)/2)</f>
        <v>32.183947563171387</v>
      </c>
      <c r="AY51">
        <f>0.61365*EXP(17.502*AX51/(240.97+AX51))</f>
        <v>4.825025065085379</v>
      </c>
      <c r="AZ51">
        <f>IF(AW51&lt;&gt;0,(1000-(AV51+U51)/2)/AW51*AP51,0)</f>
        <v>0.44992637590444751</v>
      </c>
      <c r="BA51">
        <f>U51*AA51/1000</f>
        <v>1.9175463073134307</v>
      </c>
      <c r="BB51">
        <f>(AY51-BA51)</f>
        <v>2.9074787577719485</v>
      </c>
      <c r="BC51">
        <f>1/(1.6/F51+1.37/N51)</f>
        <v>0.28551822250730863</v>
      </c>
      <c r="BD51">
        <f>G51*AA51*0.001</f>
        <v>31.565330416472122</v>
      </c>
      <c r="BE51">
        <f>G51/S51</f>
        <v>0.9128855108876891</v>
      </c>
      <c r="BF51">
        <f>(1-AP51*AA51/AU51/F51)*100</f>
        <v>33.889986281892767</v>
      </c>
      <c r="BG51">
        <f>(S51-E51/(N51/1.35))</f>
        <v>390.66644411458827</v>
      </c>
      <c r="BH51">
        <f>E51*BF51/100/BG51</f>
        <v>5.4735885500507115E-4</v>
      </c>
    </row>
    <row r="52" spans="1:60" x14ac:dyDescent="0.25">
      <c r="A52" s="1" t="s">
        <v>1</v>
      </c>
      <c r="B52" s="1" t="s">
        <v>12470</v>
      </c>
      <c r="K52" s="2">
        <v>7.42</v>
      </c>
    </row>
    <row r="53" spans="1:60" x14ac:dyDescent="0.25">
      <c r="A53" s="1" t="s">
        <v>1</v>
      </c>
      <c r="B53" s="1" t="s">
        <v>12469</v>
      </c>
      <c r="K53" s="2">
        <v>7.42</v>
      </c>
    </row>
    <row r="54" spans="1:60" x14ac:dyDescent="0.25">
      <c r="A54" s="1" t="s">
        <v>1</v>
      </c>
      <c r="B54" s="1" t="s">
        <v>12468</v>
      </c>
      <c r="K54" s="2">
        <v>7.42</v>
      </c>
    </row>
    <row r="55" spans="1:60" x14ac:dyDescent="0.25">
      <c r="A55" s="1" t="s">
        <v>1</v>
      </c>
      <c r="B55" s="1" t="s">
        <v>12467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9B4E8-FCB9-4A48-A476-A1D0B764C264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12548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12547</v>
      </c>
    </row>
    <row r="12" spans="1:56" x14ac:dyDescent="0.25">
      <c r="A12" s="1" t="s">
        <v>1</v>
      </c>
      <c r="B12" s="1" t="s">
        <v>12546</v>
      </c>
    </row>
    <row r="13" spans="1:56" x14ac:dyDescent="0.25">
      <c r="A13" s="1" t="s">
        <v>1</v>
      </c>
      <c r="B13" s="1" t="s">
        <v>12545</v>
      </c>
    </row>
    <row r="14" spans="1:56" x14ac:dyDescent="0.25">
      <c r="A14" s="1" t="s">
        <v>1</v>
      </c>
      <c r="B14" s="1" t="s">
        <v>12544</v>
      </c>
    </row>
    <row r="15" spans="1:56" x14ac:dyDescent="0.25">
      <c r="A15" s="1" t="s">
        <v>1</v>
      </c>
      <c r="B15" s="1" t="s">
        <v>12543</v>
      </c>
    </row>
    <row r="16" spans="1:56" x14ac:dyDescent="0.25">
      <c r="A16" s="1" t="s">
        <v>1</v>
      </c>
      <c r="B16" s="1" t="s">
        <v>12542</v>
      </c>
    </row>
    <row r="17" spans="1:56" x14ac:dyDescent="0.25">
      <c r="A17" s="1" t="s">
        <v>1</v>
      </c>
      <c r="B17" s="1" t="s">
        <v>12541</v>
      </c>
    </row>
    <row r="18" spans="1:56" x14ac:dyDescent="0.25">
      <c r="A18" s="1">
        <v>1</v>
      </c>
      <c r="B18" s="1" t="s">
        <v>12540</v>
      </c>
      <c r="C18" s="1">
        <v>370.00000303983688</v>
      </c>
      <c r="D18" s="1">
        <v>0</v>
      </c>
      <c r="E18">
        <f>(R18-S18*(1000-T18)/(1000-U18))*AK18</f>
        <v>-3.6708829624233492</v>
      </c>
      <c r="F18">
        <f>IF(AV18&lt;&gt;0,1/(1/AV18-1/N18),0)</f>
        <v>3.5239834588139543</v>
      </c>
      <c r="G18">
        <f>((AY18-AL18/2)*S18-E18)/(AY18+AL18/2)</f>
        <v>387.48780139978766</v>
      </c>
      <c r="H18">
        <f>AL18*1000</f>
        <v>28.317403579054663</v>
      </c>
      <c r="I18">
        <f>(AQ18-AW18)</f>
        <v>1.2543847674144066</v>
      </c>
      <c r="J18">
        <f>(P18+AP18*D18)</f>
        <v>26.605499267578125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27.232393264770508</v>
      </c>
      <c r="P18" s="1">
        <v>26.605499267578125</v>
      </c>
      <c r="Q18" s="1">
        <v>27.315074920654297</v>
      </c>
      <c r="R18" s="1">
        <v>399.9705810546875</v>
      </c>
      <c r="S18" s="1">
        <v>393.20272827148438</v>
      </c>
      <c r="T18" s="1">
        <v>0.31818222999572754</v>
      </c>
      <c r="U18" s="1">
        <v>25.34507942199707</v>
      </c>
      <c r="V18" s="1">
        <v>0.77597171068191528</v>
      </c>
      <c r="W18" s="1">
        <v>61.810691833496094</v>
      </c>
      <c r="X18" s="1">
        <v>299.96197509765625</v>
      </c>
      <c r="Y18" s="1">
        <v>3.122442215681076E-2</v>
      </c>
      <c r="Z18" s="1">
        <v>9.2520246505737305</v>
      </c>
      <c r="AA18" s="1">
        <v>88.485801696777344</v>
      </c>
      <c r="AB18" s="1">
        <v>17.315731048583984</v>
      </c>
      <c r="AC18" s="1">
        <v>0.25034967064857483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1.1028013790355007</v>
      </c>
      <c r="AL18">
        <f>(U18-T18)/(1000-U18)*AK18</f>
        <v>2.8317403579054663E-2</v>
      </c>
      <c r="AM18">
        <f>(P18+273.15)</f>
        <v>299.7554992675781</v>
      </c>
      <c r="AN18">
        <f>(O18+273.15)</f>
        <v>300.38239326477049</v>
      </c>
      <c r="AO18">
        <f>(Y18*AG18+Z18*AH18)*AI18</f>
        <v>4.9959074334224862E-3</v>
      </c>
      <c r="AP18">
        <f>((AO18+0.00000010773*(AN18^4-AM18^4))-AL18*44100)/(L18*51.4+0.00000043092*AM18^3)</f>
        <v>-10.208698030021941</v>
      </c>
      <c r="AQ18">
        <f>0.61365*EXP(17.502*J18/(240.97+J18))</f>
        <v>3.4970644391383114</v>
      </c>
      <c r="AR18">
        <f>AQ18*1000/AA18</f>
        <v>39.521192915469456</v>
      </c>
      <c r="AS18">
        <f>(AR18-U18)</f>
        <v>14.176113493472386</v>
      </c>
      <c r="AT18">
        <f>IF(D18,P18,(O18+P18)/2)</f>
        <v>26.918946266174316</v>
      </c>
      <c r="AU18">
        <f>0.61365*EXP(17.502*AT18/(240.97+AT18))</f>
        <v>3.5621565124863857</v>
      </c>
      <c r="AV18">
        <f>IF(AS18&lt;&gt;0,(1000-(AR18+U18)/2)/AS18*AL18,0)</f>
        <v>1.9327569143296219</v>
      </c>
      <c r="AW18">
        <f>U18*AA18/1000</f>
        <v>2.2426796717239048</v>
      </c>
      <c r="AX18">
        <f>(AU18-AW18)</f>
        <v>1.3194768407624808</v>
      </c>
      <c r="AY18">
        <f>1/(1.6/F18+1.37/N18)</f>
        <v>1.2918243055152765</v>
      </c>
      <c r="AZ18">
        <f>G18*AA18*0.001</f>
        <v>34.287168754581849</v>
      </c>
      <c r="BA18">
        <f>G18/S18</f>
        <v>0.98546569883474744</v>
      </c>
      <c r="BB18">
        <f>(1-AL18*AA18/AQ18/F18)*100</f>
        <v>79.667558836215719</v>
      </c>
      <c r="BC18">
        <f>(S18-E18/(N18/1.35))</f>
        <v>394.36050609026415</v>
      </c>
      <c r="BD18">
        <f>E18*BB18/100/BC18</f>
        <v>-7.4158106573376245E-3</v>
      </c>
    </row>
    <row r="19" spans="1:56" x14ac:dyDescent="0.25">
      <c r="A19" s="1" t="s">
        <v>1</v>
      </c>
      <c r="B19" s="1" t="s">
        <v>12539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12538</v>
      </c>
      <c r="K20" s="1">
        <f t="shared" si="0"/>
        <v>2.72</v>
      </c>
    </row>
    <row r="21" spans="1:56" x14ac:dyDescent="0.25">
      <c r="A21" s="1">
        <v>2</v>
      </c>
      <c r="B21" s="1" t="s">
        <v>12537</v>
      </c>
      <c r="C21" s="1">
        <v>572.00000303983688</v>
      </c>
      <c r="D21" s="1">
        <v>0</v>
      </c>
      <c r="E21">
        <f>(R21-S21*(1000-T21)/(1000-U21))*AK21</f>
        <v>-2.4157305893381165</v>
      </c>
      <c r="F21">
        <f>IF(AV21&lt;&gt;0,1/(1/AV21-1/N21),0)</f>
        <v>3.2943403597769025</v>
      </c>
      <c r="G21">
        <f>((AY21-AL21/2)*S21-E21)/(AY21+AL21/2)</f>
        <v>385.63191436742312</v>
      </c>
      <c r="H21">
        <f>AL21*1000</f>
        <v>27.672919841214203</v>
      </c>
      <c r="I21">
        <f>(AQ21-AW21)</f>
        <v>1.2731861925079193</v>
      </c>
      <c r="J21">
        <f>(P21+AP21*D21)</f>
        <v>26.471759796142578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27.167182922363281</v>
      </c>
      <c r="P21" s="1">
        <v>26.471759796142578</v>
      </c>
      <c r="Q21" s="1">
        <v>27.292343139648438</v>
      </c>
      <c r="R21" s="1">
        <v>400.01324462890625</v>
      </c>
      <c r="S21" s="1">
        <v>392.35903930664063</v>
      </c>
      <c r="T21" s="1">
        <v>0.35580494999885559</v>
      </c>
      <c r="U21" s="1">
        <v>24.823524475097656</v>
      </c>
      <c r="V21" s="1">
        <v>0.87100714445114136</v>
      </c>
      <c r="W21" s="1">
        <v>60.767749786376953</v>
      </c>
      <c r="X21" s="1">
        <v>299.99472045898438</v>
      </c>
      <c r="Y21" s="1">
        <v>25.891006469726563</v>
      </c>
      <c r="Z21" s="1">
        <v>9.4086513519287109</v>
      </c>
      <c r="AA21" s="1">
        <v>88.48150634765625</v>
      </c>
      <c r="AB21" s="1">
        <v>17.198520660400391</v>
      </c>
      <c r="AC21" s="1">
        <v>0.25231203436851501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1.1029217663933246</v>
      </c>
      <c r="AL21">
        <f>(U21-T21)/(1000-U21)*AK21</f>
        <v>2.7672919841214203E-2</v>
      </c>
      <c r="AM21">
        <f>(P21+273.15)</f>
        <v>299.62175979614256</v>
      </c>
      <c r="AN21">
        <f>(O21+273.15)</f>
        <v>300.31718292236326</v>
      </c>
      <c r="AO21">
        <f>(Y21*AG21+Z21*AH21)*AI21</f>
        <v>4.1425609425627954</v>
      </c>
      <c r="AP21">
        <f>((AO21+0.00000010773*(AN21^4-AM21^4))-AL21*44100)/(L21*51.4+0.00000043092*AM21^3)</f>
        <v>-9.9357396213521891</v>
      </c>
      <c r="AQ21">
        <f>0.61365*EXP(17.502*J21/(240.97+J21))</f>
        <v>3.4696090309224727</v>
      </c>
      <c r="AR21">
        <f>AQ21*1000/AA21</f>
        <v>39.212816035137244</v>
      </c>
      <c r="AS21">
        <f>(AR21-U21)</f>
        <v>14.389291560039588</v>
      </c>
      <c r="AT21">
        <f>IF(D21,P21,(O21+P21)/2)</f>
        <v>26.81947135925293</v>
      </c>
      <c r="AU21">
        <f>0.61365*EXP(17.502*AT21/(240.97+AT21))</f>
        <v>3.5413854065384713</v>
      </c>
      <c r="AV21">
        <f>IF(AS21&lt;&gt;0,(1000-(AR21+U21)/2)/AS21*AL21,0)</f>
        <v>1.8615846006395256</v>
      </c>
      <c r="AW21">
        <f>U21*AA21/1000</f>
        <v>2.1964228384145534</v>
      </c>
      <c r="AX21">
        <f>(AU21-AW21)</f>
        <v>1.3449625681239179</v>
      </c>
      <c r="AY21">
        <f>1/(1.6/F21+1.37/N21)</f>
        <v>1.2410814627651494</v>
      </c>
      <c r="AZ21">
        <f>G21*AA21*0.001</f>
        <v>34.121292678959982</v>
      </c>
      <c r="BA21">
        <f>G21/S21</f>
        <v>0.98285467068350107</v>
      </c>
      <c r="BB21">
        <f>(1-AL21*AA21/AQ21/F21)*100</f>
        <v>78.578075406457586</v>
      </c>
      <c r="BC21">
        <f>(S21-E21/(N21/1.35))</f>
        <v>393.12094844978509</v>
      </c>
      <c r="BD21">
        <f>E21*BB21/100/BC21</f>
        <v>-4.8286274531855336E-3</v>
      </c>
    </row>
    <row r="22" spans="1:56" x14ac:dyDescent="0.25">
      <c r="A22" s="1" t="s">
        <v>1</v>
      </c>
      <c r="B22" s="1" t="s">
        <v>12536</v>
      </c>
      <c r="K22" s="1">
        <f t="shared" si="0"/>
        <v>2.72</v>
      </c>
    </row>
    <row r="23" spans="1:56" x14ac:dyDescent="0.25">
      <c r="A23" s="1" t="s">
        <v>1</v>
      </c>
      <c r="B23" s="1" t="s">
        <v>12535</v>
      </c>
      <c r="K23" s="1">
        <f t="shared" si="0"/>
        <v>2.72</v>
      </c>
    </row>
    <row r="24" spans="1:56" x14ac:dyDescent="0.25">
      <c r="A24" s="1">
        <v>3</v>
      </c>
      <c r="B24" s="1" t="s">
        <v>12534</v>
      </c>
      <c r="C24" s="1">
        <v>774.00000303983688</v>
      </c>
      <c r="D24" s="1">
        <v>0</v>
      </c>
      <c r="E24">
        <f>(R24-S24*(1000-T24)/(1000-U24))*AK24</f>
        <v>-0.89892475359109902</v>
      </c>
      <c r="F24">
        <f>IF(AV24&lt;&gt;0,1/(1/AV24-1/N24),0)</f>
        <v>2.9622010096085285</v>
      </c>
      <c r="G24">
        <f>((AY24-AL24/2)*S24-E24)/(AY24+AL24/2)</f>
        <v>382.8059561063904</v>
      </c>
      <c r="H24">
        <f>AL24*1000</f>
        <v>27.200522197274285</v>
      </c>
      <c r="I24">
        <f>(AQ24-AW24)</f>
        <v>1.3307599462113413</v>
      </c>
      <c r="J24">
        <f>(P24+AP24*D24)</f>
        <v>26.59709358215332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27.074724197387695</v>
      </c>
      <c r="P24" s="1">
        <v>26.59709358215332</v>
      </c>
      <c r="Q24" s="1">
        <v>27.213523864746094</v>
      </c>
      <c r="R24" s="1">
        <v>399.91754150390625</v>
      </c>
      <c r="S24" s="1">
        <v>391.08648681640625</v>
      </c>
      <c r="T24" s="1">
        <v>0.40245264768600464</v>
      </c>
      <c r="U24" s="1">
        <v>24.464145660400391</v>
      </c>
      <c r="V24" s="1">
        <v>0.99053657054901123</v>
      </c>
      <c r="W24" s="1">
        <v>60.212371826171875</v>
      </c>
      <c r="X24" s="1">
        <v>299.95989990234375</v>
      </c>
      <c r="Y24" s="1">
        <v>48.9410400390625</v>
      </c>
      <c r="Z24" s="1">
        <v>8.7124977111816406</v>
      </c>
      <c r="AA24" s="1">
        <v>88.479415893554688</v>
      </c>
      <c r="AB24" s="1">
        <v>17.084434509277344</v>
      </c>
      <c r="AC24" s="1">
        <v>0.26281875371932983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1.1027937496409694</v>
      </c>
      <c r="AL24">
        <f>(U24-T24)/(1000-U24)*AK24</f>
        <v>2.7200522197274285E-2</v>
      </c>
      <c r="AM24">
        <f>(P24+273.15)</f>
        <v>299.7470935821533</v>
      </c>
      <c r="AN24">
        <f>(O24+273.15)</f>
        <v>300.22472419738767</v>
      </c>
      <c r="AO24">
        <f>(Y24*AG24+Z24*AH24)*AI24</f>
        <v>7.8305662312232016</v>
      </c>
      <c r="AP24">
        <f>((AO24+0.00000010773*(AN24^4-AM24^4))-AL24*44100)/(L24*51.4+0.00000043092*AM24^3)</f>
        <v>-9.7537401793539189</v>
      </c>
      <c r="AQ24">
        <f>0.61365*EXP(17.502*J24/(240.97+J24))</f>
        <v>3.4953332645784085</v>
      </c>
      <c r="AR24">
        <f>AQ24*1000/AA24</f>
        <v>39.504479423592436</v>
      </c>
      <c r="AS24">
        <f>(AR24-U24)</f>
        <v>15.040333763192045</v>
      </c>
      <c r="AT24">
        <f>IF(D24,P24,(O24+P24)/2)</f>
        <v>26.835908889770508</v>
      </c>
      <c r="AU24">
        <f>0.61365*EXP(17.502*AT24/(240.97+AT24))</f>
        <v>3.5448103759249077</v>
      </c>
      <c r="AV24">
        <f>IF(AS24&lt;&gt;0,(1000-(AR24+U24)/2)/AS24*AL24,0)</f>
        <v>1.7506614287010982</v>
      </c>
      <c r="AW24">
        <f>U24*AA24/1000</f>
        <v>2.1645733183670672</v>
      </c>
      <c r="AX24">
        <f>(AU24-AW24)</f>
        <v>1.3802370575578404</v>
      </c>
      <c r="AY24">
        <f>1/(1.6/F24+1.37/N24)</f>
        <v>1.1625117845137125</v>
      </c>
      <c r="AZ24">
        <f>G24*AA24*0.001</f>
        <v>33.870447396867156</v>
      </c>
      <c r="BA24">
        <f>G24/S24</f>
        <v>0.97882685546764214</v>
      </c>
      <c r="BB24">
        <f>(1-AL24*AA24/AQ24/F24)*100</f>
        <v>76.755705301996642</v>
      </c>
      <c r="BC24">
        <f>(S24-E24/(N24/1.35))</f>
        <v>391.37000311238012</v>
      </c>
      <c r="BD24">
        <f>E24*BB24/100/BC24</f>
        <v>-1.7629762865473363E-3</v>
      </c>
    </row>
    <row r="25" spans="1:56" x14ac:dyDescent="0.25">
      <c r="A25" s="1" t="s">
        <v>1</v>
      </c>
      <c r="B25" s="1" t="s">
        <v>12533</v>
      </c>
      <c r="K25" s="1">
        <f t="shared" si="0"/>
        <v>2.72</v>
      </c>
    </row>
    <row r="26" spans="1:56" x14ac:dyDescent="0.25">
      <c r="A26" s="1" t="s">
        <v>1</v>
      </c>
      <c r="B26" s="1" t="s">
        <v>12532</v>
      </c>
      <c r="K26" s="1">
        <f t="shared" si="0"/>
        <v>2.72</v>
      </c>
    </row>
    <row r="27" spans="1:56" x14ac:dyDescent="0.25">
      <c r="A27" s="1">
        <v>4</v>
      </c>
      <c r="B27" s="1" t="s">
        <v>12531</v>
      </c>
      <c r="C27" s="1">
        <v>977.00000303983688</v>
      </c>
      <c r="D27" s="1">
        <v>0</v>
      </c>
      <c r="E27">
        <f>(R27-S27*(1000-T27)/(1000-U27))*AK27</f>
        <v>0.22947590317316552</v>
      </c>
      <c r="F27">
        <f>IF(AV27&lt;&gt;0,1/(1/AV27-1/N27),0)</f>
        <v>2.9593562526701187</v>
      </c>
      <c r="G27">
        <f>((AY27-AL27/2)*S27-E27)/(AY27+AL27/2)</f>
        <v>381.2489097379846</v>
      </c>
      <c r="H27">
        <f>AL27*1000</f>
        <v>26.992962888687607</v>
      </c>
      <c r="I27">
        <f>(AQ27-AW27)</f>
        <v>1.3215592844781945</v>
      </c>
      <c r="J27">
        <f>(P27+AP27*D27)</f>
        <v>26.502199172973633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27.015130996704102</v>
      </c>
      <c r="P27" s="1">
        <v>26.502199172973633</v>
      </c>
      <c r="Q27" s="1">
        <v>27.163341522216797</v>
      </c>
      <c r="R27" s="1">
        <v>400.17446899414063</v>
      </c>
      <c r="S27" s="1">
        <v>390.41061401367188</v>
      </c>
      <c r="T27" s="1">
        <v>0.46803471446037292</v>
      </c>
      <c r="U27" s="1">
        <v>24.348297119140625</v>
      </c>
      <c r="V27" s="1">
        <v>1.1559659242630005</v>
      </c>
      <c r="W27" s="1">
        <v>60.136142730712891</v>
      </c>
      <c r="X27" s="1">
        <v>299.96817016601563</v>
      </c>
      <c r="Y27" s="1">
        <v>99.188011169433594</v>
      </c>
      <c r="Z27" s="1">
        <v>9.5746784210205078</v>
      </c>
      <c r="AA27" s="1">
        <v>88.477729797363281</v>
      </c>
      <c r="AB27" s="1">
        <v>17.070529937744141</v>
      </c>
      <c r="AC27" s="1">
        <v>0.26709160208702087</v>
      </c>
      <c r="AD27" s="1">
        <v>0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1.1028241550221161</v>
      </c>
      <c r="AL27">
        <f>(U27-T27)/(1000-U27)*AK27</f>
        <v>2.6992962888687608E-2</v>
      </c>
      <c r="AM27">
        <f>(P27+273.15)</f>
        <v>299.65219917297361</v>
      </c>
      <c r="AN27">
        <f>(O27+273.15)</f>
        <v>300.16513099670408</v>
      </c>
      <c r="AO27">
        <f>(Y27*AG27+Z27*AH27)*AI27</f>
        <v>15.870081432385405</v>
      </c>
      <c r="AP27">
        <f>((AO27+0.00000010773*(AN27^4-AM27^4))-AL27*44100)/(L27*51.4+0.00000043092*AM27^3)</f>
        <v>-9.6098951379866993</v>
      </c>
      <c r="AQ27">
        <f>0.61365*EXP(17.502*J27/(240.97+J27))</f>
        <v>3.4758413380114375</v>
      </c>
      <c r="AR27">
        <f>AQ27*1000/AA27</f>
        <v>39.284929054712485</v>
      </c>
      <c r="AS27">
        <f>(AR27-U27)</f>
        <v>14.93663193557186</v>
      </c>
      <c r="AT27">
        <f>IF(D27,P27,(O27+P27)/2)</f>
        <v>26.758665084838867</v>
      </c>
      <c r="AU27">
        <f>0.61365*EXP(17.502*AT27/(240.97+AT27))</f>
        <v>3.5287407398559374</v>
      </c>
      <c r="AV27">
        <f>IF(AS27&lt;&gt;0,(1000-(AR27+U27)/2)/AS27*AL27,0)</f>
        <v>1.7496674180040241</v>
      </c>
      <c r="AW27">
        <f>U27*AA27/1000</f>
        <v>2.154282053533243</v>
      </c>
      <c r="AX27">
        <f>(AU27-AW27)</f>
        <v>1.3744586863226944</v>
      </c>
      <c r="AY27">
        <f>1/(1.6/F27+1.37/N27)</f>
        <v>1.1618105132563032</v>
      </c>
      <c r="AZ27">
        <f>G27*AA27*0.001</f>
        <v>33.732038021336749</v>
      </c>
      <c r="BA27">
        <f>G27/S27</f>
        <v>0.97653315779123151</v>
      </c>
      <c r="BB27">
        <f>(1-AL27*AA27/AQ27/F27)*100</f>
        <v>76.781864843847131</v>
      </c>
      <c r="BC27">
        <f>(S27-E27/(N27/1.35))</f>
        <v>390.33823848076656</v>
      </c>
      <c r="BD27">
        <f>E27*BB27/100/BC27</f>
        <v>4.5139281898024777E-4</v>
      </c>
    </row>
    <row r="28" spans="1:56" x14ac:dyDescent="0.25">
      <c r="A28" s="1" t="s">
        <v>1</v>
      </c>
      <c r="B28" s="1" t="s">
        <v>12530</v>
      </c>
      <c r="K28" s="1">
        <f t="shared" si="0"/>
        <v>2.72</v>
      </c>
    </row>
    <row r="29" spans="1:56" x14ac:dyDescent="0.25">
      <c r="A29" s="1" t="s">
        <v>1</v>
      </c>
      <c r="B29" s="1" t="s">
        <v>12529</v>
      </c>
      <c r="K29" s="1">
        <f t="shared" si="0"/>
        <v>2.72</v>
      </c>
    </row>
    <row r="30" spans="1:56" x14ac:dyDescent="0.25">
      <c r="A30" s="1">
        <v>5</v>
      </c>
      <c r="B30" s="1" t="s">
        <v>12528</v>
      </c>
      <c r="C30" s="1">
        <v>1180.0000030398369</v>
      </c>
      <c r="D30" s="1">
        <v>0</v>
      </c>
      <c r="E30">
        <f>(R30-S30*(1000-T30)/(1000-U30))*AK30</f>
        <v>0.1055226262488231</v>
      </c>
      <c r="F30">
        <f>IF(AV30&lt;&gt;0,1/(1/AV30-1/N30),0)</f>
        <v>3.1533629357204189</v>
      </c>
      <c r="G30">
        <f>((AY30-AL30/2)*S30-E30)/(AY30+AL30/2)</f>
        <v>381.56148357127972</v>
      </c>
      <c r="H30">
        <f>AL30*1000</f>
        <v>26.868023399129754</v>
      </c>
      <c r="I30">
        <f>(AQ30-AW30)</f>
        <v>1.2679986569097306</v>
      </c>
      <c r="J30">
        <f>(P30+AP30*D30)</f>
        <v>26.227851867675781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26.964860916137695</v>
      </c>
      <c r="P30" s="1">
        <v>26.227851867675781</v>
      </c>
      <c r="Q30" s="1">
        <v>27.111988067626953</v>
      </c>
      <c r="R30" s="1">
        <v>399.83059692382813</v>
      </c>
      <c r="S30" s="1">
        <v>390.22811889648438</v>
      </c>
      <c r="T30" s="1">
        <v>0.55362856388092041</v>
      </c>
      <c r="U30" s="1">
        <v>24.323215484619141</v>
      </c>
      <c r="V30" s="1">
        <v>1.3713860511779785</v>
      </c>
      <c r="W30" s="1">
        <v>60.250717163085938</v>
      </c>
      <c r="X30" s="1">
        <v>299.97769165039063</v>
      </c>
      <c r="Y30" s="1">
        <v>150.46554565429688</v>
      </c>
      <c r="Z30" s="1">
        <v>9.481348991394043</v>
      </c>
      <c r="AA30" s="1">
        <v>88.476081848144531</v>
      </c>
      <c r="AB30" s="1">
        <v>17.113391876220703</v>
      </c>
      <c r="AC30" s="1">
        <v>0.26392769813537598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1.1028591604793769</v>
      </c>
      <c r="AL30">
        <f>(U30-T30)/(1000-U30)*AK30</f>
        <v>2.6868023399129755E-2</v>
      </c>
      <c r="AM30">
        <f>(P30+273.15)</f>
        <v>299.37785186767576</v>
      </c>
      <c r="AN30">
        <f>(O30+273.15)</f>
        <v>300.11486091613767</v>
      </c>
      <c r="AO30">
        <f>(Y30*AG30+Z30*AH30)*AI30</f>
        <v>24.074486766580776</v>
      </c>
      <c r="AP30">
        <f>((AO30+0.00000010773*(AN30^4-AM30^4))-AL30*44100)/(L30*51.4+0.00000043092*AM30^3)</f>
        <v>-9.4782867425300168</v>
      </c>
      <c r="AQ30">
        <f>0.61365*EXP(17.502*J30/(240.97+J30))</f>
        <v>3.4200214609369501</v>
      </c>
      <c r="AR30">
        <f>AQ30*1000/AA30</f>
        <v>38.654757189710168</v>
      </c>
      <c r="AS30">
        <f>(AR30-U30)</f>
        <v>14.331541705091027</v>
      </c>
      <c r="AT30">
        <f>IF(D30,P30,(O30+P30)/2)</f>
        <v>26.596356391906738</v>
      </c>
      <c r="AU30">
        <f>0.61365*EXP(17.502*AT30/(240.97+AT30))</f>
        <v>3.4951814738685689</v>
      </c>
      <c r="AV30">
        <f>IF(AS30&lt;&gt;0,(1000-(AR30+U30)/2)/AS30*AL30,0)</f>
        <v>1.8157136973033468</v>
      </c>
      <c r="AW30">
        <f>U30*AA30/1000</f>
        <v>2.1520228040272196</v>
      </c>
      <c r="AX30">
        <f>(AU30-AW30)</f>
        <v>1.3431586698413494</v>
      </c>
      <c r="AY30">
        <f>1/(1.6/F30+1.37/N30)</f>
        <v>1.2085143521549979</v>
      </c>
      <c r="AZ30">
        <f>G30*AA30*0.001</f>
        <v>33.759065050552003</v>
      </c>
      <c r="BA30">
        <f>G30/S30</f>
        <v>0.97779084872276045</v>
      </c>
      <c r="BB30">
        <f>(1-AL30*AA30/AQ30/F30)*100</f>
        <v>77.957603532858187</v>
      </c>
      <c r="BC30">
        <f>(S30-E30/(N30/1.35))</f>
        <v>390.19483759678047</v>
      </c>
      <c r="BD30">
        <f>E30*BB30/100/BC30</f>
        <v>2.1082521520575858E-4</v>
      </c>
    </row>
    <row r="31" spans="1:56" x14ac:dyDescent="0.25">
      <c r="A31" s="1" t="s">
        <v>1</v>
      </c>
      <c r="B31" s="1" t="s">
        <v>12527</v>
      </c>
      <c r="K31" s="1">
        <f t="shared" si="0"/>
        <v>2.72</v>
      </c>
    </row>
    <row r="32" spans="1:56" x14ac:dyDescent="0.25">
      <c r="A32" s="1" t="s">
        <v>1</v>
      </c>
      <c r="B32" s="1" t="s">
        <v>12526</v>
      </c>
      <c r="K32" s="1">
        <f t="shared" si="0"/>
        <v>2.72</v>
      </c>
    </row>
    <row r="33" spans="1:56" x14ac:dyDescent="0.25">
      <c r="A33" s="1">
        <v>6</v>
      </c>
      <c r="B33" s="1" t="s">
        <v>12525</v>
      </c>
      <c r="C33" s="1">
        <v>1382.0000030398369</v>
      </c>
      <c r="D33" s="1">
        <v>0</v>
      </c>
      <c r="E33">
        <f>(R33-S33*(1000-T33)/(1000-U33))*AK33</f>
        <v>2.0840256120818119</v>
      </c>
      <c r="F33">
        <f>IF(AV33&lt;&gt;0,1/(1/AV33-1/N33),0)</f>
        <v>3.0669013420721627</v>
      </c>
      <c r="G33">
        <f>((AY33-AL33/2)*S33-E33)/(AY33+AL33/2)</f>
        <v>378.25127420003287</v>
      </c>
      <c r="H33">
        <f>AL33*1000</f>
        <v>27.004812758297639</v>
      </c>
      <c r="I33">
        <f>(AQ33-AW33)</f>
        <v>1.2946317730755923</v>
      </c>
      <c r="J33">
        <f>(P33+AP33*D33)</f>
        <v>26.453393936157227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26.937583923339844</v>
      </c>
      <c r="P33" s="1">
        <v>26.453393936157227</v>
      </c>
      <c r="Q33" s="1">
        <v>27.077865600585938</v>
      </c>
      <c r="R33" s="1">
        <v>400.13079833984375</v>
      </c>
      <c r="S33" s="1">
        <v>388.72286987304688</v>
      </c>
      <c r="T33" s="1">
        <v>0.65542536973953247</v>
      </c>
      <c r="U33" s="1">
        <v>24.540561676025391</v>
      </c>
      <c r="V33" s="1">
        <v>1.6261262893676758</v>
      </c>
      <c r="W33" s="1">
        <v>60.885730743408203</v>
      </c>
      <c r="X33" s="1">
        <v>299.9794921875</v>
      </c>
      <c r="Y33" s="1">
        <v>298.80902099609375</v>
      </c>
      <c r="Z33" s="1">
        <v>9.5360012054443359</v>
      </c>
      <c r="AA33" s="1">
        <v>88.474815368652344</v>
      </c>
      <c r="AB33" s="1">
        <v>17.134048461914063</v>
      </c>
      <c r="AC33" s="1">
        <v>0.256418377161026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1.1028657801011026</v>
      </c>
      <c r="AL33">
        <f>(U33-T33)/(1000-U33)*AK33</f>
        <v>2.700481275829764E-2</v>
      </c>
      <c r="AM33">
        <f>(P33+273.15)</f>
        <v>299.6033939361572</v>
      </c>
      <c r="AN33">
        <f>(O33+273.15)</f>
        <v>300.08758392333982</v>
      </c>
      <c r="AO33">
        <f>(Y33*AG33+Z33*AH33)*AI33</f>
        <v>47.809442290750667</v>
      </c>
      <c r="AP33">
        <f>((AO33+0.00000010773*(AN33^4-AM33^4))-AL33*44100)/(L33*51.4+0.00000043092*AM33^3)</f>
        <v>-9.3547446681254076</v>
      </c>
      <c r="AQ33">
        <f>0.61365*EXP(17.502*J33/(240.97+J33))</f>
        <v>3.4658534364049642</v>
      </c>
      <c r="AR33">
        <f>AQ33*1000/AA33</f>
        <v>39.173333360048538</v>
      </c>
      <c r="AS33">
        <f>(AR33-U33)</f>
        <v>14.632771684023147</v>
      </c>
      <c r="AT33">
        <f>IF(D33,P33,(O33+P33)/2)</f>
        <v>26.695488929748535</v>
      </c>
      <c r="AU33">
        <f>0.61365*EXP(17.502*AT33/(240.97+AT33))</f>
        <v>3.5156450243781769</v>
      </c>
      <c r="AV33">
        <f>IF(AS33&lt;&gt;0,(1000-(AR33+U33)/2)/AS33*AL33,0)</f>
        <v>1.7867101612791609</v>
      </c>
      <c r="AW33">
        <f>U33*AA33/1000</f>
        <v>2.1712216633293719</v>
      </c>
      <c r="AX33">
        <f>(AU33-AW33)</f>
        <v>1.344423361048805</v>
      </c>
      <c r="AY33">
        <f>1/(1.6/F33+1.37/N33)</f>
        <v>1.1879777042686266</v>
      </c>
      <c r="AZ33">
        <f>G33*AA33*0.001</f>
        <v>33.465711647805399</v>
      </c>
      <c r="BA33">
        <f>G33/S33</f>
        <v>0.97306153950645113</v>
      </c>
      <c r="BB33">
        <f>(1-AL33*AA33/AQ33/F33)*100</f>
        <v>77.522353522399257</v>
      </c>
      <c r="BC33">
        <f>(S33-E33/(N33/1.35))</f>
        <v>388.06557879290727</v>
      </c>
      <c r="BD33">
        <f>E33*BB33/100/BC33</f>
        <v>4.1631770267302444E-3</v>
      </c>
    </row>
    <row r="34" spans="1:56" x14ac:dyDescent="0.25">
      <c r="A34" s="1" t="s">
        <v>1</v>
      </c>
      <c r="B34" s="1" t="s">
        <v>12524</v>
      </c>
      <c r="K34" s="1">
        <f t="shared" si="0"/>
        <v>2.72</v>
      </c>
    </row>
    <row r="35" spans="1:56" x14ac:dyDescent="0.25">
      <c r="A35" s="1" t="s">
        <v>1</v>
      </c>
      <c r="B35" s="1" t="s">
        <v>12523</v>
      </c>
      <c r="K35" s="1">
        <f t="shared" si="0"/>
        <v>2.72</v>
      </c>
    </row>
    <row r="36" spans="1:56" x14ac:dyDescent="0.25">
      <c r="A36" s="1">
        <v>7</v>
      </c>
      <c r="B36" s="1" t="s">
        <v>12522</v>
      </c>
      <c r="C36" s="1">
        <v>1585.500003028661</v>
      </c>
      <c r="D36" s="1">
        <v>0</v>
      </c>
      <c r="E36">
        <f>(R36-S36*(1000-T36)/(1000-U36))*AK36</f>
        <v>3.0366405729527717</v>
      </c>
      <c r="F36">
        <f>IF(AV36&lt;&gt;0,1/(1/AV36-1/N36),0)</f>
        <v>3.2429274662064369</v>
      </c>
      <c r="G36">
        <f>((AY36-AL36/2)*S36-E36)/(AY36+AL36/2)</f>
        <v>376.76841119793977</v>
      </c>
      <c r="H36">
        <f>AL36*1000</f>
        <v>27.303899143557349</v>
      </c>
      <c r="I36">
        <f>(AQ36-AW36)</f>
        <v>1.267277591709564</v>
      </c>
      <c r="J36">
        <f>(P36+AP36*D36)</f>
        <v>26.483253479003906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26.928613662719727</v>
      </c>
      <c r="P36" s="1">
        <v>26.483253479003906</v>
      </c>
      <c r="Q36" s="1">
        <v>27.056861877441406</v>
      </c>
      <c r="R36" s="1">
        <v>400.08126831054688</v>
      </c>
      <c r="S36" s="1">
        <v>387.72842407226563</v>
      </c>
      <c r="T36" s="1">
        <v>0.7779080867767334</v>
      </c>
      <c r="U36" s="1">
        <v>24.918905258178711</v>
      </c>
      <c r="V36" s="1">
        <v>1.9310159683227539</v>
      </c>
      <c r="W36" s="1">
        <v>61.856670379638672</v>
      </c>
      <c r="X36" s="1">
        <v>299.97088623046875</v>
      </c>
      <c r="Y36" s="1">
        <v>500.27395629882813</v>
      </c>
      <c r="Z36" s="1">
        <v>9.6348867416381836</v>
      </c>
      <c r="AA36" s="1">
        <v>88.474334716796875</v>
      </c>
      <c r="AB36" s="1">
        <v>17.13499641418457</v>
      </c>
      <c r="AC36" s="1">
        <v>0.25541377067565918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1.1028341405531936</v>
      </c>
      <c r="AL36">
        <f>(U36-T36)/(1000-U36)*AK36</f>
        <v>2.730389914355735E-2</v>
      </c>
      <c r="AM36">
        <f>(P36+273.15)</f>
        <v>299.63325347900388</v>
      </c>
      <c r="AN36">
        <f>(O36+273.15)</f>
        <v>300.0786136627197</v>
      </c>
      <c r="AO36">
        <f>(Y36*AG36+Z36*AH36)*AI36</f>
        <v>80.043831218693413</v>
      </c>
      <c r="AP36">
        <f>((AO36+0.00000010773*(AN36^4-AM36^4))-AL36*44100)/(L36*51.4+0.00000043092*AM36^3)</f>
        <v>-9.2015621909637684</v>
      </c>
      <c r="AQ36">
        <f>0.61365*EXP(17.502*J36/(240.97+J36))</f>
        <v>3.4719611562978168</v>
      </c>
      <c r="AR36">
        <f>AQ36*1000/AA36</f>
        <v>39.242579979961846</v>
      </c>
      <c r="AS36">
        <f>(AR36-U36)</f>
        <v>14.323674721783135</v>
      </c>
      <c r="AT36">
        <f>IF(D36,P36,(O36+P36)/2)</f>
        <v>26.705933570861816</v>
      </c>
      <c r="AU36">
        <f>0.61365*EXP(17.502*AT36/(240.97+AT36))</f>
        <v>3.5178071503952402</v>
      </c>
      <c r="AV36">
        <f>IF(AS36&lt;&gt;0,(1000-(AR36+U36)/2)/AS36*AL36,0)</f>
        <v>1.8450551479254653</v>
      </c>
      <c r="AW36">
        <f>U36*AA36/1000</f>
        <v>2.2046835645882528</v>
      </c>
      <c r="AX36">
        <f>(AU36-AW36)</f>
        <v>1.3131235858069874</v>
      </c>
      <c r="AY36">
        <f>1/(1.6/F36+1.37/N36)</f>
        <v>1.2293336668799055</v>
      </c>
      <c r="AZ36">
        <f>G36*AA36*0.001</f>
        <v>33.334334523042287</v>
      </c>
      <c r="BA36">
        <f>G36/S36</f>
        <v>0.97173275882326571</v>
      </c>
      <c r="BB36">
        <f>(1-AL36*AA36/AQ36/F36)*100</f>
        <v>78.544932561757946</v>
      </c>
      <c r="BC36">
        <f>(S36-E36/(N36/1.35))</f>
        <v>386.77068307780729</v>
      </c>
      <c r="BD36">
        <f>E36*BB36/100/BC36</f>
        <v>6.1667737357666138E-3</v>
      </c>
    </row>
    <row r="37" spans="1:56" x14ac:dyDescent="0.25">
      <c r="A37" s="1" t="s">
        <v>1</v>
      </c>
      <c r="B37" s="1" t="s">
        <v>12521</v>
      </c>
      <c r="K37" s="1">
        <f t="shared" si="0"/>
        <v>2.72</v>
      </c>
    </row>
    <row r="38" spans="1:56" x14ac:dyDescent="0.25">
      <c r="A38" s="1" t="s">
        <v>1</v>
      </c>
      <c r="B38" s="1" t="s">
        <v>12520</v>
      </c>
      <c r="K38" s="1">
        <f t="shared" si="0"/>
        <v>2.72</v>
      </c>
    </row>
    <row r="39" spans="1:56" x14ac:dyDescent="0.25">
      <c r="A39" s="1">
        <v>8</v>
      </c>
      <c r="B39" s="1" t="s">
        <v>12519</v>
      </c>
      <c r="C39" s="1">
        <v>1788.500003028661</v>
      </c>
      <c r="D39" s="1">
        <v>0</v>
      </c>
      <c r="E39">
        <f>(R39-S39*(1000-T39)/(1000-U39))*AK39</f>
        <v>3.311891152813295</v>
      </c>
      <c r="F39">
        <f>IF(AV39&lt;&gt;0,1/(1/AV39-1/N39),0)</f>
        <v>3.537390841671896</v>
      </c>
      <c r="G39">
        <f>((AY39-AL39/2)*S39-E39)/(AY39+AL39/2)</f>
        <v>376.38390004893415</v>
      </c>
      <c r="H39">
        <f>AL39*1000</f>
        <v>27.782595557887305</v>
      </c>
      <c r="I39">
        <f>(AQ39-AW39)</f>
        <v>1.2280652030721231</v>
      </c>
      <c r="J39">
        <f>(P39+AP39*D39)</f>
        <v>26.525039672851563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26.950037002563477</v>
      </c>
      <c r="P39" s="1">
        <v>26.525039672851563</v>
      </c>
      <c r="Q39" s="1">
        <v>27.062921524047852</v>
      </c>
      <c r="R39" s="1">
        <v>399.88699340820313</v>
      </c>
      <c r="S39" s="1">
        <v>387.13397216796875</v>
      </c>
      <c r="T39" s="1">
        <v>0.91258221864700317</v>
      </c>
      <c r="U39" s="1">
        <v>25.457988739013672</v>
      </c>
      <c r="V39" s="1">
        <v>2.2625510692596436</v>
      </c>
      <c r="W39" s="1">
        <v>63.117599487304688</v>
      </c>
      <c r="X39" s="1">
        <v>300.03509521484375</v>
      </c>
      <c r="Y39" s="1">
        <v>749.89593505859375</v>
      </c>
      <c r="Z39" s="1">
        <v>9.4667530059814453</v>
      </c>
      <c r="AA39" s="1">
        <v>88.477493286132813</v>
      </c>
      <c r="AB39" s="1">
        <v>17.211301803588867</v>
      </c>
      <c r="AC39" s="1">
        <v>0.24970594048500061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1.1030702029957489</v>
      </c>
      <c r="AL39">
        <f>(U39-T39)/(1000-U39)*AK39</f>
        <v>2.7782595557887306E-2</v>
      </c>
      <c r="AM39">
        <f>(P39+273.15)</f>
        <v>299.67503967285154</v>
      </c>
      <c r="AN39">
        <f>(O39+273.15)</f>
        <v>300.10003700256345</v>
      </c>
      <c r="AO39">
        <f>(Y39*AG39+Z39*AH39)*AI39</f>
        <v>119.98334692753815</v>
      </c>
      <c r="AP39">
        <f>((AO39+0.00000010773*(AN39^4-AM39^4))-AL39*44100)/(L39*51.4+0.00000043092*AM39^3)</f>
        <v>-9.0482866062408629</v>
      </c>
      <c r="AQ39">
        <f>0.61365*EXP(17.502*J39/(240.97+J39))</f>
        <v>3.4805242308066502</v>
      </c>
      <c r="AR39">
        <f>AQ39*1000/AA39</f>
        <v>39.337961571207366</v>
      </c>
      <c r="AS39">
        <f>(AR39-U39)</f>
        <v>13.879972832193694</v>
      </c>
      <c r="AT39">
        <f>IF(D39,P39,(O39+P39)/2)</f>
        <v>26.73753833770752</v>
      </c>
      <c r="AU39">
        <f>0.61365*EXP(17.502*AT39/(240.97+AT39))</f>
        <v>3.5243566681546561</v>
      </c>
      <c r="AV39">
        <f>IF(AS39&lt;&gt;0,(1000-(AR39+U39)/2)/AS39*AL39,0)</f>
        <v>1.9367830212827353</v>
      </c>
      <c r="AW39">
        <f>U39*AA39/1000</f>
        <v>2.2524590277345271</v>
      </c>
      <c r="AX39">
        <f>(AU39-AW39)</f>
        <v>1.271897640420129</v>
      </c>
      <c r="AY39">
        <f>1/(1.6/F39+1.37/N39)</f>
        <v>1.2947025025701528</v>
      </c>
      <c r="AZ39">
        <f>G39*AA39*0.001</f>
        <v>33.301503989588056</v>
      </c>
      <c r="BA39">
        <f>G39/S39</f>
        <v>0.97223164875241075</v>
      </c>
      <c r="BB39">
        <f>(1-AL39*AA39/AQ39/F39)*100</f>
        <v>80.034604487663216</v>
      </c>
      <c r="BC39">
        <f>(S39-E39/(N39/1.35))</f>
        <v>386.08941854035623</v>
      </c>
      <c r="BD39">
        <f>E39*BB39/100/BC39</f>
        <v>6.8654017901787403E-3</v>
      </c>
    </row>
    <row r="40" spans="1:56" x14ac:dyDescent="0.25">
      <c r="A40" s="1" t="s">
        <v>1</v>
      </c>
      <c r="B40" s="1" t="s">
        <v>12518</v>
      </c>
      <c r="K40" s="1">
        <f t="shared" si="0"/>
        <v>2.72</v>
      </c>
    </row>
    <row r="41" spans="1:56" x14ac:dyDescent="0.25">
      <c r="A41" s="1" t="s">
        <v>1</v>
      </c>
      <c r="B41" s="1" t="s">
        <v>12517</v>
      </c>
      <c r="K41" s="1">
        <f t="shared" si="0"/>
        <v>2.72</v>
      </c>
    </row>
    <row r="42" spans="1:56" x14ac:dyDescent="0.25">
      <c r="A42" s="1">
        <v>9</v>
      </c>
      <c r="B42" s="1" t="s">
        <v>12516</v>
      </c>
      <c r="C42" s="1">
        <v>1991.0000030398369</v>
      </c>
      <c r="D42" s="1">
        <v>0</v>
      </c>
      <c r="E42">
        <f>(R42-S42*(1000-T42)/(1000-U42))*AK42</f>
        <v>3.2057480152694331</v>
      </c>
      <c r="F42">
        <f>IF(AV42&lt;&gt;0,1/(1/AV42-1/N42),0)</f>
        <v>4.1071714183656702</v>
      </c>
      <c r="G42">
        <f>((AY42-AL42/2)*S42-E42)/(AY42+AL42/2)</f>
        <v>377.26292194686005</v>
      </c>
      <c r="H42">
        <f>AL42*1000</f>
        <v>28.287894252183598</v>
      </c>
      <c r="I42">
        <f>(AQ42-AW42)</f>
        <v>1.155166394615307</v>
      </c>
      <c r="J42">
        <f>(P42+AP42*D42)</f>
        <v>26.4188232421875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26.996143341064453</v>
      </c>
      <c r="P42" s="1">
        <v>26.4188232421875</v>
      </c>
      <c r="Q42" s="1">
        <v>27.094280242919922</v>
      </c>
      <c r="R42" s="1">
        <v>400.04843139648438</v>
      </c>
      <c r="S42" s="1">
        <v>387.2108154296875</v>
      </c>
      <c r="T42" s="1">
        <v>1.057719349861145</v>
      </c>
      <c r="U42" s="1">
        <v>26.037620544433594</v>
      </c>
      <c r="V42" s="1">
        <v>2.6151623725891113</v>
      </c>
      <c r="W42" s="1">
        <v>64.376815795898438</v>
      </c>
      <c r="X42" s="1">
        <v>299.99981689453125</v>
      </c>
      <c r="Y42" s="1">
        <v>999.6395263671875</v>
      </c>
      <c r="Z42" s="1">
        <v>9.5337791442871094</v>
      </c>
      <c r="AA42" s="1">
        <v>88.473037719726563</v>
      </c>
      <c r="AB42" s="1">
        <v>17.260995864868164</v>
      </c>
      <c r="AC42" s="1">
        <v>0.24899859726428986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1.1029405032887176</v>
      </c>
      <c r="AL42">
        <f>(U42-T42)/(1000-U42)*AK42</f>
        <v>2.8287894252183598E-2</v>
      </c>
      <c r="AM42">
        <f>(P42+273.15)</f>
        <v>299.56882324218748</v>
      </c>
      <c r="AN42">
        <f>(O42+273.15)</f>
        <v>300.14614334106443</v>
      </c>
      <c r="AO42">
        <f>(Y42*AG42+Z42*AH42)*AI42</f>
        <v>159.94232064376047</v>
      </c>
      <c r="AP42">
        <f>((AO42+0.00000010773*(AN42^4-AM42^4))-AL42*44100)/(L42*51.4+0.00000043092*AM42^3)</f>
        <v>-8.889292791676576</v>
      </c>
      <c r="AQ42">
        <f>0.61365*EXP(17.502*J42/(240.97+J42))</f>
        <v>3.4587937791749077</v>
      </c>
      <c r="AR42">
        <f>AQ42*1000/AA42</f>
        <v>39.094326003951721</v>
      </c>
      <c r="AS42">
        <f>(AR42-U42)</f>
        <v>13.056705459518128</v>
      </c>
      <c r="AT42">
        <f>IF(D42,P42,(O42+P42)/2)</f>
        <v>26.707483291625977</v>
      </c>
      <c r="AU42">
        <f>0.61365*EXP(17.502*AT42/(240.97+AT42))</f>
        <v>3.5181280541348321</v>
      </c>
      <c r="AV42">
        <f>IF(AS42&lt;&gt;0,(1000-(AR42+U42)/2)/AS42*AL42,0)</f>
        <v>2.0959859689592628</v>
      </c>
      <c r="AW42">
        <f>U42*AA42/1000</f>
        <v>2.3036273845596007</v>
      </c>
      <c r="AX42">
        <f>(AU42-AW42)</f>
        <v>1.2145006695752314</v>
      </c>
      <c r="AY42">
        <f>1/(1.6/F42+1.37/N42)</f>
        <v>1.4091851868145264</v>
      </c>
      <c r="AZ42">
        <f>G42*AA42*0.001</f>
        <v>33.377596723658804</v>
      </c>
      <c r="BA42">
        <f>G42/S42</f>
        <v>0.97430884395161255</v>
      </c>
      <c r="BB42">
        <f>(1-AL42*AA42/AQ42/F42)*100</f>
        <v>82.382508909399832</v>
      </c>
      <c r="BC42">
        <f>(S42-E42/(N42/1.35))</f>
        <v>386.19973880788581</v>
      </c>
      <c r="BD42">
        <f>E42*BB42/100/BC42</f>
        <v>6.8383672460379276E-3</v>
      </c>
    </row>
    <row r="43" spans="1:56" x14ac:dyDescent="0.25">
      <c r="A43" s="1" t="s">
        <v>1</v>
      </c>
      <c r="B43" s="1" t="s">
        <v>12515</v>
      </c>
      <c r="K43" s="1">
        <f t="shared" si="0"/>
        <v>2.72</v>
      </c>
    </row>
    <row r="44" spans="1:56" x14ac:dyDescent="0.25">
      <c r="A44" s="1" t="s">
        <v>1</v>
      </c>
      <c r="B44" s="1" t="s">
        <v>12514</v>
      </c>
      <c r="K44" s="1">
        <f t="shared" si="0"/>
        <v>2.72</v>
      </c>
    </row>
    <row r="45" spans="1:56" x14ac:dyDescent="0.25">
      <c r="A45" s="1">
        <v>10</v>
      </c>
      <c r="B45" s="1" t="s">
        <v>12513</v>
      </c>
      <c r="C45" s="1">
        <v>2194.500003028661</v>
      </c>
      <c r="D45" s="1">
        <v>0</v>
      </c>
      <c r="E45">
        <f>(R45-S45*(1000-T45)/(1000-U45))*AK45</f>
        <v>3.7163040043699738</v>
      </c>
      <c r="F45">
        <f>IF(AV45&lt;&gt;0,1/(1/AV45-1/N45),0)</f>
        <v>4.3032130266346762</v>
      </c>
      <c r="G45">
        <f>((AY45-AL45/2)*S45-E45)/(AY45+AL45/2)</f>
        <v>376.21817686657749</v>
      </c>
      <c r="H45">
        <f>AL45*1000</f>
        <v>28.852160191190606</v>
      </c>
      <c r="I45">
        <f>(AQ45-AW45)</f>
        <v>1.1500531423989822</v>
      </c>
      <c r="J45">
        <f>(P45+AP45*D45)</f>
        <v>26.672252655029297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27.060817718505859</v>
      </c>
      <c r="P45" s="1">
        <v>26.672252655029297</v>
      </c>
      <c r="Q45" s="1">
        <v>27.140043258666992</v>
      </c>
      <c r="R45" s="1">
        <v>399.88055419921875</v>
      </c>
      <c r="S45" s="1">
        <v>386.4012451171875</v>
      </c>
      <c r="T45" s="1">
        <v>1.2195447683334351</v>
      </c>
      <c r="U45" s="1">
        <v>26.68433952331543</v>
      </c>
      <c r="V45" s="1">
        <v>3.0037646293640137</v>
      </c>
      <c r="W45" s="1">
        <v>65.724090576171875</v>
      </c>
      <c r="X45" s="1">
        <v>299.95822143554688</v>
      </c>
      <c r="Y45" s="1">
        <v>1249.6473388671875</v>
      </c>
      <c r="Z45" s="1">
        <v>9.6109275817871094</v>
      </c>
      <c r="AA45" s="1">
        <v>88.470840454101563</v>
      </c>
      <c r="AB45" s="1">
        <v>17.338994979858398</v>
      </c>
      <c r="AC45" s="1">
        <v>0.23149438202381134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1.1027875788071573</v>
      </c>
      <c r="AL45">
        <f>(U45-T45)/(1000-U45)*AK45</f>
        <v>2.8852160191190607E-2</v>
      </c>
      <c r="AM45">
        <f>(P45+273.15)</f>
        <v>299.82225265502927</v>
      </c>
      <c r="AN45">
        <f>(O45+273.15)</f>
        <v>300.21081771850584</v>
      </c>
      <c r="AO45">
        <f>(Y45*AG45+Z45*AH45)*AI45</f>
        <v>199.94356974966286</v>
      </c>
      <c r="AP45">
        <f>((AO45+0.00000010773*(AN45^4-AM45^4))-AL45*44100)/(L45*51.4+0.00000043092*AM45^3)</f>
        <v>-8.7808157897853718</v>
      </c>
      <c r="AQ45">
        <f>0.61365*EXP(17.502*J45/(240.97+J45))</f>
        <v>3.5108390869892983</v>
      </c>
      <c r="AR45">
        <f>AQ45*1000/AA45</f>
        <v>39.683573355570331</v>
      </c>
      <c r="AS45">
        <f>(AR45-U45)</f>
        <v>12.999233832254902</v>
      </c>
      <c r="AT45">
        <f>IF(D45,P45,(O45+P45)/2)</f>
        <v>26.866535186767578</v>
      </c>
      <c r="AU45">
        <f>0.61365*EXP(17.502*AT45/(240.97+AT45))</f>
        <v>3.5511994698110723</v>
      </c>
      <c r="AV45">
        <f>IF(AS45&lt;&gt;0,(1000-(AR45+U45)/2)/AS45*AL45,0)</f>
        <v>2.145875035727669</v>
      </c>
      <c r="AW45">
        <f>U45*AA45/1000</f>
        <v>2.3607859445903161</v>
      </c>
      <c r="AX45">
        <f>(AU45-AW45)</f>
        <v>1.1904135252207562</v>
      </c>
      <c r="AY45">
        <f>1/(1.6/F45+1.37/N45)</f>
        <v>1.4453318495123193</v>
      </c>
      <c r="AZ45">
        <f>G45*AA45*0.001</f>
        <v>33.284338301495943</v>
      </c>
      <c r="BA45">
        <f>G45/S45</f>
        <v>0.97364638861988739</v>
      </c>
      <c r="BB45">
        <f>(1-AL45*AA45/AQ45/F45)*100</f>
        <v>83.104357289103092</v>
      </c>
      <c r="BC45">
        <f>(S45-E45/(N45/1.35))</f>
        <v>385.22914173275768</v>
      </c>
      <c r="BD45">
        <f>E45*BB45/100/BC45</f>
        <v>8.0170740558443265E-3</v>
      </c>
    </row>
    <row r="46" spans="1:56" x14ac:dyDescent="0.25">
      <c r="A46" s="1" t="s">
        <v>1</v>
      </c>
      <c r="B46" s="1" t="s">
        <v>12512</v>
      </c>
      <c r="K46" s="1">
        <f t="shared" si="0"/>
        <v>2.72</v>
      </c>
    </row>
    <row r="47" spans="1:56" x14ac:dyDescent="0.25">
      <c r="A47" s="1" t="s">
        <v>1</v>
      </c>
      <c r="B47" s="1" t="s">
        <v>12511</v>
      </c>
      <c r="K47" s="1">
        <f t="shared" si="0"/>
        <v>2.72</v>
      </c>
    </row>
    <row r="48" spans="1:56" x14ac:dyDescent="0.25">
      <c r="A48" s="1">
        <v>11</v>
      </c>
      <c r="B48" s="1" t="s">
        <v>12510</v>
      </c>
      <c r="C48" s="1">
        <v>2397.500003028661</v>
      </c>
      <c r="D48" s="1">
        <v>0</v>
      </c>
      <c r="E48">
        <f>(R48-S48*(1000-T48)/(1000-U48))*AK48</f>
        <v>4.3810432249773426</v>
      </c>
      <c r="F48">
        <f>IF(AV48&lt;&gt;0,1/(1/AV48-1/N48),0)</f>
        <v>5.0321000068404222</v>
      </c>
      <c r="G48">
        <f>((AY48-AL48/2)*S48-E48)/(AY48+AL48/2)</f>
        <v>375.65942733881127</v>
      </c>
      <c r="H48">
        <f>AL48*1000</f>
        <v>29.69768428229542</v>
      </c>
      <c r="I48">
        <f>(AQ48-AW48)</f>
        <v>1.097561124746214</v>
      </c>
      <c r="J48">
        <f>(P48+AP48*D48)</f>
        <v>26.80134391784668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27.156120300292969</v>
      </c>
      <c r="P48" s="1">
        <v>26.80134391784668</v>
      </c>
      <c r="Q48" s="1">
        <v>27.211502075195313</v>
      </c>
      <c r="R48" s="1">
        <v>400.02474975585938</v>
      </c>
      <c r="S48" s="1">
        <v>385.66741943359375</v>
      </c>
      <c r="T48" s="1">
        <v>1.3959091901779175</v>
      </c>
      <c r="U48" s="1">
        <v>27.580532073974609</v>
      </c>
      <c r="V48" s="1">
        <v>3.4189474582672119</v>
      </c>
      <c r="W48" s="1">
        <v>67.551948547363281</v>
      </c>
      <c r="X48" s="1">
        <v>299.9844970703125</v>
      </c>
      <c r="Y48" s="1">
        <v>1599.29052734375</v>
      </c>
      <c r="Z48" s="1">
        <v>9.4395437240600586</v>
      </c>
      <c r="AA48" s="1">
        <v>88.47003173828125</v>
      </c>
      <c r="AB48" s="1">
        <v>17.400032043457031</v>
      </c>
      <c r="AC48" s="1">
        <v>0.21617941558361053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1.1028841804055605</v>
      </c>
      <c r="AL48">
        <f>(U48-T48)/(1000-U48)*AK48</f>
        <v>2.9697684282295418E-2</v>
      </c>
      <c r="AM48">
        <f>(P48+273.15)</f>
        <v>299.95134391784666</v>
      </c>
      <c r="AN48">
        <f>(O48+273.15)</f>
        <v>300.30612030029295</v>
      </c>
      <c r="AO48">
        <f>(Y48*AG48+Z48*AH48)*AI48</f>
        <v>255.88647865549137</v>
      </c>
      <c r="AP48">
        <f>((AO48+0.00000010773*(AN48^4-AM48^4))-AL48*44100)/(L48*51.4+0.00000043092*AM48^3)</f>
        <v>-8.6295545936750013</v>
      </c>
      <c r="AQ48">
        <f>0.61365*EXP(17.502*J48/(240.97+J48))</f>
        <v>3.5376116726894318</v>
      </c>
      <c r="AR48">
        <f>AQ48*1000/AA48</f>
        <v>39.986553674521815</v>
      </c>
      <c r="AS48">
        <f>(AR48-U48)</f>
        <v>12.406021600547206</v>
      </c>
      <c r="AT48">
        <f>IF(D48,P48,(O48+P48)/2)</f>
        <v>26.978732109069824</v>
      </c>
      <c r="AU48">
        <f>0.61365*EXP(17.502*AT48/(240.97+AT48))</f>
        <v>3.5746913442582229</v>
      </c>
      <c r="AV48">
        <f>IF(AS48&lt;&gt;0,(1000-(AR48+U48)/2)/AS48*AL48,0)</f>
        <v>2.3129406199657869</v>
      </c>
      <c r="AW48">
        <f>U48*AA48/1000</f>
        <v>2.4400505479432177</v>
      </c>
      <c r="AX48">
        <f>(AU48-AW48)</f>
        <v>1.1346407963150051</v>
      </c>
      <c r="AY48">
        <f>1/(1.6/F48+1.37/N48)</f>
        <v>1.5673339109346613</v>
      </c>
      <c r="AZ48">
        <f>G48*AA48*0.001</f>
        <v>33.234601459449195</v>
      </c>
      <c r="BA48">
        <f>G48/S48</f>
        <v>0.97405020079352156</v>
      </c>
      <c r="BB48">
        <f>(1-AL48*AA48/AQ48/F48)*100</f>
        <v>85.240917948189036</v>
      </c>
      <c r="BC48">
        <f>(S48-E48/(N48/1.35))</f>
        <v>384.28566067938772</v>
      </c>
      <c r="BD48">
        <f>E48*BB48/100/BC48</f>
        <v>9.7178787625731965E-3</v>
      </c>
    </row>
    <row r="49" spans="1:56" x14ac:dyDescent="0.25">
      <c r="A49" s="1" t="s">
        <v>1</v>
      </c>
      <c r="B49" s="1" t="s">
        <v>12509</v>
      </c>
      <c r="K49" s="1">
        <f t="shared" si="0"/>
        <v>2.72</v>
      </c>
    </row>
    <row r="50" spans="1:56" x14ac:dyDescent="0.25">
      <c r="A50" s="1" t="s">
        <v>1</v>
      </c>
      <c r="B50" s="1" t="s">
        <v>12504</v>
      </c>
      <c r="K50" s="1">
        <f t="shared" si="0"/>
        <v>2.72</v>
      </c>
    </row>
    <row r="51" spans="1:56" x14ac:dyDescent="0.25">
      <c r="A51" s="1">
        <v>12</v>
      </c>
      <c r="B51" s="1" t="s">
        <v>12508</v>
      </c>
      <c r="C51" s="1">
        <v>2600.500003028661</v>
      </c>
      <c r="D51" s="1">
        <v>0</v>
      </c>
      <c r="E51">
        <f>(R51-S51*(1000-T51)/(1000-U51))*AK51</f>
        <v>4.4409864278399978</v>
      </c>
      <c r="F51">
        <f>IF(AV51&lt;&gt;0,1/(1/AV51-1/N51),0)</f>
        <v>6.2157194978642965</v>
      </c>
      <c r="G51">
        <f>((AY51-AL51/2)*S51-E51)/(AY51+AL51/2)</f>
        <v>375.8033151890798</v>
      </c>
      <c r="H51">
        <f>AL51*1000</f>
        <v>30.758768345949111</v>
      </c>
      <c r="I51">
        <f>(AQ51-AW51)</f>
        <v>1.0364442261119491</v>
      </c>
      <c r="J51">
        <f>(P51+AP51*D51)</f>
        <v>26.970949172973633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27.310214996337891</v>
      </c>
      <c r="P51" s="1">
        <v>26.970949172973633</v>
      </c>
      <c r="Q51" s="1">
        <v>27.3353271484375</v>
      </c>
      <c r="R51" s="1">
        <v>399.8934326171875</v>
      </c>
      <c r="S51" s="1">
        <v>385.12591552734375</v>
      </c>
      <c r="T51" s="1">
        <v>1.5834001302719116</v>
      </c>
      <c r="U51" s="1">
        <v>28.672914505004883</v>
      </c>
      <c r="V51" s="1">
        <v>3.8431599140167236</v>
      </c>
      <c r="W51" s="1">
        <v>69.593650817871094</v>
      </c>
      <c r="X51" s="1">
        <v>299.98678588867188</v>
      </c>
      <c r="Y51" s="1">
        <v>1999.781005859375</v>
      </c>
      <c r="Z51" s="1">
        <v>8.6113643646240234</v>
      </c>
      <c r="AA51" s="1">
        <v>88.46722412109375</v>
      </c>
      <c r="AB51" s="1">
        <v>17.58460807800293</v>
      </c>
      <c r="AC51" s="1">
        <v>0.1989012211561203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1.1028925951789406</v>
      </c>
      <c r="AL51">
        <f>(U51-T51)/(1000-U51)*AK51</f>
        <v>3.0758768345949112E-2</v>
      </c>
      <c r="AM51">
        <f>(P51+273.15)</f>
        <v>300.12094917297361</v>
      </c>
      <c r="AN51">
        <f>(O51+273.15)</f>
        <v>300.46021499633787</v>
      </c>
      <c r="AO51">
        <f>(Y51*AG51+Z51*AH51)*AI51</f>
        <v>319.96495378572581</v>
      </c>
      <c r="AP51">
        <f>((AO51+0.00000010773*(AN51^4-AM51^4))-AL51*44100)/(L51*51.4+0.00000043092*AM51^3)</f>
        <v>-8.4875064874547288</v>
      </c>
      <c r="AQ51">
        <f>0.61365*EXP(17.502*J51/(240.97+J51))</f>
        <v>3.5730573798311758</v>
      </c>
      <c r="AR51">
        <f>AQ51*1000/AA51</f>
        <v>40.388487548115926</v>
      </c>
      <c r="AS51">
        <f>(AR51-U51)</f>
        <v>11.715573043111043</v>
      </c>
      <c r="AT51">
        <f>IF(D51,P51,(O51+P51)/2)</f>
        <v>27.140582084655762</v>
      </c>
      <c r="AU51">
        <f>0.61365*EXP(17.502*AT51/(240.97+AT51))</f>
        <v>3.6088185763756568</v>
      </c>
      <c r="AV51">
        <f>IF(AS51&lt;&gt;0,(1000-(AR51+U51)/2)/AS51*AL51,0)</f>
        <v>2.5348010210829632</v>
      </c>
      <c r="AW51">
        <f>U51*AA51/1000</f>
        <v>2.5366131537192267</v>
      </c>
      <c r="AX51">
        <f>(AU51-AW51)</f>
        <v>1.0722054226564302</v>
      </c>
      <c r="AY51">
        <f>1/(1.6/F51+1.37/N51)</f>
        <v>1.7316637858231021</v>
      </c>
      <c r="AZ51">
        <f>G51*AA51*0.001</f>
        <v>33.246276110282359</v>
      </c>
      <c r="BA51">
        <f>G51/S51</f>
        <v>0.97579337052532877</v>
      </c>
      <c r="BB51">
        <f>(1-AL51*AA51/AQ51/F51)*100</f>
        <v>87.747634502857323</v>
      </c>
      <c r="BC51">
        <f>(S51-E51/(N51/1.35))</f>
        <v>383.72525099178443</v>
      </c>
      <c r="BD51">
        <f>E51*BB51/100/BC51</f>
        <v>1.0155340387296985E-2</v>
      </c>
    </row>
    <row r="52" spans="1:56" x14ac:dyDescent="0.25">
      <c r="A52" s="1" t="s">
        <v>1</v>
      </c>
      <c r="B52" s="1" t="s">
        <v>12507</v>
      </c>
      <c r="K52" s="2">
        <v>7.9149999999999991</v>
      </c>
    </row>
    <row r="53" spans="1:56" x14ac:dyDescent="0.25">
      <c r="A53" s="1" t="s">
        <v>1</v>
      </c>
      <c r="B53" s="1" t="s">
        <v>12506</v>
      </c>
      <c r="K53" s="2">
        <v>7.9149999999999991</v>
      </c>
    </row>
    <row r="54" spans="1:56" x14ac:dyDescent="0.25">
      <c r="A54" s="1" t="s">
        <v>1</v>
      </c>
      <c r="B54" s="1" t="s">
        <v>12505</v>
      </c>
      <c r="K54" s="2">
        <v>7.9149999999999991</v>
      </c>
    </row>
    <row r="55" spans="1:56" x14ac:dyDescent="0.25">
      <c r="A55" s="1" t="s">
        <v>1</v>
      </c>
      <c r="B55" s="1" t="s">
        <v>12504</v>
      </c>
      <c r="K55" s="2">
        <v>7.9149999999999991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28CC-0F55-4467-84F7-B1F1D0683178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12591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12590</v>
      </c>
    </row>
    <row r="12" spans="1:56" x14ac:dyDescent="0.25">
      <c r="A12" s="1" t="s">
        <v>1</v>
      </c>
      <c r="B12" s="1" t="s">
        <v>12589</v>
      </c>
    </row>
    <row r="13" spans="1:56" x14ac:dyDescent="0.25">
      <c r="A13" s="1" t="s">
        <v>1</v>
      </c>
      <c r="B13" s="1" t="s">
        <v>12588</v>
      </c>
    </row>
    <row r="14" spans="1:56" x14ac:dyDescent="0.25">
      <c r="A14" s="1" t="s">
        <v>1</v>
      </c>
      <c r="B14" s="1" t="s">
        <v>12587</v>
      </c>
    </row>
    <row r="15" spans="1:56" x14ac:dyDescent="0.25">
      <c r="A15" s="1" t="s">
        <v>1</v>
      </c>
      <c r="B15" s="1" t="s">
        <v>12586</v>
      </c>
    </row>
    <row r="16" spans="1:56" x14ac:dyDescent="0.25">
      <c r="A16" s="1" t="s">
        <v>1</v>
      </c>
      <c r="B16" s="1" t="s">
        <v>12585</v>
      </c>
    </row>
    <row r="17" spans="1:56" x14ac:dyDescent="0.25">
      <c r="A17" s="1" t="s">
        <v>1</v>
      </c>
      <c r="B17" s="1" t="s">
        <v>12584</v>
      </c>
    </row>
    <row r="18" spans="1:56" x14ac:dyDescent="0.25">
      <c r="A18" s="1">
        <v>1</v>
      </c>
      <c r="B18" s="1" t="s">
        <v>12583</v>
      </c>
      <c r="C18" s="1">
        <v>364.00000321865082</v>
      </c>
      <c r="D18" s="1">
        <v>0</v>
      </c>
      <c r="E18">
        <f>(R18-S18*(1000-T18)/(1000-U18))*AK18</f>
        <v>-2.3688101833619513</v>
      </c>
      <c r="F18">
        <f>IF(AV18&lt;&gt;0,1/(1/AV18-1/N18),0)</f>
        <v>2.1883649514938637</v>
      </c>
      <c r="G18">
        <f>((AY18-AL18/2)*S18-E18)/(AY18+AL18/2)</f>
        <v>388.69350118202362</v>
      </c>
      <c r="H18">
        <f>AL18*1000</f>
        <v>20.614275647532114</v>
      </c>
      <c r="I18">
        <f>(AQ18-AW18)</f>
        <v>1.2165127258040043</v>
      </c>
      <c r="J18">
        <f>(P18+AP18*D18)</f>
        <v>26.928371429443359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27.040771484375</v>
      </c>
      <c r="P18" s="1">
        <v>26.928371429443359</v>
      </c>
      <c r="Q18" s="1">
        <v>27.071514129638672</v>
      </c>
      <c r="R18" s="1">
        <v>399.92794799804688</v>
      </c>
      <c r="S18" s="1">
        <v>394.69131469726563</v>
      </c>
      <c r="T18" s="1">
        <v>8.3340129852294922</v>
      </c>
      <c r="U18" s="1">
        <v>26.553960800170898</v>
      </c>
      <c r="V18" s="1">
        <v>20.536731719970703</v>
      </c>
      <c r="W18" s="1">
        <v>65.4344482421875</v>
      </c>
      <c r="X18" s="1">
        <v>299.57235717773438</v>
      </c>
      <c r="Y18" s="1">
        <v>0.29650387167930603</v>
      </c>
      <c r="Z18" s="1">
        <v>9.8992023468017578</v>
      </c>
      <c r="AA18" s="1">
        <v>88.409309387207031</v>
      </c>
      <c r="AB18" s="1">
        <v>21.353557586669922</v>
      </c>
      <c r="AC18" s="1">
        <v>1.4785219430923462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1.1013689602122585</v>
      </c>
      <c r="AL18">
        <f>(U18-T18)/(1000-U18)*AK18</f>
        <v>2.0614275647532113E-2</v>
      </c>
      <c r="AM18">
        <f>(P18+273.15)</f>
        <v>300.07837142944334</v>
      </c>
      <c r="AN18">
        <f>(O18+273.15)</f>
        <v>300.19077148437498</v>
      </c>
      <c r="AO18">
        <f>(Y18*AG18+Z18*AH18)*AI18</f>
        <v>4.7440618408308488E-2</v>
      </c>
      <c r="AP18">
        <f>((AO18+0.00000010773*(AN18^4-AM18^4))-AL18*44100)/(L18*51.4+0.00000043092*AM18^3)</f>
        <v>-7.4619052106364538</v>
      </c>
      <c r="AQ18">
        <f>0.61365*EXP(17.502*J18/(240.97+J18))</f>
        <v>3.5641300616420808</v>
      </c>
      <c r="AR18">
        <f>AQ18*1000/AA18</f>
        <v>40.313967910689463</v>
      </c>
      <c r="AS18">
        <f>(AR18-U18)</f>
        <v>13.760007110518565</v>
      </c>
      <c r="AT18">
        <f>IF(D18,P18,(O18+P18)/2)</f>
        <v>26.98457145690918</v>
      </c>
      <c r="AU18">
        <f>0.61365*EXP(17.502*AT18/(240.97+AT18))</f>
        <v>3.5759176963040527</v>
      </c>
      <c r="AV18">
        <f>IF(AS18&lt;&gt;0,(1000-(AR18+U18)/2)/AS18*AL18,0)</f>
        <v>1.4480413077031187</v>
      </c>
      <c r="AW18">
        <f>U18*AA18/1000</f>
        <v>2.3476173358380765</v>
      </c>
      <c r="AX18">
        <f>(AU18-AW18)</f>
        <v>1.2283003604659761</v>
      </c>
      <c r="AY18">
        <f>1/(1.6/F18+1.37/N18)</f>
        <v>0.95128750976533227</v>
      </c>
      <c r="AZ18">
        <f>G18*AA18*0.001</f>
        <v>34.364124002798249</v>
      </c>
      <c r="BA18">
        <f>G18/S18</f>
        <v>0.98480378642270749</v>
      </c>
      <c r="BB18">
        <f>(1-AL18*AA18/AQ18/F18)*100</f>
        <v>76.633547503611226</v>
      </c>
      <c r="BC18">
        <f>(S18-E18/(N18/1.35))</f>
        <v>395.43842538296985</v>
      </c>
      <c r="BD18">
        <f>E18*BB18/100/BC18</f>
        <v>-4.590609208953318E-3</v>
      </c>
    </row>
    <row r="19" spans="1:56" x14ac:dyDescent="0.25">
      <c r="A19" s="1" t="s">
        <v>1</v>
      </c>
      <c r="B19" s="1" t="s">
        <v>12582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12581</v>
      </c>
      <c r="K20" s="1">
        <f t="shared" si="0"/>
        <v>2.72</v>
      </c>
    </row>
    <row r="21" spans="1:56" x14ac:dyDescent="0.25">
      <c r="A21" s="1">
        <v>2</v>
      </c>
      <c r="B21" s="1" t="s">
        <v>12580</v>
      </c>
      <c r="C21" s="1">
        <v>567.00000321865082</v>
      </c>
      <c r="D21" s="1">
        <v>0</v>
      </c>
      <c r="E21">
        <f>(R21-S21*(1000-T21)/(1000-U21))*AK21</f>
        <v>-1.0262984111597575</v>
      </c>
      <c r="F21">
        <f>IF(AV21&lt;&gt;0,1/(1/AV21-1/N21),0)</f>
        <v>1.9579881242030253</v>
      </c>
      <c r="G21">
        <f>((AY21-AL21/2)*S21-E21)/(AY21+AL21/2)</f>
        <v>385.97669293096334</v>
      </c>
      <c r="H21">
        <f>AL21*1000</f>
        <v>19.962243200844036</v>
      </c>
      <c r="I21">
        <f>(AQ21-AW21)</f>
        <v>1.2699205487532454</v>
      </c>
      <c r="J21">
        <f>(P21+AP21*D21)</f>
        <v>26.980941772460938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26.996479034423828</v>
      </c>
      <c r="P21" s="1">
        <v>26.980941772460938</v>
      </c>
      <c r="Q21" s="1">
        <v>27.068096160888672</v>
      </c>
      <c r="R21" s="1">
        <v>399.86245727539063</v>
      </c>
      <c r="S21" s="1">
        <v>393.65908813476563</v>
      </c>
      <c r="T21" s="1">
        <v>8.4230518341064453</v>
      </c>
      <c r="U21" s="1">
        <v>26.075826644897461</v>
      </c>
      <c r="V21" s="1">
        <v>20.809196472167969</v>
      </c>
      <c r="W21" s="1">
        <v>64.420463562011719</v>
      </c>
      <c r="X21" s="1">
        <v>299.56454467773438</v>
      </c>
      <c r="Y21" s="1">
        <v>25.421401977539063</v>
      </c>
      <c r="Z21" s="1">
        <v>9.8405094146728516</v>
      </c>
      <c r="AA21" s="1">
        <v>88.405052185058594</v>
      </c>
      <c r="AB21" s="1">
        <v>21.195650100708008</v>
      </c>
      <c r="AC21" s="1">
        <v>1.4728730916976929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1.1013402377857879</v>
      </c>
      <c r="AL21">
        <f>(U21-T21)/(1000-U21)*AK21</f>
        <v>1.9962243200844037E-2</v>
      </c>
      <c r="AM21">
        <f>(P21+273.15)</f>
        <v>300.13094177246091</v>
      </c>
      <c r="AN21">
        <f>(O21+273.15)</f>
        <v>300.14647903442381</v>
      </c>
      <c r="AO21">
        <f>(Y21*AG21+Z21*AH21)*AI21</f>
        <v>4.0674242254922319</v>
      </c>
      <c r="AP21">
        <f>((AO21+0.00000010773*(AN21^4-AM21^4))-AL21*44100)/(L21*51.4+0.00000043092*AM21^3)</f>
        <v>-7.2013997873045312</v>
      </c>
      <c r="AQ21">
        <f>0.61365*EXP(17.502*J21/(240.97+J21))</f>
        <v>3.5751553640639466</v>
      </c>
      <c r="AR21">
        <f>AQ21*1000/AA21</f>
        <v>40.440622743823077</v>
      </c>
      <c r="AS21">
        <f>(AR21-U21)</f>
        <v>14.364796098925616</v>
      </c>
      <c r="AT21">
        <f>IF(D21,P21,(O21+P21)/2)</f>
        <v>26.988710403442383</v>
      </c>
      <c r="AU21">
        <f>0.61365*EXP(17.502*AT21/(240.97+AT21))</f>
        <v>3.5767871605564245</v>
      </c>
      <c r="AV21">
        <f>IF(AS21&lt;&gt;0,(1000-(AR21+U21)/2)/AS21*AL21,0)</f>
        <v>1.3434464574481693</v>
      </c>
      <c r="AW21">
        <f>U21*AA21/1000</f>
        <v>2.3052348153107012</v>
      </c>
      <c r="AX21">
        <f>(AU21-AW21)</f>
        <v>1.2715523452457234</v>
      </c>
      <c r="AY21">
        <f>1/(1.6/F21+1.37/N21)</f>
        <v>0.87932746812527973</v>
      </c>
      <c r="AZ21">
        <f>G21*AA21*0.001</f>
        <v>34.122289680778152</v>
      </c>
      <c r="BA21">
        <f>G21/S21</f>
        <v>0.98048464919175882</v>
      </c>
      <c r="BB21">
        <f>(1-AL21*AA21/AQ21/F21)*100</f>
        <v>74.789500279656991</v>
      </c>
      <c r="BC21">
        <f>(S21-E21/(N21/1.35))</f>
        <v>393.98277743460244</v>
      </c>
      <c r="BD21">
        <f>E21*BB21/100/BC21</f>
        <v>-1.9482157521767576E-3</v>
      </c>
    </row>
    <row r="22" spans="1:56" x14ac:dyDescent="0.25">
      <c r="A22" s="1" t="s">
        <v>1</v>
      </c>
      <c r="B22" s="1" t="s">
        <v>12579</v>
      </c>
      <c r="K22" s="1">
        <f t="shared" si="0"/>
        <v>2.72</v>
      </c>
    </row>
    <row r="23" spans="1:56" x14ac:dyDescent="0.25">
      <c r="A23" s="1" t="s">
        <v>1</v>
      </c>
      <c r="B23" s="1" t="s">
        <v>12578</v>
      </c>
      <c r="K23" s="1">
        <f t="shared" si="0"/>
        <v>2.72</v>
      </c>
    </row>
    <row r="24" spans="1:56" x14ac:dyDescent="0.25">
      <c r="A24" s="1">
        <v>3</v>
      </c>
      <c r="B24" s="1" t="s">
        <v>12577</v>
      </c>
      <c r="C24" s="1">
        <v>770.00000321865082</v>
      </c>
      <c r="D24" s="1">
        <v>0</v>
      </c>
      <c r="E24">
        <f>(R24-S24*(1000-T24)/(1000-U24))*AK24</f>
        <v>-0.19812876439959889</v>
      </c>
      <c r="F24">
        <f>IF(AV24&lt;&gt;0,1/(1/AV24-1/N24),0)</f>
        <v>1.852770061793594</v>
      </c>
      <c r="G24">
        <f>((AY24-AL24/2)*S24-E24)/(AY24+AL24/2)</f>
        <v>384.57070177412999</v>
      </c>
      <c r="H24">
        <f>AL24*1000</f>
        <v>19.469482893450852</v>
      </c>
      <c r="I24">
        <f>(AQ24-AW24)</f>
        <v>1.2871128552233722</v>
      </c>
      <c r="J24">
        <f>(P24+AP24*D24)</f>
        <v>26.921085357666016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26.921270370483398</v>
      </c>
      <c r="P24" s="1">
        <v>26.921085357666016</v>
      </c>
      <c r="Q24" s="1">
        <v>27.013645172119141</v>
      </c>
      <c r="R24" s="1">
        <v>400.07244873046875</v>
      </c>
      <c r="S24" s="1">
        <v>393.29913330078125</v>
      </c>
      <c r="T24" s="1">
        <v>8.5159940719604492</v>
      </c>
      <c r="U24" s="1">
        <v>25.740158081054688</v>
      </c>
      <c r="V24" s="1">
        <v>21.131341934204102</v>
      </c>
      <c r="W24" s="1">
        <v>63.870880126953125</v>
      </c>
      <c r="X24" s="1">
        <v>299.54354858398438</v>
      </c>
      <c r="Y24" s="1">
        <v>49.006702423095703</v>
      </c>
      <c r="Z24" s="1">
        <v>8.9262571334838867</v>
      </c>
      <c r="AA24" s="1">
        <v>88.402389526367188</v>
      </c>
      <c r="AB24" s="1">
        <v>21.180076599121094</v>
      </c>
      <c r="AC24" s="1">
        <v>1.4656252861022949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1.1012630462646482</v>
      </c>
      <c r="AL24">
        <f>(U24-T24)/(1000-U24)*AK24</f>
        <v>1.9469482893450851E-2</v>
      </c>
      <c r="AM24">
        <f>(P24+273.15)</f>
        <v>300.07108535766599</v>
      </c>
      <c r="AN24">
        <f>(O24+273.15)</f>
        <v>300.07127037048338</v>
      </c>
      <c r="AO24">
        <f>(Y24*AG24+Z24*AH24)*AI24</f>
        <v>7.8410722124336871</v>
      </c>
      <c r="AP24">
        <f>((AO24+0.00000010773*(AN24^4-AM24^4))-AL24*44100)/(L24*51.4+0.00000043092*AM24^3)</f>
        <v>-6.9936256382969537</v>
      </c>
      <c r="AQ24">
        <f>0.61365*EXP(17.502*J24/(240.97+J24))</f>
        <v>3.5626043363750366</v>
      </c>
      <c r="AR24">
        <f>AQ24*1000/AA24</f>
        <v>40.299864692146613</v>
      </c>
      <c r="AS24">
        <f>(AR24-U24)</f>
        <v>14.559706611091926</v>
      </c>
      <c r="AT24">
        <f>IF(D24,P24,(O24+P24)/2)</f>
        <v>26.921177864074707</v>
      </c>
      <c r="AU24">
        <f>0.61365*EXP(17.502*AT24/(240.97+AT24))</f>
        <v>3.5626237039201962</v>
      </c>
      <c r="AV24">
        <f>IF(AS24&lt;&gt;0,(1000-(AR24+U24)/2)/AS24*AL24,0)</f>
        <v>1.2930617937229127</v>
      </c>
      <c r="AW24">
        <f>U24*AA24/1000</f>
        <v>2.2754914811516644</v>
      </c>
      <c r="AX24">
        <f>(AU24-AW24)</f>
        <v>1.2871322227685318</v>
      </c>
      <c r="AY24">
        <f>1/(1.6/F24+1.37/N24)</f>
        <v>0.84485201456244785</v>
      </c>
      <c r="AZ24">
        <f>G24*AA24*0.001</f>
        <v>33.996968978665031</v>
      </c>
      <c r="BA24">
        <f>G24/S24</f>
        <v>0.97780714273790159</v>
      </c>
      <c r="BB24">
        <f>(1-AL24*AA24/AQ24/F24)*100</f>
        <v>73.92470056215312</v>
      </c>
      <c r="BC24">
        <f>(S24-E24/(N24/1.35))</f>
        <v>393.3616221055272</v>
      </c>
      <c r="BD24">
        <f>E24*BB24/100/BC24</f>
        <v>-3.7234465077176448E-4</v>
      </c>
    </row>
    <row r="25" spans="1:56" x14ac:dyDescent="0.25">
      <c r="A25" s="1" t="s">
        <v>1</v>
      </c>
      <c r="B25" s="1" t="s">
        <v>12576</v>
      </c>
      <c r="K25" s="1">
        <f t="shared" si="0"/>
        <v>2.72</v>
      </c>
    </row>
    <row r="26" spans="1:56" x14ac:dyDescent="0.25">
      <c r="A26" s="1" t="s">
        <v>1</v>
      </c>
      <c r="B26" s="1" t="s">
        <v>12575</v>
      </c>
      <c r="K26" s="1">
        <f t="shared" si="0"/>
        <v>2.72</v>
      </c>
    </row>
    <row r="27" spans="1:56" x14ac:dyDescent="0.25">
      <c r="A27" s="1">
        <v>4</v>
      </c>
      <c r="B27" s="1" t="s">
        <v>12574</v>
      </c>
      <c r="C27" s="1">
        <v>973.00000321865082</v>
      </c>
      <c r="D27" s="1">
        <v>0</v>
      </c>
      <c r="E27">
        <f>(R27-S27*(1000-T27)/(1000-U27))*AK27</f>
        <v>1.0030905596516786</v>
      </c>
      <c r="F27">
        <f>IF(AV27&lt;&gt;0,1/(1/AV27-1/N27),0)</f>
        <v>1.8452748563616355</v>
      </c>
      <c r="G27">
        <f>((AY27-AL27/2)*S27-E27)/(AY27+AL27/2)</f>
        <v>382.29569207254855</v>
      </c>
      <c r="H27">
        <f>AL27*1000</f>
        <v>19.319446530323834</v>
      </c>
      <c r="I27">
        <f>(AQ27-AW27)</f>
        <v>1.2809143154959099</v>
      </c>
      <c r="J27">
        <f>(P27+AP27*D27)</f>
        <v>26.868349075317383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26.863937377929688</v>
      </c>
      <c r="P27" s="1">
        <v>26.868349075317383</v>
      </c>
      <c r="Q27" s="1">
        <v>26.96441650390625</v>
      </c>
      <c r="R27" s="1">
        <v>400.16433715820313</v>
      </c>
      <c r="S27" s="1">
        <v>392.3699951171875</v>
      </c>
      <c r="T27" s="1">
        <v>8.5932197570800781</v>
      </c>
      <c r="U27" s="1">
        <v>25.685918807983398</v>
      </c>
      <c r="V27" s="1">
        <v>21.394638061523438</v>
      </c>
      <c r="W27" s="1">
        <v>63.950531005859375</v>
      </c>
      <c r="X27" s="1">
        <v>299.53799438476563</v>
      </c>
      <c r="Y27" s="1">
        <v>100.58456420898438</v>
      </c>
      <c r="Z27" s="1">
        <v>10.703750610351563</v>
      </c>
      <c r="AA27" s="1">
        <v>88.401115417480469</v>
      </c>
      <c r="AB27" s="1">
        <v>21.136417388916016</v>
      </c>
      <c r="AC27" s="1">
        <v>1.4607570171356201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1.1012426264145792</v>
      </c>
      <c r="AL27">
        <f>(U27-T27)/(1000-U27)*AK27</f>
        <v>1.9319446530323834E-2</v>
      </c>
      <c r="AM27">
        <f>(P27+273.15)</f>
        <v>300.01834907531736</v>
      </c>
      <c r="AN27">
        <f>(O27+273.15)</f>
        <v>300.01393737792966</v>
      </c>
      <c r="AO27">
        <f>(Y27*AG27+Z27*AH27)*AI27</f>
        <v>16.093529913719067</v>
      </c>
      <c r="AP27">
        <f>((AO27+0.00000010773*(AN27^4-AM27^4))-AL27*44100)/(L27*51.4+0.00000043092*AM27^3)</f>
        <v>-6.8721819333321399</v>
      </c>
      <c r="AQ27">
        <f>0.61365*EXP(17.502*J27/(240.97+J27))</f>
        <v>3.5515781886444828</v>
      </c>
      <c r="AR27">
        <f>AQ27*1000/AA27</f>
        <v>40.175716922483453</v>
      </c>
      <c r="AS27">
        <f>(AR27-U27)</f>
        <v>14.489798114500054</v>
      </c>
      <c r="AT27">
        <f>IF(D27,P27,(O27+P27)/2)</f>
        <v>26.866143226623535</v>
      </c>
      <c r="AU27">
        <f>0.61365*EXP(17.502*AT27/(240.97+AT27))</f>
        <v>3.5511176377239</v>
      </c>
      <c r="AV27">
        <f>IF(AS27&lt;&gt;0,(1000-(AR27+U27)/2)/AS27*AL27,0)</f>
        <v>1.2894066023376931</v>
      </c>
      <c r="AW27">
        <f>U27*AA27/1000</f>
        <v>2.2706638731485729</v>
      </c>
      <c r="AX27">
        <f>(AU27-AW27)</f>
        <v>1.2804537645753271</v>
      </c>
      <c r="AY27">
        <f>1/(1.6/F27+1.37/N27)</f>
        <v>0.84235571267999554</v>
      </c>
      <c r="AZ27">
        <f>G27*AA27*0.001</f>
        <v>33.795365598510934</v>
      </c>
      <c r="BA27">
        <f>G27/S27</f>
        <v>0.97432448156075213</v>
      </c>
      <c r="BB27">
        <f>(1-AL27*AA27/AQ27/F27)*100</f>
        <v>73.940265845114155</v>
      </c>
      <c r="BC27">
        <f>(S27-E27/(N27/1.35))</f>
        <v>392.05362545569727</v>
      </c>
      <c r="BD27">
        <f>E27*BB27/100/BC27</f>
        <v>1.8918019840056461E-3</v>
      </c>
    </row>
    <row r="28" spans="1:56" x14ac:dyDescent="0.25">
      <c r="A28" s="1" t="s">
        <v>1</v>
      </c>
      <c r="B28" s="1" t="s">
        <v>12573</v>
      </c>
      <c r="K28" s="1">
        <f t="shared" si="0"/>
        <v>2.72</v>
      </c>
    </row>
    <row r="29" spans="1:56" x14ac:dyDescent="0.25">
      <c r="A29" s="1" t="s">
        <v>1</v>
      </c>
      <c r="B29" s="1" t="s">
        <v>12572</v>
      </c>
      <c r="K29" s="1">
        <f t="shared" si="0"/>
        <v>2.72</v>
      </c>
    </row>
    <row r="30" spans="1:56" x14ac:dyDescent="0.25">
      <c r="A30" s="1">
        <v>5</v>
      </c>
      <c r="B30" s="1" t="s">
        <v>12571</v>
      </c>
      <c r="C30" s="1">
        <v>1176.0000032186508</v>
      </c>
      <c r="D30" s="1">
        <v>0</v>
      </c>
      <c r="E30">
        <f>(R30-S30*(1000-T30)/(1000-U30))*AK30</f>
        <v>1.6464969548264616</v>
      </c>
      <c r="F30">
        <f>IF(AV30&lt;&gt;0,1/(1/AV30-1/N30),0)</f>
        <v>1.8713352583950307</v>
      </c>
      <c r="G30">
        <f>((AY30-AL30/2)*S30-E30)/(AY30+AL30/2)</f>
        <v>380.92199046812578</v>
      </c>
      <c r="H30">
        <f>AL30*1000</f>
        <v>19.289316793150295</v>
      </c>
      <c r="I30">
        <f>(AQ30-AW30)</f>
        <v>1.2664969955847991</v>
      </c>
      <c r="J30">
        <f>(P30+AP30*D30)</f>
        <v>26.820003509521484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26.822677612304688</v>
      </c>
      <c r="P30" s="1">
        <v>26.820003509521484</v>
      </c>
      <c r="Q30" s="1">
        <v>26.920534133911133</v>
      </c>
      <c r="R30" s="1">
        <v>399.96524047851563</v>
      </c>
      <c r="S30" s="1">
        <v>391.61199951171875</v>
      </c>
      <c r="T30" s="1">
        <v>8.6728639602661133</v>
      </c>
      <c r="U30" s="1">
        <v>25.735296249389648</v>
      </c>
      <c r="V30" s="1">
        <v>21.645095825195313</v>
      </c>
      <c r="W30" s="1">
        <v>64.228256225585938</v>
      </c>
      <c r="X30" s="1">
        <v>299.586181640625</v>
      </c>
      <c r="Y30" s="1">
        <v>150.11691284179688</v>
      </c>
      <c r="Z30" s="1">
        <v>10.771499633789063</v>
      </c>
      <c r="AA30" s="1">
        <v>88.39996337890625</v>
      </c>
      <c r="AB30" s="1">
        <v>21.075716018676758</v>
      </c>
      <c r="AC30" s="1">
        <v>1.4663525819778442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1.101419785443474</v>
      </c>
      <c r="AL30">
        <f>(U30-T30)/(1000-U30)*AK30</f>
        <v>1.9289316793150296E-2</v>
      </c>
      <c r="AM30">
        <f>(P30+273.15)</f>
        <v>299.97000350952146</v>
      </c>
      <c r="AN30">
        <f>(O30+273.15)</f>
        <v>299.97267761230466</v>
      </c>
      <c r="AO30">
        <f>(Y30*AG30+Z30*AH30)*AI30</f>
        <v>24.018705517827584</v>
      </c>
      <c r="AP30">
        <f>((AO30+0.00000010773*(AN30^4-AM30^4))-AL30*44100)/(L30*51.4+0.00000043092*AM30^3)</f>
        <v>-6.7957435270572022</v>
      </c>
      <c r="AQ30">
        <f>0.61365*EXP(17.502*J30/(240.97+J30))</f>
        <v>3.5414962415761475</v>
      </c>
      <c r="AR30">
        <f>AQ30*1000/AA30</f>
        <v>40.062191274857575</v>
      </c>
      <c r="AS30">
        <f>(AR30-U30)</f>
        <v>14.326895025467927</v>
      </c>
      <c r="AT30">
        <f>IF(D30,P30,(O30+P30)/2)</f>
        <v>26.821340560913086</v>
      </c>
      <c r="AU30">
        <f>0.61365*EXP(17.502*AT30/(240.97+AT30))</f>
        <v>3.5417747329371787</v>
      </c>
      <c r="AV30">
        <f>IF(AS30&lt;&gt;0,(1000-(AR30+U30)/2)/AS30*AL30,0)</f>
        <v>1.3020771401943556</v>
      </c>
      <c r="AW30">
        <f>U30*AA30/1000</f>
        <v>2.2749992459913484</v>
      </c>
      <c r="AX30">
        <f>(AU30-AW30)</f>
        <v>1.2667754869458303</v>
      </c>
      <c r="AY30">
        <f>1/(1.6/F30+1.37/N30)</f>
        <v>0.85101175787851446</v>
      </c>
      <c r="AZ30">
        <f>G30*AA30*0.001</f>
        <v>33.673490007602389</v>
      </c>
      <c r="BA30">
        <f>G30/S30</f>
        <v>0.97270254982757987</v>
      </c>
      <c r="BB30">
        <f>(1-AL30*AA30/AQ30/F30)*100</f>
        <v>74.270547483049356</v>
      </c>
      <c r="BC30">
        <f>(S30-E30/(N30/1.35))</f>
        <v>391.09270274510976</v>
      </c>
      <c r="BD30">
        <f>E30*BB30/100/BC30</f>
        <v>3.1267837370986067E-3</v>
      </c>
    </row>
    <row r="31" spans="1:56" x14ac:dyDescent="0.25">
      <c r="A31" s="1" t="s">
        <v>1</v>
      </c>
      <c r="B31" s="1" t="s">
        <v>12570</v>
      </c>
      <c r="K31" s="1">
        <f t="shared" si="0"/>
        <v>2.72</v>
      </c>
    </row>
    <row r="32" spans="1:56" x14ac:dyDescent="0.25">
      <c r="A32" s="1" t="s">
        <v>1</v>
      </c>
      <c r="B32" s="1" t="s">
        <v>12569</v>
      </c>
      <c r="K32" s="1">
        <f t="shared" si="0"/>
        <v>2.72</v>
      </c>
    </row>
    <row r="33" spans="1:56" x14ac:dyDescent="0.25">
      <c r="A33" s="1">
        <v>6</v>
      </c>
      <c r="B33" s="1" t="s">
        <v>12568</v>
      </c>
      <c r="C33" s="1">
        <v>1379.0000032186508</v>
      </c>
      <c r="D33" s="1">
        <v>0</v>
      </c>
      <c r="E33">
        <f>(R33-S33*(1000-T33)/(1000-U33))*AK33</f>
        <v>2.6495853145846504</v>
      </c>
      <c r="F33">
        <f>IF(AV33&lt;&gt;0,1/(1/AV33-1/N33),0)</f>
        <v>1.9793191253537463</v>
      </c>
      <c r="G33">
        <f>((AY33-AL33/2)*S33-E33)/(AY33+AL33/2)</f>
        <v>379.3083783125046</v>
      </c>
      <c r="H33">
        <f>AL33*1000</f>
        <v>19.555667144454418</v>
      </c>
      <c r="I33">
        <f>(AQ33-AW33)</f>
        <v>1.2350845789361147</v>
      </c>
      <c r="J33">
        <f>(P33+AP33*D33)</f>
        <v>26.795522689819336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26.805385589599609</v>
      </c>
      <c r="P33" s="1">
        <v>26.795522689819336</v>
      </c>
      <c r="Q33" s="1">
        <v>26.899795532226563</v>
      </c>
      <c r="R33" s="1">
        <v>400.13925170898438</v>
      </c>
      <c r="S33" s="1">
        <v>390.79522705078125</v>
      </c>
      <c r="T33" s="1">
        <v>8.7406482696533203</v>
      </c>
      <c r="U33" s="1">
        <v>26.033136367797852</v>
      </c>
      <c r="V33" s="1">
        <v>21.836347579956055</v>
      </c>
      <c r="W33" s="1">
        <v>65.037353515625</v>
      </c>
      <c r="X33" s="1">
        <v>299.59063720703125</v>
      </c>
      <c r="Y33" s="1">
        <v>301.42117309570313</v>
      </c>
      <c r="Z33" s="1">
        <v>10.905056953430176</v>
      </c>
      <c r="AA33" s="1">
        <v>88.399490356445313</v>
      </c>
      <c r="AB33" s="1">
        <v>21.110841751098633</v>
      </c>
      <c r="AC33" s="1">
        <v>1.4716891050338745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1.1014361662023207</v>
      </c>
      <c r="AL33">
        <f>(U33-T33)/(1000-U33)*AK33</f>
        <v>1.9555667144454419E-2</v>
      </c>
      <c r="AM33">
        <f>(P33+273.15)</f>
        <v>299.94552268981931</v>
      </c>
      <c r="AN33">
        <f>(O33+273.15)</f>
        <v>299.95538558959959</v>
      </c>
      <c r="AO33">
        <f>(Y33*AG33+Z33*AH33)*AI33</f>
        <v>48.227386617346383</v>
      </c>
      <c r="AP33">
        <f>((AO33+0.00000010773*(AN33^4-AM33^4))-AL33*44100)/(L33*51.4+0.00000043092*AM33^3)</f>
        <v>-6.6927548130913541</v>
      </c>
      <c r="AQ33">
        <f>0.61365*EXP(17.502*J33/(240.97+J33))</f>
        <v>3.5364005662292866</v>
      </c>
      <c r="AR33">
        <f>AQ33*1000/AA33</f>
        <v>40.004761927583253</v>
      </c>
      <c r="AS33">
        <f>(AR33-U33)</f>
        <v>13.971625559785402</v>
      </c>
      <c r="AT33">
        <f>IF(D33,P33,(O33+P33)/2)</f>
        <v>26.800454139709473</v>
      </c>
      <c r="AU33">
        <f>0.61365*EXP(17.502*AT33/(240.97+AT33))</f>
        <v>3.5374265309124597</v>
      </c>
      <c r="AV33">
        <f>IF(AS33&lt;&gt;0,(1000-(AR33+U33)/2)/AS33*AL33,0)</f>
        <v>1.3534545056726359</v>
      </c>
      <c r="AW33">
        <f>U33*AA33/1000</f>
        <v>2.3013159872931719</v>
      </c>
      <c r="AX33">
        <f>(AU33-AW33)</f>
        <v>1.2361105436192878</v>
      </c>
      <c r="AY33">
        <f>1/(1.6/F33+1.37/N33)</f>
        <v>0.88618997543500733</v>
      </c>
      <c r="AZ33">
        <f>G33*AA33*0.001</f>
        <v>33.530667330755165</v>
      </c>
      <c r="BA33">
        <f>G33/S33</f>
        <v>0.97060647637647834</v>
      </c>
      <c r="BB33">
        <f>(1-AL33*AA33/AQ33/F33)*100</f>
        <v>75.302947482875766</v>
      </c>
      <c r="BC33">
        <f>(S33-E33/(N33/1.35))</f>
        <v>389.95956131651724</v>
      </c>
      <c r="BD33">
        <f>E33*BB33/100/BC33</f>
        <v>5.1164685672015547E-3</v>
      </c>
    </row>
    <row r="34" spans="1:56" x14ac:dyDescent="0.25">
      <c r="A34" s="1" t="s">
        <v>1</v>
      </c>
      <c r="B34" s="1" t="s">
        <v>12567</v>
      </c>
      <c r="K34" s="1">
        <f t="shared" si="0"/>
        <v>2.72</v>
      </c>
    </row>
    <row r="35" spans="1:56" x14ac:dyDescent="0.25">
      <c r="A35" s="1" t="s">
        <v>1</v>
      </c>
      <c r="B35" s="1" t="s">
        <v>12566</v>
      </c>
      <c r="K35" s="1">
        <f t="shared" si="0"/>
        <v>2.72</v>
      </c>
    </row>
    <row r="36" spans="1:56" x14ac:dyDescent="0.25">
      <c r="A36" s="1">
        <v>7</v>
      </c>
      <c r="B36" s="1" t="s">
        <v>12565</v>
      </c>
      <c r="C36" s="1">
        <v>1582.0000032186508</v>
      </c>
      <c r="D36" s="1">
        <v>0</v>
      </c>
      <c r="E36">
        <f>(R36-S36*(1000-T36)/(1000-U36))*AK36</f>
        <v>3.4518382657727402</v>
      </c>
      <c r="F36">
        <f>IF(AV36&lt;&gt;0,1/(1/AV36-1/N36),0)</f>
        <v>2.1586989762032469</v>
      </c>
      <c r="G36">
        <f>((AY36-AL36/2)*S36-E36)/(AY36+AL36/2)</f>
        <v>378.01991830394536</v>
      </c>
      <c r="H36">
        <f>AL36*1000</f>
        <v>20.034753928422862</v>
      </c>
      <c r="I36">
        <f>(AQ36-AW36)</f>
        <v>1.1931151246824916</v>
      </c>
      <c r="J36">
        <f>(P36+AP36*D36)</f>
        <v>26.798496246337891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26.821805953979492</v>
      </c>
      <c r="P36" s="1">
        <v>26.798496246337891</v>
      </c>
      <c r="Q36" s="1">
        <v>26.902353286743164</v>
      </c>
      <c r="R36" s="1">
        <v>400.07211303710938</v>
      </c>
      <c r="S36" s="1">
        <v>389.84637451171875</v>
      </c>
      <c r="T36" s="1">
        <v>8.8070659637451172</v>
      </c>
      <c r="U36" s="1">
        <v>26.515497207641602</v>
      </c>
      <c r="V36" s="1">
        <v>21.980546951293945</v>
      </c>
      <c r="W36" s="1">
        <v>66.176986694335938</v>
      </c>
      <c r="X36" s="1">
        <v>299.57244873046875</v>
      </c>
      <c r="Y36" s="1">
        <v>500.741455078125</v>
      </c>
      <c r="Z36" s="1">
        <v>10.724472999572754</v>
      </c>
      <c r="AA36" s="1">
        <v>88.397514343261719</v>
      </c>
      <c r="AB36" s="1">
        <v>21.204107284545898</v>
      </c>
      <c r="AC36" s="1">
        <v>1.4805771112442017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1.1013692968031938</v>
      </c>
      <c r="AL36">
        <f>(U36-T36)/(1000-U36)*AK36</f>
        <v>2.0034753928422862E-2</v>
      </c>
      <c r="AM36">
        <f>(P36+273.15)</f>
        <v>299.94849624633787</v>
      </c>
      <c r="AN36">
        <f>(O36+273.15)</f>
        <v>299.97180595397947</v>
      </c>
      <c r="AO36">
        <f>(Y36*AG36+Z36*AH36)*AI36</f>
        <v>80.118631021709007</v>
      </c>
      <c r="AP36">
        <f>((AO36+0.00000010773*(AN36^4-AM36^4))-AL36*44100)/(L36*51.4+0.00000043092*AM36^3)</f>
        <v>-6.6029587795667721</v>
      </c>
      <c r="AQ36">
        <f>0.61365*EXP(17.502*J36/(240.97+J36))</f>
        <v>3.5370191694137061</v>
      </c>
      <c r="AR36">
        <f>AQ36*1000/AA36</f>
        <v>40.012654153134825</v>
      </c>
      <c r="AS36">
        <f>(AR36-U36)</f>
        <v>13.497156945493224</v>
      </c>
      <c r="AT36">
        <f>IF(D36,P36,(O36+P36)/2)</f>
        <v>26.810151100158691</v>
      </c>
      <c r="AU36">
        <f>0.61365*EXP(17.502*AT36/(240.97+AT36))</f>
        <v>3.5394446952593737</v>
      </c>
      <c r="AV36">
        <f>IF(AS36&lt;&gt;0,(1000-(AR36+U36)/2)/AS36*AL36,0)</f>
        <v>1.4349923051000038</v>
      </c>
      <c r="AW36">
        <f>U36*AA36/1000</f>
        <v>2.3439040447312145</v>
      </c>
      <c r="AX36">
        <f>(AU36-AW36)</f>
        <v>1.1955406505281592</v>
      </c>
      <c r="AY36">
        <f>1/(1.6/F36+1.37/N36)</f>
        <v>0.94228094902123827</v>
      </c>
      <c r="AZ36">
        <f>G36*AA36*0.001</f>
        <v>33.416021150311629</v>
      </c>
      <c r="BA36">
        <f>G36/S36</f>
        <v>0.96966380353649306</v>
      </c>
      <c r="BB36">
        <f>(1-AL36*AA36/AQ36/F36)*100</f>
        <v>76.804989854372394</v>
      </c>
      <c r="BC36">
        <f>(S36-E36/(N36/1.35))</f>
        <v>388.75768227635291</v>
      </c>
      <c r="BD36">
        <f>E36*BB36/100/BC36</f>
        <v>6.8196312270723753E-3</v>
      </c>
    </row>
    <row r="37" spans="1:56" x14ac:dyDescent="0.25">
      <c r="A37" s="1" t="s">
        <v>1</v>
      </c>
      <c r="B37" s="1" t="s">
        <v>12564</v>
      </c>
      <c r="K37" s="1">
        <f t="shared" si="0"/>
        <v>2.72</v>
      </c>
    </row>
    <row r="38" spans="1:56" x14ac:dyDescent="0.25">
      <c r="A38" s="1" t="s">
        <v>1</v>
      </c>
      <c r="B38" s="1" t="s">
        <v>12563</v>
      </c>
      <c r="K38" s="1">
        <f t="shared" si="0"/>
        <v>2.72</v>
      </c>
    </row>
    <row r="39" spans="1:56" x14ac:dyDescent="0.25">
      <c r="A39" s="1">
        <v>8</v>
      </c>
      <c r="B39" s="1" t="s">
        <v>12562</v>
      </c>
      <c r="C39" s="1">
        <v>1785.0000032186508</v>
      </c>
      <c r="D39" s="1">
        <v>0</v>
      </c>
      <c r="E39">
        <f>(R39-S39*(1000-T39)/(1000-U39))*AK39</f>
        <v>3.7072936384240021</v>
      </c>
      <c r="F39">
        <f>IF(AV39&lt;&gt;0,1/(1/AV39-1/N39),0)</f>
        <v>2.4438908427789054</v>
      </c>
      <c r="G39">
        <f>((AY39-AL39/2)*S39-E39)/(AY39+AL39/2)</f>
        <v>377.85498164193928</v>
      </c>
      <c r="H39">
        <f>AL39*1000</f>
        <v>20.712277607469595</v>
      </c>
      <c r="I39">
        <f>(AQ39-AW39)</f>
        <v>1.1374363044139861</v>
      </c>
      <c r="J39">
        <f>(P39+AP39*D39)</f>
        <v>26.803386688232422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26.856473922729492</v>
      </c>
      <c r="P39" s="1">
        <v>26.803386688232422</v>
      </c>
      <c r="Q39" s="1">
        <v>26.922666549682617</v>
      </c>
      <c r="R39" s="1">
        <v>399.8953857421875</v>
      </c>
      <c r="S39" s="1">
        <v>389.21206665039063</v>
      </c>
      <c r="T39" s="1">
        <v>8.8645439147949219</v>
      </c>
      <c r="U39" s="1">
        <v>27.155925750732422</v>
      </c>
      <c r="V39" s="1">
        <v>22.079715728759766</v>
      </c>
      <c r="W39" s="1">
        <v>67.63970947265625</v>
      </c>
      <c r="X39" s="1">
        <v>299.63565063476563</v>
      </c>
      <c r="Y39" s="1">
        <v>749.0321044921875</v>
      </c>
      <c r="Z39" s="1">
        <v>10.689006805419922</v>
      </c>
      <c r="AA39" s="1">
        <v>88.400611877441406</v>
      </c>
      <c r="AB39" s="1">
        <v>21.261207580566406</v>
      </c>
      <c r="AC39" s="1">
        <v>1.4880026578903198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1.1016016567454616</v>
      </c>
      <c r="AL39">
        <f>(U39-T39)/(1000-U39)*AK39</f>
        <v>2.0712277607469597E-2</v>
      </c>
      <c r="AM39">
        <f>(P39+273.15)</f>
        <v>299.9533866882324</v>
      </c>
      <c r="AN39">
        <f>(O39+273.15)</f>
        <v>300.00647392272947</v>
      </c>
      <c r="AO39">
        <f>(Y39*AG39+Z39*AH39)*AI39</f>
        <v>119.84513404000245</v>
      </c>
      <c r="AP39">
        <f>((AO39+0.00000010773*(AN39^4-AM39^4))-AL39*44100)/(L39*51.4+0.00000043092*AM39^3)</f>
        <v>-6.5191181170944903</v>
      </c>
      <c r="AQ39">
        <f>0.61365*EXP(17.502*J39/(240.97+J39))</f>
        <v>3.5380367568770996</v>
      </c>
      <c r="AR39">
        <f>AQ39*1000/AA39</f>
        <v>40.022763210985843</v>
      </c>
      <c r="AS39">
        <f>(AR39-U39)</f>
        <v>12.866837460253421</v>
      </c>
      <c r="AT39">
        <f>IF(D39,P39,(O39+P39)/2)</f>
        <v>26.829930305480957</v>
      </c>
      <c r="AU39">
        <f>0.61365*EXP(17.502*AT39/(240.97+AT39))</f>
        <v>3.5435643270831179</v>
      </c>
      <c r="AV39">
        <f>IF(AS39&lt;&gt;0,(1000-(AR39+U39)/2)/AS39*AL39,0)</f>
        <v>1.5556709907746726</v>
      </c>
      <c r="AW39">
        <f>U39*AA39/1000</f>
        <v>2.4006004524631135</v>
      </c>
      <c r="AX39">
        <f>(AU39-AW39)</f>
        <v>1.1429638746200044</v>
      </c>
      <c r="AY39">
        <f>1/(1.6/F39+1.37/N39)</f>
        <v>1.0258923353695353</v>
      </c>
      <c r="AZ39">
        <f>G39*AA39*0.001</f>
        <v>33.40261157808682</v>
      </c>
      <c r="BA39">
        <f>G39/S39</f>
        <v>0.97082031627078813</v>
      </c>
      <c r="BB39">
        <f>(1-AL39*AA39/AQ39/F39)*100</f>
        <v>78.824241041790017</v>
      </c>
      <c r="BC39">
        <f>(S39-E39/(N39/1.35))</f>
        <v>388.04280508955969</v>
      </c>
      <c r="BD39">
        <f>E39*BB39/100/BC39</f>
        <v>7.5307312372505722E-3</v>
      </c>
    </row>
    <row r="40" spans="1:56" x14ac:dyDescent="0.25">
      <c r="A40" s="1" t="s">
        <v>1</v>
      </c>
      <c r="B40" s="1" t="s">
        <v>12561</v>
      </c>
      <c r="K40" s="1">
        <f t="shared" si="0"/>
        <v>2.72</v>
      </c>
    </row>
    <row r="41" spans="1:56" x14ac:dyDescent="0.25">
      <c r="A41" s="1" t="s">
        <v>1</v>
      </c>
      <c r="B41" s="1" t="s">
        <v>11926</v>
      </c>
      <c r="K41" s="1">
        <f t="shared" si="0"/>
        <v>2.72</v>
      </c>
    </row>
    <row r="42" spans="1:56" x14ac:dyDescent="0.25">
      <c r="A42" s="1">
        <v>9</v>
      </c>
      <c r="B42" s="1" t="s">
        <v>12560</v>
      </c>
      <c r="C42" s="1">
        <v>1988.5000032074749</v>
      </c>
      <c r="D42" s="1">
        <v>0</v>
      </c>
      <c r="E42">
        <f>(R42-S42*(1000-T42)/(1000-U42))*AK42</f>
        <v>4.2063859014278835</v>
      </c>
      <c r="F42">
        <f>IF(AV42&lt;&gt;0,1/(1/AV42-1/N42),0)</f>
        <v>2.8037205569773098</v>
      </c>
      <c r="G42">
        <f>((AY42-AL42/2)*S42-E42)/(AY42+AL42/2)</f>
        <v>377.64469617697688</v>
      </c>
      <c r="H42">
        <f>AL42*1000</f>
        <v>21.448841979904881</v>
      </c>
      <c r="I42">
        <f>(AQ42-AW42)</f>
        <v>1.0811874194956643</v>
      </c>
      <c r="J42">
        <f>(P42+AP42*D42)</f>
        <v>26.825424194335938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26.909536361694336</v>
      </c>
      <c r="P42" s="1">
        <v>26.825424194335938</v>
      </c>
      <c r="Q42" s="1">
        <v>26.961591720581055</v>
      </c>
      <c r="R42" s="1">
        <v>400.09967041015625</v>
      </c>
      <c r="S42" s="1">
        <v>388.71221923828125</v>
      </c>
      <c r="T42" s="1">
        <v>8.9161529541015625</v>
      </c>
      <c r="U42" s="1">
        <v>27.84552001953125</v>
      </c>
      <c r="V42" s="1">
        <v>22.137992858886719</v>
      </c>
      <c r="W42" s="1">
        <v>69.13787841796875</v>
      </c>
      <c r="X42" s="1">
        <v>299.62078857421875</v>
      </c>
      <c r="Y42" s="1">
        <v>1000.200439453125</v>
      </c>
      <c r="Z42" s="1">
        <v>10.651076316833496</v>
      </c>
      <c r="AA42" s="1">
        <v>88.396194458007813</v>
      </c>
      <c r="AB42" s="1">
        <v>21.348403930664063</v>
      </c>
      <c r="AC42" s="1">
        <v>1.4969620704650879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1.1015470168169805</v>
      </c>
      <c r="AL42">
        <f>(U42-T42)/(1000-U42)*AK42</f>
        <v>2.1448841979904879E-2</v>
      </c>
      <c r="AM42">
        <f>(P42+273.15)</f>
        <v>299.97542419433591</v>
      </c>
      <c r="AN42">
        <f>(O42+273.15)</f>
        <v>300.05953636169431</v>
      </c>
      <c r="AO42">
        <f>(Y42*AG42+Z42*AH42)*AI42</f>
        <v>160.03206673550449</v>
      </c>
      <c r="AP42">
        <f>((AO42+0.00000010773*(AN42^4-AM42^4))-AL42*44100)/(L42*51.4+0.00000043092*AM42^3)</f>
        <v>-6.4526710223551653</v>
      </c>
      <c r="AQ42">
        <f>0.61365*EXP(17.502*J42/(240.97+J42))</f>
        <v>3.5426254219264983</v>
      </c>
      <c r="AR42">
        <f>AQ42*1000/AA42</f>
        <v>40.076673477266098</v>
      </c>
      <c r="AS42">
        <f>(AR42-U42)</f>
        <v>12.231153457734848</v>
      </c>
      <c r="AT42">
        <f>IF(D42,P42,(O42+P42)/2)</f>
        <v>26.867480278015137</v>
      </c>
      <c r="AU42">
        <f>0.61365*EXP(17.502*AT42/(240.97+AT42))</f>
        <v>3.5513967894727068</v>
      </c>
      <c r="AV42">
        <f>IF(AS42&lt;&gt;0,(1000-(AR42+U42)/2)/AS42*AL42,0)</f>
        <v>1.6940688262872585</v>
      </c>
      <c r="AW42">
        <f>U42*AA42/1000</f>
        <v>2.461438002430834</v>
      </c>
      <c r="AX42">
        <f>(AU42-AW42)</f>
        <v>1.0899587870418728</v>
      </c>
      <c r="AY42">
        <f>1/(1.6/F42+1.37/N42)</f>
        <v>1.1226649379520763</v>
      </c>
      <c r="AZ42">
        <f>G42*AA42*0.001</f>
        <v>33.382353999295333</v>
      </c>
      <c r="BA42">
        <f>G42/S42</f>
        <v>0.97152772021679112</v>
      </c>
      <c r="BB42">
        <f>(1-AL42*AA42/AQ42/F42)*100</f>
        <v>80.911251433286509</v>
      </c>
      <c r="BC42">
        <f>(S42-E42/(N42/1.35))</f>
        <v>387.38554651573651</v>
      </c>
      <c r="BD42">
        <f>E42*BB42/100/BC42</f>
        <v>8.785664575176334E-3</v>
      </c>
    </row>
    <row r="43" spans="1:56" x14ac:dyDescent="0.25">
      <c r="A43" s="1" t="s">
        <v>1</v>
      </c>
      <c r="B43" s="1" t="s">
        <v>12559</v>
      </c>
      <c r="K43" s="1">
        <f t="shared" si="0"/>
        <v>2.72</v>
      </c>
    </row>
    <row r="44" spans="1:56" x14ac:dyDescent="0.25">
      <c r="A44" s="1" t="s">
        <v>1</v>
      </c>
      <c r="B44" s="1" t="s">
        <v>12558</v>
      </c>
      <c r="K44" s="1">
        <f t="shared" si="0"/>
        <v>2.72</v>
      </c>
    </row>
    <row r="45" spans="1:56" x14ac:dyDescent="0.25">
      <c r="A45" s="1">
        <v>10</v>
      </c>
      <c r="B45" s="1" t="s">
        <v>11922</v>
      </c>
      <c r="C45" s="1">
        <v>2191.5000032074749</v>
      </c>
      <c r="D45" s="1">
        <v>0</v>
      </c>
      <c r="E45">
        <f>(R45-S45*(1000-T45)/(1000-U45))*AK45</f>
        <v>4.3664450053219497</v>
      </c>
      <c r="F45">
        <f>IF(AV45&lt;&gt;0,1/(1/AV45-1/N45),0)</f>
        <v>3.2414138372260832</v>
      </c>
      <c r="G45">
        <f>((AY45-AL45/2)*S45-E45)/(AY45+AL45/2)</f>
        <v>377.74632894085568</v>
      </c>
      <c r="H45">
        <f>AL45*1000</f>
        <v>22.177907488242877</v>
      </c>
      <c r="I45">
        <f>(AQ45-AW45)</f>
        <v>1.0263269970269633</v>
      </c>
      <c r="J45">
        <f>(P45+AP45*D45)</f>
        <v>26.850849151611328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26.967233657836914</v>
      </c>
      <c r="P45" s="1">
        <v>26.850849151611328</v>
      </c>
      <c r="Q45" s="1">
        <v>27.000686645507813</v>
      </c>
      <c r="R45" s="1">
        <v>399.99172973632813</v>
      </c>
      <c r="S45" s="1">
        <v>388.2103271484375</v>
      </c>
      <c r="T45" s="1">
        <v>8.9647159576416016</v>
      </c>
      <c r="U45" s="1">
        <v>28.526262283325195</v>
      </c>
      <c r="V45" s="1">
        <v>22.183111190795898</v>
      </c>
      <c r="W45" s="1">
        <v>70.587989807128906</v>
      </c>
      <c r="X45" s="1">
        <v>299.5831298828125</v>
      </c>
      <c r="Y45" s="1">
        <v>1250.071044921875</v>
      </c>
      <c r="Z45" s="1">
        <v>10.558116912841797</v>
      </c>
      <c r="AA45" s="1">
        <v>88.395698547363281</v>
      </c>
      <c r="AB45" s="1">
        <v>21.439489364624023</v>
      </c>
      <c r="AC45" s="1">
        <v>1.5155801773071289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1.1014085657456338</v>
      </c>
      <c r="AL45">
        <f>(U45-T45)/(1000-U45)*AK45</f>
        <v>2.2177907488242877E-2</v>
      </c>
      <c r="AM45">
        <f>(P45+273.15)</f>
        <v>300.00084915161131</v>
      </c>
      <c r="AN45">
        <f>(O45+273.15)</f>
        <v>300.11723365783689</v>
      </c>
      <c r="AO45">
        <f>(Y45*AG45+Z45*AH45)*AI45</f>
        <v>200.01136271689757</v>
      </c>
      <c r="AP45">
        <f>((AO45+0.00000010773*(AN45^4-AM45^4))-AL45*44100)/(L45*51.4+0.00000043092*AM45^3)</f>
        <v>-6.3850722592047937</v>
      </c>
      <c r="AQ45">
        <f>0.61365*EXP(17.502*J45/(240.97+J45))</f>
        <v>3.5479258785067964</v>
      </c>
      <c r="AR45">
        <f>AQ45*1000/AA45</f>
        <v>40.136861146086005</v>
      </c>
      <c r="AS45">
        <f>(AR45-U45)</f>
        <v>11.61059886276081</v>
      </c>
      <c r="AT45">
        <f>IF(D45,P45,(O45+P45)/2)</f>
        <v>26.909041404724121</v>
      </c>
      <c r="AU45">
        <f>0.61365*EXP(17.502*AT45/(240.97+AT45))</f>
        <v>3.5600835467116445</v>
      </c>
      <c r="AV45">
        <f>IF(AS45&lt;&gt;0,(1000-(AR45+U45)/2)/AS45*AL45,0)</f>
        <v>1.8445650858972782</v>
      </c>
      <c r="AW45">
        <f>U45*AA45/1000</f>
        <v>2.5215988814798331</v>
      </c>
      <c r="AX45">
        <f>(AU45-AW45)</f>
        <v>1.0384846652318114</v>
      </c>
      <c r="AY45">
        <f>1/(1.6/F45+1.37/N45)</f>
        <v>1.2289855827173317</v>
      </c>
      <c r="AZ45">
        <f>G45*AA45*0.001</f>
        <v>33.391150620429009</v>
      </c>
      <c r="BA45">
        <f>G45/S45</f>
        <v>0.97304554393376363</v>
      </c>
      <c r="BB45">
        <f>(1-AL45*AA45/AQ45/F45)*100</f>
        <v>82.953207303554549</v>
      </c>
      <c r="BC45">
        <f>(S45-E45/(N45/1.35))</f>
        <v>386.83317259847433</v>
      </c>
      <c r="BD45">
        <f>E45*BB45/100/BC45</f>
        <v>9.3634838830642369E-3</v>
      </c>
    </row>
    <row r="46" spans="1:56" x14ac:dyDescent="0.25">
      <c r="A46" s="1" t="s">
        <v>1</v>
      </c>
      <c r="B46" s="1" t="s">
        <v>12557</v>
      </c>
      <c r="K46" s="1">
        <f t="shared" si="0"/>
        <v>2.72</v>
      </c>
    </row>
    <row r="47" spans="1:56" x14ac:dyDescent="0.25">
      <c r="A47" s="1" t="s">
        <v>1</v>
      </c>
      <c r="B47" s="1" t="s">
        <v>12556</v>
      </c>
      <c r="K47" s="1">
        <f t="shared" si="0"/>
        <v>2.72</v>
      </c>
    </row>
    <row r="48" spans="1:56" x14ac:dyDescent="0.25">
      <c r="A48" s="1">
        <v>11</v>
      </c>
      <c r="B48" s="1" t="s">
        <v>12555</v>
      </c>
      <c r="C48" s="1">
        <v>2394.5000032074749</v>
      </c>
      <c r="D48" s="1">
        <v>0</v>
      </c>
      <c r="E48">
        <f>(R48-S48*(1000-T48)/(1000-U48))*AK48</f>
        <v>4.7286037376165995</v>
      </c>
      <c r="F48">
        <f>IF(AV48&lt;&gt;0,1/(1/AV48-1/N48),0)</f>
        <v>4.090412479439693</v>
      </c>
      <c r="G48">
        <f>((AY48-AL48/2)*S48-E48)/(AY48+AL48/2)</f>
        <v>377.8119801854134</v>
      </c>
      <c r="H48">
        <f>AL48*1000</f>
        <v>23.225667637072739</v>
      </c>
      <c r="I48">
        <f>(AQ48-AW48)</f>
        <v>0.94736852417510686</v>
      </c>
      <c r="J48">
        <f>(P48+AP48*D48)</f>
        <v>26.875442504882813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27.044092178344727</v>
      </c>
      <c r="P48" s="1">
        <v>26.875442504882813</v>
      </c>
      <c r="Q48" s="1">
        <v>27.057798385620117</v>
      </c>
      <c r="R48" s="1">
        <v>399.96005249023438</v>
      </c>
      <c r="S48" s="1">
        <v>387.49603271484375</v>
      </c>
      <c r="T48" s="1">
        <v>9.012660026550293</v>
      </c>
      <c r="U48" s="1">
        <v>29.477584838867188</v>
      </c>
      <c r="V48" s="1">
        <v>22.201303482055664</v>
      </c>
      <c r="W48" s="1">
        <v>72.613502502441406</v>
      </c>
      <c r="X48" s="1">
        <v>299.59359741210938</v>
      </c>
      <c r="Y48" s="1">
        <v>1600.833251953125</v>
      </c>
      <c r="Z48" s="1">
        <v>9.5745954513549805</v>
      </c>
      <c r="AA48" s="1">
        <v>88.395675659179688</v>
      </c>
      <c r="AB48" s="1">
        <v>21.518030166625977</v>
      </c>
      <c r="AC48" s="1">
        <v>1.553458571434021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1.1014470493092254</v>
      </c>
      <c r="AL48">
        <f>(U48-T48)/(1000-U48)*AK48</f>
        <v>2.322566763707274E-2</v>
      </c>
      <c r="AM48">
        <f>(P48+273.15)</f>
        <v>300.02544250488279</v>
      </c>
      <c r="AN48">
        <f>(O48+273.15)</f>
        <v>300.1940921783447</v>
      </c>
      <c r="AO48">
        <f>(Y48*AG48+Z48*AH48)*AI48</f>
        <v>256.13331458747416</v>
      </c>
      <c r="AP48">
        <f>((AO48+0.00000010773*(AN48^4-AM48^4))-AL48*44100)/(L48*51.4+0.00000043092*AM48^3)</f>
        <v>-6.2983966984220459</v>
      </c>
      <c r="AQ48">
        <f>0.61365*EXP(17.502*J48/(240.97+J48))</f>
        <v>3.5530595528075635</v>
      </c>
      <c r="AR48">
        <f>AQ48*1000/AA48</f>
        <v>40.194947618329408</v>
      </c>
      <c r="AS48">
        <f>(AR48-U48)</f>
        <v>10.717362779462221</v>
      </c>
      <c r="AT48">
        <f>IF(D48,P48,(O48+P48)/2)</f>
        <v>26.95976734161377</v>
      </c>
      <c r="AU48">
        <f>0.61365*EXP(17.502*AT48/(240.97+AT48))</f>
        <v>3.5707109860994435</v>
      </c>
      <c r="AV48">
        <f>IF(AS48&lt;&gt;0,(1000-(AR48+U48)/2)/AS48*AL48,0)</f>
        <v>2.0916126996174667</v>
      </c>
      <c r="AW48">
        <f>U48*AA48/1000</f>
        <v>2.6056910286324566</v>
      </c>
      <c r="AX48">
        <f>(AU48-AW48)</f>
        <v>0.96501995746698688</v>
      </c>
      <c r="AY48">
        <f>1/(1.6/F48+1.37/N48)</f>
        <v>1.4060227854032983</v>
      </c>
      <c r="AZ48">
        <f>G48*AA48*0.001</f>
        <v>33.396945260622225</v>
      </c>
      <c r="BA48">
        <f>G48/S48</f>
        <v>0.97500864083282945</v>
      </c>
      <c r="BB48">
        <f>(1-AL48*AA48/AQ48/F48)*100</f>
        <v>85.87366064006747</v>
      </c>
      <c r="BC48">
        <f>(S48-E48/(N48/1.35))</f>
        <v>386.00465514240335</v>
      </c>
      <c r="BD48">
        <f>E48*BB48/100/BC48</f>
        <v>1.0519627347904381E-2</v>
      </c>
    </row>
    <row r="49" spans="1:56" x14ac:dyDescent="0.25">
      <c r="A49" s="1" t="s">
        <v>1</v>
      </c>
      <c r="B49" s="1" t="s">
        <v>12554</v>
      </c>
      <c r="K49" s="1">
        <f t="shared" si="0"/>
        <v>2.72</v>
      </c>
    </row>
    <row r="50" spans="1:56" x14ac:dyDescent="0.25">
      <c r="A50" s="1" t="s">
        <v>1</v>
      </c>
      <c r="B50" s="1" t="s">
        <v>12549</v>
      </c>
      <c r="K50" s="1">
        <f t="shared" si="0"/>
        <v>2.72</v>
      </c>
    </row>
    <row r="51" spans="1:56" x14ac:dyDescent="0.25">
      <c r="A51" s="1">
        <v>12</v>
      </c>
      <c r="B51" s="1" t="s">
        <v>12553</v>
      </c>
      <c r="C51" s="1">
        <v>2597.5000032074749</v>
      </c>
      <c r="D51" s="1">
        <v>0</v>
      </c>
      <c r="E51">
        <f>(R51-S51*(1000-T51)/(1000-U51))*AK51</f>
        <v>4.6697891452706539</v>
      </c>
      <c r="F51">
        <f>IF(AV51&lt;&gt;0,1/(1/AV51-1/N51),0)</f>
        <v>5.7180545322788108</v>
      </c>
      <c r="G51">
        <f>((AY51-AL51/2)*S51-E51)/(AY51+AL51/2)</f>
        <v>378.68950698748517</v>
      </c>
      <c r="H51">
        <f>AL51*1000</f>
        <v>24.60253765558798</v>
      </c>
      <c r="I51">
        <f>(AQ51-AW51)</f>
        <v>0.85679877596194043</v>
      </c>
      <c r="J51">
        <f>(P51+AP51*D51)</f>
        <v>26.955928802490234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27.183256149291992</v>
      </c>
      <c r="P51" s="1">
        <v>26.955928802490234</v>
      </c>
      <c r="Q51" s="1">
        <v>27.165359497070313</v>
      </c>
      <c r="R51" s="1">
        <v>400.028564453125</v>
      </c>
      <c r="S51" s="1">
        <v>387.14215087890625</v>
      </c>
      <c r="T51" s="1">
        <v>9.0443267822265625</v>
      </c>
      <c r="U51" s="1">
        <v>30.694116592407227</v>
      </c>
      <c r="V51" s="1">
        <v>22.097126007080078</v>
      </c>
      <c r="W51" s="1">
        <v>74.991958618164063</v>
      </c>
      <c r="X51" s="1">
        <v>299.60977172851563</v>
      </c>
      <c r="Y51" s="1">
        <v>2001.092529296875</v>
      </c>
      <c r="Z51" s="1">
        <v>8.8987741470336914</v>
      </c>
      <c r="AA51" s="1">
        <v>88.391761779785156</v>
      </c>
      <c r="AB51" s="1">
        <v>21.671245574951172</v>
      </c>
      <c r="AC51" s="1">
        <v>1.5687112808227539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1.1015065137077777</v>
      </c>
      <c r="AL51">
        <f>(U51-T51)/(1000-U51)*AK51</f>
        <v>2.460253765558798E-2</v>
      </c>
      <c r="AM51">
        <f>(P51+273.15)</f>
        <v>300.10592880249021</v>
      </c>
      <c r="AN51">
        <f>(O51+273.15)</f>
        <v>300.33325614929197</v>
      </c>
      <c r="AO51">
        <f>(Y51*AG51+Z51*AH51)*AI51</f>
        <v>320.17479753103544</v>
      </c>
      <c r="AP51">
        <f>((AO51+0.00000010773*(AN51^4-AM51^4))-AL51*44100)/(L51*51.4+0.00000043092*AM51^3)</f>
        <v>-6.2649662459200508</v>
      </c>
      <c r="AQ51">
        <f>0.61365*EXP(17.502*J51/(240.97+J51))</f>
        <v>3.5699058178389511</v>
      </c>
      <c r="AR51">
        <f>AQ51*1000/AA51</f>
        <v>40.387313771761185</v>
      </c>
      <c r="AS51">
        <f>(AR51-U51)</f>
        <v>9.6931971793539589</v>
      </c>
      <c r="AT51">
        <f>IF(D51,P51,(O51+P51)/2)</f>
        <v>27.069592475891113</v>
      </c>
      <c r="AU51">
        <f>0.61365*EXP(17.502*AT51/(240.97+AT51))</f>
        <v>3.5938150538023428</v>
      </c>
      <c r="AV51">
        <f>IF(AS51&lt;&gt;0,(1000-(AR51+U51)/2)/AS51*AL51,0)</f>
        <v>2.4479173829821632</v>
      </c>
      <c r="AW51">
        <f>U51*AA51/1000</f>
        <v>2.7131070418770107</v>
      </c>
      <c r="AX51">
        <f>(AU51-AW51)</f>
        <v>0.8807080119253321</v>
      </c>
      <c r="AY51">
        <f>1/(1.6/F51+1.37/N51)</f>
        <v>1.6669920591143417</v>
      </c>
      <c r="AZ51">
        <f>G51*AA51*0.001</f>
        <v>33.473032690142077</v>
      </c>
      <c r="BA51">
        <f>G51/S51</f>
        <v>0.97816656266378765</v>
      </c>
      <c r="BB51">
        <f>(1-AL51*AA51/AQ51/F51)*100</f>
        <v>89.346638997798493</v>
      </c>
      <c r="BC51">
        <f>(S51-E51/(N51/1.35))</f>
        <v>385.66932312980146</v>
      </c>
      <c r="BD51">
        <f>E51*BB51/100/BC51</f>
        <v>1.0818334255169978E-2</v>
      </c>
    </row>
    <row r="52" spans="1:56" x14ac:dyDescent="0.25">
      <c r="A52" s="1" t="s">
        <v>1</v>
      </c>
      <c r="B52" s="1" t="s">
        <v>12552</v>
      </c>
      <c r="K52" s="2">
        <v>6.415</v>
      </c>
    </row>
    <row r="53" spans="1:56" x14ac:dyDescent="0.25">
      <c r="A53" s="1" t="s">
        <v>1</v>
      </c>
      <c r="B53" s="1" t="s">
        <v>12551</v>
      </c>
      <c r="K53" s="2">
        <v>6.415</v>
      </c>
    </row>
    <row r="54" spans="1:56" x14ac:dyDescent="0.25">
      <c r="A54" s="1" t="s">
        <v>1</v>
      </c>
      <c r="B54" s="1" t="s">
        <v>12550</v>
      </c>
      <c r="K54" s="2">
        <v>6.415</v>
      </c>
    </row>
    <row r="55" spans="1:56" x14ac:dyDescent="0.25">
      <c r="A55" s="1" t="s">
        <v>1</v>
      </c>
      <c r="B55" s="1" t="s">
        <v>12549</v>
      </c>
      <c r="K55" s="2">
        <v>6.415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ABCC6-BEC9-45B3-B376-20E5A2DE7E85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4032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4031</v>
      </c>
    </row>
    <row r="12" spans="1:56" x14ac:dyDescent="0.25">
      <c r="A12" s="1" t="s">
        <v>1</v>
      </c>
      <c r="B12" s="1" t="s">
        <v>4030</v>
      </c>
    </row>
    <row r="13" spans="1:56" x14ac:dyDescent="0.25">
      <c r="A13" s="1" t="s">
        <v>1</v>
      </c>
      <c r="B13" s="1" t="s">
        <v>4029</v>
      </c>
    </row>
    <row r="14" spans="1:56" x14ac:dyDescent="0.25">
      <c r="A14" s="1" t="s">
        <v>1</v>
      </c>
      <c r="B14" s="1" t="s">
        <v>4028</v>
      </c>
    </row>
    <row r="15" spans="1:56" x14ac:dyDescent="0.25">
      <c r="A15" s="1" t="s">
        <v>1</v>
      </c>
      <c r="B15" s="1" t="s">
        <v>4027</v>
      </c>
    </row>
    <row r="16" spans="1:56" x14ac:dyDescent="0.25">
      <c r="A16" s="1" t="s">
        <v>1</v>
      </c>
      <c r="B16" s="1" t="s">
        <v>4026</v>
      </c>
    </row>
    <row r="17" spans="1:56" x14ac:dyDescent="0.25">
      <c r="A17" s="1" t="s">
        <v>1</v>
      </c>
      <c r="B17" s="1" t="s">
        <v>4025</v>
      </c>
    </row>
    <row r="18" spans="1:56" x14ac:dyDescent="0.25">
      <c r="A18" s="1">
        <v>1</v>
      </c>
      <c r="B18" s="1" t="s">
        <v>4024</v>
      </c>
      <c r="C18" s="1">
        <v>390.50000179931521</v>
      </c>
      <c r="D18" s="1">
        <v>0</v>
      </c>
      <c r="E18">
        <f>(R18-S18*(1000-T18)/(1000-U18))*AK18</f>
        <v>-2.365611605030248</v>
      </c>
      <c r="F18">
        <f>IF(AV18&lt;&gt;0,1/(1/AV18-1/N18),0)</f>
        <v>2.7789586910912312</v>
      </c>
      <c r="G18">
        <f>((AY18-AL18/2)*S18-E18)/(AY18+AL18/2)</f>
        <v>385.45660008795761</v>
      </c>
      <c r="H18">
        <f>AL18*1000</f>
        <v>26.516077472332356</v>
      </c>
      <c r="I18">
        <f>(AQ18-AW18)</f>
        <v>1.3411552051530968</v>
      </c>
      <c r="J18">
        <f>(P18+AP18*D18)</f>
        <v>26.320362091064453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27.544898986816406</v>
      </c>
      <c r="P18" s="1">
        <v>26.320362091064453</v>
      </c>
      <c r="Q18" s="1">
        <v>27.684919357299805</v>
      </c>
      <c r="R18" s="1">
        <v>399.8565673828125</v>
      </c>
      <c r="S18" s="1">
        <v>392.57803344726563</v>
      </c>
      <c r="T18" s="1">
        <v>0.41730448603630066</v>
      </c>
      <c r="U18" s="1">
        <v>23.838119506835938</v>
      </c>
      <c r="V18" s="1">
        <v>0.99369281530380249</v>
      </c>
      <c r="W18" s="1">
        <v>56.763755798339844</v>
      </c>
      <c r="X18" s="1">
        <v>300.60626220703125</v>
      </c>
      <c r="Y18" s="1">
        <v>-7.6959333382546902E-3</v>
      </c>
      <c r="Z18" s="1">
        <v>7.0894761085510254</v>
      </c>
      <c r="AA18" s="1">
        <v>87.993545532226563</v>
      </c>
      <c r="AB18" s="1">
        <v>13.221752166748047</v>
      </c>
      <c r="AC18" s="1">
        <v>1.9348840713500977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1.1051700816434971</v>
      </c>
      <c r="AL18">
        <f>(U18-T18)/(1000-U18)*AK18</f>
        <v>2.6516077472332356E-2</v>
      </c>
      <c r="AM18">
        <f>(P18+273.15)</f>
        <v>299.47036209106443</v>
      </c>
      <c r="AN18">
        <f>(O18+273.15)</f>
        <v>300.69489898681638</v>
      </c>
      <c r="AO18">
        <f>(Y18*AG18+Z18*AH18)*AI18</f>
        <v>-1.2313493065979481E-3</v>
      </c>
      <c r="AP18">
        <f>((AO18+0.00000010773*(AN18^4-AM18^4))-AL18*44100)/(L18*51.4+0.00000043092*AM18^3)</f>
        <v>-9.5008846376225833</v>
      </c>
      <c r="AQ18">
        <f>0.61365*EXP(17.502*J18/(240.97+J18))</f>
        <v>3.4387558593805232</v>
      </c>
      <c r="AR18">
        <f>AQ18*1000/AA18</f>
        <v>39.079637473195362</v>
      </c>
      <c r="AS18">
        <f>(AR18-U18)</f>
        <v>15.241517966359424</v>
      </c>
      <c r="AT18">
        <f>IF(D18,P18,(O18+P18)/2)</f>
        <v>26.93263053894043</v>
      </c>
      <c r="AU18">
        <f>0.61365*EXP(17.502*AT18/(240.97+AT18))</f>
        <v>3.565022196078071</v>
      </c>
      <c r="AV18">
        <f>IF(AS18&lt;&gt;0,(1000-(AR18+U18)/2)/AS18*AL18,0)</f>
        <v>1.6849969582939626</v>
      </c>
      <c r="AW18">
        <f>U18*AA18/1000</f>
        <v>2.0976006542274264</v>
      </c>
      <c r="AX18">
        <f>(AU18-AW18)</f>
        <v>1.4674215418506447</v>
      </c>
      <c r="AY18">
        <f>1/(1.6/F18+1.37/N18)</f>
        <v>1.1162923674723695</v>
      </c>
      <c r="AZ18">
        <f>G18*AA18*0.001</f>
        <v>33.917692890536941</v>
      </c>
      <c r="BA18">
        <f>G18/S18</f>
        <v>0.98185982721250598</v>
      </c>
      <c r="BB18">
        <f>(1-AL18*AA18/AQ18/F18)*100</f>
        <v>75.583879374976704</v>
      </c>
      <c r="BC18">
        <f>(S18-E18/(N18/1.35))</f>
        <v>393.32413531762984</v>
      </c>
      <c r="BD18">
        <f>E18*BB18/100/BC18</f>
        <v>-4.5459224631170733E-3</v>
      </c>
    </row>
    <row r="19" spans="1:56" x14ac:dyDescent="0.25">
      <c r="A19" s="1" t="s">
        <v>1</v>
      </c>
      <c r="B19" s="1" t="s">
        <v>4023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4022</v>
      </c>
      <c r="K20" s="1">
        <f t="shared" si="0"/>
        <v>2.72</v>
      </c>
    </row>
    <row r="21" spans="1:56" x14ac:dyDescent="0.25">
      <c r="A21" s="1">
        <v>2</v>
      </c>
      <c r="B21" s="1" t="s">
        <v>4021</v>
      </c>
      <c r="C21" s="1">
        <v>594.50000179931521</v>
      </c>
      <c r="D21" s="1">
        <v>0</v>
      </c>
      <c r="E21">
        <f>(R21-S21*(1000-T21)/(1000-U21))*AK21</f>
        <v>-0.98823075289888651</v>
      </c>
      <c r="F21">
        <f>IF(AV21&lt;&gt;0,1/(1/AV21-1/N21),0)</f>
        <v>2.6753467969510756</v>
      </c>
      <c r="G21">
        <f>((AY21-AL21/2)*S21-E21)/(AY21+AL21/2)</f>
        <v>383.47787964142304</v>
      </c>
      <c r="H21">
        <f>AL21*1000</f>
        <v>25.85430325998739</v>
      </c>
      <c r="I21">
        <f>(AQ21-AW21)</f>
        <v>1.3388931818664616</v>
      </c>
      <c r="J21">
        <f>(P21+AP21*D21)</f>
        <v>26.109918594360352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27.491321563720703</v>
      </c>
      <c r="P21" s="1">
        <v>26.109918594360352</v>
      </c>
      <c r="Q21" s="1">
        <v>27.671178817749023</v>
      </c>
      <c r="R21" s="1">
        <v>400.04299926757813</v>
      </c>
      <c r="S21" s="1">
        <v>391.77175903320313</v>
      </c>
      <c r="T21" s="1">
        <v>0.53561168909072876</v>
      </c>
      <c r="U21" s="1">
        <v>23.383468627929688</v>
      </c>
      <c r="V21" s="1">
        <v>1.27927565574646</v>
      </c>
      <c r="W21" s="1">
        <v>55.849983215332031</v>
      </c>
      <c r="X21" s="1">
        <v>300.59402465820313</v>
      </c>
      <c r="Y21" s="1">
        <v>25.144245147705078</v>
      </c>
      <c r="Z21" s="1">
        <v>7.3981747627258301</v>
      </c>
      <c r="AA21" s="1">
        <v>87.984153747558594</v>
      </c>
      <c r="AB21" s="1">
        <v>13.094272613525391</v>
      </c>
      <c r="AC21" s="1">
        <v>1.926271915435791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1.1051250906551582</v>
      </c>
      <c r="AL21">
        <f>(U21-T21)/(1000-U21)*AK21</f>
        <v>2.5854303259987388E-2</v>
      </c>
      <c r="AM21">
        <f>(P21+273.15)</f>
        <v>299.25991859436033</v>
      </c>
      <c r="AN21">
        <f>(O21+273.15)</f>
        <v>300.64132156372068</v>
      </c>
      <c r="AO21">
        <f>(Y21*AG21+Z21*AH21)*AI21</f>
        <v>4.0230791337099845</v>
      </c>
      <c r="AP21">
        <f>((AO21+0.00000010773*(AN21^4-AM21^4))-AL21*44100)/(L21*51.4+0.00000043092*AM21^3)</f>
        <v>-9.2147371808867149</v>
      </c>
      <c r="AQ21">
        <f>0.61365*EXP(17.502*J21/(240.97+J21))</f>
        <v>3.3962678807774402</v>
      </c>
      <c r="AR21">
        <f>AQ21*1000/AA21</f>
        <v>38.600904096002409</v>
      </c>
      <c r="AS21">
        <f>(AR21-U21)</f>
        <v>15.217435468072722</v>
      </c>
      <c r="AT21">
        <f>IF(D21,P21,(O21+P21)/2)</f>
        <v>26.800620079040527</v>
      </c>
      <c r="AU21">
        <f>0.61365*EXP(17.502*AT21/(240.97+AT21))</f>
        <v>3.5374610583192023</v>
      </c>
      <c r="AV21">
        <f>IF(AS21&lt;&gt;0,(1000-(AR21+U21)/2)/AS21*AL21,0)</f>
        <v>1.6463366595283495</v>
      </c>
      <c r="AW21">
        <f>U21*AA21/1000</f>
        <v>2.0573746989109787</v>
      </c>
      <c r="AX21">
        <f>(AU21-AW21)</f>
        <v>1.4800863594082236</v>
      </c>
      <c r="AY21">
        <f>1/(1.6/F21+1.37/N21)</f>
        <v>1.089181365031533</v>
      </c>
      <c r="AZ21">
        <f>G21*AA21*0.001</f>
        <v>33.739976721158733</v>
      </c>
      <c r="BA21">
        <f>G21/S21</f>
        <v>0.9788298181261269</v>
      </c>
      <c r="BB21">
        <f>(1-AL21*AA21/AQ21/F21)*100</f>
        <v>74.964557285307848</v>
      </c>
      <c r="BC21">
        <f>(S21-E21/(N21/1.35))</f>
        <v>392.08344198721022</v>
      </c>
      <c r="BD21">
        <f>E21*BB21/100/BC21</f>
        <v>-1.8894519113410572E-3</v>
      </c>
    </row>
    <row r="22" spans="1:56" x14ac:dyDescent="0.25">
      <c r="A22" s="1" t="s">
        <v>1</v>
      </c>
      <c r="B22" s="1" t="s">
        <v>4020</v>
      </c>
      <c r="K22" s="1">
        <f t="shared" si="0"/>
        <v>2.72</v>
      </c>
    </row>
    <row r="23" spans="1:56" x14ac:dyDescent="0.25">
      <c r="A23" s="1" t="s">
        <v>1</v>
      </c>
      <c r="B23" s="1" t="s">
        <v>4019</v>
      </c>
      <c r="K23" s="1">
        <f t="shared" si="0"/>
        <v>2.72</v>
      </c>
    </row>
    <row r="24" spans="1:56" x14ac:dyDescent="0.25">
      <c r="A24" s="1">
        <v>3</v>
      </c>
      <c r="B24" s="1" t="s">
        <v>4018</v>
      </c>
      <c r="C24" s="1">
        <v>798.50000179931521</v>
      </c>
      <c r="D24" s="1">
        <v>0</v>
      </c>
      <c r="E24">
        <f>(R24-S24*(1000-T24)/(1000-U24))*AK24</f>
        <v>-5.2772479772266463E-2</v>
      </c>
      <c r="F24">
        <f>IF(AV24&lt;&gt;0,1/(1/AV24-1/N24),0)</f>
        <v>2.6122252006908195</v>
      </c>
      <c r="G24">
        <f>((AY24-AL24/2)*S24-E24)/(AY24+AL24/2)</f>
        <v>382.02491385173494</v>
      </c>
      <c r="H24">
        <f>AL24*1000</f>
        <v>25.343037505159067</v>
      </c>
      <c r="I24">
        <f>(AQ24-AW24)</f>
        <v>1.3323771923530878</v>
      </c>
      <c r="J24">
        <f>(P24+AP24*D24)</f>
        <v>25.944469451904297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27.410497665405273</v>
      </c>
      <c r="P24" s="1">
        <v>25.944469451904297</v>
      </c>
      <c r="Q24" s="1">
        <v>27.604707717895508</v>
      </c>
      <c r="R24" s="1">
        <v>400.03244018554688</v>
      </c>
      <c r="S24" s="1">
        <v>391.1119384765625</v>
      </c>
      <c r="T24" s="1">
        <v>0.68102353811264038</v>
      </c>
      <c r="U24" s="1">
        <v>23.081888198852539</v>
      </c>
      <c r="V24" s="1">
        <v>1.6342717409133911</v>
      </c>
      <c r="W24" s="1">
        <v>55.390274047851563</v>
      </c>
      <c r="X24" s="1">
        <v>300.62213134765625</v>
      </c>
      <c r="Y24" s="1">
        <v>51.370777130126953</v>
      </c>
      <c r="Z24" s="1">
        <v>7.3716917037963867</v>
      </c>
      <c r="AA24" s="1">
        <v>87.982818603515625</v>
      </c>
      <c r="AB24" s="1">
        <v>13.070135116577148</v>
      </c>
      <c r="AC24" s="1">
        <v>1.9162793159484863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1.1052284240722654</v>
      </c>
      <c r="AL24">
        <f>(U24-T24)/(1000-U24)*AK24</f>
        <v>2.5343037505159066E-2</v>
      </c>
      <c r="AM24">
        <f>(P24+273.15)</f>
        <v>299.09446945190427</v>
      </c>
      <c r="AN24">
        <f>(O24+273.15)</f>
        <v>300.56049766540525</v>
      </c>
      <c r="AO24">
        <f>(Y24*AG24+Z24*AH24)*AI24</f>
        <v>8.2193241571040971</v>
      </c>
      <c r="AP24">
        <f>((AO24+0.00000010773*(AN24^4-AM24^4))-AL24*44100)/(L24*51.4+0.00000043092*AM24^3)</f>
        <v>-8.9882192500603093</v>
      </c>
      <c r="AQ24">
        <f>0.61365*EXP(17.502*J24/(240.97+J24))</f>
        <v>3.3631867747793587</v>
      </c>
      <c r="AR24">
        <f>AQ24*1000/AA24</f>
        <v>38.225494797287297</v>
      </c>
      <c r="AS24">
        <f>(AR24-U24)</f>
        <v>15.143606598434758</v>
      </c>
      <c r="AT24">
        <f>IF(D24,P24,(O24+P24)/2)</f>
        <v>26.677483558654785</v>
      </c>
      <c r="AU24">
        <f>0.61365*EXP(17.502*AT24/(240.97+AT24))</f>
        <v>3.5119204894073239</v>
      </c>
      <c r="AV24">
        <f>IF(AS24&lt;&gt;0,(1000-(AR24+U24)/2)/AS24*AL24,0)</f>
        <v>1.6222146086646931</v>
      </c>
      <c r="AW24">
        <f>U24*AA24/1000</f>
        <v>2.0308095824262709</v>
      </c>
      <c r="AX24">
        <f>(AU24-AW24)</f>
        <v>1.4811109069810531</v>
      </c>
      <c r="AY24">
        <f>1/(1.6/F24+1.37/N24)</f>
        <v>1.0723032065075877</v>
      </c>
      <c r="AZ24">
        <f>G24*AA24*0.001</f>
        <v>33.611628697440878</v>
      </c>
      <c r="BA24">
        <f>G24/S24</f>
        <v>0.97676617936997057</v>
      </c>
      <c r="BB24">
        <f>(1-AL24*AA24/AQ24/F24)*100</f>
        <v>74.619806098668121</v>
      </c>
      <c r="BC24">
        <f>(S24-E24/(N24/1.35))</f>
        <v>391.1285826483184</v>
      </c>
      <c r="BD24">
        <f>E24*BB24/100/BC24</f>
        <v>-1.0067973507047759E-4</v>
      </c>
    </row>
    <row r="25" spans="1:56" x14ac:dyDescent="0.25">
      <c r="A25" s="1" t="s">
        <v>1</v>
      </c>
      <c r="B25" s="1" t="s">
        <v>4017</v>
      </c>
      <c r="K25" s="1">
        <f t="shared" si="0"/>
        <v>2.72</v>
      </c>
    </row>
    <row r="26" spans="1:56" x14ac:dyDescent="0.25">
      <c r="A26" s="1" t="s">
        <v>1</v>
      </c>
      <c r="B26" s="1" t="s">
        <v>494</v>
      </c>
      <c r="K26" s="1">
        <f t="shared" si="0"/>
        <v>2.72</v>
      </c>
    </row>
    <row r="27" spans="1:56" x14ac:dyDescent="0.25">
      <c r="A27" s="1">
        <v>4</v>
      </c>
      <c r="B27" s="1" t="s">
        <v>4016</v>
      </c>
      <c r="C27" s="1">
        <v>1002.5000017993152</v>
      </c>
      <c r="D27" s="1">
        <v>0</v>
      </c>
      <c r="E27">
        <f>(R27-S27*(1000-T27)/(1000-U27))*AK27</f>
        <v>0.94823301651897718</v>
      </c>
      <c r="F27">
        <f>IF(AV27&lt;&gt;0,1/(1/AV27-1/N27),0)</f>
        <v>2.5893330567356272</v>
      </c>
      <c r="G27">
        <f>((AY27-AL27/2)*S27-E27)/(AY27+AL27/2)</f>
        <v>380.33573895607202</v>
      </c>
      <c r="H27">
        <f>AL27*1000</f>
        <v>25.09012459866852</v>
      </c>
      <c r="I27">
        <f>(AQ27-AW27)</f>
        <v>1.3264982733506043</v>
      </c>
      <c r="J27">
        <f>(P27+AP27*D27)</f>
        <v>25.891729354858398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27.349140167236328</v>
      </c>
      <c r="P27" s="1">
        <v>25.891729354858398</v>
      </c>
      <c r="Q27" s="1">
        <v>27.548561096191406</v>
      </c>
      <c r="R27" s="1">
        <v>400.01089477539063</v>
      </c>
      <c r="S27" s="1">
        <v>390.29324340820313</v>
      </c>
      <c r="T27" s="1">
        <v>0.8510856032371521</v>
      </c>
      <c r="U27" s="1">
        <v>23.028547286987305</v>
      </c>
      <c r="V27" s="1">
        <v>2.0498142242431641</v>
      </c>
      <c r="W27" s="1">
        <v>55.463569641113281</v>
      </c>
      <c r="X27" s="1">
        <v>300.63653564453125</v>
      </c>
      <c r="Y27" s="1">
        <v>100.83433532714844</v>
      </c>
      <c r="Z27" s="1">
        <v>7.3221898078918457</v>
      </c>
      <c r="AA27" s="1">
        <v>87.986557006835938</v>
      </c>
      <c r="AB27" s="1">
        <v>13.116809844970703</v>
      </c>
      <c r="AC27" s="1">
        <v>1.9169298410415649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1.1052813810460704</v>
      </c>
      <c r="AL27">
        <f>(U27-T27)/(1000-U27)*AK27</f>
        <v>2.5090124598668519E-2</v>
      </c>
      <c r="AM27">
        <f>(P27+273.15)</f>
        <v>299.04172935485838</v>
      </c>
      <c r="AN27">
        <f>(O27+273.15)</f>
        <v>300.49914016723631</v>
      </c>
      <c r="AO27">
        <f>(Y27*AG27+Z27*AH27)*AI27</f>
        <v>16.133493291732066</v>
      </c>
      <c r="AP27">
        <f>((AO27+0.00000010773*(AN27^4-AM27^4))-AL27*44100)/(L27*51.4+0.00000043092*AM27^3)</f>
        <v>-8.832675141553489</v>
      </c>
      <c r="AQ27">
        <f>0.61365*EXP(17.502*J27/(240.97+J27))</f>
        <v>3.35270086200173</v>
      </c>
      <c r="AR27">
        <f>AQ27*1000/AA27</f>
        <v>38.104694353948283</v>
      </c>
      <c r="AS27">
        <f>(AR27-U27)</f>
        <v>15.076147066960978</v>
      </c>
      <c r="AT27">
        <f>IF(D27,P27,(O27+P27)/2)</f>
        <v>26.620434761047363</v>
      </c>
      <c r="AU27">
        <f>0.61365*EXP(17.502*AT27/(240.97+AT27))</f>
        <v>3.5001422929294188</v>
      </c>
      <c r="AV27">
        <f>IF(AS27&lt;&gt;0,(1000-(AR27+U27)/2)/AS27*AL27,0)</f>
        <v>1.6133567924013195</v>
      </c>
      <c r="AW27">
        <f>U27*AA27/1000</f>
        <v>2.0262025886511257</v>
      </c>
      <c r="AX27">
        <f>(AU27-AW27)</f>
        <v>1.4739397042782931</v>
      </c>
      <c r="AY27">
        <f>1/(1.6/F27+1.37/N27)</f>
        <v>1.0661126651747865</v>
      </c>
      <c r="AZ27">
        <f>G27*AA27*0.001</f>
        <v>33.464432177395501</v>
      </c>
      <c r="BA27">
        <f>G27/S27</f>
        <v>0.97448712059379239</v>
      </c>
      <c r="BB27">
        <f>(1-AL27*AA27/AQ27/F27)*100</f>
        <v>74.570582046430388</v>
      </c>
      <c r="BC27">
        <f>(S27-E27/(N27/1.35))</f>
        <v>389.99417553684947</v>
      </c>
      <c r="BD27">
        <f>E27*BB27/100/BC27</f>
        <v>1.8131113845514689E-3</v>
      </c>
    </row>
    <row r="28" spans="1:56" x14ac:dyDescent="0.25">
      <c r="A28" s="1" t="s">
        <v>1</v>
      </c>
      <c r="B28" s="1" t="s">
        <v>4015</v>
      </c>
      <c r="K28" s="1">
        <f t="shared" si="0"/>
        <v>2.72</v>
      </c>
    </row>
    <row r="29" spans="1:56" x14ac:dyDescent="0.25">
      <c r="A29" s="1" t="s">
        <v>1</v>
      </c>
      <c r="B29" s="1" t="s">
        <v>4014</v>
      </c>
      <c r="K29" s="1">
        <f t="shared" si="0"/>
        <v>2.72</v>
      </c>
    </row>
    <row r="30" spans="1:56" x14ac:dyDescent="0.25">
      <c r="A30" s="1">
        <v>5</v>
      </c>
      <c r="B30" s="1" t="s">
        <v>490</v>
      </c>
      <c r="C30" s="1">
        <v>1206.5000017993152</v>
      </c>
      <c r="D30" s="1">
        <v>0</v>
      </c>
      <c r="E30">
        <f>(R30-S30*(1000-T30)/(1000-U30))*AK30</f>
        <v>1.597562622947025</v>
      </c>
      <c r="F30">
        <f>IF(AV30&lt;&gt;0,1/(1/AV30-1/N30),0)</f>
        <v>2.3154077108429298</v>
      </c>
      <c r="G30">
        <f>((AY30-AL30/2)*S30-E30)/(AY30+AL30/2)</f>
        <v>378.4062609971237</v>
      </c>
      <c r="H30">
        <f>AL30*1000</f>
        <v>24.946556874636318</v>
      </c>
      <c r="I30">
        <f>(AQ30-AW30)</f>
        <v>1.4152157200007216</v>
      </c>
      <c r="J30">
        <f>(P30+AP30*D30)</f>
        <v>26.359500885009766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27.314853668212891</v>
      </c>
      <c r="P30" s="1">
        <v>26.359500885009766</v>
      </c>
      <c r="Q30" s="1">
        <v>27.509584426879883</v>
      </c>
      <c r="R30" s="1">
        <v>399.950439453125</v>
      </c>
      <c r="S30" s="1">
        <v>389.70870971679688</v>
      </c>
      <c r="T30" s="1">
        <v>1.0398644208908081</v>
      </c>
      <c r="U30" s="1">
        <v>23.090087890625</v>
      </c>
      <c r="V30" s="1">
        <v>2.5093648433685303</v>
      </c>
      <c r="W30" s="1">
        <v>55.720203399658203</v>
      </c>
      <c r="X30" s="1">
        <v>300.6221923828125</v>
      </c>
      <c r="Y30" s="1">
        <v>150.38983154296875</v>
      </c>
      <c r="Z30" s="1">
        <v>7.3584003448486328</v>
      </c>
      <c r="AA30" s="1">
        <v>87.981178283691406</v>
      </c>
      <c r="AB30" s="1">
        <v>13.093628883361816</v>
      </c>
      <c r="AC30" s="1">
        <v>1.9148416519165039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1.1052286484662222</v>
      </c>
      <c r="AL30">
        <f>(U30-T30)/(1000-U30)*AK30</f>
        <v>2.494655687463632E-2</v>
      </c>
      <c r="AM30">
        <f>(P30+273.15)</f>
        <v>299.50950088500974</v>
      </c>
      <c r="AN30">
        <f>(O30+273.15)</f>
        <v>300.46485366821287</v>
      </c>
      <c r="AO30">
        <f>(Y30*AG30+Z30*AH30)*AI30</f>
        <v>24.062372509039051</v>
      </c>
      <c r="AP30">
        <f>((AO30+0.00000010773*(AN30^4-AM30^4))-AL30*44100)/(L30*51.4+0.00000043092*AM30^3)</f>
        <v>-8.7591890446239677</v>
      </c>
      <c r="AQ30">
        <f>0.61365*EXP(17.502*J30/(240.97+J30))</f>
        <v>3.446708859291904</v>
      </c>
      <c r="AR30">
        <f>AQ30*1000/AA30</f>
        <v>39.175525112634254</v>
      </c>
      <c r="AS30">
        <f>(AR30-U30)</f>
        <v>16.085437222009254</v>
      </c>
      <c r="AT30">
        <f>IF(D30,P30,(O30+P30)/2)</f>
        <v>26.837177276611328</v>
      </c>
      <c r="AU30">
        <f>0.61365*EXP(17.502*AT30/(240.97+AT30))</f>
        <v>3.5450747806562877</v>
      </c>
      <c r="AV30">
        <f>IF(AS30&lt;&gt;0,(1000-(AR30+U30)/2)/AS30*AL30,0)</f>
        <v>1.502595186750993</v>
      </c>
      <c r="AW30">
        <f>U30*AA30/1000</f>
        <v>2.0314931392911824</v>
      </c>
      <c r="AX30">
        <f>(AU30-AW30)</f>
        <v>1.5135816413651053</v>
      </c>
      <c r="AY30">
        <f>1/(1.6/F30+1.37/N30)</f>
        <v>0.98903120923494292</v>
      </c>
      <c r="AZ30">
        <f>G30*AA30*0.001</f>
        <v>33.292628712453002</v>
      </c>
      <c r="BA30">
        <f>G30/S30</f>
        <v>0.97099770049305101</v>
      </c>
      <c r="BB30">
        <f>(1-AL30*AA30/AQ30/F30)*100</f>
        <v>72.497744590828447</v>
      </c>
      <c r="BC30">
        <f>(S30-E30/(N30/1.35))</f>
        <v>389.20484658961652</v>
      </c>
      <c r="BD30">
        <f>E30*BB30/100/BC30</f>
        <v>2.9758027943672916E-3</v>
      </c>
    </row>
    <row r="31" spans="1:56" x14ac:dyDescent="0.25">
      <c r="A31" s="1" t="s">
        <v>1</v>
      </c>
      <c r="B31" s="1" t="s">
        <v>4013</v>
      </c>
      <c r="K31" s="1">
        <f t="shared" si="0"/>
        <v>2.72</v>
      </c>
    </row>
    <row r="32" spans="1:56" x14ac:dyDescent="0.25">
      <c r="A32" s="1" t="s">
        <v>1</v>
      </c>
      <c r="B32" s="1" t="s">
        <v>4012</v>
      </c>
      <c r="K32" s="1">
        <f t="shared" si="0"/>
        <v>2.72</v>
      </c>
    </row>
    <row r="33" spans="1:56" x14ac:dyDescent="0.25">
      <c r="A33" s="1">
        <v>6</v>
      </c>
      <c r="B33" s="1" t="s">
        <v>4011</v>
      </c>
      <c r="C33" s="1">
        <v>1410.5000017993152</v>
      </c>
      <c r="D33" s="1">
        <v>0</v>
      </c>
      <c r="E33">
        <f>(R33-S33*(1000-T33)/(1000-U33))*AK33</f>
        <v>2.7491793089261787</v>
      </c>
      <c r="F33">
        <f>IF(AV33&lt;&gt;0,1/(1/AV33-1/N33),0)</f>
        <v>2.3853663036516228</v>
      </c>
      <c r="G33">
        <f>((AY33-AL33/2)*S33-E33)/(AY33+AL33/2)</f>
        <v>376.45615704400694</v>
      </c>
      <c r="H33">
        <f>AL33*1000</f>
        <v>25.076871689671567</v>
      </c>
      <c r="I33">
        <f>(AQ33-AW33)</f>
        <v>1.3952321994009895</v>
      </c>
      <c r="J33">
        <f>(P33+AP33*D33)</f>
        <v>26.396099090576172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27.302606582641602</v>
      </c>
      <c r="P33" s="1">
        <v>26.396099090576172</v>
      </c>
      <c r="Q33" s="1">
        <v>27.489597320556641</v>
      </c>
      <c r="R33" s="1">
        <v>399.99380493164063</v>
      </c>
      <c r="S33" s="1">
        <v>388.68576049804688</v>
      </c>
      <c r="T33" s="1">
        <v>1.2406802177429199</v>
      </c>
      <c r="U33" s="1">
        <v>23.402151107788086</v>
      </c>
      <c r="V33" s="1">
        <v>2.9960856437683105</v>
      </c>
      <c r="W33" s="1">
        <v>56.513233184814453</v>
      </c>
      <c r="X33" s="1">
        <v>300.57955932617188</v>
      </c>
      <c r="Y33" s="1">
        <v>301.29049682617188</v>
      </c>
      <c r="Z33" s="1">
        <v>7.2163095474243164</v>
      </c>
      <c r="AA33" s="1">
        <v>87.98028564453125</v>
      </c>
      <c r="AB33" s="1">
        <v>13.165243148803711</v>
      </c>
      <c r="AC33" s="1">
        <v>1.9232925176620483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1.1050719092873962</v>
      </c>
      <c r="AL33">
        <f>(U33-T33)/(1000-U33)*AK33</f>
        <v>2.5076871689671567E-2</v>
      </c>
      <c r="AM33">
        <f>(P33+273.15)</f>
        <v>299.54609909057615</v>
      </c>
      <c r="AN33">
        <f>(O33+273.15)</f>
        <v>300.45260658264158</v>
      </c>
      <c r="AO33">
        <f>(Y33*AG33+Z33*AH33)*AI33</f>
        <v>48.206478414688718</v>
      </c>
      <c r="AP33">
        <f>((AO33+0.00000010773*(AN33^4-AM33^4))-AL33*44100)/(L33*51.4+0.00000043092*AM33^3)</f>
        <v>-8.6122371419581025</v>
      </c>
      <c r="AQ33">
        <f>0.61365*EXP(17.502*J33/(240.97+J33))</f>
        <v>3.4541601385606686</v>
      </c>
      <c r="AR33">
        <f>AQ33*1000/AA33</f>
        <v>39.260615185049417</v>
      </c>
      <c r="AS33">
        <f>(AR33-U33)</f>
        <v>15.858464077261331</v>
      </c>
      <c r="AT33">
        <f>IF(D33,P33,(O33+P33)/2)</f>
        <v>26.849352836608887</v>
      </c>
      <c r="AU33">
        <f>0.61365*EXP(17.502*AT33/(240.97+AT33))</f>
        <v>3.5476137432819601</v>
      </c>
      <c r="AV33">
        <f>IF(AS33&lt;&gt;0,(1000-(AR33+U33)/2)/AS33*AL33,0)</f>
        <v>1.5317485032790035</v>
      </c>
      <c r="AW33">
        <f>U33*AA33/1000</f>
        <v>2.0589279391596791</v>
      </c>
      <c r="AX33">
        <f>(AU33-AW33)</f>
        <v>1.488685804122281</v>
      </c>
      <c r="AY33">
        <f>1/(1.6/F33+1.37/N33)</f>
        <v>1.0092610280135006</v>
      </c>
      <c r="AZ33">
        <f>G33*AA33*0.001</f>
        <v>33.120720229374243</v>
      </c>
      <c r="BA33">
        <f>G33/S33</f>
        <v>0.96853601367240882</v>
      </c>
      <c r="BB33">
        <f>(1-AL33*AA33/AQ33/F33)*100</f>
        <v>73.22304569771714</v>
      </c>
      <c r="BC33">
        <f>(S33-E33/(N33/1.35))</f>
        <v>387.81868332443361</v>
      </c>
      <c r="BD33">
        <f>E33*BB33/100/BC33</f>
        <v>5.1906545719541241E-3</v>
      </c>
    </row>
    <row r="34" spans="1:56" x14ac:dyDescent="0.25">
      <c r="A34" s="1" t="s">
        <v>1</v>
      </c>
      <c r="B34" s="1" t="s">
        <v>4010</v>
      </c>
      <c r="K34" s="1">
        <f t="shared" si="0"/>
        <v>2.72</v>
      </c>
    </row>
    <row r="35" spans="1:56" x14ac:dyDescent="0.25">
      <c r="A35" s="1" t="s">
        <v>1</v>
      </c>
      <c r="B35" s="1" t="s">
        <v>4009</v>
      </c>
      <c r="K35" s="1">
        <f t="shared" si="0"/>
        <v>2.72</v>
      </c>
    </row>
    <row r="36" spans="1:56" x14ac:dyDescent="0.25">
      <c r="A36" s="1">
        <v>7</v>
      </c>
      <c r="B36" s="1" t="s">
        <v>4008</v>
      </c>
      <c r="C36" s="1">
        <v>1614.5000017993152</v>
      </c>
      <c r="D36" s="1">
        <v>0</v>
      </c>
      <c r="E36">
        <f>(R36-S36*(1000-T36)/(1000-U36))*AK36</f>
        <v>3.6166190394127375</v>
      </c>
      <c r="F36">
        <f>IF(AV36&lt;&gt;0,1/(1/AV36-1/N36),0)</f>
        <v>2.5124835408015</v>
      </c>
      <c r="G36">
        <f>((AY36-AL36/2)*S36-E36)/(AY36+AL36/2)</f>
        <v>375.05642770463709</v>
      </c>
      <c r="H36">
        <f>AL36*1000</f>
        <v>25.405952150875216</v>
      </c>
      <c r="I36">
        <f>(AQ36-AW36)</f>
        <v>1.367128482599997</v>
      </c>
      <c r="J36">
        <f>(P36+AP36*D36)</f>
        <v>26.469615936279297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27.315330505371094</v>
      </c>
      <c r="P36" s="1">
        <v>26.469615936279297</v>
      </c>
      <c r="Q36" s="1">
        <v>27.490285873413086</v>
      </c>
      <c r="R36" s="1">
        <v>399.97598266601563</v>
      </c>
      <c r="S36" s="1">
        <v>387.78976440429688</v>
      </c>
      <c r="T36" s="1">
        <v>1.4551215171813965</v>
      </c>
      <c r="U36" s="1">
        <v>23.892574310302734</v>
      </c>
      <c r="V36" s="1">
        <v>3.5112595558166504</v>
      </c>
      <c r="W36" s="1">
        <v>57.653617858886719</v>
      </c>
      <c r="X36" s="1">
        <v>300.6273193359375</v>
      </c>
      <c r="Y36" s="1">
        <v>500.87973022460938</v>
      </c>
      <c r="Z36" s="1">
        <v>7.2487516403198242</v>
      </c>
      <c r="AA36" s="1">
        <v>87.9788818359375</v>
      </c>
      <c r="AB36" s="1">
        <v>13.218714714050293</v>
      </c>
      <c r="AC36" s="1">
        <v>1.9398781061172485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1.1052474975585935</v>
      </c>
      <c r="AL36">
        <f>(U36-T36)/(1000-U36)*AK36</f>
        <v>2.5405952150875214E-2</v>
      </c>
      <c r="AM36">
        <f>(P36+273.15)</f>
        <v>299.61961593627927</v>
      </c>
      <c r="AN36">
        <f>(O36+273.15)</f>
        <v>300.46533050537107</v>
      </c>
      <c r="AO36">
        <f>(Y36*AG36+Z36*AH36)*AI36</f>
        <v>80.140755044651996</v>
      </c>
      <c r="AP36">
        <f>((AO36+0.00000010773*(AN36^4-AM36^4))-AL36*44100)/(L36*51.4+0.00000043092*AM36^3)</f>
        <v>-8.474138239592568</v>
      </c>
      <c r="AQ36">
        <f>0.61365*EXP(17.502*J36/(240.97+J36))</f>
        <v>3.4691704546024771</v>
      </c>
      <c r="AR36">
        <f>AQ36*1000/AA36</f>
        <v>39.431854351954208</v>
      </c>
      <c r="AS36">
        <f>(AR36-U36)</f>
        <v>15.539280041651473</v>
      </c>
      <c r="AT36">
        <f>IF(D36,P36,(O36+P36)/2)</f>
        <v>26.892473220825195</v>
      </c>
      <c r="AU36">
        <f>0.61365*EXP(17.502*AT36/(240.97+AT36))</f>
        <v>3.5566183834637801</v>
      </c>
      <c r="AV36">
        <f>IF(AS36&lt;&gt;0,(1000-(AR36+U36)/2)/AS36*AL36,0)</f>
        <v>1.5831842519502739</v>
      </c>
      <c r="AW36">
        <f>U36*AA36/1000</f>
        <v>2.1020419720024801</v>
      </c>
      <c r="AX36">
        <f>(AU36-AW36)</f>
        <v>1.4545764114613</v>
      </c>
      <c r="AY36">
        <f>1/(1.6/F36+1.37/N36)</f>
        <v>1.0450549043729249</v>
      </c>
      <c r="AZ36">
        <f>G36*AA36*0.001</f>
        <v>32.997045134835105</v>
      </c>
      <c r="BA36">
        <f>G36/S36</f>
        <v>0.96716433008689617</v>
      </c>
      <c r="BB36">
        <f>(1-AL36*AA36/AQ36/F36)*100</f>
        <v>74.356042443363862</v>
      </c>
      <c r="BC36">
        <f>(S36-E36/(N36/1.35))</f>
        <v>386.64910115088588</v>
      </c>
      <c r="BD36">
        <f>E36*BB36/100/BC36</f>
        <v>6.955078338359023E-3</v>
      </c>
    </row>
    <row r="37" spans="1:56" x14ac:dyDescent="0.25">
      <c r="A37" s="1" t="s">
        <v>1</v>
      </c>
      <c r="B37" s="1" t="s">
        <v>4007</v>
      </c>
      <c r="K37" s="1">
        <f t="shared" si="0"/>
        <v>2.72</v>
      </c>
    </row>
    <row r="38" spans="1:56" x14ac:dyDescent="0.25">
      <c r="A38" s="1" t="s">
        <v>1</v>
      </c>
      <c r="B38" s="1" t="s">
        <v>4006</v>
      </c>
      <c r="K38" s="1">
        <f t="shared" si="0"/>
        <v>2.72</v>
      </c>
    </row>
    <row r="39" spans="1:56" x14ac:dyDescent="0.25">
      <c r="A39" s="1">
        <v>8</v>
      </c>
      <c r="B39" s="1" t="s">
        <v>4005</v>
      </c>
      <c r="C39" s="1">
        <v>1818.5000017993152</v>
      </c>
      <c r="D39" s="1">
        <v>0</v>
      </c>
      <c r="E39">
        <f>(R39-S39*(1000-T39)/(1000-U39))*AK39</f>
        <v>4.2949384573232177</v>
      </c>
      <c r="F39">
        <f>IF(AV39&lt;&gt;0,1/(1/AV39-1/N39),0)</f>
        <v>2.6963475134974786</v>
      </c>
      <c r="G39">
        <f>((AY39-AL39/2)*S39-E39)/(AY39+AL39/2)</f>
        <v>374.13146709634918</v>
      </c>
      <c r="H39">
        <f>AL39*1000</f>
        <v>25.899465016988611</v>
      </c>
      <c r="I39">
        <f>(AQ39-AW39)</f>
        <v>1.3331656801180118</v>
      </c>
      <c r="J39">
        <f>(P39+AP39*D39)</f>
        <v>26.577859878540039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27.355302810668945</v>
      </c>
      <c r="P39" s="1">
        <v>26.577859878540039</v>
      </c>
      <c r="Q39" s="1">
        <v>27.517141342163086</v>
      </c>
      <c r="R39" s="1">
        <v>400.01446533203125</v>
      </c>
      <c r="S39" s="1">
        <v>387.05892944335938</v>
      </c>
      <c r="T39" s="1">
        <v>1.6738134622573853</v>
      </c>
      <c r="U39" s="1">
        <v>24.531373977661133</v>
      </c>
      <c r="V39" s="1">
        <v>4.0294599533081055</v>
      </c>
      <c r="W39" s="1">
        <v>59.055679321289063</v>
      </c>
      <c r="X39" s="1">
        <v>300.63748168945313</v>
      </c>
      <c r="Y39" s="1">
        <v>750.66259765625</v>
      </c>
      <c r="Z39" s="1">
        <v>7.218625545501709</v>
      </c>
      <c r="AA39" s="1">
        <v>87.977508544921875</v>
      </c>
      <c r="AB39" s="1">
        <v>13.343708992004395</v>
      </c>
      <c r="AC39" s="1">
        <v>1.956815242767334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1.1052848591524009</v>
      </c>
      <c r="AL39">
        <f>(U39-T39)/(1000-U39)*AK39</f>
        <v>2.5899465016988612E-2</v>
      </c>
      <c r="AM39">
        <f>(P39+273.15)</f>
        <v>299.72785987854002</v>
      </c>
      <c r="AN39">
        <f>(O39+273.15)</f>
        <v>300.50530281066892</v>
      </c>
      <c r="AO39">
        <f>(Y39*AG39+Z39*AH39)*AI39</f>
        <v>120.10601294042135</v>
      </c>
      <c r="AP39">
        <f>((AO39+0.00000010773*(AN39^4-AM39^4))-AL39*44100)/(L39*51.4+0.00000043092*AM39^3)</f>
        <v>-8.3300700378896284</v>
      </c>
      <c r="AQ39">
        <f>0.61365*EXP(17.502*J39/(240.97+J39))</f>
        <v>3.4913748438563683</v>
      </c>
      <c r="AR39">
        <f>AQ39*1000/AA39</f>
        <v>39.684856977663223</v>
      </c>
      <c r="AS39">
        <f>(AR39-U39)</f>
        <v>15.15348300000209</v>
      </c>
      <c r="AT39">
        <f>IF(D39,P39,(O39+P39)/2)</f>
        <v>26.966581344604492</v>
      </c>
      <c r="AU39">
        <f>0.61365*EXP(17.502*AT39/(240.97+AT39))</f>
        <v>3.5721406752708367</v>
      </c>
      <c r="AV39">
        <f>IF(AS39&lt;&gt;0,(1000-(AR39+U39)/2)/AS39*AL39,0)</f>
        <v>1.6542653595486934</v>
      </c>
      <c r="AW39">
        <f>U39*AA39/1000</f>
        <v>2.1582091637383565</v>
      </c>
      <c r="AX39">
        <f>(AU39-AW39)</f>
        <v>1.4139315115324802</v>
      </c>
      <c r="AY39">
        <f>1/(1.6/F39+1.37/N39)</f>
        <v>1.094735385852452</v>
      </c>
      <c r="AZ39">
        <f>G39*AA39*0.001</f>
        <v>32.915154343393219</v>
      </c>
      <c r="BA39">
        <f>G39/S39</f>
        <v>0.96660079030962665</v>
      </c>
      <c r="BB39">
        <f>(1-AL39*AA39/AQ39/F39)*100</f>
        <v>75.795834758725547</v>
      </c>
      <c r="BC39">
        <f>(S39-E39/(N39/1.35))</f>
        <v>385.70432769500223</v>
      </c>
      <c r="BD39">
        <f>E39*BB39/100/BC39</f>
        <v>8.4401035258175137E-3</v>
      </c>
    </row>
    <row r="40" spans="1:56" x14ac:dyDescent="0.25">
      <c r="A40" s="1" t="s">
        <v>1</v>
      </c>
      <c r="B40" s="1" t="s">
        <v>4004</v>
      </c>
      <c r="K40" s="1">
        <f t="shared" si="0"/>
        <v>2.72</v>
      </c>
    </row>
    <row r="41" spans="1:56" x14ac:dyDescent="0.25">
      <c r="A41" s="1" t="s">
        <v>1</v>
      </c>
      <c r="B41" s="1" t="s">
        <v>4003</v>
      </c>
      <c r="K41" s="1">
        <f t="shared" si="0"/>
        <v>2.72</v>
      </c>
    </row>
    <row r="42" spans="1:56" x14ac:dyDescent="0.25">
      <c r="A42" s="1">
        <v>9</v>
      </c>
      <c r="B42" s="1" t="s">
        <v>4002</v>
      </c>
      <c r="C42" s="1">
        <v>2022.5000017993152</v>
      </c>
      <c r="D42" s="1">
        <v>0</v>
      </c>
      <c r="E42">
        <f>(R42-S42*(1000-T42)/(1000-U42))*AK42</f>
        <v>4.7763334303656029</v>
      </c>
      <c r="F42">
        <f>IF(AV42&lt;&gt;0,1/(1/AV42-1/N42),0)</f>
        <v>2.8925914119516065</v>
      </c>
      <c r="G42">
        <f>((AY42-AL42/2)*S42-E42)/(AY42+AL42/2)</f>
        <v>373.55426282577378</v>
      </c>
      <c r="H42">
        <f>AL42*1000</f>
        <v>26.432958280679056</v>
      </c>
      <c r="I42">
        <f>(AQ42-AW42)</f>
        <v>1.3032833123710459</v>
      </c>
      <c r="J42">
        <f>(P42+AP42*D42)</f>
        <v>26.716934204101563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27.418159484863281</v>
      </c>
      <c r="P42" s="1">
        <v>26.716934204101563</v>
      </c>
      <c r="Q42" s="1">
        <v>27.560312271118164</v>
      </c>
      <c r="R42" s="1">
        <v>400.0621337890625</v>
      </c>
      <c r="S42" s="1">
        <v>386.49649047851563</v>
      </c>
      <c r="T42" s="1">
        <v>1.8836437463760376</v>
      </c>
      <c r="U42" s="1">
        <v>25.198146820068359</v>
      </c>
      <c r="V42" s="1">
        <v>4.5177955627441406</v>
      </c>
      <c r="W42" s="1">
        <v>60.436100006103516</v>
      </c>
      <c r="X42" s="1">
        <v>300.61099243164063</v>
      </c>
      <c r="Y42" s="1">
        <v>1000.1854858398438</v>
      </c>
      <c r="Z42" s="1">
        <v>7.398256778717041</v>
      </c>
      <c r="AA42" s="1">
        <v>87.974815368652344</v>
      </c>
      <c r="AB42" s="1">
        <v>13.418261528015137</v>
      </c>
      <c r="AC42" s="1">
        <v>1.9732694625854492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1.1051874721751491</v>
      </c>
      <c r="AL42">
        <f>(U42-T42)/(1000-U42)*AK42</f>
        <v>2.6432958280679056E-2</v>
      </c>
      <c r="AM42">
        <f>(P42+273.15)</f>
        <v>299.86693420410154</v>
      </c>
      <c r="AN42">
        <f>(O42+273.15)</f>
        <v>300.56815948486326</v>
      </c>
      <c r="AO42">
        <f>(Y42*AG42+Z42*AH42)*AI42</f>
        <v>160.02967415743296</v>
      </c>
      <c r="AP42">
        <f>((AO42+0.00000010773*(AN42^4-AM42^4))-AL42*44100)/(L42*51.4+0.00000043092*AM42^3)</f>
        <v>-8.2013815869461677</v>
      </c>
      <c r="AQ42">
        <f>0.61365*EXP(17.502*J42/(240.97+J42))</f>
        <v>3.5200856264987541</v>
      </c>
      <c r="AR42">
        <f>AQ42*1000/AA42</f>
        <v>40.012424143751595</v>
      </c>
      <c r="AS42">
        <f>(AR42-U42)</f>
        <v>14.814277323683235</v>
      </c>
      <c r="AT42">
        <f>IF(D42,P42,(O42+P42)/2)</f>
        <v>27.067546844482422</v>
      </c>
      <c r="AU42">
        <f>0.61365*EXP(17.502*AT42/(240.97+AT42))</f>
        <v>3.5933835217041468</v>
      </c>
      <c r="AV42">
        <f>IF(AS42&lt;&gt;0,(1000-(AR42+U42)/2)/AS42*AL42,0)</f>
        <v>1.7261121532351889</v>
      </c>
      <c r="AW42">
        <f>U42*AA42/1000</f>
        <v>2.2168023141277082</v>
      </c>
      <c r="AX42">
        <f>(AU42-AW42)</f>
        <v>1.3765812075764385</v>
      </c>
      <c r="AY42">
        <f>1/(1.6/F42+1.37/N42)</f>
        <v>1.1452068959605317</v>
      </c>
      <c r="AZ42">
        <f>G42*AA42*0.001</f>
        <v>32.863367302270483</v>
      </c>
      <c r="BA42">
        <f>G42/S42</f>
        <v>0.96651398402940669</v>
      </c>
      <c r="BB42">
        <f>(1-AL42*AA42/AQ42/F42)*100</f>
        <v>77.161697855962416</v>
      </c>
      <c r="BC42">
        <f>(S42-E42/(N42/1.35))</f>
        <v>384.99005920370234</v>
      </c>
      <c r="BD42">
        <f>E42*BB42/100/BC42</f>
        <v>9.572974371740841E-3</v>
      </c>
    </row>
    <row r="43" spans="1:56" x14ac:dyDescent="0.25">
      <c r="A43" s="1" t="s">
        <v>1</v>
      </c>
      <c r="B43" s="1" t="s">
        <v>4001</v>
      </c>
      <c r="K43" s="1">
        <f t="shared" si="0"/>
        <v>2.72</v>
      </c>
    </row>
    <row r="44" spans="1:56" x14ac:dyDescent="0.25">
      <c r="A44" s="1" t="s">
        <v>1</v>
      </c>
      <c r="B44" s="1" t="s">
        <v>4000</v>
      </c>
      <c r="K44" s="1">
        <f t="shared" si="0"/>
        <v>2.72</v>
      </c>
    </row>
    <row r="45" spans="1:56" x14ac:dyDescent="0.25">
      <c r="A45" s="1">
        <v>10</v>
      </c>
      <c r="B45" s="1" t="s">
        <v>3999</v>
      </c>
      <c r="C45" s="1">
        <v>2226.5000017993152</v>
      </c>
      <c r="D45" s="1">
        <v>0</v>
      </c>
      <c r="E45">
        <f>(R45-S45*(1000-T45)/(1000-U45))*AK45</f>
        <v>4.8925170504335709</v>
      </c>
      <c r="F45">
        <f>IF(AV45&lt;&gt;0,1/(1/AV45-1/N45),0)</f>
        <v>3.1183368490915839</v>
      </c>
      <c r="G45">
        <f>((AY45-AL45/2)*S45-E45)/(AY45+AL45/2)</f>
        <v>373.54466946004095</v>
      </c>
      <c r="H45">
        <f>AL45*1000</f>
        <v>27.002531396110459</v>
      </c>
      <c r="I45">
        <f>(AQ45-AW45)</f>
        <v>1.2731814826527783</v>
      </c>
      <c r="J45">
        <f>(P45+AP45*D45)</f>
        <v>26.868392944335938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27.499895095825195</v>
      </c>
      <c r="P45" s="1">
        <v>26.868392944335938</v>
      </c>
      <c r="Q45" s="1">
        <v>27.623846054077148</v>
      </c>
      <c r="R45" s="1">
        <v>400.02667236328125</v>
      </c>
      <c r="S45" s="1">
        <v>386.16671752929688</v>
      </c>
      <c r="T45" s="1">
        <v>2.1014230251312256</v>
      </c>
      <c r="U45" s="1">
        <v>25.897871017456055</v>
      </c>
      <c r="V45" s="1">
        <v>5.0161700248718262</v>
      </c>
      <c r="W45" s="1">
        <v>61.819122314453125</v>
      </c>
      <c r="X45" s="1">
        <v>300.65313720703125</v>
      </c>
      <c r="Y45" s="1">
        <v>1251.2254638671875</v>
      </c>
      <c r="Z45" s="1">
        <v>7.3752956390380859</v>
      </c>
      <c r="AA45" s="1">
        <v>87.976570129394531</v>
      </c>
      <c r="AB45" s="1">
        <v>13.468656539916992</v>
      </c>
      <c r="AC45" s="1">
        <v>1.9918949604034424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1.1053424162023204</v>
      </c>
      <c r="AL45">
        <f>(U45-T45)/(1000-U45)*AK45</f>
        <v>2.700253139611046E-2</v>
      </c>
      <c r="AM45">
        <f>(P45+273.15)</f>
        <v>300.01839294433591</v>
      </c>
      <c r="AN45">
        <f>(O45+273.15)</f>
        <v>300.64989509582517</v>
      </c>
      <c r="AO45">
        <f>(Y45*AG45+Z45*AH45)*AI45</f>
        <v>200.19606974401904</v>
      </c>
      <c r="AP45">
        <f>((AO45+0.00000010773*(AN45^4-AM45^4))-AL45*44100)/(L45*51.4+0.00000043092*AM45^3)</f>
        <v>-8.0830976418669138</v>
      </c>
      <c r="AQ45">
        <f>0.61365*EXP(17.502*J45/(240.97+J45))</f>
        <v>3.5515873484220148</v>
      </c>
      <c r="AR45">
        <f>AQ45*1000/AA45</f>
        <v>40.369695513230361</v>
      </c>
      <c r="AS45">
        <f>(AR45-U45)</f>
        <v>14.471824495774307</v>
      </c>
      <c r="AT45">
        <f>IF(D45,P45,(O45+P45)/2)</f>
        <v>27.184144020080566</v>
      </c>
      <c r="AU45">
        <f>0.61365*EXP(17.502*AT45/(240.97+AT45))</f>
        <v>3.6180523542294303</v>
      </c>
      <c r="AV45">
        <f>IF(AS45&lt;&gt;0,(1000-(AR45+U45)/2)/AS45*AL45,0)</f>
        <v>1.8040458810732161</v>
      </c>
      <c r="AW45">
        <f>U45*AA45/1000</f>
        <v>2.2784058657692365</v>
      </c>
      <c r="AX45">
        <f>(AU45-AW45)</f>
        <v>1.3396464884601937</v>
      </c>
      <c r="AY45">
        <f>1/(1.6/F45+1.37/N45)</f>
        <v>1.200247555459347</v>
      </c>
      <c r="AZ45">
        <f>G45*AA45*0.001</f>
        <v>32.863178809212791</v>
      </c>
      <c r="BA45">
        <f>G45/S45</f>
        <v>0.96731451081540099</v>
      </c>
      <c r="BB45">
        <f>(1-AL45*AA45/AQ45/F45)*100</f>
        <v>78.550065064281213</v>
      </c>
      <c r="BC45">
        <f>(S45-E45/(N45/1.35))</f>
        <v>384.62364253154362</v>
      </c>
      <c r="BD45">
        <f>E45*BB45/100/BC45</f>
        <v>9.9917813192709412E-3</v>
      </c>
    </row>
    <row r="46" spans="1:56" x14ac:dyDescent="0.25">
      <c r="A46" s="1" t="s">
        <v>1</v>
      </c>
      <c r="B46" s="1" t="s">
        <v>3998</v>
      </c>
      <c r="K46" s="1">
        <f t="shared" si="0"/>
        <v>2.72</v>
      </c>
    </row>
    <row r="47" spans="1:56" x14ac:dyDescent="0.25">
      <c r="A47" s="1" t="s">
        <v>1</v>
      </c>
      <c r="B47" s="1" t="s">
        <v>3997</v>
      </c>
      <c r="K47" s="1">
        <f t="shared" si="0"/>
        <v>2.72</v>
      </c>
    </row>
    <row r="48" spans="1:56" x14ac:dyDescent="0.25">
      <c r="A48" s="1">
        <v>11</v>
      </c>
      <c r="B48" s="1" t="s">
        <v>3996</v>
      </c>
      <c r="C48" s="1">
        <v>2430.5000017993152</v>
      </c>
      <c r="D48" s="1">
        <v>0</v>
      </c>
      <c r="E48">
        <f>(R48-S48*(1000-T48)/(1000-U48))*AK48</f>
        <v>5.0260114843040187</v>
      </c>
      <c r="F48">
        <f>IF(AV48&lt;&gt;0,1/(1/AV48-1/N48),0)</f>
        <v>3.4427699200561337</v>
      </c>
      <c r="G48">
        <f>((AY48-AL48/2)*S48-E48)/(AY48+AL48/2)</f>
        <v>373.59731887738826</v>
      </c>
      <c r="H48">
        <f>AL48*1000</f>
        <v>27.767530209703335</v>
      </c>
      <c r="I48">
        <f>(AQ48-AW48)</f>
        <v>1.2369818169000903</v>
      </c>
      <c r="J48">
        <f>(P48+AP48*D48)</f>
        <v>27.066030502319336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27.607021331787109</v>
      </c>
      <c r="P48" s="1">
        <v>27.066030502319336</v>
      </c>
      <c r="Q48" s="1">
        <v>27.707084655761719</v>
      </c>
      <c r="R48" s="1">
        <v>400.05551147460938</v>
      </c>
      <c r="S48" s="1">
        <v>385.81643676757813</v>
      </c>
      <c r="T48" s="1">
        <v>2.3330783843994141</v>
      </c>
      <c r="U48" s="1">
        <v>26.781303405761719</v>
      </c>
      <c r="V48" s="1">
        <v>5.5342464447021484</v>
      </c>
      <c r="W48" s="1">
        <v>63.527374267578125</v>
      </c>
      <c r="X48" s="1">
        <v>300.65557861328125</v>
      </c>
      <c r="Y48" s="1">
        <v>1601.0916748046875</v>
      </c>
      <c r="Z48" s="1">
        <v>7.4908108711242676</v>
      </c>
      <c r="AA48" s="1">
        <v>87.974876403808594</v>
      </c>
      <c r="AB48" s="1">
        <v>13.555976867675781</v>
      </c>
      <c r="AC48" s="1">
        <v>2.0193653106689453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1.1053513919605926</v>
      </c>
      <c r="AL48">
        <f>(U48-T48)/(1000-U48)*AK48</f>
        <v>2.7767530209703333E-2</v>
      </c>
      <c r="AM48">
        <f>(P48+273.15)</f>
        <v>300.21603050231931</v>
      </c>
      <c r="AN48">
        <f>(O48+273.15)</f>
        <v>300.75702133178709</v>
      </c>
      <c r="AO48">
        <f>(Y48*AG48+Z48*AH48)*AI48</f>
        <v>256.17466224279997</v>
      </c>
      <c r="AP48">
        <f>((AO48+0.00000010773*(AN48^4-AM48^4))-AL48*44100)/(L48*51.4+0.00000043092*AM48^3)</f>
        <v>-7.9073595278063395</v>
      </c>
      <c r="AQ48">
        <f>0.61365*EXP(17.502*J48/(240.97+J48))</f>
        <v>3.5930636739548758</v>
      </c>
      <c r="AR48">
        <f>AQ48*1000/AA48</f>
        <v>40.841929205589942</v>
      </c>
      <c r="AS48">
        <f>(AR48-U48)</f>
        <v>14.060625799828223</v>
      </c>
      <c r="AT48">
        <f>IF(D48,P48,(O48+P48)/2)</f>
        <v>27.336525917053223</v>
      </c>
      <c r="AU48">
        <f>0.61365*EXP(17.502*AT48/(240.97+AT48))</f>
        <v>3.6505150230606516</v>
      </c>
      <c r="AV48">
        <f>IF(AS48&lt;&gt;0,(1000-(AR48+U48)/2)/AS48*AL48,0)</f>
        <v>1.9080704880734645</v>
      </c>
      <c r="AW48">
        <f>U48*AA48/1000</f>
        <v>2.3560818570547855</v>
      </c>
      <c r="AX48">
        <f>(AU48-AW48)</f>
        <v>1.2944331660058661</v>
      </c>
      <c r="AY48">
        <f>1/(1.6/F48+1.37/N48)</f>
        <v>1.2741945715714795</v>
      </c>
      <c r="AZ48">
        <f>G48*AA48*0.001</f>
        <v>32.867177953032503</v>
      </c>
      <c r="BA48">
        <f>G48/S48</f>
        <v>0.96832919304173959</v>
      </c>
      <c r="BB48">
        <f>(1-AL48*AA48/AQ48/F48)*100</f>
        <v>80.252005162414321</v>
      </c>
      <c r="BC48">
        <f>(S48-E48/(N48/1.35))</f>
        <v>384.23125830424237</v>
      </c>
      <c r="BD48">
        <f>E48*BB48/100/BC48</f>
        <v>1.0497519159811322E-2</v>
      </c>
    </row>
    <row r="49" spans="1:56" x14ac:dyDescent="0.25">
      <c r="A49" s="1" t="s">
        <v>1</v>
      </c>
      <c r="B49" s="1" t="s">
        <v>3995</v>
      </c>
      <c r="K49" s="1">
        <f t="shared" si="0"/>
        <v>2.72</v>
      </c>
    </row>
    <row r="50" spans="1:56" x14ac:dyDescent="0.25">
      <c r="A50" s="1" t="s">
        <v>1</v>
      </c>
      <c r="B50" s="1" t="s">
        <v>3994</v>
      </c>
      <c r="K50" s="1">
        <f t="shared" si="0"/>
        <v>2.72</v>
      </c>
    </row>
    <row r="51" spans="1:56" x14ac:dyDescent="0.25">
      <c r="A51" s="1">
        <v>12</v>
      </c>
      <c r="B51" s="1" t="s">
        <v>3993</v>
      </c>
      <c r="C51" s="1">
        <v>2633.5000017993152</v>
      </c>
      <c r="D51" s="1">
        <v>0</v>
      </c>
      <c r="E51">
        <f>(R51-S51*(1000-T51)/(1000-U51))*AK51</f>
        <v>4.7699633885139683</v>
      </c>
      <c r="F51">
        <f>IF(AV51&lt;&gt;0,1/(1/AV51-1/N51),0)</f>
        <v>3.8544649596402776</v>
      </c>
      <c r="G51">
        <f>((AY51-AL51/2)*S51-E51)/(AY51+AL51/2)</f>
        <v>374.07545180711236</v>
      </c>
      <c r="H51">
        <f>AL51*1000</f>
        <v>28.650043993737746</v>
      </c>
      <c r="I51">
        <f>(AQ51-AW51)</f>
        <v>1.1997335848371953</v>
      </c>
      <c r="J51">
        <f>(P51+AP51*D51)</f>
        <v>27.302642822265625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27.742816925048828</v>
      </c>
      <c r="P51" s="1">
        <v>27.302642822265625</v>
      </c>
      <c r="Q51" s="1">
        <v>27.813850402832031</v>
      </c>
      <c r="R51" s="1">
        <v>399.892822265625</v>
      </c>
      <c r="S51" s="1">
        <v>385.5823974609375</v>
      </c>
      <c r="T51" s="1">
        <v>2.575019359588623</v>
      </c>
      <c r="U51" s="1">
        <v>27.776277542114258</v>
      </c>
      <c r="V51" s="1">
        <v>6.0596880912780762</v>
      </c>
      <c r="W51" s="1">
        <v>65.364776611328125</v>
      </c>
      <c r="X51" s="1">
        <v>300.63406372070313</v>
      </c>
      <c r="Y51" s="1">
        <v>1999.983642578125</v>
      </c>
      <c r="Z51" s="1">
        <v>7.3079423904418945</v>
      </c>
      <c r="AA51" s="1">
        <v>87.972236633300781</v>
      </c>
      <c r="AB51" s="1">
        <v>13.692041397094727</v>
      </c>
      <c r="AC51" s="1">
        <v>2.0428409576416016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1.1052722930908201</v>
      </c>
      <c r="AL51">
        <f>(U51-T51)/(1000-U51)*AK51</f>
        <v>2.8650043993737745E-2</v>
      </c>
      <c r="AM51">
        <f>(P51+273.15)</f>
        <v>300.4526428222656</v>
      </c>
      <c r="AN51">
        <f>(O51+273.15)</f>
        <v>300.89281692504881</v>
      </c>
      <c r="AO51">
        <f>(Y51*AG51+Z51*AH51)*AI51</f>
        <v>319.99737566000113</v>
      </c>
      <c r="AP51">
        <f>((AO51+0.00000010773*(AN51^4-AM51^4))-AL51*44100)/(L51*51.4+0.00000043092*AM51^3)</f>
        <v>-7.710528260874506</v>
      </c>
      <c r="AQ51">
        <f>0.61365*EXP(17.502*J51/(240.97+J51))</f>
        <v>3.6432748455643091</v>
      </c>
      <c r="AR51">
        <f>AQ51*1000/AA51</f>
        <v>41.413916310332766</v>
      </c>
      <c r="AS51">
        <f>(AR51-U51)</f>
        <v>13.637638768218508</v>
      </c>
      <c r="AT51">
        <f>IF(D51,P51,(O51+P51)/2)</f>
        <v>27.522729873657227</v>
      </c>
      <c r="AU51">
        <f>0.61365*EXP(17.502*AT51/(240.97+AT51))</f>
        <v>3.6905278522055758</v>
      </c>
      <c r="AV51">
        <f>IF(AS51&lt;&gt;0,(1000-(AR51+U51)/2)/AS51*AL51,0)</f>
        <v>2.0281291662667287</v>
      </c>
      <c r="AW51">
        <f>U51*AA51/1000</f>
        <v>2.4435412607271139</v>
      </c>
      <c r="AX51">
        <f>(AU51-AW51)</f>
        <v>1.2469865914784619</v>
      </c>
      <c r="AY51">
        <f>1/(1.6/F51+1.37/N51)</f>
        <v>1.3602287922659813</v>
      </c>
      <c r="AZ51">
        <f>G51*AA51*0.001</f>
        <v>32.908254165084188</v>
      </c>
      <c r="BA51">
        <f>G51/S51</f>
        <v>0.97015697363365538</v>
      </c>
      <c r="BB51">
        <f>(1-AL51*AA51/AQ51/F51)*100</f>
        <v>82.052048398995098</v>
      </c>
      <c r="BC51">
        <f>(S51-E51/(N51/1.35))</f>
        <v>384.07797526493061</v>
      </c>
      <c r="BD51">
        <f>E51*BB51/100/BC51</f>
        <v>1.0190255417426936E-2</v>
      </c>
    </row>
    <row r="52" spans="1:56" x14ac:dyDescent="0.25">
      <c r="A52" s="1" t="s">
        <v>1</v>
      </c>
      <c r="B52" s="1" t="s">
        <v>3992</v>
      </c>
      <c r="K52" s="2">
        <v>7.0649999999999995</v>
      </c>
    </row>
    <row r="53" spans="1:56" x14ac:dyDescent="0.25">
      <c r="A53" s="1" t="s">
        <v>1</v>
      </c>
      <c r="B53" s="1" t="s">
        <v>3991</v>
      </c>
      <c r="K53" s="2">
        <v>7.0649999999999995</v>
      </c>
    </row>
    <row r="54" spans="1:56" x14ac:dyDescent="0.25">
      <c r="A54" s="1" t="s">
        <v>1</v>
      </c>
      <c r="B54" s="1" t="s">
        <v>3990</v>
      </c>
      <c r="K54" s="2">
        <v>7.0649999999999995</v>
      </c>
    </row>
    <row r="55" spans="1:56" x14ac:dyDescent="0.25">
      <c r="A55" s="1" t="s">
        <v>1</v>
      </c>
      <c r="B55" s="1" t="s">
        <v>3989</v>
      </c>
      <c r="K55" s="2">
        <v>7.0649999999999995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5A54-AC1C-4731-9F70-2C4ED891FEBD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480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479</v>
      </c>
    </row>
    <row r="12" spans="1:60" x14ac:dyDescent="0.25">
      <c r="A12" s="1" t="s">
        <v>1</v>
      </c>
      <c r="B12" s="1" t="s">
        <v>478</v>
      </c>
    </row>
    <row r="13" spans="1:60" x14ac:dyDescent="0.25">
      <c r="A13" s="1" t="s">
        <v>1</v>
      </c>
      <c r="B13" s="1" t="s">
        <v>477</v>
      </c>
    </row>
    <row r="14" spans="1:60" x14ac:dyDescent="0.25">
      <c r="A14" s="1" t="s">
        <v>1</v>
      </c>
      <c r="B14" s="1" t="s">
        <v>476</v>
      </c>
    </row>
    <row r="15" spans="1:60" x14ac:dyDescent="0.25">
      <c r="A15" s="1" t="s">
        <v>1</v>
      </c>
      <c r="B15" s="1" t="s">
        <v>475</v>
      </c>
    </row>
    <row r="16" spans="1:60" x14ac:dyDescent="0.25">
      <c r="A16" s="1" t="s">
        <v>1</v>
      </c>
      <c r="B16" s="1" t="s">
        <v>474</v>
      </c>
    </row>
    <row r="17" spans="1:60" x14ac:dyDescent="0.25">
      <c r="A17" s="1" t="s">
        <v>1</v>
      </c>
      <c r="B17" s="1" t="s">
        <v>473</v>
      </c>
    </row>
    <row r="18" spans="1:60" x14ac:dyDescent="0.25">
      <c r="A18" s="1">
        <v>1</v>
      </c>
      <c r="B18" s="1" t="s">
        <v>472</v>
      </c>
      <c r="C18" s="1">
        <v>372.00000210106373</v>
      </c>
      <c r="D18" s="1">
        <v>0</v>
      </c>
      <c r="E18">
        <f>(R18-S18*(1000-T18)/(1000-U18))*AO18</f>
        <v>-2.8968129395939104</v>
      </c>
      <c r="F18">
        <f>IF(AZ18&lt;&gt;0,1/(1/AZ18-1/N18),0)</f>
        <v>6.9910301944946379E-2</v>
      </c>
      <c r="G18">
        <f>((BC18-AP18/2)*S18-E18)/(BC18+AP18/2)</f>
        <v>276.70730706985074</v>
      </c>
      <c r="H18">
        <f>AP18*1000</f>
        <v>23.733467520533242</v>
      </c>
      <c r="I18">
        <f>(AU18-BA18)</f>
        <v>25.249229948749036</v>
      </c>
      <c r="J18">
        <f>(P18+AT18*D18)</f>
        <v>66.833183288574219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27.404621124267578</v>
      </c>
      <c r="P18" s="1">
        <v>66.833183288574219</v>
      </c>
      <c r="Q18" s="1">
        <v>27.616186141967773</v>
      </c>
      <c r="R18" s="1">
        <v>400.10653686523438</v>
      </c>
      <c r="S18" s="1">
        <v>394.256103515625</v>
      </c>
      <c r="T18" s="1">
        <v>3.8980131149291992</v>
      </c>
      <c r="U18" s="1">
        <v>24.856897354125977</v>
      </c>
      <c r="V18" s="1">
        <v>9.3583459854125977</v>
      </c>
      <c r="W18" s="1">
        <v>59.676414489746094</v>
      </c>
      <c r="X18" s="1">
        <v>300.35183715820313</v>
      </c>
      <c r="Y18" s="1">
        <v>0.17874284088611603</v>
      </c>
      <c r="Z18" s="1">
        <v>8.3788566589355469</v>
      </c>
      <c r="AA18" s="1">
        <v>87.991775512695313</v>
      </c>
      <c r="AB18" s="1">
        <v>2.7405874729156494</v>
      </c>
      <c r="AC18" s="1">
        <v>0.43901273608207703</v>
      </c>
      <c r="AD18" s="1">
        <v>3.8070593029260635E-2</v>
      </c>
      <c r="AE18" s="1">
        <v>9.503495879471302E-3</v>
      </c>
      <c r="AF18" s="1">
        <v>5.0070278346538544E-2</v>
      </c>
      <c r="AG18" s="1">
        <v>7.0050251670181751E-3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1.1042346954345701</v>
      </c>
      <c r="AP18">
        <f>(U18-T18)/(1000-U18)*AO18</f>
        <v>2.3733467520533243E-2</v>
      </c>
      <c r="AQ18">
        <f>(P18+273.15)</f>
        <v>339.9831832885742</v>
      </c>
      <c r="AR18">
        <f>(O18+273.15)</f>
        <v>300.55462112426756</v>
      </c>
      <c r="AS18">
        <f>(Y18*AK18+Z18*AL18)*AM18</f>
        <v>2.8598853902544352E-2</v>
      </c>
      <c r="AT18">
        <f>((AS18+0.00000010773*(AR18^4-AQ18^4))-AP18*44100)/(L18*0.92*2*29.3+0.00000043092*AQ18^3)</f>
        <v>-12.144339247077536</v>
      </c>
      <c r="AU18">
        <f>0.61365*EXP(17.502*J18/(240.97+J18))</f>
        <v>27.4364324806754</v>
      </c>
      <c r="AV18">
        <f>AU18*1000/AA18</f>
        <v>311.80678331370774</v>
      </c>
      <c r="AW18">
        <f>(AV18-U18)</f>
        <v>286.94988595958176</v>
      </c>
      <c r="AX18">
        <f>IF(D18,P18,(O18+P18)/2)</f>
        <v>47.118902206420898</v>
      </c>
      <c r="AY18">
        <f>0.61365*EXP(17.502*AX18/(240.97+AX18))</f>
        <v>10.742853736982166</v>
      </c>
      <c r="AZ18">
        <f>IF(AW18&lt;&gt;0,(1000-(AV18+U18)/2)/AW18*AP18,0)</f>
        <v>6.8786816866262424E-2</v>
      </c>
      <c r="BA18">
        <f>U18*AA18/1000</f>
        <v>2.187202531926363</v>
      </c>
      <c r="BB18">
        <f>(AY18-BA18)</f>
        <v>8.5556512050558027</v>
      </c>
      <c r="BC18">
        <f>1/(1.6/F18+1.37/N18)</f>
        <v>4.3091306503006577E-2</v>
      </c>
      <c r="BD18">
        <f>G18*AA18*0.001</f>
        <v>24.347967246412754</v>
      </c>
      <c r="BE18">
        <f>G18/S18</f>
        <v>0.70184660326732107</v>
      </c>
      <c r="BF18">
        <f>(1-AP18*AA18/AU18/F18)*100</f>
        <v>-8.8765767605868398</v>
      </c>
      <c r="BG18">
        <f>(S18-E18/(N18/1.35))</f>
        <v>395.16974358558844</v>
      </c>
      <c r="BH18">
        <f>E18*BF18/100/BG18</f>
        <v>6.5070220675428044E-4</v>
      </c>
    </row>
    <row r="19" spans="1:60" x14ac:dyDescent="0.25">
      <c r="A19" s="1" t="s">
        <v>1</v>
      </c>
      <c r="B19" s="1" t="s">
        <v>471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470</v>
      </c>
      <c r="K20" s="1">
        <f t="shared" si="0"/>
        <v>2.72</v>
      </c>
    </row>
    <row r="21" spans="1:60" x14ac:dyDescent="0.25">
      <c r="A21" s="1">
        <v>2</v>
      </c>
      <c r="B21" s="1" t="s">
        <v>469</v>
      </c>
      <c r="C21" s="1">
        <v>576.00000210106373</v>
      </c>
      <c r="D21" s="1">
        <v>0</v>
      </c>
      <c r="E21">
        <f>(R21-S21*(1000-T21)/(1000-U21))*AO21</f>
        <v>-2.1255485237163247</v>
      </c>
      <c r="F21">
        <f>IF(AZ21&lt;&gt;0,1/(1/AZ21-1/N21),0)</f>
        <v>5.7067879554442646E-2</v>
      </c>
      <c r="G21">
        <f>((BC21-AP21/2)*S21-E21)/(BC21+AP21/2)</f>
        <v>243.94054457203819</v>
      </c>
      <c r="H21">
        <f>AP21*1000</f>
        <v>23.215263898265231</v>
      </c>
      <c r="I21">
        <f>(AU21-BA21)</f>
        <v>29.333991584579771</v>
      </c>
      <c r="J21">
        <f>(P21+AT21*D21)</f>
        <v>69.95849609375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27.362998962402344</v>
      </c>
      <c r="P21" s="1">
        <v>69.95849609375</v>
      </c>
      <c r="Q21" s="1">
        <v>27.614347457885742</v>
      </c>
      <c r="R21" s="1">
        <v>399.8238525390625</v>
      </c>
      <c r="S21" s="1">
        <v>393.47616577148438</v>
      </c>
      <c r="T21" s="1">
        <v>3.9690558910369873</v>
      </c>
      <c r="U21" s="1">
        <v>24.478940963745117</v>
      </c>
      <c r="V21" s="1">
        <v>9.5509805679321289</v>
      </c>
      <c r="W21" s="1">
        <v>58.905162811279297</v>
      </c>
      <c r="X21" s="1">
        <v>300.3419189453125</v>
      </c>
      <c r="Y21" s="1">
        <v>24.266651153564453</v>
      </c>
      <c r="Z21" s="1">
        <v>8.9813222885131836</v>
      </c>
      <c r="AA21" s="1">
        <v>87.98089599609375</v>
      </c>
      <c r="AB21" s="1">
        <v>2.6480796337127686</v>
      </c>
      <c r="AC21" s="1">
        <v>0.43794986605644226</v>
      </c>
      <c r="AD21" s="1">
        <v>3.0452268198132515E-2</v>
      </c>
      <c r="AE21" s="1">
        <v>8.646450936794281E-3</v>
      </c>
      <c r="AF21" s="1">
        <v>3.4063253551721573E-2</v>
      </c>
      <c r="AG21" s="1">
        <v>7.3473970405757427E-3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1.1041982314165899</v>
      </c>
      <c r="AP21">
        <f>(U21-T21)/(1000-U21)*AO21</f>
        <v>2.3215263898265233E-2</v>
      </c>
      <c r="AQ21">
        <f>(P21+273.15)</f>
        <v>343.10849609374998</v>
      </c>
      <c r="AR21">
        <f>(O21+273.15)</f>
        <v>300.51299896240232</v>
      </c>
      <c r="AS21">
        <f>(Y21*AK21+Z21*AL21)*AM21</f>
        <v>3.8826640977860052</v>
      </c>
      <c r="AT21">
        <f>((AS21+0.00000010773*(AR21^4-AQ21^4))-AP21*44100)/(L21*0.92*2*29.3+0.00000043092*AQ21^3)</f>
        <v>-12.307876950358009</v>
      </c>
      <c r="AU21">
        <f>0.61365*EXP(17.502*J21/(240.97+J21))</f>
        <v>31.487670743605548</v>
      </c>
      <c r="AV21">
        <f>AU21*1000/AA21</f>
        <v>357.89213541316474</v>
      </c>
      <c r="AW21">
        <f>(AV21-U21)</f>
        <v>333.41319444941962</v>
      </c>
      <c r="AX21">
        <f>IF(D21,P21,(O21+P21)/2)</f>
        <v>48.660747528076172</v>
      </c>
      <c r="AY21">
        <f>0.61365*EXP(17.502*AX21/(240.97+AX21))</f>
        <v>11.613562116791478</v>
      </c>
      <c r="AZ21">
        <f>IF(AW21&lt;&gt;0,(1000-(AV21+U21)/2)/AW21*AP21,0)</f>
        <v>5.6317030904237113E-2</v>
      </c>
      <c r="BA21">
        <f>U21*AA21/1000</f>
        <v>2.1536791590257782</v>
      </c>
      <c r="BB21">
        <f>(AY21-BA21)</f>
        <v>9.4598829577657</v>
      </c>
      <c r="BC21">
        <f>1/(1.6/F21+1.37/N21)</f>
        <v>3.5264841954578297E-2</v>
      </c>
      <c r="BD21">
        <f>G21*AA21*0.001</f>
        <v>21.462107681222964</v>
      </c>
      <c r="BE21">
        <f>G21/S21</f>
        <v>0.61996269607270027</v>
      </c>
      <c r="BF21">
        <f>(1-AP21*AA21/AU21/F21)*100</f>
        <v>-13.665779317260807</v>
      </c>
      <c r="BG21">
        <f>(S21-E21/(N21/1.35))</f>
        <v>394.14655296679672</v>
      </c>
      <c r="BH21">
        <f>E21*BF21/100/BG21</f>
        <v>7.3696641096043694E-4</v>
      </c>
    </row>
    <row r="22" spans="1:60" x14ac:dyDescent="0.25">
      <c r="A22" s="1" t="s">
        <v>1</v>
      </c>
      <c r="B22" s="1" t="s">
        <v>468</v>
      </c>
      <c r="K22" s="1">
        <f t="shared" si="0"/>
        <v>2.72</v>
      </c>
    </row>
    <row r="23" spans="1:60" x14ac:dyDescent="0.25">
      <c r="A23" s="1" t="s">
        <v>1</v>
      </c>
      <c r="B23" s="1" t="s">
        <v>467</v>
      </c>
      <c r="K23" s="1">
        <f t="shared" si="0"/>
        <v>2.72</v>
      </c>
    </row>
    <row r="24" spans="1:60" x14ac:dyDescent="0.25">
      <c r="A24" s="1">
        <v>3</v>
      </c>
      <c r="B24" s="1" t="s">
        <v>466</v>
      </c>
      <c r="C24" s="1">
        <v>780.00000210106373</v>
      </c>
      <c r="D24" s="1">
        <v>0</v>
      </c>
      <c r="E24">
        <f>(R24-S24*(1000-T24)/(1000-U24))*AO24</f>
        <v>-1.2759249171818037</v>
      </c>
      <c r="F24">
        <f>IF(AZ24&lt;&gt;0,1/(1/AZ24-1/N24),0)</f>
        <v>0.23273128839686408</v>
      </c>
      <c r="G24">
        <f>((BC24-AP24/2)*S24-E24)/(BC24+AP24/2)</f>
        <v>342.37904916959968</v>
      </c>
      <c r="H24">
        <f>AP24*1000</f>
        <v>22.742526215182369</v>
      </c>
      <c r="I24">
        <f>(AU24-BA24)</f>
        <v>8.4130665146311259</v>
      </c>
      <c r="J24">
        <f>(P24+AT24*D24)</f>
        <v>46.733264923095703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27.24066162109375</v>
      </c>
      <c r="P24" s="1">
        <v>46.733264923095703</v>
      </c>
      <c r="Q24" s="1">
        <v>27.535432815551758</v>
      </c>
      <c r="R24" s="1">
        <v>400.3433837890625</v>
      </c>
      <c r="S24" s="1">
        <v>393.39682006835938</v>
      </c>
      <c r="T24" s="1">
        <v>4.0093121528625488</v>
      </c>
      <c r="U24" s="1">
        <v>24.107807159423828</v>
      </c>
      <c r="V24" s="1">
        <v>9.7173213958740234</v>
      </c>
      <c r="W24" s="1">
        <v>58.429794311523438</v>
      </c>
      <c r="X24" s="1">
        <v>300.36264038085938</v>
      </c>
      <c r="Y24" s="1">
        <v>49.430576324462891</v>
      </c>
      <c r="Z24" s="1">
        <v>9.1366424560546875</v>
      </c>
      <c r="AA24" s="1">
        <v>87.981391906738281</v>
      </c>
      <c r="AB24" s="1">
        <v>2.9788367748260498</v>
      </c>
      <c r="AC24" s="1">
        <v>0.44322577118873596</v>
      </c>
      <c r="AD24" s="1">
        <v>8.9012123644351959E-2</v>
      </c>
      <c r="AE24" s="1">
        <v>2.5361771695315838E-3</v>
      </c>
      <c r="AF24" s="1">
        <v>7.3550797998905182E-2</v>
      </c>
      <c r="AG24" s="1">
        <v>1.1199940927326679E-2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1.104274413164924</v>
      </c>
      <c r="AP24">
        <f>(U24-T24)/(1000-U24)*AO24</f>
        <v>2.2742526215182371E-2</v>
      </c>
      <c r="AQ24">
        <f>(P24+273.15)</f>
        <v>319.88326492309568</v>
      </c>
      <c r="AR24">
        <f>(O24+273.15)</f>
        <v>300.39066162109373</v>
      </c>
      <c r="AS24">
        <f>(Y24*AK24+Z24*AL24)*AM24</f>
        <v>7.9088920351365459</v>
      </c>
      <c r="AT24">
        <f>((AS24+0.00000010773*(AR24^4-AQ24^4))-AP24*44100)/(L24*0.92*2*29.3+0.00000043092*AQ24^3)</f>
        <v>-9.6215252743496773</v>
      </c>
      <c r="AU24">
        <f>0.61365*EXP(17.502*J24/(240.97+J24))</f>
        <v>10.534104944336464</v>
      </c>
      <c r="AV24">
        <f>AU24*1000/AA24</f>
        <v>119.73105580669591</v>
      </c>
      <c r="AW24">
        <f>(AV24-U24)</f>
        <v>95.623248647272078</v>
      </c>
      <c r="AX24">
        <f>IF(D24,P24,(O24+P24)/2)</f>
        <v>36.986963272094727</v>
      </c>
      <c r="AY24">
        <f>0.61365*EXP(17.502*AX24/(240.97+AX24))</f>
        <v>6.300393680821478</v>
      </c>
      <c r="AZ24">
        <f>IF(AW24&lt;&gt;0,(1000-(AV24+U24)/2)/AW24*AP24,0)</f>
        <v>0.22072975931988484</v>
      </c>
      <c r="BA24">
        <f>U24*AA24/1000</f>
        <v>2.1210384297053388</v>
      </c>
      <c r="BB24">
        <f>(AY24-BA24)</f>
        <v>4.1793552511161387</v>
      </c>
      <c r="BC24">
        <f>1/(1.6/F24+1.37/N24)</f>
        <v>0.13898639543093044</v>
      </c>
      <c r="BD24">
        <f>G24*AA24*0.001</f>
        <v>30.122985305646967</v>
      </c>
      <c r="BE24">
        <f>G24/S24</f>
        <v>0.8703147349033109</v>
      </c>
      <c r="BF24">
        <f>(1-AP24*AA24/AU24/F24)*100</f>
        <v>18.383659503694073</v>
      </c>
      <c r="BG24">
        <f>(S24-E24/(N24/1.35))</f>
        <v>393.79924029876798</v>
      </c>
      <c r="BH24">
        <f>E24*BF24/100/BG24</f>
        <v>-5.9563774709046132E-4</v>
      </c>
    </row>
    <row r="25" spans="1:60" x14ac:dyDescent="0.25">
      <c r="A25" s="1" t="s">
        <v>1</v>
      </c>
      <c r="B25" s="1" t="s">
        <v>465</v>
      </c>
      <c r="K25" s="1">
        <f t="shared" si="0"/>
        <v>2.72</v>
      </c>
    </row>
    <row r="26" spans="1:60" x14ac:dyDescent="0.25">
      <c r="A26" s="1" t="s">
        <v>1</v>
      </c>
      <c r="B26" s="1" t="s">
        <v>464</v>
      </c>
      <c r="K26" s="1">
        <f t="shared" si="0"/>
        <v>2.72</v>
      </c>
    </row>
    <row r="27" spans="1:60" x14ac:dyDescent="0.25">
      <c r="A27" s="1">
        <v>4</v>
      </c>
      <c r="B27" s="1" t="s">
        <v>463</v>
      </c>
      <c r="C27" s="1">
        <v>984.00000210106373</v>
      </c>
      <c r="D27" s="1">
        <v>0</v>
      </c>
      <c r="E27">
        <f>(R27-S27*(1000-T27)/(1000-U27))*AO27</f>
        <v>-0.38480912455899313</v>
      </c>
      <c r="F27">
        <f>IF(AZ27&lt;&gt;0,1/(1/AZ27-1/N27),0)</f>
        <v>2.3699886688775016</v>
      </c>
      <c r="G27">
        <f>((BC27-AP27/2)*S27-E27)/(BC27+AP27/2)</f>
        <v>383.87092051144236</v>
      </c>
      <c r="H27">
        <f>AP27*1000</f>
        <v>22.589567213159182</v>
      </c>
      <c r="I27">
        <f>(AU27-BA27)</f>
        <v>1.262331478631197</v>
      </c>
      <c r="J27">
        <f>(P27+AT27*D27)</f>
        <v>26.000988006591797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27.176525115966797</v>
      </c>
      <c r="P27" s="1">
        <v>26.000988006591797</v>
      </c>
      <c r="Q27" s="1">
        <v>27.470619201660156</v>
      </c>
      <c r="R27" s="1">
        <v>399.88531494140625</v>
      </c>
      <c r="S27" s="1">
        <v>392.21136474609375</v>
      </c>
      <c r="T27" s="1">
        <v>4.0425500869750977</v>
      </c>
      <c r="U27" s="1">
        <v>24.005767822265625</v>
      </c>
      <c r="V27" s="1">
        <v>9.8350934982299805</v>
      </c>
      <c r="W27" s="1">
        <v>58.403472900390625</v>
      </c>
      <c r="X27" s="1">
        <v>300.39556884765625</v>
      </c>
      <c r="Y27" s="1">
        <v>101.10878753662109</v>
      </c>
      <c r="Z27" s="1">
        <v>7.9216785430908203</v>
      </c>
      <c r="AA27" s="1">
        <v>87.984031677246094</v>
      </c>
      <c r="AB27" s="1">
        <v>2.7797186374664307</v>
      </c>
      <c r="AC27" s="1">
        <v>0.43968221545219421</v>
      </c>
      <c r="AD27" s="1">
        <v>6.0459453612565994E-2</v>
      </c>
      <c r="AE27" s="1">
        <v>3.2683531753718853E-3</v>
      </c>
      <c r="AF27" s="1">
        <v>4.1065465658903122E-2</v>
      </c>
      <c r="AG27" s="1">
        <v>1.5878263860940933E-2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1.1043954737046182</v>
      </c>
      <c r="AP27">
        <f>(U27-T27)/(1000-U27)*AO27</f>
        <v>2.2589567213159183E-2</v>
      </c>
      <c r="AQ27">
        <f>(P27+273.15)</f>
        <v>299.15098800659177</v>
      </c>
      <c r="AR27">
        <f>(O27+273.15)</f>
        <v>300.32652511596677</v>
      </c>
      <c r="AS27">
        <f>(Y27*AK27+Z27*AL27)*AM27</f>
        <v>16.177405644266173</v>
      </c>
      <c r="AT27">
        <f>((AS27+0.00000010773*(AR27^4-AQ27^4))-AP27*44100)/(L27*0.92*2*29.3+0.00000043092*AQ27^3)</f>
        <v>-7.6142512662692026</v>
      </c>
      <c r="AU27">
        <f>0.61365*EXP(17.502*J27/(240.97+J27))</f>
        <v>3.3744557151420307</v>
      </c>
      <c r="AV27">
        <f>AU27*1000/AA27</f>
        <v>38.353047147471337</v>
      </c>
      <c r="AW27">
        <f>(AV27-U27)</f>
        <v>14.347279325205712</v>
      </c>
      <c r="AX27">
        <f>IF(D27,P27,(O27+P27)/2)</f>
        <v>26.588756561279297</v>
      </c>
      <c r="AY27">
        <f>0.61365*EXP(17.502*AX27/(240.97+AX27))</f>
        <v>3.4936169708339051</v>
      </c>
      <c r="AZ27">
        <f>IF(AW27&lt;&gt;0,(1000-(AV27+U27)/2)/AW27*AP27,0)</f>
        <v>1.5253928912964461</v>
      </c>
      <c r="BA27">
        <f>U27*AA27/1000</f>
        <v>2.1121242365108337</v>
      </c>
      <c r="BB27">
        <f>(AY27-BA27)</f>
        <v>1.3814927343230714</v>
      </c>
      <c r="BC27">
        <f>1/(1.6/F27+1.37/N27)</f>
        <v>1.0048472374535218</v>
      </c>
      <c r="BD27">
        <f>G27*AA27*0.001</f>
        <v>33.774511230252365</v>
      </c>
      <c r="BE27">
        <f>G27/S27</f>
        <v>0.97873482263816924</v>
      </c>
      <c r="BF27">
        <f>(1-AP27*AA27/AU27/F27)*100</f>
        <v>75.147975874655089</v>
      </c>
      <c r="BG27">
        <f>(S27-E27/(N27/1.35))</f>
        <v>392.33273158710693</v>
      </c>
      <c r="BH27">
        <f>E27*BF27/100/BG27</f>
        <v>-7.3706893359943855E-4</v>
      </c>
    </row>
    <row r="28" spans="1:60" x14ac:dyDescent="0.25">
      <c r="A28" s="1" t="s">
        <v>1</v>
      </c>
      <c r="B28" s="1" t="s">
        <v>462</v>
      </c>
      <c r="K28" s="1">
        <f t="shared" si="0"/>
        <v>2.72</v>
      </c>
    </row>
    <row r="29" spans="1:60" x14ac:dyDescent="0.25">
      <c r="A29" s="1" t="s">
        <v>1</v>
      </c>
      <c r="B29" s="1" t="s">
        <v>461</v>
      </c>
      <c r="K29" s="1">
        <f t="shared" si="0"/>
        <v>2.72</v>
      </c>
    </row>
    <row r="30" spans="1:60" x14ac:dyDescent="0.25">
      <c r="A30" s="1">
        <v>5</v>
      </c>
      <c r="B30" s="1" t="s">
        <v>460</v>
      </c>
      <c r="C30" s="1">
        <v>1188.0000021010637</v>
      </c>
      <c r="D30" s="1">
        <v>0</v>
      </c>
      <c r="E30">
        <f>(R30-S30*(1000-T30)/(1000-U30))*AO30</f>
        <v>-5.7959486232328619E-2</v>
      </c>
      <c r="F30">
        <f>IF(AZ30&lt;&gt;0,1/(1/AZ30-1/N30),0)</f>
        <v>2.4782687929491969</v>
      </c>
      <c r="G30">
        <f>((BC30-AP30/2)*S30-E30)/(BC30+AP30/2)</f>
        <v>383.58709318642798</v>
      </c>
      <c r="H30">
        <f>AP30*1000</f>
        <v>22.558029984533011</v>
      </c>
      <c r="I30">
        <f>(AU30-BA30)</f>
        <v>1.2253134193889914</v>
      </c>
      <c r="J30">
        <f>(P30+AT30*D30)</f>
        <v>25.818889617919922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27.142183303833008</v>
      </c>
      <c r="P30" s="1">
        <v>25.818889617919922</v>
      </c>
      <c r="Q30" s="1">
        <v>27.419754028320313</v>
      </c>
      <c r="R30" s="1">
        <v>399.93283081054688</v>
      </c>
      <c r="S30" s="1">
        <v>391.978515625</v>
      </c>
      <c r="T30" s="1">
        <v>4.0802836418151855</v>
      </c>
      <c r="U30" s="1">
        <v>24.016336441040039</v>
      </c>
      <c r="V30" s="1">
        <v>9.9464340209960938</v>
      </c>
      <c r="W30" s="1">
        <v>58.544193267822266</v>
      </c>
      <c r="X30" s="1">
        <v>300.38168334960938</v>
      </c>
      <c r="Y30" s="1">
        <v>151.01200866699219</v>
      </c>
      <c r="Z30" s="1">
        <v>8.423344612121582</v>
      </c>
      <c r="AA30" s="1">
        <v>87.979789733886719</v>
      </c>
      <c r="AB30" s="1">
        <v>2.9185645580291748</v>
      </c>
      <c r="AC30" s="1">
        <v>0.44714424014091492</v>
      </c>
      <c r="AD30" s="1">
        <v>8.7584204971790314E-2</v>
      </c>
      <c r="AE30" s="1">
        <v>5.7383184321224689E-3</v>
      </c>
      <c r="AF30" s="1">
        <v>2.4182721972465515E-2</v>
      </c>
      <c r="AG30" s="1">
        <v>1.2559372931718826E-2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1.104344424079446</v>
      </c>
      <c r="AP30">
        <f>(U30-T30)/(1000-U30)*AO30</f>
        <v>2.2558029984533011E-2</v>
      </c>
      <c r="AQ30">
        <f>(P30+273.15)</f>
        <v>298.9688896179199</v>
      </c>
      <c r="AR30">
        <f>(O30+273.15)</f>
        <v>300.29218330383299</v>
      </c>
      <c r="AS30">
        <f>(Y30*AK30+Z30*AL30)*AM30</f>
        <v>24.161920846657722</v>
      </c>
      <c r="AT30">
        <f>((AS30+0.00000010773*(AR30^4-AQ30^4))-AP30*44100)/(L30*0.92*2*29.3+0.00000043092*AQ30^3)</f>
        <v>-7.528251730650898</v>
      </c>
      <c r="AU30">
        <f>0.61365*EXP(17.502*J30/(240.97+J30))</f>
        <v>3.3382656496499754</v>
      </c>
      <c r="AV30">
        <f>AU30*1000/AA30</f>
        <v>37.943551124039487</v>
      </c>
      <c r="AW30">
        <f>(AV30-U30)</f>
        <v>13.927214682999448</v>
      </c>
      <c r="AX30">
        <f>IF(D30,P30,(O30+P30)/2)</f>
        <v>26.480536460876465</v>
      </c>
      <c r="AY30">
        <f>0.61365*EXP(17.502*AX30/(240.97+AX30))</f>
        <v>3.4714050063426987</v>
      </c>
      <c r="AZ30">
        <f>IF(AW30&lt;&gt;0,(1000-(AV30+U30)/2)/AW30*AP30,0)</f>
        <v>1.5695301595695379</v>
      </c>
      <c r="BA30">
        <f>U30*AA30/1000</f>
        <v>2.112952230260984</v>
      </c>
      <c r="BB30">
        <f>(AY30-BA30)</f>
        <v>1.3584527760817147</v>
      </c>
      <c r="BC30">
        <f>1/(1.6/F30+1.37/N30)</f>
        <v>1.0355403635854685</v>
      </c>
      <c r="BD30">
        <f>G30*AA30*0.001</f>
        <v>33.747911803174745</v>
      </c>
      <c r="BE30">
        <f>G30/S30</f>
        <v>0.97859213680323243</v>
      </c>
      <c r="BF30">
        <f>(1-AP30*AA30/AU30/F30)*100</f>
        <v>76.010854005500548</v>
      </c>
      <c r="BG30">
        <f>(S30-E30/(N30/1.35))</f>
        <v>391.99679575221586</v>
      </c>
      <c r="BH30">
        <f>E30*BF30/100/BG30</f>
        <v>-1.1238739943742122E-4</v>
      </c>
    </row>
    <row r="31" spans="1:60" x14ac:dyDescent="0.25">
      <c r="A31" s="1" t="s">
        <v>1</v>
      </c>
      <c r="B31" s="1" t="s">
        <v>459</v>
      </c>
      <c r="K31" s="1">
        <f t="shared" si="0"/>
        <v>2.72</v>
      </c>
    </row>
    <row r="32" spans="1:60" x14ac:dyDescent="0.25">
      <c r="A32" s="1" t="s">
        <v>1</v>
      </c>
      <c r="B32" s="1" t="s">
        <v>458</v>
      </c>
      <c r="K32" s="1">
        <f t="shared" si="0"/>
        <v>2.72</v>
      </c>
    </row>
    <row r="33" spans="1:60" x14ac:dyDescent="0.25">
      <c r="A33" s="1">
        <v>6</v>
      </c>
      <c r="B33" s="1" t="s">
        <v>457</v>
      </c>
      <c r="C33" s="1">
        <v>1392.0000021010637</v>
      </c>
      <c r="D33" s="1">
        <v>0</v>
      </c>
      <c r="E33">
        <f>(R33-S33*(1000-T33)/(1000-U33))*AO33</f>
        <v>1.1563343455802284</v>
      </c>
      <c r="F33">
        <f>IF(AZ33&lt;&gt;0,1/(1/AZ33-1/N33),0)</f>
        <v>0.14946209941738803</v>
      </c>
      <c r="G33">
        <f>((BC33-AP33/2)*S33-E33)/(BC33+AP33/2)</f>
        <v>292.19180262064458</v>
      </c>
      <c r="H33">
        <f>AP33*1000</f>
        <v>22.814662769236179</v>
      </c>
      <c r="I33">
        <f>(AU33-BA33)</f>
        <v>12.568250520549988</v>
      </c>
      <c r="J33">
        <f>(P33+AT33*D33)</f>
        <v>53.42999267578125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27.109743118286133</v>
      </c>
      <c r="P33" s="1">
        <v>53.42999267578125</v>
      </c>
      <c r="Q33" s="1">
        <v>27.408464431762695</v>
      </c>
      <c r="R33" s="1">
        <v>399.96658325195313</v>
      </c>
      <c r="S33" s="1">
        <v>390.84405517578125</v>
      </c>
      <c r="T33" s="1">
        <v>4.1076126098632813</v>
      </c>
      <c r="U33" s="1">
        <v>24.267488479614258</v>
      </c>
      <c r="V33" s="1">
        <v>10.031867980957031</v>
      </c>
      <c r="W33" s="1">
        <v>59.267574310302734</v>
      </c>
      <c r="X33" s="1">
        <v>300.34878540039063</v>
      </c>
      <c r="Y33" s="1">
        <v>299.95260620117188</v>
      </c>
      <c r="Z33" s="1">
        <v>8.3320732116699219</v>
      </c>
      <c r="AA33" s="1">
        <v>87.97747802734375</v>
      </c>
      <c r="AB33" s="1">
        <v>2.9588859081268311</v>
      </c>
      <c r="AC33" s="1">
        <v>0.44219315052032471</v>
      </c>
      <c r="AD33" s="1">
        <v>9.4804972410202026E-2</v>
      </c>
      <c r="AE33" s="1">
        <v>2.8745830059051514E-3</v>
      </c>
      <c r="AF33" s="1">
        <v>3.6693785339593887E-2</v>
      </c>
      <c r="AG33" s="1">
        <v>1.148572564125061E-2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1.10422347573673</v>
      </c>
      <c r="AP33">
        <f>(U33-T33)/(1000-U33)*AO33</f>
        <v>2.2814662769236178E-2</v>
      </c>
      <c r="AQ33">
        <f>(P33+273.15)</f>
        <v>326.57999267578123</v>
      </c>
      <c r="AR33">
        <f>(O33+273.15)</f>
        <v>300.25974311828611</v>
      </c>
      <c r="AS33">
        <f>(Y33*AK33+Z33*AL33)*AM33</f>
        <v>47.992415919473387</v>
      </c>
      <c r="AT33">
        <f>((AS33+0.00000010773*(AR33^4-AQ33^4))-AP33*44100)/(L33*0.92*2*29.3+0.00000043092*AQ33^3)</f>
        <v>-10.030969270085627</v>
      </c>
      <c r="AU33">
        <f>0.61365*EXP(17.502*J33/(240.97+J33))</f>
        <v>14.70324295504407</v>
      </c>
      <c r="AV33">
        <f>AU33*1000/AA33</f>
        <v>167.12507888069084</v>
      </c>
      <c r="AW33">
        <f>(AV33-U33)</f>
        <v>142.85759040107658</v>
      </c>
      <c r="AX33">
        <f>IF(D33,P33,(O33+P33)/2)</f>
        <v>40.269867897033691</v>
      </c>
      <c r="AY33">
        <f>0.61365*EXP(17.502*AX33/(240.97+AX33))</f>
        <v>7.5212080354269757</v>
      </c>
      <c r="AZ33">
        <f>IF(AW33&lt;&gt;0,(1000-(AV33+U33)/2)/AW33*AP33,0)</f>
        <v>0.14441923786395364</v>
      </c>
      <c r="BA33">
        <f>U33*AA33/1000</f>
        <v>2.1349924344940812</v>
      </c>
      <c r="BB33">
        <f>(AY33-BA33)</f>
        <v>5.3862156009328945</v>
      </c>
      <c r="BC33">
        <f>1/(1.6/F33+1.37/N33)</f>
        <v>9.0701940313425003E-2</v>
      </c>
      <c r="BD33">
        <f>G33*AA33*0.001</f>
        <v>25.706297894827721</v>
      </c>
      <c r="BE33">
        <f>G33/S33</f>
        <v>0.74759177925638898</v>
      </c>
      <c r="BF33">
        <f>(1-AP33*AA33/AU33/F33)*100</f>
        <v>8.6641341476322964</v>
      </c>
      <c r="BG33">
        <f>(S33-E33/(N33/1.35))</f>
        <v>390.47935320350092</v>
      </c>
      <c r="BH33">
        <f>E33*BF33/100/BG33</f>
        <v>2.5657274340957082E-4</v>
      </c>
    </row>
    <row r="34" spans="1:60" x14ac:dyDescent="0.25">
      <c r="A34" s="1" t="s">
        <v>1</v>
      </c>
      <c r="B34" s="1" t="s">
        <v>456</v>
      </c>
      <c r="K34" s="1">
        <f t="shared" si="0"/>
        <v>2.72</v>
      </c>
    </row>
    <row r="35" spans="1:60" x14ac:dyDescent="0.25">
      <c r="A35" s="1" t="s">
        <v>1</v>
      </c>
      <c r="B35" s="1" t="s">
        <v>455</v>
      </c>
      <c r="K35" s="1">
        <f t="shared" si="0"/>
        <v>2.72</v>
      </c>
    </row>
    <row r="36" spans="1:60" x14ac:dyDescent="0.25">
      <c r="A36" s="1">
        <v>7</v>
      </c>
      <c r="B36" s="1" t="s">
        <v>454</v>
      </c>
      <c r="C36" s="1">
        <v>1596.0000021010637</v>
      </c>
      <c r="D36" s="1">
        <v>0</v>
      </c>
      <c r="E36">
        <f>(R36-S36*(1000-T36)/(1000-U36))*AO36</f>
        <v>1.7454739652681581</v>
      </c>
      <c r="F36">
        <f>IF(AZ36&lt;&gt;0,1/(1/AZ36-1/N36),0)</f>
        <v>0.10667547363852047</v>
      </c>
      <c r="G36">
        <f>((BC36-AP36/2)*S36-E36)/(BC36+AP36/2)</f>
        <v>249.30990981192352</v>
      </c>
      <c r="H36">
        <f>AP36*1000</f>
        <v>23.299748220344107</v>
      </c>
      <c r="I36">
        <f>(AU36-BA36)</f>
        <v>17.274248994253178</v>
      </c>
      <c r="J36">
        <f>(P36+AT36*D36)</f>
        <v>59.293437957763672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27.139781951904297</v>
      </c>
      <c r="P36" s="1">
        <v>59.293437957763672</v>
      </c>
      <c r="Q36" s="1">
        <v>27.410516738891602</v>
      </c>
      <c r="R36" s="1">
        <v>399.98562622070313</v>
      </c>
      <c r="S36" s="1">
        <v>390.17202758789063</v>
      </c>
      <c r="T36" s="1">
        <v>4.144463062286377</v>
      </c>
      <c r="U36" s="1">
        <v>24.723400115966797</v>
      </c>
      <c r="V36" s="1">
        <v>10.104038238525391</v>
      </c>
      <c r="W36" s="1">
        <v>60.274677276611328</v>
      </c>
      <c r="X36" s="1">
        <v>300.34817504882813</v>
      </c>
      <c r="Y36" s="1">
        <v>500.25494384765625</v>
      </c>
      <c r="Z36" s="1">
        <v>8.6223545074462891</v>
      </c>
      <c r="AA36" s="1">
        <v>87.977455139160156</v>
      </c>
      <c r="AB36" s="1">
        <v>2.9307105541229248</v>
      </c>
      <c r="AC36" s="1">
        <v>0.443341463804245</v>
      </c>
      <c r="AD36" s="1">
        <v>7.6622411608695984E-2</v>
      </c>
      <c r="AE36" s="1">
        <v>7.8017162159085274E-3</v>
      </c>
      <c r="AF36" s="1">
        <v>6.5468408167362213E-2</v>
      </c>
      <c r="AG36" s="1">
        <v>1.7147107049822807E-2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1.104221231797162</v>
      </c>
      <c r="AP36">
        <f>(U36-T36)/(1000-U36)*AO36</f>
        <v>2.3299748220344106E-2</v>
      </c>
      <c r="AQ36">
        <f>(P36+273.15)</f>
        <v>332.44343795776365</v>
      </c>
      <c r="AR36">
        <f>(O36+273.15)</f>
        <v>300.28978195190427</v>
      </c>
      <c r="AS36">
        <f>(Y36*AK36+Z36*AL36)*AM36</f>
        <v>80.040789226573906</v>
      </c>
      <c r="AT36">
        <f>((AS36+0.00000010773*(AR36^4-AQ36^4))-AP36*44100)/(L36*0.92*2*29.3+0.00000043092*AQ36^3)</f>
        <v>-10.573164152635343</v>
      </c>
      <c r="AU36">
        <f>0.61365*EXP(17.502*J36/(240.97+J36))</f>
        <v>19.449350818843154</v>
      </c>
      <c r="AV36">
        <f>AU36*1000/AA36</f>
        <v>221.07198700029164</v>
      </c>
      <c r="AW36">
        <f>(AV36-U36)</f>
        <v>196.34858688432485</v>
      </c>
      <c r="AX36">
        <f>IF(D36,P36,(O36+P36)/2)</f>
        <v>43.216609954833984</v>
      </c>
      <c r="AY36">
        <f>0.61365*EXP(17.502*AX36/(240.97+AX36))</f>
        <v>8.7865336594594812</v>
      </c>
      <c r="AZ36">
        <f>IF(AW36&lt;&gt;0,(1000-(AV36+U36)/2)/AW36*AP36,0)</f>
        <v>0.10408153798233515</v>
      </c>
      <c r="BA36">
        <f>U36*AA36/1000</f>
        <v>2.175101824589976</v>
      </c>
      <c r="BB36">
        <f>(AY36-BA36)</f>
        <v>6.6114318348695047</v>
      </c>
      <c r="BC36">
        <f>1/(1.6/F36+1.37/N36)</f>
        <v>6.527914088534148E-2</v>
      </c>
      <c r="BD36">
        <f>G36*AA36*0.001</f>
        <v>21.933651406226566</v>
      </c>
      <c r="BE36">
        <f>G36/S36</f>
        <v>0.63897432974167701</v>
      </c>
      <c r="BF36">
        <f>(1-AP36*AA36/AU36/F36)*100</f>
        <v>1.2009124981474106</v>
      </c>
      <c r="BG36">
        <f>(S36-E36/(N36/1.35))</f>
        <v>389.62151397551685</v>
      </c>
      <c r="BH36">
        <f>E36*BF36/100/BG36</f>
        <v>5.3799942377236634E-5</v>
      </c>
    </row>
    <row r="37" spans="1:60" x14ac:dyDescent="0.25">
      <c r="A37" s="1" t="s">
        <v>1</v>
      </c>
      <c r="B37" s="1" t="s">
        <v>453</v>
      </c>
      <c r="K37" s="1">
        <f t="shared" si="0"/>
        <v>2.72</v>
      </c>
    </row>
    <row r="38" spans="1:60" x14ac:dyDescent="0.25">
      <c r="A38" s="1" t="s">
        <v>1</v>
      </c>
      <c r="B38" s="1" t="s">
        <v>452</v>
      </c>
      <c r="K38" s="1">
        <f t="shared" si="0"/>
        <v>2.72</v>
      </c>
    </row>
    <row r="39" spans="1:60" x14ac:dyDescent="0.25">
      <c r="A39" s="1">
        <v>8</v>
      </c>
      <c r="B39" s="1" t="s">
        <v>451</v>
      </c>
      <c r="C39" s="1">
        <v>1800.0000021010637</v>
      </c>
      <c r="D39" s="1">
        <v>0</v>
      </c>
      <c r="E39">
        <f>(R39-S39*(1000-T39)/(1000-U39))*AO39</f>
        <v>2.6352981041479011</v>
      </c>
      <c r="F39">
        <f>IF(AZ39&lt;&gt;0,1/(1/AZ39-1/N39),0)</f>
        <v>3.016775029629454</v>
      </c>
      <c r="G39">
        <f>((BC39-AP39/2)*S39-E39)/(BC39+AP39/2)</f>
        <v>379.051711588807</v>
      </c>
      <c r="H39">
        <f>AP39*1000</f>
        <v>23.923535658717086</v>
      </c>
      <c r="I39">
        <f>(AU39-BA39)</f>
        <v>1.1514946969289062</v>
      </c>
      <c r="J39">
        <f>(P39+AT39*D39)</f>
        <v>26.009563446044922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27.180261611938477</v>
      </c>
      <c r="P39" s="1">
        <v>26.009563446044922</v>
      </c>
      <c r="Q39" s="1">
        <v>27.423171997070313</v>
      </c>
      <c r="R39" s="1">
        <v>399.92333984375</v>
      </c>
      <c r="S39" s="1">
        <v>389.10711669921875</v>
      </c>
      <c r="T39" s="1">
        <v>4.1711688041687012</v>
      </c>
      <c r="U39" s="1">
        <v>25.287740707397461</v>
      </c>
      <c r="V39" s="1">
        <v>10.144674301147461</v>
      </c>
      <c r="W39" s="1">
        <v>61.502162933349609</v>
      </c>
      <c r="X39" s="1">
        <v>300.36358642578125</v>
      </c>
      <c r="Y39" s="1">
        <v>751.21221923828125</v>
      </c>
      <c r="Z39" s="1">
        <v>8.3401737213134766</v>
      </c>
      <c r="AA39" s="1">
        <v>87.974395751953125</v>
      </c>
      <c r="AB39" s="1">
        <v>2.8645241260528564</v>
      </c>
      <c r="AC39" s="1">
        <v>0.43969622254371643</v>
      </c>
      <c r="AD39" s="1">
        <v>4.7670364379882813E-2</v>
      </c>
      <c r="AE39" s="1">
        <v>6.136616226285696E-3</v>
      </c>
      <c r="AF39" s="1">
        <v>4.3999891728162766E-2</v>
      </c>
      <c r="AG39" s="1">
        <v>1.2315276078879833E-2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1.1042778912712543</v>
      </c>
      <c r="AP39">
        <f>(U39-T39)/(1000-U39)*AO39</f>
        <v>2.3923535658717087E-2</v>
      </c>
      <c r="AQ39">
        <f>(P39+273.15)</f>
        <v>299.1595634460449</v>
      </c>
      <c r="AR39">
        <f>(O39+273.15)</f>
        <v>300.33026161193845</v>
      </c>
      <c r="AS39">
        <f>(Y39*AK39+Z39*AL39)*AM39</f>
        <v>120.19395239158075</v>
      </c>
      <c r="AT39">
        <f>((AS39+0.00000010773*(AR39^4-AQ39^4))-AP39*44100)/(L39*0.92*2*29.3+0.00000043092*AQ39^3)</f>
        <v>-7.258583540903695</v>
      </c>
      <c r="AU39">
        <f>0.61365*EXP(17.502*J39/(240.97+J39))</f>
        <v>3.3761684055942656</v>
      </c>
      <c r="AV39">
        <f>AU39*1000/AA39</f>
        <v>38.376716051719072</v>
      </c>
      <c r="AW39">
        <f>(AV39-U39)</f>
        <v>13.088975344321611</v>
      </c>
      <c r="AX39">
        <f>IF(D39,P39,(O39+P39)/2)</f>
        <v>26.594912528991699</v>
      </c>
      <c r="AY39">
        <f>0.61365*EXP(17.502*AX39/(240.97+AX39))</f>
        <v>3.4948841928275893</v>
      </c>
      <c r="AZ39">
        <f>IF(AW39&lt;&gt;0,(1000-(AV39+U39)/2)/AW39*AP39,0)</f>
        <v>1.7695805514700329</v>
      </c>
      <c r="BA39">
        <f>U39*AA39/1000</f>
        <v>2.2246737086653594</v>
      </c>
      <c r="BB39">
        <f>(AY39-BA39)</f>
        <v>1.2702104841622299</v>
      </c>
      <c r="BC39">
        <f>1/(1.6/F39+1.37/N39)</f>
        <v>1.1758686531643137</v>
      </c>
      <c r="BD39">
        <f>G39*AA39*0.001</f>
        <v>33.346845285768907</v>
      </c>
      <c r="BE39">
        <f>G39/S39</f>
        <v>0.97415774556962265</v>
      </c>
      <c r="BF39">
        <f>(1-AP39*AA39/AU39/F39)*100</f>
        <v>79.335988686811802</v>
      </c>
      <c r="BG39">
        <f>(S39-E39/(N39/1.35))</f>
        <v>388.27595707847161</v>
      </c>
      <c r="BH39">
        <f>E39*BF39/100/BG39</f>
        <v>5.3846749139504421E-3</v>
      </c>
    </row>
    <row r="40" spans="1:60" x14ac:dyDescent="0.25">
      <c r="A40" s="1" t="s">
        <v>1</v>
      </c>
      <c r="B40" s="1" t="s">
        <v>450</v>
      </c>
      <c r="K40" s="1">
        <f t="shared" si="0"/>
        <v>2.72</v>
      </c>
    </row>
    <row r="41" spans="1:60" x14ac:dyDescent="0.25">
      <c r="A41" s="1" t="s">
        <v>1</v>
      </c>
      <c r="B41" s="1" t="s">
        <v>449</v>
      </c>
      <c r="K41" s="1">
        <f t="shared" si="0"/>
        <v>2.72</v>
      </c>
    </row>
    <row r="42" spans="1:60" x14ac:dyDescent="0.25">
      <c r="A42" s="1">
        <v>9</v>
      </c>
      <c r="B42" s="1" t="s">
        <v>448</v>
      </c>
      <c r="C42" s="1">
        <v>2004.5000020898879</v>
      </c>
      <c r="D42" s="1">
        <v>0</v>
      </c>
      <c r="E42">
        <f>(R42-S42*(1000-T42)/(1000-U42))*AO42</f>
        <v>2.8908307902501384</v>
      </c>
      <c r="F42">
        <f>IF(AZ42&lt;&gt;0,1/(1/AZ42-1/N42),0)</f>
        <v>0.76493752672122528</v>
      </c>
      <c r="G42">
        <f>((BC42-AP42/2)*S42-E42)/(BC42+AP42/2)</f>
        <v>359.52339271901371</v>
      </c>
      <c r="H42">
        <f>AP42*1000</f>
        <v>24.661542272451079</v>
      </c>
      <c r="I42">
        <f>(AU42-BA42)</f>
        <v>3.1956451732500457</v>
      </c>
      <c r="J42">
        <f>(P42+AT42*D42)</f>
        <v>34.448493957519531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27.233604431152344</v>
      </c>
      <c r="P42" s="1">
        <v>34.448493957519531</v>
      </c>
      <c r="Q42" s="1">
        <v>27.470285415649414</v>
      </c>
      <c r="R42" s="1">
        <v>400.04791259765625</v>
      </c>
      <c r="S42" s="1">
        <v>388.74789428710938</v>
      </c>
      <c r="T42" s="1">
        <v>4.1914196014404297</v>
      </c>
      <c r="U42" s="1">
        <v>25.945428848266602</v>
      </c>
      <c r="V42" s="1">
        <v>10.161913871765137</v>
      </c>
      <c r="W42" s="1">
        <v>62.903556823730469</v>
      </c>
      <c r="X42" s="1">
        <v>300.35379028320313</v>
      </c>
      <c r="Y42" s="1">
        <v>1001.1036987304688</v>
      </c>
      <c r="Z42" s="1">
        <v>8.5561313629150391</v>
      </c>
      <c r="AA42" s="1">
        <v>87.972885131835938</v>
      </c>
      <c r="AB42" s="1">
        <v>2.9380013942718506</v>
      </c>
      <c r="AC42" s="1">
        <v>0.43704518675804138</v>
      </c>
      <c r="AD42" s="1">
        <v>3.1977728009223938E-2</v>
      </c>
      <c r="AE42" s="1">
        <v>3.1954534351825714E-3</v>
      </c>
      <c r="AF42" s="1">
        <v>3.0968945473432541E-2</v>
      </c>
      <c r="AG42" s="1">
        <v>1.1621993966400623E-2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1.1042418760411878</v>
      </c>
      <c r="AP42">
        <f>(U42-T42)/(1000-U42)*AO42</f>
        <v>2.4661542272451081E-2</v>
      </c>
      <c r="AQ42">
        <f>(P42+273.15)</f>
        <v>307.59849395751951</v>
      </c>
      <c r="AR42">
        <f>(O42+273.15)</f>
        <v>300.38360443115232</v>
      </c>
      <c r="AS42">
        <f>(Y42*AK42+Z42*AL42)*AM42</f>
        <v>160.17658821664918</v>
      </c>
      <c r="AT42">
        <f>((AS42+0.00000010773*(AR42^4-AQ42^4))-AP42*44100)/(L42*0.92*2*29.3+0.00000043092*AQ42^3)</f>
        <v>-7.9325247023815564</v>
      </c>
      <c r="AU42">
        <f>0.61365*EXP(17.502*J42/(240.97+J42))</f>
        <v>5.4781394050148258</v>
      </c>
      <c r="AV42">
        <f>AU42*1000/AA42</f>
        <v>62.270771235992775</v>
      </c>
      <c r="AW42">
        <f>(AV42-U42)</f>
        <v>36.325342387726174</v>
      </c>
      <c r="AX42">
        <f>IF(D42,P42,(O42+P42)/2)</f>
        <v>30.841049194335938</v>
      </c>
      <c r="AY42">
        <f>0.61365*EXP(17.502*AX42/(240.97+AX42))</f>
        <v>4.4706527686475699</v>
      </c>
      <c r="AZ42">
        <f>IF(AW42&lt;&gt;0,(1000-(AV42+U42)/2)/AW42*AP42,0)</f>
        <v>0.64896204548012315</v>
      </c>
      <c r="BA42">
        <f>U42*AA42/1000</f>
        <v>2.2824942317647801</v>
      </c>
      <c r="BB42">
        <f>(AY42-BA42)</f>
        <v>2.1881585368827898</v>
      </c>
      <c r="BC42">
        <f>1/(1.6/F42+1.37/N42)</f>
        <v>0.41463813334494365</v>
      </c>
      <c r="BD42">
        <f>G42*AA42*0.001</f>
        <v>31.628310129877732</v>
      </c>
      <c r="BE42">
        <f>G42/S42</f>
        <v>0.92482402606530412</v>
      </c>
      <c r="BF42">
        <f>(1-AP42*AA42/AU42/F42)*100</f>
        <v>48.22620247623852</v>
      </c>
      <c r="BG42">
        <f>(S42-E42/(N42/1.35))</f>
        <v>387.8361409566279</v>
      </c>
      <c r="BH42">
        <f>E42*BF42/100/BG42</f>
        <v>3.5946570289007323E-3</v>
      </c>
    </row>
    <row r="43" spans="1:60" x14ac:dyDescent="0.25">
      <c r="A43" s="1" t="s">
        <v>1</v>
      </c>
      <c r="B43" s="1" t="s">
        <v>447</v>
      </c>
      <c r="K43" s="1">
        <f t="shared" si="0"/>
        <v>2.72</v>
      </c>
    </row>
    <row r="44" spans="1:60" x14ac:dyDescent="0.25">
      <c r="A44" s="1" t="s">
        <v>1</v>
      </c>
      <c r="B44" s="1" t="s">
        <v>446</v>
      </c>
      <c r="K44" s="1">
        <f t="shared" si="0"/>
        <v>2.72</v>
      </c>
    </row>
    <row r="45" spans="1:60" x14ac:dyDescent="0.25">
      <c r="A45" s="1">
        <v>10</v>
      </c>
      <c r="B45" s="1" t="s">
        <v>445</v>
      </c>
      <c r="C45" s="1">
        <v>2209.0000021010637</v>
      </c>
      <c r="D45" s="1">
        <v>0</v>
      </c>
      <c r="E45">
        <f>(R45-S45*(1000-T45)/(1000-U45))*AO45</f>
        <v>3.0320155757622524</v>
      </c>
      <c r="F45">
        <f>IF(AZ45&lt;&gt;0,1/(1/AZ45-1/N45),0)</f>
        <v>0.33527753718385755</v>
      </c>
      <c r="G45">
        <f>((BC45-AP45/2)*S45-E45)/(BC45+AP45/2)</f>
        <v>326.58915519662793</v>
      </c>
      <c r="H45">
        <f>AP45*1000</f>
        <v>25.432114630300646</v>
      </c>
      <c r="I45">
        <f>(AU45-BA45)</f>
        <v>6.7290531578276793</v>
      </c>
      <c r="J45">
        <f>(P45+AT45*D45)</f>
        <v>43.829616546630859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27.323152542114258</v>
      </c>
      <c r="P45" s="1">
        <v>43.829616546630859</v>
      </c>
      <c r="Q45" s="1">
        <v>27.53265380859375</v>
      </c>
      <c r="R45" s="1">
        <v>400.01016235351563</v>
      </c>
      <c r="S45" s="1">
        <v>388.32159423828125</v>
      </c>
      <c r="T45" s="1">
        <v>4.212700366973877</v>
      </c>
      <c r="U45" s="1">
        <v>26.62921142578125</v>
      </c>
      <c r="V45" s="1">
        <v>10.160168647766113</v>
      </c>
      <c r="W45" s="1">
        <v>64.224189758300781</v>
      </c>
      <c r="X45" s="1">
        <v>300.37353515625</v>
      </c>
      <c r="Y45" s="1">
        <v>1249.571533203125</v>
      </c>
      <c r="Z45" s="1">
        <v>8.0154247283935547</v>
      </c>
      <c r="AA45" s="1">
        <v>87.973976135253906</v>
      </c>
      <c r="AB45" s="1">
        <v>3.0319299697875977</v>
      </c>
      <c r="AC45" s="1">
        <v>0.42866677045822144</v>
      </c>
      <c r="AD45" s="1">
        <v>0.12079938501119614</v>
      </c>
      <c r="AE45" s="1">
        <v>6.8883085623383522E-3</v>
      </c>
      <c r="AF45" s="1">
        <v>4.2732078582048416E-2</v>
      </c>
      <c r="AG45" s="1">
        <v>1.7343228682875633E-2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1.1043144674862129</v>
      </c>
      <c r="AP45">
        <f>(U45-T45)/(1000-U45)*AO45</f>
        <v>2.5432114630300647E-2</v>
      </c>
      <c r="AQ45">
        <f>(P45+273.15)</f>
        <v>316.97961654663084</v>
      </c>
      <c r="AR45">
        <f>(O45+273.15)</f>
        <v>300.47315254211424</v>
      </c>
      <c r="AS45">
        <f>(Y45*AK45+Z45*AL45)*AM45</f>
        <v>199.93144084368396</v>
      </c>
      <c r="AT45">
        <f>((AS45+0.00000010773*(AR45^4-AQ45^4))-AP45*44100)/(L45*0.92*2*29.3+0.00000043092*AQ45^3)</f>
        <v>-8.7608722331789028</v>
      </c>
      <c r="AU45">
        <f>0.61365*EXP(17.502*J45/(240.97+J45))</f>
        <v>9.0717307682999895</v>
      </c>
      <c r="AV45">
        <f>AU45*1000/AA45</f>
        <v>103.11834438803619</v>
      </c>
      <c r="AW45">
        <f>(AV45-U45)</f>
        <v>76.489132962254942</v>
      </c>
      <c r="AX45">
        <f>IF(D45,P45,(O45+P45)/2)</f>
        <v>35.576384544372559</v>
      </c>
      <c r="AY45">
        <f>0.61365*EXP(17.502*AX45/(240.97+AX45))</f>
        <v>5.8311776870925778</v>
      </c>
      <c r="AZ45">
        <f>IF(AW45&lt;&gt;0,(1000-(AV45+U45)/2)/AW45*AP45,0)</f>
        <v>0.31092308610436586</v>
      </c>
      <c r="BA45">
        <f>U45*AA45/1000</f>
        <v>2.3426776104723102</v>
      </c>
      <c r="BB45">
        <f>(AY45-BA45)</f>
        <v>3.4885000766202676</v>
      </c>
      <c r="BC45">
        <f>1/(1.6/F45+1.37/N45)</f>
        <v>0.19637749340527216</v>
      </c>
      <c r="BD45">
        <f>G45*AA45*0.001</f>
        <v>28.73134654530088</v>
      </c>
      <c r="BE45">
        <f>G45/S45</f>
        <v>0.84102754016874692</v>
      </c>
      <c r="BF45">
        <f>(1-AP45*AA45/AU45/F45)*100</f>
        <v>26.43993859106385</v>
      </c>
      <c r="BG45">
        <f>(S45-E45/(N45/1.35))</f>
        <v>387.36531194441727</v>
      </c>
      <c r="BH45">
        <f>E45*BF45/100/BG45</f>
        <v>2.0695272178063804E-3</v>
      </c>
    </row>
    <row r="46" spans="1:60" x14ac:dyDescent="0.25">
      <c r="A46" s="1" t="s">
        <v>1</v>
      </c>
      <c r="B46" s="1" t="s">
        <v>444</v>
      </c>
      <c r="K46" s="1">
        <f t="shared" si="0"/>
        <v>2.72</v>
      </c>
    </row>
    <row r="47" spans="1:60" x14ac:dyDescent="0.25">
      <c r="A47" s="1" t="s">
        <v>1</v>
      </c>
      <c r="B47" s="1" t="s">
        <v>443</v>
      </c>
      <c r="K47" s="1">
        <f t="shared" si="0"/>
        <v>2.72</v>
      </c>
    </row>
    <row r="48" spans="1:60" x14ac:dyDescent="0.25">
      <c r="A48" s="1">
        <v>11</v>
      </c>
      <c r="B48" s="1" t="s">
        <v>442</v>
      </c>
      <c r="C48" s="1">
        <v>2413.5000020898879</v>
      </c>
      <c r="D48" s="1">
        <v>0</v>
      </c>
      <c r="E48">
        <f>(R48-S48*(1000-T48)/(1000-U48))*AO48</f>
        <v>3.3838472764077436</v>
      </c>
      <c r="F48">
        <f>IF(AZ48&lt;&gt;0,1/(1/AZ48-1/N48),0)</f>
        <v>4.3853447937514032</v>
      </c>
      <c r="G48">
        <f>((BC48-AP48/2)*S48-E48)/(BC48+AP48/2)</f>
        <v>378.50525288652153</v>
      </c>
      <c r="H48">
        <f>AP48*1000</f>
        <v>26.45704319347681</v>
      </c>
      <c r="I48">
        <f>(AU48-BA48)</f>
        <v>1.0385772142343064</v>
      </c>
      <c r="J48">
        <f>(P48+AT48*D48)</f>
        <v>26.425992965698242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27.418258666992188</v>
      </c>
      <c r="P48" s="1">
        <v>26.425992965698242</v>
      </c>
      <c r="Q48" s="1">
        <v>27.606155395507813</v>
      </c>
      <c r="R48" s="1">
        <v>400.12094116210938</v>
      </c>
      <c r="S48" s="1">
        <v>387.76568603515625</v>
      </c>
      <c r="T48" s="1">
        <v>4.2276039123535156</v>
      </c>
      <c r="U48" s="1">
        <v>27.527872085571289</v>
      </c>
      <c r="V48" s="1">
        <v>10.139237403869629</v>
      </c>
      <c r="W48" s="1">
        <v>66.021240234375</v>
      </c>
      <c r="X48" s="1">
        <v>300.34918212890625</v>
      </c>
      <c r="Y48" s="1">
        <v>1599.3548583984375</v>
      </c>
      <c r="Z48" s="1">
        <v>8.2429695129394531</v>
      </c>
      <c r="AA48" s="1">
        <v>87.971916198730469</v>
      </c>
      <c r="AB48" s="1">
        <v>3.2403771877288818</v>
      </c>
      <c r="AC48" s="1">
        <v>0.43125942349433899</v>
      </c>
      <c r="AD48" s="1">
        <v>6.5192565321922302E-2</v>
      </c>
      <c r="AE48" s="1">
        <v>4.7690789215266705E-3</v>
      </c>
      <c r="AF48" s="1">
        <v>3.6387249827384949E-2</v>
      </c>
      <c r="AG48" s="1">
        <v>1.8098155036568642E-2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1.1042249342974493</v>
      </c>
      <c r="AP48">
        <f>(U48-T48)/(1000-U48)*AO48</f>
        <v>2.645704319347681E-2</v>
      </c>
      <c r="AQ48">
        <f>(P48+273.15)</f>
        <v>299.57599296569822</v>
      </c>
      <c r="AR48">
        <f>(O48+273.15)</f>
        <v>300.56825866699216</v>
      </c>
      <c r="AS48">
        <f>(Y48*AK48+Z48*AL48)*AM48</f>
        <v>255.89677162401131</v>
      </c>
      <c r="AT48">
        <f>((AS48+0.00000010773*(AR48^4-AQ48^4))-AP48*44100)/(L48*0.92*2*29.3+0.00000043092*AQ48^3)</f>
        <v>-7.0830072433353992</v>
      </c>
      <c r="AU48">
        <f>0.61365*EXP(17.502*J48/(240.97+J48))</f>
        <v>3.4602568704755554</v>
      </c>
      <c r="AV48">
        <f>AU48*1000/AA48</f>
        <v>39.333653511181453</v>
      </c>
      <c r="AW48">
        <f>(AV48-U48)</f>
        <v>11.805781425610164</v>
      </c>
      <c r="AX48">
        <f>IF(D48,P48,(O48+P48)/2)</f>
        <v>26.922125816345215</v>
      </c>
      <c r="AY48">
        <f>0.61365*EXP(17.502*AX48/(240.97+AX48))</f>
        <v>3.5628221766385946</v>
      </c>
      <c r="AZ48">
        <f>IF(AW48&lt;&gt;0,(1000-(AV48+U48)/2)/AW48*AP48,0)</f>
        <v>2.1661051595157419</v>
      </c>
      <c r="BA48">
        <f>U48*AA48/1000</f>
        <v>2.421679656241249</v>
      </c>
      <c r="BB48">
        <f>(AY48-BA48)</f>
        <v>1.1411425203973455</v>
      </c>
      <c r="BC48">
        <f>1/(1.6/F48+1.37/N48)</f>
        <v>1.4600266233636905</v>
      </c>
      <c r="BD48">
        <f>G48*AA48*0.001</f>
        <v>33.297832387712354</v>
      </c>
      <c r="BE48">
        <f>G48/S48</f>
        <v>0.97611848216039643</v>
      </c>
      <c r="BF48">
        <f>(1-AP48*AA48/AU48/F48)*100</f>
        <v>84.66183965687955</v>
      </c>
      <c r="BG48">
        <f>(S48-E48/(N48/1.35))</f>
        <v>386.69843781208107</v>
      </c>
      <c r="BH48">
        <f>E48*BF48/100/BG48</f>
        <v>7.4084275374760988E-3</v>
      </c>
    </row>
    <row r="49" spans="1:60" x14ac:dyDescent="0.25">
      <c r="A49" s="1" t="s">
        <v>1</v>
      </c>
      <c r="B49" s="1" t="s">
        <v>441</v>
      </c>
      <c r="K49" s="1">
        <f t="shared" si="0"/>
        <v>2.72</v>
      </c>
    </row>
    <row r="50" spans="1:60" x14ac:dyDescent="0.25">
      <c r="A50" s="1" t="s">
        <v>1</v>
      </c>
      <c r="B50" s="1" t="s">
        <v>436</v>
      </c>
      <c r="K50" s="1">
        <f t="shared" si="0"/>
        <v>2.72</v>
      </c>
    </row>
    <row r="51" spans="1:60" x14ac:dyDescent="0.25">
      <c r="A51" s="1">
        <v>12</v>
      </c>
      <c r="B51" s="1" t="s">
        <v>440</v>
      </c>
      <c r="C51" s="1">
        <v>2618.5000020898879</v>
      </c>
      <c r="D51" s="1">
        <v>0</v>
      </c>
      <c r="E51">
        <f>(R51-S51*(1000-T51)/(1000-U51))*AO51</f>
        <v>3.4716272062498827</v>
      </c>
      <c r="F51">
        <f>IF(AZ51&lt;&gt;0,1/(1/AZ51-1/N51),0)</f>
        <v>5.4005495077218235</v>
      </c>
      <c r="G51">
        <f>((BC51-AP51/2)*S51-E51)/(BC51+AP51/2)</f>
        <v>378.49259737404634</v>
      </c>
      <c r="H51">
        <f>AP51*1000</f>
        <v>27.679077032474193</v>
      </c>
      <c r="I51">
        <f>(AU51-BA51)</f>
        <v>0.98485010299468145</v>
      </c>
      <c r="J51">
        <f>(P51+AT51*D51)</f>
        <v>26.622394561767578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27.550792694091797</v>
      </c>
      <c r="P51" s="1">
        <v>26.622394561767578</v>
      </c>
      <c r="Q51" s="1">
        <v>27.684638977050781</v>
      </c>
      <c r="R51" s="1">
        <v>400.01165771484375</v>
      </c>
      <c r="S51" s="1">
        <v>387.16314697265625</v>
      </c>
      <c r="T51" s="1">
        <v>4.2483043670654297</v>
      </c>
      <c r="U51" s="1">
        <v>28.597471237182617</v>
      </c>
      <c r="V51" s="1">
        <v>10.109851837158203</v>
      </c>
      <c r="W51" s="1">
        <v>68.054489135742188</v>
      </c>
      <c r="X51" s="1">
        <v>300.35552978515625</v>
      </c>
      <c r="Y51" s="1">
        <v>1999.419677734375</v>
      </c>
      <c r="Z51" s="1">
        <v>7.6292290687561035</v>
      </c>
      <c r="AA51" s="1">
        <v>87.969184875488281</v>
      </c>
      <c r="AB51" s="1">
        <v>3.1484048366546631</v>
      </c>
      <c r="AC51" s="1">
        <v>0.42951735854148865</v>
      </c>
      <c r="AD51" s="1">
        <v>3.657262772321701E-2</v>
      </c>
      <c r="AE51" s="1">
        <v>1.9937907345592976E-3</v>
      </c>
      <c r="AF51" s="1">
        <v>4.0802903473377228E-2</v>
      </c>
      <c r="AG51" s="1">
        <v>1.3826691545546055E-2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1.1042482712689565</v>
      </c>
      <c r="AP51">
        <f>(U51-T51)/(1000-U51)*AO51</f>
        <v>2.7679077032474193E-2</v>
      </c>
      <c r="AQ51">
        <f>(P51+273.15)</f>
        <v>299.77239456176756</v>
      </c>
      <c r="AR51">
        <f>(O51+273.15)</f>
        <v>300.70079269409177</v>
      </c>
      <c r="AS51">
        <f>(Y51*AK51+Z51*AL51)*AM51</f>
        <v>319.90714128701802</v>
      </c>
      <c r="AT51">
        <f>((AS51+0.00000010773*(AR51^4-AQ51^4))-AP51*44100)/(L51*0.92*2*29.3+0.00000043092*AQ51^3)</f>
        <v>-7.0077700199036022</v>
      </c>
      <c r="AU51">
        <f>0.61365*EXP(17.502*J51/(240.97+J51))</f>
        <v>3.5005463372298578</v>
      </c>
      <c r="AV51">
        <f>AU51*1000/AA51</f>
        <v>39.792869994015931</v>
      </c>
      <c r="AW51">
        <f>(AV51-U51)</f>
        <v>11.195398756833313</v>
      </c>
      <c r="AX51">
        <f>IF(D51,P51,(O51+P51)/2)</f>
        <v>27.086593627929688</v>
      </c>
      <c r="AY51">
        <f>0.61365*EXP(17.502*AX51/(240.97+AX51))</f>
        <v>3.5974032485488583</v>
      </c>
      <c r="AZ51">
        <f>IF(AW51&lt;&gt;0,(1000-(AV51+U51)/2)/AW51*AP51,0)</f>
        <v>2.3878190363295193</v>
      </c>
      <c r="BA51">
        <f>U51*AA51/1000</f>
        <v>2.5156962342351763</v>
      </c>
      <c r="BB51">
        <f>(AY51-BA51)</f>
        <v>1.081707014313682</v>
      </c>
      <c r="BC51">
        <f>1/(1.6/F51+1.37/N51)</f>
        <v>1.6224979985778172</v>
      </c>
      <c r="BD51">
        <f>G51*AA51*0.001</f>
        <v>33.295685272401236</v>
      </c>
      <c r="BE51">
        <f>G51/S51</f>
        <v>0.97760492013145484</v>
      </c>
      <c r="BF51">
        <f>(1-AP51*AA51/AU51/F51)*100</f>
        <v>87.120221638963798</v>
      </c>
      <c r="BG51">
        <f>(S51-E51/(N51/1.35))</f>
        <v>386.06821340609679</v>
      </c>
      <c r="BH51">
        <f>E51*BF51/100/BG51</f>
        <v>7.834080122473254E-3</v>
      </c>
    </row>
    <row r="52" spans="1:60" x14ac:dyDescent="0.25">
      <c r="A52" s="1" t="s">
        <v>1</v>
      </c>
      <c r="B52" s="1" t="s">
        <v>439</v>
      </c>
      <c r="K52" s="2">
        <v>6.9374999999999991</v>
      </c>
    </row>
    <row r="53" spans="1:60" x14ac:dyDescent="0.25">
      <c r="A53" s="1" t="s">
        <v>1</v>
      </c>
      <c r="B53" s="1" t="s">
        <v>438</v>
      </c>
      <c r="K53" s="2">
        <v>6.9374999999999991</v>
      </c>
    </row>
    <row r="54" spans="1:60" x14ac:dyDescent="0.25">
      <c r="A54" s="1" t="s">
        <v>1</v>
      </c>
      <c r="B54" s="1" t="s">
        <v>437</v>
      </c>
      <c r="K54" s="2">
        <v>6.9374999999999991</v>
      </c>
    </row>
    <row r="55" spans="1:60" x14ac:dyDescent="0.25">
      <c r="A55" s="1" t="s">
        <v>1</v>
      </c>
      <c r="B55" s="1" t="s">
        <v>436</v>
      </c>
      <c r="K55" s="2">
        <v>6.9374999999999991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6E52-5D7F-4D0C-A52B-89AB96D197D3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525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524</v>
      </c>
    </row>
    <row r="12" spans="1:56" x14ac:dyDescent="0.25">
      <c r="A12" s="1" t="s">
        <v>1</v>
      </c>
      <c r="B12" s="1" t="s">
        <v>523</v>
      </c>
    </row>
    <row r="13" spans="1:56" x14ac:dyDescent="0.25">
      <c r="A13" s="1" t="s">
        <v>1</v>
      </c>
      <c r="B13" s="1" t="s">
        <v>522</v>
      </c>
    </row>
    <row r="14" spans="1:56" x14ac:dyDescent="0.25">
      <c r="A14" s="1" t="s">
        <v>1</v>
      </c>
      <c r="B14" s="1" t="s">
        <v>521</v>
      </c>
    </row>
    <row r="15" spans="1:56" x14ac:dyDescent="0.25">
      <c r="A15" s="1" t="s">
        <v>1</v>
      </c>
      <c r="B15" s="1" t="s">
        <v>520</v>
      </c>
    </row>
    <row r="16" spans="1:56" x14ac:dyDescent="0.25">
      <c r="A16" s="1" t="s">
        <v>1</v>
      </c>
      <c r="B16" s="1" t="s">
        <v>519</v>
      </c>
    </row>
    <row r="17" spans="1:56" x14ac:dyDescent="0.25">
      <c r="A17" s="1" t="s">
        <v>1</v>
      </c>
      <c r="B17" s="1" t="s">
        <v>518</v>
      </c>
    </row>
    <row r="18" spans="1:56" x14ac:dyDescent="0.25">
      <c r="A18" s="1">
        <v>1</v>
      </c>
      <c r="B18" s="1" t="s">
        <v>517</v>
      </c>
      <c r="C18" s="1">
        <v>371.00000243633986</v>
      </c>
      <c r="D18" s="1">
        <v>0</v>
      </c>
      <c r="E18">
        <f>(R18-S18*(1000-T18)/(1000-U18))*AK18</f>
        <v>-4.1893778252064369</v>
      </c>
      <c r="F18">
        <f>IF(AV18&lt;&gt;0,1/(1/AV18-1/N18),0)</f>
        <v>4.7976701917466302</v>
      </c>
      <c r="G18">
        <f>((AY18-AL18/2)*S18-E18)/(AY18+AL18/2)</f>
        <v>387.76188910506198</v>
      </c>
      <c r="H18">
        <f>AL18*1000</f>
        <v>30.576229421964364</v>
      </c>
      <c r="I18">
        <f>(AQ18-AW18)</f>
        <v>1.1494344504121705</v>
      </c>
      <c r="J18">
        <f>(P18+AP18*D18)</f>
        <v>26.7850341796875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27.860788345336914</v>
      </c>
      <c r="P18" s="1">
        <v>26.7850341796875</v>
      </c>
      <c r="Q18" s="1">
        <v>27.931098937988281</v>
      </c>
      <c r="R18" s="1">
        <v>399.9154052734375</v>
      </c>
      <c r="S18" s="1">
        <v>392.82327270507813</v>
      </c>
      <c r="T18" s="1">
        <v>0.12727148830890656</v>
      </c>
      <c r="U18" s="1">
        <v>27.100255966186523</v>
      </c>
      <c r="V18" s="1">
        <v>0.29753625392913818</v>
      </c>
      <c r="W18" s="1">
        <v>63.355182647705078</v>
      </c>
      <c r="X18" s="1">
        <v>299.979736328125</v>
      </c>
      <c r="Y18" s="1">
        <v>-5.5679888464510441E-3</v>
      </c>
      <c r="Z18" s="1">
        <v>7.7127265930175781</v>
      </c>
      <c r="AA18" s="1">
        <v>87.998611450195313</v>
      </c>
      <c r="AB18" s="1">
        <v>10.115235328674316</v>
      </c>
      <c r="AC18" s="1">
        <v>0.85363107919692993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1.1028666776769298</v>
      </c>
      <c r="AL18">
        <f>(U18-T18)/(1000-U18)*AK18</f>
        <v>3.0576229421964363E-2</v>
      </c>
      <c r="AM18">
        <f>(P18+273.15)</f>
        <v>299.93503417968748</v>
      </c>
      <c r="AN18">
        <f>(O18+273.15)</f>
        <v>301.01078834533689</v>
      </c>
      <c r="AO18">
        <f>(Y18*AG18+Z18*AH18)*AI18</f>
        <v>-8.9087819551948721E-4</v>
      </c>
      <c r="AP18">
        <f>((AO18+0.00000010773*(AN18^4-AM18^4))-AL18*44100)/(L18*51.4+0.00000043092*AM18^3)</f>
        <v>-10.982591434086972</v>
      </c>
      <c r="AQ18">
        <f>0.61365*EXP(17.502*J18/(240.97+J18))</f>
        <v>3.5342193453814557</v>
      </c>
      <c r="AR18">
        <f>AQ18*1000/AA18</f>
        <v>40.162217188866919</v>
      </c>
      <c r="AS18">
        <f>(AR18-U18)</f>
        <v>13.061961222680395</v>
      </c>
      <c r="AT18">
        <f>IF(D18,P18,(O18+P18)/2)</f>
        <v>27.322911262512207</v>
      </c>
      <c r="AU18">
        <f>0.61365*EXP(17.502*AT18/(240.97+AT18))</f>
        <v>3.6476043207449194</v>
      </c>
      <c r="AV18">
        <f>IF(AS18&lt;&gt;0,(1000-(AR18+U18)/2)/AS18*AL18,0)</f>
        <v>2.2621344921250759</v>
      </c>
      <c r="AW18">
        <f>U18*AA18/1000</f>
        <v>2.3847848949692851</v>
      </c>
      <c r="AX18">
        <f>(AU18-AW18)</f>
        <v>1.2628194257756342</v>
      </c>
      <c r="AY18">
        <f>1/(1.6/F18+1.37/N18)</f>
        <v>1.5300752288786945</v>
      </c>
      <c r="AZ18">
        <f>G18*AA18*0.001</f>
        <v>34.122507814550076</v>
      </c>
      <c r="BA18">
        <f>G18/S18</f>
        <v>0.98711536726130755</v>
      </c>
      <c r="BB18">
        <f>(1-AL18*AA18/AQ18/F18)*100</f>
        <v>84.131500657380997</v>
      </c>
      <c r="BC18">
        <f>(S18-E18/(N18/1.35))</f>
        <v>394.14458116687393</v>
      </c>
      <c r="BD18">
        <f>E18*BB18/100/BC18</f>
        <v>-8.9423693765346441E-3</v>
      </c>
    </row>
    <row r="19" spans="1:56" x14ac:dyDescent="0.25">
      <c r="A19" s="1" t="s">
        <v>1</v>
      </c>
      <c r="B19" s="1" t="s">
        <v>516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515</v>
      </c>
      <c r="K20" s="1">
        <f t="shared" si="0"/>
        <v>2.72</v>
      </c>
    </row>
    <row r="21" spans="1:56" x14ac:dyDescent="0.25">
      <c r="A21" s="1">
        <v>2</v>
      </c>
      <c r="B21" s="1" t="s">
        <v>514</v>
      </c>
      <c r="C21" s="1">
        <v>573.50000244751573</v>
      </c>
      <c r="D21" s="1">
        <v>0</v>
      </c>
      <c r="E21">
        <f>(R21-S21*(1000-T21)/(1000-U21))*AK21</f>
        <v>-2.6163665346440435</v>
      </c>
      <c r="F21">
        <f>IF(AV21&lt;&gt;0,1/(1/AV21-1/N21),0)</f>
        <v>4.5906780675433714</v>
      </c>
      <c r="G21">
        <f>((AY21-AL21/2)*S21-E21)/(AY21+AL21/2)</f>
        <v>385.73074842913348</v>
      </c>
      <c r="H21">
        <f>AL21*1000</f>
        <v>29.862927698214996</v>
      </c>
      <c r="I21">
        <f>(AQ21-AW21)</f>
        <v>1.147098147500667</v>
      </c>
      <c r="J21">
        <f>(P21+AP21*D21)</f>
        <v>26.514560699462891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27.807912826538086</v>
      </c>
      <c r="P21" s="1">
        <v>26.514560699462891</v>
      </c>
      <c r="Q21" s="1">
        <v>27.923542022705078</v>
      </c>
      <c r="R21" s="1">
        <v>399.97967529296875</v>
      </c>
      <c r="S21" s="1">
        <v>391.74310302734375</v>
      </c>
      <c r="T21" s="1">
        <v>0.13020063936710358</v>
      </c>
      <c r="U21" s="1">
        <v>26.49500846862793</v>
      </c>
      <c r="V21" s="1">
        <v>0.30529254674911499</v>
      </c>
      <c r="W21" s="1">
        <v>62.125106811523438</v>
      </c>
      <c r="X21" s="1">
        <v>299.926513671875</v>
      </c>
      <c r="Y21" s="1">
        <v>26.140478134155273</v>
      </c>
      <c r="Z21" s="1">
        <v>7.5878839492797852</v>
      </c>
      <c r="AA21" s="1">
        <v>87.989288330078125</v>
      </c>
      <c r="AB21" s="1">
        <v>10.090279579162598</v>
      </c>
      <c r="AC21" s="1">
        <v>0.86003118753433228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1.102671006146599</v>
      </c>
      <c r="AL21">
        <f>(U21-T21)/(1000-U21)*AK21</f>
        <v>2.9862927698214997E-2</v>
      </c>
      <c r="AM21">
        <f>(P21+273.15)</f>
        <v>299.66456069946287</v>
      </c>
      <c r="AN21">
        <f>(O21+273.15)</f>
        <v>300.95791282653806</v>
      </c>
      <c r="AO21">
        <f>(Y21*AG21+Z21*AH21)*AI21</f>
        <v>4.1824764079792089</v>
      </c>
      <c r="AP21">
        <f>((AO21+0.00000010773*(AN21^4-AM21^4))-AL21*44100)/(L21*51.4+0.00000043092*AM21^3)</f>
        <v>-10.671621703529359</v>
      </c>
      <c r="AQ21">
        <f>0.61365*EXP(17.502*J21/(240.97+J21))</f>
        <v>3.4783750869546317</v>
      </c>
      <c r="AR21">
        <f>AQ21*1000/AA21</f>
        <v>39.53180157459677</v>
      </c>
      <c r="AS21">
        <f>(AR21-U21)</f>
        <v>13.03679310596884</v>
      </c>
      <c r="AT21">
        <f>IF(D21,P21,(O21+P21)/2)</f>
        <v>27.161236763000488</v>
      </c>
      <c r="AU21">
        <f>0.61365*EXP(17.502*AT21/(240.97+AT21))</f>
        <v>3.6131941593871915</v>
      </c>
      <c r="AV21">
        <f>IF(AS21&lt;&gt;0,(1000-(AR21+U21)/2)/AS21*AL21,0)</f>
        <v>2.2150424982783123</v>
      </c>
      <c r="AW21">
        <f>U21*AA21/1000</f>
        <v>2.3312769394539647</v>
      </c>
      <c r="AX21">
        <f>(AU21-AW21)</f>
        <v>1.2819172199332267</v>
      </c>
      <c r="AY21">
        <f>1/(1.6/F21+1.37/N21)</f>
        <v>1.495662976146088</v>
      </c>
      <c r="AZ21">
        <f>G21*AA21*0.001</f>
        <v>33.940174041307863</v>
      </c>
      <c r="BA21">
        <f>G21/S21</f>
        <v>0.98465230261427061</v>
      </c>
      <c r="BB21">
        <f>(1-AL21*AA21/AQ21/F21)*100</f>
        <v>83.544581264982753</v>
      </c>
      <c r="BC21">
        <f>(S21-E21/(N21/1.35))</f>
        <v>392.56829172734223</v>
      </c>
      <c r="BD21">
        <f>E21*BB21/100/BC21</f>
        <v>-5.5680311216874147E-3</v>
      </c>
    </row>
    <row r="22" spans="1:56" x14ac:dyDescent="0.25">
      <c r="A22" s="1" t="s">
        <v>1</v>
      </c>
      <c r="B22" s="1" t="s">
        <v>513</v>
      </c>
      <c r="K22" s="1">
        <f t="shared" si="0"/>
        <v>2.72</v>
      </c>
    </row>
    <row r="23" spans="1:56" x14ac:dyDescent="0.25">
      <c r="A23" s="1" t="s">
        <v>1</v>
      </c>
      <c r="B23" s="1" t="s">
        <v>512</v>
      </c>
      <c r="K23" s="1">
        <f t="shared" si="0"/>
        <v>2.72</v>
      </c>
    </row>
    <row r="24" spans="1:56" x14ac:dyDescent="0.25">
      <c r="A24" s="1">
        <v>3</v>
      </c>
      <c r="B24" s="1" t="s">
        <v>511</v>
      </c>
      <c r="C24" s="1">
        <v>776.50000244751573</v>
      </c>
      <c r="D24" s="1">
        <v>0</v>
      </c>
      <c r="E24">
        <f>(R24-S24*(1000-T24)/(1000-U24))*AK24</f>
        <v>-1.8002456366915862</v>
      </c>
      <c r="F24">
        <f>IF(AV24&lt;&gt;0,1/(1/AV24-1/N24),0)</f>
        <v>4.3569635389251022</v>
      </c>
      <c r="G24">
        <f>((AY24-AL24/2)*S24-E24)/(AY24+AL24/2)</f>
        <v>384.59716581143823</v>
      </c>
      <c r="H24">
        <f>AL24*1000</f>
        <v>29.294929149662284</v>
      </c>
      <c r="I24">
        <f>(AQ24-AW24)</f>
        <v>1.1549241775311065</v>
      </c>
      <c r="J24">
        <f>(P24+AP24*D24)</f>
        <v>26.34284782409668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27.707082748413086</v>
      </c>
      <c r="P24" s="1">
        <v>26.34284782409668</v>
      </c>
      <c r="Q24" s="1">
        <v>27.846162796020508</v>
      </c>
      <c r="R24" s="1">
        <v>399.92803955078125</v>
      </c>
      <c r="S24" s="1">
        <v>391.16961669921875</v>
      </c>
      <c r="T24" s="1">
        <v>0.1353260725736618</v>
      </c>
      <c r="U24" s="1">
        <v>26.007909774780273</v>
      </c>
      <c r="V24" s="1">
        <v>0.31918200850486755</v>
      </c>
      <c r="W24" s="1">
        <v>61.342628479003906</v>
      </c>
      <c r="X24" s="1">
        <v>299.96942138671875</v>
      </c>
      <c r="Y24" s="1">
        <v>49.359279632568359</v>
      </c>
      <c r="Z24" s="1">
        <v>7.6697783470153809</v>
      </c>
      <c r="AA24" s="1">
        <v>87.988571166992188</v>
      </c>
      <c r="AB24" s="1">
        <v>10.039900779724121</v>
      </c>
      <c r="AC24" s="1">
        <v>0.85384553670883179</v>
      </c>
      <c r="AD24" s="1">
        <v>0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1.1028287550982305</v>
      </c>
      <c r="AL24">
        <f>(U24-T24)/(1000-U24)*AK24</f>
        <v>2.9294929149662283E-2</v>
      </c>
      <c r="AM24">
        <f>(P24+273.15)</f>
        <v>299.49284782409666</v>
      </c>
      <c r="AN24">
        <f>(O24+273.15)</f>
        <v>300.85708274841306</v>
      </c>
      <c r="AO24">
        <f>(Y24*AG24+Z24*AH24)*AI24</f>
        <v>7.8974845646883978</v>
      </c>
      <c r="AP24">
        <f>((AO24+0.00000010773*(AN24^4-AM24^4))-AL24*44100)/(L24*51.4+0.00000043092*AM24^3)</f>
        <v>-10.430162959859349</v>
      </c>
      <c r="AQ24">
        <f>0.61365*EXP(17.502*J24/(240.97+J24))</f>
        <v>3.4433229976540725</v>
      </c>
      <c r="AR24">
        <f>AQ24*1000/AA24</f>
        <v>39.133752849776833</v>
      </c>
      <c r="AS24">
        <f>(AR24-U24)</f>
        <v>13.12584307499656</v>
      </c>
      <c r="AT24">
        <f>IF(D24,P24,(O24+P24)/2)</f>
        <v>27.024965286254883</v>
      </c>
      <c r="AU24">
        <f>0.61365*EXP(17.502*AT24/(240.97+AT24))</f>
        <v>3.5844110780039964</v>
      </c>
      <c r="AV24">
        <f>IF(AS24&lt;&gt;0,(1000-(AR24+U24)/2)/AS24*AL24,0)</f>
        <v>2.1591579902406313</v>
      </c>
      <c r="AW24">
        <f>U24*AA24/1000</f>
        <v>2.2883988201229659</v>
      </c>
      <c r="AX24">
        <f>(AU24-AW24)</f>
        <v>1.2960122578810305</v>
      </c>
      <c r="AY24">
        <f>1/(1.6/F24+1.37/N24)</f>
        <v>1.4549779057677117</v>
      </c>
      <c r="AZ24">
        <f>G24*AA24*0.001</f>
        <v>33.840155094623235</v>
      </c>
      <c r="BA24">
        <f>G24/S24</f>
        <v>0.98319795145839695</v>
      </c>
      <c r="BB24">
        <f>(1-AL24*AA24/AQ24/F24)*100</f>
        <v>82.818660142222029</v>
      </c>
      <c r="BC24">
        <f>(S24-E24/(N24/1.35))</f>
        <v>391.73740501822869</v>
      </c>
      <c r="BD24">
        <f>E24*BB24/100/BC24</f>
        <v>-3.8059661816246728E-3</v>
      </c>
    </row>
    <row r="25" spans="1:56" x14ac:dyDescent="0.25">
      <c r="A25" s="1" t="s">
        <v>1</v>
      </c>
      <c r="B25" s="1" t="s">
        <v>510</v>
      </c>
      <c r="K25" s="1">
        <f t="shared" si="0"/>
        <v>2.72</v>
      </c>
    </row>
    <row r="26" spans="1:56" x14ac:dyDescent="0.25">
      <c r="A26" s="1" t="s">
        <v>1</v>
      </c>
      <c r="B26" s="1" t="s">
        <v>509</v>
      </c>
      <c r="K26" s="1">
        <f t="shared" si="0"/>
        <v>2.72</v>
      </c>
    </row>
    <row r="27" spans="1:56" x14ac:dyDescent="0.25">
      <c r="A27" s="1">
        <v>4</v>
      </c>
      <c r="B27" s="1" t="s">
        <v>508</v>
      </c>
      <c r="C27" s="1">
        <v>980.00000243633986</v>
      </c>
      <c r="D27" s="1">
        <v>0</v>
      </c>
      <c r="E27">
        <f>(R27-S27*(1000-T27)/(1000-U27))*AK27</f>
        <v>-0.53743995178049253</v>
      </c>
      <c r="F27">
        <f>IF(AV27&lt;&gt;0,1/(1/AV27-1/N27),0)</f>
        <v>4.3411651354216811</v>
      </c>
      <c r="G27">
        <f>((AY27-AL27/2)*S27-E27)/(AY27+AL27/2)</f>
        <v>382.71599299496597</v>
      </c>
      <c r="H27">
        <f>AL27*1000</f>
        <v>29.121652148853201</v>
      </c>
      <c r="I27">
        <f>(AQ27-AW27)</f>
        <v>1.1504080013555775</v>
      </c>
      <c r="J27">
        <f>(P27+AP27*D27)</f>
        <v>26.258411407470703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27.635543823242188</v>
      </c>
      <c r="P27" s="1">
        <v>26.258411407470703</v>
      </c>
      <c r="Q27" s="1">
        <v>27.779216766357422</v>
      </c>
      <c r="R27" s="1">
        <v>399.91024780273438</v>
      </c>
      <c r="S27" s="1">
        <v>390.09490966796875</v>
      </c>
      <c r="T27" s="1">
        <v>0.13588385283946991</v>
      </c>
      <c r="U27" s="1">
        <v>25.863683700561523</v>
      </c>
      <c r="V27" s="1">
        <v>0.3218521773815155</v>
      </c>
      <c r="W27" s="1">
        <v>61.260272979736328</v>
      </c>
      <c r="X27" s="1">
        <v>299.91763305664063</v>
      </c>
      <c r="Y27" s="1">
        <v>100.17282104492188</v>
      </c>
      <c r="Z27" s="1">
        <v>7.6423554420471191</v>
      </c>
      <c r="AA27" s="1">
        <v>87.991806030273438</v>
      </c>
      <c r="AB27" s="1">
        <v>10.063687324523926</v>
      </c>
      <c r="AC27" s="1">
        <v>0.85678201913833618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1.1026383568258844</v>
      </c>
      <c r="AL27">
        <f>(U27-T27)/(1000-U27)*AK27</f>
        <v>2.9121652148853202E-2</v>
      </c>
      <c r="AM27">
        <f>(P27+273.15)</f>
        <v>299.40841140747068</v>
      </c>
      <c r="AN27">
        <f>(O27+273.15)</f>
        <v>300.78554382324216</v>
      </c>
      <c r="AO27">
        <f>(Y27*AG27+Z27*AH27)*AI27</f>
        <v>16.027651008941575</v>
      </c>
      <c r="AP27">
        <f>((AO27+0.00000010773*(AN27^4-AM27^4))-AL27*44100)/(L27*51.4+0.00000043092*AM27^3)</f>
        <v>-10.300136906487657</v>
      </c>
      <c r="AQ27">
        <f>0.61365*EXP(17.502*J27/(240.97+J27))</f>
        <v>3.4262002407637318</v>
      </c>
      <c r="AR27">
        <f>AQ27*1000/AA27</f>
        <v>38.9377192642796</v>
      </c>
      <c r="AS27">
        <f>(AR27-U27)</f>
        <v>13.074035563718077</v>
      </c>
      <c r="AT27">
        <f>IF(D27,P27,(O27+P27)/2)</f>
        <v>26.946977615356445</v>
      </c>
      <c r="AU27">
        <f>0.61365*EXP(17.502*AT27/(240.97+AT27))</f>
        <v>3.5680288411628411</v>
      </c>
      <c r="AV27">
        <f>IF(AS27&lt;&gt;0,(1000-(AR27+U27)/2)/AS27*AL27,0)</f>
        <v>2.1552710372840576</v>
      </c>
      <c r="AW27">
        <f>U27*AA27/1000</f>
        <v>2.2757922394081542</v>
      </c>
      <c r="AX27">
        <f>(AU27-AW27)</f>
        <v>1.2922366017546869</v>
      </c>
      <c r="AY27">
        <f>1/(1.6/F27+1.37/N27)</f>
        <v>1.4521542477257108</v>
      </c>
      <c r="AZ27">
        <f>G27*AA27*0.001</f>
        <v>33.675871420296538</v>
      </c>
      <c r="BA27">
        <f>G27/S27</f>
        <v>0.98108430412669734</v>
      </c>
      <c r="BB27">
        <f>(1-AL27*AA27/AQ27/F27)*100</f>
        <v>82.77182819784062</v>
      </c>
      <c r="BC27">
        <f>(S27-E27/(N27/1.35))</f>
        <v>390.26441549571291</v>
      </c>
      <c r="BD27">
        <f>E27*BB27/100/BC27</f>
        <v>-1.1398653217953802E-3</v>
      </c>
    </row>
    <row r="28" spans="1:56" x14ac:dyDescent="0.25">
      <c r="A28" s="1" t="s">
        <v>1</v>
      </c>
      <c r="B28" s="1" t="s">
        <v>507</v>
      </c>
      <c r="K28" s="1">
        <f t="shared" si="0"/>
        <v>2.72</v>
      </c>
    </row>
    <row r="29" spans="1:56" x14ac:dyDescent="0.25">
      <c r="A29" s="1" t="s">
        <v>1</v>
      </c>
      <c r="B29" s="1" t="s">
        <v>506</v>
      </c>
      <c r="K29" s="1">
        <f t="shared" si="0"/>
        <v>2.72</v>
      </c>
    </row>
    <row r="30" spans="1:56" x14ac:dyDescent="0.25">
      <c r="A30" s="1">
        <v>5</v>
      </c>
      <c r="B30" s="1" t="s">
        <v>505</v>
      </c>
      <c r="C30" s="1">
        <v>1182.5000024475157</v>
      </c>
      <c r="D30" s="1">
        <v>0</v>
      </c>
      <c r="E30">
        <f>(R30-S30*(1000-T30)/(1000-U30))*AK30</f>
        <v>0.32676901151721149</v>
      </c>
      <c r="F30">
        <f>IF(AV30&lt;&gt;0,1/(1/AV30-1/N30),0)</f>
        <v>4.3478089025275146</v>
      </c>
      <c r="G30">
        <f>((AY30-AL30/2)*S30-E30)/(AY30+AL30/2)</f>
        <v>381.47032122590258</v>
      </c>
      <c r="H30">
        <f>AL30*1000</f>
        <v>29.072200461291931</v>
      </c>
      <c r="I30">
        <f>(AQ30-AW30)</f>
        <v>1.1475823032770989</v>
      </c>
      <c r="J30">
        <f>(P30+AP30*D30)</f>
        <v>26.225152969360352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27.590831756591797</v>
      </c>
      <c r="P30" s="1">
        <v>26.225152969360352</v>
      </c>
      <c r="Q30" s="1">
        <v>27.733858108520508</v>
      </c>
      <c r="R30" s="1">
        <v>399.96774291992188</v>
      </c>
      <c r="S30" s="1">
        <v>389.40533447265625</v>
      </c>
      <c r="T30" s="1">
        <v>0.13819612562656403</v>
      </c>
      <c r="U30" s="1">
        <v>25.820959091186523</v>
      </c>
      <c r="V30" s="1">
        <v>0.3281656801700592</v>
      </c>
      <c r="W30" s="1">
        <v>61.315414428710938</v>
      </c>
      <c r="X30" s="1">
        <v>299.946533203125</v>
      </c>
      <c r="Y30" s="1">
        <v>150.39541625976563</v>
      </c>
      <c r="Z30" s="1">
        <v>7.8275861740112305</v>
      </c>
      <c r="AA30" s="1">
        <v>87.986427307128906</v>
      </c>
      <c r="AB30" s="1">
        <v>10.170605659484863</v>
      </c>
      <c r="AC30" s="1">
        <v>0.85970568656921387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1.1027446073644298</v>
      </c>
      <c r="AL30">
        <f>(U30-T30)/(1000-U30)*AK30</f>
        <v>2.9072200461291931E-2</v>
      </c>
      <c r="AM30">
        <f>(P30+273.15)</f>
        <v>299.37515296936033</v>
      </c>
      <c r="AN30">
        <f>(O30+273.15)</f>
        <v>300.74083175659177</v>
      </c>
      <c r="AO30">
        <f>(Y30*AG30+Z30*AH30)*AI30</f>
        <v>24.063266063706578</v>
      </c>
      <c r="AP30">
        <f>((AO30+0.00000010773*(AN30^4-AM30^4))-AL30*44100)/(L30*51.4+0.00000043092*AM30^3)</f>
        <v>-10.217572319406088</v>
      </c>
      <c r="AQ30">
        <f>0.61365*EXP(17.502*J30/(240.97+J30))</f>
        <v>3.419476243354131</v>
      </c>
      <c r="AR30">
        <f>AQ30*1000/AA30</f>
        <v>38.863678728742691</v>
      </c>
      <c r="AS30">
        <f>(AR30-U30)</f>
        <v>13.042719637556168</v>
      </c>
      <c r="AT30">
        <f>IF(D30,P30,(O30+P30)/2)</f>
        <v>26.907992362976074</v>
      </c>
      <c r="AU30">
        <f>0.61365*EXP(17.502*AT30/(240.97+AT30))</f>
        <v>3.5598640568527546</v>
      </c>
      <c r="AV30">
        <f>IF(AS30&lt;&gt;0,(1000-(AR30+U30)/2)/AS30*AL30,0)</f>
        <v>2.1569073678125559</v>
      </c>
      <c r="AW30">
        <f>U30*AA30/1000</f>
        <v>2.2718939400770322</v>
      </c>
      <c r="AX30">
        <f>(AU30-AW30)</f>
        <v>1.2879701167757225</v>
      </c>
      <c r="AY30">
        <f>1/(1.6/F30+1.37/N30)</f>
        <v>1.4533428552037184</v>
      </c>
      <c r="AZ30">
        <f>G30*AA30*0.001</f>
        <v>33.56421068836999</v>
      </c>
      <c r="BA30">
        <f>G30/S30</f>
        <v>0.97962274128191007</v>
      </c>
      <c r="BB30">
        <f>(1-AL30*AA30/AQ30/F30)*100</f>
        <v>82.794648491360803</v>
      </c>
      <c r="BC30">
        <f>(S30-E30/(N30/1.35))</f>
        <v>389.30227318814462</v>
      </c>
      <c r="BD30">
        <f>E30*BB30/100/BC30</f>
        <v>6.9495421192574867E-4</v>
      </c>
    </row>
    <row r="31" spans="1:56" x14ac:dyDescent="0.25">
      <c r="A31" s="1" t="s">
        <v>1</v>
      </c>
      <c r="B31" s="1" t="s">
        <v>504</v>
      </c>
      <c r="K31" s="1">
        <f t="shared" si="0"/>
        <v>2.72</v>
      </c>
    </row>
    <row r="32" spans="1:56" x14ac:dyDescent="0.25">
      <c r="A32" s="1" t="s">
        <v>1</v>
      </c>
      <c r="B32" s="1" t="s">
        <v>503</v>
      </c>
      <c r="K32" s="1">
        <f t="shared" si="0"/>
        <v>2.72</v>
      </c>
    </row>
    <row r="33" spans="1:56" x14ac:dyDescent="0.25">
      <c r="A33" s="1">
        <v>6</v>
      </c>
      <c r="B33" s="1" t="s">
        <v>502</v>
      </c>
      <c r="C33" s="1">
        <v>1385.5000024475157</v>
      </c>
      <c r="D33" s="1">
        <v>0</v>
      </c>
      <c r="E33">
        <f>(R33-S33*(1000-T33)/(1000-U33))*AK33</f>
        <v>1.6524282646552282</v>
      </c>
      <c r="F33">
        <f>IF(AV33&lt;&gt;0,1/(1/AV33-1/N33),0)</f>
        <v>4.5589301521344314</v>
      </c>
      <c r="G33">
        <f>((AY33-AL33/2)*S33-E33)/(AY33+AL33/2)</f>
        <v>379.5990760056614</v>
      </c>
      <c r="H33">
        <f>AL33*1000</f>
        <v>29.307429758777872</v>
      </c>
      <c r="I33">
        <f>(AQ33-AW33)</f>
        <v>1.1301312020988732</v>
      </c>
      <c r="J33">
        <f>(P33+AP33*D33)</f>
        <v>26.227710723876953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27.566679000854492</v>
      </c>
      <c r="P33" s="1">
        <v>26.227710723876953</v>
      </c>
      <c r="Q33" s="1">
        <v>27.704582214355469</v>
      </c>
      <c r="R33" s="1">
        <v>400.07522583007813</v>
      </c>
      <c r="S33" s="1">
        <v>388.25827026367188</v>
      </c>
      <c r="T33" s="1">
        <v>0.14124900102615356</v>
      </c>
      <c r="U33" s="1">
        <v>26.025978088378906</v>
      </c>
      <c r="V33" s="1">
        <v>0.33587881922721863</v>
      </c>
      <c r="W33" s="1">
        <v>61.887691497802734</v>
      </c>
      <c r="X33" s="1">
        <v>299.9510498046875</v>
      </c>
      <c r="Y33" s="1">
        <v>300.117919921875</v>
      </c>
      <c r="Z33" s="1">
        <v>7.569638729095459</v>
      </c>
      <c r="AA33" s="1">
        <v>87.983695983886719</v>
      </c>
      <c r="AB33" s="1">
        <v>10.208981513977051</v>
      </c>
      <c r="AC33" s="1">
        <v>0.85551512241363525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1.102761212517233</v>
      </c>
      <c r="AL33">
        <f>(U33-T33)/(1000-U33)*AK33</f>
        <v>2.930742975877787E-2</v>
      </c>
      <c r="AM33">
        <f>(P33+273.15)</f>
        <v>299.37771072387693</v>
      </c>
      <c r="AN33">
        <f>(O33+273.15)</f>
        <v>300.71667900085447</v>
      </c>
      <c r="AO33">
        <f>(Y33*AG33+Z33*AH33)*AI33</f>
        <v>48.01886611419468</v>
      </c>
      <c r="AP33">
        <f>((AO33+0.00000010773*(AN33^4-AM33^4))-AL33*44100)/(L33*51.4+0.00000043092*AM33^3)</f>
        <v>-10.108395340689951</v>
      </c>
      <c r="AQ33">
        <f>0.61365*EXP(17.502*J33/(240.97+J33))</f>
        <v>3.4199929459101002</v>
      </c>
      <c r="AR33">
        <f>AQ33*1000/AA33</f>
        <v>38.870757901968972</v>
      </c>
      <c r="AS33">
        <f>(AR33-U33)</f>
        <v>12.844779813590065</v>
      </c>
      <c r="AT33">
        <f>IF(D33,P33,(O33+P33)/2)</f>
        <v>26.897194862365723</v>
      </c>
      <c r="AU33">
        <f>0.61365*EXP(17.502*AT33/(240.97+AT33))</f>
        <v>3.5576055940449387</v>
      </c>
      <c r="AV33">
        <f>IF(AS33&lt;&gt;0,(1000-(AR33+U33)/2)/AS33*AL33,0)</f>
        <v>2.2076245684624793</v>
      </c>
      <c r="AW33">
        <f>U33*AA33/1000</f>
        <v>2.289861743811227</v>
      </c>
      <c r="AX33">
        <f>(AU33-AW33)</f>
        <v>1.2677438502337117</v>
      </c>
      <c r="AY33">
        <f>1/(1.6/F33+1.37/N33)</f>
        <v>1.4902530767216264</v>
      </c>
      <c r="AZ33">
        <f>G33*AA33*0.001</f>
        <v>33.398529699046421</v>
      </c>
      <c r="BA33">
        <f>G33/S33</f>
        <v>0.97769733468361175</v>
      </c>
      <c r="BB33">
        <f>(1-AL33*AA33/AQ33/F33)*100</f>
        <v>83.461664958902574</v>
      </c>
      <c r="BC33">
        <f>(S33-E33/(N33/1.35))</f>
        <v>387.73710279210542</v>
      </c>
      <c r="BD33">
        <f>E33*BB33/100/BC33</f>
        <v>3.5569052639056204E-3</v>
      </c>
    </row>
    <row r="34" spans="1:56" x14ac:dyDescent="0.25">
      <c r="A34" s="1" t="s">
        <v>1</v>
      </c>
      <c r="B34" s="1" t="s">
        <v>501</v>
      </c>
      <c r="K34" s="1">
        <f t="shared" si="0"/>
        <v>2.72</v>
      </c>
    </row>
    <row r="35" spans="1:56" x14ac:dyDescent="0.25">
      <c r="A35" s="1" t="s">
        <v>1</v>
      </c>
      <c r="B35" s="1" t="s">
        <v>500</v>
      </c>
      <c r="K35" s="1">
        <f t="shared" si="0"/>
        <v>2.72</v>
      </c>
    </row>
    <row r="36" spans="1:56" x14ac:dyDescent="0.25">
      <c r="A36" s="1">
        <v>7</v>
      </c>
      <c r="B36" s="1" t="s">
        <v>499</v>
      </c>
      <c r="C36" s="1">
        <v>1588.5000024475157</v>
      </c>
      <c r="D36" s="1">
        <v>0</v>
      </c>
      <c r="E36">
        <f>(R36-S36*(1000-T36)/(1000-U36))*AK36</f>
        <v>2.5632179035538023</v>
      </c>
      <c r="F36">
        <f>IF(AV36&lt;&gt;0,1/(1/AV36-1/N36),0)</f>
        <v>4.808594011705674</v>
      </c>
      <c r="G36">
        <f>((AY36-AL36/2)*S36-E36)/(AY36+AL36/2)</f>
        <v>378.14052059921312</v>
      </c>
      <c r="H36">
        <f>AL36*1000</f>
        <v>29.696143365827602</v>
      </c>
      <c r="I36">
        <f>(AQ36-AW36)</f>
        <v>1.1160330521571207</v>
      </c>
      <c r="J36">
        <f>(P36+AP36*D36)</f>
        <v>26.304475784301758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27.569089889526367</v>
      </c>
      <c r="P36" s="1">
        <v>26.304475784301758</v>
      </c>
      <c r="Q36" s="1">
        <v>27.696846008300781</v>
      </c>
      <c r="R36" s="1">
        <v>399.98483276367188</v>
      </c>
      <c r="S36" s="1">
        <v>387.23248291015625</v>
      </c>
      <c r="T36" s="1">
        <v>0.14337071776390076</v>
      </c>
      <c r="U36" s="1">
        <v>26.362844467163086</v>
      </c>
      <c r="V36" s="1">
        <v>0.34087583422660828</v>
      </c>
      <c r="W36" s="1">
        <v>62.679862976074219</v>
      </c>
      <c r="X36" s="1">
        <v>299.94534301757813</v>
      </c>
      <c r="Y36" s="1">
        <v>499.61883544921875</v>
      </c>
      <c r="Z36" s="1">
        <v>7.6707844734191895</v>
      </c>
      <c r="AA36" s="1">
        <v>87.983650207519531</v>
      </c>
      <c r="AB36" s="1">
        <v>10.302535057067871</v>
      </c>
      <c r="AC36" s="1">
        <v>0.85494863986968994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1.1027402316822723</v>
      </c>
      <c r="AL36">
        <f>(U36-T36)/(1000-U36)*AK36</f>
        <v>2.9696143365827602E-2</v>
      </c>
      <c r="AM36">
        <f>(P36+273.15)</f>
        <v>299.45447578430174</v>
      </c>
      <c r="AN36">
        <f>(O36+273.15)</f>
        <v>300.71908988952634</v>
      </c>
      <c r="AO36">
        <f>(Y36*AG36+Z36*AH36)*AI36</f>
        <v>79.939011885098807</v>
      </c>
      <c r="AP36">
        <f>((AO36+0.00000010773*(AN36^4-AM36^4))-AL36*44100)/(L36*51.4+0.00000043092*AM36^3)</f>
        <v>-9.993174686843286</v>
      </c>
      <c r="AQ36">
        <f>0.61365*EXP(17.502*J36/(240.97+J36))</f>
        <v>3.4355323382312393</v>
      </c>
      <c r="AR36">
        <f>AQ36*1000/AA36</f>
        <v>39.047394943584884</v>
      </c>
      <c r="AS36">
        <f>(AR36-U36)</f>
        <v>12.684550476421798</v>
      </c>
      <c r="AT36">
        <f>IF(D36,P36,(O36+P36)/2)</f>
        <v>26.936782836914063</v>
      </c>
      <c r="AU36">
        <f>0.61365*EXP(17.502*AT36/(240.97+AT36))</f>
        <v>3.5658921448977452</v>
      </c>
      <c r="AV36">
        <f>IF(AS36&lt;&gt;0,(1000-(AR36+U36)/2)/AS36*AL36,0)</f>
        <v>2.2645601431169768</v>
      </c>
      <c r="AW36">
        <f>U36*AA36/1000</f>
        <v>2.3194992860741186</v>
      </c>
      <c r="AX36">
        <f>(AU36-AW36)</f>
        <v>1.2463928588236266</v>
      </c>
      <c r="AY36">
        <f>1/(1.6/F36+1.37/N36)</f>
        <v>1.5318509522487405</v>
      </c>
      <c r="AZ36">
        <f>G36*AA36*0.001</f>
        <v>33.270183293690501</v>
      </c>
      <c r="BA36">
        <f>G36/S36</f>
        <v>0.97652066210299671</v>
      </c>
      <c r="BB36">
        <f>(1-AL36*AA36/AQ36/F36)*100</f>
        <v>84.184246963391217</v>
      </c>
      <c r="BC36">
        <f>(S36-E36/(N36/1.35))</f>
        <v>386.42405701812652</v>
      </c>
      <c r="BD36">
        <f>E36*BB36/100/BC36</f>
        <v>5.5840873541586249E-3</v>
      </c>
    </row>
    <row r="37" spans="1:56" x14ac:dyDescent="0.25">
      <c r="A37" s="1" t="s">
        <v>1</v>
      </c>
      <c r="B37" s="1" t="s">
        <v>498</v>
      </c>
      <c r="K37" s="1">
        <f t="shared" si="0"/>
        <v>2.72</v>
      </c>
    </row>
    <row r="38" spans="1:56" x14ac:dyDescent="0.25">
      <c r="A38" s="1" t="s">
        <v>1</v>
      </c>
      <c r="B38" s="1" t="s">
        <v>497</v>
      </c>
      <c r="K38" s="1">
        <f t="shared" si="0"/>
        <v>2.72</v>
      </c>
    </row>
    <row r="39" spans="1:56" x14ac:dyDescent="0.25">
      <c r="A39" s="1">
        <v>8</v>
      </c>
      <c r="B39" s="1" t="s">
        <v>496</v>
      </c>
      <c r="C39" s="1">
        <v>1792.0000024363399</v>
      </c>
      <c r="D39" s="1">
        <v>0</v>
      </c>
      <c r="E39">
        <f>(R39-S39*(1000-T39)/(1000-U39))*AK39</f>
        <v>3.1352917174850279</v>
      </c>
      <c r="F39">
        <f>IF(AV39&lt;&gt;0,1/(1/AV39-1/N39),0)</f>
        <v>5.1864544364919842</v>
      </c>
      <c r="G39">
        <f>((AY39-AL39/2)*S39-E39)/(AY39+AL39/2)</f>
        <v>377.32338435293127</v>
      </c>
      <c r="H39">
        <f>AL39*1000</f>
        <v>30.253279513583337</v>
      </c>
      <c r="I39">
        <f>(AQ39-AW39)</f>
        <v>1.0975069110179185</v>
      </c>
      <c r="J39">
        <f>(P39+AP39*D39)</f>
        <v>26.422052383422852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27.589166641235352</v>
      </c>
      <c r="P39" s="1">
        <v>26.422052383422852</v>
      </c>
      <c r="Q39" s="1">
        <v>27.706403732299805</v>
      </c>
      <c r="R39" s="1">
        <v>400.00543212890625</v>
      </c>
      <c r="S39" s="1">
        <v>386.55712890625</v>
      </c>
      <c r="T39" s="1">
        <v>0.14763833582401276</v>
      </c>
      <c r="U39" s="1">
        <v>26.84589958190918</v>
      </c>
      <c r="V39" s="1">
        <v>0.35060247778892517</v>
      </c>
      <c r="W39" s="1">
        <v>63.751998901367188</v>
      </c>
      <c r="X39" s="1">
        <v>299.94387817382813</v>
      </c>
      <c r="Y39" s="1">
        <v>750.61712646484375</v>
      </c>
      <c r="Z39" s="1">
        <v>7.7151727676391602</v>
      </c>
      <c r="AA39" s="1">
        <v>87.981620788574219</v>
      </c>
      <c r="AB39" s="1">
        <v>10.381923675537109</v>
      </c>
      <c r="AC39" s="1">
        <v>0.85188639163970947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1.102734846227309</v>
      </c>
      <c r="AL39">
        <f>(U39-T39)/(1000-U39)*AK39</f>
        <v>3.0253279513583337E-2</v>
      </c>
      <c r="AM39">
        <f>(P39+273.15)</f>
        <v>299.57205238342283</v>
      </c>
      <c r="AN39">
        <f>(O39+273.15)</f>
        <v>300.73916664123533</v>
      </c>
      <c r="AO39">
        <f>(Y39*AG39+Z39*AH39)*AI39</f>
        <v>120.09873754995897</v>
      </c>
      <c r="AP39">
        <f>((AO39+0.00000010773*(AN39^4-AM39^4))-AL39*44100)/(L39*51.4+0.00000043092*AM39^3)</f>
        <v>-9.8730970855537201</v>
      </c>
      <c r="AQ39">
        <f>0.61365*EXP(17.502*J39/(240.97+J39))</f>
        <v>3.4594526677615951</v>
      </c>
      <c r="AR39">
        <f>AQ39*1000/AA39</f>
        <v>39.320174335897875</v>
      </c>
      <c r="AS39">
        <f>(AR39-U39)</f>
        <v>12.474274753988695</v>
      </c>
      <c r="AT39">
        <f>IF(D39,P39,(O39+P39)/2)</f>
        <v>27.005609512329102</v>
      </c>
      <c r="AU39">
        <f>0.61365*EXP(17.502*AT39/(240.97+AT39))</f>
        <v>3.5803390542550804</v>
      </c>
      <c r="AV39">
        <f>IF(AS39&lt;&gt;0,(1000-(AR39+U39)/2)/AS39*AL39,0)</f>
        <v>2.3450188268423262</v>
      </c>
      <c r="AW39">
        <f>U39*AA39/1000</f>
        <v>2.3619457567436766</v>
      </c>
      <c r="AX39">
        <f>(AU39-AW39)</f>
        <v>1.2183932975114038</v>
      </c>
      <c r="AY39">
        <f>1/(1.6/F39+1.37/N39)</f>
        <v>1.5909295491080071</v>
      </c>
      <c r="AZ39">
        <f>G39*AA39*0.001</f>
        <v>33.197522916801042</v>
      </c>
      <c r="BA39">
        <f>G39/S39</f>
        <v>0.97611285923132429</v>
      </c>
      <c r="BB39">
        <f>(1-AL39*AA39/AQ39/F39)*100</f>
        <v>85.165037315222492</v>
      </c>
      <c r="BC39">
        <f>(S39-E39/(N39/1.35))</f>
        <v>385.56827384247759</v>
      </c>
      <c r="BD39">
        <f>E39*BB39/100/BC39</f>
        <v>6.9252906483381789E-3</v>
      </c>
    </row>
    <row r="40" spans="1:56" x14ac:dyDescent="0.25">
      <c r="A40" s="1" t="s">
        <v>1</v>
      </c>
      <c r="B40" s="1" t="s">
        <v>495</v>
      </c>
      <c r="K40" s="1">
        <f t="shared" si="0"/>
        <v>2.72</v>
      </c>
    </row>
    <row r="41" spans="1:56" x14ac:dyDescent="0.25">
      <c r="A41" s="1" t="s">
        <v>1</v>
      </c>
      <c r="B41" s="1" t="s">
        <v>494</v>
      </c>
      <c r="K41" s="1">
        <f t="shared" si="0"/>
        <v>2.72</v>
      </c>
    </row>
    <row r="42" spans="1:56" x14ac:dyDescent="0.25">
      <c r="A42" s="1">
        <v>9</v>
      </c>
      <c r="B42" s="1" t="s">
        <v>493</v>
      </c>
      <c r="C42" s="1">
        <v>1995.0000024363399</v>
      </c>
      <c r="D42" s="1">
        <v>0</v>
      </c>
      <c r="E42">
        <f>(R42-S42*(1000-T42)/(1000-U42))*AK42</f>
        <v>3.5661745784706285</v>
      </c>
      <c r="F42">
        <f>IF(AV42&lt;&gt;0,1/(1/AV42-1/N42),0)</f>
        <v>5.6817036336180609</v>
      </c>
      <c r="G42">
        <f>((AY42-AL42/2)*S42-E42)/(AY42+AL42/2)</f>
        <v>376.66086489007478</v>
      </c>
      <c r="H42">
        <f>AL42*1000</f>
        <v>30.894989529797563</v>
      </c>
      <c r="I42">
        <f>(AQ42-AW42)</f>
        <v>1.0761075289544579</v>
      </c>
      <c r="J42">
        <f>(P42+AP42*D42)</f>
        <v>26.556507110595703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27.650171279907227</v>
      </c>
      <c r="P42" s="1">
        <v>26.556507110595703</v>
      </c>
      <c r="Q42" s="1">
        <v>27.74945068359375</v>
      </c>
      <c r="R42" s="1">
        <v>399.940185546875</v>
      </c>
      <c r="S42" s="1">
        <v>385.89398193359375</v>
      </c>
      <c r="T42" s="1">
        <v>0.1521286815404892</v>
      </c>
      <c r="U42" s="1">
        <v>27.402631759643555</v>
      </c>
      <c r="V42" s="1">
        <v>0.35997217893600464</v>
      </c>
      <c r="W42" s="1">
        <v>64.841064453125</v>
      </c>
      <c r="X42" s="1">
        <v>299.92697143554688</v>
      </c>
      <c r="Y42" s="1">
        <v>999.52703857421875</v>
      </c>
      <c r="Z42" s="1">
        <v>7.5844230651855469</v>
      </c>
      <c r="AA42" s="1">
        <v>87.979774475097656</v>
      </c>
      <c r="AB42" s="1">
        <v>10.479589462280273</v>
      </c>
      <c r="AC42" s="1">
        <v>0.85139846801757813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1.102672689101275</v>
      </c>
      <c r="AL42">
        <f>(U42-T42)/(1000-U42)*AK42</f>
        <v>3.0894989529797565E-2</v>
      </c>
      <c r="AM42">
        <f>(P42+273.15)</f>
        <v>299.70650711059568</v>
      </c>
      <c r="AN42">
        <f>(O42+273.15)</f>
        <v>300.8001712799072</v>
      </c>
      <c r="AO42">
        <f>(Y42*AG42+Z42*AH42)*AI42</f>
        <v>159.92432259728776</v>
      </c>
      <c r="AP42">
        <f>((AO42+0.00000010773*(AN42^4-AM42^4))-AL42*44100)/(L42*51.4+0.00000043092*AM42^3)</f>
        <v>-9.7839829358508457</v>
      </c>
      <c r="AQ42">
        <f>0.61365*EXP(17.502*J42/(240.97+J42))</f>
        <v>3.4869848911920465</v>
      </c>
      <c r="AR42">
        <f>AQ42*1000/AA42</f>
        <v>39.633937595271114</v>
      </c>
      <c r="AS42">
        <f>(AR42-U42)</f>
        <v>12.231305835627559</v>
      </c>
      <c r="AT42">
        <f>IF(D42,P42,(O42+P42)/2)</f>
        <v>27.103339195251465</v>
      </c>
      <c r="AU42">
        <f>0.61365*EXP(17.502*AT42/(240.97+AT42))</f>
        <v>3.6009405572233018</v>
      </c>
      <c r="AV42">
        <f>IF(AS42&lt;&gt;0,(1000-(AR42+U42)/2)/AS42*AL42,0)</f>
        <v>2.4412309590571799</v>
      </c>
      <c r="AW42">
        <f>U42*AA42/1000</f>
        <v>2.4108773622375885</v>
      </c>
      <c r="AX42">
        <f>(AU42-AW42)</f>
        <v>1.1900631949857132</v>
      </c>
      <c r="AY42">
        <f>1/(1.6/F42+1.37/N42)</f>
        <v>1.6620320646210267</v>
      </c>
      <c r="AZ42">
        <f>G42*AA42*0.001</f>
        <v>33.138537946624005</v>
      </c>
      <c r="BA42">
        <f>G42/S42</f>
        <v>0.97607343603221097</v>
      </c>
      <c r="BB42">
        <f>(1-AL42*AA42/AQ42/F42)*100</f>
        <v>86.280374566929652</v>
      </c>
      <c r="BC42">
        <f>(S42-E42/(N42/1.35))</f>
        <v>384.76922860663831</v>
      </c>
      <c r="BD42">
        <f>E42*BB42/100/BC42</f>
        <v>7.9967641777318518E-3</v>
      </c>
    </row>
    <row r="43" spans="1:56" x14ac:dyDescent="0.25">
      <c r="A43" s="1" t="s">
        <v>1</v>
      </c>
      <c r="B43" s="1" t="s">
        <v>492</v>
      </c>
      <c r="K43" s="1">
        <f t="shared" si="0"/>
        <v>2.72</v>
      </c>
    </row>
    <row r="44" spans="1:56" x14ac:dyDescent="0.25">
      <c r="A44" s="1" t="s">
        <v>1</v>
      </c>
      <c r="B44" s="1" t="s">
        <v>491</v>
      </c>
      <c r="K44" s="1">
        <f t="shared" si="0"/>
        <v>2.72</v>
      </c>
    </row>
    <row r="45" spans="1:56" x14ac:dyDescent="0.25">
      <c r="A45" s="1">
        <v>10</v>
      </c>
      <c r="B45" s="1" t="s">
        <v>490</v>
      </c>
      <c r="C45" s="1">
        <v>2198.0000024363399</v>
      </c>
      <c r="D45" s="1">
        <v>0</v>
      </c>
      <c r="E45">
        <f>(R45-S45*(1000-T45)/(1000-U45))*AK45</f>
        <v>3.349614932855435</v>
      </c>
      <c r="F45">
        <f>IF(AV45&lt;&gt;0,1/(1/AV45-1/N45),0)</f>
        <v>6.2150746561982606</v>
      </c>
      <c r="G45">
        <f>((AY45-AL45/2)*S45-E45)/(AY45+AL45/2)</f>
        <v>376.91327448843299</v>
      </c>
      <c r="H45">
        <f>AL45*1000</f>
        <v>31.574770683336514</v>
      </c>
      <c r="I45">
        <f>(AQ45-AW45)</f>
        <v>1.0587090565692714</v>
      </c>
      <c r="J45">
        <f>(P45+AP45*D45)</f>
        <v>26.722021102905273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27.715492248535156</v>
      </c>
      <c r="P45" s="1">
        <v>26.722021102905273</v>
      </c>
      <c r="Q45" s="1">
        <v>27.795921325683594</v>
      </c>
      <c r="R45" s="1">
        <v>399.88531494140625</v>
      </c>
      <c r="S45" s="1">
        <v>385.80160522460938</v>
      </c>
      <c r="T45" s="1">
        <v>0.15767388045787811</v>
      </c>
      <c r="U45" s="1">
        <v>27.988327026367188</v>
      </c>
      <c r="V45" s="1">
        <v>0.37167567014694214</v>
      </c>
      <c r="W45" s="1">
        <v>65.975288391113281</v>
      </c>
      <c r="X45" s="1">
        <v>299.95574951171875</v>
      </c>
      <c r="Y45" s="1">
        <v>1249.9136962890625</v>
      </c>
      <c r="Z45" s="1">
        <v>6.6279621124267578</v>
      </c>
      <c r="AA45" s="1">
        <v>87.980628967285156</v>
      </c>
      <c r="AB45" s="1">
        <v>10.537158012390137</v>
      </c>
      <c r="AC45" s="1">
        <v>0.84240168333053589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1.1027784908519069</v>
      </c>
      <c r="AL45">
        <f>(U45-T45)/(1000-U45)*AK45</f>
        <v>3.1574770683336514E-2</v>
      </c>
      <c r="AM45">
        <f>(P45+273.15)</f>
        <v>299.87202110290525</v>
      </c>
      <c r="AN45">
        <f>(O45+273.15)</f>
        <v>300.86549224853513</v>
      </c>
      <c r="AO45">
        <f>(Y45*AG45+Z45*AH45)*AI45</f>
        <v>199.98618693621029</v>
      </c>
      <c r="AP45">
        <f>((AO45+0.00000010773*(AN45^4-AM45^4))-AL45*44100)/(L45*51.4+0.00000043092*AM45^3)</f>
        <v>-9.70902841317581</v>
      </c>
      <c r="AQ45">
        <f>0.61365*EXP(17.502*J45/(240.97+J45))</f>
        <v>3.5211396720911226</v>
      </c>
      <c r="AR45">
        <f>AQ45*1000/AA45</f>
        <v>40.021760624153167</v>
      </c>
      <c r="AS45">
        <f>(AR45-U45)</f>
        <v>12.033433597785979</v>
      </c>
      <c r="AT45">
        <f>IF(D45,P45,(O45+P45)/2)</f>
        <v>27.218756675720215</v>
      </c>
      <c r="AU45">
        <f>0.61365*EXP(17.502*AT45/(240.97+AT45))</f>
        <v>3.6254038581523123</v>
      </c>
      <c r="AV45">
        <f>IF(AS45&lt;&gt;0,(1000-(AR45+U45)/2)/AS45*AL45,0)</f>
        <v>2.5346937741933426</v>
      </c>
      <c r="AW45">
        <f>U45*AA45/1000</f>
        <v>2.4624306155218512</v>
      </c>
      <c r="AX45">
        <f>(AU45-AW45)</f>
        <v>1.1629732426304611</v>
      </c>
      <c r="AY45">
        <f>1/(1.6/F45+1.37/N45)</f>
        <v>1.7315837024456198</v>
      </c>
      <c r="AZ45">
        <f>G45*AA45*0.001</f>
        <v>33.161066955611332</v>
      </c>
      <c r="BA45">
        <f>G45/S45</f>
        <v>0.97696139514245495</v>
      </c>
      <c r="BB45">
        <f>(1-AL45*AA45/AQ45/F45)*100</f>
        <v>87.306024223099342</v>
      </c>
      <c r="BC45">
        <f>(S45-E45/(N45/1.35))</f>
        <v>384.7451537086086</v>
      </c>
      <c r="BD45">
        <f>E45*BB45/100/BC45</f>
        <v>7.6009160777478196E-3</v>
      </c>
    </row>
    <row r="46" spans="1:56" x14ac:dyDescent="0.25">
      <c r="A46" s="1" t="s">
        <v>1</v>
      </c>
      <c r="B46" s="1" t="s">
        <v>489</v>
      </c>
      <c r="K46" s="1">
        <f t="shared" si="0"/>
        <v>2.72</v>
      </c>
    </row>
    <row r="47" spans="1:56" x14ac:dyDescent="0.25">
      <c r="A47" s="1" t="s">
        <v>1</v>
      </c>
      <c r="B47" s="1" t="s">
        <v>488</v>
      </c>
      <c r="K47" s="1">
        <f t="shared" si="0"/>
        <v>2.72</v>
      </c>
    </row>
    <row r="48" spans="1:56" x14ac:dyDescent="0.25">
      <c r="A48" s="1">
        <v>11</v>
      </c>
      <c r="B48" s="1" t="s">
        <v>487</v>
      </c>
      <c r="C48" s="1">
        <v>2401.0000024363399</v>
      </c>
      <c r="D48" s="1">
        <v>0</v>
      </c>
      <c r="E48">
        <f>(R48-S48*(1000-T48)/(1000-U48))*AK48</f>
        <v>3.7477987303793232</v>
      </c>
      <c r="F48">
        <f>IF(AV48&lt;&gt;0,1/(1/AV48-1/N48),0)</f>
        <v>7.1468915729935594</v>
      </c>
      <c r="G48">
        <f>((AY48-AL48/2)*S48-E48)/(AY48+AL48/2)</f>
        <v>376.31270506127402</v>
      </c>
      <c r="H48">
        <f>AL48*1000</f>
        <v>32.547859293728052</v>
      </c>
      <c r="I48">
        <f>(AQ48-AW48)</f>
        <v>1.0325509600270473</v>
      </c>
      <c r="J48">
        <f>(P48+AP48*D48)</f>
        <v>26.948337554931641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27.820785522460938</v>
      </c>
      <c r="P48" s="1">
        <v>26.948337554931641</v>
      </c>
      <c r="Q48" s="1">
        <v>27.879308700561523</v>
      </c>
      <c r="R48" s="1">
        <v>399.85540771484375</v>
      </c>
      <c r="S48" s="1">
        <v>385.09127807617188</v>
      </c>
      <c r="T48" s="1">
        <v>0.1589638739824295</v>
      </c>
      <c r="U48" s="1">
        <v>28.822467803955078</v>
      </c>
      <c r="V48" s="1">
        <v>0.37241131067276001</v>
      </c>
      <c r="W48" s="1">
        <v>67.523597717285156</v>
      </c>
      <c r="X48" s="1">
        <v>299.95816040039063</v>
      </c>
      <c r="Y48" s="1">
        <v>1600.359375</v>
      </c>
      <c r="Z48" s="1">
        <v>7.5957798957824707</v>
      </c>
      <c r="AA48" s="1">
        <v>87.978691101074219</v>
      </c>
      <c r="AB48" s="1">
        <v>10.625359535217285</v>
      </c>
      <c r="AC48" s="1">
        <v>0.84090584516525269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1.1027873544132007</v>
      </c>
      <c r="AL48">
        <f>(U48-T48)/(1000-U48)*AK48</f>
        <v>3.2547859293728054E-2</v>
      </c>
      <c r="AM48">
        <f>(P48+273.15)</f>
        <v>300.09833755493162</v>
      </c>
      <c r="AN48">
        <f>(O48+273.15)</f>
        <v>300.97078552246091</v>
      </c>
      <c r="AO48">
        <f>(Y48*AG48+Z48*AH48)*AI48</f>
        <v>256.05749427666888</v>
      </c>
      <c r="AP48">
        <f>((AO48+0.00000010773*(AN48^4-AM48^4))-AL48*44100)/(L48*51.4+0.00000043092*AM48^3)</f>
        <v>-9.6102434262983909</v>
      </c>
      <c r="AQ48">
        <f>0.61365*EXP(17.502*J48/(240.97+J48))</f>
        <v>3.5683139517218683</v>
      </c>
      <c r="AR48">
        <f>AQ48*1000/AA48</f>
        <v>40.558843363814255</v>
      </c>
      <c r="AS48">
        <f>(AR48-U48)</f>
        <v>11.736375559859177</v>
      </c>
      <c r="AT48">
        <f>IF(D48,P48,(O48+P48)/2)</f>
        <v>27.384561538696289</v>
      </c>
      <c r="AU48">
        <f>0.61365*EXP(17.502*AT48/(240.97+AT48))</f>
        <v>3.6608008477896039</v>
      </c>
      <c r="AV48">
        <f>IF(AS48&lt;&gt;0,(1000-(AR48+U48)/2)/AS48*AL48,0)</f>
        <v>2.6770405017060974</v>
      </c>
      <c r="AW48">
        <f>U48*AA48/1000</f>
        <v>2.535762991694821</v>
      </c>
      <c r="AX48">
        <f>(AU48-AW48)</f>
        <v>1.1250378560947829</v>
      </c>
      <c r="AY48">
        <f>1/(1.6/F48+1.37/N48)</f>
        <v>1.8384347384718915</v>
      </c>
      <c r="AZ48">
        <f>G48*AA48*0.001</f>
        <v>33.107499235995476</v>
      </c>
      <c r="BA48">
        <f>G48/S48</f>
        <v>0.97720391627991787</v>
      </c>
      <c r="BB48">
        <f>(1-AL48*AA48/AQ48/F48)*100</f>
        <v>88.771553476820614</v>
      </c>
      <c r="BC48">
        <f>(S48-E48/(N48/1.35))</f>
        <v>383.90924141531912</v>
      </c>
      <c r="BD48">
        <f>E48*BB48/100/BC48</f>
        <v>8.6660564405197683E-3</v>
      </c>
    </row>
    <row r="49" spans="1:56" x14ac:dyDescent="0.25">
      <c r="A49" s="1" t="s">
        <v>1</v>
      </c>
      <c r="B49" s="1" t="s">
        <v>486</v>
      </c>
      <c r="K49" s="1">
        <f t="shared" si="0"/>
        <v>2.72</v>
      </c>
    </row>
    <row r="50" spans="1:56" x14ac:dyDescent="0.25">
      <c r="A50" s="1" t="s">
        <v>1</v>
      </c>
      <c r="B50" s="1" t="s">
        <v>481</v>
      </c>
      <c r="K50" s="1">
        <f t="shared" si="0"/>
        <v>2.72</v>
      </c>
    </row>
    <row r="51" spans="1:56" x14ac:dyDescent="0.25">
      <c r="A51" s="1">
        <v>12</v>
      </c>
      <c r="B51" s="1" t="s">
        <v>485</v>
      </c>
      <c r="C51" s="1">
        <v>2604.0000024363399</v>
      </c>
      <c r="D51" s="1">
        <v>0</v>
      </c>
      <c r="E51">
        <f>(R51-S51*(1000-T51)/(1000-U51))*AK51</f>
        <v>3.6796780519374526</v>
      </c>
      <c r="F51">
        <f>IF(AV51&lt;&gt;0,1/(1/AV51-1/N51),0)</f>
        <v>8.6255881109182386</v>
      </c>
      <c r="G51">
        <f>((AY51-AL51/2)*S51-E51)/(AY51+AL51/2)</f>
        <v>376.49273981561453</v>
      </c>
      <c r="H51">
        <f>AL51*1000</f>
        <v>33.650677362298651</v>
      </c>
      <c r="I51">
        <f>(AQ51-AW51)</f>
        <v>0.9981675329352413</v>
      </c>
      <c r="J51">
        <f>(P51+AP51*D51)</f>
        <v>27.181543350219727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27.948074340820313</v>
      </c>
      <c r="P51" s="1">
        <v>27.181543350219727</v>
      </c>
      <c r="Q51" s="1">
        <v>27.980035781860352</v>
      </c>
      <c r="R51" s="1">
        <v>399.90966796875</v>
      </c>
      <c r="S51" s="1">
        <v>384.82904052734375</v>
      </c>
      <c r="T51" s="1">
        <v>0.16546349227428436</v>
      </c>
      <c r="U51" s="1">
        <v>29.773448944091797</v>
      </c>
      <c r="V51" s="1">
        <v>0.38475582003593445</v>
      </c>
      <c r="W51" s="1">
        <v>69.232841491699219</v>
      </c>
      <c r="X51" s="1">
        <v>299.93490600585938</v>
      </c>
      <c r="Y51" s="1">
        <v>2000.2034912109375</v>
      </c>
      <c r="Z51" s="1">
        <v>7.6593475341796875</v>
      </c>
      <c r="AA51" s="1">
        <v>87.9754638671875</v>
      </c>
      <c r="AB51" s="1">
        <v>10.704280853271484</v>
      </c>
      <c r="AC51" s="1">
        <v>0.84138160943984985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1.1027018603156593</v>
      </c>
      <c r="AL51">
        <f>(U51-T51)/(1000-U51)*AK51</f>
        <v>3.3650677362298653E-2</v>
      </c>
      <c r="AM51">
        <f>(P51+273.15)</f>
        <v>300.3315433502197</v>
      </c>
      <c r="AN51">
        <f>(O51+273.15)</f>
        <v>301.09807434082029</v>
      </c>
      <c r="AO51">
        <f>(Y51*AG51+Z51*AH51)*AI51</f>
        <v>320.03255144046489</v>
      </c>
      <c r="AP51">
        <f>((AO51+0.00000010773*(AN51^4-AM51^4))-AL51*44100)/(L51*51.4+0.00000043092*AM51^3)</f>
        <v>-9.4920702838573323</v>
      </c>
      <c r="AQ51">
        <f>0.61365*EXP(17.502*J51/(240.97+J51))</f>
        <v>3.617500514717741</v>
      </c>
      <c r="AR51">
        <f>AQ51*1000/AA51</f>
        <v>41.119425299978126</v>
      </c>
      <c r="AS51">
        <f>(AR51-U51)</f>
        <v>11.345976355886329</v>
      </c>
      <c r="AT51">
        <f>IF(D51,P51,(O51+P51)/2)</f>
        <v>27.56480884552002</v>
      </c>
      <c r="AU51">
        <f>0.61365*EXP(17.502*AT51/(240.97+AT51))</f>
        <v>3.6996229158209979</v>
      </c>
      <c r="AV51">
        <f>IF(AS51&lt;&gt;0,(1000-(AR51+U51)/2)/AS51*AL51,0)</f>
        <v>2.8607393251108619</v>
      </c>
      <c r="AW51">
        <f>U51*AA51/1000</f>
        <v>2.6193329817824997</v>
      </c>
      <c r="AX51">
        <f>(AU51-AW51)</f>
        <v>1.0802899340384982</v>
      </c>
      <c r="AY51">
        <f>1/(1.6/F51+1.37/N51)</f>
        <v>1.9779966464432914</v>
      </c>
      <c r="AZ51">
        <f>G51*AA51*0.001</f>
        <v>33.12212342790702</v>
      </c>
      <c r="BA51">
        <f>G51/S51</f>
        <v>0.97833765170033504</v>
      </c>
      <c r="BB51">
        <f>(1-AL51*AA51/AQ51/F51)*100</f>
        <v>90.5123630322949</v>
      </c>
      <c r="BC51">
        <f>(S51-E51/(N51/1.35))</f>
        <v>383.66848878205695</v>
      </c>
      <c r="BD51">
        <f>E51*BB51/100/BC51</f>
        <v>8.6808368530917647E-3</v>
      </c>
    </row>
    <row r="52" spans="1:56" x14ac:dyDescent="0.25">
      <c r="A52" s="1" t="s">
        <v>1</v>
      </c>
      <c r="B52" s="1" t="s">
        <v>484</v>
      </c>
      <c r="K52" s="2">
        <v>8.99</v>
      </c>
    </row>
    <row r="53" spans="1:56" x14ac:dyDescent="0.25">
      <c r="A53" s="1" t="s">
        <v>1</v>
      </c>
      <c r="B53" s="1" t="s">
        <v>483</v>
      </c>
      <c r="K53" s="2">
        <v>8.99</v>
      </c>
    </row>
    <row r="54" spans="1:56" x14ac:dyDescent="0.25">
      <c r="A54" s="1" t="s">
        <v>1</v>
      </c>
      <c r="B54" s="1" t="s">
        <v>482</v>
      </c>
      <c r="K54" s="2">
        <v>8.99</v>
      </c>
    </row>
    <row r="55" spans="1:56" x14ac:dyDescent="0.25">
      <c r="A55" s="1" t="s">
        <v>1</v>
      </c>
      <c r="B55" s="1" t="s">
        <v>481</v>
      </c>
      <c r="K55" s="2">
        <v>8.99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1F89A-7E93-497B-AE69-C880DA3C9389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571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570</v>
      </c>
    </row>
    <row r="12" spans="1:56" x14ac:dyDescent="0.25">
      <c r="A12" s="1" t="s">
        <v>1</v>
      </c>
      <c r="B12" s="1" t="s">
        <v>569</v>
      </c>
    </row>
    <row r="13" spans="1:56" x14ac:dyDescent="0.25">
      <c r="A13" s="1" t="s">
        <v>1</v>
      </c>
      <c r="B13" s="1" t="s">
        <v>568</v>
      </c>
    </row>
    <row r="14" spans="1:56" x14ac:dyDescent="0.25">
      <c r="A14" s="1" t="s">
        <v>1</v>
      </c>
      <c r="B14" s="1" t="s">
        <v>567</v>
      </c>
    </row>
    <row r="15" spans="1:56" x14ac:dyDescent="0.25">
      <c r="A15" s="1" t="s">
        <v>1</v>
      </c>
      <c r="B15" s="1" t="s">
        <v>566</v>
      </c>
    </row>
    <row r="16" spans="1:56" x14ac:dyDescent="0.25">
      <c r="A16" s="1" t="s">
        <v>1</v>
      </c>
      <c r="B16" s="1" t="s">
        <v>565</v>
      </c>
    </row>
    <row r="17" spans="1:56" x14ac:dyDescent="0.25">
      <c r="A17" s="1" t="s">
        <v>1</v>
      </c>
      <c r="B17" s="1" t="s">
        <v>564</v>
      </c>
    </row>
    <row r="18" spans="1:56" x14ac:dyDescent="0.25">
      <c r="A18" s="1">
        <v>1</v>
      </c>
      <c r="B18" s="1" t="s">
        <v>563</v>
      </c>
      <c r="C18" s="1">
        <v>375.00000241398811</v>
      </c>
      <c r="D18" s="1">
        <v>0</v>
      </c>
      <c r="E18">
        <f>(R18-S18*(1000-T18)/(1000-U18))*AK18</f>
        <v>-2.1558980806393193</v>
      </c>
      <c r="F18">
        <f>IF(AV18&lt;&gt;0,1/(1/AV18-1/N18),0)</f>
        <v>0.11275436792575091</v>
      </c>
      <c r="G18">
        <f>((AY18-AL18/2)*S18-E18)/(AY18+AL18/2)</f>
        <v>309.67774377212351</v>
      </c>
      <c r="H18">
        <f>AL18*1000</f>
        <v>22.622464923360017</v>
      </c>
      <c r="I18">
        <f>(AQ18-AW18)</f>
        <v>16.028837201321259</v>
      </c>
      <c r="J18">
        <f>(P18+AP18*D18)</f>
        <v>57.762348175048828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27.096380233764648</v>
      </c>
      <c r="P18" s="1">
        <v>57.762348175048828</v>
      </c>
      <c r="Q18" s="1">
        <v>27.233631134033203</v>
      </c>
      <c r="R18" s="1">
        <v>399.98065185546875</v>
      </c>
      <c r="S18" s="1">
        <v>393.86679077148438</v>
      </c>
      <c r="T18" s="1">
        <v>3.5429949760437012</v>
      </c>
      <c r="U18" s="1">
        <v>23.538290023803711</v>
      </c>
      <c r="V18" s="1">
        <v>8.6544551849365234</v>
      </c>
      <c r="W18" s="1">
        <v>57.496856689453125</v>
      </c>
      <c r="X18" s="1">
        <v>300.49429321289063</v>
      </c>
      <c r="Y18" s="1">
        <v>0.26704469323158264</v>
      </c>
      <c r="Z18" s="1">
        <v>11.377511978149414</v>
      </c>
      <c r="AA18" s="1">
        <v>87.924072265625</v>
      </c>
      <c r="AB18" s="1">
        <v>3.5688560009002686</v>
      </c>
      <c r="AC18" s="1">
        <v>2.1216630935668945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1.1047584309297447</v>
      </c>
      <c r="AL18">
        <f>(U18-T18)/(1000-U18)*AK18</f>
        <v>2.2622464923360015E-2</v>
      </c>
      <c r="AM18">
        <f>(P18+273.15)</f>
        <v>330.91234817504881</v>
      </c>
      <c r="AN18">
        <f>(O18+273.15)</f>
        <v>300.24638023376463</v>
      </c>
      <c r="AO18">
        <f>(Y18*AG18+Z18*AH18)*AI18</f>
        <v>4.2727149962026978E-2</v>
      </c>
      <c r="AP18">
        <f>((AO18+0.00000010773*(AN18^4-AM18^4))-AL18*44100)/(L18*51.4+0.00000043092*AM18^3)</f>
        <v>-11.255437544140579</v>
      </c>
      <c r="AQ18">
        <f>0.61365*EXP(17.502*J18/(240.97+J18))</f>
        <v>18.098419514383416</v>
      </c>
      <c r="AR18">
        <f>AQ18*1000/AA18</f>
        <v>205.84146125200817</v>
      </c>
      <c r="AS18">
        <f>(AR18-U18)</f>
        <v>182.30317122820446</v>
      </c>
      <c r="AT18">
        <f>IF(D18,P18,(O18+P18)/2)</f>
        <v>42.429364204406738</v>
      </c>
      <c r="AU18">
        <f>0.61365*EXP(17.502*AT18/(240.97+AT18))</f>
        <v>8.43167535051988</v>
      </c>
      <c r="AV18">
        <f>IF(AS18&lt;&gt;0,(1000-(AR18+U18)/2)/AS18*AL18,0)</f>
        <v>0.10986038860292965</v>
      </c>
      <c r="AW18">
        <f>U18*AA18/1000</f>
        <v>2.0695823130621576</v>
      </c>
      <c r="AX18">
        <f>(AU18-AW18)</f>
        <v>6.362093037457722</v>
      </c>
      <c r="AY18">
        <f>1/(1.6/F18+1.37/N18)</f>
        <v>6.8917013596459145E-2</v>
      </c>
      <c r="AZ18">
        <f>G18*AA18*0.001</f>
        <v>27.228128322475889</v>
      </c>
      <c r="BA18">
        <f>G18/S18</f>
        <v>0.78624994802314752</v>
      </c>
      <c r="BB18">
        <f>(1-AL18*AA18/AQ18/F18)*100</f>
        <v>2.5293880936797519</v>
      </c>
      <c r="BC18">
        <f>(S18-E18/(N18/1.35))</f>
        <v>394.54675006271344</v>
      </c>
      <c r="BD18">
        <f>E18*BB18/100/BC18</f>
        <v>-1.3821183257723831E-4</v>
      </c>
    </row>
    <row r="19" spans="1:56" x14ac:dyDescent="0.25">
      <c r="A19" s="1" t="s">
        <v>1</v>
      </c>
      <c r="B19" s="1" t="s">
        <v>562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561</v>
      </c>
      <c r="K20" s="1">
        <f t="shared" si="0"/>
        <v>2.72</v>
      </c>
    </row>
    <row r="21" spans="1:56" x14ac:dyDescent="0.25">
      <c r="A21" s="1">
        <v>2</v>
      </c>
      <c r="B21" s="1" t="s">
        <v>560</v>
      </c>
      <c r="C21" s="1">
        <v>578.00000241398811</v>
      </c>
      <c r="D21" s="1">
        <v>0</v>
      </c>
      <c r="E21">
        <f>(R21-S21*(1000-T21)/(1000-U21))*AK21</f>
        <v>-0.87492961230778898</v>
      </c>
      <c r="F21">
        <f>IF(AV21&lt;&gt;0,1/(1/AV21-1/N21),0)</f>
        <v>0.24488229651277105</v>
      </c>
      <c r="G21">
        <f>((AY21-AL21/2)*S21-E21)/(AY21+AL21/2)</f>
        <v>343.14300388493581</v>
      </c>
      <c r="H21">
        <f>AL21*1000</f>
        <v>22.063758352691256</v>
      </c>
      <c r="I21">
        <f>(AQ21-AW21)</f>
        <v>7.8078770393235324</v>
      </c>
      <c r="J21">
        <f>(P21+AP21*D21)</f>
        <v>45.419647216796875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27.067255020141602</v>
      </c>
      <c r="P21" s="1">
        <v>45.419647216796875</v>
      </c>
      <c r="Q21" s="1">
        <v>27.241281509399414</v>
      </c>
      <c r="R21" s="1">
        <v>399.8436279296875</v>
      </c>
      <c r="S21" s="1">
        <v>392.79071044921875</v>
      </c>
      <c r="T21" s="1">
        <v>3.7098226547241211</v>
      </c>
      <c r="U21" s="1">
        <v>23.21833610534668</v>
      </c>
      <c r="V21" s="1">
        <v>9.0764389038085938</v>
      </c>
      <c r="W21" s="1">
        <v>56.805896759033203</v>
      </c>
      <c r="X21" s="1">
        <v>300.4842529296875</v>
      </c>
      <c r="Y21" s="1">
        <v>26.022722244262695</v>
      </c>
      <c r="Z21" s="1">
        <v>11.615971565246582</v>
      </c>
      <c r="AA21" s="1">
        <v>87.914085388183594</v>
      </c>
      <c r="AB21" s="1">
        <v>3.0097663402557373</v>
      </c>
      <c r="AC21" s="1">
        <v>2.108891487121582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1.104721518123851</v>
      </c>
      <c r="AL21">
        <f>(U21-T21)/(1000-U21)*AK21</f>
        <v>2.2063758352691257E-2</v>
      </c>
      <c r="AM21">
        <f>(P21+273.15)</f>
        <v>318.56964721679685</v>
      </c>
      <c r="AN21">
        <f>(O21+273.15)</f>
        <v>300.21725502014158</v>
      </c>
      <c r="AO21">
        <f>(Y21*AG21+Z21*AH21)*AI21</f>
        <v>4.1636354660175243</v>
      </c>
      <c r="AP21">
        <f>((AO21+0.00000010773*(AN21^4-AM21^4))-AL21*44100)/(L21*51.4+0.00000043092*AM21^3)</f>
        <v>-9.708764214949591</v>
      </c>
      <c r="AQ21">
        <f>0.61365*EXP(17.502*J21/(240.97+J21))</f>
        <v>9.8490958222605265</v>
      </c>
      <c r="AR21">
        <f>AQ21*1000/AA21</f>
        <v>112.03091949113684</v>
      </c>
      <c r="AS21">
        <f>(AR21-U21)</f>
        <v>88.812583385790163</v>
      </c>
      <c r="AT21">
        <f>IF(D21,P21,(O21+P21)/2)</f>
        <v>36.243451118469238</v>
      </c>
      <c r="AU21">
        <f>0.61365*EXP(17.502*AT21/(240.97+AT21))</f>
        <v>6.0491427951117709</v>
      </c>
      <c r="AV21">
        <f>IF(AS21&lt;&gt;0,(1000-(AR21+U21)/2)/AS21*AL21,0)</f>
        <v>0.23163052038357432</v>
      </c>
      <c r="AW21">
        <f>U21*AA21/1000</f>
        <v>2.0412187829369941</v>
      </c>
      <c r="AX21">
        <f>(AU21-AW21)</f>
        <v>4.0079240121747768</v>
      </c>
      <c r="AY21">
        <f>1/(1.6/F21+1.37/N21)</f>
        <v>0.14590406500744837</v>
      </c>
      <c r="AZ21">
        <f>G21*AA21*0.001</f>
        <v>30.167103343898063</v>
      </c>
      <c r="BA21">
        <f>G21/S21</f>
        <v>0.87360264577667102</v>
      </c>
      <c r="BB21">
        <f>(1-AL21*AA21/AQ21/F21)*100</f>
        <v>19.576271674923529</v>
      </c>
      <c r="BC21">
        <f>(S21-E21/(N21/1.35))</f>
        <v>393.06665879965453</v>
      </c>
      <c r="BD21">
        <f>E21*BB21/100/BC21</f>
        <v>-4.357494944821265E-4</v>
      </c>
    </row>
    <row r="22" spans="1:56" x14ac:dyDescent="0.25">
      <c r="A22" s="1" t="s">
        <v>1</v>
      </c>
      <c r="B22" s="1" t="s">
        <v>559</v>
      </c>
      <c r="K22" s="1">
        <f t="shared" si="0"/>
        <v>2.72</v>
      </c>
    </row>
    <row r="23" spans="1:56" x14ac:dyDescent="0.25">
      <c r="A23" s="1" t="s">
        <v>1</v>
      </c>
      <c r="B23" s="1" t="s">
        <v>558</v>
      </c>
      <c r="K23" s="1">
        <f t="shared" si="0"/>
        <v>2.72</v>
      </c>
    </row>
    <row r="24" spans="1:56" x14ac:dyDescent="0.25">
      <c r="A24" s="1">
        <v>3</v>
      </c>
      <c r="B24" s="1" t="s">
        <v>557</v>
      </c>
      <c r="C24" s="1">
        <v>781.00000241398811</v>
      </c>
      <c r="D24" s="1">
        <v>0</v>
      </c>
      <c r="E24">
        <f>(R24-S24*(1000-T24)/(1000-U24))*AK24</f>
        <v>-0.3575043216539725</v>
      </c>
      <c r="F24">
        <f>IF(AV24&lt;&gt;0,1/(1/AV24-1/N24),0)</f>
        <v>1.6727579967660617</v>
      </c>
      <c r="G24">
        <f>((AY24-AL24/2)*S24-E24)/(AY24+AL24/2)</f>
        <v>382.27166462819702</v>
      </c>
      <c r="H24">
        <f>AL24*1000</f>
        <v>21.640429320706325</v>
      </c>
      <c r="I24">
        <f>(AQ24-AW24)</f>
        <v>1.5316466066533749</v>
      </c>
      <c r="J24">
        <f>(P24+AP24*D24)</f>
        <v>26.873090744018555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27.0137939453125</v>
      </c>
      <c r="P24" s="1">
        <v>26.873090744018555</v>
      </c>
      <c r="Q24" s="1">
        <v>27.200115203857422</v>
      </c>
      <c r="R24" s="1">
        <v>399.88278198242188</v>
      </c>
      <c r="S24" s="1">
        <v>392.51727294921875</v>
      </c>
      <c r="T24" s="1">
        <v>3.8489046096801758</v>
      </c>
      <c r="U24" s="1">
        <v>22.987861633300781</v>
      </c>
      <c r="V24" s="1">
        <v>9.4461574554443359</v>
      </c>
      <c r="W24" s="1">
        <v>56.417858123779297</v>
      </c>
      <c r="X24" s="1">
        <v>300.48062133789063</v>
      </c>
      <c r="Y24" s="1">
        <v>50.234901428222656</v>
      </c>
      <c r="Z24" s="1">
        <v>11.550766944885254</v>
      </c>
      <c r="AA24" s="1">
        <v>87.912559509277344</v>
      </c>
      <c r="AB24" s="1">
        <v>3.0118429660797119</v>
      </c>
      <c r="AC24" s="1">
        <v>2.101485013961792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1.1047081666834211</v>
      </c>
      <c r="AL24">
        <f>(U24-T24)/(1000-U24)*AK24</f>
        <v>2.1640429320706325E-2</v>
      </c>
      <c r="AM24">
        <f>(P24+273.15)</f>
        <v>300.02309074401853</v>
      </c>
      <c r="AN24">
        <f>(O24+273.15)</f>
        <v>300.16379394531248</v>
      </c>
      <c r="AO24">
        <f>(Y24*AG24+Z24*AH24)*AI24</f>
        <v>8.0375840488616177</v>
      </c>
      <c r="AP24">
        <f>((AO24+0.00000010773*(AN24^4-AM24^4))-AL24*44100)/(L24*51.4+0.00000043092*AM24^3)</f>
        <v>-7.7659287228243103</v>
      </c>
      <c r="AQ24">
        <f>0.61365*EXP(17.502*J24/(240.97+J24))</f>
        <v>3.5525683604819633</v>
      </c>
      <c r="AR24">
        <f>AQ24*1000/AA24</f>
        <v>40.41024832301764</v>
      </c>
      <c r="AS24">
        <f>(AR24-U24)</f>
        <v>17.422386689716859</v>
      </c>
      <c r="AT24">
        <f>IF(D24,P24,(O24+P24)/2)</f>
        <v>26.943442344665527</v>
      </c>
      <c r="AU24">
        <f>0.61365*EXP(17.502*AT24/(240.97+AT24))</f>
        <v>3.5672877667113245</v>
      </c>
      <c r="AV24">
        <f>IF(AS24&lt;&gt;0,(1000-(AR24+U24)/2)/AS24*AL24,0)</f>
        <v>1.2027312064130766</v>
      </c>
      <c r="AW24">
        <f>U24*AA24/1000</f>
        <v>2.0209217538285884</v>
      </c>
      <c r="AX24">
        <f>(AU24-AW24)</f>
        <v>1.5463660128827361</v>
      </c>
      <c r="AY24">
        <f>1/(1.6/F24+1.37/N24)</f>
        <v>0.78334814760909355</v>
      </c>
      <c r="AZ24">
        <f>G24*AA24*0.001</f>
        <v>33.606480465336887</v>
      </c>
      <c r="BA24">
        <f>G24/S24</f>
        <v>0.97389768800735743</v>
      </c>
      <c r="BB24">
        <f>(1-AL24*AA24/AQ24/F24)*100</f>
        <v>67.985904328424084</v>
      </c>
      <c r="BC24">
        <f>(S24-E24/(N24/1.35))</f>
        <v>392.63002799424902</v>
      </c>
      <c r="BD24">
        <f>E24*BB24/100/BC24</f>
        <v>-6.1903708010129909E-4</v>
      </c>
    </row>
    <row r="25" spans="1:56" x14ac:dyDescent="0.25">
      <c r="A25" s="1" t="s">
        <v>1</v>
      </c>
      <c r="B25" s="1" t="s">
        <v>556</v>
      </c>
      <c r="K25" s="1">
        <f t="shared" si="0"/>
        <v>2.72</v>
      </c>
    </row>
    <row r="26" spans="1:56" x14ac:dyDescent="0.25">
      <c r="A26" s="1" t="s">
        <v>1</v>
      </c>
      <c r="B26" s="1" t="s">
        <v>555</v>
      </c>
      <c r="K26" s="1">
        <f t="shared" si="0"/>
        <v>2.72</v>
      </c>
    </row>
    <row r="27" spans="1:56" x14ac:dyDescent="0.25">
      <c r="A27" s="1">
        <v>4</v>
      </c>
      <c r="B27" s="1" t="s">
        <v>554</v>
      </c>
      <c r="C27" s="1">
        <v>984.00000241398811</v>
      </c>
      <c r="D27" s="1">
        <v>0</v>
      </c>
      <c r="E27">
        <f>(R27-S27*(1000-T27)/(1000-U27))*AK27</f>
        <v>0.70190153647020914</v>
      </c>
      <c r="F27">
        <f>IF(AV27&lt;&gt;0,1/(1/AV27-1/N27),0)</f>
        <v>1.6756149128589808</v>
      </c>
      <c r="G27">
        <f>((AY27-AL27/2)*S27-E27)/(AY27+AL27/2)</f>
        <v>380.46938224882859</v>
      </c>
      <c r="H27">
        <f>AL27*1000</f>
        <v>21.445324858389601</v>
      </c>
      <c r="I27">
        <f>(AQ27-AW27)</f>
        <v>1.5162563791822095</v>
      </c>
      <c r="J27">
        <f>(P27+AP27*D27)</f>
        <v>26.777135848999023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26.942184448242188</v>
      </c>
      <c r="P27" s="1">
        <v>26.777135848999023</v>
      </c>
      <c r="Q27" s="1">
        <v>27.137554168701172</v>
      </c>
      <c r="R27" s="1">
        <v>400.16665649414063</v>
      </c>
      <c r="S27" s="1">
        <v>391.9234619140625</v>
      </c>
      <c r="T27" s="1">
        <v>3.9682543277740479</v>
      </c>
      <c r="U27" s="1">
        <v>22.93464469909668</v>
      </c>
      <c r="V27" s="1">
        <v>9.7805013656616211</v>
      </c>
      <c r="W27" s="1">
        <v>56.526702880859375</v>
      </c>
      <c r="X27" s="1">
        <v>300.49722290039063</v>
      </c>
      <c r="Y27" s="1">
        <v>100.98873901367188</v>
      </c>
      <c r="Z27" s="1">
        <v>11.579190254211426</v>
      </c>
      <c r="AA27" s="1">
        <v>87.91595458984375</v>
      </c>
      <c r="AB27" s="1">
        <v>2.9233815670013428</v>
      </c>
      <c r="AC27" s="1">
        <v>2.0927112102508545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1.1047692018396713</v>
      </c>
      <c r="AL27">
        <f>(U27-T27)/(1000-U27)*AK27</f>
        <v>2.1445324858389601E-2</v>
      </c>
      <c r="AM27">
        <f>(P27+273.15)</f>
        <v>299.927135848999</v>
      </c>
      <c r="AN27">
        <f>(O27+273.15)</f>
        <v>300.09218444824216</v>
      </c>
      <c r="AO27">
        <f>(Y27*AG27+Z27*AH27)*AI27</f>
        <v>16.158197881023625</v>
      </c>
      <c r="AP27">
        <f>((AO27+0.00000010773*(AN27^4-AM27^4))-AL27*44100)/(L27*51.4+0.00000043092*AM27^3)</f>
        <v>-7.6268202563144873</v>
      </c>
      <c r="AQ27">
        <f>0.61365*EXP(17.502*J27/(240.97+J27))</f>
        <v>3.5325775610821939</v>
      </c>
      <c r="AR27">
        <f>AQ27*1000/AA27</f>
        <v>40.181302444622325</v>
      </c>
      <c r="AS27">
        <f>(AR27-U27)</f>
        <v>17.246657745525646</v>
      </c>
      <c r="AT27">
        <f>IF(D27,P27,(O27+P27)/2)</f>
        <v>26.859660148620605</v>
      </c>
      <c r="AU27">
        <f>0.61365*EXP(17.502*AT27/(240.97+AT27))</f>
        <v>3.5497643618289452</v>
      </c>
      <c r="AV27">
        <f>IF(AS27&lt;&gt;0,(1000-(AR27+U27)/2)/AS27*AL27,0)</f>
        <v>1.2042074568712684</v>
      </c>
      <c r="AW27">
        <f>U27*AA27/1000</f>
        <v>2.0163211818999844</v>
      </c>
      <c r="AX27">
        <f>(AU27-AW27)</f>
        <v>1.5334431799289607</v>
      </c>
      <c r="AY27">
        <f>1/(1.6/F27+1.37/N27)</f>
        <v>0.78435016428455151</v>
      </c>
      <c r="AZ27">
        <f>G27*AA27*0.001</f>
        <v>33.449328932613923</v>
      </c>
      <c r="BA27">
        <f>G27/S27</f>
        <v>0.97077470277156963</v>
      </c>
      <c r="BB27">
        <f>(1-AL27*AA27/AQ27/F27)*100</f>
        <v>68.148169015165067</v>
      </c>
      <c r="BC27">
        <f>(S27-E27/(N27/1.35))</f>
        <v>391.70208573884491</v>
      </c>
      <c r="BD27">
        <f>E27*BB27/100/BC27</f>
        <v>1.2211654285463065E-3</v>
      </c>
    </row>
    <row r="28" spans="1:56" x14ac:dyDescent="0.25">
      <c r="A28" s="1" t="s">
        <v>1</v>
      </c>
      <c r="B28" s="1" t="s">
        <v>553</v>
      </c>
      <c r="K28" s="1">
        <f t="shared" si="0"/>
        <v>2.72</v>
      </c>
    </row>
    <row r="29" spans="1:56" x14ac:dyDescent="0.25">
      <c r="A29" s="1" t="s">
        <v>1</v>
      </c>
      <c r="B29" s="1" t="s">
        <v>552</v>
      </c>
      <c r="K29" s="1">
        <f t="shared" si="0"/>
        <v>2.72</v>
      </c>
    </row>
    <row r="30" spans="1:56" x14ac:dyDescent="0.25">
      <c r="A30" s="1">
        <v>5</v>
      </c>
      <c r="B30" s="1" t="s">
        <v>551</v>
      </c>
      <c r="C30" s="1">
        <v>1187.0000024139881</v>
      </c>
      <c r="D30" s="1">
        <v>0</v>
      </c>
      <c r="E30">
        <f>(R30-S30*(1000-T30)/(1000-U30))*AK30</f>
        <v>1.2155237624936959</v>
      </c>
      <c r="F30">
        <f>IF(AV30&lt;&gt;0,1/(1/AV30-1/N30),0)</f>
        <v>1.6838303862356567</v>
      </c>
      <c r="G30">
        <f>((AY30-AL30/2)*S30-E30)/(AY30+AL30/2)</f>
        <v>379.37948029885342</v>
      </c>
      <c r="H30">
        <f>AL30*1000</f>
        <v>21.343013861013347</v>
      </c>
      <c r="I30">
        <f>(AQ30-AW30)</f>
        <v>1.50372336624398</v>
      </c>
      <c r="J30">
        <f>(P30+AP30*D30)</f>
        <v>26.726163864135742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26.898916244506836</v>
      </c>
      <c r="P30" s="1">
        <v>26.726163864135742</v>
      </c>
      <c r="Q30" s="1">
        <v>27.104211807250977</v>
      </c>
      <c r="R30" s="1">
        <v>400.0341796875</v>
      </c>
      <c r="S30" s="1">
        <v>391.3717041015625</v>
      </c>
      <c r="T30" s="1">
        <v>4.0797786712646484</v>
      </c>
      <c r="U30" s="1">
        <v>22.958112716674805</v>
      </c>
      <c r="V30" s="1">
        <v>10.080429077148438</v>
      </c>
      <c r="W30" s="1">
        <v>56.725536346435547</v>
      </c>
      <c r="X30" s="1">
        <v>300.45135498046875</v>
      </c>
      <c r="Y30" s="1">
        <v>149.79156494140625</v>
      </c>
      <c r="Z30" s="1">
        <v>11.610955238342285</v>
      </c>
      <c r="AA30" s="1">
        <v>87.911186218261719</v>
      </c>
      <c r="AB30" s="1">
        <v>2.9674808979034424</v>
      </c>
      <c r="AC30" s="1">
        <v>2.0930881500244141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1.1046005697811347</v>
      </c>
      <c r="AL30">
        <f>(U30-T30)/(1000-U30)*AK30</f>
        <v>2.1343013861013348E-2</v>
      </c>
      <c r="AM30">
        <f>(P30+273.15)</f>
        <v>299.87616386413572</v>
      </c>
      <c r="AN30">
        <f>(O30+273.15)</f>
        <v>300.04891624450681</v>
      </c>
      <c r="AO30">
        <f>(Y30*AG30+Z30*AH30)*AI30</f>
        <v>23.966649854928619</v>
      </c>
      <c r="AP30">
        <f>((AO30+0.00000010773*(AN30^4-AM30^4))-AL30*44100)/(L30*51.4+0.00000043092*AM30^3)</f>
        <v>-7.5251649980327322</v>
      </c>
      <c r="AQ30">
        <f>0.61365*EXP(17.502*J30/(240.97+J30))</f>
        <v>3.5219982884994212</v>
      </c>
      <c r="AR30">
        <f>AQ30*1000/AA30</f>
        <v>40.063141449998987</v>
      </c>
      <c r="AS30">
        <f>(AR30-U30)</f>
        <v>17.105028733324183</v>
      </c>
      <c r="AT30">
        <f>IF(D30,P30,(O30+P30)/2)</f>
        <v>26.812540054321289</v>
      </c>
      <c r="AU30">
        <f>0.61365*EXP(17.502*AT30/(240.97+AT30))</f>
        <v>3.539942046810634</v>
      </c>
      <c r="AV30">
        <f>IF(AS30&lt;&gt;0,(1000-(AR30+U30)/2)/AS30*AL30,0)</f>
        <v>1.2084447464349495</v>
      </c>
      <c r="AW30">
        <f>U30*AA30/1000</f>
        <v>2.0182749222554413</v>
      </c>
      <c r="AX30">
        <f>(AU30-AW30)</f>
        <v>1.5216671245551927</v>
      </c>
      <c r="AY30">
        <f>1/(1.6/F30+1.37/N30)</f>
        <v>0.78722683330729304</v>
      </c>
      <c r="AZ30">
        <f>G30*AA30*0.001</f>
        <v>33.351700139939858</v>
      </c>
      <c r="BA30">
        <f>G30/S30</f>
        <v>0.96935848024517113</v>
      </c>
      <c r="BB30">
        <f>(1-AL30*AA30/AQ30/F30)*100</f>
        <v>68.361753635715132</v>
      </c>
      <c r="BC30">
        <f>(S30-E30/(N30/1.35))</f>
        <v>390.98833408818405</v>
      </c>
      <c r="BD30">
        <f>E30*BB30/100/BC30</f>
        <v>2.125263818516133E-3</v>
      </c>
    </row>
    <row r="31" spans="1:56" x14ac:dyDescent="0.25">
      <c r="A31" s="1" t="s">
        <v>1</v>
      </c>
      <c r="B31" s="1" t="s">
        <v>550</v>
      </c>
      <c r="K31" s="1">
        <f t="shared" si="0"/>
        <v>2.72</v>
      </c>
    </row>
    <row r="32" spans="1:56" x14ac:dyDescent="0.25">
      <c r="A32" s="1" t="s">
        <v>1</v>
      </c>
      <c r="B32" s="1" t="s">
        <v>549</v>
      </c>
      <c r="K32" s="1">
        <f t="shared" si="0"/>
        <v>2.72</v>
      </c>
    </row>
    <row r="33" spans="1:56" x14ac:dyDescent="0.25">
      <c r="A33" s="1">
        <v>6</v>
      </c>
      <c r="B33" s="1" t="s">
        <v>548</v>
      </c>
      <c r="C33" s="1">
        <v>1390.0000024139881</v>
      </c>
      <c r="D33" s="1">
        <v>0</v>
      </c>
      <c r="E33">
        <f>(R33-S33*(1000-T33)/(1000-U33))*AK33</f>
        <v>2.3223071011969618</v>
      </c>
      <c r="F33">
        <f>IF(AV33&lt;&gt;0,1/(1/AV33-1/N33),0)</f>
        <v>1.7504424673017109</v>
      </c>
      <c r="G33">
        <f>((AY33-AL33/2)*S33-E33)/(AY33+AL33/2)</f>
        <v>377.28290029938699</v>
      </c>
      <c r="H33">
        <f>AL33*1000</f>
        <v>21.539499977052429</v>
      </c>
      <c r="I33">
        <f>(AQ33-AW33)</f>
        <v>1.4759137534865134</v>
      </c>
      <c r="J33">
        <f>(P33+AP33*D33)</f>
        <v>26.707002639770508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26.880023956298828</v>
      </c>
      <c r="P33" s="1">
        <v>26.707002639770508</v>
      </c>
      <c r="Q33" s="1">
        <v>27.085159301757813</v>
      </c>
      <c r="R33" s="1">
        <v>400.06381225585938</v>
      </c>
      <c r="S33" s="1">
        <v>390.3516845703125</v>
      </c>
      <c r="T33" s="1">
        <v>4.1870155334472656</v>
      </c>
      <c r="U33" s="1">
        <v>23.229825973510742</v>
      </c>
      <c r="V33" s="1">
        <v>10.356650352478027</v>
      </c>
      <c r="W33" s="1">
        <v>57.459346771240234</v>
      </c>
      <c r="X33" s="1">
        <v>300.51480102539063</v>
      </c>
      <c r="Y33" s="1">
        <v>300.87734985351563</v>
      </c>
      <c r="Z33" s="1">
        <v>11.66969108581543</v>
      </c>
      <c r="AA33" s="1">
        <v>87.909172058105469</v>
      </c>
      <c r="AB33" s="1">
        <v>2.9621052742004395</v>
      </c>
      <c r="AC33" s="1">
        <v>2.100879430770874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1.10483382729923</v>
      </c>
      <c r="AL33">
        <f>(U33-T33)/(1000-U33)*AK33</f>
        <v>2.1539499977052429E-2</v>
      </c>
      <c r="AM33">
        <f>(P33+273.15)</f>
        <v>299.85700263977049</v>
      </c>
      <c r="AN33">
        <f>(O33+273.15)</f>
        <v>300.03002395629881</v>
      </c>
      <c r="AO33">
        <f>(Y33*AG33+Z33*AH33)*AI33</f>
        <v>48.140374900541246</v>
      </c>
      <c r="AP33">
        <f>((AO33+0.00000010773*(AN33^4-AM33^4))-AL33*44100)/(L33*51.4+0.00000043092*AM33^3)</f>
        <v>-7.3977659775785254</v>
      </c>
      <c r="AQ33">
        <f>0.61365*EXP(17.502*J33/(240.97+J33))</f>
        <v>3.5180285218717167</v>
      </c>
      <c r="AR33">
        <f>AQ33*1000/AA33</f>
        <v>40.018901776783878</v>
      </c>
      <c r="AS33">
        <f>(AR33-U33)</f>
        <v>16.789075803273136</v>
      </c>
      <c r="AT33">
        <f>IF(D33,P33,(O33+P33)/2)</f>
        <v>26.793513298034668</v>
      </c>
      <c r="AU33">
        <f>0.61365*EXP(17.502*AT33/(240.97+AT33))</f>
        <v>3.5359825963263591</v>
      </c>
      <c r="AV33">
        <f>IF(AS33&lt;&gt;0,(1000-(AR33+U33)/2)/AS33*AL33,0)</f>
        <v>1.2423749369231469</v>
      </c>
      <c r="AW33">
        <f>U33*AA33/1000</f>
        <v>2.0421147683852032</v>
      </c>
      <c r="AX33">
        <f>(AU33-AW33)</f>
        <v>1.4938678279411559</v>
      </c>
      <c r="AY33">
        <f>1/(1.6/F33+1.37/N33)</f>
        <v>0.81029263650395844</v>
      </c>
      <c r="AZ33">
        <f>G33*AA33*0.001</f>
        <v>33.166627396999864</v>
      </c>
      <c r="BA33">
        <f>G33/S33</f>
        <v>0.96652048706972726</v>
      </c>
      <c r="BB33">
        <f>(1-AL33*AA33/AQ33/F33)*100</f>
        <v>69.251593788190817</v>
      </c>
      <c r="BC33">
        <f>(S33-E33/(N33/1.35))</f>
        <v>389.61924072024061</v>
      </c>
      <c r="BD33">
        <f>E33*BB33/100/BC33</f>
        <v>4.1277085732785834E-3</v>
      </c>
    </row>
    <row r="34" spans="1:56" x14ac:dyDescent="0.25">
      <c r="A34" s="1" t="s">
        <v>1</v>
      </c>
      <c r="B34" s="1" t="s">
        <v>547</v>
      </c>
      <c r="K34" s="1">
        <f t="shared" si="0"/>
        <v>2.72</v>
      </c>
    </row>
    <row r="35" spans="1:56" x14ac:dyDescent="0.25">
      <c r="A35" s="1" t="s">
        <v>1</v>
      </c>
      <c r="B35" s="1" t="s">
        <v>546</v>
      </c>
      <c r="K35" s="1">
        <f t="shared" si="0"/>
        <v>2.72</v>
      </c>
    </row>
    <row r="36" spans="1:56" x14ac:dyDescent="0.25">
      <c r="A36" s="1">
        <v>7</v>
      </c>
      <c r="B36" s="1" t="s">
        <v>545</v>
      </c>
      <c r="C36" s="1">
        <v>1593.0000024139881</v>
      </c>
      <c r="D36" s="1">
        <v>0</v>
      </c>
      <c r="E36">
        <f>(R36-S36*(1000-T36)/(1000-U36))*AK36</f>
        <v>3.1056323635446943</v>
      </c>
      <c r="F36">
        <f>IF(AV36&lt;&gt;0,1/(1/AV36-1/N36),0)</f>
        <v>1.8687591063585298</v>
      </c>
      <c r="G36">
        <f>((AY36-AL36/2)*S36-E36)/(AY36+AL36/2)</f>
        <v>376.02668181529981</v>
      </c>
      <c r="H36">
        <f>AL36*1000</f>
        <v>21.929482308743349</v>
      </c>
      <c r="I36">
        <f>(AQ36-AW36)</f>
        <v>1.4347937437685738</v>
      </c>
      <c r="J36">
        <f>(P36+AP36*D36)</f>
        <v>26.694578170776367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26.889589309692383</v>
      </c>
      <c r="P36" s="1">
        <v>26.694578170776367</v>
      </c>
      <c r="Q36" s="1">
        <v>27.087053298950195</v>
      </c>
      <c r="R36" s="1">
        <v>400.09661865234375</v>
      </c>
      <c r="S36" s="1">
        <v>389.5535888671875</v>
      </c>
      <c r="T36" s="1">
        <v>4.2897734642028809</v>
      </c>
      <c r="U36" s="1">
        <v>23.6685791015625</v>
      </c>
      <c r="V36" s="1">
        <v>10.604744911193848</v>
      </c>
      <c r="W36" s="1">
        <v>58.511070251464844</v>
      </c>
      <c r="X36" s="1">
        <v>300.51596069335938</v>
      </c>
      <c r="Y36" s="1">
        <v>499.426513671875</v>
      </c>
      <c r="Z36" s="1">
        <v>11.543886184692383</v>
      </c>
      <c r="AA36" s="1">
        <v>87.908226013183594</v>
      </c>
      <c r="AB36" s="1">
        <v>3.0098056793212891</v>
      </c>
      <c r="AC36" s="1">
        <v>2.1165144443511963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1.1048380907844091</v>
      </c>
      <c r="AL36">
        <f>(U36-T36)/(1000-U36)*AK36</f>
        <v>2.192948230874335E-2</v>
      </c>
      <c r="AM36">
        <f>(P36+273.15)</f>
        <v>299.84457817077634</v>
      </c>
      <c r="AN36">
        <f>(O36+273.15)</f>
        <v>300.03958930969236</v>
      </c>
      <c r="AO36">
        <f>(Y36*AG36+Z36*AH36)*AI36</f>
        <v>79.908240401411604</v>
      </c>
      <c r="AP36">
        <f>((AO36+0.00000010773*(AN36^4-AM36^4))-AL36*44100)/(L36*51.4+0.00000043092*AM36^3)</f>
        <v>-7.2759568655363722</v>
      </c>
      <c r="AQ36">
        <f>0.61365*EXP(17.502*J36/(240.97+J36))</f>
        <v>3.515456544839644</v>
      </c>
      <c r="AR36">
        <f>AQ36*1000/AA36</f>
        <v>39.990074925552825</v>
      </c>
      <c r="AS36">
        <f>(AR36-U36)</f>
        <v>16.321495823990325</v>
      </c>
      <c r="AT36">
        <f>IF(D36,P36,(O36+P36)/2)</f>
        <v>26.792083740234375</v>
      </c>
      <c r="AU36">
        <f>0.61365*EXP(17.502*AT36/(240.97+AT36))</f>
        <v>3.5356852628841779</v>
      </c>
      <c r="AV36">
        <f>IF(AS36&lt;&gt;0,(1000-(AR36+U36)/2)/AS36*AL36,0)</f>
        <v>1.3008294015486626</v>
      </c>
      <c r="AW36">
        <f>U36*AA36/1000</f>
        <v>2.0806628010710702</v>
      </c>
      <c r="AX36">
        <f>(AU36-AW36)</f>
        <v>1.4550224618131078</v>
      </c>
      <c r="AY36">
        <f>1/(1.6/F36+1.37/N36)</f>
        <v>0.85015900681206491</v>
      </c>
      <c r="AZ36">
        <f>G36*AA36*0.001</f>
        <v>33.055838532006852</v>
      </c>
      <c r="BA36">
        <f>G36/S36</f>
        <v>0.96527587618631983</v>
      </c>
      <c r="BB36">
        <f>(1-AL36*AA36/AQ36/F36)*100</f>
        <v>70.655761785738449</v>
      </c>
      <c r="BC36">
        <f>(S36-E36/(N36/1.35))</f>
        <v>388.57408821282093</v>
      </c>
      <c r="BD36">
        <f>E36*BB36/100/BC36</f>
        <v>5.647078050981932E-3</v>
      </c>
    </row>
    <row r="37" spans="1:56" x14ac:dyDescent="0.25">
      <c r="A37" s="1" t="s">
        <v>1</v>
      </c>
      <c r="B37" s="1" t="s">
        <v>544</v>
      </c>
      <c r="K37" s="1">
        <f t="shared" si="0"/>
        <v>2.72</v>
      </c>
    </row>
    <row r="38" spans="1:56" x14ac:dyDescent="0.25">
      <c r="A38" s="1" t="s">
        <v>1</v>
      </c>
      <c r="B38" s="1" t="s">
        <v>543</v>
      </c>
      <c r="K38" s="1">
        <f t="shared" si="0"/>
        <v>2.72</v>
      </c>
    </row>
    <row r="39" spans="1:56" x14ac:dyDescent="0.25">
      <c r="A39" s="1">
        <v>8</v>
      </c>
      <c r="B39" s="1" t="s">
        <v>542</v>
      </c>
      <c r="C39" s="1">
        <v>1796.0000024139881</v>
      </c>
      <c r="D39" s="1">
        <v>0</v>
      </c>
      <c r="E39">
        <f>(R39-S39*(1000-T39)/(1000-U39))*AK39</f>
        <v>3.8265507678907218</v>
      </c>
      <c r="F39">
        <f>IF(AV39&lt;&gt;0,1/(1/AV39-1/N39),0)</f>
        <v>2.0274493302001622</v>
      </c>
      <c r="G39">
        <f>((AY39-AL39/2)*S39-E39)/(AY39+AL39/2)</f>
        <v>374.83106687160682</v>
      </c>
      <c r="H39">
        <f>AL39*1000</f>
        <v>22.479676825417695</v>
      </c>
      <c r="I39">
        <f>(AQ39-AW39)</f>
        <v>1.3901741369116136</v>
      </c>
      <c r="J39">
        <f>(P39+AP39*D39)</f>
        <v>26.723728179931641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26.930622100830078</v>
      </c>
      <c r="P39" s="1">
        <v>26.723728179931641</v>
      </c>
      <c r="Q39" s="1">
        <v>27.112014770507813</v>
      </c>
      <c r="R39" s="1">
        <v>399.96517944335938</v>
      </c>
      <c r="S39" s="1">
        <v>388.59371948242188</v>
      </c>
      <c r="T39" s="1">
        <v>4.3893423080444336</v>
      </c>
      <c r="U39" s="1">
        <v>24.245161056518555</v>
      </c>
      <c r="V39" s="1">
        <v>10.824602127075195</v>
      </c>
      <c r="W39" s="1">
        <v>59.791244506835938</v>
      </c>
      <c r="X39" s="1">
        <v>300.47744750976563</v>
      </c>
      <c r="Y39" s="1">
        <v>749.92877197265625</v>
      </c>
      <c r="Z39" s="1">
        <v>11.665890693664551</v>
      </c>
      <c r="AA39" s="1">
        <v>87.906997680664063</v>
      </c>
      <c r="AB39" s="1">
        <v>3.1210224628448486</v>
      </c>
      <c r="AC39" s="1">
        <v>2.1314163208007813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1.1046964981976675</v>
      </c>
      <c r="AL39">
        <f>(U39-T39)/(1000-U39)*AK39</f>
        <v>2.2479676825417693E-2</v>
      </c>
      <c r="AM39">
        <f>(P39+273.15)</f>
        <v>299.87372817993162</v>
      </c>
      <c r="AN39">
        <f>(O39+273.15)</f>
        <v>300.08062210083006</v>
      </c>
      <c r="AO39">
        <f>(Y39*AG39+Z39*AH39)*AI39</f>
        <v>119.98860083367072</v>
      </c>
      <c r="AP39">
        <f>((AO39+0.00000010773*(AN39^4-AM39^4))-AL39*44100)/(L39*51.4+0.00000043092*AM39^3)</f>
        <v>-7.1445657728077174</v>
      </c>
      <c r="AQ39">
        <f>0.61365*EXP(17.502*J39/(240.97+J39))</f>
        <v>3.5214934536743168</v>
      </c>
      <c r="AR39">
        <f>AQ39*1000/AA39</f>
        <v>40.059307524830878</v>
      </c>
      <c r="AS39">
        <f>(AR39-U39)</f>
        <v>15.814146468312323</v>
      </c>
      <c r="AT39">
        <f>IF(D39,P39,(O39+P39)/2)</f>
        <v>26.827175140380859</v>
      </c>
      <c r="AU39">
        <f>0.61365*EXP(17.502*AT39/(240.97+AT39))</f>
        <v>3.5429902278420502</v>
      </c>
      <c r="AV39">
        <f>IF(AS39&lt;&gt;0,(1000-(AR39+U39)/2)/AS39*AL39,0)</f>
        <v>1.3757874971591872</v>
      </c>
      <c r="AW39">
        <f>U39*AA39/1000</f>
        <v>2.1313193167627031</v>
      </c>
      <c r="AX39">
        <f>(AU39-AW39)</f>
        <v>1.4116709110793471</v>
      </c>
      <c r="AY39">
        <f>1/(1.6/F39+1.37/N39)</f>
        <v>0.90152112079154612</v>
      </c>
      <c r="AZ39">
        <f>G39*AA39*0.001</f>
        <v>32.950273726123172</v>
      </c>
      <c r="BA39">
        <f>G39/S39</f>
        <v>0.96458344043968114</v>
      </c>
      <c r="BB39">
        <f>(1-AL39*AA39/AQ39/F39)*100</f>
        <v>72.321878176403388</v>
      </c>
      <c r="BC39">
        <f>(S39-E39/(N39/1.35))</f>
        <v>387.3868448294163</v>
      </c>
      <c r="BD39">
        <f>E39*BB39/100/BC39</f>
        <v>7.1438496728787491E-3</v>
      </c>
    </row>
    <row r="40" spans="1:56" x14ac:dyDescent="0.25">
      <c r="A40" s="1" t="s">
        <v>1</v>
      </c>
      <c r="B40" s="1" t="s">
        <v>541</v>
      </c>
      <c r="K40" s="1">
        <f t="shared" si="0"/>
        <v>2.72</v>
      </c>
    </row>
    <row r="41" spans="1:56" x14ac:dyDescent="0.25">
      <c r="A41" s="1" t="s">
        <v>1</v>
      </c>
      <c r="B41" s="1" t="s">
        <v>540</v>
      </c>
      <c r="K41" s="1">
        <f t="shared" si="0"/>
        <v>2.72</v>
      </c>
    </row>
    <row r="42" spans="1:56" x14ac:dyDescent="0.25">
      <c r="A42" s="1">
        <v>9</v>
      </c>
      <c r="B42" s="1" t="s">
        <v>539</v>
      </c>
      <c r="C42" s="1">
        <v>1999.0000024139881</v>
      </c>
      <c r="D42" s="1">
        <v>0</v>
      </c>
      <c r="E42">
        <f>(R42-S42*(1000-T42)/(1000-U42))*AK42</f>
        <v>4.3192645606984721</v>
      </c>
      <c r="F42">
        <f>IF(AV42&lt;&gt;0,1/(1/AV42-1/N42),0)</f>
        <v>2.2551273592907362</v>
      </c>
      <c r="G42">
        <f>((AY42-AL42/2)*S42-E42)/(AY42+AL42/2)</f>
        <v>374.74499189350678</v>
      </c>
      <c r="H42">
        <f>AL42*1000</f>
        <v>23.032894449740883</v>
      </c>
      <c r="I42">
        <f>(AQ42-AW42)</f>
        <v>1.3264437680882577</v>
      </c>
      <c r="J42">
        <f>(P42+AP42*D42)</f>
        <v>26.677120208740234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26.985986709594727</v>
      </c>
      <c r="P42" s="1">
        <v>26.677120208740234</v>
      </c>
      <c r="Q42" s="1">
        <v>27.149169921875</v>
      </c>
      <c r="R42" s="1">
        <v>400.27276611328125</v>
      </c>
      <c r="S42" s="1">
        <v>388.23855590820313</v>
      </c>
      <c r="T42" s="1">
        <v>4.4789371490478516</v>
      </c>
      <c r="U42" s="1">
        <v>24.860591888427734</v>
      </c>
      <c r="V42" s="1">
        <v>11.009589195251465</v>
      </c>
      <c r="W42" s="1">
        <v>61.109348297119141</v>
      </c>
      <c r="X42" s="1">
        <v>299.739990234375</v>
      </c>
      <c r="Y42" s="1">
        <v>1000.109375</v>
      </c>
      <c r="Z42" s="1">
        <v>11.32648754119873</v>
      </c>
      <c r="AA42" s="1">
        <v>87.906257629394531</v>
      </c>
      <c r="AB42" s="1">
        <v>3.2443668842315674</v>
      </c>
      <c r="AC42" s="1">
        <v>2.1460945606231689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1.1019852582146137</v>
      </c>
      <c r="AL42">
        <f>(U42-T42)/(1000-U42)*AK42</f>
        <v>2.3032894449740885E-2</v>
      </c>
      <c r="AM42">
        <f>(P42+273.15)</f>
        <v>299.82712020874021</v>
      </c>
      <c r="AN42">
        <f>(O42+273.15)</f>
        <v>300.1359867095947</v>
      </c>
      <c r="AO42">
        <f>(Y42*AG42+Z42*AH42)*AI42</f>
        <v>160.01749642333016</v>
      </c>
      <c r="AP42">
        <f>((AO42+0.00000010773*(AN42^4-AM42^4))-AL42*44100)/(L42*51.4+0.00000043092*AM42^3)</f>
        <v>-7.006597844105027</v>
      </c>
      <c r="AQ42">
        <f>0.61365*EXP(17.502*J42/(240.97+J42))</f>
        <v>3.5118453634516222</v>
      </c>
      <c r="AR42">
        <f>AQ42*1000/AA42</f>
        <v>39.949890464650082</v>
      </c>
      <c r="AS42">
        <f>(AR42-U42)</f>
        <v>15.089298576222347</v>
      </c>
      <c r="AT42">
        <f>IF(D42,P42,(O42+P42)/2)</f>
        <v>26.83155345916748</v>
      </c>
      <c r="AU42">
        <f>0.61365*EXP(17.502*AT42/(240.97+AT42))</f>
        <v>3.5439025848648251</v>
      </c>
      <c r="AV42">
        <f>IF(AS42&lt;&gt;0,(1000-(AR42+U42)/2)/AS42*AL42,0)</f>
        <v>1.476974415843441</v>
      </c>
      <c r="AW42">
        <f>U42*AA42/1000</f>
        <v>2.1854015953633645</v>
      </c>
      <c r="AX42">
        <f>(AU42-AW42)</f>
        <v>1.3585009895014606</v>
      </c>
      <c r="AY42">
        <f>1/(1.6/F42+1.37/N42)</f>
        <v>0.97128707494379474</v>
      </c>
      <c r="AZ42">
        <f>G42*AA42*0.001</f>
        <v>32.942429802715978</v>
      </c>
      <c r="BA42">
        <f>G42/S42</f>
        <v>0.96524414226935562</v>
      </c>
      <c r="BB42">
        <f>(1-AL42*AA42/AQ42/F42)*100</f>
        <v>74.434054979435999</v>
      </c>
      <c r="BC42">
        <f>(S42-E42/(N42/1.35))</f>
        <v>386.87628183054716</v>
      </c>
      <c r="BD42">
        <f>E42*BB42/100/BC42</f>
        <v>8.3101598852363245E-3</v>
      </c>
    </row>
    <row r="43" spans="1:56" x14ac:dyDescent="0.25">
      <c r="A43" s="1" t="s">
        <v>1</v>
      </c>
      <c r="B43" s="1" t="s">
        <v>538</v>
      </c>
      <c r="K43" s="1">
        <f t="shared" si="0"/>
        <v>2.72</v>
      </c>
    </row>
    <row r="44" spans="1:56" x14ac:dyDescent="0.25">
      <c r="A44" s="1" t="s">
        <v>1</v>
      </c>
      <c r="B44" s="1" t="s">
        <v>537</v>
      </c>
      <c r="K44" s="1">
        <f t="shared" si="0"/>
        <v>2.72</v>
      </c>
    </row>
    <row r="45" spans="1:56" x14ac:dyDescent="0.25">
      <c r="A45" s="1">
        <v>10</v>
      </c>
      <c r="B45" s="1" t="s">
        <v>536</v>
      </c>
      <c r="C45" s="1">
        <v>2202.0000024139881</v>
      </c>
      <c r="D45" s="1">
        <v>0</v>
      </c>
      <c r="E45">
        <f>(R45-S45*(1000-T45)/(1000-U45))*AK45</f>
        <v>4.3938976142689539</v>
      </c>
      <c r="F45">
        <f>IF(AV45&lt;&gt;0,1/(1/AV45-1/N45),0)</f>
        <v>2.4389482649671121</v>
      </c>
      <c r="G45">
        <f>((AY45-AL45/2)*S45-E45)/(AY45+AL45/2)</f>
        <v>374.46189703055057</v>
      </c>
      <c r="H45">
        <f>AL45*1000</f>
        <v>23.79692578931321</v>
      </c>
      <c r="I45">
        <f>(AQ45-AW45)</f>
        <v>1.3020391400597315</v>
      </c>
      <c r="J45">
        <f>(P45+AP45*D45)</f>
        <v>26.852813720703125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27.075510025024414</v>
      </c>
      <c r="P45" s="1">
        <v>26.852813720703125</v>
      </c>
      <c r="Q45" s="1">
        <v>27.220588684082031</v>
      </c>
      <c r="R45" s="1">
        <v>399.92730712890625</v>
      </c>
      <c r="S45" s="1">
        <v>387.60128784179688</v>
      </c>
      <c r="T45" s="1">
        <v>4.5640931129455566</v>
      </c>
      <c r="U45" s="1">
        <v>25.553520202636719</v>
      </c>
      <c r="V45" s="1">
        <v>11.160001754760742</v>
      </c>
      <c r="W45" s="1">
        <v>62.482807159423828</v>
      </c>
      <c r="X45" s="1">
        <v>300.50186157226563</v>
      </c>
      <c r="Y45" s="1">
        <v>1251.2008056640625</v>
      </c>
      <c r="Z45" s="1">
        <v>5.2017478942871094</v>
      </c>
      <c r="AA45" s="1">
        <v>87.905563354492188</v>
      </c>
      <c r="AB45" s="1">
        <v>3.7546818256378174</v>
      </c>
      <c r="AC45" s="1">
        <v>2.1779747009277344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1.104786255780388</v>
      </c>
      <c r="AL45">
        <f>(U45-T45)/(1000-U45)*AK45</f>
        <v>2.3796925789313209E-2</v>
      </c>
      <c r="AM45">
        <f>(P45+273.15)</f>
        <v>300.0028137207031</v>
      </c>
      <c r="AN45">
        <f>(O45+273.15)</f>
        <v>300.22551002502439</v>
      </c>
      <c r="AO45">
        <f>(Y45*AG45+Z45*AH45)*AI45</f>
        <v>200.19212443160723</v>
      </c>
      <c r="AP45">
        <f>((AO45+0.00000010773*(AN45^4-AM45^4))-AL45*44100)/(L45*51.4+0.00000043092*AM45^3)</f>
        <v>-6.9603545771590891</v>
      </c>
      <c r="AQ45">
        <f>0.61365*EXP(17.502*J45/(240.97+J45))</f>
        <v>3.5483357291629098</v>
      </c>
      <c r="AR45">
        <f>AQ45*1000/AA45</f>
        <v>40.365314705438166</v>
      </c>
      <c r="AS45">
        <f>(AR45-U45)</f>
        <v>14.811794502801447</v>
      </c>
      <c r="AT45">
        <f>IF(D45,P45,(O45+P45)/2)</f>
        <v>26.96416187286377</v>
      </c>
      <c r="AU45">
        <f>0.61365*EXP(17.502*AT45/(240.97+AT45))</f>
        <v>3.5716329733597307</v>
      </c>
      <c r="AV45">
        <f>IF(AS45&lt;&gt;0,(1000-(AR45+U45)/2)/AS45*AL45,0)</f>
        <v>1.5536667737152288</v>
      </c>
      <c r="AW45">
        <f>U45*AA45/1000</f>
        <v>2.2462965891031783</v>
      </c>
      <c r="AX45">
        <f>(AU45-AW45)</f>
        <v>1.3253363842565524</v>
      </c>
      <c r="AY45">
        <f>1/(1.6/F45+1.37/N45)</f>
        <v>1.0244978885424862</v>
      </c>
      <c r="AZ45">
        <f>G45*AA45*0.001</f>
        <v>32.917284013262396</v>
      </c>
      <c r="BA45">
        <f>G45/S45</f>
        <v>0.96610075553564911</v>
      </c>
      <c r="BB45">
        <f>(1-AL45*AA45/AQ45/F45)*100</f>
        <v>75.828148063579988</v>
      </c>
      <c r="BC45">
        <f>(S45-E45/(N45/1.35))</f>
        <v>386.2154748785768</v>
      </c>
      <c r="BD45">
        <f>E45*BB45/100/BC45</f>
        <v>8.6268194969594814E-3</v>
      </c>
    </row>
    <row r="46" spans="1:56" x14ac:dyDescent="0.25">
      <c r="A46" s="1" t="s">
        <v>1</v>
      </c>
      <c r="B46" s="1" t="s">
        <v>535</v>
      </c>
      <c r="K46" s="1">
        <f t="shared" si="0"/>
        <v>2.72</v>
      </c>
    </row>
    <row r="47" spans="1:56" x14ac:dyDescent="0.25">
      <c r="A47" s="1" t="s">
        <v>1</v>
      </c>
      <c r="B47" s="1" t="s">
        <v>534</v>
      </c>
      <c r="K47" s="1">
        <f t="shared" si="0"/>
        <v>2.72</v>
      </c>
    </row>
    <row r="48" spans="1:56" x14ac:dyDescent="0.25">
      <c r="A48" s="1">
        <v>11</v>
      </c>
      <c r="B48" s="1" t="s">
        <v>533</v>
      </c>
      <c r="C48" s="1">
        <v>2405.0000024139881</v>
      </c>
      <c r="D48" s="1">
        <v>0</v>
      </c>
      <c r="E48">
        <f>(R48-S48*(1000-T48)/(1000-U48))*AK48</f>
        <v>4.8129713346230467</v>
      </c>
      <c r="F48">
        <f>IF(AV48&lt;&gt;0,1/(1/AV48-1/N48),0)</f>
        <v>2.8480719408648922</v>
      </c>
      <c r="G48">
        <f>((AY48-AL48/2)*S48-E48)/(AY48+AL48/2)</f>
        <v>374.47021639310753</v>
      </c>
      <c r="H48">
        <f>AL48*1000</f>
        <v>24.775609547792023</v>
      </c>
      <c r="I48">
        <f>(AQ48-AW48)</f>
        <v>1.2308548013460405</v>
      </c>
      <c r="J48">
        <f>(P48+AP48*D48)</f>
        <v>26.901878356933594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27.171880722045898</v>
      </c>
      <c r="P48" s="1">
        <v>26.901878356933594</v>
      </c>
      <c r="Q48" s="1">
        <v>27.297212600708008</v>
      </c>
      <c r="R48" s="1">
        <v>400.0699462890625</v>
      </c>
      <c r="S48" s="1">
        <v>387.03335571289063</v>
      </c>
      <c r="T48" s="1">
        <v>4.6474370956420898</v>
      </c>
      <c r="U48" s="1">
        <v>26.480342864990234</v>
      </c>
      <c r="V48" s="1">
        <v>11.299522399902344</v>
      </c>
      <c r="W48" s="1">
        <v>64.382843017578125</v>
      </c>
      <c r="X48" s="1">
        <v>300.48751831054688</v>
      </c>
      <c r="Y48" s="1">
        <v>1600.9661865234375</v>
      </c>
      <c r="Z48" s="1">
        <v>10.368142127990723</v>
      </c>
      <c r="AA48" s="1">
        <v>87.904083251953125</v>
      </c>
      <c r="AB48" s="1">
        <v>3.8754794597625732</v>
      </c>
      <c r="AC48" s="1">
        <v>2.204423189163208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1.1047335232005397</v>
      </c>
      <c r="AL48">
        <f>(U48-T48)/(1000-U48)*AK48</f>
        <v>2.4775609547792024E-2</v>
      </c>
      <c r="AM48">
        <f>(P48+273.15)</f>
        <v>300.05187835693357</v>
      </c>
      <c r="AN48">
        <f>(O48+273.15)</f>
        <v>300.32188072204588</v>
      </c>
      <c r="AO48">
        <f>(Y48*AG48+Z48*AH48)*AI48</f>
        <v>256.15458411824875</v>
      </c>
      <c r="AP48">
        <f>((AO48+0.00000010773*(AN48^4-AM48^4))-AL48*44100)/(L48*51.4+0.00000043092*AM48^3)</f>
        <v>-6.8502352088759926</v>
      </c>
      <c r="AQ48">
        <f>0.61365*EXP(17.502*J48/(240.97+J48))</f>
        <v>3.558585065090405</v>
      </c>
      <c r="AR48">
        <f>AQ48*1000/AA48</f>
        <v>40.482591177143497</v>
      </c>
      <c r="AS48">
        <f>(AR48-U48)</f>
        <v>14.002248312153263</v>
      </c>
      <c r="AT48">
        <f>IF(D48,P48,(O48+P48)/2)</f>
        <v>27.036879539489746</v>
      </c>
      <c r="AU48">
        <f>0.61365*EXP(17.502*AT48/(240.97+AT48))</f>
        <v>3.5869195810962187</v>
      </c>
      <c r="AV48">
        <f>IF(AS48&lt;&gt;0,(1000-(AR48+U48)/2)/AS48*AL48,0)</f>
        <v>1.710160058581933</v>
      </c>
      <c r="AW48">
        <f>U48*AA48/1000</f>
        <v>2.3277302637443644</v>
      </c>
      <c r="AX48">
        <f>(AU48-AW48)</f>
        <v>1.2591893173518542</v>
      </c>
      <c r="AY48">
        <f>1/(1.6/F48+1.37/N48)</f>
        <v>1.1339784235348755</v>
      </c>
      <c r="AZ48">
        <f>G48*AA48*0.001</f>
        <v>32.917461077196627</v>
      </c>
      <c r="BA48">
        <f>G48/S48</f>
        <v>0.9675399054517082</v>
      </c>
      <c r="BB48">
        <f>(1-AL48*AA48/AQ48/F48)*100</f>
        <v>78.511549996323751</v>
      </c>
      <c r="BC48">
        <f>(S48-E48/(N48/1.35))</f>
        <v>385.51536902938955</v>
      </c>
      <c r="BD48">
        <f>E48*BB48/100/BC48</f>
        <v>9.8017840513207506E-3</v>
      </c>
    </row>
    <row r="49" spans="1:56" x14ac:dyDescent="0.25">
      <c r="A49" s="1" t="s">
        <v>1</v>
      </c>
      <c r="B49" s="1" t="s">
        <v>532</v>
      </c>
      <c r="K49" s="1">
        <f t="shared" si="0"/>
        <v>2.72</v>
      </c>
    </row>
    <row r="50" spans="1:56" x14ac:dyDescent="0.25">
      <c r="A50" s="1" t="s">
        <v>1</v>
      </c>
      <c r="B50" s="1" t="s">
        <v>531</v>
      </c>
      <c r="K50" s="1">
        <f t="shared" si="0"/>
        <v>2.72</v>
      </c>
    </row>
    <row r="51" spans="1:56" x14ac:dyDescent="0.25">
      <c r="A51" s="1">
        <v>12</v>
      </c>
      <c r="B51" s="1" t="s">
        <v>530</v>
      </c>
      <c r="C51" s="1">
        <v>2608.0000024139881</v>
      </c>
      <c r="D51" s="1">
        <v>0</v>
      </c>
      <c r="E51">
        <f>(R51-S51*(1000-T51)/(1000-U51))*AK51</f>
        <v>4.5107503291836197</v>
      </c>
      <c r="F51">
        <f>IF(AV51&lt;&gt;0,1/(1/AV51-1/N51),0)</f>
        <v>3.3106430862253804</v>
      </c>
      <c r="G51">
        <f>((AY51-AL51/2)*S51-E51)/(AY51+AL51/2)</f>
        <v>375.29455054425023</v>
      </c>
      <c r="H51">
        <f>AL51*1000</f>
        <v>25.71535033176718</v>
      </c>
      <c r="I51">
        <f>(AQ51-AW51)</f>
        <v>1.1696714614377099</v>
      </c>
      <c r="J51">
        <f>(P51+AP51*D51)</f>
        <v>26.98016357421875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27.3363037109375</v>
      </c>
      <c r="P51" s="1">
        <v>26.98016357421875</v>
      </c>
      <c r="Q51" s="1">
        <v>27.421838760375977</v>
      </c>
      <c r="R51" s="1">
        <v>399.87603759765625</v>
      </c>
      <c r="S51" s="1">
        <v>386.79010009765625</v>
      </c>
      <c r="T51" s="1">
        <v>4.7245593070983887</v>
      </c>
      <c r="U51" s="1">
        <v>27.363895416259766</v>
      </c>
      <c r="V51" s="1">
        <v>11.37647819519043</v>
      </c>
      <c r="W51" s="1">
        <v>65.890754699707031</v>
      </c>
      <c r="X51" s="1">
        <v>300.50247192382813</v>
      </c>
      <c r="Y51" s="1">
        <v>2000.759765625</v>
      </c>
      <c r="Z51" s="1">
        <v>10.531639099121094</v>
      </c>
      <c r="AA51" s="1">
        <v>87.9012451171875</v>
      </c>
      <c r="AB51" s="1">
        <v>4.103813648223877</v>
      </c>
      <c r="AC51" s="1">
        <v>2.2394218444824219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1.104788499719956</v>
      </c>
      <c r="AL51">
        <f>(U51-T51)/(1000-U51)*AK51</f>
        <v>2.5715350331767181E-2</v>
      </c>
      <c r="AM51">
        <f>(P51+273.15)</f>
        <v>300.13016357421873</v>
      </c>
      <c r="AN51">
        <f>(O51+273.15)</f>
        <v>300.48630371093748</v>
      </c>
      <c r="AO51">
        <f>(Y51*AG51+Z51*AH51)*AI51</f>
        <v>320.12155534472549</v>
      </c>
      <c r="AP51">
        <f>((AO51+0.00000010773*(AN51^4-AM51^4))-AL51*44100)/(L51*51.4+0.00000043092*AM51^3)</f>
        <v>-6.6562772262994061</v>
      </c>
      <c r="AQ51">
        <f>0.61365*EXP(17.502*J51/(240.97+J51))</f>
        <v>3.5749919397834429</v>
      </c>
      <c r="AR51">
        <f>AQ51*1000/AA51</f>
        <v>40.670549490139337</v>
      </c>
      <c r="AS51">
        <f>(AR51-U51)</f>
        <v>13.306654073879571</v>
      </c>
      <c r="AT51">
        <f>IF(D51,P51,(O51+P51)/2)</f>
        <v>27.158233642578125</v>
      </c>
      <c r="AU51">
        <f>0.61365*EXP(17.502*AT51/(240.97+AT51))</f>
        <v>3.6125576768522989</v>
      </c>
      <c r="AV51">
        <f>IF(AS51&lt;&gt;0,(1000-(AR51+U51)/2)/AS51*AL51,0)</f>
        <v>1.8667792370007252</v>
      </c>
      <c r="AW51">
        <f>U51*AA51/1000</f>
        <v>2.4053204783457329</v>
      </c>
      <c r="AX51">
        <f>(AU51-AW51)</f>
        <v>1.207237198506566</v>
      </c>
      <c r="AY51">
        <f>1/(1.6/F51+1.37/N51)</f>
        <v>1.2447762631585857</v>
      </c>
      <c r="AZ51">
        <f>G51*AA51*0.001</f>
        <v>32.988858278534856</v>
      </c>
      <c r="BA51">
        <f>G51/S51</f>
        <v>0.97027961793617867</v>
      </c>
      <c r="BB51">
        <f>(1-AL51*AA51/AQ51/F51)*100</f>
        <v>80.901465552767135</v>
      </c>
      <c r="BC51">
        <f>(S51-E51/(N51/1.35))</f>
        <v>385.36743238238404</v>
      </c>
      <c r="BD51">
        <f>E51*BB51/100/BC51</f>
        <v>9.4695680462037728E-3</v>
      </c>
    </row>
    <row r="52" spans="1:56" x14ac:dyDescent="0.25">
      <c r="A52" s="1" t="s">
        <v>1</v>
      </c>
      <c r="B52" s="1" t="s">
        <v>529</v>
      </c>
      <c r="K52" s="2">
        <v>6.67</v>
      </c>
    </row>
    <row r="53" spans="1:56" x14ac:dyDescent="0.25">
      <c r="A53" s="1" t="s">
        <v>1</v>
      </c>
      <c r="B53" s="1" t="s">
        <v>528</v>
      </c>
      <c r="K53" s="2">
        <v>6.67</v>
      </c>
    </row>
    <row r="54" spans="1:56" x14ac:dyDescent="0.25">
      <c r="A54" s="1" t="s">
        <v>1</v>
      </c>
      <c r="B54" s="1" t="s">
        <v>527</v>
      </c>
      <c r="K54" s="2">
        <v>6.67</v>
      </c>
    </row>
    <row r="55" spans="1:56" x14ac:dyDescent="0.25">
      <c r="A55" s="1" t="s">
        <v>1</v>
      </c>
      <c r="B55" s="1" t="s">
        <v>526</v>
      </c>
      <c r="K55" s="2">
        <v>6.67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B87E-9E42-47CC-AC34-DC2475869BC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619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616</v>
      </c>
    </row>
    <row r="12" spans="1:56" x14ac:dyDescent="0.25">
      <c r="A12" s="1" t="s">
        <v>1</v>
      </c>
      <c r="B12" s="1" t="s">
        <v>615</v>
      </c>
    </row>
    <row r="13" spans="1:56" x14ac:dyDescent="0.25">
      <c r="A13" s="1" t="s">
        <v>1</v>
      </c>
      <c r="B13" s="1" t="s">
        <v>614</v>
      </c>
    </row>
    <row r="14" spans="1:56" x14ac:dyDescent="0.25">
      <c r="A14" s="1" t="s">
        <v>1</v>
      </c>
      <c r="B14" s="1" t="s">
        <v>613</v>
      </c>
    </row>
    <row r="15" spans="1:56" x14ac:dyDescent="0.25">
      <c r="A15" s="1" t="s">
        <v>1</v>
      </c>
      <c r="B15" s="1" t="s">
        <v>612</v>
      </c>
    </row>
    <row r="16" spans="1:56" x14ac:dyDescent="0.25">
      <c r="A16" s="1" t="s">
        <v>1</v>
      </c>
      <c r="B16" s="1" t="s">
        <v>611</v>
      </c>
    </row>
    <row r="17" spans="1:56" x14ac:dyDescent="0.25">
      <c r="A17" s="1" t="s">
        <v>1</v>
      </c>
      <c r="B17" s="1" t="s">
        <v>610</v>
      </c>
    </row>
    <row r="18" spans="1:56" x14ac:dyDescent="0.25">
      <c r="A18" s="1">
        <v>1</v>
      </c>
      <c r="B18" s="1" t="s">
        <v>609</v>
      </c>
      <c r="C18" s="1">
        <v>243.00000534206629</v>
      </c>
      <c r="D18" s="1">
        <v>0</v>
      </c>
      <c r="E18">
        <f>(R18-S18*(1000-T18)/(1000-U18))*AK18</f>
        <v>-2.2370874093047375</v>
      </c>
      <c r="F18">
        <f>IF(AV18&lt;&gt;0,1/(1/AV18-1/N18),0)</f>
        <v>3.2743585858987569</v>
      </c>
      <c r="G18">
        <f>((AY18-AL18/2)*S18-E18)/(AY18+AL18/2)</f>
        <v>386.32309759938875</v>
      </c>
      <c r="H18">
        <f>AL18*1000</f>
        <v>25.980778998152672</v>
      </c>
      <c r="I18">
        <f>(AQ18-AW18)</f>
        <v>1.1928811489492612</v>
      </c>
      <c r="J18">
        <f>(P18+AP18*D18)</f>
        <v>26.360361099243164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27.293979644775391</v>
      </c>
      <c r="P18" s="1">
        <v>26.360361099243164</v>
      </c>
      <c r="Q18" s="1">
        <v>27.4415283203125</v>
      </c>
      <c r="R18" s="1">
        <v>399.90625</v>
      </c>
      <c r="S18" s="1">
        <v>392.69793701171875</v>
      </c>
      <c r="T18" s="1">
        <v>2.6960341930389404</v>
      </c>
      <c r="U18" s="1">
        <v>25.60508918762207</v>
      </c>
      <c r="V18" s="1">
        <v>6.5175161361694336</v>
      </c>
      <c r="W18" s="1">
        <v>61.898910522460938</v>
      </c>
      <c r="X18" s="1">
        <v>300.572265625</v>
      </c>
      <c r="Y18" s="1">
        <v>-0.10501427948474884</v>
      </c>
      <c r="Z18" s="1">
        <v>6.8676023483276367</v>
      </c>
      <c r="AA18" s="1">
        <v>88.02947998046875</v>
      </c>
      <c r="AB18" s="1">
        <v>23.160636901855469</v>
      </c>
      <c r="AC18" s="1">
        <v>2.5807511806488037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1.1050450942095587</v>
      </c>
      <c r="AL18">
        <f>(U18-T18)/(1000-U18)*AK18</f>
        <v>2.5980778998152671E-2</v>
      </c>
      <c r="AM18">
        <f>(P18+273.15)</f>
        <v>299.51036109924314</v>
      </c>
      <c r="AN18">
        <f>(O18+273.15)</f>
        <v>300.44397964477537</v>
      </c>
      <c r="AO18">
        <f>(Y18*AG18+Z18*AH18)*AI18</f>
        <v>-1.6802284341999485E-2</v>
      </c>
      <c r="AP18">
        <f>((AO18+0.00000010773*(AN18^4-AM18^4))-AL18*44100)/(L18*51.4+0.00000043092*AM18^3)</f>
        <v>-9.3344461119052013</v>
      </c>
      <c r="AQ18">
        <f>0.61365*EXP(17.502*J18/(240.97+J18))</f>
        <v>3.4468838349891553</v>
      </c>
      <c r="AR18">
        <f>AQ18*1000/AA18</f>
        <v>39.156017231431122</v>
      </c>
      <c r="AS18">
        <f>(AR18-U18)</f>
        <v>13.550928043809051</v>
      </c>
      <c r="AT18">
        <f>IF(D18,P18,(O18+P18)/2)</f>
        <v>26.827170372009277</v>
      </c>
      <c r="AU18">
        <f>0.61365*EXP(17.502*AT18/(240.97+AT18))</f>
        <v>3.5429892343173548</v>
      </c>
      <c r="AV18">
        <f>IF(AS18&lt;&gt;0,(1000-(AR18+U18)/2)/AS18*AL18,0)</f>
        <v>1.8551871074884354</v>
      </c>
      <c r="AW18">
        <f>U18*AA18/1000</f>
        <v>2.2540026860398941</v>
      </c>
      <c r="AX18">
        <f>(AU18-AW18)</f>
        <v>1.2889865482774607</v>
      </c>
      <c r="AY18">
        <f>1/(1.6/F18+1.37/N18)</f>
        <v>1.2365329929755682</v>
      </c>
      <c r="AZ18">
        <f>G18*AA18*0.001</f>
        <v>34.007821386118074</v>
      </c>
      <c r="BA18">
        <f>G18/S18</f>
        <v>0.98376655741855912</v>
      </c>
      <c r="BB18">
        <f>(1-AL18*AA18/AQ18/F18)*100</f>
        <v>79.735895379293794</v>
      </c>
      <c r="BC18">
        <f>(S18-E18/(N18/1.35))</f>
        <v>393.40350300433619</v>
      </c>
      <c r="BD18">
        <f>E18*BB18/100/BC18</f>
        <v>-4.5341784264867572E-3</v>
      </c>
    </row>
    <row r="19" spans="1:56" x14ac:dyDescent="0.25">
      <c r="A19" s="1" t="s">
        <v>1</v>
      </c>
      <c r="B19" s="1" t="s">
        <v>608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607</v>
      </c>
      <c r="K20" s="1">
        <f t="shared" si="0"/>
        <v>2.72</v>
      </c>
    </row>
    <row r="21" spans="1:56" x14ac:dyDescent="0.25">
      <c r="A21" s="1">
        <v>2</v>
      </c>
      <c r="B21" s="1" t="s">
        <v>606</v>
      </c>
      <c r="C21" s="1">
        <v>446.00000534206629</v>
      </c>
      <c r="D21" s="1">
        <v>0</v>
      </c>
      <c r="E21">
        <f>(R21-S21*(1000-T21)/(1000-U21))*AK21</f>
        <v>-1.1765951677670181</v>
      </c>
      <c r="F21">
        <f>IF(AV21&lt;&gt;0,1/(1/AV21-1/N21),0)</f>
        <v>3.1557501048311702</v>
      </c>
      <c r="G21">
        <f>((AY21-AL21/2)*S21-E21)/(AY21+AL21/2)</f>
        <v>384.85022460510208</v>
      </c>
      <c r="H21">
        <f>AL21*1000</f>
        <v>25.48931873755722</v>
      </c>
      <c r="I21">
        <f>(AQ21-AW21)</f>
        <v>1.1957198415156864</v>
      </c>
      <c r="J21">
        <f>(P21+AP21*D21)</f>
        <v>26.198741912841797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27.247529983520508</v>
      </c>
      <c r="P21" s="1">
        <v>26.198741912841797</v>
      </c>
      <c r="Q21" s="1">
        <v>27.434482574462891</v>
      </c>
      <c r="R21" s="1">
        <v>400.0428466796875</v>
      </c>
      <c r="S21" s="1">
        <v>392.06643676757813</v>
      </c>
      <c r="T21" s="1">
        <v>2.7225339412689209</v>
      </c>
      <c r="U21" s="1">
        <v>25.20088005065918</v>
      </c>
      <c r="V21" s="1">
        <v>6.5995340347290039</v>
      </c>
      <c r="W21" s="1">
        <v>61.087966918945313</v>
      </c>
      <c r="X21" s="1">
        <v>300.66156005859375</v>
      </c>
      <c r="Y21" s="1">
        <v>25.547506332397461</v>
      </c>
      <c r="Z21" s="1">
        <v>8.0803461074829102</v>
      </c>
      <c r="AA21" s="1">
        <v>88.0296630859375</v>
      </c>
      <c r="AB21" s="1">
        <v>23.096656799316406</v>
      </c>
      <c r="AC21" s="1">
        <v>2.5647494792938232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1.1053733825683589</v>
      </c>
      <c r="AL21">
        <f>(U21-T21)/(1000-U21)*AK21</f>
        <v>2.5489318737557221E-2</v>
      </c>
      <c r="AM21">
        <f>(P21+273.15)</f>
        <v>299.34874191284177</v>
      </c>
      <c r="AN21">
        <f>(O21+273.15)</f>
        <v>300.39752998352049</v>
      </c>
      <c r="AO21">
        <f>(Y21*AG21+Z21*AH21)*AI21</f>
        <v>4.0876009218185914</v>
      </c>
      <c r="AP21">
        <f>((AO21+0.00000010773*(AN21^4-AM21^4))-AL21*44100)/(L21*51.4+0.00000043092*AM21^3)</f>
        <v>-9.112917549955025</v>
      </c>
      <c r="AQ21">
        <f>0.61365*EXP(17.502*J21/(240.97+J21))</f>
        <v>3.4141448218443378</v>
      </c>
      <c r="AR21">
        <f>AQ21*1000/AA21</f>
        <v>38.784026908194974</v>
      </c>
      <c r="AS21">
        <f>(AR21-U21)</f>
        <v>13.583146857535795</v>
      </c>
      <c r="AT21">
        <f>IF(D21,P21,(O21+P21)/2)</f>
        <v>26.723135948181152</v>
      </c>
      <c r="AU21">
        <f>0.61365*EXP(17.502*AT21/(240.97+AT21))</f>
        <v>3.5213707136431522</v>
      </c>
      <c r="AV21">
        <f>IF(AS21&lt;&gt;0,(1000-(AR21+U21)/2)/AS21*AL21,0)</f>
        <v>1.8165049051159177</v>
      </c>
      <c r="AW21">
        <f>U21*AA21/1000</f>
        <v>2.2184249803286513</v>
      </c>
      <c r="AX21">
        <f>(AU21-AW21)</f>
        <v>1.3029457333145009</v>
      </c>
      <c r="AY21">
        <f>1/(1.6/F21+1.37/N21)</f>
        <v>1.2090751827843595</v>
      </c>
      <c r="AZ21">
        <f>G21*AA21*0.001</f>
        <v>33.87823561053451</v>
      </c>
      <c r="BA21">
        <f>G21/S21</f>
        <v>0.98159441491097621</v>
      </c>
      <c r="BB21">
        <f>(1-AL21*AA21/AQ21/F21)*100</f>
        <v>79.174150610105997</v>
      </c>
      <c r="BC21">
        <f>(S21-E21/(N21/1.35))</f>
        <v>392.43752890014366</v>
      </c>
      <c r="BD21">
        <f>E21*BB21/100/BC21</f>
        <v>-2.3737771278142081E-3</v>
      </c>
    </row>
    <row r="22" spans="1:56" x14ac:dyDescent="0.25">
      <c r="A22" s="1" t="s">
        <v>1</v>
      </c>
      <c r="B22" s="1" t="s">
        <v>605</v>
      </c>
      <c r="K22" s="1">
        <f t="shared" si="0"/>
        <v>2.72</v>
      </c>
    </row>
    <row r="23" spans="1:56" x14ac:dyDescent="0.25">
      <c r="A23" s="1" t="s">
        <v>1</v>
      </c>
      <c r="B23" s="1" t="s">
        <v>604</v>
      </c>
      <c r="K23" s="1">
        <f t="shared" si="0"/>
        <v>2.72</v>
      </c>
    </row>
    <row r="24" spans="1:56" x14ac:dyDescent="0.25">
      <c r="A24" s="1">
        <v>3</v>
      </c>
      <c r="B24" s="1" t="s">
        <v>603</v>
      </c>
      <c r="C24" s="1">
        <v>649.00000534206629</v>
      </c>
      <c r="D24" s="1">
        <v>0</v>
      </c>
      <c r="E24">
        <f>(R24-S24*(1000-T24)/(1000-U24))*AK24</f>
        <v>-0.27232835697745389</v>
      </c>
      <c r="F24">
        <f>IF(AV24&lt;&gt;0,1/(1/AV24-1/N24),0)</f>
        <v>3.081374740215244</v>
      </c>
      <c r="G24">
        <f>((AY24-AL24/2)*S24-E24)/(AY24+AL24/2)</f>
        <v>383.49536370887375</v>
      </c>
      <c r="H24">
        <f>AL24*1000</f>
        <v>25.076080639603447</v>
      </c>
      <c r="I24">
        <f>(AQ24-AW24)</f>
        <v>1.1930425467736581</v>
      </c>
      <c r="J24">
        <f>(P24+AP24*D24)</f>
        <v>26.03996467590332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27.171901702880859</v>
      </c>
      <c r="P24" s="1">
        <v>26.03996467590332</v>
      </c>
      <c r="Q24" s="1">
        <v>27.376293182373047</v>
      </c>
      <c r="R24" s="1">
        <v>400.05606079101563</v>
      </c>
      <c r="S24" s="1">
        <v>391.42153930664063</v>
      </c>
      <c r="T24" s="1">
        <v>2.7455885410308838</v>
      </c>
      <c r="U24" s="1">
        <v>24.870212554931641</v>
      </c>
      <c r="V24" s="1">
        <v>6.6846566200256348</v>
      </c>
      <c r="W24" s="1">
        <v>60.551258087158203</v>
      </c>
      <c r="X24" s="1">
        <v>300.61807250976563</v>
      </c>
      <c r="Y24" s="1">
        <v>50.536529541015625</v>
      </c>
      <c r="Z24" s="1">
        <v>7.9551658630371094</v>
      </c>
      <c r="AA24" s="1">
        <v>88.025131225585938</v>
      </c>
      <c r="AB24" s="1">
        <v>23.106777191162109</v>
      </c>
      <c r="AC24" s="1">
        <v>2.5505871772766113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1.105213501874138</v>
      </c>
      <c r="AL24">
        <f>(U24-T24)/(1000-U24)*AK24</f>
        <v>2.5076080639603447E-2</v>
      </c>
      <c r="AM24">
        <f>(P24+273.15)</f>
        <v>299.1899646759033</v>
      </c>
      <c r="AN24">
        <f>(O24+273.15)</f>
        <v>300.32190170288084</v>
      </c>
      <c r="AO24">
        <f>(Y24*AG24+Z24*AH24)*AI24</f>
        <v>8.0858445458297865</v>
      </c>
      <c r="AP24">
        <f>((AO24+0.00000010773*(AN24^4-AM24^4))-AL24*44100)/(L24*51.4+0.00000043092*AM24^3)</f>
        <v>-8.9236447974297501</v>
      </c>
      <c r="AQ24">
        <f>0.61365*EXP(17.502*J24/(240.97+J24))</f>
        <v>3.3822462705297305</v>
      </c>
      <c r="AR24">
        <f>AQ24*1000/AA24</f>
        <v>38.423643605391469</v>
      </c>
      <c r="AS24">
        <f>(AR24-U24)</f>
        <v>13.553431050459828</v>
      </c>
      <c r="AT24">
        <f>IF(D24,P24,(O24+P24)/2)</f>
        <v>26.60593318939209</v>
      </c>
      <c r="AU24">
        <f>0.61365*EXP(17.502*AT24/(240.97+AT24))</f>
        <v>3.4971538268732947</v>
      </c>
      <c r="AV24">
        <f>IF(AS24&lt;&gt;0,(1000-(AR24+U24)/2)/AS24*AL24,0)</f>
        <v>1.7916127384029266</v>
      </c>
      <c r="AW24">
        <f>U24*AA24/1000</f>
        <v>2.1892037237560724</v>
      </c>
      <c r="AX24">
        <f>(AU24-AW24)</f>
        <v>1.3079501031172223</v>
      </c>
      <c r="AY24">
        <f>1/(1.6/F24+1.37/N24)</f>
        <v>1.1914461017224389</v>
      </c>
      <c r="AZ24">
        <f>G24*AA24*0.001</f>
        <v>33.757229714877418</v>
      </c>
      <c r="BA24">
        <f>G24/S24</f>
        <v>0.97975028249133356</v>
      </c>
      <c r="BB24">
        <f>(1-AL24*AA24/AQ24/F24)*100</f>
        <v>78.820456542830968</v>
      </c>
      <c r="BC24">
        <f>(S24-E24/(N24/1.35))</f>
        <v>391.50743028555786</v>
      </c>
      <c r="BD24">
        <f>E24*BB24/100/BC24</f>
        <v>-5.4826661682680659E-4</v>
      </c>
    </row>
    <row r="25" spans="1:56" x14ac:dyDescent="0.25">
      <c r="A25" s="1" t="s">
        <v>1</v>
      </c>
      <c r="B25" s="1" t="s">
        <v>602</v>
      </c>
      <c r="K25" s="1">
        <f t="shared" si="0"/>
        <v>2.72</v>
      </c>
    </row>
    <row r="26" spans="1:56" x14ac:dyDescent="0.25">
      <c r="A26" s="1" t="s">
        <v>1</v>
      </c>
      <c r="B26" s="1" t="s">
        <v>601</v>
      </c>
      <c r="K26" s="1">
        <f t="shared" si="0"/>
        <v>2.72</v>
      </c>
    </row>
    <row r="27" spans="1:56" x14ac:dyDescent="0.25">
      <c r="A27" s="1">
        <v>4</v>
      </c>
      <c r="B27" s="1" t="s">
        <v>600</v>
      </c>
      <c r="C27" s="1">
        <v>852.00000534206629</v>
      </c>
      <c r="D27" s="1">
        <v>0</v>
      </c>
      <c r="E27">
        <f>(R27-S27*(1000-T27)/(1000-U27))*AK27</f>
        <v>0.72802297688797912</v>
      </c>
      <c r="F27">
        <f>IF(AV27&lt;&gt;0,1/(1/AV27-1/N27),0)</f>
        <v>3.0720529706712036</v>
      </c>
      <c r="G27">
        <f>((AY27-AL27/2)*S27-E27)/(AY27+AL27/2)</f>
        <v>381.82082843890294</v>
      </c>
      <c r="H27">
        <f>AL27*1000</f>
        <v>24.955946008156836</v>
      </c>
      <c r="I27">
        <f>(AQ27-AW27)</f>
        <v>1.189529239874644</v>
      </c>
      <c r="J27">
        <f>(P27+AP27*D27)</f>
        <v>25.986528396606445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27.112180709838867</v>
      </c>
      <c r="P27" s="1">
        <v>25.986528396606445</v>
      </c>
      <c r="Q27" s="1">
        <v>27.322029113769531</v>
      </c>
      <c r="R27" s="1">
        <v>400.01467895507813</v>
      </c>
      <c r="S27" s="1">
        <v>390.53707885742188</v>
      </c>
      <c r="T27" s="1">
        <v>2.7676093578338623</v>
      </c>
      <c r="U27" s="1">
        <v>24.789175033569336</v>
      </c>
      <c r="V27" s="1">
        <v>6.7618288993835449</v>
      </c>
      <c r="W27" s="1">
        <v>60.564964294433594</v>
      </c>
      <c r="X27" s="1">
        <v>300.60296630859375</v>
      </c>
      <c r="Y27" s="1">
        <v>100.70894622802734</v>
      </c>
      <c r="Z27" s="1">
        <v>8.1524934768676758</v>
      </c>
      <c r="AA27" s="1">
        <v>88.023918151855469</v>
      </c>
      <c r="AB27" s="1">
        <v>23.111738204956055</v>
      </c>
      <c r="AC27" s="1">
        <v>2.5485525131225586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1.1051579643698297</v>
      </c>
      <c r="AL27">
        <f>(U27-T27)/(1000-U27)*AK27</f>
        <v>2.4955946008156836E-2</v>
      </c>
      <c r="AM27">
        <f>(P27+273.15)</f>
        <v>299.13652839660642</v>
      </c>
      <c r="AN27">
        <f>(O27+273.15)</f>
        <v>300.26218070983884</v>
      </c>
      <c r="AO27">
        <f>(Y27*AG27+Z27*AH27)*AI27</f>
        <v>16.113431036321117</v>
      </c>
      <c r="AP27">
        <f>((AO27+0.00000010773*(AN27^4-AM27^4))-AL27*44100)/(L27*51.4+0.00000043092*AM27^3)</f>
        <v>-8.8151204086163446</v>
      </c>
      <c r="AQ27">
        <f>0.61365*EXP(17.502*J27/(240.97+J27))</f>
        <v>3.3715695540815704</v>
      </c>
      <c r="AR27">
        <f>AQ27*1000/AA27</f>
        <v>38.302879772575778</v>
      </c>
      <c r="AS27">
        <f>(AR27-U27)</f>
        <v>13.513704739006442</v>
      </c>
      <c r="AT27">
        <f>IF(D27,P27,(O27+P27)/2)</f>
        <v>26.549354553222656</v>
      </c>
      <c r="AU27">
        <f>0.61365*EXP(17.502*AT27/(240.97+AT27))</f>
        <v>3.4855154624754401</v>
      </c>
      <c r="AV27">
        <f>IF(AS27&lt;&gt;0,(1000-(AR27+U27)/2)/AS27*AL27,0)</f>
        <v>1.7884573859122852</v>
      </c>
      <c r="AW27">
        <f>U27*AA27/1000</f>
        <v>2.1820403142069265</v>
      </c>
      <c r="AX27">
        <f>(AU27-AW27)</f>
        <v>1.3034751482685136</v>
      </c>
      <c r="AY27">
        <f>1/(1.6/F27+1.37/N27)</f>
        <v>1.1892136636638024</v>
      </c>
      <c r="AZ27">
        <f>G27*AA27*0.001</f>
        <v>33.609365351179648</v>
      </c>
      <c r="BA27">
        <f>G27/S27</f>
        <v>0.97768137549443523</v>
      </c>
      <c r="BB27">
        <f>(1-AL27*AA27/AQ27/F27)*100</f>
        <v>78.791306777029632</v>
      </c>
      <c r="BC27">
        <f>(S27-E27/(N27/1.35))</f>
        <v>390.30746411273208</v>
      </c>
      <c r="BD27">
        <f>E27*BB27/100/BC27</f>
        <v>1.4696588455746097E-3</v>
      </c>
    </row>
    <row r="28" spans="1:56" x14ac:dyDescent="0.25">
      <c r="A28" s="1" t="s">
        <v>1</v>
      </c>
      <c r="B28" s="1" t="s">
        <v>599</v>
      </c>
      <c r="K28" s="1">
        <f t="shared" si="0"/>
        <v>2.72</v>
      </c>
    </row>
    <row r="29" spans="1:56" x14ac:dyDescent="0.25">
      <c r="A29" s="1" t="s">
        <v>1</v>
      </c>
      <c r="B29" s="1" t="s">
        <v>598</v>
      </c>
      <c r="K29" s="1">
        <f t="shared" si="0"/>
        <v>2.72</v>
      </c>
    </row>
    <row r="30" spans="1:56" x14ac:dyDescent="0.25">
      <c r="A30" s="1">
        <v>5</v>
      </c>
      <c r="B30" s="1" t="s">
        <v>597</v>
      </c>
      <c r="C30" s="1">
        <v>1055.0000053420663</v>
      </c>
      <c r="D30" s="1">
        <v>0</v>
      </c>
      <c r="E30">
        <f>(R30-S30*(1000-T30)/(1000-U30))*AK30</f>
        <v>1.4147686164485034</v>
      </c>
      <c r="F30">
        <f>IF(AV30&lt;&gt;0,1/(1/AV30-1/N30),0)</f>
        <v>3.0814231956331493</v>
      </c>
      <c r="G30">
        <f>((AY30-AL30/2)*S30-E30)/(AY30+AL30/2)</f>
        <v>380.73874745804358</v>
      </c>
      <c r="H30">
        <f>AL30*1000</f>
        <v>24.901580926528815</v>
      </c>
      <c r="I30">
        <f>(AQ30-AW30)</f>
        <v>1.184858107079223</v>
      </c>
      <c r="J30">
        <f>(P30+AP30*D30)</f>
        <v>25.951423645019531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27.075397491455078</v>
      </c>
      <c r="P30" s="1">
        <v>25.951423645019531</v>
      </c>
      <c r="Q30" s="1">
        <v>27.284782409667969</v>
      </c>
      <c r="R30" s="1">
        <v>400.04754638671875</v>
      </c>
      <c r="S30" s="1">
        <v>389.980224609375</v>
      </c>
      <c r="T30" s="1">
        <v>2.7892756462097168</v>
      </c>
      <c r="U30" s="1">
        <v>24.763618469238281</v>
      </c>
      <c r="V30" s="1">
        <v>6.8292498588562012</v>
      </c>
      <c r="W30" s="1">
        <v>60.631130218505859</v>
      </c>
      <c r="X30" s="1">
        <v>300.6005859375</v>
      </c>
      <c r="Y30" s="1">
        <v>151.04124450683594</v>
      </c>
      <c r="Z30" s="1">
        <v>8.0633144378662109</v>
      </c>
      <c r="AA30" s="1">
        <v>88.020797729492188</v>
      </c>
      <c r="AB30" s="1">
        <v>23.107051849365234</v>
      </c>
      <c r="AC30" s="1">
        <v>2.5524799823760986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1.1051492130055145</v>
      </c>
      <c r="AL30">
        <f>(U30-T30)/(1000-U30)*AK30</f>
        <v>2.4901580926528815E-2</v>
      </c>
      <c r="AM30">
        <f>(P30+273.15)</f>
        <v>299.10142364501951</v>
      </c>
      <c r="AN30">
        <f>(O30+273.15)</f>
        <v>300.22539749145506</v>
      </c>
      <c r="AO30">
        <f>(Y30*AG30+Z30*AH30)*AI30</f>
        <v>24.166598580928166</v>
      </c>
      <c r="AP30">
        <f>((AO30+0.00000010773*(AN30^4-AM30^4))-AL30*44100)/(L30*51.4+0.00000043092*AM30^3)</f>
        <v>-8.7296251456760192</v>
      </c>
      <c r="AQ30">
        <f>0.61365*EXP(17.502*J30/(240.97+J30))</f>
        <v>3.3645715594103627</v>
      </c>
      <c r="AR30">
        <f>AQ30*1000/AA30</f>
        <v>38.224733769744418</v>
      </c>
      <c r="AS30">
        <f>(AR30-U30)</f>
        <v>13.461115300506137</v>
      </c>
      <c r="AT30">
        <f>IF(D30,P30,(O30+P30)/2)</f>
        <v>26.513410568237305</v>
      </c>
      <c r="AU30">
        <f>0.61365*EXP(17.502*AT30/(240.97+AT30))</f>
        <v>3.4781392758946468</v>
      </c>
      <c r="AV30">
        <f>IF(AS30&lt;&gt;0,(1000-(AR30+U30)/2)/AS30*AL30,0)</f>
        <v>1.7916291193396239</v>
      </c>
      <c r="AW30">
        <f>U30*AA30/1000</f>
        <v>2.1797134523311397</v>
      </c>
      <c r="AX30">
        <f>(AU30-AW30)</f>
        <v>1.2984258235635071</v>
      </c>
      <c r="AY30">
        <f>1/(1.6/F30+1.37/N30)</f>
        <v>1.1914576926845699</v>
      </c>
      <c r="AZ30">
        <f>G30*AA30*0.001</f>
        <v>33.51292827778466</v>
      </c>
      <c r="BA30">
        <f>G30/S30</f>
        <v>0.97630270314196521</v>
      </c>
      <c r="BB30">
        <f>(1-AL30*AA30/AQ30/F30)*100</f>
        <v>78.858728511461052</v>
      </c>
      <c r="BC30">
        <f>(S30-E30/(N30/1.35))</f>
        <v>389.53401378228057</v>
      </c>
      <c r="BD30">
        <f>E30*BB30/100/BC30</f>
        <v>2.864110713920997E-3</v>
      </c>
    </row>
    <row r="31" spans="1:56" x14ac:dyDescent="0.25">
      <c r="A31" s="1" t="s">
        <v>1</v>
      </c>
      <c r="B31" s="1" t="s">
        <v>596</v>
      </c>
      <c r="K31" s="1">
        <f t="shared" si="0"/>
        <v>2.72</v>
      </c>
    </row>
    <row r="32" spans="1:56" x14ac:dyDescent="0.25">
      <c r="A32" s="1" t="s">
        <v>1</v>
      </c>
      <c r="B32" s="1" t="s">
        <v>595</v>
      </c>
      <c r="K32" s="1">
        <f t="shared" si="0"/>
        <v>2.72</v>
      </c>
    </row>
    <row r="33" spans="1:56" x14ac:dyDescent="0.25">
      <c r="A33" s="1">
        <v>6</v>
      </c>
      <c r="B33" s="1" t="s">
        <v>594</v>
      </c>
      <c r="C33" s="1">
        <v>1258.0000053420663</v>
      </c>
      <c r="D33" s="1">
        <v>0</v>
      </c>
      <c r="E33">
        <f>(R33-S33*(1000-T33)/(1000-U33))*AK33</f>
        <v>2.4522039755182572</v>
      </c>
      <c r="F33">
        <f>IF(AV33&lt;&gt;0,1/(1/AV33-1/N33),0)</f>
        <v>3.2105562526453828</v>
      </c>
      <c r="G33">
        <f>((AY33-AL33/2)*S33-E33)/(AY33+AL33/2)</f>
        <v>379.05724201874136</v>
      </c>
      <c r="H33">
        <f>AL33*1000</f>
        <v>25.136901417065417</v>
      </c>
      <c r="I33">
        <f>(AQ33-AW33)</f>
        <v>1.1679071125284368</v>
      </c>
      <c r="J33">
        <f>(P33+AP33*D33)</f>
        <v>25.964572906494141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27.052465438842773</v>
      </c>
      <c r="P33" s="1">
        <v>25.964572906494141</v>
      </c>
      <c r="Q33" s="1">
        <v>27.259140014648438</v>
      </c>
      <c r="R33" s="1">
        <v>400.02944946289063</v>
      </c>
      <c r="S33" s="1">
        <v>388.96429443359375</v>
      </c>
      <c r="T33" s="1">
        <v>2.8112058639526367</v>
      </c>
      <c r="U33" s="1">
        <v>24.986480712890625</v>
      </c>
      <c r="V33" s="1">
        <v>6.8920726776123047</v>
      </c>
      <c r="W33" s="1">
        <v>61.257926940917969</v>
      </c>
      <c r="X33" s="1">
        <v>300.623046875</v>
      </c>
      <c r="Y33" s="1">
        <v>300.67181396484375</v>
      </c>
      <c r="Z33" s="1">
        <v>7.9888372421264648</v>
      </c>
      <c r="AA33" s="1">
        <v>88.018966674804688</v>
      </c>
      <c r="AB33" s="1">
        <v>23.109951019287109</v>
      </c>
      <c r="AC33" s="1">
        <v>2.5571849346160889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1.1052317899816175</v>
      </c>
      <c r="AL33">
        <f>(U33-T33)/(1000-U33)*AK33</f>
        <v>2.5136901417065417E-2</v>
      </c>
      <c r="AM33">
        <f>(P33+273.15)</f>
        <v>299.11457290649412</v>
      </c>
      <c r="AN33">
        <f>(O33+273.15)</f>
        <v>300.20246543884275</v>
      </c>
      <c r="AO33">
        <f>(Y33*AG33+Z33*AH33)*AI33</f>
        <v>48.1074891590888</v>
      </c>
      <c r="AP33">
        <f>((AO33+0.00000010773*(AN33^4-AM33^4))-AL33*44100)/(L33*51.4+0.00000043092*AM33^3)</f>
        <v>-8.6213658124314421</v>
      </c>
      <c r="AQ33">
        <f>0.61365*EXP(17.502*J33/(240.97+J33))</f>
        <v>3.3671913257170067</v>
      </c>
      <c r="AR33">
        <f>AQ33*1000/AA33</f>
        <v>38.25529261389137</v>
      </c>
      <c r="AS33">
        <f>(AR33-U33)</f>
        <v>13.268811901000745</v>
      </c>
      <c r="AT33">
        <f>IF(D33,P33,(O33+P33)/2)</f>
        <v>26.508519172668457</v>
      </c>
      <c r="AU33">
        <f>0.61365*EXP(17.502*AT33/(240.97+AT33))</f>
        <v>3.4771365504406178</v>
      </c>
      <c r="AV33">
        <f>IF(AS33&lt;&gt;0,(1000-(AR33+U33)/2)/AS33*AL33,0)</f>
        <v>1.8345312668462546</v>
      </c>
      <c r="AW33">
        <f>U33*AA33/1000</f>
        <v>2.1992842131885699</v>
      </c>
      <c r="AX33">
        <f>(AU33-AW33)</f>
        <v>1.2778523372520478</v>
      </c>
      <c r="AY33">
        <f>1/(1.6/F33+1.37/N33)</f>
        <v>1.2218613864769097</v>
      </c>
      <c r="AZ33">
        <f>G33*AA33*0.001</f>
        <v>33.364226753090975</v>
      </c>
      <c r="BA33">
        <f>G33/S33</f>
        <v>0.97452966105981798</v>
      </c>
      <c r="BB33">
        <f>(1-AL33*AA33/AQ33/F33)*100</f>
        <v>79.533671998195928</v>
      </c>
      <c r="BC33">
        <f>(S33-E33/(N33/1.35))</f>
        <v>388.19088176992648</v>
      </c>
      <c r="BD33">
        <f>E33*BB33/100/BC33</f>
        <v>5.0241465171027237E-3</v>
      </c>
    </row>
    <row r="34" spans="1:56" x14ac:dyDescent="0.25">
      <c r="A34" s="1" t="s">
        <v>1</v>
      </c>
      <c r="B34" s="1" t="s">
        <v>593</v>
      </c>
      <c r="K34" s="1">
        <f t="shared" si="0"/>
        <v>2.72</v>
      </c>
    </row>
    <row r="35" spans="1:56" x14ac:dyDescent="0.25">
      <c r="A35" s="1" t="s">
        <v>1</v>
      </c>
      <c r="B35" s="1" t="s">
        <v>592</v>
      </c>
      <c r="K35" s="1">
        <f t="shared" si="0"/>
        <v>2.72</v>
      </c>
    </row>
    <row r="36" spans="1:56" x14ac:dyDescent="0.25">
      <c r="A36" s="1">
        <v>7</v>
      </c>
      <c r="B36" s="1" t="s">
        <v>591</v>
      </c>
      <c r="C36" s="1">
        <v>1461.0000053420663</v>
      </c>
      <c r="D36" s="1">
        <v>0</v>
      </c>
      <c r="E36">
        <f>(R36-S36*(1000-T36)/(1000-U36))*AK36</f>
        <v>2.9570731998325654</v>
      </c>
      <c r="F36">
        <f>IF(AV36&lt;&gt;0,1/(1/AV36-1/N36),0)</f>
        <v>3.3963320540011468</v>
      </c>
      <c r="G36">
        <f>((AY36-AL36/2)*S36-E36)/(AY36+AL36/2)</f>
        <v>378.12182446382036</v>
      </c>
      <c r="H36">
        <f>AL36*1000</f>
        <v>25.623835002154596</v>
      </c>
      <c r="I36">
        <f>(AQ36-AW36)</f>
        <v>1.1528390382397626</v>
      </c>
      <c r="J36">
        <f>(P36+AP36*D36)</f>
        <v>26.082183837890625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27.069124221801758</v>
      </c>
      <c r="P36" s="1">
        <v>26.082183837890625</v>
      </c>
      <c r="Q36" s="1">
        <v>27.261568069458008</v>
      </c>
      <c r="R36" s="1">
        <v>399.90435791015625</v>
      </c>
      <c r="S36" s="1">
        <v>388.22933959960938</v>
      </c>
      <c r="T36" s="1">
        <v>2.8338987827301025</v>
      </c>
      <c r="U36" s="1">
        <v>25.42609977722168</v>
      </c>
      <c r="V36" s="1">
        <v>6.9405579566955566</v>
      </c>
      <c r="W36" s="1">
        <v>62.271568298339844</v>
      </c>
      <c r="X36" s="1">
        <v>300.65557861328125</v>
      </c>
      <c r="Y36" s="1">
        <v>500.2197265625</v>
      </c>
      <c r="Z36" s="1">
        <v>8.1995153427124023</v>
      </c>
      <c r="AA36" s="1">
        <v>88.014427185058594</v>
      </c>
      <c r="AB36" s="1">
        <v>23.215057373046875</v>
      </c>
      <c r="AC36" s="1">
        <v>2.5672929286956787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1.1053513919605926</v>
      </c>
      <c r="AL36">
        <f>(U36-T36)/(1000-U36)*AK36</f>
        <v>2.5623835002154597E-2</v>
      </c>
      <c r="AM36">
        <f>(P36+273.15)</f>
        <v>299.2321838378906</v>
      </c>
      <c r="AN36">
        <f>(O36+273.15)</f>
        <v>300.21912422180174</v>
      </c>
      <c r="AO36">
        <f>(Y36*AG36+Z36*AH36)*AI36</f>
        <v>80.035154461074853</v>
      </c>
      <c r="AP36">
        <f>((AO36+0.00000010773*(AN36^4-AM36^4))-AL36*44100)/(L36*51.4+0.00000043092*AM36^3)</f>
        <v>-8.5439631567124934</v>
      </c>
      <c r="AQ36">
        <f>0.61365*EXP(17.502*J36/(240.97+J36))</f>
        <v>3.3907026456820746</v>
      </c>
      <c r="AR36">
        <f>AQ36*1000/AA36</f>
        <v>38.524395989680237</v>
      </c>
      <c r="AS36">
        <f>(AR36-U36)</f>
        <v>13.098296212458557</v>
      </c>
      <c r="AT36">
        <f>IF(D36,P36,(O36+P36)/2)</f>
        <v>26.575654029846191</v>
      </c>
      <c r="AU36">
        <f>0.61365*EXP(17.502*AT36/(240.97+AT36))</f>
        <v>3.490921116200302</v>
      </c>
      <c r="AV36">
        <f>IF(AS36&lt;&gt;0,(1000-(AR36+U36)/2)/AS36*AL36,0)</f>
        <v>1.8937200780848915</v>
      </c>
      <c r="AW36">
        <f>U36*AA36/1000</f>
        <v>2.2378636074423119</v>
      </c>
      <c r="AX36">
        <f>(AU36-AW36)</f>
        <v>1.25305750875799</v>
      </c>
      <c r="AY36">
        <f>1/(1.6/F36+1.37/N36)</f>
        <v>1.2639606193051183</v>
      </c>
      <c r="AZ36">
        <f>G36*AA36*0.001</f>
        <v>33.280175786352423</v>
      </c>
      <c r="BA36">
        <f>G36/S36</f>
        <v>0.97396509200924086</v>
      </c>
      <c r="BB36">
        <f>(1-AL36*AA36/AQ36/F36)*100</f>
        <v>80.416146714458776</v>
      </c>
      <c r="BC36">
        <f>(S36-E36/(N36/1.35))</f>
        <v>387.29669375000861</v>
      </c>
      <c r="BD36">
        <f>E36*BB36/100/BC36</f>
        <v>6.1399034931246266E-3</v>
      </c>
    </row>
    <row r="37" spans="1:56" x14ac:dyDescent="0.25">
      <c r="A37" s="1" t="s">
        <v>1</v>
      </c>
      <c r="B37" s="1" t="s">
        <v>590</v>
      </c>
      <c r="K37" s="1">
        <f t="shared" si="0"/>
        <v>2.72</v>
      </c>
    </row>
    <row r="38" spans="1:56" x14ac:dyDescent="0.25">
      <c r="A38" s="1" t="s">
        <v>1</v>
      </c>
      <c r="B38" s="1" t="s">
        <v>589</v>
      </c>
      <c r="K38" s="1">
        <f t="shared" si="0"/>
        <v>2.72</v>
      </c>
    </row>
    <row r="39" spans="1:56" x14ac:dyDescent="0.25">
      <c r="A39" s="1">
        <v>8</v>
      </c>
      <c r="B39" s="1" t="s">
        <v>588</v>
      </c>
      <c r="C39" s="1">
        <v>1664.0000053420663</v>
      </c>
      <c r="D39" s="1">
        <v>0</v>
      </c>
      <c r="E39">
        <f>(R39-S39*(1000-T39)/(1000-U39))*AK39</f>
        <v>3.3290399187000626</v>
      </c>
      <c r="F39">
        <f>IF(AV39&lt;&gt;0,1/(1/AV39-1/N39),0)</f>
        <v>3.7257712376106698</v>
      </c>
      <c r="G39">
        <f>((AY39-AL39/2)*S39-E39)/(AY39+AL39/2)</f>
        <v>377.80086957847237</v>
      </c>
      <c r="H39">
        <f>AL39*1000</f>
        <v>26.277468010179028</v>
      </c>
      <c r="I39">
        <f>(AQ39-AW39)</f>
        <v>1.1234118336224097</v>
      </c>
      <c r="J39">
        <f>(P39+AP39*D39)</f>
        <v>26.189872741699219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27.104518890380859</v>
      </c>
      <c r="P39" s="1">
        <v>26.189872741699219</v>
      </c>
      <c r="Q39" s="1">
        <v>27.286199569702148</v>
      </c>
      <c r="R39" s="1">
        <v>400.06829833984375</v>
      </c>
      <c r="S39" s="1">
        <v>387.835693359375</v>
      </c>
      <c r="T39" s="1">
        <v>2.8516967296600342</v>
      </c>
      <c r="U39" s="1">
        <v>26.007986068725586</v>
      </c>
      <c r="V39" s="1">
        <v>6.9692463874816895</v>
      </c>
      <c r="W39" s="1">
        <v>63.560775756835938</v>
      </c>
      <c r="X39" s="1">
        <v>300.634521484375</v>
      </c>
      <c r="Y39" s="1">
        <v>750.97198486328125</v>
      </c>
      <c r="Z39" s="1">
        <v>8.2322673797607422</v>
      </c>
      <c r="AA39" s="1">
        <v>88.009284973144531</v>
      </c>
      <c r="AB39" s="1">
        <v>23.312335968017578</v>
      </c>
      <c r="AC39" s="1">
        <v>2.5819456577301025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1.1052739760454959</v>
      </c>
      <c r="AL39">
        <f>(U39-T39)/(1000-U39)*AK39</f>
        <v>2.627746801017903E-2</v>
      </c>
      <c r="AM39">
        <f>(P39+273.15)</f>
        <v>299.3398727416992</v>
      </c>
      <c r="AN39">
        <f>(O39+273.15)</f>
        <v>300.25451889038084</v>
      </c>
      <c r="AO39">
        <f>(Y39*AG39+Z39*AH39)*AI39</f>
        <v>120.1555148924399</v>
      </c>
      <c r="AP39">
        <f>((AO39+0.00000010773*(AN39^4-AM39^4))-AL39*44100)/(L39*51.4+0.00000043092*AM39^3)</f>
        <v>-8.4570087177723554</v>
      </c>
      <c r="AQ39">
        <f>0.61365*EXP(17.502*J39/(240.97+J39))</f>
        <v>3.4123560911224526</v>
      </c>
      <c r="AR39">
        <f>AQ39*1000/AA39</f>
        <v>38.772682815951875</v>
      </c>
      <c r="AS39">
        <f>(AR39-U39)</f>
        <v>12.764696747226289</v>
      </c>
      <c r="AT39">
        <f>IF(D39,P39,(O39+P39)/2)</f>
        <v>26.647195816040039</v>
      </c>
      <c r="AU39">
        <f>0.61365*EXP(17.502*AT39/(240.97+AT39))</f>
        <v>3.5056630325723361</v>
      </c>
      <c r="AV39">
        <f>IF(AS39&lt;&gt;0,(1000-(AR39+U39)/2)/AS39*AL39,0)</f>
        <v>1.9919260548478366</v>
      </c>
      <c r="AW39">
        <f>U39*AA39/1000</f>
        <v>2.2889442575000429</v>
      </c>
      <c r="AX39">
        <f>(AU39-AW39)</f>
        <v>1.2167187750722932</v>
      </c>
      <c r="AY39">
        <f>1/(1.6/F39+1.37/N39)</f>
        <v>1.3342072921291546</v>
      </c>
      <c r="AZ39">
        <f>G39*AA39*0.001</f>
        <v>33.249984393833586</v>
      </c>
      <c r="BA39">
        <f>G39/S39</f>
        <v>0.97412609526992611</v>
      </c>
      <c r="BB39">
        <f>(1-AL39*AA39/AQ39/F39)*100</f>
        <v>81.809632299989076</v>
      </c>
      <c r="BC39">
        <f>(S39-E39/(N39/1.35))</f>
        <v>386.78573109820854</v>
      </c>
      <c r="BD39">
        <f>E39*BB39/100/BC39</f>
        <v>7.0413024515551753E-3</v>
      </c>
    </row>
    <row r="40" spans="1:56" x14ac:dyDescent="0.25">
      <c r="A40" s="1" t="s">
        <v>1</v>
      </c>
      <c r="B40" s="1" t="s">
        <v>587</v>
      </c>
      <c r="K40" s="1">
        <f t="shared" si="0"/>
        <v>2.72</v>
      </c>
    </row>
    <row r="41" spans="1:56" x14ac:dyDescent="0.25">
      <c r="A41" s="1" t="s">
        <v>1</v>
      </c>
      <c r="B41" s="1" t="s">
        <v>586</v>
      </c>
      <c r="K41" s="1">
        <f t="shared" si="0"/>
        <v>2.72</v>
      </c>
    </row>
    <row r="42" spans="1:56" x14ac:dyDescent="0.25">
      <c r="A42" s="1">
        <v>9</v>
      </c>
      <c r="B42" s="1" t="s">
        <v>585</v>
      </c>
      <c r="C42" s="1">
        <v>1867.0000053420663</v>
      </c>
      <c r="D42" s="1">
        <v>0</v>
      </c>
      <c r="E42">
        <f>(R42-S42*(1000-T42)/(1000-U42))*AK42</f>
        <v>3.7712680929348554</v>
      </c>
      <c r="F42">
        <f>IF(AV42&lt;&gt;0,1/(1/AV42-1/N42),0)</f>
        <v>4.1094790315180321</v>
      </c>
      <c r="G42">
        <f>((AY42-AL42/2)*S42-E42)/(AY42+AL42/2)</f>
        <v>377.2284937441662</v>
      </c>
      <c r="H42">
        <f>AL42*1000</f>
        <v>26.999267952965841</v>
      </c>
      <c r="I42">
        <f>(AQ42-AW42)</f>
        <v>1.0960775629593482</v>
      </c>
      <c r="J42">
        <f>(P42+AP42*D42)</f>
        <v>26.331838607788086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27.153606414794922</v>
      </c>
      <c r="P42" s="1">
        <v>26.331838607788086</v>
      </c>
      <c r="Q42" s="1">
        <v>27.315439224243164</v>
      </c>
      <c r="R42" s="1">
        <v>400.09591674804688</v>
      </c>
      <c r="S42" s="1">
        <v>387.22488403320313</v>
      </c>
      <c r="T42" s="1">
        <v>2.8689098358154297</v>
      </c>
      <c r="U42" s="1">
        <v>26.645624160766602</v>
      </c>
      <c r="V42" s="1">
        <v>6.9909877777099609</v>
      </c>
      <c r="W42" s="1">
        <v>64.930320739746094</v>
      </c>
      <c r="X42" s="1">
        <v>300.63534545898438</v>
      </c>
      <c r="Y42" s="1">
        <v>1000.7994995117188</v>
      </c>
      <c r="Z42" s="1">
        <v>8.2042808532714844</v>
      </c>
      <c r="AA42" s="1">
        <v>88.007270812988281</v>
      </c>
      <c r="AB42" s="1">
        <v>23.398019790649414</v>
      </c>
      <c r="AC42" s="1">
        <v>2.6020002365112305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1.1052770053639129</v>
      </c>
      <c r="AL42">
        <f>(U42-T42)/(1000-U42)*AK42</f>
        <v>2.6999267952965842E-2</v>
      </c>
      <c r="AM42">
        <f>(P42+273.15)</f>
        <v>299.48183860778806</v>
      </c>
      <c r="AN42">
        <f>(O42+273.15)</f>
        <v>300.3036064147949</v>
      </c>
      <c r="AO42">
        <f>(Y42*AG42+Z42*AH42)*AI42</f>
        <v>160.12791634273708</v>
      </c>
      <c r="AP42">
        <f>((AO42+0.00000010773*(AN42^4-AM42^4))-AL42*44100)/(L42*51.4+0.00000043092*AM42^3)</f>
        <v>-8.3976990383298613</v>
      </c>
      <c r="AQ42">
        <f>0.61365*EXP(17.502*J42/(240.97+J42))</f>
        <v>3.4410862244570382</v>
      </c>
      <c r="AR42">
        <f>AQ42*1000/AA42</f>
        <v>39.100021994423621</v>
      </c>
      <c r="AS42">
        <f>(AR42-U42)</f>
        <v>12.454397833657019</v>
      </c>
      <c r="AT42">
        <f>IF(D42,P42,(O42+P42)/2)</f>
        <v>26.742722511291504</v>
      </c>
      <c r="AU42">
        <f>0.61365*EXP(17.502*AT42/(240.97+AT42))</f>
        <v>3.5254320103331716</v>
      </c>
      <c r="AV42">
        <f>IF(AS42&lt;&gt;0,(1000-(AR42+U42)/2)/AS42*AL42,0)</f>
        <v>2.096586775456823</v>
      </c>
      <c r="AW42">
        <f>U42*AA42/1000</f>
        <v>2.3450086614976899</v>
      </c>
      <c r="AX42">
        <f>(AU42-AW42)</f>
        <v>1.1804233488354816</v>
      </c>
      <c r="AY42">
        <f>1/(1.6/F42+1.37/N42)</f>
        <v>1.4096197204774246</v>
      </c>
      <c r="AZ42">
        <f>G42*AA42*0.001</f>
        <v>33.198850207318493</v>
      </c>
      <c r="BA42">
        <f>G42/S42</f>
        <v>0.97418453539215266</v>
      </c>
      <c r="BB42">
        <f>(1-AL42*AA42/AQ42/F42)*100</f>
        <v>83.196946176286872</v>
      </c>
      <c r="BC42">
        <f>(S42-E42/(N42/1.35))</f>
        <v>386.03544525474928</v>
      </c>
      <c r="BD42">
        <f>E42*BB42/100/BC42</f>
        <v>8.1276989561721892E-3</v>
      </c>
    </row>
    <row r="43" spans="1:56" x14ac:dyDescent="0.25">
      <c r="A43" s="1" t="s">
        <v>1</v>
      </c>
      <c r="B43" s="1" t="s">
        <v>584</v>
      </c>
      <c r="K43" s="1">
        <f t="shared" si="0"/>
        <v>2.72</v>
      </c>
    </row>
    <row r="44" spans="1:56" x14ac:dyDescent="0.25">
      <c r="A44" s="1" t="s">
        <v>1</v>
      </c>
      <c r="B44" s="1" t="s">
        <v>583</v>
      </c>
      <c r="K44" s="1">
        <f t="shared" si="0"/>
        <v>2.72</v>
      </c>
    </row>
    <row r="45" spans="1:56" x14ac:dyDescent="0.25">
      <c r="A45" s="1">
        <v>10</v>
      </c>
      <c r="B45" s="1" t="s">
        <v>582</v>
      </c>
      <c r="C45" s="1">
        <v>2070.5000053308904</v>
      </c>
      <c r="D45" s="1">
        <v>0</v>
      </c>
      <c r="E45">
        <f>(R45-S45*(1000-T45)/(1000-U45))*AK45</f>
        <v>4.1296484962816438</v>
      </c>
      <c r="F45">
        <f>IF(AV45&lt;&gt;0,1/(1/AV45-1/N45),0)</f>
        <v>4.5677205833831565</v>
      </c>
      <c r="G45">
        <f>((AY45-AL45/2)*S45-E45)/(AY45+AL45/2)</f>
        <v>376.49585145973401</v>
      </c>
      <c r="H45">
        <f>AL45*1000</f>
        <v>27.74209686698013</v>
      </c>
      <c r="I45">
        <f>(AQ45-AW45)</f>
        <v>1.0680516496976984</v>
      </c>
      <c r="J45">
        <f>(P45+AP45*D45)</f>
        <v>26.479253768920898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27.217685699462891</v>
      </c>
      <c r="P45" s="1">
        <v>26.479253768920898</v>
      </c>
      <c r="Q45" s="1">
        <v>27.360519409179688</v>
      </c>
      <c r="R45" s="1">
        <v>399.79397583007813</v>
      </c>
      <c r="S45" s="1">
        <v>386.3575439453125</v>
      </c>
      <c r="T45" s="1">
        <v>2.8860406875610352</v>
      </c>
      <c r="U45" s="1">
        <v>27.30523681640625</v>
      </c>
      <c r="V45" s="1">
        <v>7.0064425468444824</v>
      </c>
      <c r="W45" s="1">
        <v>66.2889404296875</v>
      </c>
      <c r="X45" s="1">
        <v>300.57537841796875</v>
      </c>
      <c r="Y45" s="1">
        <v>1250.2232666015625</v>
      </c>
      <c r="Z45" s="1">
        <v>8.0455570220947266</v>
      </c>
      <c r="AA45" s="1">
        <v>88.0084228515625</v>
      </c>
      <c r="AB45" s="1">
        <v>23.454080581665039</v>
      </c>
      <c r="AC45" s="1">
        <v>2.6260299682617188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1.1050565383013555</v>
      </c>
      <c r="AL45">
        <f>(U45-T45)/(1000-U45)*AK45</f>
        <v>2.7742096866980131E-2</v>
      </c>
      <c r="AM45">
        <f>(P45+273.15)</f>
        <v>299.62925376892088</v>
      </c>
      <c r="AN45">
        <f>(O45+273.15)</f>
        <v>300.36768569946287</v>
      </c>
      <c r="AO45">
        <f>(Y45*AG45+Z45*AH45)*AI45</f>
        <v>200.03571818510318</v>
      </c>
      <c r="AP45">
        <f>((AO45+0.00000010773*(AN45^4-AM45^4))-AL45*44100)/(L45*51.4+0.00000043092*AM45^3)</f>
        <v>-8.3456156283622835</v>
      </c>
      <c r="AQ45">
        <f>0.61365*EXP(17.502*J45/(240.97+J45))</f>
        <v>3.4711424774980317</v>
      </c>
      <c r="AR45">
        <f>AQ45*1000/AA45</f>
        <v>39.44102581354695</v>
      </c>
      <c r="AS45">
        <f>(AR45-U45)</f>
        <v>12.1357889971407</v>
      </c>
      <c r="AT45">
        <f>IF(D45,P45,(O45+P45)/2)</f>
        <v>26.848469734191895</v>
      </c>
      <c r="AU45">
        <f>0.61365*EXP(17.502*AT45/(240.97+AT45))</f>
        <v>3.5474295370566082</v>
      </c>
      <c r="AV45">
        <f>IF(AS45&lt;&gt;0,(1000-(AR45+U45)/2)/AS45*AL45,0)</f>
        <v>2.2096837899541391</v>
      </c>
      <c r="AW45">
        <f>U45*AA45/1000</f>
        <v>2.4030908278003333</v>
      </c>
      <c r="AX45">
        <f>(AU45-AW45)</f>
        <v>1.1443387092562749</v>
      </c>
      <c r="AY45">
        <f>1/(1.6/F45+1.37/N45)</f>
        <v>1.491754575911872</v>
      </c>
      <c r="AZ45">
        <f>G45*AA45*0.001</f>
        <v>33.134806097127338</v>
      </c>
      <c r="BA45">
        <f>G45/S45</f>
        <v>0.97447521695868744</v>
      </c>
      <c r="BB45">
        <f>(1-AL45*AA45/AQ45/F45)*100</f>
        <v>84.601034267414576</v>
      </c>
      <c r="BC45">
        <f>(S45-E45/(N45/1.35))</f>
        <v>385.05507381011762</v>
      </c>
      <c r="BD45">
        <f>E45*BB45/100/BC45</f>
        <v>9.0733133442253144E-3</v>
      </c>
    </row>
    <row r="46" spans="1:56" x14ac:dyDescent="0.25">
      <c r="A46" s="1" t="s">
        <v>1</v>
      </c>
      <c r="B46" s="1" t="s">
        <v>581</v>
      </c>
      <c r="K46" s="1">
        <f t="shared" si="0"/>
        <v>2.72</v>
      </c>
    </row>
    <row r="47" spans="1:56" x14ac:dyDescent="0.25">
      <c r="A47" s="1" t="s">
        <v>1</v>
      </c>
      <c r="B47" s="1" t="s">
        <v>580</v>
      </c>
      <c r="K47" s="1">
        <f t="shared" si="0"/>
        <v>2.72</v>
      </c>
    </row>
    <row r="48" spans="1:56" x14ac:dyDescent="0.25">
      <c r="A48" s="1">
        <v>11</v>
      </c>
      <c r="B48" s="1" t="s">
        <v>579</v>
      </c>
      <c r="C48" s="1">
        <v>2274.5000053308904</v>
      </c>
      <c r="D48" s="1">
        <v>0</v>
      </c>
      <c r="E48">
        <f>(R48-S48*(1000-T48)/(1000-U48))*AK48</f>
        <v>4.3768744076762802</v>
      </c>
      <c r="F48">
        <f>IF(AV48&lt;&gt;0,1/(1/AV48-1/N48),0)</f>
        <v>5.3001209601727499</v>
      </c>
      <c r="G48">
        <f>((AY48-AL48/2)*S48-E48)/(AY48+AL48/2)</f>
        <v>376.6089060276953</v>
      </c>
      <c r="H48">
        <f>AL48*1000</f>
        <v>28.775910732327958</v>
      </c>
      <c r="I48">
        <f>(AQ48-AW48)</f>
        <v>1.0329936930040606</v>
      </c>
      <c r="J48">
        <f>(P48+AP48*D48)</f>
        <v>26.692852020263672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27.303276062011719</v>
      </c>
      <c r="P48" s="1">
        <v>26.692852020263672</v>
      </c>
      <c r="Q48" s="1">
        <v>27.426670074462891</v>
      </c>
      <c r="R48" s="1">
        <v>400.16943359375</v>
      </c>
      <c r="S48" s="1">
        <v>386.15673828125</v>
      </c>
      <c r="T48" s="1">
        <v>2.9053292274475098</v>
      </c>
      <c r="U48" s="1">
        <v>28.204452514648438</v>
      </c>
      <c r="V48" s="1">
        <v>7.0176210403442383</v>
      </c>
      <c r="W48" s="1">
        <v>68.125900268554688</v>
      </c>
      <c r="X48" s="1">
        <v>300.654296875</v>
      </c>
      <c r="Y48" s="1">
        <v>1601.3140869140625</v>
      </c>
      <c r="Z48" s="1">
        <v>8.3841648101806641</v>
      </c>
      <c r="AA48" s="1">
        <v>88.004035949707031</v>
      </c>
      <c r="AB48" s="1">
        <v>23.635419845581055</v>
      </c>
      <c r="AC48" s="1">
        <v>2.6570582389831543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1.1053466796874998</v>
      </c>
      <c r="AL48">
        <f>(U48-T48)/(1000-U48)*AK48</f>
        <v>2.8775910732327957E-2</v>
      </c>
      <c r="AM48">
        <f>(P48+273.15)</f>
        <v>299.84285202026365</v>
      </c>
      <c r="AN48">
        <f>(O48+273.15)</f>
        <v>300.4532760620117</v>
      </c>
      <c r="AO48">
        <f>(Y48*AG48+Z48*AH48)*AI48</f>
        <v>256.21024817950456</v>
      </c>
      <c r="AP48">
        <f>((AO48+0.00000010773*(AN48^4-AM48^4))-AL48*44100)/(L48*51.4+0.00000043092*AM48^3)</f>
        <v>-8.2690529139958144</v>
      </c>
      <c r="AQ48">
        <f>0.61365*EXP(17.502*J48/(240.97+J48))</f>
        <v>3.5150993460449866</v>
      </c>
      <c r="AR48">
        <f>AQ48*1000/AA48</f>
        <v>39.942478866012607</v>
      </c>
      <c r="AS48">
        <f>(AR48-U48)</f>
        <v>11.738026351364169</v>
      </c>
      <c r="AT48">
        <f>IF(D48,P48,(O48+P48)/2)</f>
        <v>26.998064041137695</v>
      </c>
      <c r="AU48">
        <f>0.61365*EXP(17.502*AT48/(240.97+AT48))</f>
        <v>3.5787527494301026</v>
      </c>
      <c r="AV48">
        <f>IF(AS48&lt;&gt;0,(1000-(AR48+U48)/2)/AS48*AL48,0)</f>
        <v>2.3679803480805477</v>
      </c>
      <c r="AW48">
        <f>U48*AA48/1000</f>
        <v>2.482105653040926</v>
      </c>
      <c r="AX48">
        <f>(AU48-AW48)</f>
        <v>1.0966470963891766</v>
      </c>
      <c r="AY48">
        <f>1/(1.6/F48+1.37/N48)</f>
        <v>1.6078531801939746</v>
      </c>
      <c r="AZ48">
        <f>G48*AA48*0.001</f>
        <v>33.143103705041135</v>
      </c>
      <c r="BA48">
        <f>G48/S48</f>
        <v>0.97527472317056729</v>
      </c>
      <c r="BB48">
        <f>(1-AL48*AA48/AQ48/F48)*100</f>
        <v>86.407220176468599</v>
      </c>
      <c r="BC48">
        <f>(S48-E48/(N48/1.35))</f>
        <v>384.77629435082099</v>
      </c>
      <c r="BD48">
        <f>E48*BB48/100/BC48</f>
        <v>9.8289202370667825E-3</v>
      </c>
    </row>
    <row r="49" spans="1:56" x14ac:dyDescent="0.25">
      <c r="A49" s="1" t="s">
        <v>1</v>
      </c>
      <c r="B49" s="1" t="s">
        <v>578</v>
      </c>
      <c r="K49" s="1">
        <f t="shared" si="0"/>
        <v>2.72</v>
      </c>
    </row>
    <row r="50" spans="1:56" x14ac:dyDescent="0.25">
      <c r="A50" s="1" t="s">
        <v>1</v>
      </c>
      <c r="B50" s="1" t="s">
        <v>577</v>
      </c>
      <c r="K50" s="1">
        <f t="shared" si="0"/>
        <v>2.72</v>
      </c>
    </row>
    <row r="51" spans="1:56" x14ac:dyDescent="0.25">
      <c r="A51" s="1">
        <v>12</v>
      </c>
      <c r="B51" s="1" t="s">
        <v>576</v>
      </c>
      <c r="C51" s="1">
        <v>2478.5000053308904</v>
      </c>
      <c r="D51" s="1">
        <v>0</v>
      </c>
      <c r="E51">
        <f>(R51-S51*(1000-T51)/(1000-U51))*AK51</f>
        <v>4.3165280318352064</v>
      </c>
      <c r="F51">
        <f>IF(AV51&lt;&gt;0,1/(1/AV51-1/N51),0)</f>
        <v>6.4464608516059787</v>
      </c>
      <c r="G51">
        <f>((AY51-AL51/2)*S51-E51)/(AY51+AL51/2)</f>
        <v>376.89647195423152</v>
      </c>
      <c r="H51">
        <f>AL51*1000</f>
        <v>29.994644732441746</v>
      </c>
      <c r="I51">
        <f>(AQ51-AW51)</f>
        <v>0.9902782736280118</v>
      </c>
      <c r="J51">
        <f>(P51+AP51*D51)</f>
        <v>26.937189102172852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27.415254592895508</v>
      </c>
      <c r="P51" s="1">
        <v>26.937189102172852</v>
      </c>
      <c r="Q51" s="1">
        <v>27.509393692016602</v>
      </c>
      <c r="R51" s="1">
        <v>400.22836303710938</v>
      </c>
      <c r="S51" s="1">
        <v>385.84988403320313</v>
      </c>
      <c r="T51" s="1">
        <v>2.923112154006958</v>
      </c>
      <c r="U51" s="1">
        <v>29.270179748535156</v>
      </c>
      <c r="V51" s="1">
        <v>7.0138835906982422</v>
      </c>
      <c r="W51" s="1">
        <v>70.232551574707031</v>
      </c>
      <c r="X51" s="1">
        <v>300.5928955078125</v>
      </c>
      <c r="Y51" s="1">
        <v>2000.82275390625</v>
      </c>
      <c r="Z51" s="1">
        <v>7.9429440498352051</v>
      </c>
      <c r="AA51" s="1">
        <v>87.99737548828125</v>
      </c>
      <c r="AB51" s="1">
        <v>23.86468505859375</v>
      </c>
      <c r="AC51" s="1">
        <v>2.6882877349853516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1.1051209393669574</v>
      </c>
      <c r="AL51">
        <f>(U51-T51)/(1000-U51)*AK51</f>
        <v>2.9994644732441747E-2</v>
      </c>
      <c r="AM51">
        <f>(P51+273.15)</f>
        <v>300.08718910217283</v>
      </c>
      <c r="AN51">
        <f>(O51+273.15)</f>
        <v>300.56525459289549</v>
      </c>
      <c r="AO51">
        <f>(Y51*AG51+Z51*AH51)*AI51</f>
        <v>320.13163346950023</v>
      </c>
      <c r="AP51">
        <f>((AO51+0.00000010773*(AN51^4-AM51^4))-AL51*44100)/(L51*51.4+0.00000043092*AM51^3)</f>
        <v>-8.1960737923264269</v>
      </c>
      <c r="AQ51">
        <f>0.61365*EXP(17.502*J51/(240.97+J51))</f>
        <v>3.5659772715693454</v>
      </c>
      <c r="AR51">
        <f>AQ51*1000/AA51</f>
        <v>40.523677573136624</v>
      </c>
      <c r="AS51">
        <f>(AR51-U51)</f>
        <v>11.253497824601467</v>
      </c>
      <c r="AT51">
        <f>IF(D51,P51,(O51+P51)/2)</f>
        <v>27.17622184753418</v>
      </c>
      <c r="AU51">
        <f>0.61365*EXP(17.502*AT51/(240.97+AT51))</f>
        <v>3.6163715671159982</v>
      </c>
      <c r="AV51">
        <f>IF(AS51&lt;&gt;0,(1000-(AR51+U51)/2)/AS51*AL51,0)</f>
        <v>2.5723489892825189</v>
      </c>
      <c r="AW51">
        <f>U51*AA51/1000</f>
        <v>2.5756989979413336</v>
      </c>
      <c r="AX51">
        <f>(AU51-AW51)</f>
        <v>1.0406725691746646</v>
      </c>
      <c r="AY51">
        <f>1/(1.6/F51+1.37/N51)</f>
        <v>1.7597404070391869</v>
      </c>
      <c r="AZ51">
        <f>G51*AA51*0.001</f>
        <v>33.165900362764972</v>
      </c>
      <c r="BA51">
        <f>G51/S51</f>
        <v>0.97679560769752327</v>
      </c>
      <c r="BB51">
        <f>(1-AL51*AA51/AQ51/F51)*100</f>
        <v>88.518106307930481</v>
      </c>
      <c r="BC51">
        <f>(S51-E51/(N51/1.35))</f>
        <v>384.48847304283453</v>
      </c>
      <c r="BD51">
        <f>E51*BB51/100/BC51</f>
        <v>9.9376421919567734E-3</v>
      </c>
    </row>
    <row r="52" spans="1:56" x14ac:dyDescent="0.25">
      <c r="A52" s="1" t="s">
        <v>1</v>
      </c>
      <c r="B52" s="1" t="s">
        <v>575</v>
      </c>
      <c r="K52" s="2">
        <v>6.0274999999999999</v>
      </c>
    </row>
    <row r="53" spans="1:56" x14ac:dyDescent="0.25">
      <c r="A53" s="1" t="s">
        <v>1</v>
      </c>
      <c r="B53" s="1" t="s">
        <v>574</v>
      </c>
      <c r="K53" s="2">
        <v>6.0274999999999999</v>
      </c>
    </row>
    <row r="54" spans="1:56" x14ac:dyDescent="0.25">
      <c r="A54" s="1" t="s">
        <v>1</v>
      </c>
      <c r="B54" s="1" t="s">
        <v>573</v>
      </c>
      <c r="K54" s="2">
        <v>6.0274999999999999</v>
      </c>
    </row>
    <row r="55" spans="1:56" x14ac:dyDescent="0.25">
      <c r="A55" s="1" t="s">
        <v>1</v>
      </c>
      <c r="B55" s="1" t="s">
        <v>572</v>
      </c>
      <c r="K55" s="2">
        <v>6.0274999999999999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F6E0F-F275-445D-8480-ED22EBFFB844}">
  <dimension ref="A1:BH55"/>
  <sheetViews>
    <sheetView topLeftCell="G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665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664</v>
      </c>
    </row>
    <row r="12" spans="1:60" x14ac:dyDescent="0.25">
      <c r="A12" s="1" t="s">
        <v>1</v>
      </c>
      <c r="B12" s="1" t="s">
        <v>663</v>
      </c>
    </row>
    <row r="13" spans="1:60" x14ac:dyDescent="0.25">
      <c r="A13" s="1" t="s">
        <v>1</v>
      </c>
      <c r="B13" s="1" t="s">
        <v>662</v>
      </c>
    </row>
    <row r="14" spans="1:60" x14ac:dyDescent="0.25">
      <c r="A14" s="1" t="s">
        <v>1</v>
      </c>
      <c r="B14" s="1" t="s">
        <v>661</v>
      </c>
    </row>
    <row r="15" spans="1:60" x14ac:dyDescent="0.25">
      <c r="A15" s="1" t="s">
        <v>1</v>
      </c>
      <c r="B15" s="1" t="s">
        <v>660</v>
      </c>
    </row>
    <row r="16" spans="1:60" x14ac:dyDescent="0.25">
      <c r="A16" s="1" t="s">
        <v>1</v>
      </c>
      <c r="B16" s="1" t="s">
        <v>659</v>
      </c>
    </row>
    <row r="17" spans="1:60" x14ac:dyDescent="0.25">
      <c r="A17" s="1" t="s">
        <v>1</v>
      </c>
      <c r="B17" s="1" t="s">
        <v>658</v>
      </c>
    </row>
    <row r="18" spans="1:60" x14ac:dyDescent="0.25">
      <c r="A18" s="1">
        <v>1</v>
      </c>
      <c r="B18" s="1" t="s">
        <v>657</v>
      </c>
      <c r="C18" s="1">
        <v>275.50000376626849</v>
      </c>
      <c r="D18" s="1">
        <v>0</v>
      </c>
      <c r="E18">
        <f>(R18-S18*(1000-T18)/(1000-U18))*AO18</f>
        <v>-3.7798852026828764</v>
      </c>
      <c r="F18">
        <f>IF(AZ18&lt;&gt;0,1/(1/AZ18-1/N18),0)</f>
        <v>3.090888627325465</v>
      </c>
      <c r="G18">
        <f>((BC18-AP18/2)*S18-E18)/(BC18+AP18/2)</f>
        <v>388.05488084170918</v>
      </c>
      <c r="H18">
        <f>AP18*1000</f>
        <v>27.107926338635757</v>
      </c>
      <c r="I18">
        <f>(AU18-BA18)</f>
        <v>1.2878245724778141</v>
      </c>
      <c r="J18">
        <f>(P18+AT18*D18)</f>
        <v>26.15379524230957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27.306396484375</v>
      </c>
      <c r="P18" s="1">
        <v>26.15379524230957</v>
      </c>
      <c r="Q18" s="1">
        <v>27.490257263183594</v>
      </c>
      <c r="R18" s="1">
        <v>400.00888061523438</v>
      </c>
      <c r="S18" s="1">
        <v>393.7655029296875</v>
      </c>
      <c r="T18" s="1">
        <v>9.3867570161819458E-2</v>
      </c>
      <c r="U18" s="1">
        <v>24.052034378051758</v>
      </c>
      <c r="V18" s="1">
        <v>0.22675207257270813</v>
      </c>
      <c r="W18" s="1">
        <v>58.101528167724609</v>
      </c>
      <c r="X18" s="1">
        <v>300.35736083984375</v>
      </c>
      <c r="Y18" s="1">
        <v>0.31927269697189331</v>
      </c>
      <c r="Z18" s="1">
        <v>6.4813451766967773</v>
      </c>
      <c r="AA18" s="1">
        <v>88.028472900390625</v>
      </c>
      <c r="AB18" s="1">
        <v>8.1577568054199219</v>
      </c>
      <c r="AC18" s="1">
        <v>0.5230061411857605</v>
      </c>
      <c r="AD18" s="1">
        <v>6.9211997091770172E-2</v>
      </c>
      <c r="AE18" s="1">
        <v>4.9441643059253693E-3</v>
      </c>
      <c r="AF18" s="1">
        <v>4.0651470422744751E-2</v>
      </c>
      <c r="AG18" s="1">
        <v>3.0209090560674667E-2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1.1042550030876606</v>
      </c>
      <c r="AP18">
        <f>(U18-T18)/(1000-U18)*AO18</f>
        <v>2.7107926338635756E-2</v>
      </c>
      <c r="AQ18">
        <f>(P18+273.15)</f>
        <v>299.30379524230955</v>
      </c>
      <c r="AR18">
        <f>(O18+273.15)</f>
        <v>300.45639648437498</v>
      </c>
      <c r="AS18">
        <f>(Y18*AK18+Z18*AL18)*AM18</f>
        <v>5.1083630373694788E-2</v>
      </c>
      <c r="AT18">
        <f>((AS18+0.00000010773*(AR18^4-AQ18^4))-AP18*44100)/(L18*0.92*2*29.3+0.00000043092*AQ18^3)</f>
        <v>-9.3119577073479967</v>
      </c>
      <c r="AU18">
        <f>0.61365*EXP(17.502*J18/(240.97+J18))</f>
        <v>3.4050884289254069</v>
      </c>
      <c r="AV18">
        <f>AU18*1000/AA18</f>
        <v>38.681671017722458</v>
      </c>
      <c r="AW18">
        <f>(AV18-U18)</f>
        <v>14.6296366396707</v>
      </c>
      <c r="AX18">
        <f>IF(D18,P18,(O18+P18)/2)</f>
        <v>26.730095863342285</v>
      </c>
      <c r="AY18">
        <f>0.61365*EXP(17.502*AX18/(240.97+AX18))</f>
        <v>3.522813392068644</v>
      </c>
      <c r="AZ18">
        <f>IF(AW18&lt;&gt;0,(1000-(AV18+U18)/2)/AW18*AP18,0)</f>
        <v>1.7948248923028363</v>
      </c>
      <c r="BA18">
        <f>U18*AA18/1000</f>
        <v>2.1172638564475927</v>
      </c>
      <c r="BB18">
        <f>(AY18-BA18)</f>
        <v>1.4055495356210512</v>
      </c>
      <c r="BC18">
        <f>1/(1.6/F18+1.37/N18)</f>
        <v>1.1937192444107014</v>
      </c>
      <c r="BD18">
        <f>G18*AA18*0.001</f>
        <v>34.159878562038706</v>
      </c>
      <c r="BE18">
        <f>G18/S18</f>
        <v>0.98549740379619277</v>
      </c>
      <c r="BF18">
        <f>(1-AP18*AA18/AU18/F18)*100</f>
        <v>77.32706655129968</v>
      </c>
      <c r="BG18">
        <f>(S18-E18/(N18/1.35))</f>
        <v>394.95765950073525</v>
      </c>
      <c r="BH18">
        <f>E18*BF18/100/BG18</f>
        <v>-7.4004751545674874E-3</v>
      </c>
    </row>
    <row r="19" spans="1:60" x14ac:dyDescent="0.25">
      <c r="A19" s="1" t="s">
        <v>1</v>
      </c>
      <c r="B19" s="1" t="s">
        <v>656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655</v>
      </c>
      <c r="K20" s="1">
        <f t="shared" si="0"/>
        <v>2.72</v>
      </c>
    </row>
    <row r="21" spans="1:60" x14ac:dyDescent="0.25">
      <c r="A21" s="1">
        <v>2</v>
      </c>
      <c r="B21" s="1" t="s">
        <v>654</v>
      </c>
      <c r="C21" s="1">
        <v>481.50000376626849</v>
      </c>
      <c r="D21" s="1">
        <v>0</v>
      </c>
      <c r="E21">
        <f>(R21-S21*(1000-T21)/(1000-U21))*AO21</f>
        <v>-2.7603392715376707</v>
      </c>
      <c r="F21">
        <f>IF(AZ21&lt;&gt;0,1/(1/AZ21-1/N21),0)</f>
        <v>3.0395945660103054</v>
      </c>
      <c r="G21">
        <f>((BC21-AP21/2)*S21-E21)/(BC21+AP21/2)</f>
        <v>386.35412297320659</v>
      </c>
      <c r="H21">
        <f>AP21*1000</f>
        <v>26.732693440490774</v>
      </c>
      <c r="I21">
        <f>(AU21-BA21)</f>
        <v>1.2828892190940158</v>
      </c>
      <c r="J21">
        <f>(P21+AT21*D21)</f>
        <v>25.993646621704102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27.301885604858398</v>
      </c>
      <c r="P21" s="1">
        <v>25.993646621704102</v>
      </c>
      <c r="Q21" s="1">
        <v>27.527744293212891</v>
      </c>
      <c r="R21" s="1">
        <v>399.84405517578125</v>
      </c>
      <c r="S21" s="1">
        <v>392.83334350585938</v>
      </c>
      <c r="T21" s="1">
        <v>0.1080516129732132</v>
      </c>
      <c r="U21" s="1">
        <v>23.743457794189453</v>
      </c>
      <c r="V21" s="1">
        <v>0.26108497381210327</v>
      </c>
      <c r="W21" s="1">
        <v>57.371288299560547</v>
      </c>
      <c r="X21" s="1">
        <v>300.33953857421875</v>
      </c>
      <c r="Y21" s="1">
        <v>25.238821029663086</v>
      </c>
      <c r="Z21" s="1">
        <v>9.3263740539550781</v>
      </c>
      <c r="AA21" s="1">
        <v>88.028495788574219</v>
      </c>
      <c r="AB21" s="1">
        <v>7.958951473236084</v>
      </c>
      <c r="AC21" s="1">
        <v>0.54060989618301392</v>
      </c>
      <c r="AD21" s="1">
        <v>3.4213446080684662E-2</v>
      </c>
      <c r="AE21" s="1">
        <v>8.9986622333526611E-3</v>
      </c>
      <c r="AF21" s="1">
        <v>4.9661308526992798E-2</v>
      </c>
      <c r="AG21" s="1">
        <v>1.4904429204761982E-2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1.1041894800522747</v>
      </c>
      <c r="AP21">
        <f>(U21-T21)/(1000-U21)*AO21</f>
        <v>2.6732693440490774E-2</v>
      </c>
      <c r="AQ21">
        <f>(P21+273.15)</f>
        <v>299.14364662170408</v>
      </c>
      <c r="AR21">
        <f>(O21+273.15)</f>
        <v>300.45188560485838</v>
      </c>
      <c r="AS21">
        <f>(Y21*AK21+Z21*AL21)*AM21</f>
        <v>4.038211274485036</v>
      </c>
      <c r="AT21">
        <f>((AS21+0.00000010773*(AR21^4-AQ21^4))-AP21*44100)/(L21*0.92*2*29.3+0.00000043092*AQ21^3)</f>
        <v>-9.1373670825017026</v>
      </c>
      <c r="AU21">
        <f>0.61365*EXP(17.502*J21/(240.97+J21))</f>
        <v>3.3729900935360115</v>
      </c>
      <c r="AV21">
        <f>AU21*1000/AA21</f>
        <v>38.317025223709585</v>
      </c>
      <c r="AW21">
        <f>(AV21-U21)</f>
        <v>14.573567429520132</v>
      </c>
      <c r="AX21">
        <f>IF(D21,P21,(O21+P21)/2)</f>
        <v>26.64776611328125</v>
      </c>
      <c r="AY21">
        <f>0.61365*EXP(17.502*AX21/(240.97+AX21))</f>
        <v>3.5057807661746785</v>
      </c>
      <c r="AZ21">
        <f>IF(AW21&lt;&gt;0,(1000-(AV21+U21)/2)/AW21*AP21,0)</f>
        <v>1.7774077371322494</v>
      </c>
      <c r="BA21">
        <f>U21*AA21/1000</f>
        <v>2.0901008744419958</v>
      </c>
      <c r="BB21">
        <f>(AY21-BA21)</f>
        <v>1.4156798917326827</v>
      </c>
      <c r="BC21">
        <f>1/(1.6/F21+1.37/N21)</f>
        <v>1.1813999117509746</v>
      </c>
      <c r="BD21">
        <f>G21*AA21*0.001</f>
        <v>34.010172287045201</v>
      </c>
      <c r="BE21">
        <f>G21/S21</f>
        <v>0.98350643946150629</v>
      </c>
      <c r="BF21">
        <f>(1-AP21*AA21/AU21/F21)*100</f>
        <v>77.047221069860015</v>
      </c>
      <c r="BG21">
        <f>(S21-E21/(N21/1.35))</f>
        <v>393.70394047492846</v>
      </c>
      <c r="BH21">
        <f>E21*BF21/100/BG21</f>
        <v>-5.401939076998462E-3</v>
      </c>
    </row>
    <row r="22" spans="1:60" x14ac:dyDescent="0.25">
      <c r="A22" s="1" t="s">
        <v>1</v>
      </c>
      <c r="B22" s="1" t="s">
        <v>653</v>
      </c>
      <c r="K22" s="1">
        <f t="shared" si="0"/>
        <v>2.72</v>
      </c>
    </row>
    <row r="23" spans="1:60" x14ac:dyDescent="0.25">
      <c r="A23" s="1" t="s">
        <v>1</v>
      </c>
      <c r="B23" s="1" t="s">
        <v>652</v>
      </c>
      <c r="K23" s="1">
        <f t="shared" si="0"/>
        <v>2.72</v>
      </c>
    </row>
    <row r="24" spans="1:60" x14ac:dyDescent="0.25">
      <c r="A24" s="1">
        <v>3</v>
      </c>
      <c r="B24" s="1" t="s">
        <v>651</v>
      </c>
      <c r="C24" s="1">
        <v>687.00000377744436</v>
      </c>
      <c r="D24" s="1">
        <v>0</v>
      </c>
      <c r="E24">
        <f>(R24-S24*(1000-T24)/(1000-U24))*AO24</f>
        <v>-2.0555099851995422</v>
      </c>
      <c r="F24">
        <f>IF(AZ24&lt;&gt;0,1/(1/AZ24-1/N24),0)</f>
        <v>2.9267256543115687</v>
      </c>
      <c r="G24">
        <f>((BC24-AP24/2)*S24-E24)/(BC24+AP24/2)</f>
        <v>385.30032686260648</v>
      </c>
      <c r="H24">
        <f>AP24*1000</f>
        <v>26.403869514582137</v>
      </c>
      <c r="I24">
        <f>(AU24-BA24)</f>
        <v>1.2959060838359489</v>
      </c>
      <c r="J24">
        <f>(P24+AT24*D24)</f>
        <v>25.933771133422852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27.23577880859375</v>
      </c>
      <c r="P24" s="1">
        <v>25.933771133422852</v>
      </c>
      <c r="Q24" s="1">
        <v>27.495172500610352</v>
      </c>
      <c r="R24" s="1">
        <v>399.93984985351563</v>
      </c>
      <c r="S24" s="1">
        <v>392.41799926757813</v>
      </c>
      <c r="T24" s="1">
        <v>0.11043933779001236</v>
      </c>
      <c r="U24" s="1">
        <v>23.461042404174805</v>
      </c>
      <c r="V24" s="1">
        <v>0.26787891983985901</v>
      </c>
      <c r="W24" s="1">
        <v>56.906524658203125</v>
      </c>
      <c r="X24" s="1">
        <v>300.3502197265625</v>
      </c>
      <c r="Y24" s="1">
        <v>50.251232147216797</v>
      </c>
      <c r="Z24" s="1">
        <v>8.7961645126342773</v>
      </c>
      <c r="AA24" s="1">
        <v>88.024703979492188</v>
      </c>
      <c r="AB24" s="1">
        <v>8.1374139785766602</v>
      </c>
      <c r="AC24" s="1">
        <v>0.53169673681259155</v>
      </c>
      <c r="AD24" s="1">
        <v>6.289944052696228E-2</v>
      </c>
      <c r="AE24" s="1">
        <v>6.6939038224518299E-3</v>
      </c>
      <c r="AF24" s="1">
        <v>4.0826950222253799E-2</v>
      </c>
      <c r="AG24" s="1">
        <v>2.4774938821792603E-2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1.1042287489947147</v>
      </c>
      <c r="AP24">
        <f>(U24-T24)/(1000-U24)*AO24</f>
        <v>2.6403869514582137E-2</v>
      </c>
      <c r="AQ24">
        <f>(P24+273.15)</f>
        <v>299.08377113342283</v>
      </c>
      <c r="AR24">
        <f>(O24+273.15)</f>
        <v>300.38577880859373</v>
      </c>
      <c r="AS24">
        <f>(Y24*AK24+Z24*AL24)*AM24</f>
        <v>8.040196963842277</v>
      </c>
      <c r="AT24">
        <f>((AS24+0.00000010773*(AR24^4-AQ24^4))-AP24*44100)/(L24*0.92*2*29.3+0.00000043092*AQ24^3)</f>
        <v>-8.9927132829816134</v>
      </c>
      <c r="AU24">
        <f>0.61365*EXP(17.502*J24/(240.97+J24))</f>
        <v>3.3610573965137496</v>
      </c>
      <c r="AV24">
        <f>AU24*1000/AA24</f>
        <v>38.183115018447566</v>
      </c>
      <c r="AW24">
        <f>(AV24-U24)</f>
        <v>14.722072614272761</v>
      </c>
      <c r="AX24">
        <f>IF(D24,P24,(O24+P24)/2)</f>
        <v>26.584774971008301</v>
      </c>
      <c r="AY24">
        <f>0.61365*EXP(17.502*AX24/(240.97+AX24))</f>
        <v>3.4927975637736646</v>
      </c>
      <c r="AZ24">
        <f>IF(AW24&lt;&gt;0,(1000-(AV24+U24)/2)/AW24*AP24,0)</f>
        <v>1.7382095606097911</v>
      </c>
      <c r="BA24">
        <f>U24*AA24/1000</f>
        <v>2.0651513126778007</v>
      </c>
      <c r="BB24">
        <f>(AY24-BA24)</f>
        <v>1.4276462510958638</v>
      </c>
      <c r="BC24">
        <f>1/(1.6/F24+1.37/N24)</f>
        <v>1.1537306226941406</v>
      </c>
      <c r="BD24">
        <f>G24*AA24*0.001</f>
        <v>33.915947215282522</v>
      </c>
      <c r="BE24">
        <f>G24/S24</f>
        <v>0.98186201341871093</v>
      </c>
      <c r="BF24">
        <f>(1-AP24*AA24/AU24/F24)*100</f>
        <v>76.372693901686134</v>
      </c>
      <c r="BG24">
        <f>(S24-E24/(N24/1.35))</f>
        <v>393.06629666400977</v>
      </c>
      <c r="BH24">
        <f>E24*BF24/100/BG24</f>
        <v>-3.9938513233988499E-3</v>
      </c>
    </row>
    <row r="25" spans="1:60" x14ac:dyDescent="0.25">
      <c r="A25" s="1" t="s">
        <v>1</v>
      </c>
      <c r="B25" s="1" t="s">
        <v>650</v>
      </c>
      <c r="K25" s="1">
        <f t="shared" si="0"/>
        <v>2.72</v>
      </c>
    </row>
    <row r="26" spans="1:60" x14ac:dyDescent="0.25">
      <c r="A26" s="1" t="s">
        <v>1</v>
      </c>
      <c r="B26" s="1" t="s">
        <v>649</v>
      </c>
      <c r="K26" s="1">
        <f t="shared" si="0"/>
        <v>2.72</v>
      </c>
    </row>
    <row r="27" spans="1:60" x14ac:dyDescent="0.25">
      <c r="A27" s="1">
        <v>4</v>
      </c>
      <c r="B27" s="1" t="s">
        <v>648</v>
      </c>
      <c r="C27" s="1">
        <v>893.00000377744436</v>
      </c>
      <c r="D27" s="1">
        <v>0</v>
      </c>
      <c r="E27">
        <f>(R27-S27*(1000-T27)/(1000-U27))*AO27</f>
        <v>-0.87404981776066881</v>
      </c>
      <c r="F27">
        <f>IF(AZ27&lt;&gt;0,1/(1/AZ27-1/N27),0)</f>
        <v>2.9038966251886906</v>
      </c>
      <c r="G27">
        <f>((BC27-AP27/2)*S27-E27)/(BC27+AP27/2)</f>
        <v>383.62069881186358</v>
      </c>
      <c r="H27">
        <f>AP27*1000</f>
        <v>26.185478521557446</v>
      </c>
      <c r="I27">
        <f>(AU27-BA27)</f>
        <v>1.2914319050612795</v>
      </c>
      <c r="J27">
        <f>(P27+AT27*D27)</f>
        <v>25.829679489135742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27.175718307495117</v>
      </c>
      <c r="P27" s="1">
        <v>25.829679489135742</v>
      </c>
      <c r="Q27" s="1">
        <v>27.441120147705078</v>
      </c>
      <c r="R27" s="1">
        <v>400.19915771484375</v>
      </c>
      <c r="S27" s="1">
        <v>391.70147705078125</v>
      </c>
      <c r="T27" s="1">
        <v>0.1146586537361145</v>
      </c>
      <c r="U27" s="1">
        <v>23.277809143066406</v>
      </c>
      <c r="V27" s="1">
        <v>0.27908715605735779</v>
      </c>
      <c r="W27" s="1">
        <v>56.659809112548828</v>
      </c>
      <c r="X27" s="1">
        <v>300.33285522460938</v>
      </c>
      <c r="Y27" s="1">
        <v>101.13004302978516</v>
      </c>
      <c r="Z27" s="1">
        <v>8.9183788299560547</v>
      </c>
      <c r="AA27" s="1">
        <v>88.02239990234375</v>
      </c>
      <c r="AB27" s="1">
        <v>8.0438117980957031</v>
      </c>
      <c r="AC27" s="1">
        <v>0.52850204706192017</v>
      </c>
      <c r="AD27" s="1">
        <v>7.5788579881191254E-2</v>
      </c>
      <c r="AE27" s="1">
        <v>5.6253494694828987E-3</v>
      </c>
      <c r="AF27" s="1">
        <v>6.5859921276569366E-2</v>
      </c>
      <c r="AG27" s="1">
        <v>2.3785360157489777E-2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1.1041649089140047</v>
      </c>
      <c r="AP27">
        <f>(U27-T27)/(1000-U27)*AO27</f>
        <v>2.6185478521557445E-2</v>
      </c>
      <c r="AQ27">
        <f>(P27+273.15)</f>
        <v>298.97967948913572</v>
      </c>
      <c r="AR27">
        <f>(O27+273.15)</f>
        <v>300.32571830749509</v>
      </c>
      <c r="AS27">
        <f>(Y27*AK27+Z27*AL27)*AM27</f>
        <v>16.180806523096408</v>
      </c>
      <c r="AT27">
        <f>((AS27+0.00000010773*(AR27^4-AQ27^4))-AP27*44100)/(L27*0.92*2*29.3+0.00000043092*AQ27^3)</f>
        <v>-8.8495934513496994</v>
      </c>
      <c r="AU27">
        <f>0.61365*EXP(17.502*J27/(240.97+J27))</f>
        <v>3.3404005303027042</v>
      </c>
      <c r="AV27">
        <f>AU27*1000/AA27</f>
        <v>37.949437120650018</v>
      </c>
      <c r="AW27">
        <f>(AV27-U27)</f>
        <v>14.671627977583611</v>
      </c>
      <c r="AX27">
        <f>IF(D27,P27,(O27+P27)/2)</f>
        <v>26.50269889831543</v>
      </c>
      <c r="AY27">
        <f>0.61365*EXP(17.502*AX27/(240.97+AX27))</f>
        <v>3.4759437357259531</v>
      </c>
      <c r="AZ27">
        <f>IF(AW27&lt;&gt;0,(1000-(AV27+U27)/2)/AW27*AP27,0)</f>
        <v>1.7301315293268353</v>
      </c>
      <c r="BA27">
        <f>U27*AA27/1000</f>
        <v>2.0489686252414248</v>
      </c>
      <c r="BB27">
        <f>(AY27-BA27)</f>
        <v>1.4269751104845283</v>
      </c>
      <c r="BC27">
        <f>1/(1.6/F27+1.37/N27)</f>
        <v>1.148038097275027</v>
      </c>
      <c r="BD27">
        <f>G27*AA27*0.001</f>
        <v>33.767214561634418</v>
      </c>
      <c r="BE27">
        <f>G27/S27</f>
        <v>0.97937005931210708</v>
      </c>
      <c r="BF27">
        <f>(1-AP27*AA27/AU27/F27)*100</f>
        <v>76.238490641804432</v>
      </c>
      <c r="BG27">
        <f>(S27-E27/(N27/1.35))</f>
        <v>391.97714791849091</v>
      </c>
      <c r="BH27">
        <f>E27*BF27/100/BG27</f>
        <v>-1.7000031559409731E-3</v>
      </c>
    </row>
    <row r="28" spans="1:60" x14ac:dyDescent="0.25">
      <c r="A28" s="1" t="s">
        <v>1</v>
      </c>
      <c r="B28" s="1" t="s">
        <v>647</v>
      </c>
      <c r="K28" s="1">
        <f t="shared" si="0"/>
        <v>2.72</v>
      </c>
    </row>
    <row r="29" spans="1:60" x14ac:dyDescent="0.25">
      <c r="A29" s="1" t="s">
        <v>1</v>
      </c>
      <c r="B29" s="1" t="s">
        <v>646</v>
      </c>
      <c r="K29" s="1">
        <f t="shared" si="0"/>
        <v>2.72</v>
      </c>
    </row>
    <row r="30" spans="1:60" x14ac:dyDescent="0.25">
      <c r="A30" s="1">
        <v>5</v>
      </c>
      <c r="B30" s="1" t="s">
        <v>645</v>
      </c>
      <c r="C30" s="1">
        <v>1099.0000037774444</v>
      </c>
      <c r="D30" s="1">
        <v>0</v>
      </c>
      <c r="E30">
        <f>(R30-S30*(1000-T30)/(1000-U30))*AO30</f>
        <v>-0.35516476193232965</v>
      </c>
      <c r="F30">
        <f>IF(AZ30&lt;&gt;0,1/(1/AZ30-1/N30),0)</f>
        <v>2.8173220380327586</v>
      </c>
      <c r="G30">
        <f>((BC30-AP30/2)*S30-E30)/(BC30+AP30/2)</f>
        <v>382.50425780515991</v>
      </c>
      <c r="H30">
        <f>AP30*1000</f>
        <v>25.915250410396144</v>
      </c>
      <c r="I30">
        <f>(AU30-BA30)</f>
        <v>1.3017399210129428</v>
      </c>
      <c r="J30">
        <f>(P30+AT30*D30)</f>
        <v>25.778949737548828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27.127721786499023</v>
      </c>
      <c r="P30" s="1">
        <v>25.778949737548828</v>
      </c>
      <c r="Q30" s="1">
        <v>27.400520324707031</v>
      </c>
      <c r="R30" s="1">
        <v>399.94769287109375</v>
      </c>
      <c r="S30" s="1">
        <v>391.0899658203125</v>
      </c>
      <c r="T30" s="1">
        <v>0.11634237319231033</v>
      </c>
      <c r="U30" s="1">
        <v>23.046726226806641</v>
      </c>
      <c r="V30" s="1">
        <v>0.28398469090461731</v>
      </c>
      <c r="W30" s="1">
        <v>56.255664825439453</v>
      </c>
      <c r="X30" s="1">
        <v>300.32174682617188</v>
      </c>
      <c r="Y30" s="1">
        <v>150.19085693359375</v>
      </c>
      <c r="Z30" s="1">
        <v>8.8771724700927734</v>
      </c>
      <c r="AA30" s="1">
        <v>88.022636413574219</v>
      </c>
      <c r="AB30" s="1">
        <v>7.961972713470459</v>
      </c>
      <c r="AC30" s="1">
        <v>0.53549307584762573</v>
      </c>
      <c r="AD30" s="1">
        <v>6.0387361794710159E-2</v>
      </c>
      <c r="AE30" s="1">
        <v>8.2017173990607262E-3</v>
      </c>
      <c r="AF30" s="1">
        <v>5.7005681097507477E-2</v>
      </c>
      <c r="AG30" s="1">
        <v>1.2791336514055729E-2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1.104124069213867</v>
      </c>
      <c r="AP30">
        <f>(U30-T30)/(1000-U30)*AO30</f>
        <v>2.5915250410396145E-2</v>
      </c>
      <c r="AQ30">
        <f>(P30+273.15)</f>
        <v>298.92894973754881</v>
      </c>
      <c r="AR30">
        <f>(O30+273.15)</f>
        <v>300.277721786499</v>
      </c>
      <c r="AS30">
        <f>(Y30*AK30+Z30*AL30)*AM30</f>
        <v>24.030536572250639</v>
      </c>
      <c r="AT30">
        <f>((AS30+0.00000010773*(AR30^4-AQ30^4))-AP30*44100)/(L30*0.92*2*29.3+0.00000043092*AQ30^3)</f>
        <v>-8.6940365559490012</v>
      </c>
      <c r="AU30">
        <f>0.61365*EXP(17.502*J30/(240.97+J30))</f>
        <v>3.330373524198329</v>
      </c>
      <c r="AV30">
        <f>AU30*1000/AA30</f>
        <v>37.835421204047719</v>
      </c>
      <c r="AW30">
        <f>(AV30-U30)</f>
        <v>14.788694977241079</v>
      </c>
      <c r="AX30">
        <f>IF(D30,P30,(O30+P30)/2)</f>
        <v>26.453335762023926</v>
      </c>
      <c r="AY30">
        <f>0.61365*EXP(17.502*AX30/(240.97+AX30))</f>
        <v>3.4658415461455663</v>
      </c>
      <c r="AZ30">
        <f>IF(AW30&lt;&gt;0,(1000-(AV30+U30)/2)/AW30*AP30,0)</f>
        <v>1.6990249917905198</v>
      </c>
      <c r="BA30">
        <f>U30*AA30/1000</f>
        <v>2.0286336031853862</v>
      </c>
      <c r="BB30">
        <f>(AY30-BA30)</f>
        <v>1.4372079429601801</v>
      </c>
      <c r="BC30">
        <f>1/(1.6/F30+1.37/N30)</f>
        <v>1.126148155941094</v>
      </c>
      <c r="BD30">
        <f>G30*AA30*0.001</f>
        <v>33.669033211427646</v>
      </c>
      <c r="BE30">
        <f>G30/S30</f>
        <v>0.97804671874630167</v>
      </c>
      <c r="BF30">
        <f>(1-AP30*AA30/AU30/F30)*100</f>
        <v>75.688019203408558</v>
      </c>
      <c r="BG30">
        <f>(S30-E30/(N30/1.35))</f>
        <v>391.20198298010394</v>
      </c>
      <c r="BH30">
        <f>E30*BF30/100/BG30</f>
        <v>-6.871569800523062E-4</v>
      </c>
    </row>
    <row r="31" spans="1:60" x14ac:dyDescent="0.25">
      <c r="A31" s="1" t="s">
        <v>1</v>
      </c>
      <c r="B31" s="1" t="s">
        <v>644</v>
      </c>
      <c r="K31" s="1">
        <f t="shared" si="0"/>
        <v>2.72</v>
      </c>
    </row>
    <row r="32" spans="1:60" x14ac:dyDescent="0.25">
      <c r="A32" s="1" t="s">
        <v>1</v>
      </c>
      <c r="B32" s="1" t="s">
        <v>643</v>
      </c>
      <c r="K32" s="1">
        <f t="shared" si="0"/>
        <v>2.72</v>
      </c>
    </row>
    <row r="33" spans="1:60" x14ac:dyDescent="0.25">
      <c r="A33" s="1">
        <v>6</v>
      </c>
      <c r="B33" s="1" t="s">
        <v>642</v>
      </c>
      <c r="C33" s="1">
        <v>1305.5000037662685</v>
      </c>
      <c r="D33" s="1">
        <v>0</v>
      </c>
      <c r="E33">
        <f>(R33-S33*(1000-T33)/(1000-U33))*AO33</f>
        <v>0.77942708595442922</v>
      </c>
      <c r="F33">
        <f>IF(AZ33&lt;&gt;0,1/(1/AZ33-1/N33),0)</f>
        <v>2.7395170511687885</v>
      </c>
      <c r="G33">
        <f>((BC33-AP33/2)*S33-E33)/(BC33+AP33/2)</f>
        <v>380.6168352320297</v>
      </c>
      <c r="H33">
        <f>AP33*1000</f>
        <v>25.741015446225337</v>
      </c>
      <c r="I33">
        <f>(AU33-BA33)</f>
        <v>1.3151568748661324</v>
      </c>
      <c r="J33">
        <f>(P33+AT33*D33)</f>
        <v>25.780063629150391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27.111156463623047</v>
      </c>
      <c r="P33" s="1">
        <v>25.780063629150391</v>
      </c>
      <c r="Q33" s="1">
        <v>27.373628616333008</v>
      </c>
      <c r="R33" s="1">
        <v>400.0970458984375</v>
      </c>
      <c r="S33" s="1">
        <v>390.2921142578125</v>
      </c>
      <c r="T33" s="1">
        <v>0.11858536303043365</v>
      </c>
      <c r="U33" s="1">
        <v>22.898096084594727</v>
      </c>
      <c r="V33" s="1">
        <v>0.28972479701042175</v>
      </c>
      <c r="W33" s="1">
        <v>55.944057464599609</v>
      </c>
      <c r="X33" s="1">
        <v>300.32400512695313</v>
      </c>
      <c r="Y33" s="1">
        <v>300.20465087890625</v>
      </c>
      <c r="Z33" s="1">
        <v>9.5000696182250977</v>
      </c>
      <c r="AA33" s="1">
        <v>88.017646789550781</v>
      </c>
      <c r="AB33" s="1">
        <v>8.0359210968017578</v>
      </c>
      <c r="AC33" s="1">
        <v>0.54084998369216919</v>
      </c>
      <c r="AD33" s="1">
        <v>5.4972052574157715E-2</v>
      </c>
      <c r="AE33" s="1">
        <v>5.6920619681477547E-3</v>
      </c>
      <c r="AF33" s="1">
        <v>5.0595276057720184E-2</v>
      </c>
      <c r="AG33" s="1">
        <v>1.0012289509177208E-2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1.1041323717902685</v>
      </c>
      <c r="AP33">
        <f>(U33-T33)/(1000-U33)*AO33</f>
        <v>2.5741015446225337E-2</v>
      </c>
      <c r="AQ33">
        <f>(P33+273.15)</f>
        <v>298.93006362915037</v>
      </c>
      <c r="AR33">
        <f>(O33+273.15)</f>
        <v>300.26115646362302</v>
      </c>
      <c r="AS33">
        <f>(Y33*AK33+Z33*AL33)*AM33</f>
        <v>48.032743067009505</v>
      </c>
      <c r="AT33">
        <f>((AS33+0.00000010773*(AR33^4-AQ33^4))-AP33*44100)/(L33*0.92*2*29.3+0.00000043092*AQ33^3)</f>
        <v>-8.4459433298115307</v>
      </c>
      <c r="AU33">
        <f>0.61365*EXP(17.502*J33/(240.97+J33))</f>
        <v>3.3305934081931867</v>
      </c>
      <c r="AV33">
        <f>AU33*1000/AA33</f>
        <v>37.840064233443989</v>
      </c>
      <c r="AW33">
        <f>(AV33-U33)</f>
        <v>14.941968148849263</v>
      </c>
      <c r="AX33">
        <f>IF(D33,P33,(O33+P33)/2)</f>
        <v>26.445610046386719</v>
      </c>
      <c r="AY33">
        <f>0.61365*EXP(17.502*AX33/(240.97+AX33))</f>
        <v>3.464262797141187</v>
      </c>
      <c r="AZ33">
        <f>IF(AW33&lt;&gt;0,(1000-(AV33+U33)/2)/AW33*AP33,0)</f>
        <v>1.6704147831212297</v>
      </c>
      <c r="BA33">
        <f>U33*AA33/1000</f>
        <v>2.0154365333270543</v>
      </c>
      <c r="BB33">
        <f>(AY33-BA33)</f>
        <v>1.4488262638141327</v>
      </c>
      <c r="BC33">
        <f>1/(1.6/F33+1.37/N33)</f>
        <v>1.1060576801622741</v>
      </c>
      <c r="BD33">
        <f>G33*AA33*0.001</f>
        <v>33.500998165609438</v>
      </c>
      <c r="BE33">
        <f>G33/S33</f>
        <v>0.97521016010230821</v>
      </c>
      <c r="BF33">
        <f>(1-AP33*AA33/AU33/F33)*100</f>
        <v>75.168680247132855</v>
      </c>
      <c r="BG33">
        <f>(S33-E33/(N33/1.35))</f>
        <v>390.04628691852884</v>
      </c>
      <c r="BH33">
        <f>E33*BF33/100/BG33</f>
        <v>1.5020910944423564E-3</v>
      </c>
    </row>
    <row r="34" spans="1:60" x14ac:dyDescent="0.25">
      <c r="A34" s="1" t="s">
        <v>1</v>
      </c>
      <c r="B34" s="1" t="s">
        <v>641</v>
      </c>
      <c r="K34" s="1">
        <f t="shared" si="0"/>
        <v>2.72</v>
      </c>
    </row>
    <row r="35" spans="1:60" x14ac:dyDescent="0.25">
      <c r="A35" s="1" t="s">
        <v>1</v>
      </c>
      <c r="B35" s="1" t="s">
        <v>640</v>
      </c>
      <c r="K35" s="1">
        <f t="shared" si="0"/>
        <v>2.72</v>
      </c>
    </row>
    <row r="36" spans="1:60" x14ac:dyDescent="0.25">
      <c r="A36" s="1">
        <v>7</v>
      </c>
      <c r="B36" s="1" t="s">
        <v>639</v>
      </c>
      <c r="C36" s="1">
        <v>1511.0000037774444</v>
      </c>
      <c r="D36" s="1">
        <v>0</v>
      </c>
      <c r="E36">
        <f>(R36-S36*(1000-T36)/(1000-U36))*AO36</f>
        <v>1.5135853047441103</v>
      </c>
      <c r="F36">
        <f>IF(AZ36&lt;&gt;0,1/(1/AZ36-1/N36),0)</f>
        <v>2.7342762445927797</v>
      </c>
      <c r="G36">
        <f>((BC36-AP36/2)*S36-E36)/(BC36+AP36/2)</f>
        <v>379.21416164139004</v>
      </c>
      <c r="H36">
        <f>AP36*1000</f>
        <v>25.869517576407844</v>
      </c>
      <c r="I36">
        <f>(AU36-BA36)</f>
        <v>1.322985337903241</v>
      </c>
      <c r="J36">
        <f>(P36+AT36*D36)</f>
        <v>25.868598937988281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27.147163391113281</v>
      </c>
      <c r="P36" s="1">
        <v>25.868598937988281</v>
      </c>
      <c r="Q36" s="1">
        <v>27.386219024658203</v>
      </c>
      <c r="R36" s="1">
        <v>400.0838623046875</v>
      </c>
      <c r="S36" s="1">
        <v>389.58615112304688</v>
      </c>
      <c r="T36" s="1">
        <v>0.12097739428281784</v>
      </c>
      <c r="U36" s="1">
        <v>23.009370803833008</v>
      </c>
      <c r="V36" s="1">
        <v>0.29492983222007751</v>
      </c>
      <c r="W36" s="1">
        <v>56.094367980957031</v>
      </c>
      <c r="X36" s="1">
        <v>300.35324096679688</v>
      </c>
      <c r="Y36" s="1">
        <v>501.00982666015625</v>
      </c>
      <c r="Z36" s="1">
        <v>9.4431285858154297</v>
      </c>
      <c r="AA36" s="1">
        <v>88.013084411621094</v>
      </c>
      <c r="AB36" s="1">
        <v>7.879295825958252</v>
      </c>
      <c r="AC36" s="1">
        <v>0.53569775819778442</v>
      </c>
      <c r="AD36" s="1">
        <v>3.1492114067077637E-2</v>
      </c>
      <c r="AE36" s="1">
        <v>6.4739640802145004E-3</v>
      </c>
      <c r="AF36" s="1">
        <v>2.7262095361948013E-2</v>
      </c>
      <c r="AG36" s="1">
        <v>2.397482842206955E-2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1.1042398564955764</v>
      </c>
      <c r="AP36">
        <f>(U36-T36)/(1000-U36)*AO36</f>
        <v>2.5869517576407843E-2</v>
      </c>
      <c r="AQ36">
        <f>(P36+273.15)</f>
        <v>299.01859893798826</v>
      </c>
      <c r="AR36">
        <f>(O36+273.15)</f>
        <v>300.29716339111326</v>
      </c>
      <c r="AS36">
        <f>(Y36*AK36+Z36*AL36)*AM36</f>
        <v>80.161570473874235</v>
      </c>
      <c r="AT36">
        <f>((AS36+0.00000010773*(AR36^4-AQ36^4))-AP36*44100)/(L36*0.92*2*29.3+0.00000043092*AQ36^3)</f>
        <v>-8.2414641815477303</v>
      </c>
      <c r="AU36">
        <f>0.61365*EXP(17.502*J36/(240.97+J36))</f>
        <v>3.3481110327192853</v>
      </c>
      <c r="AV36">
        <f>AU36*1000/AA36</f>
        <v>38.041060088983848</v>
      </c>
      <c r="AW36">
        <f>(AV36-U36)</f>
        <v>15.03168928515084</v>
      </c>
      <c r="AX36">
        <f>IF(D36,P36,(O36+P36)/2)</f>
        <v>26.507881164550781</v>
      </c>
      <c r="AY36">
        <f>0.61365*EXP(17.502*AX36/(240.97+AX36))</f>
        <v>3.4770057787746227</v>
      </c>
      <c r="AZ36">
        <f>IF(AW36&lt;&gt;0,(1000-(AV36+U36)/2)/AW36*AP36,0)</f>
        <v>1.6684648347320912</v>
      </c>
      <c r="BA36">
        <f>U36*AA36/1000</f>
        <v>2.0251256948160443</v>
      </c>
      <c r="BB36">
        <f>(AY36-BA36)</f>
        <v>1.4518800839585784</v>
      </c>
      <c r="BC36">
        <f>1/(1.6/F36+1.37/N36)</f>
        <v>1.1046898887538628</v>
      </c>
      <c r="BD36">
        <f>G36*AA36*0.001</f>
        <v>33.37580801862579</v>
      </c>
      <c r="BE36">
        <f>G36/S36</f>
        <v>0.97337690405124033</v>
      </c>
      <c r="BF36">
        <f>(1-AP36*AA36/AU36/F36)*100</f>
        <v>75.12899529333518</v>
      </c>
      <c r="BG36">
        <f>(S36-E36/(N36/1.35))</f>
        <v>389.10877401497726</v>
      </c>
      <c r="BH36">
        <f>E36*BF36/100/BG36</f>
        <v>2.9224255742895319E-3</v>
      </c>
    </row>
    <row r="37" spans="1:60" x14ac:dyDescent="0.25">
      <c r="A37" s="1" t="s">
        <v>1</v>
      </c>
      <c r="B37" s="1" t="s">
        <v>638</v>
      </c>
      <c r="K37" s="1">
        <f t="shared" si="0"/>
        <v>2.72</v>
      </c>
    </row>
    <row r="38" spans="1:60" x14ac:dyDescent="0.25">
      <c r="A38" s="1" t="s">
        <v>1</v>
      </c>
      <c r="B38" s="1" t="s">
        <v>637</v>
      </c>
      <c r="K38" s="1">
        <f t="shared" si="0"/>
        <v>2.72</v>
      </c>
    </row>
    <row r="39" spans="1:60" x14ac:dyDescent="0.25">
      <c r="A39" s="1">
        <v>8</v>
      </c>
      <c r="B39" s="1" t="s">
        <v>636</v>
      </c>
      <c r="C39" s="1">
        <v>1717.5000037662685</v>
      </c>
      <c r="D39" s="1">
        <v>0</v>
      </c>
      <c r="E39">
        <f>(R39-S39*(1000-T39)/(1000-U39))*AO39</f>
        <v>1.6445589777536567</v>
      </c>
      <c r="F39">
        <f>IF(AZ39&lt;&gt;0,1/(1/AZ39-1/N39),0)</f>
        <v>2.8402084135169448</v>
      </c>
      <c r="G39">
        <f>((BC39-AP39/2)*S39-E39)/(BC39+AP39/2)</f>
        <v>378.82530320805972</v>
      </c>
      <c r="H39">
        <f>AP39*1000</f>
        <v>26.259258686747611</v>
      </c>
      <c r="I39">
        <f>(AU39-BA39)</f>
        <v>1.3118908485415344</v>
      </c>
      <c r="J39">
        <f>(P39+AT39*D39)</f>
        <v>25.962179183959961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27.163158416748047</v>
      </c>
      <c r="P39" s="1">
        <v>25.962179183959961</v>
      </c>
      <c r="Q39" s="1">
        <v>27.405323028564453</v>
      </c>
      <c r="R39" s="1">
        <v>399.93124389648438</v>
      </c>
      <c r="S39" s="1">
        <v>389.18612670898438</v>
      </c>
      <c r="T39" s="1">
        <v>0.12146987020969391</v>
      </c>
      <c r="U39" s="1">
        <v>23.348369598388672</v>
      </c>
      <c r="V39" s="1">
        <v>0.29583275318145752</v>
      </c>
      <c r="W39" s="1">
        <v>56.86358642578125</v>
      </c>
      <c r="X39" s="1">
        <v>300.33074951171875</v>
      </c>
      <c r="Y39" s="1">
        <v>750.34112548828125</v>
      </c>
      <c r="Z39" s="1">
        <v>8.866887092590332</v>
      </c>
      <c r="AA39" s="1">
        <v>88.007148742675781</v>
      </c>
      <c r="AB39" s="1">
        <v>7.9604191780090332</v>
      </c>
      <c r="AC39" s="1">
        <v>0.54196435213088989</v>
      </c>
      <c r="AD39" s="1">
        <v>6.5317407250404358E-2</v>
      </c>
      <c r="AE39" s="1">
        <v>8.7059903889894485E-3</v>
      </c>
      <c r="AF39" s="1">
        <v>3.3246561884880066E-2</v>
      </c>
      <c r="AG39" s="1">
        <v>2.2692484781146049E-2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1.104157167322495</v>
      </c>
      <c r="AP39">
        <f>(U39-T39)/(1000-U39)*AO39</f>
        <v>2.6259258686747611E-2</v>
      </c>
      <c r="AQ39">
        <f>(P39+273.15)</f>
        <v>299.11217918395994</v>
      </c>
      <c r="AR39">
        <f>(O39+273.15)</f>
        <v>300.31315841674802</v>
      </c>
      <c r="AS39">
        <f>(Y39*AK39+Z39*AL39)*AM39</f>
        <v>120.05457739469603</v>
      </c>
      <c r="AT39">
        <f>((AS39+0.00000010773*(AR39^4-AQ39^4))-AP39*44100)/(L39*0.92*2*29.3+0.00000043092*AQ39^3)</f>
        <v>-8.0688842671013532</v>
      </c>
      <c r="AU39">
        <f>0.61365*EXP(17.502*J39/(240.97+J39))</f>
        <v>3.3667142846858953</v>
      </c>
      <c r="AV39">
        <f>AU39*1000/AA39</f>
        <v>38.255009198512219</v>
      </c>
      <c r="AW39">
        <f>(AV39-U39)</f>
        <v>14.906639600123547</v>
      </c>
      <c r="AX39">
        <f>IF(D39,P39,(O39+P39)/2)</f>
        <v>26.562668800354004</v>
      </c>
      <c r="AY39">
        <f>0.61365*EXP(17.502*AX39/(240.97+AX39))</f>
        <v>3.4882511887061756</v>
      </c>
      <c r="AZ39">
        <f>IF(AW39&lt;&gt;0,(1000-(AV39+U39)/2)/AW39*AP39,0)</f>
        <v>1.7073216928538284</v>
      </c>
      <c r="BA39">
        <f>U39*AA39/1000</f>
        <v>2.0548234361443609</v>
      </c>
      <c r="BB39">
        <f>(AY39-BA39)</f>
        <v>1.4334277525618146</v>
      </c>
      <c r="BC39">
        <f>1/(1.6/F39+1.37/N39)</f>
        <v>1.1319818721930961</v>
      </c>
      <c r="BD39">
        <f>G39*AA39*0.001</f>
        <v>33.339334806920967</v>
      </c>
      <c r="BE39">
        <f>G39/S39</f>
        <v>0.97337823013236024</v>
      </c>
      <c r="BF39">
        <f>(1-AP39*AA39/AU39/F39)*100</f>
        <v>75.831820310948885</v>
      </c>
      <c r="BG39">
        <f>(S39-E39/(N39/1.35))</f>
        <v>388.66744117048893</v>
      </c>
      <c r="BH39">
        <f>E39*BF39/100/BG39</f>
        <v>3.2086531487228202E-3</v>
      </c>
    </row>
    <row r="40" spans="1:60" x14ac:dyDescent="0.25">
      <c r="A40" s="1" t="s">
        <v>1</v>
      </c>
      <c r="B40" s="1" t="s">
        <v>635</v>
      </c>
      <c r="K40" s="1">
        <f t="shared" si="0"/>
        <v>2.72</v>
      </c>
    </row>
    <row r="41" spans="1:60" x14ac:dyDescent="0.25">
      <c r="A41" s="1" t="s">
        <v>1</v>
      </c>
      <c r="B41" s="1" t="s">
        <v>634</v>
      </c>
      <c r="K41" s="1">
        <f t="shared" si="0"/>
        <v>2.72</v>
      </c>
    </row>
    <row r="42" spans="1:60" x14ac:dyDescent="0.25">
      <c r="A42" s="1">
        <v>9</v>
      </c>
      <c r="B42" s="1" t="s">
        <v>633</v>
      </c>
      <c r="C42" s="1">
        <v>1923.5000037662685</v>
      </c>
      <c r="D42" s="1">
        <v>0</v>
      </c>
      <c r="E42">
        <f>(R42-S42*(1000-T42)/(1000-U42))*AO42</f>
        <v>1.8404307684587697</v>
      </c>
      <c r="F42">
        <f>IF(AZ42&lt;&gt;0,1/(1/AZ42-1/N42),0)</f>
        <v>2.9856500819047986</v>
      </c>
      <c r="G42">
        <f>((BC42-AP42/2)*S42-E42)/(BC42+AP42/2)</f>
        <v>378.44097785834725</v>
      </c>
      <c r="H42">
        <f>AP42*1000</f>
        <v>26.795520044551278</v>
      </c>
      <c r="I42">
        <f>(AU42-BA42)</f>
        <v>1.2989431574722583</v>
      </c>
      <c r="J42">
        <f>(P42+AT42*D42)</f>
        <v>26.102161407470703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27.236852645874023</v>
      </c>
      <c r="P42" s="1">
        <v>26.102161407470703</v>
      </c>
      <c r="Q42" s="1">
        <v>27.443080902099609</v>
      </c>
      <c r="R42" s="1">
        <v>399.91708374023438</v>
      </c>
      <c r="S42" s="1">
        <v>388.81521606445313</v>
      </c>
      <c r="T42" s="1">
        <v>0.12530863285064697</v>
      </c>
      <c r="U42" s="1">
        <v>23.813837051391602</v>
      </c>
      <c r="V42" s="1">
        <v>0.3038628101348877</v>
      </c>
      <c r="W42" s="1">
        <v>57.746532440185547</v>
      </c>
      <c r="X42" s="1">
        <v>300.3486328125</v>
      </c>
      <c r="Y42" s="1">
        <v>999.5704345703125</v>
      </c>
      <c r="Z42" s="1">
        <v>9.5103616714477539</v>
      </c>
      <c r="AA42" s="1">
        <v>88.00628662109375</v>
      </c>
      <c r="AB42" s="1">
        <v>8.1858339309692383</v>
      </c>
      <c r="AC42" s="1">
        <v>0.54496920108795166</v>
      </c>
      <c r="AD42" s="1">
        <v>6.0455027967691422E-2</v>
      </c>
      <c r="AE42" s="1">
        <v>5.449990276247263E-3</v>
      </c>
      <c r="AF42" s="1">
        <v>6.3409127295017242E-2</v>
      </c>
      <c r="AG42" s="1">
        <v>1.9366893917322159E-2</v>
      </c>
      <c r="AH42" s="1">
        <v>0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1.1042229147518379</v>
      </c>
      <c r="AP42">
        <f>(U42-T42)/(1000-U42)*AO42</f>
        <v>2.6795520044551279E-2</v>
      </c>
      <c r="AQ42">
        <f>(P42+273.15)</f>
        <v>299.25216140747068</v>
      </c>
      <c r="AR42">
        <f>(O42+273.15)</f>
        <v>300.386852645874</v>
      </c>
      <c r="AS42">
        <f>(Y42*AK42+Z42*AL42)*AM42</f>
        <v>159.93126595650756</v>
      </c>
      <c r="AT42">
        <f>((AS42+0.00000010773*(AR42^4-AQ42^4))-AP42*44100)/(L42*0.92*2*29.3+0.00000043092*AQ42^3)</f>
        <v>-7.945955014326219</v>
      </c>
      <c r="AU42">
        <f>0.61365*EXP(17.502*J42/(240.97+J42))</f>
        <v>3.3947105265650497</v>
      </c>
      <c r="AV42">
        <f>AU42*1000/AA42</f>
        <v>38.573500336183827</v>
      </c>
      <c r="AW42">
        <f>(AV42-U42)</f>
        <v>14.759663284792225</v>
      </c>
      <c r="AX42">
        <f>IF(D42,P42,(O42+P42)/2)</f>
        <v>26.669507026672363</v>
      </c>
      <c r="AY42">
        <f>0.61365*EXP(17.502*AX42/(240.97+AX42))</f>
        <v>3.510271590298454</v>
      </c>
      <c r="AZ42">
        <f>IF(AW42&lt;&gt;0,(1000-(AV42+U42)/2)/AW42*AP42,0)</f>
        <v>1.7588253179563804</v>
      </c>
      <c r="BA42">
        <f>U42*AA42/1000</f>
        <v>2.0957673690927914</v>
      </c>
      <c r="BB42">
        <f>(AY42-BA42)</f>
        <v>1.4145042212056627</v>
      </c>
      <c r="BC42">
        <f>1/(1.6/F42+1.37/N42)</f>
        <v>1.1682732639691811</v>
      </c>
      <c r="BD42">
        <f>G42*AA42*0.001</f>
        <v>33.305185166568698</v>
      </c>
      <c r="BE42">
        <f>G42/S42</f>
        <v>0.97331833277742363</v>
      </c>
      <c r="BF42">
        <f>(1-AP42*AA42/AU42/F42)*100</f>
        <v>76.733329867098718</v>
      </c>
      <c r="BG42">
        <f>(S42-E42/(N42/1.35))</f>
        <v>388.23475355923756</v>
      </c>
      <c r="BH42">
        <f>E42*BF42/100/BG42</f>
        <v>3.6375512485426367E-3</v>
      </c>
    </row>
    <row r="43" spans="1:60" x14ac:dyDescent="0.25">
      <c r="A43" s="1" t="s">
        <v>1</v>
      </c>
      <c r="B43" s="1" t="s">
        <v>632</v>
      </c>
      <c r="K43" s="1">
        <f t="shared" si="0"/>
        <v>2.72</v>
      </c>
    </row>
    <row r="44" spans="1:60" x14ac:dyDescent="0.25">
      <c r="A44" s="1" t="s">
        <v>1</v>
      </c>
      <c r="B44" s="1" t="s">
        <v>631</v>
      </c>
      <c r="K44" s="1">
        <f t="shared" si="0"/>
        <v>2.72</v>
      </c>
    </row>
    <row r="45" spans="1:60" x14ac:dyDescent="0.25">
      <c r="A45" s="1">
        <v>10</v>
      </c>
      <c r="B45" s="1" t="s">
        <v>630</v>
      </c>
      <c r="C45" s="1">
        <v>2129.5000037662685</v>
      </c>
      <c r="D45" s="1">
        <v>0</v>
      </c>
      <c r="E45">
        <f>(R45-S45*(1000-T45)/(1000-U45))*AO45</f>
        <v>2.1101947916123587</v>
      </c>
      <c r="F45">
        <f>IF(AZ45&lt;&gt;0,1/(1/AZ45-1/N45),0)</f>
        <v>3.1496512203129261</v>
      </c>
      <c r="G45">
        <f>((BC45-AP45/2)*S45-E45)/(BC45+AP45/2)</f>
        <v>378.02348761427282</v>
      </c>
      <c r="H45">
        <f>AP45*1000</f>
        <v>27.339743283975455</v>
      </c>
      <c r="I45">
        <f>(AU45-BA45)</f>
        <v>1.2841728873259499</v>
      </c>
      <c r="J45">
        <f>(P45+AT45*D45)</f>
        <v>26.234415054321289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27.310434341430664</v>
      </c>
      <c r="P45" s="1">
        <v>26.234415054321289</v>
      </c>
      <c r="Q45" s="1">
        <v>27.493522644042969</v>
      </c>
      <c r="R45" s="1">
        <v>399.97555541992188</v>
      </c>
      <c r="S45" s="1">
        <v>388.4468994140625</v>
      </c>
      <c r="T45" s="1">
        <v>0.12614458799362183</v>
      </c>
      <c r="U45" s="1">
        <v>24.284097671508789</v>
      </c>
      <c r="V45" s="1">
        <v>0.30457654595375061</v>
      </c>
      <c r="W45" s="1">
        <v>58.634040832519531</v>
      </c>
      <c r="X45" s="1">
        <v>300.34927368164063</v>
      </c>
      <c r="Y45" s="1">
        <v>1250.450439453125</v>
      </c>
      <c r="Z45" s="1">
        <v>9.4122400283813477</v>
      </c>
      <c r="AA45" s="1">
        <v>88.007171630859375</v>
      </c>
      <c r="AB45" s="1">
        <v>8.2265081405639648</v>
      </c>
      <c r="AC45" s="1">
        <v>0.55002546310424805</v>
      </c>
      <c r="AD45" s="1">
        <v>3.6130037158727646E-2</v>
      </c>
      <c r="AE45" s="1">
        <v>3.4688215237110853E-3</v>
      </c>
      <c r="AF45" s="1">
        <v>3.1437229365110397E-2</v>
      </c>
      <c r="AG45" s="1">
        <v>1.7914632335305214E-2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1.1042252708883844</v>
      </c>
      <c r="AP45">
        <f>(U45-T45)/(1000-U45)*AO45</f>
        <v>2.7339743283975454E-2</v>
      </c>
      <c r="AQ45">
        <f>(P45+273.15)</f>
        <v>299.38441505432127</v>
      </c>
      <c r="AR45">
        <f>(O45+273.15)</f>
        <v>300.46043434143064</v>
      </c>
      <c r="AS45">
        <f>(Y45*AK45+Z45*AL45)*AM45</f>
        <v>200.07206584054074</v>
      </c>
      <c r="AT45">
        <f>((AS45+0.00000010773*(AR45^4-AQ45^4))-AP45*44100)/(L45*0.92*2*29.3+0.00000043092*AQ45^3)</f>
        <v>-7.8231160047905046</v>
      </c>
      <c r="AU45">
        <f>0.61365*EXP(17.502*J45/(240.97+J45))</f>
        <v>3.4213476390029762</v>
      </c>
      <c r="AV45">
        <f>AU45*1000/AA45</f>
        <v>38.875782230039242</v>
      </c>
      <c r="AW45">
        <f>(AV45-U45)</f>
        <v>14.591684558530453</v>
      </c>
      <c r="AX45">
        <f>IF(D45,P45,(O45+P45)/2)</f>
        <v>26.772424697875977</v>
      </c>
      <c r="AY45">
        <f>0.61365*EXP(17.502*AX45/(240.97+AX45))</f>
        <v>3.5315985960283132</v>
      </c>
      <c r="AZ45">
        <f>IF(AW45&lt;&gt;0,(1000-(AV45+U45)/2)/AW45*AP45,0)</f>
        <v>1.8144824695596629</v>
      </c>
      <c r="BA45">
        <f>U45*AA45/1000</f>
        <v>2.1371747516770263</v>
      </c>
      <c r="BB45">
        <f>(AY45-BA45)</f>
        <v>1.3944238443512869</v>
      </c>
      <c r="BC45">
        <f>1/(1.6/F45+1.37/N45)</f>
        <v>1.207641685990789</v>
      </c>
      <c r="BD45">
        <f>G45*AA45*0.001</f>
        <v>33.268777954965351</v>
      </c>
      <c r="BE45">
        <f>G45/S45</f>
        <v>0.97316644355892024</v>
      </c>
      <c r="BF45">
        <f>(1-AP45*AA45/AU45/F45)*100</f>
        <v>77.671845572782544</v>
      </c>
      <c r="BG45">
        <f>(S45-E45/(N45/1.35))</f>
        <v>387.78135470777727</v>
      </c>
      <c r="BH45">
        <f>E45*BF45/100/BG45</f>
        <v>4.2266788228154575E-3</v>
      </c>
    </row>
    <row r="46" spans="1:60" x14ac:dyDescent="0.25">
      <c r="A46" s="1" t="s">
        <v>1</v>
      </c>
      <c r="B46" s="1" t="s">
        <v>629</v>
      </c>
      <c r="K46" s="1">
        <f t="shared" si="0"/>
        <v>2.72</v>
      </c>
    </row>
    <row r="47" spans="1:60" x14ac:dyDescent="0.25">
      <c r="A47" s="1" t="s">
        <v>1</v>
      </c>
      <c r="B47" s="1" t="s">
        <v>628</v>
      </c>
      <c r="K47" s="1">
        <f t="shared" si="0"/>
        <v>2.72</v>
      </c>
    </row>
    <row r="48" spans="1:60" x14ac:dyDescent="0.25">
      <c r="A48" s="1">
        <v>11</v>
      </c>
      <c r="B48" s="1" t="s">
        <v>627</v>
      </c>
      <c r="C48" s="1">
        <v>2335.5000037662685</v>
      </c>
      <c r="D48" s="1">
        <v>0</v>
      </c>
      <c r="E48">
        <f>(R48-S48*(1000-T48)/(1000-U48))*AO48</f>
        <v>2.2022032310853685</v>
      </c>
      <c r="F48">
        <f>IF(AZ48&lt;&gt;0,1/(1/AZ48-1/N48),0)</f>
        <v>3.4078646559842798</v>
      </c>
      <c r="G48">
        <f>((BC48-AP48/2)*S48-E48)/(BC48+AP48/2)</f>
        <v>377.90612588418418</v>
      </c>
      <c r="H48">
        <f>AP48*1000</f>
        <v>28.10254960240183</v>
      </c>
      <c r="I48">
        <f>(AU48-BA48)</f>
        <v>1.2616008452148901</v>
      </c>
      <c r="J48">
        <f>(P48+AT48*D48)</f>
        <v>26.409664154052734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27.401960372924805</v>
      </c>
      <c r="P48" s="1">
        <v>26.409664154052734</v>
      </c>
      <c r="Q48" s="1">
        <v>27.558172225952148</v>
      </c>
      <c r="R48" s="1">
        <v>400.016845703125</v>
      </c>
      <c r="S48" s="1">
        <v>388.14382934570313</v>
      </c>
      <c r="T48" s="1">
        <v>0.13056741654872894</v>
      </c>
      <c r="U48" s="1">
        <v>24.946544647216797</v>
      </c>
      <c r="V48" s="1">
        <v>0.31354838609695435</v>
      </c>
      <c r="W48" s="1">
        <v>59.907356262207031</v>
      </c>
      <c r="X48" s="1">
        <v>300.33895874023438</v>
      </c>
      <c r="Y48" s="1">
        <v>1600.1644287109375</v>
      </c>
      <c r="Z48" s="1">
        <v>9.0794525146484375</v>
      </c>
      <c r="AA48" s="1">
        <v>88.001152038574219</v>
      </c>
      <c r="AB48" s="1">
        <v>8.2782812118530273</v>
      </c>
      <c r="AC48" s="1">
        <v>0.55292987823486328</v>
      </c>
      <c r="AD48" s="1">
        <v>6.2350798398256302E-2</v>
      </c>
      <c r="AE48" s="1">
        <v>1.3046822510659695E-2</v>
      </c>
      <c r="AF48" s="1">
        <v>6.17709681391716E-2</v>
      </c>
      <c r="AG48" s="1">
        <v>1.3566959649324417E-2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1.1041873483096849</v>
      </c>
      <c r="AP48">
        <f>(U48-T48)/(1000-U48)*AO48</f>
        <v>2.8102549602401831E-2</v>
      </c>
      <c r="AQ48">
        <f>(P48+273.15)</f>
        <v>299.55966415405271</v>
      </c>
      <c r="AR48">
        <f>(O48+273.15)</f>
        <v>300.55196037292478</v>
      </c>
      <c r="AS48">
        <f>(Y48*AK48+Z48*AL48)*AM48</f>
        <v>256.02630287111606</v>
      </c>
      <c r="AT48">
        <f>((AS48+0.00000010773*(AR48^4-AQ48^4))-AP48*44100)/(L48*0.92*2*29.3+0.00000043092*AQ48^3)</f>
        <v>-7.6536558006785622</v>
      </c>
      <c r="AU48">
        <f>0.61365*EXP(17.502*J48/(240.97+J48))</f>
        <v>3.4569255135516954</v>
      </c>
      <c r="AV48">
        <f>AU48*1000/AA48</f>
        <v>39.282730208309033</v>
      </c>
      <c r="AW48">
        <f>(AV48-U48)</f>
        <v>14.336185561092236</v>
      </c>
      <c r="AX48">
        <f>IF(D48,P48,(O48+P48)/2)</f>
        <v>26.90581226348877</v>
      </c>
      <c r="AY48">
        <f>0.61365*EXP(17.502*AX48/(240.97+AX48))</f>
        <v>3.559407954802976</v>
      </c>
      <c r="AZ48">
        <f>IF(AW48&lt;&gt;0,(1000-(AV48+U48)/2)/AW48*AP48,0)</f>
        <v>1.8973001078435174</v>
      </c>
      <c r="BA48">
        <f>U48*AA48/1000</f>
        <v>2.1953246683368053</v>
      </c>
      <c r="BB48">
        <f>(AY48-BA48)</f>
        <v>1.3640832864661707</v>
      </c>
      <c r="BC48">
        <f>1/(1.6/F48+1.37/N48)</f>
        <v>1.2665127205730224</v>
      </c>
      <c r="BD48">
        <f>G48*AA48*0.001</f>
        <v>33.256174440242667</v>
      </c>
      <c r="BE48">
        <f>G48/S48</f>
        <v>0.9736239437870835</v>
      </c>
      <c r="BF48">
        <f>(1-AP48*AA48/AU48/F48)*100</f>
        <v>79.007618011807196</v>
      </c>
      <c r="BG48">
        <f>(S48-E48/(N48/1.35))</f>
        <v>387.44926564549934</v>
      </c>
      <c r="BH48">
        <f>E48*BF48/100/BG48</f>
        <v>4.490673930587729E-3</v>
      </c>
    </row>
    <row r="49" spans="1:60" x14ac:dyDescent="0.25">
      <c r="A49" s="1" t="s">
        <v>1</v>
      </c>
      <c r="B49" s="1" t="s">
        <v>626</v>
      </c>
      <c r="K49" s="1">
        <f t="shared" si="0"/>
        <v>2.72</v>
      </c>
    </row>
    <row r="50" spans="1:60" x14ac:dyDescent="0.25">
      <c r="A50" s="1" t="s">
        <v>1</v>
      </c>
      <c r="B50" s="1" t="s">
        <v>625</v>
      </c>
      <c r="K50" s="1">
        <f t="shared" si="0"/>
        <v>2.72</v>
      </c>
    </row>
    <row r="51" spans="1:60" x14ac:dyDescent="0.25">
      <c r="A51" s="1">
        <v>12</v>
      </c>
      <c r="B51" s="1" t="s">
        <v>624</v>
      </c>
      <c r="C51" s="1">
        <v>2541.0000037774444</v>
      </c>
      <c r="D51" s="1">
        <v>0</v>
      </c>
      <c r="E51">
        <f>(R51-S51*(1000-T51)/(1000-U51))*AO51</f>
        <v>2.2339445154587727</v>
      </c>
      <c r="F51">
        <f>IF(AZ51&lt;&gt;0,1/(1/AZ51-1/N51),0)</f>
        <v>0.20897774201937666</v>
      </c>
      <c r="G51">
        <f>((BC51-AP51/2)*S51-E51)/(BC51+AP51/2)</f>
        <v>291.87247862816383</v>
      </c>
      <c r="H51">
        <f>AP51*1000</f>
        <v>28.815602464374013</v>
      </c>
      <c r="I51">
        <f>(AU51-BA51)</f>
        <v>11.564544715784681</v>
      </c>
      <c r="J51">
        <f>(P51+AT51*D51)</f>
        <v>52.153263092041016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27.521278381347656</v>
      </c>
      <c r="P51" s="1">
        <v>52.153263092041016</v>
      </c>
      <c r="Q51" s="1">
        <v>27.645505905151367</v>
      </c>
      <c r="R51" s="1">
        <v>399.94403076171875</v>
      </c>
      <c r="S51" s="1">
        <v>387.80081176757813</v>
      </c>
      <c r="T51" s="1">
        <v>0.13220803439617157</v>
      </c>
      <c r="U51" s="1">
        <v>25.56129264831543</v>
      </c>
      <c r="V51" s="1">
        <v>0.31526154279708862</v>
      </c>
      <c r="W51" s="1">
        <v>60.953125</v>
      </c>
      <c r="X51" s="1">
        <v>300.34500122070313</v>
      </c>
      <c r="Y51" s="1">
        <v>2000.059814453125</v>
      </c>
      <c r="Z51" s="1">
        <v>7.8438320159912109</v>
      </c>
      <c r="AA51" s="1">
        <v>87.996368408203125</v>
      </c>
      <c r="AB51" s="1">
        <v>8.3684911727905273</v>
      </c>
      <c r="AC51" s="1">
        <v>0.55864220857620239</v>
      </c>
      <c r="AD51" s="1">
        <v>3.7084810435771942E-2</v>
      </c>
      <c r="AE51" s="1">
        <v>2.1720246877521276E-3</v>
      </c>
      <c r="AF51" s="1">
        <v>4.6392101794481277E-2</v>
      </c>
      <c r="AG51" s="1">
        <v>2.3958818987011909E-2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1.1042095633114082</v>
      </c>
      <c r="AP51">
        <f>(U51-T51)/(1000-U51)*AO51</f>
        <v>2.8815602464374014E-2</v>
      </c>
      <c r="AQ51">
        <f>(P51+273.15)</f>
        <v>325.30326309204099</v>
      </c>
      <c r="AR51">
        <f>(O51+273.15)</f>
        <v>300.67127838134763</v>
      </c>
      <c r="AS51">
        <f>(Y51*AK51+Z51*AL51)*AM51</f>
        <v>320.00956315972871</v>
      </c>
      <c r="AT51">
        <f>((AS51+0.00000010773*(AR51^4-AQ51^4))-AP51*44100)/(L51*0.92*2*29.3+0.00000043092*AQ51^3)</f>
        <v>-9.8045883096779747</v>
      </c>
      <c r="AU51">
        <f>0.61365*EXP(17.502*J51/(240.97+J51))</f>
        <v>13.813845640655741</v>
      </c>
      <c r="AV51">
        <f>AU51*1000/AA51</f>
        <v>156.98199699077577</v>
      </c>
      <c r="AW51">
        <f>(AV51-U51)</f>
        <v>131.42070434246034</v>
      </c>
      <c r="AX51">
        <f>IF(D51,P51,(O51+P51)/2)</f>
        <v>39.837270736694336</v>
      </c>
      <c r="AY51">
        <f>0.61365*EXP(17.502*AX51/(240.97+AX51))</f>
        <v>7.3494449563411264</v>
      </c>
      <c r="AZ51">
        <f>IF(AW51&lt;&gt;0,(1000-(AV51+U51)/2)/AW51*AP51,0)</f>
        <v>0.19924984546384164</v>
      </c>
      <c r="BA51">
        <f>U51*AA51/1000</f>
        <v>2.2493009248710587</v>
      </c>
      <c r="BB51">
        <f>(AY51-BA51)</f>
        <v>5.1001440314700677</v>
      </c>
      <c r="BC51">
        <f>1/(1.6/F51+1.37/N51)</f>
        <v>0.12537007360305907</v>
      </c>
      <c r="BD51">
        <f>G51*AA51*0.001</f>
        <v>25.683718157579296</v>
      </c>
      <c r="BE51">
        <f>G51/S51</f>
        <v>0.75263503781186691</v>
      </c>
      <c r="BF51">
        <f>(1-AP51*AA51/AU51/F51)*100</f>
        <v>12.162933702656565</v>
      </c>
      <c r="BG51">
        <f>(S51-E51/(N51/1.35))</f>
        <v>387.09623702769716</v>
      </c>
      <c r="BH51">
        <f>E51*BF51/100/BG51</f>
        <v>7.01926715836149E-4</v>
      </c>
    </row>
    <row r="52" spans="1:60" x14ac:dyDescent="0.25">
      <c r="A52" s="1" t="s">
        <v>1</v>
      </c>
      <c r="B52" s="1" t="s">
        <v>623</v>
      </c>
      <c r="K52" s="2">
        <v>7.3925000000000001</v>
      </c>
    </row>
    <row r="53" spans="1:60" x14ac:dyDescent="0.25">
      <c r="A53" s="1" t="s">
        <v>1</v>
      </c>
      <c r="B53" s="1" t="s">
        <v>622</v>
      </c>
      <c r="K53" s="2">
        <v>7.3925000000000001</v>
      </c>
    </row>
    <row r="54" spans="1:60" x14ac:dyDescent="0.25">
      <c r="A54" s="1" t="s">
        <v>1</v>
      </c>
      <c r="B54" s="1" t="s">
        <v>621</v>
      </c>
    </row>
    <row r="55" spans="1:60" x14ac:dyDescent="0.25">
      <c r="A55" s="1" t="s">
        <v>1</v>
      </c>
      <c r="B55" s="1" t="s">
        <v>620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F312A-DF9E-473E-8449-D64E7AEDC3F7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665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664</v>
      </c>
    </row>
    <row r="12" spans="1:56" x14ac:dyDescent="0.25">
      <c r="A12" s="1" t="s">
        <v>1</v>
      </c>
      <c r="B12" s="1" t="s">
        <v>708</v>
      </c>
    </row>
    <row r="13" spans="1:56" x14ac:dyDescent="0.25">
      <c r="A13" s="1" t="s">
        <v>1</v>
      </c>
      <c r="B13" s="1" t="s">
        <v>707</v>
      </c>
    </row>
    <row r="14" spans="1:56" x14ac:dyDescent="0.25">
      <c r="A14" s="1" t="s">
        <v>1</v>
      </c>
      <c r="B14" s="1" t="s">
        <v>706</v>
      </c>
    </row>
    <row r="15" spans="1:56" x14ac:dyDescent="0.25">
      <c r="A15" s="1" t="s">
        <v>1</v>
      </c>
      <c r="B15" s="1" t="s">
        <v>705</v>
      </c>
    </row>
    <row r="16" spans="1:56" x14ac:dyDescent="0.25">
      <c r="A16" s="1" t="s">
        <v>1</v>
      </c>
      <c r="B16" s="1" t="s">
        <v>704</v>
      </c>
    </row>
    <row r="17" spans="1:56" x14ac:dyDescent="0.25">
      <c r="A17" s="1" t="s">
        <v>1</v>
      </c>
      <c r="B17" s="1" t="s">
        <v>703</v>
      </c>
    </row>
    <row r="18" spans="1:56" x14ac:dyDescent="0.25">
      <c r="A18" s="1">
        <v>1</v>
      </c>
      <c r="B18" s="1" t="s">
        <v>702</v>
      </c>
      <c r="C18" s="1">
        <v>305.50000349804759</v>
      </c>
      <c r="D18" s="1">
        <v>0</v>
      </c>
      <c r="E18">
        <f>(R18-S18*(1000-T18)/(1000-U18))*AK18</f>
        <v>-4.1670000117845669</v>
      </c>
      <c r="F18">
        <f>IF(AV18&lt;&gt;0,1/(1/AV18-1/N18),0)</f>
        <v>3.4559141816715155</v>
      </c>
      <c r="G18">
        <f>((AY18-AL18/2)*S18-E18)/(AY18+AL18/2)</f>
        <v>390.0867539943344</v>
      </c>
      <c r="H18">
        <f>AL18*1000</f>
        <v>25.637146638015771</v>
      </c>
      <c r="I18">
        <f>(AQ18-AW18)</f>
        <v>1.1394121717169332</v>
      </c>
      <c r="J18">
        <f>(P18+AP18*D18)</f>
        <v>27.213563919067383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27.724575042724609</v>
      </c>
      <c r="P18" s="1">
        <v>27.213563919067383</v>
      </c>
      <c r="Q18" s="1">
        <v>27.801336288452148</v>
      </c>
      <c r="R18" s="1">
        <v>400.09774780273438</v>
      </c>
      <c r="S18" s="1">
        <v>394.70111083984375</v>
      </c>
      <c r="T18" s="1">
        <v>5.6370639801025391</v>
      </c>
      <c r="U18" s="1">
        <v>28.225934982299805</v>
      </c>
      <c r="V18" s="1">
        <v>13.2891845703125</v>
      </c>
      <c r="W18" s="1">
        <v>66.541671752929688</v>
      </c>
      <c r="X18" s="1">
        <v>299.99179077148438</v>
      </c>
      <c r="Y18" s="1">
        <v>4.5798834413290024E-2</v>
      </c>
      <c r="Z18" s="1">
        <v>4.0256133079528809</v>
      </c>
      <c r="AA18" s="1">
        <v>88.035629272460938</v>
      </c>
      <c r="AB18" s="1">
        <v>26.648202896118164</v>
      </c>
      <c r="AC18" s="1">
        <v>1.3434528112411499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1.1029109954833982</v>
      </c>
      <c r="AL18">
        <f>(U18-T18)/(1000-U18)*AK18</f>
        <v>2.5637146638015772E-2</v>
      </c>
      <c r="AM18">
        <f>(P18+273.15)</f>
        <v>300.36356391906736</v>
      </c>
      <c r="AN18">
        <f>(O18+273.15)</f>
        <v>300.87457504272459</v>
      </c>
      <c r="AO18">
        <f>(Y18*AG18+Z18*AH18)*AI18</f>
        <v>7.3278133423370084E-3</v>
      </c>
      <c r="AP18">
        <f>((AO18+0.00000010773*(AN18^4-AM18^4))-AL18*44100)/(L18*51.4+0.00000043092*AM18^3)</f>
        <v>-9.2421818001790612</v>
      </c>
      <c r="AQ18">
        <f>0.61365*EXP(17.502*J18/(240.97+J18))</f>
        <v>3.6243001196872653</v>
      </c>
      <c r="AR18">
        <f>AQ18*1000/AA18</f>
        <v>41.168560384460257</v>
      </c>
      <c r="AS18">
        <f>(AR18-U18)</f>
        <v>12.942625402160452</v>
      </c>
      <c r="AT18">
        <f>IF(D18,P18,(O18+P18)/2)</f>
        <v>27.469069480895996</v>
      </c>
      <c r="AU18">
        <f>0.61365*EXP(17.502*AT18/(240.97+AT18))</f>
        <v>3.6789578596985129</v>
      </c>
      <c r="AV18">
        <f>IF(AS18&lt;&gt;0,(1000-(AR18+U18)/2)/AS18*AL18,0)</f>
        <v>1.9121010955853208</v>
      </c>
      <c r="AW18">
        <f>U18*AA18/1000</f>
        <v>2.4848879479703321</v>
      </c>
      <c r="AX18">
        <f>(AU18-AW18)</f>
        <v>1.1940699117281808</v>
      </c>
      <c r="AY18">
        <f>1/(1.6/F18+1.37/N18)</f>
        <v>1.2770708834958788</v>
      </c>
      <c r="AZ18">
        <f>G18*AA18*0.001</f>
        <v>34.341532858742895</v>
      </c>
      <c r="BA18">
        <f>G18/S18</f>
        <v>0.98830923775286339</v>
      </c>
      <c r="BB18">
        <f>(1-AL18*AA18/AQ18/F18)*100</f>
        <v>81.980569646916337</v>
      </c>
      <c r="BC18">
        <f>(S18-E18/(N18/1.35))</f>
        <v>396.01536145308432</v>
      </c>
      <c r="BD18">
        <f>E18*BB18/100/BC18</f>
        <v>-8.6262571590995357E-3</v>
      </c>
    </row>
    <row r="19" spans="1:56" x14ac:dyDescent="0.25">
      <c r="A19" s="1" t="s">
        <v>1</v>
      </c>
      <c r="B19" s="1" t="s">
        <v>701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700</v>
      </c>
      <c r="K20" s="1">
        <f t="shared" si="0"/>
        <v>2.72</v>
      </c>
    </row>
    <row r="21" spans="1:56" x14ac:dyDescent="0.25">
      <c r="A21" s="1">
        <v>2</v>
      </c>
      <c r="B21" s="1" t="s">
        <v>699</v>
      </c>
      <c r="C21" s="1">
        <v>510.00000350922346</v>
      </c>
      <c r="D21" s="1">
        <v>0</v>
      </c>
      <c r="E21">
        <f>(R21-S21*(1000-T21)/(1000-U21))*AK21</f>
        <v>-3.0843835842578025</v>
      </c>
      <c r="F21">
        <f>IF(AV21&lt;&gt;0,1/(1/AV21-1/N21),0)</f>
        <v>3.2051578656760689</v>
      </c>
      <c r="G21">
        <f>((AY21-AL21/2)*S21-E21)/(AY21+AL21/2)</f>
        <v>388.2061356595238</v>
      </c>
      <c r="H21">
        <f>AL21*1000</f>
        <v>25.088245307120847</v>
      </c>
      <c r="I21">
        <f>(AQ21-AW21)</f>
        <v>1.1636939526317662</v>
      </c>
      <c r="J21">
        <f>(P21+AP21*D21)</f>
        <v>27.129539489746094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27.691347122192383</v>
      </c>
      <c r="P21" s="1">
        <v>27.129539489746094</v>
      </c>
      <c r="Q21" s="1">
        <v>27.814165115356445</v>
      </c>
      <c r="R21" s="1">
        <v>399.875</v>
      </c>
      <c r="S21" s="1">
        <v>393.7149658203125</v>
      </c>
      <c r="T21" s="1">
        <v>5.629157543182373</v>
      </c>
      <c r="U21" s="1">
        <v>27.747665405273438</v>
      </c>
      <c r="V21" s="1">
        <v>13.296354293823242</v>
      </c>
      <c r="W21" s="1">
        <v>65.541389465332031</v>
      </c>
      <c r="X21" s="1">
        <v>299.95932006835938</v>
      </c>
      <c r="Y21" s="1">
        <v>25.830427169799805</v>
      </c>
      <c r="Z21" s="1">
        <v>8.4124069213867188</v>
      </c>
      <c r="AA21" s="1">
        <v>88.035774230957031</v>
      </c>
      <c r="AB21" s="1">
        <v>26.541120529174805</v>
      </c>
      <c r="AC21" s="1">
        <v>1.3455435037612915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1.1027916178983799</v>
      </c>
      <c r="AL21">
        <f>(U21-T21)/(1000-U21)*AK21</f>
        <v>2.5088245307120848E-2</v>
      </c>
      <c r="AM21">
        <f>(P21+273.15)</f>
        <v>300.27953948974607</v>
      </c>
      <c r="AN21">
        <f>(O21+273.15)</f>
        <v>300.84134712219236</v>
      </c>
      <c r="AO21">
        <f>(Y21*AG21+Z21*AH21)*AI21</f>
        <v>4.1328682547911626</v>
      </c>
      <c r="AP21">
        <f>((AO21+0.00000010773*(AN21^4-AM21^4))-AL21*44100)/(L21*51.4+0.00000043092*AM21^3)</f>
        <v>-9.0052144425394101</v>
      </c>
      <c r="AQ21">
        <f>0.61365*EXP(17.502*J21/(240.97+J21))</f>
        <v>3.6064811596865556</v>
      </c>
      <c r="AR21">
        <f>AQ21*1000/AA21</f>
        <v>40.966086698177378</v>
      </c>
      <c r="AS21">
        <f>(AR21-U21)</f>
        <v>13.21842129290394</v>
      </c>
      <c r="AT21">
        <f>IF(D21,P21,(O21+P21)/2)</f>
        <v>27.410443305969238</v>
      </c>
      <c r="AU21">
        <f>0.61365*EXP(17.502*AT21/(240.97+AT21))</f>
        <v>3.6663533659860308</v>
      </c>
      <c r="AV21">
        <f>IF(AS21&lt;&gt;0,(1000-(AR21+U21)/2)/AS21*AL21,0)</f>
        <v>1.8327673960395137</v>
      </c>
      <c r="AW21">
        <f>U21*AA21/1000</f>
        <v>2.4427872070547894</v>
      </c>
      <c r="AX21">
        <f>(AU21-AW21)</f>
        <v>1.2235661589312414</v>
      </c>
      <c r="AY21">
        <f>1/(1.6/F21+1.37/N21)</f>
        <v>1.2206095344841266</v>
      </c>
      <c r="AZ21">
        <f>G21*AA21*0.001</f>
        <v>34.176027713994117</v>
      </c>
      <c r="BA21">
        <f>G21/S21</f>
        <v>0.98600807528535028</v>
      </c>
      <c r="BB21">
        <f>(1-AL21*AA21/AQ21/F21)*100</f>
        <v>80.892829335972635</v>
      </c>
      <c r="BC21">
        <f>(S21-E21/(N21/1.35))</f>
        <v>394.68776471774856</v>
      </c>
      <c r="BD21">
        <f>E21*BB21/100/BC21</f>
        <v>-6.3215670003469492E-3</v>
      </c>
    </row>
    <row r="22" spans="1:56" x14ac:dyDescent="0.25">
      <c r="A22" s="1" t="s">
        <v>1</v>
      </c>
      <c r="B22" s="1" t="s">
        <v>698</v>
      </c>
      <c r="K22" s="1">
        <f t="shared" si="0"/>
        <v>2.72</v>
      </c>
    </row>
    <row r="23" spans="1:56" x14ac:dyDescent="0.25">
      <c r="A23" s="1" t="s">
        <v>1</v>
      </c>
      <c r="B23" s="1" t="s">
        <v>697</v>
      </c>
      <c r="K23" s="1">
        <f t="shared" si="0"/>
        <v>2.72</v>
      </c>
    </row>
    <row r="24" spans="1:56" x14ac:dyDescent="0.25">
      <c r="A24" s="1">
        <v>3</v>
      </c>
      <c r="B24" s="1" t="s">
        <v>696</v>
      </c>
      <c r="C24" s="1">
        <v>715.00000350922346</v>
      </c>
      <c r="D24" s="1">
        <v>0</v>
      </c>
      <c r="E24">
        <f>(R24-S24*(1000-T24)/(1000-U24))*AK24</f>
        <v>-2.1662840683753219</v>
      </c>
      <c r="F24">
        <f>IF(AV24&lt;&gt;0,1/(1/AV24-1/N24),0)</f>
        <v>3.0499758468997298</v>
      </c>
      <c r="G24">
        <f>((AY24-AL24/2)*S24-E24)/(AY24+AL24/2)</f>
        <v>386.86685151138215</v>
      </c>
      <c r="H24">
        <f>AL24*1000</f>
        <v>24.595690171600392</v>
      </c>
      <c r="I24">
        <f>(AQ24-AW24)</f>
        <v>1.1744395051800769</v>
      </c>
      <c r="J24">
        <f>(P24+AP24*D24)</f>
        <v>26.998710632324219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27.607376098632813</v>
      </c>
      <c r="P24" s="1">
        <v>26.998710632324219</v>
      </c>
      <c r="Q24" s="1">
        <v>27.754692077636719</v>
      </c>
      <c r="R24" s="1">
        <v>399.94381713867188</v>
      </c>
      <c r="S24" s="1">
        <v>393.139404296875</v>
      </c>
      <c r="T24" s="1">
        <v>5.6177406311035156</v>
      </c>
      <c r="U24" s="1">
        <v>27.313413619995117</v>
      </c>
      <c r="V24" s="1">
        <v>13.334072113037109</v>
      </c>
      <c r="W24" s="1">
        <v>64.830162048339844</v>
      </c>
      <c r="X24" s="1">
        <v>299.93539428710938</v>
      </c>
      <c r="Y24" s="1">
        <v>48.941867828369141</v>
      </c>
      <c r="Z24" s="1">
        <v>8.2342967987060547</v>
      </c>
      <c r="AA24" s="1">
        <v>88.031806945800781</v>
      </c>
      <c r="AB24" s="1">
        <v>26.471426010131836</v>
      </c>
      <c r="AC24" s="1">
        <v>1.3452751636505127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1.1027036554673135</v>
      </c>
      <c r="AL24">
        <f>(U24-T24)/(1000-U24)*AK24</f>
        <v>2.4595690171600394E-2</v>
      </c>
      <c r="AM24">
        <f>(P24+273.15)</f>
        <v>300.1487106323242</v>
      </c>
      <c r="AN24">
        <f>(O24+273.15)</f>
        <v>300.75737609863279</v>
      </c>
      <c r="AO24">
        <f>(Y24*AG24+Z24*AH24)*AI24</f>
        <v>7.8306986775093037</v>
      </c>
      <c r="AP24">
        <f>((AO24+0.00000010773*(AN24^4-AM24^4))-AL24*44100)/(L24*51.4+0.00000043092*AM24^3)</f>
        <v>-8.7929550930726723</v>
      </c>
      <c r="AQ24">
        <f>0.61365*EXP(17.502*J24/(240.97+J24))</f>
        <v>3.5788886600062928</v>
      </c>
      <c r="AR24">
        <f>AQ24*1000/AA24</f>
        <v>40.654495053245185</v>
      </c>
      <c r="AS24">
        <f>(AR24-U24)</f>
        <v>13.341081433250068</v>
      </c>
      <c r="AT24">
        <f>IF(D24,P24,(O24+P24)/2)</f>
        <v>27.303043365478516</v>
      </c>
      <c r="AU24">
        <f>0.61365*EXP(17.502*AT24/(240.97+AT24))</f>
        <v>3.6433603608286895</v>
      </c>
      <c r="AV24">
        <f>IF(AS24&lt;&gt;0,(1000-(AR24+U24)/2)/AS24*AL24,0)</f>
        <v>1.7809524271933668</v>
      </c>
      <c r="AW24">
        <f>U24*AA24/1000</f>
        <v>2.4044491548262159</v>
      </c>
      <c r="AX24">
        <f>(AU24-AW24)</f>
        <v>1.2389112060024736</v>
      </c>
      <c r="AY24">
        <f>1/(1.6/F24+1.37/N24)</f>
        <v>1.1839058650386767</v>
      </c>
      <c r="AZ24">
        <f>G24*AA24*0.001</f>
        <v>34.056587985979775</v>
      </c>
      <c r="BA24">
        <f>G24/S24</f>
        <v>0.98404496543227149</v>
      </c>
      <c r="BB24">
        <f>(1-AL24*AA24/AQ24/F24)*100</f>
        <v>80.16400262153023</v>
      </c>
      <c r="BC24">
        <f>(S24-E24/(N24/1.35))</f>
        <v>393.82263927582005</v>
      </c>
      <c r="BD24">
        <f>E24*BB24/100/BC24</f>
        <v>-4.4095484722653103E-3</v>
      </c>
    </row>
    <row r="25" spans="1:56" x14ac:dyDescent="0.25">
      <c r="A25" s="1" t="s">
        <v>1</v>
      </c>
      <c r="B25" s="1" t="s">
        <v>695</v>
      </c>
      <c r="K25" s="1">
        <f t="shared" si="0"/>
        <v>2.72</v>
      </c>
    </row>
    <row r="26" spans="1:56" x14ac:dyDescent="0.25">
      <c r="A26" s="1" t="s">
        <v>1</v>
      </c>
      <c r="B26" s="1" t="s">
        <v>694</v>
      </c>
      <c r="K26" s="1">
        <f t="shared" si="0"/>
        <v>2.72</v>
      </c>
    </row>
    <row r="27" spans="1:56" x14ac:dyDescent="0.25">
      <c r="A27" s="1">
        <v>4</v>
      </c>
      <c r="B27" s="1" t="s">
        <v>693</v>
      </c>
      <c r="C27" s="1">
        <v>920.50000349804759</v>
      </c>
      <c r="D27" s="1">
        <v>0</v>
      </c>
      <c r="E27">
        <f>(R27-S27*(1000-T27)/(1000-U27))*AK27</f>
        <v>-1.2014623610690991</v>
      </c>
      <c r="F27">
        <f>IF(AV27&lt;&gt;0,1/(1/AV27-1/N27),0)</f>
        <v>3.0649722786533249</v>
      </c>
      <c r="G27">
        <f>((AY27-AL27/2)*S27-E27)/(AY27+AL27/2)</f>
        <v>385.51183218212265</v>
      </c>
      <c r="H27">
        <f>AL27*1000</f>
        <v>24.465788587051751</v>
      </c>
      <c r="I27">
        <f>(AQ27-AW27)</f>
        <v>1.1650684952537347</v>
      </c>
      <c r="J27">
        <f>(P27+AP27*D27)</f>
        <v>26.900911331176758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27.539804458618164</v>
      </c>
      <c r="P27" s="1">
        <v>26.900911331176758</v>
      </c>
      <c r="Q27" s="1">
        <v>27.695911407470703</v>
      </c>
      <c r="R27" s="1">
        <v>400.1341552734375</v>
      </c>
      <c r="S27" s="1">
        <v>392.51473999023438</v>
      </c>
      <c r="T27" s="1">
        <v>5.603513240814209</v>
      </c>
      <c r="U27" s="1">
        <v>27.187992095947266</v>
      </c>
      <c r="V27" s="1">
        <v>13.352442741394043</v>
      </c>
      <c r="W27" s="1">
        <v>64.785446166992188</v>
      </c>
      <c r="X27" s="1">
        <v>299.92694091796875</v>
      </c>
      <c r="Y27" s="1">
        <v>99.259346008300781</v>
      </c>
      <c r="Z27" s="1">
        <v>8.2751131057739258</v>
      </c>
      <c r="AA27" s="1">
        <v>88.028358459472656</v>
      </c>
      <c r="AB27" s="1">
        <v>26.392692565917969</v>
      </c>
      <c r="AC27" s="1">
        <v>1.3462947607040405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1.1026725769042967</v>
      </c>
      <c r="AL27">
        <f>(U27-T27)/(1000-U27)*AK27</f>
        <v>2.446578858705175E-2</v>
      </c>
      <c r="AM27">
        <f>(P27+273.15)</f>
        <v>300.05091133117674</v>
      </c>
      <c r="AN27">
        <f>(O27+273.15)</f>
        <v>300.68980445861814</v>
      </c>
      <c r="AO27">
        <f>(Y27*AG27+Z27*AH27)*AI27</f>
        <v>15.881495006349041</v>
      </c>
      <c r="AP27">
        <f>((AO27+0.00000010773*(AN27^4-AM27^4))-AL27*44100)/(L27*51.4+0.00000043092*AM27^3)</f>
        <v>-8.6776492249268262</v>
      </c>
      <c r="AQ27">
        <f>0.61365*EXP(17.502*J27/(240.97+J27))</f>
        <v>3.5583828092690899</v>
      </c>
      <c r="AR27">
        <f>AQ27*1000/AA27</f>
        <v>40.423141718669363</v>
      </c>
      <c r="AS27">
        <f>(AR27-U27)</f>
        <v>13.235149622722098</v>
      </c>
      <c r="AT27">
        <f>IF(D27,P27,(O27+P27)/2)</f>
        <v>27.220357894897461</v>
      </c>
      <c r="AU27">
        <f>0.61365*EXP(17.502*AT27/(240.97+AT27))</f>
        <v>3.6257442620262688</v>
      </c>
      <c r="AV27">
        <f>IF(AS27&lt;&gt;0,(1000-(AR27+U27)/2)/AS27*AL27,0)</f>
        <v>1.7860552700854391</v>
      </c>
      <c r="AW27">
        <f>U27*AA27/1000</f>
        <v>2.3933143140153552</v>
      </c>
      <c r="AX27">
        <f>(AU27-AW27)</f>
        <v>1.2324299480109135</v>
      </c>
      <c r="AY27">
        <f>1/(1.6/F27+1.37/N27)</f>
        <v>1.1875144842313696</v>
      </c>
      <c r="AZ27">
        <f>G27*AA27*0.001</f>
        <v>33.935973753695961</v>
      </c>
      <c r="BA27">
        <f>G27/S27</f>
        <v>0.98215886667520824</v>
      </c>
      <c r="BB27">
        <f>(1-AL27*AA27/AQ27/F27)*100</f>
        <v>80.252932825398773</v>
      </c>
      <c r="BC27">
        <f>(S27-E27/(N27/1.35))</f>
        <v>392.89367510911006</v>
      </c>
      <c r="BD27">
        <f>E27*BB27/100/BC27</f>
        <v>-2.4541214141038663E-3</v>
      </c>
    </row>
    <row r="28" spans="1:56" x14ac:dyDescent="0.25">
      <c r="A28" s="1" t="s">
        <v>1</v>
      </c>
      <c r="B28" s="1" t="s">
        <v>692</v>
      </c>
      <c r="K28" s="1">
        <f t="shared" si="0"/>
        <v>2.72</v>
      </c>
    </row>
    <row r="29" spans="1:56" x14ac:dyDescent="0.25">
      <c r="A29" s="1" t="s">
        <v>1</v>
      </c>
      <c r="B29" s="1" t="s">
        <v>691</v>
      </c>
      <c r="K29" s="1">
        <f t="shared" si="0"/>
        <v>2.72</v>
      </c>
    </row>
    <row r="30" spans="1:56" x14ac:dyDescent="0.25">
      <c r="A30" s="1">
        <v>5</v>
      </c>
      <c r="B30" s="1" t="s">
        <v>690</v>
      </c>
      <c r="C30" s="1">
        <v>1125.0000035092235</v>
      </c>
      <c r="D30" s="1">
        <v>0</v>
      </c>
      <c r="E30">
        <f>(R30-S30*(1000-T30)/(1000-U30))*AK30</f>
        <v>-0.40687637638064428</v>
      </c>
      <c r="F30">
        <f>IF(AV30&lt;&gt;0,1/(1/AV30-1/N30),0)</f>
        <v>3.083806042723948</v>
      </c>
      <c r="G30">
        <f>((AY30-AL30/2)*S30-E30)/(AY30+AL30/2)</f>
        <v>384.01382398690617</v>
      </c>
      <c r="H30">
        <f>AL30*1000</f>
        <v>24.447068750930633</v>
      </c>
      <c r="I30">
        <f>(AQ30-AW30)</f>
        <v>1.1601177135577707</v>
      </c>
      <c r="J30">
        <f>(P30+AP30*D30)</f>
        <v>26.863977432250977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27.490425109863281</v>
      </c>
      <c r="P30" s="1">
        <v>26.863977432250977</v>
      </c>
      <c r="Q30" s="1">
        <v>27.644834518432617</v>
      </c>
      <c r="R30" s="1">
        <v>399.94015502929688</v>
      </c>
      <c r="S30" s="1">
        <v>391.626220703125</v>
      </c>
      <c r="T30" s="1">
        <v>5.5868868827819824</v>
      </c>
      <c r="U30" s="1">
        <v>27.156284332275391</v>
      </c>
      <c r="V30" s="1">
        <v>13.351478576660156</v>
      </c>
      <c r="W30" s="1">
        <v>64.897781372070313</v>
      </c>
      <c r="X30" s="1">
        <v>299.91677856445313</v>
      </c>
      <c r="Y30" s="1">
        <v>150.93121337890625</v>
      </c>
      <c r="Z30" s="1">
        <v>7.4640884399414063</v>
      </c>
      <c r="AA30" s="1">
        <v>88.029266357421875</v>
      </c>
      <c r="AB30" s="1">
        <v>26.378870010375977</v>
      </c>
      <c r="AC30" s="1">
        <v>1.3447154760360718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1.102635215310489</v>
      </c>
      <c r="AL30">
        <f>(U30-T30)/(1000-U30)*AK30</f>
        <v>2.4447068750930633E-2</v>
      </c>
      <c r="AM30">
        <f>(P30+273.15)</f>
        <v>300.01397743225095</v>
      </c>
      <c r="AN30">
        <f>(O30+273.15)</f>
        <v>300.64042510986326</v>
      </c>
      <c r="AO30">
        <f>(Y30*AG30+Z30*AH30)*AI30</f>
        <v>24.148993600852918</v>
      </c>
      <c r="AP30">
        <f>((AO30+0.00000010773*(AN30^4-AM30^4))-AL30*44100)/(L30*51.4+0.00000043092*AM30^3)</f>
        <v>-8.604423712492709</v>
      </c>
      <c r="AQ30">
        <f>0.61365*EXP(17.502*J30/(240.97+J30))</f>
        <v>3.5506655003215237</v>
      </c>
      <c r="AR30">
        <f>AQ30*1000/AA30</f>
        <v>40.335057274076235</v>
      </c>
      <c r="AS30">
        <f>(AR30-U30)</f>
        <v>13.178772941800844</v>
      </c>
      <c r="AT30">
        <f>IF(D30,P30,(O30+P30)/2)</f>
        <v>27.177201271057129</v>
      </c>
      <c r="AU30">
        <f>0.61365*EXP(17.502*AT30/(240.97+AT30))</f>
        <v>3.6165793270303817</v>
      </c>
      <c r="AV30">
        <f>IF(AS30&lt;&gt;0,(1000-(AR30+U30)/2)/AS30*AL30,0)</f>
        <v>1.7924344034969941</v>
      </c>
      <c r="AW30">
        <f>U30*AA30/1000</f>
        <v>2.390547786763753</v>
      </c>
      <c r="AX30">
        <f>(AU30-AW30)</f>
        <v>1.2260315402666286</v>
      </c>
      <c r="AY30">
        <f>1/(1.6/F30+1.37/N30)</f>
        <v>1.1920275192098311</v>
      </c>
      <c r="AZ30">
        <f>G30*AA30*0.001</f>
        <v>33.804455196675491</v>
      </c>
      <c r="BA30">
        <f>G30/S30</f>
        <v>0.98056208620926466</v>
      </c>
      <c r="BB30">
        <f>(1-AL30*AA30/AQ30/F30)*100</f>
        <v>80.345723531379335</v>
      </c>
      <c r="BC30">
        <f>(S30-E30/(N30/1.35))</f>
        <v>391.75454744314396</v>
      </c>
      <c r="BD30">
        <f>E30*BB30/100/BC30</f>
        <v>-8.3447089667473872E-4</v>
      </c>
    </row>
    <row r="31" spans="1:56" x14ac:dyDescent="0.25">
      <c r="A31" s="1" t="s">
        <v>1</v>
      </c>
      <c r="B31" s="1" t="s">
        <v>689</v>
      </c>
      <c r="K31" s="1">
        <f t="shared" si="0"/>
        <v>2.72</v>
      </c>
    </row>
    <row r="32" spans="1:56" x14ac:dyDescent="0.25">
      <c r="A32" s="1" t="s">
        <v>1</v>
      </c>
      <c r="B32" s="1" t="s">
        <v>688</v>
      </c>
      <c r="K32" s="1">
        <f t="shared" si="0"/>
        <v>2.72</v>
      </c>
    </row>
    <row r="33" spans="1:56" x14ac:dyDescent="0.25">
      <c r="A33" s="1">
        <v>6</v>
      </c>
      <c r="B33" s="1" t="s">
        <v>687</v>
      </c>
      <c r="C33" s="1">
        <v>1330.0000035092235</v>
      </c>
      <c r="D33" s="1">
        <v>0</v>
      </c>
      <c r="E33">
        <f>(R33-S33*(1000-T33)/(1000-U33))*AK33</f>
        <v>0.35382719339427454</v>
      </c>
      <c r="F33">
        <f>IF(AV33&lt;&gt;0,1/(1/AV33-1/N33),0)</f>
        <v>3.2414713021171004</v>
      </c>
      <c r="G33">
        <f>((AY33-AL33/2)*S33-E33)/(AY33+AL33/2)</f>
        <v>382.8392372527602</v>
      </c>
      <c r="H33">
        <f>AL33*1000</f>
        <v>24.694081943102507</v>
      </c>
      <c r="I33">
        <f>(AQ33-AW33)</f>
        <v>1.1385571672166739</v>
      </c>
      <c r="J33">
        <f>(P33+AP33*D33)</f>
        <v>26.843767166137695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27.459732055664063</v>
      </c>
      <c r="P33" s="1">
        <v>26.843767166137695</v>
      </c>
      <c r="Q33" s="1">
        <v>27.609203338623047</v>
      </c>
      <c r="R33" s="1">
        <v>399.97552490234375</v>
      </c>
      <c r="S33" s="1">
        <v>390.90045166015625</v>
      </c>
      <c r="T33" s="1">
        <v>5.5724873542785645</v>
      </c>
      <c r="U33" s="1">
        <v>27.35481071472168</v>
      </c>
      <c r="V33" s="1">
        <v>13.340276718139648</v>
      </c>
      <c r="W33" s="1">
        <v>65.48614501953125</v>
      </c>
      <c r="X33" s="1">
        <v>299.924560546875</v>
      </c>
      <c r="Y33" s="1">
        <v>299.43356323242188</v>
      </c>
      <c r="Z33" s="1">
        <v>8.4022369384765625</v>
      </c>
      <c r="AA33" s="1">
        <v>88.024429321289063</v>
      </c>
      <c r="AB33" s="1">
        <v>26.454187393188477</v>
      </c>
      <c r="AC33" s="1">
        <v>1.3510744571685791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1.1026638255399814</v>
      </c>
      <c r="AL33">
        <f>(U33-T33)/(1000-U33)*AK33</f>
        <v>2.4694081943102505E-2</v>
      </c>
      <c r="AM33">
        <f>(P33+273.15)</f>
        <v>299.99376716613767</v>
      </c>
      <c r="AN33">
        <f>(O33+273.15)</f>
        <v>300.60973205566404</v>
      </c>
      <c r="AO33">
        <f>(Y33*AG33+Z33*AH33)*AI33</f>
        <v>47.90936904632963</v>
      </c>
      <c r="AP33">
        <f>((AO33+0.00000010773*(AN33^4-AM33^4))-AL33*44100)/(L33*51.4+0.00000043092*AM33^3)</f>
        <v>-8.4998301123261495</v>
      </c>
      <c r="AQ33">
        <f>0.61365*EXP(17.502*J33/(240.97+J33))</f>
        <v>3.5464487695719331</v>
      </c>
      <c r="AR33">
        <f>AQ33*1000/AA33</f>
        <v>40.289369632007485</v>
      </c>
      <c r="AS33">
        <f>(AR33-U33)</f>
        <v>12.934558917285806</v>
      </c>
      <c r="AT33">
        <f>IF(D33,P33,(O33+P33)/2)</f>
        <v>27.151749610900879</v>
      </c>
      <c r="AU33">
        <f>0.61365*EXP(17.502*AT33/(240.97+AT33))</f>
        <v>3.6111837823481094</v>
      </c>
      <c r="AV33">
        <f>IF(AS33&lt;&gt;0,(1000-(AR33+U33)/2)/AS33*AL33,0)</f>
        <v>1.8445836946932395</v>
      </c>
      <c r="AW33">
        <f>U33*AA33/1000</f>
        <v>2.4078916023552592</v>
      </c>
      <c r="AX33">
        <f>(AU33-AW33)</f>
        <v>1.2032921799928502</v>
      </c>
      <c r="AY33">
        <f>1/(1.6/F33+1.37/N33)</f>
        <v>1.2289988000601477</v>
      </c>
      <c r="AZ33">
        <f>G33*AA33*0.001</f>
        <v>33.699205380971804</v>
      </c>
      <c r="BA33">
        <f>G33/S33</f>
        <v>0.97937783296703795</v>
      </c>
      <c r="BB33">
        <f>(1-AL33*AA33/AQ33/F33)*100</f>
        <v>81.091362696941218</v>
      </c>
      <c r="BC33">
        <f>(S33-E33/(N33/1.35))</f>
        <v>390.78885636267978</v>
      </c>
      <c r="BD33">
        <f>E33*BB33/100/BC33</f>
        <v>7.3421564623499301E-4</v>
      </c>
    </row>
    <row r="34" spans="1:56" x14ac:dyDescent="0.25">
      <c r="A34" s="1" t="s">
        <v>1</v>
      </c>
      <c r="B34" s="1" t="s">
        <v>686</v>
      </c>
      <c r="K34" s="1">
        <f t="shared" si="0"/>
        <v>2.72</v>
      </c>
    </row>
    <row r="35" spans="1:56" x14ac:dyDescent="0.25">
      <c r="A35" s="1" t="s">
        <v>1</v>
      </c>
      <c r="B35" s="1" t="s">
        <v>685</v>
      </c>
      <c r="K35" s="1">
        <f t="shared" si="0"/>
        <v>2.72</v>
      </c>
    </row>
    <row r="36" spans="1:56" x14ac:dyDescent="0.25">
      <c r="A36" s="1">
        <v>7</v>
      </c>
      <c r="B36" s="1" t="s">
        <v>684</v>
      </c>
      <c r="C36" s="1">
        <v>1535.0000035092235</v>
      </c>
      <c r="D36" s="1">
        <v>0</v>
      </c>
      <c r="E36">
        <f>(R36-S36*(1000-T36)/(1000-U36))*AK36</f>
        <v>1.1257199300329879</v>
      </c>
      <c r="F36">
        <f>IF(AV36&lt;&gt;0,1/(1/AV36-1/N36),0)</f>
        <v>3.4719474854763508</v>
      </c>
      <c r="G36">
        <f>((AY36-AL36/2)*S36-E36)/(AY36+AL36/2)</f>
        <v>381.52534766195691</v>
      </c>
      <c r="H36">
        <f>AL36*1000</f>
        <v>25.118562185965057</v>
      </c>
      <c r="I36">
        <f>(AQ36-AW36)</f>
        <v>1.1140731639236701</v>
      </c>
      <c r="J36">
        <f>(P36+AP36*D36)</f>
        <v>26.875740051269531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27.455034255981445</v>
      </c>
      <c r="P36" s="1">
        <v>26.875740051269531</v>
      </c>
      <c r="Q36" s="1">
        <v>27.591367721557617</v>
      </c>
      <c r="R36" s="1">
        <v>399.87423706054688</v>
      </c>
      <c r="S36" s="1">
        <v>389.970947265625</v>
      </c>
      <c r="T36" s="1">
        <v>5.5640163421630859</v>
      </c>
      <c r="U36" s="1">
        <v>27.710178375244141</v>
      </c>
      <c r="V36" s="1">
        <v>13.322982788085938</v>
      </c>
      <c r="W36" s="1">
        <v>66.351753234863281</v>
      </c>
      <c r="X36" s="1">
        <v>299.95834350585938</v>
      </c>
      <c r="Y36" s="1">
        <v>499.07940673828125</v>
      </c>
      <c r="Z36" s="1">
        <v>8.4148263931274414</v>
      </c>
      <c r="AA36" s="1">
        <v>88.019950866699219</v>
      </c>
      <c r="AB36" s="1">
        <v>26.522693634033203</v>
      </c>
      <c r="AC36" s="1">
        <v>1.3465566635131836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1.102788027595071</v>
      </c>
      <c r="AL36">
        <f>(U36-T36)/(1000-U36)*AK36</f>
        <v>2.5118562185965056E-2</v>
      </c>
      <c r="AM36">
        <f>(P36+273.15)</f>
        <v>300.02574005126951</v>
      </c>
      <c r="AN36">
        <f>(O36+273.15)</f>
        <v>300.60503425598142</v>
      </c>
      <c r="AO36">
        <f>(Y36*AG36+Z36*AH36)*AI36</f>
        <v>79.852703293277955</v>
      </c>
      <c r="AP36">
        <f>((AO36+0.00000010773*(AN36^4-AM36^4))-AL36*44100)/(L36*51.4+0.00000043092*AM36^3)</f>
        <v>-8.3943709104639428</v>
      </c>
      <c r="AQ36">
        <f>0.61365*EXP(17.502*J36/(240.97+J36))</f>
        <v>3.5531217030201305</v>
      </c>
      <c r="AR36">
        <f>AQ36*1000/AA36</f>
        <v>40.367231156503529</v>
      </c>
      <c r="AS36">
        <f>(AR36-U36)</f>
        <v>12.657052781259388</v>
      </c>
      <c r="AT36">
        <f>IF(D36,P36,(O36+P36)/2)</f>
        <v>27.165387153625488</v>
      </c>
      <c r="AU36">
        <f>0.61365*EXP(17.502*AT36/(240.97+AT36))</f>
        <v>3.6140739559359014</v>
      </c>
      <c r="AV36">
        <f>IF(AS36&lt;&gt;0,(1000-(AR36+U36)/2)/AS36*AL36,0)</f>
        <v>1.9169991057870506</v>
      </c>
      <c r="AW36">
        <f>U36*AA36/1000</f>
        <v>2.4390485390964605</v>
      </c>
      <c r="AX36">
        <f>(AU36-AW36)</f>
        <v>1.175025416839441</v>
      </c>
      <c r="AY36">
        <f>1/(1.6/F36+1.37/N36)</f>
        <v>1.2805673093389032</v>
      </c>
      <c r="AZ36">
        <f>G36*AA36*0.001</f>
        <v>33.581842355605787</v>
      </c>
      <c r="BA36">
        <f>G36/S36</f>
        <v>0.97834300308039246</v>
      </c>
      <c r="BB36">
        <f>(1-AL36*AA36/AQ36/F36)*100</f>
        <v>82.077744389536306</v>
      </c>
      <c r="BC36">
        <f>(S36-E36/(N36/1.35))</f>
        <v>389.61590092432454</v>
      </c>
      <c r="BD36">
        <f>E36*BB36/100/BC36</f>
        <v>2.3714779723376981E-3</v>
      </c>
    </row>
    <row r="37" spans="1:56" x14ac:dyDescent="0.25">
      <c r="A37" s="1" t="s">
        <v>1</v>
      </c>
      <c r="B37" s="1" t="s">
        <v>683</v>
      </c>
      <c r="K37" s="1">
        <f t="shared" si="0"/>
        <v>2.72</v>
      </c>
    </row>
    <row r="38" spans="1:56" x14ac:dyDescent="0.25">
      <c r="A38" s="1" t="s">
        <v>1</v>
      </c>
      <c r="B38" s="1" t="s">
        <v>682</v>
      </c>
      <c r="K38" s="1">
        <f t="shared" si="0"/>
        <v>2.72</v>
      </c>
    </row>
    <row r="39" spans="1:56" x14ac:dyDescent="0.25">
      <c r="A39" s="1">
        <v>8</v>
      </c>
      <c r="B39" s="1" t="s">
        <v>681</v>
      </c>
      <c r="C39" s="1">
        <v>1740.0000035092235</v>
      </c>
      <c r="D39" s="1">
        <v>0</v>
      </c>
      <c r="E39">
        <f>(R39-S39*(1000-T39)/(1000-U39))*AK39</f>
        <v>1.6413728822736122</v>
      </c>
      <c r="F39">
        <f>IF(AV39&lt;&gt;0,1/(1/AV39-1/N39),0)</f>
        <v>3.8184609701073988</v>
      </c>
      <c r="G39">
        <f>((AY39-AL39/2)*S39-E39)/(AY39+AL39/2)</f>
        <v>380.9583911653022</v>
      </c>
      <c r="H39">
        <f>AL39*1000</f>
        <v>25.692343717468734</v>
      </c>
      <c r="I39">
        <f>(AQ39-AW39)</f>
        <v>1.0820234896498575</v>
      </c>
      <c r="J39">
        <f>(P39+AP39*D39)</f>
        <v>26.927595138549805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27.461610794067383</v>
      </c>
      <c r="P39" s="1">
        <v>26.927595138549805</v>
      </c>
      <c r="Q39" s="1">
        <v>27.585355758666992</v>
      </c>
      <c r="R39" s="1">
        <v>400.04940795898438</v>
      </c>
      <c r="S39" s="1">
        <v>389.48641967773438</v>
      </c>
      <c r="T39" s="1">
        <v>5.5573258399963379</v>
      </c>
      <c r="U39" s="1">
        <v>28.199041366577148</v>
      </c>
      <c r="V39" s="1">
        <v>13.301121711730957</v>
      </c>
      <c r="W39" s="1">
        <v>67.492691040039063</v>
      </c>
      <c r="X39" s="1">
        <v>299.94430541992188</v>
      </c>
      <c r="Y39" s="1">
        <v>748.6075439453125</v>
      </c>
      <c r="Z39" s="1">
        <v>8.4670181274414063</v>
      </c>
      <c r="AA39" s="1">
        <v>88.015190124511719</v>
      </c>
      <c r="AB39" s="1">
        <v>26.555692672729492</v>
      </c>
      <c r="AC39" s="1">
        <v>1.3463222980499268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1.1027364169850065</v>
      </c>
      <c r="AL39">
        <f>(U39-T39)/(1000-U39)*AK39</f>
        <v>2.5692343717468733E-2</v>
      </c>
      <c r="AM39">
        <f>(P39+273.15)</f>
        <v>300.07759513854978</v>
      </c>
      <c r="AN39">
        <f>(O39+273.15)</f>
        <v>300.61161079406736</v>
      </c>
      <c r="AO39">
        <f>(Y39*AG39+Z39*AH39)*AI39</f>
        <v>119.7772043540208</v>
      </c>
      <c r="AP39">
        <f>((AO39+0.00000010773*(AN39^4-AM39^4))-AL39*44100)/(L39*51.4+0.00000043092*AM39^3)</f>
        <v>-8.2780956770378058</v>
      </c>
      <c r="AQ39">
        <f>0.61365*EXP(17.502*J39/(240.97+J39))</f>
        <v>3.563967476858116</v>
      </c>
      <c r="AR39">
        <f>AQ39*1000/AA39</f>
        <v>40.492640779578018</v>
      </c>
      <c r="AS39">
        <f>(AR39-U39)</f>
        <v>12.293599413000869</v>
      </c>
      <c r="AT39">
        <f>IF(D39,P39,(O39+P39)/2)</f>
        <v>27.194602966308594</v>
      </c>
      <c r="AU39">
        <f>0.61365*EXP(17.502*AT39/(240.97+AT39))</f>
        <v>3.6202723936057115</v>
      </c>
      <c r="AV39">
        <f>IF(AS39&lt;&gt;0,(1000-(AR39+U39)/2)/AS39*AL39,0)</f>
        <v>2.018116723171929</v>
      </c>
      <c r="AW39">
        <f>U39*AA39/1000</f>
        <v>2.4819439872082585</v>
      </c>
      <c r="AX39">
        <f>(AU39-AW39)</f>
        <v>1.138328406397453</v>
      </c>
      <c r="AY39">
        <f>1/(1.6/F39+1.37/N39)</f>
        <v>1.3530254165088844</v>
      </c>
      <c r="AZ39">
        <f>G39*AA39*0.001</f>
        <v>33.530125227942186</v>
      </c>
      <c r="BA39">
        <f>G39/S39</f>
        <v>0.97810442654332241</v>
      </c>
      <c r="BB39">
        <f>(1-AL39*AA39/AQ39/F39)*100</f>
        <v>83.383510907170688</v>
      </c>
      <c r="BC39">
        <f>(S39-E39/(N39/1.35))</f>
        <v>388.96873901755106</v>
      </c>
      <c r="BD39">
        <f>E39*BB39/100/BC39</f>
        <v>3.51862296125603E-3</v>
      </c>
    </row>
    <row r="40" spans="1:56" x14ac:dyDescent="0.25">
      <c r="A40" s="1" t="s">
        <v>1</v>
      </c>
      <c r="B40" s="1" t="s">
        <v>680</v>
      </c>
      <c r="K40" s="1">
        <f t="shared" si="0"/>
        <v>2.72</v>
      </c>
    </row>
    <row r="41" spans="1:56" x14ac:dyDescent="0.25">
      <c r="A41" s="1" t="s">
        <v>1</v>
      </c>
      <c r="B41" s="1" t="s">
        <v>679</v>
      </c>
      <c r="K41" s="1">
        <f t="shared" si="0"/>
        <v>2.72</v>
      </c>
    </row>
    <row r="42" spans="1:56" x14ac:dyDescent="0.25">
      <c r="A42" s="1">
        <v>9</v>
      </c>
      <c r="B42" s="1" t="s">
        <v>678</v>
      </c>
      <c r="C42" s="1">
        <v>1945.0000035092235</v>
      </c>
      <c r="D42" s="1">
        <v>0</v>
      </c>
      <c r="E42">
        <f>(R42-S42*(1000-T42)/(1000-U42))*AK42</f>
        <v>1.7782039408797368</v>
      </c>
      <c r="F42">
        <f>IF(AV42&lt;&gt;0,1/(1/AV42-1/N42),0)</f>
        <v>4.2717327122653908</v>
      </c>
      <c r="G42">
        <f>((AY42-AL42/2)*S42-E42)/(AY42+AL42/2)</f>
        <v>380.79064797800248</v>
      </c>
      <c r="H42">
        <f>AL42*1000</f>
        <v>26.357390428501134</v>
      </c>
      <c r="I42">
        <f>(AQ42-AW42)</f>
        <v>1.0473782149709634</v>
      </c>
      <c r="J42">
        <f>(P42+AP42*D42)</f>
        <v>26.994045257568359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27.494848251342773</v>
      </c>
      <c r="P42" s="1">
        <v>26.994045257568359</v>
      </c>
      <c r="Q42" s="1">
        <v>27.603134155273438</v>
      </c>
      <c r="R42" s="1">
        <v>399.98480224609375</v>
      </c>
      <c r="S42" s="1">
        <v>389.07333374023438</v>
      </c>
      <c r="T42" s="1">
        <v>5.5382404327392578</v>
      </c>
      <c r="U42" s="1">
        <v>28.751504898071289</v>
      </c>
      <c r="V42" s="1">
        <v>13.22947883605957</v>
      </c>
      <c r="W42" s="1">
        <v>68.680191040039063</v>
      </c>
      <c r="X42" s="1">
        <v>299.96145629882813</v>
      </c>
      <c r="Y42" s="1">
        <v>1000.5676879882813</v>
      </c>
      <c r="Z42" s="1">
        <v>8.4386634826660156</v>
      </c>
      <c r="AA42" s="1">
        <v>88.013824462890625</v>
      </c>
      <c r="AB42" s="1">
        <v>26.771112442016602</v>
      </c>
      <c r="AC42" s="1">
        <v>1.3479613065719604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1.1027994716868679</v>
      </c>
      <c r="AL42">
        <f>(U42-T42)/(1000-U42)*AK42</f>
        <v>2.6357390428501135E-2</v>
      </c>
      <c r="AM42">
        <f>(P42+273.15)</f>
        <v>300.14404525756834</v>
      </c>
      <c r="AN42">
        <f>(O42+273.15)</f>
        <v>300.64484825134275</v>
      </c>
      <c r="AO42">
        <f>(Y42*AG42+Z42*AH42)*AI42</f>
        <v>160.0908264998161</v>
      </c>
      <c r="AP42">
        <f>((AO42+0.00000010773*(AN42^4-AM42^4))-AL42*44100)/(L42*51.4+0.00000043092*AM42^3)</f>
        <v>-8.1904369054934669</v>
      </c>
      <c r="AQ42">
        <f>0.61365*EXP(17.502*J42/(240.97+J42))</f>
        <v>3.5779081201137499</v>
      </c>
      <c r="AR42">
        <f>AQ42*1000/AA42</f>
        <v>40.651660599322184</v>
      </c>
      <c r="AS42">
        <f>(AR42-U42)</f>
        <v>11.900155701250895</v>
      </c>
      <c r="AT42">
        <f>IF(D42,P42,(O42+P42)/2)</f>
        <v>27.244446754455566</v>
      </c>
      <c r="AU42">
        <f>0.61365*EXP(17.502*AT42/(240.97+AT42))</f>
        <v>3.6308686908146726</v>
      </c>
      <c r="AV42">
        <f>IF(AS42&lt;&gt;0,(1000-(AR42+U42)/2)/AS42*AL42,0)</f>
        <v>2.1380180144056737</v>
      </c>
      <c r="AW42">
        <f>U42*AA42/1000</f>
        <v>2.5305299051427865</v>
      </c>
      <c r="AX42">
        <f>(AU42-AW42)</f>
        <v>1.100338785671886</v>
      </c>
      <c r="AY42">
        <f>1/(1.6/F42+1.37/N42)</f>
        <v>1.439630459813636</v>
      </c>
      <c r="AZ42">
        <f>G42*AA42*0.001</f>
        <v>33.514841248246292</v>
      </c>
      <c r="BA42">
        <f>G42/S42</f>
        <v>0.97871176191231379</v>
      </c>
      <c r="BB42">
        <f>(1-AL42*AA42/AQ42/F42)*100</f>
        <v>84.821807789438068</v>
      </c>
      <c r="BC42">
        <f>(S42-E42/(N42/1.35))</f>
        <v>388.51249725999469</v>
      </c>
      <c r="BD42">
        <f>E42*BB42/100/BC42</f>
        <v>3.8822553700965184E-3</v>
      </c>
    </row>
    <row r="43" spans="1:56" x14ac:dyDescent="0.25">
      <c r="A43" s="1" t="s">
        <v>1</v>
      </c>
      <c r="B43" s="1" t="s">
        <v>677</v>
      </c>
      <c r="K43" s="1">
        <f t="shared" si="0"/>
        <v>2.72</v>
      </c>
    </row>
    <row r="44" spans="1:56" x14ac:dyDescent="0.25">
      <c r="A44" s="1" t="s">
        <v>1</v>
      </c>
      <c r="B44" s="1" t="s">
        <v>676</v>
      </c>
      <c r="K44" s="1">
        <f t="shared" si="0"/>
        <v>2.72</v>
      </c>
    </row>
    <row r="45" spans="1:56" x14ac:dyDescent="0.25">
      <c r="A45" s="1">
        <v>10</v>
      </c>
      <c r="B45" s="1" t="s">
        <v>675</v>
      </c>
      <c r="C45" s="1">
        <v>2150.0000035092235</v>
      </c>
      <c r="D45" s="1">
        <v>0</v>
      </c>
      <c r="E45">
        <f>(R45-S45*(1000-T45)/(1000-U45))*AK45</f>
        <v>2.3662274779215822</v>
      </c>
      <c r="F45">
        <f>IF(AV45&lt;&gt;0,1/(1/AV45-1/N45),0)</f>
        <v>4.8002545694228242</v>
      </c>
      <c r="G45">
        <f>((AY45-AL45/2)*S45-E45)/(AY45+AL45/2)</f>
        <v>380.12569407914225</v>
      </c>
      <c r="H45">
        <f>AL45*1000</f>
        <v>27.063727364482116</v>
      </c>
      <c r="I45">
        <f>(AQ45-AW45)</f>
        <v>1.0157706582805162</v>
      </c>
      <c r="J45">
        <f>(P45+AP45*D45)</f>
        <v>27.091104507446289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27.558601379394531</v>
      </c>
      <c r="P45" s="1">
        <v>27.091104507446289</v>
      </c>
      <c r="Q45" s="1">
        <v>27.646278381347656</v>
      </c>
      <c r="R45" s="1">
        <v>400.14639282226563</v>
      </c>
      <c r="S45" s="1">
        <v>388.46725463867188</v>
      </c>
      <c r="T45" s="1">
        <v>5.521204948425293</v>
      </c>
      <c r="U45" s="1">
        <v>29.342323303222656</v>
      </c>
      <c r="V45" s="1">
        <v>13.139965057373047</v>
      </c>
      <c r="W45" s="1">
        <v>69.832054138183594</v>
      </c>
      <c r="X45" s="1">
        <v>299.9580078125</v>
      </c>
      <c r="Y45" s="1">
        <v>1249.8680419921875</v>
      </c>
      <c r="Z45" s="1">
        <v>8.3714780807495117</v>
      </c>
      <c r="AA45" s="1">
        <v>88.015701293945313</v>
      </c>
      <c r="AB45" s="1">
        <v>26.840106964111328</v>
      </c>
      <c r="AC45" s="1">
        <v>1.3469659090042114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1.1027867934283087</v>
      </c>
      <c r="AL45">
        <f>(U45-T45)/(1000-U45)*AK45</f>
        <v>2.7063727364482117E-2</v>
      </c>
      <c r="AM45">
        <f>(P45+273.15)</f>
        <v>300.24110450744627</v>
      </c>
      <c r="AN45">
        <f>(O45+273.15)</f>
        <v>300.70860137939451</v>
      </c>
      <c r="AO45">
        <f>(Y45*AG45+Z45*AH45)*AI45</f>
        <v>199.97888224887356</v>
      </c>
      <c r="AP45">
        <f>((AO45+0.00000010773*(AN45^4-AM45^4))-AL45*44100)/(L45*51.4+0.00000043092*AM45^3)</f>
        <v>-8.1210138773566474</v>
      </c>
      <c r="AQ45">
        <f>0.61365*EXP(17.502*J45/(240.97+J45))</f>
        <v>3.5983558214073321</v>
      </c>
      <c r="AR45">
        <f>AQ45*1000/AA45</f>
        <v>40.883112541362742</v>
      </c>
      <c r="AS45">
        <f>(AR45-U45)</f>
        <v>11.540789238140086</v>
      </c>
      <c r="AT45">
        <f>IF(D45,P45,(O45+P45)/2)</f>
        <v>27.32485294342041</v>
      </c>
      <c r="AU45">
        <f>0.61365*EXP(17.502*AT45/(240.97+AT45))</f>
        <v>3.6480193124382532</v>
      </c>
      <c r="AV45">
        <f>IF(AS45&lt;&gt;0,(1000-(AR45+U45)/2)/AS45*AL45,0)</f>
        <v>2.2627088841816216</v>
      </c>
      <c r="AW45">
        <f>U45*AA45/1000</f>
        <v>2.582585163126816</v>
      </c>
      <c r="AX45">
        <f>(AU45-AW45)</f>
        <v>1.0654341493114372</v>
      </c>
      <c r="AY45">
        <f>1/(1.6/F45+1.37/N45)</f>
        <v>1.5304956903438875</v>
      </c>
      <c r="AZ45">
        <f>G45*AA45*0.001</f>
        <v>33.457029544223424</v>
      </c>
      <c r="BA45">
        <f>G45/S45</f>
        <v>0.97852699176076396</v>
      </c>
      <c r="BB45">
        <f>(1-AL45*AA45/AQ45/F45)*100</f>
        <v>86.20951984329993</v>
      </c>
      <c r="BC45">
        <f>(S45-E45/(N45/1.35))</f>
        <v>387.72095852512967</v>
      </c>
      <c r="BD45">
        <f>E45*BB45/100/BC45</f>
        <v>5.2612924379330595E-3</v>
      </c>
    </row>
    <row r="46" spans="1:56" x14ac:dyDescent="0.25">
      <c r="A46" s="1" t="s">
        <v>1</v>
      </c>
      <c r="B46" s="1" t="s">
        <v>674</v>
      </c>
      <c r="K46" s="1">
        <f t="shared" si="0"/>
        <v>2.72</v>
      </c>
    </row>
    <row r="47" spans="1:56" x14ac:dyDescent="0.25">
      <c r="A47" s="1" t="s">
        <v>1</v>
      </c>
      <c r="B47" s="1" t="s">
        <v>673</v>
      </c>
      <c r="K47" s="1">
        <f t="shared" si="0"/>
        <v>2.72</v>
      </c>
    </row>
    <row r="48" spans="1:56" x14ac:dyDescent="0.25">
      <c r="A48" s="1">
        <v>11</v>
      </c>
      <c r="B48" s="1" t="s">
        <v>672</v>
      </c>
      <c r="C48" s="1">
        <v>2355.5000034980476</v>
      </c>
      <c r="D48" s="1">
        <v>0</v>
      </c>
      <c r="E48">
        <f>(R48-S48*(1000-T48)/(1000-U48))*AK48</f>
        <v>2.0101555327666216</v>
      </c>
      <c r="F48">
        <f>IF(AV48&lt;&gt;0,1/(1/AV48-1/N48),0)</f>
        <v>5.6807035123894956</v>
      </c>
      <c r="G48">
        <f>((AY48-AL48/2)*S48-E48)/(AY48+AL48/2)</f>
        <v>380.77994463328895</v>
      </c>
      <c r="H48">
        <f>AL48*1000</f>
        <v>27.992312881982414</v>
      </c>
      <c r="I48">
        <f>(AQ48-AW48)</f>
        <v>0.9732489877990953</v>
      </c>
      <c r="J48">
        <f>(P48+AP48*D48)</f>
        <v>27.214311599731445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27.645818710327148</v>
      </c>
      <c r="P48" s="1">
        <v>27.214311599731445</v>
      </c>
      <c r="Q48" s="1">
        <v>27.714275360107422</v>
      </c>
      <c r="R48" s="1">
        <v>400.15151977539063</v>
      </c>
      <c r="S48" s="1">
        <v>388.46795654296875</v>
      </c>
      <c r="T48" s="1">
        <v>5.5052423477172852</v>
      </c>
      <c r="U48" s="1">
        <v>30.124237060546875</v>
      </c>
      <c r="V48" s="1">
        <v>13.034369468688965</v>
      </c>
      <c r="W48" s="1">
        <v>71.323005676269531</v>
      </c>
      <c r="X48" s="1">
        <v>299.95318603515625</v>
      </c>
      <c r="Y48" s="1">
        <v>1599.950439453125</v>
      </c>
      <c r="Z48" s="1">
        <v>8.4782285690307617</v>
      </c>
      <c r="AA48" s="1">
        <v>88.009201049804688</v>
      </c>
      <c r="AB48" s="1">
        <v>26.983875274658203</v>
      </c>
      <c r="AC48" s="1">
        <v>1.3441774845123291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1.1027690663057212</v>
      </c>
      <c r="AL48">
        <f>(U48-T48)/(1000-U48)*AK48</f>
        <v>2.7992312881982413E-2</v>
      </c>
      <c r="AM48">
        <f>(P48+273.15)</f>
        <v>300.36431159973142</v>
      </c>
      <c r="AN48">
        <f>(O48+273.15)</f>
        <v>300.79581871032713</v>
      </c>
      <c r="AO48">
        <f>(Y48*AG48+Z48*AH48)*AI48</f>
        <v>255.99206459063134</v>
      </c>
      <c r="AP48">
        <f>((AO48+0.00000010773*(AN48^4-AM48^4))-AL48*44100)/(L48*51.4+0.00000043092*AM48^3)</f>
        <v>-7.9996832221058423</v>
      </c>
      <c r="AQ48">
        <f>0.61365*EXP(17.502*J48/(240.97+J48))</f>
        <v>3.6244590237327428</v>
      </c>
      <c r="AR48">
        <f>AQ48*1000/AA48</f>
        <v>41.182728402245694</v>
      </c>
      <c r="AS48">
        <f>(AR48-U48)</f>
        <v>11.058491341698819</v>
      </c>
      <c r="AT48">
        <f>IF(D48,P48,(O48+P48)/2)</f>
        <v>27.430065155029297</v>
      </c>
      <c r="AU48">
        <f>0.61365*EXP(17.502*AT48/(240.97+AT48))</f>
        <v>3.6705678160769288</v>
      </c>
      <c r="AV48">
        <f>IF(AS48&lt;&gt;0,(1000-(AR48+U48)/2)/AS48*AL48,0)</f>
        <v>2.441046305859468</v>
      </c>
      <c r="AW48">
        <f>U48*AA48/1000</f>
        <v>2.6512100359336475</v>
      </c>
      <c r="AX48">
        <f>(AU48-AW48)</f>
        <v>1.0193577801432814</v>
      </c>
      <c r="AY48">
        <f>1/(1.6/F48+1.37/N48)</f>
        <v>1.6618951231653041</v>
      </c>
      <c r="AZ48">
        <f>G48*AA48*0.001</f>
        <v>33.51213870296462</v>
      </c>
      <c r="BA48">
        <f>G48/S48</f>
        <v>0.98020940522843503</v>
      </c>
      <c r="BB48">
        <f>(1-AL48*AA48/AQ48/F48)*100</f>
        <v>88.034756397547937</v>
      </c>
      <c r="BC48">
        <f>(S48-E48/(N48/1.35))</f>
        <v>387.83396371019307</v>
      </c>
      <c r="BD48">
        <f>E48*BB48/100/BC48</f>
        <v>4.5628688873810917E-3</v>
      </c>
    </row>
    <row r="49" spans="1:56" x14ac:dyDescent="0.25">
      <c r="A49" s="1" t="s">
        <v>1</v>
      </c>
      <c r="B49" s="1" t="s">
        <v>671</v>
      </c>
      <c r="K49" s="1">
        <f t="shared" si="0"/>
        <v>2.72</v>
      </c>
    </row>
    <row r="50" spans="1:56" x14ac:dyDescent="0.25">
      <c r="A50" s="1" t="s">
        <v>1</v>
      </c>
      <c r="B50" s="1" t="s">
        <v>666</v>
      </c>
      <c r="K50" s="1">
        <f t="shared" si="0"/>
        <v>2.72</v>
      </c>
    </row>
    <row r="51" spans="1:56" x14ac:dyDescent="0.25">
      <c r="A51" s="1">
        <v>12</v>
      </c>
      <c r="B51" s="1" t="s">
        <v>670</v>
      </c>
      <c r="C51" s="1">
        <v>2560.5000034980476</v>
      </c>
      <c r="D51" s="1">
        <v>0</v>
      </c>
      <c r="E51">
        <f>(R51-S51*(1000-T51)/(1000-U51))*AK51</f>
        <v>1.3854867094463033</v>
      </c>
      <c r="F51">
        <f>IF(AV51&lt;&gt;0,1/(1/AV51-1/N51),0)</f>
        <v>7.3319020908007957</v>
      </c>
      <c r="G51">
        <f>((AY51-AL51/2)*S51-E51)/(AY51+AL51/2)</f>
        <v>381.39863973490031</v>
      </c>
      <c r="H51">
        <f>AL51*1000</f>
        <v>29.368323908926584</v>
      </c>
      <c r="I51">
        <f>(AQ51-AW51)</f>
        <v>0.9213769558291931</v>
      </c>
      <c r="J51">
        <f>(P51+AP51*D51)</f>
        <v>27.451332092285156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27.809925079345703</v>
      </c>
      <c r="P51" s="1">
        <v>27.451332092285156</v>
      </c>
      <c r="Q51" s="1">
        <v>27.831396102905273</v>
      </c>
      <c r="R51" s="1">
        <v>399.82254028320313</v>
      </c>
      <c r="S51" s="1">
        <v>388.22784423828125</v>
      </c>
      <c r="T51" s="1">
        <v>5.4952273368835449</v>
      </c>
      <c r="U51" s="1">
        <v>31.291675567626953</v>
      </c>
      <c r="V51" s="1">
        <v>12.885632514953613</v>
      </c>
      <c r="W51" s="1">
        <v>73.375129699707031</v>
      </c>
      <c r="X51" s="1">
        <v>299.97232055664063</v>
      </c>
      <c r="Y51" s="1">
        <v>1999.8565673828125</v>
      </c>
      <c r="Z51" s="1">
        <v>3.2702813148498535</v>
      </c>
      <c r="AA51" s="1">
        <v>88.003067016601563</v>
      </c>
      <c r="AB51" s="1">
        <v>27.234642028808594</v>
      </c>
      <c r="AC51" s="1">
        <v>1.3294142484664917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1.1028394138111786</v>
      </c>
      <c r="AL51">
        <f>(U51-T51)/(1000-U51)*AK51</f>
        <v>2.9368323908926585E-2</v>
      </c>
      <c r="AM51">
        <f>(P51+273.15)</f>
        <v>300.60133209228513</v>
      </c>
      <c r="AN51">
        <f>(O51+273.15)</f>
        <v>300.95992507934568</v>
      </c>
      <c r="AO51">
        <f>(Y51*AG51+Z51*AH51)*AI51</f>
        <v>319.97704362920558</v>
      </c>
      <c r="AP51">
        <f>((AO51+0.00000010773*(AN51^4-AM51^4))-AL51*44100)/(L51*51.4+0.00000043092*AM51^3)</f>
        <v>-7.9776690663853786</v>
      </c>
      <c r="AQ51">
        <f>0.61365*EXP(17.502*J51/(240.97+J51))</f>
        <v>3.6751403778688214</v>
      </c>
      <c r="AR51">
        <f>AQ51*1000/AA51</f>
        <v>41.761503348235749</v>
      </c>
      <c r="AS51">
        <f>(AR51-U51)</f>
        <v>10.469827780608796</v>
      </c>
      <c r="AT51">
        <f>IF(D51,P51,(O51+P51)/2)</f>
        <v>27.63062858581543</v>
      </c>
      <c r="AU51">
        <f>0.61365*EXP(17.502*AT51/(240.97+AT51))</f>
        <v>3.7138886012292809</v>
      </c>
      <c r="AV51">
        <f>IF(AS51&lt;&gt;0,(1000-(AR51+U51)/2)/AS51*AL51,0)</f>
        <v>2.7025849700072477</v>
      </c>
      <c r="AW51">
        <f>U51*AA51/1000</f>
        <v>2.7537634220396283</v>
      </c>
      <c r="AX51">
        <f>(AU51-AW51)</f>
        <v>0.96012517918965257</v>
      </c>
      <c r="AY51">
        <f>1/(1.6/F51+1.37/N51)</f>
        <v>1.857728325205644</v>
      </c>
      <c r="AZ51">
        <f>G51*AA51*0.001</f>
        <v>33.564250052631103</v>
      </c>
      <c r="BA51">
        <f>G51/S51</f>
        <v>0.98240928721436738</v>
      </c>
      <c r="BB51">
        <f>(1-AL51*AA51/AQ51/F51)*100</f>
        <v>90.408503328326134</v>
      </c>
      <c r="BC51">
        <f>(S51-E51/(N51/1.35))</f>
        <v>387.79086877574781</v>
      </c>
      <c r="BD51">
        <f>E51*BB51/100/BC51</f>
        <v>3.2300858495655578E-3</v>
      </c>
    </row>
    <row r="52" spans="1:56" x14ac:dyDescent="0.25">
      <c r="A52" s="1" t="s">
        <v>1</v>
      </c>
      <c r="B52" s="1" t="s">
        <v>669</v>
      </c>
      <c r="K52" s="2">
        <v>9.15</v>
      </c>
    </row>
    <row r="53" spans="1:56" x14ac:dyDescent="0.25">
      <c r="A53" s="1" t="s">
        <v>1</v>
      </c>
      <c r="B53" s="1" t="s">
        <v>668</v>
      </c>
      <c r="K53" s="2">
        <v>9.15</v>
      </c>
    </row>
    <row r="54" spans="1:56" x14ac:dyDescent="0.25">
      <c r="A54" s="1" t="s">
        <v>1</v>
      </c>
      <c r="B54" s="1" t="s">
        <v>667</v>
      </c>
      <c r="K54" s="2">
        <v>9.15</v>
      </c>
    </row>
    <row r="55" spans="1:56" x14ac:dyDescent="0.25">
      <c r="A55" s="1" t="s">
        <v>1</v>
      </c>
      <c r="B55" s="1" t="s">
        <v>666</v>
      </c>
      <c r="K55" s="2">
        <v>9.15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2559-DE6A-44D7-B043-846A6FC3F678}">
  <dimension ref="A1:BD55"/>
  <sheetViews>
    <sheetView topLeftCell="E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12636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12635</v>
      </c>
    </row>
    <row r="12" spans="1:56" x14ac:dyDescent="0.25">
      <c r="A12" s="1" t="s">
        <v>1</v>
      </c>
      <c r="B12" s="1" t="s">
        <v>12634</v>
      </c>
    </row>
    <row r="13" spans="1:56" x14ac:dyDescent="0.25">
      <c r="A13" s="1" t="s">
        <v>1</v>
      </c>
      <c r="B13" s="1" t="s">
        <v>12633</v>
      </c>
    </row>
    <row r="14" spans="1:56" x14ac:dyDescent="0.25">
      <c r="A14" s="1" t="s">
        <v>1</v>
      </c>
      <c r="B14" s="1" t="s">
        <v>12632</v>
      </c>
    </row>
    <row r="15" spans="1:56" x14ac:dyDescent="0.25">
      <c r="A15" s="1" t="s">
        <v>1</v>
      </c>
      <c r="B15" s="1" t="s">
        <v>12631</v>
      </c>
    </row>
    <row r="16" spans="1:56" x14ac:dyDescent="0.25">
      <c r="A16" s="1" t="s">
        <v>1</v>
      </c>
      <c r="B16" s="1" t="s">
        <v>12630</v>
      </c>
    </row>
    <row r="17" spans="1:56" x14ac:dyDescent="0.25">
      <c r="A17" s="1" t="s">
        <v>1</v>
      </c>
      <c r="B17" s="1" t="s">
        <v>12629</v>
      </c>
    </row>
    <row r="18" spans="1:56" x14ac:dyDescent="0.25">
      <c r="A18" s="1">
        <v>1</v>
      </c>
      <c r="B18" s="1" t="s">
        <v>12628</v>
      </c>
      <c r="C18" s="1">
        <v>370.50004140660167</v>
      </c>
      <c r="D18" s="1">
        <v>0</v>
      </c>
      <c r="E18">
        <f>(R18-S18*(1000-T18)/(1000-U18))*AK18</f>
        <v>-2.2075780278374317</v>
      </c>
      <c r="F18">
        <f>IF(AV18&lt;&gt;0,1/(1/AV18-1/N18),0)</f>
        <v>3.1029726104643811</v>
      </c>
      <c r="G18">
        <f>((AY18-AL18/2)*S18-E18)/(AY18+AL18/2)</f>
        <v>387.03225063781451</v>
      </c>
      <c r="H18">
        <f>AL18*1000</f>
        <v>24.579207003146102</v>
      </c>
      <c r="I18">
        <f>(AQ18-AW18)</f>
        <v>1.1755999985392949</v>
      </c>
      <c r="J18">
        <f>(P18+AP18*D18)</f>
        <v>24.550939559936523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25.484567642211914</v>
      </c>
      <c r="P18" s="1">
        <v>24.550939559936523</v>
      </c>
      <c r="Q18" s="1">
        <v>25.637584686279297</v>
      </c>
      <c r="R18" s="1">
        <v>399.94741821289063</v>
      </c>
      <c r="S18" s="1">
        <v>393.20071411132813</v>
      </c>
      <c r="T18" s="1">
        <v>-7.3159269988536835E-2</v>
      </c>
      <c r="U18" s="1">
        <v>21.68269157409668</v>
      </c>
      <c r="V18" s="1">
        <v>-0.19794143736362457</v>
      </c>
      <c r="W18" s="1">
        <v>58.665199279785156</v>
      </c>
      <c r="X18" s="1">
        <v>300.6356201171875</v>
      </c>
      <c r="Y18" s="1">
        <v>-0.11397464573383331</v>
      </c>
      <c r="Z18" s="1">
        <v>7.6996793746948242</v>
      </c>
      <c r="AA18" s="1">
        <v>88.547065734863281</v>
      </c>
      <c r="AB18" s="1">
        <v>12.045561790466309</v>
      </c>
      <c r="AC18" s="1">
        <v>8.7711036205291748E-2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1.1052780151367185</v>
      </c>
      <c r="AL18">
        <f>(U18-T18)/(1000-U18)*AK18</f>
        <v>2.4579207003146104E-2</v>
      </c>
      <c r="AM18">
        <f>(P18+273.15)</f>
        <v>297.7009395599365</v>
      </c>
      <c r="AN18">
        <f>(O18+273.15)</f>
        <v>298.63456764221189</v>
      </c>
      <c r="AO18">
        <f>(Y18*AG18+Z18*AH18)*AI18</f>
        <v>-1.8235942909808234E-2</v>
      </c>
      <c r="AP18">
        <f>((AO18+0.00000010773*(AN18^4-AM18^4))-AL18*44100)/(L18*51.4+0.00000043092*AM18^3)</f>
        <v>-8.8428614257525417</v>
      </c>
      <c r="AQ18">
        <f>0.61365*EXP(17.502*J18/(240.97+J18))</f>
        <v>3.0955387146595998</v>
      </c>
      <c r="AR18">
        <f>AQ18*1000/AA18</f>
        <v>34.959246689535483</v>
      </c>
      <c r="AS18">
        <f>(AR18-U18)</f>
        <v>13.276555115438804</v>
      </c>
      <c r="AT18">
        <f>IF(D18,P18,(O18+P18)/2)</f>
        <v>25.017753601074219</v>
      </c>
      <c r="AU18">
        <f>0.61365*EXP(17.502*AT18/(240.97+AT18))</f>
        <v>3.1830446879291383</v>
      </c>
      <c r="AV18">
        <f>IF(AS18&lt;&gt;0,(1000-(AR18+U18)/2)/AS18*AL18,0)</f>
        <v>1.7988928477804256</v>
      </c>
      <c r="AW18">
        <f>U18*AA18/1000</f>
        <v>1.919938716120305</v>
      </c>
      <c r="AX18">
        <f>(AU18-AW18)</f>
        <v>1.2631059718088333</v>
      </c>
      <c r="AY18">
        <f>1/(1.6/F18+1.37/N18)</f>
        <v>1.196598760692998</v>
      </c>
      <c r="AZ18">
        <f>G18*AA18*0.001</f>
        <v>34.270570138738641</v>
      </c>
      <c r="BA18">
        <f>G18/S18</f>
        <v>0.98431217632080115</v>
      </c>
      <c r="BB18">
        <f>(1-AL18*AA18/AQ18/F18)*100</f>
        <v>77.341672003310507</v>
      </c>
      <c r="BC18">
        <f>(S18-E18/(N18/1.35))</f>
        <v>393.89697299509504</v>
      </c>
      <c r="BD18">
        <f>E18*BB18/100/BC18</f>
        <v>-4.3345795336397217E-3</v>
      </c>
    </row>
    <row r="19" spans="1:56" x14ac:dyDescent="0.25">
      <c r="A19" s="1" t="s">
        <v>1</v>
      </c>
      <c r="B19" s="1" t="s">
        <v>12627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12626</v>
      </c>
      <c r="K20" s="1">
        <f t="shared" si="0"/>
        <v>2.72</v>
      </c>
    </row>
    <row r="21" spans="1:56" x14ac:dyDescent="0.25">
      <c r="A21" s="1">
        <v>2</v>
      </c>
      <c r="B21" s="1" t="s">
        <v>12625</v>
      </c>
      <c r="C21" s="1">
        <v>574.50004140660167</v>
      </c>
      <c r="D21" s="1">
        <v>0</v>
      </c>
      <c r="E21">
        <f>(R21-S21*(1000-T21)/(1000-U21))*AK21</f>
        <v>-1.2222175965014943</v>
      </c>
      <c r="F21">
        <f>IF(AV21&lt;&gt;0,1/(1/AV21-1/N21),0)</f>
        <v>3.0927124254822074</v>
      </c>
      <c r="G21">
        <f>((AY21-AL21/2)*S21-E21)/(AY21+AL21/2)</f>
        <v>385.25117099470668</v>
      </c>
      <c r="H21">
        <f>AL21*1000</f>
        <v>24.72934917977274</v>
      </c>
      <c r="I21">
        <f>(AQ21-AW21)</f>
        <v>1.1848418406108363</v>
      </c>
      <c r="J21">
        <f>(P21+AP21*D21)</f>
        <v>24.662368774414063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25.621940612792969</v>
      </c>
      <c r="P21" s="1">
        <v>24.662368774414063</v>
      </c>
      <c r="Q21" s="1">
        <v>25.790019989013672</v>
      </c>
      <c r="R21" s="1">
        <v>399.9490966796875</v>
      </c>
      <c r="S21" s="1">
        <v>392.27847290039063</v>
      </c>
      <c r="T21" s="1">
        <v>-7.2917073965072632E-2</v>
      </c>
      <c r="U21" s="1">
        <v>21.811901092529297</v>
      </c>
      <c r="V21" s="1">
        <v>-0.19568479061126709</v>
      </c>
      <c r="W21" s="1">
        <v>58.535770416259766</v>
      </c>
      <c r="X21" s="1">
        <v>300.64987182617188</v>
      </c>
      <c r="Y21" s="1">
        <v>25.798208236694336</v>
      </c>
      <c r="Z21" s="1">
        <v>8.0541400909423828</v>
      </c>
      <c r="AA21" s="1">
        <v>88.547592163085938</v>
      </c>
      <c r="AB21" s="1">
        <v>12.377812385559082</v>
      </c>
      <c r="AC21" s="1">
        <v>9.5022380352020264E-2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1.1053304111256317</v>
      </c>
      <c r="AL21">
        <f>(U21-T21)/(1000-U21)*AK21</f>
        <v>2.472934917977274E-2</v>
      </c>
      <c r="AM21">
        <f>(P21+273.15)</f>
        <v>297.81236877441404</v>
      </c>
      <c r="AN21">
        <f>(O21+273.15)</f>
        <v>298.77194061279295</v>
      </c>
      <c r="AO21">
        <f>(Y21*AG21+Z21*AH21)*AI21</f>
        <v>4.1277132256095115</v>
      </c>
      <c r="AP21">
        <f>((AO21+0.00000010773*(AN21^4-AM21^4))-AL21*44100)/(L21*51.4+0.00000043092*AM21^3)</f>
        <v>-8.8597685149655483</v>
      </c>
      <c r="AQ21">
        <f>0.61365*EXP(17.502*J21/(240.97+J21))</f>
        <v>3.116233162853689</v>
      </c>
      <c r="AR21">
        <f>AQ21*1000/AA21</f>
        <v>35.192748743684035</v>
      </c>
      <c r="AS21">
        <f>(AR21-U21)</f>
        <v>13.380847651154738</v>
      </c>
      <c r="AT21">
        <f>IF(D21,P21,(O21+P21)/2)</f>
        <v>25.142154693603516</v>
      </c>
      <c r="AU21">
        <f>0.61365*EXP(17.502*AT21/(240.97+AT21))</f>
        <v>3.2067257825173212</v>
      </c>
      <c r="AV21">
        <f>IF(AS21&lt;&gt;0,(1000-(AR21+U21)/2)/AS21*AL21,0)</f>
        <v>1.7954397106049016</v>
      </c>
      <c r="AW21">
        <f>U21*AA21/1000</f>
        <v>1.9313913222428527</v>
      </c>
      <c r="AX21">
        <f>(AU21-AW21)</f>
        <v>1.2753344602744685</v>
      </c>
      <c r="AY21">
        <f>1/(1.6/F21+1.37/N21)</f>
        <v>1.1941543919529354</v>
      </c>
      <c r="AZ21">
        <f>G21*AA21*0.001</f>
        <v>34.113063569590572</v>
      </c>
      <c r="BA21">
        <f>G21/S21</f>
        <v>0.98208593539756039</v>
      </c>
      <c r="BB21">
        <f>(1-AL21*AA21/AQ21/F21)*100</f>
        <v>77.279391481070945</v>
      </c>
      <c r="BC21">
        <f>(S21-E21/(N21/1.35))</f>
        <v>392.66395411497496</v>
      </c>
      <c r="BD21">
        <f>E21*BB21/100/BC21</f>
        <v>-2.4054215092897541E-3</v>
      </c>
    </row>
    <row r="22" spans="1:56" x14ac:dyDescent="0.25">
      <c r="A22" s="1" t="s">
        <v>1</v>
      </c>
      <c r="B22" s="1" t="s">
        <v>12624</v>
      </c>
      <c r="K22" s="1">
        <f t="shared" si="0"/>
        <v>2.72</v>
      </c>
    </row>
    <row r="23" spans="1:56" x14ac:dyDescent="0.25">
      <c r="A23" s="1" t="s">
        <v>1</v>
      </c>
      <c r="B23" s="1" t="s">
        <v>12623</v>
      </c>
      <c r="K23" s="1">
        <f t="shared" si="0"/>
        <v>2.72</v>
      </c>
    </row>
    <row r="24" spans="1:56" x14ac:dyDescent="0.25">
      <c r="A24" s="1">
        <v>3</v>
      </c>
      <c r="B24" s="1" t="s">
        <v>12622</v>
      </c>
      <c r="C24" s="1">
        <v>778.50004140660167</v>
      </c>
      <c r="D24" s="1">
        <v>0</v>
      </c>
      <c r="E24">
        <f>(R24-S24*(1000-T24)/(1000-U24))*AK24</f>
        <v>-0.55758282604873899</v>
      </c>
      <c r="F24">
        <f>IF(AV24&lt;&gt;0,1/(1/AV24-1/N24),0)</f>
        <v>3.0799104153168329</v>
      </c>
      <c r="G24">
        <f>((AY24-AL24/2)*S24-E24)/(AY24+AL24/2)</f>
        <v>384.06811457762251</v>
      </c>
      <c r="H24">
        <f>AL24*1000</f>
        <v>24.804445967679733</v>
      </c>
      <c r="I24">
        <f>(AQ24-AW24)</f>
        <v>1.1911259738835829</v>
      </c>
      <c r="J24">
        <f>(P24+AP24*D24)</f>
        <v>24.727910995483398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25.714012145996094</v>
      </c>
      <c r="P24" s="1">
        <v>24.727910995483398</v>
      </c>
      <c r="Q24" s="1">
        <v>25.885635375976563</v>
      </c>
      <c r="R24" s="1">
        <v>399.96408081054688</v>
      </c>
      <c r="S24" s="1">
        <v>391.67739868164063</v>
      </c>
      <c r="T24" s="1">
        <v>-7.3941759765148163E-2</v>
      </c>
      <c r="U24" s="1">
        <v>21.880033493041992</v>
      </c>
      <c r="V24" s="1">
        <v>-0.19734483957290649</v>
      </c>
      <c r="W24" s="1">
        <v>58.3961181640625</v>
      </c>
      <c r="X24" s="1">
        <v>300.59197998046875</v>
      </c>
      <c r="Y24" s="1">
        <v>51.070819854736328</v>
      </c>
      <c r="Z24" s="1">
        <v>7.784055233001709</v>
      </c>
      <c r="AA24" s="1">
        <v>88.543556213378906</v>
      </c>
      <c r="AB24" s="1">
        <v>12.429766654968262</v>
      </c>
      <c r="AC24" s="1">
        <v>9.7270667552947998E-2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1.1051175734576055</v>
      </c>
      <c r="AL24">
        <f>(U24-T24)/(1000-U24)*AK24</f>
        <v>2.4804445967679733E-2</v>
      </c>
      <c r="AM24">
        <f>(P24+273.15)</f>
        <v>297.87791099548338</v>
      </c>
      <c r="AN24">
        <f>(O24+273.15)</f>
        <v>298.86401214599607</v>
      </c>
      <c r="AO24">
        <f>(Y24*AG24+Z24*AH24)*AI24</f>
        <v>8.171330994114328</v>
      </c>
      <c r="AP24">
        <f>((AO24+0.00000010773*(AN24^4-AM24^4))-AL24*44100)/(L24*51.4+0.00000043092*AM24^3)</f>
        <v>-8.8506181011602401</v>
      </c>
      <c r="AQ24">
        <f>0.61365*EXP(17.502*J24/(240.97+J24))</f>
        <v>3.1284619494253598</v>
      </c>
      <c r="AR24">
        <f>AQ24*1000/AA24</f>
        <v>35.332463289436411</v>
      </c>
      <c r="AS24">
        <f>(AR24-U24)</f>
        <v>13.452429796394419</v>
      </c>
      <c r="AT24">
        <f>IF(D24,P24,(O24+P24)/2)</f>
        <v>25.220961570739746</v>
      </c>
      <c r="AU24">
        <f>0.61365*EXP(17.502*AT24/(240.97+AT24))</f>
        <v>3.2218070496530498</v>
      </c>
      <c r="AV24">
        <f>IF(AS24&lt;&gt;0,(1000-(AR24+U24)/2)/AS24*AL24,0)</f>
        <v>1.7911176040167283</v>
      </c>
      <c r="AW24">
        <f>U24*AA24/1000</f>
        <v>1.9373359755417769</v>
      </c>
      <c r="AX24">
        <f>(AU24-AW24)</f>
        <v>1.2844710741112728</v>
      </c>
      <c r="AY24">
        <f>1/(1.6/F24+1.37/N24)</f>
        <v>1.1910957567374794</v>
      </c>
      <c r="AZ24">
        <f>G24*AA24*0.001</f>
        <v>34.006756692870169</v>
      </c>
      <c r="BA24">
        <f>G24/S24</f>
        <v>0.98057257291426458</v>
      </c>
      <c r="BB24">
        <f>(1-AL24*AA24/AQ24/F24)*100</f>
        <v>77.206158174652344</v>
      </c>
      <c r="BC24">
        <f>(S24-E24/(N24/1.35))</f>
        <v>391.85325746949627</v>
      </c>
      <c r="BD24">
        <f>E24*BB24/100/BC24</f>
        <v>-1.0985956360651085E-3</v>
      </c>
    </row>
    <row r="25" spans="1:56" x14ac:dyDescent="0.25">
      <c r="A25" s="1" t="s">
        <v>1</v>
      </c>
      <c r="B25" s="1" t="s">
        <v>12621</v>
      </c>
      <c r="K25" s="1">
        <f t="shared" si="0"/>
        <v>2.72</v>
      </c>
    </row>
    <row r="26" spans="1:56" x14ac:dyDescent="0.25">
      <c r="A26" s="1" t="s">
        <v>1</v>
      </c>
      <c r="B26" s="1" t="s">
        <v>12620</v>
      </c>
      <c r="K26" s="1">
        <f t="shared" si="0"/>
        <v>2.72</v>
      </c>
    </row>
    <row r="27" spans="1:56" x14ac:dyDescent="0.25">
      <c r="A27" s="1">
        <v>4</v>
      </c>
      <c r="B27" s="1" t="s">
        <v>12619</v>
      </c>
      <c r="C27" s="1">
        <v>982.50004140660167</v>
      </c>
      <c r="D27" s="1">
        <v>0</v>
      </c>
      <c r="E27">
        <f>(R27-S27*(1000-T27)/(1000-U27))*AK27</f>
        <v>0.26856536308596374</v>
      </c>
      <c r="F27">
        <f>IF(AV27&lt;&gt;0,1/(1/AV27-1/N27),0)</f>
        <v>3.0833827443774258</v>
      </c>
      <c r="G27">
        <f>((AY27-AL27/2)*S27-E27)/(AY27+AL27/2)</f>
        <v>382.67318995655876</v>
      </c>
      <c r="H27">
        <f>AL27*1000</f>
        <v>24.961120226108751</v>
      </c>
      <c r="I27">
        <f>(AQ27-AW27)</f>
        <v>1.1975619584840538</v>
      </c>
      <c r="J27">
        <f>(P27+AP27*D27)</f>
        <v>24.824121475219727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25.804227828979492</v>
      </c>
      <c r="P27" s="1">
        <v>24.824121475219727</v>
      </c>
      <c r="Q27" s="1">
        <v>25.973606109619141</v>
      </c>
      <c r="R27" s="1">
        <v>400.07290649414063</v>
      </c>
      <c r="S27" s="1">
        <v>390.99957275390625</v>
      </c>
      <c r="T27" s="1">
        <v>-7.4232079088687897E-2</v>
      </c>
      <c r="U27" s="1">
        <v>22.012659072875977</v>
      </c>
      <c r="V27" s="1">
        <v>-0.19704757630825043</v>
      </c>
      <c r="W27" s="1">
        <v>58.432163238525391</v>
      </c>
      <c r="X27" s="1">
        <v>300.6295166015625</v>
      </c>
      <c r="Y27" s="1">
        <v>100.13645172119141</v>
      </c>
      <c r="Z27" s="1">
        <v>7.9410648345947266</v>
      </c>
      <c r="AA27" s="1">
        <v>88.536636352539063</v>
      </c>
      <c r="AB27" s="1">
        <v>12.571403503417969</v>
      </c>
      <c r="AC27" s="1">
        <v>9.4566427171230316E-2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1.1052555757410383</v>
      </c>
      <c r="AL27">
        <f>(U27-T27)/(1000-U27)*AK27</f>
        <v>2.496112022610875E-2</v>
      </c>
      <c r="AM27">
        <f>(P27+273.15)</f>
        <v>297.9741214752197</v>
      </c>
      <c r="AN27">
        <f>(O27+273.15)</f>
        <v>298.95422782897947</v>
      </c>
      <c r="AO27">
        <f>(Y27*AG27+Z27*AH27)*AI27</f>
        <v>16.021831917274767</v>
      </c>
      <c r="AP27">
        <f>((AO27+0.00000010773*(AN27^4-AM27^4))-AL27*44100)/(L27*51.4+0.00000043092*AM27^3)</f>
        <v>-8.8425396239845941</v>
      </c>
      <c r="AQ27">
        <f>0.61365*EXP(17.502*J27/(240.97+J27))</f>
        <v>3.1464887499716938</v>
      </c>
      <c r="AR27">
        <f>AQ27*1000/AA27</f>
        <v>35.538833183619793</v>
      </c>
      <c r="AS27">
        <f>(AR27-U27)</f>
        <v>13.526174110743817</v>
      </c>
      <c r="AT27">
        <f>IF(D27,P27,(O27+P27)/2)</f>
        <v>25.314174652099609</v>
      </c>
      <c r="AU27">
        <f>0.61365*EXP(17.502*AT27/(240.97+AT27))</f>
        <v>3.2397252037619881</v>
      </c>
      <c r="AV27">
        <f>IF(AS27&lt;&gt;0,(1000-(AR27+U27)/2)/AS27*AL27,0)</f>
        <v>1.7922913877139521</v>
      </c>
      <c r="AW27">
        <f>U27*AA27/1000</f>
        <v>1.94892679148764</v>
      </c>
      <c r="AX27">
        <f>(AU27-AW27)</f>
        <v>1.2907984122743481</v>
      </c>
      <c r="AY27">
        <f>1/(1.6/F27+1.37/N27)</f>
        <v>1.1919263175227022</v>
      </c>
      <c r="AZ27">
        <f>G27*AA27*0.001</f>
        <v>33.880597061049947</v>
      </c>
      <c r="BA27">
        <f>G27/S27</f>
        <v>0.97870488006239309</v>
      </c>
      <c r="BB27">
        <f>(1-AL27*AA27/AQ27/F27)*100</f>
        <v>77.221062154873749</v>
      </c>
      <c r="BC27">
        <f>(S27-E27/(N27/1.35))</f>
        <v>390.91486860412635</v>
      </c>
      <c r="BD27">
        <f>E27*BB27/100/BC27</f>
        <v>5.3052222519858706E-4</v>
      </c>
    </row>
    <row r="28" spans="1:56" x14ac:dyDescent="0.25">
      <c r="A28" s="1" t="s">
        <v>1</v>
      </c>
      <c r="B28" s="1" t="s">
        <v>12618</v>
      </c>
      <c r="K28" s="1">
        <f t="shared" si="0"/>
        <v>2.72</v>
      </c>
    </row>
    <row r="29" spans="1:56" x14ac:dyDescent="0.25">
      <c r="A29" s="1" t="s">
        <v>1</v>
      </c>
      <c r="B29" s="1" t="s">
        <v>12617</v>
      </c>
      <c r="K29" s="1">
        <f t="shared" si="0"/>
        <v>2.72</v>
      </c>
    </row>
    <row r="30" spans="1:56" x14ac:dyDescent="0.25">
      <c r="A30" s="1">
        <v>5</v>
      </c>
      <c r="B30" s="1" t="s">
        <v>12616</v>
      </c>
      <c r="C30" s="1">
        <v>1186.5000414066017</v>
      </c>
      <c r="D30" s="1">
        <v>0</v>
      </c>
      <c r="E30">
        <f>(R30-S30*(1000-T30)/(1000-U30))*AK30</f>
        <v>0.65190462945598648</v>
      </c>
      <c r="F30">
        <f>IF(AV30&lt;&gt;0,1/(1/AV30-1/N30),0)</f>
        <v>3.100282852364554</v>
      </c>
      <c r="G30">
        <f>((AY30-AL30/2)*S30-E30)/(AY30+AL30/2)</f>
        <v>381.88915591719791</v>
      </c>
      <c r="H30">
        <f>AL30*1000</f>
        <v>25.128026661140495</v>
      </c>
      <c r="I30">
        <f>(AQ30-AW30)</f>
        <v>1.2014742908624123</v>
      </c>
      <c r="J30">
        <f>(P30+AP30*D30)</f>
        <v>24.911813735961914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25.886558532714844</v>
      </c>
      <c r="P30" s="1">
        <v>24.911813735961914</v>
      </c>
      <c r="Q30" s="1">
        <v>26.058803558349609</v>
      </c>
      <c r="R30" s="1">
        <v>400.01693725585938</v>
      </c>
      <c r="S30" s="1">
        <v>390.54901123046875</v>
      </c>
      <c r="T30" s="1">
        <v>-7.2633311152458191E-2</v>
      </c>
      <c r="U30" s="1">
        <v>22.156232833862305</v>
      </c>
      <c r="V30" s="1">
        <v>-0.19185440242290497</v>
      </c>
      <c r="W30" s="1">
        <v>58.523712158203125</v>
      </c>
      <c r="X30" s="1">
        <v>300.66262817382813</v>
      </c>
      <c r="Y30" s="1">
        <v>150.65090942382813</v>
      </c>
      <c r="Z30" s="1">
        <v>7.9819769859313965</v>
      </c>
      <c r="AA30" s="1">
        <v>88.531486511230469</v>
      </c>
      <c r="AB30" s="1">
        <v>12.645609855651855</v>
      </c>
      <c r="AC30" s="1">
        <v>9.451989084482193E-2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1.1053773094626032</v>
      </c>
      <c r="AL30">
        <f>(U30-T30)/(1000-U30)*AK30</f>
        <v>2.5128026661140494E-2</v>
      </c>
      <c r="AM30">
        <f>(P30+273.15)</f>
        <v>298.06181373596189</v>
      </c>
      <c r="AN30">
        <f>(O30+273.15)</f>
        <v>299.03655853271482</v>
      </c>
      <c r="AO30">
        <f>(Y30*AG30+Z30*AH30)*AI30</f>
        <v>24.104144969042864</v>
      </c>
      <c r="AP30">
        <f>((AO30+0.00000010773*(AN30^4-AM30^4))-AL30*44100)/(L30*51.4+0.00000043092*AM30^3)</f>
        <v>-8.8362893016936663</v>
      </c>
      <c r="AQ30">
        <f>0.61365*EXP(17.502*J30/(240.97+J30))</f>
        <v>3.1629985191331746</v>
      </c>
      <c r="AR30">
        <f>AQ30*1000/AA30</f>
        <v>35.727385179869756</v>
      </c>
      <c r="AS30">
        <f>(AR30-U30)</f>
        <v>13.571152346007452</v>
      </c>
      <c r="AT30">
        <f>IF(D30,P30,(O30+P30)/2)</f>
        <v>25.399186134338379</v>
      </c>
      <c r="AU30">
        <f>0.61365*EXP(17.502*AT30/(240.97+AT30))</f>
        <v>3.2561426334461832</v>
      </c>
      <c r="AV30">
        <f>IF(AS30&lt;&gt;0,(1000-(AR30+U30)/2)/AS30*AL30,0)</f>
        <v>1.7979885193738085</v>
      </c>
      <c r="AW30">
        <f>U30*AA30/1000</f>
        <v>1.9615242282707623</v>
      </c>
      <c r="AX30">
        <f>(AU30-AW30)</f>
        <v>1.2946184051754208</v>
      </c>
      <c r="AY30">
        <f>1/(1.6/F30+1.37/N30)</f>
        <v>1.195958556336292</v>
      </c>
      <c r="AZ30">
        <f>G30*AA30*0.001</f>
        <v>33.809214655868594</v>
      </c>
      <c r="BA30">
        <f>G30/S30</f>
        <v>0.97782645695098036</v>
      </c>
      <c r="BB30">
        <f>(1-AL30*AA30/AQ30/F30)*100</f>
        <v>77.314109380757742</v>
      </c>
      <c r="BC30">
        <f>(S30-E30/(N30/1.35))</f>
        <v>390.34340382547379</v>
      </c>
      <c r="BD30">
        <f>E30*BB30/100/BC30</f>
        <v>1.2912073147294029E-3</v>
      </c>
    </row>
    <row r="31" spans="1:56" x14ac:dyDescent="0.25">
      <c r="A31" s="1" t="s">
        <v>1</v>
      </c>
      <c r="B31" s="1" t="s">
        <v>12615</v>
      </c>
      <c r="K31" s="1">
        <f t="shared" si="0"/>
        <v>2.72</v>
      </c>
    </row>
    <row r="32" spans="1:56" x14ac:dyDescent="0.25">
      <c r="A32" s="1" t="s">
        <v>1</v>
      </c>
      <c r="B32" s="1" t="s">
        <v>12614</v>
      </c>
      <c r="K32" s="1">
        <f t="shared" si="0"/>
        <v>2.72</v>
      </c>
    </row>
    <row r="33" spans="1:56" x14ac:dyDescent="0.25">
      <c r="A33" s="1">
        <v>6</v>
      </c>
      <c r="B33" s="1" t="s">
        <v>12613</v>
      </c>
      <c r="C33" s="1">
        <v>1390.5000414066017</v>
      </c>
      <c r="D33" s="1">
        <v>0</v>
      </c>
      <c r="E33">
        <f>(R33-S33*(1000-T33)/(1000-U33))*AK33</f>
        <v>1.2867147685733986</v>
      </c>
      <c r="F33">
        <f>IF(AV33&lt;&gt;0,1/(1/AV33-1/N33),0)</f>
        <v>3.2109980986010775</v>
      </c>
      <c r="G33">
        <f>((AY33-AL33/2)*S33-E33)/(AY33+AL33/2)</f>
        <v>380.85425674330793</v>
      </c>
      <c r="H33">
        <f>AL33*1000</f>
        <v>25.517025414238464</v>
      </c>
      <c r="I33">
        <f>(AQ33-AW33)</f>
        <v>1.1953214749981376</v>
      </c>
      <c r="J33">
        <f>(P33+AP33*D33)</f>
        <v>25.037429809570313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25.973518371582031</v>
      </c>
      <c r="P33" s="1">
        <v>25.037429809570313</v>
      </c>
      <c r="Q33" s="1">
        <v>26.139965057373047</v>
      </c>
      <c r="R33" s="1">
        <v>400.12265014648438</v>
      </c>
      <c r="S33" s="1">
        <v>389.95526123046875</v>
      </c>
      <c r="T33" s="1">
        <v>-7.4354514479637146E-2</v>
      </c>
      <c r="U33" s="1">
        <v>22.494020462036133</v>
      </c>
      <c r="V33" s="1">
        <v>-0.19539515674114227</v>
      </c>
      <c r="W33" s="1">
        <v>59.111709594726563</v>
      </c>
      <c r="X33" s="1">
        <v>300.62014770507813</v>
      </c>
      <c r="Y33" s="1">
        <v>299.7642822265625</v>
      </c>
      <c r="Z33" s="1">
        <v>7.8434886932373047</v>
      </c>
      <c r="AA33" s="1">
        <v>88.532798767089844</v>
      </c>
      <c r="AB33" s="1">
        <v>12.719042778015137</v>
      </c>
      <c r="AC33" s="1">
        <v>9.0625844895839691E-2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1.1052211312686693</v>
      </c>
      <c r="AL33">
        <f>(U33-T33)/(1000-U33)*AK33</f>
        <v>2.5517025414238465E-2</v>
      </c>
      <c r="AM33">
        <f>(P33+273.15)</f>
        <v>298.18742980957029</v>
      </c>
      <c r="AN33">
        <f>(O33+273.15)</f>
        <v>299.12351837158201</v>
      </c>
      <c r="AO33">
        <f>(Y33*AG33+Z33*AH33)*AI33</f>
        <v>47.962284084209386</v>
      </c>
      <c r="AP33">
        <f>((AO33+0.00000010773*(AN33^4-AM33^4))-AL33*44100)/(L33*51.4+0.00000043092*AM33^3)</f>
        <v>-8.7835921116894831</v>
      </c>
      <c r="AQ33">
        <f>0.61365*EXP(17.502*J33/(240.97+J33))</f>
        <v>3.1867800620263838</v>
      </c>
      <c r="AR33">
        <f>AQ33*1000/AA33</f>
        <v>35.995474066171738</v>
      </c>
      <c r="AS33">
        <f>(AR33-U33)</f>
        <v>13.501453604135605</v>
      </c>
      <c r="AT33">
        <f>IF(D33,P33,(O33+P33)/2)</f>
        <v>25.505474090576172</v>
      </c>
      <c r="AU33">
        <f>0.61365*EXP(17.502*AT33/(240.97+AT33))</f>
        <v>3.276771196499273</v>
      </c>
      <c r="AV33">
        <f>IF(AS33&lt;&gt;0,(1000-(AR33+U33)/2)/AS33*AL33,0)</f>
        <v>1.8346755231955063</v>
      </c>
      <c r="AW33">
        <f>U33*AA33/1000</f>
        <v>1.9914585870282462</v>
      </c>
      <c r="AX33">
        <f>(AU33-AW33)</f>
        <v>1.2853126094710268</v>
      </c>
      <c r="AY33">
        <f>1/(1.6/F33+1.37/N33)</f>
        <v>1.2219637748887269</v>
      </c>
      <c r="AZ33">
        <f>G33*AA33*0.001</f>
        <v>33.71809327184485</v>
      </c>
      <c r="BA33">
        <f>G33/S33</f>
        <v>0.97666141377745896</v>
      </c>
      <c r="BB33">
        <f>(1-AL33*AA33/AQ33/F33)*100</f>
        <v>77.922896173141453</v>
      </c>
      <c r="BC33">
        <f>(S33-E33/(N33/1.35))</f>
        <v>389.54943793580094</v>
      </c>
      <c r="BD33">
        <f>E33*BB33/100/BC33</f>
        <v>2.5738592217534302E-3</v>
      </c>
    </row>
    <row r="34" spans="1:56" x14ac:dyDescent="0.25">
      <c r="A34" s="1" t="s">
        <v>1</v>
      </c>
      <c r="B34" s="1" t="s">
        <v>12612</v>
      </c>
      <c r="K34" s="1">
        <f t="shared" si="0"/>
        <v>2.72</v>
      </c>
    </row>
    <row r="35" spans="1:56" x14ac:dyDescent="0.25">
      <c r="A35" s="1" t="s">
        <v>1</v>
      </c>
      <c r="B35" s="1" t="s">
        <v>12611</v>
      </c>
      <c r="K35" s="1">
        <f t="shared" si="0"/>
        <v>2.72</v>
      </c>
    </row>
    <row r="36" spans="1:56" x14ac:dyDescent="0.25">
      <c r="A36" s="1">
        <v>7</v>
      </c>
      <c r="B36" s="1" t="s">
        <v>12610</v>
      </c>
      <c r="C36" s="1">
        <v>1594.5000414066017</v>
      </c>
      <c r="D36" s="1">
        <v>0</v>
      </c>
      <c r="E36">
        <f>(R36-S36*(1000-T36)/(1000-U36))*AK36</f>
        <v>1.5635447851538209</v>
      </c>
      <c r="F36">
        <f>IF(AV36&lt;&gt;0,1/(1/AV36-1/N36),0)</f>
        <v>3.4300306975746007</v>
      </c>
      <c r="G36">
        <f>((AY36-AL36/2)*S36-E36)/(AY36+AL36/2)</f>
        <v>380.22332254083426</v>
      </c>
      <c r="H36">
        <f>AL36*1000</f>
        <v>26.114211171921827</v>
      </c>
      <c r="I36">
        <f>(AQ36-AW36)</f>
        <v>1.1780894280874379</v>
      </c>
      <c r="J36">
        <f>(P36+AP36*D36)</f>
        <v>25.18531608581543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26.073886871337891</v>
      </c>
      <c r="P36" s="1">
        <v>25.18531608581543</v>
      </c>
      <c r="Q36" s="1">
        <v>26.229591369628906</v>
      </c>
      <c r="R36" s="1">
        <v>399.97036743164063</v>
      </c>
      <c r="S36" s="1">
        <v>389.35659790039063</v>
      </c>
      <c r="T36" s="1">
        <v>-7.4519485235214233E-2</v>
      </c>
      <c r="U36" s="1">
        <v>23.008455276489258</v>
      </c>
      <c r="V36" s="1">
        <v>-0.19465833902359009</v>
      </c>
      <c r="W36" s="1">
        <v>60.10223388671875</v>
      </c>
      <c r="X36" s="1">
        <v>300.638671875</v>
      </c>
      <c r="Y36" s="1">
        <v>500.25457763671875</v>
      </c>
      <c r="Z36" s="1">
        <v>8.073430061340332</v>
      </c>
      <c r="AA36" s="1">
        <v>88.527824401855469</v>
      </c>
      <c r="AB36" s="1">
        <v>12.769967079162598</v>
      </c>
      <c r="AC36" s="1">
        <v>8.5796244442462921E-2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1.1052892348345584</v>
      </c>
      <c r="AL36">
        <f>(U36-T36)/(1000-U36)*AK36</f>
        <v>2.6114211171921826E-2</v>
      </c>
      <c r="AM36">
        <f>(P36+273.15)</f>
        <v>298.33531608581541</v>
      </c>
      <c r="AN36">
        <f>(O36+273.15)</f>
        <v>299.22388687133787</v>
      </c>
      <c r="AO36">
        <f>(Y36*AG36+Z36*AH36)*AI36</f>
        <v>80.040730632825216</v>
      </c>
      <c r="AP36">
        <f>((AO36+0.00000010773*(AN36^4-AM36^4))-AL36*44100)/(L36*51.4+0.00000043092*AM36^3)</f>
        <v>-8.7394642902422461</v>
      </c>
      <c r="AQ36">
        <f>0.61365*EXP(17.502*J36/(240.97+J36))</f>
        <v>3.2149779165624239</v>
      </c>
      <c r="AR36">
        <f>AQ36*1000/AA36</f>
        <v>36.316016329155843</v>
      </c>
      <c r="AS36">
        <f>(AR36-U36)</f>
        <v>13.307561052666586</v>
      </c>
      <c r="AT36">
        <f>IF(D36,P36,(O36+P36)/2)</f>
        <v>25.62960147857666</v>
      </c>
      <c r="AU36">
        <f>0.61365*EXP(17.502*AT36/(240.97+AT36))</f>
        <v>3.3010065169529037</v>
      </c>
      <c r="AV36">
        <f>IF(AS36&lt;&gt;0,(1000-(AR36+U36)/2)/AS36*AL36,0)</f>
        <v>1.9041509696668268</v>
      </c>
      <c r="AW36">
        <f>U36*AA36/1000</f>
        <v>2.036888488474986</v>
      </c>
      <c r="AX36">
        <f>(AU36-AW36)</f>
        <v>1.2641180284779177</v>
      </c>
      <c r="AY36">
        <f>1/(1.6/F36+1.37/N36)</f>
        <v>1.2713983325861629</v>
      </c>
      <c r="AZ36">
        <f>G36*AA36*0.001</f>
        <v>33.660343531385031</v>
      </c>
      <c r="BA36">
        <f>G36/S36</f>
        <v>0.97654264648703104</v>
      </c>
      <c r="BB36">
        <f>(1-AL36*AA36/AQ36/F36)*100</f>
        <v>79.035683765659698</v>
      </c>
      <c r="BC36">
        <f>(S36-E36/(N36/1.35))</f>
        <v>388.86346382625908</v>
      </c>
      <c r="BD36">
        <f>E36*BB36/100/BC36</f>
        <v>3.1778719959167047E-3</v>
      </c>
    </row>
    <row r="37" spans="1:56" x14ac:dyDescent="0.25">
      <c r="A37" s="1" t="s">
        <v>1</v>
      </c>
      <c r="B37" s="1" t="s">
        <v>12609</v>
      </c>
      <c r="K37" s="1">
        <f t="shared" si="0"/>
        <v>2.72</v>
      </c>
    </row>
    <row r="38" spans="1:56" x14ac:dyDescent="0.25">
      <c r="A38" s="1" t="s">
        <v>1</v>
      </c>
      <c r="B38" s="1" t="s">
        <v>12608</v>
      </c>
      <c r="K38" s="1">
        <f t="shared" si="0"/>
        <v>2.72</v>
      </c>
    </row>
    <row r="39" spans="1:56" x14ac:dyDescent="0.25">
      <c r="A39" s="1">
        <v>8</v>
      </c>
      <c r="B39" s="1" t="s">
        <v>12607</v>
      </c>
      <c r="C39" s="1">
        <v>1798.5000414066017</v>
      </c>
      <c r="D39" s="1">
        <v>0</v>
      </c>
      <c r="E39">
        <f>(R39-S39*(1000-T39)/(1000-U39))*AK39</f>
        <v>1.9518041008545466</v>
      </c>
      <c r="F39">
        <f>IF(AV39&lt;&gt;0,1/(1/AV39-1/N39),0)</f>
        <v>3.7314512617772246</v>
      </c>
      <c r="G39">
        <f>((AY39-AL39/2)*S39-E39)/(AY39+AL39/2)</f>
        <v>379.69164972350342</v>
      </c>
      <c r="H39">
        <f>AL39*1000</f>
        <v>26.877487151471747</v>
      </c>
      <c r="I39">
        <f>(AQ39-AW39)</f>
        <v>1.1574149347551845</v>
      </c>
      <c r="J39">
        <f>(P39+AP39*D39)</f>
        <v>25.380495071411133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26.187406539916992</v>
      </c>
      <c r="P39" s="1">
        <v>25.380495071411133</v>
      </c>
      <c r="Q39" s="1">
        <v>26.330089569091797</v>
      </c>
      <c r="R39" s="1">
        <v>400.11065673828125</v>
      </c>
      <c r="S39" s="1">
        <v>388.88800048828125</v>
      </c>
      <c r="T39" s="1">
        <v>-7.3991917073726654E-2</v>
      </c>
      <c r="U39" s="1">
        <v>23.667901992797852</v>
      </c>
      <c r="V39" s="1">
        <v>-0.1919732391834259</v>
      </c>
      <c r="W39" s="1">
        <v>61.406757354736328</v>
      </c>
      <c r="X39" s="1">
        <v>300.63516235351563</v>
      </c>
      <c r="Y39" s="1">
        <v>749.808837890625</v>
      </c>
      <c r="Z39" s="1">
        <v>8.0022745132446289</v>
      </c>
      <c r="AA39" s="1">
        <v>88.521232604980469</v>
      </c>
      <c r="AB39" s="1">
        <v>12.863869667053223</v>
      </c>
      <c r="AC39" s="1">
        <v>7.6560579240322113E-2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1.1052763321820425</v>
      </c>
      <c r="AL39">
        <f>(U39-T39)/(1000-U39)*AK39</f>
        <v>2.6877487151471747E-2</v>
      </c>
      <c r="AM39">
        <f>(P39+273.15)</f>
        <v>298.53049507141111</v>
      </c>
      <c r="AN39">
        <f>(O39+273.15)</f>
        <v>299.33740653991697</v>
      </c>
      <c r="AO39">
        <f>(Y39*AG39+Z39*AH39)*AI39</f>
        <v>119.96941138097463</v>
      </c>
      <c r="AP39">
        <f>((AO39+0.00000010773*(AN39^4-AM39^4))-AL39*44100)/(L39*51.4+0.00000043092*AM39^3)</f>
        <v>-8.693852614555718</v>
      </c>
      <c r="AQ39">
        <f>0.61365*EXP(17.502*J39/(240.97+J39))</f>
        <v>3.252526792331524</v>
      </c>
      <c r="AR39">
        <f>AQ39*1000/AA39</f>
        <v>36.742899941821726</v>
      </c>
      <c r="AS39">
        <f>(AR39-U39)</f>
        <v>13.074997949023874</v>
      </c>
      <c r="AT39">
        <f>IF(D39,P39,(O39+P39)/2)</f>
        <v>25.783950805664063</v>
      </c>
      <c r="AU39">
        <f>0.61365*EXP(17.502*AT39/(240.97+AT39))</f>
        <v>3.3313608424397083</v>
      </c>
      <c r="AV39">
        <f>IF(AS39&lt;&gt;0,(1000-(AR39+U39)/2)/AS39*AL39,0)</f>
        <v>1.9935484484732771</v>
      </c>
      <c r="AW39">
        <f>U39*AA39/1000</f>
        <v>2.0951118575763394</v>
      </c>
      <c r="AX39">
        <f>(AU39-AW39)</f>
        <v>1.2362489848633689</v>
      </c>
      <c r="AY39">
        <f>1/(1.6/F39+1.37/N39)</f>
        <v>1.3353719591269053</v>
      </c>
      <c r="AZ39">
        <f>G39*AA39*0.001</f>
        <v>33.610772843343014</v>
      </c>
      <c r="BA39">
        <f>G39/S39</f>
        <v>0.97635218686811875</v>
      </c>
      <c r="BB39">
        <f>(1-AL39*AA39/AQ39/F39)*100</f>
        <v>80.396326561943283</v>
      </c>
      <c r="BC39">
        <f>(S39-E39/(N39/1.35))</f>
        <v>388.2724114003957</v>
      </c>
      <c r="BD39">
        <f>E39*BB39/100/BC39</f>
        <v>4.0414377965017137E-3</v>
      </c>
    </row>
    <row r="40" spans="1:56" x14ac:dyDescent="0.25">
      <c r="A40" s="1" t="s">
        <v>1</v>
      </c>
      <c r="B40" s="1" t="s">
        <v>12606</v>
      </c>
      <c r="K40" s="1">
        <f t="shared" si="0"/>
        <v>2.72</v>
      </c>
    </row>
    <row r="41" spans="1:56" x14ac:dyDescent="0.25">
      <c r="A41" s="1" t="s">
        <v>1</v>
      </c>
      <c r="B41" s="1" t="s">
        <v>12605</v>
      </c>
      <c r="K41" s="1">
        <f t="shared" si="0"/>
        <v>2.72</v>
      </c>
    </row>
    <row r="42" spans="1:56" x14ac:dyDescent="0.25">
      <c r="A42" s="1">
        <v>9</v>
      </c>
      <c r="B42" s="1" t="s">
        <v>12604</v>
      </c>
      <c r="C42" s="1">
        <v>2002.5000414066017</v>
      </c>
      <c r="D42" s="1">
        <v>0</v>
      </c>
      <c r="E42">
        <f>(R42-S42*(1000-T42)/(1000-U42))*AK42</f>
        <v>1.9652646303177772</v>
      </c>
      <c r="F42">
        <f>IF(AV42&lt;&gt;0,1/(1/AV42-1/N42),0)</f>
        <v>4.113916781060567</v>
      </c>
      <c r="G42">
        <f>((AY42-AL42/2)*S42-E42)/(AY42+AL42/2)</f>
        <v>379.57795326313129</v>
      </c>
      <c r="H42">
        <f>AL42*1000</f>
        <v>27.659734573284066</v>
      </c>
      <c r="I42">
        <f>(AQ42-AW42)</f>
        <v>1.1312681648785752</v>
      </c>
      <c r="J42">
        <f>(P42+AP42*D42)</f>
        <v>25.552555084228516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26.292795181274414</v>
      </c>
      <c r="P42" s="1">
        <v>25.552555084228516</v>
      </c>
      <c r="Q42" s="1">
        <v>26.424953460693359</v>
      </c>
      <c r="R42" s="1">
        <v>400.00283813476563</v>
      </c>
      <c r="S42" s="1">
        <v>388.50253295898438</v>
      </c>
      <c r="T42" s="1">
        <v>-7.3755457997322083E-2</v>
      </c>
      <c r="U42" s="1">
        <v>24.342014312744141</v>
      </c>
      <c r="V42" s="1">
        <v>-0.19016268849372864</v>
      </c>
      <c r="W42" s="1">
        <v>62.760684967041016</v>
      </c>
      <c r="X42" s="1">
        <v>300.63815307617188</v>
      </c>
      <c r="Y42" s="1">
        <v>998.98236083984375</v>
      </c>
      <c r="Z42" s="1">
        <v>7.8178524971008301</v>
      </c>
      <c r="AA42" s="1">
        <v>88.516792297363281</v>
      </c>
      <c r="AB42" s="1">
        <v>12.983702659606934</v>
      </c>
      <c r="AC42" s="1">
        <v>6.90145343542099E-2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1.1052873274859256</v>
      </c>
      <c r="AL42">
        <f>(U42-T42)/(1000-U42)*AK42</f>
        <v>2.7659734573284064E-2</v>
      </c>
      <c r="AM42">
        <f>(P42+273.15)</f>
        <v>298.70255508422849</v>
      </c>
      <c r="AN42">
        <f>(O42+273.15)</f>
        <v>299.44279518127439</v>
      </c>
      <c r="AO42">
        <f>(Y42*AG42+Z42*AH42)*AI42</f>
        <v>159.83717416173567</v>
      </c>
      <c r="AP42">
        <f>((AO42+0.00000010773*(AN42^4-AM42^4))-AL42*44100)/(L42*51.4+0.00000043092*AM42^3)</f>
        <v>-8.6544460307180273</v>
      </c>
      <c r="AQ42">
        <f>0.61365*EXP(17.502*J42/(240.97+J42))</f>
        <v>3.2859451898991923</v>
      </c>
      <c r="AR42">
        <f>AQ42*1000/AA42</f>
        <v>37.122280469228812</v>
      </c>
      <c r="AS42">
        <f>(AR42-U42)</f>
        <v>12.780266156484672</v>
      </c>
      <c r="AT42">
        <f>IF(D42,P42,(O42+P42)/2)</f>
        <v>25.922675132751465</v>
      </c>
      <c r="AU42">
        <f>0.61365*EXP(17.502*AT42/(240.97+AT42))</f>
        <v>3.3588501082672901</v>
      </c>
      <c r="AV42">
        <f>IF(AS42&lt;&gt;0,(1000-(AR42+U42)/2)/AS42*AL42,0)</f>
        <v>2.097741252436998</v>
      </c>
      <c r="AW42">
        <f>U42*AA42/1000</f>
        <v>2.1546770250206171</v>
      </c>
      <c r="AX42">
        <f>(AU42-AW42)</f>
        <v>1.204173083246673</v>
      </c>
      <c r="AY42">
        <f>1/(1.6/F42+1.37/N42)</f>
        <v>1.4104547496032784</v>
      </c>
      <c r="AZ42">
        <f>G42*AA42*0.001</f>
        <v>33.599022849650858</v>
      </c>
      <c r="BA42">
        <f>G42/S42</f>
        <v>0.97702825866312881</v>
      </c>
      <c r="BB42">
        <f>(1-AL42*AA42/AQ42/F42)*100</f>
        <v>81.888356617650643</v>
      </c>
      <c r="BC42">
        <f>(S42-E42/(N42/1.35))</f>
        <v>387.88269848855703</v>
      </c>
      <c r="BD42">
        <f>E42*BB42/100/BC42</f>
        <v>4.148993794325301E-3</v>
      </c>
    </row>
    <row r="43" spans="1:56" x14ac:dyDescent="0.25">
      <c r="A43" s="1" t="s">
        <v>1</v>
      </c>
      <c r="B43" s="1" t="s">
        <v>12603</v>
      </c>
      <c r="K43" s="1">
        <f t="shared" si="0"/>
        <v>2.72</v>
      </c>
    </row>
    <row r="44" spans="1:56" x14ac:dyDescent="0.25">
      <c r="A44" s="1" t="s">
        <v>1</v>
      </c>
      <c r="B44" s="1" t="s">
        <v>12602</v>
      </c>
      <c r="K44" s="1">
        <f t="shared" si="0"/>
        <v>2.72</v>
      </c>
    </row>
    <row r="45" spans="1:56" x14ac:dyDescent="0.25">
      <c r="A45" s="1">
        <v>10</v>
      </c>
      <c r="B45" s="1" t="s">
        <v>12601</v>
      </c>
      <c r="C45" s="1">
        <v>2207.5000414066017</v>
      </c>
      <c r="D45" s="1">
        <v>0</v>
      </c>
      <c r="E45">
        <f>(R45-S45*(1000-T45)/(1000-U45))*AK45</f>
        <v>1.9039132618476429</v>
      </c>
      <c r="F45">
        <f>IF(AV45&lt;&gt;0,1/(1/AV45-1/N45),0)</f>
        <v>4.5995941020388349</v>
      </c>
      <c r="G45">
        <f>((AY45-AL45/2)*S45-E45)/(AY45+AL45/2)</f>
        <v>379.68930809111578</v>
      </c>
      <c r="H45">
        <f>AL45*1000</f>
        <v>28.539005583771214</v>
      </c>
      <c r="I45">
        <f>(AQ45-AW45)</f>
        <v>1.1036298591963956</v>
      </c>
      <c r="J45">
        <f>(P45+AP45*D45)</f>
        <v>25.754123687744141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26.409040451049805</v>
      </c>
      <c r="P45" s="1">
        <v>25.754123687744141</v>
      </c>
      <c r="Q45" s="1">
        <v>26.524602890014648</v>
      </c>
      <c r="R45" s="1">
        <v>400.02963256835938</v>
      </c>
      <c r="S45" s="1">
        <v>388.28045654296875</v>
      </c>
      <c r="T45" s="1">
        <v>-7.2228126227855682E-2</v>
      </c>
      <c r="U45" s="1">
        <v>25.102315902709961</v>
      </c>
      <c r="V45" s="1">
        <v>-0.18494069576263428</v>
      </c>
      <c r="W45" s="1">
        <v>64.274681091308594</v>
      </c>
      <c r="X45" s="1">
        <v>300.6112060546875</v>
      </c>
      <c r="Y45" s="1">
        <v>1249.2315673828125</v>
      </c>
      <c r="Z45" s="1">
        <v>7.7432913780212402</v>
      </c>
      <c r="AA45" s="1">
        <v>88.511604309082031</v>
      </c>
      <c r="AB45" s="1">
        <v>13.079360008239746</v>
      </c>
      <c r="AC45" s="1">
        <v>6.6341862082481384E-2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1.1051882575539977</v>
      </c>
      <c r="AL45">
        <f>(U45-T45)/(1000-U45)*AK45</f>
        <v>2.8539005583771215E-2</v>
      </c>
      <c r="AM45">
        <f>(P45+273.15)</f>
        <v>298.90412368774412</v>
      </c>
      <c r="AN45">
        <f>(O45+273.15)</f>
        <v>299.55904045104978</v>
      </c>
      <c r="AO45">
        <f>(Y45*AG45+Z45*AH45)*AI45</f>
        <v>199.87704631364977</v>
      </c>
      <c r="AP45">
        <f>((AO45+0.00000010773*(AN45^4-AM45^4))-AL45*44100)/(L45*51.4+0.00000043092*AM45^3)</f>
        <v>-8.6503817623795261</v>
      </c>
      <c r="AQ45">
        <f>0.61365*EXP(17.502*J45/(240.97+J45))</f>
        <v>3.3254761116186371</v>
      </c>
      <c r="AR45">
        <f>AQ45*1000/AA45</f>
        <v>37.571074861620325</v>
      </c>
      <c r="AS45">
        <f>(AR45-U45)</f>
        <v>12.468758958910364</v>
      </c>
      <c r="AT45">
        <f>IF(D45,P45,(O45+P45)/2)</f>
        <v>26.081582069396973</v>
      </c>
      <c r="AU45">
        <f>0.61365*EXP(17.502*AT45/(240.97+AT45))</f>
        <v>3.3905819836064515</v>
      </c>
      <c r="AV45">
        <f>IF(AS45&lt;&gt;0,(1000-(AR45+U45)/2)/AS45*AL45,0)</f>
        <v>2.2171161982024965</v>
      </c>
      <c r="AW45">
        <f>U45*AA45/1000</f>
        <v>2.2218462524222415</v>
      </c>
      <c r="AX45">
        <f>(AU45-AW45)</f>
        <v>1.1687357311842099</v>
      </c>
      <c r="AY45">
        <f>1/(1.6/F45+1.37/N45)</f>
        <v>1.4971758472644239</v>
      </c>
      <c r="AZ45">
        <f>G45*AA45*0.001</f>
        <v>33.606909798149978</v>
      </c>
      <c r="BA45">
        <f>G45/S45</f>
        <v>0.977873858168542</v>
      </c>
      <c r="BB45">
        <f>(1-AL45*AA45/AQ45/F45)*100</f>
        <v>83.485489397786367</v>
      </c>
      <c r="BC45">
        <f>(S45-E45/(N45/1.35))</f>
        <v>387.67997198216631</v>
      </c>
      <c r="BD45">
        <f>E45*BB45/100/BC45</f>
        <v>4.1000088197385154E-3</v>
      </c>
    </row>
    <row r="46" spans="1:56" x14ac:dyDescent="0.25">
      <c r="A46" s="1" t="s">
        <v>1</v>
      </c>
      <c r="B46" s="1" t="s">
        <v>12600</v>
      </c>
      <c r="K46" s="1">
        <f t="shared" si="0"/>
        <v>2.72</v>
      </c>
    </row>
    <row r="47" spans="1:56" x14ac:dyDescent="0.25">
      <c r="A47" s="1" t="s">
        <v>1</v>
      </c>
      <c r="B47" s="1" t="s">
        <v>12599</v>
      </c>
      <c r="K47" s="1">
        <f t="shared" si="0"/>
        <v>2.72</v>
      </c>
    </row>
    <row r="48" spans="1:56" x14ac:dyDescent="0.25">
      <c r="A48" s="1">
        <v>11</v>
      </c>
      <c r="B48" s="1" t="s">
        <v>12598</v>
      </c>
      <c r="C48" s="1">
        <v>2411.5000414066017</v>
      </c>
      <c r="D48" s="1">
        <v>0</v>
      </c>
      <c r="E48">
        <f>(R48-S48*(1000-T48)/(1000-U48))*AK48</f>
        <v>1.8943319507098055</v>
      </c>
      <c r="F48">
        <f>IF(AV48&lt;&gt;0,1/(1/AV48-1/N48),0)</f>
        <v>5.4089754628072386</v>
      </c>
      <c r="G48">
        <f>((AY48-AL48/2)*S48-E48)/(AY48+AL48/2)</f>
        <v>379.71568877562265</v>
      </c>
      <c r="H48">
        <f>AL48*1000</f>
        <v>29.709883246542386</v>
      </c>
      <c r="I48">
        <f>(AQ48-AW48)</f>
        <v>1.0651118046355506</v>
      </c>
      <c r="J48">
        <f>(P48+AP48*D48)</f>
        <v>26.006799697875977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26.536382675170898</v>
      </c>
      <c r="P48" s="1">
        <v>26.006799697875977</v>
      </c>
      <c r="Q48" s="1">
        <v>26.629135131835938</v>
      </c>
      <c r="R48" s="1">
        <v>400.0452880859375</v>
      </c>
      <c r="S48" s="1">
        <v>387.90512084960938</v>
      </c>
      <c r="T48" s="1">
        <v>-7.1436330676078796E-2</v>
      </c>
      <c r="U48" s="1">
        <v>26.105514526367188</v>
      </c>
      <c r="V48" s="1">
        <v>-0.1815343052148819</v>
      </c>
      <c r="W48" s="1">
        <v>66.339439392089844</v>
      </c>
      <c r="X48" s="1">
        <v>300.65103149414063</v>
      </c>
      <c r="Y48" s="1">
        <v>1598.87109375</v>
      </c>
      <c r="Z48" s="1">
        <v>7.9673252105712891</v>
      </c>
      <c r="AA48" s="1">
        <v>88.506378173828125</v>
      </c>
      <c r="AB48" s="1">
        <v>13.195111274719238</v>
      </c>
      <c r="AC48" s="1">
        <v>5.6427653878927231E-2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1.1053346746108108</v>
      </c>
      <c r="AL48">
        <f>(U48-T48)/(1000-U48)*AK48</f>
        <v>2.9709883246542387E-2</v>
      </c>
      <c r="AM48">
        <f>(P48+273.15)</f>
        <v>299.15679969787595</v>
      </c>
      <c r="AN48">
        <f>(O48+273.15)</f>
        <v>299.68638267517088</v>
      </c>
      <c r="AO48">
        <f>(Y48*AG48+Z48*AH48)*AI48</f>
        <v>255.81936928199138</v>
      </c>
      <c r="AP48">
        <f>((AO48+0.00000010773*(AN48^4-AM48^4))-AL48*44100)/(L48*51.4+0.00000043092*AM48^3)</f>
        <v>-8.6246797420902084</v>
      </c>
      <c r="AQ48">
        <f>0.61365*EXP(17.502*J48/(240.97+J48))</f>
        <v>3.3756163457285684</v>
      </c>
      <c r="AR48">
        <f>AQ48*1000/AA48</f>
        <v>38.139808851954115</v>
      </c>
      <c r="AS48">
        <f>(AR48-U48)</f>
        <v>12.034294325586927</v>
      </c>
      <c r="AT48">
        <f>IF(D48,P48,(O48+P48)/2)</f>
        <v>26.271591186523438</v>
      </c>
      <c r="AU48">
        <f>0.61365*EXP(17.502*AT48/(240.97+AT48))</f>
        <v>3.4288680444957</v>
      </c>
      <c r="AV48">
        <f>IF(AS48&lt;&gt;0,(1000-(AR48+U48)/2)/AS48*AL48,0)</f>
        <v>2.3894648028551355</v>
      </c>
      <c r="AW48">
        <f>U48*AA48/1000</f>
        <v>2.3105045410930178</v>
      </c>
      <c r="AX48">
        <f>(AU48-AW48)</f>
        <v>1.1183635034026822</v>
      </c>
      <c r="AY48">
        <f>1/(1.6/F48+1.37/N48)</f>
        <v>1.6237138480870934</v>
      </c>
      <c r="AZ48">
        <f>G48*AA48*0.001</f>
        <v>33.607260349310884</v>
      </c>
      <c r="BA48">
        <f>G48/S48</f>
        <v>0.97888805371774978</v>
      </c>
      <c r="BB48">
        <f>(1-AL48*AA48/AQ48/F48)*100</f>
        <v>85.598510182804432</v>
      </c>
      <c r="BC48">
        <f>(S48-E48/(N48/1.35))</f>
        <v>387.30765818561594</v>
      </c>
      <c r="BD48">
        <f>E48*BB48/100/BC48</f>
        <v>4.1866456638648304E-3</v>
      </c>
    </row>
    <row r="49" spans="1:56" x14ac:dyDescent="0.25">
      <c r="A49" s="1" t="s">
        <v>1</v>
      </c>
      <c r="B49" s="1" t="s">
        <v>12597</v>
      </c>
      <c r="K49" s="1">
        <f t="shared" si="0"/>
        <v>2.72</v>
      </c>
    </row>
    <row r="50" spans="1:56" x14ac:dyDescent="0.25">
      <c r="A50" s="1" t="s">
        <v>1</v>
      </c>
      <c r="B50" s="1" t="s">
        <v>12592</v>
      </c>
      <c r="K50" s="1">
        <f t="shared" si="0"/>
        <v>2.72</v>
      </c>
    </row>
    <row r="51" spans="1:56" x14ac:dyDescent="0.25">
      <c r="A51" s="1">
        <v>12</v>
      </c>
      <c r="B51" s="1" t="s">
        <v>12596</v>
      </c>
      <c r="C51" s="1">
        <v>2615.5000414066017</v>
      </c>
      <c r="D51" s="1">
        <v>0</v>
      </c>
      <c r="E51">
        <f>(R51-S51*(1000-T51)/(1000-U51))*AK51</f>
        <v>1.7931044777710277</v>
      </c>
      <c r="F51">
        <f>IF(AV51&lt;&gt;0,1/(1/AV51-1/N51),0)</f>
        <v>6.8821572023091564</v>
      </c>
      <c r="G51">
        <f>((AY51-AL51/2)*S51-E51)/(AY51+AL51/2)</f>
        <v>379.79748554028731</v>
      </c>
      <c r="H51">
        <f>AL51*1000</f>
        <v>31.159365836175471</v>
      </c>
      <c r="I51">
        <f>(AQ51-AW51)</f>
        <v>1.0103694686846487</v>
      </c>
      <c r="J51">
        <f>(P51+AP51*D51)</f>
        <v>26.282827377319336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26.695278167724609</v>
      </c>
      <c r="P51" s="1">
        <v>26.282827377319336</v>
      </c>
      <c r="Q51" s="1">
        <v>26.760480880737305</v>
      </c>
      <c r="R51" s="1">
        <v>399.93807983398438</v>
      </c>
      <c r="S51" s="1">
        <v>387.3927001953125</v>
      </c>
      <c r="T51" s="1">
        <v>-7.0572637021541595E-2</v>
      </c>
      <c r="U51" s="1">
        <v>27.353897094726563</v>
      </c>
      <c r="V51" s="1">
        <v>-0.17765270173549652</v>
      </c>
      <c r="W51" s="1">
        <v>68.858047485351563</v>
      </c>
      <c r="X51" s="1">
        <v>300.5897216796875</v>
      </c>
      <c r="Y51" s="1">
        <v>1998.8836669921875</v>
      </c>
      <c r="Z51" s="1">
        <v>7.8192696571350098</v>
      </c>
      <c r="AA51" s="1">
        <v>88.498336791992188</v>
      </c>
      <c r="AB51" s="1">
        <v>13.380980491638184</v>
      </c>
      <c r="AC51" s="1">
        <v>4.6932298690080643E-2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1.1051092708812038</v>
      </c>
      <c r="AL51">
        <f>(U51-T51)/(1000-U51)*AK51</f>
        <v>3.1159365836175471E-2</v>
      </c>
      <c r="AM51">
        <f>(P51+273.15)</f>
        <v>299.43282737731931</v>
      </c>
      <c r="AN51">
        <f>(O51+273.15)</f>
        <v>299.84527816772459</v>
      </c>
      <c r="AO51">
        <f>(Y51*AG51+Z51*AH51)*AI51</f>
        <v>319.82137957018494</v>
      </c>
      <c r="AP51">
        <f>((AO51+0.00000010773*(AN51^4-AM51^4))-AL51*44100)/(L51*51.4+0.00000043092*AM51^3)</f>
        <v>-8.6328149911737349</v>
      </c>
      <c r="AQ51">
        <f>0.61365*EXP(17.502*J51/(240.97+J51))</f>
        <v>3.4311438663472567</v>
      </c>
      <c r="AR51">
        <f>AQ51*1000/AA51</f>
        <v>38.770715820477719</v>
      </c>
      <c r="AS51">
        <f>(AR51-U51)</f>
        <v>11.416818725751156</v>
      </c>
      <c r="AT51">
        <f>IF(D51,P51,(O51+P51)/2)</f>
        <v>26.489052772521973</v>
      </c>
      <c r="AU51">
        <f>0.61365*EXP(17.502*AT51/(240.97+AT51))</f>
        <v>3.4731484814445115</v>
      </c>
      <c r="AV51">
        <f>IF(AS51&lt;&gt;0,(1000-(AR51+U51)/2)/AS51*AL51,0)</f>
        <v>2.6390158289819903</v>
      </c>
      <c r="AW51">
        <f>U51*AA51/1000</f>
        <v>2.4207743976626079</v>
      </c>
      <c r="AX51">
        <f>(AU51-AW51)</f>
        <v>1.0523740837819036</v>
      </c>
      <c r="AY51">
        <f>1/(1.6/F51+1.37/N51)</f>
        <v>1.809782202838212</v>
      </c>
      <c r="AZ51">
        <f>G51*AA51*0.001</f>
        <v>33.611445788096127</v>
      </c>
      <c r="BA51">
        <f>G51/S51</f>
        <v>0.9803940171015203</v>
      </c>
      <c r="BB51">
        <f>(1-AL51*AA51/AQ51/F51)*100</f>
        <v>88.322222339412747</v>
      </c>
      <c r="BC51">
        <f>(S51-E51/(N51/1.35))</f>
        <v>386.82716416151112</v>
      </c>
      <c r="BD51">
        <f>E51*BB51/100/BC51</f>
        <v>4.0941016308090753E-3</v>
      </c>
    </row>
    <row r="52" spans="1:56" x14ac:dyDescent="0.25">
      <c r="A52" s="1" t="s">
        <v>1</v>
      </c>
      <c r="B52" s="1" t="s">
        <v>12595</v>
      </c>
    </row>
    <row r="53" spans="1:56" x14ac:dyDescent="0.25">
      <c r="A53" s="1" t="s">
        <v>1</v>
      </c>
      <c r="B53" s="1" t="s">
        <v>12594</v>
      </c>
    </row>
    <row r="54" spans="1:56" x14ac:dyDescent="0.25">
      <c r="A54" s="1" t="s">
        <v>1</v>
      </c>
      <c r="B54" s="1" t="s">
        <v>12593</v>
      </c>
    </row>
    <row r="55" spans="1:56" x14ac:dyDescent="0.25">
      <c r="A55" s="1" t="s">
        <v>1</v>
      </c>
      <c r="B55" s="1" t="s">
        <v>12592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B7E9-5293-49F0-B1E0-5A79397B5C21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12679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12678</v>
      </c>
    </row>
    <row r="12" spans="1:60" x14ac:dyDescent="0.25">
      <c r="A12" s="1" t="s">
        <v>1</v>
      </c>
      <c r="B12" s="1" t="s">
        <v>12677</v>
      </c>
    </row>
    <row r="13" spans="1:60" x14ac:dyDescent="0.25">
      <c r="A13" s="1" t="s">
        <v>1</v>
      </c>
      <c r="B13" s="1" t="s">
        <v>12676</v>
      </c>
    </row>
    <row r="14" spans="1:60" x14ac:dyDescent="0.25">
      <c r="A14" s="1" t="s">
        <v>1</v>
      </c>
      <c r="B14" s="1" t="s">
        <v>12675</v>
      </c>
    </row>
    <row r="15" spans="1:60" x14ac:dyDescent="0.25">
      <c r="A15" s="1" t="s">
        <v>1</v>
      </c>
      <c r="B15" s="1" t="s">
        <v>12674</v>
      </c>
    </row>
    <row r="16" spans="1:60" x14ac:dyDescent="0.25">
      <c r="A16" s="1" t="s">
        <v>1</v>
      </c>
      <c r="B16" s="1" t="s">
        <v>12673</v>
      </c>
    </row>
    <row r="17" spans="1:60" x14ac:dyDescent="0.25">
      <c r="A17" s="1" t="s">
        <v>1</v>
      </c>
      <c r="B17" s="1" t="s">
        <v>12672</v>
      </c>
    </row>
    <row r="18" spans="1:60" x14ac:dyDescent="0.25">
      <c r="A18" s="1">
        <v>1</v>
      </c>
      <c r="B18" s="1" t="s">
        <v>8398</v>
      </c>
      <c r="C18" s="1">
        <v>377.0000412389636</v>
      </c>
      <c r="D18" s="1">
        <v>0</v>
      </c>
      <c r="E18">
        <f>(R18-S18*(1000-T18)/(1000-U18))*AO18</f>
        <v>-3.2093986254786486</v>
      </c>
      <c r="F18">
        <f>IF(AZ18&lt;&gt;0,1/(1/AZ18-1/N18),0)</f>
        <v>4.3200176362320635</v>
      </c>
      <c r="G18">
        <f>((BC18-AP18/2)*S18-E18)/(BC18+AP18/2)</f>
        <v>387.30927828326639</v>
      </c>
      <c r="H18">
        <f>AP18*1000</f>
        <v>33.982484587595465</v>
      </c>
      <c r="I18">
        <f>(AU18-BA18)</f>
        <v>1.3632230707023487</v>
      </c>
      <c r="J18">
        <f>(P18+AT18*D18)</f>
        <v>23.954187393188477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25.387983322143555</v>
      </c>
      <c r="P18" s="1">
        <v>23.954187393188477</v>
      </c>
      <c r="Q18" s="1">
        <v>25.593381881713867</v>
      </c>
      <c r="R18" s="1">
        <v>399.80435180664063</v>
      </c>
      <c r="S18" s="1">
        <v>394.26229858398438</v>
      </c>
      <c r="T18" s="1">
        <v>0.18767230212688446</v>
      </c>
      <c r="U18" s="1">
        <v>18.333414077758789</v>
      </c>
      <c r="V18" s="1">
        <v>0.51074028015136719</v>
      </c>
      <c r="W18" s="1">
        <v>49.893417358398438</v>
      </c>
      <c r="X18" s="1">
        <v>500.04986572265625</v>
      </c>
      <c r="Y18" s="1">
        <v>0.27982240915298462</v>
      </c>
      <c r="Z18" s="1">
        <v>9.1012058258056641</v>
      </c>
      <c r="AA18" s="1">
        <v>88.555206298828125</v>
      </c>
      <c r="AB18" s="1">
        <v>9.862457275390625</v>
      </c>
      <c r="AC18" s="1">
        <v>0.16834418475627899</v>
      </c>
      <c r="AD18" s="1">
        <v>3.6667428910732269E-2</v>
      </c>
      <c r="AE18" s="1">
        <v>5.4748058319091797E-3</v>
      </c>
      <c r="AF18" s="1">
        <v>8.3922617137432098E-2</v>
      </c>
      <c r="AG18" s="1">
        <v>1.0758043266832829E-2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1.8384186239803535</v>
      </c>
      <c r="AP18">
        <f>(U18-T18)/(1000-U18)*AO18</f>
        <v>3.3982484587595466E-2</v>
      </c>
      <c r="AQ18">
        <f>(P18+273.15)</f>
        <v>297.10418739318845</v>
      </c>
      <c r="AR18">
        <f>(O18+273.15)</f>
        <v>298.53798332214353</v>
      </c>
      <c r="AS18">
        <f>(Y18*AK18+Z18*AL18)*AM18</f>
        <v>4.4771584463754621E-2</v>
      </c>
      <c r="AT18">
        <f>((AS18+0.00000010773*(AR18^4-AQ18^4))-AP18*44100)/(L18*0.92*2*29.3+0.00000043092*AQ18^3)</f>
        <v>-11.700628322335296</v>
      </c>
      <c r="AU18">
        <f>0.61365*EXP(17.502*J18/(240.97+J18))</f>
        <v>2.986742336520118</v>
      </c>
      <c r="AV18">
        <f>AU18*1000/AA18</f>
        <v>33.727461787412068</v>
      </c>
      <c r="AW18">
        <f>(AV18-U18)</f>
        <v>15.394047709653279</v>
      </c>
      <c r="AX18">
        <f>IF(D18,P18,(O18+P18)/2)</f>
        <v>24.671085357666016</v>
      </c>
      <c r="AY18">
        <f>0.61365*EXP(17.502*AX18/(240.97+AX18))</f>
        <v>3.117857079664625</v>
      </c>
      <c r="AZ18">
        <f>IF(AW18&lt;&gt;0,(1000-(AV18+U18)/2)/AW18*AP18,0)</f>
        <v>2.1500456706385305</v>
      </c>
      <c r="BA18">
        <f>U18*AA18/1000</f>
        <v>1.6235192658177693</v>
      </c>
      <c r="BB18">
        <f>(AY18-BA18)</f>
        <v>1.4943378138468557</v>
      </c>
      <c r="BC18">
        <f>1/(1.6/F18+1.37/N18)</f>
        <v>1.4483595576412056</v>
      </c>
      <c r="BD18">
        <f>G18*AA18*0.001</f>
        <v>34.298253039824885</v>
      </c>
      <c r="BE18">
        <f>G18/S18</f>
        <v>0.98236448089079242</v>
      </c>
      <c r="BF18">
        <f>(1-AP18*AA18/AU18/F18)*100</f>
        <v>76.6769174255015</v>
      </c>
      <c r="BG18">
        <f>(S18-E18/(N18/1.35))</f>
        <v>395.27452658968156</v>
      </c>
      <c r="BH18">
        <f>E18*BF18/100/BG18</f>
        <v>-6.2257185028975334E-3</v>
      </c>
    </row>
    <row r="19" spans="1:60" x14ac:dyDescent="0.25">
      <c r="A19" s="1" t="s">
        <v>1</v>
      </c>
      <c r="B19" s="1" t="s">
        <v>12671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12670</v>
      </c>
      <c r="K20" s="1">
        <f t="shared" si="0"/>
        <v>2.72</v>
      </c>
    </row>
    <row r="21" spans="1:60" x14ac:dyDescent="0.25">
      <c r="A21" s="1">
        <v>2</v>
      </c>
      <c r="B21" s="1" t="s">
        <v>12669</v>
      </c>
      <c r="C21" s="1">
        <v>581.0000412389636</v>
      </c>
      <c r="D21" s="1">
        <v>0</v>
      </c>
      <c r="E21">
        <f>(R21-S21*(1000-T21)/(1000-U21))*AO21</f>
        <v>-3.2221723625379619</v>
      </c>
      <c r="F21">
        <f>IF(AZ21&lt;&gt;0,1/(1/AZ21-1/N21),0)</f>
        <v>4.3265841413794712</v>
      </c>
      <c r="G21">
        <f>((BC21-AP21/2)*S21-E21)/(BC21+AP21/2)</f>
        <v>387.47745356503071</v>
      </c>
      <c r="H21">
        <f>AP21*1000</f>
        <v>34.032848024524888</v>
      </c>
      <c r="I21">
        <f>(AU21-BA21)</f>
        <v>1.3641456753584831</v>
      </c>
      <c r="J21">
        <f>(P21+AT21*D21)</f>
        <v>23.979530334472656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25.499040603637695</v>
      </c>
      <c r="P21" s="1">
        <v>23.979530334472656</v>
      </c>
      <c r="Q21" s="1">
        <v>25.727956771850586</v>
      </c>
      <c r="R21" s="1">
        <v>399.98233032226563</v>
      </c>
      <c r="S21" s="1">
        <v>394.43356323242188</v>
      </c>
      <c r="T21" s="1">
        <v>0.20355334877967834</v>
      </c>
      <c r="U21" s="1">
        <v>18.374416351318359</v>
      </c>
      <c r="V21" s="1">
        <v>0.55031532049179077</v>
      </c>
      <c r="W21" s="1">
        <v>49.676036834716797</v>
      </c>
      <c r="X21" s="1">
        <v>500.07772827148438</v>
      </c>
      <c r="Y21" s="1">
        <v>24.096683502197266</v>
      </c>
      <c r="Z21" s="1">
        <v>9.2420053482055664</v>
      </c>
      <c r="AA21" s="1">
        <v>88.555091857910156</v>
      </c>
      <c r="AB21" s="1">
        <v>9.9450588226318359</v>
      </c>
      <c r="AC21" s="1">
        <v>0.1789042204618454</v>
      </c>
      <c r="AD21" s="1">
        <v>6.7975059151649475E-2</v>
      </c>
      <c r="AE21" s="1">
        <v>8.9787188917398453E-3</v>
      </c>
      <c r="AF21" s="1">
        <v>7.0743903517723083E-2</v>
      </c>
      <c r="AG21" s="1">
        <v>5.9088235720992088E-3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1.8385210598216335</v>
      </c>
      <c r="AP21">
        <f>(U21-T21)/(1000-U21)*AO21</f>
        <v>3.4032848024524887E-2</v>
      </c>
      <c r="AQ21">
        <f>(P21+273.15)</f>
        <v>297.12953033447263</v>
      </c>
      <c r="AR21">
        <f>(O21+273.15)</f>
        <v>298.64904060363767</v>
      </c>
      <c r="AS21">
        <f>(Y21*AK21+Z21*AL21)*AM21</f>
        <v>3.8554692741751069</v>
      </c>
      <c r="AT21">
        <f>((AS21+0.00000010773*(AR21^4-AQ21^4))-AP21*44100)/(L21*0.92*2*29.3+0.00000043092*AQ21^3)</f>
        <v>-11.680017260857788</v>
      </c>
      <c r="AU21">
        <f>0.61365*EXP(17.502*J21/(240.97+J21))</f>
        <v>2.9912938031849667</v>
      </c>
      <c r="AV21">
        <f>AU21*1000/AA21</f>
        <v>33.778902380730472</v>
      </c>
      <c r="AW21">
        <f>(AV21-U21)</f>
        <v>15.404486029412112</v>
      </c>
      <c r="AX21">
        <f>IF(D21,P21,(O21+P21)/2)</f>
        <v>24.739285469055176</v>
      </c>
      <c r="AY21">
        <f>0.61365*EXP(17.502*AX21/(240.97+AX21))</f>
        <v>3.1305884501155554</v>
      </c>
      <c r="AZ21">
        <f>IF(AW21&lt;&gt;0,(1000-(AV21+U21)/2)/AW21*AP21,0)</f>
        <v>2.1516709467650195</v>
      </c>
      <c r="BA21">
        <f>U21*AA21/1000</f>
        <v>1.6271481278264837</v>
      </c>
      <c r="BB21">
        <f>(AY21-BA21)</f>
        <v>1.5034403222890718</v>
      </c>
      <c r="BC21">
        <f>1/(1.6/F21+1.37/N21)</f>
        <v>1.4495396883137703</v>
      </c>
      <c r="BD21">
        <f>G21*AA21*0.001</f>
        <v>34.313101493320417</v>
      </c>
      <c r="BE21">
        <f>G21/S21</f>
        <v>0.98236430589125034</v>
      </c>
      <c r="BF21">
        <f>(1-AP21*AA21/AU21/F21)*100</f>
        <v>76.713318304041039</v>
      </c>
      <c r="BG21">
        <f>(S21-E21/(N21/1.35))</f>
        <v>395.44982000982918</v>
      </c>
      <c r="BH21">
        <f>E21*BF21/100/BG21</f>
        <v>-6.2506927951494493E-3</v>
      </c>
    </row>
    <row r="22" spans="1:60" x14ac:dyDescent="0.25">
      <c r="A22" s="1" t="s">
        <v>1</v>
      </c>
      <c r="B22" s="1" t="s">
        <v>12668</v>
      </c>
      <c r="K22" s="1">
        <f t="shared" si="0"/>
        <v>2.72</v>
      </c>
    </row>
    <row r="23" spans="1:60" x14ac:dyDescent="0.25">
      <c r="A23" s="1" t="s">
        <v>1</v>
      </c>
      <c r="B23" s="1" t="s">
        <v>12667</v>
      </c>
      <c r="K23" s="1">
        <f t="shared" si="0"/>
        <v>2.72</v>
      </c>
    </row>
    <row r="24" spans="1:60" x14ac:dyDescent="0.25">
      <c r="A24" s="1">
        <v>3</v>
      </c>
      <c r="B24" s="1" t="s">
        <v>12666</v>
      </c>
      <c r="C24" s="1">
        <v>785.0000412389636</v>
      </c>
      <c r="D24" s="1">
        <v>0</v>
      </c>
      <c r="E24">
        <f>(R24-S24*(1000-T24)/(1000-U24))*AO24</f>
        <v>-2.7927036179759668</v>
      </c>
      <c r="F24">
        <f>IF(AZ24&lt;&gt;0,1/(1/AZ24-1/N24),0)</f>
        <v>4.3099925194653848</v>
      </c>
      <c r="G24">
        <f>((BC24-AP24/2)*S24-E24)/(BC24+AP24/2)</f>
        <v>386.9063725395427</v>
      </c>
      <c r="H24">
        <f>AP24*1000</f>
        <v>34.009210669042048</v>
      </c>
      <c r="I24">
        <f>(AU24-BA24)</f>
        <v>1.3657397507350095</v>
      </c>
      <c r="J24">
        <f>(P24+AT24*D24)</f>
        <v>23.986288070678711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25.579790115356445</v>
      </c>
      <c r="P24" s="1">
        <v>23.986288070678711</v>
      </c>
      <c r="Q24" s="1">
        <v>25.827198028564453</v>
      </c>
      <c r="R24" s="1">
        <v>399.92938232421875</v>
      </c>
      <c r="S24" s="1">
        <v>394.15737915039063</v>
      </c>
      <c r="T24" s="1">
        <v>0.21319422125816345</v>
      </c>
      <c r="U24" s="1">
        <v>18.370939254760742</v>
      </c>
      <c r="V24" s="1">
        <v>0.57359766960144043</v>
      </c>
      <c r="W24" s="1">
        <v>49.426891326904297</v>
      </c>
      <c r="X24" s="1">
        <v>500.09320068359375</v>
      </c>
      <c r="Y24" s="1">
        <v>48.899456024169922</v>
      </c>
      <c r="Z24" s="1">
        <v>9.4694318771362305</v>
      </c>
      <c r="AA24" s="1">
        <v>88.551200866699219</v>
      </c>
      <c r="AB24" s="1">
        <v>9.9661970138549805</v>
      </c>
      <c r="AC24" s="1">
        <v>0.18091027438640594</v>
      </c>
      <c r="AD24" s="1">
        <v>8.22930708527565E-2</v>
      </c>
      <c r="AE24" s="1">
        <v>3.844238119199872E-3</v>
      </c>
      <c r="AF24" s="1">
        <v>6.468559056520462E-2</v>
      </c>
      <c r="AG24" s="1">
        <v>1.8188813701272011E-2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1.8385779436896825</v>
      </c>
      <c r="AP24">
        <f>(U24-T24)/(1000-U24)*AO24</f>
        <v>3.4009210669042049E-2</v>
      </c>
      <c r="AQ24">
        <f>(P24+273.15)</f>
        <v>297.13628807067869</v>
      </c>
      <c r="AR24">
        <f>(O24+273.15)</f>
        <v>298.72979011535642</v>
      </c>
      <c r="AS24">
        <f>(Y24*AK24+Z24*AL24)*AM24</f>
        <v>7.8239127889891051</v>
      </c>
      <c r="AT24">
        <f>((AS24+0.00000010773*(AR24^4-AQ24^4))-AP24*44100)/(L24*0.92*2*29.3+0.00000043092*AQ24^3)</f>
        <v>-11.633676536777708</v>
      </c>
      <c r="AU24">
        <f>0.61365*EXP(17.502*J24/(240.97+J24))</f>
        <v>2.9925084827932578</v>
      </c>
      <c r="AV24">
        <f>AU24*1000/AA24</f>
        <v>33.794103902645411</v>
      </c>
      <c r="AW24">
        <f>(AV24-U24)</f>
        <v>15.423164647884668</v>
      </c>
      <c r="AX24">
        <f>IF(D24,P24,(O24+P24)/2)</f>
        <v>24.783039093017578</v>
      </c>
      <c r="AY24">
        <f>0.61365*EXP(17.502*AX24/(240.97+AX24))</f>
        <v>3.1387801357333753</v>
      </c>
      <c r="AZ24">
        <f>IF(AW24&lt;&gt;0,(1000-(AV24+U24)/2)/AW24*AP24,0)</f>
        <v>2.1475595608346763</v>
      </c>
      <c r="BA24">
        <f>U24*AA24/1000</f>
        <v>1.6267687320582482</v>
      </c>
      <c r="BB24">
        <f>(AY24-BA24)</f>
        <v>1.5120114036751271</v>
      </c>
      <c r="BC24">
        <f>1/(1.6/F24+1.37/N24)</f>
        <v>1.446554634899881</v>
      </c>
      <c r="BD24">
        <f>G24*AA24*0.001</f>
        <v>34.261023911355004</v>
      </c>
      <c r="BE24">
        <f>G24/S24</f>
        <v>0.98160377809879518</v>
      </c>
      <c r="BF24">
        <f>(1-AP24*AA24/AU24/F24)*100</f>
        <v>76.650418502523195</v>
      </c>
      <c r="BG24">
        <f>(S24-E24/(N24/1.35))</f>
        <v>395.03818366974372</v>
      </c>
      <c r="BH24">
        <f>E24*BF24/100/BG24</f>
        <v>-5.4187648161709507E-3</v>
      </c>
    </row>
    <row r="25" spans="1:60" x14ac:dyDescent="0.25">
      <c r="A25" s="1" t="s">
        <v>1</v>
      </c>
      <c r="B25" s="1" t="s">
        <v>12665</v>
      </c>
      <c r="K25" s="1">
        <f t="shared" si="0"/>
        <v>2.72</v>
      </c>
    </row>
    <row r="26" spans="1:60" x14ac:dyDescent="0.25">
      <c r="A26" s="1" t="s">
        <v>1</v>
      </c>
      <c r="B26" s="1" t="s">
        <v>12664</v>
      </c>
      <c r="K26" s="1">
        <f t="shared" si="0"/>
        <v>2.72</v>
      </c>
    </row>
    <row r="27" spans="1:60" x14ac:dyDescent="0.25">
      <c r="A27" s="1">
        <v>4</v>
      </c>
      <c r="B27" s="1" t="s">
        <v>12663</v>
      </c>
      <c r="C27" s="1">
        <v>989.0000412389636</v>
      </c>
      <c r="D27" s="1">
        <v>0</v>
      </c>
      <c r="E27">
        <f>(R27-S27*(1000-T27)/(1000-U27))*AO27</f>
        <v>-2.880316626411207</v>
      </c>
      <c r="F27">
        <f>IF(AZ27&lt;&gt;0,1/(1/AZ27-1/N27),0)</f>
        <v>4.2103686756972669</v>
      </c>
      <c r="G27">
        <f>((BC27-AP27/2)*S27-E27)/(BC27+AP27/2)</f>
        <v>386.84678424560684</v>
      </c>
      <c r="H27">
        <f>AP27*1000</f>
        <v>34.141934025508469</v>
      </c>
      <c r="I27">
        <f>(AU27-BA27)</f>
        <v>1.3868329498265222</v>
      </c>
      <c r="J27">
        <f>(P27+AT27*D27)</f>
        <v>24.137834548950195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25.678066253662109</v>
      </c>
      <c r="P27" s="1">
        <v>24.137834548950195</v>
      </c>
      <c r="Q27" s="1">
        <v>25.914012908935547</v>
      </c>
      <c r="R27" s="1">
        <v>399.91705322265625</v>
      </c>
      <c r="S27" s="1">
        <v>394.16424560546875</v>
      </c>
      <c r="T27" s="1">
        <v>0.21646465361118317</v>
      </c>
      <c r="U27" s="1">
        <v>18.443334579467773</v>
      </c>
      <c r="V27" s="1">
        <v>0.57895708084106445</v>
      </c>
      <c r="W27" s="1">
        <v>49.328601837158203</v>
      </c>
      <c r="X27" s="1">
        <v>500.10397338867188</v>
      </c>
      <c r="Y27" s="1">
        <v>100.01612854003906</v>
      </c>
      <c r="Z27" s="1">
        <v>9.6170263290405273</v>
      </c>
      <c r="AA27" s="1">
        <v>88.543045043945313</v>
      </c>
      <c r="AB27" s="1">
        <v>10.080886840820313</v>
      </c>
      <c r="AC27" s="1">
        <v>0.18803974986076355</v>
      </c>
      <c r="AD27" s="1">
        <v>4.4378194957971573E-2</v>
      </c>
      <c r="AE27" s="1">
        <v>6.9058104418218136E-3</v>
      </c>
      <c r="AF27" s="1">
        <v>6.285480409860611E-2</v>
      </c>
      <c r="AG27" s="1">
        <v>1.007052231580019E-2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1.8386175492230579</v>
      </c>
      <c r="AP27">
        <f>(U27-T27)/(1000-U27)*AO27</f>
        <v>3.4141934025508469E-2</v>
      </c>
      <c r="AQ27">
        <f>(P27+273.15)</f>
        <v>297.28783454895017</v>
      </c>
      <c r="AR27">
        <f>(O27+273.15)</f>
        <v>298.82806625366209</v>
      </c>
      <c r="AS27">
        <f>(Y27*AK27+Z27*AL27)*AM27</f>
        <v>16.002580208720701</v>
      </c>
      <c r="AT27">
        <f>((AS27+0.00000010773*(AR27^4-AQ27^4))-AP27*44100)/(L27*0.92*2*29.3+0.00000043092*AQ27^3)</f>
        <v>-11.618350130591358</v>
      </c>
      <c r="AU27">
        <f>0.61365*EXP(17.502*J27/(240.97+J27))</f>
        <v>3.0198619542568914</v>
      </c>
      <c r="AV27">
        <f>AU27*1000/AA27</f>
        <v>34.106145239957428</v>
      </c>
      <c r="AW27">
        <f>(AV27-U27)</f>
        <v>15.662810660489654</v>
      </c>
      <c r="AX27">
        <f>IF(D27,P27,(O27+P27)/2)</f>
        <v>24.907950401306152</v>
      </c>
      <c r="AY27">
        <f>0.61365*EXP(17.502*AX27/(240.97+AX27))</f>
        <v>3.1622695804924779</v>
      </c>
      <c r="AZ27">
        <f>IF(AW27&lt;&gt;0,(1000-(AV27+U27)/2)/AW27*AP27,0)</f>
        <v>2.1225349849140267</v>
      </c>
      <c r="BA27">
        <f>U27*AA27/1000</f>
        <v>1.6330290044303692</v>
      </c>
      <c r="BB27">
        <f>(AY27-BA27)</f>
        <v>1.5292405760621086</v>
      </c>
      <c r="BC27">
        <f>1/(1.6/F27+1.37/N27)</f>
        <v>1.4284047959729786</v>
      </c>
      <c r="BD27">
        <f>G27*AA27*0.001</f>
        <v>34.252592242564162</v>
      </c>
      <c r="BE27">
        <f>G27/S27</f>
        <v>0.98143550197298668</v>
      </c>
      <c r="BF27">
        <f>(1-AP27*AA27/AU27/F27)*100</f>
        <v>76.22418812922551</v>
      </c>
      <c r="BG27">
        <f>(S27-E27/(N27/1.35))</f>
        <v>395.07268282214318</v>
      </c>
      <c r="BH27">
        <f>E27*BF27/100/BG27</f>
        <v>-5.5572001292264125E-3</v>
      </c>
    </row>
    <row r="28" spans="1:60" x14ac:dyDescent="0.25">
      <c r="A28" s="1" t="s">
        <v>1</v>
      </c>
      <c r="B28" s="1" t="s">
        <v>12662</v>
      </c>
      <c r="K28" s="1">
        <f t="shared" si="0"/>
        <v>2.72</v>
      </c>
    </row>
    <row r="29" spans="1:60" x14ac:dyDescent="0.25">
      <c r="A29" s="1" t="s">
        <v>1</v>
      </c>
      <c r="B29" s="1" t="s">
        <v>12661</v>
      </c>
      <c r="K29" s="1">
        <f t="shared" si="0"/>
        <v>2.72</v>
      </c>
    </row>
    <row r="30" spans="1:60" x14ac:dyDescent="0.25">
      <c r="A30" s="1">
        <v>5</v>
      </c>
      <c r="B30" s="1" t="s">
        <v>12660</v>
      </c>
      <c r="C30" s="1">
        <v>1193.0000412389636</v>
      </c>
      <c r="D30" s="1">
        <v>0</v>
      </c>
      <c r="E30">
        <f>(R30-S30*(1000-T30)/(1000-U30))*AO30</f>
        <v>-2.5681399023574749</v>
      </c>
      <c r="F30">
        <f>IF(AZ30&lt;&gt;0,1/(1/AZ30-1/N30),0)</f>
        <v>4.1973807500986</v>
      </c>
      <c r="G30">
        <f>((BC30-AP30/2)*S30-E30)/(BC30+AP30/2)</f>
        <v>386.72080893202462</v>
      </c>
      <c r="H30">
        <f>AP30*1000</f>
        <v>34.211192360027908</v>
      </c>
      <c r="I30">
        <f>(AU30-BA30)</f>
        <v>1.3916387873909213</v>
      </c>
      <c r="J30">
        <f>(P30+AT30*D30)</f>
        <v>24.183115005493164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25.744178771972656</v>
      </c>
      <c r="P30" s="1">
        <v>24.183115005493164</v>
      </c>
      <c r="Q30" s="1">
        <v>25.988441467285156</v>
      </c>
      <c r="R30" s="1">
        <v>400.22882080078125</v>
      </c>
      <c r="S30" s="1">
        <v>394.28842163085938</v>
      </c>
      <c r="T30" s="1">
        <v>0.21780149638652802</v>
      </c>
      <c r="U30" s="1">
        <v>18.482891082763672</v>
      </c>
      <c r="V30" s="1">
        <v>0.58022016286849976</v>
      </c>
      <c r="W30" s="1">
        <v>49.238166809082031</v>
      </c>
      <c r="X30" s="1">
        <v>500.04971313476563</v>
      </c>
      <c r="Y30" s="1">
        <v>149.23858642578125</v>
      </c>
      <c r="Z30" s="1">
        <v>9.2796516418457031</v>
      </c>
      <c r="AA30" s="1">
        <v>88.538009643554688</v>
      </c>
      <c r="AB30" s="1">
        <v>10.087821960449219</v>
      </c>
      <c r="AC30" s="1">
        <v>0.19524113833904266</v>
      </c>
      <c r="AD30" s="1">
        <v>4.7887932509183884E-2</v>
      </c>
      <c r="AE30" s="1">
        <v>6.0517746023833752E-3</v>
      </c>
      <c r="AF30" s="1">
        <v>6.573130190372467E-2</v>
      </c>
      <c r="AG30" s="1">
        <v>1.4716862700879574E-2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1.8384180629954612</v>
      </c>
      <c r="AP30">
        <f>(U30-T30)/(1000-U30)*AO30</f>
        <v>3.4211192360027912E-2</v>
      </c>
      <c r="AQ30">
        <f>(P30+273.15)</f>
        <v>297.33311500549314</v>
      </c>
      <c r="AR30">
        <f>(O30+273.15)</f>
        <v>298.89417877197263</v>
      </c>
      <c r="AS30">
        <f>(Y30*AK30+Z30*AL30)*AM30</f>
        <v>23.878173294406224</v>
      </c>
      <c r="AT30">
        <f>((AS30+0.00000010773*(AR30^4-AQ30^4))-AP30*44100)/(L30*0.92*2*29.3+0.00000043092*AQ30^3)</f>
        <v>-11.577870480691583</v>
      </c>
      <c r="AU30">
        <f>0.61365*EXP(17.502*J30/(240.97+J30))</f>
        <v>3.0280771763174221</v>
      </c>
      <c r="AV30">
        <f>AU30*1000/AA30</f>
        <v>34.200872467182883</v>
      </c>
      <c r="AW30">
        <f>(AV30-U30)</f>
        <v>15.717981384419211</v>
      </c>
      <c r="AX30">
        <f>IF(D30,P30,(O30+P30)/2)</f>
        <v>24.96364688873291</v>
      </c>
      <c r="AY30">
        <f>0.61365*EXP(17.502*AX30/(240.97+AX30))</f>
        <v>3.1727926719297792</v>
      </c>
      <c r="AZ30">
        <f>IF(AW30&lt;&gt;0,(1000-(AV30+U30)/2)/AW30*AP30,0)</f>
        <v>2.1192292038542844</v>
      </c>
      <c r="BA30">
        <f>U30*AA30/1000</f>
        <v>1.6364383889265008</v>
      </c>
      <c r="BB30">
        <f>(AY30-BA30)</f>
        <v>1.5363542830032784</v>
      </c>
      <c r="BC30">
        <f>1/(1.6/F30+1.37/N30)</f>
        <v>1.4260096331537004</v>
      </c>
      <c r="BD30">
        <f>G30*AA30*0.001</f>
        <v>34.239490710586864</v>
      </c>
      <c r="BE30">
        <f>G30/S30</f>
        <v>0.98080691117549557</v>
      </c>
      <c r="BF30">
        <f>(1-AP30*AA30/AU30/F30)*100</f>
        <v>76.168429715803583</v>
      </c>
      <c r="BG30">
        <f>(S30-E30/(N30/1.35))</f>
        <v>395.09839989628193</v>
      </c>
      <c r="BH30">
        <f>E30*BF30/100/BG30</f>
        <v>-4.950948515722065E-3</v>
      </c>
    </row>
    <row r="31" spans="1:60" x14ac:dyDescent="0.25">
      <c r="A31" s="1" t="s">
        <v>1</v>
      </c>
      <c r="B31" s="1" t="s">
        <v>12659</v>
      </c>
      <c r="K31" s="1">
        <f t="shared" si="0"/>
        <v>2.72</v>
      </c>
    </row>
    <row r="32" spans="1:60" x14ac:dyDescent="0.25">
      <c r="A32" s="1" t="s">
        <v>1</v>
      </c>
      <c r="B32" s="1" t="s">
        <v>12658</v>
      </c>
      <c r="K32" s="1">
        <f t="shared" si="0"/>
        <v>2.72</v>
      </c>
    </row>
    <row r="33" spans="1:60" x14ac:dyDescent="0.25">
      <c r="A33" s="1">
        <v>6</v>
      </c>
      <c r="B33" s="1" t="s">
        <v>12657</v>
      </c>
      <c r="C33" s="1">
        <v>1397.0000412389636</v>
      </c>
      <c r="D33" s="1">
        <v>0</v>
      </c>
      <c r="E33">
        <f>(R33-S33*(1000-T33)/(1000-U33))*AO33</f>
        <v>-3.0617956902899826</v>
      </c>
      <c r="F33">
        <f>IF(AZ33&lt;&gt;0,1/(1/AZ33-1/N33),0)</f>
        <v>4.2614181321826763</v>
      </c>
      <c r="G33">
        <f>((BC33-AP33/2)*S33-E33)/(BC33+AP33/2)</f>
        <v>386.84095454451597</v>
      </c>
      <c r="H33">
        <f>AP33*1000</f>
        <v>34.608867687382599</v>
      </c>
      <c r="I33">
        <f>(AU33-BA33)</f>
        <v>1.3967964977339753</v>
      </c>
      <c r="J33">
        <f>(P33+AT33*D33)</f>
        <v>24.314714431762695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25.828414916992188</v>
      </c>
      <c r="P33" s="1">
        <v>24.314714431762695</v>
      </c>
      <c r="Q33" s="1">
        <v>26.056930541992188</v>
      </c>
      <c r="R33" s="1">
        <v>399.86474609375</v>
      </c>
      <c r="S33" s="1">
        <v>394.1107177734375</v>
      </c>
      <c r="T33" s="1">
        <v>0.2213713675737381</v>
      </c>
      <c r="U33" s="1">
        <v>18.695438385009766</v>
      </c>
      <c r="V33" s="1">
        <v>0.58679717779159546</v>
      </c>
      <c r="W33" s="1">
        <v>49.556682586669922</v>
      </c>
      <c r="X33" s="1">
        <v>500.03176879882813</v>
      </c>
      <c r="Y33" s="1">
        <v>300.58297729492188</v>
      </c>
      <c r="Z33" s="1">
        <v>9.2625732421875</v>
      </c>
      <c r="AA33" s="1">
        <v>88.538589477539063</v>
      </c>
      <c r="AB33" s="1">
        <v>10.286001205444336</v>
      </c>
      <c r="AC33" s="1">
        <v>0.19472786784172058</v>
      </c>
      <c r="AD33" s="1">
        <v>7.6804094016551971E-2</v>
      </c>
      <c r="AE33" s="1">
        <v>4.8926635645329952E-3</v>
      </c>
      <c r="AF33" s="1">
        <v>4.8189625144004822E-2</v>
      </c>
      <c r="AG33" s="1">
        <v>1.7758341506123543E-2</v>
      </c>
      <c r="AH33" s="1">
        <v>0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1.8383520911721616</v>
      </c>
      <c r="AP33">
        <f>(U33-T33)/(1000-U33)*AO33</f>
        <v>3.4608867687382597E-2</v>
      </c>
      <c r="AQ33">
        <f>(P33+273.15)</f>
        <v>297.46471443176267</v>
      </c>
      <c r="AR33">
        <f>(O33+273.15)</f>
        <v>298.97841491699216</v>
      </c>
      <c r="AS33">
        <f>(Y33*AK33+Z33*AL33)*AM33</f>
        <v>48.093275292219005</v>
      </c>
      <c r="AT33">
        <f>((AS33+0.00000010773*(AR33^4-AQ33^4))-AP33*44100)/(L33*0.92*2*29.3+0.00000043092*AQ33^3)</f>
        <v>-11.527920262058791</v>
      </c>
      <c r="AU33">
        <f>0.61365*EXP(17.502*J33/(240.97+J33))</f>
        <v>3.0520642420069808</v>
      </c>
      <c r="AV33">
        <f>AU33*1000/AA33</f>
        <v>34.471570645263604</v>
      </c>
      <c r="AW33">
        <f>(AV33-U33)</f>
        <v>15.776132260253839</v>
      </c>
      <c r="AX33">
        <f>IF(D33,P33,(O33+P33)/2)</f>
        <v>25.071564674377441</v>
      </c>
      <c r="AY33">
        <f>0.61365*EXP(17.502*AX33/(240.97+AX33))</f>
        <v>3.1932693863995802</v>
      </c>
      <c r="AZ33">
        <f>IF(AW33&lt;&gt;0,(1000-(AV33+U33)/2)/AW33*AP33,0)</f>
        <v>2.1354310512359533</v>
      </c>
      <c r="BA33">
        <f>U33*AA33/1000</f>
        <v>1.6552677442730055</v>
      </c>
      <c r="BB33">
        <f>(AY33-BA33)</f>
        <v>1.5380016421265748</v>
      </c>
      <c r="BC33">
        <f>1/(1.6/F33+1.37/N33)</f>
        <v>1.43775395832346</v>
      </c>
      <c r="BD33">
        <f>G33*AA33*0.001</f>
        <v>34.250352467516251</v>
      </c>
      <c r="BE33">
        <f>G33/S33</f>
        <v>0.98155400779254953</v>
      </c>
      <c r="BF33">
        <f>(1-AP33*AA33/AU33/F33)*100</f>
        <v>76.44016908600446</v>
      </c>
      <c r="BG33">
        <f>(S33-E33/(N33/1.35))</f>
        <v>395.07639256398249</v>
      </c>
      <c r="BH33">
        <f>E33*BF33/100/BG33</f>
        <v>-5.9240234212339735E-3</v>
      </c>
    </row>
    <row r="34" spans="1:60" x14ac:dyDescent="0.25">
      <c r="A34" s="1" t="s">
        <v>1</v>
      </c>
      <c r="B34" s="1" t="s">
        <v>12656</v>
      </c>
      <c r="K34" s="1">
        <f t="shared" si="0"/>
        <v>2.72</v>
      </c>
    </row>
    <row r="35" spans="1:60" x14ac:dyDescent="0.25">
      <c r="A35" s="1" t="s">
        <v>1</v>
      </c>
      <c r="B35" s="1" t="s">
        <v>12655</v>
      </c>
      <c r="K35" s="1">
        <f t="shared" si="0"/>
        <v>2.72</v>
      </c>
    </row>
    <row r="36" spans="1:60" x14ac:dyDescent="0.25">
      <c r="A36" s="1">
        <v>7</v>
      </c>
      <c r="B36" s="1" t="s">
        <v>12654</v>
      </c>
      <c r="C36" s="1">
        <v>1601.0000412389636</v>
      </c>
      <c r="D36" s="1">
        <v>0</v>
      </c>
      <c r="E36">
        <f>(R36-S36*(1000-T36)/(1000-U36))*AO36</f>
        <v>-3.0513734301330278</v>
      </c>
      <c r="F36">
        <f>IF(AZ36&lt;&gt;0,1/(1/AZ36-1/N36),0)</f>
        <v>4.4917405831920458</v>
      </c>
      <c r="G36">
        <f>((BC36-AP36/2)*S36-E36)/(BC36+AP36/2)</f>
        <v>386.86813010920383</v>
      </c>
      <c r="H36">
        <f>AP36*1000</f>
        <v>35.277182166101781</v>
      </c>
      <c r="I36">
        <f>(AU36-BA36)</f>
        <v>1.3866698083274545</v>
      </c>
      <c r="J36">
        <f>(P36+AT36*D36)</f>
        <v>24.429225921630859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25.910730361938477</v>
      </c>
      <c r="P36" s="1">
        <v>24.429225921630859</v>
      </c>
      <c r="Q36" s="1">
        <v>26.135417938232422</v>
      </c>
      <c r="R36" s="1">
        <v>400.02371215820313</v>
      </c>
      <c r="S36" s="1">
        <v>394.12063598632813</v>
      </c>
      <c r="T36" s="1">
        <v>0.22460161149501801</v>
      </c>
      <c r="U36" s="1">
        <v>19.048362731933594</v>
      </c>
      <c r="V36" s="1">
        <v>0.59242421388626099</v>
      </c>
      <c r="W36" s="1">
        <v>50.243236541748047</v>
      </c>
      <c r="X36" s="1">
        <v>500.03912353515625</v>
      </c>
      <c r="Y36" s="1">
        <v>498.85995483398438</v>
      </c>
      <c r="Z36" s="1">
        <v>9.2920560836791992</v>
      </c>
      <c r="AA36" s="1">
        <v>88.532638549804688</v>
      </c>
      <c r="AB36" s="1">
        <v>10.435648918151855</v>
      </c>
      <c r="AC36" s="1">
        <v>0.19642512500286102</v>
      </c>
      <c r="AD36" s="1">
        <v>3.4519195556640625E-2</v>
      </c>
      <c r="AE36" s="1">
        <v>6.7024189047515392E-3</v>
      </c>
      <c r="AF36" s="1">
        <v>4.7137130051851273E-2</v>
      </c>
      <c r="AG36" s="1">
        <v>1.8282860517501831E-2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1.8383791306439565</v>
      </c>
      <c r="AP36">
        <f>(U36-T36)/(1000-U36)*AO36</f>
        <v>3.5277182166101782E-2</v>
      </c>
      <c r="AQ36">
        <f>(P36+273.15)</f>
        <v>297.57922592163084</v>
      </c>
      <c r="AR36">
        <f>(O36+273.15)</f>
        <v>299.06073036193845</v>
      </c>
      <c r="AS36">
        <f>(Y36*AK36+Z36*AL36)*AM36</f>
        <v>79.817590989375276</v>
      </c>
      <c r="AT36">
        <f>((AS36+0.00000010773*(AR36^4-AQ36^4))-AP36*44100)/(L36*0.92*2*29.3+0.00000043092*AQ36^3)</f>
        <v>-11.511733152624343</v>
      </c>
      <c r="AU36">
        <f>0.61365*EXP(17.502*J36/(240.97+J36))</f>
        <v>3.0730716210393014</v>
      </c>
      <c r="AV36">
        <f>AU36*1000/AA36</f>
        <v>34.711171737082282</v>
      </c>
      <c r="AW36">
        <f>(AV36-U36)</f>
        <v>15.662809005148688</v>
      </c>
      <c r="AX36">
        <f>IF(D36,P36,(O36+P36)/2)</f>
        <v>25.169978141784668</v>
      </c>
      <c r="AY36">
        <f>0.61365*EXP(17.502*AX36/(240.97+AX36))</f>
        <v>3.2120432940065746</v>
      </c>
      <c r="AZ36">
        <f>IF(AW36&lt;&gt;0,(1000-(AV36+U36)/2)/AW36*AP36,0)</f>
        <v>2.1917486007460734</v>
      </c>
      <c r="BA36">
        <f>U36*AA36/1000</f>
        <v>1.686401812711847</v>
      </c>
      <c r="BB36">
        <f>(AY36-BA36)</f>
        <v>1.5256414812947277</v>
      </c>
      <c r="BC36">
        <f>1/(1.6/F36+1.37/N36)</f>
        <v>1.4786845039737972</v>
      </c>
      <c r="BD36">
        <f>G36*AA36*0.001</f>
        <v>34.250456329396954</v>
      </c>
      <c r="BE36">
        <f>G36/S36</f>
        <v>0.98159825897222019</v>
      </c>
      <c r="BF36">
        <f>(1-AP36*AA36/AU36/F36)*100</f>
        <v>77.37388722536032</v>
      </c>
      <c r="BG36">
        <f>(S36-E36/(N36/1.35))</f>
        <v>395.08302364901999</v>
      </c>
      <c r="BH36">
        <f>E36*BF36/100/BG36</f>
        <v>-5.9758736653619171E-3</v>
      </c>
    </row>
    <row r="37" spans="1:60" x14ac:dyDescent="0.25">
      <c r="A37" s="1" t="s">
        <v>1</v>
      </c>
      <c r="B37" s="1" t="s">
        <v>12653</v>
      </c>
      <c r="K37" s="1">
        <f t="shared" si="0"/>
        <v>2.72</v>
      </c>
    </row>
    <row r="38" spans="1:60" x14ac:dyDescent="0.25">
      <c r="A38" s="1" t="s">
        <v>1</v>
      </c>
      <c r="B38" s="1" t="s">
        <v>12652</v>
      </c>
      <c r="K38" s="1">
        <f t="shared" si="0"/>
        <v>2.72</v>
      </c>
    </row>
    <row r="39" spans="1:60" x14ac:dyDescent="0.25">
      <c r="A39" s="1">
        <v>8</v>
      </c>
      <c r="B39" s="1" t="s">
        <v>5828</v>
      </c>
      <c r="C39" s="1">
        <v>1805.0000412389636</v>
      </c>
      <c r="D39" s="1">
        <v>0</v>
      </c>
      <c r="E39">
        <f>(R39-S39*(1000-T39)/(1000-U39))*AO39</f>
        <v>-3.1385932871052509</v>
      </c>
      <c r="F39">
        <f>IF(AZ39&lt;&gt;0,1/(1/AZ39-1/N39),0)</f>
        <v>4.7726105994077743</v>
      </c>
      <c r="G39">
        <f>((BC39-AP39/2)*S39-E39)/(BC39+AP39/2)</f>
        <v>386.87476326728682</v>
      </c>
      <c r="H39">
        <f>AP39*1000</f>
        <v>36.174656242503417</v>
      </c>
      <c r="I39">
        <f>(AU39-BA39)</f>
        <v>1.3803679530886936</v>
      </c>
      <c r="J39">
        <f>(P39+AT39*D39)</f>
        <v>24.620336532592773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26.021022796630859</v>
      </c>
      <c r="P39" s="1">
        <v>24.620336532592773</v>
      </c>
      <c r="Q39" s="1">
        <v>26.226581573486328</v>
      </c>
      <c r="R39" s="1">
        <v>400.12139892578125</v>
      </c>
      <c r="S39" s="1">
        <v>394.07449340820313</v>
      </c>
      <c r="T39" s="1">
        <v>0.22787204384803772</v>
      </c>
      <c r="U39" s="1">
        <v>19.520517349243164</v>
      </c>
      <c r="V39" s="1">
        <v>0.59708499908447266</v>
      </c>
      <c r="W39" s="1">
        <v>51.148918151855469</v>
      </c>
      <c r="X39" s="1">
        <v>500.0576171875</v>
      </c>
      <c r="Y39" s="1">
        <v>749.72393798828125</v>
      </c>
      <c r="Z39" s="1">
        <v>8.8546009063720703</v>
      </c>
      <c r="AA39" s="1">
        <v>88.524543762207031</v>
      </c>
      <c r="AB39" s="1">
        <v>10.428855895996094</v>
      </c>
      <c r="AC39" s="1">
        <v>0.19574601948261261</v>
      </c>
      <c r="AD39" s="1">
        <v>0.10389839857816696</v>
      </c>
      <c r="AE39" s="1">
        <v>4.9705975688993931E-3</v>
      </c>
      <c r="AF39" s="1">
        <v>3.8019556552171707E-2</v>
      </c>
      <c r="AG39" s="1">
        <v>1.6305124387145042E-2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1.8384471220128671</v>
      </c>
      <c r="AP39">
        <f>(U39-T39)/(1000-U39)*AO39</f>
        <v>3.617465624250342E-2</v>
      </c>
      <c r="AQ39">
        <f>(P39+273.15)</f>
        <v>297.77033653259275</v>
      </c>
      <c r="AR39">
        <f>(O39+273.15)</f>
        <v>299.17102279663084</v>
      </c>
      <c r="AS39">
        <f>(Y39*AK39+Z39*AL39)*AM39</f>
        <v>119.95582739690326</v>
      </c>
      <c r="AT39">
        <f>((AS39+0.00000010773*(AR39^4-AQ39^4))-AP39*44100)/(L39*0.92*2*29.3+0.00000043092*AQ39^3)</f>
        <v>-11.512432679448274</v>
      </c>
      <c r="AU39">
        <f>0.61365*EXP(17.502*J39/(240.97+J39))</f>
        <v>3.1084128454326918</v>
      </c>
      <c r="AV39">
        <f>AU39*1000/AA39</f>
        <v>35.113570918619502</v>
      </c>
      <c r="AW39">
        <f>(AV39-U39)</f>
        <v>15.593053569376337</v>
      </c>
      <c r="AX39">
        <f>IF(D39,P39,(O39+P39)/2)</f>
        <v>25.320679664611816</v>
      </c>
      <c r="AY39">
        <f>0.61365*EXP(17.502*AX39/(240.97+AX39))</f>
        <v>3.2409788923181946</v>
      </c>
      <c r="AZ39">
        <f>IF(AW39&lt;&gt;0,(1000-(AV39+U39)/2)/AW39*AP39,0)</f>
        <v>2.2565478534942587</v>
      </c>
      <c r="BA39">
        <f>U39*AA39/1000</f>
        <v>1.7280448923439982</v>
      </c>
      <c r="BB39">
        <f>(AY39-BA39)</f>
        <v>1.5129339999741964</v>
      </c>
      <c r="BC39">
        <f>1/(1.6/F39+1.37/N39)</f>
        <v>1.5259866619158646</v>
      </c>
      <c r="BD39">
        <f>G39*AA39*0.001</f>
        <v>34.247911911348417</v>
      </c>
      <c r="BE39">
        <f>G39/S39</f>
        <v>0.98173002754213168</v>
      </c>
      <c r="BF39">
        <f>(1-AP39*AA39/AU39/F39)*100</f>
        <v>78.413938325175593</v>
      </c>
      <c r="BG39">
        <f>(S39-E39/(N39/1.35))</f>
        <v>395.06438977024425</v>
      </c>
      <c r="BH39">
        <f>E39*BF39/100/BG39</f>
        <v>-6.229603751074857E-3</v>
      </c>
    </row>
    <row r="40" spans="1:60" x14ac:dyDescent="0.25">
      <c r="A40" s="1" t="s">
        <v>1</v>
      </c>
      <c r="B40" s="1" t="s">
        <v>12651</v>
      </c>
      <c r="K40" s="1">
        <f t="shared" si="0"/>
        <v>2.72</v>
      </c>
    </row>
    <row r="41" spans="1:60" x14ac:dyDescent="0.25">
      <c r="A41" s="1" t="s">
        <v>1</v>
      </c>
      <c r="B41" s="1" t="s">
        <v>12650</v>
      </c>
      <c r="K41" s="1">
        <f t="shared" si="0"/>
        <v>2.72</v>
      </c>
    </row>
    <row r="42" spans="1:60" x14ac:dyDescent="0.25">
      <c r="A42" s="1">
        <v>9</v>
      </c>
      <c r="B42" s="1" t="s">
        <v>12649</v>
      </c>
      <c r="C42" s="1">
        <v>2009.0000412389636</v>
      </c>
      <c r="D42" s="1">
        <v>0</v>
      </c>
      <c r="E42">
        <f>(R42-S42*(1000-T42)/(1000-U42))*AO42</f>
        <v>-3.7051938602870291</v>
      </c>
      <c r="F42">
        <f>IF(AZ42&lt;&gt;0,1/(1/AZ42-1/N42),0)</f>
        <v>5.1461398484209857</v>
      </c>
      <c r="G42">
        <f>((BC42-AP42/2)*S42-E42)/(BC42+AP42/2)</f>
        <v>387.25206259587054</v>
      </c>
      <c r="H42">
        <f>AP42*1000</f>
        <v>37.064214288120482</v>
      </c>
      <c r="I42">
        <f>(AU42-BA42)</f>
        <v>1.365183303383563</v>
      </c>
      <c r="J42">
        <f>(P42+AT42*D42)</f>
        <v>24.760768890380859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26.125415802001953</v>
      </c>
      <c r="P42" s="1">
        <v>24.760768890380859</v>
      </c>
      <c r="Q42" s="1">
        <v>26.322404861450195</v>
      </c>
      <c r="R42" s="1">
        <v>399.97906494140625</v>
      </c>
      <c r="S42" s="1">
        <v>394.05023193359375</v>
      </c>
      <c r="T42" s="1">
        <v>0.23134638369083405</v>
      </c>
      <c r="U42" s="1">
        <v>19.988748550415039</v>
      </c>
      <c r="V42" s="1">
        <v>0.60243397951126099</v>
      </c>
      <c r="W42" s="1">
        <v>52.0513916015625</v>
      </c>
      <c r="X42" s="1">
        <v>500.063232421875</v>
      </c>
      <c r="Y42" s="1">
        <v>1000.6724853515625</v>
      </c>
      <c r="Z42" s="1">
        <v>9.1083822250366211</v>
      </c>
      <c r="AA42" s="1">
        <v>88.521049499511719</v>
      </c>
      <c r="AB42" s="1">
        <v>10.67725658416748</v>
      </c>
      <c r="AC42" s="1">
        <v>0.19859312474727631</v>
      </c>
      <c r="AD42" s="1">
        <v>7.4348941445350647E-2</v>
      </c>
      <c r="AE42" s="1">
        <v>1.0915369726717472E-2</v>
      </c>
      <c r="AF42" s="1">
        <v>3.1769566237926483E-2</v>
      </c>
      <c r="AG42" s="1">
        <v>2.947377972304821E-2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1.8384677662568929</v>
      </c>
      <c r="AP42">
        <f>(U42-T42)/(1000-U42)*AO42</f>
        <v>3.7064214288120484E-2</v>
      </c>
      <c r="AQ42">
        <f>(P42+273.15)</f>
        <v>297.91076889038084</v>
      </c>
      <c r="AR42">
        <f>(O42+273.15)</f>
        <v>299.27541580200193</v>
      </c>
      <c r="AS42">
        <f>(Y42*AK42+Z42*AL42)*AM42</f>
        <v>160.10759407756632</v>
      </c>
      <c r="AT42">
        <f>((AS42+0.00000010773*(AR42^4-AQ42^4))-AP42*44100)/(L42*0.92*2*29.3+0.00000043092*AQ42^3)</f>
        <v>-11.506800879232841</v>
      </c>
      <c r="AU42">
        <f>0.61365*EXP(17.502*J42/(240.97+J42))</f>
        <v>3.1346083032481458</v>
      </c>
      <c r="AV42">
        <f>AU42*1000/AA42</f>
        <v>35.410880473863294</v>
      </c>
      <c r="AW42">
        <f>(AV42-U42)</f>
        <v>15.422131923448255</v>
      </c>
      <c r="AX42">
        <f>IF(D42,P42,(O42+P42)/2)</f>
        <v>25.443092346191406</v>
      </c>
      <c r="AY42">
        <f>0.61365*EXP(17.502*AX42/(240.97+AX42))</f>
        <v>3.2646502369535728</v>
      </c>
      <c r="AZ42">
        <f>IF(AW42&lt;&gt;0,(1000-(AV42+U42)/2)/AW42*AP42,0)</f>
        <v>2.3367419372485618</v>
      </c>
      <c r="BA42">
        <f>U42*AA42/1000</f>
        <v>1.7694249998645828</v>
      </c>
      <c r="BB42">
        <f>(AY42-BA42)</f>
        <v>1.49522523708899</v>
      </c>
      <c r="BC42">
        <f>1/(1.6/F42+1.37/N42)</f>
        <v>1.5848360696236288</v>
      </c>
      <c r="BD42">
        <f>G42*AA42*0.001</f>
        <v>34.279959001837064</v>
      </c>
      <c r="BE42">
        <f>G42/S42</f>
        <v>0.98274796260272512</v>
      </c>
      <c r="BF42">
        <f>(1-AP42*AA42/AU42/F42)*100</f>
        <v>79.660677219790813</v>
      </c>
      <c r="BG42">
        <f>(S42-E42/(N42/1.35))</f>
        <v>395.21883123507831</v>
      </c>
      <c r="BH42">
        <f>E42*BF42/100/BG42</f>
        <v>-7.4682233945860222E-3</v>
      </c>
    </row>
    <row r="43" spans="1:60" x14ac:dyDescent="0.25">
      <c r="A43" s="1" t="s">
        <v>1</v>
      </c>
      <c r="B43" s="1" t="s">
        <v>12648</v>
      </c>
      <c r="K43" s="1">
        <f t="shared" si="0"/>
        <v>2.72</v>
      </c>
    </row>
    <row r="44" spans="1:60" x14ac:dyDescent="0.25">
      <c r="A44" s="1" t="s">
        <v>1</v>
      </c>
      <c r="B44" s="1" t="s">
        <v>12647</v>
      </c>
      <c r="K44" s="1">
        <f t="shared" si="0"/>
        <v>2.72</v>
      </c>
    </row>
    <row r="45" spans="1:60" x14ac:dyDescent="0.25">
      <c r="A45" s="1">
        <v>10</v>
      </c>
      <c r="B45" s="1" t="s">
        <v>12646</v>
      </c>
      <c r="C45" s="1">
        <v>2213.0000412389636</v>
      </c>
      <c r="D45" s="1">
        <v>0</v>
      </c>
      <c r="E45">
        <f>(R45-S45*(1000-T45)/(1000-U45))*AO45</f>
        <v>-4.134948888540257</v>
      </c>
      <c r="F45">
        <f>IF(AZ45&lt;&gt;0,1/(1/AZ45-1/N45),0)</f>
        <v>5.5604645144644875</v>
      </c>
      <c r="G45">
        <f>((BC45-AP45/2)*S45-E45)/(BC45+AP45/2)</f>
        <v>387.74326070688994</v>
      </c>
      <c r="H45">
        <f>AP45*1000</f>
        <v>38.009157657727869</v>
      </c>
      <c r="I45">
        <f>(AU45-BA45)</f>
        <v>1.3519627053608558</v>
      </c>
      <c r="J45">
        <f>(P45+AT45*D45)</f>
        <v>24.923849105834961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26.231077194213867</v>
      </c>
      <c r="P45" s="1">
        <v>24.923849105834961</v>
      </c>
      <c r="Q45" s="1">
        <v>26.430717468261719</v>
      </c>
      <c r="R45" s="1">
        <v>400.16522216796875</v>
      </c>
      <c r="S45" s="1">
        <v>394.26312255859375</v>
      </c>
      <c r="T45" s="1">
        <v>0.23440094292163849</v>
      </c>
      <c r="U45" s="1">
        <v>20.485540390014648</v>
      </c>
      <c r="V45" s="1">
        <v>0.60655730962753296</v>
      </c>
      <c r="W45" s="1">
        <v>53.010257720947266</v>
      </c>
      <c r="X45" s="1">
        <v>500.05587768554688</v>
      </c>
      <c r="Y45" s="1">
        <v>1249.84521484375</v>
      </c>
      <c r="Z45" s="1">
        <v>9.0568761825561523</v>
      </c>
      <c r="AA45" s="1">
        <v>88.516464233398438</v>
      </c>
      <c r="AB45" s="1">
        <v>10.784452438354492</v>
      </c>
      <c r="AC45" s="1">
        <v>0.19167402386665344</v>
      </c>
      <c r="AD45" s="1">
        <v>3.697827085852623E-2</v>
      </c>
      <c r="AE45" s="1">
        <v>7.0351087488234043E-3</v>
      </c>
      <c r="AF45" s="1">
        <v>3.4597147256135941E-2</v>
      </c>
      <c r="AG45" s="1">
        <v>1.3137731701135635E-2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1.8384407267850984</v>
      </c>
      <c r="AP45">
        <f>(U45-T45)/(1000-U45)*AO45</f>
        <v>3.8009157657727867E-2</v>
      </c>
      <c r="AQ45">
        <f>(P45+273.15)</f>
        <v>298.07384910583494</v>
      </c>
      <c r="AR45">
        <f>(O45+273.15)</f>
        <v>299.38107719421384</v>
      </c>
      <c r="AS45">
        <f>(Y45*AK45+Z45*AL45)*AM45</f>
        <v>199.9752299052052</v>
      </c>
      <c r="AT45">
        <f>((AS45+0.00000010773*(AR45^4-AQ45^4))-AP45*44100)/(L45*0.92*2*29.3+0.00000043092*AQ45^3)</f>
        <v>-11.524368115611356</v>
      </c>
      <c r="AU45">
        <f>0.61365*EXP(17.502*J45/(240.97+J45))</f>
        <v>3.1652703085954266</v>
      </c>
      <c r="AV45">
        <f>AU45*1000/AA45</f>
        <v>35.759113697190905</v>
      </c>
      <c r="AW45">
        <f>(AV45-U45)</f>
        <v>15.273573307176257</v>
      </c>
      <c r="AX45">
        <f>IF(D45,P45,(O45+P45)/2)</f>
        <v>25.577463150024414</v>
      </c>
      <c r="AY45">
        <f>0.61365*EXP(17.502*AX45/(240.97+AX45))</f>
        <v>3.2908077344301967</v>
      </c>
      <c r="AZ45">
        <f>IF(AW45&lt;&gt;0,(1000-(AV45+U45)/2)/AW45*AP45,0)</f>
        <v>2.4185729791252637</v>
      </c>
      <c r="BA45">
        <f>U45*AA45/1000</f>
        <v>1.8133076032345707</v>
      </c>
      <c r="BB45">
        <f>(AY45-BA45)</f>
        <v>1.477500131195626</v>
      </c>
      <c r="BC45">
        <f>1/(1.6/F45+1.37/N45)</f>
        <v>1.6452423856343152</v>
      </c>
      <c r="BD45">
        <f>G45*AA45*0.001</f>
        <v>34.321662468102708</v>
      </c>
      <c r="BE45">
        <f>G45/S45</f>
        <v>0.98346317096716329</v>
      </c>
      <c r="BF45">
        <f>(1-AP45*AA45/AU45/F45)*100</f>
        <v>80.884290347392593</v>
      </c>
      <c r="BG45">
        <f>(S45-E45/(N45/1.35))</f>
        <v>395.56726441055292</v>
      </c>
      <c r="BH45">
        <f>E45*BF45/100/BG45</f>
        <v>-8.455007190008414E-3</v>
      </c>
    </row>
    <row r="46" spans="1:60" x14ac:dyDescent="0.25">
      <c r="A46" s="1" t="s">
        <v>1</v>
      </c>
      <c r="B46" s="1" t="s">
        <v>12645</v>
      </c>
      <c r="K46" s="1">
        <f t="shared" si="0"/>
        <v>2.72</v>
      </c>
    </row>
    <row r="47" spans="1:60" x14ac:dyDescent="0.25">
      <c r="A47" s="1" t="s">
        <v>1</v>
      </c>
      <c r="B47" s="1" t="s">
        <v>12644</v>
      </c>
      <c r="K47" s="1">
        <f t="shared" si="0"/>
        <v>2.72</v>
      </c>
    </row>
    <row r="48" spans="1:60" x14ac:dyDescent="0.25">
      <c r="A48" s="1">
        <v>11</v>
      </c>
      <c r="B48" s="1" t="s">
        <v>12643</v>
      </c>
      <c r="C48" s="1">
        <v>2417.0000412389636</v>
      </c>
      <c r="D48" s="1">
        <v>0</v>
      </c>
      <c r="E48">
        <f>(R48-S48*(1000-T48)/(1000-U48))*AO48</f>
        <v>-4.3324061581878404</v>
      </c>
      <c r="F48">
        <f>IF(AZ48&lt;&gt;0,1/(1/AZ48-1/N48),0)</f>
        <v>6.2879065401175778</v>
      </c>
      <c r="G48">
        <f>((BC48-AP48/2)*S48-E48)/(BC48+AP48/2)</f>
        <v>387.58691337856339</v>
      </c>
      <c r="H48">
        <f>AP48*1000</f>
        <v>39.255249862278269</v>
      </c>
      <c r="I48">
        <f>(AU48-BA48)</f>
        <v>1.3252477330610426</v>
      </c>
      <c r="J48">
        <f>(P48+AT48*D48)</f>
        <v>25.08734130859375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26.339292526245117</v>
      </c>
      <c r="P48" s="1">
        <v>25.08734130859375</v>
      </c>
      <c r="Q48" s="1">
        <v>26.524477005004883</v>
      </c>
      <c r="R48" s="1">
        <v>399.96502685546875</v>
      </c>
      <c r="S48" s="1">
        <v>393.91043090820313</v>
      </c>
      <c r="T48" s="1">
        <v>0.2372373640537262</v>
      </c>
      <c r="U48" s="1">
        <v>21.139030456542969</v>
      </c>
      <c r="V48" s="1">
        <v>0.60994535684585571</v>
      </c>
      <c r="W48" s="1">
        <v>54.349170684814453</v>
      </c>
      <c r="X48" s="1">
        <v>500.03927612304688</v>
      </c>
      <c r="Y48" s="1">
        <v>1600.2379150390625</v>
      </c>
      <c r="Z48" s="1">
        <v>9.0064458847045898</v>
      </c>
      <c r="AA48" s="1">
        <v>88.51043701171875</v>
      </c>
      <c r="AB48" s="1">
        <v>10.86904239654541</v>
      </c>
      <c r="AC48" s="1">
        <v>0.18931816518306732</v>
      </c>
      <c r="AD48" s="1">
        <v>4.3408699333667755E-2</v>
      </c>
      <c r="AE48" s="1">
        <v>1.2835372239351273E-2</v>
      </c>
      <c r="AF48" s="1">
        <v>3.9375551044940948E-2</v>
      </c>
      <c r="AG48" s="1">
        <v>2.6805702596902847E-2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1.8383796916288482</v>
      </c>
      <c r="AP48">
        <f>(U48-T48)/(1000-U48)*AO48</f>
        <v>3.9255249862278269E-2</v>
      </c>
      <c r="AQ48">
        <f>(P48+273.15)</f>
        <v>298.23734130859373</v>
      </c>
      <c r="AR48">
        <f>(O48+273.15)</f>
        <v>299.48929252624509</v>
      </c>
      <c r="AS48">
        <f>(Y48*AK48+Z48*AL48)*AM48</f>
        <v>256.03806068335325</v>
      </c>
      <c r="AT48">
        <f>((AS48+0.00000010773*(AR48^4-AQ48^4))-AP48*44100)/(L48*0.92*2*29.3+0.00000043092*AQ48^3)</f>
        <v>-11.518758805397866</v>
      </c>
      <c r="AU48">
        <f>0.61365*EXP(17.502*J48/(240.97+J48))</f>
        <v>3.1962725567736934</v>
      </c>
      <c r="AV48">
        <f>AU48*1000/AA48</f>
        <v>36.111815337105476</v>
      </c>
      <c r="AW48">
        <f>(AV48-U48)</f>
        <v>14.972784880562507</v>
      </c>
      <c r="AX48">
        <f>IF(D48,P48,(O48+P48)/2)</f>
        <v>25.713316917419434</v>
      </c>
      <c r="AY48">
        <f>0.61365*EXP(17.502*AX48/(240.97+AX48))</f>
        <v>3.3174398644181831</v>
      </c>
      <c r="AZ48">
        <f>IF(AW48&lt;&gt;0,(1000-(AV48+U48)/2)/AW48*AP48,0)</f>
        <v>2.5467240755961162</v>
      </c>
      <c r="BA48">
        <f>U48*AA48/1000</f>
        <v>1.8710248237126508</v>
      </c>
      <c r="BB48">
        <f>(AY48-BA48)</f>
        <v>1.4464150407055323</v>
      </c>
      <c r="BC48">
        <f>1/(1.6/F48+1.37/N48)</f>
        <v>1.7405709003832239</v>
      </c>
      <c r="BD48">
        <f>G48*AA48*0.001</f>
        <v>34.305487083159825</v>
      </c>
      <c r="BE48">
        <f>G48/S48</f>
        <v>0.98394681370823267</v>
      </c>
      <c r="BF48">
        <f>(1-AP48*AA48/AU48/F48)*100</f>
        <v>82.71209580515125</v>
      </c>
      <c r="BG48">
        <f>(S48-E48/(N48/1.35))</f>
        <v>395.27684977887822</v>
      </c>
      <c r="BH48">
        <f>E48*BF48/100/BG48</f>
        <v>-9.0656053705983602E-3</v>
      </c>
    </row>
    <row r="49" spans="1:60" x14ac:dyDescent="0.25">
      <c r="A49" s="1" t="s">
        <v>1</v>
      </c>
      <c r="B49" s="1" t="s">
        <v>12642</v>
      </c>
      <c r="K49" s="1">
        <f t="shared" si="0"/>
        <v>2.72</v>
      </c>
    </row>
    <row r="50" spans="1:60" x14ac:dyDescent="0.25">
      <c r="A50" s="1" t="s">
        <v>1</v>
      </c>
      <c r="B50" s="1" t="s">
        <v>12637</v>
      </c>
      <c r="K50" s="1">
        <f t="shared" si="0"/>
        <v>2.72</v>
      </c>
    </row>
    <row r="51" spans="1:60" x14ac:dyDescent="0.25">
      <c r="A51" s="1">
        <v>12</v>
      </c>
      <c r="B51" s="1" t="s">
        <v>12641</v>
      </c>
      <c r="C51" s="1">
        <v>2621.5000412277877</v>
      </c>
      <c r="D51" s="1">
        <v>0</v>
      </c>
      <c r="E51">
        <f>(R51-S51*(1000-T51)/(1000-U51))*AO51</f>
        <v>-4.4320749698582445</v>
      </c>
      <c r="F51">
        <f>IF(AZ51&lt;&gt;0,1/(1/AZ51-1/N51),0)</f>
        <v>7.3905625772030232</v>
      </c>
      <c r="G51">
        <f>((BC51-AP51/2)*S51-E51)/(BC51+AP51/2)</f>
        <v>387.52683511978273</v>
      </c>
      <c r="H51">
        <f>AP51*1000</f>
        <v>40.826604343127492</v>
      </c>
      <c r="I51">
        <f>(AU51-BA51)</f>
        <v>1.2940098079673352</v>
      </c>
      <c r="J51">
        <f>(P51+AT51*D51)</f>
        <v>25.30528450012207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26.482824325561523</v>
      </c>
      <c r="P51" s="1">
        <v>25.30528450012207</v>
      </c>
      <c r="Q51" s="1">
        <v>26.644437789916992</v>
      </c>
      <c r="R51" s="1">
        <v>400.03836059570313</v>
      </c>
      <c r="S51" s="1">
        <v>393.70556640625</v>
      </c>
      <c r="T51" s="1">
        <v>0.24472758173942566</v>
      </c>
      <c r="U51" s="1">
        <v>21.965763092041016</v>
      </c>
      <c r="V51" s="1">
        <v>0.62383484840393066</v>
      </c>
      <c r="W51" s="1">
        <v>55.992904663085938</v>
      </c>
      <c r="X51" s="1">
        <v>500.01806640625</v>
      </c>
      <c r="Y51" s="1">
        <v>2000.2220458984375</v>
      </c>
      <c r="Z51" s="1">
        <v>8.8397789001464844</v>
      </c>
      <c r="AA51" s="1">
        <v>88.501487731933594</v>
      </c>
      <c r="AB51" s="1">
        <v>11.006537437438965</v>
      </c>
      <c r="AC51" s="1">
        <v>0.18584631383419037</v>
      </c>
      <c r="AD51" s="1">
        <v>9.2665001749992371E-2</v>
      </c>
      <c r="AE51" s="1">
        <v>1.1234089732170105E-2</v>
      </c>
      <c r="AF51" s="1">
        <v>4.2526725679636002E-2</v>
      </c>
      <c r="AG51" s="1">
        <v>1.7291415482759476E-2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1.8383017147288596</v>
      </c>
      <c r="AP51">
        <f>(U51-T51)/(1000-U51)*AO51</f>
        <v>4.0826604343127494E-2</v>
      </c>
      <c r="AQ51">
        <f>(P51+273.15)</f>
        <v>298.45528450012205</v>
      </c>
      <c r="AR51">
        <f>(O51+273.15)</f>
        <v>299.6328243255615</v>
      </c>
      <c r="AS51">
        <f>(Y51*AK51+Z51*AL51)*AM51</f>
        <v>320.03552019039853</v>
      </c>
      <c r="AT51">
        <f>((AS51+0.00000010773*(AR51^4-AQ51^4))-AP51*44100)/(L51*0.92*2*29.3+0.00000043092*AQ51^3)</f>
        <v>-11.564816159192631</v>
      </c>
      <c r="AU51">
        <f>0.61365*EXP(17.502*J51/(240.97+J51))</f>
        <v>3.2380125207801629</v>
      </c>
      <c r="AV51">
        <f>AU51*1000/AA51</f>
        <v>36.587097050706475</v>
      </c>
      <c r="AW51">
        <f>(AV51-U51)</f>
        <v>14.62133395866546</v>
      </c>
      <c r="AX51">
        <f>IF(D51,P51,(O51+P51)/2)</f>
        <v>25.894054412841797</v>
      </c>
      <c r="AY51">
        <f>0.61365*EXP(17.502*AX51/(240.97+AX51))</f>
        <v>3.353162533193045</v>
      </c>
      <c r="AZ51">
        <f>IF(AW51&lt;&gt;0,(1000-(AV51+U51)/2)/AW51*AP51,0)</f>
        <v>2.7105151436977071</v>
      </c>
      <c r="BA51">
        <f>U51*AA51/1000</f>
        <v>1.9440027128128277</v>
      </c>
      <c r="BB51">
        <f>(AY51-BA51)</f>
        <v>1.4091598203802174</v>
      </c>
      <c r="BC51">
        <f>1/(1.6/F51+1.37/N51)</f>
        <v>1.8637253466468797</v>
      </c>
      <c r="BD51">
        <f>G51*AA51*0.001</f>
        <v>34.296701444148503</v>
      </c>
      <c r="BE51">
        <f>G51/S51</f>
        <v>0.98430621303410359</v>
      </c>
      <c r="BF51">
        <f>(1-AP51*AA51/AU51/F51)*100</f>
        <v>84.901360739029187</v>
      </c>
      <c r="BG51">
        <f>(S51-E51/(N51/1.35))</f>
        <v>395.10342031327934</v>
      </c>
      <c r="BH51">
        <f>E51*BF51/100/BG51</f>
        <v>-9.5238151960313384E-3</v>
      </c>
    </row>
    <row r="52" spans="1:60" x14ac:dyDescent="0.25">
      <c r="A52" s="1" t="s">
        <v>1</v>
      </c>
      <c r="B52" s="1" t="s">
        <v>12640</v>
      </c>
      <c r="K52" s="2">
        <v>6.88</v>
      </c>
    </row>
    <row r="53" spans="1:60" x14ac:dyDescent="0.25">
      <c r="A53" s="1" t="s">
        <v>1</v>
      </c>
      <c r="B53" s="1" t="s">
        <v>12639</v>
      </c>
      <c r="K53" s="2">
        <v>6.88</v>
      </c>
    </row>
    <row r="54" spans="1:60" x14ac:dyDescent="0.25">
      <c r="A54" s="1" t="s">
        <v>1</v>
      </c>
      <c r="B54" s="1" t="s">
        <v>12638</v>
      </c>
    </row>
    <row r="55" spans="1:60" x14ac:dyDescent="0.25">
      <c r="A55" s="1" t="s">
        <v>1</v>
      </c>
      <c r="B55" s="1" t="s">
        <v>12637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45F35-4290-458C-9F97-B87207806B4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12724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12723</v>
      </c>
    </row>
    <row r="12" spans="1:56" x14ac:dyDescent="0.25">
      <c r="A12" s="1" t="s">
        <v>1</v>
      </c>
      <c r="B12" s="1" t="s">
        <v>12722</v>
      </c>
    </row>
    <row r="13" spans="1:56" x14ac:dyDescent="0.25">
      <c r="A13" s="1" t="s">
        <v>1</v>
      </c>
      <c r="B13" s="1" t="s">
        <v>12721</v>
      </c>
    </row>
    <row r="14" spans="1:56" x14ac:dyDescent="0.25">
      <c r="A14" s="1" t="s">
        <v>1</v>
      </c>
      <c r="B14" s="1" t="s">
        <v>12720</v>
      </c>
    </row>
    <row r="15" spans="1:56" x14ac:dyDescent="0.25">
      <c r="A15" s="1" t="s">
        <v>1</v>
      </c>
      <c r="B15" s="1" t="s">
        <v>12719</v>
      </c>
    </row>
    <row r="16" spans="1:56" x14ac:dyDescent="0.25">
      <c r="A16" s="1" t="s">
        <v>1</v>
      </c>
      <c r="B16" s="1" t="s">
        <v>12718</v>
      </c>
    </row>
    <row r="17" spans="1:56" x14ac:dyDescent="0.25">
      <c r="A17" s="1" t="s">
        <v>1</v>
      </c>
      <c r="B17" s="1" t="s">
        <v>12717</v>
      </c>
    </row>
    <row r="18" spans="1:56" x14ac:dyDescent="0.25">
      <c r="A18" s="1">
        <v>1</v>
      </c>
      <c r="B18" s="1" t="s">
        <v>12716</v>
      </c>
      <c r="C18" s="1">
        <v>387.00004101544619</v>
      </c>
      <c r="D18" s="1">
        <v>0</v>
      </c>
      <c r="E18">
        <f>(R18-S18*(1000-T18)/(1000-U18))*AK18</f>
        <v>-3.5913657407505712</v>
      </c>
      <c r="F18">
        <f>IF(AV18&lt;&gt;0,1/(1/AV18-1/N18),0)</f>
        <v>5.5781464786925445</v>
      </c>
      <c r="G18">
        <f>((AY18-AL18/2)*S18-E18)/(AY18+AL18/2)</f>
        <v>389.9624208936707</v>
      </c>
      <c r="H18">
        <f>AL18*1000</f>
        <v>31.358797406913808</v>
      </c>
      <c r="I18">
        <f>(AQ18-AW18)</f>
        <v>1.1134778902762883</v>
      </c>
      <c r="J18">
        <f>(P18+AP18*D18)</f>
        <v>24.651281356811523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25.604358673095703</v>
      </c>
      <c r="P18" s="1">
        <v>24.651281356811523</v>
      </c>
      <c r="Q18" s="1">
        <v>25.655326843261719</v>
      </c>
      <c r="R18" s="1">
        <v>400.0467529296875</v>
      </c>
      <c r="S18" s="1">
        <v>395.25482177734375</v>
      </c>
      <c r="T18" s="1">
        <v>5.9090204238891602</v>
      </c>
      <c r="U18" s="1">
        <v>22.592916488647461</v>
      </c>
      <c r="V18" s="1">
        <v>15.875496864318848</v>
      </c>
      <c r="W18" s="1">
        <v>60.699363708496094</v>
      </c>
      <c r="X18" s="1">
        <v>499.69650268554688</v>
      </c>
      <c r="Y18" s="1">
        <v>4.8474310897290707E-3</v>
      </c>
      <c r="Z18" s="1">
        <v>8.8681545257568359</v>
      </c>
      <c r="AA18" s="1">
        <v>88.55389404296875</v>
      </c>
      <c r="AB18" s="1">
        <v>19.742326736450195</v>
      </c>
      <c r="AC18" s="1">
        <v>0.3301074206829071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1.8371194951674512</v>
      </c>
      <c r="AL18">
        <f>(U18-T18)/(1000-U18)*AK18</f>
        <v>3.1358797406913809E-2</v>
      </c>
      <c r="AM18">
        <f>(P18+273.15)</f>
        <v>297.8012813568115</v>
      </c>
      <c r="AN18">
        <f>(O18+273.15)</f>
        <v>298.75435867309568</v>
      </c>
      <c r="AO18">
        <f>(Y18*AG18+Z18*AH18)*AI18</f>
        <v>7.7558895702088682E-4</v>
      </c>
      <c r="AP18">
        <f>((AO18+0.00000010773*(AN18^4-AM18^4))-AL18*44100)/(L18*51.4+0.00000043092*AM18^3)</f>
        <v>-11.302991922422349</v>
      </c>
      <c r="AQ18">
        <f>0.61365*EXP(17.502*J18/(240.97+J18))</f>
        <v>3.114168623133617</v>
      </c>
      <c r="AR18">
        <f>AQ18*1000/AA18</f>
        <v>35.16693033987346</v>
      </c>
      <c r="AS18">
        <f>(AR18-U18)</f>
        <v>12.574013851225999</v>
      </c>
      <c r="AT18">
        <f>IF(D18,P18,(O18+P18)/2)</f>
        <v>25.127820014953613</v>
      </c>
      <c r="AU18">
        <f>0.61365*EXP(17.502*AT18/(240.97+AT18))</f>
        <v>3.2039891969187977</v>
      </c>
      <c r="AV18">
        <f>IF(AS18&lt;&gt;0,(1000-(AR18+U18)/2)/AS18*AL18,0)</f>
        <v>2.4219122151252894</v>
      </c>
      <c r="AW18">
        <f>U18*AA18/1000</f>
        <v>2.0006907328573287</v>
      </c>
      <c r="AX18">
        <f>(AU18-AW18)</f>
        <v>1.203298464061469</v>
      </c>
      <c r="AY18">
        <f>1/(1.6/F18+1.37/N18)</f>
        <v>1.6477150290748881</v>
      </c>
      <c r="AZ18">
        <f>G18*AA18*0.001</f>
        <v>34.532690900557697</v>
      </c>
      <c r="BA18">
        <f>G18/S18</f>
        <v>0.9866101547860322</v>
      </c>
      <c r="BB18">
        <f>(1-AL18*AA18/AQ18/F18)*100</f>
        <v>84.014176123718983</v>
      </c>
      <c r="BC18">
        <f>(S18-E18/(N18/1.35))</f>
        <v>396.38752026877745</v>
      </c>
      <c r="BD18">
        <f>E18*BB18/100/BC18</f>
        <v>-7.6118853001103225E-3</v>
      </c>
    </row>
    <row r="19" spans="1:56" x14ac:dyDescent="0.25">
      <c r="A19" s="1" t="s">
        <v>1</v>
      </c>
      <c r="B19" s="1" t="s">
        <v>12715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12714</v>
      </c>
      <c r="K20" s="1">
        <f t="shared" si="0"/>
        <v>2.72</v>
      </c>
    </row>
    <row r="21" spans="1:56" x14ac:dyDescent="0.25">
      <c r="A21" s="1">
        <v>2</v>
      </c>
      <c r="B21" s="1" t="s">
        <v>12713</v>
      </c>
      <c r="C21" s="1">
        <v>589.00004101544619</v>
      </c>
      <c r="D21" s="1">
        <v>0</v>
      </c>
      <c r="E21">
        <f>(R21-S21*(1000-T21)/(1000-U21))*AK21</f>
        <v>-1.9686930579802406</v>
      </c>
      <c r="F21">
        <f>IF(AV21&lt;&gt;0,1/(1/AV21-1/N21),0)</f>
        <v>5.4028257493868521</v>
      </c>
      <c r="G21">
        <f>((AY21-AL21/2)*S21-E21)/(AY21+AL21/2)</f>
        <v>388.02247110830183</v>
      </c>
      <c r="H21">
        <f>AL21*1000</f>
        <v>31.27623109036854</v>
      </c>
      <c r="I21">
        <f>(AQ21-AW21)</f>
        <v>1.1259898282897396</v>
      </c>
      <c r="J21">
        <f>(P21+AP21*D21)</f>
        <v>24.772134780883789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25.731401443481445</v>
      </c>
      <c r="P21" s="1">
        <v>24.772134780883789</v>
      </c>
      <c r="Q21" s="1">
        <v>25.795570373535156</v>
      </c>
      <c r="R21" s="1">
        <v>399.99029541015625</v>
      </c>
      <c r="S21" s="1">
        <v>394.34854125976563</v>
      </c>
      <c r="T21" s="1">
        <v>6.068976879119873</v>
      </c>
      <c r="U21" s="1">
        <v>22.706266403198242</v>
      </c>
      <c r="V21" s="1">
        <v>16.182977676391602</v>
      </c>
      <c r="W21" s="1">
        <v>60.54644775390625</v>
      </c>
      <c r="X21" s="1">
        <v>499.718994140625</v>
      </c>
      <c r="Y21" s="1">
        <v>25.725076675415039</v>
      </c>
      <c r="Z21" s="1">
        <v>9.0621929168701172</v>
      </c>
      <c r="AA21" s="1">
        <v>88.554718017578125</v>
      </c>
      <c r="AB21" s="1">
        <v>19.766677856445313</v>
      </c>
      <c r="AC21" s="1">
        <v>0.33136570453643799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1.8372021843405326</v>
      </c>
      <c r="AL21">
        <f>(U21-T21)/(1000-U21)*AK21</f>
        <v>3.1276231090368541E-2</v>
      </c>
      <c r="AM21">
        <f>(P21+273.15)</f>
        <v>297.92213478088377</v>
      </c>
      <c r="AN21">
        <f>(O21+273.15)</f>
        <v>298.88140144348142</v>
      </c>
      <c r="AO21">
        <f>(Y21*AG21+Z21*AH21)*AI21</f>
        <v>4.1160121760663628</v>
      </c>
      <c r="AP21">
        <f>((AO21+0.00000010773*(AN21^4-AM21^4))-AL21*44100)/(L21*51.4+0.00000043092*AM21^3)</f>
        <v>-11.237114108777002</v>
      </c>
      <c r="AQ21">
        <f>0.61365*EXP(17.502*J21/(240.97+J21))</f>
        <v>3.1367368468569676</v>
      </c>
      <c r="AR21">
        <f>AQ21*1000/AA21</f>
        <v>35.421453730272447</v>
      </c>
      <c r="AS21">
        <f>(AR21-U21)</f>
        <v>12.715187327074204</v>
      </c>
      <c r="AT21">
        <f>IF(D21,P21,(O21+P21)/2)</f>
        <v>25.251768112182617</v>
      </c>
      <c r="AU21">
        <f>0.61365*EXP(17.502*AT21/(240.97+AT21))</f>
        <v>3.2277193220932965</v>
      </c>
      <c r="AV21">
        <f>IF(AS21&lt;&gt;0,(1000-(AR21+U21)/2)/AS21*AL21,0)</f>
        <v>2.3882639166379285</v>
      </c>
      <c r="AW21">
        <f>U21*AA21/1000</f>
        <v>2.010747018567228</v>
      </c>
      <c r="AX21">
        <f>(AU21-AW21)</f>
        <v>1.2169723035260684</v>
      </c>
      <c r="AY21">
        <f>1/(1.6/F21+1.37/N21)</f>
        <v>1.6228266501690642</v>
      </c>
      <c r="AZ21">
        <f>G21*AA21*0.001</f>
        <v>34.361220513479523</v>
      </c>
      <c r="BA21">
        <f>G21/S21</f>
        <v>0.98395817534596464</v>
      </c>
      <c r="BB21">
        <f>(1-AL21*AA21/AQ21/F21)*100</f>
        <v>83.657177221253065</v>
      </c>
      <c r="BC21">
        <f>(S21-E21/(N21/1.35))</f>
        <v>394.96945703884307</v>
      </c>
      <c r="BD21">
        <f>E21*BB21/100/BC21</f>
        <v>-4.1698237955019079E-3</v>
      </c>
    </row>
    <row r="22" spans="1:56" x14ac:dyDescent="0.25">
      <c r="A22" s="1" t="s">
        <v>1</v>
      </c>
      <c r="B22" s="1" t="s">
        <v>12712</v>
      </c>
      <c r="K22" s="1">
        <f t="shared" si="0"/>
        <v>2.72</v>
      </c>
    </row>
    <row r="23" spans="1:56" x14ac:dyDescent="0.25">
      <c r="A23" s="1" t="s">
        <v>1</v>
      </c>
      <c r="B23" s="1" t="s">
        <v>12711</v>
      </c>
      <c r="K23" s="1">
        <f t="shared" si="0"/>
        <v>2.72</v>
      </c>
    </row>
    <row r="24" spans="1:56" x14ac:dyDescent="0.25">
      <c r="A24" s="1">
        <v>3</v>
      </c>
      <c r="B24" s="1" t="s">
        <v>12710</v>
      </c>
      <c r="C24" s="1">
        <v>791.00004101544619</v>
      </c>
      <c r="D24" s="1">
        <v>0</v>
      </c>
      <c r="E24">
        <f>(R24-S24*(1000-T24)/(1000-U24))*AK24</f>
        <v>-0.41216451973460189</v>
      </c>
      <c r="F24">
        <f>IF(AV24&lt;&gt;0,1/(1/AV24-1/N24),0)</f>
        <v>5.281641834813529</v>
      </c>
      <c r="G24">
        <f>((AY24-AL24/2)*S24-E24)/(AY24+AL24/2)</f>
        <v>386.38519619414342</v>
      </c>
      <c r="H24">
        <f>AL24*1000</f>
        <v>31.215933192108533</v>
      </c>
      <c r="I24">
        <f>(AQ24-AW24)</f>
        <v>1.1349682238174048</v>
      </c>
      <c r="J24">
        <f>(P24+AP24*D24)</f>
        <v>24.865764617919922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25.838596343994141</v>
      </c>
      <c r="P24" s="1">
        <v>24.865764617919922</v>
      </c>
      <c r="Q24" s="1">
        <v>25.910511016845703</v>
      </c>
      <c r="R24" s="1">
        <v>400.17947387695313</v>
      </c>
      <c r="S24" s="1">
        <v>393.71395874023438</v>
      </c>
      <c r="T24" s="1">
        <v>6.2007112503051758</v>
      </c>
      <c r="U24" s="1">
        <v>22.804912567138672</v>
      </c>
      <c r="V24" s="1">
        <v>16.428464889526367</v>
      </c>
      <c r="W24" s="1">
        <v>60.420440673828125</v>
      </c>
      <c r="X24" s="1">
        <v>499.69903564453125</v>
      </c>
      <c r="Y24" s="1">
        <v>50.138950347900391</v>
      </c>
      <c r="Z24" s="1">
        <v>9.1405725479125977</v>
      </c>
      <c r="AA24" s="1">
        <v>88.548957824707031</v>
      </c>
      <c r="AB24" s="1">
        <v>19.812238693237305</v>
      </c>
      <c r="AC24" s="1">
        <v>0.33279058337211609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1.8371288075166585</v>
      </c>
      <c r="AL24">
        <f>(U24-T24)/(1000-U24)*AK24</f>
        <v>3.1215933192108532E-2</v>
      </c>
      <c r="AM24">
        <f>(P24+273.15)</f>
        <v>298.0157646179199</v>
      </c>
      <c r="AN24">
        <f>(O24+273.15)</f>
        <v>298.98859634399412</v>
      </c>
      <c r="AO24">
        <f>(Y24*AG24+Z24*AH24)*AI24</f>
        <v>8.022231876353203</v>
      </c>
      <c r="AP24">
        <f>((AO24+0.00000010773*(AN24^4-AM24^4))-AL24*44100)/(L24*51.4+0.00000043092*AM24^3)</f>
        <v>-11.180671793572188</v>
      </c>
      <c r="AQ24">
        <f>0.61365*EXP(17.502*J24/(240.97+J24))</f>
        <v>3.1543194649210986</v>
      </c>
      <c r="AR24">
        <f>AQ24*1000/AA24</f>
        <v>35.622321734892026</v>
      </c>
      <c r="AS24">
        <f>(AR24-U24)</f>
        <v>12.817409167753354</v>
      </c>
      <c r="AT24">
        <f>IF(D24,P24,(O24+P24)/2)</f>
        <v>25.352180480957031</v>
      </c>
      <c r="AU24">
        <f>0.61365*EXP(17.502*AT24/(240.97+AT24))</f>
        <v>3.2470559339499285</v>
      </c>
      <c r="AV24">
        <f>IF(AS24&lt;&gt;0,(1000-(AR24+U24)/2)/AS24*AL24,0)</f>
        <v>2.3642845815566886</v>
      </c>
      <c r="AW24">
        <f>U24*AA24/1000</f>
        <v>2.0193512411036938</v>
      </c>
      <c r="AX24">
        <f>(AU24-AW24)</f>
        <v>1.2277046928462347</v>
      </c>
      <c r="AY24">
        <f>1/(1.6/F24+1.37/N24)</f>
        <v>1.6051273264905919</v>
      </c>
      <c r="AZ24">
        <f>G24*AA24*0.001</f>
        <v>34.214006441886355</v>
      </c>
      <c r="BA24">
        <f>G24/S24</f>
        <v>0.98138556588254888</v>
      </c>
      <c r="BB24">
        <f>(1-AL24*AA24/AQ24/F24)*100</f>
        <v>83.408519008527549</v>
      </c>
      <c r="BC24">
        <f>(S24-E24/(N24/1.35))</f>
        <v>393.84395333377535</v>
      </c>
      <c r="BD24">
        <f>E24*BB24/100/BC24</f>
        <v>-8.728846003074075E-4</v>
      </c>
    </row>
    <row r="25" spans="1:56" x14ac:dyDescent="0.25">
      <c r="A25" s="1" t="s">
        <v>1</v>
      </c>
      <c r="B25" s="1" t="s">
        <v>12709</v>
      </c>
      <c r="K25" s="1">
        <f t="shared" si="0"/>
        <v>2.72</v>
      </c>
    </row>
    <row r="26" spans="1:56" x14ac:dyDescent="0.25">
      <c r="A26" s="1" t="s">
        <v>1</v>
      </c>
      <c r="B26" s="1" t="s">
        <v>12708</v>
      </c>
      <c r="K26" s="1">
        <f t="shared" si="0"/>
        <v>2.72</v>
      </c>
    </row>
    <row r="27" spans="1:56" x14ac:dyDescent="0.25">
      <c r="A27" s="1">
        <v>4</v>
      </c>
      <c r="B27" s="1" t="s">
        <v>12707</v>
      </c>
      <c r="C27" s="1">
        <v>993.00004101544619</v>
      </c>
      <c r="D27" s="1">
        <v>0</v>
      </c>
      <c r="E27">
        <f>(R27-S27*(1000-T27)/(1000-U27))*AK27</f>
        <v>0.60061952174440425</v>
      </c>
      <c r="F27">
        <f>IF(AV27&lt;&gt;0,1/(1/AV27-1/N27),0)</f>
        <v>5.2532818172163447</v>
      </c>
      <c r="G27">
        <f>((AY27-AL27/2)*S27-E27)/(AY27+AL27/2)</f>
        <v>385.0765168131893</v>
      </c>
      <c r="H27">
        <f>AL27*1000</f>
        <v>31.241631833218058</v>
      </c>
      <c r="I27">
        <f>(AQ27-AW27)</f>
        <v>1.1384009448333341</v>
      </c>
      <c r="J27">
        <f>(P27+AP27*D27)</f>
        <v>24.945840835571289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25.936128616333008</v>
      </c>
      <c r="P27" s="1">
        <v>24.945840835571289</v>
      </c>
      <c r="Q27" s="1">
        <v>26.011989593505859</v>
      </c>
      <c r="R27" s="1">
        <v>400.05511474609375</v>
      </c>
      <c r="S27" s="1">
        <v>393.04409790039063</v>
      </c>
      <c r="T27" s="1">
        <v>6.3222517967224121</v>
      </c>
      <c r="U27" s="1">
        <v>22.938093185424805</v>
      </c>
      <c r="V27" s="1">
        <v>16.653020858764648</v>
      </c>
      <c r="W27" s="1">
        <v>60.419700622558594</v>
      </c>
      <c r="X27" s="1">
        <v>499.69195556640625</v>
      </c>
      <c r="Y27" s="1">
        <v>100.05854797363281</v>
      </c>
      <c r="Z27" s="1">
        <v>9.0532341003417969</v>
      </c>
      <c r="AA27" s="1">
        <v>88.543724060058594</v>
      </c>
      <c r="AB27" s="1">
        <v>19.873762130737305</v>
      </c>
      <c r="AC27" s="1">
        <v>0.33134108781814575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1.8371027778176694</v>
      </c>
      <c r="AL27">
        <f>(U27-T27)/(1000-U27)*AK27</f>
        <v>3.1241631833218059E-2</v>
      </c>
      <c r="AM27">
        <f>(P27+273.15)</f>
        <v>298.09584083557127</v>
      </c>
      <c r="AN27">
        <f>(O27+273.15)</f>
        <v>299.08612861633299</v>
      </c>
      <c r="AO27">
        <f>(Y27*AG27+Z27*AH27)*AI27</f>
        <v>16.009367317943997</v>
      </c>
      <c r="AP27">
        <f>((AO27+0.00000010773*(AN27^4-AM27^4))-AL27*44100)/(L27*51.4+0.00000043092*AM27^3)</f>
        <v>-11.121646309335302</v>
      </c>
      <c r="AQ27">
        <f>0.61365*EXP(17.502*J27/(240.97+J27))</f>
        <v>3.1694251383074983</v>
      </c>
      <c r="AR27">
        <f>AQ27*1000/AA27</f>
        <v>35.795028636447448</v>
      </c>
      <c r="AS27">
        <f>(AR27-U27)</f>
        <v>12.856935451022643</v>
      </c>
      <c r="AT27">
        <f>IF(D27,P27,(O27+P27)/2)</f>
        <v>25.440984725952148</v>
      </c>
      <c r="AU27">
        <f>0.61365*EXP(17.502*AT27/(240.97+AT27))</f>
        <v>3.2642414050389368</v>
      </c>
      <c r="AV27">
        <f>IF(AS27&lt;&gt;0,(1000-(AR27+U27)/2)/AS27*AL27,0)</f>
        <v>2.3585848015297324</v>
      </c>
      <c r="AW27">
        <f>U27*AA27/1000</f>
        <v>2.0310241934741642</v>
      </c>
      <c r="AX27">
        <f>(AU27-AW27)</f>
        <v>1.2332172115647726</v>
      </c>
      <c r="AY27">
        <f>1/(1.6/F27+1.37/N27)</f>
        <v>1.6009248309494708</v>
      </c>
      <c r="AZ27">
        <f>G27*AA27*0.001</f>
        <v>34.096108846715552</v>
      </c>
      <c r="BA27">
        <f>G27/S27</f>
        <v>0.97972853140458416</v>
      </c>
      <c r="BB27">
        <f>(1-AL27*AA27/AQ27/F27)*100</f>
        <v>83.385767014423607</v>
      </c>
      <c r="BC27">
        <f>(S27-E27/(N27/1.35))</f>
        <v>392.85466555756739</v>
      </c>
      <c r="BD27">
        <f>E27*BB27/100/BC27</f>
        <v>1.2748510809566659E-3</v>
      </c>
    </row>
    <row r="28" spans="1:56" x14ac:dyDescent="0.25">
      <c r="A28" s="1" t="s">
        <v>1</v>
      </c>
      <c r="B28" s="1" t="s">
        <v>12706</v>
      </c>
      <c r="K28" s="1">
        <f t="shared" si="0"/>
        <v>2.72</v>
      </c>
    </row>
    <row r="29" spans="1:56" x14ac:dyDescent="0.25">
      <c r="A29" s="1" t="s">
        <v>1</v>
      </c>
      <c r="B29" s="1" t="s">
        <v>12705</v>
      </c>
      <c r="K29" s="1">
        <f t="shared" si="0"/>
        <v>2.72</v>
      </c>
    </row>
    <row r="30" spans="1:56" x14ac:dyDescent="0.25">
      <c r="A30" s="1">
        <v>5</v>
      </c>
      <c r="B30" s="1" t="s">
        <v>12704</v>
      </c>
      <c r="C30" s="1">
        <v>1195.0000410154462</v>
      </c>
      <c r="D30" s="1">
        <v>0</v>
      </c>
      <c r="E30">
        <f>(R30-S30*(1000-T30)/(1000-U30))*AK30</f>
        <v>1.3322651019225593</v>
      </c>
      <c r="F30">
        <f>IF(AV30&lt;&gt;0,1/(1/AV30-1/N30),0)</f>
        <v>5.1848013507646993</v>
      </c>
      <c r="G30">
        <f>((AY30-AL30/2)*S30-E30)/(AY30+AL30/2)</f>
        <v>383.96491354240658</v>
      </c>
      <c r="H30">
        <f>AL30*1000</f>
        <v>31.25290835998657</v>
      </c>
      <c r="I30">
        <f>(AQ30-AW30)</f>
        <v>1.1453431644620484</v>
      </c>
      <c r="J30">
        <f>(P30+AP30*D30)</f>
        <v>25.033441543579102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26.023593902587891</v>
      </c>
      <c r="P30" s="1">
        <v>25.033441543579102</v>
      </c>
      <c r="Q30" s="1">
        <v>26.104856491088867</v>
      </c>
      <c r="R30" s="1">
        <v>399.8304443359375</v>
      </c>
      <c r="S30" s="1">
        <v>392.4295654296875</v>
      </c>
      <c r="T30" s="1">
        <v>6.4288864135742188</v>
      </c>
      <c r="U30" s="1">
        <v>23.048053741455078</v>
      </c>
      <c r="V30" s="1">
        <v>16.845800399780273</v>
      </c>
      <c r="W30" s="1">
        <v>60.39349365234375</v>
      </c>
      <c r="X30" s="1">
        <v>499.71603393554688</v>
      </c>
      <c r="Y30" s="1">
        <v>149.45957946777344</v>
      </c>
      <c r="Z30" s="1">
        <v>9.1043481826782227</v>
      </c>
      <c r="AA30" s="1">
        <v>88.540206909179688</v>
      </c>
      <c r="AB30" s="1">
        <v>19.879568099975586</v>
      </c>
      <c r="AC30" s="1">
        <v>0.33279991149902344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1.8371913012336278</v>
      </c>
      <c r="AL30">
        <f>(U30-T30)/(1000-U30)*AK30</f>
        <v>3.1252908359986571E-2</v>
      </c>
      <c r="AM30">
        <f>(P30+273.15)</f>
        <v>298.18344154357908</v>
      </c>
      <c r="AN30">
        <f>(O30+273.15)</f>
        <v>299.17359390258787</v>
      </c>
      <c r="AO30">
        <f>(Y30*AG30+Z30*AH30)*AI30</f>
        <v>23.913532180334641</v>
      </c>
      <c r="AP30">
        <f>((AO30+0.00000010773*(AN30^4-AM30^4))-AL30*44100)/(L30*51.4+0.00000043092*AM30^3)</f>
        <v>-11.059657676738233</v>
      </c>
      <c r="AQ30">
        <f>0.61365*EXP(17.502*J30/(240.97+J30))</f>
        <v>3.1860226115843742</v>
      </c>
      <c r="AR30">
        <f>AQ30*1000/AA30</f>
        <v>35.983907456331607</v>
      </c>
      <c r="AS30">
        <f>(AR30-U30)</f>
        <v>12.935853714876529</v>
      </c>
      <c r="AT30">
        <f>IF(D30,P30,(O30+P30)/2)</f>
        <v>25.528517723083496</v>
      </c>
      <c r="AU30">
        <f>0.61365*EXP(17.502*AT30/(240.97+AT30))</f>
        <v>3.2812585767992042</v>
      </c>
      <c r="AV30">
        <f>IF(AS30&lt;&gt;0,(1000-(AR30+U30)/2)/AS30*AL30,0)</f>
        <v>2.3446808221318634</v>
      </c>
      <c r="AW30">
        <f>U30*AA30/1000</f>
        <v>2.0406794471223257</v>
      </c>
      <c r="AX30">
        <f>(AU30-AW30)</f>
        <v>1.2405791296768784</v>
      </c>
      <c r="AY30">
        <f>1/(1.6/F30+1.37/N30)</f>
        <v>1.5906806366617019</v>
      </c>
      <c r="AZ30">
        <f>G30*AA30*0.001</f>
        <v>33.996332890909969</v>
      </c>
      <c r="BA30">
        <f>G30/S30</f>
        <v>0.97843013719414174</v>
      </c>
      <c r="BB30">
        <f>(1-AL30*AA30/AQ30/F30)*100</f>
        <v>83.248642943444764</v>
      </c>
      <c r="BC30">
        <f>(S30-E30/(N30/1.35))</f>
        <v>392.00937579151878</v>
      </c>
      <c r="BD30">
        <f>E30*BB30/100/BC30</f>
        <v>2.8292502329063615E-3</v>
      </c>
    </row>
    <row r="31" spans="1:56" x14ac:dyDescent="0.25">
      <c r="A31" s="1" t="s">
        <v>1</v>
      </c>
      <c r="B31" s="1" t="s">
        <v>12703</v>
      </c>
      <c r="K31" s="1">
        <f t="shared" si="0"/>
        <v>2.72</v>
      </c>
    </row>
    <row r="32" spans="1:56" x14ac:dyDescent="0.25">
      <c r="A32" s="1" t="s">
        <v>1</v>
      </c>
      <c r="B32" s="1" t="s">
        <v>12702</v>
      </c>
      <c r="K32" s="1">
        <f t="shared" si="0"/>
        <v>2.72</v>
      </c>
    </row>
    <row r="33" spans="1:56" x14ac:dyDescent="0.25">
      <c r="A33" s="1">
        <v>6</v>
      </c>
      <c r="B33" s="1" t="s">
        <v>12701</v>
      </c>
      <c r="C33" s="1">
        <v>1397.0000410154462</v>
      </c>
      <c r="D33" s="1">
        <v>0</v>
      </c>
      <c r="E33">
        <f>(R33-S33*(1000-T33)/(1000-U33))*AK33</f>
        <v>2.8417357225922091</v>
      </c>
      <c r="F33">
        <f>IF(AV33&lt;&gt;0,1/(1/AV33-1/N33),0)</f>
        <v>5.3434268857836447</v>
      </c>
      <c r="G33">
        <f>((AY33-AL33/2)*S33-E33)/(AY33+AL33/2)</f>
        <v>382.40607093415861</v>
      </c>
      <c r="H33">
        <f>AL33*1000</f>
        <v>31.609798061270801</v>
      </c>
      <c r="I33">
        <f>(AQ33-AW33)</f>
        <v>1.142532235063987</v>
      </c>
      <c r="J33">
        <f>(P33+AP33*D33)</f>
        <v>25.155008316040039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26.108781814575195</v>
      </c>
      <c r="P33" s="1">
        <v>25.155008316040039</v>
      </c>
      <c r="Q33" s="1">
        <v>26.188997268676758</v>
      </c>
      <c r="R33" s="1">
        <v>400.03363037109375</v>
      </c>
      <c r="S33" s="1">
        <v>391.74636840820313</v>
      </c>
      <c r="T33" s="1">
        <v>6.5371198654174805</v>
      </c>
      <c r="U33" s="1">
        <v>23.341598510742188</v>
      </c>
      <c r="V33" s="1">
        <v>17.043149948120117</v>
      </c>
      <c r="W33" s="1">
        <v>60.854682922363281</v>
      </c>
      <c r="X33" s="1">
        <v>499.69876098632813</v>
      </c>
      <c r="Y33" s="1">
        <v>299.98370361328125</v>
      </c>
      <c r="Z33" s="1">
        <v>9.0055561065673828</v>
      </c>
      <c r="AA33" s="1">
        <v>88.539314270019531</v>
      </c>
      <c r="AB33" s="1">
        <v>19.938745498657227</v>
      </c>
      <c r="AC33" s="1">
        <v>0.33243197202682495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1.8371277977438532</v>
      </c>
      <c r="AL33">
        <f>(U33-T33)/(1000-U33)*AK33</f>
        <v>3.1609798061270802E-2</v>
      </c>
      <c r="AM33">
        <f>(P33+273.15)</f>
        <v>298.30500831604002</v>
      </c>
      <c r="AN33">
        <f>(O33+273.15)</f>
        <v>299.25878181457517</v>
      </c>
      <c r="AO33">
        <f>(Y33*AG33+Z33*AH33)*AI33</f>
        <v>47.997391505299674</v>
      </c>
      <c r="AP33">
        <f>((AO33+0.00000010773*(AN33^4-AM33^4))-AL33*44100)/(L33*51.4+0.00000043092*AM33^3)</f>
        <v>-10.993015226826182</v>
      </c>
      <c r="AQ33">
        <f>0.61365*EXP(17.502*J33/(240.97+J33))</f>
        <v>3.2091813611712094</v>
      </c>
      <c r="AR33">
        <f>AQ33*1000/AA33</f>
        <v>36.245834832017401</v>
      </c>
      <c r="AS33">
        <f>(AR33-U33)</f>
        <v>12.904236321275214</v>
      </c>
      <c r="AT33">
        <f>IF(D33,P33,(O33+P33)/2)</f>
        <v>25.631895065307617</v>
      </c>
      <c r="AU33">
        <f>0.61365*EXP(17.502*AT33/(240.97+AT33))</f>
        <v>3.3014557989652564</v>
      </c>
      <c r="AV33">
        <f>IF(AS33&lt;&gt;0,(1000-(AR33+U33)/2)/AS33*AL33,0)</f>
        <v>2.3765857916931821</v>
      </c>
      <c r="AW33">
        <f>U33*AA33/1000</f>
        <v>2.0666491261072224</v>
      </c>
      <c r="AX33">
        <f>(AU33-AW33)</f>
        <v>1.234806672858034</v>
      </c>
      <c r="AY33">
        <f>1/(1.6/F33+1.37/N33)</f>
        <v>1.6142030703642816</v>
      </c>
      <c r="AZ33">
        <f>G33*AA33*0.001</f>
        <v>33.857971293202851</v>
      </c>
      <c r="BA33">
        <f>G33/S33</f>
        <v>0.97615728382627442</v>
      </c>
      <c r="BB33">
        <f>(1-AL33*AA33/AQ33/F33)*100</f>
        <v>83.679113560921323</v>
      </c>
      <c r="BC33">
        <f>(S33-E33/(N33/1.35))</f>
        <v>390.85009941239741</v>
      </c>
      <c r="BD33">
        <f>E33*BB33/100/BC33</f>
        <v>6.0840185687151879E-3</v>
      </c>
    </row>
    <row r="34" spans="1:56" x14ac:dyDescent="0.25">
      <c r="A34" s="1" t="s">
        <v>1</v>
      </c>
      <c r="B34" s="1" t="s">
        <v>12700</v>
      </c>
      <c r="K34" s="1">
        <f t="shared" si="0"/>
        <v>2.72</v>
      </c>
    </row>
    <row r="35" spans="1:56" x14ac:dyDescent="0.25">
      <c r="A35" s="1" t="s">
        <v>1</v>
      </c>
      <c r="B35" s="1" t="s">
        <v>12699</v>
      </c>
      <c r="K35" s="1">
        <f t="shared" si="0"/>
        <v>2.72</v>
      </c>
    </row>
    <row r="36" spans="1:56" x14ac:dyDescent="0.25">
      <c r="A36" s="1">
        <v>7</v>
      </c>
      <c r="B36" s="1" t="s">
        <v>12698</v>
      </c>
      <c r="C36" s="1">
        <v>1599.0000410154462</v>
      </c>
      <c r="D36" s="1">
        <v>0</v>
      </c>
      <c r="E36">
        <f>(R36-S36*(1000-T36)/(1000-U36))*AK36</f>
        <v>3.4028116274861655</v>
      </c>
      <c r="F36">
        <f>IF(AV36&lt;&gt;0,1/(1/AV36-1/N36),0)</f>
        <v>5.6226992487409788</v>
      </c>
      <c r="G36">
        <f>((AY36-AL36/2)*S36-E36)/(AY36+AL36/2)</f>
        <v>381.68546351659899</v>
      </c>
      <c r="H36">
        <f>AL36*1000</f>
        <v>32.167895659693983</v>
      </c>
      <c r="I36">
        <f>(AQ36-AW36)</f>
        <v>1.1365249477355608</v>
      </c>
      <c r="J36">
        <f>(P36+AP36*D36)</f>
        <v>25.306148529052734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26.221302032470703</v>
      </c>
      <c r="P36" s="1">
        <v>25.306148529052734</v>
      </c>
      <c r="Q36" s="1">
        <v>26.294357299804688</v>
      </c>
      <c r="R36" s="1">
        <v>399.96310424804688</v>
      </c>
      <c r="S36" s="1">
        <v>391.2596435546875</v>
      </c>
      <c r="T36" s="1">
        <v>6.6435647010803223</v>
      </c>
      <c r="U36" s="1">
        <v>23.73838996887207</v>
      </c>
      <c r="V36" s="1">
        <v>17.204828262329102</v>
      </c>
      <c r="W36" s="1">
        <v>61.475269317626953</v>
      </c>
      <c r="X36" s="1">
        <v>499.68130493164063</v>
      </c>
      <c r="Y36" s="1">
        <v>499.27316284179688</v>
      </c>
      <c r="Z36" s="1">
        <v>9.2009677886962891</v>
      </c>
      <c r="AA36" s="1">
        <v>88.533973693847656</v>
      </c>
      <c r="AB36" s="1">
        <v>19.991548538208008</v>
      </c>
      <c r="AC36" s="1">
        <v>0.32228916883468628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1.8370636210722076</v>
      </c>
      <c r="AL36">
        <f>(U36-T36)/(1000-U36)*AK36</f>
        <v>3.2167895659693982E-2</v>
      </c>
      <c r="AM36">
        <f>(P36+273.15)</f>
        <v>298.45614852905271</v>
      </c>
      <c r="AN36">
        <f>(O36+273.15)</f>
        <v>299.37130203247068</v>
      </c>
      <c r="AO36">
        <f>(Y36*AG36+Z36*AH36)*AI36</f>
        <v>79.883704269147529</v>
      </c>
      <c r="AP36">
        <f>((AO36+0.00000010773*(AN36^4-AM36^4))-AL36*44100)/(L36*51.4+0.00000043092*AM36^3)</f>
        <v>-10.935091501836846</v>
      </c>
      <c r="AQ36">
        <f>0.61365*EXP(17.502*J36/(240.97+J36))</f>
        <v>3.2381789407739778</v>
      </c>
      <c r="AR36">
        <f>AQ36*1000/AA36</f>
        <v>36.575551798586034</v>
      </c>
      <c r="AS36">
        <f>(AR36-U36)</f>
        <v>12.837161829713963</v>
      </c>
      <c r="AT36">
        <f>IF(D36,P36,(O36+P36)/2)</f>
        <v>25.763725280761719</v>
      </c>
      <c r="AU36">
        <f>0.61365*EXP(17.502*AT36/(240.97+AT36))</f>
        <v>3.3273694627289276</v>
      </c>
      <c r="AV36">
        <f>IF(AS36&lt;&gt;0,(1000-(AR36+U36)/2)/AS36*AL36,0)</f>
        <v>2.4302731227303465</v>
      </c>
      <c r="AW36">
        <f>U36*AA36/1000</f>
        <v>2.101653993038417</v>
      </c>
      <c r="AX36">
        <f>(AU36-AW36)</f>
        <v>1.2257154696905106</v>
      </c>
      <c r="AY36">
        <f>1/(1.6/F36+1.37/N36)</f>
        <v>1.6539087777711761</v>
      </c>
      <c r="AZ36">
        <f>G36*AA36*0.001</f>
        <v>33.792130786302621</v>
      </c>
      <c r="BA36">
        <f>G36/S36</f>
        <v>0.97552985544048243</v>
      </c>
      <c r="BB36">
        <f>(1-AL36*AA36/AQ36/F36)*100</f>
        <v>84.358193455005932</v>
      </c>
      <c r="BC36">
        <f>(S36-E36/(N36/1.35))</f>
        <v>390.18641407172174</v>
      </c>
      <c r="BD36">
        <f>E36*BB36/100/BC36</f>
        <v>7.3568692094352819E-3</v>
      </c>
    </row>
    <row r="37" spans="1:56" x14ac:dyDescent="0.25">
      <c r="A37" s="1" t="s">
        <v>1</v>
      </c>
      <c r="B37" s="1" t="s">
        <v>12697</v>
      </c>
      <c r="K37" s="1">
        <f t="shared" si="0"/>
        <v>2.72</v>
      </c>
    </row>
    <row r="38" spans="1:56" x14ac:dyDescent="0.25">
      <c r="A38" s="1" t="s">
        <v>1</v>
      </c>
      <c r="B38" s="1" t="s">
        <v>12696</v>
      </c>
      <c r="K38" s="1">
        <f t="shared" si="0"/>
        <v>2.72</v>
      </c>
    </row>
    <row r="39" spans="1:56" x14ac:dyDescent="0.25">
      <c r="A39" s="1">
        <v>8</v>
      </c>
      <c r="B39" s="1" t="s">
        <v>12695</v>
      </c>
      <c r="C39" s="1">
        <v>1801.0000410154462</v>
      </c>
      <c r="D39" s="1">
        <v>0</v>
      </c>
      <c r="E39">
        <f>(R39-S39*(1000-T39)/(1000-U39))*AK39</f>
        <v>3.4483950858158696</v>
      </c>
      <c r="F39">
        <f>IF(AV39&lt;&gt;0,1/(1/AV39-1/N39),0)</f>
        <v>6.0951343266441134</v>
      </c>
      <c r="G39">
        <f>((AY39-AL39/2)*S39-E39)/(AY39+AL39/2)</f>
        <v>381.57903700635933</v>
      </c>
      <c r="H39">
        <f>AL39*1000</f>
        <v>33.01900140837931</v>
      </c>
      <c r="I39">
        <f>(AQ39-AW39)</f>
        <v>1.1268601796591469</v>
      </c>
      <c r="J39">
        <f>(P39+AP39*D39)</f>
        <v>25.505947113037109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26.339897155761719</v>
      </c>
      <c r="P39" s="1">
        <v>25.505947113037109</v>
      </c>
      <c r="Q39" s="1">
        <v>26.402805328369141</v>
      </c>
      <c r="R39" s="1">
        <v>399.92312622070313</v>
      </c>
      <c r="S39" s="1">
        <v>391.018798828125</v>
      </c>
      <c r="T39" s="1">
        <v>6.7506508827209473</v>
      </c>
      <c r="U39" s="1">
        <v>24.286182403564453</v>
      </c>
      <c r="V39" s="1">
        <v>17.358945846557617</v>
      </c>
      <c r="W39" s="1">
        <v>62.450645446777344</v>
      </c>
      <c r="X39" s="1">
        <v>499.7310791015625</v>
      </c>
      <c r="Y39" s="1">
        <v>750.05572509765625</v>
      </c>
      <c r="Z39" s="1">
        <v>9.1770524978637695</v>
      </c>
      <c r="AA39" s="1">
        <v>88.52783203125</v>
      </c>
      <c r="AB39" s="1">
        <v>20.02503776550293</v>
      </c>
      <c r="AC39" s="1">
        <v>0.31772956252098083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1.8372466143439792</v>
      </c>
      <c r="AL39">
        <f>(U39-T39)/(1000-U39)*AK39</f>
        <v>3.3019001408379309E-2</v>
      </c>
      <c r="AM39">
        <f>(P39+273.15)</f>
        <v>298.65594711303709</v>
      </c>
      <c r="AN39">
        <f>(O39+273.15)</f>
        <v>299.4898971557617</v>
      </c>
      <c r="AO39">
        <f>(Y39*AG39+Z39*AH39)*AI39</f>
        <v>120.0089133332167</v>
      </c>
      <c r="AP39">
        <f>((AO39+0.00000010773*(AN39^4-AM39^4))-AL39*44100)/(L39*51.4+0.00000043092*AM39^3)</f>
        <v>-10.919254219663566</v>
      </c>
      <c r="AQ39">
        <f>0.61365*EXP(17.502*J39/(240.97+J39))</f>
        <v>3.2768632561622</v>
      </c>
      <c r="AR39">
        <f>AQ39*1000/AA39</f>
        <v>37.015062731972009</v>
      </c>
      <c r="AS39">
        <f>(AR39-U39)</f>
        <v>12.728880328407556</v>
      </c>
      <c r="AT39">
        <f>IF(D39,P39,(O39+P39)/2)</f>
        <v>25.922922134399414</v>
      </c>
      <c r="AU39">
        <f>0.61365*EXP(17.502*AT39/(240.97+AT39))</f>
        <v>3.3588992296514135</v>
      </c>
      <c r="AV39">
        <f>IF(AS39&lt;&gt;0,(1000-(AR39+U39)/2)/AS39*AL39,0)</f>
        <v>2.514514052521593</v>
      </c>
      <c r="AW39">
        <f>U39*AA39/1000</f>
        <v>2.1500030765030531</v>
      </c>
      <c r="AX39">
        <f>(AU39-AW39)</f>
        <v>1.2088961531483604</v>
      </c>
      <c r="AY39">
        <f>1/(1.6/F39+1.37/N39)</f>
        <v>1.7165263177741699</v>
      </c>
      <c r="AZ39">
        <f>G39*AA39*0.001</f>
        <v>33.780364894745105</v>
      </c>
      <c r="BA39">
        <f>G39/S39</f>
        <v>0.97585854733824451</v>
      </c>
      <c r="BB39">
        <f>(1-AL39*AA39/AQ39/F39)*100</f>
        <v>85.364681982770236</v>
      </c>
      <c r="BC39">
        <f>(S39-E39/(N39/1.35))</f>
        <v>389.93119255420794</v>
      </c>
      <c r="BD39">
        <f>E39*BB39/100/BC39</f>
        <v>7.5493101211875002E-3</v>
      </c>
    </row>
    <row r="40" spans="1:56" x14ac:dyDescent="0.25">
      <c r="A40" s="1" t="s">
        <v>1</v>
      </c>
      <c r="B40" s="1" t="s">
        <v>12694</v>
      </c>
      <c r="K40" s="1">
        <f t="shared" si="0"/>
        <v>2.72</v>
      </c>
    </row>
    <row r="41" spans="1:56" x14ac:dyDescent="0.25">
      <c r="A41" s="1" t="s">
        <v>1</v>
      </c>
      <c r="B41" s="1" t="s">
        <v>12693</v>
      </c>
      <c r="K41" s="1">
        <f t="shared" si="0"/>
        <v>2.72</v>
      </c>
    </row>
    <row r="42" spans="1:56" x14ac:dyDescent="0.25">
      <c r="A42" s="1">
        <v>9</v>
      </c>
      <c r="B42" s="1" t="s">
        <v>12692</v>
      </c>
      <c r="C42" s="1">
        <v>2003.0000410154462</v>
      </c>
      <c r="D42" s="1">
        <v>0</v>
      </c>
      <c r="E42">
        <f>(R42-S42*(1000-T42)/(1000-U42))*AK42</f>
        <v>3.6067575257601705</v>
      </c>
      <c r="F42">
        <f>IF(AV42&lt;&gt;0,1/(1/AV42-1/N42),0)</f>
        <v>6.6945540058004793</v>
      </c>
      <c r="G42">
        <f>((AY42-AL42/2)*S42-E42)/(AY42+AL42/2)</f>
        <v>381.48124962898714</v>
      </c>
      <c r="H42">
        <f>AL42*1000</f>
        <v>33.950351957222132</v>
      </c>
      <c r="I42">
        <f>(AQ42-AW42)</f>
        <v>1.1151871015246217</v>
      </c>
      <c r="J42">
        <f>(P42+AP42*D42)</f>
        <v>25.712348937988281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26.465507507324219</v>
      </c>
      <c r="P42" s="1">
        <v>25.712348937988281</v>
      </c>
      <c r="Q42" s="1">
        <v>26.517463684082031</v>
      </c>
      <c r="R42" s="1">
        <v>400.0126953125</v>
      </c>
      <c r="S42" s="1">
        <v>390.82708740234375</v>
      </c>
      <c r="T42" s="1">
        <v>6.8554329872131348</v>
      </c>
      <c r="U42" s="1">
        <v>24.875494003295898</v>
      </c>
      <c r="V42" s="1">
        <v>17.497352600097656</v>
      </c>
      <c r="W42" s="1">
        <v>63.490562438964844</v>
      </c>
      <c r="X42" s="1">
        <v>499.70880126953125</v>
      </c>
      <c r="Y42" s="1">
        <v>1000.4342041015625</v>
      </c>
      <c r="Z42" s="1">
        <v>5.7602787017822266</v>
      </c>
      <c r="AA42" s="1">
        <v>88.523361206054688</v>
      </c>
      <c r="AB42" s="1">
        <v>20.138238906860352</v>
      </c>
      <c r="AC42" s="1">
        <v>0.3121432363986969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1.8371647105497471</v>
      </c>
      <c r="AL42">
        <f>(U42-T42)/(1000-U42)*AK42</f>
        <v>3.3950351957222132E-2</v>
      </c>
      <c r="AM42">
        <f>(P42+273.15)</f>
        <v>298.86234893798826</v>
      </c>
      <c r="AN42">
        <f>(O42+273.15)</f>
        <v>299.6155075073242</v>
      </c>
      <c r="AO42">
        <f>(Y42*AG42+Z42*AH42)*AI42</f>
        <v>160.06946907841848</v>
      </c>
      <c r="AP42">
        <f>((AO42+0.00000010773*(AN42^4-AM42^4))-AL42*44100)/(L42*51.4+0.00000043092*AM42^3)</f>
        <v>-10.932988266516771</v>
      </c>
      <c r="AQ42">
        <f>0.61365*EXP(17.502*J42/(240.97+J42))</f>
        <v>3.3172494423574319</v>
      </c>
      <c r="AR42">
        <f>AQ42*1000/AA42</f>
        <v>37.47315281709551</v>
      </c>
      <c r="AS42">
        <f>(AR42-U42)</f>
        <v>12.597658813799612</v>
      </c>
      <c r="AT42">
        <f>IF(D42,P42,(O42+P42)/2)</f>
        <v>26.08892822265625</v>
      </c>
      <c r="AU42">
        <f>0.61365*EXP(17.502*AT42/(240.97+AT42))</f>
        <v>3.3920552353747961</v>
      </c>
      <c r="AV42">
        <f>IF(AS42&lt;&gt;0,(1000-(AR42+U42)/2)/AS42*AL42,0)</f>
        <v>2.6109591624586228</v>
      </c>
      <c r="AW42">
        <f>U42*AA42/1000</f>
        <v>2.2020623408328102</v>
      </c>
      <c r="AX42">
        <f>(AU42-AW42)</f>
        <v>1.189992894541986</v>
      </c>
      <c r="AY42">
        <f>1/(1.6/F42+1.37/N42)</f>
        <v>1.788692235197171</v>
      </c>
      <c r="AZ42">
        <f>G42*AA42*0.001</f>
        <v>33.770002454243944</v>
      </c>
      <c r="BA42">
        <f>G42/S42</f>
        <v>0.97608702652757695</v>
      </c>
      <c r="BB42">
        <f>(1-AL42*AA42/AQ42/F42)*100</f>
        <v>86.466740879022638</v>
      </c>
      <c r="BC42">
        <f>(S42-E42/(N42/1.35))</f>
        <v>389.68953442018994</v>
      </c>
      <c r="BD42">
        <f>E42*BB42/100/BC42</f>
        <v>8.002898226594295E-3</v>
      </c>
    </row>
    <row r="43" spans="1:56" x14ac:dyDescent="0.25">
      <c r="A43" s="1" t="s">
        <v>1</v>
      </c>
      <c r="B43" s="1" t="s">
        <v>12691</v>
      </c>
      <c r="K43" s="1">
        <f t="shared" si="0"/>
        <v>2.72</v>
      </c>
    </row>
    <row r="44" spans="1:56" x14ac:dyDescent="0.25">
      <c r="A44" s="1" t="s">
        <v>1</v>
      </c>
      <c r="B44" s="1" t="s">
        <v>12690</v>
      </c>
      <c r="K44" s="1">
        <f t="shared" si="0"/>
        <v>2.72</v>
      </c>
    </row>
    <row r="45" spans="1:56" x14ac:dyDescent="0.25">
      <c r="A45" s="1">
        <v>10</v>
      </c>
      <c r="B45" s="1" t="s">
        <v>12689</v>
      </c>
      <c r="C45" s="1">
        <v>2205.0000410154462</v>
      </c>
      <c r="D45" s="1">
        <v>0</v>
      </c>
      <c r="E45">
        <f>(R45-S45*(1000-T45)/(1000-U45))*AK45</f>
        <v>3.8617484974572385</v>
      </c>
      <c r="F45">
        <f>IF(AV45&lt;&gt;0,1/(1/AV45-1/N45),0)</f>
        <v>7.3510420555905371</v>
      </c>
      <c r="G45">
        <f>((AY45-AL45/2)*S45-E45)/(AY45+AL45/2)</f>
        <v>381.12451597599011</v>
      </c>
      <c r="H45">
        <f>AL45*1000</f>
        <v>34.915911525597657</v>
      </c>
      <c r="I45">
        <f>(AQ45-AW45)</f>
        <v>1.1062809655981631</v>
      </c>
      <c r="J45">
        <f>(P45+AP45*D45)</f>
        <v>25.936008453369141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26.605459213256836</v>
      </c>
      <c r="P45" s="1">
        <v>25.936008453369141</v>
      </c>
      <c r="Q45" s="1">
        <v>26.646677017211914</v>
      </c>
      <c r="R45" s="1">
        <v>399.96746826171875</v>
      </c>
      <c r="S45" s="1">
        <v>390.4442138671875</v>
      </c>
      <c r="T45" s="1">
        <v>6.9545254707336426</v>
      </c>
      <c r="U45" s="1">
        <v>25.47705078125</v>
      </c>
      <c r="V45" s="1">
        <v>17.603740692138672</v>
      </c>
      <c r="W45" s="1">
        <v>64.489143371582031</v>
      </c>
      <c r="X45" s="1">
        <v>499.6710205078125</v>
      </c>
      <c r="Y45" s="1">
        <v>1250.18896484375</v>
      </c>
      <c r="Z45" s="1">
        <v>8.8713779449462891</v>
      </c>
      <c r="AA45" s="1">
        <v>88.519729614257813</v>
      </c>
      <c r="AB45" s="1">
        <v>20.172163009643555</v>
      </c>
      <c r="AC45" s="1">
        <v>0.29887637495994568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1.8370258106904869</v>
      </c>
      <c r="AL45">
        <f>(U45-T45)/(1000-U45)*AK45</f>
        <v>3.4915911525597657E-2</v>
      </c>
      <c r="AM45">
        <f>(P45+273.15)</f>
        <v>299.08600845336912</v>
      </c>
      <c r="AN45">
        <f>(O45+273.15)</f>
        <v>299.75545921325681</v>
      </c>
      <c r="AO45">
        <f>(Y45*AG45+Z45*AH45)*AI45</f>
        <v>200.03022990397585</v>
      </c>
      <c r="AP45">
        <f>((AO45+0.00000010773*(AN45^4-AM45^4))-AL45*44100)/(L45*51.4+0.00000043092*AM45^3)</f>
        <v>-10.960061364671882</v>
      </c>
      <c r="AQ45">
        <f>0.61365*EXP(17.502*J45/(240.97+J45))</f>
        <v>3.3615026121231288</v>
      </c>
      <c r="AR45">
        <f>AQ45*1000/AA45</f>
        <v>37.974614549451744</v>
      </c>
      <c r="AS45">
        <f>(AR45-U45)</f>
        <v>12.497563768201744</v>
      </c>
      <c r="AT45">
        <f>IF(D45,P45,(O45+P45)/2)</f>
        <v>26.270733833312988</v>
      </c>
      <c r="AU45">
        <f>0.61365*EXP(17.502*AT45/(240.97+AT45))</f>
        <v>3.4286944469786467</v>
      </c>
      <c r="AV45">
        <f>IF(AS45&lt;&gt;0,(1000-(AR45+U45)/2)/AS45*AL45,0)</f>
        <v>2.7051812486205029</v>
      </c>
      <c r="AW45">
        <f>U45*AA45/1000</f>
        <v>2.2552216465249657</v>
      </c>
      <c r="AX45">
        <f>(AU45-AW45)</f>
        <v>1.173472800453681</v>
      </c>
      <c r="AY45">
        <f>1/(1.6/F45+1.37/N45)</f>
        <v>1.859691317611093</v>
      </c>
      <c r="AZ45">
        <f>G45*AA45*0.001</f>
        <v>33.737039103559525</v>
      </c>
      <c r="BA45">
        <f>G45/S45</f>
        <v>0.97613052630774144</v>
      </c>
      <c r="BB45">
        <f>(1-AL45*AA45/AQ45/F45)*100</f>
        <v>87.49219497846876</v>
      </c>
      <c r="BC45">
        <f>(S45-E45/(N45/1.35))</f>
        <v>389.22623802926796</v>
      </c>
      <c r="BD45">
        <f>E45*BB45/100/BC45</f>
        <v>8.6806288858648582E-3</v>
      </c>
    </row>
    <row r="46" spans="1:56" x14ac:dyDescent="0.25">
      <c r="A46" s="1" t="s">
        <v>1</v>
      </c>
      <c r="B46" s="1" t="s">
        <v>12688</v>
      </c>
      <c r="K46" s="1">
        <f t="shared" si="0"/>
        <v>2.72</v>
      </c>
    </row>
    <row r="47" spans="1:56" x14ac:dyDescent="0.25">
      <c r="A47" s="1" t="s">
        <v>1</v>
      </c>
      <c r="B47" s="1" t="s">
        <v>12687</v>
      </c>
      <c r="K47" s="1">
        <f t="shared" si="0"/>
        <v>2.72</v>
      </c>
    </row>
    <row r="48" spans="1:56" x14ac:dyDescent="0.25">
      <c r="A48" s="1">
        <v>11</v>
      </c>
      <c r="B48" s="1" t="s">
        <v>12686</v>
      </c>
      <c r="C48" s="1">
        <v>2407.0000410154462</v>
      </c>
      <c r="D48" s="1">
        <v>0</v>
      </c>
      <c r="E48">
        <f>(R48-S48*(1000-T48)/(1000-U48))*AK48</f>
        <v>3.8413820704235824</v>
      </c>
      <c r="F48">
        <f>IF(AV48&lt;&gt;0,1/(1/AV48-1/N48),0)</f>
        <v>8.5039266391324357</v>
      </c>
      <c r="G48">
        <f>((AY48-AL48/2)*S48-E48)/(AY48+AL48/2)</f>
        <v>381.27023206333098</v>
      </c>
      <c r="H48">
        <f>AL48*1000</f>
        <v>36.160896008545237</v>
      </c>
      <c r="I48">
        <f>(AQ48-AW48)</f>
        <v>1.0877731474871544</v>
      </c>
      <c r="J48">
        <f>(P48+AP48*D48)</f>
        <v>26.171175003051758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26.747472763061523</v>
      </c>
      <c r="P48" s="1">
        <v>26.171175003051758</v>
      </c>
      <c r="Q48" s="1">
        <v>26.775114059448242</v>
      </c>
      <c r="R48" s="1">
        <v>400.08648681640625</v>
      </c>
      <c r="S48" s="1">
        <v>390.3123779296875</v>
      </c>
      <c r="T48" s="1">
        <v>7.0516653060913086</v>
      </c>
      <c r="U48" s="1">
        <v>26.219873428344727</v>
      </c>
      <c r="V48" s="1">
        <v>17.699779510498047</v>
      </c>
      <c r="W48" s="1">
        <v>65.812255859375</v>
      </c>
      <c r="X48" s="1">
        <v>499.67483520507813</v>
      </c>
      <c r="Y48" s="1">
        <v>1600.7625732421875</v>
      </c>
      <c r="Z48" s="1">
        <v>9.1008272171020508</v>
      </c>
      <c r="AA48" s="1">
        <v>88.513572692871094</v>
      </c>
      <c r="AB48" s="1">
        <v>20.266157150268555</v>
      </c>
      <c r="AC48" s="1">
        <v>0.28686827421188354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1.837039835312787</v>
      </c>
      <c r="AL48">
        <f>(U48-T48)/(1000-U48)*AK48</f>
        <v>3.6160896008545239E-2</v>
      </c>
      <c r="AM48">
        <f>(P48+273.15)</f>
        <v>299.32117500305174</v>
      </c>
      <c r="AN48">
        <f>(O48+273.15)</f>
        <v>299.8974727630615</v>
      </c>
      <c r="AO48">
        <f>(Y48*AG48+Z48*AH48)*AI48</f>
        <v>256.12200599397693</v>
      </c>
      <c r="AP48">
        <f>((AO48+0.00000010773*(AN48^4-AM48^4))-AL48*44100)/(L48*51.4+0.00000043092*AM48^3)</f>
        <v>-10.956595630619738</v>
      </c>
      <c r="AQ48">
        <f>0.61365*EXP(17.502*J48/(240.97+J48))</f>
        <v>3.4085878201848248</v>
      </c>
      <c r="AR48">
        <f>AQ48*1000/AA48</f>
        <v>38.509210694862773</v>
      </c>
      <c r="AS48">
        <f>(AR48-U48)</f>
        <v>12.289337266518046</v>
      </c>
      <c r="AT48">
        <f>IF(D48,P48,(O48+P48)/2)</f>
        <v>26.459323883056641</v>
      </c>
      <c r="AU48">
        <f>0.61365*EXP(17.502*AT48/(240.97+AT48))</f>
        <v>3.467065650056349</v>
      </c>
      <c r="AV48">
        <f>IF(AS48&lt;&gt;0,(1000-(AR48+U48)/2)/AS48*AL48,0)</f>
        <v>2.8472296275912461</v>
      </c>
      <c r="AW48">
        <f>U48*AA48/1000</f>
        <v>2.3208146726976704</v>
      </c>
      <c r="AX48">
        <f>(AU48-AW48)</f>
        <v>1.1462509773586786</v>
      </c>
      <c r="AY48">
        <f>1/(1.6/F48+1.37/N48)</f>
        <v>1.9676680286260935</v>
      </c>
      <c r="AZ48">
        <f>G48*AA48*0.001</f>
        <v>33.747590401365478</v>
      </c>
      <c r="BA48">
        <f>G48/S48</f>
        <v>0.97683356619557316</v>
      </c>
      <c r="BB48">
        <f>(1-AL48*AA48/AQ48/F48)*100</f>
        <v>88.957813935646698</v>
      </c>
      <c r="BC48">
        <f>(S48-E48/(N48/1.35))</f>
        <v>389.10082555928483</v>
      </c>
      <c r="BD48">
        <f>E48*BB48/100/BC48</f>
        <v>8.7823239898113369E-3</v>
      </c>
    </row>
    <row r="49" spans="1:56" x14ac:dyDescent="0.25">
      <c r="A49" s="1" t="s">
        <v>1</v>
      </c>
      <c r="B49" s="1" t="s">
        <v>12685</v>
      </c>
      <c r="K49" s="1">
        <f t="shared" si="0"/>
        <v>2.72</v>
      </c>
    </row>
    <row r="50" spans="1:56" x14ac:dyDescent="0.25">
      <c r="A50" s="1" t="s">
        <v>1</v>
      </c>
      <c r="B50" s="1" t="s">
        <v>12680</v>
      </c>
      <c r="K50" s="1">
        <f t="shared" si="0"/>
        <v>2.72</v>
      </c>
    </row>
    <row r="51" spans="1:56" x14ac:dyDescent="0.25">
      <c r="A51" s="1">
        <v>12</v>
      </c>
      <c r="B51" s="1" t="s">
        <v>12684</v>
      </c>
      <c r="C51" s="1">
        <v>2609.0000410154462</v>
      </c>
      <c r="D51" s="1">
        <v>0</v>
      </c>
      <c r="E51">
        <f>(R51-S51*(1000-T51)/(1000-U51))*AK51</f>
        <v>3.2558502061477337</v>
      </c>
      <c r="F51">
        <f>IF(AV51&lt;&gt;0,1/(1/AV51-1/N51),0)</f>
        <v>10.609290711871116</v>
      </c>
      <c r="G51">
        <f>((AY51-AL51/2)*S51-E51)/(AY51+AL51/2)</f>
        <v>381.69781159665848</v>
      </c>
      <c r="H51">
        <f>AL51*1000</f>
        <v>37.782324177950755</v>
      </c>
      <c r="I51">
        <f>(AQ51-AW51)</f>
        <v>1.0600803122867597</v>
      </c>
      <c r="J51">
        <f>(P51+AP51*D51)</f>
        <v>26.444469451904297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26.914600372314453</v>
      </c>
      <c r="P51" s="1">
        <v>26.444469451904297</v>
      </c>
      <c r="Q51" s="1">
        <v>26.919876098632813</v>
      </c>
      <c r="R51" s="1">
        <v>399.89114379882813</v>
      </c>
      <c r="S51" s="1">
        <v>390.09637451171875</v>
      </c>
      <c r="T51" s="1">
        <v>7.154472827911377</v>
      </c>
      <c r="U51" s="1">
        <v>27.16145133972168</v>
      </c>
      <c r="V51" s="1">
        <v>17.780662536621094</v>
      </c>
      <c r="W51" s="1">
        <v>67.503028869628906</v>
      </c>
      <c r="X51" s="1">
        <v>499.7086181640625</v>
      </c>
      <c r="Y51" s="1">
        <v>1999.566162109375</v>
      </c>
      <c r="Z51" s="1">
        <v>8.9384021759033203</v>
      </c>
      <c r="AA51" s="1">
        <v>88.505928039550781</v>
      </c>
      <c r="AB51" s="1">
        <v>20.429616928100586</v>
      </c>
      <c r="AC51" s="1">
        <v>0.26967334747314453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1.8371640373678764</v>
      </c>
      <c r="AL51">
        <f>(U51-T51)/(1000-U51)*AK51</f>
        <v>3.7782324177950757E-2</v>
      </c>
      <c r="AM51">
        <f>(P51+273.15)</f>
        <v>299.59446945190427</v>
      </c>
      <c r="AN51">
        <f>(O51+273.15)</f>
        <v>300.06460037231443</v>
      </c>
      <c r="AO51">
        <f>(Y51*AG51+Z51*AH51)*AI51</f>
        <v>319.93057878649415</v>
      </c>
      <c r="AP51">
        <f>((AO51+0.00000010773*(AN51^4-AM51^4))-AL51*44100)/(L51*51.4+0.00000043092*AM51^3)</f>
        <v>-11.027057704599367</v>
      </c>
      <c r="AQ51">
        <f>0.61365*EXP(17.502*J51/(240.97+J51))</f>
        <v>3.464029770009927</v>
      </c>
      <c r="AR51">
        <f>AQ51*1000/AA51</f>
        <v>39.138957657863891</v>
      </c>
      <c r="AS51">
        <f>(AR51-U51)</f>
        <v>11.977506318142211</v>
      </c>
      <c r="AT51">
        <f>IF(D51,P51,(O51+P51)/2)</f>
        <v>26.679534912109375</v>
      </c>
      <c r="AU51">
        <f>0.61365*EXP(17.502*AT51/(240.97+AT51))</f>
        <v>3.512344652031107</v>
      </c>
      <c r="AV51">
        <f>IF(AS51&lt;&gt;0,(1000-(AR51+U51)/2)/AS51*AL51,0)</f>
        <v>3.049869600125414</v>
      </c>
      <c r="AW51">
        <f>U51*AA51/1000</f>
        <v>2.4039494577231673</v>
      </c>
      <c r="AX51">
        <f>(AU51-AW51)</f>
        <v>1.1083951943079398</v>
      </c>
      <c r="AY51">
        <f>1/(1.6/F51+1.37/N51)</f>
        <v>2.1236894282552523</v>
      </c>
      <c r="AZ51">
        <f>G51*AA51*0.001</f>
        <v>33.782519046027872</v>
      </c>
      <c r="BA51">
        <f>G51/S51</f>
        <v>0.97847054352767904</v>
      </c>
      <c r="BB51">
        <f>(1-AL51*AA51/AQ51/F51)*100</f>
        <v>90.901012578822389</v>
      </c>
      <c r="BC51">
        <f>(S51-E51/(N51/1.35))</f>
        <v>389.06949591369909</v>
      </c>
      <c r="BD51">
        <f>E51*BB51/100/BC51</f>
        <v>7.6068693036126529E-3</v>
      </c>
    </row>
    <row r="52" spans="1:56" x14ac:dyDescent="0.25">
      <c r="A52" s="1" t="s">
        <v>1</v>
      </c>
      <c r="B52" s="1" t="s">
        <v>12683</v>
      </c>
      <c r="K52" s="2">
        <v>5.16</v>
      </c>
    </row>
    <row r="53" spans="1:56" x14ac:dyDescent="0.25">
      <c r="A53" s="1" t="s">
        <v>1</v>
      </c>
      <c r="B53" s="1" t="s">
        <v>12682</v>
      </c>
      <c r="K53" s="2">
        <v>5.16</v>
      </c>
    </row>
    <row r="54" spans="1:56" x14ac:dyDescent="0.25">
      <c r="A54" s="1" t="s">
        <v>1</v>
      </c>
      <c r="B54" s="1" t="s">
        <v>12681</v>
      </c>
      <c r="K54" s="2">
        <v>5.16</v>
      </c>
    </row>
    <row r="55" spans="1:56" x14ac:dyDescent="0.25">
      <c r="A55" s="1" t="s">
        <v>1</v>
      </c>
      <c r="B55" s="1" t="s">
        <v>12680</v>
      </c>
      <c r="K55" s="2">
        <v>5.16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7FD0-7AED-4095-B3BF-A3A9B5957E96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4989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4988</v>
      </c>
    </row>
    <row r="12" spans="1:56" x14ac:dyDescent="0.25">
      <c r="A12" s="1" t="s">
        <v>1</v>
      </c>
      <c r="B12" s="1" t="s">
        <v>4987</v>
      </c>
    </row>
    <row r="13" spans="1:56" x14ac:dyDescent="0.25">
      <c r="A13" s="1" t="s">
        <v>1</v>
      </c>
      <c r="B13" s="1" t="s">
        <v>4986</v>
      </c>
    </row>
    <row r="14" spans="1:56" x14ac:dyDescent="0.25">
      <c r="A14" s="1" t="s">
        <v>1</v>
      </c>
      <c r="B14" s="1" t="s">
        <v>4985</v>
      </c>
    </row>
    <row r="15" spans="1:56" x14ac:dyDescent="0.25">
      <c r="A15" s="1" t="s">
        <v>1</v>
      </c>
      <c r="B15" s="1" t="s">
        <v>4984</v>
      </c>
    </row>
    <row r="16" spans="1:56" x14ac:dyDescent="0.25">
      <c r="A16" s="1" t="s">
        <v>1</v>
      </c>
      <c r="B16" s="1" t="s">
        <v>4983</v>
      </c>
    </row>
    <row r="17" spans="1:56" x14ac:dyDescent="0.25">
      <c r="A17" s="1" t="s">
        <v>1</v>
      </c>
      <c r="B17" s="1" t="s">
        <v>4982</v>
      </c>
    </row>
    <row r="18" spans="1:56" x14ac:dyDescent="0.25">
      <c r="A18" s="1">
        <v>1</v>
      </c>
      <c r="B18" s="1" t="s">
        <v>4981</v>
      </c>
      <c r="C18" s="1">
        <v>353.50000217929482</v>
      </c>
      <c r="D18" s="1">
        <v>0</v>
      </c>
      <c r="E18">
        <f>(R18-S18*(1000-T18)/(1000-U18))*AK18</f>
        <v>-3.4569921175340448</v>
      </c>
      <c r="F18">
        <f>IF(AV18&lt;&gt;0,1/(1/AV18-1/N18),0)</f>
        <v>2.7416612591003813</v>
      </c>
      <c r="G18">
        <f>((AY18-AL18/2)*S18-E18)/(AY18+AL18/2)</f>
        <v>387.75437738852406</v>
      </c>
      <c r="H18">
        <f>AL18*1000</f>
        <v>26.140673765686543</v>
      </c>
      <c r="I18">
        <f>(AQ18-AW18)</f>
        <v>1.3295212940125265</v>
      </c>
      <c r="J18">
        <f>(P18+AP18*D18)</f>
        <v>27.267812728881836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27.857446670532227</v>
      </c>
      <c r="P18" s="1">
        <v>27.267812728881836</v>
      </c>
      <c r="Q18" s="1">
        <v>27.992937088012695</v>
      </c>
      <c r="R18" s="1">
        <v>400.05026245117188</v>
      </c>
      <c r="S18" s="1">
        <v>393.8621826171875</v>
      </c>
      <c r="T18" s="1">
        <v>3.1842386722564697</v>
      </c>
      <c r="U18" s="1">
        <v>26.217363357543945</v>
      </c>
      <c r="V18" s="1">
        <v>7.4431123733520508</v>
      </c>
      <c r="W18" s="1">
        <v>61.28271484375</v>
      </c>
      <c r="X18" s="1">
        <v>300.60406494140625</v>
      </c>
      <c r="Y18" s="1">
        <v>-4.674791544675827E-2</v>
      </c>
      <c r="Z18" s="1">
        <v>7.1921100616455078</v>
      </c>
      <c r="AA18" s="1">
        <v>87.969337463378906</v>
      </c>
      <c r="AB18" s="1">
        <v>15.321376800537109</v>
      </c>
      <c r="AC18" s="1">
        <v>2.0738060474395752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1.1051620034610521</v>
      </c>
      <c r="AL18">
        <f>(U18-T18)/(1000-U18)*AK18</f>
        <v>2.6140673765686542E-2</v>
      </c>
      <c r="AM18">
        <f>(P18+273.15)</f>
        <v>300.41781272888181</v>
      </c>
      <c r="AN18">
        <f>(O18+273.15)</f>
        <v>301.0074466705322</v>
      </c>
      <c r="AO18">
        <f>(Y18*AG18+Z18*AH18)*AI18</f>
        <v>-7.4796663042977496E-3</v>
      </c>
      <c r="AP18">
        <f>((AO18+0.00000010773*(AN18^4-AM18^4))-AL18*44100)/(L18*51.4+0.00000043092*AM18^3)</f>
        <v>-9.4166846139942066</v>
      </c>
      <c r="AQ18">
        <f>0.61365*EXP(17.502*J18/(240.97+J18))</f>
        <v>3.6358453786123346</v>
      </c>
      <c r="AR18">
        <f>AQ18*1000/AA18</f>
        <v>41.330825983836867</v>
      </c>
      <c r="AS18">
        <f>(AR18-U18)</f>
        <v>15.113462626292922</v>
      </c>
      <c r="AT18">
        <f>IF(D18,P18,(O18+P18)/2)</f>
        <v>27.562629699707031</v>
      </c>
      <c r="AU18">
        <f>0.61365*EXP(17.502*AT18/(240.97+AT18))</f>
        <v>3.6991514295187029</v>
      </c>
      <c r="AV18">
        <f>IF(AS18&lt;&gt;0,(1000-(AR18+U18)/2)/AS18*AL18,0)</f>
        <v>1.6712117401360806</v>
      </c>
      <c r="AW18">
        <f>U18*AA18/1000</f>
        <v>2.3063240845998081</v>
      </c>
      <c r="AX18">
        <f>(AU18-AW18)</f>
        <v>1.3928273449188948</v>
      </c>
      <c r="AY18">
        <f>1/(1.6/F18+1.37/N18)</f>
        <v>1.1066167603430281</v>
      </c>
      <c r="AZ18">
        <f>G18*AA18*0.001</f>
        <v>34.110495677393452</v>
      </c>
      <c r="BA18">
        <f>G18/S18</f>
        <v>0.98449253191033093</v>
      </c>
      <c r="BB18">
        <f>(1-AL18*AA18/AQ18/F18)*100</f>
        <v>76.930993190361875</v>
      </c>
      <c r="BC18">
        <f>(S18-E18/(N18/1.35))</f>
        <v>394.95250035118994</v>
      </c>
      <c r="BD18">
        <f>E18*BB18/100/BC18</f>
        <v>-6.7337170119613089E-3</v>
      </c>
    </row>
    <row r="19" spans="1:56" x14ac:dyDescent="0.25">
      <c r="A19" s="1" t="s">
        <v>1</v>
      </c>
      <c r="B19" s="1" t="s">
        <v>4980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4979</v>
      </c>
      <c r="K20" s="1">
        <f t="shared" si="0"/>
        <v>2.72</v>
      </c>
    </row>
    <row r="21" spans="1:56" x14ac:dyDescent="0.25">
      <c r="A21" s="1">
        <v>2</v>
      </c>
      <c r="B21" s="1" t="s">
        <v>4978</v>
      </c>
      <c r="C21" s="1">
        <v>557.0000021904707</v>
      </c>
      <c r="D21" s="1">
        <v>0</v>
      </c>
      <c r="E21">
        <f>(R21-S21*(1000-T21)/(1000-U21))*AK21</f>
        <v>-1.6915896251771969</v>
      </c>
      <c r="F21">
        <f>IF(AV21&lt;&gt;0,1/(1/AV21-1/N21),0)</f>
        <v>2.6539921243417868</v>
      </c>
      <c r="G21">
        <f>((AY21-AL21/2)*S21-E21)/(AY21+AL21/2)</f>
        <v>384.82204741089828</v>
      </c>
      <c r="H21">
        <f>AL21*1000</f>
        <v>25.487016377689507</v>
      </c>
      <c r="I21">
        <f>(AQ21-AW21)</f>
        <v>1.3228116166936057</v>
      </c>
      <c r="J21">
        <f>(P21+AP21*D21)</f>
        <v>27.110424041748047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27.789682388305664</v>
      </c>
      <c r="P21" s="1">
        <v>27.110424041748047</v>
      </c>
      <c r="Q21" s="1">
        <v>27.967658996582031</v>
      </c>
      <c r="R21" s="1">
        <v>399.92095947265625</v>
      </c>
      <c r="S21" s="1">
        <v>392.40206909179688</v>
      </c>
      <c r="T21" s="1">
        <v>3.4502859115600586</v>
      </c>
      <c r="U21" s="1">
        <v>25.914506912231445</v>
      </c>
      <c r="V21" s="1">
        <v>8.0967617034912109</v>
      </c>
      <c r="W21" s="1">
        <v>60.813388824462891</v>
      </c>
      <c r="X21" s="1">
        <v>300.60321044921875</v>
      </c>
      <c r="Y21" s="1">
        <v>26.462221145629883</v>
      </c>
      <c r="Z21" s="1">
        <v>7.3992924690246582</v>
      </c>
      <c r="AA21" s="1">
        <v>87.967193603515625</v>
      </c>
      <c r="AB21" s="1">
        <v>15.210015296936035</v>
      </c>
      <c r="AC21" s="1">
        <v>2.0654146671295166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1.1051588619456569</v>
      </c>
      <c r="AL21">
        <f>(U21-T21)/(1000-U21)*AK21</f>
        <v>2.5487016377689506E-2</v>
      </c>
      <c r="AM21">
        <f>(P21+273.15)</f>
        <v>300.26042404174802</v>
      </c>
      <c r="AN21">
        <f>(O21+273.15)</f>
        <v>300.93968238830564</v>
      </c>
      <c r="AO21">
        <f>(Y21*AG21+Z21*AH21)*AI21</f>
        <v>4.2339552886645038</v>
      </c>
      <c r="AP21">
        <f>((AO21+0.00000010773*(AN21^4-AM21^4))-AL21*44100)/(L21*51.4+0.00000043092*AM21^3)</f>
        <v>-9.1377650021355254</v>
      </c>
      <c r="AQ21">
        <f>0.61365*EXP(17.502*J21/(240.97+J21))</f>
        <v>3.6024380633815132</v>
      </c>
      <c r="AR21">
        <f>AQ21*1000/AA21</f>
        <v>40.952063102278402</v>
      </c>
      <c r="AS21">
        <f>(AR21-U21)</f>
        <v>15.037556190046956</v>
      </c>
      <c r="AT21">
        <f>IF(D21,P21,(O21+P21)/2)</f>
        <v>27.450053215026855</v>
      </c>
      <c r="AU21">
        <f>0.61365*EXP(17.502*AT21/(240.97+AT21))</f>
        <v>3.6748652686059997</v>
      </c>
      <c r="AV21">
        <f>IF(AS21&lt;&gt;0,(1000-(AR21+U21)/2)/AS21*AL21,0)</f>
        <v>1.6382250801799141</v>
      </c>
      <c r="AW21">
        <f>U21*AA21/1000</f>
        <v>2.2796264466879075</v>
      </c>
      <c r="AX21">
        <f>(AU21-AW21)</f>
        <v>1.3952388219180922</v>
      </c>
      <c r="AY21">
        <f>1/(1.6/F21+1.37/N21)</f>
        <v>1.083502477141842</v>
      </c>
      <c r="AZ21">
        <f>G21*AA21*0.001</f>
        <v>33.851715547495758</v>
      </c>
      <c r="BA21">
        <f>G21/S21</f>
        <v>0.98068302315927558</v>
      </c>
      <c r="BB21">
        <f>(1-AL21*AA21/AQ21/F21)*100</f>
        <v>76.549960288380873</v>
      </c>
      <c r="BC21">
        <f>(S21-E21/(N21/1.35))</f>
        <v>392.93558785732444</v>
      </c>
      <c r="BD21">
        <f>E21*BB21/100/BC21</f>
        <v>-3.2954795298045119E-3</v>
      </c>
    </row>
    <row r="22" spans="1:56" x14ac:dyDescent="0.25">
      <c r="A22" s="1" t="s">
        <v>1</v>
      </c>
      <c r="B22" s="1" t="s">
        <v>4977</v>
      </c>
      <c r="K22" s="1">
        <f t="shared" si="0"/>
        <v>2.72</v>
      </c>
    </row>
    <row r="23" spans="1:56" x14ac:dyDescent="0.25">
      <c r="A23" s="1" t="s">
        <v>1</v>
      </c>
      <c r="B23" s="1" t="s">
        <v>4976</v>
      </c>
      <c r="K23" s="1">
        <f t="shared" si="0"/>
        <v>2.72</v>
      </c>
    </row>
    <row r="24" spans="1:56" x14ac:dyDescent="0.25">
      <c r="A24" s="1">
        <v>3</v>
      </c>
      <c r="B24" s="1" t="s">
        <v>4975</v>
      </c>
      <c r="C24" s="1">
        <v>760.0000021904707</v>
      </c>
      <c r="D24" s="1">
        <v>0</v>
      </c>
      <c r="E24">
        <f>(R24-S24*(1000-T24)/(1000-U24))*AK24</f>
        <v>-0.73925027853752456</v>
      </c>
      <c r="F24">
        <f>IF(AV24&lt;&gt;0,1/(1/AV24-1/N24),0)</f>
        <v>2.5713232939003801</v>
      </c>
      <c r="G24">
        <f>((AY24-AL24/2)*S24-E24)/(AY24+AL24/2)</f>
        <v>383.3568882091908</v>
      </c>
      <c r="H24">
        <f>AL24*1000</f>
        <v>24.850891690635269</v>
      </c>
      <c r="I24">
        <f>(AQ24-AW24)</f>
        <v>1.3158013594007718</v>
      </c>
      <c r="J24">
        <f>(P24+AP24*D24)</f>
        <v>26.953460693359375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27.699419021606445</v>
      </c>
      <c r="P24" s="1">
        <v>26.953460693359375</v>
      </c>
      <c r="Q24" s="1">
        <v>27.896554946899414</v>
      </c>
      <c r="R24" s="1">
        <v>399.87442016601563</v>
      </c>
      <c r="S24" s="1">
        <v>391.735595703125</v>
      </c>
      <c r="T24" s="1">
        <v>3.7117385864257813</v>
      </c>
      <c r="U24" s="1">
        <v>25.619396209716797</v>
      </c>
      <c r="V24" s="1">
        <v>8.7560443878173828</v>
      </c>
      <c r="W24" s="1">
        <v>60.436519622802734</v>
      </c>
      <c r="X24" s="1">
        <v>300.63778686523438</v>
      </c>
      <c r="Y24" s="1">
        <v>51.108238220214844</v>
      </c>
      <c r="Z24" s="1">
        <v>7.4451184272766113</v>
      </c>
      <c r="AA24" s="1">
        <v>87.964088439941406</v>
      </c>
      <c r="AB24" s="1">
        <v>15.184456825256348</v>
      </c>
      <c r="AC24" s="1">
        <v>2.061995267868042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1.1052859811221849</v>
      </c>
      <c r="AL24">
        <f>(U24-T24)/(1000-U24)*AK24</f>
        <v>2.4850891690635268E-2</v>
      </c>
      <c r="AM24">
        <f>(P24+273.15)</f>
        <v>300.10346069335935</v>
      </c>
      <c r="AN24">
        <f>(O24+273.15)</f>
        <v>300.84941902160642</v>
      </c>
      <c r="AO24">
        <f>(Y24*AG24+Z24*AH24)*AI24</f>
        <v>8.1773179324570719</v>
      </c>
      <c r="AP24">
        <f>((AO24+0.00000010773*(AN24^4-AM24^4))-AL24*44100)/(L24*51.4+0.00000043092*AM24^3)</f>
        <v>-8.8697926422562148</v>
      </c>
      <c r="AQ24">
        <f>0.61365*EXP(17.502*J24/(240.97+J24))</f>
        <v>3.5693881933701999</v>
      </c>
      <c r="AR24">
        <f>AQ24*1000/AA24</f>
        <v>40.577788693930991</v>
      </c>
      <c r="AS24">
        <f>(AR24-U24)</f>
        <v>14.958392484214194</v>
      </c>
      <c r="AT24">
        <f>IF(D24,P24,(O24+P24)/2)</f>
        <v>27.32643985748291</v>
      </c>
      <c r="AU24">
        <f>0.61365*EXP(17.502*AT24/(240.97+AT24))</f>
        <v>3.6483585111026775</v>
      </c>
      <c r="AV24">
        <f>IF(AS24&lt;&gt;0,(1000-(AR24+U24)/2)/AS24*AL24,0)</f>
        <v>1.6063465495948173</v>
      </c>
      <c r="AW24">
        <f>U24*AA24/1000</f>
        <v>2.253586833969428</v>
      </c>
      <c r="AX24">
        <f>(AU24-AW24)</f>
        <v>1.3947716771332495</v>
      </c>
      <c r="AY24">
        <f>1/(1.6/F24+1.37/N24)</f>
        <v>1.061216113805729</v>
      </c>
      <c r="AZ24">
        <f>G24*AA24*0.001</f>
        <v>33.721639218493991</v>
      </c>
      <c r="BA24">
        <f>G24/S24</f>
        <v>0.97861131950775293</v>
      </c>
      <c r="BB24">
        <f>(1-AL24*AA24/AQ24/F24)*100</f>
        <v>76.182459294267673</v>
      </c>
      <c r="BC24">
        <f>(S24-E24/(N24/1.35))</f>
        <v>391.96875148166077</v>
      </c>
      <c r="BD24">
        <f>E24*BB24/100/BC24</f>
        <v>-1.4367957659909524E-3</v>
      </c>
    </row>
    <row r="25" spans="1:56" x14ac:dyDescent="0.25">
      <c r="A25" s="1" t="s">
        <v>1</v>
      </c>
      <c r="B25" s="1" t="s">
        <v>4974</v>
      </c>
      <c r="K25" s="1">
        <f t="shared" si="0"/>
        <v>2.72</v>
      </c>
    </row>
    <row r="26" spans="1:56" x14ac:dyDescent="0.25">
      <c r="A26" s="1" t="s">
        <v>1</v>
      </c>
      <c r="B26" s="1" t="s">
        <v>4973</v>
      </c>
      <c r="K26" s="1">
        <f t="shared" si="0"/>
        <v>2.72</v>
      </c>
    </row>
    <row r="27" spans="1:56" x14ac:dyDescent="0.25">
      <c r="A27" s="1">
        <v>4</v>
      </c>
      <c r="B27" s="1" t="s">
        <v>4972</v>
      </c>
      <c r="C27" s="1">
        <v>963.0000021904707</v>
      </c>
      <c r="D27" s="1">
        <v>0</v>
      </c>
      <c r="E27">
        <f>(R27-S27*(1000-T27)/(1000-U27))*AK27</f>
        <v>0.38811409747655989</v>
      </c>
      <c r="F27">
        <f>IF(AV27&lt;&gt;0,1/(1/AV27-1/N27),0)</f>
        <v>2.5492541827758233</v>
      </c>
      <c r="G27">
        <f>((AY27-AL27/2)*S27-E27)/(AY27+AL27/2)</f>
        <v>381.53151773246577</v>
      </c>
      <c r="H27">
        <f>AL27*1000</f>
        <v>24.516791669580847</v>
      </c>
      <c r="I27">
        <f>(AQ27-AW27)</f>
        <v>1.3052719282752352</v>
      </c>
      <c r="J27">
        <f>(P27+AP27*D27)</f>
        <v>26.884408950805664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27.625173568725586</v>
      </c>
      <c r="P27" s="1">
        <v>26.884408950805664</v>
      </c>
      <c r="Q27" s="1">
        <v>27.825851440429688</v>
      </c>
      <c r="R27" s="1">
        <v>399.89559936523438</v>
      </c>
      <c r="S27" s="1">
        <v>390.87258911132813</v>
      </c>
      <c r="T27" s="1">
        <v>3.9564399719238281</v>
      </c>
      <c r="U27" s="1">
        <v>25.574785232543945</v>
      </c>
      <c r="V27" s="1">
        <v>9.3738775253295898</v>
      </c>
      <c r="W27" s="1">
        <v>60.593593597412109</v>
      </c>
      <c r="X27" s="1">
        <v>300.5789794921875</v>
      </c>
      <c r="Y27" s="1">
        <v>100.31631469726563</v>
      </c>
      <c r="Z27" s="1">
        <v>7.2653508186340332</v>
      </c>
      <c r="AA27" s="1">
        <v>87.964019775390625</v>
      </c>
      <c r="AB27" s="1">
        <v>15.211428642272949</v>
      </c>
      <c r="AC27" s="1">
        <v>2.0640020370483398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1.1050697775448066</v>
      </c>
      <c r="AL27">
        <f>(U27-T27)/(1000-U27)*AK27</f>
        <v>2.4516791669580849E-2</v>
      </c>
      <c r="AM27">
        <f>(P27+273.15)</f>
        <v>300.03440895080564</v>
      </c>
      <c r="AN27">
        <f>(O27+273.15)</f>
        <v>300.77517356872556</v>
      </c>
      <c r="AO27">
        <f>(Y27*AG27+Z27*AH27)*AI27</f>
        <v>16.050609992803402</v>
      </c>
      <c r="AP27">
        <f>((AO27+0.00000010773*(AN27^4-AM27^4))-AL27*44100)/(L27*51.4+0.00000043092*AM27^3)</f>
        <v>-8.6850820195830298</v>
      </c>
      <c r="AQ27">
        <f>0.61365*EXP(17.502*J27/(240.97+J27))</f>
        <v>3.5549328422220987</v>
      </c>
      <c r="AR27">
        <f>AQ27*1000/AA27</f>
        <v>40.41348782490099</v>
      </c>
      <c r="AS27">
        <f>(AR27-U27)</f>
        <v>14.838702592357045</v>
      </c>
      <c r="AT27">
        <f>IF(D27,P27,(O27+P27)/2)</f>
        <v>27.254791259765625</v>
      </c>
      <c r="AU27">
        <f>0.61365*EXP(17.502*AT27/(240.97+AT27))</f>
        <v>3.6330712193086088</v>
      </c>
      <c r="AV27">
        <f>IF(AS27&lt;&gt;0,(1000-(AR27+U27)/2)/AS27*AL27,0)</f>
        <v>1.5977058068540066</v>
      </c>
      <c r="AW27">
        <f>U27*AA27/1000</f>
        <v>2.2496609139468635</v>
      </c>
      <c r="AX27">
        <f>(AU27-AW27)</f>
        <v>1.3834103053617453</v>
      </c>
      <c r="AY27">
        <f>1/(1.6/F27+1.37/N27)</f>
        <v>1.0551840344448704</v>
      </c>
      <c r="AZ27">
        <f>G27*AA27*0.001</f>
        <v>33.561045970753419</v>
      </c>
      <c r="BA27">
        <f>G27/S27</f>
        <v>0.97610200449179663</v>
      </c>
      <c r="BB27">
        <f>(1-AL27*AA27/AQ27/F27)*100</f>
        <v>76.202893023093864</v>
      </c>
      <c r="BC27">
        <f>(S27-E27/(N27/1.35))</f>
        <v>390.75017989866353</v>
      </c>
      <c r="BD27">
        <f>E27*BB27/100/BC27</f>
        <v>7.56888123722194E-4</v>
      </c>
    </row>
    <row r="28" spans="1:56" x14ac:dyDescent="0.25">
      <c r="A28" s="1" t="s">
        <v>1</v>
      </c>
      <c r="B28" s="1" t="s">
        <v>4971</v>
      </c>
      <c r="K28" s="1">
        <f t="shared" si="0"/>
        <v>2.72</v>
      </c>
    </row>
    <row r="29" spans="1:56" x14ac:dyDescent="0.25">
      <c r="A29" s="1" t="s">
        <v>1</v>
      </c>
      <c r="B29" s="1" t="s">
        <v>4970</v>
      </c>
      <c r="K29" s="1">
        <f t="shared" si="0"/>
        <v>2.72</v>
      </c>
    </row>
    <row r="30" spans="1:56" x14ac:dyDescent="0.25">
      <c r="A30" s="1">
        <v>5</v>
      </c>
      <c r="B30" s="1" t="s">
        <v>4969</v>
      </c>
      <c r="C30" s="1">
        <v>1166.0000021904707</v>
      </c>
      <c r="D30" s="1">
        <v>0</v>
      </c>
      <c r="E30">
        <f>(R30-S30*(1000-T30)/(1000-U30))*AK30</f>
        <v>0.91300912303175019</v>
      </c>
      <c r="F30">
        <f>IF(AV30&lt;&gt;0,1/(1/AV30-1/N30),0)</f>
        <v>2.5684015927156603</v>
      </c>
      <c r="G30">
        <f>((AY30-AL30/2)*S30-E30)/(AY30+AL30/2)</f>
        <v>380.98746747797185</v>
      </c>
      <c r="H30">
        <f>AL30*1000</f>
        <v>24.322456951517129</v>
      </c>
      <c r="I30">
        <f>(AQ30-AW30)</f>
        <v>1.2888811001656926</v>
      </c>
      <c r="J30">
        <f>(P30+AP30*D30)</f>
        <v>26.832660675048828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27.578596115112305</v>
      </c>
      <c r="P30" s="1">
        <v>26.832660675048828</v>
      </c>
      <c r="Q30" s="1">
        <v>27.776687622070313</v>
      </c>
      <c r="R30" s="1">
        <v>400.12265014648438</v>
      </c>
      <c r="S30" s="1">
        <v>390.69839477539063</v>
      </c>
      <c r="T30" s="1">
        <v>4.1960887908935547</v>
      </c>
      <c r="U30" s="1">
        <v>25.638996124267578</v>
      </c>
      <c r="V30" s="1">
        <v>9.9685306549072266</v>
      </c>
      <c r="W30" s="1">
        <v>60.909847259521484</v>
      </c>
      <c r="X30" s="1">
        <v>300.6163330078125</v>
      </c>
      <c r="Y30" s="1">
        <v>149.87078857421875</v>
      </c>
      <c r="Z30" s="1">
        <v>6.6507244110107422</v>
      </c>
      <c r="AA30" s="1">
        <v>87.961799621582031</v>
      </c>
      <c r="AB30" s="1">
        <v>15.24974536895752</v>
      </c>
      <c r="AC30" s="1">
        <v>2.0671229362487793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1.1052071066463691</v>
      </c>
      <c r="AL30">
        <f>(U30-T30)/(1000-U30)*AK30</f>
        <v>2.4322456951517128E-2</v>
      </c>
      <c r="AM30">
        <f>(P30+273.15)</f>
        <v>299.98266067504881</v>
      </c>
      <c r="AN30">
        <f>(O30+273.15)</f>
        <v>300.72859611511228</v>
      </c>
      <c r="AO30">
        <f>(Y30*AG30+Z30*AH30)*AI30</f>
        <v>23.979325635895293</v>
      </c>
      <c r="AP30">
        <f>((AO30+0.00000010773*(AN30^4-AM30^4))-AL30*44100)/(L30*51.4+0.00000043092*AM30^3)</f>
        <v>-8.5494110763527775</v>
      </c>
      <c r="AQ30">
        <f>0.61365*EXP(17.502*J30/(240.97+J30))</f>
        <v>3.5441333397470354</v>
      </c>
      <c r="AR30">
        <f>AQ30*1000/AA30</f>
        <v>40.291732945371187</v>
      </c>
      <c r="AS30">
        <f>(AR30-U30)</f>
        <v>14.652736821103609</v>
      </c>
      <c r="AT30">
        <f>IF(D30,P30,(O30+P30)/2)</f>
        <v>27.205628395080566</v>
      </c>
      <c r="AU30">
        <f>0.61365*EXP(17.502*AT30/(240.97+AT30))</f>
        <v>3.6226139630745786</v>
      </c>
      <c r="AV30">
        <f>IF(AS30&lt;&gt;0,(1000-(AR30+U30)/2)/AS30*AL30,0)</f>
        <v>1.6052058109616953</v>
      </c>
      <c r="AW30">
        <f>U30*AA30/1000</f>
        <v>2.2552522395813428</v>
      </c>
      <c r="AX30">
        <f>(AU30-AW30)</f>
        <v>1.3673617234932358</v>
      </c>
      <c r="AY30">
        <f>1/(1.6/F30+1.37/N30)</f>
        <v>1.0604195552102329</v>
      </c>
      <c r="AZ30">
        <f>G30*AA30*0.001</f>
        <v>33.512343272631362</v>
      </c>
      <c r="BA30">
        <f>G30/S30</f>
        <v>0.97514469619717403</v>
      </c>
      <c r="BB30">
        <f>(1-AL30*AA30/AQ30/F30)*100</f>
        <v>76.496715042280755</v>
      </c>
      <c r="BC30">
        <f>(S30-E30/(N30/1.35))</f>
        <v>390.41043634091852</v>
      </c>
      <c r="BD30">
        <f>E30*BB30/100/BC30</f>
        <v>1.7889429229953797E-3</v>
      </c>
    </row>
    <row r="31" spans="1:56" x14ac:dyDescent="0.25">
      <c r="A31" s="1" t="s">
        <v>1</v>
      </c>
      <c r="B31" s="1" t="s">
        <v>4968</v>
      </c>
      <c r="K31" s="1">
        <f t="shared" si="0"/>
        <v>2.72</v>
      </c>
    </row>
    <row r="32" spans="1:56" x14ac:dyDescent="0.25">
      <c r="A32" s="1" t="s">
        <v>1</v>
      </c>
      <c r="B32" s="1" t="s">
        <v>4967</v>
      </c>
      <c r="K32" s="1">
        <f t="shared" si="0"/>
        <v>2.72</v>
      </c>
    </row>
    <row r="33" spans="1:56" x14ac:dyDescent="0.25">
      <c r="A33" s="1">
        <v>6</v>
      </c>
      <c r="B33" s="1" t="s">
        <v>4966</v>
      </c>
      <c r="C33" s="1">
        <v>1369.0000021904707</v>
      </c>
      <c r="D33" s="1">
        <v>0</v>
      </c>
      <c r="E33">
        <f>(R33-S33*(1000-T33)/(1000-U33))*AK33</f>
        <v>1.6719358054706044</v>
      </c>
      <c r="F33">
        <f>IF(AV33&lt;&gt;0,1/(1/AV33-1/N33),0)</f>
        <v>2.655649451518495</v>
      </c>
      <c r="G33">
        <f>((AY33-AL33/2)*S33-E33)/(AY33+AL33/2)</f>
        <v>379.64767387966265</v>
      </c>
      <c r="H33">
        <f>AL33*1000</f>
        <v>24.419040398438515</v>
      </c>
      <c r="I33">
        <f>(AQ33-AW33)</f>
        <v>1.2669646906005658</v>
      </c>
      <c r="J33">
        <f>(P33+AP33*D33)</f>
        <v>26.854278564453125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27.554529190063477</v>
      </c>
      <c r="P33" s="1">
        <v>26.854278564453125</v>
      </c>
      <c r="Q33" s="1">
        <v>27.746479034423828</v>
      </c>
      <c r="R33" s="1">
        <v>399.98410034179688</v>
      </c>
      <c r="S33" s="1">
        <v>389.85781860351563</v>
      </c>
      <c r="T33" s="1">
        <v>4.423210620880127</v>
      </c>
      <c r="U33" s="1">
        <v>25.94404411315918</v>
      </c>
      <c r="V33" s="1">
        <v>10.521016120910645</v>
      </c>
      <c r="W33" s="1">
        <v>61.710311889648438</v>
      </c>
      <c r="X33" s="1">
        <v>300.62307739257813</v>
      </c>
      <c r="Y33" s="1">
        <v>300.08554077148438</v>
      </c>
      <c r="Z33" s="1">
        <v>7.4993228912353516</v>
      </c>
      <c r="AA33" s="1">
        <v>87.946067810058594</v>
      </c>
      <c r="AB33" s="1">
        <v>15.308085441589355</v>
      </c>
      <c r="AC33" s="1">
        <v>2.0753452777862549</v>
      </c>
      <c r="AD33" s="1">
        <v>0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1.1052319021785957</v>
      </c>
      <c r="AL33">
        <f>(U33-T33)/(1000-U33)*AK33</f>
        <v>2.4419040398438514E-2</v>
      </c>
      <c r="AM33">
        <f>(P33+273.15)</f>
        <v>300.0042785644531</v>
      </c>
      <c r="AN33">
        <f>(O33+273.15)</f>
        <v>300.70452919006345</v>
      </c>
      <c r="AO33">
        <f>(Y33*AG33+Z33*AH33)*AI33</f>
        <v>48.013685450247976</v>
      </c>
      <c r="AP33">
        <f>((AO33+0.00000010773*(AN33^4-AM33^4))-AL33*44100)/(L33*51.4+0.00000043092*AM33^3)</f>
        <v>-8.3910506901134205</v>
      </c>
      <c r="AQ33">
        <f>0.61365*EXP(17.502*J33/(240.97+J33))</f>
        <v>3.5486413534436143</v>
      </c>
      <c r="AR33">
        <f>AQ33*1000/AA33</f>
        <v>40.350199182387414</v>
      </c>
      <c r="AS33">
        <f>(AR33-U33)</f>
        <v>14.406155069228234</v>
      </c>
      <c r="AT33">
        <f>IF(D33,P33,(O33+P33)/2)</f>
        <v>27.204403877258301</v>
      </c>
      <c r="AU33">
        <f>0.61365*EXP(17.502*AT33/(240.97+AT33))</f>
        <v>3.6223538359738723</v>
      </c>
      <c r="AV33">
        <f>IF(AS33&lt;&gt;0,(1000-(AR33+U33)/2)/AS33*AL33,0)</f>
        <v>1.6388564042504365</v>
      </c>
      <c r="AW33">
        <f>U33*AA33/1000</f>
        <v>2.2816766628430485</v>
      </c>
      <c r="AX33">
        <f>(AU33-AW33)</f>
        <v>1.3406771731308238</v>
      </c>
      <c r="AY33">
        <f>1/(1.6/F33+1.37/N33)</f>
        <v>1.0839443473801882</v>
      </c>
      <c r="AZ33">
        <f>G33*AA33*0.001</f>
        <v>33.388520070951827</v>
      </c>
      <c r="BA33">
        <f>G33/S33</f>
        <v>0.97381059392260982</v>
      </c>
      <c r="BB33">
        <f>(1-AL33*AA33/AQ33/F33)*100</f>
        <v>77.211687661011439</v>
      </c>
      <c r="BC33">
        <f>(S33-E33/(N33/1.35))</f>
        <v>389.33049855277784</v>
      </c>
      <c r="BD33">
        <f>E33*BB33/100/BC33</f>
        <v>3.3157686253998402E-3</v>
      </c>
    </row>
    <row r="34" spans="1:56" x14ac:dyDescent="0.25">
      <c r="A34" s="1" t="s">
        <v>1</v>
      </c>
      <c r="B34" s="1" t="s">
        <v>4965</v>
      </c>
      <c r="K34" s="1">
        <f t="shared" si="0"/>
        <v>2.72</v>
      </c>
    </row>
    <row r="35" spans="1:56" x14ac:dyDescent="0.25">
      <c r="A35" s="1" t="s">
        <v>1</v>
      </c>
      <c r="B35" s="1" t="s">
        <v>4964</v>
      </c>
      <c r="K35" s="1">
        <f t="shared" si="0"/>
        <v>2.72</v>
      </c>
    </row>
    <row r="36" spans="1:56" x14ac:dyDescent="0.25">
      <c r="A36" s="1">
        <v>7</v>
      </c>
      <c r="B36" s="1" t="s">
        <v>4963</v>
      </c>
      <c r="C36" s="1">
        <v>1572.0000021904707</v>
      </c>
      <c r="D36" s="1">
        <v>0</v>
      </c>
      <c r="E36">
        <f>(R36-S36*(1000-T36)/(1000-U36))*AK36</f>
        <v>2.3750362292577107</v>
      </c>
      <c r="F36">
        <f>IF(AV36&lt;&gt;0,1/(1/AV36-1/N36),0)</f>
        <v>2.8655593487651552</v>
      </c>
      <c r="G36">
        <f>((AY36-AL36/2)*S36-E36)/(AY36+AL36/2)</f>
        <v>378.79114755438269</v>
      </c>
      <c r="H36">
        <f>AL36*1000</f>
        <v>24.786287766748178</v>
      </c>
      <c r="I36">
        <f>(AQ36-AW36)</f>
        <v>1.2274929877167104</v>
      </c>
      <c r="J36">
        <f>(P36+AP36*D36)</f>
        <v>26.889194488525391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27.562456130981445</v>
      </c>
      <c r="P36" s="1">
        <v>26.889194488525391</v>
      </c>
      <c r="Q36" s="1">
        <v>27.740367889404297</v>
      </c>
      <c r="R36" s="1">
        <v>400.116455078125</v>
      </c>
      <c r="S36" s="1">
        <v>389.238525390625</v>
      </c>
      <c r="T36" s="1">
        <v>4.6435356140136719</v>
      </c>
      <c r="U36" s="1">
        <v>26.475778579711914</v>
      </c>
      <c r="V36" s="1">
        <v>11.039957046508789</v>
      </c>
      <c r="W36" s="1">
        <v>62.945884704589844</v>
      </c>
      <c r="X36" s="1">
        <v>300.6275634765625</v>
      </c>
      <c r="Y36" s="1">
        <v>500.84298706054688</v>
      </c>
      <c r="Z36" s="1">
        <v>7.3210210800170898</v>
      </c>
      <c r="AA36" s="1">
        <v>87.946044921875</v>
      </c>
      <c r="AB36" s="1">
        <v>15.357595443725586</v>
      </c>
      <c r="AC36" s="1">
        <v>2.0933446884155273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1.1052483951344207</v>
      </c>
      <c r="AL36">
        <f>(U36-T36)/(1000-U36)*AK36</f>
        <v>2.4786287766748176E-2</v>
      </c>
      <c r="AM36">
        <f>(P36+273.15)</f>
        <v>300.03919448852537</v>
      </c>
      <c r="AN36">
        <f>(O36+273.15)</f>
        <v>300.71245613098142</v>
      </c>
      <c r="AO36">
        <f>(Y36*AG36+Z36*AH36)*AI36</f>
        <v>80.1348761385334</v>
      </c>
      <c r="AP36">
        <f>((AO36+0.00000010773*(AN36^4-AM36^4))-AL36*44100)/(L36*51.4+0.00000043092*AM36^3)</f>
        <v>-8.2624279518213068</v>
      </c>
      <c r="AQ36">
        <f>0.61365*EXP(17.502*J36/(240.97+J36))</f>
        <v>3.5559330000296705</v>
      </c>
      <c r="AR36">
        <f>AQ36*1000/AA36</f>
        <v>40.433120138472489</v>
      </c>
      <c r="AS36">
        <f>(AR36-U36)</f>
        <v>13.957341558760575</v>
      </c>
      <c r="AT36">
        <f>IF(D36,P36,(O36+P36)/2)</f>
        <v>27.225825309753418</v>
      </c>
      <c r="AU36">
        <f>0.61365*EXP(17.502*AT36/(240.97+AT36))</f>
        <v>3.6269067923657654</v>
      </c>
      <c r="AV36">
        <f>IF(AS36&lt;&gt;0,(1000-(AR36+U36)/2)/AS36*AL36,0)</f>
        <v>1.7164498022059598</v>
      </c>
      <c r="AW36">
        <f>U36*AA36/1000</f>
        <v>2.3284400123129601</v>
      </c>
      <c r="AX36">
        <f>(AU36-AW36)</f>
        <v>1.2984667800528054</v>
      </c>
      <c r="AY36">
        <f>1/(1.6/F36+1.37/N36)</f>
        <v>1.1384041679346069</v>
      </c>
      <c r="AZ36">
        <f>G36*AA36*0.001</f>
        <v>33.313183278826322</v>
      </c>
      <c r="BA36">
        <f>G36/S36</f>
        <v>0.97315944554625544</v>
      </c>
      <c r="BB36">
        <f>(1-AL36*AA36/AQ36/F36)*100</f>
        <v>78.60733828266811</v>
      </c>
      <c r="BC36">
        <f>(S36-E36/(N36/1.35))</f>
        <v>388.48945104170656</v>
      </c>
      <c r="BD36">
        <f>E36*BB36/100/BC36</f>
        <v>4.8056717063035661E-3</v>
      </c>
    </row>
    <row r="37" spans="1:56" x14ac:dyDescent="0.25">
      <c r="A37" s="1" t="s">
        <v>1</v>
      </c>
      <c r="B37" s="1" t="s">
        <v>4962</v>
      </c>
      <c r="K37" s="1">
        <f t="shared" si="0"/>
        <v>2.72</v>
      </c>
    </row>
    <row r="38" spans="1:56" x14ac:dyDescent="0.25">
      <c r="A38" s="1" t="s">
        <v>1</v>
      </c>
      <c r="B38" s="1" t="s">
        <v>4961</v>
      </c>
      <c r="K38" s="1">
        <f t="shared" si="0"/>
        <v>2.72</v>
      </c>
    </row>
    <row r="39" spans="1:56" x14ac:dyDescent="0.25">
      <c r="A39" s="1">
        <v>8</v>
      </c>
      <c r="B39" s="1" t="s">
        <v>4960</v>
      </c>
      <c r="C39" s="1">
        <v>1775.0000021904707</v>
      </c>
      <c r="D39" s="1">
        <v>0</v>
      </c>
      <c r="E39">
        <f>(R39-S39*(1000-T39)/(1000-U39))*AK39</f>
        <v>2.5031802472376183</v>
      </c>
      <c r="F39">
        <f>IF(AV39&lt;&gt;0,1/(1/AV39-1/N39),0)</f>
        <v>3.1592432023728403</v>
      </c>
      <c r="G39">
        <f>((AY39-AL39/2)*S39-E39)/(AY39+AL39/2)</f>
        <v>378.76388301346589</v>
      </c>
      <c r="H39">
        <f>AL39*1000</f>
        <v>25.349110351019295</v>
      </c>
      <c r="I39">
        <f>(AQ39-AW39)</f>
        <v>1.1848353125454816</v>
      </c>
      <c r="J39">
        <f>(P39+AP39*D39)</f>
        <v>26.976968765258789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27.596075057983398</v>
      </c>
      <c r="P39" s="1">
        <v>26.976968765258789</v>
      </c>
      <c r="Q39" s="1">
        <v>27.758556365966797</v>
      </c>
      <c r="R39" s="1">
        <v>400.05865478515625</v>
      </c>
      <c r="S39" s="1">
        <v>388.8743896484375</v>
      </c>
      <c r="T39" s="1">
        <v>4.8584613800048828</v>
      </c>
      <c r="U39" s="1">
        <v>27.171558380126953</v>
      </c>
      <c r="V39" s="1">
        <v>11.527553558349609</v>
      </c>
      <c r="W39" s="1">
        <v>64.46929931640625</v>
      </c>
      <c r="X39" s="1">
        <v>300.61318969726563</v>
      </c>
      <c r="Y39" s="1">
        <v>749.47357177734375</v>
      </c>
      <c r="Z39" s="1">
        <v>7.2293734550476074</v>
      </c>
      <c r="AA39" s="1">
        <v>87.940696716308594</v>
      </c>
      <c r="AB39" s="1">
        <v>15.469381332397461</v>
      </c>
      <c r="AC39" s="1">
        <v>2.1098120212554932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1.1051955503575941</v>
      </c>
      <c r="AL39">
        <f>(U39-T39)/(1000-U39)*AK39</f>
        <v>2.5349110351019295E-2</v>
      </c>
      <c r="AM39">
        <f>(P39+273.15)</f>
        <v>300.12696876525877</v>
      </c>
      <c r="AN39">
        <f>(O39+273.15)</f>
        <v>300.74607505798338</v>
      </c>
      <c r="AO39">
        <f>(Y39*AG39+Z39*AH39)*AI39</f>
        <v>119.91576880404864</v>
      </c>
      <c r="AP39">
        <f>((AO39+0.00000010773*(AN39^4-AM39^4))-AL39*44100)/(L39*51.4+0.00000043092*AM39^3)</f>
        <v>-8.1439222074579565</v>
      </c>
      <c r="AQ39">
        <f>0.61365*EXP(17.502*J39/(240.97+J39))</f>
        <v>3.5743210873616991</v>
      </c>
      <c r="AR39">
        <f>AQ39*1000/AA39</f>
        <v>40.6446755691764</v>
      </c>
      <c r="AS39">
        <f>(AR39-U39)</f>
        <v>13.473117189049447</v>
      </c>
      <c r="AT39">
        <f>IF(D39,P39,(O39+P39)/2)</f>
        <v>27.286521911621094</v>
      </c>
      <c r="AU39">
        <f>0.61365*EXP(17.502*AT39/(240.97+AT39))</f>
        <v>3.6398345135721186</v>
      </c>
      <c r="AV39">
        <f>IF(AS39&lt;&gt;0,(1000-(AR39+U39)/2)/AS39*AL39,0)</f>
        <v>1.8176617488295863</v>
      </c>
      <c r="AW39">
        <f>U39*AA39/1000</f>
        <v>2.3894857748162175</v>
      </c>
      <c r="AX39">
        <f>(AU39-AW39)</f>
        <v>1.2503487387559011</v>
      </c>
      <c r="AY39">
        <f>1/(1.6/F39+1.37/N39)</f>
        <v>1.2098952436875767</v>
      </c>
      <c r="AZ39">
        <f>G39*AA39*0.001</f>
        <v>33.308759763178593</v>
      </c>
      <c r="BA39">
        <f>G39/S39</f>
        <v>0.9740005850112371</v>
      </c>
      <c r="BB39">
        <f>(1-AL39*AA39/AQ39/F39)*100</f>
        <v>80.258688516366476</v>
      </c>
      <c r="BC39">
        <f>(S39-E39/(N39/1.35))</f>
        <v>388.08489932789996</v>
      </c>
      <c r="BD39">
        <f>E39*BB39/100/BC39</f>
        <v>5.1767529247155669E-3</v>
      </c>
    </row>
    <row r="40" spans="1:56" x14ac:dyDescent="0.25">
      <c r="A40" s="1" t="s">
        <v>1</v>
      </c>
      <c r="B40" s="1" t="s">
        <v>4959</v>
      </c>
      <c r="K40" s="1">
        <f t="shared" si="0"/>
        <v>2.72</v>
      </c>
    </row>
    <row r="41" spans="1:56" x14ac:dyDescent="0.25">
      <c r="A41" s="1" t="s">
        <v>1</v>
      </c>
      <c r="B41" s="1" t="s">
        <v>4958</v>
      </c>
      <c r="K41" s="1">
        <f t="shared" si="0"/>
        <v>2.72</v>
      </c>
    </row>
    <row r="42" spans="1:56" x14ac:dyDescent="0.25">
      <c r="A42" s="1">
        <v>9</v>
      </c>
      <c r="B42" s="1" t="s">
        <v>4957</v>
      </c>
      <c r="C42" s="1">
        <v>1978.5000021792948</v>
      </c>
      <c r="D42" s="1">
        <v>0</v>
      </c>
      <c r="E42">
        <f>(R42-S42*(1000-T42)/(1000-U42))*AK42</f>
        <v>2.4333650919718113</v>
      </c>
      <c r="F42">
        <f>IF(AV42&lt;&gt;0,1/(1/AV42-1/N42),0)</f>
        <v>3.5276204214741349</v>
      </c>
      <c r="G42">
        <f>((AY42-AL42/2)*S42-E42)/(AY42+AL42/2)</f>
        <v>378.87076725153293</v>
      </c>
      <c r="H42">
        <f>AL42*1000</f>
        <v>26.034944188678494</v>
      </c>
      <c r="I42">
        <f>(AQ42-AW42)</f>
        <v>1.1430834862154269</v>
      </c>
      <c r="J42">
        <f>(P42+AP42*D42)</f>
        <v>27.104812622070313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27.657096862792969</v>
      </c>
      <c r="P42" s="1">
        <v>27.104812622070313</v>
      </c>
      <c r="Q42" s="1">
        <v>27.801662445068359</v>
      </c>
      <c r="R42" s="1">
        <v>399.83248901367188</v>
      </c>
      <c r="S42" s="1">
        <v>388.4810791015625</v>
      </c>
      <c r="T42" s="1">
        <v>5.058936595916748</v>
      </c>
      <c r="U42" s="1">
        <v>27.953794479370117</v>
      </c>
      <c r="V42" s="1">
        <v>11.959948539733887</v>
      </c>
      <c r="W42" s="1">
        <v>66.086212158203125</v>
      </c>
      <c r="X42" s="1">
        <v>300.65921020507813</v>
      </c>
      <c r="Y42" s="1">
        <v>999.47869873046875</v>
      </c>
      <c r="Z42" s="1">
        <v>7.3163905143737793</v>
      </c>
      <c r="AA42" s="1">
        <v>87.936843872070313</v>
      </c>
      <c r="AB42" s="1">
        <v>15.568881034851074</v>
      </c>
      <c r="AC42" s="1">
        <v>2.1283559799194336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1.1053647434010223</v>
      </c>
      <c r="AL42">
        <f>(U42-T42)/(1000-U42)*AK42</f>
        <v>2.6034944188678494E-2</v>
      </c>
      <c r="AM42">
        <f>(P42+273.15)</f>
        <v>300.25481262207029</v>
      </c>
      <c r="AN42">
        <f>(O42+273.15)</f>
        <v>300.80709686279295</v>
      </c>
      <c r="AO42">
        <f>(Y42*AG42+Z42*AH42)*AI42</f>
        <v>159.91658822246063</v>
      </c>
      <c r="AP42">
        <f>((AO42+0.00000010773*(AN42^4-AM42^4))-AL42*44100)/(L42*51.4+0.00000043092*AM42^3)</f>
        <v>-8.0691124681929249</v>
      </c>
      <c r="AQ42">
        <f>0.61365*EXP(17.502*J42/(240.97+J42))</f>
        <v>3.6012519469797377</v>
      </c>
      <c r="AR42">
        <f>AQ42*1000/AA42</f>
        <v>40.95270865325579</v>
      </c>
      <c r="AS42">
        <f>(AR42-U42)</f>
        <v>12.998914173885673</v>
      </c>
      <c r="AT42">
        <f>IF(D42,P42,(O42+P42)/2)</f>
        <v>27.380954742431641</v>
      </c>
      <c r="AU42">
        <f>0.61365*EXP(17.502*AT42/(240.97+AT42))</f>
        <v>3.6600276504030984</v>
      </c>
      <c r="AV42">
        <f>IF(AS42&lt;&gt;0,(1000-(AR42+U42)/2)/AS42*AL42,0)</f>
        <v>1.9338504255634088</v>
      </c>
      <c r="AW42">
        <f>U42*AA42/1000</f>
        <v>2.4581684607643108</v>
      </c>
      <c r="AX42">
        <f>(AU42-AW42)</f>
        <v>1.2018591896387876</v>
      </c>
      <c r="AY42">
        <f>1/(1.6/F42+1.37/N42)</f>
        <v>1.2926059562130354</v>
      </c>
      <c r="AZ42">
        <f>G42*AA42*0.001</f>
        <v>33.316699507489538</v>
      </c>
      <c r="BA42">
        <f>G42/S42</f>
        <v>0.97526182775167514</v>
      </c>
      <c r="BB42">
        <f>(1-AL42*AA42/AQ42/F42)*100</f>
        <v>81.978448750811765</v>
      </c>
      <c r="BC42">
        <f>(S42-E42/(N42/1.35))</f>
        <v>387.71360812596424</v>
      </c>
      <c r="BD42">
        <f>E42*BB42/100/BC42</f>
        <v>5.1451249402475275E-3</v>
      </c>
    </row>
    <row r="43" spans="1:56" x14ac:dyDescent="0.25">
      <c r="A43" s="1" t="s">
        <v>1</v>
      </c>
      <c r="B43" s="1" t="s">
        <v>4956</v>
      </c>
      <c r="K43" s="1">
        <f t="shared" si="0"/>
        <v>2.72</v>
      </c>
    </row>
    <row r="44" spans="1:56" x14ac:dyDescent="0.25">
      <c r="A44" s="1" t="s">
        <v>1</v>
      </c>
      <c r="B44" s="1" t="s">
        <v>4955</v>
      </c>
      <c r="K44" s="1">
        <f t="shared" si="0"/>
        <v>2.72</v>
      </c>
    </row>
    <row r="45" spans="1:56" x14ac:dyDescent="0.25">
      <c r="A45" s="1">
        <v>10</v>
      </c>
      <c r="B45" s="1" t="s">
        <v>4954</v>
      </c>
      <c r="C45" s="1">
        <v>2182.5000021792948</v>
      </c>
      <c r="D45" s="1">
        <v>0</v>
      </c>
      <c r="E45">
        <f>(R45-S45*(1000-T45)/(1000-U45))*AK45</f>
        <v>2.5446953159349621</v>
      </c>
      <c r="F45">
        <f>IF(AV45&lt;&gt;0,1/(1/AV45-1/N45),0)</f>
        <v>4.0230444668846177</v>
      </c>
      <c r="G45">
        <f>((AY45-AL45/2)*S45-E45)/(AY45+AL45/2)</f>
        <v>379.18766506864904</v>
      </c>
      <c r="H45">
        <f>AL45*1000</f>
        <v>26.804288509373819</v>
      </c>
      <c r="I45">
        <f>(AQ45-AW45)</f>
        <v>1.0966424937948727</v>
      </c>
      <c r="J45">
        <f>(P45+AP45*D45)</f>
        <v>27.241567611694336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27.739992141723633</v>
      </c>
      <c r="P45" s="1">
        <v>27.241567611694336</v>
      </c>
      <c r="Q45" s="1">
        <v>27.865423202514648</v>
      </c>
      <c r="R45" s="1">
        <v>400.1207275390625</v>
      </c>
      <c r="S45" s="1">
        <v>388.39816284179688</v>
      </c>
      <c r="T45" s="1">
        <v>5.2594723701477051</v>
      </c>
      <c r="U45" s="1">
        <v>28.81416130065918</v>
      </c>
      <c r="V45" s="1">
        <v>12.372922897338867</v>
      </c>
      <c r="W45" s="1">
        <v>67.785392761230469</v>
      </c>
      <c r="X45" s="1">
        <v>300.60635375976563</v>
      </c>
      <c r="Y45" s="1">
        <v>1250.692138671875</v>
      </c>
      <c r="Z45" s="1">
        <v>7.6295604705810547</v>
      </c>
      <c r="AA45" s="1">
        <v>87.929450988769531</v>
      </c>
      <c r="AB45" s="1">
        <v>15.758692741394043</v>
      </c>
      <c r="AC45" s="1">
        <v>2.1457254886627197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1.1051704182344322</v>
      </c>
      <c r="AL45">
        <f>(U45-T45)/(1000-U45)*AK45</f>
        <v>2.680428850937382E-2</v>
      </c>
      <c r="AM45">
        <f>(P45+273.15)</f>
        <v>300.39156761169431</v>
      </c>
      <c r="AN45">
        <f>(O45+273.15)</f>
        <v>300.88999214172361</v>
      </c>
      <c r="AO45">
        <f>(Y45*AG45+Z45*AH45)*AI45</f>
        <v>200.11073771467636</v>
      </c>
      <c r="AP45">
        <f>((AO45+0.00000010773*(AN45^4-AM45^4))-AL45*44100)/(L45*51.4+0.00000043092*AM45^3)</f>
        <v>-8.0216857335551275</v>
      </c>
      <c r="AQ45">
        <f>0.61365*EXP(17.502*J45/(240.97+J45))</f>
        <v>3.6302558776636835</v>
      </c>
      <c r="AR45">
        <f>AQ45*1000/AA45</f>
        <v>41.286006415840632</v>
      </c>
      <c r="AS45">
        <f>(AR45-U45)</f>
        <v>12.471845115181452</v>
      </c>
      <c r="AT45">
        <f>IF(D45,P45,(O45+P45)/2)</f>
        <v>27.490779876708984</v>
      </c>
      <c r="AU45">
        <f>0.61365*EXP(17.502*AT45/(240.97+AT45))</f>
        <v>3.6836351310403175</v>
      </c>
      <c r="AV45">
        <f>IF(AS45&lt;&gt;0,(1000-(AR45+U45)/2)/AS45*AL45,0)</f>
        <v>2.0738548074073995</v>
      </c>
      <c r="AW45">
        <f>U45*AA45/1000</f>
        <v>2.5336133838688109</v>
      </c>
      <c r="AX45">
        <f>(AU45-AW45)</f>
        <v>1.1500217471715066</v>
      </c>
      <c r="AY45">
        <f>1/(1.6/F45+1.37/N45)</f>
        <v>1.3931919452664534</v>
      </c>
      <c r="AZ45">
        <f>G45*AA45*0.001</f>
        <v>33.341763211199734</v>
      </c>
      <c r="BA45">
        <f>G45/S45</f>
        <v>0.97628593887839921</v>
      </c>
      <c r="BB45">
        <f>(1-AL45*AA45/AQ45/F45)*100</f>
        <v>83.862116526217847</v>
      </c>
      <c r="BC45">
        <f>(S45-E45/(N45/1.35))</f>
        <v>387.59557887970908</v>
      </c>
      <c r="BD45">
        <f>E45*BB45/100/BC45</f>
        <v>5.5058299613600257E-3</v>
      </c>
    </row>
    <row r="46" spans="1:56" x14ac:dyDescent="0.25">
      <c r="A46" s="1" t="s">
        <v>1</v>
      </c>
      <c r="B46" s="1" t="s">
        <v>4953</v>
      </c>
      <c r="K46" s="1">
        <f t="shared" si="0"/>
        <v>2.72</v>
      </c>
    </row>
    <row r="47" spans="1:56" x14ac:dyDescent="0.25">
      <c r="A47" s="1" t="s">
        <v>1</v>
      </c>
      <c r="B47" s="1" t="s">
        <v>4952</v>
      </c>
      <c r="K47" s="1">
        <f t="shared" si="0"/>
        <v>2.72</v>
      </c>
    </row>
    <row r="48" spans="1:56" x14ac:dyDescent="0.25">
      <c r="A48" s="1">
        <v>11</v>
      </c>
      <c r="B48" s="1" t="s">
        <v>4951</v>
      </c>
      <c r="C48" s="1">
        <v>2386.5000021792948</v>
      </c>
      <c r="D48" s="1">
        <v>0</v>
      </c>
      <c r="E48">
        <f>(R48-S48*(1000-T48)/(1000-U48))*AK48</f>
        <v>2.5469222356926275</v>
      </c>
      <c r="F48">
        <f>IF(AV48&lt;&gt;0,1/(1/AV48-1/N48),0)</f>
        <v>4.9066496351172511</v>
      </c>
      <c r="G48">
        <f>((AY48-AL48/2)*S48-E48)/(AY48+AL48/2)</f>
        <v>379.36418548255944</v>
      </c>
      <c r="H48">
        <f>AL48*1000</f>
        <v>27.890846850961069</v>
      </c>
      <c r="I48">
        <f>(AQ48-AW48)</f>
        <v>1.0342941516570501</v>
      </c>
      <c r="J48">
        <f>(P48+AP48*D48)</f>
        <v>27.414356231689453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27.838577270507813</v>
      </c>
      <c r="P48" s="1">
        <v>27.414356231689453</v>
      </c>
      <c r="Q48" s="1">
        <v>27.937099456787109</v>
      </c>
      <c r="R48" s="1">
        <v>400.017822265625</v>
      </c>
      <c r="S48" s="1">
        <v>387.92385864257813</v>
      </c>
      <c r="T48" s="1">
        <v>5.4645023345947266</v>
      </c>
      <c r="U48" s="1">
        <v>29.944477081298828</v>
      </c>
      <c r="V48" s="1">
        <v>12.780976295471191</v>
      </c>
      <c r="W48" s="1">
        <v>70.037422180175781</v>
      </c>
      <c r="X48" s="1">
        <v>300.61886596679688</v>
      </c>
      <c r="Y48" s="1">
        <v>1599.1143798828125</v>
      </c>
      <c r="Z48" s="1">
        <v>7.2727909088134766</v>
      </c>
      <c r="AA48" s="1">
        <v>87.926040649414063</v>
      </c>
      <c r="AB48" s="1">
        <v>16.651920318603516</v>
      </c>
      <c r="AC48" s="1">
        <v>2.200568675994873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1.1052164189955764</v>
      </c>
      <c r="AL48">
        <f>(U48-T48)/(1000-U48)*AK48</f>
        <v>2.7890846850961069E-2</v>
      </c>
      <c r="AM48">
        <f>(P48+273.15)</f>
        <v>300.56435623168943</v>
      </c>
      <c r="AN48">
        <f>(O48+273.15)</f>
        <v>300.98857727050779</v>
      </c>
      <c r="AO48">
        <f>(Y48*AG48+Z48*AH48)*AI48</f>
        <v>255.85829506237133</v>
      </c>
      <c r="AP48">
        <f>((AO48+0.00000010773*(AN48^4-AM48^4))-AL48*44100)/(L48*51.4+0.00000043092*AM48^3)</f>
        <v>-7.9631021227505929</v>
      </c>
      <c r="AQ48">
        <f>0.61365*EXP(17.502*J48/(240.97+J48))</f>
        <v>3.6671934607327787</v>
      </c>
      <c r="AR48">
        <f>AQ48*1000/AA48</f>
        <v>41.707706086242574</v>
      </c>
      <c r="AS48">
        <f>(AR48-U48)</f>
        <v>11.763229004943746</v>
      </c>
      <c r="AT48">
        <f>IF(D48,P48,(O48+P48)/2)</f>
        <v>27.626466751098633</v>
      </c>
      <c r="AU48">
        <f>0.61365*EXP(17.502*AT48/(240.97+AT48))</f>
        <v>3.7129851510480019</v>
      </c>
      <c r="AV48">
        <f>IF(AS48&lt;&gt;0,(1000-(AR48+U48)/2)/AS48*AL48,0)</f>
        <v>2.2860752609702524</v>
      </c>
      <c r="AW48">
        <f>U48*AA48/1000</f>
        <v>2.6328993090757287</v>
      </c>
      <c r="AX48">
        <f>(AU48-AW48)</f>
        <v>1.0800858419722732</v>
      </c>
      <c r="AY48">
        <f>1/(1.6/F48+1.37/N48)</f>
        <v>1.5476150377098576</v>
      </c>
      <c r="AZ48">
        <f>G48*AA48*0.001</f>
        <v>33.355990793671381</v>
      </c>
      <c r="BA48">
        <f>G48/S48</f>
        <v>0.97793465658448886</v>
      </c>
      <c r="BB48">
        <f>(1-AL48*AA48/AQ48/F48)*100</f>
        <v>86.371114316851632</v>
      </c>
      <c r="BC48">
        <f>(S48-E48/(N48/1.35))</f>
        <v>387.12057232132332</v>
      </c>
      <c r="BD48">
        <f>E48*BB48/100/BC48</f>
        <v>5.6824805319968356E-3</v>
      </c>
    </row>
    <row r="49" spans="1:56" x14ac:dyDescent="0.25">
      <c r="A49" s="1" t="s">
        <v>1</v>
      </c>
      <c r="B49" s="1" t="s">
        <v>4950</v>
      </c>
      <c r="K49" s="1">
        <f t="shared" si="0"/>
        <v>2.72</v>
      </c>
    </row>
    <row r="50" spans="1:56" x14ac:dyDescent="0.25">
      <c r="A50" s="1" t="s">
        <v>1</v>
      </c>
      <c r="B50" s="1" t="s">
        <v>4945</v>
      </c>
      <c r="K50" s="1">
        <f t="shared" si="0"/>
        <v>2.72</v>
      </c>
    </row>
    <row r="51" spans="1:56" x14ac:dyDescent="0.25">
      <c r="A51" s="1">
        <v>12</v>
      </c>
      <c r="B51" s="1" t="s">
        <v>4949</v>
      </c>
      <c r="C51" s="1">
        <v>2590.5000021792948</v>
      </c>
      <c r="D51" s="1">
        <v>0</v>
      </c>
      <c r="E51">
        <f>(R51-S51*(1000-T51)/(1000-U51))*AK51</f>
        <v>2.1192597149014856</v>
      </c>
      <c r="F51">
        <f>IF(AV51&lt;&gt;0,1/(1/AV51-1/N51),0)</f>
        <v>6.5270977032969997</v>
      </c>
      <c r="G51">
        <f>((AY51-AL51/2)*S51-E51)/(AY51+AL51/2)</f>
        <v>380.4683864847384</v>
      </c>
      <c r="H51">
        <f>AL51*1000</f>
        <v>29.25106656162686</v>
      </c>
      <c r="I51">
        <f>(AQ51-AW51)</f>
        <v>0.95827059033955964</v>
      </c>
      <c r="J51">
        <f>(P51+AP51*D51)</f>
        <v>27.615432739257813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27.968246459960938</v>
      </c>
      <c r="P51" s="1">
        <v>27.615432739257813</v>
      </c>
      <c r="Q51" s="1">
        <v>28.037824630737305</v>
      </c>
      <c r="R51" s="1">
        <v>400.20541381835938</v>
      </c>
      <c r="S51" s="1">
        <v>388.01876831054688</v>
      </c>
      <c r="T51" s="1">
        <v>5.6677794456481934</v>
      </c>
      <c r="U51" s="1">
        <v>31.304969787597656</v>
      </c>
      <c r="V51" s="1">
        <v>13.155556678771973</v>
      </c>
      <c r="W51" s="1">
        <v>72.662368774414063</v>
      </c>
      <c r="X51" s="1">
        <v>300.62649536132813</v>
      </c>
      <c r="Y51" s="1">
        <v>2000.1485595703125</v>
      </c>
      <c r="Z51" s="1">
        <v>7.5391478538513184</v>
      </c>
      <c r="AA51" s="1">
        <v>87.919593811035156</v>
      </c>
      <c r="AB51" s="1">
        <v>16.901611328125</v>
      </c>
      <c r="AC51" s="1">
        <v>2.2279162406921387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1.1052444682401765</v>
      </c>
      <c r="AL51">
        <f>(U51-T51)/(1000-U51)*AK51</f>
        <v>2.9251066561626859E-2</v>
      </c>
      <c r="AM51">
        <f>(P51+273.15)</f>
        <v>300.76543273925779</v>
      </c>
      <c r="AN51">
        <f>(O51+273.15)</f>
        <v>301.11824645996091</v>
      </c>
      <c r="AO51">
        <f>(Y51*AG51+Z51*AH51)*AI51</f>
        <v>320.02376237816134</v>
      </c>
      <c r="AP51">
        <f>((AO51+0.00000010773*(AN51^4-AM51^4))-AL51*44100)/(L51*51.4+0.00000043092*AM51^3)</f>
        <v>-7.9340503362549448</v>
      </c>
      <c r="AQ51">
        <f>0.61365*EXP(17.502*J51/(240.97+J51))</f>
        <v>3.7105908183318732</v>
      </c>
      <c r="AR51">
        <f>AQ51*1000/AA51</f>
        <v>42.204367166515979</v>
      </c>
      <c r="AS51">
        <f>(AR51-U51)</f>
        <v>10.899397378918323</v>
      </c>
      <c r="AT51">
        <f>IF(D51,P51,(O51+P51)/2)</f>
        <v>27.791839599609375</v>
      </c>
      <c r="AU51">
        <f>0.61365*EXP(17.502*AT51/(240.97+AT51))</f>
        <v>3.7490322106799381</v>
      </c>
      <c r="AV51">
        <f>IF(AS51&lt;&gt;0,(1000-(AR51+U51)/2)/AS51*AL51,0)</f>
        <v>2.5850927650414901</v>
      </c>
      <c r="AW51">
        <f>U51*AA51/1000</f>
        <v>2.7523202279923136</v>
      </c>
      <c r="AX51">
        <f>(AU51-AW51)</f>
        <v>0.99671198268762451</v>
      </c>
      <c r="AY51">
        <f>1/(1.6/F51+1.37/N51)</f>
        <v>1.7692872336038601</v>
      </c>
      <c r="AZ51">
        <f>G51*AA51*0.001</f>
        <v>33.450625997678138</v>
      </c>
      <c r="BA51">
        <f>G51/S51</f>
        <v>0.98054119428634035</v>
      </c>
      <c r="BB51">
        <f>(1-AL51*AA51/AQ51/F51)*100</f>
        <v>89.381474854699377</v>
      </c>
      <c r="BC51">
        <f>(S51-E51/(N51/1.35))</f>
        <v>387.3503645735542</v>
      </c>
      <c r="BD51">
        <f>E51*BB51/100/BC51</f>
        <v>4.8902124857062041E-3</v>
      </c>
    </row>
    <row r="52" spans="1:56" x14ac:dyDescent="0.25">
      <c r="A52" s="1" t="s">
        <v>1</v>
      </c>
      <c r="B52" s="1" t="s">
        <v>4948</v>
      </c>
      <c r="K52" s="2">
        <v>7.7750000000000004</v>
      </c>
    </row>
    <row r="53" spans="1:56" x14ac:dyDescent="0.25">
      <c r="A53" s="1" t="s">
        <v>1</v>
      </c>
      <c r="B53" s="1" t="s">
        <v>4947</v>
      </c>
      <c r="K53" s="2">
        <v>7.7750000000000004</v>
      </c>
    </row>
    <row r="54" spans="1:56" x14ac:dyDescent="0.25">
      <c r="A54" s="1" t="s">
        <v>1</v>
      </c>
      <c r="B54" s="1" t="s">
        <v>4946</v>
      </c>
      <c r="K54" s="2">
        <v>7.7750000000000004</v>
      </c>
    </row>
    <row r="55" spans="1:56" x14ac:dyDescent="0.25">
      <c r="A55" s="1" t="s">
        <v>1</v>
      </c>
      <c r="B55" s="1" t="s">
        <v>4945</v>
      </c>
      <c r="K55" s="2">
        <v>7.7750000000000004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FE5A-7ECA-48C1-86CC-113A5D8588C6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2954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2953</v>
      </c>
    </row>
    <row r="12" spans="1:60" x14ac:dyDescent="0.25">
      <c r="A12" s="1" t="s">
        <v>1</v>
      </c>
      <c r="B12" s="1" t="s">
        <v>2952</v>
      </c>
    </row>
    <row r="13" spans="1:60" x14ac:dyDescent="0.25">
      <c r="A13" s="1" t="s">
        <v>1</v>
      </c>
      <c r="B13" s="1" t="s">
        <v>2951</v>
      </c>
    </row>
    <row r="14" spans="1:60" x14ac:dyDescent="0.25">
      <c r="A14" s="1" t="s">
        <v>1</v>
      </c>
      <c r="B14" s="1" t="s">
        <v>2950</v>
      </c>
    </row>
    <row r="15" spans="1:60" x14ac:dyDescent="0.25">
      <c r="A15" s="1" t="s">
        <v>1</v>
      </c>
      <c r="B15" s="1" t="s">
        <v>2949</v>
      </c>
    </row>
    <row r="16" spans="1:60" x14ac:dyDescent="0.25">
      <c r="A16" s="1" t="s">
        <v>1</v>
      </c>
      <c r="B16" s="1" t="s">
        <v>2948</v>
      </c>
    </row>
    <row r="17" spans="1:60" x14ac:dyDescent="0.25">
      <c r="A17" s="1" t="s">
        <v>1</v>
      </c>
      <c r="B17" s="1" t="s">
        <v>2947</v>
      </c>
    </row>
    <row r="18" spans="1:60" x14ac:dyDescent="0.25">
      <c r="A18" s="1">
        <v>1</v>
      </c>
      <c r="B18" s="1" t="s">
        <v>2946</v>
      </c>
      <c r="C18" s="1">
        <v>346.00000221282244</v>
      </c>
      <c r="D18" s="1">
        <v>0</v>
      </c>
      <c r="E18">
        <f>(R18-S18*(1000-T18)/(1000-U18))*AO18</f>
        <v>-2.9680512769520977</v>
      </c>
      <c r="F18">
        <f>IF(AZ18&lt;&gt;0,1/(1/AZ18-1/N18),0)</f>
        <v>2.6793102626398322</v>
      </c>
      <c r="G18">
        <f>((BC18-AP18/2)*S18-E18)/(BC18+AP18/2)</f>
        <v>388.51030427777704</v>
      </c>
      <c r="H18">
        <f>AP18*1000</f>
        <v>23.875958481077696</v>
      </c>
      <c r="I18">
        <f>(AU18-BA18)</f>
        <v>1.2332732186804187</v>
      </c>
      <c r="J18">
        <f>(P18+AT18*D18)</f>
        <v>26.457006454467773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27.751108169555664</v>
      </c>
      <c r="P18" s="1">
        <v>26.457006454467773</v>
      </c>
      <c r="Q18" s="1">
        <v>27.942888259887695</v>
      </c>
      <c r="R18" s="1">
        <v>400.1993408203125</v>
      </c>
      <c r="S18" s="1">
        <v>394.36029052734375</v>
      </c>
      <c r="T18" s="1">
        <v>4.31512451171875</v>
      </c>
      <c r="U18" s="1">
        <v>25.388360977172852</v>
      </c>
      <c r="V18" s="1">
        <v>10.148998260498047</v>
      </c>
      <c r="W18" s="1">
        <v>59.712394714355469</v>
      </c>
      <c r="X18" s="1">
        <v>300.3516845703125</v>
      </c>
      <c r="Y18" s="1">
        <v>0.17196434736251831</v>
      </c>
      <c r="Z18" s="1">
        <v>8.3457756042480469</v>
      </c>
      <c r="AA18" s="1">
        <v>87.966239929199219</v>
      </c>
      <c r="AB18" s="1">
        <v>3.4451944828033447</v>
      </c>
      <c r="AC18" s="1">
        <v>0.45337417721748352</v>
      </c>
      <c r="AD18" s="1">
        <v>7.7219434082508087E-2</v>
      </c>
      <c r="AE18" s="1">
        <v>1.2848873622715473E-2</v>
      </c>
      <c r="AF18" s="1">
        <v>2.5666987523436546E-2</v>
      </c>
      <c r="AG18" s="1">
        <v>1.0988892987370491E-2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1.104234134449678</v>
      </c>
      <c r="AP18">
        <f>(U18-T18)/(1000-U18)*AO18</f>
        <v>2.3875958481077694E-2</v>
      </c>
      <c r="AQ18">
        <f>(P18+273.15)</f>
        <v>299.60700645446775</v>
      </c>
      <c r="AR18">
        <f>(O18+273.15)</f>
        <v>300.90110816955564</v>
      </c>
      <c r="AS18">
        <f>(Y18*AK18+Z18*AL18)*AM18</f>
        <v>2.7514294963010499E-2</v>
      </c>
      <c r="AT18">
        <f>((AS18+0.00000010773*(AR18^4-AQ18^4))-AP18*44100)/(L18*0.92*2*29.3+0.00000043092*AQ18^3)</f>
        <v>-8.1736260197486992</v>
      </c>
      <c r="AU18">
        <f>0.61365*EXP(17.502*J18/(240.97+J18))</f>
        <v>3.4665918718075246</v>
      </c>
      <c r="AV18">
        <f>AU18*1000/AA18</f>
        <v>39.408207905642627</v>
      </c>
      <c r="AW18">
        <f>(AV18-U18)</f>
        <v>14.019846928469775</v>
      </c>
      <c r="AX18">
        <f>IF(D18,P18,(O18+P18)/2)</f>
        <v>27.104057312011719</v>
      </c>
      <c r="AY18">
        <f>0.61365*EXP(17.502*AX18/(240.97+AX18))</f>
        <v>3.601092319003528</v>
      </c>
      <c r="AZ18">
        <f>IF(AW18&lt;&gt;0,(1000-(AV18+U18)/2)/AW18*AP18,0)</f>
        <v>1.6478367064039021</v>
      </c>
      <c r="BA18">
        <f>U18*AA18/1000</f>
        <v>2.2333186531271059</v>
      </c>
      <c r="BB18">
        <f>(AY18-BA18)</f>
        <v>1.3677736658764221</v>
      </c>
      <c r="BC18">
        <f>1/(1.6/F18+1.37/N18)</f>
        <v>1.0902319013710524</v>
      </c>
      <c r="BD18">
        <f>G18*AA18*0.001</f>
        <v>34.175790641065127</v>
      </c>
      <c r="BE18">
        <f>G18/S18</f>
        <v>0.98516588411641537</v>
      </c>
      <c r="BF18">
        <f>(1-AP18*AA18/AU18/F18)*100</f>
        <v>77.387367652408898</v>
      </c>
      <c r="BG18">
        <f>(S18-E18/(N18/1.35))</f>
        <v>395.29639880664115</v>
      </c>
      <c r="BH18">
        <f>E18*BF18/100/BG18</f>
        <v>-5.8105683753786538E-3</v>
      </c>
    </row>
    <row r="19" spans="1:60" x14ac:dyDescent="0.25">
      <c r="A19" s="1" t="s">
        <v>1</v>
      </c>
      <c r="B19" s="1" t="s">
        <v>2945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2944</v>
      </c>
      <c r="K20" s="1">
        <f t="shared" si="0"/>
        <v>2.72</v>
      </c>
    </row>
    <row r="21" spans="1:60" x14ac:dyDescent="0.25">
      <c r="A21" s="1">
        <v>2</v>
      </c>
      <c r="B21" s="1" t="s">
        <v>2943</v>
      </c>
      <c r="C21" s="1">
        <v>550.00000221282244</v>
      </c>
      <c r="D21" s="1">
        <v>0</v>
      </c>
      <c r="E21">
        <f>(R21-S21*(1000-T21)/(1000-U21))*AO21</f>
        <v>-2.4619427013646753</v>
      </c>
      <c r="F21">
        <f>IF(AZ21&lt;&gt;0,1/(1/AZ21-1/N21),0)</f>
        <v>2.5912143246649633</v>
      </c>
      <c r="G21">
        <f>((BC21-AP21/2)*S21-E21)/(BC21+AP21/2)</f>
        <v>387.71344019175433</v>
      </c>
      <c r="H21">
        <f>AP21*1000</f>
        <v>23.294324118178761</v>
      </c>
      <c r="I21">
        <f>(AU21-BA21)</f>
        <v>1.2290111882656771</v>
      </c>
      <c r="J21">
        <f>(P21+AT21*D21)</f>
        <v>26.227138519287109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27.682600021362305</v>
      </c>
      <c r="P21" s="1">
        <v>26.227138519287109</v>
      </c>
      <c r="Q21" s="1">
        <v>27.945293426513672</v>
      </c>
      <c r="R21" s="1">
        <v>400.0218505859375</v>
      </c>
      <c r="S21" s="1">
        <v>393.940673828125</v>
      </c>
      <c r="T21" s="1">
        <v>4.3348860740661621</v>
      </c>
      <c r="U21" s="1">
        <v>24.906173706054688</v>
      </c>
      <c r="V21" s="1">
        <v>10.23619270324707</v>
      </c>
      <c r="W21" s="1">
        <v>58.812244415283203</v>
      </c>
      <c r="X21" s="1">
        <v>300.3336181640625</v>
      </c>
      <c r="Y21" s="1">
        <v>24.305629730224609</v>
      </c>
      <c r="Z21" s="1">
        <v>8.2189254760742188</v>
      </c>
      <c r="AA21" s="1">
        <v>87.96478271484375</v>
      </c>
      <c r="AB21" s="1">
        <v>3.4791362285614014</v>
      </c>
      <c r="AC21" s="1">
        <v>0.44051006436347961</v>
      </c>
      <c r="AD21" s="1">
        <v>5.1255960017442703E-2</v>
      </c>
      <c r="AE21" s="1">
        <v>2.913125092163682E-3</v>
      </c>
      <c r="AF21" s="1">
        <v>4.4757306575775146E-2</v>
      </c>
      <c r="AG21" s="1">
        <v>1.3923457823693752E-2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1.1041677138384649</v>
      </c>
      <c r="AP21">
        <f>(U21-T21)/(1000-U21)*AO21</f>
        <v>2.329432411817876E-2</v>
      </c>
      <c r="AQ21">
        <f>(P21+273.15)</f>
        <v>299.37713851928709</v>
      </c>
      <c r="AR21">
        <f>(O21+273.15)</f>
        <v>300.83260002136228</v>
      </c>
      <c r="AS21">
        <f>(Y21*AK21+Z21*AL21)*AM21</f>
        <v>3.8889006699122319</v>
      </c>
      <c r="AT21">
        <f>((AS21+0.00000010773*(AR21^4-AQ21^4))-AP21*44100)/(L21*0.92*2*29.3+0.00000043092*AQ21^3)</f>
        <v>-7.9282374485246461</v>
      </c>
      <c r="AU21">
        <f>0.61365*EXP(17.502*J21/(240.97+J21))</f>
        <v>3.4198773465769325</v>
      </c>
      <c r="AV21">
        <f>AU21*1000/AA21</f>
        <v>38.877801331735007</v>
      </c>
      <c r="AW21">
        <f>(AV21-U21)</f>
        <v>13.97162762568032</v>
      </c>
      <c r="AX21">
        <f>IF(D21,P21,(O21+P21)/2)</f>
        <v>26.954869270324707</v>
      </c>
      <c r="AY21">
        <f>0.61365*EXP(17.502*AX21/(240.97+AX21))</f>
        <v>3.5696835993082465</v>
      </c>
      <c r="AZ21">
        <f>IF(AW21&lt;&gt;0,(1000-(AV21+U21)/2)/AW21*AP21,0)</f>
        <v>1.61408695023409</v>
      </c>
      <c r="BA21">
        <f>U21*AA21/1000</f>
        <v>2.1908661583112554</v>
      </c>
      <c r="BB21">
        <f>(AY21-BA21)</f>
        <v>1.3788174409969911</v>
      </c>
      <c r="BC21">
        <f>1/(1.6/F21+1.37/N21)</f>
        <v>1.0666228098436965</v>
      </c>
      <c r="BD21">
        <f>G21*AA21*0.001</f>
        <v>34.105128522092237</v>
      </c>
      <c r="BE21">
        <f>G21/S21</f>
        <v>0.98419245828094515</v>
      </c>
      <c r="BF21">
        <f>(1-AP21*AA21/AU21/F21)*100</f>
        <v>76.876951934311919</v>
      </c>
      <c r="BG21">
        <f>(S21-E21/(N21/1.35))</f>
        <v>394.71715803639984</v>
      </c>
      <c r="BH21">
        <f>E21*BF21/100/BG21</f>
        <v>-4.7949942601782838E-3</v>
      </c>
    </row>
    <row r="22" spans="1:60" x14ac:dyDescent="0.25">
      <c r="A22" s="1" t="s">
        <v>1</v>
      </c>
      <c r="B22" s="1" t="s">
        <v>2942</v>
      </c>
      <c r="K22" s="1">
        <f t="shared" si="0"/>
        <v>2.72</v>
      </c>
    </row>
    <row r="23" spans="1:60" x14ac:dyDescent="0.25">
      <c r="A23" s="1" t="s">
        <v>1</v>
      </c>
      <c r="B23" s="1" t="s">
        <v>2941</v>
      </c>
      <c r="K23" s="1">
        <f t="shared" si="0"/>
        <v>2.72</v>
      </c>
    </row>
    <row r="24" spans="1:60" x14ac:dyDescent="0.25">
      <c r="A24" s="1">
        <v>3</v>
      </c>
      <c r="B24" s="1" t="s">
        <v>2940</v>
      </c>
      <c r="C24" s="1">
        <v>754.00000221282244</v>
      </c>
      <c r="D24" s="1">
        <v>0</v>
      </c>
      <c r="E24">
        <f>(R24-S24*(1000-T24)/(1000-U24))*AO24</f>
        <v>-1.8794067328180826</v>
      </c>
      <c r="F24">
        <f>IF(AZ24&lt;&gt;0,1/(1/AZ24-1/N24),0)</f>
        <v>2.5145272308195405</v>
      </c>
      <c r="G24">
        <f>((BC24-AP24/2)*S24-E24)/(BC24+AP24/2)</f>
        <v>386.89861320835047</v>
      </c>
      <c r="H24">
        <f>AP24*1000</f>
        <v>22.801640626111325</v>
      </c>
      <c r="I24">
        <f>(AU24-BA24)</f>
        <v>1.2263797347982188</v>
      </c>
      <c r="J24">
        <f>(P24+AT24*D24)</f>
        <v>26.030988693237305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27.586471557617188</v>
      </c>
      <c r="P24" s="1">
        <v>26.030988693237305</v>
      </c>
      <c r="Q24" s="1">
        <v>27.854467391967773</v>
      </c>
      <c r="R24" s="1">
        <v>400.03787231445313</v>
      </c>
      <c r="S24" s="1">
        <v>393.61141967773438</v>
      </c>
      <c r="T24" s="1">
        <v>4.3429760932922363</v>
      </c>
      <c r="U24" s="1">
        <v>24.488653182983398</v>
      </c>
      <c r="V24" s="1">
        <v>10.312760353088379</v>
      </c>
      <c r="W24" s="1">
        <v>58.150356292724609</v>
      </c>
      <c r="X24" s="1">
        <v>300.32083129882813</v>
      </c>
      <c r="Y24" s="1">
        <v>49.795982360839844</v>
      </c>
      <c r="Z24" s="1">
        <v>8.3116331100463867</v>
      </c>
      <c r="AA24" s="1">
        <v>87.962005615234375</v>
      </c>
      <c r="AB24" s="1">
        <v>3.3003063201904297</v>
      </c>
      <c r="AC24" s="1">
        <v>0.4533056914806366</v>
      </c>
      <c r="AD24" s="1">
        <v>3.3959608525037766E-2</v>
      </c>
      <c r="AE24" s="1">
        <v>9.0401368215680122E-3</v>
      </c>
      <c r="AF24" s="1">
        <v>4.3213948607444763E-2</v>
      </c>
      <c r="AG24" s="1">
        <v>6.5134204924106598E-3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1.1041207033045148</v>
      </c>
      <c r="AP24">
        <f>(U24-T24)/(1000-U24)*AO24</f>
        <v>2.2801640626111324E-2</v>
      </c>
      <c r="AQ24">
        <f>(P24+273.15)</f>
        <v>299.18098869323728</v>
      </c>
      <c r="AR24">
        <f>(O24+273.15)</f>
        <v>300.73647155761716</v>
      </c>
      <c r="AS24">
        <f>(Y24*AK24+Z24*AL24)*AM24</f>
        <v>7.9673569996500646</v>
      </c>
      <c r="AT24">
        <f>((AS24+0.00000010773*(AR24^4-AQ24^4))-AP24*44100)/(L24*0.92*2*29.3+0.00000043092*AQ24^3)</f>
        <v>-7.7173639136228767</v>
      </c>
      <c r="AU24">
        <f>0.61365*EXP(17.502*J24/(240.97+J24))</f>
        <v>3.3804507835893318</v>
      </c>
      <c r="AV24">
        <f>AU24*1000/AA24</f>
        <v>38.430806118452836</v>
      </c>
      <c r="AW24">
        <f>(AV24-U24)</f>
        <v>13.942152935469437</v>
      </c>
      <c r="AX24">
        <f>IF(D24,P24,(O24+P24)/2)</f>
        <v>26.808730125427246</v>
      </c>
      <c r="AY24">
        <f>0.61365*EXP(17.502*AX24/(240.97+AX24))</f>
        <v>3.5391488943295313</v>
      </c>
      <c r="AZ24">
        <f>IF(AW24&lt;&gt;0,(1000-(AV24+U24)/2)/AW24*AP24,0)</f>
        <v>1.5839954760672292</v>
      </c>
      <c r="BA24">
        <f>U24*AA24/1000</f>
        <v>2.154071048791113</v>
      </c>
      <c r="BB24">
        <f>(AY24-BA24)</f>
        <v>1.3850778455384183</v>
      </c>
      <c r="BC24">
        <f>1/(1.6/F24+1.37/N24)</f>
        <v>1.0456204773169064</v>
      </c>
      <c r="BD24">
        <f>G24*AA24*0.001</f>
        <v>34.032377987559315</v>
      </c>
      <c r="BE24">
        <f>G24/S24</f>
        <v>0.98294560032104772</v>
      </c>
      <c r="BF24">
        <f>(1-AP24*AA24/AU24/F24)*100</f>
        <v>76.404441623806136</v>
      </c>
      <c r="BG24">
        <f>(S24-E24/(N24/1.35))</f>
        <v>394.20417500390408</v>
      </c>
      <c r="BH24">
        <f>E24*BF24/100/BG24</f>
        <v>-3.6426560424826877E-3</v>
      </c>
    </row>
    <row r="25" spans="1:60" x14ac:dyDescent="0.25">
      <c r="A25" s="1" t="s">
        <v>1</v>
      </c>
      <c r="B25" s="1" t="s">
        <v>2939</v>
      </c>
      <c r="K25" s="1">
        <f t="shared" si="0"/>
        <v>2.72</v>
      </c>
    </row>
    <row r="26" spans="1:60" x14ac:dyDescent="0.25">
      <c r="A26" s="1" t="s">
        <v>1</v>
      </c>
      <c r="B26" s="1" t="s">
        <v>2938</v>
      </c>
      <c r="K26" s="1">
        <f t="shared" si="0"/>
        <v>2.72</v>
      </c>
    </row>
    <row r="27" spans="1:60" x14ac:dyDescent="0.25">
      <c r="A27" s="1">
        <v>4</v>
      </c>
      <c r="B27" s="1" t="s">
        <v>2937</v>
      </c>
      <c r="C27" s="1">
        <v>958.00000221282244</v>
      </c>
      <c r="D27" s="1">
        <v>0</v>
      </c>
      <c r="E27">
        <f>(R27-S27*(1000-T27)/(1000-U27))*AO27</f>
        <v>-1.5276225800736585</v>
      </c>
      <c r="F27">
        <f>IF(AZ27&lt;&gt;0,1/(1/AZ27-1/N27),0)</f>
        <v>2.508181567041929</v>
      </c>
      <c r="G27">
        <f>((BC27-AP27/2)*S27-E27)/(BC27+AP27/2)</f>
        <v>386.28705744912372</v>
      </c>
      <c r="H27">
        <f>AP27*1000</f>
        <v>22.670353462137751</v>
      </c>
      <c r="I27">
        <f>(AU27-BA27)</f>
        <v>1.2214449944744321</v>
      </c>
      <c r="J27">
        <f>(P27+AT27*D27)</f>
        <v>25.953128814697266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27.499040603637695</v>
      </c>
      <c r="P27" s="1">
        <v>25.953128814697266</v>
      </c>
      <c r="Q27" s="1">
        <v>27.776950836181641</v>
      </c>
      <c r="R27" s="1">
        <v>399.98092651367188</v>
      </c>
      <c r="S27" s="1">
        <v>393.2889404296875</v>
      </c>
      <c r="T27" s="1">
        <v>4.3349752426147461</v>
      </c>
      <c r="U27" s="1">
        <v>24.368171691894531</v>
      </c>
      <c r="V27" s="1">
        <v>10.34650707244873</v>
      </c>
      <c r="W27" s="1">
        <v>58.160762786865234</v>
      </c>
      <c r="X27" s="1">
        <v>300.30523681640625</v>
      </c>
      <c r="Y27" s="1">
        <v>99.820777893066406</v>
      </c>
      <c r="Z27" s="1">
        <v>8.3523845672607422</v>
      </c>
      <c r="AA27" s="1">
        <v>87.961715698242188</v>
      </c>
      <c r="AB27" s="1">
        <v>3.2838788032531738</v>
      </c>
      <c r="AC27" s="1">
        <v>0.45098644495010376</v>
      </c>
      <c r="AD27" s="1">
        <v>8.1562012434005737E-2</v>
      </c>
      <c r="AE27" s="1">
        <v>5.4437248036265373E-3</v>
      </c>
      <c r="AF27" s="1">
        <v>1.2295480817556381E-2</v>
      </c>
      <c r="AG27" s="1">
        <v>1.2165279127657413E-2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1.1040633706485521</v>
      </c>
      <c r="AP27">
        <f>(U27-T27)/(1000-U27)*AO27</f>
        <v>2.2670353462137752E-2</v>
      </c>
      <c r="AQ27">
        <f>(P27+273.15)</f>
        <v>299.10312881469724</v>
      </c>
      <c r="AR27">
        <f>(O27+273.15)</f>
        <v>300.64904060363767</v>
      </c>
      <c r="AS27">
        <f>(Y27*AK27+Z27*AL27)*AM27</f>
        <v>15.971324105903705</v>
      </c>
      <c r="AT27">
        <f>((AS27+0.00000010773*(AR27^4-AQ27^4))-AP27*44100)/(L27*0.92*2*29.3+0.00000043092*AQ27^3)</f>
        <v>-7.6102183063084157</v>
      </c>
      <c r="AU27">
        <f>0.61365*EXP(17.502*J27/(240.97+J27))</f>
        <v>3.3649111849228124</v>
      </c>
      <c r="AV27">
        <f>AU27*1000/AA27</f>
        <v>38.254269578669167</v>
      </c>
      <c r="AW27">
        <f>(AV27-U27)</f>
        <v>13.886097886774635</v>
      </c>
      <c r="AX27">
        <f>IF(D27,P27,(O27+P27)/2)</f>
        <v>26.72608470916748</v>
      </c>
      <c r="AY27">
        <f>0.61365*EXP(17.502*AX27/(240.97+AX27))</f>
        <v>3.5219818813626556</v>
      </c>
      <c r="AZ27">
        <f>IF(AW27&lt;&gt;0,(1000-(AV27+U27)/2)/AW27*AP27,0)</f>
        <v>1.5814750264666155</v>
      </c>
      <c r="BA27">
        <f>U27*AA27/1000</f>
        <v>2.1434661904483803</v>
      </c>
      <c r="BB27">
        <f>(AY27-BA27)</f>
        <v>1.3785156909142753</v>
      </c>
      <c r="BC27">
        <f>1/(1.6/F27+1.37/N27)</f>
        <v>1.043863365250582</v>
      </c>
      <c r="BD27">
        <f>G27*AA27*0.001</f>
        <v>33.978472325250365</v>
      </c>
      <c r="BE27">
        <f>G27/S27</f>
        <v>0.98219659324029329</v>
      </c>
      <c r="BF27">
        <f>(1-AP27*AA27/AU27/F27)*100</f>
        <v>76.372411117752122</v>
      </c>
      <c r="BG27">
        <f>(S27-E27/(N27/1.35))</f>
        <v>393.77074482301225</v>
      </c>
      <c r="BH27">
        <f>E27*BF27/100/BG27</f>
        <v>-2.9628463071979965E-3</v>
      </c>
    </row>
    <row r="28" spans="1:60" x14ac:dyDescent="0.25">
      <c r="A28" s="1" t="s">
        <v>1</v>
      </c>
      <c r="B28" s="1" t="s">
        <v>2936</v>
      </c>
      <c r="K28" s="1">
        <f t="shared" si="0"/>
        <v>2.72</v>
      </c>
    </row>
    <row r="29" spans="1:60" x14ac:dyDescent="0.25">
      <c r="A29" s="1" t="s">
        <v>1</v>
      </c>
      <c r="B29" s="1" t="s">
        <v>2935</v>
      </c>
      <c r="K29" s="1">
        <f t="shared" si="0"/>
        <v>2.72</v>
      </c>
    </row>
    <row r="30" spans="1:60" x14ac:dyDescent="0.25">
      <c r="A30" s="1">
        <v>5</v>
      </c>
      <c r="B30" s="1" t="s">
        <v>2934</v>
      </c>
      <c r="C30" s="1">
        <v>1162.0000022128224</v>
      </c>
      <c r="D30" s="1">
        <v>0</v>
      </c>
      <c r="E30">
        <f>(R30-S30*(1000-T30)/(1000-U30))*AO30</f>
        <v>-0.8461865704938184</v>
      </c>
      <c r="F30">
        <f>IF(AZ30&lt;&gt;0,1/(1/AZ30-1/N30),0)</f>
        <v>2.5175752394003754</v>
      </c>
      <c r="G30">
        <f>((BC30-AP30/2)*S30-E30)/(BC30+AP30/2)</f>
        <v>385.29640168958537</v>
      </c>
      <c r="H30">
        <f>AP30*1000</f>
        <v>22.626799574857653</v>
      </c>
      <c r="I30">
        <f>(AU30-BA30)</f>
        <v>1.2162717918327774</v>
      </c>
      <c r="J30">
        <f>(P30+AT30*D30)</f>
        <v>25.910207748413086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27.458532333374023</v>
      </c>
      <c r="P30" s="1">
        <v>25.910207748413086</v>
      </c>
      <c r="Q30" s="1">
        <v>27.726772308349609</v>
      </c>
      <c r="R30" s="1">
        <v>400.18515014648438</v>
      </c>
      <c r="S30" s="1">
        <v>392.90093994140625</v>
      </c>
      <c r="T30" s="1">
        <v>4.3394284248352051</v>
      </c>
      <c r="U30" s="1">
        <v>24.330741882324219</v>
      </c>
      <c r="V30" s="1">
        <v>10.381359100341797</v>
      </c>
      <c r="W30" s="1">
        <v>58.207244873046875</v>
      </c>
      <c r="X30" s="1">
        <v>300.36776733398438</v>
      </c>
      <c r="Y30" s="1">
        <v>150.33251953125</v>
      </c>
      <c r="Z30" s="1">
        <v>8.3961029052734375</v>
      </c>
      <c r="AA30" s="1">
        <v>87.958671569824219</v>
      </c>
      <c r="AB30" s="1">
        <v>3.3250043392181396</v>
      </c>
      <c r="AC30" s="1">
        <v>0.45721030235290527</v>
      </c>
      <c r="AD30" s="1">
        <v>7.263270765542984E-2</v>
      </c>
      <c r="AE30" s="1">
        <v>3.4748874604701996E-3</v>
      </c>
      <c r="AF30" s="1">
        <v>4.1661012917757034E-2</v>
      </c>
      <c r="AG30" s="1">
        <v>1.1753728613257408E-2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1.1042932622572952</v>
      </c>
      <c r="AP30">
        <f>(U30-T30)/(1000-U30)*AO30</f>
        <v>2.2626799574857654E-2</v>
      </c>
      <c r="AQ30">
        <f>(P30+273.15)</f>
        <v>299.06020774841306</v>
      </c>
      <c r="AR30">
        <f>(O30+273.15)</f>
        <v>300.608532333374</v>
      </c>
      <c r="AS30">
        <f>(Y30*AK30+Z30*AL30)*AM30</f>
        <v>24.053202587369015</v>
      </c>
      <c r="AT30">
        <f>((AS30+0.00000010773*(AR30^4-AQ30^4))-AP30*44100)/(L30*0.92*2*29.3+0.00000043092*AQ30^3)</f>
        <v>-7.5315357118720874</v>
      </c>
      <c r="AU30">
        <f>0.61365*EXP(17.502*J30/(240.97+J30))</f>
        <v>3.3563715261103</v>
      </c>
      <c r="AV30">
        <f>AU30*1000/AA30</f>
        <v>38.158506332669106</v>
      </c>
      <c r="AW30">
        <f>(AV30-U30)</f>
        <v>13.827764450344887</v>
      </c>
      <c r="AX30">
        <f>IF(D30,P30,(O30+P30)/2)</f>
        <v>26.684370040893555</v>
      </c>
      <c r="AY30">
        <f>0.61365*EXP(17.502*AX30/(240.97+AX30))</f>
        <v>3.5133445986351806</v>
      </c>
      <c r="AZ30">
        <f>IF(AW30&lt;&gt;0,(1000-(AV30+U30)/2)/AW30*AP30,0)</f>
        <v>1.5852044490704964</v>
      </c>
      <c r="BA30">
        <f>U30*AA30/1000</f>
        <v>2.1400997342775225</v>
      </c>
      <c r="BB30">
        <f>(AY30-BA30)</f>
        <v>1.373244864357658</v>
      </c>
      <c r="BC30">
        <f>1/(1.6/F30+1.37/N30)</f>
        <v>1.046463415051718</v>
      </c>
      <c r="BD30">
        <f>G30*AA30*0.001</f>
        <v>33.890159653249306</v>
      </c>
      <c r="BE30">
        <f>G30/S30</f>
        <v>0.98064515128684859</v>
      </c>
      <c r="BF30">
        <f>(1-AP30*AA30/AU30/F30)*100</f>
        <v>76.446833351562901</v>
      </c>
      <c r="BG30">
        <f>(S30-E30/(N30/1.35))</f>
        <v>393.16782288262112</v>
      </c>
      <c r="BH30">
        <f>E30*BF30/100/BG30</f>
        <v>-1.6453097118831093E-3</v>
      </c>
    </row>
    <row r="31" spans="1:60" x14ac:dyDescent="0.25">
      <c r="A31" s="1" t="s">
        <v>1</v>
      </c>
      <c r="B31" s="1" t="s">
        <v>2933</v>
      </c>
      <c r="K31" s="1">
        <f t="shared" si="0"/>
        <v>2.72</v>
      </c>
    </row>
    <row r="32" spans="1:60" x14ac:dyDescent="0.25">
      <c r="A32" s="1" t="s">
        <v>1</v>
      </c>
      <c r="B32" s="1" t="s">
        <v>2932</v>
      </c>
      <c r="K32" s="1">
        <f t="shared" si="0"/>
        <v>2.72</v>
      </c>
    </row>
    <row r="33" spans="1:60" x14ac:dyDescent="0.25">
      <c r="A33" s="1">
        <v>6</v>
      </c>
      <c r="B33" s="1" t="s">
        <v>2931</v>
      </c>
      <c r="C33" s="1">
        <v>1366.0000022128224</v>
      </c>
      <c r="D33" s="1">
        <v>0</v>
      </c>
      <c r="E33">
        <f>(R33-S33*(1000-T33)/(1000-U33))*AO33</f>
        <v>-0.92097175852484769</v>
      </c>
      <c r="F33">
        <f>IF(AZ33&lt;&gt;0,1/(1/AZ33-1/N33),0)</f>
        <v>2.5733479276150839</v>
      </c>
      <c r="G33">
        <f>((BC33-AP33/2)*S33-E33)/(BC33+AP33/2)</f>
        <v>384.9606727702801</v>
      </c>
      <c r="H33">
        <f>AP33*1000</f>
        <v>22.882986586587144</v>
      </c>
      <c r="I33">
        <f>(AU33-BA33)</f>
        <v>1.2127985046613454</v>
      </c>
      <c r="J33">
        <f>(P33+AT33*D33)</f>
        <v>25.989521026611328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27.429859161376953</v>
      </c>
      <c r="P33" s="1">
        <v>25.989521026611328</v>
      </c>
      <c r="Q33" s="1">
        <v>27.699487686157227</v>
      </c>
      <c r="R33" s="1">
        <v>399.77069091796875</v>
      </c>
      <c r="S33" s="1">
        <v>392.47079467773438</v>
      </c>
      <c r="T33" s="1">
        <v>4.3376140594482422</v>
      </c>
      <c r="U33" s="1">
        <v>24.553895950317383</v>
      </c>
      <c r="V33" s="1">
        <v>10.392718315124512</v>
      </c>
      <c r="W33" s="1">
        <v>58.829978942871094</v>
      </c>
      <c r="X33" s="1">
        <v>300.31954956054688</v>
      </c>
      <c r="Y33" s="1">
        <v>300.95843505859375</v>
      </c>
      <c r="Z33" s="1">
        <v>8.215576171875</v>
      </c>
      <c r="AA33" s="1">
        <v>87.944015502929688</v>
      </c>
      <c r="AB33" s="1">
        <v>3.3462231159210205</v>
      </c>
      <c r="AC33" s="1">
        <v>0.45461839437484741</v>
      </c>
      <c r="AD33" s="1">
        <v>8.4786944091320038E-2</v>
      </c>
      <c r="AE33" s="1">
        <v>4.4930269941687584E-3</v>
      </c>
      <c r="AF33" s="1">
        <v>3.5737741738557816E-2</v>
      </c>
      <c r="AG33" s="1">
        <v>1.7052348703145981E-2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1.1041159910314222</v>
      </c>
      <c r="AP33">
        <f>(U33-T33)/(1000-U33)*AO33</f>
        <v>2.2882986586587144E-2</v>
      </c>
      <c r="AQ33">
        <f>(P33+273.15)</f>
        <v>299.13952102661131</v>
      </c>
      <c r="AR33">
        <f>(O33+273.15)</f>
        <v>300.57985916137693</v>
      </c>
      <c r="AS33">
        <f>(Y33*AK33+Z33*AL33)*AM33</f>
        <v>48.153348533063763</v>
      </c>
      <c r="AT33">
        <f>((AS33+0.00000010773*(AR33^4-AQ33^4))-AP33*44100)/(L33*0.92*2*29.3+0.00000043092*AQ33^3)</f>
        <v>-7.4399691115048379</v>
      </c>
      <c r="AU33">
        <f>0.61365*EXP(17.502*J33/(240.97+J33))</f>
        <v>3.3721667107733797</v>
      </c>
      <c r="AV33">
        <f>AU33*1000/AA33</f>
        <v>38.344470530357377</v>
      </c>
      <c r="AW33">
        <f>(AV33-U33)</f>
        <v>13.790574580039994</v>
      </c>
      <c r="AX33">
        <f>IF(D33,P33,(O33+P33)/2)</f>
        <v>26.709690093994141</v>
      </c>
      <c r="AY33">
        <f>0.61365*EXP(17.502*AX33/(240.97+AX33))</f>
        <v>3.5185850651697397</v>
      </c>
      <c r="AZ33">
        <f>IF(AW33&lt;&gt;0,(1000-(AV33+U33)/2)/AW33*AP33,0)</f>
        <v>1.6071364698913877</v>
      </c>
      <c r="BA33">
        <f>U33*AA33/1000</f>
        <v>2.1593682061120343</v>
      </c>
      <c r="BB33">
        <f>(AY33-BA33)</f>
        <v>1.3592168590577054</v>
      </c>
      <c r="BC33">
        <f>1/(1.6/F33+1.37/N33)</f>
        <v>1.0617677396637601</v>
      </c>
      <c r="BD33">
        <f>G33*AA33*0.001</f>
        <v>33.854987374127759</v>
      </c>
      <c r="BE33">
        <f>G33/S33</f>
        <v>0.98086450760337218</v>
      </c>
      <c r="BF33">
        <f>(1-AP33*AA33/AU33/F33)*100</f>
        <v>76.809428462275434</v>
      </c>
      <c r="BG33">
        <f>(S33-E33/(N33/1.35))</f>
        <v>392.76126448694856</v>
      </c>
      <c r="BH33">
        <f>E33*BF33/100/BG33</f>
        <v>-1.8010766538954595E-3</v>
      </c>
    </row>
    <row r="34" spans="1:60" x14ac:dyDescent="0.25">
      <c r="A34" s="1" t="s">
        <v>1</v>
      </c>
      <c r="B34" s="1" t="s">
        <v>2930</v>
      </c>
      <c r="K34" s="1">
        <f t="shared" si="0"/>
        <v>2.72</v>
      </c>
    </row>
    <row r="35" spans="1:60" x14ac:dyDescent="0.25">
      <c r="A35" s="1" t="s">
        <v>1</v>
      </c>
      <c r="B35" s="1" t="s">
        <v>2929</v>
      </c>
      <c r="K35" s="1">
        <f t="shared" si="0"/>
        <v>2.72</v>
      </c>
    </row>
    <row r="36" spans="1:60" x14ac:dyDescent="0.25">
      <c r="A36" s="1">
        <v>7</v>
      </c>
      <c r="B36" s="1" t="s">
        <v>2928</v>
      </c>
      <c r="C36" s="1">
        <v>1570.0000022128224</v>
      </c>
      <c r="D36" s="1">
        <v>0</v>
      </c>
      <c r="E36">
        <f>(R36-S36*(1000-T36)/(1000-U36))*AO36</f>
        <v>-0.30525923483392026</v>
      </c>
      <c r="F36">
        <f>IF(AZ36&lt;&gt;0,1/(1/AZ36-1/N36),0)</f>
        <v>2.6982639962675461</v>
      </c>
      <c r="G36">
        <f>((BC36-AP36/2)*S36-E36)/(BC36+AP36/2)</f>
        <v>383.97375335712917</v>
      </c>
      <c r="H36">
        <f>AP36*1000</f>
        <v>23.34308875105646</v>
      </c>
      <c r="I36">
        <f>(AU36-BA36)</f>
        <v>1.2009849228861538</v>
      </c>
      <c r="J36">
        <f>(P36+AT36*D36)</f>
        <v>26.107250213623047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27.444751739501953</v>
      </c>
      <c r="P36" s="1">
        <v>26.107250213623047</v>
      </c>
      <c r="Q36" s="1">
        <v>27.690313339233398</v>
      </c>
      <c r="R36" s="1">
        <v>399.97354125976563</v>
      </c>
      <c r="S36" s="1">
        <v>391.96389770507813</v>
      </c>
      <c r="T36" s="1">
        <v>4.3440885543823242</v>
      </c>
      <c r="U36" s="1">
        <v>24.956447601318359</v>
      </c>
      <c r="V36" s="1">
        <v>10.399051666259766</v>
      </c>
      <c r="W36" s="1">
        <v>59.741737365722656</v>
      </c>
      <c r="X36" s="1">
        <v>300.34716796875</v>
      </c>
      <c r="Y36" s="1">
        <v>499.30752563476563</v>
      </c>
      <c r="Z36" s="1">
        <v>9.4821834564208984</v>
      </c>
      <c r="AA36" s="1">
        <v>87.943092346191406</v>
      </c>
      <c r="AB36" s="1">
        <v>3.3620128631591797</v>
      </c>
      <c r="AC36" s="1">
        <v>0.44564050436019897</v>
      </c>
      <c r="AD36" s="1">
        <v>8.0730170011520386E-2</v>
      </c>
      <c r="AE36" s="1">
        <v>3.9855111390352249E-3</v>
      </c>
      <c r="AF36" s="1">
        <v>3.9658211171627045E-2</v>
      </c>
      <c r="AG36" s="1">
        <v>1.9093150272965431E-2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1.1042175292968748</v>
      </c>
      <c r="AP36">
        <f>(U36-T36)/(1000-U36)*AO36</f>
        <v>2.3343088751056458E-2</v>
      </c>
      <c r="AQ36">
        <f>(P36+273.15)</f>
        <v>299.25725021362302</v>
      </c>
      <c r="AR36">
        <f>(O36+273.15)</f>
        <v>300.59475173950193</v>
      </c>
      <c r="AS36">
        <f>(Y36*AK36+Z36*AL36)*AM36</f>
        <v>79.889202315899638</v>
      </c>
      <c r="AT36">
        <f>((AS36+0.00000010773*(AR36^4-AQ36^4))-AP36*44100)/(L36*0.92*2*29.3+0.00000043092*AQ36^3)</f>
        <v>-7.3583318164514875</v>
      </c>
      <c r="AU36">
        <f>0.61365*EXP(17.502*J36/(240.97+J36))</f>
        <v>3.3957320989217812</v>
      </c>
      <c r="AV36">
        <f>AU36*1000/AA36</f>
        <v>38.612834826803102</v>
      </c>
      <c r="AW36">
        <f>(AV36-U36)</f>
        <v>13.656387225484742</v>
      </c>
      <c r="AX36">
        <f>IF(D36,P36,(O36+P36)/2)</f>
        <v>26.7760009765625</v>
      </c>
      <c r="AY36">
        <f>0.61365*EXP(17.502*AX36/(240.97+AX36))</f>
        <v>3.5323417158577963</v>
      </c>
      <c r="AZ36">
        <f>IF(AW36&lt;&gt;0,(1000-(AV36+U36)/2)/AW36*AP36,0)</f>
        <v>1.6549865405177768</v>
      </c>
      <c r="BA36">
        <f>U36*AA36/1000</f>
        <v>2.1947471760356274</v>
      </c>
      <c r="BB36">
        <f>(AY36-BA36)</f>
        <v>1.3375945398221689</v>
      </c>
      <c r="BC36">
        <f>1/(1.6/F36+1.37/N36)</f>
        <v>1.0952407254605059</v>
      </c>
      <c r="BD36">
        <f>G36*AA36*0.001</f>
        <v>33.767839249999739</v>
      </c>
      <c r="BE36">
        <f>G36/S36</f>
        <v>0.97961510130210794</v>
      </c>
      <c r="BF36">
        <f>(1-AP36*AA36/AU36/F36)*100</f>
        <v>77.595142012656055</v>
      </c>
      <c r="BG36">
        <f>(S36-E36/(N36/1.35))</f>
        <v>392.06017491540769</v>
      </c>
      <c r="BH36">
        <f>E36*BF36/100/BG36</f>
        <v>-6.041581163586298E-4</v>
      </c>
    </row>
    <row r="37" spans="1:60" x14ac:dyDescent="0.25">
      <c r="A37" s="1" t="s">
        <v>1</v>
      </c>
      <c r="B37" s="1" t="s">
        <v>2927</v>
      </c>
      <c r="K37" s="1">
        <f t="shared" si="0"/>
        <v>2.72</v>
      </c>
    </row>
    <row r="38" spans="1:60" x14ac:dyDescent="0.25">
      <c r="A38" s="1" t="s">
        <v>1</v>
      </c>
      <c r="B38" s="1" t="s">
        <v>2926</v>
      </c>
      <c r="K38" s="1">
        <f t="shared" si="0"/>
        <v>2.72</v>
      </c>
    </row>
    <row r="39" spans="1:60" x14ac:dyDescent="0.25">
      <c r="A39" s="1">
        <v>8</v>
      </c>
      <c r="B39" s="1" t="s">
        <v>2925</v>
      </c>
      <c r="C39" s="1">
        <v>1774.0000022128224</v>
      </c>
      <c r="D39" s="1">
        <v>0</v>
      </c>
      <c r="E39">
        <f>(R39-S39*(1000-T39)/(1000-U39))*AO39</f>
        <v>8.1534884178453101E-2</v>
      </c>
      <c r="F39">
        <f>IF(AZ39&lt;&gt;0,1/(1/AZ39-1/N39),0)</f>
        <v>2.9576399230211545</v>
      </c>
      <c r="G39">
        <f>((BC39-AP39/2)*S39-E39)/(BC39+AP39/2)</f>
        <v>383.59629504701729</v>
      </c>
      <c r="H39">
        <f>AP39*1000</f>
        <v>23.877148984849267</v>
      </c>
      <c r="I39">
        <f>(AU39-BA39)</f>
        <v>1.1620282266656323</v>
      </c>
      <c r="J39">
        <f>(P39+AT39*D39)</f>
        <v>26.116230010986328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27.42864990234375</v>
      </c>
      <c r="P39" s="1">
        <v>26.116230010986328</v>
      </c>
      <c r="Q39" s="1">
        <v>27.694425582885742</v>
      </c>
      <c r="R39" s="1">
        <v>400.17733764648438</v>
      </c>
      <c r="S39" s="1">
        <v>391.63555908203125</v>
      </c>
      <c r="T39" s="1">
        <v>4.348970890045166</v>
      </c>
      <c r="U39" s="1">
        <v>25.42131233215332</v>
      </c>
      <c r="V39" s="1">
        <v>10.419990539550781</v>
      </c>
      <c r="W39" s="1">
        <v>60.908626556396484</v>
      </c>
      <c r="X39" s="1">
        <v>300.3692626953125</v>
      </c>
      <c r="Y39" s="1">
        <v>750.1993408203125</v>
      </c>
      <c r="Z39" s="1">
        <v>9.1597414016723633</v>
      </c>
      <c r="AA39" s="1">
        <v>87.938308715820313</v>
      </c>
      <c r="AB39" s="1">
        <v>3.2283732891082764</v>
      </c>
      <c r="AC39" s="1">
        <v>0.44442400336265564</v>
      </c>
      <c r="AD39" s="1">
        <v>4.7570813447237015E-2</v>
      </c>
      <c r="AE39" s="1">
        <v>5.3995060734450817E-3</v>
      </c>
      <c r="AF39" s="1">
        <v>6.2869511544704437E-2</v>
      </c>
      <c r="AG39" s="1">
        <v>1.5068313106894493E-2</v>
      </c>
      <c r="AH39" s="1">
        <v>1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1.1042987599092369</v>
      </c>
      <c r="AP39">
        <f>(U39-T39)/(1000-U39)*AO39</f>
        <v>2.3877148984849265E-2</v>
      </c>
      <c r="AQ39">
        <f>(P39+273.15)</f>
        <v>299.26623001098631</v>
      </c>
      <c r="AR39">
        <f>(O39+273.15)</f>
        <v>300.57864990234373</v>
      </c>
      <c r="AS39">
        <f>(Y39*AK39+Z39*AL39)*AM39</f>
        <v>120.03189184832809</v>
      </c>
      <c r="AT39">
        <f>((AS39+0.00000010773*(AR39^4-AQ39^4))-AP39*44100)/(L39*0.92*2*29.3+0.00000043092*AQ39^3)</f>
        <v>-7.2298670251780681</v>
      </c>
      <c r="AU39">
        <f>0.61365*EXP(17.502*J39/(240.97+J39))</f>
        <v>3.397535438491821</v>
      </c>
      <c r="AV39">
        <f>AU39*1000/AA39</f>
        <v>38.63544214241405</v>
      </c>
      <c r="AW39">
        <f>(AV39-U39)</f>
        <v>13.214129810260729</v>
      </c>
      <c r="AX39">
        <f>IF(D39,P39,(O39+P39)/2)</f>
        <v>26.772439956665039</v>
      </c>
      <c r="AY39">
        <f>0.61365*EXP(17.502*AX39/(240.97+AX39))</f>
        <v>3.5316017663829706</v>
      </c>
      <c r="AZ39">
        <f>IF(AW39&lt;&gt;0,(1000-(AV39+U39)/2)/AW39*AP39,0)</f>
        <v>1.7490673227581723</v>
      </c>
      <c r="BA39">
        <f>U39*AA39/1000</f>
        <v>2.2355072118261887</v>
      </c>
      <c r="BB39">
        <f>(AY39-BA39)</f>
        <v>1.2960945545567819</v>
      </c>
      <c r="BC39">
        <f>1/(1.6/F39+1.37/N39)</f>
        <v>1.1613871721259168</v>
      </c>
      <c r="BD39">
        <f>G39*AA39*0.001</f>
        <v>33.732809416089502</v>
      </c>
      <c r="BE39">
        <f>G39/S39</f>
        <v>0.97947258912378266</v>
      </c>
      <c r="BF39">
        <f>(1-AP39*AA39/AU39/F39)*100</f>
        <v>79.104571442707766</v>
      </c>
      <c r="BG39">
        <f>(S39-E39/(N39/1.35))</f>
        <v>391.60984339419133</v>
      </c>
      <c r="BH39">
        <f>E39*BF39/100/BG39</f>
        <v>1.6469918157994428E-4</v>
      </c>
    </row>
    <row r="40" spans="1:60" x14ac:dyDescent="0.25">
      <c r="A40" s="1" t="s">
        <v>1</v>
      </c>
      <c r="B40" s="1" t="s">
        <v>2924</v>
      </c>
      <c r="K40" s="1">
        <f t="shared" si="0"/>
        <v>2.72</v>
      </c>
    </row>
    <row r="41" spans="1:60" x14ac:dyDescent="0.25">
      <c r="A41" s="1" t="s">
        <v>1</v>
      </c>
      <c r="B41" s="1" t="s">
        <v>2923</v>
      </c>
      <c r="K41" s="1">
        <f t="shared" si="0"/>
        <v>2.72</v>
      </c>
    </row>
    <row r="42" spans="1:60" x14ac:dyDescent="0.25">
      <c r="A42" s="1">
        <v>9</v>
      </c>
      <c r="B42" s="1" t="s">
        <v>2922</v>
      </c>
      <c r="C42" s="1">
        <v>1978.0000022128224</v>
      </c>
      <c r="D42" s="1">
        <v>0</v>
      </c>
      <c r="E42">
        <f>(R42-S42*(1000-T42)/(1000-U42))*AO42</f>
        <v>-0.1846681784866501</v>
      </c>
      <c r="F42">
        <f>IF(AZ42&lt;&gt;0,1/(1/AZ42-1/N42),0)</f>
        <v>3.1854524780018263</v>
      </c>
      <c r="G42">
        <f>((BC42-AP42/2)*S42-E42)/(BC42+AP42/2)</f>
        <v>383.9285462688668</v>
      </c>
      <c r="H42">
        <f>AP42*1000</f>
        <v>24.445108458596987</v>
      </c>
      <c r="I42">
        <f>(AU42-BA42)</f>
        <v>1.1388773666606369</v>
      </c>
      <c r="J42">
        <f>(P42+AT42*D42)</f>
        <v>26.215377807617188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27.481164932250977</v>
      </c>
      <c r="P42" s="1">
        <v>26.215377807617188</v>
      </c>
      <c r="Q42" s="1">
        <v>27.720964431762695</v>
      </c>
      <c r="R42" s="1">
        <v>400.07275390625</v>
      </c>
      <c r="S42" s="1">
        <v>391.5714111328125</v>
      </c>
      <c r="T42" s="1">
        <v>4.3485617637634277</v>
      </c>
      <c r="U42" s="1">
        <v>25.912837982177734</v>
      </c>
      <c r="V42" s="1">
        <v>10.386548042297363</v>
      </c>
      <c r="W42" s="1">
        <v>61.892860412597656</v>
      </c>
      <c r="X42" s="1">
        <v>300.34735107421875</v>
      </c>
      <c r="Y42" s="1">
        <v>1000.12890625</v>
      </c>
      <c r="Z42" s="1">
        <v>8.467097282409668</v>
      </c>
      <c r="AA42" s="1">
        <v>87.9342041015625</v>
      </c>
      <c r="AB42" s="1">
        <v>3.4076869487762451</v>
      </c>
      <c r="AC42" s="1">
        <v>0.44496482610702515</v>
      </c>
      <c r="AD42" s="1">
        <v>8.3473511040210724E-2</v>
      </c>
      <c r="AE42" s="1">
        <v>8.0128032714128494E-3</v>
      </c>
      <c r="AF42" s="1">
        <v>2.8616258874535561E-2</v>
      </c>
      <c r="AG42" s="1">
        <v>1.0451586917042732E-2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1.1042182024787452</v>
      </c>
      <c r="AP42">
        <f>(U42-T42)/(1000-U42)*AO42</f>
        <v>2.4445108458596987E-2</v>
      </c>
      <c r="AQ42">
        <f>(P42+273.15)</f>
        <v>299.36537780761716</v>
      </c>
      <c r="AR42">
        <f>(O42+273.15)</f>
        <v>300.63116493225095</v>
      </c>
      <c r="AS42">
        <f>(Y42*AK42+Z42*AL42)*AM42</f>
        <v>160.02062142326031</v>
      </c>
      <c r="AT42">
        <f>((AS42+0.00000010773*(AR42^4-AQ42^4))-AP42*44100)/(L42*0.92*2*29.3+0.00000043092*AQ42^3)</f>
        <v>-7.1156910511677109</v>
      </c>
      <c r="AU42">
        <f>0.61365*EXP(17.502*J42/(240.97+J42))</f>
        <v>3.4175021506361749</v>
      </c>
      <c r="AV42">
        <f>AU42*1000/AA42</f>
        <v>38.86430980473785</v>
      </c>
      <c r="AW42">
        <f>(AV42-U42)</f>
        <v>12.951471822560116</v>
      </c>
      <c r="AX42">
        <f>IF(D42,P42,(O42+P42)/2)</f>
        <v>26.848271369934082</v>
      </c>
      <c r="AY42">
        <f>0.61365*EXP(17.502*AX42/(240.97+AX42))</f>
        <v>3.547388161428747</v>
      </c>
      <c r="AZ42">
        <f>IF(AW42&lt;&gt;0,(1000-(AV42+U42)/2)/AW42*AP42,0)</f>
        <v>1.8263072012981898</v>
      </c>
      <c r="BA42">
        <f>U42*AA42/1000</f>
        <v>2.278624783975538</v>
      </c>
      <c r="BB42">
        <f>(AY42-BA42)</f>
        <v>1.268763377453209</v>
      </c>
      <c r="BC42">
        <f>1/(1.6/F42+1.37/N42)</f>
        <v>1.2160259629235279</v>
      </c>
      <c r="BD42">
        <f>G42*AA42*0.001</f>
        <v>33.760451148022717</v>
      </c>
      <c r="BE42">
        <f>G42/S42</f>
        <v>0.98048155547966342</v>
      </c>
      <c r="BF42">
        <f>(1-AP42*AA42/AU42/F42)*100</f>
        <v>80.254420749534688</v>
      </c>
      <c r="BG42">
        <f>(S42-E42/(N42/1.35))</f>
        <v>391.62965453721273</v>
      </c>
      <c r="BH42">
        <f>E42*BF42/100/BG42</f>
        <v>-3.7842991519196985E-4</v>
      </c>
    </row>
    <row r="43" spans="1:60" x14ac:dyDescent="0.25">
      <c r="A43" s="1" t="s">
        <v>1</v>
      </c>
      <c r="B43" s="1" t="s">
        <v>2921</v>
      </c>
      <c r="K43" s="1">
        <f t="shared" si="0"/>
        <v>2.72</v>
      </c>
    </row>
    <row r="44" spans="1:60" x14ac:dyDescent="0.25">
      <c r="A44" s="1" t="s">
        <v>1</v>
      </c>
      <c r="B44" s="1" t="s">
        <v>2920</v>
      </c>
      <c r="K44" s="1">
        <f t="shared" si="0"/>
        <v>2.72</v>
      </c>
    </row>
    <row r="45" spans="1:60" x14ac:dyDescent="0.25">
      <c r="A45" s="1">
        <v>10</v>
      </c>
      <c r="B45" s="1" t="s">
        <v>2919</v>
      </c>
      <c r="C45" s="1">
        <v>2182.0000022128224</v>
      </c>
      <c r="D45" s="1">
        <v>0</v>
      </c>
      <c r="E45">
        <f>(R45-S45*(1000-T45)/(1000-U45))*AO45</f>
        <v>-0.20557947328826881</v>
      </c>
      <c r="F45">
        <f>IF(AZ45&lt;&gt;0,1/(1/AZ45-1/N45),0)</f>
        <v>3.3112089878300934</v>
      </c>
      <c r="G45">
        <f>((BC45-AP45/2)*S45-E45)/(BC45+AP45/2)</f>
        <v>383.76630878186535</v>
      </c>
      <c r="H45">
        <f>AP45*1000</f>
        <v>24.954653694040264</v>
      </c>
      <c r="I45">
        <f>(AU45-BA45)</f>
        <v>1.1367055384146325</v>
      </c>
      <c r="J45">
        <f>(P45+AT45*D45)</f>
        <v>26.397350311279297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27.580999374389648</v>
      </c>
      <c r="P45" s="1">
        <v>26.397350311279297</v>
      </c>
      <c r="Q45" s="1">
        <v>27.780393600463867</v>
      </c>
      <c r="R45" s="1">
        <v>400.02847290039063</v>
      </c>
      <c r="S45" s="1">
        <v>391.37014770507813</v>
      </c>
      <c r="T45" s="1">
        <v>4.3561725616455078</v>
      </c>
      <c r="U45" s="1">
        <v>26.359287261962891</v>
      </c>
      <c r="V45" s="1">
        <v>10.343362808227539</v>
      </c>
      <c r="W45" s="1">
        <v>62.587890625</v>
      </c>
      <c r="X45" s="1">
        <v>300.3551025390625</v>
      </c>
      <c r="Y45" s="1">
        <v>1250.5416259765625</v>
      </c>
      <c r="Z45" s="1">
        <v>8.5390148162841797</v>
      </c>
      <c r="AA45" s="1">
        <v>87.927627563476563</v>
      </c>
      <c r="AB45" s="1">
        <v>3.2623698711395264</v>
      </c>
      <c r="AC45" s="1">
        <v>0.44402459263801575</v>
      </c>
      <c r="AD45" s="1">
        <v>9.7236327826976776E-2</v>
      </c>
      <c r="AE45" s="1">
        <v>1.7443980323150754E-3</v>
      </c>
      <c r="AF45" s="1">
        <v>4.3322078883647919E-2</v>
      </c>
      <c r="AG45" s="1">
        <v>1.2112277559936047E-2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1.1042467005112591</v>
      </c>
      <c r="AP45">
        <f>(U45-T45)/(1000-U45)*AO45</f>
        <v>2.4954653694040263E-2</v>
      </c>
      <c r="AQ45">
        <f>(P45+273.15)</f>
        <v>299.54735031127927</v>
      </c>
      <c r="AR45">
        <f>(O45+273.15)</f>
        <v>300.73099937438963</v>
      </c>
      <c r="AS45">
        <f>(Y45*AK45+Z45*AL45)*AM45</f>
        <v>200.08665568396464</v>
      </c>
      <c r="AT45">
        <f>((AS45+0.00000010773*(AR45^4-AQ45^4))-AP45*44100)/(L45*0.92*2*29.3+0.00000043092*AQ45^3)</f>
        <v>-6.9832988434064864</v>
      </c>
      <c r="AU45">
        <f>0.61365*EXP(17.502*J45/(240.97+J45))</f>
        <v>3.4544151316231972</v>
      </c>
      <c r="AV45">
        <f>AU45*1000/AA45</f>
        <v>39.287027608352012</v>
      </c>
      <c r="AW45">
        <f>(AV45-U45)</f>
        <v>12.927740346389122</v>
      </c>
      <c r="AX45">
        <f>IF(D45,P45,(O45+P45)/2)</f>
        <v>26.989174842834473</v>
      </c>
      <c r="AY45">
        <f>0.61365*EXP(17.502*AX45/(240.97+AX45))</f>
        <v>3.5768847363778509</v>
      </c>
      <c r="AZ45">
        <f>IF(AW45&lt;&gt;0,(1000-(AV45+U45)/2)/AW45*AP45,0)</f>
        <v>1.866959152984714</v>
      </c>
      <c r="BA45">
        <f>U45*AA45/1000</f>
        <v>2.3177095932085647</v>
      </c>
      <c r="BB45">
        <f>(AY45-BA45)</f>
        <v>1.2591751431692861</v>
      </c>
      <c r="BC45">
        <f>1/(1.6/F45+1.37/N45)</f>
        <v>1.2449042570382058</v>
      </c>
      <c r="BD45">
        <f>G45*AA45*0.001</f>
        <v>33.743661069982004</v>
      </c>
      <c r="BE45">
        <f>G45/S45</f>
        <v>0.98057123424512505</v>
      </c>
      <c r="BF45">
        <f>(1-AP45*AA45/AU45/F45)*100</f>
        <v>80.81703285014261</v>
      </c>
      <c r="BG45">
        <f>(S45-E45/(N45/1.35))</f>
        <v>391.43498642551839</v>
      </c>
      <c r="BH45">
        <f>E45*BF45/100/BG45</f>
        <v>-4.2444655235779187E-4</v>
      </c>
    </row>
    <row r="46" spans="1:60" x14ac:dyDescent="0.25">
      <c r="A46" s="1" t="s">
        <v>1</v>
      </c>
      <c r="B46" s="1" t="s">
        <v>2918</v>
      </c>
      <c r="K46" s="1">
        <f t="shared" si="0"/>
        <v>2.72</v>
      </c>
    </row>
    <row r="47" spans="1:60" x14ac:dyDescent="0.25">
      <c r="A47" s="1" t="s">
        <v>1</v>
      </c>
      <c r="B47" s="1" t="s">
        <v>2917</v>
      </c>
      <c r="K47" s="1">
        <f t="shared" si="0"/>
        <v>2.72</v>
      </c>
    </row>
    <row r="48" spans="1:60" x14ac:dyDescent="0.25">
      <c r="A48" s="1">
        <v>11</v>
      </c>
      <c r="B48" s="1" t="s">
        <v>2916</v>
      </c>
      <c r="C48" s="1">
        <v>2386.0000022128224</v>
      </c>
      <c r="D48" s="1">
        <v>0</v>
      </c>
      <c r="E48">
        <f>(R48-S48*(1000-T48)/(1000-U48))*AO48</f>
        <v>-0.58825581949066352</v>
      </c>
      <c r="F48">
        <f>IF(AZ48&lt;&gt;0,1/(1/AZ48-1/N48),0)</f>
        <v>3.4093422568552856</v>
      </c>
      <c r="G48">
        <f>((BC48-AP48/2)*S48-E48)/(BC48+AP48/2)</f>
        <v>384.18716618055305</v>
      </c>
      <c r="H48">
        <f>AP48*1000</f>
        <v>25.524402968443209</v>
      </c>
      <c r="I48">
        <f>(AU48-BA48)</f>
        <v>1.143089959234425</v>
      </c>
      <c r="J48">
        <f>(P48+AT48*D48)</f>
        <v>26.643604278564453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27.704320907592773</v>
      </c>
      <c r="P48" s="1">
        <v>26.643604278564453</v>
      </c>
      <c r="Q48" s="1">
        <v>27.855148315429688</v>
      </c>
      <c r="R48" s="1">
        <v>400.05538940429688</v>
      </c>
      <c r="S48" s="1">
        <v>391.53750610351563</v>
      </c>
      <c r="T48" s="1">
        <v>4.3678607940673828</v>
      </c>
      <c r="U48" s="1">
        <v>26.862516403198242</v>
      </c>
      <c r="V48" s="1">
        <v>10.296078681945801</v>
      </c>
      <c r="W48" s="1">
        <v>63.321285247802734</v>
      </c>
      <c r="X48" s="1">
        <v>300.34426879882813</v>
      </c>
      <c r="Y48" s="1">
        <v>1600.7982177734375</v>
      </c>
      <c r="Z48" s="1">
        <v>8.0521783828735352</v>
      </c>
      <c r="AA48" s="1">
        <v>87.922950744628906</v>
      </c>
      <c r="AB48" s="1">
        <v>3.3379650115966797</v>
      </c>
      <c r="AC48" s="1">
        <v>0.44826263189315796</v>
      </c>
      <c r="AD48" s="1">
        <v>7.1136251091957092E-2</v>
      </c>
      <c r="AE48" s="1">
        <v>1.525692455470562E-2</v>
      </c>
      <c r="AF48" s="1">
        <v>3.4937888383865356E-2</v>
      </c>
      <c r="AG48" s="1">
        <v>6.4975572749972343E-3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1.1042068705839267</v>
      </c>
      <c r="AP48">
        <f>(U48-T48)/(1000-U48)*AO48</f>
        <v>2.5524402968443209E-2</v>
      </c>
      <c r="AQ48">
        <f>(P48+273.15)</f>
        <v>299.79360427856443</v>
      </c>
      <c r="AR48">
        <f>(O48+273.15)</f>
        <v>300.85432090759275</v>
      </c>
      <c r="AS48">
        <f>(Y48*AK48+Z48*AL48)*AM48</f>
        <v>256.12770911884945</v>
      </c>
      <c r="AT48">
        <f>((AS48+0.00000010773*(AR48^4-AQ48^4))-AP48*44100)/(L48*0.92*2*29.3+0.00000043092*AQ48^3)</f>
        <v>-6.7493840417650741</v>
      </c>
      <c r="AU48">
        <f>0.61365*EXP(17.502*J48/(240.97+J48))</f>
        <v>3.5049216658296101</v>
      </c>
      <c r="AV48">
        <f>AU48*1000/AA48</f>
        <v>39.863558219396097</v>
      </c>
      <c r="AW48">
        <f>(AV48-U48)</f>
        <v>13.001041816197855</v>
      </c>
      <c r="AX48">
        <f>IF(D48,P48,(O48+P48)/2)</f>
        <v>27.173962593078613</v>
      </c>
      <c r="AY48">
        <f>0.61365*EXP(17.502*AX48/(240.97+AX48))</f>
        <v>3.6158923631874678</v>
      </c>
      <c r="AZ48">
        <f>IF(AW48&lt;&gt;0,(1000-(AV48+U48)/2)/AW48*AP48,0)</f>
        <v>1.8977580188319096</v>
      </c>
      <c r="BA48">
        <f>U48*AA48/1000</f>
        <v>2.361831706595185</v>
      </c>
      <c r="BB48">
        <f>(AY48-BA48)</f>
        <v>1.2540606565922827</v>
      </c>
      <c r="BC48">
        <f>1/(1.6/F48+1.37/N48)</f>
        <v>1.2668391995573656</v>
      </c>
      <c r="BD48">
        <f>G48*AA48*0.001</f>
        <v>33.778869288811329</v>
      </c>
      <c r="BE48">
        <f>G48/S48</f>
        <v>0.98122698385625595</v>
      </c>
      <c r="BF48">
        <f>(1-AP48*AA48/AU48/F48)*100</f>
        <v>81.219423049752862</v>
      </c>
      <c r="BG48">
        <f>(S48-E48/(N48/1.35))</f>
        <v>391.72303899752126</v>
      </c>
      <c r="BH48">
        <f>E48*BF48/100/BG48</f>
        <v>-1.2196831308917112E-3</v>
      </c>
    </row>
    <row r="49" spans="1:60" x14ac:dyDescent="0.25">
      <c r="A49" s="1" t="s">
        <v>1</v>
      </c>
      <c r="B49" s="1" t="s">
        <v>2915</v>
      </c>
      <c r="K49" s="1">
        <f t="shared" si="0"/>
        <v>2.72</v>
      </c>
    </row>
    <row r="50" spans="1:60" x14ac:dyDescent="0.25">
      <c r="A50" s="1" t="s">
        <v>1</v>
      </c>
      <c r="B50" s="1" t="s">
        <v>2910</v>
      </c>
      <c r="K50" s="1">
        <f t="shared" si="0"/>
        <v>2.72</v>
      </c>
    </row>
    <row r="51" spans="1:60" x14ac:dyDescent="0.25">
      <c r="A51" s="1">
        <v>12</v>
      </c>
      <c r="B51" s="1" t="s">
        <v>2914</v>
      </c>
      <c r="C51" s="1">
        <v>2590.0000022128224</v>
      </c>
      <c r="D51" s="1">
        <v>0</v>
      </c>
      <c r="E51">
        <f>(R51-S51*(1000-T51)/(1000-U51))*AO51</f>
        <v>-1.2207930114853605</v>
      </c>
      <c r="F51">
        <f>IF(AZ51&lt;&gt;0,1/(1/AZ51-1/N51),0)</f>
        <v>3.6008694641886381</v>
      </c>
      <c r="G51">
        <f>((BC51-AP51/2)*S51-E51)/(BC51+AP51/2)</f>
        <v>385.03030926296645</v>
      </c>
      <c r="H51">
        <f>AP51*1000</f>
        <v>25.996345685612365</v>
      </c>
      <c r="I51">
        <f>(AU51-BA51)</f>
        <v>1.129278169354341</v>
      </c>
      <c r="J51">
        <f>(P51+AT51*D51)</f>
        <v>26.752464294433594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27.787935256958008</v>
      </c>
      <c r="P51" s="1">
        <v>26.752464294433594</v>
      </c>
      <c r="Q51" s="1">
        <v>27.929357528686523</v>
      </c>
      <c r="R51" s="1">
        <v>399.93411254882813</v>
      </c>
      <c r="S51" s="1">
        <v>391.81576538085938</v>
      </c>
      <c r="T51" s="1">
        <v>4.3787646293640137</v>
      </c>
      <c r="U51" s="1">
        <v>27.277902603149414</v>
      </c>
      <c r="V51" s="1">
        <v>10.270730972290039</v>
      </c>
      <c r="W51" s="1">
        <v>63.982429504394531</v>
      </c>
      <c r="X51" s="1">
        <v>300.36605834960938</v>
      </c>
      <c r="Y51" s="1">
        <v>2000.700439453125</v>
      </c>
      <c r="Z51" s="1">
        <v>8.3047971725463867</v>
      </c>
      <c r="AA51" s="1">
        <v>87.916412353515625</v>
      </c>
      <c r="AB51" s="1">
        <v>3.387763500213623</v>
      </c>
      <c r="AC51" s="1">
        <v>0.44602024555206299</v>
      </c>
      <c r="AD51" s="1">
        <v>6.5292023122310638E-2</v>
      </c>
      <c r="AE51" s="1">
        <v>3.7548281252384186E-3</v>
      </c>
      <c r="AF51" s="1">
        <v>1.3474428094923496E-2</v>
      </c>
      <c r="AG51" s="1">
        <v>1.1701144278049469E-2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1.1042869792265049</v>
      </c>
      <c r="AP51">
        <f>(U51-T51)/(1000-U51)*AO51</f>
        <v>2.5996345685612366E-2</v>
      </c>
      <c r="AQ51">
        <f>(P51+273.15)</f>
        <v>299.90246429443357</v>
      </c>
      <c r="AR51">
        <f>(O51+273.15)</f>
        <v>300.93793525695799</v>
      </c>
      <c r="AS51">
        <f>(Y51*AK51+Z51*AL51)*AM51</f>
        <v>320.11206315743766</v>
      </c>
      <c r="AT51">
        <f>((AS51+0.00000010773*(AR51^4-AQ51^4))-AP51*44100)/(L51*0.92*2*29.3+0.00000043092*AQ51^3)</f>
        <v>-6.4110180910553325</v>
      </c>
      <c r="AU51">
        <f>0.61365*EXP(17.502*J51/(240.97+J51))</f>
        <v>3.5274535027518623</v>
      </c>
      <c r="AV51">
        <f>AU51*1000/AA51</f>
        <v>40.122809931868261</v>
      </c>
      <c r="AW51">
        <f>(AV51-U51)</f>
        <v>12.844907328718847</v>
      </c>
      <c r="AX51">
        <f>IF(D51,P51,(O51+P51)/2)</f>
        <v>27.270199775695801</v>
      </c>
      <c r="AY51">
        <f>0.61365*EXP(17.502*AX51/(240.97+AX51))</f>
        <v>3.636354127554251</v>
      </c>
      <c r="AZ51">
        <f>IF(AW51&lt;&gt;0,(1000-(AV51+U51)/2)/AW51*AP51,0)</f>
        <v>1.9556590741756181</v>
      </c>
      <c r="BA51">
        <f>U51*AA51/1000</f>
        <v>2.3981753333975213</v>
      </c>
      <c r="BB51">
        <f>(AY51-BA51)</f>
        <v>1.2381787941567297</v>
      </c>
      <c r="BC51">
        <f>1/(1.6/F51+1.37/N51)</f>
        <v>1.3082077880634928</v>
      </c>
      <c r="BD51">
        <f>G51*AA51*0.001</f>
        <v>33.850483437764602</v>
      </c>
      <c r="BE51">
        <f>G51/S51</f>
        <v>0.98268202375344138</v>
      </c>
      <c r="BF51">
        <f>(1-AP51*AA51/AU51/F51)*100</f>
        <v>82.006585485935304</v>
      </c>
      <c r="BG51">
        <f>(S51-E51/(N51/1.35))</f>
        <v>392.20079728857405</v>
      </c>
      <c r="BH51">
        <f>E51*BF51/100/BG51</f>
        <v>-2.5525972193102221E-3</v>
      </c>
    </row>
    <row r="52" spans="1:60" x14ac:dyDescent="0.25">
      <c r="A52" s="1" t="s">
        <v>1</v>
      </c>
      <c r="B52" s="1" t="s">
        <v>2913</v>
      </c>
      <c r="K52" s="2">
        <v>9.92</v>
      </c>
    </row>
    <row r="53" spans="1:60" x14ac:dyDescent="0.25">
      <c r="A53" s="1" t="s">
        <v>1</v>
      </c>
      <c r="B53" s="1" t="s">
        <v>2912</v>
      </c>
      <c r="K53" s="2">
        <v>9.92</v>
      </c>
    </row>
    <row r="54" spans="1:60" x14ac:dyDescent="0.25">
      <c r="A54" s="1" t="s">
        <v>1</v>
      </c>
      <c r="B54" s="1" t="s">
        <v>2911</v>
      </c>
      <c r="K54" s="2">
        <v>9.92</v>
      </c>
    </row>
    <row r="55" spans="1:60" x14ac:dyDescent="0.25">
      <c r="A55" s="1" t="s">
        <v>1</v>
      </c>
      <c r="B55" s="1" t="s">
        <v>2910</v>
      </c>
      <c r="K55" s="2">
        <v>9.92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98D3-7B0B-47D6-B32C-C9A969FC613C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2198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2197</v>
      </c>
    </row>
    <row r="12" spans="1:56" x14ac:dyDescent="0.25">
      <c r="A12" s="1" t="s">
        <v>1</v>
      </c>
      <c r="B12" s="1" t="s">
        <v>2196</v>
      </c>
    </row>
    <row r="13" spans="1:56" x14ac:dyDescent="0.25">
      <c r="A13" s="1" t="s">
        <v>1</v>
      </c>
      <c r="B13" s="1" t="s">
        <v>2195</v>
      </c>
    </row>
    <row r="14" spans="1:56" x14ac:dyDescent="0.25">
      <c r="A14" s="1" t="s">
        <v>1</v>
      </c>
      <c r="B14" s="1" t="s">
        <v>2194</v>
      </c>
    </row>
    <row r="15" spans="1:56" x14ac:dyDescent="0.25">
      <c r="A15" s="1" t="s">
        <v>1</v>
      </c>
      <c r="B15" s="1" t="s">
        <v>2193</v>
      </c>
    </row>
    <row r="16" spans="1:56" x14ac:dyDescent="0.25">
      <c r="A16" s="1" t="s">
        <v>1</v>
      </c>
      <c r="B16" s="1" t="s">
        <v>2192</v>
      </c>
    </row>
    <row r="17" spans="1:56" x14ac:dyDescent="0.25">
      <c r="A17" s="1" t="s">
        <v>1</v>
      </c>
      <c r="B17" s="1" t="s">
        <v>2191</v>
      </c>
    </row>
    <row r="18" spans="1:56" x14ac:dyDescent="0.25">
      <c r="A18" s="1">
        <v>1</v>
      </c>
      <c r="B18" s="1" t="s">
        <v>2190</v>
      </c>
      <c r="C18" s="1">
        <v>497.5000278390944</v>
      </c>
      <c r="D18" s="1">
        <v>0</v>
      </c>
      <c r="E18">
        <f>(R18-S18*(1000-T18)/(1000-U18))*AK18</f>
        <v>-2.2525498354658025</v>
      </c>
      <c r="F18">
        <f>IF(AV18&lt;&gt;0,1/(1/AV18-1/N18),0)</f>
        <v>1.8605336989129984</v>
      </c>
      <c r="G18">
        <f>((AY18-AL18/2)*S18-E18)/(AY18+AL18/2)</f>
        <v>391.08151055502759</v>
      </c>
      <c r="H18">
        <f>AL18*1000</f>
        <v>16.479492123733312</v>
      </c>
      <c r="I18">
        <f>(AQ18-AW18)</f>
        <v>1.0851936002049145</v>
      </c>
      <c r="J18">
        <f>(P18+AP18*D18)</f>
        <v>24.383684158325195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24.673194885253906</v>
      </c>
      <c r="P18" s="1">
        <v>24.383684158325195</v>
      </c>
      <c r="Q18" s="1">
        <v>24.753250122070313</v>
      </c>
      <c r="R18" s="1">
        <v>399.957275390625</v>
      </c>
      <c r="S18" s="1">
        <v>396.07711791992188</v>
      </c>
      <c r="T18" s="1">
        <v>7.8927345275878906</v>
      </c>
      <c r="U18" s="1">
        <v>22.514772415161133</v>
      </c>
      <c r="V18" s="1">
        <v>22.253908157348633</v>
      </c>
      <c r="W18" s="1">
        <v>63.481380462646484</v>
      </c>
      <c r="X18" s="1">
        <v>299.6505126953125</v>
      </c>
      <c r="Y18" s="1">
        <v>0.37045913934707642</v>
      </c>
      <c r="Z18" s="1">
        <v>8.9129114151000977</v>
      </c>
      <c r="AA18" s="1">
        <v>87.920417785644531</v>
      </c>
      <c r="AB18" s="1">
        <v>11.466558456420898</v>
      </c>
      <c r="AC18" s="1">
        <v>2.1890707015991211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1.1016562966739427</v>
      </c>
      <c r="AL18">
        <f>(U18-T18)/(1000-U18)*AK18</f>
        <v>1.6479492123733314E-2</v>
      </c>
      <c r="AM18">
        <f>(P18+273.15)</f>
        <v>297.53368415832517</v>
      </c>
      <c r="AN18">
        <f>(O18+273.15)</f>
        <v>297.82319488525388</v>
      </c>
      <c r="AO18">
        <f>(Y18*AG18+Z18*AH18)*AI18</f>
        <v>5.9273460970667102E-2</v>
      </c>
      <c r="AP18">
        <f>((AO18+0.00000010773*(AN18^4-AM18^4))-AL18*44100)/(L18*51.4+0.00000043092*AM18^3)</f>
        <v>-5.9609773912663222</v>
      </c>
      <c r="AQ18">
        <f>0.61365*EXP(17.502*J18/(240.97+J18))</f>
        <v>3.0647017972945862</v>
      </c>
      <c r="AR18">
        <f>AQ18*1000/AA18</f>
        <v>34.857680098455866</v>
      </c>
      <c r="AS18">
        <f>(AR18-U18)</f>
        <v>12.342907683294733</v>
      </c>
      <c r="AT18">
        <f>IF(D18,P18,(O18+P18)/2)</f>
        <v>24.528439521789551</v>
      </c>
      <c r="AU18">
        <f>0.61365*EXP(17.502*AT18/(240.97+AT18))</f>
        <v>3.0913746531490447</v>
      </c>
      <c r="AV18">
        <f>IF(AS18&lt;&gt;0,(1000-(AR18+U18)/2)/AS18*AL18,0)</f>
        <v>1.2968384836693414</v>
      </c>
      <c r="AW18">
        <f>U18*AA18/1000</f>
        <v>1.9795081970896717</v>
      </c>
      <c r="AX18">
        <f>(AU18-AW18)</f>
        <v>1.111866456059373</v>
      </c>
      <c r="AY18">
        <f>1/(1.6/F18+1.37/N18)</f>
        <v>0.84743196659623388</v>
      </c>
      <c r="AZ18">
        <f>G18*AA18*0.001</f>
        <v>34.384049796238976</v>
      </c>
      <c r="BA18">
        <f>G18/S18</f>
        <v>0.98738728611455839</v>
      </c>
      <c r="BB18">
        <f>(1-AL18*AA18/AQ18/F18)*100</f>
        <v>74.589816420180455</v>
      </c>
      <c r="BC18">
        <f>(S18-E18/(N18/1.35))</f>
        <v>396.7875606831193</v>
      </c>
      <c r="BD18">
        <f>E18*BB18/100/BC18</f>
        <v>-4.2344391647621002E-3</v>
      </c>
    </row>
    <row r="19" spans="1:56" x14ac:dyDescent="0.25">
      <c r="A19" s="1" t="s">
        <v>1</v>
      </c>
      <c r="B19" s="1" t="s">
        <v>2189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2188</v>
      </c>
      <c r="K20" s="1">
        <f t="shared" si="0"/>
        <v>2.72</v>
      </c>
    </row>
    <row r="21" spans="1:56" x14ac:dyDescent="0.25">
      <c r="A21" s="1">
        <v>2</v>
      </c>
      <c r="B21" s="1" t="s">
        <v>2187</v>
      </c>
      <c r="C21" s="1">
        <v>700.5000278390944</v>
      </c>
      <c r="D21" s="1">
        <v>0</v>
      </c>
      <c r="E21">
        <f>(R21-S21*(1000-T21)/(1000-U21))*AK21</f>
        <v>-0.85886318521367933</v>
      </c>
      <c r="F21">
        <f>IF(AV21&lt;&gt;0,1/(1/AV21-1/N21),0)</f>
        <v>1.846257952806462</v>
      </c>
      <c r="G21">
        <f>((AY21-AL21/2)*S21-E21)/(AY21+AL21/2)</f>
        <v>388.10641704520344</v>
      </c>
      <c r="H21">
        <f>AL21*1000</f>
        <v>16.560716643911636</v>
      </c>
      <c r="I21">
        <f>(AQ21-AW21)</f>
        <v>1.0963596531670241</v>
      </c>
      <c r="J21">
        <f>(P21+AP21*D21)</f>
        <v>24.464094161987305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24.765493392944336</v>
      </c>
      <c r="P21" s="1">
        <v>24.464094161987305</v>
      </c>
      <c r="Q21" s="1">
        <v>24.901847839355469</v>
      </c>
      <c r="R21" s="1">
        <v>399.93624877929688</v>
      </c>
      <c r="S21" s="1">
        <v>394.77999877929688</v>
      </c>
      <c r="T21" s="1">
        <v>7.8576221466064453</v>
      </c>
      <c r="U21" s="1">
        <v>22.554849624633789</v>
      </c>
      <c r="V21" s="1">
        <v>22.034202575683594</v>
      </c>
      <c r="W21" s="1">
        <v>63.247905731201172</v>
      </c>
      <c r="X21" s="1">
        <v>299.57461547851563</v>
      </c>
      <c r="Y21" s="1">
        <v>25.658185958862305</v>
      </c>
      <c r="Z21" s="1">
        <v>9.148503303527832</v>
      </c>
      <c r="AA21" s="1">
        <v>87.924934387207031</v>
      </c>
      <c r="AB21" s="1">
        <v>11.531220436096191</v>
      </c>
      <c r="AC21" s="1">
        <v>2.1927802562713623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1.1013772627886602</v>
      </c>
      <c r="AL21">
        <f>(U21-T21)/(1000-U21)*AK21</f>
        <v>1.6560716643911635E-2</v>
      </c>
      <c r="AM21">
        <f>(P21+273.15)</f>
        <v>297.61409416198728</v>
      </c>
      <c r="AN21">
        <f>(O21+273.15)</f>
        <v>297.91549339294431</v>
      </c>
      <c r="AO21">
        <f>(Y21*AG21+Z21*AH21)*AI21</f>
        <v>4.1053096616571452</v>
      </c>
      <c r="AP21">
        <f>((AO21+0.00000010773*(AN21^4-AM21^4))-AL21*44100)/(L21*51.4+0.00000043092*AM21^3)</f>
        <v>-5.9555637621327424</v>
      </c>
      <c r="AQ21">
        <f>0.61365*EXP(17.502*J21/(240.97+J21))</f>
        <v>3.0794933265262712</v>
      </c>
      <c r="AR21">
        <f>AQ21*1000/AA21</f>
        <v>35.024118561916538</v>
      </c>
      <c r="AS21">
        <f>(AR21-U21)</f>
        <v>12.469268937282749</v>
      </c>
      <c r="AT21">
        <f>IF(D21,P21,(O21+P21)/2)</f>
        <v>24.61479377746582</v>
      </c>
      <c r="AU21">
        <f>0.61365*EXP(17.502*AT21/(240.97+AT21))</f>
        <v>3.1073828682408062</v>
      </c>
      <c r="AV21">
        <f>IF(AS21&lt;&gt;0,(1000-(AR21+U21)/2)/AS21*AL21,0)</f>
        <v>1.2898865391721552</v>
      </c>
      <c r="AW21">
        <f>U21*AA21/1000</f>
        <v>1.9831336733592471</v>
      </c>
      <c r="AX21">
        <f>(AU21-AW21)</f>
        <v>1.1242491948815592</v>
      </c>
      <c r="AY21">
        <f>1/(1.6/F21+1.37/N21)</f>
        <v>0.84268344755184765</v>
      </c>
      <c r="AZ21">
        <f>G21*AA21*0.001</f>
        <v>34.124231253953518</v>
      </c>
      <c r="BA21">
        <f>G21/S21</f>
        <v>0.98309544111979108</v>
      </c>
      <c r="BB21">
        <f>(1-AL21*AA21/AQ21/F21)*100</f>
        <v>74.389412984949118</v>
      </c>
      <c r="BC21">
        <f>(S21-E21/(N21/1.35))</f>
        <v>395.05087986032993</v>
      </c>
      <c r="BD21">
        <f>E21*BB21/100/BC21</f>
        <v>-1.6172683428782042E-3</v>
      </c>
    </row>
    <row r="22" spans="1:56" x14ac:dyDescent="0.25">
      <c r="A22" s="1" t="s">
        <v>1</v>
      </c>
      <c r="B22" s="1" t="s">
        <v>2186</v>
      </c>
      <c r="K22" s="1">
        <f t="shared" si="0"/>
        <v>2.72</v>
      </c>
    </row>
    <row r="23" spans="1:56" x14ac:dyDescent="0.25">
      <c r="A23" s="1" t="s">
        <v>1</v>
      </c>
      <c r="B23" s="1" t="s">
        <v>2185</v>
      </c>
      <c r="K23" s="1">
        <f t="shared" si="0"/>
        <v>2.72</v>
      </c>
    </row>
    <row r="24" spans="1:56" x14ac:dyDescent="0.25">
      <c r="A24" s="1">
        <v>3</v>
      </c>
      <c r="B24" s="1" t="s">
        <v>2184</v>
      </c>
      <c r="C24" s="1">
        <v>903.5000278390944</v>
      </c>
      <c r="D24" s="1">
        <v>0</v>
      </c>
      <c r="E24">
        <f>(R24-S24*(1000-T24)/(1000-U24))*AK24</f>
        <v>-0.15354364338016382</v>
      </c>
      <c r="F24">
        <f>IF(AV24&lt;&gt;0,1/(1/AV24-1/N24),0)</f>
        <v>1.8492251574257987</v>
      </c>
      <c r="G24">
        <f>((AY24-AL24/2)*S24-E24)/(AY24+AL24/2)</f>
        <v>386.72307868122164</v>
      </c>
      <c r="H24">
        <f>AL24*1000</f>
        <v>16.609662092012702</v>
      </c>
      <c r="I24">
        <f>(AQ24-AW24)</f>
        <v>1.098367525846573</v>
      </c>
      <c r="J24">
        <f>(P24+AP24*D24)</f>
        <v>24.466041564941406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24.898033142089844</v>
      </c>
      <c r="P24" s="1">
        <v>24.466041564941406</v>
      </c>
      <c r="Q24" s="1">
        <v>25.00811767578125</v>
      </c>
      <c r="R24" s="1">
        <v>400.03341674804688</v>
      </c>
      <c r="S24" s="1">
        <v>394.228515625</v>
      </c>
      <c r="T24" s="1">
        <v>7.7977838516235352</v>
      </c>
      <c r="U24" s="1">
        <v>22.536256790161133</v>
      </c>
      <c r="V24" s="1">
        <v>21.693931579589844</v>
      </c>
      <c r="W24" s="1">
        <v>62.697299957275391</v>
      </c>
      <c r="X24" s="1">
        <v>299.6248779296875</v>
      </c>
      <c r="Y24" s="1">
        <v>49.417118072509766</v>
      </c>
      <c r="Z24" s="1">
        <v>8.9994783401489258</v>
      </c>
      <c r="AA24" s="1">
        <v>87.924308776855469</v>
      </c>
      <c r="AB24" s="1">
        <v>11.535373687744141</v>
      </c>
      <c r="AC24" s="1">
        <v>2.1930246353149414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1.1015620512120861</v>
      </c>
      <c r="AL24">
        <f>(U24-T24)/(1000-U24)*AK24</f>
        <v>1.66096620920127E-2</v>
      </c>
      <c r="AM24">
        <f>(P24+273.15)</f>
        <v>297.61604156494138</v>
      </c>
      <c r="AN24">
        <f>(O24+273.15)</f>
        <v>298.04803314208982</v>
      </c>
      <c r="AO24">
        <f>(Y24*AG24+Z24*AH24)*AI24</f>
        <v>7.9067387148721764</v>
      </c>
      <c r="AP24">
        <f>((AO24+0.00000010773*(AN24^4-AM24^4))-AL24*44100)/(L24*51.4+0.00000043092*AM24^3)</f>
        <v>-5.9297464660662991</v>
      </c>
      <c r="AQ24">
        <f>0.61365*EXP(17.502*J24/(240.97+J24))</f>
        <v>3.0798523265392062</v>
      </c>
      <c r="AR24">
        <f>AQ24*1000/AA24</f>
        <v>35.028450827581857</v>
      </c>
      <c r="AS24">
        <f>(AR24-U24)</f>
        <v>12.492194037420724</v>
      </c>
      <c r="AT24">
        <f>IF(D24,P24,(O24+P24)/2)</f>
        <v>24.682037353515625</v>
      </c>
      <c r="AU24">
        <f>0.61365*EXP(17.502*AT24/(240.97+AT24))</f>
        <v>3.1198985067534717</v>
      </c>
      <c r="AV24">
        <f>IF(AS24&lt;&gt;0,(1000-(AR24+U24)/2)/AS24*AL24,0)</f>
        <v>1.2913341621745493</v>
      </c>
      <c r="AW24">
        <f>U24*AA24/1000</f>
        <v>1.9814848006926331</v>
      </c>
      <c r="AX24">
        <f>(AU24-AW24)</f>
        <v>1.1384137060608386</v>
      </c>
      <c r="AY24">
        <f>1/(1.6/F24+1.37/N24)</f>
        <v>0.84367205398897849</v>
      </c>
      <c r="AZ24">
        <f>G24*AA24*0.001</f>
        <v>34.002359381103901</v>
      </c>
      <c r="BA24">
        <f>G24/S24</f>
        <v>0.98096170965238416</v>
      </c>
      <c r="BB24">
        <f>(1-AL24*AA24/AQ24/F24)*100</f>
        <v>74.358107592876976</v>
      </c>
      <c r="BC24">
        <f>(S24-E24/(N24/1.35))</f>
        <v>394.27694250930546</v>
      </c>
      <c r="BD24">
        <f>E24*BB24/100/BC24</f>
        <v>-2.8957348309545372E-4</v>
      </c>
    </row>
    <row r="25" spans="1:56" x14ac:dyDescent="0.25">
      <c r="A25" s="1" t="s">
        <v>1</v>
      </c>
      <c r="B25" s="1" t="s">
        <v>2183</v>
      </c>
      <c r="K25" s="1">
        <f t="shared" si="0"/>
        <v>2.72</v>
      </c>
    </row>
    <row r="26" spans="1:56" x14ac:dyDescent="0.25">
      <c r="A26" s="1" t="s">
        <v>1</v>
      </c>
      <c r="B26" s="1" t="s">
        <v>2182</v>
      </c>
      <c r="K26" s="1">
        <f t="shared" si="0"/>
        <v>2.72</v>
      </c>
    </row>
    <row r="27" spans="1:56" x14ac:dyDescent="0.25">
      <c r="A27" s="1">
        <v>4</v>
      </c>
      <c r="B27" s="1" t="s">
        <v>2181</v>
      </c>
      <c r="C27" s="1">
        <v>1106.5000278390944</v>
      </c>
      <c r="D27" s="1">
        <v>0</v>
      </c>
      <c r="E27">
        <f>(R27-S27*(1000-T27)/(1000-U27))*AK27</f>
        <v>1.0501787554042064</v>
      </c>
      <c r="F27">
        <f>IF(AV27&lt;&gt;0,1/(1/AV27-1/N27),0)</f>
        <v>0.22543437796650437</v>
      </c>
      <c r="G27">
        <f>((AY27-AL27/2)*S27-E27)/(AY27+AL27/2)</f>
        <v>339.75992152419286</v>
      </c>
      <c r="H27">
        <f>AL27*1000</f>
        <v>16.743204432858072</v>
      </c>
      <c r="I27">
        <f>(AQ27-AW27)</f>
        <v>6.4662046624638192</v>
      </c>
      <c r="J27">
        <f>(P27+AP27*D27)</f>
        <v>42.472991943359375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24.992332458496094</v>
      </c>
      <c r="P27" s="1">
        <v>42.472991943359375</v>
      </c>
      <c r="Q27" s="1">
        <v>25.121047973632813</v>
      </c>
      <c r="R27" s="1">
        <v>399.98333740234375</v>
      </c>
      <c r="S27" s="1">
        <v>393.0545654296875</v>
      </c>
      <c r="T27" s="1">
        <v>7.7150683403015137</v>
      </c>
      <c r="U27" s="1">
        <v>22.573997497558594</v>
      </c>
      <c r="V27" s="1">
        <v>21.343461990356445</v>
      </c>
      <c r="W27" s="1">
        <v>62.450164794921875</v>
      </c>
      <c r="X27" s="1">
        <v>299.57382202148438</v>
      </c>
      <c r="Y27" s="1">
        <v>100.79403686523438</v>
      </c>
      <c r="Z27" s="1">
        <v>9.0672359466552734</v>
      </c>
      <c r="AA27" s="1">
        <v>87.924453735351563</v>
      </c>
      <c r="AB27" s="1">
        <v>11.595749855041504</v>
      </c>
      <c r="AC27" s="1">
        <v>2.1909623146057129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1.1013743456672218</v>
      </c>
      <c r="AL27">
        <f>(U27-T27)/(1000-U27)*AK27</f>
        <v>1.674320443285807E-2</v>
      </c>
      <c r="AM27">
        <f>(P27+273.15)</f>
        <v>315.62299194335935</v>
      </c>
      <c r="AN27">
        <f>(O27+273.15)</f>
        <v>298.14233245849607</v>
      </c>
      <c r="AO27">
        <f>(Y27*AG27+Z27*AH27)*AI27</f>
        <v>16.127045537969934</v>
      </c>
      <c r="AP27">
        <f>((AO27+0.00000010773*(AN27^4-AM27^4))-AL27*44100)/(L27*51.4+0.00000043092*AM27^3)</f>
        <v>-7.6090856566046181</v>
      </c>
      <c r="AQ27">
        <f>0.61365*EXP(17.502*J27/(240.97+J27))</f>
        <v>8.4510110610598517</v>
      </c>
      <c r="AR27">
        <f>AQ27*1000/AA27</f>
        <v>96.116730921035852</v>
      </c>
      <c r="AS27">
        <f>(AR27-U27)</f>
        <v>73.542733423477259</v>
      </c>
      <c r="AT27">
        <f>IF(D27,P27,(O27+P27)/2)</f>
        <v>33.732662200927734</v>
      </c>
      <c r="AU27">
        <f>0.61365*EXP(17.502*AT27/(240.97+AT27))</f>
        <v>5.2638490054549001</v>
      </c>
      <c r="AV27">
        <f>IF(AS27&lt;&gt;0,(1000-(AR27+U27)/2)/AS27*AL27,0)</f>
        <v>0.21415539149285423</v>
      </c>
      <c r="AW27">
        <f>U27*AA27/1000</f>
        <v>1.9848063985960325</v>
      </c>
      <c r="AX27">
        <f>(AU27-AW27)</f>
        <v>3.2790426068588676</v>
      </c>
      <c r="AY27">
        <f>1/(1.6/F27+1.37/N27)</f>
        <v>0.13481673977143999</v>
      </c>
      <c r="AZ27">
        <f>G27*AA27*0.001</f>
        <v>29.873205501180571</v>
      </c>
      <c r="BA27">
        <f>G27/S27</f>
        <v>0.86440904497004656</v>
      </c>
      <c r="BB27">
        <f>(1-AL27*AA27/AQ27/F27)*100</f>
        <v>22.728482109791472</v>
      </c>
      <c r="BC27">
        <f>(S27-E27/(N27/1.35))</f>
        <v>392.72334439071489</v>
      </c>
      <c r="BD27">
        <f>E27*BB27/100/BC27</f>
        <v>6.0778075444735164E-4</v>
      </c>
    </row>
    <row r="28" spans="1:56" x14ac:dyDescent="0.25">
      <c r="A28" s="1" t="s">
        <v>1</v>
      </c>
      <c r="B28" s="1" t="s">
        <v>2180</v>
      </c>
      <c r="K28" s="1">
        <f t="shared" si="0"/>
        <v>2.72</v>
      </c>
    </row>
    <row r="29" spans="1:56" x14ac:dyDescent="0.25">
      <c r="A29" s="1" t="s">
        <v>1</v>
      </c>
      <c r="B29" s="1" t="s">
        <v>2179</v>
      </c>
      <c r="K29" s="1">
        <f t="shared" si="0"/>
        <v>2.72</v>
      </c>
    </row>
    <row r="30" spans="1:56" x14ac:dyDescent="0.25">
      <c r="A30" s="1">
        <v>5</v>
      </c>
      <c r="B30" s="1" t="s">
        <v>2178</v>
      </c>
      <c r="C30" s="1">
        <v>1309.5000278390944</v>
      </c>
      <c r="D30" s="1">
        <v>0</v>
      </c>
      <c r="E30">
        <f>(R30-S30*(1000-T30)/(1000-U30))*AK30</f>
        <v>1.8171015379982705</v>
      </c>
      <c r="F30">
        <f>IF(AV30&lt;&gt;0,1/(1/AV30-1/N30),0)</f>
        <v>1.8613232438748568</v>
      </c>
      <c r="G30">
        <f>((AY30-AL30/2)*S30-E30)/(AY30+AL30/2)</f>
        <v>382.36644694301674</v>
      </c>
      <c r="H30">
        <f>AL30*1000</f>
        <v>16.986810314265366</v>
      </c>
      <c r="I30">
        <f>(AQ30-AW30)</f>
        <v>1.1179653147995958</v>
      </c>
      <c r="J30">
        <f>(P30+AP30*D30)</f>
        <v>24.648548126220703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25.127452850341797</v>
      </c>
      <c r="P30" s="1">
        <v>24.648548126220703</v>
      </c>
      <c r="Q30" s="1">
        <v>25.229530334472656</v>
      </c>
      <c r="R30" s="1">
        <v>399.96969604492188</v>
      </c>
      <c r="S30" s="1">
        <v>392.27145385742188</v>
      </c>
      <c r="T30" s="1">
        <v>7.6266188621520996</v>
      </c>
      <c r="U30" s="1">
        <v>22.696479797363281</v>
      </c>
      <c r="V30" s="1">
        <v>20.930810928344727</v>
      </c>
      <c r="W30" s="1">
        <v>62.289165496826172</v>
      </c>
      <c r="X30" s="1">
        <v>299.64080810546875</v>
      </c>
      <c r="Y30" s="1">
        <v>150.35859680175781</v>
      </c>
      <c r="Z30" s="1">
        <v>9.0819225311279297</v>
      </c>
      <c r="AA30" s="1">
        <v>87.929695129394531</v>
      </c>
      <c r="AB30" s="1">
        <v>11.615520477294922</v>
      </c>
      <c r="AC30" s="1">
        <v>2.1975002288818359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1.1016206180348111</v>
      </c>
      <c r="AL30">
        <f>(U30-T30)/(1000-U30)*AK30</f>
        <v>1.6986810314265365E-2</v>
      </c>
      <c r="AM30">
        <f>(P30+273.15)</f>
        <v>297.79854812622068</v>
      </c>
      <c r="AN30">
        <f>(O30+273.15)</f>
        <v>298.27745285034177</v>
      </c>
      <c r="AO30">
        <f>(Y30*AG30+Z30*AH30)*AI30</f>
        <v>24.057374950557005</v>
      </c>
      <c r="AP30">
        <f>((AO30+0.00000010773*(AN30^4-AM30^4))-AL30*44100)/(L30*51.4+0.00000043092*AM30^3)</f>
        <v>-5.9281993673874842</v>
      </c>
      <c r="AQ30">
        <f>0.61365*EXP(17.502*J30/(240.97+J30))</f>
        <v>3.1136598638922113</v>
      </c>
      <c r="AR30">
        <f>AQ30*1000/AA30</f>
        <v>35.410788804740527</v>
      </c>
      <c r="AS30">
        <f>(AR30-U30)</f>
        <v>12.714309007377246</v>
      </c>
      <c r="AT30">
        <f>IF(D30,P30,(O30+P30)/2)</f>
        <v>24.88800048828125</v>
      </c>
      <c r="AU30">
        <f>0.61365*EXP(17.502*AT30/(240.97+AT30))</f>
        <v>3.1585077428208423</v>
      </c>
      <c r="AV30">
        <f>IF(AS30&lt;&gt;0,(1000-(AR30+U30)/2)/AS30*AL30,0)</f>
        <v>1.2972220299100357</v>
      </c>
      <c r="AW30">
        <f>U30*AA30/1000</f>
        <v>1.9956945490926155</v>
      </c>
      <c r="AX30">
        <f>(AU30-AW30)</f>
        <v>1.1628131937282269</v>
      </c>
      <c r="AY30">
        <f>1/(1.6/F30+1.37/N30)</f>
        <v>0.84769401496893682</v>
      </c>
      <c r="AZ30">
        <f>G30*AA30*0.001</f>
        <v>33.621365107409268</v>
      </c>
      <c r="BA30">
        <f>G30/S30</f>
        <v>0.97474961071726296</v>
      </c>
      <c r="BB30">
        <f>(1-AL30*AA30/AQ30/F30)*100</f>
        <v>74.227625392563155</v>
      </c>
      <c r="BC30">
        <f>(S30-E30/(N30/1.35))</f>
        <v>391.69834927285723</v>
      </c>
      <c r="BD30">
        <f>E30*BB30/100/BC30</f>
        <v>3.4434439796127178E-3</v>
      </c>
    </row>
    <row r="31" spans="1:56" x14ac:dyDescent="0.25">
      <c r="A31" s="1" t="s">
        <v>1</v>
      </c>
      <c r="B31" s="1" t="s">
        <v>2177</v>
      </c>
      <c r="K31" s="1">
        <f t="shared" si="0"/>
        <v>2.72</v>
      </c>
    </row>
    <row r="32" spans="1:56" x14ac:dyDescent="0.25">
      <c r="A32" s="1" t="s">
        <v>1</v>
      </c>
      <c r="B32" s="1" t="s">
        <v>2176</v>
      </c>
      <c r="K32" s="1">
        <f t="shared" si="0"/>
        <v>2.72</v>
      </c>
    </row>
    <row r="33" spans="1:56" x14ac:dyDescent="0.25">
      <c r="A33" s="1">
        <v>6</v>
      </c>
      <c r="B33" s="1" t="s">
        <v>2175</v>
      </c>
      <c r="C33" s="1">
        <v>1512.5000278390944</v>
      </c>
      <c r="D33" s="1">
        <v>0</v>
      </c>
      <c r="E33">
        <f>(R33-S33*(1000-T33)/(1000-U33))*AK33</f>
        <v>2.9219258384421107</v>
      </c>
      <c r="F33">
        <f>IF(AV33&lt;&gt;0,1/(1/AV33-1/N33),0)</f>
        <v>1.9159932005258264</v>
      </c>
      <c r="G33">
        <f>((AY33-AL33/2)*S33-E33)/(AY33+AL33/2)</f>
        <v>380.07391778033389</v>
      </c>
      <c r="H33">
        <f>AL33*1000</f>
        <v>17.445536589701209</v>
      </c>
      <c r="I33">
        <f>(AQ33-AW33)</f>
        <v>1.124993608311478</v>
      </c>
      <c r="J33">
        <f>(P33+AP33*D33)</f>
        <v>24.832118988037109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25.237018585205078</v>
      </c>
      <c r="P33" s="1">
        <v>24.832118988037109</v>
      </c>
      <c r="Q33" s="1">
        <v>25.347623825073242</v>
      </c>
      <c r="R33" s="1">
        <v>400.0699462890625</v>
      </c>
      <c r="S33" s="1">
        <v>391.22076416015625</v>
      </c>
      <c r="T33" s="1">
        <v>7.5312342643737793</v>
      </c>
      <c r="U33" s="1">
        <v>23.005477905273438</v>
      </c>
      <c r="V33" s="1">
        <v>20.535993576049805</v>
      </c>
      <c r="W33" s="1">
        <v>62.730800628662109</v>
      </c>
      <c r="X33" s="1">
        <v>299.595947265625</v>
      </c>
      <c r="Y33" s="1">
        <v>299.50900268554688</v>
      </c>
      <c r="Z33" s="1">
        <v>9.1001195907592773</v>
      </c>
      <c r="AA33" s="1">
        <v>87.935478210449219</v>
      </c>
      <c r="AB33" s="1">
        <v>11.678869247436523</v>
      </c>
      <c r="AC33" s="1">
        <v>2.2061836719512939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1.1014556884765623</v>
      </c>
      <c r="AL33">
        <f>(U33-T33)/(1000-U33)*AK33</f>
        <v>1.7445536589701209E-2</v>
      </c>
      <c r="AM33">
        <f>(P33+273.15)</f>
        <v>297.98211898803709</v>
      </c>
      <c r="AN33">
        <f>(O33+273.15)</f>
        <v>298.38701858520506</v>
      </c>
      <c r="AO33">
        <f>(Y33*AG33+Z33*AH33)*AI33</f>
        <v>47.921439358559837</v>
      </c>
      <c r="AP33">
        <f>((AO33+0.00000010773*(AN33^4-AM33^4))-AL33*44100)/(L33*51.4+0.00000043092*AM33^3)</f>
        <v>-5.9041344542493768</v>
      </c>
      <c r="AQ33">
        <f>0.61365*EXP(17.502*J33/(240.97+J33))</f>
        <v>3.1479913093716214</v>
      </c>
      <c r="AR33">
        <f>AQ33*1000/AA33</f>
        <v>35.79887632882118</v>
      </c>
      <c r="AS33">
        <f>(AR33-U33)</f>
        <v>12.793398423547742</v>
      </c>
      <c r="AT33">
        <f>IF(D33,P33,(O33+P33)/2)</f>
        <v>25.034568786621094</v>
      </c>
      <c r="AU33">
        <f>0.61365*EXP(17.502*AT33/(240.97+AT33))</f>
        <v>3.1862366813395631</v>
      </c>
      <c r="AV33">
        <f>IF(AS33&lt;&gt;0,(1000-(AR33+U33)/2)/AS33*AL33,0)</f>
        <v>1.323541976291652</v>
      </c>
      <c r="AW33">
        <f>U33*AA33/1000</f>
        <v>2.0229977010601434</v>
      </c>
      <c r="AX33">
        <f>(AU33-AW33)</f>
        <v>1.1632389802794196</v>
      </c>
      <c r="AY33">
        <f>1/(1.6/F33+1.37/N33)</f>
        <v>0.86569333668464199</v>
      </c>
      <c r="AZ33">
        <f>G33*AA33*0.001</f>
        <v>33.421981715332613</v>
      </c>
      <c r="BA33">
        <f>G33/S33</f>
        <v>0.9715075287382775</v>
      </c>
      <c r="BB33">
        <f>(1-AL33*AA33/AQ33/F33)*100</f>
        <v>74.565630662889831</v>
      </c>
      <c r="BC33">
        <f>(S33-E33/(N33/1.35))</f>
        <v>390.2992036096029</v>
      </c>
      <c r="BD33">
        <f>E33*BB33/100/BC33</f>
        <v>5.5822620409843064E-3</v>
      </c>
    </row>
    <row r="34" spans="1:56" x14ac:dyDescent="0.25">
      <c r="A34" s="1" t="s">
        <v>1</v>
      </c>
      <c r="B34" s="1" t="s">
        <v>2174</v>
      </c>
      <c r="K34" s="1">
        <f t="shared" si="0"/>
        <v>2.72</v>
      </c>
    </row>
    <row r="35" spans="1:56" x14ac:dyDescent="0.25">
      <c r="A35" s="1" t="s">
        <v>1</v>
      </c>
      <c r="B35" s="1" t="s">
        <v>2173</v>
      </c>
      <c r="K35" s="1">
        <f t="shared" si="0"/>
        <v>2.72</v>
      </c>
    </row>
    <row r="36" spans="1:56" x14ac:dyDescent="0.25">
      <c r="A36" s="1">
        <v>7</v>
      </c>
      <c r="B36" s="1" t="s">
        <v>2172</v>
      </c>
      <c r="C36" s="1">
        <v>1715.5000278390944</v>
      </c>
      <c r="D36" s="1">
        <v>0</v>
      </c>
      <c r="E36">
        <f>(R36-S36*(1000-T36)/(1000-U36))*AK36</f>
        <v>3.4993136498297481</v>
      </c>
      <c r="F36">
        <f>IF(AV36&lt;&gt;0,1/(1/AV36-1/N36),0)</f>
        <v>2.1141189250929919</v>
      </c>
      <c r="G36">
        <f>((AY36-AL36/2)*S36-E36)/(AY36+AL36/2)</f>
        <v>379.1131537339063</v>
      </c>
      <c r="H36">
        <f>AL36*1000</f>
        <v>18.027683865929028</v>
      </c>
      <c r="I36">
        <f>(AQ36-AW36)</f>
        <v>1.0871407563822459</v>
      </c>
      <c r="J36">
        <f>(P36+AP36*D36)</f>
        <v>24.825094223022461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25.286331176757813</v>
      </c>
      <c r="P36" s="1">
        <v>24.825094223022461</v>
      </c>
      <c r="Q36" s="1">
        <v>25.439533233642578</v>
      </c>
      <c r="R36" s="1">
        <v>399.91690063476563</v>
      </c>
      <c r="S36" s="1">
        <v>390.3505859375</v>
      </c>
      <c r="T36" s="1">
        <v>7.4345283508300781</v>
      </c>
      <c r="U36" s="1">
        <v>23.419038772583008</v>
      </c>
      <c r="V36" s="1">
        <v>20.214534759521484</v>
      </c>
      <c r="W36" s="1">
        <v>63.676532745361328</v>
      </c>
      <c r="X36" s="1">
        <v>299.58340454101563</v>
      </c>
      <c r="Y36" s="1">
        <v>500.02609252929688</v>
      </c>
      <c r="Z36" s="1">
        <v>9.2415857315063477</v>
      </c>
      <c r="AA36" s="1">
        <v>87.942581176757813</v>
      </c>
      <c r="AB36" s="1">
        <v>11.773435592651367</v>
      </c>
      <c r="AC36" s="1">
        <v>2.221071720123291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1.1014095755184397</v>
      </c>
      <c r="AL36">
        <f>(U36-T36)/(1000-U36)*AK36</f>
        <v>1.8027683865929029E-2</v>
      </c>
      <c r="AM36">
        <f>(P36+273.15)</f>
        <v>297.97509422302244</v>
      </c>
      <c r="AN36">
        <f>(O36+273.15)</f>
        <v>298.43633117675779</v>
      </c>
      <c r="AO36">
        <f>(Y36*AG36+Z36*AH36)*AI36</f>
        <v>80.004173016454843</v>
      </c>
      <c r="AP36">
        <f>((AO36+0.00000010773*(AN36^4-AM36^4))-AL36*44100)/(L36*51.4+0.00000043092*AM36^3)</f>
        <v>-5.8460643311539737</v>
      </c>
      <c r="AQ36">
        <f>0.61365*EXP(17.502*J36/(240.97+J36))</f>
        <v>3.1466714747217659</v>
      </c>
      <c r="AR36">
        <f>AQ36*1000/AA36</f>
        <v>35.780977003588269</v>
      </c>
      <c r="AS36">
        <f>(AR36-U36)</f>
        <v>12.361938231005261</v>
      </c>
      <c r="AT36">
        <f>IF(D36,P36,(O36+P36)/2)</f>
        <v>25.055712699890137</v>
      </c>
      <c r="AU36">
        <f>0.61365*EXP(17.502*AT36/(240.97+AT36))</f>
        <v>3.1902543583052214</v>
      </c>
      <c r="AV36">
        <f>IF(AS36&lt;&gt;0,(1000-(AR36+U36)/2)/AS36*AL36,0)</f>
        <v>1.4151554517087257</v>
      </c>
      <c r="AW36">
        <f>U36*AA36/1000</f>
        <v>2.05953071833952</v>
      </c>
      <c r="AX36">
        <f>(AU36-AW36)</f>
        <v>1.1307236399657015</v>
      </c>
      <c r="AY36">
        <f>1/(1.6/F36+1.37/N36)</f>
        <v>0.92860521721665001</v>
      </c>
      <c r="AZ36">
        <f>G36*AA36*0.001</f>
        <v>33.340189297420721</v>
      </c>
      <c r="BA36">
        <f>G36/S36</f>
        <v>0.97121194995364257</v>
      </c>
      <c r="BB36">
        <f>(1-AL36*AA36/AQ36/F36)*100</f>
        <v>76.168118822779945</v>
      </c>
      <c r="BC36">
        <f>(S36-E36/(N36/1.35))</f>
        <v>389.24692020742953</v>
      </c>
      <c r="BD36">
        <f>E36*BB36/100/BC36</f>
        <v>6.8474822546154262E-3</v>
      </c>
    </row>
    <row r="37" spans="1:56" x14ac:dyDescent="0.25">
      <c r="A37" s="1" t="s">
        <v>1</v>
      </c>
      <c r="B37" s="1" t="s">
        <v>2171</v>
      </c>
      <c r="K37" s="1">
        <f t="shared" si="0"/>
        <v>2.72</v>
      </c>
    </row>
    <row r="38" spans="1:56" x14ac:dyDescent="0.25">
      <c r="A38" s="1" t="s">
        <v>1</v>
      </c>
      <c r="B38" s="1" t="s">
        <v>2170</v>
      </c>
      <c r="K38" s="1">
        <f t="shared" si="0"/>
        <v>2.72</v>
      </c>
    </row>
    <row r="39" spans="1:56" x14ac:dyDescent="0.25">
      <c r="A39" s="1">
        <v>8</v>
      </c>
      <c r="B39" s="1" t="s">
        <v>2169</v>
      </c>
      <c r="C39" s="1">
        <v>1918.5000278390944</v>
      </c>
      <c r="D39" s="1">
        <v>0</v>
      </c>
      <c r="E39">
        <f>(R39-S39*(1000-T39)/(1000-U39))*AK39</f>
        <v>4.0084135116517912</v>
      </c>
      <c r="F39">
        <f>IF(AV39&lt;&gt;0,1/(1/AV39-1/N39),0)</f>
        <v>2.3473556652176635</v>
      </c>
      <c r="G39">
        <f>((AY39-AL39/2)*S39-E39)/(AY39+AL39/2)</f>
        <v>378.59254694147955</v>
      </c>
      <c r="H39">
        <f>AL39*1000</f>
        <v>18.851167716484969</v>
      </c>
      <c r="I39">
        <f>(AQ39-AW39)</f>
        <v>1.0606649946598248</v>
      </c>
      <c r="J39">
        <f>(P39+AP39*D39)</f>
        <v>24.975107192993164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25.479402542114258</v>
      </c>
      <c r="P39" s="1">
        <v>24.975107192993164</v>
      </c>
      <c r="Q39" s="1">
        <v>25.560964584350586</v>
      </c>
      <c r="R39" s="1">
        <v>400.17242431640625</v>
      </c>
      <c r="S39" s="1">
        <v>389.86306762695313</v>
      </c>
      <c r="T39" s="1">
        <v>7.3423423767089844</v>
      </c>
      <c r="U39" s="1">
        <v>24.041986465454102</v>
      </c>
      <c r="V39" s="1">
        <v>19.73588752746582</v>
      </c>
      <c r="W39" s="1">
        <v>64.623779296875</v>
      </c>
      <c r="X39" s="1">
        <v>299.66159057617188</v>
      </c>
      <c r="Y39" s="1">
        <v>749.01214599609375</v>
      </c>
      <c r="Z39" s="1">
        <v>9.1330137252807617</v>
      </c>
      <c r="AA39" s="1">
        <v>87.941848754882813</v>
      </c>
      <c r="AB39" s="1">
        <v>11.885112762451172</v>
      </c>
      <c r="AC39" s="1">
        <v>2.2467875480651855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1.1016970241771022</v>
      </c>
      <c r="AL39">
        <f>(U39-T39)/(1000-U39)*AK39</f>
        <v>1.8851167716484971E-2</v>
      </c>
      <c r="AM39">
        <f>(P39+273.15)</f>
        <v>298.12510719299314</v>
      </c>
      <c r="AN39">
        <f>(O39+273.15)</f>
        <v>298.62940254211424</v>
      </c>
      <c r="AO39">
        <f>(Y39*AG39+Z39*AH39)*AI39</f>
        <v>119.84194068069883</v>
      </c>
      <c r="AP39">
        <f>((AO39+0.00000010773*(AN39^4-AM39^4))-AL39*44100)/(L39*51.4+0.00000043092*AM39^3)</f>
        <v>-5.812093523100871</v>
      </c>
      <c r="AQ39">
        <f>0.61365*EXP(17.502*J39/(240.97+J39))</f>
        <v>3.1749617321717292</v>
      </c>
      <c r="AR39">
        <f>AQ39*1000/AA39</f>
        <v>36.102967780688658</v>
      </c>
      <c r="AS39">
        <f>(AR39-U39)</f>
        <v>12.060981315234557</v>
      </c>
      <c r="AT39">
        <f>IF(D39,P39,(O39+P39)/2)</f>
        <v>25.227254867553711</v>
      </c>
      <c r="AU39">
        <f>0.61365*EXP(17.502*AT39/(240.97+AT39))</f>
        <v>3.2230140651923262</v>
      </c>
      <c r="AV39">
        <f>IF(AS39&lt;&gt;0,(1000-(AR39+U39)/2)/AS39*AL39,0)</f>
        <v>1.5159849707662207</v>
      </c>
      <c r="AW39">
        <f>U39*AA39/1000</f>
        <v>2.1142967375119044</v>
      </c>
      <c r="AX39">
        <f>(AU39-AW39)</f>
        <v>1.1087173276804219</v>
      </c>
      <c r="AY39">
        <f>1/(1.6/F39+1.37/N39)</f>
        <v>0.99831735037812408</v>
      </c>
      <c r="AZ39">
        <f>G39*AA39*0.001</f>
        <v>33.294128502853468</v>
      </c>
      <c r="BA39">
        <f>G39/S39</f>
        <v>0.97109107883935819</v>
      </c>
      <c r="BB39">
        <f>(1-AL39*AA39/AQ39/F39)*100</f>
        <v>77.755817181009519</v>
      </c>
      <c r="BC39">
        <f>(S39-E39/(N39/1.35))</f>
        <v>388.59883438939329</v>
      </c>
      <c r="BD39">
        <f>E39*BB39/100/BC39</f>
        <v>8.0205456274109761E-3</v>
      </c>
    </row>
    <row r="40" spans="1:56" x14ac:dyDescent="0.25">
      <c r="A40" s="1" t="s">
        <v>1</v>
      </c>
      <c r="B40" s="1" t="s">
        <v>2168</v>
      </c>
      <c r="K40" s="1">
        <f t="shared" si="0"/>
        <v>2.72</v>
      </c>
    </row>
    <row r="41" spans="1:56" x14ac:dyDescent="0.25">
      <c r="A41" s="1" t="s">
        <v>1</v>
      </c>
      <c r="B41" s="1" t="s">
        <v>2167</v>
      </c>
      <c r="K41" s="1">
        <f t="shared" si="0"/>
        <v>2.72</v>
      </c>
    </row>
    <row r="42" spans="1:56" x14ac:dyDescent="0.25">
      <c r="A42" s="1">
        <v>9</v>
      </c>
      <c r="B42" s="1" t="s">
        <v>2166</v>
      </c>
      <c r="C42" s="1">
        <v>2121.5000278390944</v>
      </c>
      <c r="D42" s="1">
        <v>0</v>
      </c>
      <c r="E42">
        <f>(R42-S42*(1000-T42)/(1000-U42))*AK42</f>
        <v>4.2733859347199088</v>
      </c>
      <c r="F42">
        <f>IF(AV42&lt;&gt;0,1/(1/AV42-1/N42),0)</f>
        <v>2.6388665497402726</v>
      </c>
      <c r="G42">
        <f>((AY42-AL42/2)*S42-E42)/(AY42+AL42/2)</f>
        <v>378.23191656863901</v>
      </c>
      <c r="H42">
        <f>AL42*1000</f>
        <v>19.66373203251726</v>
      </c>
      <c r="I42">
        <f>(AQ42-AW42)</f>
        <v>1.0269352871770581</v>
      </c>
      <c r="J42">
        <f>(P42+AP42*D42)</f>
        <v>25.085124969482422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25.57379150390625</v>
      </c>
      <c r="P42" s="1">
        <v>25.085124969482422</v>
      </c>
      <c r="Q42" s="1">
        <v>25.672817230224609</v>
      </c>
      <c r="R42" s="1">
        <v>400.01007080078125</v>
      </c>
      <c r="S42" s="1">
        <v>389.180419921875</v>
      </c>
      <c r="T42" s="1">
        <v>7.2490153312683105</v>
      </c>
      <c r="U42" s="1">
        <v>24.664480209350586</v>
      </c>
      <c r="V42" s="1">
        <v>19.375001907348633</v>
      </c>
      <c r="W42" s="1">
        <v>65.922660827636719</v>
      </c>
      <c r="X42" s="1">
        <v>299.539306640625</v>
      </c>
      <c r="Y42" s="1">
        <v>1000.1339721679688</v>
      </c>
      <c r="Z42" s="1">
        <v>9.0975933074951172</v>
      </c>
      <c r="AA42" s="1">
        <v>87.936790466308594</v>
      </c>
      <c r="AB42" s="1">
        <v>12.069952011108398</v>
      </c>
      <c r="AC42" s="1">
        <v>2.2632570266723633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1.1012474508846504</v>
      </c>
      <c r="AL42">
        <f>(U42-T42)/(1000-U42)*AK42</f>
        <v>1.9663732032517259E-2</v>
      </c>
      <c r="AM42">
        <f>(P42+273.15)</f>
        <v>298.2351249694824</v>
      </c>
      <c r="AN42">
        <f>(O42+273.15)</f>
        <v>298.72379150390623</v>
      </c>
      <c r="AO42">
        <f>(Y42*AG42+Z42*AH42)*AI42</f>
        <v>160.02143197011719</v>
      </c>
      <c r="AP42">
        <f>((AO42+0.00000010773*(AN42^4-AM42^4))-AL42*44100)/(L42*51.4+0.00000043092*AM42^3)</f>
        <v>-5.7771305778320317</v>
      </c>
      <c r="AQ42">
        <f>0.61365*EXP(17.502*J42/(240.97+J42))</f>
        <v>3.1958505153071357</v>
      </c>
      <c r="AR42">
        <f>AQ42*1000/AA42</f>
        <v>36.342587651428651</v>
      </c>
      <c r="AS42">
        <f>(AR42-U42)</f>
        <v>11.678107442078066</v>
      </c>
      <c r="AT42">
        <f>IF(D42,P42,(O42+P42)/2)</f>
        <v>25.329458236694336</v>
      </c>
      <c r="AU42">
        <f>0.61365*EXP(17.502*AT42/(240.97+AT42))</f>
        <v>3.2426714281293023</v>
      </c>
      <c r="AV42">
        <f>IF(AS42&lt;&gt;0,(1000-(AR42+U42)/2)/AS42*AL42,0)</f>
        <v>1.6324493339198929</v>
      </c>
      <c r="AW42">
        <f>U42*AA42/1000</f>
        <v>2.1689152281300776</v>
      </c>
      <c r="AX42">
        <f>(AU42-AW42)</f>
        <v>1.0737561999992247</v>
      </c>
      <c r="AY42">
        <f>1/(1.6/F42+1.37/N42)</f>
        <v>1.0794608929653851</v>
      </c>
      <c r="AZ42">
        <f>G42*AA42*0.001</f>
        <v>33.260500794966717</v>
      </c>
      <c r="BA42">
        <f>G42/S42</f>
        <v>0.97186779500511922</v>
      </c>
      <c r="BB42">
        <f>(1-AL42*AA42/AQ42/F42)*100</f>
        <v>79.496279519581208</v>
      </c>
      <c r="BC42">
        <f>(S42-E42/(N42/1.35))</f>
        <v>387.83261572954575</v>
      </c>
      <c r="BD42">
        <f>E42*BB42/100/BC42</f>
        <v>8.7594046757130534E-3</v>
      </c>
    </row>
    <row r="43" spans="1:56" x14ac:dyDescent="0.25">
      <c r="A43" s="1" t="s">
        <v>1</v>
      </c>
      <c r="B43" s="1" t="s">
        <v>2165</v>
      </c>
      <c r="K43" s="1">
        <f t="shared" si="0"/>
        <v>2.72</v>
      </c>
    </row>
    <row r="44" spans="1:56" x14ac:dyDescent="0.25">
      <c r="A44" s="1" t="s">
        <v>1</v>
      </c>
      <c r="B44" s="1" t="s">
        <v>2164</v>
      </c>
      <c r="K44" s="1">
        <f t="shared" si="0"/>
        <v>2.72</v>
      </c>
    </row>
    <row r="45" spans="1:56" x14ac:dyDescent="0.25">
      <c r="A45" s="1">
        <v>10</v>
      </c>
      <c r="B45" s="1" t="s">
        <v>2163</v>
      </c>
      <c r="C45" s="1">
        <v>2325.0000278279185</v>
      </c>
      <c r="D45" s="1">
        <v>0</v>
      </c>
      <c r="E45">
        <f>(R45-S45*(1000-T45)/(1000-U45))*AK45</f>
        <v>4.4172395439462742</v>
      </c>
      <c r="F45">
        <f>IF(AV45&lt;&gt;0,1/(1/AV45-1/N45),0)</f>
        <v>3.067710818790907</v>
      </c>
      <c r="G45">
        <f>((AY45-AL45/2)*S45-E45)/(AY45+AL45/2)</f>
        <v>378.5167893910953</v>
      </c>
      <c r="H45">
        <f>AL45*1000</f>
        <v>20.593670835796356</v>
      </c>
      <c r="I45">
        <f>(AQ45-AW45)</f>
        <v>0.98216408165655711</v>
      </c>
      <c r="J45">
        <f>(P45+AP45*D45)</f>
        <v>25.181995391845703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25.719579696655273</v>
      </c>
      <c r="P45" s="1">
        <v>25.181995391845703</v>
      </c>
      <c r="Q45" s="1">
        <v>25.807546615600586</v>
      </c>
      <c r="R45" s="1">
        <v>400.16525268554688</v>
      </c>
      <c r="S45" s="1">
        <v>388.88485717773438</v>
      </c>
      <c r="T45" s="1">
        <v>7.1594982147216797</v>
      </c>
      <c r="U45" s="1">
        <v>25.380350112915039</v>
      </c>
      <c r="V45" s="1">
        <v>18.973588943481445</v>
      </c>
      <c r="W45" s="1">
        <v>67.261184692382813</v>
      </c>
      <c r="X45" s="1">
        <v>299.61886596679688</v>
      </c>
      <c r="Y45" s="1">
        <v>1249.1202392578125</v>
      </c>
      <c r="Z45" s="1">
        <v>9.452423095703125</v>
      </c>
      <c r="AA45" s="1">
        <v>87.949073791503906</v>
      </c>
      <c r="AB45" s="1">
        <v>12.187017440795898</v>
      </c>
      <c r="AC45" s="1">
        <v>2.2927942276000977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1.1015399484073412</v>
      </c>
      <c r="AL45">
        <f>(U45-T45)/(1000-U45)*AK45</f>
        <v>2.0593670835796357E-2</v>
      </c>
      <c r="AM45">
        <f>(P45+273.15)</f>
        <v>298.33199539184568</v>
      </c>
      <c r="AN45">
        <f>(O45+273.15)</f>
        <v>298.86957969665525</v>
      </c>
      <c r="AO45">
        <f>(Y45*AG45+Z45*AH45)*AI45</f>
        <v>199.85923381404791</v>
      </c>
      <c r="AP45">
        <f>((AO45+0.00000010773*(AN45^4-AM45^4))-AL45*44100)/(L45*51.4+0.00000043092*AM45^3)</f>
        <v>-5.7815775746929408</v>
      </c>
      <c r="AQ45">
        <f>0.61365*EXP(17.502*J45/(240.97+J45))</f>
        <v>3.2143423665915263</v>
      </c>
      <c r="AR45">
        <f>AQ45*1000/AA45</f>
        <v>36.547768248379661</v>
      </c>
      <c r="AS45">
        <f>(AR45-U45)</f>
        <v>11.167418135464622</v>
      </c>
      <c r="AT45">
        <f>IF(D45,P45,(O45+P45)/2)</f>
        <v>25.450787544250488</v>
      </c>
      <c r="AU45">
        <f>0.61365*EXP(17.502*AT45/(240.97+AT45))</f>
        <v>3.2661433157917807</v>
      </c>
      <c r="AV45">
        <f>IF(AS45&lt;&gt;0,(1000-(AR45+U45)/2)/AS45*AL45,0)</f>
        <v>1.7869848653660816</v>
      </c>
      <c r="AW45">
        <f>U45*AA45/1000</f>
        <v>2.2321782849349692</v>
      </c>
      <c r="AX45">
        <f>(AU45-AW45)</f>
        <v>1.0339650308568116</v>
      </c>
      <c r="AY45">
        <f>1/(1.6/F45+1.37/N45)</f>
        <v>1.1881720154226509</v>
      </c>
      <c r="AZ45">
        <f>G45*AA45*0.001</f>
        <v>33.290201041480586</v>
      </c>
      <c r="BA45">
        <f>G45/S45</f>
        <v>0.9733389778612529</v>
      </c>
      <c r="BB45">
        <f>(1-AL45*AA45/AQ45/F45)*100</f>
        <v>81.632143131379237</v>
      </c>
      <c r="BC45">
        <f>(S45-E45/(N45/1.35))</f>
        <v>387.49168228859492</v>
      </c>
      <c r="BD45">
        <f>E45*BB45/100/BC45</f>
        <v>9.3057153786452722E-3</v>
      </c>
    </row>
    <row r="46" spans="1:56" x14ac:dyDescent="0.25">
      <c r="A46" s="1" t="s">
        <v>1</v>
      </c>
      <c r="B46" s="1" t="s">
        <v>2162</v>
      </c>
      <c r="K46" s="1">
        <f t="shared" si="0"/>
        <v>2.72</v>
      </c>
    </row>
    <row r="47" spans="1:56" x14ac:dyDescent="0.25">
      <c r="A47" s="1" t="s">
        <v>1</v>
      </c>
      <c r="B47" s="1" t="s">
        <v>2161</v>
      </c>
      <c r="K47" s="1">
        <f t="shared" si="0"/>
        <v>2.72</v>
      </c>
    </row>
    <row r="48" spans="1:56" x14ac:dyDescent="0.25">
      <c r="A48" s="1">
        <v>11</v>
      </c>
      <c r="B48" s="1" t="s">
        <v>2160</v>
      </c>
      <c r="C48" s="1">
        <v>2528.0000278279185</v>
      </c>
      <c r="D48" s="1">
        <v>0</v>
      </c>
      <c r="E48">
        <f>(R48-S48*(1000-T48)/(1000-U48))*AK48</f>
        <v>4.5809998695818601</v>
      </c>
      <c r="F48">
        <f>IF(AV48&lt;&gt;0,1/(1/AV48-1/N48),0)</f>
        <v>3.7162784177853139</v>
      </c>
      <c r="G48">
        <f>((AY48-AL48/2)*S48-E48)/(AY48+AL48/2)</f>
        <v>378.43020363402354</v>
      </c>
      <c r="H48">
        <f>AL48*1000</f>
        <v>21.773166207040916</v>
      </c>
      <c r="I48">
        <f>(AQ48-AW48)</f>
        <v>0.93217374155252131</v>
      </c>
      <c r="J48">
        <f>(P48+AP48*D48)</f>
        <v>25.348569869995117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25.875473022460938</v>
      </c>
      <c r="P48" s="1">
        <v>25.348569869995117</v>
      </c>
      <c r="Q48" s="1">
        <v>25.940523147583008</v>
      </c>
      <c r="R48" s="1">
        <v>399.963623046875</v>
      </c>
      <c r="S48" s="1">
        <v>388.13272094726563</v>
      </c>
      <c r="T48" s="1">
        <v>7.0677599906921387</v>
      </c>
      <c r="U48" s="1">
        <v>26.314237594604492</v>
      </c>
      <c r="V48" s="1">
        <v>18.557199478149414</v>
      </c>
      <c r="W48" s="1">
        <v>69.090995788574219</v>
      </c>
      <c r="X48" s="1">
        <v>299.6112060546875</v>
      </c>
      <c r="Y48" s="1">
        <v>1599.8177490234375</v>
      </c>
      <c r="Z48" s="1">
        <v>9.0124883651733398</v>
      </c>
      <c r="AA48" s="1">
        <v>87.944221496582031</v>
      </c>
      <c r="AB48" s="1">
        <v>12.332908630371094</v>
      </c>
      <c r="AC48" s="1">
        <v>2.3197078704833984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1.1015117869657627</v>
      </c>
      <c r="AL48">
        <f>(U48-T48)/(1000-U48)*AK48</f>
        <v>2.1773166207040916E-2</v>
      </c>
      <c r="AM48">
        <f>(P48+273.15)</f>
        <v>298.49856986999509</v>
      </c>
      <c r="AN48">
        <f>(O48+273.15)</f>
        <v>299.02547302246091</v>
      </c>
      <c r="AO48">
        <f>(Y48*AG48+Z48*AH48)*AI48</f>
        <v>255.97083412235588</v>
      </c>
      <c r="AP48">
        <f>((AO48+0.00000010773*(AN48^4-AM48^4))-AL48*44100)/(L48*51.4+0.00000043092*AM48^3)</f>
        <v>-5.7478728316040835</v>
      </c>
      <c r="AQ48">
        <f>0.61365*EXP(17.502*J48/(240.97+J48))</f>
        <v>3.2463588810861048</v>
      </c>
      <c r="AR48">
        <f>AQ48*1000/AA48</f>
        <v>36.913839543309564</v>
      </c>
      <c r="AS48">
        <f>(AR48-U48)</f>
        <v>10.599601948705072</v>
      </c>
      <c r="AT48">
        <f>IF(D48,P48,(O48+P48)/2)</f>
        <v>25.612021446228027</v>
      </c>
      <c r="AU48">
        <f>0.61365*EXP(17.502*AT48/(240.97+AT48))</f>
        <v>3.2975646043280311</v>
      </c>
      <c r="AV48">
        <f>IF(AS48&lt;&gt;0,(1000-(AR48+U48)/2)/AS48*AL48,0)</f>
        <v>1.9892094620948566</v>
      </c>
      <c r="AW48">
        <f>U48*AA48/1000</f>
        <v>2.3141851395335835</v>
      </c>
      <c r="AX48">
        <f>(AU48-AW48)</f>
        <v>0.9833794647944476</v>
      </c>
      <c r="AY48">
        <f>1/(1.6/F48+1.37/N48)</f>
        <v>1.332257437404613</v>
      </c>
      <c r="AZ48">
        <f>G48*AA48*0.001</f>
        <v>33.280749649387211</v>
      </c>
      <c r="BA48">
        <f>G48/S48</f>
        <v>0.97500206298102776</v>
      </c>
      <c r="BB48">
        <f>(1-AL48*AA48/AQ48/F48)*100</f>
        <v>84.128275205187492</v>
      </c>
      <c r="BC48">
        <f>(S48-E48/(N48/1.35))</f>
        <v>386.68789688419236</v>
      </c>
      <c r="BD48">
        <f>E48*BB48/100/BC48</f>
        <v>9.9664773800388715E-3</v>
      </c>
    </row>
    <row r="49" spans="1:56" x14ac:dyDescent="0.25">
      <c r="A49" s="1" t="s">
        <v>1</v>
      </c>
      <c r="B49" s="1" t="s">
        <v>2159</v>
      </c>
      <c r="K49" s="1">
        <f t="shared" si="0"/>
        <v>2.72</v>
      </c>
    </row>
    <row r="50" spans="1:56" x14ac:dyDescent="0.25">
      <c r="A50" s="1" t="s">
        <v>1</v>
      </c>
      <c r="B50" s="1" t="s">
        <v>2154</v>
      </c>
      <c r="K50" s="1">
        <f t="shared" si="0"/>
        <v>2.72</v>
      </c>
    </row>
    <row r="51" spans="1:56" x14ac:dyDescent="0.25">
      <c r="A51" s="1">
        <v>12</v>
      </c>
      <c r="B51" s="1" t="s">
        <v>2158</v>
      </c>
      <c r="C51" s="1">
        <v>2731.0000278279185</v>
      </c>
      <c r="D51" s="1">
        <v>0</v>
      </c>
      <c r="E51">
        <f>(R51-S51*(1000-T51)/(1000-U51))*AK51</f>
        <v>4.6771104271389525</v>
      </c>
      <c r="F51">
        <f>IF(AV51&lt;&gt;0,1/(1/AV51-1/N51),0)</f>
        <v>4.8434161166288483</v>
      </c>
      <c r="G51">
        <f>((AY51-AL51/2)*S51-E51)/(AY51+AL51/2)</f>
        <v>378.89706876971337</v>
      </c>
      <c r="H51">
        <f>AL51*1000</f>
        <v>23.160540439148654</v>
      </c>
      <c r="I51">
        <f>(AQ51-AW51)</f>
        <v>0.86745653571067249</v>
      </c>
      <c r="J51">
        <f>(P51+AP51*D51)</f>
        <v>25.520767211914063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26.072046279907227</v>
      </c>
      <c r="P51" s="1">
        <v>25.520767211914063</v>
      </c>
      <c r="Q51" s="1">
        <v>26.083131790161133</v>
      </c>
      <c r="R51" s="1">
        <v>400.11328125</v>
      </c>
      <c r="S51" s="1">
        <v>387.71319580078125</v>
      </c>
      <c r="T51" s="1">
        <v>6.9750685691833496</v>
      </c>
      <c r="U51" s="1">
        <v>27.427629470825195</v>
      </c>
      <c r="V51" s="1">
        <v>18.103425979614258</v>
      </c>
      <c r="W51" s="1">
        <v>71.186973571777344</v>
      </c>
      <c r="X51" s="1">
        <v>299.56552124023438</v>
      </c>
      <c r="Y51" s="1">
        <v>2000.0272216796875</v>
      </c>
      <c r="Z51" s="1">
        <v>2.0114924907684326</v>
      </c>
      <c r="AA51" s="1">
        <v>87.951171875</v>
      </c>
      <c r="AB51" s="1">
        <v>12.512685775756836</v>
      </c>
      <c r="AC51" s="1">
        <v>2.3563063144683838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1.1013438280890968</v>
      </c>
      <c r="AL51">
        <f>(U51-T51)/(1000-U51)*AK51</f>
        <v>2.3160540439148655E-2</v>
      </c>
      <c r="AM51">
        <f>(P51+273.15)</f>
        <v>298.67076721191404</v>
      </c>
      <c r="AN51">
        <f>(O51+273.15)</f>
        <v>299.2220462799072</v>
      </c>
      <c r="AO51">
        <f>(Y51*AG51+Z51*AH51)*AI51</f>
        <v>320.00434831609527</v>
      </c>
      <c r="AP51">
        <f>((AO51+0.00000010773*(AN51^4-AM51^4))-AL51*44100)/(L51*51.4+0.00000043092*AM51^3)</f>
        <v>-5.7210694148558474</v>
      </c>
      <c r="AQ51">
        <f>0.61365*EXP(17.502*J51/(240.97+J51))</f>
        <v>3.2797486894230343</v>
      </c>
      <c r="AR51">
        <f>AQ51*1000/AA51</f>
        <v>37.290562700908119</v>
      </c>
      <c r="AS51">
        <f>(AR51-U51)</f>
        <v>9.8629332300829233</v>
      </c>
      <c r="AT51">
        <f>IF(D51,P51,(O51+P51)/2)</f>
        <v>25.796406745910645</v>
      </c>
      <c r="AU51">
        <f>0.61365*EXP(17.502*AT51/(240.97+AT51))</f>
        <v>3.3338210240207005</v>
      </c>
      <c r="AV51">
        <f>IF(AS51&lt;&gt;0,(1000-(AR51+U51)/2)/AS51*AL51,0)</f>
        <v>2.2722536757444134</v>
      </c>
      <c r="AW51">
        <f>U51*AA51/1000</f>
        <v>2.4122921537123618</v>
      </c>
      <c r="AX51">
        <f>(AU51-AW51)</f>
        <v>0.92152887030833863</v>
      </c>
      <c r="AY51">
        <f>1/(1.6/F51+1.37/N51)</f>
        <v>1.537485156032613</v>
      </c>
      <c r="AZ51">
        <f>G51*AA51*0.001</f>
        <v>33.324441218298759</v>
      </c>
      <c r="BA51">
        <f>G51/S51</f>
        <v>0.97726121492238849</v>
      </c>
      <c r="BB51">
        <f>(1-AL51*AA51/AQ51/F51)*100</f>
        <v>87.176754116021314</v>
      </c>
      <c r="BC51">
        <f>(S51-E51/(N51/1.35))</f>
        <v>386.23805895660621</v>
      </c>
      <c r="BD51">
        <f>E51*BB51/100/BC51</f>
        <v>1.0556580228826723E-2</v>
      </c>
    </row>
    <row r="52" spans="1:56" x14ac:dyDescent="0.25">
      <c r="A52" s="1" t="s">
        <v>1</v>
      </c>
      <c r="B52" s="1" t="s">
        <v>2157</v>
      </c>
      <c r="K52" s="2">
        <v>9.4024999999999999</v>
      </c>
    </row>
    <row r="53" spans="1:56" x14ac:dyDescent="0.25">
      <c r="A53" s="1" t="s">
        <v>1</v>
      </c>
      <c r="B53" s="1" t="s">
        <v>2156</v>
      </c>
      <c r="K53" s="2">
        <v>9.4024999999999999</v>
      </c>
    </row>
    <row r="54" spans="1:56" x14ac:dyDescent="0.25">
      <c r="A54" s="1" t="s">
        <v>1</v>
      </c>
      <c r="B54" s="1" t="s">
        <v>2155</v>
      </c>
      <c r="K54" s="2">
        <v>9.4024999999999999</v>
      </c>
    </row>
    <row r="55" spans="1:56" x14ac:dyDescent="0.25">
      <c r="A55" s="1" t="s">
        <v>1</v>
      </c>
      <c r="B55" s="1" t="s">
        <v>2154</v>
      </c>
      <c r="K55" s="2">
        <v>9.4024999999999999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61B1-5148-409C-A99A-79A6E2C064D2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3006</v>
      </c>
    </row>
    <row r="3" spans="1:56" x14ac:dyDescent="0.25">
      <c r="A3" s="1" t="s">
        <v>110</v>
      </c>
      <c r="B3" s="1" t="s">
        <v>618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617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3005</v>
      </c>
    </row>
    <row r="12" spans="1:56" x14ac:dyDescent="0.25">
      <c r="A12" s="1" t="s">
        <v>1</v>
      </c>
      <c r="B12" s="1" t="s">
        <v>3004</v>
      </c>
    </row>
    <row r="13" spans="1:56" x14ac:dyDescent="0.25">
      <c r="A13" s="1" t="s">
        <v>1</v>
      </c>
      <c r="B13" s="1" t="s">
        <v>3003</v>
      </c>
    </row>
    <row r="14" spans="1:56" x14ac:dyDescent="0.25">
      <c r="A14" s="1" t="s">
        <v>1</v>
      </c>
      <c r="B14" s="1" t="s">
        <v>3002</v>
      </c>
    </row>
    <row r="15" spans="1:56" x14ac:dyDescent="0.25">
      <c r="A15" s="1" t="s">
        <v>1</v>
      </c>
      <c r="B15" s="1" t="s">
        <v>3001</v>
      </c>
    </row>
    <row r="16" spans="1:56" x14ac:dyDescent="0.25">
      <c r="A16" s="1" t="s">
        <v>1</v>
      </c>
      <c r="B16" s="1" t="s">
        <v>3000</v>
      </c>
    </row>
    <row r="17" spans="1:56" x14ac:dyDescent="0.25">
      <c r="A17" s="1" t="s">
        <v>1</v>
      </c>
      <c r="B17" s="1" t="s">
        <v>2999</v>
      </c>
    </row>
    <row r="18" spans="1:56" x14ac:dyDescent="0.25">
      <c r="A18" s="1">
        <v>1</v>
      </c>
      <c r="B18" s="1" t="s">
        <v>2998</v>
      </c>
      <c r="C18" s="1">
        <v>276.00000444799662</v>
      </c>
      <c r="D18" s="1">
        <v>0</v>
      </c>
      <c r="E18">
        <f>(R18-S18*(1000-T18)/(1000-U18))*AK18</f>
        <v>-2.9386391244689536</v>
      </c>
      <c r="F18">
        <f>IF(AV18&lt;&gt;0,1/(1/AV18-1/N18),0)</f>
        <v>2.6013710423614946</v>
      </c>
      <c r="G18">
        <f>((AY18-AL18/2)*S18-E18)/(AY18+AL18/2)</f>
        <v>388.11342864695808</v>
      </c>
      <c r="H18">
        <f>AL18*1000</f>
        <v>23.739365936582832</v>
      </c>
      <c r="I18">
        <f>(AQ18-AW18)</f>
        <v>1.2527138095728976</v>
      </c>
      <c r="J18">
        <f>(P18+AP18*D18)</f>
        <v>25.486921310424805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26.496532440185547</v>
      </c>
      <c r="P18" s="1">
        <v>25.486921310424805</v>
      </c>
      <c r="Q18" s="1">
        <v>26.646469116210938</v>
      </c>
      <c r="R18" s="1">
        <v>399.851806640625</v>
      </c>
      <c r="S18" s="1">
        <v>394.04714965820313</v>
      </c>
      <c r="T18" s="1">
        <v>1.9669675827026367</v>
      </c>
      <c r="U18" s="1">
        <v>22.952083587646484</v>
      </c>
      <c r="V18" s="1">
        <v>4.9831962585449219</v>
      </c>
      <c r="W18" s="1">
        <v>58.147747039794922</v>
      </c>
      <c r="X18" s="1">
        <v>300.63705444335938</v>
      </c>
      <c r="Y18" s="1">
        <v>-4.6744760125875473E-2</v>
      </c>
      <c r="Z18" s="1">
        <v>7.7853312492370605</v>
      </c>
      <c r="AA18" s="1">
        <v>88.028976440429688</v>
      </c>
      <c r="AB18" s="1">
        <v>17.529972076416016</v>
      </c>
      <c r="AC18" s="1">
        <v>2.3274586200714111</v>
      </c>
      <c r="AD18" s="1">
        <v>0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1.1052832883947032</v>
      </c>
      <c r="AL18">
        <f>(U18-T18)/(1000-U18)*AK18</f>
        <v>2.3739365936582831E-2</v>
      </c>
      <c r="AM18">
        <f>(P18+273.15)</f>
        <v>298.63692131042478</v>
      </c>
      <c r="AN18">
        <f>(O18+273.15)</f>
        <v>299.64653244018552</v>
      </c>
      <c r="AO18">
        <f>(Y18*AG18+Z18*AH18)*AI18</f>
        <v>-7.4791614529677863E-3</v>
      </c>
      <c r="AP18">
        <f>((AO18+0.00000010773*(AN18^4-AM18^4))-AL18*44100)/(L18*51.4+0.00000043092*AM18^3)</f>
        <v>-8.5219876420879324</v>
      </c>
      <c r="AQ18">
        <f>0.61365*EXP(17.502*J18/(240.97+J18))</f>
        <v>3.2731622349686029</v>
      </c>
      <c r="AR18">
        <f>AQ18*1000/AA18</f>
        <v>37.182781935259612</v>
      </c>
      <c r="AS18">
        <f>(AR18-U18)</f>
        <v>14.230698347613128</v>
      </c>
      <c r="AT18">
        <f>IF(D18,P18,(O18+P18)/2)</f>
        <v>25.991726875305176</v>
      </c>
      <c r="AU18">
        <f>0.61365*EXP(17.502*AT18/(240.97+AT18))</f>
        <v>3.3726069303401265</v>
      </c>
      <c r="AV18">
        <f>IF(AS18&lt;&gt;0,(1000-(AR18+U18)/2)/AS18*AL18,0)</f>
        <v>1.6180220805078838</v>
      </c>
      <c r="AW18">
        <f>U18*AA18/1000</f>
        <v>2.0204484253957053</v>
      </c>
      <c r="AX18">
        <f>(AU18-AW18)</f>
        <v>1.3521585049444211</v>
      </c>
      <c r="AY18">
        <f>1/(1.6/F18+1.37/N18)</f>
        <v>1.0693726513740018</v>
      </c>
      <c r="AZ18">
        <f>G18*AA18*0.001</f>
        <v>34.165227866577467</v>
      </c>
      <c r="BA18">
        <f>G18/S18</f>
        <v>0.98494159641456114</v>
      </c>
      <c r="BB18">
        <f>(1-AL18*AA18/AQ18/F18)*100</f>
        <v>75.457153344023951</v>
      </c>
      <c r="BC18">
        <f>(S18-E18/(N18/1.35))</f>
        <v>394.97398149417717</v>
      </c>
      <c r="BD18">
        <f>E18*BB18/100/BC18</f>
        <v>-5.6140746840832381E-3</v>
      </c>
    </row>
    <row r="19" spans="1:56" x14ac:dyDescent="0.25">
      <c r="A19" s="1" t="s">
        <v>1</v>
      </c>
      <c r="B19" s="1" t="s">
        <v>2997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2996</v>
      </c>
      <c r="K20" s="1">
        <f t="shared" si="0"/>
        <v>2.72</v>
      </c>
    </row>
    <row r="21" spans="1:56" x14ac:dyDescent="0.25">
      <c r="A21" s="1">
        <v>2</v>
      </c>
      <c r="B21" s="1" t="s">
        <v>2995</v>
      </c>
      <c r="C21" s="1">
        <v>479.00000444799662</v>
      </c>
      <c r="D21" s="1">
        <v>0</v>
      </c>
      <c r="E21">
        <f>(R21-S21*(1000-T21)/(1000-U21))*AK21</f>
        <v>-0.80157911124991954</v>
      </c>
      <c r="F21">
        <f>IF(AV21&lt;&gt;0,1/(1/AV21-1/N21),0)</f>
        <v>2.5043472559595084</v>
      </c>
      <c r="G21">
        <f>((AY21-AL21/2)*S21-E21)/(AY21+AL21/2)</f>
        <v>384.53119331882561</v>
      </c>
      <c r="H21">
        <f>AL21*1000</f>
        <v>23.308030995320774</v>
      </c>
      <c r="I21">
        <f>(AQ21-AW21)</f>
        <v>1.2597454483188171</v>
      </c>
      <c r="J21">
        <f>(P21+AP21*D21)</f>
        <v>25.373706817626953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26.447711944580078</v>
      </c>
      <c r="P21" s="1">
        <v>25.373706817626953</v>
      </c>
      <c r="Q21" s="1">
        <v>26.6317138671875</v>
      </c>
      <c r="R21" s="1">
        <v>399.99737548828125</v>
      </c>
      <c r="S21" s="1">
        <v>392.44577026367188</v>
      </c>
      <c r="T21" s="1">
        <v>2.013319730758667</v>
      </c>
      <c r="U21" s="1">
        <v>22.626731872558594</v>
      </c>
      <c r="V21" s="1">
        <v>5.1144599914550781</v>
      </c>
      <c r="W21" s="1">
        <v>57.478958129882813</v>
      </c>
      <c r="X21" s="1">
        <v>300.5972900390625</v>
      </c>
      <c r="Y21" s="1">
        <v>25.810222625732422</v>
      </c>
      <c r="Z21" s="1">
        <v>8.0360136032104492</v>
      </c>
      <c r="AA21" s="1">
        <v>88.013992309570313</v>
      </c>
      <c r="AB21" s="1">
        <v>17.142812728881836</v>
      </c>
      <c r="AC21" s="1">
        <v>2.3145811557769775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1.1051370957318472</v>
      </c>
      <c r="AL21">
        <f>(U21-T21)/(1000-U21)*AK21</f>
        <v>2.3308030995320774E-2</v>
      </c>
      <c r="AM21">
        <f>(P21+273.15)</f>
        <v>298.52370681762693</v>
      </c>
      <c r="AN21">
        <f>(O21+273.15)</f>
        <v>299.59771194458006</v>
      </c>
      <c r="AO21">
        <f>(Y21*AG21+Z21*AH21)*AI21</f>
        <v>4.1296355278126384</v>
      </c>
      <c r="AP21">
        <f>((AO21+0.00000010773*(AN21^4-AM21^4))-AL21*44100)/(L21*51.4+0.00000043092*AM21^3)</f>
        <v>-8.3262128912313571</v>
      </c>
      <c r="AQ21">
        <f>0.61365*EXP(17.502*J21/(240.97+J21))</f>
        <v>3.2512144533408986</v>
      </c>
      <c r="AR21">
        <f>AQ21*1000/AA21</f>
        <v>36.939745238523557</v>
      </c>
      <c r="AS21">
        <f>(AR21-U21)</f>
        <v>14.313013365964963</v>
      </c>
      <c r="AT21">
        <f>IF(D21,P21,(O21+P21)/2)</f>
        <v>25.910709381103516</v>
      </c>
      <c r="AU21">
        <f>0.61365*EXP(17.502*AT21/(240.97+AT21))</f>
        <v>3.3564712224963782</v>
      </c>
      <c r="AV21">
        <f>IF(AS21&lt;&gt;0,(1000-(AR21+U21)/2)/AS21*AL21,0)</f>
        <v>1.5799497820424622</v>
      </c>
      <c r="AW21">
        <f>U21*AA21/1000</f>
        <v>1.9914690050220816</v>
      </c>
      <c r="AX21">
        <f>(AU21-AW21)</f>
        <v>1.3650022174742966</v>
      </c>
      <c r="AY21">
        <f>1/(1.6/F21+1.37/N21)</f>
        <v>1.0428002053906191</v>
      </c>
      <c r="AZ21">
        <f>G21*AA21*0.001</f>
        <v>33.844125491553015</v>
      </c>
      <c r="BA21">
        <f>G21/S21</f>
        <v>0.9798326863364365</v>
      </c>
      <c r="BB21">
        <f>(1-AL21*AA21/AQ21/F21)*100</f>
        <v>74.804838733487841</v>
      </c>
      <c r="BC21">
        <f>(S21-E21/(N21/1.35))</f>
        <v>392.69858423908386</v>
      </c>
      <c r="BD21">
        <f>E21*BB21/100/BC21</f>
        <v>-1.5269216278273239E-3</v>
      </c>
    </row>
    <row r="22" spans="1:56" x14ac:dyDescent="0.25">
      <c r="A22" s="1" t="s">
        <v>1</v>
      </c>
      <c r="B22" s="1" t="s">
        <v>2994</v>
      </c>
      <c r="K22" s="1">
        <f t="shared" si="0"/>
        <v>2.72</v>
      </c>
    </row>
    <row r="23" spans="1:56" x14ac:dyDescent="0.25">
      <c r="A23" s="1" t="s">
        <v>1</v>
      </c>
      <c r="B23" s="1" t="s">
        <v>2993</v>
      </c>
      <c r="K23" s="1">
        <f t="shared" si="0"/>
        <v>2.72</v>
      </c>
    </row>
    <row r="24" spans="1:56" x14ac:dyDescent="0.25">
      <c r="A24" s="1">
        <v>3</v>
      </c>
      <c r="B24" s="1" t="s">
        <v>2992</v>
      </c>
      <c r="C24" s="1">
        <v>682.00000444799662</v>
      </c>
      <c r="D24" s="1">
        <v>0</v>
      </c>
      <c r="E24">
        <f>(R24-S24*(1000-T24)/(1000-U24))*AK24</f>
        <v>-0.36886827979164205</v>
      </c>
      <c r="F24">
        <f>IF(AV24&lt;&gt;0,1/(1/AV24-1/N24),0)</f>
        <v>2.4732109929357122</v>
      </c>
      <c r="G24">
        <f>((AY24-AL24/2)*S24-E24)/(AY24+AL24/2)</f>
        <v>383.9880353276393</v>
      </c>
      <c r="H24">
        <f>AL24*1000</f>
        <v>22.96984006957641</v>
      </c>
      <c r="I24">
        <f>(AQ24-AW24)</f>
        <v>1.2519057526516189</v>
      </c>
      <c r="J24">
        <f>(P24+AP24*D24)</f>
        <v>25.218557357788086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26.37774658203125</v>
      </c>
      <c r="P24" s="1">
        <v>25.218557357788086</v>
      </c>
      <c r="Q24" s="1">
        <v>26.576799392700195</v>
      </c>
      <c r="R24" s="1">
        <v>400.070556640625</v>
      </c>
      <c r="S24" s="1">
        <v>392.252197265625</v>
      </c>
      <c r="T24" s="1">
        <v>2.0551612377166748</v>
      </c>
      <c r="U24" s="1">
        <v>22.373006820678711</v>
      </c>
      <c r="V24" s="1">
        <v>5.2431488037109375</v>
      </c>
      <c r="W24" s="1">
        <v>57.0782470703125</v>
      </c>
      <c r="X24" s="1">
        <v>300.62313842773438</v>
      </c>
      <c r="Y24" s="1">
        <v>51.162319183349609</v>
      </c>
      <c r="Z24" s="1">
        <v>8.1551876068115234</v>
      </c>
      <c r="AA24" s="1">
        <v>88.027519226074219</v>
      </c>
      <c r="AB24" s="1">
        <v>17.094474792480469</v>
      </c>
      <c r="AC24" s="1">
        <v>2.307873010635376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1.1052321265725527</v>
      </c>
      <c r="AL24">
        <f>(U24-T24)/(1000-U24)*AK24</f>
        <v>2.2969840069576409E-2</v>
      </c>
      <c r="AM24">
        <f>(P24+273.15)</f>
        <v>298.36855735778806</v>
      </c>
      <c r="AN24">
        <f>(O24+273.15)</f>
        <v>299.52774658203123</v>
      </c>
      <c r="AO24">
        <f>(Y24*AG24+Z24*AH24)*AI24</f>
        <v>8.1859708863652259</v>
      </c>
      <c r="AP24">
        <f>((AO24+0.00000010773*(AN24^4-AM24^4))-AL24*44100)/(L24*51.4+0.00000043092*AM24^3)</f>
        <v>-8.1632783584526809</v>
      </c>
      <c r="AQ24">
        <f>0.61365*EXP(17.502*J24/(240.97+J24))</f>
        <v>3.2213460407040038</v>
      </c>
      <c r="AR24">
        <f>AQ24*1000/AA24</f>
        <v>36.594761149986198</v>
      </c>
      <c r="AS24">
        <f>(AR24-U24)</f>
        <v>14.221754329307487</v>
      </c>
      <c r="AT24">
        <f>IF(D24,P24,(O24+P24)/2)</f>
        <v>25.798151969909668</v>
      </c>
      <c r="AU24">
        <f>0.61365*EXP(17.502*AT24/(240.97+AT24))</f>
        <v>3.3341658511722163</v>
      </c>
      <c r="AV24">
        <f>IF(AS24&lt;&gt;0,(1000-(AR24+U24)/2)/AS24*AL24,0)</f>
        <v>1.5675000041214249</v>
      </c>
      <c r="AW24">
        <f>U24*AA24/1000</f>
        <v>1.9694402880523849</v>
      </c>
      <c r="AX24">
        <f>(AU24-AW24)</f>
        <v>1.3647255631198314</v>
      </c>
      <c r="AY24">
        <f>1/(1.6/F24+1.37/N24)</f>
        <v>1.0341264829341423</v>
      </c>
      <c r="AZ24">
        <f>G24*AA24*0.001</f>
        <v>33.801514162386241</v>
      </c>
      <c r="BA24">
        <f>G24/S24</f>
        <v>0.97893150887211122</v>
      </c>
      <c r="BB24">
        <f>(1-AL24*AA24/AQ24/F24)*100</f>
        <v>74.620802449576715</v>
      </c>
      <c r="BC24">
        <f>(S24-E24/(N24/1.35))</f>
        <v>392.36853644526269</v>
      </c>
      <c r="BD24">
        <f>E24*BB24/100/BC24</f>
        <v>-7.015151440433404E-4</v>
      </c>
    </row>
    <row r="25" spans="1:56" x14ac:dyDescent="0.25">
      <c r="A25" s="1" t="s">
        <v>1</v>
      </c>
      <c r="B25" s="1" t="s">
        <v>2991</v>
      </c>
      <c r="K25" s="1">
        <f t="shared" si="0"/>
        <v>2.72</v>
      </c>
    </row>
    <row r="26" spans="1:56" x14ac:dyDescent="0.25">
      <c r="A26" s="1" t="s">
        <v>1</v>
      </c>
      <c r="B26" s="1" t="s">
        <v>2990</v>
      </c>
      <c r="K26" s="1">
        <f t="shared" si="0"/>
        <v>2.72</v>
      </c>
    </row>
    <row r="27" spans="1:56" x14ac:dyDescent="0.25">
      <c r="A27" s="1">
        <v>4</v>
      </c>
      <c r="B27" s="1" t="s">
        <v>2989</v>
      </c>
      <c r="C27" s="1">
        <v>885.00000444799662</v>
      </c>
      <c r="D27" s="1">
        <v>0</v>
      </c>
      <c r="E27">
        <f>(R27-S27*(1000-T27)/(1000-U27))*AK27</f>
        <v>0.69250261109037836</v>
      </c>
      <c r="F27">
        <f>IF(AV27&lt;&gt;0,1/(1/AV27-1/N27),0)</f>
        <v>2.459627894205616</v>
      </c>
      <c r="G27">
        <f>((AY27-AL27/2)*S27-E27)/(AY27+AL27/2)</f>
        <v>381.87787481597417</v>
      </c>
      <c r="H27">
        <f>AL27*1000</f>
        <v>22.903862526878253</v>
      </c>
      <c r="I27">
        <f>(AQ27-AW27)</f>
        <v>1.2526900127163245</v>
      </c>
      <c r="J27">
        <f>(P27+AP27*D27)</f>
        <v>25.214614868164063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26.347261428833008</v>
      </c>
      <c r="P27" s="1">
        <v>25.214614868164063</v>
      </c>
      <c r="Q27" s="1">
        <v>26.546405792236328</v>
      </c>
      <c r="R27" s="1">
        <v>399.8748779296875</v>
      </c>
      <c r="S27" s="1">
        <v>391.14205932617188</v>
      </c>
      <c r="T27" s="1">
        <v>2.0944535732269287</v>
      </c>
      <c r="U27" s="1">
        <v>22.355611801147461</v>
      </c>
      <c r="V27" s="1">
        <v>5.3529887199401855</v>
      </c>
      <c r="W27" s="1">
        <v>57.136306762695313</v>
      </c>
      <c r="X27" s="1">
        <v>300.60366821289063</v>
      </c>
      <c r="Y27" s="1">
        <v>100.25455474853516</v>
      </c>
      <c r="Z27" s="1">
        <v>7.9165763854980469</v>
      </c>
      <c r="AA27" s="1">
        <v>88.027122497558594</v>
      </c>
      <c r="AB27" s="1">
        <v>17.222909927368164</v>
      </c>
      <c r="AC27" s="1">
        <v>2.3039605617523193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1.1051605449003328</v>
      </c>
      <c r="AL27">
        <f>(U27-T27)/(1000-U27)*AK27</f>
        <v>2.2903862526878253E-2</v>
      </c>
      <c r="AM27">
        <f>(P27+273.15)</f>
        <v>298.36461486816404</v>
      </c>
      <c r="AN27">
        <f>(O27+273.15)</f>
        <v>299.49726142883299</v>
      </c>
      <c r="AO27">
        <f>(Y27*AG27+Z27*AH27)*AI27</f>
        <v>16.040728401227398</v>
      </c>
      <c r="AP27">
        <f>((AO27+0.00000010773*(AN27^4-AM27^4))-AL27*44100)/(L27*51.4+0.00000043092*AM27^3)</f>
        <v>-8.0772118467484262</v>
      </c>
      <c r="AQ27">
        <f>0.61365*EXP(17.502*J27/(240.97+J27))</f>
        <v>3.2205901912437986</v>
      </c>
      <c r="AR27">
        <f>AQ27*1000/AA27</f>
        <v>36.586339526583075</v>
      </c>
      <c r="AS27">
        <f>(AR27-U27)</f>
        <v>14.230727725435614</v>
      </c>
      <c r="AT27">
        <f>IF(D27,P27,(O27+P27)/2)</f>
        <v>25.780938148498535</v>
      </c>
      <c r="AU27">
        <f>0.61365*EXP(17.502*AT27/(240.97+AT27))</f>
        <v>3.3307660486061015</v>
      </c>
      <c r="AV27">
        <f>IF(AS27&lt;&gt;0,(1000-(AR27+U27)/2)/AS27*AL27,0)</f>
        <v>1.5620327913384813</v>
      </c>
      <c r="AW27">
        <f>U27*AA27/1000</f>
        <v>1.9679001785274741</v>
      </c>
      <c r="AX27">
        <f>(AU27-AW27)</f>
        <v>1.3628658700786274</v>
      </c>
      <c r="AY27">
        <f>1/(1.6/F27+1.37/N27)</f>
        <v>1.0303199112288401</v>
      </c>
      <c r="AZ27">
        <f>G27*AA27*0.001</f>
        <v>33.615610465533109</v>
      </c>
      <c r="BA27">
        <f>G27/S27</f>
        <v>0.97631503877093329</v>
      </c>
      <c r="BB27">
        <f>(1-AL27*AA27/AQ27/F27)*100</f>
        <v>74.548091206892593</v>
      </c>
      <c r="BC27">
        <f>(S27-E27/(N27/1.35))</f>
        <v>390.92364752422264</v>
      </c>
      <c r="BD27">
        <f>E27*BB27/100/BC27</f>
        <v>1.3205839078685563E-3</v>
      </c>
    </row>
    <row r="28" spans="1:56" x14ac:dyDescent="0.25">
      <c r="A28" s="1" t="s">
        <v>1</v>
      </c>
      <c r="B28" s="1" t="s">
        <v>2988</v>
      </c>
      <c r="K28" s="1">
        <f t="shared" si="0"/>
        <v>2.72</v>
      </c>
    </row>
    <row r="29" spans="1:56" x14ac:dyDescent="0.25">
      <c r="A29" s="1" t="s">
        <v>1</v>
      </c>
      <c r="B29" s="1" t="s">
        <v>2987</v>
      </c>
      <c r="K29" s="1">
        <f t="shared" si="0"/>
        <v>2.72</v>
      </c>
    </row>
    <row r="30" spans="1:56" x14ac:dyDescent="0.25">
      <c r="A30" s="1">
        <v>5</v>
      </c>
      <c r="B30" s="1" t="s">
        <v>2986</v>
      </c>
      <c r="C30" s="1">
        <v>1088.0000044479966</v>
      </c>
      <c r="D30" s="1">
        <v>0</v>
      </c>
      <c r="E30">
        <f>(R30-S30*(1000-T30)/(1000-U30))*AK30</f>
        <v>1.0513419867193159</v>
      </c>
      <c r="F30">
        <f>IF(AV30&lt;&gt;0,1/(1/AV30-1/N30),0)</f>
        <v>2.485421369342546</v>
      </c>
      <c r="G30">
        <f>((AY30-AL30/2)*S30-E30)/(AY30+AL30/2)</f>
        <v>381.46786109151884</v>
      </c>
      <c r="H30">
        <f>AL30*1000</f>
        <v>22.910977168814306</v>
      </c>
      <c r="I30">
        <f>(AQ30-AW30)</f>
        <v>1.2447422724875103</v>
      </c>
      <c r="J30">
        <f>(P30+AP30*D30)</f>
        <v>25.189474105834961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26.328222274780273</v>
      </c>
      <c r="P30" s="1">
        <v>25.189474105834961</v>
      </c>
      <c r="Q30" s="1">
        <v>26.526811599731445</v>
      </c>
      <c r="R30" s="1">
        <v>400.06674194335938</v>
      </c>
      <c r="S30" s="1">
        <v>391.0101318359375</v>
      </c>
      <c r="T30" s="1">
        <v>2.1276180744171143</v>
      </c>
      <c r="U30" s="1">
        <v>22.392765045166016</v>
      </c>
      <c r="V30" s="1">
        <v>5.4434809684753418</v>
      </c>
      <c r="W30" s="1">
        <v>57.291572570800781</v>
      </c>
      <c r="X30" s="1">
        <v>300.62643432617188</v>
      </c>
      <c r="Y30" s="1">
        <v>151.257080078125</v>
      </c>
      <c r="Z30" s="1">
        <v>7.8995676040649414</v>
      </c>
      <c r="AA30" s="1">
        <v>88.020912170410156</v>
      </c>
      <c r="AB30" s="1">
        <v>17.152860641479492</v>
      </c>
      <c r="AC30" s="1">
        <v>2.305626392364502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1.10524424384622</v>
      </c>
      <c r="AL30">
        <f>(U30-T30)/(1000-U30)*AK30</f>
        <v>2.2910977168814305E-2</v>
      </c>
      <c r="AM30">
        <f>(P30+273.15)</f>
        <v>298.33947410583494</v>
      </c>
      <c r="AN30">
        <f>(O30+273.15)</f>
        <v>299.47822227478025</v>
      </c>
      <c r="AO30">
        <f>(Y30*AG30+Z30*AH30)*AI30</f>
        <v>24.201132271562528</v>
      </c>
      <c r="AP30">
        <f>((AO30+0.00000010773*(AN30^4-AM30^4))-AL30*44100)/(L30*51.4+0.00000043092*AM30^3)</f>
        <v>-8.0122405575651996</v>
      </c>
      <c r="AQ30">
        <f>0.61365*EXP(17.502*J30/(240.97+J30))</f>
        <v>3.2157738777806988</v>
      </c>
      <c r="AR30">
        <f>AQ30*1000/AA30</f>
        <v>36.534203048872065</v>
      </c>
      <c r="AS30">
        <f>(AR30-U30)</f>
        <v>14.14143800370605</v>
      </c>
      <c r="AT30">
        <f>IF(D30,P30,(O30+P30)/2)</f>
        <v>25.758848190307617</v>
      </c>
      <c r="AU30">
        <f>0.61365*EXP(17.502*AT30/(240.97+AT30))</f>
        <v>3.326407625027934</v>
      </c>
      <c r="AV30">
        <f>IF(AS30&lt;&gt;0,(1000-(AR30+U30)/2)/AS30*AL30,0)</f>
        <v>1.5723959580823357</v>
      </c>
      <c r="AW30">
        <f>U30*AA30/1000</f>
        <v>1.9710316052931884</v>
      </c>
      <c r="AX30">
        <f>(AU30-AW30)</f>
        <v>1.3553760197347455</v>
      </c>
      <c r="AY30">
        <f>1/(1.6/F30+1.37/N30)</f>
        <v>1.0375365656226414</v>
      </c>
      <c r="AZ30">
        <f>G30*AA30*0.001</f>
        <v>33.577149096970807</v>
      </c>
      <c r="BA30">
        <f>G30/S30</f>
        <v>0.97559584786303577</v>
      </c>
      <c r="BB30">
        <f>(1-AL30*AA30/AQ30/F30)*100</f>
        <v>74.76844907820805</v>
      </c>
      <c r="BC30">
        <f>(S30-E30/(N30/1.35))</f>
        <v>390.6785439197235</v>
      </c>
      <c r="BD30">
        <f>E30*BB30/100/BC30</f>
        <v>2.0120687716589174E-3</v>
      </c>
    </row>
    <row r="31" spans="1:56" x14ac:dyDescent="0.25">
      <c r="A31" s="1" t="s">
        <v>1</v>
      </c>
      <c r="B31" s="1" t="s">
        <v>2985</v>
      </c>
      <c r="K31" s="1">
        <f t="shared" si="0"/>
        <v>2.72</v>
      </c>
    </row>
    <row r="32" spans="1:56" x14ac:dyDescent="0.25">
      <c r="A32" s="1" t="s">
        <v>1</v>
      </c>
      <c r="B32" s="1" t="s">
        <v>2984</v>
      </c>
      <c r="K32" s="1">
        <f t="shared" si="0"/>
        <v>2.72</v>
      </c>
    </row>
    <row r="33" spans="1:56" x14ac:dyDescent="0.25">
      <c r="A33" s="1">
        <v>6</v>
      </c>
      <c r="B33" s="1" t="s">
        <v>2983</v>
      </c>
      <c r="C33" s="1">
        <v>1291.0000044479966</v>
      </c>
      <c r="D33" s="1">
        <v>0</v>
      </c>
      <c r="E33">
        <f>(R33-S33*(1000-T33)/(1000-U33))*AK33</f>
        <v>1.7509910292664528</v>
      </c>
      <c r="F33">
        <f>IF(AV33&lt;&gt;0,1/(1/AV33-1/N33),0)</f>
        <v>2.5975621441407526</v>
      </c>
      <c r="G33">
        <f>((AY33-AL33/2)*S33-E33)/(AY33+AL33/2)</f>
        <v>380.17530933525779</v>
      </c>
      <c r="H33">
        <f>AL33*1000</f>
        <v>23.19503819786171</v>
      </c>
      <c r="I33">
        <f>(AQ33-AW33)</f>
        <v>1.2255008734635484</v>
      </c>
      <c r="J33">
        <f>(P33+AP33*D33)</f>
        <v>25.214714050292969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26.321498870849609</v>
      </c>
      <c r="P33" s="1">
        <v>25.214714050292969</v>
      </c>
      <c r="Q33" s="1">
        <v>26.514013290405273</v>
      </c>
      <c r="R33" s="1">
        <v>399.94927978515625</v>
      </c>
      <c r="S33" s="1">
        <v>390.17694091796875</v>
      </c>
      <c r="T33" s="1">
        <v>2.157167911529541</v>
      </c>
      <c r="U33" s="1">
        <v>22.667169570922852</v>
      </c>
      <c r="V33" s="1">
        <v>5.5210623741149902</v>
      </c>
      <c r="W33" s="1">
        <v>58.014423370361328</v>
      </c>
      <c r="X33" s="1">
        <v>300.6358642578125</v>
      </c>
      <c r="Y33" s="1">
        <v>301.32357788085938</v>
      </c>
      <c r="Z33" s="1">
        <v>8.1467494964599609</v>
      </c>
      <c r="AA33" s="1">
        <v>88.017532348632813</v>
      </c>
      <c r="AB33" s="1">
        <v>17.194362640380859</v>
      </c>
      <c r="AC33" s="1">
        <v>2.3167238235473633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1.1052789127125457</v>
      </c>
      <c r="AL33">
        <f>(U33-T33)/(1000-U33)*AK33</f>
        <v>2.3195038197861711E-2</v>
      </c>
      <c r="AM33">
        <f>(P33+273.15)</f>
        <v>298.36471405029295</v>
      </c>
      <c r="AN33">
        <f>(O33+273.15)</f>
        <v>299.47149887084959</v>
      </c>
      <c r="AO33">
        <f>(Y33*AG33+Z33*AH33)*AI33</f>
        <v>48.211771383320411</v>
      </c>
      <c r="AP33">
        <f>((AO33+0.00000010773*(AN33^4-AM33^4))-AL33*44100)/(L33*51.4+0.00000043092*AM33^3)</f>
        <v>-7.9205147259816071</v>
      </c>
      <c r="AQ33">
        <f>0.61365*EXP(17.502*J33/(240.97+J33))</f>
        <v>3.2206092044241958</v>
      </c>
      <c r="AR33">
        <f>AQ33*1000/AA33</f>
        <v>36.590541889626401</v>
      </c>
      <c r="AS33">
        <f>(AR33-U33)</f>
        <v>13.923372318703549</v>
      </c>
      <c r="AT33">
        <f>IF(D33,P33,(O33+P33)/2)</f>
        <v>25.768106460571289</v>
      </c>
      <c r="AU33">
        <f>0.61365*EXP(17.502*AT33/(240.97+AT33))</f>
        <v>3.3282337063090663</v>
      </c>
      <c r="AV33">
        <f>IF(AS33&lt;&gt;0,(1000-(AR33+U33)/2)/AS33*AL33,0)</f>
        <v>1.6165477186301969</v>
      </c>
      <c r="AW33">
        <f>U33*AA33/1000</f>
        <v>1.9951083309606474</v>
      </c>
      <c r="AX33">
        <f>(AU33-AW33)</f>
        <v>1.3331253753484189</v>
      </c>
      <c r="AY33">
        <f>1/(1.6/F33+1.37/N33)</f>
        <v>1.0683422875676816</v>
      </c>
      <c r="AZ33">
        <f>G33*AA33*0.001</f>
        <v>33.46209258756754</v>
      </c>
      <c r="BA33">
        <f>G33/S33</f>
        <v>0.97436642063167511</v>
      </c>
      <c r="BB33">
        <f>(1-AL33*AA33/AQ33/F33)*100</f>
        <v>75.596040005007566</v>
      </c>
      <c r="BC33">
        <f>(S33-E33/(N33/1.35))</f>
        <v>389.62468725166588</v>
      </c>
      <c r="BD33">
        <f>E33*BB33/100/BC33</f>
        <v>3.3973203502717774E-3</v>
      </c>
    </row>
    <row r="34" spans="1:56" x14ac:dyDescent="0.25">
      <c r="A34" s="1" t="s">
        <v>1</v>
      </c>
      <c r="B34" s="1" t="s">
        <v>2982</v>
      </c>
      <c r="K34" s="1">
        <f t="shared" si="0"/>
        <v>2.72</v>
      </c>
    </row>
    <row r="35" spans="1:56" x14ac:dyDescent="0.25">
      <c r="A35" s="1" t="s">
        <v>1</v>
      </c>
      <c r="B35" s="1" t="s">
        <v>2981</v>
      </c>
      <c r="K35" s="1">
        <f t="shared" si="0"/>
        <v>2.72</v>
      </c>
    </row>
    <row r="36" spans="1:56" x14ac:dyDescent="0.25">
      <c r="A36" s="1">
        <v>7</v>
      </c>
      <c r="B36" s="1" t="s">
        <v>2980</v>
      </c>
      <c r="C36" s="1">
        <v>1494.0000044479966</v>
      </c>
      <c r="D36" s="1">
        <v>0</v>
      </c>
      <c r="E36">
        <f>(R36-S36*(1000-T36)/(1000-U36))*AK36</f>
        <v>2.2820025391964163</v>
      </c>
      <c r="F36">
        <f>IF(AV36&lt;&gt;0,1/(1/AV36-1/N36),0)</f>
        <v>2.7430291465328414</v>
      </c>
      <c r="G36">
        <f>((AY36-AL36/2)*S36-E36)/(AY36+AL36/2)</f>
        <v>379.20907100071042</v>
      </c>
      <c r="H36">
        <f>AL36*1000</f>
        <v>23.660896902783197</v>
      </c>
      <c r="I36">
        <f>(AQ36-AW36)</f>
        <v>1.2084670578735315</v>
      </c>
      <c r="J36">
        <f>(P36+AP36*D36)</f>
        <v>25.324254989624023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26.347490310668945</v>
      </c>
      <c r="P36" s="1">
        <v>25.324254989624023</v>
      </c>
      <c r="Q36" s="1">
        <v>26.528526306152344</v>
      </c>
      <c r="R36" s="1">
        <v>399.890380859375</v>
      </c>
      <c r="S36" s="1">
        <v>389.48574829101563</v>
      </c>
      <c r="T36" s="1">
        <v>2.1823036670684814</v>
      </c>
      <c r="U36" s="1">
        <v>23.099414825439453</v>
      </c>
      <c r="V36" s="1">
        <v>5.5769634246826172</v>
      </c>
      <c r="W36" s="1">
        <v>59.031471252441406</v>
      </c>
      <c r="X36" s="1">
        <v>300.57217407226563</v>
      </c>
      <c r="Y36" s="1">
        <v>500.60104370117188</v>
      </c>
      <c r="Z36" s="1">
        <v>7.8491458892822266</v>
      </c>
      <c r="AA36" s="1">
        <v>88.01959228515625</v>
      </c>
      <c r="AB36" s="1">
        <v>17.305366516113281</v>
      </c>
      <c r="AC36" s="1">
        <v>2.3221073150634766</v>
      </c>
      <c r="AD36" s="1">
        <v>0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1.1050447576186233</v>
      </c>
      <c r="AL36">
        <f>(U36-T36)/(1000-U36)*AK36</f>
        <v>2.3660896902783196E-2</v>
      </c>
      <c r="AM36">
        <f>(P36+273.15)</f>
        <v>298.474254989624</v>
      </c>
      <c r="AN36">
        <f>(O36+273.15)</f>
        <v>299.49749031066892</v>
      </c>
      <c r="AO36">
        <f>(Y36*AG36+Z36*AH36)*AI36</f>
        <v>80.096165201898657</v>
      </c>
      <c r="AP36">
        <f>((AO36+0.00000010773*(AN36^4-AM36^4))-AL36*44100)/(L36*51.4+0.00000043092*AM36^3)</f>
        <v>-7.8341815039650786</v>
      </c>
      <c r="AQ36">
        <f>0.61365*EXP(17.502*J36/(240.97+J36))</f>
        <v>3.2416681328344059</v>
      </c>
      <c r="AR36">
        <f>AQ36*1000/AA36</f>
        <v>36.828938292879201</v>
      </c>
      <c r="AS36">
        <f>(AR36-U36)</f>
        <v>13.729523467439748</v>
      </c>
      <c r="AT36">
        <f>IF(D36,P36,(O36+P36)/2)</f>
        <v>25.835872650146484</v>
      </c>
      <c r="AU36">
        <f>0.61365*EXP(17.502*AT36/(240.97+AT36))</f>
        <v>3.341626445881769</v>
      </c>
      <c r="AV36">
        <f>IF(AS36&lt;&gt;0,(1000-(AR36+U36)/2)/AS36*AL36,0)</f>
        <v>1.6717199009034625</v>
      </c>
      <c r="AW36">
        <f>U36*AA36/1000</f>
        <v>2.0332010749608744</v>
      </c>
      <c r="AX36">
        <f>(AU36-AW36)</f>
        <v>1.3084253709208946</v>
      </c>
      <c r="AY36">
        <f>1/(1.6/F36+1.37/N36)</f>
        <v>1.1069732611347887</v>
      </c>
      <c r="AZ36">
        <f>G36*AA36*0.001</f>
        <v>33.377827820315396</v>
      </c>
      <c r="BA36">
        <f>G36/S36</f>
        <v>0.97361475397906816</v>
      </c>
      <c r="BB36">
        <f>(1-AL36*AA36/AQ36/F36)*100</f>
        <v>76.578668461642309</v>
      </c>
      <c r="BC36">
        <f>(S36-E36/(N36/1.35))</f>
        <v>388.76601629483764</v>
      </c>
      <c r="BD36">
        <f>E36*BB36/100/BC36</f>
        <v>4.4950615165194104E-3</v>
      </c>
    </row>
    <row r="37" spans="1:56" x14ac:dyDescent="0.25">
      <c r="A37" s="1" t="s">
        <v>1</v>
      </c>
      <c r="B37" s="1" t="s">
        <v>2979</v>
      </c>
      <c r="K37" s="1">
        <f t="shared" si="0"/>
        <v>2.72</v>
      </c>
    </row>
    <row r="38" spans="1:56" x14ac:dyDescent="0.25">
      <c r="A38" s="1" t="s">
        <v>1</v>
      </c>
      <c r="B38" s="1" t="s">
        <v>2978</v>
      </c>
      <c r="K38" s="1">
        <f t="shared" si="0"/>
        <v>2.72</v>
      </c>
    </row>
    <row r="39" spans="1:56" x14ac:dyDescent="0.25">
      <c r="A39" s="1">
        <v>8</v>
      </c>
      <c r="B39" s="1" t="s">
        <v>2977</v>
      </c>
      <c r="C39" s="1">
        <v>1697.0000044479966</v>
      </c>
      <c r="D39" s="1">
        <v>0</v>
      </c>
      <c r="E39">
        <f>(R39-S39*(1000-T39)/(1000-U39))*AK39</f>
        <v>3.1261443239431941</v>
      </c>
      <c r="F39">
        <f>IF(AV39&lt;&gt;0,1/(1/AV39-1/N39),0)</f>
        <v>2.973658082353746</v>
      </c>
      <c r="G39">
        <f>((AY39-AL39/2)*S39-E39)/(AY39+AL39/2)</f>
        <v>378.03179870138223</v>
      </c>
      <c r="H39">
        <f>AL39*1000</f>
        <v>24.305753895394346</v>
      </c>
      <c r="I39">
        <f>(AQ39-AW39)</f>
        <v>1.1823214519948015</v>
      </c>
      <c r="J39">
        <f>(P39+AP39*D39)</f>
        <v>25.452768325805664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26.395055770874023</v>
      </c>
      <c r="P39" s="1">
        <v>25.452768325805664</v>
      </c>
      <c r="Q39" s="1">
        <v>26.560998916625977</v>
      </c>
      <c r="R39" s="1">
        <v>400.08709716796875</v>
      </c>
      <c r="S39" s="1">
        <v>388.71054077148438</v>
      </c>
      <c r="T39" s="1">
        <v>2.2062141895294189</v>
      </c>
      <c r="U39" s="1">
        <v>23.676536560058594</v>
      </c>
      <c r="V39" s="1">
        <v>5.6228237152099609</v>
      </c>
      <c r="W39" s="1">
        <v>60.342731475830078</v>
      </c>
      <c r="X39" s="1">
        <v>300.63058471679688</v>
      </c>
      <c r="Y39" s="1">
        <v>750.06451416015625</v>
      </c>
      <c r="Z39" s="1">
        <v>8.3418483734130859</v>
      </c>
      <c r="AA39" s="1">
        <v>88.028343200683594</v>
      </c>
      <c r="AB39" s="1">
        <v>17.332620620727539</v>
      </c>
      <c r="AC39" s="1">
        <v>2.3408157825469971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1.1052595026352825</v>
      </c>
      <c r="AL39">
        <f>(U39-T39)/(1000-U39)*AK39</f>
        <v>2.4305753895394345E-2</v>
      </c>
      <c r="AM39">
        <f>(P39+273.15)</f>
        <v>298.60276832580564</v>
      </c>
      <c r="AN39">
        <f>(O39+273.15)</f>
        <v>299.545055770874</v>
      </c>
      <c r="AO39">
        <f>(Y39*AG39+Z39*AH39)*AI39</f>
        <v>120.01031958318526</v>
      </c>
      <c r="AP39">
        <f>((AO39+0.00000010773*(AN39^4-AM39^4))-AL39*44100)/(L39*51.4+0.00000043092*AM39^3)</f>
        <v>-7.7463528478652002</v>
      </c>
      <c r="AQ39">
        <f>0.61365*EXP(17.502*J39/(240.97+J39))</f>
        <v>3.2665277381071718</v>
      </c>
      <c r="AR39">
        <f>AQ39*1000/AA39</f>
        <v>37.107681677709976</v>
      </c>
      <c r="AS39">
        <f>(AR39-U39)</f>
        <v>13.431145117651383</v>
      </c>
      <c r="AT39">
        <f>IF(D39,P39,(O39+P39)/2)</f>
        <v>25.923912048339844</v>
      </c>
      <c r="AU39">
        <f>0.61365*EXP(17.502*AT39/(240.97+AT39))</f>
        <v>3.3590961008000138</v>
      </c>
      <c r="AV39">
        <f>IF(AS39&lt;&gt;0,(1000-(AR39+U39)/2)/AS39*AL39,0)</f>
        <v>1.7546568490140617</v>
      </c>
      <c r="AW39">
        <f>U39*AA39/1000</f>
        <v>2.0842062861123702</v>
      </c>
      <c r="AX39">
        <f>(AU39-AW39)</f>
        <v>1.2748898146876435</v>
      </c>
      <c r="AY39">
        <f>1/(1.6/F39+1.37/N39)</f>
        <v>1.1653310422195913</v>
      </c>
      <c r="AZ39">
        <f>G39*AA39*0.001</f>
        <v>33.277512916857013</v>
      </c>
      <c r="BA39">
        <f>G39/S39</f>
        <v>0.97252777851378114</v>
      </c>
      <c r="BB39">
        <f>(1-AL39*AA39/AQ39/F39)*100</f>
        <v>77.973056244741969</v>
      </c>
      <c r="BC39">
        <f>(S39-E39/(N39/1.35))</f>
        <v>387.72457074911773</v>
      </c>
      <c r="BD39">
        <f>E39*BB39/100/BC39</f>
        <v>6.2868088738623797E-3</v>
      </c>
    </row>
    <row r="40" spans="1:56" x14ac:dyDescent="0.25">
      <c r="A40" s="1" t="s">
        <v>1</v>
      </c>
      <c r="B40" s="1" t="s">
        <v>2976</v>
      </c>
      <c r="K40" s="1">
        <f t="shared" si="0"/>
        <v>2.72</v>
      </c>
    </row>
    <row r="41" spans="1:56" x14ac:dyDescent="0.25">
      <c r="A41" s="1" t="s">
        <v>1</v>
      </c>
      <c r="B41" s="1" t="s">
        <v>2975</v>
      </c>
      <c r="K41" s="1">
        <f t="shared" si="0"/>
        <v>2.72</v>
      </c>
    </row>
    <row r="42" spans="1:56" x14ac:dyDescent="0.25">
      <c r="A42" s="1">
        <v>9</v>
      </c>
      <c r="B42" s="1" t="s">
        <v>2974</v>
      </c>
      <c r="C42" s="1">
        <v>1900.0000044479966</v>
      </c>
      <c r="D42" s="1">
        <v>0</v>
      </c>
      <c r="E42">
        <f>(R42-S42*(1000-T42)/(1000-U42))*AK42</f>
        <v>2.9694765232895732</v>
      </c>
      <c r="F42">
        <f>IF(AV42&lt;&gt;0,1/(1/AV42-1/N42),0)</f>
        <v>3.2583820932519716</v>
      </c>
      <c r="G42">
        <f>((AY42-AL42/2)*S42-E42)/(AY42+AL42/2)</f>
        <v>378.12829083364397</v>
      </c>
      <c r="H42">
        <f>AL42*1000</f>
        <v>24.987667717918914</v>
      </c>
      <c r="I42">
        <f>(AQ42-AW42)</f>
        <v>1.1520794927275317</v>
      </c>
      <c r="J42">
        <f>(P42+AP42*D42)</f>
        <v>25.572565078735352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26.459754943847656</v>
      </c>
      <c r="P42" s="1">
        <v>25.572565078735352</v>
      </c>
      <c r="Q42" s="1">
        <v>26.607675552368164</v>
      </c>
      <c r="R42" s="1">
        <v>399.77041625976563</v>
      </c>
      <c r="S42" s="1">
        <v>388.30377197265625</v>
      </c>
      <c r="T42" s="1">
        <v>2.2284047603607178</v>
      </c>
      <c r="U42" s="1">
        <v>24.289556503295898</v>
      </c>
      <c r="V42" s="1">
        <v>5.6566939353942871</v>
      </c>
      <c r="W42" s="1">
        <v>61.657825469970703</v>
      </c>
      <c r="X42" s="1">
        <v>300.59890747070313</v>
      </c>
      <c r="Y42" s="1">
        <v>1000.9207763671875</v>
      </c>
      <c r="Z42" s="1">
        <v>8.0983066558837891</v>
      </c>
      <c r="AA42" s="1">
        <v>88.011962890625</v>
      </c>
      <c r="AB42" s="1">
        <v>17.31391716003418</v>
      </c>
      <c r="AC42" s="1">
        <v>2.3664019107818604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1.1051430421717023</v>
      </c>
      <c r="AL42">
        <f>(U42-T42)/(1000-U42)*AK42</f>
        <v>2.4987667717918913E-2</v>
      </c>
      <c r="AM42">
        <f>(P42+273.15)</f>
        <v>298.72256507873533</v>
      </c>
      <c r="AN42">
        <f>(O42+273.15)</f>
        <v>299.60975494384763</v>
      </c>
      <c r="AO42">
        <f>(Y42*AG42+Z42*AH42)*AI42</f>
        <v>160.14732063917836</v>
      </c>
      <c r="AP42">
        <f>((AO42+0.00000010773*(AN42^4-AM42^4))-AL42*44100)/(L42*51.4+0.00000043092*AM42^3)</f>
        <v>-7.6677801328714352</v>
      </c>
      <c r="AQ42">
        <f>0.61365*EXP(17.502*J42/(240.97+J42))</f>
        <v>3.2898510383253496</v>
      </c>
      <c r="AR42">
        <f>AQ42*1000/AA42</f>
        <v>37.379589436196788</v>
      </c>
      <c r="AS42">
        <f>(AR42-U42)</f>
        <v>13.09003293290089</v>
      </c>
      <c r="AT42">
        <f>IF(D42,P42,(O42+P42)/2)</f>
        <v>26.016160011291504</v>
      </c>
      <c r="AU42">
        <f>0.61365*EXP(17.502*AT42/(240.97+AT42))</f>
        <v>3.3774863910242736</v>
      </c>
      <c r="AV42">
        <f>IF(AS42&lt;&gt;0,(1000-(AR42+U42)/2)/AS42*AL42,0)</f>
        <v>1.8500475727191454</v>
      </c>
      <c r="AW42">
        <f>U42*AA42/1000</f>
        <v>2.1377715455978179</v>
      </c>
      <c r="AX42">
        <f>(AU42-AW42)</f>
        <v>1.2397148454264557</v>
      </c>
      <c r="AY42">
        <f>1/(1.6/F42+1.37/N42)</f>
        <v>1.2328804121186614</v>
      </c>
      <c r="AZ42">
        <f>G42*AA42*0.001</f>
        <v>33.279813100746132</v>
      </c>
      <c r="BA42">
        <f>G42/S42</f>
        <v>0.97379504946006856</v>
      </c>
      <c r="BB42">
        <f>(1-AL42*AA42/AQ42/F42)*100</f>
        <v>79.484165602148309</v>
      </c>
      <c r="BC42">
        <f>(S42-E42/(N42/1.35))</f>
        <v>387.36721417791182</v>
      </c>
      <c r="BD42">
        <f>E42*BB42/100/BC42</f>
        <v>6.0930908732104716E-3</v>
      </c>
    </row>
    <row r="43" spans="1:56" x14ac:dyDescent="0.25">
      <c r="A43" s="1" t="s">
        <v>1</v>
      </c>
      <c r="B43" s="1" t="s">
        <v>2973</v>
      </c>
      <c r="K43" s="1">
        <f t="shared" si="0"/>
        <v>2.72</v>
      </c>
    </row>
    <row r="44" spans="1:56" x14ac:dyDescent="0.25">
      <c r="A44" s="1" t="s">
        <v>1</v>
      </c>
      <c r="B44" s="1" t="s">
        <v>2972</v>
      </c>
      <c r="K44" s="1">
        <f t="shared" si="0"/>
        <v>2.72</v>
      </c>
    </row>
    <row r="45" spans="1:56" x14ac:dyDescent="0.25">
      <c r="A45" s="1">
        <v>10</v>
      </c>
      <c r="B45" s="1" t="s">
        <v>2971</v>
      </c>
      <c r="C45" s="1">
        <v>2103.0000044479966</v>
      </c>
      <c r="D45" s="1">
        <v>0</v>
      </c>
      <c r="E45">
        <f>(R45-S45*(1000-T45)/(1000-U45))*AK45</f>
        <v>2.9586807514127691</v>
      </c>
      <c r="F45">
        <f>IF(AV45&lt;&gt;0,1/(1/AV45-1/N45),0)</f>
        <v>3.5490198261397601</v>
      </c>
      <c r="G45">
        <f>((AY45-AL45/2)*S45-E45)/(AY45+AL45/2)</f>
        <v>378.51738612576918</v>
      </c>
      <c r="H45">
        <f>AL45*1000</f>
        <v>25.686690125408283</v>
      </c>
      <c r="I45">
        <f>(AQ45-AW45)</f>
        <v>1.1289444506210216</v>
      </c>
      <c r="J45">
        <f>(P45+AP45*D45)</f>
        <v>25.735330581665039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26.545978546142578</v>
      </c>
      <c r="P45" s="1">
        <v>25.735330581665039</v>
      </c>
      <c r="Q45" s="1">
        <v>26.678749084472656</v>
      </c>
      <c r="R45" s="1">
        <v>400.09469604492188</v>
      </c>
      <c r="S45" s="1">
        <v>388.39129638671875</v>
      </c>
      <c r="T45" s="1">
        <v>2.2474312782287598</v>
      </c>
      <c r="U45" s="1">
        <v>24.909168243408203</v>
      </c>
      <c r="V45" s="1">
        <v>5.6774234771728516</v>
      </c>
      <c r="W45" s="1">
        <v>62.925125122070313</v>
      </c>
      <c r="X45" s="1">
        <v>300.62765502929688</v>
      </c>
      <c r="Y45" s="1">
        <v>1250.3924560546875</v>
      </c>
      <c r="Z45" s="1">
        <v>8.1308650970458984</v>
      </c>
      <c r="AA45" s="1">
        <v>88.032989501953125</v>
      </c>
      <c r="AB45" s="1">
        <v>17.606184005737305</v>
      </c>
      <c r="AC45" s="1">
        <v>2.3867330551147461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1.1052487317253559</v>
      </c>
      <c r="AL45">
        <f>(U45-T45)/(1000-U45)*AK45</f>
        <v>2.5686690125408283E-2</v>
      </c>
      <c r="AM45">
        <f>(P45+273.15)</f>
        <v>298.88533058166502</v>
      </c>
      <c r="AN45">
        <f>(O45+273.15)</f>
        <v>299.69597854614256</v>
      </c>
      <c r="AO45">
        <f>(Y45*AG45+Z45*AH45)*AI45</f>
        <v>200.06278849699811</v>
      </c>
      <c r="AP45">
        <f>((AO45+0.00000010773*(AN45^4-AM45^4))-AL45*44100)/(L45*51.4+0.00000043092*AM45^3)</f>
        <v>-7.5989699777044226</v>
      </c>
      <c r="AQ45">
        <f>0.61365*EXP(17.502*J45/(240.97+J45))</f>
        <v>3.3217729970953602</v>
      </c>
      <c r="AR45">
        <f>AQ45*1000/AA45</f>
        <v>37.733274944862146</v>
      </c>
      <c r="AS45">
        <f>(AR45-U45)</f>
        <v>12.824106701453942</v>
      </c>
      <c r="AT45">
        <f>IF(D45,P45,(O45+P45)/2)</f>
        <v>26.140654563903809</v>
      </c>
      <c r="AU45">
        <f>0.61365*EXP(17.502*AT45/(240.97+AT45))</f>
        <v>3.4024446544880389</v>
      </c>
      <c r="AV45">
        <f>IF(AS45&lt;&gt;0,(1000-(AR45+U45)/2)/AS45*AL45,0)</f>
        <v>1.9402639256853229</v>
      </c>
      <c r="AW45">
        <f>U45*AA45/1000</f>
        <v>2.1928285464743387</v>
      </c>
      <c r="AX45">
        <f>(AU45-AW45)</f>
        <v>1.2096161080137002</v>
      </c>
      <c r="AY45">
        <f>1/(1.6/F45+1.37/N45)</f>
        <v>1.2971916144671025</v>
      </c>
      <c r="AZ45">
        <f>G45*AA45*0.001</f>
        <v>33.322017079116577</v>
      </c>
      <c r="BA45">
        <f>G45/S45</f>
        <v>0.97457741624797334</v>
      </c>
      <c r="BB45">
        <f>(1-AL45*AA45/AQ45/F45)*100</f>
        <v>80.818824410746089</v>
      </c>
      <c r="BC45">
        <f>(S45-E45/(N45/1.35))</f>
        <v>387.45814352352448</v>
      </c>
      <c r="BD45">
        <f>E45*BB45/100/BC45</f>
        <v>6.1714304921136574E-3</v>
      </c>
    </row>
    <row r="46" spans="1:56" x14ac:dyDescent="0.25">
      <c r="A46" s="1" t="s">
        <v>1</v>
      </c>
      <c r="B46" s="1" t="s">
        <v>2970</v>
      </c>
      <c r="K46" s="1">
        <f t="shared" si="0"/>
        <v>2.72</v>
      </c>
    </row>
    <row r="47" spans="1:56" x14ac:dyDescent="0.25">
      <c r="A47" s="1" t="s">
        <v>1</v>
      </c>
      <c r="B47" s="1" t="s">
        <v>2969</v>
      </c>
      <c r="K47" s="1">
        <f t="shared" si="0"/>
        <v>2.72</v>
      </c>
    </row>
    <row r="48" spans="1:56" x14ac:dyDescent="0.25">
      <c r="A48" s="1">
        <v>11</v>
      </c>
      <c r="B48" s="1" t="s">
        <v>2968</v>
      </c>
      <c r="C48" s="1">
        <v>2306.0000044479966</v>
      </c>
      <c r="D48" s="1">
        <v>0</v>
      </c>
      <c r="E48">
        <f>(R48-S48*(1000-T48)/(1000-U48))*AK48</f>
        <v>2.9441957847933926</v>
      </c>
      <c r="F48">
        <f>IF(AV48&lt;&gt;0,1/(1/AV48-1/N48),0)</f>
        <v>3.9682905331948901</v>
      </c>
      <c r="G48">
        <f>((AY48-AL48/2)*S48-E48)/(AY48+AL48/2)</f>
        <v>378.37769930506556</v>
      </c>
      <c r="H48">
        <f>AL48*1000</f>
        <v>26.601295143382089</v>
      </c>
      <c r="I48">
        <f>(AQ48-AW48)</f>
        <v>1.1008463462367839</v>
      </c>
      <c r="J48">
        <f>(P48+AP48*D48)</f>
        <v>25.952266693115234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26.647005081176758</v>
      </c>
      <c r="P48" s="1">
        <v>25.952266693115234</v>
      </c>
      <c r="Q48" s="1">
        <v>26.754413604736328</v>
      </c>
      <c r="R48" s="1">
        <v>399.87710571289063</v>
      </c>
      <c r="S48" s="1">
        <v>387.87841796875</v>
      </c>
      <c r="T48" s="1">
        <v>2.2691226005554199</v>
      </c>
      <c r="U48" s="1">
        <v>25.717023849487305</v>
      </c>
      <c r="V48" s="1">
        <v>5.6980710029602051</v>
      </c>
      <c r="W48" s="1">
        <v>64.578903198242188</v>
      </c>
      <c r="X48" s="1">
        <v>300.64419555664063</v>
      </c>
      <c r="Y48" s="1">
        <v>1601.1617431640625</v>
      </c>
      <c r="Z48" s="1">
        <v>7.9189009666442871</v>
      </c>
      <c r="AA48" s="1">
        <v>88.030914306640625</v>
      </c>
      <c r="AB48" s="1">
        <v>17.51513671875</v>
      </c>
      <c r="AC48" s="1">
        <v>2.4049034118652344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1.1053095424876491</v>
      </c>
      <c r="AL48">
        <f>(U48-T48)/(1000-U48)*AK48</f>
        <v>2.6601295143382088E-2</v>
      </c>
      <c r="AM48">
        <f>(P48+273.15)</f>
        <v>299.10226669311521</v>
      </c>
      <c r="AN48">
        <f>(O48+273.15)</f>
        <v>299.79700508117674</v>
      </c>
      <c r="AO48">
        <f>(Y48*AG48+Z48*AH48)*AI48</f>
        <v>256.18587318004938</v>
      </c>
      <c r="AP48">
        <f>((AO48+0.00000010773*(AN48^4-AM48^4))-AL48*44100)/(L48*51.4+0.00000043092*AM48^3)</f>
        <v>-7.4784023639374313</v>
      </c>
      <c r="AQ48">
        <f>0.61365*EXP(17.502*J48/(240.97+J48))</f>
        <v>3.364739468952834</v>
      </c>
      <c r="AR48">
        <f>AQ48*1000/AA48</f>
        <v>38.222248348260251</v>
      </c>
      <c r="AS48">
        <f>(AR48-U48)</f>
        <v>12.505224498772947</v>
      </c>
      <c r="AT48">
        <f>IF(D48,P48,(O48+P48)/2)</f>
        <v>26.299635887145996</v>
      </c>
      <c r="AU48">
        <f>0.61365*EXP(17.502*AT48/(240.97+AT48))</f>
        <v>3.4345507899306025</v>
      </c>
      <c r="AV48">
        <f>IF(AS48&lt;&gt;0,(1000-(AR48+U48)/2)/AS48*AL48,0)</f>
        <v>2.0592082469543977</v>
      </c>
      <c r="AW48">
        <f>U48*AA48/1000</f>
        <v>2.2638931227160501</v>
      </c>
      <c r="AX48">
        <f>(AU48-AW48)</f>
        <v>1.1706576672145523</v>
      </c>
      <c r="AY48">
        <f>1/(1.6/F48+1.37/N48)</f>
        <v>1.3826215484640467</v>
      </c>
      <c r="AZ48">
        <f>G48*AA48*0.001</f>
        <v>33.308934823068064</v>
      </c>
      <c r="BA48">
        <f>G48/S48</f>
        <v>0.97550593633582916</v>
      </c>
      <c r="BB48">
        <f>(1-AL48*AA48/AQ48/F48)*100</f>
        <v>82.461877839096317</v>
      </c>
      <c r="BC48">
        <f>(S48-E48/(N48/1.35))</f>
        <v>386.94983359036695</v>
      </c>
      <c r="BD48">
        <f>E48*BB48/100/BC48</f>
        <v>6.2742994585967722E-3</v>
      </c>
    </row>
    <row r="49" spans="1:56" x14ac:dyDescent="0.25">
      <c r="A49" s="1" t="s">
        <v>1</v>
      </c>
      <c r="B49" s="1" t="s">
        <v>2967</v>
      </c>
      <c r="K49" s="1">
        <f t="shared" si="0"/>
        <v>2.72</v>
      </c>
    </row>
    <row r="50" spans="1:56" x14ac:dyDescent="0.25">
      <c r="A50" s="1" t="s">
        <v>1</v>
      </c>
      <c r="B50" s="1" t="s">
        <v>2962</v>
      </c>
      <c r="K50" s="1">
        <f t="shared" si="0"/>
        <v>2.72</v>
      </c>
    </row>
    <row r="51" spans="1:56" x14ac:dyDescent="0.25">
      <c r="A51" s="1">
        <v>12</v>
      </c>
      <c r="B51" s="1" t="s">
        <v>2966</v>
      </c>
      <c r="C51" s="1">
        <v>2509.0000044479966</v>
      </c>
      <c r="D51" s="1">
        <v>0</v>
      </c>
      <c r="E51">
        <f>(R51-S51*(1000-T51)/(1000-U51))*AK51</f>
        <v>2.1904023653342959</v>
      </c>
      <c r="F51">
        <f>IF(AV51&lt;&gt;0,1/(1/AV51-1/N51),0)</f>
        <v>4.4791673605575761</v>
      </c>
      <c r="G51">
        <f>((AY51-AL51/2)*S51-E51)/(AY51+AL51/2)</f>
        <v>379.76331932876263</v>
      </c>
      <c r="H51">
        <f>AL51*1000</f>
        <v>27.559492425747589</v>
      </c>
      <c r="I51">
        <f>(AQ51-AW51)</f>
        <v>1.0721384997110257</v>
      </c>
      <c r="J51">
        <f>(P51+AP51*D51)</f>
        <v>26.1806640625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26.777240753173828</v>
      </c>
      <c r="P51" s="1">
        <v>26.1806640625</v>
      </c>
      <c r="Q51" s="1">
        <v>26.860029220581055</v>
      </c>
      <c r="R51" s="1">
        <v>400.08352661132813</v>
      </c>
      <c r="S51" s="1">
        <v>388.416015625</v>
      </c>
      <c r="T51" s="1">
        <v>2.2916958332061768</v>
      </c>
      <c r="U51" s="1">
        <v>26.565425872802734</v>
      </c>
      <c r="V51" s="1">
        <v>5.7102799415588379</v>
      </c>
      <c r="W51" s="1">
        <v>66.19378662109375</v>
      </c>
      <c r="X51" s="1">
        <v>300.61480712890625</v>
      </c>
      <c r="Y51" s="1">
        <v>2000.793212890625</v>
      </c>
      <c r="Z51" s="1">
        <v>8.1685991287231445</v>
      </c>
      <c r="AA51" s="1">
        <v>88.022727966308594</v>
      </c>
      <c r="AB51" s="1">
        <v>18.027559280395508</v>
      </c>
      <c r="AC51" s="1">
        <v>2.4381289482116699</v>
      </c>
      <c r="AD51" s="1">
        <v>0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1.1052014967974493</v>
      </c>
      <c r="AL51">
        <f>(U51-T51)/(1000-U51)*AK51</f>
        <v>2.7559492425747588E-2</v>
      </c>
      <c r="AM51">
        <f>(P51+273.15)</f>
        <v>299.33066406249998</v>
      </c>
      <c r="AN51">
        <f>(O51+273.15)</f>
        <v>299.92724075317381</v>
      </c>
      <c r="AO51">
        <f>(Y51*AG51+Z51*AH51)*AI51</f>
        <v>320.12690690710588</v>
      </c>
      <c r="AP51">
        <f>((AO51+0.00000010773*(AN51^4-AM51^4))-AL51*44100)/(L51*51.4+0.00000043092*AM51^3)</f>
        <v>-7.3076352298572012</v>
      </c>
      <c r="AQ51">
        <f>0.61365*EXP(17.502*J51/(240.97+J51))</f>
        <v>3.4104997546218767</v>
      </c>
      <c r="AR51">
        <f>AQ51*1000/AA51</f>
        <v>38.745672094226308</v>
      </c>
      <c r="AS51">
        <f>(AR51-U51)</f>
        <v>12.180246221423573</v>
      </c>
      <c r="AT51">
        <f>IF(D51,P51,(O51+P51)/2)</f>
        <v>26.478952407836914</v>
      </c>
      <c r="AU51">
        <f>0.61365*EXP(17.502*AT51/(240.97+AT51))</f>
        <v>3.4710808003737021</v>
      </c>
      <c r="AV51">
        <f>IF(AS51&lt;&gt;0,(1000-(AR51+U51)/2)/AS51*AL51,0)</f>
        <v>2.1887506694229981</v>
      </c>
      <c r="AW51">
        <f>U51*AA51/1000</f>
        <v>2.338361254910851</v>
      </c>
      <c r="AX51">
        <f>(AU51-AW51)</f>
        <v>1.1327195454628511</v>
      </c>
      <c r="AY51">
        <f>1/(1.6/F51+1.37/N51)</f>
        <v>1.4765014522151567</v>
      </c>
      <c r="AZ51">
        <f>G51*AA51*0.001</f>
        <v>33.427803348858056</v>
      </c>
      <c r="BA51">
        <f>G51/S51</f>
        <v>0.97772312173504405</v>
      </c>
      <c r="BB51">
        <f>(1-AL51*AA51/AQ51/F51)*100</f>
        <v>84.119991658610189</v>
      </c>
      <c r="BC51">
        <f>(S51-E51/(N51/1.35))</f>
        <v>387.72517385784306</v>
      </c>
      <c r="BD51">
        <f>E51*BB51/100/BC51</f>
        <v>4.7522482707939287E-3</v>
      </c>
    </row>
    <row r="52" spans="1:56" x14ac:dyDescent="0.25">
      <c r="A52" s="1" t="s">
        <v>1</v>
      </c>
      <c r="B52" s="1" t="s">
        <v>2965</v>
      </c>
      <c r="K52" s="2">
        <v>3.4974999999999996</v>
      </c>
    </row>
    <row r="53" spans="1:56" x14ac:dyDescent="0.25">
      <c r="A53" s="1" t="s">
        <v>1</v>
      </c>
      <c r="B53" s="1" t="s">
        <v>2964</v>
      </c>
      <c r="K53" s="2">
        <v>3.4974999999999996</v>
      </c>
    </row>
    <row r="54" spans="1:56" x14ac:dyDescent="0.25">
      <c r="A54" s="1" t="s">
        <v>1</v>
      </c>
      <c r="B54" s="1" t="s">
        <v>2963</v>
      </c>
      <c r="K54" s="2">
        <v>3.4974999999999996</v>
      </c>
    </row>
    <row r="55" spans="1:56" x14ac:dyDescent="0.25">
      <c r="A55" s="1" t="s">
        <v>1</v>
      </c>
      <c r="B55" s="1" t="s">
        <v>2962</v>
      </c>
      <c r="K55" s="2">
        <v>3.4974999999999996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C2A6-7A1D-4CA8-A1B0-291598D79931}">
  <dimension ref="A1:BD55"/>
  <sheetViews>
    <sheetView topLeftCell="A7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3049</v>
      </c>
    </row>
    <row r="3" spans="1:56" x14ac:dyDescent="0.25">
      <c r="A3" s="1" t="s">
        <v>110</v>
      </c>
      <c r="B3" s="1" t="s">
        <v>157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3048</v>
      </c>
    </row>
    <row r="12" spans="1:56" x14ac:dyDescent="0.25">
      <c r="A12" s="1" t="s">
        <v>1</v>
      </c>
      <c r="B12" s="1" t="s">
        <v>3047</v>
      </c>
    </row>
    <row r="13" spans="1:56" x14ac:dyDescent="0.25">
      <c r="A13" s="1" t="s">
        <v>1</v>
      </c>
      <c r="B13" s="1" t="s">
        <v>3046</v>
      </c>
    </row>
    <row r="14" spans="1:56" x14ac:dyDescent="0.25">
      <c r="A14" s="1" t="s">
        <v>1</v>
      </c>
      <c r="B14" s="1" t="s">
        <v>3045</v>
      </c>
    </row>
    <row r="15" spans="1:56" x14ac:dyDescent="0.25">
      <c r="A15" s="1" t="s">
        <v>1</v>
      </c>
      <c r="B15" s="1" t="s">
        <v>3044</v>
      </c>
    </row>
    <row r="16" spans="1:56" x14ac:dyDescent="0.25">
      <c r="A16" s="1" t="s">
        <v>1</v>
      </c>
      <c r="B16" s="1" t="s">
        <v>3043</v>
      </c>
    </row>
    <row r="17" spans="1:56" x14ac:dyDescent="0.25">
      <c r="A17" s="1" t="s">
        <v>1</v>
      </c>
      <c r="B17" s="1" t="s">
        <v>3042</v>
      </c>
    </row>
    <row r="18" spans="1:56" x14ac:dyDescent="0.25">
      <c r="A18" s="1">
        <v>1</v>
      </c>
      <c r="B18" s="1" t="s">
        <v>3041</v>
      </c>
      <c r="C18" s="1">
        <v>352.50000217929482</v>
      </c>
      <c r="D18" s="1">
        <v>0</v>
      </c>
      <c r="E18">
        <f>(R18-S18*(1000-T18)/(1000-U18))*AK18</f>
        <v>-4.2152838222574225</v>
      </c>
      <c r="F18">
        <f>IF(AV18&lt;&gt;0,1/(1/AV18-1/N18),0)</f>
        <v>2.1494515110195396</v>
      </c>
      <c r="G18">
        <f>((AY18-AL18/2)*S18-E18)/(AY18+AL18/2)</f>
        <v>392.17434584970022</v>
      </c>
      <c r="H18">
        <f>AL18*1000</f>
        <v>20.710127425513658</v>
      </c>
      <c r="I18">
        <f>(AQ18-AW18)</f>
        <v>1.2334905553887272</v>
      </c>
      <c r="J18">
        <f>(P18+AP18*D18)</f>
        <v>26.269514083862305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26.924932479858398</v>
      </c>
      <c r="P18" s="1">
        <v>26.269514083862305</v>
      </c>
      <c r="Q18" s="1">
        <v>26.972845077514648</v>
      </c>
      <c r="R18" s="1">
        <v>400.0001220703125</v>
      </c>
      <c r="S18" s="1">
        <v>396.379150390625</v>
      </c>
      <c r="T18" s="1">
        <v>6.6238088607788086</v>
      </c>
      <c r="U18" s="1">
        <v>24.932552337646484</v>
      </c>
      <c r="V18" s="1">
        <v>16.364446640014648</v>
      </c>
      <c r="W18" s="1">
        <v>61.597099304199219</v>
      </c>
      <c r="X18" s="1">
        <v>300.0045166015625</v>
      </c>
      <c r="Y18" s="1">
        <v>-2.222641184926033E-2</v>
      </c>
      <c r="Z18" s="1">
        <v>8.0172309875488281</v>
      </c>
      <c r="AA18" s="1">
        <v>88.035789489746094</v>
      </c>
      <c r="AB18" s="1">
        <v>24.365669250488281</v>
      </c>
      <c r="AC18" s="1">
        <v>1.34519362449646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1.1029577816233913</v>
      </c>
      <c r="AL18">
        <f>(U18-T18)/(1000-U18)*AK18</f>
        <v>2.0710127425513657E-2</v>
      </c>
      <c r="AM18">
        <f>(P18+273.15)</f>
        <v>299.41951408386228</v>
      </c>
      <c r="AN18">
        <f>(O18+273.15)</f>
        <v>300.07493247985838</v>
      </c>
      <c r="AO18">
        <f>(Y18*AG18+Z18*AH18)*AI18</f>
        <v>-3.5562258163938099E-3</v>
      </c>
      <c r="AP18">
        <f>((AO18+0.00000010773*(AN18^4-AM18^4))-AL18*44100)/(L18*51.4+0.00000043092*AM18^3)</f>
        <v>-7.4499961778197203</v>
      </c>
      <c r="AQ18">
        <f>0.61365*EXP(17.502*J18/(240.97+J18))</f>
        <v>3.4284474844278501</v>
      </c>
      <c r="AR18">
        <f>AQ18*1000/AA18</f>
        <v>38.943792113401521</v>
      </c>
      <c r="AS18">
        <f>(AR18-U18)</f>
        <v>14.011239775755037</v>
      </c>
      <c r="AT18">
        <f>IF(D18,P18,(O18+P18)/2)</f>
        <v>26.597223281860352</v>
      </c>
      <c r="AU18">
        <f>0.61365*EXP(17.502*AT18/(240.97+AT18))</f>
        <v>3.4953599709131726</v>
      </c>
      <c r="AV18">
        <f>IF(AS18&lt;&gt;0,(1000-(AR18+U18)/2)/AS18*AL18,0)</f>
        <v>1.4309000580860214</v>
      </c>
      <c r="AW18">
        <f>U18*AA18/1000</f>
        <v>2.1949569290391229</v>
      </c>
      <c r="AX18">
        <f>(AU18-AW18)</f>
        <v>1.3004030418740498</v>
      </c>
      <c r="AY18">
        <f>1/(1.6/F18+1.37/N18)</f>
        <v>0.93945814455372456</v>
      </c>
      <c r="AZ18">
        <f>G18*AA18*0.001</f>
        <v>34.525378154503088</v>
      </c>
      <c r="BA18">
        <f>G18/S18</f>
        <v>0.98939196338460023</v>
      </c>
      <c r="BB18">
        <f>(1-AL18*AA18/AQ18/F18)*100</f>
        <v>75.259021015811641</v>
      </c>
      <c r="BC18">
        <f>(S18-E18/(N18/1.35))</f>
        <v>397.70862947215073</v>
      </c>
      <c r="BD18">
        <f>E18*BB18/100/BC18</f>
        <v>-7.9766469786669934E-3</v>
      </c>
    </row>
    <row r="19" spans="1:56" x14ac:dyDescent="0.25">
      <c r="A19" s="1" t="s">
        <v>1</v>
      </c>
      <c r="B19" s="1" t="s">
        <v>3040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3039</v>
      </c>
      <c r="K20" s="1">
        <f t="shared" si="0"/>
        <v>2.72</v>
      </c>
    </row>
    <row r="21" spans="1:56" x14ac:dyDescent="0.25">
      <c r="A21" s="1">
        <v>2</v>
      </c>
      <c r="B21" s="1" t="s">
        <v>3038</v>
      </c>
      <c r="C21" s="1">
        <v>556.50000217929482</v>
      </c>
      <c r="D21" s="1">
        <v>0</v>
      </c>
      <c r="E21">
        <f>(R21-S21*(1000-T21)/(1000-U21))*AK21</f>
        <v>-1.9895120729463855</v>
      </c>
      <c r="F21">
        <f>IF(AV21&lt;&gt;0,1/(1/AV21-1/N21),0)</f>
        <v>2.0452421626336683</v>
      </c>
      <c r="G21">
        <f>((AY21-AL21/2)*S21-E21)/(AY21+AL21/2)</f>
        <v>388.12482388751835</v>
      </c>
      <c r="H21">
        <f>AL21*1000</f>
        <v>20.167871890119951</v>
      </c>
      <c r="I21">
        <f>(AQ21-AW21)</f>
        <v>1.2423361166358822</v>
      </c>
      <c r="J21">
        <f>(P21+AP21*D21)</f>
        <v>26.081413269042969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26.899009704589844</v>
      </c>
      <c r="P21" s="1">
        <v>26.081413269042969</v>
      </c>
      <c r="Q21" s="1">
        <v>26.988849639892578</v>
      </c>
      <c r="R21" s="1">
        <v>400.045654296875</v>
      </c>
      <c r="S21" s="1">
        <v>394.63296508789063</v>
      </c>
      <c r="T21" s="1">
        <v>6.5650134086608887</v>
      </c>
      <c r="U21" s="1">
        <v>24.405721664428711</v>
      </c>
      <c r="V21" s="1">
        <v>16.241157531738281</v>
      </c>
      <c r="W21" s="1">
        <v>60.377212524414063</v>
      </c>
      <c r="X21" s="1">
        <v>299.97573852539063</v>
      </c>
      <c r="Y21" s="1">
        <v>24.936077117919922</v>
      </c>
      <c r="Z21" s="1">
        <v>8.1365146636962891</v>
      </c>
      <c r="AA21" s="1">
        <v>88.020835876464844</v>
      </c>
      <c r="AB21" s="1">
        <v>24.313045501708984</v>
      </c>
      <c r="AC21" s="1">
        <v>1.3443822860717773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1.1028519798727594</v>
      </c>
      <c r="AL21">
        <f>(U21-T21)/(1000-U21)*AK21</f>
        <v>2.016787189011995E-2</v>
      </c>
      <c r="AM21">
        <f>(P21+273.15)</f>
        <v>299.23141326904295</v>
      </c>
      <c r="AN21">
        <f>(O21+273.15)</f>
        <v>300.04900970458982</v>
      </c>
      <c r="AO21">
        <f>(Y21*AG21+Z21*AH21)*AI21</f>
        <v>3.9897722496888264</v>
      </c>
      <c r="AP21">
        <f>((AO21+0.00000010773*(AN21^4-AM21^4))-AL21*44100)/(L21*51.4+0.00000043092*AM21^3)</f>
        <v>-7.2063405538606311</v>
      </c>
      <c r="AQ21">
        <f>0.61365*EXP(17.502*J21/(240.97+J21))</f>
        <v>3.3905481377072442</v>
      </c>
      <c r="AR21">
        <f>AQ21*1000/AA21</f>
        <v>38.519835717827064</v>
      </c>
      <c r="AS21">
        <f>(AR21-U21)</f>
        <v>14.114114053398353</v>
      </c>
      <c r="AT21">
        <f>IF(D21,P21,(O21+P21)/2)</f>
        <v>26.490211486816406</v>
      </c>
      <c r="AU21">
        <f>0.61365*EXP(17.502*AT21/(240.97+AT21))</f>
        <v>3.4733857546626292</v>
      </c>
      <c r="AV21">
        <f>IF(AS21&lt;&gt;0,(1000-(AR21+U21)/2)/AS21*AL21,0)</f>
        <v>1.3839575425187181</v>
      </c>
      <c r="AW21">
        <f>U21*AA21/1000</f>
        <v>2.148212021071362</v>
      </c>
      <c r="AX21">
        <f>(AU21-AW21)</f>
        <v>1.3251737335912672</v>
      </c>
      <c r="AY21">
        <f>1/(1.6/F21+1.37/N21)</f>
        <v>0.9071357166068712</v>
      </c>
      <c r="AZ21">
        <f>G21*AA21*0.001</f>
        <v>34.16307142298507</v>
      </c>
      <c r="BA21">
        <f>G21/S21</f>
        <v>0.98350836910210271</v>
      </c>
      <c r="BB21">
        <f>(1-AL21*AA21/AQ21/F21)*100</f>
        <v>74.400533735357982</v>
      </c>
      <c r="BC21">
        <f>(S21-E21/(N21/1.35))</f>
        <v>395.26044707841731</v>
      </c>
      <c r="BD21">
        <f>E21*BB21/100/BC21</f>
        <v>-3.7448917844993255E-3</v>
      </c>
    </row>
    <row r="22" spans="1:56" x14ac:dyDescent="0.25">
      <c r="A22" s="1" t="s">
        <v>1</v>
      </c>
      <c r="B22" s="1" t="s">
        <v>3037</v>
      </c>
      <c r="K22" s="1">
        <f t="shared" si="0"/>
        <v>2.72</v>
      </c>
    </row>
    <row r="23" spans="1:56" x14ac:dyDescent="0.25">
      <c r="A23" s="1" t="s">
        <v>1</v>
      </c>
      <c r="B23" s="1" t="s">
        <v>3036</v>
      </c>
      <c r="K23" s="1">
        <f t="shared" si="0"/>
        <v>2.72</v>
      </c>
    </row>
    <row r="24" spans="1:56" x14ac:dyDescent="0.25">
      <c r="A24" s="1">
        <v>3</v>
      </c>
      <c r="B24" s="1" t="s">
        <v>3035</v>
      </c>
      <c r="C24" s="1">
        <v>760.0000021904707</v>
      </c>
      <c r="D24" s="1">
        <v>0</v>
      </c>
      <c r="E24">
        <f>(R24-S24*(1000-T24)/(1000-U24))*AK24</f>
        <v>-1.2275033872029915</v>
      </c>
      <c r="F24">
        <f>IF(AV24&lt;&gt;0,1/(1/AV24-1/N24),0)</f>
        <v>1.960928044319393</v>
      </c>
      <c r="G24">
        <f>((AY24-AL24/2)*S24-E24)/(AY24+AL24/2)</f>
        <v>386.62382244145124</v>
      </c>
      <c r="H24">
        <f>AL24*1000</f>
        <v>19.773786034940226</v>
      </c>
      <c r="I24">
        <f>(AQ24-AW24)</f>
        <v>1.2541258820245105</v>
      </c>
      <c r="J24">
        <f>(P24+AP24*D24)</f>
        <v>25.955554962158203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26.826000213623047</v>
      </c>
      <c r="P24" s="1">
        <v>25.955554962158203</v>
      </c>
      <c r="Q24" s="1">
        <v>26.937526702880859</v>
      </c>
      <c r="R24" s="1">
        <v>399.9482421875</v>
      </c>
      <c r="S24" s="1">
        <v>393.99697875976563</v>
      </c>
      <c r="T24" s="1">
        <v>6.4830465316772461</v>
      </c>
      <c r="U24" s="1">
        <v>23.982868194580078</v>
      </c>
      <c r="V24" s="1">
        <v>16.109481811523438</v>
      </c>
      <c r="W24" s="1">
        <v>59.594135284423828</v>
      </c>
      <c r="X24" s="1">
        <v>299.9732666015625</v>
      </c>
      <c r="Y24" s="1">
        <v>49.933551788330078</v>
      </c>
      <c r="Z24" s="1">
        <v>8.0104770660400391</v>
      </c>
      <c r="AA24" s="1">
        <v>88.032363891601563</v>
      </c>
      <c r="AB24" s="1">
        <v>24.415908813476563</v>
      </c>
      <c r="AC24" s="1">
        <v>1.3511277437210083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1.1028428919175088</v>
      </c>
      <c r="AL24">
        <f>(U24-T24)/(1000-U24)*AK24</f>
        <v>1.9773786034940226E-2</v>
      </c>
      <c r="AM24">
        <f>(P24+273.15)</f>
        <v>299.10555496215818</v>
      </c>
      <c r="AN24">
        <f>(O24+273.15)</f>
        <v>299.97600021362302</v>
      </c>
      <c r="AO24">
        <f>(Y24*AG24+Z24*AH24)*AI24</f>
        <v>7.9893681075565155</v>
      </c>
      <c r="AP24">
        <f>((AO24+0.00000010773*(AN24^4-AM24^4))-AL24*44100)/(L24*51.4+0.00000043092*AM24^3)</f>
        <v>-7.0263405967026831</v>
      </c>
      <c r="AQ24">
        <f>0.61365*EXP(17.502*J24/(240.97+J24))</f>
        <v>3.3653944620941014</v>
      </c>
      <c r="AR24">
        <f>AQ24*1000/AA24</f>
        <v>38.229059329113007</v>
      </c>
      <c r="AS24">
        <f>(AR24-U24)</f>
        <v>14.246191134532928</v>
      </c>
      <c r="AT24">
        <f>IF(D24,P24,(O24+P24)/2)</f>
        <v>26.390777587890625</v>
      </c>
      <c r="AU24">
        <f>0.61365*EXP(17.502*AT24/(240.97+AT24))</f>
        <v>3.4530758242221302</v>
      </c>
      <c r="AV24">
        <f>IF(AS24&lt;&gt;0,(1000-(AR24+U24)/2)/AS24*AL24,0)</f>
        <v>1.3448298694141452</v>
      </c>
      <c r="AW24">
        <f>U24*AA24/1000</f>
        <v>2.1112685800695909</v>
      </c>
      <c r="AX24">
        <f>(AU24-AW24)</f>
        <v>1.3418072441525393</v>
      </c>
      <c r="AY24">
        <f>1/(1.6/F24+1.37/N24)</f>
        <v>0.88027578438335474</v>
      </c>
      <c r="AZ24">
        <f>G24*AA24*0.001</f>
        <v>34.035409026327784</v>
      </c>
      <c r="BA24">
        <f>G24/S24</f>
        <v>0.9812862617842304</v>
      </c>
      <c r="BB24">
        <f>(1-AL24*AA24/AQ24/F24)*100</f>
        <v>73.622443556618805</v>
      </c>
      <c r="BC24">
        <f>(S24-E24/(N24/1.35))</f>
        <v>394.3841270858573</v>
      </c>
      <c r="BD24">
        <f>E24*BB24/100/BC24</f>
        <v>-2.2914664316659155E-3</v>
      </c>
    </row>
    <row r="25" spans="1:56" x14ac:dyDescent="0.25">
      <c r="A25" s="1" t="s">
        <v>1</v>
      </c>
      <c r="B25" s="1" t="s">
        <v>3034</v>
      </c>
      <c r="K25" s="1">
        <f t="shared" si="0"/>
        <v>2.72</v>
      </c>
    </row>
    <row r="26" spans="1:56" x14ac:dyDescent="0.25">
      <c r="A26" s="1" t="s">
        <v>1</v>
      </c>
      <c r="B26" s="1" t="s">
        <v>3033</v>
      </c>
      <c r="K26" s="1">
        <f t="shared" si="0"/>
        <v>2.72</v>
      </c>
    </row>
    <row r="27" spans="1:56" x14ac:dyDescent="0.25">
      <c r="A27" s="1">
        <v>4</v>
      </c>
      <c r="B27" s="1" t="s">
        <v>3032</v>
      </c>
      <c r="C27" s="1">
        <v>964.50000217929482</v>
      </c>
      <c r="D27" s="1">
        <v>0</v>
      </c>
      <c r="E27">
        <f>(R27-S27*(1000-T27)/(1000-U27))*AK27</f>
        <v>0.37574366051955227</v>
      </c>
      <c r="F27">
        <f>IF(AV27&lt;&gt;0,1/(1/AV27-1/N27),0)</f>
        <v>1.9817999810660842</v>
      </c>
      <c r="G27">
        <f>((AY27-AL27/2)*S27-E27)/(AY27+AL27/2)</f>
        <v>383.68419918743467</v>
      </c>
      <c r="H27">
        <f>AL27*1000</f>
        <v>19.760949511182115</v>
      </c>
      <c r="I27">
        <f>(AQ27-AW27)</f>
        <v>1.2444887946320224</v>
      </c>
      <c r="J27">
        <f>(P27+AP27*D27)</f>
        <v>25.865345001220703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26.776710510253906</v>
      </c>
      <c r="P27" s="1">
        <v>25.865345001220703</v>
      </c>
      <c r="Q27" s="1">
        <v>26.892099380493164</v>
      </c>
      <c r="R27" s="1">
        <v>400.13455200195313</v>
      </c>
      <c r="S27" s="1">
        <v>392.75689697265625</v>
      </c>
      <c r="T27" s="1">
        <v>6.3990926742553711</v>
      </c>
      <c r="U27" s="1">
        <v>23.887968063354492</v>
      </c>
      <c r="V27" s="1">
        <v>15.947510719299316</v>
      </c>
      <c r="W27" s="1">
        <v>59.532444000244141</v>
      </c>
      <c r="X27" s="1">
        <v>299.99533081054688</v>
      </c>
      <c r="Y27" s="1">
        <v>101.24187469482422</v>
      </c>
      <c r="Z27" s="1">
        <v>8.1502761840820313</v>
      </c>
      <c r="AA27" s="1">
        <v>88.034988403320313</v>
      </c>
      <c r="AB27" s="1">
        <v>24.479616165161133</v>
      </c>
      <c r="AC27" s="1">
        <v>1.3510705232620239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1.1029240103328928</v>
      </c>
      <c r="AL27">
        <f>(U27-T27)/(1000-U27)*AK27</f>
        <v>1.9760949511182114E-2</v>
      </c>
      <c r="AM27">
        <f>(P27+273.15)</f>
        <v>299.01534500122068</v>
      </c>
      <c r="AN27">
        <f>(O27+273.15)</f>
        <v>299.92671051025388</v>
      </c>
      <c r="AO27">
        <f>(Y27*AG27+Z27*AH27)*AI27</f>
        <v>16.198699589102716</v>
      </c>
      <c r="AP27">
        <f>((AO27+0.00000010773*(AN27^4-AM27^4))-AL27*44100)/(L27*51.4+0.00000043092*AM27^3)</f>
        <v>-6.950894058745182</v>
      </c>
      <c r="AQ27">
        <f>0.61365*EXP(17.502*J27/(240.97+J27))</f>
        <v>3.3474657860683212</v>
      </c>
      <c r="AR27">
        <f>AQ27*1000/AA27</f>
        <v>38.024265655972634</v>
      </c>
      <c r="AS27">
        <f>(AR27-U27)</f>
        <v>14.136297592618142</v>
      </c>
      <c r="AT27">
        <f>IF(D27,P27,(O27+P27)/2)</f>
        <v>26.321027755737305</v>
      </c>
      <c r="AU27">
        <f>0.61365*EXP(17.502*AT27/(240.97+AT27))</f>
        <v>3.4388909883181964</v>
      </c>
      <c r="AV27">
        <f>IF(AS27&lt;&gt;0,(1000-(AR27+U27)/2)/AS27*AL27,0)</f>
        <v>1.3546140439810503</v>
      </c>
      <c r="AW27">
        <f>U27*AA27/1000</f>
        <v>2.1029769914362988</v>
      </c>
      <c r="AX27">
        <f>(AU27-AW27)</f>
        <v>1.3359139968818976</v>
      </c>
      <c r="AY27">
        <f>1/(1.6/F27+1.37/N27)</f>
        <v>0.88698538194901877</v>
      </c>
      <c r="AZ27">
        <f>G27*AA27*0.001</f>
        <v>33.777634026003057</v>
      </c>
      <c r="BA27">
        <f>G27/S27</f>
        <v>0.97689996571631632</v>
      </c>
      <c r="BB27">
        <f>(1-AL27*AA27/AQ27/F27)*100</f>
        <v>73.776711488717538</v>
      </c>
      <c r="BC27">
        <f>(S27-E27/(N27/1.35))</f>
        <v>392.63838933290043</v>
      </c>
      <c r="BD27">
        <f>E27*BB27/100/BC27</f>
        <v>7.0602193746170184E-4</v>
      </c>
    </row>
    <row r="28" spans="1:56" x14ac:dyDescent="0.25">
      <c r="A28" s="1" t="s">
        <v>1</v>
      </c>
      <c r="B28" s="1" t="s">
        <v>3031</v>
      </c>
      <c r="K28" s="1">
        <f t="shared" si="0"/>
        <v>2.72</v>
      </c>
    </row>
    <row r="29" spans="1:56" x14ac:dyDescent="0.25">
      <c r="A29" s="1" t="s">
        <v>1</v>
      </c>
      <c r="B29" s="1" t="s">
        <v>3030</v>
      </c>
      <c r="K29" s="1">
        <f t="shared" si="0"/>
        <v>2.72</v>
      </c>
    </row>
    <row r="30" spans="1:56" x14ac:dyDescent="0.25">
      <c r="A30" s="1">
        <v>5</v>
      </c>
      <c r="B30" s="1" t="s">
        <v>3029</v>
      </c>
      <c r="C30" s="1">
        <v>1168.5000021792948</v>
      </c>
      <c r="D30" s="1">
        <v>0</v>
      </c>
      <c r="E30">
        <f>(R30-S30*(1000-T30)/(1000-U30))*AK30</f>
        <v>1.2223810738575054</v>
      </c>
      <c r="F30">
        <f>IF(AV30&lt;&gt;0,1/(1/AV30-1/N30),0)</f>
        <v>1.9667028674401352</v>
      </c>
      <c r="G30">
        <f>((AY30-AL30/2)*S30-E30)/(AY30+AL30/2)</f>
        <v>381.7113393760568</v>
      </c>
      <c r="H30">
        <f>AL30*1000</f>
        <v>19.775189150237274</v>
      </c>
      <c r="I30">
        <f>(AQ30-AW30)</f>
        <v>1.251850868800787</v>
      </c>
      <c r="J30">
        <f>(P30+AP30*D30)</f>
        <v>25.872110366821289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26.738298416137695</v>
      </c>
      <c r="P30" s="1">
        <v>25.872110366821289</v>
      </c>
      <c r="Q30" s="1">
        <v>26.857011795043945</v>
      </c>
      <c r="R30" s="1">
        <v>399.900390625</v>
      </c>
      <c r="S30" s="1">
        <v>391.7667236328125</v>
      </c>
      <c r="T30" s="1">
        <v>6.3165297508239746</v>
      </c>
      <c r="U30" s="1">
        <v>23.821491241455078</v>
      </c>
      <c r="V30" s="1">
        <v>15.776104927062988</v>
      </c>
      <c r="W30" s="1">
        <v>59.496326446533203</v>
      </c>
      <c r="X30" s="1">
        <v>299.9560546875</v>
      </c>
      <c r="Y30" s="1">
        <v>150.31278991699219</v>
      </c>
      <c r="Z30" s="1">
        <v>8.2249650955200195</v>
      </c>
      <c r="AA30" s="1">
        <v>88.027931213378906</v>
      </c>
      <c r="AB30" s="1">
        <v>24.462102890014648</v>
      </c>
      <c r="AC30" s="1">
        <v>1.3463367223739624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1.1027796128216909</v>
      </c>
      <c r="AL30">
        <f>(U30-T30)/(1000-U30)*AK30</f>
        <v>1.9775189150237273E-2</v>
      </c>
      <c r="AM30">
        <f>(P30+273.15)</f>
        <v>299.02211036682127</v>
      </c>
      <c r="AN30">
        <f>(O30+273.15)</f>
        <v>299.88829841613767</v>
      </c>
      <c r="AO30">
        <f>(Y30*AG30+Z30*AH30)*AI30</f>
        <v>24.050045849158323</v>
      </c>
      <c r="AP30">
        <f>((AO30+0.00000010773*(AN30^4-AM30^4))-AL30*44100)/(L30*51.4+0.00000043092*AM30^3)</f>
        <v>-6.8957260825182045</v>
      </c>
      <c r="AQ30">
        <f>0.61365*EXP(17.502*J30/(240.97+J30))</f>
        <v>3.3488074612037027</v>
      </c>
      <c r="AR30">
        <f>AQ30*1000/AA30</f>
        <v>38.04255552804284</v>
      </c>
      <c r="AS30">
        <f>(AR30-U30)</f>
        <v>14.221064286587762</v>
      </c>
      <c r="AT30">
        <f>IF(D30,P30,(O30+P30)/2)</f>
        <v>26.305204391479492</v>
      </c>
      <c r="AU30">
        <f>0.61365*EXP(17.502*AT30/(240.97+AT30))</f>
        <v>3.4356801235618035</v>
      </c>
      <c r="AV30">
        <f>IF(AS30&lt;&gt;0,(1000-(AR30+U30)/2)/AS30*AL30,0)</f>
        <v>1.3475434855517723</v>
      </c>
      <c r="AW30">
        <f>U30*AA30/1000</f>
        <v>2.0969565924029157</v>
      </c>
      <c r="AX30">
        <f>(AU30-AW30)</f>
        <v>1.3387235311588879</v>
      </c>
      <c r="AY30">
        <f>1/(1.6/F30+1.37/N30)</f>
        <v>0.88213621152049293</v>
      </c>
      <c r="AZ30">
        <f>G30*AA30*0.001</f>
        <v>33.601259525962263</v>
      </c>
      <c r="BA30">
        <f>G30/S30</f>
        <v>0.97433323544298722</v>
      </c>
      <c r="BB30">
        <f>(1-AL30*AA30/AQ30/F30)*100</f>
        <v>73.569084147383208</v>
      </c>
      <c r="BC30">
        <f>(S30-E30/(N30/1.35))</f>
        <v>391.38119085830147</v>
      </c>
      <c r="BD30">
        <f>E30*BB30/100/BC30</f>
        <v>2.2977459873729645E-3</v>
      </c>
    </row>
    <row r="31" spans="1:56" x14ac:dyDescent="0.25">
      <c r="A31" s="1" t="s">
        <v>1</v>
      </c>
      <c r="B31" s="1" t="s">
        <v>3028</v>
      </c>
      <c r="K31" s="1">
        <f t="shared" si="0"/>
        <v>2.72</v>
      </c>
    </row>
    <row r="32" spans="1:56" x14ac:dyDescent="0.25">
      <c r="A32" s="1" t="s">
        <v>1</v>
      </c>
      <c r="B32" s="1" t="s">
        <v>3027</v>
      </c>
      <c r="K32" s="1">
        <f t="shared" si="0"/>
        <v>2.72</v>
      </c>
    </row>
    <row r="33" spans="1:56" x14ac:dyDescent="0.25">
      <c r="A33" s="1">
        <v>6</v>
      </c>
      <c r="B33" s="1" t="s">
        <v>3026</v>
      </c>
      <c r="C33" s="1">
        <v>1372.0000021904707</v>
      </c>
      <c r="D33" s="1">
        <v>0</v>
      </c>
      <c r="E33">
        <f>(R33-S33*(1000-T33)/(1000-U33))*AK33</f>
        <v>2.6281265487262226</v>
      </c>
      <c r="F33">
        <f>IF(AV33&lt;&gt;0,1/(1/AV33-1/N33),0)</f>
        <v>2.0291439723656008</v>
      </c>
      <c r="G33">
        <f>((AY33-AL33/2)*S33-E33)/(AY33+AL33/2)</f>
        <v>379.07800825497611</v>
      </c>
      <c r="H33">
        <f>AL33*1000</f>
        <v>20.041714211641271</v>
      </c>
      <c r="I33">
        <f>(AQ33-AW33)</f>
        <v>1.2418048834459792</v>
      </c>
      <c r="J33">
        <f>(P33+AP33*D33)</f>
        <v>25.887931823730469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26.727022171020508</v>
      </c>
      <c r="P33" s="1">
        <v>25.887931823730469</v>
      </c>
      <c r="Q33" s="1">
        <v>26.841575622558594</v>
      </c>
      <c r="R33" s="1">
        <v>400.02133178710938</v>
      </c>
      <c r="S33" s="1">
        <v>390.54110717773438</v>
      </c>
      <c r="T33" s="1">
        <v>6.2351326942443848</v>
      </c>
      <c r="U33" s="1">
        <v>23.972194671630859</v>
      </c>
      <c r="V33" s="1">
        <v>15.582548141479492</v>
      </c>
      <c r="W33" s="1">
        <v>59.910175323486328</v>
      </c>
      <c r="X33" s="1">
        <v>299.97445678710938</v>
      </c>
      <c r="Y33" s="1">
        <v>299.72918701171875</v>
      </c>
      <c r="Z33" s="1">
        <v>8.1400489807128906</v>
      </c>
      <c r="AA33" s="1">
        <v>88.024566650390625</v>
      </c>
      <c r="AB33" s="1">
        <v>24.628416061401367</v>
      </c>
      <c r="AC33" s="1">
        <v>1.3438867330551147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1.1028472675996666</v>
      </c>
      <c r="AL33">
        <f>(U33-T33)/(1000-U33)*AK33</f>
        <v>2.0041714211641269E-2</v>
      </c>
      <c r="AM33">
        <f>(P33+273.15)</f>
        <v>299.03793182373045</v>
      </c>
      <c r="AN33">
        <f>(O33+273.15)</f>
        <v>299.87702217102049</v>
      </c>
      <c r="AO33">
        <f>(Y33*AG33+Z33*AH33)*AI33</f>
        <v>47.956668849959897</v>
      </c>
      <c r="AP33">
        <f>((AO33+0.00000010773*(AN33^4-AM33^4))-AL33*44100)/(L33*51.4+0.00000043092*AM33^3)</f>
        <v>-6.7982002820833465</v>
      </c>
      <c r="AQ33">
        <f>0.61365*EXP(17.502*J33/(240.97+J33))</f>
        <v>3.3519469310750889</v>
      </c>
      <c r="AR33">
        <f>AQ33*1000/AA33</f>
        <v>38.079675465919649</v>
      </c>
      <c r="AS33">
        <f>(AR33-U33)</f>
        <v>14.10748079428879</v>
      </c>
      <c r="AT33">
        <f>IF(D33,P33,(O33+P33)/2)</f>
        <v>26.307476997375488</v>
      </c>
      <c r="AU33">
        <f>0.61365*EXP(17.502*AT33/(240.97+AT33))</f>
        <v>3.4361411179196653</v>
      </c>
      <c r="AV33">
        <f>IF(AS33&lt;&gt;0,(1000-(AR33+U33)/2)/AS33*AL33,0)</f>
        <v>1.3765676218893599</v>
      </c>
      <c r="AW33">
        <f>U33*AA33/1000</f>
        <v>2.1101420476291097</v>
      </c>
      <c r="AX33">
        <f>(AU33-AW33)</f>
        <v>1.3259990702905555</v>
      </c>
      <c r="AY33">
        <f>1/(1.6/F33+1.37/N33)</f>
        <v>0.90205709643282417</v>
      </c>
      <c r="AZ33">
        <f>G33*AA33*0.001</f>
        <v>33.368177403337477</v>
      </c>
      <c r="BA33">
        <f>G33/S33</f>
        <v>0.97064816299211898</v>
      </c>
      <c r="BB33">
        <f>(1-AL33*AA33/AQ33/F33)*100</f>
        <v>74.062461172257514</v>
      </c>
      <c r="BC33">
        <f>(S33-E33/(N33/1.35))</f>
        <v>389.7122094290977</v>
      </c>
      <c r="BD33">
        <f>E33*BB33/100/BC33</f>
        <v>4.9945964165700038E-3</v>
      </c>
    </row>
    <row r="34" spans="1:56" x14ac:dyDescent="0.25">
      <c r="A34" s="1" t="s">
        <v>1</v>
      </c>
      <c r="B34" s="1" t="s">
        <v>3025</v>
      </c>
      <c r="K34" s="1">
        <f t="shared" si="0"/>
        <v>2.72</v>
      </c>
    </row>
    <row r="35" spans="1:56" x14ac:dyDescent="0.25">
      <c r="A35" s="1" t="s">
        <v>1</v>
      </c>
      <c r="B35" s="1" t="s">
        <v>3024</v>
      </c>
      <c r="K35" s="1">
        <f t="shared" si="0"/>
        <v>2.72</v>
      </c>
    </row>
    <row r="36" spans="1:56" x14ac:dyDescent="0.25">
      <c r="A36" s="1">
        <v>7</v>
      </c>
      <c r="B36" s="1" t="s">
        <v>3023</v>
      </c>
      <c r="C36" s="1">
        <v>1576.0000021904707</v>
      </c>
      <c r="D36" s="1">
        <v>0</v>
      </c>
      <c r="E36">
        <f>(R36-S36*(1000-T36)/(1000-U36))*AK36</f>
        <v>3.5764543217276468</v>
      </c>
      <c r="F36">
        <f>IF(AV36&lt;&gt;0,1/(1/AV36-1/N36),0)</f>
        <v>2.1418109453154606</v>
      </c>
      <c r="G36">
        <f>((AY36-AL36/2)*S36-E36)/(AY36+AL36/2)</f>
        <v>377.51977054537343</v>
      </c>
      <c r="H36">
        <f>AL36*1000</f>
        <v>20.509371515640712</v>
      </c>
      <c r="I36">
        <f>(AQ36-AW36)</f>
        <v>1.2251427690543579</v>
      </c>
      <c r="J36">
        <f>(P36+AP36*D36)</f>
        <v>25.950407028198242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26.735612869262695</v>
      </c>
      <c r="P36" s="1">
        <v>25.950407028198242</v>
      </c>
      <c r="Q36" s="1">
        <v>26.83837890625</v>
      </c>
      <c r="R36" s="1">
        <v>400.2220458984375</v>
      </c>
      <c r="S36" s="1">
        <v>389.7320556640625</v>
      </c>
      <c r="T36" s="1">
        <v>6.1588211059570313</v>
      </c>
      <c r="U36" s="1">
        <v>24.302434921264648</v>
      </c>
      <c r="V36" s="1">
        <v>15.384163856506348</v>
      </c>
      <c r="W36" s="1">
        <v>60.705226898193359</v>
      </c>
      <c r="X36" s="1">
        <v>299.99407958984375</v>
      </c>
      <c r="Y36" s="1">
        <v>499.3089599609375</v>
      </c>
      <c r="Z36" s="1">
        <v>8.2104387283325195</v>
      </c>
      <c r="AA36" s="1">
        <v>88.025184631347656</v>
      </c>
      <c r="AB36" s="1">
        <v>24.699016571044922</v>
      </c>
      <c r="AC36" s="1">
        <v>1.3429405689239502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1.1029194102567783</v>
      </c>
      <c r="AL36">
        <f>(U36-T36)/(1000-U36)*AK36</f>
        <v>2.0509371515640713E-2</v>
      </c>
      <c r="AM36">
        <f>(P36+273.15)</f>
        <v>299.10040702819822</v>
      </c>
      <c r="AN36">
        <f>(O36+273.15)</f>
        <v>299.88561286926267</v>
      </c>
      <c r="AO36">
        <f>(Y36*AG36+Z36*AH36)*AI36</f>
        <v>79.889431808082009</v>
      </c>
      <c r="AP36">
        <f>((AO36+0.00000010773*(AN36^4-AM36^4))-AL36*44100)/(L36*51.4+0.00000043092*AM36^3)</f>
        <v>-6.7098484833527214</v>
      </c>
      <c r="AQ36">
        <f>0.61365*EXP(17.502*J36/(240.97+J36))</f>
        <v>3.3643690899899896</v>
      </c>
      <c r="AR36">
        <f>AQ36*1000/AA36</f>
        <v>38.220528637117631</v>
      </c>
      <c r="AS36">
        <f>(AR36-U36)</f>
        <v>13.918093715852983</v>
      </c>
      <c r="AT36">
        <f>IF(D36,P36,(O36+P36)/2)</f>
        <v>26.343009948730469</v>
      </c>
      <c r="AU36">
        <f>0.61365*EXP(17.502*AT36/(240.97+AT36))</f>
        <v>3.4433559464522023</v>
      </c>
      <c r="AV36">
        <f>IF(AS36&lt;&gt;0,(1000-(AR36+U36)/2)/AS36*AL36,0)</f>
        <v>1.427510015187752</v>
      </c>
      <c r="AW36">
        <f>U36*AA36/1000</f>
        <v>2.1392263209356317</v>
      </c>
      <c r="AX36">
        <f>(AU36-AW36)</f>
        <v>1.3041296255165706</v>
      </c>
      <c r="AY36">
        <f>1/(1.6/F36+1.37/N36)</f>
        <v>0.9371203329592529</v>
      </c>
      <c r="AZ36">
        <f>G36*AA36*0.001</f>
        <v>33.2312475042405</v>
      </c>
      <c r="BA36">
        <f>G36/S36</f>
        <v>0.96866492006185989</v>
      </c>
      <c r="BB36">
        <f>(1-AL36*AA36/AQ36/F36)*100</f>
        <v>74.946146768269074</v>
      </c>
      <c r="BC36">
        <f>(S36-E36/(N36/1.35))</f>
        <v>388.60406015835946</v>
      </c>
      <c r="BD36">
        <f>E36*BB36/100/BC36</f>
        <v>6.8975468346105604E-3</v>
      </c>
    </row>
    <row r="37" spans="1:56" x14ac:dyDescent="0.25">
      <c r="A37" s="1" t="s">
        <v>1</v>
      </c>
      <c r="B37" s="1" t="s">
        <v>3022</v>
      </c>
      <c r="K37" s="1">
        <f t="shared" si="0"/>
        <v>2.72</v>
      </c>
    </row>
    <row r="38" spans="1:56" x14ac:dyDescent="0.25">
      <c r="A38" s="1" t="s">
        <v>1</v>
      </c>
      <c r="B38" s="1" t="s">
        <v>3021</v>
      </c>
      <c r="K38" s="1">
        <f t="shared" si="0"/>
        <v>2.72</v>
      </c>
    </row>
    <row r="39" spans="1:56" x14ac:dyDescent="0.25">
      <c r="A39" s="1">
        <v>8</v>
      </c>
      <c r="B39" s="1" t="s">
        <v>3020</v>
      </c>
      <c r="C39" s="1">
        <v>1780.5000021792948</v>
      </c>
      <c r="D39" s="1">
        <v>0</v>
      </c>
      <c r="E39">
        <f>(R39-S39*(1000-T39)/(1000-U39))*AK39</f>
        <v>3.5878565042980171</v>
      </c>
      <c r="F39">
        <f>IF(AV39&lt;&gt;0,1/(1/AV39-1/N39),0)</f>
        <v>2.2902550392338958</v>
      </c>
      <c r="G39">
        <f>((AY39-AL39/2)*S39-E39)/(AY39+AL39/2)</f>
        <v>377.01878373452269</v>
      </c>
      <c r="H39">
        <f>AL39*1000</f>
        <v>21.102226881468781</v>
      </c>
      <c r="I39">
        <f>(AQ39-AW39)</f>
        <v>1.2058207506355743</v>
      </c>
      <c r="J39">
        <f>(P39+AP39*D39)</f>
        <v>26.051078796386719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26.775896072387695</v>
      </c>
      <c r="P39" s="1">
        <v>26.051078796386719</v>
      </c>
      <c r="Q39" s="1">
        <v>26.867216110229492</v>
      </c>
      <c r="R39" s="1">
        <v>399.601318359375</v>
      </c>
      <c r="S39" s="1">
        <v>388.90597534179688</v>
      </c>
      <c r="T39" s="1">
        <v>6.0856466293334961</v>
      </c>
      <c r="U39" s="1">
        <v>24.747528076171875</v>
      </c>
      <c r="V39" s="1">
        <v>15.167091369628906</v>
      </c>
      <c r="W39" s="1">
        <v>61.677589416503906</v>
      </c>
      <c r="X39" s="1">
        <v>299.95687866210938</v>
      </c>
      <c r="Y39" s="1">
        <v>750.6846923828125</v>
      </c>
      <c r="Z39" s="1">
        <v>8.3602609634399414</v>
      </c>
      <c r="AA39" s="1">
        <v>88.035049438476563</v>
      </c>
      <c r="AB39" s="1">
        <v>24.685979843139648</v>
      </c>
      <c r="AC39" s="1">
        <v>1.3460564613342285</v>
      </c>
      <c r="AD39" s="1">
        <v>0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1.1027826421401077</v>
      </c>
      <c r="AL39">
        <f>(U39-T39)/(1000-U39)*AK39</f>
        <v>2.1102226881468782E-2</v>
      </c>
      <c r="AM39">
        <f>(P39+273.15)</f>
        <v>299.2010787963867</v>
      </c>
      <c r="AN39">
        <f>(O39+273.15)</f>
        <v>299.92589607238767</v>
      </c>
      <c r="AO39">
        <f>(Y39*AG39+Z39*AH39)*AI39</f>
        <v>120.10954809659233</v>
      </c>
      <c r="AP39">
        <f>((AO39+0.00000010773*(AN39^4-AM39^4))-AL39*44100)/(L39*51.4+0.00000043092*AM39^3)</f>
        <v>-6.5991077789007404</v>
      </c>
      <c r="AQ39">
        <f>0.61365*EXP(17.502*J39/(240.97+J39))</f>
        <v>3.3844706083014522</v>
      </c>
      <c r="AR39">
        <f>AQ39*1000/AA39</f>
        <v>38.444581219514106</v>
      </c>
      <c r="AS39">
        <f>(AR39-U39)</f>
        <v>13.697053143342231</v>
      </c>
      <c r="AT39">
        <f>IF(D39,P39,(O39+P39)/2)</f>
        <v>26.413487434387207</v>
      </c>
      <c r="AU39">
        <f>0.61365*EXP(17.502*AT39/(240.97+AT39))</f>
        <v>3.4577052769423293</v>
      </c>
      <c r="AV39">
        <f>IF(AS39&lt;&gt;0,(1000-(AR39+U39)/2)/AS39*AL39,0)</f>
        <v>1.491961778483998</v>
      </c>
      <c r="AW39">
        <f>U39*AA39/1000</f>
        <v>2.1786498576658779</v>
      </c>
      <c r="AX39">
        <f>(AU39-AW39)</f>
        <v>1.2790554192764514</v>
      </c>
      <c r="AY39">
        <f>1/(1.6/F39+1.37/N39)</f>
        <v>0.98166294528630316</v>
      </c>
      <c r="AZ39">
        <f>G39*AA39*0.001</f>
        <v>33.190867265303005</v>
      </c>
      <c r="BA39">
        <f>G39/S39</f>
        <v>0.96943427882066635</v>
      </c>
      <c r="BB39">
        <f>(1-AL39*AA39/AQ39/F39)*100</f>
        <v>76.033241143195113</v>
      </c>
      <c r="BC39">
        <f>(S39-E39/(N39/1.35))</f>
        <v>387.77438364569474</v>
      </c>
      <c r="BD39">
        <f>E39*BB39/100/BC39</f>
        <v>7.0349246954828065E-3</v>
      </c>
    </row>
    <row r="40" spans="1:56" x14ac:dyDescent="0.25">
      <c r="A40" s="1" t="s">
        <v>1</v>
      </c>
      <c r="B40" s="1" t="s">
        <v>3019</v>
      </c>
      <c r="K40" s="1">
        <f t="shared" si="0"/>
        <v>2.72</v>
      </c>
    </row>
    <row r="41" spans="1:56" x14ac:dyDescent="0.25">
      <c r="A41" s="1" t="s">
        <v>1</v>
      </c>
      <c r="B41" s="1" t="s">
        <v>2990</v>
      </c>
      <c r="K41" s="1">
        <f t="shared" si="0"/>
        <v>2.72</v>
      </c>
    </row>
    <row r="42" spans="1:56" x14ac:dyDescent="0.25">
      <c r="A42" s="1">
        <v>9</v>
      </c>
      <c r="B42" s="1" t="s">
        <v>3018</v>
      </c>
      <c r="C42" s="1">
        <v>1984.0000021904707</v>
      </c>
      <c r="D42" s="1">
        <v>0</v>
      </c>
      <c r="E42">
        <f>(R42-S42*(1000-T42)/(1000-U42))*AK42</f>
        <v>3.873712086471901</v>
      </c>
      <c r="F42">
        <f>IF(AV42&lt;&gt;0,1/(1/AV42-1/N42),0)</f>
        <v>2.4439120756746706</v>
      </c>
      <c r="G42">
        <f>((AY42-AL42/2)*S42-E42)/(AY42+AL42/2)</f>
        <v>376.66859443648661</v>
      </c>
      <c r="H42">
        <f>AL42*1000</f>
        <v>21.765592176120439</v>
      </c>
      <c r="I42">
        <f>(AQ42-AW42)</f>
        <v>1.1920358951565739</v>
      </c>
      <c r="J42">
        <f>(P42+AP42*D42)</f>
        <v>26.204578399658203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26.83673095703125</v>
      </c>
      <c r="P42" s="1">
        <v>26.204578399658203</v>
      </c>
      <c r="Q42" s="1">
        <v>26.913644790649414</v>
      </c>
      <c r="R42" s="1">
        <v>399.74359130859375</v>
      </c>
      <c r="S42" s="1">
        <v>388.5621337890625</v>
      </c>
      <c r="T42" s="1">
        <v>6.0211124420166016</v>
      </c>
      <c r="U42" s="1">
        <v>25.259111404418945</v>
      </c>
      <c r="V42" s="1">
        <v>14.949960708618164</v>
      </c>
      <c r="W42" s="1">
        <v>62.716442108154297</v>
      </c>
      <c r="X42" s="1">
        <v>299.96368408203125</v>
      </c>
      <c r="Y42" s="1">
        <v>1000.1499633789063</v>
      </c>
      <c r="Z42" s="1">
        <v>8.3162069320678711</v>
      </c>
      <c r="AA42" s="1">
        <v>88.019187927246094</v>
      </c>
      <c r="AB42" s="1">
        <v>24.731010437011719</v>
      </c>
      <c r="AC42" s="1">
        <v>1.3468900918960571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1.1028076620662912</v>
      </c>
      <c r="AL42">
        <f>(U42-T42)/(1000-U42)*AK42</f>
        <v>2.1765592176120438E-2</v>
      </c>
      <c r="AM42">
        <f>(P42+273.15)</f>
        <v>299.35457839965818</v>
      </c>
      <c r="AN42">
        <f>(O42+273.15)</f>
        <v>299.98673095703123</v>
      </c>
      <c r="AO42">
        <f>(Y42*AG42+Z42*AH42)*AI42</f>
        <v>160.02399056381</v>
      </c>
      <c r="AP42">
        <f>((AO42+0.00000010773*(AN42^4-AM42^4))-AL42*44100)/(L42*51.4+0.00000043092*AM42^3)</f>
        <v>-6.5192183987812538</v>
      </c>
      <c r="AQ42">
        <f>0.61365*EXP(17.502*J42/(240.97+J42))</f>
        <v>3.4153223687373702</v>
      </c>
      <c r="AR42">
        <f>AQ42*1000/AA42</f>
        <v>38.802020890721792</v>
      </c>
      <c r="AS42">
        <f>(AR42-U42)</f>
        <v>13.542909486302847</v>
      </c>
      <c r="AT42">
        <f>IF(D42,P42,(O42+P42)/2)</f>
        <v>26.520654678344727</v>
      </c>
      <c r="AU42">
        <f>0.61365*EXP(17.502*AT42/(240.97+AT42))</f>
        <v>3.4796247665646125</v>
      </c>
      <c r="AV42">
        <f>IF(AS42&lt;&gt;0,(1000-(AR42+U42)/2)/AS42*AL42,0)</f>
        <v>1.5556795943656385</v>
      </c>
      <c r="AW42">
        <f>U42*AA42/1000</f>
        <v>2.2232864735807962</v>
      </c>
      <c r="AX42">
        <f>(AU42-AW42)</f>
        <v>1.2563382929838163</v>
      </c>
      <c r="AY42">
        <f>1/(1.6/F42+1.37/N42)</f>
        <v>1.0258983217998787</v>
      </c>
      <c r="AZ42">
        <f>G42*AA42*0.001</f>
        <v>33.154063799996756</v>
      </c>
      <c r="BA42">
        <f>G42/S42</f>
        <v>0.96939089448424609</v>
      </c>
      <c r="BB42">
        <f>(1-AL42*AA42/AQ42/F42)*100</f>
        <v>77.047469928841295</v>
      </c>
      <c r="BC42">
        <f>(S42-E42/(N42/1.35))</f>
        <v>387.34038469600625</v>
      </c>
      <c r="BD42">
        <f>E42*BB42/100/BC42</f>
        <v>7.7053601247820055E-3</v>
      </c>
    </row>
    <row r="43" spans="1:56" x14ac:dyDescent="0.25">
      <c r="A43" s="1" t="s">
        <v>1</v>
      </c>
      <c r="B43" s="1" t="s">
        <v>3017</v>
      </c>
      <c r="K43" s="1">
        <f t="shared" si="0"/>
        <v>2.72</v>
      </c>
    </row>
    <row r="44" spans="1:56" x14ac:dyDescent="0.25">
      <c r="A44" s="1" t="s">
        <v>1</v>
      </c>
      <c r="B44" s="1" t="s">
        <v>3016</v>
      </c>
      <c r="K44" s="1">
        <f t="shared" si="0"/>
        <v>2.72</v>
      </c>
    </row>
    <row r="45" spans="1:56" x14ac:dyDescent="0.25">
      <c r="A45" s="1">
        <v>10</v>
      </c>
      <c r="B45" s="1" t="s">
        <v>2986</v>
      </c>
      <c r="C45" s="1">
        <v>2188.5000021792948</v>
      </c>
      <c r="D45" s="1">
        <v>0</v>
      </c>
      <c r="E45">
        <f>(R45-S45*(1000-T45)/(1000-U45))*AK45</f>
        <v>3.2563913096267627</v>
      </c>
      <c r="F45">
        <f>IF(AV45&lt;&gt;0,1/(1/AV45-1/N45),0)</f>
        <v>2.6110417236279369</v>
      </c>
      <c r="G45">
        <f>((AY45-AL45/2)*S45-E45)/(AY45+AL45/2)</f>
        <v>378.22243362231524</v>
      </c>
      <c r="H45">
        <f>AL45*1000</f>
        <v>22.418681080676414</v>
      </c>
      <c r="I45">
        <f>(AQ45-AW45)</f>
        <v>1.1775260208976288</v>
      </c>
      <c r="J45">
        <f>(P45+AP45*D45)</f>
        <v>26.356634140014648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26.913318634033203</v>
      </c>
      <c r="P45" s="1">
        <v>26.356634140014648</v>
      </c>
      <c r="Q45" s="1">
        <v>26.974496841430664</v>
      </c>
      <c r="R45" s="1">
        <v>400.1527099609375</v>
      </c>
      <c r="S45" s="1">
        <v>389.28570556640625</v>
      </c>
      <c r="T45" s="1">
        <v>5.9622793197631836</v>
      </c>
      <c r="U45" s="1">
        <v>25.768091201782227</v>
      </c>
      <c r="V45" s="1">
        <v>14.740715026855469</v>
      </c>
      <c r="W45" s="1">
        <v>63.707199096679688</v>
      </c>
      <c r="X45" s="1">
        <v>299.94985961914063</v>
      </c>
      <c r="Y45" s="1">
        <v>1249.971923828125</v>
      </c>
      <c r="Z45" s="1">
        <v>8.2851772308349609</v>
      </c>
      <c r="AA45" s="1">
        <v>88.039108276367188</v>
      </c>
      <c r="AB45" s="1">
        <v>24.741443634033203</v>
      </c>
      <c r="AC45" s="1">
        <v>1.3506760597229004</v>
      </c>
      <c r="AD45" s="1">
        <v>0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1.1027568368350755</v>
      </c>
      <c r="AL45">
        <f>(U45-T45)/(1000-U45)*AK45</f>
        <v>2.2418681080676413E-2</v>
      </c>
      <c r="AM45">
        <f>(P45+273.15)</f>
        <v>299.50663414001463</v>
      </c>
      <c r="AN45">
        <f>(O45+273.15)</f>
        <v>300.06331863403318</v>
      </c>
      <c r="AO45">
        <f>(Y45*AG45+Z45*AH45)*AI45</f>
        <v>199.99550334225205</v>
      </c>
      <c r="AP45">
        <f>((AO45+0.00000010773*(AN45^4-AM45^4))-AL45*44100)/(L45*51.4+0.00000043092*AM45^3)</f>
        <v>-6.4335365821546713</v>
      </c>
      <c r="AQ45">
        <f>0.61365*EXP(17.502*J45/(240.97+J45))</f>
        <v>3.4461257922866388</v>
      </c>
      <c r="AR45">
        <f>AQ45*1000/AA45</f>
        <v>39.143124683507281</v>
      </c>
      <c r="AS45">
        <f>(AR45-U45)</f>
        <v>13.375033481725055</v>
      </c>
      <c r="AT45">
        <f>IF(D45,P45,(O45+P45)/2)</f>
        <v>26.634976387023926</v>
      </c>
      <c r="AU45">
        <f>0.61365*EXP(17.502*AT45/(240.97+AT45))</f>
        <v>3.503141252041809</v>
      </c>
      <c r="AV45">
        <f>IF(AS45&lt;&gt;0,(1000-(AR45+U45)/2)/AS45*AL45,0)</f>
        <v>1.621758120199724</v>
      </c>
      <c r="AW45">
        <f>U45*AA45/1000</f>
        <v>2.26859977138901</v>
      </c>
      <c r="AX45">
        <f>(AU45-AW45)</f>
        <v>1.234541480652799</v>
      </c>
      <c r="AY45">
        <f>1/(1.6/F45+1.37/N45)</f>
        <v>1.0719840811296977</v>
      </c>
      <c r="AZ45">
        <f>G45*AA45*0.001</f>
        <v>33.298365786226114</v>
      </c>
      <c r="BA45">
        <f>G45/S45</f>
        <v>0.97158058519514845</v>
      </c>
      <c r="BB45">
        <f>(1-AL45*AA45/AQ45/F45)*100</f>
        <v>78.064842557445402</v>
      </c>
      <c r="BC45">
        <f>(S45-E45/(N45/1.35))</f>
        <v>388.25865630710098</v>
      </c>
      <c r="BD45">
        <f>E45*BB45/100/BC45</f>
        <v>6.5474309654637661E-3</v>
      </c>
    </row>
    <row r="46" spans="1:56" x14ac:dyDescent="0.25">
      <c r="A46" s="1" t="s">
        <v>1</v>
      </c>
      <c r="B46" s="1" t="s">
        <v>3015</v>
      </c>
      <c r="K46" s="1">
        <f t="shared" si="0"/>
        <v>2.72</v>
      </c>
    </row>
    <row r="47" spans="1:56" x14ac:dyDescent="0.25">
      <c r="A47" s="1" t="s">
        <v>1</v>
      </c>
      <c r="B47" s="1" t="s">
        <v>3014</v>
      </c>
      <c r="K47" s="1">
        <f t="shared" si="0"/>
        <v>2.72</v>
      </c>
    </row>
    <row r="48" spans="1:56" x14ac:dyDescent="0.25">
      <c r="A48" s="1">
        <v>11</v>
      </c>
      <c r="B48" s="1" t="s">
        <v>3013</v>
      </c>
      <c r="C48" s="1">
        <v>2392.5000021792948</v>
      </c>
      <c r="D48" s="1">
        <v>0</v>
      </c>
      <c r="E48">
        <f>(R48-S48*(1000-T48)/(1000-U48))*AK48</f>
        <v>2.3812164020025923</v>
      </c>
      <c r="F48">
        <f>IF(AV48&lt;&gt;0,1/(1/AV48-1/N48),0)</f>
        <v>2.8536956190687657</v>
      </c>
      <c r="G48">
        <f>((AY48-AL48/2)*S48-E48)/(AY48+AL48/2)</f>
        <v>379.72853142863585</v>
      </c>
      <c r="H48">
        <f>AL48*1000</f>
        <v>23.284723604528235</v>
      </c>
      <c r="I48">
        <f>(AQ48-AW48)</f>
        <v>1.1576681532084803</v>
      </c>
      <c r="J48">
        <f>(P48+AP48*D48)</f>
        <v>26.560333251953125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27.022405624389648</v>
      </c>
      <c r="P48" s="1">
        <v>26.560333251953125</v>
      </c>
      <c r="Q48" s="1">
        <v>27.061986923217773</v>
      </c>
      <c r="R48" s="1">
        <v>400.10263061523438</v>
      </c>
      <c r="S48" s="1">
        <v>389.71560668945313</v>
      </c>
      <c r="T48" s="1">
        <v>5.9139771461486816</v>
      </c>
      <c r="U48" s="1">
        <v>26.467832565307617</v>
      </c>
      <c r="V48" s="1">
        <v>14.527265548706055</v>
      </c>
      <c r="W48" s="1">
        <v>65.016349792480469</v>
      </c>
      <c r="X48" s="1">
        <v>299.98324584960938</v>
      </c>
      <c r="Y48" s="1">
        <v>1598.9541015625</v>
      </c>
      <c r="Z48" s="1">
        <v>8.2729053497314453</v>
      </c>
      <c r="AA48" s="1">
        <v>88.0352783203125</v>
      </c>
      <c r="AB48" s="1">
        <v>24.863182067871094</v>
      </c>
      <c r="AC48" s="1">
        <v>1.3540143966674805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1.102879580329446</v>
      </c>
      <c r="AL48">
        <f>(U48-T48)/(1000-U48)*AK48</f>
        <v>2.3284723604528237E-2</v>
      </c>
      <c r="AM48">
        <f>(P48+273.15)</f>
        <v>299.7103332519531</v>
      </c>
      <c r="AN48">
        <f>(O48+273.15)</f>
        <v>300.17240562438963</v>
      </c>
      <c r="AO48">
        <f>(Y48*AG48+Z48*AH48)*AI48</f>
        <v>255.83265053169453</v>
      </c>
      <c r="AP48">
        <f>((AO48+0.00000010773*(AN48^4-AM48^4))-AL48*44100)/(L48*51.4+0.00000043092*AM48^3)</f>
        <v>-6.2961527366025525</v>
      </c>
      <c r="AQ48">
        <f>0.61365*EXP(17.502*J48/(240.97+J48))</f>
        <v>3.4877711596307672</v>
      </c>
      <c r="AR48">
        <f>AQ48*1000/AA48</f>
        <v>39.617880765261681</v>
      </c>
      <c r="AS48">
        <f>(AR48-U48)</f>
        <v>13.150048199954064</v>
      </c>
      <c r="AT48">
        <f>IF(D48,P48,(O48+P48)/2)</f>
        <v>26.791369438171387</v>
      </c>
      <c r="AU48">
        <f>0.61365*EXP(17.502*AT48/(240.97+AT48))</f>
        <v>3.5355367035185319</v>
      </c>
      <c r="AV48">
        <f>IF(AS48&lt;&gt;0,(1000-(AR48+U48)/2)/AS48*AL48,0)</f>
        <v>1.7121861059073298</v>
      </c>
      <c r="AW48">
        <f>U48*AA48/1000</f>
        <v>2.330103006422287</v>
      </c>
      <c r="AX48">
        <f>(AU48-AW48)</f>
        <v>1.2054336970962449</v>
      </c>
      <c r="AY48">
        <f>1/(1.6/F48+1.37/N48)</f>
        <v>1.1354038242900635</v>
      </c>
      <c r="AZ48">
        <f>G48*AA48*0.001</f>
        <v>33.429506950483493</v>
      </c>
      <c r="BA48">
        <f>G48/S48</f>
        <v>0.97437342747021283</v>
      </c>
      <c r="BB48">
        <f>(1-AL48*AA48/AQ48/F48)*100</f>
        <v>79.404506727274409</v>
      </c>
      <c r="BC48">
        <f>(S48-E48/(N48/1.35))</f>
        <v>388.96458314547903</v>
      </c>
      <c r="BD48">
        <f>E48*BB48/100/BC48</f>
        <v>4.861093323275458E-3</v>
      </c>
    </row>
    <row r="49" spans="1:56" x14ac:dyDescent="0.25">
      <c r="A49" s="1" t="s">
        <v>1</v>
      </c>
      <c r="B49" s="1" t="s">
        <v>3012</v>
      </c>
      <c r="K49" s="1">
        <f t="shared" si="0"/>
        <v>2.72</v>
      </c>
    </row>
    <row r="50" spans="1:56" x14ac:dyDescent="0.25">
      <c r="A50" s="1" t="s">
        <v>1</v>
      </c>
      <c r="B50" s="1" t="s">
        <v>3007</v>
      </c>
      <c r="K50" s="1">
        <f t="shared" si="0"/>
        <v>2.72</v>
      </c>
    </row>
    <row r="51" spans="1:56" x14ac:dyDescent="0.25">
      <c r="A51" s="1">
        <v>12</v>
      </c>
      <c r="B51" s="1" t="s">
        <v>3011</v>
      </c>
      <c r="C51" s="1">
        <v>2596.5000021792948</v>
      </c>
      <c r="D51" s="1">
        <v>0</v>
      </c>
      <c r="E51">
        <f>(R51-S51*(1000-T51)/(1000-U51))*AK51</f>
        <v>1.6270897234761408</v>
      </c>
      <c r="F51">
        <f>IF(AV51&lt;&gt;0,1/(1/AV51-1/N51),0)</f>
        <v>3.1438787809486954</v>
      </c>
      <c r="G51">
        <f>((AY51-AL51/2)*S51-E51)/(AY51+AL51/2)</f>
        <v>380.81044406671714</v>
      </c>
      <c r="H51">
        <f>AL51*1000</f>
        <v>24.23679404053652</v>
      </c>
      <c r="I51">
        <f>(AQ51-AW51)</f>
        <v>1.1374133189604367</v>
      </c>
      <c r="J51">
        <f>(P51+AP51*D51)</f>
        <v>26.793556213378906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27.165241241455078</v>
      </c>
      <c r="P51" s="1">
        <v>26.793556213378906</v>
      </c>
      <c r="Q51" s="1">
        <v>27.179216384887695</v>
      </c>
      <c r="R51" s="1">
        <v>399.94528198242188</v>
      </c>
      <c r="S51" s="1">
        <v>389.90191650390625</v>
      </c>
      <c r="T51" s="1">
        <v>5.8711457252502441</v>
      </c>
      <c r="U51" s="1">
        <v>27.247430801391602</v>
      </c>
      <c r="V51" s="1">
        <v>14.300719261169434</v>
      </c>
      <c r="W51" s="1">
        <v>66.368278503417969</v>
      </c>
      <c r="X51" s="1">
        <v>299.99514770507813</v>
      </c>
      <c r="Y51" s="1">
        <v>1999.974853515625</v>
      </c>
      <c r="Z51" s="1">
        <v>7.7128887176513672</v>
      </c>
      <c r="AA51" s="1">
        <v>88.029518127441406</v>
      </c>
      <c r="AB51" s="1">
        <v>25.04719352722168</v>
      </c>
      <c r="AC51" s="1">
        <v>1.3554893732070923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1.1029233371510223</v>
      </c>
      <c r="AL51">
        <f>(U51-T51)/(1000-U51)*AK51</f>
        <v>2.4236794040536521E-2</v>
      </c>
      <c r="AM51">
        <f>(P51+273.15)</f>
        <v>299.94355621337888</v>
      </c>
      <c r="AN51">
        <f>(O51+273.15)</f>
        <v>300.31524124145506</v>
      </c>
      <c r="AO51">
        <f>(Y51*AG51+Z51*AH51)*AI51</f>
        <v>319.99596941003256</v>
      </c>
      <c r="AP51">
        <f>((AO51+0.00000010773*(AN51^4-AM51^4))-AL51*44100)/(L51*51.4+0.00000043092*AM51^3)</f>
        <v>-6.1209968981113807</v>
      </c>
      <c r="AQ51">
        <f>0.61365*EXP(17.502*J51/(240.97+J51))</f>
        <v>3.5359915226177439</v>
      </c>
      <c r="AR51">
        <f>AQ51*1000/AA51</f>
        <v>40.168248081270264</v>
      </c>
      <c r="AS51">
        <f>(AR51-U51)</f>
        <v>12.920817279878662</v>
      </c>
      <c r="AT51">
        <f>IF(D51,P51,(O51+P51)/2)</f>
        <v>26.979398727416992</v>
      </c>
      <c r="AU51">
        <f>0.61365*EXP(17.502*AT51/(240.97+AT51))</f>
        <v>3.5748313257051385</v>
      </c>
      <c r="AV51">
        <f>IF(AS51&lt;&gt;0,(1000-(AR51+U51)/2)/AS51*AL51,0)</f>
        <v>1.8125652248729456</v>
      </c>
      <c r="AW51">
        <f>U51*AA51/1000</f>
        <v>2.3985782036573071</v>
      </c>
      <c r="AX51">
        <f>(AU51-AW51)</f>
        <v>1.1762531220478314</v>
      </c>
      <c r="AY51">
        <f>1/(1.6/F51+1.37/N51)</f>
        <v>1.2062829396521657</v>
      </c>
      <c r="AZ51">
        <f>G51*AA51*0.001</f>
        <v>33.52255988909009</v>
      </c>
      <c r="BA51">
        <f>G51/S51</f>
        <v>0.97668266799325154</v>
      </c>
      <c r="BB51">
        <f>(1-AL51*AA51/AQ51/F51)*100</f>
        <v>80.807723615941711</v>
      </c>
      <c r="BC51">
        <f>(S51-E51/(N51/1.35))</f>
        <v>389.38874067937337</v>
      </c>
      <c r="BD51">
        <f>E51*BB51/100/BC51</f>
        <v>3.3766106447659758E-3</v>
      </c>
    </row>
    <row r="52" spans="1:56" x14ac:dyDescent="0.25">
      <c r="A52" s="1" t="s">
        <v>1</v>
      </c>
      <c r="B52" s="1" t="s">
        <v>3010</v>
      </c>
      <c r="K52" s="2">
        <v>6.1125000000000007</v>
      </c>
    </row>
    <row r="53" spans="1:56" x14ac:dyDescent="0.25">
      <c r="A53" s="1" t="s">
        <v>1</v>
      </c>
      <c r="B53" s="1" t="s">
        <v>3009</v>
      </c>
      <c r="K53" s="2">
        <v>6.1125000000000007</v>
      </c>
    </row>
    <row r="54" spans="1:56" x14ac:dyDescent="0.25">
      <c r="A54" s="1" t="s">
        <v>1</v>
      </c>
      <c r="B54" s="1" t="s">
        <v>3008</v>
      </c>
      <c r="K54" s="2">
        <v>6.1125000000000007</v>
      </c>
    </row>
    <row r="55" spans="1:56" x14ac:dyDescent="0.25">
      <c r="A55" s="1" t="s">
        <v>1</v>
      </c>
      <c r="B55" s="1" t="s">
        <v>3007</v>
      </c>
      <c r="K55" s="2">
        <v>6.1125000000000007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1DAD-5912-47C7-975C-B88D565E4033}">
  <dimension ref="A1:BH55"/>
  <sheetViews>
    <sheetView topLeftCell="A7" workbookViewId="0">
      <selection activeCell="K18" sqref="K18:K51"/>
    </sheetView>
  </sheetViews>
  <sheetFormatPr defaultRowHeight="15" x14ac:dyDescent="0.25"/>
  <sheetData>
    <row r="1" spans="1:60" x14ac:dyDescent="0.25">
      <c r="A1" s="1" t="s">
        <v>112</v>
      </c>
    </row>
    <row r="2" spans="1:60" x14ac:dyDescent="0.25">
      <c r="A2" s="1" t="s">
        <v>3095</v>
      </c>
    </row>
    <row r="3" spans="1:60" x14ac:dyDescent="0.25">
      <c r="A3" s="1" t="s">
        <v>110</v>
      </c>
      <c r="B3" s="1" t="s">
        <v>252</v>
      </c>
    </row>
    <row r="4" spans="1:60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60" x14ac:dyDescent="0.25">
      <c r="A5" s="1" t="s">
        <v>106</v>
      </c>
      <c r="B5" s="1">
        <v>4</v>
      </c>
    </row>
    <row r="6" spans="1:60" x14ac:dyDescent="0.25">
      <c r="A6" s="1" t="s">
        <v>105</v>
      </c>
      <c r="B6" s="1" t="s">
        <v>104</v>
      </c>
    </row>
    <row r="7" spans="1:60" x14ac:dyDescent="0.25">
      <c r="A7" s="1" t="s">
        <v>1</v>
      </c>
      <c r="B7" s="1" t="s">
        <v>103</v>
      </c>
    </row>
    <row r="9" spans="1:60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251</v>
      </c>
      <c r="AE9" s="1" t="s">
        <v>250</v>
      </c>
      <c r="AF9" s="1" t="s">
        <v>249</v>
      </c>
      <c r="AG9" s="1" t="s">
        <v>248</v>
      </c>
      <c r="AH9" s="1" t="s">
        <v>73</v>
      </c>
      <c r="AI9" s="1" t="s">
        <v>72</v>
      </c>
      <c r="AJ9" s="1" t="s">
        <v>71</v>
      </c>
      <c r="AK9" s="1" t="s">
        <v>70</v>
      </c>
      <c r="AL9" s="1" t="s">
        <v>69</v>
      </c>
      <c r="AM9" s="1" t="s">
        <v>68</v>
      </c>
      <c r="AN9" s="1" t="s">
        <v>67</v>
      </c>
      <c r="AO9" s="1" t="s">
        <v>66</v>
      </c>
      <c r="AP9" s="1" t="s">
        <v>65</v>
      </c>
      <c r="AQ9" s="1" t="s">
        <v>64</v>
      </c>
      <c r="AR9" s="1" t="s">
        <v>63</v>
      </c>
      <c r="AS9" s="1" t="s">
        <v>62</v>
      </c>
      <c r="AT9" s="1" t="s">
        <v>61</v>
      </c>
      <c r="AU9" s="1" t="s">
        <v>60</v>
      </c>
      <c r="AV9" s="1" t="s">
        <v>59</v>
      </c>
      <c r="AW9" s="1" t="s">
        <v>58</v>
      </c>
      <c r="AX9" s="1" t="s">
        <v>57</v>
      </c>
      <c r="AY9" s="1" t="s">
        <v>56</v>
      </c>
      <c r="AZ9" s="1" t="s">
        <v>55</v>
      </c>
      <c r="BA9" s="1" t="s">
        <v>54</v>
      </c>
      <c r="BB9" s="1" t="s">
        <v>53</v>
      </c>
      <c r="BC9" s="1" t="s">
        <v>52</v>
      </c>
      <c r="BD9" s="1" t="s">
        <v>51</v>
      </c>
      <c r="BE9" s="1" t="s">
        <v>50</v>
      </c>
      <c r="BF9" s="1" t="s">
        <v>49</v>
      </c>
      <c r="BG9" s="1" t="s">
        <v>48</v>
      </c>
      <c r="BH9" s="1" t="s">
        <v>47</v>
      </c>
    </row>
    <row r="10" spans="1:60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  <c r="BE10" s="1" t="s">
        <v>45</v>
      </c>
      <c r="BF10" s="1" t="s">
        <v>45</v>
      </c>
      <c r="BG10" s="1" t="s">
        <v>45</v>
      </c>
      <c r="BH10" s="1" t="s">
        <v>45</v>
      </c>
    </row>
    <row r="11" spans="1:60" x14ac:dyDescent="0.25">
      <c r="A11" s="1" t="s">
        <v>1</v>
      </c>
      <c r="B11" s="1" t="s">
        <v>3094</v>
      </c>
    </row>
    <row r="12" spans="1:60" x14ac:dyDescent="0.25">
      <c r="A12" s="1" t="s">
        <v>1</v>
      </c>
      <c r="B12" s="1" t="s">
        <v>3093</v>
      </c>
    </row>
    <row r="13" spans="1:60" x14ac:dyDescent="0.25">
      <c r="A13" s="1" t="s">
        <v>1</v>
      </c>
      <c r="B13" s="1" t="s">
        <v>3092</v>
      </c>
    </row>
    <row r="14" spans="1:60" x14ac:dyDescent="0.25">
      <c r="A14" s="1" t="s">
        <v>1</v>
      </c>
      <c r="B14" s="1" t="s">
        <v>3091</v>
      </c>
    </row>
    <row r="15" spans="1:60" x14ac:dyDescent="0.25">
      <c r="A15" s="1" t="s">
        <v>1</v>
      </c>
      <c r="B15" s="1" t="s">
        <v>3090</v>
      </c>
    </row>
    <row r="16" spans="1:60" x14ac:dyDescent="0.25">
      <c r="A16" s="1" t="s">
        <v>1</v>
      </c>
      <c r="B16" s="1" t="s">
        <v>3089</v>
      </c>
    </row>
    <row r="17" spans="1:60" x14ac:dyDescent="0.25">
      <c r="A17" s="1" t="s">
        <v>1</v>
      </c>
      <c r="B17" s="1" t="s">
        <v>3088</v>
      </c>
    </row>
    <row r="18" spans="1:60" x14ac:dyDescent="0.25">
      <c r="A18" s="1">
        <v>1</v>
      </c>
      <c r="B18" s="1" t="s">
        <v>3087</v>
      </c>
      <c r="C18" s="1">
        <v>353.5000015757978</v>
      </c>
      <c r="D18" s="1">
        <v>0</v>
      </c>
      <c r="E18">
        <f>(R18-S18*(1000-T18)/(1000-U18))*AO18</f>
        <v>-3.9107223560520703</v>
      </c>
      <c r="F18">
        <f>IF(AZ18&lt;&gt;0,1/(1/AZ18-1/N18),0)</f>
        <v>0.19196207278007393</v>
      </c>
      <c r="G18">
        <f>((BC18-AP18/2)*S18-E18)/(BC18+AP18/2)</f>
        <v>338.88559069770986</v>
      </c>
      <c r="H18">
        <f>AP18*1000</f>
        <v>27.925434891174771</v>
      </c>
      <c r="I18">
        <f>(AU18-BA18)</f>
        <v>12.127744624623674</v>
      </c>
      <c r="J18">
        <f>(P18+AT18*D18)</f>
        <v>52.865581512451172</v>
      </c>
      <c r="K18" s="1">
        <f>1.6*1.7</f>
        <v>2.72</v>
      </c>
      <c r="L18">
        <f>(K18*AI18+AJ18)</f>
        <v>2.140174012184143</v>
      </c>
      <c r="M18" s="1">
        <v>1</v>
      </c>
      <c r="N18">
        <f>L18*(M18+1)*(M18+1)/(M18*M18+1)</f>
        <v>4.2803480243682861</v>
      </c>
      <c r="O18" s="1">
        <v>26.918706893920898</v>
      </c>
      <c r="P18" s="1">
        <v>52.865581512451172</v>
      </c>
      <c r="Q18" s="1">
        <v>27.097507476806641</v>
      </c>
      <c r="R18" s="1">
        <v>399.96310424804688</v>
      </c>
      <c r="S18" s="1">
        <v>393.55166625976563</v>
      </c>
      <c r="T18" s="1">
        <v>5.8477137237787247E-2</v>
      </c>
      <c r="U18" s="1">
        <v>24.723857879638672</v>
      </c>
      <c r="V18" s="1">
        <v>0.14451274275779724</v>
      </c>
      <c r="W18" s="1">
        <v>61.099308013916016</v>
      </c>
      <c r="X18" s="1">
        <v>300.33685302734375</v>
      </c>
      <c r="Y18" s="1">
        <v>0.20277425646781921</v>
      </c>
      <c r="Z18" s="1">
        <v>9.1432952880859375</v>
      </c>
      <c r="AA18" s="1">
        <v>88.02923583984375</v>
      </c>
      <c r="AB18" s="1">
        <v>7.3399200439453125</v>
      </c>
      <c r="AC18" s="1">
        <v>0.49833270907402039</v>
      </c>
      <c r="AD18" s="1">
        <v>6.8228557705879211E-2</v>
      </c>
      <c r="AE18" s="1">
        <v>3.298682626336813E-3</v>
      </c>
      <c r="AF18" s="1">
        <v>6.3363097608089447E-2</v>
      </c>
      <c r="AG18" s="1">
        <v>2.099752239882946E-2</v>
      </c>
      <c r="AH18" s="1">
        <v>1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>X18*0.000001/(K18*0.0001)</f>
        <v>1.1041796067181753</v>
      </c>
      <c r="AP18">
        <f>(U18-T18)/(1000-U18)*AO18</f>
        <v>2.7925434891174772E-2</v>
      </c>
      <c r="AQ18">
        <f>(P18+273.15)</f>
        <v>326.01558151245115</v>
      </c>
      <c r="AR18">
        <f>(O18+273.15)</f>
        <v>300.06870689392088</v>
      </c>
      <c r="AS18">
        <f>(Y18*AK18+Z18*AL18)*AM18</f>
        <v>3.2443880309673823E-2</v>
      </c>
      <c r="AT18">
        <f>((AS18+0.00000010773*(AR18^4-AQ18^4))-AP18*44100)/(L18*0.92*2*29.3+0.00000043092*AQ18^3)</f>
        <v>-12.086799115954515</v>
      </c>
      <c r="AU18">
        <f>0.61365*EXP(17.502*J18/(240.97+J18))</f>
        <v>14.304166940781165</v>
      </c>
      <c r="AV18">
        <f>AU18*1000/AA18</f>
        <v>162.4933671673067</v>
      </c>
      <c r="AW18">
        <f>(AV18-U18)</f>
        <v>137.76950928766803</v>
      </c>
      <c r="AX18">
        <f>IF(D18,P18,(O18+P18)/2)</f>
        <v>39.892144203186035</v>
      </c>
      <c r="AY18">
        <f>0.61365*EXP(17.502*AX18/(240.97+AX18))</f>
        <v>7.3710424512809904</v>
      </c>
      <c r="AZ18">
        <f>IF(AW18&lt;&gt;0,(1000-(AV18+U18)/2)/AW18*AP18,0)</f>
        <v>0.18372260892681419</v>
      </c>
      <c r="BA18">
        <f>U18*AA18/1000</f>
        <v>2.1764223161574918</v>
      </c>
      <c r="BB18">
        <f>(AY18-BA18)</f>
        <v>5.1946201351234986</v>
      </c>
      <c r="BC18">
        <f>1/(1.6/F18+1.37/N18)</f>
        <v>0.11553951961114077</v>
      </c>
      <c r="BD18">
        <f>G18*AA18*0.001</f>
        <v>29.831839586253462</v>
      </c>
      <c r="BE18">
        <f>G18/S18</f>
        <v>0.86109555555540918</v>
      </c>
      <c r="BF18">
        <f>(1-AP18*AA18/AU18/F18)*100</f>
        <v>10.474062753698055</v>
      </c>
      <c r="BG18">
        <f>(S18-E18/(N18/1.35))</f>
        <v>394.78508820363885</v>
      </c>
      <c r="BH18">
        <f>E18*BF18/100/BG18</f>
        <v>-1.037555687727765E-3</v>
      </c>
    </row>
    <row r="19" spans="1:60" x14ac:dyDescent="0.25">
      <c r="A19" s="1" t="s">
        <v>1</v>
      </c>
      <c r="B19" s="1" t="s">
        <v>3086</v>
      </c>
      <c r="K19" s="1">
        <f t="shared" ref="K19:K51" si="0">1.6*1.7</f>
        <v>2.72</v>
      </c>
    </row>
    <row r="20" spans="1:60" x14ac:dyDescent="0.25">
      <c r="A20" s="1" t="s">
        <v>1</v>
      </c>
      <c r="B20" s="1" t="s">
        <v>3085</v>
      </c>
      <c r="K20" s="1">
        <f t="shared" si="0"/>
        <v>2.72</v>
      </c>
    </row>
    <row r="21" spans="1:60" x14ac:dyDescent="0.25">
      <c r="A21" s="1">
        <v>2</v>
      </c>
      <c r="B21" s="1" t="s">
        <v>3084</v>
      </c>
      <c r="C21" s="1">
        <v>560.00000158697367</v>
      </c>
      <c r="D21" s="1">
        <v>0</v>
      </c>
      <c r="E21">
        <f>(R21-S21*(1000-T21)/(1000-U21))*AO21</f>
        <v>-3.396040951880205</v>
      </c>
      <c r="F21">
        <f>IF(AZ21&lt;&gt;0,1/(1/AZ21-1/N21),0)</f>
        <v>0.1214249625116382</v>
      </c>
      <c r="G21">
        <f>((BC21-AP21/2)*S21-E21)/(BC21+AP21/2)</f>
        <v>308.52224447297874</v>
      </c>
      <c r="H21">
        <f>AP21*1000</f>
        <v>27.558946761398406</v>
      </c>
      <c r="I21">
        <f>(AU21-BA21)</f>
        <v>17.948197303451447</v>
      </c>
      <c r="J21">
        <f>(P21+AT21*D21)</f>
        <v>59.996261596679688</v>
      </c>
      <c r="K21" s="1">
        <f t="shared" si="0"/>
        <v>2.72</v>
      </c>
      <c r="L21">
        <f>(K21*AI21+AJ21)</f>
        <v>2.140174012184143</v>
      </c>
      <c r="M21" s="1">
        <v>1</v>
      </c>
      <c r="N21">
        <f>L21*(M21+1)*(M21+1)/(M21*M21+1)</f>
        <v>4.2803480243682861</v>
      </c>
      <c r="O21" s="1">
        <v>26.897060394287109</v>
      </c>
      <c r="P21" s="1">
        <v>59.996261596679688</v>
      </c>
      <c r="Q21" s="1">
        <v>27.121126174926758</v>
      </c>
      <c r="R21" s="1">
        <v>399.92916870117188</v>
      </c>
      <c r="S21" s="1">
        <v>393.19119262695313</v>
      </c>
      <c r="T21" s="1">
        <v>7.2597190737724304E-2</v>
      </c>
      <c r="U21" s="1">
        <v>24.421945571899414</v>
      </c>
      <c r="V21" s="1">
        <v>0.17962130904197693</v>
      </c>
      <c r="W21" s="1">
        <v>60.425228118896484</v>
      </c>
      <c r="X21" s="1">
        <v>300.33517456054688</v>
      </c>
      <c r="Y21" s="1">
        <v>25.074077606201172</v>
      </c>
      <c r="Z21" s="1">
        <v>9.3923749923706055</v>
      </c>
      <c r="AA21" s="1">
        <v>88.022232055664063</v>
      </c>
      <c r="AB21" s="1">
        <v>7.412322998046875</v>
      </c>
      <c r="AC21" s="1">
        <v>0.50341558456420898</v>
      </c>
      <c r="AD21" s="1">
        <v>9.0716607868671417E-2</v>
      </c>
      <c r="AE21" s="1">
        <v>2.6489038020372391E-2</v>
      </c>
      <c r="AF21" s="1">
        <v>4.1965126991271973E-2</v>
      </c>
      <c r="AG21" s="1">
        <v>1.9006315618753433E-2</v>
      </c>
      <c r="AH21" s="1">
        <v>1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>X21*0.000001/(K21*0.0001)</f>
        <v>1.1041734358843633</v>
      </c>
      <c r="AP21">
        <f>(U21-T21)/(1000-U21)*AO21</f>
        <v>2.7558946761398407E-2</v>
      </c>
      <c r="AQ21">
        <f>(P21+273.15)</f>
        <v>333.14626159667966</v>
      </c>
      <c r="AR21">
        <f>(O21+273.15)</f>
        <v>300.04706039428709</v>
      </c>
      <c r="AS21">
        <f>(Y21*AK21+Z21*AL21)*AM21</f>
        <v>4.0118523273202982</v>
      </c>
      <c r="AT21">
        <f>((AS21+0.00000010773*(AR21^4-AQ21^4))-AP21*44100)/(L21*0.92*2*29.3+0.00000043092*AQ21^3)</f>
        <v>-12.680988114183837</v>
      </c>
      <c r="AU21">
        <f>0.61365*EXP(17.502*J21/(240.97+J21))</f>
        <v>20.097871463831975</v>
      </c>
      <c r="AV21">
        <f>AU21*1000/AA21</f>
        <v>228.32721909531168</v>
      </c>
      <c r="AW21">
        <f>(AV21-U21)</f>
        <v>203.90527352341226</v>
      </c>
      <c r="AX21">
        <f>IF(D21,P21,(O21+P21)/2)</f>
        <v>43.446660995483398</v>
      </c>
      <c r="AY21">
        <f>0.61365*EXP(17.502*AX21/(240.97+AX21))</f>
        <v>8.892640400455269</v>
      </c>
      <c r="AZ21">
        <f>IF(AW21&lt;&gt;0,(1000-(AV21+U21)/2)/AW21*AP21,0)</f>
        <v>0.11807539824176348</v>
      </c>
      <c r="BA21">
        <f>U21*AA21/1000</f>
        <v>2.1496741603805276</v>
      </c>
      <c r="BB21">
        <f>(AY21-BA21)</f>
        <v>6.7429662400747414</v>
      </c>
      <c r="BC21">
        <f>1/(1.6/F21+1.37/N21)</f>
        <v>7.409092485841616E-2</v>
      </c>
      <c r="BD21">
        <f>G21*AA21*0.001</f>
        <v>27.156816597334856</v>
      </c>
      <c r="BE21">
        <f>G21/S21</f>
        <v>0.784662144672438</v>
      </c>
      <c r="BF21">
        <f>(1-AP21*AA21/AU21/F21)*100</f>
        <v>0.59758162102637735</v>
      </c>
      <c r="BG21">
        <f>(S21-E21/(N21/1.35))</f>
        <v>394.26228667326376</v>
      </c>
      <c r="BH21">
        <f>E21*BF21/100/BG21</f>
        <v>-5.1473643959721796E-5</v>
      </c>
    </row>
    <row r="22" spans="1:60" x14ac:dyDescent="0.25">
      <c r="A22" s="1" t="s">
        <v>1</v>
      </c>
      <c r="B22" s="1" t="s">
        <v>3083</v>
      </c>
      <c r="K22" s="1">
        <f t="shared" si="0"/>
        <v>2.72</v>
      </c>
    </row>
    <row r="23" spans="1:60" x14ac:dyDescent="0.25">
      <c r="A23" s="1" t="s">
        <v>1</v>
      </c>
      <c r="B23" s="1" t="s">
        <v>3082</v>
      </c>
      <c r="K23" s="1">
        <f t="shared" si="0"/>
        <v>2.72</v>
      </c>
    </row>
    <row r="24" spans="1:60" x14ac:dyDescent="0.25">
      <c r="A24" s="1">
        <v>3</v>
      </c>
      <c r="B24" s="1" t="s">
        <v>3081</v>
      </c>
      <c r="C24" s="1">
        <v>766.00000158697367</v>
      </c>
      <c r="D24" s="1">
        <v>0</v>
      </c>
      <c r="E24">
        <f>(R24-S24*(1000-T24)/(1000-U24))*AO24</f>
        <v>-2.9492732485660063</v>
      </c>
      <c r="F24">
        <f>IF(AZ24&lt;&gt;0,1/(1/AZ24-1/N24),0)</f>
        <v>0.10001098851941849</v>
      </c>
      <c r="G24">
        <f>((BC24-AP24/2)*S24-E24)/(BC24+AP24/2)</f>
        <v>289.8762363557222</v>
      </c>
      <c r="H24">
        <f>AP24*1000</f>
        <v>27.145907638521443</v>
      </c>
      <c r="I24">
        <f>(AU24-BA24)</f>
        <v>20.952721778061324</v>
      </c>
      <c r="J24">
        <f>(P24+AT24*D24)</f>
        <v>62.989185333251953</v>
      </c>
      <c r="K24" s="1">
        <f t="shared" si="0"/>
        <v>2.72</v>
      </c>
      <c r="L24">
        <f>(K24*AI24+AJ24)</f>
        <v>2.140174012184143</v>
      </c>
      <c r="M24" s="1">
        <v>1</v>
      </c>
      <c r="N24">
        <f>L24*(M24+1)*(M24+1)/(M24*M24+1)</f>
        <v>4.2803480243682861</v>
      </c>
      <c r="O24" s="1">
        <v>26.825761795043945</v>
      </c>
      <c r="P24" s="1">
        <v>62.989185333251953</v>
      </c>
      <c r="Q24" s="1">
        <v>27.072666168212891</v>
      </c>
      <c r="R24" s="1">
        <v>399.98703002929688</v>
      </c>
      <c r="S24" s="1">
        <v>392.99710083007813</v>
      </c>
      <c r="T24" s="1">
        <v>7.8092046082019806E-2</v>
      </c>
      <c r="U24" s="1">
        <v>24.068412780761719</v>
      </c>
      <c r="V24" s="1">
        <v>0.1940380334854126</v>
      </c>
      <c r="W24" s="1">
        <v>59.803623199462891</v>
      </c>
      <c r="X24" s="1">
        <v>300.37002563476563</v>
      </c>
      <c r="Y24" s="1">
        <v>49.774002075195313</v>
      </c>
      <c r="Z24" s="1">
        <v>8.9272594451904297</v>
      </c>
      <c r="AA24" s="1">
        <v>88.026596069335938</v>
      </c>
      <c r="AB24" s="1">
        <v>7.403569221496582</v>
      </c>
      <c r="AC24" s="1">
        <v>0.5155407190322876</v>
      </c>
      <c r="AD24" s="1">
        <v>5.0990864634513855E-2</v>
      </c>
      <c r="AE24" s="1">
        <v>4.0703979320824146E-3</v>
      </c>
      <c r="AF24" s="1">
        <v>8.2574225962162018E-2</v>
      </c>
      <c r="AG24" s="1">
        <v>1.9471285864710808E-2</v>
      </c>
      <c r="AH24" s="1">
        <v>1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>X24*0.000001/(K24*0.0001)</f>
        <v>1.1043015648336969</v>
      </c>
      <c r="AP24">
        <f>(U24-T24)/(1000-U24)*AO24</f>
        <v>2.7145907638521444E-2</v>
      </c>
      <c r="AQ24">
        <f>(P24+273.15)</f>
        <v>336.13918533325193</v>
      </c>
      <c r="AR24">
        <f>(O24+273.15)</f>
        <v>299.97576179504392</v>
      </c>
      <c r="AS24">
        <f>(Y24*AK24+Z24*AL24)*AM24</f>
        <v>7.9638401540255472</v>
      </c>
      <c r="AT24">
        <f>((AS24+0.00000010773*(AR24^4-AQ24^4))-AP24*44100)/(L24*0.92*2*29.3+0.00000043092*AQ24^3)</f>
        <v>-12.844188421749731</v>
      </c>
      <c r="AU24">
        <f>0.61365*EXP(17.502*J24/(240.97+J24))</f>
        <v>23.071382227943477</v>
      </c>
      <c r="AV24">
        <f>AU24*1000/AA24</f>
        <v>262.09558540433432</v>
      </c>
      <c r="AW24">
        <f>(AV24-U24)</f>
        <v>238.0271726235726</v>
      </c>
      <c r="AX24">
        <f>IF(D24,P24,(O24+P24)/2)</f>
        <v>44.907473564147949</v>
      </c>
      <c r="AY24">
        <f>0.61365*EXP(17.502*AX24/(240.97+AX24))</f>
        <v>9.5926412072844549</v>
      </c>
      <c r="AZ24">
        <f>IF(AW24&lt;&gt;0,(1000-(AV24+U24)/2)/AW24*AP24,0)</f>
        <v>9.7727568873859041E-2</v>
      </c>
      <c r="BA24">
        <f>U24*AA24/1000</f>
        <v>2.1186604498821544</v>
      </c>
      <c r="BB24">
        <f>(AY24-BA24)</f>
        <v>7.4739807574023001</v>
      </c>
      <c r="BC24">
        <f>1/(1.6/F24+1.37/N24)</f>
        <v>6.1280857697161836E-2</v>
      </c>
      <c r="BD24">
        <f>G24*AA24*0.001</f>
        <v>25.516818367784513</v>
      </c>
      <c r="BE24">
        <f>G24/S24</f>
        <v>0.73760400711214724</v>
      </c>
      <c r="BF24">
        <f>(1-AP24*AA24/AU24/F24)*100</f>
        <v>-3.5611683083487167</v>
      </c>
      <c r="BG24">
        <f>(S24-E24/(N24/1.35))</f>
        <v>393.9272866147146</v>
      </c>
      <c r="BH24">
        <f>E24*BF24/100/BG24</f>
        <v>2.666192158383376E-4</v>
      </c>
    </row>
    <row r="25" spans="1:60" x14ac:dyDescent="0.25">
      <c r="A25" s="1" t="s">
        <v>1</v>
      </c>
      <c r="B25" s="1" t="s">
        <v>3080</v>
      </c>
      <c r="K25" s="1">
        <f t="shared" si="0"/>
        <v>2.72</v>
      </c>
    </row>
    <row r="26" spans="1:60" x14ac:dyDescent="0.25">
      <c r="A26" s="1" t="s">
        <v>1</v>
      </c>
      <c r="B26" s="1" t="s">
        <v>3079</v>
      </c>
      <c r="K26" s="1">
        <f t="shared" si="0"/>
        <v>2.72</v>
      </c>
    </row>
    <row r="27" spans="1:60" x14ac:dyDescent="0.25">
      <c r="A27" s="1">
        <v>4</v>
      </c>
      <c r="B27" s="1" t="s">
        <v>3078</v>
      </c>
      <c r="C27" s="1">
        <v>972.00000158697367</v>
      </c>
      <c r="D27" s="1">
        <v>0</v>
      </c>
      <c r="E27">
        <f>(R27-S27*(1000-T27)/(1000-U27))*AO27</f>
        <v>-1.8798272965345766</v>
      </c>
      <c r="F27">
        <f>IF(AZ27&lt;&gt;0,1/(1/AZ27-1/N27),0)</f>
        <v>6.8809868386942391E-2</v>
      </c>
      <c r="G27">
        <f>((BC27-AP27/2)*S27-E27)/(BC27+AP27/2)</f>
        <v>236.65754539364471</v>
      </c>
      <c r="H27">
        <f>AP27*1000</f>
        <v>26.972767667792173</v>
      </c>
      <c r="I27">
        <f>(AU27-BA27)</f>
        <v>28.539307983028795</v>
      </c>
      <c r="J27">
        <f>(P27+AT27*D27)</f>
        <v>69.338142395019531</v>
      </c>
      <c r="K27" s="1">
        <f t="shared" si="0"/>
        <v>2.72</v>
      </c>
      <c r="L27">
        <f>(K27*AI27+AJ27)</f>
        <v>2.140174012184143</v>
      </c>
      <c r="M27" s="1">
        <v>1</v>
      </c>
      <c r="N27">
        <f>L27*(M27+1)*(M27+1)/(M27*M27+1)</f>
        <v>4.2803480243682861</v>
      </c>
      <c r="O27" s="1">
        <v>26.777084350585938</v>
      </c>
      <c r="P27" s="1">
        <v>69.338142395019531</v>
      </c>
      <c r="Q27" s="1">
        <v>27.021373748779297</v>
      </c>
      <c r="R27" s="1">
        <v>400.1749267578125</v>
      </c>
      <c r="S27" s="1">
        <v>392.2943115234375</v>
      </c>
      <c r="T27" s="1">
        <v>7.9635903239250183E-2</v>
      </c>
      <c r="U27" s="1">
        <v>23.923603057861328</v>
      </c>
      <c r="V27" s="1">
        <v>0.19844913482666016</v>
      </c>
      <c r="W27" s="1">
        <v>59.616558074951172</v>
      </c>
      <c r="X27" s="1">
        <v>300.3306884765625</v>
      </c>
      <c r="Y27" s="1">
        <v>100.346435546875</v>
      </c>
      <c r="Z27" s="1">
        <v>9.1686944961547852</v>
      </c>
      <c r="AA27" s="1">
        <v>88.029998779296875</v>
      </c>
      <c r="AB27" s="1">
        <v>7.5031528472900391</v>
      </c>
      <c r="AC27" s="1">
        <v>0.51036238670349121</v>
      </c>
      <c r="AD27" s="1">
        <v>4.2101670056581497E-2</v>
      </c>
      <c r="AE27" s="1">
        <v>5.2864993922412395E-3</v>
      </c>
      <c r="AF27" s="1">
        <v>4.0863364934921265E-2</v>
      </c>
      <c r="AG27" s="1">
        <v>2.1031277254223824E-2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>X27*0.000001/(K27*0.0001)</f>
        <v>1.1041569429285385</v>
      </c>
      <c r="AP27">
        <f>(U27-T27)/(1000-U27)*AO27</f>
        <v>2.6972767667792174E-2</v>
      </c>
      <c r="AQ27">
        <f>(P27+273.15)</f>
        <v>342.48814239501951</v>
      </c>
      <c r="AR27">
        <f>(O27+273.15)</f>
        <v>299.92708435058591</v>
      </c>
      <c r="AS27">
        <f>(Y27*AK27+Z27*AL27)*AM27</f>
        <v>16.055429328633181</v>
      </c>
      <c r="AT27">
        <f>((AS27+0.00000010773*(AR27^4-AQ27^4))-AP27*44100)/(L27*0.92*2*29.3+0.00000043092*AQ27^3)</f>
        <v>-13.444012364438375</v>
      </c>
      <c r="AU27">
        <f>0.61365*EXP(17.502*J27/(240.97+J27))</f>
        <v>30.645302731008712</v>
      </c>
      <c r="AV27">
        <f>AU27*1000/AA27</f>
        <v>348.12340288497148</v>
      </c>
      <c r="AW27">
        <f>(AV27-U27)</f>
        <v>324.19979982711016</v>
      </c>
      <c r="AX27">
        <f>IF(D27,P27,(O27+P27)/2)</f>
        <v>48.057613372802734</v>
      </c>
      <c r="AY27">
        <f>0.61365*EXP(17.502*AX27/(240.97+AX27))</f>
        <v>11.265974424078109</v>
      </c>
      <c r="AZ27">
        <f>IF(AW27&lt;&gt;0,(1000-(AV27+U27)/2)/AW27*AP27,0)</f>
        <v>6.7721198326166826E-2</v>
      </c>
      <c r="BA27">
        <f>U27*AA27/1000</f>
        <v>2.1059947479799157</v>
      </c>
      <c r="BB27">
        <f>(AY27-BA27)</f>
        <v>9.1599796760981942</v>
      </c>
      <c r="BC27">
        <f>1/(1.6/F27+1.37/N27)</f>
        <v>4.2422231090209025E-2</v>
      </c>
      <c r="BD27">
        <f>G27*AA27*0.001</f>
        <v>20.832963432113939</v>
      </c>
      <c r="BE27">
        <f>G27/S27</f>
        <v>0.60326529965374143</v>
      </c>
      <c r="BF27">
        <f>(1-AP27*AA27/AU27/F27)*100</f>
        <v>-12.600822880449591</v>
      </c>
      <c r="BG27">
        <f>(S27-E27/(N27/1.35))</f>
        <v>392.88719949326475</v>
      </c>
      <c r="BH27">
        <f>E27*BF27/100/BG27</f>
        <v>6.0290513002250832E-4</v>
      </c>
    </row>
    <row r="28" spans="1:60" x14ac:dyDescent="0.25">
      <c r="A28" s="1" t="s">
        <v>1</v>
      </c>
      <c r="B28" s="1" t="s">
        <v>3077</v>
      </c>
      <c r="K28" s="1">
        <f t="shared" si="0"/>
        <v>2.72</v>
      </c>
    </row>
    <row r="29" spans="1:60" x14ac:dyDescent="0.25">
      <c r="A29" s="1" t="s">
        <v>1</v>
      </c>
      <c r="B29" s="1" t="s">
        <v>3076</v>
      </c>
      <c r="K29" s="1">
        <f t="shared" si="0"/>
        <v>2.72</v>
      </c>
    </row>
    <row r="30" spans="1:60" x14ac:dyDescent="0.25">
      <c r="A30" s="1">
        <v>5</v>
      </c>
      <c r="B30" s="1" t="s">
        <v>3075</v>
      </c>
      <c r="C30" s="1">
        <v>1178.0000015869737</v>
      </c>
      <c r="D30" s="1">
        <v>0</v>
      </c>
      <c r="E30">
        <f>(R30-S30*(1000-T30)/(1000-U30))*AO30</f>
        <v>-1.4649347617089321</v>
      </c>
      <c r="F30">
        <f>IF(AZ30&lt;&gt;0,1/(1/AZ30-1/N30),0)</f>
        <v>4.7903855425518393E-2</v>
      </c>
      <c r="G30">
        <f>((BC30-AP30/2)*S30-E30)/(BC30+AP30/2)</f>
        <v>181.07669843069792</v>
      </c>
      <c r="H30">
        <f>AP30*1000</f>
        <v>26.932029280839547</v>
      </c>
      <c r="I30">
        <f>(AU30-BA30)</f>
        <v>38.038640192690849</v>
      </c>
      <c r="J30">
        <f>(P30+AT30*D30)</f>
        <v>75.626121520996094</v>
      </c>
      <c r="K30" s="1">
        <f t="shared" si="0"/>
        <v>2.72</v>
      </c>
      <c r="L30">
        <f>(K30*AI30+AJ30)</f>
        <v>2.140174012184143</v>
      </c>
      <c r="M30" s="1">
        <v>1</v>
      </c>
      <c r="N30">
        <f>L30*(M30+1)*(M30+1)/(M30*M30+1)</f>
        <v>4.2803480243682861</v>
      </c>
      <c r="O30" s="1">
        <v>26.727794647216797</v>
      </c>
      <c r="P30" s="1">
        <v>75.626121520996094</v>
      </c>
      <c r="Q30" s="1">
        <v>26.975074768066406</v>
      </c>
      <c r="R30" s="1">
        <v>400.04769897460938</v>
      </c>
      <c r="S30" s="1">
        <v>391.81723022460938</v>
      </c>
      <c r="T30" s="1">
        <v>8.0628365278244019E-2</v>
      </c>
      <c r="U30" s="1">
        <v>23.890007019042969</v>
      </c>
      <c r="V30" s="1">
        <v>0.20151209831237793</v>
      </c>
      <c r="W30" s="1">
        <v>59.707592010498047</v>
      </c>
      <c r="X30" s="1">
        <v>300.32305908203125</v>
      </c>
      <c r="Y30" s="1">
        <v>150.85470581054688</v>
      </c>
      <c r="Z30" s="1">
        <v>9.073822021484375</v>
      </c>
      <c r="AA30" s="1">
        <v>88.03271484375</v>
      </c>
      <c r="AB30" s="1">
        <v>7.4023866653442383</v>
      </c>
      <c r="AC30" s="1">
        <v>0.50628751516342163</v>
      </c>
      <c r="AD30" s="1">
        <v>8.1064760684967041E-2</v>
      </c>
      <c r="AE30" s="1">
        <v>2.0822426304221153E-3</v>
      </c>
      <c r="AF30" s="1">
        <v>5.0904892385005951E-2</v>
      </c>
      <c r="AG30" s="1">
        <v>2.3735646158456802E-2</v>
      </c>
      <c r="AH30" s="1">
        <v>1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>X30*0.000001/(K30*0.0001)</f>
        <v>1.1041288936839382</v>
      </c>
      <c r="AP30">
        <f>(U30-T30)/(1000-U30)*AO30</f>
        <v>2.6932029280839546E-2</v>
      </c>
      <c r="AQ30">
        <f>(P30+273.15)</f>
        <v>348.77612152099607</v>
      </c>
      <c r="AR30">
        <f>(O30+273.15)</f>
        <v>299.87779464721677</v>
      </c>
      <c r="AS30">
        <f>(Y30*AK30+Z30*AL30)*AM30</f>
        <v>24.136752390189031</v>
      </c>
      <c r="AT30">
        <f>((AS30+0.00000010773*(AR30^4-AQ30^4))-AP30*44100)/(L30*0.92*2*29.3+0.00000043092*AQ30^3)</f>
        <v>-14.113813468185347</v>
      </c>
      <c r="AU30">
        <f>0.61365*EXP(17.502*J30/(240.97+J30))</f>
        <v>40.141742368213443</v>
      </c>
      <c r="AV30">
        <f>AU30*1000/AA30</f>
        <v>455.98664586752039</v>
      </c>
      <c r="AW30">
        <f>(AV30-U30)</f>
        <v>432.09663884847743</v>
      </c>
      <c r="AX30">
        <f>IF(D30,P30,(O30+P30)/2)</f>
        <v>51.176958084106445</v>
      </c>
      <c r="AY30">
        <f>0.61365*EXP(17.502*AX30/(240.97+AX30))</f>
        <v>13.165360498016685</v>
      </c>
      <c r="AZ30">
        <f>IF(AW30&lt;&gt;0,(1000-(AV30+U30)/2)/AW30*AP30,0)</f>
        <v>4.7373669237569853E-2</v>
      </c>
      <c r="BA30">
        <f>U30*AA30/1000</f>
        <v>2.1031021755225958</v>
      </c>
      <c r="BB30">
        <f>(AY30-BA30)</f>
        <v>11.06225832249409</v>
      </c>
      <c r="BC30">
        <f>1/(1.6/F30+1.37/N30)</f>
        <v>2.9655725055694287E-2</v>
      </c>
      <c r="BD30">
        <f>G30*AA30*0.001</f>
        <v>15.940673357797342</v>
      </c>
      <c r="BE30">
        <f>G30/S30</f>
        <v>0.46214582836720997</v>
      </c>
      <c r="BF30">
        <f>(1-AP30*AA30/AU30/F30)*100</f>
        <v>-23.295289877133452</v>
      </c>
      <c r="BG30">
        <f>(S30-E30/(N30/1.35))</f>
        <v>392.27926319880868</v>
      </c>
      <c r="BH30">
        <f>E30*BF30/100/BG30</f>
        <v>8.69943510315093E-4</v>
      </c>
    </row>
    <row r="31" spans="1:60" x14ac:dyDescent="0.25">
      <c r="A31" s="1" t="s">
        <v>1</v>
      </c>
      <c r="B31" s="1" t="s">
        <v>3074</v>
      </c>
      <c r="K31" s="1">
        <f t="shared" si="0"/>
        <v>2.72</v>
      </c>
    </row>
    <row r="32" spans="1:60" x14ac:dyDescent="0.25">
      <c r="A32" s="1" t="s">
        <v>1</v>
      </c>
      <c r="B32" s="1" t="s">
        <v>3073</v>
      </c>
      <c r="K32" s="1">
        <f t="shared" si="0"/>
        <v>2.72</v>
      </c>
    </row>
    <row r="33" spans="1:60" x14ac:dyDescent="0.25">
      <c r="A33" s="1">
        <v>6</v>
      </c>
      <c r="B33" s="1" t="s">
        <v>3072</v>
      </c>
      <c r="C33" s="1">
        <v>1384.5000015757978</v>
      </c>
      <c r="D33" s="1">
        <v>0</v>
      </c>
      <c r="E33">
        <f>(R33-S33*(1000-T33)/(1000-U33))*AO33</f>
        <v>-0.4485660897245059</v>
      </c>
      <c r="F33">
        <f>IF(AZ33&lt;&gt;0,1/(1/AZ33-1/N33),0)</f>
        <v>4.3444391417081139E-2</v>
      </c>
      <c r="G33">
        <f>((BC33-AP33/2)*S33-E33)/(BC33+AP33/2)</f>
        <v>139.67105059653912</v>
      </c>
      <c r="H33">
        <f>AP33*1000</f>
        <v>27.170039338061244</v>
      </c>
      <c r="I33">
        <f>(AU33-BA33)</f>
        <v>41.244443310616937</v>
      </c>
      <c r="J33">
        <f>(P33+AT33*D33)</f>
        <v>77.472747802734375</v>
      </c>
      <c r="K33" s="1">
        <f t="shared" si="0"/>
        <v>2.72</v>
      </c>
      <c r="L33">
        <f>(K33*AI33+AJ33)</f>
        <v>2.140174012184143</v>
      </c>
      <c r="M33" s="1">
        <v>1</v>
      </c>
      <c r="N33">
        <f>L33*(M33+1)*(M33+1)/(M33*M33+1)</f>
        <v>4.2803480243682861</v>
      </c>
      <c r="O33" s="1">
        <v>26.708185195922852</v>
      </c>
      <c r="P33" s="1">
        <v>77.472747802734375</v>
      </c>
      <c r="Q33" s="1">
        <v>26.959928512573242</v>
      </c>
      <c r="R33" s="1">
        <v>399.84103393554688</v>
      </c>
      <c r="S33" s="1">
        <v>390.63525390625</v>
      </c>
      <c r="T33" s="1">
        <v>8.2288317382335663E-2</v>
      </c>
      <c r="U33" s="1">
        <v>24.095508575439453</v>
      </c>
      <c r="V33" s="1">
        <v>0.20589147508144379</v>
      </c>
      <c r="W33" s="1">
        <v>60.288749694824219</v>
      </c>
      <c r="X33" s="1">
        <v>300.34201049804688</v>
      </c>
      <c r="Y33" s="1">
        <v>299.98626708984375</v>
      </c>
      <c r="Z33" s="1">
        <v>9.9571695327758789</v>
      </c>
      <c r="AA33" s="1">
        <v>88.029808044433594</v>
      </c>
      <c r="AB33" s="1">
        <v>7.4382662773132324</v>
      </c>
      <c r="AC33" s="1">
        <v>0.50714695453643799</v>
      </c>
      <c r="AD33" s="1">
        <v>5.9568725526332855E-2</v>
      </c>
      <c r="AE33" s="1">
        <v>2.9854078311473131E-3</v>
      </c>
      <c r="AF33" s="1">
        <v>2.0299157127737999E-2</v>
      </c>
      <c r="AG33" s="1">
        <v>2.017451636493206E-2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>X33*0.000001/(K33*0.0001)</f>
        <v>1.104198568007525</v>
      </c>
      <c r="AP33">
        <f>(U33-T33)/(1000-U33)*AO33</f>
        <v>2.7170039338061242E-2</v>
      </c>
      <c r="AQ33">
        <f>(P33+273.15)</f>
        <v>350.62274780273435</v>
      </c>
      <c r="AR33">
        <f>(O33+273.15)</f>
        <v>299.85818519592283</v>
      </c>
      <c r="AS33">
        <f>(Y33*AK33+Z33*AL33)*AM33</f>
        <v>47.997801661540507</v>
      </c>
      <c r="AT33">
        <f>((AS33+0.00000010773*(AR33^4-AQ33^4))-AP33*44100)/(L33*0.92*2*29.3+0.00000043092*AQ33^3)</f>
        <v>-14.239025408365265</v>
      </c>
      <c r="AU33">
        <f>0.61365*EXP(17.502*J33/(240.97+J33))</f>
        <v>43.365566305245878</v>
      </c>
      <c r="AV33">
        <f>AU33*1000/AA33</f>
        <v>492.62366087810659</v>
      </c>
      <c r="AW33">
        <f>(AV33-U33)</f>
        <v>468.52815230266714</v>
      </c>
      <c r="AX33">
        <f>IF(D33,P33,(O33+P33)/2)</f>
        <v>52.090466499328613</v>
      </c>
      <c r="AY33">
        <f>0.61365*EXP(17.502*AX33/(240.97+AX33))</f>
        <v>13.771322580487894</v>
      </c>
      <c r="AZ33">
        <f>IF(AW33&lt;&gt;0,(1000-(AV33+U33)/2)/AW33*AP33,0)</f>
        <v>4.3007872971211732E-2</v>
      </c>
      <c r="BA33">
        <f>U33*AA33/1000</f>
        <v>2.1211229946289385</v>
      </c>
      <c r="BB33">
        <f>(AY33-BA33)</f>
        <v>11.650199585858955</v>
      </c>
      <c r="BC33">
        <f>1/(1.6/F33+1.37/N33)</f>
        <v>2.6918801161533706E-2</v>
      </c>
      <c r="BD33">
        <f>G33*AA33*0.001</f>
        <v>12.295215773377711</v>
      </c>
      <c r="BE33">
        <f>G33/S33</f>
        <v>0.35754850387891329</v>
      </c>
      <c r="BF33">
        <f>(1-AP33*AA33/AU33/F33)*100</f>
        <v>-26.952507143041938</v>
      </c>
      <c r="BG33">
        <f>(S33-E33/(N33/1.35))</f>
        <v>390.7767293698526</v>
      </c>
      <c r="BH33">
        <f>E33*BF33/100/BG33</f>
        <v>3.0938333398004142E-4</v>
      </c>
    </row>
    <row r="34" spans="1:60" x14ac:dyDescent="0.25">
      <c r="A34" s="1" t="s">
        <v>1</v>
      </c>
      <c r="B34" s="1" t="s">
        <v>3071</v>
      </c>
      <c r="K34" s="1">
        <f t="shared" si="0"/>
        <v>2.72</v>
      </c>
    </row>
    <row r="35" spans="1:60" x14ac:dyDescent="0.25">
      <c r="A35" s="1" t="s">
        <v>1</v>
      </c>
      <c r="B35" s="1" t="s">
        <v>3070</v>
      </c>
      <c r="K35" s="1">
        <f t="shared" si="0"/>
        <v>2.72</v>
      </c>
    </row>
    <row r="36" spans="1:60" x14ac:dyDescent="0.25">
      <c r="A36" s="1">
        <v>7</v>
      </c>
      <c r="B36" s="1" t="s">
        <v>3069</v>
      </c>
      <c r="C36" s="1">
        <v>1591.0000015869737</v>
      </c>
      <c r="D36" s="1">
        <v>0</v>
      </c>
      <c r="E36">
        <f>(R36-S36*(1000-T36)/(1000-U36))*AO36</f>
        <v>-5.6829538344263797E-2</v>
      </c>
      <c r="F36">
        <f>IF(AZ36&lt;&gt;0,1/(1/AZ36-1/N36),0)</f>
        <v>7.1626593316935994E-2</v>
      </c>
      <c r="G36">
        <f>((BC36-AP36/2)*S36-E36)/(BC36+AP36/2)</f>
        <v>204.92357435813739</v>
      </c>
      <c r="H36">
        <f>AP36*1000</f>
        <v>27.667975146052338</v>
      </c>
      <c r="I36">
        <f>(AU36-BA36)</f>
        <v>28.19015618172714</v>
      </c>
      <c r="J36">
        <f>(P36+AT36*D36)</f>
        <v>69.116630554199219</v>
      </c>
      <c r="K36" s="1">
        <f t="shared" si="0"/>
        <v>2.72</v>
      </c>
      <c r="L36">
        <f>(K36*AI36+AJ36)</f>
        <v>2.140174012184143</v>
      </c>
      <c r="M36" s="1">
        <v>1</v>
      </c>
      <c r="N36">
        <f>L36*(M36+1)*(M36+1)/(M36*M36+1)</f>
        <v>4.2803480243682861</v>
      </c>
      <c r="O36" s="1">
        <v>26.726160049438477</v>
      </c>
      <c r="P36" s="1">
        <v>69.116630554199219</v>
      </c>
      <c r="Q36" s="1">
        <v>26.964967727661133</v>
      </c>
      <c r="R36" s="1">
        <v>399.89337158203125</v>
      </c>
      <c r="S36" s="1">
        <v>390.169189453125</v>
      </c>
      <c r="T36" s="1">
        <v>8.5543043911457062E-2</v>
      </c>
      <c r="U36" s="1">
        <v>24.525934219360352</v>
      </c>
      <c r="V36" s="1">
        <v>0.21381267905235291</v>
      </c>
      <c r="W36" s="1">
        <v>61.301948547363281</v>
      </c>
      <c r="X36" s="1">
        <v>300.36813354492188</v>
      </c>
      <c r="Y36" s="1">
        <v>500.52505493164063</v>
      </c>
      <c r="Z36" s="1">
        <v>9.1046972274780273</v>
      </c>
      <c r="AA36" s="1">
        <v>88.03143310546875</v>
      </c>
      <c r="AB36" s="1">
        <v>7.5142197608947754</v>
      </c>
      <c r="AC36" s="1">
        <v>0.51468658447265625</v>
      </c>
      <c r="AD36" s="1">
        <v>5.3702175617218018E-2</v>
      </c>
      <c r="AE36" s="1">
        <v>4.9395565874874592E-3</v>
      </c>
      <c r="AF36" s="1">
        <v>3.153320774435997E-2</v>
      </c>
      <c r="AG36" s="1">
        <v>2.7688724920153618E-2</v>
      </c>
      <c r="AH36" s="1">
        <v>1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>X36*0.000001/(K36*0.0001)</f>
        <v>1.1042946086210361</v>
      </c>
      <c r="AP36">
        <f>(U36-T36)/(1000-U36)*AO36</f>
        <v>2.7667975146052338E-2</v>
      </c>
      <c r="AQ36">
        <f>(P36+273.15)</f>
        <v>342.2666305541992</v>
      </c>
      <c r="AR36">
        <f>(O36+273.15)</f>
        <v>299.87616004943845</v>
      </c>
      <c r="AS36">
        <f>(Y36*AK36+Z36*AL36)*AM36</f>
        <v>80.084006999045414</v>
      </c>
      <c r="AT36">
        <f>((AS36+0.00000010773*(AR36^4-AQ36^4))-AP36*44100)/(L36*0.92*2*29.3+0.00000043092*AQ36^3)</f>
        <v>-13.171451025746917</v>
      </c>
      <c r="AU36">
        <f>0.61365*EXP(17.502*J36/(240.97+J36))</f>
        <v>30.349209319307889</v>
      </c>
      <c r="AV36">
        <f>AU36*1000/AA36</f>
        <v>344.75423435339383</v>
      </c>
      <c r="AW36">
        <f>(AV36-U36)</f>
        <v>320.22830013403347</v>
      </c>
      <c r="AX36">
        <f>IF(D36,P36,(O36+P36)/2)</f>
        <v>47.921395301818848</v>
      </c>
      <c r="AY36">
        <f>0.61365*EXP(17.502*AX36/(240.97+AX36))</f>
        <v>11.188726466559807</v>
      </c>
      <c r="AZ36">
        <f>IF(AW36&lt;&gt;0,(1000-(AV36+U36)/2)/AW36*AP36,0)</f>
        <v>7.0447733300303239E-2</v>
      </c>
      <c r="BA36">
        <f>U36*AA36/1000</f>
        <v>2.1590531375807478</v>
      </c>
      <c r="BB36">
        <f>(AY36-BA36)</f>
        <v>9.0296733289790581</v>
      </c>
      <c r="BC36">
        <f>1/(1.6/F36+1.37/N36)</f>
        <v>4.4134250394139311E-2</v>
      </c>
      <c r="BD36">
        <f>G36*AA36*0.001</f>
        <v>18.039715927841925</v>
      </c>
      <c r="BE36">
        <f>G36/S36</f>
        <v>0.52521721319247572</v>
      </c>
      <c r="BF36">
        <f>(1-AP36*AA36/AU36/F36)*100</f>
        <v>-12.045255694198232</v>
      </c>
      <c r="BG36">
        <f>(S36-E36/(N36/1.35))</f>
        <v>390.18711320052313</v>
      </c>
      <c r="BH36">
        <f>E36*BF36/100/BG36</f>
        <v>1.7543539937161165E-5</v>
      </c>
    </row>
    <row r="37" spans="1:60" x14ac:dyDescent="0.25">
      <c r="A37" s="1" t="s">
        <v>1</v>
      </c>
      <c r="B37" s="1" t="s">
        <v>3068</v>
      </c>
      <c r="K37" s="1">
        <f t="shared" si="0"/>
        <v>2.72</v>
      </c>
    </row>
    <row r="38" spans="1:60" x14ac:dyDescent="0.25">
      <c r="A38" s="1" t="s">
        <v>1</v>
      </c>
      <c r="B38" s="1" t="s">
        <v>3067</v>
      </c>
      <c r="K38" s="1">
        <f t="shared" si="0"/>
        <v>2.72</v>
      </c>
    </row>
    <row r="39" spans="1:60" x14ac:dyDescent="0.25">
      <c r="A39" s="1">
        <v>8</v>
      </c>
      <c r="B39" s="1" t="s">
        <v>3066</v>
      </c>
      <c r="C39" s="1">
        <v>1797.0000015869737</v>
      </c>
      <c r="D39" s="1">
        <v>0</v>
      </c>
      <c r="E39">
        <f>(R39-S39*(1000-T39)/(1000-U39))*AO39</f>
        <v>0.77419452310944559</v>
      </c>
      <c r="F39">
        <f>IF(AZ39&lt;&gt;0,1/(1/AZ39-1/N39),0)</f>
        <v>4.534800210131474E-2</v>
      </c>
      <c r="G39">
        <f>((BC39-AP39/2)*S39-E39)/(BC39+AP39/2)</f>
        <v>109.97414681647976</v>
      </c>
      <c r="H39">
        <f>AP39*1000</f>
        <v>28.329960335130842</v>
      </c>
      <c r="I39">
        <f>(AU39-BA39)</f>
        <v>41.1807394822277</v>
      </c>
      <c r="J39">
        <f>(P39+AT39*D39)</f>
        <v>77.486587524414063</v>
      </c>
      <c r="K39" s="1">
        <f t="shared" si="0"/>
        <v>2.72</v>
      </c>
      <c r="L39">
        <f>(K39*AI39+AJ39)</f>
        <v>2.140174012184143</v>
      </c>
      <c r="M39" s="1">
        <v>1</v>
      </c>
      <c r="N39">
        <f>L39*(M39+1)*(M39+1)/(M39*M39+1)</f>
        <v>4.2803480243682861</v>
      </c>
      <c r="O39" s="1">
        <v>26.754098892211914</v>
      </c>
      <c r="P39" s="1">
        <v>77.486587524414063</v>
      </c>
      <c r="Q39" s="1">
        <v>26.9730224609375</v>
      </c>
      <c r="R39" s="1">
        <v>400.04714965820313</v>
      </c>
      <c r="S39" s="1">
        <v>389.35610961914063</v>
      </c>
      <c r="T39" s="1">
        <v>9.0112380683422089E-2</v>
      </c>
      <c r="U39" s="1">
        <v>25.103458404541016</v>
      </c>
      <c r="V39" s="1">
        <v>0.22485345602035522</v>
      </c>
      <c r="W39" s="1">
        <v>62.639560699462891</v>
      </c>
      <c r="X39" s="1">
        <v>300.33200073242188</v>
      </c>
      <c r="Y39" s="1">
        <v>749.674560546875</v>
      </c>
      <c r="Z39" s="1">
        <v>9.8406829833984375</v>
      </c>
      <c r="AA39" s="1">
        <v>88.0274658203125</v>
      </c>
      <c r="AB39" s="1">
        <v>7.3642306327819824</v>
      </c>
      <c r="AC39" s="1">
        <v>0.51128321886062622</v>
      </c>
      <c r="AD39" s="1">
        <v>2.8338795527815819E-2</v>
      </c>
      <c r="AE39" s="1">
        <v>7.2188018821179867E-3</v>
      </c>
      <c r="AF39" s="1">
        <v>2.1570628508925438E-2</v>
      </c>
      <c r="AG39" s="1">
        <v>2.6417756453156471E-2</v>
      </c>
      <c r="AH39" s="1">
        <v>0</v>
      </c>
      <c r="AI39" s="1">
        <v>-0.21956524252891541</v>
      </c>
      <c r="AJ39" s="1">
        <v>2.737391471862793</v>
      </c>
      <c r="AK39" s="1">
        <v>1</v>
      </c>
      <c r="AL39" s="1">
        <v>0</v>
      </c>
      <c r="AM39" s="1">
        <v>0.15999999642372131</v>
      </c>
      <c r="AN39" s="1">
        <v>111115</v>
      </c>
      <c r="AO39">
        <f>X39*0.000001/(K39*0.0001)</f>
        <v>1.1041617673986097</v>
      </c>
      <c r="AP39">
        <f>(U39-T39)/(1000-U39)*AO39</f>
        <v>2.8329960335130841E-2</v>
      </c>
      <c r="AQ39">
        <f>(P39+273.15)</f>
        <v>350.63658752441404</v>
      </c>
      <c r="AR39">
        <f>(O39+273.15)</f>
        <v>299.90409889221189</v>
      </c>
      <c r="AS39">
        <f>(Y39*AK39+Z39*AL39)*AM39</f>
        <v>119.94792700645485</v>
      </c>
      <c r="AT39">
        <f>((AS39+0.00000010773*(AR39^4-AQ39^4))-AP39*44100)/(L39*0.92*2*29.3+0.00000043092*AQ39^3)</f>
        <v>-14.081472657634654</v>
      </c>
      <c r="AU39">
        <f>0.61365*EXP(17.502*J39/(240.97+J39))</f>
        <v>43.39053330890507</v>
      </c>
      <c r="AV39">
        <f>AU39*1000/AA39</f>
        <v>492.9203959759185</v>
      </c>
      <c r="AW39">
        <f>(AV39-U39)</f>
        <v>467.81693757137748</v>
      </c>
      <c r="AX39">
        <f>IF(D39,P39,(O39+P39)/2)</f>
        <v>52.120343208312988</v>
      </c>
      <c r="AY39">
        <f>0.61365*EXP(17.502*AX39/(240.97+AX39))</f>
        <v>13.791539682815642</v>
      </c>
      <c r="AZ39">
        <f>IF(AW39&lt;&gt;0,(1000-(AV39+U39)/2)/AW39*AP39,0)</f>
        <v>4.4872600852129137E-2</v>
      </c>
      <c r="BA39">
        <f>U39*AA39/1000</f>
        <v>2.2097938266773709</v>
      </c>
      <c r="BB39">
        <f>(AY39-BA39)</f>
        <v>11.581745856138271</v>
      </c>
      <c r="BC39">
        <f>1/(1.6/F39+1.37/N39)</f>
        <v>2.8087703385948959E-2</v>
      </c>
      <c r="BD39">
        <f>G39*AA39*0.001</f>
        <v>9.680745450005702</v>
      </c>
      <c r="BE39">
        <f>G39/S39</f>
        <v>0.2824513192410259</v>
      </c>
      <c r="BF39">
        <f>(1-AP39*AA39/AU39/F39)*100</f>
        <v>-26.739216993267934</v>
      </c>
      <c r="BG39">
        <f>(S39-E39/(N39/1.35))</f>
        <v>389.11193260356907</v>
      </c>
      <c r="BH39">
        <f>E39*BF39/100/BG39</f>
        <v>-5.3201543344890919E-4</v>
      </c>
    </row>
    <row r="40" spans="1:60" x14ac:dyDescent="0.25">
      <c r="A40" s="1" t="s">
        <v>1</v>
      </c>
      <c r="B40" s="1" t="s">
        <v>3065</v>
      </c>
      <c r="K40" s="1">
        <f t="shared" si="0"/>
        <v>2.72</v>
      </c>
    </row>
    <row r="41" spans="1:60" x14ac:dyDescent="0.25">
      <c r="A41" s="1" t="s">
        <v>1</v>
      </c>
      <c r="B41" s="1" t="s">
        <v>3064</v>
      </c>
      <c r="K41" s="1">
        <f t="shared" si="0"/>
        <v>2.72</v>
      </c>
    </row>
    <row r="42" spans="1:60" x14ac:dyDescent="0.25">
      <c r="A42" s="1">
        <v>9</v>
      </c>
      <c r="B42" s="1" t="s">
        <v>3063</v>
      </c>
      <c r="C42" s="1">
        <v>2004.5000015757978</v>
      </c>
      <c r="D42" s="1">
        <v>0</v>
      </c>
      <c r="E42">
        <f>(R42-S42*(1000-T42)/(1000-U42))*AO42</f>
        <v>0.64641882086346414</v>
      </c>
      <c r="F42">
        <f>IF(AZ42&lt;&gt;0,1/(1/AZ42-1/N42),0)</f>
        <v>0.76812210632332156</v>
      </c>
      <c r="G42">
        <f>((BC42-AP42/2)*S42-E42)/(BC42+AP42/2)</f>
        <v>361.4663665326056</v>
      </c>
      <c r="H42">
        <f>AP42*1000</f>
        <v>29.175562615341303</v>
      </c>
      <c r="I42">
        <f>(AU42-BA42)</f>
        <v>3.7572849377494615</v>
      </c>
      <c r="J42">
        <f>(P42+AT42*D42)</f>
        <v>36.187973022460938</v>
      </c>
      <c r="K42" s="1">
        <f t="shared" si="0"/>
        <v>2.72</v>
      </c>
      <c r="L42">
        <f>(K42*AI42+AJ42)</f>
        <v>2.140174012184143</v>
      </c>
      <c r="M42" s="1">
        <v>1</v>
      </c>
      <c r="N42">
        <f>L42*(M42+1)*(M42+1)/(M42*M42+1)</f>
        <v>4.2803480243682861</v>
      </c>
      <c r="O42" s="1">
        <v>26.824617385864258</v>
      </c>
      <c r="P42" s="1">
        <v>36.187973022460938</v>
      </c>
      <c r="Q42" s="1">
        <v>27.015651702880859</v>
      </c>
      <c r="R42" s="1">
        <v>400.21185302734375</v>
      </c>
      <c r="S42" s="1">
        <v>389.339599609375</v>
      </c>
      <c r="T42" s="1">
        <v>8.9579880237579346E-2</v>
      </c>
      <c r="U42" s="1">
        <v>25.828458786010742</v>
      </c>
      <c r="V42" s="1">
        <v>0.2225847989320755</v>
      </c>
      <c r="W42" s="1">
        <v>64.1776123046875</v>
      </c>
      <c r="X42" s="1">
        <v>300.3543701171875</v>
      </c>
      <c r="Y42" s="1">
        <v>999.5838623046875</v>
      </c>
      <c r="Z42" s="1">
        <v>9.1171779632568359</v>
      </c>
      <c r="AA42" s="1">
        <v>88.021682739257813</v>
      </c>
      <c r="AB42" s="1">
        <v>7.5906023979187012</v>
      </c>
      <c r="AC42" s="1">
        <v>0.51748913526535034</v>
      </c>
      <c r="AD42" s="1">
        <v>4.7067642211914063E-2</v>
      </c>
      <c r="AE42" s="1">
        <v>8.471236564218998E-3</v>
      </c>
      <c r="AF42" s="1">
        <v>7.9284019768238068E-2</v>
      </c>
      <c r="AG42" s="1">
        <v>3.0356714501976967E-2</v>
      </c>
      <c r="AH42" s="1">
        <v>1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>X42*0.000001/(K42*0.0001)</f>
        <v>1.1042440077837774</v>
      </c>
      <c r="AP42">
        <f>(U42-T42)/(1000-U42)*AO42</f>
        <v>2.9175562615341301E-2</v>
      </c>
      <c r="AQ42">
        <f>(P42+273.15)</f>
        <v>309.33797302246091</v>
      </c>
      <c r="AR42">
        <f>(O42+273.15)</f>
        <v>299.97461738586424</v>
      </c>
      <c r="AS42">
        <f>(Y42*AK42+Z42*AL42)*AM42</f>
        <v>159.93341439395954</v>
      </c>
      <c r="AT42">
        <f>((AS42+0.00000010773*(AR42^4-AQ42^4))-AP42*44100)/(L42*0.92*2*29.3+0.00000043092*AQ42^3)</f>
        <v>-9.6836457394727464</v>
      </c>
      <c r="AU42">
        <f>0.61365*EXP(17.502*J42/(240.97+J42))</f>
        <v>6.0307493426556951</v>
      </c>
      <c r="AV42">
        <f>AU42*1000/AA42</f>
        <v>68.514360950361279</v>
      </c>
      <c r="AW42">
        <f>(AV42-U42)</f>
        <v>42.685902164350537</v>
      </c>
      <c r="AX42">
        <f>IF(D42,P42,(O42+P42)/2)</f>
        <v>31.506295204162598</v>
      </c>
      <c r="AY42">
        <f>0.61365*EXP(17.502*AX42/(240.97+AX42))</f>
        <v>4.643260427632443</v>
      </c>
      <c r="AZ42">
        <f>IF(AW42&lt;&gt;0,(1000-(AV42+U42)/2)/AW42*AP42,0)</f>
        <v>0.65125272709580728</v>
      </c>
      <c r="BA42">
        <f>U42*AA42/1000</f>
        <v>2.2734644049062336</v>
      </c>
      <c r="BB42">
        <f>(AY42-BA42)</f>
        <v>2.3697960227262094</v>
      </c>
      <c r="BC42">
        <f>1/(1.6/F42+1.37/N42)</f>
        <v>0.41613443361560043</v>
      </c>
      <c r="BD42">
        <f>G42*AA42*0.001</f>
        <v>31.81687783584529</v>
      </c>
      <c r="BE42">
        <f>G42/S42</f>
        <v>0.92840894400483631</v>
      </c>
      <c r="BF42">
        <f>(1-AP42*AA42/AU42/F42)*100</f>
        <v>44.56202424870547</v>
      </c>
      <c r="BG42">
        <f>(S42-E42/(N42/1.35))</f>
        <v>389.13572240051315</v>
      </c>
      <c r="BH42">
        <f>E42*BF42/100/BG42</f>
        <v>7.4024895459197501E-4</v>
      </c>
    </row>
    <row r="43" spans="1:60" x14ac:dyDescent="0.25">
      <c r="A43" s="1" t="s">
        <v>1</v>
      </c>
      <c r="B43" s="1" t="s">
        <v>3062</v>
      </c>
      <c r="K43" s="1">
        <f t="shared" si="0"/>
        <v>2.72</v>
      </c>
    </row>
    <row r="44" spans="1:60" x14ac:dyDescent="0.25">
      <c r="A44" s="1" t="s">
        <v>1</v>
      </c>
      <c r="B44" s="1" t="s">
        <v>3061</v>
      </c>
      <c r="K44" s="1">
        <f t="shared" si="0"/>
        <v>2.72</v>
      </c>
    </row>
    <row r="45" spans="1:60" x14ac:dyDescent="0.25">
      <c r="A45" s="1">
        <v>10</v>
      </c>
      <c r="B45" s="1" t="s">
        <v>3060</v>
      </c>
      <c r="C45" s="1">
        <v>2211.5000015757978</v>
      </c>
      <c r="D45" s="1">
        <v>0</v>
      </c>
      <c r="E45">
        <f>(R45-S45*(1000-T45)/(1000-U45))*AO45</f>
        <v>0.90730578110050231</v>
      </c>
      <c r="F45">
        <f>IF(AZ45&lt;&gt;0,1/(1/AZ45-1/N45),0)</f>
        <v>0.20434375366384169</v>
      </c>
      <c r="G45">
        <f>((BC45-AP45/2)*S45-E45)/(BC45+AP45/2)</f>
        <v>297.3383186231419</v>
      </c>
      <c r="H45">
        <f>AP45*1000</f>
        <v>30.042647701543338</v>
      </c>
      <c r="I45">
        <f>(AU45-BA45)</f>
        <v>12.254592725705283</v>
      </c>
      <c r="J45">
        <f>(P45+AT45*D45)</f>
        <v>53.276622772216797</v>
      </c>
      <c r="K45" s="1">
        <f t="shared" si="0"/>
        <v>2.72</v>
      </c>
      <c r="L45">
        <f>(K45*AI45+AJ45)</f>
        <v>2.140174012184143</v>
      </c>
      <c r="M45" s="1">
        <v>1</v>
      </c>
      <c r="N45">
        <f>L45*(M45+1)*(M45+1)/(M45*M45+1)</f>
        <v>4.2803480243682861</v>
      </c>
      <c r="O45" s="1">
        <v>26.917425155639648</v>
      </c>
      <c r="P45" s="1">
        <v>53.276622772216797</v>
      </c>
      <c r="Q45" s="1">
        <v>27.084087371826172</v>
      </c>
      <c r="R45" s="1">
        <v>400.12030029296875</v>
      </c>
      <c r="S45" s="1">
        <v>388.72323608398438</v>
      </c>
      <c r="T45" s="1">
        <v>9.3496114015579224E-2</v>
      </c>
      <c r="U45" s="1">
        <v>26.576055526733398</v>
      </c>
      <c r="V45" s="1">
        <v>0.23105183243751526</v>
      </c>
      <c r="W45" s="1">
        <v>65.675956726074219</v>
      </c>
      <c r="X45" s="1">
        <v>300.36489868164063</v>
      </c>
      <c r="Y45" s="1">
        <v>1249.2301025390625</v>
      </c>
      <c r="Z45" s="1">
        <v>9.4064445495605469</v>
      </c>
      <c r="AA45" s="1">
        <v>88.021759033203125</v>
      </c>
      <c r="AB45" s="1">
        <v>7.4816255569458008</v>
      </c>
      <c r="AC45" s="1">
        <v>0.52172356843948364</v>
      </c>
      <c r="AD45" s="1">
        <v>2.8852114453911781E-2</v>
      </c>
      <c r="AE45" s="1">
        <v>4.3982882052659988E-3</v>
      </c>
      <c r="AF45" s="1">
        <v>7.5351819396018982E-2</v>
      </c>
      <c r="AG45" s="1">
        <v>2.4987585842609406E-2</v>
      </c>
      <c r="AH45" s="1">
        <v>1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>X45*0.000001/(K45*0.0001)</f>
        <v>1.1042827157413255</v>
      </c>
      <c r="AP45">
        <f>(U45-T45)/(1000-U45)*AO45</f>
        <v>3.0042647701543339E-2</v>
      </c>
      <c r="AQ45">
        <f>(P45+273.15)</f>
        <v>326.42662277221677</v>
      </c>
      <c r="AR45">
        <f>(O45+273.15)</f>
        <v>300.06742515563963</v>
      </c>
      <c r="AS45">
        <f>(Y45*AK45+Z45*AL45)*AM45</f>
        <v>199.87681193865501</v>
      </c>
      <c r="AT45">
        <f>((AS45+0.00000010773*(AR45^4-AQ45^4))-AP45*44100)/(L45*0.92*2*29.3+0.00000043092*AQ45^3)</f>
        <v>-11.31211834539968</v>
      </c>
      <c r="AU45">
        <f>0.61365*EXP(17.502*J45/(240.97+J45))</f>
        <v>14.593863881332437</v>
      </c>
      <c r="AV45">
        <f>AU45*1000/AA45</f>
        <v>165.79836669507381</v>
      </c>
      <c r="AW45">
        <f>(AV45-U45)</f>
        <v>139.22231116834041</v>
      </c>
      <c r="AX45">
        <f>IF(D45,P45,(O45+P45)/2)</f>
        <v>40.097023963928223</v>
      </c>
      <c r="AY45">
        <f>0.61365*EXP(17.502*AX45/(240.97+AX45))</f>
        <v>7.4521674193622411</v>
      </c>
      <c r="AZ45">
        <f>IF(AW45&lt;&gt;0,(1000-(AV45+U45)/2)/AW45*AP45,0)</f>
        <v>0.19503288644528083</v>
      </c>
      <c r="BA45">
        <f>U45*AA45/1000</f>
        <v>2.3392711556271535</v>
      </c>
      <c r="BB45">
        <f>(AY45-BA45)</f>
        <v>5.1128962637350881</v>
      </c>
      <c r="BC45">
        <f>1/(1.6/F45+1.37/N45)</f>
        <v>0.12269922529310974</v>
      </c>
      <c r="BD45">
        <f>G45*AA45*0.001</f>
        <v>26.172241833183971</v>
      </c>
      <c r="BE45">
        <f>G45/S45</f>
        <v>0.76491007231402397</v>
      </c>
      <c r="BF45">
        <f>(1-AP45*AA45/AU45/F45)*100</f>
        <v>11.32594063878064</v>
      </c>
      <c r="BG45">
        <f>(S45-E45/(N45/1.35))</f>
        <v>388.43707645455413</v>
      </c>
      <c r="BH45">
        <f>E45*BF45/100/BG45</f>
        <v>2.6454970549571268E-4</v>
      </c>
    </row>
    <row r="46" spans="1:60" x14ac:dyDescent="0.25">
      <c r="A46" s="1" t="s">
        <v>1</v>
      </c>
      <c r="B46" s="1" t="s">
        <v>3059</v>
      </c>
      <c r="K46" s="1">
        <f t="shared" si="0"/>
        <v>2.72</v>
      </c>
    </row>
    <row r="47" spans="1:60" x14ac:dyDescent="0.25">
      <c r="A47" s="1" t="s">
        <v>1</v>
      </c>
      <c r="B47" s="1" t="s">
        <v>3058</v>
      </c>
      <c r="K47" s="1">
        <f t="shared" si="0"/>
        <v>2.72</v>
      </c>
    </row>
    <row r="48" spans="1:60" x14ac:dyDescent="0.25">
      <c r="A48" s="1">
        <v>11</v>
      </c>
      <c r="B48" s="1" t="s">
        <v>3057</v>
      </c>
      <c r="C48" s="1">
        <v>2418.0000015869737</v>
      </c>
      <c r="D48" s="1">
        <v>0</v>
      </c>
      <c r="E48">
        <f>(R48-S48*(1000-T48)/(1000-U48))*AO48</f>
        <v>0.95291031526983916</v>
      </c>
      <c r="F48">
        <f>IF(AZ48&lt;&gt;0,1/(1/AZ48-1/N48),0)</f>
        <v>0.20363878082665182</v>
      </c>
      <c r="G48">
        <f>((BC48-AP48/2)*S48-E48)/(BC48+AP48/2)</f>
        <v>293.66404233960469</v>
      </c>
      <c r="H48">
        <f>AP48*1000</f>
        <v>31.149206144869055</v>
      </c>
      <c r="I48">
        <f>(AU48-BA48)</f>
        <v>12.699104117762278</v>
      </c>
      <c r="J48">
        <f>(P48+AT48*D48)</f>
        <v>54.008907318115234</v>
      </c>
      <c r="K48" s="1">
        <f t="shared" si="0"/>
        <v>2.72</v>
      </c>
      <c r="L48">
        <f>(K48*AI48+AJ48)</f>
        <v>2.140174012184143</v>
      </c>
      <c r="M48" s="1">
        <v>1</v>
      </c>
      <c r="N48">
        <f>L48*(M48+1)*(M48+1)/(M48*M48+1)</f>
        <v>4.2803480243682861</v>
      </c>
      <c r="O48" s="1">
        <v>27.022418975830078</v>
      </c>
      <c r="P48" s="1">
        <v>54.008907318115234</v>
      </c>
      <c r="Q48" s="1">
        <v>27.165353775024414</v>
      </c>
      <c r="R48" s="1">
        <v>400.12698364257813</v>
      </c>
      <c r="S48" s="1">
        <v>388.30902099609375</v>
      </c>
      <c r="T48" s="1">
        <v>9.6035592257976532E-2</v>
      </c>
      <c r="U48" s="1">
        <v>27.531169891357422</v>
      </c>
      <c r="V48" s="1">
        <v>0.23587235808372498</v>
      </c>
      <c r="W48" s="1">
        <v>67.619117736816406</v>
      </c>
      <c r="X48" s="1">
        <v>300.32015991210938</v>
      </c>
      <c r="Y48" s="1">
        <v>1598.8968505859375</v>
      </c>
      <c r="Z48" s="1">
        <v>8.9435787200927734</v>
      </c>
      <c r="AA48" s="1">
        <v>88.0233154296875</v>
      </c>
      <c r="AB48" s="1">
        <v>7.6569843292236328</v>
      </c>
      <c r="AC48" s="1">
        <v>0.52097588777542114</v>
      </c>
      <c r="AD48" s="1">
        <v>7.1699239313602448E-2</v>
      </c>
      <c r="AE48" s="1">
        <v>4.0755406953394413E-3</v>
      </c>
      <c r="AF48" s="1">
        <v>2.7410717681050301E-2</v>
      </c>
      <c r="AG48" s="1">
        <v>3.1070530414581299E-2</v>
      </c>
      <c r="AH48" s="1">
        <v>1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>X48*0.000001/(K48*0.0001)</f>
        <v>1.1041182349709902</v>
      </c>
      <c r="AP48">
        <f>(U48-T48)/(1000-U48)*AO48</f>
        <v>3.1149206144869056E-2</v>
      </c>
      <c r="AQ48">
        <f>(P48+273.15)</f>
        <v>327.15890731811521</v>
      </c>
      <c r="AR48">
        <f>(O48+273.15)</f>
        <v>300.17241897583006</v>
      </c>
      <c r="AS48">
        <f>(Y48*AK48+Z48*AL48)*AM48</f>
        <v>255.82349037564927</v>
      </c>
      <c r="AT48">
        <f>((AS48+0.00000010773*(AR48^4-AQ48^4))-AP48*44100)/(L48*0.92*2*29.3+0.00000043092*AQ48^3)</f>
        <v>-11.323604298027085</v>
      </c>
      <c r="AU48">
        <f>0.61365*EXP(17.502*J48/(240.97+J48))</f>
        <v>15.122488969257548</v>
      </c>
      <c r="AV48">
        <f>AU48*1000/AA48</f>
        <v>171.80094723127422</v>
      </c>
      <c r="AW48">
        <f>(AV48-U48)</f>
        <v>144.2697773399168</v>
      </c>
      <c r="AX48">
        <f>IF(D48,P48,(O48+P48)/2)</f>
        <v>40.515663146972656</v>
      </c>
      <c r="AY48">
        <f>0.61365*EXP(17.502*AX48/(240.97+AX48))</f>
        <v>7.6203426060594586</v>
      </c>
      <c r="AZ48">
        <f>IF(AW48&lt;&gt;0,(1000-(AV48+U48)/2)/AW48*AP48,0)</f>
        <v>0.19439059280599988</v>
      </c>
      <c r="BA48">
        <f>U48*AA48/1000</f>
        <v>2.4233848514952698</v>
      </c>
      <c r="BB48">
        <f>(AY48-BA48)</f>
        <v>5.1969577545641883</v>
      </c>
      <c r="BC48">
        <f>1/(1.6/F48+1.37/N48)</f>
        <v>0.12229248975610639</v>
      </c>
      <c r="BD48">
        <f>G48*AA48*0.001</f>
        <v>25.84928262921613</v>
      </c>
      <c r="BE48">
        <f>G48/S48</f>
        <v>0.7562637653544465</v>
      </c>
      <c r="BF48">
        <f>(1-AP48*AA48/AU48/F48)*100</f>
        <v>10.964963594120004</v>
      </c>
      <c r="BG48">
        <f>(S48-E48/(N48/1.35))</f>
        <v>388.00847792849959</v>
      </c>
      <c r="BH48">
        <f>E48*BF48/100/BG48</f>
        <v>2.6928862408312189E-4</v>
      </c>
    </row>
    <row r="49" spans="1:60" x14ac:dyDescent="0.25">
      <c r="A49" s="1" t="s">
        <v>1</v>
      </c>
      <c r="B49" s="1" t="s">
        <v>3056</v>
      </c>
      <c r="K49" s="1">
        <f t="shared" si="0"/>
        <v>2.72</v>
      </c>
    </row>
    <row r="50" spans="1:60" x14ac:dyDescent="0.25">
      <c r="A50" s="1" t="s">
        <v>1</v>
      </c>
      <c r="B50" s="1" t="s">
        <v>3055</v>
      </c>
      <c r="K50" s="1">
        <f t="shared" si="0"/>
        <v>2.72</v>
      </c>
    </row>
    <row r="51" spans="1:60" x14ac:dyDescent="0.25">
      <c r="A51" s="1">
        <v>12</v>
      </c>
      <c r="B51" s="1" t="s">
        <v>3054</v>
      </c>
      <c r="C51" s="1">
        <v>2624.5000015757978</v>
      </c>
      <c r="D51" s="1">
        <v>0</v>
      </c>
      <c r="E51">
        <f>(R51-S51*(1000-T51)/(1000-U51))*AO51</f>
        <v>1.330149377284394</v>
      </c>
      <c r="F51">
        <f>IF(AZ51&lt;&gt;0,1/(1/AZ51-1/N51),0)</f>
        <v>11.882995098222601</v>
      </c>
      <c r="G51">
        <f>((BC51-AP51/2)*S51-E51)/(BC51+AP51/2)</f>
        <v>381.26052859238382</v>
      </c>
      <c r="H51">
        <f>AP51*1000</f>
        <v>32.497345487261555</v>
      </c>
      <c r="I51">
        <f>(AU51-BA51)</f>
        <v>0.87839851931311719</v>
      </c>
      <c r="J51">
        <f>(P51+AT51*D51)</f>
        <v>26.144790649414063</v>
      </c>
      <c r="K51" s="1">
        <f t="shared" si="0"/>
        <v>2.72</v>
      </c>
      <c r="L51">
        <f>(K51*AI51+AJ51)</f>
        <v>2.140174012184143</v>
      </c>
      <c r="M51" s="1">
        <v>1</v>
      </c>
      <c r="N51">
        <f>L51*(M51+1)*(M51+1)/(M51*M51+1)</f>
        <v>4.2803480243682861</v>
      </c>
      <c r="O51" s="1">
        <v>27.132619857788086</v>
      </c>
      <c r="P51" s="1">
        <v>26.144790649414063</v>
      </c>
      <c r="Q51" s="1">
        <v>27.262485504150391</v>
      </c>
      <c r="R51" s="1">
        <v>400.15512084960938</v>
      </c>
      <c r="S51" s="1">
        <v>387.54568481445313</v>
      </c>
      <c r="T51" s="1">
        <v>0.10006909817457199</v>
      </c>
      <c r="U51" s="1">
        <v>28.684450149536133</v>
      </c>
      <c r="V51" s="1">
        <v>0.24419215321540833</v>
      </c>
      <c r="W51" s="1">
        <v>69.996803283691406</v>
      </c>
      <c r="X51" s="1">
        <v>300.36431884765625</v>
      </c>
      <c r="Y51" s="1">
        <v>1999.302978515625</v>
      </c>
      <c r="Z51" s="1">
        <v>8.9273967742919922</v>
      </c>
      <c r="AA51" s="1">
        <v>88.022537231445313</v>
      </c>
      <c r="AB51" s="1">
        <v>7.6786441802978516</v>
      </c>
      <c r="AC51" s="1">
        <v>0.51839321851730347</v>
      </c>
      <c r="AD51" s="1">
        <v>8.6377367377281189E-2</v>
      </c>
      <c r="AE51" s="1">
        <v>9.0138483792543411E-3</v>
      </c>
      <c r="AF51" s="1">
        <v>1.7318552359938622E-2</v>
      </c>
      <c r="AG51" s="1">
        <v>2.737852931022644E-2</v>
      </c>
      <c r="AH51" s="1">
        <v>1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>X51*0.000001/(K51*0.0001)</f>
        <v>1.104280583998736</v>
      </c>
      <c r="AP51">
        <f>(U51-T51)/(1000-U51)*AO51</f>
        <v>3.2497345487261554E-2</v>
      </c>
      <c r="AQ51">
        <f>(P51+273.15)</f>
        <v>299.29479064941404</v>
      </c>
      <c r="AR51">
        <f>(O51+273.15)</f>
        <v>300.28261985778806</v>
      </c>
      <c r="AS51">
        <f>(Y51*AK51+Z51*AL51)*AM51</f>
        <v>319.88846941243537</v>
      </c>
      <c r="AT51">
        <f>((AS51+0.00000010773*(AR51^4-AQ51^4))-AP51*44100)/(L51*0.92*2*29.3+0.00000043092*AQ51^3)</f>
        <v>-8.67990519066608</v>
      </c>
      <c r="AU51">
        <f>0.61365*EXP(17.502*J51/(240.97+J51))</f>
        <v>3.4032766005641983</v>
      </c>
      <c r="AV51">
        <f>AU51*1000/AA51</f>
        <v>38.663695771637066</v>
      </c>
      <c r="AW51">
        <f>(AV51-U51)</f>
        <v>9.9792456221009331</v>
      </c>
      <c r="AX51">
        <f>IF(D51,P51,(O51+P51)/2)</f>
        <v>26.638705253601074</v>
      </c>
      <c r="AY51">
        <f>0.61365*EXP(17.502*AX51/(240.97+AX51))</f>
        <v>3.503910627651988</v>
      </c>
      <c r="AZ51">
        <f>IF(AW51&lt;&gt;0,(1000-(AV51+U51)/2)/AW51*AP51,0)</f>
        <v>3.1468338082339766</v>
      </c>
      <c r="BA51">
        <f>U51*AA51/1000</f>
        <v>2.5248780812510812</v>
      </c>
      <c r="BB51">
        <f>(AY51-BA51)</f>
        <v>0.97903254640090687</v>
      </c>
      <c r="BC51">
        <f>1/(1.6/F51+1.37/N51)</f>
        <v>2.199186377208505</v>
      </c>
      <c r="BD51">
        <f>G51*AA51*0.001</f>
        <v>33.559519072903626</v>
      </c>
      <c r="BE51">
        <f>G51/S51</f>
        <v>0.98378215403152158</v>
      </c>
      <c r="BF51">
        <f>(1-AP51*AA51/AU51/F51)*100</f>
        <v>92.926756572713359</v>
      </c>
      <c r="BG51">
        <f>(S51-E51/(N51/1.35))</f>
        <v>387.12616246507616</v>
      </c>
      <c r="BH51">
        <f>E51*BF51/100/BG51</f>
        <v>3.1929246683089795E-3</v>
      </c>
    </row>
    <row r="52" spans="1:60" x14ac:dyDescent="0.25">
      <c r="A52" s="1" t="s">
        <v>1</v>
      </c>
      <c r="B52" s="1" t="s">
        <v>3053</v>
      </c>
      <c r="K52" s="2">
        <v>9.0775000000000006</v>
      </c>
    </row>
    <row r="53" spans="1:60" x14ac:dyDescent="0.25">
      <c r="A53" s="1" t="s">
        <v>1</v>
      </c>
      <c r="B53" s="1" t="s">
        <v>3052</v>
      </c>
      <c r="K53" s="2">
        <v>9.0775000000000006</v>
      </c>
    </row>
    <row r="54" spans="1:60" x14ac:dyDescent="0.25">
      <c r="A54" s="1" t="s">
        <v>1</v>
      </c>
      <c r="B54" s="1" t="s">
        <v>3051</v>
      </c>
      <c r="K54" s="2">
        <v>9.0775000000000006</v>
      </c>
    </row>
    <row r="55" spans="1:60" x14ac:dyDescent="0.25">
      <c r="A55" s="1" t="s">
        <v>1</v>
      </c>
      <c r="B55" s="1" t="s">
        <v>3050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DA773-308E-44B6-BE08-D7EB9D66ECBF}">
  <dimension ref="A1:BD55"/>
  <sheetViews>
    <sheetView topLeftCell="A11" workbookViewId="0">
      <selection activeCell="K18" sqref="K18:K51"/>
    </sheetView>
  </sheetViews>
  <sheetFormatPr defaultRowHeight="15" x14ac:dyDescent="0.25"/>
  <sheetData>
    <row r="1" spans="1:56" x14ac:dyDescent="0.25">
      <c r="A1" s="1" t="s">
        <v>112</v>
      </c>
    </row>
    <row r="2" spans="1:56" x14ac:dyDescent="0.25">
      <c r="A2" s="1" t="s">
        <v>2243</v>
      </c>
    </row>
    <row r="3" spans="1:56" x14ac:dyDescent="0.25">
      <c r="A3" s="1" t="s">
        <v>110</v>
      </c>
      <c r="B3" s="1" t="s">
        <v>109</v>
      </c>
    </row>
    <row r="4" spans="1:56" x14ac:dyDescent="0.25">
      <c r="A4" s="1" t="s">
        <v>108</v>
      </c>
      <c r="B4" s="1" t="s">
        <v>107</v>
      </c>
      <c r="C4" s="1">
        <v>1</v>
      </c>
      <c r="D4" s="1">
        <v>0.15999999642372131</v>
      </c>
    </row>
    <row r="5" spans="1:56" x14ac:dyDescent="0.25">
      <c r="A5" s="1" t="s">
        <v>106</v>
      </c>
      <c r="B5" s="1">
        <v>4</v>
      </c>
    </row>
    <row r="6" spans="1:56" x14ac:dyDescent="0.25">
      <c r="A6" s="1" t="s">
        <v>105</v>
      </c>
      <c r="B6" s="1" t="s">
        <v>104</v>
      </c>
    </row>
    <row r="7" spans="1:56" x14ac:dyDescent="0.25">
      <c r="A7" s="1" t="s">
        <v>1</v>
      </c>
      <c r="B7" s="1" t="s">
        <v>103</v>
      </c>
    </row>
    <row r="9" spans="1:56" x14ac:dyDescent="0.25">
      <c r="A9" s="1" t="s">
        <v>102</v>
      </c>
      <c r="B9" s="1" t="s">
        <v>101</v>
      </c>
      <c r="C9" s="1" t="s">
        <v>100</v>
      </c>
      <c r="D9" s="1" t="s">
        <v>99</v>
      </c>
      <c r="E9" s="1" t="s">
        <v>98</v>
      </c>
      <c r="F9" s="1" t="s">
        <v>97</v>
      </c>
      <c r="G9" s="1" t="s">
        <v>96</v>
      </c>
      <c r="H9" s="1" t="s">
        <v>95</v>
      </c>
      <c r="I9" s="1" t="s">
        <v>94</v>
      </c>
      <c r="J9" s="1" t="s">
        <v>93</v>
      </c>
      <c r="K9" s="1" t="s">
        <v>92</v>
      </c>
      <c r="L9" s="1" t="s">
        <v>91</v>
      </c>
      <c r="M9" s="1" t="s">
        <v>90</v>
      </c>
      <c r="N9" s="1" t="s">
        <v>89</v>
      </c>
      <c r="O9" s="1" t="s">
        <v>88</v>
      </c>
      <c r="P9" s="1" t="s">
        <v>87</v>
      </c>
      <c r="Q9" s="1" t="s">
        <v>86</v>
      </c>
      <c r="R9" s="1" t="s">
        <v>85</v>
      </c>
      <c r="S9" s="1" t="s">
        <v>84</v>
      </c>
      <c r="T9" s="1" t="s">
        <v>83</v>
      </c>
      <c r="U9" s="1" t="s">
        <v>82</v>
      </c>
      <c r="V9" s="1" t="s">
        <v>81</v>
      </c>
      <c r="W9" s="1" t="s">
        <v>80</v>
      </c>
      <c r="X9" s="1" t="s">
        <v>79</v>
      </c>
      <c r="Y9" s="1" t="s">
        <v>78</v>
      </c>
      <c r="Z9" s="1" t="s">
        <v>77</v>
      </c>
      <c r="AA9" s="1" t="s">
        <v>76</v>
      </c>
      <c r="AB9" s="1" t="s">
        <v>75</v>
      </c>
      <c r="AC9" s="1" t="s">
        <v>74</v>
      </c>
      <c r="AD9" s="1" t="s">
        <v>73</v>
      </c>
      <c r="AE9" s="1" t="s">
        <v>72</v>
      </c>
      <c r="AF9" s="1" t="s">
        <v>71</v>
      </c>
      <c r="AG9" s="1" t="s">
        <v>70</v>
      </c>
      <c r="AH9" s="1" t="s">
        <v>69</v>
      </c>
      <c r="AI9" s="1" t="s">
        <v>68</v>
      </c>
      <c r="AJ9" s="1" t="s">
        <v>67</v>
      </c>
      <c r="AK9" s="1" t="s">
        <v>66</v>
      </c>
      <c r="AL9" s="1" t="s">
        <v>65</v>
      </c>
      <c r="AM9" s="1" t="s">
        <v>64</v>
      </c>
      <c r="AN9" s="1" t="s">
        <v>63</v>
      </c>
      <c r="AO9" s="1" t="s">
        <v>62</v>
      </c>
      <c r="AP9" s="1" t="s">
        <v>61</v>
      </c>
      <c r="AQ9" s="1" t="s">
        <v>60</v>
      </c>
      <c r="AR9" s="1" t="s">
        <v>59</v>
      </c>
      <c r="AS9" s="1" t="s">
        <v>58</v>
      </c>
      <c r="AT9" s="1" t="s">
        <v>57</v>
      </c>
      <c r="AU9" s="1" t="s">
        <v>56</v>
      </c>
      <c r="AV9" s="1" t="s">
        <v>55</v>
      </c>
      <c r="AW9" s="1" t="s">
        <v>54</v>
      </c>
      <c r="AX9" s="1" t="s">
        <v>53</v>
      </c>
      <c r="AY9" s="1" t="s">
        <v>52</v>
      </c>
      <c r="AZ9" s="1" t="s">
        <v>51</v>
      </c>
      <c r="BA9" s="1" t="s">
        <v>50</v>
      </c>
      <c r="BB9" s="1" t="s">
        <v>49</v>
      </c>
      <c r="BC9" s="1" t="s">
        <v>48</v>
      </c>
      <c r="BD9" s="1" t="s">
        <v>47</v>
      </c>
    </row>
    <row r="10" spans="1:56" x14ac:dyDescent="0.25">
      <c r="A10" s="1" t="s">
        <v>46</v>
      </c>
      <c r="B10" s="1" t="s">
        <v>46</v>
      </c>
      <c r="C10" s="1" t="s">
        <v>46</v>
      </c>
      <c r="D10" s="1" t="s">
        <v>46</v>
      </c>
      <c r="E10" s="1" t="s">
        <v>45</v>
      </c>
      <c r="F10" s="1" t="s">
        <v>45</v>
      </c>
      <c r="G10" s="1" t="s">
        <v>45</v>
      </c>
      <c r="H10" s="1" t="s">
        <v>45</v>
      </c>
      <c r="I10" s="1" t="s">
        <v>45</v>
      </c>
      <c r="J10" s="1" t="s">
        <v>45</v>
      </c>
      <c r="K10" s="1" t="s">
        <v>46</v>
      </c>
      <c r="L10" s="1" t="s">
        <v>45</v>
      </c>
      <c r="M10" s="1" t="s">
        <v>46</v>
      </c>
      <c r="N10" s="1" t="s">
        <v>45</v>
      </c>
      <c r="O10" s="1" t="s">
        <v>46</v>
      </c>
      <c r="P10" s="1" t="s">
        <v>46</v>
      </c>
      <c r="Q10" s="1" t="s">
        <v>46</v>
      </c>
      <c r="R10" s="1" t="s">
        <v>46</v>
      </c>
      <c r="S10" s="1" t="s">
        <v>46</v>
      </c>
      <c r="T10" s="1" t="s">
        <v>46</v>
      </c>
      <c r="U10" s="1" t="s">
        <v>46</v>
      </c>
      <c r="V10" s="1" t="s">
        <v>46</v>
      </c>
      <c r="W10" s="1" t="s">
        <v>46</v>
      </c>
      <c r="X10" s="1" t="s">
        <v>46</v>
      </c>
      <c r="Y10" s="1" t="s">
        <v>46</v>
      </c>
      <c r="Z10" s="1" t="s">
        <v>46</v>
      </c>
      <c r="AA10" s="1" t="s">
        <v>46</v>
      </c>
      <c r="AB10" s="1" t="s">
        <v>46</v>
      </c>
      <c r="AC10" s="1" t="s">
        <v>46</v>
      </c>
      <c r="AD10" s="1" t="s">
        <v>46</v>
      </c>
      <c r="AE10" s="1" t="s">
        <v>46</v>
      </c>
      <c r="AF10" s="1" t="s">
        <v>46</v>
      </c>
      <c r="AG10" s="1" t="s">
        <v>46</v>
      </c>
      <c r="AH10" s="1" t="s">
        <v>46</v>
      </c>
      <c r="AI10" s="1" t="s">
        <v>46</v>
      </c>
      <c r="AJ10" s="1" t="s">
        <v>46</v>
      </c>
      <c r="AK10" s="1" t="s">
        <v>45</v>
      </c>
      <c r="AL10" s="1" t="s">
        <v>45</v>
      </c>
      <c r="AM10" s="1" t="s">
        <v>45</v>
      </c>
      <c r="AN10" s="1" t="s">
        <v>45</v>
      </c>
      <c r="AO10" s="1" t="s">
        <v>45</v>
      </c>
      <c r="AP10" s="1" t="s">
        <v>45</v>
      </c>
      <c r="AQ10" s="1" t="s">
        <v>45</v>
      </c>
      <c r="AR10" s="1" t="s">
        <v>45</v>
      </c>
      <c r="AS10" s="1" t="s">
        <v>45</v>
      </c>
      <c r="AT10" s="1" t="s">
        <v>45</v>
      </c>
      <c r="AU10" s="1" t="s">
        <v>45</v>
      </c>
      <c r="AV10" s="1" t="s">
        <v>45</v>
      </c>
      <c r="AW10" s="1" t="s">
        <v>45</v>
      </c>
      <c r="AX10" s="1" t="s">
        <v>45</v>
      </c>
      <c r="AY10" s="1" t="s">
        <v>45</v>
      </c>
      <c r="AZ10" s="1" t="s">
        <v>45</v>
      </c>
      <c r="BA10" s="1" t="s">
        <v>45</v>
      </c>
      <c r="BB10" s="1" t="s">
        <v>45</v>
      </c>
      <c r="BC10" s="1" t="s">
        <v>45</v>
      </c>
      <c r="BD10" s="1" t="s">
        <v>45</v>
      </c>
    </row>
    <row r="11" spans="1:56" x14ac:dyDescent="0.25">
      <c r="A11" s="1" t="s">
        <v>1</v>
      </c>
      <c r="B11" s="1" t="s">
        <v>2242</v>
      </c>
    </row>
    <row r="12" spans="1:56" x14ac:dyDescent="0.25">
      <c r="A12" s="1" t="s">
        <v>1</v>
      </c>
      <c r="B12" s="1" t="s">
        <v>2241</v>
      </c>
    </row>
    <row r="13" spans="1:56" x14ac:dyDescent="0.25">
      <c r="A13" s="1" t="s">
        <v>1</v>
      </c>
      <c r="B13" s="1" t="s">
        <v>2240</v>
      </c>
    </row>
    <row r="14" spans="1:56" x14ac:dyDescent="0.25">
      <c r="A14" s="1" t="s">
        <v>1</v>
      </c>
      <c r="B14" s="1" t="s">
        <v>2239</v>
      </c>
    </row>
    <row r="15" spans="1:56" x14ac:dyDescent="0.25">
      <c r="A15" s="1" t="s">
        <v>1</v>
      </c>
      <c r="B15" s="1" t="s">
        <v>2238</v>
      </c>
    </row>
    <row r="16" spans="1:56" x14ac:dyDescent="0.25">
      <c r="A16" s="1" t="s">
        <v>1</v>
      </c>
      <c r="B16" s="1" t="s">
        <v>2237</v>
      </c>
    </row>
    <row r="17" spans="1:56" x14ac:dyDescent="0.25">
      <c r="A17" s="1" t="s">
        <v>1</v>
      </c>
      <c r="B17" s="1" t="s">
        <v>2236</v>
      </c>
    </row>
    <row r="18" spans="1:56" x14ac:dyDescent="0.25">
      <c r="A18" s="1">
        <v>1</v>
      </c>
      <c r="B18" s="1" t="s">
        <v>2235</v>
      </c>
      <c r="C18" s="1">
        <v>326.50000354275107</v>
      </c>
      <c r="D18" s="1">
        <v>0</v>
      </c>
      <c r="E18">
        <f>(R18-S18*(1000-T18)/(1000-U18))*AK18</f>
        <v>-3.113784380761468</v>
      </c>
      <c r="F18">
        <f>IF(AV18&lt;&gt;0,1/(1/AV18-1/N18),0)</f>
        <v>2.4192646905394359</v>
      </c>
      <c r="G18">
        <f>((AY18-AL18/2)*S18-E18)/(AY18+AL18/2)</f>
        <v>388.80307091813035</v>
      </c>
      <c r="H18">
        <f>AL18*1000</f>
        <v>23.060001949511847</v>
      </c>
      <c r="I18">
        <f>(AQ18-AW18)</f>
        <v>1.2691618492188992</v>
      </c>
      <c r="J18">
        <f>(P18+AP18*D18)</f>
        <v>26.76885986328125</v>
      </c>
      <c r="K18" s="1">
        <f>1.6*1.7</f>
        <v>2.72</v>
      </c>
      <c r="L18">
        <f>(K18*AE18+AF18)</f>
        <v>2.140174012184143</v>
      </c>
      <c r="M18" s="1">
        <v>1</v>
      </c>
      <c r="N18">
        <f>L18*(M18+1)*(M18+1)/(M18*M18+1)</f>
        <v>4.2803480243682861</v>
      </c>
      <c r="O18" s="1">
        <v>27.073015213012695</v>
      </c>
      <c r="P18" s="1">
        <v>26.76885986328125</v>
      </c>
      <c r="Q18" s="1">
        <v>27.186977386474609</v>
      </c>
      <c r="R18" s="1">
        <v>400.03182983398438</v>
      </c>
      <c r="S18" s="1">
        <v>394.61212158203125</v>
      </c>
      <c r="T18" s="1">
        <v>5.3695416450500488</v>
      </c>
      <c r="U18" s="1">
        <v>25.711288452148438</v>
      </c>
      <c r="V18" s="1">
        <v>13.140279769897461</v>
      </c>
      <c r="W18" s="1">
        <v>62.920368194580078</v>
      </c>
      <c r="X18" s="1">
        <v>300.419189453125</v>
      </c>
      <c r="Y18" s="1">
        <v>0.28013080358505249</v>
      </c>
      <c r="Z18" s="1">
        <v>8.7791976928710938</v>
      </c>
      <c r="AA18" s="1">
        <v>87.965103149414063</v>
      </c>
      <c r="AB18" s="1">
        <v>13.464859008789063</v>
      </c>
      <c r="AC18" s="1">
        <v>2.3222568035125732</v>
      </c>
      <c r="AD18" s="1">
        <v>1</v>
      </c>
      <c r="AE18" s="1">
        <v>-0.21956524252891541</v>
      </c>
      <c r="AF18" s="1">
        <v>2.737391471862793</v>
      </c>
      <c r="AG18" s="1">
        <v>1</v>
      </c>
      <c r="AH18" s="1">
        <v>0</v>
      </c>
      <c r="AI18" s="1">
        <v>0.15999999642372131</v>
      </c>
      <c r="AJ18" s="1">
        <v>111115</v>
      </c>
      <c r="AK18">
        <f>X18*0.000001/(K18*0.0001)</f>
        <v>1.1044823141659004</v>
      </c>
      <c r="AL18">
        <f>(U18-T18)/(1000-U18)*AK18</f>
        <v>2.3060001949511848E-2</v>
      </c>
      <c r="AM18">
        <f>(P18+273.15)</f>
        <v>299.91885986328123</v>
      </c>
      <c r="AN18">
        <f>(O18+273.15)</f>
        <v>300.22301521301267</v>
      </c>
      <c r="AO18">
        <f>(Y18*AG18+Z18*AH18)*AI18</f>
        <v>4.4820927571782576E-2</v>
      </c>
      <c r="AP18">
        <f>((AO18+0.00000010773*(AN18^4-AM18^4))-AL18*44100)/(L18*51.4+0.00000043092*AM18^3)</f>
        <v>-8.3314730705272364</v>
      </c>
      <c r="AQ18">
        <f>0.61365*EXP(17.502*J18/(240.97+J18))</f>
        <v>3.5308579900164752</v>
      </c>
      <c r="AR18">
        <f>AQ18*1000/AA18</f>
        <v>40.139303696593167</v>
      </c>
      <c r="AS18">
        <f>(AR18-U18)</f>
        <v>14.42801524444473</v>
      </c>
      <c r="AT18">
        <f>IF(D18,P18,(O18+P18)/2)</f>
        <v>26.920937538146973</v>
      </c>
      <c r="AU18">
        <f>0.61365*EXP(17.502*AT18/(240.97+AT18))</f>
        <v>3.5625733884266442</v>
      </c>
      <c r="AV18">
        <f>IF(AS18&lt;&gt;0,(1000-(AR18+U18)/2)/AS18*AL18,0)</f>
        <v>1.5456557385074248</v>
      </c>
      <c r="AW18">
        <f>U18*AA18/1000</f>
        <v>2.261696140797576</v>
      </c>
      <c r="AX18">
        <f>(AU18-AW18)</f>
        <v>1.3008772476290682</v>
      </c>
      <c r="AY18">
        <f>1/(1.6/F18+1.37/N18)</f>
        <v>1.01892613696526</v>
      </c>
      <c r="AZ18">
        <f>G18*AA18*0.001</f>
        <v>34.201102238122289</v>
      </c>
      <c r="BA18">
        <f>G18/S18</f>
        <v>0.98527908711822643</v>
      </c>
      <c r="BB18">
        <f>(1-AL18*AA18/AQ18/F18)*100</f>
        <v>76.253144020432501</v>
      </c>
      <c r="BC18">
        <f>(S18-E18/(N18/1.35))</f>
        <v>395.59419334117246</v>
      </c>
      <c r="BD18">
        <f>E18*BB18/100/BC18</f>
        <v>-6.0020054093667032E-3</v>
      </c>
    </row>
    <row r="19" spans="1:56" x14ac:dyDescent="0.25">
      <c r="A19" s="1" t="s">
        <v>1</v>
      </c>
      <c r="B19" s="1" t="s">
        <v>2234</v>
      </c>
      <c r="K19" s="1">
        <f t="shared" ref="K19:K51" si="0">1.6*1.7</f>
        <v>2.72</v>
      </c>
    </row>
    <row r="20" spans="1:56" x14ac:dyDescent="0.25">
      <c r="A20" s="1" t="s">
        <v>1</v>
      </c>
      <c r="B20" s="1" t="s">
        <v>2233</v>
      </c>
      <c r="K20" s="1">
        <f t="shared" si="0"/>
        <v>2.72</v>
      </c>
    </row>
    <row r="21" spans="1:56" x14ac:dyDescent="0.25">
      <c r="A21" s="1">
        <v>2</v>
      </c>
      <c r="B21" s="1" t="s">
        <v>2232</v>
      </c>
      <c r="C21" s="1">
        <v>529.50000354275107</v>
      </c>
      <c r="D21" s="1">
        <v>0</v>
      </c>
      <c r="E21">
        <f>(R21-S21*(1000-T21)/(1000-U21))*AK21</f>
        <v>-1.881101454170846</v>
      </c>
      <c r="F21">
        <f>IF(AV21&lt;&gt;0,1/(1/AV21-1/N21),0)</f>
        <v>0.24996451420879104</v>
      </c>
      <c r="G21">
        <f>((AY21-AL21/2)*S21-E21)/(AY21+AL21/2)</f>
        <v>349.33416830539443</v>
      </c>
      <c r="H21">
        <f>AL21*1000</f>
        <v>22.792853316711724</v>
      </c>
      <c r="I21">
        <f>(AQ21-AW21)</f>
        <v>7.8921143559867035</v>
      </c>
      <c r="J21">
        <f>(P21+AP21*D21)</f>
        <v>45.973243713378906</v>
      </c>
      <c r="K21" s="1">
        <f t="shared" si="0"/>
        <v>2.72</v>
      </c>
      <c r="L21">
        <f>(K21*AE21+AF21)</f>
        <v>2.140174012184143</v>
      </c>
      <c r="M21" s="1">
        <v>1</v>
      </c>
      <c r="N21">
        <f>L21*(M21+1)*(M21+1)/(M21*M21+1)</f>
        <v>4.2803480243682861</v>
      </c>
      <c r="O21" s="1">
        <v>27.077186584472656</v>
      </c>
      <c r="P21" s="1">
        <v>45.973243713378906</v>
      </c>
      <c r="Q21" s="1">
        <v>27.223648071289063</v>
      </c>
      <c r="R21" s="1">
        <v>400.01382446289063</v>
      </c>
      <c r="S21" s="1">
        <v>393.59616088867188</v>
      </c>
      <c r="T21" s="1">
        <v>5.3690800666809082</v>
      </c>
      <c r="U21" s="1">
        <v>25.474712371826172</v>
      </c>
      <c r="V21" s="1">
        <v>13.135547637939453</v>
      </c>
      <c r="W21" s="1">
        <v>62.324325561523438</v>
      </c>
      <c r="X21" s="1">
        <v>300.49896240234375</v>
      </c>
      <c r="Y21" s="1">
        <v>24.888696670532227</v>
      </c>
      <c r="Z21" s="1">
        <v>8.9181003570556641</v>
      </c>
      <c r="AA21" s="1">
        <v>87.962516784667969</v>
      </c>
      <c r="AB21" s="1">
        <v>13.344096183776855</v>
      </c>
      <c r="AC21" s="1">
        <v>2.3149383068084717</v>
      </c>
      <c r="AD21" s="1">
        <v>1</v>
      </c>
      <c r="AE21" s="1">
        <v>-0.21956524252891541</v>
      </c>
      <c r="AF21" s="1">
        <v>2.737391471862793</v>
      </c>
      <c r="AG21" s="1">
        <v>1</v>
      </c>
      <c r="AH21" s="1">
        <v>0</v>
      </c>
      <c r="AI21" s="1">
        <v>0.15999999642372131</v>
      </c>
      <c r="AJ21" s="1">
        <v>111115</v>
      </c>
      <c r="AK21">
        <f>X21*0.000001/(K21*0.0001)</f>
        <v>1.10477559706744</v>
      </c>
      <c r="AL21">
        <f>(U21-T21)/(1000-U21)*AK21</f>
        <v>2.2792853316711725E-2</v>
      </c>
      <c r="AM21">
        <f>(P21+273.15)</f>
        <v>319.12324371337888</v>
      </c>
      <c r="AN21">
        <f>(O21+273.15)</f>
        <v>300.22718658447263</v>
      </c>
      <c r="AO21">
        <f>(Y21*AG21+Z21*AH21)*AI21</f>
        <v>3.9821913782762408</v>
      </c>
      <c r="AP21">
        <f>((AO21+0.00000010773*(AN21^4-AM21^4))-AL21*44100)/(L21*51.4+0.00000043092*AM21^3)</f>
        <v>-10.025232592000929</v>
      </c>
      <c r="AQ21">
        <f>0.61365*EXP(17.502*J21/(240.97+J21))</f>
        <v>10.132934170578052</v>
      </c>
      <c r="AR21">
        <f>AQ21*1000/AA21</f>
        <v>115.19604646355732</v>
      </c>
      <c r="AS21">
        <f>(AR21-U21)</f>
        <v>89.721334091731151</v>
      </c>
      <c r="AT21">
        <f>IF(D21,P21,(O21+P21)/2)</f>
        <v>36.525215148925781</v>
      </c>
      <c r="AU21">
        <f>0.61365*EXP(17.502*AT21/(240.97+AT21))</f>
        <v>6.1433141913858273</v>
      </c>
      <c r="AV21">
        <f>IF(AS21&lt;&gt;0,(1000-(AR21+U21)/2)/AS21*AL21,0)</f>
        <v>0.23617247274772621</v>
      </c>
      <c r="AW21">
        <f>U21*AA21/1000</f>
        <v>2.2408198145913483</v>
      </c>
      <c r="AX21">
        <f>(AU21-AW21)</f>
        <v>3.9024943767944791</v>
      </c>
      <c r="AY21">
        <f>1/(1.6/F21+1.37/N21)</f>
        <v>0.14878791419900086</v>
      </c>
      <c r="AZ21">
        <f>G21*AA21*0.001</f>
        <v>30.728312643021283</v>
      </c>
      <c r="BA21">
        <f>G21/S21</f>
        <v>0.88754465367918844</v>
      </c>
      <c r="BB21">
        <f>(1-AL21*AA21/AQ21/F21)*100</f>
        <v>20.84419642665004</v>
      </c>
      <c r="BC21">
        <f>(S21-E21/(N21/1.35))</f>
        <v>394.18945072133812</v>
      </c>
      <c r="BD21">
        <f>E21*BB21/100/BC21</f>
        <v>-9.9470059732553978E-4</v>
      </c>
    </row>
    <row r="22" spans="1:56" x14ac:dyDescent="0.25">
      <c r="A22" s="1" t="s">
        <v>1</v>
      </c>
      <c r="B22" s="1" t="s">
        <v>2231</v>
      </c>
      <c r="K22" s="1">
        <f t="shared" si="0"/>
        <v>2.72</v>
      </c>
    </row>
    <row r="23" spans="1:56" x14ac:dyDescent="0.25">
      <c r="A23" s="1" t="s">
        <v>1</v>
      </c>
      <c r="B23" s="1" t="s">
        <v>2230</v>
      </c>
      <c r="K23" s="1">
        <f t="shared" si="0"/>
        <v>2.72</v>
      </c>
    </row>
    <row r="24" spans="1:56" x14ac:dyDescent="0.25">
      <c r="A24" s="1">
        <v>3</v>
      </c>
      <c r="B24" s="1" t="s">
        <v>2229</v>
      </c>
      <c r="C24" s="1">
        <v>732.50000354275107</v>
      </c>
      <c r="D24" s="1">
        <v>0</v>
      </c>
      <c r="E24">
        <f>(R24-S24*(1000-T24)/(1000-U24))*AK24</f>
        <v>-0.93527739159739398</v>
      </c>
      <c r="F24">
        <f>IF(AV24&lt;&gt;0,1/(1/AV24-1/N24),0)</f>
        <v>0.2437298845870049</v>
      </c>
      <c r="G24">
        <f>((AY24-AL24/2)*S24-E24)/(AY24+AL24/2)</f>
        <v>342.56751250412344</v>
      </c>
      <c r="H24">
        <f>AL24*1000</f>
        <v>22.483367341823897</v>
      </c>
      <c r="I24">
        <f>(AQ24-AW24)</f>
        <v>7.9713915222432252</v>
      </c>
      <c r="J24">
        <f>(P24+AP24*D24)</f>
        <v>46.077278137207031</v>
      </c>
      <c r="K24" s="1">
        <f t="shared" si="0"/>
        <v>2.72</v>
      </c>
      <c r="L24">
        <f>(K24*AE24+AF24)</f>
        <v>2.140174012184143</v>
      </c>
      <c r="M24" s="1">
        <v>1</v>
      </c>
      <c r="N24">
        <f>L24*(M24+1)*(M24+1)/(M24*M24+1)</f>
        <v>4.2803480243682861</v>
      </c>
      <c r="O24" s="1">
        <v>27.041833877563477</v>
      </c>
      <c r="P24" s="1">
        <v>46.077278137207031</v>
      </c>
      <c r="Q24" s="1">
        <v>27.205513000488281</v>
      </c>
      <c r="R24" s="1">
        <v>400.21627807617188</v>
      </c>
      <c r="S24" s="1">
        <v>393.06307983398438</v>
      </c>
      <c r="T24" s="1">
        <v>5.3497405052185059</v>
      </c>
      <c r="U24" s="1">
        <v>25.189619064331055</v>
      </c>
      <c r="V24" s="1">
        <v>13.114963531494141</v>
      </c>
      <c r="W24" s="1">
        <v>61.752700805664063</v>
      </c>
      <c r="X24" s="1">
        <v>300.47711181640625</v>
      </c>
      <c r="Y24" s="1">
        <v>51.258449554443359</v>
      </c>
      <c r="Z24" s="1">
        <v>8.3838882446289063</v>
      </c>
      <c r="AA24" s="1">
        <v>87.959419250488281</v>
      </c>
      <c r="AB24" s="1">
        <v>13.318708419799805</v>
      </c>
      <c r="AC24" s="1">
        <v>2.3055222034454346</v>
      </c>
      <c r="AD24" s="1">
        <v>1</v>
      </c>
      <c r="AE24" s="1">
        <v>-0.21956524252891541</v>
      </c>
      <c r="AF24" s="1">
        <v>2.737391471862793</v>
      </c>
      <c r="AG24" s="1">
        <v>1</v>
      </c>
      <c r="AH24" s="1">
        <v>0</v>
      </c>
      <c r="AI24" s="1">
        <v>0.15999999642372131</v>
      </c>
      <c r="AJ24" s="1">
        <v>111115</v>
      </c>
      <c r="AK24">
        <f>X24*0.000001/(K24*0.0001)</f>
        <v>1.1046952640309051</v>
      </c>
      <c r="AL24">
        <f>(U24-T24)/(1000-U24)*AK24</f>
        <v>2.2483367341823896E-2</v>
      </c>
      <c r="AM24">
        <f>(P24+273.15)</f>
        <v>319.22727813720701</v>
      </c>
      <c r="AN24">
        <f>(O24+273.15)</f>
        <v>300.19183387756345</v>
      </c>
      <c r="AO24">
        <f>(Y24*AG24+Z24*AH24)*AI24</f>
        <v>8.2013517453964369</v>
      </c>
      <c r="AP24">
        <f>((AO24+0.00000010773*(AN24^4-AM24^4))-AL24*44100)/(L24*51.4+0.00000043092*AM24^3)</f>
        <v>-9.8951361744699007</v>
      </c>
      <c r="AQ24">
        <f>0.61365*EXP(17.502*J24/(240.97+J24))</f>
        <v>10.187055786282812</v>
      </c>
      <c r="AR24">
        <f>AQ24*1000/AA24</f>
        <v>115.81540525264737</v>
      </c>
      <c r="AS24">
        <f>(AR24-U24)</f>
        <v>90.625786188316312</v>
      </c>
      <c r="AT24">
        <f>IF(D24,P24,(O24+P24)/2)</f>
        <v>36.559556007385254</v>
      </c>
      <c r="AU24">
        <f>0.61365*EXP(17.502*AT24/(240.97+AT24))</f>
        <v>6.154878195135117</v>
      </c>
      <c r="AV24">
        <f>IF(AS24&lt;&gt;0,(1000-(AR24+U24)/2)/AS24*AL24,0)</f>
        <v>0.23059919633709533</v>
      </c>
      <c r="AW24">
        <f>U24*AA24/1000</f>
        <v>2.2156642640395874</v>
      </c>
      <c r="AX24">
        <f>(AU24-AW24)</f>
        <v>3.9392139310955296</v>
      </c>
      <c r="AY24">
        <f>1/(1.6/F24+1.37/N24)</f>
        <v>0.1452493637352581</v>
      </c>
      <c r="AZ24">
        <f>G24*AA24*0.001</f>
        <v>30.13203945394708</v>
      </c>
      <c r="BA24">
        <f>G24/S24</f>
        <v>0.87153317133934727</v>
      </c>
      <c r="BB24">
        <f>(1-AL24*AA24/AQ24/F24)*100</f>
        <v>20.349915256682216</v>
      </c>
      <c r="BC24">
        <f>(S24-E24/(N24/1.35))</f>
        <v>393.35806156712107</v>
      </c>
      <c r="BD24">
        <f>E24*BB24/100/BC24</f>
        <v>-4.838547247429444E-4</v>
      </c>
    </row>
    <row r="25" spans="1:56" x14ac:dyDescent="0.25">
      <c r="A25" s="1" t="s">
        <v>1</v>
      </c>
      <c r="B25" s="1" t="s">
        <v>2228</v>
      </c>
      <c r="K25" s="1">
        <f t="shared" si="0"/>
        <v>2.72</v>
      </c>
    </row>
    <row r="26" spans="1:56" x14ac:dyDescent="0.25">
      <c r="A26" s="1" t="s">
        <v>1</v>
      </c>
      <c r="B26" s="1" t="s">
        <v>2227</v>
      </c>
      <c r="K26" s="1">
        <f t="shared" si="0"/>
        <v>2.72</v>
      </c>
    </row>
    <row r="27" spans="1:56" x14ac:dyDescent="0.25">
      <c r="A27" s="1">
        <v>4</v>
      </c>
      <c r="B27" s="1" t="s">
        <v>2226</v>
      </c>
      <c r="C27" s="1">
        <v>935.50000354275107</v>
      </c>
      <c r="D27" s="1">
        <v>0</v>
      </c>
      <c r="E27">
        <f>(R27-S27*(1000-T27)/(1000-U27))*AK27</f>
        <v>-2.1355904989243859E-3</v>
      </c>
      <c r="F27">
        <f>IF(AV27&lt;&gt;0,1/(1/AV27-1/N27),0)</f>
        <v>0.24268869962093673</v>
      </c>
      <c r="G27">
        <f>((AY27-AL27/2)*S27-E27)/(AY27+AL27/2)</f>
        <v>335.72786083553422</v>
      </c>
      <c r="H27">
        <f>AL27*1000</f>
        <v>22.413428354547698</v>
      </c>
      <c r="I27">
        <f>(AQ27-AW27)</f>
        <v>7.9789726863439334</v>
      </c>
      <c r="J27">
        <f>(P27+AP27*D27)</f>
        <v>46.077133178710938</v>
      </c>
      <c r="K27" s="1">
        <f t="shared" si="0"/>
        <v>2.72</v>
      </c>
      <c r="L27">
        <f>(K27*AE27+AF27)</f>
        <v>2.140174012184143</v>
      </c>
      <c r="M27" s="1">
        <v>1</v>
      </c>
      <c r="N27">
        <f>L27*(M27+1)*(M27+1)/(M27*M27+1)</f>
        <v>4.2803480243682861</v>
      </c>
      <c r="O27" s="1">
        <v>26.994892120361328</v>
      </c>
      <c r="P27" s="1">
        <v>46.077133178710938</v>
      </c>
      <c r="Q27" s="1">
        <v>27.183176040649414</v>
      </c>
      <c r="R27" s="1">
        <v>400.05206298828125</v>
      </c>
      <c r="S27" s="1">
        <v>392.09823608398438</v>
      </c>
      <c r="T27" s="1">
        <v>5.3224472999572754</v>
      </c>
      <c r="U27" s="1">
        <v>25.103317260742188</v>
      </c>
      <c r="V27" s="1">
        <v>13.083682060241699</v>
      </c>
      <c r="W27" s="1">
        <v>61.709178924560547</v>
      </c>
      <c r="X27" s="1">
        <v>300.46258544921875</v>
      </c>
      <c r="Y27" s="1">
        <v>99.896804809570313</v>
      </c>
      <c r="Z27" s="1">
        <v>8.7334270477294922</v>
      </c>
      <c r="AA27" s="1">
        <v>87.956802368164063</v>
      </c>
      <c r="AB27" s="1">
        <v>13.315580368041992</v>
      </c>
      <c r="AC27" s="1">
        <v>2.2983877658843994</v>
      </c>
      <c r="AD27" s="1">
        <v>1</v>
      </c>
      <c r="AE27" s="1">
        <v>-0.21956524252891541</v>
      </c>
      <c r="AF27" s="1">
        <v>2.737391471862793</v>
      </c>
      <c r="AG27" s="1">
        <v>1</v>
      </c>
      <c r="AH27" s="1">
        <v>0</v>
      </c>
      <c r="AI27" s="1">
        <v>0.15999999642372131</v>
      </c>
      <c r="AJ27" s="1">
        <v>111115</v>
      </c>
      <c r="AK27">
        <f>X27*0.000001/(K27*0.0001)</f>
        <v>1.1046418582691861</v>
      </c>
      <c r="AL27">
        <f>(U27-T27)/(1000-U27)*AK27</f>
        <v>2.2413428354547696E-2</v>
      </c>
      <c r="AM27">
        <f>(P27+273.15)</f>
        <v>319.22713317871091</v>
      </c>
      <c r="AN27">
        <f>(O27+273.15)</f>
        <v>300.14489212036131</v>
      </c>
      <c r="AO27">
        <f>(Y27*AG27+Z27*AH27)*AI27</f>
        <v>15.983488412272436</v>
      </c>
      <c r="AP27">
        <f>((AO27+0.00000010773*(AN27^4-AM27^4))-AL27*44100)/(L27*51.4+0.00000043092*AM27^3)</f>
        <v>-9.8119162310617476</v>
      </c>
      <c r="AQ27">
        <f>0.61365*EXP(17.502*J27/(240.97+J27))</f>
        <v>10.186980201432355</v>
      </c>
      <c r="AR27">
        <f>AQ27*1000/AA27</f>
        <v>115.81799164085494</v>
      </c>
      <c r="AS27">
        <f>(AR27-U27)</f>
        <v>90.714674380112754</v>
      </c>
      <c r="AT27">
        <f>IF(D27,P27,(O27+P27)/2)</f>
        <v>36.536012649536133</v>
      </c>
      <c r="AU27">
        <f>0.61365*EXP(17.502*AT27/(240.97+AT27))</f>
        <v>6.1469481262799777</v>
      </c>
      <c r="AV27">
        <f>IF(AS27&lt;&gt;0,(1000-(AR27+U27)/2)/AS27*AL27,0)</f>
        <v>0.22966696035198053</v>
      </c>
      <c r="AW27">
        <f>U27*AA27/1000</f>
        <v>2.2080075150884224</v>
      </c>
      <c r="AX27">
        <f>(AU27-AW27)</f>
        <v>3.9389406111915553</v>
      </c>
      <c r="AY27">
        <f>1/(1.6/F27+1.37/N27)</f>
        <v>0.14465760450411633</v>
      </c>
      <c r="AZ27">
        <f>G27*AA27*0.001</f>
        <v>29.529549104997571</v>
      </c>
      <c r="BA27">
        <f>G27/S27</f>
        <v>0.85623405039655398</v>
      </c>
      <c r="BB27">
        <f>(1-AL27*AA27/AQ27/F27)*100</f>
        <v>20.258811025617064</v>
      </c>
      <c r="BC27">
        <f>(S27-E27/(N27/1.35))</f>
        <v>392.09890963836762</v>
      </c>
      <c r="BD27">
        <f>E27*BB27/100/BC27</f>
        <v>-1.10340843298226E-6</v>
      </c>
    </row>
    <row r="28" spans="1:56" x14ac:dyDescent="0.25">
      <c r="A28" s="1" t="s">
        <v>1</v>
      </c>
      <c r="B28" s="1" t="s">
        <v>2225</v>
      </c>
      <c r="K28" s="1">
        <f t="shared" si="0"/>
        <v>2.72</v>
      </c>
    </row>
    <row r="29" spans="1:56" x14ac:dyDescent="0.25">
      <c r="A29" s="1" t="s">
        <v>1</v>
      </c>
      <c r="B29" s="1" t="s">
        <v>2224</v>
      </c>
      <c r="K29" s="1">
        <f t="shared" si="0"/>
        <v>2.72</v>
      </c>
    </row>
    <row r="30" spans="1:56" x14ac:dyDescent="0.25">
      <c r="A30" s="1">
        <v>5</v>
      </c>
      <c r="B30" s="1" t="s">
        <v>2223</v>
      </c>
      <c r="C30" s="1">
        <v>1138.5000035427511</v>
      </c>
      <c r="D30" s="1">
        <v>0</v>
      </c>
      <c r="E30">
        <f>(R30-S30*(1000-T30)/(1000-U30))*AK30</f>
        <v>0.53441215493595151</v>
      </c>
      <c r="F30">
        <f>IF(AV30&lt;&gt;0,1/(1/AV30-1/N30),0)</f>
        <v>0.38660192269872085</v>
      </c>
      <c r="G30">
        <f>((AY30-AL30/2)*S30-E30)/(AY30+AL30/2)</f>
        <v>351.92221067081596</v>
      </c>
      <c r="H30">
        <f>AL30*1000</f>
        <v>22.474481593116415</v>
      </c>
      <c r="I30">
        <f>(AQ30-AW30)</f>
        <v>5.2681116926418028</v>
      </c>
      <c r="J30">
        <f>(P30+AP30*D30)</f>
        <v>40.162792205810547</v>
      </c>
      <c r="K30" s="1">
        <f t="shared" si="0"/>
        <v>2.72</v>
      </c>
      <c r="L30">
        <f>(K30*AE30+AF30)</f>
        <v>2.140174012184143</v>
      </c>
      <c r="M30" s="1">
        <v>1</v>
      </c>
      <c r="N30">
        <f>L30*(M30+1)*(M30+1)/(M30*M30+1)</f>
        <v>4.2803480243682861</v>
      </c>
      <c r="O30" s="1">
        <v>26.989406585693359</v>
      </c>
      <c r="P30" s="1">
        <v>40.162792205810547</v>
      </c>
      <c r="Q30" s="1">
        <v>27.169748306274414</v>
      </c>
      <c r="R30" s="1">
        <v>400.00714111328125</v>
      </c>
      <c r="S30" s="1">
        <v>391.55575561523438</v>
      </c>
      <c r="T30" s="1">
        <v>5.2913827896118164</v>
      </c>
      <c r="U30" s="1">
        <v>25.128448486328125</v>
      </c>
      <c r="V30" s="1">
        <v>13.01176643371582</v>
      </c>
      <c r="W30" s="1">
        <v>61.792068481445313</v>
      </c>
      <c r="X30" s="1">
        <v>300.4197998046875</v>
      </c>
      <c r="Y30" s="1">
        <v>150.33457946777344</v>
      </c>
      <c r="Z30" s="1">
        <v>7.8182587623596191</v>
      </c>
      <c r="AA30" s="1">
        <v>87.958518981933594</v>
      </c>
      <c r="AB30" s="1">
        <v>13.325175285339355</v>
      </c>
      <c r="AC30" s="1">
        <v>2.2988142967224121</v>
      </c>
      <c r="AD30" s="1">
        <v>1</v>
      </c>
      <c r="AE30" s="1">
        <v>-0.21956524252891541</v>
      </c>
      <c r="AF30" s="1">
        <v>2.737391471862793</v>
      </c>
      <c r="AG30" s="1">
        <v>1</v>
      </c>
      <c r="AH30" s="1">
        <v>0</v>
      </c>
      <c r="AI30" s="1">
        <v>0.15999999642372131</v>
      </c>
      <c r="AJ30" s="1">
        <v>111115</v>
      </c>
      <c r="AK30">
        <f>X30*0.000001/(K30*0.0001)</f>
        <v>1.1044845581054685</v>
      </c>
      <c r="AL30">
        <f>(U30-T30)/(1000-U30)*AK30</f>
        <v>2.2474481593116415E-2</v>
      </c>
      <c r="AM30">
        <f>(P30+273.15)</f>
        <v>313.31279220581052</v>
      </c>
      <c r="AN30">
        <f>(O30+273.15)</f>
        <v>300.13940658569334</v>
      </c>
      <c r="AO30">
        <f>(Y30*AG30+Z30*AH30)*AI30</f>
        <v>24.053532177205398</v>
      </c>
      <c r="AP30">
        <f>((AO30+0.00000010773*(AN30^4-AM30^4))-AL30*44100)/(L30*51.4+0.00000043092*AM30^3)</f>
        <v>-9.1755070487785737</v>
      </c>
      <c r="AQ30">
        <f>0.61365*EXP(17.502*J30/(240.97+J30))</f>
        <v>7.4783728058130352</v>
      </c>
      <c r="AR30">
        <f>AQ30*1000/AA30</f>
        <v>85.021586224627882</v>
      </c>
      <c r="AS30">
        <f>(AR30-U30)</f>
        <v>59.893137738299757</v>
      </c>
      <c r="AT30">
        <f>IF(D30,P30,(O30+P30)/2)</f>
        <v>33.576099395751953</v>
      </c>
      <c r="AU30">
        <f>0.61365*EXP(17.502*AT30/(240.97+AT30))</f>
        <v>5.2179646358571743</v>
      </c>
      <c r="AV30">
        <f>IF(AS30&lt;&gt;0,(1000-(AR30+U30)/2)/AS30*AL30,0)</f>
        <v>0.35457649960021986</v>
      </c>
      <c r="AW30">
        <f>U30*AA30/1000</f>
        <v>2.2102611131712329</v>
      </c>
      <c r="AX30">
        <f>(AU30-AW30)</f>
        <v>3.0077035226859414</v>
      </c>
      <c r="AY30">
        <f>1/(1.6/F30+1.37/N30)</f>
        <v>0.22428105034494344</v>
      </c>
      <c r="AZ30">
        <f>G30*AA30*0.001</f>
        <v>30.954556447453001</v>
      </c>
      <c r="BA30">
        <f>G30/S30</f>
        <v>0.89877930696703978</v>
      </c>
      <c r="BB30">
        <f>(1-AL30*AA30/AQ30/F30)*100</f>
        <v>31.625136856798285</v>
      </c>
      <c r="BC30">
        <f>(S30-E30/(N30/1.35))</f>
        <v>391.38720473921768</v>
      </c>
      <c r="BD30">
        <f>E30*BB30/100/BC30</f>
        <v>4.3181936795933434E-4</v>
      </c>
    </row>
    <row r="31" spans="1:56" x14ac:dyDescent="0.25">
      <c r="A31" s="1" t="s">
        <v>1</v>
      </c>
      <c r="B31" s="1" t="s">
        <v>2222</v>
      </c>
      <c r="K31" s="1">
        <f t="shared" si="0"/>
        <v>2.72</v>
      </c>
    </row>
    <row r="32" spans="1:56" x14ac:dyDescent="0.25">
      <c r="A32" s="1" t="s">
        <v>1</v>
      </c>
      <c r="B32" s="1" t="s">
        <v>2221</v>
      </c>
      <c r="K32" s="1">
        <f t="shared" si="0"/>
        <v>2.72</v>
      </c>
    </row>
    <row r="33" spans="1:56" x14ac:dyDescent="0.25">
      <c r="A33" s="1">
        <v>6</v>
      </c>
      <c r="B33" s="1" t="s">
        <v>2220</v>
      </c>
      <c r="C33" s="1">
        <v>1341.5000035427511</v>
      </c>
      <c r="D33" s="1">
        <v>0</v>
      </c>
      <c r="E33">
        <f>(R33-S33*(1000-T33)/(1000-U33))*AK33</f>
        <v>1.3907806537627905</v>
      </c>
      <c r="F33">
        <f>IF(AV33&lt;&gt;0,1/(1/AV33-1/N33),0)</f>
        <v>0.26307791133028074</v>
      </c>
      <c r="G33">
        <f>((AY33-AL33/2)*S33-E33)/(AY33+AL33/2)</f>
        <v>329.19586339747286</v>
      </c>
      <c r="H33">
        <f>AL33*1000</f>
        <v>22.751947031550657</v>
      </c>
      <c r="I33">
        <f>(AQ33-AW33)</f>
        <v>7.5240347793219673</v>
      </c>
      <c r="J33">
        <f>(P33+AP33*D33)</f>
        <v>45.228477478027344</v>
      </c>
      <c r="K33" s="1">
        <f t="shared" si="0"/>
        <v>2.72</v>
      </c>
      <c r="L33">
        <f>(K33*AE33+AF33)</f>
        <v>2.140174012184143</v>
      </c>
      <c r="M33" s="1">
        <v>1</v>
      </c>
      <c r="N33">
        <f>L33*(M33+1)*(M33+1)/(M33*M33+1)</f>
        <v>4.2803480243682861</v>
      </c>
      <c r="O33" s="1">
        <v>26.975910186767578</v>
      </c>
      <c r="P33" s="1">
        <v>45.228477478027344</v>
      </c>
      <c r="Q33" s="1">
        <v>27.167829513549805</v>
      </c>
      <c r="R33" s="1">
        <v>399.816162109375</v>
      </c>
      <c r="S33" s="1">
        <v>390.51461791992188</v>
      </c>
      <c r="T33" s="1">
        <v>5.266200065612793</v>
      </c>
      <c r="U33" s="1">
        <v>25.339262008666992</v>
      </c>
      <c r="V33" s="1">
        <v>12.959240913391113</v>
      </c>
      <c r="W33" s="1">
        <v>62.355701446533203</v>
      </c>
      <c r="X33" s="1">
        <v>300.48812866210938</v>
      </c>
      <c r="Y33" s="1">
        <v>299.83761596679688</v>
      </c>
      <c r="Z33" s="1">
        <v>10.405817985534668</v>
      </c>
      <c r="AA33" s="1">
        <v>87.952613830566406</v>
      </c>
      <c r="AB33" s="1">
        <v>13.345883369445801</v>
      </c>
      <c r="AC33" s="1">
        <v>2.3040039539337158</v>
      </c>
      <c r="AD33" s="1">
        <v>1</v>
      </c>
      <c r="AE33" s="1">
        <v>-0.21956524252891541</v>
      </c>
      <c r="AF33" s="1">
        <v>2.737391471862793</v>
      </c>
      <c r="AG33" s="1">
        <v>1</v>
      </c>
      <c r="AH33" s="1">
        <v>0</v>
      </c>
      <c r="AI33" s="1">
        <v>0.15999999642372131</v>
      </c>
      <c r="AJ33" s="1">
        <v>111115</v>
      </c>
      <c r="AK33">
        <f>X33*0.000001/(K33*0.0001)</f>
        <v>1.1047357671401077</v>
      </c>
      <c r="AL33">
        <f>(U33-T33)/(1000-U33)*AK33</f>
        <v>2.2751947031550656E-2</v>
      </c>
      <c r="AM33">
        <f>(P33+273.15)</f>
        <v>318.37847747802732</v>
      </c>
      <c r="AN33">
        <f>(O33+273.15)</f>
        <v>300.12591018676756</v>
      </c>
      <c r="AO33">
        <f>(Y33*AG33+Z33*AH33)*AI33</f>
        <v>47.974017482384625</v>
      </c>
      <c r="AP33">
        <f>((AO33+0.00000010773*(AN33^4-AM33^4))-AL33*44100)/(L33*51.4+0.00000043092*AM33^3)</f>
        <v>-9.5892093633495445</v>
      </c>
      <c r="AQ33">
        <f>0.61365*EXP(17.502*J33/(240.97+J33))</f>
        <v>9.7526891055217977</v>
      </c>
      <c r="AR33">
        <f>AQ33*1000/AA33</f>
        <v>110.88572221752915</v>
      </c>
      <c r="AS33">
        <f>(AR33-U33)</f>
        <v>85.546460208862158</v>
      </c>
      <c r="AT33">
        <f>IF(D33,P33,(O33+P33)/2)</f>
        <v>36.102193832397461</v>
      </c>
      <c r="AU33">
        <f>0.61365*EXP(17.502*AT33/(240.97+AT33))</f>
        <v>6.0024053530812749</v>
      </c>
      <c r="AV33">
        <f>IF(AS33&lt;&gt;0,(1000-(AR33+U33)/2)/AS33*AL33,0)</f>
        <v>0.24784491569892098</v>
      </c>
      <c r="AW33">
        <f>U33*AA33/1000</f>
        <v>2.2286543261998304</v>
      </c>
      <c r="AX33">
        <f>(AU33-AW33)</f>
        <v>3.7737510268814445</v>
      </c>
      <c r="AY33">
        <f>1/(1.6/F33+1.37/N33)</f>
        <v>0.15620323835424238</v>
      </c>
      <c r="AZ33">
        <f>G33*AA33*0.001</f>
        <v>28.953636648017824</v>
      </c>
      <c r="BA33">
        <f>G33/S33</f>
        <v>0.84297961789736919</v>
      </c>
      <c r="BB33">
        <f>(1-AL33*AA33/AQ33/F33)*100</f>
        <v>22.006474253710863</v>
      </c>
      <c r="BC33">
        <f>(S33-E33/(N33/1.35))</f>
        <v>390.07597277427232</v>
      </c>
      <c r="BD33">
        <f>E33*BB33/100/BC33</f>
        <v>7.8462096580609122E-4</v>
      </c>
    </row>
    <row r="34" spans="1:56" x14ac:dyDescent="0.25">
      <c r="A34" s="1" t="s">
        <v>1</v>
      </c>
      <c r="B34" s="1" t="s">
        <v>2219</v>
      </c>
      <c r="K34" s="1">
        <f t="shared" si="0"/>
        <v>2.72</v>
      </c>
    </row>
    <row r="35" spans="1:56" x14ac:dyDescent="0.25">
      <c r="A35" s="1" t="s">
        <v>1</v>
      </c>
      <c r="B35" s="1" t="s">
        <v>2218</v>
      </c>
      <c r="K35" s="1">
        <f t="shared" si="0"/>
        <v>2.72</v>
      </c>
    </row>
    <row r="36" spans="1:56" x14ac:dyDescent="0.25">
      <c r="A36" s="1">
        <v>7</v>
      </c>
      <c r="B36" s="1" t="s">
        <v>2217</v>
      </c>
      <c r="C36" s="1">
        <v>1544.5000035427511</v>
      </c>
      <c r="D36" s="1">
        <v>0</v>
      </c>
      <c r="E36">
        <f>(R36-S36*(1000-T36)/(1000-U36))*AK36</f>
        <v>2.041628490562553</v>
      </c>
      <c r="F36">
        <f>IF(AV36&lt;&gt;0,1/(1/AV36-1/N36),0)</f>
        <v>0.26345142022649998</v>
      </c>
      <c r="G36">
        <f>((AY36-AL36/2)*S36-E36)/(AY36+AL36/2)</f>
        <v>323.93524336772623</v>
      </c>
      <c r="H36">
        <f>AL36*1000</f>
        <v>23.24293407390789</v>
      </c>
      <c r="I36">
        <f>(AQ36-AW36)</f>
        <v>7.6656499756555414</v>
      </c>
      <c r="J36">
        <f>(P36+AP36*D36)</f>
        <v>45.579105377197266</v>
      </c>
      <c r="K36" s="1">
        <f t="shared" si="0"/>
        <v>2.72</v>
      </c>
      <c r="L36">
        <f>(K36*AE36+AF36)</f>
        <v>2.140174012184143</v>
      </c>
      <c r="M36" s="1">
        <v>1</v>
      </c>
      <c r="N36">
        <f>L36*(M36+1)*(M36+1)/(M36*M36+1)</f>
        <v>4.2803480243682861</v>
      </c>
      <c r="O36" s="1">
        <v>26.998735427856445</v>
      </c>
      <c r="P36" s="1">
        <v>45.579105377197266</v>
      </c>
      <c r="Q36" s="1">
        <v>27.170385360717773</v>
      </c>
      <c r="R36" s="1">
        <v>400.09091186523438</v>
      </c>
      <c r="S36" s="1">
        <v>390.03561401367188</v>
      </c>
      <c r="T36" s="1">
        <v>5.2483243942260742</v>
      </c>
      <c r="U36" s="1">
        <v>25.748258590698242</v>
      </c>
      <c r="V36" s="1">
        <v>12.897165298461914</v>
      </c>
      <c r="W36" s="1">
        <v>63.2734375</v>
      </c>
      <c r="X36" s="1">
        <v>300.45440673828125</v>
      </c>
      <c r="Y36" s="1">
        <v>499.19497680664063</v>
      </c>
      <c r="Z36" s="1">
        <v>10.498740196228027</v>
      </c>
      <c r="AA36" s="1">
        <v>87.947280883789063</v>
      </c>
      <c r="AB36" s="1">
        <v>13.411097526550293</v>
      </c>
      <c r="AC36" s="1">
        <v>2.3231308460235596</v>
      </c>
      <c r="AD36" s="1">
        <v>1</v>
      </c>
      <c r="AE36" s="1">
        <v>-0.21956524252891541</v>
      </c>
      <c r="AF36" s="1">
        <v>2.737391471862793</v>
      </c>
      <c r="AG36" s="1">
        <v>1</v>
      </c>
      <c r="AH36" s="1">
        <v>0</v>
      </c>
      <c r="AI36" s="1">
        <v>0.15999999642372131</v>
      </c>
      <c r="AJ36" s="1">
        <v>111115</v>
      </c>
      <c r="AK36">
        <f>X36*0.000001/(K36*0.0001)</f>
        <v>1.1046117894789751</v>
      </c>
      <c r="AL36">
        <f>(U36-T36)/(1000-U36)*AK36</f>
        <v>2.324293407390789E-2</v>
      </c>
      <c r="AM36">
        <f>(P36+273.15)</f>
        <v>318.72910537719724</v>
      </c>
      <c r="AN36">
        <f>(O36+273.15)</f>
        <v>300.14873542785642</v>
      </c>
      <c r="AO36">
        <f>(Y36*AG36+Z36*AH36)*AI36</f>
        <v>79.871194503802144</v>
      </c>
      <c r="AP36">
        <f>((AO36+0.00000010773*(AN36^4-AM36^4))-AL36*44100)/(L36*51.4+0.00000043092*AM36^3)</f>
        <v>-9.5402614188411601</v>
      </c>
      <c r="AQ36">
        <f>0.61365*EXP(17.502*J36/(240.97+J36))</f>
        <v>9.9301393062001146</v>
      </c>
      <c r="AR36">
        <f>AQ36*1000/AA36</f>
        <v>112.9101344170209</v>
      </c>
      <c r="AS36">
        <f>(AR36-U36)</f>
        <v>87.161875826322657</v>
      </c>
      <c r="AT36">
        <f>IF(D36,P36,(O36+P36)/2)</f>
        <v>36.288920402526855</v>
      </c>
      <c r="AU36">
        <f>0.61365*EXP(17.502*AT36/(240.97+AT36))</f>
        <v>6.0642541941993375</v>
      </c>
      <c r="AV36">
        <f>IF(AS36&lt;&gt;0,(1000-(AR36+U36)/2)/AS36*AL36,0)</f>
        <v>0.24817639507064182</v>
      </c>
      <c r="AW36">
        <f>U36*AA36/1000</f>
        <v>2.2644893305445732</v>
      </c>
      <c r="AX36">
        <f>(AU36-AW36)</f>
        <v>3.7997648636547643</v>
      </c>
      <c r="AY36">
        <f>1/(1.6/F36+1.37/N36)</f>
        <v>0.15641390772746555</v>
      </c>
      <c r="AZ36">
        <f>G36*AA36*0.001</f>
        <v>28.489223836619985</v>
      </c>
      <c r="BA36">
        <f>G36/S36</f>
        <v>0.83052734603966538</v>
      </c>
      <c r="BB36">
        <f>(1-AL36*AA36/AQ36/F36)*100</f>
        <v>21.8628652476458</v>
      </c>
      <c r="BC36">
        <f>(S36-E36/(N36/1.35))</f>
        <v>389.39169477005703</v>
      </c>
      <c r="BD36">
        <f>E36*BB36/100/BC36</f>
        <v>1.1462968824047951E-3</v>
      </c>
    </row>
    <row r="37" spans="1:56" x14ac:dyDescent="0.25">
      <c r="A37" s="1" t="s">
        <v>1</v>
      </c>
      <c r="B37" s="1" t="s">
        <v>2216</v>
      </c>
      <c r="K37" s="1">
        <f t="shared" si="0"/>
        <v>2.72</v>
      </c>
    </row>
    <row r="38" spans="1:56" x14ac:dyDescent="0.25">
      <c r="A38" s="1" t="s">
        <v>1</v>
      </c>
      <c r="B38" s="1" t="s">
        <v>2215</v>
      </c>
      <c r="K38" s="1">
        <f t="shared" si="0"/>
        <v>2.72</v>
      </c>
    </row>
    <row r="39" spans="1:56" x14ac:dyDescent="0.25">
      <c r="A39" s="1">
        <v>8</v>
      </c>
      <c r="B39" s="1" t="s">
        <v>2214</v>
      </c>
      <c r="C39" s="1">
        <v>1746.5000035427511</v>
      </c>
      <c r="D39" s="1">
        <v>0</v>
      </c>
      <c r="E39">
        <f>(R39-S39*(1000-T39)/(1000-U39))*AK39</f>
        <v>2.2666545081807623</v>
      </c>
      <c r="F39">
        <f>IF(AV39&lt;&gt;0,1/(1/AV39-1/N39),0)</f>
        <v>0.27870109492642781</v>
      </c>
      <c r="G39">
        <f>((AY39-AL39/2)*S39-E39)/(AY39+AL39/2)</f>
        <v>324.16308863611135</v>
      </c>
      <c r="H39">
        <f>AL39*1000</f>
        <v>23.884330703580098</v>
      </c>
      <c r="I39">
        <f>(AQ39-AW39)</f>
        <v>7.475198487066633</v>
      </c>
      <c r="J39">
        <f>(P39+AP39*D39)</f>
        <v>45.295860290527344</v>
      </c>
      <c r="K39" s="1">
        <f t="shared" si="0"/>
        <v>2.72</v>
      </c>
      <c r="L39">
        <f>(K39*AE39+AF39)</f>
        <v>2.140174012184143</v>
      </c>
      <c r="M39" s="1">
        <v>1</v>
      </c>
      <c r="N39">
        <f>L39*(M39+1)*(M39+1)/(M39*M39+1)</f>
        <v>4.2803480243682861</v>
      </c>
      <c r="O39" s="1">
        <v>26.989721298217773</v>
      </c>
      <c r="P39" s="1">
        <v>45.295860290527344</v>
      </c>
      <c r="Q39" s="1">
        <v>27.162054061889648</v>
      </c>
      <c r="R39" s="1">
        <v>400.03607177734375</v>
      </c>
      <c r="S39" s="1">
        <v>389.56155395507813</v>
      </c>
      <c r="T39" s="1">
        <v>5.2299981117248535</v>
      </c>
      <c r="U39" s="1">
        <v>26.282632827758789</v>
      </c>
      <c r="V39" s="1">
        <v>12.858336448669434</v>
      </c>
      <c r="W39" s="1">
        <v>64.617790222167969</v>
      </c>
      <c r="X39" s="1">
        <v>300.47506713867188</v>
      </c>
      <c r="Y39" s="1">
        <v>749.7821044921875</v>
      </c>
      <c r="Z39" s="1">
        <v>10.627184867858887</v>
      </c>
      <c r="AA39" s="1">
        <v>87.94317626953125</v>
      </c>
      <c r="AB39" s="1">
        <v>13.396531105041504</v>
      </c>
      <c r="AC39" s="1">
        <v>2.3356349468231201</v>
      </c>
      <c r="AD39" s="1">
        <v>1</v>
      </c>
      <c r="AE39" s="1">
        <v>-0.21956524252891541</v>
      </c>
      <c r="AF39" s="1">
        <v>2.737391471862793</v>
      </c>
      <c r="AG39" s="1">
        <v>1</v>
      </c>
      <c r="AH39" s="1">
        <v>0</v>
      </c>
      <c r="AI39" s="1">
        <v>0.15999999642372131</v>
      </c>
      <c r="AJ39" s="1">
        <v>111115</v>
      </c>
      <c r="AK39">
        <f>X39*0.000001/(K39*0.0001)</f>
        <v>1.1046877468333522</v>
      </c>
      <c r="AL39">
        <f>(U39-T39)/(1000-U39)*AK39</f>
        <v>2.3884330703580099E-2</v>
      </c>
      <c r="AM39">
        <f>(P39+273.15)</f>
        <v>318.44586029052732</v>
      </c>
      <c r="AN39">
        <f>(O39+273.15)</f>
        <v>300.13972129821775</v>
      </c>
      <c r="AO39">
        <f>(Y39*AG39+Z39*AH39)*AI39</f>
        <v>119.96513403732024</v>
      </c>
      <c r="AP39">
        <f>((AO39+0.00000010773*(AN39^4-AM39^4))-AL39*44100)/(L39*51.4+0.00000043092*AM39^3)</f>
        <v>-9.4168311410046197</v>
      </c>
      <c r="AQ39">
        <f>0.61365*EXP(17.502*J39/(240.97+J39))</f>
        <v>9.7865766986655931</v>
      </c>
      <c r="AR39">
        <f>AQ39*1000/AA39</f>
        <v>111.28295694792007</v>
      </c>
      <c r="AS39">
        <f>(AR39-U39)</f>
        <v>85.000324120161281</v>
      </c>
      <c r="AT39">
        <f>IF(D39,P39,(O39+P39)/2)</f>
        <v>36.142790794372559</v>
      </c>
      <c r="AU39">
        <f>0.61365*EXP(17.502*AT39/(240.97+AT39))</f>
        <v>6.0158053381432</v>
      </c>
      <c r="AV39">
        <f>IF(AS39&lt;&gt;0,(1000-(AR39+U39)/2)/AS39*AL39,0)</f>
        <v>0.26166370439153358</v>
      </c>
      <c r="AW39">
        <f>U39*AA39/1000</f>
        <v>2.3113782115989596</v>
      </c>
      <c r="AX39">
        <f>(AU39-AW39)</f>
        <v>3.7044271265442403</v>
      </c>
      <c r="AY39">
        <f>1/(1.6/F39+1.37/N39)</f>
        <v>0.164989685201721</v>
      </c>
      <c r="AZ39">
        <f>G39*AA39*0.001</f>
        <v>28.507931644001225</v>
      </c>
      <c r="BA39">
        <f>G39/S39</f>
        <v>0.83212289648452287</v>
      </c>
      <c r="BB39">
        <f>(1-AL39*AA39/AQ39/F39)*100</f>
        <v>22.990244608674182</v>
      </c>
      <c r="BC39">
        <f>(S39-E39/(N39/1.35))</f>
        <v>388.84666264983298</v>
      </c>
      <c r="BD39">
        <f>E39*BB39/100/BC39</f>
        <v>1.3401411556759875E-3</v>
      </c>
    </row>
    <row r="40" spans="1:56" x14ac:dyDescent="0.25">
      <c r="A40" s="1" t="s">
        <v>1</v>
      </c>
      <c r="B40" s="1" t="s">
        <v>2213</v>
      </c>
      <c r="K40" s="1">
        <f t="shared" si="0"/>
        <v>2.72</v>
      </c>
    </row>
    <row r="41" spans="1:56" x14ac:dyDescent="0.25">
      <c r="A41" s="1" t="s">
        <v>1</v>
      </c>
      <c r="B41" s="1" t="s">
        <v>2212</v>
      </c>
      <c r="K41" s="1">
        <f t="shared" si="0"/>
        <v>2.72</v>
      </c>
    </row>
    <row r="42" spans="1:56" x14ac:dyDescent="0.25">
      <c r="A42" s="1">
        <v>9</v>
      </c>
      <c r="B42" s="1" t="s">
        <v>2211</v>
      </c>
      <c r="C42" s="1">
        <v>1950.0000035315752</v>
      </c>
      <c r="D42" s="1">
        <v>0</v>
      </c>
      <c r="E42">
        <f>(R42-S42*(1000-T42)/(1000-U42))*AK42</f>
        <v>2.433693102706854</v>
      </c>
      <c r="F42">
        <f>IF(AV42&lt;&gt;0,1/(1/AV42-1/N42),0)</f>
        <v>0.31801788166347783</v>
      </c>
      <c r="G42">
        <f>((AY42-AL42/2)*S42-E42)/(AY42+AL42/2)</f>
        <v>328.79875589076244</v>
      </c>
      <c r="H42">
        <f>AL42*1000</f>
        <v>24.67429959721191</v>
      </c>
      <c r="I42">
        <f>(AQ42-AW42)</f>
        <v>6.8472309550312964</v>
      </c>
      <c r="J42">
        <f>(P42+AP42*D42)</f>
        <v>44.135856628417969</v>
      </c>
      <c r="K42" s="1">
        <f t="shared" si="0"/>
        <v>2.72</v>
      </c>
      <c r="L42">
        <f>(K42*AE42+AF42)</f>
        <v>2.140174012184143</v>
      </c>
      <c r="M42" s="1">
        <v>1</v>
      </c>
      <c r="N42">
        <f>L42*(M42+1)*(M42+1)/(M42*M42+1)</f>
        <v>4.2803480243682861</v>
      </c>
      <c r="O42" s="1">
        <v>27.024730682373047</v>
      </c>
      <c r="P42" s="1">
        <v>44.135856628417969</v>
      </c>
      <c r="Q42" s="1">
        <v>27.177593231201172</v>
      </c>
      <c r="R42" s="1">
        <v>400.12249755859375</v>
      </c>
      <c r="S42" s="1">
        <v>389.22518920898438</v>
      </c>
      <c r="T42" s="1">
        <v>5.2140469551086426</v>
      </c>
      <c r="U42" s="1">
        <v>26.949136734008789</v>
      </c>
      <c r="V42" s="1">
        <v>12.792561531066895</v>
      </c>
      <c r="W42" s="1">
        <v>66.119178771972656</v>
      </c>
      <c r="X42" s="1">
        <v>300.4608154296875</v>
      </c>
      <c r="Y42" s="1">
        <v>1000.3944091796875</v>
      </c>
      <c r="Z42" s="1">
        <v>10.443626403808594</v>
      </c>
      <c r="AA42" s="1">
        <v>87.941612243652344</v>
      </c>
      <c r="AB42" s="1">
        <v>13.545110702514648</v>
      </c>
      <c r="AC42" s="1">
        <v>2.3554184436798096</v>
      </c>
      <c r="AD42" s="1">
        <v>1</v>
      </c>
      <c r="AE42" s="1">
        <v>-0.21956524252891541</v>
      </c>
      <c r="AF42" s="1">
        <v>2.737391471862793</v>
      </c>
      <c r="AG42" s="1">
        <v>1</v>
      </c>
      <c r="AH42" s="1">
        <v>0</v>
      </c>
      <c r="AI42" s="1">
        <v>0.15999999642372131</v>
      </c>
      <c r="AJ42" s="1">
        <v>111115</v>
      </c>
      <c r="AK42">
        <f>X42*0.000001/(K42*0.0001)</f>
        <v>1.1046353508444391</v>
      </c>
      <c r="AL42">
        <f>(U42-T42)/(1000-U42)*AK42</f>
        <v>2.4674299597211909E-2</v>
      </c>
      <c r="AM42">
        <f>(P42+273.15)</f>
        <v>317.28585662841795</v>
      </c>
      <c r="AN42">
        <f>(O42+273.15)</f>
        <v>300.17473068237302</v>
      </c>
      <c r="AO42">
        <f>(Y42*AG42+Z42*AH42)*AI42</f>
        <v>160.0631018910608</v>
      </c>
      <c r="AP42">
        <f>((AO42+0.00000010773*(AN42^4-AM42^4))-AL42*44100)/(L42*51.4+0.00000043092*AM42^3)</f>
        <v>-9.2528507480239384</v>
      </c>
      <c r="AQ42">
        <f>0.61365*EXP(17.502*J42/(240.97+J42))</f>
        <v>9.2171814879946652</v>
      </c>
      <c r="AR42">
        <f>AQ42*1000/AA42</f>
        <v>104.81024003127671</v>
      </c>
      <c r="AS42">
        <f>(AR42-U42)</f>
        <v>77.861103297267917</v>
      </c>
      <c r="AT42">
        <f>IF(D42,P42,(O42+P42)/2)</f>
        <v>35.580293655395508</v>
      </c>
      <c r="AU42">
        <f>0.61365*EXP(17.502*AT42/(240.97+AT42))</f>
        <v>5.8324348444450003</v>
      </c>
      <c r="AV42">
        <f>IF(AS42&lt;&gt;0,(1000-(AR42+U42)/2)/AS42*AL42,0)</f>
        <v>0.29602411798210909</v>
      </c>
      <c r="AW42">
        <f>U42*AA42/1000</f>
        <v>2.3699505329633683</v>
      </c>
      <c r="AX42">
        <f>(AU42-AW42)</f>
        <v>3.4624843114816319</v>
      </c>
      <c r="AY42">
        <f>1/(1.6/F42+1.37/N42)</f>
        <v>0.18687288744846814</v>
      </c>
      <c r="AZ42">
        <f>G42*AA42*0.001</f>
        <v>28.915092696740732</v>
      </c>
      <c r="BA42">
        <f>G42/S42</f>
        <v>0.84475199706107018</v>
      </c>
      <c r="BB42">
        <f>(1-AL42*AA42/AQ42/F42)*100</f>
        <v>25.973097488630859</v>
      </c>
      <c r="BC42">
        <f>(S42-E42/(N42/1.35))</f>
        <v>388.45761478046836</v>
      </c>
      <c r="BD42">
        <f>E42*BB42/100/BC42</f>
        <v>1.6272186670799654E-3</v>
      </c>
    </row>
    <row r="43" spans="1:56" x14ac:dyDescent="0.25">
      <c r="A43" s="1" t="s">
        <v>1</v>
      </c>
      <c r="B43" s="1" t="s">
        <v>2210</v>
      </c>
      <c r="K43" s="1">
        <f t="shared" si="0"/>
        <v>2.72</v>
      </c>
    </row>
    <row r="44" spans="1:56" x14ac:dyDescent="0.25">
      <c r="A44" s="1" t="s">
        <v>1</v>
      </c>
      <c r="B44" s="1" t="s">
        <v>2209</v>
      </c>
      <c r="K44" s="1">
        <f t="shared" si="0"/>
        <v>2.72</v>
      </c>
    </row>
    <row r="45" spans="1:56" x14ac:dyDescent="0.25">
      <c r="A45" s="1">
        <v>10</v>
      </c>
      <c r="B45" s="1" t="s">
        <v>2208</v>
      </c>
      <c r="C45" s="1">
        <v>2153.0000035315752</v>
      </c>
      <c r="D45" s="1">
        <v>0</v>
      </c>
      <c r="E45">
        <f>(R45-S45*(1000-T45)/(1000-U45))*AK45</f>
        <v>2.4715386444957361</v>
      </c>
      <c r="F45">
        <f>IF(AV45&lt;&gt;0,1/(1/AV45-1/N45),0)</f>
        <v>0.32332065006343164</v>
      </c>
      <c r="G45">
        <f>((AY45-AL45/2)*S45-E45)/(AY45+AL45/2)</f>
        <v>327.36509297092317</v>
      </c>
      <c r="H45">
        <f>AL45*1000</f>
        <v>25.637203734114848</v>
      </c>
      <c r="I45">
        <f>(AQ45-AW45)</f>
        <v>6.9934905682588937</v>
      </c>
      <c r="J45">
        <f>(P45+AP45*D45)</f>
        <v>44.586391448974609</v>
      </c>
      <c r="K45" s="1">
        <f t="shared" si="0"/>
        <v>2.72</v>
      </c>
      <c r="L45">
        <f>(K45*AE45+AF45)</f>
        <v>2.140174012184143</v>
      </c>
      <c r="M45" s="1">
        <v>1</v>
      </c>
      <c r="N45">
        <f>L45*(M45+1)*(M45+1)/(M45*M45+1)</f>
        <v>4.2803480243682861</v>
      </c>
      <c r="O45" s="1">
        <v>27.087692260742188</v>
      </c>
      <c r="P45" s="1">
        <v>44.586391448974609</v>
      </c>
      <c r="Q45" s="1">
        <v>27.214714050292969</v>
      </c>
      <c r="R45" s="1">
        <v>400.0108642578125</v>
      </c>
      <c r="S45" s="1">
        <v>388.751708984375</v>
      </c>
      <c r="T45" s="1">
        <v>5.1979355812072754</v>
      </c>
      <c r="U45" s="1">
        <v>27.760963439941406</v>
      </c>
      <c r="V45" s="1">
        <v>12.705961227416992</v>
      </c>
      <c r="W45" s="1">
        <v>67.859573364257813</v>
      </c>
      <c r="X45" s="1">
        <v>300.47976684570313</v>
      </c>
      <c r="Y45" s="1">
        <v>1249.787109375</v>
      </c>
      <c r="Z45" s="1">
        <v>10.454128265380859</v>
      </c>
      <c r="AA45" s="1">
        <v>87.941474914550781</v>
      </c>
      <c r="AB45" s="1">
        <v>13.616799354553223</v>
      </c>
      <c r="AC45" s="1">
        <v>2.37857985496521</v>
      </c>
      <c r="AD45" s="1">
        <v>1</v>
      </c>
      <c r="AE45" s="1">
        <v>-0.21956524252891541</v>
      </c>
      <c r="AF45" s="1">
        <v>2.737391471862793</v>
      </c>
      <c r="AG45" s="1">
        <v>1</v>
      </c>
      <c r="AH45" s="1">
        <v>0</v>
      </c>
      <c r="AI45" s="1">
        <v>0.15999999642372131</v>
      </c>
      <c r="AJ45" s="1">
        <v>111115</v>
      </c>
      <c r="AK45">
        <f>X45*0.000001/(K45*0.0001)</f>
        <v>1.1047050251680259</v>
      </c>
      <c r="AL45">
        <f>(U45-T45)/(1000-U45)*AK45</f>
        <v>2.563720373411485E-2</v>
      </c>
      <c r="AM45">
        <f>(P45+273.15)</f>
        <v>317.73639144897459</v>
      </c>
      <c r="AN45">
        <f>(O45+273.15)</f>
        <v>300.23769226074216</v>
      </c>
      <c r="AO45">
        <f>(Y45*AG45+Z45*AH45)*AI45</f>
        <v>199.965933030413</v>
      </c>
      <c r="AP45">
        <f>((AO45+0.00000010773*(AN45^4-AM45^4))-AL45*44100)/(L45*51.4+0.00000043092*AM45^3)</f>
        <v>-9.3134051883283373</v>
      </c>
      <c r="AQ45">
        <f>0.61365*EXP(17.502*J45/(240.97+J45))</f>
        <v>9.4348306382162619</v>
      </c>
      <c r="AR45">
        <f>AQ45*1000/AA45</f>
        <v>107.28533547320774</v>
      </c>
      <c r="AS45">
        <f>(AR45-U45)</f>
        <v>79.524372033266332</v>
      </c>
      <c r="AT45">
        <f>IF(D45,P45,(O45+P45)/2)</f>
        <v>35.837041854858398</v>
      </c>
      <c r="AU45">
        <f>0.61365*EXP(17.502*AT45/(240.97+AT45))</f>
        <v>5.9155216184742114</v>
      </c>
      <c r="AV45">
        <f>IF(AS45&lt;&gt;0,(1000-(AR45+U45)/2)/AS45*AL45,0)</f>
        <v>0.30061348972019863</v>
      </c>
      <c r="AW45">
        <f>U45*AA45/1000</f>
        <v>2.4413400699573686</v>
      </c>
      <c r="AX45">
        <f>(AU45-AW45)</f>
        <v>3.4741815485168428</v>
      </c>
      <c r="AY45">
        <f>1/(1.6/F45+1.37/N45)</f>
        <v>0.18979959436952765</v>
      </c>
      <c r="AZ45">
        <f>G45*AA45*0.001</f>
        <v>28.788969111402025</v>
      </c>
      <c r="BA45">
        <f>G45/S45</f>
        <v>0.84209300024988665</v>
      </c>
      <c r="BB45">
        <f>(1-AL45*AA45/AQ45/F45)*100</f>
        <v>26.091081423424434</v>
      </c>
      <c r="BC45">
        <f>(S45-E45/(N45/1.35))</f>
        <v>387.97219826443495</v>
      </c>
      <c r="BD45">
        <f>E45*BB45/100/BC45</f>
        <v>1.6621066226690398E-3</v>
      </c>
    </row>
    <row r="46" spans="1:56" x14ac:dyDescent="0.25">
      <c r="A46" s="1" t="s">
        <v>1</v>
      </c>
      <c r="B46" s="1" t="s">
        <v>2207</v>
      </c>
      <c r="K46" s="1">
        <f t="shared" si="0"/>
        <v>2.72</v>
      </c>
    </row>
    <row r="47" spans="1:56" x14ac:dyDescent="0.25">
      <c r="A47" s="1" t="s">
        <v>1</v>
      </c>
      <c r="B47" s="1" t="s">
        <v>2206</v>
      </c>
      <c r="K47" s="1">
        <f t="shared" si="0"/>
        <v>2.72</v>
      </c>
    </row>
    <row r="48" spans="1:56" x14ac:dyDescent="0.25">
      <c r="A48" s="1">
        <v>11</v>
      </c>
      <c r="B48" s="1" t="s">
        <v>2205</v>
      </c>
      <c r="C48" s="1">
        <v>2356.0000035315752</v>
      </c>
      <c r="D48" s="1">
        <v>0</v>
      </c>
      <c r="E48">
        <f>(R48-S48*(1000-T48)/(1000-U48))*AK48</f>
        <v>2.3120547720052986</v>
      </c>
      <c r="F48">
        <f>IF(AV48&lt;&gt;0,1/(1/AV48-1/N48),0)</f>
        <v>0.40130919012222027</v>
      </c>
      <c r="G48">
        <f>((AY48-AL48/2)*S48-E48)/(AY48+AL48/2)</f>
        <v>336.715086924513</v>
      </c>
      <c r="H48">
        <f>AL48*1000</f>
        <v>26.808465475933858</v>
      </c>
      <c r="I48">
        <f>(AQ48-AW48)</f>
        <v>6.0205106372807951</v>
      </c>
      <c r="J48">
        <f>(P48+AP48*D48)</f>
        <v>42.692623138427734</v>
      </c>
      <c r="K48" s="1">
        <f t="shared" si="0"/>
        <v>2.72</v>
      </c>
      <c r="L48">
        <f>(K48*AE48+AF48)</f>
        <v>2.140174012184143</v>
      </c>
      <c r="M48" s="1">
        <v>1</v>
      </c>
      <c r="N48">
        <f>L48*(M48+1)*(M48+1)/(M48*M48+1)</f>
        <v>4.2803480243682861</v>
      </c>
      <c r="O48" s="1">
        <v>27.170038223266602</v>
      </c>
      <c r="P48" s="1">
        <v>42.692623138427734</v>
      </c>
      <c r="Q48" s="1">
        <v>27.284494400024414</v>
      </c>
      <c r="R48" s="1">
        <v>400.0677490234375</v>
      </c>
      <c r="S48" s="1">
        <v>388.54400634765625</v>
      </c>
      <c r="T48" s="1">
        <v>5.1790761947631836</v>
      </c>
      <c r="U48" s="1">
        <v>28.752582550048828</v>
      </c>
      <c r="V48" s="1">
        <v>12.598241806030273</v>
      </c>
      <c r="W48" s="1">
        <v>69.941421508789063</v>
      </c>
      <c r="X48" s="1">
        <v>300.4322509765625</v>
      </c>
      <c r="Y48" s="1">
        <v>1600.152099609375</v>
      </c>
      <c r="Z48" s="1">
        <v>11.132587432861328</v>
      </c>
      <c r="AA48" s="1">
        <v>87.937301635742188</v>
      </c>
      <c r="AB48" s="1">
        <v>13.772292137145996</v>
      </c>
      <c r="AC48" s="1">
        <v>2.4123044013977051</v>
      </c>
      <c r="AD48" s="1">
        <v>1</v>
      </c>
      <c r="AE48" s="1">
        <v>-0.21956524252891541</v>
      </c>
      <c r="AF48" s="1">
        <v>2.737391471862793</v>
      </c>
      <c r="AG48" s="1">
        <v>1</v>
      </c>
      <c r="AH48" s="1">
        <v>0</v>
      </c>
      <c r="AI48" s="1">
        <v>0.15999999642372131</v>
      </c>
      <c r="AJ48" s="1">
        <v>111115</v>
      </c>
      <c r="AK48">
        <f>X48*0.000001/(K48*0.0001)</f>
        <v>1.104530334472656</v>
      </c>
      <c r="AL48">
        <f>(U48-T48)/(1000-U48)*AK48</f>
        <v>2.6808465475933858E-2</v>
      </c>
      <c r="AM48">
        <f>(P48+273.15)</f>
        <v>315.84262313842771</v>
      </c>
      <c r="AN48">
        <f>(O48+273.15)</f>
        <v>300.32003822326658</v>
      </c>
      <c r="AO48">
        <f>(Y48*AG48+Z48*AH48)*AI48</f>
        <v>256.02433021491015</v>
      </c>
      <c r="AP48">
        <f>((AO48+0.00000010773*(AN48^4-AM48^4))-AL48*44100)/(L48*51.4+0.00000043092*AM48^3)</f>
        <v>-9.0785615773670223</v>
      </c>
      <c r="AQ48">
        <f>0.61365*EXP(17.502*J48/(240.97+J48))</f>
        <v>8.5489351617910163</v>
      </c>
      <c r="AR48">
        <f>AQ48*1000/AA48</f>
        <v>97.216255249709576</v>
      </c>
      <c r="AS48">
        <f>(AR48-U48)</f>
        <v>68.463672699660748</v>
      </c>
      <c r="AT48">
        <f>IF(D48,P48,(O48+P48)/2)</f>
        <v>34.931330680847168</v>
      </c>
      <c r="AU48">
        <f>0.61365*EXP(17.502*AT48/(240.97+AT48))</f>
        <v>5.6269278709152086</v>
      </c>
      <c r="AV48">
        <f>IF(AS48&lt;&gt;0,(1000-(AR48+U48)/2)/AS48*AL48,0)</f>
        <v>0.36690917775521509</v>
      </c>
      <c r="AW48">
        <f>U48*AA48/1000</f>
        <v>2.5284245245102213</v>
      </c>
      <c r="AX48">
        <f>(AU48-AW48)</f>
        <v>3.0985033464049874</v>
      </c>
      <c r="AY48">
        <f>1/(1.6/F48+1.37/N48)</f>
        <v>0.23217918852035579</v>
      </c>
      <c r="AZ48">
        <f>G48*AA48*0.001</f>
        <v>29.60981616418605</v>
      </c>
      <c r="BA48">
        <f>G48/S48</f>
        <v>0.86660733771101217</v>
      </c>
      <c r="BB48">
        <f>(1-AL48*AA48/AQ48/F48)*100</f>
        <v>31.284618485168714</v>
      </c>
      <c r="BC48">
        <f>(S48-E48/(N48/1.35))</f>
        <v>387.81479603007517</v>
      </c>
      <c r="BD48">
        <f>E48*BB48/100/BC48</f>
        <v>1.8651106713677358E-3</v>
      </c>
    </row>
    <row r="49" spans="1:56" x14ac:dyDescent="0.25">
      <c r="A49" s="1" t="s">
        <v>1</v>
      </c>
      <c r="B49" s="1" t="s">
        <v>2204</v>
      </c>
      <c r="K49" s="1">
        <f t="shared" si="0"/>
        <v>2.72</v>
      </c>
    </row>
    <row r="50" spans="1:56" x14ac:dyDescent="0.25">
      <c r="A50" s="1" t="s">
        <v>1</v>
      </c>
      <c r="B50" s="1" t="s">
        <v>2199</v>
      </c>
      <c r="K50" s="1">
        <f t="shared" si="0"/>
        <v>2.72</v>
      </c>
    </row>
    <row r="51" spans="1:56" x14ac:dyDescent="0.25">
      <c r="A51" s="1">
        <v>12</v>
      </c>
      <c r="B51" s="1" t="s">
        <v>2203</v>
      </c>
      <c r="C51" s="1">
        <v>2559.0000035315752</v>
      </c>
      <c r="D51" s="1">
        <v>0</v>
      </c>
      <c r="E51">
        <f>(R51-S51*(1000-T51)/(1000-U51))*AK51</f>
        <v>1.9889943738942475</v>
      </c>
      <c r="F51">
        <f>IF(AV51&lt;&gt;0,1/(1/AV51-1/N51),0)</f>
        <v>0.45292823744613619</v>
      </c>
      <c r="G51">
        <f>((AY51-AL51/2)*S51-E51)/(AY51+AL51/2)</f>
        <v>340.76898370215491</v>
      </c>
      <c r="H51">
        <f>AL51*1000</f>
        <v>28.2845636267533</v>
      </c>
      <c r="I51">
        <f>(AQ51-AW51)</f>
        <v>5.6934167191351044</v>
      </c>
      <c r="J51">
        <f>(P51+AP51*D51)</f>
        <v>42.203144073486328</v>
      </c>
      <c r="K51" s="1">
        <f t="shared" si="0"/>
        <v>2.72</v>
      </c>
      <c r="L51">
        <f>(K51*AE51+AF51)</f>
        <v>2.140174012184143</v>
      </c>
      <c r="M51" s="1">
        <v>1</v>
      </c>
      <c r="N51">
        <f>L51*(M51+1)*(M51+1)/(M51*M51+1)</f>
        <v>4.2803480243682861</v>
      </c>
      <c r="O51" s="1">
        <v>27.278366088867188</v>
      </c>
      <c r="P51" s="1">
        <v>42.203144073486328</v>
      </c>
      <c r="Q51" s="1">
        <v>27.361993789672852</v>
      </c>
      <c r="R51" s="1">
        <v>399.88531494140625</v>
      </c>
      <c r="S51" s="1">
        <v>388.14688110351563</v>
      </c>
      <c r="T51" s="1">
        <v>5.1722869873046875</v>
      </c>
      <c r="U51" s="1">
        <v>30.007604598999023</v>
      </c>
      <c r="V51" s="1">
        <v>12.501227378845215</v>
      </c>
      <c r="W51" s="1">
        <v>72.527267456054688</v>
      </c>
      <c r="X51" s="1">
        <v>300.48098754882813</v>
      </c>
      <c r="Y51" s="1">
        <v>1999.516845703125</v>
      </c>
      <c r="Z51" s="1">
        <v>9.8231706619262695</v>
      </c>
      <c r="AA51" s="1">
        <v>87.931419372558594</v>
      </c>
      <c r="AB51" s="1">
        <v>14.01683235168457</v>
      </c>
      <c r="AC51" s="1">
        <v>2.4633541107177734</v>
      </c>
      <c r="AD51" s="1">
        <v>1</v>
      </c>
      <c r="AE51" s="1">
        <v>-0.21956524252891541</v>
      </c>
      <c r="AF51" s="1">
        <v>2.737391471862793</v>
      </c>
      <c r="AG51" s="1">
        <v>1</v>
      </c>
      <c r="AH51" s="1">
        <v>0</v>
      </c>
      <c r="AI51" s="1">
        <v>0.15999999642372131</v>
      </c>
      <c r="AJ51" s="1">
        <v>111115</v>
      </c>
      <c r="AK51">
        <f>X51*0.000001/(K51*0.0001)</f>
        <v>1.104709513047162</v>
      </c>
      <c r="AL51">
        <f>(U51-T51)/(1000-U51)*AK51</f>
        <v>2.8284563626753301E-2</v>
      </c>
      <c r="AM51">
        <f>(P51+273.15)</f>
        <v>315.35314407348631</v>
      </c>
      <c r="AN51">
        <f>(O51+273.15)</f>
        <v>300.42836608886716</v>
      </c>
      <c r="AO51">
        <f>(Y51*AG51+Z51*AH51)*AI51</f>
        <v>319.92268816167052</v>
      </c>
      <c r="AP51">
        <f>((AO51+0.00000010773*(AN51^4-AM51^4))-AL51*44100)/(L51*51.4+0.00000043092*AM51^3)</f>
        <v>-9.0289688764786593</v>
      </c>
      <c r="AQ51">
        <f>0.61365*EXP(17.502*J51/(240.97+J51))</f>
        <v>8.332027983495605</v>
      </c>
      <c r="AR51">
        <f>AQ51*1000/AA51</f>
        <v>94.755981911237555</v>
      </c>
      <c r="AS51">
        <f>(AR51-U51)</f>
        <v>64.748377312238532</v>
      </c>
      <c r="AT51">
        <f>IF(D51,P51,(O51+P51)/2)</f>
        <v>34.740755081176758</v>
      </c>
      <c r="AU51">
        <f>0.61365*EXP(17.502*AT51/(240.97+AT51))</f>
        <v>5.5677867650727242</v>
      </c>
      <c r="AV51">
        <f>IF(AS51&lt;&gt;0,(1000-(AR51+U51)/2)/AS51*AL51,0)</f>
        <v>0.40958743565709699</v>
      </c>
      <c r="AW51">
        <f>U51*AA51/1000</f>
        <v>2.6386112643605011</v>
      </c>
      <c r="AX51">
        <f>(AU51-AW51)</f>
        <v>2.9291755007122231</v>
      </c>
      <c r="AY51">
        <f>1/(1.6/F51+1.37/N51)</f>
        <v>0.25956255188023569</v>
      </c>
      <c r="AZ51">
        <f>G51*AA51*0.001</f>
        <v>29.964300415074771</v>
      </c>
      <c r="BA51">
        <f>G51/S51</f>
        <v>0.87793822465695559</v>
      </c>
      <c r="BB51">
        <f>(1-AL51*AA51/AQ51/F51)*100</f>
        <v>34.095745878409467</v>
      </c>
      <c r="BC51">
        <f>(S51-E51/(N51/1.35))</f>
        <v>387.51956239263734</v>
      </c>
      <c r="BD51">
        <f>E51*BB51/100/BC51</f>
        <v>1.7500083429897288E-3</v>
      </c>
    </row>
    <row r="52" spans="1:56" x14ac:dyDescent="0.25">
      <c r="A52" s="1" t="s">
        <v>1</v>
      </c>
      <c r="B52" s="1" t="s">
        <v>2202</v>
      </c>
      <c r="K52" s="2">
        <v>9.6750000000000007</v>
      </c>
    </row>
    <row r="53" spans="1:56" x14ac:dyDescent="0.25">
      <c r="A53" s="1" t="s">
        <v>1</v>
      </c>
      <c r="B53" s="1" t="s">
        <v>2201</v>
      </c>
    </row>
    <row r="54" spans="1:56" x14ac:dyDescent="0.25">
      <c r="A54" s="1" t="s">
        <v>1</v>
      </c>
      <c r="B54" s="1" t="s">
        <v>2200</v>
      </c>
    </row>
    <row r="55" spans="1:56" x14ac:dyDescent="0.25">
      <c r="A55" s="1" t="s">
        <v>1</v>
      </c>
      <c r="B55" s="1" t="s">
        <v>2199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300</vt:i4>
      </vt:variant>
    </vt:vector>
  </HeadingPairs>
  <TitlesOfParts>
    <vt:vector size="300" baseType="lpstr">
      <vt:lpstr>R_whs_la.5_1_s_19sept2021_</vt:lpstr>
      <vt:lpstr>R_whs_la.5_2_b_19sept2021_</vt:lpstr>
      <vt:lpstr>R_whs_la.5_3_t_19sept2021_</vt:lpstr>
      <vt:lpstr>R_whs_la.5_4_s_23sept2021_</vt:lpstr>
      <vt:lpstr>R_whs_la.5_5_s_23sept2021_</vt:lpstr>
      <vt:lpstr>R_whs_la.5_6_t_23sept2021_</vt:lpstr>
      <vt:lpstr>R3_whs_la.5_7_s_7oct2021_</vt:lpstr>
      <vt:lpstr>R4_whs_la.5_8_s_12oct2021_</vt:lpstr>
      <vt:lpstr>R3_whs_la.5_9_b_12oct2021_</vt:lpstr>
      <vt:lpstr>R3_whs_la.5_10_t_12oct2021_</vt:lpstr>
      <vt:lpstr>R_whs_da.5_1_s_19sept2021_</vt:lpstr>
      <vt:lpstr>R_whs_da.5_2_b_19sept2021_</vt:lpstr>
      <vt:lpstr>R_whs_da.5_3_t_19sept2021_</vt:lpstr>
      <vt:lpstr>R_whs_da.5_4_s_23sept2021_</vt:lpstr>
      <vt:lpstr>R_whs_da.5_5_s_23sept2021_</vt:lpstr>
      <vt:lpstr>R_whs_da.5_6_t_23sept2021_</vt:lpstr>
      <vt:lpstr>R3_whs_da.5_7_s_7oct2021_</vt:lpstr>
      <vt:lpstr>R4_whs_da.5_8_s_12oct2021_</vt:lpstr>
      <vt:lpstr>R3_whs_da.5_9_b_12oct2021_</vt:lpstr>
      <vt:lpstr>R3_whs_da.5_10_h_12oct2021_</vt:lpstr>
      <vt:lpstr>R_whs_pt.5_1_s_19sept2021_</vt:lpstr>
      <vt:lpstr>R3_whs_pt.5_2_b_12oct2021_</vt:lpstr>
      <vt:lpstr>R_whs_pt.5_3_t_19sept2021_</vt:lpstr>
      <vt:lpstr>R_whs_pt.5_4_s_23sept2021_</vt:lpstr>
      <vt:lpstr>R_whs_pt.5_5_s_23sept2021_</vt:lpstr>
      <vt:lpstr>R_whs_pt.5_6_t_23sept2021_</vt:lpstr>
      <vt:lpstr>R3_whs_pt.5_7_s_7oct2021_</vt:lpstr>
      <vt:lpstr>R4_whs_pt.5_8_s_12oct2021_</vt:lpstr>
      <vt:lpstr>R3_whs_pt.5_9_t_12oct2021_</vt:lpstr>
      <vt:lpstr>R3_whs_pt.5_10_h_12oct2021_</vt:lpstr>
      <vt:lpstr>R_whs_cl.5_1_s_19sept2021_</vt:lpstr>
      <vt:lpstr>R_whs_cl.5_2_b_19sept2021_</vt:lpstr>
      <vt:lpstr>R_whs_cl.5_3_t_19sept2021_</vt:lpstr>
      <vt:lpstr>R_whs_cl.5_4_s_23sept2021_</vt:lpstr>
      <vt:lpstr>R_whs_cl.5_5_s_23sept2021_</vt:lpstr>
      <vt:lpstr>R_whs_cl.5_6_t_23sept2021_</vt:lpstr>
      <vt:lpstr>R3_whs_cl.5_7_s_7oct2021_</vt:lpstr>
      <vt:lpstr>R3_whs_cl.5_8_h_12oct2021_</vt:lpstr>
      <vt:lpstr>R3_whs_cl.5_9_t_12oct2021_</vt:lpstr>
      <vt:lpstr>R4_whs_cl.5_10_h_14oct2021_</vt:lpstr>
      <vt:lpstr>R_whs_mo.5_1_s_19sept2021_</vt:lpstr>
      <vt:lpstr>R4_whs_mo.5_2_b_14oct2021_</vt:lpstr>
      <vt:lpstr>R_whs_mo.5_3_t_19sept2021_</vt:lpstr>
      <vt:lpstr>R_whs_mo.5_4_s_23sept2021_</vt:lpstr>
      <vt:lpstr>R_whs_mo.5_5_s_23sept2021_</vt:lpstr>
      <vt:lpstr>R_whs_mo.5_6_t_23sept2021_</vt:lpstr>
      <vt:lpstr>R3_whs_mo.5_7_s_7oct2021_</vt:lpstr>
      <vt:lpstr>R5_whs_mo.5_8_s_14oct2021_</vt:lpstr>
      <vt:lpstr>R4_whs_mo.5_9_t_14oct2021_</vt:lpstr>
      <vt:lpstr>R4_whs_mo.5_10_h_14oct2021_</vt:lpstr>
      <vt:lpstr>R_whs_la2_mo2_1_s_19sept2021_</vt:lpstr>
      <vt:lpstr>R5_whs_la2_2_h_18nov2021_</vt:lpstr>
      <vt:lpstr>R_whs_la2_mo2_3_t_19sept2021_</vt:lpstr>
      <vt:lpstr>R3_whs_la2_4_s_6oct2021_</vt:lpstr>
      <vt:lpstr>R2_whs_la2_5_b_3oct2021_</vt:lpstr>
      <vt:lpstr>R2_whs_la2_6_t_3oct2021_</vt:lpstr>
      <vt:lpstr>R2_whs_la2_7_h_3oct2021_</vt:lpstr>
      <vt:lpstr>R4_whs_la2_8_s_12oct2021_</vt:lpstr>
      <vt:lpstr>R3_whs_la2_9_b_12oct2021_</vt:lpstr>
      <vt:lpstr>R3_whs_la2_10_h_12oct2021_</vt:lpstr>
      <vt:lpstr>R_whs_da2_1_s_20sept2021_</vt:lpstr>
      <vt:lpstr>R_whs_da2_2_b_20sept2021_</vt:lpstr>
      <vt:lpstr>R_whs_da2_3_t_20sept2021_</vt:lpstr>
      <vt:lpstr>R3_whs_da2_4_s_6oct2021_</vt:lpstr>
      <vt:lpstr>R2_whs_da2_5_b_3oct2021_</vt:lpstr>
      <vt:lpstr>R2_whs_da2_6_t_3oct2021_</vt:lpstr>
      <vt:lpstr>R2_whs_da2_7_h_3oct2021_</vt:lpstr>
      <vt:lpstr>R4_whs_da2_8_b_14oct2021_</vt:lpstr>
      <vt:lpstr>R4_whs_da2_9_t_14oct2021_</vt:lpstr>
      <vt:lpstr>R4_whs_da2_10_h_14oct2021_</vt:lpstr>
      <vt:lpstr>R_whs_pt2_1_s_20sept2021_</vt:lpstr>
      <vt:lpstr>R_whs_pt2_2_b_20sept2021_</vt:lpstr>
      <vt:lpstr>R_whs_pt2_3_t_20sept2021_</vt:lpstr>
      <vt:lpstr>R3_whs_pt2_4_s_6oct2021_</vt:lpstr>
      <vt:lpstr>R2_whs_pt2_5_b_3oct2021_</vt:lpstr>
      <vt:lpstr>R2_whs_pt2_6_t_3oct2021_</vt:lpstr>
      <vt:lpstr>R2_whs_pt2_7_h_3oct2021_</vt:lpstr>
      <vt:lpstr>R5_whs_pt2_8_s_14oct2021_</vt:lpstr>
      <vt:lpstr>R4_whs_pt2_9_b_14oct2021_</vt:lpstr>
      <vt:lpstr>R4_whs_pt2_10_h_14oct2021_</vt:lpstr>
      <vt:lpstr>R_whs_cl2_1_s_20sept2021_</vt:lpstr>
      <vt:lpstr>R_whs_cl2_2_b_20sept2021_</vt:lpstr>
      <vt:lpstr>R_whs_cl2_3_t_20sept2021_</vt:lpstr>
      <vt:lpstr>R3_whs_cl2_4_s_6oct2021_</vt:lpstr>
      <vt:lpstr>R2_whs_cl2_5_b_3oct2021_</vt:lpstr>
      <vt:lpstr>R2_whs_cl2_6_t_3oct2021_</vt:lpstr>
      <vt:lpstr>R2_whs_cl2_7_h_3oct2021_</vt:lpstr>
      <vt:lpstr>R3_whs_cl2_8_t_12oct2021_</vt:lpstr>
      <vt:lpstr>R5_whs_cl2_9_s_14oct2021_</vt:lpstr>
      <vt:lpstr>R4_whs_cl2_10_t_14oct2021_</vt:lpstr>
      <vt:lpstr>R_whs_mo2_1_s_20sept2021_</vt:lpstr>
      <vt:lpstr>R_whs_mo2_2_b_20sept2021_</vt:lpstr>
      <vt:lpstr>R_whs_mo2_3_t_20sept2021_</vt:lpstr>
      <vt:lpstr>R3_whs_mo2_4_s_13oct2021_</vt:lpstr>
      <vt:lpstr>R2_whs_mo2_5_b_3oct2021_</vt:lpstr>
      <vt:lpstr>R2_whs_mo2_6_t_3oct2021_</vt:lpstr>
      <vt:lpstr>R2_whs_mo2_7_h_3oct2021_</vt:lpstr>
      <vt:lpstr>R3_whs_mo2_8_b_13oct2021_</vt:lpstr>
      <vt:lpstr>R3_whs_mo2_9_t_13oct2021_</vt:lpstr>
      <vt:lpstr>R3_whs_mo2_10_h_13oct2021_</vt:lpstr>
      <vt:lpstr>R_whs_la6_1_s_20sept2021_</vt:lpstr>
      <vt:lpstr>R_whs_la6_2_b_20sept2021_</vt:lpstr>
      <vt:lpstr>R_whs_la6_3_t_20sept2021_</vt:lpstr>
      <vt:lpstr>R4_whs_la6_4_s_10oct2021_</vt:lpstr>
      <vt:lpstr>R2_whs_la6_5_b_3oct2021_</vt:lpstr>
      <vt:lpstr>R2_whs_la6_6_t_3oct2021_</vt:lpstr>
      <vt:lpstr>R2_whs_la6_7_h_3oct2021_</vt:lpstr>
      <vt:lpstr>R3_whs_la6_8_b_10oct2021_</vt:lpstr>
      <vt:lpstr>R3_whs_la6_9_t_10oct2021_</vt:lpstr>
      <vt:lpstr>R3_whs_la6_10_h_10oct2021_</vt:lpstr>
      <vt:lpstr>R_whs_da6_1_s_20sept2021_</vt:lpstr>
      <vt:lpstr>R_whs_da6_2_b_20sept2021_</vt:lpstr>
      <vt:lpstr>R_whs_da6_3_t_20sept2021_</vt:lpstr>
      <vt:lpstr>R4_whs_da6_4_s_10oct2021_</vt:lpstr>
      <vt:lpstr>R2_whs_da6(rnla5)_5_b_4oct2021_</vt:lpstr>
      <vt:lpstr>R2_whs_da6_6_t_4oct2021_</vt:lpstr>
      <vt:lpstr>R2_whs_da6_7_h_4oct2021_</vt:lpstr>
      <vt:lpstr>R3_whs_da6_8_b_10oct2021_</vt:lpstr>
      <vt:lpstr>R3_whs_da6_9_t_10oct2021_</vt:lpstr>
      <vt:lpstr>R3_whs_da6_10_h_10oct2021_</vt:lpstr>
      <vt:lpstr>R_whs_pt6_1_s_21sept2021_</vt:lpstr>
      <vt:lpstr>R_whs_pt6_2_b_21sept2021_</vt:lpstr>
      <vt:lpstr>R_whs_pt6_3_t_21sept2021_</vt:lpstr>
      <vt:lpstr>R4_whs_pt6_4_s_12oct2021_</vt:lpstr>
      <vt:lpstr>R2_whs_pt5_5_b_4oct2021_</vt:lpstr>
      <vt:lpstr>R2_whs_pt6_6_t_4oct2021_</vt:lpstr>
      <vt:lpstr>R2_whs_pt6_7_h_4oct2021_</vt:lpstr>
      <vt:lpstr>R3_whs_pt6_8_b_12oct2021_</vt:lpstr>
      <vt:lpstr>R3_whs_pt6_9_t_12oct2021_</vt:lpstr>
      <vt:lpstr>R3_whs_pt6_10_h_12oct2021_</vt:lpstr>
      <vt:lpstr>R_whs_cl6_1_s_21sept2021_</vt:lpstr>
      <vt:lpstr>R_whs_cl6_2_b_21sept2021_</vt:lpstr>
      <vt:lpstr>R_whs_cl6_3_t_21sept2021_</vt:lpstr>
      <vt:lpstr>R4_whs_cl6_4_s_12oct2021_</vt:lpstr>
      <vt:lpstr>R2_whs_cl6_5_b_4oct2021_</vt:lpstr>
      <vt:lpstr>R2_whs_cl6_6_t_4oct2021_</vt:lpstr>
      <vt:lpstr>R2_whs_cl6_7_h_4oct2021_</vt:lpstr>
      <vt:lpstr>R3_whs_cl6_8_b_12oct2021_</vt:lpstr>
      <vt:lpstr>R3_whs_cl6_9_t_12oct2021_</vt:lpstr>
      <vt:lpstr>R3_whs_cl6_10_h_12oct2021_</vt:lpstr>
      <vt:lpstr>R_whs_mo6_1_s_21sept2021_</vt:lpstr>
      <vt:lpstr>R_whs_mo6_2_b_21sept2021_</vt:lpstr>
      <vt:lpstr>R_whs_mo6_3_t_21sept2021_</vt:lpstr>
      <vt:lpstr>R3_whs_mo6_o4_s_13oct2021_</vt:lpstr>
      <vt:lpstr>R2_whs_mo6_5_b_4oct2021_</vt:lpstr>
      <vt:lpstr>R2_whs_mo6_6_t_4oct2021_</vt:lpstr>
      <vt:lpstr>R2_whs_mo6_7_h_4oct2021_</vt:lpstr>
      <vt:lpstr>R3_whs_mo6_o8_b_13oct2021_</vt:lpstr>
      <vt:lpstr>R3_whs_mo6_o9_t_13oct2021_</vt:lpstr>
      <vt:lpstr>R3_whs_mo6_o10_h_13oct2021_</vt:lpstr>
      <vt:lpstr>R_whs_la12_1_s_21sept2021_</vt:lpstr>
      <vt:lpstr>R_whs_la12_2_b_21sept2021_</vt:lpstr>
      <vt:lpstr>R_whs_la12_3_t_21sept2021_</vt:lpstr>
      <vt:lpstr>R4_whs_la12_4_s_10oct2021_</vt:lpstr>
      <vt:lpstr>R2_whs_la12_5_b_4oct2021_</vt:lpstr>
      <vt:lpstr>R2_whs_la12_6_t_4oct2021_</vt:lpstr>
      <vt:lpstr>R2_whs_la12_7_h_4oct2021_</vt:lpstr>
      <vt:lpstr>R3_whs_la12_8_b_10oct2021_</vt:lpstr>
      <vt:lpstr>R3_whs_la12_9_t_10oct2021_</vt:lpstr>
      <vt:lpstr>R5_whs_la12_10_s_14oct2021_</vt:lpstr>
      <vt:lpstr>R_whs_da12_1_s_21sept2021_</vt:lpstr>
      <vt:lpstr>R_whs_da12_2_b_21sept2021_</vt:lpstr>
      <vt:lpstr>R_whs_da12_3_t_21sept2021_</vt:lpstr>
      <vt:lpstr>R4_whs_da12_4_s_10oct2021_</vt:lpstr>
      <vt:lpstr>R2_whs_da12_5_b_4oct2021_</vt:lpstr>
      <vt:lpstr>R2_whs_da12_6_t_4oct2021_</vt:lpstr>
      <vt:lpstr>R2_whs_da12_7_h_4oct2021_</vt:lpstr>
      <vt:lpstr>R3_whs_da12_8_b_10oct2021_</vt:lpstr>
      <vt:lpstr>R3_whs_da12_9_t_10oct2021_</vt:lpstr>
      <vt:lpstr>R4_whs_da12_10_t_14oct2021_</vt:lpstr>
      <vt:lpstr>R_whs_pt12_1_s_21sept2021_</vt:lpstr>
      <vt:lpstr>R_whs_pt12_2_b_21sept2021_</vt:lpstr>
      <vt:lpstr>R_whs_pt12_3_t_21sept2021_</vt:lpstr>
      <vt:lpstr>R4_whs_pt12_4_s_10oct2021_</vt:lpstr>
      <vt:lpstr>R2_whs_pt12_5_b_5oct2021_</vt:lpstr>
      <vt:lpstr>R2_whs_pt12_6_t_5oct2021_</vt:lpstr>
      <vt:lpstr>R2_whs_pt12_7_h_5oct2021_</vt:lpstr>
      <vt:lpstr>R3_whs_pt12_8_b_10oct2021_</vt:lpstr>
      <vt:lpstr>R3_whs_pt12_9_t_10oct2021_</vt:lpstr>
      <vt:lpstr>R3_whs_pt12_10_h_10oct2021_</vt:lpstr>
      <vt:lpstr>R_whs_cl12_1_s_22sept2021_</vt:lpstr>
      <vt:lpstr>R_whs_cl12_2_b_22sept2021_</vt:lpstr>
      <vt:lpstr>R_whs_cl12_3_t_22sept2021_</vt:lpstr>
      <vt:lpstr>R4_whs_cl12_4_s_10oct2021_</vt:lpstr>
      <vt:lpstr>R2_whs_cl12_5_b_5oct2021_</vt:lpstr>
      <vt:lpstr>R2_whs_cl12_6_t_5oct2021_</vt:lpstr>
      <vt:lpstr>R2_whs_cl12_7_h_5oct2021_</vt:lpstr>
      <vt:lpstr>R3_whs_cl12_8_b_10oct2021_</vt:lpstr>
      <vt:lpstr>R3_whs_cl12_9_t_10oct2021_</vt:lpstr>
      <vt:lpstr>R3_whs_CL(mo)12_10_h_10oct2021_</vt:lpstr>
      <vt:lpstr>R_whs_mo12_1_s_22sept2021_</vt:lpstr>
      <vt:lpstr>R_whs_mo12_2_b_22sept2021_</vt:lpstr>
      <vt:lpstr>R_whs_mo12_3_t_22sept2021_</vt:lpstr>
      <vt:lpstr>R4_whs_mo12_4_s_10oct2021_</vt:lpstr>
      <vt:lpstr>R2_whs_mo12_5_b_5oct2021_</vt:lpstr>
      <vt:lpstr>R2_whs_mo12_6_t_5oct2021_</vt:lpstr>
      <vt:lpstr>R2_whs_mo12_7_h_5oct2021_</vt:lpstr>
      <vt:lpstr>R3_whs_mo12_8_b_10oct2021_</vt:lpstr>
      <vt:lpstr>R3_whs_mo12_9_t_10oct2021_</vt:lpstr>
      <vt:lpstr>R3_whs_MO12_10_h_10oct2021_</vt:lpstr>
      <vt:lpstr>R_whs_la24_1_s_22sept2021_</vt:lpstr>
      <vt:lpstr>R_whs_la24_2_b_22sept2021_</vt:lpstr>
      <vt:lpstr>R_whs_la24_3_t_22sept2021_</vt:lpstr>
      <vt:lpstr>R3_whs_la24_4_s_5oct2021_</vt:lpstr>
      <vt:lpstr>R2_whs_la24_5_b_5oct2021_</vt:lpstr>
      <vt:lpstr>R2_whs_la24_6_t_5oct2021_</vt:lpstr>
      <vt:lpstr>R2_whs_la24_7_h_5oct2021_</vt:lpstr>
      <vt:lpstr>R3_whs_la24_8_11oct2021_</vt:lpstr>
      <vt:lpstr>R3_whs_la24_9_11oct2021_</vt:lpstr>
      <vt:lpstr>R3_whs_la24_10_11oct2021_</vt:lpstr>
      <vt:lpstr>R_whs_da24_1_s_22sept2021_</vt:lpstr>
      <vt:lpstr>R_whs_da24_2_b_22sept2021_</vt:lpstr>
      <vt:lpstr>R_whs_da24_3_t_22sept2021_</vt:lpstr>
      <vt:lpstr>R3_whs_da24_4_s_5oct2021_</vt:lpstr>
      <vt:lpstr>R2_whs_da24_5_b_5oct2021_</vt:lpstr>
      <vt:lpstr>R2_whs_da24_6_t_5oct2021_</vt:lpstr>
      <vt:lpstr>R2_whs_da24_7_h_5oct2021_</vt:lpstr>
      <vt:lpstr>R4_whs_da24_8_s_12oct2021_</vt:lpstr>
      <vt:lpstr>R3_whs_da24_9_t_12oct2021_</vt:lpstr>
      <vt:lpstr>R3_whs_da24_10_h_12oct2021_</vt:lpstr>
      <vt:lpstr>R_whs_pt24_1_s_22sept2021_</vt:lpstr>
      <vt:lpstr>R_whs_pt24_2_b_22sept2021_</vt:lpstr>
      <vt:lpstr>R_whs_pt24_3_t_22sept2021_</vt:lpstr>
      <vt:lpstr>R3_whs_pt24_4_s_5oct2021_</vt:lpstr>
      <vt:lpstr>R2_whs_pt24_5_b_5oct2021_</vt:lpstr>
      <vt:lpstr>R2_whs_pt24_6_t_5oct2021_</vt:lpstr>
      <vt:lpstr>R2_whs_pt24_7_h_5oct2021_</vt:lpstr>
      <vt:lpstr>R4_whs_pt(24)_8_11oct2021_</vt:lpstr>
      <vt:lpstr>R3_whs_pt24_9_b_12oct2021_</vt:lpstr>
      <vt:lpstr>R3_whs_pt24_10mo6_10h_13oct2021</vt:lpstr>
      <vt:lpstr>R_whs_cl24_1_s_22sept2021_</vt:lpstr>
      <vt:lpstr>R_whs_cl24_2_b_22sept2021_</vt:lpstr>
      <vt:lpstr>R_whs_cl24_3_t_22sept2021_</vt:lpstr>
      <vt:lpstr>R3_whs_cl24_4_s_6oct2021_</vt:lpstr>
      <vt:lpstr>R2_whs_cl24_5_b_6oct2021_</vt:lpstr>
      <vt:lpstr>R2_whs_cl24_6_t_6oct2021_</vt:lpstr>
      <vt:lpstr>R2_whs_cl24_7_h_6oct2021_</vt:lpstr>
      <vt:lpstr>R3_whs_cl24_8mo6_4_s_13oct2021_</vt:lpstr>
      <vt:lpstr>R3_whs_cl24_9mo6_8_b_13oct2021_</vt:lpstr>
      <vt:lpstr>R3_whs_cl24_10mo6_9_t_13oct2021</vt:lpstr>
      <vt:lpstr>R_whs_mo24_1_s_23sept2021_</vt:lpstr>
      <vt:lpstr>R_whs_mo24_2_s_23sept2021_</vt:lpstr>
      <vt:lpstr>R_whs_mo24_3_t_23sept2021_</vt:lpstr>
      <vt:lpstr>R3_whs_mo24_4_s_6oct2021_</vt:lpstr>
      <vt:lpstr>R2_whs_mo24_5_b_6oct2021_</vt:lpstr>
      <vt:lpstr>R2_whs_mo24_6_t_6oct2021_</vt:lpstr>
      <vt:lpstr>R2_whs_mo24_7_h_6oct2021_</vt:lpstr>
      <vt:lpstr>R5_whs_mo24_8_s_14oct2021_</vt:lpstr>
      <vt:lpstr>R4_whs_mo24_9_b_14oct2021_</vt:lpstr>
      <vt:lpstr>R4_whs_mo24_10_t_14oct2021_</vt:lpstr>
      <vt:lpstr>R2_whs_la36_1_b_6oct2021_</vt:lpstr>
      <vt:lpstr>R2_whs_la36_2_t_6oct2021_</vt:lpstr>
      <vt:lpstr>R2_whs_la36_3_h_6oct2021_</vt:lpstr>
      <vt:lpstr>R4_whs_la36_4_11oct2021_</vt:lpstr>
      <vt:lpstr>R3_whs_la36_5_11oct2021_</vt:lpstr>
      <vt:lpstr>R3_whs_la36_6_11oct2021_</vt:lpstr>
      <vt:lpstr>R3_whs_la36_7_11oct2021_</vt:lpstr>
      <vt:lpstr>R3_whs_la36_8_s_13oct2021_</vt:lpstr>
      <vt:lpstr>R3_whs_la36_9_b_13oct2021_</vt:lpstr>
      <vt:lpstr>R3_whs_la36_10_t_13oct2021_</vt:lpstr>
      <vt:lpstr>R2_whs_da36_1_b_6oct2021_</vt:lpstr>
      <vt:lpstr>R2_whs_da36_2_t_6oct2021_</vt:lpstr>
      <vt:lpstr>R2_whs_da36_3_h_6oct2021_</vt:lpstr>
      <vt:lpstr>R4_whs_da36_4_11oct2021_</vt:lpstr>
      <vt:lpstr>R3_whs_da36_5_11oct2021_</vt:lpstr>
      <vt:lpstr>R3_whs_da36_6_11oct2021_</vt:lpstr>
      <vt:lpstr>R3_whs_da36_7_11oct2021_</vt:lpstr>
      <vt:lpstr>R3_whs_da36_8_b_13oct2021c_</vt:lpstr>
      <vt:lpstr>R3_whs_da_36_9_h_13oct2021_</vt:lpstr>
      <vt:lpstr>R4_whs_da36_10_h_14oct2021_</vt:lpstr>
      <vt:lpstr>R2_whs_pt36_1_b_6oct2021_</vt:lpstr>
      <vt:lpstr>R2_whs_pt36_2_t_6oct2021_</vt:lpstr>
      <vt:lpstr>R2_whs_pt36_3_h_6oct2021_</vt:lpstr>
      <vt:lpstr>R4_whs_pt36_4_11oct2021_</vt:lpstr>
      <vt:lpstr>R3_whs_pt36_5_11oct2021_</vt:lpstr>
      <vt:lpstr>R3_whs_pt36_6_11oct2021_</vt:lpstr>
      <vt:lpstr>R3_whs_pt36_7_11oct2021_</vt:lpstr>
      <vt:lpstr>R3_whs_pt36_8_s_13oct2021_</vt:lpstr>
      <vt:lpstr>R3_whs_pt36_9_t_13oct2021_</vt:lpstr>
      <vt:lpstr>R3_whs_pt_36_10_h_13oct2021_</vt:lpstr>
      <vt:lpstr>R2_whs_cl36_1_b_6oct2021_</vt:lpstr>
      <vt:lpstr>R2_whs_cl36_2_t_6oct2021_</vt:lpstr>
      <vt:lpstr>R2_whs_cl36_3_h_6oct2021_</vt:lpstr>
      <vt:lpstr>R4_whs_cl36_4_11oct2021_</vt:lpstr>
      <vt:lpstr>R3_whs_cl36_5_11oct2021_</vt:lpstr>
      <vt:lpstr>R3_whs_cl36_6_11oct2021_</vt:lpstr>
      <vt:lpstr>R3_whs_cl36_7_11oct2021_</vt:lpstr>
      <vt:lpstr>R3_whs_cl36_8_s_13oct2021_</vt:lpstr>
      <vt:lpstr>R3_whs_cl36_9_b_13oct2021_</vt:lpstr>
      <vt:lpstr>R3_whs_cl36_10_t_13oct2021_</vt:lpstr>
      <vt:lpstr>R3_whs_mo36_1_s_7oct2021_</vt:lpstr>
      <vt:lpstr>R2_whs_mo36_2_b_7oct2021_</vt:lpstr>
      <vt:lpstr>R2_whs_mo36_3_t_7oct2021_</vt:lpstr>
      <vt:lpstr>R4_whs_mo36_4_11oct2021_</vt:lpstr>
      <vt:lpstr>R3_whs_mo36_5_11oct2021_</vt:lpstr>
      <vt:lpstr>R3_whs_mo_36_6_h_13oct2021_</vt:lpstr>
      <vt:lpstr>R3_whs_mo36_7_s_13oct2021_</vt:lpstr>
      <vt:lpstr>R3_whs_mo36_8_t_13oct2021_</vt:lpstr>
      <vt:lpstr>R3_whs_mo36_9_b_13oct2021_</vt:lpstr>
      <vt:lpstr>R3_whs_mo_36_10_h_13oct2021_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Hoellrich</dc:creator>
  <cp:lastModifiedBy>Mikaela Hoellrich</cp:lastModifiedBy>
  <dcterms:created xsi:type="dcterms:W3CDTF">2021-10-19T16:51:42Z</dcterms:created>
  <dcterms:modified xsi:type="dcterms:W3CDTF">2021-11-30T21:54:50Z</dcterms:modified>
</cp:coreProperties>
</file>